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1" activeTab="3"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Logica" sheetId="4" state="visible" r:id="rId4"/>
    <sheet xmlns:r="http://schemas.openxmlformats.org/officeDocument/2006/relationships" name="Variables" sheetId="5" state="visible" r:id="rId5"/>
    <sheet xmlns:r="http://schemas.openxmlformats.org/officeDocument/2006/relationships" name="Desglose Variables" sheetId="6" state="visible" r:id="rId6"/>
    <sheet xmlns:r="http://schemas.openxmlformats.org/officeDocument/2006/relationships" name="Desglose Series" sheetId="7" state="visible" r:id="rId7"/>
    <sheet xmlns:r="http://schemas.openxmlformats.org/officeDocument/2006/relationships" name="Desglose Analisis" sheetId="8" state="visible" r:id="rId8"/>
    <sheet xmlns:r="http://schemas.openxmlformats.org/officeDocument/2006/relationships" name="Catalogo Indicadores" sheetId="9" state="visible" r:id="rId9"/>
    <sheet xmlns:r="http://schemas.openxmlformats.org/officeDocument/2006/relationships" name="Base Normalizada" sheetId="10" state="visible" r:id="rId10"/>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1" hidden="1">'Consolidado Semestral'!$A$1:$R$1577</definedName>
    <definedName name="_xlnm._FilterDatabase" localSheetId="4" hidden="1">'Variables'!$A$1:$H$349</definedName>
  </definedNames>
  <calcPr calcId="191028" fullCalcOnLoad="1"/>
</workbook>
</file>

<file path=xl/styles.xml><?xml version="1.0" encoding="utf-8"?>
<styleSheet xmlns="http://schemas.openxmlformats.org/spreadsheetml/2006/main">
  <numFmts count="13">
    <numFmt numFmtId="164" formatCode="0.0"/>
    <numFmt numFmtId="165" formatCode="_-* #,##0_-;\-* #,##0_-;_-* &quot;-&quot;??_-;_-@_-"/>
    <numFmt numFmtId="166" formatCode="_-* #,##0.00_-;\-* #,##0.00_-;_-* &quot;-&quot;??_-;_-@_-"/>
    <numFmt numFmtId="167" formatCode="0.0%"/>
    <numFmt numFmtId="168" formatCode="&quot;$&quot;\ #,##0;[Red]\-&quot;$&quot;\ #,##0"/>
    <numFmt numFmtId="169" formatCode="_-&quot;$&quot;\ * #,##0_-;\-&quot;$&quot;\ * #,##0_-;_-&quot;$&quot;\ * &quot;-&quot;??_-;_-@_-"/>
    <numFmt numFmtId="170" formatCode="_-* #,##0.0_-;\-* #,##0.0_-;_-* &quot;-&quot;??_-;_-@_-"/>
    <numFmt numFmtId="171" formatCode="0.000000%"/>
    <numFmt numFmtId="172" formatCode="0.0000"/>
    <numFmt numFmtId="173" formatCode="0.000"/>
    <numFmt numFmtId="174" formatCode="yyyy\-mm\-dd"/>
    <numFmt numFmtId="175" formatCode="yyyy-mm-dd"/>
    <numFmt numFmtId="176" formatCode="YYYY-MM-DD"/>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4">
    <fill>
      <patternFill/>
    </fill>
    <fill>
      <patternFill patternType="gray125"/>
    </fill>
    <fill>
      <patternFill patternType="solid">
        <fgColor rgb="FF002060"/>
        <bgColor indexed="64"/>
      </patternFill>
    </fill>
    <fill>
      <patternFill patternType="solid">
        <fgColor theme="2" tint="-0.249977111117893"/>
        <bgColor indexed="64"/>
      </patternFill>
    </fill>
    <fill>
      <patternFill patternType="solid">
        <fgColor rgb="FFFFFF00"/>
        <bgColor indexed="64"/>
      </patternFill>
    </fill>
    <fill>
      <patternFill patternType="solid">
        <fgColor theme="7" tint="0.5999938962981048"/>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AD6A0"/>
        <bgColor indexed="64"/>
      </patternFill>
    </fill>
    <fill>
      <patternFill patternType="solid">
        <fgColor rgb="FFFFC000"/>
        <bgColor indexed="64"/>
      </patternFill>
    </fill>
    <fill>
      <patternFill patternType="solid">
        <fgColor theme="9" tint="0.399975585192419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2060"/>
      </left>
      <right style="thin">
        <color rgb="FF002060"/>
      </right>
      <top style="thin">
        <color rgb="FF002060"/>
      </top>
      <bottom style="thin">
        <color rgb="FF002060"/>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6">
    <xf numFmtId="0" fontId="1" fillId="0" borderId="0"/>
    <xf numFmtId="43" fontId="1" fillId="0" borderId="0"/>
    <xf numFmtId="9" fontId="1" fillId="0" borderId="0"/>
    <xf numFmtId="44" fontId="1" fillId="0" borderId="0"/>
    <xf numFmtId="44" fontId="1" fillId="0" borderId="0"/>
    <xf numFmtId="0" fontId="4" fillId="0" borderId="0"/>
  </cellStyleXfs>
  <cellXfs count="135">
    <xf numFmtId="0" fontId="0" fillId="0" borderId="0" pivotButton="0" quotePrefix="0" xfId="0"/>
    <xf numFmtId="0" fontId="3" fillId="2" borderId="1" applyAlignment="1" pivotButton="0" quotePrefix="0" xfId="0">
      <alignment horizontal="center" vertical="center" wrapText="1"/>
    </xf>
    <xf numFmtId="0" fontId="0" fillId="4"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0"/>
    <xf numFmtId="9" fontId="0" fillId="0" borderId="1" pivotButton="0" quotePrefix="0" xfId="2"/>
    <xf numFmtId="165" fontId="0" fillId="0" borderId="1" pivotButton="0" quotePrefix="0" xfId="1"/>
    <xf numFmtId="2" fontId="0" fillId="0" borderId="1" pivotButton="0" quotePrefix="0" xfId="0"/>
    <xf numFmtId="4" fontId="0" fillId="0" borderId="1" pivotButton="0" quotePrefix="0" xfId="0"/>
    <xf numFmtId="166" fontId="0" fillId="0" borderId="1" pivotButton="0" quotePrefix="0" xfId="1"/>
    <xf numFmtId="0" fontId="0" fillId="4" borderId="1" pivotButton="0" quotePrefix="0" xfId="0"/>
    <xf numFmtId="14" fontId="0" fillId="4" borderId="1" pivotButton="0" quotePrefix="0" xfId="0"/>
    <xf numFmtId="10" fontId="0" fillId="0" borderId="1" pivotButton="0" quotePrefix="0" xfId="2"/>
    <xf numFmtId="1" fontId="0" fillId="0" borderId="1" pivotButton="0" quotePrefix="0" xfId="0"/>
    <xf numFmtId="14" fontId="4" fillId="0" borderId="1" pivotButton="0" quotePrefix="0" xfId="0"/>
    <xf numFmtId="0" fontId="0" fillId="3" borderId="1" pivotButton="0" quotePrefix="0" xfId="0"/>
    <xf numFmtId="14" fontId="4" fillId="3" borderId="1" pivotButton="0" quotePrefix="0" xfId="0"/>
    <xf numFmtId="10" fontId="0" fillId="0" borderId="1" pivotButton="0" quotePrefix="0" xfId="0"/>
    <xf numFmtId="167" fontId="0" fillId="4" borderId="1" pivotButton="0" quotePrefix="0" xfId="2"/>
    <xf numFmtId="167" fontId="0" fillId="0" borderId="1" pivotButton="0" quotePrefix="0" xfId="2"/>
    <xf numFmtId="0" fontId="4" fillId="0" borderId="1" pivotButton="0" quotePrefix="0" xfId="0"/>
    <xf numFmtId="167" fontId="0" fillId="0" borderId="1" pivotButton="0" quotePrefix="0" xfId="2"/>
    <xf numFmtId="1" fontId="0" fillId="0" borderId="1" applyAlignment="1" pivotButton="0" quotePrefix="0" xfId="0">
      <alignment horizontal="right"/>
    </xf>
    <xf numFmtId="0" fontId="0" fillId="0" borderId="1" applyAlignment="1" pivotButton="0" quotePrefix="0" xfId="0">
      <alignment horizontal="right"/>
    </xf>
    <xf numFmtId="9" fontId="0" fillId="0" borderId="1" applyAlignment="1" pivotButton="0" quotePrefix="0" xfId="2">
      <alignment wrapText="1"/>
    </xf>
    <xf numFmtId="10" fontId="0" fillId="0" borderId="1" pivotButton="0" quotePrefix="0" xfId="2"/>
    <xf numFmtId="0" fontId="0" fillId="5" borderId="1" pivotButton="0" quotePrefix="0" xfId="0"/>
    <xf numFmtId="0" fontId="4" fillId="5" borderId="1" pivotButton="0" quotePrefix="0" xfId="0"/>
    <xf numFmtId="14" fontId="0" fillId="5" borderId="1" pivotButton="0" quotePrefix="0" xfId="0"/>
    <xf numFmtId="167" fontId="0" fillId="5" borderId="1" pivotButton="0" quotePrefix="0" xfId="2"/>
    <xf numFmtId="0" fontId="0" fillId="5" borderId="0" pivotButton="0" quotePrefix="0" xfId="0"/>
    <xf numFmtId="3" fontId="0" fillId="0" borderId="1" pivotButton="0" quotePrefix="0" xfId="0"/>
    <xf numFmtId="0" fontId="0" fillId="3" borderId="1" applyAlignment="1" pivotButton="0" quotePrefix="0" xfId="0">
      <alignment horizontal="right"/>
    </xf>
    <xf numFmtId="0" fontId="0" fillId="5" borderId="1" applyAlignment="1" pivotButton="0" quotePrefix="0" xfId="0">
      <alignment horizontal="right"/>
    </xf>
    <xf numFmtId="0" fontId="0" fillId="4" borderId="1" applyAlignment="1" pivotButton="0" quotePrefix="0" xfId="0">
      <alignment horizontal="right"/>
    </xf>
    <xf numFmtId="0" fontId="3" fillId="6" borderId="1" applyAlignment="1" pivotButton="0" quotePrefix="0" xfId="0">
      <alignment horizontal="center" vertical="center"/>
    </xf>
    <xf numFmtId="0" fontId="0" fillId="6" borderId="1" pivotButton="0" quotePrefix="0" xfId="0"/>
    <xf numFmtId="3" fontId="6" fillId="0" borderId="1" pivotButton="0" quotePrefix="0" xfId="0"/>
    <xf numFmtId="14" fontId="0" fillId="0" borderId="1" pivotButton="0" quotePrefix="1" xfId="0"/>
    <xf numFmtId="165" fontId="0" fillId="4" borderId="1" pivotButton="0" quotePrefix="0" xfId="1"/>
    <xf numFmtId="0" fontId="0" fillId="7" borderId="1" pivotButton="0" quotePrefix="0" xfId="0"/>
    <xf numFmtId="1" fontId="0" fillId="0" borderId="1" pivotButton="0" quotePrefix="0" xfId="2"/>
    <xf numFmtId="0" fontId="3" fillId="9" borderId="1" applyAlignment="1" pivotButton="0" quotePrefix="0" xfId="0">
      <alignment horizontal="center" vertical="center"/>
    </xf>
    <xf numFmtId="10" fontId="0" fillId="9" borderId="1" pivotButton="0" quotePrefix="0" xfId="2"/>
    <xf numFmtId="0" fontId="0" fillId="9" borderId="1" pivotButton="0" quotePrefix="0" xfId="0"/>
    <xf numFmtId="0" fontId="5" fillId="0" borderId="0" pivotButton="0" quotePrefix="0" xfId="0"/>
    <xf numFmtId="0" fontId="2" fillId="0" borderId="1" applyAlignment="1" pivotButton="0" quotePrefix="0" xfId="0">
      <alignment horizontal="center" vertical="center"/>
    </xf>
    <xf numFmtId="0" fontId="0" fillId="10" borderId="1" pivotButton="0" quotePrefix="0" xfId="0"/>
    <xf numFmtId="14" fontId="0" fillId="10" borderId="1" pivotButton="0" quotePrefix="0" xfId="0"/>
    <xf numFmtId="1" fontId="0" fillId="10" borderId="1" pivotButton="0" quotePrefix="0" xfId="0"/>
    <xf numFmtId="0" fontId="2" fillId="0" borderId="1" pivotButton="0" quotePrefix="0" xfId="0"/>
    <xf numFmtId="0" fontId="0" fillId="8"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0" fillId="0" borderId="3" pivotButton="0" quotePrefix="0" xfId="0"/>
    <xf numFmtId="0" fontId="7" fillId="0" borderId="1" pivotButton="0" quotePrefix="0" xfId="0"/>
    <xf numFmtId="10" fontId="0" fillId="0" borderId="0" pivotButton="0" quotePrefix="0" xfId="0"/>
    <xf numFmtId="165" fontId="0" fillId="11" borderId="1" pivotButton="0" quotePrefix="0" xfId="1"/>
    <xf numFmtId="0" fontId="0" fillId="0" borderId="2" pivotButton="0" quotePrefix="0" xfId="0"/>
    <xf numFmtId="10" fontId="0" fillId="0" borderId="2" pivotButton="0" quotePrefix="0" xfId="2"/>
    <xf numFmtId="2" fontId="0" fillId="0" borderId="1" pivotButton="0" quotePrefix="0" xfId="1"/>
    <xf numFmtId="168" fontId="0" fillId="0" borderId="1" pivotButton="0" quotePrefix="0" xfId="0"/>
    <xf numFmtId="14" fontId="0" fillId="0" borderId="0" pivotButton="0" quotePrefix="0" xfId="0"/>
    <xf numFmtId="165" fontId="0" fillId="0" borderId="1" pivotButton="0" quotePrefix="0" xfId="1"/>
    <xf numFmtId="169" fontId="0" fillId="0" borderId="1" pivotButton="0" quotePrefix="0" xfId="4"/>
    <xf numFmtId="0" fontId="0" fillId="12" borderId="1" applyAlignment="1" pivotButton="0" quotePrefix="0" xfId="0">
      <alignment horizontal="right"/>
    </xf>
    <xf numFmtId="0" fontId="0" fillId="12" borderId="1" pivotButton="0" quotePrefix="0" xfId="0"/>
    <xf numFmtId="14" fontId="0" fillId="12" borderId="1" pivotButton="0" quotePrefix="0" xfId="0"/>
    <xf numFmtId="2" fontId="0" fillId="12" borderId="1" pivotButton="0" quotePrefix="0" xfId="0"/>
    <xf numFmtId="10" fontId="0" fillId="12" borderId="1" pivotButton="0" quotePrefix="0" xfId="2"/>
    <xf numFmtId="1" fontId="0" fillId="12" borderId="1" pivotButton="0" quotePrefix="0" xfId="0"/>
    <xf numFmtId="165" fontId="0" fillId="0" borderId="0" pivotButton="0" quotePrefix="0" xfId="1"/>
    <xf numFmtId="170" fontId="0" fillId="0" borderId="1" pivotButton="0" quotePrefix="0" xfId="1"/>
    <xf numFmtId="10" fontId="1" fillId="0" borderId="1" pivotButton="0" quotePrefix="0" xfId="2"/>
    <xf numFmtId="171" fontId="0" fillId="0" borderId="1" pivotButton="0" quotePrefix="0" xfId="2"/>
    <xf numFmtId="10" fontId="0" fillId="0" borderId="1" pivotButton="0" quotePrefix="1" xfId="2"/>
    <xf numFmtId="166" fontId="5" fillId="0" borderId="1" pivotButton="0" quotePrefix="0" xfId="1"/>
    <xf numFmtId="4" fontId="5" fillId="0" borderId="1" pivotButton="0" quotePrefix="0" xfId="0"/>
    <xf numFmtId="165" fontId="5" fillId="0" borderId="1" pivotButton="0" quotePrefix="0" xfId="1"/>
    <xf numFmtId="165" fontId="1" fillId="0" borderId="1" pivotButton="0" quotePrefix="0" xfId="1"/>
    <xf numFmtId="4" fontId="0" fillId="0" borderId="4" pivotButton="0" quotePrefix="0" xfId="0"/>
    <xf numFmtId="14" fontId="4" fillId="0" borderId="0" pivotButton="0" quotePrefix="0" xfId="0"/>
    <xf numFmtId="0" fontId="0" fillId="0" borderId="4" pivotButton="0" quotePrefix="0" xfId="0"/>
    <xf numFmtId="3" fontId="0" fillId="0" borderId="1" pivotButton="0" quotePrefix="0" xfId="1"/>
    <xf numFmtId="165" fontId="0" fillId="0" borderId="1" pivotButton="0" quotePrefix="0" xfId="0"/>
    <xf numFmtId="172" fontId="0" fillId="0" borderId="1" pivotButton="0" quotePrefix="0" xfId="1"/>
    <xf numFmtId="172" fontId="0" fillId="0" borderId="1" pivotButton="0" quotePrefix="0" xfId="0"/>
    <xf numFmtId="0" fontId="0" fillId="4" borderId="3" applyAlignment="1" pivotButton="0" quotePrefix="0" xfId="0">
      <alignment horizontal="right"/>
    </xf>
    <xf numFmtId="0" fontId="0" fillId="4" borderId="3" pivotButton="0" quotePrefix="0" xfId="0"/>
    <xf numFmtId="14" fontId="0" fillId="4" borderId="3" pivotButton="0" quotePrefix="0" xfId="0"/>
    <xf numFmtId="10" fontId="0" fillId="0" borderId="3" pivotButton="0" quotePrefix="0" xfId="2"/>
    <xf numFmtId="14" fontId="0" fillId="0" borderId="3" pivotButton="0" quotePrefix="0" xfId="0"/>
    <xf numFmtId="1" fontId="0" fillId="0" borderId="3" pivotButton="0" quotePrefix="0" xfId="0"/>
    <xf numFmtId="0" fontId="0" fillId="0" borderId="3" applyAlignment="1" pivotButton="0" quotePrefix="0" xfId="0">
      <alignment horizontal="right"/>
    </xf>
    <xf numFmtId="14" fontId="4" fillId="0" borderId="3" pivotButton="0" quotePrefix="0" xfId="0"/>
    <xf numFmtId="165" fontId="0" fillId="0" borderId="3" pivotButton="0" quotePrefix="0" xfId="1"/>
    <xf numFmtId="173" fontId="0" fillId="0" borderId="1" pivotButton="0" quotePrefix="0" xfId="0"/>
    <xf numFmtId="10" fontId="0" fillId="0" borderId="0" pivotButton="0" quotePrefix="0" xfId="2"/>
    <xf numFmtId="0" fontId="4" fillId="0" borderId="1" applyAlignment="1" pivotButton="0" quotePrefix="0" xfId="0">
      <alignment horizontal="right"/>
    </xf>
    <xf numFmtId="0" fontId="4" fillId="0" borderId="1" pivotButton="0" quotePrefix="0" xfId="5"/>
    <xf numFmtId="165" fontId="0" fillId="0" borderId="0" pivotButton="0" quotePrefix="0" xfId="1"/>
    <xf numFmtId="2" fontId="5" fillId="0" borderId="1" pivotButton="0" quotePrefix="0" xfId="0"/>
    <xf numFmtId="0" fontId="0" fillId="13" borderId="1" pivotButton="0" quotePrefix="0" xfId="0"/>
    <xf numFmtId="166" fontId="0" fillId="0" borderId="1" pivotButton="0" quotePrefix="0" xfId="0"/>
    <xf numFmtId="174"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9" fillId="2" borderId="1" applyAlignment="1" pivotButton="0" quotePrefix="0" xfId="0">
      <alignment horizontal="center" wrapText="1"/>
    </xf>
    <xf numFmtId="0" fontId="0" fillId="0" borderId="1" applyAlignment="1" pivotButton="0" quotePrefix="0" xfId="0">
      <alignment horizontal="center" vertical="center" wrapText="1"/>
    </xf>
    <xf numFmtId="0" fontId="8" fillId="2" borderId="0" applyAlignment="1" pivotButton="0" quotePrefix="0" xfId="0">
      <alignment horizontal="center" wrapText="1"/>
    </xf>
    <xf numFmtId="0" fontId="0" fillId="0" borderId="1" pivotButton="0" quotePrefix="0" xfId="1"/>
    <xf numFmtId="10" fontId="0" fillId="4" borderId="1" pivotButton="0" quotePrefix="0" xfId="2"/>
    <xf numFmtId="0" fontId="5" fillId="0" borderId="1" pivotButton="0" quotePrefix="0" xfId="1"/>
    <xf numFmtId="165" fontId="5" fillId="0" borderId="1" pivotButton="0" quotePrefix="0" xfId="1"/>
    <xf numFmtId="165" fontId="0" fillId="0" borderId="1" pivotButton="0" quotePrefix="0" xfId="1"/>
    <xf numFmtId="166" fontId="0" fillId="0" borderId="1" pivotButton="0" quotePrefix="0" xfId="1"/>
    <xf numFmtId="170" fontId="0" fillId="0" borderId="1" pivotButton="0" quotePrefix="0" xfId="1"/>
    <xf numFmtId="0" fontId="6" fillId="0" borderId="1" pivotButton="0" quotePrefix="0" xfId="0"/>
    <xf numFmtId="165" fontId="0" fillId="0" borderId="3" pivotButton="0" quotePrefix="0" xfId="1"/>
    <xf numFmtId="172" fontId="0" fillId="0" borderId="1" pivotButton="0" quotePrefix="0" xfId="1"/>
    <xf numFmtId="172" fontId="0" fillId="0" borderId="1" pivotButton="0" quotePrefix="0" xfId="0"/>
    <xf numFmtId="173" fontId="0" fillId="0" borderId="1" pivotButton="0" quotePrefix="0" xfId="0"/>
    <xf numFmtId="176" fontId="0" fillId="0" borderId="0" pivotButton="0" quotePrefix="0" xfId="0"/>
    <xf numFmtId="164" fontId="0" fillId="0" borderId="1" pivotButton="0" quotePrefix="0" xfId="0"/>
    <xf numFmtId="0" fontId="1" fillId="0" borderId="1" pivotButton="0" quotePrefix="0" xfId="1"/>
    <xf numFmtId="0" fontId="0" fillId="0" borderId="0" pivotButton="0" quotePrefix="0" xfId="1"/>
    <xf numFmtId="0" fontId="0" fillId="0" borderId="7" pivotButton="0" quotePrefix="0" xfId="0"/>
    <xf numFmtId="0" fontId="0" fillId="0" borderId="8" pivotButton="0" quotePrefix="0" xfId="0"/>
    <xf numFmtId="175" fontId="0" fillId="0" borderId="0" pivotButton="0" quotePrefix="0" xfId="0"/>
  </cellXfs>
  <cellStyles count="6">
    <cellStyle name="Normal" xfId="0" builtinId="0"/>
    <cellStyle name="Millares" xfId="1" builtinId="3"/>
    <cellStyle name="Porcentaje" xfId="2" builtinId="5"/>
    <cellStyle name="Moneda 2" xfId="3"/>
    <cellStyle name="Moneda" xfId="4" builtinId="4"/>
    <cellStyle name="Normal 2" xfId="5"/>
  </cellStyles>
  <dxfs count="15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2636"/>
  <sheetViews>
    <sheetView showGridLines="0" zoomScale="75" zoomScaleNormal="75" workbookViewId="0">
      <selection activeCell="B2" sqref="B2"/>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45" t="inlineStr">
        <is>
          <t>Id</t>
        </is>
      </c>
      <c r="B1" s="38" t="inlineStr">
        <is>
          <t>Indicador</t>
        </is>
      </c>
      <c r="C1" s="38" t="inlineStr">
        <is>
          <t>Proceso</t>
        </is>
      </c>
      <c r="D1" s="38" t="inlineStr">
        <is>
          <t>Periodicidad</t>
        </is>
      </c>
      <c r="E1" s="38" t="inlineStr">
        <is>
          <t>Sentido</t>
        </is>
      </c>
      <c r="F1" s="38" t="inlineStr">
        <is>
          <t>Fecha</t>
        </is>
      </c>
      <c r="G1" s="1" t="inlineStr">
        <is>
          <t>Año</t>
        </is>
      </c>
      <c r="H1" s="1" t="inlineStr">
        <is>
          <t>Mes</t>
        </is>
      </c>
      <c r="I1" s="55"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56" t="inlineStr">
        <is>
          <t>Decimales_Meta</t>
        </is>
      </c>
      <c r="Q1" s="56" t="inlineStr">
        <is>
          <t>Decimales_Ejecucion</t>
        </is>
      </c>
      <c r="R1" s="1" t="inlineStr">
        <is>
          <t>LLAVE</t>
        </is>
      </c>
      <c r="S1" t="inlineStr">
        <is>
          <t>Tipo_Registro</t>
        </is>
      </c>
    </row>
    <row r="2">
      <c r="A2" s="26" t="n">
        <v>68</v>
      </c>
      <c r="B2" s="5" t="inlineStr">
        <is>
          <t>Evaluación de desempeño a proveedores críticos</t>
        </is>
      </c>
      <c r="C2" s="5" t="inlineStr">
        <is>
          <t>GESTIÓN DE ABASTECIMIENTO</t>
        </is>
      </c>
      <c r="D2" s="5" t="inlineStr">
        <is>
          <t>Semestral</t>
        </is>
      </c>
      <c r="E2" s="5" t="inlineStr">
        <is>
          <t>Positivo</t>
        </is>
      </c>
      <c r="F2" s="17" t="n">
        <v>45107</v>
      </c>
      <c r="G2" s="5">
        <f>YEAR(F2)</f>
        <v/>
      </c>
      <c r="H2" s="5">
        <f>PROPER(TEXT(F2,"mmmm"))</f>
        <v/>
      </c>
      <c r="I2" s="6">
        <f>IF(OR(H2="Enero",H2="Febrero",H2="Marzo",H2="Abril",H2="Mayo",H2="Junio"),G2&amp;"-1",IF(OR(H2="Julio",H2="Agosto",H2="Septiembre",H2="Octubre",H2="Noviembre",H2="Diciembre"),G2&amp;"-2"))</f>
        <v/>
      </c>
      <c r="J2" s="5" t="n">
        <v>80</v>
      </c>
      <c r="K2" s="5" t="n">
        <v>91.5</v>
      </c>
      <c r="L2" s="28">
        <f>IFERROR(IF(OR(J2=0,K2=""),"",IF(E2="Positivo",MIN(MAX(K2/J2,0),1.3),MIN(MAX(J2/K2,0),1.3))),"")</f>
        <v/>
      </c>
      <c r="M2" s="28">
        <f>IFERROR(IF(OR(J2=0,K2=""),"",IF(E2="Positivo",MAX(K2/J2,0),MAX(J2/K2,0))),"")</f>
        <v/>
      </c>
      <c r="N2" s="5" t="inlineStr">
        <is>
          <t>%</t>
        </is>
      </c>
      <c r="O2" s="5" t="inlineStr">
        <is>
          <t>%</t>
        </is>
      </c>
      <c r="P2" s="16" t="n">
        <v>1</v>
      </c>
      <c r="Q2" s="16" t="n">
        <v>1</v>
      </c>
      <c r="R2" s="5">
        <f>A2&amp;"-"&amp;YEAR(F2)&amp;"-"&amp;IF(LEN(MONTH(F2))=1,"0"&amp;MONTH(F2),MONTH(F2))&amp;"-"&amp;IF(LEN(DAY(F2))=1,"0"&amp;DAY(F2),DAY(F2))</f>
        <v/>
      </c>
    </row>
    <row r="3">
      <c r="A3" s="39" t="n">
        <v>68</v>
      </c>
      <c r="B3" s="5" t="inlineStr">
        <is>
          <t>Evaluación de desempeño a proveedores críticos</t>
        </is>
      </c>
      <c r="C3" s="5" t="inlineStr">
        <is>
          <t>GESTIÓN DE ABASTECIMIENTO</t>
        </is>
      </c>
      <c r="D3" s="5" t="inlineStr">
        <is>
          <t>Semestral</t>
        </is>
      </c>
      <c r="E3" s="5" t="inlineStr">
        <is>
          <t>Positivo</t>
        </is>
      </c>
      <c r="F3" s="6" t="n">
        <v>45291</v>
      </c>
      <c r="G3" s="5">
        <f>YEAR(F3)</f>
        <v/>
      </c>
      <c r="H3" s="5">
        <f>PROPER(TEXT(F3,"mmmm"))</f>
        <v/>
      </c>
      <c r="I3" s="6">
        <f>IF(OR(H3="Enero",H3="Febrero",H3="Marzo",H3="Abril",H3="Mayo",H3="Junio"),G3&amp;"-1",IF(OR(H3="Julio",H3="Agosto",H3="Septiembre",H3="Octubre",H3="Noviembre",H3="Diciembre"),G3&amp;"-2"))</f>
        <v/>
      </c>
      <c r="J3" s="5" t="n">
        <v>80</v>
      </c>
      <c r="K3" s="5" t="n">
        <v>85</v>
      </c>
      <c r="L3" s="28">
        <f>IFERROR(IF(OR(J3=0,K3=""),"",IF(E3="Positivo",MIN(MAX(K3/J3,0),1.3),MIN(MAX(J3/K3,0),1.3))),"")</f>
        <v/>
      </c>
      <c r="M3" s="28">
        <f>IFERROR(IF(OR(J3=0,K3=""),"",IF(E3="Positivo",MAX(K3/J3,0),MAX(J3/K3,0))),"")</f>
        <v/>
      </c>
      <c r="N3" s="5" t="inlineStr">
        <is>
          <t>%</t>
        </is>
      </c>
      <c r="O3" s="5" t="inlineStr">
        <is>
          <t>%</t>
        </is>
      </c>
      <c r="P3" s="16" t="n">
        <v>0</v>
      </c>
      <c r="Q3" s="16" t="n">
        <v>0</v>
      </c>
      <c r="R3" s="5">
        <f>A3&amp;"-"&amp;YEAR(F3)&amp;"-"&amp;IF(LEN(MONTH(F3))=1,"0"&amp;MONTH(F3),MONTH(F3))&amp;"-"&amp;IF(LEN(DAY(F3))=1,"0"&amp;DAY(F3),DAY(F3))</f>
        <v/>
      </c>
    </row>
    <row r="4">
      <c r="A4" s="5" t="n">
        <v>68</v>
      </c>
      <c r="B4" s="5" t="inlineStr">
        <is>
          <t>Evaluación de desempeño a proveedores críticos</t>
        </is>
      </c>
      <c r="C4" s="5" t="inlineStr">
        <is>
          <t>GESTIÓN DE ABASTECIMIENTO</t>
        </is>
      </c>
      <c r="D4" s="5" t="inlineStr">
        <is>
          <t>Semestral</t>
        </is>
      </c>
      <c r="E4" s="5" t="inlineStr">
        <is>
          <t>Positivo</t>
        </is>
      </c>
      <c r="F4" s="6" t="n">
        <v>45473</v>
      </c>
      <c r="G4" s="5">
        <f>YEAR(F4)</f>
        <v/>
      </c>
      <c r="H4" s="5">
        <f>PROPER(TEXT(F4,"mmmm"))</f>
        <v/>
      </c>
      <c r="I4" s="6">
        <f>IF(OR(H4="Enero",H4="Febrero",H4="Marzo",H4="Abril",H4="Mayo",H4="Junio"),G4&amp;"-1",IF(OR(H4="Julio",H4="Agosto",H4="Septiembre",H4="Octubre",H4="Noviembre",H4="Diciembre"),G4&amp;"-2"))</f>
        <v/>
      </c>
      <c r="J4" s="5" t="n">
        <v>80</v>
      </c>
      <c r="K4" s="5" t="n">
        <v>86</v>
      </c>
      <c r="L4" s="28">
        <f>IFERROR(IF(OR(J4=0,K4=""),"",IF(E4="Positivo",MIN(MAX(K4/J4,0),1.3),MIN(MAX(J4/K4,0),1.3))),"")</f>
        <v/>
      </c>
      <c r="M4" s="28">
        <f>IFERROR(IF(OR(J4=0,K4=""),"",IF(E4="Positivo",MAX(K4/J4,0),MAX(J4/K4,0))),"")</f>
        <v/>
      </c>
      <c r="N4" s="5" t="inlineStr">
        <is>
          <t>%</t>
        </is>
      </c>
      <c r="O4" s="5" t="inlineStr">
        <is>
          <t>%</t>
        </is>
      </c>
      <c r="P4" s="5" t="n">
        <v>1</v>
      </c>
      <c r="Q4" s="5" t="n">
        <v>1</v>
      </c>
      <c r="R4" s="5">
        <f>A4&amp;"-"&amp;YEAR(F4)&amp;"-"&amp;IF(LEN(MONTH(F4))=1,"0"&amp;MONTH(F4),MONTH(F4))&amp;"-"&amp;IF(LEN(DAY(F4))=1,"0"&amp;DAY(F4),DAY(F4))</f>
        <v/>
      </c>
    </row>
    <row r="5">
      <c r="A5" s="26" t="n">
        <v>68</v>
      </c>
      <c r="B5" s="5" t="inlineStr">
        <is>
          <t>Evaluación de desempeño a proveedores críticos</t>
        </is>
      </c>
      <c r="C5" s="5" t="inlineStr">
        <is>
          <t>GESTIÓN DE ABASTECIMIENTO</t>
        </is>
      </c>
      <c r="D5" s="5" t="inlineStr">
        <is>
          <t>Semestral</t>
        </is>
      </c>
      <c r="E5" s="5" t="inlineStr">
        <is>
          <t>Positivo</t>
        </is>
      </c>
      <c r="F5" s="6" t="n">
        <v>45657</v>
      </c>
      <c r="G5" s="5">
        <f>YEAR(F5)</f>
        <v/>
      </c>
      <c r="H5" s="5">
        <f>PROPER(TEXT(F5,"mmmm"))</f>
        <v/>
      </c>
      <c r="I5" s="6">
        <f>IF(OR(H5="Enero",H5="Febrero",H5="Marzo",H5="Abril",H5="Mayo",H5="Junio"),G5&amp;"-1",IF(OR(H5="Julio",H5="Agosto",H5="Septiembre",H5="Octubre",H5="Noviembre",H5="Diciembre"),G5&amp;"-2"))</f>
        <v/>
      </c>
      <c r="J5" s="5" t="n">
        <v>80</v>
      </c>
      <c r="K5" s="10" t="n">
        <v>87.5</v>
      </c>
      <c r="L5" s="28">
        <f>IFERROR(IF(OR(J5=0,K5=""),"",IF(E5="Positivo",MIN(MAX(K5/J5,0),1.3),MIN(MAX(J5/K5,0),1.3))),"")</f>
        <v/>
      </c>
      <c r="M5" s="28">
        <f>IFERROR(IF(OR(J5=0,K5=""),"",IF(E5="Positivo",MAX(K5/J5,0),MAX(J5/K5,0))),"")</f>
        <v/>
      </c>
      <c r="N5" s="5" t="inlineStr">
        <is>
          <t>%</t>
        </is>
      </c>
      <c r="O5" s="5" t="inlineStr">
        <is>
          <t>%</t>
        </is>
      </c>
      <c r="P5" s="16" t="n">
        <v>1</v>
      </c>
      <c r="Q5" s="16" t="n">
        <v>1</v>
      </c>
      <c r="R5" s="5">
        <f>A5&amp;"-"&amp;YEAR(F5)&amp;"-"&amp;IF(LEN(MONTH(F5))=1,"0"&amp;MONTH(F5),MONTH(F5))&amp;"-"&amp;IF(LEN(DAY(F5))=1,"0"&amp;DAY(F5),DAY(F5))</f>
        <v/>
      </c>
    </row>
    <row r="6">
      <c r="A6" s="26" t="n">
        <v>69</v>
      </c>
      <c r="B6" s="5" t="inlineStr">
        <is>
          <t>Oportunidad de Respuesta Solicitudes de Compra No Licitadas</t>
        </is>
      </c>
      <c r="C6" s="5" t="inlineStr">
        <is>
          <t>GESTIÓN DE ABASTECIMIENTO</t>
        </is>
      </c>
      <c r="D6" s="5" t="inlineStr">
        <is>
          <t>Trimestral</t>
        </is>
      </c>
      <c r="E6" s="5" t="inlineStr">
        <is>
          <t>Positivo</t>
        </is>
      </c>
      <c r="F6" s="6" t="n">
        <v>45016</v>
      </c>
      <c r="G6" s="5">
        <f>YEAR(F6)</f>
        <v/>
      </c>
      <c r="H6" s="5">
        <f>PROPER(TEXT(F6,"mmmm"))</f>
        <v/>
      </c>
      <c r="I6" s="6">
        <f>IF(OR(H6="Enero",H6="Febrero",H6="Marzo",H6="Abril",H6="Mayo",H6="Junio"),G6&amp;"-1",IF(OR(H6="Julio",H6="Agosto",H6="Septiembre",H6="Octubre",H6="Noviembre",H6="Diciembre"),G6&amp;"-2"))</f>
        <v/>
      </c>
      <c r="J6" s="5" t="n">
        <v>90</v>
      </c>
      <c r="K6" s="5" t="n">
        <v>90.54178145087199</v>
      </c>
      <c r="L6" s="28">
        <f>IFERROR(IF(OR(J6=0,K6=""),"",IF(E6="Positivo",MIN(MAX(K6/J6,0),1.3),MIN(MAX(J6/K6,0),1.3))),"")</f>
        <v/>
      </c>
      <c r="M6" s="28">
        <f>IFERROR(IF(OR(J6=0,K6=""),"",IF(E6="Positivo",MAX(K6/J6,0),MAX(J6/K6,0))),"")</f>
        <v/>
      </c>
      <c r="N6" s="5" t="inlineStr">
        <is>
          <t>%</t>
        </is>
      </c>
      <c r="O6" s="5" t="inlineStr">
        <is>
          <t>%</t>
        </is>
      </c>
      <c r="P6" s="16" t="n">
        <v>0</v>
      </c>
      <c r="Q6" s="16" t="n">
        <v>0</v>
      </c>
      <c r="R6" s="5">
        <f>A6&amp;"-"&amp;YEAR(F6)&amp;"-"&amp;IF(LEN(MONTH(F6))=1,"0"&amp;MONTH(F6),MONTH(F6))&amp;"-"&amp;IF(LEN(DAY(F6))=1,"0"&amp;DAY(F6),DAY(F6))</f>
        <v/>
      </c>
    </row>
    <row r="7">
      <c r="A7" s="26" t="n">
        <v>69</v>
      </c>
      <c r="B7" s="5" t="inlineStr">
        <is>
          <t>Oportunidad de Respuesta Solicitudes de Compra No Licitadas</t>
        </is>
      </c>
      <c r="C7" s="5" t="inlineStr">
        <is>
          <t>GESTIÓN DE ABASTECIMIENTO</t>
        </is>
      </c>
      <c r="D7" s="5" t="inlineStr">
        <is>
          <t>Trimestral</t>
        </is>
      </c>
      <c r="E7" s="5" t="inlineStr">
        <is>
          <t>Positivo</t>
        </is>
      </c>
      <c r="F7" s="6" t="n">
        <v>45107</v>
      </c>
      <c r="G7" s="5">
        <f>YEAR(F7)</f>
        <v/>
      </c>
      <c r="H7" s="5">
        <f>PROPER(TEXT(F7,"mmmm"))</f>
        <v/>
      </c>
      <c r="I7" s="6">
        <f>IF(OR(H7="Enero",H7="Febrero",H7="Marzo",H7="Abril",H7="Mayo",H7="Junio"),G7&amp;"-1",IF(OR(H7="Julio",H7="Agosto",H7="Septiembre",H7="Octubre",H7="Noviembre",H7="Diciembre"),G7&amp;"-2"))</f>
        <v/>
      </c>
      <c r="J7" s="5" t="n">
        <v>90</v>
      </c>
      <c r="K7" s="5" t="n">
        <v>90.39767216294899</v>
      </c>
      <c r="L7" s="28">
        <f>IFERROR(IF(OR(J7=0,K7=""),"",IF(E7="Positivo",MIN(MAX(K7/J7,0),1.3),MIN(MAX(J7/K7,0),1.3))),"")</f>
        <v/>
      </c>
      <c r="M7" s="28">
        <f>IFERROR(IF(OR(J7=0,K7=""),"",IF(E7="Positivo",MAX(K7/J7,0),MAX(J7/K7,0))),"")</f>
        <v/>
      </c>
      <c r="N7" s="5" t="inlineStr">
        <is>
          <t>%</t>
        </is>
      </c>
      <c r="O7" s="5" t="inlineStr">
        <is>
          <t>%</t>
        </is>
      </c>
      <c r="P7" s="16" t="n">
        <v>0</v>
      </c>
      <c r="Q7" s="16" t="n">
        <v>0</v>
      </c>
      <c r="R7" s="5">
        <f>A7&amp;"-"&amp;YEAR(F7)&amp;"-"&amp;IF(LEN(MONTH(F7))=1,"0"&amp;MONTH(F7),MONTH(F7))&amp;"-"&amp;IF(LEN(DAY(F7))=1,"0"&amp;DAY(F7),DAY(F7))</f>
        <v/>
      </c>
    </row>
    <row r="8">
      <c r="A8" s="43" t="n">
        <v>69</v>
      </c>
      <c r="B8" s="5" t="inlineStr">
        <is>
          <t>Oportunidad de Respuesta Solicitudes de Compra No Licitadas</t>
        </is>
      </c>
      <c r="C8" s="5" t="inlineStr">
        <is>
          <t>GESTIÓN DE ABASTECIMIENTO</t>
        </is>
      </c>
      <c r="D8" s="5" t="inlineStr">
        <is>
          <t>Trimestral</t>
        </is>
      </c>
      <c r="E8" s="5" t="inlineStr">
        <is>
          <t>Positivo</t>
        </is>
      </c>
      <c r="F8" s="6" t="n">
        <v>45199</v>
      </c>
      <c r="G8" s="5">
        <f>YEAR(F8)</f>
        <v/>
      </c>
      <c r="H8" s="5">
        <f>PROPER(TEXT(F8,"mmmm"))</f>
        <v/>
      </c>
      <c r="I8" s="6">
        <f>IF(OR(H8="Enero",H8="Febrero",H8="Marzo",H8="Abril",H8="Mayo",H8="Junio"),G8&amp;"-1",IF(OR(H8="Julio",H8="Agosto",H8="Septiembre",H8="Octubre",H8="Noviembre",H8="Diciembre"),G8&amp;"-2"))</f>
        <v/>
      </c>
      <c r="J8" s="5" t="n">
        <v>90</v>
      </c>
      <c r="K8" s="5" t="n">
        <v>92.89</v>
      </c>
      <c r="L8" s="28">
        <f>IFERROR(IF(OR(J8=0,K8=""),"",IF(E8="Positivo",MIN(MAX(K8/J8,0),1.3),MIN(MAX(J8/K8,0),1.3))),"")</f>
        <v/>
      </c>
      <c r="M8" s="28">
        <f>IFERROR(IF(OR(J8=0,K8=""),"",IF(E8="Positivo",MAX(K8/J8,0),MAX(J8/K8,0))),"")</f>
        <v/>
      </c>
      <c r="N8" s="5" t="inlineStr">
        <is>
          <t>%</t>
        </is>
      </c>
      <c r="O8" s="5" t="inlineStr">
        <is>
          <t>%</t>
        </is>
      </c>
      <c r="P8" s="16" t="n">
        <v>0</v>
      </c>
      <c r="Q8" s="16" t="n">
        <v>0</v>
      </c>
      <c r="R8" s="5">
        <f>A8&amp;"-"&amp;YEAR(F8)&amp;"-"&amp;IF(LEN(MONTH(F8))=1,"0"&amp;MONTH(F8),MONTH(F8))&amp;"-"&amp;IF(LEN(DAY(F8))=1,"0"&amp;DAY(F8),DAY(F8))</f>
        <v/>
      </c>
    </row>
    <row r="9">
      <c r="A9" s="39" t="n">
        <v>69</v>
      </c>
      <c r="B9" s="5" t="inlineStr">
        <is>
          <t>Oportunidad de Respuesta Solicitudes de Compra No Licitadas</t>
        </is>
      </c>
      <c r="C9" s="5" t="inlineStr">
        <is>
          <t>GESTIÓN DE ABASTECIMIENTO</t>
        </is>
      </c>
      <c r="D9" s="5" t="inlineStr">
        <is>
          <t>Trimestral</t>
        </is>
      </c>
      <c r="E9" s="5" t="inlineStr">
        <is>
          <t>Positivo</t>
        </is>
      </c>
      <c r="F9" s="6" t="n">
        <v>45291</v>
      </c>
      <c r="G9" s="5">
        <f>YEAR(F9)</f>
        <v/>
      </c>
      <c r="H9" s="5">
        <f>PROPER(TEXT(F9,"mmmm"))</f>
        <v/>
      </c>
      <c r="I9" s="6">
        <f>IF(OR(H9="Enero",H9="Febrero",H9="Marzo",H9="Abril",H9="Mayo",H9="Junio"),G9&amp;"-1",IF(OR(H9="Julio",H9="Agosto",H9="Septiembre",H9="Octubre",H9="Noviembre",H9="Diciembre"),G9&amp;"-2"))</f>
        <v/>
      </c>
      <c r="J9" s="5" t="n">
        <v>90</v>
      </c>
      <c r="K9" s="5" t="n">
        <v>92.79000000000001</v>
      </c>
      <c r="L9" s="28">
        <f>IFERROR(IF(OR(J9=0,K9=""),"",IF(E9="Positivo",MIN(MAX(K9/J9,0),1.3),MIN(MAX(J9/K9,0),1.3))),"")</f>
        <v/>
      </c>
      <c r="M9" s="28">
        <f>IFERROR(IF(OR(J9=0,K9=""),"",IF(E9="Positivo",MAX(K9/J9,0),MAX(J9/K9,0))),"")</f>
        <v/>
      </c>
      <c r="N9" s="5" t="inlineStr">
        <is>
          <t>%</t>
        </is>
      </c>
      <c r="O9" s="5" t="inlineStr">
        <is>
          <t>%</t>
        </is>
      </c>
      <c r="P9" s="16" t="n">
        <v>0</v>
      </c>
      <c r="Q9" s="16" t="n">
        <v>0</v>
      </c>
      <c r="R9" s="5">
        <f>A9&amp;"-"&amp;YEAR(F9)&amp;"-"&amp;IF(LEN(MONTH(F9))=1,"0"&amp;MONTH(F9),MONTH(F9))&amp;"-"&amp;IF(LEN(DAY(F9))=1,"0"&amp;DAY(F9),DAY(F9))</f>
        <v/>
      </c>
    </row>
    <row r="10">
      <c r="A10" s="26" t="n">
        <v>69</v>
      </c>
      <c r="B10" s="5" t="inlineStr">
        <is>
          <t>Oportunidad de Respuesta Solicitudes de Compra No Licitadas</t>
        </is>
      </c>
      <c r="C10" s="5" t="inlineStr">
        <is>
          <t>GESTIÓN DE ABASTECIMIENTO</t>
        </is>
      </c>
      <c r="D10" s="5" t="inlineStr">
        <is>
          <t>Trimestral</t>
        </is>
      </c>
      <c r="E10" s="5" t="inlineStr">
        <is>
          <t>Positivo</t>
        </is>
      </c>
      <c r="F10" s="6" t="n">
        <v>45382</v>
      </c>
      <c r="G10" s="5">
        <f>YEAR(F10)</f>
        <v/>
      </c>
      <c r="H10" s="5">
        <f>PROPER(TEXT(F10,"mmmm"))</f>
        <v/>
      </c>
      <c r="I10" s="6">
        <f>IF(OR(H10="Enero",H10="Febrero",H10="Marzo",H10="Abril",H10="Mayo",H10="Junio"),G10&amp;"-1",IF(OR(H10="Julio",H10="Agosto",H10="Septiembre",H10="Octubre",H10="Noviembre",H10="Diciembre"),G10&amp;"-2"))</f>
        <v/>
      </c>
      <c r="J10" s="5" t="n">
        <v>90</v>
      </c>
      <c r="K10" s="10" t="n">
        <v>91.31999999999999</v>
      </c>
      <c r="L10" s="28">
        <f>IFERROR(IF(OR(J10=0,K10=""),"",IF(E10="Positivo",MIN(MAX(K10/J10,0),1.3),MIN(MAX(J10/K10,0),1.3))),"")</f>
        <v/>
      </c>
      <c r="M10" s="28">
        <f>IFERROR(IF(OR(J10=0,K10=""),"",IF(E10="Positivo",MAX(K10/J10,0),MAX(J10/K10,0))),"")</f>
        <v/>
      </c>
      <c r="N10" s="5" t="inlineStr">
        <is>
          <t>%</t>
        </is>
      </c>
      <c r="O10" s="5" t="inlineStr">
        <is>
          <t>%</t>
        </is>
      </c>
      <c r="P10" s="16" t="n">
        <v>0</v>
      </c>
      <c r="Q10" s="16" t="n">
        <v>0</v>
      </c>
      <c r="R10" s="5">
        <f>A10&amp;"-"&amp;YEAR(F10)&amp;"-"&amp;IF(LEN(MONTH(F10))=1,"0"&amp;MONTH(F10),MONTH(F10))&amp;"-"&amp;IF(LEN(DAY(F10))=1,"0"&amp;DAY(F10),DAY(F10))</f>
        <v/>
      </c>
    </row>
    <row r="11">
      <c r="A11" s="5" t="n">
        <v>69</v>
      </c>
      <c r="B11" s="5" t="inlineStr">
        <is>
          <t>Oportunidad de Respuesta Solicitudes de Compra No Licitadas</t>
        </is>
      </c>
      <c r="C11" s="5" t="inlineStr">
        <is>
          <t>GESTIÓN DE ABASTECIMIENTO</t>
        </is>
      </c>
      <c r="D11" s="5" t="inlineStr">
        <is>
          <t>Trimestral</t>
        </is>
      </c>
      <c r="E11" s="5" t="inlineStr">
        <is>
          <t>Positivo</t>
        </is>
      </c>
      <c r="F11" s="6" t="n">
        <v>45473</v>
      </c>
      <c r="G11" s="5">
        <f>YEAR(F11)</f>
        <v/>
      </c>
      <c r="H11" s="5">
        <f>PROPER(TEXT(F11,"mmmm"))</f>
        <v/>
      </c>
      <c r="I11" s="6">
        <f>IF(OR(H11="Enero",H11="Febrero",H11="Marzo",H11="Abril",H11="Mayo",H11="Junio"),G11&amp;"-1",IF(OR(H11="Julio",H11="Agosto",H11="Septiembre",H11="Octubre",H11="Noviembre",H11="Diciembre"),G11&amp;"-2"))</f>
        <v/>
      </c>
      <c r="J11" s="5" t="n">
        <v>90</v>
      </c>
      <c r="K11" s="5" t="n">
        <v>91.33</v>
      </c>
      <c r="L11" s="28">
        <f>IFERROR(IF(OR(J11=0,K11=""),"",IF(E11="Positivo",MIN(MAX(K11/J11,0),1.3),MIN(MAX(J11/K11,0),1.3))),"")</f>
        <v/>
      </c>
      <c r="M11" s="28">
        <f>IFERROR(IF(OR(J11=0,K11=""),"",IF(E11="Positivo",MAX(K11/J11,0),MAX(J11/K11,0))),"")</f>
        <v/>
      </c>
      <c r="N11" s="5" t="inlineStr">
        <is>
          <t>%</t>
        </is>
      </c>
      <c r="O11" s="5" t="inlineStr">
        <is>
          <t>%</t>
        </is>
      </c>
      <c r="P11" s="5" t="n">
        <v>0</v>
      </c>
      <c r="Q11" s="5" t="n">
        <v>0</v>
      </c>
      <c r="R11" s="5">
        <f>A11&amp;"-"&amp;YEAR(F11)&amp;"-"&amp;IF(LEN(MONTH(F11))=1,"0"&amp;MONTH(F11),MONTH(F11))&amp;"-"&amp;IF(LEN(DAY(F11))=1,"0"&amp;DAY(F11),DAY(F11))</f>
        <v/>
      </c>
    </row>
    <row r="12">
      <c r="A12" s="26" t="n">
        <v>69</v>
      </c>
      <c r="B12" s="5" t="inlineStr">
        <is>
          <t>Oportunidad de Respuesta Solicitudes de Compra No Licitadas</t>
        </is>
      </c>
      <c r="C12" s="5" t="inlineStr">
        <is>
          <t>GESTIÓN DE ABASTECIMIENTO</t>
        </is>
      </c>
      <c r="D12" s="5" t="inlineStr">
        <is>
          <t>Trimestral</t>
        </is>
      </c>
      <c r="E12" s="5" t="inlineStr">
        <is>
          <t>Positivo</t>
        </is>
      </c>
      <c r="F12" s="6" t="n">
        <v>45565</v>
      </c>
      <c r="G12" s="5">
        <f>YEAR(F12)</f>
        <v/>
      </c>
      <c r="H12" s="5">
        <f>PROPER(TEXT(F12,"mmmm"))</f>
        <v/>
      </c>
      <c r="I12" s="6">
        <f>IF(OR(H12="Enero",H12="Febrero",H12="Marzo",H12="Abril",H12="Mayo",H12="Junio"),G12&amp;"-1",IF(OR(H12="Julio",H12="Agosto",H12="Septiembre",H12="Octubre",H12="Noviembre",H12="Diciembre"),G12&amp;"-2"))</f>
        <v/>
      </c>
      <c r="J12" s="5" t="n">
        <v>90</v>
      </c>
      <c r="K12" s="10" t="n">
        <v>91.67</v>
      </c>
      <c r="L12" s="28">
        <f>IFERROR(IF(OR(J12=0,K12=""),"",IF(E12="Positivo",MIN(MAX(K12/J12,0),1.3),MIN(MAX(J12/K12,0),1.3))),"")</f>
        <v/>
      </c>
      <c r="M12" s="28">
        <f>IFERROR(IF(OR(J12=0,K12=""),"",IF(E12="Positivo",MAX(K12/J12,0),MAX(J12/K12,0))),"")</f>
        <v/>
      </c>
      <c r="N12" s="5" t="inlineStr">
        <is>
          <t>%</t>
        </is>
      </c>
      <c r="O12" s="5" t="inlineStr">
        <is>
          <t>%</t>
        </is>
      </c>
      <c r="P12" s="16" t="n">
        <v>0</v>
      </c>
      <c r="Q12" s="16" t="n">
        <v>0</v>
      </c>
      <c r="R12" s="5">
        <f>A12&amp;"-"&amp;YEAR(F12)&amp;"-"&amp;IF(LEN(MONTH(F12))=1,"0"&amp;MONTH(F12),MONTH(F12))&amp;"-"&amp;IF(LEN(DAY(F12))=1,"0"&amp;DAY(F12),DAY(F12))</f>
        <v/>
      </c>
    </row>
    <row r="13">
      <c r="A13" s="26" t="n">
        <v>69</v>
      </c>
      <c r="B13" s="5" t="inlineStr">
        <is>
          <t>Oportunidad de Respuesta Solicitudes de Compra No Licitadas</t>
        </is>
      </c>
      <c r="C13" s="5" t="inlineStr">
        <is>
          <t>GESTIÓN DE ABASTECIMIENTO</t>
        </is>
      </c>
      <c r="D13" s="5" t="inlineStr">
        <is>
          <t>Trimestral</t>
        </is>
      </c>
      <c r="E13" s="5" t="inlineStr">
        <is>
          <t>Positivo</t>
        </is>
      </c>
      <c r="F13" s="6" t="n">
        <v>45657</v>
      </c>
      <c r="G13" s="5">
        <f>YEAR(F13)</f>
        <v/>
      </c>
      <c r="H13" s="5">
        <f>PROPER(TEXT(F13,"mmmm"))</f>
        <v/>
      </c>
      <c r="I13" s="6">
        <f>IF(OR(H13="Enero",H13="Febrero",H13="Marzo",H13="Abril",H13="Mayo",H13="Junio"),G13&amp;"-1",IF(OR(H13="Julio",H13="Agosto",H13="Septiembre",H13="Octubre",H13="Noviembre",H13="Diciembre"),G13&amp;"-2"))</f>
        <v/>
      </c>
      <c r="J13" s="5" t="n">
        <v>90</v>
      </c>
      <c r="K13" s="10" t="n">
        <v>90.5</v>
      </c>
      <c r="L13" s="28">
        <f>IFERROR(IF(OR(J13=0,K13=""),"",IF(E13="Positivo",MIN(MAX(K13/J13,0),1.3),MIN(MAX(J13/K13,0),1.3))),"")</f>
        <v/>
      </c>
      <c r="M13" s="28">
        <f>IFERROR(IF(OR(J13=0,K13=""),"",IF(E13="Positivo",MAX(K13/J13,0),MAX(J13/K13,0))),"")</f>
        <v/>
      </c>
      <c r="N13" s="5" t="inlineStr">
        <is>
          <t>%</t>
        </is>
      </c>
      <c r="O13" s="5" t="inlineStr">
        <is>
          <t>%</t>
        </is>
      </c>
      <c r="P13" s="16" t="n">
        <v>0</v>
      </c>
      <c r="Q13" s="16" t="n">
        <v>0</v>
      </c>
      <c r="R13" s="5">
        <f>A13&amp;"-"&amp;YEAR(F13)&amp;"-"&amp;IF(LEN(MONTH(F13))=1,"0"&amp;MONTH(F13),MONTH(F13))&amp;"-"&amp;IF(LEN(DAY(F13))=1,"0"&amp;DAY(F13),DAY(F13))</f>
        <v/>
      </c>
    </row>
    <row r="14">
      <c r="A14" s="26" t="n">
        <v>73</v>
      </c>
      <c r="B14" s="5" t="inlineStr">
        <is>
          <t>Tiempo respuesta selección y contratación de colaboradores de planta</t>
        </is>
      </c>
      <c r="C14" s="5" t="inlineStr">
        <is>
          <t>GESTIÓN Y DESARROLLO DEL TALENTO HUMANO</t>
        </is>
      </c>
      <c r="D14" s="5" t="inlineStr">
        <is>
          <t>Semestral</t>
        </is>
      </c>
      <c r="E14" s="5" t="inlineStr">
        <is>
          <t>Negativo</t>
        </is>
      </c>
      <c r="F14" s="17" t="n">
        <v>45107</v>
      </c>
      <c r="G14" s="5">
        <f>YEAR(F14)</f>
        <v/>
      </c>
      <c r="H14" s="5">
        <f>PROPER(TEXT(F14,"mmmm"))</f>
        <v/>
      </c>
      <c r="I14" s="6">
        <f>IF(OR(H14="Enero",H14="Febrero",H14="Marzo",H14="Abril",H14="Mayo",H14="Junio"),G14&amp;"-1",IF(OR(H14="Julio",H14="Agosto",H14="Septiembre",H14="Octubre",H14="Noviembre",H14="Diciembre"),G14&amp;"-2"))</f>
        <v/>
      </c>
      <c r="J14" s="5" t="n">
        <v>20</v>
      </c>
      <c r="K14" s="5" t="n">
        <v>19</v>
      </c>
      <c r="L14" s="28">
        <f>IFERROR(IF(OR(J14=0,K14=""),"",IF(E14="Positivo",MIN(MAX(K14/J14,0),1.3),MIN(MAX(J14/K14,0),1.3))),"")</f>
        <v/>
      </c>
      <c r="M14" s="28">
        <f>IFERROR(IF(OR(J14=0,K14=""),"",IF(E14="Positivo",MAX(K14/J14,0),MAX(J14/K14,0))),"")</f>
        <v/>
      </c>
      <c r="N14" s="8" t="inlineStr">
        <is>
          <t>Días</t>
        </is>
      </c>
      <c r="O14" s="8" t="inlineStr">
        <is>
          <t>Días</t>
        </is>
      </c>
      <c r="P14" s="16" t="n">
        <v>0</v>
      </c>
      <c r="Q14" s="16" t="n">
        <v>0</v>
      </c>
      <c r="R14" s="5">
        <f>A14&amp;"-"&amp;YEAR(F14)&amp;"-"&amp;IF(LEN(MONTH(F14))=1,"0"&amp;MONTH(F14),MONTH(F14))&amp;"-"&amp;IF(LEN(DAY(F14))=1,"0"&amp;DAY(F14),DAY(F14))</f>
        <v/>
      </c>
    </row>
    <row r="15">
      <c r="A15" s="39" t="n">
        <v>73</v>
      </c>
      <c r="B15" s="5" t="inlineStr">
        <is>
          <t>Tiempo respuesta selección y contratación de colaboradores de planta</t>
        </is>
      </c>
      <c r="C15" s="5" t="inlineStr">
        <is>
          <t>GESTIÓN Y DESARROLLO DEL TALENTO HUMANO</t>
        </is>
      </c>
      <c r="D15" s="5" t="inlineStr">
        <is>
          <t>Semestral</t>
        </is>
      </c>
      <c r="E15" s="5" t="inlineStr">
        <is>
          <t>Negativo</t>
        </is>
      </c>
      <c r="F15" s="6" t="n">
        <v>45291</v>
      </c>
      <c r="G15" s="5">
        <f>YEAR(F15)</f>
        <v/>
      </c>
      <c r="H15" s="5">
        <f>PROPER(TEXT(F15,"mmmm"))</f>
        <v/>
      </c>
      <c r="I15" s="6">
        <f>IF(OR(H15="Enero",H15="Febrero",H15="Marzo",H15="Abril",H15="Mayo",H15="Junio"),G15&amp;"-1",IF(OR(H15="Julio",H15="Agosto",H15="Septiembre",H15="Octubre",H15="Noviembre",H15="Diciembre"),G15&amp;"-2"))</f>
        <v/>
      </c>
      <c r="J15" s="5" t="n">
        <v>20</v>
      </c>
      <c r="K15" s="5" t="n">
        <v>17</v>
      </c>
      <c r="L15" s="28">
        <f>IFERROR(IF(OR(J15=0,K15=""),"",IF(E15="Positivo",MIN(MAX(K15/J15,0),1.3),MIN(MAX(J15/K15,0),1.3))),"")</f>
        <v/>
      </c>
      <c r="M15" s="28">
        <f>IFERROR(IF(OR(J15=0,K15=""),"",IF(E15="Positivo",MAX(K15/J15,0),MAX(J15/K15,0))),"")</f>
        <v/>
      </c>
      <c r="N15" s="8" t="inlineStr">
        <is>
          <t>Días</t>
        </is>
      </c>
      <c r="O15" s="8" t="inlineStr">
        <is>
          <t>Días</t>
        </is>
      </c>
      <c r="P15" s="16" t="n">
        <v>0</v>
      </c>
      <c r="Q15" s="16" t="n">
        <v>0</v>
      </c>
      <c r="R15" s="5">
        <f>A15&amp;"-"&amp;YEAR(F15)&amp;"-"&amp;IF(LEN(MONTH(F15))=1,"0"&amp;MONTH(F15),MONTH(F15))&amp;"-"&amp;IF(LEN(DAY(F15))=1,"0"&amp;DAY(F15),DAY(F15))</f>
        <v/>
      </c>
    </row>
    <row r="16">
      <c r="A16" s="5" t="n">
        <v>73</v>
      </c>
      <c r="B16" s="5" t="inlineStr">
        <is>
          <t>Tiempo respuesta selección y contratación de colaboradores de planta</t>
        </is>
      </c>
      <c r="C16" s="5" t="inlineStr">
        <is>
          <t>GESTIÓN Y DESARROLLO DEL TALENTO HUMANO</t>
        </is>
      </c>
      <c r="D16" s="5" t="inlineStr">
        <is>
          <t>Semestral</t>
        </is>
      </c>
      <c r="E16" s="5" t="inlineStr">
        <is>
          <t>Negativo</t>
        </is>
      </c>
      <c r="F16" s="6" t="n">
        <v>45473</v>
      </c>
      <c r="G16" s="5">
        <f>YEAR(F16)</f>
        <v/>
      </c>
      <c r="H16" s="5">
        <f>PROPER(TEXT(F16,"mmmm"))</f>
        <v/>
      </c>
      <c r="I16" s="6">
        <f>IF(OR(H16="Enero",H16="Febrero",H16="Marzo",H16="Abril",H16="Mayo",H16="Junio"),G16&amp;"-1",IF(OR(H16="Julio",H16="Agosto",H16="Septiembre",H16="Octubre",H16="Noviembre",H16="Diciembre"),G16&amp;"-2"))</f>
        <v/>
      </c>
      <c r="J16" s="5" t="n">
        <v>20</v>
      </c>
      <c r="K16" s="5" t="n">
        <v>20</v>
      </c>
      <c r="L16" s="28">
        <f>IFERROR(IF(OR(J16=0,K16=""),"",IF(E16="Positivo",MIN(MAX(K16/J16,0),1.3),MIN(MAX(J16/K16,0),1.3))),"")</f>
        <v/>
      </c>
      <c r="M16" s="28">
        <f>IFERROR(IF(OR(J16=0,K16=""),"",IF(E16="Positivo",MAX(K16/J16,0),MAX(J16/K16,0))),"")</f>
        <v/>
      </c>
      <c r="N16" s="5" t="inlineStr">
        <is>
          <t>Días</t>
        </is>
      </c>
      <c r="O16" s="5" t="inlineStr">
        <is>
          <t>Días</t>
        </is>
      </c>
      <c r="P16" s="5" t="n">
        <v>0</v>
      </c>
      <c r="Q16" s="5" t="n">
        <v>0</v>
      </c>
      <c r="R16" s="5">
        <f>A16&amp;"-"&amp;YEAR(F16)&amp;"-"&amp;IF(LEN(MONTH(F16))=1,"0"&amp;MONTH(F16),MONTH(F16))&amp;"-"&amp;IF(LEN(DAY(F16))=1,"0"&amp;DAY(F16),DAY(F16))</f>
        <v/>
      </c>
    </row>
    <row r="17">
      <c r="A17" s="26" t="n">
        <v>73</v>
      </c>
      <c r="B17" s="5" t="inlineStr">
        <is>
          <t>Tiempo respuesta selección y contratación de colaboradores de planta</t>
        </is>
      </c>
      <c r="C17" s="5" t="inlineStr">
        <is>
          <t>GESTIÓN Y DESARROLLO DEL TALENTO HUMANO</t>
        </is>
      </c>
      <c r="D17" s="5" t="inlineStr">
        <is>
          <t>Semestral</t>
        </is>
      </c>
      <c r="E17" s="5" t="inlineStr">
        <is>
          <t>Negativo</t>
        </is>
      </c>
      <c r="F17" s="6" t="n">
        <v>45657</v>
      </c>
      <c r="G17" s="5">
        <f>YEAR(F17)</f>
        <v/>
      </c>
      <c r="H17" s="5">
        <f>PROPER(TEXT(F17,"mmmm"))</f>
        <v/>
      </c>
      <c r="I17" s="6">
        <f>IF(OR(H17="Enero",H17="Febrero",H17="Marzo",H17="Abril",H17="Mayo",H17="Junio"),G17&amp;"-1",IF(OR(H17="Julio",H17="Agosto",H17="Septiembre",H17="Octubre",H17="Noviembre",H17="Diciembre"),G17&amp;"-2"))</f>
        <v/>
      </c>
      <c r="J17" s="5" t="n">
        <v>20</v>
      </c>
      <c r="K17" s="10" t="n">
        <v>17</v>
      </c>
      <c r="L17" s="28">
        <f>IFERROR(IF(OR(J17=0,K17=""),"",IF(E17="Positivo",MIN(MAX(K17/J17,0),1.3),MIN(MAX(J17/K17,0),1.3))),"")</f>
        <v/>
      </c>
      <c r="M17" s="28">
        <f>IFERROR(IF(OR(J17=0,K17=""),"",IF(E17="Positivo",MAX(K17/J17,0),MAX(J17/K17,0))),"")</f>
        <v/>
      </c>
      <c r="N17" s="5" t="inlineStr">
        <is>
          <t>Días</t>
        </is>
      </c>
      <c r="O17" s="5" t="inlineStr">
        <is>
          <t>Días</t>
        </is>
      </c>
      <c r="P17" s="16" t="n">
        <v>0</v>
      </c>
      <c r="Q17" s="16" t="n">
        <v>0</v>
      </c>
      <c r="R17" s="5">
        <f>A17&amp;"-"&amp;YEAR(F17)&amp;"-"&amp;IF(LEN(MONTH(F17))=1,"0"&amp;MONTH(F17),MONTH(F17))&amp;"-"&amp;IF(LEN(DAY(F17))=1,"0"&amp;DAY(F17),DAY(F17))</f>
        <v/>
      </c>
    </row>
    <row r="18">
      <c r="A18" s="26" t="n">
        <v>74</v>
      </c>
      <c r="B18" s="5" t="inlineStr">
        <is>
          <t>Efectividad en las contrataciones</t>
        </is>
      </c>
      <c r="C18" s="5" t="inlineStr">
        <is>
          <t>GESTIÓN Y DESARROLLO DEL TALENTO HUMANO</t>
        </is>
      </c>
      <c r="D18" s="5" t="inlineStr">
        <is>
          <t>Semestral</t>
        </is>
      </c>
      <c r="E18" s="5" t="inlineStr">
        <is>
          <t>Positivo</t>
        </is>
      </c>
      <c r="F18" s="17" t="n">
        <v>45107</v>
      </c>
      <c r="G18" s="5">
        <f>YEAR(F18)</f>
        <v/>
      </c>
      <c r="H18" s="5">
        <f>PROPER(TEXT(F18,"mmmm"))</f>
        <v/>
      </c>
      <c r="I18" s="6">
        <f>IF(OR(H18="Enero",H18="Febrero",H18="Marzo",H18="Abril",H18="Mayo",H18="Junio"),G18&amp;"-1",IF(OR(H18="Julio",H18="Agosto",H18="Septiembre",H18="Octubre",H18="Noviembre",H18="Diciembre"),G18&amp;"-2"))</f>
        <v/>
      </c>
      <c r="J18" s="5" t="n">
        <v>80</v>
      </c>
      <c r="K18" s="5" t="n">
        <v>87.179487179487</v>
      </c>
      <c r="L18" s="28">
        <f>IFERROR(IF(OR(J18=0,K18=""),"",IF(E18="Positivo",MIN(MAX(K18/J18,0),1.3),MIN(MAX(J18/K18,0),1.3))),"")</f>
        <v/>
      </c>
      <c r="M18" s="28">
        <f>IFERROR(IF(OR(J18=0,K18=""),"",IF(E18="Positivo",MAX(K18/J18,0),MAX(J18/K18,0))),"")</f>
        <v/>
      </c>
      <c r="N18" s="5" t="inlineStr">
        <is>
          <t>%</t>
        </is>
      </c>
      <c r="O18" s="5" t="inlineStr">
        <is>
          <t>%</t>
        </is>
      </c>
      <c r="P18" s="16" t="n">
        <v>0</v>
      </c>
      <c r="Q18" s="16" t="n">
        <v>0</v>
      </c>
      <c r="R18" s="5">
        <f>A18&amp;"-"&amp;YEAR(F18)&amp;"-"&amp;IF(LEN(MONTH(F18))=1,"0"&amp;MONTH(F18),MONTH(F18))&amp;"-"&amp;IF(LEN(DAY(F18))=1,"0"&amp;DAY(F18),DAY(F18))</f>
        <v/>
      </c>
    </row>
    <row r="19">
      <c r="A19" s="39" t="n">
        <v>74</v>
      </c>
      <c r="B19" s="5" t="inlineStr">
        <is>
          <t>Efectividad en las contrataciones</t>
        </is>
      </c>
      <c r="C19" s="5" t="inlineStr">
        <is>
          <t>GESTIÓN Y DESARROLLO DEL TALENTO HUMANO</t>
        </is>
      </c>
      <c r="D19" s="5" t="inlineStr">
        <is>
          <t>Semestral</t>
        </is>
      </c>
      <c r="E19" s="5" t="inlineStr">
        <is>
          <t>Positivo</t>
        </is>
      </c>
      <c r="F19" s="6" t="n">
        <v>45291</v>
      </c>
      <c r="G19" s="5">
        <f>YEAR(F19)</f>
        <v/>
      </c>
      <c r="H19" s="5">
        <f>PROPER(TEXT(F19,"mmmm"))</f>
        <v/>
      </c>
      <c r="I19" s="6">
        <f>IF(OR(H19="Enero",H19="Febrero",H19="Marzo",H19="Abril",H19="Mayo",H19="Junio"),G19&amp;"-1",IF(OR(H19="Julio",H19="Agosto",H19="Septiembre",H19="Octubre",H19="Noviembre",H19="Diciembre"),G19&amp;"-2"))</f>
        <v/>
      </c>
      <c r="J19" s="5" t="n">
        <v>80</v>
      </c>
      <c r="K19" s="5" t="n">
        <v>94.64</v>
      </c>
      <c r="L19" s="28">
        <f>IFERROR(IF(OR(J19=0,K19=""),"",IF(E19="Positivo",MIN(MAX(K19/J19,0),1.3),MIN(MAX(J19/K19,0),1.3))),"")</f>
        <v/>
      </c>
      <c r="M19" s="28">
        <f>IFERROR(IF(OR(J19=0,K19=""),"",IF(E19="Positivo",MAX(K19/J19,0),MAX(J19/K19,0))),"")</f>
        <v/>
      </c>
      <c r="N19" s="5" t="inlineStr">
        <is>
          <t>%</t>
        </is>
      </c>
      <c r="O19" s="5" t="inlineStr">
        <is>
          <t>%</t>
        </is>
      </c>
      <c r="P19" s="16" t="n">
        <v>0</v>
      </c>
      <c r="Q19" s="16" t="n">
        <v>0</v>
      </c>
      <c r="R19" s="5">
        <f>A19&amp;"-"&amp;YEAR(F19)&amp;"-"&amp;IF(LEN(MONTH(F19))=1,"0"&amp;MONTH(F19),MONTH(F19))&amp;"-"&amp;IF(LEN(DAY(F19))=1,"0"&amp;DAY(F19),DAY(F19))</f>
        <v/>
      </c>
    </row>
    <row r="20">
      <c r="A20" s="5" t="n">
        <v>74</v>
      </c>
      <c r="B20" s="5" t="inlineStr">
        <is>
          <t>Efectividad en las contrataciones</t>
        </is>
      </c>
      <c r="C20" s="5" t="inlineStr">
        <is>
          <t>GESTIÓN Y DESARROLLO DEL TALENTO HUMANO</t>
        </is>
      </c>
      <c r="D20" s="5" t="inlineStr">
        <is>
          <t>Semestral</t>
        </is>
      </c>
      <c r="E20" s="5" t="inlineStr">
        <is>
          <t>Positivo</t>
        </is>
      </c>
      <c r="F20" s="6" t="n">
        <v>45473</v>
      </c>
      <c r="G20" s="5">
        <f>YEAR(F20)</f>
        <v/>
      </c>
      <c r="H20" s="5">
        <f>PROPER(TEXT(F20,"mmmm"))</f>
        <v/>
      </c>
      <c r="I20" s="6">
        <f>IF(OR(H20="Enero",H20="Febrero",H20="Marzo",H20="Abril",H20="Mayo",H20="Junio"),G20&amp;"-1",IF(OR(H20="Julio",H20="Agosto",H20="Septiembre",H20="Octubre",H20="Noviembre",H20="Diciembre"),G20&amp;"-2"))</f>
        <v/>
      </c>
      <c r="J20" s="5" t="n">
        <v>80</v>
      </c>
      <c r="K20" s="5" t="n">
        <v>91.53</v>
      </c>
      <c r="L20" s="28">
        <f>IFERROR(IF(OR(J20=0,K20=""),"",IF(E20="Positivo",MIN(MAX(K20/J20,0),1.3),MIN(MAX(J20/K20,0),1.3))),"")</f>
        <v/>
      </c>
      <c r="M20" s="28">
        <f>IFERROR(IF(OR(J20=0,K20=""),"",IF(E20="Positivo",MAX(K20/J20,0),MAX(J20/K20,0))),"")</f>
        <v/>
      </c>
      <c r="N20" s="5" t="inlineStr">
        <is>
          <t>%</t>
        </is>
      </c>
      <c r="O20" s="5" t="inlineStr">
        <is>
          <t>%</t>
        </is>
      </c>
      <c r="P20" s="5" t="n">
        <v>0</v>
      </c>
      <c r="Q20" s="5" t="n">
        <v>0</v>
      </c>
      <c r="R20" s="5">
        <f>A20&amp;"-"&amp;YEAR(F20)&amp;"-"&amp;IF(LEN(MONTH(F20))=1,"0"&amp;MONTH(F20),MONTH(F20))&amp;"-"&amp;IF(LEN(DAY(F20))=1,"0"&amp;DAY(F20),DAY(F20))</f>
        <v/>
      </c>
    </row>
    <row r="21">
      <c r="A21" s="26" t="n">
        <v>74</v>
      </c>
      <c r="B21" s="5" t="inlineStr">
        <is>
          <t>Efectividad en las contrataciones</t>
        </is>
      </c>
      <c r="C21" s="5" t="inlineStr">
        <is>
          <t>GESTIÓN Y DESARROLLO DEL TALENTO HUMANO</t>
        </is>
      </c>
      <c r="D21" s="5" t="inlineStr">
        <is>
          <t>Semestral</t>
        </is>
      </c>
      <c r="E21" s="5" t="inlineStr">
        <is>
          <t>Positivo</t>
        </is>
      </c>
      <c r="F21" s="6" t="n">
        <v>45657</v>
      </c>
      <c r="G21" s="5">
        <f>YEAR(F21)</f>
        <v/>
      </c>
      <c r="H21" s="5">
        <f>PROPER(TEXT(F21,"mmmm"))</f>
        <v/>
      </c>
      <c r="I21" s="6">
        <f>IF(OR(H21="Enero",H21="Febrero",H21="Marzo",H21="Abril",H21="Mayo",H21="Junio"),G21&amp;"-1",IF(OR(H21="Julio",H21="Agosto",H21="Septiembre",H21="Octubre",H21="Noviembre",H21="Diciembre"),G21&amp;"-2"))</f>
        <v/>
      </c>
      <c r="J21" s="5" t="n">
        <v>80</v>
      </c>
      <c r="K21" s="10" t="n">
        <v>95.45</v>
      </c>
      <c r="L21" s="28">
        <f>IFERROR(IF(OR(J21=0,K21=""),"",IF(E21="Positivo",MIN(MAX(K21/J21,0),1.3),MIN(MAX(J21/K21,0),1.3))),"")</f>
        <v/>
      </c>
      <c r="M21" s="28">
        <f>IFERROR(IF(OR(J21=0,K21=""),"",IF(E21="Positivo",MAX(K21/J21,0),MAX(J21/K21,0))),"")</f>
        <v/>
      </c>
      <c r="N21" s="5" t="inlineStr">
        <is>
          <t>%</t>
        </is>
      </c>
      <c r="O21" s="5" t="inlineStr">
        <is>
          <t>%</t>
        </is>
      </c>
      <c r="P21" s="16" t="n">
        <v>0</v>
      </c>
      <c r="Q21" s="16" t="n">
        <v>0</v>
      </c>
      <c r="R21" s="5">
        <f>A21&amp;"-"&amp;YEAR(F21)&amp;"-"&amp;IF(LEN(MONTH(F21))=1,"0"&amp;MONTH(F21),MONTH(F21))&amp;"-"&amp;IF(LEN(DAY(F21))=1,"0"&amp;DAY(F21),DAY(F21))</f>
        <v/>
      </c>
    </row>
    <row r="22">
      <c r="A22" s="5" t="n">
        <v>77</v>
      </c>
      <c r="B22" s="5" t="inlineStr">
        <is>
          <t>Disponibilidad de servicios tecnológicos</t>
        </is>
      </c>
      <c r="C22" s="5" t="inlineStr">
        <is>
          <t>GESTIÓN DE LA TECNOLOGÍA E INNOVACIÓN DIGITAL</t>
        </is>
      </c>
      <c r="D22" s="5" t="inlineStr">
        <is>
          <t>Mensual</t>
        </is>
      </c>
      <c r="E22" s="5" t="inlineStr">
        <is>
          <t>Positivo</t>
        </is>
      </c>
      <c r="F22" s="6" t="n">
        <v>44592</v>
      </c>
      <c r="G22" s="5">
        <f>YEAR(F22)</f>
        <v/>
      </c>
      <c r="H22" s="5">
        <f>PROPER(TEXT(F22,"mmmm"))</f>
        <v/>
      </c>
      <c r="I22" s="6">
        <f>IF(OR(H22="Enero",H22="Febrero",H22="Marzo",H22="Abril",H22="Mayo",H22="Junio"),G22&amp;"-1",IF(OR(H22="Julio",H22="Agosto",H22="Septiembre",H22="Octubre",H22="Noviembre",H22="Diciembre"),G22&amp;"-2"))</f>
        <v/>
      </c>
      <c r="J22" s="5" t="n">
        <v>97</v>
      </c>
      <c r="K22" s="5" t="n">
        <v>98.2</v>
      </c>
      <c r="L22" s="28">
        <f>IFERROR(IF(OR(J22=0,K22=""),"",IF(E22="Positivo",MIN(MAX(K22/J22,0),1.3),MIN(MAX(J22/K22,0),1.3))),"")</f>
        <v/>
      </c>
      <c r="M22" s="28">
        <f>IFERROR(IF(OR(J22=0,K22=""),"",IF(E22="Positivo",MAX(K22/J22,0),MAX(J22/K22,0))),"")</f>
        <v/>
      </c>
      <c r="N22" s="5" t="inlineStr">
        <is>
          <t>%</t>
        </is>
      </c>
      <c r="O22" s="5" t="inlineStr">
        <is>
          <t>%</t>
        </is>
      </c>
      <c r="P22" s="5" t="n">
        <v>1</v>
      </c>
      <c r="Q22" s="5" t="n">
        <v>1</v>
      </c>
      <c r="R22" s="5">
        <f>A22&amp;"-"&amp;YEAR(F22)&amp;"-"&amp;IF(LEN(MONTH(F22))=1,"0"&amp;MONTH(F22),MONTH(F22))&amp;"-"&amp;IF(LEN(DAY(F22))=1,"0"&amp;DAY(F22),DAY(F22))</f>
        <v/>
      </c>
    </row>
    <row r="23">
      <c r="A23" s="5" t="n">
        <v>77</v>
      </c>
      <c r="B23" s="5" t="inlineStr">
        <is>
          <t>Disponibilidad de servicios tecnológicos</t>
        </is>
      </c>
      <c r="C23" s="5" t="inlineStr">
        <is>
          <t>GESTIÓN DE LA TECNOLOGÍA E INNOVACIÓN DIGITAL</t>
        </is>
      </c>
      <c r="D23" s="5" t="inlineStr">
        <is>
          <t>Mensual</t>
        </is>
      </c>
      <c r="E23" s="5" t="inlineStr">
        <is>
          <t>Positivo</t>
        </is>
      </c>
      <c r="F23" s="6" t="n">
        <v>44620</v>
      </c>
      <c r="G23" s="5">
        <f>YEAR(F23)</f>
        <v/>
      </c>
      <c r="H23" s="5">
        <f>PROPER(TEXT(F23,"mmmm"))</f>
        <v/>
      </c>
      <c r="I23" s="6">
        <f>IF(OR(H23="Enero",H23="Febrero",H23="Marzo",H23="Abril",H23="Mayo",H23="Junio"),G23&amp;"-1",IF(OR(H23="Julio",H23="Agosto",H23="Septiembre",H23="Octubre",H23="Noviembre",H23="Diciembre"),G23&amp;"-2"))</f>
        <v/>
      </c>
      <c r="J23" s="5" t="n">
        <v>97</v>
      </c>
      <c r="K23" s="5" t="n">
        <v>96.09999999999999</v>
      </c>
      <c r="L23" s="28">
        <f>IFERROR(IF(OR(J23=0,K23=""),"",IF(E23="Positivo",MIN(MAX(K23/J23,0),1.3),MIN(MAX(J23/K23,0),1.3))),"")</f>
        <v/>
      </c>
      <c r="M23" s="28">
        <f>IFERROR(IF(OR(J23=0,K23=""),"",IF(E23="Positivo",MAX(K23/J23,0),MAX(J23/K23,0))),"")</f>
        <v/>
      </c>
      <c r="N23" s="5" t="inlineStr">
        <is>
          <t>%</t>
        </is>
      </c>
      <c r="O23" s="5" t="inlineStr">
        <is>
          <t>%</t>
        </is>
      </c>
      <c r="P23" s="5" t="n">
        <v>1</v>
      </c>
      <c r="Q23" s="5" t="n">
        <v>1</v>
      </c>
      <c r="R23" s="5">
        <f>A23&amp;"-"&amp;YEAR(F23)&amp;"-"&amp;IF(LEN(MONTH(F23))=1,"0"&amp;MONTH(F23),MONTH(F23))&amp;"-"&amp;IF(LEN(DAY(F23))=1,"0"&amp;DAY(F23),DAY(F23))</f>
        <v/>
      </c>
    </row>
    <row r="24">
      <c r="A24" s="5" t="n">
        <v>77</v>
      </c>
      <c r="B24" s="5" t="inlineStr">
        <is>
          <t>Disponibilidad de servicios tecnológicos</t>
        </is>
      </c>
      <c r="C24" s="5" t="inlineStr">
        <is>
          <t>GESTIÓN DE LA TECNOLOGÍA E INNOVACIÓN DIGITAL</t>
        </is>
      </c>
      <c r="D24" s="5" t="inlineStr">
        <is>
          <t>Mensual</t>
        </is>
      </c>
      <c r="E24" s="5" t="inlineStr">
        <is>
          <t>Positivo</t>
        </is>
      </c>
      <c r="F24" s="6" t="n">
        <v>44651</v>
      </c>
      <c r="G24" s="5">
        <f>YEAR(F24)</f>
        <v/>
      </c>
      <c r="H24" s="5">
        <f>PROPER(TEXT(F24,"mmmm"))</f>
        <v/>
      </c>
      <c r="I24" s="6">
        <f>IF(OR(H24="Enero",H24="Febrero",H24="Marzo",H24="Abril",H24="Mayo",H24="Junio"),G24&amp;"-1",IF(OR(H24="Julio",H24="Agosto",H24="Septiembre",H24="Octubre",H24="Noviembre",H24="Diciembre"),G24&amp;"-2"))</f>
        <v/>
      </c>
      <c r="J24" s="5" t="n">
        <v>97</v>
      </c>
      <c r="K24" s="5" t="n">
        <v>99.09999999999999</v>
      </c>
      <c r="L24" s="28">
        <f>IFERROR(IF(OR(J24=0,K24=""),"",IF(E24="Positivo",MIN(MAX(K24/J24,0),1.3),MIN(MAX(J24/K24,0),1.3))),"")</f>
        <v/>
      </c>
      <c r="M24" s="28">
        <f>IFERROR(IF(OR(J24=0,K24=""),"",IF(E24="Positivo",MAX(K24/J24,0),MAX(J24/K24,0))),"")</f>
        <v/>
      </c>
      <c r="N24" s="5" t="inlineStr">
        <is>
          <t>%</t>
        </is>
      </c>
      <c r="O24" s="5" t="inlineStr">
        <is>
          <t>%</t>
        </is>
      </c>
      <c r="P24" s="5" t="n">
        <v>1</v>
      </c>
      <c r="Q24" s="5" t="n">
        <v>1</v>
      </c>
      <c r="R24" s="5">
        <f>A24&amp;"-"&amp;YEAR(F24)&amp;"-"&amp;IF(LEN(MONTH(F24))=1,"0"&amp;MONTH(F24),MONTH(F24))&amp;"-"&amp;IF(LEN(DAY(F24))=1,"0"&amp;DAY(F24),DAY(F24))</f>
        <v/>
      </c>
    </row>
    <row r="25">
      <c r="A25" s="5" t="n">
        <v>77</v>
      </c>
      <c r="B25" s="5" t="inlineStr">
        <is>
          <t>Disponibilidad de servicios tecnológicos</t>
        </is>
      </c>
      <c r="C25" s="5" t="inlineStr">
        <is>
          <t>GESTIÓN DE LA TECNOLOGÍA E INNOVACIÓN DIGITAL</t>
        </is>
      </c>
      <c r="D25" s="5" t="inlineStr">
        <is>
          <t>Mensual</t>
        </is>
      </c>
      <c r="E25" s="5" t="inlineStr">
        <is>
          <t>Positivo</t>
        </is>
      </c>
      <c r="F25" s="6" t="n">
        <v>44681</v>
      </c>
      <c r="G25" s="5">
        <f>YEAR(F25)</f>
        <v/>
      </c>
      <c r="H25" s="5">
        <f>PROPER(TEXT(F25,"mmmm"))</f>
        <v/>
      </c>
      <c r="I25" s="6">
        <f>IF(OR(H25="Enero",H25="Febrero",H25="Marzo",H25="Abril",H25="Mayo",H25="Junio"),G25&amp;"-1",IF(OR(H25="Julio",H25="Agosto",H25="Septiembre",H25="Octubre",H25="Noviembre",H25="Diciembre"),G25&amp;"-2"))</f>
        <v/>
      </c>
      <c r="J25" s="5" t="n">
        <v>97</v>
      </c>
      <c r="K25" s="5" t="n">
        <v>96.5</v>
      </c>
      <c r="L25" s="28">
        <f>IFERROR(IF(OR(J25=0,K25=""),"",IF(E25="Positivo",MIN(MAX(K25/J25,0),1.3),MIN(MAX(J25/K25,0),1.3))),"")</f>
        <v/>
      </c>
      <c r="M25" s="28">
        <f>IFERROR(IF(OR(J25=0,K25=""),"",IF(E25="Positivo",MAX(K25/J25,0),MAX(J25/K25,0))),"")</f>
        <v/>
      </c>
      <c r="N25" s="5" t="inlineStr">
        <is>
          <t>%</t>
        </is>
      </c>
      <c r="O25" s="5" t="inlineStr">
        <is>
          <t>%</t>
        </is>
      </c>
      <c r="P25" s="5" t="n">
        <v>1</v>
      </c>
      <c r="Q25" s="5" t="n">
        <v>1</v>
      </c>
      <c r="R25" s="5">
        <f>A25&amp;"-"&amp;YEAR(F25)&amp;"-"&amp;IF(LEN(MONTH(F25))=1,"0"&amp;MONTH(F25),MONTH(F25))&amp;"-"&amp;IF(LEN(DAY(F25))=1,"0"&amp;DAY(F25),DAY(F25))</f>
        <v/>
      </c>
    </row>
    <row r="26">
      <c r="A26" s="5" t="n">
        <v>77</v>
      </c>
      <c r="B26" s="5" t="inlineStr">
        <is>
          <t>Disponibilidad de servicios tecnológicos</t>
        </is>
      </c>
      <c r="C26" s="5" t="inlineStr">
        <is>
          <t>GESTIÓN DE LA TECNOLOGÍA E INNOVACIÓN DIGITAL</t>
        </is>
      </c>
      <c r="D26" s="5" t="inlineStr">
        <is>
          <t>Mensual</t>
        </is>
      </c>
      <c r="E26" s="5" t="inlineStr">
        <is>
          <t>Positivo</t>
        </is>
      </c>
      <c r="F26" s="6" t="n">
        <v>44712</v>
      </c>
      <c r="G26" s="5">
        <f>YEAR(F26)</f>
        <v/>
      </c>
      <c r="H26" s="5">
        <f>PROPER(TEXT(F26,"mmmm"))</f>
        <v/>
      </c>
      <c r="I26" s="6">
        <f>IF(OR(H26="Enero",H26="Febrero",H26="Marzo",H26="Abril",H26="Mayo",H26="Junio"),G26&amp;"-1",IF(OR(H26="Julio",H26="Agosto",H26="Septiembre",H26="Octubre",H26="Noviembre",H26="Diciembre"),G26&amp;"-2"))</f>
        <v/>
      </c>
      <c r="J26" s="5" t="n">
        <v>97</v>
      </c>
      <c r="K26" s="5" t="n">
        <v>97.40000000000001</v>
      </c>
      <c r="L26" s="28">
        <f>IFERROR(IF(OR(J26=0,K26=""),"",IF(E26="Positivo",MIN(MAX(K26/J26,0),1.3),MIN(MAX(J26/K26,0),1.3))),"")</f>
        <v/>
      </c>
      <c r="M26" s="28">
        <f>IFERROR(IF(OR(J26=0,K26=""),"",IF(E26="Positivo",MAX(K26/J26,0),MAX(J26/K26,0))),"")</f>
        <v/>
      </c>
      <c r="N26" s="5" t="inlineStr">
        <is>
          <t>%</t>
        </is>
      </c>
      <c r="O26" s="5" t="inlineStr">
        <is>
          <t>%</t>
        </is>
      </c>
      <c r="P26" s="5" t="n">
        <v>1</v>
      </c>
      <c r="Q26" s="5" t="n">
        <v>1</v>
      </c>
      <c r="R26" s="5">
        <f>A26&amp;"-"&amp;YEAR(F26)&amp;"-"&amp;IF(LEN(MONTH(F26))=1,"0"&amp;MONTH(F26),MONTH(F26))&amp;"-"&amp;IF(LEN(DAY(F26))=1,"0"&amp;DAY(F26),DAY(F26))</f>
        <v/>
      </c>
    </row>
    <row r="27">
      <c r="A27" s="5" t="n">
        <v>77</v>
      </c>
      <c r="B27" s="5" t="inlineStr">
        <is>
          <t>Disponibilidad de servicios tecnológicos</t>
        </is>
      </c>
      <c r="C27" s="5" t="inlineStr">
        <is>
          <t>GESTIÓN DE LA TECNOLOGÍA E INNOVACIÓN DIGITAL</t>
        </is>
      </c>
      <c r="D27" s="5" t="inlineStr">
        <is>
          <t>Mensual</t>
        </is>
      </c>
      <c r="E27" s="5" t="inlineStr">
        <is>
          <t>Positivo</t>
        </is>
      </c>
      <c r="F27" s="6" t="n">
        <v>44742</v>
      </c>
      <c r="G27" s="5">
        <f>YEAR(F27)</f>
        <v/>
      </c>
      <c r="H27" s="5">
        <f>PROPER(TEXT(F27,"mmmm"))</f>
        <v/>
      </c>
      <c r="I27" s="6">
        <f>IF(OR(H27="Enero",H27="Febrero",H27="Marzo",H27="Abril",H27="Mayo",H27="Junio"),G27&amp;"-1",IF(OR(H27="Julio",H27="Agosto",H27="Septiembre",H27="Octubre",H27="Noviembre",H27="Diciembre"),G27&amp;"-2"))</f>
        <v/>
      </c>
      <c r="J27" s="5" t="n">
        <v>97</v>
      </c>
      <c r="K27" s="5" t="n">
        <v>98.8</v>
      </c>
      <c r="L27" s="28">
        <f>IFERROR(IF(OR(J27=0,K27=""),"",IF(E27="Positivo",MIN(MAX(K27/J27,0),1.3),MIN(MAX(J27/K27,0),1.3))),"")</f>
        <v/>
      </c>
      <c r="M27" s="28">
        <f>IFERROR(IF(OR(J27=0,K27=""),"",IF(E27="Positivo",MAX(K27/J27,0),MAX(J27/K27,0))),"")</f>
        <v/>
      </c>
      <c r="N27" s="5" t="inlineStr">
        <is>
          <t>%</t>
        </is>
      </c>
      <c r="O27" s="5" t="inlineStr">
        <is>
          <t>%</t>
        </is>
      </c>
      <c r="P27" s="5" t="n">
        <v>1</v>
      </c>
      <c r="Q27" s="5" t="n">
        <v>1</v>
      </c>
      <c r="R27" s="5">
        <f>A27&amp;"-"&amp;YEAR(F27)&amp;"-"&amp;IF(LEN(MONTH(F27))=1,"0"&amp;MONTH(F27),MONTH(F27))&amp;"-"&amp;IF(LEN(DAY(F27))=1,"0"&amp;DAY(F27),DAY(F27))</f>
        <v/>
      </c>
    </row>
    <row r="28">
      <c r="A28" s="5" t="n">
        <v>77</v>
      </c>
      <c r="B28" s="5" t="inlineStr">
        <is>
          <t>Disponibilidad de servicios tecnológicos</t>
        </is>
      </c>
      <c r="C28" s="5" t="inlineStr">
        <is>
          <t>GESTIÓN DE LA TECNOLOGÍA E INNOVACIÓN DIGITAL</t>
        </is>
      </c>
      <c r="D28" s="5" t="inlineStr">
        <is>
          <t>Mensual</t>
        </is>
      </c>
      <c r="E28" s="5" t="inlineStr">
        <is>
          <t>Positivo</t>
        </is>
      </c>
      <c r="F28" s="6" t="n">
        <v>44773</v>
      </c>
      <c r="G28" s="5">
        <f>YEAR(F28)</f>
        <v/>
      </c>
      <c r="H28" s="5">
        <f>PROPER(TEXT(F28,"mmmm"))</f>
        <v/>
      </c>
      <c r="I28" s="6">
        <f>IF(OR(H28="Enero",H28="Febrero",H28="Marzo",H28="Abril",H28="Mayo",H28="Junio"),G28&amp;"-1",IF(OR(H28="Julio",H28="Agosto",H28="Septiembre",H28="Octubre",H28="Noviembre",H28="Diciembre"),G28&amp;"-2"))</f>
        <v/>
      </c>
      <c r="J28" s="5" t="n">
        <v>97</v>
      </c>
      <c r="K28" s="5" t="n">
        <v>97.09</v>
      </c>
      <c r="L28" s="28">
        <f>IFERROR(IF(OR(J28=0,K28=""),"",IF(E28="Positivo",MIN(MAX(K28/J28,0),1.3),MIN(MAX(J28/K28,0),1.3))),"")</f>
        <v/>
      </c>
      <c r="M28" s="28">
        <f>IFERROR(IF(OR(J28=0,K28=""),"",IF(E28="Positivo",MAX(K28/J28,0),MAX(J28/K28,0))),"")</f>
        <v/>
      </c>
      <c r="N28" s="5" t="inlineStr">
        <is>
          <t>%</t>
        </is>
      </c>
      <c r="O28" s="5" t="inlineStr">
        <is>
          <t>%</t>
        </is>
      </c>
      <c r="P28" s="5" t="n">
        <v>1</v>
      </c>
      <c r="Q28" s="5" t="n">
        <v>1</v>
      </c>
      <c r="R28" s="5">
        <f>A28&amp;"-"&amp;YEAR(F28)&amp;"-"&amp;IF(LEN(MONTH(F28))=1,"0"&amp;MONTH(F28),MONTH(F28))&amp;"-"&amp;IF(LEN(DAY(F28))=1,"0"&amp;DAY(F28),DAY(F28))</f>
        <v/>
      </c>
    </row>
    <row r="29">
      <c r="A29" s="5" t="n">
        <v>77</v>
      </c>
      <c r="B29" s="5" t="inlineStr">
        <is>
          <t>Disponibilidad de servicios tecnológicos</t>
        </is>
      </c>
      <c r="C29" s="5" t="inlineStr">
        <is>
          <t>GESTIÓN DE LA TECNOLOGÍA E INNOVACIÓN DIGITAL</t>
        </is>
      </c>
      <c r="D29" s="5" t="inlineStr">
        <is>
          <t>Mensual</t>
        </is>
      </c>
      <c r="E29" s="5" t="inlineStr">
        <is>
          <t>Positivo</t>
        </is>
      </c>
      <c r="F29" s="6" t="n">
        <v>44804</v>
      </c>
      <c r="G29" s="5">
        <f>YEAR(F29)</f>
        <v/>
      </c>
      <c r="H29" s="5">
        <f>PROPER(TEXT(F29,"mmmm"))</f>
        <v/>
      </c>
      <c r="I29" s="6">
        <f>IF(OR(H29="Enero",H29="Febrero",H29="Marzo",H29="Abril",H29="Mayo",H29="Junio"),G29&amp;"-1",IF(OR(H29="Julio",H29="Agosto",H29="Septiembre",H29="Octubre",H29="Noviembre",H29="Diciembre"),G29&amp;"-2"))</f>
        <v/>
      </c>
      <c r="J29" s="5" t="n">
        <v>97</v>
      </c>
      <c r="K29" s="5" t="n">
        <v>99.01000000000001</v>
      </c>
      <c r="L29" s="28">
        <f>IFERROR(IF(OR(J29=0,K29=""),"",IF(E29="Positivo",MIN(MAX(K29/J29,0),1.3),MIN(MAX(J29/K29,0),1.3))),"")</f>
        <v/>
      </c>
      <c r="M29" s="28">
        <f>IFERROR(IF(OR(J29=0,K29=""),"",IF(E29="Positivo",MAX(K29/J29,0),MAX(J29/K29,0))),"")</f>
        <v/>
      </c>
      <c r="N29" s="5" t="inlineStr">
        <is>
          <t>%</t>
        </is>
      </c>
      <c r="O29" s="5" t="inlineStr">
        <is>
          <t>%</t>
        </is>
      </c>
      <c r="P29" s="5" t="n">
        <v>1</v>
      </c>
      <c r="Q29" s="5" t="n">
        <v>1</v>
      </c>
      <c r="R29" s="5">
        <f>A29&amp;"-"&amp;YEAR(F29)&amp;"-"&amp;IF(LEN(MONTH(F29))=1,"0"&amp;MONTH(F29),MONTH(F29))&amp;"-"&amp;IF(LEN(DAY(F29))=1,"0"&amp;DAY(F29),DAY(F29))</f>
        <v/>
      </c>
    </row>
    <row r="30">
      <c r="A30" s="5" t="n">
        <v>77</v>
      </c>
      <c r="B30" s="5" t="inlineStr">
        <is>
          <t>Disponibilidad de servicios tecnológicos</t>
        </is>
      </c>
      <c r="C30" s="5" t="inlineStr">
        <is>
          <t>GESTIÓN DE LA TECNOLOGÍA E INNOVACIÓN DIGITAL</t>
        </is>
      </c>
      <c r="D30" s="5" t="inlineStr">
        <is>
          <t>Mensual</t>
        </is>
      </c>
      <c r="E30" s="5" t="inlineStr">
        <is>
          <t>Positivo</t>
        </is>
      </c>
      <c r="F30" s="6" t="n">
        <v>44834</v>
      </c>
      <c r="G30" s="5">
        <f>YEAR(F30)</f>
        <v/>
      </c>
      <c r="H30" s="5">
        <f>PROPER(TEXT(F30,"mmmm"))</f>
        <v/>
      </c>
      <c r="I30" s="6">
        <f>IF(OR(H30="Enero",H30="Febrero",H30="Marzo",H30="Abril",H30="Mayo",H30="Junio"),G30&amp;"-1",IF(OR(H30="Julio",H30="Agosto",H30="Septiembre",H30="Octubre",H30="Noviembre",H30="Diciembre"),G30&amp;"-2"))</f>
        <v/>
      </c>
      <c r="J30" s="5" t="n">
        <v>97</v>
      </c>
      <c r="K30" s="5" t="n">
        <v>98.59999999999999</v>
      </c>
      <c r="L30" s="28">
        <f>IFERROR(IF(OR(J30=0,K30=""),"",IF(E30="Positivo",MIN(MAX(K30/J30,0),1.3),MIN(MAX(J30/K30,0),1.3))),"")</f>
        <v/>
      </c>
      <c r="M30" s="28">
        <f>IFERROR(IF(OR(J30=0,K30=""),"",IF(E30="Positivo",MAX(K30/J30,0),MAX(J30/K30,0))),"")</f>
        <v/>
      </c>
      <c r="N30" s="5" t="inlineStr">
        <is>
          <t>%</t>
        </is>
      </c>
      <c r="O30" s="5" t="inlineStr">
        <is>
          <t>%</t>
        </is>
      </c>
      <c r="P30" s="5" t="n">
        <v>1</v>
      </c>
      <c r="Q30" s="5" t="n">
        <v>1</v>
      </c>
      <c r="R30" s="5">
        <f>A30&amp;"-"&amp;YEAR(F30)&amp;"-"&amp;IF(LEN(MONTH(F30))=1,"0"&amp;MONTH(F30),MONTH(F30))&amp;"-"&amp;IF(LEN(DAY(F30))=1,"0"&amp;DAY(F30),DAY(F30))</f>
        <v/>
      </c>
    </row>
    <row r="31">
      <c r="A31" s="5" t="n">
        <v>77</v>
      </c>
      <c r="B31" s="5" t="inlineStr">
        <is>
          <t>Disponibilidad de servicios tecnológicos</t>
        </is>
      </c>
      <c r="C31" s="5" t="inlineStr">
        <is>
          <t>GESTIÓN DE LA TECNOLOGÍA E INNOVACIÓN DIGITAL</t>
        </is>
      </c>
      <c r="D31" s="5" t="inlineStr">
        <is>
          <t>Mensual</t>
        </is>
      </c>
      <c r="E31" s="5" t="inlineStr">
        <is>
          <t>Positivo</t>
        </is>
      </c>
      <c r="F31" s="6" t="n">
        <v>44865</v>
      </c>
      <c r="G31" s="5">
        <f>YEAR(F31)</f>
        <v/>
      </c>
      <c r="H31" s="5">
        <f>PROPER(TEXT(F31,"mmmm"))</f>
        <v/>
      </c>
      <c r="I31" s="6">
        <f>IF(OR(H31="Enero",H31="Febrero",H31="Marzo",H31="Abril",H31="Mayo",H31="Junio"),G31&amp;"-1",IF(OR(H31="Julio",H31="Agosto",H31="Septiembre",H31="Octubre",H31="Noviembre",H31="Diciembre"),G31&amp;"-2"))</f>
        <v/>
      </c>
      <c r="J31" s="5" t="n">
        <v>97</v>
      </c>
      <c r="K31" s="5" t="n">
        <v>98.3</v>
      </c>
      <c r="L31" s="28">
        <f>IFERROR(IF(OR(J31=0,K31=""),"",IF(E31="Positivo",MIN(MAX(K31/J31,0),1.3),MIN(MAX(J31/K31,0),1.3))),"")</f>
        <v/>
      </c>
      <c r="M31" s="28">
        <f>IFERROR(IF(OR(J31=0,K31=""),"",IF(E31="Positivo",MAX(K31/J31,0),MAX(J31/K31,0))),"")</f>
        <v/>
      </c>
      <c r="N31" s="5" t="inlineStr">
        <is>
          <t>%</t>
        </is>
      </c>
      <c r="O31" s="5" t="inlineStr">
        <is>
          <t>%</t>
        </is>
      </c>
      <c r="P31" s="5" t="n">
        <v>1</v>
      </c>
      <c r="Q31" s="5" t="n">
        <v>1</v>
      </c>
      <c r="R31" s="5">
        <f>A31&amp;"-"&amp;YEAR(F31)&amp;"-"&amp;IF(LEN(MONTH(F31))=1,"0"&amp;MONTH(F31),MONTH(F31))&amp;"-"&amp;IF(LEN(DAY(F31))=1,"0"&amp;DAY(F31),DAY(F31))</f>
        <v/>
      </c>
    </row>
    <row r="32">
      <c r="A32" s="5" t="n">
        <v>77</v>
      </c>
      <c r="B32" s="5" t="inlineStr">
        <is>
          <t>Disponibilidad de servicios tecnológicos</t>
        </is>
      </c>
      <c r="C32" s="5" t="inlineStr">
        <is>
          <t>GESTIÓN DE LA TECNOLOGÍA E INNOVACIÓN DIGITAL</t>
        </is>
      </c>
      <c r="D32" s="5" t="inlineStr">
        <is>
          <t>Mensual</t>
        </is>
      </c>
      <c r="E32" s="5" t="inlineStr">
        <is>
          <t>Positivo</t>
        </is>
      </c>
      <c r="F32" s="6" t="n">
        <v>44895</v>
      </c>
      <c r="G32" s="5">
        <f>YEAR(F32)</f>
        <v/>
      </c>
      <c r="H32" s="5">
        <f>PROPER(TEXT(F32,"mmmm"))</f>
        <v/>
      </c>
      <c r="I32" s="6">
        <f>IF(OR(H32="Enero",H32="Febrero",H32="Marzo",H32="Abril",H32="Mayo",H32="Junio"),G32&amp;"-1",IF(OR(H32="Julio",H32="Agosto",H32="Septiembre",H32="Octubre",H32="Noviembre",H32="Diciembre"),G32&amp;"-2"))</f>
        <v/>
      </c>
      <c r="J32" s="5" t="n">
        <v>97</v>
      </c>
      <c r="K32" s="5" t="n">
        <v>98.2</v>
      </c>
      <c r="L32" s="28">
        <f>IFERROR(IF(OR(J32=0,K32=""),"",IF(E32="Positivo",MIN(MAX(K32/J32,0),1.3),MIN(MAX(J32/K32,0),1.3))),"")</f>
        <v/>
      </c>
      <c r="M32" s="28">
        <f>IFERROR(IF(OR(J32=0,K32=""),"",IF(E32="Positivo",MAX(K32/J32,0),MAX(J32/K32,0))),"")</f>
        <v/>
      </c>
      <c r="N32" s="5" t="inlineStr">
        <is>
          <t>%</t>
        </is>
      </c>
      <c r="O32" s="5" t="inlineStr">
        <is>
          <t>%</t>
        </is>
      </c>
      <c r="P32" s="5" t="n">
        <v>1</v>
      </c>
      <c r="Q32" s="5" t="n">
        <v>1</v>
      </c>
      <c r="R32" s="5">
        <f>A32&amp;"-"&amp;YEAR(F32)&amp;"-"&amp;IF(LEN(MONTH(F32))=1,"0"&amp;MONTH(F32),MONTH(F32))&amp;"-"&amp;IF(LEN(DAY(F32))=1,"0"&amp;DAY(F32),DAY(F32))</f>
        <v/>
      </c>
    </row>
    <row r="33">
      <c r="A33" s="5" t="n">
        <v>77</v>
      </c>
      <c r="B33" s="5" t="inlineStr">
        <is>
          <t>Disponibilidad de servicios tecnológicos</t>
        </is>
      </c>
      <c r="C33" s="5" t="inlineStr">
        <is>
          <t>GESTIÓN DE LA TECNOLOGÍA E INNOVACIÓN DIGITAL</t>
        </is>
      </c>
      <c r="D33" s="5" t="inlineStr">
        <is>
          <t>Mensual</t>
        </is>
      </c>
      <c r="E33" s="5" t="inlineStr">
        <is>
          <t>Positivo</t>
        </is>
      </c>
      <c r="F33" s="6" t="n">
        <v>44926</v>
      </c>
      <c r="G33" s="5">
        <f>YEAR(F33)</f>
        <v/>
      </c>
      <c r="H33" s="5">
        <f>PROPER(TEXT(F33,"mmmm"))</f>
        <v/>
      </c>
      <c r="I33" s="6">
        <f>IF(OR(H33="Enero",H33="Febrero",H33="Marzo",H33="Abril",H33="Mayo",H33="Junio"),G33&amp;"-1",IF(OR(H33="Julio",H33="Agosto",H33="Septiembre",H33="Octubre",H33="Noviembre",H33="Diciembre"),G33&amp;"-2"))</f>
        <v/>
      </c>
      <c r="J33" s="5" t="n">
        <v>97</v>
      </c>
      <c r="K33" s="5" t="n">
        <v>97.5</v>
      </c>
      <c r="L33" s="28">
        <f>IFERROR(IF(OR(J33=0,K33=""),"",IF(E33="Positivo",MIN(MAX(K33/J33,0),1.3),MIN(MAX(J33/K33,0),1.3))),"")</f>
        <v/>
      </c>
      <c r="M33" s="28">
        <f>IFERROR(IF(OR(J33=0,K33=""),"",IF(E33="Positivo",MAX(K33/J33,0),MAX(J33/K33,0))),"")</f>
        <v/>
      </c>
      <c r="N33" s="5" t="inlineStr">
        <is>
          <t>%</t>
        </is>
      </c>
      <c r="O33" s="5" t="inlineStr">
        <is>
          <t>%</t>
        </is>
      </c>
      <c r="P33" s="5" t="n">
        <v>1</v>
      </c>
      <c r="Q33" s="5" t="n">
        <v>1</v>
      </c>
      <c r="R33" s="5">
        <f>A33&amp;"-"&amp;YEAR(F33)&amp;"-"&amp;IF(LEN(MONTH(F33))=1,"0"&amp;MONTH(F33),MONTH(F33))&amp;"-"&amp;IF(LEN(DAY(F33))=1,"0"&amp;DAY(F33),DAY(F33))</f>
        <v/>
      </c>
    </row>
    <row r="34">
      <c r="A34" s="26" t="n">
        <v>77</v>
      </c>
      <c r="B34" s="5" t="inlineStr">
        <is>
          <t>Disponibilidad de servicios tecnológicos</t>
        </is>
      </c>
      <c r="C34" s="5" t="inlineStr">
        <is>
          <t>Gestión de la tecnología e innovación digital</t>
        </is>
      </c>
      <c r="D34" s="5" t="inlineStr">
        <is>
          <t>Mensual</t>
        </is>
      </c>
      <c r="E34" s="5" t="inlineStr">
        <is>
          <t>Positivo</t>
        </is>
      </c>
      <c r="F34" s="6" t="n">
        <v>44957</v>
      </c>
      <c r="G34" s="5">
        <f>YEAR(F34)</f>
        <v/>
      </c>
      <c r="H34" s="5">
        <f>PROPER(TEXT(F34,"mmmm"))</f>
        <v/>
      </c>
      <c r="I34" s="6">
        <f>IF(OR(H34="Enero",H34="Febrero",H34="Marzo",H34="Abril",H34="Mayo",H34="Junio"),G34&amp;"-1",IF(OR(H34="Julio",H34="Agosto",H34="Septiembre",H34="Octubre",H34="Noviembre",H34="Diciembre"),G34&amp;"-2"))</f>
        <v/>
      </c>
      <c r="J34" s="5" t="n">
        <v>97</v>
      </c>
      <c r="K34" s="10" t="n">
        <v>97.5</v>
      </c>
      <c r="L34" s="28">
        <f>IFERROR(IF(OR(J34=0,K34=""),"",IF(E34="Positivo",MIN(MAX(K34/J34,0),1.3),MIN(MAX(J34/K34,0),1.3))),"")</f>
        <v/>
      </c>
      <c r="M34" s="28">
        <f>IFERROR(IF(OR(J34=0,K34=""),"",IF(E34="Positivo",MAX(K34/J34,0),MAX(J34/K34,0))),"")</f>
        <v/>
      </c>
      <c r="N34" s="5" t="inlineStr">
        <is>
          <t>%</t>
        </is>
      </c>
      <c r="O34" s="5" t="inlineStr">
        <is>
          <t>%</t>
        </is>
      </c>
      <c r="P34" s="16" t="n">
        <v>1</v>
      </c>
      <c r="Q34" s="16" t="n">
        <v>1</v>
      </c>
      <c r="R34" s="5">
        <f>A34&amp;"-"&amp;YEAR(F34)&amp;"-"&amp;IF(LEN(MONTH(F34))=1,"0"&amp;MONTH(F34),MONTH(F34))&amp;"-"&amp;IF(LEN(DAY(F34))=1,"0"&amp;DAY(F34),DAY(F34))</f>
        <v/>
      </c>
    </row>
    <row r="35">
      <c r="A35" s="26" t="n">
        <v>77</v>
      </c>
      <c r="B35" s="5" t="inlineStr">
        <is>
          <t>Disponibilidad de servicios tecnológicos</t>
        </is>
      </c>
      <c r="C35" s="5" t="inlineStr">
        <is>
          <t>Gestión de la tecnología e innovación digital</t>
        </is>
      </c>
      <c r="D35" s="5" t="inlineStr">
        <is>
          <t>Mensual</t>
        </is>
      </c>
      <c r="E35" s="5" t="inlineStr">
        <is>
          <t>Positivo</t>
        </is>
      </c>
      <c r="F35" s="17" t="n">
        <v>44985</v>
      </c>
      <c r="G35" s="5">
        <f>YEAR(F35)</f>
        <v/>
      </c>
      <c r="H35" s="5">
        <f>PROPER(TEXT(F35,"mmmm"))</f>
        <v/>
      </c>
      <c r="I35" s="6">
        <f>IF(OR(H35="Enero",H35="Febrero",H35="Marzo",H35="Abril",H35="Mayo",H35="Junio"),G35&amp;"-1",IF(OR(H35="Julio",H35="Agosto",H35="Septiembre",H35="Octubre",H35="Noviembre",H35="Diciembre"),G35&amp;"-2"))</f>
        <v/>
      </c>
      <c r="J35" s="5" t="n">
        <v>97</v>
      </c>
      <c r="K35" s="10" t="n">
        <v>97.2</v>
      </c>
      <c r="L35" s="28">
        <f>IFERROR(IF(OR(J35=0,K35=""),"",IF(E35="Positivo",MIN(MAX(K35/J35,0),1.3),MIN(MAX(J35/K35,0),1.3))),"")</f>
        <v/>
      </c>
      <c r="M35" s="28">
        <f>IFERROR(IF(OR(J35=0,K35=""),"",IF(E35="Positivo",MAX(K35/J35,0),MAX(J35/K35,0))),"")</f>
        <v/>
      </c>
      <c r="N35" s="5" t="inlineStr">
        <is>
          <t>%</t>
        </is>
      </c>
      <c r="O35" s="5" t="inlineStr">
        <is>
          <t>%</t>
        </is>
      </c>
      <c r="P35" s="16" t="n">
        <v>1</v>
      </c>
      <c r="Q35" s="16" t="n">
        <v>1</v>
      </c>
      <c r="R35" s="5">
        <f>A35&amp;"-"&amp;YEAR(F35)&amp;"-"&amp;IF(LEN(MONTH(F35))=1,"0"&amp;MONTH(F35),MONTH(F35))&amp;"-"&amp;IF(LEN(DAY(F35))=1,"0"&amp;DAY(F35),DAY(F35))</f>
        <v/>
      </c>
    </row>
    <row r="36">
      <c r="A36" s="26" t="n">
        <v>77</v>
      </c>
      <c r="B36" s="5" t="inlineStr">
        <is>
          <t>Disponibilidad de servicios tecnológicos</t>
        </is>
      </c>
      <c r="C36" s="5" t="inlineStr">
        <is>
          <t>Gestión de la tecnología e innovación digital</t>
        </is>
      </c>
      <c r="D36" s="5" t="inlineStr">
        <is>
          <t>Mensual</t>
        </is>
      </c>
      <c r="E36" s="5" t="inlineStr">
        <is>
          <t>Positivo</t>
        </is>
      </c>
      <c r="F36" s="6" t="n">
        <v>45016</v>
      </c>
      <c r="G36" s="5">
        <f>YEAR(F36)</f>
        <v/>
      </c>
      <c r="H36" s="5">
        <f>PROPER(TEXT(F36,"mmmm"))</f>
        <v/>
      </c>
      <c r="I36" s="6">
        <f>IF(OR(H36="Enero",H36="Febrero",H36="Marzo",H36="Abril",H36="Mayo",H36="Junio"),G36&amp;"-1",IF(OR(H36="Julio",H36="Agosto",H36="Septiembre",H36="Octubre",H36="Noviembre",H36="Diciembre"),G36&amp;"-2"))</f>
        <v/>
      </c>
      <c r="J36" s="5" t="n">
        <v>97</v>
      </c>
      <c r="K36" s="10" t="n">
        <v>97.8</v>
      </c>
      <c r="L36" s="28">
        <f>IFERROR(IF(OR(J36=0,K36=""),"",IF(E36="Positivo",MIN(MAX(K36/J36,0),1.3),MIN(MAX(J36/K36,0),1.3))),"")</f>
        <v/>
      </c>
      <c r="M36" s="28">
        <f>IFERROR(IF(OR(J36=0,K36=""),"",IF(E36="Positivo",MAX(K36/J36,0),MAX(J36/K36,0))),"")</f>
        <v/>
      </c>
      <c r="N36" s="5" t="inlineStr">
        <is>
          <t>%</t>
        </is>
      </c>
      <c r="O36" s="5" t="inlineStr">
        <is>
          <t>%</t>
        </is>
      </c>
      <c r="P36" s="16" t="n">
        <v>1</v>
      </c>
      <c r="Q36" s="16" t="n">
        <v>1</v>
      </c>
      <c r="R36" s="5">
        <f>A36&amp;"-"&amp;YEAR(F36)&amp;"-"&amp;IF(LEN(MONTH(F36))=1,"0"&amp;MONTH(F36),MONTH(F36))&amp;"-"&amp;IF(LEN(DAY(F36))=1,"0"&amp;DAY(F36),DAY(F36))</f>
        <v/>
      </c>
    </row>
    <row r="37">
      <c r="A37" s="26" t="n">
        <v>77</v>
      </c>
      <c r="B37" s="5" t="inlineStr">
        <is>
          <t>Disponibilidad de servicios tecnológicos</t>
        </is>
      </c>
      <c r="C37" s="5" t="inlineStr">
        <is>
          <t>Gestión de la tecnología e innovación digital</t>
        </is>
      </c>
      <c r="D37" s="5" t="inlineStr">
        <is>
          <t>Mensual</t>
        </is>
      </c>
      <c r="E37" s="5" t="inlineStr">
        <is>
          <t>Positivo</t>
        </is>
      </c>
      <c r="F37" s="6" t="n">
        <v>45046</v>
      </c>
      <c r="G37" s="5">
        <f>YEAR(F37)</f>
        <v/>
      </c>
      <c r="H37" s="5">
        <f>PROPER(TEXT(F37,"mmmm"))</f>
        <v/>
      </c>
      <c r="I37" s="6">
        <f>IF(OR(H37="Enero",H37="Febrero",H37="Marzo",H37="Abril",H37="Mayo",H37="Junio"),G37&amp;"-1",IF(OR(H37="Julio",H37="Agosto",H37="Septiembre",H37="Octubre",H37="Noviembre",H37="Diciembre"),G37&amp;"-2"))</f>
        <v/>
      </c>
      <c r="J37" s="5" t="n">
        <v>97</v>
      </c>
      <c r="K37" s="10" t="n">
        <v>95.59999999999999</v>
      </c>
      <c r="L37" s="28">
        <f>IFERROR(IF(OR(J37=0,K37=""),"",IF(E37="Positivo",MIN(MAX(K37/J37,0),1.3),MIN(MAX(J37/K37,0),1.3))),"")</f>
        <v/>
      </c>
      <c r="M37" s="28">
        <f>IFERROR(IF(OR(J37=0,K37=""),"",IF(E37="Positivo",MAX(K37/J37,0),MAX(J37/K37,0))),"")</f>
        <v/>
      </c>
      <c r="N37" s="5" t="inlineStr">
        <is>
          <t>%</t>
        </is>
      </c>
      <c r="O37" s="5" t="inlineStr">
        <is>
          <t>%</t>
        </is>
      </c>
      <c r="P37" s="16" t="n">
        <v>1</v>
      </c>
      <c r="Q37" s="16" t="n">
        <v>1</v>
      </c>
      <c r="R37" s="5">
        <f>A37&amp;"-"&amp;YEAR(F37)&amp;"-"&amp;IF(LEN(MONTH(F37))=1,"0"&amp;MONTH(F37),MONTH(F37))&amp;"-"&amp;IF(LEN(DAY(F37))=1,"0"&amp;DAY(F37),DAY(F37))</f>
        <v/>
      </c>
    </row>
    <row r="38">
      <c r="A38" s="26" t="n">
        <v>77</v>
      </c>
      <c r="B38" s="5" t="inlineStr">
        <is>
          <t>Disponibilidad de servicios tecnológicos</t>
        </is>
      </c>
      <c r="C38" s="5" t="inlineStr">
        <is>
          <t>Gestión de la tecnología e innovación digital</t>
        </is>
      </c>
      <c r="D38" s="5" t="inlineStr">
        <is>
          <t>Mensual</t>
        </is>
      </c>
      <c r="E38" s="5" t="inlineStr">
        <is>
          <t>Positivo</t>
        </is>
      </c>
      <c r="F38" s="6" t="n">
        <v>45077</v>
      </c>
      <c r="G38" s="5">
        <f>YEAR(F38)</f>
        <v/>
      </c>
      <c r="H38" s="5">
        <f>PROPER(TEXT(F38,"mmmm"))</f>
        <v/>
      </c>
      <c r="I38" s="6">
        <f>IF(OR(H38="Enero",H38="Febrero",H38="Marzo",H38="Abril",H38="Mayo",H38="Junio"),G38&amp;"-1",IF(OR(H38="Julio",H38="Agosto",H38="Septiembre",H38="Octubre",H38="Noviembre",H38="Diciembre"),G38&amp;"-2"))</f>
        <v/>
      </c>
      <c r="J38" s="5" t="n">
        <v>97</v>
      </c>
      <c r="K38" s="10" t="n">
        <v>99.40000000000001</v>
      </c>
      <c r="L38" s="28">
        <f>IFERROR(IF(OR(J38=0,K38=""),"",IF(E38="Positivo",MIN(MAX(K38/J38,0),1.3),MIN(MAX(J38/K38,0),1.3))),"")</f>
        <v/>
      </c>
      <c r="M38" s="28">
        <f>IFERROR(IF(OR(J38=0,K38=""),"",IF(E38="Positivo",MAX(K38/J38,0),MAX(J38/K38,0))),"")</f>
        <v/>
      </c>
      <c r="N38" s="5" t="inlineStr">
        <is>
          <t>%</t>
        </is>
      </c>
      <c r="O38" s="5" t="inlineStr">
        <is>
          <t>%</t>
        </is>
      </c>
      <c r="P38" s="16" t="n">
        <v>1</v>
      </c>
      <c r="Q38" s="16" t="n">
        <v>1</v>
      </c>
      <c r="R38" s="5">
        <f>A38&amp;"-"&amp;YEAR(F38)&amp;"-"&amp;IF(LEN(MONTH(F38))=1,"0"&amp;MONTH(F38),MONTH(F38))&amp;"-"&amp;IF(LEN(DAY(F38))=1,"0"&amp;DAY(F38),DAY(F38))</f>
        <v/>
      </c>
    </row>
    <row r="39">
      <c r="A39" s="26" t="n">
        <v>77</v>
      </c>
      <c r="B39" s="5" t="inlineStr">
        <is>
          <t>Disponibilidad de servicios tecnológicos</t>
        </is>
      </c>
      <c r="C39" s="5" t="inlineStr">
        <is>
          <t>Gestión de la tecnología e innovación digital</t>
        </is>
      </c>
      <c r="D39" s="5" t="inlineStr">
        <is>
          <t>Mensual</t>
        </is>
      </c>
      <c r="E39" s="5" t="inlineStr">
        <is>
          <t>Positivo</t>
        </is>
      </c>
      <c r="F39" s="6" t="n">
        <v>45107</v>
      </c>
      <c r="G39" s="5">
        <f>YEAR(F39)</f>
        <v/>
      </c>
      <c r="H39" s="5">
        <f>PROPER(TEXT(F39,"mmmm"))</f>
        <v/>
      </c>
      <c r="I39" s="6">
        <f>IF(OR(H39="Enero",H39="Febrero",H39="Marzo",H39="Abril",H39="Mayo",H39="Junio"),G39&amp;"-1",IF(OR(H39="Julio",H39="Agosto",H39="Septiembre",H39="Octubre",H39="Noviembre",H39="Diciembre"),G39&amp;"-2"))</f>
        <v/>
      </c>
      <c r="J39" s="5" t="n">
        <v>97</v>
      </c>
      <c r="K39" s="10" t="n">
        <v>98.59999999999999</v>
      </c>
      <c r="L39" s="28">
        <f>IFERROR(IF(OR(J39=0,K39=""),"",IF(E39="Positivo",MIN(MAX(K39/J39,0),1.3),MIN(MAX(J39/K39,0),1.3))),"")</f>
        <v/>
      </c>
      <c r="M39" s="28">
        <f>IFERROR(IF(OR(J39=0,K39=""),"",IF(E39="Positivo",MAX(K39/J39,0),MAX(J39/K39,0))),"")</f>
        <v/>
      </c>
      <c r="N39" s="5" t="inlineStr">
        <is>
          <t>%</t>
        </is>
      </c>
      <c r="O39" s="5" t="inlineStr">
        <is>
          <t>%</t>
        </is>
      </c>
      <c r="P39" s="16" t="n">
        <v>1</v>
      </c>
      <c r="Q39" s="16" t="n">
        <v>1</v>
      </c>
      <c r="R39" s="5">
        <f>A39&amp;"-"&amp;YEAR(F39)&amp;"-"&amp;IF(LEN(MONTH(F39))=1,"0"&amp;MONTH(F39),MONTH(F39))&amp;"-"&amp;IF(LEN(DAY(F39))=1,"0"&amp;DAY(F39),DAY(F39))</f>
        <v/>
      </c>
    </row>
    <row r="40">
      <c r="A40" s="26" t="n">
        <v>77</v>
      </c>
      <c r="B40" s="5" t="inlineStr">
        <is>
          <t>Disponibilidad de servicios tecnológicos</t>
        </is>
      </c>
      <c r="C40" s="5" t="inlineStr">
        <is>
          <t>Gestión de la tecnología e innovación digital</t>
        </is>
      </c>
      <c r="D40" s="5" t="inlineStr">
        <is>
          <t>Mensual</t>
        </is>
      </c>
      <c r="E40" s="5" t="inlineStr">
        <is>
          <t>Positivo</t>
        </is>
      </c>
      <c r="F40" s="6" t="n">
        <v>45138</v>
      </c>
      <c r="G40" s="5">
        <f>YEAR(F40)</f>
        <v/>
      </c>
      <c r="H40" s="5">
        <f>PROPER(TEXT(F40,"mmmm"))</f>
        <v/>
      </c>
      <c r="I40" s="6">
        <f>IF(OR(H40="Enero",H40="Febrero",H40="Marzo",H40="Abril",H40="Mayo",H40="Junio"),G40&amp;"-1",IF(OR(H40="Julio",H40="Agosto",H40="Septiembre",H40="Octubre",H40="Noviembre",H40="Diciembre"),G40&amp;"-2"))</f>
        <v/>
      </c>
      <c r="J40" s="5" t="n">
        <v>97</v>
      </c>
      <c r="K40" s="10" t="n">
        <v>96.7</v>
      </c>
      <c r="L40" s="28">
        <f>IFERROR(IF(OR(J40=0,K40=""),"",IF(E40="Positivo",MIN(MAX(K40/J40,0),1.3),MIN(MAX(J40/K40,0),1.3))),"")</f>
        <v/>
      </c>
      <c r="M40" s="28">
        <f>IFERROR(IF(OR(J40=0,K40=""),"",IF(E40="Positivo",MAX(K40/J40,0),MAX(J40/K40,0))),"")</f>
        <v/>
      </c>
      <c r="N40" s="5" t="inlineStr">
        <is>
          <t>%</t>
        </is>
      </c>
      <c r="O40" s="5" t="inlineStr">
        <is>
          <t>%</t>
        </is>
      </c>
      <c r="P40" s="16" t="n">
        <v>1</v>
      </c>
      <c r="Q40" s="16" t="n">
        <v>1</v>
      </c>
      <c r="R40" s="5">
        <f>A40&amp;"-"&amp;YEAR(F40)&amp;"-"&amp;IF(LEN(MONTH(F40))=1,"0"&amp;MONTH(F40),MONTH(F40))&amp;"-"&amp;IF(LEN(DAY(F40))=1,"0"&amp;DAY(F40),DAY(F40))</f>
        <v/>
      </c>
    </row>
    <row r="41">
      <c r="A41" s="26" t="n">
        <v>77</v>
      </c>
      <c r="B41" s="5" t="inlineStr">
        <is>
          <t>Disponibilidad de servicios tecnológicos</t>
        </is>
      </c>
      <c r="C41" s="5" t="inlineStr">
        <is>
          <t>Gestión de la tecnología e innovación digital</t>
        </is>
      </c>
      <c r="D41" s="5" t="inlineStr">
        <is>
          <t>Mensual</t>
        </is>
      </c>
      <c r="E41" s="5" t="inlineStr">
        <is>
          <t>Positivo</t>
        </is>
      </c>
      <c r="F41" s="6" t="n">
        <v>45169</v>
      </c>
      <c r="G41" s="5">
        <f>YEAR(F41)</f>
        <v/>
      </c>
      <c r="H41" s="5">
        <f>PROPER(TEXT(F41,"mmmm"))</f>
        <v/>
      </c>
      <c r="I41" s="6">
        <f>IF(OR(H41="Enero",H41="Febrero",H41="Marzo",H41="Abril",H41="Mayo",H41="Junio"),G41&amp;"-1",IF(OR(H41="Julio",H41="Agosto",H41="Septiembre",H41="Octubre",H41="Noviembre",H41="Diciembre"),G41&amp;"-2"))</f>
        <v/>
      </c>
      <c r="J41" s="5" t="n">
        <v>97</v>
      </c>
      <c r="K41" s="10" t="n">
        <v>98</v>
      </c>
      <c r="L41" s="28">
        <f>IFERROR(IF(OR(J41=0,K41=""),"",IF(E41="Positivo",MIN(MAX(K41/J41,0),1.3),MIN(MAX(J41/K41,0),1.3))),"")</f>
        <v/>
      </c>
      <c r="M41" s="28">
        <f>IFERROR(IF(OR(J41=0,K41=""),"",IF(E41="Positivo",MAX(K41/J41,0),MAX(J41/K41,0))),"")</f>
        <v/>
      </c>
      <c r="N41" s="5" t="inlineStr">
        <is>
          <t>%</t>
        </is>
      </c>
      <c r="O41" s="5" t="inlineStr">
        <is>
          <t>%</t>
        </is>
      </c>
      <c r="P41" s="16" t="n">
        <v>0</v>
      </c>
      <c r="Q41" s="16" t="n">
        <v>0</v>
      </c>
      <c r="R41" s="5">
        <f>A41&amp;"-"&amp;YEAR(F41)&amp;"-"&amp;IF(LEN(MONTH(F41))=1,"0"&amp;MONTH(F41),MONTH(F41))&amp;"-"&amp;IF(LEN(DAY(F41))=1,"0"&amp;DAY(F41),DAY(F41))</f>
        <v/>
      </c>
    </row>
    <row r="42">
      <c r="A42" s="26" t="n">
        <v>77</v>
      </c>
      <c r="B42" s="5" t="inlineStr">
        <is>
          <t>Disponibilidad de servicios tecnológicos</t>
        </is>
      </c>
      <c r="C42" s="5" t="inlineStr">
        <is>
          <t>Gestión de la tecnología e innovación digital</t>
        </is>
      </c>
      <c r="D42" s="5" t="inlineStr">
        <is>
          <t>Mensual</t>
        </is>
      </c>
      <c r="E42" s="5" t="inlineStr">
        <is>
          <t>Positivo</t>
        </is>
      </c>
      <c r="F42" s="6" t="n">
        <v>45199</v>
      </c>
      <c r="G42" s="5">
        <f>YEAR(F42)</f>
        <v/>
      </c>
      <c r="H42" s="5">
        <f>PROPER(TEXT(F42,"mmmm"))</f>
        <v/>
      </c>
      <c r="I42" s="6">
        <f>IF(OR(H42="Enero",H42="Febrero",H42="Marzo",H42="Abril",H42="Mayo",H42="Junio"),G42&amp;"-1",IF(OR(H42="Julio",H42="Agosto",H42="Septiembre",H42="Octubre",H42="Noviembre",H42="Diciembre"),G42&amp;"-2"))</f>
        <v/>
      </c>
      <c r="J42" s="5" t="n">
        <v>97</v>
      </c>
      <c r="K42" s="10" t="n">
        <v>97.40000000000001</v>
      </c>
      <c r="L42" s="28">
        <f>IFERROR(IF(OR(J42=0,K42=""),"",IF(E42="Positivo",MIN(MAX(K42/J42,0),1.3),MIN(MAX(J42/K42,0),1.3))),"")</f>
        <v/>
      </c>
      <c r="M42" s="28">
        <f>IFERROR(IF(OR(J42=0,K42=""),"",IF(E42="Positivo",MAX(K42/J42,0),MAX(J42/K42,0))),"")</f>
        <v/>
      </c>
      <c r="N42" s="5" t="inlineStr">
        <is>
          <t>%</t>
        </is>
      </c>
      <c r="O42" s="5" t="inlineStr">
        <is>
          <t>%</t>
        </is>
      </c>
      <c r="P42" s="16" t="n">
        <v>1</v>
      </c>
      <c r="Q42" s="16" t="n">
        <v>1</v>
      </c>
      <c r="R42" s="5">
        <f>A42&amp;"-"&amp;YEAR(F42)&amp;"-"&amp;IF(LEN(MONTH(F42))=1,"0"&amp;MONTH(F42),MONTH(F42))&amp;"-"&amp;IF(LEN(DAY(F42))=1,"0"&amp;DAY(F42),DAY(F42))</f>
        <v/>
      </c>
    </row>
    <row r="43">
      <c r="A43" s="26" t="n">
        <v>77</v>
      </c>
      <c r="B43" s="5" t="inlineStr">
        <is>
          <t>Disponibilidad de servicios tecnológicos</t>
        </is>
      </c>
      <c r="C43" s="5" t="inlineStr">
        <is>
          <t>Gestión de la tecnología e innovación digital</t>
        </is>
      </c>
      <c r="D43" s="5" t="inlineStr">
        <is>
          <t>Mensual</t>
        </is>
      </c>
      <c r="E43" s="5" t="inlineStr">
        <is>
          <t>Positivo</t>
        </is>
      </c>
      <c r="F43" s="6" t="n">
        <v>45230</v>
      </c>
      <c r="G43" s="5">
        <f>YEAR(F43)</f>
        <v/>
      </c>
      <c r="H43" s="5">
        <f>PROPER(TEXT(F43,"mmmm"))</f>
        <v/>
      </c>
      <c r="I43" s="6">
        <f>IF(OR(H43="Enero",H43="Febrero",H43="Marzo",H43="Abril",H43="Mayo",H43="Junio"),G43&amp;"-1",IF(OR(H43="Julio",H43="Agosto",H43="Septiembre",H43="Octubre",H43="Noviembre",H43="Diciembre"),G43&amp;"-2"))</f>
        <v/>
      </c>
      <c r="J43" s="5" t="n">
        <v>97</v>
      </c>
      <c r="K43" s="10" t="n">
        <v>97.5</v>
      </c>
      <c r="L43" s="28">
        <f>IFERROR(IF(OR(J43=0,K43=""),"",IF(E43="Positivo",MIN(MAX(K43/J43,0),1.3),MIN(MAX(J43/K43,0),1.3))),"")</f>
        <v/>
      </c>
      <c r="M43" s="28">
        <f>IFERROR(IF(OR(J43=0,K43=""),"",IF(E43="Positivo",MAX(K43/J43,0),MAX(J43/K43,0))),"")</f>
        <v/>
      </c>
      <c r="N43" s="5" t="inlineStr">
        <is>
          <t>%</t>
        </is>
      </c>
      <c r="O43" s="5" t="inlineStr">
        <is>
          <t>%</t>
        </is>
      </c>
      <c r="P43" s="16" t="n">
        <v>1</v>
      </c>
      <c r="Q43" s="16" t="n">
        <v>1</v>
      </c>
      <c r="R43" s="5">
        <f>A43&amp;"-"&amp;YEAR(F43)&amp;"-"&amp;IF(LEN(MONTH(F43))=1,"0"&amp;MONTH(F43),MONTH(F43))&amp;"-"&amp;IF(LEN(DAY(F43))=1,"0"&amp;DAY(F43),DAY(F43))</f>
        <v/>
      </c>
    </row>
    <row r="44">
      <c r="A44" s="26" t="n">
        <v>77</v>
      </c>
      <c r="B44" s="5" t="inlineStr">
        <is>
          <t>Disponibilidad de servicios tecnológicos</t>
        </is>
      </c>
      <c r="C44" s="5" t="inlineStr">
        <is>
          <t>Gestión de la tecnología e innovación digital</t>
        </is>
      </c>
      <c r="D44" s="5" t="inlineStr">
        <is>
          <t>Mensual</t>
        </is>
      </c>
      <c r="E44" s="5" t="inlineStr">
        <is>
          <t>Positivo</t>
        </is>
      </c>
      <c r="F44" s="6" t="n">
        <v>45260</v>
      </c>
      <c r="G44" s="5">
        <f>YEAR(F44)</f>
        <v/>
      </c>
      <c r="H44" s="5">
        <f>PROPER(TEXT(F44,"mmmm"))</f>
        <v/>
      </c>
      <c r="I44" s="6">
        <f>IF(OR(H44="Enero",H44="Febrero",H44="Marzo",H44="Abril",H44="Mayo",H44="Junio"),G44&amp;"-1",IF(OR(H44="Julio",H44="Agosto",H44="Septiembre",H44="Octubre",H44="Noviembre",H44="Diciembre"),G44&amp;"-2"))</f>
        <v/>
      </c>
      <c r="J44" s="5" t="n">
        <v>97</v>
      </c>
      <c r="K44" s="10" t="n">
        <v>97.3</v>
      </c>
      <c r="L44" s="28">
        <f>IFERROR(IF(OR(J44=0,K44=""),"",IF(E44="Positivo",MIN(MAX(K44/J44,0),1.3),MIN(MAX(J44/K44,0),1.3))),"")</f>
        <v/>
      </c>
      <c r="M44" s="28">
        <f>IFERROR(IF(OR(J44=0,K44=""),"",IF(E44="Positivo",MAX(K44/J44,0),MAX(J44/K44,0))),"")</f>
        <v/>
      </c>
      <c r="N44" s="5" t="inlineStr">
        <is>
          <t>%</t>
        </is>
      </c>
      <c r="O44" s="5" t="inlineStr">
        <is>
          <t>%</t>
        </is>
      </c>
      <c r="P44" s="16" t="n">
        <v>1</v>
      </c>
      <c r="Q44" s="16" t="n">
        <v>1</v>
      </c>
      <c r="R44" s="5">
        <f>A44&amp;"-"&amp;YEAR(F44)&amp;"-"&amp;IF(LEN(MONTH(F44))=1,"0"&amp;MONTH(F44),MONTH(F44))&amp;"-"&amp;IF(LEN(DAY(F44))=1,"0"&amp;DAY(F44),DAY(F44))</f>
        <v/>
      </c>
    </row>
    <row r="45">
      <c r="A45" s="39" t="n">
        <v>77</v>
      </c>
      <c r="B45" s="5" t="inlineStr">
        <is>
          <t>Disponibilidad de servicios tecnológicos</t>
        </is>
      </c>
      <c r="C45" s="5" t="inlineStr">
        <is>
          <t>Gestión de la tecnología e innovación digital</t>
        </is>
      </c>
      <c r="D45" s="5" t="inlineStr">
        <is>
          <t>Mensual</t>
        </is>
      </c>
      <c r="E45" s="5" t="inlineStr">
        <is>
          <t>Positivo</t>
        </is>
      </c>
      <c r="F45" s="6" t="n">
        <v>45291</v>
      </c>
      <c r="G45" s="5">
        <f>YEAR(F45)</f>
        <v/>
      </c>
      <c r="H45" s="5">
        <f>PROPER(TEXT(F45,"mmmm"))</f>
        <v/>
      </c>
      <c r="I45" s="6">
        <f>IF(OR(H45="Enero",H45="Febrero",H45="Marzo",H45="Abril",H45="Mayo",H45="Junio"),G45&amp;"-1",IF(OR(H45="Julio",H45="Agosto",H45="Septiembre",H45="Octubre",H45="Noviembre",H45="Diciembre"),G45&amp;"-2"))</f>
        <v/>
      </c>
      <c r="J45" s="5" t="n">
        <v>97</v>
      </c>
      <c r="K45" s="10" t="n">
        <v>98.59999999999999</v>
      </c>
      <c r="L45" s="28">
        <f>IFERROR(IF(OR(J45=0,K45=""),"",IF(E45="Positivo",MIN(MAX(K45/J45,0),1.3),MIN(MAX(J45/K45,0),1.3))),"")</f>
        <v/>
      </c>
      <c r="M45" s="28">
        <f>IFERROR(IF(OR(J45=0,K45=""),"",IF(E45="Positivo",MAX(K45/J45,0),MAX(J45/K45,0))),"")</f>
        <v/>
      </c>
      <c r="N45" s="5" t="inlineStr">
        <is>
          <t>%</t>
        </is>
      </c>
      <c r="O45" s="5" t="inlineStr">
        <is>
          <t>%</t>
        </is>
      </c>
      <c r="P45" s="16" t="n">
        <v>1</v>
      </c>
      <c r="Q45" s="16" t="n">
        <v>1</v>
      </c>
      <c r="R45" s="5">
        <f>A45&amp;"-"&amp;YEAR(F45)&amp;"-"&amp;IF(LEN(MONTH(F45))=1,"0"&amp;MONTH(F45),MONTH(F45))&amp;"-"&amp;IF(LEN(DAY(F45))=1,"0"&amp;DAY(F45),DAY(F45))</f>
        <v/>
      </c>
    </row>
    <row r="46">
      <c r="A46" s="26" t="n">
        <v>77</v>
      </c>
      <c r="B46" s="5" t="inlineStr">
        <is>
          <t>Disponibilidad de servicios tecnológicos</t>
        </is>
      </c>
      <c r="C46" s="5" t="inlineStr">
        <is>
          <t>Gestión de la tecnología e innovación digital</t>
        </is>
      </c>
      <c r="D46" s="5" t="inlineStr">
        <is>
          <t>Mensual</t>
        </is>
      </c>
      <c r="E46" s="5" t="inlineStr">
        <is>
          <t>Positivo</t>
        </is>
      </c>
      <c r="F46" s="6" t="n">
        <v>45322</v>
      </c>
      <c r="G46" s="5">
        <f>YEAR(F46)</f>
        <v/>
      </c>
      <c r="H46" s="5">
        <f>PROPER(TEXT(F46,"mmmm"))</f>
        <v/>
      </c>
      <c r="I46" s="6">
        <f>IF(OR(H46="Enero",H46="Febrero",H46="Marzo",H46="Abril",H46="Mayo",H46="Junio"),G46&amp;"-1",IF(OR(H46="Julio",H46="Agosto",H46="Septiembre",H46="Octubre",H46="Noviembre",H46="Diciembre"),G46&amp;"-2"))</f>
        <v/>
      </c>
      <c r="J46" s="5" t="n">
        <v>97</v>
      </c>
      <c r="K46" s="10" t="n">
        <v>97</v>
      </c>
      <c r="L46" s="28">
        <f>IFERROR(IF(OR(J46=0,K46=""),"",IF(E46="Positivo",MIN(MAX(K46/J46,0),1.3),MIN(MAX(J46/K46,0),1.3))),"")</f>
        <v/>
      </c>
      <c r="M46" s="28">
        <f>IFERROR(IF(OR(J46=0,K46=""),"",IF(E46="Positivo",MAX(K46/J46,0),MAX(J46/K46,0))),"")</f>
        <v/>
      </c>
      <c r="N46" s="5" t="inlineStr">
        <is>
          <t>%</t>
        </is>
      </c>
      <c r="O46" s="5" t="inlineStr">
        <is>
          <t>%</t>
        </is>
      </c>
      <c r="P46" s="16" t="n">
        <v>1</v>
      </c>
      <c r="Q46" s="16" t="n">
        <v>1</v>
      </c>
      <c r="R46" s="5">
        <f>A46&amp;"-"&amp;YEAR(F46)&amp;"-"&amp;IF(LEN(MONTH(F46))=1,"0"&amp;MONTH(F46),MONTH(F46))&amp;"-"&amp;IF(LEN(DAY(F46))=1,"0"&amp;DAY(F46),DAY(F46))</f>
        <v/>
      </c>
    </row>
    <row r="47">
      <c r="A47" s="26" t="n">
        <v>77</v>
      </c>
      <c r="B47" s="5" t="inlineStr">
        <is>
          <t>Disponibilidad de servicios tecnológicos</t>
        </is>
      </c>
      <c r="C47" s="5" t="inlineStr">
        <is>
          <t>GESTIÓN DE LA TECNOLOGÍA E INNOVACIÓN DIGITAL</t>
        </is>
      </c>
      <c r="D47" s="5" t="inlineStr">
        <is>
          <t>Mensual</t>
        </is>
      </c>
      <c r="E47" s="5" t="inlineStr">
        <is>
          <t>Positivo</t>
        </is>
      </c>
      <c r="F47" s="6" t="n">
        <v>45351</v>
      </c>
      <c r="G47" s="5">
        <f>YEAR(F47)</f>
        <v/>
      </c>
      <c r="H47" s="5">
        <f>PROPER(TEXT(F47,"mmmm"))</f>
        <v/>
      </c>
      <c r="I47" s="6">
        <f>IF(OR(H47="Enero",H47="Febrero",H47="Marzo",H47="Abril",H47="Mayo",H47="Junio"),G47&amp;"-1",IF(OR(H47="Julio",H47="Agosto",H47="Septiembre",H47="Octubre",H47="Noviembre",H47="Diciembre"),G47&amp;"-2"))</f>
        <v/>
      </c>
      <c r="J47" s="5" t="n">
        <v>97</v>
      </c>
      <c r="K47" s="10" t="n">
        <v>98</v>
      </c>
      <c r="L47" s="28">
        <f>IFERROR(IF(OR(J47=0,K47=""),"",IF(E47="Positivo",MIN(MAX(K47/J47,0),1.3),MIN(MAX(J47/K47,0),1.3))),"")</f>
        <v/>
      </c>
      <c r="M47" s="28">
        <f>IFERROR(IF(OR(J47=0,K47=""),"",IF(E47="Positivo",MAX(K47/J47,0),MAX(J47/K47,0))),"")</f>
        <v/>
      </c>
      <c r="N47" s="5" t="inlineStr">
        <is>
          <t>%</t>
        </is>
      </c>
      <c r="O47" s="5" t="inlineStr">
        <is>
          <t>%</t>
        </is>
      </c>
      <c r="P47" s="16" t="n">
        <v>1</v>
      </c>
      <c r="Q47" s="16" t="n">
        <v>1</v>
      </c>
      <c r="R47" s="5">
        <f>A47&amp;"-"&amp;YEAR(F47)&amp;"-"&amp;IF(LEN(MONTH(F47))=1,"0"&amp;MONTH(F47),MONTH(F47))&amp;"-"&amp;IF(LEN(DAY(F47))=1,"0"&amp;DAY(F47),DAY(F47))</f>
        <v/>
      </c>
    </row>
    <row r="48">
      <c r="A48" s="26" t="n">
        <v>77</v>
      </c>
      <c r="B48" s="5" t="inlineStr">
        <is>
          <t>Disponibilidad de servicios tecnológicos</t>
        </is>
      </c>
      <c r="C48" s="5" t="inlineStr">
        <is>
          <t>Gestión de la tecnología e innovación digital</t>
        </is>
      </c>
      <c r="D48" s="5" t="inlineStr">
        <is>
          <t>Mensual</t>
        </is>
      </c>
      <c r="E48" s="5" t="inlineStr">
        <is>
          <t>Positivo</t>
        </is>
      </c>
      <c r="F48" s="6" t="n">
        <v>45382</v>
      </c>
      <c r="G48" s="5">
        <f>YEAR(F48)</f>
        <v/>
      </c>
      <c r="H48" s="5">
        <f>PROPER(TEXT(F48,"mmmm"))</f>
        <v/>
      </c>
      <c r="I48" s="6">
        <f>IF(OR(H48="Enero",H48="Febrero",H48="Marzo",H48="Abril",H48="Mayo",H48="Junio"),G48&amp;"-1",IF(OR(H48="Julio",H48="Agosto",H48="Septiembre",H48="Octubre",H48="Noviembre",H48="Diciembre"),G48&amp;"-2"))</f>
        <v/>
      </c>
      <c r="J48" s="5" t="n">
        <v>97</v>
      </c>
      <c r="K48" s="10" t="n">
        <v>99.09999999999999</v>
      </c>
      <c r="L48" s="28">
        <f>IFERROR(IF(OR(J48=0,K48=""),"",IF(E48="Positivo",MIN(MAX(K48/J48,0),1.3),MIN(MAX(J48/K48,0),1.3))),"")</f>
        <v/>
      </c>
      <c r="M48" s="28">
        <f>IFERROR(IF(OR(J48=0,K48=""),"",IF(E48="Positivo",MAX(K48/J48,0),MAX(J48/K48,0))),"")</f>
        <v/>
      </c>
      <c r="N48" s="5" t="inlineStr">
        <is>
          <t>%</t>
        </is>
      </c>
      <c r="O48" s="5" t="inlineStr">
        <is>
          <t>%</t>
        </is>
      </c>
      <c r="P48" s="16" t="n">
        <v>1</v>
      </c>
      <c r="Q48" s="16" t="n">
        <v>1</v>
      </c>
      <c r="R48" s="5">
        <f>A48&amp;"-"&amp;YEAR(F48)&amp;"-"&amp;IF(LEN(MONTH(F48))=1,"0"&amp;MONTH(F48),MONTH(F48))&amp;"-"&amp;IF(LEN(DAY(F48))=1,"0"&amp;DAY(F48),DAY(F48))</f>
        <v/>
      </c>
    </row>
    <row r="49">
      <c r="A49" s="26" t="n">
        <v>77</v>
      </c>
      <c r="B49" s="5" t="inlineStr">
        <is>
          <t>Disponibilidad de servicios tecnológicos</t>
        </is>
      </c>
      <c r="C49" s="5" t="inlineStr">
        <is>
          <t>Gestión de la tecnología e innovación digital</t>
        </is>
      </c>
      <c r="D49" s="5" t="inlineStr">
        <is>
          <t>Mensual</t>
        </is>
      </c>
      <c r="E49" s="5" t="inlineStr">
        <is>
          <t>Positivo</t>
        </is>
      </c>
      <c r="F49" s="6" t="n">
        <v>45412</v>
      </c>
      <c r="G49" s="5">
        <f>YEAR(F49)</f>
        <v/>
      </c>
      <c r="H49" s="5">
        <f>PROPER(TEXT(F49,"mmmm"))</f>
        <v/>
      </c>
      <c r="I49" s="6">
        <f>IF(OR(H49="Enero",H49="Febrero",H49="Marzo",H49="Abril",H49="Mayo",H49="Junio"),G49&amp;"-1",IF(OR(H49="Julio",H49="Agosto",H49="Septiembre",H49="Octubre",H49="Noviembre",H49="Diciembre"),G49&amp;"-2"))</f>
        <v/>
      </c>
      <c r="J49" s="5" t="n">
        <v>97</v>
      </c>
      <c r="K49" s="10" t="n">
        <v>98.09</v>
      </c>
      <c r="L49" s="28">
        <f>IFERROR(IF(OR(J49=0,K49=""),"",IF(E49="Positivo",MIN(MAX(K49/J49,0),1.3),MIN(MAX(J49/K49,0),1.3))),"")</f>
        <v/>
      </c>
      <c r="M49" s="28">
        <f>IFERROR(IF(OR(J49=0,K49=""),"",IF(E49="Positivo",MAX(K49/J49,0),MAX(J49/K49,0))),"")</f>
        <v/>
      </c>
      <c r="N49" s="5" t="inlineStr">
        <is>
          <t>%</t>
        </is>
      </c>
      <c r="O49" s="5" t="inlineStr">
        <is>
          <t>%</t>
        </is>
      </c>
      <c r="P49" s="16" t="n">
        <v>1</v>
      </c>
      <c r="Q49" s="16" t="n">
        <v>1</v>
      </c>
      <c r="R49" s="5">
        <f>A49&amp;"-"&amp;YEAR(F49)&amp;"-"&amp;IF(LEN(MONTH(F49))=1,"0"&amp;MONTH(F49),MONTH(F49))&amp;"-"&amp;IF(LEN(DAY(F49))=1,"0"&amp;DAY(F49),DAY(F49))</f>
        <v/>
      </c>
    </row>
    <row r="50">
      <c r="A50" s="26" t="n">
        <v>77</v>
      </c>
      <c r="B50" s="5" t="inlineStr">
        <is>
          <t>Disponibilidad de servicios tecnológicos</t>
        </is>
      </c>
      <c r="C50" s="5" t="inlineStr">
        <is>
          <t>Gestión de la tecnología e innovación digital</t>
        </is>
      </c>
      <c r="D50" s="5" t="inlineStr">
        <is>
          <t>Mensual</t>
        </is>
      </c>
      <c r="E50" s="5" t="inlineStr">
        <is>
          <t>Positivo</t>
        </is>
      </c>
      <c r="F50" s="6" t="n">
        <v>45443</v>
      </c>
      <c r="G50" s="5">
        <f>YEAR(F50)</f>
        <v/>
      </c>
      <c r="H50" s="5">
        <f>PROPER(TEXT(F50,"mmmm"))</f>
        <v/>
      </c>
      <c r="I50" s="6">
        <f>IF(OR(H50="Enero",H50="Febrero",H50="Marzo",H50="Abril",H50="Mayo",H50="Junio"),G50&amp;"-1",IF(OR(H50="Julio",H50="Agosto",H50="Septiembre",H50="Octubre",H50="Noviembre",H50="Diciembre"),G50&amp;"-2"))</f>
        <v/>
      </c>
      <c r="J50" s="5" t="n">
        <v>97</v>
      </c>
      <c r="K50" s="10" t="n">
        <v>98.8</v>
      </c>
      <c r="L50" s="28">
        <f>IFERROR(IF(OR(J50=0,K50=""),"",IF(E50="Positivo",MIN(MAX(K50/J50,0),1.3),MIN(MAX(J50/K50,0),1.3))),"")</f>
        <v/>
      </c>
      <c r="M50" s="28">
        <f>IFERROR(IF(OR(J50=0,K50=""),"",IF(E50="Positivo",MAX(K50/J50,0),MAX(J50/K50,0))),"")</f>
        <v/>
      </c>
      <c r="N50" s="5" t="inlineStr">
        <is>
          <t>%</t>
        </is>
      </c>
      <c r="O50" s="5" t="inlineStr">
        <is>
          <t>%</t>
        </is>
      </c>
      <c r="P50" s="16" t="n">
        <v>1</v>
      </c>
      <c r="Q50" s="16" t="n">
        <v>1</v>
      </c>
      <c r="R50" s="5">
        <f>A50&amp;"-"&amp;YEAR(F50)&amp;"-"&amp;IF(LEN(MONTH(F50))=1,"0"&amp;MONTH(F50),MONTH(F50))&amp;"-"&amp;IF(LEN(DAY(F50))=1,"0"&amp;DAY(F50),DAY(F50))</f>
        <v/>
      </c>
    </row>
    <row r="51">
      <c r="A51" s="26" t="n">
        <v>77</v>
      </c>
      <c r="B51" s="5" t="inlineStr">
        <is>
          <t>Disponibilidad de servicios tecnológicos</t>
        </is>
      </c>
      <c r="C51" s="5" t="inlineStr">
        <is>
          <t>Gestión de la tecnología e innovación digital</t>
        </is>
      </c>
      <c r="D51" s="5" t="inlineStr">
        <is>
          <t>Mensual</t>
        </is>
      </c>
      <c r="E51" s="5" t="inlineStr">
        <is>
          <t>Positivo</t>
        </is>
      </c>
      <c r="F51" s="6" t="n">
        <v>45473</v>
      </c>
      <c r="G51" s="5">
        <f>YEAR(F51)</f>
        <v/>
      </c>
      <c r="H51" s="5">
        <f>PROPER(TEXT(F51,"mmmm"))</f>
        <v/>
      </c>
      <c r="I51" s="6">
        <f>IF(OR(H51="Enero",H51="Febrero",H51="Marzo",H51="Abril",H51="Mayo",H51="Junio"),G51&amp;"-1",IF(OR(H51="Julio",H51="Agosto",H51="Septiembre",H51="Octubre",H51="Noviembre",H51="Diciembre"),G51&amp;"-2"))</f>
        <v/>
      </c>
      <c r="J51" s="5" t="n">
        <v>97</v>
      </c>
      <c r="K51" s="10" t="n">
        <v>99</v>
      </c>
      <c r="L51" s="28">
        <f>IFERROR(IF(OR(J51=0,K51=""),"",IF(E51="Positivo",MIN(MAX(K51/J51,0),1.3),MIN(MAX(J51/K51,0),1.3))),"")</f>
        <v/>
      </c>
      <c r="M51" s="28">
        <f>IFERROR(IF(OR(J51=0,K51=""),"",IF(E51="Positivo",MAX(K51/J51,0),MAX(J51/K51,0))),"")</f>
        <v/>
      </c>
      <c r="N51" s="5" t="inlineStr">
        <is>
          <t>%</t>
        </is>
      </c>
      <c r="O51" s="5" t="inlineStr">
        <is>
          <t>%</t>
        </is>
      </c>
      <c r="P51" s="16" t="n">
        <v>1</v>
      </c>
      <c r="Q51" s="16" t="n">
        <v>1</v>
      </c>
      <c r="R51" s="5">
        <f>A51&amp;"-"&amp;YEAR(F51)&amp;"-"&amp;IF(LEN(MONTH(F51))=1,"0"&amp;MONTH(F51),MONTH(F51))&amp;"-"&amp;IF(LEN(DAY(F51))=1,"0"&amp;DAY(F51),DAY(F51))</f>
        <v/>
      </c>
    </row>
    <row r="52">
      <c r="A52" s="26" t="n">
        <v>77</v>
      </c>
      <c r="B52" s="5" t="inlineStr">
        <is>
          <t>Disponibilidad de servicios tecnológicos</t>
        </is>
      </c>
      <c r="C52" s="5" t="inlineStr">
        <is>
          <t>Gestión de la tecnología e innovación digital</t>
        </is>
      </c>
      <c r="D52" s="5" t="inlineStr">
        <is>
          <t>Mensual</t>
        </is>
      </c>
      <c r="E52" s="5" t="inlineStr">
        <is>
          <t>Positivo</t>
        </is>
      </c>
      <c r="F52" s="6" t="n">
        <v>45504</v>
      </c>
      <c r="G52" s="5">
        <f>YEAR(F52)</f>
        <v/>
      </c>
      <c r="H52" s="5">
        <f>PROPER(TEXT(F52,"mmmm"))</f>
        <v/>
      </c>
      <c r="I52" s="6">
        <f>IF(OR(H52="Enero",H52="Febrero",H52="Marzo",H52="Abril",H52="Mayo",H52="Junio"),G52&amp;"-1",IF(OR(H52="Julio",H52="Agosto",H52="Septiembre",H52="Octubre",H52="Noviembre",H52="Diciembre"),G52&amp;"-2"))</f>
        <v/>
      </c>
      <c r="J52" s="5" t="n">
        <v>97</v>
      </c>
      <c r="K52" s="10" t="n">
        <v>97</v>
      </c>
      <c r="L52" s="28">
        <f>IFERROR(IF(OR(J52=0,K52=""),"",IF(E52="Positivo",MIN(MAX(K52/J52,0),1.3),MIN(MAX(J52/K52,0),1.3))),"")</f>
        <v/>
      </c>
      <c r="M52" s="28">
        <f>IFERROR(IF(OR(J52=0,K52=""),"",IF(E52="Positivo",MAX(K52/J52,0),MAX(J52/K52,0))),"")</f>
        <v/>
      </c>
      <c r="N52" s="5" t="inlineStr">
        <is>
          <t>%</t>
        </is>
      </c>
      <c r="O52" s="5" t="inlineStr">
        <is>
          <t>%</t>
        </is>
      </c>
      <c r="P52" s="16" t="n">
        <v>1</v>
      </c>
      <c r="Q52" s="16" t="n">
        <v>1</v>
      </c>
      <c r="R52" s="5">
        <f>A52&amp;"-"&amp;YEAR(F52)&amp;"-"&amp;IF(LEN(MONTH(F52))=1,"0"&amp;MONTH(F52),MONTH(F52))&amp;"-"&amp;IF(LEN(DAY(F52))=1,"0"&amp;DAY(F52),DAY(F52))</f>
        <v/>
      </c>
    </row>
    <row r="53">
      <c r="A53" s="26" t="n">
        <v>77</v>
      </c>
      <c r="B53" s="5" t="inlineStr">
        <is>
          <t>Disponibilidad de servicios tecnológicos</t>
        </is>
      </c>
      <c r="C53" s="5" t="inlineStr">
        <is>
          <t>Gestión de la tecnología e innovación digital</t>
        </is>
      </c>
      <c r="D53" s="5" t="inlineStr">
        <is>
          <t>Mensual</t>
        </is>
      </c>
      <c r="E53" s="5" t="inlineStr">
        <is>
          <t>Positivo</t>
        </is>
      </c>
      <c r="F53" s="6" t="n">
        <v>45535</v>
      </c>
      <c r="G53" s="5">
        <f>YEAR(F53)</f>
        <v/>
      </c>
      <c r="H53" s="5">
        <f>PROPER(TEXT(F53,"mmmm"))</f>
        <v/>
      </c>
      <c r="I53" s="6">
        <f>IF(OR(H53="Enero",H53="Febrero",H53="Marzo",H53="Abril",H53="Mayo",H53="Junio"),G53&amp;"-1",IF(OR(H53="Julio",H53="Agosto",H53="Septiembre",H53="Octubre",H53="Noviembre",H53="Diciembre"),G53&amp;"-2"))</f>
        <v/>
      </c>
      <c r="J53" s="5" t="n">
        <v>97</v>
      </c>
      <c r="K53" s="10" t="n">
        <v>92.7</v>
      </c>
      <c r="L53" s="28">
        <f>IFERROR(IF(OR(J53=0,K53=""),"",IF(E53="Positivo",MIN(MAX(K53/J53,0),1.3),MIN(MAX(J53/K53,0),1.3))),"")</f>
        <v/>
      </c>
      <c r="M53" s="28">
        <f>IFERROR(IF(OR(J53=0,K53=""),"",IF(E53="Positivo",MAX(K53/J53,0),MAX(J53/K53,0))),"")</f>
        <v/>
      </c>
      <c r="N53" s="5" t="inlineStr">
        <is>
          <t>%</t>
        </is>
      </c>
      <c r="O53" s="5" t="inlineStr">
        <is>
          <t>%</t>
        </is>
      </c>
      <c r="P53" s="16" t="n">
        <v>1</v>
      </c>
      <c r="Q53" s="16" t="n">
        <v>1</v>
      </c>
      <c r="R53" s="5">
        <f>A53&amp;"-"&amp;YEAR(F53)&amp;"-"&amp;IF(LEN(MONTH(F53))=1,"0"&amp;MONTH(F53),MONTH(F53))&amp;"-"&amp;IF(LEN(DAY(F53))=1,"0"&amp;DAY(F53),DAY(F53))</f>
        <v/>
      </c>
    </row>
    <row r="54">
      <c r="A54" s="26" t="n">
        <v>77</v>
      </c>
      <c r="B54" s="5" t="inlineStr">
        <is>
          <t>Disponibilidad de servicios tecnológicos</t>
        </is>
      </c>
      <c r="C54" s="5" t="inlineStr">
        <is>
          <t>Gestión de la tecnología e innovación digital</t>
        </is>
      </c>
      <c r="D54" s="5" t="inlineStr">
        <is>
          <t>Mensual</t>
        </is>
      </c>
      <c r="E54" s="5" t="inlineStr">
        <is>
          <t>Positivo</t>
        </is>
      </c>
      <c r="F54" s="6" t="n">
        <v>45565</v>
      </c>
      <c r="G54" s="5">
        <f>YEAR(F54)</f>
        <v/>
      </c>
      <c r="H54" s="5">
        <f>PROPER(TEXT(F54,"mmmm"))</f>
        <v/>
      </c>
      <c r="I54" s="6">
        <f>IF(OR(H54="Enero",H54="Febrero",H54="Marzo",H54="Abril",H54="Mayo",H54="Junio"),G54&amp;"-1",IF(OR(H54="Julio",H54="Agosto",H54="Septiembre",H54="Octubre",H54="Noviembre",H54="Diciembre"),G54&amp;"-2"))</f>
        <v/>
      </c>
      <c r="J54" s="5" t="n">
        <v>97</v>
      </c>
      <c r="K54" s="10" t="n">
        <v>97</v>
      </c>
      <c r="L54" s="28">
        <f>IFERROR(IF(OR(J54=0,K54=""),"",IF(E54="Positivo",MIN(MAX(K54/J54,0),1.3),MIN(MAX(J54/K54,0),1.3))),"")</f>
        <v/>
      </c>
      <c r="M54" s="28">
        <f>IFERROR(IF(OR(J54=0,K54=""),"",IF(E54="Positivo",MAX(K54/J54,0),MAX(J54/K54,0))),"")</f>
        <v/>
      </c>
      <c r="N54" s="5" t="inlineStr">
        <is>
          <t>%</t>
        </is>
      </c>
      <c r="O54" s="5" t="inlineStr">
        <is>
          <t>%</t>
        </is>
      </c>
      <c r="P54" s="16" t="n">
        <v>1</v>
      </c>
      <c r="Q54" s="16" t="n">
        <v>1</v>
      </c>
      <c r="R54" s="5">
        <f>A54&amp;"-"&amp;YEAR(F54)&amp;"-"&amp;IF(LEN(MONTH(F54))=1,"0"&amp;MONTH(F54),MONTH(F54))&amp;"-"&amp;IF(LEN(DAY(F54))=1,"0"&amp;DAY(F54),DAY(F54))</f>
        <v/>
      </c>
    </row>
    <row r="55">
      <c r="A55" s="26" t="n">
        <v>77</v>
      </c>
      <c r="B55" s="5" t="inlineStr">
        <is>
          <t>Disponibilidad de servicios tecnológicos</t>
        </is>
      </c>
      <c r="C55" s="5" t="inlineStr">
        <is>
          <t>Gestión de la tecnología e innovación digital</t>
        </is>
      </c>
      <c r="D55" s="5" t="inlineStr">
        <is>
          <t>Mensual</t>
        </is>
      </c>
      <c r="E55" s="5" t="inlineStr">
        <is>
          <t>Positivo</t>
        </is>
      </c>
      <c r="F55" s="6" t="n">
        <v>45596</v>
      </c>
      <c r="G55" s="5">
        <f>YEAR(F55)</f>
        <v/>
      </c>
      <c r="H55" s="5">
        <f>PROPER(TEXT(F55,"mmmm"))</f>
        <v/>
      </c>
      <c r="I55" s="6">
        <f>IF(OR(H55="Enero",H55="Febrero",H55="Marzo",H55="Abril",H55="Mayo",H55="Junio"),G55&amp;"-1",IF(OR(H55="Julio",H55="Agosto",H55="Septiembre",H55="Octubre",H55="Noviembre",H55="Diciembre"),G55&amp;"-2"))</f>
        <v/>
      </c>
      <c r="J55" s="5" t="n">
        <v>97</v>
      </c>
      <c r="K55" s="10" t="n">
        <v>97.3</v>
      </c>
      <c r="L55" s="28">
        <f>IFERROR(IF(OR(J55=0,K55=""),"",IF(E55="Positivo",MIN(MAX(K55/J55,0),1.3),MIN(MAX(J55/K55,0),1.3))),"")</f>
        <v/>
      </c>
      <c r="M55" s="28">
        <f>IFERROR(IF(OR(J55=0,K55=""),"",IF(E55="Positivo",MAX(K55/J55,0),MAX(J55/K55,0))),"")</f>
        <v/>
      </c>
      <c r="N55" s="5" t="inlineStr">
        <is>
          <t>%</t>
        </is>
      </c>
      <c r="O55" s="5" t="inlineStr">
        <is>
          <t>%</t>
        </is>
      </c>
      <c r="P55" s="16" t="n">
        <v>1</v>
      </c>
      <c r="Q55" s="16" t="n">
        <v>1</v>
      </c>
      <c r="R55" s="5">
        <f>A55&amp;"-"&amp;YEAR(F55)&amp;"-"&amp;IF(LEN(MONTH(F55))=1,"0"&amp;MONTH(F55),MONTH(F55))&amp;"-"&amp;IF(LEN(DAY(F55))=1,"0"&amp;DAY(F55),DAY(F55))</f>
        <v/>
      </c>
    </row>
    <row r="56">
      <c r="A56" s="26" t="n">
        <v>77</v>
      </c>
      <c r="B56" s="5" t="inlineStr">
        <is>
          <t>Disponibilidad de servicios tecnológicos</t>
        </is>
      </c>
      <c r="C56" s="5" t="inlineStr">
        <is>
          <t>Gestión de la tecnología e innovación digital</t>
        </is>
      </c>
      <c r="D56" s="5" t="inlineStr">
        <is>
          <t>Mensual</t>
        </is>
      </c>
      <c r="E56" s="5" t="inlineStr">
        <is>
          <t>Positivo</t>
        </is>
      </c>
      <c r="F56" s="6" t="n">
        <v>45626</v>
      </c>
      <c r="G56" s="5">
        <f>YEAR(F56)</f>
        <v/>
      </c>
      <c r="H56" s="5">
        <f>PROPER(TEXT(F56,"mmmm"))</f>
        <v/>
      </c>
      <c r="I56" s="6">
        <f>IF(OR(H56="Enero",H56="Febrero",H56="Marzo",H56="Abril",H56="Mayo",H56="Junio"),G56&amp;"-1",IF(OR(H56="Julio",H56="Agosto",H56="Septiembre",H56="Octubre",H56="Noviembre",H56="Diciembre"),G56&amp;"-2"))</f>
        <v/>
      </c>
      <c r="J56" s="5" t="n">
        <v>97</v>
      </c>
      <c r="K56" s="10" t="n">
        <v>97</v>
      </c>
      <c r="L56" s="28">
        <f>IFERROR(IF(OR(J56=0,K56=""),"",IF(E56="Positivo",MIN(MAX(K56/J56,0),1.3),MIN(MAX(J56/K56,0),1.3))),"")</f>
        <v/>
      </c>
      <c r="M56" s="28">
        <f>IFERROR(IF(OR(J56=0,K56=""),"",IF(E56="Positivo",MAX(K56/J56,0),MAX(J56/K56,0))),"")</f>
        <v/>
      </c>
      <c r="N56" s="5" t="inlineStr">
        <is>
          <t>%</t>
        </is>
      </c>
      <c r="O56" s="5" t="inlineStr">
        <is>
          <t>%</t>
        </is>
      </c>
      <c r="P56" s="16" t="n">
        <v>1</v>
      </c>
      <c r="Q56" s="16" t="n">
        <v>1</v>
      </c>
      <c r="R56" s="5">
        <f>A56&amp;"-"&amp;YEAR(F56)&amp;"-"&amp;IF(LEN(MONTH(F56))=1,"0"&amp;MONTH(F56),MONTH(F56))&amp;"-"&amp;IF(LEN(DAY(F56))=1,"0"&amp;DAY(F56),DAY(F56))</f>
        <v/>
      </c>
    </row>
    <row r="57">
      <c r="A57" s="68" t="n">
        <v>77</v>
      </c>
      <c r="B57" s="69" t="inlineStr">
        <is>
          <t>Disponibilidad de servicios tecnológicos</t>
        </is>
      </c>
      <c r="C57" s="69" t="inlineStr">
        <is>
          <t>Gestión de la tecnología e innovación digital</t>
        </is>
      </c>
      <c r="D57" s="69" t="inlineStr">
        <is>
          <t>Mensual</t>
        </is>
      </c>
      <c r="E57" s="69" t="inlineStr">
        <is>
          <t>Positivo</t>
        </is>
      </c>
      <c r="F57" s="70" t="n">
        <v>45657</v>
      </c>
      <c r="G57" s="69">
        <f>YEAR(F57)</f>
        <v/>
      </c>
      <c r="H57" s="69">
        <f>PROPER(TEXT(F57,"mmmm"))</f>
        <v/>
      </c>
      <c r="I57" s="70">
        <f>IF(OR(H57="Enero",H57="Febrero",H57="Marzo",H57="Abril",H57="Mayo",H57="Junio"),G57&amp;"-1",IF(OR(H57="Julio",H57="Agosto",H57="Septiembre",H57="Octubre",H57="Noviembre",H57="Diciembre"),G57&amp;"-2"))</f>
        <v/>
      </c>
      <c r="J57" s="69" t="n">
        <v>97</v>
      </c>
      <c r="K57" s="71" t="n">
        <v>98.2</v>
      </c>
      <c r="L57" s="72">
        <f>IFERROR(IF(OR(J57=0,K57=""),"",IF(E57="Positivo",MIN(MAX(K57/J57,0),1.3),MIN(MAX(J57/K57,0),1.3))),"")</f>
        <v/>
      </c>
      <c r="M57" s="72">
        <f>IFERROR(IF(OR(J57=0,K57=""),"",IF(E57="Positivo",MAX(K57/J57,0),MAX(J57/K57,0))),"")</f>
        <v/>
      </c>
      <c r="N57" s="69" t="inlineStr">
        <is>
          <t>%</t>
        </is>
      </c>
      <c r="O57" s="69" t="inlineStr">
        <is>
          <t>%</t>
        </is>
      </c>
      <c r="P57" s="73" t="n">
        <v>1</v>
      </c>
      <c r="Q57" s="73" t="n">
        <v>1</v>
      </c>
      <c r="R57" s="5">
        <f>A57&amp;"-"&amp;YEAR(F57)&amp;"-"&amp;IF(LEN(MONTH(F57))=1,"0"&amp;MONTH(F57),MONTH(F57))&amp;"-"&amp;IF(LEN(DAY(F57))=1,"0"&amp;DAY(F57),DAY(F57))</f>
        <v/>
      </c>
    </row>
    <row r="58">
      <c r="A58" s="26" t="n">
        <v>78</v>
      </c>
      <c r="B58" s="5" t="inlineStr">
        <is>
          <t>Cumplimiento programa de auditoría</t>
        </is>
      </c>
      <c r="C58" s="5" t="inlineStr">
        <is>
          <t>AUDITORÍA INTERNA</t>
        </is>
      </c>
      <c r="D58" s="5" t="inlineStr">
        <is>
          <t>Bimestral</t>
        </is>
      </c>
      <c r="E58" s="5" t="inlineStr">
        <is>
          <t>Positivo</t>
        </is>
      </c>
      <c r="F58" s="17" t="n">
        <v>45046</v>
      </c>
      <c r="G58" s="5">
        <f>YEAR(F58)</f>
        <v/>
      </c>
      <c r="H58" s="5">
        <f>PROPER(TEXT(F58,"mmmm"))</f>
        <v/>
      </c>
      <c r="I58" s="6">
        <f>IF(OR(H58="Enero",H58="Febrero",H58="Marzo",H58="Abril",H58="Mayo",H58="Junio"),G58&amp;"-1",IF(OR(H58="Julio",H58="Agosto",H58="Septiembre",H58="Octubre",H58="Noviembre",H58="Diciembre"),G58&amp;"-2"))</f>
        <v/>
      </c>
      <c r="J58" s="5" t="n">
        <v>100</v>
      </c>
      <c r="K58" s="10" t="n">
        <v>100</v>
      </c>
      <c r="L58" s="28">
        <f>IFERROR(IF(OR(J58=0,K58=""),"",IF(E58="Positivo",MIN(MAX(K58/J58,0),1.3),MIN(MAX(J58/K58,0),1.3))),"")</f>
        <v/>
      </c>
      <c r="M58" s="28">
        <f>IFERROR(IF(OR(J58=0,K58=""),"",IF(E58="Positivo",MAX(K58/J58,0),MAX(J58/K58,0))),"")</f>
        <v/>
      </c>
      <c r="N58" s="5" t="inlineStr">
        <is>
          <t>%</t>
        </is>
      </c>
      <c r="O58" s="5" t="inlineStr">
        <is>
          <t>%</t>
        </is>
      </c>
      <c r="P58" s="16" t="n">
        <v>0</v>
      </c>
      <c r="Q58" s="16" t="n">
        <v>0</v>
      </c>
      <c r="R58" s="5">
        <f>A58&amp;"-"&amp;YEAR(F58)&amp;"-"&amp;IF(LEN(MONTH(F58))=1,"0"&amp;MONTH(F58),MONTH(F58))&amp;"-"&amp;IF(LEN(DAY(F58))=1,"0"&amp;DAY(F58),DAY(F58))</f>
        <v/>
      </c>
    </row>
    <row r="59">
      <c r="A59" s="26" t="n">
        <v>78</v>
      </c>
      <c r="B59" s="5" t="inlineStr">
        <is>
          <t>Cumplimiento programa de auditoría</t>
        </is>
      </c>
      <c r="C59" s="5" t="inlineStr">
        <is>
          <t>AUDITORÍA INTERNA</t>
        </is>
      </c>
      <c r="D59" s="5" t="inlineStr">
        <is>
          <t>Bimestral</t>
        </is>
      </c>
      <c r="E59" s="5" t="inlineStr">
        <is>
          <t>Positivo</t>
        </is>
      </c>
      <c r="F59" s="6" t="n">
        <v>45107</v>
      </c>
      <c r="G59" s="5">
        <f>YEAR(F59)</f>
        <v/>
      </c>
      <c r="H59" s="5">
        <f>PROPER(TEXT(F59,"mmmm"))</f>
        <v/>
      </c>
      <c r="I59" s="6">
        <f>IF(OR(H59="Enero",H59="Febrero",H59="Marzo",H59="Abril",H59="Mayo",H59="Junio"),G59&amp;"-1",IF(OR(H59="Julio",H59="Agosto",H59="Septiembre",H59="Octubre",H59="Noviembre",H59="Diciembre"),G59&amp;"-2"))</f>
        <v/>
      </c>
      <c r="J59" s="5" t="n">
        <v>100</v>
      </c>
      <c r="K59" s="10" t="n">
        <v>100</v>
      </c>
      <c r="L59" s="28">
        <f>IFERROR(IF(OR(J59=0,K59=""),"",IF(E59="Positivo",MIN(MAX(K59/J59,0),1.3),MIN(MAX(J59/K59,0),1.3))),"")</f>
        <v/>
      </c>
      <c r="M59" s="28">
        <f>IFERROR(IF(OR(J59=0,K59=""),"",IF(E59="Positivo",MAX(K59/J59,0),MAX(J59/K59,0))),"")</f>
        <v/>
      </c>
      <c r="N59" s="5" t="inlineStr">
        <is>
          <t>%</t>
        </is>
      </c>
      <c r="O59" s="5" t="inlineStr">
        <is>
          <t>%</t>
        </is>
      </c>
      <c r="P59" s="16" t="n">
        <v>0</v>
      </c>
      <c r="Q59" s="16" t="n">
        <v>0</v>
      </c>
      <c r="R59" s="5">
        <f>A59&amp;"-"&amp;YEAR(F59)&amp;"-"&amp;IF(LEN(MONTH(F59))=1,"0"&amp;MONTH(F59),MONTH(F59))&amp;"-"&amp;IF(LEN(DAY(F59))=1,"0"&amp;DAY(F59),DAY(F59))</f>
        <v/>
      </c>
    </row>
    <row r="60">
      <c r="A60" s="26" t="n">
        <v>78</v>
      </c>
      <c r="B60" s="5" t="inlineStr">
        <is>
          <t>Cumplimiento programa de auditoría</t>
        </is>
      </c>
      <c r="C60" s="5" t="inlineStr">
        <is>
          <t>AUDITORÍA INTERNA</t>
        </is>
      </c>
      <c r="D60" s="5" t="inlineStr">
        <is>
          <t>Bimestral</t>
        </is>
      </c>
      <c r="E60" s="5" t="inlineStr">
        <is>
          <t>Positivo</t>
        </is>
      </c>
      <c r="F60" s="6" t="n">
        <v>45169</v>
      </c>
      <c r="G60" s="5">
        <f>YEAR(F60)</f>
        <v/>
      </c>
      <c r="H60" s="5">
        <f>PROPER(TEXT(F60,"mmmm"))</f>
        <v/>
      </c>
      <c r="I60" s="6">
        <f>IF(OR(H60="Enero",H60="Febrero",H60="Marzo",H60="Abril",H60="Mayo",H60="Junio"),G60&amp;"-1",IF(OR(H60="Julio",H60="Agosto",H60="Septiembre",H60="Octubre",H60="Noviembre",H60="Diciembre"),G60&amp;"-2"))</f>
        <v/>
      </c>
      <c r="J60" s="5" t="n">
        <v>100</v>
      </c>
      <c r="K60" s="10" t="n">
        <v>100</v>
      </c>
      <c r="L60" s="28">
        <f>IFERROR(IF(OR(J60=0,K60=""),"",IF(E60="Positivo",MIN(MAX(K60/J60,0),1.3),MIN(MAX(J60/K60,0),1.3))),"")</f>
        <v/>
      </c>
      <c r="M60" s="28">
        <f>IFERROR(IF(OR(J60=0,K60=""),"",IF(E60="Positivo",MAX(K60/J60,0),MAX(J60/K60,0))),"")</f>
        <v/>
      </c>
      <c r="N60" s="5" t="inlineStr">
        <is>
          <t>%</t>
        </is>
      </c>
      <c r="O60" s="5" t="inlineStr">
        <is>
          <t>%</t>
        </is>
      </c>
      <c r="P60" s="16" t="n">
        <v>0</v>
      </c>
      <c r="Q60" s="16" t="n">
        <v>0</v>
      </c>
      <c r="R60" s="5">
        <f>A60&amp;"-"&amp;YEAR(F60)&amp;"-"&amp;IF(LEN(MONTH(F60))=1,"0"&amp;MONTH(F60),MONTH(F60))&amp;"-"&amp;IF(LEN(DAY(F60))=1,"0"&amp;DAY(F60),DAY(F60))</f>
        <v/>
      </c>
    </row>
    <row r="61">
      <c r="A61" s="39" t="n">
        <v>78</v>
      </c>
      <c r="B61" s="5" t="inlineStr">
        <is>
          <t>Cumplimiento programa de auditoría</t>
        </is>
      </c>
      <c r="C61" s="5" t="inlineStr">
        <is>
          <t>AUDITORÍA INTERNA</t>
        </is>
      </c>
      <c r="D61" s="5" t="inlineStr">
        <is>
          <t>Bimestral</t>
        </is>
      </c>
      <c r="E61" s="5" t="inlineStr">
        <is>
          <t>Positivo</t>
        </is>
      </c>
      <c r="F61" s="6" t="n">
        <v>45230</v>
      </c>
      <c r="G61" s="5">
        <f>YEAR(F61)</f>
        <v/>
      </c>
      <c r="H61" s="5">
        <f>PROPER(TEXT(F61,"mmmm"))</f>
        <v/>
      </c>
      <c r="I61" s="6">
        <f>IF(OR(H61="Enero",H61="Febrero",H61="Marzo",H61="Abril",H61="Mayo",H61="Junio"),G61&amp;"-1",IF(OR(H61="Julio",H61="Agosto",H61="Septiembre",H61="Octubre",H61="Noviembre",H61="Diciembre"),G61&amp;"-2"))</f>
        <v/>
      </c>
      <c r="J61" s="5" t="n">
        <v>100</v>
      </c>
      <c r="K61" s="10" t="n">
        <v>100</v>
      </c>
      <c r="L61" s="28">
        <f>IFERROR(IF(OR(J61=0,K61=""),"",IF(E61="Positivo",MIN(MAX(K61/J61,0),1.3),MIN(MAX(J61/K61,0),1.3))),"")</f>
        <v/>
      </c>
      <c r="M61" s="28">
        <f>IFERROR(IF(OR(J61=0,K61=""),"",IF(E61="Positivo",MAX(K61/J61,0),MAX(J61/K61,0))),"")</f>
        <v/>
      </c>
      <c r="N61" s="5" t="inlineStr">
        <is>
          <t>%</t>
        </is>
      </c>
      <c r="O61" s="5" t="inlineStr">
        <is>
          <t>%</t>
        </is>
      </c>
      <c r="P61" s="16" t="n">
        <v>0</v>
      </c>
      <c r="Q61" s="16" t="n">
        <v>0</v>
      </c>
      <c r="R61" s="5">
        <f>A61&amp;"-"&amp;YEAR(F61)&amp;"-"&amp;IF(LEN(MONTH(F61))=1,"0"&amp;MONTH(F61),MONTH(F61))&amp;"-"&amp;IF(LEN(DAY(F61))=1,"0"&amp;DAY(F61),DAY(F61))</f>
        <v/>
      </c>
    </row>
    <row r="62">
      <c r="A62" s="39" t="n">
        <v>78</v>
      </c>
      <c r="B62" s="5" t="inlineStr">
        <is>
          <t>Cumplimiento programa de auditoría</t>
        </is>
      </c>
      <c r="C62" s="5" t="inlineStr">
        <is>
          <t>AUDITORÍA INTERNA</t>
        </is>
      </c>
      <c r="D62" s="5" t="inlineStr">
        <is>
          <t>Bimestral</t>
        </is>
      </c>
      <c r="E62" s="5" t="inlineStr">
        <is>
          <t>Positivo</t>
        </is>
      </c>
      <c r="F62" s="6" t="n">
        <v>45291</v>
      </c>
      <c r="G62" s="5">
        <f>YEAR(F62)</f>
        <v/>
      </c>
      <c r="H62" s="5">
        <f>PROPER(TEXT(F62,"mmmm"))</f>
        <v/>
      </c>
      <c r="I62" s="6">
        <f>IF(OR(H62="Enero",H62="Febrero",H62="Marzo",H62="Abril",H62="Mayo",H62="Junio"),G62&amp;"-1",IF(OR(H62="Julio",H62="Agosto",H62="Septiembre",H62="Octubre",H62="Noviembre",H62="Diciembre"),G62&amp;"-2"))</f>
        <v/>
      </c>
      <c r="J62" s="5" t="n">
        <v>100</v>
      </c>
      <c r="K62" s="10" t="n">
        <v>122.22</v>
      </c>
      <c r="L62" s="28">
        <f>IFERROR(IF(OR(J62=0,K62=""),"",IF(E62="Positivo",MIN(MAX(K62/J62,0),1.3),MIN(MAX(J62/K62,0),1.3))),"")</f>
        <v/>
      </c>
      <c r="M62" s="28">
        <f>IFERROR(IF(OR(J62=0,K62=""),"",IF(E62="Positivo",MAX(K62/J62,0),MAX(J62/K62,0))),"")</f>
        <v/>
      </c>
      <c r="N62" s="5" t="inlineStr">
        <is>
          <t>%</t>
        </is>
      </c>
      <c r="O62" s="5" t="inlineStr">
        <is>
          <t>%</t>
        </is>
      </c>
      <c r="P62" s="16" t="n">
        <v>0</v>
      </c>
      <c r="Q62" s="16" t="n">
        <v>0</v>
      </c>
      <c r="R62" s="5">
        <f>A62&amp;"-"&amp;YEAR(F62)&amp;"-"&amp;IF(LEN(MONTH(F62))=1,"0"&amp;MONTH(F62),MONTH(F62))&amp;"-"&amp;IF(LEN(DAY(F62))=1,"0"&amp;DAY(F62),DAY(F62))</f>
        <v/>
      </c>
    </row>
    <row r="63">
      <c r="A63" s="26" t="n">
        <v>78</v>
      </c>
      <c r="B63" s="5" t="inlineStr">
        <is>
          <t>Cumplimiento programa de auditoría</t>
        </is>
      </c>
      <c r="C63" s="5" t="inlineStr">
        <is>
          <t>AUDITORÍA INTERNA</t>
        </is>
      </c>
      <c r="D63" s="5" t="inlineStr">
        <is>
          <t>Bimestral</t>
        </is>
      </c>
      <c r="E63" s="5" t="inlineStr">
        <is>
          <t>Positivo</t>
        </is>
      </c>
      <c r="F63" s="6" t="n">
        <v>45412</v>
      </c>
      <c r="G63" s="5">
        <f>YEAR(F63)</f>
        <v/>
      </c>
      <c r="H63" s="5">
        <f>PROPER(TEXT(F63,"mmmm"))</f>
        <v/>
      </c>
      <c r="I63" s="6">
        <f>IF(OR(H63="Enero",H63="Febrero",H63="Marzo",H63="Abril",H63="Mayo",H63="Junio"),G63&amp;"-1",IF(OR(H63="Julio",H63="Agosto",H63="Septiembre",H63="Octubre",H63="Noviembre",H63="Diciembre"),G63&amp;"-2"))</f>
        <v/>
      </c>
      <c r="J63" s="5" t="n">
        <v>100</v>
      </c>
      <c r="K63" s="10" t="n">
        <v>100</v>
      </c>
      <c r="L63" s="28">
        <f>IFERROR(IF(OR(J63=0,K63=""),"",IF(E63="Positivo",MIN(MAX(K63/J63,0),1.3),MIN(MAX(J63/K63,0),1.3))),"")</f>
        <v/>
      </c>
      <c r="M63" s="28">
        <f>IFERROR(IF(OR(J63=0,K63=""),"",IF(E63="Positivo",MAX(K63/J63,0),MAX(J63/K63,0))),"")</f>
        <v/>
      </c>
      <c r="N63" s="5" t="inlineStr">
        <is>
          <t>%</t>
        </is>
      </c>
      <c r="O63" s="5" t="inlineStr">
        <is>
          <t>%</t>
        </is>
      </c>
      <c r="P63" s="16" t="n">
        <v>0</v>
      </c>
      <c r="Q63" s="16" t="n">
        <v>0</v>
      </c>
      <c r="R63" s="5">
        <f>A63&amp;"-"&amp;YEAR(F63)&amp;"-"&amp;IF(LEN(MONTH(F63))=1,"0"&amp;MONTH(F63),MONTH(F63))&amp;"-"&amp;IF(LEN(DAY(F63))=1,"0"&amp;DAY(F63),DAY(F63))</f>
        <v/>
      </c>
    </row>
    <row r="64">
      <c r="A64" s="5" t="n">
        <v>78</v>
      </c>
      <c r="B64" s="5" t="inlineStr">
        <is>
          <t>Cumplimiento programa de auditoría</t>
        </is>
      </c>
      <c r="C64" s="5" t="inlineStr">
        <is>
          <t>AUDITORÍA INTERNA</t>
        </is>
      </c>
      <c r="D64" s="5" t="inlineStr">
        <is>
          <t>Bimestral</t>
        </is>
      </c>
      <c r="E64" s="5" t="inlineStr">
        <is>
          <t>Positivo</t>
        </is>
      </c>
      <c r="F64" s="6" t="n">
        <v>45473</v>
      </c>
      <c r="G64" s="5">
        <f>YEAR(F64)</f>
        <v/>
      </c>
      <c r="H64" s="5">
        <f>PROPER(TEXT(F64,"mmmm"))</f>
        <v/>
      </c>
      <c r="I64" s="6">
        <f>IF(OR(H64="Enero",H64="Febrero",H64="Marzo",H64="Abril",H64="Mayo",H64="Junio"),G64&amp;"-1",IF(OR(H64="Julio",H64="Agosto",H64="Septiembre",H64="Octubre",H64="Noviembre",H64="Diciembre"),G64&amp;"-2"))</f>
        <v/>
      </c>
      <c r="J64" s="5" t="n">
        <v>100</v>
      </c>
      <c r="K64" s="5" t="n">
        <v>80</v>
      </c>
      <c r="L64" s="28">
        <f>IFERROR(IF(OR(J64=0,K64=""),"",IF(E64="Positivo",MIN(MAX(K64/J64,0),1.3),MIN(MAX(J64/K64,0),1.3))),"")</f>
        <v/>
      </c>
      <c r="M64" s="28">
        <f>IFERROR(IF(OR(J64=0,K64=""),"",IF(E64="Positivo",MAX(K64/J64,0),MAX(J64/K64,0))),"")</f>
        <v/>
      </c>
      <c r="N64" s="5" t="inlineStr">
        <is>
          <t>%</t>
        </is>
      </c>
      <c r="O64" s="5" t="inlineStr">
        <is>
          <t>%</t>
        </is>
      </c>
      <c r="P64" s="16" t="n">
        <v>0</v>
      </c>
      <c r="Q64" s="16" t="n">
        <v>0</v>
      </c>
      <c r="R64" s="5">
        <f>A64&amp;"-"&amp;YEAR(F64)&amp;"-"&amp;IF(LEN(MONTH(F64))=1,"0"&amp;MONTH(F64),MONTH(F64))&amp;"-"&amp;IF(LEN(DAY(F64))=1,"0"&amp;DAY(F64),DAY(F64))</f>
        <v/>
      </c>
    </row>
    <row r="65">
      <c r="A65" s="26" t="n">
        <v>78</v>
      </c>
      <c r="B65" s="5" t="inlineStr">
        <is>
          <t>Cumplimiento programa de auditoría</t>
        </is>
      </c>
      <c r="C65" s="5" t="inlineStr">
        <is>
          <t>AUDITORÍA INTERNA</t>
        </is>
      </c>
      <c r="D65" s="5" t="inlineStr">
        <is>
          <t>Bimestral</t>
        </is>
      </c>
      <c r="E65" s="5" t="inlineStr">
        <is>
          <t>Positivo</t>
        </is>
      </c>
      <c r="F65" s="6" t="n">
        <v>45535</v>
      </c>
      <c r="G65" s="5">
        <f>YEAR(F65)</f>
        <v/>
      </c>
      <c r="H65" s="5">
        <f>PROPER(TEXT(F65,"mmmm"))</f>
        <v/>
      </c>
      <c r="I65" s="6">
        <f>IF(OR(H65="Enero",H65="Febrero",H65="Marzo",H65="Abril",H65="Mayo",H65="Junio"),G65&amp;"-1",IF(OR(H65="Julio",H65="Agosto",H65="Septiembre",H65="Octubre",H65="Noviembre",H65="Diciembre"),G65&amp;"-2"))</f>
        <v/>
      </c>
      <c r="J65" s="5" t="n">
        <v>100</v>
      </c>
      <c r="K65" s="10" t="n">
        <v>100</v>
      </c>
      <c r="L65" s="28">
        <f>IFERROR(IF(OR(J65=0,K65=""),"",IF(E65="Positivo",MIN(MAX(K65/J65,0),1.3),MIN(MAX(J65/K65,0),1.3))),"")</f>
        <v/>
      </c>
      <c r="M65" s="28">
        <f>IFERROR(IF(OR(J65=0,K65=""),"",IF(E65="Positivo",MAX(K65/J65,0),MAX(J65/K65,0))),"")</f>
        <v/>
      </c>
      <c r="N65" s="5" t="inlineStr">
        <is>
          <t>%</t>
        </is>
      </c>
      <c r="O65" s="5" t="inlineStr">
        <is>
          <t>%</t>
        </is>
      </c>
      <c r="P65" s="16" t="n">
        <v>0</v>
      </c>
      <c r="Q65" s="16" t="n">
        <v>0</v>
      </c>
      <c r="R65" s="5">
        <f>A65&amp;"-"&amp;YEAR(F65)&amp;"-"&amp;IF(LEN(MONTH(F65))=1,"0"&amp;MONTH(F65),MONTH(F65))&amp;"-"&amp;IF(LEN(DAY(F65))=1,"0"&amp;DAY(F65),DAY(F65))</f>
        <v/>
      </c>
    </row>
    <row r="66">
      <c r="A66" s="26" t="n">
        <v>78</v>
      </c>
      <c r="B66" s="5" t="inlineStr">
        <is>
          <t>Cumplimiento programa de auditoría</t>
        </is>
      </c>
      <c r="C66" s="5" t="inlineStr">
        <is>
          <t>AUDITORÍA INTERNA</t>
        </is>
      </c>
      <c r="D66" s="5" t="inlineStr">
        <is>
          <t>Bimestral</t>
        </is>
      </c>
      <c r="E66" s="5" t="inlineStr">
        <is>
          <t>Positivo</t>
        </is>
      </c>
      <c r="F66" s="6" t="n">
        <v>45596</v>
      </c>
      <c r="G66" s="5">
        <f>YEAR(F66)</f>
        <v/>
      </c>
      <c r="H66" s="5">
        <f>PROPER(TEXT(F66,"mmmm"))</f>
        <v/>
      </c>
      <c r="I66" s="6">
        <f>IF(OR(H66="Enero",H66="Febrero",H66="Marzo",H66="Abril",H66="Mayo",H66="Junio"),G66&amp;"-1",IF(OR(H66="Julio",H66="Agosto",H66="Septiembre",H66="Octubre",H66="Noviembre",H66="Diciembre"),G66&amp;"-2"))</f>
        <v/>
      </c>
      <c r="J66" s="5" t="n">
        <v>100</v>
      </c>
      <c r="K66" s="10" t="n">
        <v>100</v>
      </c>
      <c r="L66" s="28">
        <f>IFERROR(IF(OR(J66=0,K66=""),"",IF(E66="Positivo",MIN(MAX(K66/J66,0),1.3),MIN(MAX(J66/K66,0),1.3))),"")</f>
        <v/>
      </c>
      <c r="M66" s="28">
        <f>IFERROR(IF(OR(J66=0,K66=""),"",IF(E66="Positivo",MAX(K66/J66,0),MAX(J66/K66,0))),"")</f>
        <v/>
      </c>
      <c r="N66" s="5" t="inlineStr">
        <is>
          <t>%</t>
        </is>
      </c>
      <c r="O66" s="5" t="inlineStr">
        <is>
          <t>%</t>
        </is>
      </c>
      <c r="P66" s="16" t="n">
        <v>0</v>
      </c>
      <c r="Q66" s="16" t="n">
        <v>0</v>
      </c>
      <c r="R66" s="5">
        <f>A66&amp;"-"&amp;YEAR(F66)&amp;"-"&amp;IF(LEN(MONTH(F66))=1,"0"&amp;MONTH(F66),MONTH(F66))&amp;"-"&amp;IF(LEN(DAY(F66))=1,"0"&amp;DAY(F66),DAY(F66))</f>
        <v/>
      </c>
    </row>
    <row r="67">
      <c r="A67" s="26" t="n">
        <v>78</v>
      </c>
      <c r="B67" s="5" t="inlineStr">
        <is>
          <t>Cumplimiento programa de auditoría</t>
        </is>
      </c>
      <c r="C67" s="5" t="inlineStr">
        <is>
          <t>AUDITORÍA INTERNA</t>
        </is>
      </c>
      <c r="D67" s="5" t="inlineStr">
        <is>
          <t>Bimestral</t>
        </is>
      </c>
      <c r="E67" s="5" t="inlineStr">
        <is>
          <t>Positivo</t>
        </is>
      </c>
      <c r="F67" s="6" t="n">
        <v>45657</v>
      </c>
      <c r="G67" s="5">
        <f>YEAR(F67)</f>
        <v/>
      </c>
      <c r="H67" s="5">
        <f>PROPER(TEXT(F67,"mmmm"))</f>
        <v/>
      </c>
      <c r="I67" s="6">
        <f>IF(OR(H67="Enero",H67="Febrero",H67="Marzo",H67="Abril",H67="Mayo",H67="Junio"),G67&amp;"-1",IF(OR(H67="Julio",H67="Agosto",H67="Septiembre",H67="Octubre",H67="Noviembre",H67="Diciembre"),G67&amp;"-2"))</f>
        <v/>
      </c>
      <c r="J67" s="5" t="n">
        <v>100</v>
      </c>
      <c r="K67" s="10" t="n">
        <v>112.5</v>
      </c>
      <c r="L67" s="28">
        <f>IFERROR(IF(OR(J67=0,K67=""),"",IF(E67="Positivo",MIN(MAX(K67/J67,0),1.3),MIN(MAX(J67/K67,0),1.3))),"")</f>
        <v/>
      </c>
      <c r="M67" s="28">
        <f>IFERROR(IF(OR(J67=0,K67=""),"",IF(E67="Positivo",MAX(K67/J67,0),MAX(J67/K67,0))),"")</f>
        <v/>
      </c>
      <c r="N67" s="5" t="inlineStr">
        <is>
          <t>%</t>
        </is>
      </c>
      <c r="O67" s="5" t="inlineStr">
        <is>
          <t>%</t>
        </is>
      </c>
      <c r="P67" s="16" t="n">
        <v>0</v>
      </c>
      <c r="Q67" s="16" t="n">
        <v>0</v>
      </c>
      <c r="R67" s="5">
        <f>A67&amp;"-"&amp;YEAR(F67)&amp;"-"&amp;IF(LEN(MONTH(F67))=1,"0"&amp;MONTH(F67),MONTH(F67))&amp;"-"&amp;IF(LEN(DAY(F67))=1,"0"&amp;DAY(F67),DAY(F67))</f>
        <v/>
      </c>
    </row>
    <row r="68">
      <c r="A68" s="26" t="n">
        <v>79</v>
      </c>
      <c r="B68" s="5" t="inlineStr">
        <is>
          <t>Cierre Eficaz De Oportunidades De Mejora De Auditoria Interna</t>
        </is>
      </c>
      <c r="C68" s="5" t="inlineStr">
        <is>
          <t>AUDITORÍA INTERNA</t>
        </is>
      </c>
      <c r="D68" s="5" t="inlineStr">
        <is>
          <t>Bimestral</t>
        </is>
      </c>
      <c r="E68" s="5" t="inlineStr">
        <is>
          <t>Positivo</t>
        </is>
      </c>
      <c r="F68" s="6" t="n">
        <v>45107</v>
      </c>
      <c r="G68" s="5">
        <f>YEAR(F68)</f>
        <v/>
      </c>
      <c r="H68" s="5">
        <f>PROPER(TEXT(F68,"mmmm"))</f>
        <v/>
      </c>
      <c r="I68" s="6">
        <f>IF(OR(H68="Enero",H68="Febrero",H68="Marzo",H68="Abril",H68="Mayo",H68="Junio"),G68&amp;"-1",IF(OR(H68="Julio",H68="Agosto",H68="Septiembre",H68="Octubre",H68="Noviembre",H68="Diciembre"),G68&amp;"-2"))</f>
        <v/>
      </c>
      <c r="J68" s="5" t="n">
        <v>85</v>
      </c>
      <c r="K68" s="10" t="n">
        <v>100</v>
      </c>
      <c r="L68" s="28">
        <f>IFERROR(IF(OR(J68=0,K68=""),"",IF(E68="Positivo",MIN(MAX(K68/J68,0),1.3),MIN(MAX(J68/K68,0),1.3))),"")</f>
        <v/>
      </c>
      <c r="M68" s="28">
        <f>IFERROR(IF(OR(J68=0,K68=""),"",IF(E68="Positivo",MAX(K68/J68,0),MAX(J68/K68,0))),"")</f>
        <v/>
      </c>
      <c r="N68" s="5" t="inlineStr">
        <is>
          <t>%</t>
        </is>
      </c>
      <c r="O68" s="5" t="inlineStr">
        <is>
          <t>%</t>
        </is>
      </c>
      <c r="P68" s="16" t="n">
        <v>0</v>
      </c>
      <c r="Q68" s="16" t="n">
        <v>0</v>
      </c>
      <c r="R68" s="5">
        <f>A68&amp;"-"&amp;YEAR(F68)&amp;"-"&amp;IF(LEN(MONTH(F68))=1,"0"&amp;MONTH(F68),MONTH(F68))&amp;"-"&amp;IF(LEN(DAY(F68))=1,"0"&amp;DAY(F68),DAY(F68))</f>
        <v/>
      </c>
    </row>
    <row r="69">
      <c r="A69" s="26" t="n">
        <v>79</v>
      </c>
      <c r="B69" s="5" t="inlineStr">
        <is>
          <t>Cierre Eficaz De Oportunidades De Mejora De Auditoria Interna</t>
        </is>
      </c>
      <c r="C69" s="5" t="inlineStr">
        <is>
          <t>AUDITORÍA INTERNA</t>
        </is>
      </c>
      <c r="D69" s="5" t="inlineStr">
        <is>
          <t>Bimestral</t>
        </is>
      </c>
      <c r="E69" s="5" t="inlineStr">
        <is>
          <t>Positivo</t>
        </is>
      </c>
      <c r="F69" s="17" t="n">
        <v>45169</v>
      </c>
      <c r="G69" s="5">
        <f>YEAR(F69)</f>
        <v/>
      </c>
      <c r="H69" s="5">
        <f>PROPER(TEXT(F69,"mmmm"))</f>
        <v/>
      </c>
      <c r="I69" s="6">
        <f>IF(OR(H69="Enero",H69="Febrero",H69="Marzo",H69="Abril",H69="Mayo",H69="Junio"),G69&amp;"-1",IF(OR(H69="Julio",H69="Agosto",H69="Septiembre",H69="Octubre",H69="Noviembre",H69="Diciembre"),G69&amp;"-2"))</f>
        <v/>
      </c>
      <c r="J69" s="5" t="n">
        <v>85</v>
      </c>
      <c r="K69" s="10" t="n">
        <v>100</v>
      </c>
      <c r="L69" s="28">
        <f>IFERROR(IF(OR(J69=0,K69=""),"",IF(E69="Positivo",MIN(MAX(K69/J69,0),1.3),MIN(MAX(J69/K69,0),1.3))),"")</f>
        <v/>
      </c>
      <c r="M69" s="28">
        <f>IFERROR(IF(OR(J69=0,K69=""),"",IF(E69="Positivo",MAX(K69/J69,0),MAX(J69/K69,0))),"")</f>
        <v/>
      </c>
      <c r="N69" s="5" t="inlineStr">
        <is>
          <t>%</t>
        </is>
      </c>
      <c r="O69" s="5" t="inlineStr">
        <is>
          <t>%</t>
        </is>
      </c>
      <c r="P69" s="16" t="n">
        <v>0</v>
      </c>
      <c r="Q69" s="16" t="n">
        <v>0</v>
      </c>
      <c r="R69" s="5">
        <f>A69&amp;"-"&amp;YEAR(F69)&amp;"-"&amp;IF(LEN(MONTH(F69))=1,"0"&amp;MONTH(F69),MONTH(F69))&amp;"-"&amp;IF(LEN(DAY(F69))=1,"0"&amp;DAY(F69),DAY(F69))</f>
        <v/>
      </c>
    </row>
    <row r="70">
      <c r="A70" s="39" t="n">
        <v>79</v>
      </c>
      <c r="B70" s="5" t="inlineStr">
        <is>
          <t>Cierre Eficaz De Oportunidades De Mejora De Auditoria Interna</t>
        </is>
      </c>
      <c r="C70" s="5" t="inlineStr">
        <is>
          <t>AUDITORÍA INTERNA</t>
        </is>
      </c>
      <c r="D70" s="5" t="inlineStr">
        <is>
          <t>Bimestral</t>
        </is>
      </c>
      <c r="E70" s="5" t="inlineStr">
        <is>
          <t>Positivo</t>
        </is>
      </c>
      <c r="F70" s="6" t="n">
        <v>45230</v>
      </c>
      <c r="G70" s="5">
        <f>YEAR(F70)</f>
        <v/>
      </c>
      <c r="H70" s="5">
        <f>PROPER(TEXT(F70,"mmmm"))</f>
        <v/>
      </c>
      <c r="I70" s="6">
        <f>IF(OR(H70="Enero",H70="Febrero",H70="Marzo",H70="Abril",H70="Mayo",H70="Junio"),G70&amp;"-1",IF(OR(H70="Julio",H70="Agosto",H70="Septiembre",H70="Octubre",H70="Noviembre",H70="Diciembre"),G70&amp;"-2"))</f>
        <v/>
      </c>
      <c r="J70" s="5" t="n">
        <v>85</v>
      </c>
      <c r="K70" s="10" t="n">
        <v>100</v>
      </c>
      <c r="L70" s="28">
        <f>IFERROR(IF(OR(J70=0,K70=""),"",IF(E70="Positivo",MIN(MAX(K70/J70,0),1.3),MIN(MAX(J70/K70,0),1.3))),"")</f>
        <v/>
      </c>
      <c r="M70" s="28">
        <f>IFERROR(IF(OR(J70=0,K70=""),"",IF(E70="Positivo",MAX(K70/J70,0),MAX(J70/K70,0))),"")</f>
        <v/>
      </c>
      <c r="N70" s="5" t="inlineStr">
        <is>
          <t>%</t>
        </is>
      </c>
      <c r="O70" s="5" t="inlineStr">
        <is>
          <t>%</t>
        </is>
      </c>
      <c r="P70" s="16" t="n">
        <v>0</v>
      </c>
      <c r="Q70" s="16" t="n">
        <v>0</v>
      </c>
      <c r="R70" s="5">
        <f>A70&amp;"-"&amp;YEAR(F70)&amp;"-"&amp;IF(LEN(MONTH(F70))=1,"0"&amp;MONTH(F70),MONTH(F70))&amp;"-"&amp;IF(LEN(DAY(F70))=1,"0"&amp;DAY(F70),DAY(F70))</f>
        <v/>
      </c>
    </row>
    <row r="71">
      <c r="A71" s="39" t="n">
        <v>79</v>
      </c>
      <c r="B71" s="5" t="inlineStr">
        <is>
          <t>Cierre Eficaz De Oportunidades De Mejora De Auditoria Interna</t>
        </is>
      </c>
      <c r="C71" s="5" t="inlineStr">
        <is>
          <t>AUDITORÍA INTERNA</t>
        </is>
      </c>
      <c r="D71" s="5" t="inlineStr">
        <is>
          <t>Bimestral</t>
        </is>
      </c>
      <c r="E71" s="5" t="inlineStr">
        <is>
          <t>Positivo</t>
        </is>
      </c>
      <c r="F71" s="6" t="n">
        <v>45291</v>
      </c>
      <c r="G71" s="5">
        <f>YEAR(F71)</f>
        <v/>
      </c>
      <c r="H71" s="5">
        <f>PROPER(TEXT(F71,"mmmm"))</f>
        <v/>
      </c>
      <c r="I71" s="6">
        <f>IF(OR(H71="Enero",H71="Febrero",H71="Marzo",H71="Abril",H71="Mayo",H71="Junio"),G71&amp;"-1",IF(OR(H71="Julio",H71="Agosto",H71="Septiembre",H71="Octubre",H71="Noviembre",H71="Diciembre"),G71&amp;"-2"))</f>
        <v/>
      </c>
      <c r="J71" s="5" t="n">
        <v>85</v>
      </c>
      <c r="K71" s="10" t="n">
        <v>95.45</v>
      </c>
      <c r="L71" s="28">
        <f>IFERROR(IF(OR(J71=0,K71=""),"",IF(E71="Positivo",MIN(MAX(K71/J71,0),1.3),MIN(MAX(J71/K71,0),1.3))),"")</f>
        <v/>
      </c>
      <c r="M71" s="28">
        <f>IFERROR(IF(OR(J71=0,K71=""),"",IF(E71="Positivo",MAX(K71/J71,0),MAX(J71/K71,0))),"")</f>
        <v/>
      </c>
      <c r="N71" s="5" t="inlineStr">
        <is>
          <t>%</t>
        </is>
      </c>
      <c r="O71" s="5" t="inlineStr">
        <is>
          <t>%</t>
        </is>
      </c>
      <c r="P71" s="16" t="n">
        <v>0</v>
      </c>
      <c r="Q71" s="16" t="n">
        <v>0</v>
      </c>
      <c r="R71" s="5">
        <f>A71&amp;"-"&amp;YEAR(F71)&amp;"-"&amp;IF(LEN(MONTH(F71))=1,"0"&amp;MONTH(F71),MONTH(F71))&amp;"-"&amp;IF(LEN(DAY(F71))=1,"0"&amp;DAY(F71),DAY(F71))</f>
        <v/>
      </c>
    </row>
    <row r="72">
      <c r="A72" s="39" t="n">
        <v>84</v>
      </c>
      <c r="B72" s="5" t="inlineStr">
        <is>
          <t>Funcionamiento del COPASST</t>
        </is>
      </c>
      <c r="C72" s="5" t="inlineStr">
        <is>
          <t>GESTIÓN DE SEGURIDAD Y SALUD EN EL TRABAJO</t>
        </is>
      </c>
      <c r="D72" s="5" t="inlineStr">
        <is>
          <t>Anual</t>
        </is>
      </c>
      <c r="E72" s="5" t="inlineStr">
        <is>
          <t>Positivo</t>
        </is>
      </c>
      <c r="F72" s="6" t="n">
        <v>45291</v>
      </c>
      <c r="G72" s="5">
        <f>YEAR(F72)</f>
        <v/>
      </c>
      <c r="H72" s="5">
        <f>PROPER(TEXT(F72,"mmmm"))</f>
        <v/>
      </c>
      <c r="I72" s="6">
        <f>IF(OR(H72="Enero",H72="Febrero",H72="Marzo",H72="Abril",H72="Mayo",H72="Junio"),G72&amp;"-1",IF(OR(H72="Julio",H72="Agosto",H72="Septiembre",H72="Octubre",H72="Noviembre",H72="Diciembre"),G72&amp;"-2"))</f>
        <v/>
      </c>
      <c r="J72" s="5" t="n">
        <v>100</v>
      </c>
      <c r="K72" s="10" t="n">
        <v>100</v>
      </c>
      <c r="L72" s="28">
        <f>IFERROR(IF(OR(J72=0,K72=""),"",IF(E72="Positivo",MIN(MAX(K72/J72,0),1.3),MIN(MAX(J72/K72,0),1.3))),"")</f>
        <v/>
      </c>
      <c r="M72" s="28">
        <f>IFERROR(IF(OR(J72=0,K72=""),"",IF(E72="Positivo",MAX(K72/J72,0),MAX(J72/K72,0))),"")</f>
        <v/>
      </c>
      <c r="N72" s="5" t="inlineStr">
        <is>
          <t>%</t>
        </is>
      </c>
      <c r="O72" s="5" t="inlineStr">
        <is>
          <t>%</t>
        </is>
      </c>
      <c r="P72" s="16" t="n">
        <v>0</v>
      </c>
      <c r="Q72" s="16" t="n">
        <v>0</v>
      </c>
      <c r="R72" s="5">
        <f>A72&amp;"-"&amp;YEAR(F72)&amp;"-"&amp;IF(LEN(MONTH(F72))=1,"0"&amp;MONTH(F72),MONTH(F72))&amp;"-"&amp;IF(LEN(DAY(F72))=1,"0"&amp;DAY(F72),DAY(F72))</f>
        <v/>
      </c>
    </row>
    <row r="73">
      <c r="A73" s="26" t="n">
        <v>84</v>
      </c>
      <c r="B73" s="5" t="inlineStr">
        <is>
          <t>Funcionamiento del COPASST</t>
        </is>
      </c>
      <c r="C73" s="5" t="inlineStr">
        <is>
          <t>GESTIÓN DE SEGURIDAD Y SALUD EN EL TRABAJO</t>
        </is>
      </c>
      <c r="D73" s="5" t="inlineStr">
        <is>
          <t>Anual</t>
        </is>
      </c>
      <c r="E73" s="5" t="inlineStr">
        <is>
          <t>Positivo</t>
        </is>
      </c>
      <c r="F73" s="6" t="n">
        <v>45657</v>
      </c>
      <c r="G73" s="5">
        <f>YEAR(F73)</f>
        <v/>
      </c>
      <c r="H73" s="5">
        <f>PROPER(TEXT(F73,"mmmm"))</f>
        <v/>
      </c>
      <c r="I73" s="6">
        <f>IF(OR(H73="Enero",H73="Febrero",H73="Marzo",H73="Abril",H73="Mayo",H73="Junio"),G73&amp;"-1",IF(OR(H73="Julio",H73="Agosto",H73="Septiembre",H73="Octubre",H73="Noviembre",H73="Diciembre"),G73&amp;"-2"))</f>
        <v/>
      </c>
      <c r="J73" s="5" t="n">
        <v>100</v>
      </c>
      <c r="K73" s="10" t="n">
        <v>100</v>
      </c>
      <c r="L73" s="28">
        <f>IFERROR(IF(OR(J73=0,K73=""),"",IF(E73="Positivo",MIN(MAX(K73/J73,0),1.3),MIN(MAX(J73/K73,0),1.3))),"")</f>
        <v/>
      </c>
      <c r="M73" s="28">
        <f>IFERROR(IF(OR(J73=0,K73=""),"",IF(E73="Positivo",MAX(K73/J73,0),MAX(J73/K73,0))),"")</f>
        <v/>
      </c>
      <c r="N73" s="5" t="inlineStr">
        <is>
          <t>%</t>
        </is>
      </c>
      <c r="O73" s="5" t="inlineStr">
        <is>
          <t>%</t>
        </is>
      </c>
      <c r="P73" s="16" t="n">
        <v>0</v>
      </c>
      <c r="Q73" s="16" t="n">
        <v>0</v>
      </c>
      <c r="R73" s="5">
        <f>A73&amp;"-"&amp;YEAR(F73)&amp;"-"&amp;IF(LEN(MONTH(F73))=1,"0"&amp;MONTH(F73),MONTH(F73))&amp;"-"&amp;IF(LEN(DAY(F73))=1,"0"&amp;DAY(F73),DAY(F73))</f>
        <v/>
      </c>
    </row>
    <row r="74">
      <c r="A74" s="39" t="n">
        <v>85</v>
      </c>
      <c r="B74" s="5" t="inlineStr">
        <is>
          <t>Plan de Emergencias</t>
        </is>
      </c>
      <c r="C74" s="5" t="inlineStr">
        <is>
          <t>GESTIÓN DE SEGURIDAD Y SALUD EN EL TRABAJO</t>
        </is>
      </c>
      <c r="D74" s="5" t="inlineStr">
        <is>
          <t>Anual</t>
        </is>
      </c>
      <c r="E74" s="5" t="inlineStr">
        <is>
          <t>Positivo</t>
        </is>
      </c>
      <c r="F74" s="6" t="n">
        <v>45291</v>
      </c>
      <c r="G74" s="5">
        <f>YEAR(F74)</f>
        <v/>
      </c>
      <c r="H74" s="5">
        <f>PROPER(TEXT(F74,"mmmm"))</f>
        <v/>
      </c>
      <c r="I74" s="6">
        <f>IF(OR(H74="Enero",H74="Febrero",H74="Marzo",H74="Abril",H74="Mayo",H74="Junio"),G74&amp;"-1",IF(OR(H74="Julio",H74="Agosto",H74="Septiembre",H74="Octubre",H74="Noviembre",H74="Diciembre"),G74&amp;"-2"))</f>
        <v/>
      </c>
      <c r="J74" s="5" t="n">
        <v>100</v>
      </c>
      <c r="K74" s="10" t="n">
        <v>100</v>
      </c>
      <c r="L74" s="28">
        <f>IFERROR(IF(OR(J74=0,K74=""),"",IF(E74="Positivo",MIN(MAX(K74/J74,0),1.3),MIN(MAX(J74/K74,0),1.3))),"")</f>
        <v/>
      </c>
      <c r="M74" s="28">
        <f>IFERROR(IF(OR(J74=0,K74=""),"",IF(E74="Positivo",MAX(K74/J74,0),MAX(J74/K74,0))),"")</f>
        <v/>
      </c>
      <c r="N74" s="5" t="inlineStr">
        <is>
          <t>%</t>
        </is>
      </c>
      <c r="O74" s="5" t="inlineStr">
        <is>
          <t>%</t>
        </is>
      </c>
      <c r="P74" s="16" t="n">
        <v>0</v>
      </c>
      <c r="Q74" s="16" t="n">
        <v>0</v>
      </c>
      <c r="R74" s="5">
        <f>A74&amp;"-"&amp;YEAR(F74)&amp;"-"&amp;IF(LEN(MONTH(F74))=1,"0"&amp;MONTH(F74),MONTH(F74))&amp;"-"&amp;IF(LEN(DAY(F74))=1,"0"&amp;DAY(F74),DAY(F74))</f>
        <v/>
      </c>
    </row>
    <row r="75">
      <c r="A75" s="26" t="n">
        <v>85</v>
      </c>
      <c r="B75" s="5" t="inlineStr">
        <is>
          <t>Plan de Emergencias</t>
        </is>
      </c>
      <c r="C75" s="5" t="inlineStr">
        <is>
          <t>GESTIÓN DE SEGURIDAD Y SALUD EN EL TRABAJO</t>
        </is>
      </c>
      <c r="D75" s="5" t="inlineStr">
        <is>
          <t>Anual</t>
        </is>
      </c>
      <c r="E75" s="5" t="inlineStr">
        <is>
          <t>Positivo</t>
        </is>
      </c>
      <c r="F75" s="6" t="n">
        <v>45657</v>
      </c>
      <c r="G75" s="5">
        <f>YEAR(F75)</f>
        <v/>
      </c>
      <c r="H75" s="5">
        <f>PROPER(TEXT(F75,"mmmm"))</f>
        <v/>
      </c>
      <c r="I75" s="6">
        <f>IF(OR(H75="Enero",H75="Febrero",H75="Marzo",H75="Abril",H75="Mayo",H75="Junio"),G75&amp;"-1",IF(OR(H75="Julio",H75="Agosto",H75="Septiembre",H75="Octubre",H75="Noviembre",H75="Diciembre"),G75&amp;"-2"))</f>
        <v/>
      </c>
      <c r="J75" s="5" t="n">
        <v>100</v>
      </c>
      <c r="K75" s="10" t="n">
        <v>100</v>
      </c>
      <c r="L75" s="28">
        <f>IFERROR(IF(OR(J75=0,K75=""),"",IF(E75="Positivo",MIN(MAX(K75/J75,0),1.3),MIN(MAX(J75/K75,0),1.3))),"")</f>
        <v/>
      </c>
      <c r="M75" s="28">
        <f>IFERROR(IF(OR(J75=0,K75=""),"",IF(E75="Positivo",MAX(K75/J75,0),MAX(J75/K75,0))),"")</f>
        <v/>
      </c>
      <c r="N75" s="5" t="inlineStr">
        <is>
          <t>%</t>
        </is>
      </c>
      <c r="O75" s="5" t="inlineStr">
        <is>
          <t>%</t>
        </is>
      </c>
      <c r="P75" s="16" t="n">
        <v>0</v>
      </c>
      <c r="Q75" s="16" t="n">
        <v>0</v>
      </c>
      <c r="R75" s="5">
        <f>A75&amp;"-"&amp;YEAR(F75)&amp;"-"&amp;IF(LEN(MONTH(F75))=1,"0"&amp;MONTH(F75),MONTH(F75))&amp;"-"&amp;IF(LEN(DAY(F75))=1,"0"&amp;DAY(F75),DAY(F75))</f>
        <v/>
      </c>
    </row>
    <row r="76">
      <c r="A76" s="26" t="n">
        <v>86</v>
      </c>
      <c r="B76" s="5" t="inlineStr">
        <is>
          <t>Reporte e investigación</t>
        </is>
      </c>
      <c r="C76" s="5" t="inlineStr">
        <is>
          <t>GESTIÓN DE SEGURIDAD Y SALUD EN EL TRABAJO</t>
        </is>
      </c>
      <c r="D76" s="5" t="inlineStr">
        <is>
          <t>Semestral</t>
        </is>
      </c>
      <c r="E76" s="5" t="inlineStr">
        <is>
          <t>Positivo</t>
        </is>
      </c>
      <c r="F76" s="17" t="n">
        <v>45107</v>
      </c>
      <c r="G76" s="5">
        <f>YEAR(F76)</f>
        <v/>
      </c>
      <c r="H76" s="5">
        <f>PROPER(TEXT(F76,"mmmm"))</f>
        <v/>
      </c>
      <c r="I76" s="6">
        <f>IF(OR(H76="Enero",H76="Febrero",H76="Marzo",H76="Abril",H76="Mayo",H76="Junio"),G76&amp;"-1",IF(OR(H76="Julio",H76="Agosto",H76="Septiembre",H76="Octubre",H76="Noviembre",H76="Diciembre"),G76&amp;"-2"))</f>
        <v/>
      </c>
      <c r="J76" s="5" t="n">
        <v>100</v>
      </c>
      <c r="K76" s="10" t="n">
        <v>100</v>
      </c>
      <c r="L76" s="28">
        <f>IFERROR(IF(OR(J76=0,K76=""),"",IF(E76="Positivo",MIN(MAX(K76/J76,0),1.3),MIN(MAX(J76/K76,0),1.3))),"")</f>
        <v/>
      </c>
      <c r="M76" s="28">
        <f>IFERROR(IF(OR(J76=0,K76=""),"",IF(E76="Positivo",MAX(K76/J76,0),MAX(J76/K76,0))),"")</f>
        <v/>
      </c>
      <c r="N76" s="5" t="inlineStr">
        <is>
          <t>%</t>
        </is>
      </c>
      <c r="O76" s="5" t="inlineStr">
        <is>
          <t>%</t>
        </is>
      </c>
      <c r="P76" s="16" t="n">
        <v>0</v>
      </c>
      <c r="Q76" s="16" t="n">
        <v>0</v>
      </c>
      <c r="R76" s="5">
        <f>A76&amp;"-"&amp;YEAR(F76)&amp;"-"&amp;IF(LEN(MONTH(F76))=1,"0"&amp;MONTH(F76),MONTH(F76))&amp;"-"&amp;IF(LEN(DAY(F76))=1,"0"&amp;DAY(F76),DAY(F76))</f>
        <v/>
      </c>
    </row>
    <row r="77">
      <c r="A77" s="39" t="n">
        <v>86</v>
      </c>
      <c r="B77" s="5" t="inlineStr">
        <is>
          <t>Reporte e investigación</t>
        </is>
      </c>
      <c r="C77" s="5" t="inlineStr">
        <is>
          <t>GESTIÓN DE SEGURIDAD Y SALUD EN EL TRABAJO</t>
        </is>
      </c>
      <c r="D77" s="5" t="inlineStr">
        <is>
          <t>Semestral</t>
        </is>
      </c>
      <c r="E77" s="5" t="inlineStr">
        <is>
          <t>Positivo</t>
        </is>
      </c>
      <c r="F77" s="6" t="n">
        <v>45291</v>
      </c>
      <c r="G77" s="5">
        <f>YEAR(F77)</f>
        <v/>
      </c>
      <c r="H77" s="5">
        <f>PROPER(TEXT(F77,"mmmm"))</f>
        <v/>
      </c>
      <c r="I77" s="6">
        <f>IF(OR(H77="Enero",H77="Febrero",H77="Marzo",H77="Abril",H77="Mayo",H77="Junio"),G77&amp;"-1",IF(OR(H77="Julio",H77="Agosto",H77="Septiembre",H77="Octubre",H77="Noviembre",H77="Diciembre"),G77&amp;"-2"))</f>
        <v/>
      </c>
      <c r="J77" s="5" t="n">
        <v>100</v>
      </c>
      <c r="K77" s="10" t="n">
        <v>100</v>
      </c>
      <c r="L77" s="28">
        <f>IFERROR(IF(OR(J77=0,K77=""),"",IF(E77="Positivo",MIN(MAX(K77/J77,0),1.3),MIN(MAX(J77/K77,0),1.3))),"")</f>
        <v/>
      </c>
      <c r="M77" s="28">
        <f>IFERROR(IF(OR(J77=0,K77=""),"",IF(E77="Positivo",MAX(K77/J77,0),MAX(J77/K77,0))),"")</f>
        <v/>
      </c>
      <c r="N77" s="5" t="inlineStr">
        <is>
          <t>%</t>
        </is>
      </c>
      <c r="O77" s="5" t="inlineStr">
        <is>
          <t>%</t>
        </is>
      </c>
      <c r="P77" s="16" t="n">
        <v>0</v>
      </c>
      <c r="Q77" s="16" t="n">
        <v>0</v>
      </c>
      <c r="R77" s="5">
        <f>A77&amp;"-"&amp;YEAR(F77)&amp;"-"&amp;IF(LEN(MONTH(F77))=1,"0"&amp;MONTH(F77),MONTH(F77))&amp;"-"&amp;IF(LEN(DAY(F77))=1,"0"&amp;DAY(F77),DAY(F77))</f>
        <v/>
      </c>
    </row>
    <row r="78">
      <c r="A78" s="5" t="n">
        <v>86</v>
      </c>
      <c r="B78" s="5" t="inlineStr">
        <is>
          <t>Reporte e investigación</t>
        </is>
      </c>
      <c r="C78" s="5" t="inlineStr">
        <is>
          <t>GESTIÓN DE SEGURIDAD Y SALUD EN EL TRABAJO</t>
        </is>
      </c>
      <c r="D78" s="5" t="inlineStr">
        <is>
          <t>Semestral</t>
        </is>
      </c>
      <c r="E78" s="5" t="inlineStr">
        <is>
          <t>Positivo</t>
        </is>
      </c>
      <c r="F78" s="6" t="n">
        <v>45473</v>
      </c>
      <c r="G78" s="5">
        <f>YEAR(F78)</f>
        <v/>
      </c>
      <c r="H78" s="5">
        <f>PROPER(TEXT(F78,"mmmm"))</f>
        <v/>
      </c>
      <c r="I78" s="6">
        <f>IF(OR(H78="Enero",H78="Febrero",H78="Marzo",H78="Abril",H78="Mayo",H78="Junio"),G78&amp;"-1",IF(OR(H78="Julio",H78="Agosto",H78="Septiembre",H78="Octubre",H78="Noviembre",H78="Diciembre"),G78&amp;"-2"))</f>
        <v/>
      </c>
      <c r="J78" s="5" t="n">
        <v>100</v>
      </c>
      <c r="K78" s="5" t="n">
        <v>100</v>
      </c>
      <c r="L78" s="28">
        <f>IFERROR(IF(OR(J78=0,K78=""),"",IF(E78="Positivo",MIN(MAX(K78/J78,0),1.3),MIN(MAX(J78/K78,0),1.3))),"")</f>
        <v/>
      </c>
      <c r="M78" s="28">
        <f>IFERROR(IF(OR(J78=0,K78=""),"",IF(E78="Positivo",MAX(K78/J78,0),MAX(J78/K78,0))),"")</f>
        <v/>
      </c>
      <c r="N78" s="5" t="inlineStr">
        <is>
          <t>%</t>
        </is>
      </c>
      <c r="O78" s="5" t="inlineStr">
        <is>
          <t>%</t>
        </is>
      </c>
      <c r="P78" s="5" t="n">
        <v>0</v>
      </c>
      <c r="Q78" s="5" t="n">
        <v>0</v>
      </c>
      <c r="R78" s="5">
        <f>A78&amp;"-"&amp;YEAR(F78)&amp;"-"&amp;IF(LEN(MONTH(F78))=1,"0"&amp;MONTH(F78),MONTH(F78))&amp;"-"&amp;IF(LEN(DAY(F78))=1,"0"&amp;DAY(F78),DAY(F78))</f>
        <v/>
      </c>
    </row>
    <row r="79">
      <c r="A79" s="26" t="n">
        <v>86</v>
      </c>
      <c r="B79" s="5" t="inlineStr">
        <is>
          <t>Reporte e investigación</t>
        </is>
      </c>
      <c r="C79" s="5" t="inlineStr">
        <is>
          <t>GESTIÓN DE SEGURIDAD Y SALUD EN EL TRABAJO</t>
        </is>
      </c>
      <c r="D79" s="5" t="inlineStr">
        <is>
          <t>Semestral</t>
        </is>
      </c>
      <c r="E79" s="5" t="inlineStr">
        <is>
          <t>Positivo</t>
        </is>
      </c>
      <c r="F79" s="6" t="n">
        <v>45657</v>
      </c>
      <c r="G79" s="5">
        <f>YEAR(F79)</f>
        <v/>
      </c>
      <c r="H79" s="5">
        <f>PROPER(TEXT(F79,"mmmm"))</f>
        <v/>
      </c>
      <c r="I79" s="6">
        <f>IF(OR(H79="Enero",H79="Febrero",H79="Marzo",H79="Abril",H79="Mayo",H79="Junio"),G79&amp;"-1",IF(OR(H79="Julio",H79="Agosto",H79="Septiembre",H79="Octubre",H79="Noviembre",H79="Diciembre"),G79&amp;"-2"))</f>
        <v/>
      </c>
      <c r="J79" s="5" t="n">
        <v>100</v>
      </c>
      <c r="K79" s="10" t="n">
        <v>100</v>
      </c>
      <c r="L79" s="28">
        <f>IFERROR(IF(OR(J79=0,K79=""),"",IF(E79="Positivo",MIN(MAX(K79/J79,0),1.3),MIN(MAX(J79/K79,0),1.3))),"")</f>
        <v/>
      </c>
      <c r="M79" s="28">
        <f>IFERROR(IF(OR(J79=0,K79=""),"",IF(E79="Positivo",MAX(K79/J79,0),MAX(J79/K79,0))),"")</f>
        <v/>
      </c>
      <c r="N79" s="5" t="inlineStr">
        <is>
          <t>%</t>
        </is>
      </c>
      <c r="O79" s="5" t="inlineStr">
        <is>
          <t>%</t>
        </is>
      </c>
      <c r="P79" s="5" t="n">
        <v>0</v>
      </c>
      <c r="Q79" s="5" t="n">
        <v>0</v>
      </c>
      <c r="R79" s="5">
        <f>A79&amp;"-"&amp;YEAR(F79)&amp;"-"&amp;IF(LEN(MONTH(F79))=1,"0"&amp;MONTH(F79),MONTH(F79))&amp;"-"&amp;IF(LEN(DAY(F79))=1,"0"&amp;DAY(F79),DAY(F79))</f>
        <v/>
      </c>
    </row>
    <row r="80">
      <c r="A80" s="39" t="n">
        <v>87</v>
      </c>
      <c r="B80" s="5" t="inlineStr">
        <is>
          <t>Autoevaluación</t>
        </is>
      </c>
      <c r="C80" s="5" t="inlineStr">
        <is>
          <t>GESTIÓN DE SEGURIDAD Y SALUD EN EL TRABAJO</t>
        </is>
      </c>
      <c r="D80" s="5" t="inlineStr">
        <is>
          <t>Anual</t>
        </is>
      </c>
      <c r="E80" s="5" t="inlineStr">
        <is>
          <t>Positivo</t>
        </is>
      </c>
      <c r="F80" s="6" t="n">
        <v>45291</v>
      </c>
      <c r="G80" s="5">
        <f>YEAR(F80)</f>
        <v/>
      </c>
      <c r="H80" s="5">
        <f>PROPER(TEXT(F80,"mmmm"))</f>
        <v/>
      </c>
      <c r="I80" s="6">
        <f>IF(OR(H80="Enero",H80="Febrero",H80="Marzo",H80="Abril",H80="Mayo",H80="Junio"),G80&amp;"-1",IF(OR(H80="Julio",H80="Agosto",H80="Septiembre",H80="Octubre",H80="Noviembre",H80="Diciembre"),G80&amp;"-2"))</f>
        <v/>
      </c>
      <c r="J80" s="5" t="n">
        <v>90</v>
      </c>
      <c r="K80" s="10" t="n">
        <v>100</v>
      </c>
      <c r="L80" s="28">
        <f>IFERROR(IF(OR(J80=0,K80=""),"",IF(E80="Positivo",MIN(MAX(K80/J80,0),1.3),MIN(MAX(J80/K80,0),1.3))),"")</f>
        <v/>
      </c>
      <c r="M80" s="28">
        <f>IFERROR(IF(OR(J80=0,K80=""),"",IF(E80="Positivo",MAX(K80/J80,0),MAX(J80/K80,0))),"")</f>
        <v/>
      </c>
      <c r="N80" s="5" t="inlineStr">
        <is>
          <t>%</t>
        </is>
      </c>
      <c r="O80" s="5" t="inlineStr">
        <is>
          <t>%</t>
        </is>
      </c>
      <c r="P80" s="16" t="n">
        <v>0</v>
      </c>
      <c r="Q80" s="16" t="n">
        <v>0</v>
      </c>
      <c r="R80" s="5">
        <f>A80&amp;"-"&amp;YEAR(F80)&amp;"-"&amp;IF(LEN(MONTH(F80))=1,"0"&amp;MONTH(F80),MONTH(F80))&amp;"-"&amp;IF(LEN(DAY(F80))=1,"0"&amp;DAY(F80),DAY(F80))</f>
        <v/>
      </c>
    </row>
    <row r="81">
      <c r="A81" s="39" t="n">
        <v>88</v>
      </c>
      <c r="B81" s="5" t="inlineStr">
        <is>
          <t>Ejecución del plan de trabajo</t>
        </is>
      </c>
      <c r="C81" s="5" t="inlineStr">
        <is>
          <t>GESTIÓN DE SEGURIDAD Y SALUD EN EL TRABAJO</t>
        </is>
      </c>
      <c r="D81" s="5" t="inlineStr">
        <is>
          <t>Anual</t>
        </is>
      </c>
      <c r="E81" s="5" t="inlineStr">
        <is>
          <t>Positivo</t>
        </is>
      </c>
      <c r="F81" s="6" t="n">
        <v>45291</v>
      </c>
      <c r="G81" s="5">
        <f>YEAR(F81)</f>
        <v/>
      </c>
      <c r="H81" s="5">
        <f>PROPER(TEXT(F81,"mmmm"))</f>
        <v/>
      </c>
      <c r="I81" s="6">
        <f>IF(OR(H81="Enero",H81="Febrero",H81="Marzo",H81="Abril",H81="Mayo",H81="Junio"),G81&amp;"-1",IF(OR(H81="Julio",H81="Agosto",H81="Septiembre",H81="Octubre",H81="Noviembre",H81="Diciembre"),G81&amp;"-2"))</f>
        <v/>
      </c>
      <c r="J81" s="5" t="n">
        <v>100</v>
      </c>
      <c r="K81" s="10" t="n">
        <v>100</v>
      </c>
      <c r="L81" s="28">
        <f>IFERROR(IF(OR(J81=0,K81=""),"",IF(E81="Positivo",MIN(MAX(K81/J81,0),1.3),MIN(MAX(J81/K81,0),1.3))),"")</f>
        <v/>
      </c>
      <c r="M81" s="28">
        <f>IFERROR(IF(OR(J81=0,K81=""),"",IF(E81="Positivo",MAX(K81/J81,0),MAX(J81/K81,0))),"")</f>
        <v/>
      </c>
      <c r="N81" s="5" t="inlineStr">
        <is>
          <t>%</t>
        </is>
      </c>
      <c r="O81" s="5" t="inlineStr">
        <is>
          <t>%</t>
        </is>
      </c>
      <c r="P81" s="16" t="n">
        <v>0</v>
      </c>
      <c r="Q81" s="16" t="n">
        <v>0</v>
      </c>
      <c r="R81" s="5">
        <f>A81&amp;"-"&amp;YEAR(F81)&amp;"-"&amp;IF(LEN(MONTH(F81))=1,"0"&amp;MONTH(F81),MONTH(F81))&amp;"-"&amp;IF(LEN(DAY(F81))=1,"0"&amp;DAY(F81),DAY(F81))</f>
        <v/>
      </c>
    </row>
    <row r="82">
      <c r="A82" s="26" t="n">
        <v>88</v>
      </c>
      <c r="B82" s="5" t="inlineStr">
        <is>
          <t>Ejecución del plan de trabajo</t>
        </is>
      </c>
      <c r="C82" s="5" t="inlineStr">
        <is>
          <t>GESTIÓN DE SEGURIDAD Y SALUD EN EL TRABAJO</t>
        </is>
      </c>
      <c r="D82" s="5" t="inlineStr">
        <is>
          <t>Anual</t>
        </is>
      </c>
      <c r="E82" s="5" t="inlineStr">
        <is>
          <t>Positivo</t>
        </is>
      </c>
      <c r="F82" s="6" t="n">
        <v>45657</v>
      </c>
      <c r="G82" s="5">
        <f>YEAR(F82)</f>
        <v/>
      </c>
      <c r="H82" s="5">
        <f>PROPER(TEXT(F82,"mmmm"))</f>
        <v/>
      </c>
      <c r="I82" s="6">
        <f>IF(OR(H82="Enero",H82="Febrero",H82="Marzo",H82="Abril",H82="Mayo",H82="Junio"),G82&amp;"-1",IF(OR(H82="Julio",H82="Agosto",H82="Septiembre",H82="Octubre",H82="Noviembre",H82="Diciembre"),G82&amp;"-2"))</f>
        <v/>
      </c>
      <c r="J82" s="5" t="n">
        <v>100</v>
      </c>
      <c r="K82" s="10" t="n">
        <v>100</v>
      </c>
      <c r="L82" s="28">
        <f>IFERROR(IF(OR(J82=0,K82=""),"",IF(E82="Positivo",MIN(MAX(K82/J82,0),1.3),MIN(MAX(J82/K82,0),1.3))),"")</f>
        <v/>
      </c>
      <c r="M82" s="28">
        <f>IFERROR(IF(OR(J82=0,K82=""),"",IF(E82="Positivo",MAX(K82/J82,0),MAX(J82/K82,0))),"")</f>
        <v/>
      </c>
      <c r="N82" s="5" t="inlineStr">
        <is>
          <t>%</t>
        </is>
      </c>
      <c r="O82" s="5" t="inlineStr">
        <is>
          <t>%</t>
        </is>
      </c>
      <c r="P82" s="16" t="n">
        <v>0</v>
      </c>
      <c r="Q82" s="16" t="n">
        <v>0</v>
      </c>
      <c r="R82" s="5">
        <f>A82&amp;"-"&amp;YEAR(F82)&amp;"-"&amp;IF(LEN(MONTH(F82))=1,"0"&amp;MONTH(F82),MONTH(F82))&amp;"-"&amp;IF(LEN(DAY(F82))=1,"0"&amp;DAY(F82),DAY(F82))</f>
        <v/>
      </c>
    </row>
    <row r="83">
      <c r="A83" s="39" t="n">
        <v>89</v>
      </c>
      <c r="B83" s="5" t="inlineStr">
        <is>
          <t>Ejecución plan de capacitación</t>
        </is>
      </c>
      <c r="C83" s="5" t="inlineStr">
        <is>
          <t>GESTIÓN DE SEGURIDAD Y SALUD EN EL TRABAJO</t>
        </is>
      </c>
      <c r="D83" s="5" t="inlineStr">
        <is>
          <t>Anual</t>
        </is>
      </c>
      <c r="E83" s="5" t="inlineStr">
        <is>
          <t>Positivo</t>
        </is>
      </c>
      <c r="F83" s="6" t="n">
        <v>45291</v>
      </c>
      <c r="G83" s="5">
        <f>YEAR(F83)</f>
        <v/>
      </c>
      <c r="H83" s="5">
        <f>PROPER(TEXT(F83,"mmmm"))</f>
        <v/>
      </c>
      <c r="I83" s="6">
        <f>IF(OR(H83="Enero",H83="Febrero",H83="Marzo",H83="Abril",H83="Mayo",H83="Junio"),G83&amp;"-1",IF(OR(H83="Julio",H83="Agosto",H83="Septiembre",H83="Octubre",H83="Noviembre",H83="Diciembre"),G83&amp;"-2"))</f>
        <v/>
      </c>
      <c r="J83" s="5" t="n">
        <v>100</v>
      </c>
      <c r="K83" s="10" t="n">
        <v>100</v>
      </c>
      <c r="L83" s="28">
        <f>IFERROR(IF(OR(J83=0,K83=""),"",IF(E83="Positivo",MIN(MAX(K83/J83,0),1.3),MIN(MAX(J83/K83,0),1.3))),"")</f>
        <v/>
      </c>
      <c r="M83" s="28">
        <f>IFERROR(IF(OR(J83=0,K83=""),"",IF(E83="Positivo",MAX(K83/J83,0),MAX(J83/K83,0))),"")</f>
        <v/>
      </c>
      <c r="N83" s="5" t="inlineStr">
        <is>
          <t>%</t>
        </is>
      </c>
      <c r="O83" s="5" t="inlineStr">
        <is>
          <t>%</t>
        </is>
      </c>
      <c r="P83" s="16" t="n">
        <v>0</v>
      </c>
      <c r="Q83" s="16" t="n">
        <v>0</v>
      </c>
      <c r="R83" s="5">
        <f>A83&amp;"-"&amp;YEAR(F83)&amp;"-"&amp;IF(LEN(MONTH(F83))=1,"0"&amp;MONTH(F83),MONTH(F83))&amp;"-"&amp;IF(LEN(DAY(F83))=1,"0"&amp;DAY(F83),DAY(F83))</f>
        <v/>
      </c>
    </row>
    <row r="84">
      <c r="A84" s="26" t="n">
        <v>89</v>
      </c>
      <c r="B84" s="5" t="inlineStr">
        <is>
          <t>Ejecución plan de capacitación</t>
        </is>
      </c>
      <c r="C84" s="5" t="inlineStr">
        <is>
          <t>GESTIÓN DE SEGURIDAD Y SALUD EN EL TRABAJO</t>
        </is>
      </c>
      <c r="D84" s="5" t="inlineStr">
        <is>
          <t>Anual</t>
        </is>
      </c>
      <c r="E84" s="5" t="inlineStr">
        <is>
          <t>Positivo</t>
        </is>
      </c>
      <c r="F84" s="6" t="n">
        <v>45657</v>
      </c>
      <c r="G84" s="5">
        <f>YEAR(F84)</f>
        <v/>
      </c>
      <c r="H84" s="5">
        <f>PROPER(TEXT(F84,"mmmm"))</f>
        <v/>
      </c>
      <c r="I84" s="6">
        <f>IF(OR(H84="Enero",H84="Febrero",H84="Marzo",H84="Abril",H84="Mayo",H84="Junio"),G84&amp;"-1",IF(OR(H84="Julio",H84="Agosto",H84="Septiembre",H84="Octubre",H84="Noviembre",H84="Diciembre"),G84&amp;"-2"))</f>
        <v/>
      </c>
      <c r="J84" s="5" t="n">
        <v>100</v>
      </c>
      <c r="K84" s="10" t="n">
        <v>100</v>
      </c>
      <c r="L84" s="28">
        <f>IFERROR(IF(OR(J84=0,K84=""),"",IF(E84="Positivo",MIN(MAX(K84/J84,0),1.3),MIN(MAX(J84/K84,0),1.3))),"")</f>
        <v/>
      </c>
      <c r="M84" s="28">
        <f>IFERROR(IF(OR(J84=0,K84=""),"",IF(E84="Positivo",MAX(K84/J84,0),MAX(J84/K84,0))),"")</f>
        <v/>
      </c>
      <c r="N84" s="5" t="inlineStr">
        <is>
          <t>%</t>
        </is>
      </c>
      <c r="O84" s="5" t="inlineStr">
        <is>
          <t>%</t>
        </is>
      </c>
      <c r="P84" s="16" t="n">
        <v>0</v>
      </c>
      <c r="Q84" s="16" t="n">
        <v>0</v>
      </c>
      <c r="R84" s="5">
        <f>A84&amp;"-"&amp;YEAR(F84)&amp;"-"&amp;IF(LEN(MONTH(F84))=1,"0"&amp;MONTH(F84),MONTH(F84))&amp;"-"&amp;IF(LEN(DAY(F84))=1,"0"&amp;DAY(F84),DAY(F84))</f>
        <v/>
      </c>
    </row>
    <row r="85">
      <c r="A85" s="39" t="n">
        <v>90</v>
      </c>
      <c r="B85" s="5" t="inlineStr">
        <is>
          <t>Ejecución de Simulacros</t>
        </is>
      </c>
      <c r="C85" s="5" t="inlineStr">
        <is>
          <t>GESTIÓN DE SEGURIDAD Y SALUD EN EL TRABAJO</t>
        </is>
      </c>
      <c r="D85" s="5" t="inlineStr">
        <is>
          <t>Anual</t>
        </is>
      </c>
      <c r="E85" s="5" t="inlineStr">
        <is>
          <t>Positivo</t>
        </is>
      </c>
      <c r="F85" s="6" t="n">
        <v>45291</v>
      </c>
      <c r="G85" s="5">
        <f>YEAR(F85)</f>
        <v/>
      </c>
      <c r="H85" s="5">
        <f>PROPER(TEXT(F85,"mmmm"))</f>
        <v/>
      </c>
      <c r="I85" s="6">
        <f>IF(OR(H85="Enero",H85="Febrero",H85="Marzo",H85="Abril",H85="Mayo",H85="Junio"),G85&amp;"-1",IF(OR(H85="Julio",H85="Agosto",H85="Septiembre",H85="Octubre",H85="Noviembre",H85="Diciembre"),G85&amp;"-2"))</f>
        <v/>
      </c>
      <c r="J85" s="5" t="n">
        <v>100</v>
      </c>
      <c r="K85" s="10" t="n">
        <v>100</v>
      </c>
      <c r="L85" s="28">
        <f>IFERROR(IF(OR(J85=0,K85=""),"",IF(E85="Positivo",MIN(MAX(K85/J85,0),1.3),MIN(MAX(J85/K85,0),1.3))),"")</f>
        <v/>
      </c>
      <c r="M85" s="28">
        <f>IFERROR(IF(OR(J85=0,K85=""),"",IF(E85="Positivo",MAX(K85/J85,0),MAX(J85/K85,0))),"")</f>
        <v/>
      </c>
      <c r="N85" s="5" t="inlineStr">
        <is>
          <t>%</t>
        </is>
      </c>
      <c r="O85" s="5" t="inlineStr">
        <is>
          <t>%</t>
        </is>
      </c>
      <c r="P85" s="16" t="n">
        <v>0</v>
      </c>
      <c r="Q85" s="16" t="n">
        <v>0</v>
      </c>
      <c r="R85" s="5">
        <f>A85&amp;"-"&amp;YEAR(F85)&amp;"-"&amp;IF(LEN(MONTH(F85))=1,"0"&amp;MONTH(F85),MONTH(F85))&amp;"-"&amp;IF(LEN(DAY(F85))=1,"0"&amp;DAY(F85),DAY(F85))</f>
        <v/>
      </c>
    </row>
    <row r="86">
      <c r="A86" s="26" t="n">
        <v>90</v>
      </c>
      <c r="B86" s="5" t="inlineStr">
        <is>
          <t>Ejecución de Simulacros</t>
        </is>
      </c>
      <c r="C86" s="5" t="inlineStr">
        <is>
          <t>GESTIÓN DE SEGURIDAD Y SALUD EN EL TRABAJO</t>
        </is>
      </c>
      <c r="D86" s="5" t="inlineStr">
        <is>
          <t>Anual</t>
        </is>
      </c>
      <c r="E86" s="5" t="inlineStr">
        <is>
          <t>Positivo</t>
        </is>
      </c>
      <c r="F86" s="6" t="n">
        <v>45657</v>
      </c>
      <c r="G86" s="5">
        <f>YEAR(F86)</f>
        <v/>
      </c>
      <c r="H86" s="5">
        <f>PROPER(TEXT(F86,"mmmm"))</f>
        <v/>
      </c>
      <c r="I86" s="6">
        <f>IF(OR(H86="Enero",H86="Febrero",H86="Marzo",H86="Abril",H86="Mayo",H86="Junio"),G86&amp;"-1",IF(OR(H86="Julio",H86="Agosto",H86="Septiembre",H86="Octubre",H86="Noviembre",H86="Diciembre"),G86&amp;"-2"))</f>
        <v/>
      </c>
      <c r="J86" s="5" t="n">
        <v>100</v>
      </c>
      <c r="K86" s="10" t="n">
        <v>100</v>
      </c>
      <c r="L86" s="28">
        <f>IFERROR(IF(OR(J86=0,K86=""),"",IF(E86="Positivo",MIN(MAX(K86/J86,0),1.3),MIN(MAX(J86/K86,0),1.3))),"")</f>
        <v/>
      </c>
      <c r="M86" s="28">
        <f>IFERROR(IF(OR(J86=0,K86=""),"",IF(E86="Positivo",MAX(K86/J86,0),MAX(J86/K86,0))),"")</f>
        <v/>
      </c>
      <c r="N86" s="5" t="inlineStr">
        <is>
          <t>%</t>
        </is>
      </c>
      <c r="O86" s="5" t="inlineStr">
        <is>
          <t>%</t>
        </is>
      </c>
      <c r="P86" s="16" t="n">
        <v>0</v>
      </c>
      <c r="Q86" s="16" t="n">
        <v>0</v>
      </c>
      <c r="R86" s="5">
        <f>A86&amp;"-"&amp;YEAR(F86)&amp;"-"&amp;IF(LEN(MONTH(F86))=1,"0"&amp;MONTH(F86),MONTH(F86))&amp;"-"&amp;IF(LEN(DAY(F86))=1,"0"&amp;DAY(F86),DAY(F86))</f>
        <v/>
      </c>
    </row>
    <row r="87">
      <c r="A87" s="39" t="n">
        <v>91</v>
      </c>
      <c r="B87" s="5" t="inlineStr">
        <is>
          <t>Participación en capacitaciones SST</t>
        </is>
      </c>
      <c r="C87" s="5" t="inlineStr">
        <is>
          <t>GESTIÓN DE SEGURIDAD Y SALUD EN EL TRABAJO</t>
        </is>
      </c>
      <c r="D87" s="5" t="inlineStr">
        <is>
          <t>Anual</t>
        </is>
      </c>
      <c r="E87" s="5" t="inlineStr">
        <is>
          <t>Positivo</t>
        </is>
      </c>
      <c r="F87" s="6" t="n">
        <v>45291</v>
      </c>
      <c r="G87" s="5">
        <f>YEAR(F87)</f>
        <v/>
      </c>
      <c r="H87" s="5">
        <f>PROPER(TEXT(F87,"mmmm"))</f>
        <v/>
      </c>
      <c r="I87" s="6">
        <f>IF(OR(H87="Enero",H87="Febrero",H87="Marzo",H87="Abril",H87="Mayo",H87="Junio"),G87&amp;"-1",IF(OR(H87="Julio",H87="Agosto",H87="Septiembre",H87="Octubre",H87="Noviembre",H87="Diciembre"),G87&amp;"-2"))</f>
        <v/>
      </c>
      <c r="J87" s="5" t="n">
        <v>100</v>
      </c>
      <c r="K87" s="10" t="n">
        <v>100</v>
      </c>
      <c r="L87" s="28">
        <f>IFERROR(IF(OR(J87=0,K87=""),"",IF(E87="Positivo",MIN(MAX(K87/J87,0),1.3),MIN(MAX(J87/K87,0),1.3))),"")</f>
        <v/>
      </c>
      <c r="M87" s="28">
        <f>IFERROR(IF(OR(J87=0,K87=""),"",IF(E87="Positivo",MAX(K87/J87,0),MAX(J87/K87,0))),"")</f>
        <v/>
      </c>
      <c r="N87" s="5" t="inlineStr">
        <is>
          <t>%</t>
        </is>
      </c>
      <c r="O87" s="5" t="inlineStr">
        <is>
          <t>%</t>
        </is>
      </c>
      <c r="P87" s="16" t="n">
        <v>0</v>
      </c>
      <c r="Q87" s="16" t="n">
        <v>0</v>
      </c>
      <c r="R87" s="5">
        <f>A87&amp;"-"&amp;YEAR(F87)&amp;"-"&amp;IF(LEN(MONTH(F87))=1,"0"&amp;MONTH(F87),MONTH(F87))&amp;"-"&amp;IF(LEN(DAY(F87))=1,"0"&amp;DAY(F87),DAY(F87))</f>
        <v/>
      </c>
    </row>
    <row r="88">
      <c r="A88" s="26" t="n">
        <v>91</v>
      </c>
      <c r="B88" s="5" t="inlineStr">
        <is>
          <t>Participación en capacitaciones SST</t>
        </is>
      </c>
      <c r="C88" s="5" t="inlineStr">
        <is>
          <t>GESTIÓN DE SEGURIDAD Y SALUD EN EL TRABAJO</t>
        </is>
      </c>
      <c r="D88" s="5" t="inlineStr">
        <is>
          <t>Anual</t>
        </is>
      </c>
      <c r="E88" s="5" t="inlineStr">
        <is>
          <t>Positivo</t>
        </is>
      </c>
      <c r="F88" s="6" t="n">
        <v>45657</v>
      </c>
      <c r="G88" s="5">
        <f>YEAR(F88)</f>
        <v/>
      </c>
      <c r="H88" s="5">
        <f>PROPER(TEXT(F88,"mmmm"))</f>
        <v/>
      </c>
      <c r="I88" s="6">
        <f>IF(OR(H88="Enero",H88="Febrero",H88="Marzo",H88="Abril",H88="Mayo",H88="Junio"),G88&amp;"-1",IF(OR(H88="Julio",H88="Agosto",H88="Septiembre",H88="Octubre",H88="Noviembre",H88="Diciembre"),G88&amp;"-2"))</f>
        <v/>
      </c>
      <c r="J88" s="5" t="n">
        <v>100</v>
      </c>
      <c r="K88" s="10" t="n">
        <v>100</v>
      </c>
      <c r="L88" s="28">
        <f>IFERROR(IF(OR(J88=0,K88=""),"",IF(E88="Positivo",MIN(MAX(K88/J88,0),1.3),MIN(MAX(J88/K88,0),1.3))),"")</f>
        <v/>
      </c>
      <c r="M88" s="28">
        <f>IFERROR(IF(OR(J88=0,K88=""),"",IF(E88="Positivo",MAX(K88/J88,0),MAX(J88/K88,0))),"")</f>
        <v/>
      </c>
      <c r="N88" s="5" t="inlineStr">
        <is>
          <t>%</t>
        </is>
      </c>
      <c r="O88" s="5" t="inlineStr">
        <is>
          <t>%</t>
        </is>
      </c>
      <c r="P88" s="16" t="n">
        <v>0</v>
      </c>
      <c r="Q88" s="16" t="n">
        <v>0</v>
      </c>
      <c r="R88" s="5">
        <f>A88&amp;"-"&amp;YEAR(F88)&amp;"-"&amp;IF(LEN(MONTH(F88))=1,"0"&amp;MONTH(F88),MONTH(F88))&amp;"-"&amp;IF(LEN(DAY(F88))=1,"0"&amp;DAY(F88),DAY(F88))</f>
        <v/>
      </c>
    </row>
    <row r="89">
      <c r="A89" s="39" t="n">
        <v>92</v>
      </c>
      <c r="B89" s="5" t="inlineStr">
        <is>
          <t>Evaluación condiciones de salud (examen médico)</t>
        </is>
      </c>
      <c r="C89" s="5" t="inlineStr">
        <is>
          <t>GESTIÓN DE SEGURIDAD Y SALUD EN EL TRABAJO</t>
        </is>
      </c>
      <c r="D89" s="5" t="inlineStr">
        <is>
          <t>Anual</t>
        </is>
      </c>
      <c r="E89" s="5" t="inlineStr">
        <is>
          <t>Positivo</t>
        </is>
      </c>
      <c r="F89" s="6" t="n">
        <v>45291</v>
      </c>
      <c r="G89" s="5">
        <f>YEAR(F89)</f>
        <v/>
      </c>
      <c r="H89" s="5">
        <f>PROPER(TEXT(F89,"mmmm"))</f>
        <v/>
      </c>
      <c r="I89" s="6">
        <f>IF(OR(H89="Enero",H89="Febrero",H89="Marzo",H89="Abril",H89="Mayo",H89="Junio"),G89&amp;"-1",IF(OR(H89="Julio",H89="Agosto",H89="Septiembre",H89="Octubre",H89="Noviembre",H89="Diciembre"),G89&amp;"-2"))</f>
        <v/>
      </c>
      <c r="J89" s="5" t="n">
        <v>100</v>
      </c>
      <c r="K89" s="10" t="n">
        <v>100</v>
      </c>
      <c r="L89" s="28">
        <f>IFERROR(IF(OR(J89=0,K89=""),"",IF(E89="Positivo",MIN(MAX(K89/J89,0),1.3),MIN(MAX(J89/K89,0),1.3))),"")</f>
        <v/>
      </c>
      <c r="M89" s="28">
        <f>IFERROR(IF(OR(J89=0,K89=""),"",IF(E89="Positivo",MAX(K89/J89,0),MAX(J89/K89,0))),"")</f>
        <v/>
      </c>
      <c r="N89" s="5" t="inlineStr">
        <is>
          <t>%</t>
        </is>
      </c>
      <c r="O89" s="5" t="inlineStr">
        <is>
          <t>%</t>
        </is>
      </c>
      <c r="P89" s="16" t="n">
        <v>0</v>
      </c>
      <c r="Q89" s="16" t="n">
        <v>0</v>
      </c>
      <c r="R89" s="5">
        <f>A89&amp;"-"&amp;YEAR(F89)&amp;"-"&amp;IF(LEN(MONTH(F89))=1,"0"&amp;MONTH(F89),MONTH(F89))&amp;"-"&amp;IF(LEN(DAY(F89))=1,"0"&amp;DAY(F89),DAY(F89))</f>
        <v/>
      </c>
    </row>
    <row r="90">
      <c r="A90" s="26" t="n">
        <v>92</v>
      </c>
      <c r="B90" s="5" t="inlineStr">
        <is>
          <t>Evaluación condiciones de salud (examen médico)</t>
        </is>
      </c>
      <c r="C90" s="5" t="inlineStr">
        <is>
          <t>GESTIÓN DE SEGURIDAD Y SALUD EN EL TRABAJO</t>
        </is>
      </c>
      <c r="D90" s="5" t="inlineStr">
        <is>
          <t>Anual</t>
        </is>
      </c>
      <c r="E90" s="5" t="inlineStr">
        <is>
          <t>Positivo</t>
        </is>
      </c>
      <c r="F90" s="6" t="n">
        <v>45657</v>
      </c>
      <c r="G90" s="5">
        <f>YEAR(F90)</f>
        <v/>
      </c>
      <c r="H90" s="5">
        <f>PROPER(TEXT(F90,"mmmm"))</f>
        <v/>
      </c>
      <c r="I90" s="6">
        <f>IF(OR(H90="Enero",H90="Febrero",H90="Marzo",H90="Abril",H90="Mayo",H90="Junio"),G90&amp;"-1",IF(OR(H90="Julio",H90="Agosto",H90="Septiembre",H90="Octubre",H90="Noviembre",H90="Diciembre"),G90&amp;"-2"))</f>
        <v/>
      </c>
      <c r="J90" s="5" t="n">
        <v>98</v>
      </c>
      <c r="K90" s="10" t="n">
        <v>100</v>
      </c>
      <c r="L90" s="28">
        <f>IFERROR(IF(OR(J90=0,K90=""),"",IF(E90="Positivo",MIN(MAX(K90/J90,0),1.3),MIN(MAX(J90/K90,0),1.3))),"")</f>
        <v/>
      </c>
      <c r="M90" s="28">
        <f>IFERROR(IF(OR(J90=0,K90=""),"",IF(E90="Positivo",MAX(K90/J90,0),MAX(J90/K90,0))),"")</f>
        <v/>
      </c>
      <c r="N90" s="5" t="inlineStr">
        <is>
          <t>%</t>
        </is>
      </c>
      <c r="O90" s="5" t="inlineStr">
        <is>
          <t>%</t>
        </is>
      </c>
      <c r="P90" s="16" t="n">
        <v>0</v>
      </c>
      <c r="Q90" s="16" t="n">
        <v>0</v>
      </c>
      <c r="R90" s="5">
        <f>A90&amp;"-"&amp;YEAR(F90)&amp;"-"&amp;IF(LEN(MONTH(F90))=1,"0"&amp;MONTH(F90),MONTH(F90))&amp;"-"&amp;IF(LEN(DAY(F90))=1,"0"&amp;DAY(F90),DAY(F90))</f>
        <v/>
      </c>
    </row>
    <row r="91">
      <c r="A91" s="39" t="n">
        <v>94</v>
      </c>
      <c r="B91" s="5" t="inlineStr">
        <is>
          <t>Cobertura Elementos de Protección Personal</t>
        </is>
      </c>
      <c r="C91" s="5" t="inlineStr">
        <is>
          <t>GESTIÓN DE SEGURIDAD Y SALUD EN EL TRABAJO</t>
        </is>
      </c>
      <c r="D91" s="5" t="inlineStr">
        <is>
          <t>Anual</t>
        </is>
      </c>
      <c r="E91" s="5" t="inlineStr">
        <is>
          <t>Positivo</t>
        </is>
      </c>
      <c r="F91" s="6" t="n">
        <v>45291</v>
      </c>
      <c r="G91" s="5">
        <f>YEAR(F91)</f>
        <v/>
      </c>
      <c r="H91" s="5">
        <f>PROPER(TEXT(F91,"mmmm"))</f>
        <v/>
      </c>
      <c r="I91" s="6">
        <f>IF(OR(H91="Enero",H91="Febrero",H91="Marzo",H91="Abril",H91="Mayo",H91="Junio"),G91&amp;"-1",IF(OR(H91="Julio",H91="Agosto",H91="Septiembre",H91="Octubre",H91="Noviembre",H91="Diciembre"),G91&amp;"-2"))</f>
        <v/>
      </c>
      <c r="J91" s="5" t="n">
        <v>100</v>
      </c>
      <c r="K91" s="10" t="n">
        <v>100</v>
      </c>
      <c r="L91" s="28">
        <f>IFERROR(IF(OR(J91=0,K91=""),"",IF(E91="Positivo",MIN(MAX(K91/J91,0),1.3),MIN(MAX(J91/K91,0),1.3))),"")</f>
        <v/>
      </c>
      <c r="M91" s="28">
        <f>IFERROR(IF(OR(J91=0,K91=""),"",IF(E91="Positivo",MAX(K91/J91,0),MAX(J91/K91,0))),"")</f>
        <v/>
      </c>
      <c r="N91" s="5" t="inlineStr">
        <is>
          <t>%</t>
        </is>
      </c>
      <c r="O91" s="5" t="inlineStr">
        <is>
          <t>%</t>
        </is>
      </c>
      <c r="P91" s="16" t="n">
        <v>0</v>
      </c>
      <c r="Q91" s="16" t="n">
        <v>0</v>
      </c>
      <c r="R91" s="5">
        <f>A91&amp;"-"&amp;YEAR(F91)&amp;"-"&amp;IF(LEN(MONTH(F91))=1,"0"&amp;MONTH(F91),MONTH(F91))&amp;"-"&amp;IF(LEN(DAY(F91))=1,"0"&amp;DAY(F91),DAY(F91))</f>
        <v/>
      </c>
    </row>
    <row r="92">
      <c r="A92" s="26" t="n">
        <v>94</v>
      </c>
      <c r="B92" s="5" t="inlineStr">
        <is>
          <t>Cobertura Elementos de Protección Personal</t>
        </is>
      </c>
      <c r="C92" s="5" t="inlineStr">
        <is>
          <t>GESTIÓN DE SEGURIDAD Y SALUD EN EL TRABAJO</t>
        </is>
      </c>
      <c r="D92" s="5" t="inlineStr">
        <is>
          <t>Anual</t>
        </is>
      </c>
      <c r="E92" s="5" t="inlineStr">
        <is>
          <t>Positivo</t>
        </is>
      </c>
      <c r="F92" s="6" t="n">
        <v>45657</v>
      </c>
      <c r="G92" s="5">
        <f>YEAR(F92)</f>
        <v/>
      </c>
      <c r="H92" s="5">
        <f>PROPER(TEXT(F92,"mmmm"))</f>
        <v/>
      </c>
      <c r="I92" s="6">
        <f>IF(OR(H92="Enero",H92="Febrero",H92="Marzo",H92="Abril",H92="Mayo",H92="Junio"),G92&amp;"-1",IF(OR(H92="Julio",H92="Agosto",H92="Septiembre",H92="Octubre",H92="Noviembre",H92="Diciembre"),G92&amp;"-2"))</f>
        <v/>
      </c>
      <c r="J92" s="5" t="n">
        <v>100</v>
      </c>
      <c r="K92" s="10" t="n">
        <v>100</v>
      </c>
      <c r="L92" s="28">
        <f>IFERROR(IF(OR(J92=0,K92=""),"",IF(E92="Positivo",MIN(MAX(K92/J92,0),1.3),MIN(MAX(J92/K92,0),1.3))),"")</f>
        <v/>
      </c>
      <c r="M92" s="28">
        <f>IFERROR(IF(OR(J92=0,K92=""),"",IF(E92="Positivo",MAX(K92/J92,0),MAX(J92/K92,0))),"")</f>
        <v/>
      </c>
      <c r="N92" s="5" t="inlineStr">
        <is>
          <t>%</t>
        </is>
      </c>
      <c r="O92" s="5" t="inlineStr">
        <is>
          <t>%</t>
        </is>
      </c>
      <c r="P92" s="16" t="n">
        <v>0</v>
      </c>
      <c r="Q92" s="16" t="n">
        <v>0</v>
      </c>
      <c r="R92" s="5">
        <f>A92&amp;"-"&amp;YEAR(F92)&amp;"-"&amp;IF(LEN(MONTH(F92))=1,"0"&amp;MONTH(F92),MONTH(F92))&amp;"-"&amp;IF(LEN(DAY(F92))=1,"0"&amp;DAY(F92),DAY(F92))</f>
        <v/>
      </c>
    </row>
    <row r="93">
      <c r="A93" s="26" t="n">
        <v>95</v>
      </c>
      <c r="B93" s="5" t="inlineStr">
        <is>
          <t>Inspecciones de seguridad</t>
        </is>
      </c>
      <c r="C93" s="5" t="inlineStr">
        <is>
          <t>GESTIÓN DE SEGURIDAD Y SALUD EN EL TRABAJO</t>
        </is>
      </c>
      <c r="D93" s="5" t="inlineStr">
        <is>
          <t>Semestral</t>
        </is>
      </c>
      <c r="E93" s="5" t="inlineStr">
        <is>
          <t>Positivo</t>
        </is>
      </c>
      <c r="F93" s="17" t="n">
        <v>45107</v>
      </c>
      <c r="G93" s="5">
        <f>YEAR(F93)</f>
        <v/>
      </c>
      <c r="H93" s="5">
        <f>PROPER(TEXT(F93,"mmmm"))</f>
        <v/>
      </c>
      <c r="I93" s="6">
        <f>IF(OR(H93="Enero",H93="Febrero",H93="Marzo",H93="Abril",H93="Mayo",H93="Junio"),G93&amp;"-1",IF(OR(H93="Julio",H93="Agosto",H93="Septiembre",H93="Octubre",H93="Noviembre",H93="Diciembre"),G93&amp;"-2"))</f>
        <v/>
      </c>
      <c r="J93" s="5" t="n">
        <v>100</v>
      </c>
      <c r="K93" s="10" t="n">
        <v>100</v>
      </c>
      <c r="L93" s="28">
        <f>IFERROR(IF(OR(J93=0,K93=""),"",IF(E93="Positivo",MIN(MAX(K93/J93,0),1.3),MIN(MAX(J93/K93,0),1.3))),"")</f>
        <v/>
      </c>
      <c r="M93" s="28">
        <f>IFERROR(IF(OR(J93=0,K93=""),"",IF(E93="Positivo",MAX(K93/J93,0),MAX(J93/K93,0))),"")</f>
        <v/>
      </c>
      <c r="N93" s="5" t="inlineStr">
        <is>
          <t>%</t>
        </is>
      </c>
      <c r="O93" s="5" t="inlineStr">
        <is>
          <t>%</t>
        </is>
      </c>
      <c r="P93" s="16" t="n">
        <v>0</v>
      </c>
      <c r="Q93" s="16" t="n">
        <v>0</v>
      </c>
      <c r="R93" s="5">
        <f>A93&amp;"-"&amp;YEAR(F93)&amp;"-"&amp;IF(LEN(MONTH(F93))=1,"0"&amp;MONTH(F93),MONTH(F93))&amp;"-"&amp;IF(LEN(DAY(F93))=1,"0"&amp;DAY(F93),DAY(F93))</f>
        <v/>
      </c>
    </row>
    <row r="94">
      <c r="A94" s="39" t="n">
        <v>95</v>
      </c>
      <c r="B94" s="5" t="inlineStr">
        <is>
          <t>Inspecciones de seguridad</t>
        </is>
      </c>
      <c r="C94" s="5" t="inlineStr">
        <is>
          <t>GESTIÓN DE SEGURIDAD Y SALUD EN EL TRABAJO</t>
        </is>
      </c>
      <c r="D94" s="5" t="inlineStr">
        <is>
          <t>Semestral</t>
        </is>
      </c>
      <c r="E94" s="5" t="inlineStr">
        <is>
          <t>Positivo</t>
        </is>
      </c>
      <c r="F94" s="6" t="n">
        <v>45291</v>
      </c>
      <c r="G94" s="5">
        <f>YEAR(F94)</f>
        <v/>
      </c>
      <c r="H94" s="5">
        <f>PROPER(TEXT(F94,"mmmm"))</f>
        <v/>
      </c>
      <c r="I94" s="6">
        <f>IF(OR(H94="Enero",H94="Febrero",H94="Marzo",H94="Abril",H94="Mayo",H94="Junio"),G94&amp;"-1",IF(OR(H94="Julio",H94="Agosto",H94="Septiembre",H94="Octubre",H94="Noviembre",H94="Diciembre"),G94&amp;"-2"))</f>
        <v/>
      </c>
      <c r="J94" s="5" t="n">
        <v>100</v>
      </c>
      <c r="K94" s="10" t="n">
        <v>100</v>
      </c>
      <c r="L94" s="28">
        <f>IFERROR(IF(OR(J94=0,K94=""),"",IF(E94="Positivo",MIN(MAX(K94/J94,0),1.3),MIN(MAX(J94/K94,0),1.3))),"")</f>
        <v/>
      </c>
      <c r="M94" s="28">
        <f>IFERROR(IF(OR(J94=0,K94=""),"",IF(E94="Positivo",MAX(K94/J94,0),MAX(J94/K94,0))),"")</f>
        <v/>
      </c>
      <c r="N94" s="5" t="inlineStr">
        <is>
          <t>%</t>
        </is>
      </c>
      <c r="O94" s="5" t="inlineStr">
        <is>
          <t>%</t>
        </is>
      </c>
      <c r="P94" s="16" t="n">
        <v>0</v>
      </c>
      <c r="Q94" s="16" t="n">
        <v>0</v>
      </c>
      <c r="R94" s="5">
        <f>A94&amp;"-"&amp;YEAR(F94)&amp;"-"&amp;IF(LEN(MONTH(F94))=1,"0"&amp;MONTH(F94),MONTH(F94))&amp;"-"&amp;IF(LEN(DAY(F94))=1,"0"&amp;DAY(F94),DAY(F94))</f>
        <v/>
      </c>
    </row>
    <row r="95">
      <c r="A95" s="5" t="n">
        <v>95</v>
      </c>
      <c r="B95" s="5" t="inlineStr">
        <is>
          <t>Inspecciones de seguridad</t>
        </is>
      </c>
      <c r="C95" s="5" t="inlineStr">
        <is>
          <t>GESTIÓN DE SEGURIDAD Y SALUD EN EL TRABAJO</t>
        </is>
      </c>
      <c r="D95" s="5" t="inlineStr">
        <is>
          <t>Semestral</t>
        </is>
      </c>
      <c r="E95" s="5" t="inlineStr">
        <is>
          <t>Positivo</t>
        </is>
      </c>
      <c r="F95" s="6" t="n">
        <v>45473</v>
      </c>
      <c r="G95" s="5">
        <f>YEAR(F95)</f>
        <v/>
      </c>
      <c r="H95" s="5">
        <f>PROPER(TEXT(F95,"mmmm"))</f>
        <v/>
      </c>
      <c r="I95" s="6">
        <f>IF(OR(H95="Enero",H95="Febrero",H95="Marzo",H95="Abril",H95="Mayo",H95="Junio"),G95&amp;"-1",IF(OR(H95="Julio",H95="Agosto",H95="Septiembre",H95="Octubre",H95="Noviembre",H95="Diciembre"),G95&amp;"-2"))</f>
        <v/>
      </c>
      <c r="J95" s="5" t="n">
        <v>100</v>
      </c>
      <c r="K95" s="5" t="n">
        <v>100</v>
      </c>
      <c r="L95" s="28">
        <f>IFERROR(IF(OR(J95=0,K95=""),"",IF(E95="Positivo",MIN(MAX(K95/J95,0),1.3),MIN(MAX(J95/K95,0),1.3))),"")</f>
        <v/>
      </c>
      <c r="M95" s="28">
        <f>IFERROR(IF(OR(J95=0,K95=""),"",IF(E95="Positivo",MAX(K95/J95,0),MAX(J95/K95,0))),"")</f>
        <v/>
      </c>
      <c r="N95" s="5" t="inlineStr">
        <is>
          <t>%</t>
        </is>
      </c>
      <c r="O95" s="5" t="inlineStr">
        <is>
          <t>%</t>
        </is>
      </c>
      <c r="P95" s="5" t="n">
        <v>0</v>
      </c>
      <c r="Q95" s="5" t="n">
        <v>0</v>
      </c>
      <c r="R95" s="5">
        <f>A95&amp;"-"&amp;YEAR(F95)&amp;"-"&amp;IF(LEN(MONTH(F95))=1,"0"&amp;MONTH(F95),MONTH(F95))&amp;"-"&amp;IF(LEN(DAY(F95))=1,"0"&amp;DAY(F95),DAY(F95))</f>
        <v/>
      </c>
    </row>
    <row r="96">
      <c r="A96" s="26" t="n">
        <v>95</v>
      </c>
      <c r="B96" s="5" t="inlineStr">
        <is>
          <t>Inspecciones de seguridad</t>
        </is>
      </c>
      <c r="C96" s="5" t="inlineStr">
        <is>
          <t>GESTIÓN DE SEGURIDAD Y SALUD EN EL TRABAJO</t>
        </is>
      </c>
      <c r="D96" s="5" t="inlineStr">
        <is>
          <t>Semestral</t>
        </is>
      </c>
      <c r="E96" s="5" t="inlineStr">
        <is>
          <t>Positivo</t>
        </is>
      </c>
      <c r="F96" s="6" t="n">
        <v>45657</v>
      </c>
      <c r="G96" s="5">
        <f>YEAR(F96)</f>
        <v/>
      </c>
      <c r="H96" s="5">
        <f>PROPER(TEXT(F96,"mmmm"))</f>
        <v/>
      </c>
      <c r="I96" s="6">
        <f>IF(OR(H96="Enero",H96="Febrero",H96="Marzo",H96="Abril",H96="Mayo",H96="Junio"),G96&amp;"-1",IF(OR(H96="Julio",H96="Agosto",H96="Septiembre",H96="Octubre",H96="Noviembre",H96="Diciembre"),G96&amp;"-2"))</f>
        <v/>
      </c>
      <c r="J96" s="5" t="n">
        <v>100</v>
      </c>
      <c r="K96" s="10" t="n">
        <v>100</v>
      </c>
      <c r="L96" s="28">
        <f>IFERROR(IF(OR(J96=0,K96=""),"",IF(E96="Positivo",MIN(MAX(K96/J96,0),1.3),MIN(MAX(J96/K96,0),1.3))),"")</f>
        <v/>
      </c>
      <c r="M96" s="28">
        <f>IFERROR(IF(OR(J96=0,K96=""),"",IF(E96="Positivo",MAX(K96/J96,0),MAX(J96/K96,0))),"")</f>
        <v/>
      </c>
      <c r="N96" s="5" t="inlineStr">
        <is>
          <t>%</t>
        </is>
      </c>
      <c r="O96" s="5" t="inlineStr">
        <is>
          <t>%</t>
        </is>
      </c>
      <c r="P96" s="16" t="n">
        <v>0</v>
      </c>
      <c r="Q96" s="16" t="n">
        <v>0</v>
      </c>
      <c r="R96" s="5">
        <f>A96&amp;"-"&amp;YEAR(F96)&amp;"-"&amp;IF(LEN(MONTH(F96))=1,"0"&amp;MONTH(F96),MONTH(F96))&amp;"-"&amp;IF(LEN(DAY(F96))=1,"0"&amp;DAY(F96),DAY(F96))</f>
        <v/>
      </c>
    </row>
    <row r="97">
      <c r="A97" s="5" t="n">
        <v>96</v>
      </c>
      <c r="B97" s="23" t="inlineStr">
        <is>
          <t>Productos de investigación, innovación y creación</t>
        </is>
      </c>
      <c r="C97" s="5" t="inlineStr">
        <is>
          <t>Investigación, desarrollo tecnológico, innovación y creación</t>
        </is>
      </c>
      <c r="D97" s="5" t="inlineStr">
        <is>
          <t>Semestral</t>
        </is>
      </c>
      <c r="E97" s="5" t="inlineStr">
        <is>
          <t>Positivo</t>
        </is>
      </c>
      <c r="F97" s="6" t="n">
        <v>44926</v>
      </c>
      <c r="G97" s="5">
        <f>YEAR(F97)</f>
        <v/>
      </c>
      <c r="H97" s="5">
        <f>PROPER(TEXT(F97,"mmmm"))</f>
        <v/>
      </c>
      <c r="I97" s="6">
        <f>IF(OR(H97="Enero",H97="Febrero",H97="Marzo",H97="Abril",H97="Mayo",H97="Junio"),G97&amp;"-1",IF(OR(H97="Julio",H97="Agosto",H97="Septiembre",H97="Octubre",H97="Noviembre",H97="Diciembre"),G97&amp;"-2"))</f>
        <v/>
      </c>
      <c r="J97" s="5" t="n">
        <v>509</v>
      </c>
      <c r="K97" s="5" t="n">
        <v>566</v>
      </c>
      <c r="L97" s="28">
        <f>IFERROR(IF(OR(J97=0,K97=""),"",IF(E97="Positivo",MIN(MAX(K97/J97,0),1.3),MIN(MAX(J97/K97,0),1.3))),"")</f>
        <v/>
      </c>
      <c r="M97" s="28">
        <f>IFERROR(IF(OR(J97=0,K97=""),"",IF(E97="Positivo",MAX(K97/J97,0),MAX(J97/K97,0))),"")</f>
        <v/>
      </c>
      <c r="N97" s="5" t="inlineStr">
        <is>
          <t>%</t>
        </is>
      </c>
      <c r="O97" s="5" t="inlineStr">
        <is>
          <t>%</t>
        </is>
      </c>
      <c r="P97" s="5" t="n">
        <v>0</v>
      </c>
      <c r="Q97" s="5" t="n">
        <v>0</v>
      </c>
      <c r="R97" s="5">
        <f>A97&amp;"-"&amp;YEAR(F97)&amp;"-"&amp;IF(LEN(MONTH(F97))=1,"0"&amp;MONTH(F97),MONTH(F97))&amp;"-"&amp;IF(LEN(DAY(F97))=1,"0"&amp;DAY(F97),DAY(F97))</f>
        <v/>
      </c>
    </row>
    <row r="98">
      <c r="A98" s="39" t="n">
        <v>100</v>
      </c>
      <c r="B98" s="5" t="inlineStr">
        <is>
          <t>Cumplimiento de requisitos legales SST</t>
        </is>
      </c>
      <c r="C98" s="5" t="inlineStr">
        <is>
          <t>GESTIÓN DE SEGURIDAD Y SALUD EN EL TRABAJO</t>
        </is>
      </c>
      <c r="D98" s="5" t="inlineStr">
        <is>
          <t>Anual</t>
        </is>
      </c>
      <c r="E98" s="5" t="inlineStr">
        <is>
          <t>Positivo</t>
        </is>
      </c>
      <c r="F98" s="6" t="n">
        <v>45291</v>
      </c>
      <c r="G98" s="5">
        <f>YEAR(F98)</f>
        <v/>
      </c>
      <c r="H98" s="5">
        <f>PROPER(TEXT(F98,"mmmm"))</f>
        <v/>
      </c>
      <c r="I98" s="6">
        <f>IF(OR(H98="Enero",H98="Febrero",H98="Marzo",H98="Abril",H98="Mayo",H98="Junio"),G98&amp;"-1",IF(OR(H98="Julio",H98="Agosto",H98="Septiembre",H98="Octubre",H98="Noviembre",H98="Diciembre"),G98&amp;"-2"))</f>
        <v/>
      </c>
      <c r="J98" s="5" t="n">
        <v>100</v>
      </c>
      <c r="K98" s="10" t="n">
        <v>99</v>
      </c>
      <c r="L98" s="28">
        <f>IFERROR(IF(OR(J98=0,K98=""),"",IF(E98="Positivo",MIN(MAX(K98/J98,0),1.3),MIN(MAX(J98/K98,0),1.3))),"")</f>
        <v/>
      </c>
      <c r="M98" s="28">
        <f>IFERROR(IF(OR(J98=0,K98=""),"",IF(E98="Positivo",MAX(K98/J98,0),MAX(J98/K98,0))),"")</f>
        <v/>
      </c>
      <c r="N98" s="5" t="inlineStr">
        <is>
          <t>%</t>
        </is>
      </c>
      <c r="O98" s="5" t="inlineStr">
        <is>
          <t>%</t>
        </is>
      </c>
      <c r="P98" s="16" t="n">
        <v>0</v>
      </c>
      <c r="Q98" s="16" t="n">
        <v>0</v>
      </c>
      <c r="R98" s="5">
        <f>A98&amp;"-"&amp;YEAR(F98)&amp;"-"&amp;IF(LEN(MONTH(F98))=1,"0"&amp;MONTH(F98),MONTH(F98))&amp;"-"&amp;IF(LEN(DAY(F98))=1,"0"&amp;DAY(F98),DAY(F98))</f>
        <v/>
      </c>
    </row>
    <row r="99">
      <c r="A99" s="26" t="n">
        <v>100</v>
      </c>
      <c r="B99" s="5" t="inlineStr">
        <is>
          <t>Cumplimiento de requisitos legales SST</t>
        </is>
      </c>
      <c r="C99" s="5" t="inlineStr">
        <is>
          <t>GESTIÓN DE SEGURIDAD Y SALUD EN EL TRABAJO</t>
        </is>
      </c>
      <c r="D99" s="5" t="inlineStr">
        <is>
          <t>Anual</t>
        </is>
      </c>
      <c r="E99" s="5" t="inlineStr">
        <is>
          <t>Positivo</t>
        </is>
      </c>
      <c r="F99" s="6" t="n">
        <v>45657</v>
      </c>
      <c r="G99" s="5">
        <f>YEAR(F99)</f>
        <v/>
      </c>
      <c r="H99" s="5">
        <f>PROPER(TEXT(F99,"mmmm"))</f>
        <v/>
      </c>
      <c r="I99" s="6">
        <f>IF(OR(H99="Enero",H99="Febrero",H99="Marzo",H99="Abril",H99="Mayo",H99="Junio"),G99&amp;"-1",IF(OR(H99="Julio",H99="Agosto",H99="Septiembre",H99="Octubre",H99="Noviembre",H99="Diciembre"),G99&amp;"-2"))</f>
        <v/>
      </c>
      <c r="J99" s="5" t="n">
        <v>100</v>
      </c>
      <c r="K99" s="10" t="n">
        <v>99</v>
      </c>
      <c r="L99" s="28">
        <f>IFERROR(IF(OR(J99=0,K99=""),"",IF(E99="Positivo",MIN(MAX(K99/J99,0),1.3),MIN(MAX(J99/K99,0),1.3))),"")</f>
        <v/>
      </c>
      <c r="M99" s="28">
        <f>IFERROR(IF(OR(J99=0,K99=""),"",IF(E99="Positivo",MAX(K99/J99,0),MAX(J99/K99,0))),"")</f>
        <v/>
      </c>
      <c r="N99" s="5" t="inlineStr">
        <is>
          <t>%</t>
        </is>
      </c>
      <c r="O99" s="5" t="inlineStr">
        <is>
          <t>%</t>
        </is>
      </c>
      <c r="P99" s="16" t="n">
        <v>0</v>
      </c>
      <c r="Q99" s="16" t="n">
        <v>0</v>
      </c>
      <c r="R99" s="5">
        <f>A99&amp;"-"&amp;YEAR(F99)&amp;"-"&amp;IF(LEN(MONTH(F99))=1,"0"&amp;MONTH(F99),MONTH(F99))&amp;"-"&amp;IF(LEN(DAY(F99))=1,"0"&amp;DAY(F99),DAY(F99))</f>
        <v/>
      </c>
    </row>
    <row r="100">
      <c r="A100" s="39" t="n">
        <v>104</v>
      </c>
      <c r="B100" s="5" t="inlineStr">
        <is>
          <t>Tasa de accidentalidad</t>
        </is>
      </c>
      <c r="C100" s="5" t="inlineStr">
        <is>
          <t>GESTIÓN DE SEGURIDAD Y SALUD EN EL TRABAJO</t>
        </is>
      </c>
      <c r="D100" s="5" t="inlineStr">
        <is>
          <t>Anual</t>
        </is>
      </c>
      <c r="E100" s="5" t="inlineStr">
        <is>
          <t>Negativo</t>
        </is>
      </c>
      <c r="F100" s="6" t="n">
        <v>45291</v>
      </c>
      <c r="G100" s="5">
        <f>YEAR(F100)</f>
        <v/>
      </c>
      <c r="H100" s="5">
        <f>PROPER(TEXT(F100,"mmmm"))</f>
        <v/>
      </c>
      <c r="I100" s="6">
        <f>IF(OR(H100="Enero",H100="Febrero",H100="Marzo",H100="Abril",H100="Mayo",H100="Junio"),G100&amp;"-1",IF(OR(H100="Julio",H100="Agosto",H100="Septiembre",H100="Octubre",H100="Noviembre",H100="Diciembre"),G100&amp;"-2"))</f>
        <v/>
      </c>
      <c r="J100" s="5" t="n">
        <v>2.14</v>
      </c>
      <c r="K100" s="10" t="n">
        <v>0.47</v>
      </c>
      <c r="L100" s="28">
        <f>IFERROR(IF(OR(J100=0,K100=""),"",IF(E100="Positivo",MIN(MAX(K100/J100,0),1.3),MIN(MAX(J100/K100,0),1.3))),"")</f>
        <v/>
      </c>
      <c r="M100" s="28">
        <f>IFERROR(IF(OR(J100=0,K100=""),"",IF(E100="Positivo",MAX(K100/J100,0),MAX(J100/K100,0))),"")</f>
        <v/>
      </c>
      <c r="N100" s="5" t="inlineStr">
        <is>
          <t>DEC</t>
        </is>
      </c>
      <c r="O100" s="5" t="inlineStr">
        <is>
          <t>DEC</t>
        </is>
      </c>
      <c r="P100" s="16" t="n">
        <v>2</v>
      </c>
      <c r="Q100" s="16" t="n">
        <v>2</v>
      </c>
      <c r="R100" s="5">
        <f>A100&amp;"-"&amp;YEAR(F100)&amp;"-"&amp;IF(LEN(MONTH(F100))=1,"0"&amp;MONTH(F100),MONTH(F100))&amp;"-"&amp;IF(LEN(DAY(F100))=1,"0"&amp;DAY(F100),DAY(F100))</f>
        <v/>
      </c>
    </row>
    <row r="101">
      <c r="A101" s="26" t="n">
        <v>104</v>
      </c>
      <c r="B101" s="5" t="inlineStr">
        <is>
          <t>Tasa de accidentalidad</t>
        </is>
      </c>
      <c r="C101" s="5" t="inlineStr">
        <is>
          <t>GESTIÓN DE SEGURIDAD Y SALUD EN EL TRABAJO</t>
        </is>
      </c>
      <c r="D101" s="5" t="inlineStr">
        <is>
          <t>Anual</t>
        </is>
      </c>
      <c r="E101" s="5" t="inlineStr">
        <is>
          <t>Negativo</t>
        </is>
      </c>
      <c r="F101" s="6" t="n">
        <v>45657</v>
      </c>
      <c r="G101" s="5">
        <f>YEAR(F101)</f>
        <v/>
      </c>
      <c r="H101" s="5">
        <f>PROPER(TEXT(F101,"mmmm"))</f>
        <v/>
      </c>
      <c r="I101" s="6">
        <f>IF(OR(H101="Enero",H101="Febrero",H101="Marzo",H101="Abril",H101="Mayo",H101="Junio"),G101&amp;"-1",IF(OR(H101="Julio",H101="Agosto",H101="Septiembre",H101="Octubre",H101="Noviembre",H101="Diciembre"),G101&amp;"-2"))</f>
        <v/>
      </c>
      <c r="J101" s="5" t="n">
        <v>1.2</v>
      </c>
      <c r="K101" s="10" t="n">
        <v>0.11</v>
      </c>
      <c r="L101" s="28">
        <f>IFERROR(IF(OR(J101=0,K101=""),"",IF(E101="Positivo",MIN(MAX(K101/J101,0),1.3),MIN(MAX(J101/K101,0),1.3))),"")</f>
        <v/>
      </c>
      <c r="M101" s="28">
        <f>IFERROR(IF(OR(J101=0,K101=""),"",IF(E101="Positivo",MAX(K101/J101,0),MAX(J101/K101,0))),"")</f>
        <v/>
      </c>
      <c r="N101" s="5" t="inlineStr">
        <is>
          <t>DEC</t>
        </is>
      </c>
      <c r="O101" s="5" t="inlineStr">
        <is>
          <t>DEC</t>
        </is>
      </c>
      <c r="P101" s="16" t="n">
        <v>2</v>
      </c>
      <c r="Q101" s="16" t="n">
        <v>2</v>
      </c>
      <c r="R101" s="5">
        <f>A101&amp;"-"&amp;YEAR(F101)&amp;"-"&amp;IF(LEN(MONTH(F101))=1,"0"&amp;MONTH(F101),MONTH(F101))&amp;"-"&amp;IF(LEN(DAY(F101))=1,"0"&amp;DAY(F101),DAY(F101))</f>
        <v/>
      </c>
    </row>
    <row r="102">
      <c r="A102" s="39" t="n">
        <v>106</v>
      </c>
      <c r="B102" s="5" t="inlineStr">
        <is>
          <t>Mortalidad de los accidentes laborales</t>
        </is>
      </c>
      <c r="C102" s="5" t="inlineStr">
        <is>
          <t>GESTIÓN DE SEGURIDAD Y SALUD EN EL TRABAJO</t>
        </is>
      </c>
      <c r="D102" s="5" t="inlineStr">
        <is>
          <t>Anual</t>
        </is>
      </c>
      <c r="E102" s="5" t="inlineStr">
        <is>
          <t>Negativo</t>
        </is>
      </c>
      <c r="F102" s="6" t="n">
        <v>45291</v>
      </c>
      <c r="G102" s="5">
        <f>YEAR(F102)</f>
        <v/>
      </c>
      <c r="H102" s="5">
        <f>PROPER(TEXT(F102,"mmmm"))</f>
        <v/>
      </c>
      <c r="I102" s="6">
        <f>IF(OR(H102="Enero",H102="Febrero",H102="Marzo",H102="Abril",H102="Mayo",H102="Junio"),G102&amp;"-1",IF(OR(H102="Julio",H102="Agosto",H102="Septiembre",H102="Octubre",H102="Noviembre",H102="Diciembre"),G102&amp;"-2"))</f>
        <v/>
      </c>
      <c r="J102" s="116" t="n">
        <v>0</v>
      </c>
      <c r="K102" s="10" t="n">
        <v>0</v>
      </c>
      <c r="L102" s="28">
        <f>IFERROR(IF(OR(J102=0,K102=""),"",IF(E102="Positivo",MIN(MAX(K102/J102,0),1.3),MIN(MAX(J102/K102,0),1.3))),"")</f>
        <v/>
      </c>
      <c r="M102" s="28">
        <f>IFERROR(IF(OR(J102=0,K102=""),"",IF(E102="Positivo",MAX(K102/J102,0),MAX(J102/K102,0))),"")</f>
        <v/>
      </c>
      <c r="N102" s="5" t="inlineStr">
        <is>
          <t>ENT</t>
        </is>
      </c>
      <c r="O102" s="5" t="inlineStr">
        <is>
          <t>ENT</t>
        </is>
      </c>
      <c r="P102" s="16" t="n">
        <v>0</v>
      </c>
      <c r="Q102" s="16" t="n">
        <v>0</v>
      </c>
      <c r="R102" s="5">
        <f>A102&amp;"-"&amp;YEAR(F102)&amp;"-"&amp;IF(LEN(MONTH(F102))=1,"0"&amp;MONTH(F102),MONTH(F102))&amp;"-"&amp;IF(LEN(DAY(F102))=1,"0"&amp;DAY(F102),DAY(F102))</f>
        <v/>
      </c>
    </row>
    <row r="103">
      <c r="A103" s="26" t="n">
        <v>106</v>
      </c>
      <c r="B103" s="5" t="inlineStr">
        <is>
          <t>Mortalidad de los accidentes laborales</t>
        </is>
      </c>
      <c r="C103" s="5" t="inlineStr">
        <is>
          <t>GESTIÓN DE SEGURIDAD Y SALUD EN EL TRABAJO</t>
        </is>
      </c>
      <c r="D103" s="5" t="inlineStr">
        <is>
          <t>Anual</t>
        </is>
      </c>
      <c r="E103" s="5" t="inlineStr">
        <is>
          <t>Negativo</t>
        </is>
      </c>
      <c r="F103" s="6" t="n">
        <v>45657</v>
      </c>
      <c r="G103" s="5">
        <f>YEAR(F103)</f>
        <v/>
      </c>
      <c r="H103" s="5">
        <f>PROPER(TEXT(F103,"mmmm"))</f>
        <v/>
      </c>
      <c r="I103" s="6">
        <f>IF(OR(H103="Enero",H103="Febrero",H103="Marzo",H103="Abril",H103="Mayo",H103="Junio"),G103&amp;"-1",IF(OR(H103="Julio",H103="Agosto",H103="Septiembre",H103="Octubre",H103="Noviembre",H103="Diciembre"),G103&amp;"-2"))</f>
        <v/>
      </c>
      <c r="J103" s="5" t="n">
        <v>0</v>
      </c>
      <c r="K103" s="10" t="n">
        <v>0</v>
      </c>
      <c r="L103" s="28">
        <f>IFERROR(IF(OR(J103=0,K103=""),"",IF(E103="Positivo",MIN(MAX(K103/J103,0),1.3),MIN(MAX(J103/K103,0),1.3))),"")</f>
        <v/>
      </c>
      <c r="M103" s="28">
        <f>IFERROR(IF(OR(J103=0,K103=""),"",IF(E103="Positivo",MAX(K103/J103,0),MAX(J103/K103,0))),"")</f>
        <v/>
      </c>
      <c r="N103" s="5" t="inlineStr">
        <is>
          <t>ENT</t>
        </is>
      </c>
      <c r="O103" s="5" t="inlineStr">
        <is>
          <t>ENT</t>
        </is>
      </c>
      <c r="P103" s="16" t="n">
        <v>0</v>
      </c>
      <c r="Q103" s="16" t="n">
        <v>0</v>
      </c>
      <c r="R103" s="5">
        <f>A103&amp;"-"&amp;YEAR(F103)&amp;"-"&amp;IF(LEN(MONTH(F103))=1,"0"&amp;MONTH(F103),MONTH(F103))&amp;"-"&amp;IF(LEN(DAY(F103))=1,"0"&amp;DAY(F103),DAY(F103))</f>
        <v/>
      </c>
    </row>
    <row r="104">
      <c r="A104" s="5" t="n">
        <v>110</v>
      </c>
      <c r="B104" s="5" t="inlineStr">
        <is>
          <t>Nivel de Satisfacción Servicios Prestados</t>
        </is>
      </c>
      <c r="C104" s="5" t="inlineStr">
        <is>
          <t>Planeación Financiera</t>
        </is>
      </c>
      <c r="D104" s="5" t="inlineStr">
        <is>
          <t>Anual</t>
        </is>
      </c>
      <c r="E104" s="5" t="inlineStr">
        <is>
          <t>Positivo</t>
        </is>
      </c>
      <c r="F104" s="6" t="n">
        <v>44865</v>
      </c>
      <c r="G104" s="5">
        <f>YEAR(F104)</f>
        <v/>
      </c>
      <c r="H104" s="5">
        <f>PROPER(TEXT(F104,"mmmm"))</f>
        <v/>
      </c>
      <c r="I104" s="6">
        <f>IF(OR(H104="Enero",H104="Febrero",H104="Marzo",H104="Abril",H104="Mayo",H104="Junio"),G104&amp;"-1",IF(OR(H104="Julio",H104="Agosto",H104="Septiembre",H104="Octubre",H104="Noviembre",H104="Diciembre"),G104&amp;"-2"))</f>
        <v/>
      </c>
      <c r="J104" s="5" t="n">
        <v>80</v>
      </c>
      <c r="K104" s="5" t="n">
        <v>73.4019151138716</v>
      </c>
      <c r="L104" s="117">
        <f>IFERROR(IF(OR(J104=0,K104=""),"",IF(E104="Positivo",MIN(MAX(K104/J104,0),1.3),MIN(MAX(J104/K104,0),1.3))),"")</f>
        <v/>
      </c>
      <c r="M104" s="28">
        <f>IFERROR(IF(OR(J104=0,K104=""),"",IF(E104="Positivo",MAX(K104/J104,0),MAX(J104/K104,0))),"")</f>
        <v/>
      </c>
      <c r="N104" s="5" t="inlineStr">
        <is>
          <t>%</t>
        </is>
      </c>
      <c r="O104" s="5" t="inlineStr">
        <is>
          <t>%</t>
        </is>
      </c>
      <c r="P104" s="5" t="n">
        <v>0</v>
      </c>
      <c r="Q104" s="5" t="n">
        <v>0</v>
      </c>
      <c r="R104" s="5">
        <f>A104&amp;"-"&amp;YEAR(F104)&amp;"-"&amp;IF(LEN(MONTH(F104))=1,"0"&amp;MONTH(F104),MONTH(F104))&amp;"-"&amp;IF(LEN(DAY(F104))=1,"0"&amp;DAY(F104),DAY(F104))</f>
        <v/>
      </c>
    </row>
    <row r="105">
      <c r="A105" s="26" t="n">
        <v>110</v>
      </c>
      <c r="B105" s="5" t="inlineStr">
        <is>
          <t>Nivel de Satisfacción Servicios Prestados</t>
        </is>
      </c>
      <c r="C105" s="5" t="inlineStr">
        <is>
          <t>Planeación Financiera</t>
        </is>
      </c>
      <c r="D105" s="5" t="inlineStr">
        <is>
          <t>Anual</t>
        </is>
      </c>
      <c r="E105" s="5" t="inlineStr">
        <is>
          <t>Positivo</t>
        </is>
      </c>
      <c r="F105" s="6" t="n">
        <v>45230</v>
      </c>
      <c r="G105" s="5">
        <f>YEAR(F105)</f>
        <v/>
      </c>
      <c r="H105" s="5">
        <f>PROPER(TEXT(F105,"mmmm"))</f>
        <v/>
      </c>
      <c r="I105" s="6">
        <f>IF(OR(H105="Enero",H105="Febrero",H105="Marzo",H105="Abril",H105="Mayo",H105="Junio"),G105&amp;"-1",IF(OR(H105="Julio",H105="Agosto",H105="Septiembre",H105="Octubre",H105="Noviembre",H105="Diciembre"),G105&amp;"-2"))</f>
        <v/>
      </c>
      <c r="J105" s="5" t="n">
        <v>80</v>
      </c>
      <c r="K105" s="10" t="n">
        <v>78</v>
      </c>
      <c r="L105" s="28">
        <f>IFERROR(IF(OR(J105=0,K105=""),"",IF(E105="Positivo",MIN(MAX(K105/J105,0),1.3),MIN(MAX(J105/K105,0),1.3))),"")</f>
        <v/>
      </c>
      <c r="M105" s="28">
        <f>IFERROR(IF(OR(J105=0,K105=""),"",IF(E105="Positivo",MAX(K105/J105,0),MAX(J105/K105,0))),"")</f>
        <v/>
      </c>
      <c r="N105" s="5" t="inlineStr">
        <is>
          <t>%</t>
        </is>
      </c>
      <c r="O105" s="5" t="inlineStr">
        <is>
          <t>%</t>
        </is>
      </c>
      <c r="P105" s="16" t="n">
        <v>0</v>
      </c>
      <c r="Q105" s="16" t="n">
        <v>0</v>
      </c>
      <c r="R105" s="5">
        <f>A105&amp;"-"&amp;YEAR(F105)&amp;"-"&amp;IF(LEN(MONTH(F105))=1,"0"&amp;MONTH(F105),MONTH(F105))&amp;"-"&amp;IF(LEN(DAY(F105))=1,"0"&amp;DAY(F105),DAY(F105))</f>
        <v/>
      </c>
    </row>
    <row r="106">
      <c r="A106" s="5" t="n">
        <v>110</v>
      </c>
      <c r="B106" s="5" t="inlineStr">
        <is>
          <t>Nivel de Satisfacción Servicios Prestados</t>
        </is>
      </c>
      <c r="C106" s="5" t="inlineStr">
        <is>
          <t>Planeación Financiera</t>
        </is>
      </c>
      <c r="D106" s="5" t="inlineStr">
        <is>
          <t>Anual</t>
        </is>
      </c>
      <c r="E106" s="5" t="inlineStr">
        <is>
          <t>Positivo</t>
        </is>
      </c>
      <c r="F106" s="6" t="n">
        <v>45291</v>
      </c>
      <c r="G106" s="5">
        <f>YEAR(F106)</f>
        <v/>
      </c>
      <c r="H106" s="5">
        <f>PROPER(TEXT(F106,"mmmm"))</f>
        <v/>
      </c>
      <c r="I106" s="6">
        <f>IF(OR(H106="Enero",H106="Febrero",H106="Marzo",H106="Abril",H106="Mayo",H106="Junio"),G106&amp;"-1",IF(OR(H106="Julio",H106="Agosto",H106="Septiembre",H106="Octubre",H106="Noviembre",H106="Diciembre"),G106&amp;"-2"))</f>
        <v/>
      </c>
      <c r="J106" s="5" t="n">
        <v>80</v>
      </c>
      <c r="K106" s="5" t="n">
        <v>78</v>
      </c>
      <c r="L106" s="28">
        <f>IFERROR(IF(OR(J106=0,K106=""),"",IF(E106="Positivo",MIN(MAX(K106/J106,0),1.3),MIN(MAX(J106/K106,0),1.3))),"")</f>
        <v/>
      </c>
      <c r="M106" s="28">
        <f>IFERROR(IF(OR(J106=0,K106=""),"",IF(E106="Positivo",MAX(K106/J106,0),MAX(J106/K106,0))),"")</f>
        <v/>
      </c>
      <c r="N106" s="5" t="inlineStr">
        <is>
          <t>%</t>
        </is>
      </c>
      <c r="O106" s="5" t="inlineStr">
        <is>
          <t>%</t>
        </is>
      </c>
      <c r="P106" s="5" t="n">
        <v>0</v>
      </c>
      <c r="Q106" s="5" t="n">
        <v>0</v>
      </c>
      <c r="R106" s="5">
        <f>A106&amp;"-"&amp;YEAR(F106)&amp;"-"&amp;IF(LEN(MONTH(F106))=1,"0"&amp;MONTH(F106),MONTH(F106))&amp;"-"&amp;IF(LEN(DAY(F106))=1,"0"&amp;DAY(F106),DAY(F106))</f>
        <v/>
      </c>
    </row>
    <row r="107">
      <c r="A107" s="26" t="n">
        <v>111</v>
      </c>
      <c r="B107" s="5" t="inlineStr">
        <is>
          <t>Nivel de Satisfacción Servicios Prestados</t>
        </is>
      </c>
      <c r="C107" s="5" t="inlineStr">
        <is>
          <t>GESTIÓN DE ABASTECIMIENTO</t>
        </is>
      </c>
      <c r="D107" s="5" t="inlineStr">
        <is>
          <t>Trimestral</t>
        </is>
      </c>
      <c r="E107" s="5" t="inlineStr">
        <is>
          <t>Positivo</t>
        </is>
      </c>
      <c r="F107" s="6" t="n">
        <v>45016</v>
      </c>
      <c r="G107" s="5">
        <f>YEAR(F107)</f>
        <v/>
      </c>
      <c r="H107" s="5">
        <f>PROPER(TEXT(F107,"mmmm"))</f>
        <v/>
      </c>
      <c r="I107" s="6">
        <f>IF(OR(H107="Enero",H107="Febrero",H107="Marzo",H107="Abril",H107="Mayo",H107="Junio"),G107&amp;"-1",IF(OR(H107="Julio",H107="Agosto",H107="Septiembre",H107="Octubre",H107="Noviembre",H107="Diciembre"),G107&amp;"-2"))</f>
        <v/>
      </c>
      <c r="J107" s="5" t="n">
        <v>80</v>
      </c>
      <c r="K107" s="10" t="n">
        <v>87</v>
      </c>
      <c r="L107" s="28">
        <f>IFERROR(IF(OR(J107=0,K107=""),"",IF(E107="Positivo",MIN(MAX(K107/J107,0),1.3),MIN(MAX(J107/K107,0),1.3))),"")</f>
        <v/>
      </c>
      <c r="M107" s="28">
        <f>IFERROR(IF(OR(J107=0,K107=""),"",IF(E107="Positivo",MAX(K107/J107,0),MAX(J107/K107,0))),"")</f>
        <v/>
      </c>
      <c r="N107" s="5" t="inlineStr">
        <is>
          <t>%</t>
        </is>
      </c>
      <c r="O107" s="5" t="inlineStr">
        <is>
          <t>%</t>
        </is>
      </c>
      <c r="P107" s="16" t="n">
        <v>0</v>
      </c>
      <c r="Q107" s="16" t="n">
        <v>0</v>
      </c>
      <c r="R107" s="5">
        <f>A107&amp;"-"&amp;YEAR(F107)&amp;"-"&amp;IF(LEN(MONTH(F107))=1,"0"&amp;MONTH(F107),MONTH(F107))&amp;"-"&amp;IF(LEN(DAY(F107))=1,"0"&amp;DAY(F107),DAY(F107))</f>
        <v/>
      </c>
    </row>
    <row r="108">
      <c r="A108" s="26" t="n">
        <v>111</v>
      </c>
      <c r="B108" s="5" t="inlineStr">
        <is>
          <t>Nivel de Satisfacción Servicios Prestados</t>
        </is>
      </c>
      <c r="C108" s="5" t="inlineStr">
        <is>
          <t>GESTIÓN DE ABASTECIMIENTO</t>
        </is>
      </c>
      <c r="D108" s="5" t="inlineStr">
        <is>
          <t>Trimestral</t>
        </is>
      </c>
      <c r="E108" s="5" t="inlineStr">
        <is>
          <t>Positivo</t>
        </is>
      </c>
      <c r="F108" s="6" t="n">
        <v>45107</v>
      </c>
      <c r="G108" s="5">
        <f>YEAR(F108)</f>
        <v/>
      </c>
      <c r="H108" s="5">
        <f>PROPER(TEXT(F108,"mmmm"))</f>
        <v/>
      </c>
      <c r="I108" s="6">
        <f>IF(OR(H108="Enero",H108="Febrero",H108="Marzo",H108="Abril",H108="Mayo",H108="Junio"),G108&amp;"-1",IF(OR(H108="Julio",H108="Agosto",H108="Septiembre",H108="Octubre",H108="Noviembre",H108="Diciembre"),G108&amp;"-2"))</f>
        <v/>
      </c>
      <c r="J108" s="5" t="n">
        <v>80</v>
      </c>
      <c r="K108" s="10" t="n">
        <v>90</v>
      </c>
      <c r="L108" s="28">
        <f>IFERROR(IF(OR(J108=0,K108=""),"",IF(E108="Positivo",MIN(MAX(K108/J108,0),1.3),MIN(MAX(J108/K108,0),1.3))),"")</f>
        <v/>
      </c>
      <c r="M108" s="28">
        <f>IFERROR(IF(OR(J108=0,K108=""),"",IF(E108="Positivo",MAX(K108/J108,0),MAX(J108/K108,0))),"")</f>
        <v/>
      </c>
      <c r="N108" s="5" t="inlineStr">
        <is>
          <t>%</t>
        </is>
      </c>
      <c r="O108" s="5" t="inlineStr">
        <is>
          <t>%</t>
        </is>
      </c>
      <c r="P108" s="16" t="n">
        <v>0</v>
      </c>
      <c r="Q108" s="16" t="n">
        <v>0</v>
      </c>
      <c r="R108" s="5">
        <f>A108&amp;"-"&amp;YEAR(F108)&amp;"-"&amp;IF(LEN(MONTH(F108))=1,"0"&amp;MONTH(F108),MONTH(F108))&amp;"-"&amp;IF(LEN(DAY(F108))=1,"0"&amp;DAY(F108),DAY(F108))</f>
        <v/>
      </c>
    </row>
    <row r="109">
      <c r="A109" s="43" t="n">
        <v>111</v>
      </c>
      <c r="B109" s="5" t="inlineStr">
        <is>
          <t>Nivel de Satisfacción Servicios Prestados</t>
        </is>
      </c>
      <c r="C109" s="5" t="inlineStr">
        <is>
          <t>GESTIÓN DE ABASTECIMIENTO</t>
        </is>
      </c>
      <c r="D109" s="5" t="inlineStr">
        <is>
          <t>Trimestral</t>
        </is>
      </c>
      <c r="E109" s="5" t="inlineStr">
        <is>
          <t>Positivo</t>
        </is>
      </c>
      <c r="F109" s="6" t="n">
        <v>45199</v>
      </c>
      <c r="G109" s="5">
        <f>YEAR(F109)</f>
        <v/>
      </c>
      <c r="H109" s="5">
        <f>PROPER(TEXT(F109,"mmmm"))</f>
        <v/>
      </c>
      <c r="I109" s="6">
        <f>IF(OR(H109="Enero",H109="Febrero",H109="Marzo",H109="Abril",H109="Mayo",H109="Junio"),G109&amp;"-1",IF(OR(H109="Julio",H109="Agosto",H109="Septiembre",H109="Octubre",H109="Noviembre",H109="Diciembre"),G109&amp;"-2"))</f>
        <v/>
      </c>
      <c r="J109" s="5" t="n">
        <v>80</v>
      </c>
      <c r="K109" s="10" t="n">
        <v>93</v>
      </c>
      <c r="L109" s="28">
        <f>IFERROR(IF(OR(J109=0,K109=""),"",IF(E109="Positivo",MIN(MAX(K109/J109,0),1.3),MIN(MAX(J109/K109,0),1.3))),"")</f>
        <v/>
      </c>
      <c r="M109" s="28">
        <f>IFERROR(IF(OR(J109=0,K109=""),"",IF(E109="Positivo",MAX(K109/J109,0),MAX(J109/K109,0))),"")</f>
        <v/>
      </c>
      <c r="N109" s="5" t="inlineStr">
        <is>
          <t>%</t>
        </is>
      </c>
      <c r="O109" s="5" t="inlineStr">
        <is>
          <t>%</t>
        </is>
      </c>
      <c r="P109" s="16" t="n">
        <v>0</v>
      </c>
      <c r="Q109" s="16" t="n">
        <v>0</v>
      </c>
      <c r="R109" s="5">
        <f>A109&amp;"-"&amp;YEAR(F109)&amp;"-"&amp;IF(LEN(MONTH(F109))=1,"0"&amp;MONTH(F109),MONTH(F109))&amp;"-"&amp;IF(LEN(DAY(F109))=1,"0"&amp;DAY(F109),DAY(F109))</f>
        <v/>
      </c>
    </row>
    <row r="110">
      <c r="A110" s="39" t="n">
        <v>111</v>
      </c>
      <c r="B110" s="5" t="inlineStr">
        <is>
          <t>Nivel de Satisfacción Servicios Prestados</t>
        </is>
      </c>
      <c r="C110" s="5" t="inlineStr">
        <is>
          <t>GESTIÓN DE ABASTECIMIENTO</t>
        </is>
      </c>
      <c r="D110" s="5" t="inlineStr">
        <is>
          <t>Trimestral</t>
        </is>
      </c>
      <c r="E110" s="5" t="inlineStr">
        <is>
          <t>Positivo</t>
        </is>
      </c>
      <c r="F110" s="6" t="n">
        <v>45291</v>
      </c>
      <c r="G110" s="5">
        <f>YEAR(F110)</f>
        <v/>
      </c>
      <c r="H110" s="5">
        <f>PROPER(TEXT(F110,"mmmm"))</f>
        <v/>
      </c>
      <c r="I110" s="6">
        <f>IF(OR(H110="Enero",H110="Febrero",H110="Marzo",H110="Abril",H110="Mayo",H110="Junio"),G110&amp;"-1",IF(OR(H110="Julio",H110="Agosto",H110="Septiembre",H110="Octubre",H110="Noviembre",H110="Diciembre"),G110&amp;"-2"))</f>
        <v/>
      </c>
      <c r="J110" s="5" t="n">
        <v>80</v>
      </c>
      <c r="K110" s="10" t="n">
        <v>96</v>
      </c>
      <c r="L110" s="28">
        <f>IFERROR(IF(OR(J110=0,K110=""),"",IF(E110="Positivo",MIN(MAX(K110/J110,0),1.3),MIN(MAX(J110/K110,0),1.3))),"")</f>
        <v/>
      </c>
      <c r="M110" s="28">
        <f>IFERROR(IF(OR(J110=0,K110=""),"",IF(E110="Positivo",MAX(K110/J110,0),MAX(J110/K110,0))),"")</f>
        <v/>
      </c>
      <c r="N110" s="5" t="inlineStr">
        <is>
          <t>%</t>
        </is>
      </c>
      <c r="O110" s="5" t="inlineStr">
        <is>
          <t>%</t>
        </is>
      </c>
      <c r="P110" s="16" t="n">
        <v>0</v>
      </c>
      <c r="Q110" s="16" t="n">
        <v>0</v>
      </c>
      <c r="R110" s="5">
        <f>A110&amp;"-"&amp;YEAR(F110)&amp;"-"&amp;IF(LEN(MONTH(F110))=1,"0"&amp;MONTH(F110),MONTH(F110))&amp;"-"&amp;IF(LEN(DAY(F110))=1,"0"&amp;DAY(F110),DAY(F110))</f>
        <v/>
      </c>
    </row>
    <row r="111">
      <c r="A111" s="26" t="n">
        <v>111</v>
      </c>
      <c r="B111" s="5" t="inlineStr">
        <is>
          <t>Nivel de Satisfacción Servicios Prestados</t>
        </is>
      </c>
      <c r="C111" s="5" t="inlineStr">
        <is>
          <t>GESTIÓN DE ABASTECIMIENTO</t>
        </is>
      </c>
      <c r="D111" s="5" t="inlineStr">
        <is>
          <t>Trimestral</t>
        </is>
      </c>
      <c r="E111" s="5" t="inlineStr">
        <is>
          <t>Positivo</t>
        </is>
      </c>
      <c r="F111" s="6" t="n">
        <v>45382</v>
      </c>
      <c r="G111" s="5">
        <f>YEAR(F111)</f>
        <v/>
      </c>
      <c r="H111" s="5">
        <f>PROPER(TEXT(F111,"mmmm"))</f>
        <v/>
      </c>
      <c r="I111" s="6">
        <f>IF(OR(H111="Enero",H111="Febrero",H111="Marzo",H111="Abril",H111="Mayo",H111="Junio"),G111&amp;"-1",IF(OR(H111="Julio",H111="Agosto",H111="Septiembre",H111="Octubre",H111="Noviembre",H111="Diciembre"),G111&amp;"-2"))</f>
        <v/>
      </c>
      <c r="J111" s="5" t="n">
        <v>80</v>
      </c>
      <c r="K111" s="10" t="n">
        <v>94</v>
      </c>
      <c r="L111" s="28">
        <f>IFERROR(IF(OR(J111=0,K111=""),"",IF(E111="Positivo",MIN(MAX(K111/J111,0),1.3),MIN(MAX(J111/K111,0),1.3))),"")</f>
        <v/>
      </c>
      <c r="M111" s="28">
        <f>IFERROR(IF(OR(J111=0,K111=""),"",IF(E111="Positivo",MAX(K111/J111,0),MAX(J111/K111,0))),"")</f>
        <v/>
      </c>
      <c r="N111" s="5" t="inlineStr">
        <is>
          <t>%</t>
        </is>
      </c>
      <c r="O111" s="5" t="inlineStr">
        <is>
          <t>%</t>
        </is>
      </c>
      <c r="P111" s="16" t="n">
        <v>0</v>
      </c>
      <c r="Q111" s="16" t="n">
        <v>0</v>
      </c>
      <c r="R111" s="5">
        <f>A111&amp;"-"&amp;YEAR(F111)&amp;"-"&amp;IF(LEN(MONTH(F111))=1,"0"&amp;MONTH(F111),MONTH(F111))&amp;"-"&amp;IF(LEN(DAY(F111))=1,"0"&amp;DAY(F111),DAY(F111))</f>
        <v/>
      </c>
    </row>
    <row r="112">
      <c r="A112" s="5" t="n">
        <v>111</v>
      </c>
      <c r="B112" s="5" t="inlineStr">
        <is>
          <t>Nivel de Satisfacción Servicios Prestados</t>
        </is>
      </c>
      <c r="C112" s="5" t="inlineStr">
        <is>
          <t>GESTIÓN DE ABASTECIMIENTO</t>
        </is>
      </c>
      <c r="D112" s="5" t="inlineStr">
        <is>
          <t>Trimestral</t>
        </is>
      </c>
      <c r="E112" s="5" t="inlineStr">
        <is>
          <t>Positivo</t>
        </is>
      </c>
      <c r="F112" s="6" t="n">
        <v>45473</v>
      </c>
      <c r="G112" s="5">
        <f>YEAR(F112)</f>
        <v/>
      </c>
      <c r="H112" s="5">
        <f>PROPER(TEXT(F112,"mmmm"))</f>
        <v/>
      </c>
      <c r="I112" s="6">
        <f>IF(OR(H112="Enero",H112="Febrero",H112="Marzo",H112="Abril",H112="Mayo",H112="Junio"),G112&amp;"-1",IF(OR(H112="Julio",H112="Agosto",H112="Septiembre",H112="Octubre",H112="Noviembre",H112="Diciembre"),G112&amp;"-2"))</f>
        <v/>
      </c>
      <c r="J112" s="5" t="n">
        <v>80</v>
      </c>
      <c r="K112" s="5" t="n">
        <v>98</v>
      </c>
      <c r="L112" s="28">
        <f>IFERROR(IF(OR(J112=0,K112=""),"",IF(E112="Positivo",MIN(MAX(K112/J112,0),1.3),MIN(MAX(J112/K112,0),1.3))),"")</f>
        <v/>
      </c>
      <c r="M112" s="28">
        <f>IFERROR(IF(OR(J112=0,K112=""),"",IF(E112="Positivo",MAX(K112/J112,0),MAX(J112/K112,0))),"")</f>
        <v/>
      </c>
      <c r="N112" s="5" t="inlineStr">
        <is>
          <t>%</t>
        </is>
      </c>
      <c r="O112" s="5" t="inlineStr">
        <is>
          <t>%</t>
        </is>
      </c>
      <c r="P112" s="5" t="n">
        <v>0</v>
      </c>
      <c r="Q112" s="5" t="n">
        <v>0</v>
      </c>
      <c r="R112" s="5">
        <f>A112&amp;"-"&amp;YEAR(F112)&amp;"-"&amp;IF(LEN(MONTH(F112))=1,"0"&amp;MONTH(F112),MONTH(F112))&amp;"-"&amp;IF(LEN(DAY(F112))=1,"0"&amp;DAY(F112),DAY(F112))</f>
        <v/>
      </c>
    </row>
    <row r="113">
      <c r="A113" s="26" t="n">
        <v>111</v>
      </c>
      <c r="B113" s="5" t="inlineStr">
        <is>
          <t>Nivel de Satisfacción Servicios Prestados</t>
        </is>
      </c>
      <c r="C113" s="5" t="inlineStr">
        <is>
          <t>GESTIÓN DE ABASTECIMIENTO</t>
        </is>
      </c>
      <c r="D113" s="5" t="inlineStr">
        <is>
          <t>Trimestral</t>
        </is>
      </c>
      <c r="E113" s="5" t="inlineStr">
        <is>
          <t>Positivo</t>
        </is>
      </c>
      <c r="F113" s="6" t="n">
        <v>45565</v>
      </c>
      <c r="G113" s="5">
        <f>YEAR(F113)</f>
        <v/>
      </c>
      <c r="H113" s="5">
        <f>PROPER(TEXT(F113,"mmmm"))</f>
        <v/>
      </c>
      <c r="I113" s="6">
        <f>IF(OR(H113="Enero",H113="Febrero",H113="Marzo",H113="Abril",H113="Mayo",H113="Junio"),G113&amp;"-1",IF(OR(H113="Julio",H113="Agosto",H113="Septiembre",H113="Octubre",H113="Noviembre",H113="Diciembre"),G113&amp;"-2"))</f>
        <v/>
      </c>
      <c r="J113" s="5" t="n">
        <v>80</v>
      </c>
      <c r="K113" s="10" t="n">
        <v>86.7</v>
      </c>
      <c r="L113" s="28">
        <f>IFERROR(IF(OR(J113=0,K113=""),"",IF(E113="Positivo",MIN(MAX(K113/J113,0),1.3),MIN(MAX(J113/K113,0),1.3))),"")</f>
        <v/>
      </c>
      <c r="M113" s="28">
        <f>IFERROR(IF(OR(J113=0,K113=""),"",IF(E113="Positivo",MAX(K113/J113,0),MAX(J113/K113,0))),"")</f>
        <v/>
      </c>
      <c r="N113" s="5" t="inlineStr">
        <is>
          <t>%</t>
        </is>
      </c>
      <c r="O113" s="5" t="inlineStr">
        <is>
          <t>%</t>
        </is>
      </c>
      <c r="P113" s="16" t="n">
        <v>0</v>
      </c>
      <c r="Q113" s="16" t="n">
        <v>0</v>
      </c>
      <c r="R113" s="5">
        <f>A113&amp;"-"&amp;YEAR(F113)&amp;"-"&amp;IF(LEN(MONTH(F113))=1,"0"&amp;MONTH(F113),MONTH(F113))&amp;"-"&amp;IF(LEN(DAY(F113))=1,"0"&amp;DAY(F113),DAY(F113))</f>
        <v/>
      </c>
    </row>
    <row r="114">
      <c r="A114" s="26" t="n">
        <v>111</v>
      </c>
      <c r="B114" s="5" t="inlineStr">
        <is>
          <t>Nivel de Satisfacción Servicios Prestados</t>
        </is>
      </c>
      <c r="C114" s="5" t="inlineStr">
        <is>
          <t>GESTIÓN DE ABASTECIMIENTO</t>
        </is>
      </c>
      <c r="D114" s="5" t="inlineStr">
        <is>
          <t>Trimestral</t>
        </is>
      </c>
      <c r="E114" s="5" t="inlineStr">
        <is>
          <t>Positivo</t>
        </is>
      </c>
      <c r="F114" s="6" t="n">
        <v>45657</v>
      </c>
      <c r="G114" s="5">
        <f>YEAR(F114)</f>
        <v/>
      </c>
      <c r="H114" s="5">
        <f>PROPER(TEXT(F114,"mmmm"))</f>
        <v/>
      </c>
      <c r="I114" s="6">
        <f>IF(OR(H114="Enero",H114="Febrero",H114="Marzo",H114="Abril",H114="Mayo",H114="Junio"),G114&amp;"-1",IF(OR(H114="Julio",H114="Agosto",H114="Septiembre",H114="Octubre",H114="Noviembre",H114="Diciembre"),G114&amp;"-2"))</f>
        <v/>
      </c>
      <c r="J114" s="5" t="n">
        <v>80</v>
      </c>
      <c r="K114" s="10" t="n">
        <v>92</v>
      </c>
      <c r="L114" s="28">
        <f>IFERROR(IF(OR(J114=0,K114=""),"",IF(E114="Positivo",MIN(MAX(K114/J114,0),1.3),MIN(MAX(J114/K114,0),1.3))),"")</f>
        <v/>
      </c>
      <c r="M114" s="28">
        <f>IFERROR(IF(OR(J114=0,K114=""),"",IF(E114="Positivo",MAX(K114/J114,0),MAX(J114/K114,0))),"")</f>
        <v/>
      </c>
      <c r="N114" s="5" t="inlineStr">
        <is>
          <t>%</t>
        </is>
      </c>
      <c r="O114" s="5" t="inlineStr">
        <is>
          <t>%</t>
        </is>
      </c>
      <c r="P114" s="16" t="n">
        <v>0</v>
      </c>
      <c r="Q114" s="16" t="n">
        <v>0</v>
      </c>
      <c r="R114" s="5">
        <f>A114&amp;"-"&amp;YEAR(F114)&amp;"-"&amp;IF(LEN(MONTH(F114))=1,"0"&amp;MONTH(F114),MONTH(F114))&amp;"-"&amp;IF(LEN(DAY(F114))=1,"0"&amp;DAY(F114),DAY(F114))</f>
        <v/>
      </c>
    </row>
    <row r="115">
      <c r="A115" s="5" t="n">
        <v>112</v>
      </c>
      <c r="B115" s="5" t="inlineStr">
        <is>
          <t>Nivel de Satisfacción Servicios Prestados</t>
        </is>
      </c>
      <c r="C115" s="5" t="inlineStr">
        <is>
          <t>Gestión Infraestructura Física</t>
        </is>
      </c>
      <c r="D115" s="5" t="inlineStr">
        <is>
          <t>Anual</t>
        </is>
      </c>
      <c r="E115" s="5" t="inlineStr">
        <is>
          <t>Positivo</t>
        </is>
      </c>
      <c r="F115" s="6" t="n">
        <v>44865</v>
      </c>
      <c r="G115" s="5">
        <f>YEAR(F115)</f>
        <v/>
      </c>
      <c r="H115" s="5">
        <f>PROPER(TEXT(F115,"mmmm"))</f>
        <v/>
      </c>
      <c r="I115" s="6">
        <f>IF(OR(H115="Enero",H115="Febrero",H115="Marzo",H115="Abril",H115="Mayo",H115="Junio"),G115&amp;"-1",IF(OR(H115="Julio",H115="Agosto",H115="Septiembre",H115="Octubre",H115="Noviembre",H115="Diciembre"),G115&amp;"-2"))</f>
        <v/>
      </c>
      <c r="J115" s="5" t="n">
        <v>80</v>
      </c>
      <c r="K115" s="5" t="n">
        <v>85</v>
      </c>
      <c r="L115" s="117">
        <f>IFERROR(IF(OR(J115=0,K115=""),"",IF(E115="Positivo",MIN(MAX(K115/J115,0),1.3),MIN(MAX(J115/K115,0),1.3))),"")</f>
        <v/>
      </c>
      <c r="M115" s="28">
        <f>IFERROR(IF(OR(J115=0,K115=""),"",IF(E115="Positivo",MAX(K115/J115,0),MAX(J115/K115,0))),"")</f>
        <v/>
      </c>
      <c r="N115" s="5" t="inlineStr">
        <is>
          <t>%</t>
        </is>
      </c>
      <c r="O115" s="5" t="inlineStr">
        <is>
          <t>%</t>
        </is>
      </c>
      <c r="P115" s="5" t="n">
        <v>0</v>
      </c>
      <c r="Q115" s="5" t="n">
        <v>0</v>
      </c>
      <c r="R115" s="5">
        <f>A115&amp;"-"&amp;YEAR(F115)&amp;"-"&amp;IF(LEN(MONTH(F115))=1,"0"&amp;MONTH(F115),MONTH(F115))&amp;"-"&amp;IF(LEN(DAY(F115))=1,"0"&amp;DAY(F115),DAY(F115))</f>
        <v/>
      </c>
    </row>
    <row r="116">
      <c r="A116" s="26" t="n">
        <v>112</v>
      </c>
      <c r="B116" s="5" t="inlineStr">
        <is>
          <t>Nivel de Satisfacción Servicios Prestados</t>
        </is>
      </c>
      <c r="C116" s="5" t="inlineStr">
        <is>
          <t>Gestión Infraestructura Física</t>
        </is>
      </c>
      <c r="D116" s="5" t="inlineStr">
        <is>
          <t>Anual</t>
        </is>
      </c>
      <c r="E116" s="5" t="inlineStr">
        <is>
          <t>Positivo</t>
        </is>
      </c>
      <c r="F116" s="6" t="n">
        <v>45230</v>
      </c>
      <c r="G116" s="5">
        <f>YEAR(F116)</f>
        <v/>
      </c>
      <c r="H116" s="5">
        <f>PROPER(TEXT(F116,"mmmm"))</f>
        <v/>
      </c>
      <c r="I116" s="6">
        <f>IF(OR(H116="Enero",H116="Febrero",H116="Marzo",H116="Abril",H116="Mayo",H116="Junio"),G116&amp;"-1",IF(OR(H116="Julio",H116="Agosto",H116="Septiembre",H116="Octubre",H116="Noviembre",H116="Diciembre"),G116&amp;"-2"))</f>
        <v/>
      </c>
      <c r="J116" s="5" t="n">
        <v>80</v>
      </c>
      <c r="K116" s="5" t="n">
        <v>90</v>
      </c>
      <c r="L116" s="28">
        <f>IFERROR(IF(OR(J116=0,K116=""),"",IF(E116="Positivo",MIN(MAX(K116/J116,0),1.3),MIN(MAX(J116/K116,0),1.3))),"")</f>
        <v/>
      </c>
      <c r="M116" s="28">
        <f>IFERROR(IF(OR(J116=0,K116=""),"",IF(E116="Positivo",MAX(K116/J116,0),MAX(J116/K116,0))),"")</f>
        <v/>
      </c>
      <c r="N116" s="5" t="inlineStr">
        <is>
          <t>%</t>
        </is>
      </c>
      <c r="O116" s="5" t="inlineStr">
        <is>
          <t>%</t>
        </is>
      </c>
      <c r="P116" s="16" t="n">
        <v>0</v>
      </c>
      <c r="Q116" s="16" t="n">
        <v>0</v>
      </c>
      <c r="R116" s="5">
        <f>A116&amp;"-"&amp;YEAR(F116)&amp;"-"&amp;IF(LEN(MONTH(F116))=1,"0"&amp;MONTH(F116),MONTH(F116))&amp;"-"&amp;IF(LEN(DAY(F116))=1,"0"&amp;DAY(F116),DAY(F116))</f>
        <v/>
      </c>
    </row>
    <row r="117">
      <c r="A117" s="26" t="n">
        <v>112</v>
      </c>
      <c r="B117" s="5" t="inlineStr">
        <is>
          <t>Nivel de Satisfacción Servicios Prestados</t>
        </is>
      </c>
      <c r="C117" s="5" t="inlineStr">
        <is>
          <t>Gestión Infraestructura Física</t>
        </is>
      </c>
      <c r="D117" s="5" t="inlineStr">
        <is>
          <t>Anual</t>
        </is>
      </c>
      <c r="E117" s="5" t="inlineStr">
        <is>
          <t>Positivo</t>
        </is>
      </c>
      <c r="F117" s="6" t="n">
        <v>45596</v>
      </c>
      <c r="G117" s="5">
        <f>YEAR(F117)</f>
        <v/>
      </c>
      <c r="H117" s="5">
        <f>PROPER(TEXT(F117,"mmmm"))</f>
        <v/>
      </c>
      <c r="I117" s="6">
        <f>IF(OR(H117="Enero",H117="Febrero",H117="Marzo",H117="Abril",H117="Mayo",H117="Junio"),G117&amp;"-1",IF(OR(H117="Julio",H117="Agosto",H117="Septiembre",H117="Octubre",H117="Noviembre",H117="Diciembre"),G117&amp;"-2"))</f>
        <v/>
      </c>
      <c r="J117" s="5" t="n">
        <v>80</v>
      </c>
      <c r="K117" s="10" t="n">
        <v>90</v>
      </c>
      <c r="L117" s="28">
        <f>IFERROR(IF(OR(J117=0,K117=""),"",IF(E117="Positivo",MIN(MAX(K117/J117,0),1.3),MIN(MAX(J117/K117,0),1.3))),"")</f>
        <v/>
      </c>
      <c r="M117" s="28">
        <f>IFERROR(IF(OR(J117=0,K117=""),"",IF(E117="Positivo",MAX(K117/J117,0),MAX(J117/K117,0))),"")</f>
        <v/>
      </c>
      <c r="N117" s="5" t="inlineStr">
        <is>
          <t>%</t>
        </is>
      </c>
      <c r="O117" s="5" t="inlineStr">
        <is>
          <t>%</t>
        </is>
      </c>
      <c r="P117" s="16" t="n">
        <v>0</v>
      </c>
      <c r="Q117" s="16" t="n">
        <v>0</v>
      </c>
      <c r="R117" s="5">
        <f>A117&amp;"-"&amp;YEAR(F117)&amp;"-"&amp;IF(LEN(MONTH(F117))=1,"0"&amp;MONTH(F117),MONTH(F117))&amp;"-"&amp;IF(LEN(DAY(F117))=1,"0"&amp;DAY(F117),DAY(F117))</f>
        <v/>
      </c>
    </row>
    <row r="118">
      <c r="A118" s="5" t="n">
        <v>113</v>
      </c>
      <c r="B118" s="5" t="inlineStr">
        <is>
          <t>Nivel de Satisfacción Servicios Prestados</t>
        </is>
      </c>
      <c r="C118" s="5" t="inlineStr">
        <is>
          <t>Gestión y Desarrollo del Talento Humano</t>
        </is>
      </c>
      <c r="D118" s="5" t="inlineStr">
        <is>
          <t>Anual</t>
        </is>
      </c>
      <c r="E118" s="5" t="inlineStr">
        <is>
          <t>Positivo</t>
        </is>
      </c>
      <c r="F118" s="6" t="n">
        <v>44865</v>
      </c>
      <c r="G118" s="5">
        <f>YEAR(F118)</f>
        <v/>
      </c>
      <c r="H118" s="5">
        <f>PROPER(TEXT(F118,"mmmm"))</f>
        <v/>
      </c>
      <c r="I118" s="6">
        <f>IF(OR(H118="Enero",H118="Febrero",H118="Marzo",H118="Abril",H118="Mayo",H118="Junio"),G118&amp;"-1",IF(OR(H118="Julio",H118="Agosto",H118="Septiembre",H118="Octubre",H118="Noviembre",H118="Diciembre"),G118&amp;"-2"))</f>
        <v/>
      </c>
      <c r="J118" s="5" t="n">
        <v>80</v>
      </c>
      <c r="K118" s="5" t="n">
        <v>78</v>
      </c>
      <c r="L118" s="117">
        <f>IFERROR(IF(OR(J118=0,K118=""),"",IF(E118="Positivo",MIN(MAX(K118/J118,0),1.3),MIN(MAX(J118/K118,0),1.3))),"")</f>
        <v/>
      </c>
      <c r="M118" s="28">
        <f>IFERROR(IF(OR(J118=0,K118=""),"",IF(E118="Positivo",MAX(K118/J118,0),MAX(J118/K118,0))),"")</f>
        <v/>
      </c>
      <c r="N118" s="5" t="inlineStr">
        <is>
          <t>%</t>
        </is>
      </c>
      <c r="O118" s="5" t="inlineStr">
        <is>
          <t>%</t>
        </is>
      </c>
      <c r="P118" s="5" t="n">
        <v>0</v>
      </c>
      <c r="Q118" s="5" t="n">
        <v>0</v>
      </c>
      <c r="R118" s="5">
        <f>A118&amp;"-"&amp;YEAR(F118)&amp;"-"&amp;IF(LEN(MONTH(F118))=1,"0"&amp;MONTH(F118),MONTH(F118))&amp;"-"&amp;IF(LEN(DAY(F118))=1,"0"&amp;DAY(F118),DAY(F118))</f>
        <v/>
      </c>
    </row>
    <row r="119">
      <c r="A119" s="5" t="n">
        <v>113</v>
      </c>
      <c r="B119" s="5" t="inlineStr">
        <is>
          <t>Nivel de Satisfacción Servicios Prestados</t>
        </is>
      </c>
      <c r="C119" s="5" t="inlineStr">
        <is>
          <t>Gestión y Desarrollo del Talento Humano</t>
        </is>
      </c>
      <c r="D119" s="5" t="inlineStr">
        <is>
          <t>Anual</t>
        </is>
      </c>
      <c r="E119" s="5" t="inlineStr">
        <is>
          <t>Positivo</t>
        </is>
      </c>
      <c r="F119" s="6" t="n">
        <v>45230</v>
      </c>
      <c r="G119" s="5">
        <f>YEAR(F119)</f>
        <v/>
      </c>
      <c r="H119" s="5">
        <f>PROPER(TEXT(F119,"mmmm"))</f>
        <v/>
      </c>
      <c r="I119" s="6">
        <f>IF(OR(H119="Enero",H119="Febrero",H119="Marzo",H119="Abril",H119="Mayo",H119="Junio"),G119&amp;"-1",IF(OR(H119="Julio",H119="Agosto",H119="Septiembre",H119="Octubre",H119="Noviembre",H119="Diciembre"),G119&amp;"-2"))</f>
        <v/>
      </c>
      <c r="J119" s="5" t="n">
        <v>80</v>
      </c>
      <c r="K119" s="5" t="n">
        <v>88</v>
      </c>
      <c r="L119" s="28">
        <f>IFERROR(IF(OR(J119=0,K119=""),"",IF(E119="Positivo",MIN(MAX(K119/J119,0),1.3),MIN(MAX(J119/K119,0),1.3))),"")</f>
        <v/>
      </c>
      <c r="M119" s="28">
        <f>IFERROR(IF(OR(J119=0,K119=""),"",IF(E119="Positivo",MAX(K119/J119,0),MAX(J119/K119,0))),"")</f>
        <v/>
      </c>
      <c r="N119" s="5" t="inlineStr">
        <is>
          <t>%</t>
        </is>
      </c>
      <c r="O119" s="5" t="inlineStr">
        <is>
          <t>%</t>
        </is>
      </c>
      <c r="P119" s="5" t="n">
        <v>0</v>
      </c>
      <c r="Q119" s="5" t="n">
        <v>0</v>
      </c>
      <c r="R119" s="5">
        <f>A119&amp;"-"&amp;YEAR(F119)&amp;"-"&amp;IF(LEN(MONTH(F119))=1,"0"&amp;MONTH(F119),MONTH(F119))&amp;"-"&amp;IF(LEN(DAY(F119))=1,"0"&amp;DAY(F119),DAY(F119))</f>
        <v/>
      </c>
    </row>
    <row r="120">
      <c r="A120" s="26" t="n">
        <v>113</v>
      </c>
      <c r="B120" s="5" t="inlineStr">
        <is>
          <t>Nivel de Satisfacción Servicios Prestados</t>
        </is>
      </c>
      <c r="C120" s="5" t="inlineStr">
        <is>
          <t>GESTIÓN Y DESARROLLO DEL TALENTO HUMANO</t>
        </is>
      </c>
      <c r="D120" s="5" t="inlineStr">
        <is>
          <t>Anual</t>
        </is>
      </c>
      <c r="E120" s="5" t="inlineStr">
        <is>
          <t>Positivo</t>
        </is>
      </c>
      <c r="F120" s="6" t="n">
        <v>45596</v>
      </c>
      <c r="G120" s="5">
        <f>YEAR(F120)</f>
        <v/>
      </c>
      <c r="H120" s="5">
        <f>PROPER(TEXT(F120,"mmmm"))</f>
        <v/>
      </c>
      <c r="I120" s="6">
        <f>IF(OR(H120="Enero",H120="Febrero",H120="Marzo",H120="Abril",H120="Mayo",H120="Junio"),G120&amp;"-1",IF(OR(H120="Julio",H120="Agosto",H120="Septiembre",H120="Octubre",H120="Noviembre",H120="Diciembre"),G120&amp;"-2"))</f>
        <v/>
      </c>
      <c r="J120" s="5" t="n">
        <v>80</v>
      </c>
      <c r="K120" s="10" t="n">
        <v>88</v>
      </c>
      <c r="L120" s="28">
        <f>IFERROR(IF(OR(J120=0,K120=""),"",IF(E120="Positivo",MIN(MAX(K120/J120,0),1.3),MIN(MAX(J120/K120,0),1.3))),"")</f>
        <v/>
      </c>
      <c r="M120" s="28">
        <f>IFERROR(IF(OR(J120=0,K120=""),"",IF(E120="Positivo",MAX(K120/J120,0),MAX(J120/K120,0))),"")</f>
        <v/>
      </c>
      <c r="N120" s="5" t="inlineStr">
        <is>
          <t>%</t>
        </is>
      </c>
      <c r="O120" s="5" t="inlineStr">
        <is>
          <t>%</t>
        </is>
      </c>
      <c r="P120" s="16" t="n">
        <v>0</v>
      </c>
      <c r="Q120" s="16" t="n">
        <v>0</v>
      </c>
      <c r="R120" s="5">
        <f>A120&amp;"-"&amp;YEAR(F120)&amp;"-"&amp;IF(LEN(MONTH(F120))=1,"0"&amp;MONTH(F120),MONTH(F120))&amp;"-"&amp;IF(LEN(DAY(F120))=1,"0"&amp;DAY(F120),DAY(F120))</f>
        <v/>
      </c>
    </row>
    <row r="121">
      <c r="A121" s="5" t="n">
        <v>114</v>
      </c>
      <c r="B121" s="5" t="inlineStr">
        <is>
          <t>Nivel de Satisfacción Servicios Prestados</t>
        </is>
      </c>
      <c r="C121" s="5" t="inlineStr">
        <is>
          <t>Gestión de la tecnología e innovación digital</t>
        </is>
      </c>
      <c r="D121" s="5" t="inlineStr">
        <is>
          <t>Anual</t>
        </is>
      </c>
      <c r="E121" s="5" t="inlineStr">
        <is>
          <t>Positivo</t>
        </is>
      </c>
      <c r="F121" s="6" t="n">
        <v>44865</v>
      </c>
      <c r="G121" s="5">
        <f>YEAR(F121)</f>
        <v/>
      </c>
      <c r="H121" s="5">
        <f>PROPER(TEXT(F121,"mmmm"))</f>
        <v/>
      </c>
      <c r="I121" s="6">
        <f>IF(OR(H121="Enero",H121="Febrero",H121="Marzo",H121="Abril",H121="Mayo",H121="Junio"),G121&amp;"-1",IF(OR(H121="Julio",H121="Agosto",H121="Septiembre",H121="Octubre",H121="Noviembre",H121="Diciembre"),G121&amp;"-2"))</f>
        <v/>
      </c>
      <c r="J121" s="5" t="n">
        <v>80</v>
      </c>
      <c r="K121" s="5" t="n">
        <v>82</v>
      </c>
      <c r="L121" s="117">
        <f>IFERROR(IF(OR(J121=0,K121=""),"",IF(E121="Positivo",MIN(MAX(K121/J121,0),1.3),MIN(MAX(J121/K121,0),1.3))),"")</f>
        <v/>
      </c>
      <c r="M121" s="28">
        <f>IFERROR(IF(OR(J121=0,K121=""),"",IF(E121="Positivo",MAX(K121/J121,0),MAX(J121/K121,0))),"")</f>
        <v/>
      </c>
      <c r="N121" s="5" t="inlineStr">
        <is>
          <t>%</t>
        </is>
      </c>
      <c r="O121" s="5" t="inlineStr">
        <is>
          <t>%</t>
        </is>
      </c>
      <c r="P121" s="5" t="n">
        <v>0</v>
      </c>
      <c r="Q121" s="5" t="n">
        <v>0</v>
      </c>
      <c r="R121" s="5">
        <f>A121&amp;"-"&amp;YEAR(F121)&amp;"-"&amp;IF(LEN(MONTH(F121))=1,"0"&amp;MONTH(F121),MONTH(F121))&amp;"-"&amp;IF(LEN(DAY(F121))=1,"0"&amp;DAY(F121),DAY(F121))</f>
        <v/>
      </c>
    </row>
    <row r="122">
      <c r="A122" s="26" t="n">
        <v>114</v>
      </c>
      <c r="B122" s="5" t="inlineStr">
        <is>
          <t>Nivel de Satisfacción Servicios Prestados</t>
        </is>
      </c>
      <c r="C122" s="5" t="inlineStr">
        <is>
          <t>Gestión de la tecnología e innovación digital</t>
        </is>
      </c>
      <c r="D122" s="5" t="inlineStr">
        <is>
          <t>Anual</t>
        </is>
      </c>
      <c r="E122" s="5" t="inlineStr">
        <is>
          <t>Positivo</t>
        </is>
      </c>
      <c r="F122" s="6" t="n">
        <v>45230</v>
      </c>
      <c r="G122" s="5">
        <f>YEAR(F122)</f>
        <v/>
      </c>
      <c r="H122" s="5">
        <f>PROPER(TEXT(F122,"mmmm"))</f>
        <v/>
      </c>
      <c r="I122" s="6">
        <f>IF(OR(H122="Enero",H122="Febrero",H122="Marzo",H122="Abril",H122="Mayo",H122="Junio"),G122&amp;"-1",IF(OR(H122="Julio",H122="Agosto",H122="Septiembre",H122="Octubre",H122="Noviembre",H122="Diciembre"),G122&amp;"-2"))</f>
        <v/>
      </c>
      <c r="J122" s="5" t="n">
        <v>80</v>
      </c>
      <c r="K122" s="10" t="n">
        <v>86</v>
      </c>
      <c r="L122" s="28">
        <f>IFERROR(IF(OR(J122=0,K122=""),"",IF(E122="Positivo",MIN(MAX(K122/J122,0),1.3),MIN(MAX(J122/K122,0),1.3))),"")</f>
        <v/>
      </c>
      <c r="M122" s="28">
        <f>IFERROR(IF(OR(J122=0,K122=""),"",IF(E122="Positivo",MAX(K122/J122,0),MAX(J122/K122,0))),"")</f>
        <v/>
      </c>
      <c r="N122" s="5" t="inlineStr">
        <is>
          <t>%</t>
        </is>
      </c>
      <c r="O122" s="5" t="inlineStr">
        <is>
          <t>%</t>
        </is>
      </c>
      <c r="P122" s="16" t="n">
        <v>0</v>
      </c>
      <c r="Q122" s="16" t="n">
        <v>0</v>
      </c>
      <c r="R122" s="5">
        <f>A122&amp;"-"&amp;YEAR(F122)&amp;"-"&amp;IF(LEN(MONTH(F122))=1,"0"&amp;MONTH(F122),MONTH(F122))&amp;"-"&amp;IF(LEN(DAY(F122))=1,"0"&amp;DAY(F122),DAY(F122))</f>
        <v/>
      </c>
    </row>
    <row r="123">
      <c r="A123" s="26" t="n">
        <v>114</v>
      </c>
      <c r="B123" s="5" t="inlineStr">
        <is>
          <t>Nivel de Satisfacción Servicios Prestados</t>
        </is>
      </c>
      <c r="C123" s="5" t="inlineStr">
        <is>
          <t>Gestión de la tecnología e innovación digital</t>
        </is>
      </c>
      <c r="D123" s="5" t="inlineStr">
        <is>
          <t>Anual</t>
        </is>
      </c>
      <c r="E123" s="5" t="inlineStr">
        <is>
          <t>Positivo</t>
        </is>
      </c>
      <c r="F123" s="6" t="n">
        <v>45596</v>
      </c>
      <c r="G123" s="5">
        <f>YEAR(F123)</f>
        <v/>
      </c>
      <c r="H123" s="5">
        <f>PROPER(TEXT(F123,"mmmm"))</f>
        <v/>
      </c>
      <c r="I123" s="6">
        <f>IF(OR(H123="Enero",H123="Febrero",H123="Marzo",H123="Abril",H123="Mayo",H123="Junio"),G123&amp;"-1",IF(OR(H123="Julio",H123="Agosto",H123="Septiembre",H123="Octubre",H123="Noviembre",H123="Diciembre"),G123&amp;"-2"))</f>
        <v/>
      </c>
      <c r="J123" s="5" t="n">
        <v>80</v>
      </c>
      <c r="K123" s="10" t="n">
        <v>81</v>
      </c>
      <c r="L123" s="28">
        <f>IFERROR(IF(OR(J123=0,K123=""),"",IF(E123="Positivo",MIN(MAX(K123/J123,0),1.3),MIN(MAX(J123/K123,0),1.3))),"")</f>
        <v/>
      </c>
      <c r="M123" s="28">
        <f>IFERROR(IF(OR(J123=0,K123=""),"",IF(E123="Positivo",MAX(K123/J123,0),MAX(J123/K123,0))),"")</f>
        <v/>
      </c>
      <c r="N123" s="5" t="inlineStr">
        <is>
          <t>%</t>
        </is>
      </c>
      <c r="O123" s="5" t="inlineStr">
        <is>
          <t>%</t>
        </is>
      </c>
      <c r="P123" s="16" t="n">
        <v>0</v>
      </c>
      <c r="Q123" s="16" t="n">
        <v>0</v>
      </c>
      <c r="R123" s="5">
        <f>A123&amp;"-"&amp;YEAR(F123)&amp;"-"&amp;IF(LEN(MONTH(F123))=1,"0"&amp;MONTH(F123),MONTH(F123))&amp;"-"&amp;IF(LEN(DAY(F123))=1,"0"&amp;DAY(F123),DAY(F123))</f>
        <v/>
      </c>
    </row>
    <row r="124">
      <c r="A124" s="39" t="n">
        <v>115</v>
      </c>
      <c r="B124" s="5" t="inlineStr">
        <is>
          <t>Nivel de Satisfacción Servicios Prestados</t>
        </is>
      </c>
      <c r="C124" s="5" t="inlineStr">
        <is>
          <t>Gestión de seguridad y salud en el trabajo</t>
        </is>
      </c>
      <c r="D124" s="5" t="inlineStr">
        <is>
          <t>Anual</t>
        </is>
      </c>
      <c r="E124" s="5" t="inlineStr">
        <is>
          <t>Positivo</t>
        </is>
      </c>
      <c r="F124" s="6" t="n">
        <v>45230</v>
      </c>
      <c r="G124" s="5">
        <f>YEAR(F124)</f>
        <v/>
      </c>
      <c r="H124" s="5">
        <f>PROPER(TEXT(F124,"mmmm"))</f>
        <v/>
      </c>
      <c r="I124" s="6">
        <f>IF(OR(H124="Enero",H124="Febrero",H124="Marzo",H124="Abril",H124="Mayo",H124="Junio"),G124&amp;"-1",IF(OR(H124="Julio",H124="Agosto",H124="Septiembre",H124="Octubre",H124="Noviembre",H124="Diciembre"),G124&amp;"-2"))</f>
        <v/>
      </c>
      <c r="J124" s="5" t="n">
        <v>80</v>
      </c>
      <c r="K124" s="10" t="n">
        <v>91</v>
      </c>
      <c r="L124" s="28">
        <f>IFERROR(IF(OR(J124=0,K124=""),"",IF(E124="Positivo",MIN(MAX(K124/J124,0),1.3),MIN(MAX(J124/K124,0),1.3))),"")</f>
        <v/>
      </c>
      <c r="M124" s="28">
        <f>IFERROR(IF(OR(J124=0,K124=""),"",IF(E124="Positivo",MAX(K124/J124,0),MAX(J124/K124,0))),"")</f>
        <v/>
      </c>
      <c r="N124" s="5" t="inlineStr">
        <is>
          <t>%</t>
        </is>
      </c>
      <c r="O124" s="5" t="inlineStr">
        <is>
          <t>%</t>
        </is>
      </c>
      <c r="P124" s="16" t="n">
        <v>0</v>
      </c>
      <c r="Q124" s="16" t="n">
        <v>0</v>
      </c>
      <c r="R124" s="5">
        <f>A124&amp;"-"&amp;YEAR(F124)&amp;"-"&amp;IF(LEN(MONTH(F124))=1,"0"&amp;MONTH(F124),MONTH(F124))&amp;"-"&amp;IF(LEN(DAY(F124))=1,"0"&amp;DAY(F124),DAY(F124))</f>
        <v/>
      </c>
    </row>
    <row r="125">
      <c r="A125" s="5" t="n">
        <v>115</v>
      </c>
      <c r="B125" s="5" t="inlineStr">
        <is>
          <t>Nivel de Satisfacción Servicios Prestados</t>
        </is>
      </c>
      <c r="C125" s="5" t="inlineStr">
        <is>
          <t>GESTIÓN DE SEGURIDAD Y SALUD EN EL TRABAJO</t>
        </is>
      </c>
      <c r="D125" s="5" t="inlineStr">
        <is>
          <t>Anual</t>
        </is>
      </c>
      <c r="E125" s="5" t="inlineStr">
        <is>
          <t>Positivo</t>
        </is>
      </c>
      <c r="F125" s="6" t="n">
        <v>45291</v>
      </c>
      <c r="G125" s="5">
        <f>YEAR(F125)</f>
        <v/>
      </c>
      <c r="H125" s="5">
        <f>PROPER(TEXT(F125,"mmmm"))</f>
        <v/>
      </c>
      <c r="I125" s="6">
        <f>IF(OR(H125="Enero",H125="Febrero",H125="Marzo",H125="Abril",H125="Mayo",H125="Junio"),G125&amp;"-1",IF(OR(H125="Julio",H125="Agosto",H125="Septiembre",H125="Octubre",H125="Noviembre",H125="Diciembre"),G125&amp;"-2"))</f>
        <v/>
      </c>
      <c r="J125" s="5" t="n">
        <v>80</v>
      </c>
      <c r="K125" s="5" t="n">
        <v>90.7894054838542</v>
      </c>
      <c r="L125" s="28">
        <f>IFERROR(IF(OR(J125=0,K125=""),"",IF(E125="Positivo",MIN(MAX(K125/J125,0),1.3),MIN(MAX(J125/K125,0),1.3))),"")</f>
        <v/>
      </c>
      <c r="M125" s="28">
        <f>IFERROR(IF(OR(J125=0,K125=""),"",IF(E125="Positivo",MAX(K125/J125,0),MAX(J125/K125,0))),"")</f>
        <v/>
      </c>
      <c r="N125" s="5" t="inlineStr">
        <is>
          <t>%</t>
        </is>
      </c>
      <c r="O125" s="5" t="inlineStr">
        <is>
          <t>%</t>
        </is>
      </c>
      <c r="P125" s="5" t="n">
        <v>0</v>
      </c>
      <c r="Q125" s="5" t="n">
        <v>0</v>
      </c>
      <c r="R125" s="5">
        <f>A125&amp;"-"&amp;YEAR(F125)&amp;"-"&amp;IF(LEN(MONTH(F125))=1,"0"&amp;MONTH(F125),MONTH(F125))&amp;"-"&amp;IF(LEN(DAY(F125))=1,"0"&amp;DAY(F125),DAY(F125))</f>
        <v/>
      </c>
    </row>
    <row r="126">
      <c r="A126" s="26" t="n">
        <v>116</v>
      </c>
      <c r="B126" s="5" t="inlineStr">
        <is>
          <t>Nivel de Satisfacción Servicios Prestados</t>
        </is>
      </c>
      <c r="C126" s="5" t="inlineStr">
        <is>
          <t>AUDITORÍA INTERNA</t>
        </is>
      </c>
      <c r="D126" s="5" t="inlineStr">
        <is>
          <t>Bimestral</t>
        </is>
      </c>
      <c r="E126" s="5" t="inlineStr">
        <is>
          <t>Positivo</t>
        </is>
      </c>
      <c r="F126" s="17" t="n">
        <v>45046</v>
      </c>
      <c r="G126" s="5">
        <f>YEAR(F126)</f>
        <v/>
      </c>
      <c r="H126" s="5">
        <f>PROPER(TEXT(F126,"mmmm"))</f>
        <v/>
      </c>
      <c r="I126" s="6">
        <f>IF(OR(H126="Enero",H126="Febrero",H126="Marzo",H126="Abril",H126="Mayo",H126="Junio"),G126&amp;"-1",IF(OR(H126="Julio",H126="Agosto",H126="Septiembre",H126="Octubre",H126="Noviembre",H126="Diciembre"),G126&amp;"-2"))</f>
        <v/>
      </c>
      <c r="J126" s="5" t="n">
        <v>80</v>
      </c>
      <c r="K126" s="10" t="n">
        <v>83</v>
      </c>
      <c r="L126" s="28">
        <f>IFERROR(IF(OR(J126=0,K126=""),"",IF(E126="Positivo",MIN(MAX(K126/J126,0),1.3),MIN(MAX(J126/K126,0),1.3))),"")</f>
        <v/>
      </c>
      <c r="M126" s="28">
        <f>IFERROR(IF(OR(J126=0,K126=""),"",IF(E126="Positivo",MAX(K126/J126,0),MAX(J126/K126,0))),"")</f>
        <v/>
      </c>
      <c r="N126" s="5" t="inlineStr">
        <is>
          <t>%</t>
        </is>
      </c>
      <c r="O126" s="5" t="inlineStr">
        <is>
          <t>%</t>
        </is>
      </c>
      <c r="P126" s="16" t="n">
        <v>0</v>
      </c>
      <c r="Q126" s="16" t="n">
        <v>0</v>
      </c>
      <c r="R126" s="5">
        <f>A126&amp;"-"&amp;YEAR(F126)&amp;"-"&amp;IF(LEN(MONTH(F126))=1,"0"&amp;MONTH(F126),MONTH(F126))&amp;"-"&amp;IF(LEN(DAY(F126))=1,"0"&amp;DAY(F126),DAY(F126))</f>
        <v/>
      </c>
    </row>
    <row r="127">
      <c r="A127" s="26" t="n">
        <v>116</v>
      </c>
      <c r="B127" s="5" t="inlineStr">
        <is>
          <t>Nivel de Satisfacción Servicios Prestados</t>
        </is>
      </c>
      <c r="C127" s="5" t="inlineStr">
        <is>
          <t>AUDITORÍA INTERNA</t>
        </is>
      </c>
      <c r="D127" s="5" t="inlineStr">
        <is>
          <t>Bimestral</t>
        </is>
      </c>
      <c r="E127" s="5" t="inlineStr">
        <is>
          <t>Positivo</t>
        </is>
      </c>
      <c r="F127" s="6" t="n">
        <v>45107</v>
      </c>
      <c r="G127" s="5">
        <f>YEAR(F127)</f>
        <v/>
      </c>
      <c r="H127" s="5">
        <f>PROPER(TEXT(F127,"mmmm"))</f>
        <v/>
      </c>
      <c r="I127" s="6">
        <f>IF(OR(H127="Enero",H127="Febrero",H127="Marzo",H127="Abril",H127="Mayo",H127="Junio"),G127&amp;"-1",IF(OR(H127="Julio",H127="Agosto",H127="Septiembre",H127="Octubre",H127="Noviembre",H127="Diciembre"),G127&amp;"-2"))</f>
        <v/>
      </c>
      <c r="J127" s="5" t="n">
        <v>80</v>
      </c>
      <c r="K127" s="10" t="n">
        <v>84</v>
      </c>
      <c r="L127" s="28">
        <f>IFERROR(IF(OR(J127=0,K127=""),"",IF(E127="Positivo",MIN(MAX(K127/J127,0),1.3),MIN(MAX(J127/K127,0),1.3))),"")</f>
        <v/>
      </c>
      <c r="M127" s="28">
        <f>IFERROR(IF(OR(J127=0,K127=""),"",IF(E127="Positivo",MAX(K127/J127,0),MAX(J127/K127,0))),"")</f>
        <v/>
      </c>
      <c r="N127" s="5" t="inlineStr">
        <is>
          <t>%</t>
        </is>
      </c>
      <c r="O127" s="5" t="inlineStr">
        <is>
          <t>%</t>
        </is>
      </c>
      <c r="P127" s="16" t="n">
        <v>0</v>
      </c>
      <c r="Q127" s="16" t="n">
        <v>0</v>
      </c>
      <c r="R127" s="5">
        <f>A127&amp;"-"&amp;YEAR(F127)&amp;"-"&amp;IF(LEN(MONTH(F127))=1,"0"&amp;MONTH(F127),MONTH(F127))&amp;"-"&amp;IF(LEN(DAY(F127))=1,"0"&amp;DAY(F127),DAY(F127))</f>
        <v/>
      </c>
    </row>
    <row r="128">
      <c r="A128" s="26" t="n">
        <v>116</v>
      </c>
      <c r="B128" s="5" t="inlineStr">
        <is>
          <t>Nivel de Satisfacción Servicios Prestados</t>
        </is>
      </c>
      <c r="C128" s="5" t="inlineStr">
        <is>
          <t>AUDITORÍA INTERNA</t>
        </is>
      </c>
      <c r="D128" s="5" t="inlineStr">
        <is>
          <t>Bimestral</t>
        </is>
      </c>
      <c r="E128" s="5" t="inlineStr">
        <is>
          <t>Positivo</t>
        </is>
      </c>
      <c r="F128" s="6" t="n">
        <v>45169</v>
      </c>
      <c r="G128" s="5">
        <f>YEAR(F128)</f>
        <v/>
      </c>
      <c r="H128" s="5">
        <f>PROPER(TEXT(F128,"mmmm"))</f>
        <v/>
      </c>
      <c r="I128" s="6">
        <f>IF(OR(H128="Enero",H128="Febrero",H128="Marzo",H128="Abril",H128="Mayo",H128="Junio"),G128&amp;"-1",IF(OR(H128="Julio",H128="Agosto",H128="Septiembre",H128="Octubre",H128="Noviembre",H128="Diciembre"),G128&amp;"-2"))</f>
        <v/>
      </c>
      <c r="J128" s="5" t="n">
        <v>80</v>
      </c>
      <c r="K128" s="10" t="n">
        <v>84</v>
      </c>
      <c r="L128" s="28">
        <f>IFERROR(IF(OR(J128=0,K128=""),"",IF(E128="Positivo",MIN(MAX(K128/J128,0),1.3),MIN(MAX(J128/K128,0),1.3))),"")</f>
        <v/>
      </c>
      <c r="M128" s="28">
        <f>IFERROR(IF(OR(J128=0,K128=""),"",IF(E128="Positivo",MAX(K128/J128,0),MAX(J128/K128,0))),"")</f>
        <v/>
      </c>
      <c r="N128" s="5" t="inlineStr">
        <is>
          <t>%</t>
        </is>
      </c>
      <c r="O128" s="5" t="inlineStr">
        <is>
          <t>%</t>
        </is>
      </c>
      <c r="P128" s="16" t="n">
        <v>0</v>
      </c>
      <c r="Q128" s="16" t="n">
        <v>0</v>
      </c>
      <c r="R128" s="5">
        <f>A128&amp;"-"&amp;YEAR(F128)&amp;"-"&amp;IF(LEN(MONTH(F128))=1,"0"&amp;MONTH(F128),MONTH(F128))&amp;"-"&amp;IF(LEN(DAY(F128))=1,"0"&amp;DAY(F128),DAY(F128))</f>
        <v/>
      </c>
    </row>
    <row r="129">
      <c r="A129" s="26" t="n">
        <v>116</v>
      </c>
      <c r="B129" s="5" t="inlineStr">
        <is>
          <t>Nivel de Satisfacción Servicios Prestados</t>
        </is>
      </c>
      <c r="C129" s="5" t="inlineStr">
        <is>
          <t>AUDITORÍA INTERNA</t>
        </is>
      </c>
      <c r="D129" s="5" t="inlineStr">
        <is>
          <t>Bimestral</t>
        </is>
      </c>
      <c r="E129" s="5" t="inlineStr">
        <is>
          <t>Positivo</t>
        </is>
      </c>
      <c r="F129" s="6" t="n">
        <v>45230</v>
      </c>
      <c r="G129" s="5">
        <f>YEAR(F129)</f>
        <v/>
      </c>
      <c r="H129" s="5">
        <f>PROPER(TEXT(F129,"mmmm"))</f>
        <v/>
      </c>
      <c r="I129" s="6">
        <f>IF(OR(H129="Enero",H129="Febrero",H129="Marzo",H129="Abril",H129="Mayo",H129="Junio"),G129&amp;"-1",IF(OR(H129="Julio",H129="Agosto",H129="Septiembre",H129="Octubre",H129="Noviembre",H129="Diciembre"),G129&amp;"-2"))</f>
        <v/>
      </c>
      <c r="J129" s="5" t="n">
        <v>80</v>
      </c>
      <c r="K129" s="10" t="n">
        <v>88</v>
      </c>
      <c r="L129" s="28">
        <f>IFERROR(IF(OR(J129=0,K129=""),"",IF(E129="Positivo",MIN(MAX(K129/J129,0),1.3),MIN(MAX(J129/K129,0),1.3))),"")</f>
        <v/>
      </c>
      <c r="M129" s="28">
        <f>IFERROR(IF(OR(J129=0,K129=""),"",IF(E129="Positivo",MAX(K129/J129,0),MAX(J129/K129,0))),"")</f>
        <v/>
      </c>
      <c r="N129" s="5" t="inlineStr">
        <is>
          <t>%</t>
        </is>
      </c>
      <c r="O129" s="5" t="inlineStr">
        <is>
          <t>%</t>
        </is>
      </c>
      <c r="P129" s="16" t="n">
        <v>0</v>
      </c>
      <c r="Q129" s="16" t="n">
        <v>0</v>
      </c>
      <c r="R129" s="5">
        <f>A129&amp;"-"&amp;YEAR(F129)&amp;"-"&amp;IF(LEN(MONTH(F129))=1,"0"&amp;MONTH(F129),MONTH(F129))&amp;"-"&amp;IF(LEN(DAY(F129))=1,"0"&amp;DAY(F129),DAY(F129))</f>
        <v/>
      </c>
    </row>
    <row r="130">
      <c r="A130" s="39" t="n">
        <v>116</v>
      </c>
      <c r="B130" s="5" t="inlineStr">
        <is>
          <t>Nivel de Satisfacción Servicios Prestados</t>
        </is>
      </c>
      <c r="C130" s="5" t="inlineStr">
        <is>
          <t>AUDITORÍA INTERNA</t>
        </is>
      </c>
      <c r="D130" s="5" t="inlineStr">
        <is>
          <t>Bimestral</t>
        </is>
      </c>
      <c r="E130" s="5" t="inlineStr">
        <is>
          <t>Positivo</t>
        </is>
      </c>
      <c r="F130" s="6" t="n">
        <v>45291</v>
      </c>
      <c r="G130" s="5">
        <f>YEAR(F130)</f>
        <v/>
      </c>
      <c r="H130" s="5">
        <f>PROPER(TEXT(F130,"mmmm"))</f>
        <v/>
      </c>
      <c r="I130" s="6">
        <f>IF(OR(H130="Enero",H130="Febrero",H130="Marzo",H130="Abril",H130="Mayo",H130="Junio"),G130&amp;"-1",IF(OR(H130="Julio",H130="Agosto",H130="Septiembre",H130="Octubre",H130="Noviembre",H130="Diciembre"),G130&amp;"-2"))</f>
        <v/>
      </c>
      <c r="J130" s="5" t="n">
        <v>80</v>
      </c>
      <c r="K130" s="10" t="n">
        <v>88</v>
      </c>
      <c r="L130" s="28">
        <f>IFERROR(IF(OR(J130=0,K130=""),"",IF(E130="Positivo",MIN(MAX(K130/J130,0),1.3),MIN(MAX(J130/K130,0),1.3))),"")</f>
        <v/>
      </c>
      <c r="M130" s="28">
        <f>IFERROR(IF(OR(J130=0,K130=""),"",IF(E130="Positivo",MAX(K130/J130,0),MAX(J130/K130,0))),"")</f>
        <v/>
      </c>
      <c r="N130" s="5" t="inlineStr">
        <is>
          <t>%</t>
        </is>
      </c>
      <c r="O130" s="5" t="inlineStr">
        <is>
          <t>%</t>
        </is>
      </c>
      <c r="P130" s="16" t="n">
        <v>0</v>
      </c>
      <c r="Q130" s="16" t="n">
        <v>0</v>
      </c>
      <c r="R130" s="5">
        <f>A130&amp;"-"&amp;YEAR(F130)&amp;"-"&amp;IF(LEN(MONTH(F130))=1,"0"&amp;MONTH(F130),MONTH(F130))&amp;"-"&amp;IF(LEN(DAY(F130))=1,"0"&amp;DAY(F130),DAY(F130))</f>
        <v/>
      </c>
    </row>
    <row r="131">
      <c r="A131" s="26" t="n">
        <v>116</v>
      </c>
      <c r="B131" s="5" t="inlineStr">
        <is>
          <t>Nivel de Satisfacción Servicios Prestados</t>
        </is>
      </c>
      <c r="C131" s="5" t="inlineStr">
        <is>
          <t>AUDITORÍA INTERNA</t>
        </is>
      </c>
      <c r="D131" s="5" t="inlineStr">
        <is>
          <t>Bimestral</t>
        </is>
      </c>
      <c r="E131" s="5" t="inlineStr">
        <is>
          <t>Positivo</t>
        </is>
      </c>
      <c r="F131" s="6" t="n">
        <v>45535</v>
      </c>
      <c r="G131" s="5">
        <f>YEAR(F131)</f>
        <v/>
      </c>
      <c r="H131" s="5">
        <f>PROPER(TEXT(F131,"mmmm"))</f>
        <v/>
      </c>
      <c r="I131" s="6">
        <f>IF(OR(H131="Enero",H131="Febrero",H131="Marzo",H131="Abril",H131="Mayo",H131="Junio"),G131&amp;"-1",IF(OR(H131="Julio",H131="Agosto",H131="Septiembre",H131="Octubre",H131="Noviembre",H131="Diciembre"),G131&amp;"-2"))</f>
        <v/>
      </c>
      <c r="J131" s="5" t="n">
        <v>80</v>
      </c>
      <c r="K131" s="10" t="n">
        <v>88</v>
      </c>
      <c r="L131" s="28">
        <f>IFERROR(IF(OR(J131=0,K131=""),"",IF(E131="Positivo",MIN(MAX(K131/J131,0),1.3),MIN(MAX(J131/K131,0),1.3))),"")</f>
        <v/>
      </c>
      <c r="M131" s="28">
        <f>IFERROR(IF(OR(J131=0,K131=""),"",IF(E131="Positivo",MAX(K131/J131,0),MAX(J131/K131,0))),"")</f>
        <v/>
      </c>
      <c r="N131" s="5" t="inlineStr">
        <is>
          <t>%</t>
        </is>
      </c>
      <c r="O131" s="5" t="inlineStr">
        <is>
          <t>%</t>
        </is>
      </c>
      <c r="P131" s="16" t="n">
        <v>0</v>
      </c>
      <c r="Q131" s="16" t="n">
        <v>0</v>
      </c>
      <c r="R131" s="5">
        <f>A131&amp;"-"&amp;YEAR(F131)&amp;"-"&amp;IF(LEN(MONTH(F131))=1,"0"&amp;MONTH(F131),MONTH(F131))&amp;"-"&amp;IF(LEN(DAY(F131))=1,"0"&amp;DAY(F131),DAY(F131))</f>
        <v/>
      </c>
    </row>
    <row r="132">
      <c r="A132" s="5" t="n">
        <v>117</v>
      </c>
      <c r="B132" s="5" t="inlineStr">
        <is>
          <t>Nivel de Satisfacción Servicios Prestados</t>
        </is>
      </c>
      <c r="C132" s="5" t="inlineStr">
        <is>
          <t>GESTIÓN AMBIENTAL</t>
        </is>
      </c>
      <c r="D132" s="5" t="inlineStr">
        <is>
          <t>Anual</t>
        </is>
      </c>
      <c r="E132" s="5" t="inlineStr">
        <is>
          <t>Positivo</t>
        </is>
      </c>
      <c r="F132" s="6" t="n">
        <v>44865</v>
      </c>
      <c r="G132" s="5">
        <f>YEAR(F132)</f>
        <v/>
      </c>
      <c r="H132" s="5">
        <f>PROPER(TEXT(F132,"mmmm"))</f>
        <v/>
      </c>
      <c r="I132" s="6">
        <f>IF(OR(H132="Enero",H132="Febrero",H132="Marzo",H132="Abril",H132="Mayo",H132="Junio"),G132&amp;"-1",IF(OR(H132="Julio",H132="Agosto",H132="Septiembre",H132="Octubre",H132="Noviembre",H132="Diciembre"),G132&amp;"-2"))</f>
        <v/>
      </c>
      <c r="J132" s="5" t="n">
        <v>80</v>
      </c>
      <c r="K132" s="5" t="n">
        <v>93</v>
      </c>
      <c r="L132" s="117">
        <f>IFERROR(IF(OR(J132=0,K132=""),"",IF(E132="Positivo",MIN(MAX(K132/J132,0),1.3),MIN(MAX(J132/K132,0),1.3))),"")</f>
        <v/>
      </c>
      <c r="M132" s="28">
        <f>IFERROR(IF(OR(J132=0,K132=""),"",IF(E132="Positivo",MAX(K132/J132,0),MAX(J132/K132,0))),"")</f>
        <v/>
      </c>
      <c r="N132" s="5" t="inlineStr">
        <is>
          <t>%</t>
        </is>
      </c>
      <c r="O132" s="5" t="inlineStr">
        <is>
          <t>%</t>
        </is>
      </c>
      <c r="P132" s="5" t="n">
        <v>0</v>
      </c>
      <c r="Q132" s="5" t="n">
        <v>0</v>
      </c>
      <c r="R132" s="5">
        <f>A132&amp;"-"&amp;YEAR(F132)&amp;"-"&amp;IF(LEN(MONTH(F132))=1,"0"&amp;MONTH(F132),MONTH(F132))&amp;"-"&amp;IF(LEN(DAY(F132))=1,"0"&amp;DAY(F132),DAY(F132))</f>
        <v/>
      </c>
    </row>
    <row r="133">
      <c r="A133" s="26" t="n">
        <v>117</v>
      </c>
      <c r="B133" s="5" t="inlineStr">
        <is>
          <t>Nivel de Satisfacción Servicios Prestados</t>
        </is>
      </c>
      <c r="C133" s="5" t="inlineStr">
        <is>
          <t>GESTIÓN AMBIENTAL</t>
        </is>
      </c>
      <c r="D133" s="5" t="inlineStr">
        <is>
          <t>Anual</t>
        </is>
      </c>
      <c r="E133" s="5" t="inlineStr">
        <is>
          <t>Positivo</t>
        </is>
      </c>
      <c r="F133" s="6" t="n">
        <v>45230</v>
      </c>
      <c r="G133" s="5">
        <f>YEAR(F133)</f>
        <v/>
      </c>
      <c r="H133" s="5">
        <f>PROPER(TEXT(F133,"mmmm"))</f>
        <v/>
      </c>
      <c r="I133" s="6">
        <f>IF(OR(H133="Enero",H133="Febrero",H133="Marzo",H133="Abril",H133="Mayo",H133="Junio"),G133&amp;"-1",IF(OR(H133="Julio",H133="Agosto",H133="Septiembre",H133="Octubre",H133="Noviembre",H133="Diciembre"),G133&amp;"-2"))</f>
        <v/>
      </c>
      <c r="J133" s="5" t="n">
        <v>80</v>
      </c>
      <c r="K133" s="10" t="n">
        <v>90</v>
      </c>
      <c r="L133" s="28">
        <f>IFERROR(IF(OR(J133=0,K133=""),"",IF(E133="Positivo",MIN(MAX(K133/J133,0),1.3),MIN(MAX(J133/K133,0),1.3))),"")</f>
        <v/>
      </c>
      <c r="M133" s="28">
        <f>IFERROR(IF(OR(J133=0,K133=""),"",IF(E133="Positivo",MAX(K133/J133,0),MAX(J133/K133,0))),"")</f>
        <v/>
      </c>
      <c r="N133" s="5" t="inlineStr">
        <is>
          <t>%</t>
        </is>
      </c>
      <c r="O133" s="5" t="inlineStr">
        <is>
          <t>%</t>
        </is>
      </c>
      <c r="P133" s="16" t="n">
        <v>0</v>
      </c>
      <c r="Q133" s="16" t="n">
        <v>0</v>
      </c>
      <c r="R133" s="5">
        <f>A133&amp;"-"&amp;YEAR(F133)&amp;"-"&amp;IF(LEN(MONTH(F133))=1,"0"&amp;MONTH(F133),MONTH(F133))&amp;"-"&amp;IF(LEN(DAY(F133))=1,"0"&amp;DAY(F133),DAY(F133))</f>
        <v/>
      </c>
    </row>
    <row r="134">
      <c r="A134" s="26" t="n">
        <v>117</v>
      </c>
      <c r="B134" s="5" t="inlineStr">
        <is>
          <t>Nivel de Satisfacción Servicios Prestados</t>
        </is>
      </c>
      <c r="C134" s="5" t="inlineStr">
        <is>
          <t>GESTIÓN AMBIENTAL</t>
        </is>
      </c>
      <c r="D134" s="5" t="inlineStr">
        <is>
          <t>Anual</t>
        </is>
      </c>
      <c r="E134" s="5" t="inlineStr">
        <is>
          <t>Positivo</t>
        </is>
      </c>
      <c r="F134" s="6" t="n">
        <v>45596</v>
      </c>
      <c r="G134" s="5">
        <f>YEAR(F134)</f>
        <v/>
      </c>
      <c r="H134" s="5">
        <f>PROPER(TEXT(F134,"mmmm"))</f>
        <v/>
      </c>
      <c r="I134" s="6">
        <f>IF(OR(H134="Enero",H134="Febrero",H134="Marzo",H134="Abril",H134="Mayo",H134="Junio"),G134&amp;"-1",IF(OR(H134="Julio",H134="Agosto",H134="Septiembre",H134="Octubre",H134="Noviembre",H134="Diciembre"),G134&amp;"-2"))</f>
        <v/>
      </c>
      <c r="J134" s="5" t="n">
        <v>80</v>
      </c>
      <c r="K134" s="10" t="n">
        <v>89</v>
      </c>
      <c r="L134" s="28">
        <f>IFERROR(IF(OR(J134=0,K134=""),"",IF(E134="Positivo",MIN(MAX(K134/J134,0),1.3),MIN(MAX(J134/K134,0),1.3))),"")</f>
        <v/>
      </c>
      <c r="M134" s="28">
        <f>IFERROR(IF(OR(J134=0,K134=""),"",IF(E134="Positivo",MAX(K134/J134,0),MAX(J134/K134,0))),"")</f>
        <v/>
      </c>
      <c r="N134" s="5" t="inlineStr">
        <is>
          <t>%</t>
        </is>
      </c>
      <c r="O134" s="5" t="inlineStr">
        <is>
          <t>%</t>
        </is>
      </c>
      <c r="P134" s="16" t="n">
        <v>0</v>
      </c>
      <c r="Q134" s="16" t="n">
        <v>0</v>
      </c>
      <c r="R134" s="5">
        <f>A134&amp;"-"&amp;YEAR(F134)&amp;"-"&amp;IF(LEN(MONTH(F134))=1,"0"&amp;MONTH(F134),MONTH(F134))&amp;"-"&amp;IF(LEN(DAY(F134))=1,"0"&amp;DAY(F134),DAY(F134))</f>
        <v/>
      </c>
    </row>
    <row r="135">
      <c r="A135" s="5" t="n">
        <v>118</v>
      </c>
      <c r="B135" s="5" t="inlineStr">
        <is>
          <t>Nivel de Satisfacción Servicios Prestados</t>
        </is>
      </c>
      <c r="C135" s="5" t="inlineStr">
        <is>
          <t>Gestión de Calidad</t>
        </is>
      </c>
      <c r="D135" s="5" t="inlineStr">
        <is>
          <t>Anual</t>
        </is>
      </c>
      <c r="E135" s="5" t="inlineStr">
        <is>
          <t>Positivo</t>
        </is>
      </c>
      <c r="F135" s="6" t="n">
        <v>44865</v>
      </c>
      <c r="G135" s="5">
        <f>YEAR(F135)</f>
        <v/>
      </c>
      <c r="H135" s="5">
        <f>PROPER(TEXT(F135,"mmmm"))</f>
        <v/>
      </c>
      <c r="I135" s="6">
        <f>IF(OR(H135="Enero",H135="Febrero",H135="Marzo",H135="Abril",H135="Mayo",H135="Junio"),G135&amp;"-1",IF(OR(H135="Julio",H135="Agosto",H135="Septiembre",H135="Octubre",H135="Noviembre",H135="Diciembre"),G135&amp;"-2"))</f>
        <v/>
      </c>
      <c r="J135" s="5" t="n">
        <v>80</v>
      </c>
      <c r="K135" s="5" t="n">
        <v>88</v>
      </c>
      <c r="L135" s="117">
        <f>IFERROR(IF(OR(J135=0,K135=""),"",IF(E135="Positivo",MIN(MAX(K135/J135,0),1.3),MIN(MAX(J135/K135,0),1.3))),"")</f>
        <v/>
      </c>
      <c r="M135" s="28">
        <f>IFERROR(IF(OR(J135=0,K135=""),"",IF(E135="Positivo",MAX(K135/J135,0),MAX(J135/K135,0))),"")</f>
        <v/>
      </c>
      <c r="N135" s="5" t="inlineStr">
        <is>
          <t>%</t>
        </is>
      </c>
      <c r="O135" s="5" t="inlineStr">
        <is>
          <t>%</t>
        </is>
      </c>
      <c r="P135" s="5" t="n">
        <v>0</v>
      </c>
      <c r="Q135" s="5" t="n">
        <v>0</v>
      </c>
      <c r="R135" s="5">
        <f>A135&amp;"-"&amp;YEAR(F135)&amp;"-"&amp;IF(LEN(MONTH(F135))=1,"0"&amp;MONTH(F135),MONTH(F135))&amp;"-"&amp;IF(LEN(DAY(F135))=1,"0"&amp;DAY(F135),DAY(F135))</f>
        <v/>
      </c>
    </row>
    <row r="136">
      <c r="A136" s="5" t="n">
        <v>118</v>
      </c>
      <c r="B136" s="5" t="inlineStr">
        <is>
          <t>Nivel de Satisfacción Servicios Prestados</t>
        </is>
      </c>
      <c r="C136" s="5" t="inlineStr">
        <is>
          <t>Gestión de Calidad</t>
        </is>
      </c>
      <c r="D136" s="5" t="inlineStr">
        <is>
          <t>Anual</t>
        </is>
      </c>
      <c r="E136" s="5" t="inlineStr">
        <is>
          <t>Positivo</t>
        </is>
      </c>
      <c r="F136" s="6" t="n">
        <v>45291</v>
      </c>
      <c r="G136" s="5">
        <f>YEAR(F136)</f>
        <v/>
      </c>
      <c r="H136" s="5">
        <f>PROPER(TEXT(F136,"mmmm"))</f>
        <v/>
      </c>
      <c r="I136" s="6">
        <f>IF(OR(H136="Enero",H136="Febrero",H136="Marzo",H136="Abril",H136="Mayo",H136="Junio"),G136&amp;"-1",IF(OR(H136="Julio",H136="Agosto",H136="Septiembre",H136="Octubre",H136="Noviembre",H136="Diciembre"),G136&amp;"-2"))</f>
        <v/>
      </c>
      <c r="J136" s="5" t="n">
        <v>80</v>
      </c>
      <c r="K136" s="5" t="n">
        <v>94.1385767790262</v>
      </c>
      <c r="L136" s="28">
        <f>IFERROR(IF(OR(J136=0,K136=""),"",IF(E136="Positivo",MIN(MAX(K136/J136,0),1.3),MIN(MAX(J136/K136,0),1.3))),"")</f>
        <v/>
      </c>
      <c r="M136" s="28">
        <f>IFERROR(IF(OR(J136=0,K136=""),"",IF(E136="Positivo",MAX(K136/J136,0),MAX(J136/K136,0))),"")</f>
        <v/>
      </c>
      <c r="N136" s="5" t="inlineStr">
        <is>
          <t>%</t>
        </is>
      </c>
      <c r="O136" s="5" t="inlineStr">
        <is>
          <t>%</t>
        </is>
      </c>
      <c r="P136" s="5" t="n">
        <v>0</v>
      </c>
      <c r="Q136" s="5" t="n">
        <v>0</v>
      </c>
      <c r="R136" s="5">
        <f>A136&amp;"-"&amp;YEAR(F136)&amp;"-"&amp;IF(LEN(MONTH(F136))=1,"0"&amp;MONTH(F136),MONTH(F136))&amp;"-"&amp;IF(LEN(DAY(F136))=1,"0"&amp;DAY(F136),DAY(F136))</f>
        <v/>
      </c>
    </row>
    <row r="137">
      <c r="A137" s="26" t="n">
        <v>118</v>
      </c>
      <c r="B137" s="5" t="inlineStr">
        <is>
          <t>Nivel de Satisfacción del sistema de gestión de calidad</t>
        </is>
      </c>
      <c r="C137" s="5" t="inlineStr">
        <is>
          <t>Gestión de calidad</t>
        </is>
      </c>
      <c r="D137" s="5" t="inlineStr">
        <is>
          <t>Anual</t>
        </is>
      </c>
      <c r="E137" s="5" t="inlineStr">
        <is>
          <t>Positivo</t>
        </is>
      </c>
      <c r="F137" s="6" t="n">
        <v>45657</v>
      </c>
      <c r="G137" s="5">
        <f>YEAR(F137)</f>
        <v/>
      </c>
      <c r="H137" s="5">
        <f>PROPER(TEXT(F137,"mmmm"))</f>
        <v/>
      </c>
      <c r="I137" s="6">
        <f>IF(OR(H137="Enero",H137="Febrero",H137="Marzo",H137="Abril",H137="Mayo",H137="Junio"),G137&amp;"-1",IF(OR(H137="Julio",H137="Agosto",H137="Septiembre",H137="Octubre",H137="Noviembre",H137="Diciembre"),G137&amp;"-2"))</f>
        <v/>
      </c>
      <c r="J137" s="5" t="n">
        <v>80</v>
      </c>
      <c r="K137" s="10" t="n">
        <v>86</v>
      </c>
      <c r="L137" s="28">
        <f>IFERROR(IF(OR(J137=0,K137=""),"",IF(E137="Positivo",MIN(MAX(K137/J137,0),1.3),MIN(MAX(J137/K137,0),1.3))),"")</f>
        <v/>
      </c>
      <c r="M137" s="28">
        <f>IFERROR(IF(OR(J137=0,K137=""),"",IF(E137="Positivo",MAX(K137/J137,0),MAX(J137/K137,0))),"")</f>
        <v/>
      </c>
      <c r="N137" s="5" t="inlineStr">
        <is>
          <t>%</t>
        </is>
      </c>
      <c r="O137" s="5" t="inlineStr">
        <is>
          <t>%</t>
        </is>
      </c>
      <c r="P137" s="16" t="n">
        <v>0</v>
      </c>
      <c r="Q137" s="16" t="n">
        <v>0</v>
      </c>
      <c r="R137" s="5">
        <f>A137&amp;"-"&amp;YEAR(F137)&amp;"-"&amp;IF(LEN(MONTH(F137))=1,"0"&amp;MONTH(F137),MONTH(F137))&amp;"-"&amp;IF(LEN(DAY(F137))=1,"0"&amp;DAY(F137),DAY(F137))</f>
        <v/>
      </c>
    </row>
    <row r="138">
      <c r="A138" s="26" t="n">
        <v>121</v>
      </c>
      <c r="B138" s="5" t="inlineStr">
        <is>
          <t>Ejecución presupuestal de la nómina acumulada</t>
        </is>
      </c>
      <c r="C138" s="5" t="inlineStr">
        <is>
          <t>GESTIÓN Y DESARROLLO DEL TALENTO HUMANO</t>
        </is>
      </c>
      <c r="D138" s="5" t="inlineStr">
        <is>
          <t>Mensual</t>
        </is>
      </c>
      <c r="E138" s="5" t="inlineStr">
        <is>
          <t>Negativo</t>
        </is>
      </c>
      <c r="F138" s="6" t="n">
        <v>44592</v>
      </c>
      <c r="G138" s="5">
        <f>YEAR(F138)</f>
        <v/>
      </c>
      <c r="H138" s="5">
        <f>PROPER(TEXT(F138,"mmmm"))</f>
        <v/>
      </c>
      <c r="I138" s="6">
        <f>IF(OR(H138="Enero",H138="Febrero",H138="Marzo",H138="Abril",H138="Mayo",H138="Junio"),G138&amp;"-1",IF(OR(H138="Julio",H138="Agosto",H138="Septiembre",H138="Octubre",H138="Noviembre",H138="Diciembre"),G138&amp;"-2"))</f>
        <v/>
      </c>
      <c r="J138" s="118" t="n">
        <v>100</v>
      </c>
      <c r="K138" s="119" t="n">
        <v>99.930127235874</v>
      </c>
      <c r="L138" s="28">
        <f>IFERROR(IF(OR(J138=0,K138=""),"",IF(E138="Positivo",MIN(MAX(K138/J138,0),1.3),MIN(MAX(J138/K138,0),1.3))),"")</f>
        <v/>
      </c>
      <c r="M138" s="28">
        <f>IFERROR(IF(OR(J138=0,K138=""),"",IF(E138="Positivo",MAX(K138/J138,0),MAX(J138/K138,0))),"")</f>
        <v/>
      </c>
      <c r="N138" s="120" t="inlineStr">
        <is>
          <t>$</t>
        </is>
      </c>
      <c r="O138" s="120" t="inlineStr">
        <is>
          <t>$</t>
        </is>
      </c>
      <c r="P138" s="16" t="n">
        <v>0</v>
      </c>
      <c r="Q138" s="16" t="n">
        <v>0</v>
      </c>
      <c r="R138" s="5">
        <f>A138&amp;"-"&amp;YEAR(F138)&amp;"-"&amp;IF(LEN(MONTH(F138))=1,"0"&amp;MONTH(F138),MONTH(F138))&amp;"-"&amp;IF(LEN(DAY(F138))=1,"0"&amp;DAY(F138),DAY(F138))</f>
        <v/>
      </c>
    </row>
    <row r="139">
      <c r="A139" s="26" t="n">
        <v>121</v>
      </c>
      <c r="B139" s="5" t="inlineStr">
        <is>
          <t>Ejecución presupuestal de la nómina acumulada</t>
        </is>
      </c>
      <c r="C139" s="5" t="inlineStr">
        <is>
          <t>GESTIÓN Y DESARROLLO DEL TALENTO HUMANO</t>
        </is>
      </c>
      <c r="D139" s="5" t="inlineStr">
        <is>
          <t>Mensual</t>
        </is>
      </c>
      <c r="E139" s="5" t="inlineStr">
        <is>
          <t>Negativo</t>
        </is>
      </c>
      <c r="F139" s="17" t="n">
        <v>44620</v>
      </c>
      <c r="G139" s="5">
        <f>YEAR(F139)</f>
        <v/>
      </c>
      <c r="H139" s="5">
        <f>PROPER(TEXT(F139,"mmmm"))</f>
        <v/>
      </c>
      <c r="I139" s="6">
        <f>IF(OR(H139="Enero",H139="Febrero",H139="Marzo",H139="Abril",H139="Mayo",H139="Junio"),G139&amp;"-1",IF(OR(H139="Julio",H139="Agosto",H139="Septiembre",H139="Octubre",H139="Noviembre",H139="Diciembre"),G139&amp;"-2"))</f>
        <v/>
      </c>
      <c r="J139" s="118" t="n">
        <v>100</v>
      </c>
      <c r="K139" s="119" t="n">
        <v>99.836200327347</v>
      </c>
      <c r="L139" s="28">
        <f>IFERROR(IF(OR(J139=0,K139=""),"",IF(E139="Positivo",MIN(MAX(K139/J139,0),1.3),MIN(MAX(J139/K139,0),1.3))),"")</f>
        <v/>
      </c>
      <c r="M139" s="28">
        <f>IFERROR(IF(OR(J139=0,K139=""),"",IF(E139="Positivo",MAX(K139/J139,0),MAX(J139/K139,0))),"")</f>
        <v/>
      </c>
      <c r="N139" s="120" t="inlineStr">
        <is>
          <t>$</t>
        </is>
      </c>
      <c r="O139" s="120" t="inlineStr">
        <is>
          <t>$</t>
        </is>
      </c>
      <c r="P139" s="16" t="n">
        <v>0</v>
      </c>
      <c r="Q139" s="16" t="n">
        <v>0</v>
      </c>
      <c r="R139" s="5">
        <f>A139&amp;"-"&amp;YEAR(F139)&amp;"-"&amp;IF(LEN(MONTH(F139))=1,"0"&amp;MONTH(F139),MONTH(F139))&amp;"-"&amp;IF(LEN(DAY(F139))=1,"0"&amp;DAY(F139),DAY(F139))</f>
        <v/>
      </c>
    </row>
    <row r="140">
      <c r="A140" s="26" t="n">
        <v>121</v>
      </c>
      <c r="B140" s="5" t="inlineStr">
        <is>
          <t>Ejecución presupuestal de la nómina acumulada</t>
        </is>
      </c>
      <c r="C140" s="5" t="inlineStr">
        <is>
          <t>GESTIÓN Y DESARROLLO DEL TALENTO HUMANO</t>
        </is>
      </c>
      <c r="D140" s="5" t="inlineStr">
        <is>
          <t>Mensual</t>
        </is>
      </c>
      <c r="E140" s="5" t="inlineStr">
        <is>
          <t>Negativo</t>
        </is>
      </c>
      <c r="F140" s="6" t="n">
        <v>44651</v>
      </c>
      <c r="G140" s="5">
        <f>YEAR(F140)</f>
        <v/>
      </c>
      <c r="H140" s="5">
        <f>PROPER(TEXT(F140,"mmmm"))</f>
        <v/>
      </c>
      <c r="I140" s="6">
        <f>IF(OR(H140="Enero",H140="Febrero",H140="Marzo",H140="Abril",H140="Mayo",H140="Junio"),G140&amp;"-1",IF(OR(H140="Julio",H140="Agosto",H140="Septiembre",H140="Octubre",H140="Noviembre",H140="Diciembre"),G140&amp;"-2"))</f>
        <v/>
      </c>
      <c r="J140" s="118" t="n">
        <v>100</v>
      </c>
      <c r="K140" s="119" t="n">
        <v>100.01054895053</v>
      </c>
      <c r="L140" s="28">
        <f>IFERROR(IF(OR(J140=0,K140=""),"",IF(E140="Positivo",MIN(MAX(K140/J140,0),1.3),MIN(MAX(J140/K140,0),1.3))),"")</f>
        <v/>
      </c>
      <c r="M140" s="28">
        <f>IFERROR(IF(OR(J140=0,K140=""),"",IF(E140="Positivo",MAX(K140/J140,0),MAX(J140/K140,0))),"")</f>
        <v/>
      </c>
      <c r="N140" s="120" t="inlineStr">
        <is>
          <t>$</t>
        </is>
      </c>
      <c r="O140" s="120" t="inlineStr">
        <is>
          <t>$</t>
        </is>
      </c>
      <c r="P140" s="16" t="n">
        <v>0</v>
      </c>
      <c r="Q140" s="16" t="n">
        <v>0</v>
      </c>
      <c r="R140" s="5">
        <f>A140&amp;"-"&amp;YEAR(F140)&amp;"-"&amp;IF(LEN(MONTH(F140))=1,"0"&amp;MONTH(F140),MONTH(F140))&amp;"-"&amp;IF(LEN(DAY(F140))=1,"0"&amp;DAY(F140),DAY(F140))</f>
        <v/>
      </c>
    </row>
    <row r="141">
      <c r="A141" s="26" t="n">
        <v>121</v>
      </c>
      <c r="B141" s="5" t="inlineStr">
        <is>
          <t>Ejecución presupuestal de la nómina acumulada</t>
        </is>
      </c>
      <c r="C141" s="5" t="inlineStr">
        <is>
          <t>GESTIÓN Y DESARROLLO DEL TALENTO HUMANO</t>
        </is>
      </c>
      <c r="D141" s="5" t="inlineStr">
        <is>
          <t>Mensual</t>
        </is>
      </c>
      <c r="E141" s="5" t="inlineStr">
        <is>
          <t>Negativo</t>
        </is>
      </c>
      <c r="F141" s="6" t="n">
        <v>44681</v>
      </c>
      <c r="G141" s="5">
        <f>YEAR(F141)</f>
        <v/>
      </c>
      <c r="H141" s="5">
        <f>PROPER(TEXT(F141,"mmmm"))</f>
        <v/>
      </c>
      <c r="I141" s="6">
        <f>IF(OR(H141="Enero",H141="Febrero",H141="Marzo",H141="Abril",H141="Mayo",H141="Junio"),G141&amp;"-1",IF(OR(H141="Julio",H141="Agosto",H141="Septiembre",H141="Octubre",H141="Noviembre",H141="Diciembre"),G141&amp;"-2"))</f>
        <v/>
      </c>
      <c r="J141" s="118" t="n">
        <v>100</v>
      </c>
      <c r="K141" s="119" t="n">
        <v>99.44290583621201</v>
      </c>
      <c r="L141" s="28">
        <f>IFERROR(IF(OR(J141=0,K141=""),"",IF(E141="Positivo",MIN(MAX(K141/J141,0),1.3),MIN(MAX(J141/K141,0),1.3))),"")</f>
        <v/>
      </c>
      <c r="M141" s="28">
        <f>IFERROR(IF(OR(J141=0,K141=""),"",IF(E141="Positivo",MAX(K141/J141,0),MAX(J141/K141,0))),"")</f>
        <v/>
      </c>
      <c r="N141" s="120" t="inlineStr">
        <is>
          <t>$</t>
        </is>
      </c>
      <c r="O141" s="120" t="inlineStr">
        <is>
          <t>$</t>
        </is>
      </c>
      <c r="P141" s="16" t="n">
        <v>0</v>
      </c>
      <c r="Q141" s="16" t="n">
        <v>0</v>
      </c>
      <c r="R141" s="5">
        <f>A141&amp;"-"&amp;YEAR(F141)&amp;"-"&amp;IF(LEN(MONTH(F141))=1,"0"&amp;MONTH(F141),MONTH(F141))&amp;"-"&amp;IF(LEN(DAY(F141))=1,"0"&amp;DAY(F141),DAY(F141))</f>
        <v/>
      </c>
    </row>
    <row r="142">
      <c r="A142" s="26" t="n">
        <v>121</v>
      </c>
      <c r="B142" s="5" t="inlineStr">
        <is>
          <t>Ejecución presupuestal de la nómina acumulada</t>
        </is>
      </c>
      <c r="C142" s="5" t="inlineStr">
        <is>
          <t>GESTIÓN Y DESARROLLO DEL TALENTO HUMANO</t>
        </is>
      </c>
      <c r="D142" s="5" t="inlineStr">
        <is>
          <t>Mensual</t>
        </is>
      </c>
      <c r="E142" s="5" t="inlineStr">
        <is>
          <t>Negativo</t>
        </is>
      </c>
      <c r="F142" s="6" t="n">
        <v>44712</v>
      </c>
      <c r="G142" s="5">
        <f>YEAR(F142)</f>
        <v/>
      </c>
      <c r="H142" s="5">
        <f>PROPER(TEXT(F142,"mmmm"))</f>
        <v/>
      </c>
      <c r="I142" s="6">
        <f>IF(OR(H142="Enero",H142="Febrero",H142="Marzo",H142="Abril",H142="Mayo",H142="Junio"),G142&amp;"-1",IF(OR(H142="Julio",H142="Agosto",H142="Septiembre",H142="Octubre",H142="Noviembre",H142="Diciembre"),G142&amp;"-2"))</f>
        <v/>
      </c>
      <c r="J142" s="118" t="n">
        <v>100</v>
      </c>
      <c r="K142" s="119" t="n">
        <v>99.527558823104</v>
      </c>
      <c r="L142" s="28">
        <f>IFERROR(IF(OR(J142=0,K142=""),"",IF(E142="Positivo",MIN(MAX(K142/J142,0),1.3),MIN(MAX(J142/K142,0),1.3))),"")</f>
        <v/>
      </c>
      <c r="M142" s="28">
        <f>IFERROR(IF(OR(J142=0,K142=""),"",IF(E142="Positivo",MAX(K142/J142,0),MAX(J142/K142,0))),"")</f>
        <v/>
      </c>
      <c r="N142" s="120" t="inlineStr">
        <is>
          <t>$</t>
        </is>
      </c>
      <c r="O142" s="120" t="inlineStr">
        <is>
          <t>$</t>
        </is>
      </c>
      <c r="P142" s="16" t="n">
        <v>0</v>
      </c>
      <c r="Q142" s="16" t="n">
        <v>0</v>
      </c>
      <c r="R142" s="5">
        <f>A142&amp;"-"&amp;YEAR(F142)&amp;"-"&amp;IF(LEN(MONTH(F142))=1,"0"&amp;MONTH(F142),MONTH(F142))&amp;"-"&amp;IF(LEN(DAY(F142))=1,"0"&amp;DAY(F142),DAY(F142))</f>
        <v/>
      </c>
    </row>
    <row r="143">
      <c r="A143" s="26" t="n">
        <v>121</v>
      </c>
      <c r="B143" s="5" t="inlineStr">
        <is>
          <t>Ejecución presupuestal de la nómina acumulada</t>
        </is>
      </c>
      <c r="C143" s="5" t="inlineStr">
        <is>
          <t>GESTIÓN Y DESARROLLO DEL TALENTO HUMANO</t>
        </is>
      </c>
      <c r="D143" s="5" t="inlineStr">
        <is>
          <t>Mensual</t>
        </is>
      </c>
      <c r="E143" s="5" t="inlineStr">
        <is>
          <t>Negativo</t>
        </is>
      </c>
      <c r="F143" s="6" t="n">
        <v>44742</v>
      </c>
      <c r="G143" s="5">
        <f>YEAR(F143)</f>
        <v/>
      </c>
      <c r="H143" s="5">
        <f>PROPER(TEXT(F143,"mmmm"))</f>
        <v/>
      </c>
      <c r="I143" s="6">
        <f>IF(OR(H143="Enero",H143="Febrero",H143="Marzo",H143="Abril",H143="Mayo",H143="Junio"),G143&amp;"-1",IF(OR(H143="Julio",H143="Agosto",H143="Septiembre",H143="Octubre",H143="Noviembre",H143="Diciembre"),G143&amp;"-2"))</f>
        <v/>
      </c>
      <c r="J143" s="118" t="n">
        <v>100</v>
      </c>
      <c r="K143" s="119" t="n">
        <v>100.01207569838</v>
      </c>
      <c r="L143" s="28">
        <f>IFERROR(IF(OR(J143=0,K143=""),"",IF(E143="Positivo",MIN(MAX(K143/J143,0),1.3),MIN(MAX(J143/K143,0),1.3))),"")</f>
        <v/>
      </c>
      <c r="M143" s="28">
        <f>IFERROR(IF(OR(J143=0,K143=""),"",IF(E143="Positivo",MAX(K143/J143,0),MAX(J143/K143,0))),"")</f>
        <v/>
      </c>
      <c r="N143" s="120" t="inlineStr">
        <is>
          <t>$</t>
        </is>
      </c>
      <c r="O143" s="120" t="inlineStr">
        <is>
          <t>$</t>
        </is>
      </c>
      <c r="P143" s="16" t="n">
        <v>0</v>
      </c>
      <c r="Q143" s="16" t="n">
        <v>0</v>
      </c>
      <c r="R143" s="5">
        <f>A143&amp;"-"&amp;YEAR(F143)&amp;"-"&amp;IF(LEN(MONTH(F143))=1,"0"&amp;MONTH(F143),MONTH(F143))&amp;"-"&amp;IF(LEN(DAY(F143))=1,"0"&amp;DAY(F143),DAY(F143))</f>
        <v/>
      </c>
    </row>
    <row r="144">
      <c r="A144" s="26" t="n">
        <v>121</v>
      </c>
      <c r="B144" s="5" t="inlineStr">
        <is>
          <t>Ejecución presupuestal de la nómina acumulada</t>
        </is>
      </c>
      <c r="C144" s="5" t="inlineStr">
        <is>
          <t>GESTIÓN Y DESARROLLO DEL TALENTO HUMANO</t>
        </is>
      </c>
      <c r="D144" s="5" t="inlineStr">
        <is>
          <t>Mensual</t>
        </is>
      </c>
      <c r="E144" s="5" t="inlineStr">
        <is>
          <t>Negativo</t>
        </is>
      </c>
      <c r="F144" s="6" t="n">
        <v>44773</v>
      </c>
      <c r="G144" s="5">
        <f>YEAR(F144)</f>
        <v/>
      </c>
      <c r="H144" s="5">
        <f>PROPER(TEXT(F144,"mmmm"))</f>
        <v/>
      </c>
      <c r="I144" s="6">
        <f>IF(OR(H144="Enero",H144="Febrero",H144="Marzo",H144="Abril",H144="Mayo",H144="Junio"),G144&amp;"-1",IF(OR(H144="Julio",H144="Agosto",H144="Septiembre",H144="Octubre",H144="Noviembre",H144="Diciembre"),G144&amp;"-2"))</f>
        <v/>
      </c>
      <c r="J144" s="118" t="n">
        <v>100</v>
      </c>
      <c r="K144" s="119" t="n">
        <v>100.06964761423</v>
      </c>
      <c r="L144" s="28">
        <f>IFERROR(IF(OR(J144=0,K144=""),"",IF(E144="Positivo",MIN(MAX(K144/J144,0),1.3),MIN(MAX(J144/K144,0),1.3))),"")</f>
        <v/>
      </c>
      <c r="M144" s="28">
        <f>IFERROR(IF(OR(J144=0,K144=""),"",IF(E144="Positivo",MAX(K144/J144,0),MAX(J144/K144,0))),"")</f>
        <v/>
      </c>
      <c r="N144" s="120" t="inlineStr">
        <is>
          <t>$</t>
        </is>
      </c>
      <c r="O144" s="120" t="inlineStr">
        <is>
          <t>$</t>
        </is>
      </c>
      <c r="P144" s="16" t="n">
        <v>0</v>
      </c>
      <c r="Q144" s="16" t="n">
        <v>0</v>
      </c>
      <c r="R144" s="5">
        <f>A144&amp;"-"&amp;YEAR(F144)&amp;"-"&amp;IF(LEN(MONTH(F144))=1,"0"&amp;MONTH(F144),MONTH(F144))&amp;"-"&amp;IF(LEN(DAY(F144))=1,"0"&amp;DAY(F144),DAY(F144))</f>
        <v/>
      </c>
    </row>
    <row r="145">
      <c r="A145" s="26" t="n">
        <v>121</v>
      </c>
      <c r="B145" s="5" t="inlineStr">
        <is>
          <t>Ejecución presupuestal de la nómina acumulada</t>
        </is>
      </c>
      <c r="C145" s="5" t="inlineStr">
        <is>
          <t>GESTIÓN Y DESARROLLO DEL TALENTO HUMANO</t>
        </is>
      </c>
      <c r="D145" s="5" t="inlineStr">
        <is>
          <t>Mensual</t>
        </is>
      </c>
      <c r="E145" s="5" t="inlineStr">
        <is>
          <t>Negativo</t>
        </is>
      </c>
      <c r="F145" s="6" t="n">
        <v>44804</v>
      </c>
      <c r="G145" s="5">
        <f>YEAR(F145)</f>
        <v/>
      </c>
      <c r="H145" s="5">
        <f>PROPER(TEXT(F145,"mmmm"))</f>
        <v/>
      </c>
      <c r="I145" s="6">
        <f>IF(OR(H145="Enero",H145="Febrero",H145="Marzo",H145="Abril",H145="Mayo",H145="Junio"),G145&amp;"-1",IF(OR(H145="Julio",H145="Agosto",H145="Septiembre",H145="Octubre",H145="Noviembre",H145="Diciembre"),G145&amp;"-2"))</f>
        <v/>
      </c>
      <c r="J145" s="118" t="n">
        <v>102</v>
      </c>
      <c r="K145" s="119" t="n">
        <v>100.56593556404</v>
      </c>
      <c r="L145" s="28">
        <f>IFERROR(IF(OR(J145=0,K145=""),"",IF(E145="Positivo",MIN(MAX(K145/J145,0),1.3),MIN(MAX(J145/K145,0),1.3))),"")</f>
        <v/>
      </c>
      <c r="M145" s="28">
        <f>IFERROR(IF(OR(J145=0,K145=""),"",IF(E145="Positivo",MAX(K145/J145,0),MAX(J145/K145,0))),"")</f>
        <v/>
      </c>
      <c r="N145" s="120" t="inlineStr">
        <is>
          <t>$</t>
        </is>
      </c>
      <c r="O145" s="120" t="inlineStr">
        <is>
          <t>$</t>
        </is>
      </c>
      <c r="P145" s="16" t="n">
        <v>0</v>
      </c>
      <c r="Q145" s="16" t="n">
        <v>0</v>
      </c>
      <c r="R145" s="5">
        <f>A145&amp;"-"&amp;YEAR(F145)&amp;"-"&amp;IF(LEN(MONTH(F145))=1,"0"&amp;MONTH(F145),MONTH(F145))&amp;"-"&amp;IF(LEN(DAY(F145))=1,"0"&amp;DAY(F145),DAY(F145))</f>
        <v/>
      </c>
    </row>
    <row r="146">
      <c r="A146" s="26" t="n">
        <v>121</v>
      </c>
      <c r="B146" s="5" t="inlineStr">
        <is>
          <t>Ejecución presupuestal de la nómina acumulada</t>
        </is>
      </c>
      <c r="C146" s="5" t="inlineStr">
        <is>
          <t>GESTIÓN Y DESARROLLO DEL TALENTO HUMANO</t>
        </is>
      </c>
      <c r="D146" s="5" t="inlineStr">
        <is>
          <t>Mensual</t>
        </is>
      </c>
      <c r="E146" s="5" t="inlineStr">
        <is>
          <t>Negativo</t>
        </is>
      </c>
      <c r="F146" s="6" t="n">
        <v>44834</v>
      </c>
      <c r="G146" s="5">
        <f>YEAR(F146)</f>
        <v/>
      </c>
      <c r="H146" s="5">
        <f>PROPER(TEXT(F146,"mmmm"))</f>
        <v/>
      </c>
      <c r="I146" s="6">
        <f>IF(OR(H146="Enero",H146="Febrero",H146="Marzo",H146="Abril",H146="Mayo",H146="Junio"),G146&amp;"-1",IF(OR(H146="Julio",H146="Agosto",H146="Septiembre",H146="Octubre",H146="Noviembre",H146="Diciembre"),G146&amp;"-2"))</f>
        <v/>
      </c>
      <c r="J146" s="118" t="n">
        <v>102</v>
      </c>
      <c r="K146" s="119" t="n">
        <v>100.37732729256</v>
      </c>
      <c r="L146" s="28">
        <f>IFERROR(IF(OR(J146=0,K146=""),"",IF(E146="Positivo",MIN(MAX(K146/J146,0),1.3),MIN(MAX(J146/K146,0),1.3))),"")</f>
        <v/>
      </c>
      <c r="M146" s="28">
        <f>IFERROR(IF(OR(J146=0,K146=""),"",IF(E146="Positivo",MAX(K146/J146,0),MAX(J146/K146,0))),"")</f>
        <v/>
      </c>
      <c r="N146" s="120" t="inlineStr">
        <is>
          <t>$</t>
        </is>
      </c>
      <c r="O146" s="120" t="inlineStr">
        <is>
          <t>$</t>
        </is>
      </c>
      <c r="P146" s="16" t="n">
        <v>0</v>
      </c>
      <c r="Q146" s="16" t="n">
        <v>0</v>
      </c>
      <c r="R146" s="5">
        <f>A146&amp;"-"&amp;YEAR(F146)&amp;"-"&amp;IF(LEN(MONTH(F146))=1,"0"&amp;MONTH(F146),MONTH(F146))&amp;"-"&amp;IF(LEN(DAY(F146))=1,"0"&amp;DAY(F146),DAY(F146))</f>
        <v/>
      </c>
    </row>
    <row r="147">
      <c r="A147" s="26" t="n">
        <v>121</v>
      </c>
      <c r="B147" s="5" t="inlineStr">
        <is>
          <t>Ejecución presupuestal de la nómina acumulada</t>
        </is>
      </c>
      <c r="C147" s="5" t="inlineStr">
        <is>
          <t>GESTIÓN Y DESARROLLO DEL TALENTO HUMANO</t>
        </is>
      </c>
      <c r="D147" s="5" t="inlineStr">
        <is>
          <t>Mensual</t>
        </is>
      </c>
      <c r="E147" s="5" t="inlineStr">
        <is>
          <t>Negativo</t>
        </is>
      </c>
      <c r="F147" s="6" t="n">
        <v>44865</v>
      </c>
      <c r="G147" s="5">
        <f>YEAR(F147)</f>
        <v/>
      </c>
      <c r="H147" s="5">
        <f>PROPER(TEXT(F147,"mmmm"))</f>
        <v/>
      </c>
      <c r="I147" s="6">
        <f>IF(OR(H147="Enero",H147="Febrero",H147="Marzo",H147="Abril",H147="Mayo",H147="Junio"),G147&amp;"-1",IF(OR(H147="Julio",H147="Agosto",H147="Septiembre",H147="Octubre",H147="Noviembre",H147="Diciembre"),G147&amp;"-2"))</f>
        <v/>
      </c>
      <c r="J147" s="118" t="n">
        <v>102</v>
      </c>
      <c r="K147" s="119" t="n">
        <v>101.60380995181</v>
      </c>
      <c r="L147" s="28">
        <f>IFERROR(IF(OR(J147=0,K147=""),"",IF(E147="Positivo",MIN(MAX(K147/J147,0),1.3),MIN(MAX(J147/K147,0),1.3))),"")</f>
        <v/>
      </c>
      <c r="M147" s="28">
        <f>IFERROR(IF(OR(J147=0,K147=""),"",IF(E147="Positivo",MAX(K147/J147,0),MAX(J147/K147,0))),"")</f>
        <v/>
      </c>
      <c r="N147" s="120" t="inlineStr">
        <is>
          <t>$</t>
        </is>
      </c>
      <c r="O147" s="120" t="inlineStr">
        <is>
          <t>$</t>
        </is>
      </c>
      <c r="P147" s="16" t="n">
        <v>0</v>
      </c>
      <c r="Q147" s="16" t="n">
        <v>0</v>
      </c>
      <c r="R147" s="5">
        <f>A147&amp;"-"&amp;YEAR(F147)&amp;"-"&amp;IF(LEN(MONTH(F147))=1,"0"&amp;MONTH(F147),MONTH(F147))&amp;"-"&amp;IF(LEN(DAY(F147))=1,"0"&amp;DAY(F147),DAY(F147))</f>
        <v/>
      </c>
    </row>
    <row r="148">
      <c r="A148" s="26" t="n">
        <v>121</v>
      </c>
      <c r="B148" s="5" t="inlineStr">
        <is>
          <t>Ejecución presupuestal de la nómina acumulada</t>
        </is>
      </c>
      <c r="C148" s="5" t="inlineStr">
        <is>
          <t>GESTIÓN Y DESARROLLO DEL TALENTO HUMANO</t>
        </is>
      </c>
      <c r="D148" s="5" t="inlineStr">
        <is>
          <t>Mensual</t>
        </is>
      </c>
      <c r="E148" s="5" t="inlineStr">
        <is>
          <t>Negativo</t>
        </is>
      </c>
      <c r="F148" s="6" t="n">
        <v>44895</v>
      </c>
      <c r="G148" s="5">
        <f>YEAR(F148)</f>
        <v/>
      </c>
      <c r="H148" s="5">
        <f>PROPER(TEXT(F148,"mmmm"))</f>
        <v/>
      </c>
      <c r="I148" s="6">
        <f>IF(OR(H148="Enero",H148="Febrero",H148="Marzo",H148="Abril",H148="Mayo",H148="Junio"),G148&amp;"-1",IF(OR(H148="Julio",H148="Agosto",H148="Septiembre",H148="Octubre",H148="Noviembre",H148="Diciembre"),G148&amp;"-2"))</f>
        <v/>
      </c>
      <c r="J148" s="118" t="n">
        <v>102</v>
      </c>
      <c r="K148" s="119" t="n">
        <v>101.72418864889</v>
      </c>
      <c r="L148" s="28">
        <f>IFERROR(IF(OR(J148=0,K148=""),"",IF(E148="Positivo",MIN(MAX(K148/J148,0),1.3),MIN(MAX(J148/K148,0),1.3))),"")</f>
        <v/>
      </c>
      <c r="M148" s="28">
        <f>IFERROR(IF(OR(J148=0,K148=""),"",IF(E148="Positivo",MAX(K148/J148,0),MAX(J148/K148,0))),"")</f>
        <v/>
      </c>
      <c r="N148" s="120" t="inlineStr">
        <is>
          <t>$</t>
        </is>
      </c>
      <c r="O148" s="120" t="inlineStr">
        <is>
          <t>$</t>
        </is>
      </c>
      <c r="P148" s="16" t="n">
        <v>0</v>
      </c>
      <c r="Q148" s="16" t="n">
        <v>0</v>
      </c>
      <c r="R148" s="5">
        <f>A148&amp;"-"&amp;YEAR(F148)&amp;"-"&amp;IF(LEN(MONTH(F148))=1,"0"&amp;MONTH(F148),MONTH(F148))&amp;"-"&amp;IF(LEN(DAY(F148))=1,"0"&amp;DAY(F148),DAY(F148))</f>
        <v/>
      </c>
    </row>
    <row r="149">
      <c r="A149" s="39" t="n">
        <v>121</v>
      </c>
      <c r="B149" s="5" t="inlineStr">
        <is>
          <t>Ejecución presupuestal de la nómina acumulada</t>
        </is>
      </c>
      <c r="C149" s="5" t="inlineStr">
        <is>
          <t>GESTIÓN Y DESARROLLO DEL TALENTO HUMANO</t>
        </is>
      </c>
      <c r="D149" s="5" t="inlineStr">
        <is>
          <t>Mensual</t>
        </is>
      </c>
      <c r="E149" s="5" t="inlineStr">
        <is>
          <t>Negativo</t>
        </is>
      </c>
      <c r="F149" s="6" t="n">
        <v>44926</v>
      </c>
      <c r="G149" s="5">
        <f>YEAR(F149)</f>
        <v/>
      </c>
      <c r="H149" s="5">
        <f>PROPER(TEXT(F149,"mmmm"))</f>
        <v/>
      </c>
      <c r="I149" s="6">
        <f>IF(OR(H149="Enero",H149="Febrero",H149="Marzo",H149="Abril",H149="Mayo",H149="Junio"),G149&amp;"-1",IF(OR(H149="Julio",H149="Agosto",H149="Septiembre",H149="Octubre",H149="Noviembre",H149="Diciembre"),G149&amp;"-2"))</f>
        <v/>
      </c>
      <c r="J149" s="118" t="n">
        <v>102</v>
      </c>
      <c r="K149" s="119" t="n">
        <v>99.868284606334</v>
      </c>
      <c r="L149" s="28">
        <f>IFERROR(IF(OR(J149=0,K149=""),"",IF(E149="Positivo",MIN(MAX(K149/J149,0),1.3),MIN(MAX(J149/K149,0),1.3))),"")</f>
        <v/>
      </c>
      <c r="M149" s="28">
        <f>IFERROR(IF(OR(J149=0,K149=""),"",IF(E149="Positivo",MAX(K149/J149,0),MAX(J149/K149,0))),"")</f>
        <v/>
      </c>
      <c r="N149" s="120" t="inlineStr">
        <is>
          <t>$</t>
        </is>
      </c>
      <c r="O149" s="120" t="inlineStr">
        <is>
          <t>$</t>
        </is>
      </c>
      <c r="P149" s="16" t="n">
        <v>0</v>
      </c>
      <c r="Q149" s="16" t="n">
        <v>0</v>
      </c>
      <c r="R149" s="5">
        <f>A149&amp;"-"&amp;YEAR(F149)&amp;"-"&amp;IF(LEN(MONTH(F149))=1,"0"&amp;MONTH(F149),MONTH(F149))&amp;"-"&amp;IF(LEN(DAY(F149))=1,"0"&amp;DAY(F149),DAY(F149))</f>
        <v/>
      </c>
    </row>
    <row r="150">
      <c r="A150" s="26" t="n">
        <v>121</v>
      </c>
      <c r="B150" s="5" t="inlineStr">
        <is>
          <t>Ejecución presupuestal de la nómina acumulada</t>
        </is>
      </c>
      <c r="C150" s="5" t="inlineStr">
        <is>
          <t>GESTIÓN Y DESARROLLO DEL TALENTO HUMANO</t>
        </is>
      </c>
      <c r="D150" s="5" t="inlineStr">
        <is>
          <t>Mensual</t>
        </is>
      </c>
      <c r="E150" s="5" t="inlineStr">
        <is>
          <t>Negativo</t>
        </is>
      </c>
      <c r="F150" s="6" t="n">
        <v>44957</v>
      </c>
      <c r="G150" s="5">
        <f>YEAR(F150)</f>
        <v/>
      </c>
      <c r="H150" s="5">
        <f>PROPER(TEXT(F150,"mmmm"))</f>
        <v/>
      </c>
      <c r="I150" s="6">
        <f>IF(OR(H150="Enero",H150="Febrero",H150="Marzo",H150="Abril",H150="Mayo",H150="Junio"),G150&amp;"-1",IF(OR(H150="Julio",H150="Agosto",H150="Septiembre",H150="Octubre",H150="Noviembre",H150="Diciembre"),G150&amp;"-2"))</f>
        <v/>
      </c>
      <c r="J150" s="116" t="n">
        <v>102</v>
      </c>
      <c r="K150" s="120" t="n">
        <v>107.04104854011</v>
      </c>
      <c r="L150" s="28">
        <f>IFERROR(IF(OR(J150=0,K150=""),"",IF(E150="Positivo",MIN(MAX(K150/J150,0),1.3),MIN(MAX(J150/K150,0),1.3))),"")</f>
        <v/>
      </c>
      <c r="M150" s="28">
        <f>IFERROR(IF(OR(J150=0,K150=""),"",IF(E150="Positivo",MAX(K150/J150,0),MAX(J150/K150,0))),"")</f>
        <v/>
      </c>
      <c r="N150" s="120" t="inlineStr">
        <is>
          <t>$</t>
        </is>
      </c>
      <c r="O150" s="120" t="inlineStr">
        <is>
          <t>$</t>
        </is>
      </c>
      <c r="P150" s="16" t="n">
        <v>0</v>
      </c>
      <c r="Q150" s="16" t="n">
        <v>0</v>
      </c>
      <c r="R150" s="5">
        <f>A150&amp;"-"&amp;YEAR(F150)&amp;"-"&amp;IF(LEN(MONTH(F150))=1,"0"&amp;MONTH(F150),MONTH(F150))&amp;"-"&amp;IF(LEN(DAY(F150))=1,"0"&amp;DAY(F150),DAY(F150))</f>
        <v/>
      </c>
    </row>
    <row r="151">
      <c r="A151" s="26" t="n">
        <v>121</v>
      </c>
      <c r="B151" s="5" t="inlineStr">
        <is>
          <t>Ejecución presupuestal de la nómina acumulada</t>
        </is>
      </c>
      <c r="C151" s="5" t="inlineStr">
        <is>
          <t>GESTIÓN Y DESARROLLO DEL TALENTO HUMANO</t>
        </is>
      </c>
      <c r="D151" s="5" t="inlineStr">
        <is>
          <t>Mensual</t>
        </is>
      </c>
      <c r="E151" s="5" t="inlineStr">
        <is>
          <t>Negativo</t>
        </is>
      </c>
      <c r="F151" s="17" t="n">
        <v>44985</v>
      </c>
      <c r="G151" s="5">
        <f>YEAR(F151)</f>
        <v/>
      </c>
      <c r="H151" s="5">
        <f>PROPER(TEXT(F151,"mmmm"))</f>
        <v/>
      </c>
      <c r="I151" s="6">
        <f>IF(OR(H151="Enero",H151="Febrero",H151="Marzo",H151="Abril",H151="Mayo",H151="Junio"),G151&amp;"-1",IF(OR(H151="Julio",H151="Agosto",H151="Septiembre",H151="Octubre",H151="Noviembre",H151="Diciembre"),G151&amp;"-2"))</f>
        <v/>
      </c>
      <c r="J151" s="116" t="n">
        <v>102</v>
      </c>
      <c r="K151" s="120" t="n">
        <v>107.49236074846</v>
      </c>
      <c r="L151" s="28">
        <f>IFERROR(IF(OR(J151=0,K151=""),"",IF(E151="Positivo",MIN(MAX(K151/J151,0),1.3),MIN(MAX(J151/K151,0),1.3))),"")</f>
        <v/>
      </c>
      <c r="M151" s="28">
        <f>IFERROR(IF(OR(J151=0,K151=""),"",IF(E151="Positivo",MAX(K151/J151,0),MAX(J151/K151,0))),"")</f>
        <v/>
      </c>
      <c r="N151" s="120" t="inlineStr">
        <is>
          <t>$</t>
        </is>
      </c>
      <c r="O151" s="120" t="inlineStr">
        <is>
          <t>$</t>
        </is>
      </c>
      <c r="P151" s="16" t="n">
        <v>0</v>
      </c>
      <c r="Q151" s="16" t="n">
        <v>0</v>
      </c>
      <c r="R151" s="5">
        <f>A151&amp;"-"&amp;YEAR(F151)&amp;"-"&amp;IF(LEN(MONTH(F151))=1,"0"&amp;MONTH(F151),MONTH(F151))&amp;"-"&amp;IF(LEN(DAY(F151))=1,"0"&amp;DAY(F151),DAY(F151))</f>
        <v/>
      </c>
    </row>
    <row r="152">
      <c r="A152" s="26" t="n">
        <v>121</v>
      </c>
      <c r="B152" s="5" t="inlineStr">
        <is>
          <t>Ejecución presupuestal de la nómina acumulada</t>
        </is>
      </c>
      <c r="C152" s="5" t="inlineStr">
        <is>
          <t>GESTIÓN Y DESARROLLO DEL TALENTO HUMANO</t>
        </is>
      </c>
      <c r="D152" s="5" t="inlineStr">
        <is>
          <t>Mensual</t>
        </is>
      </c>
      <c r="E152" s="5" t="inlineStr">
        <is>
          <t>Negativo</t>
        </is>
      </c>
      <c r="F152" s="6" t="n">
        <v>45016</v>
      </c>
      <c r="G152" s="5">
        <f>YEAR(F152)</f>
        <v/>
      </c>
      <c r="H152" s="5">
        <f>PROPER(TEXT(F152,"mmmm"))</f>
        <v/>
      </c>
      <c r="I152" s="6">
        <f>IF(OR(H152="Enero",H152="Febrero",H152="Marzo",H152="Abril",H152="Mayo",H152="Junio"),G152&amp;"-1",IF(OR(H152="Julio",H152="Agosto",H152="Septiembre",H152="Octubre",H152="Noviembre",H152="Diciembre"),G152&amp;"-2"))</f>
        <v/>
      </c>
      <c r="J152" s="116" t="n">
        <v>102</v>
      </c>
      <c r="K152" s="120" t="n">
        <v>103.0366615056</v>
      </c>
      <c r="L152" s="28">
        <f>IFERROR(IF(OR(J152=0,K152=""),"",IF(E152="Positivo",MIN(MAX(K152/J152,0),1.3),MIN(MAX(J152/K152,0),1.3))),"")</f>
        <v/>
      </c>
      <c r="M152" s="28">
        <f>IFERROR(IF(OR(J152=0,K152=""),"",IF(E152="Positivo",MAX(K152/J152,0),MAX(J152/K152,0))),"")</f>
        <v/>
      </c>
      <c r="N152" s="120" t="inlineStr">
        <is>
          <t>$</t>
        </is>
      </c>
      <c r="O152" s="120" t="inlineStr">
        <is>
          <t>$</t>
        </is>
      </c>
      <c r="P152" s="16" t="n">
        <v>0</v>
      </c>
      <c r="Q152" s="16" t="n">
        <v>0</v>
      </c>
      <c r="R152" s="5">
        <f>A152&amp;"-"&amp;YEAR(F152)&amp;"-"&amp;IF(LEN(MONTH(F152))=1,"0"&amp;MONTH(F152),MONTH(F152))&amp;"-"&amp;IF(LEN(DAY(F152))=1,"0"&amp;DAY(F152),DAY(F152))</f>
        <v/>
      </c>
    </row>
    <row r="153">
      <c r="A153" s="26" t="n">
        <v>121</v>
      </c>
      <c r="B153" s="5" t="inlineStr">
        <is>
          <t>Ejecución presupuestal de la nómina acumulada</t>
        </is>
      </c>
      <c r="C153" s="5" t="inlineStr">
        <is>
          <t>GESTIÓN Y DESARROLLO DEL TALENTO HUMANO</t>
        </is>
      </c>
      <c r="D153" s="5" t="inlineStr">
        <is>
          <t>Mensual</t>
        </is>
      </c>
      <c r="E153" s="5" t="inlineStr">
        <is>
          <t>Negativo</t>
        </is>
      </c>
      <c r="F153" s="6" t="n">
        <v>45046</v>
      </c>
      <c r="G153" s="5">
        <f>YEAR(F153)</f>
        <v/>
      </c>
      <c r="H153" s="5">
        <f>PROPER(TEXT(F153,"mmmm"))</f>
        <v/>
      </c>
      <c r="I153" s="6">
        <f>IF(OR(H153="Enero",H153="Febrero",H153="Marzo",H153="Abril",H153="Mayo",H153="Junio"),G153&amp;"-1",IF(OR(H153="Julio",H153="Agosto",H153="Septiembre",H153="Octubre",H153="Noviembre",H153="Diciembre"),G153&amp;"-2"))</f>
        <v/>
      </c>
      <c r="J153" s="116" t="n">
        <v>102</v>
      </c>
      <c r="K153" s="120" t="n">
        <v>98.504433782026</v>
      </c>
      <c r="L153" s="28">
        <f>IFERROR(IF(OR(J153=0,K153=""),"",IF(E153="Positivo",MIN(MAX(K153/J153,0),1.3),MIN(MAX(J153/K153,0),1.3))),"")</f>
        <v/>
      </c>
      <c r="M153" s="28">
        <f>IFERROR(IF(OR(J153=0,K153=""),"",IF(E153="Positivo",MAX(K153/J153,0),MAX(J153/K153,0))),"")</f>
        <v/>
      </c>
      <c r="N153" s="120" t="inlineStr">
        <is>
          <t>$</t>
        </is>
      </c>
      <c r="O153" s="120" t="inlineStr">
        <is>
          <t>$</t>
        </is>
      </c>
      <c r="P153" s="16" t="n">
        <v>0</v>
      </c>
      <c r="Q153" s="16" t="n">
        <v>0</v>
      </c>
      <c r="R153" s="5">
        <f>A153&amp;"-"&amp;YEAR(F153)&amp;"-"&amp;IF(LEN(MONTH(F153))=1,"0"&amp;MONTH(F153),MONTH(F153))&amp;"-"&amp;IF(LEN(DAY(F153))=1,"0"&amp;DAY(F153),DAY(F153))</f>
        <v/>
      </c>
    </row>
    <row r="154">
      <c r="A154" s="26" t="n">
        <v>121</v>
      </c>
      <c r="B154" s="5" t="inlineStr">
        <is>
          <t>Ejecución presupuestal de la nómina acumulada</t>
        </is>
      </c>
      <c r="C154" s="5" t="inlineStr">
        <is>
          <t>GESTIÓN Y DESARROLLO DEL TALENTO HUMANO</t>
        </is>
      </c>
      <c r="D154" s="5" t="inlineStr">
        <is>
          <t>Mensual</t>
        </is>
      </c>
      <c r="E154" s="5" t="inlineStr">
        <is>
          <t>Negativo</t>
        </is>
      </c>
      <c r="F154" s="6" t="n">
        <v>45077</v>
      </c>
      <c r="G154" s="5">
        <f>YEAR(F154)</f>
        <v/>
      </c>
      <c r="H154" s="5">
        <f>PROPER(TEXT(F154,"mmmm"))</f>
        <v/>
      </c>
      <c r="I154" s="6">
        <f>IF(OR(H154="Enero",H154="Febrero",H154="Marzo",H154="Abril",H154="Mayo",H154="Junio"),G154&amp;"-1",IF(OR(H154="Julio",H154="Agosto",H154="Septiembre",H154="Octubre",H154="Noviembre",H154="Diciembre"),G154&amp;"-2"))</f>
        <v/>
      </c>
      <c r="J154" s="116" t="n">
        <v>102</v>
      </c>
      <c r="K154" s="120" t="n">
        <v>101.21742519278</v>
      </c>
      <c r="L154" s="28">
        <f>IFERROR(IF(OR(J154=0,K154=""),"",IF(E154="Positivo",MIN(MAX(K154/J154,0),1.3),MIN(MAX(J154/K154,0),1.3))),"")</f>
        <v/>
      </c>
      <c r="M154" s="28">
        <f>IFERROR(IF(OR(J154=0,K154=""),"",IF(E154="Positivo",MAX(K154/J154,0),MAX(J154/K154,0))),"")</f>
        <v/>
      </c>
      <c r="N154" s="120" t="inlineStr">
        <is>
          <t>$</t>
        </is>
      </c>
      <c r="O154" s="120" t="inlineStr">
        <is>
          <t>$</t>
        </is>
      </c>
      <c r="P154" s="16" t="n">
        <v>0</v>
      </c>
      <c r="Q154" s="16" t="n">
        <v>0</v>
      </c>
      <c r="R154" s="5">
        <f>A154&amp;"-"&amp;YEAR(F154)&amp;"-"&amp;IF(LEN(MONTH(F154))=1,"0"&amp;MONTH(F154),MONTH(F154))&amp;"-"&amp;IF(LEN(DAY(F154))=1,"0"&amp;DAY(F154),DAY(F154))</f>
        <v/>
      </c>
    </row>
    <row r="155">
      <c r="A155" s="26" t="n">
        <v>121</v>
      </c>
      <c r="B155" s="5" t="inlineStr">
        <is>
          <t>Ejecución presupuestal de la nómina acumulada</t>
        </is>
      </c>
      <c r="C155" s="5" t="inlineStr">
        <is>
          <t>GESTIÓN Y DESARROLLO DEL TALENTO HUMANO</t>
        </is>
      </c>
      <c r="D155" s="5" t="inlineStr">
        <is>
          <t>Mensual</t>
        </is>
      </c>
      <c r="E155" s="5" t="inlineStr">
        <is>
          <t>Negativo</t>
        </is>
      </c>
      <c r="F155" s="6" t="n">
        <v>45107</v>
      </c>
      <c r="G155" s="5">
        <f>YEAR(F155)</f>
        <v/>
      </c>
      <c r="H155" s="5">
        <f>PROPER(TEXT(F155,"mmmm"))</f>
        <v/>
      </c>
      <c r="I155" s="6">
        <f>IF(OR(H155="Enero",H155="Febrero",H155="Marzo",H155="Abril",H155="Mayo",H155="Junio"),G155&amp;"-1",IF(OR(H155="Julio",H155="Agosto",H155="Septiembre",H155="Octubre",H155="Noviembre",H155="Diciembre"),G155&amp;"-2"))</f>
        <v/>
      </c>
      <c r="J155" s="116" t="n">
        <v>102</v>
      </c>
      <c r="K155" s="120" t="n">
        <v>102.42831146953</v>
      </c>
      <c r="L155" s="28">
        <f>IFERROR(IF(OR(J155=0,K155=""),"",IF(E155="Positivo",MIN(MAX(K155/J155,0),1.3),MIN(MAX(J155/K155,0),1.3))),"")</f>
        <v/>
      </c>
      <c r="M155" s="28">
        <f>IFERROR(IF(OR(J155=0,K155=""),"",IF(E155="Positivo",MAX(K155/J155,0),MAX(J155/K155,0))),"")</f>
        <v/>
      </c>
      <c r="N155" s="120" t="inlineStr">
        <is>
          <t>$</t>
        </is>
      </c>
      <c r="O155" s="120" t="inlineStr">
        <is>
          <t>$</t>
        </is>
      </c>
      <c r="P155" s="16" t="n">
        <v>0</v>
      </c>
      <c r="Q155" s="16" t="n">
        <v>0</v>
      </c>
      <c r="R155" s="5">
        <f>A155&amp;"-"&amp;YEAR(F155)&amp;"-"&amp;IF(LEN(MONTH(F155))=1,"0"&amp;MONTH(F155),MONTH(F155))&amp;"-"&amp;IF(LEN(DAY(F155))=1,"0"&amp;DAY(F155),DAY(F155))</f>
        <v/>
      </c>
    </row>
    <row r="156">
      <c r="A156" s="26" t="n">
        <v>121</v>
      </c>
      <c r="B156" s="5" t="inlineStr">
        <is>
          <t>Ejecución presupuestal de la nómina acumulada</t>
        </is>
      </c>
      <c r="C156" s="5" t="inlineStr">
        <is>
          <t>GESTIÓN Y DESARROLLO DEL TALENTO HUMANO</t>
        </is>
      </c>
      <c r="D156" s="5" t="inlineStr">
        <is>
          <t>Mensual</t>
        </is>
      </c>
      <c r="E156" s="5" t="inlineStr">
        <is>
          <t>Negativo</t>
        </is>
      </c>
      <c r="F156" s="6" t="n">
        <v>45138</v>
      </c>
      <c r="G156" s="5">
        <f>YEAR(F156)</f>
        <v/>
      </c>
      <c r="H156" s="5">
        <f>PROPER(TEXT(F156,"mmmm"))</f>
        <v/>
      </c>
      <c r="I156" s="6">
        <f>IF(OR(H156="Enero",H156="Febrero",H156="Marzo",H156="Abril",H156="Mayo",H156="Junio"),G156&amp;"-1",IF(OR(H156="Julio",H156="Agosto",H156="Septiembre",H156="Octubre",H156="Noviembre",H156="Diciembre"),G156&amp;"-2"))</f>
        <v/>
      </c>
      <c r="J156" s="116" t="n">
        <v>102</v>
      </c>
      <c r="K156" s="120" t="n">
        <v>103.81483574784</v>
      </c>
      <c r="L156" s="28">
        <f>IFERROR(IF(OR(J156=0,K156=""),"",IF(E156="Positivo",MIN(MAX(K156/J156,0),1.3),MIN(MAX(J156/K156,0),1.3))),"")</f>
        <v/>
      </c>
      <c r="M156" s="28">
        <f>IFERROR(IF(OR(J156=0,K156=""),"",IF(E156="Positivo",MAX(K156/J156,0),MAX(J156/K156,0))),"")</f>
        <v/>
      </c>
      <c r="N156" s="120" t="inlineStr">
        <is>
          <t>$</t>
        </is>
      </c>
      <c r="O156" s="120" t="inlineStr">
        <is>
          <t>$</t>
        </is>
      </c>
      <c r="P156" s="16" t="n">
        <v>0</v>
      </c>
      <c r="Q156" s="16" t="n">
        <v>0</v>
      </c>
      <c r="R156" s="5">
        <f>A156&amp;"-"&amp;YEAR(F156)&amp;"-"&amp;IF(LEN(MONTH(F156))=1,"0"&amp;MONTH(F156),MONTH(F156))&amp;"-"&amp;IF(LEN(DAY(F156))=1,"0"&amp;DAY(F156),DAY(F156))</f>
        <v/>
      </c>
    </row>
    <row r="157">
      <c r="A157" s="26" t="n">
        <v>121</v>
      </c>
      <c r="B157" s="5" t="inlineStr">
        <is>
          <t>Ejecución presupuestal de la nómina acumulada</t>
        </is>
      </c>
      <c r="C157" s="5" t="inlineStr">
        <is>
          <t>GESTIÓN Y DESARROLLO DEL TALENTO HUMANO</t>
        </is>
      </c>
      <c r="D157" s="5" t="inlineStr">
        <is>
          <t>Mensual</t>
        </is>
      </c>
      <c r="E157" s="5" t="inlineStr">
        <is>
          <t>Negativo</t>
        </is>
      </c>
      <c r="F157" s="6" t="n">
        <v>45169</v>
      </c>
      <c r="G157" s="5">
        <f>YEAR(F157)</f>
        <v/>
      </c>
      <c r="H157" s="5">
        <f>PROPER(TEXT(F157,"mmmm"))</f>
        <v/>
      </c>
      <c r="I157" s="6">
        <f>IF(OR(H157="Enero",H157="Febrero",H157="Marzo",H157="Abril",H157="Mayo",H157="Junio"),G157&amp;"-1",IF(OR(H157="Julio",H157="Agosto",H157="Septiembre",H157="Octubre",H157="Noviembre",H157="Diciembre"),G157&amp;"-2"))</f>
        <v/>
      </c>
      <c r="J157" s="116" t="n">
        <v>102</v>
      </c>
      <c r="K157" s="120" t="n">
        <v>105.15</v>
      </c>
      <c r="L157" s="28">
        <f>IFERROR(IF(OR(J157=0,K157=""),"",IF(E157="Positivo",MIN(MAX(K157/J157,0),1.3),MIN(MAX(J157/K157,0),1.3))),"")</f>
        <v/>
      </c>
      <c r="M157" s="28">
        <f>IFERROR(IF(OR(J157=0,K157=""),"",IF(E157="Positivo",MAX(K157/J157,0),MAX(J157/K157,0))),"")</f>
        <v/>
      </c>
      <c r="N157" s="120" t="inlineStr">
        <is>
          <t>$</t>
        </is>
      </c>
      <c r="O157" s="120" t="inlineStr">
        <is>
          <t>$</t>
        </is>
      </c>
      <c r="P157" s="16" t="n">
        <v>0</v>
      </c>
      <c r="Q157" s="16" t="n">
        <v>0</v>
      </c>
      <c r="R157" s="5">
        <f>A157&amp;"-"&amp;YEAR(F157)&amp;"-"&amp;IF(LEN(MONTH(F157))=1,"0"&amp;MONTH(F157),MONTH(F157))&amp;"-"&amp;IF(LEN(DAY(F157))=1,"0"&amp;DAY(F157),DAY(F157))</f>
        <v/>
      </c>
    </row>
    <row r="158">
      <c r="A158" s="26" t="n">
        <v>121</v>
      </c>
      <c r="B158" s="5" t="inlineStr">
        <is>
          <t>Ejecución presupuestal de la nómina acumulada</t>
        </is>
      </c>
      <c r="C158" s="5" t="inlineStr">
        <is>
          <t>GESTIÓN Y DESARROLLO DEL TALENTO HUMANO</t>
        </is>
      </c>
      <c r="D158" s="5" t="inlineStr">
        <is>
          <t>Mensual</t>
        </is>
      </c>
      <c r="E158" s="5" t="inlineStr">
        <is>
          <t>Negativo</t>
        </is>
      </c>
      <c r="F158" s="6" t="n">
        <v>45199</v>
      </c>
      <c r="G158" s="5">
        <f>YEAR(F158)</f>
        <v/>
      </c>
      <c r="H158" s="5">
        <f>PROPER(TEXT(F158,"mmmm"))</f>
        <v/>
      </c>
      <c r="I158" s="6">
        <f>IF(OR(H158="Enero",H158="Febrero",H158="Marzo",H158="Abril",H158="Mayo",H158="Junio"),G158&amp;"-1",IF(OR(H158="Julio",H158="Agosto",H158="Septiembre",H158="Octubre",H158="Noviembre",H158="Diciembre"),G158&amp;"-2"))</f>
        <v/>
      </c>
      <c r="J158" s="116" t="n">
        <v>102</v>
      </c>
      <c r="K158" s="120" t="n">
        <v>104.64</v>
      </c>
      <c r="L158" s="28">
        <f>IFERROR(IF(OR(J158=0,K158=""),"",IF(E158="Positivo",MIN(MAX(K158/J158,0),1.3),MIN(MAX(J158/K158,0),1.3))),"")</f>
        <v/>
      </c>
      <c r="M158" s="28">
        <f>IFERROR(IF(OR(J158=0,K158=""),"",IF(E158="Positivo",MAX(K158/J158,0),MAX(J158/K158,0))),"")</f>
        <v/>
      </c>
      <c r="N158" s="120" t="inlineStr">
        <is>
          <t>$</t>
        </is>
      </c>
      <c r="O158" s="120" t="inlineStr">
        <is>
          <t>$</t>
        </is>
      </c>
      <c r="P158" s="16" t="n">
        <v>0</v>
      </c>
      <c r="Q158" s="16" t="n">
        <v>0</v>
      </c>
      <c r="R158" s="5">
        <f>A158&amp;"-"&amp;YEAR(F158)&amp;"-"&amp;IF(LEN(MONTH(F158))=1,"0"&amp;MONTH(F158),MONTH(F158))&amp;"-"&amp;IF(LEN(DAY(F158))=1,"0"&amp;DAY(F158),DAY(F158))</f>
        <v/>
      </c>
    </row>
    <row r="159">
      <c r="A159" s="26" t="n">
        <v>121</v>
      </c>
      <c r="B159" s="5" t="inlineStr">
        <is>
          <t>Ejecución presupuestal de la nómina acumulada</t>
        </is>
      </c>
      <c r="C159" s="5" t="inlineStr">
        <is>
          <t>GESTIÓN Y DESARROLLO DEL TALENTO HUMANO</t>
        </is>
      </c>
      <c r="D159" s="5" t="inlineStr">
        <is>
          <t>Mensual</t>
        </is>
      </c>
      <c r="E159" s="5" t="inlineStr">
        <is>
          <t>Negativo</t>
        </is>
      </c>
      <c r="F159" s="6" t="n">
        <v>45230</v>
      </c>
      <c r="G159" s="5">
        <f>YEAR(F159)</f>
        <v/>
      </c>
      <c r="H159" s="5">
        <f>PROPER(TEXT(F159,"mmmm"))</f>
        <v/>
      </c>
      <c r="I159" s="6">
        <f>IF(OR(H159="Enero",H159="Febrero",H159="Marzo",H159="Abril",H159="Mayo",H159="Junio"),G159&amp;"-1",IF(OR(H159="Julio",H159="Agosto",H159="Septiembre",H159="Octubre",H159="Noviembre",H159="Diciembre"),G159&amp;"-2"))</f>
        <v/>
      </c>
      <c r="J159" s="116" t="n">
        <v>102</v>
      </c>
      <c r="K159" s="120" t="n">
        <v>106.58</v>
      </c>
      <c r="L159" s="28">
        <f>IFERROR(IF(OR(J159=0,K159=""),"",IF(E159="Positivo",MIN(MAX(K159/J159,0),1.3),MIN(MAX(J159/K159,0),1.3))),"")</f>
        <v/>
      </c>
      <c r="M159" s="28">
        <f>IFERROR(IF(OR(J159=0,K159=""),"",IF(E159="Positivo",MAX(K159/J159,0),MAX(J159/K159,0))),"")</f>
        <v/>
      </c>
      <c r="N159" s="120" t="inlineStr">
        <is>
          <t>$</t>
        </is>
      </c>
      <c r="O159" s="120" t="inlineStr">
        <is>
          <t>$</t>
        </is>
      </c>
      <c r="P159" s="16" t="n">
        <v>0</v>
      </c>
      <c r="Q159" s="16" t="n">
        <v>0</v>
      </c>
      <c r="R159" s="5">
        <f>A159&amp;"-"&amp;YEAR(F159)&amp;"-"&amp;IF(LEN(MONTH(F159))=1,"0"&amp;MONTH(F159),MONTH(F159))&amp;"-"&amp;IF(LEN(DAY(F159))=1,"0"&amp;DAY(F159),DAY(F159))</f>
        <v/>
      </c>
    </row>
    <row r="160">
      <c r="A160" s="26" t="n">
        <v>121</v>
      </c>
      <c r="B160" s="5" t="inlineStr">
        <is>
          <t>Ejecución presupuestal de la nómina acumulada</t>
        </is>
      </c>
      <c r="C160" s="5" t="inlineStr">
        <is>
          <t>GESTIÓN Y DESARROLLO DEL TALENTO HUMANO</t>
        </is>
      </c>
      <c r="D160" s="5" t="inlineStr">
        <is>
          <t>Mensual</t>
        </is>
      </c>
      <c r="E160" s="5" t="inlineStr">
        <is>
          <t>Negativo</t>
        </is>
      </c>
      <c r="F160" s="6" t="n">
        <v>45260</v>
      </c>
      <c r="G160" s="5">
        <f>YEAR(F160)</f>
        <v/>
      </c>
      <c r="H160" s="5">
        <f>PROPER(TEXT(F160,"mmmm"))</f>
        <v/>
      </c>
      <c r="I160" s="6">
        <f>IF(OR(H160="Enero",H160="Febrero",H160="Marzo",H160="Abril",H160="Mayo",H160="Junio"),G160&amp;"-1",IF(OR(H160="Julio",H160="Agosto",H160="Septiembre",H160="Octubre",H160="Noviembre",H160="Diciembre"),G160&amp;"-2"))</f>
        <v/>
      </c>
      <c r="J160" s="116" t="n">
        <v>102</v>
      </c>
      <c r="K160" s="120" t="n">
        <v>110.65</v>
      </c>
      <c r="L160" s="28">
        <f>IFERROR(IF(OR(J160=0,K160=""),"",IF(E160="Positivo",MIN(MAX(K160/J160,0),1.3),MIN(MAX(J160/K160,0),1.3))),"")</f>
        <v/>
      </c>
      <c r="M160" s="28">
        <f>IFERROR(IF(OR(J160=0,K160=""),"",IF(E160="Positivo",MAX(K160/J160,0),MAX(J160/K160,0))),"")</f>
        <v/>
      </c>
      <c r="N160" s="120" t="inlineStr">
        <is>
          <t>$</t>
        </is>
      </c>
      <c r="O160" s="120" t="inlineStr">
        <is>
          <t>$</t>
        </is>
      </c>
      <c r="P160" s="16" t="n">
        <v>0</v>
      </c>
      <c r="Q160" s="16" t="n">
        <v>0</v>
      </c>
      <c r="R160" s="5">
        <f>A160&amp;"-"&amp;YEAR(F160)&amp;"-"&amp;IF(LEN(MONTH(F160))=1,"0"&amp;MONTH(F160),MONTH(F160))&amp;"-"&amp;IF(LEN(DAY(F160))=1,"0"&amp;DAY(F160),DAY(F160))</f>
        <v/>
      </c>
    </row>
    <row r="161">
      <c r="A161" s="39" t="n">
        <v>121</v>
      </c>
      <c r="B161" s="5" t="inlineStr">
        <is>
          <t>Ejecución presupuestal de la nómina acumulada</t>
        </is>
      </c>
      <c r="C161" s="5" t="inlineStr">
        <is>
          <t>GESTIÓN Y DESARROLLO DEL TALENTO HUMANO</t>
        </is>
      </c>
      <c r="D161" s="5" t="inlineStr">
        <is>
          <t>Mensual</t>
        </is>
      </c>
      <c r="E161" s="5" t="inlineStr">
        <is>
          <t>Negativo</t>
        </is>
      </c>
      <c r="F161" s="6" t="n">
        <v>45291</v>
      </c>
      <c r="G161" s="5">
        <f>YEAR(F161)</f>
        <v/>
      </c>
      <c r="H161" s="5">
        <f>PROPER(TEXT(F161,"mmmm"))</f>
        <v/>
      </c>
      <c r="I161" s="6">
        <f>IF(OR(H161="Enero",H161="Febrero",H161="Marzo",H161="Abril",H161="Mayo",H161="Junio"),G161&amp;"-1",IF(OR(H161="Julio",H161="Agosto",H161="Septiembre",H161="Octubre",H161="Noviembre",H161="Diciembre"),G161&amp;"-2"))</f>
        <v/>
      </c>
      <c r="J161" s="116" t="n">
        <v>102</v>
      </c>
      <c r="K161" s="120" t="n">
        <v>111.3</v>
      </c>
      <c r="L161" s="28">
        <f>IFERROR(IF(OR(J161=0,K161=""),"",IF(E161="Positivo",MIN(MAX(K161/J161,0),1.3),MIN(MAX(J161/K161,0),1.3))),"")</f>
        <v/>
      </c>
      <c r="M161" s="28">
        <f>IFERROR(IF(OR(J161=0,K161=""),"",IF(E161="Positivo",MAX(K161/J161,0),MAX(J161/K161,0))),"")</f>
        <v/>
      </c>
      <c r="N161" s="120" t="inlineStr">
        <is>
          <t>$</t>
        </is>
      </c>
      <c r="O161" s="120" t="inlineStr">
        <is>
          <t>$</t>
        </is>
      </c>
      <c r="P161" s="16" t="n">
        <v>0</v>
      </c>
      <c r="Q161" s="16" t="n">
        <v>0</v>
      </c>
      <c r="R161" s="5">
        <f>A161&amp;"-"&amp;YEAR(F161)&amp;"-"&amp;IF(LEN(MONTH(F161))=1,"0"&amp;MONTH(F161),MONTH(F161))&amp;"-"&amp;IF(LEN(DAY(F161))=1,"0"&amp;DAY(F161),DAY(F161))</f>
        <v/>
      </c>
    </row>
    <row r="162">
      <c r="A162" s="26" t="n">
        <v>121</v>
      </c>
      <c r="B162" s="5" t="inlineStr">
        <is>
          <t>Ejecución presupuestal de la nómina acumulada</t>
        </is>
      </c>
      <c r="C162" s="5" t="inlineStr">
        <is>
          <t>GESTIÓN Y DESARROLLO DEL TALENTO HUMANO</t>
        </is>
      </c>
      <c r="D162" s="5" t="inlineStr">
        <is>
          <t>Mensual</t>
        </is>
      </c>
      <c r="E162" s="5" t="inlineStr">
        <is>
          <t>Negativo</t>
        </is>
      </c>
      <c r="F162" s="6" t="n">
        <v>45322</v>
      </c>
      <c r="G162" s="5">
        <f>YEAR(F162)</f>
        <v/>
      </c>
      <c r="H162" s="5">
        <f>PROPER(TEXT(F162,"mmmm"))</f>
        <v/>
      </c>
      <c r="I162" s="6">
        <f>IF(OR(H162="Enero",H162="Febrero",H162="Marzo",H162="Abril",H162="Mayo",H162="Junio"),G162&amp;"-1",IF(OR(H162="Julio",H162="Agosto",H162="Septiembre",H162="Octubre",H162="Noviembre",H162="Diciembre"),G162&amp;"-2"))</f>
        <v/>
      </c>
      <c r="J162" s="116" t="n">
        <v>102</v>
      </c>
      <c r="K162" s="120" t="n">
        <v>98.3</v>
      </c>
      <c r="L162" s="28">
        <f>IFERROR(IF(OR(J162=0,K162=""),"",IF(E162="Positivo",MIN(MAX(K162/J162,0),1.3),MIN(MAX(J162/K162,0),1.3))),"")</f>
        <v/>
      </c>
      <c r="M162" s="28">
        <f>IFERROR(IF(OR(J162=0,K162=""),"",IF(E162="Positivo",MAX(K162/J162,0),MAX(J162/K162,0))),"")</f>
        <v/>
      </c>
      <c r="N162" s="120" t="inlineStr">
        <is>
          <t>$</t>
        </is>
      </c>
      <c r="O162" s="120" t="inlineStr">
        <is>
          <t>$</t>
        </is>
      </c>
      <c r="P162" s="16" t="n">
        <v>0</v>
      </c>
      <c r="Q162" s="16" t="n">
        <v>0</v>
      </c>
      <c r="R162" s="5">
        <f>A162&amp;"-"&amp;YEAR(F162)&amp;"-"&amp;IF(LEN(MONTH(F162))=1,"0"&amp;MONTH(F162),MONTH(F162))&amp;"-"&amp;IF(LEN(DAY(F162))=1,"0"&amp;DAY(F162),DAY(F162))</f>
        <v/>
      </c>
    </row>
    <row r="163">
      <c r="A163" s="26" t="n">
        <v>121</v>
      </c>
      <c r="B163" s="5" t="inlineStr">
        <is>
          <t>Ejecución presupuestal de la nómina acumulada</t>
        </is>
      </c>
      <c r="C163" s="5" t="inlineStr">
        <is>
          <t>GESTIÓN Y DESARROLLO DEL TALENTO HUMANO</t>
        </is>
      </c>
      <c r="D163" s="5" t="inlineStr">
        <is>
          <t>Mensual</t>
        </is>
      </c>
      <c r="E163" s="5" t="inlineStr">
        <is>
          <t>Negativo</t>
        </is>
      </c>
      <c r="F163" s="6" t="n">
        <v>45351</v>
      </c>
      <c r="G163" s="5">
        <f>YEAR(F163)</f>
        <v/>
      </c>
      <c r="H163" s="5">
        <f>PROPER(TEXT(F163,"mmmm"))</f>
        <v/>
      </c>
      <c r="I163" s="6">
        <f>IF(OR(H163="Enero",H163="Febrero",H163="Marzo",H163="Abril",H163="Mayo",H163="Junio"),G163&amp;"-1",IF(OR(H163="Julio",H163="Agosto",H163="Septiembre",H163="Octubre",H163="Noviembre",H163="Diciembre"),G163&amp;"-2"))</f>
        <v/>
      </c>
      <c r="J163" s="116" t="n">
        <v>102</v>
      </c>
      <c r="K163" s="120" t="n">
        <v>100.37</v>
      </c>
      <c r="L163" s="28">
        <f>IFERROR(IF(OR(J163=0,K163=""),"",IF(E163="Positivo",MIN(MAX(K163/J163,0),1.3),MIN(MAX(J163/K163,0),1.3))),"")</f>
        <v/>
      </c>
      <c r="M163" s="28">
        <f>IFERROR(IF(OR(J163=0,K163=""),"",IF(E163="Positivo",MAX(K163/J163,0),MAX(J163/K163,0))),"")</f>
        <v/>
      </c>
      <c r="N163" s="120" t="inlineStr">
        <is>
          <t>$</t>
        </is>
      </c>
      <c r="O163" s="120" t="inlineStr">
        <is>
          <t>$</t>
        </is>
      </c>
      <c r="P163" s="16" t="n">
        <v>0</v>
      </c>
      <c r="Q163" s="16" t="n">
        <v>0</v>
      </c>
      <c r="R163" s="5">
        <f>A163&amp;"-"&amp;YEAR(F163)&amp;"-"&amp;IF(LEN(MONTH(F163))=1,"0"&amp;MONTH(F163),MONTH(F163))&amp;"-"&amp;IF(LEN(DAY(F163))=1,"0"&amp;DAY(F163),DAY(F163))</f>
        <v/>
      </c>
    </row>
    <row r="164">
      <c r="A164" s="26" t="n">
        <v>121</v>
      </c>
      <c r="B164" s="5" t="inlineStr">
        <is>
          <t>Ejecución presupuestal de la nómina acumulada</t>
        </is>
      </c>
      <c r="C164" s="5" t="inlineStr">
        <is>
          <t>GESTIÓN Y DESARROLLO DEL TALENTO HUMANO</t>
        </is>
      </c>
      <c r="D164" s="5" t="inlineStr">
        <is>
          <t>Mensual</t>
        </is>
      </c>
      <c r="E164" s="5" t="inlineStr">
        <is>
          <t>Negativo</t>
        </is>
      </c>
      <c r="F164" s="6" t="n">
        <v>45382</v>
      </c>
      <c r="G164" s="5">
        <f>YEAR(F164)</f>
        <v/>
      </c>
      <c r="H164" s="5">
        <f>PROPER(TEXT(F164,"mmmm"))</f>
        <v/>
      </c>
      <c r="I164" s="6">
        <f>IF(OR(H164="Enero",H164="Febrero",H164="Marzo",H164="Abril",H164="Mayo",H164="Junio"),G164&amp;"-1",IF(OR(H164="Julio",H164="Agosto",H164="Septiembre",H164="Octubre",H164="Noviembre",H164="Diciembre"),G164&amp;"-2"))</f>
        <v/>
      </c>
      <c r="J164" s="116" t="n">
        <v>102</v>
      </c>
      <c r="K164" s="120" t="n">
        <v>101.02</v>
      </c>
      <c r="L164" s="28">
        <f>IFERROR(IF(OR(J164=0,K164=""),"",IF(E164="Positivo",MIN(MAX(K164/J164,0),1.3),MIN(MAX(J164/K164,0),1.3))),"")</f>
        <v/>
      </c>
      <c r="M164" s="28">
        <f>IFERROR(IF(OR(J164=0,K164=""),"",IF(E164="Positivo",MAX(K164/J164,0),MAX(J164/K164,0))),"")</f>
        <v/>
      </c>
      <c r="N164" s="120" t="inlineStr">
        <is>
          <t>$</t>
        </is>
      </c>
      <c r="O164" s="120" t="inlineStr">
        <is>
          <t>$</t>
        </is>
      </c>
      <c r="P164" s="16" t="n">
        <v>0</v>
      </c>
      <c r="Q164" s="16" t="n">
        <v>0</v>
      </c>
      <c r="R164" s="5">
        <f>A164&amp;"-"&amp;YEAR(F164)&amp;"-"&amp;IF(LEN(MONTH(F164))=1,"0"&amp;MONTH(F164),MONTH(F164))&amp;"-"&amp;IF(LEN(DAY(F164))=1,"0"&amp;DAY(F164),DAY(F164))</f>
        <v/>
      </c>
    </row>
    <row r="165">
      <c r="A165" s="26" t="n">
        <v>121</v>
      </c>
      <c r="B165" s="5" t="inlineStr">
        <is>
          <t>Ejecución presupuestal de la nómina acumulada</t>
        </is>
      </c>
      <c r="C165" s="5" t="inlineStr">
        <is>
          <t>GESTIÓN Y DESARROLLO DEL TALENTO HUMANO</t>
        </is>
      </c>
      <c r="D165" s="5" t="inlineStr">
        <is>
          <t>Mensual</t>
        </is>
      </c>
      <c r="E165" s="5" t="inlineStr">
        <is>
          <t>Negativo</t>
        </is>
      </c>
      <c r="F165" s="6" t="n">
        <v>45412</v>
      </c>
      <c r="G165" s="5">
        <f>YEAR(F165)</f>
        <v/>
      </c>
      <c r="H165" s="5">
        <f>PROPER(TEXT(F165,"mmmm"))</f>
        <v/>
      </c>
      <c r="I165" s="6">
        <f>IF(OR(H165="Enero",H165="Febrero",H165="Marzo",H165="Abril",H165="Mayo",H165="Junio"),G165&amp;"-1",IF(OR(H165="Julio",H165="Agosto",H165="Septiembre",H165="Octubre",H165="Noviembre",H165="Diciembre"),G165&amp;"-2"))</f>
        <v/>
      </c>
      <c r="J165" s="116" t="n">
        <v>102</v>
      </c>
      <c r="K165" s="120" t="n">
        <v>102.83</v>
      </c>
      <c r="L165" s="28">
        <f>IFERROR(IF(OR(J165=0,K165=""),"",IF(E165="Positivo",MIN(MAX(K165/J165,0),1.3),MIN(MAX(J165/K165,0),1.3))),"")</f>
        <v/>
      </c>
      <c r="M165" s="28">
        <f>IFERROR(IF(OR(J165=0,K165=""),"",IF(E165="Positivo",MAX(K165/J165,0),MAX(J165/K165,0))),"")</f>
        <v/>
      </c>
      <c r="N165" s="120" t="inlineStr">
        <is>
          <t>$</t>
        </is>
      </c>
      <c r="O165" s="120" t="inlineStr">
        <is>
          <t>$</t>
        </is>
      </c>
      <c r="P165" s="16" t="n">
        <v>0</v>
      </c>
      <c r="Q165" s="16" t="n">
        <v>0</v>
      </c>
      <c r="R165" s="5">
        <f>A165&amp;"-"&amp;YEAR(F165)&amp;"-"&amp;IF(LEN(MONTH(F165))=1,"0"&amp;MONTH(F165),MONTH(F165))&amp;"-"&amp;IF(LEN(DAY(F165))=1,"0"&amp;DAY(F165),DAY(F165))</f>
        <v/>
      </c>
    </row>
    <row r="166">
      <c r="A166" s="26" t="n">
        <v>121</v>
      </c>
      <c r="B166" s="5" t="inlineStr">
        <is>
          <t>Ejecución presupuestal de la nómina acumulada</t>
        </is>
      </c>
      <c r="C166" s="5" t="inlineStr">
        <is>
          <t>GESTIÓN Y DESARROLLO DEL TALENTO HUMANO</t>
        </is>
      </c>
      <c r="D166" s="5" t="inlineStr">
        <is>
          <t>Mensual</t>
        </is>
      </c>
      <c r="E166" s="5" t="inlineStr">
        <is>
          <t>Negativo</t>
        </is>
      </c>
      <c r="F166" s="6" t="n">
        <v>45443</v>
      </c>
      <c r="G166" s="5">
        <f>YEAR(F166)</f>
        <v/>
      </c>
      <c r="H166" s="5">
        <f>PROPER(TEXT(F166,"mmmm"))</f>
        <v/>
      </c>
      <c r="I166" s="6">
        <f>IF(OR(H166="Enero",H166="Febrero",H166="Marzo",H166="Abril",H166="Mayo",H166="Junio"),G166&amp;"-1",IF(OR(H166="Julio",H166="Agosto",H166="Septiembre",H166="Octubre",H166="Noviembre",H166="Diciembre"),G166&amp;"-2"))</f>
        <v/>
      </c>
      <c r="J166" s="116" t="n">
        <v>102</v>
      </c>
      <c r="K166" s="120" t="n">
        <v>102.04</v>
      </c>
      <c r="L166" s="28">
        <f>IFERROR(IF(OR(J166=0,K166=""),"",IF(E166="Positivo",MIN(MAX(K166/J166,0),1.3),MIN(MAX(J166/K166,0),1.3))),"")</f>
        <v/>
      </c>
      <c r="M166" s="28">
        <f>IFERROR(IF(OR(J166=0,K166=""),"",IF(E166="Positivo",MAX(K166/J166,0),MAX(J166/K166,0))),"")</f>
        <v/>
      </c>
      <c r="N166" s="120" t="inlineStr">
        <is>
          <t>$</t>
        </is>
      </c>
      <c r="O166" s="120" t="inlineStr">
        <is>
          <t>$</t>
        </is>
      </c>
      <c r="P166" s="16" t="n">
        <v>0</v>
      </c>
      <c r="Q166" s="16" t="n">
        <v>0</v>
      </c>
      <c r="R166" s="5">
        <f>A166&amp;"-"&amp;YEAR(F166)&amp;"-"&amp;IF(LEN(MONTH(F166))=1,"0"&amp;MONTH(F166),MONTH(F166))&amp;"-"&amp;IF(LEN(DAY(F166))=1,"0"&amp;DAY(F166),DAY(F166))</f>
        <v/>
      </c>
    </row>
    <row r="167">
      <c r="A167" s="26" t="n">
        <v>121</v>
      </c>
      <c r="B167" s="5" t="inlineStr">
        <is>
          <t>Ejecución presupuestal de la nómina acumulada</t>
        </is>
      </c>
      <c r="C167" s="5" t="inlineStr">
        <is>
          <t>GESTIÓN Y DESARROLLO DEL TALENTO HUMANO</t>
        </is>
      </c>
      <c r="D167" s="5" t="inlineStr">
        <is>
          <t>Mensual</t>
        </is>
      </c>
      <c r="E167" s="5" t="inlineStr">
        <is>
          <t>Negativo</t>
        </is>
      </c>
      <c r="F167" s="6" t="n">
        <v>45473</v>
      </c>
      <c r="G167" s="5">
        <f>YEAR(F167)</f>
        <v/>
      </c>
      <c r="H167" s="5">
        <f>PROPER(TEXT(F167,"mmmm"))</f>
        <v/>
      </c>
      <c r="I167" s="6">
        <f>IF(OR(H167="Enero",H167="Febrero",H167="Marzo",H167="Abril",H167="Mayo",H167="Junio"),G167&amp;"-1",IF(OR(H167="Julio",H167="Agosto",H167="Septiembre",H167="Octubre",H167="Noviembre",H167="Diciembre"),G167&amp;"-2"))</f>
        <v/>
      </c>
      <c r="J167" s="116" t="n">
        <v>102</v>
      </c>
      <c r="K167" s="120" t="n">
        <v>101.89</v>
      </c>
      <c r="L167" s="28">
        <f>IFERROR(IF(OR(J167=0,K167=""),"",IF(E167="Positivo",MIN(MAX(K167/J167,0),1.3),MIN(MAX(J167/K167,0),1.3))),"")</f>
        <v/>
      </c>
      <c r="M167" s="28">
        <f>IFERROR(IF(OR(J167=0,K167=""),"",IF(E167="Positivo",MAX(K167/J167,0),MAX(J167/K167,0))),"")</f>
        <v/>
      </c>
      <c r="N167" s="120" t="inlineStr">
        <is>
          <t>$</t>
        </is>
      </c>
      <c r="O167" s="120" t="inlineStr">
        <is>
          <t>$</t>
        </is>
      </c>
      <c r="P167" s="16" t="n">
        <v>0</v>
      </c>
      <c r="Q167" s="16" t="n">
        <v>0</v>
      </c>
      <c r="R167" s="5">
        <f>A167&amp;"-"&amp;YEAR(F167)&amp;"-"&amp;IF(LEN(MONTH(F167))=1,"0"&amp;MONTH(F167),MONTH(F167))&amp;"-"&amp;IF(LEN(DAY(F167))=1,"0"&amp;DAY(F167),DAY(F167))</f>
        <v/>
      </c>
    </row>
    <row r="168">
      <c r="A168" s="26" t="n">
        <v>121</v>
      </c>
      <c r="B168" s="5" t="inlineStr">
        <is>
          <t>Ejecución presupuestal de la nómina acumulada</t>
        </is>
      </c>
      <c r="C168" s="5" t="inlineStr">
        <is>
          <t>GESTIÓN Y DESARROLLO DEL TALENTO HUMANO</t>
        </is>
      </c>
      <c r="D168" s="5" t="inlineStr">
        <is>
          <t>Mensual</t>
        </is>
      </c>
      <c r="E168" s="5" t="inlineStr">
        <is>
          <t>Negativo</t>
        </is>
      </c>
      <c r="F168" s="6" t="n">
        <v>45504</v>
      </c>
      <c r="G168" s="5">
        <f>YEAR(F168)</f>
        <v/>
      </c>
      <c r="H168" s="5">
        <f>PROPER(TEXT(F168,"mmmm"))</f>
        <v/>
      </c>
      <c r="I168" s="6">
        <f>IF(OR(H168="Enero",H168="Febrero",H168="Marzo",H168="Abril",H168="Mayo",H168="Junio"),G168&amp;"-1",IF(OR(H168="Julio",H168="Agosto",H168="Septiembre",H168="Octubre",H168="Noviembre",H168="Diciembre"),G168&amp;"-2"))</f>
        <v/>
      </c>
      <c r="J168" s="116" t="n">
        <v>102</v>
      </c>
      <c r="K168" s="120" t="n">
        <v>101.25</v>
      </c>
      <c r="L168" s="28">
        <f>IFERROR(IF(OR(J168=0,K168=""),"",IF(E168="Positivo",MIN(MAX(K168/J168,0),1.3),MIN(MAX(J168/K168,0),1.3))),"")</f>
        <v/>
      </c>
      <c r="M168" s="28">
        <f>IFERROR(IF(OR(J168=0,K168=""),"",IF(E168="Positivo",MAX(K168/J168,0),MAX(J168/K168,0))),"")</f>
        <v/>
      </c>
      <c r="N168" s="120" t="inlineStr">
        <is>
          <t>$</t>
        </is>
      </c>
      <c r="O168" s="120" t="inlineStr">
        <is>
          <t>$</t>
        </is>
      </c>
      <c r="P168" s="16" t="n">
        <v>0</v>
      </c>
      <c r="Q168" s="16" t="n">
        <v>0</v>
      </c>
      <c r="R168" s="5">
        <f>A168&amp;"-"&amp;YEAR(F168)&amp;"-"&amp;IF(LEN(MONTH(F168))=1,"0"&amp;MONTH(F168),MONTH(F168))&amp;"-"&amp;IF(LEN(DAY(F168))=1,"0"&amp;DAY(F168),DAY(F168))</f>
        <v/>
      </c>
    </row>
    <row r="169">
      <c r="A169" s="26" t="n">
        <v>121</v>
      </c>
      <c r="B169" s="5" t="inlineStr">
        <is>
          <t>Ejecución presupuestal de la nómina acumulada</t>
        </is>
      </c>
      <c r="C169" s="5" t="inlineStr">
        <is>
          <t>GESTIÓN Y DESARROLLO DEL TALENTO HUMANO</t>
        </is>
      </c>
      <c r="D169" s="5" t="inlineStr">
        <is>
          <t>Mensual</t>
        </is>
      </c>
      <c r="E169" s="5" t="inlineStr">
        <is>
          <t>Negativo</t>
        </is>
      </c>
      <c r="F169" s="6" t="n">
        <v>45535</v>
      </c>
      <c r="G169" s="5">
        <f>YEAR(F169)</f>
        <v/>
      </c>
      <c r="H169" s="5">
        <f>PROPER(TEXT(F169,"mmmm"))</f>
        <v/>
      </c>
      <c r="I169" s="6">
        <f>IF(OR(H169="Enero",H169="Febrero",H169="Marzo",H169="Abril",H169="Mayo",H169="Junio"),G169&amp;"-1",IF(OR(H169="Julio",H169="Agosto",H169="Septiembre",H169="Octubre",H169="Noviembre",H169="Diciembre"),G169&amp;"-2"))</f>
        <v/>
      </c>
      <c r="J169" s="116" t="n">
        <v>102</v>
      </c>
      <c r="K169" s="120" t="n">
        <v>99.83</v>
      </c>
      <c r="L169" s="28">
        <f>IFERROR(IF(OR(J169=0,K169=""),"",IF(E169="Positivo",MIN(MAX(K169/J169,0),1.3),MIN(MAX(J169/K169,0),1.3))),"")</f>
        <v/>
      </c>
      <c r="M169" s="28">
        <f>IFERROR(IF(OR(J169=0,K169=""),"",IF(E169="Positivo",MAX(K169/J169,0),MAX(J169/K169,0))),"")</f>
        <v/>
      </c>
      <c r="N169" s="120" t="inlineStr">
        <is>
          <t>$</t>
        </is>
      </c>
      <c r="O169" s="120" t="inlineStr">
        <is>
          <t>$</t>
        </is>
      </c>
      <c r="P169" s="16" t="n">
        <v>0</v>
      </c>
      <c r="Q169" s="16" t="n">
        <v>0</v>
      </c>
      <c r="R169" s="5">
        <f>A169&amp;"-"&amp;YEAR(F169)&amp;"-"&amp;IF(LEN(MONTH(F169))=1,"0"&amp;MONTH(F169),MONTH(F169))&amp;"-"&amp;IF(LEN(DAY(F169))=1,"0"&amp;DAY(F169),DAY(F169))</f>
        <v/>
      </c>
    </row>
    <row r="170">
      <c r="A170" s="26" t="n">
        <v>121</v>
      </c>
      <c r="B170" s="5" t="inlineStr">
        <is>
          <t>Ejecución presupuestal de la nómina acumulada</t>
        </is>
      </c>
      <c r="C170" s="5" t="inlineStr">
        <is>
          <t>GESTIÓN Y DESARROLLO DEL TALENTO HUMANO</t>
        </is>
      </c>
      <c r="D170" s="5" t="inlineStr">
        <is>
          <t>Mensual</t>
        </is>
      </c>
      <c r="E170" s="5" t="inlineStr">
        <is>
          <t>Negativo</t>
        </is>
      </c>
      <c r="F170" s="6" t="n">
        <v>45565</v>
      </c>
      <c r="G170" s="5">
        <f>YEAR(F170)</f>
        <v/>
      </c>
      <c r="H170" s="5">
        <f>PROPER(TEXT(F170,"mmmm"))</f>
        <v/>
      </c>
      <c r="I170" s="6">
        <f>IF(OR(H170="Enero",H170="Febrero",H170="Marzo",H170="Abril",H170="Mayo",H170="Junio"),G170&amp;"-1",IF(OR(H170="Julio",H170="Agosto",H170="Septiembre",H170="Octubre",H170="Noviembre",H170="Diciembre"),G170&amp;"-2"))</f>
        <v/>
      </c>
      <c r="J170" s="116" t="n">
        <v>102</v>
      </c>
      <c r="K170" s="120" t="n">
        <v>101.89</v>
      </c>
      <c r="L170" s="28">
        <f>IFERROR(IF(OR(J170=0,K170=""),"",IF(E170="Positivo",MIN(MAX(K170/J170,0),1.3),MIN(MAX(J170/K170,0),1.3))),"")</f>
        <v/>
      </c>
      <c r="M170" s="28">
        <f>IFERROR(IF(OR(J170=0,K170=""),"",IF(E170="Positivo",MAX(K170/J170,0),MAX(J170/K170,0))),"")</f>
        <v/>
      </c>
      <c r="N170" s="120" t="inlineStr">
        <is>
          <t>$</t>
        </is>
      </c>
      <c r="O170" s="120" t="inlineStr">
        <is>
          <t>$</t>
        </is>
      </c>
      <c r="P170" s="16" t="n">
        <v>0</v>
      </c>
      <c r="Q170" s="16" t="n">
        <v>0</v>
      </c>
      <c r="R170" s="5">
        <f>A170&amp;"-"&amp;YEAR(F170)&amp;"-"&amp;IF(LEN(MONTH(F170))=1,"0"&amp;MONTH(F170),MONTH(F170))&amp;"-"&amp;IF(LEN(DAY(F170))=1,"0"&amp;DAY(F170),DAY(F170))</f>
        <v/>
      </c>
    </row>
    <row r="171">
      <c r="A171" s="26" t="n">
        <v>121</v>
      </c>
      <c r="B171" s="5" t="inlineStr">
        <is>
          <t>Ejecución presupuestal de la nómina acumulada</t>
        </is>
      </c>
      <c r="C171" s="5" t="inlineStr">
        <is>
          <t>GESTIÓN Y DESARROLLO DEL TALENTO HUMANO</t>
        </is>
      </c>
      <c r="D171" s="5" t="inlineStr">
        <is>
          <t>Mensual</t>
        </is>
      </c>
      <c r="E171" s="5" t="inlineStr">
        <is>
          <t>Negativo</t>
        </is>
      </c>
      <c r="F171" s="6" t="n">
        <v>45596</v>
      </c>
      <c r="G171" s="5">
        <f>YEAR(F171)</f>
        <v/>
      </c>
      <c r="H171" s="5">
        <f>PROPER(TEXT(F171,"mmmm"))</f>
        <v/>
      </c>
      <c r="I171" s="6">
        <f>IF(OR(H171="Enero",H171="Febrero",H171="Marzo",H171="Abril",H171="Mayo",H171="Junio"),G171&amp;"-1",IF(OR(H171="Julio",H171="Agosto",H171="Septiembre",H171="Octubre",H171="Noviembre",H171="Diciembre"),G171&amp;"-2"))</f>
        <v/>
      </c>
      <c r="J171" s="116" t="n">
        <v>102</v>
      </c>
      <c r="K171" s="120" t="n">
        <v>100.89</v>
      </c>
      <c r="L171" s="28">
        <f>IFERROR(IF(OR(J171=0,K171=""),"",IF(E171="Positivo",MIN(MAX(K171/J171,0),1.3),MIN(MAX(J171/K171,0),1.3))),"")</f>
        <v/>
      </c>
      <c r="M171" s="28">
        <f>IFERROR(IF(OR(J171=0,K171=""),"",IF(E171="Positivo",MAX(K171/J171,0),MAX(J171/K171,0))),"")</f>
        <v/>
      </c>
      <c r="N171" s="120" t="inlineStr">
        <is>
          <t>$</t>
        </is>
      </c>
      <c r="O171" s="120" t="inlineStr">
        <is>
          <t>$</t>
        </is>
      </c>
      <c r="P171" s="16" t="n">
        <v>0</v>
      </c>
      <c r="Q171" s="16" t="n">
        <v>0</v>
      </c>
      <c r="R171" s="5">
        <f>A171&amp;"-"&amp;YEAR(F171)&amp;"-"&amp;IF(LEN(MONTH(F171))=1,"0"&amp;MONTH(F171),MONTH(F171))&amp;"-"&amp;IF(LEN(DAY(F171))=1,"0"&amp;DAY(F171),DAY(F171))</f>
        <v/>
      </c>
    </row>
    <row r="172">
      <c r="A172" s="26" t="n">
        <v>121</v>
      </c>
      <c r="B172" s="5" t="inlineStr">
        <is>
          <t>Ejecución presupuestal de la nómina acumulada</t>
        </is>
      </c>
      <c r="C172" s="5" t="inlineStr">
        <is>
          <t>GESTIÓN Y DESARROLLO DEL TALENTO HUMANO</t>
        </is>
      </c>
      <c r="D172" s="5" t="inlineStr">
        <is>
          <t>Mensual</t>
        </is>
      </c>
      <c r="E172" s="5" t="inlineStr">
        <is>
          <t>Negativo</t>
        </is>
      </c>
      <c r="F172" s="6" t="n">
        <v>45626</v>
      </c>
      <c r="G172" s="5">
        <f>YEAR(F172)</f>
        <v/>
      </c>
      <c r="H172" s="5">
        <f>PROPER(TEXT(F172,"mmmm"))</f>
        <v/>
      </c>
      <c r="I172" s="6">
        <f>IF(OR(H172="Enero",H172="Febrero",H172="Marzo",H172="Abril",H172="Mayo",H172="Junio"),G172&amp;"-1",IF(OR(H172="Julio",H172="Agosto",H172="Septiembre",H172="Octubre",H172="Noviembre",H172="Diciembre"),G172&amp;"-2"))</f>
        <v/>
      </c>
      <c r="J172" s="116" t="n">
        <v>102</v>
      </c>
      <c r="K172" s="120" t="n">
        <v>100.55</v>
      </c>
      <c r="L172" s="28">
        <f>IFERROR(IF(OR(J172=0,K172=""),"",IF(E172="Positivo",MIN(MAX(K172/J172,0),1.3),MIN(MAX(J172/K172,0),1.3))),"")</f>
        <v/>
      </c>
      <c r="M172" s="28">
        <f>IFERROR(IF(OR(J172=0,K172=""),"",IF(E172="Positivo",MAX(K172/J172,0),MAX(J172/K172,0))),"")</f>
        <v/>
      </c>
      <c r="N172" s="120" t="inlineStr">
        <is>
          <t>$</t>
        </is>
      </c>
      <c r="O172" s="120" t="inlineStr">
        <is>
          <t>$</t>
        </is>
      </c>
      <c r="P172" s="16" t="n">
        <v>0</v>
      </c>
      <c r="Q172" s="16" t="n">
        <v>0</v>
      </c>
      <c r="R172" s="5">
        <f>A172&amp;"-"&amp;YEAR(F172)&amp;"-"&amp;IF(LEN(MONTH(F172))=1,"0"&amp;MONTH(F172),MONTH(F172))&amp;"-"&amp;IF(LEN(DAY(F172))=1,"0"&amp;DAY(F172),DAY(F172))</f>
        <v/>
      </c>
    </row>
    <row r="173">
      <c r="A173" s="39" t="n">
        <v>121</v>
      </c>
      <c r="B173" s="5" t="inlineStr">
        <is>
          <t>Ejecución presupuestal de la nómina acumulada</t>
        </is>
      </c>
      <c r="C173" s="5" t="inlineStr">
        <is>
          <t>GESTIÓN Y DESARROLLO DEL TALENTO HUMANO</t>
        </is>
      </c>
      <c r="D173" s="5" t="inlineStr">
        <is>
          <t>Mensual</t>
        </is>
      </c>
      <c r="E173" s="5" t="inlineStr">
        <is>
          <t>Negativo</t>
        </is>
      </c>
      <c r="F173" s="6" t="n">
        <v>45657</v>
      </c>
      <c r="G173" s="5">
        <f>YEAR(F173)</f>
        <v/>
      </c>
      <c r="H173" s="5">
        <f>PROPER(TEXT(F173,"mmmm"))</f>
        <v/>
      </c>
      <c r="I173" s="6">
        <f>IF(OR(H173="Enero",H173="Febrero",H173="Marzo",H173="Abril",H173="Mayo",H173="Junio"),G173&amp;"-1",IF(OR(H173="Julio",H173="Agosto",H173="Septiembre",H173="Octubre",H173="Noviembre",H173="Diciembre"),G173&amp;"-2"))</f>
        <v/>
      </c>
      <c r="J173" s="116" t="n">
        <v>102</v>
      </c>
      <c r="K173" s="120" t="n">
        <v>100.17</v>
      </c>
      <c r="L173" s="28">
        <f>IFERROR(IF(OR(J173=0,K173=""),"",IF(E173="Positivo",MIN(MAX(K173/J173,0),1.3),MIN(MAX(J173/K173,0),1.3))),"")</f>
        <v/>
      </c>
      <c r="M173" s="28">
        <f>IFERROR(IF(OR(J173=0,K173=""),"",IF(E173="Positivo",MAX(K173/J173,0),MAX(J173/K173,0))),"")</f>
        <v/>
      </c>
      <c r="N173" s="120" t="inlineStr">
        <is>
          <t>$</t>
        </is>
      </c>
      <c r="O173" s="120" t="inlineStr">
        <is>
          <t>$</t>
        </is>
      </c>
      <c r="P173" s="16" t="n">
        <v>0</v>
      </c>
      <c r="Q173" s="16" t="n">
        <v>0</v>
      </c>
      <c r="R173" s="5">
        <f>A173&amp;"-"&amp;YEAR(F173)&amp;"-"&amp;IF(LEN(MONTH(F173))=1,"0"&amp;MONTH(F173),MONTH(F173))&amp;"-"&amp;IF(LEN(DAY(F173))=1,"0"&amp;DAY(F173),DAY(F173))</f>
        <v/>
      </c>
    </row>
    <row r="174">
      <c r="A174" s="26" t="n">
        <v>122</v>
      </c>
      <c r="B174" s="5" t="inlineStr">
        <is>
          <t>Eficacia en la solicitud documental- por periodo</t>
        </is>
      </c>
      <c r="C174" s="5" t="inlineStr">
        <is>
          <t>Gestión de calidad</t>
        </is>
      </c>
      <c r="D174" s="5" t="inlineStr">
        <is>
          <t>Bimestral</t>
        </is>
      </c>
      <c r="E174" s="5" t="inlineStr">
        <is>
          <t>Positivo</t>
        </is>
      </c>
      <c r="F174" s="17" t="n">
        <v>44985</v>
      </c>
      <c r="G174" s="5">
        <f>YEAR(F174)</f>
        <v/>
      </c>
      <c r="H174" s="5">
        <f>PROPER(TEXT(F174,"mmmm"))</f>
        <v/>
      </c>
      <c r="I174" s="6">
        <f>IF(OR(H174="Enero",H174="Febrero",H174="Marzo",H174="Abril",H174="Mayo",H174="Junio"),G174&amp;"-1",IF(OR(H174="Julio",H174="Agosto",H174="Septiembre",H174="Octubre",H174="Noviembre",H174="Diciembre"),G174&amp;"-2"))</f>
        <v/>
      </c>
      <c r="J174" s="5" t="n">
        <v>80</v>
      </c>
      <c r="K174" s="121" t="n">
        <v>100</v>
      </c>
      <c r="L174" s="28">
        <f>IFERROR(IF(OR(J174=0,K174=""),"",IF(E174="Positivo",MIN(MAX(K174/J174,0),1.3),MIN(MAX(J174/K174,0),1.3))),"")</f>
        <v/>
      </c>
      <c r="M174" s="28">
        <f>IFERROR(IF(OR(J174=0,K174=""),"",IF(E174="Positivo",MAX(K174/J174,0),MAX(J174/K174,0))),"")</f>
        <v/>
      </c>
      <c r="N174" s="5" t="inlineStr">
        <is>
          <t>%</t>
        </is>
      </c>
      <c r="O174" s="5" t="inlineStr">
        <is>
          <t>%</t>
        </is>
      </c>
      <c r="P174" s="16" t="n">
        <v>0</v>
      </c>
      <c r="Q174" s="16" t="n">
        <v>0</v>
      </c>
      <c r="R174" s="5">
        <f>A174&amp;"-"&amp;YEAR(F174)&amp;"-"&amp;IF(LEN(MONTH(F174))=1,"0"&amp;MONTH(F174),MONTH(F174))&amp;"-"&amp;IF(LEN(DAY(F174))=1,"0"&amp;DAY(F174),DAY(F174))</f>
        <v/>
      </c>
    </row>
    <row r="175">
      <c r="A175" s="26" t="n">
        <v>122</v>
      </c>
      <c r="B175" s="5" t="inlineStr">
        <is>
          <t>Eficacia en la solicitud documental- por periodo</t>
        </is>
      </c>
      <c r="C175" s="5" t="inlineStr">
        <is>
          <t>Gestión de calidad</t>
        </is>
      </c>
      <c r="D175" s="5" t="inlineStr">
        <is>
          <t>Bimestral</t>
        </is>
      </c>
      <c r="E175" s="5" t="inlineStr">
        <is>
          <t>Positivo</t>
        </is>
      </c>
      <c r="F175" s="17" t="n">
        <v>45046</v>
      </c>
      <c r="G175" s="5">
        <f>YEAR(F175)</f>
        <v/>
      </c>
      <c r="H175" s="5">
        <f>PROPER(TEXT(F175,"mmmm"))</f>
        <v/>
      </c>
      <c r="I175" s="6">
        <f>IF(OR(H175="Enero",H175="Febrero",H175="Marzo",H175="Abril",H175="Mayo",H175="Junio"),G175&amp;"-1",IF(OR(H175="Julio",H175="Agosto",H175="Septiembre",H175="Octubre",H175="Noviembre",H175="Diciembre"),G175&amp;"-2"))</f>
        <v/>
      </c>
      <c r="J175" s="5" t="n">
        <v>80</v>
      </c>
      <c r="K175" s="121" t="n">
        <v>100</v>
      </c>
      <c r="L175" s="28">
        <f>IFERROR(IF(OR(J175=0,K175=""),"",IF(E175="Positivo",MIN(MAX(K175/J175,0),1.3),MIN(MAX(J175/K175,0),1.3))),"")</f>
        <v/>
      </c>
      <c r="M175" s="28">
        <f>IFERROR(IF(OR(J175=0,K175=""),"",IF(E175="Positivo",MAX(K175/J175,0),MAX(J175/K175,0))),"")</f>
        <v/>
      </c>
      <c r="N175" s="5" t="inlineStr">
        <is>
          <t>%</t>
        </is>
      </c>
      <c r="O175" s="5" t="inlineStr">
        <is>
          <t>%</t>
        </is>
      </c>
      <c r="P175" s="16" t="n">
        <v>0</v>
      </c>
      <c r="Q175" s="16" t="n">
        <v>0</v>
      </c>
      <c r="R175" s="5">
        <f>A175&amp;"-"&amp;YEAR(F175)&amp;"-"&amp;IF(LEN(MONTH(F175))=1,"0"&amp;MONTH(F175),MONTH(F175))&amp;"-"&amp;IF(LEN(DAY(F175))=1,"0"&amp;DAY(F175),DAY(F175))</f>
        <v/>
      </c>
    </row>
    <row r="176">
      <c r="A176" s="26" t="n">
        <v>122</v>
      </c>
      <c r="B176" s="5" t="inlineStr">
        <is>
          <t>Eficacia en la solicitud documental- por periodo</t>
        </is>
      </c>
      <c r="C176" s="5" t="inlineStr">
        <is>
          <t>Gestión de calidad</t>
        </is>
      </c>
      <c r="D176" s="5" t="inlineStr">
        <is>
          <t>Bimestral</t>
        </is>
      </c>
      <c r="E176" s="5" t="inlineStr">
        <is>
          <t>Positivo</t>
        </is>
      </c>
      <c r="F176" s="6" t="n">
        <v>45107</v>
      </c>
      <c r="G176" s="5">
        <f>YEAR(F176)</f>
        <v/>
      </c>
      <c r="H176" s="5">
        <f>PROPER(TEXT(F176,"mmmm"))</f>
        <v/>
      </c>
      <c r="I176" s="6">
        <f>IF(OR(H176="Enero",H176="Febrero",H176="Marzo",H176="Abril",H176="Mayo",H176="Junio"),G176&amp;"-1",IF(OR(H176="Julio",H176="Agosto",H176="Septiembre",H176="Octubre",H176="Noviembre",H176="Diciembre"),G176&amp;"-2"))</f>
        <v/>
      </c>
      <c r="J176" s="5" t="n">
        <v>80</v>
      </c>
      <c r="K176" s="121" t="n">
        <v>75</v>
      </c>
      <c r="L176" s="28">
        <f>IFERROR(IF(OR(J176=0,K176=""),"",IF(E176="Positivo",MIN(MAX(K176/J176,0),1.3),MIN(MAX(J176/K176,0),1.3))),"")</f>
        <v/>
      </c>
      <c r="M176" s="28">
        <f>IFERROR(IF(OR(J176=0,K176=""),"",IF(E176="Positivo",MAX(K176/J176,0),MAX(J176/K176,0))),"")</f>
        <v/>
      </c>
      <c r="N176" s="5" t="inlineStr">
        <is>
          <t>%</t>
        </is>
      </c>
      <c r="O176" s="5" t="inlineStr">
        <is>
          <t>%</t>
        </is>
      </c>
      <c r="P176" s="16" t="n">
        <v>0</v>
      </c>
      <c r="Q176" s="16" t="n">
        <v>0</v>
      </c>
      <c r="R176" s="5">
        <f>A176&amp;"-"&amp;YEAR(F176)&amp;"-"&amp;IF(LEN(MONTH(F176))=1,"0"&amp;MONTH(F176),MONTH(F176))&amp;"-"&amp;IF(LEN(DAY(F176))=1,"0"&amp;DAY(F176),DAY(F176))</f>
        <v/>
      </c>
    </row>
    <row r="177">
      <c r="A177" s="26" t="n">
        <v>122</v>
      </c>
      <c r="B177" s="5" t="inlineStr">
        <is>
          <t>Eficacia en la solicitud documental- por periodo</t>
        </is>
      </c>
      <c r="C177" s="5" t="inlineStr">
        <is>
          <t>Gestión de calidad</t>
        </is>
      </c>
      <c r="D177" s="5" t="inlineStr">
        <is>
          <t>Bimestral</t>
        </is>
      </c>
      <c r="E177" s="5" t="inlineStr">
        <is>
          <t>Positivo</t>
        </is>
      </c>
      <c r="F177" s="6" t="n">
        <v>45169</v>
      </c>
      <c r="G177" s="5">
        <f>YEAR(F177)</f>
        <v/>
      </c>
      <c r="H177" s="5">
        <f>PROPER(TEXT(F177,"mmmm"))</f>
        <v/>
      </c>
      <c r="I177" s="6">
        <f>IF(OR(H177="Enero",H177="Febrero",H177="Marzo",H177="Abril",H177="Mayo",H177="Junio"),G177&amp;"-1",IF(OR(H177="Julio",H177="Agosto",H177="Septiembre",H177="Octubre",H177="Noviembre",H177="Diciembre"),G177&amp;"-2"))</f>
        <v/>
      </c>
      <c r="J177" s="5" t="n">
        <v>80</v>
      </c>
      <c r="K177" s="121" t="n">
        <v>80</v>
      </c>
      <c r="L177" s="28">
        <f>IFERROR(IF(OR(J177=0,K177=""),"",IF(E177="Positivo",MIN(MAX(K177/J177,0),1.3),MIN(MAX(J177/K177,0),1.3))),"")</f>
        <v/>
      </c>
      <c r="M177" s="28">
        <f>IFERROR(IF(OR(J177=0,K177=""),"",IF(E177="Positivo",MAX(K177/J177,0),MAX(J177/K177,0))),"")</f>
        <v/>
      </c>
      <c r="N177" s="5" t="inlineStr">
        <is>
          <t>%</t>
        </is>
      </c>
      <c r="O177" s="5" t="inlineStr">
        <is>
          <t>%</t>
        </is>
      </c>
      <c r="P177" s="16" t="n">
        <v>0</v>
      </c>
      <c r="Q177" s="16" t="n">
        <v>0</v>
      </c>
      <c r="R177" s="5">
        <f>A177&amp;"-"&amp;YEAR(F177)&amp;"-"&amp;IF(LEN(MONTH(F177))=1,"0"&amp;MONTH(F177),MONTH(F177))&amp;"-"&amp;IF(LEN(DAY(F177))=1,"0"&amp;DAY(F177),DAY(F177))</f>
        <v/>
      </c>
    </row>
    <row r="178">
      <c r="A178" s="26" t="n">
        <v>122</v>
      </c>
      <c r="B178" s="5" t="inlineStr">
        <is>
          <t>Eficacia en la solicitud documental- por periodo</t>
        </is>
      </c>
      <c r="C178" s="5" t="inlineStr">
        <is>
          <t>Gestión de calidad</t>
        </is>
      </c>
      <c r="D178" s="5" t="inlineStr">
        <is>
          <t>Bimestral</t>
        </is>
      </c>
      <c r="E178" s="5" t="inlineStr">
        <is>
          <t>Positivo</t>
        </is>
      </c>
      <c r="F178" s="6" t="n">
        <v>45230</v>
      </c>
      <c r="G178" s="5">
        <f>YEAR(F178)</f>
        <v/>
      </c>
      <c r="H178" s="5">
        <f>PROPER(TEXT(F178,"mmmm"))</f>
        <v/>
      </c>
      <c r="I178" s="6">
        <f>IF(OR(H178="Enero",H178="Febrero",H178="Marzo",H178="Abril",H178="Mayo",H178="Junio"),G178&amp;"-1",IF(OR(H178="Julio",H178="Agosto",H178="Septiembre",H178="Octubre",H178="Noviembre",H178="Diciembre"),G178&amp;"-2"))</f>
        <v/>
      </c>
      <c r="J178" s="5" t="n">
        <v>80</v>
      </c>
      <c r="K178" s="121" t="n">
        <v>100</v>
      </c>
      <c r="L178" s="28">
        <f>IFERROR(IF(OR(J178=0,K178=""),"",IF(E178="Positivo",MIN(MAX(K178/J178,0),1.3),MIN(MAX(J178/K178,0),1.3))),"")</f>
        <v/>
      </c>
      <c r="M178" s="28">
        <f>IFERROR(IF(OR(J178=0,K178=""),"",IF(E178="Positivo",MAX(K178/J178,0),MAX(J178/K178,0))),"")</f>
        <v/>
      </c>
      <c r="N178" s="5" t="inlineStr">
        <is>
          <t>%</t>
        </is>
      </c>
      <c r="O178" s="5" t="inlineStr">
        <is>
          <t>%</t>
        </is>
      </c>
      <c r="P178" s="16" t="n">
        <v>0</v>
      </c>
      <c r="Q178" s="16" t="n">
        <v>0</v>
      </c>
      <c r="R178" s="5">
        <f>A178&amp;"-"&amp;YEAR(F178)&amp;"-"&amp;IF(LEN(MONTH(F178))=1,"0"&amp;MONTH(F178),MONTH(F178))&amp;"-"&amp;IF(LEN(DAY(F178))=1,"0"&amp;DAY(F178),DAY(F178))</f>
        <v/>
      </c>
    </row>
    <row r="179">
      <c r="A179" s="39" t="n">
        <v>122</v>
      </c>
      <c r="B179" s="5" t="inlineStr">
        <is>
          <t>Eficacia en la solicitud documental- por periodo</t>
        </is>
      </c>
      <c r="C179" s="5" t="inlineStr">
        <is>
          <t>Gestión de calidad</t>
        </is>
      </c>
      <c r="D179" s="5" t="inlineStr">
        <is>
          <t>Bimestral</t>
        </is>
      </c>
      <c r="E179" s="5" t="inlineStr">
        <is>
          <t>Positivo</t>
        </is>
      </c>
      <c r="F179" s="6" t="n">
        <v>45291</v>
      </c>
      <c r="G179" s="5">
        <f>YEAR(F179)</f>
        <v/>
      </c>
      <c r="H179" s="5">
        <f>PROPER(TEXT(F179,"mmmm"))</f>
        <v/>
      </c>
      <c r="I179" s="6">
        <f>IF(OR(H179="Enero",H179="Febrero",H179="Marzo",H179="Abril",H179="Mayo",H179="Junio"),G179&amp;"-1",IF(OR(H179="Julio",H179="Agosto",H179="Septiembre",H179="Octubre",H179="Noviembre",H179="Diciembre"),G179&amp;"-2"))</f>
        <v/>
      </c>
      <c r="J179" s="5" t="n">
        <v>80</v>
      </c>
      <c r="K179" s="121" t="n">
        <v>90.91</v>
      </c>
      <c r="L179" s="28">
        <f>IFERROR(IF(OR(J179=0,K179=""),"",IF(E179="Positivo",MIN(MAX(K179/J179,0),1.3),MIN(MAX(J179/K179,0),1.3))),"")</f>
        <v/>
      </c>
      <c r="M179" s="28">
        <f>IFERROR(IF(OR(J179=0,K179=""),"",IF(E179="Positivo",MAX(K179/J179,0),MAX(J179/K179,0))),"")</f>
        <v/>
      </c>
      <c r="N179" s="5" t="inlineStr">
        <is>
          <t>%</t>
        </is>
      </c>
      <c r="O179" s="5" t="inlineStr">
        <is>
          <t>%</t>
        </is>
      </c>
      <c r="P179" s="16" t="n">
        <v>0</v>
      </c>
      <c r="Q179" s="16" t="n">
        <v>0</v>
      </c>
      <c r="R179" s="5">
        <f>A179&amp;"-"&amp;YEAR(F179)&amp;"-"&amp;IF(LEN(MONTH(F179))=1,"0"&amp;MONTH(F179),MONTH(F179))&amp;"-"&amp;IF(LEN(DAY(F179))=1,"0"&amp;DAY(F179),DAY(F179))</f>
        <v/>
      </c>
    </row>
    <row r="180">
      <c r="A180" s="26" t="n">
        <v>122</v>
      </c>
      <c r="B180" s="5" t="inlineStr">
        <is>
          <t>Eficacia en la solicitud documental- por periodo</t>
        </is>
      </c>
      <c r="C180" s="5" t="inlineStr">
        <is>
          <t>Gestión de calidad</t>
        </is>
      </c>
      <c r="D180" s="5" t="inlineStr">
        <is>
          <t>Bimestral</t>
        </is>
      </c>
      <c r="E180" s="5" t="inlineStr">
        <is>
          <t>Positivo</t>
        </is>
      </c>
      <c r="F180" s="6" t="n">
        <v>45351</v>
      </c>
      <c r="G180" s="5">
        <f>YEAR(F180)</f>
        <v/>
      </c>
      <c r="H180" s="5">
        <f>PROPER(TEXT(F180,"mmmm"))</f>
        <v/>
      </c>
      <c r="I180" s="6">
        <f>IF(OR(H180="Enero",H180="Febrero",H180="Marzo",H180="Abril",H180="Mayo",H180="Junio"),G180&amp;"-1",IF(OR(H180="Julio",H180="Agosto",H180="Septiembre",H180="Octubre",H180="Noviembre",H180="Diciembre"),G180&amp;"-2"))</f>
        <v/>
      </c>
      <c r="J180" s="5" t="n">
        <v>80</v>
      </c>
      <c r="K180" s="10" t="n">
        <v>96.67</v>
      </c>
      <c r="L180" s="28">
        <f>IFERROR(IF(OR(J180=0,K180=""),"",IF(E180="Positivo",MIN(MAX(K180/J180,0),1.3),MIN(MAX(J180/K180,0),1.3))),"")</f>
        <v/>
      </c>
      <c r="M180" s="28">
        <f>IFERROR(IF(OR(J180=0,K180=""),"",IF(E180="Positivo",MAX(K180/J180,0),MAX(J180/K180,0))),"")</f>
        <v/>
      </c>
      <c r="N180" s="5" t="inlineStr">
        <is>
          <t>%</t>
        </is>
      </c>
      <c r="O180" s="5" t="inlineStr">
        <is>
          <t>%</t>
        </is>
      </c>
      <c r="P180" s="16" t="n">
        <v>0</v>
      </c>
      <c r="Q180" s="16" t="n">
        <v>0</v>
      </c>
      <c r="R180" s="5">
        <f>A180&amp;"-"&amp;YEAR(F180)&amp;"-"&amp;IF(LEN(MONTH(F180))=1,"0"&amp;MONTH(F180),MONTH(F180))&amp;"-"&amp;IF(LEN(DAY(F180))=1,"0"&amp;DAY(F180),DAY(F180))</f>
        <v/>
      </c>
    </row>
    <row r="181">
      <c r="A181" s="26" t="n">
        <v>122</v>
      </c>
      <c r="B181" s="5" t="inlineStr">
        <is>
          <t>Eficacia en la solicitud documental- por periodo</t>
        </is>
      </c>
      <c r="C181" s="5" t="inlineStr">
        <is>
          <t>Gestión de calidad</t>
        </is>
      </c>
      <c r="D181" s="5" t="inlineStr">
        <is>
          <t>Bimestral</t>
        </is>
      </c>
      <c r="E181" s="5" t="inlineStr">
        <is>
          <t>Positivo</t>
        </is>
      </c>
      <c r="F181" s="6" t="n">
        <v>45412</v>
      </c>
      <c r="G181" s="5">
        <f>YEAR(F181)</f>
        <v/>
      </c>
      <c r="H181" s="5">
        <f>PROPER(TEXT(F181,"mmmm"))</f>
        <v/>
      </c>
      <c r="I181" s="6">
        <f>IF(OR(H181="Enero",H181="Febrero",H181="Marzo",H181="Abril",H181="Mayo",H181="Junio"),G181&amp;"-1",IF(OR(H181="Julio",H181="Agosto",H181="Septiembre",H181="Octubre",H181="Noviembre",H181="Diciembre"),G181&amp;"-2"))</f>
        <v/>
      </c>
      <c r="J181" s="5" t="n">
        <v>80</v>
      </c>
      <c r="K181" s="10" t="n">
        <v>97.67</v>
      </c>
      <c r="L181" s="28">
        <f>IFERROR(IF(OR(J181=0,K181=""),"",IF(E181="Positivo",MIN(MAX(K181/J181,0),1.3),MIN(MAX(J181/K181,0),1.3))),"")</f>
        <v/>
      </c>
      <c r="M181" s="28">
        <f>IFERROR(IF(OR(J181=0,K181=""),"",IF(E181="Positivo",MAX(K181/J181,0),MAX(J181/K181,0))),"")</f>
        <v/>
      </c>
      <c r="N181" s="5" t="inlineStr">
        <is>
          <t>%</t>
        </is>
      </c>
      <c r="O181" s="5" t="inlineStr">
        <is>
          <t>%</t>
        </is>
      </c>
      <c r="P181" s="16" t="n">
        <v>0</v>
      </c>
      <c r="Q181" s="16" t="n">
        <v>0</v>
      </c>
      <c r="R181" s="5">
        <f>A181&amp;"-"&amp;YEAR(F181)&amp;"-"&amp;IF(LEN(MONTH(F181))=1,"0"&amp;MONTH(F181),MONTH(F181))&amp;"-"&amp;IF(LEN(DAY(F181))=1,"0"&amp;DAY(F181),DAY(F181))</f>
        <v/>
      </c>
    </row>
    <row r="182">
      <c r="A182" s="5" t="n">
        <v>122</v>
      </c>
      <c r="B182" s="5" t="inlineStr">
        <is>
          <t>Eficacia en la solicitud documental- por periodo</t>
        </is>
      </c>
      <c r="C182" s="5" t="inlineStr">
        <is>
          <t>Gestión de calidad</t>
        </is>
      </c>
      <c r="D182" s="5" t="inlineStr">
        <is>
          <t>Bimestral</t>
        </is>
      </c>
      <c r="E182" s="5" t="inlineStr">
        <is>
          <t>Positivo</t>
        </is>
      </c>
      <c r="F182" s="6" t="n">
        <v>45473</v>
      </c>
      <c r="G182" s="5">
        <f>YEAR(F182)</f>
        <v/>
      </c>
      <c r="H182" s="5">
        <f>PROPER(TEXT(F182,"mmmm"))</f>
        <v/>
      </c>
      <c r="I182" s="6">
        <f>IF(OR(H182="Enero",H182="Febrero",H182="Marzo",H182="Abril",H182="Mayo",H182="Junio"),G182&amp;"-1",IF(OR(H182="Julio",H182="Agosto",H182="Septiembre",H182="Octubre",H182="Noviembre",H182="Diciembre"),G182&amp;"-2"))</f>
        <v/>
      </c>
      <c r="J182" s="5" t="n">
        <v>80</v>
      </c>
      <c r="K182" s="5" t="n">
        <v>95</v>
      </c>
      <c r="L182" s="28">
        <f>IFERROR(IF(OR(J182=0,K182=""),"",IF(E182="Positivo",MIN(MAX(K182/J182,0),1.3),MIN(MAX(J182/K182,0),1.3))),"")</f>
        <v/>
      </c>
      <c r="M182" s="28">
        <f>IFERROR(IF(OR(J182=0,K182=""),"",IF(E182="Positivo",MAX(K182/J182,0),MAX(J182/K182,0))),"")</f>
        <v/>
      </c>
      <c r="N182" s="5" t="inlineStr">
        <is>
          <t>%</t>
        </is>
      </c>
      <c r="O182" s="5" t="inlineStr">
        <is>
          <t>%</t>
        </is>
      </c>
      <c r="P182" s="5" t="n">
        <v>0</v>
      </c>
      <c r="Q182" s="5" t="n">
        <v>0</v>
      </c>
      <c r="R182" s="5">
        <f>A182&amp;"-"&amp;YEAR(F182)&amp;"-"&amp;IF(LEN(MONTH(F182))=1,"0"&amp;MONTH(F182),MONTH(F182))&amp;"-"&amp;IF(LEN(DAY(F182))=1,"0"&amp;DAY(F182),DAY(F182))</f>
        <v/>
      </c>
    </row>
    <row r="183">
      <c r="A183" s="26" t="n">
        <v>122</v>
      </c>
      <c r="B183" s="5" t="inlineStr">
        <is>
          <t>Eficacia en la solicitud documental- por periodo</t>
        </is>
      </c>
      <c r="C183" s="5" t="inlineStr">
        <is>
          <t>Gestión de calidad</t>
        </is>
      </c>
      <c r="D183" s="5" t="inlineStr">
        <is>
          <t>Bimestral</t>
        </is>
      </c>
      <c r="E183" s="5" t="inlineStr">
        <is>
          <t>Positivo</t>
        </is>
      </c>
      <c r="F183" s="6" t="n">
        <v>45535</v>
      </c>
      <c r="G183" s="5">
        <f>YEAR(F183)</f>
        <v/>
      </c>
      <c r="H183" s="5">
        <f>PROPER(TEXT(F183,"mmmm"))</f>
        <v/>
      </c>
      <c r="I183" s="6">
        <f>IF(OR(H183="Enero",H183="Febrero",H183="Marzo",H183="Abril",H183="Mayo",H183="Junio"),G183&amp;"-1",IF(OR(H183="Julio",H183="Agosto",H183="Septiembre",H183="Octubre",H183="Noviembre",H183="Diciembre"),G183&amp;"-2"))</f>
        <v/>
      </c>
      <c r="J183" s="5" t="n">
        <v>80</v>
      </c>
      <c r="K183" s="10" t="n">
        <v>79.06999999999999</v>
      </c>
      <c r="L183" s="28">
        <f>IFERROR(IF(OR(J183=0,K183=""),"",IF(E183="Positivo",MIN(MAX(K183/J183,0),1.3),MIN(MAX(J183/K183,0),1.3))),"")</f>
        <v/>
      </c>
      <c r="M183" s="28">
        <f>IFERROR(IF(OR(J183=0,K183=""),"",IF(E183="Positivo",MAX(K183/J183,0),MAX(J183/K183,0))),"")</f>
        <v/>
      </c>
      <c r="N183" s="5" t="inlineStr">
        <is>
          <t>%</t>
        </is>
      </c>
      <c r="O183" s="5" t="inlineStr">
        <is>
          <t>%</t>
        </is>
      </c>
      <c r="P183" s="16" t="n">
        <v>0</v>
      </c>
      <c r="Q183" s="16" t="n">
        <v>0</v>
      </c>
      <c r="R183" s="5">
        <f>A183&amp;"-"&amp;YEAR(F183)&amp;"-"&amp;IF(LEN(MONTH(F183))=1,"0"&amp;MONTH(F183),MONTH(F183))&amp;"-"&amp;IF(LEN(DAY(F183))=1,"0"&amp;DAY(F183),DAY(F183))</f>
        <v/>
      </c>
    </row>
    <row r="184">
      <c r="A184" s="26" t="n">
        <v>122</v>
      </c>
      <c r="B184" s="5" t="inlineStr">
        <is>
          <t>Eficacia en la solicitud documental- por periodo</t>
        </is>
      </c>
      <c r="C184" s="5" t="inlineStr">
        <is>
          <t>Gestión de calidad</t>
        </is>
      </c>
      <c r="D184" s="5" t="inlineStr">
        <is>
          <t>Bimestral</t>
        </is>
      </c>
      <c r="E184" s="5" t="inlineStr">
        <is>
          <t>Positivo</t>
        </is>
      </c>
      <c r="F184" s="6" t="n">
        <v>45596</v>
      </c>
      <c r="G184" s="5">
        <f>YEAR(F184)</f>
        <v/>
      </c>
      <c r="H184" s="5">
        <f>PROPER(TEXT(F184,"mmmm"))</f>
        <v/>
      </c>
      <c r="I184" s="6">
        <f>IF(OR(H184="Enero",H184="Febrero",H184="Marzo",H184="Abril",H184="Mayo",H184="Junio"),G184&amp;"-1",IF(OR(H184="Julio",H184="Agosto",H184="Septiembre",H184="Octubre",H184="Noviembre",H184="Diciembre"),G184&amp;"-2"))</f>
        <v/>
      </c>
      <c r="J184" s="5" t="n">
        <v>80</v>
      </c>
      <c r="K184" s="10" t="n">
        <v>97.5</v>
      </c>
      <c r="L184" s="28">
        <f>IFERROR(IF(OR(J184=0,K184=""),"",IF(E184="Positivo",MIN(MAX(K184/J184,0),1.3),MIN(MAX(J184/K184,0),1.3))),"")</f>
        <v/>
      </c>
      <c r="M184" s="28">
        <f>IFERROR(IF(OR(J184=0,K184=""),"",IF(E184="Positivo",MAX(K184/J184,0),MAX(J184/K184,0))),"")</f>
        <v/>
      </c>
      <c r="N184" s="5" t="inlineStr">
        <is>
          <t>%</t>
        </is>
      </c>
      <c r="O184" s="5" t="inlineStr">
        <is>
          <t>%</t>
        </is>
      </c>
      <c r="P184" s="16" t="n">
        <v>0</v>
      </c>
      <c r="Q184" s="16" t="n">
        <v>0</v>
      </c>
      <c r="R184" s="5">
        <f>A184&amp;"-"&amp;YEAR(F184)&amp;"-"&amp;IF(LEN(MONTH(F184))=1,"0"&amp;MONTH(F184),MONTH(F184))&amp;"-"&amp;IF(LEN(DAY(F184))=1,"0"&amp;DAY(F184),DAY(F184))</f>
        <v/>
      </c>
    </row>
    <row r="185">
      <c r="A185" s="26" t="n">
        <v>122</v>
      </c>
      <c r="B185" s="5" t="inlineStr">
        <is>
          <t>Eficacia en la solicitud documental- por periodo</t>
        </is>
      </c>
      <c r="C185" s="5" t="inlineStr">
        <is>
          <t>Gestión de calidad</t>
        </is>
      </c>
      <c r="D185" s="5" t="inlineStr">
        <is>
          <t>Bimestral</t>
        </is>
      </c>
      <c r="E185" s="5" t="inlineStr">
        <is>
          <t>Positivo</t>
        </is>
      </c>
      <c r="F185" s="6" t="n">
        <v>45657</v>
      </c>
      <c r="G185" s="5">
        <f>YEAR(F185)</f>
        <v/>
      </c>
      <c r="H185" s="5">
        <f>PROPER(TEXT(F185,"mmmm"))</f>
        <v/>
      </c>
      <c r="I185" s="6">
        <f>IF(OR(H185="Enero",H185="Febrero",H185="Marzo",H185="Abril",H185="Mayo",H185="Junio"),G185&amp;"-1",IF(OR(H185="Julio",H185="Agosto",H185="Septiembre",H185="Octubre",H185="Noviembre",H185="Diciembre"),G185&amp;"-2"))</f>
        <v/>
      </c>
      <c r="J185" s="5" t="n">
        <v>80</v>
      </c>
      <c r="K185" s="10" t="n">
        <v>100</v>
      </c>
      <c r="L185" s="28">
        <f>IFERROR(IF(OR(J185=0,K185=""),"",IF(E185="Positivo",MIN(MAX(K185/J185,0),1.3),MIN(MAX(J185/K185,0),1.3))),"")</f>
        <v/>
      </c>
      <c r="M185" s="28">
        <f>IFERROR(IF(OR(J185=0,K185=""),"",IF(E185="Positivo",MAX(K185/J185,0),MAX(J185/K185,0))),"")</f>
        <v/>
      </c>
      <c r="N185" s="5" t="inlineStr">
        <is>
          <t>%</t>
        </is>
      </c>
      <c r="O185" s="5" t="inlineStr">
        <is>
          <t>%</t>
        </is>
      </c>
      <c r="P185" s="16" t="n">
        <v>0</v>
      </c>
      <c r="Q185" s="16" t="n">
        <v>0</v>
      </c>
      <c r="R185" s="5">
        <f>A185&amp;"-"&amp;YEAR(F185)&amp;"-"&amp;IF(LEN(MONTH(F185))=1,"0"&amp;MONTH(F185),MONTH(F185))&amp;"-"&amp;IF(LEN(DAY(F185))=1,"0"&amp;DAY(F185),DAY(F185))</f>
        <v/>
      </c>
    </row>
    <row r="186">
      <c r="A186" s="26" t="n">
        <v>124</v>
      </c>
      <c r="B186" s="5" t="inlineStr">
        <is>
          <t>Indice de Frecuencia de accidentalidad</t>
        </is>
      </c>
      <c r="C186" s="5" t="inlineStr">
        <is>
          <t>GESTIÓN DE SEGURIDAD Y SALUD EN EL TRABAJO</t>
        </is>
      </c>
      <c r="D186" s="5" t="inlineStr">
        <is>
          <t>Mensual</t>
        </is>
      </c>
      <c r="E186" s="5" t="inlineStr">
        <is>
          <t>Negativo</t>
        </is>
      </c>
      <c r="F186" s="6" t="n">
        <v>44592</v>
      </c>
      <c r="G186" s="5">
        <f>YEAR(F186)</f>
        <v/>
      </c>
      <c r="H186" s="5">
        <f>PROPER(TEXT(F186,"mmmm"))</f>
        <v/>
      </c>
      <c r="I186" s="6">
        <f>IF(OR(H186="Enero",H186="Febrero",H186="Marzo",H186="Abril",H186="Mayo",H186="Junio"),G186&amp;"-1",IF(OR(H186="Julio",H186="Agosto",H186="Septiembre",H186="Octubre",H186="Noviembre",H186="Diciembre"),G186&amp;"-2"))</f>
        <v/>
      </c>
      <c r="J186" s="5" t="n">
        <v>1.6</v>
      </c>
      <c r="K186" s="63" t="n">
        <v>0</v>
      </c>
      <c r="L186" s="28">
        <f>IFERROR(IF(OR(J186=0,K186=""),"",IF(E186="Positivo",MIN(MAX(K186/J186,0),1.3),MIN(MAX(J186/K186,0),1.3))),"")</f>
        <v/>
      </c>
      <c r="M186" s="28">
        <f>IFERROR(IF(OR(J186=0,K186=""),"",IF(E186="Positivo",MAX(K186/J186,0),MAX(J186/K186,0))),"")</f>
        <v/>
      </c>
      <c r="N186" s="5" t="inlineStr">
        <is>
          <t>DEC</t>
        </is>
      </c>
      <c r="O186" s="5" t="inlineStr">
        <is>
          <t>%</t>
        </is>
      </c>
      <c r="P186" s="16" t="n">
        <v>1</v>
      </c>
      <c r="Q186" s="16" t="n">
        <v>2</v>
      </c>
      <c r="R186" s="5">
        <f>A186&amp;"-"&amp;YEAR(F186)&amp;"-"&amp;IF(LEN(MONTH(F186))=1,"0"&amp;MONTH(F186),MONTH(F186))&amp;"-"&amp;IF(LEN(DAY(F186))=1,"0"&amp;DAY(F186),DAY(F186))</f>
        <v/>
      </c>
    </row>
    <row r="187">
      <c r="A187" s="26" t="n">
        <v>124</v>
      </c>
      <c r="B187" s="5" t="inlineStr">
        <is>
          <t>Indice de Frecuencia de accidentalidad</t>
        </is>
      </c>
      <c r="C187" s="5" t="inlineStr">
        <is>
          <t>GESTIÓN DE SEGURIDAD Y SALUD EN EL TRABAJO</t>
        </is>
      </c>
      <c r="D187" s="5" t="inlineStr">
        <is>
          <t>Mensual</t>
        </is>
      </c>
      <c r="E187" s="5" t="inlineStr">
        <is>
          <t>Negativo</t>
        </is>
      </c>
      <c r="F187" s="17" t="n">
        <v>44620</v>
      </c>
      <c r="G187" s="5">
        <f>YEAR(F187)</f>
        <v/>
      </c>
      <c r="H187" s="5">
        <f>PROPER(TEXT(F187,"mmmm"))</f>
        <v/>
      </c>
      <c r="I187" s="6">
        <f>IF(OR(H187="Enero",H187="Febrero",H187="Marzo",H187="Abril",H187="Mayo",H187="Junio"),G187&amp;"-1",IF(OR(H187="Julio",H187="Agosto",H187="Septiembre",H187="Octubre",H187="Noviembre",H187="Diciembre"),G187&amp;"-2"))</f>
        <v/>
      </c>
      <c r="J187" s="5" t="n">
        <v>1.6</v>
      </c>
      <c r="K187" s="63" t="n">
        <v>0.06988120195667399</v>
      </c>
      <c r="L187" s="28">
        <f>IFERROR(IF(OR(J187=0,K187=""),"",IF(E187="Positivo",MIN(MAX(K187/J187,0),1.3),MIN(MAX(J187/K187,0),1.3))),"")</f>
        <v/>
      </c>
      <c r="M187" s="28">
        <f>IFERROR(IF(OR(J187=0,K187=""),"",IF(E187="Positivo",MAX(K187/J187,0),MAX(J187/K187,0))),"")</f>
        <v/>
      </c>
      <c r="N187" s="5" t="inlineStr">
        <is>
          <t>DEC</t>
        </is>
      </c>
      <c r="O187" s="5" t="inlineStr">
        <is>
          <t>%</t>
        </is>
      </c>
      <c r="P187" s="16" t="n">
        <v>1</v>
      </c>
      <c r="Q187" s="16" t="n">
        <v>2</v>
      </c>
      <c r="R187" s="5">
        <f>A187&amp;"-"&amp;YEAR(F187)&amp;"-"&amp;IF(LEN(MONTH(F187))=1,"0"&amp;MONTH(F187),MONTH(F187))&amp;"-"&amp;IF(LEN(DAY(F187))=1,"0"&amp;DAY(F187),DAY(F187))</f>
        <v/>
      </c>
    </row>
    <row r="188">
      <c r="A188" s="26" t="n">
        <v>124</v>
      </c>
      <c r="B188" s="5" t="inlineStr">
        <is>
          <t>Indice de Frecuencia de accidentalidad</t>
        </is>
      </c>
      <c r="C188" s="5" t="inlineStr">
        <is>
          <t>GESTIÓN DE SEGURIDAD Y SALUD EN EL TRABAJO</t>
        </is>
      </c>
      <c r="D188" s="5" t="inlineStr">
        <is>
          <t>Mensual</t>
        </is>
      </c>
      <c r="E188" s="5" t="inlineStr">
        <is>
          <t>Negativo</t>
        </is>
      </c>
      <c r="F188" s="6" t="n">
        <v>44651</v>
      </c>
      <c r="G188" s="5">
        <f>YEAR(F188)</f>
        <v/>
      </c>
      <c r="H188" s="5">
        <f>PROPER(TEXT(F188,"mmmm"))</f>
        <v/>
      </c>
      <c r="I188" s="6">
        <f>IF(OR(H188="Enero",H188="Febrero",H188="Marzo",H188="Abril",H188="Mayo",H188="Junio"),G188&amp;"-1",IF(OR(H188="Julio",H188="Agosto",H188="Septiembre",H188="Octubre",H188="Noviembre",H188="Diciembre"),G188&amp;"-2"))</f>
        <v/>
      </c>
      <c r="J188" s="5" t="n">
        <v>1.6</v>
      </c>
      <c r="K188" s="63" t="n">
        <v>0</v>
      </c>
      <c r="L188" s="28">
        <f>IFERROR(IF(OR(J188=0,K188=""),"",IF(E188="Positivo",MIN(MAX(K188/J188,0),1.3),MIN(MAX(J188/K188,0),1.3))),"")</f>
        <v/>
      </c>
      <c r="M188" s="28">
        <f>IFERROR(IF(OR(J188=0,K188=""),"",IF(E188="Positivo",MAX(K188/J188,0),MAX(J188/K188,0))),"")</f>
        <v/>
      </c>
      <c r="N188" s="5" t="inlineStr">
        <is>
          <t>DEC</t>
        </is>
      </c>
      <c r="O188" s="5" t="inlineStr">
        <is>
          <t>%</t>
        </is>
      </c>
      <c r="P188" s="16" t="n">
        <v>1</v>
      </c>
      <c r="Q188" s="16" t="n">
        <v>2</v>
      </c>
      <c r="R188" s="5">
        <f>A188&amp;"-"&amp;YEAR(F188)&amp;"-"&amp;IF(LEN(MONTH(F188))=1,"0"&amp;MONTH(F188),MONTH(F188))&amp;"-"&amp;IF(LEN(DAY(F188))=1,"0"&amp;DAY(F188),DAY(F188))</f>
        <v/>
      </c>
    </row>
    <row r="189">
      <c r="A189" s="26" t="n">
        <v>124</v>
      </c>
      <c r="B189" s="5" t="inlineStr">
        <is>
          <t>Indice de Frecuencia de accidentalidad</t>
        </is>
      </c>
      <c r="C189" s="5" t="inlineStr">
        <is>
          <t>GESTIÓN DE SEGURIDAD Y SALUD EN EL TRABAJO</t>
        </is>
      </c>
      <c r="D189" s="5" t="inlineStr">
        <is>
          <t>Mensual</t>
        </is>
      </c>
      <c r="E189" s="5" t="inlineStr">
        <is>
          <t>Negativo</t>
        </is>
      </c>
      <c r="F189" s="6" t="n">
        <v>44681</v>
      </c>
      <c r="G189" s="5">
        <f>YEAR(F189)</f>
        <v/>
      </c>
      <c r="H189" s="5">
        <f>PROPER(TEXT(F189,"mmmm"))</f>
        <v/>
      </c>
      <c r="I189" s="6">
        <f>IF(OR(H189="Enero",H189="Febrero",H189="Marzo",H189="Abril",H189="Mayo",H189="Junio"),G189&amp;"-1",IF(OR(H189="Julio",H189="Agosto",H189="Septiembre",H189="Octubre",H189="Noviembre",H189="Diciembre"),G189&amp;"-2"))</f>
        <v/>
      </c>
      <c r="J189" s="5" t="n">
        <v>1.6</v>
      </c>
      <c r="K189" s="63" t="n">
        <v>0</v>
      </c>
      <c r="L189" s="28">
        <f>IFERROR(IF(OR(J189=0,K189=""),"",IF(E189="Positivo",MIN(MAX(K189/J189,0),1.3),MIN(MAX(J189/K189,0),1.3))),"")</f>
        <v/>
      </c>
      <c r="M189" s="28">
        <f>IFERROR(IF(OR(J189=0,K189=""),"",IF(E189="Positivo",MAX(K189/J189,0),MAX(J189/K189,0))),"")</f>
        <v/>
      </c>
      <c r="N189" s="5" t="inlineStr">
        <is>
          <t>DEC</t>
        </is>
      </c>
      <c r="O189" s="5" t="inlineStr">
        <is>
          <t>DEC</t>
        </is>
      </c>
      <c r="P189" s="16" t="n">
        <v>1</v>
      </c>
      <c r="Q189" s="16" t="n">
        <v>2</v>
      </c>
      <c r="R189" s="5">
        <f>A189&amp;"-"&amp;YEAR(F189)&amp;"-"&amp;IF(LEN(MONTH(F189))=1,"0"&amp;MONTH(F189),MONTH(F189))&amp;"-"&amp;IF(LEN(DAY(F189))=1,"0"&amp;DAY(F189),DAY(F189))</f>
        <v/>
      </c>
    </row>
    <row r="190">
      <c r="A190" s="26" t="n">
        <v>124</v>
      </c>
      <c r="B190" s="5" t="inlineStr">
        <is>
          <t>Indice de Frecuencia de accidentalidad</t>
        </is>
      </c>
      <c r="C190" s="5" t="inlineStr">
        <is>
          <t>GESTIÓN DE SEGURIDAD Y SALUD EN EL TRABAJO</t>
        </is>
      </c>
      <c r="D190" s="5" t="inlineStr">
        <is>
          <t>Mensual</t>
        </is>
      </c>
      <c r="E190" s="5" t="inlineStr">
        <is>
          <t>Negativo</t>
        </is>
      </c>
      <c r="F190" s="6" t="n">
        <v>44712</v>
      </c>
      <c r="G190" s="5">
        <f>YEAR(F190)</f>
        <v/>
      </c>
      <c r="H190" s="5">
        <f>PROPER(TEXT(F190,"mmmm"))</f>
        <v/>
      </c>
      <c r="I190" s="6">
        <f>IF(OR(H190="Enero",H190="Febrero",H190="Marzo",H190="Abril",H190="Mayo",H190="Junio"),G190&amp;"-1",IF(OR(H190="Julio",H190="Agosto",H190="Septiembre",H190="Octubre",H190="Noviembre",H190="Diciembre"),G190&amp;"-2"))</f>
        <v/>
      </c>
      <c r="J190" s="5" t="n">
        <v>1.6</v>
      </c>
      <c r="K190" s="63" t="n">
        <v>0.053361792956243</v>
      </c>
      <c r="L190" s="28">
        <f>IFERROR(IF(OR(J190=0,K190=""),"",IF(E190="Positivo",MIN(MAX(K190/J190,0),1.3),MIN(MAX(J190/K190,0),1.3))),"")</f>
        <v/>
      </c>
      <c r="M190" s="28">
        <f>IFERROR(IF(OR(J190=0,K190=""),"",IF(E190="Positivo",MAX(K190/J190,0),MAX(J190/K190,0))),"")</f>
        <v/>
      </c>
      <c r="N190" s="5" t="inlineStr">
        <is>
          <t>DEC</t>
        </is>
      </c>
      <c r="O190" s="5" t="inlineStr">
        <is>
          <t>DEC</t>
        </is>
      </c>
      <c r="P190" s="16" t="n">
        <v>1</v>
      </c>
      <c r="Q190" s="16" t="n">
        <v>2</v>
      </c>
      <c r="R190" s="5">
        <f>A190&amp;"-"&amp;YEAR(F190)&amp;"-"&amp;IF(LEN(MONTH(F190))=1,"0"&amp;MONTH(F190),MONTH(F190))&amp;"-"&amp;IF(LEN(DAY(F190))=1,"0"&amp;DAY(F190),DAY(F190))</f>
        <v/>
      </c>
    </row>
    <row r="191">
      <c r="A191" s="26" t="n">
        <v>124</v>
      </c>
      <c r="B191" s="5" t="inlineStr">
        <is>
          <t>Indice de Frecuencia de accidentalidad</t>
        </is>
      </c>
      <c r="C191" s="5" t="inlineStr">
        <is>
          <t>GESTIÓN DE SEGURIDAD Y SALUD EN EL TRABAJO</t>
        </is>
      </c>
      <c r="D191" s="5" t="inlineStr">
        <is>
          <t>Mensual</t>
        </is>
      </c>
      <c r="E191" s="5" t="inlineStr">
        <is>
          <t>Negativo</t>
        </is>
      </c>
      <c r="F191" s="6" t="n">
        <v>44742</v>
      </c>
      <c r="G191" s="5">
        <f>YEAR(F191)</f>
        <v/>
      </c>
      <c r="H191" s="5">
        <f>PROPER(TEXT(F191,"mmmm"))</f>
        <v/>
      </c>
      <c r="I191" s="6">
        <f>IF(OR(H191="Enero",H191="Febrero",H191="Marzo",H191="Abril",H191="Mayo",H191="Junio"),G191&amp;"-1",IF(OR(H191="Julio",H191="Agosto",H191="Septiembre",H191="Octubre",H191="Noviembre",H191="Diciembre"),G191&amp;"-2"))</f>
        <v/>
      </c>
      <c r="J191" s="5" t="n">
        <v>1.6</v>
      </c>
      <c r="K191" s="63" t="n">
        <v>0</v>
      </c>
      <c r="L191" s="28">
        <f>IFERROR(IF(OR(J191=0,K191=""),"",IF(E191="Positivo",MIN(MAX(K191/J191,0),1.3),MIN(MAX(J191/K191,0),1.3))),"")</f>
        <v/>
      </c>
      <c r="M191" s="28">
        <f>IFERROR(IF(OR(J191=0,K191=""),"",IF(E191="Positivo",MAX(K191/J191,0),MAX(J191/K191,0))),"")</f>
        <v/>
      </c>
      <c r="N191" s="5" t="inlineStr">
        <is>
          <t>DEC</t>
        </is>
      </c>
      <c r="O191" s="5" t="inlineStr">
        <is>
          <t>DEC</t>
        </is>
      </c>
      <c r="P191" s="16" t="n">
        <v>1</v>
      </c>
      <c r="Q191" s="16" t="n">
        <v>2</v>
      </c>
      <c r="R191" s="5">
        <f>A191&amp;"-"&amp;YEAR(F191)&amp;"-"&amp;IF(LEN(MONTH(F191))=1,"0"&amp;MONTH(F191),MONTH(F191))&amp;"-"&amp;IF(LEN(DAY(F191))=1,"0"&amp;DAY(F191),DAY(F191))</f>
        <v/>
      </c>
    </row>
    <row r="192">
      <c r="A192" s="26" t="n">
        <v>124</v>
      </c>
      <c r="B192" s="5" t="inlineStr">
        <is>
          <t>Indice de Frecuencia de accidentalidad</t>
        </is>
      </c>
      <c r="C192" s="5" t="inlineStr">
        <is>
          <t>GESTIÓN DE SEGURIDAD Y SALUD EN EL TRABAJO</t>
        </is>
      </c>
      <c r="D192" s="5" t="inlineStr">
        <is>
          <t>Mensual</t>
        </is>
      </c>
      <c r="E192" s="5" t="inlineStr">
        <is>
          <t>Negativo</t>
        </is>
      </c>
      <c r="F192" s="6" t="n">
        <v>44773</v>
      </c>
      <c r="G192" s="5">
        <f>YEAR(F192)</f>
        <v/>
      </c>
      <c r="H192" s="5">
        <f>PROPER(TEXT(F192,"mmmm"))</f>
        <v/>
      </c>
      <c r="I192" s="6">
        <f>IF(OR(H192="Enero",H192="Febrero",H192="Marzo",H192="Abril",H192="Mayo",H192="Junio"),G192&amp;"-1",IF(OR(H192="Julio",H192="Agosto",H192="Septiembre",H192="Octubre",H192="Noviembre",H192="Diciembre"),G192&amp;"-2"))</f>
        <v/>
      </c>
      <c r="J192" s="5" t="n">
        <v>1.6</v>
      </c>
      <c r="K192" s="63" t="n">
        <v>0</v>
      </c>
      <c r="L192" s="28">
        <f>IFERROR(IF(OR(J192=0,K192=""),"",IF(E192="Positivo",MIN(MAX(K192/J192,0),1.3),MIN(MAX(J192/K192,0),1.3))),"")</f>
        <v/>
      </c>
      <c r="M192" s="28">
        <f>IFERROR(IF(OR(J192=0,K192=""),"",IF(E192="Positivo",MAX(K192/J192,0),MAX(J192/K192,0))),"")</f>
        <v/>
      </c>
      <c r="N192" s="5" t="inlineStr">
        <is>
          <t>DEC</t>
        </is>
      </c>
      <c r="O192" s="5" t="inlineStr">
        <is>
          <t>DEC</t>
        </is>
      </c>
      <c r="P192" s="16" t="n">
        <v>1</v>
      </c>
      <c r="Q192" s="16" t="n">
        <v>2</v>
      </c>
      <c r="R192" s="5">
        <f>A192&amp;"-"&amp;YEAR(F192)&amp;"-"&amp;IF(LEN(MONTH(F192))=1,"0"&amp;MONTH(F192),MONTH(F192))&amp;"-"&amp;IF(LEN(DAY(F192))=1,"0"&amp;DAY(F192),DAY(F192))</f>
        <v/>
      </c>
    </row>
    <row r="193">
      <c r="A193" s="26" t="n">
        <v>124</v>
      </c>
      <c r="B193" s="5" t="inlineStr">
        <is>
          <t>Indice de Frecuencia de accidentalidad</t>
        </is>
      </c>
      <c r="C193" s="5" t="inlineStr">
        <is>
          <t>GESTIÓN DE SEGURIDAD Y SALUD EN EL TRABAJO</t>
        </is>
      </c>
      <c r="D193" s="5" t="inlineStr">
        <is>
          <t>Mensual</t>
        </is>
      </c>
      <c r="E193" s="5" t="inlineStr">
        <is>
          <t>Negativo</t>
        </is>
      </c>
      <c r="F193" s="6" t="n">
        <v>44804</v>
      </c>
      <c r="G193" s="5">
        <f>YEAR(F193)</f>
        <v/>
      </c>
      <c r="H193" s="5">
        <f>PROPER(TEXT(F193,"mmmm"))</f>
        <v/>
      </c>
      <c r="I193" s="6">
        <f>IF(OR(H193="Enero",H193="Febrero",H193="Marzo",H193="Abril",H193="Mayo",H193="Junio"),G193&amp;"-1",IF(OR(H193="Julio",H193="Agosto",H193="Septiembre",H193="Octubre",H193="Noviembre",H193="Diciembre"),G193&amp;"-2"))</f>
        <v/>
      </c>
      <c r="J193" s="5" t="n">
        <v>1.6</v>
      </c>
      <c r="K193" s="63" t="n">
        <v>0.1865671641791</v>
      </c>
      <c r="L193" s="28">
        <f>IFERROR(IF(OR(J193=0,K193=""),"",IF(E193="Positivo",MIN(MAX(K193/J193,0),1.3),MIN(MAX(J193/K193,0),1.3))),"")</f>
        <v/>
      </c>
      <c r="M193" s="28">
        <f>IFERROR(IF(OR(J193=0,K193=""),"",IF(E193="Positivo",MAX(K193/J193,0),MAX(J193/K193,0))),"")</f>
        <v/>
      </c>
      <c r="N193" s="5" t="inlineStr">
        <is>
          <t>DEC</t>
        </is>
      </c>
      <c r="O193" s="5" t="inlineStr">
        <is>
          <t>DEC</t>
        </is>
      </c>
      <c r="P193" s="16" t="n">
        <v>1</v>
      </c>
      <c r="Q193" s="16" t="n">
        <v>2</v>
      </c>
      <c r="R193" s="5">
        <f>A193&amp;"-"&amp;YEAR(F193)&amp;"-"&amp;IF(LEN(MONTH(F193))=1,"0"&amp;MONTH(F193),MONTH(F193))&amp;"-"&amp;IF(LEN(DAY(F193))=1,"0"&amp;DAY(F193),DAY(F193))</f>
        <v/>
      </c>
    </row>
    <row r="194">
      <c r="A194" s="26" t="n">
        <v>124</v>
      </c>
      <c r="B194" s="5" t="inlineStr">
        <is>
          <t>Indice de Frecuencia de accidentalidad</t>
        </is>
      </c>
      <c r="C194" s="5" t="inlineStr">
        <is>
          <t>GESTIÓN DE SEGURIDAD Y SALUD EN EL TRABAJO</t>
        </is>
      </c>
      <c r="D194" s="5" t="inlineStr">
        <is>
          <t>Mensual</t>
        </is>
      </c>
      <c r="E194" s="5" t="inlineStr">
        <is>
          <t>Negativo</t>
        </is>
      </c>
      <c r="F194" s="6" t="n">
        <v>44834</v>
      </c>
      <c r="G194" s="5">
        <f>YEAR(F194)</f>
        <v/>
      </c>
      <c r="H194" s="5">
        <f>PROPER(TEXT(F194,"mmmm"))</f>
        <v/>
      </c>
      <c r="I194" s="6">
        <f>IF(OR(H194="Enero",H194="Febrero",H194="Marzo",H194="Abril",H194="Mayo",H194="Junio"),G194&amp;"-1",IF(OR(H194="Julio",H194="Agosto",H194="Septiembre",H194="Octubre",H194="Noviembre",H194="Diciembre"),G194&amp;"-2"))</f>
        <v/>
      </c>
      <c r="J194" s="5" t="n">
        <v>1.6</v>
      </c>
      <c r="K194" s="63" t="n">
        <v>0</v>
      </c>
      <c r="L194" s="28">
        <f>IFERROR(IF(OR(J194=0,K194=""),"",IF(E194="Positivo",MIN(MAX(K194/J194,0),1.3),MIN(MAX(J194/K194,0),1.3))),"")</f>
        <v/>
      </c>
      <c r="M194" s="28">
        <f>IFERROR(IF(OR(J194=0,K194=""),"",IF(E194="Positivo",MAX(K194/J194,0),MAX(J194/K194,0))),"")</f>
        <v/>
      </c>
      <c r="N194" s="5" t="inlineStr">
        <is>
          <t>DEC</t>
        </is>
      </c>
      <c r="O194" s="5" t="inlineStr">
        <is>
          <t>DEC</t>
        </is>
      </c>
      <c r="P194" s="16" t="n">
        <v>1</v>
      </c>
      <c r="Q194" s="16" t="n">
        <v>2</v>
      </c>
      <c r="R194" s="5">
        <f>A194&amp;"-"&amp;YEAR(F194)&amp;"-"&amp;IF(LEN(MONTH(F194))=1,"0"&amp;MONTH(F194),MONTH(F194))&amp;"-"&amp;IF(LEN(DAY(F194))=1,"0"&amp;DAY(F194),DAY(F194))</f>
        <v/>
      </c>
    </row>
    <row r="195">
      <c r="A195" s="39" t="n">
        <v>124</v>
      </c>
      <c r="B195" s="5" t="inlineStr">
        <is>
          <t>Indice de Frecuencia de accidentalidad</t>
        </is>
      </c>
      <c r="C195" s="5" t="inlineStr">
        <is>
          <t>GESTIÓN DE SEGURIDAD Y SALUD EN EL TRABAJO</t>
        </is>
      </c>
      <c r="D195" s="5" t="inlineStr">
        <is>
          <t>Mensual</t>
        </is>
      </c>
      <c r="E195" s="5" t="inlineStr">
        <is>
          <t>Negativo</t>
        </is>
      </c>
      <c r="F195" s="6" t="n">
        <v>44865</v>
      </c>
      <c r="G195" s="5">
        <f>YEAR(F195)</f>
        <v/>
      </c>
      <c r="H195" s="5">
        <f>PROPER(TEXT(F195,"mmmm"))</f>
        <v/>
      </c>
      <c r="I195" s="6">
        <f>IF(OR(H195="Enero",H195="Febrero",H195="Marzo",H195="Abril",H195="Mayo",H195="Junio"),G195&amp;"-1",IF(OR(H195="Julio",H195="Agosto",H195="Septiembre",H195="Octubre",H195="Noviembre",H195="Diciembre"),G195&amp;"-2"))</f>
        <v/>
      </c>
      <c r="J195" s="5" t="n">
        <v>1.6</v>
      </c>
      <c r="K195" s="63" t="n">
        <v>0.055187637969095</v>
      </c>
      <c r="L195" s="28">
        <f>IFERROR(IF(OR(J195=0,K195=""),"",IF(E195="Positivo",MIN(MAX(K195/J195,0),1.3),MIN(MAX(J195/K195,0),1.3))),"")</f>
        <v/>
      </c>
      <c r="M195" s="28">
        <f>IFERROR(IF(OR(J195=0,K195=""),"",IF(E195="Positivo",MAX(K195/J195,0),MAX(J195/K195,0))),"")</f>
        <v/>
      </c>
      <c r="N195" s="5" t="inlineStr">
        <is>
          <t>DEC</t>
        </is>
      </c>
      <c r="O195" s="5" t="inlineStr">
        <is>
          <t>DEC</t>
        </is>
      </c>
      <c r="P195" s="16" t="n">
        <v>1</v>
      </c>
      <c r="Q195" s="16" t="n">
        <v>2</v>
      </c>
      <c r="R195" s="5">
        <f>A195&amp;"-"&amp;YEAR(F195)&amp;"-"&amp;IF(LEN(MONTH(F195))=1,"0"&amp;MONTH(F195),MONTH(F195))&amp;"-"&amp;IF(LEN(DAY(F195))=1,"0"&amp;DAY(F195),DAY(F195))</f>
        <v/>
      </c>
    </row>
    <row r="196">
      <c r="A196" s="39" t="n">
        <v>124</v>
      </c>
      <c r="B196" s="5" t="inlineStr">
        <is>
          <t>Indice de Frecuencia de accidentalidad</t>
        </is>
      </c>
      <c r="C196" s="5" t="inlineStr">
        <is>
          <t>GESTIÓN DE SEGURIDAD Y SALUD EN EL TRABAJO</t>
        </is>
      </c>
      <c r="D196" s="5" t="inlineStr">
        <is>
          <t>Mensual</t>
        </is>
      </c>
      <c r="E196" s="5" t="inlineStr">
        <is>
          <t>Negativo</t>
        </is>
      </c>
      <c r="F196" s="6" t="n">
        <v>44895</v>
      </c>
      <c r="G196" s="5">
        <f>YEAR(F196)</f>
        <v/>
      </c>
      <c r="H196" s="5">
        <f>PROPER(TEXT(F196,"mmmm"))</f>
        <v/>
      </c>
      <c r="I196" s="6">
        <f>IF(OR(H196="Enero",H196="Febrero",H196="Marzo",H196="Abril",H196="Mayo",H196="Junio"),G196&amp;"-1",IF(OR(H196="Julio",H196="Agosto",H196="Septiembre",H196="Octubre",H196="Noviembre",H196="Diciembre"),G196&amp;"-2"))</f>
        <v/>
      </c>
      <c r="J196" s="5" t="n">
        <v>1.6</v>
      </c>
      <c r="K196" s="63" t="n">
        <v>0</v>
      </c>
      <c r="L196" s="28">
        <f>IFERROR(IF(OR(J196=0,K196=""),"",IF(E196="Positivo",MIN(MAX(K196/J196,0),1.3),MIN(MAX(J196/K196,0),1.3))),"")</f>
        <v/>
      </c>
      <c r="M196" s="28">
        <f>IFERROR(IF(OR(J196=0,K196=""),"",IF(E196="Positivo",MAX(K196/J196,0),MAX(J196/K196,0))),"")</f>
        <v/>
      </c>
      <c r="N196" s="5" t="inlineStr">
        <is>
          <t>DEC</t>
        </is>
      </c>
      <c r="O196" s="5" t="inlineStr">
        <is>
          <t>DEC</t>
        </is>
      </c>
      <c r="P196" s="16" t="n">
        <v>1</v>
      </c>
      <c r="Q196" s="16" t="n">
        <v>2</v>
      </c>
      <c r="R196" s="5">
        <f>A196&amp;"-"&amp;YEAR(F196)&amp;"-"&amp;IF(LEN(MONTH(F196))=1,"0"&amp;MONTH(F196),MONTH(F196))&amp;"-"&amp;IF(LEN(DAY(F196))=1,"0"&amp;DAY(F196),DAY(F196))</f>
        <v/>
      </c>
    </row>
    <row r="197">
      <c r="A197" s="39" t="n">
        <v>124</v>
      </c>
      <c r="B197" s="5" t="inlineStr">
        <is>
          <t>Indice de Frecuencia de accidentalidad</t>
        </is>
      </c>
      <c r="C197" s="5" t="inlineStr">
        <is>
          <t>GESTIÓN DE SEGURIDAD Y SALUD EN EL TRABAJO</t>
        </is>
      </c>
      <c r="D197" s="5" t="inlineStr">
        <is>
          <t>Mensual</t>
        </is>
      </c>
      <c r="E197" s="5" t="inlineStr">
        <is>
          <t>Negativo</t>
        </is>
      </c>
      <c r="F197" s="6" t="n">
        <v>44926</v>
      </c>
      <c r="G197" s="5">
        <f>YEAR(F197)</f>
        <v/>
      </c>
      <c r="H197" s="5">
        <f>PROPER(TEXT(F197,"mmmm"))</f>
        <v/>
      </c>
      <c r="I197" s="6">
        <f>IF(OR(H197="Enero",H197="Febrero",H197="Marzo",H197="Abril",H197="Mayo",H197="Junio"),G197&amp;"-1",IF(OR(H197="Julio",H197="Agosto",H197="Septiembre",H197="Octubre",H197="Noviembre",H197="Diciembre"),G197&amp;"-2"))</f>
        <v/>
      </c>
      <c r="J197" s="5" t="n">
        <v>1.6</v>
      </c>
      <c r="K197" s="63" t="n">
        <v>0</v>
      </c>
      <c r="L197" s="28">
        <f>IFERROR(IF(OR(J197=0,K197=""),"",IF(E197="Positivo",MIN(MAX(K197/J197,0),1.3),MIN(MAX(J197/K197,0),1.3))),"")</f>
        <v/>
      </c>
      <c r="M197" s="28">
        <f>IFERROR(IF(OR(J197=0,K197=""),"",IF(E197="Positivo",MAX(K197/J197,0),MAX(J197/K197,0))),"")</f>
        <v/>
      </c>
      <c r="N197" s="5" t="inlineStr">
        <is>
          <t>DEC</t>
        </is>
      </c>
      <c r="O197" s="5" t="inlineStr">
        <is>
          <t>DEC</t>
        </is>
      </c>
      <c r="P197" s="16" t="n">
        <v>1</v>
      </c>
      <c r="Q197" s="16" t="n">
        <v>2</v>
      </c>
      <c r="R197" s="5">
        <f>A197&amp;"-"&amp;YEAR(F197)&amp;"-"&amp;IF(LEN(MONTH(F197))=1,"0"&amp;MONTH(F197),MONTH(F197))&amp;"-"&amp;IF(LEN(DAY(F197))=1,"0"&amp;DAY(F197),DAY(F197))</f>
        <v/>
      </c>
    </row>
    <row r="198">
      <c r="A198" s="26" t="n">
        <v>124</v>
      </c>
      <c r="B198" s="5" t="inlineStr">
        <is>
          <t>Indice de Frecuencia de accidentalidad</t>
        </is>
      </c>
      <c r="C198" s="5" t="inlineStr">
        <is>
          <t>GESTIÓN DE SEGURIDAD Y SALUD EN EL TRABAJO</t>
        </is>
      </c>
      <c r="D198" s="5" t="inlineStr">
        <is>
          <t>Mensual</t>
        </is>
      </c>
      <c r="E198" s="5" t="inlineStr">
        <is>
          <t>Negativo</t>
        </is>
      </c>
      <c r="F198" s="6" t="n">
        <v>44957</v>
      </c>
      <c r="G198" s="5">
        <f>YEAR(F198)</f>
        <v/>
      </c>
      <c r="H198" s="5">
        <f>PROPER(TEXT(F198,"mmmm"))</f>
        <v/>
      </c>
      <c r="I198" s="6">
        <f>IF(OR(H198="Enero",H198="Febrero",H198="Marzo",H198="Abril",H198="Mayo",H198="Junio"),G198&amp;"-1",IF(OR(H198="Julio",H198="Agosto",H198="Septiembre",H198="Octubre",H198="Noviembre",H198="Diciembre"),G198&amp;"-2"))</f>
        <v/>
      </c>
      <c r="J198" s="5" t="n">
        <v>1.6</v>
      </c>
      <c r="K198" s="63" t="n">
        <v>0</v>
      </c>
      <c r="L198" s="28">
        <f>IFERROR(IF(OR(J198=0,K198=""),"",IF(E198="Positivo",MIN(MAX(K198/J198,0),1.3),MIN(MAX(J198/K198,0),1.3))),"")</f>
        <v/>
      </c>
      <c r="M198" s="28">
        <f>IFERROR(IF(OR(J198=0,K198=""),"",IF(E198="Positivo",MAX(K198/J198,0),MAX(J198/K198,0))),"")</f>
        <v/>
      </c>
      <c r="N198" s="5" t="inlineStr">
        <is>
          <t>DEC</t>
        </is>
      </c>
      <c r="O198" s="5" t="inlineStr">
        <is>
          <t>DEC</t>
        </is>
      </c>
      <c r="P198" s="16" t="n">
        <v>1</v>
      </c>
      <c r="Q198" s="16" t="n">
        <v>2</v>
      </c>
      <c r="R198" s="5">
        <f>A198&amp;"-"&amp;YEAR(F198)&amp;"-"&amp;IF(LEN(MONTH(F198))=1,"0"&amp;MONTH(F198),MONTH(F198))&amp;"-"&amp;IF(LEN(DAY(F198))=1,"0"&amp;DAY(F198),DAY(F198))</f>
        <v/>
      </c>
    </row>
    <row r="199">
      <c r="A199" s="26" t="n">
        <v>124</v>
      </c>
      <c r="B199" s="5" t="inlineStr">
        <is>
          <t>Indice de Frecuencia de accidentalidad</t>
        </is>
      </c>
      <c r="C199" s="5" t="inlineStr">
        <is>
          <t>GESTIÓN DE SEGURIDAD Y SALUD EN EL TRABAJO</t>
        </is>
      </c>
      <c r="D199" s="5" t="inlineStr">
        <is>
          <t>Mensual</t>
        </is>
      </c>
      <c r="E199" s="5" t="inlineStr">
        <is>
          <t>Negativo</t>
        </is>
      </c>
      <c r="F199" s="17" t="n">
        <v>44985</v>
      </c>
      <c r="G199" s="5">
        <f>YEAR(F199)</f>
        <v/>
      </c>
      <c r="H199" s="5">
        <f>PROPER(TEXT(F199,"mmmm"))</f>
        <v/>
      </c>
      <c r="I199" s="6">
        <f>IF(OR(H199="Enero",H199="Febrero",H199="Marzo",H199="Abril",H199="Mayo",H199="Junio"),G199&amp;"-1",IF(OR(H199="Julio",H199="Agosto",H199="Septiembre",H199="Octubre",H199="Noviembre",H199="Diciembre"),G199&amp;"-2"))</f>
        <v/>
      </c>
      <c r="J199" s="5" t="n">
        <v>1.6</v>
      </c>
      <c r="K199" s="63" t="n">
        <v>0</v>
      </c>
      <c r="L199" s="28">
        <f>IFERROR(IF(OR(J199=0,K199=""),"",IF(E199="Positivo",MIN(MAX(K199/J199,0),1.3),MIN(MAX(J199/K199,0),1.3))),"")</f>
        <v/>
      </c>
      <c r="M199" s="28">
        <f>IFERROR(IF(OR(J199=0,K199=""),"",IF(E199="Positivo",MAX(K199/J199,0),MAX(J199/K199,0))),"")</f>
        <v/>
      </c>
      <c r="N199" s="5" t="inlineStr">
        <is>
          <t>DEC</t>
        </is>
      </c>
      <c r="O199" s="5" t="inlineStr">
        <is>
          <t>DEC</t>
        </is>
      </c>
      <c r="P199" s="16" t="n">
        <v>1</v>
      </c>
      <c r="Q199" s="16" t="n">
        <v>2</v>
      </c>
      <c r="R199" s="5">
        <f>A199&amp;"-"&amp;YEAR(F199)&amp;"-"&amp;IF(LEN(MONTH(F199))=1,"0"&amp;MONTH(F199),MONTH(F199))&amp;"-"&amp;IF(LEN(DAY(F199))=1,"0"&amp;DAY(F199),DAY(F199))</f>
        <v/>
      </c>
    </row>
    <row r="200">
      <c r="A200" s="26" t="n">
        <v>124</v>
      </c>
      <c r="B200" s="5" t="inlineStr">
        <is>
          <t>Indice de Frecuencia de accidentalidad</t>
        </is>
      </c>
      <c r="C200" s="5" t="inlineStr">
        <is>
          <t>GESTIÓN DE SEGURIDAD Y SALUD EN EL TRABAJO</t>
        </is>
      </c>
      <c r="D200" s="5" t="inlineStr">
        <is>
          <t>Mensual</t>
        </is>
      </c>
      <c r="E200" s="5" t="inlineStr">
        <is>
          <t>Negativo</t>
        </is>
      </c>
      <c r="F200" s="6" t="n">
        <v>45016</v>
      </c>
      <c r="G200" s="5">
        <f>YEAR(F200)</f>
        <v/>
      </c>
      <c r="H200" s="5">
        <f>PROPER(TEXT(F200,"mmmm"))</f>
        <v/>
      </c>
      <c r="I200" s="6">
        <f>IF(OR(H200="Enero",H200="Febrero",H200="Marzo",H200="Abril",H200="Mayo",H200="Junio"),G200&amp;"-1",IF(OR(H200="Julio",H200="Agosto",H200="Septiembre",H200="Octubre",H200="Noviembre",H200="Diciembre"),G200&amp;"-2"))</f>
        <v/>
      </c>
      <c r="J200" s="5" t="n">
        <v>1.6</v>
      </c>
      <c r="K200" s="63" t="n">
        <v>0</v>
      </c>
      <c r="L200" s="28">
        <f>IFERROR(IF(OR(J200=0,K200=""),"",IF(E200="Positivo",MIN(MAX(K200/J200,0),1.3),MIN(MAX(J200/K200,0),1.3))),"")</f>
        <v/>
      </c>
      <c r="M200" s="28">
        <f>IFERROR(IF(OR(J200=0,K200=""),"",IF(E200="Positivo",MAX(K200/J200,0),MAX(J200/K200,0))),"")</f>
        <v/>
      </c>
      <c r="N200" s="5" t="inlineStr">
        <is>
          <t>DEC</t>
        </is>
      </c>
      <c r="O200" s="5" t="inlineStr">
        <is>
          <t>DEC</t>
        </is>
      </c>
      <c r="P200" s="16" t="n">
        <v>1</v>
      </c>
      <c r="Q200" s="16" t="n">
        <v>2</v>
      </c>
      <c r="R200" s="5">
        <f>A200&amp;"-"&amp;YEAR(F200)&amp;"-"&amp;IF(LEN(MONTH(F200))=1,"0"&amp;MONTH(F200),MONTH(F200))&amp;"-"&amp;IF(LEN(DAY(F200))=1,"0"&amp;DAY(F200),DAY(F200))</f>
        <v/>
      </c>
    </row>
    <row r="201">
      <c r="A201" s="26" t="n">
        <v>124</v>
      </c>
      <c r="B201" s="5" t="inlineStr">
        <is>
          <t>Indice de Frecuencia de accidentalidad</t>
        </is>
      </c>
      <c r="C201" s="5" t="inlineStr">
        <is>
          <t>GESTIÓN DE SEGURIDAD Y SALUD EN EL TRABAJO</t>
        </is>
      </c>
      <c r="D201" s="5" t="inlineStr">
        <is>
          <t>Mensual</t>
        </is>
      </c>
      <c r="E201" s="5" t="inlineStr">
        <is>
          <t>Negativo</t>
        </is>
      </c>
      <c r="F201" s="6" t="n">
        <v>45046</v>
      </c>
      <c r="G201" s="5">
        <f>YEAR(F201)</f>
        <v/>
      </c>
      <c r="H201" s="5">
        <f>PROPER(TEXT(F201,"mmmm"))</f>
        <v/>
      </c>
      <c r="I201" s="6">
        <f>IF(OR(H201="Enero",H201="Febrero",H201="Marzo",H201="Abril",H201="Mayo",H201="Junio"),G201&amp;"-1",IF(OR(H201="Julio",H201="Agosto",H201="Septiembre",H201="Octubre",H201="Noviembre",H201="Diciembre"),G201&amp;"-2"))</f>
        <v/>
      </c>
      <c r="J201" s="5" t="n">
        <v>1.6</v>
      </c>
      <c r="K201" s="121" t="n">
        <v>0.10435690060005</v>
      </c>
      <c r="L201" s="28">
        <f>IFERROR(IF(OR(J201=0,K201=""),"",IF(E201="Positivo",MIN(MAX(K201/J201,0),1.3),MIN(MAX(J201/K201,0),1.3))),"")</f>
        <v/>
      </c>
      <c r="M201" s="28">
        <f>IFERROR(IF(OR(J201=0,K201=""),"",IF(E201="Positivo",MAX(K201/J201,0),MAX(J201/K201,0))),"")</f>
        <v/>
      </c>
      <c r="N201" s="5" t="inlineStr">
        <is>
          <t>DEC</t>
        </is>
      </c>
      <c r="O201" s="5" t="inlineStr">
        <is>
          <t>DEC</t>
        </is>
      </c>
      <c r="P201" s="16" t="n">
        <v>1</v>
      </c>
      <c r="Q201" s="16" t="n">
        <v>2</v>
      </c>
      <c r="R201" s="5">
        <f>A201&amp;"-"&amp;YEAR(F201)&amp;"-"&amp;IF(LEN(MONTH(F201))=1,"0"&amp;MONTH(F201),MONTH(F201))&amp;"-"&amp;IF(LEN(DAY(F201))=1,"0"&amp;DAY(F201),DAY(F201))</f>
        <v/>
      </c>
    </row>
    <row r="202">
      <c r="A202" s="26" t="n">
        <v>124</v>
      </c>
      <c r="B202" s="5" t="inlineStr">
        <is>
          <t>Indice de Frecuencia de accidentalidad</t>
        </is>
      </c>
      <c r="C202" s="5" t="inlineStr">
        <is>
          <t>GESTIÓN DE SEGURIDAD Y SALUD EN EL TRABAJO</t>
        </is>
      </c>
      <c r="D202" s="5" t="inlineStr">
        <is>
          <t>Mensual</t>
        </is>
      </c>
      <c r="E202" s="5" t="inlineStr">
        <is>
          <t>Negativo</t>
        </is>
      </c>
      <c r="F202" s="6" t="n">
        <v>45077</v>
      </c>
      <c r="G202" s="5">
        <f>YEAR(F202)</f>
        <v/>
      </c>
      <c r="H202" s="5">
        <f>PROPER(TEXT(F202,"mmmm"))</f>
        <v/>
      </c>
      <c r="I202" s="6">
        <f>IF(OR(H202="Enero",H202="Febrero",H202="Marzo",H202="Abril",H202="Mayo",H202="Junio"),G202&amp;"-1",IF(OR(H202="Julio",H202="Agosto",H202="Septiembre",H202="Octubre",H202="Noviembre",H202="Diciembre"),G202&amp;"-2"))</f>
        <v/>
      </c>
      <c r="J202" s="5" t="n">
        <v>1.6</v>
      </c>
      <c r="K202" s="121" t="n">
        <v>0.051072522982635</v>
      </c>
      <c r="L202" s="28">
        <f>IFERROR(IF(OR(J202=0,K202=""),"",IF(E202="Positivo",MIN(MAX(K202/J202,0),1.3),MIN(MAX(J202/K202,0),1.3))),"")</f>
        <v/>
      </c>
      <c r="M202" s="28">
        <f>IFERROR(IF(OR(J202=0,K202=""),"",IF(E202="Positivo",MAX(K202/J202,0),MAX(J202/K202,0))),"")</f>
        <v/>
      </c>
      <c r="N202" s="5" t="inlineStr">
        <is>
          <t>DEC</t>
        </is>
      </c>
      <c r="O202" s="5" t="inlineStr">
        <is>
          <t>DEC</t>
        </is>
      </c>
      <c r="P202" s="16" t="n">
        <v>1</v>
      </c>
      <c r="Q202" s="16" t="n">
        <v>2</v>
      </c>
      <c r="R202" s="5">
        <f>A202&amp;"-"&amp;YEAR(F202)&amp;"-"&amp;IF(LEN(MONTH(F202))=1,"0"&amp;MONTH(F202),MONTH(F202))&amp;"-"&amp;IF(LEN(DAY(F202))=1,"0"&amp;DAY(F202),DAY(F202))</f>
        <v/>
      </c>
    </row>
    <row r="203">
      <c r="A203" s="26" t="n">
        <v>124</v>
      </c>
      <c r="B203" s="5" t="inlineStr">
        <is>
          <t>Indice de Frecuencia de accidentalidad</t>
        </is>
      </c>
      <c r="C203" s="5" t="inlineStr">
        <is>
          <t>GESTIÓN DE SEGURIDAD Y SALUD EN EL TRABAJO</t>
        </is>
      </c>
      <c r="D203" s="5" t="inlineStr">
        <is>
          <t>Mensual</t>
        </is>
      </c>
      <c r="E203" s="5" t="inlineStr">
        <is>
          <t>Negativo</t>
        </is>
      </c>
      <c r="F203" s="6" t="n">
        <v>45107</v>
      </c>
      <c r="G203" s="5">
        <f>YEAR(F203)</f>
        <v/>
      </c>
      <c r="H203" s="5">
        <f>PROPER(TEXT(F203,"mmmm"))</f>
        <v/>
      </c>
      <c r="I203" s="6">
        <f>IF(OR(H203="Enero",H203="Febrero",H203="Marzo",H203="Abril",H203="Mayo",H203="Junio"),G203&amp;"-1",IF(OR(H203="Julio",H203="Agosto",H203="Septiembre",H203="Octubre",H203="Noviembre",H203="Diciembre"),G203&amp;"-2"))</f>
        <v/>
      </c>
      <c r="J203" s="5" t="n">
        <v>1.6</v>
      </c>
      <c r="K203" s="63" t="n">
        <v>0</v>
      </c>
      <c r="L203" s="28">
        <f>IFERROR(IF(OR(J203=0,K203=""),"",IF(E203="Positivo",MIN(MAX(K203/J203,0),1.3),MIN(MAX(J203/K203,0),1.3))),"")</f>
        <v/>
      </c>
      <c r="M203" s="28">
        <f>IFERROR(IF(OR(J203=0,K203=""),"",IF(E203="Positivo",MAX(K203/J203,0),MAX(J203/K203,0))),"")</f>
        <v/>
      </c>
      <c r="N203" s="5" t="inlineStr">
        <is>
          <t>DEC</t>
        </is>
      </c>
      <c r="O203" s="5" t="inlineStr">
        <is>
          <t>DEC</t>
        </is>
      </c>
      <c r="P203" s="16" t="n">
        <v>1</v>
      </c>
      <c r="Q203" s="16" t="n">
        <v>2</v>
      </c>
      <c r="R203" s="5">
        <f>A203&amp;"-"&amp;YEAR(F203)&amp;"-"&amp;IF(LEN(MONTH(F203))=1,"0"&amp;MONTH(F203),MONTH(F203))&amp;"-"&amp;IF(LEN(DAY(F203))=1,"0"&amp;DAY(F203),DAY(F203))</f>
        <v/>
      </c>
    </row>
    <row r="204">
      <c r="A204" s="26" t="n">
        <v>124</v>
      </c>
      <c r="B204" s="5" t="inlineStr">
        <is>
          <t>Indice de Frecuencia de accidentalidad</t>
        </is>
      </c>
      <c r="C204" s="5" t="inlineStr">
        <is>
          <t>GESTIÓN DE SEGURIDAD Y SALUD EN EL TRABAJO</t>
        </is>
      </c>
      <c r="D204" s="5" t="inlineStr">
        <is>
          <t>Mensual</t>
        </is>
      </c>
      <c r="E204" s="5" t="inlineStr">
        <is>
          <t>Negativo</t>
        </is>
      </c>
      <c r="F204" s="6" t="n">
        <v>45138</v>
      </c>
      <c r="G204" s="5">
        <f>YEAR(F204)</f>
        <v/>
      </c>
      <c r="H204" s="5">
        <f>PROPER(TEXT(F204,"mmmm"))</f>
        <v/>
      </c>
      <c r="I204" s="6">
        <f>IF(OR(H204="Enero",H204="Febrero",H204="Marzo",H204="Abril",H204="Mayo",H204="Junio"),G204&amp;"-1",IF(OR(H204="Julio",H204="Agosto",H204="Septiembre",H204="Octubre",H204="Noviembre",H204="Diciembre"),G204&amp;"-2"))</f>
        <v/>
      </c>
      <c r="J204" s="5" t="n">
        <v>1.6</v>
      </c>
      <c r="K204" s="121" t="n">
        <v>0.075471698113208</v>
      </c>
      <c r="L204" s="28">
        <f>IFERROR(IF(OR(J204=0,K204=""),"",IF(E204="Positivo",MIN(MAX(K204/J204,0),1.3),MIN(MAX(J204/K204,0),1.3))),"")</f>
        <v/>
      </c>
      <c r="M204" s="28">
        <f>IFERROR(IF(OR(J204=0,K204=""),"",IF(E204="Positivo",MAX(K204/J204,0),MAX(J204/K204,0))),"")</f>
        <v/>
      </c>
      <c r="N204" s="5" t="inlineStr">
        <is>
          <t>DEC</t>
        </is>
      </c>
      <c r="O204" s="5" t="inlineStr">
        <is>
          <t>DEC</t>
        </is>
      </c>
      <c r="P204" s="16" t="n">
        <v>1</v>
      </c>
      <c r="Q204" s="16" t="n">
        <v>2</v>
      </c>
      <c r="R204" s="5">
        <f>A204&amp;"-"&amp;YEAR(F204)&amp;"-"&amp;IF(LEN(MONTH(F204))=1,"0"&amp;MONTH(F204),MONTH(F204))&amp;"-"&amp;IF(LEN(DAY(F204))=1,"0"&amp;DAY(F204),DAY(F204))</f>
        <v/>
      </c>
    </row>
    <row r="205">
      <c r="A205" s="26" t="n">
        <v>124</v>
      </c>
      <c r="B205" s="5" t="inlineStr">
        <is>
          <t>Indice de Frecuencia de accidentalidad</t>
        </is>
      </c>
      <c r="C205" s="5" t="inlineStr">
        <is>
          <t>GESTIÓN DE SEGURIDAD Y SALUD EN EL TRABAJO</t>
        </is>
      </c>
      <c r="D205" s="5" t="inlineStr">
        <is>
          <t>Mensual</t>
        </is>
      </c>
      <c r="E205" s="5" t="inlineStr">
        <is>
          <t>Negativo</t>
        </is>
      </c>
      <c r="F205" s="6" t="n">
        <v>45169</v>
      </c>
      <c r="G205" s="5">
        <f>YEAR(F205)</f>
        <v/>
      </c>
      <c r="H205" s="5">
        <f>PROPER(TEXT(F205,"mmmm"))</f>
        <v/>
      </c>
      <c r="I205" s="6">
        <f>IF(OR(H205="Enero",H205="Febrero",H205="Marzo",H205="Abril",H205="Mayo",H205="Junio"),G205&amp;"-1",IF(OR(H205="Julio",H205="Agosto",H205="Septiembre",H205="Octubre",H205="Noviembre",H205="Diciembre"),G205&amp;"-2"))</f>
        <v/>
      </c>
      <c r="J205" s="5" t="n">
        <v>1.6</v>
      </c>
      <c r="K205" s="121" t="n">
        <v>0.06</v>
      </c>
      <c r="L205" s="28">
        <f>IFERROR(IF(OR(J205=0,K205=""),"",IF(E205="Positivo",MIN(MAX(K205/J205,0),1.3),MIN(MAX(J205/K205,0),1.3))),"")</f>
        <v/>
      </c>
      <c r="M205" s="28">
        <f>IFERROR(IF(OR(J205=0,K205=""),"",IF(E205="Positivo",MAX(K205/J205,0),MAX(J205/K205,0))),"")</f>
        <v/>
      </c>
      <c r="N205" s="5" t="inlineStr">
        <is>
          <t>DEC</t>
        </is>
      </c>
      <c r="O205" s="5" t="inlineStr">
        <is>
          <t>DEC</t>
        </is>
      </c>
      <c r="P205" s="16" t="n">
        <v>1</v>
      </c>
      <c r="Q205" s="16" t="n">
        <v>2</v>
      </c>
      <c r="R205" s="5">
        <f>A205&amp;"-"&amp;YEAR(F205)&amp;"-"&amp;IF(LEN(MONTH(F205))=1,"0"&amp;MONTH(F205),MONTH(F205))&amp;"-"&amp;IF(LEN(DAY(F205))=1,"0"&amp;DAY(F205),DAY(F205))</f>
        <v/>
      </c>
    </row>
    <row r="206">
      <c r="A206" s="26" t="n">
        <v>124</v>
      </c>
      <c r="B206" s="5" t="inlineStr">
        <is>
          <t>Indice de Frecuencia de accidentalidad</t>
        </is>
      </c>
      <c r="C206" s="5" t="inlineStr">
        <is>
          <t>GESTIÓN DE SEGURIDAD Y SALUD EN EL TRABAJO</t>
        </is>
      </c>
      <c r="D206" s="5" t="inlineStr">
        <is>
          <t>Mensual</t>
        </is>
      </c>
      <c r="E206" s="5" t="inlineStr">
        <is>
          <t>Negativo</t>
        </is>
      </c>
      <c r="F206" s="6" t="n">
        <v>45199</v>
      </c>
      <c r="G206" s="5">
        <f>YEAR(F206)</f>
        <v/>
      </c>
      <c r="H206" s="5">
        <f>PROPER(TEXT(F206,"mmmm"))</f>
        <v/>
      </c>
      <c r="I206" s="6">
        <f>IF(OR(H206="Enero",H206="Febrero",H206="Marzo",H206="Abril",H206="Mayo",H206="Junio"),G206&amp;"-1",IF(OR(H206="Julio",H206="Agosto",H206="Septiembre",H206="Octubre",H206="Noviembre",H206="Diciembre"),G206&amp;"-2"))</f>
        <v/>
      </c>
      <c r="J206" s="5" t="n">
        <v>1.6</v>
      </c>
      <c r="K206" s="63" t="n">
        <v>0</v>
      </c>
      <c r="L206" s="28">
        <f>IFERROR(IF(OR(J206=0,K206=""),"",IF(E206="Positivo",MIN(MAX(K206/J206,0),1.3),MIN(MAX(J206/K206,0),1.3))),"")</f>
        <v/>
      </c>
      <c r="M206" s="28">
        <f>IFERROR(IF(OR(J206=0,K206=""),"",IF(E206="Positivo",MAX(K206/J206,0),MAX(J206/K206,0))),"")</f>
        <v/>
      </c>
      <c r="N206" s="5" t="inlineStr">
        <is>
          <t>DEC</t>
        </is>
      </c>
      <c r="O206" s="5" t="inlineStr">
        <is>
          <t>DEC</t>
        </is>
      </c>
      <c r="P206" s="16" t="n">
        <v>1</v>
      </c>
      <c r="Q206" s="16" t="n">
        <v>2</v>
      </c>
      <c r="R206" s="5">
        <f>A206&amp;"-"&amp;YEAR(F206)&amp;"-"&amp;IF(LEN(MONTH(F206))=1,"0"&amp;MONTH(F206),MONTH(F206))&amp;"-"&amp;IF(LEN(DAY(F206))=1,"0"&amp;DAY(F206),DAY(F206))</f>
        <v/>
      </c>
    </row>
    <row r="207">
      <c r="A207" s="39" t="n">
        <v>124</v>
      </c>
      <c r="B207" s="5" t="inlineStr">
        <is>
          <t>Indice de Frecuencia de accidentalidad</t>
        </is>
      </c>
      <c r="C207" s="5" t="inlineStr">
        <is>
          <t>GESTIÓN DE SEGURIDAD Y SALUD EN EL TRABAJO</t>
        </is>
      </c>
      <c r="D207" s="5" t="inlineStr">
        <is>
          <t>Mensual</t>
        </is>
      </c>
      <c r="E207" s="5" t="inlineStr">
        <is>
          <t>Negativo</t>
        </is>
      </c>
      <c r="F207" s="6" t="n">
        <v>45230</v>
      </c>
      <c r="G207" s="5">
        <f>YEAR(F207)</f>
        <v/>
      </c>
      <c r="H207" s="5">
        <f>PROPER(TEXT(F207,"mmmm"))</f>
        <v/>
      </c>
      <c r="I207" s="6">
        <f>IF(OR(H207="Enero",H207="Febrero",H207="Marzo",H207="Abril",H207="Mayo",H207="Junio"),G207&amp;"-1",IF(OR(H207="Julio",H207="Agosto",H207="Septiembre",H207="Octubre",H207="Noviembre",H207="Diciembre"),G207&amp;"-2"))</f>
        <v/>
      </c>
      <c r="J207" s="5" t="n">
        <v>1.6</v>
      </c>
      <c r="K207" s="121" t="n">
        <v>0.05</v>
      </c>
      <c r="L207" s="28">
        <f>IFERROR(IF(OR(J207=0,K207=""),"",IF(E207="Positivo",MIN(MAX(K207/J207,0),1.3),MIN(MAX(J207/K207,0),1.3))),"")</f>
        <v/>
      </c>
      <c r="M207" s="28">
        <f>IFERROR(IF(OR(J207=0,K207=""),"",IF(E207="Positivo",MAX(K207/J207,0),MAX(J207/K207,0))),"")</f>
        <v/>
      </c>
      <c r="N207" s="5" t="inlineStr">
        <is>
          <t>DEC</t>
        </is>
      </c>
      <c r="O207" s="5" t="inlineStr">
        <is>
          <t>DEC</t>
        </is>
      </c>
      <c r="P207" s="16" t="n">
        <v>1</v>
      </c>
      <c r="Q207" s="16" t="n">
        <v>2</v>
      </c>
      <c r="R207" s="5">
        <f>A207&amp;"-"&amp;YEAR(F207)&amp;"-"&amp;IF(LEN(MONTH(F207))=1,"0"&amp;MONTH(F207),MONTH(F207))&amp;"-"&amp;IF(LEN(DAY(F207))=1,"0"&amp;DAY(F207),DAY(F207))</f>
        <v/>
      </c>
    </row>
    <row r="208">
      <c r="A208" s="39" t="n">
        <v>124</v>
      </c>
      <c r="B208" s="5" t="inlineStr">
        <is>
          <t>Indice de Frecuencia de accidentalidad</t>
        </is>
      </c>
      <c r="C208" s="5" t="inlineStr">
        <is>
          <t>GESTIÓN DE SEGURIDAD Y SALUD EN EL TRABAJO</t>
        </is>
      </c>
      <c r="D208" s="5" t="inlineStr">
        <is>
          <t>Mensual</t>
        </is>
      </c>
      <c r="E208" s="5" t="inlineStr">
        <is>
          <t>Negativo</t>
        </is>
      </c>
      <c r="F208" s="6" t="n">
        <v>45260</v>
      </c>
      <c r="G208" s="5">
        <f>YEAR(F208)</f>
        <v/>
      </c>
      <c r="H208" s="5">
        <f>PROPER(TEXT(F208,"mmmm"))</f>
        <v/>
      </c>
      <c r="I208" s="6">
        <f>IF(OR(H208="Enero",H208="Febrero",H208="Marzo",H208="Abril",H208="Mayo",H208="Junio"),G208&amp;"-1",IF(OR(H208="Julio",H208="Agosto",H208="Septiembre",H208="Octubre",H208="Noviembre",H208="Diciembre"),G208&amp;"-2"))</f>
        <v/>
      </c>
      <c r="J208" s="5" t="n">
        <v>1.6</v>
      </c>
      <c r="K208" s="63" t="n">
        <v>0</v>
      </c>
      <c r="L208" s="28">
        <f>IFERROR(IF(OR(J208=0,K208=""),"",IF(E208="Positivo",MIN(MAX(K208/J208,0),1.3),MIN(MAX(J208/K208,0),1.3))),"")</f>
        <v/>
      </c>
      <c r="M208" s="28">
        <f>IFERROR(IF(OR(J208=0,K208=""),"",IF(E208="Positivo",MAX(K208/J208,0),MAX(J208/K208,0))),"")</f>
        <v/>
      </c>
      <c r="N208" s="5" t="inlineStr">
        <is>
          <t>DEC</t>
        </is>
      </c>
      <c r="O208" s="5" t="inlineStr">
        <is>
          <t>DEC</t>
        </is>
      </c>
      <c r="P208" s="16" t="n">
        <v>1</v>
      </c>
      <c r="Q208" s="16" t="n">
        <v>2</v>
      </c>
      <c r="R208" s="5">
        <f>A208&amp;"-"&amp;YEAR(F208)&amp;"-"&amp;IF(LEN(MONTH(F208))=1,"0"&amp;MONTH(F208),MONTH(F208))&amp;"-"&amp;IF(LEN(DAY(F208))=1,"0"&amp;DAY(F208),DAY(F208))</f>
        <v/>
      </c>
    </row>
    <row r="209">
      <c r="A209" s="39" t="n">
        <v>124</v>
      </c>
      <c r="B209" s="5" t="inlineStr">
        <is>
          <t>Indice de Frecuencia de accidentalidad</t>
        </is>
      </c>
      <c r="C209" s="5" t="inlineStr">
        <is>
          <t>GESTIÓN DE SEGURIDAD Y SALUD EN EL TRABAJO</t>
        </is>
      </c>
      <c r="D209" s="5" t="inlineStr">
        <is>
          <t>Mensual</t>
        </is>
      </c>
      <c r="E209" s="5" t="inlineStr">
        <is>
          <t>Negativo</t>
        </is>
      </c>
      <c r="F209" s="6" t="n">
        <v>45291</v>
      </c>
      <c r="G209" s="5">
        <f>YEAR(F209)</f>
        <v/>
      </c>
      <c r="H209" s="5">
        <f>PROPER(TEXT(F209,"mmmm"))</f>
        <v/>
      </c>
      <c r="I209" s="6">
        <f>IF(OR(H209="Enero",H209="Febrero",H209="Marzo",H209="Abril",H209="Mayo",H209="Junio"),G209&amp;"-1",IF(OR(H209="Julio",H209="Agosto",H209="Septiembre",H209="Octubre",H209="Noviembre",H209="Diciembre"),G209&amp;"-2"))</f>
        <v/>
      </c>
      <c r="J209" s="5" t="n">
        <v>1.6</v>
      </c>
      <c r="K209" s="63" t="n">
        <v>0</v>
      </c>
      <c r="L209" s="28">
        <f>IFERROR(IF(OR(J209=0,K209=""),"",IF(E209="Positivo",MIN(MAX(K209/J209,0),1.3),MIN(MAX(J209/K209,0),1.3))),"")</f>
        <v/>
      </c>
      <c r="M209" s="28">
        <f>IFERROR(IF(OR(J209=0,K209=""),"",IF(E209="Positivo",MAX(K209/J209,0),MAX(J209/K209,0))),"")</f>
        <v/>
      </c>
      <c r="N209" s="5" t="inlineStr">
        <is>
          <t>DEC</t>
        </is>
      </c>
      <c r="O209" s="5" t="inlineStr">
        <is>
          <t>DEC</t>
        </is>
      </c>
      <c r="P209" s="16" t="n">
        <v>1</v>
      </c>
      <c r="Q209" s="16" t="n">
        <v>2</v>
      </c>
      <c r="R209" s="5">
        <f>A209&amp;"-"&amp;YEAR(F209)&amp;"-"&amp;IF(LEN(MONTH(F209))=1,"0"&amp;MONTH(F209),MONTH(F209))&amp;"-"&amp;IF(LEN(DAY(F209))=1,"0"&amp;DAY(F209),DAY(F209))</f>
        <v/>
      </c>
    </row>
    <row r="210">
      <c r="A210" s="26" t="n">
        <v>124</v>
      </c>
      <c r="B210" s="5" t="inlineStr">
        <is>
          <t>Indice de Frecuencia de accidentalidad</t>
        </is>
      </c>
      <c r="C210" s="5" t="inlineStr">
        <is>
          <t>GESTIÓN DE SEGURIDAD Y SALUD EN EL TRABAJO</t>
        </is>
      </c>
      <c r="D210" s="5" t="inlineStr">
        <is>
          <t>Mensual</t>
        </is>
      </c>
      <c r="E210" s="5" t="inlineStr">
        <is>
          <t>Negativo</t>
        </is>
      </c>
      <c r="F210" s="6" t="n">
        <v>45322</v>
      </c>
      <c r="G210" s="5">
        <f>YEAR(F210)</f>
        <v/>
      </c>
      <c r="H210" s="5">
        <f>PROPER(TEXT(F210,"mmmm"))</f>
        <v/>
      </c>
      <c r="I210" s="6">
        <f>IF(OR(H210="Enero",H210="Febrero",H210="Marzo",H210="Abril",H210="Mayo",H210="Junio"),G210&amp;"-1",IF(OR(H210="Julio",H210="Agosto",H210="Septiembre",H210="Octubre",H210="Noviembre",H210="Diciembre"),G210&amp;"-2"))</f>
        <v/>
      </c>
      <c r="J210" s="5" t="n">
        <v>0.2</v>
      </c>
      <c r="K210" s="63" t="n">
        <v>0</v>
      </c>
      <c r="L210" s="28">
        <f>IFERROR(IF(OR(J210=0,K210=""),"",IF(E210="Positivo",MIN(MAX(K210/J210,0),1.3),MIN(MAX(J210/K210,0),1.3))),"")</f>
        <v/>
      </c>
      <c r="M210" s="28">
        <f>IFERROR(IF(OR(J210=0,K210=""),"",IF(E210="Positivo",MAX(K210/J210,0),MAX(J210/K210,0))),"")</f>
        <v/>
      </c>
      <c r="N210" s="5" t="inlineStr">
        <is>
          <t>DEC</t>
        </is>
      </c>
      <c r="O210" s="5" t="inlineStr">
        <is>
          <t>DEC</t>
        </is>
      </c>
      <c r="P210" s="16" t="n">
        <v>1</v>
      </c>
      <c r="Q210" s="16" t="n">
        <v>2</v>
      </c>
      <c r="R210" s="5">
        <f>A210&amp;"-"&amp;YEAR(F210)&amp;"-"&amp;IF(LEN(MONTH(F210))=1,"0"&amp;MONTH(F210),MONTH(F210))&amp;"-"&amp;IF(LEN(DAY(F210))=1,"0"&amp;DAY(F210),DAY(F210))</f>
        <v/>
      </c>
    </row>
    <row r="211">
      <c r="A211" s="26" t="n">
        <v>124</v>
      </c>
      <c r="B211" s="5" t="inlineStr">
        <is>
          <t>Indice de Frecuencia de accidentalidad</t>
        </is>
      </c>
      <c r="C211" s="5" t="inlineStr">
        <is>
          <t>GESTIÓN DE SEGURIDAD Y SALUD EN EL TRABAJO</t>
        </is>
      </c>
      <c r="D211" s="5" t="inlineStr">
        <is>
          <t>Mensual</t>
        </is>
      </c>
      <c r="E211" s="5" t="inlineStr">
        <is>
          <t>Negativo</t>
        </is>
      </c>
      <c r="F211" s="6" t="n">
        <v>45351</v>
      </c>
      <c r="G211" s="5">
        <f>YEAR(F211)</f>
        <v/>
      </c>
      <c r="H211" s="5">
        <f>PROPER(TEXT(F211,"mmmm"))</f>
        <v/>
      </c>
      <c r="I211" s="6">
        <f>IF(OR(H211="Enero",H211="Febrero",H211="Marzo",H211="Abril",H211="Mayo",H211="Junio"),G211&amp;"-1",IF(OR(H211="Julio",H211="Agosto",H211="Septiembre",H211="Octubre",H211="Noviembre",H211="Diciembre"),G211&amp;"-2"))</f>
        <v/>
      </c>
      <c r="J211" s="5" t="n">
        <v>0.2</v>
      </c>
      <c r="K211" s="10" t="n">
        <v>0</v>
      </c>
      <c r="L211" s="28">
        <f>IFERROR(IF(OR(J211=0,K211=""),"",IF(E211="Positivo",MIN(MAX(K211/J211,0),1.3),MIN(MAX(J211/K211,0),1.3))),"")</f>
        <v/>
      </c>
      <c r="M211" s="28">
        <f>IFERROR(IF(OR(J211=0,K211=""),"",IF(E211="Positivo",MAX(K211/J211,0),MAX(J211/K211,0))),"")</f>
        <v/>
      </c>
      <c r="N211" s="5" t="inlineStr">
        <is>
          <t>DEC</t>
        </is>
      </c>
      <c r="O211" s="5" t="inlineStr">
        <is>
          <t>DEC</t>
        </is>
      </c>
      <c r="P211" s="16" t="n">
        <v>1</v>
      </c>
      <c r="Q211" s="16" t="n">
        <v>2</v>
      </c>
      <c r="R211" s="5">
        <f>A211&amp;"-"&amp;YEAR(F211)&amp;"-"&amp;IF(LEN(MONTH(F211))=1,"0"&amp;MONTH(F211),MONTH(F211))&amp;"-"&amp;IF(LEN(DAY(F211))=1,"0"&amp;DAY(F211),DAY(F211))</f>
        <v/>
      </c>
    </row>
    <row r="212">
      <c r="A212" s="26" t="n">
        <v>124</v>
      </c>
      <c r="B212" s="5" t="inlineStr">
        <is>
          <t>Indice de Frecuencia de accidentalidad</t>
        </is>
      </c>
      <c r="C212" s="5" t="inlineStr">
        <is>
          <t>GESTIÓN DE SEGURIDAD Y SALUD EN EL TRABAJO</t>
        </is>
      </c>
      <c r="D212" s="5" t="inlineStr">
        <is>
          <t>Mensual</t>
        </is>
      </c>
      <c r="E212" s="5" t="inlineStr">
        <is>
          <t>Negativo</t>
        </is>
      </c>
      <c r="F212" s="6" t="n">
        <v>45382</v>
      </c>
      <c r="G212" s="5">
        <f>YEAR(F212)</f>
        <v/>
      </c>
      <c r="H212" s="5">
        <f>PROPER(TEXT(F212,"mmmm"))</f>
        <v/>
      </c>
      <c r="I212" s="6">
        <f>IF(OR(H212="Enero",H212="Febrero",H212="Marzo",H212="Abril",H212="Mayo",H212="Junio"),G212&amp;"-1",IF(OR(H212="Julio",H212="Agosto",H212="Septiembre",H212="Octubre",H212="Noviembre",H212="Diciembre"),G212&amp;"-2"))</f>
        <v/>
      </c>
      <c r="J212" s="5" t="n">
        <v>0.2</v>
      </c>
      <c r="K212" s="63" t="n">
        <v>0</v>
      </c>
      <c r="L212" s="28">
        <f>IFERROR(IF(OR(J212=0,K212=""),"",IF(E212="Positivo",MIN(MAX(K212/J212,0),1.3),MIN(MAX(J212/K212,0),1.3))),"")</f>
        <v/>
      </c>
      <c r="M212" s="28">
        <f>IFERROR(IF(OR(J212=0,K212=""),"",IF(E212="Positivo",MAX(K212/J212,0),MAX(J212/K212,0))),"")</f>
        <v/>
      </c>
      <c r="N212" s="5" t="inlineStr">
        <is>
          <t>DEC</t>
        </is>
      </c>
      <c r="O212" s="5" t="inlineStr">
        <is>
          <t>DEC</t>
        </is>
      </c>
      <c r="P212" s="16" t="n">
        <v>1</v>
      </c>
      <c r="Q212" s="16" t="n">
        <v>2</v>
      </c>
      <c r="R212" s="5">
        <f>A212&amp;"-"&amp;YEAR(F212)&amp;"-"&amp;IF(LEN(MONTH(F212))=1,"0"&amp;MONTH(F212),MONTH(F212))&amp;"-"&amp;IF(LEN(DAY(F212))=1,"0"&amp;DAY(F212),DAY(F212))</f>
        <v/>
      </c>
    </row>
    <row r="213">
      <c r="A213" s="26" t="n">
        <v>124</v>
      </c>
      <c r="B213" s="5" t="inlineStr">
        <is>
          <t>Indice de Frecuencia de accidentalidad</t>
        </is>
      </c>
      <c r="C213" s="5" t="inlineStr">
        <is>
          <t>GESTIÓN DE SEGURIDAD Y SALUD EN EL TRABAJO</t>
        </is>
      </c>
      <c r="D213" s="5" t="inlineStr">
        <is>
          <t>Mensual</t>
        </is>
      </c>
      <c r="E213" s="5" t="inlineStr">
        <is>
          <t>Negativo</t>
        </is>
      </c>
      <c r="F213" s="6" t="n">
        <v>45412</v>
      </c>
      <c r="G213" s="5">
        <f>YEAR(F213)</f>
        <v/>
      </c>
      <c r="H213" s="5">
        <f>PROPER(TEXT(F213,"mmmm"))</f>
        <v/>
      </c>
      <c r="I213" s="6">
        <f>IF(OR(H213="Enero",H213="Febrero",H213="Marzo",H213="Abril",H213="Mayo",H213="Junio"),G213&amp;"-1",IF(OR(H213="Julio",H213="Agosto",H213="Septiembre",H213="Octubre",H213="Noviembre",H213="Diciembre"),G213&amp;"-2"))</f>
        <v/>
      </c>
      <c r="J213" s="5" t="n">
        <v>0.2</v>
      </c>
      <c r="K213" s="63" t="n">
        <v>0</v>
      </c>
      <c r="L213" s="28">
        <f>IFERROR(IF(OR(J213=0,K213=""),"",IF(E213="Positivo",MIN(MAX(K213/J213,0),1.3),MIN(MAX(J213/K213,0),1.3))),"")</f>
        <v/>
      </c>
      <c r="M213" s="28">
        <f>IFERROR(IF(OR(J213=0,K213=""),"",IF(E213="Positivo",MAX(K213/J213,0),MAX(J213/K213,0))),"")</f>
        <v/>
      </c>
      <c r="N213" s="5" t="inlineStr">
        <is>
          <t>DEC</t>
        </is>
      </c>
      <c r="O213" s="5" t="inlineStr">
        <is>
          <t>DEC</t>
        </is>
      </c>
      <c r="P213" s="16" t="n">
        <v>1</v>
      </c>
      <c r="Q213" s="16" t="n">
        <v>2</v>
      </c>
      <c r="R213" s="5">
        <f>A213&amp;"-"&amp;YEAR(F213)&amp;"-"&amp;IF(LEN(MONTH(F213))=1,"0"&amp;MONTH(F213),MONTH(F213))&amp;"-"&amp;IF(LEN(DAY(F213))=1,"0"&amp;DAY(F213),DAY(F213))</f>
        <v/>
      </c>
    </row>
    <row r="214">
      <c r="A214" s="26" t="n">
        <v>124</v>
      </c>
      <c r="B214" s="5" t="inlineStr">
        <is>
          <t>Indice de Frecuencia de accidentalidad</t>
        </is>
      </c>
      <c r="C214" s="5" t="inlineStr">
        <is>
          <t>GESTIÓN DE SEGURIDAD Y SALUD EN EL TRABAJO</t>
        </is>
      </c>
      <c r="D214" s="5" t="inlineStr">
        <is>
          <t>Mensual</t>
        </is>
      </c>
      <c r="E214" s="5" t="inlineStr">
        <is>
          <t>Negativo</t>
        </is>
      </c>
      <c r="F214" s="6" t="n">
        <v>45443</v>
      </c>
      <c r="G214" s="5">
        <f>YEAR(F214)</f>
        <v/>
      </c>
      <c r="H214" s="5">
        <f>PROPER(TEXT(F214,"mmmm"))</f>
        <v/>
      </c>
      <c r="I214" s="6">
        <f>IF(OR(H214="Enero",H214="Febrero",H214="Marzo",H214="Abril",H214="Mayo",H214="Junio"),G214&amp;"-1",IF(OR(H214="Julio",H214="Agosto",H214="Septiembre",H214="Octubre",H214="Noviembre",H214="Diciembre"),G214&amp;"-2"))</f>
        <v/>
      </c>
      <c r="J214" s="5" t="n">
        <v>0.2</v>
      </c>
      <c r="K214" s="63" t="n">
        <v>0.041823504809703</v>
      </c>
      <c r="L214" s="28">
        <f>IFERROR(IF(OR(J214=0,K214=""),"",IF(E214="Positivo",MIN(MAX(K214/J214,0),1.3),MIN(MAX(J214/K214,0),1.3))),"")</f>
        <v/>
      </c>
      <c r="M214" s="28">
        <f>IFERROR(IF(OR(J214=0,K214=""),"",IF(E214="Positivo",MAX(K214/J214,0),MAX(J214/K214,0))),"")</f>
        <v/>
      </c>
      <c r="N214" s="5" t="inlineStr">
        <is>
          <t>DEC</t>
        </is>
      </c>
      <c r="O214" s="5" t="inlineStr">
        <is>
          <t>DEC</t>
        </is>
      </c>
      <c r="P214" s="16" t="n">
        <v>1</v>
      </c>
      <c r="Q214" s="16" t="n">
        <v>2</v>
      </c>
      <c r="R214" s="5">
        <f>A214&amp;"-"&amp;YEAR(F214)&amp;"-"&amp;IF(LEN(MONTH(F214))=1,"0"&amp;MONTH(F214),MONTH(F214))&amp;"-"&amp;IF(LEN(DAY(F214))=1,"0"&amp;DAY(F214),DAY(F214))</f>
        <v/>
      </c>
    </row>
    <row r="215">
      <c r="A215" s="26" t="n">
        <v>124</v>
      </c>
      <c r="B215" s="5" t="inlineStr">
        <is>
          <t>Indice de Frecuencia de accidentalidad</t>
        </is>
      </c>
      <c r="C215" s="5" t="inlineStr">
        <is>
          <t>GESTIÓN DE SEGURIDAD Y SALUD EN EL TRABAJO</t>
        </is>
      </c>
      <c r="D215" s="5" t="inlineStr">
        <is>
          <t>Mensual</t>
        </is>
      </c>
      <c r="E215" s="5" t="inlineStr">
        <is>
          <t>Negativo</t>
        </is>
      </c>
      <c r="F215" s="6" t="n">
        <v>45473</v>
      </c>
      <c r="G215" s="5">
        <f>YEAR(F215)</f>
        <v/>
      </c>
      <c r="H215" s="5">
        <f>PROPER(TEXT(F215,"mmmm"))</f>
        <v/>
      </c>
      <c r="I215" s="6">
        <f>IF(OR(H215="Enero",H215="Febrero",H215="Marzo",H215="Abril",H215="Mayo",H215="Junio"),G215&amp;"-1",IF(OR(H215="Julio",H215="Agosto",H215="Septiembre",H215="Octubre",H215="Noviembre",H215="Diciembre"),G215&amp;"-2"))</f>
        <v/>
      </c>
      <c r="J215" s="5" t="n">
        <v>0.2</v>
      </c>
      <c r="K215" s="63" t="n">
        <v>0</v>
      </c>
      <c r="L215" s="28">
        <f>IFERROR(IF(OR(J215=0,K215=""),"",IF(E215="Positivo",MIN(MAX(K215/J215,0),1.3),MIN(MAX(J215/K215,0),1.3))),"")</f>
        <v/>
      </c>
      <c r="M215" s="28">
        <f>IFERROR(IF(OR(J215=0,K215=""),"",IF(E215="Positivo",MAX(K215/J215,0),MAX(J215/K215,0))),"")</f>
        <v/>
      </c>
      <c r="N215" s="5" t="inlineStr">
        <is>
          <t>DEC</t>
        </is>
      </c>
      <c r="O215" s="5" t="inlineStr">
        <is>
          <t>DEC</t>
        </is>
      </c>
      <c r="P215" s="16" t="n">
        <v>1</v>
      </c>
      <c r="Q215" s="16" t="n">
        <v>2</v>
      </c>
      <c r="R215" s="5">
        <f>A215&amp;"-"&amp;YEAR(F215)&amp;"-"&amp;IF(LEN(MONTH(F215))=1,"0"&amp;MONTH(F215),MONTH(F215))&amp;"-"&amp;IF(LEN(DAY(F215))=1,"0"&amp;DAY(F215),DAY(F215))</f>
        <v/>
      </c>
    </row>
    <row r="216">
      <c r="A216" s="26" t="n">
        <v>124</v>
      </c>
      <c r="B216" s="5" t="inlineStr">
        <is>
          <t>Indice de Frecuencia de accidentalidad</t>
        </is>
      </c>
      <c r="C216" s="5" t="inlineStr">
        <is>
          <t>GESTIÓN DE SEGURIDAD Y SALUD EN EL TRABAJO</t>
        </is>
      </c>
      <c r="D216" s="5" t="inlineStr">
        <is>
          <t>Mensual</t>
        </is>
      </c>
      <c r="E216" s="5" t="inlineStr">
        <is>
          <t>Negativo</t>
        </is>
      </c>
      <c r="F216" s="6" t="n">
        <v>45504</v>
      </c>
      <c r="G216" s="5">
        <f>YEAR(F216)</f>
        <v/>
      </c>
      <c r="H216" s="5">
        <f>PROPER(TEXT(F216,"mmmm"))</f>
        <v/>
      </c>
      <c r="I216" s="6">
        <f>IF(OR(H216="Enero",H216="Febrero",H216="Marzo",H216="Abril",H216="Mayo",H216="Junio"),G216&amp;"-1",IF(OR(H216="Julio",H216="Agosto",H216="Septiembre",H216="Octubre",H216="Noviembre",H216="Diciembre"),G216&amp;"-2"))</f>
        <v/>
      </c>
      <c r="J216" s="5" t="n">
        <v>0.2</v>
      </c>
      <c r="K216" s="63" t="n">
        <v>0</v>
      </c>
      <c r="L216" s="28">
        <f>IFERROR(IF(OR(J216=0,K216=""),"",IF(E216="Positivo",MIN(MAX(K216/J216,0),1.3),MIN(MAX(J216/K216,0),1.3))),"")</f>
        <v/>
      </c>
      <c r="M216" s="28">
        <f>IFERROR(IF(OR(J216=0,K216=""),"",IF(E216="Positivo",MAX(K216/J216,0),MAX(J216/K216,0))),"")</f>
        <v/>
      </c>
      <c r="N216" s="5" t="inlineStr">
        <is>
          <t>DEC</t>
        </is>
      </c>
      <c r="O216" s="5" t="inlineStr">
        <is>
          <t>DEC</t>
        </is>
      </c>
      <c r="P216" s="16" t="n">
        <v>1</v>
      </c>
      <c r="Q216" s="16" t="n">
        <v>2</v>
      </c>
      <c r="R216" s="5">
        <f>A216&amp;"-"&amp;YEAR(F216)&amp;"-"&amp;IF(LEN(MONTH(F216))=1,"0"&amp;MONTH(F216),MONTH(F216))&amp;"-"&amp;IF(LEN(DAY(F216))=1,"0"&amp;DAY(F216),DAY(F216))</f>
        <v/>
      </c>
    </row>
    <row r="217">
      <c r="A217" s="26" t="n">
        <v>124</v>
      </c>
      <c r="B217" s="5" t="inlineStr">
        <is>
          <t>Indice de Frecuencia de accidentalidad</t>
        </is>
      </c>
      <c r="C217" s="5" t="inlineStr">
        <is>
          <t>GESTIÓN DE SEGURIDAD Y SALUD EN EL TRABAJO</t>
        </is>
      </c>
      <c r="D217" s="5" t="inlineStr">
        <is>
          <t>Mensual</t>
        </is>
      </c>
      <c r="E217" s="5" t="inlineStr">
        <is>
          <t>Negativo</t>
        </is>
      </c>
      <c r="F217" s="6" t="n">
        <v>45535</v>
      </c>
      <c r="G217" s="5">
        <f>YEAR(F217)</f>
        <v/>
      </c>
      <c r="H217" s="5">
        <f>PROPER(TEXT(F217,"mmmm"))</f>
        <v/>
      </c>
      <c r="I217" s="6">
        <f>IF(OR(H217="Enero",H217="Febrero",H217="Marzo",H217="Abril",H217="Mayo",H217="Junio"),G217&amp;"-1",IF(OR(H217="Julio",H217="Agosto",H217="Septiembre",H217="Octubre",H217="Noviembre",H217="Diciembre"),G217&amp;"-2"))</f>
        <v/>
      </c>
      <c r="J217" s="5" t="n">
        <v>0.2</v>
      </c>
      <c r="K217" s="63" t="n">
        <v>0</v>
      </c>
      <c r="L217" s="28">
        <f>IFERROR(IF(OR(J217=0,K217=""),"",IF(E217="Positivo",MIN(MAX(K217/J217,0),1.3),MIN(MAX(J217/K217,0),1.3))),"")</f>
        <v/>
      </c>
      <c r="M217" s="28">
        <f>IFERROR(IF(OR(J217=0,K217=""),"",IF(E217="Positivo",MAX(K217/J217,0),MAX(J217/K217,0))),"")</f>
        <v/>
      </c>
      <c r="N217" s="5" t="inlineStr">
        <is>
          <t>DEC</t>
        </is>
      </c>
      <c r="O217" s="5" t="inlineStr">
        <is>
          <t>DEC</t>
        </is>
      </c>
      <c r="P217" s="16" t="n">
        <v>1</v>
      </c>
      <c r="Q217" s="16" t="n">
        <v>2</v>
      </c>
      <c r="R217" s="5">
        <f>A217&amp;"-"&amp;YEAR(F217)&amp;"-"&amp;IF(LEN(MONTH(F217))=1,"0"&amp;MONTH(F217),MONTH(F217))&amp;"-"&amp;IF(LEN(DAY(F217))=1,"0"&amp;DAY(F217),DAY(F217))</f>
        <v/>
      </c>
    </row>
    <row r="218">
      <c r="A218" s="26" t="n">
        <v>124</v>
      </c>
      <c r="B218" s="5" t="inlineStr">
        <is>
          <t>Indice de Frecuencia de accidentalidad</t>
        </is>
      </c>
      <c r="C218" s="5" t="inlineStr">
        <is>
          <t>GESTIÓN DE SEGURIDAD Y SALUD EN EL TRABAJO</t>
        </is>
      </c>
      <c r="D218" s="5" t="inlineStr">
        <is>
          <t>Mensual</t>
        </is>
      </c>
      <c r="E218" s="5" t="inlineStr">
        <is>
          <t>Negativo</t>
        </is>
      </c>
      <c r="F218" s="6" t="n">
        <v>45565</v>
      </c>
      <c r="G218" s="5">
        <f>YEAR(F218)</f>
        <v/>
      </c>
      <c r="H218" s="5">
        <f>PROPER(TEXT(F218,"mmmm"))</f>
        <v/>
      </c>
      <c r="I218" s="6">
        <f>IF(OR(H218="Enero",H218="Febrero",H218="Marzo",H218="Abril",H218="Mayo",H218="Junio"),G218&amp;"-1",IF(OR(H218="Julio",H218="Agosto",H218="Septiembre",H218="Octubre",H218="Noviembre",H218="Diciembre"),G218&amp;"-2"))</f>
        <v/>
      </c>
      <c r="J218" s="5" t="n">
        <v>0.2</v>
      </c>
      <c r="K218" s="63" t="n">
        <v>0</v>
      </c>
      <c r="L218" s="28">
        <f>IFERROR(IF(OR(J218=0,K218=""),"",IF(E218="Positivo",MIN(MAX(K218/J218,0),1.3),MIN(MAX(J218/K218,0),1.3))),"")</f>
        <v/>
      </c>
      <c r="M218" s="28">
        <f>IFERROR(IF(OR(J218=0,K218=""),"",IF(E218="Positivo",MAX(K218/J218,0),MAX(J218/K218,0))),"")</f>
        <v/>
      </c>
      <c r="N218" s="5" t="inlineStr">
        <is>
          <t>DEC</t>
        </is>
      </c>
      <c r="O218" s="5" t="inlineStr">
        <is>
          <t>DEC</t>
        </is>
      </c>
      <c r="P218" s="16" t="n">
        <v>1</v>
      </c>
      <c r="Q218" s="16" t="n">
        <v>2</v>
      </c>
      <c r="R218" s="5">
        <f>A218&amp;"-"&amp;YEAR(F218)&amp;"-"&amp;IF(LEN(MONTH(F218))=1,"0"&amp;MONTH(F218),MONTH(F218))&amp;"-"&amp;IF(LEN(DAY(F218))=1,"0"&amp;DAY(F218),DAY(F218))</f>
        <v/>
      </c>
    </row>
    <row r="219">
      <c r="A219" s="39" t="n">
        <v>124</v>
      </c>
      <c r="B219" s="5" t="inlineStr">
        <is>
          <t>Indice de Frecuencia de accidentalidad</t>
        </is>
      </c>
      <c r="C219" s="5" t="inlineStr">
        <is>
          <t>GESTIÓN DE SEGURIDAD Y SALUD EN EL TRABAJO</t>
        </is>
      </c>
      <c r="D219" s="5" t="inlineStr">
        <is>
          <t>Mensual</t>
        </is>
      </c>
      <c r="E219" s="5" t="inlineStr">
        <is>
          <t>Negativo</t>
        </is>
      </c>
      <c r="F219" s="6" t="n">
        <v>45596</v>
      </c>
      <c r="G219" s="5">
        <f>YEAR(F219)</f>
        <v/>
      </c>
      <c r="H219" s="5">
        <f>PROPER(TEXT(F219,"mmmm"))</f>
        <v/>
      </c>
      <c r="I219" s="6">
        <f>IF(OR(H219="Enero",H219="Febrero",H219="Marzo",H219="Abril",H219="Mayo",H219="Junio"),G219&amp;"-1",IF(OR(H219="Julio",H219="Agosto",H219="Septiembre",H219="Octubre",H219="Noviembre",H219="Diciembre"),G219&amp;"-2"))</f>
        <v/>
      </c>
      <c r="J219" s="5" t="n">
        <v>0.2</v>
      </c>
      <c r="K219" s="63" t="n">
        <v>0</v>
      </c>
      <c r="L219" s="28">
        <f>IFERROR(IF(OR(J219=0,K219=""),"",IF(E219="Positivo",MIN(MAX(K219/J219,0),1.3),MIN(MAX(J219/K219,0),1.3))),"")</f>
        <v/>
      </c>
      <c r="M219" s="28">
        <f>IFERROR(IF(OR(J219=0,K219=""),"",IF(E219="Positivo",MAX(K219/J219,0),MAX(J219/K219,0))),"")</f>
        <v/>
      </c>
      <c r="N219" s="5" t="inlineStr">
        <is>
          <t>DEC</t>
        </is>
      </c>
      <c r="O219" s="5" t="inlineStr">
        <is>
          <t>DEC</t>
        </is>
      </c>
      <c r="P219" s="16" t="n">
        <v>1</v>
      </c>
      <c r="Q219" s="16" t="n">
        <v>2</v>
      </c>
      <c r="R219" s="5">
        <f>A219&amp;"-"&amp;YEAR(F219)&amp;"-"&amp;IF(LEN(MONTH(F219))=1,"0"&amp;MONTH(F219),MONTH(F219))&amp;"-"&amp;IF(LEN(DAY(F219))=1,"0"&amp;DAY(F219),DAY(F219))</f>
        <v/>
      </c>
    </row>
    <row r="220">
      <c r="A220" s="39" t="n">
        <v>124</v>
      </c>
      <c r="B220" s="5" t="inlineStr">
        <is>
          <t>Indice de Frecuencia de accidentalidad</t>
        </is>
      </c>
      <c r="C220" s="5" t="inlineStr">
        <is>
          <t>GESTIÓN DE SEGURIDAD Y SALUD EN EL TRABAJO</t>
        </is>
      </c>
      <c r="D220" s="5" t="inlineStr">
        <is>
          <t>Mensual</t>
        </is>
      </c>
      <c r="E220" s="5" t="inlineStr">
        <is>
          <t>Negativo</t>
        </is>
      </c>
      <c r="F220" s="6" t="n">
        <v>45626</v>
      </c>
      <c r="G220" s="5">
        <f>YEAR(F220)</f>
        <v/>
      </c>
      <c r="H220" s="5">
        <f>PROPER(TEXT(F220,"mmmm"))</f>
        <v/>
      </c>
      <c r="I220" s="6">
        <f>IF(OR(H220="Enero",H220="Febrero",H220="Marzo",H220="Abril",H220="Mayo",H220="Junio"),G220&amp;"-1",IF(OR(H220="Julio",H220="Agosto",H220="Septiembre",H220="Octubre",H220="Noviembre",H220="Diciembre"),G220&amp;"-2"))</f>
        <v/>
      </c>
      <c r="J220" s="5" t="n">
        <v>0.2</v>
      </c>
      <c r="K220" s="63" t="n">
        <v>0</v>
      </c>
      <c r="L220" s="28">
        <f>IFERROR(IF(OR(J220=0,K220=""),"",IF(E220="Positivo",MIN(MAX(K220/J220,0),1.3),MIN(MAX(J220/K220,0),1.3))),"")</f>
        <v/>
      </c>
      <c r="M220" s="28">
        <f>IFERROR(IF(OR(J220=0,K220=""),"",IF(E220="Positivo",MAX(K220/J220,0),MAX(J220/K220,0))),"")</f>
        <v/>
      </c>
      <c r="N220" s="5" t="inlineStr">
        <is>
          <t>DEC</t>
        </is>
      </c>
      <c r="O220" s="5" t="inlineStr">
        <is>
          <t>DEC</t>
        </is>
      </c>
      <c r="P220" s="16" t="n">
        <v>1</v>
      </c>
      <c r="Q220" s="16" t="n">
        <v>2</v>
      </c>
      <c r="R220" s="5">
        <f>A220&amp;"-"&amp;YEAR(F220)&amp;"-"&amp;IF(LEN(MONTH(F220))=1,"0"&amp;MONTH(F220),MONTH(F220))&amp;"-"&amp;IF(LEN(DAY(F220))=1,"0"&amp;DAY(F220),DAY(F220))</f>
        <v/>
      </c>
    </row>
    <row r="221">
      <c r="A221" s="39" t="n">
        <v>124</v>
      </c>
      <c r="B221" s="5" t="inlineStr">
        <is>
          <t>Indice de Frecuencia de accidentalidad</t>
        </is>
      </c>
      <c r="C221" s="5" t="inlineStr">
        <is>
          <t>GESTIÓN DE SEGURIDAD Y SALUD EN EL TRABAJO</t>
        </is>
      </c>
      <c r="D221" s="5" t="inlineStr">
        <is>
          <t>Mensual</t>
        </is>
      </c>
      <c r="E221" s="5" t="inlineStr">
        <is>
          <t>Negativo</t>
        </is>
      </c>
      <c r="F221" s="6" t="n">
        <v>45657</v>
      </c>
      <c r="G221" s="5">
        <f>YEAR(F221)</f>
        <v/>
      </c>
      <c r="H221" s="5">
        <f>PROPER(TEXT(F221,"mmmm"))</f>
        <v/>
      </c>
      <c r="I221" s="6">
        <f>IF(OR(H221="Enero",H221="Febrero",H221="Marzo",H221="Abril",H221="Mayo",H221="Junio"),G221&amp;"-1",IF(OR(H221="Julio",H221="Agosto",H221="Septiembre",H221="Octubre",H221="Noviembre",H221="Diciembre"),G221&amp;"-2"))</f>
        <v/>
      </c>
      <c r="J221" s="5" t="n">
        <v>0.2</v>
      </c>
      <c r="K221" s="63" t="n">
        <v>0.1141552511415525</v>
      </c>
      <c r="L221" s="28">
        <f>IFERROR(IF(OR(J221=0,K221=""),"",IF(E221="Positivo",MIN(MAX(K221/J221,0),1.3),MIN(MAX(J221/K221,0),1.3))),"")</f>
        <v/>
      </c>
      <c r="M221" s="28">
        <f>IFERROR(IF(OR(J221=0,K221=""),"",IF(E221="Positivo",MAX(K221/J221,0),MAX(J221/K221,0))),"")</f>
        <v/>
      </c>
      <c r="N221" s="5" t="inlineStr">
        <is>
          <t>DEC</t>
        </is>
      </c>
      <c r="O221" s="5" t="inlineStr">
        <is>
          <t>DEC</t>
        </is>
      </c>
      <c r="P221" s="16" t="n">
        <v>1</v>
      </c>
      <c r="Q221" s="16" t="n">
        <v>2</v>
      </c>
      <c r="R221" s="5">
        <f>A221&amp;"-"&amp;YEAR(F221)&amp;"-"&amp;IF(LEN(MONTH(F221))=1,"0"&amp;MONTH(F221),MONTH(F221))&amp;"-"&amp;IF(LEN(DAY(F221))=1,"0"&amp;DAY(F221),DAY(F221))</f>
        <v/>
      </c>
    </row>
    <row r="222">
      <c r="A222" s="26" t="n">
        <v>125</v>
      </c>
      <c r="B222" s="5" t="inlineStr">
        <is>
          <t>Indice de severidad</t>
        </is>
      </c>
      <c r="C222" s="5" t="inlineStr">
        <is>
          <t>GESTIÓN DE SEGURIDAD Y SALUD EN EL TRABAJO</t>
        </is>
      </c>
      <c r="D222" s="5" t="inlineStr">
        <is>
          <t>Mensual</t>
        </is>
      </c>
      <c r="E222" s="5" t="inlineStr">
        <is>
          <t>Negativo</t>
        </is>
      </c>
      <c r="F222" s="6" t="n">
        <v>44592</v>
      </c>
      <c r="G222" s="5">
        <f>YEAR(F222)</f>
        <v/>
      </c>
      <c r="H222" s="5">
        <f>PROPER(TEXT(F222,"mmmm"))</f>
        <v/>
      </c>
      <c r="I222" s="6">
        <f>IF(OR(H222="Enero",H222="Febrero",H222="Marzo",H222="Abril",H222="Mayo",H222="Junio"),G222&amp;"-1",IF(OR(H222="Julio",H222="Agosto",H222="Septiembre",H222="Octubre",H222="Noviembre",H222="Diciembre"),G222&amp;"-2"))</f>
        <v/>
      </c>
      <c r="J222" s="5" t="n">
        <v>4.7</v>
      </c>
      <c r="K222" s="121" t="n">
        <v>0</v>
      </c>
      <c r="L222" s="28">
        <f>IFERROR(IF(OR(J222=0,K222=""),"",IF(E222="Positivo",MIN(MAX(K222/J222,0),1.3),MIN(MAX(J222/K222,0),1.3))),"")</f>
        <v/>
      </c>
      <c r="M222" s="28">
        <f>IFERROR(IF(OR(J222=0,K222=""),"",IF(E222="Positivo",MAX(K222/J222,0),MAX(J222/K222,0))),"")</f>
        <v/>
      </c>
      <c r="N222" s="5" t="inlineStr">
        <is>
          <t>DEC</t>
        </is>
      </c>
      <c r="O222" s="11" t="inlineStr">
        <is>
          <t>DEC</t>
        </is>
      </c>
      <c r="P222" s="16" t="n">
        <v>1</v>
      </c>
      <c r="Q222" s="16" t="n">
        <v>2</v>
      </c>
      <c r="R222" s="5">
        <f>A222&amp;"-"&amp;YEAR(F222)&amp;"-"&amp;IF(LEN(MONTH(F222))=1,"0"&amp;MONTH(F222),MONTH(F222))&amp;"-"&amp;IF(LEN(DAY(F222))=1,"0"&amp;DAY(F222),DAY(F222))</f>
        <v/>
      </c>
    </row>
    <row r="223">
      <c r="A223" s="26" t="n">
        <v>125</v>
      </c>
      <c r="B223" s="5" t="inlineStr">
        <is>
          <t>Indice de severidad</t>
        </is>
      </c>
      <c r="C223" s="5" t="inlineStr">
        <is>
          <t>GESTIÓN DE SEGURIDAD Y SALUD EN EL TRABAJO</t>
        </is>
      </c>
      <c r="D223" s="5" t="inlineStr">
        <is>
          <t>Mensual</t>
        </is>
      </c>
      <c r="E223" s="5" t="inlineStr">
        <is>
          <t>Negativo</t>
        </is>
      </c>
      <c r="F223" s="17" t="n">
        <v>44620</v>
      </c>
      <c r="G223" s="5">
        <f>YEAR(F223)</f>
        <v/>
      </c>
      <c r="H223" s="5">
        <f>PROPER(TEXT(F223,"mmmm"))</f>
        <v/>
      </c>
      <c r="I223" s="6">
        <f>IF(OR(H223="Enero",H223="Febrero",H223="Marzo",H223="Abril",H223="Mayo",H223="Junio"),G223&amp;"-1",IF(OR(H223="Julio",H223="Agosto",H223="Septiembre",H223="Octubre",H223="Noviembre",H223="Diciembre"),G223&amp;"-2"))</f>
        <v/>
      </c>
      <c r="J223" s="5" t="n">
        <v>4.7</v>
      </c>
      <c r="K223" s="121" t="n">
        <v>0.20964360587002</v>
      </c>
      <c r="L223" s="28">
        <f>IFERROR(IF(OR(J223=0,K223=""),"",IF(E223="Positivo",MIN(MAX(K223/J223,0),1.3),MIN(MAX(J223/K223,0),1.3))),"")</f>
        <v/>
      </c>
      <c r="M223" s="28">
        <f>IFERROR(IF(OR(J223=0,K223=""),"",IF(E223="Positivo",MAX(K223/J223,0),MAX(J223/K223,0))),"")</f>
        <v/>
      </c>
      <c r="N223" s="5" t="inlineStr">
        <is>
          <t>DEC</t>
        </is>
      </c>
      <c r="O223" s="11" t="inlineStr">
        <is>
          <t>DEC</t>
        </is>
      </c>
      <c r="P223" s="16" t="n">
        <v>1</v>
      </c>
      <c r="Q223" s="16" t="n">
        <v>2</v>
      </c>
      <c r="R223" s="5">
        <f>A223&amp;"-"&amp;YEAR(F223)&amp;"-"&amp;IF(LEN(MONTH(F223))=1,"0"&amp;MONTH(F223),MONTH(F223))&amp;"-"&amp;IF(LEN(DAY(F223))=1,"0"&amp;DAY(F223),DAY(F223))</f>
        <v/>
      </c>
    </row>
    <row r="224">
      <c r="A224" s="26" t="n">
        <v>125</v>
      </c>
      <c r="B224" s="5" t="inlineStr">
        <is>
          <t>Indice de severidad</t>
        </is>
      </c>
      <c r="C224" s="5" t="inlineStr">
        <is>
          <t>GESTIÓN DE SEGURIDAD Y SALUD EN EL TRABAJO</t>
        </is>
      </c>
      <c r="D224" s="5" t="inlineStr">
        <is>
          <t>Mensual</t>
        </is>
      </c>
      <c r="E224" s="5" t="inlineStr">
        <is>
          <t>Negativo</t>
        </is>
      </c>
      <c r="F224" s="6" t="n">
        <v>44651</v>
      </c>
      <c r="G224" s="5">
        <f>YEAR(F224)</f>
        <v/>
      </c>
      <c r="H224" s="5">
        <f>PROPER(TEXT(F224,"mmmm"))</f>
        <v/>
      </c>
      <c r="I224" s="6">
        <f>IF(OR(H224="Enero",H224="Febrero",H224="Marzo",H224="Abril",H224="Mayo",H224="Junio"),G224&amp;"-1",IF(OR(H224="Julio",H224="Agosto",H224="Septiembre",H224="Octubre",H224="Noviembre",H224="Diciembre"),G224&amp;"-2"))</f>
        <v/>
      </c>
      <c r="J224" s="5" t="n">
        <v>4.7</v>
      </c>
      <c r="K224" s="121" t="n">
        <v>0</v>
      </c>
      <c r="L224" s="28">
        <f>IFERROR(IF(OR(J224=0,K224=""),"",IF(E224="Positivo",MIN(MAX(K224/J224,0),1.3),MIN(MAX(J224/K224,0),1.3))),"")</f>
        <v/>
      </c>
      <c r="M224" s="28">
        <f>IFERROR(IF(OR(J224=0,K224=""),"",IF(E224="Positivo",MAX(K224/J224,0),MAX(J224/K224,0))),"")</f>
        <v/>
      </c>
      <c r="N224" s="5" t="inlineStr">
        <is>
          <t>DEC</t>
        </is>
      </c>
      <c r="O224" s="11" t="inlineStr">
        <is>
          <t>DEC</t>
        </is>
      </c>
      <c r="P224" s="16" t="n">
        <v>1</v>
      </c>
      <c r="Q224" s="16" t="n">
        <v>2</v>
      </c>
      <c r="R224" s="5">
        <f>A224&amp;"-"&amp;YEAR(F224)&amp;"-"&amp;IF(LEN(MONTH(F224))=1,"0"&amp;MONTH(F224),MONTH(F224))&amp;"-"&amp;IF(LEN(DAY(F224))=1,"0"&amp;DAY(F224),DAY(F224))</f>
        <v/>
      </c>
    </row>
    <row r="225">
      <c r="A225" s="26" t="n">
        <v>125</v>
      </c>
      <c r="B225" s="5" t="inlineStr">
        <is>
          <t>Indice de severidad</t>
        </is>
      </c>
      <c r="C225" s="5" t="inlineStr">
        <is>
          <t>GESTIÓN DE SEGURIDAD Y SALUD EN EL TRABAJO</t>
        </is>
      </c>
      <c r="D225" s="5" t="inlineStr">
        <is>
          <t>Mensual</t>
        </is>
      </c>
      <c r="E225" s="5" t="inlineStr">
        <is>
          <t>Negativo</t>
        </is>
      </c>
      <c r="F225" s="6" t="n">
        <v>44681</v>
      </c>
      <c r="G225" s="5">
        <f>YEAR(F225)</f>
        <v/>
      </c>
      <c r="H225" s="5">
        <f>PROPER(TEXT(F225,"mmmm"))</f>
        <v/>
      </c>
      <c r="I225" s="6">
        <f>IF(OR(H225="Enero",H225="Febrero",H225="Marzo",H225="Abril",H225="Mayo",H225="Junio"),G225&amp;"-1",IF(OR(H225="Julio",H225="Agosto",H225="Septiembre",H225="Octubre",H225="Noviembre",H225="Diciembre"),G225&amp;"-2"))</f>
        <v/>
      </c>
      <c r="J225" s="5" t="n">
        <v>4.7</v>
      </c>
      <c r="K225" s="121" t="n">
        <v>0</v>
      </c>
      <c r="L225" s="28">
        <f>IFERROR(IF(OR(J225=0,K225=""),"",IF(E225="Positivo",MIN(MAX(K225/J225,0),1.3),MIN(MAX(J225/K225,0),1.3))),"")</f>
        <v/>
      </c>
      <c r="M225" s="28">
        <f>IFERROR(IF(OR(J225=0,K225=""),"",IF(E225="Positivo",MAX(K225/J225,0),MAX(J225/K225,0))),"")</f>
        <v/>
      </c>
      <c r="N225" s="5" t="inlineStr">
        <is>
          <t>DEC</t>
        </is>
      </c>
      <c r="O225" s="5" t="inlineStr">
        <is>
          <t>DEC</t>
        </is>
      </c>
      <c r="P225" s="16" t="n">
        <v>1</v>
      </c>
      <c r="Q225" s="16" t="n">
        <v>2</v>
      </c>
      <c r="R225" s="5">
        <f>A225&amp;"-"&amp;YEAR(F225)&amp;"-"&amp;IF(LEN(MONTH(F225))=1,"0"&amp;MONTH(F225),MONTH(F225))&amp;"-"&amp;IF(LEN(DAY(F225))=1,"0"&amp;DAY(F225),DAY(F225))</f>
        <v/>
      </c>
    </row>
    <row r="226">
      <c r="A226" s="26" t="n">
        <v>125</v>
      </c>
      <c r="B226" s="5" t="inlineStr">
        <is>
          <t>Indice de severidad</t>
        </is>
      </c>
      <c r="C226" s="5" t="inlineStr">
        <is>
          <t>GESTIÓN DE SEGURIDAD Y SALUD EN EL TRABAJO</t>
        </is>
      </c>
      <c r="D226" s="5" t="inlineStr">
        <is>
          <t>Mensual</t>
        </is>
      </c>
      <c r="E226" s="5" t="inlineStr">
        <is>
          <t>Negativo</t>
        </is>
      </c>
      <c r="F226" s="6" t="n">
        <v>44712</v>
      </c>
      <c r="G226" s="5">
        <f>YEAR(F226)</f>
        <v/>
      </c>
      <c r="H226" s="5">
        <f>PROPER(TEXT(F226,"mmmm"))</f>
        <v/>
      </c>
      <c r="I226" s="6">
        <f>IF(OR(H226="Enero",H226="Febrero",H226="Marzo",H226="Abril",H226="Mayo",H226="Junio"),G226&amp;"-1",IF(OR(H226="Julio",H226="Agosto",H226="Septiembre",H226="Octubre",H226="Noviembre",H226="Diciembre"),G226&amp;"-2"))</f>
        <v/>
      </c>
      <c r="J226" s="5" t="n">
        <v>4.7</v>
      </c>
      <c r="K226" s="121" t="n">
        <v>0.26680896478122</v>
      </c>
      <c r="L226" s="28">
        <f>IFERROR(IF(OR(J226=0,K226=""),"",IF(E226="Positivo",MIN(MAX(K226/J226,0),1.3),MIN(MAX(J226/K226,0),1.3))),"")</f>
        <v/>
      </c>
      <c r="M226" s="28">
        <f>IFERROR(IF(OR(J226=0,K226=""),"",IF(E226="Positivo",MAX(K226/J226,0),MAX(J226/K226,0))),"")</f>
        <v/>
      </c>
      <c r="N226" s="5" t="inlineStr">
        <is>
          <t>DEC</t>
        </is>
      </c>
      <c r="O226" s="11" t="inlineStr">
        <is>
          <t>DEC</t>
        </is>
      </c>
      <c r="P226" s="16" t="n">
        <v>1</v>
      </c>
      <c r="Q226" s="16" t="n">
        <v>2</v>
      </c>
      <c r="R226" s="5">
        <f>A226&amp;"-"&amp;YEAR(F226)&amp;"-"&amp;IF(LEN(MONTH(F226))=1,"0"&amp;MONTH(F226),MONTH(F226))&amp;"-"&amp;IF(LEN(DAY(F226))=1,"0"&amp;DAY(F226),DAY(F226))</f>
        <v/>
      </c>
    </row>
    <row r="227">
      <c r="A227" s="26" t="n">
        <v>125</v>
      </c>
      <c r="B227" s="5" t="inlineStr">
        <is>
          <t>Indice de severidad</t>
        </is>
      </c>
      <c r="C227" s="5" t="inlineStr">
        <is>
          <t>GESTIÓN DE SEGURIDAD Y SALUD EN EL TRABAJO</t>
        </is>
      </c>
      <c r="D227" s="5" t="inlineStr">
        <is>
          <t>Mensual</t>
        </is>
      </c>
      <c r="E227" s="5" t="inlineStr">
        <is>
          <t>Negativo</t>
        </is>
      </c>
      <c r="F227" s="6" t="n">
        <v>44742</v>
      </c>
      <c r="G227" s="5">
        <f>YEAR(F227)</f>
        <v/>
      </c>
      <c r="H227" s="5">
        <f>PROPER(TEXT(F227,"mmmm"))</f>
        <v/>
      </c>
      <c r="I227" s="6">
        <f>IF(OR(H227="Enero",H227="Febrero",H227="Marzo",H227="Abril",H227="Mayo",H227="Junio"),G227&amp;"-1",IF(OR(H227="Julio",H227="Agosto",H227="Septiembre",H227="Octubre",H227="Noviembre",H227="Diciembre"),G227&amp;"-2"))</f>
        <v/>
      </c>
      <c r="J227" s="5" t="n">
        <v>4.7</v>
      </c>
      <c r="K227" s="121" t="n">
        <v>0</v>
      </c>
      <c r="L227" s="28">
        <f>IFERROR(IF(OR(J227=0,K227=""),"",IF(E227="Positivo",MIN(MAX(K227/J227,0),1.3),MIN(MAX(J227/K227,0),1.3))),"")</f>
        <v/>
      </c>
      <c r="M227" s="28">
        <f>IFERROR(IF(OR(J227=0,K227=""),"",IF(E227="Positivo",MAX(K227/J227,0),MAX(J227/K227,0))),"")</f>
        <v/>
      </c>
      <c r="N227" s="5" t="inlineStr">
        <is>
          <t>DEC</t>
        </is>
      </c>
      <c r="O227" s="11" t="inlineStr">
        <is>
          <t>DEC</t>
        </is>
      </c>
      <c r="P227" s="16" t="n">
        <v>1</v>
      </c>
      <c r="Q227" s="16" t="n">
        <v>2</v>
      </c>
      <c r="R227" s="5">
        <f>A227&amp;"-"&amp;YEAR(F227)&amp;"-"&amp;IF(LEN(MONTH(F227))=1,"0"&amp;MONTH(F227),MONTH(F227))&amp;"-"&amp;IF(LEN(DAY(F227))=1,"0"&amp;DAY(F227),DAY(F227))</f>
        <v/>
      </c>
    </row>
    <row r="228">
      <c r="A228" s="26" t="n">
        <v>125</v>
      </c>
      <c r="B228" s="5" t="inlineStr">
        <is>
          <t>Indice de severidad</t>
        </is>
      </c>
      <c r="C228" s="5" t="inlineStr">
        <is>
          <t>GESTIÓN DE SEGURIDAD Y SALUD EN EL TRABAJO</t>
        </is>
      </c>
      <c r="D228" s="5" t="inlineStr">
        <is>
          <t>Mensual</t>
        </is>
      </c>
      <c r="E228" s="5" t="inlineStr">
        <is>
          <t>Negativo</t>
        </is>
      </c>
      <c r="F228" s="6" t="n">
        <v>44773</v>
      </c>
      <c r="G228" s="5">
        <f>YEAR(F228)</f>
        <v/>
      </c>
      <c r="H228" s="5">
        <f>PROPER(TEXT(F228,"mmmm"))</f>
        <v/>
      </c>
      <c r="I228" s="6">
        <f>IF(OR(H228="Enero",H228="Febrero",H228="Marzo",H228="Abril",H228="Mayo",H228="Junio"),G228&amp;"-1",IF(OR(H228="Julio",H228="Agosto",H228="Septiembre",H228="Octubre",H228="Noviembre",H228="Diciembre"),G228&amp;"-2"))</f>
        <v/>
      </c>
      <c r="J228" s="5" t="n">
        <v>4.7</v>
      </c>
      <c r="K228" s="121" t="n">
        <v>0</v>
      </c>
      <c r="L228" s="28">
        <f>IFERROR(IF(OR(J228=0,K228=""),"",IF(E228="Positivo",MIN(MAX(K228/J228,0),1.3),MIN(MAX(J228/K228,0),1.3))),"")</f>
        <v/>
      </c>
      <c r="M228" s="28">
        <f>IFERROR(IF(OR(J228=0,K228=""),"",IF(E228="Positivo",MAX(K228/J228,0),MAX(J228/K228,0))),"")</f>
        <v/>
      </c>
      <c r="N228" s="5" t="inlineStr">
        <is>
          <t>DEC</t>
        </is>
      </c>
      <c r="O228" s="5" t="inlineStr">
        <is>
          <t>DEC</t>
        </is>
      </c>
      <c r="P228" s="16" t="n">
        <v>1</v>
      </c>
      <c r="Q228" s="16" t="n">
        <v>2</v>
      </c>
      <c r="R228" s="5">
        <f>A228&amp;"-"&amp;YEAR(F228)&amp;"-"&amp;IF(LEN(MONTH(F228))=1,"0"&amp;MONTH(F228),MONTH(F228))&amp;"-"&amp;IF(LEN(DAY(F228))=1,"0"&amp;DAY(F228),DAY(F228))</f>
        <v/>
      </c>
    </row>
    <row r="229">
      <c r="A229" s="26" t="n">
        <v>125</v>
      </c>
      <c r="B229" s="5" t="inlineStr">
        <is>
          <t>Indice de severidad</t>
        </is>
      </c>
      <c r="C229" s="5" t="inlineStr">
        <is>
          <t>GESTIÓN DE SEGURIDAD Y SALUD EN EL TRABAJO</t>
        </is>
      </c>
      <c r="D229" s="5" t="inlineStr">
        <is>
          <t>Mensual</t>
        </is>
      </c>
      <c r="E229" s="5" t="inlineStr">
        <is>
          <t>Negativo</t>
        </is>
      </c>
      <c r="F229" s="6" t="n">
        <v>44804</v>
      </c>
      <c r="G229" s="5">
        <f>YEAR(F229)</f>
        <v/>
      </c>
      <c r="H229" s="5">
        <f>PROPER(TEXT(F229,"mmmm"))</f>
        <v/>
      </c>
      <c r="I229" s="6">
        <f>IF(OR(H229="Enero",H229="Febrero",H229="Marzo",H229="Abril",H229="Mayo",H229="Junio"),G229&amp;"-1",IF(OR(H229="Julio",H229="Agosto",H229="Septiembre",H229="Octubre",H229="Noviembre",H229="Diciembre"),G229&amp;"-2"))</f>
        <v/>
      </c>
      <c r="J229" s="5" t="n">
        <v>4.7</v>
      </c>
      <c r="K229" s="121" t="n">
        <v>0.31094527363184</v>
      </c>
      <c r="L229" s="28">
        <f>IFERROR(IF(OR(J229=0,K229=""),"",IF(E229="Positivo",MIN(MAX(K229/J229,0),1.3),MIN(MAX(J229/K229,0),1.3))),"")</f>
        <v/>
      </c>
      <c r="M229" s="28">
        <f>IFERROR(IF(OR(J229=0,K229=""),"",IF(E229="Positivo",MAX(K229/J229,0),MAX(J229/K229,0))),"")</f>
        <v/>
      </c>
      <c r="N229" s="5" t="inlineStr">
        <is>
          <t>DEC</t>
        </is>
      </c>
      <c r="O229" s="5" t="inlineStr">
        <is>
          <t>DEC</t>
        </is>
      </c>
      <c r="P229" s="16" t="n">
        <v>1</v>
      </c>
      <c r="Q229" s="16" t="n">
        <v>2</v>
      </c>
      <c r="R229" s="5">
        <f>A229&amp;"-"&amp;YEAR(F229)&amp;"-"&amp;IF(LEN(MONTH(F229))=1,"0"&amp;MONTH(F229),MONTH(F229))&amp;"-"&amp;IF(LEN(DAY(F229))=1,"0"&amp;DAY(F229),DAY(F229))</f>
        <v/>
      </c>
    </row>
    <row r="230">
      <c r="A230" s="26" t="n">
        <v>125</v>
      </c>
      <c r="B230" s="5" t="inlineStr">
        <is>
          <t>Indice de severidad</t>
        </is>
      </c>
      <c r="C230" s="5" t="inlineStr">
        <is>
          <t>GESTIÓN DE SEGURIDAD Y SALUD EN EL TRABAJO</t>
        </is>
      </c>
      <c r="D230" s="5" t="inlineStr">
        <is>
          <t>Mensual</t>
        </is>
      </c>
      <c r="E230" s="5" t="inlineStr">
        <is>
          <t>Negativo</t>
        </is>
      </c>
      <c r="F230" s="6" t="n">
        <v>44834</v>
      </c>
      <c r="G230" s="5">
        <f>YEAR(F230)</f>
        <v/>
      </c>
      <c r="H230" s="5">
        <f>PROPER(TEXT(F230,"mmmm"))</f>
        <v/>
      </c>
      <c r="I230" s="6">
        <f>IF(OR(H230="Enero",H230="Febrero",H230="Marzo",H230="Abril",H230="Mayo",H230="Junio"),G230&amp;"-1",IF(OR(H230="Julio",H230="Agosto",H230="Septiembre",H230="Octubre",H230="Noviembre",H230="Diciembre"),G230&amp;"-2"))</f>
        <v/>
      </c>
      <c r="J230" s="5" t="n">
        <v>4.7</v>
      </c>
      <c r="K230" s="121" t="n">
        <v>0</v>
      </c>
      <c r="L230" s="28">
        <f>IFERROR(IF(OR(J230=0,K230=""),"",IF(E230="Positivo",MIN(MAX(K230/J230,0),1.3),MIN(MAX(J230/K230,0),1.3))),"")</f>
        <v/>
      </c>
      <c r="M230" s="28">
        <f>IFERROR(IF(OR(J230=0,K230=""),"",IF(E230="Positivo",MAX(K230/J230,0),MAX(J230/K230,0))),"")</f>
        <v/>
      </c>
      <c r="N230" s="5" t="inlineStr">
        <is>
          <t>DEC</t>
        </is>
      </c>
      <c r="O230" s="11" t="inlineStr">
        <is>
          <t>DEC</t>
        </is>
      </c>
      <c r="P230" s="16" t="n">
        <v>1</v>
      </c>
      <c r="Q230" s="16" t="n">
        <v>2</v>
      </c>
      <c r="R230" s="5">
        <f>A230&amp;"-"&amp;YEAR(F230)&amp;"-"&amp;IF(LEN(MONTH(F230))=1,"0"&amp;MONTH(F230),MONTH(F230))&amp;"-"&amp;IF(LEN(DAY(F230))=1,"0"&amp;DAY(F230),DAY(F230))</f>
        <v/>
      </c>
    </row>
    <row r="231">
      <c r="A231" s="39" t="n">
        <v>125</v>
      </c>
      <c r="B231" s="5" t="inlineStr">
        <is>
          <t>Indice de severidad</t>
        </is>
      </c>
      <c r="C231" s="5" t="inlineStr">
        <is>
          <t>GESTIÓN DE SEGURIDAD Y SALUD EN EL TRABAJO</t>
        </is>
      </c>
      <c r="D231" s="5" t="inlineStr">
        <is>
          <t>Mensual</t>
        </is>
      </c>
      <c r="E231" s="5" t="inlineStr">
        <is>
          <t>Negativo</t>
        </is>
      </c>
      <c r="F231" s="6" t="n">
        <v>44865</v>
      </c>
      <c r="G231" s="5">
        <f>YEAR(F231)</f>
        <v/>
      </c>
      <c r="H231" s="5">
        <f>PROPER(TEXT(F231,"mmmm"))</f>
        <v/>
      </c>
      <c r="I231" s="6">
        <f>IF(OR(H231="Enero",H231="Febrero",H231="Marzo",H231="Abril",H231="Mayo",H231="Junio"),G231&amp;"-1",IF(OR(H231="Julio",H231="Agosto",H231="Septiembre",H231="Octubre",H231="Noviembre",H231="Diciembre"),G231&amp;"-2"))</f>
        <v/>
      </c>
      <c r="J231" s="5" t="n">
        <v>4.7</v>
      </c>
      <c r="K231" s="121" t="n">
        <v>0.16556291390728</v>
      </c>
      <c r="L231" s="28">
        <f>IFERROR(IF(OR(J231=0,K231=""),"",IF(E231="Positivo",MIN(MAX(K231/J231,0),1.3),MIN(MAX(J231/K231,0),1.3))),"")</f>
        <v/>
      </c>
      <c r="M231" s="28">
        <f>IFERROR(IF(OR(J231=0,K231=""),"",IF(E231="Positivo",MAX(K231/J231,0),MAX(J231/K231,0))),"")</f>
        <v/>
      </c>
      <c r="N231" s="5" t="inlineStr">
        <is>
          <t>DEC</t>
        </is>
      </c>
      <c r="O231" s="5" t="inlineStr">
        <is>
          <t>DEC</t>
        </is>
      </c>
      <c r="P231" s="16" t="n">
        <v>1</v>
      </c>
      <c r="Q231" s="16" t="n">
        <v>2</v>
      </c>
      <c r="R231" s="5">
        <f>A231&amp;"-"&amp;YEAR(F231)&amp;"-"&amp;IF(LEN(MONTH(F231))=1,"0"&amp;MONTH(F231),MONTH(F231))&amp;"-"&amp;IF(LEN(DAY(F231))=1,"0"&amp;DAY(F231),DAY(F231))</f>
        <v/>
      </c>
    </row>
    <row r="232">
      <c r="A232" s="26" t="n">
        <v>125</v>
      </c>
      <c r="B232" s="5" t="inlineStr">
        <is>
          <t>Indice de severidad</t>
        </is>
      </c>
      <c r="C232" s="5" t="inlineStr">
        <is>
          <t>GESTIÓN DE SEGURIDAD Y SALUD EN EL TRABAJO</t>
        </is>
      </c>
      <c r="D232" s="5" t="inlineStr">
        <is>
          <t>Mensual</t>
        </is>
      </c>
      <c r="E232" s="5" t="inlineStr">
        <is>
          <t>Negativo</t>
        </is>
      </c>
      <c r="F232" s="6" t="n">
        <v>44895</v>
      </c>
      <c r="G232" s="5">
        <f>YEAR(F232)</f>
        <v/>
      </c>
      <c r="H232" s="5">
        <f>PROPER(TEXT(F232,"mmmm"))</f>
        <v/>
      </c>
      <c r="I232" s="6">
        <f>IF(OR(H232="Enero",H232="Febrero",H232="Marzo",H232="Abril",H232="Mayo",H232="Junio"),G232&amp;"-1",IF(OR(H232="Julio",H232="Agosto",H232="Septiembre",H232="Octubre",H232="Noviembre",H232="Diciembre"),G232&amp;"-2"))</f>
        <v/>
      </c>
      <c r="J232" s="5" t="n">
        <v>4.7</v>
      </c>
      <c r="K232" s="121" t="n">
        <v>0</v>
      </c>
      <c r="L232" s="28">
        <f>IFERROR(IF(OR(J232=0,K232=""),"",IF(E232="Positivo",MIN(MAX(K232/J232,0),1.3),MIN(MAX(J232/K232,0),1.3))),"")</f>
        <v/>
      </c>
      <c r="M232" s="28">
        <f>IFERROR(IF(OR(J232=0,K232=""),"",IF(E232="Positivo",MAX(K232/J232,0),MAX(J232/K232,0))),"")</f>
        <v/>
      </c>
      <c r="N232" s="5" t="inlineStr">
        <is>
          <t>DEC</t>
        </is>
      </c>
      <c r="O232" s="5" t="inlineStr">
        <is>
          <t>DEC</t>
        </is>
      </c>
      <c r="P232" s="16" t="n">
        <v>1</v>
      </c>
      <c r="Q232" s="16" t="n">
        <v>2</v>
      </c>
      <c r="R232" s="5">
        <f>A232&amp;"-"&amp;YEAR(F232)&amp;"-"&amp;IF(LEN(MONTH(F232))=1,"0"&amp;MONTH(F232),MONTH(F232))&amp;"-"&amp;IF(LEN(DAY(F232))=1,"0"&amp;DAY(F232),DAY(F232))</f>
        <v/>
      </c>
    </row>
    <row r="233">
      <c r="A233" s="26" t="n">
        <v>125</v>
      </c>
      <c r="B233" s="5" t="inlineStr">
        <is>
          <t>Indice de severidad</t>
        </is>
      </c>
      <c r="C233" s="5" t="inlineStr">
        <is>
          <t>GESTIÓN DE SEGURIDAD Y SALUD EN EL TRABAJO</t>
        </is>
      </c>
      <c r="D233" s="5" t="inlineStr">
        <is>
          <t>Mensual</t>
        </is>
      </c>
      <c r="E233" s="5" t="inlineStr">
        <is>
          <t>Negativo</t>
        </is>
      </c>
      <c r="F233" s="6" t="n">
        <v>44926</v>
      </c>
      <c r="G233" s="5">
        <f>YEAR(F233)</f>
        <v/>
      </c>
      <c r="H233" s="5">
        <f>PROPER(TEXT(F233,"mmmm"))</f>
        <v/>
      </c>
      <c r="I233" s="6">
        <f>IF(OR(H233="Enero",H233="Febrero",H233="Marzo",H233="Abril",H233="Mayo",H233="Junio"),G233&amp;"-1",IF(OR(H233="Julio",H233="Agosto",H233="Septiembre",H233="Octubre",H233="Noviembre",H233="Diciembre"),G233&amp;"-2"))</f>
        <v/>
      </c>
      <c r="J233" s="5" t="n">
        <v>4.7</v>
      </c>
      <c r="K233" s="121" t="n">
        <v>0</v>
      </c>
      <c r="L233" s="28">
        <f>IFERROR(IF(OR(J233=0,K233=""),"",IF(E233="Positivo",MIN(MAX(K233/J233,0),1.3),MIN(MAX(J233/K233,0),1.3))),"")</f>
        <v/>
      </c>
      <c r="M233" s="28">
        <f>IFERROR(IF(OR(J233=0,K233=""),"",IF(E233="Positivo",MAX(K233/J233,0),MAX(J233/K233,0))),"")</f>
        <v/>
      </c>
      <c r="N233" s="5" t="inlineStr">
        <is>
          <t>DEC</t>
        </is>
      </c>
      <c r="O233" s="5" t="inlineStr">
        <is>
          <t>DEC</t>
        </is>
      </c>
      <c r="P233" s="16" t="n">
        <v>1</v>
      </c>
      <c r="Q233" s="16" t="n">
        <v>2</v>
      </c>
      <c r="R233" s="5">
        <f>A233&amp;"-"&amp;YEAR(F233)&amp;"-"&amp;IF(LEN(MONTH(F233))=1,"0"&amp;MONTH(F233),MONTH(F233))&amp;"-"&amp;IF(LEN(DAY(F233))=1,"0"&amp;DAY(F233),DAY(F233))</f>
        <v/>
      </c>
    </row>
    <row r="234">
      <c r="A234" s="26" t="n">
        <v>125</v>
      </c>
      <c r="B234" s="5" t="inlineStr">
        <is>
          <t>Indice de severidad</t>
        </is>
      </c>
      <c r="C234" s="5" t="inlineStr">
        <is>
          <t>GESTIÓN DE SEGURIDAD Y SALUD EN EL TRABAJO</t>
        </is>
      </c>
      <c r="D234" s="5" t="inlineStr">
        <is>
          <t>Mensual</t>
        </is>
      </c>
      <c r="E234" s="5" t="inlineStr">
        <is>
          <t>Negativo</t>
        </is>
      </c>
      <c r="F234" s="6" t="n">
        <v>44957</v>
      </c>
      <c r="G234" s="5">
        <f>YEAR(F234)</f>
        <v/>
      </c>
      <c r="H234" s="5">
        <f>PROPER(TEXT(F234,"mmmm"))</f>
        <v/>
      </c>
      <c r="I234" s="6">
        <f>IF(OR(H234="Enero",H234="Febrero",H234="Marzo",H234="Abril",H234="Mayo",H234="Junio"),G234&amp;"-1",IF(OR(H234="Julio",H234="Agosto",H234="Septiembre",H234="Octubre",H234="Noviembre",H234="Diciembre"),G234&amp;"-2"))</f>
        <v/>
      </c>
      <c r="J234" s="5" t="n">
        <v>4.7</v>
      </c>
      <c r="K234" s="121" t="n">
        <v>0</v>
      </c>
      <c r="L234" s="28">
        <f>IFERROR(IF(OR(J234=0,K234=""),"",IF(E234="Positivo",MIN(MAX(K234/J234,0),1.3),MIN(MAX(J234/K234,0),1.3))),"")</f>
        <v/>
      </c>
      <c r="M234" s="28">
        <f>IFERROR(IF(OR(J234=0,K234=""),"",IF(E234="Positivo",MAX(K234/J234,0),MAX(J234/K234,0))),"")</f>
        <v/>
      </c>
      <c r="N234" s="5" t="inlineStr">
        <is>
          <t>DEC</t>
        </is>
      </c>
      <c r="O234" s="11" t="inlineStr">
        <is>
          <t>DEC</t>
        </is>
      </c>
      <c r="P234" s="16" t="n">
        <v>1</v>
      </c>
      <c r="Q234" s="16" t="n">
        <v>2</v>
      </c>
      <c r="R234" s="5">
        <f>A234&amp;"-"&amp;YEAR(F234)&amp;"-"&amp;IF(LEN(MONTH(F234))=1,"0"&amp;MONTH(F234),MONTH(F234))&amp;"-"&amp;IF(LEN(DAY(F234))=1,"0"&amp;DAY(F234),DAY(F234))</f>
        <v/>
      </c>
    </row>
    <row r="235">
      <c r="A235" s="26" t="n">
        <v>125</v>
      </c>
      <c r="B235" s="5" t="inlineStr">
        <is>
          <t>Indice de severidad</t>
        </is>
      </c>
      <c r="C235" s="5" t="inlineStr">
        <is>
          <t>GESTIÓN DE SEGURIDAD Y SALUD EN EL TRABAJO</t>
        </is>
      </c>
      <c r="D235" s="5" t="inlineStr">
        <is>
          <t>Mensual</t>
        </is>
      </c>
      <c r="E235" s="5" t="inlineStr">
        <is>
          <t>Negativo</t>
        </is>
      </c>
      <c r="F235" s="17" t="n">
        <v>44985</v>
      </c>
      <c r="G235" s="5">
        <f>YEAR(F235)</f>
        <v/>
      </c>
      <c r="H235" s="5">
        <f>PROPER(TEXT(F235,"mmmm"))</f>
        <v/>
      </c>
      <c r="I235" s="6">
        <f>IF(OR(H235="Enero",H235="Febrero",H235="Marzo",H235="Abril",H235="Mayo",H235="Junio"),G235&amp;"-1",IF(OR(H235="Julio",H235="Agosto",H235="Septiembre",H235="Octubre",H235="Noviembre",H235="Diciembre"),G235&amp;"-2"))</f>
        <v/>
      </c>
      <c r="J235" s="5" t="n">
        <v>4.7</v>
      </c>
      <c r="K235" s="121" t="n">
        <v>0</v>
      </c>
      <c r="L235" s="28">
        <f>IFERROR(IF(OR(J235=0,K235=""),"",IF(E235="Positivo",MIN(MAX(K235/J235,0),1.3),MIN(MAX(J235/K235,0),1.3))),"")</f>
        <v/>
      </c>
      <c r="M235" s="28">
        <f>IFERROR(IF(OR(J235=0,K235=""),"",IF(E235="Positivo",MAX(K235/J235,0),MAX(J235/K235,0))),"")</f>
        <v/>
      </c>
      <c r="N235" s="5" t="inlineStr">
        <is>
          <t>DEC</t>
        </is>
      </c>
      <c r="O235" s="11" t="inlineStr">
        <is>
          <t>DEC</t>
        </is>
      </c>
      <c r="P235" s="16" t="n">
        <v>1</v>
      </c>
      <c r="Q235" s="16" t="n">
        <v>2</v>
      </c>
      <c r="R235" s="5">
        <f>A235&amp;"-"&amp;YEAR(F235)&amp;"-"&amp;IF(LEN(MONTH(F235))=1,"0"&amp;MONTH(F235),MONTH(F235))&amp;"-"&amp;IF(LEN(DAY(F235))=1,"0"&amp;DAY(F235),DAY(F235))</f>
        <v/>
      </c>
    </row>
    <row r="236">
      <c r="A236" s="26" t="n">
        <v>125</v>
      </c>
      <c r="B236" s="5" t="inlineStr">
        <is>
          <t>Indice de severidad</t>
        </is>
      </c>
      <c r="C236" s="5" t="inlineStr">
        <is>
          <t>GESTIÓN DE SEGURIDAD Y SALUD EN EL TRABAJO</t>
        </is>
      </c>
      <c r="D236" s="5" t="inlineStr">
        <is>
          <t>Mensual</t>
        </is>
      </c>
      <c r="E236" s="5" t="inlineStr">
        <is>
          <t>Negativo</t>
        </is>
      </c>
      <c r="F236" s="6" t="n">
        <v>45016</v>
      </c>
      <c r="G236" s="5">
        <f>YEAR(F236)</f>
        <v/>
      </c>
      <c r="H236" s="5">
        <f>PROPER(TEXT(F236,"mmmm"))</f>
        <v/>
      </c>
      <c r="I236" s="6">
        <f>IF(OR(H236="Enero",H236="Febrero",H236="Marzo",H236="Abril",H236="Mayo",H236="Junio"),G236&amp;"-1",IF(OR(H236="Julio",H236="Agosto",H236="Septiembre",H236="Octubre",H236="Noviembre",H236="Diciembre"),G236&amp;"-2"))</f>
        <v/>
      </c>
      <c r="J236" s="5" t="n">
        <v>4.7</v>
      </c>
      <c r="K236" s="121" t="n">
        <v>0</v>
      </c>
      <c r="L236" s="28">
        <f>IFERROR(IF(OR(J236=0,K236=""),"",IF(E236="Positivo",MIN(MAX(K236/J236,0),1.3),MIN(MAX(J236/K236,0),1.3))),"")</f>
        <v/>
      </c>
      <c r="M236" s="28">
        <f>IFERROR(IF(OR(J236=0,K236=""),"",IF(E236="Positivo",MAX(K236/J236,0),MAX(J236/K236,0))),"")</f>
        <v/>
      </c>
      <c r="N236" s="5" t="inlineStr">
        <is>
          <t>DEC</t>
        </is>
      </c>
      <c r="O236" s="11" t="inlineStr">
        <is>
          <t>DEC</t>
        </is>
      </c>
      <c r="P236" s="16" t="n">
        <v>1</v>
      </c>
      <c r="Q236" s="16" t="n">
        <v>2</v>
      </c>
      <c r="R236" s="5">
        <f>A236&amp;"-"&amp;YEAR(F236)&amp;"-"&amp;IF(LEN(MONTH(F236))=1,"0"&amp;MONTH(F236),MONTH(F236))&amp;"-"&amp;IF(LEN(DAY(F236))=1,"0"&amp;DAY(F236),DAY(F236))</f>
        <v/>
      </c>
    </row>
    <row r="237">
      <c r="A237" s="26" t="n">
        <v>125</v>
      </c>
      <c r="B237" s="5" t="inlineStr">
        <is>
          <t>Indice de severidad</t>
        </is>
      </c>
      <c r="C237" s="5" t="inlineStr">
        <is>
          <t>GESTIÓN DE SEGURIDAD Y SALUD EN EL TRABAJO</t>
        </is>
      </c>
      <c r="D237" s="5" t="inlineStr">
        <is>
          <t>Mensual</t>
        </is>
      </c>
      <c r="E237" s="5" t="inlineStr">
        <is>
          <t>Negativo</t>
        </is>
      </c>
      <c r="F237" s="6" t="n">
        <v>45046</v>
      </c>
      <c r="G237" s="5">
        <f>YEAR(F237)</f>
        <v/>
      </c>
      <c r="H237" s="5">
        <f>PROPER(TEXT(F237,"mmmm"))</f>
        <v/>
      </c>
      <c r="I237" s="6">
        <f>IF(OR(H237="Enero",H237="Febrero",H237="Marzo",H237="Abril",H237="Mayo",H237="Junio"),G237&amp;"-1",IF(OR(H237="Julio",H237="Agosto",H237="Septiembre",H237="Octubre",H237="Noviembre",H237="Diciembre"),G237&amp;"-2"))</f>
        <v/>
      </c>
      <c r="J237" s="5" t="n">
        <v>4.7</v>
      </c>
      <c r="K237" s="121" t="n">
        <v>0.13044612575007</v>
      </c>
      <c r="L237" s="28">
        <f>IFERROR(IF(OR(J237=0,K237=""),"",IF(E237="Positivo",MIN(MAX(K237/J237,0),1.3),MIN(MAX(J237/K237,0),1.3))),"")</f>
        <v/>
      </c>
      <c r="M237" s="28">
        <f>IFERROR(IF(OR(J237=0,K237=""),"",IF(E237="Positivo",MAX(K237/J237,0),MAX(J237/K237,0))),"")</f>
        <v/>
      </c>
      <c r="N237" s="5" t="inlineStr">
        <is>
          <t>DEC</t>
        </is>
      </c>
      <c r="O237" s="5" t="inlineStr">
        <is>
          <t>DEC</t>
        </is>
      </c>
      <c r="P237" s="16" t="n">
        <v>1</v>
      </c>
      <c r="Q237" s="16" t="n">
        <v>2</v>
      </c>
      <c r="R237" s="5">
        <f>A237&amp;"-"&amp;YEAR(F237)&amp;"-"&amp;IF(LEN(MONTH(F237))=1,"0"&amp;MONTH(F237),MONTH(F237))&amp;"-"&amp;IF(LEN(DAY(F237))=1,"0"&amp;DAY(F237),DAY(F237))</f>
        <v/>
      </c>
    </row>
    <row r="238">
      <c r="A238" s="26" t="n">
        <v>125</v>
      </c>
      <c r="B238" s="5" t="inlineStr">
        <is>
          <t>Indice de severidad</t>
        </is>
      </c>
      <c r="C238" s="5" t="inlineStr">
        <is>
          <t>GESTIÓN DE SEGURIDAD Y SALUD EN EL TRABAJO</t>
        </is>
      </c>
      <c r="D238" s="5" t="inlineStr">
        <is>
          <t>Mensual</t>
        </is>
      </c>
      <c r="E238" s="5" t="inlineStr">
        <is>
          <t>Negativo</t>
        </is>
      </c>
      <c r="F238" s="6" t="n">
        <v>45077</v>
      </c>
      <c r="G238" s="5">
        <f>YEAR(F238)</f>
        <v/>
      </c>
      <c r="H238" s="5">
        <f>PROPER(TEXT(F238,"mmmm"))</f>
        <v/>
      </c>
      <c r="I238" s="6">
        <f>IF(OR(H238="Enero",H238="Febrero",H238="Marzo",H238="Abril",H238="Mayo",H238="Junio"),G238&amp;"-1",IF(OR(H238="Julio",H238="Agosto",H238="Septiembre",H238="Octubre",H238="Noviembre",H238="Diciembre"),G238&amp;"-2"))</f>
        <v/>
      </c>
      <c r="J238" s="5" t="n">
        <v>4.7</v>
      </c>
      <c r="K238" s="121" t="n">
        <v>0</v>
      </c>
      <c r="L238" s="28">
        <f>IFERROR(IF(OR(J238=0,K238=""),"",IF(E238="Positivo",MIN(MAX(K238/J238,0),1.3),MIN(MAX(J238/K238,0),1.3))),"")</f>
        <v/>
      </c>
      <c r="M238" s="28">
        <f>IFERROR(IF(OR(J238=0,K238=""),"",IF(E238="Positivo",MAX(K238/J238,0),MAX(J238/K238,0))),"")</f>
        <v/>
      </c>
      <c r="N238" s="5" t="inlineStr">
        <is>
          <t>DEC</t>
        </is>
      </c>
      <c r="O238" s="11" t="inlineStr">
        <is>
          <t>DEC</t>
        </is>
      </c>
      <c r="P238" s="16" t="n">
        <v>1</v>
      </c>
      <c r="Q238" s="16" t="n">
        <v>2</v>
      </c>
      <c r="R238" s="5">
        <f>A238&amp;"-"&amp;YEAR(F238)&amp;"-"&amp;IF(LEN(MONTH(F238))=1,"0"&amp;MONTH(F238),MONTH(F238))&amp;"-"&amp;IF(LEN(DAY(F238))=1,"0"&amp;DAY(F238),DAY(F238))</f>
        <v/>
      </c>
    </row>
    <row r="239">
      <c r="A239" s="26" t="n">
        <v>125</v>
      </c>
      <c r="B239" s="5" t="inlineStr">
        <is>
          <t>Indice de severidad</t>
        </is>
      </c>
      <c r="C239" s="5" t="inlineStr">
        <is>
          <t>GESTIÓN DE SEGURIDAD Y SALUD EN EL TRABAJO</t>
        </is>
      </c>
      <c r="D239" s="5" t="inlineStr">
        <is>
          <t>Mensual</t>
        </is>
      </c>
      <c r="E239" s="5" t="inlineStr">
        <is>
          <t>Negativo</t>
        </is>
      </c>
      <c r="F239" s="6" t="n">
        <v>45107</v>
      </c>
      <c r="G239" s="5">
        <f>YEAR(F239)</f>
        <v/>
      </c>
      <c r="H239" s="5">
        <f>PROPER(TEXT(F239,"mmmm"))</f>
        <v/>
      </c>
      <c r="I239" s="6">
        <f>IF(OR(H239="Enero",H239="Febrero",H239="Marzo",H239="Abril",H239="Mayo",H239="Junio"),G239&amp;"-1",IF(OR(H239="Julio",H239="Agosto",H239="Septiembre",H239="Octubre",H239="Noviembre",H239="Diciembre"),G239&amp;"-2"))</f>
        <v/>
      </c>
      <c r="J239" s="5" t="n">
        <v>4.7</v>
      </c>
      <c r="K239" s="121" t="n">
        <v>0</v>
      </c>
      <c r="L239" s="28">
        <f>IFERROR(IF(OR(J239=0,K239=""),"",IF(E239="Positivo",MIN(MAX(K239/J239,0),1.3),MIN(MAX(J239/K239,0),1.3))),"")</f>
        <v/>
      </c>
      <c r="M239" s="28">
        <f>IFERROR(IF(OR(J239=0,K239=""),"",IF(E239="Positivo",MAX(K239/J239,0),MAX(J239/K239,0))),"")</f>
        <v/>
      </c>
      <c r="N239" s="5" t="inlineStr">
        <is>
          <t>DEC</t>
        </is>
      </c>
      <c r="O239" s="11" t="inlineStr">
        <is>
          <t>DEC</t>
        </is>
      </c>
      <c r="P239" s="16" t="n">
        <v>1</v>
      </c>
      <c r="Q239" s="16" t="n">
        <v>2</v>
      </c>
      <c r="R239" s="5">
        <f>A239&amp;"-"&amp;YEAR(F239)&amp;"-"&amp;IF(LEN(MONTH(F239))=1,"0"&amp;MONTH(F239),MONTH(F239))&amp;"-"&amp;IF(LEN(DAY(F239))=1,"0"&amp;DAY(F239),DAY(F239))</f>
        <v/>
      </c>
    </row>
    <row r="240">
      <c r="A240" s="26" t="n">
        <v>125</v>
      </c>
      <c r="B240" s="5" t="inlineStr">
        <is>
          <t>Indice de severidad</t>
        </is>
      </c>
      <c r="C240" s="5" t="inlineStr">
        <is>
          <t>GESTIÓN DE SEGURIDAD Y SALUD EN EL TRABAJO</t>
        </is>
      </c>
      <c r="D240" s="5" t="inlineStr">
        <is>
          <t>Mensual</t>
        </is>
      </c>
      <c r="E240" s="5" t="inlineStr">
        <is>
          <t>Negativo</t>
        </is>
      </c>
      <c r="F240" s="6" t="n">
        <v>45138</v>
      </c>
      <c r="G240" s="5">
        <f>YEAR(F240)</f>
        <v/>
      </c>
      <c r="H240" s="5">
        <f>PROPER(TEXT(F240,"mmmm"))</f>
        <v/>
      </c>
      <c r="I240" s="6">
        <f>IF(OR(H240="Enero",H240="Febrero",H240="Marzo",H240="Abril",H240="Mayo",H240="Junio"),G240&amp;"-1",IF(OR(H240="Julio",H240="Agosto",H240="Septiembre",H240="Octubre",H240="Noviembre",H240="Diciembre"),G240&amp;"-2"))</f>
        <v/>
      </c>
      <c r="J240" s="5" t="n">
        <v>4.7</v>
      </c>
      <c r="K240" s="121" t="n">
        <v>1.0566037735849</v>
      </c>
      <c r="L240" s="28">
        <f>IFERROR(IF(OR(J240=0,K240=""),"",IF(E240="Positivo",MIN(MAX(K240/J240,0),1.3),MIN(MAX(J240/K240,0),1.3))),"")</f>
        <v/>
      </c>
      <c r="M240" s="28">
        <f>IFERROR(IF(OR(J240=0,K240=""),"",IF(E240="Positivo",MAX(K240/J240,0),MAX(J240/K240,0))),"")</f>
        <v/>
      </c>
      <c r="N240" s="5" t="inlineStr">
        <is>
          <t>DEC</t>
        </is>
      </c>
      <c r="O240" s="5" t="inlineStr">
        <is>
          <t>DEC</t>
        </is>
      </c>
      <c r="P240" s="16" t="n">
        <v>1</v>
      </c>
      <c r="Q240" s="16" t="n">
        <v>2</v>
      </c>
      <c r="R240" s="5">
        <f>A240&amp;"-"&amp;YEAR(F240)&amp;"-"&amp;IF(LEN(MONTH(F240))=1,"0"&amp;MONTH(F240),MONTH(F240))&amp;"-"&amp;IF(LEN(DAY(F240))=1,"0"&amp;DAY(F240),DAY(F240))</f>
        <v/>
      </c>
    </row>
    <row r="241">
      <c r="A241" s="26" t="n">
        <v>125</v>
      </c>
      <c r="B241" s="5" t="inlineStr">
        <is>
          <t>Indice de severidad</t>
        </is>
      </c>
      <c r="C241" s="5" t="inlineStr">
        <is>
          <t>GESTIÓN DE SEGURIDAD Y SALUD EN EL TRABAJO</t>
        </is>
      </c>
      <c r="D241" s="5" t="inlineStr">
        <is>
          <t>Mensual</t>
        </is>
      </c>
      <c r="E241" s="5" t="inlineStr">
        <is>
          <t>Negativo</t>
        </is>
      </c>
      <c r="F241" s="6" t="n">
        <v>45169</v>
      </c>
      <c r="G241" s="5">
        <f>YEAR(F241)</f>
        <v/>
      </c>
      <c r="H241" s="5">
        <f>PROPER(TEXT(F241,"mmmm"))</f>
        <v/>
      </c>
      <c r="I241" s="6">
        <f>IF(OR(H241="Enero",H241="Febrero",H241="Marzo",H241="Abril",H241="Mayo",H241="Junio"),G241&amp;"-1",IF(OR(H241="Julio",H241="Agosto",H241="Septiembre",H241="Octubre",H241="Noviembre",H241="Diciembre"),G241&amp;"-2"))</f>
        <v/>
      </c>
      <c r="J241" s="5" t="n">
        <v>4.7</v>
      </c>
      <c r="K241" s="121" t="n">
        <v>0.92</v>
      </c>
      <c r="L241" s="28">
        <f>IFERROR(IF(OR(J241=0,K241=""),"",IF(E241="Positivo",MIN(MAX(K241/J241,0),1.3),MIN(MAX(J241/K241,0),1.3))),"")</f>
        <v/>
      </c>
      <c r="M241" s="28">
        <f>IFERROR(IF(OR(J241=0,K241=""),"",IF(E241="Positivo",MAX(K241/J241,0),MAX(J241/K241,0))),"")</f>
        <v/>
      </c>
      <c r="N241" s="5" t="inlineStr">
        <is>
          <t>DEC</t>
        </is>
      </c>
      <c r="O241" s="5" t="inlineStr">
        <is>
          <t>DEC</t>
        </is>
      </c>
      <c r="P241" s="16" t="n">
        <v>1</v>
      </c>
      <c r="Q241" s="16" t="n">
        <v>2</v>
      </c>
      <c r="R241" s="5">
        <f>A241&amp;"-"&amp;YEAR(F241)&amp;"-"&amp;IF(LEN(MONTH(F241))=1,"0"&amp;MONTH(F241),MONTH(F241))&amp;"-"&amp;IF(LEN(DAY(F241))=1,"0"&amp;DAY(F241),DAY(F241))</f>
        <v/>
      </c>
    </row>
    <row r="242">
      <c r="A242" s="26" t="n">
        <v>125</v>
      </c>
      <c r="B242" s="5" t="inlineStr">
        <is>
          <t>Indice de severidad</t>
        </is>
      </c>
      <c r="C242" s="5" t="inlineStr">
        <is>
          <t>GESTIÓN DE SEGURIDAD Y SALUD EN EL TRABAJO</t>
        </is>
      </c>
      <c r="D242" s="5" t="inlineStr">
        <is>
          <t>Mensual</t>
        </is>
      </c>
      <c r="E242" s="5" t="inlineStr">
        <is>
          <t>Negativo</t>
        </is>
      </c>
      <c r="F242" s="6" t="n">
        <v>45199</v>
      </c>
      <c r="G242" s="5">
        <f>YEAR(F242)</f>
        <v/>
      </c>
      <c r="H242" s="5">
        <f>PROPER(TEXT(F242,"mmmm"))</f>
        <v/>
      </c>
      <c r="I242" s="6">
        <f>IF(OR(H242="Enero",H242="Febrero",H242="Marzo",H242="Abril",H242="Mayo",H242="Junio"),G242&amp;"-1",IF(OR(H242="Julio",H242="Agosto",H242="Septiembre",H242="Octubre",H242="Noviembre",H242="Diciembre"),G242&amp;"-2"))</f>
        <v/>
      </c>
      <c r="J242" s="5" t="n">
        <v>4.7</v>
      </c>
      <c r="K242" s="121" t="n">
        <v>0</v>
      </c>
      <c r="L242" s="28">
        <f>IFERROR(IF(OR(J242=0,K242=""),"",IF(E242="Positivo",MIN(MAX(K242/J242,0),1.3),MIN(MAX(J242/K242,0),1.3))),"")</f>
        <v/>
      </c>
      <c r="M242" s="28">
        <f>IFERROR(IF(OR(J242=0,K242=""),"",IF(E242="Positivo",MAX(K242/J242,0),MAX(J242/K242,0))),"")</f>
        <v/>
      </c>
      <c r="N242" s="5" t="inlineStr">
        <is>
          <t>DEC</t>
        </is>
      </c>
      <c r="O242" s="11" t="inlineStr">
        <is>
          <t>DEC</t>
        </is>
      </c>
      <c r="P242" s="16" t="n">
        <v>1</v>
      </c>
      <c r="Q242" s="16" t="n">
        <v>2</v>
      </c>
      <c r="R242" s="5">
        <f>A242&amp;"-"&amp;YEAR(F242)&amp;"-"&amp;IF(LEN(MONTH(F242))=1,"0"&amp;MONTH(F242),MONTH(F242))&amp;"-"&amp;IF(LEN(DAY(F242))=1,"0"&amp;DAY(F242),DAY(F242))</f>
        <v/>
      </c>
    </row>
    <row r="243">
      <c r="A243" s="39" t="n">
        <v>125</v>
      </c>
      <c r="B243" s="5" t="inlineStr">
        <is>
          <t>Indice de severidad</t>
        </is>
      </c>
      <c r="C243" s="5" t="inlineStr">
        <is>
          <t>GESTIÓN DE SEGURIDAD Y SALUD EN EL TRABAJO</t>
        </is>
      </c>
      <c r="D243" s="5" t="inlineStr">
        <is>
          <t>Mensual</t>
        </is>
      </c>
      <c r="E243" s="5" t="inlineStr">
        <is>
          <t>Negativo</t>
        </is>
      </c>
      <c r="F243" s="6" t="n">
        <v>45230</v>
      </c>
      <c r="G243" s="5">
        <f>YEAR(F243)</f>
        <v/>
      </c>
      <c r="H243" s="5">
        <f>PROPER(TEXT(F243,"mmmm"))</f>
        <v/>
      </c>
      <c r="I243" s="6">
        <f>IF(OR(H243="Enero",H243="Febrero",H243="Marzo",H243="Abril",H243="Mayo",H243="Junio"),G243&amp;"-1",IF(OR(H243="Julio",H243="Agosto",H243="Septiembre",H243="Octubre",H243="Noviembre",H243="Diciembre"),G243&amp;"-2"))</f>
        <v/>
      </c>
      <c r="J243" s="5" t="n">
        <v>4.7</v>
      </c>
      <c r="K243" s="121" t="n">
        <v>0</v>
      </c>
      <c r="L243" s="28">
        <f>IFERROR(IF(OR(J243=0,K243=""),"",IF(E243="Positivo",MIN(MAX(K243/J243,0),1.3),MIN(MAX(J243/K243,0),1.3))),"")</f>
        <v/>
      </c>
      <c r="M243" s="28">
        <f>IFERROR(IF(OR(J243=0,K243=""),"",IF(E243="Positivo",MAX(K243/J243,0),MAX(J243/K243,0))),"")</f>
        <v/>
      </c>
      <c r="N243" s="5" t="inlineStr">
        <is>
          <t>DEC</t>
        </is>
      </c>
      <c r="O243" s="5" t="inlineStr">
        <is>
          <t>DEC</t>
        </is>
      </c>
      <c r="P243" s="16" t="n">
        <v>1</v>
      </c>
      <c r="Q243" s="16" t="n">
        <v>2</v>
      </c>
      <c r="R243" s="5">
        <f>A243&amp;"-"&amp;YEAR(F243)&amp;"-"&amp;IF(LEN(MONTH(F243))=1,"0"&amp;MONTH(F243),MONTH(F243))&amp;"-"&amp;IF(LEN(DAY(F243))=1,"0"&amp;DAY(F243),DAY(F243))</f>
        <v/>
      </c>
    </row>
    <row r="244">
      <c r="A244" s="26" t="n">
        <v>125</v>
      </c>
      <c r="B244" s="5" t="inlineStr">
        <is>
          <t>Indice de severidad</t>
        </is>
      </c>
      <c r="C244" s="5" t="inlineStr">
        <is>
          <t>GESTIÓN DE SEGURIDAD Y SALUD EN EL TRABAJO</t>
        </is>
      </c>
      <c r="D244" s="5" t="inlineStr">
        <is>
          <t>Mensual</t>
        </is>
      </c>
      <c r="E244" s="5" t="inlineStr">
        <is>
          <t>Negativo</t>
        </is>
      </c>
      <c r="F244" s="6" t="n">
        <v>45260</v>
      </c>
      <c r="G244" s="5">
        <f>YEAR(F244)</f>
        <v/>
      </c>
      <c r="H244" s="5">
        <f>PROPER(TEXT(F244,"mmmm"))</f>
        <v/>
      </c>
      <c r="I244" s="6">
        <f>IF(OR(H244="Enero",H244="Febrero",H244="Marzo",H244="Abril",H244="Mayo",H244="Junio"),G244&amp;"-1",IF(OR(H244="Julio",H244="Agosto",H244="Septiembre",H244="Octubre",H244="Noviembre",H244="Diciembre"),G244&amp;"-2"))</f>
        <v/>
      </c>
      <c r="J244" s="5" t="n">
        <v>4.7</v>
      </c>
      <c r="K244" s="121" t="n">
        <v>0</v>
      </c>
      <c r="L244" s="28">
        <f>IFERROR(IF(OR(J244=0,K244=""),"",IF(E244="Positivo",MIN(MAX(K244/J244,0),1.3),MIN(MAX(J244/K244,0),1.3))),"")</f>
        <v/>
      </c>
      <c r="M244" s="28">
        <f>IFERROR(IF(OR(J244=0,K244=""),"",IF(E244="Positivo",MAX(K244/J244,0),MAX(J244/K244,0))),"")</f>
        <v/>
      </c>
      <c r="N244" s="5" t="inlineStr">
        <is>
          <t>DEC</t>
        </is>
      </c>
      <c r="O244" s="5" t="inlineStr">
        <is>
          <t>DEC</t>
        </is>
      </c>
      <c r="P244" s="16" t="n">
        <v>1</v>
      </c>
      <c r="Q244" s="16" t="n">
        <v>2</v>
      </c>
      <c r="R244" s="5">
        <f>A244&amp;"-"&amp;YEAR(F244)&amp;"-"&amp;IF(LEN(MONTH(F244))=1,"0"&amp;MONTH(F244),MONTH(F244))&amp;"-"&amp;IF(LEN(DAY(F244))=1,"0"&amp;DAY(F244),DAY(F244))</f>
        <v/>
      </c>
    </row>
    <row r="245">
      <c r="A245" s="26" t="n">
        <v>125</v>
      </c>
      <c r="B245" s="5" t="inlineStr">
        <is>
          <t>Indice de severidad</t>
        </is>
      </c>
      <c r="C245" s="5" t="inlineStr">
        <is>
          <t>GESTIÓN DE SEGURIDAD Y SALUD EN EL TRABAJO</t>
        </is>
      </c>
      <c r="D245" s="5" t="inlineStr">
        <is>
          <t>Mensual</t>
        </is>
      </c>
      <c r="E245" s="5" t="inlineStr">
        <is>
          <t>Negativo</t>
        </is>
      </c>
      <c r="F245" s="6" t="n">
        <v>45291</v>
      </c>
      <c r="G245" s="5">
        <f>YEAR(F245)</f>
        <v/>
      </c>
      <c r="H245" s="5">
        <f>PROPER(TEXT(F245,"mmmm"))</f>
        <v/>
      </c>
      <c r="I245" s="6">
        <f>IF(OR(H245="Enero",H245="Febrero",H245="Marzo",H245="Abril",H245="Mayo",H245="Junio"),G245&amp;"-1",IF(OR(H245="Julio",H245="Agosto",H245="Septiembre",H245="Octubre",H245="Noviembre",H245="Diciembre"),G245&amp;"-2"))</f>
        <v/>
      </c>
      <c r="J245" s="5" t="n">
        <v>4.7</v>
      </c>
      <c r="K245" s="121" t="n">
        <v>0</v>
      </c>
      <c r="L245" s="28">
        <f>IFERROR(IF(OR(J245=0,K245=""),"",IF(E245="Positivo",MIN(MAX(K245/J245,0),1.3),MIN(MAX(J245/K245,0),1.3))),"")</f>
        <v/>
      </c>
      <c r="M245" s="28">
        <f>IFERROR(IF(OR(J245=0,K245=""),"",IF(E245="Positivo",MAX(K245/J245,0),MAX(J245/K245,0))),"")</f>
        <v/>
      </c>
      <c r="N245" s="5" t="inlineStr">
        <is>
          <t>DEC</t>
        </is>
      </c>
      <c r="O245" s="5" t="inlineStr">
        <is>
          <t>DEC</t>
        </is>
      </c>
      <c r="P245" s="16" t="n">
        <v>1</v>
      </c>
      <c r="Q245" s="16" t="n">
        <v>2</v>
      </c>
      <c r="R245" s="5">
        <f>A245&amp;"-"&amp;YEAR(F245)&amp;"-"&amp;IF(LEN(MONTH(F245))=1,"0"&amp;MONTH(F245),MONTH(F245))&amp;"-"&amp;IF(LEN(DAY(F245))=1,"0"&amp;DAY(F245),DAY(F245))</f>
        <v/>
      </c>
    </row>
    <row r="246">
      <c r="A246" s="26" t="n">
        <v>125</v>
      </c>
      <c r="B246" s="5" t="inlineStr">
        <is>
          <t>Indice de severidad</t>
        </is>
      </c>
      <c r="C246" s="5" t="inlineStr">
        <is>
          <t>GESTIÓN DE SEGURIDAD Y SALUD EN EL TRABAJO</t>
        </is>
      </c>
      <c r="D246" s="5" t="inlineStr">
        <is>
          <t>Mensual</t>
        </is>
      </c>
      <c r="E246" s="5" t="inlineStr">
        <is>
          <t>Negativo</t>
        </is>
      </c>
      <c r="F246" s="6" t="n">
        <v>45322</v>
      </c>
      <c r="G246" s="5">
        <f>YEAR(F246)</f>
        <v/>
      </c>
      <c r="H246" s="5">
        <f>PROPER(TEXT(F246,"mmmm"))</f>
        <v/>
      </c>
      <c r="I246" s="6">
        <f>IF(OR(H246="Enero",H246="Febrero",H246="Marzo",H246="Abril",H246="Mayo",H246="Junio"),G246&amp;"-1",IF(OR(H246="Julio",H246="Agosto",H246="Septiembre",H246="Octubre",H246="Noviembre",H246="Diciembre"),G246&amp;"-2"))</f>
        <v/>
      </c>
      <c r="J246" s="5" t="n">
        <v>1.9</v>
      </c>
      <c r="K246" s="121" t="n">
        <v>0</v>
      </c>
      <c r="L246" s="28">
        <f>IFERROR(IF(OR(J246=0,K246=""),"",IF(E246="Positivo",MIN(MAX(K246/J246,0),1.3),MIN(MAX(J246/K246,0),1.3))),"")</f>
        <v/>
      </c>
      <c r="M246" s="28">
        <f>IFERROR(IF(OR(J246=0,K246=""),"",IF(E246="Positivo",MAX(K246/J246,0),MAX(J246/K246,0))),"")</f>
        <v/>
      </c>
      <c r="N246" s="5" t="inlineStr">
        <is>
          <t>DEC</t>
        </is>
      </c>
      <c r="O246" s="5" t="inlineStr">
        <is>
          <t>DEC</t>
        </is>
      </c>
      <c r="P246" s="16" t="n">
        <v>1</v>
      </c>
      <c r="Q246" s="16" t="n">
        <v>2</v>
      </c>
      <c r="R246" s="5">
        <f>A246&amp;"-"&amp;YEAR(F246)&amp;"-"&amp;IF(LEN(MONTH(F246))=1,"0"&amp;MONTH(F246),MONTH(F246))&amp;"-"&amp;IF(LEN(DAY(F246))=1,"0"&amp;DAY(F246),DAY(F246))</f>
        <v/>
      </c>
    </row>
    <row r="247">
      <c r="A247" s="26" t="n">
        <v>125</v>
      </c>
      <c r="B247" s="5" t="inlineStr">
        <is>
          <t>Indice de severidad</t>
        </is>
      </c>
      <c r="C247" s="5" t="inlineStr">
        <is>
          <t>GESTIÓN DE SEGURIDAD Y SALUD EN EL TRABAJO</t>
        </is>
      </c>
      <c r="D247" s="5" t="inlineStr">
        <is>
          <t>Mensual</t>
        </is>
      </c>
      <c r="E247" s="5" t="inlineStr">
        <is>
          <t>Negativo</t>
        </is>
      </c>
      <c r="F247" s="6" t="n">
        <v>45351</v>
      </c>
      <c r="G247" s="5">
        <f>YEAR(F247)</f>
        <v/>
      </c>
      <c r="H247" s="5">
        <f>PROPER(TEXT(F247,"mmmm"))</f>
        <v/>
      </c>
      <c r="I247" s="6">
        <f>IF(OR(H247="Enero",H247="Febrero",H247="Marzo",H247="Abril",H247="Mayo",H247="Junio"),G247&amp;"-1",IF(OR(H247="Julio",H247="Agosto",H247="Septiembre",H247="Octubre",H247="Noviembre",H247="Diciembre"),G247&amp;"-2"))</f>
        <v/>
      </c>
      <c r="J247" s="5" t="n">
        <v>1.9</v>
      </c>
      <c r="K247" s="10" t="n">
        <v>0</v>
      </c>
      <c r="L247" s="28">
        <f>IFERROR(IF(OR(J247=0,K247=""),"",IF(E247="Positivo",MIN(MAX(K247/J247,0),1.3),MIN(MAX(J247/K247,0),1.3))),"")</f>
        <v/>
      </c>
      <c r="M247" s="28">
        <f>IFERROR(IF(OR(J247=0,K247=""),"",IF(E247="Positivo",MAX(K247/J247,0),MAX(J247/K247,0))),"")</f>
        <v/>
      </c>
      <c r="N247" s="5" t="inlineStr">
        <is>
          <t>DEC</t>
        </is>
      </c>
      <c r="O247" s="5" t="inlineStr">
        <is>
          <t>DEC</t>
        </is>
      </c>
      <c r="P247" s="16" t="n">
        <v>1</v>
      </c>
      <c r="Q247" s="16" t="n">
        <v>2</v>
      </c>
      <c r="R247" s="5">
        <f>A247&amp;"-"&amp;YEAR(F247)&amp;"-"&amp;IF(LEN(MONTH(F247))=1,"0"&amp;MONTH(F247),MONTH(F247))&amp;"-"&amp;IF(LEN(DAY(F247))=1,"0"&amp;DAY(F247),DAY(F247))</f>
        <v/>
      </c>
    </row>
    <row r="248">
      <c r="A248" s="26" t="n">
        <v>125</v>
      </c>
      <c r="B248" s="5" t="inlineStr">
        <is>
          <t>Indice de severidad</t>
        </is>
      </c>
      <c r="C248" s="5" t="inlineStr">
        <is>
          <t>GESTIÓN DE SEGURIDAD Y SALUD EN EL TRABAJO</t>
        </is>
      </c>
      <c r="D248" s="5" t="inlineStr">
        <is>
          <t>Mensual</t>
        </is>
      </c>
      <c r="E248" s="5" t="inlineStr">
        <is>
          <t>Negativo</t>
        </is>
      </c>
      <c r="F248" s="6" t="n">
        <v>45382</v>
      </c>
      <c r="G248" s="5">
        <f>YEAR(F248)</f>
        <v/>
      </c>
      <c r="H248" s="5">
        <f>PROPER(TEXT(F248,"mmmm"))</f>
        <v/>
      </c>
      <c r="I248" s="6">
        <f>IF(OR(H248="Enero",H248="Febrero",H248="Marzo",H248="Abril",H248="Mayo",H248="Junio"),G248&amp;"-1",IF(OR(H248="Julio",H248="Agosto",H248="Septiembre",H248="Octubre",H248="Noviembre",H248="Diciembre"),G248&amp;"-2"))</f>
        <v/>
      </c>
      <c r="J248" s="5" t="n">
        <v>1.9</v>
      </c>
      <c r="K248" s="121" t="n">
        <v>0</v>
      </c>
      <c r="L248" s="28">
        <f>IFERROR(IF(OR(J248=0,K248=""),"",IF(E248="Positivo",MIN(MAX(K248/J248,0),1.3),MIN(MAX(J248/K248,0),1.3))),"")</f>
        <v/>
      </c>
      <c r="M248" s="28">
        <f>IFERROR(IF(OR(J248=0,K248=""),"",IF(E248="Positivo",MAX(K248/J248,0),MAX(J248/K248,0))),"")</f>
        <v/>
      </c>
      <c r="N248" s="5" t="inlineStr">
        <is>
          <t>DEC</t>
        </is>
      </c>
      <c r="O248" s="5" t="inlineStr">
        <is>
          <t>DEC</t>
        </is>
      </c>
      <c r="P248" s="16" t="n">
        <v>1</v>
      </c>
      <c r="Q248" s="16" t="n">
        <v>2</v>
      </c>
      <c r="R248" s="5">
        <f>A248&amp;"-"&amp;YEAR(F248)&amp;"-"&amp;IF(LEN(MONTH(F248))=1,"0"&amp;MONTH(F248),MONTH(F248))&amp;"-"&amp;IF(LEN(DAY(F248))=1,"0"&amp;DAY(F248),DAY(F248))</f>
        <v/>
      </c>
    </row>
    <row r="249">
      <c r="A249" s="26" t="n">
        <v>125</v>
      </c>
      <c r="B249" s="5" t="inlineStr">
        <is>
          <t>Indice de severidad</t>
        </is>
      </c>
      <c r="C249" s="5" t="inlineStr">
        <is>
          <t>GESTIÓN DE SEGURIDAD Y SALUD EN EL TRABAJO</t>
        </is>
      </c>
      <c r="D249" s="5" t="inlineStr">
        <is>
          <t>Mensual</t>
        </is>
      </c>
      <c r="E249" s="5" t="inlineStr">
        <is>
          <t>Negativo</t>
        </is>
      </c>
      <c r="F249" s="6" t="n">
        <v>45412</v>
      </c>
      <c r="G249" s="5">
        <f>YEAR(F249)</f>
        <v/>
      </c>
      <c r="H249" s="5">
        <f>PROPER(TEXT(F249,"mmmm"))</f>
        <v/>
      </c>
      <c r="I249" s="6">
        <f>IF(OR(H249="Enero",H249="Febrero",H249="Marzo",H249="Abril",H249="Mayo",H249="Junio"),G249&amp;"-1",IF(OR(H249="Julio",H249="Agosto",H249="Septiembre",H249="Octubre",H249="Noviembre",H249="Diciembre"),G249&amp;"-2"))</f>
        <v/>
      </c>
      <c r="J249" s="5" t="n">
        <v>1.9</v>
      </c>
      <c r="K249" s="121" t="n">
        <v>0</v>
      </c>
      <c r="L249" s="28">
        <f>IFERROR(IF(OR(J249=0,K249=""),"",IF(E249="Positivo",MIN(MAX(K249/J249,0),1.3),MIN(MAX(J249/K249,0),1.3))),"")</f>
        <v/>
      </c>
      <c r="M249" s="28">
        <f>IFERROR(IF(OR(J249=0,K249=""),"",IF(E249="Positivo",MAX(K249/J249,0),MAX(J249/K249,0))),"")</f>
        <v/>
      </c>
      <c r="N249" s="5" t="inlineStr">
        <is>
          <t>DEC</t>
        </is>
      </c>
      <c r="O249" s="5" t="inlineStr">
        <is>
          <t>DEC</t>
        </is>
      </c>
      <c r="P249" s="16" t="n">
        <v>1</v>
      </c>
      <c r="Q249" s="16" t="n">
        <v>2</v>
      </c>
      <c r="R249" s="5">
        <f>A249&amp;"-"&amp;YEAR(F249)&amp;"-"&amp;IF(LEN(MONTH(F249))=1,"0"&amp;MONTH(F249),MONTH(F249))&amp;"-"&amp;IF(LEN(DAY(F249))=1,"0"&amp;DAY(F249),DAY(F249))</f>
        <v/>
      </c>
    </row>
    <row r="250">
      <c r="A250" s="26" t="n">
        <v>125</v>
      </c>
      <c r="B250" s="5" t="inlineStr">
        <is>
          <t>Indice de severidad</t>
        </is>
      </c>
      <c r="C250" s="5" t="inlineStr">
        <is>
          <t>GESTIÓN DE SEGURIDAD Y SALUD EN EL TRABAJO</t>
        </is>
      </c>
      <c r="D250" s="5" t="inlineStr">
        <is>
          <t>Mensual</t>
        </is>
      </c>
      <c r="E250" s="5" t="inlineStr">
        <is>
          <t>Negativo</t>
        </is>
      </c>
      <c r="F250" s="6" t="n">
        <v>45443</v>
      </c>
      <c r="G250" s="5">
        <f>YEAR(F250)</f>
        <v/>
      </c>
      <c r="H250" s="5">
        <f>PROPER(TEXT(F250,"mmmm"))</f>
        <v/>
      </c>
      <c r="I250" s="6">
        <f>IF(OR(H250="Enero",H250="Febrero",H250="Marzo",H250="Abril",H250="Mayo",H250="Junio"),G250&amp;"-1",IF(OR(H250="Julio",H250="Agosto",H250="Septiembre",H250="Octubre",H250="Noviembre",H250="Diciembre"),G250&amp;"-2"))</f>
        <v/>
      </c>
      <c r="J250" s="5" t="n">
        <v>1.9</v>
      </c>
      <c r="K250" s="121" t="n">
        <v>0.2091175240485153</v>
      </c>
      <c r="L250" s="28">
        <f>IFERROR(IF(OR(J250=0,K250=""),"",IF(E250="Positivo",MIN(MAX(K250/J250,0),1.3),MIN(MAX(J250/K250,0),1.3))),"")</f>
        <v/>
      </c>
      <c r="M250" s="28">
        <f>IFERROR(IF(OR(J250=0,K250=""),"",IF(E250="Positivo",MAX(K250/J250,0),MAX(J250/K250,0))),"")</f>
        <v/>
      </c>
      <c r="N250" s="5" t="inlineStr">
        <is>
          <t>DEC</t>
        </is>
      </c>
      <c r="O250" s="11" t="inlineStr">
        <is>
          <t>DEC</t>
        </is>
      </c>
      <c r="P250" s="16" t="n">
        <v>1</v>
      </c>
      <c r="Q250" s="16" t="n">
        <v>2</v>
      </c>
      <c r="R250" s="5">
        <f>A250&amp;"-"&amp;YEAR(F250)&amp;"-"&amp;IF(LEN(MONTH(F250))=1,"0"&amp;MONTH(F250),MONTH(F250))&amp;"-"&amp;IF(LEN(DAY(F250))=1,"0"&amp;DAY(F250),DAY(F250))</f>
        <v/>
      </c>
    </row>
    <row r="251">
      <c r="A251" s="26" t="n">
        <v>125</v>
      </c>
      <c r="B251" s="5" t="inlineStr">
        <is>
          <t>Indice de severidad</t>
        </is>
      </c>
      <c r="C251" s="5" t="inlineStr">
        <is>
          <t>GESTIÓN DE SEGURIDAD Y SALUD EN EL TRABAJO</t>
        </is>
      </c>
      <c r="D251" s="5" t="inlineStr">
        <is>
          <t>Mensual</t>
        </is>
      </c>
      <c r="E251" s="5" t="inlineStr">
        <is>
          <t>Negativo</t>
        </is>
      </c>
      <c r="F251" s="6" t="n">
        <v>45473</v>
      </c>
      <c r="G251" s="5">
        <f>YEAR(F251)</f>
        <v/>
      </c>
      <c r="H251" s="5">
        <f>PROPER(TEXT(F251,"mmmm"))</f>
        <v/>
      </c>
      <c r="I251" s="6">
        <f>IF(OR(H251="Enero",H251="Febrero",H251="Marzo",H251="Abril",H251="Mayo",H251="Junio"),G251&amp;"-1",IF(OR(H251="Julio",H251="Agosto",H251="Septiembre",H251="Octubre",H251="Noviembre",H251="Diciembre"),G251&amp;"-2"))</f>
        <v/>
      </c>
      <c r="J251" s="5" t="n">
        <v>1.9</v>
      </c>
      <c r="K251" s="121" t="n">
        <v>0</v>
      </c>
      <c r="L251" s="28">
        <f>IFERROR(IF(OR(J251=0,K251=""),"",IF(E251="Positivo",MIN(MAX(K251/J251,0),1.3),MIN(MAX(J251/K251,0),1.3))),"")</f>
        <v/>
      </c>
      <c r="M251" s="28">
        <f>IFERROR(IF(OR(J251=0,K251=""),"",IF(E251="Positivo",MAX(K251/J251,0),MAX(J251/K251,0))),"")</f>
        <v/>
      </c>
      <c r="N251" s="5" t="inlineStr">
        <is>
          <t>DEC</t>
        </is>
      </c>
      <c r="O251" s="11" t="inlineStr">
        <is>
          <t>DEC</t>
        </is>
      </c>
      <c r="P251" s="16" t="n">
        <v>1</v>
      </c>
      <c r="Q251" s="16" t="n">
        <v>2</v>
      </c>
      <c r="R251" s="5">
        <f>A251&amp;"-"&amp;YEAR(F251)&amp;"-"&amp;IF(LEN(MONTH(F251))=1,"0"&amp;MONTH(F251),MONTH(F251))&amp;"-"&amp;IF(LEN(DAY(F251))=1,"0"&amp;DAY(F251),DAY(F251))</f>
        <v/>
      </c>
    </row>
    <row r="252">
      <c r="A252" s="26" t="n">
        <v>125</v>
      </c>
      <c r="B252" s="5" t="inlineStr">
        <is>
          <t>Indice de severidad</t>
        </is>
      </c>
      <c r="C252" s="5" t="inlineStr">
        <is>
          <t>GESTIÓN DE SEGURIDAD Y SALUD EN EL TRABAJO</t>
        </is>
      </c>
      <c r="D252" s="5" t="inlineStr">
        <is>
          <t>Mensual</t>
        </is>
      </c>
      <c r="E252" s="5" t="inlineStr">
        <is>
          <t>Negativo</t>
        </is>
      </c>
      <c r="F252" s="6" t="n">
        <v>45504</v>
      </c>
      <c r="G252" s="5">
        <f>YEAR(F252)</f>
        <v/>
      </c>
      <c r="H252" s="5">
        <f>PROPER(TEXT(F252,"mmmm"))</f>
        <v/>
      </c>
      <c r="I252" s="6">
        <f>IF(OR(H252="Enero",H252="Febrero",H252="Marzo",H252="Abril",H252="Mayo",H252="Junio"),G252&amp;"-1",IF(OR(H252="Julio",H252="Agosto",H252="Septiembre",H252="Octubre",H252="Noviembre",H252="Diciembre"),G252&amp;"-2"))</f>
        <v/>
      </c>
      <c r="J252" s="5" t="n">
        <v>1.9</v>
      </c>
      <c r="K252" s="121" t="n">
        <v>0</v>
      </c>
      <c r="L252" s="28">
        <f>IFERROR(IF(OR(J252=0,K252=""),"",IF(E252="Positivo",MIN(MAX(K252/J252,0),1.3),MIN(MAX(J252/K252,0),1.3))),"")</f>
        <v/>
      </c>
      <c r="M252" s="28">
        <f>IFERROR(IF(OR(J252=0,K252=""),"",IF(E252="Positivo",MAX(K252/J252,0),MAX(J252/K252,0))),"")</f>
        <v/>
      </c>
      <c r="N252" s="5" t="inlineStr">
        <is>
          <t>DEC</t>
        </is>
      </c>
      <c r="O252" s="5" t="inlineStr">
        <is>
          <t>DEC</t>
        </is>
      </c>
      <c r="P252" s="16" t="n">
        <v>1</v>
      </c>
      <c r="Q252" s="16" t="n">
        <v>2</v>
      </c>
      <c r="R252" s="5">
        <f>A252&amp;"-"&amp;YEAR(F252)&amp;"-"&amp;IF(LEN(MONTH(F252))=1,"0"&amp;MONTH(F252),MONTH(F252))&amp;"-"&amp;IF(LEN(DAY(F252))=1,"0"&amp;DAY(F252),DAY(F252))</f>
        <v/>
      </c>
    </row>
    <row r="253">
      <c r="A253" s="26" t="n">
        <v>125</v>
      </c>
      <c r="B253" s="5" t="inlineStr">
        <is>
          <t>Indice de severidad</t>
        </is>
      </c>
      <c r="C253" s="5" t="inlineStr">
        <is>
          <t>GESTIÓN DE SEGURIDAD Y SALUD EN EL TRABAJO</t>
        </is>
      </c>
      <c r="D253" s="5" t="inlineStr">
        <is>
          <t>Mensual</t>
        </is>
      </c>
      <c r="E253" s="5" t="inlineStr">
        <is>
          <t>Negativo</t>
        </is>
      </c>
      <c r="F253" s="6" t="n">
        <v>45535</v>
      </c>
      <c r="G253" s="5">
        <f>YEAR(F253)</f>
        <v/>
      </c>
      <c r="H253" s="5">
        <f>PROPER(TEXT(F253,"mmmm"))</f>
        <v/>
      </c>
      <c r="I253" s="6">
        <f>IF(OR(H253="Enero",H253="Febrero",H253="Marzo",H253="Abril",H253="Mayo",H253="Junio"),G253&amp;"-1",IF(OR(H253="Julio",H253="Agosto",H253="Septiembre",H253="Octubre",H253="Noviembre",H253="Diciembre"),G253&amp;"-2"))</f>
        <v/>
      </c>
      <c r="J253" s="5" t="n">
        <v>1.9</v>
      </c>
      <c r="K253" s="121" t="n">
        <v>0</v>
      </c>
      <c r="L253" s="28">
        <f>IFERROR(IF(OR(J253=0,K253=""),"",IF(E253="Positivo",MIN(MAX(K253/J253,0),1.3),MIN(MAX(J253/K253,0),1.3))),"")</f>
        <v/>
      </c>
      <c r="M253" s="28">
        <f>IFERROR(IF(OR(J253=0,K253=""),"",IF(E253="Positivo",MAX(K253/J253,0),MAX(J253/K253,0))),"")</f>
        <v/>
      </c>
      <c r="N253" s="5" t="inlineStr">
        <is>
          <t>DEC</t>
        </is>
      </c>
      <c r="O253" s="5" t="inlineStr">
        <is>
          <t>DEC</t>
        </is>
      </c>
      <c r="P253" s="16" t="n">
        <v>1</v>
      </c>
      <c r="Q253" s="16" t="n">
        <v>2</v>
      </c>
      <c r="R253" s="5">
        <f>A253&amp;"-"&amp;YEAR(F253)&amp;"-"&amp;IF(LEN(MONTH(F253))=1,"0"&amp;MONTH(F253),MONTH(F253))&amp;"-"&amp;IF(LEN(DAY(F253))=1,"0"&amp;DAY(F253),DAY(F253))</f>
        <v/>
      </c>
    </row>
    <row r="254">
      <c r="A254" s="26" t="n">
        <v>125</v>
      </c>
      <c r="B254" s="5" t="inlineStr">
        <is>
          <t>Indice de severidad</t>
        </is>
      </c>
      <c r="C254" s="5" t="inlineStr">
        <is>
          <t>GESTIÓN DE SEGURIDAD Y SALUD EN EL TRABAJO</t>
        </is>
      </c>
      <c r="D254" s="5" t="inlineStr">
        <is>
          <t>Mensual</t>
        </is>
      </c>
      <c r="E254" s="5" t="inlineStr">
        <is>
          <t>Negativo</t>
        </is>
      </c>
      <c r="F254" s="6" t="n">
        <v>45565</v>
      </c>
      <c r="G254" s="5">
        <f>YEAR(F254)</f>
        <v/>
      </c>
      <c r="H254" s="5">
        <f>PROPER(TEXT(F254,"mmmm"))</f>
        <v/>
      </c>
      <c r="I254" s="6">
        <f>IF(OR(H254="Enero",H254="Febrero",H254="Marzo",H254="Abril",H254="Mayo",H254="Junio"),G254&amp;"-1",IF(OR(H254="Julio",H254="Agosto",H254="Septiembre",H254="Octubre",H254="Noviembre",H254="Diciembre"),G254&amp;"-2"))</f>
        <v/>
      </c>
      <c r="J254" s="5" t="n">
        <v>1.9</v>
      </c>
      <c r="K254" s="121" t="n">
        <v>0</v>
      </c>
      <c r="L254" s="28">
        <f>IFERROR(IF(OR(J254=0,K254=""),"",IF(E254="Positivo",MIN(MAX(K254/J254,0),1.3),MIN(MAX(J254/K254,0),1.3))),"")</f>
        <v/>
      </c>
      <c r="M254" s="28">
        <f>IFERROR(IF(OR(J254=0,K254=""),"",IF(E254="Positivo",MAX(K254/J254,0),MAX(J254/K254,0))),"")</f>
        <v/>
      </c>
      <c r="N254" s="5" t="inlineStr">
        <is>
          <t>DEC</t>
        </is>
      </c>
      <c r="O254" s="11" t="inlineStr">
        <is>
          <t>DEC</t>
        </is>
      </c>
      <c r="P254" s="16" t="n">
        <v>1</v>
      </c>
      <c r="Q254" s="16" t="n">
        <v>2</v>
      </c>
      <c r="R254" s="5">
        <f>A254&amp;"-"&amp;YEAR(F254)&amp;"-"&amp;IF(LEN(MONTH(F254))=1,"0"&amp;MONTH(F254),MONTH(F254))&amp;"-"&amp;IF(LEN(DAY(F254))=1,"0"&amp;DAY(F254),DAY(F254))</f>
        <v/>
      </c>
    </row>
    <row r="255">
      <c r="A255" s="39" t="n">
        <v>125</v>
      </c>
      <c r="B255" s="5" t="inlineStr">
        <is>
          <t>Indice de severidad</t>
        </is>
      </c>
      <c r="C255" s="5" t="inlineStr">
        <is>
          <t>GESTIÓN DE SEGURIDAD Y SALUD EN EL TRABAJO</t>
        </is>
      </c>
      <c r="D255" s="5" t="inlineStr">
        <is>
          <t>Mensual</t>
        </is>
      </c>
      <c r="E255" s="5" t="inlineStr">
        <is>
          <t>Negativo</t>
        </is>
      </c>
      <c r="F255" s="6" t="n">
        <v>45596</v>
      </c>
      <c r="G255" s="5">
        <f>YEAR(F255)</f>
        <v/>
      </c>
      <c r="H255" s="5">
        <f>PROPER(TEXT(F255,"mmmm"))</f>
        <v/>
      </c>
      <c r="I255" s="6">
        <f>IF(OR(H255="Enero",H255="Febrero",H255="Marzo",H255="Abril",H255="Mayo",H255="Junio"),G255&amp;"-1",IF(OR(H255="Julio",H255="Agosto",H255="Septiembre",H255="Octubre",H255="Noviembre",H255="Diciembre"),G255&amp;"-2"))</f>
        <v/>
      </c>
      <c r="J255" s="5" t="n">
        <v>1.9</v>
      </c>
      <c r="K255" s="120" t="n">
        <v>0</v>
      </c>
      <c r="L255" s="28">
        <f>IFERROR(IF(OR(J255=0,K255=""),"",IF(E255="Positivo",MIN(MAX(K255/J255,0),1.3),MIN(MAX(J255/K255,0),1.3))),"")</f>
        <v/>
      </c>
      <c r="M255" s="28">
        <f>IFERROR(IF(OR(J255=0,K255=""),"",IF(E255="Positivo",MAX(K255/J255,0),MAX(J255/K255,0))),"")</f>
        <v/>
      </c>
      <c r="N255" s="5" t="inlineStr">
        <is>
          <t>DEC</t>
        </is>
      </c>
      <c r="O255" s="5" t="inlineStr">
        <is>
          <t>DEC</t>
        </is>
      </c>
      <c r="P255" s="16" t="n">
        <v>1</v>
      </c>
      <c r="Q255" s="16" t="n">
        <v>2</v>
      </c>
      <c r="R255" s="5">
        <f>A255&amp;"-"&amp;YEAR(F255)&amp;"-"&amp;IF(LEN(MONTH(F255))=1,"0"&amp;MONTH(F255),MONTH(F255))&amp;"-"&amp;IF(LEN(DAY(F255))=1,"0"&amp;DAY(F255),DAY(F255))</f>
        <v/>
      </c>
    </row>
    <row r="256">
      <c r="A256" s="26" t="n">
        <v>125</v>
      </c>
      <c r="B256" s="5" t="inlineStr">
        <is>
          <t>Indice de severidad</t>
        </is>
      </c>
      <c r="C256" s="5" t="inlineStr">
        <is>
          <t>GESTIÓN DE SEGURIDAD Y SALUD EN EL TRABAJO</t>
        </is>
      </c>
      <c r="D256" s="5" t="inlineStr">
        <is>
          <t>Mensual</t>
        </is>
      </c>
      <c r="E256" s="5" t="inlineStr">
        <is>
          <t>Negativo</t>
        </is>
      </c>
      <c r="F256" s="6" t="n">
        <v>45626</v>
      </c>
      <c r="G256" s="5">
        <f>YEAR(F256)</f>
        <v/>
      </c>
      <c r="H256" s="5">
        <f>PROPER(TEXT(F256,"mmmm"))</f>
        <v/>
      </c>
      <c r="I256" s="6">
        <f>IF(OR(H256="Enero",H256="Febrero",H256="Marzo",H256="Abril",H256="Mayo",H256="Junio"),G256&amp;"-1",IF(OR(H256="Julio",H256="Agosto",H256="Septiembre",H256="Octubre",H256="Noviembre",H256="Diciembre"),G256&amp;"-2"))</f>
        <v/>
      </c>
      <c r="J256" s="5" t="n">
        <v>1.9</v>
      </c>
      <c r="K256" s="120" t="n">
        <v>0</v>
      </c>
      <c r="L256" s="28">
        <f>IFERROR(IF(OR(J256=0,K256=""),"",IF(E256="Positivo",MIN(MAX(K256/J256,0),1.3),MIN(MAX(J256/K256,0),1.3))),"")</f>
        <v/>
      </c>
      <c r="M256" s="28">
        <f>IFERROR(IF(OR(J256=0,K256=""),"",IF(E256="Positivo",MAX(K256/J256,0),MAX(J256/K256,0))),"")</f>
        <v/>
      </c>
      <c r="N256" s="5" t="inlineStr">
        <is>
          <t>DEC</t>
        </is>
      </c>
      <c r="O256" s="5" t="inlineStr">
        <is>
          <t>DEC</t>
        </is>
      </c>
      <c r="P256" s="16" t="n">
        <v>1</v>
      </c>
      <c r="Q256" s="16" t="n">
        <v>2</v>
      </c>
      <c r="R256" s="5">
        <f>A256&amp;"-"&amp;YEAR(F256)&amp;"-"&amp;IF(LEN(MONTH(F256))=1,"0"&amp;MONTH(F256),MONTH(F256))&amp;"-"&amp;IF(LEN(DAY(F256))=1,"0"&amp;DAY(F256),DAY(F256))</f>
        <v/>
      </c>
    </row>
    <row r="257">
      <c r="A257" s="26" t="n">
        <v>125</v>
      </c>
      <c r="B257" s="5" t="inlineStr">
        <is>
          <t>Indice de severidad</t>
        </is>
      </c>
      <c r="C257" s="5" t="inlineStr">
        <is>
          <t>GESTIÓN DE SEGURIDAD Y SALUD EN EL TRABAJO</t>
        </is>
      </c>
      <c r="D257" s="5" t="inlineStr">
        <is>
          <t>Mensual</t>
        </is>
      </c>
      <c r="E257" s="5" t="inlineStr">
        <is>
          <t>Negativo</t>
        </is>
      </c>
      <c r="F257" s="6" t="n">
        <v>45657</v>
      </c>
      <c r="G257" s="5">
        <f>YEAR(F257)</f>
        <v/>
      </c>
      <c r="H257" s="5">
        <f>PROPER(TEXT(F257,"mmmm"))</f>
        <v/>
      </c>
      <c r="I257" s="6">
        <f>IF(OR(H257="Enero",H257="Febrero",H257="Marzo",H257="Abril",H257="Mayo",H257="Junio"),G257&amp;"-1",IF(OR(H257="Julio",H257="Agosto",H257="Septiembre",H257="Octubre",H257="Noviembre",H257="Diciembre"),G257&amp;"-2"))</f>
        <v/>
      </c>
      <c r="J257" s="5" t="n">
        <v>1.9</v>
      </c>
      <c r="K257" s="121" t="n">
        <v>0.91324200913242</v>
      </c>
      <c r="L257" s="28">
        <f>IFERROR(IF(OR(J257=0,K257=""),"",IF(E257="Positivo",MIN(MAX(K257/J257,0),1.3),MIN(MAX(J257/K257,0),1.3))),"")</f>
        <v/>
      </c>
      <c r="M257" s="28">
        <f>IFERROR(IF(OR(J257=0,K257=""),"",IF(E257="Positivo",MAX(K257/J257,0),MAX(J257/K257,0))),"")</f>
        <v/>
      </c>
      <c r="N257" s="5" t="inlineStr">
        <is>
          <t>DEC</t>
        </is>
      </c>
      <c r="O257" s="5" t="inlineStr">
        <is>
          <t>DEC</t>
        </is>
      </c>
      <c r="P257" s="16" t="n">
        <v>1</v>
      </c>
      <c r="Q257" s="16" t="n">
        <v>2</v>
      </c>
      <c r="R257" s="5">
        <f>A257&amp;"-"&amp;YEAR(F257)&amp;"-"&amp;IF(LEN(MONTH(F257))=1,"0"&amp;MONTH(F257),MONTH(F257))&amp;"-"&amp;IF(LEN(DAY(F257))=1,"0"&amp;DAY(F257),DAY(F257))</f>
        <v/>
      </c>
    </row>
    <row r="258">
      <c r="A258" s="39" t="n">
        <v>126</v>
      </c>
      <c r="B258" s="5" t="inlineStr">
        <is>
          <t>Indice de Prevalencia EL Enfermedad laboral</t>
        </is>
      </c>
      <c r="C258" s="5" t="inlineStr">
        <is>
          <t>GESTIÓN DE SEGURIDAD Y SALUD EN EL TRABAJO</t>
        </is>
      </c>
      <c r="D258" s="5" t="inlineStr">
        <is>
          <t>Anual</t>
        </is>
      </c>
      <c r="E258" s="5" t="inlineStr">
        <is>
          <t>Negativo</t>
        </is>
      </c>
      <c r="F258" s="6" t="n">
        <v>44926</v>
      </c>
      <c r="G258" s="5">
        <f>YEAR(F258)</f>
        <v/>
      </c>
      <c r="H258" s="5">
        <f>PROPER(TEXT(F258,"mmmm"))</f>
        <v/>
      </c>
      <c r="I258" s="6">
        <f>IF(OR(H258="Enero",H258="Febrero",H258="Marzo",H258="Abril",H258="Mayo",H258="Junio"),G258&amp;"-1",IF(OR(H258="Julio",H258="Agosto",H258="Septiembre",H258="Octubre",H258="Noviembre",H258="Diciembre"),G258&amp;"-2"))</f>
        <v/>
      </c>
      <c r="J258" s="5" t="n">
        <v>2</v>
      </c>
      <c r="K258" s="121" t="n">
        <v>0.12391573729864</v>
      </c>
      <c r="L258" s="28">
        <f>IFERROR(IF(OR(J258=0,K258=""),"",IF(E258="Positivo",MIN(MAX(K258/J258,0),1.3),MIN(MAX(J258/K258,0),1.3))),"")</f>
        <v/>
      </c>
      <c r="M258" s="28">
        <f>IFERROR(IF(OR(J258=0,K258=""),"",IF(E258="Positivo",MAX(K258/J258,0),MAX(J258/K258,0))),"")</f>
        <v/>
      </c>
      <c r="N258" s="5" t="inlineStr">
        <is>
          <t>DEC</t>
        </is>
      </c>
      <c r="O258" s="5" t="inlineStr">
        <is>
          <t>DEC</t>
        </is>
      </c>
      <c r="P258" s="16" t="n">
        <v>0</v>
      </c>
      <c r="Q258" s="16" t="n">
        <v>2</v>
      </c>
      <c r="R258" s="5">
        <f>A258&amp;"-"&amp;YEAR(F258)&amp;"-"&amp;IF(LEN(MONTH(F258))=1,"0"&amp;MONTH(F258),MONTH(F258))&amp;"-"&amp;IF(LEN(DAY(F258))=1,"0"&amp;DAY(F258),DAY(F258))</f>
        <v/>
      </c>
    </row>
    <row r="259">
      <c r="A259" s="39" t="n">
        <v>126</v>
      </c>
      <c r="B259" s="5" t="inlineStr">
        <is>
          <t>Indice de Prevalencia EL Enfermedad laboral</t>
        </is>
      </c>
      <c r="C259" s="5" t="inlineStr">
        <is>
          <t>GESTIÓN DE SEGURIDAD Y SALUD EN EL TRABAJO</t>
        </is>
      </c>
      <c r="D259" s="5" t="inlineStr">
        <is>
          <t>Anual</t>
        </is>
      </c>
      <c r="E259" s="5" t="inlineStr">
        <is>
          <t>Negativo</t>
        </is>
      </c>
      <c r="F259" s="6" t="n">
        <v>45291</v>
      </c>
      <c r="G259" s="5">
        <f>YEAR(F259)</f>
        <v/>
      </c>
      <c r="H259" s="5">
        <f>PROPER(TEXT(F259,"mmmm"))</f>
        <v/>
      </c>
      <c r="I259" s="6">
        <f>IF(OR(H259="Enero",H259="Febrero",H259="Marzo",H259="Abril",H259="Mayo",H259="Junio"),G259&amp;"-1",IF(OR(H259="Julio",H259="Agosto",H259="Septiembre",H259="Octubre",H259="Noviembre",H259="Diciembre"),G259&amp;"-2"))</f>
        <v/>
      </c>
      <c r="J259" s="5" t="n">
        <v>2</v>
      </c>
      <c r="K259" s="121" t="n">
        <v>0.12</v>
      </c>
      <c r="L259" s="28">
        <f>IFERROR(IF(OR(J259=0,K259=""),"",IF(E259="Positivo",MIN(MAX(K259/J259,0),1.3),MIN(MAX(J259/K259,0),1.3))),"")</f>
        <v/>
      </c>
      <c r="M259" s="28">
        <f>IFERROR(IF(OR(J259=0,K259=""),"",IF(E259="Positivo",MAX(K259/J259,0),MAX(J259/K259,0))),"")</f>
        <v/>
      </c>
      <c r="N259" s="5" t="inlineStr">
        <is>
          <t>DEC</t>
        </is>
      </c>
      <c r="O259" s="5" t="inlineStr">
        <is>
          <t>DEC</t>
        </is>
      </c>
      <c r="P259" s="16" t="n">
        <v>0</v>
      </c>
      <c r="Q259" s="16" t="n">
        <v>2</v>
      </c>
      <c r="R259" s="5">
        <f>A259&amp;"-"&amp;YEAR(F259)&amp;"-"&amp;IF(LEN(MONTH(F259))=1,"0"&amp;MONTH(F259),MONTH(F259))&amp;"-"&amp;IF(LEN(DAY(F259))=1,"0"&amp;DAY(F259),DAY(F259))</f>
        <v/>
      </c>
    </row>
    <row r="260">
      <c r="A260" s="26" t="n">
        <v>126</v>
      </c>
      <c r="B260" s="5" t="inlineStr">
        <is>
          <t>Indice de Prevalencia EL Enfermedad laboral</t>
        </is>
      </c>
      <c r="C260" s="5" t="inlineStr">
        <is>
          <t>GESTIÓN DE SEGURIDAD Y SALUD EN EL TRABAJO</t>
        </is>
      </c>
      <c r="D260" s="5" t="inlineStr">
        <is>
          <t>Anual</t>
        </is>
      </c>
      <c r="E260" s="5" t="inlineStr">
        <is>
          <t>Negativo</t>
        </is>
      </c>
      <c r="F260" s="6" t="n">
        <v>45657</v>
      </c>
      <c r="G260" s="5">
        <f>YEAR(F260)</f>
        <v/>
      </c>
      <c r="H260" s="5">
        <f>PROPER(TEXT(F260,"mmmm"))</f>
        <v/>
      </c>
      <c r="I260" s="6">
        <f>IF(OR(H260="Enero",H260="Febrero",H260="Marzo",H260="Abril",H260="Mayo",H260="Junio"),G260&amp;"-1",IF(OR(H260="Julio",H260="Agosto",H260="Septiembre",H260="Octubre",H260="Noviembre",H260="Diciembre"),G260&amp;"-2"))</f>
        <v/>
      </c>
      <c r="J260" s="5" t="n">
        <v>2</v>
      </c>
      <c r="K260" s="10" t="n">
        <v>0.1</v>
      </c>
      <c r="L260" s="28">
        <f>IFERROR(IF(OR(J260=0,K260=""),"",IF(E260="Positivo",MIN(MAX(K260/J260,0),1.3),MIN(MAX(J260/K260,0),1.3))),"")</f>
        <v/>
      </c>
      <c r="M260" s="28">
        <f>IFERROR(IF(OR(J260=0,K260=""),"",IF(E260="Positivo",MAX(K260/J260,0),MAX(J260/K260,0))),"")</f>
        <v/>
      </c>
      <c r="N260" s="5" t="inlineStr">
        <is>
          <t>DEC</t>
        </is>
      </c>
      <c r="O260" s="5" t="inlineStr">
        <is>
          <t>DEC</t>
        </is>
      </c>
      <c r="P260" s="16" t="n">
        <v>0</v>
      </c>
      <c r="Q260" s="16" t="n">
        <v>1</v>
      </c>
      <c r="R260" s="5">
        <f>A260&amp;"-"&amp;YEAR(F260)&amp;"-"&amp;IF(LEN(MONTH(F260))=1,"0"&amp;MONTH(F260),MONTH(F260))&amp;"-"&amp;IF(LEN(DAY(F260))=1,"0"&amp;DAY(F260),DAY(F260))</f>
        <v/>
      </c>
    </row>
    <row r="261">
      <c r="A261" s="39" t="n">
        <v>127</v>
      </c>
      <c r="B261" s="5" t="inlineStr">
        <is>
          <t>Indice de Incidencia EL Enfermedad laboral</t>
        </is>
      </c>
      <c r="C261" s="5" t="inlineStr">
        <is>
          <t>GESTIÓN DE SEGURIDAD Y SALUD EN EL TRABAJO</t>
        </is>
      </c>
      <c r="D261" s="5" t="inlineStr">
        <is>
          <t>Anual</t>
        </is>
      </c>
      <c r="E261" s="5" t="inlineStr">
        <is>
          <t>Negativo</t>
        </is>
      </c>
      <c r="F261" s="6" t="n">
        <v>44926</v>
      </c>
      <c r="G261" s="5">
        <f>YEAR(F261)</f>
        <v/>
      </c>
      <c r="H261" s="5">
        <f>PROPER(TEXT(F261,"mmmm"))</f>
        <v/>
      </c>
      <c r="I261" s="6">
        <f>IF(OR(H261="Enero",H261="Febrero",H261="Marzo",H261="Abril",H261="Mayo",H261="Junio"),G261&amp;"-1",IF(OR(H261="Julio",H261="Agosto",H261="Septiembre",H261="Octubre",H261="Noviembre",H261="Diciembre"),G261&amp;"-2"))</f>
        <v/>
      </c>
      <c r="J261" s="5" t="n">
        <v>0</v>
      </c>
      <c r="K261" s="120" t="n">
        <v>0</v>
      </c>
      <c r="L261" s="28">
        <f>IFERROR(IF(OR(J261=0,K261=""),"",IF(E261="Positivo",MIN(MAX(K261/J261,0),1.3),MIN(MAX(J261/K261,0),1.3))),"")</f>
        <v/>
      </c>
      <c r="M261" s="28">
        <f>IFERROR(IF(OR(J261=0,K261=""),"",IF(E261="Positivo",MAX(K261/J261,0),MAX(J261/K261,0))),"")</f>
        <v/>
      </c>
      <c r="N261" s="5" t="n"/>
      <c r="O261" s="5" t="n"/>
      <c r="P261" s="16" t="n">
        <v>0</v>
      </c>
      <c r="Q261" s="16" t="n">
        <v>0</v>
      </c>
      <c r="R261" s="5">
        <f>A261&amp;"-"&amp;YEAR(F261)&amp;"-"&amp;IF(LEN(MONTH(F261))=1,"0"&amp;MONTH(F261),MONTH(F261))&amp;"-"&amp;IF(LEN(DAY(F261))=1,"0"&amp;DAY(F261),DAY(F261))</f>
        <v/>
      </c>
    </row>
    <row r="262">
      <c r="A262" s="39" t="n">
        <v>127</v>
      </c>
      <c r="B262" s="5" t="inlineStr">
        <is>
          <t>Indice de Incidencia EL Enfermedad laboral</t>
        </is>
      </c>
      <c r="C262" s="5" t="inlineStr">
        <is>
          <t>GESTIÓN DE SEGURIDAD Y SALUD EN EL TRABAJO</t>
        </is>
      </c>
      <c r="D262" s="5" t="inlineStr">
        <is>
          <t>Anual</t>
        </is>
      </c>
      <c r="E262" s="5" t="inlineStr">
        <is>
          <t>Negativo</t>
        </is>
      </c>
      <c r="F262" s="6" t="n">
        <v>45291</v>
      </c>
      <c r="G262" s="5">
        <f>YEAR(F262)</f>
        <v/>
      </c>
      <c r="H262" s="5">
        <f>PROPER(TEXT(F262,"mmmm"))</f>
        <v/>
      </c>
      <c r="I262" s="6">
        <f>IF(OR(H262="Enero",H262="Febrero",H262="Marzo",H262="Abril",H262="Mayo",H262="Junio"),G262&amp;"-1",IF(OR(H262="Julio",H262="Agosto",H262="Septiembre",H262="Octubre",H262="Noviembre",H262="Diciembre"),G262&amp;"-2"))</f>
        <v/>
      </c>
      <c r="J262" s="5" t="n">
        <v>0</v>
      </c>
      <c r="K262" s="120" t="n">
        <v>0</v>
      </c>
      <c r="L262" s="28">
        <f>IFERROR(IF(OR(J262=0,K262=""),"",IF(E262="Positivo",MIN(MAX(K262/J262,0),1.3),MIN(MAX(J262/K262,0),1.3))),"")</f>
        <v/>
      </c>
      <c r="M262" s="28">
        <f>IFERROR(IF(OR(J262=0,K262=""),"",IF(E262="Positivo",MAX(K262/J262,0),MAX(J262/K262,0))),"")</f>
        <v/>
      </c>
      <c r="N262" s="5" t="n"/>
      <c r="O262" s="5" t="n"/>
      <c r="P262" s="16" t="n">
        <v>0</v>
      </c>
      <c r="Q262" s="16" t="n">
        <v>0</v>
      </c>
      <c r="R262" s="5">
        <f>A262&amp;"-"&amp;YEAR(F262)&amp;"-"&amp;IF(LEN(MONTH(F262))=1,"0"&amp;MONTH(F262),MONTH(F262))&amp;"-"&amp;IF(LEN(DAY(F262))=1,"0"&amp;DAY(F262),DAY(F262))</f>
        <v/>
      </c>
    </row>
    <row r="263">
      <c r="A263" s="26" t="n">
        <v>127</v>
      </c>
      <c r="B263" s="5" t="inlineStr">
        <is>
          <t>Indice de Incidencia EL Enfermedad laboral</t>
        </is>
      </c>
      <c r="C263" s="5" t="inlineStr">
        <is>
          <t>GESTIÓN DE SEGURIDAD Y SALUD EN EL TRABAJO</t>
        </is>
      </c>
      <c r="D263" s="5" t="inlineStr">
        <is>
          <t>Anual</t>
        </is>
      </c>
      <c r="E263" s="5" t="inlineStr">
        <is>
          <t>Negativo</t>
        </is>
      </c>
      <c r="F263" s="6" t="n">
        <v>45657</v>
      </c>
      <c r="G263" s="5">
        <f>YEAR(F263)</f>
        <v/>
      </c>
      <c r="H263" s="5">
        <f>PROPER(TEXT(F263,"mmmm"))</f>
        <v/>
      </c>
      <c r="I263" s="6">
        <f>IF(OR(H263="Enero",H263="Febrero",H263="Marzo",H263="Abril",H263="Mayo",H263="Junio"),G263&amp;"-1",IF(OR(H263="Julio",H263="Agosto",H263="Septiembre",H263="Octubre",H263="Noviembre",H263="Diciembre"),G263&amp;"-2"))</f>
        <v/>
      </c>
      <c r="J263" s="5" t="n">
        <v>0</v>
      </c>
      <c r="K263" s="10" t="n">
        <v>0</v>
      </c>
      <c r="L263" s="28">
        <f>IFERROR(IF(OR(J263=0,K263=""),"",IF(E263="Positivo",MIN(MAX(K263/J263,0),1.3),MIN(MAX(J263/K263,0),1.3))),"")</f>
        <v/>
      </c>
      <c r="M263" s="28">
        <f>IFERROR(IF(OR(J263=0,K263=""),"",IF(E263="Positivo",MAX(K263/J263,0),MAX(J263/K263,0))),"")</f>
        <v/>
      </c>
      <c r="N263" s="5" t="n"/>
      <c r="O263" s="5" t="n"/>
      <c r="P263" s="16" t="n">
        <v>0</v>
      </c>
      <c r="Q263" s="16" t="n">
        <v>0</v>
      </c>
      <c r="R263" s="5">
        <f>A263&amp;"-"&amp;YEAR(F263)&amp;"-"&amp;IF(LEN(MONTH(F263))=1,"0"&amp;MONTH(F263),MONTH(F263))&amp;"-"&amp;IF(LEN(DAY(F263))=1,"0"&amp;DAY(F263),DAY(F263))</f>
        <v/>
      </c>
    </row>
    <row r="264">
      <c r="A264" s="26" t="n">
        <v>128</v>
      </c>
      <c r="B264" s="5" t="inlineStr">
        <is>
          <t>Ausentísmo por causa médica</t>
        </is>
      </c>
      <c r="C264" s="5" t="inlineStr">
        <is>
          <t>GESTIÓN DE SEGURIDAD Y SALUD EN EL TRABAJO</t>
        </is>
      </c>
      <c r="D264" s="5" t="inlineStr">
        <is>
          <t>Mensual</t>
        </is>
      </c>
      <c r="E264" s="5" t="inlineStr">
        <is>
          <t>Negativo</t>
        </is>
      </c>
      <c r="F264" s="6" t="n">
        <v>44592</v>
      </c>
      <c r="G264" s="5">
        <f>YEAR(F264)</f>
        <v/>
      </c>
      <c r="H264" s="5">
        <f>PROPER(TEXT(F264,"mmmm"))</f>
        <v/>
      </c>
      <c r="I264" s="6">
        <f>IF(OR(H264="Enero",H264="Febrero",H264="Marzo",H264="Abril",H264="Mayo",H264="Junio"),G264&amp;"-1",IF(OR(H264="Julio",H264="Agosto",H264="Septiembre",H264="Octubre",H264="Noviembre",H264="Diciembre"),G264&amp;"-2"))</f>
        <v/>
      </c>
      <c r="J264" s="5" t="n">
        <v>1</v>
      </c>
      <c r="K264" s="121" t="n">
        <v>0.55904961565339</v>
      </c>
      <c r="L264" s="28">
        <f>IFERROR(IF(OR(J264=0,K264=""),"",IF(E264="Positivo",MIN(MAX(K264/J264,0),1.3),MIN(MAX(J264/K264,0),1.3))),"")</f>
        <v/>
      </c>
      <c r="M264" s="28">
        <f>IFERROR(IF(OR(J264=0,K264=""),"",IF(E264="Positivo",MAX(K264/J264,0),MAX(J264/K264,0))),"")</f>
        <v/>
      </c>
      <c r="N264" s="5" t="inlineStr">
        <is>
          <t>DEC</t>
        </is>
      </c>
      <c r="O264" s="5" t="inlineStr">
        <is>
          <t>DEC</t>
        </is>
      </c>
      <c r="P264" s="16" t="n">
        <v>0</v>
      </c>
      <c r="Q264" s="16" t="n">
        <v>2</v>
      </c>
      <c r="R264" s="5">
        <f>A264&amp;"-"&amp;YEAR(F264)&amp;"-"&amp;IF(LEN(MONTH(F264))=1,"0"&amp;MONTH(F264),MONTH(F264))&amp;"-"&amp;IF(LEN(DAY(F264))=1,"0"&amp;DAY(F264),DAY(F264))</f>
        <v/>
      </c>
    </row>
    <row r="265">
      <c r="A265" s="26" t="n">
        <v>128</v>
      </c>
      <c r="B265" s="5" t="inlineStr">
        <is>
          <t>Ausentísmo por causa médica</t>
        </is>
      </c>
      <c r="C265" s="5" t="inlineStr">
        <is>
          <t>GESTIÓN DE SEGURIDAD Y SALUD EN EL TRABAJO</t>
        </is>
      </c>
      <c r="D265" s="5" t="inlineStr">
        <is>
          <t>Mensual</t>
        </is>
      </c>
      <c r="E265" s="5" t="inlineStr">
        <is>
          <t>Negativo</t>
        </is>
      </c>
      <c r="F265" s="17" t="n">
        <v>44620</v>
      </c>
      <c r="G265" s="5">
        <f>YEAR(F265)</f>
        <v/>
      </c>
      <c r="H265" s="5">
        <f>PROPER(TEXT(F265,"mmmm"))</f>
        <v/>
      </c>
      <c r="I265" s="6">
        <f>IF(OR(H265="Enero",H265="Febrero",H265="Marzo",H265="Abril",H265="Mayo",H265="Junio"),G265&amp;"-1",IF(OR(H265="Julio",H265="Agosto",H265="Septiembre",H265="Octubre",H265="Noviembre",H265="Diciembre"),G265&amp;"-2"))</f>
        <v/>
      </c>
      <c r="J265" s="5" t="n">
        <v>1</v>
      </c>
      <c r="K265" s="121" t="n">
        <v>0.93990216631726</v>
      </c>
      <c r="L265" s="28">
        <f>IFERROR(IF(OR(J265=0,K265=""),"",IF(E265="Positivo",MIN(MAX(K265/J265,0),1.3),MIN(MAX(J265/K265,0),1.3))),"")</f>
        <v/>
      </c>
      <c r="M265" s="28">
        <f>IFERROR(IF(OR(J265=0,K265=""),"",IF(E265="Positivo",MAX(K265/J265,0),MAX(J265/K265,0))),"")</f>
        <v/>
      </c>
      <c r="N265" s="5" t="inlineStr">
        <is>
          <t>DEC</t>
        </is>
      </c>
      <c r="O265" s="5" t="inlineStr">
        <is>
          <t>DEC</t>
        </is>
      </c>
      <c r="P265" s="16" t="n">
        <v>0</v>
      </c>
      <c r="Q265" s="16" t="n">
        <v>2</v>
      </c>
      <c r="R265" s="5">
        <f>A265&amp;"-"&amp;YEAR(F265)&amp;"-"&amp;IF(LEN(MONTH(F265))=1,"0"&amp;MONTH(F265),MONTH(F265))&amp;"-"&amp;IF(LEN(DAY(F265))=1,"0"&amp;DAY(F265),DAY(F265))</f>
        <v/>
      </c>
    </row>
    <row r="266">
      <c r="A266" s="26" t="n">
        <v>128</v>
      </c>
      <c r="B266" s="5" t="inlineStr">
        <is>
          <t>Ausentísmo por causa médica</t>
        </is>
      </c>
      <c r="C266" s="5" t="inlineStr">
        <is>
          <t>GESTIÓN DE SEGURIDAD Y SALUD EN EL TRABAJO</t>
        </is>
      </c>
      <c r="D266" s="5" t="inlineStr">
        <is>
          <t>Mensual</t>
        </is>
      </c>
      <c r="E266" s="5" t="inlineStr">
        <is>
          <t>Negativo</t>
        </is>
      </c>
      <c r="F266" s="6" t="n">
        <v>44651</v>
      </c>
      <c r="G266" s="5">
        <f>YEAR(F266)</f>
        <v/>
      </c>
      <c r="H266" s="5">
        <f>PROPER(TEXT(F266,"mmmm"))</f>
        <v/>
      </c>
      <c r="I266" s="6">
        <f>IF(OR(H266="Enero",H266="Febrero",H266="Marzo",H266="Abril",H266="Mayo",H266="Junio"),G266&amp;"-1",IF(OR(H266="Julio",H266="Agosto",H266="Septiembre",H266="Octubre",H266="Noviembre",H266="Diciembre"),G266&amp;"-2"))</f>
        <v/>
      </c>
      <c r="J266" s="5" t="n">
        <v>1</v>
      </c>
      <c r="K266" s="121" t="n">
        <v>0.67280262662145</v>
      </c>
      <c r="L266" s="28">
        <f>IFERROR(IF(OR(J266=0,K266=""),"",IF(E266="Positivo",MIN(MAX(K266/J266,0),1.3),MIN(MAX(J266/K266,0),1.3))),"")</f>
        <v/>
      </c>
      <c r="M266" s="28">
        <f>IFERROR(IF(OR(J266=0,K266=""),"",IF(E266="Positivo",MAX(K266/J266,0),MAX(J266/K266,0))),"")</f>
        <v/>
      </c>
      <c r="N266" s="5" t="inlineStr">
        <is>
          <t>DEC</t>
        </is>
      </c>
      <c r="O266" s="5" t="inlineStr">
        <is>
          <t>DEC</t>
        </is>
      </c>
      <c r="P266" s="16" t="n">
        <v>0</v>
      </c>
      <c r="Q266" s="16" t="n">
        <v>2</v>
      </c>
      <c r="R266" s="5">
        <f>A266&amp;"-"&amp;YEAR(F266)&amp;"-"&amp;IF(LEN(MONTH(F266))=1,"0"&amp;MONTH(F266),MONTH(F266))&amp;"-"&amp;IF(LEN(DAY(F266))=1,"0"&amp;DAY(F266),DAY(F266))</f>
        <v/>
      </c>
    </row>
    <row r="267">
      <c r="A267" s="26" t="n">
        <v>128</v>
      </c>
      <c r="B267" s="5" t="inlineStr">
        <is>
          <t>Ausentísmo por causa médica</t>
        </is>
      </c>
      <c r="C267" s="5" t="inlineStr">
        <is>
          <t>GESTIÓN DE SEGURIDAD Y SALUD EN EL TRABAJO</t>
        </is>
      </c>
      <c r="D267" s="5" t="inlineStr">
        <is>
          <t>Mensual</t>
        </is>
      </c>
      <c r="E267" s="5" t="inlineStr">
        <is>
          <t>Negativo</t>
        </is>
      </c>
      <c r="F267" s="6" t="n">
        <v>44681</v>
      </c>
      <c r="G267" s="5">
        <f>YEAR(F267)</f>
        <v/>
      </c>
      <c r="H267" s="5">
        <f>PROPER(TEXT(F267,"mmmm"))</f>
        <v/>
      </c>
      <c r="I267" s="6">
        <f>IF(OR(H267="Enero",H267="Febrero",H267="Marzo",H267="Abril",H267="Mayo",H267="Junio"),G267&amp;"-1",IF(OR(H267="Julio",H267="Agosto",H267="Septiembre",H267="Octubre",H267="Noviembre",H267="Diciembre"),G267&amp;"-2"))</f>
        <v/>
      </c>
      <c r="J267" s="5" t="n">
        <v>1</v>
      </c>
      <c r="K267" s="121" t="n">
        <v>0.77818283791363</v>
      </c>
      <c r="L267" s="28">
        <f>IFERROR(IF(OR(J267=0,K267=""),"",IF(E267="Positivo",MIN(MAX(K267/J267,0),1.3),MIN(MAX(J267/K267,0),1.3))),"")</f>
        <v/>
      </c>
      <c r="M267" s="28">
        <f>IFERROR(IF(OR(J267=0,K267=""),"",IF(E267="Positivo",MAX(K267/J267,0),MAX(J267/K267,0))),"")</f>
        <v/>
      </c>
      <c r="N267" s="5" t="inlineStr">
        <is>
          <t>DEC</t>
        </is>
      </c>
      <c r="O267" s="5" t="inlineStr">
        <is>
          <t>DEC</t>
        </is>
      </c>
      <c r="P267" s="16" t="n">
        <v>0</v>
      </c>
      <c r="Q267" s="16" t="n">
        <v>2</v>
      </c>
      <c r="R267" s="5">
        <f>A267&amp;"-"&amp;YEAR(F267)&amp;"-"&amp;IF(LEN(MONTH(F267))=1,"0"&amp;MONTH(F267),MONTH(F267))&amp;"-"&amp;IF(LEN(DAY(F267))=1,"0"&amp;DAY(F267),DAY(F267))</f>
        <v/>
      </c>
    </row>
    <row r="268">
      <c r="A268" s="26" t="n">
        <v>128</v>
      </c>
      <c r="B268" s="5" t="inlineStr">
        <is>
          <t>Ausentísmo por causa médica</t>
        </is>
      </c>
      <c r="C268" s="5" t="inlineStr">
        <is>
          <t>GESTIÓN DE SEGURIDAD Y SALUD EN EL TRABAJO</t>
        </is>
      </c>
      <c r="D268" s="5" t="inlineStr">
        <is>
          <t>Mensual</t>
        </is>
      </c>
      <c r="E268" s="5" t="inlineStr">
        <is>
          <t>Negativo</t>
        </is>
      </c>
      <c r="F268" s="6" t="n">
        <v>44712</v>
      </c>
      <c r="G268" s="5">
        <f>YEAR(F268)</f>
        <v/>
      </c>
      <c r="H268" s="5">
        <f>PROPER(TEXT(F268,"mmmm"))</f>
        <v/>
      </c>
      <c r="I268" s="6">
        <f>IF(OR(H268="Enero",H268="Febrero",H268="Marzo",H268="Abril",H268="Mayo",H268="Junio"),G268&amp;"-1",IF(OR(H268="Julio",H268="Agosto",H268="Septiembre",H268="Octubre",H268="Noviembre",H268="Diciembre"),G268&amp;"-2"))</f>
        <v/>
      </c>
      <c r="J268" s="5" t="n">
        <v>1</v>
      </c>
      <c r="K268" s="121" t="n">
        <v>0.5412410428419</v>
      </c>
      <c r="L268" s="28">
        <f>IFERROR(IF(OR(J268=0,K268=""),"",IF(E268="Positivo",MIN(MAX(K268/J268,0),1.3),MIN(MAX(J268/K268,0),1.3))),"")</f>
        <v/>
      </c>
      <c r="M268" s="28">
        <f>IFERROR(IF(OR(J268=0,K268=""),"",IF(E268="Positivo",MAX(K268/J268,0),MAX(J268/K268,0))),"")</f>
        <v/>
      </c>
      <c r="N268" s="5" t="inlineStr">
        <is>
          <t>DEC</t>
        </is>
      </c>
      <c r="O268" s="5" t="inlineStr">
        <is>
          <t>DEC</t>
        </is>
      </c>
      <c r="P268" s="16" t="n">
        <v>0</v>
      </c>
      <c r="Q268" s="16" t="n">
        <v>2</v>
      </c>
      <c r="R268" s="5">
        <f>A268&amp;"-"&amp;YEAR(F268)&amp;"-"&amp;IF(LEN(MONTH(F268))=1,"0"&amp;MONTH(F268),MONTH(F268))&amp;"-"&amp;IF(LEN(DAY(F268))=1,"0"&amp;DAY(F268),DAY(F268))</f>
        <v/>
      </c>
    </row>
    <row r="269">
      <c r="A269" s="26" t="n">
        <v>128</v>
      </c>
      <c r="B269" s="5" t="inlineStr">
        <is>
          <t>Ausentísmo por causa médica</t>
        </is>
      </c>
      <c r="C269" s="5" t="inlineStr">
        <is>
          <t>GESTIÓN DE SEGURIDAD Y SALUD EN EL TRABAJO</t>
        </is>
      </c>
      <c r="D269" s="5" t="inlineStr">
        <is>
          <t>Mensual</t>
        </is>
      </c>
      <c r="E269" s="5" t="inlineStr">
        <is>
          <t>Negativo</t>
        </is>
      </c>
      <c r="F269" s="6" t="n">
        <v>44742</v>
      </c>
      <c r="G269" s="5">
        <f>YEAR(F269)</f>
        <v/>
      </c>
      <c r="H269" s="5">
        <f>PROPER(TEXT(F269,"mmmm"))</f>
        <v/>
      </c>
      <c r="I269" s="6">
        <f>IF(OR(H269="Enero",H269="Febrero",H269="Marzo",H269="Abril",H269="Mayo",H269="Junio"),G269&amp;"-1",IF(OR(H269="Julio",H269="Agosto",H269="Septiembre",H269="Octubre",H269="Noviembre",H269="Diciembre"),G269&amp;"-2"))</f>
        <v/>
      </c>
      <c r="J269" s="5" t="n">
        <v>1</v>
      </c>
      <c r="K269" s="121" t="n">
        <v>0.8128834355828199</v>
      </c>
      <c r="L269" s="28">
        <f>IFERROR(IF(OR(J269=0,K269=""),"",IF(E269="Positivo",MIN(MAX(K269/J269,0),1.3),MIN(MAX(J269/K269,0),1.3))),"")</f>
        <v/>
      </c>
      <c r="M269" s="28">
        <f>IFERROR(IF(OR(J269=0,K269=""),"",IF(E269="Positivo",MAX(K269/J269,0),MAX(J269/K269,0))),"")</f>
        <v/>
      </c>
      <c r="N269" s="5" t="inlineStr">
        <is>
          <t>DEC</t>
        </is>
      </c>
      <c r="O269" s="5" t="inlineStr">
        <is>
          <t>DEC</t>
        </is>
      </c>
      <c r="P269" s="16" t="n">
        <v>0</v>
      </c>
      <c r="Q269" s="16" t="n">
        <v>2</v>
      </c>
      <c r="R269" s="5">
        <f>A269&amp;"-"&amp;YEAR(F269)&amp;"-"&amp;IF(LEN(MONTH(F269))=1,"0"&amp;MONTH(F269),MONTH(F269))&amp;"-"&amp;IF(LEN(DAY(F269))=1,"0"&amp;DAY(F269),DAY(F269))</f>
        <v/>
      </c>
    </row>
    <row r="270">
      <c r="A270" s="26" t="n">
        <v>128</v>
      </c>
      <c r="B270" s="5" t="inlineStr">
        <is>
          <t>Ausentísmo por causa médica</t>
        </is>
      </c>
      <c r="C270" s="5" t="inlineStr">
        <is>
          <t>GESTIÓN DE SEGURIDAD Y SALUD EN EL TRABAJO</t>
        </is>
      </c>
      <c r="D270" s="5" t="inlineStr">
        <is>
          <t>Mensual</t>
        </is>
      </c>
      <c r="E270" s="5" t="inlineStr">
        <is>
          <t>Negativo</t>
        </is>
      </c>
      <c r="F270" s="6" t="n">
        <v>44773</v>
      </c>
      <c r="G270" s="5">
        <f>YEAR(F270)</f>
        <v/>
      </c>
      <c r="H270" s="5">
        <f>PROPER(TEXT(F270,"mmmm"))</f>
        <v/>
      </c>
      <c r="I270" s="6">
        <f>IF(OR(H270="Enero",H270="Febrero",H270="Marzo",H270="Abril",H270="Mayo",H270="Junio"),G270&amp;"-1",IF(OR(H270="Julio",H270="Agosto",H270="Septiembre",H270="Octubre",H270="Noviembre",H270="Diciembre"),G270&amp;"-2"))</f>
        <v/>
      </c>
      <c r="J270" s="5" t="n">
        <v>1</v>
      </c>
      <c r="K270" s="121" t="n">
        <v>1.1950826969832</v>
      </c>
      <c r="L270" s="28">
        <f>IFERROR(IF(OR(J270=0,K270=""),"",IF(E270="Positivo",MIN(MAX(K270/J270,0),1.3),MIN(MAX(J270/K270,0),1.3))),"")</f>
        <v/>
      </c>
      <c r="M270" s="28">
        <f>IFERROR(IF(OR(J270=0,K270=""),"",IF(E270="Positivo",MAX(K270/J270,0),MAX(J270/K270,0))),"")</f>
        <v/>
      </c>
      <c r="N270" s="5" t="inlineStr">
        <is>
          <t>DEC</t>
        </is>
      </c>
      <c r="O270" s="5" t="inlineStr">
        <is>
          <t>DEC</t>
        </is>
      </c>
      <c r="P270" s="16" t="n">
        <v>0</v>
      </c>
      <c r="Q270" s="16" t="n">
        <v>2</v>
      </c>
      <c r="R270" s="5">
        <f>A270&amp;"-"&amp;YEAR(F270)&amp;"-"&amp;IF(LEN(MONTH(F270))=1,"0"&amp;MONTH(F270),MONTH(F270))&amp;"-"&amp;IF(LEN(DAY(F270))=1,"0"&amp;DAY(F270),DAY(F270))</f>
        <v/>
      </c>
    </row>
    <row r="271">
      <c r="A271" s="26" t="n">
        <v>128</v>
      </c>
      <c r="B271" s="5" t="inlineStr">
        <is>
          <t>Ausentísmo por causa médica</t>
        </is>
      </c>
      <c r="C271" s="5" t="inlineStr">
        <is>
          <t>GESTIÓN DE SEGURIDAD Y SALUD EN EL TRABAJO</t>
        </is>
      </c>
      <c r="D271" s="5" t="inlineStr">
        <is>
          <t>Mensual</t>
        </is>
      </c>
      <c r="E271" s="5" t="inlineStr">
        <is>
          <t>Negativo</t>
        </is>
      </c>
      <c r="F271" s="6" t="n">
        <v>44804</v>
      </c>
      <c r="G271" s="5">
        <f>YEAR(F271)</f>
        <v/>
      </c>
      <c r="H271" s="5">
        <f>PROPER(TEXT(F271,"mmmm"))</f>
        <v/>
      </c>
      <c r="I271" s="6">
        <f>IF(OR(H271="Enero",H271="Febrero",H271="Marzo",H271="Abril",H271="Mayo",H271="Junio"),G271&amp;"-1",IF(OR(H271="Julio",H271="Agosto",H271="Septiembre",H271="Octubre",H271="Noviembre",H271="Diciembre"),G271&amp;"-2"))</f>
        <v/>
      </c>
      <c r="J271" s="5" t="n">
        <v>1</v>
      </c>
      <c r="K271" s="121" t="n">
        <v>0.85085933966531</v>
      </c>
      <c r="L271" s="28">
        <f>IFERROR(IF(OR(J271=0,K271=""),"",IF(E271="Positivo",MIN(MAX(K271/J271,0),1.3),MIN(MAX(J271/K271,0),1.3))),"")</f>
        <v/>
      </c>
      <c r="M271" s="28">
        <f>IFERROR(IF(OR(J271=0,K271=""),"",IF(E271="Positivo",MAX(K271/J271,0),MAX(J271/K271,0))),"")</f>
        <v/>
      </c>
      <c r="N271" s="5" t="inlineStr">
        <is>
          <t>DEC</t>
        </is>
      </c>
      <c r="O271" s="5" t="inlineStr">
        <is>
          <t>DEC</t>
        </is>
      </c>
      <c r="P271" s="16" t="n">
        <v>0</v>
      </c>
      <c r="Q271" s="16" t="n">
        <v>2</v>
      </c>
      <c r="R271" s="5">
        <f>A271&amp;"-"&amp;YEAR(F271)&amp;"-"&amp;IF(LEN(MONTH(F271))=1,"0"&amp;MONTH(F271),MONTH(F271))&amp;"-"&amp;IF(LEN(DAY(F271))=1,"0"&amp;DAY(F271),DAY(F271))</f>
        <v/>
      </c>
    </row>
    <row r="272">
      <c r="A272" s="26" t="n">
        <v>128</v>
      </c>
      <c r="B272" s="5" t="inlineStr">
        <is>
          <t>Ausentísmo por causa médica</t>
        </is>
      </c>
      <c r="C272" s="5" t="inlineStr">
        <is>
          <t>GESTIÓN DE SEGURIDAD Y SALUD EN EL TRABAJO</t>
        </is>
      </c>
      <c r="D272" s="5" t="inlineStr">
        <is>
          <t>Mensual</t>
        </is>
      </c>
      <c r="E272" s="5" t="inlineStr">
        <is>
          <t>Negativo</t>
        </is>
      </c>
      <c r="F272" s="6" t="n">
        <v>44834</v>
      </c>
      <c r="G272" s="5">
        <f>YEAR(F272)</f>
        <v/>
      </c>
      <c r="H272" s="5">
        <f>PROPER(TEXT(F272,"mmmm"))</f>
        <v/>
      </c>
      <c r="I272" s="6">
        <f>IF(OR(H272="Enero",H272="Febrero",H272="Marzo",H272="Abril",H272="Mayo",H272="Junio"),G272&amp;"-1",IF(OR(H272="Julio",H272="Agosto",H272="Septiembre",H272="Octubre",H272="Noviembre",H272="Diciembre"),G272&amp;"-2"))</f>
        <v/>
      </c>
      <c r="J272" s="5" t="n">
        <v>1</v>
      </c>
      <c r="K272" s="121" t="n">
        <v>0.59967748437815</v>
      </c>
      <c r="L272" s="28">
        <f>IFERROR(IF(OR(J272=0,K272=""),"",IF(E272="Positivo",MIN(MAX(K272/J272,0),1.3),MIN(MAX(J272/K272,0),1.3))),"")</f>
        <v/>
      </c>
      <c r="M272" s="28">
        <f>IFERROR(IF(OR(J272=0,K272=""),"",IF(E272="Positivo",MAX(K272/J272,0),MAX(J272/K272,0))),"")</f>
        <v/>
      </c>
      <c r="N272" s="5" t="inlineStr">
        <is>
          <t>DEC</t>
        </is>
      </c>
      <c r="O272" s="5" t="inlineStr">
        <is>
          <t>DEC</t>
        </is>
      </c>
      <c r="P272" s="16" t="n">
        <v>0</v>
      </c>
      <c r="Q272" s="16" t="n">
        <v>2</v>
      </c>
      <c r="R272" s="5">
        <f>A272&amp;"-"&amp;YEAR(F272)&amp;"-"&amp;IF(LEN(MONTH(F272))=1,"0"&amp;MONTH(F272),MONTH(F272))&amp;"-"&amp;IF(LEN(DAY(F272))=1,"0"&amp;DAY(F272),DAY(F272))</f>
        <v/>
      </c>
    </row>
    <row r="273">
      <c r="A273" s="39" t="n">
        <v>128</v>
      </c>
      <c r="B273" s="5" t="inlineStr">
        <is>
          <t>Ausentísmo por causa médica</t>
        </is>
      </c>
      <c r="C273" s="5" t="inlineStr">
        <is>
          <t>GESTIÓN DE SEGURIDAD Y SALUD EN EL TRABAJO</t>
        </is>
      </c>
      <c r="D273" s="5" t="inlineStr">
        <is>
          <t>Mensual</t>
        </is>
      </c>
      <c r="E273" s="5" t="inlineStr">
        <is>
          <t>Negativo</t>
        </is>
      </c>
      <c r="F273" s="6" t="n">
        <v>44865</v>
      </c>
      <c r="G273" s="5">
        <f>YEAR(F273)</f>
        <v/>
      </c>
      <c r="H273" s="5">
        <f>PROPER(TEXT(F273,"mmmm"))</f>
        <v/>
      </c>
      <c r="I273" s="6">
        <f>IF(OR(H273="Enero",H273="Febrero",H273="Marzo",H273="Abril",H273="Mayo",H273="Junio"),G273&amp;"-1",IF(OR(H273="Julio",H273="Agosto",H273="Septiembre",H273="Octubre",H273="Noviembre",H273="Diciembre"),G273&amp;"-2"))</f>
        <v/>
      </c>
      <c r="J273" s="5" t="n">
        <v>1</v>
      </c>
      <c r="K273" s="121" t="n">
        <v>0.75110864745011</v>
      </c>
      <c r="L273" s="28">
        <f>IFERROR(IF(OR(J273=0,K273=""),"",IF(E273="Positivo",MIN(MAX(K273/J273,0),1.3),MIN(MAX(J273/K273,0),1.3))),"")</f>
        <v/>
      </c>
      <c r="M273" s="28">
        <f>IFERROR(IF(OR(J273=0,K273=""),"",IF(E273="Positivo",MAX(K273/J273,0),MAX(J273/K273,0))),"")</f>
        <v/>
      </c>
      <c r="N273" s="5" t="inlineStr">
        <is>
          <t>DEC</t>
        </is>
      </c>
      <c r="O273" s="5" t="inlineStr">
        <is>
          <t>DEC</t>
        </is>
      </c>
      <c r="P273" s="16" t="n">
        <v>0</v>
      </c>
      <c r="Q273" s="16" t="n">
        <v>1</v>
      </c>
      <c r="R273" s="5">
        <f>A273&amp;"-"&amp;YEAR(F273)&amp;"-"&amp;IF(LEN(MONTH(F273))=1,"0"&amp;MONTH(F273),MONTH(F273))&amp;"-"&amp;IF(LEN(DAY(F273))=1,"0"&amp;DAY(F273),DAY(F273))</f>
        <v/>
      </c>
    </row>
    <row r="274">
      <c r="A274" s="39" t="n">
        <v>128</v>
      </c>
      <c r="B274" s="5" t="inlineStr">
        <is>
          <t>Ausentísmo por causa médica</t>
        </is>
      </c>
      <c r="C274" s="5" t="inlineStr">
        <is>
          <t>GESTIÓN DE SEGURIDAD Y SALUD EN EL TRABAJO</t>
        </is>
      </c>
      <c r="D274" s="5" t="inlineStr">
        <is>
          <t>Mensual</t>
        </is>
      </c>
      <c r="E274" s="5" t="inlineStr">
        <is>
          <t>Negativo</t>
        </is>
      </c>
      <c r="F274" s="6" t="n">
        <v>44895</v>
      </c>
      <c r="G274" s="5">
        <f>YEAR(F274)</f>
        <v/>
      </c>
      <c r="H274" s="5">
        <f>PROPER(TEXT(F274,"mmmm"))</f>
        <v/>
      </c>
      <c r="I274" s="6">
        <f>IF(OR(H274="Enero",H274="Febrero",H274="Marzo",H274="Abril",H274="Mayo",H274="Junio"),G274&amp;"-1",IF(OR(H274="Julio",H274="Agosto",H274="Septiembre",H274="Octubre",H274="Noviembre",H274="Diciembre"),G274&amp;"-2"))</f>
        <v/>
      </c>
      <c r="J274" s="5" t="n">
        <v>1</v>
      </c>
      <c r="K274" s="121" t="n">
        <v>0.917176209005</v>
      </c>
      <c r="L274" s="28">
        <f>IFERROR(IF(OR(J274=0,K274=""),"",IF(E274="Positivo",MIN(MAX(K274/J274,0),1.3),MIN(MAX(J274/K274,0),1.3))),"")</f>
        <v/>
      </c>
      <c r="M274" s="28">
        <f>IFERROR(IF(OR(J274=0,K274=""),"",IF(E274="Positivo",MAX(K274/J274,0),MAX(J274/K274,0))),"")</f>
        <v/>
      </c>
      <c r="N274" s="5" t="inlineStr">
        <is>
          <t>DEC</t>
        </is>
      </c>
      <c r="O274" s="5" t="inlineStr">
        <is>
          <t>DEC</t>
        </is>
      </c>
      <c r="P274" s="16" t="n">
        <v>0</v>
      </c>
      <c r="Q274" s="16" t="n">
        <v>2</v>
      </c>
      <c r="R274" s="5">
        <f>A274&amp;"-"&amp;YEAR(F274)&amp;"-"&amp;IF(LEN(MONTH(F274))=1,"0"&amp;MONTH(F274),MONTH(F274))&amp;"-"&amp;IF(LEN(DAY(F274))=1,"0"&amp;DAY(F274),DAY(F274))</f>
        <v/>
      </c>
    </row>
    <row r="275">
      <c r="A275" s="39" t="n">
        <v>128</v>
      </c>
      <c r="B275" s="5" t="inlineStr">
        <is>
          <t>Ausentísmo por causa médica</t>
        </is>
      </c>
      <c r="C275" s="5" t="inlineStr">
        <is>
          <t>GESTIÓN DE SEGURIDAD Y SALUD EN EL TRABAJO</t>
        </is>
      </c>
      <c r="D275" s="5" t="inlineStr">
        <is>
          <t>Mensual</t>
        </is>
      </c>
      <c r="E275" s="5" t="inlineStr">
        <is>
          <t>Negativo</t>
        </is>
      </c>
      <c r="F275" s="6" t="n">
        <v>44926</v>
      </c>
      <c r="G275" s="5">
        <f>YEAR(F275)</f>
        <v/>
      </c>
      <c r="H275" s="5">
        <f>PROPER(TEXT(F275,"mmmm"))</f>
        <v/>
      </c>
      <c r="I275" s="6">
        <f>IF(OR(H275="Enero",H275="Febrero",H275="Marzo",H275="Abril",H275="Mayo",H275="Junio"),G275&amp;"-1",IF(OR(H275="Julio",H275="Agosto",H275="Septiembre",H275="Octubre",H275="Noviembre",H275="Diciembre"),G275&amp;"-2"))</f>
        <v/>
      </c>
      <c r="J275" s="5" t="n">
        <v>1</v>
      </c>
      <c r="K275" s="121" t="n">
        <v>0.8000698242755701</v>
      </c>
      <c r="L275" s="28">
        <f>IFERROR(IF(OR(J275=0,K275=""),"",IF(E275="Positivo",MIN(MAX(K275/J275,0),1.3),MIN(MAX(J275/K275,0),1.3))),"")</f>
        <v/>
      </c>
      <c r="M275" s="28">
        <f>IFERROR(IF(OR(J275=0,K275=""),"",IF(E275="Positivo",MAX(K275/J275,0),MAX(J275/K275,0))),"")</f>
        <v/>
      </c>
      <c r="N275" s="5" t="inlineStr">
        <is>
          <t>DEC</t>
        </is>
      </c>
      <c r="O275" s="5" t="inlineStr">
        <is>
          <t>DEC</t>
        </is>
      </c>
      <c r="P275" s="16" t="n">
        <v>0</v>
      </c>
      <c r="Q275" s="16" t="n">
        <v>2</v>
      </c>
      <c r="R275" s="5">
        <f>A275&amp;"-"&amp;YEAR(F275)&amp;"-"&amp;IF(LEN(MONTH(F275))=1,"0"&amp;MONTH(F275),MONTH(F275))&amp;"-"&amp;IF(LEN(DAY(F275))=1,"0"&amp;DAY(F275),DAY(F275))</f>
        <v/>
      </c>
    </row>
    <row r="276">
      <c r="A276" s="26" t="n">
        <v>128</v>
      </c>
      <c r="B276" s="5" t="inlineStr">
        <is>
          <t>Ausentísmo por causa médica</t>
        </is>
      </c>
      <c r="C276" s="5" t="inlineStr">
        <is>
          <t>GESTIÓN DE SEGURIDAD Y SALUD EN EL TRABAJO</t>
        </is>
      </c>
      <c r="D276" s="5" t="inlineStr">
        <is>
          <t>Mensual</t>
        </is>
      </c>
      <c r="E276" s="5" t="inlineStr">
        <is>
          <t>Negativo</t>
        </is>
      </c>
      <c r="F276" s="6" t="n">
        <v>44957</v>
      </c>
      <c r="G276" s="5">
        <f>YEAR(F276)</f>
        <v/>
      </c>
      <c r="H276" s="5">
        <f>PROPER(TEXT(F276,"mmmm"))</f>
        <v/>
      </c>
      <c r="I276" s="6">
        <f>IF(OR(H276="Enero",H276="Febrero",H276="Marzo",H276="Abril",H276="Mayo",H276="Junio"),G276&amp;"-1",IF(OR(H276="Julio",H276="Agosto",H276="Septiembre",H276="Octubre",H276="Noviembre",H276="Diciembre"),G276&amp;"-2"))</f>
        <v/>
      </c>
      <c r="J276" s="5" t="n">
        <v>1</v>
      </c>
      <c r="K276" s="121" t="n">
        <v>1.0928581372686</v>
      </c>
      <c r="L276" s="28">
        <f>IFERROR(IF(OR(J276=0,K276=""),"",IF(E276="Positivo",MIN(MAX(K276/J276,0),1.3),MIN(MAX(J276/K276,0),1.3))),"")</f>
        <v/>
      </c>
      <c r="M276" s="28">
        <f>IFERROR(IF(OR(J276=0,K276=""),"",IF(E276="Positivo",MAX(K276/J276,0),MAX(J276/K276,0))),"")</f>
        <v/>
      </c>
      <c r="N276" s="5" t="inlineStr">
        <is>
          <t>DEC</t>
        </is>
      </c>
      <c r="O276" s="5" t="inlineStr">
        <is>
          <t>DEC</t>
        </is>
      </c>
      <c r="P276" s="16" t="n">
        <v>0</v>
      </c>
      <c r="Q276" s="16" t="n">
        <v>2</v>
      </c>
      <c r="R276" s="5">
        <f>A276&amp;"-"&amp;YEAR(F276)&amp;"-"&amp;IF(LEN(MONTH(F276))=1,"0"&amp;MONTH(F276),MONTH(F276))&amp;"-"&amp;IF(LEN(DAY(F276))=1,"0"&amp;DAY(F276),DAY(F276))</f>
        <v/>
      </c>
    </row>
    <row r="277">
      <c r="A277" s="26" t="n">
        <v>128</v>
      </c>
      <c r="B277" s="5" t="inlineStr">
        <is>
          <t>Ausentísmo por causa médica</t>
        </is>
      </c>
      <c r="C277" s="5" t="inlineStr">
        <is>
          <t>GESTIÓN DE SEGURIDAD Y SALUD EN EL TRABAJO</t>
        </is>
      </c>
      <c r="D277" s="5" t="inlineStr">
        <is>
          <t>Mensual</t>
        </is>
      </c>
      <c r="E277" s="5" t="inlineStr">
        <is>
          <t>Negativo</t>
        </is>
      </c>
      <c r="F277" s="17" t="n">
        <v>44985</v>
      </c>
      <c r="G277" s="5">
        <f>YEAR(F277)</f>
        <v/>
      </c>
      <c r="H277" s="5">
        <f>PROPER(TEXT(F277,"mmmm"))</f>
        <v/>
      </c>
      <c r="I277" s="6">
        <f>IF(OR(H277="Enero",H277="Febrero",H277="Marzo",H277="Abril",H277="Mayo",H277="Junio"),G277&amp;"-1",IF(OR(H277="Julio",H277="Agosto",H277="Septiembre",H277="Octubre",H277="Noviembre",H277="Diciembre"),G277&amp;"-2"))</f>
        <v/>
      </c>
      <c r="J277" s="5" t="n">
        <v>1</v>
      </c>
      <c r="K277" s="121" t="n">
        <v>0.9150865622423699</v>
      </c>
      <c r="L277" s="28">
        <f>IFERROR(IF(OR(J277=0,K277=""),"",IF(E277="Positivo",MIN(MAX(K277/J277,0),1.3),MIN(MAX(J277/K277,0),1.3))),"")</f>
        <v/>
      </c>
      <c r="M277" s="28">
        <f>IFERROR(IF(OR(J277=0,K277=""),"",IF(E277="Positivo",MAX(K277/J277,0),MAX(J277/K277,0))),"")</f>
        <v/>
      </c>
      <c r="N277" s="5" t="inlineStr">
        <is>
          <t>DEC</t>
        </is>
      </c>
      <c r="O277" s="5" t="inlineStr">
        <is>
          <t>DEC</t>
        </is>
      </c>
      <c r="P277" s="16" t="n">
        <v>0</v>
      </c>
      <c r="Q277" s="16" t="n">
        <v>2</v>
      </c>
      <c r="R277" s="5">
        <f>A277&amp;"-"&amp;YEAR(F277)&amp;"-"&amp;IF(LEN(MONTH(F277))=1,"0"&amp;MONTH(F277),MONTH(F277))&amp;"-"&amp;IF(LEN(DAY(F277))=1,"0"&amp;DAY(F277),DAY(F277))</f>
        <v/>
      </c>
    </row>
    <row r="278">
      <c r="A278" s="26" t="n">
        <v>128</v>
      </c>
      <c r="B278" s="5" t="inlineStr">
        <is>
          <t>Ausentísmo por causa médica</t>
        </is>
      </c>
      <c r="C278" s="5" t="inlineStr">
        <is>
          <t>GESTIÓN DE SEGURIDAD Y SALUD EN EL TRABAJO</t>
        </is>
      </c>
      <c r="D278" s="5" t="inlineStr">
        <is>
          <t>Mensual</t>
        </is>
      </c>
      <c r="E278" s="5" t="inlineStr">
        <is>
          <t>Negativo</t>
        </is>
      </c>
      <c r="F278" s="6" t="n">
        <v>45016</v>
      </c>
      <c r="G278" s="5">
        <f>YEAR(F278)</f>
        <v/>
      </c>
      <c r="H278" s="5">
        <f>PROPER(TEXT(F278,"mmmm"))</f>
        <v/>
      </c>
      <c r="I278" s="6">
        <f>IF(OR(H278="Enero",H278="Febrero",H278="Marzo",H278="Abril",H278="Mayo",H278="Junio"),G278&amp;"-1",IF(OR(H278="Julio",H278="Agosto",H278="Septiembre",H278="Octubre",H278="Noviembre",H278="Diciembre"),G278&amp;"-2"))</f>
        <v/>
      </c>
      <c r="J278" s="5" t="n">
        <v>1</v>
      </c>
      <c r="K278" s="121" t="n">
        <v>0.76441973592773</v>
      </c>
      <c r="L278" s="28">
        <f>IFERROR(IF(OR(J278=0,K278=""),"",IF(E278="Positivo",MIN(MAX(K278/J278,0),1.3),MIN(MAX(J278/K278,0),1.3))),"")</f>
        <v/>
      </c>
      <c r="M278" s="28">
        <f>IFERROR(IF(OR(J278=0,K278=""),"",IF(E278="Positivo",MAX(K278/J278,0),MAX(J278/K278,0))),"")</f>
        <v/>
      </c>
      <c r="N278" s="5" t="inlineStr">
        <is>
          <t>DEC</t>
        </is>
      </c>
      <c r="O278" s="5" t="inlineStr">
        <is>
          <t>DEC</t>
        </is>
      </c>
      <c r="P278" s="16" t="n">
        <v>0</v>
      </c>
      <c r="Q278" s="16" t="n">
        <v>2</v>
      </c>
      <c r="R278" s="5">
        <f>A278&amp;"-"&amp;YEAR(F278)&amp;"-"&amp;IF(LEN(MONTH(F278))=1,"0"&amp;MONTH(F278),MONTH(F278))&amp;"-"&amp;IF(LEN(DAY(F278))=1,"0"&amp;DAY(F278),DAY(F278))</f>
        <v/>
      </c>
    </row>
    <row r="279">
      <c r="A279" s="26" t="n">
        <v>128</v>
      </c>
      <c r="B279" s="5" t="inlineStr">
        <is>
          <t>Ausentísmo por causa médica</t>
        </is>
      </c>
      <c r="C279" s="5" t="inlineStr">
        <is>
          <t>GESTIÓN DE SEGURIDAD Y SALUD EN EL TRABAJO</t>
        </is>
      </c>
      <c r="D279" s="5" t="inlineStr">
        <is>
          <t>Mensual</t>
        </is>
      </c>
      <c r="E279" s="5" t="inlineStr">
        <is>
          <t>Negativo</t>
        </is>
      </c>
      <c r="F279" s="6" t="n">
        <v>45046</v>
      </c>
      <c r="G279" s="5">
        <f>YEAR(F279)</f>
        <v/>
      </c>
      <c r="H279" s="5">
        <f>PROPER(TEXT(F279,"mmmm"))</f>
        <v/>
      </c>
      <c r="I279" s="6">
        <f>IF(OR(H279="Enero",H279="Febrero",H279="Marzo",H279="Abril",H279="Mayo",H279="Junio"),G279&amp;"-1",IF(OR(H279="Julio",H279="Agosto",H279="Septiembre",H279="Octubre",H279="Noviembre",H279="Diciembre"),G279&amp;"-2"))</f>
        <v/>
      </c>
      <c r="J279" s="5" t="n">
        <v>1</v>
      </c>
      <c r="K279" s="121" t="n">
        <v>1.0132293339451</v>
      </c>
      <c r="L279" s="28">
        <f>IFERROR(IF(OR(J279=0,K279=""),"",IF(E279="Positivo",MIN(MAX(K279/J279,0),1.3),MIN(MAX(J279/K279,0),1.3))),"")</f>
        <v/>
      </c>
      <c r="M279" s="28">
        <f>IFERROR(IF(OR(J279=0,K279=""),"",IF(E279="Positivo",MAX(K279/J279,0),MAX(J279/K279,0))),"")</f>
        <v/>
      </c>
      <c r="N279" s="5" t="inlineStr">
        <is>
          <t>DEC</t>
        </is>
      </c>
      <c r="O279" s="5" t="inlineStr">
        <is>
          <t>DEC</t>
        </is>
      </c>
      <c r="P279" s="16" t="n">
        <v>0</v>
      </c>
      <c r="Q279" s="16" t="n">
        <v>2</v>
      </c>
      <c r="R279" s="5">
        <f>A279&amp;"-"&amp;YEAR(F279)&amp;"-"&amp;IF(LEN(MONTH(F279))=1,"0"&amp;MONTH(F279),MONTH(F279))&amp;"-"&amp;IF(LEN(DAY(F279))=1,"0"&amp;DAY(F279),DAY(F279))</f>
        <v/>
      </c>
    </row>
    <row r="280">
      <c r="A280" s="26" t="n">
        <v>128</v>
      </c>
      <c r="B280" s="5" t="inlineStr">
        <is>
          <t>Ausentísmo por causa médica</t>
        </is>
      </c>
      <c r="C280" s="5" t="inlineStr">
        <is>
          <t>GESTIÓN DE SEGURIDAD Y SALUD EN EL TRABAJO</t>
        </is>
      </c>
      <c r="D280" s="5" t="inlineStr">
        <is>
          <t>Mensual</t>
        </is>
      </c>
      <c r="E280" s="5" t="inlineStr">
        <is>
          <t>Negativo</t>
        </is>
      </c>
      <c r="F280" s="6" t="n">
        <v>45077</v>
      </c>
      <c r="G280" s="5">
        <f>YEAR(F280)</f>
        <v/>
      </c>
      <c r="H280" s="5">
        <f>PROPER(TEXT(F280,"mmmm"))</f>
        <v/>
      </c>
      <c r="I280" s="6">
        <f>IF(OR(H280="Enero",H280="Febrero",H280="Marzo",H280="Abril",H280="Mayo",H280="Junio"),G280&amp;"-1",IF(OR(H280="Julio",H280="Agosto",H280="Septiembre",H280="Octubre",H280="Noviembre",H280="Diciembre"),G280&amp;"-2"))</f>
        <v/>
      </c>
      <c r="J280" s="5" t="n">
        <v>1</v>
      </c>
      <c r="K280" s="121" t="n">
        <v>0.75808249721293</v>
      </c>
      <c r="L280" s="28">
        <f>IFERROR(IF(OR(J280=0,K280=""),"",IF(E280="Positivo",MIN(MAX(K280/J280,0),1.3),MIN(MAX(J280/K280,0),1.3))),"")</f>
        <v/>
      </c>
      <c r="M280" s="28">
        <f>IFERROR(IF(OR(J280=0,K280=""),"",IF(E280="Positivo",MAX(K280/J280,0),MAX(J280/K280,0))),"")</f>
        <v/>
      </c>
      <c r="N280" s="5" t="inlineStr">
        <is>
          <t>DEC</t>
        </is>
      </c>
      <c r="O280" s="5" t="inlineStr">
        <is>
          <t>DEC</t>
        </is>
      </c>
      <c r="P280" s="16" t="n">
        <v>0</v>
      </c>
      <c r="Q280" s="16" t="n">
        <v>2</v>
      </c>
      <c r="R280" s="5">
        <f>A280&amp;"-"&amp;YEAR(F280)&amp;"-"&amp;IF(LEN(MONTH(F280))=1,"0"&amp;MONTH(F280),MONTH(F280))&amp;"-"&amp;IF(LEN(DAY(F280))=1,"0"&amp;DAY(F280),DAY(F280))</f>
        <v/>
      </c>
    </row>
    <row r="281">
      <c r="A281" s="26" t="n">
        <v>128</v>
      </c>
      <c r="B281" s="5" t="inlineStr">
        <is>
          <t>Ausentísmo por causa médica</t>
        </is>
      </c>
      <c r="C281" s="5" t="inlineStr">
        <is>
          <t>GESTIÓN DE SEGURIDAD Y SALUD EN EL TRABAJO</t>
        </is>
      </c>
      <c r="D281" s="5" t="inlineStr">
        <is>
          <t>Mensual</t>
        </is>
      </c>
      <c r="E281" s="5" t="inlineStr">
        <is>
          <t>Negativo</t>
        </is>
      </c>
      <c r="F281" s="6" t="n">
        <v>45107</v>
      </c>
      <c r="G281" s="5">
        <f>YEAR(F281)</f>
        <v/>
      </c>
      <c r="H281" s="5">
        <f>PROPER(TEXT(F281,"mmmm"))</f>
        <v/>
      </c>
      <c r="I281" s="6">
        <f>IF(OR(H281="Enero",H281="Febrero",H281="Marzo",H281="Abril",H281="Mayo",H281="Junio"),G281&amp;"-1",IF(OR(H281="Julio",H281="Agosto",H281="Septiembre",H281="Octubre",H281="Noviembre",H281="Diciembre"),G281&amp;"-2"))</f>
        <v/>
      </c>
      <c r="J281" s="5" t="n">
        <v>1</v>
      </c>
      <c r="K281" s="121" t="n">
        <v>1.1262282690854</v>
      </c>
      <c r="L281" s="28">
        <f>IFERROR(IF(OR(J281=0,K281=""),"",IF(E281="Positivo",MIN(MAX(K281/J281,0),1.3),MIN(MAX(J281/K281,0),1.3))),"")</f>
        <v/>
      </c>
      <c r="M281" s="28">
        <f>IFERROR(IF(OR(J281=0,K281=""),"",IF(E281="Positivo",MAX(K281/J281,0),MAX(J281/K281,0))),"")</f>
        <v/>
      </c>
      <c r="N281" s="5" t="inlineStr">
        <is>
          <t>DEC</t>
        </is>
      </c>
      <c r="O281" s="5" t="inlineStr">
        <is>
          <t>DEC</t>
        </is>
      </c>
      <c r="P281" s="16" t="n">
        <v>0</v>
      </c>
      <c r="Q281" s="16" t="n">
        <v>2</v>
      </c>
      <c r="R281" s="5">
        <f>A281&amp;"-"&amp;YEAR(F281)&amp;"-"&amp;IF(LEN(MONTH(F281))=1,"0"&amp;MONTH(F281),MONTH(F281))&amp;"-"&amp;IF(LEN(DAY(F281))=1,"0"&amp;DAY(F281),DAY(F281))</f>
        <v/>
      </c>
    </row>
    <row r="282">
      <c r="A282" s="26" t="n">
        <v>128</v>
      </c>
      <c r="B282" s="5" t="inlineStr">
        <is>
          <t>Ausentísmo por causa médica</t>
        </is>
      </c>
      <c r="C282" s="5" t="inlineStr">
        <is>
          <t>GESTIÓN DE SEGURIDAD Y SALUD EN EL TRABAJO</t>
        </is>
      </c>
      <c r="D282" s="5" t="inlineStr">
        <is>
          <t>Mensual</t>
        </is>
      </c>
      <c r="E282" s="5" t="inlineStr">
        <is>
          <t>Negativo</t>
        </is>
      </c>
      <c r="F282" s="6" t="n">
        <v>45138</v>
      </c>
      <c r="G282" s="5">
        <f>YEAR(F282)</f>
        <v/>
      </c>
      <c r="H282" s="5">
        <f>PROPER(TEXT(F282,"mmmm"))</f>
        <v/>
      </c>
      <c r="I282" s="6">
        <f>IF(OR(H282="Enero",H282="Febrero",H282="Marzo",H282="Abril",H282="Mayo",H282="Junio"),G282&amp;"-1",IF(OR(H282="Julio",H282="Agosto",H282="Septiembre",H282="Octubre",H282="Noviembre",H282="Diciembre"),G282&amp;"-2"))</f>
        <v/>
      </c>
      <c r="J282" s="5" t="n">
        <v>1</v>
      </c>
      <c r="K282" s="121" t="n">
        <v>1.1748003549246</v>
      </c>
      <c r="L282" s="28">
        <f>IFERROR(IF(OR(J282=0,K282=""),"",IF(E282="Positivo",MIN(MAX(K282/J282,0),1.3),MIN(MAX(J282/K282,0),1.3))),"")</f>
        <v/>
      </c>
      <c r="M282" s="28">
        <f>IFERROR(IF(OR(J282=0,K282=""),"",IF(E282="Positivo",MAX(K282/J282,0),MAX(J282/K282,0))),"")</f>
        <v/>
      </c>
      <c r="N282" s="5" t="inlineStr">
        <is>
          <t>DEC</t>
        </is>
      </c>
      <c r="O282" s="5" t="inlineStr">
        <is>
          <t>DEC</t>
        </is>
      </c>
      <c r="P282" s="16" t="n">
        <v>0</v>
      </c>
      <c r="Q282" s="16" t="n">
        <v>2</v>
      </c>
      <c r="R282" s="5">
        <f>A282&amp;"-"&amp;YEAR(F282)&amp;"-"&amp;IF(LEN(MONTH(F282))=1,"0"&amp;MONTH(F282),MONTH(F282))&amp;"-"&amp;IF(LEN(DAY(F282))=1,"0"&amp;DAY(F282),DAY(F282))</f>
        <v/>
      </c>
    </row>
    <row r="283">
      <c r="A283" s="26" t="n">
        <v>128</v>
      </c>
      <c r="B283" s="5" t="inlineStr">
        <is>
          <t>Ausentísmo por causa médica</t>
        </is>
      </c>
      <c r="C283" s="5" t="inlineStr">
        <is>
          <t>GESTIÓN DE SEGURIDAD Y SALUD EN EL TRABAJO</t>
        </is>
      </c>
      <c r="D283" s="5" t="inlineStr">
        <is>
          <t>Mensual</t>
        </is>
      </c>
      <c r="E283" s="5" t="inlineStr">
        <is>
          <t>Negativo</t>
        </is>
      </c>
      <c r="F283" s="6" t="n">
        <v>45169</v>
      </c>
      <c r="G283" s="5">
        <f>YEAR(F283)</f>
        <v/>
      </c>
      <c r="H283" s="5">
        <f>PROPER(TEXT(F283,"mmmm"))</f>
        <v/>
      </c>
      <c r="I283" s="6">
        <f>IF(OR(H283="Enero",H283="Febrero",H283="Marzo",H283="Abril",H283="Mayo",H283="Junio"),G283&amp;"-1",IF(OR(H283="Julio",H283="Agosto",H283="Septiembre",H283="Octubre",H283="Noviembre",H283="Diciembre"),G283&amp;"-2"))</f>
        <v/>
      </c>
      <c r="J283" s="5" t="n">
        <v>1</v>
      </c>
      <c r="K283" s="121" t="n">
        <v>0.95</v>
      </c>
      <c r="L283" s="28">
        <f>IFERROR(IF(OR(J283=0,K283=""),"",IF(E283="Positivo",MIN(MAX(K283/J283,0),1.3),MIN(MAX(J283/K283,0),1.3))),"")</f>
        <v/>
      </c>
      <c r="M283" s="28">
        <f>IFERROR(IF(OR(J283=0,K283=""),"",IF(E283="Positivo",MAX(K283/J283,0),MAX(J283/K283,0))),"")</f>
        <v/>
      </c>
      <c r="N283" s="5" t="inlineStr">
        <is>
          <t>DEC</t>
        </is>
      </c>
      <c r="O283" s="5" t="inlineStr">
        <is>
          <t>DEC</t>
        </is>
      </c>
      <c r="P283" s="16" t="n">
        <v>0</v>
      </c>
      <c r="Q283" s="16" t="n">
        <v>2</v>
      </c>
      <c r="R283" s="5">
        <f>A283&amp;"-"&amp;YEAR(F283)&amp;"-"&amp;IF(LEN(MONTH(F283))=1,"0"&amp;MONTH(F283),MONTH(F283))&amp;"-"&amp;IF(LEN(DAY(F283))=1,"0"&amp;DAY(F283),DAY(F283))</f>
        <v/>
      </c>
    </row>
    <row r="284">
      <c r="A284" s="26" t="n">
        <v>128</v>
      </c>
      <c r="B284" s="5" t="inlineStr">
        <is>
          <t>Ausentísmo por causa médica</t>
        </is>
      </c>
      <c r="C284" s="5" t="inlineStr">
        <is>
          <t>GESTIÓN DE SEGURIDAD Y SALUD EN EL TRABAJO</t>
        </is>
      </c>
      <c r="D284" s="5" t="inlineStr">
        <is>
          <t>Mensual</t>
        </is>
      </c>
      <c r="E284" s="5" t="inlineStr">
        <is>
          <t>Negativo</t>
        </is>
      </c>
      <c r="F284" s="6" t="n">
        <v>45199</v>
      </c>
      <c r="G284" s="5">
        <f>YEAR(F284)</f>
        <v/>
      </c>
      <c r="H284" s="5">
        <f>PROPER(TEXT(F284,"mmmm"))</f>
        <v/>
      </c>
      <c r="I284" s="6">
        <f>IF(OR(H284="Enero",H284="Febrero",H284="Marzo",H284="Abril",H284="Mayo",H284="Junio"),G284&amp;"-1",IF(OR(H284="Julio",H284="Agosto",H284="Septiembre",H284="Octubre",H284="Noviembre",H284="Diciembre"),G284&amp;"-2"))</f>
        <v/>
      </c>
      <c r="J284" s="5" t="n">
        <v>1</v>
      </c>
      <c r="K284" s="121" t="n">
        <v>0.51</v>
      </c>
      <c r="L284" s="28">
        <f>IFERROR(IF(OR(J284=0,K284=""),"",IF(E284="Positivo",MIN(MAX(K284/J284,0),1.3),MIN(MAX(J284/K284,0),1.3))),"")</f>
        <v/>
      </c>
      <c r="M284" s="28">
        <f>IFERROR(IF(OR(J284=0,K284=""),"",IF(E284="Positivo",MAX(K284/J284,0),MAX(J284/K284,0))),"")</f>
        <v/>
      </c>
      <c r="N284" s="5" t="inlineStr">
        <is>
          <t>DEC</t>
        </is>
      </c>
      <c r="O284" s="5" t="inlineStr">
        <is>
          <t>DEC</t>
        </is>
      </c>
      <c r="P284" s="16" t="n">
        <v>0</v>
      </c>
      <c r="Q284" s="16" t="n">
        <v>2</v>
      </c>
      <c r="R284" s="5">
        <f>A284&amp;"-"&amp;YEAR(F284)&amp;"-"&amp;IF(LEN(MONTH(F284))=1,"0"&amp;MONTH(F284),MONTH(F284))&amp;"-"&amp;IF(LEN(DAY(F284))=1,"0"&amp;DAY(F284),DAY(F284))</f>
        <v/>
      </c>
    </row>
    <row r="285">
      <c r="A285" s="39" t="n">
        <v>128</v>
      </c>
      <c r="B285" s="5" t="inlineStr">
        <is>
          <t>Ausentísmo por causa médica</t>
        </is>
      </c>
      <c r="C285" s="5" t="inlineStr">
        <is>
          <t>GESTIÓN DE SEGURIDAD Y SALUD EN EL TRABAJO</t>
        </is>
      </c>
      <c r="D285" s="5" t="inlineStr">
        <is>
          <t>Mensual</t>
        </is>
      </c>
      <c r="E285" s="5" t="inlineStr">
        <is>
          <t>Negativo</t>
        </is>
      </c>
      <c r="F285" s="6" t="n">
        <v>45230</v>
      </c>
      <c r="G285" s="5">
        <f>YEAR(F285)</f>
        <v/>
      </c>
      <c r="H285" s="5">
        <f>PROPER(TEXT(F285,"mmmm"))</f>
        <v/>
      </c>
      <c r="I285" s="6">
        <f>IF(OR(H285="Enero",H285="Febrero",H285="Marzo",H285="Abril",H285="Mayo",H285="Junio"),G285&amp;"-1",IF(OR(H285="Julio",H285="Agosto",H285="Septiembre",H285="Octubre",H285="Noviembre",H285="Diciembre"),G285&amp;"-2"))</f>
        <v/>
      </c>
      <c r="J285" s="5" t="n">
        <v>1</v>
      </c>
      <c r="K285" s="121" t="n">
        <v>0.5</v>
      </c>
      <c r="L285" s="28">
        <f>IFERROR(IF(OR(J285=0,K285=""),"",IF(E285="Positivo",MIN(MAX(K285/J285,0),1.3),MIN(MAX(J285/K285,0),1.3))),"")</f>
        <v/>
      </c>
      <c r="M285" s="28">
        <f>IFERROR(IF(OR(J285=0,K285=""),"",IF(E285="Positivo",MAX(K285/J285,0),MAX(J285/K285,0))),"")</f>
        <v/>
      </c>
      <c r="N285" s="5" t="inlineStr">
        <is>
          <t>DEC</t>
        </is>
      </c>
      <c r="O285" s="5" t="inlineStr">
        <is>
          <t>DEC</t>
        </is>
      </c>
      <c r="P285" s="16" t="n">
        <v>0</v>
      </c>
      <c r="Q285" s="16" t="n">
        <v>1</v>
      </c>
      <c r="R285" s="5">
        <f>A285&amp;"-"&amp;YEAR(F285)&amp;"-"&amp;IF(LEN(MONTH(F285))=1,"0"&amp;MONTH(F285),MONTH(F285))&amp;"-"&amp;IF(LEN(DAY(F285))=1,"0"&amp;DAY(F285),DAY(F285))</f>
        <v/>
      </c>
    </row>
    <row r="286">
      <c r="A286" s="39" t="n">
        <v>128</v>
      </c>
      <c r="B286" s="5" t="inlineStr">
        <is>
          <t>Ausentísmo por causa médica</t>
        </is>
      </c>
      <c r="C286" s="5" t="inlineStr">
        <is>
          <t>GESTIÓN DE SEGURIDAD Y SALUD EN EL TRABAJO</t>
        </is>
      </c>
      <c r="D286" s="5" t="inlineStr">
        <is>
          <t>Mensual</t>
        </is>
      </c>
      <c r="E286" s="5" t="inlineStr">
        <is>
          <t>Negativo</t>
        </is>
      </c>
      <c r="F286" s="6" t="n">
        <v>45260</v>
      </c>
      <c r="G286" s="5">
        <f>YEAR(F286)</f>
        <v/>
      </c>
      <c r="H286" s="5">
        <f>PROPER(TEXT(F286,"mmmm"))</f>
        <v/>
      </c>
      <c r="I286" s="6">
        <f>IF(OR(H286="Enero",H286="Febrero",H286="Marzo",H286="Abril",H286="Mayo",H286="Junio"),G286&amp;"-1",IF(OR(H286="Julio",H286="Agosto",H286="Septiembre",H286="Octubre",H286="Noviembre",H286="Diciembre"),G286&amp;"-2"))</f>
        <v/>
      </c>
      <c r="J286" s="5" t="n">
        <v>1</v>
      </c>
      <c r="K286" s="121" t="n">
        <v>0.72</v>
      </c>
      <c r="L286" s="28">
        <f>IFERROR(IF(OR(J286=0,K286=""),"",IF(E286="Positivo",MIN(MAX(K286/J286,0),1.3),MIN(MAX(J286/K286,0),1.3))),"")</f>
        <v/>
      </c>
      <c r="M286" s="28">
        <f>IFERROR(IF(OR(J286=0,K286=""),"",IF(E286="Positivo",MAX(K286/J286,0),MAX(J286/K286,0))),"")</f>
        <v/>
      </c>
      <c r="N286" s="5" t="inlineStr">
        <is>
          <t>DEC</t>
        </is>
      </c>
      <c r="O286" s="5" t="inlineStr">
        <is>
          <t>DEC</t>
        </is>
      </c>
      <c r="P286" s="16" t="n">
        <v>0</v>
      </c>
      <c r="Q286" s="16" t="n">
        <v>2</v>
      </c>
      <c r="R286" s="5">
        <f>A286&amp;"-"&amp;YEAR(F286)&amp;"-"&amp;IF(LEN(MONTH(F286))=1,"0"&amp;MONTH(F286),MONTH(F286))&amp;"-"&amp;IF(LEN(DAY(F286))=1,"0"&amp;DAY(F286),DAY(F286))</f>
        <v/>
      </c>
    </row>
    <row r="287">
      <c r="A287" s="39" t="n">
        <v>128</v>
      </c>
      <c r="B287" s="5" t="inlineStr">
        <is>
          <t>Ausentísmo por causa médica</t>
        </is>
      </c>
      <c r="C287" s="5" t="inlineStr">
        <is>
          <t>GESTIÓN DE SEGURIDAD Y SALUD EN EL TRABAJO</t>
        </is>
      </c>
      <c r="D287" s="5" t="inlineStr">
        <is>
          <t>Mensual</t>
        </is>
      </c>
      <c r="E287" s="5" t="inlineStr">
        <is>
          <t>Negativo</t>
        </is>
      </c>
      <c r="F287" s="6" t="n">
        <v>45291</v>
      </c>
      <c r="G287" s="5">
        <f>YEAR(F287)</f>
        <v/>
      </c>
      <c r="H287" s="5">
        <f>PROPER(TEXT(F287,"mmmm"))</f>
        <v/>
      </c>
      <c r="I287" s="6">
        <f>IF(OR(H287="Enero",H287="Febrero",H287="Marzo",H287="Abril",H287="Mayo",H287="Junio"),G287&amp;"-1",IF(OR(H287="Julio",H287="Agosto",H287="Septiembre",H287="Octubre",H287="Noviembre",H287="Diciembre"),G287&amp;"-2"))</f>
        <v/>
      </c>
      <c r="J287" s="5" t="n">
        <v>1</v>
      </c>
      <c r="K287" s="121" t="n">
        <v>0.64</v>
      </c>
      <c r="L287" s="28">
        <f>IFERROR(IF(OR(J287=0,K287=""),"",IF(E287="Positivo",MIN(MAX(K287/J287,0),1.3),MIN(MAX(J287/K287,0),1.3))),"")</f>
        <v/>
      </c>
      <c r="M287" s="28">
        <f>IFERROR(IF(OR(J287=0,K287=""),"",IF(E287="Positivo",MAX(K287/J287,0),MAX(J287/K287,0))),"")</f>
        <v/>
      </c>
      <c r="N287" s="5" t="inlineStr">
        <is>
          <t>DEC</t>
        </is>
      </c>
      <c r="O287" s="5" t="inlineStr">
        <is>
          <t>DEC</t>
        </is>
      </c>
      <c r="P287" s="16" t="n">
        <v>0</v>
      </c>
      <c r="Q287" s="16" t="n">
        <v>2</v>
      </c>
      <c r="R287" s="5">
        <f>A287&amp;"-"&amp;YEAR(F287)&amp;"-"&amp;IF(LEN(MONTH(F287))=1,"0"&amp;MONTH(F287),MONTH(F287))&amp;"-"&amp;IF(LEN(DAY(F287))=1,"0"&amp;DAY(F287),DAY(F287))</f>
        <v/>
      </c>
    </row>
    <row r="288">
      <c r="A288" s="26" t="n">
        <v>128</v>
      </c>
      <c r="B288" s="5" t="inlineStr">
        <is>
          <t>Ausentísmo por causa médica</t>
        </is>
      </c>
      <c r="C288" s="5" t="inlineStr">
        <is>
          <t>GESTIÓN DE SEGURIDAD Y SALUD EN EL TRABAJO</t>
        </is>
      </c>
      <c r="D288" s="5" t="inlineStr">
        <is>
          <t>Mensual</t>
        </is>
      </c>
      <c r="E288" s="5" t="inlineStr">
        <is>
          <t>Negativo</t>
        </is>
      </c>
      <c r="F288" s="6" t="n">
        <v>45322</v>
      </c>
      <c r="G288" s="5">
        <f>YEAR(F288)</f>
        <v/>
      </c>
      <c r="H288" s="5">
        <f>PROPER(TEXT(F288,"mmmm"))</f>
        <v/>
      </c>
      <c r="I288" s="6">
        <f>IF(OR(H288="Enero",H288="Febrero",H288="Marzo",H288="Abril",H288="Mayo",H288="Junio"),G288&amp;"-1",IF(OR(H288="Julio",H288="Agosto",H288="Septiembre",H288="Octubre",H288="Noviembre",H288="Diciembre"),G288&amp;"-2"))</f>
        <v/>
      </c>
      <c r="J288" s="5" t="n">
        <v>1</v>
      </c>
      <c r="K288" s="121" t="n">
        <v>0.7046625690693488</v>
      </c>
      <c r="L288" s="28">
        <f>IFERROR(IF(OR(J288=0,K288=""),"",IF(E288="Positivo",MIN(MAX(K288/J288,0),1.3),MIN(MAX(J288/K288,0),1.3))),"")</f>
        <v/>
      </c>
      <c r="M288" s="28">
        <f>IFERROR(IF(OR(J288=0,K288=""),"",IF(E288="Positivo",MAX(K288/J288,0),MAX(J288/K288,0))),"")</f>
        <v/>
      </c>
      <c r="N288" s="5" t="inlineStr">
        <is>
          <t>DEC</t>
        </is>
      </c>
      <c r="O288" s="5" t="inlineStr">
        <is>
          <t>DEC</t>
        </is>
      </c>
      <c r="P288" s="16" t="n">
        <v>0</v>
      </c>
      <c r="Q288" s="16" t="n">
        <v>2</v>
      </c>
      <c r="R288" s="5">
        <f>A288&amp;"-"&amp;YEAR(F288)&amp;"-"&amp;IF(LEN(MONTH(F288))=1,"0"&amp;MONTH(F288),MONTH(F288))&amp;"-"&amp;IF(LEN(DAY(F288))=1,"0"&amp;DAY(F288),DAY(F288))</f>
        <v/>
      </c>
    </row>
    <row r="289">
      <c r="A289" s="26" t="n">
        <v>128</v>
      </c>
      <c r="B289" s="5" t="inlineStr">
        <is>
          <t>Ausentísmo por causa médica</t>
        </is>
      </c>
      <c r="C289" s="5" t="inlineStr">
        <is>
          <t>GESTIÓN DE SEGURIDAD Y SALUD EN EL TRABAJO</t>
        </is>
      </c>
      <c r="D289" s="5" t="inlineStr">
        <is>
          <t>Mensual</t>
        </is>
      </c>
      <c r="E289" s="5" t="inlineStr">
        <is>
          <t>Negativo</t>
        </is>
      </c>
      <c r="F289" s="6" t="n">
        <v>45351</v>
      </c>
      <c r="G289" s="5">
        <f>YEAR(F289)</f>
        <v/>
      </c>
      <c r="H289" s="5">
        <f>PROPER(TEXT(F289,"mmmm"))</f>
        <v/>
      </c>
      <c r="I289" s="6">
        <f>IF(OR(H289="Enero",H289="Febrero",H289="Marzo",H289="Abril",H289="Mayo",H289="Junio"),G289&amp;"-1",IF(OR(H289="Julio",H289="Agosto",H289="Septiembre",H289="Octubre",H289="Noviembre",H289="Diciembre"),G289&amp;"-2"))</f>
        <v/>
      </c>
      <c r="J289" s="5" t="n">
        <v>1</v>
      </c>
      <c r="K289" s="10" t="n">
        <v>0.8976964769647697</v>
      </c>
      <c r="L289" s="28">
        <f>IFERROR(IF(OR(J289=0,K289=""),"",IF(E289="Positivo",MIN(MAX(K289/J289,0),1.3),MIN(MAX(J289/K289,0),1.3))),"")</f>
        <v/>
      </c>
      <c r="M289" s="28">
        <f>IFERROR(IF(OR(J289=0,K289=""),"",IF(E289="Positivo",MAX(K289/J289,0),MAX(J289/K289,0))),"")</f>
        <v/>
      </c>
      <c r="N289" s="5" t="inlineStr">
        <is>
          <t>DEC</t>
        </is>
      </c>
      <c r="O289" s="5" t="inlineStr">
        <is>
          <t>DEC</t>
        </is>
      </c>
      <c r="P289" s="16" t="n">
        <v>0</v>
      </c>
      <c r="Q289" s="16" t="n">
        <v>2</v>
      </c>
      <c r="R289" s="5">
        <f>A289&amp;"-"&amp;YEAR(F289)&amp;"-"&amp;IF(LEN(MONTH(F289))=1,"0"&amp;MONTH(F289),MONTH(F289))&amp;"-"&amp;IF(LEN(DAY(F289))=1,"0"&amp;DAY(F289),DAY(F289))</f>
        <v/>
      </c>
    </row>
    <row r="290">
      <c r="A290" s="26" t="n">
        <v>128</v>
      </c>
      <c r="B290" s="5" t="inlineStr">
        <is>
          <t>Ausentísmo por causa médica</t>
        </is>
      </c>
      <c r="C290" s="5" t="inlineStr">
        <is>
          <t>GESTIÓN DE SEGURIDAD Y SALUD EN EL TRABAJO</t>
        </is>
      </c>
      <c r="D290" s="5" t="inlineStr">
        <is>
          <t>Mensual</t>
        </is>
      </c>
      <c r="E290" s="5" t="inlineStr">
        <is>
          <t>Negativo</t>
        </is>
      </c>
      <c r="F290" s="6" t="n">
        <v>45382</v>
      </c>
      <c r="G290" s="5">
        <f>YEAR(F290)</f>
        <v/>
      </c>
      <c r="H290" s="5">
        <f>PROPER(TEXT(F290,"mmmm"))</f>
        <v/>
      </c>
      <c r="I290" s="6">
        <f>IF(OR(H290="Enero",H290="Febrero",H290="Marzo",H290="Abril",H290="Mayo",H290="Junio"),G290&amp;"-1",IF(OR(H290="Julio",H290="Agosto",H290="Septiembre",H290="Octubre",H290="Noviembre",H290="Diciembre"),G290&amp;"-2"))</f>
        <v/>
      </c>
      <c r="J290" s="5" t="n">
        <v>1</v>
      </c>
      <c r="K290" s="121" t="n">
        <v>1.050740418118467</v>
      </c>
      <c r="L290" s="28">
        <f>IFERROR(IF(OR(J290=0,K290=""),"",IF(E290="Positivo",MIN(MAX(K290/J290,0),1.3),MIN(MAX(J290/K290,0),1.3))),"")</f>
        <v/>
      </c>
      <c r="M290" s="28">
        <f>IFERROR(IF(OR(J290=0,K290=""),"",IF(E290="Positivo",MAX(K290/J290,0),MAX(J290/K290,0))),"")</f>
        <v/>
      </c>
      <c r="N290" s="5" t="inlineStr">
        <is>
          <t>DEC</t>
        </is>
      </c>
      <c r="O290" s="5" t="inlineStr">
        <is>
          <t>DEC</t>
        </is>
      </c>
      <c r="P290" s="16" t="n">
        <v>0</v>
      </c>
      <c r="Q290" s="16" t="n">
        <v>2</v>
      </c>
      <c r="R290" s="5">
        <f>A290&amp;"-"&amp;YEAR(F290)&amp;"-"&amp;IF(LEN(MONTH(F290))=1,"0"&amp;MONTH(F290),MONTH(F290))&amp;"-"&amp;IF(LEN(DAY(F290))=1,"0"&amp;DAY(F290),DAY(F290))</f>
        <v/>
      </c>
    </row>
    <row r="291">
      <c r="A291" s="26" t="n">
        <v>128</v>
      </c>
      <c r="B291" s="5" t="inlineStr">
        <is>
          <t>Ausentísmo por causa médica</t>
        </is>
      </c>
      <c r="C291" s="5" t="inlineStr">
        <is>
          <t>GESTIÓN DE SEGURIDAD Y SALUD EN EL TRABAJO</t>
        </is>
      </c>
      <c r="D291" s="5" t="inlineStr">
        <is>
          <t>Mensual</t>
        </is>
      </c>
      <c r="E291" s="5" t="inlineStr">
        <is>
          <t>Negativo</t>
        </is>
      </c>
      <c r="F291" s="6" t="n">
        <v>45412</v>
      </c>
      <c r="G291" s="5">
        <f>YEAR(F291)</f>
        <v/>
      </c>
      <c r="H291" s="5">
        <f>PROPER(TEXT(F291,"mmmm"))</f>
        <v/>
      </c>
      <c r="I291" s="6">
        <f>IF(OR(H291="Enero",H291="Febrero",H291="Marzo",H291="Abril",H291="Mayo",H291="Junio"),G291&amp;"-1",IF(OR(H291="Julio",H291="Agosto",H291="Septiembre",H291="Octubre",H291="Noviembre",H291="Diciembre"),G291&amp;"-2"))</f>
        <v/>
      </c>
      <c r="J291" s="5" t="n">
        <v>1</v>
      </c>
      <c r="K291" s="121" t="n">
        <v>0.4018847006651884</v>
      </c>
      <c r="L291" s="28">
        <f>IFERROR(IF(OR(J291=0,K291=""),"",IF(E291="Positivo",MIN(MAX(K291/J291,0),1.3),MIN(MAX(J291/K291,0),1.3))),"")</f>
        <v/>
      </c>
      <c r="M291" s="28">
        <f>IFERROR(IF(OR(J291=0,K291=""),"",IF(E291="Positivo",MAX(K291/J291,0),MAX(J291/K291,0))),"")</f>
        <v/>
      </c>
      <c r="N291" s="5" t="inlineStr">
        <is>
          <t>DEC</t>
        </is>
      </c>
      <c r="O291" s="5" t="inlineStr">
        <is>
          <t>DEC</t>
        </is>
      </c>
      <c r="P291" s="16" t="n">
        <v>0</v>
      </c>
      <c r="Q291" s="16" t="n">
        <v>2</v>
      </c>
      <c r="R291" s="5">
        <f>A291&amp;"-"&amp;YEAR(F291)&amp;"-"&amp;IF(LEN(MONTH(F291))=1,"0"&amp;MONTH(F291),MONTH(F291))&amp;"-"&amp;IF(LEN(DAY(F291))=1,"0"&amp;DAY(F291),DAY(F291))</f>
        <v/>
      </c>
    </row>
    <row r="292">
      <c r="A292" s="26" t="n">
        <v>128</v>
      </c>
      <c r="B292" s="5" t="inlineStr">
        <is>
          <t>Ausentísmo por causa médica</t>
        </is>
      </c>
      <c r="C292" s="5" t="inlineStr">
        <is>
          <t>GESTIÓN DE SEGURIDAD Y SALUD EN EL TRABAJO</t>
        </is>
      </c>
      <c r="D292" s="5" t="inlineStr">
        <is>
          <t>Mensual</t>
        </is>
      </c>
      <c r="E292" s="5" t="inlineStr">
        <is>
          <t>Negativo</t>
        </is>
      </c>
      <c r="F292" s="6" t="n">
        <v>45443</v>
      </c>
      <c r="G292" s="5">
        <f>YEAR(F292)</f>
        <v/>
      </c>
      <c r="H292" s="5">
        <f>PROPER(TEXT(F292,"mmmm"))</f>
        <v/>
      </c>
      <c r="I292" s="6">
        <f>IF(OR(H292="Enero",H292="Febrero",H292="Marzo",H292="Abril",H292="Mayo",H292="Junio"),G292&amp;"-1",IF(OR(H292="Julio",H292="Agosto",H292="Septiembre",H292="Octubre",H292="Noviembre",H292="Diciembre"),G292&amp;"-2"))</f>
        <v/>
      </c>
      <c r="J292" s="5" t="n">
        <v>1</v>
      </c>
      <c r="K292" s="121" t="n">
        <v>0.5513098361279039</v>
      </c>
      <c r="L292" s="28">
        <f>IFERROR(IF(OR(J292=0,K292=""),"",IF(E292="Positivo",MIN(MAX(K292/J292,0),1.3),MIN(MAX(J292/K292,0),1.3))),"")</f>
        <v/>
      </c>
      <c r="M292" s="28">
        <f>IFERROR(IF(OR(J292=0,K292=""),"",IF(E292="Positivo",MAX(K292/J292,0),MAX(J292/K292,0))),"")</f>
        <v/>
      </c>
      <c r="N292" s="5" t="inlineStr">
        <is>
          <t>DEC</t>
        </is>
      </c>
      <c r="O292" s="5" t="inlineStr">
        <is>
          <t>DEC</t>
        </is>
      </c>
      <c r="P292" s="16" t="n">
        <v>0</v>
      </c>
      <c r="Q292" s="16" t="n">
        <v>2</v>
      </c>
      <c r="R292" s="5">
        <f>A292&amp;"-"&amp;YEAR(F292)&amp;"-"&amp;IF(LEN(MONTH(F292))=1,"0"&amp;MONTH(F292),MONTH(F292))&amp;"-"&amp;IF(LEN(DAY(F292))=1,"0"&amp;DAY(F292),DAY(F292))</f>
        <v/>
      </c>
    </row>
    <row r="293">
      <c r="A293" s="26" t="n">
        <v>128</v>
      </c>
      <c r="B293" s="5" t="inlineStr">
        <is>
          <t>Ausentísmo por causa médica</t>
        </is>
      </c>
      <c r="C293" s="5" t="inlineStr">
        <is>
          <t>GESTIÓN DE SEGURIDAD Y SALUD EN EL TRABAJO</t>
        </is>
      </c>
      <c r="D293" s="5" t="inlineStr">
        <is>
          <t>Mensual</t>
        </is>
      </c>
      <c r="E293" s="5" t="inlineStr">
        <is>
          <t>Negativo</t>
        </is>
      </c>
      <c r="F293" s="6" t="n">
        <v>45473</v>
      </c>
      <c r="G293" s="5">
        <f>YEAR(F293)</f>
        <v/>
      </c>
      <c r="H293" s="5">
        <f>PROPER(TEXT(F293,"mmmm"))</f>
        <v/>
      </c>
      <c r="I293" s="6">
        <f>IF(OR(H293="Enero",H293="Febrero",H293="Marzo",H293="Abril",H293="Mayo",H293="Junio"),G293&amp;"-1",IF(OR(H293="Julio",H293="Agosto",H293="Septiembre",H293="Octubre",H293="Noviembre",H293="Diciembre"),G293&amp;"-2"))</f>
        <v/>
      </c>
      <c r="J293" s="5" t="n">
        <v>1</v>
      </c>
      <c r="K293" s="121" t="n">
        <v>0.3576864535768646</v>
      </c>
      <c r="L293" s="28">
        <f>IFERROR(IF(OR(J293=0,K293=""),"",IF(E293="Positivo",MIN(MAX(K293/J293,0),1.3),MIN(MAX(J293/K293,0),1.3))),"")</f>
        <v/>
      </c>
      <c r="M293" s="28">
        <f>IFERROR(IF(OR(J293=0,K293=""),"",IF(E293="Positivo",MAX(K293/J293,0),MAX(J293/K293,0))),"")</f>
        <v/>
      </c>
      <c r="N293" s="5" t="inlineStr">
        <is>
          <t>DEC</t>
        </is>
      </c>
      <c r="O293" s="5" t="inlineStr">
        <is>
          <t>DEC</t>
        </is>
      </c>
      <c r="P293" s="16" t="n">
        <v>0</v>
      </c>
      <c r="Q293" s="16" t="n">
        <v>2</v>
      </c>
      <c r="R293" s="5">
        <f>A293&amp;"-"&amp;YEAR(F293)&amp;"-"&amp;IF(LEN(MONTH(F293))=1,"0"&amp;MONTH(F293),MONTH(F293))&amp;"-"&amp;IF(LEN(DAY(F293))=1,"0"&amp;DAY(F293),DAY(F293))</f>
        <v/>
      </c>
    </row>
    <row r="294">
      <c r="A294" s="26" t="n">
        <v>128</v>
      </c>
      <c r="B294" s="5" t="inlineStr">
        <is>
          <t>Ausentísmo por causa médica</t>
        </is>
      </c>
      <c r="C294" s="5" t="inlineStr">
        <is>
          <t>GESTIÓN DE SEGURIDAD Y SALUD EN EL TRABAJO</t>
        </is>
      </c>
      <c r="D294" s="5" t="inlineStr">
        <is>
          <t>Mensual</t>
        </is>
      </c>
      <c r="E294" s="5" t="inlineStr">
        <is>
          <t>Negativo</t>
        </is>
      </c>
      <c r="F294" s="6" t="n">
        <v>45504</v>
      </c>
      <c r="G294" s="5">
        <f>YEAR(F294)</f>
        <v/>
      </c>
      <c r="H294" s="5">
        <f>PROPER(TEXT(F294,"mmmm"))</f>
        <v/>
      </c>
      <c r="I294" s="6">
        <f>IF(OR(H294="Enero",H294="Febrero",H294="Marzo",H294="Abril",H294="Mayo",H294="Junio"),G294&amp;"-1",IF(OR(H294="Julio",H294="Agosto",H294="Septiembre",H294="Octubre",H294="Noviembre",H294="Diciembre"),G294&amp;"-2"))</f>
        <v/>
      </c>
      <c r="J294" s="5" t="n">
        <v>1</v>
      </c>
      <c r="K294" s="121" t="n">
        <v>0.6497473204864774</v>
      </c>
      <c r="L294" s="28">
        <f>IFERROR(IF(OR(J294=0,K294=""),"",IF(E294="Positivo",MIN(MAX(K294/J294,0),1.3),MIN(MAX(J294/K294,0),1.3))),"")</f>
        <v/>
      </c>
      <c r="M294" s="28">
        <f>IFERROR(IF(OR(J294=0,K294=""),"",IF(E294="Positivo",MAX(K294/J294,0),MAX(J294/K294,0))),"")</f>
        <v/>
      </c>
      <c r="N294" s="5" t="inlineStr">
        <is>
          <t>DEC</t>
        </is>
      </c>
      <c r="O294" s="5" t="inlineStr">
        <is>
          <t>DEC</t>
        </is>
      </c>
      <c r="P294" s="16" t="n">
        <v>0</v>
      </c>
      <c r="Q294" s="16" t="n">
        <v>2</v>
      </c>
      <c r="R294" s="5">
        <f>A294&amp;"-"&amp;YEAR(F294)&amp;"-"&amp;IF(LEN(MONTH(F294))=1,"0"&amp;MONTH(F294),MONTH(F294))&amp;"-"&amp;IF(LEN(DAY(F294))=1,"0"&amp;DAY(F294),DAY(F294))</f>
        <v/>
      </c>
    </row>
    <row r="295">
      <c r="A295" s="26" t="n">
        <v>128</v>
      </c>
      <c r="B295" s="5" t="inlineStr">
        <is>
          <t>Ausentísmo por causa médica</t>
        </is>
      </c>
      <c r="C295" s="5" t="inlineStr">
        <is>
          <t>GESTIÓN DE SEGURIDAD Y SALUD EN EL TRABAJO</t>
        </is>
      </c>
      <c r="D295" s="5" t="inlineStr">
        <is>
          <t>Mensual</t>
        </is>
      </c>
      <c r="E295" s="5" t="inlineStr">
        <is>
          <t>Negativo</t>
        </is>
      </c>
      <c r="F295" s="6" t="n">
        <v>45535</v>
      </c>
      <c r="G295" s="5">
        <f>YEAR(F295)</f>
        <v/>
      </c>
      <c r="H295" s="5">
        <f>PROPER(TEXT(F295,"mmmm"))</f>
        <v/>
      </c>
      <c r="I295" s="6">
        <f>IF(OR(H295="Enero",H295="Febrero",H295="Marzo",H295="Abril",H295="Mayo",H295="Junio"),G295&amp;"-1",IF(OR(H295="Julio",H295="Agosto",H295="Septiembre",H295="Octubre",H295="Noviembre",H295="Diciembre"),G295&amp;"-2"))</f>
        <v/>
      </c>
      <c r="J295" s="5" t="n">
        <v>1</v>
      </c>
      <c r="K295" s="121" t="n">
        <v>0.5116883116883117</v>
      </c>
      <c r="L295" s="28">
        <f>IFERROR(IF(OR(J295=0,K295=""),"",IF(E295="Positivo",MIN(MAX(K295/J295,0),1.3),MIN(MAX(J295/K295,0),1.3))),"")</f>
        <v/>
      </c>
      <c r="M295" s="28">
        <f>IFERROR(IF(OR(J295=0,K295=""),"",IF(E295="Positivo",MAX(K295/J295,0),MAX(J295/K295,0))),"")</f>
        <v/>
      </c>
      <c r="N295" s="5" t="inlineStr">
        <is>
          <t>DEC</t>
        </is>
      </c>
      <c r="O295" s="5" t="inlineStr">
        <is>
          <t>DEC</t>
        </is>
      </c>
      <c r="P295" s="16" t="n">
        <v>0</v>
      </c>
      <c r="Q295" s="16" t="n">
        <v>2</v>
      </c>
      <c r="R295" s="5">
        <f>A295&amp;"-"&amp;YEAR(F295)&amp;"-"&amp;IF(LEN(MONTH(F295))=1,"0"&amp;MONTH(F295),MONTH(F295))&amp;"-"&amp;IF(LEN(DAY(F295))=1,"0"&amp;DAY(F295),DAY(F295))</f>
        <v/>
      </c>
    </row>
    <row r="296">
      <c r="A296" s="26" t="n">
        <v>128</v>
      </c>
      <c r="B296" s="5" t="inlineStr">
        <is>
          <t>Ausentísmo por causa médica</t>
        </is>
      </c>
      <c r="C296" s="5" t="inlineStr">
        <is>
          <t>GESTIÓN DE SEGURIDAD Y SALUD EN EL TRABAJO</t>
        </is>
      </c>
      <c r="D296" s="5" t="inlineStr">
        <is>
          <t>Mensual</t>
        </is>
      </c>
      <c r="E296" s="5" t="inlineStr">
        <is>
          <t>Negativo</t>
        </is>
      </c>
      <c r="F296" s="6" t="n">
        <v>45565</v>
      </c>
      <c r="G296" s="5">
        <f>YEAR(F296)</f>
        <v/>
      </c>
      <c r="H296" s="5">
        <f>PROPER(TEXT(F296,"mmmm"))</f>
        <v/>
      </c>
      <c r="I296" s="6">
        <f>IF(OR(H296="Enero",H296="Febrero",H296="Marzo",H296="Abril",H296="Mayo",H296="Junio"),G296&amp;"-1",IF(OR(H296="Julio",H296="Agosto",H296="Septiembre",H296="Octubre",H296="Noviembre",H296="Diciembre"),G296&amp;"-2"))</f>
        <v/>
      </c>
      <c r="J296" s="5" t="n">
        <v>1</v>
      </c>
      <c r="K296" s="121" t="n">
        <v>0.697433774834437</v>
      </c>
      <c r="L296" s="28">
        <f>IFERROR(IF(OR(J296=0,K296=""),"",IF(E296="Positivo",MIN(MAX(K296/J296,0),1.3),MIN(MAX(J296/K296,0),1.3))),"")</f>
        <v/>
      </c>
      <c r="M296" s="28">
        <f>IFERROR(IF(OR(J296=0,K296=""),"",IF(E296="Positivo",MAX(K296/J296,0),MAX(J296/K296,0))),"")</f>
        <v/>
      </c>
      <c r="N296" s="5" t="inlineStr">
        <is>
          <t>DEC</t>
        </is>
      </c>
      <c r="O296" s="5" t="inlineStr">
        <is>
          <t>DEC</t>
        </is>
      </c>
      <c r="P296" s="16" t="n">
        <v>0</v>
      </c>
      <c r="Q296" s="16" t="n">
        <v>2</v>
      </c>
      <c r="R296" s="5">
        <f>A296&amp;"-"&amp;YEAR(F296)&amp;"-"&amp;IF(LEN(MONTH(F296))=1,"0"&amp;MONTH(F296),MONTH(F296))&amp;"-"&amp;IF(LEN(DAY(F296))=1,"0"&amp;DAY(F296),DAY(F296))</f>
        <v/>
      </c>
    </row>
    <row r="297">
      <c r="A297" s="39" t="n">
        <v>128</v>
      </c>
      <c r="B297" s="5" t="inlineStr">
        <is>
          <t>Ausentísmo por causa médica</t>
        </is>
      </c>
      <c r="C297" s="5" t="inlineStr">
        <is>
          <t>GESTIÓN DE SEGURIDAD Y SALUD EN EL TRABAJO</t>
        </is>
      </c>
      <c r="D297" s="5" t="inlineStr">
        <is>
          <t>Mensual</t>
        </is>
      </c>
      <c r="E297" s="5" t="inlineStr">
        <is>
          <t>Negativo</t>
        </is>
      </c>
      <c r="F297" s="6" t="n">
        <v>45596</v>
      </c>
      <c r="G297" s="5">
        <f>YEAR(F297)</f>
        <v/>
      </c>
      <c r="H297" s="5">
        <f>PROPER(TEXT(F297,"mmmm"))</f>
        <v/>
      </c>
      <c r="I297" s="6">
        <f>IF(OR(H297="Enero",H297="Febrero",H297="Marzo",H297="Abril",H297="Mayo",H297="Junio"),G297&amp;"-1",IF(OR(H297="Julio",H297="Agosto",H297="Septiembre",H297="Octubre",H297="Noviembre",H297="Diciembre"),G297&amp;"-2"))</f>
        <v/>
      </c>
      <c r="J297" s="5" t="n">
        <v>1</v>
      </c>
      <c r="K297" s="121" t="n">
        <v>0.6119240989557992</v>
      </c>
      <c r="L297" s="28">
        <f>IFERROR(IF(OR(J297=0,K297=""),"",IF(E297="Positivo",MIN(MAX(K297/J297,0),1.3),MIN(MAX(J297/K297,0),1.3))),"")</f>
        <v/>
      </c>
      <c r="M297" s="28">
        <f>IFERROR(IF(OR(J297=0,K297=""),"",IF(E297="Positivo",MAX(K297/J297,0),MAX(J297/K297,0))),"")</f>
        <v/>
      </c>
      <c r="N297" s="5" t="inlineStr">
        <is>
          <t>DEC</t>
        </is>
      </c>
      <c r="O297" s="5" t="inlineStr">
        <is>
          <t>DEC</t>
        </is>
      </c>
      <c r="P297" s="16" t="n">
        <v>0</v>
      </c>
      <c r="Q297" s="16" t="n">
        <v>1</v>
      </c>
      <c r="R297" s="5">
        <f>A297&amp;"-"&amp;YEAR(F297)&amp;"-"&amp;IF(LEN(MONTH(F297))=1,"0"&amp;MONTH(F297),MONTH(F297))&amp;"-"&amp;IF(LEN(DAY(F297))=1,"0"&amp;DAY(F297),DAY(F297))</f>
        <v/>
      </c>
    </row>
    <row r="298">
      <c r="A298" s="39" t="n">
        <v>128</v>
      </c>
      <c r="B298" s="5" t="inlineStr">
        <is>
          <t>Ausentísmo por causa médica</t>
        </is>
      </c>
      <c r="C298" s="5" t="inlineStr">
        <is>
          <t>GESTIÓN DE SEGURIDAD Y SALUD EN EL TRABAJO</t>
        </is>
      </c>
      <c r="D298" s="5" t="inlineStr">
        <is>
          <t>Mensual</t>
        </is>
      </c>
      <c r="E298" s="5" t="inlineStr">
        <is>
          <t>Negativo</t>
        </is>
      </c>
      <c r="F298" s="6" t="n">
        <v>45626</v>
      </c>
      <c r="G298" s="5">
        <f>YEAR(F298)</f>
        <v/>
      </c>
      <c r="H298" s="5">
        <f>PROPER(TEXT(F298,"mmmm"))</f>
        <v/>
      </c>
      <c r="I298" s="6">
        <f>IF(OR(H298="Enero",H298="Febrero",H298="Marzo",H298="Abril",H298="Mayo",H298="Junio"),G298&amp;"-1",IF(OR(H298="Julio",H298="Agosto",H298="Septiembre",H298="Octubre",H298="Noviembre",H298="Diciembre"),G298&amp;"-2"))</f>
        <v/>
      </c>
      <c r="J298" s="5" t="n">
        <v>1</v>
      </c>
      <c r="K298" s="121" t="n">
        <v>0.96</v>
      </c>
      <c r="L298" s="28">
        <f>IFERROR(IF(OR(J298=0,K298=""),"",IF(E298="Positivo",MIN(MAX(K298/J298,0),1.3),MIN(MAX(J298/K298,0),1.3))),"")</f>
        <v/>
      </c>
      <c r="M298" s="28">
        <f>IFERROR(IF(OR(J298=0,K298=""),"",IF(E298="Positivo",MAX(K298/J298,0),MAX(J298/K298,0))),"")</f>
        <v/>
      </c>
      <c r="N298" s="5" t="inlineStr">
        <is>
          <t>DEC</t>
        </is>
      </c>
      <c r="O298" s="5" t="inlineStr">
        <is>
          <t>DEC</t>
        </is>
      </c>
      <c r="P298" s="16" t="n">
        <v>0</v>
      </c>
      <c r="Q298" s="16" t="n">
        <v>2</v>
      </c>
      <c r="R298" s="5">
        <f>A298&amp;"-"&amp;YEAR(F298)&amp;"-"&amp;IF(LEN(MONTH(F298))=1,"0"&amp;MONTH(F298),MONTH(F298))&amp;"-"&amp;IF(LEN(DAY(F298))=1,"0"&amp;DAY(F298),DAY(F298))</f>
        <v/>
      </c>
    </row>
    <row r="299">
      <c r="A299" s="39" t="n">
        <v>128</v>
      </c>
      <c r="B299" s="5" t="inlineStr">
        <is>
          <t>Ausentísmo por causa médica</t>
        </is>
      </c>
      <c r="C299" s="5" t="inlineStr">
        <is>
          <t>GESTIÓN DE SEGURIDAD Y SALUD EN EL TRABAJO</t>
        </is>
      </c>
      <c r="D299" s="5" t="inlineStr">
        <is>
          <t>Mensual</t>
        </is>
      </c>
      <c r="E299" s="5" t="inlineStr">
        <is>
          <t>Negativo</t>
        </is>
      </c>
      <c r="F299" s="6" t="n">
        <v>45657</v>
      </c>
      <c r="G299" s="5">
        <f>YEAR(F299)</f>
        <v/>
      </c>
      <c r="H299" s="5">
        <f>PROPER(TEXT(F299,"mmmm"))</f>
        <v/>
      </c>
      <c r="I299" s="6">
        <f>IF(OR(H299="Enero",H299="Febrero",H299="Marzo",H299="Abril",H299="Mayo",H299="Junio"),G299&amp;"-1",IF(OR(H299="Julio",H299="Agosto",H299="Septiembre",H299="Octubre",H299="Noviembre",H299="Diciembre"),G299&amp;"-2"))</f>
        <v/>
      </c>
      <c r="J299" s="5" t="n">
        <v>1</v>
      </c>
      <c r="K299" s="121" t="n">
        <v>0.7769423558897243</v>
      </c>
      <c r="L299" s="28">
        <f>IFERROR(IF(OR(J299=0,K299=""),"",IF(E299="Positivo",MIN(MAX(K299/J299,0),1.3),MIN(MAX(J299/K299,0),1.3))),"")</f>
        <v/>
      </c>
      <c r="M299" s="28">
        <f>IFERROR(IF(OR(J299=0,K299=""),"",IF(E299="Positivo",MAX(K299/J299,0),MAX(J299/K299,0))),"")</f>
        <v/>
      </c>
      <c r="N299" s="5" t="inlineStr">
        <is>
          <t>DEC</t>
        </is>
      </c>
      <c r="O299" s="5" t="inlineStr">
        <is>
          <t>DEC</t>
        </is>
      </c>
      <c r="P299" s="16" t="n">
        <v>0</v>
      </c>
      <c r="Q299" s="16" t="n">
        <v>2</v>
      </c>
      <c r="R299" s="5">
        <f>A299&amp;"-"&amp;YEAR(F299)&amp;"-"&amp;IF(LEN(MONTH(F299))=1,"0"&amp;MONTH(F299),MONTH(F299))&amp;"-"&amp;IF(LEN(DAY(F299))=1,"0"&amp;DAY(F299),DAY(F299))</f>
        <v/>
      </c>
    </row>
    <row r="300">
      <c r="A300" s="5" t="n">
        <v>133</v>
      </c>
      <c r="B300" s="5" t="inlineStr">
        <is>
          <t>Nivel de Satisfacción Servicios Prestados</t>
        </is>
      </c>
      <c r="C300" s="5" t="inlineStr">
        <is>
          <t>VISIBILIDAD NACIONAL E INTERNACIONAL</t>
        </is>
      </c>
      <c r="D300" s="5" t="inlineStr">
        <is>
          <t>Anual</t>
        </is>
      </c>
      <c r="E300" s="5" t="inlineStr">
        <is>
          <t>Positivo</t>
        </is>
      </c>
      <c r="F300" s="6" t="n">
        <v>44865</v>
      </c>
      <c r="G300" s="5">
        <f>YEAR(F300)</f>
        <v/>
      </c>
      <c r="H300" s="5">
        <f>PROPER(TEXT(F300,"mmmm"))</f>
        <v/>
      </c>
      <c r="I300" s="6">
        <f>IF(OR(H300="Enero",H300="Febrero",H300="Marzo",H300="Abril",H300="Mayo",H300="Junio"),G300&amp;"-1",IF(OR(H300="Julio",H300="Agosto",H300="Septiembre",H300="Octubre",H300="Noviembre",H300="Diciembre"),G300&amp;"-2"))</f>
        <v/>
      </c>
      <c r="J300" s="5" t="n">
        <v>80</v>
      </c>
      <c r="K300" s="120" t="n">
        <v>90</v>
      </c>
      <c r="L300" s="117">
        <f>IFERROR(IF(OR(J300=0,K300=""),"",IF(E300="Positivo",MIN(MAX(K300/J300,0),1.3),MIN(MAX(J300/K300,0),1.3))),"")</f>
        <v/>
      </c>
      <c r="M300" s="28">
        <f>IFERROR(IF(OR(J300=0,K300=""),"",IF(E300="Positivo",MAX(K300/J300,0),MAX(J300/K300,0))),"")</f>
        <v/>
      </c>
      <c r="N300" s="5" t="inlineStr">
        <is>
          <t>%</t>
        </is>
      </c>
      <c r="O300" s="5" t="inlineStr">
        <is>
          <t>%</t>
        </is>
      </c>
      <c r="P300" s="5" t="n">
        <v>0</v>
      </c>
      <c r="Q300" s="5" t="n">
        <v>0</v>
      </c>
      <c r="R300" s="5">
        <f>A300&amp;"-"&amp;YEAR(F300)&amp;"-"&amp;IF(LEN(MONTH(F300))=1,"0"&amp;MONTH(F300),MONTH(F300))&amp;"-"&amp;IF(LEN(DAY(F300))=1,"0"&amp;DAY(F300),DAY(F300))</f>
        <v/>
      </c>
    </row>
    <row r="301">
      <c r="A301" s="5" t="n">
        <v>133</v>
      </c>
      <c r="B301" s="5" t="inlineStr">
        <is>
          <t>Nivel de Satisfacción Servicios Prestados</t>
        </is>
      </c>
      <c r="C301" s="5" t="inlineStr">
        <is>
          <t>VISIBILIDAD NACIONAL E INTERNACIONAL</t>
        </is>
      </c>
      <c r="D301" s="5" t="inlineStr">
        <is>
          <t>Anual</t>
        </is>
      </c>
      <c r="E301" s="5" t="inlineStr">
        <is>
          <t>Positivo</t>
        </is>
      </c>
      <c r="F301" s="6" t="n">
        <v>45291</v>
      </c>
      <c r="G301" s="5">
        <f>YEAR(F301)</f>
        <v/>
      </c>
      <c r="H301" s="5">
        <f>PROPER(TEXT(F301,"mmmm"))</f>
        <v/>
      </c>
      <c r="I301" s="6">
        <f>IF(OR(H301="Enero",H301="Febrero",H301="Marzo",H301="Abril",H301="Mayo",H301="Junio"),G301&amp;"-1",IF(OR(H301="Julio",H301="Agosto",H301="Septiembre",H301="Octubre",H301="Noviembre",H301="Diciembre"),G301&amp;"-2"))</f>
        <v/>
      </c>
      <c r="J301" s="5" t="n">
        <v>80</v>
      </c>
      <c r="K301" s="5" t="n">
        <v>92.78911564625851</v>
      </c>
      <c r="L301" s="28">
        <f>IFERROR(IF(OR(J301=0,K301=""),"",IF(E301="Positivo",MIN(MAX(K301/J301,0),1.3),MIN(MAX(J301/K301,0),1.3))),"")</f>
        <v/>
      </c>
      <c r="M301" s="28">
        <f>IFERROR(IF(OR(J301=0,K301=""),"",IF(E301="Positivo",MAX(K301/J301,0),MAX(J301/K301,0))),"")</f>
        <v/>
      </c>
      <c r="N301" s="5" t="inlineStr">
        <is>
          <t>%</t>
        </is>
      </c>
      <c r="O301" s="5" t="inlineStr">
        <is>
          <t>%</t>
        </is>
      </c>
      <c r="P301" s="5" t="n">
        <v>0</v>
      </c>
      <c r="Q301" s="5" t="n">
        <v>0</v>
      </c>
      <c r="R301" s="5">
        <f>A301&amp;"-"&amp;YEAR(F301)&amp;"-"&amp;IF(LEN(MONTH(F301))=1,"0"&amp;MONTH(F301),MONTH(F301))&amp;"-"&amp;IF(LEN(DAY(F301))=1,"0"&amp;DAY(F301),DAY(F301))</f>
        <v/>
      </c>
    </row>
    <row r="302">
      <c r="A302" s="26" t="n">
        <v>133</v>
      </c>
      <c r="B302" s="5" t="inlineStr">
        <is>
          <t>Nivel de Satisfacción Servicios Prestados</t>
        </is>
      </c>
      <c r="C302" s="5" t="inlineStr">
        <is>
          <t>VISIBILIDAD NACIONAL E INTERNACIONAL</t>
        </is>
      </c>
      <c r="D302" s="5" t="inlineStr">
        <is>
          <t>Anual</t>
        </is>
      </c>
      <c r="E302" s="5" t="inlineStr">
        <is>
          <t>Positivo</t>
        </is>
      </c>
      <c r="F302" s="6" t="n">
        <v>45657</v>
      </c>
      <c r="G302" s="5">
        <f>YEAR(F302)</f>
        <v/>
      </c>
      <c r="H302" s="5">
        <f>PROPER(TEXT(F302,"mmmm"))</f>
        <v/>
      </c>
      <c r="I302" s="6">
        <f>IF(OR(H302="Enero",H302="Febrero",H302="Marzo",H302="Abril",H302="Mayo",H302="Junio"),G302&amp;"-1",IF(OR(H302="Julio",H302="Agosto",H302="Septiembre",H302="Octubre",H302="Noviembre",H302="Diciembre"),G302&amp;"-2"))</f>
        <v/>
      </c>
      <c r="J302" s="5" t="n">
        <v>80</v>
      </c>
      <c r="K302" t="n">
        <v>91</v>
      </c>
      <c r="L302" s="28">
        <f>IFERROR(IF(OR(J302=0,K302=""),"",IF(E302="Positivo",MIN(MAX(K302/J302,0),1.3),MIN(MAX(J302/K302,0),1.3))),"")</f>
        <v/>
      </c>
      <c r="M302" s="28">
        <f>IFERROR(IF(OR(J302=0,K302=""),"",IF(E302="Positivo",MAX(K302/J302,0),MAX(J302/K302,0))),"")</f>
        <v/>
      </c>
      <c r="N302" s="5" t="inlineStr">
        <is>
          <t>%</t>
        </is>
      </c>
      <c r="O302" s="5" t="inlineStr">
        <is>
          <t>%</t>
        </is>
      </c>
      <c r="P302" s="16" t="n">
        <v>0</v>
      </c>
      <c r="Q302" s="16" t="n">
        <v>0</v>
      </c>
      <c r="R302" s="5">
        <f>A302&amp;"-"&amp;YEAR(F302)&amp;"-"&amp;IF(LEN(MONTH(F302))=1,"0"&amp;MONTH(F302),MONTH(F302))&amp;"-"&amp;IF(LEN(DAY(F302))=1,"0"&amp;DAY(F302),DAY(F302))</f>
        <v/>
      </c>
    </row>
    <row r="303">
      <c r="A303" s="26" t="n">
        <v>136</v>
      </c>
      <c r="B303" s="5" t="inlineStr">
        <is>
          <t>Ejecución de actividades culturales</t>
        </is>
      </c>
      <c r="C303" s="5" t="inlineStr">
        <is>
          <t>Biblioteca Institucional</t>
        </is>
      </c>
      <c r="D303" s="5" t="inlineStr">
        <is>
          <t>Semestral</t>
        </is>
      </c>
      <c r="E303" s="5" t="inlineStr">
        <is>
          <t>Positivo</t>
        </is>
      </c>
      <c r="F303" s="17" t="n">
        <v>45107</v>
      </c>
      <c r="G303" s="5">
        <f>YEAR(F303)</f>
        <v/>
      </c>
      <c r="H303" s="5">
        <f>PROPER(TEXT(F303,"mmmm"))</f>
        <v/>
      </c>
      <c r="I303" s="6">
        <f>IF(OR(H303="Enero",H303="Febrero",H303="Marzo",H303="Abril",H303="Mayo",H303="Junio"),G303&amp;"-1",IF(OR(H303="Julio",H303="Agosto",H303="Septiembre",H303="Octubre",H303="Noviembre",H303="Diciembre"),G303&amp;"-2"))</f>
        <v/>
      </c>
      <c r="J303" s="5" t="n">
        <v>90</v>
      </c>
      <c r="K303" s="120" t="n">
        <v>105.56</v>
      </c>
      <c r="L303" s="28">
        <f>IFERROR(IF(OR(J303=0,K303=""),"",IF(E303="Positivo",MIN(MAX(K303/J303,0),1.3),MIN(MAX(J303/K303,0),1.3))),"")</f>
        <v/>
      </c>
      <c r="M303" s="28">
        <f>IFERROR(IF(OR(J303=0,K303=""),"",IF(E303="Positivo",MAX(K303/J303,0),MAX(J303/K303,0))),"")</f>
        <v/>
      </c>
      <c r="N303" s="5" t="inlineStr">
        <is>
          <t>%</t>
        </is>
      </c>
      <c r="O303" s="5" t="inlineStr">
        <is>
          <t>%</t>
        </is>
      </c>
      <c r="P303" s="16" t="n">
        <v>0</v>
      </c>
      <c r="Q303" s="16" t="n">
        <v>0</v>
      </c>
      <c r="R303" s="5">
        <f>A303&amp;"-"&amp;YEAR(F303)&amp;"-"&amp;IF(LEN(MONTH(F303))=1,"0"&amp;MONTH(F303),MONTH(F303))&amp;"-"&amp;IF(LEN(DAY(F303))=1,"0"&amp;DAY(F303),DAY(F303))</f>
        <v/>
      </c>
    </row>
    <row r="304">
      <c r="A304" s="39" t="n">
        <v>136</v>
      </c>
      <c r="B304" s="5" t="inlineStr">
        <is>
          <t>Ejecución de actividades culturales</t>
        </is>
      </c>
      <c r="C304" s="5" t="inlineStr">
        <is>
          <t>Biblioteca Institucional</t>
        </is>
      </c>
      <c r="D304" s="5" t="inlineStr">
        <is>
          <t>Semestral</t>
        </is>
      </c>
      <c r="E304" s="5" t="inlineStr">
        <is>
          <t>Positivo</t>
        </is>
      </c>
      <c r="F304" s="6" t="n">
        <v>45291</v>
      </c>
      <c r="G304" s="5">
        <f>YEAR(F304)</f>
        <v/>
      </c>
      <c r="H304" s="5">
        <f>PROPER(TEXT(F304,"mmmm"))</f>
        <v/>
      </c>
      <c r="I304" s="6">
        <f>IF(OR(H304="Enero",H304="Febrero",H304="Marzo",H304="Abril",H304="Mayo",H304="Junio"),G304&amp;"-1",IF(OR(H304="Julio",H304="Agosto",H304="Septiembre",H304="Octubre",H304="Noviembre",H304="Diciembre"),G304&amp;"-2"))</f>
        <v/>
      </c>
      <c r="J304" s="5" t="n">
        <v>90</v>
      </c>
      <c r="K304" s="120" t="n">
        <v>94.44</v>
      </c>
      <c r="L304" s="28">
        <f>IFERROR(IF(OR(J304=0,K304=""),"",IF(E304="Positivo",MIN(MAX(K304/J304,0),1.3),MIN(MAX(J304/K304,0),1.3))),"")</f>
        <v/>
      </c>
      <c r="M304" s="28">
        <f>IFERROR(IF(OR(J304=0,K304=""),"",IF(E304="Positivo",MAX(K304/J304,0),MAX(J304/K304,0))),"")</f>
        <v/>
      </c>
      <c r="N304" s="5" t="inlineStr">
        <is>
          <t>%</t>
        </is>
      </c>
      <c r="O304" s="5" t="inlineStr">
        <is>
          <t>%</t>
        </is>
      </c>
      <c r="P304" s="16" t="n">
        <v>0</v>
      </c>
      <c r="Q304" s="16" t="n">
        <v>0</v>
      </c>
      <c r="R304" s="5">
        <f>A304&amp;"-"&amp;YEAR(F304)&amp;"-"&amp;IF(LEN(MONTH(F304))=1,"0"&amp;MONTH(F304),MONTH(F304))&amp;"-"&amp;IF(LEN(DAY(F304))=1,"0"&amp;DAY(F304),DAY(F304))</f>
        <v/>
      </c>
    </row>
    <row r="305">
      <c r="A305" s="26" t="n">
        <v>137</v>
      </c>
      <c r="B305" s="5" t="inlineStr">
        <is>
          <t>Ejecución de Talleres de formación</t>
        </is>
      </c>
      <c r="C305" s="5" t="inlineStr">
        <is>
          <t>Biblioteca Institucional</t>
        </is>
      </c>
      <c r="D305" s="5" t="inlineStr">
        <is>
          <t>Trimestral</t>
        </is>
      </c>
      <c r="E305" s="5" t="inlineStr">
        <is>
          <t>Positivo</t>
        </is>
      </c>
      <c r="F305" s="6" t="n">
        <v>45016</v>
      </c>
      <c r="G305" s="5">
        <f>YEAR(F305)</f>
        <v/>
      </c>
      <c r="H305" s="5">
        <f>PROPER(TEXT(F305,"mmmm"))</f>
        <v/>
      </c>
      <c r="I305" s="6">
        <f>IF(OR(H305="Enero",H305="Febrero",H305="Marzo",H305="Abril",H305="Mayo",H305="Junio"),G305&amp;"-1",IF(OR(H305="Julio",H305="Agosto",H305="Septiembre",H305="Octubre",H305="Noviembre",H305="Diciembre"),G305&amp;"-2"))</f>
        <v/>
      </c>
      <c r="J305" s="5" t="n">
        <v>86</v>
      </c>
      <c r="K305" s="120" t="n">
        <v>87</v>
      </c>
      <c r="L305" s="28">
        <f>IFERROR(IF(OR(J305=0,K305=""),"",IF(E305="Positivo",MIN(MAX(K305/J305,0),1.3),MIN(MAX(J305/K305,0),1.3))),"")</f>
        <v/>
      </c>
      <c r="M305" s="28">
        <f>IFERROR(IF(OR(J305=0,K305=""),"",IF(E305="Positivo",MAX(K305/J305,0),MAX(J305/K305,0))),"")</f>
        <v/>
      </c>
      <c r="N305" s="5" t="inlineStr">
        <is>
          <t>%</t>
        </is>
      </c>
      <c r="O305" s="5" t="inlineStr">
        <is>
          <t>%</t>
        </is>
      </c>
      <c r="P305" s="16" t="n">
        <v>0</v>
      </c>
      <c r="Q305" s="16" t="n">
        <v>0</v>
      </c>
      <c r="R305" s="5">
        <f>A305&amp;"-"&amp;YEAR(F305)&amp;"-"&amp;IF(LEN(MONTH(F305))=1,"0"&amp;MONTH(F305),MONTH(F305))&amp;"-"&amp;IF(LEN(DAY(F305))=1,"0"&amp;DAY(F305),DAY(F305))</f>
        <v/>
      </c>
    </row>
    <row r="306">
      <c r="A306" s="26" t="n">
        <v>137</v>
      </c>
      <c r="B306" s="5" t="inlineStr">
        <is>
          <t>Ejecución de Talleres de formación</t>
        </is>
      </c>
      <c r="C306" s="5" t="inlineStr">
        <is>
          <t>Biblioteca Institucional</t>
        </is>
      </c>
      <c r="D306" s="5" t="inlineStr">
        <is>
          <t>Trimestral</t>
        </is>
      </c>
      <c r="E306" s="5" t="inlineStr">
        <is>
          <t>Positivo</t>
        </is>
      </c>
      <c r="F306" s="6" t="n">
        <v>45107</v>
      </c>
      <c r="G306" s="5">
        <f>YEAR(F306)</f>
        <v/>
      </c>
      <c r="H306" s="5">
        <f>PROPER(TEXT(F306,"mmmm"))</f>
        <v/>
      </c>
      <c r="I306" s="6">
        <f>IF(OR(H306="Enero",H306="Febrero",H306="Marzo",H306="Abril",H306="Mayo",H306="Junio"),G306&amp;"-1",IF(OR(H306="Julio",H306="Agosto",H306="Septiembre",H306="Octubre",H306="Noviembre",H306="Diciembre"),G306&amp;"-2"))</f>
        <v/>
      </c>
      <c r="J306" s="5" t="n">
        <v>126</v>
      </c>
      <c r="K306" s="120" t="n">
        <v>126</v>
      </c>
      <c r="L306" s="28">
        <f>IFERROR(IF(OR(J306=0,K306=""),"",IF(E306="Positivo",MIN(MAX(K306/J306,0),1.3),MIN(MAX(J306/K306,0),1.3))),"")</f>
        <v/>
      </c>
      <c r="M306" s="28">
        <f>IFERROR(IF(OR(J306=0,K306=""),"",IF(E306="Positivo",MAX(K306/J306,0),MAX(J306/K306,0))),"")</f>
        <v/>
      </c>
      <c r="N306" s="5" t="inlineStr">
        <is>
          <t>%</t>
        </is>
      </c>
      <c r="O306" s="5" t="inlineStr">
        <is>
          <t>%</t>
        </is>
      </c>
      <c r="P306" s="16" t="n">
        <v>0</v>
      </c>
      <c r="Q306" s="16" t="n">
        <v>0</v>
      </c>
      <c r="R306" s="5">
        <f>A306&amp;"-"&amp;YEAR(F306)&amp;"-"&amp;IF(LEN(MONTH(F306))=1,"0"&amp;MONTH(F306),MONTH(F306))&amp;"-"&amp;IF(LEN(DAY(F306))=1,"0"&amp;DAY(F306),DAY(F306))</f>
        <v/>
      </c>
    </row>
    <row r="307">
      <c r="A307" s="43" t="n">
        <v>137</v>
      </c>
      <c r="B307" s="5" t="inlineStr">
        <is>
          <t>Ejecución de Talleres de formación</t>
        </is>
      </c>
      <c r="C307" s="5" t="inlineStr">
        <is>
          <t>Biblioteca Institucional</t>
        </is>
      </c>
      <c r="D307" s="5" t="inlineStr">
        <is>
          <t>Trimestral</t>
        </is>
      </c>
      <c r="E307" s="5" t="inlineStr">
        <is>
          <t>Positivo</t>
        </is>
      </c>
      <c r="F307" s="6" t="n">
        <v>45199</v>
      </c>
      <c r="G307" s="5">
        <f>YEAR(F307)</f>
        <v/>
      </c>
      <c r="H307" s="5">
        <f>PROPER(TEXT(F307,"mmmm"))</f>
        <v/>
      </c>
      <c r="I307" s="6">
        <f>IF(OR(H307="Enero",H307="Febrero",H307="Marzo",H307="Abril",H307="Mayo",H307="Junio"),G307&amp;"-1",IF(OR(H307="Julio",H307="Agosto",H307="Septiembre",H307="Octubre",H307="Noviembre",H307="Diciembre"),G307&amp;"-2"))</f>
        <v/>
      </c>
      <c r="J307" s="5" t="n">
        <v>138</v>
      </c>
      <c r="K307" s="120" t="n">
        <v>138</v>
      </c>
      <c r="L307" s="28">
        <f>IFERROR(IF(OR(J307=0,K307=""),"",IF(E307="Positivo",MIN(MAX(K307/J307,0),1.3),MIN(MAX(J307/K307,0),1.3))),"")</f>
        <v/>
      </c>
      <c r="M307" s="28">
        <f>IFERROR(IF(OR(J307=0,K307=""),"",IF(E307="Positivo",MAX(K307/J307,0),MAX(J307/K307,0))),"")</f>
        <v/>
      </c>
      <c r="N307" s="5" t="inlineStr">
        <is>
          <t>%</t>
        </is>
      </c>
      <c r="O307" s="5" t="inlineStr">
        <is>
          <t>%</t>
        </is>
      </c>
      <c r="P307" s="16" t="n">
        <v>0</v>
      </c>
      <c r="Q307" s="16" t="n">
        <v>0</v>
      </c>
      <c r="R307" s="5">
        <f>A307&amp;"-"&amp;YEAR(F307)&amp;"-"&amp;IF(LEN(MONTH(F307))=1,"0"&amp;MONTH(F307),MONTH(F307))&amp;"-"&amp;IF(LEN(DAY(F307))=1,"0"&amp;DAY(F307),DAY(F307))</f>
        <v/>
      </c>
    </row>
    <row r="308">
      <c r="A308" s="39" t="n">
        <v>137</v>
      </c>
      <c r="B308" s="5" t="inlineStr">
        <is>
          <t>Ejecución de Talleres de formación</t>
        </is>
      </c>
      <c r="C308" s="5" t="inlineStr">
        <is>
          <t>Biblioteca Institucional</t>
        </is>
      </c>
      <c r="D308" s="5" t="inlineStr">
        <is>
          <t>Trimestral</t>
        </is>
      </c>
      <c r="E308" s="5" t="inlineStr">
        <is>
          <t>Positivo</t>
        </is>
      </c>
      <c r="F308" s="6" t="n">
        <v>45291</v>
      </c>
      <c r="G308" s="5">
        <f>YEAR(F308)</f>
        <v/>
      </c>
      <c r="H308" s="5">
        <f>PROPER(TEXT(F308,"mmmm"))</f>
        <v/>
      </c>
      <c r="I308" s="6">
        <f>IF(OR(H308="Enero",H308="Febrero",H308="Marzo",H308="Abril",H308="Mayo",H308="Junio"),G308&amp;"-1",IF(OR(H308="Julio",H308="Agosto",H308="Septiembre",H308="Octubre",H308="Noviembre",H308="Diciembre"),G308&amp;"-2"))</f>
        <v/>
      </c>
      <c r="J308" s="5" t="n">
        <v>97</v>
      </c>
      <c r="K308" s="120" t="n">
        <v>97</v>
      </c>
      <c r="L308" s="28">
        <f>IFERROR(IF(OR(J308=0,K308=""),"",IF(E308="Positivo",MIN(MAX(K308/J308,0),1.3),MIN(MAX(J308/K308,0),1.3))),"")</f>
        <v/>
      </c>
      <c r="M308" s="28">
        <f>IFERROR(IF(OR(J308=0,K308=""),"",IF(E308="Positivo",MAX(K308/J308,0),MAX(J308/K308,0))),"")</f>
        <v/>
      </c>
      <c r="N308" s="5" t="inlineStr">
        <is>
          <t>%</t>
        </is>
      </c>
      <c r="O308" s="5" t="inlineStr">
        <is>
          <t>%</t>
        </is>
      </c>
      <c r="P308" s="16" t="n">
        <v>0</v>
      </c>
      <c r="Q308" s="16" t="n">
        <v>0</v>
      </c>
      <c r="R308" s="5">
        <f>A308&amp;"-"&amp;YEAR(F308)&amp;"-"&amp;IF(LEN(MONTH(F308))=1,"0"&amp;MONTH(F308),MONTH(F308))&amp;"-"&amp;IF(LEN(DAY(F308))=1,"0"&amp;DAY(F308),DAY(F308))</f>
        <v/>
      </c>
    </row>
    <row r="309" customFormat="1" s="2">
      <c r="A309" s="26" t="n">
        <v>139</v>
      </c>
      <c r="B309" s="5" t="inlineStr">
        <is>
          <t>Ejecución presupuestal del gasto</t>
        </is>
      </c>
      <c r="C309" s="5" t="inlineStr">
        <is>
          <t>Biblioteca Institucional</t>
        </is>
      </c>
      <c r="D309" s="5" t="inlineStr">
        <is>
          <t>Mensual</t>
        </is>
      </c>
      <c r="E309" s="5" t="inlineStr">
        <is>
          <t>Negativo</t>
        </is>
      </c>
      <c r="F309" s="6" t="n">
        <v>44957</v>
      </c>
      <c r="G309" s="5">
        <f>YEAR(F309)</f>
        <v/>
      </c>
      <c r="H309" s="5">
        <f>PROPER(TEXT(F309,"mmmm"))</f>
        <v/>
      </c>
      <c r="I309" s="6">
        <f>IF(OR(H309="Enero",H309="Febrero",H309="Marzo",H309="Abril",H309="Mayo",H309="Junio"),G309&amp;"-1",IF(OR(H309="Julio",H309="Agosto",H309="Septiembre",H309="Octubre",H309="Noviembre",H309="Diciembre"),G309&amp;"-2"))</f>
        <v/>
      </c>
      <c r="J309" s="121" t="n">
        <v>58.044</v>
      </c>
      <c r="K309" s="121" t="n">
        <v>60.66</v>
      </c>
      <c r="L309" s="28">
        <f>IFERROR(IF(OR(J309=0,K309=""),"",IF(E309="Positivo",MIN(MAX(K309/J309,0),1.3),MIN(MAX(J309/K309,0),1.3))),"")</f>
        <v/>
      </c>
      <c r="M309" s="28">
        <f>IFERROR(IF(OR(J309=0,K309=""),"",IF(E309="Positivo",MAX(K309/J309,0),MAX(J309/K309,0))),"")</f>
        <v/>
      </c>
      <c r="N309" s="120" t="inlineStr">
        <is>
          <t>$</t>
        </is>
      </c>
      <c r="O309" s="120" t="inlineStr">
        <is>
          <t>$</t>
        </is>
      </c>
      <c r="P309" s="16" t="n">
        <v>2</v>
      </c>
      <c r="Q309" s="16" t="n">
        <v>2</v>
      </c>
      <c r="R309" s="5">
        <f>A309&amp;"-"&amp;YEAR(F309)&amp;"-"&amp;IF(LEN(MONTH(F309))=1,"0"&amp;MONTH(F309),MONTH(F309))&amp;"-"&amp;IF(LEN(DAY(F309))=1,"0"&amp;DAY(F309),DAY(F309))</f>
        <v/>
      </c>
    </row>
    <row r="310" customFormat="1" s="2">
      <c r="A310" s="26" t="n">
        <v>139</v>
      </c>
      <c r="B310" s="5" t="inlineStr">
        <is>
          <t>Ejecución presupuestal del gasto</t>
        </is>
      </c>
      <c r="C310" s="5" t="inlineStr">
        <is>
          <t>Biblioteca Institucional</t>
        </is>
      </c>
      <c r="D310" s="5" t="inlineStr">
        <is>
          <t>Mensual</t>
        </is>
      </c>
      <c r="E310" s="5" t="inlineStr">
        <is>
          <t>Negativo</t>
        </is>
      </c>
      <c r="F310" s="17" t="n">
        <v>44985</v>
      </c>
      <c r="G310" s="5">
        <f>YEAR(F310)</f>
        <v/>
      </c>
      <c r="H310" s="5">
        <f>PROPER(TEXT(F310,"mmmm"))</f>
        <v/>
      </c>
      <c r="I310" s="6">
        <f>IF(OR(H310="Enero",H310="Febrero",H310="Marzo",H310="Abril",H310="Mayo",H310="Junio"),G310&amp;"-1",IF(OR(H310="Julio",H310="Agosto",H310="Septiembre",H310="Octubre",H310="Noviembre",H310="Diciembre"),G310&amp;"-2"))</f>
        <v/>
      </c>
      <c r="J310" s="121" t="n">
        <v>163.873</v>
      </c>
      <c r="K310" s="121" t="n">
        <v>115.421</v>
      </c>
      <c r="L310" s="28">
        <f>IFERROR(IF(OR(J310=0,K310=""),"",IF(E310="Positivo",MIN(MAX(K310/J310,0),1.3),MIN(MAX(J310/K310,0),1.3))),"")</f>
        <v/>
      </c>
      <c r="M310" s="28">
        <f>IFERROR(IF(OR(J310=0,K310=""),"",IF(E310="Positivo",MAX(K310/J310,0),MAX(J310/K310,0))),"")</f>
        <v/>
      </c>
      <c r="N310" s="120" t="inlineStr">
        <is>
          <t>$</t>
        </is>
      </c>
      <c r="O310" s="120" t="inlineStr">
        <is>
          <t>$</t>
        </is>
      </c>
      <c r="P310" s="16" t="n">
        <v>2</v>
      </c>
      <c r="Q310" s="16" t="n">
        <v>2</v>
      </c>
      <c r="R310" s="5">
        <f>A310&amp;"-"&amp;YEAR(F310)&amp;"-"&amp;IF(LEN(MONTH(F310))=1,"0"&amp;MONTH(F310),MONTH(F310))&amp;"-"&amp;IF(LEN(DAY(F310))=1,"0"&amp;DAY(F310),DAY(F310))</f>
        <v/>
      </c>
    </row>
    <row r="311" customFormat="1" s="2">
      <c r="A311" s="26" t="n">
        <v>139</v>
      </c>
      <c r="B311" s="5" t="inlineStr">
        <is>
          <t>Ejecución presupuestal del gasto</t>
        </is>
      </c>
      <c r="C311" s="5" t="inlineStr">
        <is>
          <t>Biblioteca Institucional</t>
        </is>
      </c>
      <c r="D311" s="5" t="inlineStr">
        <is>
          <t>Mensual</t>
        </is>
      </c>
      <c r="E311" s="5" t="inlineStr">
        <is>
          <t>Negativo</t>
        </is>
      </c>
      <c r="F311" s="6" t="n">
        <v>45016</v>
      </c>
      <c r="G311" s="5">
        <f>YEAR(F311)</f>
        <v/>
      </c>
      <c r="H311" s="5">
        <f>PROPER(TEXT(F311,"mmmm"))</f>
        <v/>
      </c>
      <c r="I311" s="6">
        <f>IF(OR(H311="Enero",H311="Febrero",H311="Marzo",H311="Abril",H311="Mayo",H311="Junio"),G311&amp;"-1",IF(OR(H311="Julio",H311="Agosto",H311="Septiembre",H311="Octubre",H311="Noviembre",H311="Diciembre"),G311&amp;"-2"))</f>
        <v/>
      </c>
      <c r="J311" s="121" t="n">
        <v>336.818</v>
      </c>
      <c r="K311" s="121" t="n">
        <v>167.493</v>
      </c>
      <c r="L311" s="28">
        <f>IFERROR(IF(OR(J311=0,K311=""),"",IF(E311="Positivo",MIN(MAX(K311/J311,0),1.3),MIN(MAX(J311/K311,0),1.3))),"")</f>
        <v/>
      </c>
      <c r="M311" s="28">
        <f>IFERROR(IF(OR(J311=0,K311=""),"",IF(E311="Positivo",MAX(K311/J311,0),MAX(J311/K311,0))),"")</f>
        <v/>
      </c>
      <c r="N311" s="120" t="inlineStr">
        <is>
          <t>$</t>
        </is>
      </c>
      <c r="O311" s="120" t="inlineStr">
        <is>
          <t>$</t>
        </is>
      </c>
      <c r="P311" s="16" t="n">
        <v>2</v>
      </c>
      <c r="Q311" s="16" t="n">
        <v>2</v>
      </c>
      <c r="R311" s="5">
        <f>A311&amp;"-"&amp;YEAR(F311)&amp;"-"&amp;IF(LEN(MONTH(F311))=1,"0"&amp;MONTH(F311),MONTH(F311))&amp;"-"&amp;IF(LEN(DAY(F311))=1,"0"&amp;DAY(F311),DAY(F311))</f>
        <v/>
      </c>
    </row>
    <row r="312" customFormat="1" s="2">
      <c r="A312" s="26" t="n">
        <v>139</v>
      </c>
      <c r="B312" s="5" t="inlineStr">
        <is>
          <t>Ejecución presupuestal del gasto</t>
        </is>
      </c>
      <c r="C312" s="5" t="inlineStr">
        <is>
          <t>Biblioteca Institucional</t>
        </is>
      </c>
      <c r="D312" s="5" t="inlineStr">
        <is>
          <t>Mensual</t>
        </is>
      </c>
      <c r="E312" s="5" t="inlineStr">
        <is>
          <t>Negativo</t>
        </is>
      </c>
      <c r="F312" s="6" t="n">
        <v>45046</v>
      </c>
      <c r="G312" s="5">
        <f>YEAR(F312)</f>
        <v/>
      </c>
      <c r="H312" s="5">
        <f>PROPER(TEXT(F312,"mmmm"))</f>
        <v/>
      </c>
      <c r="I312" s="6">
        <f>IF(OR(H312="Enero",H312="Febrero",H312="Marzo",H312="Abril",H312="Mayo",H312="Junio"),G312&amp;"-1",IF(OR(H312="Julio",H312="Agosto",H312="Septiembre",H312="Octubre",H312="Noviembre",H312="Diciembre"),G312&amp;"-2"))</f>
        <v/>
      </c>
      <c r="J312" s="121" t="n">
        <v>424.518</v>
      </c>
      <c r="K312" s="121" t="n">
        <v>251.406</v>
      </c>
      <c r="L312" s="28">
        <f>IFERROR(IF(OR(J312=0,K312=""),"",IF(E312="Positivo",MIN(MAX(K312/J312,0),1.3),MIN(MAX(J312/K312,0),1.3))),"")</f>
        <v/>
      </c>
      <c r="M312" s="28">
        <f>IFERROR(IF(OR(J312=0,K312=""),"",IF(E312="Positivo",MAX(K312/J312,0),MAX(J312/K312,0))),"")</f>
        <v/>
      </c>
      <c r="N312" s="120" t="inlineStr">
        <is>
          <t>$</t>
        </is>
      </c>
      <c r="O312" s="120" t="inlineStr">
        <is>
          <t>$</t>
        </is>
      </c>
      <c r="P312" s="16" t="n">
        <v>2</v>
      </c>
      <c r="Q312" s="16" t="n">
        <v>2</v>
      </c>
      <c r="R312" s="5">
        <f>A312&amp;"-"&amp;YEAR(F312)&amp;"-"&amp;IF(LEN(MONTH(F312))=1,"0"&amp;MONTH(F312),MONTH(F312))&amp;"-"&amp;IF(LEN(DAY(F312))=1,"0"&amp;DAY(F312),DAY(F312))</f>
        <v/>
      </c>
    </row>
    <row r="313" customFormat="1" s="2">
      <c r="A313" s="26" t="n">
        <v>139</v>
      </c>
      <c r="B313" s="5" t="inlineStr">
        <is>
          <t>Ejecución presupuestal del gasto</t>
        </is>
      </c>
      <c r="C313" s="5" t="inlineStr">
        <is>
          <t>Biblioteca Institucional</t>
        </is>
      </c>
      <c r="D313" s="5" t="inlineStr">
        <is>
          <t>Mensual</t>
        </is>
      </c>
      <c r="E313" s="5" t="inlineStr">
        <is>
          <t>Negativo</t>
        </is>
      </c>
      <c r="F313" s="6" t="n">
        <v>45077</v>
      </c>
      <c r="G313" s="5">
        <f>YEAR(F313)</f>
        <v/>
      </c>
      <c r="H313" s="5">
        <f>PROPER(TEXT(F313,"mmmm"))</f>
        <v/>
      </c>
      <c r="I313" s="6">
        <f>IF(OR(H313="Enero",H313="Febrero",H313="Marzo",H313="Abril",H313="Mayo",H313="Junio"),G313&amp;"-1",IF(OR(H313="Julio",H313="Agosto",H313="Septiembre",H313="Octubre",H313="Noviembre",H313="Diciembre"),G313&amp;"-2"))</f>
        <v/>
      </c>
      <c r="J313" s="121" t="n">
        <v>498.739</v>
      </c>
      <c r="K313" s="121" t="n">
        <v>329.68</v>
      </c>
      <c r="L313" s="28">
        <f>IFERROR(IF(OR(J313=0,K313=""),"",IF(E313="Positivo",MIN(MAX(K313/J313,0),1.3),MIN(MAX(J313/K313,0),1.3))),"")</f>
        <v/>
      </c>
      <c r="M313" s="28">
        <f>IFERROR(IF(OR(J313=0,K313=""),"",IF(E313="Positivo",MAX(K313/J313,0),MAX(J313/K313,0))),"")</f>
        <v/>
      </c>
      <c r="N313" s="120" t="inlineStr">
        <is>
          <t>$</t>
        </is>
      </c>
      <c r="O313" s="120" t="inlineStr">
        <is>
          <t>$</t>
        </is>
      </c>
      <c r="P313" s="16" t="n">
        <v>2</v>
      </c>
      <c r="Q313" s="16" t="n">
        <v>2</v>
      </c>
      <c r="R313" s="5">
        <f>A313&amp;"-"&amp;YEAR(F313)&amp;"-"&amp;IF(LEN(MONTH(F313))=1,"0"&amp;MONTH(F313),MONTH(F313))&amp;"-"&amp;IF(LEN(DAY(F313))=1,"0"&amp;DAY(F313),DAY(F313))</f>
        <v/>
      </c>
    </row>
    <row r="314" customFormat="1" s="2">
      <c r="A314" s="26" t="n">
        <v>139</v>
      </c>
      <c r="B314" s="5" t="inlineStr">
        <is>
          <t>Ejecución presupuestal del gasto</t>
        </is>
      </c>
      <c r="C314" s="5" t="inlineStr">
        <is>
          <t>Biblioteca Institucional</t>
        </is>
      </c>
      <c r="D314" s="5" t="inlineStr">
        <is>
          <t>Mensual</t>
        </is>
      </c>
      <c r="E314" s="5" t="inlineStr">
        <is>
          <t>Negativo</t>
        </is>
      </c>
      <c r="F314" s="6" t="n">
        <v>45107</v>
      </c>
      <c r="G314" s="5">
        <f>YEAR(F314)</f>
        <v/>
      </c>
      <c r="H314" s="5">
        <f>PROPER(TEXT(F314,"mmmm"))</f>
        <v/>
      </c>
      <c r="I314" s="6">
        <f>IF(OR(H314="Enero",H314="Febrero",H314="Marzo",H314="Abril",H314="Mayo",H314="Junio"),G314&amp;"-1",IF(OR(H314="Julio",H314="Agosto",H314="Septiembre",H314="Octubre",H314="Noviembre",H314="Diciembre"),G314&amp;"-2"))</f>
        <v/>
      </c>
      <c r="J314" s="121" t="n">
        <v>570.083</v>
      </c>
      <c r="K314" s="121" t="n">
        <v>410.077</v>
      </c>
      <c r="L314" s="28">
        <f>IFERROR(IF(OR(J314=0,K314=""),"",IF(E314="Positivo",MIN(MAX(K314/J314,0),1.3),MIN(MAX(J314/K314,0),1.3))),"")</f>
        <v/>
      </c>
      <c r="M314" s="28">
        <f>IFERROR(IF(OR(J314=0,K314=""),"",IF(E314="Positivo",MAX(K314/J314,0),MAX(J314/K314,0))),"")</f>
        <v/>
      </c>
      <c r="N314" s="120" t="inlineStr">
        <is>
          <t>$</t>
        </is>
      </c>
      <c r="O314" s="120" t="inlineStr">
        <is>
          <t>$</t>
        </is>
      </c>
      <c r="P314" s="16" t="n">
        <v>2</v>
      </c>
      <c r="Q314" s="16" t="n">
        <v>2</v>
      </c>
      <c r="R314" s="5">
        <f>A314&amp;"-"&amp;YEAR(F314)&amp;"-"&amp;IF(LEN(MONTH(F314))=1,"0"&amp;MONTH(F314),MONTH(F314))&amp;"-"&amp;IF(LEN(DAY(F314))=1,"0"&amp;DAY(F314),DAY(F314))</f>
        <v/>
      </c>
    </row>
    <row r="315" customFormat="1" s="2">
      <c r="A315" s="26" t="n">
        <v>139</v>
      </c>
      <c r="B315" s="5" t="inlineStr">
        <is>
          <t>Ejecución presupuestal del gasto</t>
        </is>
      </c>
      <c r="C315" s="5" t="inlineStr">
        <is>
          <t>Biblioteca Institucional</t>
        </is>
      </c>
      <c r="D315" s="5" t="inlineStr">
        <is>
          <t>Mensual</t>
        </is>
      </c>
      <c r="E315" s="5" t="inlineStr">
        <is>
          <t>Negativo</t>
        </is>
      </c>
      <c r="F315" s="6" t="n">
        <v>45138</v>
      </c>
      <c r="G315" s="5">
        <f>YEAR(F315)</f>
        <v/>
      </c>
      <c r="H315" s="5">
        <f>PROPER(TEXT(F315,"mmmm"))</f>
        <v/>
      </c>
      <c r="I315" s="6">
        <f>IF(OR(H315="Enero",H315="Febrero",H315="Marzo",H315="Abril",H315="Mayo",H315="Junio"),G315&amp;"-1",IF(OR(H315="Julio",H315="Agosto",H315="Septiembre",H315="Octubre",H315="Noviembre",H315="Diciembre"),G315&amp;"-2"))</f>
        <v/>
      </c>
      <c r="J315" s="121" t="n">
        <v>657.579</v>
      </c>
      <c r="K315" s="121" t="n">
        <v>491.44</v>
      </c>
      <c r="L315" s="28">
        <f>IFERROR(IF(OR(J315=0,K315=""),"",IF(E315="Positivo",MIN(MAX(K315/J315,0),1.3),MIN(MAX(J315/K315,0),1.3))),"")</f>
        <v/>
      </c>
      <c r="M315" s="28">
        <f>IFERROR(IF(OR(J315=0,K315=""),"",IF(E315="Positivo",MAX(K315/J315,0),MAX(J315/K315,0))),"")</f>
        <v/>
      </c>
      <c r="N315" s="120" t="inlineStr">
        <is>
          <t>$</t>
        </is>
      </c>
      <c r="O315" s="120" t="inlineStr">
        <is>
          <t>$</t>
        </is>
      </c>
      <c r="P315" s="16" t="n">
        <v>2</v>
      </c>
      <c r="Q315" s="16" t="n">
        <v>2</v>
      </c>
      <c r="R315" s="5">
        <f>A315&amp;"-"&amp;YEAR(F315)&amp;"-"&amp;IF(LEN(MONTH(F315))=1,"0"&amp;MONTH(F315),MONTH(F315))&amp;"-"&amp;IF(LEN(DAY(F315))=1,"0"&amp;DAY(F315),DAY(F315))</f>
        <v/>
      </c>
    </row>
    <row r="316" customFormat="1" s="2">
      <c r="A316" s="26" t="n">
        <v>139</v>
      </c>
      <c r="B316" s="5" t="inlineStr">
        <is>
          <t>Ejecución presupuestal del gasto</t>
        </is>
      </c>
      <c r="C316" s="5" t="inlineStr">
        <is>
          <t>Biblioteca Institucional</t>
        </is>
      </c>
      <c r="D316" s="5" t="inlineStr">
        <is>
          <t>Mensual</t>
        </is>
      </c>
      <c r="E316" s="5" t="inlineStr">
        <is>
          <t>Negativo</t>
        </is>
      </c>
      <c r="F316" s="6" t="n">
        <v>45169</v>
      </c>
      <c r="G316" s="5">
        <f>YEAR(F316)</f>
        <v/>
      </c>
      <c r="H316" s="5">
        <f>PROPER(TEXT(F316,"mmmm"))</f>
        <v/>
      </c>
      <c r="I316" s="6">
        <f>IF(OR(H316="Enero",H316="Febrero",H316="Marzo",H316="Abril",H316="Mayo",H316="Junio"),G316&amp;"-1",IF(OR(H316="Julio",H316="Agosto",H316="Septiembre",H316="Octubre",H316="Noviembre",H316="Diciembre"),G316&amp;"-2"))</f>
        <v/>
      </c>
      <c r="J316" s="121" t="n">
        <v>742.862</v>
      </c>
      <c r="K316" s="121" t="n">
        <v>579.8339999999999</v>
      </c>
      <c r="L316" s="28">
        <f>IFERROR(IF(OR(J316=0,K316=""),"",IF(E316="Positivo",MIN(MAX(K316/J316,0),1.3),MIN(MAX(J316/K316,0),1.3))),"")</f>
        <v/>
      </c>
      <c r="M316" s="28">
        <f>IFERROR(IF(OR(J316=0,K316=""),"",IF(E316="Positivo",MAX(K316/J316,0),MAX(J316/K316,0))),"")</f>
        <v/>
      </c>
      <c r="N316" s="120" t="inlineStr">
        <is>
          <t>$</t>
        </is>
      </c>
      <c r="O316" s="120" t="inlineStr">
        <is>
          <t>$</t>
        </is>
      </c>
      <c r="P316" s="16" t="n">
        <v>2</v>
      </c>
      <c r="Q316" s="16" t="n">
        <v>2</v>
      </c>
      <c r="R316" s="5">
        <f>A316&amp;"-"&amp;YEAR(F316)&amp;"-"&amp;IF(LEN(MONTH(F316))=1,"0"&amp;MONTH(F316),MONTH(F316))&amp;"-"&amp;IF(LEN(DAY(F316))=1,"0"&amp;DAY(F316),DAY(F316))</f>
        <v/>
      </c>
    </row>
    <row r="317" customFormat="1" s="2">
      <c r="A317" s="26" t="n">
        <v>139</v>
      </c>
      <c r="B317" s="5" t="inlineStr">
        <is>
          <t>Ejecución presupuestal del gasto</t>
        </is>
      </c>
      <c r="C317" s="5" t="inlineStr">
        <is>
          <t>Biblioteca Institucional</t>
        </is>
      </c>
      <c r="D317" s="5" t="inlineStr">
        <is>
          <t>Mensual</t>
        </is>
      </c>
      <c r="E317" s="5" t="inlineStr">
        <is>
          <t>Negativo</t>
        </is>
      </c>
      <c r="F317" s="6" t="n">
        <v>45199</v>
      </c>
      <c r="G317" s="5">
        <f>YEAR(F317)</f>
        <v/>
      </c>
      <c r="H317" s="5">
        <f>PROPER(TEXT(F317,"mmmm"))</f>
        <v/>
      </c>
      <c r="I317" s="6">
        <f>IF(OR(H317="Enero",H317="Febrero",H317="Marzo",H317="Abril",H317="Mayo",H317="Junio"),G317&amp;"-1",IF(OR(H317="Julio",H317="Agosto",H317="Septiembre",H317="Octubre",H317="Noviembre",H317="Diciembre"),G317&amp;"-2"))</f>
        <v/>
      </c>
      <c r="J317" s="121" t="n">
        <v>767.867</v>
      </c>
      <c r="K317" s="121" t="n">
        <v>654.855</v>
      </c>
      <c r="L317" s="28">
        <f>IFERROR(IF(OR(J317=0,K317=""),"",IF(E317="Positivo",MIN(MAX(K317/J317,0),1.3),MIN(MAX(J317/K317,0),1.3))),"")</f>
        <v/>
      </c>
      <c r="M317" s="28">
        <f>IFERROR(IF(OR(J317=0,K317=""),"",IF(E317="Positivo",MAX(K317/J317,0),MAX(J317/K317,0))),"")</f>
        <v/>
      </c>
      <c r="N317" s="120" t="inlineStr">
        <is>
          <t>$</t>
        </is>
      </c>
      <c r="O317" s="120" t="inlineStr">
        <is>
          <t>$</t>
        </is>
      </c>
      <c r="P317" s="16" t="n">
        <v>2</v>
      </c>
      <c r="Q317" s="16" t="n">
        <v>2</v>
      </c>
      <c r="R317" s="5">
        <f>A317&amp;"-"&amp;YEAR(F317)&amp;"-"&amp;IF(LEN(MONTH(F317))=1,"0"&amp;MONTH(F317),MONTH(F317))&amp;"-"&amp;IF(LEN(DAY(F317))=1,"0"&amp;DAY(F317),DAY(F317))</f>
        <v/>
      </c>
    </row>
    <row r="318" customFormat="1" s="2">
      <c r="A318" s="39" t="n">
        <v>139</v>
      </c>
      <c r="B318" s="5" t="inlineStr">
        <is>
          <t>Ejecución presupuestal del gasto</t>
        </is>
      </c>
      <c r="C318" s="5" t="inlineStr">
        <is>
          <t>Biblioteca Institucional</t>
        </is>
      </c>
      <c r="D318" s="5" t="inlineStr">
        <is>
          <t>Mensual</t>
        </is>
      </c>
      <c r="E318" s="5" t="inlineStr">
        <is>
          <t>Negativo</t>
        </is>
      </c>
      <c r="F318" s="6" t="n">
        <v>45230</v>
      </c>
      <c r="G318" s="5">
        <f>YEAR(F318)</f>
        <v/>
      </c>
      <c r="H318" s="5">
        <f>PROPER(TEXT(F318,"mmmm"))</f>
        <v/>
      </c>
      <c r="I318" s="6">
        <f>IF(OR(H318="Enero",H318="Febrero",H318="Marzo",H318="Abril",H318="Mayo",H318="Junio"),G318&amp;"-1",IF(OR(H318="Julio",H318="Agosto",H318="Septiembre",H318="Octubre",H318="Noviembre",H318="Diciembre"),G318&amp;"-2"))</f>
        <v/>
      </c>
      <c r="J318" s="121" t="n">
        <v>838.952</v>
      </c>
      <c r="K318" s="121" t="n">
        <v>743.862</v>
      </c>
      <c r="L318" s="28">
        <f>IFERROR(IF(OR(J318=0,K318=""),"",IF(E318="Positivo",MIN(MAX(K318/J318,0),1.3),MIN(MAX(J318/K318,0),1.3))),"")</f>
        <v/>
      </c>
      <c r="M318" s="28">
        <f>IFERROR(IF(OR(J318=0,K318=""),"",IF(E318="Positivo",MAX(K318/J318,0),MAX(J318/K318,0))),"")</f>
        <v/>
      </c>
      <c r="N318" s="120" t="inlineStr">
        <is>
          <t>$</t>
        </is>
      </c>
      <c r="O318" s="120" t="inlineStr">
        <is>
          <t>$</t>
        </is>
      </c>
      <c r="P318" s="16" t="n">
        <v>2</v>
      </c>
      <c r="Q318" s="16" t="n">
        <v>2</v>
      </c>
      <c r="R318" s="5">
        <f>A318&amp;"-"&amp;YEAR(F318)&amp;"-"&amp;IF(LEN(MONTH(F318))=1,"0"&amp;MONTH(F318),MONTH(F318))&amp;"-"&amp;IF(LEN(DAY(F318))=1,"0"&amp;DAY(F318),DAY(F318))</f>
        <v/>
      </c>
    </row>
    <row r="319" customFormat="1" s="2">
      <c r="A319" s="39" t="n">
        <v>139</v>
      </c>
      <c r="B319" s="5" t="inlineStr">
        <is>
          <t>Ejecución presupuestal del gasto</t>
        </is>
      </c>
      <c r="C319" s="5" t="inlineStr">
        <is>
          <t>Biblioteca Institucional</t>
        </is>
      </c>
      <c r="D319" s="5" t="inlineStr">
        <is>
          <t>Mensual</t>
        </is>
      </c>
      <c r="E319" s="5" t="inlineStr">
        <is>
          <t>Negativo</t>
        </is>
      </c>
      <c r="F319" s="6" t="n">
        <v>45260</v>
      </c>
      <c r="G319" s="5">
        <f>YEAR(F319)</f>
        <v/>
      </c>
      <c r="H319" s="5">
        <f>PROPER(TEXT(F319,"mmmm"))</f>
        <v/>
      </c>
      <c r="I319" s="6">
        <f>IF(OR(H319="Enero",H319="Febrero",H319="Marzo",H319="Abril",H319="Mayo",H319="Junio"),G319&amp;"-1",IF(OR(H319="Julio",H319="Agosto",H319="Septiembre",H319="Octubre",H319="Noviembre",H319="Diciembre"),G319&amp;"-2"))</f>
        <v/>
      </c>
      <c r="J319" s="121" t="n">
        <v>910.107</v>
      </c>
      <c r="K319" s="121" t="n">
        <v>840.422</v>
      </c>
      <c r="L319" s="28">
        <f>IFERROR(IF(OR(J319=0,K319=""),"",IF(E319="Positivo",MIN(MAX(K319/J319,0),1.3),MIN(MAX(J319/K319,0),1.3))),"")</f>
        <v/>
      </c>
      <c r="M319" s="28">
        <f>IFERROR(IF(OR(J319=0,K319=""),"",IF(E319="Positivo",MAX(K319/J319,0),MAX(J319/K319,0))),"")</f>
        <v/>
      </c>
      <c r="N319" s="120" t="inlineStr">
        <is>
          <t>$</t>
        </is>
      </c>
      <c r="O319" s="120" t="inlineStr">
        <is>
          <t>$</t>
        </is>
      </c>
      <c r="P319" s="16" t="n">
        <v>2</v>
      </c>
      <c r="Q319" s="16" t="n">
        <v>2</v>
      </c>
      <c r="R319" s="5">
        <f>A319&amp;"-"&amp;YEAR(F319)&amp;"-"&amp;IF(LEN(MONTH(F319))=1,"0"&amp;MONTH(F319),MONTH(F319))&amp;"-"&amp;IF(LEN(DAY(F319))=1,"0"&amp;DAY(F319),DAY(F319))</f>
        <v/>
      </c>
    </row>
    <row r="320" customFormat="1" s="2">
      <c r="A320" s="39" t="n">
        <v>139</v>
      </c>
      <c r="B320" s="5" t="inlineStr">
        <is>
          <t>Ejecución presupuestal del gasto</t>
        </is>
      </c>
      <c r="C320" s="5" t="inlineStr">
        <is>
          <t>Biblioteca Institucional</t>
        </is>
      </c>
      <c r="D320" s="5" t="inlineStr">
        <is>
          <t>Mensual</t>
        </is>
      </c>
      <c r="E320" s="5" t="inlineStr">
        <is>
          <t>Negativo</t>
        </is>
      </c>
      <c r="F320" s="6" t="n">
        <v>45291</v>
      </c>
      <c r="G320" s="5">
        <f>YEAR(F320)</f>
        <v/>
      </c>
      <c r="H320" s="5">
        <f>PROPER(TEXT(F320,"mmmm"))</f>
        <v/>
      </c>
      <c r="I320" s="6">
        <f>IF(OR(H320="Enero",H320="Febrero",H320="Marzo",H320="Abril",H320="Mayo",H320="Junio"),G320&amp;"-1",IF(OR(H320="Julio",H320="Agosto",H320="Septiembre",H320="Octubre",H320="Noviembre",H320="Diciembre"),G320&amp;"-2"))</f>
        <v/>
      </c>
      <c r="J320" s="121" t="n">
        <v>981.982</v>
      </c>
      <c r="K320" s="121" t="n">
        <v>964.284</v>
      </c>
      <c r="L320" s="28">
        <f>IFERROR(IF(OR(J320=0,K320=""),"",IF(E320="Positivo",MIN(MAX(K320/J320,0),1.3),MIN(MAX(J320/K320,0),1.3))),"")</f>
        <v/>
      </c>
      <c r="M320" s="28">
        <f>IFERROR(IF(OR(J320=0,K320=""),"",IF(E320="Positivo",MAX(K320/J320,0),MAX(J320/K320,0))),"")</f>
        <v/>
      </c>
      <c r="N320" s="120" t="inlineStr">
        <is>
          <t>$</t>
        </is>
      </c>
      <c r="O320" s="120" t="inlineStr">
        <is>
          <t>$</t>
        </is>
      </c>
      <c r="P320" s="16" t="n">
        <v>2</v>
      </c>
      <c r="Q320" s="16" t="n">
        <v>2</v>
      </c>
      <c r="R320" s="5">
        <f>A320&amp;"-"&amp;YEAR(F320)&amp;"-"&amp;IF(LEN(MONTH(F320))=1,"0"&amp;MONTH(F320),MONTH(F320))&amp;"-"&amp;IF(LEN(DAY(F320))=1,"0"&amp;DAY(F320),DAY(F320))</f>
        <v/>
      </c>
    </row>
    <row r="321">
      <c r="A321" s="26" t="n">
        <v>139</v>
      </c>
      <c r="B321" s="5" t="inlineStr">
        <is>
          <t>Ejecución presupuestal del gasto</t>
        </is>
      </c>
      <c r="C321" s="5" t="inlineStr">
        <is>
          <t>Biblioteca Institucional</t>
        </is>
      </c>
      <c r="D321" s="5" t="inlineStr">
        <is>
          <t>Mensual</t>
        </is>
      </c>
      <c r="E321" s="5" t="inlineStr">
        <is>
          <t>Negativo</t>
        </is>
      </c>
      <c r="F321" s="6" t="n">
        <v>45322</v>
      </c>
      <c r="G321" s="5">
        <f>YEAR(F321)</f>
        <v/>
      </c>
      <c r="H321" s="5">
        <f>PROPER(TEXT(F321,"mmmm"))</f>
        <v/>
      </c>
      <c r="I321" s="6">
        <f>IF(OR(H321="Enero",H321="Febrero",H321="Marzo",H321="Abril",H321="Mayo",H321="Junio"),G321&amp;"-1",IF(OR(H321="Julio",H321="Agosto",H321="Septiembre",H321="Octubre",H321="Noviembre",H321="Diciembre"),G321&amp;"-2"))</f>
        <v/>
      </c>
      <c r="J321" s="120" t="n">
        <v>79.365133</v>
      </c>
      <c r="K321" s="120" t="n">
        <v>79.446462</v>
      </c>
      <c r="L321" s="28">
        <f>IFERROR(IF(OR(J321=0,K321=""),"",IF(E321="Positivo",MIN(MAX(K321/J321,0),1.3),MIN(MAX(J321/K321,0),1.3))),"")</f>
        <v/>
      </c>
      <c r="M321" s="28">
        <f>IFERROR(IF(OR(J321=0,K321=""),"",IF(E321="Positivo",MAX(K321/J321,0),MAX(J321/K321,0))),"")</f>
        <v/>
      </c>
      <c r="N321" s="120" t="inlineStr">
        <is>
          <t>$</t>
        </is>
      </c>
      <c r="O321" s="120" t="inlineStr">
        <is>
          <t>$</t>
        </is>
      </c>
      <c r="P321" s="16" t="n">
        <v>2</v>
      </c>
      <c r="Q321" s="16" t="n">
        <v>2</v>
      </c>
      <c r="R321" s="5">
        <f>A321&amp;"-"&amp;YEAR(F321)&amp;"-"&amp;IF(LEN(MONTH(F321))=1,"0"&amp;MONTH(F321),MONTH(F321))&amp;"-"&amp;IF(LEN(DAY(F321))=1,"0"&amp;DAY(F321),DAY(F321))</f>
        <v/>
      </c>
    </row>
    <row r="322">
      <c r="A322" s="26" t="n">
        <v>139</v>
      </c>
      <c r="B322" s="5" t="inlineStr">
        <is>
          <t>Ejecución presupuestal del gasto</t>
        </is>
      </c>
      <c r="C322" s="5" t="inlineStr">
        <is>
          <t>Biblioteca Institucional</t>
        </is>
      </c>
      <c r="D322" s="5" t="inlineStr">
        <is>
          <t>Mensual</t>
        </is>
      </c>
      <c r="E322" s="5" t="inlineStr">
        <is>
          <t>Negativo</t>
        </is>
      </c>
      <c r="F322" s="6" t="n">
        <v>45351</v>
      </c>
      <c r="G322" s="5">
        <f>YEAR(F322)</f>
        <v/>
      </c>
      <c r="H322" s="5">
        <f>PROPER(TEXT(F322,"mmmm"))</f>
        <v/>
      </c>
      <c r="I322" s="6">
        <f>IF(OR(H322="Enero",H322="Febrero",H322="Marzo",H322="Abril",H322="Mayo",H322="Junio"),G322&amp;"-1",IF(OR(H322="Julio",H322="Agosto",H322="Septiembre",H322="Octubre",H322="Noviembre",H322="Diciembre"),G322&amp;"-2"))</f>
        <v/>
      </c>
      <c r="J322" s="10" t="n">
        <v>181.948879</v>
      </c>
      <c r="K322" s="10" t="n">
        <v>168.893529</v>
      </c>
      <c r="L322" s="28">
        <f>IFERROR(IF(OR(J322=0,K322=""),"",IF(E322="Positivo",MIN(MAX(K322/J322,0),1.3),MIN(MAX(J322/K322,0),1.3))),"")</f>
        <v/>
      </c>
      <c r="M322" s="28">
        <f>IFERROR(IF(OR(J322=0,K322=""),"",IF(E322="Positivo",MAX(K322/J322,0),MAX(J322/K322,0))),"")</f>
        <v/>
      </c>
      <c r="N322" s="120" t="inlineStr">
        <is>
          <t>$</t>
        </is>
      </c>
      <c r="O322" s="120" t="inlineStr">
        <is>
          <t>$</t>
        </is>
      </c>
      <c r="P322" s="16" t="n">
        <v>2</v>
      </c>
      <c r="Q322" s="16" t="n">
        <v>2</v>
      </c>
      <c r="R322" s="5">
        <f>A322&amp;"-"&amp;YEAR(F322)&amp;"-"&amp;IF(LEN(MONTH(F322))=1,"0"&amp;MONTH(F322),MONTH(F322))&amp;"-"&amp;IF(LEN(DAY(F322))=1,"0"&amp;DAY(F322),DAY(F322))</f>
        <v/>
      </c>
    </row>
    <row r="323">
      <c r="A323" s="26" t="n">
        <v>139</v>
      </c>
      <c r="B323" s="5" t="inlineStr">
        <is>
          <t>Ejecución presupuestal del gasto</t>
        </is>
      </c>
      <c r="C323" s="5" t="inlineStr">
        <is>
          <t>Biblioteca Institucional</t>
        </is>
      </c>
      <c r="D323" s="5" t="inlineStr">
        <is>
          <t>Mensual</t>
        </is>
      </c>
      <c r="E323" s="5" t="inlineStr">
        <is>
          <t>Negativo</t>
        </is>
      </c>
      <c r="F323" s="6" t="n">
        <v>45382</v>
      </c>
      <c r="G323" s="5">
        <f>YEAR(F323)</f>
        <v/>
      </c>
      <c r="H323" s="5">
        <f>PROPER(TEXT(F323,"mmmm"))</f>
        <v/>
      </c>
      <c r="I323" s="6">
        <f>IF(OR(H323="Enero",H323="Febrero",H323="Marzo",H323="Abril",H323="Mayo",H323="Junio"),G323&amp;"-1",IF(OR(H323="Julio",H323="Agosto",H323="Septiembre",H323="Octubre",H323="Noviembre",H323="Diciembre"),G323&amp;"-2"))</f>
        <v/>
      </c>
      <c r="J323" s="122" t="n">
        <v>357.099826</v>
      </c>
      <c r="K323" s="122" t="n">
        <v>224.836963</v>
      </c>
      <c r="L323" s="28">
        <f>IFERROR(IF(OR(J323=0,K323=""),"",IF(E323="Positivo",MIN(MAX(K323/J323,0),1.3),MIN(MAX(J323/K323,0),1.3))),"")</f>
        <v/>
      </c>
      <c r="M323" s="28">
        <f>IFERROR(IF(OR(J323=0,K323=""),"",IF(E323="Positivo",MAX(K323/J323,0),MAX(J323/K323,0))),"")</f>
        <v/>
      </c>
      <c r="N323" s="120" t="inlineStr">
        <is>
          <t>$</t>
        </is>
      </c>
      <c r="O323" s="120" t="inlineStr">
        <is>
          <t>$</t>
        </is>
      </c>
      <c r="P323" s="16" t="n">
        <v>2</v>
      </c>
      <c r="Q323" s="16" t="n">
        <v>2</v>
      </c>
      <c r="R323" s="5">
        <f>A323&amp;"-"&amp;YEAR(F323)&amp;"-"&amp;IF(LEN(MONTH(F323))=1,"0"&amp;MONTH(F323),MONTH(F323))&amp;"-"&amp;IF(LEN(DAY(F323))=1,"0"&amp;DAY(F323),DAY(F323))</f>
        <v/>
      </c>
    </row>
    <row r="324">
      <c r="A324" s="26" t="n">
        <v>139</v>
      </c>
      <c r="B324" s="5" t="inlineStr">
        <is>
          <t>Ejecución presupuestal del gasto</t>
        </is>
      </c>
      <c r="C324" s="5" t="inlineStr">
        <is>
          <t>Biblioteca Institucional</t>
        </is>
      </c>
      <c r="D324" s="5" t="inlineStr">
        <is>
          <t>Mensual</t>
        </is>
      </c>
      <c r="E324" s="5" t="inlineStr">
        <is>
          <t>Negativo</t>
        </is>
      </c>
      <c r="F324" s="6" t="n">
        <v>45412</v>
      </c>
      <c r="G324" s="5">
        <f>YEAR(F324)</f>
        <v/>
      </c>
      <c r="H324" s="5">
        <f>PROPER(TEXT(F324,"mmmm"))</f>
        <v/>
      </c>
      <c r="I324" s="6">
        <f>IF(OR(H324="Enero",H324="Febrero",H324="Marzo",H324="Abril",H324="Mayo",H324="Junio"),G324&amp;"-1",IF(OR(H324="Julio",H324="Agosto",H324="Septiembre",H324="Octubre",H324="Noviembre",H324="Diciembre"),G324&amp;"-2"))</f>
        <v/>
      </c>
      <c r="J324" s="122" t="n">
        <v>452.152245</v>
      </c>
      <c r="K324" s="122" t="n">
        <v>311.054847</v>
      </c>
      <c r="L324" s="28">
        <f>IFERROR(IF(OR(J324=0,K324=""),"",IF(E324="Positivo",MIN(MAX(K324/J324,0),1.3),MIN(MAX(J324/K324,0),1.3))),"")</f>
        <v/>
      </c>
      <c r="M324" s="28">
        <f>IFERROR(IF(OR(J324=0,K324=""),"",IF(E324="Positivo",MAX(K324/J324,0),MAX(J324/K324,0))),"")</f>
        <v/>
      </c>
      <c r="N324" s="120" t="inlineStr">
        <is>
          <t>$</t>
        </is>
      </c>
      <c r="O324" s="120" t="inlineStr">
        <is>
          <t>$</t>
        </is>
      </c>
      <c r="P324" s="16" t="n">
        <v>2</v>
      </c>
      <c r="Q324" s="16" t="n">
        <v>2</v>
      </c>
      <c r="R324" s="5">
        <f>A324&amp;"-"&amp;YEAR(F324)&amp;"-"&amp;IF(LEN(MONTH(F324))=1,"0"&amp;MONTH(F324),MONTH(F324))&amp;"-"&amp;IF(LEN(DAY(F324))=1,"0"&amp;DAY(F324),DAY(F324))</f>
        <v/>
      </c>
    </row>
    <row r="325">
      <c r="A325" s="26" t="n">
        <v>139</v>
      </c>
      <c r="B325" s="5" t="inlineStr">
        <is>
          <t>Ejecución presupuestal del gasto</t>
        </is>
      </c>
      <c r="C325" s="5" t="inlineStr">
        <is>
          <t>Biblioteca Institucional</t>
        </is>
      </c>
      <c r="D325" s="5" t="inlineStr">
        <is>
          <t>Mensual</t>
        </is>
      </c>
      <c r="E325" s="5" t="inlineStr">
        <is>
          <t>Negativo</t>
        </is>
      </c>
      <c r="F325" s="6" t="n">
        <v>45443</v>
      </c>
      <c r="G325" s="5">
        <f>YEAR(F325)</f>
        <v/>
      </c>
      <c r="H325" s="5">
        <f>PROPER(TEXT(F325,"mmmm"))</f>
        <v/>
      </c>
      <c r="I325" s="6">
        <f>IF(OR(H325="Enero",H325="Febrero",H325="Marzo",H325="Abril",H325="Mayo",H325="Junio"),G325&amp;"-1",IF(OR(H325="Julio",H325="Agosto",H325="Septiembre",H325="Octubre",H325="Noviembre",H325="Diciembre"),G325&amp;"-2"))</f>
        <v/>
      </c>
      <c r="J325" s="122" t="n">
        <v>539.127899</v>
      </c>
      <c r="K325" s="122" t="n">
        <v>391.4132</v>
      </c>
      <c r="L325" s="28">
        <f>IFERROR(IF(OR(J325=0,K325=""),"",IF(E325="Positivo",MIN(MAX(K325/J325,0),1.3),MIN(MAX(J325/K325,0),1.3))),"")</f>
        <v/>
      </c>
      <c r="M325" s="28">
        <f>IFERROR(IF(OR(J325=0,K325=""),"",IF(E325="Positivo",MAX(K325/J325,0),MAX(J325/K325,0))),"")</f>
        <v/>
      </c>
      <c r="N325" s="120" t="inlineStr">
        <is>
          <t>$</t>
        </is>
      </c>
      <c r="O325" s="120" t="inlineStr">
        <is>
          <t>$</t>
        </is>
      </c>
      <c r="P325" s="16" t="n">
        <v>2</v>
      </c>
      <c r="Q325" s="16" t="n">
        <v>2</v>
      </c>
      <c r="R325" s="5">
        <f>A325&amp;"-"&amp;YEAR(F325)&amp;"-"&amp;IF(LEN(MONTH(F325))=1,"0"&amp;MONTH(F325),MONTH(F325))&amp;"-"&amp;IF(LEN(DAY(F325))=1,"0"&amp;DAY(F325),DAY(F325))</f>
        <v/>
      </c>
    </row>
    <row r="326">
      <c r="A326" s="26" t="n">
        <v>139</v>
      </c>
      <c r="B326" s="5" t="inlineStr">
        <is>
          <t>Ejecución presupuestal del gasto</t>
        </is>
      </c>
      <c r="C326" s="5" t="inlineStr">
        <is>
          <t>Biblioteca Institucional</t>
        </is>
      </c>
      <c r="D326" s="5" t="inlineStr">
        <is>
          <t>Mensual</t>
        </is>
      </c>
      <c r="E326" s="5" t="inlineStr">
        <is>
          <t>Negativo</t>
        </is>
      </c>
      <c r="F326" s="6" t="n">
        <v>45473</v>
      </c>
      <c r="G326" s="5">
        <f>YEAR(F326)</f>
        <v/>
      </c>
      <c r="H326" s="5">
        <f>PROPER(TEXT(F326,"mmmm"))</f>
        <v/>
      </c>
      <c r="I326" s="6">
        <f>IF(OR(H326="Enero",H326="Febrero",H326="Marzo",H326="Abril",H326="Mayo",H326="Junio"),G326&amp;"-1",IF(OR(H326="Julio",H326="Agosto",H326="Septiembre",H326="Octubre",H326="Noviembre",H326="Diciembre"),G326&amp;"-2"))</f>
        <v/>
      </c>
      <c r="J326" s="122" t="n">
        <v>624.0215930000001</v>
      </c>
      <c r="K326" s="122" t="n">
        <v>470.811775</v>
      </c>
      <c r="L326" s="28">
        <f>IFERROR(IF(OR(J326=0,K326=""),"",IF(E326="Positivo",MIN(MAX(K326/J326,0),1.3),MIN(MAX(J326/K326,0),1.3))),"")</f>
        <v/>
      </c>
      <c r="M326" s="28">
        <f>IFERROR(IF(OR(J326=0,K326=""),"",IF(E326="Positivo",MAX(K326/J326,0),MAX(J326/K326,0))),"")</f>
        <v/>
      </c>
      <c r="N326" s="120" t="inlineStr">
        <is>
          <t>$</t>
        </is>
      </c>
      <c r="O326" s="120" t="inlineStr">
        <is>
          <t>$</t>
        </is>
      </c>
      <c r="P326" s="16" t="n">
        <v>2</v>
      </c>
      <c r="Q326" s="16" t="n">
        <v>2</v>
      </c>
      <c r="R326" s="5">
        <f>A326&amp;"-"&amp;YEAR(F326)&amp;"-"&amp;IF(LEN(MONTH(F326))=1,"0"&amp;MONTH(F326),MONTH(F326))&amp;"-"&amp;IF(LEN(DAY(F326))=1,"0"&amp;DAY(F326),DAY(F326))</f>
        <v/>
      </c>
    </row>
    <row r="327">
      <c r="A327" s="26" t="n">
        <v>139</v>
      </c>
      <c r="B327" s="5" t="inlineStr">
        <is>
          <t>Ejecución presupuestal del gasto</t>
        </is>
      </c>
      <c r="C327" s="5" t="inlineStr">
        <is>
          <t>Biblioteca Institucional</t>
        </is>
      </c>
      <c r="D327" s="5" t="inlineStr">
        <is>
          <t>Mensual</t>
        </is>
      </c>
      <c r="E327" s="5" t="inlineStr">
        <is>
          <t>Negativo</t>
        </is>
      </c>
      <c r="F327" s="6" t="n">
        <v>45504</v>
      </c>
      <c r="G327" s="5">
        <f>YEAR(F327)</f>
        <v/>
      </c>
      <c r="H327" s="5">
        <f>PROPER(TEXT(F327,"mmmm"))</f>
        <v/>
      </c>
      <c r="I327" s="6">
        <f>IF(OR(H327="Enero",H327="Febrero",H327="Marzo",H327="Abril",H327="Mayo",H327="Junio"),G327&amp;"-1",IF(OR(H327="Julio",H327="Agosto",H327="Septiembre",H327="Octubre",H327="Noviembre",H327="Diciembre"),G327&amp;"-2"))</f>
        <v/>
      </c>
      <c r="J327" s="122" t="n">
        <v>720.622196</v>
      </c>
      <c r="K327" s="122" t="n">
        <v>569.495364</v>
      </c>
      <c r="L327" s="28">
        <f>IFERROR(IF(OR(J327=0,K327=""),"",IF(E327="Positivo",MIN(MAX(K327/J327,0),1.3),MIN(MAX(J327/K327,0),1.3))),"")</f>
        <v/>
      </c>
      <c r="M327" s="28">
        <f>IFERROR(IF(OR(J327=0,K327=""),"",IF(E327="Positivo",MAX(K327/J327,0),MAX(J327/K327,0))),"")</f>
        <v/>
      </c>
      <c r="N327" s="120" t="inlineStr">
        <is>
          <t>$</t>
        </is>
      </c>
      <c r="O327" s="120" t="inlineStr">
        <is>
          <t>$</t>
        </is>
      </c>
      <c r="P327" s="16" t="n">
        <v>2</v>
      </c>
      <c r="Q327" s="16" t="n">
        <v>2</v>
      </c>
      <c r="R327" s="5">
        <f>A327&amp;"-"&amp;YEAR(F327)&amp;"-"&amp;IF(LEN(MONTH(F327))=1,"0"&amp;MONTH(F327),MONTH(F327))&amp;"-"&amp;IF(LEN(DAY(F327))=1,"0"&amp;DAY(F327),DAY(F327))</f>
        <v/>
      </c>
    </row>
    <row r="328">
      <c r="A328" s="26" t="n">
        <v>139</v>
      </c>
      <c r="B328" s="5" t="inlineStr">
        <is>
          <t>Ejecución presupuestal del gasto</t>
        </is>
      </c>
      <c r="C328" s="5" t="inlineStr">
        <is>
          <t>Biblioteca Institucional</t>
        </is>
      </c>
      <c r="D328" s="5" t="inlineStr">
        <is>
          <t>Mensual</t>
        </is>
      </c>
      <c r="E328" s="5" t="inlineStr">
        <is>
          <t>Negativo</t>
        </is>
      </c>
      <c r="F328" s="6" t="n">
        <v>45535</v>
      </c>
      <c r="G328" s="5">
        <f>YEAR(F328)</f>
        <v/>
      </c>
      <c r="H328" s="5">
        <f>PROPER(TEXT(F328,"mmmm"))</f>
        <v/>
      </c>
      <c r="I328" s="6">
        <f>IF(OR(H328="Enero",H328="Febrero",H328="Marzo",H328="Abril",H328="Mayo",H328="Junio"),G328&amp;"-1",IF(OR(H328="Julio",H328="Agosto",H328="Septiembre",H328="Octubre",H328="Noviembre",H328="Diciembre"),G328&amp;"-2"))</f>
        <v/>
      </c>
      <c r="J328" s="122" t="n">
        <v>822.013096</v>
      </c>
      <c r="K328" s="122" t="n">
        <v>656.461442</v>
      </c>
      <c r="L328" s="28">
        <f>IFERROR(IF(OR(J328=0,K328=""),"",IF(E328="Positivo",MIN(MAX(K328/J328,0),1.3),MIN(MAX(J328/K328,0),1.3))),"")</f>
        <v/>
      </c>
      <c r="M328" s="28">
        <f>IFERROR(IF(OR(J328=0,K328=""),"",IF(E328="Positivo",MAX(K328/J328,0),MAX(J328/K328,0))),"")</f>
        <v/>
      </c>
      <c r="N328" s="120" t="inlineStr">
        <is>
          <t>$</t>
        </is>
      </c>
      <c r="O328" s="120" t="inlineStr">
        <is>
          <t>$</t>
        </is>
      </c>
      <c r="P328" s="16" t="n">
        <v>2</v>
      </c>
      <c r="Q328" s="16" t="n">
        <v>2</v>
      </c>
      <c r="R328" s="5">
        <f>A328&amp;"-"&amp;YEAR(F328)&amp;"-"&amp;IF(LEN(MONTH(F328))=1,"0"&amp;MONTH(F328),MONTH(F328))&amp;"-"&amp;IF(LEN(DAY(F328))=1,"0"&amp;DAY(F328),DAY(F328))</f>
        <v/>
      </c>
    </row>
    <row r="329">
      <c r="A329" s="26" t="n">
        <v>139</v>
      </c>
      <c r="B329" s="5" t="inlineStr">
        <is>
          <t>Ejecución presupuestal del gasto</t>
        </is>
      </c>
      <c r="C329" s="5" t="inlineStr">
        <is>
          <t>Biblioteca Institucional</t>
        </is>
      </c>
      <c r="D329" s="5" t="inlineStr">
        <is>
          <t>Mensual</t>
        </is>
      </c>
      <c r="E329" s="5" t="inlineStr">
        <is>
          <t>Negativo</t>
        </is>
      </c>
      <c r="F329" s="6" t="n">
        <v>45565</v>
      </c>
      <c r="G329" s="5">
        <f>YEAR(F329)</f>
        <v/>
      </c>
      <c r="H329" s="5">
        <f>PROPER(TEXT(F329,"mmmm"))</f>
        <v/>
      </c>
      <c r="I329" s="6">
        <f>IF(OR(H329="Enero",H329="Febrero",H329="Marzo",H329="Abril",H329="Mayo",H329="Junio"),G329&amp;"-1",IF(OR(H329="Julio",H329="Agosto",H329="Septiembre",H329="Octubre",H329="Noviembre",H329="Diciembre"),G329&amp;"-2"))</f>
        <v/>
      </c>
      <c r="J329" s="122" t="n">
        <v>927.161132</v>
      </c>
      <c r="K329" s="122" t="n">
        <v>737.626948</v>
      </c>
      <c r="L329" s="28">
        <f>IFERROR(IF(OR(J329=0,K329=""),"",IF(E329="Positivo",MIN(MAX(K329/J329,0),1.3),MIN(MAX(J329/K329,0),1.3))),"")</f>
        <v/>
      </c>
      <c r="M329" s="28">
        <f>IFERROR(IF(OR(J329=0,K329=""),"",IF(E329="Positivo",MAX(K329/J329,0),MAX(J329/K329,0))),"")</f>
        <v/>
      </c>
      <c r="N329" s="120" t="inlineStr">
        <is>
          <t>$</t>
        </is>
      </c>
      <c r="O329" s="120" t="inlineStr">
        <is>
          <t>$</t>
        </is>
      </c>
      <c r="P329" s="16" t="n">
        <v>2</v>
      </c>
      <c r="Q329" s="16" t="n">
        <v>2</v>
      </c>
      <c r="R329" s="5">
        <f>A329&amp;"-"&amp;YEAR(F329)&amp;"-"&amp;IF(LEN(MONTH(F329))=1,"0"&amp;MONTH(F329),MONTH(F329))&amp;"-"&amp;IF(LEN(DAY(F329))=1,"0"&amp;DAY(F329),DAY(F329))</f>
        <v/>
      </c>
    </row>
    <row r="330">
      <c r="A330" s="39" t="n">
        <v>139</v>
      </c>
      <c r="B330" s="5" t="inlineStr">
        <is>
          <t>Ejecución presupuestal del gasto</t>
        </is>
      </c>
      <c r="C330" s="5" t="inlineStr">
        <is>
          <t>Biblioteca Institucional</t>
        </is>
      </c>
      <c r="D330" s="5" t="inlineStr">
        <is>
          <t>Mensual</t>
        </is>
      </c>
      <c r="E330" s="5" t="inlineStr">
        <is>
          <t>Negativo</t>
        </is>
      </c>
      <c r="F330" s="6" t="n">
        <v>45596</v>
      </c>
      <c r="G330" s="5">
        <f>YEAR(F330)</f>
        <v/>
      </c>
      <c r="H330" s="5">
        <f>PROPER(TEXT(F330,"mmmm"))</f>
        <v/>
      </c>
      <c r="I330" s="6">
        <f>IF(OR(H330="Enero",H330="Febrero",H330="Marzo",H330="Abril",H330="Mayo",H330="Junio"),G330&amp;"-1",IF(OR(H330="Julio",H330="Agosto",H330="Septiembre",H330="Octubre",H330="Noviembre",H330="Diciembre"),G330&amp;"-2"))</f>
        <v/>
      </c>
      <c r="J330" s="120" t="n">
        <v>1966.696715</v>
      </c>
      <c r="K330" s="120" t="n">
        <v>1039.535584</v>
      </c>
      <c r="L330" s="28">
        <f>IFERROR(IF(OR(J330=0,K330=""),"",IF(E330="Positivo",MIN(MAX(K330/J330,0),1.3),MIN(MAX(J330/K330,0),1.3))),"")</f>
        <v/>
      </c>
      <c r="M330" s="28">
        <f>IFERROR(IF(OR(J330=0,K330=""),"",IF(E330="Positivo",MAX(K330/J330,0),MAX(J330/K330,0))),"")</f>
        <v/>
      </c>
      <c r="N330" s="120" t="inlineStr">
        <is>
          <t>$</t>
        </is>
      </c>
      <c r="O330" s="120" t="inlineStr">
        <is>
          <t>$</t>
        </is>
      </c>
      <c r="P330" s="16" t="n">
        <v>2</v>
      </c>
      <c r="Q330" s="16" t="n">
        <v>2</v>
      </c>
      <c r="R330" s="5">
        <f>A330&amp;"-"&amp;YEAR(F330)&amp;"-"&amp;IF(LEN(MONTH(F330))=1,"0"&amp;MONTH(F330),MONTH(F330))&amp;"-"&amp;IF(LEN(DAY(F330))=1,"0"&amp;DAY(F330),DAY(F330))</f>
        <v/>
      </c>
    </row>
    <row r="331">
      <c r="A331" s="39" t="n">
        <v>139</v>
      </c>
      <c r="B331" s="5" t="inlineStr">
        <is>
          <t>Ejecución presupuestal del gasto</t>
        </is>
      </c>
      <c r="C331" s="5" t="inlineStr">
        <is>
          <t>Biblioteca Institucional</t>
        </is>
      </c>
      <c r="D331" s="5" t="inlineStr">
        <is>
          <t>Mensual</t>
        </is>
      </c>
      <c r="E331" s="5" t="inlineStr">
        <is>
          <t>Negativo</t>
        </is>
      </c>
      <c r="F331" s="6" t="n">
        <v>45626</v>
      </c>
      <c r="G331" s="5">
        <f>YEAR(F331)</f>
        <v/>
      </c>
      <c r="H331" s="5">
        <f>PROPER(TEXT(F331,"mmmm"))</f>
        <v/>
      </c>
      <c r="I331" s="6">
        <f>IF(OR(H331="Enero",H331="Febrero",H331="Marzo",H331="Abril",H331="Mayo",H331="Junio"),G331&amp;"-1",IF(OR(H331="Julio",H331="Agosto",H331="Septiembre",H331="Octubre",H331="Noviembre",H331="Diciembre"),G331&amp;"-2"))</f>
        <v/>
      </c>
      <c r="J331" s="120" t="n">
        <v>2267.126486</v>
      </c>
      <c r="K331" s="120" t="n">
        <v>1136.282148</v>
      </c>
      <c r="L331" s="28">
        <f>IFERROR(IF(OR(J331=0,K331=""),"",IF(E331="Positivo",MIN(MAX(K331/J331,0),1.3),MIN(MAX(J331/K331,0),1.3))),"")</f>
        <v/>
      </c>
      <c r="M331" s="28">
        <f>IFERROR(IF(OR(J331=0,K331=""),"",IF(E331="Positivo",MAX(K331/J331,0),MAX(J331/K331,0))),"")</f>
        <v/>
      </c>
      <c r="N331" s="120" t="inlineStr">
        <is>
          <t>$</t>
        </is>
      </c>
      <c r="O331" s="120" t="inlineStr">
        <is>
          <t>$</t>
        </is>
      </c>
      <c r="P331" s="16" t="n">
        <v>2</v>
      </c>
      <c r="Q331" s="16" t="n">
        <v>2</v>
      </c>
      <c r="R331" s="5">
        <f>A331&amp;"-"&amp;YEAR(F331)&amp;"-"&amp;IF(LEN(MONTH(F331))=1,"0"&amp;MONTH(F331),MONTH(F331))&amp;"-"&amp;IF(LEN(DAY(F331))=1,"0"&amp;DAY(F331),DAY(F331))</f>
        <v/>
      </c>
    </row>
    <row r="332">
      <c r="A332" s="39" t="n">
        <v>139</v>
      </c>
      <c r="B332" s="5" t="inlineStr">
        <is>
          <t>Ejecución presupuestal del gasto</t>
        </is>
      </c>
      <c r="C332" s="5" t="inlineStr">
        <is>
          <t>Biblioteca Institucional</t>
        </is>
      </c>
      <c r="D332" s="5" t="inlineStr">
        <is>
          <t>Mensual</t>
        </is>
      </c>
      <c r="E332" s="5" t="inlineStr">
        <is>
          <t>Negativo</t>
        </is>
      </c>
      <c r="F332" s="6" t="n">
        <v>45657</v>
      </c>
      <c r="G332" s="5">
        <f>YEAR(F332)</f>
        <v/>
      </c>
      <c r="H332" s="5">
        <f>PROPER(TEXT(F332,"mmmm"))</f>
        <v/>
      </c>
      <c r="I332" s="6">
        <f>IF(OR(H332="Enero",H332="Febrero",H332="Marzo",H332="Abril",H332="Mayo",H332="Junio"),G332&amp;"-1",IF(OR(H332="Julio",H332="Agosto",H332="Septiembre",H332="Octubre",H332="Noviembre",H332="Diciembre"),G332&amp;"-2"))</f>
        <v/>
      </c>
      <c r="J332" s="120" t="n">
        <v>1338.614396</v>
      </c>
      <c r="K332" s="120" t="n">
        <v>1214.751881</v>
      </c>
      <c r="L332" s="28">
        <f>IFERROR(IF(OR(J332=0,K332=""),"",IF(E332="Positivo",MIN(MAX(K332/J332,0),1.3),MIN(MAX(J332/K332,0),1.3))),"")</f>
        <v/>
      </c>
      <c r="M332" s="28">
        <f>IFERROR(IF(OR(J332=0,K332=""),"",IF(E332="Positivo",MAX(K332/J332,0),MAX(J332/K332,0))),"")</f>
        <v/>
      </c>
      <c r="N332" s="120" t="inlineStr">
        <is>
          <t>$</t>
        </is>
      </c>
      <c r="O332" s="120" t="inlineStr">
        <is>
          <t>$</t>
        </is>
      </c>
      <c r="P332" s="16" t="n">
        <v>2</v>
      </c>
      <c r="Q332" s="16" t="n">
        <v>2</v>
      </c>
      <c r="R332" s="5">
        <f>A332&amp;"-"&amp;YEAR(F332)&amp;"-"&amp;IF(LEN(MONTH(F332))=1,"0"&amp;MONTH(F332),MONTH(F332))&amp;"-"&amp;IF(LEN(DAY(F332))=1,"0"&amp;DAY(F332),DAY(F332))</f>
        <v/>
      </c>
    </row>
    <row r="333">
      <c r="A333" s="26" t="n">
        <v>143</v>
      </c>
      <c r="B333" s="5" t="inlineStr">
        <is>
          <t>Proyectos de investigación e innovación</t>
        </is>
      </c>
      <c r="C333" s="5" t="inlineStr">
        <is>
          <t>Investigación, desarrollo tecnológico, innovación y creación</t>
        </is>
      </c>
      <c r="D333" s="5" t="inlineStr">
        <is>
          <t>Semestral</t>
        </is>
      </c>
      <c r="E333" s="5" t="inlineStr">
        <is>
          <t>Positivo</t>
        </is>
      </c>
      <c r="F333" s="17" t="n">
        <v>45107</v>
      </c>
      <c r="G333" s="5">
        <f>YEAR(F333)</f>
        <v/>
      </c>
      <c r="H333" s="5">
        <f>PROPER(TEXT(F333,"mmmm"))</f>
        <v/>
      </c>
      <c r="I333" s="6">
        <f>IF(OR(H333="Enero",H333="Febrero",H333="Marzo",H333="Abril",H333="Mayo",H333="Junio"),G333&amp;"-1",IF(OR(H333="Julio",H333="Agosto",H333="Septiembre",H333="Octubre",H333="Noviembre",H333="Diciembre"),G333&amp;"-2"))</f>
        <v/>
      </c>
      <c r="J333" s="5" t="n">
        <v>100</v>
      </c>
      <c r="K333" s="5" t="n">
        <v>146</v>
      </c>
      <c r="L333" s="28">
        <f>IFERROR(IF(OR(J333=0,K333=""),"",IF(E333="Positivo",MIN(MAX(K333/J333,0),1.3),MIN(MAX(J333/K333,0),1.3))),"")</f>
        <v/>
      </c>
      <c r="M333" s="28">
        <f>IFERROR(IF(OR(J333=0,K333=""),"",IF(E333="Positivo",MAX(K333/J333,0),MAX(J333/K333,0))),"")</f>
        <v/>
      </c>
      <c r="N333" s="5" t="n"/>
      <c r="O333" s="5" t="inlineStr">
        <is>
          <t>ENT</t>
        </is>
      </c>
      <c r="P333" s="16" t="n">
        <v>0</v>
      </c>
      <c r="Q333" s="16" t="n">
        <v>0</v>
      </c>
      <c r="R333" s="5">
        <f>A333&amp;"-"&amp;YEAR(F333)&amp;"-"&amp;IF(LEN(MONTH(F333))=1,"0"&amp;MONTH(F333),MONTH(F333))&amp;"-"&amp;IF(LEN(DAY(F333))=1,"0"&amp;DAY(F333),DAY(F333))</f>
        <v/>
      </c>
    </row>
    <row r="334">
      <c r="A334" s="5" t="n">
        <v>143</v>
      </c>
      <c r="B334" s="5" t="inlineStr">
        <is>
          <t>Proyectos de investigación e innovación</t>
        </is>
      </c>
      <c r="C334" s="5" t="inlineStr">
        <is>
          <t>Investigación, desarrollo tecnológico, innovación y creación</t>
        </is>
      </c>
      <c r="D334" s="5" t="inlineStr">
        <is>
          <t>Semestral</t>
        </is>
      </c>
      <c r="E334" s="5" t="inlineStr">
        <is>
          <t>Positivo</t>
        </is>
      </c>
      <c r="F334" s="6" t="n">
        <v>45291</v>
      </c>
      <c r="G334" s="5">
        <f>YEAR(F334)</f>
        <v/>
      </c>
      <c r="H334" s="5">
        <f>PROPER(TEXT(F334,"mmmm"))</f>
        <v/>
      </c>
      <c r="I334" s="6">
        <f>IF(OR(H334="Enero",H334="Febrero",H334="Marzo",H334="Abril",H334="Mayo",H334="Junio"),G334&amp;"-1",IF(OR(H334="Julio",H334="Agosto",H334="Septiembre",H334="Octubre",H334="Noviembre",H334="Diciembre"),G334&amp;"-2"))</f>
        <v/>
      </c>
      <c r="J334" s="5" t="n">
        <v>100</v>
      </c>
      <c r="K334" s="5" t="n">
        <v>146</v>
      </c>
      <c r="L334" s="28">
        <f>IFERROR(IF(OR(J334=0,K334=""),"",IF(E334="Positivo",MIN(MAX(K334/J334,0),1.3),MIN(MAX(J334/K334,0),1.3))),"")</f>
        <v/>
      </c>
      <c r="M334" s="28">
        <f>IFERROR(IF(OR(J334=0,K334=""),"",IF(E334="Positivo",MAX(K334/J334,0),MAX(J334/K334,0))),"")</f>
        <v/>
      </c>
      <c r="N334" s="5" t="n"/>
      <c r="O334" s="5" t="inlineStr">
        <is>
          <t>ENT</t>
        </is>
      </c>
      <c r="P334" s="16" t="n">
        <v>0</v>
      </c>
      <c r="Q334" s="16" t="n">
        <v>0</v>
      </c>
      <c r="R334" s="5">
        <f>A334&amp;"-"&amp;YEAR(F334)&amp;"-"&amp;IF(LEN(MONTH(F334))=1,"0"&amp;MONTH(F334),MONTH(F334))&amp;"-"&amp;IF(LEN(DAY(F334))=1,"0"&amp;DAY(F334),DAY(F334))</f>
        <v/>
      </c>
    </row>
    <row r="335">
      <c r="A335" s="5" t="n">
        <v>143</v>
      </c>
      <c r="B335" s="5" t="inlineStr">
        <is>
          <t>Proyectos de investigación e innovación</t>
        </is>
      </c>
      <c r="C335" s="5" t="inlineStr">
        <is>
          <t>Investigación, desarrollo tecnológico, innovación y creación</t>
        </is>
      </c>
      <c r="D335" s="5" t="inlineStr">
        <is>
          <t>Semestral</t>
        </is>
      </c>
      <c r="E335" s="5" t="inlineStr">
        <is>
          <t>Positivo</t>
        </is>
      </c>
      <c r="F335" s="6" t="n">
        <v>45473</v>
      </c>
      <c r="G335" s="5">
        <f>YEAR(F335)</f>
        <v/>
      </c>
      <c r="H335" s="5">
        <f>PROPER(TEXT(F335,"mmmm"))</f>
        <v/>
      </c>
      <c r="I335" s="6">
        <f>IF(OR(H335="Enero",H335="Febrero",H335="Marzo",H335="Abril",H335="Mayo",H335="Junio"),G335&amp;"-1",IF(OR(H335="Julio",H335="Agosto",H335="Septiembre",H335="Octubre",H335="Noviembre",H335="Diciembre"),G335&amp;"-2"))</f>
        <v/>
      </c>
      <c r="J335" s="5" t="n">
        <v>100</v>
      </c>
      <c r="K335" s="5" t="n">
        <v>112</v>
      </c>
      <c r="L335" s="28">
        <f>IFERROR(IF(OR(J335=0,K335=""),"",IF(E335="Positivo",MIN(MAX(K335/J335,0),1.3),MIN(MAX(J335/K335,0),1.3))),"")</f>
        <v/>
      </c>
      <c r="M335" s="28">
        <f>IFERROR(IF(OR(J335=0,K335=""),"",IF(E335="Positivo",MAX(K335/J335,0),MAX(J335/K335,0))),"")</f>
        <v/>
      </c>
      <c r="N335" s="5" t="n"/>
      <c r="O335" s="5" t="inlineStr">
        <is>
          <t>ENT</t>
        </is>
      </c>
      <c r="P335" s="5" t="n">
        <v>0</v>
      </c>
      <c r="Q335" s="5" t="n">
        <v>0</v>
      </c>
      <c r="R335" s="5">
        <f>A335&amp;"-"&amp;YEAR(F335)&amp;"-"&amp;IF(LEN(MONTH(F335))=1,"0"&amp;MONTH(F335),MONTH(F335))&amp;"-"&amp;IF(LEN(DAY(F335))=1,"0"&amp;DAY(F335),DAY(F335))</f>
        <v/>
      </c>
    </row>
    <row r="336">
      <c r="A336" s="26" t="n">
        <v>143</v>
      </c>
      <c r="B336" s="5" t="inlineStr">
        <is>
          <t>Proyectos de investigación e innovación</t>
        </is>
      </c>
      <c r="C336" s="5" t="inlineStr">
        <is>
          <t>Investigación, desarrollo tecnológico, innovación y creación</t>
        </is>
      </c>
      <c r="D336" s="5" t="inlineStr">
        <is>
          <t>Semestral</t>
        </is>
      </c>
      <c r="E336" s="5" t="inlineStr">
        <is>
          <t>Positivo</t>
        </is>
      </c>
      <c r="F336" s="6" t="n">
        <v>45657</v>
      </c>
      <c r="G336" s="5">
        <f>YEAR(F336)</f>
        <v/>
      </c>
      <c r="H336" s="5">
        <f>PROPER(TEXT(F336,"mmmm"))</f>
        <v/>
      </c>
      <c r="I336" s="6">
        <f>IF(OR(H336="Enero",H336="Febrero",H336="Marzo",H336="Abril",H336="Mayo",H336="Junio"),G336&amp;"-1",IF(OR(H336="Julio",H336="Agosto",H336="Septiembre",H336="Octubre",H336="Noviembre",H336="Diciembre"),G336&amp;"-2"))</f>
        <v/>
      </c>
      <c r="J336" s="5" t="n">
        <v>100</v>
      </c>
      <c r="K336" s="5" t="n">
        <v>135</v>
      </c>
      <c r="L336" s="28">
        <f>IFERROR(IF(OR(J336=0,K336=""),"",IF(E336="Positivo",MIN(MAX(K336/J336,0),1.3),MIN(MAX(J336/K336,0),1.3))),"")</f>
        <v/>
      </c>
      <c r="M336" s="28">
        <f>IFERROR(IF(OR(J336=0,K336=""),"",IF(E336="Positivo",MAX(K336/J336,0),MAX(J336/K336,0))),"")</f>
        <v/>
      </c>
      <c r="N336" s="5" t="n"/>
      <c r="O336" s="5" t="inlineStr">
        <is>
          <t>ENT</t>
        </is>
      </c>
      <c r="P336" s="16" t="n">
        <v>0</v>
      </c>
      <c r="Q336" s="16" t="n">
        <v>0</v>
      </c>
      <c r="R336" s="5">
        <f>A336&amp;"-"&amp;YEAR(F336)&amp;"-"&amp;IF(LEN(MONTH(F336))=1,"0"&amp;MONTH(F336),MONTH(F336))&amp;"-"&amp;IF(LEN(DAY(F336))=1,"0"&amp;DAY(F336),DAY(F336))</f>
        <v/>
      </c>
    </row>
    <row r="337">
      <c r="A337" s="39" t="n">
        <v>144</v>
      </c>
      <c r="B337" s="5" t="inlineStr">
        <is>
          <t>Productos de investigación</t>
        </is>
      </c>
      <c r="C337" s="5" t="inlineStr">
        <is>
          <t>Investigación, desarrollo tecnológico, innovación y creación</t>
        </is>
      </c>
      <c r="D337" s="5" t="inlineStr">
        <is>
          <t>Anual</t>
        </is>
      </c>
      <c r="E337" s="5" t="inlineStr">
        <is>
          <t>Positivo</t>
        </is>
      </c>
      <c r="F337" s="6" t="n">
        <v>45291</v>
      </c>
      <c r="G337" s="5">
        <f>YEAR(F337)</f>
        <v/>
      </c>
      <c r="H337" s="5">
        <f>PROPER(TEXT(F337,"mmmm"))</f>
        <v/>
      </c>
      <c r="I337" s="6">
        <f>IF(OR(H337="Enero",H337="Febrero",H337="Marzo",H337="Abril",H337="Mayo",H337="Junio"),G337&amp;"-1",IF(OR(H337="Julio",H337="Agosto",H337="Septiembre",H337="Octubre",H337="Noviembre",H337="Diciembre"),G337&amp;"-2"))</f>
        <v/>
      </c>
      <c r="J337" s="5" t="n">
        <v>3</v>
      </c>
      <c r="K337" s="120" t="n">
        <v>4.83</v>
      </c>
      <c r="L337" s="28">
        <f>IFERROR(IF(OR(J337=0,K337=""),"",IF(E337="Positivo",MIN(MAX(K337/J337,0),1.3),MIN(MAX(J337/K337,0),1.3))),"")</f>
        <v/>
      </c>
      <c r="M337" s="28">
        <f>IFERROR(IF(OR(J337=0,K337=""),"",IF(E337="Positivo",MAX(K337/J337,0),MAX(J337/K337,0))),"")</f>
        <v/>
      </c>
      <c r="N337" s="5" t="n">
        <v>0</v>
      </c>
      <c r="O337" s="5" t="inlineStr">
        <is>
          <t>ENT</t>
        </is>
      </c>
      <c r="P337" s="16" t="n">
        <v>0</v>
      </c>
      <c r="Q337" s="16" t="n">
        <v>0</v>
      </c>
      <c r="R337" s="5">
        <f>A337&amp;"-"&amp;YEAR(F337)&amp;"-"&amp;IF(LEN(MONTH(F337))=1,"0"&amp;MONTH(F337),MONTH(F337))&amp;"-"&amp;IF(LEN(DAY(F337))=1,"0"&amp;DAY(F337),DAY(F337))</f>
        <v/>
      </c>
    </row>
    <row r="338">
      <c r="A338" s="26" t="n">
        <v>144</v>
      </c>
      <c r="B338" s="5" t="inlineStr">
        <is>
          <t>Productos de investigación</t>
        </is>
      </c>
      <c r="C338" s="5" t="inlineStr">
        <is>
          <t>Investigación, desarrollo tecnológico, innovación y creación</t>
        </is>
      </c>
      <c r="D338" s="5" t="inlineStr">
        <is>
          <t>Anual</t>
        </is>
      </c>
      <c r="E338" s="5" t="inlineStr">
        <is>
          <t>Positivo</t>
        </is>
      </c>
      <c r="F338" s="6" t="n">
        <v>45657</v>
      </c>
      <c r="G338" s="5">
        <f>YEAR(F338)</f>
        <v/>
      </c>
      <c r="H338" s="5">
        <f>PROPER(TEXT(F338,"mmmm"))</f>
        <v/>
      </c>
      <c r="I338" s="6">
        <f>IF(OR(H338="Enero",H338="Febrero",H338="Marzo",H338="Abril",H338="Mayo",H338="Junio"),G338&amp;"-1",IF(OR(H338="Julio",H338="Agosto",H338="Septiembre",H338="Octubre",H338="Noviembre",H338="Diciembre"),G338&amp;"-2"))</f>
        <v/>
      </c>
      <c r="J338" s="5" t="n">
        <v>3</v>
      </c>
      <c r="K338" s="10" t="n">
        <v>4.6</v>
      </c>
      <c r="L338" s="28">
        <f>IFERROR(IF(OR(J338=0,K338=""),"",IF(E338="Positivo",MIN(MAX(K338/J338,0),1.3),MIN(MAX(J338/K338,0),1.3))),"")</f>
        <v/>
      </c>
      <c r="M338" s="28">
        <f>IFERROR(IF(OR(J338=0,K338=""),"",IF(E338="Positivo",MAX(K338/J338,0),MAX(J338/K338,0))),"")</f>
        <v/>
      </c>
      <c r="N338" s="5" t="n"/>
      <c r="O338" s="5" t="n"/>
      <c r="P338" s="16" t="n">
        <v>0</v>
      </c>
      <c r="Q338" s="16" t="n">
        <v>0</v>
      </c>
      <c r="R338" s="5">
        <f>A338&amp;"-"&amp;YEAR(F338)&amp;"-"&amp;IF(LEN(MONTH(F338))=1,"0"&amp;MONTH(F338),MONTH(F338))&amp;"-"&amp;IF(LEN(DAY(F338))=1,"0"&amp;DAY(F338),DAY(F338))</f>
        <v/>
      </c>
    </row>
    <row r="339">
      <c r="A339" s="26" t="n">
        <v>145</v>
      </c>
      <c r="B339" s="5" t="inlineStr">
        <is>
          <t>Semilleros de Investigación, Innovación y Creación</t>
        </is>
      </c>
      <c r="C339" s="5" t="inlineStr">
        <is>
          <t>Formación para la investigación, creación e innovación</t>
        </is>
      </c>
      <c r="D339" s="5" t="inlineStr">
        <is>
          <t>Semestral</t>
        </is>
      </c>
      <c r="E339" s="5" t="inlineStr">
        <is>
          <t>Positivo</t>
        </is>
      </c>
      <c r="F339" s="17" t="n">
        <v>45107</v>
      </c>
      <c r="G339" s="5">
        <f>YEAR(F339)</f>
        <v/>
      </c>
      <c r="H339" s="5">
        <f>PROPER(TEXT(F339,"mmmm"))</f>
        <v/>
      </c>
      <c r="I339" s="6">
        <f>IF(OR(H339="Enero",H339="Febrero",H339="Marzo",H339="Abril",H339="Mayo",H339="Junio"),G339&amp;"-1",IF(OR(H339="Julio",H339="Agosto",H339="Septiembre",H339="Octubre",H339="Noviembre",H339="Diciembre"),G339&amp;"-2"))</f>
        <v/>
      </c>
      <c r="J339" s="5" t="n">
        <v>1</v>
      </c>
      <c r="K339" s="120" t="n">
        <v>2</v>
      </c>
      <c r="L339" s="28">
        <f>IFERROR(IF(OR(J339=0,K339=""),"",IF(E339="Positivo",MIN(MAX(K339/J339,0),1.3),MIN(MAX(J339/K339,0),1.3))),"")</f>
        <v/>
      </c>
      <c r="M339" s="28">
        <f>IFERROR(IF(OR(J339=0,K339=""),"",IF(E339="Positivo",MAX(K339/J339,0),MAX(J339/K339,0))),"")</f>
        <v/>
      </c>
      <c r="N339" s="5" t="inlineStr">
        <is>
          <t>ENT</t>
        </is>
      </c>
      <c r="O339" s="5" t="inlineStr">
        <is>
          <t>DEC</t>
        </is>
      </c>
      <c r="P339" s="16" t="n">
        <v>0</v>
      </c>
      <c r="Q339" s="16" t="n">
        <v>0</v>
      </c>
      <c r="R339" s="5">
        <f>A339&amp;"-"&amp;YEAR(F339)&amp;"-"&amp;IF(LEN(MONTH(F339))=1,"0"&amp;MONTH(F339),MONTH(F339))&amp;"-"&amp;IF(LEN(DAY(F339))=1,"0"&amp;DAY(F339),DAY(F339))</f>
        <v/>
      </c>
    </row>
    <row r="340">
      <c r="A340" s="26" t="n">
        <v>145</v>
      </c>
      <c r="B340" s="5" t="inlineStr">
        <is>
          <t>Semilleros de Investigación, Innovación y Creación</t>
        </is>
      </c>
      <c r="C340" s="5" t="inlineStr">
        <is>
          <t>Formación para la investigación, creación e innovación</t>
        </is>
      </c>
      <c r="D340" s="5" t="inlineStr">
        <is>
          <t>Semestral</t>
        </is>
      </c>
      <c r="E340" s="5" t="inlineStr">
        <is>
          <t>Positivo</t>
        </is>
      </c>
      <c r="F340" s="6" t="n">
        <v>45291</v>
      </c>
      <c r="G340" s="5">
        <f>YEAR(F340)</f>
        <v/>
      </c>
      <c r="H340" s="5">
        <f>PROPER(TEXT(F340,"mmmm"))</f>
        <v/>
      </c>
      <c r="I340" s="6">
        <f>IF(OR(H340="Enero",H340="Febrero",H340="Marzo",H340="Abril",H340="Mayo",H340="Junio"),G340&amp;"-1",IF(OR(H340="Julio",H340="Agosto",H340="Septiembre",H340="Octubre",H340="Noviembre",H340="Diciembre"),G340&amp;"-2"))</f>
        <v/>
      </c>
      <c r="J340" s="5" t="n">
        <v>1</v>
      </c>
      <c r="K340" s="120" t="n">
        <v>2</v>
      </c>
      <c r="L340" s="28">
        <f>IFERROR(IF(OR(J340=0,K340=""),"",IF(E340="Positivo",MIN(MAX(K340/J340,0),1.3),MIN(MAX(J340/K340,0),1.3))),"")</f>
        <v/>
      </c>
      <c r="M340" s="28">
        <f>IFERROR(IF(OR(J340=0,K340=""),"",IF(E340="Positivo",MAX(K340/J340,0),MAX(J340/K340,0))),"")</f>
        <v/>
      </c>
      <c r="N340" s="5" t="inlineStr">
        <is>
          <t>ENT</t>
        </is>
      </c>
      <c r="O340" s="5" t="inlineStr">
        <is>
          <t>DEC</t>
        </is>
      </c>
      <c r="P340" s="16" t="n">
        <v>0</v>
      </c>
      <c r="Q340" s="16" t="n">
        <v>0</v>
      </c>
      <c r="R340" s="5">
        <f>A340&amp;"-"&amp;YEAR(F340)&amp;"-"&amp;IF(LEN(MONTH(F340))=1,"0"&amp;MONTH(F340),MONTH(F340))&amp;"-"&amp;IF(LEN(DAY(F340))=1,"0"&amp;DAY(F340),DAY(F340))</f>
        <v/>
      </c>
    </row>
    <row r="341">
      <c r="A341" s="5" t="n">
        <v>145</v>
      </c>
      <c r="B341" s="5" t="inlineStr">
        <is>
          <t>Semilleros de Investigación, Innovación y Creación</t>
        </is>
      </c>
      <c r="C341" s="5" t="inlineStr">
        <is>
          <t>Formación para la investigación, creación e innovación</t>
        </is>
      </c>
      <c r="D341" s="5" t="inlineStr">
        <is>
          <t>Semestral</t>
        </is>
      </c>
      <c r="E341" s="5" t="inlineStr">
        <is>
          <t>Positivo</t>
        </is>
      </c>
      <c r="F341" s="6" t="n">
        <v>45473</v>
      </c>
      <c r="G341" s="5">
        <f>YEAR(F341)</f>
        <v/>
      </c>
      <c r="H341" s="5">
        <f>PROPER(TEXT(F341,"mmmm"))</f>
        <v/>
      </c>
      <c r="I341" s="6">
        <f>IF(OR(H341="Enero",H341="Febrero",H341="Marzo",H341="Abril",H341="Mayo",H341="Junio"),G341&amp;"-1",IF(OR(H341="Julio",H341="Agosto",H341="Septiembre",H341="Octubre",H341="Noviembre",H341="Diciembre"),G341&amp;"-2"))</f>
        <v/>
      </c>
      <c r="J341" s="5" t="n">
        <v>1</v>
      </c>
      <c r="K341" s="5" t="n">
        <v>1.97</v>
      </c>
      <c r="L341" s="28">
        <f>IFERROR(IF(OR(J341=0,K341=""),"",IF(E341="Positivo",MIN(MAX(K341/J341,0),1.3),MIN(MAX(J341/K341,0),1.3))),"")</f>
        <v/>
      </c>
      <c r="M341" s="28">
        <f>IFERROR(IF(OR(J341=0,K341=""),"",IF(E341="Positivo",MAX(K341/J341,0),MAX(J341/K341,0))),"")</f>
        <v/>
      </c>
      <c r="N341" s="5" t="inlineStr">
        <is>
          <t>ENT</t>
        </is>
      </c>
      <c r="O341" s="5" t="inlineStr">
        <is>
          <t>DEC</t>
        </is>
      </c>
      <c r="P341" s="5" t="n">
        <v>0</v>
      </c>
      <c r="Q341" s="16" t="n">
        <v>2</v>
      </c>
      <c r="R341" s="5">
        <f>A341&amp;"-"&amp;YEAR(F341)&amp;"-"&amp;IF(LEN(MONTH(F341))=1,"0"&amp;MONTH(F341),MONTH(F341))&amp;"-"&amp;IF(LEN(DAY(F341))=1,"0"&amp;DAY(F341),DAY(F341))</f>
        <v/>
      </c>
    </row>
    <row r="342">
      <c r="A342" s="26" t="n">
        <v>145</v>
      </c>
      <c r="B342" s="5" t="inlineStr">
        <is>
          <t>Semilleros de Investigación, Innovación y Creación</t>
        </is>
      </c>
      <c r="C342" s="5" t="inlineStr">
        <is>
          <t>Formación para la investigación, creación e innovación</t>
        </is>
      </c>
      <c r="D342" s="5" t="inlineStr">
        <is>
          <t>Semestral</t>
        </is>
      </c>
      <c r="E342" s="5" t="inlineStr">
        <is>
          <t>Positivo</t>
        </is>
      </c>
      <c r="F342" s="6" t="n">
        <v>45657</v>
      </c>
      <c r="G342" s="5">
        <f>YEAR(F342)</f>
        <v/>
      </c>
      <c r="H342" s="5">
        <f>PROPER(TEXT(F342,"mmmm"))</f>
        <v/>
      </c>
      <c r="I342" s="6">
        <f>IF(OR(H342="Enero",H342="Febrero",H342="Marzo",H342="Abril",H342="Mayo",H342="Junio"),G342&amp;"-1",IF(OR(H342="Julio",H342="Agosto",H342="Septiembre",H342="Octubre",H342="Noviembre",H342="Diciembre"),G342&amp;"-2"))</f>
        <v/>
      </c>
      <c r="J342" s="5" t="n">
        <v>1</v>
      </c>
      <c r="K342" s="10" t="n">
        <v>1.94</v>
      </c>
      <c r="L342" s="28">
        <f>IFERROR(IF(OR(J342=0,K342=""),"",IF(E342="Positivo",MIN(MAX(K342/J342,0),1.3),MIN(MAX(J342/K342,0),1.3))),"")</f>
        <v/>
      </c>
      <c r="M342" s="28">
        <f>IFERROR(IF(OR(J342=0,K342=""),"",IF(E342="Positivo",MAX(K342/J342,0),MAX(J342/K342,0))),"")</f>
        <v/>
      </c>
      <c r="N342" s="5" t="inlineStr">
        <is>
          <t>ENT</t>
        </is>
      </c>
      <c r="O342" s="5" t="inlineStr">
        <is>
          <t>DEC</t>
        </is>
      </c>
      <c r="P342" s="16" t="n">
        <v>0</v>
      </c>
      <c r="Q342" s="16" t="n">
        <v>2</v>
      </c>
      <c r="R342" s="5">
        <f>A342&amp;"-"&amp;YEAR(F342)&amp;"-"&amp;IF(LEN(MONTH(F342))=1,"0"&amp;MONTH(F342),MONTH(F342))&amp;"-"&amp;IF(LEN(DAY(F342))=1,"0"&amp;DAY(F342),DAY(F342))</f>
        <v/>
      </c>
    </row>
    <row r="343">
      <c r="A343" s="26" t="n">
        <v>146</v>
      </c>
      <c r="B343" s="5" t="inlineStr">
        <is>
          <t>Docentes vinculados a investigación</t>
        </is>
      </c>
      <c r="C343" s="5" t="inlineStr">
        <is>
          <t>Investigación, desarrollo tecnológico, innovación y creación</t>
        </is>
      </c>
      <c r="D343" s="5" t="inlineStr">
        <is>
          <t>Semestral</t>
        </is>
      </c>
      <c r="E343" s="5" t="inlineStr">
        <is>
          <t>Positivo</t>
        </is>
      </c>
      <c r="F343" s="17" t="n">
        <v>45107</v>
      </c>
      <c r="G343" s="5">
        <f>YEAR(F343)</f>
        <v/>
      </c>
      <c r="H343" s="5">
        <f>PROPER(TEXT(F343,"mmmm"))</f>
        <v/>
      </c>
      <c r="I343" s="6">
        <f>IF(OR(H343="Enero",H343="Febrero",H343="Marzo",H343="Abril",H343="Mayo",H343="Junio"),G343&amp;"-1",IF(OR(H343="Julio",H343="Agosto",H343="Septiembre",H343="Octubre",H343="Noviembre",H343="Diciembre"),G343&amp;"-2"))</f>
        <v/>
      </c>
      <c r="J343" s="5" t="n">
        <v>230</v>
      </c>
      <c r="K343" s="120" t="n">
        <v>120.87</v>
      </c>
      <c r="L343" s="28">
        <f>IFERROR(IF(OR(J343=0,K343=""),"",IF(E343="Positivo",MIN(MAX(K343/J343,0),1.3),MIN(MAX(J343/K343,0),1.3))),"")</f>
        <v/>
      </c>
      <c r="M343" s="28">
        <f>IFERROR(IF(OR(J343=0,K343=""),"",IF(E343="Positivo",MAX(K343/J343,0),MAX(J343/K343,0))),"")</f>
        <v/>
      </c>
      <c r="N343" s="5" t="inlineStr">
        <is>
          <t>ENT</t>
        </is>
      </c>
      <c r="O343" s="5" t="inlineStr">
        <is>
          <t>ENT</t>
        </is>
      </c>
      <c r="P343" s="16" t="n">
        <v>0</v>
      </c>
      <c r="Q343" s="16" t="n">
        <v>0</v>
      </c>
      <c r="R343" s="5">
        <f>A343&amp;"-"&amp;YEAR(F343)&amp;"-"&amp;IF(LEN(MONTH(F343))=1,"0"&amp;MONTH(F343),MONTH(F343))&amp;"-"&amp;IF(LEN(DAY(F343))=1,"0"&amp;DAY(F343),DAY(F343))</f>
        <v/>
      </c>
    </row>
    <row r="344">
      <c r="A344" s="39" t="n">
        <v>146</v>
      </c>
      <c r="B344" s="5" t="inlineStr">
        <is>
          <t>Docentes vinculados a investigación</t>
        </is>
      </c>
      <c r="C344" s="5" t="inlineStr">
        <is>
          <t>Investigación, desarrollo tecnológico, innovación y creación</t>
        </is>
      </c>
      <c r="D344" s="5" t="inlineStr">
        <is>
          <t>Semestral</t>
        </is>
      </c>
      <c r="E344" s="5" t="inlineStr">
        <is>
          <t>Positivo</t>
        </is>
      </c>
      <c r="F344" s="6" t="n">
        <v>45291</v>
      </c>
      <c r="G344" s="5">
        <f>YEAR(F344)</f>
        <v/>
      </c>
      <c r="H344" s="5">
        <f>PROPER(TEXT(F344,"mmmm"))</f>
        <v/>
      </c>
      <c r="I344" s="6">
        <f>IF(OR(H344="Enero",H344="Febrero",H344="Marzo",H344="Abril",H344="Mayo",H344="Junio"),G344&amp;"-1",IF(OR(H344="Julio",H344="Agosto",H344="Septiembre",H344="Octubre",H344="Noviembre",H344="Diciembre"),G344&amp;"-2"))</f>
        <v/>
      </c>
      <c r="J344" s="5" t="n">
        <v>230</v>
      </c>
      <c r="K344" s="120" t="n">
        <v>148.7</v>
      </c>
      <c r="L344" s="28">
        <f>IFERROR(IF(OR(J344=0,K344=""),"",IF(E344="Positivo",MIN(MAX(K344/J344,0),1.3),MIN(MAX(J344/K344,0),1.3))),"")</f>
        <v/>
      </c>
      <c r="M344" s="28">
        <f>IFERROR(IF(OR(J344=0,K344=""),"",IF(E344="Positivo",MAX(K344/J344,0),MAX(J344/K344,0))),"")</f>
        <v/>
      </c>
      <c r="N344" s="5" t="inlineStr">
        <is>
          <t>ENT</t>
        </is>
      </c>
      <c r="O344" s="5" t="inlineStr">
        <is>
          <t>ENT</t>
        </is>
      </c>
      <c r="P344" s="16" t="n">
        <v>0</v>
      </c>
      <c r="Q344" s="16" t="n">
        <v>0</v>
      </c>
      <c r="R344" s="5">
        <f>A344&amp;"-"&amp;YEAR(F344)&amp;"-"&amp;IF(LEN(MONTH(F344))=1,"0"&amp;MONTH(F344),MONTH(F344))&amp;"-"&amp;IF(LEN(DAY(F344))=1,"0"&amp;DAY(F344),DAY(F344))</f>
        <v/>
      </c>
    </row>
    <row r="345">
      <c r="A345" s="5" t="n">
        <v>146</v>
      </c>
      <c r="B345" s="5" t="inlineStr">
        <is>
          <t>Docentes vinculados a investigación</t>
        </is>
      </c>
      <c r="C345" s="5" t="inlineStr">
        <is>
          <t>Investigación, desarrollo tecnológico, innovación y creación</t>
        </is>
      </c>
      <c r="D345" s="5" t="inlineStr">
        <is>
          <t>Semestral</t>
        </is>
      </c>
      <c r="E345" s="5" t="inlineStr">
        <is>
          <t>Positivo</t>
        </is>
      </c>
      <c r="F345" s="6" t="n">
        <v>45473</v>
      </c>
      <c r="G345" s="5">
        <f>YEAR(F345)</f>
        <v/>
      </c>
      <c r="H345" s="5">
        <f>PROPER(TEXT(F345,"mmmm"))</f>
        <v/>
      </c>
      <c r="I345" s="6">
        <f>IF(OR(H345="Enero",H345="Febrero",H345="Marzo",H345="Abril",H345="Mayo",H345="Junio"),G345&amp;"-1",IF(OR(H345="Julio",H345="Agosto",H345="Septiembre",H345="Octubre",H345="Noviembre",H345="Diciembre"),G345&amp;"-2"))</f>
        <v/>
      </c>
      <c r="J345" s="5" t="n">
        <v>294</v>
      </c>
      <c r="K345" s="5" t="n">
        <v>113.61</v>
      </c>
      <c r="L345" s="28">
        <f>IFERROR(IF(OR(J345=0,K345=""),"",IF(E345="Positivo",MIN(MAX(K345/J345,0),1.3),MIN(MAX(J345/K345,0),1.3))),"")</f>
        <v/>
      </c>
      <c r="M345" s="28">
        <f>IFERROR(IF(OR(J345=0,K345=""),"",IF(E345="Positivo",MAX(K345/J345,0),MAX(J345/K345,0))),"")</f>
        <v/>
      </c>
      <c r="N345" s="5" t="inlineStr">
        <is>
          <t>ENT</t>
        </is>
      </c>
      <c r="O345" s="5" t="inlineStr">
        <is>
          <t>ENT</t>
        </is>
      </c>
      <c r="P345" s="5" t="n">
        <v>0</v>
      </c>
      <c r="Q345" s="5" t="n">
        <v>0</v>
      </c>
      <c r="R345" s="5">
        <f>A345&amp;"-"&amp;YEAR(F345)&amp;"-"&amp;IF(LEN(MONTH(F345))=1,"0"&amp;MONTH(F345),MONTH(F345))&amp;"-"&amp;IF(LEN(DAY(F345))=1,"0"&amp;DAY(F345),DAY(F345))</f>
        <v/>
      </c>
    </row>
    <row r="346">
      <c r="A346" s="26" t="n">
        <v>146</v>
      </c>
      <c r="B346" s="5" t="inlineStr">
        <is>
          <t>Docentes vinculados a investigación</t>
        </is>
      </c>
      <c r="C346" s="5" t="inlineStr">
        <is>
          <t>Investigación, desarrollo tecnológico, innovación y creación</t>
        </is>
      </c>
      <c r="D346" s="5" t="inlineStr">
        <is>
          <t>Semestral</t>
        </is>
      </c>
      <c r="E346" s="5" t="inlineStr">
        <is>
          <t>Positivo</t>
        </is>
      </c>
      <c r="F346" s="6" t="n">
        <v>45657</v>
      </c>
      <c r="G346" s="5">
        <f>YEAR(F346)</f>
        <v/>
      </c>
      <c r="H346" s="5">
        <f>PROPER(TEXT(F346,"mmmm"))</f>
        <v/>
      </c>
      <c r="I346" s="6">
        <f>IF(OR(H346="Enero",H346="Febrero",H346="Marzo",H346="Abril",H346="Mayo",H346="Junio"),G346&amp;"-1",IF(OR(H346="Julio",H346="Agosto",H346="Septiembre",H346="Octubre",H346="Noviembre",H346="Diciembre"),G346&amp;"-2"))</f>
        <v/>
      </c>
      <c r="J346" s="5" t="n">
        <v>294</v>
      </c>
      <c r="K346" s="10" t="n">
        <v>116.67</v>
      </c>
      <c r="L346" s="28">
        <f>IFERROR(IF(OR(J346=0,K346=""),"",IF(E346="Positivo",MIN(MAX(K346/J346,0),1.3),MIN(MAX(J346/K346,0),1.3))),"")</f>
        <v/>
      </c>
      <c r="M346" s="28">
        <f>IFERROR(IF(OR(J346=0,K346=""),"",IF(E346="Positivo",MAX(K346/J346,0),MAX(J346/K346,0))),"")</f>
        <v/>
      </c>
      <c r="N346" s="5" t="inlineStr">
        <is>
          <t>ENT</t>
        </is>
      </c>
      <c r="O346" s="5" t="inlineStr">
        <is>
          <t>ENT</t>
        </is>
      </c>
      <c r="P346" s="16" t="n">
        <v>0</v>
      </c>
      <c r="Q346" s="16" t="n">
        <v>0</v>
      </c>
      <c r="R346" s="5">
        <f>A346&amp;"-"&amp;YEAR(F346)&amp;"-"&amp;IF(LEN(MONTH(F346))=1,"0"&amp;MONTH(F346),MONTH(F346))&amp;"-"&amp;IF(LEN(DAY(F346))=1,"0"&amp;DAY(F346),DAY(F346))</f>
        <v/>
      </c>
    </row>
    <row r="347">
      <c r="A347" s="39" t="n">
        <v>147</v>
      </c>
      <c r="B347" s="5" t="inlineStr">
        <is>
          <t>Grupos de investigación categorizados</t>
        </is>
      </c>
      <c r="C347" s="5" t="inlineStr">
        <is>
          <t>Investigación, desarrollo tecnológico, innovación y creación</t>
        </is>
      </c>
      <c r="D347" s="5" t="inlineStr">
        <is>
          <t>Anual</t>
        </is>
      </c>
      <c r="E347" s="5" t="inlineStr">
        <is>
          <t>Positivo</t>
        </is>
      </c>
      <c r="F347" s="6" t="n">
        <v>45291</v>
      </c>
      <c r="G347" s="5">
        <f>YEAR(F347)</f>
        <v/>
      </c>
      <c r="H347" s="5">
        <f>PROPER(TEXT(F347,"mmmm"))</f>
        <v/>
      </c>
      <c r="I347" s="6">
        <f>IF(OR(H347="Enero",H347="Febrero",H347="Marzo",H347="Abril",H347="Mayo",H347="Junio"),G347&amp;"-1",IF(OR(H347="Julio",H347="Agosto",H347="Septiembre",H347="Octubre",H347="Noviembre",H347="Diciembre"),G347&amp;"-2"))</f>
        <v/>
      </c>
      <c r="J347" s="5" t="n">
        <v>13</v>
      </c>
      <c r="K347" s="120" t="n">
        <v>12</v>
      </c>
      <c r="L347" s="28">
        <f>IFERROR(IF(OR(J347=0,K347=""),"",IF(E347="Positivo",MIN(MAX(K347/J347,0),1.3),MIN(MAX(J347/K347,0),1.3))),"")</f>
        <v/>
      </c>
      <c r="M347" s="28">
        <f>IFERROR(IF(OR(J347=0,K347=""),"",IF(E347="Positivo",MAX(K347/J347,0),MAX(J347/K347,0))),"")</f>
        <v/>
      </c>
      <c r="N347" s="5" t="inlineStr">
        <is>
          <t>ENT</t>
        </is>
      </c>
      <c r="O347" s="5" t="inlineStr">
        <is>
          <t>ENT</t>
        </is>
      </c>
      <c r="P347" s="16" t="n">
        <v>0</v>
      </c>
      <c r="Q347" s="16" t="n">
        <v>0</v>
      </c>
      <c r="R347" s="5">
        <f>A347&amp;"-"&amp;YEAR(F347)&amp;"-"&amp;IF(LEN(MONTH(F347))=1,"0"&amp;MONTH(F347),MONTH(F347))&amp;"-"&amp;IF(LEN(DAY(F347))=1,"0"&amp;DAY(F347),DAY(F347))</f>
        <v/>
      </c>
    </row>
    <row r="348">
      <c r="A348" s="26" t="n">
        <v>147</v>
      </c>
      <c r="B348" s="5" t="inlineStr">
        <is>
          <t>Grupos de investigación categorizados</t>
        </is>
      </c>
      <c r="C348" s="5" t="inlineStr">
        <is>
          <t>Investigación, desarrollo tecnológico, innovación y creación</t>
        </is>
      </c>
      <c r="D348" s="5" t="inlineStr">
        <is>
          <t>Anual</t>
        </is>
      </c>
      <c r="E348" s="5" t="inlineStr">
        <is>
          <t>Positivo</t>
        </is>
      </c>
      <c r="F348" s="6" t="n">
        <v>45657</v>
      </c>
      <c r="G348" s="5">
        <f>YEAR(F348)</f>
        <v/>
      </c>
      <c r="H348" s="5">
        <f>PROPER(TEXT(F348,"mmmm"))</f>
        <v/>
      </c>
      <c r="I348" s="6">
        <f>IF(OR(H348="Enero",H348="Febrero",H348="Marzo",H348="Abril",H348="Mayo",H348="Junio"),G348&amp;"-1",IF(OR(H348="Julio",H348="Agosto",H348="Septiembre",H348="Octubre",H348="Noviembre",H348="Diciembre"),G348&amp;"-2"))</f>
        <v/>
      </c>
      <c r="J348" s="5" t="n">
        <v>0</v>
      </c>
      <c r="K348" s="10" t="n">
        <v>12</v>
      </c>
      <c r="L348" s="28">
        <f>IFERROR(IF(OR(J348=0,K348=""),"",IF(E348="Positivo",MIN(MAX(K348/J348,0),1.3),MIN(MAX(J348/K348,0),1.3))),"")</f>
        <v/>
      </c>
      <c r="M348" s="28">
        <f>IFERROR(IF(OR(J348=0,K348=""),"",IF(E348="Positivo",MAX(K348/J348,0),MAX(J348/K348,0))),"")</f>
        <v/>
      </c>
      <c r="N348" s="5" t="n"/>
      <c r="O348" s="5" t="n"/>
      <c r="P348" s="16" t="n">
        <v>0</v>
      </c>
      <c r="Q348" s="16" t="n">
        <v>0</v>
      </c>
      <c r="R348" s="5">
        <f>A348&amp;"-"&amp;YEAR(F348)&amp;"-"&amp;IF(LEN(MONTH(F348))=1,"0"&amp;MONTH(F348),MONTH(F348))&amp;"-"&amp;IF(LEN(DAY(F348))=1,"0"&amp;DAY(F348),DAY(F348))</f>
        <v/>
      </c>
    </row>
    <row r="349">
      <c r="A349" s="5" t="n">
        <v>148</v>
      </c>
      <c r="B349" s="5" t="inlineStr">
        <is>
          <t>% Estudiantes vinculados a investigación</t>
        </is>
      </c>
      <c r="C349" s="5" t="inlineStr">
        <is>
          <t>Formación para la investigación, creación e innovación</t>
        </is>
      </c>
      <c r="D349" s="5" t="inlineStr">
        <is>
          <t>Semestral</t>
        </is>
      </c>
      <c r="E349" s="5" t="inlineStr">
        <is>
          <t>Positivo</t>
        </is>
      </c>
      <c r="F349" s="6" t="n">
        <v>44926</v>
      </c>
      <c r="G349" s="5">
        <f>YEAR(F349)</f>
        <v/>
      </c>
      <c r="H349" s="5">
        <f>PROPER(TEXT(F349,"mmmm"))</f>
        <v/>
      </c>
      <c r="I349" s="6">
        <f>IF(OR(H349="Enero",H349="Febrero",H349="Marzo",H349="Abril",H349="Mayo",H349="Junio"),G349&amp;"-1",IF(OR(H349="Julio",H349="Agosto",H349="Septiembre",H349="Octubre",H349="Noviembre",H349="Diciembre"),G349&amp;"-2"))</f>
        <v/>
      </c>
      <c r="J349" s="5" t="n">
        <v>2</v>
      </c>
      <c r="K349" s="5" t="n">
        <v>3.0897703549061</v>
      </c>
      <c r="L349" s="28">
        <f>IFERROR(IF(OR(J349=0,K349=""),"",IF(E349="Positivo",MIN(MAX(K349/J349,0),1.3),MIN(MAX(J349/K349,0),1.3))),"")</f>
        <v/>
      </c>
      <c r="M349" s="28">
        <f>IFERROR(IF(OR(J349=0,K349=""),"",IF(E349="Positivo",MAX(K349/J349,0),MAX(J349/K349,0))),"")</f>
        <v/>
      </c>
      <c r="N349" s="5" t="inlineStr">
        <is>
          <t>%</t>
        </is>
      </c>
      <c r="O349" s="5" t="inlineStr">
        <is>
          <t>%</t>
        </is>
      </c>
      <c r="P349" s="5" t="n">
        <v>0</v>
      </c>
      <c r="Q349" s="5" t="n">
        <v>1</v>
      </c>
      <c r="R349" s="5">
        <f>A349&amp;"-"&amp;YEAR(F349)&amp;"-"&amp;IF(LEN(MONTH(F349))=1,"0"&amp;MONTH(F349),MONTH(F349))&amp;"-"&amp;IF(LEN(DAY(F349))=1,"0"&amp;DAY(F349),DAY(F349))</f>
        <v/>
      </c>
    </row>
    <row r="350">
      <c r="A350" s="47" t="n">
        <v>148</v>
      </c>
      <c r="B350" s="5" t="inlineStr">
        <is>
          <t>% Estudiantes vinculados a investigación</t>
        </is>
      </c>
      <c r="C350" s="5" t="inlineStr">
        <is>
          <t>Formación para la investigación, creación e innovación</t>
        </is>
      </c>
      <c r="D350" s="5" t="inlineStr">
        <is>
          <t>Semestral</t>
        </is>
      </c>
      <c r="E350" s="5" t="inlineStr">
        <is>
          <t>Positivo</t>
        </is>
      </c>
      <c r="F350" s="6" t="n">
        <v>45107</v>
      </c>
      <c r="G350" s="5">
        <f>YEAR(F350)</f>
        <v/>
      </c>
      <c r="H350" s="5">
        <f>PROPER(TEXT(F350,"mmmm"))</f>
        <v/>
      </c>
      <c r="I350" s="6">
        <f>IF(OR(H350="Enero",H350="Febrero",H350="Marzo",H350="Abril",H350="Mayo",H350="Junio"),G350&amp;"-1",IF(OR(H350="Julio",H350="Agosto",H350="Septiembre",H350="Octubre",H350="Noviembre",H350="Diciembre"),G350&amp;"-2"))</f>
        <v/>
      </c>
      <c r="J350" s="5" t="n">
        <v>2.5</v>
      </c>
      <c r="K350" s="122" t="n">
        <v>4.11</v>
      </c>
      <c r="L350" s="46">
        <f>IFERROR(IF(OR(J350=0,K350=""),"",IF(E350="Positivo",MIN(MAX(K350/J350,0),1.3),MIN(MAX(J350/K350,0),1.3))),"")</f>
        <v/>
      </c>
      <c r="M350" s="28">
        <f>IFERROR(IF(OR(J350=0,K350=""),"",IF(E350="Positivo",MAX(K350/J350,0),MAX(J350/K350,0))),"")</f>
        <v/>
      </c>
      <c r="N350" s="47" t="inlineStr">
        <is>
          <t>%</t>
        </is>
      </c>
      <c r="O350" s="5" t="inlineStr">
        <is>
          <t>%</t>
        </is>
      </c>
      <c r="P350" s="16" t="n">
        <v>2</v>
      </c>
      <c r="Q350" s="16" t="n">
        <v>1</v>
      </c>
      <c r="R350" s="5">
        <f>A350&amp;"-"&amp;YEAR(F350)&amp;"-"&amp;IF(LEN(MONTH(F350))=1,"0"&amp;MONTH(F350),MONTH(F350))&amp;"-"&amp;IF(LEN(DAY(F350))=1,"0"&amp;DAY(F350),DAY(F350))</f>
        <v/>
      </c>
    </row>
    <row r="351">
      <c r="A351" s="47" t="n">
        <v>148</v>
      </c>
      <c r="B351" s="5" t="inlineStr">
        <is>
          <t>% Estudiantes vinculados a investigación</t>
        </is>
      </c>
      <c r="C351" s="5" t="inlineStr">
        <is>
          <t>Formación para la investigación, creación e innovación</t>
        </is>
      </c>
      <c r="D351" s="5" t="inlineStr">
        <is>
          <t>Semestral</t>
        </is>
      </c>
      <c r="E351" s="5" t="inlineStr">
        <is>
          <t>Positivo</t>
        </is>
      </c>
      <c r="F351" s="6" t="n">
        <v>45291</v>
      </c>
      <c r="G351" s="5">
        <f>YEAR(F351)</f>
        <v/>
      </c>
      <c r="H351" s="5">
        <f>PROPER(TEXT(F351,"mmmm"))</f>
        <v/>
      </c>
      <c r="I351" s="6">
        <f>IF(OR(H351="Enero",H351="Febrero",H351="Marzo",H351="Abril",H351="Mayo",H351="Junio"),G351&amp;"-1",IF(OR(H351="Julio",H351="Agosto",H351="Septiembre",H351="Octubre",H351="Noviembre",H351="Diciembre"),G351&amp;"-2"))</f>
        <v/>
      </c>
      <c r="J351" s="5" t="n">
        <v>5</v>
      </c>
      <c r="K351" s="122" t="n">
        <v>5.71</v>
      </c>
      <c r="L351" s="28">
        <f>IFERROR(IF(OR(J351=0,K351=""),"",IF(E351="Positivo",MIN(MAX(K351/J351,0),1.3),MIN(MAX(J351/K351,0),1.3))),"")</f>
        <v/>
      </c>
      <c r="M351" s="28">
        <f>IFERROR(IF(OR(J351=0,K351=""),"",IF(E351="Positivo",MAX(K351/J351,0),MAX(J351/K351,0))),"")</f>
        <v/>
      </c>
      <c r="N351" s="47" t="inlineStr">
        <is>
          <t>%</t>
        </is>
      </c>
      <c r="O351" s="5" t="inlineStr">
        <is>
          <t>%</t>
        </is>
      </c>
      <c r="P351" s="16" t="n">
        <v>0</v>
      </c>
      <c r="Q351" s="16" t="n">
        <v>1</v>
      </c>
      <c r="R351" s="5">
        <f>A351&amp;"-"&amp;YEAR(F351)&amp;"-"&amp;IF(LEN(MONTH(F351))=1,"0"&amp;MONTH(F351),MONTH(F351))&amp;"-"&amp;IF(LEN(DAY(F351))=1,"0"&amp;DAY(F351),DAY(F351))</f>
        <v/>
      </c>
    </row>
    <row r="352">
      <c r="A352" s="47" t="n">
        <v>148</v>
      </c>
      <c r="B352" s="5" t="inlineStr">
        <is>
          <t>% Estudiantes vinculados a investigación</t>
        </is>
      </c>
      <c r="C352" s="5" t="inlineStr">
        <is>
          <t>Formación para la investigación, creación e innovación</t>
        </is>
      </c>
      <c r="D352" s="5" t="inlineStr">
        <is>
          <t>Semestral</t>
        </is>
      </c>
      <c r="E352" s="5" t="inlineStr">
        <is>
          <t>Positivo</t>
        </is>
      </c>
      <c r="F352" s="6" t="n">
        <v>45473</v>
      </c>
      <c r="G352" s="5">
        <f>YEAR(F352)</f>
        <v/>
      </c>
      <c r="H352" s="5">
        <f>PROPER(TEXT(F352,"mmmm"))</f>
        <v/>
      </c>
      <c r="I352" s="6">
        <f>IF(OR(H352="Enero",H352="Febrero",H352="Marzo",H352="Abril",H352="Mayo",H352="Junio"),G352&amp;"-1",IF(OR(H352="Julio",H352="Agosto",H352="Septiembre",H352="Octubre",H352="Noviembre",H352="Diciembre"),G352&amp;"-2"))</f>
        <v/>
      </c>
      <c r="J352" s="5" t="n">
        <v>5</v>
      </c>
      <c r="K352" s="122" t="n">
        <v>4.3</v>
      </c>
      <c r="L352" s="46">
        <f>IFERROR(IF(OR(J352=0,K352=""),"",IF(E352="Positivo",MIN(MAX(K352/J352,0),1.3),MIN(MAX(J352/K352,0),1.3))),"")</f>
        <v/>
      </c>
      <c r="M352" s="28">
        <f>IFERROR(IF(OR(J352=0,K352=""),"",IF(E352="Positivo",MAX(K352/J352,0),MAX(J352/K352,0))),"")</f>
        <v/>
      </c>
      <c r="N352" s="47" t="inlineStr">
        <is>
          <t>%</t>
        </is>
      </c>
      <c r="O352" s="5" t="inlineStr">
        <is>
          <t>%</t>
        </is>
      </c>
      <c r="P352" s="16" t="n">
        <v>0</v>
      </c>
      <c r="Q352" s="16" t="n">
        <v>1</v>
      </c>
      <c r="R352" s="5">
        <f>A352&amp;"-"&amp;YEAR(F352)&amp;"-"&amp;IF(LEN(MONTH(F352))=1,"0"&amp;MONTH(F352),MONTH(F352))&amp;"-"&amp;IF(LEN(DAY(F352))=1,"0"&amp;DAY(F352),DAY(F352))</f>
        <v/>
      </c>
    </row>
    <row r="353">
      <c r="A353" s="26" t="n">
        <v>148</v>
      </c>
      <c r="B353" s="5" t="inlineStr">
        <is>
          <t>Estudiantes vinculados a investigación</t>
        </is>
      </c>
      <c r="C353" s="5" t="inlineStr">
        <is>
          <t>Formación para la investigación, creación e innovación</t>
        </is>
      </c>
      <c r="D353" s="5" t="inlineStr">
        <is>
          <t>Semestral</t>
        </is>
      </c>
      <c r="E353" s="5" t="inlineStr">
        <is>
          <t>Positivo</t>
        </is>
      </c>
      <c r="F353" s="6" t="n">
        <v>45657</v>
      </c>
      <c r="G353" s="5">
        <f>YEAR(F353)</f>
        <v/>
      </c>
      <c r="H353" s="5">
        <f>PROPER(TEXT(F353,"mmmm"))</f>
        <v/>
      </c>
      <c r="I353" s="6">
        <f>IF(OR(H353="Enero",H353="Febrero",H353="Marzo",H353="Abril",H353="Mayo",H353="Junio"),G353&amp;"-1",IF(OR(H353="Julio",H353="Agosto",H353="Septiembre",H353="Octubre",H353="Noviembre",H353="Diciembre"),G353&amp;"-2"))</f>
        <v/>
      </c>
      <c r="J353" s="5" t="n">
        <v>5</v>
      </c>
      <c r="K353" s="10" t="n">
        <v>6.3</v>
      </c>
      <c r="L353" s="28">
        <f>IFERROR(IF(OR(J353=0,K353=""),"",IF(E353="Positivo",MIN(MAX(K353/J353,0),1.3),MIN(MAX(J353/K353,0),1.3))),"")</f>
        <v/>
      </c>
      <c r="M353" s="28">
        <f>IFERROR(IF(OR(J353=0,K353=""),"",IF(E353="Positivo",MAX(K353/J353,0),MAX(J353/K353,0))),"")</f>
        <v/>
      </c>
      <c r="N353" s="5" t="inlineStr">
        <is>
          <t>%</t>
        </is>
      </c>
      <c r="O353" s="5" t="inlineStr">
        <is>
          <t>%</t>
        </is>
      </c>
      <c r="P353" s="16" t="n">
        <v>0</v>
      </c>
      <c r="Q353" s="16" t="n">
        <v>1</v>
      </c>
      <c r="R353" s="5">
        <f>A353&amp;"-"&amp;YEAR(F353)&amp;"-"&amp;IF(LEN(MONTH(F353))=1,"0"&amp;MONTH(F353),MONTH(F353))&amp;"-"&amp;IF(LEN(DAY(F353))=1,"0"&amp;DAY(F353),DAY(F353))</f>
        <v/>
      </c>
    </row>
    <row r="354">
      <c r="A354" s="5" t="n">
        <v>150</v>
      </c>
      <c r="B354" s="5" t="inlineStr">
        <is>
          <t>Nivel de Satisfacción Servicios Prestados</t>
        </is>
      </c>
      <c r="C354" s="5" t="inlineStr">
        <is>
          <t>Investigación, desarrollo tecnológico e innovación</t>
        </is>
      </c>
      <c r="D354" s="5" t="inlineStr">
        <is>
          <t>Anual</t>
        </is>
      </c>
      <c r="E354" s="5" t="inlineStr">
        <is>
          <t>Positivo</t>
        </is>
      </c>
      <c r="F354" s="6" t="n">
        <v>44865</v>
      </c>
      <c r="G354" s="5">
        <f>YEAR(F354)</f>
        <v/>
      </c>
      <c r="H354" s="5">
        <f>PROPER(TEXT(F354,"mmmm"))</f>
        <v/>
      </c>
      <c r="I354" s="6">
        <f>IF(OR(H354="Enero",H354="Febrero",H354="Marzo",H354="Abril",H354="Mayo",H354="Junio"),G354&amp;"-1",IF(OR(H354="Julio",H354="Agosto",H354="Septiembre",H354="Octubre",H354="Noviembre",H354="Diciembre"),G354&amp;"-2"))</f>
        <v/>
      </c>
      <c r="J354" s="5" t="n">
        <v>80</v>
      </c>
      <c r="K354" s="120" t="n">
        <v>80</v>
      </c>
      <c r="L354" s="117">
        <f>IFERROR(IF(OR(J354=0,K354=""),"",IF(E354="Positivo",MIN(MAX(K354/J354,0),1.3),MIN(MAX(J354/K354,0),1.3))),"")</f>
        <v/>
      </c>
      <c r="M354" s="28">
        <f>IFERROR(IF(OR(J354=0,K354=""),"",IF(E354="Positivo",MAX(K354/J354,0),MAX(J354/K354,0))),"")</f>
        <v/>
      </c>
      <c r="N354" s="5" t="inlineStr">
        <is>
          <t>%</t>
        </is>
      </c>
      <c r="O354" s="5" t="inlineStr">
        <is>
          <t>%</t>
        </is>
      </c>
      <c r="P354" s="5" t="n">
        <v>0</v>
      </c>
      <c r="Q354" s="5" t="n">
        <v>0</v>
      </c>
      <c r="R354" s="5">
        <f>A354&amp;"-"&amp;YEAR(F354)&amp;"-"&amp;IF(LEN(MONTH(F354))=1,"0"&amp;MONTH(F354),MONTH(F354))&amp;"-"&amp;IF(LEN(DAY(F354))=1,"0"&amp;DAY(F354),DAY(F354))</f>
        <v/>
      </c>
    </row>
    <row r="355">
      <c r="A355" s="39" t="n">
        <v>150</v>
      </c>
      <c r="B355" s="5" t="inlineStr">
        <is>
          <t>Nivel de Satisfacción Servicios Prestados</t>
        </is>
      </c>
      <c r="C355" s="5" t="inlineStr">
        <is>
          <t>INVESTIGACIÓN, INNOVACIÓN Y CREACIÓN</t>
        </is>
      </c>
      <c r="D355" s="5" t="inlineStr">
        <is>
          <t>Anual</t>
        </is>
      </c>
      <c r="E355" s="5" t="inlineStr">
        <is>
          <t>Positivo</t>
        </is>
      </c>
      <c r="F355" s="6" t="n">
        <v>45230</v>
      </c>
      <c r="G355" s="5">
        <f>YEAR(F355)</f>
        <v/>
      </c>
      <c r="H355" s="5">
        <f>PROPER(TEXT(F355,"mmmm"))</f>
        <v/>
      </c>
      <c r="I355" s="6">
        <f>IF(OR(H355="Enero",H355="Febrero",H355="Marzo",H355="Abril",H355="Mayo",H355="Junio"),G355&amp;"-1",IF(OR(H355="Julio",H355="Agosto",H355="Septiembre",H355="Octubre",H355="Noviembre",H355="Diciembre"),G355&amp;"-2"))</f>
        <v/>
      </c>
      <c r="J355" s="5" t="n">
        <v>80</v>
      </c>
      <c r="K355" s="120" t="n">
        <v>94</v>
      </c>
      <c r="L355" s="28">
        <f>IFERROR(IF(OR(J355=0,K355=""),"",IF(E355="Positivo",MIN(MAX(K355/J355,0),1.3),MIN(MAX(J355/K355,0),1.3))),"")</f>
        <v/>
      </c>
      <c r="M355" s="28">
        <f>IFERROR(IF(OR(J355=0,K355=""),"",IF(E355="Positivo",MAX(K355/J355,0),MAX(J355/K355,0))),"")</f>
        <v/>
      </c>
      <c r="N355" s="5" t="inlineStr">
        <is>
          <t>%</t>
        </is>
      </c>
      <c r="O355" s="5" t="inlineStr">
        <is>
          <t>%</t>
        </is>
      </c>
      <c r="P355" s="16" t="n">
        <v>0</v>
      </c>
      <c r="Q355" s="16" t="n">
        <v>0</v>
      </c>
      <c r="R355" s="5">
        <f>A355&amp;"-"&amp;YEAR(F355)&amp;"-"&amp;IF(LEN(MONTH(F355))=1,"0"&amp;MONTH(F355),MONTH(F355))&amp;"-"&amp;IF(LEN(DAY(F355))=1,"0"&amp;DAY(F355),DAY(F355))</f>
        <v/>
      </c>
    </row>
    <row r="356">
      <c r="A356" s="5" t="n">
        <v>150</v>
      </c>
      <c r="B356" s="5" t="inlineStr">
        <is>
          <t>Nivel de Satisfacción Servicios Prestados</t>
        </is>
      </c>
      <c r="C356" s="5" t="inlineStr">
        <is>
          <t>Investigación, desarrollo tecnológico e innovación</t>
        </is>
      </c>
      <c r="D356" s="5" t="inlineStr">
        <is>
          <t>Anual</t>
        </is>
      </c>
      <c r="E356" s="5" t="inlineStr">
        <is>
          <t>Positivo</t>
        </is>
      </c>
      <c r="F356" s="6" t="n">
        <v>45291</v>
      </c>
      <c r="G356" s="5">
        <f>YEAR(F356)</f>
        <v/>
      </c>
      <c r="H356" s="5">
        <f>PROPER(TEXT(F356,"mmmm"))</f>
        <v/>
      </c>
      <c r="I356" s="6">
        <f>IF(OR(H356="Enero",H356="Febrero",H356="Marzo",H356="Abril",H356="Mayo",H356="Junio"),G356&amp;"-1",IF(OR(H356="Julio",H356="Agosto",H356="Septiembre",H356="Octubre",H356="Noviembre",H356="Diciembre"),G356&amp;"-2"))</f>
        <v/>
      </c>
      <c r="J356" s="5" t="n">
        <v>80</v>
      </c>
      <c r="K356" s="5" t="n">
        <v>84.34350070811109</v>
      </c>
      <c r="L356" s="28">
        <f>IFERROR(IF(OR(J356=0,K356=""),"",IF(E356="Positivo",MIN(MAX(K356/J356,0),1.3),MIN(MAX(J356/K356,0),1.3))),"")</f>
        <v/>
      </c>
      <c r="M356" s="28">
        <f>IFERROR(IF(OR(J356=0,K356=""),"",IF(E356="Positivo",MAX(K356/J356,0),MAX(J356/K356,0))),"")</f>
        <v/>
      </c>
      <c r="N356" s="5" t="inlineStr">
        <is>
          <t>%</t>
        </is>
      </c>
      <c r="O356" s="5" t="inlineStr">
        <is>
          <t>%</t>
        </is>
      </c>
      <c r="P356" s="5" t="n">
        <v>0</v>
      </c>
      <c r="Q356" s="5" t="n">
        <v>0</v>
      </c>
      <c r="R356" s="5">
        <f>A356&amp;"-"&amp;YEAR(F356)&amp;"-"&amp;IF(LEN(MONTH(F356))=1,"0"&amp;MONTH(F356),MONTH(F356))&amp;"-"&amp;IF(LEN(DAY(F356))=1,"0"&amp;DAY(F356),DAY(F356))</f>
        <v/>
      </c>
    </row>
    <row r="357">
      <c r="A357" s="39" t="n">
        <v>157</v>
      </c>
      <c r="B357" s="5" t="inlineStr">
        <is>
          <t>Indexación de bases de datos o SIRES</t>
        </is>
      </c>
      <c r="C357" s="5" t="inlineStr">
        <is>
          <t>Editorial y Publicaciones</t>
        </is>
      </c>
      <c r="D357" s="5" t="inlineStr">
        <is>
          <t>Anual</t>
        </is>
      </c>
      <c r="E357" s="5" t="inlineStr">
        <is>
          <t>Positivo</t>
        </is>
      </c>
      <c r="F357" s="6" t="n">
        <v>45107</v>
      </c>
      <c r="G357" s="5">
        <f>YEAR(F357)</f>
        <v/>
      </c>
      <c r="H357" s="5">
        <f>PROPER(TEXT(F357,"mmmm"))</f>
        <v/>
      </c>
      <c r="I357" s="6">
        <f>IF(OR(H357="Enero",H357="Febrero",H357="Marzo",H357="Abril",H357="Mayo",H357="Junio"),G357&amp;"-1",IF(OR(H357="Julio",H357="Agosto",H357="Septiembre",H357="Octubre",H357="Noviembre",H357="Diciembre"),G357&amp;"-2"))</f>
        <v/>
      </c>
      <c r="J357" s="5" t="n">
        <v>3</v>
      </c>
      <c r="K357" s="120" t="n">
        <v>4</v>
      </c>
      <c r="L357" s="28">
        <f>IFERROR(IF(OR(J357=0,K357=""),"",IF(E357="Positivo",MIN(MAX(K357/J357,0),1.3),MIN(MAX(J357/K357,0),1.3))),"")</f>
        <v/>
      </c>
      <c r="M357" s="28">
        <f>IFERROR(IF(OR(J357=0,K357=""),"",IF(E357="Positivo",MAX(K357/J357,0),MAX(J357/K357,0))),"")</f>
        <v/>
      </c>
      <c r="N357" s="5" t="inlineStr">
        <is>
          <t>No Aplica</t>
        </is>
      </c>
      <c r="O357" s="5" t="inlineStr">
        <is>
          <t>No Aplica</t>
        </is>
      </c>
      <c r="P357" s="16" t="n">
        <v>0</v>
      </c>
      <c r="Q357" s="16" t="n">
        <v>0</v>
      </c>
      <c r="R357" s="5">
        <f>A357&amp;"-"&amp;YEAR(F357)&amp;"-"&amp;IF(LEN(MONTH(F357))=1,"0"&amp;MONTH(F357),MONTH(F357))&amp;"-"&amp;IF(LEN(DAY(F357))=1,"0"&amp;DAY(F357),DAY(F357))</f>
        <v/>
      </c>
    </row>
    <row r="358">
      <c r="A358" s="39" t="n">
        <v>157</v>
      </c>
      <c r="B358" s="5" t="inlineStr">
        <is>
          <t>Indexación de bases de datos o SIRES</t>
        </is>
      </c>
      <c r="C358" s="5" t="inlineStr">
        <is>
          <t>Editorial y Publicaciones</t>
        </is>
      </c>
      <c r="D358" s="5" t="inlineStr">
        <is>
          <t>Anual</t>
        </is>
      </c>
      <c r="E358" s="5" t="inlineStr">
        <is>
          <t>Positivo</t>
        </is>
      </c>
      <c r="F358" s="6" t="n">
        <v>45291</v>
      </c>
      <c r="G358" s="5">
        <f>YEAR(F358)</f>
        <v/>
      </c>
      <c r="H358" s="5">
        <f>PROPER(TEXT(F358,"mmmm"))</f>
        <v/>
      </c>
      <c r="I358" s="6">
        <f>IF(OR(H358="Enero",H358="Febrero",H358="Marzo",H358="Abril",H358="Mayo",H358="Junio"),G358&amp;"-1",IF(OR(H358="Julio",H358="Agosto",H358="Septiembre",H358="Octubre",H358="Noviembre",H358="Diciembre"),G358&amp;"-2"))</f>
        <v/>
      </c>
      <c r="J358" s="5" t="n">
        <v>3</v>
      </c>
      <c r="K358" s="120" t="n">
        <v>7</v>
      </c>
      <c r="L358" s="28">
        <f>IFERROR(IF(OR(J358=0,K358=""),"",IF(E358="Positivo",MIN(MAX(K358/J358,0),1.3),MIN(MAX(J358/K358,0),1.3))),"")</f>
        <v/>
      </c>
      <c r="M358" s="28">
        <f>IFERROR(IF(OR(J358=0,K358=""),"",IF(E358="Positivo",MAX(K358/J358,0),MAX(J358/K358,0))),"")</f>
        <v/>
      </c>
      <c r="N358" s="5" t="inlineStr">
        <is>
          <t>No Aplica</t>
        </is>
      </c>
      <c r="O358" s="5" t="inlineStr">
        <is>
          <t>No Aplica</t>
        </is>
      </c>
      <c r="P358" s="16" t="n">
        <v>0</v>
      </c>
      <c r="Q358" s="16" t="n">
        <v>0</v>
      </c>
      <c r="R358" s="5">
        <f>A358&amp;"-"&amp;YEAR(F358)&amp;"-"&amp;IF(LEN(MONTH(F358))=1,"0"&amp;MONTH(F358),MONTH(F358))&amp;"-"&amp;IF(LEN(DAY(F358))=1,"0"&amp;DAY(F358),DAY(F358))</f>
        <v/>
      </c>
    </row>
    <row r="359">
      <c r="A359" s="26" t="n">
        <v>157</v>
      </c>
      <c r="B359" s="5" t="inlineStr">
        <is>
          <t>Indexación de bases de datos o SIRES</t>
        </is>
      </c>
      <c r="C359" s="5" t="inlineStr">
        <is>
          <t>Editorial y Publicaciones</t>
        </is>
      </c>
      <c r="D359" s="5" t="inlineStr">
        <is>
          <t>Anual</t>
        </is>
      </c>
      <c r="E359" s="5" t="inlineStr">
        <is>
          <t>Positivo</t>
        </is>
      </c>
      <c r="F359" s="6" t="n">
        <v>45657</v>
      </c>
      <c r="G359" s="5">
        <f>YEAR(F359)</f>
        <v/>
      </c>
      <c r="H359" s="5">
        <f>PROPER(TEXT(F359,"mmmm"))</f>
        <v/>
      </c>
      <c r="I359" s="6">
        <f>IF(OR(H359="Enero",H359="Febrero",H359="Marzo",H359="Abril",H359="Mayo",H359="Junio"),G359&amp;"-1",IF(OR(H359="Julio",H359="Agosto",H359="Septiembre",H359="Octubre",H359="Noviembre",H359="Diciembre"),G359&amp;"-2"))</f>
        <v/>
      </c>
      <c r="J359" s="5" t="n">
        <v>100</v>
      </c>
      <c r="K359" s="10" t="n">
        <v>125</v>
      </c>
      <c r="L359" s="28">
        <f>IFERROR(IF(OR(J359=0,K359=""),"",IF(E359="Positivo",MIN(MAX(K359/J359,0),1.3),MIN(MAX(J359/K359,0),1.3))),"")</f>
        <v/>
      </c>
      <c r="M359" s="28">
        <f>IFERROR(IF(OR(J359=0,K359=""),"",IF(E359="Positivo",MAX(K359/J359,0),MAX(J359/K359,0))),"")</f>
        <v/>
      </c>
      <c r="N359" s="5" t="n"/>
      <c r="O359" s="5" t="n"/>
      <c r="P359" s="16" t="n">
        <v>0</v>
      </c>
      <c r="Q359" s="16" t="n">
        <v>0</v>
      </c>
      <c r="R359" s="5">
        <f>A359&amp;"-"&amp;YEAR(F359)&amp;"-"&amp;IF(LEN(MONTH(F359))=1,"0"&amp;MONTH(F359),MONTH(F359))&amp;"-"&amp;IF(LEN(DAY(F359))=1,"0"&amp;DAY(F359),DAY(F359))</f>
        <v/>
      </c>
    </row>
    <row r="360">
      <c r="A360" s="26" t="n">
        <v>159</v>
      </c>
      <c r="B360" s="5" t="inlineStr">
        <is>
          <t>Nivel de Satisfacción Servicios Prestados</t>
        </is>
      </c>
      <c r="C360" s="5" t="inlineStr">
        <is>
          <t>Editorial y Publicaciones</t>
        </is>
      </c>
      <c r="D360" s="5" t="inlineStr">
        <is>
          <t>Semestral</t>
        </is>
      </c>
      <c r="E360" s="5" t="inlineStr">
        <is>
          <t>Positivo</t>
        </is>
      </c>
      <c r="F360" s="17" t="n">
        <v>45107</v>
      </c>
      <c r="G360" s="5">
        <f>YEAR(F360)</f>
        <v/>
      </c>
      <c r="H360" s="5">
        <f>PROPER(TEXT(F360,"mmmm"))</f>
        <v/>
      </c>
      <c r="I360" s="6">
        <f>IF(OR(H360="Enero",H360="Febrero",H360="Marzo",H360="Abril",H360="Mayo",H360="Junio"),G360&amp;"-1",IF(OR(H360="Julio",H360="Agosto",H360="Septiembre",H360="Octubre",H360="Noviembre",H360="Diciembre"),G360&amp;"-2"))</f>
        <v/>
      </c>
      <c r="J360" s="5" t="n">
        <v>80</v>
      </c>
      <c r="K360" s="120" t="n">
        <v>96</v>
      </c>
      <c r="L360" s="28">
        <f>IFERROR(IF(OR(J360=0,K360=""),"",IF(E360="Positivo",MIN(MAX(K360/J360,0),1.3),MIN(MAX(J360/K360,0),1.3))),"")</f>
        <v/>
      </c>
      <c r="M360" s="28">
        <f>IFERROR(IF(OR(J360=0,K360=""),"",IF(E360="Positivo",MAX(K360/J360,0),MAX(J360/K360,0))),"")</f>
        <v/>
      </c>
      <c r="N360" s="5" t="inlineStr">
        <is>
          <t>%</t>
        </is>
      </c>
      <c r="O360" s="5" t="inlineStr">
        <is>
          <t>%</t>
        </is>
      </c>
      <c r="P360" s="16" t="n">
        <v>0</v>
      </c>
      <c r="Q360" s="16" t="n">
        <v>0</v>
      </c>
      <c r="R360" s="5">
        <f>A360&amp;"-"&amp;YEAR(F360)&amp;"-"&amp;IF(LEN(MONTH(F360))=1,"0"&amp;MONTH(F360),MONTH(F360))&amp;"-"&amp;IF(LEN(DAY(F360))=1,"0"&amp;DAY(F360),DAY(F360))</f>
        <v/>
      </c>
    </row>
    <row r="361">
      <c r="A361" s="39" t="n">
        <v>159</v>
      </c>
      <c r="B361" s="5" t="inlineStr">
        <is>
          <t>Nivel de Satisfacción Servicios Prestados</t>
        </is>
      </c>
      <c r="C361" s="5" t="inlineStr">
        <is>
          <t>Editorial y Publicaciones</t>
        </is>
      </c>
      <c r="D361" s="5" t="inlineStr">
        <is>
          <t>Semestral</t>
        </is>
      </c>
      <c r="E361" s="5" t="inlineStr">
        <is>
          <t>Positivo</t>
        </is>
      </c>
      <c r="F361" s="6" t="n">
        <v>45291</v>
      </c>
      <c r="G361" s="5">
        <f>YEAR(F361)</f>
        <v/>
      </c>
      <c r="H361" s="5">
        <f>PROPER(TEXT(F361,"mmmm"))</f>
        <v/>
      </c>
      <c r="I361" s="6">
        <f>IF(OR(H361="Enero",H361="Febrero",H361="Marzo",H361="Abril",H361="Mayo",H361="Junio"),G361&amp;"-1",IF(OR(H361="Julio",H361="Agosto",H361="Septiembre",H361="Octubre",H361="Noviembre",H361="Diciembre"),G361&amp;"-2"))</f>
        <v/>
      </c>
      <c r="J361" s="5" t="n">
        <v>80</v>
      </c>
      <c r="K361" s="120" t="n">
        <v>100</v>
      </c>
      <c r="L361" s="28">
        <f>IFERROR(IF(OR(J361=0,K361=""),"",IF(E361="Positivo",MIN(MAX(K361/J361,0),1.3),MIN(MAX(J361/K361,0),1.3))),"")</f>
        <v/>
      </c>
      <c r="M361" s="28">
        <f>IFERROR(IF(OR(J361=0,K361=""),"",IF(E361="Positivo",MAX(K361/J361,0),MAX(J361/K361,0))),"")</f>
        <v/>
      </c>
      <c r="N361" s="5" t="inlineStr">
        <is>
          <t>%</t>
        </is>
      </c>
      <c r="O361" s="5" t="inlineStr">
        <is>
          <t>%</t>
        </is>
      </c>
      <c r="P361" s="16" t="n">
        <v>0</v>
      </c>
      <c r="Q361" s="16" t="n">
        <v>0</v>
      </c>
      <c r="R361" s="5">
        <f>A361&amp;"-"&amp;YEAR(F361)&amp;"-"&amp;IF(LEN(MONTH(F361))=1,"0"&amp;MONTH(F361),MONTH(F361))&amp;"-"&amp;IF(LEN(DAY(F361))=1,"0"&amp;DAY(F361),DAY(F361))</f>
        <v/>
      </c>
    </row>
    <row r="362">
      <c r="A362" s="5" t="n">
        <v>159</v>
      </c>
      <c r="B362" s="5" t="inlineStr">
        <is>
          <t>Nivel de Satisfacción Servicios Prestados</t>
        </is>
      </c>
      <c r="C362" s="5" t="inlineStr">
        <is>
          <t>Editorial y Publicaciones</t>
        </is>
      </c>
      <c r="D362" s="5" t="inlineStr">
        <is>
          <t>Semestral</t>
        </is>
      </c>
      <c r="E362" s="5" t="inlineStr">
        <is>
          <t>Positivo</t>
        </is>
      </c>
      <c r="F362" s="6" t="n">
        <v>45473</v>
      </c>
      <c r="G362" s="5">
        <f>YEAR(F362)</f>
        <v/>
      </c>
      <c r="H362" s="5">
        <f>PROPER(TEXT(F362,"mmmm"))</f>
        <v/>
      </c>
      <c r="I362" s="6">
        <f>IF(OR(H362="Enero",H362="Febrero",H362="Marzo",H362="Abril",H362="Mayo",H362="Junio"),G362&amp;"-1",IF(OR(H362="Julio",H362="Agosto",H362="Septiembre",H362="Octubre",H362="Noviembre",H362="Diciembre"),G362&amp;"-2"))</f>
        <v/>
      </c>
      <c r="J362" s="5" t="n">
        <v>80</v>
      </c>
      <c r="K362" s="5" t="n">
        <v>95</v>
      </c>
      <c r="L362" s="28">
        <f>IFERROR(IF(OR(J362=0,K362=""),"",IF(E362="Positivo",MIN(MAX(K362/J362,0),1.3),MIN(MAX(J362/K362,0),1.3))),"")</f>
        <v/>
      </c>
      <c r="M362" s="28">
        <f>IFERROR(IF(OR(J362=0,K362=""),"",IF(E362="Positivo",MAX(K362/J362,0),MAX(J362/K362,0))),"")</f>
        <v/>
      </c>
      <c r="N362" s="5" t="inlineStr">
        <is>
          <t>%</t>
        </is>
      </c>
      <c r="O362" s="5" t="inlineStr">
        <is>
          <t>%</t>
        </is>
      </c>
      <c r="P362" s="5" t="n">
        <v>0</v>
      </c>
      <c r="Q362" s="5" t="n">
        <v>0</v>
      </c>
      <c r="R362" s="5">
        <f>A362&amp;"-"&amp;YEAR(F362)&amp;"-"&amp;IF(LEN(MONTH(F362))=1,"0"&amp;MONTH(F362),MONTH(F362))&amp;"-"&amp;IF(LEN(DAY(F362))=1,"0"&amp;DAY(F362),DAY(F362))</f>
        <v/>
      </c>
    </row>
    <row r="363" customFormat="1" s="33">
      <c r="A363" s="26" t="n">
        <v>159</v>
      </c>
      <c r="B363" s="5" t="inlineStr">
        <is>
          <t>Nivel de Satisfacción Servicios Prestados</t>
        </is>
      </c>
      <c r="C363" s="5" t="inlineStr">
        <is>
          <t>Editorial y Publicaciones</t>
        </is>
      </c>
      <c r="D363" s="5" t="inlineStr">
        <is>
          <t>Semestral</t>
        </is>
      </c>
      <c r="E363" s="5" t="inlineStr">
        <is>
          <t>Positivo</t>
        </is>
      </c>
      <c r="F363" s="6" t="n">
        <v>45657</v>
      </c>
      <c r="G363" s="5">
        <f>YEAR(F363)</f>
        <v/>
      </c>
      <c r="H363" s="5">
        <f>PROPER(TEXT(F363,"mmmm"))</f>
        <v/>
      </c>
      <c r="I363" s="6">
        <f>IF(OR(H363="Enero",H363="Febrero",H363="Marzo",H363="Abril",H363="Mayo",H363="Junio"),G363&amp;"-1",IF(OR(H363="Julio",H363="Agosto",H363="Septiembre",H363="Octubre",H363="Noviembre",H363="Diciembre"),G363&amp;"-2"))</f>
        <v/>
      </c>
      <c r="J363" s="5" t="n">
        <v>80</v>
      </c>
      <c r="K363" s="10" t="n">
        <v>97.8</v>
      </c>
      <c r="L363" s="28">
        <f>IFERROR(IF(OR(J363=0,K363=""),"",IF(E363="Positivo",MIN(MAX(K363/J363,0),1.3),MIN(MAX(J363/K363,0),1.3))),"")</f>
        <v/>
      </c>
      <c r="M363" s="28">
        <f>IFERROR(IF(OR(J363=0,K363=""),"",IF(E363="Positivo",MAX(K363/J363,0),MAX(J363/K363,0))),"")</f>
        <v/>
      </c>
      <c r="N363" s="5" t="inlineStr">
        <is>
          <t>%</t>
        </is>
      </c>
      <c r="O363" s="5" t="inlineStr">
        <is>
          <t>%</t>
        </is>
      </c>
      <c r="P363" s="16" t="n">
        <v>0</v>
      </c>
      <c r="Q363" s="16" t="n">
        <v>0</v>
      </c>
      <c r="R363" s="5">
        <f>A363&amp;"-"&amp;YEAR(F363)&amp;"-"&amp;IF(LEN(MONTH(F363))=1,"0"&amp;MONTH(F363),MONTH(F363))&amp;"-"&amp;IF(LEN(DAY(F363))=1,"0"&amp;DAY(F363),DAY(F363))</f>
        <v/>
      </c>
    </row>
    <row r="364">
      <c r="A364" s="26" t="n">
        <v>167</v>
      </c>
      <c r="B364" s="5" t="inlineStr">
        <is>
          <t>Satisfacción actividades plan de bienestar</t>
        </is>
      </c>
      <c r="C364" s="5" t="inlineStr">
        <is>
          <t>GESTIÓN Y DESARROLLO DEL TALENTO HUMANO</t>
        </is>
      </c>
      <c r="D364" s="5" t="inlineStr">
        <is>
          <t>Semestral</t>
        </is>
      </c>
      <c r="E364" s="5" t="inlineStr">
        <is>
          <t>Positivo</t>
        </is>
      </c>
      <c r="F364" s="17" t="n">
        <v>45107</v>
      </c>
      <c r="G364" s="5">
        <f>YEAR(F364)</f>
        <v/>
      </c>
      <c r="H364" s="5">
        <f>PROPER(TEXT(F364,"mmmm"))</f>
        <v/>
      </c>
      <c r="I364" s="6">
        <f>IF(OR(H364="Enero",H364="Febrero",H364="Marzo",H364="Abril",H364="Mayo",H364="Junio"),G364&amp;"-1",IF(OR(H364="Julio",H364="Agosto",H364="Septiembre",H364="Octubre",H364="Noviembre",H364="Diciembre"),G364&amp;"-2"))</f>
        <v/>
      </c>
      <c r="J364" s="5" t="n">
        <v>80</v>
      </c>
      <c r="K364" s="120" t="n">
        <v>97.7</v>
      </c>
      <c r="L364" s="28">
        <f>IFERROR(IF(OR(J364=0,K364=""),"",IF(E364="Positivo",MIN(MAX(K364/J364,0),1.3),MIN(MAX(J364/K364,0),1.3))),"")</f>
        <v/>
      </c>
      <c r="M364" s="28">
        <f>IFERROR(IF(OR(J364=0,K364=""),"",IF(E364="Positivo",MAX(K364/J364,0),MAX(J364/K364,0))),"")</f>
        <v/>
      </c>
      <c r="N364" s="5" t="inlineStr">
        <is>
          <t>%</t>
        </is>
      </c>
      <c r="O364" s="5" t="inlineStr">
        <is>
          <t>%</t>
        </is>
      </c>
      <c r="P364" s="16" t="n">
        <v>0</v>
      </c>
      <c r="Q364" s="16" t="n">
        <v>1</v>
      </c>
      <c r="R364" s="5">
        <f>A364&amp;"-"&amp;YEAR(F364)&amp;"-"&amp;IF(LEN(MONTH(F364))=1,"0"&amp;MONTH(F364),MONTH(F364))&amp;"-"&amp;IF(LEN(DAY(F364))=1,"0"&amp;DAY(F364),DAY(F364))</f>
        <v/>
      </c>
    </row>
    <row r="365">
      <c r="A365" s="39" t="n">
        <v>167</v>
      </c>
      <c r="B365" s="5" t="inlineStr">
        <is>
          <t>Satisfacción actividades plan de bienestar</t>
        </is>
      </c>
      <c r="C365" s="5" t="inlineStr">
        <is>
          <t>GESTIÓN Y DESARROLLO DEL TALENTO HUMANO</t>
        </is>
      </c>
      <c r="D365" s="5" t="inlineStr">
        <is>
          <t>Semestral</t>
        </is>
      </c>
      <c r="E365" s="5" t="inlineStr">
        <is>
          <t>Positivo</t>
        </is>
      </c>
      <c r="F365" s="6" t="n">
        <v>45291</v>
      </c>
      <c r="G365" s="5">
        <f>YEAR(F365)</f>
        <v/>
      </c>
      <c r="H365" s="5">
        <f>PROPER(TEXT(F365,"mmmm"))</f>
        <v/>
      </c>
      <c r="I365" s="6">
        <f>IF(OR(H365="Enero",H365="Febrero",H365="Marzo",H365="Abril",H365="Mayo",H365="Junio"),G365&amp;"-1",IF(OR(H365="Julio",H365="Agosto",H365="Septiembre",H365="Octubre",H365="Noviembre",H365="Diciembre"),G365&amp;"-2"))</f>
        <v/>
      </c>
      <c r="J365" s="5" t="n">
        <v>80</v>
      </c>
      <c r="K365" s="120" t="n">
        <v>96.15000000000001</v>
      </c>
      <c r="L365" s="28">
        <f>IFERROR(IF(OR(J365=0,K365=""),"",IF(E365="Positivo",MIN(MAX(K365/J365,0),1.3),MIN(MAX(J365/K365,0),1.3))),"")</f>
        <v/>
      </c>
      <c r="M365" s="28">
        <f>IFERROR(IF(OR(J365=0,K365=""),"",IF(E365="Positivo",MAX(K365/J365,0),MAX(J365/K365,0))),"")</f>
        <v/>
      </c>
      <c r="N365" s="5" t="inlineStr">
        <is>
          <t>%</t>
        </is>
      </c>
      <c r="O365" s="5" t="inlineStr">
        <is>
          <t>%</t>
        </is>
      </c>
      <c r="P365" s="16" t="n">
        <v>0</v>
      </c>
      <c r="Q365" s="16" t="n">
        <v>1</v>
      </c>
      <c r="R365" s="5">
        <f>A365&amp;"-"&amp;YEAR(F365)&amp;"-"&amp;IF(LEN(MONTH(F365))=1,"0"&amp;MONTH(F365),MONTH(F365))&amp;"-"&amp;IF(LEN(DAY(F365))=1,"0"&amp;DAY(F365),DAY(F365))</f>
        <v/>
      </c>
    </row>
    <row r="366">
      <c r="A366" s="5" t="n">
        <v>167</v>
      </c>
      <c r="B366" s="5" t="inlineStr">
        <is>
          <t>Satisfacción actividades plan de bienestar</t>
        </is>
      </c>
      <c r="C366" s="5" t="inlineStr">
        <is>
          <t>GESTIÓN Y DESARROLLO DEL TALENTO HUMANO</t>
        </is>
      </c>
      <c r="D366" s="5" t="inlineStr">
        <is>
          <t>Semestral</t>
        </is>
      </c>
      <c r="E366" s="5" t="inlineStr">
        <is>
          <t>Positivo</t>
        </is>
      </c>
      <c r="F366" s="6" t="n">
        <v>45473</v>
      </c>
      <c r="G366" s="5">
        <f>YEAR(F366)</f>
        <v/>
      </c>
      <c r="H366" s="5">
        <f>PROPER(TEXT(F366,"mmmm"))</f>
        <v/>
      </c>
      <c r="I366" s="6">
        <f>IF(OR(H366="Enero",H366="Febrero",H366="Marzo",H366="Abril",H366="Mayo",H366="Junio"),G366&amp;"-1",IF(OR(H366="Julio",H366="Agosto",H366="Septiembre",H366="Octubre",H366="Noviembre",H366="Diciembre"),G366&amp;"-2"))</f>
        <v/>
      </c>
      <c r="J366" s="5" t="n">
        <v>85</v>
      </c>
      <c r="K366" s="5" t="n">
        <v>96.86</v>
      </c>
      <c r="L366" s="28">
        <f>IFERROR(IF(OR(J366=0,K366=""),"",IF(E366="Positivo",MIN(MAX(K366/J366,0),1.3),MIN(MAX(J366/K366,0),1.3))),"")</f>
        <v/>
      </c>
      <c r="M366" s="28">
        <f>IFERROR(IF(OR(J366=0,K366=""),"",IF(E366="Positivo",MAX(K366/J366,0),MAX(J366/K366,0))),"")</f>
        <v/>
      </c>
      <c r="N366" s="5" t="inlineStr">
        <is>
          <t>%</t>
        </is>
      </c>
      <c r="O366" s="5" t="inlineStr">
        <is>
          <t>%</t>
        </is>
      </c>
      <c r="P366" s="5" t="n">
        <v>0</v>
      </c>
      <c r="Q366" s="5" t="n">
        <v>1</v>
      </c>
      <c r="R366" s="5">
        <f>A366&amp;"-"&amp;YEAR(F366)&amp;"-"&amp;IF(LEN(MONTH(F366))=1,"0"&amp;MONTH(F366),MONTH(F366))&amp;"-"&amp;IF(LEN(DAY(F366))=1,"0"&amp;DAY(F366),DAY(F366))</f>
        <v/>
      </c>
    </row>
    <row r="367">
      <c r="A367" s="26" t="n">
        <v>167</v>
      </c>
      <c r="B367" s="5" t="inlineStr">
        <is>
          <t>Satisfacción actividades plan de bienestar</t>
        </is>
      </c>
      <c r="C367" s="5" t="inlineStr">
        <is>
          <t>GESTIÓN Y DESARROLLO DEL TALENTO HUMANO</t>
        </is>
      </c>
      <c r="D367" s="5" t="inlineStr">
        <is>
          <t>Semestral</t>
        </is>
      </c>
      <c r="E367" s="5" t="inlineStr">
        <is>
          <t>Positivo</t>
        </is>
      </c>
      <c r="F367" s="6" t="n">
        <v>45657</v>
      </c>
      <c r="G367" s="5">
        <f>YEAR(F367)</f>
        <v/>
      </c>
      <c r="H367" s="5">
        <f>PROPER(TEXT(F367,"mmmm"))</f>
        <v/>
      </c>
      <c r="I367" s="6">
        <f>IF(OR(H367="Enero",H367="Febrero",H367="Marzo",H367="Abril",H367="Mayo",H367="Junio"),G367&amp;"-1",IF(OR(H367="Julio",H367="Agosto",H367="Septiembre",H367="Octubre",H367="Noviembre",H367="Diciembre"),G367&amp;"-2"))</f>
        <v/>
      </c>
      <c r="J367" s="5" t="n">
        <v>85</v>
      </c>
      <c r="K367" s="10" t="n">
        <v>96.8</v>
      </c>
      <c r="L367" s="28">
        <f>IFERROR(IF(OR(J367=0,K367=""),"",IF(E367="Positivo",MIN(MAX(K367/J367,0),1.3),MIN(MAX(J367/K367,0),1.3))),"")</f>
        <v/>
      </c>
      <c r="M367" s="28">
        <f>IFERROR(IF(OR(J367=0,K367=""),"",IF(E367="Positivo",MAX(K367/J367,0),MAX(J367/K367,0))),"")</f>
        <v/>
      </c>
      <c r="N367" s="5" t="inlineStr">
        <is>
          <t>%</t>
        </is>
      </c>
      <c r="O367" s="5" t="inlineStr">
        <is>
          <t>%</t>
        </is>
      </c>
      <c r="P367" s="16" t="n">
        <v>0</v>
      </c>
      <c r="Q367" s="16" t="n">
        <v>1</v>
      </c>
      <c r="R367" s="5">
        <f>A367&amp;"-"&amp;YEAR(F367)&amp;"-"&amp;IF(LEN(MONTH(F367))=1,"0"&amp;MONTH(F367),MONTH(F367))&amp;"-"&amp;IF(LEN(DAY(F367))=1,"0"&amp;DAY(F367),DAY(F367))</f>
        <v/>
      </c>
    </row>
    <row r="368">
      <c r="A368" s="26" t="n">
        <v>172</v>
      </c>
      <c r="B368" s="5" t="inlineStr">
        <is>
          <t>Cumplimiento plan operativo del SGC</t>
        </is>
      </c>
      <c r="C368" s="5" t="inlineStr">
        <is>
          <t>Gestión de calidad</t>
        </is>
      </c>
      <c r="D368" s="5" t="inlineStr">
        <is>
          <t>Mensual</t>
        </is>
      </c>
      <c r="E368" s="5" t="inlineStr">
        <is>
          <t>Positivo</t>
        </is>
      </c>
      <c r="F368" s="6" t="n">
        <v>45016</v>
      </c>
      <c r="G368" s="5">
        <f>YEAR(F368)</f>
        <v/>
      </c>
      <c r="H368" s="5">
        <f>PROPER(TEXT(F368,"mmmm"))</f>
        <v/>
      </c>
      <c r="I368" s="6">
        <f>IF(OR(H368="Enero",H368="Febrero",H368="Marzo",H368="Abril",H368="Mayo",H368="Junio"),G368&amp;"-1",IF(OR(H368="Julio",H368="Agosto",H368="Septiembre",H368="Octubre",H368="Noviembre",H368="Diciembre"),G368&amp;"-2"))</f>
        <v/>
      </c>
      <c r="J368" s="5" t="n">
        <v>95</v>
      </c>
      <c r="K368" s="122" t="n">
        <v>100</v>
      </c>
      <c r="L368" s="28">
        <f>IFERROR(IF(OR(J368=0,K368=""),"",IF(E368="Positivo",MIN(MAX(K368/J368,0),1.3),MIN(MAX(J368/K368,0),1.3))),"")</f>
        <v/>
      </c>
      <c r="M368" s="28">
        <f>IFERROR(IF(OR(J368=0,K368=""),"",IF(E368="Positivo",MAX(K368/J368,0),MAX(J368/K368,0))),"")</f>
        <v/>
      </c>
      <c r="N368" s="5" t="inlineStr">
        <is>
          <t>%</t>
        </is>
      </c>
      <c r="O368" s="5" t="inlineStr">
        <is>
          <t>%</t>
        </is>
      </c>
      <c r="P368" s="16" t="n">
        <v>0</v>
      </c>
      <c r="Q368" s="16" t="n">
        <v>0</v>
      </c>
      <c r="R368" s="5">
        <f>A368&amp;"-"&amp;YEAR(F368)&amp;"-"&amp;IF(LEN(MONTH(F368))=1,"0"&amp;MONTH(F368),MONTH(F368))&amp;"-"&amp;IF(LEN(DAY(F368))=1,"0"&amp;DAY(F368),DAY(F368))</f>
        <v/>
      </c>
    </row>
    <row r="369">
      <c r="A369" s="26" t="n">
        <v>172</v>
      </c>
      <c r="B369" s="5" t="inlineStr">
        <is>
          <t>Cumplimiento plan operativo del SGC</t>
        </is>
      </c>
      <c r="C369" s="5" t="inlineStr">
        <is>
          <t>Gestión de calidad</t>
        </is>
      </c>
      <c r="D369" s="5" t="inlineStr">
        <is>
          <t>Mensual</t>
        </is>
      </c>
      <c r="E369" s="5" t="inlineStr">
        <is>
          <t>Positivo</t>
        </is>
      </c>
      <c r="F369" s="6" t="n">
        <v>45046</v>
      </c>
      <c r="G369" s="5">
        <f>YEAR(F369)</f>
        <v/>
      </c>
      <c r="H369" s="5">
        <f>PROPER(TEXT(F369,"mmmm"))</f>
        <v/>
      </c>
      <c r="I369" s="6">
        <f>IF(OR(H369="Enero",H369="Febrero",H369="Marzo",H369="Abril",H369="Mayo",H369="Junio"),G369&amp;"-1",IF(OR(H369="Julio",H369="Agosto",H369="Septiembre",H369="Octubre",H369="Noviembre",H369="Diciembre"),G369&amp;"-2"))</f>
        <v/>
      </c>
      <c r="J369" s="5" t="n">
        <v>95</v>
      </c>
      <c r="K369" s="122" t="n">
        <v>85.71428571428601</v>
      </c>
      <c r="L369" s="28">
        <f>IFERROR(IF(OR(J369=0,K369=""),"",IF(E369="Positivo",MIN(MAX(K369/J369,0),1.3),MIN(MAX(J369/K369,0),1.3))),"")</f>
        <v/>
      </c>
      <c r="M369" s="28">
        <f>IFERROR(IF(OR(J369=0,K369=""),"",IF(E369="Positivo",MAX(K369/J369,0),MAX(J369/K369,0))),"")</f>
        <v/>
      </c>
      <c r="N369" s="5" t="inlineStr">
        <is>
          <t>%</t>
        </is>
      </c>
      <c r="O369" s="5" t="inlineStr">
        <is>
          <t>%</t>
        </is>
      </c>
      <c r="P369" s="16" t="n">
        <v>0</v>
      </c>
      <c r="Q369" s="16" t="n">
        <v>0</v>
      </c>
      <c r="R369" s="5">
        <f>A369&amp;"-"&amp;YEAR(F369)&amp;"-"&amp;IF(LEN(MONTH(F369))=1,"0"&amp;MONTH(F369),MONTH(F369))&amp;"-"&amp;IF(LEN(DAY(F369))=1,"0"&amp;DAY(F369),DAY(F369))</f>
        <v/>
      </c>
    </row>
    <row r="370">
      <c r="A370" s="26" t="n">
        <v>172</v>
      </c>
      <c r="B370" s="5" t="inlineStr">
        <is>
          <t>Cumplimiento plan operativo del SGC</t>
        </is>
      </c>
      <c r="C370" s="5" t="inlineStr">
        <is>
          <t>Gestión de calidad</t>
        </is>
      </c>
      <c r="D370" s="5" t="inlineStr">
        <is>
          <t>Mensual</t>
        </is>
      </c>
      <c r="E370" s="5" t="inlineStr">
        <is>
          <t>Positivo</t>
        </is>
      </c>
      <c r="F370" s="6" t="n">
        <v>45077</v>
      </c>
      <c r="G370" s="5">
        <f>YEAR(F370)</f>
        <v/>
      </c>
      <c r="H370" s="5">
        <f>PROPER(TEXT(F370,"mmmm"))</f>
        <v/>
      </c>
      <c r="I370" s="6">
        <f>IF(OR(H370="Enero",H370="Febrero",H370="Marzo",H370="Abril",H370="Mayo",H370="Junio"),G370&amp;"-1",IF(OR(H370="Julio",H370="Agosto",H370="Septiembre",H370="Octubre",H370="Noviembre",H370="Diciembre"),G370&amp;"-2"))</f>
        <v/>
      </c>
      <c r="J370" s="5" t="n">
        <v>95</v>
      </c>
      <c r="K370" s="122" t="n">
        <v>93.333333333333</v>
      </c>
      <c r="L370" s="28">
        <f>IFERROR(IF(OR(J370=0,K370=""),"",IF(E370="Positivo",MIN(MAX(K370/J370,0),1.3),MIN(MAX(J370/K370,0),1.3))),"")</f>
        <v/>
      </c>
      <c r="M370" s="28">
        <f>IFERROR(IF(OR(J370=0,K370=""),"",IF(E370="Positivo",MAX(K370/J370,0),MAX(J370/K370,0))),"")</f>
        <v/>
      </c>
      <c r="N370" s="5" t="inlineStr">
        <is>
          <t>%</t>
        </is>
      </c>
      <c r="O370" s="5" t="inlineStr">
        <is>
          <t>%</t>
        </is>
      </c>
      <c r="P370" s="16" t="n">
        <v>0</v>
      </c>
      <c r="Q370" s="16" t="n">
        <v>0</v>
      </c>
      <c r="R370" s="5">
        <f>A370&amp;"-"&amp;YEAR(F370)&amp;"-"&amp;IF(LEN(MONTH(F370))=1,"0"&amp;MONTH(F370),MONTH(F370))&amp;"-"&amp;IF(LEN(DAY(F370))=1,"0"&amp;DAY(F370),DAY(F370))</f>
        <v/>
      </c>
    </row>
    <row r="371">
      <c r="A371" s="26" t="n">
        <v>172</v>
      </c>
      <c r="B371" s="5" t="inlineStr">
        <is>
          <t>Cumplimiento plan operativo del SGC</t>
        </is>
      </c>
      <c r="C371" s="5" t="inlineStr">
        <is>
          <t>Gestión de calidad</t>
        </is>
      </c>
      <c r="D371" s="5" t="inlineStr">
        <is>
          <t>Mensual</t>
        </is>
      </c>
      <c r="E371" s="5" t="inlineStr">
        <is>
          <t>Positivo</t>
        </is>
      </c>
      <c r="F371" s="6" t="n">
        <v>45107</v>
      </c>
      <c r="G371" s="5">
        <f>YEAR(F371)</f>
        <v/>
      </c>
      <c r="H371" s="5">
        <f>PROPER(TEXT(F371,"mmmm"))</f>
        <v/>
      </c>
      <c r="I371" s="6">
        <f>IF(OR(H371="Enero",H371="Febrero",H371="Marzo",H371="Abril",H371="Mayo",H371="Junio"),G371&amp;"-1",IF(OR(H371="Julio",H371="Agosto",H371="Septiembre",H371="Octubre",H371="Noviembre",H371="Diciembre"),G371&amp;"-2"))</f>
        <v/>
      </c>
      <c r="J371" s="5" t="n">
        <v>95</v>
      </c>
      <c r="K371" s="122" t="n">
        <v>91.666666666667</v>
      </c>
      <c r="L371" s="28">
        <f>IFERROR(IF(OR(J371=0,K371=""),"",IF(E371="Positivo",MIN(MAX(K371/J371,0),1.3),MIN(MAX(J371/K371,0),1.3))),"")</f>
        <v/>
      </c>
      <c r="M371" s="28">
        <f>IFERROR(IF(OR(J371=0,K371=""),"",IF(E371="Positivo",MAX(K371/J371,0),MAX(J371/K371,0))),"")</f>
        <v/>
      </c>
      <c r="N371" s="5" t="inlineStr">
        <is>
          <t>%</t>
        </is>
      </c>
      <c r="O371" s="5" t="inlineStr">
        <is>
          <t>%</t>
        </is>
      </c>
      <c r="P371" s="16" t="n">
        <v>0</v>
      </c>
      <c r="Q371" s="16" t="n">
        <v>0</v>
      </c>
      <c r="R371" s="5">
        <f>A371&amp;"-"&amp;YEAR(F371)&amp;"-"&amp;IF(LEN(MONTH(F371))=1,"0"&amp;MONTH(F371),MONTH(F371))&amp;"-"&amp;IF(LEN(DAY(F371))=1,"0"&amp;DAY(F371),DAY(F371))</f>
        <v/>
      </c>
    </row>
    <row r="372">
      <c r="A372" s="26" t="n">
        <v>172</v>
      </c>
      <c r="B372" s="5" t="inlineStr">
        <is>
          <t>Cumplimiento plan operativo del SGC</t>
        </is>
      </c>
      <c r="C372" s="5" t="inlineStr">
        <is>
          <t>Gestión de calidad</t>
        </is>
      </c>
      <c r="D372" s="5" t="inlineStr">
        <is>
          <t>Mensual</t>
        </is>
      </c>
      <c r="E372" s="5" t="inlineStr">
        <is>
          <t>Positivo</t>
        </is>
      </c>
      <c r="F372" s="6" t="n">
        <v>45138</v>
      </c>
      <c r="G372" s="5">
        <f>YEAR(F372)</f>
        <v/>
      </c>
      <c r="H372" s="5">
        <f>PROPER(TEXT(F372,"mmmm"))</f>
        <v/>
      </c>
      <c r="I372" s="6">
        <f>IF(OR(H372="Enero",H372="Febrero",H372="Marzo",H372="Abril",H372="Mayo",H372="Junio"),G372&amp;"-1",IF(OR(H372="Julio",H372="Agosto",H372="Septiembre",H372="Octubre",H372="Noviembre",H372="Diciembre"),G372&amp;"-2"))</f>
        <v/>
      </c>
      <c r="J372" s="5" t="n">
        <v>95</v>
      </c>
      <c r="K372" s="122" t="n">
        <v>95</v>
      </c>
      <c r="L372" s="28">
        <f>IFERROR(IF(OR(J372=0,K372=""),"",IF(E372="Positivo",MIN(MAX(K372/J372,0),1.3),MIN(MAX(J372/K372,0),1.3))),"")</f>
        <v/>
      </c>
      <c r="M372" s="28">
        <f>IFERROR(IF(OR(J372=0,K372=""),"",IF(E372="Positivo",MAX(K372/J372,0),MAX(J372/K372,0))),"")</f>
        <v/>
      </c>
      <c r="N372" s="5" t="inlineStr">
        <is>
          <t>%</t>
        </is>
      </c>
      <c r="O372" s="5" t="inlineStr">
        <is>
          <t>%</t>
        </is>
      </c>
      <c r="P372" s="16" t="n">
        <v>0</v>
      </c>
      <c r="Q372" s="16" t="n">
        <v>0</v>
      </c>
      <c r="R372" s="5">
        <f>A372&amp;"-"&amp;YEAR(F372)&amp;"-"&amp;IF(LEN(MONTH(F372))=1,"0"&amp;MONTH(F372),MONTH(F372))&amp;"-"&amp;IF(LEN(DAY(F372))=1,"0"&amp;DAY(F372),DAY(F372))</f>
        <v/>
      </c>
    </row>
    <row r="373">
      <c r="A373" s="26" t="n">
        <v>172</v>
      </c>
      <c r="B373" s="5" t="inlineStr">
        <is>
          <t>Cumplimiento plan operativo del SGC</t>
        </is>
      </c>
      <c r="C373" s="5" t="inlineStr">
        <is>
          <t>Gestión de calidad</t>
        </is>
      </c>
      <c r="D373" s="5" t="inlineStr">
        <is>
          <t>Mensual</t>
        </is>
      </c>
      <c r="E373" s="5" t="inlineStr">
        <is>
          <t>Positivo</t>
        </is>
      </c>
      <c r="F373" s="6" t="n">
        <v>45169</v>
      </c>
      <c r="G373" s="5">
        <f>YEAR(F373)</f>
        <v/>
      </c>
      <c r="H373" s="5">
        <f>PROPER(TEXT(F373,"mmmm"))</f>
        <v/>
      </c>
      <c r="I373" s="6">
        <f>IF(OR(H373="Enero",H373="Febrero",H373="Marzo",H373="Abril",H373="Mayo",H373="Junio"),G373&amp;"-1",IF(OR(H373="Julio",H373="Agosto",H373="Septiembre",H373="Octubre",H373="Noviembre",H373="Diciembre"),G373&amp;"-2"))</f>
        <v/>
      </c>
      <c r="J373" s="5" t="n">
        <v>95</v>
      </c>
      <c r="K373" s="122" t="n">
        <v>91.67</v>
      </c>
      <c r="L373" s="28">
        <f>IFERROR(IF(OR(J373=0,K373=""),"",IF(E373="Positivo",MIN(MAX(K373/J373,0),1.3),MIN(MAX(J373/K373,0),1.3))),"")</f>
        <v/>
      </c>
      <c r="M373" s="28">
        <f>IFERROR(IF(OR(J373=0,K373=""),"",IF(E373="Positivo",MAX(K373/J373,0),MAX(J373/K373,0))),"")</f>
        <v/>
      </c>
      <c r="N373" s="5" t="inlineStr">
        <is>
          <t>%</t>
        </is>
      </c>
      <c r="O373" s="5" t="inlineStr">
        <is>
          <t>%</t>
        </is>
      </c>
      <c r="P373" s="16" t="n">
        <v>0</v>
      </c>
      <c r="Q373" s="16" t="n">
        <v>0</v>
      </c>
      <c r="R373" s="5">
        <f>A373&amp;"-"&amp;YEAR(F373)&amp;"-"&amp;IF(LEN(MONTH(F373))=1,"0"&amp;MONTH(F373),MONTH(F373))&amp;"-"&amp;IF(LEN(DAY(F373))=1,"0"&amp;DAY(F373),DAY(F373))</f>
        <v/>
      </c>
    </row>
    <row r="374">
      <c r="A374" s="26" t="n">
        <v>172</v>
      </c>
      <c r="B374" s="5" t="inlineStr">
        <is>
          <t>Cumplimiento plan operativo del SGC</t>
        </is>
      </c>
      <c r="C374" s="5" t="inlineStr">
        <is>
          <t>Gestión de calidad</t>
        </is>
      </c>
      <c r="D374" s="5" t="inlineStr">
        <is>
          <t>Mensual</t>
        </is>
      </c>
      <c r="E374" s="5" t="inlineStr">
        <is>
          <t>Positivo</t>
        </is>
      </c>
      <c r="F374" s="6" t="n">
        <v>45199</v>
      </c>
      <c r="G374" s="5">
        <f>YEAR(F374)</f>
        <v/>
      </c>
      <c r="H374" s="5">
        <f>PROPER(TEXT(F374,"mmmm"))</f>
        <v/>
      </c>
      <c r="I374" s="6">
        <f>IF(OR(H374="Enero",H374="Febrero",H374="Marzo",H374="Abril",H374="Mayo",H374="Junio"),G374&amp;"-1",IF(OR(H374="Julio",H374="Agosto",H374="Septiembre",H374="Octubre",H374="Noviembre",H374="Diciembre"),G374&amp;"-2"))</f>
        <v/>
      </c>
      <c r="J374" s="5" t="n">
        <v>95</v>
      </c>
      <c r="K374" s="122" t="n">
        <v>96.67</v>
      </c>
      <c r="L374" s="28">
        <f>IFERROR(IF(OR(J374=0,K374=""),"",IF(E374="Positivo",MIN(MAX(K374/J374,0),1.3),MIN(MAX(J374/K374,0),1.3))),"")</f>
        <v/>
      </c>
      <c r="M374" s="28">
        <f>IFERROR(IF(OR(J374=0,K374=""),"",IF(E374="Positivo",MAX(K374/J374,0),MAX(J374/K374,0))),"")</f>
        <v/>
      </c>
      <c r="N374" s="5" t="inlineStr">
        <is>
          <t>%</t>
        </is>
      </c>
      <c r="O374" s="5" t="inlineStr">
        <is>
          <t>%</t>
        </is>
      </c>
      <c r="P374" s="16" t="n">
        <v>0</v>
      </c>
      <c r="Q374" s="16" t="n">
        <v>0</v>
      </c>
      <c r="R374" s="5">
        <f>A374&amp;"-"&amp;YEAR(F374)&amp;"-"&amp;IF(LEN(MONTH(F374))=1,"0"&amp;MONTH(F374),MONTH(F374))&amp;"-"&amp;IF(LEN(DAY(F374))=1,"0"&amp;DAY(F374),DAY(F374))</f>
        <v/>
      </c>
    </row>
    <row r="375">
      <c r="A375" s="39" t="n">
        <v>172</v>
      </c>
      <c r="B375" s="5" t="inlineStr">
        <is>
          <t>Cumplimiento plan operativo del SGC</t>
        </is>
      </c>
      <c r="C375" s="5" t="inlineStr">
        <is>
          <t>Gestión de calidad</t>
        </is>
      </c>
      <c r="D375" s="5" t="inlineStr">
        <is>
          <t>Mensual</t>
        </is>
      </c>
      <c r="E375" s="5" t="inlineStr">
        <is>
          <t>Positivo</t>
        </is>
      </c>
      <c r="F375" s="6" t="n">
        <v>45230</v>
      </c>
      <c r="G375" s="5">
        <f>YEAR(F375)</f>
        <v/>
      </c>
      <c r="H375" s="5">
        <f>PROPER(TEXT(F375,"mmmm"))</f>
        <v/>
      </c>
      <c r="I375" s="6">
        <f>IF(OR(H375="Enero",H375="Febrero",H375="Marzo",H375="Abril",H375="Mayo",H375="Junio"),G375&amp;"-1",IF(OR(H375="Julio",H375="Agosto",H375="Septiembre",H375="Octubre",H375="Noviembre",H375="Diciembre"),G375&amp;"-2"))</f>
        <v/>
      </c>
      <c r="J375" s="5" t="n">
        <v>95</v>
      </c>
      <c r="K375" s="122" t="n">
        <v>93.18000000000001</v>
      </c>
      <c r="L375" s="28">
        <f>IFERROR(IF(OR(J375=0,K375=""),"",IF(E375="Positivo",MIN(MAX(K375/J375,0),1.3),MIN(MAX(J375/K375,0),1.3))),"")</f>
        <v/>
      </c>
      <c r="M375" s="28">
        <f>IFERROR(IF(OR(J375=0,K375=""),"",IF(E375="Positivo",MAX(K375/J375,0),MAX(J375/K375,0))),"")</f>
        <v/>
      </c>
      <c r="N375" s="5" t="inlineStr">
        <is>
          <t>%</t>
        </is>
      </c>
      <c r="O375" s="5" t="inlineStr">
        <is>
          <t>%</t>
        </is>
      </c>
      <c r="P375" s="16" t="n">
        <v>0</v>
      </c>
      <c r="Q375" s="16" t="n">
        <v>0</v>
      </c>
      <c r="R375" s="5">
        <f>A375&amp;"-"&amp;YEAR(F375)&amp;"-"&amp;IF(LEN(MONTH(F375))=1,"0"&amp;MONTH(F375),MONTH(F375))&amp;"-"&amp;IF(LEN(DAY(F375))=1,"0"&amp;DAY(F375),DAY(F375))</f>
        <v/>
      </c>
    </row>
    <row r="376">
      <c r="A376" s="39" t="n">
        <v>172</v>
      </c>
      <c r="B376" s="5" t="inlineStr">
        <is>
          <t>Cumplimiento plan operativo del SGC</t>
        </is>
      </c>
      <c r="C376" s="5" t="inlineStr">
        <is>
          <t>Gestión de calidad</t>
        </is>
      </c>
      <c r="D376" s="5" t="inlineStr">
        <is>
          <t>Mensual</t>
        </is>
      </c>
      <c r="E376" s="5" t="inlineStr">
        <is>
          <t>Positivo</t>
        </is>
      </c>
      <c r="F376" s="6" t="n">
        <v>45260</v>
      </c>
      <c r="G376" s="5">
        <f>YEAR(F376)</f>
        <v/>
      </c>
      <c r="H376" s="5">
        <f>PROPER(TEXT(F376,"mmmm"))</f>
        <v/>
      </c>
      <c r="I376" s="6">
        <f>IF(OR(H376="Enero",H376="Febrero",H376="Marzo",H376="Abril",H376="Mayo",H376="Junio"),G376&amp;"-1",IF(OR(H376="Julio",H376="Agosto",H376="Septiembre",H376="Octubre",H376="Noviembre",H376="Diciembre"),G376&amp;"-2"))</f>
        <v/>
      </c>
      <c r="J376" s="5" t="n">
        <v>95</v>
      </c>
      <c r="K376" s="122" t="n">
        <v>97.92</v>
      </c>
      <c r="L376" s="28">
        <f>IFERROR(IF(OR(J376=0,K376=""),"",IF(E376="Positivo",MIN(MAX(K376/J376,0),1.3),MIN(MAX(J376/K376,0),1.3))),"")</f>
        <v/>
      </c>
      <c r="M376" s="28">
        <f>IFERROR(IF(OR(J376=0,K376=""),"",IF(E376="Positivo",MAX(K376/J376,0),MAX(J376/K376,0))),"")</f>
        <v/>
      </c>
      <c r="N376" s="5" t="inlineStr">
        <is>
          <t>%</t>
        </is>
      </c>
      <c r="O376" s="5" t="inlineStr">
        <is>
          <t>%</t>
        </is>
      </c>
      <c r="P376" s="16" t="n">
        <v>0</v>
      </c>
      <c r="Q376" s="16" t="n">
        <v>0</v>
      </c>
      <c r="R376" s="5">
        <f>A376&amp;"-"&amp;YEAR(F376)&amp;"-"&amp;IF(LEN(MONTH(F376))=1,"0"&amp;MONTH(F376),MONTH(F376))&amp;"-"&amp;IF(LEN(DAY(F376))=1,"0"&amp;DAY(F376),DAY(F376))</f>
        <v/>
      </c>
    </row>
    <row r="377">
      <c r="A377" s="39" t="n">
        <v>172</v>
      </c>
      <c r="B377" s="5" t="inlineStr">
        <is>
          <t>Cumplimiento plan operativo del SGC</t>
        </is>
      </c>
      <c r="C377" s="5" t="inlineStr">
        <is>
          <t>Gestión de calidad</t>
        </is>
      </c>
      <c r="D377" s="5" t="inlineStr">
        <is>
          <t>Mensual</t>
        </is>
      </c>
      <c r="E377" s="5" t="inlineStr">
        <is>
          <t>Positivo</t>
        </is>
      </c>
      <c r="F377" s="6" t="n">
        <v>45291</v>
      </c>
      <c r="G377" s="5">
        <f>YEAR(F377)</f>
        <v/>
      </c>
      <c r="H377" s="5">
        <f>PROPER(TEXT(F377,"mmmm"))</f>
        <v/>
      </c>
      <c r="I377" s="6">
        <f>IF(OR(H377="Enero",H377="Febrero",H377="Marzo",H377="Abril",H377="Mayo",H377="Junio"),G377&amp;"-1",IF(OR(H377="Julio",H377="Agosto",H377="Septiembre",H377="Octubre",H377="Noviembre",H377="Diciembre"),G377&amp;"-2"))</f>
        <v/>
      </c>
      <c r="J377" s="5" t="n">
        <v>95</v>
      </c>
      <c r="K377" s="122" t="n">
        <v>100</v>
      </c>
      <c r="L377" s="28">
        <f>IFERROR(IF(OR(J377=0,K377=""),"",IF(E377="Positivo",MIN(MAX(K377/J377,0),1.3),MIN(MAX(J377/K377,0),1.3))),"")</f>
        <v/>
      </c>
      <c r="M377" s="28">
        <f>IFERROR(IF(OR(J377=0,K377=""),"",IF(E377="Positivo",MAX(K377/J377,0),MAX(J377/K377,0))),"")</f>
        <v/>
      </c>
      <c r="N377" s="5" t="inlineStr">
        <is>
          <t>%</t>
        </is>
      </c>
      <c r="O377" s="5" t="inlineStr">
        <is>
          <t>%</t>
        </is>
      </c>
      <c r="P377" s="16" t="n">
        <v>0</v>
      </c>
      <c r="Q377" s="16" t="n">
        <v>0</v>
      </c>
      <c r="R377" s="5">
        <f>A377&amp;"-"&amp;YEAR(F377)&amp;"-"&amp;IF(LEN(MONTH(F377))=1,"0"&amp;MONTH(F377),MONTH(F377))&amp;"-"&amp;IF(LEN(DAY(F377))=1,"0"&amp;DAY(F377),DAY(F377))</f>
        <v/>
      </c>
    </row>
    <row r="378">
      <c r="A378" s="26" t="n">
        <v>172</v>
      </c>
      <c r="B378" s="5" t="inlineStr">
        <is>
          <t>Cumplimiento plan operativo del SGC</t>
        </is>
      </c>
      <c r="C378" s="5" t="inlineStr">
        <is>
          <t>Gestión de calidad</t>
        </is>
      </c>
      <c r="D378" s="5" t="inlineStr">
        <is>
          <t>Mensual</t>
        </is>
      </c>
      <c r="E378" s="5" t="inlineStr">
        <is>
          <t>Positivo</t>
        </is>
      </c>
      <c r="F378" s="6" t="n">
        <v>45412</v>
      </c>
      <c r="G378" s="5">
        <f>YEAR(F378)</f>
        <v/>
      </c>
      <c r="H378" s="5">
        <f>PROPER(TEXT(F378,"mmmm"))</f>
        <v/>
      </c>
      <c r="I378" s="6">
        <f>IF(OR(H378="Enero",H378="Febrero",H378="Marzo",H378="Abril",H378="Mayo",H378="Junio"),G378&amp;"-1",IF(OR(H378="Julio",H378="Agosto",H378="Septiembre",H378="Octubre",H378="Noviembre",H378="Diciembre"),G378&amp;"-2"))</f>
        <v/>
      </c>
      <c r="J378" s="5" t="n">
        <v>95</v>
      </c>
      <c r="K378" s="120" t="n">
        <v>90</v>
      </c>
      <c r="L378" s="28">
        <f>IFERROR(IF(OR(J378=0,K378=""),"",IF(E378="Positivo",MIN(MAX(K378/J378,0),1.3),MIN(MAX(J378/K378,0),1.3))),"")</f>
        <v/>
      </c>
      <c r="M378" s="28">
        <f>IFERROR(IF(OR(J378=0,K378=""),"",IF(E378="Positivo",MAX(K378/J378,0),MAX(J378/K378,0))),"")</f>
        <v/>
      </c>
      <c r="N378" s="5" t="inlineStr">
        <is>
          <t>%</t>
        </is>
      </c>
      <c r="O378" s="5" t="inlineStr">
        <is>
          <t>%</t>
        </is>
      </c>
      <c r="P378" s="16" t="n">
        <v>0</v>
      </c>
      <c r="Q378" s="16" t="n">
        <v>0</v>
      </c>
      <c r="R378" s="5">
        <f>A378&amp;"-"&amp;YEAR(F378)&amp;"-"&amp;IF(LEN(MONTH(F378))=1,"0"&amp;MONTH(F378),MONTH(F378))&amp;"-"&amp;IF(LEN(DAY(F378))=1,"0"&amp;DAY(F378),DAY(F378))</f>
        <v/>
      </c>
    </row>
    <row r="379">
      <c r="A379" s="26" t="n">
        <v>172</v>
      </c>
      <c r="B379" s="5" t="inlineStr">
        <is>
          <t>Cumplimiento plan operativo del SGC</t>
        </is>
      </c>
      <c r="C379" s="5" t="inlineStr">
        <is>
          <t>Gestión de calidad</t>
        </is>
      </c>
      <c r="D379" s="5" t="inlineStr">
        <is>
          <t>Mensual</t>
        </is>
      </c>
      <c r="E379" s="5" t="inlineStr">
        <is>
          <t>Positivo</t>
        </is>
      </c>
      <c r="F379" s="6" t="n">
        <v>45443</v>
      </c>
      <c r="G379" s="5">
        <f>YEAR(F379)</f>
        <v/>
      </c>
      <c r="H379" s="5">
        <f>PROPER(TEXT(F379,"mmmm"))</f>
        <v/>
      </c>
      <c r="I379" s="6">
        <f>IF(OR(H379="Enero",H379="Febrero",H379="Marzo",H379="Abril",H379="Mayo",H379="Junio"),G379&amp;"-1",IF(OR(H379="Julio",H379="Agosto",H379="Septiembre",H379="Octubre",H379="Noviembre",H379="Diciembre"),G379&amp;"-2"))</f>
        <v/>
      </c>
      <c r="J379" s="5" t="n">
        <v>95</v>
      </c>
      <c r="K379" s="120" t="n">
        <v>83.33333333333334</v>
      </c>
      <c r="L379" s="28">
        <f>IFERROR(IF(OR(J379=0,K379=""),"",IF(E379="Positivo",MIN(MAX(K379/J379,0),1.3),MIN(MAX(J379/K379,0),1.3))),"")</f>
        <v/>
      </c>
      <c r="M379" s="28">
        <f>IFERROR(IF(OR(J379=0,K379=""),"",IF(E379="Positivo",MAX(K379/J379,0),MAX(J379/K379,0))),"")</f>
        <v/>
      </c>
      <c r="N379" s="5" t="inlineStr">
        <is>
          <t>%</t>
        </is>
      </c>
      <c r="O379" s="5" t="inlineStr">
        <is>
          <t>%</t>
        </is>
      </c>
      <c r="P379" s="16" t="n">
        <v>0</v>
      </c>
      <c r="Q379" s="16" t="n">
        <v>0</v>
      </c>
      <c r="R379" s="5">
        <f>A379&amp;"-"&amp;YEAR(F379)&amp;"-"&amp;IF(LEN(MONTH(F379))=1,"0"&amp;MONTH(F379),MONTH(F379))&amp;"-"&amp;IF(LEN(DAY(F379))=1,"0"&amp;DAY(F379),DAY(F379))</f>
        <v/>
      </c>
    </row>
    <row r="380">
      <c r="A380" s="26" t="n">
        <v>172</v>
      </c>
      <c r="B380" s="5" t="inlineStr">
        <is>
          <t>Cumplimiento plan operativo del SGC</t>
        </is>
      </c>
      <c r="C380" s="5" t="inlineStr">
        <is>
          <t>Gestión de calidad</t>
        </is>
      </c>
      <c r="D380" s="5" t="inlineStr">
        <is>
          <t>Mensual</t>
        </is>
      </c>
      <c r="E380" s="5" t="inlineStr">
        <is>
          <t>Positivo</t>
        </is>
      </c>
      <c r="F380" s="6" t="n">
        <v>45473</v>
      </c>
      <c r="G380" s="5">
        <f>YEAR(F380)</f>
        <v/>
      </c>
      <c r="H380" s="5">
        <f>PROPER(TEXT(F380,"mmmm"))</f>
        <v/>
      </c>
      <c r="I380" s="6">
        <f>IF(OR(H380="Enero",H380="Febrero",H380="Marzo",H380="Abril",H380="Mayo",H380="Junio"),G380&amp;"-1",IF(OR(H380="Julio",H380="Agosto",H380="Septiembre",H380="Octubre",H380="Noviembre",H380="Diciembre"),G380&amp;"-2"))</f>
        <v/>
      </c>
      <c r="J380" s="5" t="n">
        <v>95</v>
      </c>
      <c r="K380" s="120" t="n">
        <v>87.5</v>
      </c>
      <c r="L380" s="28">
        <f>IFERROR(IF(OR(J380=0,K380=""),"",IF(E380="Positivo",MIN(MAX(K380/J380,0),1.3),MIN(MAX(J380/K380,0),1.3))),"")</f>
        <v/>
      </c>
      <c r="M380" s="28">
        <f>IFERROR(IF(OR(J380=0,K380=""),"",IF(E380="Positivo",MAX(K380/J380,0),MAX(J380/K380,0))),"")</f>
        <v/>
      </c>
      <c r="N380" s="5" t="inlineStr">
        <is>
          <t>%</t>
        </is>
      </c>
      <c r="O380" s="5" t="inlineStr">
        <is>
          <t>%</t>
        </is>
      </c>
      <c r="P380" s="16" t="n">
        <v>0</v>
      </c>
      <c r="Q380" s="16" t="n">
        <v>0</v>
      </c>
      <c r="R380" s="5">
        <f>A380&amp;"-"&amp;YEAR(F380)&amp;"-"&amp;IF(LEN(MONTH(F380))=1,"0"&amp;MONTH(F380),MONTH(F380))&amp;"-"&amp;IF(LEN(DAY(F380))=1,"0"&amp;DAY(F380),DAY(F380))</f>
        <v/>
      </c>
    </row>
    <row r="381">
      <c r="A381" s="26" t="n">
        <v>172</v>
      </c>
      <c r="B381" s="5" t="inlineStr">
        <is>
          <t>Cumplimiento plan operativo del SGC</t>
        </is>
      </c>
      <c r="C381" s="5" t="inlineStr">
        <is>
          <t>Gestión de calidad</t>
        </is>
      </c>
      <c r="D381" s="5" t="inlineStr">
        <is>
          <t>Mensual</t>
        </is>
      </c>
      <c r="E381" s="5" t="inlineStr">
        <is>
          <t>Positivo</t>
        </is>
      </c>
      <c r="F381" s="6" t="n">
        <v>45504</v>
      </c>
      <c r="G381" s="5">
        <f>YEAR(F381)</f>
        <v/>
      </c>
      <c r="H381" s="5">
        <f>PROPER(TEXT(F381,"mmmm"))</f>
        <v/>
      </c>
      <c r="I381" s="6">
        <f>IF(OR(H381="Enero",H381="Febrero",H381="Marzo",H381="Abril",H381="Mayo",H381="Junio"),G381&amp;"-1",IF(OR(H381="Julio",H381="Agosto",H381="Septiembre",H381="Octubre",H381="Noviembre",H381="Diciembre"),G381&amp;"-2"))</f>
        <v/>
      </c>
      <c r="J381" s="5" t="n">
        <v>95</v>
      </c>
      <c r="K381" s="120" t="n">
        <v>90.90909090909091</v>
      </c>
      <c r="L381" s="28">
        <f>IFERROR(IF(OR(J381=0,K381=""),"",IF(E381="Positivo",MIN(MAX(K381/J381,0),1.3),MIN(MAX(J381/K381,0),1.3))),"")</f>
        <v/>
      </c>
      <c r="M381" s="28">
        <f>IFERROR(IF(OR(J381=0,K381=""),"",IF(E381="Positivo",MAX(K381/J381,0),MAX(J381/K381,0))),"")</f>
        <v/>
      </c>
      <c r="N381" s="5" t="inlineStr">
        <is>
          <t>%</t>
        </is>
      </c>
      <c r="O381" s="5" t="inlineStr">
        <is>
          <t>%</t>
        </is>
      </c>
      <c r="P381" s="16" t="n">
        <v>0</v>
      </c>
      <c r="Q381" s="16" t="n">
        <v>0</v>
      </c>
      <c r="R381" s="5">
        <f>A381&amp;"-"&amp;YEAR(F381)&amp;"-"&amp;IF(LEN(MONTH(F381))=1,"0"&amp;MONTH(F381),MONTH(F381))&amp;"-"&amp;IF(LEN(DAY(F381))=1,"0"&amp;DAY(F381),DAY(F381))</f>
        <v/>
      </c>
    </row>
    <row r="382">
      <c r="A382" s="26" t="n">
        <v>172</v>
      </c>
      <c r="B382" s="5" t="inlineStr">
        <is>
          <t>Cumplimiento plan operativo del SGC</t>
        </is>
      </c>
      <c r="C382" s="5" t="inlineStr">
        <is>
          <t>Gestión de calidad</t>
        </is>
      </c>
      <c r="D382" s="5" t="inlineStr">
        <is>
          <t>Mensual</t>
        </is>
      </c>
      <c r="E382" s="5" t="inlineStr">
        <is>
          <t>Positivo</t>
        </is>
      </c>
      <c r="F382" s="6" t="n">
        <v>45535</v>
      </c>
      <c r="G382" s="5">
        <f>YEAR(F382)</f>
        <v/>
      </c>
      <c r="H382" s="5">
        <f>PROPER(TEXT(F382,"mmmm"))</f>
        <v/>
      </c>
      <c r="I382" s="6">
        <f>IF(OR(H382="Enero",H382="Febrero",H382="Marzo",H382="Abril",H382="Mayo",H382="Junio"),G382&amp;"-1",IF(OR(H382="Julio",H382="Agosto",H382="Septiembre",H382="Octubre",H382="Noviembre",H382="Diciembre"),G382&amp;"-2"))</f>
        <v/>
      </c>
      <c r="J382" s="5" t="n">
        <v>95</v>
      </c>
      <c r="K382" s="120" t="n">
        <v>92.85714285714286</v>
      </c>
      <c r="L382" s="28">
        <f>IFERROR(IF(OR(J382=0,K382=""),"",IF(E382="Positivo",MIN(MAX(K382/J382,0),1.3),MIN(MAX(J382/K382,0),1.3))),"")</f>
        <v/>
      </c>
      <c r="M382" s="28">
        <f>IFERROR(IF(OR(J382=0,K382=""),"",IF(E382="Positivo",MAX(K382/J382,0),MAX(J382/K382,0))),"")</f>
        <v/>
      </c>
      <c r="N382" s="5" t="inlineStr">
        <is>
          <t>%</t>
        </is>
      </c>
      <c r="O382" s="5" t="inlineStr">
        <is>
          <t>%</t>
        </is>
      </c>
      <c r="P382" s="16" t="n">
        <v>0</v>
      </c>
      <c r="Q382" s="16" t="n">
        <v>0</v>
      </c>
      <c r="R382" s="5">
        <f>A382&amp;"-"&amp;YEAR(F382)&amp;"-"&amp;IF(LEN(MONTH(F382))=1,"0"&amp;MONTH(F382),MONTH(F382))&amp;"-"&amp;IF(LEN(DAY(F382))=1,"0"&amp;DAY(F382),DAY(F382))</f>
        <v/>
      </c>
    </row>
    <row r="383">
      <c r="A383" s="26" t="n">
        <v>172</v>
      </c>
      <c r="B383" s="5" t="inlineStr">
        <is>
          <t>Cumplimiento plan operativo del SGC</t>
        </is>
      </c>
      <c r="C383" s="5" t="inlineStr">
        <is>
          <t>Gestión de calidad</t>
        </is>
      </c>
      <c r="D383" s="5" t="inlineStr">
        <is>
          <t>Mensual</t>
        </is>
      </c>
      <c r="E383" s="5" t="inlineStr">
        <is>
          <t>Positivo</t>
        </is>
      </c>
      <c r="F383" s="6" t="n">
        <v>45565</v>
      </c>
      <c r="G383" s="5">
        <f>YEAR(F383)</f>
        <v/>
      </c>
      <c r="H383" s="5">
        <f>PROPER(TEXT(F383,"mmmm"))</f>
        <v/>
      </c>
      <c r="I383" s="6">
        <f>IF(OR(H383="Enero",H383="Febrero",H383="Marzo",H383="Abril",H383="Mayo",H383="Junio"),G383&amp;"-1",IF(OR(H383="Julio",H383="Agosto",H383="Septiembre",H383="Octubre",H383="Noviembre",H383="Diciembre"),G383&amp;"-2"))</f>
        <v/>
      </c>
      <c r="J383" s="5" t="n">
        <v>95</v>
      </c>
      <c r="K383" s="120" t="n">
        <v>93.75</v>
      </c>
      <c r="L383" s="28">
        <f>IFERROR(IF(OR(J383=0,K383=""),"",IF(E383="Positivo",MIN(MAX(K383/J383,0),1.3),MIN(MAX(J383/K383,0),1.3))),"")</f>
        <v/>
      </c>
      <c r="M383" s="28">
        <f>IFERROR(IF(OR(J383=0,K383=""),"",IF(E383="Positivo",MAX(K383/J383,0),MAX(J383/K383,0))),"")</f>
        <v/>
      </c>
      <c r="N383" s="5" t="inlineStr">
        <is>
          <t>%</t>
        </is>
      </c>
      <c r="O383" s="5" t="inlineStr">
        <is>
          <t>%</t>
        </is>
      </c>
      <c r="P383" s="16" t="n">
        <v>0</v>
      </c>
      <c r="Q383" s="16" t="n">
        <v>0</v>
      </c>
      <c r="R383" s="5">
        <f>A383&amp;"-"&amp;YEAR(F383)&amp;"-"&amp;IF(LEN(MONTH(F383))=1,"0"&amp;MONTH(F383),MONTH(F383))&amp;"-"&amp;IF(LEN(DAY(F383))=1,"0"&amp;DAY(F383),DAY(F383))</f>
        <v/>
      </c>
    </row>
    <row r="384">
      <c r="A384" s="39" t="n">
        <v>172</v>
      </c>
      <c r="B384" s="5" t="inlineStr">
        <is>
          <t>Cumplimiento plan operativo del SGC</t>
        </is>
      </c>
      <c r="C384" s="5" t="inlineStr">
        <is>
          <t>Gestión de calidad</t>
        </is>
      </c>
      <c r="D384" s="5" t="inlineStr">
        <is>
          <t>Mensual</t>
        </is>
      </c>
      <c r="E384" s="5" t="inlineStr">
        <is>
          <t>Positivo</t>
        </is>
      </c>
      <c r="F384" s="6" t="n">
        <v>45596</v>
      </c>
      <c r="G384" s="5">
        <f>YEAR(F384)</f>
        <v/>
      </c>
      <c r="H384" s="5">
        <f>PROPER(TEXT(F384,"mmmm"))</f>
        <v/>
      </c>
      <c r="I384" s="6">
        <f>IF(OR(H384="Enero",H384="Febrero",H384="Marzo",H384="Abril",H384="Mayo",H384="Junio"),G384&amp;"-1",IF(OR(H384="Julio",H384="Agosto",H384="Septiembre",H384="Octubre",H384="Noviembre",H384="Diciembre"),G384&amp;"-2"))</f>
        <v/>
      </c>
      <c r="J384" s="5" t="n">
        <v>95</v>
      </c>
      <c r="K384" s="120" t="n">
        <v>94.11764705882352</v>
      </c>
      <c r="L384" s="28">
        <f>IFERROR(IF(OR(J384=0,K384=""),"",IF(E384="Positivo",MIN(MAX(K384/J384,0),1.3),MIN(MAX(J384/K384,0),1.3))),"")</f>
        <v/>
      </c>
      <c r="M384" s="28">
        <f>IFERROR(IF(OR(J384=0,K384=""),"",IF(E384="Positivo",MAX(K384/J384,0),MAX(J384/K384,0))),"")</f>
        <v/>
      </c>
      <c r="N384" s="5" t="inlineStr">
        <is>
          <t>%</t>
        </is>
      </c>
      <c r="O384" s="5" t="inlineStr">
        <is>
          <t>%</t>
        </is>
      </c>
      <c r="P384" s="16" t="n">
        <v>0</v>
      </c>
      <c r="Q384" s="16" t="n">
        <v>0</v>
      </c>
      <c r="R384" s="5">
        <f>A384&amp;"-"&amp;YEAR(F384)&amp;"-"&amp;IF(LEN(MONTH(F384))=1,"0"&amp;MONTH(F384),MONTH(F384))&amp;"-"&amp;IF(LEN(DAY(F384))=1,"0"&amp;DAY(F384),DAY(F384))</f>
        <v/>
      </c>
    </row>
    <row r="385">
      <c r="A385" s="39" t="n">
        <v>172</v>
      </c>
      <c r="B385" s="5" t="inlineStr">
        <is>
          <t>Cumplimiento plan operativo del SGC</t>
        </is>
      </c>
      <c r="C385" s="5" t="inlineStr">
        <is>
          <t>Gestión de calidad</t>
        </is>
      </c>
      <c r="D385" s="5" t="inlineStr">
        <is>
          <t>Mensual</t>
        </is>
      </c>
      <c r="E385" s="5" t="inlineStr">
        <is>
          <t>Positivo</t>
        </is>
      </c>
      <c r="F385" s="6" t="n">
        <v>45626</v>
      </c>
      <c r="G385" s="5">
        <f>YEAR(F385)</f>
        <v/>
      </c>
      <c r="H385" s="5">
        <f>PROPER(TEXT(F385,"mmmm"))</f>
        <v/>
      </c>
      <c r="I385" s="6">
        <f>IF(OR(H385="Enero",H385="Febrero",H385="Marzo",H385="Abril",H385="Mayo",H385="Junio"),G385&amp;"-1",IF(OR(H385="Julio",H385="Agosto",H385="Septiembre",H385="Octubre",H385="Noviembre",H385="Diciembre"),G385&amp;"-2"))</f>
        <v/>
      </c>
      <c r="J385" s="5" t="n">
        <v>95</v>
      </c>
      <c r="K385" s="120" t="n">
        <v>100</v>
      </c>
      <c r="L385" s="28">
        <f>IFERROR(IF(OR(J385=0,K385=""),"",IF(E385="Positivo",MIN(MAX(K385/J385,0),1.3),MIN(MAX(J385/K385,0),1.3))),"")</f>
        <v/>
      </c>
      <c r="M385" s="28">
        <f>IFERROR(IF(OR(J385=0,K385=""),"",IF(E385="Positivo",MAX(K385/J385,0),MAX(J385/K385,0))),"")</f>
        <v/>
      </c>
      <c r="N385" s="5" t="inlineStr">
        <is>
          <t>%</t>
        </is>
      </c>
      <c r="O385" s="5" t="inlineStr">
        <is>
          <t>%</t>
        </is>
      </c>
      <c r="P385" s="16" t="n">
        <v>0</v>
      </c>
      <c r="Q385" s="16" t="n">
        <v>0</v>
      </c>
      <c r="R385" s="5">
        <f>A385&amp;"-"&amp;YEAR(F385)&amp;"-"&amp;IF(LEN(MONTH(F385))=1,"0"&amp;MONTH(F385),MONTH(F385))&amp;"-"&amp;IF(LEN(DAY(F385))=1,"0"&amp;DAY(F385),DAY(F385))</f>
        <v/>
      </c>
    </row>
    <row r="386">
      <c r="A386" s="39" t="n">
        <v>172</v>
      </c>
      <c r="B386" s="5" t="inlineStr">
        <is>
          <t>Cumplimiento plan operativo del SGC</t>
        </is>
      </c>
      <c r="C386" s="5" t="inlineStr">
        <is>
          <t>Gestión de calidad</t>
        </is>
      </c>
      <c r="D386" s="5" t="inlineStr">
        <is>
          <t>Mensual</t>
        </is>
      </c>
      <c r="E386" s="5" t="inlineStr">
        <is>
          <t>Positivo</t>
        </is>
      </c>
      <c r="F386" s="6" t="n">
        <v>45657</v>
      </c>
      <c r="G386" s="5">
        <f>YEAR(F386)</f>
        <v/>
      </c>
      <c r="H386" s="5">
        <f>PROPER(TEXT(F386,"mmmm"))</f>
        <v/>
      </c>
      <c r="I386" s="6">
        <f>IF(OR(H386="Enero",H386="Febrero",H386="Marzo",H386="Abril",H386="Mayo",H386="Junio"),G386&amp;"-1",IF(OR(H386="Julio",H386="Agosto",H386="Septiembre",H386="Octubre",H386="Noviembre",H386="Diciembre"),G386&amp;"-2"))</f>
        <v/>
      </c>
      <c r="J386" s="5" t="n">
        <v>95</v>
      </c>
      <c r="K386" s="120" t="n">
        <v>97.36842105263158</v>
      </c>
      <c r="L386" s="28">
        <f>IFERROR(IF(OR(J386=0,K386=""),"",IF(E386="Positivo",MIN(MAX(K386/J386,0),1.3),MIN(MAX(J386/K386,0),1.3))),"")</f>
        <v/>
      </c>
      <c r="M386" s="28">
        <f>IFERROR(IF(OR(J386=0,K386=""),"",IF(E386="Positivo",MAX(K386/J386,0),MAX(J386/K386,0))),"")</f>
        <v/>
      </c>
      <c r="N386" s="5" t="inlineStr">
        <is>
          <t>%</t>
        </is>
      </c>
      <c r="O386" s="5" t="inlineStr">
        <is>
          <t>%</t>
        </is>
      </c>
      <c r="P386" s="16" t="n">
        <v>0</v>
      </c>
      <c r="Q386" s="16" t="n">
        <v>0</v>
      </c>
      <c r="R386" s="5">
        <f>A386&amp;"-"&amp;YEAR(F386)&amp;"-"&amp;IF(LEN(MONTH(F386))=1,"0"&amp;MONTH(F386),MONTH(F386))&amp;"-"&amp;IF(LEN(DAY(F386))=1,"0"&amp;DAY(F386),DAY(F386))</f>
        <v/>
      </c>
    </row>
    <row r="387">
      <c r="A387" s="26" t="n">
        <v>174</v>
      </c>
      <c r="B387" s="5" t="inlineStr">
        <is>
          <t>Cumplimiento Plan de Formación SGC</t>
        </is>
      </c>
      <c r="C387" s="5" t="inlineStr">
        <is>
          <t>Gestión de calidad</t>
        </is>
      </c>
      <c r="D387" s="5" t="inlineStr">
        <is>
          <t>Semestral</t>
        </is>
      </c>
      <c r="E387" s="5" t="inlineStr">
        <is>
          <t>Positivo</t>
        </is>
      </c>
      <c r="F387" s="17" t="n">
        <v>45107</v>
      </c>
      <c r="G387" s="5">
        <f>YEAR(F387)</f>
        <v/>
      </c>
      <c r="H387" s="5">
        <f>PROPER(TEXT(F387,"mmmm"))</f>
        <v/>
      </c>
      <c r="I387" s="6">
        <f>IF(OR(H387="Enero",H387="Febrero",H387="Marzo",H387="Abril",H387="Mayo",H387="Junio"),G387&amp;"-1",IF(OR(H387="Julio",H387="Agosto",H387="Septiembre",H387="Octubre",H387="Noviembre",H387="Diciembre"),G387&amp;"-2"))</f>
        <v/>
      </c>
      <c r="J387" s="5" t="n">
        <v>95</v>
      </c>
      <c r="K387" s="120" t="n">
        <v>100</v>
      </c>
      <c r="L387" s="28">
        <f>IFERROR(IF(OR(J387=0,K387=""),"",IF(E387="Positivo",MIN(MAX(K387/J387,0),1.3),MIN(MAX(J387/K387,0),1.3))),"")</f>
        <v/>
      </c>
      <c r="M387" s="28">
        <f>IFERROR(IF(OR(J387=0,K387=""),"",IF(E387="Positivo",MAX(K387/J387,0),MAX(J387/K387,0))),"")</f>
        <v/>
      </c>
      <c r="N387" s="5" t="inlineStr">
        <is>
          <t>%</t>
        </is>
      </c>
      <c r="O387" s="5" t="inlineStr">
        <is>
          <t>%</t>
        </is>
      </c>
      <c r="P387" s="16" t="n">
        <v>0</v>
      </c>
      <c r="Q387" s="16" t="n">
        <v>0</v>
      </c>
      <c r="R387" s="5">
        <f>A387&amp;"-"&amp;YEAR(F387)&amp;"-"&amp;IF(LEN(MONTH(F387))=1,"0"&amp;MONTH(F387),MONTH(F387))&amp;"-"&amp;IF(LEN(DAY(F387))=1,"0"&amp;DAY(F387),DAY(F387))</f>
        <v/>
      </c>
    </row>
    <row r="388">
      <c r="A388" s="39" t="n">
        <v>174</v>
      </c>
      <c r="B388" s="5" t="inlineStr">
        <is>
          <t>Cumplimiento Plan de Formación SGC</t>
        </is>
      </c>
      <c r="C388" s="5" t="inlineStr">
        <is>
          <t>Gestión de calidad</t>
        </is>
      </c>
      <c r="D388" s="5" t="inlineStr">
        <is>
          <t>Semestral</t>
        </is>
      </c>
      <c r="E388" s="5" t="inlineStr">
        <is>
          <t>Positivo</t>
        </is>
      </c>
      <c r="F388" s="6" t="n">
        <v>45291</v>
      </c>
      <c r="G388" s="5">
        <f>YEAR(F388)</f>
        <v/>
      </c>
      <c r="H388" s="5">
        <f>PROPER(TEXT(F388,"mmmm"))</f>
        <v/>
      </c>
      <c r="I388" s="6">
        <f>IF(OR(H388="Enero",H388="Febrero",H388="Marzo",H388="Abril",H388="Mayo",H388="Junio"),G388&amp;"-1",IF(OR(H388="Julio",H388="Agosto",H388="Septiembre",H388="Octubre",H388="Noviembre",H388="Diciembre"),G388&amp;"-2"))</f>
        <v/>
      </c>
      <c r="J388" s="5" t="n">
        <v>95</v>
      </c>
      <c r="K388" s="120" t="n">
        <v>100</v>
      </c>
      <c r="L388" s="28">
        <f>IFERROR(IF(OR(J388=0,K388=""),"",IF(E388="Positivo",MIN(MAX(K388/J388,0),1.3),MIN(MAX(J388/K388,0),1.3))),"")</f>
        <v/>
      </c>
      <c r="M388" s="28">
        <f>IFERROR(IF(OR(J388=0,K388=""),"",IF(E388="Positivo",MAX(K388/J388,0),MAX(J388/K388,0))),"")</f>
        <v/>
      </c>
      <c r="N388" s="5" t="inlineStr">
        <is>
          <t>%</t>
        </is>
      </c>
      <c r="O388" s="5" t="inlineStr">
        <is>
          <t>%</t>
        </is>
      </c>
      <c r="P388" s="16" t="n">
        <v>0</v>
      </c>
      <c r="Q388" s="16" t="n">
        <v>0</v>
      </c>
      <c r="R388" s="5">
        <f>A388&amp;"-"&amp;YEAR(F388)&amp;"-"&amp;IF(LEN(MONTH(F388))=1,"0"&amp;MONTH(F388),MONTH(F388))&amp;"-"&amp;IF(LEN(DAY(F388))=1,"0"&amp;DAY(F388),DAY(F388))</f>
        <v/>
      </c>
    </row>
    <row r="389">
      <c r="A389" s="26" t="n">
        <v>176</v>
      </c>
      <c r="B389" s="5" t="inlineStr">
        <is>
          <t>Cumplimiento Planes de Mejora</t>
        </is>
      </c>
      <c r="C389" s="5" t="inlineStr">
        <is>
          <t>Gestión de calidad</t>
        </is>
      </c>
      <c r="D389" s="5" t="inlineStr">
        <is>
          <t>Mensual</t>
        </is>
      </c>
      <c r="E389" s="5" t="inlineStr">
        <is>
          <t>Positivo</t>
        </is>
      </c>
      <c r="F389" s="6" t="n">
        <v>45046</v>
      </c>
      <c r="G389" s="5">
        <f>YEAR(F389)</f>
        <v/>
      </c>
      <c r="H389" s="5">
        <f>PROPER(TEXT(F389,"mmmm"))</f>
        <v/>
      </c>
      <c r="I389" s="6">
        <f>IF(OR(H389="Enero",H389="Febrero",H389="Marzo",H389="Abril",H389="Mayo",H389="Junio"),G389&amp;"-1",IF(OR(H389="Julio",H389="Agosto",H389="Septiembre",H389="Octubre",H389="Noviembre",H389="Diciembre"),G389&amp;"-2"))</f>
        <v/>
      </c>
      <c r="J389" s="5" t="n">
        <v>80</v>
      </c>
      <c r="K389" s="120" t="n">
        <v>70.19</v>
      </c>
      <c r="L389" s="28">
        <f>IFERROR(IF(OR(J389=0,K389=""),"",IF(E389="Positivo",MIN(MAX(K389/J389,0),1.3),MIN(MAX(J389/K389,0),1.3))),"")</f>
        <v/>
      </c>
      <c r="M389" s="28">
        <f>IFERROR(IF(OR(J389=0,K389=""),"",IF(E389="Positivo",MAX(K389/J389,0),MAX(J389/K389,0))),"")</f>
        <v/>
      </c>
      <c r="N389" s="5" t="inlineStr">
        <is>
          <t>%</t>
        </is>
      </c>
      <c r="O389" s="5" t="inlineStr">
        <is>
          <t>%</t>
        </is>
      </c>
      <c r="P389" s="16" t="n">
        <v>0</v>
      </c>
      <c r="Q389" s="16" t="n">
        <v>0</v>
      </c>
      <c r="R389" s="5">
        <f>A389&amp;"-"&amp;YEAR(F389)&amp;"-"&amp;IF(LEN(MONTH(F389))=1,"0"&amp;MONTH(F389),MONTH(F389))&amp;"-"&amp;IF(LEN(DAY(F389))=1,"0"&amp;DAY(F389),DAY(F389))</f>
        <v/>
      </c>
    </row>
    <row r="390">
      <c r="A390" s="26" t="n">
        <v>176</v>
      </c>
      <c r="B390" s="5" t="inlineStr">
        <is>
          <t>Cumplimiento Planes de Mejora</t>
        </is>
      </c>
      <c r="C390" s="5" t="inlineStr">
        <is>
          <t>Gestión de calidad</t>
        </is>
      </c>
      <c r="D390" s="5" t="inlineStr">
        <is>
          <t>Mensual</t>
        </is>
      </c>
      <c r="E390" s="5" t="inlineStr">
        <is>
          <t>Positivo</t>
        </is>
      </c>
      <c r="F390" s="6" t="n">
        <v>45077</v>
      </c>
      <c r="G390" s="5">
        <f>YEAR(F390)</f>
        <v/>
      </c>
      <c r="H390" s="5">
        <f>PROPER(TEXT(F390,"mmmm"))</f>
        <v/>
      </c>
      <c r="I390" s="6">
        <f>IF(OR(H390="Enero",H390="Febrero",H390="Marzo",H390="Abril",H390="Mayo",H390="Junio"),G390&amp;"-1",IF(OR(H390="Julio",H390="Agosto",H390="Septiembre",H390="Octubre",H390="Noviembre",H390="Diciembre"),G390&amp;"-2"))</f>
        <v/>
      </c>
      <c r="J390" s="5" t="n">
        <v>80</v>
      </c>
      <c r="K390" s="120" t="n">
        <v>91.53</v>
      </c>
      <c r="L390" s="28">
        <f>IFERROR(IF(OR(J390=0,K390=""),"",IF(E390="Positivo",MIN(MAX(K390/J390,0),1.3),MIN(MAX(J390/K390,0),1.3))),"")</f>
        <v/>
      </c>
      <c r="M390" s="28">
        <f>IFERROR(IF(OR(J390=0,K390=""),"",IF(E390="Positivo",MAX(K390/J390,0),MAX(J390/K390,0))),"")</f>
        <v/>
      </c>
      <c r="N390" s="5" t="inlineStr">
        <is>
          <t>%</t>
        </is>
      </c>
      <c r="O390" s="5" t="inlineStr">
        <is>
          <t>%</t>
        </is>
      </c>
      <c r="P390" s="16" t="n">
        <v>0</v>
      </c>
      <c r="Q390" s="16" t="n">
        <v>0</v>
      </c>
      <c r="R390" s="5">
        <f>A390&amp;"-"&amp;YEAR(F390)&amp;"-"&amp;IF(LEN(MONTH(F390))=1,"0"&amp;MONTH(F390),MONTH(F390))&amp;"-"&amp;IF(LEN(DAY(F390))=1,"0"&amp;DAY(F390),DAY(F390))</f>
        <v/>
      </c>
    </row>
    <row r="391">
      <c r="A391" s="26" t="n">
        <v>176</v>
      </c>
      <c r="B391" s="5" t="inlineStr">
        <is>
          <t>Cumplimiento Planes de Mejora</t>
        </is>
      </c>
      <c r="C391" s="5" t="inlineStr">
        <is>
          <t>Gestión de calidad</t>
        </is>
      </c>
      <c r="D391" s="5" t="inlineStr">
        <is>
          <t>Mensual</t>
        </is>
      </c>
      <c r="E391" s="5" t="inlineStr">
        <is>
          <t>Positivo</t>
        </is>
      </c>
      <c r="F391" s="6" t="n">
        <v>45107</v>
      </c>
      <c r="G391" s="5">
        <f>YEAR(F391)</f>
        <v/>
      </c>
      <c r="H391" s="5">
        <f>PROPER(TEXT(F391,"mmmm"))</f>
        <v/>
      </c>
      <c r="I391" s="6">
        <f>IF(OR(H391="Enero",H391="Febrero",H391="Marzo",H391="Abril",H391="Mayo",H391="Junio"),G391&amp;"-1",IF(OR(H391="Julio",H391="Agosto",H391="Septiembre",H391="Octubre",H391="Noviembre",H391="Diciembre"),G391&amp;"-2"))</f>
        <v/>
      </c>
      <c r="J391" s="5" t="n">
        <v>80</v>
      </c>
      <c r="K391" s="120" t="n">
        <v>88.23999999999999</v>
      </c>
      <c r="L391" s="28">
        <f>IFERROR(IF(OR(J391=0,K391=""),"",IF(E391="Positivo",MIN(MAX(K391/J391,0),1.3),MIN(MAX(J391/K391,0),1.3))),"")</f>
        <v/>
      </c>
      <c r="M391" s="28">
        <f>IFERROR(IF(OR(J391=0,K391=""),"",IF(E391="Positivo",MAX(K391/J391,0),MAX(J391/K391,0))),"")</f>
        <v/>
      </c>
      <c r="N391" s="5" t="inlineStr">
        <is>
          <t>%</t>
        </is>
      </c>
      <c r="O391" s="5" t="inlineStr">
        <is>
          <t>%</t>
        </is>
      </c>
      <c r="P391" s="16" t="n">
        <v>0</v>
      </c>
      <c r="Q391" s="16" t="n">
        <v>0</v>
      </c>
      <c r="R391" s="5">
        <f>A391&amp;"-"&amp;YEAR(F391)&amp;"-"&amp;IF(LEN(MONTH(F391))=1,"0"&amp;MONTH(F391),MONTH(F391))&amp;"-"&amp;IF(LEN(DAY(F391))=1,"0"&amp;DAY(F391),DAY(F391))</f>
        <v/>
      </c>
    </row>
    <row r="392">
      <c r="A392" s="26" t="n">
        <v>176</v>
      </c>
      <c r="B392" s="5" t="inlineStr">
        <is>
          <t>Cumplimiento Planes de Mejora</t>
        </is>
      </c>
      <c r="C392" s="5" t="inlineStr">
        <is>
          <t>Gestión de calidad</t>
        </is>
      </c>
      <c r="D392" s="5" t="inlineStr">
        <is>
          <t>Mensual</t>
        </is>
      </c>
      <c r="E392" s="5" t="inlineStr">
        <is>
          <t>Positivo</t>
        </is>
      </c>
      <c r="F392" s="6" t="n">
        <v>45138</v>
      </c>
      <c r="G392" s="5">
        <f>YEAR(F392)</f>
        <v/>
      </c>
      <c r="H392" s="5">
        <f>PROPER(TEXT(F392,"mmmm"))</f>
        <v/>
      </c>
      <c r="I392" s="6">
        <f>IF(OR(H392="Enero",H392="Febrero",H392="Marzo",H392="Abril",H392="Mayo",H392="Junio"),G392&amp;"-1",IF(OR(H392="Julio",H392="Agosto",H392="Septiembre",H392="Octubre",H392="Noviembre",H392="Diciembre"),G392&amp;"-2"))</f>
        <v/>
      </c>
      <c r="J392" s="5" t="n">
        <v>80</v>
      </c>
      <c r="K392" s="120" t="n">
        <v>70.67</v>
      </c>
      <c r="L392" s="28">
        <f>IFERROR(IF(OR(J392=0,K392=""),"",IF(E392="Positivo",MIN(MAX(K392/J392,0),1.3),MIN(MAX(J392/K392,0),1.3))),"")</f>
        <v/>
      </c>
      <c r="M392" s="28">
        <f>IFERROR(IF(OR(J392=0,K392=""),"",IF(E392="Positivo",MAX(K392/J392,0),MAX(J392/K392,0))),"")</f>
        <v/>
      </c>
      <c r="N392" s="5" t="inlineStr">
        <is>
          <t>%</t>
        </is>
      </c>
      <c r="O392" s="5" t="inlineStr">
        <is>
          <t>%</t>
        </is>
      </c>
      <c r="P392" s="16" t="n">
        <v>0</v>
      </c>
      <c r="Q392" s="16" t="n">
        <v>0</v>
      </c>
      <c r="R392" s="5">
        <f>A392&amp;"-"&amp;YEAR(F392)&amp;"-"&amp;IF(LEN(MONTH(F392))=1,"0"&amp;MONTH(F392),MONTH(F392))&amp;"-"&amp;IF(LEN(DAY(F392))=1,"0"&amp;DAY(F392),DAY(F392))</f>
        <v/>
      </c>
    </row>
    <row r="393">
      <c r="A393" s="26" t="n">
        <v>176</v>
      </c>
      <c r="B393" s="5" t="inlineStr">
        <is>
          <t>Cumplimiento Planes de Mejora</t>
        </is>
      </c>
      <c r="C393" s="5" t="inlineStr">
        <is>
          <t>Gestión de calidad</t>
        </is>
      </c>
      <c r="D393" s="5" t="inlineStr">
        <is>
          <t>Mensual</t>
        </is>
      </c>
      <c r="E393" s="5" t="inlineStr">
        <is>
          <t>Positivo</t>
        </is>
      </c>
      <c r="F393" s="6" t="n">
        <v>45169</v>
      </c>
      <c r="G393" s="5">
        <f>YEAR(F393)</f>
        <v/>
      </c>
      <c r="H393" s="5">
        <f>PROPER(TEXT(F393,"mmmm"))</f>
        <v/>
      </c>
      <c r="I393" s="6">
        <f>IF(OR(H393="Enero",H393="Febrero",H393="Marzo",H393="Abril",H393="Mayo",H393="Junio"),G393&amp;"-1",IF(OR(H393="Julio",H393="Agosto",H393="Septiembre",H393="Octubre",H393="Noviembre",H393="Diciembre"),G393&amp;"-2"))</f>
        <v/>
      </c>
      <c r="J393" s="5" t="n">
        <v>80</v>
      </c>
      <c r="K393" s="120" t="n">
        <v>78.13</v>
      </c>
      <c r="L393" s="28">
        <f>IFERROR(IF(OR(J393=0,K393=""),"",IF(E393="Positivo",MIN(MAX(K393/J393,0),1.3),MIN(MAX(J393/K393,0),1.3))),"")</f>
        <v/>
      </c>
      <c r="M393" s="28">
        <f>IFERROR(IF(OR(J393=0,K393=""),"",IF(E393="Positivo",MAX(K393/J393,0),MAX(J393/K393,0))),"")</f>
        <v/>
      </c>
      <c r="N393" s="5" t="inlineStr">
        <is>
          <t>%</t>
        </is>
      </c>
      <c r="O393" s="5" t="inlineStr">
        <is>
          <t>%</t>
        </is>
      </c>
      <c r="P393" s="16" t="n">
        <v>0</v>
      </c>
      <c r="Q393" s="16" t="n">
        <v>0</v>
      </c>
      <c r="R393" s="5">
        <f>A393&amp;"-"&amp;YEAR(F393)&amp;"-"&amp;IF(LEN(MONTH(F393))=1,"0"&amp;MONTH(F393),MONTH(F393))&amp;"-"&amp;IF(LEN(DAY(F393))=1,"0"&amp;DAY(F393),DAY(F393))</f>
        <v/>
      </c>
    </row>
    <row r="394">
      <c r="A394" s="26" t="n">
        <v>176</v>
      </c>
      <c r="B394" s="5" t="inlineStr">
        <is>
          <t>Cumplimiento Planes de Mejora</t>
        </is>
      </c>
      <c r="C394" s="5" t="inlineStr">
        <is>
          <t>Gestión de calidad</t>
        </is>
      </c>
      <c r="D394" s="5" t="inlineStr">
        <is>
          <t>Mensual</t>
        </is>
      </c>
      <c r="E394" s="5" t="inlineStr">
        <is>
          <t>Positivo</t>
        </is>
      </c>
      <c r="F394" s="6" t="n">
        <v>45199</v>
      </c>
      <c r="G394" s="5">
        <f>YEAR(F394)</f>
        <v/>
      </c>
      <c r="H394" s="5">
        <f>PROPER(TEXT(F394,"mmmm"))</f>
        <v/>
      </c>
      <c r="I394" s="6">
        <f>IF(OR(H394="Enero",H394="Febrero",H394="Marzo",H394="Abril",H394="Mayo",H394="Junio"),G394&amp;"-1",IF(OR(H394="Julio",H394="Agosto",H394="Septiembre",H394="Octubre",H394="Noviembre",H394="Diciembre"),G394&amp;"-2"))</f>
        <v/>
      </c>
      <c r="J394" s="5" t="n">
        <v>80</v>
      </c>
      <c r="K394" s="120" t="n">
        <v>92.73</v>
      </c>
      <c r="L394" s="28">
        <f>IFERROR(IF(OR(J394=0,K394=""),"",IF(E394="Positivo",MIN(MAX(K394/J394,0),1.3),MIN(MAX(J394/K394,0),1.3))),"")</f>
        <v/>
      </c>
      <c r="M394" s="28">
        <f>IFERROR(IF(OR(J394=0,K394=""),"",IF(E394="Positivo",MAX(K394/J394,0),MAX(J394/K394,0))),"")</f>
        <v/>
      </c>
      <c r="N394" s="5" t="inlineStr">
        <is>
          <t>%</t>
        </is>
      </c>
      <c r="O394" s="5" t="inlineStr">
        <is>
          <t>%</t>
        </is>
      </c>
      <c r="P394" s="16" t="n">
        <v>0</v>
      </c>
      <c r="Q394" s="16" t="n">
        <v>0</v>
      </c>
      <c r="R394" s="5">
        <f>A394&amp;"-"&amp;YEAR(F394)&amp;"-"&amp;IF(LEN(MONTH(F394))=1,"0"&amp;MONTH(F394),MONTH(F394))&amp;"-"&amp;IF(LEN(DAY(F394))=1,"0"&amp;DAY(F394),DAY(F394))</f>
        <v/>
      </c>
    </row>
    <row r="395">
      <c r="A395" s="39" t="n">
        <v>176</v>
      </c>
      <c r="B395" s="5" t="inlineStr">
        <is>
          <t>Cumplimiento Planes de Mejora</t>
        </is>
      </c>
      <c r="C395" s="5" t="inlineStr">
        <is>
          <t>Gestión de calidad</t>
        </is>
      </c>
      <c r="D395" s="5" t="inlineStr">
        <is>
          <t>Mensual</t>
        </is>
      </c>
      <c r="E395" s="5" t="inlineStr">
        <is>
          <t>Positivo</t>
        </is>
      </c>
      <c r="F395" s="6" t="n">
        <v>45230</v>
      </c>
      <c r="G395" s="5">
        <f>YEAR(F395)</f>
        <v/>
      </c>
      <c r="H395" s="5">
        <f>PROPER(TEXT(F395,"mmmm"))</f>
        <v/>
      </c>
      <c r="I395" s="6">
        <f>IF(OR(H395="Enero",H395="Febrero",H395="Marzo",H395="Abril",H395="Mayo",H395="Junio"),G395&amp;"-1",IF(OR(H395="Julio",H395="Agosto",H395="Septiembre",H395="Octubre",H395="Noviembre",H395="Diciembre"),G395&amp;"-2"))</f>
        <v/>
      </c>
      <c r="J395" s="5" t="n">
        <v>80</v>
      </c>
      <c r="K395" s="120" t="n">
        <v>70.3</v>
      </c>
      <c r="L395" s="28">
        <f>IFERROR(IF(OR(J395=0,K395=""),"",IF(E395="Positivo",MIN(MAX(K395/J395,0),1.3),MIN(MAX(J395/K395,0),1.3))),"")</f>
        <v/>
      </c>
      <c r="M395" s="28">
        <f>IFERROR(IF(OR(J395=0,K395=""),"",IF(E395="Positivo",MAX(K395/J395,0),MAX(J395/K395,0))),"")</f>
        <v/>
      </c>
      <c r="N395" s="5" t="inlineStr">
        <is>
          <t>%</t>
        </is>
      </c>
      <c r="O395" s="5" t="inlineStr">
        <is>
          <t>%</t>
        </is>
      </c>
      <c r="P395" s="16" t="n">
        <v>1</v>
      </c>
      <c r="Q395" s="16" t="n">
        <v>1</v>
      </c>
      <c r="R395" s="5">
        <f>A395&amp;"-"&amp;YEAR(F395)&amp;"-"&amp;IF(LEN(MONTH(F395))=1,"0"&amp;MONTH(F395),MONTH(F395))&amp;"-"&amp;IF(LEN(DAY(F395))=1,"0"&amp;DAY(F395),DAY(F395))</f>
        <v/>
      </c>
    </row>
    <row r="396">
      <c r="A396" s="39" t="n">
        <v>176</v>
      </c>
      <c r="B396" s="5" t="inlineStr">
        <is>
          <t>Cumplimiento Planes de Mejora</t>
        </is>
      </c>
      <c r="C396" s="5" t="inlineStr">
        <is>
          <t>Gestión de calidad</t>
        </is>
      </c>
      <c r="D396" s="5" t="inlineStr">
        <is>
          <t>Mensual</t>
        </is>
      </c>
      <c r="E396" s="5" t="inlineStr">
        <is>
          <t>Positivo</t>
        </is>
      </c>
      <c r="F396" s="6" t="n">
        <v>45260</v>
      </c>
      <c r="G396" s="5">
        <f>YEAR(F396)</f>
        <v/>
      </c>
      <c r="H396" s="5">
        <f>PROPER(TEXT(F396,"mmmm"))</f>
        <v/>
      </c>
      <c r="I396" s="6">
        <f>IF(OR(H396="Enero",H396="Febrero",H396="Marzo",H396="Abril",H396="Mayo",H396="Junio"),G396&amp;"-1",IF(OR(H396="Julio",H396="Agosto",H396="Septiembre",H396="Octubre",H396="Noviembre",H396="Diciembre"),G396&amp;"-2"))</f>
        <v/>
      </c>
      <c r="J396" s="5" t="n">
        <v>80</v>
      </c>
      <c r="K396" s="120" t="n">
        <v>87.36</v>
      </c>
      <c r="L396" s="28">
        <f>IFERROR(IF(OR(J396=0,K396=""),"",IF(E396="Positivo",MIN(MAX(K396/J396,0),1.3),MIN(MAX(J396/K396,0),1.3))),"")</f>
        <v/>
      </c>
      <c r="M396" s="28">
        <f>IFERROR(IF(OR(J396=0,K396=""),"",IF(E396="Positivo",MAX(K396/J396,0),MAX(J396/K396,0))),"")</f>
        <v/>
      </c>
      <c r="N396" s="5" t="inlineStr">
        <is>
          <t>%</t>
        </is>
      </c>
      <c r="O396" s="5" t="inlineStr">
        <is>
          <t>%</t>
        </is>
      </c>
      <c r="P396" s="16" t="n">
        <v>0</v>
      </c>
      <c r="Q396" s="16" t="n">
        <v>0</v>
      </c>
      <c r="R396" s="5">
        <f>A396&amp;"-"&amp;YEAR(F396)&amp;"-"&amp;IF(LEN(MONTH(F396))=1,"0"&amp;MONTH(F396),MONTH(F396))&amp;"-"&amp;IF(LEN(DAY(F396))=1,"0"&amp;DAY(F396),DAY(F396))</f>
        <v/>
      </c>
    </row>
    <row r="397">
      <c r="A397" s="39" t="n">
        <v>176</v>
      </c>
      <c r="B397" s="5" t="inlineStr">
        <is>
          <t>Cumplimiento Planes de Mejora</t>
        </is>
      </c>
      <c r="C397" s="5" t="inlineStr">
        <is>
          <t>Gestión de calidad</t>
        </is>
      </c>
      <c r="D397" s="5" t="inlineStr">
        <is>
          <t>Mensual</t>
        </is>
      </c>
      <c r="E397" s="5" t="inlineStr">
        <is>
          <t>Positivo</t>
        </is>
      </c>
      <c r="F397" s="6" t="n">
        <v>45291</v>
      </c>
      <c r="G397" s="5">
        <f>YEAR(F397)</f>
        <v/>
      </c>
      <c r="H397" s="5">
        <f>PROPER(TEXT(F397,"mmmm"))</f>
        <v/>
      </c>
      <c r="I397" s="6">
        <f>IF(OR(H397="Enero",H397="Febrero",H397="Marzo",H397="Abril",H397="Mayo",H397="Junio"),G397&amp;"-1",IF(OR(H397="Julio",H397="Agosto",H397="Septiembre",H397="Octubre",H397="Noviembre",H397="Diciembre"),G397&amp;"-2"))</f>
        <v/>
      </c>
      <c r="J397" s="5" t="n">
        <v>80</v>
      </c>
      <c r="K397" s="120" t="n">
        <v>83.16</v>
      </c>
      <c r="L397" s="28">
        <f>IFERROR(IF(OR(J397=0,K397=""),"",IF(E397="Positivo",MIN(MAX(K397/J397,0),1.3),MIN(MAX(J397/K397,0),1.3))),"")</f>
        <v/>
      </c>
      <c r="M397" s="28">
        <f>IFERROR(IF(OR(J397=0,K397=""),"",IF(E397="Positivo",MAX(K397/J397,0),MAX(J397/K397,0))),"")</f>
        <v/>
      </c>
      <c r="N397" s="5" t="inlineStr">
        <is>
          <t>%</t>
        </is>
      </c>
      <c r="O397" s="5" t="inlineStr">
        <is>
          <t>%</t>
        </is>
      </c>
      <c r="P397" s="16" t="n">
        <v>0</v>
      </c>
      <c r="Q397" s="16" t="n">
        <v>0</v>
      </c>
      <c r="R397" s="5">
        <f>A397&amp;"-"&amp;YEAR(F397)&amp;"-"&amp;IF(LEN(MONTH(F397))=1,"0"&amp;MONTH(F397),MONTH(F397))&amp;"-"&amp;IF(LEN(DAY(F397))=1,"0"&amp;DAY(F397),DAY(F397))</f>
        <v/>
      </c>
    </row>
    <row r="398">
      <c r="A398" s="26" t="n">
        <v>176</v>
      </c>
      <c r="B398" s="5" t="inlineStr">
        <is>
          <t>Cumplimiento Planes de Mejora</t>
        </is>
      </c>
      <c r="C398" s="5" t="inlineStr">
        <is>
          <t>Gestión de calidad</t>
        </is>
      </c>
      <c r="D398" s="5" t="inlineStr">
        <is>
          <t>Mensual</t>
        </is>
      </c>
      <c r="E398" s="5" t="inlineStr">
        <is>
          <t>Positivo</t>
        </is>
      </c>
      <c r="F398" s="6" t="n">
        <v>45322</v>
      </c>
      <c r="G398" s="5">
        <f>YEAR(F398)</f>
        <v/>
      </c>
      <c r="H398" s="5">
        <f>PROPER(TEXT(F398,"mmmm"))</f>
        <v/>
      </c>
      <c r="I398" s="6">
        <f>IF(OR(H398="Enero",H398="Febrero",H398="Marzo",H398="Abril",H398="Mayo",H398="Junio"),G398&amp;"-1",IF(OR(H398="Julio",H398="Agosto",H398="Septiembre",H398="Octubre",H398="Noviembre",H398="Diciembre"),G398&amp;"-2"))</f>
        <v/>
      </c>
      <c r="J398" s="5" t="n">
        <v>85</v>
      </c>
      <c r="K398" s="120" t="n">
        <v>83.33</v>
      </c>
      <c r="L398" s="28">
        <f>IFERROR(IF(OR(J398=0,K398=""),"",IF(E398="Positivo",MIN(MAX(K398/J398,0),1.3),MIN(MAX(J398/K398,0),1.3))),"")</f>
        <v/>
      </c>
      <c r="M398" s="28">
        <f>IFERROR(IF(OR(J398=0,K398=""),"",IF(E398="Positivo",MAX(K398/J398,0),MAX(J398/K398,0))),"")</f>
        <v/>
      </c>
      <c r="N398" s="5" t="inlineStr">
        <is>
          <t>N/A</t>
        </is>
      </c>
      <c r="O398" s="5" t="inlineStr">
        <is>
          <t>N/A</t>
        </is>
      </c>
      <c r="P398" s="16" t="n">
        <v>0</v>
      </c>
      <c r="Q398" s="16" t="n">
        <v>0</v>
      </c>
      <c r="R398" s="5">
        <f>A398&amp;"-"&amp;YEAR(F398)&amp;"-"&amp;IF(LEN(MONTH(F398))=1,"0"&amp;MONTH(F398),MONTH(F398))&amp;"-"&amp;IF(LEN(DAY(F398))=1,"0"&amp;DAY(F398),DAY(F398))</f>
        <v/>
      </c>
    </row>
    <row r="399">
      <c r="A399" s="26" t="n">
        <v>176</v>
      </c>
      <c r="B399" s="5" t="inlineStr">
        <is>
          <t>Cumplimiento Planes de Mejora</t>
        </is>
      </c>
      <c r="C399" s="5" t="inlineStr">
        <is>
          <t>Gestión de calidad</t>
        </is>
      </c>
      <c r="D399" s="5" t="inlineStr">
        <is>
          <t>Mensual</t>
        </is>
      </c>
      <c r="E399" s="5" t="inlineStr">
        <is>
          <t>Positivo</t>
        </is>
      </c>
      <c r="F399" s="17" t="n">
        <v>45350</v>
      </c>
      <c r="G399" s="5">
        <f>YEAR(F399)</f>
        <v/>
      </c>
      <c r="H399" s="5">
        <f>PROPER(TEXT(F399,"mmmm"))</f>
        <v/>
      </c>
      <c r="I399" s="6">
        <f>IF(OR(H399="Enero",H399="Febrero",H399="Marzo",H399="Abril",H399="Mayo",H399="Junio"),G399&amp;"-1",IF(OR(H399="Julio",H399="Agosto",H399="Septiembre",H399="Octubre",H399="Noviembre",H399="Diciembre"),G399&amp;"-2"))</f>
        <v/>
      </c>
      <c r="J399" s="5" t="n">
        <v>85</v>
      </c>
      <c r="K399" s="120" t="n">
        <v>80.42</v>
      </c>
      <c r="L399" s="28">
        <f>IFERROR(IF(OR(J399=0,K399=""),"",IF(E399="Positivo",MIN(MAX(K399/J399,0),1.3),MIN(MAX(J399/K399,0),1.3))),"")</f>
        <v/>
      </c>
      <c r="M399" s="28">
        <f>IFERROR(IF(OR(J399=0,K399=""),"",IF(E399="Positivo",MAX(K399/J399,0),MAX(J399/K399,0))),"")</f>
        <v/>
      </c>
      <c r="N399" s="5" t="inlineStr">
        <is>
          <t>N/A</t>
        </is>
      </c>
      <c r="O399" s="5" t="inlineStr">
        <is>
          <t>N/A</t>
        </is>
      </c>
      <c r="P399" s="16" t="n">
        <v>0</v>
      </c>
      <c r="Q399" s="16" t="n">
        <v>0</v>
      </c>
      <c r="R399" s="5">
        <f>A399&amp;"-"&amp;YEAR(F399)&amp;"-"&amp;IF(LEN(MONTH(F399))=1,"0"&amp;MONTH(F399),MONTH(F399))&amp;"-"&amp;IF(LEN(DAY(F399))=1,"0"&amp;DAY(F399),DAY(F399))</f>
        <v/>
      </c>
    </row>
    <row r="400">
      <c r="A400" s="26" t="n">
        <v>176</v>
      </c>
      <c r="B400" s="5" t="inlineStr">
        <is>
          <t>Cumplimiento Planes de Mejora</t>
        </is>
      </c>
      <c r="C400" s="5" t="inlineStr">
        <is>
          <t>Gestión de calidad</t>
        </is>
      </c>
      <c r="D400" s="5" t="inlineStr">
        <is>
          <t>Mensual</t>
        </is>
      </c>
      <c r="E400" s="5" t="inlineStr">
        <is>
          <t>Positivo</t>
        </is>
      </c>
      <c r="F400" s="6" t="n">
        <v>45351</v>
      </c>
      <c r="G400" s="5">
        <f>YEAR(F400)</f>
        <v/>
      </c>
      <c r="H400" s="5">
        <f>PROPER(TEXT(F400,"mmmm"))</f>
        <v/>
      </c>
      <c r="I400" s="6">
        <f>IF(OR(H400="Enero",H400="Febrero",H400="Marzo",H400="Abril",H400="Mayo",H400="Junio"),G400&amp;"-1",IF(OR(H400="Julio",H400="Agosto",H400="Septiembre",H400="Octubre",H400="Noviembre",H400="Diciembre"),G400&amp;"-2"))</f>
        <v/>
      </c>
      <c r="J400" s="5" t="n">
        <v>85</v>
      </c>
      <c r="K400" s="10" t="n">
        <v>80.42</v>
      </c>
      <c r="L400" s="28">
        <f>IFERROR(IF(OR(J400=0,K400=""),"",IF(E400="Positivo",MIN(MAX(K400/J400,0),1.3),MIN(MAX(J400/K400,0),1.3))),"")</f>
        <v/>
      </c>
      <c r="M400" s="28">
        <f>IFERROR(IF(OR(J400=0,K400=""),"",IF(E400="Positivo",MAX(K400/J400,0),MAX(J400/K400,0))),"")</f>
        <v/>
      </c>
      <c r="N400" s="5" t="inlineStr">
        <is>
          <t>%</t>
        </is>
      </c>
      <c r="O400" s="5" t="inlineStr">
        <is>
          <t>%</t>
        </is>
      </c>
      <c r="P400" s="16" t="n">
        <v>0</v>
      </c>
      <c r="Q400" s="16" t="n">
        <v>0</v>
      </c>
      <c r="R400" s="5">
        <f>A400&amp;"-"&amp;YEAR(F400)&amp;"-"&amp;IF(LEN(MONTH(F400))=1,"0"&amp;MONTH(F400),MONTH(F400))&amp;"-"&amp;IF(LEN(DAY(F400))=1,"0"&amp;DAY(F400),DAY(F400))</f>
        <v/>
      </c>
    </row>
    <row r="401">
      <c r="A401" s="26" t="n">
        <v>176</v>
      </c>
      <c r="B401" s="5" t="inlineStr">
        <is>
          <t>Cumplimiento Planes de Mejora</t>
        </is>
      </c>
      <c r="C401" s="5" t="inlineStr">
        <is>
          <t>Gestión de calidad</t>
        </is>
      </c>
      <c r="D401" s="5" t="inlineStr">
        <is>
          <t>Mensual</t>
        </is>
      </c>
      <c r="E401" s="5" t="inlineStr">
        <is>
          <t>Positivo</t>
        </is>
      </c>
      <c r="F401" s="6" t="n">
        <v>45382</v>
      </c>
      <c r="G401" s="5">
        <f>YEAR(F401)</f>
        <v/>
      </c>
      <c r="H401" s="5">
        <f>PROPER(TEXT(F401,"mmmm"))</f>
        <v/>
      </c>
      <c r="I401" s="6">
        <f>IF(OR(H401="Enero",H401="Febrero",H401="Marzo",H401="Abril",H401="Mayo",H401="Junio"),G401&amp;"-1",IF(OR(H401="Julio",H401="Agosto",H401="Septiembre",H401="Octubre",H401="Noviembre",H401="Diciembre"),G401&amp;"-2"))</f>
        <v/>
      </c>
      <c r="J401" s="5" t="n">
        <v>85</v>
      </c>
      <c r="K401" s="120" t="n">
        <v>84.05</v>
      </c>
      <c r="L401" s="28">
        <f>IFERROR(IF(OR(J401=0,K401=""),"",IF(E401="Positivo",MIN(MAX(K401/J401,0),1.3),MIN(MAX(J401/K401,0),1.3))),"")</f>
        <v/>
      </c>
      <c r="M401" s="28">
        <f>IFERROR(IF(OR(J401=0,K401=""),"",IF(E401="Positivo",MAX(K401/J401,0),MAX(J401/K401,0))),"")</f>
        <v/>
      </c>
      <c r="N401" s="5" t="inlineStr">
        <is>
          <t>N/A</t>
        </is>
      </c>
      <c r="O401" s="5" t="inlineStr">
        <is>
          <t>N/A</t>
        </is>
      </c>
      <c r="P401" s="16" t="n">
        <v>0</v>
      </c>
      <c r="Q401" s="16" t="n">
        <v>0</v>
      </c>
      <c r="R401" s="5">
        <f>A401&amp;"-"&amp;YEAR(F401)&amp;"-"&amp;IF(LEN(MONTH(F401))=1,"0"&amp;MONTH(F401),MONTH(F401))&amp;"-"&amp;IF(LEN(DAY(F401))=1,"0"&amp;DAY(F401),DAY(F401))</f>
        <v/>
      </c>
    </row>
    <row r="402">
      <c r="A402" s="26" t="n">
        <v>176</v>
      </c>
      <c r="B402" s="5" t="inlineStr">
        <is>
          <t>Cumplimiento Planes de Mejora</t>
        </is>
      </c>
      <c r="C402" s="5" t="inlineStr">
        <is>
          <t>Gestión de calidad</t>
        </is>
      </c>
      <c r="D402" s="5" t="inlineStr">
        <is>
          <t>Mensual</t>
        </is>
      </c>
      <c r="E402" s="5" t="inlineStr">
        <is>
          <t>Positivo</t>
        </is>
      </c>
      <c r="F402" s="6" t="n">
        <v>45412</v>
      </c>
      <c r="G402" s="5">
        <f>YEAR(F402)</f>
        <v/>
      </c>
      <c r="H402" s="5">
        <f>PROPER(TEXT(F402,"mmmm"))</f>
        <v/>
      </c>
      <c r="I402" s="6">
        <f>IF(OR(H402="Enero",H402="Febrero",H402="Marzo",H402="Abril",H402="Mayo",H402="Junio"),G402&amp;"-1",IF(OR(H402="Julio",H402="Agosto",H402="Septiembre",H402="Octubre",H402="Noviembre",H402="Diciembre"),G402&amp;"-2"))</f>
        <v/>
      </c>
      <c r="J402" s="5" t="n">
        <v>85</v>
      </c>
      <c r="K402" s="120" t="n">
        <v>85.09</v>
      </c>
      <c r="L402" s="28">
        <f>IFERROR(IF(OR(J402=0,K402=""),"",IF(E402="Positivo",MIN(MAX(K402/J402,0),1.3),MIN(MAX(J402/K402,0),1.3))),"")</f>
        <v/>
      </c>
      <c r="M402" s="28">
        <f>IFERROR(IF(OR(J402=0,K402=""),"",IF(E402="Positivo",MAX(K402/J402,0),MAX(J402/K402,0))),"")</f>
        <v/>
      </c>
      <c r="N402" s="5" t="inlineStr">
        <is>
          <t>%</t>
        </is>
      </c>
      <c r="O402" s="5" t="inlineStr">
        <is>
          <t>%</t>
        </is>
      </c>
      <c r="P402" s="16" t="n">
        <v>0</v>
      </c>
      <c r="Q402" s="16" t="n">
        <v>0</v>
      </c>
      <c r="R402" s="5">
        <f>A402&amp;"-"&amp;YEAR(F402)&amp;"-"&amp;IF(LEN(MONTH(F402))=1,"0"&amp;MONTH(F402),MONTH(F402))&amp;"-"&amp;IF(LEN(DAY(F402))=1,"0"&amp;DAY(F402),DAY(F402))</f>
        <v/>
      </c>
    </row>
    <row r="403">
      <c r="A403" s="26" t="n">
        <v>176</v>
      </c>
      <c r="B403" s="5" t="inlineStr">
        <is>
          <t>Cumplimiento Planes de Mejora</t>
        </is>
      </c>
      <c r="C403" s="5" t="inlineStr">
        <is>
          <t>Gestión de calidad</t>
        </is>
      </c>
      <c r="D403" s="5" t="inlineStr">
        <is>
          <t>Mensual</t>
        </is>
      </c>
      <c r="E403" s="5" t="inlineStr">
        <is>
          <t>Positivo</t>
        </is>
      </c>
      <c r="F403" s="6" t="n">
        <v>45443</v>
      </c>
      <c r="G403" s="5">
        <f>YEAR(F403)</f>
        <v/>
      </c>
      <c r="H403" s="5">
        <f>PROPER(TEXT(F403,"mmmm"))</f>
        <v/>
      </c>
      <c r="I403" s="6">
        <f>IF(OR(H403="Enero",H403="Febrero",H403="Marzo",H403="Abril",H403="Mayo",H403="Junio"),G403&amp;"-1",IF(OR(H403="Julio",H403="Agosto",H403="Septiembre",H403="Octubre",H403="Noviembre",H403="Diciembre"),G403&amp;"-2"))</f>
        <v/>
      </c>
      <c r="J403" s="5" t="n">
        <v>85</v>
      </c>
      <c r="K403" s="120" t="n">
        <v>84.08</v>
      </c>
      <c r="L403" s="28">
        <f>IFERROR(IF(OR(J403=0,K403=""),"",IF(E403="Positivo",MIN(MAX(K403/J403,0),1.3),MIN(MAX(J403/K403,0),1.3))),"")</f>
        <v/>
      </c>
      <c r="M403" s="28">
        <f>IFERROR(IF(OR(J403=0,K403=""),"",IF(E403="Positivo",MAX(K403/J403,0),MAX(J403/K403,0))),"")</f>
        <v/>
      </c>
      <c r="N403" s="5" t="inlineStr">
        <is>
          <t>%</t>
        </is>
      </c>
      <c r="O403" s="5" t="inlineStr">
        <is>
          <t>%</t>
        </is>
      </c>
      <c r="P403" s="16" t="n">
        <v>0</v>
      </c>
      <c r="Q403" s="16" t="n">
        <v>0</v>
      </c>
      <c r="R403" s="5">
        <f>A403&amp;"-"&amp;YEAR(F403)&amp;"-"&amp;IF(LEN(MONTH(F403))=1,"0"&amp;MONTH(F403),MONTH(F403))&amp;"-"&amp;IF(LEN(DAY(F403))=1,"0"&amp;DAY(F403),DAY(F403))</f>
        <v/>
      </c>
    </row>
    <row r="404">
      <c r="A404" s="26" t="n">
        <v>176</v>
      </c>
      <c r="B404" s="5" t="inlineStr">
        <is>
          <t>Cumplimiento Planes de Mejora</t>
        </is>
      </c>
      <c r="C404" s="5" t="inlineStr">
        <is>
          <t>Gestión de calidad</t>
        </is>
      </c>
      <c r="D404" s="5" t="inlineStr">
        <is>
          <t>Mensual</t>
        </is>
      </c>
      <c r="E404" s="5" t="inlineStr">
        <is>
          <t>Positivo</t>
        </is>
      </c>
      <c r="F404" s="6" t="n">
        <v>45473</v>
      </c>
      <c r="G404" s="5">
        <f>YEAR(F404)</f>
        <v/>
      </c>
      <c r="H404" s="5">
        <f>PROPER(TEXT(F404,"mmmm"))</f>
        <v/>
      </c>
      <c r="I404" s="6">
        <f>IF(OR(H404="Enero",H404="Febrero",H404="Marzo",H404="Abril",H404="Mayo",H404="Junio"),G404&amp;"-1",IF(OR(H404="Julio",H404="Agosto",H404="Septiembre",H404="Octubre",H404="Noviembre",H404="Diciembre"),G404&amp;"-2"))</f>
        <v/>
      </c>
      <c r="J404" s="5" t="n">
        <v>85</v>
      </c>
      <c r="K404" s="120" t="n">
        <v>92.5</v>
      </c>
      <c r="L404" s="28">
        <f>IFERROR(IF(OR(J404=0,K404=""),"",IF(E404="Positivo",MIN(MAX(K404/J404,0),1.3),MIN(MAX(J404/K404,0),1.3))),"")</f>
        <v/>
      </c>
      <c r="M404" s="28">
        <f>IFERROR(IF(OR(J404=0,K404=""),"",IF(E404="Positivo",MAX(K404/J404,0),MAX(J404/K404,0))),"")</f>
        <v/>
      </c>
      <c r="N404" s="5" t="inlineStr">
        <is>
          <t>%</t>
        </is>
      </c>
      <c r="O404" s="5" t="inlineStr">
        <is>
          <t>%</t>
        </is>
      </c>
      <c r="P404" s="16" t="n">
        <v>0</v>
      </c>
      <c r="Q404" s="16" t="n">
        <v>0</v>
      </c>
      <c r="R404" s="5">
        <f>A404&amp;"-"&amp;YEAR(F404)&amp;"-"&amp;IF(LEN(MONTH(F404))=1,"0"&amp;MONTH(F404),MONTH(F404))&amp;"-"&amp;IF(LEN(DAY(F404))=1,"0"&amp;DAY(F404),DAY(F404))</f>
        <v/>
      </c>
    </row>
    <row r="405">
      <c r="A405" s="26" t="n">
        <v>176</v>
      </c>
      <c r="B405" s="5" t="inlineStr">
        <is>
          <t>Cumplimiento Planes de Mejora</t>
        </is>
      </c>
      <c r="C405" s="5" t="inlineStr">
        <is>
          <t>Gestión de calidad</t>
        </is>
      </c>
      <c r="D405" s="5" t="inlineStr">
        <is>
          <t>Mensual</t>
        </is>
      </c>
      <c r="E405" s="5" t="inlineStr">
        <is>
          <t>Positivo</t>
        </is>
      </c>
      <c r="F405" s="6" t="n">
        <v>45504</v>
      </c>
      <c r="G405" s="5">
        <f>YEAR(F405)</f>
        <v/>
      </c>
      <c r="H405" s="5">
        <f>PROPER(TEXT(F405,"mmmm"))</f>
        <v/>
      </c>
      <c r="I405" s="6">
        <f>IF(OR(H405="Enero",H405="Febrero",H405="Marzo",H405="Abril",H405="Mayo",H405="Junio"),G405&amp;"-1",IF(OR(H405="Julio",H405="Agosto",H405="Septiembre",H405="Octubre",H405="Noviembre",H405="Diciembre"),G405&amp;"-2"))</f>
        <v/>
      </c>
      <c r="J405" s="5" t="n">
        <v>85</v>
      </c>
      <c r="K405" s="120" t="n">
        <v>94.72</v>
      </c>
      <c r="L405" s="28">
        <f>IFERROR(IF(OR(J405=0,K405=""),"",IF(E405="Positivo",MIN(MAX(K405/J405,0),1.3),MIN(MAX(J405/K405,0),1.3))),"")</f>
        <v/>
      </c>
      <c r="M405" s="28">
        <f>IFERROR(IF(OR(J405=0,K405=""),"",IF(E405="Positivo",MAX(K405/J405,0),MAX(J405/K405,0))),"")</f>
        <v/>
      </c>
      <c r="N405" s="5" t="inlineStr">
        <is>
          <t>%</t>
        </is>
      </c>
      <c r="O405" s="5" t="inlineStr">
        <is>
          <t>%</t>
        </is>
      </c>
      <c r="P405" s="16" t="n">
        <v>0</v>
      </c>
      <c r="Q405" s="16" t="n">
        <v>0</v>
      </c>
      <c r="R405" s="5">
        <f>A405&amp;"-"&amp;YEAR(F405)&amp;"-"&amp;IF(LEN(MONTH(F405))=1,"0"&amp;MONTH(F405),MONTH(F405))&amp;"-"&amp;IF(LEN(DAY(F405))=1,"0"&amp;DAY(F405),DAY(F405))</f>
        <v/>
      </c>
    </row>
    <row r="406">
      <c r="A406" s="26" t="n">
        <v>176</v>
      </c>
      <c r="B406" s="5" t="inlineStr">
        <is>
          <t>Cumplimiento Planes de Mejora</t>
        </is>
      </c>
      <c r="C406" s="5" t="inlineStr">
        <is>
          <t>Gestión de calidad</t>
        </is>
      </c>
      <c r="D406" s="5" t="inlineStr">
        <is>
          <t>Mensual</t>
        </is>
      </c>
      <c r="E406" s="5" t="inlineStr">
        <is>
          <t>Positivo</t>
        </is>
      </c>
      <c r="F406" s="6" t="n">
        <v>45535</v>
      </c>
      <c r="G406" s="5">
        <f>YEAR(F406)</f>
        <v/>
      </c>
      <c r="H406" s="5">
        <f>PROPER(TEXT(F406,"mmmm"))</f>
        <v/>
      </c>
      <c r="I406" s="6">
        <f>IF(OR(H406="Enero",H406="Febrero",H406="Marzo",H406="Abril",H406="Mayo",H406="Junio"),G406&amp;"-1",IF(OR(H406="Julio",H406="Agosto",H406="Septiembre",H406="Octubre",H406="Noviembre",H406="Diciembre"),G406&amp;"-2"))</f>
        <v/>
      </c>
      <c r="J406" s="5" t="n">
        <v>85</v>
      </c>
      <c r="K406" s="120" t="n">
        <v>92.53</v>
      </c>
      <c r="L406" s="28">
        <f>IFERROR(IF(OR(J406=0,K406=""),"",IF(E406="Positivo",MIN(MAX(K406/J406,0),1.3),MIN(MAX(J406/K406,0),1.3))),"")</f>
        <v/>
      </c>
      <c r="M406" s="28">
        <f>IFERROR(IF(OR(J406=0,K406=""),"",IF(E406="Positivo",MAX(K406/J406,0),MAX(J406/K406,0))),"")</f>
        <v/>
      </c>
      <c r="N406" s="5" t="inlineStr">
        <is>
          <t>%</t>
        </is>
      </c>
      <c r="O406" s="5" t="inlineStr">
        <is>
          <t>%</t>
        </is>
      </c>
      <c r="P406" s="16" t="n">
        <v>0</v>
      </c>
      <c r="Q406" s="16" t="n">
        <v>0</v>
      </c>
      <c r="R406" s="5">
        <f>A406&amp;"-"&amp;YEAR(F406)&amp;"-"&amp;IF(LEN(MONTH(F406))=1,"0"&amp;MONTH(F406),MONTH(F406))&amp;"-"&amp;IF(LEN(DAY(F406))=1,"0"&amp;DAY(F406),DAY(F406))</f>
        <v/>
      </c>
    </row>
    <row r="407">
      <c r="A407" s="26" t="n">
        <v>176</v>
      </c>
      <c r="B407" s="5" t="inlineStr">
        <is>
          <t>Cumplimiento Planes de Mejora</t>
        </is>
      </c>
      <c r="C407" s="5" t="inlineStr">
        <is>
          <t>Gestión de calidad</t>
        </is>
      </c>
      <c r="D407" s="5" t="inlineStr">
        <is>
          <t>Mensual</t>
        </is>
      </c>
      <c r="E407" s="5" t="inlineStr">
        <is>
          <t>Positivo</t>
        </is>
      </c>
      <c r="F407" s="6" t="n">
        <v>45565</v>
      </c>
      <c r="G407" s="5">
        <f>YEAR(F407)</f>
        <v/>
      </c>
      <c r="H407" s="5">
        <f>PROPER(TEXT(F407,"mmmm"))</f>
        <v/>
      </c>
      <c r="I407" s="6">
        <f>IF(OR(H407="Enero",H407="Febrero",H407="Marzo",H407="Abril",H407="Mayo",H407="Junio"),G407&amp;"-1",IF(OR(H407="Julio",H407="Agosto",H407="Septiembre",H407="Octubre",H407="Noviembre",H407="Diciembre"),G407&amp;"-2"))</f>
        <v/>
      </c>
      <c r="J407" s="5" t="n">
        <v>85</v>
      </c>
      <c r="K407" s="120" t="n">
        <v>94.44</v>
      </c>
      <c r="L407" s="28">
        <f>IFERROR(IF(OR(J407=0,K407=""),"",IF(E407="Positivo",MIN(MAX(K407/J407,0),1.3),MIN(MAX(J407/K407,0),1.3))),"")</f>
        <v/>
      </c>
      <c r="M407" s="28">
        <f>IFERROR(IF(OR(J407=0,K407=""),"",IF(E407="Positivo",MAX(K407/J407,0),MAX(J407/K407,0))),"")</f>
        <v/>
      </c>
      <c r="N407" s="5" t="inlineStr">
        <is>
          <t>%</t>
        </is>
      </c>
      <c r="O407" s="5" t="inlineStr">
        <is>
          <t>%</t>
        </is>
      </c>
      <c r="P407" s="16" t="n">
        <v>0</v>
      </c>
      <c r="Q407" s="16" t="n">
        <v>0</v>
      </c>
      <c r="R407" s="5">
        <f>A407&amp;"-"&amp;YEAR(F407)&amp;"-"&amp;IF(LEN(MONTH(F407))=1,"0"&amp;MONTH(F407),MONTH(F407))&amp;"-"&amp;IF(LEN(DAY(F407))=1,"0"&amp;DAY(F407),DAY(F407))</f>
        <v/>
      </c>
    </row>
    <row r="408">
      <c r="A408" s="5" t="n">
        <v>193</v>
      </c>
      <c r="B408" s="5" t="inlineStr">
        <is>
          <t>Mejorar flujo de atención en todos los niveles de servicio al estudiante (ANS)</t>
        </is>
      </c>
      <c r="C408" s="5" t="inlineStr">
        <is>
          <t>Servicio</t>
        </is>
      </c>
      <c r="D408" s="5" t="inlineStr">
        <is>
          <t>Semestral</t>
        </is>
      </c>
      <c r="E408" s="5" t="inlineStr">
        <is>
          <t>Positivo</t>
        </is>
      </c>
      <c r="F408" s="17" t="n">
        <v>44742</v>
      </c>
      <c r="G408" s="5">
        <f>YEAR(F408)</f>
        <v/>
      </c>
      <c r="H408" s="5">
        <f>PROPER(TEXT(F408,"mmmm"))</f>
        <v/>
      </c>
      <c r="I408" s="6">
        <f>IF(OR(H408="Enero",H408="Febrero",H408="Marzo",H408="Abril",H408="Mayo",H408="Junio"),G408&amp;"-1",IF(OR(H408="Julio",H408="Agosto",H408="Septiembre",H408="Octubre",H408="Noviembre",H408="Diciembre"),G408&amp;"-2"))</f>
        <v/>
      </c>
      <c r="J408" s="5" t="n">
        <v>76</v>
      </c>
      <c r="K408" s="120" t="n">
        <v>91.8</v>
      </c>
      <c r="L408" s="28">
        <f>IFERROR(IF(OR(J408=0,K408=""),"",IF(E408="Positivo",MIN(MAX(K408/J408,0),1.3),MIN(MAX(J408/K408,0),1.3))),"")</f>
        <v/>
      </c>
      <c r="M408" s="28">
        <f>IFERROR(IF(OR(J408=0,K408=""),"",IF(E408="Positivo",MAX(K408/J408,0),MAX(J408/K408,0))),"")</f>
        <v/>
      </c>
      <c r="N408" s="5" t="inlineStr">
        <is>
          <t>%</t>
        </is>
      </c>
      <c r="O408" s="5" t="inlineStr">
        <is>
          <t>%</t>
        </is>
      </c>
      <c r="P408" s="5" t="n">
        <v>1</v>
      </c>
      <c r="Q408" s="5" t="n">
        <v>1</v>
      </c>
      <c r="R408" s="5">
        <f>A408&amp;"-"&amp;YEAR(F408)&amp;"-"&amp;IF(LEN(MONTH(F408))=1,"0"&amp;MONTH(F408),MONTH(F408))&amp;"-"&amp;IF(LEN(DAY(F408))=1,"0"&amp;DAY(F408),DAY(F408))</f>
        <v/>
      </c>
    </row>
    <row r="409">
      <c r="A409" s="5" t="n">
        <v>193</v>
      </c>
      <c r="B409" s="5" t="inlineStr">
        <is>
          <t>Mejorar flujo de atención en todos los niveles de servicio al estudiante (ANS)</t>
        </is>
      </c>
      <c r="C409" s="5" t="inlineStr">
        <is>
          <t>Servicio</t>
        </is>
      </c>
      <c r="D409" s="5" t="inlineStr">
        <is>
          <t>Semestral</t>
        </is>
      </c>
      <c r="E409" s="5" t="inlineStr">
        <is>
          <t>Positivo</t>
        </is>
      </c>
      <c r="F409" s="17" t="n">
        <v>44926</v>
      </c>
      <c r="G409" s="5">
        <f>YEAR(F409)</f>
        <v/>
      </c>
      <c r="H409" s="5">
        <f>PROPER(TEXT(F409,"mmmm"))</f>
        <v/>
      </c>
      <c r="I409" s="6">
        <f>IF(OR(H409="Enero",H409="Febrero",H409="Marzo",H409="Abril",H409="Mayo",H409="Junio"),G409&amp;"-1",IF(OR(H409="Julio",H409="Agosto",H409="Septiembre",H409="Octubre",H409="Noviembre",H409="Diciembre"),G409&amp;"-2"))</f>
        <v/>
      </c>
      <c r="J409" s="5" t="n">
        <v>76</v>
      </c>
      <c r="K409" s="120" t="n">
        <v>92.40000000000001</v>
      </c>
      <c r="L409" s="28">
        <f>IFERROR(IF(OR(J409=0,K409=""),"",IF(E409="Positivo",MIN(MAX(K409/J409,0),1.3),MIN(MAX(J409/K409,0),1.3))),"")</f>
        <v/>
      </c>
      <c r="M409" s="28">
        <f>IFERROR(IF(OR(J409=0,K409=""),"",IF(E409="Positivo",MAX(K409/J409,0),MAX(J409/K409,0))),"")</f>
        <v/>
      </c>
      <c r="N409" s="5" t="inlineStr">
        <is>
          <t>%</t>
        </is>
      </c>
      <c r="O409" s="5" t="inlineStr">
        <is>
          <t>%</t>
        </is>
      </c>
      <c r="P409" s="5" t="n">
        <v>1</v>
      </c>
      <c r="Q409" s="5" t="n">
        <v>1</v>
      </c>
      <c r="R409" s="5">
        <f>A409&amp;"-"&amp;YEAR(F409)&amp;"-"&amp;IF(LEN(MONTH(F409))=1,"0"&amp;MONTH(F409),MONTH(F409))&amp;"-"&amp;IF(LEN(DAY(F409))=1,"0"&amp;DAY(F409),DAY(F409))</f>
        <v/>
      </c>
    </row>
    <row r="410">
      <c r="A410" s="26" t="n">
        <v>193</v>
      </c>
      <c r="B410" s="5" t="inlineStr">
        <is>
          <t>Mejorar flujo de atención en todos los niveles de servicio al estudiante (ANS)</t>
        </is>
      </c>
      <c r="C410" s="5" t="inlineStr">
        <is>
          <t>Servicio</t>
        </is>
      </c>
      <c r="D410" s="5" t="inlineStr">
        <is>
          <t>Semestral</t>
        </is>
      </c>
      <c r="E410" s="5" t="inlineStr">
        <is>
          <t>Positivo</t>
        </is>
      </c>
      <c r="F410" s="17" t="n">
        <v>45107</v>
      </c>
      <c r="G410" s="5">
        <f>YEAR(F410)</f>
        <v/>
      </c>
      <c r="H410" s="5">
        <f>PROPER(TEXT(F410,"mmmm"))</f>
        <v/>
      </c>
      <c r="I410" s="6">
        <f>IF(OR(H410="Enero",H410="Febrero",H410="Marzo",H410="Abril",H410="Mayo",H410="Junio"),G410&amp;"-1",IF(OR(H410="Julio",H410="Agosto",H410="Septiembre",H410="Octubre",H410="Noviembre",H410="Diciembre"),G410&amp;"-2"))</f>
        <v/>
      </c>
      <c r="J410" s="5" t="n">
        <v>92</v>
      </c>
      <c r="K410" s="120" t="n">
        <v>91.899679829242</v>
      </c>
      <c r="L410" s="28">
        <f>IFERROR(IF(OR(J410=0,K410=""),"",IF(E410="Positivo",MIN(MAX(K410/J410,0),1.3),MIN(MAX(J410/K410,0),1.3))),"")</f>
        <v/>
      </c>
      <c r="M410" s="28">
        <f>IFERROR(IF(OR(J410=0,K410=""),"",IF(E410="Positivo",MAX(K410/J410,0),MAX(J410/K410,0))),"")</f>
        <v/>
      </c>
      <c r="N410" s="5" t="inlineStr">
        <is>
          <t>%</t>
        </is>
      </c>
      <c r="O410" s="5" t="inlineStr">
        <is>
          <t>%</t>
        </is>
      </c>
      <c r="P410" s="16" t="n">
        <v>1</v>
      </c>
      <c r="Q410" s="16" t="n">
        <v>1</v>
      </c>
      <c r="R410" s="5">
        <f>A410&amp;"-"&amp;YEAR(F410)&amp;"-"&amp;IF(LEN(MONTH(F410))=1,"0"&amp;MONTH(F410),MONTH(F410))&amp;"-"&amp;IF(LEN(DAY(F410))=1,"0"&amp;DAY(F410),DAY(F410))</f>
        <v/>
      </c>
    </row>
    <row r="411">
      <c r="A411" s="26" t="n">
        <v>193</v>
      </c>
      <c r="B411" s="5" t="inlineStr">
        <is>
          <t>Mejorar flujo de atención en todos los niveles de servicio al estudiante (ANS)</t>
        </is>
      </c>
      <c r="C411" s="5" t="inlineStr">
        <is>
          <t>Servicio</t>
        </is>
      </c>
      <c r="D411" s="5" t="inlineStr">
        <is>
          <t>Semestral</t>
        </is>
      </c>
      <c r="E411" s="5" t="inlineStr">
        <is>
          <t>Positivo</t>
        </is>
      </c>
      <c r="F411" s="6" t="n">
        <v>45291</v>
      </c>
      <c r="G411" s="5">
        <f>YEAR(F411)</f>
        <v/>
      </c>
      <c r="H411" s="5">
        <f>PROPER(TEXT(F411,"mmmm"))</f>
        <v/>
      </c>
      <c r="I411" s="6">
        <f>IF(OR(H411="Enero",H411="Febrero",H411="Marzo",H411="Abril",H411="Mayo",H411="Junio"),G411&amp;"-1",IF(OR(H411="Julio",H411="Agosto",H411="Septiembre",H411="Octubre",H411="Noviembre",H411="Diciembre"),G411&amp;"-2"))</f>
        <v/>
      </c>
      <c r="J411" s="5" t="n">
        <v>92</v>
      </c>
      <c r="K411" s="120" t="n">
        <v>91.3</v>
      </c>
      <c r="L411" s="28">
        <f>IFERROR(IF(OR(J411=0,K411=""),"",IF(E411="Positivo",MIN(MAX(K411/J411,0),1.3),MIN(MAX(J411/K411,0),1.3))),"")</f>
        <v/>
      </c>
      <c r="M411" s="28">
        <f>IFERROR(IF(OR(J411=0,K411=""),"",IF(E411="Positivo",MAX(K411/J411,0),MAX(J411/K411,0))),"")</f>
        <v/>
      </c>
      <c r="N411" s="5" t="inlineStr">
        <is>
          <t>%</t>
        </is>
      </c>
      <c r="O411" s="5" t="inlineStr">
        <is>
          <t>%</t>
        </is>
      </c>
      <c r="P411" s="16" t="n">
        <v>1</v>
      </c>
      <c r="Q411" s="16" t="n">
        <v>1</v>
      </c>
      <c r="R411" s="5">
        <f>A411&amp;"-"&amp;YEAR(F411)&amp;"-"&amp;IF(LEN(MONTH(F411))=1,"0"&amp;MONTH(F411),MONTH(F411))&amp;"-"&amp;IF(LEN(DAY(F411))=1,"0"&amp;DAY(F411),DAY(F411))</f>
        <v/>
      </c>
    </row>
    <row r="412">
      <c r="A412" s="26" t="n">
        <v>193</v>
      </c>
      <c r="B412" s="5" t="inlineStr">
        <is>
          <t>Mejorar flujo de atención en todos los niveles de servicio al estudiante (ANS)</t>
        </is>
      </c>
      <c r="C412" s="5" t="inlineStr">
        <is>
          <t>Servicio</t>
        </is>
      </c>
      <c r="D412" s="5" t="inlineStr">
        <is>
          <t>Semestral</t>
        </is>
      </c>
      <c r="E412" s="5" t="inlineStr">
        <is>
          <t>Positivo</t>
        </is>
      </c>
      <c r="F412" s="17" t="n">
        <v>45473</v>
      </c>
      <c r="G412" s="5">
        <f>YEAR(F412)</f>
        <v/>
      </c>
      <c r="H412" s="5">
        <f>PROPER(TEXT(F412,"mmmm"))</f>
        <v/>
      </c>
      <c r="I412" s="6">
        <f>IF(OR(H412="Enero",H412="Febrero",H412="Marzo",H412="Abril",H412="Mayo",H412="Junio"),G412&amp;"-1",IF(OR(H412="Julio",H412="Agosto",H412="Septiembre",H412="Octubre",H412="Noviembre",H412="Diciembre"),G412&amp;"-2"))</f>
        <v/>
      </c>
      <c r="J412" s="5" t="n">
        <v>90</v>
      </c>
      <c r="K412" s="120" t="n">
        <v>91.7002307620256</v>
      </c>
      <c r="L412" s="28">
        <f>IFERROR(IF(OR(J412=0,K412=""),"",IF(E412="Positivo",MIN(MAX(K412/J412,0),1.3),MIN(MAX(J412/K412,0),1.3))),"")</f>
        <v/>
      </c>
      <c r="M412" s="28">
        <f>IFERROR(IF(OR(J412=0,K412=""),"",IF(E412="Positivo",MAX(K412/J412,0),MAX(J412/K412,0))),"")</f>
        <v/>
      </c>
      <c r="N412" s="5" t="inlineStr">
        <is>
          <t>%</t>
        </is>
      </c>
      <c r="O412" s="5" t="inlineStr">
        <is>
          <t>%</t>
        </is>
      </c>
      <c r="P412" s="16" t="n">
        <v>1</v>
      </c>
      <c r="Q412" s="16" t="n">
        <v>1</v>
      </c>
      <c r="R412" s="5">
        <f>A412&amp;"-"&amp;YEAR(F412)&amp;"-"&amp;IF(LEN(MONTH(F412))=1,"0"&amp;MONTH(F412),MONTH(F412))&amp;"-"&amp;IF(LEN(DAY(F412))=1,"0"&amp;DAY(F412),DAY(F412))</f>
        <v/>
      </c>
    </row>
    <row r="413">
      <c r="A413" s="26" t="n">
        <v>193</v>
      </c>
      <c r="B413" s="5" t="inlineStr">
        <is>
          <t>Mejorar flujo de atención en todos los niveles de servicio al estudiante (ANS)</t>
        </is>
      </c>
      <c r="C413" s="5" t="inlineStr">
        <is>
          <t>Servicio</t>
        </is>
      </c>
      <c r="D413" s="5" t="inlineStr">
        <is>
          <t>Semestral</t>
        </is>
      </c>
      <c r="E413" s="5" t="inlineStr">
        <is>
          <t>Positivo</t>
        </is>
      </c>
      <c r="F413" s="6" t="n">
        <v>45657</v>
      </c>
      <c r="G413" s="5">
        <f>YEAR(F413)</f>
        <v/>
      </c>
      <c r="H413" s="5">
        <f>PROPER(TEXT(F413,"mmmm"))</f>
        <v/>
      </c>
      <c r="I413" s="6">
        <f>IF(OR(H413="Enero",H413="Febrero",H413="Marzo",H413="Abril",H413="Mayo",H413="Junio"),G413&amp;"-1",IF(OR(H413="Julio",H413="Agosto",H413="Septiembre",H413="Octubre",H413="Noviembre",H413="Diciembre"),G413&amp;"-2"))</f>
        <v/>
      </c>
      <c r="J413" s="5" t="n">
        <v>90</v>
      </c>
      <c r="K413" s="10" t="n">
        <v>93.5</v>
      </c>
      <c r="L413" s="28">
        <f>IFERROR(IF(OR(J413=0,K413=""),"",IF(E413="Positivo",MIN(MAX(K413/J413,0),1.3),MIN(MAX(J413/K413,0),1.3))),"")</f>
        <v/>
      </c>
      <c r="M413" s="28">
        <f>IFERROR(IF(OR(J413=0,K413=""),"",IF(E413="Positivo",MAX(K413/J413,0),MAX(J413/K413,0))),"")</f>
        <v/>
      </c>
      <c r="N413" s="5" t="inlineStr">
        <is>
          <t>%</t>
        </is>
      </c>
      <c r="O413" s="5" t="inlineStr">
        <is>
          <t>%</t>
        </is>
      </c>
      <c r="P413" s="16" t="n">
        <v>1</v>
      </c>
      <c r="Q413" s="16" t="n">
        <v>1</v>
      </c>
      <c r="R413" s="5">
        <f>A413&amp;"-"&amp;YEAR(F413)&amp;"-"&amp;IF(LEN(MONTH(F413))=1,"0"&amp;MONTH(F413),MONTH(F413))&amp;"-"&amp;IF(LEN(DAY(F413))=1,"0"&amp;DAY(F413),DAY(F413))</f>
        <v/>
      </c>
    </row>
    <row r="414">
      <c r="A414" s="5" t="n">
        <v>194</v>
      </c>
      <c r="B414" s="5" t="inlineStr">
        <is>
          <t>Índice de satisfacción del estudiante (SSI)</t>
        </is>
      </c>
      <c r="C414" s="5" t="inlineStr">
        <is>
          <t>Servicio</t>
        </is>
      </c>
      <c r="D414" s="5" t="inlineStr">
        <is>
          <t>Semestral</t>
        </is>
      </c>
      <c r="E414" s="5" t="inlineStr">
        <is>
          <t>Positivo</t>
        </is>
      </c>
      <c r="F414" s="17" t="n">
        <v>44742</v>
      </c>
      <c r="G414" s="5">
        <f>YEAR(F414)</f>
        <v/>
      </c>
      <c r="H414" s="5">
        <f>PROPER(TEXT(F414,"mmmm"))</f>
        <v/>
      </c>
      <c r="I414" s="6">
        <f>IF(OR(H414="Enero",H414="Febrero",H414="Marzo",H414="Abril",H414="Mayo",H414="Junio"),G414&amp;"-1",IF(OR(H414="Julio",H414="Agosto",H414="Septiembre",H414="Octubre",H414="Noviembre",H414="Diciembre"),G414&amp;"-2"))</f>
        <v/>
      </c>
      <c r="J414" s="5" t="n">
        <v>73</v>
      </c>
      <c r="K414" s="120" t="n">
        <v>83.26000000000001</v>
      </c>
      <c r="L414" s="28">
        <f>IFERROR(IF(OR(J414=0,K414=""),"",IF(E414="Positivo",MIN(MAX(K414/J414,0),1.3),MIN(MAX(J414/K414,0),1.3))),"")</f>
        <v/>
      </c>
      <c r="M414" s="28">
        <f>IFERROR(IF(OR(J414=0,K414=""),"",IF(E414="Positivo",MAX(K414/J414,0),MAX(J414/K414,0))),"")</f>
        <v/>
      </c>
      <c r="N414" s="5" t="inlineStr">
        <is>
          <t>%</t>
        </is>
      </c>
      <c r="O414" s="5" t="inlineStr">
        <is>
          <t>%</t>
        </is>
      </c>
      <c r="P414" s="5" t="n">
        <v>0</v>
      </c>
      <c r="Q414" s="5" t="n">
        <v>0</v>
      </c>
      <c r="R414" s="5">
        <f>A414&amp;"-"&amp;YEAR(F414)&amp;"-"&amp;IF(LEN(MONTH(F414))=1,"0"&amp;MONTH(F414),MONTH(F414))&amp;"-"&amp;IF(LEN(DAY(F414))=1,"0"&amp;DAY(F414),DAY(F414))</f>
        <v/>
      </c>
    </row>
    <row r="415">
      <c r="A415" s="5" t="n">
        <v>194</v>
      </c>
      <c r="B415" s="5" t="inlineStr">
        <is>
          <t>Índice de satisfacción del estudiante (SSI)</t>
        </is>
      </c>
      <c r="C415" s="5" t="inlineStr">
        <is>
          <t>Servicio</t>
        </is>
      </c>
      <c r="D415" s="5" t="inlineStr">
        <is>
          <t>Semestral</t>
        </is>
      </c>
      <c r="E415" s="5" t="inlineStr">
        <is>
          <t>Positivo</t>
        </is>
      </c>
      <c r="F415" s="17" t="n">
        <v>44926</v>
      </c>
      <c r="G415" s="5">
        <f>YEAR(F415)</f>
        <v/>
      </c>
      <c r="H415" s="5">
        <f>PROPER(TEXT(F415,"mmmm"))</f>
        <v/>
      </c>
      <c r="I415" s="6">
        <f>IF(OR(H415="Enero",H415="Febrero",H415="Marzo",H415="Abril",H415="Mayo",H415="Junio"),G415&amp;"-1",IF(OR(H415="Julio",H415="Agosto",H415="Septiembre",H415="Octubre",H415="Noviembre",H415="Diciembre"),G415&amp;"-2"))</f>
        <v/>
      </c>
      <c r="J415" s="5" t="n">
        <v>73</v>
      </c>
      <c r="K415" s="120" t="n">
        <v>83.11</v>
      </c>
      <c r="L415" s="28">
        <f>IFERROR(IF(OR(J415=0,K415=""),"",IF(E415="Positivo",MIN(MAX(K415/J415,0),1.3),MIN(MAX(J415/K415,0),1.3))),"")</f>
        <v/>
      </c>
      <c r="M415" s="28">
        <f>IFERROR(IF(OR(J415=0,K415=""),"",IF(E415="Positivo",MAX(K415/J415,0),MAX(J415/K415,0))),"")</f>
        <v/>
      </c>
      <c r="N415" s="5" t="inlineStr">
        <is>
          <t>%</t>
        </is>
      </c>
      <c r="O415" s="5" t="inlineStr">
        <is>
          <t>%</t>
        </is>
      </c>
      <c r="P415" s="5" t="n">
        <v>0</v>
      </c>
      <c r="Q415" s="5" t="n">
        <v>0</v>
      </c>
      <c r="R415" s="5">
        <f>A415&amp;"-"&amp;YEAR(F415)&amp;"-"&amp;IF(LEN(MONTH(F415))=1,"0"&amp;MONTH(F415),MONTH(F415))&amp;"-"&amp;IF(LEN(DAY(F415))=1,"0"&amp;DAY(F415),DAY(F415))</f>
        <v/>
      </c>
    </row>
    <row r="416">
      <c r="A416" s="26" t="n">
        <v>194</v>
      </c>
      <c r="B416" s="5" t="inlineStr">
        <is>
          <t>Índice de satisfacción del estudiante (SSI)</t>
        </is>
      </c>
      <c r="C416" s="5" t="inlineStr">
        <is>
          <t>Servicio</t>
        </is>
      </c>
      <c r="D416" s="5" t="inlineStr">
        <is>
          <t>Semestral</t>
        </is>
      </c>
      <c r="E416" s="5" t="inlineStr">
        <is>
          <t>Positivo</t>
        </is>
      </c>
      <c r="F416" s="17" t="n">
        <v>45107</v>
      </c>
      <c r="G416" s="5">
        <f>YEAR(F416)</f>
        <v/>
      </c>
      <c r="H416" s="5">
        <f>PROPER(TEXT(F416,"mmmm"))</f>
        <v/>
      </c>
      <c r="I416" s="6">
        <f>IF(OR(H416="Enero",H416="Febrero",H416="Marzo",H416="Abril",H416="Mayo",H416="Junio"),G416&amp;"-1",IF(OR(H416="Julio",H416="Agosto",H416="Septiembre",H416="Octubre",H416="Noviembre",H416="Diciembre"),G416&amp;"-2"))</f>
        <v/>
      </c>
      <c r="J416" s="5" t="n">
        <v>80</v>
      </c>
      <c r="K416" s="120" t="n">
        <v>79.18000000000001</v>
      </c>
      <c r="L416" s="28">
        <f>IFERROR(IF(OR(J416=0,K416=""),"",IF(E416="Positivo",MIN(MAX(K416/J416,0),1.3),MIN(MAX(J416/K416,0),1.3))),"")</f>
        <v/>
      </c>
      <c r="M416" s="28">
        <f>IFERROR(IF(OR(J416=0,K416=""),"",IF(E416="Positivo",MAX(K416/J416,0),MAX(J416/K416,0))),"")</f>
        <v/>
      </c>
      <c r="N416" s="5" t="inlineStr">
        <is>
          <t>%</t>
        </is>
      </c>
      <c r="O416" s="5" t="inlineStr">
        <is>
          <t>%</t>
        </is>
      </c>
      <c r="P416" s="16" t="n">
        <v>0</v>
      </c>
      <c r="Q416" s="16" t="n">
        <v>0</v>
      </c>
      <c r="R416" s="5">
        <f>A416&amp;"-"&amp;YEAR(F416)&amp;"-"&amp;IF(LEN(MONTH(F416))=1,"0"&amp;MONTH(F416),MONTH(F416))&amp;"-"&amp;IF(LEN(DAY(F416))=1,"0"&amp;DAY(F416),DAY(F416))</f>
        <v/>
      </c>
    </row>
    <row r="417">
      <c r="A417" s="26" t="n">
        <v>194</v>
      </c>
      <c r="B417" s="5" t="inlineStr">
        <is>
          <t>Índice de satisfacción del estudiante (SSI)</t>
        </is>
      </c>
      <c r="C417" s="5" t="inlineStr">
        <is>
          <t>Servicio</t>
        </is>
      </c>
      <c r="D417" s="5" t="inlineStr">
        <is>
          <t>Semestral</t>
        </is>
      </c>
      <c r="E417" s="5" t="inlineStr">
        <is>
          <t>Positivo</t>
        </is>
      </c>
      <c r="F417" s="6" t="n">
        <v>45291</v>
      </c>
      <c r="G417" s="5">
        <f>YEAR(F417)</f>
        <v/>
      </c>
      <c r="H417" s="5">
        <f>PROPER(TEXT(F417,"mmmm"))</f>
        <v/>
      </c>
      <c r="I417" s="6">
        <f>IF(OR(H417="Enero",H417="Febrero",H417="Marzo",H417="Abril",H417="Mayo",H417="Junio"),G417&amp;"-1",IF(OR(H417="Julio",H417="Agosto",H417="Septiembre",H417="Octubre",H417="Noviembre",H417="Diciembre"),G417&amp;"-2"))</f>
        <v/>
      </c>
      <c r="J417" s="5" t="n">
        <v>80</v>
      </c>
      <c r="K417" s="120" t="n">
        <v>81.91</v>
      </c>
      <c r="L417" s="28">
        <f>IFERROR(IF(OR(J417=0,K417=""),"",IF(E417="Positivo",MIN(MAX(K417/J417,0),1.3),MIN(MAX(J417/K417,0),1.3))),"")</f>
        <v/>
      </c>
      <c r="M417" s="28">
        <f>IFERROR(IF(OR(J417=0,K417=""),"",IF(E417="Positivo",MAX(K417/J417,0),MAX(J417/K417,0))),"")</f>
        <v/>
      </c>
      <c r="N417" s="5" t="inlineStr">
        <is>
          <t>%</t>
        </is>
      </c>
      <c r="O417" s="5" t="inlineStr">
        <is>
          <t>%</t>
        </is>
      </c>
      <c r="P417" s="16" t="n">
        <v>0</v>
      </c>
      <c r="Q417" s="16" t="n">
        <v>0</v>
      </c>
      <c r="R417" s="5">
        <f>A417&amp;"-"&amp;YEAR(F417)&amp;"-"&amp;IF(LEN(MONTH(F417))=1,"0"&amp;MONTH(F417),MONTH(F417))&amp;"-"&amp;IF(LEN(DAY(F417))=1,"0"&amp;DAY(F417),DAY(F417))</f>
        <v/>
      </c>
    </row>
    <row r="418">
      <c r="A418" s="26" t="n">
        <v>194</v>
      </c>
      <c r="B418" s="5" t="inlineStr">
        <is>
          <t>Índice de satisfacción del estudiante (SSI)</t>
        </is>
      </c>
      <c r="C418" s="5" t="inlineStr">
        <is>
          <t>Servicio</t>
        </is>
      </c>
      <c r="D418" s="5" t="inlineStr">
        <is>
          <t>Semestral</t>
        </is>
      </c>
      <c r="E418" s="5" t="inlineStr">
        <is>
          <t>Positivo</t>
        </is>
      </c>
      <c r="F418" s="17" t="n">
        <v>45473</v>
      </c>
      <c r="G418" s="5">
        <f>YEAR(F418)</f>
        <v/>
      </c>
      <c r="H418" s="5">
        <f>PROPER(TEXT(F418,"mmmm"))</f>
        <v/>
      </c>
      <c r="I418" s="6">
        <f>IF(OR(H418="Enero",H418="Febrero",H418="Marzo",H418="Abril",H418="Mayo",H418="Junio"),G418&amp;"-1",IF(OR(H418="Julio",H418="Agosto",H418="Septiembre",H418="Octubre",H418="Noviembre",H418="Diciembre"),G418&amp;"-2"))</f>
        <v/>
      </c>
      <c r="J418" s="5" t="n">
        <v>81</v>
      </c>
      <c r="K418" s="120" t="n">
        <v>83.01000000000001</v>
      </c>
      <c r="L418" s="28">
        <f>IFERROR(IF(OR(J418=0,K418=""),"",IF(E418="Positivo",MIN(MAX(K418/J418,0),1.3),MIN(MAX(J418/K418,0),1.3))),"")</f>
        <v/>
      </c>
      <c r="M418" s="28">
        <f>IFERROR(IF(OR(J418=0,K418=""),"",IF(E418="Positivo",MAX(K418/J418,0),MAX(J418/K418,0))),"")</f>
        <v/>
      </c>
      <c r="N418" s="5" t="inlineStr">
        <is>
          <t>%</t>
        </is>
      </c>
      <c r="O418" s="5" t="inlineStr">
        <is>
          <t>%</t>
        </is>
      </c>
      <c r="P418" s="16" t="n">
        <v>0</v>
      </c>
      <c r="Q418" s="16" t="n">
        <v>0</v>
      </c>
      <c r="R418" s="5">
        <f>A418&amp;"-"&amp;YEAR(F418)&amp;"-"&amp;IF(LEN(MONTH(F418))=1,"0"&amp;MONTH(F418),MONTH(F418))&amp;"-"&amp;IF(LEN(DAY(F418))=1,"0"&amp;DAY(F418),DAY(F418))</f>
        <v/>
      </c>
    </row>
    <row r="419">
      <c r="A419" s="5" t="n">
        <v>195</v>
      </c>
      <c r="B419" s="5" t="inlineStr">
        <is>
          <t>NPS- Net Promotor Score</t>
        </is>
      </c>
      <c r="C419" s="5" t="inlineStr">
        <is>
          <t>Servicio</t>
        </is>
      </c>
      <c r="D419" s="5" t="inlineStr">
        <is>
          <t>Semestral</t>
        </is>
      </c>
      <c r="E419" s="5" t="inlineStr">
        <is>
          <t>Positivo</t>
        </is>
      </c>
      <c r="F419" s="17" t="n">
        <v>44742</v>
      </c>
      <c r="G419" s="5">
        <f>YEAR(F419)</f>
        <v/>
      </c>
      <c r="H419" s="5">
        <f>PROPER(TEXT(F419,"mmmm"))</f>
        <v/>
      </c>
      <c r="I419" s="6">
        <f>IF(OR(H419="Enero",H419="Febrero",H419="Marzo",H419="Abril",H419="Mayo",H419="Junio"),G419&amp;"-1",IF(OR(H419="Julio",H419="Agosto",H419="Septiembre",H419="Octubre",H419="Noviembre",H419="Diciembre"),G419&amp;"-2"))</f>
        <v/>
      </c>
      <c r="J419" s="5" t="n">
        <v>25</v>
      </c>
      <c r="K419" s="120" t="n">
        <v>46.11</v>
      </c>
      <c r="L419" s="28">
        <f>IFERROR(IF(OR(J419=0,K419=""),"",IF(E419="Positivo",MIN(MAX(K419/J419,0),1.3),MIN(MAX(J419/K419,0),1.3))),"")</f>
        <v/>
      </c>
      <c r="M419" s="28">
        <f>IFERROR(IF(OR(J419=0,K419=""),"",IF(E419="Positivo",MAX(K419/J419,0),MAX(J419/K419,0))),"")</f>
        <v/>
      </c>
      <c r="N419" s="5" t="inlineStr">
        <is>
          <t>%</t>
        </is>
      </c>
      <c r="O419" s="5" t="inlineStr">
        <is>
          <t>%</t>
        </is>
      </c>
      <c r="P419" s="5" t="n">
        <v>1</v>
      </c>
      <c r="Q419" s="5" t="n">
        <v>1</v>
      </c>
      <c r="R419" s="5">
        <f>A419&amp;"-"&amp;YEAR(F419)&amp;"-"&amp;IF(LEN(MONTH(F419))=1,"0"&amp;MONTH(F419),MONTH(F419))&amp;"-"&amp;IF(LEN(DAY(F419))=1,"0"&amp;DAY(F419),DAY(F419))</f>
        <v/>
      </c>
    </row>
    <row r="420">
      <c r="A420" s="5" t="n">
        <v>195</v>
      </c>
      <c r="B420" s="5" t="inlineStr">
        <is>
          <t>NPS- Net Promotor Score</t>
        </is>
      </c>
      <c r="C420" s="5" t="inlineStr">
        <is>
          <t>Servicio</t>
        </is>
      </c>
      <c r="D420" s="5" t="inlineStr">
        <is>
          <t>Semestral</t>
        </is>
      </c>
      <c r="E420" s="5" t="inlineStr">
        <is>
          <t>Positivo</t>
        </is>
      </c>
      <c r="F420" s="17" t="n">
        <v>44926</v>
      </c>
      <c r="G420" s="5">
        <f>YEAR(F420)</f>
        <v/>
      </c>
      <c r="H420" s="5">
        <f>PROPER(TEXT(F420,"mmmm"))</f>
        <v/>
      </c>
      <c r="I420" s="6">
        <f>IF(OR(H420="Enero",H420="Febrero",H420="Marzo",H420="Abril",H420="Mayo",H420="Junio"),G420&amp;"-1",IF(OR(H420="Julio",H420="Agosto",H420="Septiembre",H420="Octubre",H420="Noviembre",H420="Diciembre"),G420&amp;"-2"))</f>
        <v/>
      </c>
      <c r="J420" s="5" t="n">
        <v>25</v>
      </c>
      <c r="K420" s="120" t="n">
        <v>43.56</v>
      </c>
      <c r="L420" s="28">
        <f>IFERROR(IF(OR(J420=0,K420=""),"",IF(E420="Positivo",MIN(MAX(K420/J420,0),1.3),MIN(MAX(J420/K420,0),1.3))),"")</f>
        <v/>
      </c>
      <c r="M420" s="28">
        <f>IFERROR(IF(OR(J420=0,K420=""),"",IF(E420="Positivo",MAX(K420/J420,0),MAX(J420/K420,0))),"")</f>
        <v/>
      </c>
      <c r="N420" s="5" t="inlineStr">
        <is>
          <t>%</t>
        </is>
      </c>
      <c r="O420" s="5" t="inlineStr">
        <is>
          <t>%</t>
        </is>
      </c>
      <c r="P420" s="5" t="n">
        <v>1</v>
      </c>
      <c r="Q420" s="5" t="n">
        <v>1</v>
      </c>
      <c r="R420" s="5">
        <f>A420&amp;"-"&amp;YEAR(F420)&amp;"-"&amp;IF(LEN(MONTH(F420))=1,"0"&amp;MONTH(F420),MONTH(F420))&amp;"-"&amp;IF(LEN(DAY(F420))=1,"0"&amp;DAY(F420),DAY(F420))</f>
        <v/>
      </c>
    </row>
    <row r="421">
      <c r="A421" s="26" t="n">
        <v>195</v>
      </c>
      <c r="B421" s="5" t="inlineStr">
        <is>
          <t>NPS- Net Promotor Score</t>
        </is>
      </c>
      <c r="C421" s="5" t="inlineStr">
        <is>
          <t>Servicio</t>
        </is>
      </c>
      <c r="D421" s="5" t="inlineStr">
        <is>
          <t>Semestral</t>
        </is>
      </c>
      <c r="E421" s="5" t="inlineStr">
        <is>
          <t>Positivo</t>
        </is>
      </c>
      <c r="F421" s="17" t="n">
        <v>45107</v>
      </c>
      <c r="G421" s="5">
        <f>YEAR(F421)</f>
        <v/>
      </c>
      <c r="H421" s="5">
        <f>PROPER(TEXT(F421,"mmmm"))</f>
        <v/>
      </c>
      <c r="I421" s="6">
        <f>IF(OR(H421="Enero",H421="Febrero",H421="Marzo",H421="Abril",H421="Mayo",H421="Junio"),G421&amp;"-1",IF(OR(H421="Julio",H421="Agosto",H421="Septiembre",H421="Octubre",H421="Noviembre",H421="Diciembre"),G421&amp;"-2"))</f>
        <v/>
      </c>
      <c r="J421" s="5" t="n">
        <v>42</v>
      </c>
      <c r="K421" s="120" t="n">
        <v>36.54</v>
      </c>
      <c r="L421" s="28">
        <f>IFERROR(IF(OR(J421=0,K421=""),"",IF(E421="Positivo",MIN(MAX(K421/J421,0),1.3),MIN(MAX(J421/K421,0),1.3))),"")</f>
        <v/>
      </c>
      <c r="M421" s="28">
        <f>IFERROR(IF(OR(J421=0,K421=""),"",IF(E421="Positivo",MAX(K421/J421,0),MAX(J421/K421,0))),"")</f>
        <v/>
      </c>
      <c r="N421" s="5" t="inlineStr">
        <is>
          <t>%</t>
        </is>
      </c>
      <c r="O421" s="5" t="inlineStr">
        <is>
          <t>%</t>
        </is>
      </c>
      <c r="P421" s="16" t="n">
        <v>0</v>
      </c>
      <c r="Q421" s="16" t="n">
        <v>0</v>
      </c>
      <c r="R421" s="5">
        <f>A421&amp;"-"&amp;YEAR(F421)&amp;"-"&amp;IF(LEN(MONTH(F421))=1,"0"&amp;MONTH(F421),MONTH(F421))&amp;"-"&amp;IF(LEN(DAY(F421))=1,"0"&amp;DAY(F421),DAY(F421))</f>
        <v/>
      </c>
    </row>
    <row r="422">
      <c r="A422" s="26" t="n">
        <v>195</v>
      </c>
      <c r="B422" s="5" t="inlineStr">
        <is>
          <t>NPS- Net Promotor Score</t>
        </is>
      </c>
      <c r="C422" s="5" t="inlineStr">
        <is>
          <t>Servicio</t>
        </is>
      </c>
      <c r="D422" s="5" t="inlineStr">
        <is>
          <t>Semestral</t>
        </is>
      </c>
      <c r="E422" s="5" t="inlineStr">
        <is>
          <t>Positivo</t>
        </is>
      </c>
      <c r="F422" s="6" t="n">
        <v>45291</v>
      </c>
      <c r="G422" s="5">
        <f>YEAR(F422)</f>
        <v/>
      </c>
      <c r="H422" s="5">
        <f>PROPER(TEXT(F422,"mmmm"))</f>
        <v/>
      </c>
      <c r="I422" s="6">
        <f>IF(OR(H422="Enero",H422="Febrero",H422="Marzo",H422="Abril",H422="Mayo",H422="Junio"),G422&amp;"-1",IF(OR(H422="Julio",H422="Agosto",H422="Septiembre",H422="Octubre",H422="Noviembre",H422="Diciembre"),G422&amp;"-2"))</f>
        <v/>
      </c>
      <c r="J422" s="5" t="n">
        <v>42</v>
      </c>
      <c r="K422" s="120" t="n">
        <v>53.34</v>
      </c>
      <c r="L422" s="28">
        <f>IFERROR(IF(OR(J422=0,K422=""),"",IF(E422="Positivo",MIN(MAX(K422/J422,0),1.3),MIN(MAX(J422/K422,0),1.3))),"")</f>
        <v/>
      </c>
      <c r="M422" s="28">
        <f>IFERROR(IF(OR(J422=0,K422=""),"",IF(E422="Positivo",MAX(K422/J422,0),MAX(J422/K422,0))),"")</f>
        <v/>
      </c>
      <c r="N422" s="5" t="inlineStr">
        <is>
          <t>%</t>
        </is>
      </c>
      <c r="O422" s="5" t="inlineStr">
        <is>
          <t>%</t>
        </is>
      </c>
      <c r="P422" s="16" t="n">
        <v>0</v>
      </c>
      <c r="Q422" s="16" t="n">
        <v>0</v>
      </c>
      <c r="R422" s="5">
        <f>A422&amp;"-"&amp;YEAR(F422)&amp;"-"&amp;IF(LEN(MONTH(F422))=1,"0"&amp;MONTH(F422),MONTH(F422))&amp;"-"&amp;IF(LEN(DAY(F422))=1,"0"&amp;DAY(F422),DAY(F422))</f>
        <v/>
      </c>
    </row>
    <row r="423">
      <c r="A423" s="26" t="n">
        <v>196</v>
      </c>
      <c r="B423" s="5" t="inlineStr">
        <is>
          <t>(% de solicitudes procesos Pareto)</t>
        </is>
      </c>
      <c r="C423" s="5" t="inlineStr">
        <is>
          <t>Servicio</t>
        </is>
      </c>
      <c r="D423" s="5" t="inlineStr">
        <is>
          <t>Semestral</t>
        </is>
      </c>
      <c r="E423" s="5" t="inlineStr">
        <is>
          <t>Negativo</t>
        </is>
      </c>
      <c r="F423" s="17" t="n">
        <v>45107</v>
      </c>
      <c r="G423" s="5">
        <f>YEAR(F423)</f>
        <v/>
      </c>
      <c r="H423" s="5">
        <f>PROPER(TEXT(F423,"mmmm"))</f>
        <v/>
      </c>
      <c r="I423" s="6">
        <f>IF(OR(H423="Enero",H423="Febrero",H423="Marzo",H423="Abril",H423="Mayo",H423="Junio"),G423&amp;"-1",IF(OR(H423="Julio",H423="Agosto",H423="Septiembre",H423="Octubre",H423="Noviembre",H423="Diciembre"),G423&amp;"-2"))</f>
        <v/>
      </c>
      <c r="J423" s="5" t="n">
        <v>37</v>
      </c>
      <c r="K423" s="120" t="n">
        <v>34.41</v>
      </c>
      <c r="L423" s="28">
        <f>IFERROR(IF(OR(J423=0,K423=""),"",IF(E423="Positivo",MIN(MAX(K423/J423,0),1.3),MIN(MAX(J423/K423,0),1.3))),"")</f>
        <v/>
      </c>
      <c r="M423" s="28">
        <f>IFERROR(IF(OR(J423=0,K423=""),"",IF(E423="Positivo",MAX(K423/J423,0),MAX(J423/K423,0))),"")</f>
        <v/>
      </c>
      <c r="N423" s="5" t="inlineStr">
        <is>
          <t>%</t>
        </is>
      </c>
      <c r="O423" s="5" t="inlineStr">
        <is>
          <t>%</t>
        </is>
      </c>
      <c r="P423" s="16" t="n">
        <v>0</v>
      </c>
      <c r="Q423" s="16" t="n">
        <v>0</v>
      </c>
      <c r="R423" s="5">
        <f>A423&amp;"-"&amp;YEAR(F423)&amp;"-"&amp;IF(LEN(MONTH(F423))=1,"0"&amp;MONTH(F423),MONTH(F423))&amp;"-"&amp;IF(LEN(DAY(F423))=1,"0"&amp;DAY(F423),DAY(F423))</f>
        <v/>
      </c>
    </row>
    <row r="424">
      <c r="A424" s="39" t="n">
        <v>196</v>
      </c>
      <c r="B424" s="5" t="inlineStr">
        <is>
          <t>(% de solicitudes procesos Pareto)</t>
        </is>
      </c>
      <c r="C424" s="5" t="inlineStr">
        <is>
          <t>Servicio</t>
        </is>
      </c>
      <c r="D424" s="5" t="inlineStr">
        <is>
          <t>Semestral</t>
        </is>
      </c>
      <c r="E424" s="5" t="inlineStr">
        <is>
          <t>Negativo</t>
        </is>
      </c>
      <c r="F424" s="6" t="n">
        <v>45291</v>
      </c>
      <c r="G424" s="5">
        <f>YEAR(F424)</f>
        <v/>
      </c>
      <c r="H424" s="5">
        <f>PROPER(TEXT(F424,"mmmm"))</f>
        <v/>
      </c>
      <c r="I424" s="6">
        <f>IF(OR(H424="Enero",H424="Febrero",H424="Marzo",H424="Abril",H424="Mayo",H424="Junio"),G424&amp;"-1",IF(OR(H424="Julio",H424="Agosto",H424="Septiembre",H424="Octubre",H424="Noviembre",H424="Diciembre"),G424&amp;"-2"))</f>
        <v/>
      </c>
      <c r="J424" s="5" t="n">
        <v>37</v>
      </c>
      <c r="K424" s="120" t="n">
        <v>26.62</v>
      </c>
      <c r="L424" s="28">
        <f>IFERROR(IF(OR(J424=0,K424=""),"",IF(E424="Positivo",MIN(MAX(K424/J424,0),1.3),MIN(MAX(J424/K424,0),1.3))),"")</f>
        <v/>
      </c>
      <c r="M424" s="28">
        <f>IFERROR(IF(OR(J424=0,K424=""),"",IF(E424="Positivo",MAX(K424/J424,0),MAX(J424/K424,0))),"")</f>
        <v/>
      </c>
      <c r="N424" s="5" t="inlineStr">
        <is>
          <t>%</t>
        </is>
      </c>
      <c r="O424" s="5" t="inlineStr">
        <is>
          <t>%</t>
        </is>
      </c>
      <c r="P424" s="16" t="n">
        <v>0</v>
      </c>
      <c r="Q424" s="16" t="n">
        <v>0</v>
      </c>
      <c r="R424" s="5">
        <f>A424&amp;"-"&amp;YEAR(F424)&amp;"-"&amp;IF(LEN(MONTH(F424))=1,"0"&amp;MONTH(F424),MONTH(F424))&amp;"-"&amp;IF(LEN(DAY(F424))=1,"0"&amp;DAY(F424),DAY(F424))</f>
        <v/>
      </c>
    </row>
    <row r="425">
      <c r="A425" s="26" t="n">
        <v>197</v>
      </c>
      <c r="B425" s="5" t="inlineStr">
        <is>
          <t>Cumplimiento cronograma Mantenimiento de Equipos</t>
        </is>
      </c>
      <c r="C425" s="5" t="inlineStr">
        <is>
          <t>Gestión Infraestructura Física</t>
        </is>
      </c>
      <c r="D425" s="5" t="inlineStr">
        <is>
          <t>Trimestral</t>
        </is>
      </c>
      <c r="E425" s="5" t="inlineStr">
        <is>
          <t>Positivo</t>
        </is>
      </c>
      <c r="F425" s="6" t="n">
        <v>45016</v>
      </c>
      <c r="G425" s="5">
        <f>YEAR(F425)</f>
        <v/>
      </c>
      <c r="H425" s="5">
        <f>PROPER(TEXT(F425,"mmmm"))</f>
        <v/>
      </c>
      <c r="I425" s="6">
        <f>IF(OR(H425="Enero",H425="Febrero",H425="Marzo",H425="Abril",H425="Mayo",H425="Junio"),G425&amp;"-1",IF(OR(H425="Julio",H425="Agosto",H425="Septiembre",H425="Octubre",H425="Noviembre",H425="Diciembre"),G425&amp;"-2"))</f>
        <v/>
      </c>
      <c r="J425" s="5" t="n">
        <v>90</v>
      </c>
      <c r="K425" s="120" t="n">
        <v>100</v>
      </c>
      <c r="L425" s="28">
        <f>IFERROR(IF(OR(J425=0,K425=""),"",IF(E425="Positivo",MIN(MAX(K425/J425,0),1.3),MIN(MAX(J425/K425,0),1.3))),"")</f>
        <v/>
      </c>
      <c r="M425" s="28">
        <f>IFERROR(IF(OR(J425=0,K425=""),"",IF(E425="Positivo",MAX(K425/J425,0),MAX(J425/K425,0))),"")</f>
        <v/>
      </c>
      <c r="N425" s="5" t="inlineStr">
        <is>
          <t>%</t>
        </is>
      </c>
      <c r="O425" s="5" t="inlineStr">
        <is>
          <t>%</t>
        </is>
      </c>
      <c r="P425" s="16" t="n">
        <v>0</v>
      </c>
      <c r="Q425" s="16" t="n">
        <v>0</v>
      </c>
      <c r="R425" s="5">
        <f>A425&amp;"-"&amp;YEAR(F425)&amp;"-"&amp;IF(LEN(MONTH(F425))=1,"0"&amp;MONTH(F425),MONTH(F425))&amp;"-"&amp;IF(LEN(DAY(F425))=1,"0"&amp;DAY(F425),DAY(F425))</f>
        <v/>
      </c>
    </row>
    <row r="426">
      <c r="A426" s="26" t="n">
        <v>197</v>
      </c>
      <c r="B426" s="5" t="inlineStr">
        <is>
          <t>Cumplimiento cronograma Mantenimiento de Equipos</t>
        </is>
      </c>
      <c r="C426" s="5" t="inlineStr">
        <is>
          <t>Gestión Infraestructura Física</t>
        </is>
      </c>
      <c r="D426" s="5" t="inlineStr">
        <is>
          <t>Trimestral</t>
        </is>
      </c>
      <c r="E426" s="5" t="inlineStr">
        <is>
          <t>Positivo</t>
        </is>
      </c>
      <c r="F426" s="6" t="n">
        <v>45107</v>
      </c>
      <c r="G426" s="5">
        <f>YEAR(F426)</f>
        <v/>
      </c>
      <c r="H426" s="5">
        <f>PROPER(TEXT(F426,"mmmm"))</f>
        <v/>
      </c>
      <c r="I426" s="6">
        <f>IF(OR(H426="Enero",H426="Febrero",H426="Marzo",H426="Abril",H426="Mayo",H426="Junio"),G426&amp;"-1",IF(OR(H426="Julio",H426="Agosto",H426="Septiembre",H426="Octubre",H426="Noviembre",H426="Diciembre"),G426&amp;"-2"))</f>
        <v/>
      </c>
      <c r="J426" s="5" t="n">
        <v>90</v>
      </c>
      <c r="K426" s="120" t="n">
        <v>100</v>
      </c>
      <c r="L426" s="28">
        <f>IFERROR(IF(OR(J426=0,K426=""),"",IF(E426="Positivo",MIN(MAX(K426/J426,0),1.3),MIN(MAX(J426/K426,0),1.3))),"")</f>
        <v/>
      </c>
      <c r="M426" s="28">
        <f>IFERROR(IF(OR(J426=0,K426=""),"",IF(E426="Positivo",MAX(K426/J426,0),MAX(J426/K426,0))),"")</f>
        <v/>
      </c>
      <c r="N426" s="5" t="inlineStr">
        <is>
          <t>%</t>
        </is>
      </c>
      <c r="O426" s="5" t="inlineStr">
        <is>
          <t>%</t>
        </is>
      </c>
      <c r="P426" s="16" t="n">
        <v>0</v>
      </c>
      <c r="Q426" s="16" t="n">
        <v>0</v>
      </c>
      <c r="R426" s="5">
        <f>A426&amp;"-"&amp;YEAR(F426)&amp;"-"&amp;IF(LEN(MONTH(F426))=1,"0"&amp;MONTH(F426),MONTH(F426))&amp;"-"&amp;IF(LEN(DAY(F426))=1,"0"&amp;DAY(F426),DAY(F426))</f>
        <v/>
      </c>
    </row>
    <row r="427">
      <c r="A427" s="43" t="n">
        <v>197</v>
      </c>
      <c r="B427" s="5" t="inlineStr">
        <is>
          <t>Cumplimiento cronograma Mantenimiento de Equipos</t>
        </is>
      </c>
      <c r="C427" s="5" t="inlineStr">
        <is>
          <t>Gestión Infraestructura Física</t>
        </is>
      </c>
      <c r="D427" s="5" t="inlineStr">
        <is>
          <t>Trimestral</t>
        </is>
      </c>
      <c r="E427" s="5" t="inlineStr">
        <is>
          <t>Positivo</t>
        </is>
      </c>
      <c r="F427" s="6" t="n">
        <v>45199</v>
      </c>
      <c r="G427" s="5">
        <f>YEAR(F427)</f>
        <v/>
      </c>
      <c r="H427" s="5">
        <f>PROPER(TEXT(F427,"mmmm"))</f>
        <v/>
      </c>
      <c r="I427" s="6">
        <f>IF(OR(H427="Enero",H427="Febrero",H427="Marzo",H427="Abril",H427="Mayo",H427="Junio"),G427&amp;"-1",IF(OR(H427="Julio",H427="Agosto",H427="Septiembre",H427="Octubre",H427="Noviembre",H427="Diciembre"),G427&amp;"-2"))</f>
        <v/>
      </c>
      <c r="J427" s="5" t="n">
        <v>90</v>
      </c>
      <c r="K427" s="120" t="n">
        <v>100</v>
      </c>
      <c r="L427" s="28">
        <f>IFERROR(IF(OR(J427=0,K427=""),"",IF(E427="Positivo",MIN(MAX(K427/J427,0),1.3),MIN(MAX(J427/K427,0),1.3))),"")</f>
        <v/>
      </c>
      <c r="M427" s="28">
        <f>IFERROR(IF(OR(J427=0,K427=""),"",IF(E427="Positivo",MAX(K427/J427,0),MAX(J427/K427,0))),"")</f>
        <v/>
      </c>
      <c r="N427" s="5" t="inlineStr">
        <is>
          <t>%</t>
        </is>
      </c>
      <c r="O427" s="5" t="inlineStr">
        <is>
          <t>%</t>
        </is>
      </c>
      <c r="P427" s="16" t="n">
        <v>0</v>
      </c>
      <c r="Q427" s="16" t="n">
        <v>0</v>
      </c>
      <c r="R427" s="5">
        <f>A427&amp;"-"&amp;YEAR(F427)&amp;"-"&amp;IF(LEN(MONTH(F427))=1,"0"&amp;MONTH(F427),MONTH(F427))&amp;"-"&amp;IF(LEN(DAY(F427))=1,"0"&amp;DAY(F427),DAY(F427))</f>
        <v/>
      </c>
    </row>
    <row r="428">
      <c r="A428" s="39" t="n">
        <v>197</v>
      </c>
      <c r="B428" s="5" t="inlineStr">
        <is>
          <t>Cumplimiento cronograma Mantenimiento de Equipos</t>
        </is>
      </c>
      <c r="C428" s="5" t="inlineStr">
        <is>
          <t>Gestión Infraestructura Física</t>
        </is>
      </c>
      <c r="D428" s="5" t="inlineStr">
        <is>
          <t>Trimestral</t>
        </is>
      </c>
      <c r="E428" s="5" t="inlineStr">
        <is>
          <t>Positivo</t>
        </is>
      </c>
      <c r="F428" s="6" t="n">
        <v>45291</v>
      </c>
      <c r="G428" s="5">
        <f>YEAR(F428)</f>
        <v/>
      </c>
      <c r="H428" s="5">
        <f>PROPER(TEXT(F428,"mmmm"))</f>
        <v/>
      </c>
      <c r="I428" s="6">
        <f>IF(OR(H428="Enero",H428="Febrero",H428="Marzo",H428="Abril",H428="Mayo",H428="Junio"),G428&amp;"-1",IF(OR(H428="Julio",H428="Agosto",H428="Septiembre",H428="Octubre",H428="Noviembre",H428="Diciembre"),G428&amp;"-2"))</f>
        <v/>
      </c>
      <c r="J428" s="5" t="n">
        <v>90</v>
      </c>
      <c r="K428" s="120" t="n">
        <v>100</v>
      </c>
      <c r="L428" s="28">
        <f>IFERROR(IF(OR(J428=0,K428=""),"",IF(E428="Positivo",MIN(MAX(K428/J428,0),1.3),MIN(MAX(J428/K428,0),1.3))),"")</f>
        <v/>
      </c>
      <c r="M428" s="28">
        <f>IFERROR(IF(OR(J428=0,K428=""),"",IF(E428="Positivo",MAX(K428/J428,0),MAX(J428/K428,0))),"")</f>
        <v/>
      </c>
      <c r="N428" s="5" t="inlineStr">
        <is>
          <t>%</t>
        </is>
      </c>
      <c r="O428" s="5" t="inlineStr">
        <is>
          <t>%</t>
        </is>
      </c>
      <c r="P428" s="16" t="n">
        <v>0</v>
      </c>
      <c r="Q428" s="16" t="n">
        <v>0</v>
      </c>
      <c r="R428" s="5">
        <f>A428&amp;"-"&amp;YEAR(F428)&amp;"-"&amp;IF(LEN(MONTH(F428))=1,"0"&amp;MONTH(F428),MONTH(F428))&amp;"-"&amp;IF(LEN(DAY(F428))=1,"0"&amp;DAY(F428),DAY(F428))</f>
        <v/>
      </c>
    </row>
    <row r="429">
      <c r="A429" s="26" t="n">
        <v>197</v>
      </c>
      <c r="B429" s="5" t="inlineStr">
        <is>
          <t>Cumplimiento cronograma Mantenimiento de Equipos</t>
        </is>
      </c>
      <c r="C429" s="5" t="inlineStr">
        <is>
          <t>Gestión Infraestructura Física</t>
        </is>
      </c>
      <c r="D429" s="5" t="inlineStr">
        <is>
          <t>Trimestral</t>
        </is>
      </c>
      <c r="E429" s="5" t="inlineStr">
        <is>
          <t>Positivo</t>
        </is>
      </c>
      <c r="F429" s="6" t="n">
        <v>45382</v>
      </c>
      <c r="G429" s="5">
        <f>YEAR(F429)</f>
        <v/>
      </c>
      <c r="H429" s="5">
        <f>PROPER(TEXT(F429,"mmmm"))</f>
        <v/>
      </c>
      <c r="I429" s="6">
        <f>IF(OR(H429="Enero",H429="Febrero",H429="Marzo",H429="Abril",H429="Mayo",H429="Junio"),G429&amp;"-1",IF(OR(H429="Julio",H429="Agosto",H429="Septiembre",H429="Octubre",H429="Noviembre",H429="Diciembre"),G429&amp;"-2"))</f>
        <v/>
      </c>
      <c r="J429" s="5" t="n">
        <v>95</v>
      </c>
      <c r="K429" s="10" t="n">
        <v>100</v>
      </c>
      <c r="L429" s="28">
        <f>IFERROR(IF(OR(J429=0,K429=""),"",IF(E429="Positivo",MIN(MAX(K429/J429,0),1.3),MIN(MAX(J429/K429,0),1.3))),"")</f>
        <v/>
      </c>
      <c r="M429" s="28">
        <f>IFERROR(IF(OR(J429=0,K429=""),"",IF(E429="Positivo",MAX(K429/J429,0),MAX(J429/K429,0))),"")</f>
        <v/>
      </c>
      <c r="N429" s="5" t="inlineStr">
        <is>
          <t>%</t>
        </is>
      </c>
      <c r="O429" s="5" t="inlineStr">
        <is>
          <t>%</t>
        </is>
      </c>
      <c r="P429" s="16" t="n">
        <v>0</v>
      </c>
      <c r="Q429" s="16" t="n">
        <v>0</v>
      </c>
      <c r="R429" s="5">
        <f>A429&amp;"-"&amp;YEAR(F429)&amp;"-"&amp;IF(LEN(MONTH(F429))=1,"0"&amp;MONTH(F429),MONTH(F429))&amp;"-"&amp;IF(LEN(DAY(F429))=1,"0"&amp;DAY(F429),DAY(F429))</f>
        <v/>
      </c>
    </row>
    <row r="430">
      <c r="A430" s="5" t="n">
        <v>197</v>
      </c>
      <c r="B430" s="5" t="inlineStr">
        <is>
          <t>Cumplimiento cronograma Mantenimiento de Equipos</t>
        </is>
      </c>
      <c r="C430" s="5" t="inlineStr">
        <is>
          <t>Gestión Infraestructura Física</t>
        </is>
      </c>
      <c r="D430" s="5" t="inlineStr">
        <is>
          <t>Trimestral</t>
        </is>
      </c>
      <c r="E430" s="5" t="inlineStr">
        <is>
          <t>Positivo</t>
        </is>
      </c>
      <c r="F430" s="6" t="n">
        <v>45473</v>
      </c>
      <c r="G430" s="5">
        <f>YEAR(F430)</f>
        <v/>
      </c>
      <c r="H430" s="5">
        <f>PROPER(TEXT(F430,"mmmm"))</f>
        <v/>
      </c>
      <c r="I430" s="6">
        <f>IF(OR(H430="Enero",H430="Febrero",H430="Marzo",H430="Abril",H430="Mayo",H430="Junio"),G430&amp;"-1",IF(OR(H430="Julio",H430="Agosto",H430="Septiembre",H430="Octubre",H430="Noviembre",H430="Diciembre"),G430&amp;"-2"))</f>
        <v/>
      </c>
      <c r="J430" s="5" t="n">
        <v>95</v>
      </c>
      <c r="K430" s="5" t="n">
        <v>100</v>
      </c>
      <c r="L430" s="28">
        <f>IFERROR(IF(OR(J430=0,K430=""),"",IF(E430="Positivo",MIN(MAX(K430/J430,0),1.3),MIN(MAX(J430/K430,0),1.3))),"")</f>
        <v/>
      </c>
      <c r="M430" s="28">
        <f>IFERROR(IF(OR(J430=0,K430=""),"",IF(E430="Positivo",MAX(K430/J430,0),MAX(J430/K430,0))),"")</f>
        <v/>
      </c>
      <c r="N430" s="5" t="inlineStr">
        <is>
          <t>%</t>
        </is>
      </c>
      <c r="O430" s="5" t="inlineStr">
        <is>
          <t>%</t>
        </is>
      </c>
      <c r="P430" s="5" t="n">
        <v>0</v>
      </c>
      <c r="Q430" s="5" t="n">
        <v>0</v>
      </c>
      <c r="R430" s="5">
        <f>A430&amp;"-"&amp;YEAR(F430)&amp;"-"&amp;IF(LEN(MONTH(F430))=1,"0"&amp;MONTH(F430),MONTH(F430))&amp;"-"&amp;IF(LEN(DAY(F430))=1,"0"&amp;DAY(F430),DAY(F430))</f>
        <v/>
      </c>
    </row>
    <row r="431">
      <c r="A431" s="26" t="n">
        <v>197</v>
      </c>
      <c r="B431" s="5" t="inlineStr">
        <is>
          <t>Cumplimiento cronograma Mantenimiento de Equipos</t>
        </is>
      </c>
      <c r="C431" s="5" t="inlineStr">
        <is>
          <t>Gestión Infraestructura Física</t>
        </is>
      </c>
      <c r="D431" s="5" t="inlineStr">
        <is>
          <t>Trimestral</t>
        </is>
      </c>
      <c r="E431" s="5" t="inlineStr">
        <is>
          <t>Positivo</t>
        </is>
      </c>
      <c r="F431" s="6" t="n">
        <v>45565</v>
      </c>
      <c r="G431" s="5">
        <f>YEAR(F431)</f>
        <v/>
      </c>
      <c r="H431" s="5">
        <f>PROPER(TEXT(F431,"mmmm"))</f>
        <v/>
      </c>
      <c r="I431" s="6">
        <f>IF(OR(H431="Enero",H431="Febrero",H431="Marzo",H431="Abril",H431="Mayo",H431="Junio"),G431&amp;"-1",IF(OR(H431="Julio",H431="Agosto",H431="Septiembre",H431="Octubre",H431="Noviembre",H431="Diciembre"),G431&amp;"-2"))</f>
        <v/>
      </c>
      <c r="J431" s="5" t="n">
        <v>95</v>
      </c>
      <c r="K431" s="10" t="n">
        <v>100</v>
      </c>
      <c r="L431" s="28">
        <f>IFERROR(IF(OR(J431=0,K431=""),"",IF(E431="Positivo",MIN(MAX(K431/J431,0),1.3),MIN(MAX(J431/K431,0),1.3))),"")</f>
        <v/>
      </c>
      <c r="M431" s="28">
        <f>IFERROR(IF(OR(J431=0,K431=""),"",IF(E431="Positivo",MAX(K431/J431,0),MAX(J431/K431,0))),"")</f>
        <v/>
      </c>
      <c r="N431" s="5" t="inlineStr">
        <is>
          <t>%</t>
        </is>
      </c>
      <c r="O431" s="5" t="inlineStr">
        <is>
          <t>%</t>
        </is>
      </c>
      <c r="P431" s="16" t="n">
        <v>0</v>
      </c>
      <c r="Q431" s="16" t="n">
        <v>0</v>
      </c>
      <c r="R431" s="5">
        <f>A431&amp;"-"&amp;YEAR(F431)&amp;"-"&amp;IF(LEN(MONTH(F431))=1,"0"&amp;MONTH(F431),MONTH(F431))&amp;"-"&amp;IF(LEN(DAY(F431))=1,"0"&amp;DAY(F431),DAY(F431))</f>
        <v/>
      </c>
    </row>
    <row r="432">
      <c r="A432" s="26" t="n">
        <v>197</v>
      </c>
      <c r="B432" s="5" t="inlineStr">
        <is>
          <t>Cumplimiento cronograma Mantenimiento de Equipos</t>
        </is>
      </c>
      <c r="C432" s="5" t="inlineStr">
        <is>
          <t>Gestión Infraestructura Física</t>
        </is>
      </c>
      <c r="D432" s="5" t="inlineStr">
        <is>
          <t>Trimestral</t>
        </is>
      </c>
      <c r="E432" s="5" t="inlineStr">
        <is>
          <t>Positivo</t>
        </is>
      </c>
      <c r="F432" s="6" t="n">
        <v>45657</v>
      </c>
      <c r="G432" s="5">
        <f>YEAR(F432)</f>
        <v/>
      </c>
      <c r="H432" s="5">
        <f>PROPER(TEXT(F432,"mmmm"))</f>
        <v/>
      </c>
      <c r="I432" s="6">
        <f>IF(OR(H432="Enero",H432="Febrero",H432="Marzo",H432="Abril",H432="Mayo",H432="Junio"),G432&amp;"-1",IF(OR(H432="Julio",H432="Agosto",H432="Septiembre",H432="Octubre",H432="Noviembre",H432="Diciembre"),G432&amp;"-2"))</f>
        <v/>
      </c>
      <c r="J432" s="5" t="n">
        <v>95</v>
      </c>
      <c r="K432" s="10" t="n">
        <v>100</v>
      </c>
      <c r="L432" s="28">
        <f>IFERROR(IF(OR(J432=0,K432=""),"",IF(E432="Positivo",MIN(MAX(K432/J432,0),1.3),MIN(MAX(J432/K432,0),1.3))),"")</f>
        <v/>
      </c>
      <c r="M432" s="28">
        <f>IFERROR(IF(OR(J432=0,K432=""),"",IF(E432="Positivo",MAX(K432/J432,0),MAX(J432/K432,0))),"")</f>
        <v/>
      </c>
      <c r="N432" s="5" t="inlineStr">
        <is>
          <t>%</t>
        </is>
      </c>
      <c r="O432" s="5" t="inlineStr">
        <is>
          <t>%</t>
        </is>
      </c>
      <c r="P432" s="16" t="n">
        <v>0</v>
      </c>
      <c r="Q432" s="16" t="n">
        <v>0</v>
      </c>
      <c r="R432" s="5">
        <f>A432&amp;"-"&amp;YEAR(F432)&amp;"-"&amp;IF(LEN(MONTH(F432))=1,"0"&amp;MONTH(F432),MONTH(F432))&amp;"-"&amp;IF(LEN(DAY(F432))=1,"0"&amp;DAY(F432),DAY(F432))</f>
        <v/>
      </c>
    </row>
    <row r="433">
      <c r="A433" s="26" t="n">
        <v>199</v>
      </c>
      <c r="B433" s="5" t="inlineStr">
        <is>
          <t>Nivel de cumplimiento de eficacia las capacitaciones</t>
        </is>
      </c>
      <c r="C433" s="5" t="inlineStr">
        <is>
          <t>GESTIÓN Y DESARROLLO DEL TALENTO HUMANO</t>
        </is>
      </c>
      <c r="D433" s="5" t="inlineStr">
        <is>
          <t>Semestral</t>
        </is>
      </c>
      <c r="E433" s="5" t="inlineStr">
        <is>
          <t>Positivo</t>
        </is>
      </c>
      <c r="F433" s="17" t="n">
        <v>45107</v>
      </c>
      <c r="G433" s="5">
        <f>YEAR(F433)</f>
        <v/>
      </c>
      <c r="H433" s="5">
        <f>PROPER(TEXT(F433,"mmmm"))</f>
        <v/>
      </c>
      <c r="I433" s="6">
        <f>IF(OR(H433="Enero",H433="Febrero",H433="Marzo",H433="Abril",H433="Mayo",H433="Junio"),G433&amp;"-1",IF(OR(H433="Julio",H433="Agosto",H433="Septiembre",H433="Octubre",H433="Noviembre",H433="Diciembre"),G433&amp;"-2"))</f>
        <v/>
      </c>
      <c r="J433" s="5" t="n">
        <v>95</v>
      </c>
      <c r="K433" s="120" t="n">
        <v>87.666666666667</v>
      </c>
      <c r="L433" s="28">
        <f>IFERROR(IF(OR(J433=0,K433=""),"",IF(E433="Positivo",MIN(MAX(K433/J433,0),1.3),MIN(MAX(J433/K433,0),1.3))),"")</f>
        <v/>
      </c>
      <c r="M433" s="28">
        <f>IFERROR(IF(OR(J433=0,K433=""),"",IF(E433="Positivo",MAX(K433/J433,0),MAX(J433/K433,0))),"")</f>
        <v/>
      </c>
      <c r="N433" s="5" t="inlineStr">
        <is>
          <t>%</t>
        </is>
      </c>
      <c r="O433" s="5" t="inlineStr">
        <is>
          <t>%</t>
        </is>
      </c>
      <c r="P433" s="16" t="n">
        <v>0</v>
      </c>
      <c r="Q433" s="16" t="n">
        <v>0</v>
      </c>
      <c r="R433" s="5">
        <f>A433&amp;"-"&amp;YEAR(F433)&amp;"-"&amp;IF(LEN(MONTH(F433))=1,"0"&amp;MONTH(F433),MONTH(F433))&amp;"-"&amp;IF(LEN(DAY(F433))=1,"0"&amp;DAY(F433),DAY(F433))</f>
        <v/>
      </c>
    </row>
    <row r="434">
      <c r="A434" s="39" t="n">
        <v>199</v>
      </c>
      <c r="B434" s="5" t="inlineStr">
        <is>
          <t>Nivel de cumplimiento de eficacia las capacitaciones</t>
        </is>
      </c>
      <c r="C434" s="5" t="inlineStr">
        <is>
          <t>GESTIÓN Y DESARROLLO DEL TALENTO HUMANO</t>
        </is>
      </c>
      <c r="D434" s="5" t="inlineStr">
        <is>
          <t>Semestral</t>
        </is>
      </c>
      <c r="E434" s="5" t="inlineStr">
        <is>
          <t>Positivo</t>
        </is>
      </c>
      <c r="F434" s="6" t="n">
        <v>45291</v>
      </c>
      <c r="G434" s="5">
        <f>YEAR(F434)</f>
        <v/>
      </c>
      <c r="H434" s="5">
        <f>PROPER(TEXT(F434,"mmmm"))</f>
        <v/>
      </c>
      <c r="I434" s="6">
        <f>IF(OR(H434="Enero",H434="Febrero",H434="Marzo",H434="Abril",H434="Mayo",H434="Junio"),G434&amp;"-1",IF(OR(H434="Julio",H434="Agosto",H434="Septiembre",H434="Octubre",H434="Noviembre",H434="Diciembre"),G434&amp;"-2"))</f>
        <v/>
      </c>
      <c r="J434" s="5" t="n">
        <v>95</v>
      </c>
      <c r="K434" s="120" t="n">
        <v>87.67</v>
      </c>
      <c r="L434" s="28">
        <f>IFERROR(IF(OR(J434=0,K434=""),"",IF(E434="Positivo",MIN(MAX(K434/J434,0),1.3),MIN(MAX(J434/K434,0),1.3))),"")</f>
        <v/>
      </c>
      <c r="M434" s="28">
        <f>IFERROR(IF(OR(J434=0,K434=""),"",IF(E434="Positivo",MAX(K434/J434,0),MAX(J434/K434,0))),"")</f>
        <v/>
      </c>
      <c r="N434" s="5" t="inlineStr">
        <is>
          <t>%</t>
        </is>
      </c>
      <c r="O434" s="5" t="inlineStr">
        <is>
          <t>%</t>
        </is>
      </c>
      <c r="P434" s="16" t="n">
        <v>0</v>
      </c>
      <c r="Q434" s="16" t="n">
        <v>0</v>
      </c>
      <c r="R434" s="5">
        <f>A434&amp;"-"&amp;YEAR(F434)&amp;"-"&amp;IF(LEN(MONTH(F434))=1,"0"&amp;MONTH(F434),MONTH(F434))&amp;"-"&amp;IF(LEN(DAY(F434))=1,"0"&amp;DAY(F434),DAY(F434))</f>
        <v/>
      </c>
    </row>
    <row r="435">
      <c r="A435" s="5" t="n">
        <v>199</v>
      </c>
      <c r="B435" s="5" t="inlineStr">
        <is>
          <t>Nivel de cumplimiento de eficacia las capacitaciones</t>
        </is>
      </c>
      <c r="C435" s="5" t="inlineStr">
        <is>
          <t>GESTIÓN Y DESARROLLO DEL TALENTO HUMANO</t>
        </is>
      </c>
      <c r="D435" s="5" t="inlineStr">
        <is>
          <t>Semestral</t>
        </is>
      </c>
      <c r="E435" s="5" t="inlineStr">
        <is>
          <t>Positivo</t>
        </is>
      </c>
      <c r="F435" s="6" t="n">
        <v>45473</v>
      </c>
      <c r="G435" s="5">
        <f>YEAR(F435)</f>
        <v/>
      </c>
      <c r="H435" s="5">
        <f>PROPER(TEXT(F435,"mmmm"))</f>
        <v/>
      </c>
      <c r="I435" s="6">
        <f>IF(OR(H435="Enero",H435="Febrero",H435="Marzo",H435="Abril",H435="Mayo",H435="Junio"),G435&amp;"-1",IF(OR(H435="Julio",H435="Agosto",H435="Septiembre",H435="Octubre",H435="Noviembre",H435="Diciembre"),G435&amp;"-2"))</f>
        <v/>
      </c>
      <c r="J435" s="5" t="n">
        <v>70</v>
      </c>
      <c r="K435" s="5" t="n">
        <v>92.19</v>
      </c>
      <c r="L435" s="28">
        <f>IFERROR(IF(OR(J435=0,K435=""),"",IF(E435="Positivo",MIN(MAX(K435/J435,0),1.3),MIN(MAX(J435/K435,0),1.3))),"")</f>
        <v/>
      </c>
      <c r="M435" s="28">
        <f>IFERROR(IF(OR(J435=0,K435=""),"",IF(E435="Positivo",MAX(K435/J435,0),MAX(J435/K435,0))),"")</f>
        <v/>
      </c>
      <c r="N435" s="5" t="inlineStr">
        <is>
          <t>%</t>
        </is>
      </c>
      <c r="O435" s="5" t="inlineStr">
        <is>
          <t>%</t>
        </is>
      </c>
      <c r="P435" s="5" t="n">
        <v>0</v>
      </c>
      <c r="Q435" s="5" t="n">
        <v>0</v>
      </c>
      <c r="R435" s="5">
        <f>A435&amp;"-"&amp;YEAR(F435)&amp;"-"&amp;IF(LEN(MONTH(F435))=1,"0"&amp;MONTH(F435),MONTH(F435))&amp;"-"&amp;IF(LEN(DAY(F435))=1,"0"&amp;DAY(F435),DAY(F435))</f>
        <v/>
      </c>
    </row>
    <row r="436">
      <c r="A436" s="26" t="n">
        <v>199</v>
      </c>
      <c r="B436" s="5" t="inlineStr">
        <is>
          <t>Nivel de cumplimiento de eficacia las capacitaciones</t>
        </is>
      </c>
      <c r="C436" s="5" t="inlineStr">
        <is>
          <t>GESTIÓN Y DESARROLLO DEL TALENTO HUMANO</t>
        </is>
      </c>
      <c r="D436" s="5" t="inlineStr">
        <is>
          <t>Semestral</t>
        </is>
      </c>
      <c r="E436" s="5" t="inlineStr">
        <is>
          <t>Positivo</t>
        </is>
      </c>
      <c r="F436" s="6" t="n">
        <v>45657</v>
      </c>
      <c r="G436" s="5">
        <f>YEAR(F436)</f>
        <v/>
      </c>
      <c r="H436" s="5">
        <f>PROPER(TEXT(F436,"mmmm"))</f>
        <v/>
      </c>
      <c r="I436" s="6">
        <f>IF(OR(H436="Enero",H436="Febrero",H436="Marzo",H436="Abril",H436="Mayo",H436="Junio"),G436&amp;"-1",IF(OR(H436="Julio",H436="Agosto",H436="Septiembre",H436="Octubre",H436="Noviembre",H436="Diciembre"),G436&amp;"-2"))</f>
        <v/>
      </c>
      <c r="J436" s="5" t="n">
        <v>70</v>
      </c>
      <c r="K436" s="10" t="n">
        <v>92.81</v>
      </c>
      <c r="L436" s="28">
        <f>IFERROR(IF(OR(J436=0,K436=""),"",IF(E436="Positivo",MIN(MAX(K436/J436,0),1.3),MIN(MAX(J436/K436,0),1.3))),"")</f>
        <v/>
      </c>
      <c r="M436" s="28">
        <f>IFERROR(IF(OR(J436=0,K436=""),"",IF(E436="Positivo",MAX(K436/J436,0),MAX(J436/K436,0))),"")</f>
        <v/>
      </c>
      <c r="N436" s="5" t="inlineStr">
        <is>
          <t>%</t>
        </is>
      </c>
      <c r="O436" s="5" t="inlineStr">
        <is>
          <t>%</t>
        </is>
      </c>
      <c r="P436" s="16" t="n">
        <v>0</v>
      </c>
      <c r="Q436" s="16" t="n">
        <v>0</v>
      </c>
      <c r="R436" s="5">
        <f>A436&amp;"-"&amp;YEAR(F436)&amp;"-"&amp;IF(LEN(MONTH(F436))=1,"0"&amp;MONTH(F436),MONTH(F436))&amp;"-"&amp;IF(LEN(DAY(F436))=1,"0"&amp;DAY(F436),DAY(F436))</f>
        <v/>
      </c>
    </row>
    <row r="437">
      <c r="A437" s="39" t="n">
        <v>200</v>
      </c>
      <c r="B437" s="5" t="inlineStr">
        <is>
          <t>Nivel de efectividad de las capacitaciones</t>
        </is>
      </c>
      <c r="C437" s="5" t="inlineStr">
        <is>
          <t>GESTIÓN Y DESARROLLO DEL TALENTO HUMANO</t>
        </is>
      </c>
      <c r="D437" s="5" t="inlineStr">
        <is>
          <t>Anual</t>
        </is>
      </c>
      <c r="E437" s="5" t="inlineStr">
        <is>
          <t>Positivo</t>
        </is>
      </c>
      <c r="F437" s="6" t="n">
        <v>45291</v>
      </c>
      <c r="G437" s="5">
        <f>YEAR(F437)</f>
        <v/>
      </c>
      <c r="H437" s="5">
        <f>PROPER(TEXT(F437,"mmmm"))</f>
        <v/>
      </c>
      <c r="I437" s="6">
        <f>IF(OR(H437="Enero",H437="Febrero",H437="Marzo",H437="Abril",H437="Mayo",H437="Junio"),G437&amp;"-1",IF(OR(H437="Julio",H437="Agosto",H437="Septiembre",H437="Octubre",H437="Noviembre",H437="Diciembre"),G437&amp;"-2"))</f>
        <v/>
      </c>
      <c r="J437" s="5" t="n">
        <v>70</v>
      </c>
      <c r="K437" s="120" t="n">
        <v>90</v>
      </c>
      <c r="L437" s="28">
        <f>IFERROR(IF(OR(J437=0,K437=""),"",IF(E437="Positivo",MIN(MAX(K437/J437,0),1.3),MIN(MAX(J437/K437,0),1.3))),"")</f>
        <v/>
      </c>
      <c r="M437" s="28">
        <f>IFERROR(IF(OR(J437=0,K437=""),"",IF(E437="Positivo",MAX(K437/J437,0),MAX(J437/K437,0))),"")</f>
        <v/>
      </c>
      <c r="N437" s="5" t="inlineStr">
        <is>
          <t>Linea Base</t>
        </is>
      </c>
      <c r="O437" s="20" t="inlineStr">
        <is>
          <t>%</t>
        </is>
      </c>
      <c r="P437" s="16" t="n">
        <v>0</v>
      </c>
      <c r="Q437" s="16" t="n">
        <v>0</v>
      </c>
      <c r="R437" s="5">
        <f>A437&amp;"-"&amp;YEAR(F437)&amp;"-"&amp;IF(LEN(MONTH(F437))=1,"0"&amp;MONTH(F437),MONTH(F437))&amp;"-"&amp;IF(LEN(DAY(F437))=1,"0"&amp;DAY(F437),DAY(F437))</f>
        <v/>
      </c>
    </row>
    <row r="438">
      <c r="A438" s="26" t="n">
        <v>200</v>
      </c>
      <c r="B438" s="5" t="inlineStr">
        <is>
          <t>Nivel de efectividad de las capacitaciones</t>
        </is>
      </c>
      <c r="C438" s="5" t="inlineStr">
        <is>
          <t>GESTIÓN Y DESARROLLO DEL TALENTO HUMANO</t>
        </is>
      </c>
      <c r="D438" s="5" t="inlineStr">
        <is>
          <t>Anual</t>
        </is>
      </c>
      <c r="E438" s="5" t="inlineStr">
        <is>
          <t>Positivo</t>
        </is>
      </c>
      <c r="F438" s="6" t="n">
        <v>45657</v>
      </c>
      <c r="G438" s="5">
        <f>YEAR(F438)</f>
        <v/>
      </c>
      <c r="H438" s="5">
        <f>PROPER(TEXT(F438,"mmmm"))</f>
        <v/>
      </c>
      <c r="I438" s="6">
        <f>IF(OR(H438="Enero",H438="Febrero",H438="Marzo",H438="Abril",H438="Mayo",H438="Junio"),G438&amp;"-1",IF(OR(H438="Julio",H438="Agosto",H438="Septiembre",H438="Octubre",H438="Noviembre",H438="Diciembre"),G438&amp;"-2"))</f>
        <v/>
      </c>
      <c r="J438" s="5" t="n">
        <v>80</v>
      </c>
      <c r="K438" s="10" t="n">
        <v>87.40000000000001</v>
      </c>
      <c r="L438" s="28">
        <f>IFERROR(IF(OR(J438=0,K438=""),"",IF(E438="Positivo",MIN(MAX(K438/J438,0),1.3),MIN(MAX(J438/K438,0),1.3))),"")</f>
        <v/>
      </c>
      <c r="M438" s="28">
        <f>IFERROR(IF(OR(J438=0,K438=""),"",IF(E438="Positivo",MAX(K438/J438,0),MAX(J438/K438,0))),"")</f>
        <v/>
      </c>
      <c r="N438" s="5" t="inlineStr">
        <is>
          <t>Linea Base</t>
        </is>
      </c>
      <c r="O438" s="5" t="inlineStr">
        <is>
          <t>%</t>
        </is>
      </c>
      <c r="P438" s="16" t="n">
        <v>0</v>
      </c>
      <c r="Q438" s="16" t="n">
        <v>0</v>
      </c>
      <c r="R438" s="5">
        <f>A438&amp;"-"&amp;YEAR(F438)&amp;"-"&amp;IF(LEN(MONTH(F438))=1,"0"&amp;MONTH(F438),MONTH(F438))&amp;"-"&amp;IF(LEN(DAY(F438))=1,"0"&amp;DAY(F438),DAY(F438))</f>
        <v/>
      </c>
    </row>
    <row r="439">
      <c r="A439" s="26" t="n">
        <v>202</v>
      </c>
      <c r="B439" s="5" t="inlineStr">
        <is>
          <t>Great Place to Work</t>
        </is>
      </c>
      <c r="C439" s="5" t="inlineStr">
        <is>
          <t>GESTIÓN Y DESARROLLO DEL TALENTO HUMANO</t>
        </is>
      </c>
      <c r="D439" s="5" t="inlineStr">
        <is>
          <t>Anual</t>
        </is>
      </c>
      <c r="E439" s="5" t="inlineStr">
        <is>
          <t>Positivo</t>
        </is>
      </c>
      <c r="F439" s="6" t="n">
        <v>45291</v>
      </c>
      <c r="G439" s="5">
        <f>YEAR(F439)</f>
        <v/>
      </c>
      <c r="H439" s="5">
        <f>PROPER(TEXT(F439,"mmmm"))</f>
        <v/>
      </c>
      <c r="I439" s="6">
        <f>IF(OR(H439="Enero",H439="Febrero",H439="Marzo",H439="Abril",H439="Mayo",H439="Junio"),G439&amp;"-1",IF(OR(H439="Julio",H439="Agosto",H439="Septiembre",H439="Octubre",H439="Noviembre",H439="Diciembre"),G439&amp;"-2"))</f>
        <v/>
      </c>
      <c r="J439" s="5" t="n">
        <v>66</v>
      </c>
      <c r="K439" s="120" t="n">
        <v>64.7</v>
      </c>
      <c r="L439" s="28">
        <f>IFERROR(IF(OR(J439=0,K439=""),"",IF(E439="Positivo",MIN(MAX(K439/J439,0),1.3),MIN(MAX(J439/K439,0),1.3))),"")</f>
        <v/>
      </c>
      <c r="M439" s="28">
        <f>IFERROR(IF(OR(J439=0,K439=""),"",IF(E439="Positivo",MAX(K439/J439,0),MAX(J439/K439,0))),"")</f>
        <v/>
      </c>
      <c r="N439" s="5" t="inlineStr">
        <is>
          <t>Linea Base</t>
        </is>
      </c>
      <c r="O439" s="5" t="inlineStr">
        <is>
          <t>%</t>
        </is>
      </c>
      <c r="P439" s="16" t="n">
        <v>1</v>
      </c>
      <c r="Q439" s="16" t="n">
        <v>1</v>
      </c>
      <c r="R439" s="5">
        <f>A439&amp;"-"&amp;YEAR(F439)&amp;"-"&amp;IF(LEN(MONTH(F439))=1,"0"&amp;MONTH(F439),MONTH(F439))&amp;"-"&amp;IF(LEN(DAY(F439))=1,"0"&amp;DAY(F439),DAY(F439))</f>
        <v/>
      </c>
    </row>
    <row r="440">
      <c r="A440" s="5" t="n">
        <v>203</v>
      </c>
      <c r="B440" s="5" t="inlineStr">
        <is>
          <t>Cumplimiento de Ingresos</t>
        </is>
      </c>
      <c r="C440" s="5" t="inlineStr">
        <is>
          <t>Planeación Financiera</t>
        </is>
      </c>
      <c r="D440" s="5" t="inlineStr">
        <is>
          <t>Semestral</t>
        </is>
      </c>
      <c r="E440" s="5" t="inlineStr">
        <is>
          <t>Positivo</t>
        </is>
      </c>
      <c r="F440" s="17" t="n">
        <v>44742</v>
      </c>
      <c r="G440" s="5">
        <f>YEAR(F440)</f>
        <v/>
      </c>
      <c r="H440" s="5">
        <f>PROPER(TEXT(F440,"mmmm"))</f>
        <v/>
      </c>
      <c r="I440" s="6">
        <f>IF(OR(H440="Enero",H440="Febrero",H440="Marzo",H440="Abril",H440="Mayo",H440="Junio"),G440&amp;"-1",IF(OR(H440="Julio",H440="Agosto",H440="Septiembre",H440="Octubre",H440="Noviembre",H440="Diciembre"),G440&amp;"-2"))</f>
        <v/>
      </c>
      <c r="J440" s="121" t="n">
        <v>113672</v>
      </c>
      <c r="K440" s="120" t="n">
        <v>119144</v>
      </c>
      <c r="L440" s="28">
        <f>IFERROR(IF(OR(J440=0,K440=""),"",IF(E440="Positivo",MIN(MAX(K440/J440,0),1.3),MIN(MAX(J440/K440,0),1.3))),"")</f>
        <v/>
      </c>
      <c r="M440" s="28">
        <f>IFERROR(IF(OR(J440=0,K440=""),"",IF(E440="Positivo",MAX(K440/J440,0),MAX(J440/K440,0))),"")</f>
        <v/>
      </c>
      <c r="N440" s="5" t="inlineStr">
        <is>
          <t>$</t>
        </is>
      </c>
      <c r="O440" s="5" t="inlineStr">
        <is>
          <t>$</t>
        </is>
      </c>
      <c r="P440" s="5" t="n">
        <v>0</v>
      </c>
      <c r="Q440" s="5" t="n">
        <v>0</v>
      </c>
      <c r="R440" s="5">
        <f>A440&amp;"-"&amp;YEAR(F440)&amp;"-"&amp;IF(LEN(MONTH(F440))=1,"0"&amp;MONTH(F440),MONTH(F440))&amp;"-"&amp;IF(LEN(DAY(F440))=1,"0"&amp;DAY(F440),DAY(F440))</f>
        <v/>
      </c>
    </row>
    <row r="441">
      <c r="A441" s="5" t="n">
        <v>203</v>
      </c>
      <c r="B441" s="5" t="inlineStr">
        <is>
          <t>Cumplimiento de Ingresos</t>
        </is>
      </c>
      <c r="C441" s="5" t="inlineStr">
        <is>
          <t>Planeación Financiera</t>
        </is>
      </c>
      <c r="D441" s="5" t="inlineStr">
        <is>
          <t>Semestral</t>
        </is>
      </c>
      <c r="E441" s="5" t="inlineStr">
        <is>
          <t>Positivo</t>
        </is>
      </c>
      <c r="F441" s="17" t="n">
        <v>44926</v>
      </c>
      <c r="G441" s="5">
        <f>YEAR(F441)</f>
        <v/>
      </c>
      <c r="H441" s="5">
        <f>PROPER(TEXT(F441,"mmmm"))</f>
        <v/>
      </c>
      <c r="I441" s="6">
        <f>IF(OR(H441="Enero",H441="Febrero",H441="Marzo",H441="Abril",H441="Mayo",H441="Junio"),G441&amp;"-1",IF(OR(H441="Julio",H441="Agosto",H441="Septiembre",H441="Octubre",H441="Noviembre",H441="Diciembre"),G441&amp;"-2"))</f>
        <v/>
      </c>
      <c r="J441" s="121" t="n">
        <v>224440</v>
      </c>
      <c r="K441" s="120" t="n">
        <v>240882</v>
      </c>
      <c r="L441" s="28">
        <f>IFERROR(IF(OR(J441=0,K441=""),"",IF(E441="Positivo",MIN(MAX(K441/J441,0),1.3),MIN(MAX(J441/K441,0),1.3))),"")</f>
        <v/>
      </c>
      <c r="M441" s="28">
        <f>IFERROR(IF(OR(J441=0,K441=""),"",IF(E441="Positivo",MAX(K441/J441,0),MAX(J441/K441,0))),"")</f>
        <v/>
      </c>
      <c r="N441" s="5" t="inlineStr">
        <is>
          <t>$</t>
        </is>
      </c>
      <c r="O441" s="5" t="inlineStr">
        <is>
          <t>$</t>
        </is>
      </c>
      <c r="P441" s="5" t="n">
        <v>0</v>
      </c>
      <c r="Q441" s="5" t="n">
        <v>0</v>
      </c>
      <c r="R441" s="5">
        <f>A441&amp;"-"&amp;YEAR(F441)&amp;"-"&amp;IF(LEN(MONTH(F441))=1,"0"&amp;MONTH(F441),MONTH(F441))&amp;"-"&amp;IF(LEN(DAY(F441))=1,"0"&amp;DAY(F441),DAY(F441))</f>
        <v/>
      </c>
    </row>
    <row r="442">
      <c r="A442" s="43" t="n">
        <v>203</v>
      </c>
      <c r="B442" s="5" t="inlineStr">
        <is>
          <t>Cumplimiento de Ingresos</t>
        </is>
      </c>
      <c r="C442" s="5" t="inlineStr">
        <is>
          <t>Planeación Financiera</t>
        </is>
      </c>
      <c r="D442" s="5" t="inlineStr">
        <is>
          <t>Semestral</t>
        </is>
      </c>
      <c r="E442" s="5" t="inlineStr">
        <is>
          <t>Positivo</t>
        </is>
      </c>
      <c r="F442" s="6" t="n">
        <v>45107</v>
      </c>
      <c r="G442" s="5">
        <f>YEAR(F442)</f>
        <v/>
      </c>
      <c r="H442" s="5">
        <f>PROPER(TEXT(F442,"mmmm"))</f>
        <v/>
      </c>
      <c r="I442" s="6">
        <f>IF(OR(H442="Enero",H442="Febrero",H442="Marzo",H442="Abril",H442="Mayo",H442="Junio"),G442&amp;"-1",IF(OR(H442="Julio",H442="Agosto",H442="Septiembre",H442="Octubre",H442="Noviembre",H442="Diciembre"),G442&amp;"-2"))</f>
        <v/>
      </c>
      <c r="J442" s="123" t="n">
        <v>285</v>
      </c>
      <c r="K442" s="120" t="n">
        <v>252650769769</v>
      </c>
      <c r="L442" s="28">
        <f>IFERROR(IF(OR(J442=0,K442=""),"",IF(E442="Positivo",MIN(MAX(K442/J442,0),1.3),MIN(MAX(J442/K442,0),1.3))),"")</f>
        <v/>
      </c>
      <c r="M442" s="28">
        <f>IFERROR(IF(OR(J442=0,K442=""),"",IF(E442="Positivo",MAX(K442/J442,0),MAX(J442/K442,0))),"")</f>
        <v/>
      </c>
      <c r="N442" s="5" t="inlineStr">
        <is>
          <t>$</t>
        </is>
      </c>
      <c r="O442" s="5" t="inlineStr">
        <is>
          <t>$</t>
        </is>
      </c>
      <c r="P442" s="16" t="n">
        <v>0</v>
      </c>
      <c r="Q442" s="16" t="n">
        <v>0</v>
      </c>
      <c r="R442" s="5">
        <f>A442&amp;"-"&amp;YEAR(F442)&amp;"-"&amp;IF(LEN(MONTH(F442))=1,"0"&amp;MONTH(F442),MONTH(F442))&amp;"-"&amp;IF(LEN(DAY(F442))=1,"0"&amp;DAY(F442),DAY(F442))</f>
        <v/>
      </c>
    </row>
    <row r="443">
      <c r="A443" s="39" t="n">
        <v>203</v>
      </c>
      <c r="B443" s="5" t="inlineStr">
        <is>
          <t>Cumplimiento de Ingresos</t>
        </is>
      </c>
      <c r="C443" s="5" t="inlineStr">
        <is>
          <t>Planeación Financiera</t>
        </is>
      </c>
      <c r="D443" s="5" t="inlineStr">
        <is>
          <t>Semestral</t>
        </is>
      </c>
      <c r="E443" s="5" t="inlineStr">
        <is>
          <t>Positivo</t>
        </is>
      </c>
      <c r="F443" s="6" t="n">
        <v>45291</v>
      </c>
      <c r="G443" s="5">
        <f>YEAR(F443)</f>
        <v/>
      </c>
      <c r="H443" s="5">
        <f>PROPER(TEXT(F443,"mmmm"))</f>
        <v/>
      </c>
      <c r="I443" s="6">
        <f>IF(OR(H443="Enero",H443="Febrero",H443="Marzo",H443="Abril",H443="Mayo",H443="Junio"),G443&amp;"-1",IF(OR(H443="Julio",H443="Agosto",H443="Septiembre",H443="Octubre",H443="Noviembre",H443="Diciembre"),G443&amp;"-2"))</f>
        <v/>
      </c>
      <c r="J443" s="123" t="n">
        <v>285</v>
      </c>
      <c r="K443" s="120" t="n">
        <v>538607260277</v>
      </c>
      <c r="L443" s="28">
        <f>IFERROR(IF(OR(J443=0,K443=""),"",IF(E443="Positivo",MIN(MAX(K443/J443,0),1.3),MIN(MAX(J443/K443,0),1.3))),"")</f>
        <v/>
      </c>
      <c r="M443" s="28">
        <f>IFERROR(IF(OR(J443=0,K443=""),"",IF(E443="Positivo",MAX(K443/J443,0),MAX(J443/K443,0))),"")</f>
        <v/>
      </c>
      <c r="N443" s="5" t="inlineStr">
        <is>
          <t>$</t>
        </is>
      </c>
      <c r="O443" s="5" t="inlineStr">
        <is>
          <t>$</t>
        </is>
      </c>
      <c r="P443" s="16" t="n">
        <v>0</v>
      </c>
      <c r="Q443" s="16" t="n">
        <v>0</v>
      </c>
      <c r="R443" s="5">
        <f>A443&amp;"-"&amp;YEAR(F443)&amp;"-"&amp;IF(LEN(MONTH(F443))=1,"0"&amp;MONTH(F443),MONTH(F443))&amp;"-"&amp;IF(LEN(DAY(F443))=1,"0"&amp;DAY(F443),DAY(F443))</f>
        <v/>
      </c>
    </row>
    <row r="444">
      <c r="A444" s="43" t="n">
        <v>203</v>
      </c>
      <c r="B444" s="5" t="inlineStr">
        <is>
          <t>Cumplimiento de Ingresos</t>
        </is>
      </c>
      <c r="C444" s="5" t="inlineStr">
        <is>
          <t>Planeación Financiera</t>
        </is>
      </c>
      <c r="D444" s="5" t="inlineStr">
        <is>
          <t>Semestral</t>
        </is>
      </c>
      <c r="E444" s="5" t="inlineStr">
        <is>
          <t>Positivo</t>
        </is>
      </c>
      <c r="F444" s="6" t="n">
        <v>45473</v>
      </c>
      <c r="G444" s="5">
        <f>YEAR(F444)</f>
        <v/>
      </c>
      <c r="H444" s="5">
        <f>PROPER(TEXT(F444,"mmmm"))</f>
        <v/>
      </c>
      <c r="I444" s="6">
        <f>IF(OR(H444="Enero",H444="Febrero",H444="Marzo",H444="Abril",H444="Mayo",H444="Junio"),G444&amp;"-1",IF(OR(H444="Julio",H444="Agosto",H444="Septiembre",H444="Octubre",H444="Noviembre",H444="Diciembre"),G444&amp;"-2"))</f>
        <v/>
      </c>
      <c r="J444" s="123" t="n">
        <v>190</v>
      </c>
      <c r="K444" s="120" t="n">
        <v>276230551970</v>
      </c>
      <c r="L444" s="28">
        <f>IFERROR(IF(OR(J444=0,K444=""),"",IF(E444="Positivo",MIN(MAX(K444/J444,0),1.3),MIN(MAX(J444/K444,0),1.3))),"")</f>
        <v/>
      </c>
      <c r="M444" s="28">
        <f>IFERROR(IF(OR(J444=0,K444=""),"",IF(E444="Positivo",MAX(K444/J444,0),MAX(J444/K444,0))),"")</f>
        <v/>
      </c>
      <c r="N444" s="5" t="inlineStr">
        <is>
          <t>$</t>
        </is>
      </c>
      <c r="O444" s="5" t="inlineStr">
        <is>
          <t>$</t>
        </is>
      </c>
      <c r="P444" s="16" t="n">
        <v>0</v>
      </c>
      <c r="Q444" s="16" t="n">
        <v>0</v>
      </c>
      <c r="R444" s="5">
        <f>A444&amp;"-"&amp;YEAR(F444)&amp;"-"&amp;IF(LEN(MONTH(F444))=1,"0"&amp;MONTH(F444),MONTH(F444))&amp;"-"&amp;IF(LEN(DAY(F444))=1,"0"&amp;DAY(F444),DAY(F444))</f>
        <v/>
      </c>
    </row>
    <row r="445">
      <c r="A445" s="26" t="n">
        <v>203</v>
      </c>
      <c r="B445" s="5" t="inlineStr">
        <is>
          <t>Cumplimiento de Ingresos</t>
        </is>
      </c>
      <c r="C445" s="5" t="inlineStr">
        <is>
          <t>Planeación Financiera</t>
        </is>
      </c>
      <c r="D445" s="5" t="inlineStr">
        <is>
          <t>Semestral</t>
        </is>
      </c>
      <c r="E445" s="5" t="inlineStr">
        <is>
          <t>Positivo</t>
        </is>
      </c>
      <c r="F445" s="6" t="n">
        <v>45657</v>
      </c>
      <c r="G445" s="5">
        <f>YEAR(F445)</f>
        <v/>
      </c>
      <c r="H445" s="5">
        <f>PROPER(TEXT(F445,"mmmm"))</f>
        <v/>
      </c>
      <c r="I445" s="6">
        <f>IF(OR(H445="Enero",H445="Febrero",H445="Marzo",H445="Abril",H445="Mayo",H445="Junio"),G445&amp;"-1",IF(OR(H445="Julio",H445="Agosto",H445="Septiembre",H445="Octubre",H445="Noviembre",H445="Diciembre"),G445&amp;"-2"))</f>
        <v/>
      </c>
      <c r="J445" s="116" t="n">
        <v>285</v>
      </c>
      <c r="K445" s="120" t="n">
        <v>587505574599</v>
      </c>
      <c r="L445" s="28">
        <f>IFERROR(IF(OR(J445=0,K445=""),"",IF(E445="Positivo",MIN(MAX(K445/J445,0),1.3),MIN(MAX(J445/K445,0),1.3))),"")</f>
        <v/>
      </c>
      <c r="M445" s="28">
        <f>IFERROR(IF(OR(J445=0,K445=""),"",IF(E445="Positivo",MAX(K445/J445,0),MAX(J445/K445,0))),"")</f>
        <v/>
      </c>
      <c r="N445" s="5" t="inlineStr">
        <is>
          <t>$</t>
        </is>
      </c>
      <c r="O445" s="5" t="inlineStr">
        <is>
          <t>$</t>
        </is>
      </c>
      <c r="P445" s="16" t="n">
        <v>0</v>
      </c>
      <c r="Q445" s="16" t="n">
        <v>0</v>
      </c>
      <c r="R445" s="5">
        <f>A445&amp;"-"&amp;YEAR(F445)&amp;"-"&amp;IF(LEN(MONTH(F445))=1,"0"&amp;MONTH(F445),MONTH(F445))&amp;"-"&amp;IF(LEN(DAY(F445))=1,"0"&amp;DAY(F445),DAY(F445))</f>
        <v/>
      </c>
    </row>
    <row r="446">
      <c r="A446" s="5" t="n">
        <v>204</v>
      </c>
      <c r="B446" s="5" t="inlineStr">
        <is>
          <t>Caja</t>
        </is>
      </c>
      <c r="C446" s="5" t="inlineStr">
        <is>
          <t>Planeación Financiera</t>
        </is>
      </c>
      <c r="D446" s="5" t="inlineStr">
        <is>
          <t>Semestral</t>
        </is>
      </c>
      <c r="E446" s="5" t="inlineStr">
        <is>
          <t>Positivo</t>
        </is>
      </c>
      <c r="F446" s="17" t="n">
        <v>44742</v>
      </c>
      <c r="G446" s="5">
        <f>YEAR(F446)</f>
        <v/>
      </c>
      <c r="H446" s="5">
        <f>PROPER(TEXT(F446,"mmmm"))</f>
        <v/>
      </c>
      <c r="I446" s="6">
        <f>IF(OR(H446="Enero",H446="Febrero",H446="Marzo",H446="Abril",H446="Mayo",H446="Junio"),G446&amp;"-1",IF(OR(H446="Julio",H446="Agosto",H446="Septiembre",H446="Octubre",H446="Noviembre",H446="Diciembre"),G446&amp;"-2"))</f>
        <v/>
      </c>
      <c r="J446" s="11" t="n">
        <v>58804</v>
      </c>
      <c r="K446" s="120" t="n">
        <v>37101</v>
      </c>
      <c r="L446" s="28">
        <f>IFERROR(IF(OR(J446=0,K446=""),"",IF(E446="Positivo",MIN(MAX(K446/J446,0),1.3),MIN(MAX(J446/K446,0),1.3))),"")</f>
        <v/>
      </c>
      <c r="M446" s="28">
        <f>IFERROR(IF(OR(J446=0,K446=""),"",IF(E446="Positivo",MAX(K446/J446,0),MAX(J446/K446,0))),"")</f>
        <v/>
      </c>
      <c r="N446" s="5" t="inlineStr">
        <is>
          <t>$</t>
        </is>
      </c>
      <c r="O446" s="5" t="inlineStr">
        <is>
          <t>$</t>
        </is>
      </c>
      <c r="P446" s="5" t="n">
        <v>0</v>
      </c>
      <c r="Q446" s="5" t="n">
        <v>0</v>
      </c>
      <c r="R446" s="5">
        <f>A446&amp;"-"&amp;YEAR(F446)&amp;"-"&amp;IF(LEN(MONTH(F446))=1,"0"&amp;MONTH(F446),MONTH(F446))&amp;"-"&amp;IF(LEN(DAY(F446))=1,"0"&amp;DAY(F446),DAY(F446))</f>
        <v/>
      </c>
    </row>
    <row r="447">
      <c r="A447" s="5" t="n">
        <v>204</v>
      </c>
      <c r="B447" s="5" t="inlineStr">
        <is>
          <t>Caja</t>
        </is>
      </c>
      <c r="C447" s="5" t="inlineStr">
        <is>
          <t>Planeación Financiera</t>
        </is>
      </c>
      <c r="D447" s="5" t="inlineStr">
        <is>
          <t>Semestral</t>
        </is>
      </c>
      <c r="E447" s="5" t="inlineStr">
        <is>
          <t>Positivo</t>
        </is>
      </c>
      <c r="F447" s="17" t="n">
        <v>44925</v>
      </c>
      <c r="G447" s="5">
        <f>YEAR(F447)</f>
        <v/>
      </c>
      <c r="H447" s="5">
        <f>PROPER(TEXT(F447,"mmmm"))</f>
        <v/>
      </c>
      <c r="I447" s="6">
        <f>IF(OR(H447="Enero",H447="Febrero",H447="Marzo",H447="Abril",H447="Mayo",H447="Junio"),G447&amp;"-1",IF(OR(H447="Julio",H447="Agosto",H447="Septiembre",H447="Octubre",H447="Noviembre",H447="Diciembre"),G447&amp;"-2"))</f>
        <v/>
      </c>
      <c r="J447" s="11" t="n">
        <v>82987</v>
      </c>
      <c r="K447" s="120" t="n">
        <v>18386</v>
      </c>
      <c r="L447" s="28">
        <f>IFERROR(IF(OR(J447=0,K447=""),"",IF(E447="Positivo",MIN(MAX(K447/J447,0),1.3),MIN(MAX(J447/K447,0),1.3))),"")</f>
        <v/>
      </c>
      <c r="M447" s="28">
        <f>IFERROR(IF(OR(J447=0,K447=""),"",IF(E447="Positivo",MAX(K447/J447,0),MAX(J447/K447,0))),"")</f>
        <v/>
      </c>
      <c r="N447" s="5" t="inlineStr">
        <is>
          <t>$</t>
        </is>
      </c>
      <c r="O447" s="5" t="inlineStr">
        <is>
          <t>$</t>
        </is>
      </c>
      <c r="P447" s="5" t="n">
        <v>0</v>
      </c>
      <c r="Q447" s="5" t="n">
        <v>0</v>
      </c>
      <c r="R447" s="5">
        <f>A447&amp;"-"&amp;YEAR(F447)&amp;"-"&amp;IF(LEN(MONTH(F447))=1,"0"&amp;MONTH(F447),MONTH(F447))&amp;"-"&amp;IF(LEN(DAY(F447))=1,"0"&amp;DAY(F447),DAY(F447))</f>
        <v/>
      </c>
    </row>
    <row r="448">
      <c r="A448" s="26" t="n">
        <v>204</v>
      </c>
      <c r="B448" s="5" t="inlineStr">
        <is>
          <t>Caja</t>
        </is>
      </c>
      <c r="C448" s="5" t="inlineStr">
        <is>
          <t>Planeación Financiera</t>
        </is>
      </c>
      <c r="D448" s="5" t="inlineStr">
        <is>
          <t>Semestral</t>
        </is>
      </c>
      <c r="E448" s="5" t="inlineStr">
        <is>
          <t>Positivo</t>
        </is>
      </c>
      <c r="F448" s="17" t="n">
        <v>45107</v>
      </c>
      <c r="G448" s="5">
        <f>YEAR(F448)</f>
        <v/>
      </c>
      <c r="H448" s="5">
        <f>PROPER(TEXT(F448,"mmmm"))</f>
        <v/>
      </c>
      <c r="I448" s="6">
        <f>IF(OR(H448="Enero",H448="Febrero",H448="Marzo",H448="Abril",H448="Mayo",H448="Junio"),G448&amp;"-1",IF(OR(H448="Julio",H448="Agosto",H448="Septiembre",H448="Octubre",H448="Noviembre",H448="Diciembre"),G448&amp;"-2"))</f>
        <v/>
      </c>
      <c r="J448" s="5" t="n">
        <v>95</v>
      </c>
      <c r="K448" s="120" t="n">
        <v>194.75668793403</v>
      </c>
      <c r="L448" s="28">
        <f>IFERROR(IF(OR(J448=0,K448=""),"",IF(E448="Positivo",MIN(MAX(K448/J448,0),1.3),MIN(MAX(J448/K448,0),1.3))),"")</f>
        <v/>
      </c>
      <c r="M448" s="28">
        <f>IFERROR(IF(OR(J448=0,K448=""),"",IF(E448="Positivo",MAX(K448/J448,0),MAX(J448/K448,0))),"")</f>
        <v/>
      </c>
      <c r="N448" s="5" t="inlineStr">
        <is>
          <t>$</t>
        </is>
      </c>
      <c r="O448" s="5" t="inlineStr">
        <is>
          <t>$</t>
        </is>
      </c>
      <c r="P448" s="16" t="n">
        <v>0</v>
      </c>
      <c r="Q448" s="16" t="n">
        <v>0</v>
      </c>
      <c r="R448" s="5">
        <f>A448&amp;"-"&amp;YEAR(F448)&amp;"-"&amp;IF(LEN(MONTH(F448))=1,"0"&amp;MONTH(F448),MONTH(F448))&amp;"-"&amp;IF(LEN(DAY(F448))=1,"0"&amp;DAY(F448),DAY(F448))</f>
        <v/>
      </c>
    </row>
    <row r="449">
      <c r="A449" s="39" t="n">
        <v>204</v>
      </c>
      <c r="B449" s="5" t="inlineStr">
        <is>
          <t>Caja</t>
        </is>
      </c>
      <c r="C449" s="5" t="inlineStr">
        <is>
          <t>Planeación Financiera</t>
        </is>
      </c>
      <c r="D449" s="5" t="inlineStr">
        <is>
          <t>Semestral</t>
        </is>
      </c>
      <c r="E449" s="5" t="inlineStr">
        <is>
          <t>Positivo</t>
        </is>
      </c>
      <c r="F449" s="6" t="n">
        <v>45291</v>
      </c>
      <c r="G449" s="5">
        <f>YEAR(F449)</f>
        <v/>
      </c>
      <c r="H449" s="5">
        <f>PROPER(TEXT(F449,"mmmm"))</f>
        <v/>
      </c>
      <c r="I449" s="6">
        <f>IF(OR(H449="Enero",H449="Febrero",H449="Marzo",H449="Abril",H449="Mayo",H449="Junio"),G449&amp;"-1",IF(OR(H449="Julio",H449="Agosto",H449="Septiembre",H449="Octubre",H449="Noviembre",H449="Diciembre"),G449&amp;"-2"))</f>
        <v/>
      </c>
      <c r="J449" s="116" t="n">
        <v>95</v>
      </c>
      <c r="K449" s="120" t="n">
        <v>162.37</v>
      </c>
      <c r="L449" s="28">
        <f>IFERROR(IF(OR(J449=0,K449=""),"",IF(E449="Positivo",MIN(MAX(K449/J449,0),1.3),MIN(MAX(J449/K449,0),1.3))),"")</f>
        <v/>
      </c>
      <c r="M449" s="28">
        <f>IFERROR(IF(OR(J449=0,K449=""),"",IF(E449="Positivo",MAX(K449/J449,0),MAX(J449/K449,0))),"")</f>
        <v/>
      </c>
      <c r="N449" s="5" t="inlineStr">
        <is>
          <t>$</t>
        </is>
      </c>
      <c r="O449" s="5" t="inlineStr">
        <is>
          <t>$</t>
        </is>
      </c>
      <c r="P449" s="16" t="n">
        <v>0</v>
      </c>
      <c r="Q449" s="16" t="n">
        <v>0</v>
      </c>
      <c r="R449" s="5">
        <f>A449&amp;"-"&amp;YEAR(F449)&amp;"-"&amp;IF(LEN(MONTH(F449))=1,"0"&amp;MONTH(F449),MONTH(F449))&amp;"-"&amp;IF(LEN(DAY(F449))=1,"0"&amp;DAY(F449),DAY(F449))</f>
        <v/>
      </c>
    </row>
    <row r="450">
      <c r="A450" s="26" t="n">
        <v>204</v>
      </c>
      <c r="B450" s="5" t="inlineStr">
        <is>
          <t>Caja</t>
        </is>
      </c>
      <c r="C450" s="5" t="inlineStr">
        <is>
          <t>Planeación Financiera</t>
        </is>
      </c>
      <c r="D450" s="5" t="inlineStr">
        <is>
          <t>Semestral</t>
        </is>
      </c>
      <c r="E450" s="5" t="inlineStr">
        <is>
          <t>Positivo</t>
        </is>
      </c>
      <c r="F450" s="17" t="n">
        <v>45473</v>
      </c>
      <c r="G450" s="5">
        <f>YEAR(F450)</f>
        <v/>
      </c>
      <c r="H450" s="5">
        <f>PROPER(TEXT(F450,"mmmm"))</f>
        <v/>
      </c>
      <c r="I450" s="6">
        <f>IF(OR(H450="Enero",H450="Febrero",H450="Marzo",H450="Abril",H450="Mayo",H450="Junio"),G450&amp;"-1",IF(OR(H450="Julio",H450="Agosto",H450="Septiembre",H450="Octubre",H450="Noviembre",H450="Diciembre"),G450&amp;"-2"))</f>
        <v/>
      </c>
      <c r="J450" s="5" t="n">
        <v>95</v>
      </c>
      <c r="K450" s="120" t="n">
        <v>133.55</v>
      </c>
      <c r="L450" s="28">
        <f>IFERROR(IF(OR(J450=0,K450=""),"",IF(E450="Positivo",MIN(MAX(K450/J450,0),1.3),MIN(MAX(J450/K450,0),1.3))),"")</f>
        <v/>
      </c>
      <c r="M450" s="28">
        <f>IFERROR(IF(OR(J450=0,K450=""),"",IF(E450="Positivo",MAX(K450/J450,0),MAX(J450/K450,0))),"")</f>
        <v/>
      </c>
      <c r="N450" s="5" t="inlineStr">
        <is>
          <t>$</t>
        </is>
      </c>
      <c r="O450" s="5" t="inlineStr">
        <is>
          <t>$</t>
        </is>
      </c>
      <c r="P450" s="16" t="n">
        <v>0</v>
      </c>
      <c r="Q450" s="16" t="n">
        <v>0</v>
      </c>
      <c r="R450" s="5">
        <f>A450&amp;"-"&amp;YEAR(F450)&amp;"-"&amp;IF(LEN(MONTH(F450))=1,"0"&amp;MONTH(F450),MONTH(F450))&amp;"-"&amp;IF(LEN(DAY(F450))=1,"0"&amp;DAY(F450),DAY(F450))</f>
        <v/>
      </c>
    </row>
    <row r="451">
      <c r="A451" s="26" t="n">
        <v>204</v>
      </c>
      <c r="B451" s="5" t="inlineStr">
        <is>
          <t>Caja</t>
        </is>
      </c>
      <c r="C451" s="5" t="inlineStr">
        <is>
          <t>Planeación Financiera</t>
        </is>
      </c>
      <c r="D451" s="5" t="inlineStr">
        <is>
          <t>Semestral</t>
        </is>
      </c>
      <c r="E451" s="5" t="inlineStr">
        <is>
          <t>Positivo</t>
        </is>
      </c>
      <c r="F451" s="6" t="n">
        <v>45657</v>
      </c>
      <c r="G451" s="5">
        <f>YEAR(F451)</f>
        <v/>
      </c>
      <c r="H451" s="5">
        <f>PROPER(TEXT(F451,"mmmm"))</f>
        <v/>
      </c>
      <c r="I451" s="6">
        <f>IF(OR(H451="Enero",H451="Febrero",H451="Marzo",H451="Abril",H451="Mayo",H451="Junio"),G451&amp;"-1",IF(OR(H451="Julio",H451="Agosto",H451="Septiembre",H451="Octubre",H451="Noviembre",H451="Diciembre"),G451&amp;"-2"))</f>
        <v/>
      </c>
      <c r="J451" s="5" t="n">
        <v>95</v>
      </c>
      <c r="K451" s="10" t="n">
        <v>144.53</v>
      </c>
      <c r="L451" s="28">
        <f>IFERROR(IF(OR(J451=0,K451=""),"",IF(E451="Positivo",MIN(MAX(K451/J451,0),1.3),MIN(MAX(J451/K451,0),1.3))),"")</f>
        <v/>
      </c>
      <c r="M451" s="28">
        <f>IFERROR(IF(OR(J451=0,K451=""),"",IF(E451="Positivo",MAX(K451/J451,0),MAX(J451/K451,0))),"")</f>
        <v/>
      </c>
      <c r="N451" s="5" t="inlineStr">
        <is>
          <t>$</t>
        </is>
      </c>
      <c r="O451" s="5" t="inlineStr">
        <is>
          <t>$</t>
        </is>
      </c>
      <c r="P451" s="16" t="n">
        <v>0</v>
      </c>
      <c r="Q451" s="16" t="n">
        <v>0</v>
      </c>
      <c r="R451" s="5">
        <f>A451&amp;"-"&amp;YEAR(F451)&amp;"-"&amp;IF(LEN(MONTH(F451))=1,"0"&amp;MONTH(F451),MONTH(F451))&amp;"-"&amp;IF(LEN(DAY(F451))=1,"0"&amp;DAY(F451),DAY(F451))</f>
        <v/>
      </c>
    </row>
    <row r="452">
      <c r="A452" s="43" t="n">
        <v>205</v>
      </c>
      <c r="B452" s="5" t="inlineStr">
        <is>
          <t>Utilidad Neta</t>
        </is>
      </c>
      <c r="C452" s="5" t="inlineStr">
        <is>
          <t>Planeación Financiera</t>
        </is>
      </c>
      <c r="D452" s="5" t="inlineStr">
        <is>
          <t>Semestral</t>
        </is>
      </c>
      <c r="E452" s="5" t="inlineStr">
        <is>
          <t>Positivo</t>
        </is>
      </c>
      <c r="F452" s="6" t="n">
        <v>44926</v>
      </c>
      <c r="G452" s="5">
        <f>YEAR(F452)</f>
        <v/>
      </c>
      <c r="H452" s="5">
        <f>PROPER(TEXT(F452,"mmmm"))</f>
        <v/>
      </c>
      <c r="I452" s="6">
        <f>IF(OR(H452="Enero",H452="Febrero",H452="Marzo",H452="Abril",H452="Mayo",H452="Junio"),G452&amp;"-1",IF(OR(H452="Julio",H452="Agosto",H452="Septiembre",H452="Octubre",H452="Noviembre",H452="Diciembre"),G452&amp;"-2"))</f>
        <v/>
      </c>
      <c r="J452" s="120" t="n">
        <v>2605</v>
      </c>
      <c r="K452" s="120" t="n">
        <v>2605</v>
      </c>
      <c r="L452" s="28">
        <f>IFERROR(IF(OR(J452=0,K452=""),"",IF(E452="Positivo",MIN(MAX(K452/J452,0),1.3),MIN(MAX(J452/K452,0),1.3))),"")</f>
        <v/>
      </c>
      <c r="M452" s="28">
        <f>IFERROR(IF(OR(J452=0,K452=""),"",IF(E452="Positivo",MAX(K452/J452,0),MAX(J452/K452,0))),"")</f>
        <v/>
      </c>
      <c r="N452" s="5" t="inlineStr">
        <is>
          <t>$</t>
        </is>
      </c>
      <c r="O452" s="5" t="inlineStr">
        <is>
          <t>$</t>
        </is>
      </c>
      <c r="P452" s="16" t="n">
        <v>0</v>
      </c>
      <c r="Q452" s="16" t="n">
        <v>0</v>
      </c>
      <c r="R452" s="5">
        <f>A452&amp;"-"&amp;YEAR(F452)&amp;"-"&amp;IF(LEN(MONTH(F452))=1,"0"&amp;MONTH(F452),MONTH(F452))&amp;"-"&amp;IF(LEN(DAY(F452))=1,"0"&amp;DAY(F452),DAY(F452))</f>
        <v/>
      </c>
    </row>
    <row r="453">
      <c r="A453" s="43" t="n">
        <v>205</v>
      </c>
      <c r="B453" s="5" t="inlineStr">
        <is>
          <t>Utilidad Neta</t>
        </is>
      </c>
      <c r="C453" s="5" t="inlineStr">
        <is>
          <t>Planeación Financiera</t>
        </is>
      </c>
      <c r="D453" s="5" t="inlineStr">
        <is>
          <t>Semestral</t>
        </is>
      </c>
      <c r="E453" s="5" t="inlineStr">
        <is>
          <t>Positivo</t>
        </is>
      </c>
      <c r="F453" s="6" t="n">
        <v>45107</v>
      </c>
      <c r="G453" s="5">
        <f>YEAR(F453)</f>
        <v/>
      </c>
      <c r="H453" s="5">
        <f>PROPER(TEXT(F453,"mmmm"))</f>
        <v/>
      </c>
      <c r="I453" s="6">
        <f>IF(OR(H453="Enero",H453="Febrero",H453="Marzo",H453="Abril",H453="Mayo",H453="Junio"),G453&amp;"-1",IF(OR(H453="Julio",H453="Agosto",H453="Septiembre",H453="Octubre",H453="Noviembre",H453="Diciembre"),G453&amp;"-2"))</f>
        <v/>
      </c>
      <c r="J453" s="116" t="n">
        <v>95</v>
      </c>
      <c r="K453" s="120" t="n">
        <v>165.42728645151</v>
      </c>
      <c r="L453" s="28">
        <f>IFERROR(IF(OR(J453=0,K453=""),"",IF(E453="Positivo",MIN(MAX(K453/J453,0),1.3),MIN(MAX(J453/K453,0),1.3))),"")</f>
        <v/>
      </c>
      <c r="M453" s="28">
        <f>IFERROR(IF(OR(J453=0,K453=""),"",IF(E453="Positivo",MAX(K453/J453,0),MAX(J453/K453,0))),"")</f>
        <v/>
      </c>
      <c r="N453" s="5" t="inlineStr">
        <is>
          <t>$</t>
        </is>
      </c>
      <c r="O453" s="5" t="inlineStr">
        <is>
          <t>$</t>
        </is>
      </c>
      <c r="P453" s="16" t="n">
        <v>0</v>
      </c>
      <c r="Q453" s="16" t="n">
        <v>0</v>
      </c>
      <c r="R453" s="5">
        <f>A453&amp;"-"&amp;YEAR(F453)&amp;"-"&amp;IF(LEN(MONTH(F453))=1,"0"&amp;MONTH(F453),MONTH(F453))&amp;"-"&amp;IF(LEN(DAY(F453))=1,"0"&amp;DAY(F453),DAY(F453))</f>
        <v/>
      </c>
    </row>
    <row r="454">
      <c r="A454" s="39" t="n">
        <v>205</v>
      </c>
      <c r="B454" s="5" t="inlineStr">
        <is>
          <t>Utilidad Neta</t>
        </is>
      </c>
      <c r="C454" s="5" t="inlineStr">
        <is>
          <t>Planeación Financiera</t>
        </is>
      </c>
      <c r="D454" s="5" t="inlineStr">
        <is>
          <t>Semestral</t>
        </is>
      </c>
      <c r="E454" s="5" t="inlineStr">
        <is>
          <t>Positivo</t>
        </is>
      </c>
      <c r="F454" s="6" t="n">
        <v>45291</v>
      </c>
      <c r="G454" s="5">
        <f>YEAR(F454)</f>
        <v/>
      </c>
      <c r="H454" s="5">
        <f>PROPER(TEXT(F454,"mmmm"))</f>
        <v/>
      </c>
      <c r="I454" s="6">
        <f>IF(OR(H454="Enero",H454="Febrero",H454="Marzo",H454="Abril",H454="Mayo",H454="Junio"),G454&amp;"-1",IF(OR(H454="Julio",H454="Agosto",H454="Septiembre",H454="Octubre",H454="Noviembre",H454="Diciembre"),G454&amp;"-2"))</f>
        <v/>
      </c>
      <c r="J454" s="116" t="n">
        <v>95</v>
      </c>
      <c r="K454" s="120" t="n">
        <v>426.51</v>
      </c>
      <c r="L454" s="28">
        <f>IFERROR(IF(OR(J454=0,K454=""),"",IF(E454="Positivo",MIN(MAX(K454/J454,0),1.3),MIN(MAX(J454/K454,0),1.3))),"")</f>
        <v/>
      </c>
      <c r="M454" s="28">
        <f>IFERROR(IF(OR(J454=0,K454=""),"",IF(E454="Positivo",MAX(K454/J454,0),MAX(J454/K454,0))),"")</f>
        <v/>
      </c>
      <c r="N454" s="5" t="inlineStr">
        <is>
          <t>$</t>
        </is>
      </c>
      <c r="O454" s="5" t="inlineStr">
        <is>
          <t>$</t>
        </is>
      </c>
      <c r="P454" s="16" t="n">
        <v>0</v>
      </c>
      <c r="Q454" s="16" t="n">
        <v>0</v>
      </c>
      <c r="R454" s="5">
        <f>A454&amp;"-"&amp;YEAR(F454)&amp;"-"&amp;IF(LEN(MONTH(F454))=1,"0"&amp;MONTH(F454),MONTH(F454))&amp;"-"&amp;IF(LEN(DAY(F454))=1,"0"&amp;DAY(F454),DAY(F454))</f>
        <v/>
      </c>
    </row>
    <row r="455">
      <c r="A455" s="43" t="n">
        <v>205</v>
      </c>
      <c r="B455" s="5" t="inlineStr">
        <is>
          <t>Utilidad Neta</t>
        </is>
      </c>
      <c r="C455" s="5" t="inlineStr">
        <is>
          <t>Planeación Financiera</t>
        </is>
      </c>
      <c r="D455" s="5" t="inlineStr">
        <is>
          <t>Semestral</t>
        </is>
      </c>
      <c r="E455" s="5" t="inlineStr">
        <is>
          <t>Positivo</t>
        </is>
      </c>
      <c r="F455" s="6" t="n">
        <v>45473</v>
      </c>
      <c r="G455" s="5">
        <f>YEAR(F455)</f>
        <v/>
      </c>
      <c r="H455" s="5">
        <f>PROPER(TEXT(F455,"mmmm"))</f>
        <v/>
      </c>
      <c r="I455" s="6">
        <f>IF(OR(H455="Enero",H455="Febrero",H455="Marzo",H455="Abril",H455="Mayo",H455="Junio"),G455&amp;"-1",IF(OR(H455="Julio",H455="Agosto",H455="Septiembre",H455="Octubre",H455="Noviembre",H455="Diciembre"),G455&amp;"-2"))</f>
        <v/>
      </c>
      <c r="J455" s="5" t="n">
        <v>95</v>
      </c>
      <c r="K455" s="120" t="n">
        <v>215.07</v>
      </c>
      <c r="L455" s="28">
        <f>IFERROR(IF(OR(J455=0,K455=""),"",IF(E455="Positivo",MIN(MAX(K455/J455,0),1.3),MIN(MAX(J455/K455,0),1.3))),"")</f>
        <v/>
      </c>
      <c r="M455" s="28">
        <f>IFERROR(IF(OR(J455=0,K455=""),"",IF(E455="Positivo",MAX(K455/J455,0),MAX(J455/K455,0))),"")</f>
        <v/>
      </c>
      <c r="N455" s="5" t="inlineStr">
        <is>
          <t>$</t>
        </is>
      </c>
      <c r="O455" s="5" t="inlineStr">
        <is>
          <t>$</t>
        </is>
      </c>
      <c r="P455" s="16" t="n">
        <v>0</v>
      </c>
      <c r="Q455" s="16" t="n">
        <v>0</v>
      </c>
      <c r="R455" s="5">
        <f>A455&amp;"-"&amp;YEAR(F455)&amp;"-"&amp;IF(LEN(MONTH(F455))=1,"0"&amp;MONTH(F455),MONTH(F455))&amp;"-"&amp;IF(LEN(DAY(F455))=1,"0"&amp;DAY(F455),DAY(F455))</f>
        <v/>
      </c>
    </row>
    <row r="456">
      <c r="A456" s="26" t="n">
        <v>205</v>
      </c>
      <c r="B456" s="5" t="inlineStr">
        <is>
          <t>Utilidad Neta</t>
        </is>
      </c>
      <c r="C456" s="5" t="inlineStr">
        <is>
          <t>Planeación Financiera</t>
        </is>
      </c>
      <c r="D456" s="5" t="inlineStr">
        <is>
          <t>Semestral</t>
        </is>
      </c>
      <c r="E456" s="5" t="inlineStr">
        <is>
          <t>Positivo</t>
        </is>
      </c>
      <c r="F456" s="6" t="n">
        <v>45657</v>
      </c>
      <c r="G456" s="5">
        <f>YEAR(F456)</f>
        <v/>
      </c>
      <c r="H456" s="5">
        <f>PROPER(TEXT(F456,"mmmm"))</f>
        <v/>
      </c>
      <c r="I456" s="6">
        <f>IF(OR(H456="Enero",H456="Febrero",H456="Marzo",H456="Abril",H456="Mayo",H456="Junio"),G456&amp;"-1",IF(OR(H456="Julio",H456="Agosto",H456="Septiembre",H456="Octubre",H456="Noviembre",H456="Diciembre"),G456&amp;"-2"))</f>
        <v/>
      </c>
      <c r="J456" s="5" t="n">
        <v>95</v>
      </c>
      <c r="K456" s="10" t="n">
        <v>184.72</v>
      </c>
      <c r="L456" s="28">
        <f>IFERROR(IF(OR(J456=0,K456=""),"",IF(E456="Positivo",MIN(MAX(K456/J456,0),1.3),MIN(MAX(J456/K456,0),1.3))),"")</f>
        <v/>
      </c>
      <c r="M456" s="28">
        <f>IFERROR(IF(OR(J456=0,K456=""),"",IF(E456="Positivo",MAX(K456/J456,0),MAX(J456/K456,0))),"")</f>
        <v/>
      </c>
      <c r="N456" s="5" t="inlineStr">
        <is>
          <t>$</t>
        </is>
      </c>
      <c r="O456" s="5" t="inlineStr">
        <is>
          <t>$</t>
        </is>
      </c>
      <c r="P456" s="16" t="n">
        <v>0</v>
      </c>
      <c r="Q456" s="16" t="n">
        <v>0</v>
      </c>
      <c r="R456" s="5">
        <f>A456&amp;"-"&amp;YEAR(F456)&amp;"-"&amp;IF(LEN(MONTH(F456))=1,"0"&amp;MONTH(F456),MONTH(F456))&amp;"-"&amp;IF(LEN(DAY(F456))=1,"0"&amp;DAY(F456),DAY(F456))</f>
        <v/>
      </c>
    </row>
    <row r="457">
      <c r="A457" s="26" t="n">
        <v>206</v>
      </c>
      <c r="B457" s="5" t="inlineStr">
        <is>
          <t>Inversión en CAPEX de la utilidad anterior</t>
        </is>
      </c>
      <c r="C457" s="5" t="inlineStr">
        <is>
          <t>Planeación Financiera</t>
        </is>
      </c>
      <c r="D457" s="5" t="inlineStr">
        <is>
          <t>Semestral</t>
        </is>
      </c>
      <c r="E457" s="5" t="inlineStr">
        <is>
          <t>Positivo</t>
        </is>
      </c>
      <c r="F457" s="17" t="n">
        <v>45107</v>
      </c>
      <c r="G457" s="5">
        <f>YEAR(F457)</f>
        <v/>
      </c>
      <c r="H457" s="5">
        <f>PROPER(TEXT(F457,"mmmm"))</f>
        <v/>
      </c>
      <c r="I457" s="6">
        <f>IF(OR(H457="Enero",H457="Febrero",H457="Marzo",H457="Abril",H457="Mayo",H457="Junio"),G457&amp;"-1",IF(OR(H457="Julio",H457="Agosto",H457="Septiembre",H457="Octubre",H457="Noviembre",H457="Diciembre"),G457&amp;"-2"))</f>
        <v/>
      </c>
      <c r="J457" s="5" t="n">
        <v>1</v>
      </c>
      <c r="K457" s="120" t="n">
        <v>1.2336951835584</v>
      </c>
      <c r="L457" s="28">
        <f>IFERROR(IF(OR(J457=0,K457=""),"",IF(E457="Positivo",MIN(MAX(K457/J457,0),1.3),MIN(MAX(J457/K457,0),1.3))),"")</f>
        <v/>
      </c>
      <c r="M457" s="28">
        <f>IFERROR(IF(OR(J457=0,K457=""),"",IF(E457="Positivo",MAX(K457/J457,0),MAX(J457/K457,0))),"")</f>
        <v/>
      </c>
      <c r="N457" s="5" t="inlineStr">
        <is>
          <t>$</t>
        </is>
      </c>
      <c r="O457" s="5" t="inlineStr">
        <is>
          <t>$</t>
        </is>
      </c>
      <c r="P457" s="16" t="n">
        <v>0</v>
      </c>
      <c r="Q457" s="16" t="n">
        <v>0</v>
      </c>
      <c r="R457" s="5">
        <f>A457&amp;"-"&amp;YEAR(F457)&amp;"-"&amp;IF(LEN(MONTH(F457))=1,"0"&amp;MONTH(F457),MONTH(F457))&amp;"-"&amp;IF(LEN(DAY(F457))=1,"0"&amp;DAY(F457),DAY(F457))</f>
        <v/>
      </c>
    </row>
    <row r="458">
      <c r="A458" s="39" t="n">
        <v>206</v>
      </c>
      <c r="B458" s="5" t="inlineStr">
        <is>
          <t>Inversión en CAPEX de la utilidad anterior</t>
        </is>
      </c>
      <c r="C458" s="5" t="inlineStr">
        <is>
          <t>Planeación Financiera</t>
        </is>
      </c>
      <c r="D458" s="5" t="inlineStr">
        <is>
          <t>Semestral</t>
        </is>
      </c>
      <c r="E458" s="5" t="inlineStr">
        <is>
          <t>Positivo</t>
        </is>
      </c>
      <c r="F458" s="6" t="n">
        <v>45291</v>
      </c>
      <c r="G458" s="5">
        <f>YEAR(F458)</f>
        <v/>
      </c>
      <c r="H458" s="5">
        <f>PROPER(TEXT(F458,"mmmm"))</f>
        <v/>
      </c>
      <c r="I458" s="6">
        <f>IF(OR(H458="Enero",H458="Febrero",H458="Marzo",H458="Abril",H458="Mayo",H458="Junio"),G458&amp;"-1",IF(OR(H458="Julio",H458="Agosto",H458="Septiembre",H458="Octubre",H458="Noviembre",H458="Diciembre"),G458&amp;"-2"))</f>
        <v/>
      </c>
      <c r="J458" s="5" t="n">
        <v>1</v>
      </c>
      <c r="K458" s="120" t="n">
        <v>4.606790289121734</v>
      </c>
      <c r="L458" s="28">
        <f>IFERROR(IF(OR(J458=0,K458=""),"",IF(E458="Positivo",MIN(MAX(K458/J458,0),1.3),MIN(MAX(J458/K458,0),1.3))),"")</f>
        <v/>
      </c>
      <c r="M458" s="28">
        <f>IFERROR(IF(OR(J458=0,K458=""),"",IF(E458="Positivo",MAX(K458/J458,0),MAX(J458/K458,0))),"")</f>
        <v/>
      </c>
      <c r="N458" s="5" t="inlineStr">
        <is>
          <t>$</t>
        </is>
      </c>
      <c r="O458" s="5" t="inlineStr">
        <is>
          <t>$</t>
        </is>
      </c>
      <c r="P458" s="16" t="n">
        <v>0</v>
      </c>
      <c r="Q458" s="16" t="n">
        <v>0</v>
      </c>
      <c r="R458" s="5">
        <f>A458&amp;"-"&amp;YEAR(F458)&amp;"-"&amp;IF(LEN(MONTH(F458))=1,"0"&amp;MONTH(F458),MONTH(F458))&amp;"-"&amp;IF(LEN(DAY(F458))=1,"0"&amp;DAY(F458),DAY(F458))</f>
        <v/>
      </c>
    </row>
    <row r="459">
      <c r="A459" s="26" t="n">
        <v>206</v>
      </c>
      <c r="B459" s="5" t="inlineStr">
        <is>
          <t>Inversión en CAPEX de la utilidad anterior</t>
        </is>
      </c>
      <c r="C459" s="5" t="inlineStr">
        <is>
          <t>Planeación Financiera</t>
        </is>
      </c>
      <c r="D459" s="5" t="inlineStr">
        <is>
          <t>Anual</t>
        </is>
      </c>
      <c r="E459" s="5" t="inlineStr">
        <is>
          <t>Positivo</t>
        </is>
      </c>
      <c r="F459" s="6" t="n">
        <v>45657</v>
      </c>
      <c r="G459" s="5">
        <f>YEAR(F459)</f>
        <v/>
      </c>
      <c r="H459" s="5">
        <f>PROPER(TEXT(F459,"mmmm"))</f>
        <v/>
      </c>
      <c r="I459" s="6">
        <f>IF(OR(H459="Enero",H459="Febrero",H459="Marzo",H459="Abril",H459="Mayo",H459="Junio"),G459&amp;"-1",IF(OR(H459="Julio",H459="Agosto",H459="Septiembre",H459="Octubre",H459="Noviembre",H459="Diciembre"),G459&amp;"-2"))</f>
        <v/>
      </c>
      <c r="J459" s="5" t="n">
        <v>1</v>
      </c>
      <c r="K459" s="10" t="n">
        <v>1.37</v>
      </c>
      <c r="L459" s="28">
        <f>IFERROR(IF(OR(J459=0,K459=""),"",IF(E459="Positivo",MIN(MAX(K459/J459,0),1.3),MIN(MAX(J459/K459,0),1.3))),"")</f>
        <v/>
      </c>
      <c r="M459" s="28">
        <f>IFERROR(IF(OR(J459=0,K459=""),"",IF(E459="Positivo",MAX(K459/J459,0),MAX(J459/K459,0))),"")</f>
        <v/>
      </c>
      <c r="N459" s="5" t="inlineStr">
        <is>
          <t>$</t>
        </is>
      </c>
      <c r="O459" s="5" t="inlineStr">
        <is>
          <t>$</t>
        </is>
      </c>
      <c r="P459" s="16" t="n">
        <v>0</v>
      </c>
      <c r="Q459" s="16" t="n">
        <v>0</v>
      </c>
      <c r="R459" s="5">
        <f>A459&amp;"-"&amp;YEAR(F459)&amp;"-"&amp;IF(LEN(MONTH(F459))=1,"0"&amp;MONTH(F459),MONTH(F459))&amp;"-"&amp;IF(LEN(DAY(F459))=1,"0"&amp;DAY(F459),DAY(F459))</f>
        <v/>
      </c>
    </row>
    <row r="460">
      <c r="A460" s="43" t="n">
        <v>207</v>
      </c>
      <c r="B460" s="5" t="inlineStr">
        <is>
          <t>Nivel de Cumplimiento Opex</t>
        </is>
      </c>
      <c r="C460" s="5" t="inlineStr">
        <is>
          <t>Planeación Financiera</t>
        </is>
      </c>
      <c r="D460" s="5" t="inlineStr">
        <is>
          <t>Semestral</t>
        </is>
      </c>
      <c r="E460" s="5" t="inlineStr">
        <is>
          <t>Negativo</t>
        </is>
      </c>
      <c r="F460" s="6" t="n">
        <v>45107</v>
      </c>
      <c r="G460" s="5">
        <f>YEAR(F460)</f>
        <v/>
      </c>
      <c r="H460" s="5">
        <f>PROPER(TEXT(F460,"mmmm"))</f>
        <v/>
      </c>
      <c r="I460" s="6">
        <f>IF(OR(H460="Enero",H460="Febrero",H460="Marzo",H460="Abril",H460="Mayo",H460="Junio"),G460&amp;"-1",IF(OR(H460="Julio",H460="Agosto",H460="Septiembre",H460="Octubre",H460="Noviembre",H460="Diciembre"),G460&amp;"-2"))</f>
        <v/>
      </c>
      <c r="J460" s="5" t="n">
        <v>100</v>
      </c>
      <c r="K460" s="120" t="n">
        <v>101.19882903781</v>
      </c>
      <c r="L460" s="28">
        <f>IFERROR(IF(OR(J460=0,K460=""),"",IF(E460="Positivo",MIN(MAX(K460/J460,0),1.3),MIN(MAX(J460/K460,0),1.3))),"")</f>
        <v/>
      </c>
      <c r="M460" s="28">
        <f>IFERROR(IF(OR(J460=0,K460=""),"",IF(E460="Positivo",MAX(K460/J460,0),MAX(J460/K460,0))),"")</f>
        <v/>
      </c>
      <c r="N460" s="5" t="inlineStr">
        <is>
          <t>$</t>
        </is>
      </c>
      <c r="O460" s="5" t="inlineStr">
        <is>
          <t>$</t>
        </is>
      </c>
      <c r="P460" s="16" t="n">
        <v>0</v>
      </c>
      <c r="Q460" s="16" t="n">
        <v>0</v>
      </c>
      <c r="R460" s="5">
        <f>A460&amp;"-"&amp;YEAR(F460)&amp;"-"&amp;IF(LEN(MONTH(F460))=1,"0"&amp;MONTH(F460),MONTH(F460))&amp;"-"&amp;IF(LEN(DAY(F460))=1,"0"&amp;DAY(F460),DAY(F460))</f>
        <v/>
      </c>
    </row>
    <row r="461">
      <c r="A461" s="39" t="n">
        <v>207</v>
      </c>
      <c r="B461" s="5" t="inlineStr">
        <is>
          <t>Nivel de Cumplimiento Opex</t>
        </is>
      </c>
      <c r="C461" s="5" t="inlineStr">
        <is>
          <t>Planeación Financiera</t>
        </is>
      </c>
      <c r="D461" s="5" t="inlineStr">
        <is>
          <t>Semestral</t>
        </is>
      </c>
      <c r="E461" s="5" t="inlineStr">
        <is>
          <t>Negativo</t>
        </is>
      </c>
      <c r="F461" s="6" t="n">
        <v>45291</v>
      </c>
      <c r="G461" s="5">
        <f>YEAR(F461)</f>
        <v/>
      </c>
      <c r="H461" s="5">
        <f>PROPER(TEXT(F461,"mmmm"))</f>
        <v/>
      </c>
      <c r="I461" s="6">
        <f>IF(OR(H461="Enero",H461="Febrero",H461="Marzo",H461="Abril",H461="Mayo",H461="Junio"),G461&amp;"-1",IF(OR(H461="Julio",H461="Agosto",H461="Septiembre",H461="Octubre",H461="Noviembre",H461="Diciembre"),G461&amp;"-2"))</f>
        <v/>
      </c>
      <c r="J461" s="5" t="n">
        <v>100</v>
      </c>
      <c r="K461" s="120" t="n">
        <v>103.6</v>
      </c>
      <c r="L461" s="28">
        <f>IFERROR(IF(OR(J461=0,K461=""),"",IF(E461="Positivo",MIN(MAX(K461/J461,0),1.3),MIN(MAX(J461/K461,0),1.3))),"")</f>
        <v/>
      </c>
      <c r="M461" s="28">
        <f>IFERROR(IF(OR(J461=0,K461=""),"",IF(E461="Positivo",MAX(K461/J461,0),MAX(J461/K461,0))),"")</f>
        <v/>
      </c>
      <c r="N461" s="5" t="inlineStr">
        <is>
          <t>$</t>
        </is>
      </c>
      <c r="O461" s="5" t="inlineStr">
        <is>
          <t>$</t>
        </is>
      </c>
      <c r="P461" s="16" t="n">
        <v>0</v>
      </c>
      <c r="Q461" s="16" t="n">
        <v>0</v>
      </c>
      <c r="R461" s="5">
        <f>A461&amp;"-"&amp;YEAR(F461)&amp;"-"&amp;IF(LEN(MONTH(F461))=1,"0"&amp;MONTH(F461),MONTH(F461))&amp;"-"&amp;IF(LEN(DAY(F461))=1,"0"&amp;DAY(F461),DAY(F461))</f>
        <v/>
      </c>
    </row>
    <row r="462">
      <c r="A462" s="39" t="n">
        <v>207</v>
      </c>
      <c r="B462" s="5" t="inlineStr">
        <is>
          <t>Nivel de Cumplimiento Opex</t>
        </is>
      </c>
      <c r="C462" s="5" t="inlineStr">
        <is>
          <t>Planeación Financiera</t>
        </is>
      </c>
      <c r="D462" s="5" t="inlineStr">
        <is>
          <t>Semestral</t>
        </is>
      </c>
      <c r="E462" s="5" t="inlineStr">
        <is>
          <t>Negativo</t>
        </is>
      </c>
      <c r="F462" s="6" t="n">
        <v>45473</v>
      </c>
      <c r="G462" s="5">
        <f>YEAR(F462)</f>
        <v/>
      </c>
      <c r="H462" s="5">
        <f>PROPER(TEXT(F462,"mmmm"))</f>
        <v/>
      </c>
      <c r="I462" s="6">
        <f>IF(OR(H462="Enero",H462="Febrero",H462="Marzo",H462="Abril",H462="Mayo",H462="Junio"),G462&amp;"-1",IF(OR(H462="Julio",H462="Agosto",H462="Septiembre",H462="Octubre",H462="Noviembre",H462="Diciembre"),G462&amp;"-2"))</f>
        <v/>
      </c>
      <c r="J462" s="5" t="n">
        <v>100</v>
      </c>
      <c r="K462" s="11" t="n">
        <v>101.79</v>
      </c>
      <c r="L462" s="28">
        <f>IFERROR(IF(OR(J462=0,K462=""),"",IF(E462="Positivo",MIN(MAX(K462/J462,0),1.3),MIN(MAX(J462/K462,0),1.3))),"")</f>
        <v/>
      </c>
      <c r="M462" s="28">
        <f>IFERROR(IF(OR(J462=0,K462=""),"",IF(E462="Positivo",MAX(K462/J462,0),MAX(J462/K462,0))),"")</f>
        <v/>
      </c>
      <c r="N462" s="5" t="inlineStr">
        <is>
          <t>$</t>
        </is>
      </c>
      <c r="O462" s="5" t="inlineStr">
        <is>
          <t>$</t>
        </is>
      </c>
      <c r="P462" s="16" t="n">
        <v>0</v>
      </c>
      <c r="Q462" s="16" t="n">
        <v>0</v>
      </c>
      <c r="R462" s="5">
        <f>A462&amp;"-"&amp;YEAR(F462)&amp;"-"&amp;IF(LEN(MONTH(F462))=1,"0"&amp;MONTH(F462),MONTH(F462))&amp;"-"&amp;IF(LEN(DAY(F462))=1,"0"&amp;DAY(F462),DAY(F462))</f>
        <v/>
      </c>
    </row>
    <row r="463">
      <c r="A463" s="26" t="n">
        <v>207</v>
      </c>
      <c r="B463" s="5" t="inlineStr">
        <is>
          <t>Nivel de Cumplimiento Opex</t>
        </is>
      </c>
      <c r="C463" s="5" t="inlineStr">
        <is>
          <t>Planeación Financiera</t>
        </is>
      </c>
      <c r="D463" s="5" t="inlineStr">
        <is>
          <t>Semestral</t>
        </is>
      </c>
      <c r="E463" s="5" t="inlineStr">
        <is>
          <t>Negativo</t>
        </is>
      </c>
      <c r="F463" s="6" t="n">
        <v>45657</v>
      </c>
      <c r="G463" s="5">
        <f>YEAR(F463)</f>
        <v/>
      </c>
      <c r="H463" s="5">
        <f>PROPER(TEXT(F463,"mmmm"))</f>
        <v/>
      </c>
      <c r="I463" s="6">
        <f>IF(OR(H463="Enero",H463="Febrero",H463="Marzo",H463="Abril",H463="Mayo",H463="Junio"),G463&amp;"-1",IF(OR(H463="Julio",H463="Agosto",H463="Septiembre",H463="Octubre",H463="Noviembre",H463="Diciembre"),G463&amp;"-2"))</f>
        <v/>
      </c>
      <c r="J463" s="5" t="n">
        <v>100</v>
      </c>
      <c r="K463" s="11" t="n">
        <v>102.2</v>
      </c>
      <c r="L463" s="28">
        <f>IFERROR(IF(OR(J463=0,K463=""),"",IF(E463="Positivo",MIN(MAX(K463/J463,0),1.3),MIN(MAX(J463/K463,0),1.3))),"")</f>
        <v/>
      </c>
      <c r="M463" s="28">
        <f>IFERROR(IF(OR(J463=0,K463=""),"",IF(E463="Positivo",MAX(K463/J463,0),MAX(J463/K463,0))),"")</f>
        <v/>
      </c>
      <c r="N463" s="5" t="inlineStr">
        <is>
          <t>$</t>
        </is>
      </c>
      <c r="O463" s="5" t="inlineStr">
        <is>
          <t>$</t>
        </is>
      </c>
      <c r="P463" s="16" t="n">
        <v>0</v>
      </c>
      <c r="Q463" s="16" t="n">
        <v>0</v>
      </c>
      <c r="R463" s="5">
        <f>A463&amp;"-"&amp;YEAR(F463)&amp;"-"&amp;IF(LEN(MONTH(F463))=1,"0"&amp;MONTH(F463),MONTH(F463))&amp;"-"&amp;IF(LEN(DAY(F463))=1,"0"&amp;DAY(F463),DAY(F463))</f>
        <v/>
      </c>
    </row>
    <row r="464">
      <c r="A464" s="26" t="n">
        <v>208</v>
      </c>
      <c r="B464" s="5" t="inlineStr">
        <is>
          <t>Consumo de Agua m3 Mensual</t>
        </is>
      </c>
      <c r="C464" s="5" t="inlineStr">
        <is>
          <t>GESTIÓN AMBIENTAL</t>
        </is>
      </c>
      <c r="D464" s="5" t="inlineStr">
        <is>
          <t>Mensual</t>
        </is>
      </c>
      <c r="E464" s="5" t="inlineStr">
        <is>
          <t>Negativo</t>
        </is>
      </c>
      <c r="F464" s="6" t="n">
        <v>44957</v>
      </c>
      <c r="G464" s="5">
        <f>YEAR(F464)</f>
        <v/>
      </c>
      <c r="H464" s="5">
        <f>PROPER(TEXT(F464,"mmmm"))</f>
        <v/>
      </c>
      <c r="I464" s="6">
        <f>IF(OR(H464="Enero",H464="Febrero",H464="Marzo",H464="Abril",H464="Mayo",H464="Junio"),G464&amp;"-1",IF(OR(H464="Julio",H464="Agosto",H464="Septiembre",H464="Octubre",H464="Noviembre",H464="Diciembre"),G464&amp;"-2"))</f>
        <v/>
      </c>
      <c r="J464" s="5" t="n">
        <v>1700</v>
      </c>
      <c r="K464" s="120" t="n">
        <v>1018.8</v>
      </c>
      <c r="L464" s="28">
        <f>IFERROR(IF(OR(J464=0,K464=""),"",IF(E464="Positivo",MIN(MAX(K464/J464,0),1.0),MIN(MAX(J464/K464,0),1.0))),"")</f>
        <v/>
      </c>
      <c r="M464" s="28">
        <f>IFERROR(IF(OR(J464=0,K464=""),"",IF(E464="Positivo",MAX(K464/J464,0),MAX(J464/K464,0))),"")</f>
        <v/>
      </c>
      <c r="N464" s="5" t="inlineStr">
        <is>
          <t>Linea Base</t>
        </is>
      </c>
      <c r="O464" s="5" t="inlineStr">
        <is>
          <t>m3</t>
        </is>
      </c>
      <c r="P464" s="16" t="n">
        <v>0</v>
      </c>
      <c r="Q464" s="16" t="n">
        <v>0</v>
      </c>
      <c r="R464" s="5">
        <f>A464&amp;"-"&amp;YEAR(F464)&amp;"-"&amp;IF(LEN(MONTH(F464))=1,"0"&amp;MONTH(F464),MONTH(F464))&amp;"-"&amp;IF(LEN(DAY(F464))=1,"0"&amp;DAY(F464),DAY(F464))</f>
        <v/>
      </c>
    </row>
    <row r="465">
      <c r="A465" s="26" t="n">
        <v>208</v>
      </c>
      <c r="B465" s="5" t="inlineStr">
        <is>
          <t>Consumo de Agua m3 Mensual</t>
        </is>
      </c>
      <c r="C465" s="5" t="inlineStr">
        <is>
          <t>GESTIÓN AMBIENTAL</t>
        </is>
      </c>
      <c r="D465" s="5" t="inlineStr">
        <is>
          <t>Mensual</t>
        </is>
      </c>
      <c r="E465" s="5" t="inlineStr">
        <is>
          <t>Negativo</t>
        </is>
      </c>
      <c r="F465" s="17" t="n">
        <v>44985</v>
      </c>
      <c r="G465" s="5">
        <f>YEAR(F465)</f>
        <v/>
      </c>
      <c r="H465" s="5">
        <f>PROPER(TEXT(F465,"mmmm"))</f>
        <v/>
      </c>
      <c r="I465" s="6">
        <f>IF(OR(H465="Enero",H465="Febrero",H465="Marzo",H465="Abril",H465="Mayo",H465="Junio"),G465&amp;"-1",IF(OR(H465="Julio",H465="Agosto",H465="Septiembre",H465="Octubre",H465="Noviembre",H465="Diciembre"),G465&amp;"-2"))</f>
        <v/>
      </c>
      <c r="J465" s="5" t="n">
        <v>1700</v>
      </c>
      <c r="K465" s="120" t="n">
        <v>896</v>
      </c>
      <c r="L465" s="28">
        <f>IFERROR(IF(OR(J465=0,K465=""),"",IF(E465="Positivo",MIN(MAX(K465/J465,0),1.0),MIN(MAX(J465/K465,0),1.0))),"")</f>
        <v/>
      </c>
      <c r="M465" s="28">
        <f>IFERROR(IF(OR(J465=0,K465=""),"",IF(E465="Positivo",MAX(K465/J465,0),MAX(J465/K465,0))),"")</f>
        <v/>
      </c>
      <c r="N465" s="5" t="inlineStr">
        <is>
          <t>Linea Base</t>
        </is>
      </c>
      <c r="O465" s="5" t="inlineStr">
        <is>
          <t>m3</t>
        </is>
      </c>
      <c r="P465" s="16" t="n">
        <v>0</v>
      </c>
      <c r="Q465" s="16" t="n">
        <v>0</v>
      </c>
      <c r="R465" s="5">
        <f>A465&amp;"-"&amp;YEAR(F465)&amp;"-"&amp;IF(LEN(MONTH(F465))=1,"0"&amp;MONTH(F465),MONTH(F465))&amp;"-"&amp;IF(LEN(DAY(F465))=1,"0"&amp;DAY(F465),DAY(F465))</f>
        <v/>
      </c>
    </row>
    <row r="466">
      <c r="A466" s="26" t="n">
        <v>208</v>
      </c>
      <c r="B466" s="5" t="inlineStr">
        <is>
          <t>Consumo de Agua m3 Mensual</t>
        </is>
      </c>
      <c r="C466" s="5" t="inlineStr">
        <is>
          <t>GESTIÓN AMBIENTAL</t>
        </is>
      </c>
      <c r="D466" s="5" t="inlineStr">
        <is>
          <t>Mensual</t>
        </is>
      </c>
      <c r="E466" s="5" t="inlineStr">
        <is>
          <t>Negativo</t>
        </is>
      </c>
      <c r="F466" s="6" t="n">
        <v>45016</v>
      </c>
      <c r="G466" s="5">
        <f>YEAR(F466)</f>
        <v/>
      </c>
      <c r="H466" s="5">
        <f>PROPER(TEXT(F466,"mmmm"))</f>
        <v/>
      </c>
      <c r="I466" s="6">
        <f>IF(OR(H466="Enero",H466="Febrero",H466="Marzo",H466="Abril",H466="Mayo",H466="Junio"),G466&amp;"-1",IF(OR(H466="Julio",H466="Agosto",H466="Septiembre",H466="Octubre",H466="Noviembre",H466="Diciembre"),G466&amp;"-2"))</f>
        <v/>
      </c>
      <c r="J466" s="5" t="n">
        <v>1700</v>
      </c>
      <c r="K466" s="120" t="n">
        <v>961.7</v>
      </c>
      <c r="L466" s="28">
        <f>IFERROR(IF(OR(J466=0,K466=""),"",IF(E466="Positivo",MIN(MAX(K466/J466,0),1.0),MIN(MAX(J466/K466,0),1.0))),"")</f>
        <v/>
      </c>
      <c r="M466" s="28">
        <f>IFERROR(IF(OR(J466=0,K466=""),"",IF(E466="Positivo",MAX(K466/J466,0),MAX(J466/K466,0))),"")</f>
        <v/>
      </c>
      <c r="N466" s="5" t="inlineStr">
        <is>
          <t>Linea Base</t>
        </is>
      </c>
      <c r="O466" s="5" t="inlineStr">
        <is>
          <t>m3</t>
        </is>
      </c>
      <c r="P466" s="16" t="n">
        <v>0</v>
      </c>
      <c r="Q466" s="16" t="n">
        <v>0</v>
      </c>
      <c r="R466" s="5">
        <f>A466&amp;"-"&amp;YEAR(F466)&amp;"-"&amp;IF(LEN(MONTH(F466))=1,"0"&amp;MONTH(F466),MONTH(F466))&amp;"-"&amp;IF(LEN(DAY(F466))=1,"0"&amp;DAY(F466),DAY(F466))</f>
        <v/>
      </c>
    </row>
    <row r="467">
      <c r="A467" s="26" t="n">
        <v>208</v>
      </c>
      <c r="B467" s="5" t="inlineStr">
        <is>
          <t>Consumo de Agua m3 Mensual</t>
        </is>
      </c>
      <c r="C467" s="5" t="inlineStr">
        <is>
          <t>GESTIÓN AMBIENTAL</t>
        </is>
      </c>
      <c r="D467" s="5" t="inlineStr">
        <is>
          <t>Mensual</t>
        </is>
      </c>
      <c r="E467" s="5" t="inlineStr">
        <is>
          <t>Negativo</t>
        </is>
      </c>
      <c r="F467" s="6" t="n">
        <v>45046</v>
      </c>
      <c r="G467" s="5">
        <f>YEAR(F467)</f>
        <v/>
      </c>
      <c r="H467" s="5">
        <f>PROPER(TEXT(F467,"mmmm"))</f>
        <v/>
      </c>
      <c r="I467" s="6">
        <f>IF(OR(H467="Enero",H467="Febrero",H467="Marzo",H467="Abril",H467="Mayo",H467="Junio"),G467&amp;"-1",IF(OR(H467="Julio",H467="Agosto",H467="Septiembre",H467="Octubre",H467="Noviembre",H467="Diciembre"),G467&amp;"-2"))</f>
        <v/>
      </c>
      <c r="J467" s="5" t="n">
        <v>1700</v>
      </c>
      <c r="K467" s="120" t="n">
        <v>957.6</v>
      </c>
      <c r="L467" s="28">
        <f>IFERROR(IF(OR(J467=0,K467=""),"",IF(E467="Positivo",MIN(MAX(K467/J467,0),1.0),MIN(MAX(J467/K467,0),1.0))),"")</f>
        <v/>
      </c>
      <c r="M467" s="28">
        <f>IFERROR(IF(OR(J467=0,K467=""),"",IF(E467="Positivo",MAX(K467/J467,0),MAX(J467/K467,0))),"")</f>
        <v/>
      </c>
      <c r="N467" s="5" t="inlineStr">
        <is>
          <t>Linea Base</t>
        </is>
      </c>
      <c r="O467" s="5" t="inlineStr">
        <is>
          <t>m3</t>
        </is>
      </c>
      <c r="P467" s="16" t="n">
        <v>0</v>
      </c>
      <c r="Q467" s="16" t="n">
        <v>0</v>
      </c>
      <c r="R467" s="5">
        <f>A467&amp;"-"&amp;YEAR(F467)&amp;"-"&amp;IF(LEN(MONTH(F467))=1,"0"&amp;MONTH(F467),MONTH(F467))&amp;"-"&amp;IF(LEN(DAY(F467))=1,"0"&amp;DAY(F467),DAY(F467))</f>
        <v/>
      </c>
    </row>
    <row r="468">
      <c r="A468" s="26" t="n">
        <v>208</v>
      </c>
      <c r="B468" s="5" t="inlineStr">
        <is>
          <t>Consumo de Agua m3 Mensual</t>
        </is>
      </c>
      <c r="C468" s="5" t="inlineStr">
        <is>
          <t>GESTIÓN AMBIENTAL</t>
        </is>
      </c>
      <c r="D468" s="5" t="inlineStr">
        <is>
          <t>Mensual</t>
        </is>
      </c>
      <c r="E468" s="5" t="inlineStr">
        <is>
          <t>Negativo</t>
        </is>
      </c>
      <c r="F468" s="6" t="n">
        <v>45077</v>
      </c>
      <c r="G468" s="5">
        <f>YEAR(F468)</f>
        <v/>
      </c>
      <c r="H468" s="5">
        <f>PROPER(TEXT(F468,"mmmm"))</f>
        <v/>
      </c>
      <c r="I468" s="6">
        <f>IF(OR(H468="Enero",H468="Febrero",H468="Marzo",H468="Abril",H468="Mayo",H468="Junio"),G468&amp;"-1",IF(OR(H468="Julio",H468="Agosto",H468="Septiembre",H468="Octubre",H468="Noviembre",H468="Diciembre"),G468&amp;"-2"))</f>
        <v/>
      </c>
      <c r="J468" s="5" t="n">
        <v>1700</v>
      </c>
      <c r="K468" s="120" t="n">
        <v>1268</v>
      </c>
      <c r="L468" s="28">
        <f>IFERROR(IF(OR(J468=0,K468=""),"",IF(E468="Positivo",MIN(MAX(K468/J468,0),1.0),MIN(MAX(J468/K468,0),1.0))),"")</f>
        <v/>
      </c>
      <c r="M468" s="28">
        <f>IFERROR(IF(OR(J468=0,K468=""),"",IF(E468="Positivo",MAX(K468/J468,0),MAX(J468/K468,0))),"")</f>
        <v/>
      </c>
      <c r="N468" s="5" t="inlineStr">
        <is>
          <t>Linea Base</t>
        </is>
      </c>
      <c r="O468" s="5" t="inlineStr">
        <is>
          <t>m3</t>
        </is>
      </c>
      <c r="P468" s="16" t="n">
        <v>0</v>
      </c>
      <c r="Q468" s="16" t="n">
        <v>0</v>
      </c>
      <c r="R468" s="5">
        <f>A468&amp;"-"&amp;YEAR(F468)&amp;"-"&amp;IF(LEN(MONTH(F468))=1,"0"&amp;MONTH(F468),MONTH(F468))&amp;"-"&amp;IF(LEN(DAY(F468))=1,"0"&amp;DAY(F468),DAY(F468))</f>
        <v/>
      </c>
    </row>
    <row r="469">
      <c r="A469" s="26" t="n">
        <v>208</v>
      </c>
      <c r="B469" s="5" t="inlineStr">
        <is>
          <t>Consumo de Agua m3 Mensual</t>
        </is>
      </c>
      <c r="C469" s="5" t="inlineStr">
        <is>
          <t>GESTIÓN AMBIENTAL</t>
        </is>
      </c>
      <c r="D469" s="5" t="inlineStr">
        <is>
          <t>Mensual</t>
        </is>
      </c>
      <c r="E469" s="5" t="inlineStr">
        <is>
          <t>Negativo</t>
        </is>
      </c>
      <c r="F469" s="6" t="n">
        <v>45107</v>
      </c>
      <c r="G469" s="5">
        <f>YEAR(F469)</f>
        <v/>
      </c>
      <c r="H469" s="5">
        <f>PROPER(TEXT(F469,"mmmm"))</f>
        <v/>
      </c>
      <c r="I469" s="6">
        <f>IF(OR(H469="Enero",H469="Febrero",H469="Marzo",H469="Abril",H469="Mayo",H469="Junio"),G469&amp;"-1",IF(OR(H469="Julio",H469="Agosto",H469="Septiembre",H469="Octubre",H469="Noviembre",H469="Diciembre"),G469&amp;"-2"))</f>
        <v/>
      </c>
      <c r="J469" s="5" t="n">
        <v>1700</v>
      </c>
      <c r="K469" s="120" t="n">
        <v>1457</v>
      </c>
      <c r="L469" s="28">
        <f>IFERROR(IF(OR(J469=0,K469=""),"",IF(E469="Positivo",MIN(MAX(K469/J469,0),1.0),MIN(MAX(J469/K469,0),1.0))),"")</f>
        <v/>
      </c>
      <c r="M469" s="28">
        <f>IFERROR(IF(OR(J469=0,K469=""),"",IF(E469="Positivo",MAX(K469/J469,0),MAX(J469/K469,0))),"")</f>
        <v/>
      </c>
      <c r="N469" s="5" t="inlineStr">
        <is>
          <t>Linea Base</t>
        </is>
      </c>
      <c r="O469" s="5" t="inlineStr">
        <is>
          <t>m3</t>
        </is>
      </c>
      <c r="P469" s="16" t="n">
        <v>0</v>
      </c>
      <c r="Q469" s="16" t="n">
        <v>0</v>
      </c>
      <c r="R469" s="5">
        <f>A469&amp;"-"&amp;YEAR(F469)&amp;"-"&amp;IF(LEN(MONTH(F469))=1,"0"&amp;MONTH(F469),MONTH(F469))&amp;"-"&amp;IF(LEN(DAY(F469))=1,"0"&amp;DAY(F469),DAY(F469))</f>
        <v/>
      </c>
    </row>
    <row r="470">
      <c r="A470" s="26" t="n">
        <v>208</v>
      </c>
      <c r="B470" s="5" t="inlineStr">
        <is>
          <t>Consumo de Agua m3 Mensual</t>
        </is>
      </c>
      <c r="C470" s="5" t="inlineStr">
        <is>
          <t>GESTIÓN AMBIENTAL</t>
        </is>
      </c>
      <c r="D470" s="5" t="inlineStr">
        <is>
          <t>Mensual</t>
        </is>
      </c>
      <c r="E470" s="5" t="inlineStr">
        <is>
          <t>Negativo</t>
        </is>
      </c>
      <c r="F470" s="6" t="n">
        <v>45138</v>
      </c>
      <c r="G470" s="5">
        <f>YEAR(F470)</f>
        <v/>
      </c>
      <c r="H470" s="5">
        <f>PROPER(TEXT(F470,"mmmm"))</f>
        <v/>
      </c>
      <c r="I470" s="6">
        <f>IF(OR(H470="Enero",H470="Febrero",H470="Marzo",H470="Abril",H470="Mayo",H470="Junio"),G470&amp;"-1",IF(OR(H470="Julio",H470="Agosto",H470="Septiembre",H470="Octubre",H470="Noviembre",H470="Diciembre"),G470&amp;"-2"))</f>
        <v/>
      </c>
      <c r="J470" s="5" t="n">
        <v>1700</v>
      </c>
      <c r="K470" s="120" t="n">
        <v>1160</v>
      </c>
      <c r="L470" s="28">
        <f>IFERROR(IF(OR(J470=0,K470=""),"",IF(E470="Positivo",MIN(MAX(K470/J470,0),1.0),MIN(MAX(J470/K470,0),1.0))),"")</f>
        <v/>
      </c>
      <c r="M470" s="28">
        <f>IFERROR(IF(OR(J470=0,K470=""),"",IF(E470="Positivo",MAX(K470/J470,0),MAX(J470/K470,0))),"")</f>
        <v/>
      </c>
      <c r="N470" s="5" t="inlineStr">
        <is>
          <t>Linea Base</t>
        </is>
      </c>
      <c r="O470" s="5" t="inlineStr">
        <is>
          <t>m3</t>
        </is>
      </c>
      <c r="P470" s="16" t="n">
        <v>0</v>
      </c>
      <c r="Q470" s="16" t="n">
        <v>0</v>
      </c>
      <c r="R470" s="5">
        <f>A470&amp;"-"&amp;YEAR(F470)&amp;"-"&amp;IF(LEN(MONTH(F470))=1,"0"&amp;MONTH(F470),MONTH(F470))&amp;"-"&amp;IF(LEN(DAY(F470))=1,"0"&amp;DAY(F470),DAY(F470))</f>
        <v/>
      </c>
    </row>
    <row r="471">
      <c r="A471" s="26" t="n">
        <v>208</v>
      </c>
      <c r="B471" s="5" t="inlineStr">
        <is>
          <t>Consumo de Agua m3 Mensual</t>
        </is>
      </c>
      <c r="C471" s="5" t="inlineStr">
        <is>
          <t>GESTIÓN AMBIENTAL</t>
        </is>
      </c>
      <c r="D471" s="5" t="inlineStr">
        <is>
          <t>Mensual</t>
        </is>
      </c>
      <c r="E471" s="5" t="inlineStr">
        <is>
          <t>Negativo</t>
        </is>
      </c>
      <c r="F471" s="6" t="n">
        <v>45169</v>
      </c>
      <c r="G471" s="5">
        <f>YEAR(F471)</f>
        <v/>
      </c>
      <c r="H471" s="5">
        <f>PROPER(TEXT(F471,"mmmm"))</f>
        <v/>
      </c>
      <c r="I471" s="6">
        <f>IF(OR(H471="Enero",H471="Febrero",H471="Marzo",H471="Abril",H471="Mayo",H471="Junio"),G471&amp;"-1",IF(OR(H471="Julio",H471="Agosto",H471="Septiembre",H471="Octubre",H471="Noviembre",H471="Diciembre"),G471&amp;"-2"))</f>
        <v/>
      </c>
      <c r="J471" s="5" t="n">
        <v>1700</v>
      </c>
      <c r="K471" s="120" t="n">
        <v>1275</v>
      </c>
      <c r="L471" s="28">
        <f>IFERROR(IF(OR(J471=0,K471=""),"",IF(E471="Positivo",MIN(MAX(K471/J471,0),1.0),MIN(MAX(J471/K471,0),1.0))),"")</f>
        <v/>
      </c>
      <c r="M471" s="28">
        <f>IFERROR(IF(OR(J471=0,K471=""),"",IF(E471="Positivo",MAX(K471/J471,0),MAX(J471/K471,0))),"")</f>
        <v/>
      </c>
      <c r="N471" s="5" t="inlineStr">
        <is>
          <t>Linea Base</t>
        </is>
      </c>
      <c r="O471" s="5" t="inlineStr">
        <is>
          <t>m3</t>
        </is>
      </c>
      <c r="P471" s="16" t="n">
        <v>0</v>
      </c>
      <c r="Q471" s="16" t="n">
        <v>0</v>
      </c>
      <c r="R471" s="5">
        <f>A471&amp;"-"&amp;YEAR(F471)&amp;"-"&amp;IF(LEN(MONTH(F471))=1,"0"&amp;MONTH(F471),MONTH(F471))&amp;"-"&amp;IF(LEN(DAY(F471))=1,"0"&amp;DAY(F471),DAY(F471))</f>
        <v/>
      </c>
    </row>
    <row r="472">
      <c r="A472" s="26" t="n">
        <v>208</v>
      </c>
      <c r="B472" s="5" t="inlineStr">
        <is>
          <t>Consumo de Agua m3 Mensual</t>
        </is>
      </c>
      <c r="C472" s="5" t="inlineStr">
        <is>
          <t>GESTIÓN AMBIENTAL</t>
        </is>
      </c>
      <c r="D472" s="5" t="inlineStr">
        <is>
          <t>Mensual</t>
        </is>
      </c>
      <c r="E472" s="5" t="inlineStr">
        <is>
          <t>Negativo</t>
        </is>
      </c>
      <c r="F472" s="6" t="n">
        <v>45199</v>
      </c>
      <c r="G472" s="5">
        <f>YEAR(F472)</f>
        <v/>
      </c>
      <c r="H472" s="5">
        <f>PROPER(TEXT(F472,"mmmm"))</f>
        <v/>
      </c>
      <c r="I472" s="6">
        <f>IF(OR(H472="Enero",H472="Febrero",H472="Marzo",H472="Abril",H472="Mayo",H472="Junio"),G472&amp;"-1",IF(OR(H472="Julio",H472="Agosto",H472="Septiembre",H472="Octubre",H472="Noviembre",H472="Diciembre"),G472&amp;"-2"))</f>
        <v/>
      </c>
      <c r="J472" s="5" t="n">
        <v>1700</v>
      </c>
      <c r="K472" s="120" t="n">
        <v>1453.5</v>
      </c>
      <c r="L472" s="28">
        <f>IFERROR(IF(OR(J472=0,K472=""),"",IF(E472="Positivo",MIN(MAX(K472/J472,0),1.0),MIN(MAX(J472/K472,0),1.0))),"")</f>
        <v/>
      </c>
      <c r="M472" s="28">
        <f>IFERROR(IF(OR(J472=0,K472=""),"",IF(E472="Positivo",MAX(K472/J472,0),MAX(J472/K472,0))),"")</f>
        <v/>
      </c>
      <c r="N472" s="5" t="inlineStr">
        <is>
          <t>Linea Base</t>
        </is>
      </c>
      <c r="O472" s="5" t="inlineStr">
        <is>
          <t>m3</t>
        </is>
      </c>
      <c r="P472" s="16" t="n">
        <v>0</v>
      </c>
      <c r="Q472" s="16" t="n">
        <v>0</v>
      </c>
      <c r="R472" s="5">
        <f>A472&amp;"-"&amp;YEAR(F472)&amp;"-"&amp;IF(LEN(MONTH(F472))=1,"0"&amp;MONTH(F472),MONTH(F472))&amp;"-"&amp;IF(LEN(DAY(F472))=1,"0"&amp;DAY(F472),DAY(F472))</f>
        <v/>
      </c>
    </row>
    <row r="473">
      <c r="A473" s="26" t="n">
        <v>208</v>
      </c>
      <c r="B473" s="5" t="inlineStr">
        <is>
          <t>Consumo de Agua m3 Mensual</t>
        </is>
      </c>
      <c r="C473" s="5" t="inlineStr">
        <is>
          <t>GESTIÓN AMBIENTAL</t>
        </is>
      </c>
      <c r="D473" s="5" t="inlineStr">
        <is>
          <t>Mensual</t>
        </is>
      </c>
      <c r="E473" s="5" t="inlineStr">
        <is>
          <t>Negativo</t>
        </is>
      </c>
      <c r="F473" s="6" t="n">
        <v>45230</v>
      </c>
      <c r="G473" s="5">
        <f>YEAR(F473)</f>
        <v/>
      </c>
      <c r="H473" s="5">
        <f>PROPER(TEXT(F473,"mmmm"))</f>
        <v/>
      </c>
      <c r="I473" s="6">
        <f>IF(OR(H473="Enero",H473="Febrero",H473="Marzo",H473="Abril",H473="Mayo",H473="Junio"),G473&amp;"-1",IF(OR(H473="Julio",H473="Agosto",H473="Septiembre",H473="Octubre",H473="Noviembre",H473="Diciembre"),G473&amp;"-2"))</f>
        <v/>
      </c>
      <c r="J473" s="5" t="n">
        <v>1700</v>
      </c>
      <c r="K473" s="120" t="n">
        <v>1575.9</v>
      </c>
      <c r="L473" s="28">
        <f>IFERROR(IF(OR(J473=0,K473=""),"",IF(E473="Positivo",MIN(MAX(K473/J473,0),1.0),MIN(MAX(J473/K473,0),1.0))),"")</f>
        <v/>
      </c>
      <c r="M473" s="28">
        <f>IFERROR(IF(OR(J473=0,K473=""),"",IF(E473="Positivo",MAX(K473/J473,0),MAX(J473/K473,0))),"")</f>
        <v/>
      </c>
      <c r="N473" s="5" t="inlineStr">
        <is>
          <t>Linea Base</t>
        </is>
      </c>
      <c r="O473" s="5" t="inlineStr">
        <is>
          <t>m3</t>
        </is>
      </c>
      <c r="P473" s="16" t="n">
        <v>0</v>
      </c>
      <c r="Q473" s="16" t="n">
        <v>0</v>
      </c>
      <c r="R473" s="5">
        <f>A473&amp;"-"&amp;YEAR(F473)&amp;"-"&amp;IF(LEN(MONTH(F473))=1,"0"&amp;MONTH(F473),MONTH(F473))&amp;"-"&amp;IF(LEN(DAY(F473))=1,"0"&amp;DAY(F473),DAY(F473))</f>
        <v/>
      </c>
    </row>
    <row r="474">
      <c r="A474" s="26" t="n">
        <v>208</v>
      </c>
      <c r="B474" s="5" t="inlineStr">
        <is>
          <t>Consumo de Agua m3 Mensual</t>
        </is>
      </c>
      <c r="C474" s="5" t="inlineStr">
        <is>
          <t>GESTIÓN AMBIENTAL</t>
        </is>
      </c>
      <c r="D474" s="5" t="inlineStr">
        <is>
          <t>Mensual</t>
        </is>
      </c>
      <c r="E474" s="5" t="inlineStr">
        <is>
          <t>Negativo</t>
        </is>
      </c>
      <c r="F474" s="6" t="n">
        <v>45260</v>
      </c>
      <c r="G474" s="5">
        <f>YEAR(F474)</f>
        <v/>
      </c>
      <c r="H474" s="5">
        <f>PROPER(TEXT(F474,"mmmm"))</f>
        <v/>
      </c>
      <c r="I474" s="6">
        <f>IF(OR(H474="Enero",H474="Febrero",H474="Marzo",H474="Abril",H474="Mayo",H474="Junio"),G474&amp;"-1",IF(OR(H474="Julio",H474="Agosto",H474="Septiembre",H474="Octubre",H474="Noviembre",H474="Diciembre"),G474&amp;"-2"))</f>
        <v/>
      </c>
      <c r="J474" s="5" t="n">
        <v>1700</v>
      </c>
      <c r="K474" s="120" t="n">
        <v>1380</v>
      </c>
      <c r="L474" s="28">
        <f>IFERROR(IF(OR(J474=0,K474=""),"",IF(E474="Positivo",MIN(MAX(K474/J474,0),1.0),MIN(MAX(J474/K474,0),1.0))),"")</f>
        <v/>
      </c>
      <c r="M474" s="28">
        <f>IFERROR(IF(OR(J474=0,K474=""),"",IF(E474="Positivo",MAX(K474/J474,0),MAX(J474/K474,0))),"")</f>
        <v/>
      </c>
      <c r="N474" s="5" t="inlineStr">
        <is>
          <t>Linea Base</t>
        </is>
      </c>
      <c r="O474" s="5" t="inlineStr">
        <is>
          <t>m3</t>
        </is>
      </c>
      <c r="P474" s="16" t="n">
        <v>0</v>
      </c>
      <c r="Q474" s="16" t="n">
        <v>0</v>
      </c>
      <c r="R474" s="5">
        <f>A474&amp;"-"&amp;YEAR(F474)&amp;"-"&amp;IF(LEN(MONTH(F474))=1,"0"&amp;MONTH(F474),MONTH(F474))&amp;"-"&amp;IF(LEN(DAY(F474))=1,"0"&amp;DAY(F474),DAY(F474))</f>
        <v/>
      </c>
    </row>
    <row r="475">
      <c r="A475" s="26" t="n">
        <v>208</v>
      </c>
      <c r="B475" s="5" t="inlineStr">
        <is>
          <t>Consumo de Agua m3 Mensual</t>
        </is>
      </c>
      <c r="C475" s="5" t="inlineStr">
        <is>
          <t>GESTIÓN AMBIENTAL</t>
        </is>
      </c>
      <c r="D475" s="5" t="inlineStr">
        <is>
          <t>Mensual</t>
        </is>
      </c>
      <c r="E475" s="5" t="inlineStr">
        <is>
          <t>Negativo</t>
        </is>
      </c>
      <c r="F475" s="6" t="n">
        <v>45291</v>
      </c>
      <c r="G475" s="5">
        <f>YEAR(F475)</f>
        <v/>
      </c>
      <c r="H475" s="5">
        <f>PROPER(TEXT(F475,"mmmm"))</f>
        <v/>
      </c>
      <c r="I475" s="6">
        <f>IF(OR(H475="Enero",H475="Febrero",H475="Marzo",H475="Abril",H475="Mayo",H475="Junio"),G475&amp;"-1",IF(OR(H475="Julio",H475="Agosto",H475="Septiembre",H475="Octubre",H475="Noviembre",H475="Diciembre"),G475&amp;"-2"))</f>
        <v/>
      </c>
      <c r="J475" s="5" t="n">
        <v>1700</v>
      </c>
      <c r="K475" s="120" t="n">
        <v>1336</v>
      </c>
      <c r="L475" s="28">
        <f>IFERROR(IF(OR(J475=0,K475=""),"",IF(E475="Positivo",MIN(MAX(K475/J475,0),1.0),MIN(MAX(J475/K475,0),1.0))),"")</f>
        <v/>
      </c>
      <c r="M475" s="28">
        <f>IFERROR(IF(OR(J475=0,K475=""),"",IF(E475="Positivo",MAX(K475/J475,0),MAX(J475/K475,0))),"")</f>
        <v/>
      </c>
      <c r="N475" s="5" t="inlineStr">
        <is>
          <t>Linea Base</t>
        </is>
      </c>
      <c r="O475" s="5" t="inlineStr">
        <is>
          <t>m3</t>
        </is>
      </c>
      <c r="P475" s="16" t="n">
        <v>0</v>
      </c>
      <c r="Q475" s="16" t="n">
        <v>0</v>
      </c>
      <c r="R475" s="5">
        <f>A475&amp;"-"&amp;YEAR(F475)&amp;"-"&amp;IF(LEN(MONTH(F475))=1,"0"&amp;MONTH(F475),MONTH(F475))&amp;"-"&amp;IF(LEN(DAY(F475))=1,"0"&amp;DAY(F475),DAY(F475))</f>
        <v/>
      </c>
    </row>
    <row r="476">
      <c r="A476" s="26" t="n">
        <v>208</v>
      </c>
      <c r="B476" s="5" t="inlineStr">
        <is>
          <t>Consumo de Agua m3 Mensual</t>
        </is>
      </c>
      <c r="C476" s="5" t="inlineStr">
        <is>
          <t>GESTIÓN AMBIENTAL</t>
        </is>
      </c>
      <c r="D476" s="5" t="inlineStr">
        <is>
          <t>Mensual</t>
        </is>
      </c>
      <c r="E476" s="5" t="inlineStr">
        <is>
          <t>Negativo</t>
        </is>
      </c>
      <c r="F476" s="6" t="n">
        <v>45322</v>
      </c>
      <c r="G476" s="5">
        <f>YEAR(F476)</f>
        <v/>
      </c>
      <c r="H476" s="5">
        <f>PROPER(TEXT(F476,"mmmm"))</f>
        <v/>
      </c>
      <c r="I476" s="6">
        <f>IF(OR(H476="Enero",H476="Febrero",H476="Marzo",H476="Abril",H476="Mayo",H476="Junio"),G476&amp;"-1",IF(OR(H476="Julio",H476="Agosto",H476="Septiembre",H476="Octubre",H476="Noviembre",H476="Diciembre"),G476&amp;"-2"))</f>
        <v/>
      </c>
      <c r="J476" s="5" t="n">
        <v>1550</v>
      </c>
      <c r="K476" s="120" t="n">
        <v>1326</v>
      </c>
      <c r="L476" s="28">
        <f>IFERROR(IF(OR(J476=0,K476=""),"",IF(E476="Positivo",MIN(MAX(K476/J476,0),1.0),MIN(MAX(J476/K476,0),1.0))),"")</f>
        <v/>
      </c>
      <c r="M476" s="28">
        <f>IFERROR(IF(OR(J476=0,K476=""),"",IF(E476="Positivo",MAX(K476/J476,0),MAX(J476/K476,0))),"")</f>
        <v/>
      </c>
      <c r="N476" s="5" t="inlineStr">
        <is>
          <t>m3</t>
        </is>
      </c>
      <c r="O476" s="5" t="inlineStr">
        <is>
          <t>m3</t>
        </is>
      </c>
      <c r="P476" s="16" t="n">
        <v>0</v>
      </c>
      <c r="Q476" s="16" t="n">
        <v>0</v>
      </c>
      <c r="R476" s="5">
        <f>A476&amp;"-"&amp;YEAR(F476)&amp;"-"&amp;IF(LEN(MONTH(F476))=1,"0"&amp;MONTH(F476),MONTH(F476))&amp;"-"&amp;IF(LEN(DAY(F476))=1,"0"&amp;DAY(F476),DAY(F476))</f>
        <v/>
      </c>
    </row>
    <row r="477">
      <c r="A477" s="26" t="n">
        <v>208</v>
      </c>
      <c r="B477" s="5" t="inlineStr">
        <is>
          <t>Consumo de Agua m3 Mensual</t>
        </is>
      </c>
      <c r="C477" s="5" t="inlineStr">
        <is>
          <t>GESTIÓN AMBIENTAL</t>
        </is>
      </c>
      <c r="D477" s="5" t="inlineStr">
        <is>
          <t>Mensual</t>
        </is>
      </c>
      <c r="E477" s="5" t="inlineStr">
        <is>
          <t>Negativo</t>
        </is>
      </c>
      <c r="F477" s="17" t="n">
        <v>45351</v>
      </c>
      <c r="G477" s="5">
        <f>YEAR(F477)</f>
        <v/>
      </c>
      <c r="H477" s="5">
        <f>PROPER(TEXT(F477,"mmmm"))</f>
        <v/>
      </c>
      <c r="I477" s="6">
        <f>IF(OR(H477="Enero",H477="Febrero",H477="Marzo",H477="Abril",H477="Mayo",H477="Junio"),G477&amp;"-1",IF(OR(H477="Julio",H477="Agosto",H477="Septiembre",H477="Octubre",H477="Noviembre",H477="Diciembre"),G477&amp;"-2"))</f>
        <v/>
      </c>
      <c r="J477" s="5" t="n">
        <v>1550</v>
      </c>
      <c r="K477" s="120" t="n">
        <v>1307</v>
      </c>
      <c r="L477" s="28">
        <f>IFERROR(IF(OR(J477=0,K477=""),"",IF(E477="Positivo",MIN(MAX(K477/J477,0),1.0),MIN(MAX(J477/K477,0),1.0))),"")</f>
        <v/>
      </c>
      <c r="M477" s="28">
        <f>IFERROR(IF(OR(J477=0,K477=""),"",IF(E477="Positivo",MAX(K477/J477,0),MAX(J477/K477,0))),"")</f>
        <v/>
      </c>
      <c r="N477" s="5" t="inlineStr">
        <is>
          <t>m3</t>
        </is>
      </c>
      <c r="O477" s="5" t="inlineStr">
        <is>
          <t>m3</t>
        </is>
      </c>
      <c r="P477" s="16" t="n">
        <v>0</v>
      </c>
      <c r="Q477" s="16" t="n">
        <v>0</v>
      </c>
      <c r="R477" s="5">
        <f>A477&amp;"-"&amp;YEAR(F477)&amp;"-"&amp;IF(LEN(MONTH(F477))=1,"0"&amp;MONTH(F477),MONTH(F477))&amp;"-"&amp;IF(LEN(DAY(F477))=1,"0"&amp;DAY(F477),DAY(F477))</f>
        <v/>
      </c>
    </row>
    <row r="478">
      <c r="A478" s="26" t="n">
        <v>208</v>
      </c>
      <c r="B478" s="5" t="inlineStr">
        <is>
          <t>Consumo de Agua m3 Mensual</t>
        </is>
      </c>
      <c r="C478" s="5" t="inlineStr">
        <is>
          <t>GESTIÓN AMBIENTAL</t>
        </is>
      </c>
      <c r="D478" s="5" t="inlineStr">
        <is>
          <t>Mensual</t>
        </is>
      </c>
      <c r="E478" s="5" t="inlineStr">
        <is>
          <t>Negativo</t>
        </is>
      </c>
      <c r="F478" s="6" t="n">
        <v>45382</v>
      </c>
      <c r="G478" s="5">
        <f>YEAR(F478)</f>
        <v/>
      </c>
      <c r="H478" s="5">
        <f>PROPER(TEXT(F478,"mmmm"))</f>
        <v/>
      </c>
      <c r="I478" s="6">
        <f>IF(OR(H478="Enero",H478="Febrero",H478="Marzo",H478="Abril",H478="Mayo",H478="Junio"),G478&amp;"-1",IF(OR(H478="Julio",H478="Agosto",H478="Septiembre",H478="Octubre",H478="Noviembre",H478="Diciembre"),G478&amp;"-2"))</f>
        <v/>
      </c>
      <c r="J478" s="5" t="n">
        <v>1550</v>
      </c>
      <c r="K478" s="10" t="n">
        <v>1474.5</v>
      </c>
      <c r="L478" s="28">
        <f>IFERROR(IF(OR(J478=0,K478=""),"",IF(E478="Positivo",MIN(MAX(K478/J478,0),1.0),MIN(MAX(J478/K478,0),1.0))),"")</f>
        <v/>
      </c>
      <c r="M478" s="28">
        <f>IFERROR(IF(OR(J478=0,K478=""),"",IF(E478="Positivo",MAX(K478/J478,0),MAX(J478/K478,0))),"")</f>
        <v/>
      </c>
      <c r="N478" s="5" t="inlineStr">
        <is>
          <t>m3</t>
        </is>
      </c>
      <c r="O478" s="5" t="inlineStr">
        <is>
          <t>m3</t>
        </is>
      </c>
      <c r="P478" s="16" t="n">
        <v>0</v>
      </c>
      <c r="Q478" s="16" t="n">
        <v>0</v>
      </c>
      <c r="R478" s="5">
        <f>A478&amp;"-"&amp;YEAR(F478)&amp;"-"&amp;IF(LEN(MONTH(F478))=1,"0"&amp;MONTH(F478),MONTH(F478))&amp;"-"&amp;IF(LEN(DAY(F478))=1,"0"&amp;DAY(F478),DAY(F478))</f>
        <v/>
      </c>
    </row>
    <row r="479">
      <c r="A479" s="26" t="n">
        <v>208</v>
      </c>
      <c r="B479" s="5" t="inlineStr">
        <is>
          <t>Consumo de Agua m3 Mensual</t>
        </is>
      </c>
      <c r="C479" s="5" t="inlineStr">
        <is>
          <t>GESTIÓN AMBIENTAL</t>
        </is>
      </c>
      <c r="D479" s="5" t="inlineStr">
        <is>
          <t>Mensual</t>
        </is>
      </c>
      <c r="E479" s="5" t="inlineStr">
        <is>
          <t>Negativo</t>
        </is>
      </c>
      <c r="F479" s="6" t="n">
        <v>45412</v>
      </c>
      <c r="G479" s="5">
        <f>YEAR(F479)</f>
        <v/>
      </c>
      <c r="H479" s="5">
        <f>PROPER(TEXT(F479,"mmmm"))</f>
        <v/>
      </c>
      <c r="I479" s="6">
        <f>IF(OR(H479="Enero",H479="Febrero",H479="Marzo",H479="Abril",H479="Mayo",H479="Junio"),G479&amp;"-1",IF(OR(H479="Julio",H479="Agosto",H479="Septiembre",H479="Octubre",H479="Noviembre",H479="Diciembre"),G479&amp;"-2"))</f>
        <v/>
      </c>
      <c r="J479" s="5" t="n">
        <v>1550</v>
      </c>
      <c r="K479" s="120" t="n">
        <v>1526</v>
      </c>
      <c r="L479" s="28">
        <f>IFERROR(IF(OR(J479=0,K479=""),"",IF(E479="Positivo",MIN(MAX(K479/J479,0),1.0),MIN(MAX(J479/K479,0),1.0))),"")</f>
        <v/>
      </c>
      <c r="M479" s="28">
        <f>IFERROR(IF(OR(J479=0,K479=""),"",IF(E479="Positivo",MAX(K479/J479,0),MAX(J479/K479,0))),"")</f>
        <v/>
      </c>
      <c r="N479" s="5" t="inlineStr">
        <is>
          <t>m3</t>
        </is>
      </c>
      <c r="O479" s="5" t="inlineStr">
        <is>
          <t>m3</t>
        </is>
      </c>
      <c r="P479" s="16" t="n">
        <v>0</v>
      </c>
      <c r="Q479" s="16" t="n">
        <v>0</v>
      </c>
      <c r="R479" s="5">
        <f>A479&amp;"-"&amp;YEAR(F479)&amp;"-"&amp;IF(LEN(MONTH(F479))=1,"0"&amp;MONTH(F479),MONTH(F479))&amp;"-"&amp;IF(LEN(DAY(F479))=1,"0"&amp;DAY(F479),DAY(F479))</f>
        <v/>
      </c>
    </row>
    <row r="480">
      <c r="A480" s="26" t="n">
        <v>208</v>
      </c>
      <c r="B480" s="5" t="inlineStr">
        <is>
          <t>Consumo de Agua m3 Mensual</t>
        </is>
      </c>
      <c r="C480" s="5" t="inlineStr">
        <is>
          <t>GESTIÓN AMBIENTAL</t>
        </is>
      </c>
      <c r="D480" s="5" t="inlineStr">
        <is>
          <t>Mensual</t>
        </is>
      </c>
      <c r="E480" s="5" t="inlineStr">
        <is>
          <t>Negativo</t>
        </is>
      </c>
      <c r="F480" s="6" t="n">
        <v>45443</v>
      </c>
      <c r="G480" s="5">
        <f>YEAR(F480)</f>
        <v/>
      </c>
      <c r="H480" s="5">
        <f>PROPER(TEXT(F480,"mmmm"))</f>
        <v/>
      </c>
      <c r="I480" s="6">
        <f>IF(OR(H480="Enero",H480="Febrero",H480="Marzo",H480="Abril",H480="Mayo",H480="Junio"),G480&amp;"-1",IF(OR(H480="Julio",H480="Agosto",H480="Septiembre",H480="Octubre",H480="Noviembre",H480="Diciembre"),G480&amp;"-2"))</f>
        <v/>
      </c>
      <c r="J480" s="5" t="n">
        <v>1550</v>
      </c>
      <c r="K480" s="120" t="n">
        <v>1517.5</v>
      </c>
      <c r="L480" s="28">
        <f>IFERROR(IF(OR(J480=0,K480=""),"",IF(E480="Positivo",MIN(MAX(K480/J480,0),1.0),MIN(MAX(J480/K480,0),1.0))),"")</f>
        <v/>
      </c>
      <c r="M480" s="28">
        <f>IFERROR(IF(OR(J480=0,K480=""),"",IF(E480="Positivo",MAX(K480/J480,0),MAX(J480/K480,0))),"")</f>
        <v/>
      </c>
      <c r="N480" s="5" t="inlineStr">
        <is>
          <t>m3</t>
        </is>
      </c>
      <c r="O480" s="5" t="inlineStr">
        <is>
          <t>m3</t>
        </is>
      </c>
      <c r="P480" s="16" t="n">
        <v>0</v>
      </c>
      <c r="Q480" s="16" t="n">
        <v>0</v>
      </c>
      <c r="R480" s="5">
        <f>A480&amp;"-"&amp;YEAR(F480)&amp;"-"&amp;IF(LEN(MONTH(F480))=1,"0"&amp;MONTH(F480),MONTH(F480))&amp;"-"&amp;IF(LEN(DAY(F480))=1,"0"&amp;DAY(F480),DAY(F480))</f>
        <v/>
      </c>
    </row>
    <row r="481">
      <c r="A481" s="26" t="n">
        <v>208</v>
      </c>
      <c r="B481" s="5" t="inlineStr">
        <is>
          <t>Consumo de Agua m3 Mensual</t>
        </is>
      </c>
      <c r="C481" s="5" t="inlineStr">
        <is>
          <t>GESTIÓN AMBIENTAL</t>
        </is>
      </c>
      <c r="D481" s="5" t="inlineStr">
        <is>
          <t>Mensual</t>
        </is>
      </c>
      <c r="E481" s="5" t="inlineStr">
        <is>
          <t>Negativo</t>
        </is>
      </c>
      <c r="F481" s="6" t="n">
        <v>45473</v>
      </c>
      <c r="G481" s="5">
        <f>YEAR(F481)</f>
        <v/>
      </c>
      <c r="H481" s="5">
        <f>PROPER(TEXT(F481,"mmmm"))</f>
        <v/>
      </c>
      <c r="I481" s="6">
        <f>IF(OR(H481="Enero",H481="Febrero",H481="Marzo",H481="Abril",H481="Mayo",H481="Junio"),G481&amp;"-1",IF(OR(H481="Julio",H481="Agosto",H481="Septiembre",H481="Octubre",H481="Noviembre",H481="Diciembre"),G481&amp;"-2"))</f>
        <v/>
      </c>
      <c r="J481" s="5" t="n">
        <v>1550</v>
      </c>
      <c r="K481" s="120" t="n">
        <v>1291</v>
      </c>
      <c r="L481" s="28">
        <f>IFERROR(IF(OR(J481=0,K481=""),"",IF(E481="Positivo",MIN(MAX(K481/J481,0),1.0),MIN(MAX(J481/K481,0),1.0))),"")</f>
        <v/>
      </c>
      <c r="M481" s="28">
        <f>IFERROR(IF(OR(J481=0,K481=""),"",IF(E481="Positivo",MAX(K481/J481,0),MAX(J481/K481,0))),"")</f>
        <v/>
      </c>
      <c r="N481" s="5" t="inlineStr">
        <is>
          <t>m3</t>
        </is>
      </c>
      <c r="O481" s="5" t="inlineStr">
        <is>
          <t>m3</t>
        </is>
      </c>
      <c r="P481" s="16" t="n">
        <v>0</v>
      </c>
      <c r="Q481" s="16" t="n">
        <v>0</v>
      </c>
      <c r="R481" s="5">
        <f>A481&amp;"-"&amp;YEAR(F481)&amp;"-"&amp;IF(LEN(MONTH(F481))=1,"0"&amp;MONTH(F481),MONTH(F481))&amp;"-"&amp;IF(LEN(DAY(F481))=1,"0"&amp;DAY(F481),DAY(F481))</f>
        <v/>
      </c>
    </row>
    <row r="482">
      <c r="A482" s="26" t="n">
        <v>208</v>
      </c>
      <c r="B482" s="5" t="inlineStr">
        <is>
          <t>Consumo de Agua m3 Mensual</t>
        </is>
      </c>
      <c r="C482" s="5" t="inlineStr">
        <is>
          <t>GESTIÓN AMBIENTAL</t>
        </is>
      </c>
      <c r="D482" s="5" t="inlineStr">
        <is>
          <t>Mensual</t>
        </is>
      </c>
      <c r="E482" s="5" t="inlineStr">
        <is>
          <t>Negativo</t>
        </is>
      </c>
      <c r="F482" s="6" t="n">
        <v>45504</v>
      </c>
      <c r="G482" s="5">
        <f>YEAR(F482)</f>
        <v/>
      </c>
      <c r="H482" s="5">
        <f>PROPER(TEXT(F482,"mmmm"))</f>
        <v/>
      </c>
      <c r="I482" s="6">
        <f>IF(OR(H482="Enero",H482="Febrero",H482="Marzo",H482="Abril",H482="Mayo",H482="Junio"),G482&amp;"-1",IF(OR(H482="Julio",H482="Agosto",H482="Septiembre",H482="Octubre",H482="Noviembre",H482="Diciembre"),G482&amp;"-2"))</f>
        <v/>
      </c>
      <c r="J482" s="5" t="n">
        <v>1550</v>
      </c>
      <c r="K482" s="122" t="n">
        <v>1086</v>
      </c>
      <c r="L482" s="28">
        <f>IFERROR(IF(OR(J482=0,K482=""),"",IF(E482="Positivo",MIN(MAX(K482/J482,0),1.0),MIN(MAX(J482/K482,0),1.0))),"")</f>
        <v/>
      </c>
      <c r="M482" s="28">
        <f>IFERROR(IF(OR(J482=0,K482=""),"",IF(E482="Positivo",MAX(K482/J482,0),MAX(J482/K482,0))),"")</f>
        <v/>
      </c>
      <c r="N482" s="5" t="inlineStr">
        <is>
          <t>m3</t>
        </is>
      </c>
      <c r="O482" s="5" t="inlineStr">
        <is>
          <t>m3</t>
        </is>
      </c>
      <c r="P482" s="16" t="n">
        <v>0</v>
      </c>
      <c r="Q482" s="16" t="n">
        <v>0</v>
      </c>
      <c r="R482" s="5">
        <f>A482&amp;"-"&amp;YEAR(F482)&amp;"-"&amp;IF(LEN(MONTH(F482))=1,"0"&amp;MONTH(F482),MONTH(F482))&amp;"-"&amp;IF(LEN(DAY(F482))=1,"0"&amp;DAY(F482),DAY(F482))</f>
        <v/>
      </c>
    </row>
    <row r="483">
      <c r="A483" s="26" t="n">
        <v>208</v>
      </c>
      <c r="B483" s="5" t="inlineStr">
        <is>
          <t>Consumo de Agua m3 Mensual</t>
        </is>
      </c>
      <c r="C483" s="5" t="inlineStr">
        <is>
          <t>GESTIÓN AMBIENTAL</t>
        </is>
      </c>
      <c r="D483" s="5" t="inlineStr">
        <is>
          <t>Mensual</t>
        </is>
      </c>
      <c r="E483" s="5" t="inlineStr">
        <is>
          <t>Negativo</t>
        </is>
      </c>
      <c r="F483" s="6" t="n">
        <v>45535</v>
      </c>
      <c r="G483" s="5">
        <f>YEAR(F483)</f>
        <v/>
      </c>
      <c r="H483" s="5">
        <f>PROPER(TEXT(F483,"mmmm"))</f>
        <v/>
      </c>
      <c r="I483" s="6">
        <f>IF(OR(H483="Enero",H483="Febrero",H483="Marzo",H483="Abril",H483="Mayo",H483="Junio"),G483&amp;"-1",IF(OR(H483="Julio",H483="Agosto",H483="Septiembre",H483="Octubre",H483="Noviembre",H483="Diciembre"),G483&amp;"-2"))</f>
        <v/>
      </c>
      <c r="J483" s="5" t="n">
        <v>1550</v>
      </c>
      <c r="K483" s="122" t="n">
        <v>1281.5</v>
      </c>
      <c r="L483" s="28">
        <f>IFERROR(IF(OR(J483=0,K483=""),"",IF(E483="Positivo",MIN(MAX(K483/J483,0),1.0),MIN(MAX(J483/K483,0),1.0))),"")</f>
        <v/>
      </c>
      <c r="M483" s="28">
        <f>IFERROR(IF(OR(J483=0,K483=""),"",IF(E483="Positivo",MAX(K483/J483,0),MAX(J483/K483,0))),"")</f>
        <v/>
      </c>
      <c r="N483" s="5" t="inlineStr">
        <is>
          <t>m3</t>
        </is>
      </c>
      <c r="O483" s="5" t="inlineStr">
        <is>
          <t>m3</t>
        </is>
      </c>
      <c r="P483" s="16" t="n">
        <v>0</v>
      </c>
      <c r="Q483" s="16" t="n">
        <v>0</v>
      </c>
      <c r="R483" s="5">
        <f>A483&amp;"-"&amp;YEAR(F483)&amp;"-"&amp;IF(LEN(MONTH(F483))=1,"0"&amp;MONTH(F483),MONTH(F483))&amp;"-"&amp;IF(LEN(DAY(F483))=1,"0"&amp;DAY(F483),DAY(F483))</f>
        <v/>
      </c>
    </row>
    <row r="484">
      <c r="A484" s="26" t="n">
        <v>208</v>
      </c>
      <c r="B484" s="5" t="inlineStr">
        <is>
          <t>Consumo de Agua m3 Mensual</t>
        </is>
      </c>
      <c r="C484" s="5" t="inlineStr">
        <is>
          <t>GESTIÓN AMBIENTAL</t>
        </is>
      </c>
      <c r="D484" s="5" t="inlineStr">
        <is>
          <t>Mensual</t>
        </is>
      </c>
      <c r="E484" s="5" t="inlineStr">
        <is>
          <t>Negativo</t>
        </is>
      </c>
      <c r="F484" s="6" t="n">
        <v>45565</v>
      </c>
      <c r="G484" s="5">
        <f>YEAR(F484)</f>
        <v/>
      </c>
      <c r="H484" s="5">
        <f>PROPER(TEXT(F484,"mmmm"))</f>
        <v/>
      </c>
      <c r="I484" s="6">
        <f>IF(OR(H484="Enero",H484="Febrero",H484="Marzo",H484="Abril",H484="Mayo",H484="Junio"),G484&amp;"-1",IF(OR(H484="Julio",H484="Agosto",H484="Septiembre",H484="Octubre",H484="Noviembre",H484="Diciembre"),G484&amp;"-2"))</f>
        <v/>
      </c>
      <c r="J484" s="5" t="n">
        <v>1550</v>
      </c>
      <c r="K484" s="122" t="n">
        <v>1466</v>
      </c>
      <c r="L484" s="28">
        <f>IFERROR(IF(OR(J484=0,K484=""),"",IF(E484="Positivo",MIN(MAX(K484/J484,0),1.0),MIN(MAX(J484/K484,0),1.0))),"")</f>
        <v/>
      </c>
      <c r="M484" s="28">
        <f>IFERROR(IF(OR(J484=0,K484=""),"",IF(E484="Positivo",MAX(K484/J484,0),MAX(J484/K484,0))),"")</f>
        <v/>
      </c>
      <c r="N484" s="5" t="inlineStr">
        <is>
          <t>m3</t>
        </is>
      </c>
      <c r="O484" s="5" t="inlineStr">
        <is>
          <t>m3</t>
        </is>
      </c>
      <c r="P484" s="16" t="n">
        <v>0</v>
      </c>
      <c r="Q484" s="16" t="n">
        <v>0</v>
      </c>
      <c r="R484" s="5">
        <f>A484&amp;"-"&amp;YEAR(F484)&amp;"-"&amp;IF(LEN(MONTH(F484))=1,"0"&amp;MONTH(F484),MONTH(F484))&amp;"-"&amp;IF(LEN(DAY(F484))=1,"0"&amp;DAY(F484),DAY(F484))</f>
        <v/>
      </c>
    </row>
    <row r="485">
      <c r="A485" s="26" t="n">
        <v>208</v>
      </c>
      <c r="B485" s="5" t="inlineStr">
        <is>
          <t>Consumo de Agua m3 Mensual</t>
        </is>
      </c>
      <c r="C485" s="5" t="inlineStr">
        <is>
          <t>GESTIÓN AMBIENTAL</t>
        </is>
      </c>
      <c r="D485" s="5" t="inlineStr">
        <is>
          <t>Mensual</t>
        </is>
      </c>
      <c r="E485" s="5" t="inlineStr">
        <is>
          <t>Negativo</t>
        </is>
      </c>
      <c r="F485" s="6" t="n">
        <v>45596</v>
      </c>
      <c r="G485" s="5">
        <f>YEAR(F485)</f>
        <v/>
      </c>
      <c r="H485" s="5">
        <f>PROPER(TEXT(F485,"mmmm"))</f>
        <v/>
      </c>
      <c r="I485" s="6">
        <f>IF(OR(H485="Enero",H485="Febrero",H485="Marzo",H485="Abril",H485="Mayo",H485="Junio"),G485&amp;"-1",IF(OR(H485="Julio",H485="Agosto",H485="Septiembre",H485="Octubre",H485="Noviembre",H485="Diciembre"),G485&amp;"-2"))</f>
        <v/>
      </c>
      <c r="J485" s="5" t="n">
        <v>1550</v>
      </c>
      <c r="K485" s="122" t="n">
        <v>1345</v>
      </c>
      <c r="L485" s="28">
        <f>IFERROR(IF(OR(J485=0,K485=""),"",IF(E485="Positivo",MIN(MAX(K485/J485,0),1.0),MIN(MAX(J485/K485,0),1.0))),"")</f>
        <v/>
      </c>
      <c r="M485" s="28">
        <f>IFERROR(IF(OR(J485=0,K485=""),"",IF(E485="Positivo",MAX(K485/J485,0),MAX(J485/K485,0))),"")</f>
        <v/>
      </c>
      <c r="N485" s="5" t="inlineStr">
        <is>
          <t>m3</t>
        </is>
      </c>
      <c r="O485" s="5" t="inlineStr">
        <is>
          <t>m3</t>
        </is>
      </c>
      <c r="P485" s="16" t="n">
        <v>0</v>
      </c>
      <c r="Q485" s="16" t="n">
        <v>0</v>
      </c>
      <c r="R485" s="5">
        <f>A485&amp;"-"&amp;YEAR(F485)&amp;"-"&amp;IF(LEN(MONTH(F485))=1,"0"&amp;MONTH(F485),MONTH(F485))&amp;"-"&amp;IF(LEN(DAY(F485))=1,"0"&amp;DAY(F485),DAY(F485))</f>
        <v/>
      </c>
    </row>
    <row r="486">
      <c r="A486" s="26" t="n">
        <v>208</v>
      </c>
      <c r="B486" s="5" t="inlineStr">
        <is>
          <t>Consumo de Agua m3 Mensual</t>
        </is>
      </c>
      <c r="C486" s="5" t="inlineStr">
        <is>
          <t>GESTIÓN AMBIENTAL</t>
        </is>
      </c>
      <c r="D486" s="5" t="inlineStr">
        <is>
          <t>Mensual</t>
        </is>
      </c>
      <c r="E486" s="5" t="inlineStr">
        <is>
          <t>Negativo</t>
        </is>
      </c>
      <c r="F486" s="6" t="n">
        <v>45626</v>
      </c>
      <c r="G486" s="5">
        <f>YEAR(F486)</f>
        <v/>
      </c>
      <c r="H486" s="5">
        <f>PROPER(TEXT(F486,"mmmm"))</f>
        <v/>
      </c>
      <c r="I486" s="6">
        <f>IF(OR(H486="Enero",H486="Febrero",H486="Marzo",H486="Abril",H486="Mayo",H486="Junio"),G486&amp;"-1",IF(OR(H486="Julio",H486="Agosto",H486="Septiembre",H486="Octubre",H486="Noviembre",H486="Diciembre"),G486&amp;"-2"))</f>
        <v/>
      </c>
      <c r="J486" s="5" t="n">
        <v>1550</v>
      </c>
      <c r="K486" s="122" t="n">
        <v>1115</v>
      </c>
      <c r="L486" s="28">
        <f>IFERROR(IF(OR(J486=0,K486=""),"",IF(E486="Positivo",MIN(MAX(K486/J486,0),1.0),MIN(MAX(J486/K486,0),1.0))),"")</f>
        <v/>
      </c>
      <c r="M486" s="28">
        <f>IFERROR(IF(OR(J486=0,K486=""),"",IF(E486="Positivo",MAX(K486/J486,0),MAX(J486/K486,0))),"")</f>
        <v/>
      </c>
      <c r="N486" s="5" t="inlineStr">
        <is>
          <t>m3</t>
        </is>
      </c>
      <c r="O486" s="5" t="inlineStr">
        <is>
          <t>m3</t>
        </is>
      </c>
      <c r="P486" s="16" t="n">
        <v>0</v>
      </c>
      <c r="Q486" s="16" t="n">
        <v>0</v>
      </c>
      <c r="R486" s="5">
        <f>A486&amp;"-"&amp;YEAR(F486)&amp;"-"&amp;IF(LEN(MONTH(F486))=1,"0"&amp;MONTH(F486),MONTH(F486))&amp;"-"&amp;IF(LEN(DAY(F486))=1,"0"&amp;DAY(F486),DAY(F486))</f>
        <v/>
      </c>
    </row>
    <row r="487">
      <c r="A487" s="26" t="n">
        <v>208</v>
      </c>
      <c r="B487" s="5" t="inlineStr">
        <is>
          <t>Consumo de Agua m3 Mensual</t>
        </is>
      </c>
      <c r="C487" s="5" t="inlineStr">
        <is>
          <t>GESTIÓN AMBIENTAL</t>
        </is>
      </c>
      <c r="D487" s="5" t="inlineStr">
        <is>
          <t>Mensual</t>
        </is>
      </c>
      <c r="E487" s="5" t="inlineStr">
        <is>
          <t>Negativo</t>
        </is>
      </c>
      <c r="F487" s="6" t="n">
        <v>45657</v>
      </c>
      <c r="G487" s="5">
        <f>YEAR(F487)</f>
        <v/>
      </c>
      <c r="H487" s="5">
        <f>PROPER(TEXT(F487,"mmmm"))</f>
        <v/>
      </c>
      <c r="I487" s="6">
        <f>IF(OR(H487="Enero",H487="Febrero",H487="Marzo",H487="Abril",H487="Mayo",H487="Junio"),G487&amp;"-1",IF(OR(H487="Julio",H487="Agosto",H487="Septiembre",H487="Octubre",H487="Noviembre",H487="Diciembre"),G487&amp;"-2"))</f>
        <v/>
      </c>
      <c r="J487" s="5" t="n">
        <v>1550</v>
      </c>
      <c r="K487" s="122" t="n">
        <v>939</v>
      </c>
      <c r="L487" s="28">
        <f>IFERROR(IF(OR(J487=0,K487=""),"",IF(E487="Positivo",MIN(MAX(K487/J487,0),1.0),MIN(MAX(J487/K487,0),1.0))),"")</f>
        <v/>
      </c>
      <c r="M487" s="28">
        <f>IFERROR(IF(OR(J487=0,K487=""),"",IF(E487="Positivo",MAX(K487/J487,0),MAX(J487/K487,0))),"")</f>
        <v/>
      </c>
      <c r="N487" s="5" t="inlineStr">
        <is>
          <t>m3</t>
        </is>
      </c>
      <c r="O487" s="5" t="inlineStr">
        <is>
          <t>m3</t>
        </is>
      </c>
      <c r="P487" s="16" t="n">
        <v>0</v>
      </c>
      <c r="Q487" s="16" t="n">
        <v>0</v>
      </c>
      <c r="R487" s="5">
        <f>A487&amp;"-"&amp;YEAR(F487)&amp;"-"&amp;IF(LEN(MONTH(F487))=1,"0"&amp;MONTH(F487),MONTH(F487))&amp;"-"&amp;IF(LEN(DAY(F487))=1,"0"&amp;DAY(F487),DAY(F487))</f>
        <v/>
      </c>
    </row>
    <row r="488">
      <c r="A488" s="26" t="n">
        <v>213</v>
      </c>
      <c r="B488" s="5" t="inlineStr">
        <is>
          <t>Cumplimiento del Plan Anual del Sistema de Gestión Ambiental</t>
        </is>
      </c>
      <c r="C488" s="5" t="inlineStr">
        <is>
          <t>GESTIÓN AMBIENTAL</t>
        </is>
      </c>
      <c r="D488" s="5" t="inlineStr">
        <is>
          <t>Trimestral</t>
        </is>
      </c>
      <c r="E488" s="5" t="inlineStr">
        <is>
          <t>Positivo</t>
        </is>
      </c>
      <c r="F488" s="6" t="n">
        <v>45016</v>
      </c>
      <c r="G488" s="5">
        <f>YEAR(F488)</f>
        <v/>
      </c>
      <c r="H488" s="5">
        <f>PROPER(TEXT(F488,"mmmm"))</f>
        <v/>
      </c>
      <c r="I488" s="6">
        <f>IF(OR(H488="Enero",H488="Febrero",H488="Marzo",H488="Abril",H488="Mayo",H488="Junio"),G488&amp;"-1",IF(OR(H488="Julio",H488="Agosto",H488="Septiembre",H488="Octubre",H488="Noviembre",H488="Diciembre"),G488&amp;"-2"))</f>
        <v/>
      </c>
      <c r="J488" s="5" t="n">
        <v>90</v>
      </c>
      <c r="K488" s="120" t="n">
        <v>30.33333333333333</v>
      </c>
      <c r="L488" s="28">
        <f>IFERROR(IF(OR(J488=0,K488=""),"",IF(E488="Positivo",MIN(MAX(K488/J488,0),1.3),MIN(MAX(J488/K488,0),1.3))),"")</f>
        <v/>
      </c>
      <c r="M488" s="28">
        <f>IFERROR(IF(OR(J488=0,K488=""),"",IF(E488="Positivo",MAX(K488/J488,0),MAX(J488/K488,0))),"")</f>
        <v/>
      </c>
      <c r="N488" s="5" t="inlineStr">
        <is>
          <t>m3</t>
        </is>
      </c>
      <c r="O488" s="5" t="inlineStr">
        <is>
          <t>m3</t>
        </is>
      </c>
      <c r="P488" s="16" t="n">
        <v>0</v>
      </c>
      <c r="Q488" s="16" t="n">
        <v>0</v>
      </c>
      <c r="R488" s="5">
        <f>A488&amp;"-"&amp;YEAR(F488)&amp;"-"&amp;IF(LEN(MONTH(F488))=1,"0"&amp;MONTH(F488),MONTH(F488))&amp;"-"&amp;IF(LEN(DAY(F488))=1,"0"&amp;DAY(F488),DAY(F488))</f>
        <v/>
      </c>
    </row>
    <row r="489">
      <c r="A489" s="26" t="n">
        <v>213</v>
      </c>
      <c r="B489" s="5" t="inlineStr">
        <is>
          <t>Cumplimiento del Plan Anual del Sistema de Gestión Ambiental</t>
        </is>
      </c>
      <c r="C489" s="5" t="inlineStr">
        <is>
          <t>GESTIÓN AMBIENTAL</t>
        </is>
      </c>
      <c r="D489" s="5" t="inlineStr">
        <is>
          <t>Trimestral</t>
        </is>
      </c>
      <c r="E489" s="5" t="inlineStr">
        <is>
          <t>Positivo</t>
        </is>
      </c>
      <c r="F489" s="6" t="n">
        <v>45107</v>
      </c>
      <c r="G489" s="5">
        <f>YEAR(F489)</f>
        <v/>
      </c>
      <c r="H489" s="5">
        <f>PROPER(TEXT(F489,"mmmm"))</f>
        <v/>
      </c>
      <c r="I489" s="6">
        <f>IF(OR(H489="Enero",H489="Febrero",H489="Marzo",H489="Abril",H489="Mayo",H489="Junio"),G489&amp;"-1",IF(OR(H489="Julio",H489="Agosto",H489="Septiembre",H489="Octubre",H489="Noviembre",H489="Diciembre"),G489&amp;"-2"))</f>
        <v/>
      </c>
      <c r="J489" s="5" t="n">
        <v>90</v>
      </c>
      <c r="K489" s="120" t="n">
        <v>50.625</v>
      </c>
      <c r="L489" s="28">
        <f>IFERROR(IF(OR(J489=0,K489=""),"",IF(E489="Positivo",MIN(MAX(K489/J489,0),1.3),MIN(MAX(J489/K489,0),1.3))),"")</f>
        <v/>
      </c>
      <c r="M489" s="28">
        <f>IFERROR(IF(OR(J489=0,K489=""),"",IF(E489="Positivo",MAX(K489/J489,0),MAX(J489/K489,0))),"")</f>
        <v/>
      </c>
      <c r="N489" s="5" t="inlineStr">
        <is>
          <t>m3</t>
        </is>
      </c>
      <c r="O489" s="5" t="inlineStr">
        <is>
          <t>m3</t>
        </is>
      </c>
      <c r="P489" s="16" t="n">
        <v>0</v>
      </c>
      <c r="Q489" s="16" t="n">
        <v>0</v>
      </c>
      <c r="R489" s="5">
        <f>A489&amp;"-"&amp;YEAR(F489)&amp;"-"&amp;IF(LEN(MONTH(F489))=1,"0"&amp;MONTH(F489),MONTH(F489))&amp;"-"&amp;IF(LEN(DAY(F489))=1,"0"&amp;DAY(F489),DAY(F489))</f>
        <v/>
      </c>
    </row>
    <row r="490">
      <c r="A490" s="26" t="n">
        <v>213</v>
      </c>
      <c r="B490" s="5" t="inlineStr">
        <is>
          <t>Cumplimiento del Plan Anual del Sistema de Gestión Ambiental</t>
        </is>
      </c>
      <c r="C490" s="5" t="inlineStr">
        <is>
          <t>GESTIÓN AMBIENTAL</t>
        </is>
      </c>
      <c r="D490" s="5" t="inlineStr">
        <is>
          <t>Trimestral</t>
        </is>
      </c>
      <c r="E490" s="5" t="inlineStr">
        <is>
          <t>Positivo</t>
        </is>
      </c>
      <c r="F490" s="6" t="n">
        <v>45199</v>
      </c>
      <c r="G490" s="5">
        <f>YEAR(F490)</f>
        <v/>
      </c>
      <c r="H490" s="5">
        <f>PROPER(TEXT(F490,"mmmm"))</f>
        <v/>
      </c>
      <c r="I490" s="6">
        <f>IF(OR(H490="Enero",H490="Febrero",H490="Marzo",H490="Abril",H490="Mayo",H490="Junio"),G490&amp;"-1",IF(OR(H490="Julio",H490="Agosto",H490="Septiembre",H490="Octubre",H490="Noviembre",H490="Diciembre"),G490&amp;"-2"))</f>
        <v/>
      </c>
      <c r="J490" s="5" t="n">
        <v>90</v>
      </c>
      <c r="K490" s="120" t="n">
        <v>43.5</v>
      </c>
      <c r="L490" s="28">
        <f>IFERROR(IF(OR(J490=0,K490=""),"",IF(E490="Positivo",MIN(MAX(K490/J490,0),1.3),MIN(MAX(J490/K490,0),1.3))),"")</f>
        <v/>
      </c>
      <c r="M490" s="28">
        <f>IFERROR(IF(OR(J490=0,K490=""),"",IF(E490="Positivo",MAX(K490/J490,0),MAX(J490/K490,0))),"")</f>
        <v/>
      </c>
      <c r="N490" s="5" t="inlineStr">
        <is>
          <t>m3</t>
        </is>
      </c>
      <c r="O490" s="5" t="inlineStr">
        <is>
          <t>m3</t>
        </is>
      </c>
      <c r="P490" s="16" t="n">
        <v>1</v>
      </c>
      <c r="Q490" s="16" t="n">
        <v>1</v>
      </c>
      <c r="R490" s="5">
        <f>A490&amp;"-"&amp;YEAR(F490)&amp;"-"&amp;IF(LEN(MONTH(F490))=1,"0"&amp;MONTH(F490),MONTH(F490))&amp;"-"&amp;IF(LEN(DAY(F490))=1,"0"&amp;DAY(F490),DAY(F490))</f>
        <v/>
      </c>
    </row>
    <row r="491">
      <c r="A491" s="26" t="n">
        <v>213</v>
      </c>
      <c r="B491" s="5" t="inlineStr">
        <is>
          <t>Cumplimiento del Plan Anual del Sistema de Gestión Ambiental</t>
        </is>
      </c>
      <c r="C491" s="5" t="inlineStr">
        <is>
          <t>GESTIÓN AMBIENTAL</t>
        </is>
      </c>
      <c r="D491" s="5" t="inlineStr">
        <is>
          <t>Trimestral</t>
        </is>
      </c>
      <c r="E491" s="5" t="inlineStr">
        <is>
          <t>Positivo</t>
        </is>
      </c>
      <c r="F491" s="6" t="n">
        <v>45382</v>
      </c>
      <c r="G491" s="5">
        <f>YEAR(F491)</f>
        <v/>
      </c>
      <c r="H491" s="5">
        <f>PROPER(TEXT(F491,"mmmm"))</f>
        <v/>
      </c>
      <c r="I491" s="6">
        <f>IF(OR(H491="Enero",H491="Febrero",H491="Marzo",H491="Abril",H491="Mayo",H491="Junio"),G491&amp;"-1",IF(OR(H491="Julio",H491="Agosto",H491="Septiembre",H491="Octubre",H491="Noviembre",H491="Diciembre"),G491&amp;"-2"))</f>
        <v/>
      </c>
      <c r="J491" s="5" t="n">
        <v>90</v>
      </c>
      <c r="K491" s="10" t="n">
        <v>31.75</v>
      </c>
      <c r="L491" s="28">
        <f>IFERROR(IF(OR(J491=0,K491=""),"",IF(E491="Positivo",MIN(MAX(K491/J491,0),1.3),MIN(MAX(J491/K491,0),1.3))),"")</f>
        <v/>
      </c>
      <c r="M491" s="28">
        <f>IFERROR(IF(OR(J491=0,K491=""),"",IF(E491="Positivo",MAX(K491/J491,0),MAX(J491/K491,0))),"")</f>
        <v/>
      </c>
      <c r="N491" s="5" t="inlineStr">
        <is>
          <t>%</t>
        </is>
      </c>
      <c r="O491" s="5" t="inlineStr">
        <is>
          <t>%</t>
        </is>
      </c>
      <c r="P491" s="16" t="n">
        <v>0</v>
      </c>
      <c r="Q491" s="16" t="n">
        <v>0</v>
      </c>
      <c r="R491" s="5">
        <f>A491&amp;"-"&amp;YEAR(F491)&amp;"-"&amp;IF(LEN(MONTH(F491))=1,"0"&amp;MONTH(F491),MONTH(F491))&amp;"-"&amp;IF(LEN(DAY(F491))=1,"0"&amp;DAY(F491),DAY(F491))</f>
        <v/>
      </c>
    </row>
    <row r="492">
      <c r="A492" s="5" t="n">
        <v>213</v>
      </c>
      <c r="B492" s="5" t="inlineStr">
        <is>
          <t>Cumplimiento del Plan Anual del Sistema de Gestión Ambiental</t>
        </is>
      </c>
      <c r="C492" s="5" t="inlineStr">
        <is>
          <t>GESTIÓN AMBIENTAL</t>
        </is>
      </c>
      <c r="D492" s="5" t="inlineStr">
        <is>
          <t>Trimestral</t>
        </is>
      </c>
      <c r="E492" s="5" t="inlineStr">
        <is>
          <t>Positivo</t>
        </is>
      </c>
      <c r="F492" s="6" t="n">
        <v>45473</v>
      </c>
      <c r="G492" s="5">
        <f>YEAR(F492)</f>
        <v/>
      </c>
      <c r="H492" s="5">
        <f>PROPER(TEXT(F492,"mmmm"))</f>
        <v/>
      </c>
      <c r="I492" s="6">
        <f>IF(OR(H492="Enero",H492="Febrero",H492="Marzo",H492="Abril",H492="Mayo",H492="Junio"),G492&amp;"-1",IF(OR(H492="Julio",H492="Agosto",H492="Septiembre",H492="Octubre",H492="Noviembre",H492="Diciembre"),G492&amp;"-2"))</f>
        <v/>
      </c>
      <c r="J492" s="5" t="n">
        <v>90</v>
      </c>
      <c r="K492" s="5" t="n">
        <v>42.75</v>
      </c>
      <c r="L492" s="28">
        <f>IFERROR(IF(OR(J492=0,K492=""),"",IF(E492="Positivo",MIN(MAX(K492/J492,0),1.3),MIN(MAX(J492/K492,0),1.3))),"")</f>
        <v/>
      </c>
      <c r="M492" s="28">
        <f>IFERROR(IF(OR(J492=0,K492=""),"",IF(E492="Positivo",MAX(K492/J492,0),MAX(J492/K492,0))),"")</f>
        <v/>
      </c>
      <c r="N492" s="5" t="inlineStr">
        <is>
          <t>%</t>
        </is>
      </c>
      <c r="O492" s="5" t="inlineStr">
        <is>
          <t>%</t>
        </is>
      </c>
      <c r="P492" s="5" t="n">
        <v>0</v>
      </c>
      <c r="Q492" s="5" t="n">
        <v>0</v>
      </c>
      <c r="R492" s="5">
        <f>A492&amp;"-"&amp;YEAR(F492)&amp;"-"&amp;IF(LEN(MONTH(F492))=1,"0"&amp;MONTH(F492),MONTH(F492))&amp;"-"&amp;IF(LEN(DAY(F492))=1,"0"&amp;DAY(F492),DAY(F492))</f>
        <v/>
      </c>
    </row>
    <row r="493">
      <c r="A493" s="26" t="n">
        <v>213</v>
      </c>
      <c r="B493" s="5" t="inlineStr">
        <is>
          <t>Cumplimiento del Plan Anual del Sistema de Gestión Ambiental</t>
        </is>
      </c>
      <c r="C493" s="5" t="inlineStr">
        <is>
          <t>GESTIÓN AMBIENTAL</t>
        </is>
      </c>
      <c r="D493" s="5" t="inlineStr">
        <is>
          <t>Trimestral</t>
        </is>
      </c>
      <c r="E493" s="5" t="inlineStr">
        <is>
          <t>Positivo</t>
        </is>
      </c>
      <c r="F493" s="6" t="n">
        <v>45565</v>
      </c>
      <c r="G493" s="5">
        <f>YEAR(F493)</f>
        <v/>
      </c>
      <c r="H493" s="5">
        <f>PROPER(TEXT(F493,"mmmm"))</f>
        <v/>
      </c>
      <c r="I493" s="6">
        <f>IF(OR(H493="Enero",H493="Febrero",H493="Marzo",H493="Abril",H493="Mayo",H493="Junio"),G493&amp;"-1",IF(OR(H493="Julio",H493="Agosto",H493="Septiembre",H493="Octubre",H493="Noviembre",H493="Diciembre"),G493&amp;"-2"))</f>
        <v/>
      </c>
      <c r="J493" s="5" t="n">
        <v>90</v>
      </c>
      <c r="K493" s="10" t="n">
        <v>44.75</v>
      </c>
      <c r="L493" s="28">
        <f>IFERROR(IF(OR(J493=0,K493=""),"",IF(E493="Positivo",MIN(MAX(K493/J493,0),1.3),MIN(MAX(J493/K493,0),1.3))),"")</f>
        <v/>
      </c>
      <c r="M493" s="28">
        <f>IFERROR(IF(OR(J493=0,K493=""),"",IF(E493="Positivo",MAX(K493/J493,0),MAX(J493/K493,0))),"")</f>
        <v/>
      </c>
      <c r="N493" s="5" t="inlineStr">
        <is>
          <t>%</t>
        </is>
      </c>
      <c r="O493" s="5" t="inlineStr">
        <is>
          <t>%</t>
        </is>
      </c>
      <c r="P493" s="16" t="n">
        <v>0</v>
      </c>
      <c r="Q493" s="16" t="n">
        <v>0</v>
      </c>
      <c r="R493" s="5">
        <f>A493&amp;"-"&amp;YEAR(F493)&amp;"-"&amp;IF(LEN(MONTH(F493))=1,"0"&amp;MONTH(F493),MONTH(F493))&amp;"-"&amp;IF(LEN(DAY(F493))=1,"0"&amp;DAY(F493),DAY(F493))</f>
        <v/>
      </c>
    </row>
    <row r="494">
      <c r="A494" s="26" t="n">
        <v>213</v>
      </c>
      <c r="B494" s="5" t="inlineStr">
        <is>
          <t>Cumplimiento del Plan Anual del Sistema de Gestión Ambiental</t>
        </is>
      </c>
      <c r="C494" s="5" t="inlineStr">
        <is>
          <t>GESTIÓN AMBIENTAL</t>
        </is>
      </c>
      <c r="D494" s="5" t="inlineStr">
        <is>
          <t>Trimestral</t>
        </is>
      </c>
      <c r="E494" s="5" t="inlineStr">
        <is>
          <t>Positivo</t>
        </is>
      </c>
      <c r="F494" s="6" t="n">
        <v>45657</v>
      </c>
      <c r="G494" s="5">
        <f>YEAR(F494)</f>
        <v/>
      </c>
      <c r="H494" s="5">
        <f>PROPER(TEXT(F494,"mmmm"))</f>
        <v/>
      </c>
      <c r="I494" s="6">
        <f>IF(OR(H494="Enero",H494="Febrero",H494="Marzo",H494="Abril",H494="Mayo",H494="Junio"),G494&amp;"-1",IF(OR(H494="Julio",H494="Agosto",H494="Septiembre",H494="Octubre",H494="Noviembre",H494="Diciembre"),G494&amp;"-2"))</f>
        <v/>
      </c>
      <c r="J494" s="5" t="n">
        <v>90</v>
      </c>
      <c r="K494" s="10" t="n">
        <v>50.75</v>
      </c>
      <c r="L494" s="28">
        <f>IFERROR(IF(OR(J494=0,K494=""),"",IF(E494="Positivo",MIN(MAX(K494/J494,0),1.3),MIN(MAX(J494/K494,0),1.3))),"")</f>
        <v/>
      </c>
      <c r="M494" s="28">
        <f>IFERROR(IF(OR(J494=0,K494=""),"",IF(E494="Positivo",MAX(K494/J494,0),MAX(J494/K494,0))),"")</f>
        <v/>
      </c>
      <c r="N494" s="5" t="inlineStr">
        <is>
          <t>%</t>
        </is>
      </c>
      <c r="O494" s="5" t="inlineStr">
        <is>
          <t>%</t>
        </is>
      </c>
      <c r="P494" s="16" t="n">
        <v>0</v>
      </c>
      <c r="Q494" s="16" t="n">
        <v>0</v>
      </c>
      <c r="R494" s="5">
        <f>A494&amp;"-"&amp;YEAR(F494)&amp;"-"&amp;IF(LEN(MONTH(F494))=1,"0"&amp;MONTH(F494),MONTH(F494))&amp;"-"&amp;IF(LEN(DAY(F494))=1,"0"&amp;DAY(F494),DAY(F494))</f>
        <v/>
      </c>
    </row>
    <row r="495">
      <c r="A495" s="26" t="n">
        <v>214</v>
      </c>
      <c r="B495" s="5" t="inlineStr">
        <is>
          <t>Generación de Residuos Sólidos Mensual</t>
        </is>
      </c>
      <c r="C495" s="5" t="inlineStr">
        <is>
          <t>GESTIÓN AMBIENTAL</t>
        </is>
      </c>
      <c r="D495" s="5" t="inlineStr">
        <is>
          <t>Mensual</t>
        </is>
      </c>
      <c r="E495" s="5" t="inlineStr">
        <is>
          <t>Negativo</t>
        </is>
      </c>
      <c r="F495" s="6" t="n">
        <v>44957</v>
      </c>
      <c r="G495" s="5">
        <f>YEAR(F495)</f>
        <v/>
      </c>
      <c r="H495" s="5">
        <f>PROPER(TEXT(F495,"mmmm"))</f>
        <v/>
      </c>
      <c r="I495" s="6">
        <f>IF(OR(H495="Enero",H495="Febrero",H495="Marzo",H495="Abril",H495="Mayo",H495="Junio"),G495&amp;"-1",IF(OR(H495="Julio",H495="Agosto",H495="Septiembre",H495="Octubre",H495="Noviembre",H495="Diciembre"),G495&amp;"-2"))</f>
        <v/>
      </c>
      <c r="J495" s="5" t="n">
        <v>30002</v>
      </c>
      <c r="K495" s="122" t="n">
        <v>1399.55</v>
      </c>
      <c r="L495" s="28">
        <f>IFERROR(IF(OR(J495=0,K495=""),"",IF(E495="Positivo",MIN(MAX(K495/J495,0),1.3),MIN(MAX(J495/K495,0),1.3))),"")</f>
        <v/>
      </c>
      <c r="M495" s="28">
        <f>IFERROR(IF(OR(J495=0,K495=""),"",IF(E495="Positivo",MAX(K495/J495,0),MAX(J495/K495,0))),"")</f>
        <v/>
      </c>
      <c r="N495" s="5" t="inlineStr">
        <is>
          <t>Linea Base</t>
        </is>
      </c>
      <c r="O495" s="5" t="inlineStr">
        <is>
          <t>Kg</t>
        </is>
      </c>
      <c r="P495" s="16" t="n">
        <v>0</v>
      </c>
      <c r="Q495" s="16" t="n">
        <v>0</v>
      </c>
      <c r="R495" s="5">
        <f>A495&amp;"-"&amp;YEAR(F495)&amp;"-"&amp;IF(LEN(MONTH(F495))=1,"0"&amp;MONTH(F495),MONTH(F495))&amp;"-"&amp;IF(LEN(DAY(F495))=1,"0"&amp;DAY(F495),DAY(F495))</f>
        <v/>
      </c>
    </row>
    <row r="496">
      <c r="A496" s="26" t="n">
        <v>214</v>
      </c>
      <c r="B496" s="5" t="inlineStr">
        <is>
          <t>Generación de Residuos Sólidos Mensual</t>
        </is>
      </c>
      <c r="C496" s="5" t="inlineStr">
        <is>
          <t>GESTIÓN AMBIENTAL</t>
        </is>
      </c>
      <c r="D496" s="5" t="inlineStr">
        <is>
          <t>Mensual</t>
        </is>
      </c>
      <c r="E496" s="5" t="inlineStr">
        <is>
          <t>Negativo</t>
        </is>
      </c>
      <c r="F496" s="17" t="n">
        <v>44985</v>
      </c>
      <c r="G496" s="5">
        <f>YEAR(F496)</f>
        <v/>
      </c>
      <c r="H496" s="5">
        <f>PROPER(TEXT(F496,"mmmm"))</f>
        <v/>
      </c>
      <c r="I496" s="6">
        <f>IF(OR(H496="Enero",H496="Febrero",H496="Marzo",H496="Abril",H496="Mayo",H496="Junio"),G496&amp;"-1",IF(OR(H496="Julio",H496="Agosto",H496="Septiembre",H496="Octubre",H496="Noviembre",H496="Diciembre"),G496&amp;"-2"))</f>
        <v/>
      </c>
      <c r="J496" s="5" t="n">
        <v>30002</v>
      </c>
      <c r="K496" s="122" t="n">
        <v>2255.66</v>
      </c>
      <c r="L496" s="28">
        <f>IFERROR(IF(OR(J496=0,K496=""),"",IF(E496="Positivo",MIN(MAX(K496/J496,0),1.3),MIN(MAX(J496/K496,0),1.3))),"")</f>
        <v/>
      </c>
      <c r="M496" s="28">
        <f>IFERROR(IF(OR(J496=0,K496=""),"",IF(E496="Positivo",MAX(K496/J496,0),MAX(J496/K496,0))),"")</f>
        <v/>
      </c>
      <c r="N496" s="5" t="inlineStr">
        <is>
          <t>Linea Base</t>
        </is>
      </c>
      <c r="O496" s="5" t="inlineStr">
        <is>
          <t>Kg</t>
        </is>
      </c>
      <c r="P496" s="16" t="n">
        <v>0</v>
      </c>
      <c r="Q496" s="16" t="n">
        <v>0</v>
      </c>
      <c r="R496" s="5">
        <f>A496&amp;"-"&amp;YEAR(F496)&amp;"-"&amp;IF(LEN(MONTH(F496))=1,"0"&amp;MONTH(F496),MONTH(F496))&amp;"-"&amp;IF(LEN(DAY(F496))=1,"0"&amp;DAY(F496),DAY(F496))</f>
        <v/>
      </c>
    </row>
    <row r="497">
      <c r="A497" s="26" t="n">
        <v>214</v>
      </c>
      <c r="B497" s="5" t="inlineStr">
        <is>
          <t>Generación de Residuos Sólidos Mensual</t>
        </is>
      </c>
      <c r="C497" s="5" t="inlineStr">
        <is>
          <t>GESTIÓN AMBIENTAL</t>
        </is>
      </c>
      <c r="D497" s="5" t="inlineStr">
        <is>
          <t>Mensual</t>
        </is>
      </c>
      <c r="E497" s="5" t="inlineStr">
        <is>
          <t>Negativo</t>
        </is>
      </c>
      <c r="F497" s="6" t="n">
        <v>45016</v>
      </c>
      <c r="G497" s="5">
        <f>YEAR(F497)</f>
        <v/>
      </c>
      <c r="H497" s="5">
        <f>PROPER(TEXT(F497,"mmmm"))</f>
        <v/>
      </c>
      <c r="I497" s="6">
        <f>IF(OR(H497="Enero",H497="Febrero",H497="Marzo",H497="Abril",H497="Mayo",H497="Junio"),G497&amp;"-1",IF(OR(H497="Julio",H497="Agosto",H497="Septiembre",H497="Octubre",H497="Noviembre",H497="Diciembre"),G497&amp;"-2"))</f>
        <v/>
      </c>
      <c r="J497" s="5" t="n">
        <v>30002</v>
      </c>
      <c r="K497" s="122" t="n">
        <v>2757</v>
      </c>
      <c r="L497" s="28">
        <f>IFERROR(IF(OR(J497=0,K497=""),"",IF(E497="Positivo",MIN(MAX(K497/J497,0),1.3),MIN(MAX(J497/K497,0),1.3))),"")</f>
        <v/>
      </c>
      <c r="M497" s="28">
        <f>IFERROR(IF(OR(J497=0,K497=""),"",IF(E497="Positivo",MAX(K497/J497,0),MAX(J497/K497,0))),"")</f>
        <v/>
      </c>
      <c r="N497" s="5" t="inlineStr">
        <is>
          <t>Linea Base</t>
        </is>
      </c>
      <c r="O497" s="5" t="inlineStr">
        <is>
          <t>Kg</t>
        </is>
      </c>
      <c r="P497" s="16" t="n">
        <v>0</v>
      </c>
      <c r="Q497" s="16" t="n">
        <v>0</v>
      </c>
      <c r="R497" s="5">
        <f>A497&amp;"-"&amp;YEAR(F497)&amp;"-"&amp;IF(LEN(MONTH(F497))=1,"0"&amp;MONTH(F497),MONTH(F497))&amp;"-"&amp;IF(LEN(DAY(F497))=1,"0"&amp;DAY(F497),DAY(F497))</f>
        <v/>
      </c>
    </row>
    <row r="498">
      <c r="A498" s="26" t="n">
        <v>214</v>
      </c>
      <c r="B498" s="5" t="inlineStr">
        <is>
          <t>Generación de Residuos Sólidos Mensual</t>
        </is>
      </c>
      <c r="C498" s="5" t="inlineStr">
        <is>
          <t>GESTIÓN AMBIENTAL</t>
        </is>
      </c>
      <c r="D498" s="5" t="inlineStr">
        <is>
          <t>Mensual</t>
        </is>
      </c>
      <c r="E498" s="5" t="inlineStr">
        <is>
          <t>Negativo</t>
        </is>
      </c>
      <c r="F498" s="6" t="n">
        <v>45046</v>
      </c>
      <c r="G498" s="5">
        <f>YEAR(F498)</f>
        <v/>
      </c>
      <c r="H498" s="5">
        <f>PROPER(TEXT(F498,"mmmm"))</f>
        <v/>
      </c>
      <c r="I498" s="6">
        <f>IF(OR(H498="Enero",H498="Febrero",H498="Marzo",H498="Abril",H498="Mayo",H498="Junio"),G498&amp;"-1",IF(OR(H498="Julio",H498="Agosto",H498="Septiembre",H498="Octubre",H498="Noviembre",H498="Diciembre"),G498&amp;"-2"))</f>
        <v/>
      </c>
      <c r="J498" s="5" t="n">
        <v>30002</v>
      </c>
      <c r="K498" s="122" t="n">
        <v>2313.5</v>
      </c>
      <c r="L498" s="28">
        <f>IFERROR(IF(OR(J498=0,K498=""),"",IF(E498="Positivo",MIN(MAX(K498/J498,0),1.3),MIN(MAX(J498/K498,0),1.3))),"")</f>
        <v/>
      </c>
      <c r="M498" s="28">
        <f>IFERROR(IF(OR(J498=0,K498=""),"",IF(E498="Positivo",MAX(K498/J498,0),MAX(J498/K498,0))),"")</f>
        <v/>
      </c>
      <c r="N498" s="5" t="inlineStr">
        <is>
          <t>Linea Base</t>
        </is>
      </c>
      <c r="O498" s="5" t="inlineStr">
        <is>
          <t>Kg</t>
        </is>
      </c>
      <c r="P498" s="16" t="n">
        <v>0</v>
      </c>
      <c r="Q498" s="16" t="n">
        <v>0</v>
      </c>
      <c r="R498" s="5">
        <f>A498&amp;"-"&amp;YEAR(F498)&amp;"-"&amp;IF(LEN(MONTH(F498))=1,"0"&amp;MONTH(F498),MONTH(F498))&amp;"-"&amp;IF(LEN(DAY(F498))=1,"0"&amp;DAY(F498),DAY(F498))</f>
        <v/>
      </c>
    </row>
    <row r="499">
      <c r="A499" s="26" t="n">
        <v>214</v>
      </c>
      <c r="B499" s="5" t="inlineStr">
        <is>
          <t>Generación de Residuos Sólidos Mensual</t>
        </is>
      </c>
      <c r="C499" s="5" t="inlineStr">
        <is>
          <t>GESTIÓN AMBIENTAL</t>
        </is>
      </c>
      <c r="D499" s="5" t="inlineStr">
        <is>
          <t>Mensual</t>
        </is>
      </c>
      <c r="E499" s="5" t="inlineStr">
        <is>
          <t>Negativo</t>
        </is>
      </c>
      <c r="F499" s="6" t="n">
        <v>45077</v>
      </c>
      <c r="G499" s="5">
        <f>YEAR(F499)</f>
        <v/>
      </c>
      <c r="H499" s="5">
        <f>PROPER(TEXT(F499,"mmmm"))</f>
        <v/>
      </c>
      <c r="I499" s="6">
        <f>IF(OR(H499="Enero",H499="Febrero",H499="Marzo",H499="Abril",H499="Mayo",H499="Junio"),G499&amp;"-1",IF(OR(H499="Julio",H499="Agosto",H499="Septiembre",H499="Octubre",H499="Noviembre",H499="Diciembre"),G499&amp;"-2"))</f>
        <v/>
      </c>
      <c r="J499" s="5" t="n">
        <v>30002</v>
      </c>
      <c r="K499" s="122" t="n">
        <v>2632.03</v>
      </c>
      <c r="L499" s="28">
        <f>IFERROR(IF(OR(J499=0,K499=""),"",IF(E499="Positivo",MIN(MAX(K499/J499,0),1.3),MIN(MAX(J499/K499,0),1.3))),"")</f>
        <v/>
      </c>
      <c r="M499" s="28">
        <f>IFERROR(IF(OR(J499=0,K499=""),"",IF(E499="Positivo",MAX(K499/J499,0),MAX(J499/K499,0))),"")</f>
        <v/>
      </c>
      <c r="N499" s="5" t="inlineStr">
        <is>
          <t>Linea Base</t>
        </is>
      </c>
      <c r="O499" s="5" t="inlineStr">
        <is>
          <t>Kg</t>
        </is>
      </c>
      <c r="P499" s="16" t="n">
        <v>0</v>
      </c>
      <c r="Q499" s="16" t="n">
        <v>0</v>
      </c>
      <c r="R499" s="5">
        <f>A499&amp;"-"&amp;YEAR(F499)&amp;"-"&amp;IF(LEN(MONTH(F499))=1,"0"&amp;MONTH(F499),MONTH(F499))&amp;"-"&amp;IF(LEN(DAY(F499))=1,"0"&amp;DAY(F499),DAY(F499))</f>
        <v/>
      </c>
    </row>
    <row r="500">
      <c r="A500" s="26" t="n">
        <v>214</v>
      </c>
      <c r="B500" s="5" t="inlineStr">
        <is>
          <t>Generación de Residuos Sólidos Mensual</t>
        </is>
      </c>
      <c r="C500" s="5" t="inlineStr">
        <is>
          <t>GESTIÓN AMBIENTAL</t>
        </is>
      </c>
      <c r="D500" s="5" t="inlineStr">
        <is>
          <t>Mensual</t>
        </is>
      </c>
      <c r="E500" s="5" t="inlineStr">
        <is>
          <t>Negativo</t>
        </is>
      </c>
      <c r="F500" s="6" t="n">
        <v>45107</v>
      </c>
      <c r="G500" s="5">
        <f>YEAR(F500)</f>
        <v/>
      </c>
      <c r="H500" s="5">
        <f>PROPER(TEXT(F500,"mmmm"))</f>
        <v/>
      </c>
      <c r="I500" s="6">
        <f>IF(OR(H500="Enero",H500="Febrero",H500="Marzo",H500="Abril",H500="Mayo",H500="Junio"),G500&amp;"-1",IF(OR(H500="Julio",H500="Agosto",H500="Septiembre",H500="Octubre",H500="Noviembre",H500="Diciembre"),G500&amp;"-2"))</f>
        <v/>
      </c>
      <c r="J500" s="5" t="n">
        <v>30002</v>
      </c>
      <c r="K500" s="122" t="n">
        <v>2295.51</v>
      </c>
      <c r="L500" s="28">
        <f>IFERROR(IF(OR(J500=0,K500=""),"",IF(E500="Positivo",MIN(MAX(K500/J500,0),1.3),MIN(MAX(J500/K500,0),1.3))),"")</f>
        <v/>
      </c>
      <c r="M500" s="28">
        <f>IFERROR(IF(OR(J500=0,K500=""),"",IF(E500="Positivo",MAX(K500/J500,0),MAX(J500/K500,0))),"")</f>
        <v/>
      </c>
      <c r="N500" s="5" t="inlineStr">
        <is>
          <t>Linea Base</t>
        </is>
      </c>
      <c r="O500" s="5" t="inlineStr">
        <is>
          <t>Kg</t>
        </is>
      </c>
      <c r="P500" s="16" t="n">
        <v>0</v>
      </c>
      <c r="Q500" s="16" t="n">
        <v>0</v>
      </c>
      <c r="R500" s="5">
        <f>A500&amp;"-"&amp;YEAR(F500)&amp;"-"&amp;IF(LEN(MONTH(F500))=1,"0"&amp;MONTH(F500),MONTH(F500))&amp;"-"&amp;IF(LEN(DAY(F500))=1,"0"&amp;DAY(F500),DAY(F500))</f>
        <v/>
      </c>
    </row>
    <row r="501">
      <c r="A501" s="26" t="n">
        <v>214</v>
      </c>
      <c r="B501" s="5" t="inlineStr">
        <is>
          <t>Generación de Residuos Sólidos Mensual</t>
        </is>
      </c>
      <c r="C501" s="5" t="inlineStr">
        <is>
          <t>GESTIÓN AMBIENTAL</t>
        </is>
      </c>
      <c r="D501" s="5" t="inlineStr">
        <is>
          <t>Mensual</t>
        </is>
      </c>
      <c r="E501" s="5" t="inlineStr">
        <is>
          <t>Negativo</t>
        </is>
      </c>
      <c r="F501" s="6" t="n">
        <v>45138</v>
      </c>
      <c r="G501" s="5">
        <f>YEAR(F501)</f>
        <v/>
      </c>
      <c r="H501" s="5">
        <f>PROPER(TEXT(F501,"mmmm"))</f>
        <v/>
      </c>
      <c r="I501" s="6">
        <f>IF(OR(H501="Enero",H501="Febrero",H501="Marzo",H501="Abril",H501="Mayo",H501="Junio"),G501&amp;"-1",IF(OR(H501="Julio",H501="Agosto",H501="Septiembre",H501="Octubre",H501="Noviembre",H501="Diciembre"),G501&amp;"-2"))</f>
        <v/>
      </c>
      <c r="J501" s="5" t="n">
        <v>22500</v>
      </c>
      <c r="K501" s="122" t="n">
        <v>2157.5</v>
      </c>
      <c r="L501" s="28">
        <f>IFERROR(IF(OR(J501=0,K501=""),"",IF(E501="Positivo",MIN(MAX(K501/J501,0),1.3),MIN(MAX(J501/K501,0),1.3))),"")</f>
        <v/>
      </c>
      <c r="M501" s="28">
        <f>IFERROR(IF(OR(J501=0,K501=""),"",IF(E501="Positivo",MAX(K501/J501,0),MAX(J501/K501,0))),"")</f>
        <v/>
      </c>
      <c r="N501" s="5" t="inlineStr">
        <is>
          <t>Linea Base</t>
        </is>
      </c>
      <c r="O501" s="5" t="inlineStr">
        <is>
          <t>Kg</t>
        </is>
      </c>
      <c r="P501" s="16" t="n">
        <v>0</v>
      </c>
      <c r="Q501" s="16" t="n">
        <v>0</v>
      </c>
      <c r="R501" s="5">
        <f>A501&amp;"-"&amp;YEAR(F501)&amp;"-"&amp;IF(LEN(MONTH(F501))=1,"0"&amp;MONTH(F501),MONTH(F501))&amp;"-"&amp;IF(LEN(DAY(F501))=1,"0"&amp;DAY(F501),DAY(F501))</f>
        <v/>
      </c>
    </row>
    <row r="502">
      <c r="A502" s="26" t="n">
        <v>214</v>
      </c>
      <c r="B502" s="5" t="inlineStr">
        <is>
          <t>Generación de Residuos Sólidos Mensual</t>
        </is>
      </c>
      <c r="C502" s="5" t="inlineStr">
        <is>
          <t>GESTIÓN AMBIENTAL</t>
        </is>
      </c>
      <c r="D502" s="5" t="inlineStr">
        <is>
          <t>Mensual</t>
        </is>
      </c>
      <c r="E502" s="5" t="inlineStr">
        <is>
          <t>Negativo</t>
        </is>
      </c>
      <c r="F502" s="6" t="n">
        <v>45169</v>
      </c>
      <c r="G502" s="5">
        <f>YEAR(F502)</f>
        <v/>
      </c>
      <c r="H502" s="5">
        <f>PROPER(TEXT(F502,"mmmm"))</f>
        <v/>
      </c>
      <c r="I502" s="6">
        <f>IF(OR(H502="Enero",H502="Febrero",H502="Marzo",H502="Abril",H502="Mayo",H502="Junio"),G502&amp;"-1",IF(OR(H502="Julio",H502="Agosto",H502="Septiembre",H502="Octubre",H502="Noviembre",H502="Diciembre"),G502&amp;"-2"))</f>
        <v/>
      </c>
      <c r="J502" s="5" t="n">
        <v>30002</v>
      </c>
      <c r="K502" s="122" t="n">
        <v>6540.08</v>
      </c>
      <c r="L502" s="28">
        <f>IFERROR(IF(OR(J502=0,K502=""),"",IF(E502="Positivo",MIN(MAX(K502/J502,0),1.3),MIN(MAX(J502/K502,0),1.3))),"")</f>
        <v/>
      </c>
      <c r="M502" s="28">
        <f>IFERROR(IF(OR(J502=0,K502=""),"",IF(E502="Positivo",MAX(K502/J502,0),MAX(J502/K502,0))),"")</f>
        <v/>
      </c>
      <c r="N502" s="5" t="inlineStr">
        <is>
          <t>Linea Base</t>
        </is>
      </c>
      <c r="O502" s="5" t="inlineStr">
        <is>
          <t>Kg</t>
        </is>
      </c>
      <c r="P502" s="16" t="n">
        <v>0</v>
      </c>
      <c r="Q502" s="16" t="n">
        <v>0</v>
      </c>
      <c r="R502" s="5">
        <f>A502&amp;"-"&amp;YEAR(F502)&amp;"-"&amp;IF(LEN(MONTH(F502))=1,"0"&amp;MONTH(F502),MONTH(F502))&amp;"-"&amp;IF(LEN(DAY(F502))=1,"0"&amp;DAY(F502),DAY(F502))</f>
        <v/>
      </c>
    </row>
    <row r="503">
      <c r="A503" s="26" t="n">
        <v>214</v>
      </c>
      <c r="B503" s="5" t="inlineStr">
        <is>
          <t>Generación de Residuos Sólidos Mensual</t>
        </is>
      </c>
      <c r="C503" s="5" t="inlineStr">
        <is>
          <t>GESTIÓN AMBIENTAL</t>
        </is>
      </c>
      <c r="D503" s="5" t="inlineStr">
        <is>
          <t>Mensual</t>
        </is>
      </c>
      <c r="E503" s="5" t="inlineStr">
        <is>
          <t>Negativo</t>
        </is>
      </c>
      <c r="F503" s="6" t="n">
        <v>45199</v>
      </c>
      <c r="G503" s="5">
        <f>YEAR(F503)</f>
        <v/>
      </c>
      <c r="H503" s="5">
        <f>PROPER(TEXT(F503,"mmmm"))</f>
        <v/>
      </c>
      <c r="I503" s="6">
        <f>IF(OR(H503="Enero",H503="Febrero",H503="Marzo",H503="Abril",H503="Mayo",H503="Junio"),G503&amp;"-1",IF(OR(H503="Julio",H503="Agosto",H503="Septiembre",H503="Octubre",H503="Noviembre",H503="Diciembre"),G503&amp;"-2"))</f>
        <v/>
      </c>
      <c r="J503" s="5" t="n">
        <v>30002</v>
      </c>
      <c r="K503" s="122" t="n">
        <v>7824.24</v>
      </c>
      <c r="L503" s="28">
        <f>IFERROR(IF(OR(J503=0,K503=""),"",IF(E503="Positivo",MIN(MAX(K503/J503,0),1.3),MIN(MAX(J503/K503,0),1.3))),"")</f>
        <v/>
      </c>
      <c r="M503" s="28">
        <f>IFERROR(IF(OR(J503=0,K503=""),"",IF(E503="Positivo",MAX(K503/J503,0),MAX(J503/K503,0))),"")</f>
        <v/>
      </c>
      <c r="N503" s="5" t="inlineStr">
        <is>
          <t>Linea Base</t>
        </is>
      </c>
      <c r="O503" s="5" t="inlineStr">
        <is>
          <t>Kg</t>
        </is>
      </c>
      <c r="P503" s="16" t="n">
        <v>0</v>
      </c>
      <c r="Q503" s="16" t="n">
        <v>0</v>
      </c>
      <c r="R503" s="5">
        <f>A503&amp;"-"&amp;YEAR(F503)&amp;"-"&amp;IF(LEN(MONTH(F503))=1,"0"&amp;MONTH(F503),MONTH(F503))&amp;"-"&amp;IF(LEN(DAY(F503))=1,"0"&amp;DAY(F503),DAY(F503))</f>
        <v/>
      </c>
    </row>
    <row r="504">
      <c r="A504" s="39" t="n">
        <v>214</v>
      </c>
      <c r="B504" s="5" t="inlineStr">
        <is>
          <t>Generación de Residuos Sólidos Mensual</t>
        </is>
      </c>
      <c r="C504" s="5" t="inlineStr">
        <is>
          <t>GESTIÓN AMBIENTAL</t>
        </is>
      </c>
      <c r="D504" s="5" t="inlineStr">
        <is>
          <t>Mensual</t>
        </is>
      </c>
      <c r="E504" s="5" t="inlineStr">
        <is>
          <t>Negativo</t>
        </is>
      </c>
      <c r="F504" s="6" t="n">
        <v>45230</v>
      </c>
      <c r="G504" s="5">
        <f>YEAR(F504)</f>
        <v/>
      </c>
      <c r="H504" s="5">
        <f>PROPER(TEXT(F504,"mmmm"))</f>
        <v/>
      </c>
      <c r="I504" s="6">
        <f>IF(OR(H504="Enero",H504="Febrero",H504="Marzo",H504="Abril",H504="Mayo",H504="Junio"),G504&amp;"-1",IF(OR(H504="Julio",H504="Agosto",H504="Septiembre",H504="Octubre",H504="Noviembre",H504="Diciembre"),G504&amp;"-2"))</f>
        <v/>
      </c>
      <c r="J504" s="5" t="n">
        <v>30002</v>
      </c>
      <c r="K504" s="122" t="n">
        <v>6165.240000000001</v>
      </c>
      <c r="L504" s="28">
        <f>IFERROR(IF(OR(J504=0,K504=""),"",IF(E504="Positivo",MIN(MAX(K504/J504,0),1.3),MIN(MAX(J504/K504,0),1.3))),"")</f>
        <v/>
      </c>
      <c r="M504" s="28">
        <f>IFERROR(IF(OR(J504=0,K504=""),"",IF(E504="Positivo",MAX(K504/J504,0),MAX(J504/K504,0))),"")</f>
        <v/>
      </c>
      <c r="N504" s="5" t="inlineStr">
        <is>
          <t>Linea Base</t>
        </is>
      </c>
      <c r="O504" s="5" t="inlineStr">
        <is>
          <t>Kg</t>
        </is>
      </c>
      <c r="P504" s="16" t="n">
        <v>0</v>
      </c>
      <c r="Q504" s="16" t="n">
        <v>0</v>
      </c>
      <c r="R504" s="5">
        <f>A504&amp;"-"&amp;YEAR(F504)&amp;"-"&amp;IF(LEN(MONTH(F504))=1,"0"&amp;MONTH(F504),MONTH(F504))&amp;"-"&amp;IF(LEN(DAY(F504))=1,"0"&amp;DAY(F504),DAY(F504))</f>
        <v/>
      </c>
    </row>
    <row r="505">
      <c r="A505" s="39" t="n">
        <v>214</v>
      </c>
      <c r="B505" s="5" t="inlineStr">
        <is>
          <t>Generación de Residuos Sólidos Mensual</t>
        </is>
      </c>
      <c r="C505" s="5" t="inlineStr">
        <is>
          <t>GESTIÓN AMBIENTAL</t>
        </is>
      </c>
      <c r="D505" s="5" t="inlineStr">
        <is>
          <t>Mensual</t>
        </is>
      </c>
      <c r="E505" s="5" t="inlineStr">
        <is>
          <t>Negativo</t>
        </is>
      </c>
      <c r="F505" s="6" t="n">
        <v>45260</v>
      </c>
      <c r="G505" s="5">
        <f>YEAR(F505)</f>
        <v/>
      </c>
      <c r="H505" s="5">
        <f>PROPER(TEXT(F505,"mmmm"))</f>
        <v/>
      </c>
      <c r="I505" s="6">
        <f>IF(OR(H505="Enero",H505="Febrero",H505="Marzo",H505="Abril",H505="Mayo",H505="Junio"),G505&amp;"-1",IF(OR(H505="Julio",H505="Agosto",H505="Septiembre",H505="Octubre",H505="Noviembre",H505="Diciembre"),G505&amp;"-2"))</f>
        <v/>
      </c>
      <c r="J505" s="5" t="n">
        <v>30002</v>
      </c>
      <c r="K505" s="122" t="n">
        <v>6186.4</v>
      </c>
      <c r="L505" s="28">
        <f>IFERROR(IF(OR(J505=0,K505=""),"",IF(E505="Positivo",MIN(MAX(K505/J505,0),1.3),MIN(MAX(J505/K505,0),1.3))),"")</f>
        <v/>
      </c>
      <c r="M505" s="28">
        <f>IFERROR(IF(OR(J505=0,K505=""),"",IF(E505="Positivo",MAX(K505/J505,0),MAX(J505/K505,0))),"")</f>
        <v/>
      </c>
      <c r="N505" s="5" t="inlineStr">
        <is>
          <t>Linea Base</t>
        </is>
      </c>
      <c r="O505" s="5" t="inlineStr">
        <is>
          <t>Kg</t>
        </is>
      </c>
      <c r="P505" s="16" t="n">
        <v>0</v>
      </c>
      <c r="Q505" s="16" t="n">
        <v>0</v>
      </c>
      <c r="R505" s="5">
        <f>A505&amp;"-"&amp;YEAR(F505)&amp;"-"&amp;IF(LEN(MONTH(F505))=1,"0"&amp;MONTH(F505),MONTH(F505))&amp;"-"&amp;IF(LEN(DAY(F505))=1,"0"&amp;DAY(F505),DAY(F505))</f>
        <v/>
      </c>
    </row>
    <row r="506">
      <c r="A506" s="39" t="n">
        <v>214</v>
      </c>
      <c r="B506" s="5" t="inlineStr">
        <is>
          <t>Generación de Residuos Sólidos Mensual</t>
        </is>
      </c>
      <c r="C506" s="5" t="inlineStr">
        <is>
          <t>GESTIÓN AMBIENTAL</t>
        </is>
      </c>
      <c r="D506" s="5" t="inlineStr">
        <is>
          <t>Mensual</t>
        </is>
      </c>
      <c r="E506" s="5" t="inlineStr">
        <is>
          <t>Negativo</t>
        </is>
      </c>
      <c r="F506" s="6" t="n">
        <v>45291</v>
      </c>
      <c r="G506" s="5">
        <f>YEAR(F506)</f>
        <v/>
      </c>
      <c r="H506" s="5">
        <f>PROPER(TEXT(F506,"mmmm"))</f>
        <v/>
      </c>
      <c r="I506" s="6">
        <f>IF(OR(H506="Enero",H506="Febrero",H506="Marzo",H506="Abril",H506="Mayo",H506="Junio"),G506&amp;"-1",IF(OR(H506="Julio",H506="Agosto",H506="Septiembre",H506="Octubre",H506="Noviembre",H506="Diciembre"),G506&amp;"-2"))</f>
        <v/>
      </c>
      <c r="J506" s="5" t="n">
        <v>30002</v>
      </c>
      <c r="K506" s="122" t="n">
        <v>2129.59</v>
      </c>
      <c r="L506" s="28">
        <f>IFERROR(IF(OR(J506=0,K506=""),"",IF(E506="Positivo",MIN(MAX(K506/J506,0),1.3),MIN(MAX(J506/K506,0),1.3))),"")</f>
        <v/>
      </c>
      <c r="M506" s="28">
        <f>IFERROR(IF(OR(J506=0,K506=""),"",IF(E506="Positivo",MAX(K506/J506,0),MAX(J506/K506,0))),"")</f>
        <v/>
      </c>
      <c r="N506" s="5" t="inlineStr">
        <is>
          <t>Linea Base</t>
        </is>
      </c>
      <c r="O506" s="5" t="inlineStr">
        <is>
          <t>Kg</t>
        </is>
      </c>
      <c r="P506" s="16" t="n">
        <v>0</v>
      </c>
      <c r="Q506" s="16" t="n">
        <v>0</v>
      </c>
      <c r="R506" s="5">
        <f>A506&amp;"-"&amp;YEAR(F506)&amp;"-"&amp;IF(LEN(MONTH(F506))=1,"0"&amp;MONTH(F506),MONTH(F506))&amp;"-"&amp;IF(LEN(DAY(F506))=1,"0"&amp;DAY(F506),DAY(F506))</f>
        <v/>
      </c>
    </row>
    <row r="507">
      <c r="A507" s="26" t="n">
        <v>214</v>
      </c>
      <c r="B507" s="5" t="inlineStr">
        <is>
          <t>Generación de Residuos Sólidos Mensual</t>
        </is>
      </c>
      <c r="C507" s="5" t="inlineStr">
        <is>
          <t>GESTIÓN AMBIENTAL</t>
        </is>
      </c>
      <c r="D507" s="5" t="inlineStr">
        <is>
          <t>Mensual</t>
        </is>
      </c>
      <c r="E507" s="5" t="inlineStr">
        <is>
          <t>Negativo</t>
        </is>
      </c>
      <c r="F507" s="6" t="n">
        <v>45322</v>
      </c>
      <c r="G507" s="5">
        <f>YEAR(F507)</f>
        <v/>
      </c>
      <c r="H507" s="5">
        <f>PROPER(TEXT(F507,"mmmm"))</f>
        <v/>
      </c>
      <c r="I507" s="6">
        <f>IF(OR(H507="Enero",H507="Febrero",H507="Marzo",H507="Abril",H507="Mayo",H507="Junio"),G507&amp;"-1",IF(OR(H507="Julio",H507="Agosto",H507="Septiembre",H507="Octubre",H507="Noviembre",H507="Diciembre"),G507&amp;"-2"))</f>
        <v/>
      </c>
      <c r="J507" s="5" t="n">
        <v>15002</v>
      </c>
      <c r="K507" s="120" t="n">
        <v>3375.7</v>
      </c>
      <c r="L507" s="28">
        <f>IFERROR(IF(OR(J507=0,K507=""),"",IF(E507="Positivo",MIN(MAX(K507/J507,0),1.3),MIN(MAX(J507/K507,0),1.3))),"")</f>
        <v/>
      </c>
      <c r="M507" s="28">
        <f>IFERROR(IF(OR(J507=0,K507=""),"",IF(E507="Positivo",MAX(K507/J507,0),MAX(J507/K507,0))),"")</f>
        <v/>
      </c>
      <c r="N507" s="5" t="inlineStr">
        <is>
          <t>Kg</t>
        </is>
      </c>
      <c r="O507" s="5" t="inlineStr">
        <is>
          <t>Kg</t>
        </is>
      </c>
      <c r="P507" s="16" t="n">
        <v>0</v>
      </c>
      <c r="Q507" s="16" t="n">
        <v>0</v>
      </c>
      <c r="R507" s="5">
        <f>A507&amp;"-"&amp;YEAR(F507)&amp;"-"&amp;IF(LEN(MONTH(F507))=1,"0"&amp;MONTH(F507),MONTH(F507))&amp;"-"&amp;IF(LEN(DAY(F507))=1,"0"&amp;DAY(F507),DAY(F507))</f>
        <v/>
      </c>
    </row>
    <row r="508">
      <c r="A508" s="26" t="n">
        <v>214</v>
      </c>
      <c r="B508" s="5" t="inlineStr">
        <is>
          <t>Generación de Residuos Sólidos Mensual</t>
        </is>
      </c>
      <c r="C508" s="5" t="inlineStr">
        <is>
          <t>GESTIÓN AMBIENTAL</t>
        </is>
      </c>
      <c r="D508" s="5" t="inlineStr">
        <is>
          <t>Mensual</t>
        </is>
      </c>
      <c r="E508" s="5" t="inlineStr">
        <is>
          <t>Negativo</t>
        </is>
      </c>
      <c r="F508" s="6" t="n">
        <v>45351</v>
      </c>
      <c r="G508" s="5">
        <f>YEAR(F508)</f>
        <v/>
      </c>
      <c r="H508" s="5">
        <f>PROPER(TEXT(F508,"mmmm"))</f>
        <v/>
      </c>
      <c r="I508" s="6">
        <f>IF(OR(H508="Enero",H508="Febrero",H508="Marzo",H508="Abril",H508="Mayo",H508="Junio"),G508&amp;"-1",IF(OR(H508="Julio",H508="Agosto",H508="Septiembre",H508="Octubre",H508="Noviembre",H508="Diciembre"),G508&amp;"-2"))</f>
        <v/>
      </c>
      <c r="J508" s="5" t="n">
        <v>15002</v>
      </c>
      <c r="K508" s="10" t="n">
        <v>6138.9</v>
      </c>
      <c r="L508" s="28">
        <f>IFERROR(IF(OR(J508=0,K508=""),"",IF(E508="Positivo",MIN(MAX(K508/J508,0),1.3),MIN(MAX(J508/K508,0),1.3))),"")</f>
        <v/>
      </c>
      <c r="M508" s="28">
        <f>IFERROR(IF(OR(J508=0,K508=""),"",IF(E508="Positivo",MAX(K508/J508,0),MAX(J508/K508,0))),"")</f>
        <v/>
      </c>
      <c r="N508" s="5" t="inlineStr">
        <is>
          <t>Kg</t>
        </is>
      </c>
      <c r="O508" s="5" t="inlineStr">
        <is>
          <t>Kg</t>
        </is>
      </c>
      <c r="P508" s="16" t="n">
        <v>0</v>
      </c>
      <c r="Q508" s="16" t="n">
        <v>0</v>
      </c>
      <c r="R508" s="5">
        <f>A508&amp;"-"&amp;YEAR(F508)&amp;"-"&amp;IF(LEN(MONTH(F508))=1,"0"&amp;MONTH(F508),MONTH(F508))&amp;"-"&amp;IF(LEN(DAY(F508))=1,"0"&amp;DAY(F508),DAY(F508))</f>
        <v/>
      </c>
    </row>
    <row r="509">
      <c r="A509" s="26" t="n">
        <v>214</v>
      </c>
      <c r="B509" s="5" t="inlineStr">
        <is>
          <t>Generación de Residuos Sólidos Mensual</t>
        </is>
      </c>
      <c r="C509" s="5" t="inlineStr">
        <is>
          <t>GESTIÓN AMBIENTAL</t>
        </is>
      </c>
      <c r="D509" s="5" t="inlineStr">
        <is>
          <t>Mensual</t>
        </is>
      </c>
      <c r="E509" s="5" t="inlineStr">
        <is>
          <t>Negativo</t>
        </is>
      </c>
      <c r="F509" s="6" t="n">
        <v>45382</v>
      </c>
      <c r="G509" s="5">
        <f>YEAR(F509)</f>
        <v/>
      </c>
      <c r="H509" s="5">
        <f>PROPER(TEXT(F509,"mmmm"))</f>
        <v/>
      </c>
      <c r="I509" s="6">
        <f>IF(OR(H509="Enero",H509="Febrero",H509="Marzo",H509="Abril",H509="Mayo",H509="Junio"),G509&amp;"-1",IF(OR(H509="Julio",H509="Agosto",H509="Septiembre",H509="Octubre",H509="Noviembre",H509="Diciembre"),G509&amp;"-2"))</f>
        <v/>
      </c>
      <c r="J509" s="5" t="n">
        <v>15002</v>
      </c>
      <c r="K509" s="120" t="n">
        <v>5537.34</v>
      </c>
      <c r="L509" s="28">
        <f>IFERROR(IF(OR(J509=0,K509=""),"",IF(E509="Positivo",MIN(MAX(K509/J509,0),1.3),MIN(MAX(J509/K509,0),1.3))),"")</f>
        <v/>
      </c>
      <c r="M509" s="28">
        <f>IFERROR(IF(OR(J509=0,K509=""),"",IF(E509="Positivo",MAX(K509/J509,0),MAX(J509/K509,0))),"")</f>
        <v/>
      </c>
      <c r="N509" s="5" t="inlineStr">
        <is>
          <t>Kg</t>
        </is>
      </c>
      <c r="O509" s="5" t="inlineStr">
        <is>
          <t>Kg</t>
        </is>
      </c>
      <c r="P509" s="16" t="n">
        <v>0</v>
      </c>
      <c r="Q509" s="16" t="n">
        <v>0</v>
      </c>
      <c r="R509" s="5">
        <f>A509&amp;"-"&amp;YEAR(F509)&amp;"-"&amp;IF(LEN(MONTH(F509))=1,"0"&amp;MONTH(F509),MONTH(F509))&amp;"-"&amp;IF(LEN(DAY(F509))=1,"0"&amp;DAY(F509),DAY(F509))</f>
        <v/>
      </c>
    </row>
    <row r="510">
      <c r="A510" s="26" t="n">
        <v>214</v>
      </c>
      <c r="B510" s="5" t="inlineStr">
        <is>
          <t>Generación de Residuos Sólidos Mensual</t>
        </is>
      </c>
      <c r="C510" s="5" t="inlineStr">
        <is>
          <t>GESTIÓN AMBIENTAL</t>
        </is>
      </c>
      <c r="D510" s="5" t="inlineStr">
        <is>
          <t>Mensual</t>
        </is>
      </c>
      <c r="E510" s="5" t="inlineStr">
        <is>
          <t>Negativo</t>
        </is>
      </c>
      <c r="F510" s="6" t="n">
        <v>45412</v>
      </c>
      <c r="G510" s="5">
        <f>YEAR(F510)</f>
        <v/>
      </c>
      <c r="H510" s="5">
        <f>PROPER(TEXT(F510,"mmmm"))</f>
        <v/>
      </c>
      <c r="I510" s="6">
        <f>IF(OR(H510="Enero",H510="Febrero",H510="Marzo",H510="Abril",H510="Mayo",H510="Junio"),G510&amp;"-1",IF(OR(H510="Julio",H510="Agosto",H510="Septiembre",H510="Octubre",H510="Noviembre",H510="Diciembre"),G510&amp;"-2"))</f>
        <v/>
      </c>
      <c r="J510" s="5" t="n">
        <v>15002</v>
      </c>
      <c r="K510" s="120" t="n">
        <v>7543.48</v>
      </c>
      <c r="L510" s="28">
        <f>IFERROR(IF(OR(J510=0,K510=""),"",IF(E510="Positivo",MIN(MAX(K510/J510,0),1.3),MIN(MAX(J510/K510,0),1.3))),"")</f>
        <v/>
      </c>
      <c r="M510" s="28">
        <f>IFERROR(IF(OR(J510=0,K510=""),"",IF(E510="Positivo",MAX(K510/J510,0),MAX(J510/K510,0))),"")</f>
        <v/>
      </c>
      <c r="N510" s="5" t="inlineStr">
        <is>
          <t>Kg</t>
        </is>
      </c>
      <c r="O510" s="5" t="inlineStr">
        <is>
          <t>Kg</t>
        </is>
      </c>
      <c r="P510" s="16" t="n">
        <v>0</v>
      </c>
      <c r="Q510" s="16" t="n">
        <v>0</v>
      </c>
      <c r="R510" s="5">
        <f>A510&amp;"-"&amp;YEAR(F510)&amp;"-"&amp;IF(LEN(MONTH(F510))=1,"0"&amp;MONTH(F510),MONTH(F510))&amp;"-"&amp;IF(LEN(DAY(F510))=1,"0"&amp;DAY(F510),DAY(F510))</f>
        <v/>
      </c>
    </row>
    <row r="511">
      <c r="A511" s="26" t="n">
        <v>214</v>
      </c>
      <c r="B511" s="5" t="inlineStr">
        <is>
          <t>Generación de Residuos Sólidos Mensual</t>
        </is>
      </c>
      <c r="C511" s="5" t="inlineStr">
        <is>
          <t>GESTIÓN AMBIENTAL</t>
        </is>
      </c>
      <c r="D511" s="5" t="inlineStr">
        <is>
          <t>Mensual</t>
        </is>
      </c>
      <c r="E511" s="5" t="inlineStr">
        <is>
          <t>Negativo</t>
        </is>
      </c>
      <c r="F511" s="6" t="n">
        <v>45443</v>
      </c>
      <c r="G511" s="5">
        <f>YEAR(F511)</f>
        <v/>
      </c>
      <c r="H511" s="5">
        <f>PROPER(TEXT(F511,"mmmm"))</f>
        <v/>
      </c>
      <c r="I511" s="6">
        <f>IF(OR(H511="Enero",H511="Febrero",H511="Marzo",H511="Abril",H511="Mayo",H511="Junio"),G511&amp;"-1",IF(OR(H511="Julio",H511="Agosto",H511="Septiembre",H511="Octubre",H511="Noviembre",H511="Diciembre"),G511&amp;"-2"))</f>
        <v/>
      </c>
      <c r="J511" s="5" t="n">
        <v>15002</v>
      </c>
      <c r="K511" s="120" t="n">
        <v>7006.339999999999</v>
      </c>
      <c r="L511" s="28">
        <f>IFERROR(IF(OR(J511=0,K511=""),"",IF(E511="Positivo",MIN(MAX(K511/J511,0),1.3),MIN(MAX(J511/K511,0),1.3))),"")</f>
        <v/>
      </c>
      <c r="M511" s="28">
        <f>IFERROR(IF(OR(J511=0,K511=""),"",IF(E511="Positivo",MAX(K511/J511,0),MAX(J511/K511,0))),"")</f>
        <v/>
      </c>
      <c r="N511" s="5" t="inlineStr">
        <is>
          <t>Kg</t>
        </is>
      </c>
      <c r="O511" s="5" t="inlineStr">
        <is>
          <t>Kg</t>
        </is>
      </c>
      <c r="P511" s="16" t="n">
        <v>0</v>
      </c>
      <c r="Q511" s="16" t="n">
        <v>0</v>
      </c>
      <c r="R511" s="5">
        <f>A511&amp;"-"&amp;YEAR(F511)&amp;"-"&amp;IF(LEN(MONTH(F511))=1,"0"&amp;MONTH(F511),MONTH(F511))&amp;"-"&amp;IF(LEN(DAY(F511))=1,"0"&amp;DAY(F511),DAY(F511))</f>
        <v/>
      </c>
    </row>
    <row r="512">
      <c r="A512" s="26" t="n">
        <v>214</v>
      </c>
      <c r="B512" s="5" t="inlineStr">
        <is>
          <t>Generación de Residuos Sólidos Mensual</t>
        </is>
      </c>
      <c r="C512" s="5" t="inlineStr">
        <is>
          <t>GESTIÓN AMBIENTAL</t>
        </is>
      </c>
      <c r="D512" s="5" t="inlineStr">
        <is>
          <t>Mensual</t>
        </is>
      </c>
      <c r="E512" s="5" t="inlineStr">
        <is>
          <t>Negativo</t>
        </is>
      </c>
      <c r="F512" s="6" t="n">
        <v>45473</v>
      </c>
      <c r="G512" s="5">
        <f>YEAR(F512)</f>
        <v/>
      </c>
      <c r="H512" s="5">
        <f>PROPER(TEXT(F512,"mmmm"))</f>
        <v/>
      </c>
      <c r="I512" s="6">
        <f>IF(OR(H512="Enero",H512="Febrero",H512="Marzo",H512="Abril",H512="Mayo",H512="Junio"),G512&amp;"-1",IF(OR(H512="Julio",H512="Agosto",H512="Septiembre",H512="Octubre",H512="Noviembre",H512="Diciembre"),G512&amp;"-2"))</f>
        <v/>
      </c>
      <c r="J512" s="5" t="n">
        <v>15002</v>
      </c>
      <c r="K512" s="120" t="n">
        <v>3200.05</v>
      </c>
      <c r="L512" s="28">
        <f>IFERROR(IF(OR(J512=0,K512=""),"",IF(E512="Positivo",MIN(MAX(K512/J512,0),1.3),MIN(MAX(J512/K512,0),1.3))),"")</f>
        <v/>
      </c>
      <c r="M512" s="28">
        <f>IFERROR(IF(OR(J512=0,K512=""),"",IF(E512="Positivo",MAX(K512/J512,0),MAX(J512/K512,0))),"")</f>
        <v/>
      </c>
      <c r="N512" s="5" t="inlineStr">
        <is>
          <t>Kg</t>
        </is>
      </c>
      <c r="O512" s="5" t="inlineStr">
        <is>
          <t>Kg</t>
        </is>
      </c>
      <c r="P512" s="16" t="n">
        <v>0</v>
      </c>
      <c r="Q512" s="16" t="n">
        <v>0</v>
      </c>
      <c r="R512" s="5">
        <f>A512&amp;"-"&amp;YEAR(F512)&amp;"-"&amp;IF(LEN(MONTH(F512))=1,"0"&amp;MONTH(F512),MONTH(F512))&amp;"-"&amp;IF(LEN(DAY(F512))=1,"0"&amp;DAY(F512),DAY(F512))</f>
        <v/>
      </c>
    </row>
    <row r="513">
      <c r="A513" s="26" t="n">
        <v>214</v>
      </c>
      <c r="B513" s="5" t="inlineStr">
        <is>
          <t>Generación de Residuos Sólidos Mensual</t>
        </is>
      </c>
      <c r="C513" s="5" t="inlineStr">
        <is>
          <t>GESTIÓN AMBIENTAL</t>
        </is>
      </c>
      <c r="D513" s="5" t="inlineStr">
        <is>
          <t>Mensual</t>
        </is>
      </c>
      <c r="E513" s="5" t="inlineStr">
        <is>
          <t>Negativo</t>
        </is>
      </c>
      <c r="F513" s="6" t="n">
        <v>45504</v>
      </c>
      <c r="G513" s="5">
        <f>YEAR(F513)</f>
        <v/>
      </c>
      <c r="H513" s="5">
        <f>PROPER(TEXT(F513,"mmmm"))</f>
        <v/>
      </c>
      <c r="I513" s="6">
        <f>IF(OR(H513="Enero",H513="Febrero",H513="Marzo",H513="Abril",H513="Mayo",H513="Junio"),G513&amp;"-1",IF(OR(H513="Julio",H513="Agosto",H513="Septiembre",H513="Octubre",H513="Noviembre",H513="Diciembre"),G513&amp;"-2"))</f>
        <v/>
      </c>
      <c r="J513" s="5" t="n">
        <v>15001</v>
      </c>
      <c r="K513" s="120" t="n">
        <v>3106.48</v>
      </c>
      <c r="L513" s="28">
        <f>IFERROR(IF(OR(J513=0,K513=""),"",IF(E513="Positivo",MIN(MAX(K513/J513,0),1.3),MIN(MAX(J513/K513,0),1.3))),"")</f>
        <v/>
      </c>
      <c r="M513" s="28">
        <f>IFERROR(IF(OR(J513=0,K513=""),"",IF(E513="Positivo",MAX(K513/J513,0),MAX(J513/K513,0))),"")</f>
        <v/>
      </c>
      <c r="N513" s="5" t="inlineStr">
        <is>
          <t>Kg</t>
        </is>
      </c>
      <c r="O513" s="5" t="inlineStr">
        <is>
          <t>Kg</t>
        </is>
      </c>
      <c r="P513" s="16" t="n">
        <v>0</v>
      </c>
      <c r="Q513" s="16" t="n">
        <v>0</v>
      </c>
      <c r="R513" s="5">
        <f>A513&amp;"-"&amp;YEAR(F513)&amp;"-"&amp;IF(LEN(MONTH(F513))=1,"0"&amp;MONTH(F513),MONTH(F513))&amp;"-"&amp;IF(LEN(DAY(F513))=1,"0"&amp;DAY(F513),DAY(F513))</f>
        <v/>
      </c>
    </row>
    <row r="514">
      <c r="A514" s="26" t="n">
        <v>214</v>
      </c>
      <c r="B514" s="5" t="inlineStr">
        <is>
          <t>Generación de Residuos Sólidos Mensual</t>
        </is>
      </c>
      <c r="C514" s="5" t="inlineStr">
        <is>
          <t>GESTIÓN AMBIENTAL</t>
        </is>
      </c>
      <c r="D514" s="5" t="inlineStr">
        <is>
          <t>Mensual</t>
        </is>
      </c>
      <c r="E514" s="5" t="inlineStr">
        <is>
          <t>Negativo</t>
        </is>
      </c>
      <c r="F514" s="6" t="n">
        <v>45535</v>
      </c>
      <c r="G514" s="5">
        <f>YEAR(F514)</f>
        <v/>
      </c>
      <c r="H514" s="5">
        <f>PROPER(TEXT(F514,"mmmm"))</f>
        <v/>
      </c>
      <c r="I514" s="6">
        <f>IF(OR(H514="Enero",H514="Febrero",H514="Marzo",H514="Abril",H514="Mayo",H514="Junio"),G514&amp;"-1",IF(OR(H514="Julio",H514="Agosto",H514="Septiembre",H514="Octubre",H514="Noviembre",H514="Diciembre"),G514&amp;"-2"))</f>
        <v/>
      </c>
      <c r="J514" s="5" t="n">
        <v>14002</v>
      </c>
      <c r="K514" s="120" t="n">
        <v>5591.6</v>
      </c>
      <c r="L514" s="28">
        <f>IFERROR(IF(OR(J514=0,K514=""),"",IF(E514="Positivo",MIN(MAX(K514/J514,0),1.3),MIN(MAX(J514/K514,0),1.3))),"")</f>
        <v/>
      </c>
      <c r="M514" s="28">
        <f>IFERROR(IF(OR(J514=0,K514=""),"",IF(E514="Positivo",MAX(K514/J514,0),MAX(J514/K514,0))),"")</f>
        <v/>
      </c>
      <c r="N514" s="5" t="inlineStr">
        <is>
          <t>Kg</t>
        </is>
      </c>
      <c r="O514" s="5" t="inlineStr">
        <is>
          <t>Kg</t>
        </is>
      </c>
      <c r="P514" s="16" t="n">
        <v>0</v>
      </c>
      <c r="Q514" s="16" t="n">
        <v>0</v>
      </c>
      <c r="R514" s="5">
        <f>A514&amp;"-"&amp;YEAR(F514)&amp;"-"&amp;IF(LEN(MONTH(F514))=1,"0"&amp;MONTH(F514),MONTH(F514))&amp;"-"&amp;IF(LEN(DAY(F514))=1,"0"&amp;DAY(F514),DAY(F514))</f>
        <v/>
      </c>
    </row>
    <row r="515">
      <c r="A515" s="26" t="n">
        <v>214</v>
      </c>
      <c r="B515" s="5" t="inlineStr">
        <is>
          <t>Generación de Residuos Sólidos Mensual</t>
        </is>
      </c>
      <c r="C515" s="5" t="inlineStr">
        <is>
          <t>GESTIÓN AMBIENTAL</t>
        </is>
      </c>
      <c r="D515" s="5" t="inlineStr">
        <is>
          <t>Mensual</t>
        </is>
      </c>
      <c r="E515" s="5" t="inlineStr">
        <is>
          <t>Negativo</t>
        </is>
      </c>
      <c r="F515" s="6" t="n">
        <v>45565</v>
      </c>
      <c r="G515" s="5">
        <f>YEAR(F515)</f>
        <v/>
      </c>
      <c r="H515" s="5">
        <f>PROPER(TEXT(F515,"mmmm"))</f>
        <v/>
      </c>
      <c r="I515" s="6">
        <f>IF(OR(H515="Enero",H515="Febrero",H515="Marzo",H515="Abril",H515="Mayo",H515="Junio"),G515&amp;"-1",IF(OR(H515="Julio",H515="Agosto",H515="Septiembre",H515="Octubre",H515="Noviembre",H515="Diciembre"),G515&amp;"-2"))</f>
        <v/>
      </c>
      <c r="J515" s="5" t="n">
        <v>15002</v>
      </c>
      <c r="K515" s="120" t="n">
        <v>6171.74</v>
      </c>
      <c r="L515" s="28">
        <f>IFERROR(IF(OR(J515=0,K515=""),"",IF(E515="Positivo",MIN(MAX(K515/J515,0),1.3),MIN(MAX(J515/K515,0),1.3))),"")</f>
        <v/>
      </c>
      <c r="M515" s="28">
        <f>IFERROR(IF(OR(J515=0,K515=""),"",IF(E515="Positivo",MAX(K515/J515,0),MAX(J515/K515,0))),"")</f>
        <v/>
      </c>
      <c r="N515" s="5" t="inlineStr">
        <is>
          <t>Kg</t>
        </is>
      </c>
      <c r="O515" s="5" t="inlineStr">
        <is>
          <t>Kg</t>
        </is>
      </c>
      <c r="P515" s="16" t="n">
        <v>0</v>
      </c>
      <c r="Q515" s="16" t="n">
        <v>0</v>
      </c>
      <c r="R515" s="5">
        <f>A515&amp;"-"&amp;YEAR(F515)&amp;"-"&amp;IF(LEN(MONTH(F515))=1,"0"&amp;MONTH(F515),MONTH(F515))&amp;"-"&amp;IF(LEN(DAY(F515))=1,"0"&amp;DAY(F515),DAY(F515))</f>
        <v/>
      </c>
    </row>
    <row r="516">
      <c r="A516" s="39" t="n">
        <v>214</v>
      </c>
      <c r="B516" s="5" t="inlineStr">
        <is>
          <t>Generación de Residuos Sólidos Mensual</t>
        </is>
      </c>
      <c r="C516" s="5" t="inlineStr">
        <is>
          <t>GESTIÓN AMBIENTAL</t>
        </is>
      </c>
      <c r="D516" s="5" t="inlineStr">
        <is>
          <t>Mensual</t>
        </is>
      </c>
      <c r="E516" s="5" t="inlineStr">
        <is>
          <t>Negativo</t>
        </is>
      </c>
      <c r="F516" s="6" t="n">
        <v>45596</v>
      </c>
      <c r="G516" s="5">
        <f>YEAR(F516)</f>
        <v/>
      </c>
      <c r="H516" s="5">
        <f>PROPER(TEXT(F516,"mmmm"))</f>
        <v/>
      </c>
      <c r="I516" s="6">
        <f>IF(OR(H516="Enero",H516="Febrero",H516="Marzo",H516="Abril",H516="Mayo",H516="Junio"),G516&amp;"-1",IF(OR(H516="Julio",H516="Agosto",H516="Septiembre",H516="Octubre",H516="Noviembre",H516="Diciembre"),G516&amp;"-2"))</f>
        <v/>
      </c>
      <c r="J516" s="5" t="n">
        <v>15002</v>
      </c>
      <c r="K516" s="120" t="n">
        <v>5988.96</v>
      </c>
      <c r="L516" s="28">
        <f>IFERROR(IF(OR(J516=0,K516=""),"",IF(E516="Positivo",MIN(MAX(K516/J516,0),1.3),MIN(MAX(J516/K516,0),1.3))),"")</f>
        <v/>
      </c>
      <c r="M516" s="28">
        <f>IFERROR(IF(OR(J516=0,K516=""),"",IF(E516="Positivo",MAX(K516/J516,0),MAX(J516/K516,0))),"")</f>
        <v/>
      </c>
      <c r="N516" s="5" t="inlineStr">
        <is>
          <t>Kg</t>
        </is>
      </c>
      <c r="O516" s="5" t="inlineStr">
        <is>
          <t>Kg</t>
        </is>
      </c>
      <c r="P516" s="16" t="n">
        <v>0</v>
      </c>
      <c r="Q516" s="16" t="n">
        <v>0</v>
      </c>
      <c r="R516" s="5">
        <f>A516&amp;"-"&amp;YEAR(F516)&amp;"-"&amp;IF(LEN(MONTH(F516))=1,"0"&amp;MONTH(F516),MONTH(F516))&amp;"-"&amp;IF(LEN(DAY(F516))=1,"0"&amp;DAY(F516),DAY(F516))</f>
        <v/>
      </c>
    </row>
    <row r="517">
      <c r="A517" s="39" t="n">
        <v>214</v>
      </c>
      <c r="B517" s="5" t="inlineStr">
        <is>
          <t>Generación de Residuos Sólidos Mensual</t>
        </is>
      </c>
      <c r="C517" s="5" t="inlineStr">
        <is>
          <t>GESTIÓN AMBIENTAL</t>
        </is>
      </c>
      <c r="D517" s="5" t="inlineStr">
        <is>
          <t>Mensual</t>
        </is>
      </c>
      <c r="E517" s="5" t="inlineStr">
        <is>
          <t>Negativo</t>
        </is>
      </c>
      <c r="F517" s="6" t="n">
        <v>45626</v>
      </c>
      <c r="G517" s="5">
        <f>YEAR(F517)</f>
        <v/>
      </c>
      <c r="H517" s="5">
        <f>PROPER(TEXT(F517,"mmmm"))</f>
        <v/>
      </c>
      <c r="I517" s="6">
        <f>IF(OR(H517="Enero",H517="Febrero",H517="Marzo",H517="Abril",H517="Mayo",H517="Junio"),G517&amp;"-1",IF(OR(H517="Julio",H517="Agosto",H517="Septiembre",H517="Octubre",H517="Noviembre",H517="Diciembre"),G517&amp;"-2"))</f>
        <v/>
      </c>
      <c r="J517" s="5" t="n">
        <v>14002</v>
      </c>
      <c r="K517" s="120" t="n">
        <v>4790.73</v>
      </c>
      <c r="L517" s="28">
        <f>IFERROR(IF(OR(J517=0,K517=""),"",IF(E517="Positivo",MIN(MAX(K517/J517,0),1.3),MIN(MAX(J517/K517,0),1.3))),"")</f>
        <v/>
      </c>
      <c r="M517" s="28">
        <f>IFERROR(IF(OR(J517=0,K517=""),"",IF(E517="Positivo",MAX(K517/J517,0),MAX(J517/K517,0))),"")</f>
        <v/>
      </c>
      <c r="N517" s="5" t="inlineStr">
        <is>
          <t>Kg</t>
        </is>
      </c>
      <c r="O517" s="5" t="inlineStr">
        <is>
          <t>Kg</t>
        </is>
      </c>
      <c r="P517" s="16" t="n">
        <v>0</v>
      </c>
      <c r="Q517" s="16" t="n">
        <v>0</v>
      </c>
      <c r="R517" s="5">
        <f>A517&amp;"-"&amp;YEAR(F517)&amp;"-"&amp;IF(LEN(MONTH(F517))=1,"0"&amp;MONTH(F517),MONTH(F517))&amp;"-"&amp;IF(LEN(DAY(F517))=1,"0"&amp;DAY(F517),DAY(F517))</f>
        <v/>
      </c>
    </row>
    <row r="518">
      <c r="A518" s="39" t="n">
        <v>214</v>
      </c>
      <c r="B518" s="5" t="inlineStr">
        <is>
          <t>Generación de Residuos Sólidos Mensual</t>
        </is>
      </c>
      <c r="C518" s="5" t="inlineStr">
        <is>
          <t>GESTIÓN AMBIENTAL</t>
        </is>
      </c>
      <c r="D518" s="5" t="inlineStr">
        <is>
          <t>Mensual</t>
        </is>
      </c>
      <c r="E518" s="5" t="inlineStr">
        <is>
          <t>Negativo</t>
        </is>
      </c>
      <c r="F518" s="6" t="n">
        <v>45657</v>
      </c>
      <c r="G518" s="5">
        <f>YEAR(F518)</f>
        <v/>
      </c>
      <c r="H518" s="5">
        <f>PROPER(TEXT(F518,"mmmm"))</f>
        <v/>
      </c>
      <c r="I518" s="6">
        <f>IF(OR(H518="Enero",H518="Febrero",H518="Marzo",H518="Abril",H518="Mayo",H518="Junio"),G518&amp;"-1",IF(OR(H518="Julio",H518="Agosto",H518="Septiembre",H518="Octubre",H518="Noviembre",H518="Diciembre"),G518&amp;"-2"))</f>
        <v/>
      </c>
      <c r="J518" s="5" t="n">
        <v>15002</v>
      </c>
      <c r="K518" s="120" t="n">
        <v>1950.12</v>
      </c>
      <c r="L518" s="28">
        <f>IFERROR(IF(OR(J518=0,K518=""),"",IF(E518="Positivo",MIN(MAX(K518/J518,0),1.3),MIN(MAX(J518/K518,0),1.3))),"")</f>
        <v/>
      </c>
      <c r="M518" s="28">
        <f>IFERROR(IF(OR(J518=0,K518=""),"",IF(E518="Positivo",MAX(K518/J518,0),MAX(J518/K518,0))),"")</f>
        <v/>
      </c>
      <c r="N518" s="5" t="inlineStr">
        <is>
          <t>Kg</t>
        </is>
      </c>
      <c r="O518" s="5" t="inlineStr">
        <is>
          <t>Kg</t>
        </is>
      </c>
      <c r="P518" s="16" t="n">
        <v>0</v>
      </c>
      <c r="Q518" s="16" t="n">
        <v>0</v>
      </c>
      <c r="R518" s="5">
        <f>A518&amp;"-"&amp;YEAR(F518)&amp;"-"&amp;IF(LEN(MONTH(F518))=1,"0"&amp;MONTH(F518),MONTH(F518))&amp;"-"&amp;IF(LEN(DAY(F518))=1,"0"&amp;DAY(F518),DAY(F518))</f>
        <v/>
      </c>
    </row>
    <row r="519">
      <c r="A519" s="26" t="n">
        <v>215</v>
      </c>
      <c r="B519" s="5" t="inlineStr">
        <is>
          <t>Disminución de la Generación de Residuos per Cápita</t>
        </is>
      </c>
      <c r="C519" s="5" t="inlineStr">
        <is>
          <t>GESTIÓN AMBIENTAL</t>
        </is>
      </c>
      <c r="D519" s="5" t="inlineStr">
        <is>
          <t>Semestral</t>
        </is>
      </c>
      <c r="E519" s="5" t="inlineStr">
        <is>
          <t>Positivo</t>
        </is>
      </c>
      <c r="F519" s="17" t="n">
        <v>45107</v>
      </c>
      <c r="G519" s="5">
        <f>YEAR(F519)</f>
        <v/>
      </c>
      <c r="H519" s="5">
        <f>PROPER(TEXT(F519,"mmmm"))</f>
        <v/>
      </c>
      <c r="I519" s="6">
        <f>IF(OR(H519="Enero",H519="Febrero",H519="Marzo",H519="Abril",H519="Mayo",H519="Junio"),G519&amp;"-1",IF(OR(H519="Julio",H519="Agosto",H519="Septiembre",H519="Octubre",H519="Noviembre",H519="Diciembre"),G519&amp;"-2"))</f>
        <v/>
      </c>
      <c r="J519" s="5" t="n">
        <v>1</v>
      </c>
      <c r="K519" s="120" t="n">
        <v>0.1483333333333333</v>
      </c>
      <c r="L519" s="28">
        <f>IFERROR(IF(OR(J519=0,K519=""),"",IF(E519="Positivo",MIN(MAX(K519/J519,0),1.3),MIN(MAX(J519/K519,0),1.3))),"")</f>
        <v/>
      </c>
      <c r="M519" s="28">
        <f>IFERROR(IF(OR(J519=0,K519=""),"",IF(E519="Positivo",MAX(K519/J519,0),MAX(J519/K519,0))),"")</f>
        <v/>
      </c>
      <c r="N519" s="5" t="inlineStr">
        <is>
          <t>Kg</t>
        </is>
      </c>
      <c r="O519" s="5" t="inlineStr">
        <is>
          <t>Kg</t>
        </is>
      </c>
      <c r="P519" s="16" t="n">
        <v>2</v>
      </c>
      <c r="Q519" s="16" t="n">
        <v>2</v>
      </c>
      <c r="R519" s="5">
        <f>A519&amp;"-"&amp;YEAR(F519)&amp;"-"&amp;IF(LEN(MONTH(F519))=1,"0"&amp;MONTH(F519),MONTH(F519))&amp;"-"&amp;IF(LEN(DAY(F519))=1,"0"&amp;DAY(F519),DAY(F519))</f>
        <v/>
      </c>
    </row>
    <row r="520">
      <c r="A520" s="5" t="n">
        <v>215</v>
      </c>
      <c r="B520" s="5" t="inlineStr">
        <is>
          <t>Disminución de la Generación de Residuos per Cápita</t>
        </is>
      </c>
      <c r="C520" s="5" t="inlineStr">
        <is>
          <t>GESTIÓN AMBIENTAL</t>
        </is>
      </c>
      <c r="D520" s="5" t="inlineStr">
        <is>
          <t>Semestral</t>
        </is>
      </c>
      <c r="E520" s="5" t="inlineStr">
        <is>
          <t>Positivo</t>
        </is>
      </c>
      <c r="F520" s="6" t="n">
        <v>45473</v>
      </c>
      <c r="G520" s="5">
        <f>YEAR(F520)</f>
        <v/>
      </c>
      <c r="H520" s="5">
        <f>PROPER(TEXT(F520,"mmmm"))</f>
        <v/>
      </c>
      <c r="I520" s="6">
        <f>IF(OR(H520="Enero",H520="Febrero",H520="Marzo",H520="Abril",H520="Mayo",H520="Junio"),G520&amp;"-1",IF(OR(H520="Julio",H520="Agosto",H520="Septiembre",H520="Octubre",H520="Noviembre",H520="Diciembre"),G520&amp;"-2"))</f>
        <v/>
      </c>
      <c r="J520" s="5" t="n">
        <v>1</v>
      </c>
      <c r="K520" s="5" t="n">
        <v>0.768</v>
      </c>
      <c r="L520" s="28">
        <f>IFERROR(IF(OR(J520=0,K520=""),"",IF(E520="Positivo",MIN(MAX(K520/J520,0),1.3),MIN(MAX(J520/K520,0),1.3))),"")</f>
        <v/>
      </c>
      <c r="M520" s="28">
        <f>IFERROR(IF(OR(J520=0,K520=""),"",IF(E520="Positivo",MAX(K520/J520,0),MAX(J520/K520,0))),"")</f>
        <v/>
      </c>
      <c r="N520" s="5" t="inlineStr">
        <is>
          <t>%</t>
        </is>
      </c>
      <c r="O520" s="5" t="inlineStr">
        <is>
          <t>%</t>
        </is>
      </c>
      <c r="P520" s="5" t="n">
        <v>2</v>
      </c>
      <c r="Q520" s="5" t="n">
        <v>2</v>
      </c>
      <c r="R520" s="5">
        <f>A520&amp;"-"&amp;YEAR(F520)&amp;"-"&amp;IF(LEN(MONTH(F520))=1,"0"&amp;MONTH(F520),MONTH(F520))&amp;"-"&amp;IF(LEN(DAY(F520))=1,"0"&amp;DAY(F520),DAY(F520))</f>
        <v/>
      </c>
    </row>
    <row r="521">
      <c r="A521" s="26" t="n">
        <v>215</v>
      </c>
      <c r="B521" s="5" t="inlineStr">
        <is>
          <t>Disminución de la Generación de Residuos per Cápita</t>
        </is>
      </c>
      <c r="C521" s="5" t="inlineStr">
        <is>
          <t>GESTIÓN AMBIENTAL</t>
        </is>
      </c>
      <c r="D521" s="5" t="inlineStr">
        <is>
          <t>Semestral</t>
        </is>
      </c>
      <c r="E521" s="5" t="inlineStr">
        <is>
          <t>Positivo</t>
        </is>
      </c>
      <c r="F521" s="6" t="n">
        <v>45657</v>
      </c>
      <c r="G521" s="5">
        <f>YEAR(F521)</f>
        <v/>
      </c>
      <c r="H521" s="5">
        <f>PROPER(TEXT(F521,"mmmm"))</f>
        <v/>
      </c>
      <c r="I521" s="6">
        <f>IF(OR(H521="Enero",H521="Febrero",H521="Marzo",H521="Abril",H521="Mayo",H521="Junio"),G521&amp;"-1",IF(OR(H521="Julio",H521="Agosto",H521="Septiembre",H521="Octubre",H521="Noviembre",H521="Diciembre"),G521&amp;"-2"))</f>
        <v/>
      </c>
      <c r="J521" s="5" t="n">
        <v>1</v>
      </c>
      <c r="K521" s="10" t="n">
        <v>0.72</v>
      </c>
      <c r="L521" s="28">
        <f>IFERROR(IF(OR(J521=0,K521=""),"",IF(E521="Positivo",MIN(MAX(K521/J521,0),1.3),MIN(MAX(J521/K521,0),1.3))),"")</f>
        <v/>
      </c>
      <c r="M521" s="28">
        <f>IFERROR(IF(OR(J521=0,K521=""),"",IF(E521="Positivo",MAX(K521/J521,0),MAX(J521/K521,0))),"")</f>
        <v/>
      </c>
      <c r="N521" s="5" t="inlineStr">
        <is>
          <t>%</t>
        </is>
      </c>
      <c r="O521" s="5" t="inlineStr">
        <is>
          <t>%</t>
        </is>
      </c>
      <c r="P521" s="16" t="n">
        <v>2</v>
      </c>
      <c r="Q521" s="16" t="n">
        <v>2</v>
      </c>
      <c r="R521" s="5">
        <f>A521&amp;"-"&amp;YEAR(F521)&amp;"-"&amp;IF(LEN(MONTH(F521))=1,"0"&amp;MONTH(F521),MONTH(F521))&amp;"-"&amp;IF(LEN(DAY(F521))=1,"0"&amp;DAY(F521),DAY(F521))</f>
        <v/>
      </c>
    </row>
    <row r="522">
      <c r="A522" s="26" t="n">
        <v>216</v>
      </c>
      <c r="B522" s="5" t="inlineStr">
        <is>
          <t>Disposición Ambientalmente Adecuada de Residuos Peligrosos</t>
        </is>
      </c>
      <c r="C522" s="5" t="inlineStr">
        <is>
          <t>GESTIÓN AMBIENTAL</t>
        </is>
      </c>
      <c r="D522" s="5" t="inlineStr">
        <is>
          <t>Anual</t>
        </is>
      </c>
      <c r="E522" s="5" t="inlineStr">
        <is>
          <t>Positivo</t>
        </is>
      </c>
      <c r="F522" s="6" t="n">
        <v>45657</v>
      </c>
      <c r="G522" s="5">
        <f>YEAR(F522)</f>
        <v/>
      </c>
      <c r="H522" s="5">
        <f>PROPER(TEXT(F522,"mmmm"))</f>
        <v/>
      </c>
      <c r="I522" s="6">
        <f>IF(OR(H522="Enero",H522="Febrero",H522="Marzo",H522="Abril",H522="Mayo",H522="Junio"),G522&amp;"-1",IF(OR(H522="Julio",H522="Agosto",H522="Septiembre",H522="Octubre",H522="Noviembre",H522="Diciembre"),G522&amp;"-2"))</f>
        <v/>
      </c>
      <c r="J522" s="5" t="n">
        <v>100</v>
      </c>
      <c r="K522" s="10" t="n">
        <v>66.66666666666667</v>
      </c>
      <c r="L522" s="28">
        <f>IFERROR(IF(OR(J522=0,K522=""),"",IF(E522="Positivo",MIN(MAX(K522/J522,0),1.3),MIN(MAX(J522/K522,0),1.3))),"")</f>
        <v/>
      </c>
      <c r="M522" s="28">
        <f>IFERROR(IF(OR(J522=0,K522=""),"",IF(E522="Positivo",MAX(K522/J522,0),MAX(J522/K522,0))),"")</f>
        <v/>
      </c>
      <c r="N522" s="5" t="n"/>
      <c r="O522" s="5" t="n"/>
      <c r="P522" s="16" t="n">
        <v>0</v>
      </c>
      <c r="Q522" s="16" t="n">
        <v>0</v>
      </c>
      <c r="R522" s="5">
        <f>A522&amp;"-"&amp;YEAR(F522)&amp;"-"&amp;IF(LEN(MONTH(F522))=1,"0"&amp;MONTH(F522),MONTH(F522))&amp;"-"&amp;IF(LEN(DAY(F522))=1,"0"&amp;DAY(F522),DAY(F522))</f>
        <v/>
      </c>
    </row>
    <row r="523">
      <c r="A523" s="26" t="n">
        <v>217</v>
      </c>
      <c r="B523" s="5" t="inlineStr">
        <is>
          <t>Aprovechamiento de Residuos</t>
        </is>
      </c>
      <c r="C523" s="5" t="inlineStr">
        <is>
          <t>GESTIÓN AMBIENTAL</t>
        </is>
      </c>
      <c r="D523" s="5" t="inlineStr">
        <is>
          <t>Mensual</t>
        </is>
      </c>
      <c r="E523" s="5" t="inlineStr">
        <is>
          <t>Positivo</t>
        </is>
      </c>
      <c r="F523" s="6" t="n">
        <v>44957</v>
      </c>
      <c r="G523" s="5">
        <f>YEAR(F523)</f>
        <v/>
      </c>
      <c r="H523" s="5">
        <f>PROPER(TEXT(F523,"mmmm"))</f>
        <v/>
      </c>
      <c r="I523" s="6">
        <f>IF(OR(H523="Enero",H523="Febrero",H523="Marzo",H523="Abril",H523="Mayo",H523="Junio"),G523&amp;"-1",IF(OR(H523="Julio",H523="Agosto",H523="Septiembre",H523="Octubre",H523="Noviembre",H523="Diciembre"),G523&amp;"-2"))</f>
        <v/>
      </c>
      <c r="J523" s="5" t="n">
        <v>120</v>
      </c>
      <c r="K523" s="120" t="n">
        <v>2184.55</v>
      </c>
      <c r="L523" s="28">
        <f>IFERROR(IF(OR(J523=0,K523=""),"",IF(E523="Positivo",MIN(MAX(K523/J523,0),1.3),MIN(MAX(J523/K523,0),1.3))),"")</f>
        <v/>
      </c>
      <c r="M523" s="28">
        <f>IFERROR(IF(OR(J523=0,K523=""),"",IF(E523="Positivo",MAX(K523/J523,0),MAX(J523/K523,0))),"")</f>
        <v/>
      </c>
      <c r="N523" s="5" t="inlineStr">
        <is>
          <t>%</t>
        </is>
      </c>
      <c r="O523" s="5" t="inlineStr">
        <is>
          <t>%</t>
        </is>
      </c>
      <c r="P523" s="16" t="n">
        <v>0</v>
      </c>
      <c r="Q523" s="16" t="n">
        <v>0</v>
      </c>
      <c r="R523" s="5">
        <f>A523&amp;"-"&amp;YEAR(F523)&amp;"-"&amp;IF(LEN(MONTH(F523))=1,"0"&amp;MONTH(F523),MONTH(F523))&amp;"-"&amp;IF(LEN(DAY(F523))=1,"0"&amp;DAY(F523),DAY(F523))</f>
        <v/>
      </c>
    </row>
    <row r="524">
      <c r="A524" s="26" t="n">
        <v>217</v>
      </c>
      <c r="B524" s="5" t="inlineStr">
        <is>
          <t>Aprovechamiento de Residuos</t>
        </is>
      </c>
      <c r="C524" s="5" t="inlineStr">
        <is>
          <t>GESTIÓN AMBIENTAL</t>
        </is>
      </c>
      <c r="D524" s="5" t="inlineStr">
        <is>
          <t>Mensual</t>
        </is>
      </c>
      <c r="E524" s="5" t="inlineStr">
        <is>
          <t>Positivo</t>
        </is>
      </c>
      <c r="F524" s="17" t="n">
        <v>44985</v>
      </c>
      <c r="G524" s="5">
        <f>YEAR(F524)</f>
        <v/>
      </c>
      <c r="H524" s="5">
        <f>PROPER(TEXT(F524,"mmmm"))</f>
        <v/>
      </c>
      <c r="I524" s="6">
        <f>IF(OR(H524="Enero",H524="Febrero",H524="Marzo",H524="Abril",H524="Mayo",H524="Junio"),G524&amp;"-1",IF(OR(H524="Julio",H524="Agosto",H524="Septiembre",H524="Octubre",H524="Noviembre",H524="Diciembre"),G524&amp;"-2"))</f>
        <v/>
      </c>
      <c r="J524" s="5" t="n">
        <v>120</v>
      </c>
      <c r="K524" s="120" t="n">
        <v>2834.66</v>
      </c>
      <c r="L524" s="28">
        <f>IFERROR(IF(OR(J524=0,K524=""),"",IF(E524="Positivo",MIN(MAX(K524/J524,0),1.3),MIN(MAX(J524/K524,0),1.3))),"")</f>
        <v/>
      </c>
      <c r="M524" s="28">
        <f>IFERROR(IF(OR(J524=0,K524=""),"",IF(E524="Positivo",MAX(K524/J524,0),MAX(J524/K524,0))),"")</f>
        <v/>
      </c>
      <c r="N524" s="5" t="inlineStr">
        <is>
          <t>%</t>
        </is>
      </c>
      <c r="O524" s="5" t="inlineStr">
        <is>
          <t>%</t>
        </is>
      </c>
      <c r="P524" s="16" t="n">
        <v>0</v>
      </c>
      <c r="Q524" s="16" t="n">
        <v>0</v>
      </c>
      <c r="R524" s="5">
        <f>A524&amp;"-"&amp;YEAR(F524)&amp;"-"&amp;IF(LEN(MONTH(F524))=1,"0"&amp;MONTH(F524),MONTH(F524))&amp;"-"&amp;IF(LEN(DAY(F524))=1,"0"&amp;DAY(F524),DAY(F524))</f>
        <v/>
      </c>
    </row>
    <row r="525">
      <c r="A525" s="26" t="n">
        <v>217</v>
      </c>
      <c r="B525" s="5" t="inlineStr">
        <is>
          <t>Aprovechamiento de Residuos</t>
        </is>
      </c>
      <c r="C525" s="5" t="inlineStr">
        <is>
          <t>GESTIÓN AMBIENTAL</t>
        </is>
      </c>
      <c r="D525" s="5" t="inlineStr">
        <is>
          <t>Mensual</t>
        </is>
      </c>
      <c r="E525" s="5" t="inlineStr">
        <is>
          <t>Positivo</t>
        </is>
      </c>
      <c r="F525" s="6" t="n">
        <v>45016</v>
      </c>
      <c r="G525" s="5">
        <f>YEAR(F525)</f>
        <v/>
      </c>
      <c r="H525" s="5">
        <f>PROPER(TEXT(F525,"mmmm"))</f>
        <v/>
      </c>
      <c r="I525" s="6">
        <f>IF(OR(H525="Enero",H525="Febrero",H525="Marzo",H525="Abril",H525="Mayo",H525="Junio"),G525&amp;"-1",IF(OR(H525="Julio",H525="Agosto",H525="Septiembre",H525="Octubre",H525="Noviembre",H525="Diciembre"),G525&amp;"-2"))</f>
        <v/>
      </c>
      <c r="J525" s="5" t="n">
        <v>120</v>
      </c>
      <c r="K525" s="120" t="n">
        <v>3471</v>
      </c>
      <c r="L525" s="28">
        <f>IFERROR(IF(OR(J525=0,K525=""),"",IF(E525="Positivo",MIN(MAX(K525/J525,0),1.3),MIN(MAX(J525/K525,0),1.3))),"")</f>
        <v/>
      </c>
      <c r="M525" s="28">
        <f>IFERROR(IF(OR(J525=0,K525=""),"",IF(E525="Positivo",MAX(K525/J525,0),MAX(J525/K525,0))),"")</f>
        <v/>
      </c>
      <c r="N525" s="5" t="inlineStr">
        <is>
          <t>%</t>
        </is>
      </c>
      <c r="O525" s="5" t="inlineStr">
        <is>
          <t>%</t>
        </is>
      </c>
      <c r="P525" s="16" t="n">
        <v>0</v>
      </c>
      <c r="Q525" s="16" t="n">
        <v>0</v>
      </c>
      <c r="R525" s="5">
        <f>A525&amp;"-"&amp;YEAR(F525)&amp;"-"&amp;IF(LEN(MONTH(F525))=1,"0"&amp;MONTH(F525),MONTH(F525))&amp;"-"&amp;IF(LEN(DAY(F525))=1,"0"&amp;DAY(F525),DAY(F525))</f>
        <v/>
      </c>
    </row>
    <row r="526">
      <c r="A526" s="26" t="n">
        <v>217</v>
      </c>
      <c r="B526" s="5" t="inlineStr">
        <is>
          <t>Aprovechamiento de Residuos</t>
        </is>
      </c>
      <c r="C526" s="5" t="inlineStr">
        <is>
          <t>GESTIÓN AMBIENTAL</t>
        </is>
      </c>
      <c r="D526" s="5" t="inlineStr">
        <is>
          <t>Mensual</t>
        </is>
      </c>
      <c r="E526" s="5" t="inlineStr">
        <is>
          <t>Positivo</t>
        </is>
      </c>
      <c r="F526" s="6" t="n">
        <v>45046</v>
      </c>
      <c r="G526" s="5">
        <f>YEAR(F526)</f>
        <v/>
      </c>
      <c r="H526" s="5">
        <f>PROPER(TEXT(F526,"mmmm"))</f>
        <v/>
      </c>
      <c r="I526" s="6">
        <f>IF(OR(H526="Enero",H526="Febrero",H526="Marzo",H526="Abril",H526="Mayo",H526="Junio"),G526&amp;"-1",IF(OR(H526="Julio",H526="Agosto",H526="Septiembre",H526="Octubre",H526="Noviembre",H526="Diciembre"),G526&amp;"-2"))</f>
        <v/>
      </c>
      <c r="J526" s="5" t="n">
        <v>120</v>
      </c>
      <c r="K526" s="120" t="n">
        <v>3047.5</v>
      </c>
      <c r="L526" s="28">
        <f>IFERROR(IF(OR(J526=0,K526=""),"",IF(E526="Positivo",MIN(MAX(K526/J526,0),1.3),MIN(MAX(J526/K526,0),1.3))),"")</f>
        <v/>
      </c>
      <c r="M526" s="28">
        <f>IFERROR(IF(OR(J526=0,K526=""),"",IF(E526="Positivo",MAX(K526/J526,0),MAX(J526/K526,0))),"")</f>
        <v/>
      </c>
      <c r="N526" s="5" t="inlineStr">
        <is>
          <t>%</t>
        </is>
      </c>
      <c r="O526" s="5" t="inlineStr">
        <is>
          <t>%</t>
        </is>
      </c>
      <c r="P526" s="16" t="n">
        <v>1</v>
      </c>
      <c r="Q526" s="16" t="n">
        <v>1</v>
      </c>
      <c r="R526" s="5">
        <f>A526&amp;"-"&amp;YEAR(F526)&amp;"-"&amp;IF(LEN(MONTH(F526))=1,"0"&amp;MONTH(F526),MONTH(F526))&amp;"-"&amp;IF(LEN(DAY(F526))=1,"0"&amp;DAY(F526),DAY(F526))</f>
        <v/>
      </c>
    </row>
    <row r="527">
      <c r="A527" s="26" t="n">
        <v>217</v>
      </c>
      <c r="B527" s="5" t="inlineStr">
        <is>
          <t>Aprovechamiento de Residuos</t>
        </is>
      </c>
      <c r="C527" s="5" t="inlineStr">
        <is>
          <t>GESTIÓN AMBIENTAL</t>
        </is>
      </c>
      <c r="D527" s="5" t="inlineStr">
        <is>
          <t>Mensual</t>
        </is>
      </c>
      <c r="E527" s="5" t="inlineStr">
        <is>
          <t>Positivo</t>
        </is>
      </c>
      <c r="F527" s="6" t="n">
        <v>45077</v>
      </c>
      <c r="G527" s="5">
        <f>YEAR(F527)</f>
        <v/>
      </c>
      <c r="H527" s="5">
        <f>PROPER(TEXT(F527,"mmmm"))</f>
        <v/>
      </c>
      <c r="I527" s="6">
        <f>IF(OR(H527="Enero",H527="Febrero",H527="Marzo",H527="Abril",H527="Mayo",H527="Junio"),G527&amp;"-1",IF(OR(H527="Julio",H527="Agosto",H527="Septiembre",H527="Octubre",H527="Noviembre",H527="Diciembre"),G527&amp;"-2"))</f>
        <v/>
      </c>
      <c r="J527" s="5" t="n">
        <v>120</v>
      </c>
      <c r="K527" s="120" t="n">
        <v>3181.63</v>
      </c>
      <c r="L527" s="28">
        <f>IFERROR(IF(OR(J527=0,K527=""),"",IF(E527="Positivo",MIN(MAX(K527/J527,0),1.3),MIN(MAX(J527/K527,0),1.3))),"")</f>
        <v/>
      </c>
      <c r="M527" s="28">
        <f>IFERROR(IF(OR(J527=0,K527=""),"",IF(E527="Positivo",MAX(K527/J527,0),MAX(J527/K527,0))),"")</f>
        <v/>
      </c>
      <c r="N527" s="5" t="inlineStr">
        <is>
          <t>%</t>
        </is>
      </c>
      <c r="O527" s="5" t="inlineStr">
        <is>
          <t>%</t>
        </is>
      </c>
      <c r="P527" s="16" t="n">
        <v>0</v>
      </c>
      <c r="Q527" s="16" t="n">
        <v>0</v>
      </c>
      <c r="R527" s="5">
        <f>A527&amp;"-"&amp;YEAR(F527)&amp;"-"&amp;IF(LEN(MONTH(F527))=1,"0"&amp;MONTH(F527),MONTH(F527))&amp;"-"&amp;IF(LEN(DAY(F527))=1,"0"&amp;DAY(F527),DAY(F527))</f>
        <v/>
      </c>
    </row>
    <row r="528">
      <c r="A528" s="26" t="n">
        <v>217</v>
      </c>
      <c r="B528" s="5" t="inlineStr">
        <is>
          <t>Aprovechamiento de Residuos</t>
        </is>
      </c>
      <c r="C528" s="5" t="inlineStr">
        <is>
          <t>GESTIÓN AMBIENTAL</t>
        </is>
      </c>
      <c r="D528" s="5" t="inlineStr">
        <is>
          <t>Mensual</t>
        </is>
      </c>
      <c r="E528" s="5" t="inlineStr">
        <is>
          <t>Positivo</t>
        </is>
      </c>
      <c r="F528" s="6" t="n">
        <v>45107</v>
      </c>
      <c r="G528" s="5">
        <f>YEAR(F528)</f>
        <v/>
      </c>
      <c r="H528" s="5">
        <f>PROPER(TEXT(F528,"mmmm"))</f>
        <v/>
      </c>
      <c r="I528" s="6">
        <f>IF(OR(H528="Enero",H528="Febrero",H528="Marzo",H528="Abril",H528="Mayo",H528="Junio"),G528&amp;"-1",IF(OR(H528="Julio",H528="Agosto",H528="Septiembre",H528="Octubre",H528="Noviembre",H528="Diciembre"),G528&amp;"-2"))</f>
        <v/>
      </c>
      <c r="J528" s="5" t="n">
        <v>120</v>
      </c>
      <c r="K528" s="120" t="n">
        <v>2813.51</v>
      </c>
      <c r="L528" s="28">
        <f>IFERROR(IF(OR(J528=0,K528=""),"",IF(E528="Positivo",MIN(MAX(K528/J528,0),1.3),MIN(MAX(J528/K528,0),1.3))),"")</f>
        <v/>
      </c>
      <c r="M528" s="28">
        <f>IFERROR(IF(OR(J528=0,K528=""),"",IF(E528="Positivo",MAX(K528/J528,0),MAX(J528/K528,0))),"")</f>
        <v/>
      </c>
      <c r="N528" s="5" t="inlineStr">
        <is>
          <t>%</t>
        </is>
      </c>
      <c r="O528" s="5" t="inlineStr">
        <is>
          <t>%</t>
        </is>
      </c>
      <c r="P528" s="16" t="n">
        <v>0</v>
      </c>
      <c r="Q528" s="16" t="n">
        <v>0</v>
      </c>
      <c r="R528" s="5">
        <f>A528&amp;"-"&amp;YEAR(F528)&amp;"-"&amp;IF(LEN(MONTH(F528))=1,"0"&amp;MONTH(F528),MONTH(F528))&amp;"-"&amp;IF(LEN(DAY(F528))=1,"0"&amp;DAY(F528),DAY(F528))</f>
        <v/>
      </c>
    </row>
    <row r="529">
      <c r="A529" s="26" t="n">
        <v>217</v>
      </c>
      <c r="B529" s="5" t="inlineStr">
        <is>
          <t>Aprovechamiento de Residuos</t>
        </is>
      </c>
      <c r="C529" s="5" t="inlineStr">
        <is>
          <t>GESTIÓN AMBIENTAL</t>
        </is>
      </c>
      <c r="D529" s="5" t="inlineStr">
        <is>
          <t>Mensual</t>
        </is>
      </c>
      <c r="E529" s="5" t="inlineStr">
        <is>
          <t>Positivo</t>
        </is>
      </c>
      <c r="F529" s="6" t="n">
        <v>45138</v>
      </c>
      <c r="G529" s="5">
        <f>YEAR(F529)</f>
        <v/>
      </c>
      <c r="H529" s="5">
        <f>PROPER(TEXT(F529,"mmmm"))</f>
        <v/>
      </c>
      <c r="I529" s="6">
        <f>IF(OR(H529="Enero",H529="Febrero",H529="Marzo",H529="Abril",H529="Mayo",H529="Junio"),G529&amp;"-1",IF(OR(H529="Julio",H529="Agosto",H529="Septiembre",H529="Octubre",H529="Noviembre",H529="Diciembre"),G529&amp;"-2"))</f>
        <v/>
      </c>
      <c r="J529" s="5" t="n">
        <v>60</v>
      </c>
      <c r="K529" s="120" t="n">
        <v>2685.9</v>
      </c>
      <c r="L529" s="28">
        <f>IFERROR(IF(OR(J529=0,K529=""),"",IF(E529="Positivo",MIN(MAX(K529/J529,0),1.3),MIN(MAX(J529/K529,0),1.3))),"")</f>
        <v/>
      </c>
      <c r="M529" s="28">
        <f>IFERROR(IF(OR(J529=0,K529=""),"",IF(E529="Positivo",MAX(K529/J529,0),MAX(J529/K529,0))),"")</f>
        <v/>
      </c>
      <c r="N529" s="5" t="inlineStr">
        <is>
          <t>%</t>
        </is>
      </c>
      <c r="O529" s="5" t="inlineStr">
        <is>
          <t>%</t>
        </is>
      </c>
      <c r="P529" s="16" t="n">
        <v>0</v>
      </c>
      <c r="Q529" s="16" t="n">
        <v>0</v>
      </c>
      <c r="R529" s="5">
        <f>A529&amp;"-"&amp;YEAR(F529)&amp;"-"&amp;IF(LEN(MONTH(F529))=1,"0"&amp;MONTH(F529),MONTH(F529))&amp;"-"&amp;IF(LEN(DAY(F529))=1,"0"&amp;DAY(F529),DAY(F529))</f>
        <v/>
      </c>
    </row>
    <row r="530">
      <c r="A530" s="26" t="n">
        <v>217</v>
      </c>
      <c r="B530" s="5" t="inlineStr">
        <is>
          <t>Aprovechamiento de Residuos</t>
        </is>
      </c>
      <c r="C530" s="5" t="inlineStr">
        <is>
          <t>GESTIÓN AMBIENTAL</t>
        </is>
      </c>
      <c r="D530" s="5" t="inlineStr">
        <is>
          <t>Mensual</t>
        </is>
      </c>
      <c r="E530" s="5" t="inlineStr">
        <is>
          <t>Positivo</t>
        </is>
      </c>
      <c r="F530" s="6" t="n">
        <v>45169</v>
      </c>
      <c r="G530" s="5">
        <f>YEAR(F530)</f>
        <v/>
      </c>
      <c r="H530" s="5">
        <f>PROPER(TEXT(F530,"mmmm"))</f>
        <v/>
      </c>
      <c r="I530" s="6">
        <f>IF(OR(H530="Enero",H530="Febrero",H530="Marzo",H530="Abril",H530="Mayo",H530="Junio"),G530&amp;"-1",IF(OR(H530="Julio",H530="Agosto",H530="Septiembre",H530="Octubre",H530="Noviembre",H530="Diciembre"),G530&amp;"-2"))</f>
        <v/>
      </c>
      <c r="J530" s="5" t="n">
        <v>60</v>
      </c>
      <c r="K530" s="120" t="n">
        <v>8268.780000000001</v>
      </c>
      <c r="L530" s="28">
        <f>IFERROR(IF(OR(J530=0,K530=""),"",IF(E530="Positivo",MIN(MAX(K530/J530,0),1.3),MIN(MAX(J530/K530,0),1.3))),"")</f>
        <v/>
      </c>
      <c r="M530" s="28">
        <f>IFERROR(IF(OR(J530=0,K530=""),"",IF(E530="Positivo",MAX(K530/J530,0),MAX(J530/K530,0))),"")</f>
        <v/>
      </c>
      <c r="N530" s="5" t="inlineStr">
        <is>
          <t>%</t>
        </is>
      </c>
      <c r="O530" s="5" t="inlineStr">
        <is>
          <t>%</t>
        </is>
      </c>
      <c r="P530" s="16" t="n">
        <v>0</v>
      </c>
      <c r="Q530" s="16" t="n">
        <v>0</v>
      </c>
      <c r="R530" s="5">
        <f>A530&amp;"-"&amp;YEAR(F530)&amp;"-"&amp;IF(LEN(MONTH(F530))=1,"0"&amp;MONTH(F530),MONTH(F530))&amp;"-"&amp;IF(LEN(DAY(F530))=1,"0"&amp;DAY(F530),DAY(F530))</f>
        <v/>
      </c>
    </row>
    <row r="531">
      <c r="A531" s="26" t="n">
        <v>217</v>
      </c>
      <c r="B531" s="5" t="inlineStr">
        <is>
          <t>Aprovechamiento de Residuos</t>
        </is>
      </c>
      <c r="C531" s="5" t="inlineStr">
        <is>
          <t>GESTIÓN AMBIENTAL</t>
        </is>
      </c>
      <c r="D531" s="5" t="inlineStr">
        <is>
          <t>Mensual</t>
        </is>
      </c>
      <c r="E531" s="5" t="inlineStr">
        <is>
          <t>Positivo</t>
        </is>
      </c>
      <c r="F531" s="6" t="n">
        <v>45199</v>
      </c>
      <c r="G531" s="5">
        <f>YEAR(F531)</f>
        <v/>
      </c>
      <c r="H531" s="5">
        <f>PROPER(TEXT(F531,"mmmm"))</f>
        <v/>
      </c>
      <c r="I531" s="6">
        <f>IF(OR(H531="Enero",H531="Febrero",H531="Marzo",H531="Abril",H531="Mayo",H531="Junio"),G531&amp;"-1",IF(OR(H531="Julio",H531="Agosto",H531="Septiembre",H531="Octubre",H531="Noviembre",H531="Diciembre"),G531&amp;"-2"))</f>
        <v/>
      </c>
      <c r="J531" s="5" t="n">
        <v>60</v>
      </c>
      <c r="K531" s="120" t="n">
        <v>9724.940000000001</v>
      </c>
      <c r="L531" s="28">
        <f>IFERROR(IF(OR(J531=0,K531=""),"",IF(E531="Positivo",MIN(MAX(K531/J531,0),1.3),MIN(MAX(J531/K531,0),1.3))),"")</f>
        <v/>
      </c>
      <c r="M531" s="28">
        <f>IFERROR(IF(OR(J531=0,K531=""),"",IF(E531="Positivo",MAX(K531/J531,0),MAX(J531/K531,0))),"")</f>
        <v/>
      </c>
      <c r="N531" s="5" t="inlineStr">
        <is>
          <t>%</t>
        </is>
      </c>
      <c r="O531" s="5" t="inlineStr">
        <is>
          <t>%</t>
        </is>
      </c>
      <c r="P531" s="16" t="n">
        <v>0</v>
      </c>
      <c r="Q531" s="16" t="n">
        <v>0</v>
      </c>
      <c r="R531" s="5">
        <f>A531&amp;"-"&amp;YEAR(F531)&amp;"-"&amp;IF(LEN(MONTH(F531))=1,"0"&amp;MONTH(F531),MONTH(F531))&amp;"-"&amp;IF(LEN(DAY(F531))=1,"0"&amp;DAY(F531),DAY(F531))</f>
        <v/>
      </c>
    </row>
    <row r="532">
      <c r="A532" s="39" t="n">
        <v>217</v>
      </c>
      <c r="B532" s="5" t="inlineStr">
        <is>
          <t>Aprovechamiento de Residuos</t>
        </is>
      </c>
      <c r="C532" s="5" t="inlineStr">
        <is>
          <t>GESTIÓN AMBIENTAL</t>
        </is>
      </c>
      <c r="D532" s="5" t="inlineStr">
        <is>
          <t>Mensual</t>
        </is>
      </c>
      <c r="E532" s="5" t="inlineStr">
        <is>
          <t>Positivo</t>
        </is>
      </c>
      <c r="F532" s="6" t="n">
        <v>45230</v>
      </c>
      <c r="G532" s="5">
        <f>YEAR(F532)</f>
        <v/>
      </c>
      <c r="H532" s="5">
        <f>PROPER(TEXT(F532,"mmmm"))</f>
        <v/>
      </c>
      <c r="I532" s="6">
        <f>IF(OR(H532="Enero",H532="Febrero",H532="Marzo",H532="Abril",H532="Mayo",H532="Junio"),G532&amp;"-1",IF(OR(H532="Julio",H532="Agosto",H532="Septiembre",H532="Octubre",H532="Noviembre",H532="Diciembre"),G532&amp;"-2"))</f>
        <v/>
      </c>
      <c r="J532" s="5" t="n">
        <v>120</v>
      </c>
      <c r="K532" s="120" t="n">
        <v>7169.54</v>
      </c>
      <c r="L532" s="28">
        <f>IFERROR(IF(OR(J532=0,K532=""),"",IF(E532="Positivo",MIN(MAX(K532/J532,0),1.3),MIN(MAX(J532/K532,0),1.3))),"")</f>
        <v/>
      </c>
      <c r="M532" s="28">
        <f>IFERROR(IF(OR(J532=0,K532=""),"",IF(E532="Positivo",MAX(K532/J532,0),MAX(J532/K532,0))),"")</f>
        <v/>
      </c>
      <c r="N532" s="5" t="inlineStr">
        <is>
          <t>%</t>
        </is>
      </c>
      <c r="O532" s="5" t="inlineStr">
        <is>
          <t>%</t>
        </is>
      </c>
      <c r="P532" s="16" t="n">
        <v>0</v>
      </c>
      <c r="Q532" s="16" t="n">
        <v>0</v>
      </c>
      <c r="R532" s="5">
        <f>A532&amp;"-"&amp;YEAR(F532)&amp;"-"&amp;IF(LEN(MONTH(F532))=1,"0"&amp;MONTH(F532),MONTH(F532))&amp;"-"&amp;IF(LEN(DAY(F532))=1,"0"&amp;DAY(F532),DAY(F532))</f>
        <v/>
      </c>
    </row>
    <row r="533">
      <c r="A533" s="39" t="n">
        <v>217</v>
      </c>
      <c r="B533" s="5" t="inlineStr">
        <is>
          <t>Aprovechamiento de Residuos</t>
        </is>
      </c>
      <c r="C533" s="5" t="inlineStr">
        <is>
          <t>GESTIÓN AMBIENTAL</t>
        </is>
      </c>
      <c r="D533" s="5" t="inlineStr">
        <is>
          <t>Mensual</t>
        </is>
      </c>
      <c r="E533" s="5" t="inlineStr">
        <is>
          <t>Positivo</t>
        </is>
      </c>
      <c r="F533" s="6" t="n">
        <v>45260</v>
      </c>
      <c r="G533" s="5">
        <f>YEAR(F533)</f>
        <v/>
      </c>
      <c r="H533" s="5">
        <f>PROPER(TEXT(F533,"mmmm"))</f>
        <v/>
      </c>
      <c r="I533" s="6">
        <f>IF(OR(H533="Enero",H533="Febrero",H533="Marzo",H533="Abril",H533="Mayo",H533="Junio"),G533&amp;"-1",IF(OR(H533="Julio",H533="Agosto",H533="Septiembre",H533="Octubre",H533="Noviembre",H533="Diciembre"),G533&amp;"-2"))</f>
        <v/>
      </c>
      <c r="J533" s="5" t="n">
        <v>120</v>
      </c>
      <c r="K533" s="120" t="n">
        <v>6974.4</v>
      </c>
      <c r="L533" s="28">
        <f>IFERROR(IF(OR(J533=0,K533=""),"",IF(E533="Positivo",MIN(MAX(K533/J533,0),1.3),MIN(MAX(J533/K533,0),1.3))),"")</f>
        <v/>
      </c>
      <c r="M533" s="28">
        <f>IFERROR(IF(OR(J533=0,K533=""),"",IF(E533="Positivo",MAX(K533/J533,0),MAX(J533/K533,0))),"")</f>
        <v/>
      </c>
      <c r="N533" s="5" t="inlineStr">
        <is>
          <t>%</t>
        </is>
      </c>
      <c r="O533" s="5" t="inlineStr">
        <is>
          <t>%</t>
        </is>
      </c>
      <c r="P533" s="16" t="n">
        <v>0</v>
      </c>
      <c r="Q533" s="16" t="n">
        <v>0</v>
      </c>
      <c r="R533" s="5">
        <f>A533&amp;"-"&amp;YEAR(F533)&amp;"-"&amp;IF(LEN(MONTH(F533))=1,"0"&amp;MONTH(F533),MONTH(F533))&amp;"-"&amp;IF(LEN(DAY(F533))=1,"0"&amp;DAY(F533),DAY(F533))</f>
        <v/>
      </c>
    </row>
    <row r="534">
      <c r="A534" s="39" t="n">
        <v>217</v>
      </c>
      <c r="B534" s="5" t="inlineStr">
        <is>
          <t>Aprovechamiento de Residuos</t>
        </is>
      </c>
      <c r="C534" s="5" t="inlineStr">
        <is>
          <t>GESTIÓN AMBIENTAL</t>
        </is>
      </c>
      <c r="D534" s="5" t="inlineStr">
        <is>
          <t>Mensual</t>
        </is>
      </c>
      <c r="E534" s="5" t="inlineStr">
        <is>
          <t>Positivo</t>
        </is>
      </c>
      <c r="F534" s="6" t="n">
        <v>45291</v>
      </c>
      <c r="G534" s="5">
        <f>YEAR(F534)</f>
        <v/>
      </c>
      <c r="H534" s="5">
        <f>PROPER(TEXT(F534,"mmmm"))</f>
        <v/>
      </c>
      <c r="I534" s="6">
        <f>IF(OR(H534="Enero",H534="Febrero",H534="Marzo",H534="Abril",H534="Mayo",H534="Junio"),G534&amp;"-1",IF(OR(H534="Julio",H534="Agosto",H534="Septiembre",H534="Octubre",H534="Noviembre",H534="Diciembre"),G534&amp;"-2"))</f>
        <v/>
      </c>
      <c r="J534" s="5" t="n">
        <v>120</v>
      </c>
      <c r="K534" s="120" t="n">
        <v>2694.79</v>
      </c>
      <c r="L534" s="28">
        <f>IFERROR(IF(OR(J534=0,K534=""),"",IF(E534="Positivo",MIN(MAX(K534/J534,0),1.3),MIN(MAX(J534/K534,0),1.3))),"")</f>
        <v/>
      </c>
      <c r="M534" s="28">
        <f>IFERROR(IF(OR(J534=0,K534=""),"",IF(E534="Positivo",MAX(K534/J534,0),MAX(J534/K534,0))),"")</f>
        <v/>
      </c>
      <c r="N534" s="5" t="inlineStr">
        <is>
          <t>%</t>
        </is>
      </c>
      <c r="O534" s="5" t="inlineStr">
        <is>
          <t>%</t>
        </is>
      </c>
      <c r="P534" s="16" t="n">
        <v>0</v>
      </c>
      <c r="Q534" s="16" t="n">
        <v>0</v>
      </c>
      <c r="R534" s="5">
        <f>A534&amp;"-"&amp;YEAR(F534)&amp;"-"&amp;IF(LEN(MONTH(F534))=1,"0"&amp;MONTH(F534),MONTH(F534))&amp;"-"&amp;IF(LEN(DAY(F534))=1,"0"&amp;DAY(F534),DAY(F534))</f>
        <v/>
      </c>
    </row>
    <row r="535">
      <c r="A535" s="26" t="n">
        <v>217</v>
      </c>
      <c r="B535" s="5" t="inlineStr">
        <is>
          <t>Aprovechamiento de Residuos</t>
        </is>
      </c>
      <c r="C535" s="5" t="inlineStr">
        <is>
          <t>GESTIÓN AMBIENTAL</t>
        </is>
      </c>
      <c r="D535" s="5" t="inlineStr">
        <is>
          <t>Mensual</t>
        </is>
      </c>
      <c r="E535" s="5" t="inlineStr">
        <is>
          <t>Positivo</t>
        </is>
      </c>
      <c r="F535" s="6" t="n">
        <v>45322</v>
      </c>
      <c r="G535" s="5">
        <f>YEAR(F535)</f>
        <v/>
      </c>
      <c r="H535" s="5">
        <f>PROPER(TEXT(F535,"mmmm"))</f>
        <v/>
      </c>
      <c r="I535" s="6">
        <f>IF(OR(H535="Enero",H535="Febrero",H535="Marzo",H535="Abril",H535="Mayo",H535="Junio"),G535&amp;"-1",IF(OR(H535="Julio",H535="Agosto",H535="Septiembre",H535="Octubre",H535="Noviembre",H535="Diciembre"),G535&amp;"-2"))</f>
        <v/>
      </c>
      <c r="J535" s="5" t="n">
        <v>20</v>
      </c>
      <c r="K535" s="120" t="n">
        <v>12</v>
      </c>
      <c r="L535" s="28">
        <f>IFERROR(IF(OR(J535=0,K535=""),"",IF(E535="Positivo",MIN(MAX(K535/J535,0),1.3),MIN(MAX(J535/K535,0),1.3))),"")</f>
        <v/>
      </c>
      <c r="M535" s="28">
        <f>IFERROR(IF(OR(J535=0,K535=""),"",IF(E535="Positivo",MAX(K535/J535,0),MAX(J535/K535,0))),"")</f>
        <v/>
      </c>
      <c r="N535" s="5" t="inlineStr">
        <is>
          <t>%</t>
        </is>
      </c>
      <c r="O535" s="5" t="inlineStr">
        <is>
          <t>%</t>
        </is>
      </c>
      <c r="P535" s="16" t="n">
        <v>0</v>
      </c>
      <c r="Q535" s="16" t="n">
        <v>0</v>
      </c>
      <c r="R535" s="5">
        <f>A535&amp;"-"&amp;YEAR(F535)&amp;"-"&amp;IF(LEN(MONTH(F535))=1,"0"&amp;MONTH(F535),MONTH(F535))&amp;"-"&amp;IF(LEN(DAY(F535))=1,"0"&amp;DAY(F535),DAY(F535))</f>
        <v/>
      </c>
    </row>
    <row r="536">
      <c r="A536" s="26" t="n">
        <v>217</v>
      </c>
      <c r="B536" s="5" t="inlineStr">
        <is>
          <t>Aprovechamiento de Residuos</t>
        </is>
      </c>
      <c r="C536" s="5" t="inlineStr">
        <is>
          <t>GESTIÓN AMBIENTAL</t>
        </is>
      </c>
      <c r="D536" s="5" t="inlineStr">
        <is>
          <t>Mensual</t>
        </is>
      </c>
      <c r="E536" s="5" t="inlineStr">
        <is>
          <t>Positivo</t>
        </is>
      </c>
      <c r="F536" s="6" t="n">
        <v>45351</v>
      </c>
      <c r="G536" s="5">
        <f>YEAR(F536)</f>
        <v/>
      </c>
      <c r="H536" s="5">
        <f>PROPER(TEXT(F536,"mmmm"))</f>
        <v/>
      </c>
      <c r="I536" s="6">
        <f>IF(OR(H536="Enero",H536="Febrero",H536="Marzo",H536="Abril",H536="Mayo",H536="Junio"),G536&amp;"-1",IF(OR(H536="Julio",H536="Agosto",H536="Septiembre",H536="Octubre",H536="Noviembre",H536="Diciembre"),G536&amp;"-2"))</f>
        <v/>
      </c>
      <c r="J536" s="5" t="n">
        <v>40</v>
      </c>
      <c r="K536" s="5" t="n">
        <v>1039.5</v>
      </c>
      <c r="L536" s="28">
        <f>IFERROR(IF(OR(J536=0,K536=""),"",IF(E536="Positivo",MIN(MAX(K536/J536,0),1.3),MIN(MAX(J536/K536,0),1.3))),"")</f>
        <v/>
      </c>
      <c r="M536" s="28">
        <f>IFERROR(IF(OR(J536=0,K536=""),"",IF(E536="Positivo",MAX(K536/J536,0),MAX(J536/K536,0))),"")</f>
        <v/>
      </c>
      <c r="N536" s="5" t="inlineStr">
        <is>
          <t>%</t>
        </is>
      </c>
      <c r="O536" s="5" t="inlineStr">
        <is>
          <t>%</t>
        </is>
      </c>
      <c r="P536" s="16" t="n">
        <v>0</v>
      </c>
      <c r="Q536" s="16" t="n">
        <v>1</v>
      </c>
      <c r="R536" s="5">
        <f>A536&amp;"-"&amp;YEAR(F536)&amp;"-"&amp;IF(LEN(MONTH(F536))=1,"0"&amp;MONTH(F536),MONTH(F536))&amp;"-"&amp;IF(LEN(DAY(F536))=1,"0"&amp;DAY(F536),DAY(F536))</f>
        <v/>
      </c>
    </row>
    <row r="537">
      <c r="A537" s="26" t="n">
        <v>217</v>
      </c>
      <c r="B537" s="5" t="inlineStr">
        <is>
          <t>Aprovechamiento de Residuos</t>
        </is>
      </c>
      <c r="C537" s="5" t="inlineStr">
        <is>
          <t>GESTIÓN AMBIENTAL</t>
        </is>
      </c>
      <c r="D537" s="5" t="inlineStr">
        <is>
          <t>Mensual</t>
        </is>
      </c>
      <c r="E537" s="5" t="inlineStr">
        <is>
          <t>Positivo</t>
        </is>
      </c>
      <c r="F537" s="6" t="n">
        <v>45382</v>
      </c>
      <c r="G537" s="5">
        <f>YEAR(F537)</f>
        <v/>
      </c>
      <c r="H537" s="5">
        <f>PROPER(TEXT(F537,"mmmm"))</f>
        <v/>
      </c>
      <c r="I537" s="6">
        <f>IF(OR(H537="Enero",H537="Febrero",H537="Marzo",H537="Abril",H537="Mayo",H537="Junio"),G537&amp;"-1",IF(OR(H537="Julio",H537="Agosto",H537="Septiembre",H537="Octubre",H537="Noviembre",H537="Diciembre"),G537&amp;"-2"))</f>
        <v/>
      </c>
      <c r="J537" s="5" t="n">
        <v>40</v>
      </c>
      <c r="K537" s="5" t="n">
        <v>1282.43</v>
      </c>
      <c r="L537" s="28">
        <f>IFERROR(IF(OR(J537=0,K537=""),"",IF(E537="Positivo",MIN(MAX(K537/J537,0),1.3),MIN(MAX(J537/K537,0),1.3))),"")</f>
        <v/>
      </c>
      <c r="M537" s="28">
        <f>IFERROR(IF(OR(J537=0,K537=""),"",IF(E537="Positivo",MAX(K537/J537,0),MAX(J537/K537,0))),"")</f>
        <v/>
      </c>
      <c r="N537" s="5" t="inlineStr">
        <is>
          <t>%</t>
        </is>
      </c>
      <c r="O537" s="5" t="inlineStr">
        <is>
          <t>%</t>
        </is>
      </c>
      <c r="P537" s="16" t="n">
        <v>0</v>
      </c>
      <c r="Q537" s="16" t="n">
        <v>1</v>
      </c>
      <c r="R537" s="5">
        <f>A537&amp;"-"&amp;YEAR(F537)&amp;"-"&amp;IF(LEN(MONTH(F537))=1,"0"&amp;MONTH(F537),MONTH(F537))&amp;"-"&amp;IF(LEN(DAY(F537))=1,"0"&amp;DAY(F537),DAY(F537))</f>
        <v/>
      </c>
    </row>
    <row r="538">
      <c r="A538" s="26" t="n">
        <v>217</v>
      </c>
      <c r="B538" s="5" t="inlineStr">
        <is>
          <t>Aprovechamiento de Residuos</t>
        </is>
      </c>
      <c r="C538" s="5" t="inlineStr">
        <is>
          <t>GESTIÓN AMBIENTAL</t>
        </is>
      </c>
      <c r="D538" s="5" t="inlineStr">
        <is>
          <t>Mensual</t>
        </is>
      </c>
      <c r="E538" s="5" t="inlineStr">
        <is>
          <t>Positivo</t>
        </is>
      </c>
      <c r="F538" s="6" t="n">
        <v>45412</v>
      </c>
      <c r="G538" s="5">
        <f>YEAR(F538)</f>
        <v/>
      </c>
      <c r="H538" s="5">
        <f>PROPER(TEXT(F538,"mmmm"))</f>
        <v/>
      </c>
      <c r="I538" s="6">
        <f>IF(OR(H538="Enero",H538="Febrero",H538="Marzo",H538="Abril",H538="Mayo",H538="Junio"),G538&amp;"-1",IF(OR(H538="Julio",H538="Agosto",H538="Septiembre",H538="Octubre",H538="Noviembre",H538="Diciembre"),G538&amp;"-2"))</f>
        <v/>
      </c>
      <c r="J538" s="5" t="n">
        <v>40</v>
      </c>
      <c r="K538" s="120" t="n">
        <v>1669.64</v>
      </c>
      <c r="L538" s="28">
        <f>IFERROR(IF(OR(J538=0,K538=""),"",IF(E538="Positivo",MIN(MAX(K538/J538,0),1.3),MIN(MAX(J538/K538,0),1.3))),"")</f>
        <v/>
      </c>
      <c r="M538" s="28">
        <f>IFERROR(IF(OR(J538=0,K538=""),"",IF(E538="Positivo",MAX(K538/J538,0),MAX(J538/K538,0))),"")</f>
        <v/>
      </c>
      <c r="N538" s="5" t="inlineStr">
        <is>
          <t>%</t>
        </is>
      </c>
      <c r="O538" s="5" t="inlineStr">
        <is>
          <t>%</t>
        </is>
      </c>
      <c r="P538" s="16" t="n">
        <v>0</v>
      </c>
      <c r="Q538" s="16" t="n">
        <v>1</v>
      </c>
      <c r="R538" s="5">
        <f>A538&amp;"-"&amp;YEAR(F538)&amp;"-"&amp;IF(LEN(MONTH(F538))=1,"0"&amp;MONTH(F538),MONTH(F538))&amp;"-"&amp;IF(LEN(DAY(F538))=1,"0"&amp;DAY(F538),DAY(F538))</f>
        <v/>
      </c>
    </row>
    <row r="539">
      <c r="A539" s="26" t="n">
        <v>217</v>
      </c>
      <c r="B539" s="5" t="inlineStr">
        <is>
          <t>Aprovechamiento de Residuos</t>
        </is>
      </c>
      <c r="C539" s="5" t="inlineStr">
        <is>
          <t>GESTIÓN AMBIENTAL</t>
        </is>
      </c>
      <c r="D539" s="5" t="inlineStr">
        <is>
          <t>Mensual</t>
        </is>
      </c>
      <c r="E539" s="5" t="inlineStr">
        <is>
          <t>Positivo</t>
        </is>
      </c>
      <c r="F539" s="6" t="n">
        <v>45443</v>
      </c>
      <c r="G539" s="5">
        <f>YEAR(F539)</f>
        <v/>
      </c>
      <c r="H539" s="5">
        <f>PROPER(TEXT(F539,"mmmm"))</f>
        <v/>
      </c>
      <c r="I539" s="6">
        <f>IF(OR(H539="Enero",H539="Febrero",H539="Marzo",H539="Abril",H539="Mayo",H539="Junio"),G539&amp;"-1",IF(OR(H539="Julio",H539="Agosto",H539="Septiembre",H539="Octubre",H539="Noviembre",H539="Diciembre"),G539&amp;"-2"))</f>
        <v/>
      </c>
      <c r="J539" s="5" t="n">
        <v>40</v>
      </c>
      <c r="K539" s="5" t="n">
        <v>1376.32</v>
      </c>
      <c r="L539" s="28">
        <f>IFERROR(IF(OR(J539=0,K539=""),"",IF(E539="Positivo",MIN(MAX(K539/J539,0),1.3),MIN(MAX(J539/K539,0),1.3))),"")</f>
        <v/>
      </c>
      <c r="M539" s="28">
        <f>IFERROR(IF(OR(J539=0,K539=""),"",IF(E539="Positivo",MAX(K539/J539,0),MAX(J539/K539,0))),"")</f>
        <v/>
      </c>
      <c r="N539" s="5" t="inlineStr">
        <is>
          <t>%</t>
        </is>
      </c>
      <c r="O539" s="5" t="inlineStr">
        <is>
          <t>%</t>
        </is>
      </c>
      <c r="P539" s="16" t="n">
        <v>0</v>
      </c>
      <c r="Q539" s="16" t="n">
        <v>1</v>
      </c>
      <c r="R539" s="5">
        <f>A539&amp;"-"&amp;YEAR(F539)&amp;"-"&amp;IF(LEN(MONTH(F539))=1,"0"&amp;MONTH(F539),MONTH(F539))&amp;"-"&amp;IF(LEN(DAY(F539))=1,"0"&amp;DAY(F539),DAY(F539))</f>
        <v/>
      </c>
    </row>
    <row r="540">
      <c r="A540" s="26" t="n">
        <v>217</v>
      </c>
      <c r="B540" s="5" t="inlineStr">
        <is>
          <t>Aprovechamiento de Residuos</t>
        </is>
      </c>
      <c r="C540" s="5" t="inlineStr">
        <is>
          <t>GESTIÓN AMBIENTAL</t>
        </is>
      </c>
      <c r="D540" s="5" t="inlineStr">
        <is>
          <t>Mensual</t>
        </is>
      </c>
      <c r="E540" s="5" t="inlineStr">
        <is>
          <t>Positivo</t>
        </is>
      </c>
      <c r="F540" s="6" t="n">
        <v>45473</v>
      </c>
      <c r="G540" s="5">
        <f>YEAR(F540)</f>
        <v/>
      </c>
      <c r="H540" s="5">
        <f>PROPER(TEXT(F540,"mmmm"))</f>
        <v/>
      </c>
      <c r="I540" s="6">
        <f>IF(OR(H540="Enero",H540="Febrero",H540="Marzo",H540="Abril",H540="Mayo",H540="Junio"),G540&amp;"-1",IF(OR(H540="Julio",H540="Agosto",H540="Septiembre",H540="Octubre",H540="Noviembre",H540="Diciembre"),G540&amp;"-2"))</f>
        <v/>
      </c>
      <c r="J540" s="5" t="n">
        <v>20</v>
      </c>
      <c r="K540" s="5" t="n">
        <v>49.51</v>
      </c>
      <c r="L540" s="28">
        <f>IFERROR(IF(OR(J540=0,K540=""),"",IF(E540="Positivo",MIN(MAX(K540/J540,0),1.3),MIN(MAX(J540/K540,0),1.3))),"")</f>
        <v/>
      </c>
      <c r="M540" s="28">
        <f>IFERROR(IF(OR(J540=0,K540=""),"",IF(E540="Positivo",MAX(K540/J540,0),MAX(J540/K540,0))),"")</f>
        <v/>
      </c>
      <c r="N540" s="5" t="inlineStr">
        <is>
          <t>%</t>
        </is>
      </c>
      <c r="O540" s="5" t="inlineStr">
        <is>
          <t>%</t>
        </is>
      </c>
      <c r="P540" s="16" t="n">
        <v>0</v>
      </c>
      <c r="Q540" s="16" t="n">
        <v>1</v>
      </c>
      <c r="R540" s="5">
        <f>A540&amp;"-"&amp;YEAR(F540)&amp;"-"&amp;IF(LEN(MONTH(F540))=1,"0"&amp;MONTH(F540),MONTH(F540))&amp;"-"&amp;IF(LEN(DAY(F540))=1,"0"&amp;DAY(F540),DAY(F540))</f>
        <v/>
      </c>
    </row>
    <row r="541">
      <c r="A541" s="26" t="n">
        <v>217</v>
      </c>
      <c r="B541" s="5" t="inlineStr">
        <is>
          <t>Aprovechamiento de Residuos</t>
        </is>
      </c>
      <c r="C541" s="5" t="inlineStr">
        <is>
          <t>GESTIÓN AMBIENTAL</t>
        </is>
      </c>
      <c r="D541" s="5" t="inlineStr">
        <is>
          <t>Mensual</t>
        </is>
      </c>
      <c r="E541" s="5" t="inlineStr">
        <is>
          <t>Positivo</t>
        </is>
      </c>
      <c r="F541" s="6" t="n">
        <v>45504</v>
      </c>
      <c r="G541" s="5">
        <f>YEAR(F541)</f>
        <v/>
      </c>
      <c r="H541" s="5">
        <f>PROPER(TEXT(F541,"mmmm"))</f>
        <v/>
      </c>
      <c r="I541" s="6">
        <f>IF(OR(H541="Enero",H541="Febrero",H541="Marzo",H541="Abril",H541="Mayo",H541="Junio"),G541&amp;"-1",IF(OR(H541="Julio",H541="Agosto",H541="Septiembre",H541="Octubre",H541="Noviembre",H541="Diciembre"),G541&amp;"-2"))</f>
        <v/>
      </c>
      <c r="J541" s="5" t="n">
        <v>120</v>
      </c>
      <c r="K541" s="5" t="n">
        <v>3980.4</v>
      </c>
      <c r="L541" s="28">
        <f>IFERROR(IF(OR(J541=0,K541=""),"",IF(E541="Positivo",MIN(MAX(K541/J541,0),1.3),MIN(MAX(J541/K541,0),1.3))),"")</f>
        <v/>
      </c>
      <c r="M541" s="28">
        <f>IFERROR(IF(OR(J541=0,K541=""),"",IF(E541="Positivo",MAX(K541/J541,0),MAX(J541/K541,0))),"")</f>
        <v/>
      </c>
      <c r="N541" s="5" t="inlineStr">
        <is>
          <t>%</t>
        </is>
      </c>
      <c r="O541" s="5" t="inlineStr">
        <is>
          <t>%</t>
        </is>
      </c>
      <c r="P541" s="16" t="n">
        <v>0</v>
      </c>
      <c r="Q541" s="16" t="n">
        <v>1</v>
      </c>
      <c r="R541" s="5">
        <f>A541&amp;"-"&amp;YEAR(F541)&amp;"-"&amp;IF(LEN(MONTH(F541))=1,"0"&amp;MONTH(F541),MONTH(F541))&amp;"-"&amp;IF(LEN(DAY(F541))=1,"0"&amp;DAY(F541),DAY(F541))</f>
        <v/>
      </c>
    </row>
    <row r="542">
      <c r="A542" s="26" t="n">
        <v>217</v>
      </c>
      <c r="B542" s="5" t="inlineStr">
        <is>
          <t>Aprovechamiento de Residuos</t>
        </is>
      </c>
      <c r="C542" s="5" t="inlineStr">
        <is>
          <t>GESTIÓN AMBIENTAL</t>
        </is>
      </c>
      <c r="D542" s="5" t="inlineStr">
        <is>
          <t>Mensual</t>
        </is>
      </c>
      <c r="E542" s="5" t="inlineStr">
        <is>
          <t>Positivo</t>
        </is>
      </c>
      <c r="F542" s="6" t="n">
        <v>45535</v>
      </c>
      <c r="G542" s="5">
        <f>YEAR(F542)</f>
        <v/>
      </c>
      <c r="H542" s="5">
        <f>PROPER(TEXT(F542,"mmmm"))</f>
        <v/>
      </c>
      <c r="I542" s="6">
        <f>IF(OR(H542="Enero",H542="Febrero",H542="Marzo",H542="Abril",H542="Mayo",H542="Junio"),G542&amp;"-1",IF(OR(H542="Julio",H542="Agosto",H542="Septiembre",H542="Octubre",H542="Noviembre",H542="Diciembre"),G542&amp;"-2"))</f>
        <v/>
      </c>
      <c r="J542" s="5" t="n">
        <v>120</v>
      </c>
      <c r="K542" s="5" t="n">
        <v>7384.43</v>
      </c>
      <c r="L542" s="28">
        <f>IFERROR(IF(OR(J542=0,K542=""),"",IF(E542="Positivo",MIN(MAX(K542/J542,0),1.3),MIN(MAX(J542/K542,0),1.3))),"")</f>
        <v/>
      </c>
      <c r="M542" s="28">
        <f>IFERROR(IF(OR(J542=0,K542=""),"",IF(E542="Positivo",MAX(K542/J542,0),MAX(J542/K542,0))),"")</f>
        <v/>
      </c>
      <c r="N542" s="5" t="inlineStr">
        <is>
          <t>%</t>
        </is>
      </c>
      <c r="O542" s="5" t="inlineStr">
        <is>
          <t>%</t>
        </is>
      </c>
      <c r="P542" s="16" t="n">
        <v>0</v>
      </c>
      <c r="Q542" s="16" t="n">
        <v>1</v>
      </c>
      <c r="R542" s="5">
        <f>A542&amp;"-"&amp;YEAR(F542)&amp;"-"&amp;IF(LEN(MONTH(F542))=1,"0"&amp;MONTH(F542),MONTH(F542))&amp;"-"&amp;IF(LEN(DAY(F542))=1,"0"&amp;DAY(F542),DAY(F542))</f>
        <v/>
      </c>
    </row>
    <row r="543">
      <c r="A543" s="26" t="n">
        <v>217</v>
      </c>
      <c r="B543" s="5" t="inlineStr">
        <is>
          <t>Aprovechamiento de Residuos</t>
        </is>
      </c>
      <c r="C543" s="5" t="inlineStr">
        <is>
          <t>GESTIÓN AMBIENTAL</t>
        </is>
      </c>
      <c r="D543" s="5" t="inlineStr">
        <is>
          <t>Mensual</t>
        </is>
      </c>
      <c r="E543" s="5" t="inlineStr">
        <is>
          <t>Positivo</t>
        </is>
      </c>
      <c r="F543" s="6" t="n">
        <v>45565</v>
      </c>
      <c r="G543" s="5">
        <f>YEAR(F543)</f>
        <v/>
      </c>
      <c r="H543" s="5">
        <f>PROPER(TEXT(F543,"mmmm"))</f>
        <v/>
      </c>
      <c r="I543" s="6">
        <f>IF(OR(H543="Enero",H543="Febrero",H543="Marzo",H543="Abril",H543="Mayo",H543="Junio"),G543&amp;"-1",IF(OR(H543="Julio",H543="Agosto",H543="Septiembre",H543="Octubre",H543="Noviembre",H543="Diciembre"),G543&amp;"-2"))</f>
        <v/>
      </c>
      <c r="J543" s="5" t="n">
        <v>80</v>
      </c>
      <c r="K543" s="5" t="n">
        <v>7167.45</v>
      </c>
      <c r="L543" s="28">
        <f>IFERROR(IF(OR(J543=0,K543=""),"",IF(E543="Positivo",MIN(MAX(K543/J543,0),1.3),MIN(MAX(J543/K543,0),1.3))),"")</f>
        <v/>
      </c>
      <c r="M543" s="28">
        <f>IFERROR(IF(OR(J543=0,K543=""),"",IF(E543="Positivo",MAX(K543/J543,0),MAX(J543/K543,0))),"")</f>
        <v/>
      </c>
      <c r="N543" s="5" t="inlineStr">
        <is>
          <t>%</t>
        </is>
      </c>
      <c r="O543" s="5" t="inlineStr">
        <is>
          <t>%</t>
        </is>
      </c>
      <c r="P543" s="16" t="n">
        <v>0</v>
      </c>
      <c r="Q543" s="16" t="n">
        <v>1</v>
      </c>
      <c r="R543" s="5">
        <f>A543&amp;"-"&amp;YEAR(F543)&amp;"-"&amp;IF(LEN(MONTH(F543))=1,"0"&amp;MONTH(F543),MONTH(F543))&amp;"-"&amp;IF(LEN(DAY(F543))=1,"0"&amp;DAY(F543),DAY(F543))</f>
        <v/>
      </c>
    </row>
    <row r="544">
      <c r="A544" s="39" t="n">
        <v>217</v>
      </c>
      <c r="B544" s="5" t="inlineStr">
        <is>
          <t>Aprovechamiento de Residuos</t>
        </is>
      </c>
      <c r="C544" s="5" t="inlineStr">
        <is>
          <t>GESTIÓN AMBIENTAL</t>
        </is>
      </c>
      <c r="D544" s="5" t="inlineStr">
        <is>
          <t>Mensual</t>
        </is>
      </c>
      <c r="E544" s="5" t="inlineStr">
        <is>
          <t>Positivo</t>
        </is>
      </c>
      <c r="F544" s="6" t="n">
        <v>45596</v>
      </c>
      <c r="G544" s="5">
        <f>YEAR(F544)</f>
        <v/>
      </c>
      <c r="H544" s="5">
        <f>PROPER(TEXT(F544,"mmmm"))</f>
        <v/>
      </c>
      <c r="I544" s="6">
        <f>IF(OR(H544="Enero",H544="Febrero",H544="Marzo",H544="Abril",H544="Mayo",H544="Junio"),G544&amp;"-1",IF(OR(H544="Julio",H544="Agosto",H544="Septiembre",H544="Octubre",H544="Noviembre",H544="Diciembre"),G544&amp;"-2"))</f>
        <v/>
      </c>
      <c r="J544" s="5" t="n">
        <v>120</v>
      </c>
      <c r="K544" s="5" t="n">
        <v>8053.5</v>
      </c>
      <c r="L544" s="28">
        <f>IFERROR(IF(OR(J544=0,K544=""),"",IF(E544="Positivo",MIN(MAX(K544/J544,0),1.3),MIN(MAX(J544/K544,0),1.3))),"")</f>
        <v/>
      </c>
      <c r="M544" s="28">
        <f>IFERROR(IF(OR(J544=0,K544=""),"",IF(E544="Positivo",MAX(K544/J544,0),MAX(J544/K544,0))),"")</f>
        <v/>
      </c>
      <c r="N544" s="5" t="inlineStr">
        <is>
          <t>%</t>
        </is>
      </c>
      <c r="O544" s="5" t="inlineStr">
        <is>
          <t>%</t>
        </is>
      </c>
      <c r="P544" s="16" t="n">
        <v>0</v>
      </c>
      <c r="Q544" s="16" t="n">
        <v>1</v>
      </c>
      <c r="R544" s="5">
        <f>A544&amp;"-"&amp;YEAR(F544)&amp;"-"&amp;IF(LEN(MONTH(F544))=1,"0"&amp;MONTH(F544),MONTH(F544))&amp;"-"&amp;IF(LEN(DAY(F544))=1,"0"&amp;DAY(F544),DAY(F544))</f>
        <v/>
      </c>
    </row>
    <row r="545">
      <c r="A545" s="39" t="n">
        <v>217</v>
      </c>
      <c r="B545" s="5" t="inlineStr">
        <is>
          <t>Aprovechamiento de Residuos</t>
        </is>
      </c>
      <c r="C545" s="5" t="inlineStr">
        <is>
          <t>GESTIÓN AMBIENTAL</t>
        </is>
      </c>
      <c r="D545" s="5" t="inlineStr">
        <is>
          <t>Mensual</t>
        </is>
      </c>
      <c r="E545" s="5" t="inlineStr">
        <is>
          <t>Positivo</t>
        </is>
      </c>
      <c r="F545" s="6" t="n">
        <v>45626</v>
      </c>
      <c r="G545" s="5">
        <f>YEAR(F545)</f>
        <v/>
      </c>
      <c r="H545" s="5">
        <f>PROPER(TEXT(F545,"mmmm"))</f>
        <v/>
      </c>
      <c r="I545" s="6">
        <f>IF(OR(H545="Enero",H545="Febrero",H545="Marzo",H545="Abril",H545="Mayo",H545="Junio"),G545&amp;"-1",IF(OR(H545="Julio",H545="Agosto",H545="Septiembre",H545="Octubre",H545="Noviembre",H545="Diciembre"),G545&amp;"-2"))</f>
        <v/>
      </c>
      <c r="J545" s="5" t="n">
        <v>100</v>
      </c>
      <c r="K545" s="5" t="n">
        <v>5730.32</v>
      </c>
      <c r="L545" s="28">
        <f>IFERROR(IF(OR(J545=0,K545=""),"",IF(E545="Positivo",MIN(MAX(K545/J545,0),1.3),MIN(MAX(J545/K545,0),1.3))),"")</f>
        <v/>
      </c>
      <c r="M545" s="28">
        <f>IFERROR(IF(OR(J545=0,K545=""),"",IF(E545="Positivo",MAX(K545/J545,0),MAX(J545/K545,0))),"")</f>
        <v/>
      </c>
      <c r="N545" s="5" t="inlineStr">
        <is>
          <t>%</t>
        </is>
      </c>
      <c r="O545" s="5" t="inlineStr">
        <is>
          <t>%</t>
        </is>
      </c>
      <c r="P545" s="16" t="n">
        <v>0</v>
      </c>
      <c r="Q545" s="16" t="n">
        <v>1</v>
      </c>
      <c r="R545" s="5">
        <f>A545&amp;"-"&amp;YEAR(F545)&amp;"-"&amp;IF(LEN(MONTH(F545))=1,"0"&amp;MONTH(F545),MONTH(F545))&amp;"-"&amp;IF(LEN(DAY(F545))=1,"0"&amp;DAY(F545),DAY(F545))</f>
        <v/>
      </c>
    </row>
    <row r="546">
      <c r="A546" s="39" t="n">
        <v>217</v>
      </c>
      <c r="B546" s="5" t="inlineStr">
        <is>
          <t>Aprovechamiento de Residuos</t>
        </is>
      </c>
      <c r="C546" s="5" t="inlineStr">
        <is>
          <t>GESTIÓN AMBIENTAL</t>
        </is>
      </c>
      <c r="D546" s="5" t="inlineStr">
        <is>
          <t>Mensual</t>
        </is>
      </c>
      <c r="E546" s="5" t="inlineStr">
        <is>
          <t>Positivo</t>
        </is>
      </c>
      <c r="F546" s="6" t="n">
        <v>45657</v>
      </c>
      <c r="G546" s="5">
        <f>YEAR(F546)</f>
        <v/>
      </c>
      <c r="H546" s="5">
        <f>PROPER(TEXT(F546,"mmmm"))</f>
        <v/>
      </c>
      <c r="I546" s="6">
        <f>IF(OR(H546="Enero",H546="Febrero",H546="Marzo",H546="Abril",H546="Mayo",H546="Junio"),G546&amp;"-1",IF(OR(H546="Julio",H546="Agosto",H546="Septiembre",H546="Octubre",H546="Noviembre",H546="Diciembre"),G546&amp;"-2"))</f>
        <v/>
      </c>
      <c r="J546" s="5" t="n">
        <v>100</v>
      </c>
      <c r="K546" s="5" t="n">
        <v>2477.53</v>
      </c>
      <c r="L546" s="28">
        <f>IFERROR(IF(OR(J546=0,K546=""),"",IF(E546="Positivo",MIN(MAX(K546/J546,0),1.3),MIN(MAX(J546/K546,0),1.3))),"")</f>
        <v/>
      </c>
      <c r="M546" s="28">
        <f>IFERROR(IF(OR(J546=0,K546=""),"",IF(E546="Positivo",MAX(K546/J546,0),MAX(J546/K546,0))),"")</f>
        <v/>
      </c>
      <c r="N546" s="5" t="inlineStr">
        <is>
          <t>%</t>
        </is>
      </c>
      <c r="O546" s="5" t="inlineStr">
        <is>
          <t>%</t>
        </is>
      </c>
      <c r="P546" s="16" t="n">
        <v>0</v>
      </c>
      <c r="Q546" s="16" t="n">
        <v>1</v>
      </c>
      <c r="R546" s="5">
        <f>A546&amp;"-"&amp;YEAR(F546)&amp;"-"&amp;IF(LEN(MONTH(F546))=1,"0"&amp;MONTH(F546),MONTH(F546))&amp;"-"&amp;IF(LEN(DAY(F546))=1,"0"&amp;DAY(F546),DAY(F546))</f>
        <v/>
      </c>
    </row>
    <row r="547">
      <c r="A547" s="26" t="n">
        <v>218</v>
      </c>
      <c r="B547" s="5" t="inlineStr">
        <is>
          <t>Consumo de Energía Eléctrica kWh Mensual</t>
        </is>
      </c>
      <c r="C547" s="5" t="inlineStr">
        <is>
          <t>GESTIÓN AMBIENTAL</t>
        </is>
      </c>
      <c r="D547" s="5" t="inlineStr">
        <is>
          <t>Mensual</t>
        </is>
      </c>
      <c r="E547" s="5" t="inlineStr">
        <is>
          <t>Negativo</t>
        </is>
      </c>
      <c r="F547" s="6" t="n">
        <v>44957</v>
      </c>
      <c r="G547" s="5">
        <f>YEAR(F547)</f>
        <v/>
      </c>
      <c r="H547" s="5">
        <f>PROPER(TEXT(F547,"mmmm"))</f>
        <v/>
      </c>
      <c r="I547" s="6">
        <f>IF(OR(H547="Enero",H547="Febrero",H547="Marzo",H547="Abril",H547="Mayo",H547="Junio"),G547&amp;"-1",IF(OR(H547="Julio",H547="Agosto",H547="Septiembre",H547="Octubre",H547="Noviembre",H547="Diciembre"),G547&amp;"-2"))</f>
        <v/>
      </c>
      <c r="J547" s="5" t="n">
        <v>1032000</v>
      </c>
      <c r="K547" s="120" t="n">
        <v>120858</v>
      </c>
      <c r="L547" s="28">
        <f>IFERROR(IF(OR(J547=0,K547=""),"",IF(E547="Positivo",MIN(MAX(K547/J547,0),1.0),MIN(MAX(J547/K547,0),1.0))),"")</f>
        <v/>
      </c>
      <c r="M547" s="28">
        <f>IFERROR(IF(OR(J547=0,K547=""),"",IF(E547="Positivo",MAX(K547/J547,0),MAX(J547/K547,0))),"")</f>
        <v/>
      </c>
      <c r="N547" s="5" t="inlineStr">
        <is>
          <t>kWh</t>
        </is>
      </c>
      <c r="O547" s="5" t="inlineStr">
        <is>
          <t>kWh</t>
        </is>
      </c>
      <c r="P547" s="16" t="n">
        <v>0</v>
      </c>
      <c r="Q547" s="16" t="n">
        <v>1</v>
      </c>
      <c r="R547" s="5">
        <f>A547&amp;"-"&amp;YEAR(F547)&amp;"-"&amp;IF(LEN(MONTH(F547))=1,"0"&amp;MONTH(F547),MONTH(F547))&amp;"-"&amp;IF(LEN(DAY(F547))=1,"0"&amp;DAY(F547),DAY(F547))</f>
        <v/>
      </c>
    </row>
    <row r="548">
      <c r="A548" s="26" t="n">
        <v>218</v>
      </c>
      <c r="B548" s="5" t="inlineStr">
        <is>
          <t>Consumo de Energía Eléctrica kWh Mensual</t>
        </is>
      </c>
      <c r="C548" s="5" t="inlineStr">
        <is>
          <t>GESTIÓN AMBIENTAL</t>
        </is>
      </c>
      <c r="D548" s="5" t="inlineStr">
        <is>
          <t>Mensual</t>
        </is>
      </c>
      <c r="E548" s="5" t="inlineStr">
        <is>
          <t>Negativo</t>
        </is>
      </c>
      <c r="F548" s="17" t="n">
        <v>44985</v>
      </c>
      <c r="G548" s="5">
        <f>YEAR(F548)</f>
        <v/>
      </c>
      <c r="H548" s="5">
        <f>PROPER(TEXT(F548,"mmmm"))</f>
        <v/>
      </c>
      <c r="I548" s="6">
        <f>IF(OR(H548="Enero",H548="Febrero",H548="Marzo",H548="Abril",H548="Mayo",H548="Junio"),G548&amp;"-1",IF(OR(H548="Julio",H548="Agosto",H548="Septiembre",H548="Octubre",H548="Noviembre",H548="Diciembre"),G548&amp;"-2"))</f>
        <v/>
      </c>
      <c r="J548" s="5" t="n">
        <v>1032000</v>
      </c>
      <c r="K548" s="120" t="n">
        <v>111868</v>
      </c>
      <c r="L548" s="28">
        <f>IFERROR(IF(OR(J548=0,K548=""),"",IF(E548="Positivo",MIN(MAX(K548/J548,0),1.0),MIN(MAX(J548/K548,0),1.0))),"")</f>
        <v/>
      </c>
      <c r="M548" s="28">
        <f>IFERROR(IF(OR(J548=0,K548=""),"",IF(E548="Positivo",MAX(K548/J548,0),MAX(J548/K548,0))),"")</f>
        <v/>
      </c>
      <c r="N548" s="5" t="inlineStr">
        <is>
          <t>kWh</t>
        </is>
      </c>
      <c r="O548" s="5" t="inlineStr">
        <is>
          <t>kWh</t>
        </is>
      </c>
      <c r="P548" s="16" t="n">
        <v>0</v>
      </c>
      <c r="Q548" s="16" t="n">
        <v>1</v>
      </c>
      <c r="R548" s="5">
        <f>A548&amp;"-"&amp;YEAR(F548)&amp;"-"&amp;IF(LEN(MONTH(F548))=1,"0"&amp;MONTH(F548),MONTH(F548))&amp;"-"&amp;IF(LEN(DAY(F548))=1,"0"&amp;DAY(F548),DAY(F548))</f>
        <v/>
      </c>
    </row>
    <row r="549">
      <c r="A549" s="26" t="n">
        <v>218</v>
      </c>
      <c r="B549" s="5" t="inlineStr">
        <is>
          <t>Consumo de Energía Eléctrica kWh Mensual</t>
        </is>
      </c>
      <c r="C549" s="5" t="inlineStr">
        <is>
          <t>GESTIÓN AMBIENTAL</t>
        </is>
      </c>
      <c r="D549" s="5" t="inlineStr">
        <is>
          <t>Mensual</t>
        </is>
      </c>
      <c r="E549" s="5" t="inlineStr">
        <is>
          <t>Negativo</t>
        </is>
      </c>
      <c r="F549" s="6" t="n">
        <v>45016</v>
      </c>
      <c r="G549" s="5">
        <f>YEAR(F549)</f>
        <v/>
      </c>
      <c r="H549" s="5">
        <f>PROPER(TEXT(F549,"mmmm"))</f>
        <v/>
      </c>
      <c r="I549" s="6">
        <f>IF(OR(H549="Enero",H549="Febrero",H549="Marzo",H549="Abril",H549="Mayo",H549="Junio"),G549&amp;"-1",IF(OR(H549="Julio",H549="Agosto",H549="Septiembre",H549="Octubre",H549="Noviembre",H549="Diciembre"),G549&amp;"-2"))</f>
        <v/>
      </c>
      <c r="J549" s="5" t="n">
        <v>1032000</v>
      </c>
      <c r="K549" s="120" t="n">
        <v>151441.41</v>
      </c>
      <c r="L549" s="28">
        <f>IFERROR(IF(OR(J549=0,K549=""),"",IF(E549="Positivo",MIN(MAX(K549/J549,0),1.0),MIN(MAX(J549/K549,0),1.0))),"")</f>
        <v/>
      </c>
      <c r="M549" s="28">
        <f>IFERROR(IF(OR(J549=0,K549=""),"",IF(E549="Positivo",MAX(K549/J549,0),MAX(J549/K549,0))),"")</f>
        <v/>
      </c>
      <c r="N549" s="5" t="inlineStr">
        <is>
          <t>kWh</t>
        </is>
      </c>
      <c r="O549" s="5" t="inlineStr">
        <is>
          <t>kWh</t>
        </is>
      </c>
      <c r="P549" s="16" t="n">
        <v>0</v>
      </c>
      <c r="Q549" s="16" t="n">
        <v>1</v>
      </c>
      <c r="R549" s="5">
        <f>A549&amp;"-"&amp;YEAR(F549)&amp;"-"&amp;IF(LEN(MONTH(F549))=1,"0"&amp;MONTH(F549),MONTH(F549))&amp;"-"&amp;IF(LEN(DAY(F549))=1,"0"&amp;DAY(F549),DAY(F549))</f>
        <v/>
      </c>
    </row>
    <row r="550">
      <c r="A550" s="26" t="n">
        <v>218</v>
      </c>
      <c r="B550" s="5" t="inlineStr">
        <is>
          <t>Consumo de Energía Eléctrica kWh Mensual</t>
        </is>
      </c>
      <c r="C550" s="5" t="inlineStr">
        <is>
          <t>GESTIÓN AMBIENTAL</t>
        </is>
      </c>
      <c r="D550" s="5" t="inlineStr">
        <is>
          <t>Mensual</t>
        </is>
      </c>
      <c r="E550" s="5" t="inlineStr">
        <is>
          <t>Negativo</t>
        </is>
      </c>
      <c r="F550" s="6" t="n">
        <v>45046</v>
      </c>
      <c r="G550" s="5">
        <f>YEAR(F550)</f>
        <v/>
      </c>
      <c r="H550" s="5">
        <f>PROPER(TEXT(F550,"mmmm"))</f>
        <v/>
      </c>
      <c r="I550" s="6">
        <f>IF(OR(H550="Enero",H550="Febrero",H550="Marzo",H550="Abril",H550="Mayo",H550="Junio"),G550&amp;"-1",IF(OR(H550="Julio",H550="Agosto",H550="Septiembre",H550="Octubre",H550="Noviembre",H550="Diciembre"),G550&amp;"-2"))</f>
        <v/>
      </c>
      <c r="J550" s="5" t="n">
        <v>1032000</v>
      </c>
      <c r="K550" s="120" t="n">
        <v>137079</v>
      </c>
      <c r="L550" s="28">
        <f>IFERROR(IF(OR(J550=0,K550=""),"",IF(E550="Positivo",MIN(MAX(K550/J550,0),1.0),MIN(MAX(J550/K550,0),1.0))),"")</f>
        <v/>
      </c>
      <c r="M550" s="28">
        <f>IFERROR(IF(OR(J550=0,K550=""),"",IF(E550="Positivo",MAX(K550/J550,0),MAX(J550/K550,0))),"")</f>
        <v/>
      </c>
      <c r="N550" s="5" t="inlineStr">
        <is>
          <t>kWh</t>
        </is>
      </c>
      <c r="O550" s="5" t="inlineStr">
        <is>
          <t>kWh</t>
        </is>
      </c>
      <c r="P550" s="16" t="n">
        <v>0</v>
      </c>
      <c r="Q550" s="16" t="n">
        <v>1</v>
      </c>
      <c r="R550" s="5">
        <f>A550&amp;"-"&amp;YEAR(F550)&amp;"-"&amp;IF(LEN(MONTH(F550))=1,"0"&amp;MONTH(F550),MONTH(F550))&amp;"-"&amp;IF(LEN(DAY(F550))=1,"0"&amp;DAY(F550),DAY(F550))</f>
        <v/>
      </c>
    </row>
    <row r="551">
      <c r="A551" s="26" t="n">
        <v>218</v>
      </c>
      <c r="B551" s="5" t="inlineStr">
        <is>
          <t>Consumo de Energía Eléctrica kWh Mensual</t>
        </is>
      </c>
      <c r="C551" s="5" t="inlineStr">
        <is>
          <t>GESTIÓN AMBIENTAL</t>
        </is>
      </c>
      <c r="D551" s="5" t="inlineStr">
        <is>
          <t>Mensual</t>
        </is>
      </c>
      <c r="E551" s="5" t="inlineStr">
        <is>
          <t>Negativo</t>
        </is>
      </c>
      <c r="F551" s="6" t="n">
        <v>45077</v>
      </c>
      <c r="G551" s="5">
        <f>YEAR(F551)</f>
        <v/>
      </c>
      <c r="H551" s="5">
        <f>PROPER(TEXT(F551,"mmmm"))</f>
        <v/>
      </c>
      <c r="I551" s="6">
        <f>IF(OR(H551="Enero",H551="Febrero",H551="Marzo",H551="Abril",H551="Mayo",H551="Junio"),G551&amp;"-1",IF(OR(H551="Julio",H551="Agosto",H551="Septiembre",H551="Octubre",H551="Noviembre",H551="Diciembre"),G551&amp;"-2"))</f>
        <v/>
      </c>
      <c r="J551" s="5" t="n">
        <v>1032000</v>
      </c>
      <c r="K551" s="120" t="n">
        <v>147309</v>
      </c>
      <c r="L551" s="28">
        <f>IFERROR(IF(OR(J551=0,K551=""),"",IF(E551="Positivo",MIN(MAX(K551/J551,0),1.0),MIN(MAX(J551/K551,0),1.0))),"")</f>
        <v/>
      </c>
      <c r="M551" s="28">
        <f>IFERROR(IF(OR(J551=0,K551=""),"",IF(E551="Positivo",MAX(K551/J551,0),MAX(J551/K551,0))),"")</f>
        <v/>
      </c>
      <c r="N551" s="5" t="inlineStr">
        <is>
          <t>kWh</t>
        </is>
      </c>
      <c r="O551" s="5" t="inlineStr">
        <is>
          <t>kWh</t>
        </is>
      </c>
      <c r="P551" s="16" t="n">
        <v>0</v>
      </c>
      <c r="Q551" s="16" t="n">
        <v>1</v>
      </c>
      <c r="R551" s="5">
        <f>A551&amp;"-"&amp;YEAR(F551)&amp;"-"&amp;IF(LEN(MONTH(F551))=1,"0"&amp;MONTH(F551),MONTH(F551))&amp;"-"&amp;IF(LEN(DAY(F551))=1,"0"&amp;DAY(F551),DAY(F551))</f>
        <v/>
      </c>
    </row>
    <row r="552">
      <c r="A552" s="26" t="n">
        <v>218</v>
      </c>
      <c r="B552" s="5" t="inlineStr">
        <is>
          <t>Consumo de Energía Eléctrica kWh Mensual</t>
        </is>
      </c>
      <c r="C552" s="5" t="inlineStr">
        <is>
          <t>GESTIÓN AMBIENTAL</t>
        </is>
      </c>
      <c r="D552" s="5" t="inlineStr">
        <is>
          <t>Mensual</t>
        </is>
      </c>
      <c r="E552" s="5" t="inlineStr">
        <is>
          <t>Negativo</t>
        </is>
      </c>
      <c r="F552" s="6" t="n">
        <v>45107</v>
      </c>
      <c r="G552" s="5">
        <f>YEAR(F552)</f>
        <v/>
      </c>
      <c r="H552" s="5">
        <f>PROPER(TEXT(F552,"mmmm"))</f>
        <v/>
      </c>
      <c r="I552" s="6">
        <f>IF(OR(H552="Enero",H552="Febrero",H552="Marzo",H552="Abril",H552="Mayo",H552="Junio"),G552&amp;"-1",IF(OR(H552="Julio",H552="Agosto",H552="Septiembre",H552="Octubre",H552="Noviembre",H552="Diciembre"),G552&amp;"-2"))</f>
        <v/>
      </c>
      <c r="J552" s="5" t="n">
        <v>1032000</v>
      </c>
      <c r="K552" s="120" t="n">
        <v>140491</v>
      </c>
      <c r="L552" s="28">
        <f>IFERROR(IF(OR(J552=0,K552=""),"",IF(E552="Positivo",MIN(MAX(K552/J552,0),1.0),MIN(MAX(J552/K552,0),1.0))),"")</f>
        <v/>
      </c>
      <c r="M552" s="28">
        <f>IFERROR(IF(OR(J552=0,K552=""),"",IF(E552="Positivo",MAX(K552/J552,0),MAX(J552/K552,0))),"")</f>
        <v/>
      </c>
      <c r="N552" s="5" t="inlineStr">
        <is>
          <t>kWh</t>
        </is>
      </c>
      <c r="O552" s="5" t="inlineStr">
        <is>
          <t>kWh</t>
        </is>
      </c>
      <c r="P552" s="16" t="n">
        <v>0</v>
      </c>
      <c r="Q552" s="16" t="n">
        <v>1</v>
      </c>
      <c r="R552" s="5">
        <f>A552&amp;"-"&amp;YEAR(F552)&amp;"-"&amp;IF(LEN(MONTH(F552))=1,"0"&amp;MONTH(F552),MONTH(F552))&amp;"-"&amp;IF(LEN(DAY(F552))=1,"0"&amp;DAY(F552),DAY(F552))</f>
        <v/>
      </c>
    </row>
    <row r="553">
      <c r="A553" s="26" t="n">
        <v>218</v>
      </c>
      <c r="B553" s="5" t="inlineStr">
        <is>
          <t>Consumo de Energía Eléctrica kWh Mensual</t>
        </is>
      </c>
      <c r="C553" s="5" t="inlineStr">
        <is>
          <t>GESTIÓN AMBIENTAL</t>
        </is>
      </c>
      <c r="D553" s="5" t="inlineStr">
        <is>
          <t>Mensual</t>
        </is>
      </c>
      <c r="E553" s="5" t="inlineStr">
        <is>
          <t>Negativo</t>
        </is>
      </c>
      <c r="F553" s="6" t="n">
        <v>45138</v>
      </c>
      <c r="G553" s="5">
        <f>YEAR(F553)</f>
        <v/>
      </c>
      <c r="H553" s="5">
        <f>PROPER(TEXT(F553,"mmmm"))</f>
        <v/>
      </c>
      <c r="I553" s="6">
        <f>IF(OR(H553="Enero",H553="Febrero",H553="Marzo",H553="Abril",H553="Mayo",H553="Junio"),G553&amp;"-1",IF(OR(H553="Julio",H553="Agosto",H553="Septiembre",H553="Octubre",H553="Noviembre",H553="Diciembre"),G553&amp;"-2"))</f>
        <v/>
      </c>
      <c r="J553" s="5" t="n">
        <v>860000</v>
      </c>
      <c r="K553" s="120" t="n">
        <v>125486</v>
      </c>
      <c r="L553" s="28">
        <f>IFERROR(IF(OR(J553=0,K553=""),"",IF(E553="Positivo",MIN(MAX(K553/J553,0),1.0),MIN(MAX(J553/K553,0),1.0))),"")</f>
        <v/>
      </c>
      <c r="M553" s="28">
        <f>IFERROR(IF(OR(J553=0,K553=""),"",IF(E553="Positivo",MAX(K553/J553,0),MAX(J553/K553,0))),"")</f>
        <v/>
      </c>
      <c r="N553" s="5" t="inlineStr">
        <is>
          <t>kWh</t>
        </is>
      </c>
      <c r="O553" s="5" t="inlineStr">
        <is>
          <t>kWh</t>
        </is>
      </c>
      <c r="P553" s="16" t="n">
        <v>0</v>
      </c>
      <c r="Q553" s="16" t="n">
        <v>1</v>
      </c>
      <c r="R553" s="5">
        <f>A553&amp;"-"&amp;YEAR(F553)&amp;"-"&amp;IF(LEN(MONTH(F553))=1,"0"&amp;MONTH(F553),MONTH(F553))&amp;"-"&amp;IF(LEN(DAY(F553))=1,"0"&amp;DAY(F553),DAY(F553))</f>
        <v/>
      </c>
    </row>
    <row r="554">
      <c r="A554" s="26" t="n">
        <v>218</v>
      </c>
      <c r="B554" s="5" t="inlineStr">
        <is>
          <t>Consumo de Energía Eléctrica kWh Mensual</t>
        </is>
      </c>
      <c r="C554" s="5" t="inlineStr">
        <is>
          <t>GESTIÓN AMBIENTAL</t>
        </is>
      </c>
      <c r="D554" s="5" t="inlineStr">
        <is>
          <t>Mensual</t>
        </is>
      </c>
      <c r="E554" s="5" t="inlineStr">
        <is>
          <t>Negativo</t>
        </is>
      </c>
      <c r="F554" s="6" t="n">
        <v>45169</v>
      </c>
      <c r="G554" s="5">
        <f>YEAR(F554)</f>
        <v/>
      </c>
      <c r="H554" s="5">
        <f>PROPER(TEXT(F554,"mmmm"))</f>
        <v/>
      </c>
      <c r="I554" s="6">
        <f>IF(OR(H554="Enero",H554="Febrero",H554="Marzo",H554="Abril",H554="Mayo",H554="Junio"),G554&amp;"-1",IF(OR(H554="Julio",H554="Agosto",H554="Septiembre",H554="Octubre",H554="Noviembre",H554="Diciembre"),G554&amp;"-2"))</f>
        <v/>
      </c>
      <c r="J554" s="5" t="n">
        <v>1032000</v>
      </c>
      <c r="K554" s="120" t="n">
        <v>143021.71</v>
      </c>
      <c r="L554" s="28">
        <f>IFERROR(IF(OR(J554=0,K554=""),"",IF(E554="Positivo",MIN(MAX(K554/J554,0),1.0),MIN(MAX(J554/K554,0),1.0))),"")</f>
        <v/>
      </c>
      <c r="M554" s="28">
        <f>IFERROR(IF(OR(J554=0,K554=""),"",IF(E554="Positivo",MAX(K554/J554,0),MAX(J554/K554,0))),"")</f>
        <v/>
      </c>
      <c r="N554" s="5" t="inlineStr">
        <is>
          <t>kWh</t>
        </is>
      </c>
      <c r="O554" s="5" t="inlineStr">
        <is>
          <t>kWh</t>
        </is>
      </c>
      <c r="P554" s="16" t="n">
        <v>0</v>
      </c>
      <c r="Q554" s="16" t="n">
        <v>1</v>
      </c>
      <c r="R554" s="5">
        <f>A554&amp;"-"&amp;YEAR(F554)&amp;"-"&amp;IF(LEN(MONTH(F554))=1,"0"&amp;MONTH(F554),MONTH(F554))&amp;"-"&amp;IF(LEN(DAY(F554))=1,"0"&amp;DAY(F554),DAY(F554))</f>
        <v/>
      </c>
    </row>
    <row r="555">
      <c r="A555" s="26" t="n">
        <v>218</v>
      </c>
      <c r="B555" s="5" t="inlineStr">
        <is>
          <t>Consumo de Energía Eléctrica kWh Mensual</t>
        </is>
      </c>
      <c r="C555" s="5" t="inlineStr">
        <is>
          <t>GESTIÓN AMBIENTAL</t>
        </is>
      </c>
      <c r="D555" s="5" t="inlineStr">
        <is>
          <t>Mensual</t>
        </is>
      </c>
      <c r="E555" s="5" t="inlineStr">
        <is>
          <t>Negativo</t>
        </is>
      </c>
      <c r="F555" s="6" t="n">
        <v>45199</v>
      </c>
      <c r="G555" s="5">
        <f>YEAR(F555)</f>
        <v/>
      </c>
      <c r="H555" s="5">
        <f>PROPER(TEXT(F555,"mmmm"))</f>
        <v/>
      </c>
      <c r="I555" s="6">
        <f>IF(OR(H555="Enero",H555="Febrero",H555="Marzo",H555="Abril",H555="Mayo",H555="Junio"),G555&amp;"-1",IF(OR(H555="Julio",H555="Agosto",H555="Septiembre",H555="Octubre",H555="Noviembre",H555="Diciembre"),G555&amp;"-2"))</f>
        <v/>
      </c>
      <c r="J555" s="5" t="n">
        <v>860000</v>
      </c>
      <c r="K555" s="120" t="n">
        <v>146746.83</v>
      </c>
      <c r="L555" s="28">
        <f>IFERROR(IF(OR(J555=0,K555=""),"",IF(E555="Positivo",MIN(MAX(K555/J555,0),1.0),MIN(MAX(J555/K555,0),1.0))),"")</f>
        <v/>
      </c>
      <c r="M555" s="28">
        <f>IFERROR(IF(OR(J555=0,K555=""),"",IF(E555="Positivo",MAX(K555/J555,0),MAX(J555/K555,0))),"")</f>
        <v/>
      </c>
      <c r="N555" s="5" t="inlineStr">
        <is>
          <t>kWh</t>
        </is>
      </c>
      <c r="O555" s="5" t="inlineStr">
        <is>
          <t>kWh</t>
        </is>
      </c>
      <c r="P555" s="16" t="n">
        <v>0</v>
      </c>
      <c r="Q555" s="16" t="n">
        <v>1</v>
      </c>
      <c r="R555" s="5">
        <f>A555&amp;"-"&amp;YEAR(F555)&amp;"-"&amp;IF(LEN(MONTH(F555))=1,"0"&amp;MONTH(F555),MONTH(F555))&amp;"-"&amp;IF(LEN(DAY(F555))=1,"0"&amp;DAY(F555),DAY(F555))</f>
        <v/>
      </c>
    </row>
    <row r="556">
      <c r="A556" s="39" t="n">
        <v>218</v>
      </c>
      <c r="B556" s="5" t="inlineStr">
        <is>
          <t>Consumo de Energía Eléctrica kWh Mensual</t>
        </is>
      </c>
      <c r="C556" s="5" t="inlineStr">
        <is>
          <t>GESTIÓN AMBIENTAL</t>
        </is>
      </c>
      <c r="D556" s="5" t="inlineStr">
        <is>
          <t>Mensual</t>
        </is>
      </c>
      <c r="E556" s="5" t="inlineStr">
        <is>
          <t>Negativo</t>
        </is>
      </c>
      <c r="F556" s="6" t="n">
        <v>45230</v>
      </c>
      <c r="G556" s="5">
        <f>YEAR(F556)</f>
        <v/>
      </c>
      <c r="H556" s="5">
        <f>PROPER(TEXT(F556,"mmmm"))</f>
        <v/>
      </c>
      <c r="I556" s="6">
        <f>IF(OR(H556="Enero",H556="Febrero",H556="Marzo",H556="Abril",H556="Mayo",H556="Junio"),G556&amp;"-1",IF(OR(H556="Julio",H556="Agosto",H556="Septiembre",H556="Octubre",H556="Noviembre",H556="Diciembre"),G556&amp;"-2"))</f>
        <v/>
      </c>
      <c r="J556" s="5" t="n">
        <v>1032000</v>
      </c>
      <c r="K556" s="120" t="n">
        <v>141458.28</v>
      </c>
      <c r="L556" s="28">
        <f>IFERROR(IF(OR(J556=0,K556=""),"",IF(E556="Positivo",MIN(MAX(K556/J556,0),1.0),MIN(MAX(J556/K556,0),1.0))),"")</f>
        <v/>
      </c>
      <c r="M556" s="28">
        <f>IFERROR(IF(OR(J556=0,K556=""),"",IF(E556="Positivo",MAX(K556/J556,0),MAX(J556/K556,0))),"")</f>
        <v/>
      </c>
      <c r="N556" s="5" t="inlineStr">
        <is>
          <t>kWh</t>
        </is>
      </c>
      <c r="O556" s="5" t="inlineStr">
        <is>
          <t>kWh</t>
        </is>
      </c>
      <c r="P556" s="16" t="n">
        <v>0</v>
      </c>
      <c r="Q556" s="16" t="n">
        <v>1</v>
      </c>
      <c r="R556" s="5">
        <f>A556&amp;"-"&amp;YEAR(F556)&amp;"-"&amp;IF(LEN(MONTH(F556))=1,"0"&amp;MONTH(F556),MONTH(F556))&amp;"-"&amp;IF(LEN(DAY(F556))=1,"0"&amp;DAY(F556),DAY(F556))</f>
        <v/>
      </c>
    </row>
    <row r="557">
      <c r="A557" s="39" t="n">
        <v>218</v>
      </c>
      <c r="B557" s="5" t="inlineStr">
        <is>
          <t>Consumo de Energía Eléctrica kWh Mensual</t>
        </is>
      </c>
      <c r="C557" s="5" t="inlineStr">
        <is>
          <t>GESTIÓN AMBIENTAL</t>
        </is>
      </c>
      <c r="D557" s="5" t="inlineStr">
        <is>
          <t>Mensual</t>
        </is>
      </c>
      <c r="E557" s="5" t="inlineStr">
        <is>
          <t>Negativo</t>
        </is>
      </c>
      <c r="F557" s="6" t="n">
        <v>45260</v>
      </c>
      <c r="G557" s="5">
        <f>YEAR(F557)</f>
        <v/>
      </c>
      <c r="H557" s="5">
        <f>PROPER(TEXT(F557,"mmmm"))</f>
        <v/>
      </c>
      <c r="I557" s="6">
        <f>IF(OR(H557="Enero",H557="Febrero",H557="Marzo",H557="Abril",H557="Mayo",H557="Junio"),G557&amp;"-1",IF(OR(H557="Julio",H557="Agosto",H557="Septiembre",H557="Octubre",H557="Noviembre",H557="Diciembre"),G557&amp;"-2"))</f>
        <v/>
      </c>
      <c r="J557" s="5" t="n">
        <v>1032000</v>
      </c>
      <c r="K557" s="120" t="n">
        <v>129770</v>
      </c>
      <c r="L557" s="28">
        <f>IFERROR(IF(OR(J557=0,K557=""),"",IF(E557="Positivo",MIN(MAX(K557/J557,0),1.0),MIN(MAX(J557/K557,0),1.0))),"")</f>
        <v/>
      </c>
      <c r="M557" s="28">
        <f>IFERROR(IF(OR(J557=0,K557=""),"",IF(E557="Positivo",MAX(K557/J557,0),MAX(J557/K557,0))),"")</f>
        <v/>
      </c>
      <c r="N557" s="5" t="inlineStr">
        <is>
          <t>kWh</t>
        </is>
      </c>
      <c r="O557" s="5" t="inlineStr">
        <is>
          <t>kWh</t>
        </is>
      </c>
      <c r="P557" s="16" t="n">
        <v>0</v>
      </c>
      <c r="Q557" s="16" t="n">
        <v>1</v>
      </c>
      <c r="R557" s="5">
        <f>A557&amp;"-"&amp;YEAR(F557)&amp;"-"&amp;IF(LEN(MONTH(F557))=1,"0"&amp;MONTH(F557),MONTH(F557))&amp;"-"&amp;IF(LEN(DAY(F557))=1,"0"&amp;DAY(F557),DAY(F557))</f>
        <v/>
      </c>
    </row>
    <row r="558">
      <c r="A558" s="39" t="n">
        <v>218</v>
      </c>
      <c r="B558" s="5" t="inlineStr">
        <is>
          <t>Consumo de Energía Eléctrica kWh Mensual</t>
        </is>
      </c>
      <c r="C558" s="5" t="inlineStr">
        <is>
          <t>GESTIÓN AMBIENTAL</t>
        </is>
      </c>
      <c r="D558" s="5" t="inlineStr">
        <is>
          <t>Mensual</t>
        </is>
      </c>
      <c r="E558" s="5" t="inlineStr">
        <is>
          <t>Negativo</t>
        </is>
      </c>
      <c r="F558" s="6" t="n">
        <v>45291</v>
      </c>
      <c r="G558" s="5">
        <f>YEAR(F558)</f>
        <v/>
      </c>
      <c r="H558" s="5">
        <f>PROPER(TEXT(F558,"mmmm"))</f>
        <v/>
      </c>
      <c r="I558" s="6">
        <f>IF(OR(H558="Enero",H558="Febrero",H558="Marzo",H558="Abril",H558="Mayo",H558="Junio"),G558&amp;"-1",IF(OR(H558="Julio",H558="Agosto",H558="Septiembre",H558="Octubre",H558="Noviembre",H558="Diciembre"),G558&amp;"-2"))</f>
        <v/>
      </c>
      <c r="J558" s="5" t="n">
        <v>1032000</v>
      </c>
      <c r="K558" s="120" t="n">
        <v>109170</v>
      </c>
      <c r="L558" s="28">
        <f>IFERROR(IF(OR(J558=0,K558=""),"",IF(E558="Positivo",MIN(MAX(K558/J558,0),1.0),MIN(MAX(J558/K558,0),1.0))),"")</f>
        <v/>
      </c>
      <c r="M558" s="28">
        <f>IFERROR(IF(OR(J558=0,K558=""),"",IF(E558="Positivo",MAX(K558/J558,0),MAX(J558/K558,0))),"")</f>
        <v/>
      </c>
      <c r="N558" s="5" t="inlineStr">
        <is>
          <t>kWh</t>
        </is>
      </c>
      <c r="O558" s="5" t="inlineStr">
        <is>
          <t>kWh</t>
        </is>
      </c>
      <c r="P558" s="16" t="n">
        <v>0</v>
      </c>
      <c r="Q558" s="16" t="n">
        <v>1</v>
      </c>
      <c r="R558" s="5">
        <f>A558&amp;"-"&amp;YEAR(F558)&amp;"-"&amp;IF(LEN(MONTH(F558))=1,"0"&amp;MONTH(F558),MONTH(F558))&amp;"-"&amp;IF(LEN(DAY(F558))=1,"0"&amp;DAY(F558),DAY(F558))</f>
        <v/>
      </c>
    </row>
    <row r="559">
      <c r="A559" s="26" t="n">
        <v>218</v>
      </c>
      <c r="B559" s="5" t="inlineStr">
        <is>
          <t>Consumo de Energía Eléctrica kWh Mensual</t>
        </is>
      </c>
      <c r="C559" s="5" t="inlineStr">
        <is>
          <t>GESTIÓN AMBIENTAL</t>
        </is>
      </c>
      <c r="D559" s="5" t="inlineStr">
        <is>
          <t>Mensual</t>
        </is>
      </c>
      <c r="E559" s="5" t="inlineStr">
        <is>
          <t>Negativo</t>
        </is>
      </c>
      <c r="F559" s="6" t="n">
        <v>45322</v>
      </c>
      <c r="G559" s="5">
        <f>YEAR(F559)</f>
        <v/>
      </c>
      <c r="H559" s="5">
        <f>PROPER(TEXT(F559,"mmmm"))</f>
        <v/>
      </c>
      <c r="I559" s="6">
        <f>IF(OR(H559="Enero",H559="Febrero",H559="Marzo",H559="Abril",H559="Mayo",H559="Junio"),G559&amp;"-1",IF(OR(H559="Julio",H559="Agosto",H559="Septiembre",H559="Octubre",H559="Noviembre",H559="Diciembre"),G559&amp;"-2"))</f>
        <v/>
      </c>
      <c r="J559" s="5" t="n">
        <v>188000</v>
      </c>
      <c r="K559" s="120" t="n">
        <v>122939.06</v>
      </c>
      <c r="L559" s="28">
        <f>IFERROR(IF(OR(J559=0,K559=""),"",IF(E559="Positivo",MIN(MAX(K559/J559,0),1.0),MIN(MAX(J559/K559,0),1.0))),"")</f>
        <v/>
      </c>
      <c r="M559" s="28">
        <f>IFERROR(IF(OR(J559=0,K559=""),"",IF(E559="Positivo",MAX(K559/J559,0),MAX(J559/K559,0))),"")</f>
        <v/>
      </c>
      <c r="N559" s="5" t="inlineStr">
        <is>
          <t>kWh</t>
        </is>
      </c>
      <c r="O559" s="5" t="inlineStr">
        <is>
          <t>kWh</t>
        </is>
      </c>
      <c r="P559" s="16" t="n">
        <v>0</v>
      </c>
      <c r="Q559" s="16" t="n">
        <v>1</v>
      </c>
      <c r="R559" s="5">
        <f>A559&amp;"-"&amp;YEAR(F559)&amp;"-"&amp;IF(LEN(MONTH(F559))=1,"0"&amp;MONTH(F559),MONTH(F559))&amp;"-"&amp;IF(LEN(DAY(F559))=1,"0"&amp;DAY(F559),DAY(F559))</f>
        <v/>
      </c>
    </row>
    <row r="560">
      <c r="A560" s="26" t="n">
        <v>218</v>
      </c>
      <c r="B560" s="5" t="inlineStr">
        <is>
          <t>Consumo de Energía Eléctrica kWh Mensual</t>
        </is>
      </c>
      <c r="C560" s="5" t="inlineStr">
        <is>
          <t>GESTIÓN AMBIENTAL</t>
        </is>
      </c>
      <c r="D560" s="5" t="inlineStr">
        <is>
          <t>Mensual</t>
        </is>
      </c>
      <c r="E560" s="5" t="inlineStr">
        <is>
          <t>Negativo</t>
        </is>
      </c>
      <c r="F560" s="6" t="n">
        <v>45351</v>
      </c>
      <c r="G560" s="5">
        <f>YEAR(F560)</f>
        <v/>
      </c>
      <c r="H560" s="5">
        <f>PROPER(TEXT(F560,"mmmm"))</f>
        <v/>
      </c>
      <c r="I560" s="6">
        <f>IF(OR(H560="Enero",H560="Febrero",H560="Marzo",H560="Abril",H560="Mayo",H560="Junio"),G560&amp;"-1",IF(OR(H560="Julio",H560="Agosto",H560="Septiembre",H560="Octubre",H560="Noviembre",H560="Diciembre"),G560&amp;"-2"))</f>
        <v/>
      </c>
      <c r="J560" s="5" t="n">
        <v>188000</v>
      </c>
      <c r="K560" s="120" t="n">
        <v>135675.99</v>
      </c>
      <c r="L560" s="28">
        <f>IFERROR(IF(OR(J560=0,K560=""),"",IF(E560="Positivo",MIN(MAX(K560/J560,0),1.0),MIN(MAX(J560/K560,0),1.0))),"")</f>
        <v/>
      </c>
      <c r="M560" s="28">
        <f>IFERROR(IF(OR(J560=0,K560=""),"",IF(E560="Positivo",MAX(K560/J560,0),MAX(J560/K560,0))),"")</f>
        <v/>
      </c>
      <c r="N560" s="5" t="inlineStr">
        <is>
          <t>kWh</t>
        </is>
      </c>
      <c r="O560" s="5" t="inlineStr">
        <is>
          <t>kWh</t>
        </is>
      </c>
      <c r="P560" s="16" t="n">
        <v>0</v>
      </c>
      <c r="Q560" s="16" t="n">
        <v>1</v>
      </c>
      <c r="R560" s="5">
        <f>A560&amp;"-"&amp;YEAR(F560)&amp;"-"&amp;IF(LEN(MONTH(F560))=1,"0"&amp;MONTH(F560),MONTH(F560))&amp;"-"&amp;IF(LEN(DAY(F560))=1,"0"&amp;DAY(F560),DAY(F560))</f>
        <v/>
      </c>
    </row>
    <row r="561">
      <c r="A561" s="26" t="n">
        <v>218</v>
      </c>
      <c r="B561" s="5" t="inlineStr">
        <is>
          <t>Consumo de Energía Eléctrica kWh Mensual</t>
        </is>
      </c>
      <c r="C561" s="5" t="inlineStr">
        <is>
          <t>GESTIÓN AMBIENTAL</t>
        </is>
      </c>
      <c r="D561" s="5" t="inlineStr">
        <is>
          <t>Mensual</t>
        </is>
      </c>
      <c r="E561" s="5" t="inlineStr">
        <is>
          <t>Negativo</t>
        </is>
      </c>
      <c r="F561" s="6" t="n">
        <v>45382</v>
      </c>
      <c r="G561" s="5">
        <f>YEAR(F561)</f>
        <v/>
      </c>
      <c r="H561" s="5">
        <f>PROPER(TEXT(F561,"mmmm"))</f>
        <v/>
      </c>
      <c r="I561" s="6">
        <f>IF(OR(H561="Enero",H561="Febrero",H561="Marzo",H561="Abril",H561="Mayo",H561="Junio"),G561&amp;"-1",IF(OR(H561="Julio",H561="Agosto",H561="Septiembre",H561="Octubre",H561="Noviembre",H561="Diciembre"),G561&amp;"-2"))</f>
        <v/>
      </c>
      <c r="J561" s="5" t="n">
        <v>188000</v>
      </c>
      <c r="K561" s="120" t="n">
        <v>153748.73</v>
      </c>
      <c r="L561" s="28">
        <f>IFERROR(IF(OR(J561=0,K561=""),"",IF(E561="Positivo",MIN(MAX(K561/J561,0),1.0),MIN(MAX(J561/K561,0),1.0))),"")</f>
        <v/>
      </c>
      <c r="M561" s="28">
        <f>IFERROR(IF(OR(J561=0,K561=""),"",IF(E561="Positivo",MAX(K561/J561,0),MAX(J561/K561,0))),"")</f>
        <v/>
      </c>
      <c r="N561" s="5" t="inlineStr">
        <is>
          <t>kWh</t>
        </is>
      </c>
      <c r="O561" s="5" t="inlineStr">
        <is>
          <t>kWh</t>
        </is>
      </c>
      <c r="P561" s="16" t="n">
        <v>0</v>
      </c>
      <c r="Q561" s="16" t="n">
        <v>1</v>
      </c>
      <c r="R561" s="5">
        <f>A561&amp;"-"&amp;YEAR(F561)&amp;"-"&amp;IF(LEN(MONTH(F561))=1,"0"&amp;MONTH(F561),MONTH(F561))&amp;"-"&amp;IF(LEN(DAY(F561))=1,"0"&amp;DAY(F561),DAY(F561))</f>
        <v/>
      </c>
    </row>
    <row r="562">
      <c r="A562" s="26" t="n">
        <v>218</v>
      </c>
      <c r="B562" s="5" t="inlineStr">
        <is>
          <t>Consumo de Energía Eléctrica kWh Mensual</t>
        </is>
      </c>
      <c r="C562" s="5" t="inlineStr">
        <is>
          <t>GESTIÓN AMBIENTAL</t>
        </is>
      </c>
      <c r="D562" s="5" t="inlineStr">
        <is>
          <t>Mensual</t>
        </is>
      </c>
      <c r="E562" s="5" t="inlineStr">
        <is>
          <t>Negativo</t>
        </is>
      </c>
      <c r="F562" s="6" t="n">
        <v>45412</v>
      </c>
      <c r="G562" s="5">
        <f>YEAR(F562)</f>
        <v/>
      </c>
      <c r="H562" s="5">
        <f>PROPER(TEXT(F562,"mmmm"))</f>
        <v/>
      </c>
      <c r="I562" s="6">
        <f>IF(OR(H562="Enero",H562="Febrero",H562="Marzo",H562="Abril",H562="Mayo",H562="Junio"),G562&amp;"-1",IF(OR(H562="Julio",H562="Agosto",H562="Septiembre",H562="Octubre",H562="Noviembre",H562="Diciembre"),G562&amp;"-2"))</f>
        <v/>
      </c>
      <c r="J562" s="5" t="n">
        <v>188000</v>
      </c>
      <c r="K562" s="120" t="n">
        <v>164779.39</v>
      </c>
      <c r="L562" s="28">
        <f>IFERROR(IF(OR(J562=0,K562=""),"",IF(E562="Positivo",MIN(MAX(K562/J562,0),1.0),MIN(MAX(J562/K562,0),1.0))),"")</f>
        <v/>
      </c>
      <c r="M562" s="28">
        <f>IFERROR(IF(OR(J562=0,K562=""),"",IF(E562="Positivo",MAX(K562/J562,0),MAX(J562/K562,0))),"")</f>
        <v/>
      </c>
      <c r="N562" s="5" t="inlineStr">
        <is>
          <t>kWh</t>
        </is>
      </c>
      <c r="O562" s="5" t="inlineStr">
        <is>
          <t>kWh</t>
        </is>
      </c>
      <c r="P562" s="16" t="n">
        <v>0</v>
      </c>
      <c r="Q562" s="16" t="n">
        <v>1</v>
      </c>
      <c r="R562" s="5">
        <f>A562&amp;"-"&amp;YEAR(F562)&amp;"-"&amp;IF(LEN(MONTH(F562))=1,"0"&amp;MONTH(F562),MONTH(F562))&amp;"-"&amp;IF(LEN(DAY(F562))=1,"0"&amp;DAY(F562),DAY(F562))</f>
        <v/>
      </c>
    </row>
    <row r="563">
      <c r="A563" s="26" t="n">
        <v>218</v>
      </c>
      <c r="B563" s="5" t="inlineStr">
        <is>
          <t>Consumo de Energía Eléctrica kWh Mensual</t>
        </is>
      </c>
      <c r="C563" s="5" t="inlineStr">
        <is>
          <t>GESTIÓN AMBIENTAL</t>
        </is>
      </c>
      <c r="D563" s="5" t="inlineStr">
        <is>
          <t>Mensual</t>
        </is>
      </c>
      <c r="E563" s="5" t="inlineStr">
        <is>
          <t>Negativo</t>
        </is>
      </c>
      <c r="F563" s="6" t="n">
        <v>45443</v>
      </c>
      <c r="G563" s="5">
        <f>YEAR(F563)</f>
        <v/>
      </c>
      <c r="H563" s="5">
        <f>PROPER(TEXT(F563,"mmmm"))</f>
        <v/>
      </c>
      <c r="I563" s="6">
        <f>IF(OR(H563="Enero",H563="Febrero",H563="Marzo",H563="Abril",H563="Mayo",H563="Junio"),G563&amp;"-1",IF(OR(H563="Julio",H563="Agosto",H563="Septiembre",H563="Octubre",H563="Noviembre",H563="Diciembre"),G563&amp;"-2"))</f>
        <v/>
      </c>
      <c r="J563" s="5" t="n">
        <v>188000</v>
      </c>
      <c r="K563" s="120" t="n">
        <v>157279.15</v>
      </c>
      <c r="L563" s="28">
        <f>IFERROR(IF(OR(J563=0,K563=""),"",IF(E563="Positivo",MIN(MAX(K563/J563,0),1.0),MIN(MAX(J563/K563,0),1.0))),"")</f>
        <v/>
      </c>
      <c r="M563" s="28">
        <f>IFERROR(IF(OR(J563=0,K563=""),"",IF(E563="Positivo",MAX(K563/J563,0),MAX(J563/K563,0))),"")</f>
        <v/>
      </c>
      <c r="N563" s="5" t="inlineStr">
        <is>
          <t>kWh</t>
        </is>
      </c>
      <c r="O563" s="5" t="inlineStr">
        <is>
          <t>kWh</t>
        </is>
      </c>
      <c r="P563" s="16" t="n">
        <v>0</v>
      </c>
      <c r="Q563" s="16" t="n">
        <v>1</v>
      </c>
      <c r="R563" s="5">
        <f>A563&amp;"-"&amp;YEAR(F563)&amp;"-"&amp;IF(LEN(MONTH(F563))=1,"0"&amp;MONTH(F563),MONTH(F563))&amp;"-"&amp;IF(LEN(DAY(F563))=1,"0"&amp;DAY(F563),DAY(F563))</f>
        <v/>
      </c>
    </row>
    <row r="564">
      <c r="A564" s="26" t="n">
        <v>218</v>
      </c>
      <c r="B564" s="5" t="inlineStr">
        <is>
          <t>Consumo de Energía Eléctrica kWh Mensual</t>
        </is>
      </c>
      <c r="C564" s="5" t="inlineStr">
        <is>
          <t>GESTIÓN AMBIENTAL</t>
        </is>
      </c>
      <c r="D564" s="5" t="inlineStr">
        <is>
          <t>Mensual</t>
        </is>
      </c>
      <c r="E564" s="5" t="inlineStr">
        <is>
          <t>Negativo</t>
        </is>
      </c>
      <c r="F564" s="6" t="n">
        <v>45473</v>
      </c>
      <c r="G564" s="5">
        <f>YEAR(F564)</f>
        <v/>
      </c>
      <c r="H564" s="5">
        <f>PROPER(TEXT(F564,"mmmm"))</f>
        <v/>
      </c>
      <c r="I564" s="6">
        <f>IF(OR(H564="Enero",H564="Febrero",H564="Marzo",H564="Abril",H564="Mayo",H564="Junio"),G564&amp;"-1",IF(OR(H564="Julio",H564="Agosto",H564="Septiembre",H564="Octubre",H564="Noviembre",H564="Diciembre"),G564&amp;"-2"))</f>
        <v/>
      </c>
      <c r="J564" s="5" t="n">
        <v>188000</v>
      </c>
      <c r="K564" s="120" t="n">
        <v>140488.65</v>
      </c>
      <c r="L564" s="28">
        <f>IFERROR(IF(OR(J564=0,K564=""),"",IF(E564="Positivo",MIN(MAX(K564/J564,0),1.0),MIN(MAX(J564/K564,0),1.0))),"")</f>
        <v/>
      </c>
      <c r="M564" s="28">
        <f>IFERROR(IF(OR(J564=0,K564=""),"",IF(E564="Positivo",MAX(K564/J564,0),MAX(J564/K564,0))),"")</f>
        <v/>
      </c>
      <c r="N564" s="5" t="inlineStr">
        <is>
          <t>kWh</t>
        </is>
      </c>
      <c r="O564" s="5" t="inlineStr">
        <is>
          <t>kWh</t>
        </is>
      </c>
      <c r="P564" s="16" t="n">
        <v>0</v>
      </c>
      <c r="Q564" s="16" t="n">
        <v>1</v>
      </c>
      <c r="R564" s="5">
        <f>A564&amp;"-"&amp;YEAR(F564)&amp;"-"&amp;IF(LEN(MONTH(F564))=1,"0"&amp;MONTH(F564),MONTH(F564))&amp;"-"&amp;IF(LEN(DAY(F564))=1,"0"&amp;DAY(F564),DAY(F564))</f>
        <v/>
      </c>
    </row>
    <row r="565">
      <c r="A565" s="26" t="n">
        <v>218</v>
      </c>
      <c r="B565" s="5" t="inlineStr">
        <is>
          <t>Consumo de Energía Eléctrica kWh Mensual</t>
        </is>
      </c>
      <c r="C565" s="5" t="inlineStr">
        <is>
          <t>GESTIÓN AMBIENTAL</t>
        </is>
      </c>
      <c r="D565" s="5" t="inlineStr">
        <is>
          <t>Mensual</t>
        </is>
      </c>
      <c r="E565" s="5" t="inlineStr">
        <is>
          <t>Negativo</t>
        </is>
      </c>
      <c r="F565" s="6" t="n">
        <v>45504</v>
      </c>
      <c r="G565" s="5">
        <f>YEAR(F565)</f>
        <v/>
      </c>
      <c r="H565" s="5">
        <f>PROPER(TEXT(F565,"mmmm"))</f>
        <v/>
      </c>
      <c r="I565" s="6">
        <f>IF(OR(H565="Enero",H565="Febrero",H565="Marzo",H565="Abril",H565="Mayo",H565="Junio"),G565&amp;"-1",IF(OR(H565="Julio",H565="Agosto",H565="Septiembre",H565="Octubre",H565="Noviembre",H565="Diciembre"),G565&amp;"-2"))</f>
        <v/>
      </c>
      <c r="J565" s="5" t="n">
        <v>188000</v>
      </c>
      <c r="K565" s="120" t="n">
        <v>131127</v>
      </c>
      <c r="L565" s="28">
        <f>IFERROR(IF(OR(J565=0,K565=""),"",IF(E565="Positivo",MIN(MAX(K565/J565,0),1.0),MIN(MAX(J565/K565,0),1.0))),"")</f>
        <v/>
      </c>
      <c r="M565" s="28">
        <f>IFERROR(IF(OR(J565=0,K565=""),"",IF(E565="Positivo",MAX(K565/J565,0),MAX(J565/K565,0))),"")</f>
        <v/>
      </c>
      <c r="N565" s="5" t="inlineStr">
        <is>
          <t>kWh</t>
        </is>
      </c>
      <c r="O565" s="5" t="inlineStr">
        <is>
          <t>kWh</t>
        </is>
      </c>
      <c r="P565" s="16" t="n">
        <v>0</v>
      </c>
      <c r="Q565" s="16" t="n">
        <v>1</v>
      </c>
      <c r="R565" s="5">
        <f>A565&amp;"-"&amp;YEAR(F565)&amp;"-"&amp;IF(LEN(MONTH(F565))=1,"0"&amp;MONTH(F565),MONTH(F565))&amp;"-"&amp;IF(LEN(DAY(F565))=1,"0"&amp;DAY(F565),DAY(F565))</f>
        <v/>
      </c>
    </row>
    <row r="566">
      <c r="A566" s="26" t="n">
        <v>218</v>
      </c>
      <c r="B566" s="5" t="inlineStr">
        <is>
          <t>Consumo de Energía Eléctrica kWh Mensual</t>
        </is>
      </c>
      <c r="C566" s="5" t="inlineStr">
        <is>
          <t>GESTIÓN AMBIENTAL</t>
        </is>
      </c>
      <c r="D566" s="5" t="inlineStr">
        <is>
          <t>Mensual</t>
        </is>
      </c>
      <c r="E566" s="5" t="inlineStr">
        <is>
          <t>Negativo</t>
        </is>
      </c>
      <c r="F566" s="6" t="n">
        <v>45535</v>
      </c>
      <c r="G566" s="5">
        <f>YEAR(F566)</f>
        <v/>
      </c>
      <c r="H566" s="5">
        <f>PROPER(TEXT(F566,"mmmm"))</f>
        <v/>
      </c>
      <c r="I566" s="6">
        <f>IF(OR(H566="Enero",H566="Febrero",H566="Marzo",H566="Abril",H566="Mayo",H566="Junio"),G566&amp;"-1",IF(OR(H566="Julio",H566="Agosto",H566="Septiembre",H566="Octubre",H566="Noviembre",H566="Diciembre"),G566&amp;"-2"))</f>
        <v/>
      </c>
      <c r="J566" s="5" t="n">
        <v>188000</v>
      </c>
      <c r="K566" s="120" t="n">
        <v>141809.93</v>
      </c>
      <c r="L566" s="28">
        <f>IFERROR(IF(OR(J566=0,K566=""),"",IF(E566="Positivo",MIN(MAX(K566/J566,0),1.0),MIN(MAX(J566/K566,0),1.0))),"")</f>
        <v/>
      </c>
      <c r="M566" s="28">
        <f>IFERROR(IF(OR(J566=0,K566=""),"",IF(E566="Positivo",MAX(K566/J566,0),MAX(J566/K566,0))),"")</f>
        <v/>
      </c>
      <c r="N566" s="5" t="inlineStr">
        <is>
          <t>kWh</t>
        </is>
      </c>
      <c r="O566" s="5" t="inlineStr">
        <is>
          <t>kWh</t>
        </is>
      </c>
      <c r="P566" s="16" t="n">
        <v>0</v>
      </c>
      <c r="Q566" s="16" t="n">
        <v>1</v>
      </c>
      <c r="R566" s="5">
        <f>A566&amp;"-"&amp;YEAR(F566)&amp;"-"&amp;IF(LEN(MONTH(F566))=1,"0"&amp;MONTH(F566),MONTH(F566))&amp;"-"&amp;IF(LEN(DAY(F566))=1,"0"&amp;DAY(F566),DAY(F566))</f>
        <v/>
      </c>
    </row>
    <row r="567">
      <c r="A567" s="26" t="n">
        <v>218</v>
      </c>
      <c r="B567" s="5" t="inlineStr">
        <is>
          <t>Consumo de Energía Eléctrica kWh Mensual</t>
        </is>
      </c>
      <c r="C567" s="5" t="inlineStr">
        <is>
          <t>GESTIÓN AMBIENTAL</t>
        </is>
      </c>
      <c r="D567" s="5" t="inlineStr">
        <is>
          <t>Mensual</t>
        </is>
      </c>
      <c r="E567" s="5" t="inlineStr">
        <is>
          <t>Negativo</t>
        </is>
      </c>
      <c r="F567" s="6" t="n">
        <v>45565</v>
      </c>
      <c r="G567" s="5">
        <f>YEAR(F567)</f>
        <v/>
      </c>
      <c r="H567" s="5">
        <f>PROPER(TEXT(F567,"mmmm"))</f>
        <v/>
      </c>
      <c r="I567" s="6">
        <f>IF(OR(H567="Enero",H567="Febrero",H567="Marzo",H567="Abril",H567="Mayo",H567="Junio"),G567&amp;"-1",IF(OR(H567="Julio",H567="Agosto",H567="Septiembre",H567="Octubre",H567="Noviembre",H567="Diciembre"),G567&amp;"-2"))</f>
        <v/>
      </c>
      <c r="J567" s="5" t="n">
        <v>188000</v>
      </c>
      <c r="K567" s="120" t="n">
        <v>145856.52</v>
      </c>
      <c r="L567" s="28">
        <f>IFERROR(IF(OR(J567=0,K567=""),"",IF(E567="Positivo",MIN(MAX(K567/J567,0),1.0),MIN(MAX(J567/K567,0),1.0))),"")</f>
        <v/>
      </c>
      <c r="M567" s="28">
        <f>IFERROR(IF(OR(J567=0,K567=""),"",IF(E567="Positivo",MAX(K567/J567,0),MAX(J567/K567,0))),"")</f>
        <v/>
      </c>
      <c r="N567" s="5" t="inlineStr">
        <is>
          <t>kWh</t>
        </is>
      </c>
      <c r="O567" s="5" t="inlineStr">
        <is>
          <t>kWh</t>
        </is>
      </c>
      <c r="P567" s="16" t="n">
        <v>0</v>
      </c>
      <c r="Q567" s="16" t="n">
        <v>1</v>
      </c>
      <c r="R567" s="5">
        <f>A567&amp;"-"&amp;YEAR(F567)&amp;"-"&amp;IF(LEN(MONTH(F567))=1,"0"&amp;MONTH(F567),MONTH(F567))&amp;"-"&amp;IF(LEN(DAY(F567))=1,"0"&amp;DAY(F567),DAY(F567))</f>
        <v/>
      </c>
    </row>
    <row r="568">
      <c r="A568" s="39" t="n">
        <v>218</v>
      </c>
      <c r="B568" s="5" t="inlineStr">
        <is>
          <t>Consumo de Energía Eléctrica kWh Mensual</t>
        </is>
      </c>
      <c r="C568" s="5" t="inlineStr">
        <is>
          <t>GESTIÓN AMBIENTAL</t>
        </is>
      </c>
      <c r="D568" s="5" t="inlineStr">
        <is>
          <t>Mensual</t>
        </is>
      </c>
      <c r="E568" s="5" t="inlineStr">
        <is>
          <t>Negativo</t>
        </is>
      </c>
      <c r="F568" s="6" t="n">
        <v>45596</v>
      </c>
      <c r="G568" s="5">
        <f>YEAR(F568)</f>
        <v/>
      </c>
      <c r="H568" s="5">
        <f>PROPER(TEXT(F568,"mmmm"))</f>
        <v/>
      </c>
      <c r="I568" s="6">
        <f>IF(OR(H568="Enero",H568="Febrero",H568="Marzo",H568="Abril",H568="Mayo",H568="Junio"),G568&amp;"-1",IF(OR(H568="Julio",H568="Agosto",H568="Septiembre",H568="Octubre",H568="Noviembre",H568="Diciembre"),G568&amp;"-2"))</f>
        <v/>
      </c>
      <c r="J568" s="5" t="n">
        <v>188000</v>
      </c>
      <c r="K568" s="120" t="n">
        <v>156418.49</v>
      </c>
      <c r="L568" s="28">
        <f>IFERROR(IF(OR(J568=0,K568=""),"",IF(E568="Positivo",MIN(MAX(K568/J568,0),1.0),MIN(MAX(J568/K568,0),1.0))),"")</f>
        <v/>
      </c>
      <c r="M568" s="28">
        <f>IFERROR(IF(OR(J568=0,K568=""),"",IF(E568="Positivo",MAX(K568/J568,0),MAX(J568/K568,0))),"")</f>
        <v/>
      </c>
      <c r="N568" s="5" t="inlineStr">
        <is>
          <t>kWh</t>
        </is>
      </c>
      <c r="O568" s="5" t="inlineStr">
        <is>
          <t>kWh</t>
        </is>
      </c>
      <c r="P568" s="16" t="n">
        <v>0</v>
      </c>
      <c r="Q568" s="16" t="n">
        <v>1</v>
      </c>
      <c r="R568" s="5">
        <f>A568&amp;"-"&amp;YEAR(F568)&amp;"-"&amp;IF(LEN(MONTH(F568))=1,"0"&amp;MONTH(F568),MONTH(F568))&amp;"-"&amp;IF(LEN(DAY(F568))=1,"0"&amp;DAY(F568),DAY(F568))</f>
        <v/>
      </c>
    </row>
    <row r="569">
      <c r="A569" s="39" t="n">
        <v>218</v>
      </c>
      <c r="B569" s="5" t="inlineStr">
        <is>
          <t>Consumo de Energía Eléctrica kWh Mensual</t>
        </is>
      </c>
      <c r="C569" s="5" t="inlineStr">
        <is>
          <t>GESTIÓN AMBIENTAL</t>
        </is>
      </c>
      <c r="D569" s="5" t="inlineStr">
        <is>
          <t>Mensual</t>
        </is>
      </c>
      <c r="E569" s="5" t="inlineStr">
        <is>
          <t>Negativo</t>
        </is>
      </c>
      <c r="F569" s="6" t="n">
        <v>45626</v>
      </c>
      <c r="G569" s="5">
        <f>YEAR(F569)</f>
        <v/>
      </c>
      <c r="H569" s="5">
        <f>PROPER(TEXT(F569,"mmmm"))</f>
        <v/>
      </c>
      <c r="I569" s="6">
        <f>IF(OR(H569="Enero",H569="Febrero",H569="Marzo",H569="Abril",H569="Mayo",H569="Junio"),G569&amp;"-1",IF(OR(H569="Julio",H569="Agosto",H569="Septiembre",H569="Octubre",H569="Noviembre",H569="Diciembre"),G569&amp;"-2"))</f>
        <v/>
      </c>
      <c r="J569" s="5" t="n">
        <v>188000</v>
      </c>
      <c r="K569" s="120" t="n">
        <v>147205.36</v>
      </c>
      <c r="L569" s="28">
        <f>IFERROR(IF(OR(J569=0,K569=""),"",IF(E569="Positivo",MIN(MAX(K569/J569,0),1.0),MIN(MAX(J569/K569,0),1.0))),"")</f>
        <v/>
      </c>
      <c r="M569" s="28">
        <f>IFERROR(IF(OR(J569=0,K569=""),"",IF(E569="Positivo",MAX(K569/J569,0),MAX(J569/K569,0))),"")</f>
        <v/>
      </c>
      <c r="N569" s="5" t="inlineStr">
        <is>
          <t>kWh</t>
        </is>
      </c>
      <c r="O569" s="5" t="inlineStr">
        <is>
          <t>kWh</t>
        </is>
      </c>
      <c r="P569" s="16" t="n">
        <v>0</v>
      </c>
      <c r="Q569" s="16" t="n">
        <v>1</v>
      </c>
      <c r="R569" s="5">
        <f>A569&amp;"-"&amp;YEAR(F569)&amp;"-"&amp;IF(LEN(MONTH(F569))=1,"0"&amp;MONTH(F569),MONTH(F569))&amp;"-"&amp;IF(LEN(DAY(F569))=1,"0"&amp;DAY(F569),DAY(F569))</f>
        <v/>
      </c>
    </row>
    <row r="570">
      <c r="A570" s="39" t="n">
        <v>218</v>
      </c>
      <c r="B570" s="5" t="inlineStr">
        <is>
          <t>Consumo de Energía Eléctrica kWh Mensual</t>
        </is>
      </c>
      <c r="C570" s="5" t="inlineStr">
        <is>
          <t>GESTIÓN AMBIENTAL</t>
        </is>
      </c>
      <c r="D570" s="5" t="inlineStr">
        <is>
          <t>Mensual</t>
        </is>
      </c>
      <c r="E570" s="5" t="inlineStr">
        <is>
          <t>Negativo</t>
        </is>
      </c>
      <c r="F570" s="6" t="n">
        <v>45657</v>
      </c>
      <c r="G570" s="5">
        <f>YEAR(F570)</f>
        <v/>
      </c>
      <c r="H570" s="5">
        <f>PROPER(TEXT(F570,"mmmm"))</f>
        <v/>
      </c>
      <c r="I570" s="6">
        <f>IF(OR(H570="Enero",H570="Febrero",H570="Marzo",H570="Abril",H570="Mayo",H570="Junio"),G570&amp;"-1",IF(OR(H570="Julio",H570="Agosto",H570="Septiembre",H570="Octubre",H570="Noviembre",H570="Diciembre"),G570&amp;"-2"))</f>
        <v/>
      </c>
      <c r="J570" s="5" t="n">
        <v>188000</v>
      </c>
      <c r="K570" s="120" t="n">
        <v>126974.55</v>
      </c>
      <c r="L570" s="28">
        <f>IFERROR(IF(OR(J570=0,K570=""),"",IF(E570="Positivo",MIN(MAX(K570/J570,0),1.0),MIN(MAX(J570/K570,0),1.0))),"")</f>
        <v/>
      </c>
      <c r="M570" s="28">
        <f>IFERROR(IF(OR(J570=0,K570=""),"",IF(E570="Positivo",MAX(K570/J570,0),MAX(J570/K570,0))),"")</f>
        <v/>
      </c>
      <c r="N570" s="5" t="inlineStr">
        <is>
          <t>kWh</t>
        </is>
      </c>
      <c r="O570" s="5" t="inlineStr">
        <is>
          <t>kWh</t>
        </is>
      </c>
      <c r="P570" s="16" t="n">
        <v>0</v>
      </c>
      <c r="Q570" s="16" t="n">
        <v>1</v>
      </c>
      <c r="R570" s="5">
        <f>A570&amp;"-"&amp;YEAR(F570)&amp;"-"&amp;IF(LEN(MONTH(F570))=1,"0"&amp;MONTH(F570),MONTH(F570))&amp;"-"&amp;IF(LEN(DAY(F570))=1,"0"&amp;DAY(F570),DAY(F570))</f>
        <v/>
      </c>
    </row>
    <row r="571">
      <c r="A571" s="26" t="n">
        <v>219</v>
      </c>
      <c r="B571" s="5" t="inlineStr">
        <is>
          <t>Disminución del Consumo de Energía Eléctrica per Cápita</t>
        </is>
      </c>
      <c r="C571" s="5" t="inlineStr">
        <is>
          <t>GESTIÓN AMBIENTAL</t>
        </is>
      </c>
      <c r="D571" s="5" t="inlineStr">
        <is>
          <t>Semestral</t>
        </is>
      </c>
      <c r="E571" s="5" t="inlineStr">
        <is>
          <t>Positivo</t>
        </is>
      </c>
      <c r="F571" s="17" t="n">
        <v>45107</v>
      </c>
      <c r="G571" s="5">
        <f>YEAR(F571)</f>
        <v/>
      </c>
      <c r="H571" s="5">
        <f>PROPER(TEXT(F571,"mmmm"))</f>
        <v/>
      </c>
      <c r="I571" s="6">
        <f>IF(OR(H571="Enero",H571="Febrero",H571="Marzo",H571="Abril",H571="Mayo",H571="Junio"),G571&amp;"-1",IF(OR(H571="Julio",H571="Agosto",H571="Septiembre",H571="Octubre",H571="Noviembre",H571="Diciembre"),G571&amp;"-2"))</f>
        <v/>
      </c>
      <c r="J571" s="5" t="n">
        <v>1</v>
      </c>
      <c r="K571" s="120" t="n">
        <v>572889.3333333334</v>
      </c>
      <c r="L571" s="28">
        <f>IFERROR(IF(OR(J571=0,K571=""),"",IF(E571="Positivo",MIN(MAX(K571/J571,0),1.3),MIN(MAX(J571/K571,0),1.3))),"")</f>
        <v/>
      </c>
      <c r="M571" s="28">
        <f>IFERROR(IF(OR(J571=0,K571=""),"",IF(E571="Positivo",MAX(K571/J571,0),MAX(J571/K571,0))),"")</f>
        <v/>
      </c>
      <c r="N571" s="5" t="inlineStr">
        <is>
          <t>kWh</t>
        </is>
      </c>
      <c r="O571" s="5" t="inlineStr">
        <is>
          <t>kWh</t>
        </is>
      </c>
      <c r="P571" s="16" t="n">
        <v>0</v>
      </c>
      <c r="Q571" s="16" t="n">
        <v>0</v>
      </c>
      <c r="R571" s="5">
        <f>A571&amp;"-"&amp;YEAR(F571)&amp;"-"&amp;IF(LEN(MONTH(F571))=1,"0"&amp;MONTH(F571),MONTH(F571))&amp;"-"&amp;IF(LEN(DAY(F571))=1,"0"&amp;DAY(F571),DAY(F571))</f>
        <v/>
      </c>
    </row>
    <row r="572">
      <c r="A572" s="39" t="n">
        <v>219</v>
      </c>
      <c r="B572" s="5" t="inlineStr">
        <is>
          <t>Disminución del Consumo de Energía Eléctrica per Cápita</t>
        </is>
      </c>
      <c r="C572" s="5" t="inlineStr">
        <is>
          <t>GESTIÓN AMBIENTAL</t>
        </is>
      </c>
      <c r="D572" s="5" t="inlineStr">
        <is>
          <t>Semestral</t>
        </is>
      </c>
      <c r="E572" s="5" t="inlineStr">
        <is>
          <t>Positivo</t>
        </is>
      </c>
      <c r="F572" s="6" t="n">
        <v>45291</v>
      </c>
      <c r="G572" s="5">
        <f>YEAR(F572)</f>
        <v/>
      </c>
      <c r="H572" s="5">
        <f>PROPER(TEXT(F572,"mmmm"))</f>
        <v/>
      </c>
      <c r="I572" s="6">
        <f>IF(OR(H572="Enero",H572="Febrero",H572="Marzo",H572="Abril",H572="Mayo",H572="Junio"),G572&amp;"-1",IF(OR(H572="Julio",H572="Agosto",H572="Septiembre",H572="Octubre",H572="Noviembre",H572="Diciembre"),G572&amp;"-2"))</f>
        <v/>
      </c>
      <c r="J572" s="5" t="n">
        <v>1</v>
      </c>
      <c r="K572" s="120" t="n">
        <v>335856.81</v>
      </c>
      <c r="L572" s="28">
        <f>IFERROR(IF(OR(J572=0,K572=""),"",IF(E572="Positivo",MIN(MAX(K572/J572,0),1.3),MIN(MAX(J572/K572,0),1.3))),"")</f>
        <v/>
      </c>
      <c r="M572" s="28">
        <f>IFERROR(IF(OR(J572=0,K572=""),"",IF(E572="Positivo",MAX(K572/J572,0),MAX(J572/K572,0))),"")</f>
        <v/>
      </c>
      <c r="N572" s="5" t="inlineStr">
        <is>
          <t>kWh</t>
        </is>
      </c>
      <c r="O572" s="5" t="inlineStr">
        <is>
          <t>kWh</t>
        </is>
      </c>
      <c r="P572" s="16" t="n">
        <v>0</v>
      </c>
      <c r="Q572" s="16" t="n">
        <v>0</v>
      </c>
      <c r="R572" s="5">
        <f>A572&amp;"-"&amp;YEAR(F572)&amp;"-"&amp;IF(LEN(MONTH(F572))=1,"0"&amp;MONTH(F572),MONTH(F572))&amp;"-"&amp;IF(LEN(DAY(F572))=1,"0"&amp;DAY(F572),DAY(F572))</f>
        <v/>
      </c>
    </row>
    <row r="573">
      <c r="A573" s="5" t="n">
        <v>219</v>
      </c>
      <c r="B573" s="5" t="inlineStr">
        <is>
          <t>Disminución del Consumo de Energía Eléctrica per Cápita</t>
        </is>
      </c>
      <c r="C573" s="5" t="inlineStr">
        <is>
          <t>GESTIÓN AMBIENTAL</t>
        </is>
      </c>
      <c r="D573" s="5" t="inlineStr">
        <is>
          <t>Semestral</t>
        </is>
      </c>
      <c r="E573" s="5" t="inlineStr">
        <is>
          <t>Positivo</t>
        </is>
      </c>
      <c r="F573" s="6" t="n">
        <v>45473</v>
      </c>
      <c r="G573" s="5">
        <f>YEAR(F573)</f>
        <v/>
      </c>
      <c r="H573" s="5">
        <f>PROPER(TEXT(F573,"mmmm"))</f>
        <v/>
      </c>
      <c r="I573" s="6">
        <f>IF(OR(H573="Enero",H573="Febrero",H573="Marzo",H573="Abril",H573="Mayo",H573="Junio"),G573&amp;"-1",IF(OR(H573="Julio",H573="Agosto",H573="Septiembre",H573="Octubre",H573="Noviembre",H573="Diciembre"),G573&amp;"-2"))</f>
        <v/>
      </c>
      <c r="J573" s="5" t="n">
        <v>1</v>
      </c>
      <c r="K573" s="5" t="n">
        <v>374014.0166666667</v>
      </c>
      <c r="L573" s="28">
        <f>IFERROR(IF(OR(J573=0,K573=""),"",IF(E573="Positivo",MIN(MAX(K573/J573,0),1.3),MIN(MAX(J573/K573,0),1.3))),"")</f>
        <v/>
      </c>
      <c r="M573" s="28">
        <f>IFERROR(IF(OR(J573=0,K573=""),"",IF(E573="Positivo",MAX(K573/J573,0),MAX(J573/K573,0))),"")</f>
        <v/>
      </c>
      <c r="N573" s="5" t="inlineStr">
        <is>
          <t>%</t>
        </is>
      </c>
      <c r="O573" s="5" t="inlineStr">
        <is>
          <t>%</t>
        </is>
      </c>
      <c r="P573" s="5" t="n">
        <v>0</v>
      </c>
      <c r="Q573" s="5" t="n">
        <v>0</v>
      </c>
      <c r="R573" s="5">
        <f>A573&amp;"-"&amp;YEAR(F573)&amp;"-"&amp;IF(LEN(MONTH(F573))=1,"0"&amp;MONTH(F573),MONTH(F573))&amp;"-"&amp;IF(LEN(DAY(F573))=1,"0"&amp;DAY(F573),DAY(F573))</f>
        <v/>
      </c>
    </row>
    <row r="574">
      <c r="A574" s="26" t="n">
        <v>219</v>
      </c>
      <c r="B574" s="5" t="inlineStr">
        <is>
          <t>Disminución del Consumo de Energía Eléctrica per Cápita</t>
        </is>
      </c>
      <c r="C574" s="5" t="inlineStr">
        <is>
          <t>GESTIÓN AMBIENTAL</t>
        </is>
      </c>
      <c r="D574" s="5" t="inlineStr">
        <is>
          <t>Semestral</t>
        </is>
      </c>
      <c r="E574" s="5" t="inlineStr">
        <is>
          <t>Positivo</t>
        </is>
      </c>
      <c r="F574" s="6" t="n">
        <v>45657</v>
      </c>
      <c r="G574" s="5">
        <f>YEAR(F574)</f>
        <v/>
      </c>
      <c r="H574" s="5">
        <f>PROPER(TEXT(F574,"mmmm"))</f>
        <v/>
      </c>
      <c r="I574" s="6">
        <f>IF(OR(H574="Enero",H574="Febrero",H574="Marzo",H574="Abril",H574="Mayo",H574="Junio"),G574&amp;"-1",IF(OR(H574="Julio",H574="Agosto",H574="Septiembre",H574="Octubre",H574="Noviembre",H574="Diciembre"),G574&amp;"-2"))</f>
        <v/>
      </c>
      <c r="J574" s="5" t="n">
        <v>1</v>
      </c>
      <c r="K574" s="10" t="n">
        <v>302339</v>
      </c>
      <c r="L574" s="28">
        <f>IFERROR(IF(OR(J574=0,K574=""),"",IF(E574="Positivo",MIN(MAX(K574/J574,0),1.3),MIN(MAX(J574/K574,0),1.3))),"")</f>
        <v/>
      </c>
      <c r="M574" s="28">
        <f>IFERROR(IF(OR(J574=0,K574=""),"",IF(E574="Positivo",MAX(K574/J574,0),MAX(J574/K574,0))),"")</f>
        <v/>
      </c>
      <c r="N574" s="5" t="inlineStr">
        <is>
          <t>%</t>
        </is>
      </c>
      <c r="O574" s="5" t="inlineStr">
        <is>
          <t>%</t>
        </is>
      </c>
      <c r="P574" s="16" t="n">
        <v>0</v>
      </c>
      <c r="Q574" s="16" t="n">
        <v>0</v>
      </c>
      <c r="R574" s="5">
        <f>A574&amp;"-"&amp;YEAR(F574)&amp;"-"&amp;IF(LEN(MONTH(F574))=1,"0"&amp;MONTH(F574),MONTH(F574))&amp;"-"&amp;IF(LEN(DAY(F574))=1,"0"&amp;DAY(F574),DAY(F574))</f>
        <v/>
      </c>
    </row>
    <row r="575">
      <c r="A575" s="26" t="n">
        <v>220</v>
      </c>
      <c r="B575" s="5" t="inlineStr">
        <is>
          <t>Disminución del Consumo de Agua per Cápita</t>
        </is>
      </c>
      <c r="C575" s="5" t="inlineStr">
        <is>
          <t>GESTIÓN AMBIENTAL</t>
        </is>
      </c>
      <c r="D575" s="5" t="inlineStr">
        <is>
          <t>Semestral</t>
        </is>
      </c>
      <c r="E575" s="5" t="inlineStr">
        <is>
          <t>Positivo</t>
        </is>
      </c>
      <c r="F575" s="17" t="n">
        <v>45107</v>
      </c>
      <c r="G575" s="5">
        <f>YEAR(F575)</f>
        <v/>
      </c>
      <c r="H575" s="5">
        <f>PROPER(TEXT(F575,"mmmm"))</f>
        <v/>
      </c>
      <c r="I575" s="6">
        <f>IF(OR(H575="Enero",H575="Febrero",H575="Marzo",H575="Abril",H575="Mayo",H575="Junio"),G575&amp;"-1",IF(OR(H575="Julio",H575="Agosto",H575="Septiembre",H575="Octubre",H575="Noviembre",H575="Diciembre"),G575&amp;"-2"))</f>
        <v/>
      </c>
      <c r="J575" s="5" t="n">
        <v>1</v>
      </c>
      <c r="K575" s="120" t="n">
        <v>32820</v>
      </c>
      <c r="L575" s="28">
        <f>IFERROR(IF(OR(J575=0,K575=""),"",IF(E575="Positivo",MIN(MAX(K575/J575,0),1.3),MIN(MAX(J575/K575,0),1.3))),"")</f>
        <v/>
      </c>
      <c r="M575" s="28">
        <f>IFERROR(IF(OR(J575=0,K575=""),"",IF(E575="Positivo",MAX(K575/J575,0),MAX(J575/K575,0))),"")</f>
        <v/>
      </c>
      <c r="N575" s="5" t="inlineStr">
        <is>
          <t>%</t>
        </is>
      </c>
      <c r="O575" s="5" t="inlineStr">
        <is>
          <t>%</t>
        </is>
      </c>
      <c r="P575" s="16" t="n">
        <v>0</v>
      </c>
      <c r="Q575" s="16" t="n">
        <v>0</v>
      </c>
      <c r="R575" s="5">
        <f>A575&amp;"-"&amp;YEAR(F575)&amp;"-"&amp;IF(LEN(MONTH(F575))=1,"0"&amp;MONTH(F575),MONTH(F575))&amp;"-"&amp;IF(LEN(DAY(F575))=1,"0"&amp;DAY(F575),DAY(F575))</f>
        <v/>
      </c>
    </row>
    <row r="576">
      <c r="A576" s="5" t="n">
        <v>220</v>
      </c>
      <c r="B576" s="5" t="inlineStr">
        <is>
          <t>Disminución del Consumo de Agua per Cápita</t>
        </is>
      </c>
      <c r="C576" s="5" t="inlineStr">
        <is>
          <t>GESTIÓN AMBIENTAL</t>
        </is>
      </c>
      <c r="D576" s="5" t="inlineStr">
        <is>
          <t>Semestral</t>
        </is>
      </c>
      <c r="E576" s="5" t="inlineStr">
        <is>
          <t>Positivo</t>
        </is>
      </c>
      <c r="F576" s="6" t="n">
        <v>45473</v>
      </c>
      <c r="G576" s="5">
        <f>YEAR(F576)</f>
        <v/>
      </c>
      <c r="H576" s="5">
        <f>PROPER(TEXT(F576,"mmmm"))</f>
        <v/>
      </c>
      <c r="I576" s="6">
        <f>IF(OR(H576="Enero",H576="Febrero",H576="Marzo",H576="Abril",H576="Mayo",H576="Junio"),G576&amp;"-1",IF(OR(H576="Julio",H576="Agosto",H576="Septiembre",H576="Octubre",H576="Noviembre",H576="Diciembre"),G576&amp;"-2"))</f>
        <v/>
      </c>
      <c r="J576" s="5" t="n">
        <v>1</v>
      </c>
      <c r="K576" s="5" t="n">
        <v>47406</v>
      </c>
      <c r="L576" s="28">
        <f>IFERROR(IF(OR(J576=0,K576=""),"",IF(E576="Positivo",MIN(MAX(K576/J576,0),1.3),MIN(MAX(J576/K576,0),1.3))),"")</f>
        <v/>
      </c>
      <c r="M576" s="28">
        <f>IFERROR(IF(OR(J576=0,K576=""),"",IF(E576="Positivo",MAX(K576/J576,0),MAX(J576/K576,0))),"")</f>
        <v/>
      </c>
      <c r="N576" s="5" t="inlineStr">
        <is>
          <t>%</t>
        </is>
      </c>
      <c r="O576" s="5" t="inlineStr">
        <is>
          <t>%</t>
        </is>
      </c>
      <c r="P576" s="5" t="n">
        <v>0</v>
      </c>
      <c r="Q576" s="5" t="n">
        <v>0</v>
      </c>
      <c r="R576" s="5">
        <f>A576&amp;"-"&amp;YEAR(F576)&amp;"-"&amp;IF(LEN(MONTH(F576))=1,"0"&amp;MONTH(F576),MONTH(F576))&amp;"-"&amp;IF(LEN(DAY(F576))=1,"0"&amp;DAY(F576),DAY(F576))</f>
        <v/>
      </c>
    </row>
    <row r="577">
      <c r="A577" s="26" t="n">
        <v>220</v>
      </c>
      <c r="B577" s="5" t="inlineStr">
        <is>
          <t>Disminución del Consumo de Agua per Cápita</t>
        </is>
      </c>
      <c r="C577" s="5" t="inlineStr">
        <is>
          <t>GESTIÓN AMBIENTAL</t>
        </is>
      </c>
      <c r="D577" s="5" t="inlineStr">
        <is>
          <t>Semestral</t>
        </is>
      </c>
      <c r="E577" s="5" t="inlineStr">
        <is>
          <t>Positivo</t>
        </is>
      </c>
      <c r="F577" s="6" t="n">
        <v>45657</v>
      </c>
      <c r="G577" s="5">
        <f>YEAR(F577)</f>
        <v/>
      </c>
      <c r="H577" s="5">
        <f>PROPER(TEXT(F577,"mmmm"))</f>
        <v/>
      </c>
      <c r="I577" s="6">
        <f>IF(OR(H577="Enero",H577="Febrero",H577="Marzo",H577="Abril",H577="Mayo",H577="Junio"),G577&amp;"-1",IF(OR(H577="Julio",H577="Agosto",H577="Septiembre",H577="Octubre",H577="Noviembre",H577="Diciembre"),G577&amp;"-2"))</f>
        <v/>
      </c>
      <c r="J577" s="5" t="n">
        <v>1</v>
      </c>
      <c r="K577" s="10" t="n">
        <v>19209.16666666667</v>
      </c>
      <c r="L577" s="28">
        <f>IFERROR(IF(OR(J577=0,K577=""),"",IF(E577="Positivo",MIN(MAX(K577/J577,0),1.3),MIN(MAX(J577/K577,0),1.3))),"")</f>
        <v/>
      </c>
      <c r="M577" s="28">
        <f>IFERROR(IF(OR(J577=0,K577=""),"",IF(E577="Positivo",MAX(K577/J577,0),MAX(J577/K577,0))),"")</f>
        <v/>
      </c>
      <c r="N577" s="5" t="inlineStr">
        <is>
          <t>%</t>
        </is>
      </c>
      <c r="O577" s="5" t="inlineStr">
        <is>
          <t>%</t>
        </is>
      </c>
      <c r="P577" s="16" t="n">
        <v>0</v>
      </c>
      <c r="Q577" s="16" t="n">
        <v>0</v>
      </c>
      <c r="R577" s="5">
        <f>A577&amp;"-"&amp;YEAR(F577)&amp;"-"&amp;IF(LEN(MONTH(F577))=1,"0"&amp;MONTH(F577),MONTH(F577))&amp;"-"&amp;IF(LEN(DAY(F577))=1,"0"&amp;DAY(F577),DAY(F577))</f>
        <v/>
      </c>
    </row>
    <row r="578">
      <c r="A578" s="26" t="n">
        <v>221</v>
      </c>
      <c r="B578" s="5" t="inlineStr">
        <is>
          <t>Riesgo de la Calidad del Agua Potable</t>
        </is>
      </c>
      <c r="C578" s="5" t="inlineStr">
        <is>
          <t>GESTIÓN AMBIENTAL</t>
        </is>
      </c>
      <c r="D578" s="5" t="inlineStr">
        <is>
          <t>Anual</t>
        </is>
      </c>
      <c r="E578" s="5" t="inlineStr">
        <is>
          <t>Positivo</t>
        </is>
      </c>
      <c r="F578" s="6" t="n">
        <v>45657</v>
      </c>
      <c r="G578" s="5">
        <f>YEAR(F578)</f>
        <v/>
      </c>
      <c r="H578" s="5">
        <f>PROPER(TEXT(F578,"mmmm"))</f>
        <v/>
      </c>
      <c r="I578" s="6">
        <f>IF(OR(H578="Enero",H578="Febrero",H578="Marzo",H578="Abril",H578="Mayo",H578="Junio"),G578&amp;"-1",IF(OR(H578="Julio",H578="Agosto",H578="Septiembre",H578="Octubre",H578="Noviembre",H578="Diciembre"),G578&amp;"-2"))</f>
        <v/>
      </c>
      <c r="J578" s="5" t="n">
        <v>100</v>
      </c>
      <c r="K578" s="10" t="n">
        <v>20.83333333333333</v>
      </c>
      <c r="L578" s="28">
        <f>IFERROR(IF(OR(J578=0,K578=""),"",IF(E578="Positivo",MIN(MAX(K578/J578,0),1.3),MIN(MAX(J578/K578,0),1.3))),"")</f>
        <v/>
      </c>
      <c r="M578" s="28">
        <f>IFERROR(IF(OR(J578=0,K578=""),"",IF(E578="Positivo",MAX(K578/J578,0),MAX(J578/K578,0))),"")</f>
        <v/>
      </c>
      <c r="N578" s="5" t="n"/>
      <c r="O578" s="5" t="n"/>
      <c r="P578" s="16" t="n">
        <v>0</v>
      </c>
      <c r="Q578" s="16" t="n">
        <v>0</v>
      </c>
      <c r="R578" s="5">
        <f>A578&amp;"-"&amp;YEAR(F578)&amp;"-"&amp;IF(LEN(MONTH(F578))=1,"0"&amp;MONTH(F578),MONTH(F578))&amp;"-"&amp;IF(LEN(DAY(F578))=1,"0"&amp;DAY(F578),DAY(F578))</f>
        <v/>
      </c>
    </row>
    <row r="579">
      <c r="A579" s="5" t="n">
        <v>222</v>
      </c>
      <c r="B579" s="5" t="inlineStr">
        <is>
          <t>Calidad de las Aguas Residuales Domesticas</t>
        </is>
      </c>
      <c r="C579" s="5" t="inlineStr">
        <is>
          <t>GESTIÓN AMBIENTAL</t>
        </is>
      </c>
      <c r="D579" s="5" t="inlineStr">
        <is>
          <t>Anual</t>
        </is>
      </c>
      <c r="E579" s="5" t="inlineStr">
        <is>
          <t>Positivo</t>
        </is>
      </c>
      <c r="F579" s="6" t="n">
        <v>44926</v>
      </c>
      <c r="G579" s="5">
        <f>YEAR(F579)</f>
        <v/>
      </c>
      <c r="H579" s="5">
        <f>PROPER(TEXT(F579,"mmmm"))</f>
        <v/>
      </c>
      <c r="I579" s="6">
        <f>IF(OR(H579="Enero",H579="Febrero",H579="Marzo",H579="Abril",H579="Mayo",H579="Junio"),G579&amp;"-1",IF(OR(H579="Julio",H579="Agosto",H579="Septiembre",H579="Octubre",H579="Noviembre",H579="Diciembre"),G579&amp;"-2"))</f>
        <v/>
      </c>
      <c r="J579" s="5" t="n">
        <v>90</v>
      </c>
      <c r="K579" s="5" t="n">
        <v>93.75</v>
      </c>
      <c r="L579" s="28">
        <f>IFERROR(IF(OR(J579=0,K579=""),"",IF(E579="Positivo",MIN(MAX(K579/J579,0),1.3),MIN(MAX(J579/K579,0),1.3))),"")</f>
        <v/>
      </c>
      <c r="M579" s="28">
        <f>IFERROR(IF(OR(J579=0,K579=""),"",IF(E579="Positivo",MAX(K579/J579,0),MAX(J579/K579,0))),"")</f>
        <v/>
      </c>
      <c r="N579" s="5" t="inlineStr">
        <is>
          <t>%</t>
        </is>
      </c>
      <c r="O579" s="5" t="inlineStr">
        <is>
          <t>%</t>
        </is>
      </c>
      <c r="P579" s="5" t="n">
        <v>0</v>
      </c>
      <c r="Q579" s="5" t="n">
        <v>0</v>
      </c>
      <c r="R579" s="5">
        <f>A579&amp;"-"&amp;YEAR(F579)&amp;"-"&amp;IF(LEN(MONTH(F579))=1,"0"&amp;MONTH(F579),MONTH(F579))&amp;"-"&amp;IF(LEN(DAY(F579))=1,"0"&amp;DAY(F579),DAY(F579))</f>
        <v/>
      </c>
    </row>
    <row r="580">
      <c r="A580" s="26" t="n">
        <v>222</v>
      </c>
      <c r="B580" s="5" t="inlineStr">
        <is>
          <t>Calidad de las Aguas Residuales Domesticas</t>
        </is>
      </c>
      <c r="C580" s="5" t="inlineStr">
        <is>
          <t>GESTIÓN AMBIENTAL</t>
        </is>
      </c>
      <c r="D580" s="5" t="inlineStr">
        <is>
          <t>Anual</t>
        </is>
      </c>
      <c r="E580" s="5" t="inlineStr">
        <is>
          <t>Positivo</t>
        </is>
      </c>
      <c r="F580" s="6" t="n">
        <v>45657</v>
      </c>
      <c r="G580" s="5">
        <f>YEAR(F580)</f>
        <v/>
      </c>
      <c r="H580" s="5">
        <f>PROPER(TEXT(F580,"mmmm"))</f>
        <v/>
      </c>
      <c r="I580" s="6">
        <f>IF(OR(H580="Enero",H580="Febrero",H580="Marzo",H580="Abril",H580="Mayo",H580="Junio"),G580&amp;"-1",IF(OR(H580="Julio",H580="Agosto",H580="Septiembre",H580="Octubre",H580="Noviembre",H580="Diciembre"),G580&amp;"-2"))</f>
        <v/>
      </c>
      <c r="J580" s="5" t="n">
        <v>90</v>
      </c>
      <c r="K580" s="10" t="n">
        <v>68.75</v>
      </c>
      <c r="L580" s="28">
        <f>IFERROR(IF(OR(J580=0,K580=""),"",IF(E580="Positivo",MIN(MAX(K580/J580,0),1.3),MIN(MAX(J580/K580,0),1.3))),"")</f>
        <v/>
      </c>
      <c r="M580" s="28">
        <f>IFERROR(IF(OR(J580=0,K580=""),"",IF(E580="Positivo",MAX(K580/J580,0),MAX(J580/K580,0))),"")</f>
        <v/>
      </c>
      <c r="N580" s="5" t="inlineStr">
        <is>
          <t>%</t>
        </is>
      </c>
      <c r="O580" s="5" t="inlineStr">
        <is>
          <t>%</t>
        </is>
      </c>
      <c r="P580" s="16" t="n">
        <v>0</v>
      </c>
      <c r="Q580" s="16" t="n">
        <v>0</v>
      </c>
      <c r="R580" s="5">
        <f>A580&amp;"-"&amp;YEAR(F580)&amp;"-"&amp;IF(LEN(MONTH(F580))=1,"0"&amp;MONTH(F580),MONTH(F580))&amp;"-"&amp;IF(LEN(DAY(F580))=1,"0"&amp;DAY(F580),DAY(F580))</f>
        <v/>
      </c>
    </row>
    <row r="581">
      <c r="A581" s="26" t="n">
        <v>223</v>
      </c>
      <c r="B581" s="5" t="inlineStr">
        <is>
          <t>Registro de Publicidad Exterior Visual</t>
        </is>
      </c>
      <c r="C581" s="5" t="inlineStr">
        <is>
          <t>GESTIÓN AMBIENTAL</t>
        </is>
      </c>
      <c r="D581" s="5" t="inlineStr">
        <is>
          <t>Anual</t>
        </is>
      </c>
      <c r="E581" s="5" t="inlineStr">
        <is>
          <t>Positivo</t>
        </is>
      </c>
      <c r="F581" s="6" t="n">
        <v>45657</v>
      </c>
      <c r="G581" s="5">
        <f>YEAR(F581)</f>
        <v/>
      </c>
      <c r="H581" s="5">
        <f>PROPER(TEXT(F581,"mmmm"))</f>
        <v/>
      </c>
      <c r="I581" s="6">
        <f>IF(OR(H581="Enero",H581="Febrero",H581="Marzo",H581="Abril",H581="Mayo",H581="Junio"),G581&amp;"-1",IF(OR(H581="Julio",H581="Agosto",H581="Septiembre",H581="Octubre",H581="Noviembre",H581="Diciembre"),G581&amp;"-2"))</f>
        <v/>
      </c>
      <c r="J581" s="5" t="n">
        <v>100</v>
      </c>
      <c r="K581" s="10" t="n">
        <v>16.5</v>
      </c>
      <c r="L581" s="28">
        <f>IFERROR(IF(OR(J581=0,K581=""),"",IF(E581="Positivo",MIN(MAX(K581/J581,0),1.3),MIN(MAX(J581/K581,0),1.3))),"")</f>
        <v/>
      </c>
      <c r="M581" s="28">
        <f>IFERROR(IF(OR(J581=0,K581=""),"",IF(E581="Positivo",MAX(K581/J581,0),MAX(J581/K581,0))),"")</f>
        <v/>
      </c>
      <c r="N581" s="5" t="n"/>
      <c r="O581" s="5" t="n"/>
      <c r="P581" s="16" t="n">
        <v>0</v>
      </c>
      <c r="Q581" s="16" t="n">
        <v>0</v>
      </c>
      <c r="R581" s="5">
        <f>A581&amp;"-"&amp;YEAR(F581)&amp;"-"&amp;IF(LEN(MONTH(F581))=1,"0"&amp;MONTH(F581),MONTH(F581))&amp;"-"&amp;IF(LEN(DAY(F581))=1,"0"&amp;DAY(F581),DAY(F581))</f>
        <v/>
      </c>
    </row>
    <row r="582">
      <c r="A582" s="5" t="n">
        <v>224</v>
      </c>
      <c r="B582" s="5" t="inlineStr">
        <is>
          <t>Cumplimiento Nivel de Emisión de Ruido</t>
        </is>
      </c>
      <c r="C582" s="5" t="inlineStr">
        <is>
          <t>GESTIÓN AMBIENTAL</t>
        </is>
      </c>
      <c r="D582" s="5" t="inlineStr">
        <is>
          <t>Anual</t>
        </is>
      </c>
      <c r="E582" s="5" t="inlineStr">
        <is>
          <t>Positivo</t>
        </is>
      </c>
      <c r="F582" s="6" t="n">
        <v>44926</v>
      </c>
      <c r="G582" s="5">
        <f>YEAR(F582)</f>
        <v/>
      </c>
      <c r="H582" s="5">
        <f>PROPER(TEXT(F582,"mmmm"))</f>
        <v/>
      </c>
      <c r="I582" s="6">
        <f>IF(OR(H582="Enero",H582="Febrero",H582="Marzo",H582="Abril",H582="Mayo",H582="Junio"),G582&amp;"-1",IF(OR(H582="Julio",H582="Agosto",H582="Septiembre",H582="Octubre",H582="Noviembre",H582="Diciembre"),G582&amp;"-2"))</f>
        <v/>
      </c>
      <c r="J582" s="5" t="n">
        <v>200</v>
      </c>
      <c r="K582" s="5" t="n">
        <v>24</v>
      </c>
      <c r="L582" s="28">
        <f>IFERROR(IF(OR(J582=0,K582=""),"",IF(E582="Positivo",MIN(MAX(K582/J582,0),1.3),MIN(MAX(J582/K582,0),1.3))),"")</f>
        <v/>
      </c>
      <c r="M582" s="28">
        <f>IFERROR(IF(OR(J582=0,K582=""),"",IF(E582="Positivo",MAX(K582/J582,0),MAX(J582/K582,0))),"")</f>
        <v/>
      </c>
      <c r="N582" s="5" t="inlineStr">
        <is>
          <t>%</t>
        </is>
      </c>
      <c r="O582" s="5" t="inlineStr">
        <is>
          <t>%</t>
        </is>
      </c>
      <c r="P582" s="5" t="n">
        <v>0</v>
      </c>
      <c r="Q582" s="5" t="n">
        <v>0</v>
      </c>
      <c r="R582" s="5">
        <f>A582&amp;"-"&amp;YEAR(F582)&amp;"-"&amp;IF(LEN(MONTH(F582))=1,"0"&amp;MONTH(F582),MONTH(F582))&amp;"-"&amp;IF(LEN(DAY(F582))=1,"0"&amp;DAY(F582),DAY(F582))</f>
        <v/>
      </c>
    </row>
    <row r="583">
      <c r="A583" s="26" t="n">
        <v>224</v>
      </c>
      <c r="B583" s="5" t="inlineStr">
        <is>
          <t>Cumplimiento Nivel de Emisión de Ruido</t>
        </is>
      </c>
      <c r="C583" s="5" t="inlineStr">
        <is>
          <t>GESTIÓN AMBIENTAL</t>
        </is>
      </c>
      <c r="D583" s="5" t="inlineStr">
        <is>
          <t>Anual</t>
        </is>
      </c>
      <c r="E583" s="5" t="inlineStr">
        <is>
          <t>Positivo</t>
        </is>
      </c>
      <c r="F583" s="6" t="n">
        <v>45657</v>
      </c>
      <c r="G583" s="5">
        <f>YEAR(F583)</f>
        <v/>
      </c>
      <c r="H583" s="5">
        <f>PROPER(TEXT(F583,"mmmm"))</f>
        <v/>
      </c>
      <c r="I583" s="6">
        <f>IF(OR(H583="Enero",H583="Febrero",H583="Marzo",H583="Abril",H583="Mayo",H583="Junio"),G583&amp;"-1",IF(OR(H583="Julio",H583="Agosto",H583="Septiembre",H583="Octubre",H583="Noviembre",H583="Diciembre"),G583&amp;"-2"))</f>
        <v/>
      </c>
      <c r="J583" s="5" t="n">
        <v>600</v>
      </c>
      <c r="K583" s="10" t="n">
        <v>20</v>
      </c>
      <c r="L583" s="28">
        <f>IFERROR(IF(OR(J583=0,K583=""),"",IF(E583="Positivo",MIN(MAX(K583/J583,0),1.3),MIN(MAX(J583/K583,0),1.3))),"")</f>
        <v/>
      </c>
      <c r="M583" s="28">
        <f>IFERROR(IF(OR(J583=0,K583=""),"",IF(E583="Positivo",MAX(K583/J583,0),MAX(J583/K583,0))),"")</f>
        <v/>
      </c>
      <c r="N583" s="5" t="inlineStr">
        <is>
          <t>%</t>
        </is>
      </c>
      <c r="O583" s="5" t="inlineStr">
        <is>
          <t>%</t>
        </is>
      </c>
      <c r="P583" s="16" t="n">
        <v>0</v>
      </c>
      <c r="Q583" s="16" t="n">
        <v>0</v>
      </c>
      <c r="R583" s="5">
        <f>A583&amp;"-"&amp;YEAR(F583)&amp;"-"&amp;IF(LEN(MONTH(F583))=1,"0"&amp;MONTH(F583),MONTH(F583))&amp;"-"&amp;IF(LEN(DAY(F583))=1,"0"&amp;DAY(F583),DAY(F583))</f>
        <v/>
      </c>
    </row>
    <row r="584">
      <c r="A584" s="26" t="n">
        <v>225</v>
      </c>
      <c r="B584" s="5" t="inlineStr">
        <is>
          <t>Acciones para el Cuidado y Mantenimiento de las Especies de Flora y el Suelo de las Áreas Naturales</t>
        </is>
      </c>
      <c r="C584" s="5" t="inlineStr">
        <is>
          <t>GESTIÓN AMBIENTAL</t>
        </is>
      </c>
      <c r="D584" s="5" t="inlineStr">
        <is>
          <t>Mensual</t>
        </is>
      </c>
      <c r="E584" s="5" t="inlineStr">
        <is>
          <t>Positivo</t>
        </is>
      </c>
      <c r="F584" s="6" t="n">
        <v>44957</v>
      </c>
      <c r="G584" s="5">
        <f>YEAR(F584)</f>
        <v/>
      </c>
      <c r="H584" s="5">
        <f>PROPER(TEXT(F584,"mmmm"))</f>
        <v/>
      </c>
      <c r="I584" s="6">
        <f>IF(OR(H584="Enero",H584="Febrero",H584="Marzo",H584="Abril",H584="Mayo",H584="Junio"),G584&amp;"-1",IF(OR(H584="Julio",H584="Agosto",H584="Septiembre",H584="Octubre",H584="Noviembre",H584="Diciembre"),G584&amp;"-2"))</f>
        <v/>
      </c>
      <c r="J584" s="5" t="n">
        <v>1</v>
      </c>
      <c r="K584" s="120" t="n">
        <v>4.166666666666667</v>
      </c>
      <c r="L584" s="28">
        <f>IFERROR(IF(OR(J584=0,K584=""),"",IF(E584="Positivo",MIN(MAX(K584/J584,0),1.3),MIN(MAX(J584/K584,0),1.3))),"")</f>
        <v/>
      </c>
      <c r="M584" s="28">
        <f>IFERROR(IF(OR(J584=0,K584=""),"",IF(E584="Positivo",MAX(K584/J584,0),MAX(J584/K584,0))),"")</f>
        <v/>
      </c>
      <c r="N584" s="5" t="inlineStr">
        <is>
          <t>ENT</t>
        </is>
      </c>
      <c r="O584" s="5" t="inlineStr">
        <is>
          <t>ENT</t>
        </is>
      </c>
      <c r="P584" s="16" t="n">
        <v>0</v>
      </c>
      <c r="Q584" s="16" t="n">
        <v>0</v>
      </c>
      <c r="R584" s="5">
        <f>A584&amp;"-"&amp;YEAR(F584)&amp;"-"&amp;IF(LEN(MONTH(F584))=1,"0"&amp;MONTH(F584),MONTH(F584))&amp;"-"&amp;IF(LEN(DAY(F584))=1,"0"&amp;DAY(F584),DAY(F584))</f>
        <v/>
      </c>
    </row>
    <row r="585">
      <c r="A585" s="26" t="n">
        <v>225</v>
      </c>
      <c r="B585" s="5" t="inlineStr">
        <is>
          <t>Acciones para el Cuidado y Mantenimiento de las Especies de Flora y el Suelo de las Áreas Naturales</t>
        </is>
      </c>
      <c r="C585" s="5" t="inlineStr">
        <is>
          <t>GESTIÓN AMBIENTAL</t>
        </is>
      </c>
      <c r="D585" s="5" t="inlineStr">
        <is>
          <t>Mensual</t>
        </is>
      </c>
      <c r="E585" s="5" t="inlineStr">
        <is>
          <t>Positivo</t>
        </is>
      </c>
      <c r="F585" s="17" t="n">
        <v>44985</v>
      </c>
      <c r="G585" s="5">
        <f>YEAR(F585)</f>
        <v/>
      </c>
      <c r="H585" s="5">
        <f>PROPER(TEXT(F585,"mmmm"))</f>
        <v/>
      </c>
      <c r="I585" s="6">
        <f>IF(OR(H585="Enero",H585="Febrero",H585="Marzo",H585="Abril",H585="Mayo",H585="Junio"),G585&amp;"-1",IF(OR(H585="Julio",H585="Agosto",H585="Septiembre",H585="Octubre",H585="Noviembre",H585="Diciembre"),G585&amp;"-2"))</f>
        <v/>
      </c>
      <c r="J585" s="5" t="n">
        <v>1</v>
      </c>
      <c r="K585" s="120" t="n">
        <v>3.333333333333333</v>
      </c>
      <c r="L585" s="28">
        <f>IFERROR(IF(OR(J585=0,K585=""),"",IF(E585="Positivo",MIN(MAX(K585/J585,0),1.3),MIN(MAX(J585/K585,0),1.3))),"")</f>
        <v/>
      </c>
      <c r="M585" s="28">
        <f>IFERROR(IF(OR(J585=0,K585=""),"",IF(E585="Positivo",MAX(K585/J585,0),MAX(J585/K585,0))),"")</f>
        <v/>
      </c>
      <c r="N585" s="5" t="inlineStr">
        <is>
          <t>ENT</t>
        </is>
      </c>
      <c r="O585" s="5" t="inlineStr">
        <is>
          <t>ENT</t>
        </is>
      </c>
      <c r="P585" s="16" t="n">
        <v>0</v>
      </c>
      <c r="Q585" s="16" t="n">
        <v>0</v>
      </c>
      <c r="R585" s="5">
        <f>A585&amp;"-"&amp;YEAR(F585)&amp;"-"&amp;IF(LEN(MONTH(F585))=1,"0"&amp;MONTH(F585),MONTH(F585))&amp;"-"&amp;IF(LEN(DAY(F585))=1,"0"&amp;DAY(F585),DAY(F585))</f>
        <v/>
      </c>
    </row>
    <row r="586">
      <c r="A586" s="26" t="n">
        <v>225</v>
      </c>
      <c r="B586" s="5" t="inlineStr">
        <is>
          <t>Acciones para el Cuidado y Mantenimiento de las Especies de Flora y el Suelo de las Áreas Naturales</t>
        </is>
      </c>
      <c r="C586" s="5" t="inlineStr">
        <is>
          <t>GESTIÓN AMBIENTAL</t>
        </is>
      </c>
      <c r="D586" s="5" t="inlineStr">
        <is>
          <t>Mensual</t>
        </is>
      </c>
      <c r="E586" s="5" t="inlineStr">
        <is>
          <t>Positivo</t>
        </is>
      </c>
      <c r="F586" s="6" t="n">
        <v>45016</v>
      </c>
      <c r="G586" s="5">
        <f>YEAR(F586)</f>
        <v/>
      </c>
      <c r="H586" s="5">
        <f>PROPER(TEXT(F586,"mmmm"))</f>
        <v/>
      </c>
      <c r="I586" s="6">
        <f>IF(OR(H586="Enero",H586="Febrero",H586="Marzo",H586="Abril",H586="Mayo",H586="Junio"),G586&amp;"-1",IF(OR(H586="Julio",H586="Agosto",H586="Septiembre",H586="Octubre",H586="Noviembre",H586="Diciembre"),G586&amp;"-2"))</f>
        <v/>
      </c>
      <c r="J586" s="5" t="n">
        <v>1</v>
      </c>
      <c r="K586" s="120" t="n">
        <v>3.166666666666667</v>
      </c>
      <c r="L586" s="28">
        <f>IFERROR(IF(OR(J586=0,K586=""),"",IF(E586="Positivo",MIN(MAX(K586/J586,0),1.3),MIN(MAX(J586/K586,0),1.3))),"")</f>
        <v/>
      </c>
      <c r="M586" s="28">
        <f>IFERROR(IF(OR(J586=0,K586=""),"",IF(E586="Positivo",MAX(K586/J586,0),MAX(J586/K586,0))),"")</f>
        <v/>
      </c>
      <c r="N586" s="5" t="inlineStr">
        <is>
          <t>ENT</t>
        </is>
      </c>
      <c r="O586" s="5" t="inlineStr">
        <is>
          <t>ENT</t>
        </is>
      </c>
      <c r="P586" s="16" t="n">
        <v>0</v>
      </c>
      <c r="Q586" s="16" t="n">
        <v>0</v>
      </c>
      <c r="R586" s="5">
        <f>A586&amp;"-"&amp;YEAR(F586)&amp;"-"&amp;IF(LEN(MONTH(F586))=1,"0"&amp;MONTH(F586),MONTH(F586))&amp;"-"&amp;IF(LEN(DAY(F586))=1,"0"&amp;DAY(F586),DAY(F586))</f>
        <v/>
      </c>
    </row>
    <row r="587">
      <c r="A587" s="26" t="n">
        <v>225</v>
      </c>
      <c r="B587" s="5" t="inlineStr">
        <is>
          <t>Acciones para el Cuidado y Mantenimiento de las Especies de Flora y el Suelo de las Áreas Naturales</t>
        </is>
      </c>
      <c r="C587" s="5" t="inlineStr">
        <is>
          <t>GESTIÓN AMBIENTAL</t>
        </is>
      </c>
      <c r="D587" s="5" t="inlineStr">
        <is>
          <t>Mensual</t>
        </is>
      </c>
      <c r="E587" s="5" t="inlineStr">
        <is>
          <t>Positivo</t>
        </is>
      </c>
      <c r="F587" s="6" t="n">
        <v>45046</v>
      </c>
      <c r="G587" s="5">
        <f>YEAR(F587)</f>
        <v/>
      </c>
      <c r="H587" s="5">
        <f>PROPER(TEXT(F587,"mmmm"))</f>
        <v/>
      </c>
      <c r="I587" s="6">
        <f>IF(OR(H587="Enero",H587="Febrero",H587="Marzo",H587="Abril",H587="Mayo",H587="Junio"),G587&amp;"-1",IF(OR(H587="Julio",H587="Agosto",H587="Septiembre",H587="Octubre",H587="Noviembre",H587="Diciembre"),G587&amp;"-2"))</f>
        <v/>
      </c>
      <c r="J587" s="5" t="n">
        <v>1</v>
      </c>
      <c r="K587" s="120" t="n">
        <v>3.333333333333333</v>
      </c>
      <c r="L587" s="28">
        <f>IFERROR(IF(OR(J587=0,K587=""),"",IF(E587="Positivo",MIN(MAX(K587/J587,0),1.3),MIN(MAX(J587/K587,0),1.3))),"")</f>
        <v/>
      </c>
      <c r="M587" s="28">
        <f>IFERROR(IF(OR(J587=0,K587=""),"",IF(E587="Positivo",MAX(K587/J587,0),MAX(J587/K587,0))),"")</f>
        <v/>
      </c>
      <c r="N587" s="5" t="inlineStr">
        <is>
          <t>ENT</t>
        </is>
      </c>
      <c r="O587" s="5" t="inlineStr">
        <is>
          <t>ENT</t>
        </is>
      </c>
      <c r="P587" s="16" t="n">
        <v>0</v>
      </c>
      <c r="Q587" s="16" t="n">
        <v>0</v>
      </c>
      <c r="R587" s="5">
        <f>A587&amp;"-"&amp;YEAR(F587)&amp;"-"&amp;IF(LEN(MONTH(F587))=1,"0"&amp;MONTH(F587),MONTH(F587))&amp;"-"&amp;IF(LEN(DAY(F587))=1,"0"&amp;DAY(F587),DAY(F587))</f>
        <v/>
      </c>
    </row>
    <row r="588">
      <c r="A588" s="26" t="n">
        <v>225</v>
      </c>
      <c r="B588" s="5" t="inlineStr">
        <is>
          <t>Acciones para el Cuidado y Mantenimiento de las Especies de Flora y el Suelo de las Áreas Naturales</t>
        </is>
      </c>
      <c r="C588" s="5" t="inlineStr">
        <is>
          <t>GESTIÓN AMBIENTAL</t>
        </is>
      </c>
      <c r="D588" s="5" t="inlineStr">
        <is>
          <t>Mensual</t>
        </is>
      </c>
      <c r="E588" s="5" t="inlineStr">
        <is>
          <t>Positivo</t>
        </is>
      </c>
      <c r="F588" s="6" t="n">
        <v>45077</v>
      </c>
      <c r="G588" s="5">
        <f>YEAR(F588)</f>
        <v/>
      </c>
      <c r="H588" s="5">
        <f>PROPER(TEXT(F588,"mmmm"))</f>
        <v/>
      </c>
      <c r="I588" s="6">
        <f>IF(OR(H588="Enero",H588="Febrero",H588="Marzo",H588="Abril",H588="Mayo",H588="Junio"),G588&amp;"-1",IF(OR(H588="Julio",H588="Agosto",H588="Septiembre",H588="Octubre",H588="Noviembre",H588="Diciembre"),G588&amp;"-2"))</f>
        <v/>
      </c>
      <c r="J588" s="5" t="n">
        <v>1</v>
      </c>
      <c r="K588" s="120" t="n">
        <v>3.833333333333333</v>
      </c>
      <c r="L588" s="28">
        <f>IFERROR(IF(OR(J588=0,K588=""),"",IF(E588="Positivo",MIN(MAX(K588/J588,0),1.3),MIN(MAX(J588/K588,0),1.3))),"")</f>
        <v/>
      </c>
      <c r="M588" s="28">
        <f>IFERROR(IF(OR(J588=0,K588=""),"",IF(E588="Positivo",MAX(K588/J588,0),MAX(J588/K588,0))),"")</f>
        <v/>
      </c>
      <c r="N588" s="5" t="inlineStr">
        <is>
          <t>ENT</t>
        </is>
      </c>
      <c r="O588" s="5" t="inlineStr">
        <is>
          <t>ENT</t>
        </is>
      </c>
      <c r="P588" s="16" t="n">
        <v>0</v>
      </c>
      <c r="Q588" s="16" t="n">
        <v>0</v>
      </c>
      <c r="R588" s="5">
        <f>A588&amp;"-"&amp;YEAR(F588)&amp;"-"&amp;IF(LEN(MONTH(F588))=1,"0"&amp;MONTH(F588),MONTH(F588))&amp;"-"&amp;IF(LEN(DAY(F588))=1,"0"&amp;DAY(F588),DAY(F588))</f>
        <v/>
      </c>
    </row>
    <row r="589">
      <c r="A589" s="26" t="n">
        <v>225</v>
      </c>
      <c r="B589" s="5" t="inlineStr">
        <is>
          <t>Acciones para el Cuidado y Mantenimiento de las Especies de Flora y el Suelo de las Áreas Naturales</t>
        </is>
      </c>
      <c r="C589" s="5" t="inlineStr">
        <is>
          <t>GESTIÓN AMBIENTAL</t>
        </is>
      </c>
      <c r="D589" s="5" t="inlineStr">
        <is>
          <t>Mensual</t>
        </is>
      </c>
      <c r="E589" s="5" t="inlineStr">
        <is>
          <t>Positivo</t>
        </is>
      </c>
      <c r="F589" s="6" t="n">
        <v>45107</v>
      </c>
      <c r="G589" s="5">
        <f>YEAR(F589)</f>
        <v/>
      </c>
      <c r="H589" s="5">
        <f>PROPER(TEXT(F589,"mmmm"))</f>
        <v/>
      </c>
      <c r="I589" s="6">
        <f>IF(OR(H589="Enero",H589="Febrero",H589="Marzo",H589="Abril",H589="Mayo",H589="Junio"),G589&amp;"-1",IF(OR(H589="Julio",H589="Agosto",H589="Septiembre",H589="Octubre",H589="Noviembre",H589="Diciembre"),G589&amp;"-2"))</f>
        <v/>
      </c>
      <c r="J589" s="5" t="n">
        <v>1</v>
      </c>
      <c r="K589" s="120" t="n">
        <v>3.166666666666667</v>
      </c>
      <c r="L589" s="28">
        <f>IFERROR(IF(OR(J589=0,K589=""),"",IF(E589="Positivo",MIN(MAX(K589/J589,0),1.3),MIN(MAX(J589/K589,0),1.3))),"")</f>
        <v/>
      </c>
      <c r="M589" s="28">
        <f>IFERROR(IF(OR(J589=0,K589=""),"",IF(E589="Positivo",MAX(K589/J589,0),MAX(J589/K589,0))),"")</f>
        <v/>
      </c>
      <c r="N589" s="5" t="inlineStr">
        <is>
          <t>ENT</t>
        </is>
      </c>
      <c r="O589" s="5" t="inlineStr">
        <is>
          <t>ENT</t>
        </is>
      </c>
      <c r="P589" s="16" t="n">
        <v>0</v>
      </c>
      <c r="Q589" s="16" t="n">
        <v>0</v>
      </c>
      <c r="R589" s="5">
        <f>A589&amp;"-"&amp;YEAR(F589)&amp;"-"&amp;IF(LEN(MONTH(F589))=1,"0"&amp;MONTH(F589),MONTH(F589))&amp;"-"&amp;IF(LEN(DAY(F589))=1,"0"&amp;DAY(F589),DAY(F589))</f>
        <v/>
      </c>
    </row>
    <row r="590">
      <c r="A590" s="26" t="n">
        <v>225</v>
      </c>
      <c r="B590" s="5" t="inlineStr">
        <is>
          <t>Acciones para el Cuidado y Mantenimiento de las Especies de Flora y el Suelo de las Áreas Naturales</t>
        </is>
      </c>
      <c r="C590" s="5" t="inlineStr">
        <is>
          <t>GESTIÓN AMBIENTAL</t>
        </is>
      </c>
      <c r="D590" s="5" t="inlineStr">
        <is>
          <t>Mensual</t>
        </is>
      </c>
      <c r="E590" s="5" t="inlineStr">
        <is>
          <t>Positivo</t>
        </is>
      </c>
      <c r="F590" s="6" t="n">
        <v>45138</v>
      </c>
      <c r="G590" s="5">
        <f>YEAR(F590)</f>
        <v/>
      </c>
      <c r="H590" s="5">
        <f>PROPER(TEXT(F590,"mmmm"))</f>
        <v/>
      </c>
      <c r="I590" s="6">
        <f>IF(OR(H590="Enero",H590="Febrero",H590="Marzo",H590="Abril",H590="Mayo",H590="Junio"),G590&amp;"-1",IF(OR(H590="Julio",H590="Agosto",H590="Septiembre",H590="Octubre",H590="Noviembre",H590="Diciembre"),G590&amp;"-2"))</f>
        <v/>
      </c>
      <c r="J590" s="5" t="n">
        <v>1</v>
      </c>
      <c r="K590" s="120" t="n">
        <v>3.333333333333333</v>
      </c>
      <c r="L590" s="28">
        <f>IFERROR(IF(OR(J590=0,K590=""),"",IF(E590="Positivo",MIN(MAX(K590/J590,0),1.3),MIN(MAX(J590/K590,0),1.3))),"")</f>
        <v/>
      </c>
      <c r="M590" s="28">
        <f>IFERROR(IF(OR(J590=0,K590=""),"",IF(E590="Positivo",MAX(K590/J590,0),MAX(J590/K590,0))),"")</f>
        <v/>
      </c>
      <c r="N590" s="5" t="inlineStr">
        <is>
          <t>ENT</t>
        </is>
      </c>
      <c r="O590" s="5" t="inlineStr">
        <is>
          <t>ENT</t>
        </is>
      </c>
      <c r="P590" s="16" t="n">
        <v>0</v>
      </c>
      <c r="Q590" s="16" t="n">
        <v>0</v>
      </c>
      <c r="R590" s="5">
        <f>A590&amp;"-"&amp;YEAR(F590)&amp;"-"&amp;IF(LEN(MONTH(F590))=1,"0"&amp;MONTH(F590),MONTH(F590))&amp;"-"&amp;IF(LEN(DAY(F590))=1,"0"&amp;DAY(F590),DAY(F590))</f>
        <v/>
      </c>
    </row>
    <row r="591">
      <c r="A591" s="26" t="n">
        <v>225</v>
      </c>
      <c r="B591" s="5" t="inlineStr">
        <is>
          <t>Acciones para el Cuidado y Mantenimiento de las Especies de Flora y el Suelo de las Áreas Naturales</t>
        </is>
      </c>
      <c r="C591" s="5" t="inlineStr">
        <is>
          <t>GESTIÓN AMBIENTAL</t>
        </is>
      </c>
      <c r="D591" s="5" t="inlineStr">
        <is>
          <t>Mensual</t>
        </is>
      </c>
      <c r="E591" s="5" t="inlineStr">
        <is>
          <t>Positivo</t>
        </is>
      </c>
      <c r="F591" s="6" t="n">
        <v>45169</v>
      </c>
      <c r="G591" s="5">
        <f>YEAR(F591)</f>
        <v/>
      </c>
      <c r="H591" s="5">
        <f>PROPER(TEXT(F591,"mmmm"))</f>
        <v/>
      </c>
      <c r="I591" s="6">
        <f>IF(OR(H591="Enero",H591="Febrero",H591="Marzo",H591="Abril",H591="Mayo",H591="Junio"),G591&amp;"-1",IF(OR(H591="Julio",H591="Agosto",H591="Septiembre",H591="Octubre",H591="Noviembre",H591="Diciembre"),G591&amp;"-2"))</f>
        <v/>
      </c>
      <c r="J591" s="5" t="n">
        <v>1</v>
      </c>
      <c r="K591" s="120" t="n">
        <v>3.833333333333333</v>
      </c>
      <c r="L591" s="28">
        <f>IFERROR(IF(OR(J591=0,K591=""),"",IF(E591="Positivo",MIN(MAX(K591/J591,0),1.3),MIN(MAX(J591/K591,0),1.3))),"")</f>
        <v/>
      </c>
      <c r="M591" s="28">
        <f>IFERROR(IF(OR(J591=0,K591=""),"",IF(E591="Positivo",MAX(K591/J591,0),MAX(J591/K591,0))),"")</f>
        <v/>
      </c>
      <c r="N591" s="5" t="inlineStr">
        <is>
          <t>ENT</t>
        </is>
      </c>
      <c r="O591" s="5" t="inlineStr">
        <is>
          <t>ENT</t>
        </is>
      </c>
      <c r="P591" s="16" t="n">
        <v>0</v>
      </c>
      <c r="Q591" s="16" t="n">
        <v>0</v>
      </c>
      <c r="R591" s="5">
        <f>A591&amp;"-"&amp;YEAR(F591)&amp;"-"&amp;IF(LEN(MONTH(F591))=1,"0"&amp;MONTH(F591),MONTH(F591))&amp;"-"&amp;IF(LEN(DAY(F591))=1,"0"&amp;DAY(F591),DAY(F591))</f>
        <v/>
      </c>
    </row>
    <row r="592">
      <c r="A592" s="26" t="n">
        <v>225</v>
      </c>
      <c r="B592" s="5" t="inlineStr">
        <is>
          <t>Acciones para el Cuidado y Mantenimiento de las Especies de Flora y el Suelo de las Áreas Naturales</t>
        </is>
      </c>
      <c r="C592" s="5" t="inlineStr">
        <is>
          <t>GESTIÓN AMBIENTAL</t>
        </is>
      </c>
      <c r="D592" s="5" t="inlineStr">
        <is>
          <t>Mensual</t>
        </is>
      </c>
      <c r="E592" s="5" t="inlineStr">
        <is>
          <t>Positivo</t>
        </is>
      </c>
      <c r="F592" s="6" t="n">
        <v>45199</v>
      </c>
      <c r="G592" s="5">
        <f>YEAR(F592)</f>
        <v/>
      </c>
      <c r="H592" s="5">
        <f>PROPER(TEXT(F592,"mmmm"))</f>
        <v/>
      </c>
      <c r="I592" s="6">
        <f>IF(OR(H592="Enero",H592="Febrero",H592="Marzo",H592="Abril",H592="Mayo",H592="Junio"),G592&amp;"-1",IF(OR(H592="Julio",H592="Agosto",H592="Septiembre",H592="Octubre",H592="Noviembre",H592="Diciembre"),G592&amp;"-2"))</f>
        <v/>
      </c>
      <c r="J592" s="5" t="n">
        <v>1</v>
      </c>
      <c r="K592" s="120" t="n">
        <v>3.5</v>
      </c>
      <c r="L592" s="28">
        <f>IFERROR(IF(OR(J592=0,K592=""),"",IF(E592="Positivo",MIN(MAX(K592/J592,0),1.3),MIN(MAX(J592/K592,0),1.3))),"")</f>
        <v/>
      </c>
      <c r="M592" s="28">
        <f>IFERROR(IF(OR(J592=0,K592=""),"",IF(E592="Positivo",MAX(K592/J592,0),MAX(J592/K592,0))),"")</f>
        <v/>
      </c>
      <c r="N592" s="5" t="inlineStr">
        <is>
          <t>ENT</t>
        </is>
      </c>
      <c r="O592" s="5" t="inlineStr">
        <is>
          <t>ENT</t>
        </is>
      </c>
      <c r="P592" s="16" t="n">
        <v>0</v>
      </c>
      <c r="Q592" s="16" t="n">
        <v>0</v>
      </c>
      <c r="R592" s="5">
        <f>A592&amp;"-"&amp;YEAR(F592)&amp;"-"&amp;IF(LEN(MONTH(F592))=1,"0"&amp;MONTH(F592),MONTH(F592))&amp;"-"&amp;IF(LEN(DAY(F592))=1,"0"&amp;DAY(F592),DAY(F592))</f>
        <v/>
      </c>
    </row>
    <row r="593">
      <c r="A593" s="39" t="n">
        <v>225</v>
      </c>
      <c r="B593" s="5" t="inlineStr">
        <is>
          <t>Acciones para el Cuidado y Mantenimiento de las Especies de Flora y el Suelo de las Áreas Naturales</t>
        </is>
      </c>
      <c r="C593" s="5" t="inlineStr">
        <is>
          <t>GESTIÓN AMBIENTAL</t>
        </is>
      </c>
      <c r="D593" s="5" t="inlineStr">
        <is>
          <t>Mensual</t>
        </is>
      </c>
      <c r="E593" s="5" t="inlineStr">
        <is>
          <t>Positivo</t>
        </is>
      </c>
      <c r="F593" s="6" t="n">
        <v>45230</v>
      </c>
      <c r="G593" s="5">
        <f>YEAR(F593)</f>
        <v/>
      </c>
      <c r="H593" s="5">
        <f>PROPER(TEXT(F593,"mmmm"))</f>
        <v/>
      </c>
      <c r="I593" s="6">
        <f>IF(OR(H593="Enero",H593="Febrero",H593="Marzo",H593="Abril",H593="Mayo",H593="Junio"),G593&amp;"-1",IF(OR(H593="Julio",H593="Agosto",H593="Septiembre",H593="Octubre",H593="Noviembre",H593="Diciembre"),G593&amp;"-2"))</f>
        <v/>
      </c>
      <c r="J593" s="5" t="n">
        <v>1</v>
      </c>
      <c r="K593" s="120" t="n">
        <v>3.166666666666667</v>
      </c>
      <c r="L593" s="28">
        <f>IFERROR(IF(OR(J593=0,K593=""),"",IF(E593="Positivo",MIN(MAX(K593/J593,0),1.3),MIN(MAX(J593/K593,0),1.3))),"")</f>
        <v/>
      </c>
      <c r="M593" s="28">
        <f>IFERROR(IF(OR(J593=0,K593=""),"",IF(E593="Positivo",MAX(K593/J593,0),MAX(J593/K593,0))),"")</f>
        <v/>
      </c>
      <c r="N593" s="5" t="inlineStr">
        <is>
          <t>ENT</t>
        </is>
      </c>
      <c r="O593" s="5" t="inlineStr">
        <is>
          <t>ENT</t>
        </is>
      </c>
      <c r="P593" s="16" t="n">
        <v>0</v>
      </c>
      <c r="Q593" s="16" t="n">
        <v>0</v>
      </c>
      <c r="R593" s="5">
        <f>A593&amp;"-"&amp;YEAR(F593)&amp;"-"&amp;IF(LEN(MONTH(F593))=1,"0"&amp;MONTH(F593),MONTH(F593))&amp;"-"&amp;IF(LEN(DAY(F593))=1,"0"&amp;DAY(F593),DAY(F593))</f>
        <v/>
      </c>
    </row>
    <row r="594">
      <c r="A594" s="39" t="n">
        <v>225</v>
      </c>
      <c r="B594" s="5" t="inlineStr">
        <is>
          <t>Acciones para el Cuidado y Mantenimiento de las Especies de Flora y el Suelo de las Áreas Naturales</t>
        </is>
      </c>
      <c r="C594" s="5" t="inlineStr">
        <is>
          <t>GESTIÓN AMBIENTAL</t>
        </is>
      </c>
      <c r="D594" s="5" t="inlineStr">
        <is>
          <t>Mensual</t>
        </is>
      </c>
      <c r="E594" s="5" t="inlineStr">
        <is>
          <t>Positivo</t>
        </is>
      </c>
      <c r="F594" s="6" t="n">
        <v>45260</v>
      </c>
      <c r="G594" s="5">
        <f>YEAR(F594)</f>
        <v/>
      </c>
      <c r="H594" s="5">
        <f>PROPER(TEXT(F594,"mmmm"))</f>
        <v/>
      </c>
      <c r="I594" s="6">
        <f>IF(OR(H594="Enero",H594="Febrero",H594="Marzo",H594="Abril",H594="Mayo",H594="Junio"),G594&amp;"-1",IF(OR(H594="Julio",H594="Agosto",H594="Septiembre",H594="Octubre",H594="Noviembre",H594="Diciembre"),G594&amp;"-2"))</f>
        <v/>
      </c>
      <c r="J594" s="5" t="n">
        <v>1</v>
      </c>
      <c r="K594" s="120" t="n">
        <v>3</v>
      </c>
      <c r="L594" s="28">
        <f>IFERROR(IF(OR(J594=0,K594=""),"",IF(E594="Positivo",MIN(MAX(K594/J594,0),1.3),MIN(MAX(J594/K594,0),1.3))),"")</f>
        <v/>
      </c>
      <c r="M594" s="28">
        <f>IFERROR(IF(OR(J594=0,K594=""),"",IF(E594="Positivo",MAX(K594/J594,0),MAX(J594/K594,0))),"")</f>
        <v/>
      </c>
      <c r="N594" s="5" t="inlineStr">
        <is>
          <t>ENT</t>
        </is>
      </c>
      <c r="O594" s="5" t="inlineStr">
        <is>
          <t>ENT</t>
        </is>
      </c>
      <c r="P594" s="16" t="n">
        <v>0</v>
      </c>
      <c r="Q594" s="16" t="n">
        <v>0</v>
      </c>
      <c r="R594" s="5">
        <f>A594&amp;"-"&amp;YEAR(F594)&amp;"-"&amp;IF(LEN(MONTH(F594))=1,"0"&amp;MONTH(F594),MONTH(F594))&amp;"-"&amp;IF(LEN(DAY(F594))=1,"0"&amp;DAY(F594),DAY(F594))</f>
        <v/>
      </c>
    </row>
    <row r="595">
      <c r="A595" s="39" t="n">
        <v>225</v>
      </c>
      <c r="B595" s="5" t="inlineStr">
        <is>
          <t>Acciones para el Cuidado y Mantenimiento de las Especies de Flora y el Suelo de las Áreas Naturales</t>
        </is>
      </c>
      <c r="C595" s="5" t="inlineStr">
        <is>
          <t>GESTIÓN AMBIENTAL</t>
        </is>
      </c>
      <c r="D595" s="5" t="inlineStr">
        <is>
          <t>Mensual</t>
        </is>
      </c>
      <c r="E595" s="5" t="inlineStr">
        <is>
          <t>Positivo</t>
        </is>
      </c>
      <c r="F595" s="6" t="n">
        <v>45291</v>
      </c>
      <c r="G595" s="5">
        <f>YEAR(F595)</f>
        <v/>
      </c>
      <c r="H595" s="5">
        <f>PROPER(TEXT(F595,"mmmm"))</f>
        <v/>
      </c>
      <c r="I595" s="6">
        <f>IF(OR(H595="Enero",H595="Febrero",H595="Marzo",H595="Abril",H595="Mayo",H595="Junio"),G595&amp;"-1",IF(OR(H595="Julio",H595="Agosto",H595="Septiembre",H595="Octubre",H595="Noviembre",H595="Diciembre"),G595&amp;"-2"))</f>
        <v/>
      </c>
      <c r="J595" s="5" t="n">
        <v>1</v>
      </c>
      <c r="K595" s="120" t="n">
        <v>3</v>
      </c>
      <c r="L595" s="28">
        <f>IFERROR(IF(OR(J595=0,K595=""),"",IF(E595="Positivo",MIN(MAX(K595/J595,0),1.3),MIN(MAX(J595/K595,0),1.3))),"")</f>
        <v/>
      </c>
      <c r="M595" s="28">
        <f>IFERROR(IF(OR(J595=0,K595=""),"",IF(E595="Positivo",MAX(K595/J595,0),MAX(J595/K595,0))),"")</f>
        <v/>
      </c>
      <c r="N595" s="5" t="inlineStr">
        <is>
          <t>ENT</t>
        </is>
      </c>
      <c r="O595" s="5" t="inlineStr">
        <is>
          <t>ENT</t>
        </is>
      </c>
      <c r="P595" s="16" t="n">
        <v>0</v>
      </c>
      <c r="Q595" s="16" t="n">
        <v>0</v>
      </c>
      <c r="R595" s="5">
        <f>A595&amp;"-"&amp;YEAR(F595)&amp;"-"&amp;IF(LEN(MONTH(F595))=1,"0"&amp;MONTH(F595),MONTH(F595))&amp;"-"&amp;IF(LEN(DAY(F595))=1,"0"&amp;DAY(F595),DAY(F595))</f>
        <v/>
      </c>
    </row>
    <row r="596">
      <c r="A596" s="26" t="n">
        <v>225</v>
      </c>
      <c r="B596" s="5" t="inlineStr">
        <is>
          <t>Acciones para el Cuidado y Mantenimiento de las Especies de Flora y el Suelo de las Áreas Naturales</t>
        </is>
      </c>
      <c r="C596" s="5" t="inlineStr">
        <is>
          <t>GESTIÓN AMBIENTAL</t>
        </is>
      </c>
      <c r="D596" s="5" t="inlineStr">
        <is>
          <t>Mensual</t>
        </is>
      </c>
      <c r="E596" s="5" t="inlineStr">
        <is>
          <t>Positivo</t>
        </is>
      </c>
      <c r="F596" s="6" t="n">
        <v>45322</v>
      </c>
      <c r="G596" s="5">
        <f>YEAR(F596)</f>
        <v/>
      </c>
      <c r="H596" s="5">
        <f>PROPER(TEXT(F596,"mmmm"))</f>
        <v/>
      </c>
      <c r="I596" s="6">
        <f>IF(OR(H596="Enero",H596="Febrero",H596="Marzo",H596="Abril",H596="Mayo",H596="Junio"),G596&amp;"-1",IF(OR(H596="Julio",H596="Agosto",H596="Septiembre",H596="Octubre",H596="Noviembre",H596="Diciembre"),G596&amp;"-2"))</f>
        <v/>
      </c>
      <c r="J596" s="5" t="n">
        <v>1</v>
      </c>
      <c r="K596" s="120" t="n">
        <v>1</v>
      </c>
      <c r="L596" s="28">
        <f>IFERROR(IF(OR(J596=0,K596=""),"",IF(E596="Positivo",MIN(MAX(K596/J596,0),1.3),MIN(MAX(J596/K596,0),1.3))),"")</f>
        <v/>
      </c>
      <c r="M596" s="28">
        <f>IFERROR(IF(OR(J596=0,K596=""),"",IF(E596="Positivo",MAX(K596/J596,0),MAX(J596/K596,0))),"")</f>
        <v/>
      </c>
      <c r="N596" s="5" t="inlineStr">
        <is>
          <t>ENT</t>
        </is>
      </c>
      <c r="O596" s="5" t="inlineStr">
        <is>
          <t>ENT</t>
        </is>
      </c>
      <c r="P596" s="16" t="n">
        <v>0</v>
      </c>
      <c r="Q596" s="16" t="n">
        <v>0</v>
      </c>
      <c r="R596" s="5">
        <f>A596&amp;"-"&amp;YEAR(F596)&amp;"-"&amp;IF(LEN(MONTH(F596))=1,"0"&amp;MONTH(F596),MONTH(F596))&amp;"-"&amp;IF(LEN(DAY(F596))=1,"0"&amp;DAY(F596),DAY(F596))</f>
        <v/>
      </c>
    </row>
    <row r="597">
      <c r="A597" s="26" t="n">
        <v>225</v>
      </c>
      <c r="B597" s="5" t="inlineStr">
        <is>
          <t>Acciones para el Cuidado y Mantenimiento de las Especies de Flora y el Suelo de las Áreas Naturales</t>
        </is>
      </c>
      <c r="C597" s="5" t="inlineStr">
        <is>
          <t>GESTIÓN AMBIENTAL</t>
        </is>
      </c>
      <c r="D597" s="5" t="inlineStr">
        <is>
          <t>Mensual</t>
        </is>
      </c>
      <c r="E597" s="5" t="inlineStr">
        <is>
          <t>Positivo</t>
        </is>
      </c>
      <c r="F597" s="6" t="n">
        <v>45351</v>
      </c>
      <c r="G597" s="5">
        <f>YEAR(F597)</f>
        <v/>
      </c>
      <c r="H597" s="5">
        <f>PROPER(TEXT(F597,"mmmm"))</f>
        <v/>
      </c>
      <c r="I597" s="6">
        <f>IF(OR(H597="Enero",H597="Febrero",H597="Marzo",H597="Abril",H597="Mayo",H597="Junio"),G597&amp;"-1",IF(OR(H597="Julio",H597="Agosto",H597="Septiembre",H597="Octubre",H597="Noviembre",H597="Diciembre"),G597&amp;"-2"))</f>
        <v/>
      </c>
      <c r="J597" s="5" t="n">
        <v>1</v>
      </c>
      <c r="K597" s="10" t="n">
        <v>1</v>
      </c>
      <c r="L597" s="28">
        <f>IFERROR(IF(OR(J597=0,K597=""),"",IF(E597="Positivo",MIN(MAX(K597/J597,0),1.3),MIN(MAX(J597/K597,0),1.3))),"")</f>
        <v/>
      </c>
      <c r="M597" s="28">
        <f>IFERROR(IF(OR(J597=0,K597=""),"",IF(E597="Positivo",MAX(K597/J597,0),MAX(J597/K597,0))),"")</f>
        <v/>
      </c>
      <c r="N597" s="5" t="inlineStr">
        <is>
          <t>ENT</t>
        </is>
      </c>
      <c r="O597" s="5" t="inlineStr">
        <is>
          <t>ENT</t>
        </is>
      </c>
      <c r="P597" s="16" t="n">
        <v>0</v>
      </c>
      <c r="Q597" s="16" t="n">
        <v>0</v>
      </c>
      <c r="R597" s="5">
        <f>A597&amp;"-"&amp;YEAR(F597)&amp;"-"&amp;IF(LEN(MONTH(F597))=1,"0"&amp;MONTH(F597),MONTH(F597))&amp;"-"&amp;IF(LEN(DAY(F597))=1,"0"&amp;DAY(F597),DAY(F597))</f>
        <v/>
      </c>
    </row>
    <row r="598">
      <c r="A598" s="26" t="n">
        <v>225</v>
      </c>
      <c r="B598" s="5" t="inlineStr">
        <is>
          <t>Acciones para el Cuidado y Mantenimiento de las Especies de Flora y el Suelo de las Áreas Naturales</t>
        </is>
      </c>
      <c r="C598" s="5" t="inlineStr">
        <is>
          <t>GESTIÓN AMBIENTAL</t>
        </is>
      </c>
      <c r="D598" s="5" t="inlineStr">
        <is>
          <t>Mensual</t>
        </is>
      </c>
      <c r="E598" s="5" t="inlineStr">
        <is>
          <t>Positivo</t>
        </is>
      </c>
      <c r="F598" s="6" t="n">
        <v>45382</v>
      </c>
      <c r="G598" s="5">
        <f>YEAR(F598)</f>
        <v/>
      </c>
      <c r="H598" s="5">
        <f>PROPER(TEXT(F598,"mmmm"))</f>
        <v/>
      </c>
      <c r="I598" s="6">
        <f>IF(OR(H598="Enero",H598="Febrero",H598="Marzo",H598="Abril",H598="Mayo",H598="Junio"),G598&amp;"-1",IF(OR(H598="Julio",H598="Agosto",H598="Septiembre",H598="Octubre",H598="Noviembre",H598="Diciembre"),G598&amp;"-2"))</f>
        <v/>
      </c>
      <c r="J598" s="5" t="n">
        <v>1</v>
      </c>
      <c r="K598" s="120" t="n">
        <v>23</v>
      </c>
      <c r="L598" s="28">
        <f>IFERROR(IF(OR(J598=0,K598=""),"",IF(E598="Positivo",MIN(MAX(K598/J598,0),1.3),MIN(MAX(J598/K598,0),1.3))),"")</f>
        <v/>
      </c>
      <c r="M598" s="28">
        <f>IFERROR(IF(OR(J598=0,K598=""),"",IF(E598="Positivo",MAX(K598/J598,0),MAX(J598/K598,0))),"")</f>
        <v/>
      </c>
      <c r="N598" s="5" t="inlineStr">
        <is>
          <t>ENT</t>
        </is>
      </c>
      <c r="O598" s="5" t="inlineStr">
        <is>
          <t>ENT</t>
        </is>
      </c>
      <c r="P598" s="16" t="n">
        <v>0</v>
      </c>
      <c r="Q598" s="16" t="n">
        <v>0</v>
      </c>
      <c r="R598" s="5">
        <f>A598&amp;"-"&amp;YEAR(F598)&amp;"-"&amp;IF(LEN(MONTH(F598))=1,"0"&amp;MONTH(F598),MONTH(F598))&amp;"-"&amp;IF(LEN(DAY(F598))=1,"0"&amp;DAY(F598),DAY(F598))</f>
        <v/>
      </c>
    </row>
    <row r="599">
      <c r="A599" s="26" t="n">
        <v>225</v>
      </c>
      <c r="B599" s="5" t="inlineStr">
        <is>
          <t>Acciones para el Cuidado y Mantenimiento de las Especies de Flora y el Suelo de las Áreas Naturales</t>
        </is>
      </c>
      <c r="C599" s="5" t="inlineStr">
        <is>
          <t>GESTIÓN AMBIENTAL</t>
        </is>
      </c>
      <c r="D599" s="5" t="inlineStr">
        <is>
          <t>Mensual</t>
        </is>
      </c>
      <c r="E599" s="5" t="inlineStr">
        <is>
          <t>Positivo</t>
        </is>
      </c>
      <c r="F599" s="6" t="n">
        <v>45412</v>
      </c>
      <c r="G599" s="5">
        <f>YEAR(F599)</f>
        <v/>
      </c>
      <c r="H599" s="5">
        <f>PROPER(TEXT(F599,"mmmm"))</f>
        <v/>
      </c>
      <c r="I599" s="6">
        <f>IF(OR(H599="Enero",H599="Febrero",H599="Marzo",H599="Abril",H599="Mayo",H599="Junio"),G599&amp;"-1",IF(OR(H599="Julio",H599="Agosto",H599="Septiembre",H599="Octubre",H599="Noviembre",H599="Diciembre"),G599&amp;"-2"))</f>
        <v/>
      </c>
      <c r="J599" s="5" t="n">
        <v>1</v>
      </c>
      <c r="K599" s="120" t="n">
        <v>20</v>
      </c>
      <c r="L599" s="28">
        <f>IFERROR(IF(OR(J599=0,K599=""),"",IF(E599="Positivo",MIN(MAX(K599/J599,0),1.3),MIN(MAX(J599/K599,0),1.3))),"")</f>
        <v/>
      </c>
      <c r="M599" s="28">
        <f>IFERROR(IF(OR(J599=0,K599=""),"",IF(E599="Positivo",MAX(K599/J599,0),MAX(J599/K599,0))),"")</f>
        <v/>
      </c>
      <c r="N599" s="5" t="inlineStr">
        <is>
          <t>ENT</t>
        </is>
      </c>
      <c r="O599" s="5" t="inlineStr">
        <is>
          <t>ENT</t>
        </is>
      </c>
      <c r="P599" s="16" t="n">
        <v>0</v>
      </c>
      <c r="Q599" s="16" t="n">
        <v>0</v>
      </c>
      <c r="R599" s="5">
        <f>A599&amp;"-"&amp;YEAR(F599)&amp;"-"&amp;IF(LEN(MONTH(F599))=1,"0"&amp;MONTH(F599),MONTH(F599))&amp;"-"&amp;IF(LEN(DAY(F599))=1,"0"&amp;DAY(F599),DAY(F599))</f>
        <v/>
      </c>
    </row>
    <row r="600">
      <c r="A600" s="26" t="n">
        <v>225</v>
      </c>
      <c r="B600" s="5" t="inlineStr">
        <is>
          <t>Acciones para el Cuidado y Mantenimiento de las Especies de Flora y el Suelo de las Áreas Naturales</t>
        </is>
      </c>
      <c r="C600" s="5" t="inlineStr">
        <is>
          <t>GESTIÓN AMBIENTAL</t>
        </is>
      </c>
      <c r="D600" s="5" t="inlineStr">
        <is>
          <t>Mensual</t>
        </is>
      </c>
      <c r="E600" s="5" t="inlineStr">
        <is>
          <t>Positivo</t>
        </is>
      </c>
      <c r="F600" s="6" t="n">
        <v>45443</v>
      </c>
      <c r="G600" s="5">
        <f>YEAR(F600)</f>
        <v/>
      </c>
      <c r="H600" s="5">
        <f>PROPER(TEXT(F600,"mmmm"))</f>
        <v/>
      </c>
      <c r="I600" s="6">
        <f>IF(OR(H600="Enero",H600="Febrero",H600="Marzo",H600="Abril",H600="Mayo",H600="Junio"),G600&amp;"-1",IF(OR(H600="Julio",H600="Agosto",H600="Septiembre",H600="Octubre",H600="Noviembre",H600="Diciembre"),G600&amp;"-2"))</f>
        <v/>
      </c>
      <c r="J600" s="5" t="n">
        <v>1</v>
      </c>
      <c r="K600" s="120" t="n">
        <v>20</v>
      </c>
      <c r="L600" s="28">
        <f>IFERROR(IF(OR(J600=0,K600=""),"",IF(E600="Positivo",MIN(MAX(K600/J600,0),1.3),MIN(MAX(J600/K600,0),1.3))),"")</f>
        <v/>
      </c>
      <c r="M600" s="28">
        <f>IFERROR(IF(OR(J600=0,K600=""),"",IF(E600="Positivo",MAX(K600/J600,0),MAX(J600/K600,0))),"")</f>
        <v/>
      </c>
      <c r="N600" s="5" t="inlineStr">
        <is>
          <t>ENT</t>
        </is>
      </c>
      <c r="O600" s="5" t="inlineStr">
        <is>
          <t>ENT</t>
        </is>
      </c>
      <c r="P600" s="16" t="n">
        <v>0</v>
      </c>
      <c r="Q600" s="16" t="n">
        <v>0</v>
      </c>
      <c r="R600" s="5">
        <f>A600&amp;"-"&amp;YEAR(F600)&amp;"-"&amp;IF(LEN(MONTH(F600))=1,"0"&amp;MONTH(F600),MONTH(F600))&amp;"-"&amp;IF(LEN(DAY(F600))=1,"0"&amp;DAY(F600),DAY(F600))</f>
        <v/>
      </c>
    </row>
    <row r="601">
      <c r="A601" s="26" t="n">
        <v>225</v>
      </c>
      <c r="B601" s="5" t="inlineStr">
        <is>
          <t>Acciones para el Cuidado y Mantenimiento de las Especies de Flora y el Suelo de las Áreas Naturales</t>
        </is>
      </c>
      <c r="C601" s="5" t="inlineStr">
        <is>
          <t>GESTIÓN AMBIENTAL</t>
        </is>
      </c>
      <c r="D601" s="5" t="inlineStr">
        <is>
          <t>Mensual</t>
        </is>
      </c>
      <c r="E601" s="5" t="inlineStr">
        <is>
          <t>Positivo</t>
        </is>
      </c>
      <c r="F601" s="6" t="n">
        <v>45473</v>
      </c>
      <c r="G601" s="5">
        <f>YEAR(F601)</f>
        <v/>
      </c>
      <c r="H601" s="5">
        <f>PROPER(TEXT(F601,"mmmm"))</f>
        <v/>
      </c>
      <c r="I601" s="6">
        <f>IF(OR(H601="Enero",H601="Febrero",H601="Marzo",H601="Abril",H601="Mayo",H601="Junio"),G601&amp;"-1",IF(OR(H601="Julio",H601="Agosto",H601="Septiembre",H601="Octubre",H601="Noviembre",H601="Diciembre"),G601&amp;"-2"))</f>
        <v/>
      </c>
      <c r="J601" s="5" t="n">
        <v>1</v>
      </c>
      <c r="K601" s="120" t="n">
        <v>21</v>
      </c>
      <c r="L601" s="28">
        <f>IFERROR(IF(OR(J601=0,K601=""),"",IF(E601="Positivo",MIN(MAX(K601/J601,0),1.3),MIN(MAX(J601/K601,0),1.3))),"")</f>
        <v/>
      </c>
      <c r="M601" s="28">
        <f>IFERROR(IF(OR(J601=0,K601=""),"",IF(E601="Positivo",MAX(K601/J601,0),MAX(J601/K601,0))),"")</f>
        <v/>
      </c>
      <c r="N601" s="5" t="inlineStr">
        <is>
          <t>ENT</t>
        </is>
      </c>
      <c r="O601" s="5" t="inlineStr">
        <is>
          <t>ENT</t>
        </is>
      </c>
      <c r="P601" s="16" t="n">
        <v>0</v>
      </c>
      <c r="Q601" s="16" t="n">
        <v>0</v>
      </c>
      <c r="R601" s="5">
        <f>A601&amp;"-"&amp;YEAR(F601)&amp;"-"&amp;IF(LEN(MONTH(F601))=1,"0"&amp;MONTH(F601),MONTH(F601))&amp;"-"&amp;IF(LEN(DAY(F601))=1,"0"&amp;DAY(F601),DAY(F601))</f>
        <v/>
      </c>
    </row>
    <row r="602">
      <c r="A602" s="26" t="n">
        <v>225</v>
      </c>
      <c r="B602" s="5" t="inlineStr">
        <is>
          <t>Acciones para el Cuidado y Mantenimiento de las Especies de Flora y el Suelo de las Áreas Naturales</t>
        </is>
      </c>
      <c r="C602" s="5" t="inlineStr">
        <is>
          <t>GESTIÓN AMBIENTAL</t>
        </is>
      </c>
      <c r="D602" s="5" t="inlineStr">
        <is>
          <t>Mensual</t>
        </is>
      </c>
      <c r="E602" s="5" t="inlineStr">
        <is>
          <t>Positivo</t>
        </is>
      </c>
      <c r="F602" s="6" t="n">
        <v>45504</v>
      </c>
      <c r="G602" s="5">
        <f>YEAR(F602)</f>
        <v/>
      </c>
      <c r="H602" s="5">
        <f>PROPER(TEXT(F602,"mmmm"))</f>
        <v/>
      </c>
      <c r="I602" s="6">
        <f>IF(OR(H602="Enero",H602="Febrero",H602="Marzo",H602="Abril",H602="Mayo",H602="Junio"),G602&amp;"-1",IF(OR(H602="Julio",H602="Agosto",H602="Septiembre",H602="Octubre",H602="Noviembre",H602="Diciembre"),G602&amp;"-2"))</f>
        <v/>
      </c>
      <c r="J602" s="5" t="n">
        <v>1</v>
      </c>
      <c r="K602" s="120" t="n">
        <v>3.333333333333333</v>
      </c>
      <c r="L602" s="28">
        <f>IFERROR(IF(OR(J602=0,K602=""),"",IF(E602="Positivo",MIN(MAX(K602/J602,0),1.3),MIN(MAX(J602/K602,0),1.3))),"")</f>
        <v/>
      </c>
      <c r="M602" s="28">
        <f>IFERROR(IF(OR(J602=0,K602=""),"",IF(E602="Positivo",MAX(K602/J602,0),MAX(J602/K602,0))),"")</f>
        <v/>
      </c>
      <c r="N602" s="5" t="inlineStr">
        <is>
          <t>ENT</t>
        </is>
      </c>
      <c r="O602" s="5" t="inlineStr">
        <is>
          <t>ENT</t>
        </is>
      </c>
      <c r="P602" s="16" t="n">
        <v>0</v>
      </c>
      <c r="Q602" s="16" t="n">
        <v>0</v>
      </c>
      <c r="R602" s="5">
        <f>A602&amp;"-"&amp;YEAR(F602)&amp;"-"&amp;IF(LEN(MONTH(F602))=1,"0"&amp;MONTH(F602),MONTH(F602))&amp;"-"&amp;IF(LEN(DAY(F602))=1,"0"&amp;DAY(F602),DAY(F602))</f>
        <v/>
      </c>
    </row>
    <row r="603">
      <c r="A603" s="26" t="n">
        <v>225</v>
      </c>
      <c r="B603" s="5" t="inlineStr">
        <is>
          <t>Acciones para el Cuidado y Mantenimiento de las Especies de Flora y el Suelo de las Áreas Naturales</t>
        </is>
      </c>
      <c r="C603" s="5" t="inlineStr">
        <is>
          <t>GESTIÓN AMBIENTAL</t>
        </is>
      </c>
      <c r="D603" s="5" t="inlineStr">
        <is>
          <t>Mensual</t>
        </is>
      </c>
      <c r="E603" s="5" t="inlineStr">
        <is>
          <t>Positivo</t>
        </is>
      </c>
      <c r="F603" s="6" t="n">
        <v>45535</v>
      </c>
      <c r="G603" s="5">
        <f>YEAR(F603)</f>
        <v/>
      </c>
      <c r="H603" s="5">
        <f>PROPER(TEXT(F603,"mmmm"))</f>
        <v/>
      </c>
      <c r="I603" s="6">
        <f>IF(OR(H603="Enero",H603="Febrero",H603="Marzo",H603="Abril",H603="Mayo",H603="Junio"),G603&amp;"-1",IF(OR(H603="Julio",H603="Agosto",H603="Septiembre",H603="Octubre",H603="Noviembre",H603="Diciembre"),G603&amp;"-2"))</f>
        <v/>
      </c>
      <c r="J603" s="5" t="n">
        <v>1</v>
      </c>
      <c r="K603" s="120" t="n">
        <v>4.2</v>
      </c>
      <c r="L603" s="28">
        <f>IFERROR(IF(OR(J603=0,K603=""),"",IF(E603="Positivo",MIN(MAX(K603/J603,0),1.3),MIN(MAX(J603/K603,0),1.3))),"")</f>
        <v/>
      </c>
      <c r="M603" s="28">
        <f>IFERROR(IF(OR(J603=0,K603=""),"",IF(E603="Positivo",MAX(K603/J603,0),MAX(J603/K603,0))),"")</f>
        <v/>
      </c>
      <c r="N603" s="5" t="inlineStr">
        <is>
          <t>ENT</t>
        </is>
      </c>
      <c r="O603" s="5" t="inlineStr">
        <is>
          <t>ENT</t>
        </is>
      </c>
      <c r="P603" s="16" t="n">
        <v>0</v>
      </c>
      <c r="Q603" s="16" t="n">
        <v>0</v>
      </c>
      <c r="R603" s="5">
        <f>A603&amp;"-"&amp;YEAR(F603)&amp;"-"&amp;IF(LEN(MONTH(F603))=1,"0"&amp;MONTH(F603),MONTH(F603))&amp;"-"&amp;IF(LEN(DAY(F603))=1,"0"&amp;DAY(F603),DAY(F603))</f>
        <v/>
      </c>
    </row>
    <row r="604">
      <c r="A604" s="26" t="n">
        <v>225</v>
      </c>
      <c r="B604" s="5" t="inlineStr">
        <is>
          <t>Acciones para el Cuidado y Mantenimiento de las Especies de Flora y el Suelo de las Áreas Naturales</t>
        </is>
      </c>
      <c r="C604" s="5" t="inlineStr">
        <is>
          <t>GESTIÓN AMBIENTAL</t>
        </is>
      </c>
      <c r="D604" s="5" t="inlineStr">
        <is>
          <t>Mensual</t>
        </is>
      </c>
      <c r="E604" s="5" t="inlineStr">
        <is>
          <t>Positivo</t>
        </is>
      </c>
      <c r="F604" s="6" t="n">
        <v>45565</v>
      </c>
      <c r="G604" s="5">
        <f>YEAR(F604)</f>
        <v/>
      </c>
      <c r="H604" s="5">
        <f>PROPER(TEXT(F604,"mmmm"))</f>
        <v/>
      </c>
      <c r="I604" s="6">
        <f>IF(OR(H604="Enero",H604="Febrero",H604="Marzo",H604="Abril",H604="Mayo",H604="Junio"),G604&amp;"-1",IF(OR(H604="Julio",H604="Agosto",H604="Septiembre",H604="Octubre",H604="Noviembre",H604="Diciembre"),G604&amp;"-2"))</f>
        <v/>
      </c>
      <c r="J604" s="5" t="n">
        <v>1</v>
      </c>
      <c r="K604" s="120" t="n">
        <v>4.4</v>
      </c>
      <c r="L604" s="28">
        <f>IFERROR(IF(OR(J604=0,K604=""),"",IF(E604="Positivo",MIN(MAX(K604/J604,0),1.3),MIN(MAX(J604/K604,0),1.3))),"")</f>
        <v/>
      </c>
      <c r="M604" s="28">
        <f>IFERROR(IF(OR(J604=0,K604=""),"",IF(E604="Positivo",MAX(K604/J604,0),MAX(J604/K604,0))),"")</f>
        <v/>
      </c>
      <c r="N604" s="5" t="inlineStr">
        <is>
          <t>ENT</t>
        </is>
      </c>
      <c r="O604" s="5" t="inlineStr">
        <is>
          <t>ENT</t>
        </is>
      </c>
      <c r="P604" s="16" t="n">
        <v>0</v>
      </c>
      <c r="Q604" s="16" t="n">
        <v>0</v>
      </c>
      <c r="R604" s="5">
        <f>A604&amp;"-"&amp;YEAR(F604)&amp;"-"&amp;IF(LEN(MONTH(F604))=1,"0"&amp;MONTH(F604),MONTH(F604))&amp;"-"&amp;IF(LEN(DAY(F604))=1,"0"&amp;DAY(F604),DAY(F604))</f>
        <v/>
      </c>
    </row>
    <row r="605">
      <c r="A605" s="39" t="n">
        <v>225</v>
      </c>
      <c r="B605" s="5" t="inlineStr">
        <is>
          <t>Acciones para el Cuidado y Mantenimiento de las Especies de Flora y el Suelo de las Áreas Naturales</t>
        </is>
      </c>
      <c r="C605" s="5" t="inlineStr">
        <is>
          <t>GESTIÓN AMBIENTAL</t>
        </is>
      </c>
      <c r="D605" s="5" t="inlineStr">
        <is>
          <t>Mensual</t>
        </is>
      </c>
      <c r="E605" s="5" t="inlineStr">
        <is>
          <t>Positivo</t>
        </is>
      </c>
      <c r="F605" s="6" t="n">
        <v>45596</v>
      </c>
      <c r="G605" s="5">
        <f>YEAR(F605)</f>
        <v/>
      </c>
      <c r="H605" s="5">
        <f>PROPER(TEXT(F605,"mmmm"))</f>
        <v/>
      </c>
      <c r="I605" s="6">
        <f>IF(OR(H605="Enero",H605="Febrero",H605="Marzo",H605="Abril",H605="Mayo",H605="Junio"),G605&amp;"-1",IF(OR(H605="Julio",H605="Agosto",H605="Septiembre",H605="Octubre",H605="Noviembre",H605="Diciembre"),G605&amp;"-2"))</f>
        <v/>
      </c>
      <c r="J605" s="5" t="n">
        <v>1</v>
      </c>
      <c r="K605" s="120" t="n">
        <v>3.333333333333333</v>
      </c>
      <c r="L605" s="28">
        <f>IFERROR(IF(OR(J605=0,K605=""),"",IF(E605="Positivo",MIN(MAX(K605/J605,0),1.3),MIN(MAX(J605/K605,0),1.3))),"")</f>
        <v/>
      </c>
      <c r="M605" s="28">
        <f>IFERROR(IF(OR(J605=0,K605=""),"",IF(E605="Positivo",MAX(K605/J605,0),MAX(J605/K605,0))),"")</f>
        <v/>
      </c>
      <c r="N605" s="5" t="inlineStr">
        <is>
          <t>ENT</t>
        </is>
      </c>
      <c r="O605" s="5" t="inlineStr">
        <is>
          <t>ENT</t>
        </is>
      </c>
      <c r="P605" s="16" t="n">
        <v>0</v>
      </c>
      <c r="Q605" s="16" t="n">
        <v>0</v>
      </c>
      <c r="R605" s="5">
        <f>A605&amp;"-"&amp;YEAR(F605)&amp;"-"&amp;IF(LEN(MONTH(F605))=1,"0"&amp;MONTH(F605),MONTH(F605))&amp;"-"&amp;IF(LEN(DAY(F605))=1,"0"&amp;DAY(F605),DAY(F605))</f>
        <v/>
      </c>
    </row>
    <row r="606">
      <c r="A606" s="39" t="n">
        <v>225</v>
      </c>
      <c r="B606" s="5" t="inlineStr">
        <is>
          <t>Acciones para el Cuidado y Mantenimiento de las Especies de Flora y el Suelo de las Áreas Naturales</t>
        </is>
      </c>
      <c r="C606" s="5" t="inlineStr">
        <is>
          <t>GESTIÓN AMBIENTAL</t>
        </is>
      </c>
      <c r="D606" s="5" t="inlineStr">
        <is>
          <t>Mensual</t>
        </is>
      </c>
      <c r="E606" s="5" t="inlineStr">
        <is>
          <t>Positivo</t>
        </is>
      </c>
      <c r="F606" s="6" t="n">
        <v>45626</v>
      </c>
      <c r="G606" s="5">
        <f>YEAR(F606)</f>
        <v/>
      </c>
      <c r="H606" s="5">
        <f>PROPER(TEXT(F606,"mmmm"))</f>
        <v/>
      </c>
      <c r="I606" s="6">
        <f>IF(OR(H606="Enero",H606="Febrero",H606="Marzo",H606="Abril",H606="Mayo",H606="Junio"),G606&amp;"-1",IF(OR(H606="Julio",H606="Agosto",H606="Septiembre",H606="Octubre",H606="Noviembre",H606="Diciembre"),G606&amp;"-2"))</f>
        <v/>
      </c>
      <c r="J606" s="5" t="n">
        <v>1</v>
      </c>
      <c r="K606" s="120" t="n">
        <v>4.4</v>
      </c>
      <c r="L606" s="28">
        <f>IFERROR(IF(OR(J606=0,K606=""),"",IF(E606="Positivo",MIN(MAX(K606/J606,0),1.3),MIN(MAX(J606/K606,0),1.3))),"")</f>
        <v/>
      </c>
      <c r="M606" s="28">
        <f>IFERROR(IF(OR(J606=0,K606=""),"",IF(E606="Positivo",MAX(K606/J606,0),MAX(J606/K606,0))),"")</f>
        <v/>
      </c>
      <c r="N606" s="5" t="inlineStr">
        <is>
          <t>ENT</t>
        </is>
      </c>
      <c r="O606" s="5" t="inlineStr">
        <is>
          <t>ENT</t>
        </is>
      </c>
      <c r="P606" s="16" t="n">
        <v>0</v>
      </c>
      <c r="Q606" s="16" t="n">
        <v>0</v>
      </c>
      <c r="R606" s="5">
        <f>A606&amp;"-"&amp;YEAR(F606)&amp;"-"&amp;IF(LEN(MONTH(F606))=1,"0"&amp;MONTH(F606),MONTH(F606))&amp;"-"&amp;IF(LEN(DAY(F606))=1,"0"&amp;DAY(F606),DAY(F606))</f>
        <v/>
      </c>
    </row>
    <row r="607">
      <c r="A607" s="39" t="n">
        <v>225</v>
      </c>
      <c r="B607" s="5" t="inlineStr">
        <is>
          <t>Acciones para el Cuidado y Mantenimiento de las Especies de Flora y el Suelo de las Áreas Naturales</t>
        </is>
      </c>
      <c r="C607" s="5" t="inlineStr">
        <is>
          <t>GESTIÓN AMBIENTAL</t>
        </is>
      </c>
      <c r="D607" s="5" t="inlineStr">
        <is>
          <t>Mensual</t>
        </is>
      </c>
      <c r="E607" s="5" t="inlineStr">
        <is>
          <t>Positivo</t>
        </is>
      </c>
      <c r="F607" s="6" t="n">
        <v>45657</v>
      </c>
      <c r="G607" s="5">
        <f>YEAR(F607)</f>
        <v/>
      </c>
      <c r="H607" s="5">
        <f>PROPER(TEXT(F607,"mmmm"))</f>
        <v/>
      </c>
      <c r="I607" s="6">
        <f>IF(OR(H607="Enero",H607="Febrero",H607="Marzo",H607="Abril",H607="Mayo",H607="Junio"),G607&amp;"-1",IF(OR(H607="Julio",H607="Agosto",H607="Septiembre",H607="Octubre",H607="Noviembre",H607="Diciembre"),G607&amp;"-2"))</f>
        <v/>
      </c>
      <c r="J607" s="5" t="n">
        <v>1</v>
      </c>
      <c r="K607" s="120" t="n">
        <v>3</v>
      </c>
      <c r="L607" s="28">
        <f>IFERROR(IF(OR(J607=0,K607=""),"",IF(E607="Positivo",MIN(MAX(K607/J607,0),1.3),MIN(MAX(J607/K607,0),1.3))),"")</f>
        <v/>
      </c>
      <c r="M607" s="28">
        <f>IFERROR(IF(OR(J607=0,K607=""),"",IF(E607="Positivo",MAX(K607/J607,0),MAX(J607/K607,0))),"")</f>
        <v/>
      </c>
      <c r="N607" s="5" t="inlineStr">
        <is>
          <t>ENT</t>
        </is>
      </c>
      <c r="O607" s="5" t="inlineStr">
        <is>
          <t>ENT</t>
        </is>
      </c>
      <c r="P607" s="16" t="n">
        <v>0</v>
      </c>
      <c r="Q607" s="16" t="n">
        <v>0</v>
      </c>
      <c r="R607" s="5">
        <f>A607&amp;"-"&amp;YEAR(F607)&amp;"-"&amp;IF(LEN(MONTH(F607))=1,"0"&amp;MONTH(F607),MONTH(F607))&amp;"-"&amp;IF(LEN(DAY(F607))=1,"0"&amp;DAY(F607),DAY(F607))</f>
        <v/>
      </c>
    </row>
    <row r="608">
      <c r="A608" s="5" t="n">
        <v>226</v>
      </c>
      <c r="B608" s="5" t="inlineStr">
        <is>
          <t>Generación de Gases de Efecto Invernadero</t>
        </is>
      </c>
      <c r="C608" s="5" t="inlineStr">
        <is>
          <t>GESTIÓN AMBIENTAL</t>
        </is>
      </c>
      <c r="D608" s="5" t="inlineStr">
        <is>
          <t>Anual</t>
        </is>
      </c>
      <c r="E608" s="5" t="inlineStr">
        <is>
          <t>Positivo</t>
        </is>
      </c>
      <c r="F608" s="6" t="n">
        <v>44926</v>
      </c>
      <c r="G608" s="5">
        <f>YEAR(F608)</f>
        <v/>
      </c>
      <c r="H608" s="5">
        <f>PROPER(TEXT(F608,"mmmm"))</f>
        <v/>
      </c>
      <c r="I608" s="6">
        <f>IF(OR(H608="Enero",H608="Febrero",H608="Marzo",H608="Abril",H608="Mayo",H608="Junio"),G608&amp;"-1",IF(OR(H608="Julio",H608="Agosto",H608="Septiembre",H608="Octubre",H608="Noviembre",H608="Diciembre"),G608&amp;"-2"))</f>
        <v/>
      </c>
      <c r="J608" s="5" t="n">
        <v>2</v>
      </c>
      <c r="K608" s="5" t="n">
        <v>119.1225</v>
      </c>
      <c r="L608" s="28">
        <f>IFERROR(IF(OR(J608=0,K608=""),"",IF(E608="Positivo",MIN(MAX(K608/J608,0),1.3),MIN(MAX(J608/K608,0),1.3))),"")</f>
        <v/>
      </c>
      <c r="M608" s="28">
        <f>IFERROR(IF(OR(J608=0,K608=""),"",IF(E608="Positivo",MAX(K608/J608,0),MAX(J608/K608,0))),"")</f>
        <v/>
      </c>
      <c r="N608" s="5" t="inlineStr">
        <is>
          <t>ENT</t>
        </is>
      </c>
      <c r="O608" s="5" t="inlineStr">
        <is>
          <t>ENT</t>
        </is>
      </c>
      <c r="P608" s="5" t="n">
        <v>0</v>
      </c>
      <c r="Q608" s="5" t="n">
        <v>0</v>
      </c>
      <c r="R608" s="5">
        <f>A608&amp;"-"&amp;YEAR(F608)&amp;"-"&amp;IF(LEN(MONTH(F608))=1,"0"&amp;MONTH(F608),MONTH(F608))&amp;"-"&amp;IF(LEN(DAY(F608))=1,"0"&amp;DAY(F608),DAY(F608))</f>
        <v/>
      </c>
    </row>
    <row r="609">
      <c r="A609" s="5" t="n">
        <v>227</v>
      </c>
      <c r="B609" s="5" t="inlineStr">
        <is>
          <t>Generación de  Gases de Efecto Invernadero per Cápita</t>
        </is>
      </c>
      <c r="C609" s="5" t="inlineStr">
        <is>
          <t>GESTIÓN AMBIENTAL</t>
        </is>
      </c>
      <c r="D609" s="5" t="inlineStr">
        <is>
          <t>Anual</t>
        </is>
      </c>
      <c r="E609" s="5" t="inlineStr">
        <is>
          <t>Negativo</t>
        </is>
      </c>
      <c r="F609" s="6" t="n">
        <v>44926</v>
      </c>
      <c r="G609" s="5">
        <f>YEAR(F609)</f>
        <v/>
      </c>
      <c r="H609" s="5">
        <f>PROPER(TEXT(F609,"mmmm"))</f>
        <v/>
      </c>
      <c r="I609" s="6">
        <f>IF(OR(H609="Enero",H609="Febrero",H609="Marzo",H609="Abril",H609="Mayo",H609="Junio"),G609&amp;"-1",IF(OR(H609="Julio",H609="Agosto",H609="Septiembre",H609="Octubre",H609="Noviembre",H609="Diciembre"),G609&amp;"-2"))</f>
        <v/>
      </c>
      <c r="J609" s="5" t="n">
        <v>0.3</v>
      </c>
      <c r="K609" s="5" t="n">
        <v>21691.6225</v>
      </c>
      <c r="L609" s="28">
        <f>IFERROR(IF(OR(J609=0,K609=""),"",IF(E609="Positivo",MIN(MAX(K609/J609,0),1.3),MIN(MAX(J609/K609,0),1.3))),"")</f>
        <v/>
      </c>
      <c r="M609" s="28">
        <f>IFERROR(IF(OR(J609=0,K609=""),"",IF(E609="Positivo",MAX(K609/J609,0),MAX(J609/K609,0))),"")</f>
        <v/>
      </c>
      <c r="N609" s="5" t="inlineStr">
        <is>
          <t>ENT</t>
        </is>
      </c>
      <c r="O609" s="5" t="inlineStr">
        <is>
          <t>ENT</t>
        </is>
      </c>
      <c r="P609" s="5" t="n">
        <v>0</v>
      </c>
      <c r="Q609" s="5" t="n">
        <v>0</v>
      </c>
      <c r="R609" s="5">
        <f>A609&amp;"-"&amp;YEAR(F609)&amp;"-"&amp;IF(LEN(MONTH(F609))=1,"0"&amp;MONTH(F609),MONTH(F609))&amp;"-"&amp;IF(LEN(DAY(F609))=1,"0"&amp;DAY(F609),DAY(F609))</f>
        <v/>
      </c>
    </row>
    <row r="610">
      <c r="A610" s="26" t="n">
        <v>227</v>
      </c>
      <c r="B610" s="5" t="inlineStr">
        <is>
          <t>Generación de  Gases de Efecto Invernadero per Cápita</t>
        </is>
      </c>
      <c r="C610" s="5" t="inlineStr">
        <is>
          <t>GESTIÓN AMBIENTAL</t>
        </is>
      </c>
      <c r="D610" s="5" t="inlineStr">
        <is>
          <t>Anual</t>
        </is>
      </c>
      <c r="E610" s="5" t="inlineStr">
        <is>
          <t>Negativo</t>
        </is>
      </c>
      <c r="F610" s="6" t="n">
        <v>45657</v>
      </c>
      <c r="G610" s="5">
        <f>YEAR(F610)</f>
        <v/>
      </c>
      <c r="H610" s="5">
        <f>PROPER(TEXT(F610,"mmmm"))</f>
        <v/>
      </c>
      <c r="I610" s="6">
        <f>IF(OR(H610="Enero",H610="Febrero",H610="Marzo",H610="Abril",H610="Mayo",H610="Junio"),G610&amp;"-1",IF(OR(H610="Julio",H610="Agosto",H610="Septiembre",H610="Octubre",H610="Noviembre",H610="Diciembre"),G610&amp;"-2"))</f>
        <v/>
      </c>
      <c r="J610" s="5" t="n">
        <v>0.3</v>
      </c>
      <c r="K610" s="10" t="n">
        <v>3531.11</v>
      </c>
      <c r="L610" s="28">
        <f>IFERROR(IF(OR(J610=0,K610=""),"",IF(E610="Positivo",MIN(MAX(K610/J610,0),1.3),MIN(MAX(J610/K610,0),1.3))),"")</f>
        <v/>
      </c>
      <c r="M610" s="28">
        <f>IFERROR(IF(OR(J610=0,K610=""),"",IF(E610="Positivo",MAX(K610/J610,0),MAX(J610/K610,0))),"")</f>
        <v/>
      </c>
      <c r="N610" s="5" t="n"/>
      <c r="O610" s="5" t="n"/>
      <c r="P610" s="16" t="n">
        <v>0</v>
      </c>
      <c r="Q610" s="16" t="n">
        <v>0</v>
      </c>
      <c r="R610" s="5">
        <f>A610&amp;"-"&amp;YEAR(F610)&amp;"-"&amp;IF(LEN(MONTH(F610))=1,"0"&amp;MONTH(F610),MONTH(F610))&amp;"-"&amp;IF(LEN(DAY(F610))=1,"0"&amp;DAY(F610),DAY(F610))</f>
        <v/>
      </c>
    </row>
    <row r="611">
      <c r="A611" s="39" t="n">
        <v>228</v>
      </c>
      <c r="B611" s="5" t="inlineStr">
        <is>
          <t>Compensación de Gases de Efecto Invernadero</t>
        </is>
      </c>
      <c r="C611" s="5" t="inlineStr">
        <is>
          <t>GESTIÓN AMBIENTAL</t>
        </is>
      </c>
      <c r="D611" s="5" t="inlineStr">
        <is>
          <t>Anual</t>
        </is>
      </c>
      <c r="E611" s="5" t="inlineStr">
        <is>
          <t>Positivo</t>
        </is>
      </c>
      <c r="F611" s="6" t="n">
        <v>44926</v>
      </c>
      <c r="G611" s="5">
        <f>YEAR(F611)</f>
        <v/>
      </c>
      <c r="H611" s="5">
        <f>PROPER(TEXT(F611,"mmmm"))</f>
        <v/>
      </c>
      <c r="I611" s="6">
        <f>IF(OR(H611="Enero",H611="Febrero",H611="Marzo",H611="Abril",H611="Mayo",H611="Junio"),G611&amp;"-1",IF(OR(H611="Julio",H611="Agosto",H611="Septiembre",H611="Octubre",H611="Noviembre",H611="Diciembre"),G611&amp;"-2"))</f>
        <v/>
      </c>
      <c r="J611" s="5" t="n">
        <v>100</v>
      </c>
      <c r="K611" s="5" t="n">
        <v>273.735</v>
      </c>
      <c r="L611" s="28">
        <f>IFERROR(IF(OR(J611=0,K611=""),"",IF(E611="Positivo",MIN(MAX(K611/J611,0),1.3),MIN(MAX(J611/K611,0),1.3))),"")</f>
        <v/>
      </c>
      <c r="M611" s="28">
        <f>IFERROR(IF(OR(J611=0,K611=""),"",IF(E611="Positivo",MAX(K611/J611,0),MAX(J611/K611,0))),"")</f>
        <v/>
      </c>
      <c r="N611" s="5" t="inlineStr">
        <is>
          <t>tCO2e</t>
        </is>
      </c>
      <c r="O611" s="5" t="inlineStr">
        <is>
          <t>tCO2e</t>
        </is>
      </c>
      <c r="P611" s="16" t="n">
        <v>0</v>
      </c>
      <c r="Q611" s="16" t="n">
        <v>0</v>
      </c>
      <c r="R611" s="5">
        <f>A611&amp;"-"&amp;YEAR(F611)&amp;"-"&amp;IF(LEN(MONTH(F611))=1,"0"&amp;MONTH(F611),MONTH(F611))&amp;"-"&amp;IF(LEN(DAY(F611))=1,"0"&amp;DAY(F611),DAY(F611))</f>
        <v/>
      </c>
    </row>
    <row r="612">
      <c r="A612" s="5" t="n">
        <v>228</v>
      </c>
      <c r="B612" s="5" t="inlineStr">
        <is>
          <t>Compensación de Gases de Efecto Invernadero</t>
        </is>
      </c>
      <c r="C612" s="5" t="inlineStr">
        <is>
          <t>GESTIÓN AMBIENTAL</t>
        </is>
      </c>
      <c r="D612" s="5" t="inlineStr">
        <is>
          <t>Anual</t>
        </is>
      </c>
      <c r="E612" s="5" t="inlineStr">
        <is>
          <t>Positivo</t>
        </is>
      </c>
      <c r="F612" s="6" t="n">
        <v>45291</v>
      </c>
      <c r="G612" s="5">
        <f>YEAR(F612)</f>
        <v/>
      </c>
      <c r="H612" s="5">
        <f>PROPER(TEXT(F612,"mmmm"))</f>
        <v/>
      </c>
      <c r="I612" s="6">
        <f>IF(OR(H612="Enero",H612="Febrero",H612="Marzo",H612="Abril",H612="Mayo",H612="Junio"),G612&amp;"-1",IF(OR(H612="Julio",H612="Agosto",H612="Septiembre",H612="Octubre",H612="Noviembre",H612="Diciembre"),G612&amp;"-2"))</f>
        <v/>
      </c>
      <c r="J612" s="5" t="n">
        <v>100</v>
      </c>
      <c r="K612" s="5" t="n">
        <v>249.076</v>
      </c>
      <c r="L612" s="28">
        <f>IFERROR(IF(OR(J612=0,K612=""),"",IF(E612="Positivo",MIN(MAX(K612/J612,0),1.3),MIN(MAX(J612/K612,0),1.3))),"")</f>
        <v/>
      </c>
      <c r="M612" s="28">
        <f>IFERROR(IF(OR(J612=0,K612=""),"",IF(E612="Positivo",MAX(K612/J612,0),MAX(J612/K612,0))),"")</f>
        <v/>
      </c>
      <c r="N612" s="5" t="inlineStr">
        <is>
          <t>tCO2e</t>
        </is>
      </c>
      <c r="O612" s="5" t="inlineStr">
        <is>
          <t>tCO2e</t>
        </is>
      </c>
      <c r="P612" s="5" t="n">
        <v>1</v>
      </c>
      <c r="Q612" s="5" t="n">
        <v>1</v>
      </c>
      <c r="R612" s="5">
        <f>A612&amp;"-"&amp;YEAR(F612)&amp;"-"&amp;IF(LEN(MONTH(F612))=1,"0"&amp;MONTH(F612),MONTH(F612))&amp;"-"&amp;IF(LEN(DAY(F612))=1,"0"&amp;DAY(F612),DAY(F612))</f>
        <v/>
      </c>
    </row>
    <row r="613">
      <c r="A613" s="26" t="n">
        <v>228</v>
      </c>
      <c r="B613" s="5" t="inlineStr">
        <is>
          <t>Compensación de Gases de Efecto Invernadero</t>
        </is>
      </c>
      <c r="C613" s="5" t="inlineStr">
        <is>
          <t>GESTIÓN AMBIENTAL</t>
        </is>
      </c>
      <c r="D613" s="5" t="inlineStr">
        <is>
          <t>Anual</t>
        </is>
      </c>
      <c r="E613" s="5" t="inlineStr">
        <is>
          <t>Positivo</t>
        </is>
      </c>
      <c r="F613" s="6" t="n">
        <v>45657</v>
      </c>
      <c r="G613" s="5">
        <f>YEAR(F613)</f>
        <v/>
      </c>
      <c r="H613" s="5">
        <f>PROPER(TEXT(F613,"mmmm"))</f>
        <v/>
      </c>
      <c r="I613" s="6">
        <f>IF(OR(H613="Enero",H613="Febrero",H613="Marzo",H613="Abril",H613="Mayo",H613="Junio"),G613&amp;"-1",IF(OR(H613="Julio",H613="Agosto",H613="Septiembre",H613="Octubre",H613="Noviembre",H613="Diciembre"),G613&amp;"-2"))</f>
        <v/>
      </c>
      <c r="J613" s="5" t="n">
        <v>100</v>
      </c>
      <c r="K613" s="5" t="n">
        <v>3531.11</v>
      </c>
      <c r="L613" s="28">
        <f>IFERROR(IF(OR(J613=0,K613=""),"",IF(E613="Positivo",MIN(MAX(K613/J613,0),1.3),MIN(MAX(J613/K613,0),1.3))),"")</f>
        <v/>
      </c>
      <c r="M613" s="28">
        <f>IFERROR(IF(OR(J613=0,K613=""),"",IF(E613="Positivo",MAX(K613/J613,0),MAX(J613/K613,0))),"")</f>
        <v/>
      </c>
      <c r="N613" s="5" t="inlineStr">
        <is>
          <t>tCO2e</t>
        </is>
      </c>
      <c r="O613" s="5" t="inlineStr">
        <is>
          <t>tCO2e</t>
        </is>
      </c>
      <c r="P613" s="16" t="n">
        <v>1</v>
      </c>
      <c r="Q613" s="16" t="n">
        <v>1</v>
      </c>
      <c r="R613" s="5">
        <f>A613&amp;"-"&amp;YEAR(F613)&amp;"-"&amp;IF(LEN(MONTH(F613))=1,"0"&amp;MONTH(F613),MONTH(F613))&amp;"-"&amp;IF(LEN(DAY(F613))=1,"0"&amp;DAY(F613),DAY(F613))</f>
        <v/>
      </c>
    </row>
    <row r="614">
      <c r="A614" s="26" t="n">
        <v>230</v>
      </c>
      <c r="B614" s="5" t="inlineStr">
        <is>
          <t>Ejecución de Eventos de Formación en Materia Ambiental</t>
        </is>
      </c>
      <c r="C614" s="5" t="inlineStr">
        <is>
          <t>GESTIÓN AMBIENTAL</t>
        </is>
      </c>
      <c r="D614" s="5" t="inlineStr">
        <is>
          <t>Semestral</t>
        </is>
      </c>
      <c r="E614" s="5" t="inlineStr">
        <is>
          <t>Positivo</t>
        </is>
      </c>
      <c r="F614" s="17" t="n">
        <v>45107</v>
      </c>
      <c r="G614" s="5">
        <f>YEAR(F614)</f>
        <v/>
      </c>
      <c r="H614" s="5">
        <f>PROPER(TEXT(F614,"mmmm"))</f>
        <v/>
      </c>
      <c r="I614" s="6">
        <f>IF(OR(H614="Enero",H614="Febrero",H614="Marzo",H614="Abril",H614="Mayo",H614="Junio"),G614&amp;"-1",IF(OR(H614="Julio",H614="Agosto",H614="Septiembre",H614="Octubre",H614="Noviembre",H614="Diciembre"),G614&amp;"-2"))</f>
        <v/>
      </c>
      <c r="J614" s="5" t="n">
        <v>90</v>
      </c>
      <c r="K614" s="120" t="n">
        <v>100</v>
      </c>
      <c r="L614" s="28">
        <f>IFERROR(IF(OR(J614=0,K614=""),"",IF(E614="Positivo",MIN(MAX(K614/J614,0),1.3),MIN(MAX(J614/K614,0),1.3))),"")</f>
        <v/>
      </c>
      <c r="M614" s="28">
        <f>IFERROR(IF(OR(J614=0,K614=""),"",IF(E614="Positivo",MAX(K614/J614,0),MAX(J614/K614,0))),"")</f>
        <v/>
      </c>
      <c r="N614" s="5" t="inlineStr">
        <is>
          <t>%</t>
        </is>
      </c>
      <c r="O614" s="5" t="inlineStr">
        <is>
          <t>%</t>
        </is>
      </c>
      <c r="P614" s="16" t="n">
        <v>0</v>
      </c>
      <c r="Q614" s="16" t="n">
        <v>0</v>
      </c>
      <c r="R614" s="5">
        <f>A614&amp;"-"&amp;YEAR(F614)&amp;"-"&amp;IF(LEN(MONTH(F614))=1,"0"&amp;MONTH(F614),MONTH(F614))&amp;"-"&amp;IF(LEN(DAY(F614))=1,"0"&amp;DAY(F614),DAY(F614))</f>
        <v/>
      </c>
    </row>
    <row r="615">
      <c r="A615" s="5" t="n">
        <v>230</v>
      </c>
      <c r="B615" s="5" t="inlineStr">
        <is>
          <t>Ejecución de Eventos de Formación en Materia Ambiental</t>
        </is>
      </c>
      <c r="C615" s="5" t="inlineStr">
        <is>
          <t>GESTIÓN AMBIENTAL</t>
        </is>
      </c>
      <c r="D615" s="5" t="inlineStr">
        <is>
          <t>Semestral</t>
        </is>
      </c>
      <c r="E615" s="5" t="inlineStr">
        <is>
          <t>Positivo</t>
        </is>
      </c>
      <c r="F615" s="6" t="n">
        <v>45473</v>
      </c>
      <c r="G615" s="5">
        <f>YEAR(F615)</f>
        <v/>
      </c>
      <c r="H615" s="5">
        <f>PROPER(TEXT(F615,"mmmm"))</f>
        <v/>
      </c>
      <c r="I615" s="6">
        <f>IF(OR(H615="Enero",H615="Febrero",H615="Marzo",H615="Abril",H615="Mayo",H615="Junio"),G615&amp;"-1",IF(OR(H615="Julio",H615="Agosto",H615="Septiembre",H615="Octubre",H615="Noviembre",H615="Diciembre"),G615&amp;"-2"))</f>
        <v/>
      </c>
      <c r="J615" s="5" t="n">
        <v>90</v>
      </c>
      <c r="K615" s="5" t="n">
        <v>100</v>
      </c>
      <c r="L615" s="28">
        <f>IFERROR(IF(OR(J615=0,K615=""),"",IF(E615="Positivo",MIN(MAX(K615/J615,0),1.3),MIN(MAX(J615/K615,0),1.3))),"")</f>
        <v/>
      </c>
      <c r="M615" s="28">
        <f>IFERROR(IF(OR(J615=0,K615=""),"",IF(E615="Positivo",MAX(K615/J615,0),MAX(J615/K615,0))),"")</f>
        <v/>
      </c>
      <c r="N615" s="5" t="inlineStr">
        <is>
          <t>%</t>
        </is>
      </c>
      <c r="O615" s="5" t="inlineStr">
        <is>
          <t>%</t>
        </is>
      </c>
      <c r="P615" s="5" t="n">
        <v>0</v>
      </c>
      <c r="Q615" s="5" t="n">
        <v>0</v>
      </c>
      <c r="R615" s="5">
        <f>A615&amp;"-"&amp;YEAR(F615)&amp;"-"&amp;IF(LEN(MONTH(F615))=1,"0"&amp;MONTH(F615),MONTH(F615))&amp;"-"&amp;IF(LEN(DAY(F615))=1,"0"&amp;DAY(F615),DAY(F615))</f>
        <v/>
      </c>
    </row>
    <row r="616">
      <c r="A616" s="26" t="n">
        <v>230</v>
      </c>
      <c r="B616" s="5" t="inlineStr">
        <is>
          <t>Ejecución de Eventos de Formación en Materia Ambiental</t>
        </is>
      </c>
      <c r="C616" s="5" t="inlineStr">
        <is>
          <t>GESTIÓN AMBIENTAL</t>
        </is>
      </c>
      <c r="D616" s="5" t="inlineStr">
        <is>
          <t>Semestral</t>
        </is>
      </c>
      <c r="E616" s="5" t="inlineStr">
        <is>
          <t>Positivo</t>
        </is>
      </c>
      <c r="F616" s="6" t="n">
        <v>45657</v>
      </c>
      <c r="G616" s="5">
        <f>YEAR(F616)</f>
        <v/>
      </c>
      <c r="H616" s="5">
        <f>PROPER(TEXT(F616,"mmmm"))</f>
        <v/>
      </c>
      <c r="I616" s="6">
        <f>IF(OR(H616="Enero",H616="Febrero",H616="Marzo",H616="Abril",H616="Mayo",H616="Junio"),G616&amp;"-1",IF(OR(H616="Julio",H616="Agosto",H616="Septiembre",H616="Octubre",H616="Noviembre",H616="Diciembre"),G616&amp;"-2"))</f>
        <v/>
      </c>
      <c r="J616" s="5" t="n">
        <v>90</v>
      </c>
      <c r="K616" s="10" t="n">
        <v>100</v>
      </c>
      <c r="L616" s="28">
        <f>IFERROR(IF(OR(J616=0,K616=""),"",IF(E616="Positivo",MIN(MAX(K616/J616,0),1.3),MIN(MAX(J616/K616,0),1.3))),"")</f>
        <v/>
      </c>
      <c r="M616" s="28">
        <f>IFERROR(IF(OR(J616=0,K616=""),"",IF(E616="Positivo",MAX(K616/J616,0),MAX(J616/K616,0))),"")</f>
        <v/>
      </c>
      <c r="N616" s="5" t="inlineStr">
        <is>
          <t>%</t>
        </is>
      </c>
      <c r="O616" s="5" t="inlineStr">
        <is>
          <t>%</t>
        </is>
      </c>
      <c r="P616" s="16" t="n">
        <v>0</v>
      </c>
      <c r="Q616" s="16" t="n">
        <v>0</v>
      </c>
      <c r="R616" s="5">
        <f>A616&amp;"-"&amp;YEAR(F616)&amp;"-"&amp;IF(LEN(MONTH(F616))=1,"0"&amp;MONTH(F616),MONTH(F616))&amp;"-"&amp;IF(LEN(DAY(F616))=1,"0"&amp;DAY(F616),DAY(F616))</f>
        <v/>
      </c>
    </row>
    <row r="617">
      <c r="A617" s="26" t="n">
        <v>231</v>
      </c>
      <c r="B617" s="5" t="inlineStr">
        <is>
          <t>Asistencia Eventos de Formación en Materia Ambiental</t>
        </is>
      </c>
      <c r="C617" s="5" t="inlineStr">
        <is>
          <t>GESTIÓN AMBIENTAL</t>
        </is>
      </c>
      <c r="D617" s="5" t="inlineStr">
        <is>
          <t>Semestral</t>
        </is>
      </c>
      <c r="E617" s="5" t="inlineStr">
        <is>
          <t>Positivo</t>
        </is>
      </c>
      <c r="F617" s="17" t="n">
        <v>45107</v>
      </c>
      <c r="G617" s="5">
        <f>YEAR(F617)</f>
        <v/>
      </c>
      <c r="H617" s="5">
        <f>PROPER(TEXT(F617,"mmmm"))</f>
        <v/>
      </c>
      <c r="I617" s="6">
        <f>IF(OR(H617="Enero",H617="Febrero",H617="Marzo",H617="Abril",H617="Mayo",H617="Junio"),G617&amp;"-1",IF(OR(H617="Julio",H617="Agosto",H617="Septiembre",H617="Octubre",H617="Noviembre",H617="Diciembre"),G617&amp;"-2"))</f>
        <v/>
      </c>
      <c r="J617" s="5" t="n">
        <v>35</v>
      </c>
      <c r="K617" s="120" t="n">
        <v>40.58</v>
      </c>
      <c r="L617" s="28">
        <f>IFERROR(IF(OR(J617=0,K617=""),"",IF(E617="Positivo",MIN(MAX(K617/J617,0),1.3),MIN(MAX(J617/K617,0),1.3))),"")</f>
        <v/>
      </c>
      <c r="M617" s="28">
        <f>IFERROR(IF(OR(J617=0,K617=""),"",IF(E617="Positivo",MAX(K617/J617,0),MAX(J617/K617,0))),"")</f>
        <v/>
      </c>
      <c r="N617" s="5" t="inlineStr">
        <is>
          <t>%</t>
        </is>
      </c>
      <c r="O617" s="5" t="inlineStr">
        <is>
          <t>%</t>
        </is>
      </c>
      <c r="P617" s="16" t="n">
        <v>0</v>
      </c>
      <c r="Q617" s="16" t="n">
        <v>0</v>
      </c>
      <c r="R617" s="5">
        <f>A617&amp;"-"&amp;YEAR(F617)&amp;"-"&amp;IF(LEN(MONTH(F617))=1,"0"&amp;MONTH(F617),MONTH(F617))&amp;"-"&amp;IF(LEN(DAY(F617))=1,"0"&amp;DAY(F617),DAY(F617))</f>
        <v/>
      </c>
    </row>
    <row r="618">
      <c r="A618" s="5" t="n">
        <v>231</v>
      </c>
      <c r="B618" s="5" t="inlineStr">
        <is>
          <t>Asistencia Eventos de Formación en Materia Ambiental</t>
        </is>
      </c>
      <c r="C618" s="5" t="inlineStr">
        <is>
          <t>GESTIÓN AMBIENTAL</t>
        </is>
      </c>
      <c r="D618" s="5" t="inlineStr">
        <is>
          <t>Semestral</t>
        </is>
      </c>
      <c r="E618" s="5" t="inlineStr">
        <is>
          <t>Positivo</t>
        </is>
      </c>
      <c r="F618" s="6" t="n">
        <v>45473</v>
      </c>
      <c r="G618" s="5">
        <f>YEAR(F618)</f>
        <v/>
      </c>
      <c r="H618" s="5">
        <f>PROPER(TEXT(F618,"mmmm"))</f>
        <v/>
      </c>
      <c r="I618" s="6">
        <f>IF(OR(H618="Enero",H618="Febrero",H618="Marzo",H618="Abril",H618="Mayo",H618="Junio"),G618&amp;"-1",IF(OR(H618="Julio",H618="Agosto",H618="Septiembre",H618="Octubre",H618="Noviembre",H618="Diciembre"),G618&amp;"-2"))</f>
        <v/>
      </c>
      <c r="J618" s="5" t="n">
        <v>35</v>
      </c>
      <c r="K618" s="5" t="n">
        <v>96.75</v>
      </c>
      <c r="L618" s="28">
        <f>IFERROR(IF(OR(J618=0,K618=""),"",IF(E618="Positivo",MIN(MAX(K618/J618,0),1.3),MIN(MAX(J618/K618,0),1.3))),"")</f>
        <v/>
      </c>
      <c r="M618" s="28">
        <f>IFERROR(IF(OR(J618=0,K618=""),"",IF(E618="Positivo",MAX(K618/J618,0),MAX(J618/K618,0))),"")</f>
        <v/>
      </c>
      <c r="N618" s="5" t="inlineStr">
        <is>
          <t>%</t>
        </is>
      </c>
      <c r="O618" s="5" t="inlineStr">
        <is>
          <t>%</t>
        </is>
      </c>
      <c r="P618" s="5" t="n">
        <v>0</v>
      </c>
      <c r="Q618" s="5" t="n">
        <v>0</v>
      </c>
      <c r="R618" s="5">
        <f>A618&amp;"-"&amp;YEAR(F618)&amp;"-"&amp;IF(LEN(MONTH(F618))=1,"0"&amp;MONTH(F618),MONTH(F618))&amp;"-"&amp;IF(LEN(DAY(F618))=1,"0"&amp;DAY(F618),DAY(F618))</f>
        <v/>
      </c>
    </row>
    <row r="619">
      <c r="A619" s="26" t="n">
        <v>231</v>
      </c>
      <c r="B619" s="5" t="inlineStr">
        <is>
          <t>Asistencia Eventos de Formación en Materia Ambiental</t>
        </is>
      </c>
      <c r="C619" s="5" t="inlineStr">
        <is>
          <t>GESTIÓN AMBIENTAL</t>
        </is>
      </c>
      <c r="D619" s="5" t="inlineStr">
        <is>
          <t>Semestral</t>
        </is>
      </c>
      <c r="E619" s="5" t="inlineStr">
        <is>
          <t>Positivo</t>
        </is>
      </c>
      <c r="F619" s="6" t="n">
        <v>45657</v>
      </c>
      <c r="G619" s="5">
        <f>YEAR(F619)</f>
        <v/>
      </c>
      <c r="H619" s="5">
        <f>PROPER(TEXT(F619,"mmmm"))</f>
        <v/>
      </c>
      <c r="I619" s="6">
        <f>IF(OR(H619="Enero",H619="Febrero",H619="Marzo",H619="Abril",H619="Mayo",H619="Junio"),G619&amp;"-1",IF(OR(H619="Julio",H619="Agosto",H619="Septiembre",H619="Octubre",H619="Noviembre",H619="Diciembre"),G619&amp;"-2"))</f>
        <v/>
      </c>
      <c r="J619" s="5" t="n">
        <v>35</v>
      </c>
      <c r="K619" s="10" t="n">
        <v>104.19</v>
      </c>
      <c r="L619" s="28">
        <f>IFERROR(IF(OR(J619=0,K619=""),"",IF(E619="Positivo",MIN(MAX(K619/J619,0),1.3),MIN(MAX(J619/K619,0),1.3))),"")</f>
        <v/>
      </c>
      <c r="M619" s="28">
        <f>IFERROR(IF(OR(J619=0,K619=""),"",IF(E619="Positivo",MAX(K619/J619,0),MAX(J619/K619,0))),"")</f>
        <v/>
      </c>
      <c r="N619" s="5" t="inlineStr">
        <is>
          <t>%</t>
        </is>
      </c>
      <c r="O619" s="5" t="inlineStr">
        <is>
          <t>%</t>
        </is>
      </c>
      <c r="P619" s="16" t="n">
        <v>0</v>
      </c>
      <c r="Q619" s="16" t="n">
        <v>0</v>
      </c>
      <c r="R619" s="5">
        <f>A619&amp;"-"&amp;YEAR(F619)&amp;"-"&amp;IF(LEN(MONTH(F619))=1,"0"&amp;MONTH(F619),MONTH(F619))&amp;"-"&amp;IF(LEN(DAY(F619))=1,"0"&amp;DAY(F619),DAY(F619))</f>
        <v/>
      </c>
    </row>
    <row r="620">
      <c r="A620" s="26" t="n">
        <v>232</v>
      </c>
      <c r="B620" s="5" t="inlineStr">
        <is>
          <t>Ejecución de las Comunicaciones en Materia Ambiental</t>
        </is>
      </c>
      <c r="C620" s="5" t="inlineStr">
        <is>
          <t>GESTIÓN AMBIENTAL</t>
        </is>
      </c>
      <c r="D620" s="5" t="inlineStr">
        <is>
          <t>Semestral</t>
        </is>
      </c>
      <c r="E620" s="5" t="inlineStr">
        <is>
          <t>Positivo</t>
        </is>
      </c>
      <c r="F620" s="17" t="n">
        <v>45107</v>
      </c>
      <c r="G620" s="5">
        <f>YEAR(F620)</f>
        <v/>
      </c>
      <c r="H620" s="5">
        <f>PROPER(TEXT(F620,"mmmm"))</f>
        <v/>
      </c>
      <c r="I620" s="6">
        <f>IF(OR(H620="Enero",H620="Febrero",H620="Marzo",H620="Abril",H620="Mayo",H620="Junio"),G620&amp;"-1",IF(OR(H620="Julio",H620="Agosto",H620="Septiembre",H620="Octubre",H620="Noviembre",H620="Diciembre"),G620&amp;"-2"))</f>
        <v/>
      </c>
      <c r="J620" s="5" t="n">
        <v>90</v>
      </c>
      <c r="K620" s="120" t="n">
        <v>100</v>
      </c>
      <c r="L620" s="28">
        <f>IFERROR(IF(OR(J620=0,K620=""),"",IF(E620="Positivo",MIN(MAX(K620/J620,0),1.3),MIN(MAX(J620/K620,0),1.3))),"")</f>
        <v/>
      </c>
      <c r="M620" s="28">
        <f>IFERROR(IF(OR(J620=0,K620=""),"",IF(E620="Positivo",MAX(K620/J620,0),MAX(J620/K620,0))),"")</f>
        <v/>
      </c>
      <c r="N620" s="5" t="inlineStr">
        <is>
          <t>%</t>
        </is>
      </c>
      <c r="O620" s="5" t="inlineStr">
        <is>
          <t>%</t>
        </is>
      </c>
      <c r="P620" s="16" t="n">
        <v>0</v>
      </c>
      <c r="Q620" s="16" t="n">
        <v>0</v>
      </c>
      <c r="R620" s="5">
        <f>A620&amp;"-"&amp;YEAR(F620)&amp;"-"&amp;IF(LEN(MONTH(F620))=1,"0"&amp;MONTH(F620),MONTH(F620))&amp;"-"&amp;IF(LEN(DAY(F620))=1,"0"&amp;DAY(F620),DAY(F620))</f>
        <v/>
      </c>
    </row>
    <row r="621">
      <c r="A621" s="5" t="n">
        <v>232</v>
      </c>
      <c r="B621" s="5" t="inlineStr">
        <is>
          <t>Ejecución de las Comunicaciones en Materia Ambiental</t>
        </is>
      </c>
      <c r="C621" s="5" t="inlineStr">
        <is>
          <t>GESTIÓN AMBIENTAL</t>
        </is>
      </c>
      <c r="D621" s="5" t="inlineStr">
        <is>
          <t>Semestral</t>
        </is>
      </c>
      <c r="E621" s="5" t="inlineStr">
        <is>
          <t>Positivo</t>
        </is>
      </c>
      <c r="F621" s="6" t="n">
        <v>45473</v>
      </c>
      <c r="G621" s="5">
        <f>YEAR(F621)</f>
        <v/>
      </c>
      <c r="H621" s="5">
        <f>PROPER(TEXT(F621,"mmmm"))</f>
        <v/>
      </c>
      <c r="I621" s="6">
        <f>IF(OR(H621="Enero",H621="Febrero",H621="Marzo",H621="Abril",H621="Mayo",H621="Junio"),G621&amp;"-1",IF(OR(H621="Julio",H621="Agosto",H621="Septiembre",H621="Octubre",H621="Noviembre",H621="Diciembre"),G621&amp;"-2"))</f>
        <v/>
      </c>
      <c r="J621" s="5" t="n">
        <v>90</v>
      </c>
      <c r="K621" s="5" t="n">
        <v>95.45</v>
      </c>
      <c r="L621" s="28">
        <f>IFERROR(IF(OR(J621=0,K621=""),"",IF(E621="Positivo",MIN(MAX(K621/J621,0),1.3),MIN(MAX(J621/K621,0),1.3))),"")</f>
        <v/>
      </c>
      <c r="M621" s="28">
        <f>IFERROR(IF(OR(J621=0,K621=""),"",IF(E621="Positivo",MAX(K621/J621,0),MAX(J621/K621,0))),"")</f>
        <v/>
      </c>
      <c r="N621" s="5" t="inlineStr">
        <is>
          <t>%</t>
        </is>
      </c>
      <c r="O621" s="5" t="inlineStr">
        <is>
          <t>%</t>
        </is>
      </c>
      <c r="P621" s="5" t="n">
        <v>0</v>
      </c>
      <c r="Q621" s="5" t="n">
        <v>0</v>
      </c>
      <c r="R621" s="5">
        <f>A621&amp;"-"&amp;YEAR(F621)&amp;"-"&amp;IF(LEN(MONTH(F621))=1,"0"&amp;MONTH(F621),MONTH(F621))&amp;"-"&amp;IF(LEN(DAY(F621))=1,"0"&amp;DAY(F621),DAY(F621))</f>
        <v/>
      </c>
    </row>
    <row r="622">
      <c r="A622" s="26" t="n">
        <v>232</v>
      </c>
      <c r="B622" s="5" t="inlineStr">
        <is>
          <t>Ejecución de las Comunicaciones en Materia Ambiental</t>
        </is>
      </c>
      <c r="C622" s="5" t="inlineStr">
        <is>
          <t>GESTIÓN AMBIENTAL</t>
        </is>
      </c>
      <c r="D622" s="5" t="inlineStr">
        <is>
          <t>Semestral</t>
        </is>
      </c>
      <c r="E622" s="5" t="inlineStr">
        <is>
          <t>Positivo</t>
        </is>
      </c>
      <c r="F622" s="6" t="n">
        <v>45657</v>
      </c>
      <c r="G622" s="5">
        <f>YEAR(F622)</f>
        <v/>
      </c>
      <c r="H622" s="5">
        <f>PROPER(TEXT(F622,"mmmm"))</f>
        <v/>
      </c>
      <c r="I622" s="6">
        <f>IF(OR(H622="Enero",H622="Febrero",H622="Marzo",H622="Abril",H622="Mayo",H622="Junio"),G622&amp;"-1",IF(OR(H622="Julio",H622="Agosto",H622="Septiembre",H622="Octubre",H622="Noviembre",H622="Diciembre"),G622&amp;"-2"))</f>
        <v/>
      </c>
      <c r="J622" s="5" t="n">
        <v>90</v>
      </c>
      <c r="K622" s="10" t="n">
        <v>100</v>
      </c>
      <c r="L622" s="28">
        <f>IFERROR(IF(OR(J622=0,K622=""),"",IF(E622="Positivo",MIN(MAX(K622/J622,0),1.3),MIN(MAX(J622/K622,0),1.3))),"")</f>
        <v/>
      </c>
      <c r="M622" s="28">
        <f>IFERROR(IF(OR(J622=0,K622=""),"",IF(E622="Positivo",MAX(K622/J622,0),MAX(J622/K622,0))),"")</f>
        <v/>
      </c>
      <c r="N622" s="5" t="inlineStr">
        <is>
          <t>%</t>
        </is>
      </c>
      <c r="O622" s="5" t="inlineStr">
        <is>
          <t>%</t>
        </is>
      </c>
      <c r="P622" s="16" t="n">
        <v>0</v>
      </c>
      <c r="Q622" s="16" t="n">
        <v>0</v>
      </c>
      <c r="R622" s="5">
        <f>A622&amp;"-"&amp;YEAR(F622)&amp;"-"&amp;IF(LEN(MONTH(F622))=1,"0"&amp;MONTH(F622),MONTH(F622))&amp;"-"&amp;IF(LEN(DAY(F622))=1,"0"&amp;DAY(F622),DAY(F622))</f>
        <v/>
      </c>
    </row>
    <row r="623">
      <c r="A623" s="26" t="n">
        <v>233</v>
      </c>
      <c r="B623" s="5" t="inlineStr">
        <is>
          <t>Impacto de las Comunicaciones Correo Electrónico</t>
        </is>
      </c>
      <c r="C623" s="5" t="inlineStr">
        <is>
          <t>GESTIÓN AMBIENTAL</t>
        </is>
      </c>
      <c r="D623" s="5" t="inlineStr">
        <is>
          <t>Trimestral</t>
        </is>
      </c>
      <c r="E623" s="5" t="inlineStr">
        <is>
          <t>Positivo</t>
        </is>
      </c>
      <c r="F623" s="6" t="n">
        <v>45016</v>
      </c>
      <c r="G623" s="5">
        <f>YEAR(F623)</f>
        <v/>
      </c>
      <c r="H623" s="5">
        <f>PROPER(TEXT(F623,"mmmm"))</f>
        <v/>
      </c>
      <c r="I623" s="6">
        <f>IF(OR(H623="Enero",H623="Febrero",H623="Marzo",H623="Abril",H623="Mayo",H623="Junio"),G623&amp;"-1",IF(OR(H623="Julio",H623="Agosto",H623="Septiembre",H623="Octubre",H623="Noviembre",H623="Diciembre"),G623&amp;"-2"))</f>
        <v/>
      </c>
      <c r="J623" s="5" t="n">
        <v>20</v>
      </c>
      <c r="K623" s="120" t="n">
        <v>64.36781609195403</v>
      </c>
      <c r="L623" s="28">
        <f>IFERROR(IF(OR(J623=0,K623=""),"",IF(E623="Positivo",MIN(MAX(K623/J623,0),1.3),MIN(MAX(J623/K623,0),1.3))),"")</f>
        <v/>
      </c>
      <c r="M623" s="28">
        <f>IFERROR(IF(OR(J623=0,K623=""),"",IF(E623="Positivo",MAX(K623/J623,0),MAX(J623/K623,0))),"")</f>
        <v/>
      </c>
      <c r="N623" s="5" t="inlineStr">
        <is>
          <t>%</t>
        </is>
      </c>
      <c r="O623" s="5" t="inlineStr">
        <is>
          <t>%</t>
        </is>
      </c>
      <c r="P623" s="16" t="n">
        <v>0</v>
      </c>
      <c r="Q623" s="16" t="n">
        <v>0</v>
      </c>
      <c r="R623" s="5">
        <f>A623&amp;"-"&amp;YEAR(F623)&amp;"-"&amp;IF(LEN(MONTH(F623))=1,"0"&amp;MONTH(F623),MONTH(F623))&amp;"-"&amp;IF(LEN(DAY(F623))=1,"0"&amp;DAY(F623),DAY(F623))</f>
        <v/>
      </c>
    </row>
    <row r="624">
      <c r="A624" s="26" t="n">
        <v>233</v>
      </c>
      <c r="B624" s="5" t="inlineStr">
        <is>
          <t>Impacto de las Comunicaciones Correo Electrónico</t>
        </is>
      </c>
      <c r="C624" s="5" t="inlineStr">
        <is>
          <t>GESTIÓN AMBIENTAL</t>
        </is>
      </c>
      <c r="D624" s="5" t="inlineStr">
        <is>
          <t>Trimestral</t>
        </is>
      </c>
      <c r="E624" s="5" t="inlineStr">
        <is>
          <t>Positivo</t>
        </is>
      </c>
      <c r="F624" s="6" t="n">
        <v>45107</v>
      </c>
      <c r="G624" s="5">
        <f>YEAR(F624)</f>
        <v/>
      </c>
      <c r="H624" s="5">
        <f>PROPER(TEXT(F624,"mmmm"))</f>
        <v/>
      </c>
      <c r="I624" s="6">
        <f>IF(OR(H624="Enero",H624="Febrero",H624="Marzo",H624="Abril",H624="Mayo",H624="Junio"),G624&amp;"-1",IF(OR(H624="Julio",H624="Agosto",H624="Septiembre",H624="Octubre",H624="Noviembre",H624="Diciembre"),G624&amp;"-2"))</f>
        <v/>
      </c>
      <c r="J624" s="5" t="n">
        <v>20</v>
      </c>
      <c r="K624" s="120" t="n">
        <v>27.60583259715072</v>
      </c>
      <c r="L624" s="28">
        <f>IFERROR(IF(OR(J624=0,K624=""),"",IF(E624="Positivo",MIN(MAX(K624/J624,0),1.3),MIN(MAX(J624/K624,0),1.3))),"")</f>
        <v/>
      </c>
      <c r="M624" s="28">
        <f>IFERROR(IF(OR(J624=0,K624=""),"",IF(E624="Positivo",MAX(K624/J624,0),MAX(J624/K624,0))),"")</f>
        <v/>
      </c>
      <c r="N624" s="5" t="inlineStr">
        <is>
          <t>%</t>
        </is>
      </c>
      <c r="O624" s="5" t="inlineStr">
        <is>
          <t>%</t>
        </is>
      </c>
      <c r="P624" s="16" t="n">
        <v>1</v>
      </c>
      <c r="Q624" s="16" t="n">
        <v>1</v>
      </c>
      <c r="R624" s="5">
        <f>A624&amp;"-"&amp;YEAR(F624)&amp;"-"&amp;IF(LEN(MONTH(F624))=1,"0"&amp;MONTH(F624),MONTH(F624))&amp;"-"&amp;IF(LEN(DAY(F624))=1,"0"&amp;DAY(F624),DAY(F624))</f>
        <v/>
      </c>
    </row>
    <row r="625">
      <c r="A625" s="26" t="n">
        <v>233</v>
      </c>
      <c r="B625" s="5" t="inlineStr">
        <is>
          <t>Impacto de las Comunicaciones Correo Electrónico</t>
        </is>
      </c>
      <c r="C625" s="5" t="inlineStr">
        <is>
          <t>GESTIÓN AMBIENTAL</t>
        </is>
      </c>
      <c r="D625" s="5" t="inlineStr">
        <is>
          <t>Trimestral</t>
        </is>
      </c>
      <c r="E625" s="5" t="inlineStr">
        <is>
          <t>Positivo</t>
        </is>
      </c>
      <c r="F625" s="6" t="n">
        <v>45382</v>
      </c>
      <c r="G625" s="5">
        <f>YEAR(F625)</f>
        <v/>
      </c>
      <c r="H625" s="5">
        <f>PROPER(TEXT(F625,"mmmm"))</f>
        <v/>
      </c>
      <c r="I625" s="6">
        <f>IF(OR(H625="Enero",H625="Febrero",H625="Marzo",H625="Abril",H625="Mayo",H625="Junio"),G625&amp;"-1",IF(OR(H625="Julio",H625="Agosto",H625="Septiembre",H625="Octubre",H625="Noviembre",H625="Diciembre"),G625&amp;"-2"))</f>
        <v/>
      </c>
      <c r="J625" s="5" t="n">
        <v>20</v>
      </c>
      <c r="K625" s="10" t="n">
        <v>48.35069444444444</v>
      </c>
      <c r="L625" s="28">
        <f>IFERROR(IF(OR(J625=0,K625=""),"",IF(E625="Positivo",MIN(MAX(K625/J625,0),1.3),MIN(MAX(J625/K625,0),1.3))),"")</f>
        <v/>
      </c>
      <c r="M625" s="28">
        <f>IFERROR(IF(OR(J625=0,K625=""),"",IF(E625="Positivo",MAX(K625/J625,0),MAX(J625/K625,0))),"")</f>
        <v/>
      </c>
      <c r="N625" s="5" t="n"/>
      <c r="O625" s="5" t="n"/>
      <c r="P625" s="16" t="n">
        <v>0</v>
      </c>
      <c r="Q625" s="16" t="n">
        <v>0</v>
      </c>
      <c r="R625" s="5">
        <f>A625&amp;"-"&amp;YEAR(F625)&amp;"-"&amp;IF(LEN(MONTH(F625))=1,"0"&amp;MONTH(F625),MONTH(F625))&amp;"-"&amp;IF(LEN(DAY(F625))=1,"0"&amp;DAY(F625),DAY(F625))</f>
        <v/>
      </c>
    </row>
    <row r="626">
      <c r="A626" s="5" t="n">
        <v>233</v>
      </c>
      <c r="B626" s="5" t="inlineStr">
        <is>
          <t>Impacto de las Comunicaciones Correo Electrónico</t>
        </is>
      </c>
      <c r="C626" s="5" t="inlineStr">
        <is>
          <t>GESTIÓN AMBIENTAL</t>
        </is>
      </c>
      <c r="D626" s="5" t="inlineStr">
        <is>
          <t>Trimestral</t>
        </is>
      </c>
      <c r="E626" s="5" t="inlineStr">
        <is>
          <t>Positivo</t>
        </is>
      </c>
      <c r="F626" s="6" t="n">
        <v>45473</v>
      </c>
      <c r="G626" s="5">
        <f>YEAR(F626)</f>
        <v/>
      </c>
      <c r="H626" s="5">
        <f>PROPER(TEXT(F626,"mmmm"))</f>
        <v/>
      </c>
      <c r="I626" s="6">
        <f>IF(OR(H626="Enero",H626="Febrero",H626="Marzo",H626="Abril",H626="Mayo",H626="Junio"),G626&amp;"-1",IF(OR(H626="Julio",H626="Agosto",H626="Septiembre",H626="Octubre",H626="Noviembre",H626="Diciembre"),G626&amp;"-2"))</f>
        <v/>
      </c>
      <c r="J626" s="5" t="n">
        <v>20</v>
      </c>
      <c r="K626" s="5" t="n">
        <v>18.56653706346807</v>
      </c>
      <c r="L626" s="28">
        <f>IFERROR(IF(OR(J626=0,K626=""),"",IF(E626="Positivo",MIN(MAX(K626/J626,0),1.3),MIN(MAX(J626/K626,0),1.3))),"")</f>
        <v/>
      </c>
      <c r="M626" s="28">
        <f>IFERROR(IF(OR(J626=0,K626=""),"",IF(E626="Positivo",MAX(K626/J626,0),MAX(J626/K626,0))),"")</f>
        <v/>
      </c>
      <c r="N626" s="5" t="n"/>
      <c r="O626" s="5" t="n"/>
      <c r="P626" s="5" t="n">
        <v>0</v>
      </c>
      <c r="Q626" s="5" t="n">
        <v>0</v>
      </c>
      <c r="R626" s="5">
        <f>A626&amp;"-"&amp;YEAR(F626)&amp;"-"&amp;IF(LEN(MONTH(F626))=1,"0"&amp;MONTH(F626),MONTH(F626))&amp;"-"&amp;IF(LEN(DAY(F626))=1,"0"&amp;DAY(F626),DAY(F626))</f>
        <v/>
      </c>
    </row>
    <row r="627">
      <c r="A627" s="26" t="n">
        <v>233</v>
      </c>
      <c r="B627" s="5" t="inlineStr">
        <is>
          <t>Impacto de las Comunicaciones Correo Electrónico</t>
        </is>
      </c>
      <c r="C627" s="5" t="inlineStr">
        <is>
          <t>GESTIÓN AMBIENTAL</t>
        </is>
      </c>
      <c r="D627" s="5" t="inlineStr">
        <is>
          <t>Trimestral</t>
        </is>
      </c>
      <c r="E627" s="5" t="inlineStr">
        <is>
          <t>Positivo</t>
        </is>
      </c>
      <c r="F627" s="6" t="n">
        <v>45657</v>
      </c>
      <c r="G627" s="5">
        <f>YEAR(F627)</f>
        <v/>
      </c>
      <c r="H627" s="5">
        <f>PROPER(TEXT(F627,"mmmm"))</f>
        <v/>
      </c>
      <c r="I627" s="6">
        <f>IF(OR(H627="Enero",H627="Febrero",H627="Marzo",H627="Abril",H627="Mayo",H627="Junio"),G627&amp;"-1",IF(OR(H627="Julio",H627="Agosto",H627="Septiembre",H627="Octubre",H627="Noviembre",H627="Diciembre"),G627&amp;"-2"))</f>
        <v/>
      </c>
      <c r="J627" s="5" t="n">
        <v>20</v>
      </c>
      <c r="K627" s="10" t="n">
        <v>31.82123655913979</v>
      </c>
      <c r="L627" s="28">
        <f>IFERROR(IF(OR(J627=0,K627=""),"",IF(E627="Positivo",MIN(MAX(K627/J627,0),1.3),MIN(MAX(J627/K627,0),1.3))),"")</f>
        <v/>
      </c>
      <c r="M627" s="28">
        <f>IFERROR(IF(OR(J627=0,K627=""),"",IF(E627="Positivo",MAX(K627/J627,0),MAX(J627/K627,0))),"")</f>
        <v/>
      </c>
      <c r="N627" s="5" t="n"/>
      <c r="O627" s="5" t="n"/>
      <c r="P627" s="16" t="n">
        <v>0</v>
      </c>
      <c r="Q627" s="16" t="n">
        <v>0</v>
      </c>
      <c r="R627" s="5">
        <f>A627&amp;"-"&amp;YEAR(F627)&amp;"-"&amp;IF(LEN(MONTH(F627))=1,"0"&amp;MONTH(F627),MONTH(F627))&amp;"-"&amp;IF(LEN(DAY(F627))=1,"0"&amp;DAY(F627),DAY(F627))</f>
        <v/>
      </c>
    </row>
    <row r="628">
      <c r="A628" s="26" t="n">
        <v>234</v>
      </c>
      <c r="B628" s="5" t="inlineStr">
        <is>
          <t>Impacto de las Comunicaciones en Materia Ambiental a Través de Redes Sociales - Instagram</t>
        </is>
      </c>
      <c r="C628" s="5" t="inlineStr">
        <is>
          <t>GESTIÓN AMBIENTAL</t>
        </is>
      </c>
      <c r="D628" s="5" t="inlineStr">
        <is>
          <t>Trimestral</t>
        </is>
      </c>
      <c r="E628" s="5" t="inlineStr">
        <is>
          <t>Positivo</t>
        </is>
      </c>
      <c r="F628" s="6" t="n">
        <v>45016</v>
      </c>
      <c r="G628" s="5">
        <f>YEAR(F628)</f>
        <v/>
      </c>
      <c r="H628" s="5">
        <f>PROPER(TEXT(F628,"mmmm"))</f>
        <v/>
      </c>
      <c r="I628" s="6">
        <f>IF(OR(H628="Enero",H628="Febrero",H628="Marzo",H628="Abril",H628="Mayo",H628="Junio"),G628&amp;"-1",IF(OR(H628="Julio",H628="Agosto",H628="Septiembre",H628="Octubre",H628="Noviembre",H628="Diciembre"),G628&amp;"-2"))</f>
        <v/>
      </c>
      <c r="J628" s="5" t="n">
        <v>4000</v>
      </c>
      <c r="K628" s="120" t="n">
        <v>3692.25</v>
      </c>
      <c r="L628" s="28">
        <f>IFERROR(IF(OR(J628=0,K628=""),"",IF(E628="Positivo",MIN(MAX(K628/J628,0),1.3),MIN(MAX(J628/K628,0),1.3))),"")</f>
        <v/>
      </c>
      <c r="M628" s="28">
        <f>IFERROR(IF(OR(J628=0,K628=""),"",IF(E628="Positivo",MAX(K628/J628,0),MAX(J628/K628,0))),"")</f>
        <v/>
      </c>
      <c r="N628" s="5" t="n"/>
      <c r="O628" s="11" t="n"/>
      <c r="P628" s="16" t="n">
        <v>0</v>
      </c>
      <c r="Q628" s="16" t="n">
        <v>0</v>
      </c>
      <c r="R628" s="5">
        <f>A628&amp;"-"&amp;YEAR(F628)&amp;"-"&amp;IF(LEN(MONTH(F628))=1,"0"&amp;MONTH(F628),MONTH(F628))&amp;"-"&amp;IF(LEN(DAY(F628))=1,"0"&amp;DAY(F628),DAY(F628))</f>
        <v/>
      </c>
    </row>
    <row r="629">
      <c r="A629" s="26" t="n">
        <v>234</v>
      </c>
      <c r="B629" s="5" t="inlineStr">
        <is>
          <t>Impacto de las Comunicaciones en Materia Ambiental a Través de Redes Sociales - Instagram</t>
        </is>
      </c>
      <c r="C629" s="5" t="inlineStr">
        <is>
          <t>GESTIÓN AMBIENTAL</t>
        </is>
      </c>
      <c r="D629" s="5" t="inlineStr">
        <is>
          <t>Trimestral</t>
        </is>
      </c>
      <c r="E629" s="5" t="inlineStr">
        <is>
          <t>Positivo</t>
        </is>
      </c>
      <c r="F629" s="6" t="n">
        <v>45107</v>
      </c>
      <c r="G629" s="5">
        <f>YEAR(F629)</f>
        <v/>
      </c>
      <c r="H629" s="5">
        <f>PROPER(TEXT(F629,"mmmm"))</f>
        <v/>
      </c>
      <c r="I629" s="6">
        <f>IF(OR(H629="Enero",H629="Febrero",H629="Marzo",H629="Abril",H629="Mayo",H629="Junio"),G629&amp;"-1",IF(OR(H629="Julio",H629="Agosto",H629="Septiembre",H629="Octubre",H629="Noviembre",H629="Diciembre"),G629&amp;"-2"))</f>
        <v/>
      </c>
      <c r="J629" s="5" t="n">
        <v>4000</v>
      </c>
      <c r="K629" s="120" t="n">
        <v>6843.5</v>
      </c>
      <c r="L629" s="28">
        <f>IFERROR(IF(OR(J629=0,K629=""),"",IF(E629="Positivo",MIN(MAX(K629/J629,0),1.3),MIN(MAX(J629/K629,0),1.3))),"")</f>
        <v/>
      </c>
      <c r="M629" s="28">
        <f>IFERROR(IF(OR(J629=0,K629=""),"",IF(E629="Positivo",MAX(K629/J629,0),MAX(J629/K629,0))),"")</f>
        <v/>
      </c>
      <c r="N629" s="5" t="n"/>
      <c r="O629" s="11" t="n"/>
      <c r="P629" s="16" t="n">
        <v>0</v>
      </c>
      <c r="Q629" s="16" t="n">
        <v>0</v>
      </c>
      <c r="R629" s="5">
        <f>A629&amp;"-"&amp;YEAR(F629)&amp;"-"&amp;IF(LEN(MONTH(F629))=1,"0"&amp;MONTH(F629),MONTH(F629))&amp;"-"&amp;IF(LEN(DAY(F629))=1,"0"&amp;DAY(F629),DAY(F629))</f>
        <v/>
      </c>
    </row>
    <row r="630">
      <c r="A630" s="26" t="n">
        <v>234</v>
      </c>
      <c r="B630" s="5" t="inlineStr">
        <is>
          <t>Impacto de las Comunicaciones en Materia Ambiental a Través de Redes Sociales - Instagram</t>
        </is>
      </c>
      <c r="C630" s="5" t="inlineStr">
        <is>
          <t>GESTIÓN AMBIENTAL</t>
        </is>
      </c>
      <c r="D630" s="5" t="inlineStr">
        <is>
          <t>Trimestral</t>
        </is>
      </c>
      <c r="E630" s="5" t="inlineStr">
        <is>
          <t>Positivo</t>
        </is>
      </c>
      <c r="F630" s="6" t="n">
        <v>45382</v>
      </c>
      <c r="G630" s="5">
        <f>YEAR(F630)</f>
        <v/>
      </c>
      <c r="H630" s="5">
        <f>PROPER(TEXT(F630,"mmmm"))</f>
        <v/>
      </c>
      <c r="I630" s="6">
        <f>IF(OR(H630="Enero",H630="Febrero",H630="Marzo",H630="Abril",H630="Mayo",H630="Junio"),G630&amp;"-1",IF(OR(H630="Julio",H630="Agosto",H630="Septiembre",H630="Octubre",H630="Noviembre",H630="Diciembre"),G630&amp;"-2"))</f>
        <v/>
      </c>
      <c r="J630" s="5" t="n">
        <v>4000</v>
      </c>
      <c r="K630" s="10" t="n">
        <v>3234.25</v>
      </c>
      <c r="L630" s="28">
        <f>IFERROR(IF(OR(J630=0,K630=""),"",IF(E630="Positivo",MIN(MAX(K630/J630,0),1.3),MIN(MAX(J630/K630,0),1.3))),"")</f>
        <v/>
      </c>
      <c r="M630" s="28">
        <f>IFERROR(IF(OR(J630=0,K630=""),"",IF(E630="Positivo",MAX(K630/J630,0),MAX(J630/K630,0))),"")</f>
        <v/>
      </c>
      <c r="N630" s="5" t="n"/>
      <c r="O630" s="5" t="n"/>
      <c r="P630" s="16" t="n">
        <v>0</v>
      </c>
      <c r="Q630" s="16" t="n">
        <v>0</v>
      </c>
      <c r="R630" s="5">
        <f>A630&amp;"-"&amp;YEAR(F630)&amp;"-"&amp;IF(LEN(MONTH(F630))=1,"0"&amp;MONTH(F630),MONTH(F630))&amp;"-"&amp;IF(LEN(DAY(F630))=1,"0"&amp;DAY(F630),DAY(F630))</f>
        <v/>
      </c>
    </row>
    <row r="631">
      <c r="A631" s="5" t="n">
        <v>234</v>
      </c>
      <c r="B631" s="5" t="inlineStr">
        <is>
          <t>Impacto de las Comunicaciones en Materia Ambiental a Través de Redes Sociales - Instagram</t>
        </is>
      </c>
      <c r="C631" s="5" t="inlineStr">
        <is>
          <t>GESTIÓN AMBIENTAL</t>
        </is>
      </c>
      <c r="D631" s="5" t="inlineStr">
        <is>
          <t>Trimestral</t>
        </is>
      </c>
      <c r="E631" s="5" t="inlineStr">
        <is>
          <t>Positivo</t>
        </is>
      </c>
      <c r="F631" s="6" t="n">
        <v>45473</v>
      </c>
      <c r="G631" s="5">
        <f>YEAR(F631)</f>
        <v/>
      </c>
      <c r="H631" s="5">
        <f>PROPER(TEXT(F631,"mmmm"))</f>
        <v/>
      </c>
      <c r="I631" s="6">
        <f>IF(OR(H631="Enero",H631="Febrero",H631="Marzo",H631="Abril",H631="Mayo",H631="Junio"),G631&amp;"-1",IF(OR(H631="Julio",H631="Agosto",H631="Septiembre",H631="Octubre",H631="Noviembre",H631="Diciembre"),G631&amp;"-2"))</f>
        <v/>
      </c>
      <c r="J631" s="5" t="n">
        <v>4000</v>
      </c>
      <c r="K631" s="5" t="n">
        <v>5453.333333333333</v>
      </c>
      <c r="L631" s="28">
        <f>IFERROR(IF(OR(J631=0,K631=""),"",IF(E631="Positivo",MIN(MAX(K631/J631,0),1.3),MIN(MAX(J631/K631,0),1.3))),"")</f>
        <v/>
      </c>
      <c r="M631" s="28">
        <f>IFERROR(IF(OR(J631=0,K631=""),"",IF(E631="Positivo",MAX(K631/J631,0),MAX(J631/K631,0))),"")</f>
        <v/>
      </c>
      <c r="N631" s="5" t="n"/>
      <c r="O631" s="5" t="n"/>
      <c r="P631" s="5" t="n">
        <v>0</v>
      </c>
      <c r="Q631" s="5" t="n">
        <v>0</v>
      </c>
      <c r="R631" s="5">
        <f>A631&amp;"-"&amp;YEAR(F631)&amp;"-"&amp;IF(LEN(MONTH(F631))=1,"0"&amp;MONTH(F631),MONTH(F631))&amp;"-"&amp;IF(LEN(DAY(F631))=1,"0"&amp;DAY(F631),DAY(F631))</f>
        <v/>
      </c>
    </row>
    <row r="632">
      <c r="A632" s="26" t="n">
        <v>234</v>
      </c>
      <c r="B632" s="5" t="inlineStr">
        <is>
          <t>Impacto de las Comunicaciones en Materia Ambiental a Través de Redes Sociales - Instagram</t>
        </is>
      </c>
      <c r="C632" s="5" t="inlineStr">
        <is>
          <t>GESTIÓN AMBIENTAL</t>
        </is>
      </c>
      <c r="D632" s="5" t="inlineStr">
        <is>
          <t>Trimestral</t>
        </is>
      </c>
      <c r="E632" s="5" t="inlineStr">
        <is>
          <t>Positivo</t>
        </is>
      </c>
      <c r="F632" s="6" t="n">
        <v>45657</v>
      </c>
      <c r="G632" s="5">
        <f>YEAR(F632)</f>
        <v/>
      </c>
      <c r="H632" s="5">
        <f>PROPER(TEXT(F632,"mmmm"))</f>
        <v/>
      </c>
      <c r="I632" s="6">
        <f>IF(OR(H632="Enero",H632="Febrero",H632="Marzo",H632="Abril",H632="Mayo",H632="Junio"),G632&amp;"-1",IF(OR(H632="Julio",H632="Agosto",H632="Septiembre",H632="Octubre",H632="Noviembre",H632="Diciembre"),G632&amp;"-2"))</f>
        <v/>
      </c>
      <c r="J632" s="5" t="n">
        <v>4000</v>
      </c>
      <c r="K632" s="10" t="n">
        <v>4218</v>
      </c>
      <c r="L632" s="28">
        <f>IFERROR(IF(OR(J632=0,K632=""),"",IF(E632="Positivo",MIN(MAX(K632/J632,0),1.3),MIN(MAX(J632/K632,0),1.3))),"")</f>
        <v/>
      </c>
      <c r="M632" s="28">
        <f>IFERROR(IF(OR(J632=0,K632=""),"",IF(E632="Positivo",MAX(K632/J632,0),MAX(J632/K632,0))),"")</f>
        <v/>
      </c>
      <c r="N632" s="5" t="n"/>
      <c r="O632" s="5" t="n"/>
      <c r="P632" s="16" t="n">
        <v>0</v>
      </c>
      <c r="Q632" s="16" t="n">
        <v>0</v>
      </c>
      <c r="R632" s="5">
        <f>A632&amp;"-"&amp;YEAR(F632)&amp;"-"&amp;IF(LEN(MONTH(F632))=1,"0"&amp;MONTH(F632),MONTH(F632))&amp;"-"&amp;IF(LEN(DAY(F632))=1,"0"&amp;DAY(F632),DAY(F632))</f>
        <v/>
      </c>
    </row>
    <row r="633">
      <c r="A633" s="26" t="n">
        <v>235</v>
      </c>
      <c r="B633" s="5" t="inlineStr">
        <is>
          <t>Cumplimiento de Requisitos Legales Ambientales Aplicables</t>
        </is>
      </c>
      <c r="C633" s="5" t="inlineStr">
        <is>
          <t>GESTIÓN AMBIENTAL</t>
        </is>
      </c>
      <c r="D633" s="5" t="inlineStr">
        <is>
          <t>Anual</t>
        </is>
      </c>
      <c r="E633" s="5" t="inlineStr">
        <is>
          <t>Positivo</t>
        </is>
      </c>
      <c r="F633" s="6" t="n">
        <v>45657</v>
      </c>
      <c r="G633" s="5">
        <f>YEAR(F633)</f>
        <v/>
      </c>
      <c r="H633" s="5">
        <f>PROPER(TEXT(F633,"mmmm"))</f>
        <v/>
      </c>
      <c r="I633" s="6">
        <f>IF(OR(H633="Enero",H633="Febrero",H633="Marzo",H633="Abril",H633="Mayo",H633="Junio"),G633&amp;"-1",IF(OR(H633="Julio",H633="Agosto",H633="Septiembre",H633="Octubre",H633="Noviembre",H633="Diciembre"),G633&amp;"-2"))</f>
        <v/>
      </c>
      <c r="J633" s="5" t="n">
        <v>100</v>
      </c>
      <c r="K633" s="10" t="n">
        <v>92.012779552716</v>
      </c>
      <c r="L633" s="28">
        <f>IFERROR(IF(OR(J633=0,K633=""),"",IF(E633="Positivo",MIN(MAX(K633/J633,0),1.3),MIN(MAX(J633/K633,0),1.3))),"")</f>
        <v/>
      </c>
      <c r="M633" s="28">
        <f>IFERROR(IF(OR(J633=0,K633=""),"",IF(E633="Positivo",MAX(K633/J633,0),MAX(J633/K633,0))),"")</f>
        <v/>
      </c>
      <c r="N633" s="5" t="n"/>
      <c r="O633" s="5" t="n"/>
      <c r="P633" s="16" t="n">
        <v>0</v>
      </c>
      <c r="Q633" s="16" t="n">
        <v>0</v>
      </c>
      <c r="R633" s="5">
        <f>A633&amp;"-"&amp;YEAR(F633)&amp;"-"&amp;IF(LEN(MONTH(F633))=1,"0"&amp;MONTH(F633),MONTH(F633))&amp;"-"&amp;IF(LEN(DAY(F633))=1,"0"&amp;DAY(F633),DAY(F633))</f>
        <v/>
      </c>
    </row>
    <row r="634">
      <c r="A634" s="26" t="n">
        <v>236</v>
      </c>
      <c r="B634" s="5" t="inlineStr">
        <is>
          <t>Actos Administrativos o Decisiones Judiciales Ambientales</t>
        </is>
      </c>
      <c r="C634" s="5" t="inlineStr">
        <is>
          <t>GESTIÓN AMBIENTAL</t>
        </is>
      </c>
      <c r="D634" s="5" t="inlineStr">
        <is>
          <t>Anual</t>
        </is>
      </c>
      <c r="E634" s="5" t="inlineStr">
        <is>
          <t>Negativo</t>
        </is>
      </c>
      <c r="F634" s="6" t="n">
        <v>45657</v>
      </c>
      <c r="G634" s="5">
        <f>YEAR(F634)</f>
        <v/>
      </c>
      <c r="H634" s="5">
        <f>PROPER(TEXT(F634,"mmmm"))</f>
        <v/>
      </c>
      <c r="I634" s="6">
        <f>IF(OR(H634="Enero",H634="Febrero",H634="Marzo",H634="Abril",H634="Mayo",H634="Junio"),G634&amp;"-1",IF(OR(H634="Julio",H634="Agosto",H634="Septiembre",H634="Octubre",H634="Noviembre",H634="Diciembre"),G634&amp;"-2"))</f>
        <v/>
      </c>
      <c r="J634" s="5" t="n">
        <v>0</v>
      </c>
      <c r="K634" s="10" t="n">
        <v>0</v>
      </c>
      <c r="L634" s="28">
        <f>IFERROR(IF(OR(J634=0,K634=""),"",IF(E634="Positivo",MIN(MAX(K634/J634,0),1.3),MIN(MAX(J634/K634,0),1.3))),"")</f>
        <v/>
      </c>
      <c r="M634" s="28">
        <f>IFERROR(IF(OR(J634=0,K634=""),"",IF(E634="Positivo",MAX(K634/J634,0),MAX(J634/K634,0))),"")</f>
        <v/>
      </c>
      <c r="N634" s="5" t="n"/>
      <c r="O634" s="5" t="n"/>
      <c r="P634" s="16" t="n">
        <v>0</v>
      </c>
      <c r="Q634" s="16" t="n">
        <v>0</v>
      </c>
      <c r="R634" s="5">
        <f>A634&amp;"-"&amp;YEAR(F634)&amp;"-"&amp;IF(LEN(MONTH(F634))=1,"0"&amp;MONTH(F634),MONTH(F634))&amp;"-"&amp;IF(LEN(DAY(F634))=1,"0"&amp;DAY(F634),DAY(F634))</f>
        <v/>
      </c>
    </row>
    <row r="635">
      <c r="A635" s="26" t="n">
        <v>238</v>
      </c>
      <c r="B635" s="5" t="inlineStr">
        <is>
          <t>Cumplimiento de la Protección del Medio Ambiente</t>
        </is>
      </c>
      <c r="C635" s="5" t="inlineStr">
        <is>
          <t>GESTIÓN AMBIENTAL</t>
        </is>
      </c>
      <c r="D635" s="5" t="inlineStr">
        <is>
          <t>Trimestral</t>
        </is>
      </c>
      <c r="E635" s="5" t="inlineStr">
        <is>
          <t>Positivo</t>
        </is>
      </c>
      <c r="F635" s="6" t="n">
        <v>45016</v>
      </c>
      <c r="G635" s="5">
        <f>YEAR(F635)</f>
        <v/>
      </c>
      <c r="H635" s="5">
        <f>PROPER(TEXT(F635,"mmmm"))</f>
        <v/>
      </c>
      <c r="I635" s="6">
        <f>IF(OR(H635="Enero",H635="Febrero",H635="Marzo",H635="Abril",H635="Mayo",H635="Junio"),G635&amp;"-1",IF(OR(H635="Julio",H635="Agosto",H635="Septiembre",H635="Octubre",H635="Noviembre",H635="Diciembre"),G635&amp;"-2"))</f>
        <v/>
      </c>
      <c r="J635" s="5" t="n">
        <v>540</v>
      </c>
      <c r="K635" s="120" t="n">
        <v>35</v>
      </c>
      <c r="L635" s="28">
        <f>IFERROR(IF(OR(J635=0,K635=""),"",IF(E635="Positivo",MIN(MAX(K635/J635,0),1.3),MIN(MAX(J635/K635,0),1.3))),"")</f>
        <v/>
      </c>
      <c r="M635" s="28">
        <f>IFERROR(IF(OR(J635=0,K635=""),"",IF(E635="Positivo",MAX(K635/J635,0),MAX(J635/K635,0))),"")</f>
        <v/>
      </c>
      <c r="N635" s="5" t="n"/>
      <c r="O635" s="5" t="n"/>
      <c r="P635" s="16" t="n">
        <v>0</v>
      </c>
      <c r="Q635" s="16" t="n">
        <v>0</v>
      </c>
      <c r="R635" s="5">
        <f>A635&amp;"-"&amp;YEAR(F635)&amp;"-"&amp;IF(LEN(MONTH(F635))=1,"0"&amp;MONTH(F635),MONTH(F635))&amp;"-"&amp;IF(LEN(DAY(F635))=1,"0"&amp;DAY(F635),DAY(F635))</f>
        <v/>
      </c>
    </row>
    <row r="636">
      <c r="A636" s="26" t="n">
        <v>238</v>
      </c>
      <c r="B636" s="5" t="inlineStr">
        <is>
          <t>Cumplimiento de la Protección del Medio Ambiente</t>
        </is>
      </c>
      <c r="C636" s="5" t="inlineStr">
        <is>
          <t>GESTIÓN AMBIENTAL</t>
        </is>
      </c>
      <c r="D636" s="5" t="inlineStr">
        <is>
          <t>Trimestral</t>
        </is>
      </c>
      <c r="E636" s="5" t="inlineStr">
        <is>
          <t>Positivo</t>
        </is>
      </c>
      <c r="F636" s="6" t="n">
        <v>45107</v>
      </c>
      <c r="G636" s="5">
        <f>YEAR(F636)</f>
        <v/>
      </c>
      <c r="H636" s="5">
        <f>PROPER(TEXT(F636,"mmmm"))</f>
        <v/>
      </c>
      <c r="I636" s="6">
        <f>IF(OR(H636="Enero",H636="Febrero",H636="Marzo",H636="Abril",H636="Mayo",H636="Junio"),G636&amp;"-1",IF(OR(H636="Julio",H636="Agosto",H636="Septiembre",H636="Octubre",H636="Noviembre",H636="Diciembre"),G636&amp;"-2"))</f>
        <v/>
      </c>
      <c r="J636" s="5" t="n">
        <v>720</v>
      </c>
      <c r="K636" s="120" t="n">
        <v>55</v>
      </c>
      <c r="L636" s="28">
        <f>IFERROR(IF(OR(J636=0,K636=""),"",IF(E636="Positivo",MIN(MAX(K636/J636,0),1.3),MIN(MAX(J636/K636,0),1.3))),"")</f>
        <v/>
      </c>
      <c r="M636" s="28">
        <f>IFERROR(IF(OR(J636=0,K636=""),"",IF(E636="Positivo",MAX(K636/J636,0),MAX(J636/K636,0))),"")</f>
        <v/>
      </c>
      <c r="N636" s="5" t="n"/>
      <c r="O636" s="5" t="n"/>
      <c r="P636" s="16" t="n">
        <v>0</v>
      </c>
      <c r="Q636" s="16" t="n">
        <v>0</v>
      </c>
      <c r="R636" s="5">
        <f>A636&amp;"-"&amp;YEAR(F636)&amp;"-"&amp;IF(LEN(MONTH(F636))=1,"0"&amp;MONTH(F636),MONTH(F636))&amp;"-"&amp;IF(LEN(DAY(F636))=1,"0"&amp;DAY(F636),DAY(F636))</f>
        <v/>
      </c>
    </row>
    <row r="637">
      <c r="A637" s="43" t="n">
        <v>238</v>
      </c>
      <c r="B637" s="5" t="inlineStr">
        <is>
          <t>Cumplimiento de la Protección del Medio Ambiente</t>
        </is>
      </c>
      <c r="C637" s="5" t="inlineStr">
        <is>
          <t>GESTIÓN AMBIENTAL</t>
        </is>
      </c>
      <c r="D637" s="5" t="inlineStr">
        <is>
          <t>Trimestral</t>
        </is>
      </c>
      <c r="E637" s="5" t="inlineStr">
        <is>
          <t>Positivo</t>
        </is>
      </c>
      <c r="F637" s="6" t="n">
        <v>45199</v>
      </c>
      <c r="G637" s="5">
        <f>YEAR(F637)</f>
        <v/>
      </c>
      <c r="H637" s="5">
        <f>PROPER(TEXT(F637,"mmmm"))</f>
        <v/>
      </c>
      <c r="I637" s="6">
        <f>IF(OR(H637="Enero",H637="Febrero",H637="Marzo",H637="Abril",H637="Mayo",H637="Junio"),G637&amp;"-1",IF(OR(H637="Julio",H637="Agosto",H637="Septiembre",H637="Octubre",H637="Noviembre",H637="Diciembre"),G637&amp;"-2"))</f>
        <v/>
      </c>
      <c r="J637" s="5" t="n">
        <v>720</v>
      </c>
      <c r="K637" s="120" t="n">
        <v>35</v>
      </c>
      <c r="L637" s="28">
        <f>IFERROR(IF(OR(J637=0,K637=""),"",IF(E637="Positivo",MIN(MAX(K637/J637,0),1.3),MIN(MAX(J637/K637,0),1.3))),"")</f>
        <v/>
      </c>
      <c r="M637" s="28">
        <f>IFERROR(IF(OR(J637=0,K637=""),"",IF(E637="Positivo",MAX(K637/J637,0),MAX(J637/K637,0))),"")</f>
        <v/>
      </c>
      <c r="N637" s="5" t="n"/>
      <c r="O637" s="5" t="n"/>
      <c r="P637" s="16" t="n">
        <v>0</v>
      </c>
      <c r="Q637" s="16" t="n">
        <v>0</v>
      </c>
      <c r="R637" s="5">
        <f>A637&amp;"-"&amp;YEAR(F637)&amp;"-"&amp;IF(LEN(MONTH(F637))=1,"0"&amp;MONTH(F637),MONTH(F637))&amp;"-"&amp;IF(LEN(DAY(F637))=1,"0"&amp;DAY(F637),DAY(F637))</f>
        <v/>
      </c>
    </row>
    <row r="638">
      <c r="A638" s="26" t="n">
        <v>238</v>
      </c>
      <c r="B638" s="5" t="inlineStr">
        <is>
          <t>Cumplimiento de la Protección del Medio Ambiente</t>
        </is>
      </c>
      <c r="C638" s="5" t="inlineStr">
        <is>
          <t>GESTIÓN AMBIENTAL</t>
        </is>
      </c>
      <c r="D638" s="5" t="inlineStr">
        <is>
          <t>Trimestral</t>
        </is>
      </c>
      <c r="E638" s="5" t="inlineStr">
        <is>
          <t>Positivo</t>
        </is>
      </c>
      <c r="F638" s="6" t="n">
        <v>45382</v>
      </c>
      <c r="G638" s="5">
        <f>YEAR(F638)</f>
        <v/>
      </c>
      <c r="H638" s="5">
        <f>PROPER(TEXT(F638,"mmmm"))</f>
        <v/>
      </c>
      <c r="I638" s="6">
        <f>IF(OR(H638="Enero",H638="Febrero",H638="Marzo",H638="Abril",H638="Mayo",H638="Junio"),G638&amp;"-1",IF(OR(H638="Julio",H638="Agosto",H638="Septiembre",H638="Octubre",H638="Noviembre",H638="Diciembre"),G638&amp;"-2"))</f>
        <v/>
      </c>
      <c r="J638" s="5" t="n">
        <v>720</v>
      </c>
      <c r="K638" s="10" t="n">
        <v>37</v>
      </c>
      <c r="L638" s="28">
        <f>IFERROR(IF(OR(J638=0,K638=""),"",IF(E638="Positivo",MIN(MAX(K638/J638,0),1.3),MIN(MAX(J638/K638,0),1.3))),"")</f>
        <v/>
      </c>
      <c r="M638" s="28">
        <f>IFERROR(IF(OR(J638=0,K638=""),"",IF(E638="Positivo",MAX(K638/J638,0),MAX(J638/K638,0))),"")</f>
        <v/>
      </c>
      <c r="N638" s="5" t="inlineStr">
        <is>
          <t>Sin Reporte</t>
        </is>
      </c>
      <c r="O638" s="5" t="inlineStr">
        <is>
          <t>Sin Reporte</t>
        </is>
      </c>
      <c r="P638" s="16" t="n">
        <v>0</v>
      </c>
      <c r="Q638" s="16" t="n">
        <v>0</v>
      </c>
      <c r="R638" s="5">
        <f>A638&amp;"-"&amp;YEAR(F638)&amp;"-"&amp;IF(LEN(MONTH(F638))=1,"0"&amp;MONTH(F638),MONTH(F638))&amp;"-"&amp;IF(LEN(DAY(F638))=1,"0"&amp;DAY(F638),DAY(F638))</f>
        <v/>
      </c>
    </row>
    <row r="639">
      <c r="A639" s="26" t="n">
        <v>238</v>
      </c>
      <c r="B639" s="5" t="inlineStr">
        <is>
          <t>Cumplimiento de la Protección del Medio Ambiente</t>
        </is>
      </c>
      <c r="C639" s="5" t="inlineStr">
        <is>
          <t>GESTIÓN AMBIENTAL</t>
        </is>
      </c>
      <c r="D639" s="5" t="inlineStr">
        <is>
          <t>Trimestral</t>
        </is>
      </c>
      <c r="E639" s="5" t="inlineStr">
        <is>
          <t>Positivo</t>
        </is>
      </c>
      <c r="F639" s="6" t="n">
        <v>45565</v>
      </c>
      <c r="G639" s="5">
        <f>YEAR(F639)</f>
        <v/>
      </c>
      <c r="H639" s="5">
        <f>PROPER(TEXT(F639,"mmmm"))</f>
        <v/>
      </c>
      <c r="I639" s="6">
        <f>IF(OR(H639="Enero",H639="Febrero",H639="Marzo",H639="Abril",H639="Mayo",H639="Junio"),G639&amp;"-1",IF(OR(H639="Julio",H639="Agosto",H639="Septiembre",H639="Octubre",H639="Noviembre",H639="Diciembre"),G639&amp;"-2"))</f>
        <v/>
      </c>
      <c r="J639" s="5" t="n">
        <v>630</v>
      </c>
      <c r="K639" s="10" t="n">
        <v>35</v>
      </c>
      <c r="L639" s="28">
        <f>IFERROR(IF(OR(J639=0,K639=""),"",IF(E639="Positivo",MIN(MAX(K639/J639,0),1.3),MIN(MAX(J639/K639,0),1.3))),"")</f>
        <v/>
      </c>
      <c r="M639" s="28">
        <f>IFERROR(IF(OR(J639=0,K639=""),"",IF(E639="Positivo",MAX(K639/J639,0),MAX(J639/K639,0))),"")</f>
        <v/>
      </c>
      <c r="N639" s="5" t="inlineStr">
        <is>
          <t>Sin Reporte</t>
        </is>
      </c>
      <c r="O639" s="5" t="inlineStr">
        <is>
          <t>Sin Reporte</t>
        </is>
      </c>
      <c r="P639" s="16" t="n">
        <v>0</v>
      </c>
      <c r="Q639" s="16" t="n">
        <v>0</v>
      </c>
      <c r="R639" s="5">
        <f>A639&amp;"-"&amp;YEAR(F639)&amp;"-"&amp;IF(LEN(MONTH(F639))=1,"0"&amp;MONTH(F639),MONTH(F639))&amp;"-"&amp;IF(LEN(DAY(F639))=1,"0"&amp;DAY(F639),DAY(F639))</f>
        <v/>
      </c>
    </row>
    <row r="640">
      <c r="A640" s="26" t="n">
        <v>238</v>
      </c>
      <c r="B640" s="5" t="inlineStr">
        <is>
          <t>Cumplimiento de la Protección del Medio Ambiente</t>
        </is>
      </c>
      <c r="C640" s="5" t="inlineStr">
        <is>
          <t>GESTIÓN AMBIENTAL</t>
        </is>
      </c>
      <c r="D640" s="5" t="inlineStr">
        <is>
          <t>Trimestral</t>
        </is>
      </c>
      <c r="E640" s="5" t="inlineStr">
        <is>
          <t>Positivo</t>
        </is>
      </c>
      <c r="F640" s="6" t="n">
        <v>45657</v>
      </c>
      <c r="G640" s="5">
        <f>YEAR(F640)</f>
        <v/>
      </c>
      <c r="H640" s="5">
        <f>PROPER(TEXT(F640,"mmmm"))</f>
        <v/>
      </c>
      <c r="I640" s="6">
        <f>IF(OR(H640="Enero",H640="Febrero",H640="Marzo",H640="Abril",H640="Mayo",H640="Junio"),G640&amp;"-1",IF(OR(H640="Julio",H640="Agosto",H640="Septiembre",H640="Octubre",H640="Noviembre",H640="Diciembre"),G640&amp;"-2"))</f>
        <v/>
      </c>
      <c r="J640" s="5" t="n">
        <v>720</v>
      </c>
      <c r="K640" s="10" t="n">
        <v>72</v>
      </c>
      <c r="L640" s="28">
        <f>IFERROR(IF(OR(J640=0,K640=""),"",IF(E640="Positivo",MIN(MAX(K640/J640,0),1.3),MIN(MAX(J640/K640,0),1.3))),"")</f>
        <v/>
      </c>
      <c r="M640" s="28">
        <f>IFERROR(IF(OR(J640=0,K640=""),"",IF(E640="Positivo",MAX(K640/J640,0),MAX(J640/K640,0))),"")</f>
        <v/>
      </c>
      <c r="N640" s="5" t="inlineStr">
        <is>
          <t>Sin Reporte</t>
        </is>
      </c>
      <c r="O640" s="5" t="inlineStr">
        <is>
          <t>Sin Reporte</t>
        </is>
      </c>
      <c r="P640" s="16" t="n">
        <v>0</v>
      </c>
      <c r="Q640" s="16" t="n">
        <v>0</v>
      </c>
      <c r="R640" s="5">
        <f>A640&amp;"-"&amp;YEAR(F640)&amp;"-"&amp;IF(LEN(MONTH(F640))=1,"0"&amp;MONTH(F640),MONTH(F640))&amp;"-"&amp;IF(LEN(DAY(F640))=1,"0"&amp;DAY(F640),DAY(F640))</f>
        <v/>
      </c>
    </row>
    <row r="641">
      <c r="A641" s="26" t="n">
        <v>239</v>
      </c>
      <c r="B641" s="5" t="inlineStr">
        <is>
          <t>Portafolio de Proyectos</t>
        </is>
      </c>
      <c r="C641" s="5" t="inlineStr">
        <is>
          <t>Gestión de Proyectos</t>
        </is>
      </c>
      <c r="D641" s="5" t="inlineStr">
        <is>
          <t>Mensual</t>
        </is>
      </c>
      <c r="E641" s="5" t="inlineStr">
        <is>
          <t>Positivo</t>
        </is>
      </c>
      <c r="F641" s="6" t="n">
        <v>44957</v>
      </c>
      <c r="G641" s="5">
        <f>YEAR(F641)</f>
        <v/>
      </c>
      <c r="H641" s="5">
        <f>PROPER(TEXT(F641,"mmmm"))</f>
        <v/>
      </c>
      <c r="I641" s="6">
        <f>IF(OR(H641="Enero",H641="Febrero",H641="Marzo",H641="Abril",H641="Mayo",H641="Junio"),G641&amp;"-1",IF(OR(H641="Julio",H641="Agosto",H641="Septiembre",H641="Octubre",H641="Noviembre",H641="Diciembre"),G641&amp;"-2"))</f>
        <v/>
      </c>
      <c r="J641" s="5" t="n"/>
      <c r="K641" s="120" t="n">
        <v>3</v>
      </c>
      <c r="L641" s="28">
        <f>IFERROR(IF(OR(J641=0,K641=""),"",IF(E641="Positivo",MIN(MAX(K641/J641,0),1.3),MIN(MAX(J641/K641,0),1.3))),"")</f>
        <v/>
      </c>
      <c r="M641" s="28">
        <f>IFERROR(IF(OR(J641=0,K641=""),"",IF(E641="Positivo",MAX(K641/J641,0),MAX(J641/K641,0))),"")</f>
        <v/>
      </c>
      <c r="N641" s="5" t="inlineStr">
        <is>
          <t>Metrica</t>
        </is>
      </c>
      <c r="O641" s="11" t="inlineStr">
        <is>
          <t>ENT</t>
        </is>
      </c>
      <c r="P641" s="16" t="n">
        <v>0</v>
      </c>
      <c r="Q641" s="16" t="n">
        <v>0</v>
      </c>
      <c r="R641" s="5">
        <f>A641&amp;"-"&amp;YEAR(F641)&amp;"-"&amp;IF(LEN(MONTH(F641))=1,"0"&amp;MONTH(F641),MONTH(F641))&amp;"-"&amp;IF(LEN(DAY(F641))=1,"0"&amp;DAY(F641),DAY(F641))</f>
        <v/>
      </c>
    </row>
    <row r="642">
      <c r="A642" s="26" t="n">
        <v>239</v>
      </c>
      <c r="B642" s="5" t="inlineStr">
        <is>
          <t>Portafolio de Proyectos</t>
        </is>
      </c>
      <c r="C642" s="5" t="inlineStr">
        <is>
          <t>Gestión de Proyectos</t>
        </is>
      </c>
      <c r="D642" s="5" t="inlineStr">
        <is>
          <t>Mensual</t>
        </is>
      </c>
      <c r="E642" s="5" t="inlineStr">
        <is>
          <t>Positivo</t>
        </is>
      </c>
      <c r="F642" s="17" t="n">
        <v>44985</v>
      </c>
      <c r="G642" s="5">
        <f>YEAR(F642)</f>
        <v/>
      </c>
      <c r="H642" s="5">
        <f>PROPER(TEXT(F642,"mmmm"))</f>
        <v/>
      </c>
      <c r="I642" s="6">
        <f>IF(OR(H642="Enero",H642="Febrero",H642="Marzo",H642="Abril",H642="Mayo",H642="Junio"),G642&amp;"-1",IF(OR(H642="Julio",H642="Agosto",H642="Septiembre",H642="Octubre",H642="Noviembre",H642="Diciembre"),G642&amp;"-2"))</f>
        <v/>
      </c>
      <c r="J642" s="5" t="n"/>
      <c r="K642" s="120" t="n">
        <v>6</v>
      </c>
      <c r="L642" s="28">
        <f>IFERROR(IF(OR(J642=0,K642=""),"",IF(E642="Positivo",MIN(MAX(K642/J642,0),1.3),MIN(MAX(J642/K642,0),1.3))),"")</f>
        <v/>
      </c>
      <c r="M642" s="28">
        <f>IFERROR(IF(OR(J642=0,K642=""),"",IF(E642="Positivo",MAX(K642/J642,0),MAX(J642/K642,0))),"")</f>
        <v/>
      </c>
      <c r="N642" s="5" t="inlineStr">
        <is>
          <t>Metrica</t>
        </is>
      </c>
      <c r="O642" s="11" t="inlineStr">
        <is>
          <t>ENT</t>
        </is>
      </c>
      <c r="P642" s="16" t="n">
        <v>0</v>
      </c>
      <c r="Q642" s="16" t="n">
        <v>0</v>
      </c>
      <c r="R642" s="5">
        <f>A642&amp;"-"&amp;YEAR(F642)&amp;"-"&amp;IF(LEN(MONTH(F642))=1,"0"&amp;MONTH(F642),MONTH(F642))&amp;"-"&amp;IF(LEN(DAY(F642))=1,"0"&amp;DAY(F642),DAY(F642))</f>
        <v/>
      </c>
    </row>
    <row r="643">
      <c r="A643" s="26" t="n">
        <v>239</v>
      </c>
      <c r="B643" s="5" t="inlineStr">
        <is>
          <t>Portafolio de Proyectos</t>
        </is>
      </c>
      <c r="C643" s="5" t="inlineStr">
        <is>
          <t>Gestión de Proyectos</t>
        </is>
      </c>
      <c r="D643" s="5" t="inlineStr">
        <is>
          <t>Mensual</t>
        </is>
      </c>
      <c r="E643" s="5" t="inlineStr">
        <is>
          <t>Positivo</t>
        </is>
      </c>
      <c r="F643" s="6" t="n">
        <v>45016</v>
      </c>
      <c r="G643" s="5">
        <f>YEAR(F643)</f>
        <v/>
      </c>
      <c r="H643" s="5">
        <f>PROPER(TEXT(F643,"mmmm"))</f>
        <v/>
      </c>
      <c r="I643" s="6">
        <f>IF(OR(H643="Enero",H643="Febrero",H643="Marzo",H643="Abril",H643="Mayo",H643="Junio"),G643&amp;"-1",IF(OR(H643="Julio",H643="Agosto",H643="Septiembre",H643="Octubre",H643="Noviembre",H643="Diciembre"),G643&amp;"-2"))</f>
        <v/>
      </c>
      <c r="J643" s="5" t="n"/>
      <c r="K643" s="120" t="n">
        <v>4.5</v>
      </c>
      <c r="L643" s="28">
        <f>IFERROR(IF(OR(J643=0,K643=""),"",IF(E643="Positivo",MIN(MAX(K643/J643,0),1.3),MIN(MAX(J643/K643,0),1.3))),"")</f>
        <v/>
      </c>
      <c r="M643" s="28">
        <f>IFERROR(IF(OR(J643=0,K643=""),"",IF(E643="Positivo",MAX(K643/J643,0),MAX(J643/K643,0))),"")</f>
        <v/>
      </c>
      <c r="N643" s="5" t="inlineStr">
        <is>
          <t>Metrica</t>
        </is>
      </c>
      <c r="O643" s="11" t="inlineStr">
        <is>
          <t>ENT</t>
        </is>
      </c>
      <c r="P643" s="16" t="n">
        <v>0</v>
      </c>
      <c r="Q643" s="16" t="n">
        <v>0</v>
      </c>
      <c r="R643" s="5">
        <f>A643&amp;"-"&amp;YEAR(F643)&amp;"-"&amp;IF(LEN(MONTH(F643))=1,"0"&amp;MONTH(F643),MONTH(F643))&amp;"-"&amp;IF(LEN(DAY(F643))=1,"0"&amp;DAY(F643),DAY(F643))</f>
        <v/>
      </c>
    </row>
    <row r="644">
      <c r="A644" s="26" t="n">
        <v>239</v>
      </c>
      <c r="B644" s="5" t="inlineStr">
        <is>
          <t>Portafolio de Proyectos</t>
        </is>
      </c>
      <c r="C644" s="5" t="inlineStr">
        <is>
          <t>Gestión de Proyectos</t>
        </is>
      </c>
      <c r="D644" s="5" t="inlineStr">
        <is>
          <t>Mensual</t>
        </is>
      </c>
      <c r="E644" s="5" t="inlineStr">
        <is>
          <t>Positivo</t>
        </is>
      </c>
      <c r="F644" s="6" t="n">
        <v>45046</v>
      </c>
      <c r="G644" s="5">
        <f>YEAR(F644)</f>
        <v/>
      </c>
      <c r="H644" s="5">
        <f>PROPER(TEXT(F644,"mmmm"))</f>
        <v/>
      </c>
      <c r="I644" s="6">
        <f>IF(OR(H644="Enero",H644="Febrero",H644="Marzo",H644="Abril",H644="Mayo",H644="Junio"),G644&amp;"-1",IF(OR(H644="Julio",H644="Agosto",H644="Septiembre",H644="Octubre",H644="Noviembre",H644="Diciembre"),G644&amp;"-2"))</f>
        <v/>
      </c>
      <c r="J644" s="5" t="n"/>
      <c r="K644" s="120" t="n">
        <v>6</v>
      </c>
      <c r="L644" s="28">
        <f>IFERROR(IF(OR(J644=0,K644=""),"",IF(E644="Positivo",MIN(MAX(K644/J644,0),1.3),MIN(MAX(J644/K644,0),1.3))),"")</f>
        <v/>
      </c>
      <c r="M644" s="28">
        <f>IFERROR(IF(OR(J644=0,K644=""),"",IF(E644="Positivo",MAX(K644/J644,0),MAX(J644/K644,0))),"")</f>
        <v/>
      </c>
      <c r="N644" s="5" t="inlineStr">
        <is>
          <t>Metrica</t>
        </is>
      </c>
      <c r="O644" s="11" t="inlineStr">
        <is>
          <t>ENT</t>
        </is>
      </c>
      <c r="P644" s="16" t="n">
        <v>0</v>
      </c>
      <c r="Q644" s="16" t="n">
        <v>0</v>
      </c>
      <c r="R644" s="5">
        <f>A644&amp;"-"&amp;YEAR(F644)&amp;"-"&amp;IF(LEN(MONTH(F644))=1,"0"&amp;MONTH(F644),MONTH(F644))&amp;"-"&amp;IF(LEN(DAY(F644))=1,"0"&amp;DAY(F644),DAY(F644))</f>
        <v/>
      </c>
    </row>
    <row r="645">
      <c r="A645" s="26" t="n">
        <v>239</v>
      </c>
      <c r="B645" s="5" t="inlineStr">
        <is>
          <t>Portafolio de Proyectos</t>
        </is>
      </c>
      <c r="C645" s="5" t="inlineStr">
        <is>
          <t>Gestión de Proyectos</t>
        </is>
      </c>
      <c r="D645" s="5" t="inlineStr">
        <is>
          <t>Mensual</t>
        </is>
      </c>
      <c r="E645" s="5" t="inlineStr">
        <is>
          <t>Positivo</t>
        </is>
      </c>
      <c r="F645" s="6" t="n">
        <v>45077</v>
      </c>
      <c r="G645" s="5">
        <f>YEAR(F645)</f>
        <v/>
      </c>
      <c r="H645" s="5">
        <f>PROPER(TEXT(F645,"mmmm"))</f>
        <v/>
      </c>
      <c r="I645" s="6">
        <f>IF(OR(H645="Enero",H645="Febrero",H645="Marzo",H645="Abril",H645="Mayo",H645="Junio"),G645&amp;"-1",IF(OR(H645="Julio",H645="Agosto",H645="Septiembre",H645="Octubre",H645="Noviembre",H645="Diciembre"),G645&amp;"-2"))</f>
        <v/>
      </c>
      <c r="J645" s="5" t="n"/>
      <c r="K645" s="120" t="n">
        <v>6.333333333333333</v>
      </c>
      <c r="L645" s="28">
        <f>IFERROR(IF(OR(J645=0,K645=""),"",IF(E645="Positivo",MIN(MAX(K645/J645,0),1.3),MIN(MAX(J645/K645,0),1.3))),"")</f>
        <v/>
      </c>
      <c r="M645" s="28">
        <f>IFERROR(IF(OR(J645=0,K645=""),"",IF(E645="Positivo",MAX(K645/J645,0),MAX(J645/K645,0))),"")</f>
        <v/>
      </c>
      <c r="N645" s="5" t="inlineStr">
        <is>
          <t>Metrica</t>
        </is>
      </c>
      <c r="O645" s="11" t="inlineStr">
        <is>
          <t>ENT</t>
        </is>
      </c>
      <c r="P645" s="16" t="n">
        <v>0</v>
      </c>
      <c r="Q645" s="16" t="n">
        <v>0</v>
      </c>
      <c r="R645" s="5">
        <f>A645&amp;"-"&amp;YEAR(F645)&amp;"-"&amp;IF(LEN(MONTH(F645))=1,"0"&amp;MONTH(F645),MONTH(F645))&amp;"-"&amp;IF(LEN(DAY(F645))=1,"0"&amp;DAY(F645),DAY(F645))</f>
        <v/>
      </c>
    </row>
    <row r="646">
      <c r="A646" s="26" t="n">
        <v>239</v>
      </c>
      <c r="B646" s="5" t="inlineStr">
        <is>
          <t>Portafolio de Proyectos</t>
        </is>
      </c>
      <c r="C646" s="5" t="inlineStr">
        <is>
          <t>Gestión de Proyectos</t>
        </is>
      </c>
      <c r="D646" s="5" t="inlineStr">
        <is>
          <t>Mensual</t>
        </is>
      </c>
      <c r="E646" s="5" t="inlineStr">
        <is>
          <t>Positivo</t>
        </is>
      </c>
      <c r="F646" s="6" t="n">
        <v>45107</v>
      </c>
      <c r="G646" s="5">
        <f>YEAR(F646)</f>
        <v/>
      </c>
      <c r="H646" s="5">
        <f>PROPER(TEXT(F646,"mmmm"))</f>
        <v/>
      </c>
      <c r="I646" s="6">
        <f>IF(OR(H646="Enero",H646="Febrero",H646="Marzo",H646="Abril",H646="Mayo",H646="Junio"),G646&amp;"-1",IF(OR(H646="Julio",H646="Agosto",H646="Septiembre",H646="Octubre",H646="Noviembre",H646="Diciembre"),G646&amp;"-2"))</f>
        <v/>
      </c>
      <c r="J646" s="5" t="n"/>
      <c r="K646" s="120" t="n">
        <v>6.333333333333333</v>
      </c>
      <c r="L646" s="28">
        <f>IFERROR(IF(OR(J646=0,K646=""),"",IF(E646="Positivo",MIN(MAX(K646/J646,0),1.3),MIN(MAX(J646/K646,0),1.3))),"")</f>
        <v/>
      </c>
      <c r="M646" s="28">
        <f>IFERROR(IF(OR(J646=0,K646=""),"",IF(E646="Positivo",MAX(K646/J646,0),MAX(J646/K646,0))),"")</f>
        <v/>
      </c>
      <c r="N646" s="5" t="inlineStr">
        <is>
          <t>Metrica</t>
        </is>
      </c>
      <c r="O646" s="11" t="inlineStr">
        <is>
          <t>ENT</t>
        </is>
      </c>
      <c r="P646" s="16" t="n">
        <v>0</v>
      </c>
      <c r="Q646" s="16" t="n">
        <v>0</v>
      </c>
      <c r="R646" s="5">
        <f>A646&amp;"-"&amp;YEAR(F646)&amp;"-"&amp;IF(LEN(MONTH(F646))=1,"0"&amp;MONTH(F646),MONTH(F646))&amp;"-"&amp;IF(LEN(DAY(F646))=1,"0"&amp;DAY(F646),DAY(F646))</f>
        <v/>
      </c>
    </row>
    <row r="647">
      <c r="A647" s="26" t="n">
        <v>239</v>
      </c>
      <c r="B647" s="5" t="inlineStr">
        <is>
          <t>Portafolio de Proyectos</t>
        </is>
      </c>
      <c r="C647" s="5" t="inlineStr">
        <is>
          <t>Gestión de Proyectos</t>
        </is>
      </c>
      <c r="D647" s="5" t="inlineStr">
        <is>
          <t>Mensual</t>
        </is>
      </c>
      <c r="E647" s="5" t="inlineStr">
        <is>
          <t>Positivo</t>
        </is>
      </c>
      <c r="F647" s="6" t="n">
        <v>45138</v>
      </c>
      <c r="G647" s="5">
        <f>YEAR(F647)</f>
        <v/>
      </c>
      <c r="H647" s="5">
        <f>PROPER(TEXT(F647,"mmmm"))</f>
        <v/>
      </c>
      <c r="I647" s="6">
        <f>IF(OR(H647="Enero",H647="Febrero",H647="Marzo",H647="Abril",H647="Mayo",H647="Junio"),G647&amp;"-1",IF(OR(H647="Julio",H647="Agosto",H647="Septiembre",H647="Octubre",H647="Noviembre",H647="Diciembre"),G647&amp;"-2"))</f>
        <v/>
      </c>
      <c r="J647" s="5" t="n"/>
      <c r="K647" s="120" t="n">
        <v>6</v>
      </c>
      <c r="L647" s="28">
        <f>IFERROR(IF(OR(J647=0,K647=""),"",IF(E647="Positivo",MIN(MAX(K647/J647,0),1.3),MIN(MAX(J647/K647,0),1.3))),"")</f>
        <v/>
      </c>
      <c r="M647" s="28">
        <f>IFERROR(IF(OR(J647=0,K647=""),"",IF(E647="Positivo",MAX(K647/J647,0),MAX(J647/K647,0))),"")</f>
        <v/>
      </c>
      <c r="N647" s="5" t="inlineStr">
        <is>
          <t>Metrica</t>
        </is>
      </c>
      <c r="O647" s="11" t="inlineStr">
        <is>
          <t>ENT</t>
        </is>
      </c>
      <c r="P647" s="16" t="n">
        <v>0</v>
      </c>
      <c r="Q647" s="16" t="n">
        <v>0</v>
      </c>
      <c r="R647" s="5">
        <f>A647&amp;"-"&amp;YEAR(F647)&amp;"-"&amp;IF(LEN(MONTH(F647))=1,"0"&amp;MONTH(F647),MONTH(F647))&amp;"-"&amp;IF(LEN(DAY(F647))=1,"0"&amp;DAY(F647),DAY(F647))</f>
        <v/>
      </c>
    </row>
    <row r="648">
      <c r="A648" s="26" t="n">
        <v>239</v>
      </c>
      <c r="B648" s="5" t="inlineStr">
        <is>
          <t>Portafolio de Proyectos</t>
        </is>
      </c>
      <c r="C648" s="5" t="inlineStr">
        <is>
          <t>Gestión de Proyectos</t>
        </is>
      </c>
      <c r="D648" s="5" t="inlineStr">
        <is>
          <t>Mensual</t>
        </is>
      </c>
      <c r="E648" s="5" t="inlineStr">
        <is>
          <t>Positivo</t>
        </is>
      </c>
      <c r="F648" s="6" t="n">
        <v>45169</v>
      </c>
      <c r="G648" s="5">
        <f>YEAR(F648)</f>
        <v/>
      </c>
      <c r="H648" s="5">
        <f>PROPER(TEXT(F648,"mmmm"))</f>
        <v/>
      </c>
      <c r="I648" s="6">
        <f>IF(OR(H648="Enero",H648="Febrero",H648="Marzo",H648="Abril",H648="Mayo",H648="Junio"),G648&amp;"-1",IF(OR(H648="Julio",H648="Agosto",H648="Septiembre",H648="Octubre",H648="Noviembre",H648="Diciembre"),G648&amp;"-2"))</f>
        <v/>
      </c>
      <c r="J648" s="5" t="n"/>
      <c r="K648" s="120" t="n">
        <v>0</v>
      </c>
      <c r="L648" s="28">
        <f>IFERROR(IF(OR(J648=0,K648=""),"",IF(E648="Positivo",MIN(MAX(K648/J648,0),1.3),MIN(MAX(J648/K648,0),1.3))),"")</f>
        <v/>
      </c>
      <c r="M648" s="28">
        <f>IFERROR(IF(OR(J648=0,K648=""),"",IF(E648="Positivo",MAX(K648/J648,0),MAX(J648/K648,0))),"")</f>
        <v/>
      </c>
      <c r="N648" s="5" t="inlineStr">
        <is>
          <t>Metrica</t>
        </is>
      </c>
      <c r="O648" s="11" t="inlineStr">
        <is>
          <t>ENT</t>
        </is>
      </c>
      <c r="P648" s="16" t="n">
        <v>0</v>
      </c>
      <c r="Q648" s="16" t="n">
        <v>0</v>
      </c>
      <c r="R648" s="5">
        <f>A648&amp;"-"&amp;YEAR(F648)&amp;"-"&amp;IF(LEN(MONTH(F648))=1,"0"&amp;MONTH(F648),MONTH(F648))&amp;"-"&amp;IF(LEN(DAY(F648))=1,"0"&amp;DAY(F648),DAY(F648))</f>
        <v/>
      </c>
    </row>
    <row r="649">
      <c r="A649" s="26" t="n">
        <v>239</v>
      </c>
      <c r="B649" s="5" t="inlineStr">
        <is>
          <t>Portafolio de Proyectos</t>
        </is>
      </c>
      <c r="C649" s="5" t="inlineStr">
        <is>
          <t>Gestión de Proyectos</t>
        </is>
      </c>
      <c r="D649" s="5" t="inlineStr">
        <is>
          <t>Mensual</t>
        </is>
      </c>
      <c r="E649" s="5" t="inlineStr">
        <is>
          <t>Positivo</t>
        </is>
      </c>
      <c r="F649" s="6" t="n">
        <v>45199</v>
      </c>
      <c r="G649" s="5">
        <f>YEAR(F649)</f>
        <v/>
      </c>
      <c r="H649" s="5">
        <f>PROPER(TEXT(F649,"mmmm"))</f>
        <v/>
      </c>
      <c r="I649" s="6">
        <f>IF(OR(H649="Enero",H649="Febrero",H649="Marzo",H649="Abril",H649="Mayo",H649="Junio"),G649&amp;"-1",IF(OR(H649="Julio",H649="Agosto",H649="Septiembre",H649="Octubre",H649="Noviembre",H649="Diciembre"),G649&amp;"-2"))</f>
        <v/>
      </c>
      <c r="J649" s="5" t="n"/>
      <c r="K649" s="120" t="n">
        <v>0</v>
      </c>
      <c r="L649" s="28">
        <f>IFERROR(IF(OR(J649=0,K649=""),"",IF(E649="Positivo",MIN(MAX(K649/J649,0),1.3),MIN(MAX(J649/K649,0),1.3))),"")</f>
        <v/>
      </c>
      <c r="M649" s="28">
        <f>IFERROR(IF(OR(J649=0,K649=""),"",IF(E649="Positivo",MAX(K649/J649,0),MAX(J649/K649,0))),"")</f>
        <v/>
      </c>
      <c r="N649" s="5" t="inlineStr">
        <is>
          <t>Metrica</t>
        </is>
      </c>
      <c r="O649" s="11" t="inlineStr">
        <is>
          <t>ENT</t>
        </is>
      </c>
      <c r="P649" s="16" t="n">
        <v>0</v>
      </c>
      <c r="Q649" s="16" t="n">
        <v>0</v>
      </c>
      <c r="R649" s="5">
        <f>A649&amp;"-"&amp;YEAR(F649)&amp;"-"&amp;IF(LEN(MONTH(F649))=1,"0"&amp;MONTH(F649),MONTH(F649))&amp;"-"&amp;IF(LEN(DAY(F649))=1,"0"&amp;DAY(F649),DAY(F649))</f>
        <v/>
      </c>
    </row>
    <row r="650">
      <c r="A650" s="39" t="n">
        <v>239</v>
      </c>
      <c r="B650" s="5" t="inlineStr">
        <is>
          <t>Portafolio de Proyectos</t>
        </is>
      </c>
      <c r="C650" s="5" t="inlineStr">
        <is>
          <t>Gestión de Proyectos</t>
        </is>
      </c>
      <c r="D650" s="5" t="inlineStr">
        <is>
          <t>Mensual</t>
        </is>
      </c>
      <c r="E650" s="5" t="inlineStr">
        <is>
          <t>Positivo</t>
        </is>
      </c>
      <c r="F650" s="6" t="n">
        <v>45230</v>
      </c>
      <c r="G650" s="5">
        <f>YEAR(F650)</f>
        <v/>
      </c>
      <c r="H650" s="5">
        <f>PROPER(TEXT(F650,"mmmm"))</f>
        <v/>
      </c>
      <c r="I650" s="6">
        <f>IF(OR(H650="Enero",H650="Febrero",H650="Marzo",H650="Abril",H650="Mayo",H650="Junio"),G650&amp;"-1",IF(OR(H650="Julio",H650="Agosto",H650="Septiembre",H650="Octubre",H650="Noviembre",H650="Diciembre"),G650&amp;"-2"))</f>
        <v/>
      </c>
      <c r="J650" s="5" t="n"/>
      <c r="K650" s="120" t="n">
        <v>0</v>
      </c>
      <c r="L650" s="28">
        <f>IFERROR(IF(OR(J650=0,K650=""),"",IF(E650="Positivo",MIN(MAX(K650/J650,0),1.3),MIN(MAX(J650/K650,0),1.3))),"")</f>
        <v/>
      </c>
      <c r="M650" s="28">
        <f>IFERROR(IF(OR(J650=0,K650=""),"",IF(E650="Positivo",MAX(K650/J650,0),MAX(J650/K650,0))),"")</f>
        <v/>
      </c>
      <c r="N650" s="5" t="inlineStr">
        <is>
          <t>Metrica</t>
        </is>
      </c>
      <c r="O650" s="11" t="inlineStr">
        <is>
          <t>ENT</t>
        </is>
      </c>
      <c r="P650" s="16" t="n">
        <v>0</v>
      </c>
      <c r="Q650" s="16" t="n">
        <v>0</v>
      </c>
      <c r="R650" s="5">
        <f>A650&amp;"-"&amp;YEAR(F650)&amp;"-"&amp;IF(LEN(MONTH(F650))=1,"0"&amp;MONTH(F650),MONTH(F650))&amp;"-"&amp;IF(LEN(DAY(F650))=1,"0"&amp;DAY(F650),DAY(F650))</f>
        <v/>
      </c>
    </row>
    <row r="651">
      <c r="A651" s="39" t="n">
        <v>239</v>
      </c>
      <c r="B651" s="5" t="inlineStr">
        <is>
          <t>Portafolio de Proyectos</t>
        </is>
      </c>
      <c r="C651" s="5" t="inlineStr">
        <is>
          <t>Gestión de Proyectos</t>
        </is>
      </c>
      <c r="D651" s="5" t="inlineStr">
        <is>
          <t>Mensual</t>
        </is>
      </c>
      <c r="E651" s="5" t="inlineStr">
        <is>
          <t>Positivo</t>
        </is>
      </c>
      <c r="F651" s="6" t="n">
        <v>45260</v>
      </c>
      <c r="G651" s="5">
        <f>YEAR(F651)</f>
        <v/>
      </c>
      <c r="H651" s="5">
        <f>PROPER(TEXT(F651,"mmmm"))</f>
        <v/>
      </c>
      <c r="I651" s="6">
        <f>IF(OR(H651="Enero",H651="Febrero",H651="Marzo",H651="Abril",H651="Mayo",H651="Junio"),G651&amp;"-1",IF(OR(H651="Julio",H651="Agosto",H651="Septiembre",H651="Octubre",H651="Noviembre",H651="Diciembre"),G651&amp;"-2"))</f>
        <v/>
      </c>
      <c r="J651" s="5" t="n"/>
      <c r="K651" s="120" t="n">
        <v>0</v>
      </c>
      <c r="L651" s="28">
        <f>IFERROR(IF(OR(J651=0,K651=""),"",IF(E651="Positivo",MIN(MAX(K651/J651,0),1.3),MIN(MAX(J651/K651,0),1.3))),"")</f>
        <v/>
      </c>
      <c r="M651" s="28">
        <f>IFERROR(IF(OR(J651=0,K651=""),"",IF(E651="Positivo",MAX(K651/J651,0),MAX(J651/K651,0))),"")</f>
        <v/>
      </c>
      <c r="N651" s="5" t="inlineStr">
        <is>
          <t>Metrica</t>
        </is>
      </c>
      <c r="O651" s="11" t="inlineStr">
        <is>
          <t>ENT</t>
        </is>
      </c>
      <c r="P651" s="16" t="n">
        <v>0</v>
      </c>
      <c r="Q651" s="16" t="n">
        <v>0</v>
      </c>
      <c r="R651" s="5">
        <f>A651&amp;"-"&amp;YEAR(F651)&amp;"-"&amp;IF(LEN(MONTH(F651))=1,"0"&amp;MONTH(F651),MONTH(F651))&amp;"-"&amp;IF(LEN(DAY(F651))=1,"0"&amp;DAY(F651),DAY(F651))</f>
        <v/>
      </c>
    </row>
    <row r="652">
      <c r="A652" s="39" t="n">
        <v>239</v>
      </c>
      <c r="B652" s="5" t="inlineStr">
        <is>
          <t>Portafolio de Proyectos</t>
        </is>
      </c>
      <c r="C652" s="5" t="inlineStr">
        <is>
          <t>Gestión de Proyectos</t>
        </is>
      </c>
      <c r="D652" s="5" t="inlineStr">
        <is>
          <t>Mensual</t>
        </is>
      </c>
      <c r="E652" s="5" t="inlineStr">
        <is>
          <t>Positivo</t>
        </is>
      </c>
      <c r="F652" s="6" t="n">
        <v>45291</v>
      </c>
      <c r="G652" s="5">
        <f>YEAR(F652)</f>
        <v/>
      </c>
      <c r="H652" s="5">
        <f>PROPER(TEXT(F652,"mmmm"))</f>
        <v/>
      </c>
      <c r="I652" s="6">
        <f>IF(OR(H652="Enero",H652="Febrero",H652="Marzo",H652="Abril",H652="Mayo",H652="Junio"),G652&amp;"-1",IF(OR(H652="Julio",H652="Agosto",H652="Septiembre",H652="Octubre",H652="Noviembre",H652="Diciembre"),G652&amp;"-2"))</f>
        <v/>
      </c>
      <c r="J652" s="5" t="n"/>
      <c r="K652" s="120" t="n">
        <v>0</v>
      </c>
      <c r="L652" s="28">
        <f>IFERROR(IF(OR(J652=0,K652=""),"",IF(E652="Positivo",MIN(MAX(K652/J652,0),1.3),MIN(MAX(J652/K652,0),1.3))),"")</f>
        <v/>
      </c>
      <c r="M652" s="28">
        <f>IFERROR(IF(OR(J652=0,K652=""),"",IF(E652="Positivo",MAX(K652/J652,0),MAX(J652/K652,0))),"")</f>
        <v/>
      </c>
      <c r="N652" s="5" t="inlineStr">
        <is>
          <t>Metrica</t>
        </is>
      </c>
      <c r="O652" s="11" t="inlineStr">
        <is>
          <t>ENT</t>
        </is>
      </c>
      <c r="P652" s="16" t="n">
        <v>0</v>
      </c>
      <c r="Q652" s="16" t="n">
        <v>0</v>
      </c>
      <c r="R652" s="5">
        <f>A652&amp;"-"&amp;YEAR(F652)&amp;"-"&amp;IF(LEN(MONTH(F652))=1,"0"&amp;MONTH(F652),MONTH(F652))&amp;"-"&amp;IF(LEN(DAY(F652))=1,"0"&amp;DAY(F652),DAY(F652))</f>
        <v/>
      </c>
    </row>
    <row r="653">
      <c r="A653" s="26" t="n">
        <v>239</v>
      </c>
      <c r="B653" s="5" t="inlineStr">
        <is>
          <t>Portafolio de Proyectos</t>
        </is>
      </c>
      <c r="C653" s="5" t="inlineStr">
        <is>
          <t>Gestión de Proyectos</t>
        </is>
      </c>
      <c r="D653" s="5" t="inlineStr">
        <is>
          <t>Mensual</t>
        </is>
      </c>
      <c r="E653" s="5" t="inlineStr">
        <is>
          <t>Positivo</t>
        </is>
      </c>
      <c r="F653" s="6" t="n">
        <v>45322</v>
      </c>
      <c r="G653" s="5">
        <f>YEAR(F653)</f>
        <v/>
      </c>
      <c r="H653" s="5">
        <f>PROPER(TEXT(F653,"mmmm"))</f>
        <v/>
      </c>
      <c r="I653" s="6">
        <f>IF(OR(H653="Enero",H653="Febrero",H653="Marzo",H653="Abril",H653="Mayo",H653="Junio"),G653&amp;"-1",IF(OR(H653="Julio",H653="Agosto",H653="Septiembre",H653="Octubre",H653="Noviembre",H653="Diciembre"),G653&amp;"-2"))</f>
        <v/>
      </c>
      <c r="J653" s="5" t="n"/>
      <c r="K653" s="120" t="n">
        <v>0</v>
      </c>
      <c r="L653" s="28">
        <f>IFERROR(IF(OR(J653=0,K653=""),"",IF(E653="Positivo",MIN(MAX(K653/J653,0),1.3),MIN(MAX(J653/K653,0),1.3))),"")</f>
        <v/>
      </c>
      <c r="M653" s="28">
        <f>IFERROR(IF(OR(J653=0,K653=""),"",IF(E653="Positivo",MAX(K653/J653,0),MAX(J653/K653,0))),"")</f>
        <v/>
      </c>
      <c r="N653" s="5" t="inlineStr">
        <is>
          <t>Metrica</t>
        </is>
      </c>
      <c r="O653" s="11" t="inlineStr">
        <is>
          <t>ENT</t>
        </is>
      </c>
      <c r="P653" s="16" t="n">
        <v>0</v>
      </c>
      <c r="Q653" s="16" t="n">
        <v>0</v>
      </c>
      <c r="R653" s="5">
        <f>A653&amp;"-"&amp;YEAR(F653)&amp;"-"&amp;IF(LEN(MONTH(F653))=1,"0"&amp;MONTH(F653),MONTH(F653))&amp;"-"&amp;IF(LEN(DAY(F653))=1,"0"&amp;DAY(F653),DAY(F653))</f>
        <v/>
      </c>
    </row>
    <row r="654">
      <c r="A654" s="26" t="n">
        <v>239</v>
      </c>
      <c r="B654" s="5" t="inlineStr">
        <is>
          <t>Portafolio de Proyectos</t>
        </is>
      </c>
      <c r="C654" s="5" t="inlineStr">
        <is>
          <t>Gestión de Proyectos</t>
        </is>
      </c>
      <c r="D654" s="5" t="inlineStr">
        <is>
          <t>Mensual</t>
        </is>
      </c>
      <c r="E654" s="5" t="inlineStr">
        <is>
          <t>Positivo</t>
        </is>
      </c>
      <c r="F654" s="6" t="n">
        <v>45351</v>
      </c>
      <c r="G654" s="5">
        <f>YEAR(F654)</f>
        <v/>
      </c>
      <c r="H654" s="5">
        <f>PROPER(TEXT(F654,"mmmm"))</f>
        <v/>
      </c>
      <c r="I654" s="6">
        <f>IF(OR(H654="Enero",H654="Febrero",H654="Marzo",H654="Abril",H654="Mayo",H654="Junio"),G654&amp;"-1",IF(OR(H654="Julio",H654="Agosto",H654="Septiembre",H654="Octubre",H654="Noviembre",H654="Diciembre"),G654&amp;"-2"))</f>
        <v/>
      </c>
      <c r="J654" s="5" t="n"/>
      <c r="K654" s="10" t="n">
        <v>29</v>
      </c>
      <c r="L654" s="28">
        <f>IFERROR(IF(OR(J654=0,K654=""),"",IF(E654="Positivo",MIN(MAX(K654/J654,0),1.3),MIN(MAX(J654/K654,0),1.3))),"")</f>
        <v/>
      </c>
      <c r="M654" s="28">
        <f>IFERROR(IF(OR(J654=0,K654=""),"",IF(E654="Positivo",MAX(K654/J654,0),MAX(J654/K654,0))),"")</f>
        <v/>
      </c>
      <c r="N654" s="5" t="inlineStr">
        <is>
          <t>Metrica</t>
        </is>
      </c>
      <c r="O654" s="11" t="inlineStr">
        <is>
          <t>ENT</t>
        </is>
      </c>
      <c r="P654" s="16" t="n">
        <v>0</v>
      </c>
      <c r="Q654" s="16" t="n">
        <v>0</v>
      </c>
      <c r="R654" s="5">
        <f>A654&amp;"-"&amp;YEAR(F654)&amp;"-"&amp;IF(LEN(MONTH(F654))=1,"0"&amp;MONTH(F654),MONTH(F654))&amp;"-"&amp;IF(LEN(DAY(F654))=1,"0"&amp;DAY(F654),DAY(F654))</f>
        <v/>
      </c>
    </row>
    <row r="655">
      <c r="A655" s="26" t="n">
        <v>239</v>
      </c>
      <c r="B655" s="5" t="inlineStr">
        <is>
          <t>Portafolio de Proyectos</t>
        </is>
      </c>
      <c r="C655" s="5" t="inlineStr">
        <is>
          <t>Gestión de Proyectos</t>
        </is>
      </c>
      <c r="D655" s="5" t="inlineStr">
        <is>
          <t>Mensual</t>
        </is>
      </c>
      <c r="E655" s="5" t="inlineStr">
        <is>
          <t>Positivo</t>
        </is>
      </c>
      <c r="F655" s="6" t="n">
        <v>45382</v>
      </c>
      <c r="G655" s="5">
        <f>YEAR(F655)</f>
        <v/>
      </c>
      <c r="H655" s="5">
        <f>PROPER(TEXT(F655,"mmmm"))</f>
        <v/>
      </c>
      <c r="I655" s="6">
        <f>IF(OR(H655="Enero",H655="Febrero",H655="Marzo",H655="Abril",H655="Mayo",H655="Junio"),G655&amp;"-1",IF(OR(H655="Julio",H655="Agosto",H655="Septiembre",H655="Octubre",H655="Noviembre",H655="Diciembre"),G655&amp;"-2"))</f>
        <v/>
      </c>
      <c r="J655" s="5" t="n"/>
      <c r="K655" s="120" t="n">
        <v>0</v>
      </c>
      <c r="L655" s="28">
        <f>IFERROR(IF(OR(J655=0,K655=""),"",IF(E655="Positivo",MIN(MAX(K655/J655,0),1.3),MIN(MAX(J655/K655,0),1.3))),"")</f>
        <v/>
      </c>
      <c r="M655" s="28">
        <f>IFERROR(IF(OR(J655=0,K655=""),"",IF(E655="Positivo",MAX(K655/J655,0),MAX(J655/K655,0))),"")</f>
        <v/>
      </c>
      <c r="N655" s="5" t="inlineStr">
        <is>
          <t>Metrica</t>
        </is>
      </c>
      <c r="O655" s="11" t="inlineStr">
        <is>
          <t>ENT</t>
        </is>
      </c>
      <c r="P655" s="16" t="n">
        <v>0</v>
      </c>
      <c r="Q655" s="16" t="n">
        <v>0</v>
      </c>
      <c r="R655" s="5">
        <f>A655&amp;"-"&amp;YEAR(F655)&amp;"-"&amp;IF(LEN(MONTH(F655))=1,"0"&amp;MONTH(F655),MONTH(F655))&amp;"-"&amp;IF(LEN(DAY(F655))=1,"0"&amp;DAY(F655),DAY(F655))</f>
        <v/>
      </c>
    </row>
    <row r="656">
      <c r="A656" s="26" t="n">
        <v>239</v>
      </c>
      <c r="B656" s="5" t="inlineStr">
        <is>
          <t>Portafolio de Proyectos</t>
        </is>
      </c>
      <c r="C656" s="5" t="inlineStr">
        <is>
          <t>Gestión de Proyectos</t>
        </is>
      </c>
      <c r="D656" s="5" t="inlineStr">
        <is>
          <t>Mensual</t>
        </is>
      </c>
      <c r="E656" s="5" t="inlineStr">
        <is>
          <t>Positivo</t>
        </is>
      </c>
      <c r="F656" s="6" t="n">
        <v>45412</v>
      </c>
      <c r="G656" s="5">
        <f>YEAR(F656)</f>
        <v/>
      </c>
      <c r="H656" s="5">
        <f>PROPER(TEXT(F656,"mmmm"))</f>
        <v/>
      </c>
      <c r="I656" s="6">
        <f>IF(OR(H656="Enero",H656="Febrero",H656="Marzo",H656="Abril",H656="Mayo",H656="Junio"),G656&amp;"-1",IF(OR(H656="Julio",H656="Agosto",H656="Septiembre",H656="Octubre",H656="Noviembre",H656="Diciembre"),G656&amp;"-2"))</f>
        <v/>
      </c>
      <c r="J656" s="5" t="n"/>
      <c r="K656" s="120" t="n">
        <v>28</v>
      </c>
      <c r="L656" s="28">
        <f>IFERROR(IF(OR(J656=0,K656=""),"",IF(E656="Positivo",MIN(MAX(K656/J656,0),1.3),MIN(MAX(J656/K656,0),1.3))),"")</f>
        <v/>
      </c>
      <c r="M656" s="28">
        <f>IFERROR(IF(OR(J656=0,K656=""),"",IF(E656="Positivo",MAX(K656/J656,0),MAX(J656/K656,0))),"")</f>
        <v/>
      </c>
      <c r="N656" s="5" t="inlineStr">
        <is>
          <t>Metrica</t>
        </is>
      </c>
      <c r="O656" s="11" t="inlineStr">
        <is>
          <t>ENT</t>
        </is>
      </c>
      <c r="P656" s="16" t="n">
        <v>0</v>
      </c>
      <c r="Q656" s="16" t="n">
        <v>0</v>
      </c>
      <c r="R656" s="5">
        <f>A656&amp;"-"&amp;YEAR(F656)&amp;"-"&amp;IF(LEN(MONTH(F656))=1,"0"&amp;MONTH(F656),MONTH(F656))&amp;"-"&amp;IF(LEN(DAY(F656))=1,"0"&amp;DAY(F656),DAY(F656))</f>
        <v/>
      </c>
    </row>
    <row r="657">
      <c r="A657" s="26" t="n">
        <v>239</v>
      </c>
      <c r="B657" s="5" t="inlineStr">
        <is>
          <t>Portafolio de Proyectos</t>
        </is>
      </c>
      <c r="C657" s="5" t="inlineStr">
        <is>
          <t>Gestión de Proyectos</t>
        </is>
      </c>
      <c r="D657" s="5" t="inlineStr">
        <is>
          <t>Mensual</t>
        </is>
      </c>
      <c r="E657" s="5" t="inlineStr">
        <is>
          <t>Positivo</t>
        </is>
      </c>
      <c r="F657" s="6" t="n">
        <v>45443</v>
      </c>
      <c r="G657" s="5">
        <f>YEAR(F657)</f>
        <v/>
      </c>
      <c r="H657" s="5">
        <f>PROPER(TEXT(F657,"mmmm"))</f>
        <v/>
      </c>
      <c r="I657" s="6">
        <f>IF(OR(H657="Enero",H657="Febrero",H657="Marzo",H657="Abril",H657="Mayo",H657="Junio"),G657&amp;"-1",IF(OR(H657="Julio",H657="Agosto",H657="Septiembre",H657="Octubre",H657="Noviembre",H657="Diciembre"),G657&amp;"-2"))</f>
        <v/>
      </c>
      <c r="J657" s="5" t="n"/>
      <c r="K657" s="120" t="n">
        <v>29</v>
      </c>
      <c r="L657" s="28">
        <f>IFERROR(IF(OR(J657=0,K657=""),"",IF(E657="Positivo",MIN(MAX(K657/J657,0),1.3),MIN(MAX(J657/K657,0),1.3))),"")</f>
        <v/>
      </c>
      <c r="M657" s="28">
        <f>IFERROR(IF(OR(J657=0,K657=""),"",IF(E657="Positivo",MAX(K657/J657,0),MAX(J657/K657,0))),"")</f>
        <v/>
      </c>
      <c r="N657" s="5" t="inlineStr">
        <is>
          <t>Metrica</t>
        </is>
      </c>
      <c r="O657" s="11" t="inlineStr">
        <is>
          <t>ENT</t>
        </is>
      </c>
      <c r="P657" s="16" t="n">
        <v>0</v>
      </c>
      <c r="Q657" s="16" t="n">
        <v>0</v>
      </c>
      <c r="R657" s="5">
        <f>A657&amp;"-"&amp;YEAR(F657)&amp;"-"&amp;IF(LEN(MONTH(F657))=1,"0"&amp;MONTH(F657),MONTH(F657))&amp;"-"&amp;IF(LEN(DAY(F657))=1,"0"&amp;DAY(F657),DAY(F657))</f>
        <v/>
      </c>
    </row>
    <row r="658">
      <c r="A658" s="26" t="n">
        <v>239</v>
      </c>
      <c r="B658" s="5" t="inlineStr">
        <is>
          <t>Portafolio de Proyectos</t>
        </is>
      </c>
      <c r="C658" s="5" t="inlineStr">
        <is>
          <t>Gestión de Proyectos</t>
        </is>
      </c>
      <c r="D658" s="5" t="inlineStr">
        <is>
          <t>Mensual</t>
        </is>
      </c>
      <c r="E658" s="5" t="inlineStr">
        <is>
          <t>Positivo</t>
        </is>
      </c>
      <c r="F658" s="6" t="n">
        <v>45473</v>
      </c>
      <c r="G658" s="5">
        <f>YEAR(F658)</f>
        <v/>
      </c>
      <c r="H658" s="5">
        <f>PROPER(TEXT(F658,"mmmm"))</f>
        <v/>
      </c>
      <c r="I658" s="6">
        <f>IF(OR(H658="Enero",H658="Febrero",H658="Marzo",H658="Abril",H658="Mayo",H658="Junio"),G658&amp;"-1",IF(OR(H658="Julio",H658="Agosto",H658="Septiembre",H658="Octubre",H658="Noviembre",H658="Diciembre"),G658&amp;"-2"))</f>
        <v/>
      </c>
      <c r="J658" s="5" t="n"/>
      <c r="K658" s="120" t="n">
        <v>29</v>
      </c>
      <c r="L658" s="28">
        <f>IFERROR(IF(OR(J658=0,K658=""),"",IF(E658="Positivo",MIN(MAX(K658/J658,0),1.3),MIN(MAX(J658/K658,0),1.3))),"")</f>
        <v/>
      </c>
      <c r="M658" s="28">
        <f>IFERROR(IF(OR(J658=0,K658=""),"",IF(E658="Positivo",MAX(K658/J658,0),MAX(J658/K658,0))),"")</f>
        <v/>
      </c>
      <c r="N658" s="5" t="inlineStr">
        <is>
          <t>Metrica</t>
        </is>
      </c>
      <c r="O658" s="11" t="inlineStr">
        <is>
          <t>ENT</t>
        </is>
      </c>
      <c r="P658" s="16" t="n">
        <v>0</v>
      </c>
      <c r="Q658" s="16" t="n">
        <v>0</v>
      </c>
      <c r="R658" s="5">
        <f>A658&amp;"-"&amp;YEAR(F658)&amp;"-"&amp;IF(LEN(MONTH(F658))=1,"0"&amp;MONTH(F658),MONTH(F658))&amp;"-"&amp;IF(LEN(DAY(F658))=1,"0"&amp;DAY(F658),DAY(F658))</f>
        <v/>
      </c>
    </row>
    <row r="659">
      <c r="A659" s="26" t="n">
        <v>239</v>
      </c>
      <c r="B659" s="5" t="inlineStr">
        <is>
          <t>Portafolio de Proyectos</t>
        </is>
      </c>
      <c r="C659" s="5" t="inlineStr">
        <is>
          <t>Gestión de Proyectos</t>
        </is>
      </c>
      <c r="D659" s="5" t="inlineStr">
        <is>
          <t>Mensual</t>
        </is>
      </c>
      <c r="E659" s="5" t="inlineStr">
        <is>
          <t>Positivo</t>
        </is>
      </c>
      <c r="F659" s="6" t="n">
        <v>45504</v>
      </c>
      <c r="G659" s="5">
        <f>YEAR(F659)</f>
        <v/>
      </c>
      <c r="H659" s="5">
        <f>PROPER(TEXT(F659,"mmmm"))</f>
        <v/>
      </c>
      <c r="I659" s="6">
        <f>IF(OR(H659="Enero",H659="Febrero",H659="Marzo",H659="Abril",H659="Mayo",H659="Junio"),G659&amp;"-1",IF(OR(H659="Julio",H659="Agosto",H659="Septiembre",H659="Octubre",H659="Noviembre",H659="Diciembre"),G659&amp;"-2"))</f>
        <v/>
      </c>
      <c r="J659" s="5" t="n"/>
      <c r="K659" s="120" t="n">
        <v>0</v>
      </c>
      <c r="L659" s="28">
        <f>IFERROR(IF(OR(J659=0,K659=""),"",IF(E659="Positivo",MIN(MAX(K659/J659,0),1.3),MIN(MAX(J659/K659,0),1.3))),"")</f>
        <v/>
      </c>
      <c r="M659" s="28">
        <f>IFERROR(IF(OR(J659=0,K659=""),"",IF(E659="Positivo",MAX(K659/J659,0),MAX(J659/K659,0))),"")</f>
        <v/>
      </c>
      <c r="N659" s="5" t="inlineStr">
        <is>
          <t>Metrica</t>
        </is>
      </c>
      <c r="O659" s="11" t="inlineStr">
        <is>
          <t>ENT</t>
        </is>
      </c>
      <c r="P659" s="16" t="n">
        <v>0</v>
      </c>
      <c r="Q659" s="16" t="n">
        <v>0</v>
      </c>
      <c r="R659" s="5">
        <f>A659&amp;"-"&amp;YEAR(F659)&amp;"-"&amp;IF(LEN(MONTH(F659))=1,"0"&amp;MONTH(F659),MONTH(F659))&amp;"-"&amp;IF(LEN(DAY(F659))=1,"0"&amp;DAY(F659),DAY(F659))</f>
        <v/>
      </c>
    </row>
    <row r="660">
      <c r="A660" s="26" t="n">
        <v>239</v>
      </c>
      <c r="B660" s="5" t="inlineStr">
        <is>
          <t>Portafolio de Proyectos</t>
        </is>
      </c>
      <c r="C660" s="5" t="inlineStr">
        <is>
          <t>Gestión de Proyectos</t>
        </is>
      </c>
      <c r="D660" s="5" t="inlineStr">
        <is>
          <t>Mensual</t>
        </is>
      </c>
      <c r="E660" s="5" t="inlineStr">
        <is>
          <t>Positivo</t>
        </is>
      </c>
      <c r="F660" s="6" t="n">
        <v>45535</v>
      </c>
      <c r="G660" s="5">
        <f>YEAR(F660)</f>
        <v/>
      </c>
      <c r="H660" s="5">
        <f>PROPER(TEXT(F660,"mmmm"))</f>
        <v/>
      </c>
      <c r="I660" s="6">
        <f>IF(OR(H660="Enero",H660="Febrero",H660="Marzo",H660="Abril",H660="Mayo",H660="Junio"),G660&amp;"-1",IF(OR(H660="Julio",H660="Agosto",H660="Septiembre",H660="Octubre",H660="Noviembre",H660="Diciembre"),G660&amp;"-2"))</f>
        <v/>
      </c>
      <c r="J660" s="5" t="n"/>
      <c r="K660" s="120" t="n">
        <v>0</v>
      </c>
      <c r="L660" s="28">
        <f>IFERROR(IF(OR(J660=0,K660=""),"",IF(E660="Positivo",MIN(MAX(K660/J660,0),1.3),MIN(MAX(J660/K660,0),1.3))),"")</f>
        <v/>
      </c>
      <c r="M660" s="28">
        <f>IFERROR(IF(OR(J660=0,K660=""),"",IF(E660="Positivo",MAX(K660/J660,0),MAX(J660/K660,0))),"")</f>
        <v/>
      </c>
      <c r="N660" s="5" t="inlineStr">
        <is>
          <t>Metrica</t>
        </is>
      </c>
      <c r="O660" s="11" t="inlineStr">
        <is>
          <t>ENT</t>
        </is>
      </c>
      <c r="P660" s="16" t="n">
        <v>0</v>
      </c>
      <c r="Q660" s="16" t="n">
        <v>0</v>
      </c>
      <c r="R660" s="5">
        <f>A660&amp;"-"&amp;YEAR(F660)&amp;"-"&amp;IF(LEN(MONTH(F660))=1,"0"&amp;MONTH(F660),MONTH(F660))&amp;"-"&amp;IF(LEN(DAY(F660))=1,"0"&amp;DAY(F660),DAY(F660))</f>
        <v/>
      </c>
    </row>
    <row r="661">
      <c r="A661" s="26" t="n">
        <v>239</v>
      </c>
      <c r="B661" s="5" t="inlineStr">
        <is>
          <t>Portafolio de Proyectos</t>
        </is>
      </c>
      <c r="C661" s="5" t="inlineStr">
        <is>
          <t>Gestión de Proyectos</t>
        </is>
      </c>
      <c r="D661" s="5" t="inlineStr">
        <is>
          <t>Mensual</t>
        </is>
      </c>
      <c r="E661" s="5" t="inlineStr">
        <is>
          <t>Positivo</t>
        </is>
      </c>
      <c r="F661" s="6" t="n">
        <v>45565</v>
      </c>
      <c r="G661" s="5">
        <f>YEAR(F661)</f>
        <v/>
      </c>
      <c r="H661" s="5">
        <f>PROPER(TEXT(F661,"mmmm"))</f>
        <v/>
      </c>
      <c r="I661" s="6">
        <f>IF(OR(H661="Enero",H661="Febrero",H661="Marzo",H661="Abril",H661="Mayo",H661="Junio"),G661&amp;"-1",IF(OR(H661="Julio",H661="Agosto",H661="Septiembre",H661="Octubre",H661="Noviembre",H661="Diciembre"),G661&amp;"-2"))</f>
        <v/>
      </c>
      <c r="J661" s="5" t="n"/>
      <c r="K661" s="120" t="n">
        <v>0</v>
      </c>
      <c r="L661" s="28">
        <f>IFERROR(IF(OR(J661=0,K661=""),"",IF(E661="Positivo",MIN(MAX(K661/J661,0),1.3),MIN(MAX(J661/K661,0),1.3))),"")</f>
        <v/>
      </c>
      <c r="M661" s="28">
        <f>IFERROR(IF(OR(J661=0,K661=""),"",IF(E661="Positivo",MAX(K661/J661,0),MAX(J661/K661,0))),"")</f>
        <v/>
      </c>
      <c r="N661" s="5" t="inlineStr">
        <is>
          <t>Metrica</t>
        </is>
      </c>
      <c r="O661" s="11" t="inlineStr">
        <is>
          <t>ENT</t>
        </is>
      </c>
      <c r="P661" s="16" t="n">
        <v>0</v>
      </c>
      <c r="Q661" s="16" t="n">
        <v>0</v>
      </c>
      <c r="R661" s="5">
        <f>A661&amp;"-"&amp;YEAR(F661)&amp;"-"&amp;IF(LEN(MONTH(F661))=1,"0"&amp;MONTH(F661),MONTH(F661))&amp;"-"&amp;IF(LEN(DAY(F661))=1,"0"&amp;DAY(F661),DAY(F661))</f>
        <v/>
      </c>
    </row>
    <row r="662">
      <c r="A662" s="39" t="n">
        <v>239</v>
      </c>
      <c r="B662" s="5" t="inlineStr">
        <is>
          <t>Portafolio de Proyectos</t>
        </is>
      </c>
      <c r="C662" s="5" t="inlineStr">
        <is>
          <t>Gestión de Proyectos</t>
        </is>
      </c>
      <c r="D662" s="5" t="inlineStr">
        <is>
          <t>Mensual</t>
        </is>
      </c>
      <c r="E662" s="5" t="inlineStr">
        <is>
          <t>Positivo</t>
        </is>
      </c>
      <c r="F662" s="6" t="n">
        <v>45596</v>
      </c>
      <c r="G662" s="5">
        <f>YEAR(F662)</f>
        <v/>
      </c>
      <c r="H662" s="5">
        <f>PROPER(TEXT(F662,"mmmm"))</f>
        <v/>
      </c>
      <c r="I662" s="6">
        <f>IF(OR(H662="Enero",H662="Febrero",H662="Marzo",H662="Abril",H662="Mayo",H662="Junio"),G662&amp;"-1",IF(OR(H662="Julio",H662="Agosto",H662="Septiembre",H662="Octubre",H662="Noviembre",H662="Diciembre"),G662&amp;"-2"))</f>
        <v/>
      </c>
      <c r="J662" s="5" t="n"/>
      <c r="K662" s="120" t="n">
        <v>0</v>
      </c>
      <c r="L662" s="28">
        <f>IFERROR(IF(OR(J662=0,K662=""),"",IF(E662="Positivo",MIN(MAX(K662/J662,0),1.3),MIN(MAX(J662/K662,0),1.3))),"")</f>
        <v/>
      </c>
      <c r="M662" s="28">
        <f>IFERROR(IF(OR(J662=0,K662=""),"",IF(E662="Positivo",MAX(K662/J662,0),MAX(J662/K662,0))),"")</f>
        <v/>
      </c>
      <c r="N662" s="5" t="inlineStr">
        <is>
          <t>Metrica</t>
        </is>
      </c>
      <c r="O662" s="11" t="inlineStr">
        <is>
          <t>ENT</t>
        </is>
      </c>
      <c r="P662" s="16" t="n">
        <v>0</v>
      </c>
      <c r="Q662" s="16" t="n">
        <v>0</v>
      </c>
      <c r="R662" s="5">
        <f>A662&amp;"-"&amp;YEAR(F662)&amp;"-"&amp;IF(LEN(MONTH(F662))=1,"0"&amp;MONTH(F662),MONTH(F662))&amp;"-"&amp;IF(LEN(DAY(F662))=1,"0"&amp;DAY(F662),DAY(F662))</f>
        <v/>
      </c>
    </row>
    <row r="663">
      <c r="A663" s="39" t="n">
        <v>239</v>
      </c>
      <c r="B663" s="5" t="inlineStr">
        <is>
          <t>Portafolio de Proyectos</t>
        </is>
      </c>
      <c r="C663" s="5" t="inlineStr">
        <is>
          <t>Gestión de Proyectos</t>
        </is>
      </c>
      <c r="D663" s="5" t="inlineStr">
        <is>
          <t>Mensual</t>
        </is>
      </c>
      <c r="E663" s="5" t="inlineStr">
        <is>
          <t>Positivo</t>
        </is>
      </c>
      <c r="F663" s="6" t="n">
        <v>45626</v>
      </c>
      <c r="G663" s="5">
        <f>YEAR(F663)</f>
        <v/>
      </c>
      <c r="H663" s="5">
        <f>PROPER(TEXT(F663,"mmmm"))</f>
        <v/>
      </c>
      <c r="I663" s="6">
        <f>IF(OR(H663="Enero",H663="Febrero",H663="Marzo",H663="Abril",H663="Mayo",H663="Junio"),G663&amp;"-1",IF(OR(H663="Julio",H663="Agosto",H663="Septiembre",H663="Octubre",H663="Noviembre",H663="Diciembre"),G663&amp;"-2"))</f>
        <v/>
      </c>
      <c r="J663" s="5" t="n"/>
      <c r="K663" s="120" t="n">
        <v>0</v>
      </c>
      <c r="L663" s="28">
        <f>IFERROR(IF(OR(J663=0,K663=""),"",IF(E663="Positivo",MIN(MAX(K663/J663,0),1.3),MIN(MAX(J663/K663,0),1.3))),"")</f>
        <v/>
      </c>
      <c r="M663" s="28">
        <f>IFERROR(IF(OR(J663=0,K663=""),"",IF(E663="Positivo",MAX(K663/J663,0),MAX(J663/K663,0))),"")</f>
        <v/>
      </c>
      <c r="N663" s="5" t="inlineStr">
        <is>
          <t>Metrica</t>
        </is>
      </c>
      <c r="O663" s="11" t="inlineStr">
        <is>
          <t>ENT</t>
        </is>
      </c>
      <c r="P663" s="16" t="n">
        <v>0</v>
      </c>
      <c r="Q663" s="16" t="n">
        <v>0</v>
      </c>
      <c r="R663" s="5">
        <f>A663&amp;"-"&amp;YEAR(F663)&amp;"-"&amp;IF(LEN(MONTH(F663))=1,"0"&amp;MONTH(F663),MONTH(F663))&amp;"-"&amp;IF(LEN(DAY(F663))=1,"0"&amp;DAY(F663),DAY(F663))</f>
        <v/>
      </c>
    </row>
    <row r="664">
      <c r="A664" s="39" t="n">
        <v>239</v>
      </c>
      <c r="B664" s="5" t="inlineStr">
        <is>
          <t>Portafolio de Proyectos</t>
        </is>
      </c>
      <c r="C664" s="5" t="inlineStr">
        <is>
          <t>Gestión de Proyectos</t>
        </is>
      </c>
      <c r="D664" s="5" t="inlineStr">
        <is>
          <t>Mensual</t>
        </is>
      </c>
      <c r="E664" s="5" t="inlineStr">
        <is>
          <t>Positivo</t>
        </is>
      </c>
      <c r="F664" s="6" t="n">
        <v>45657</v>
      </c>
      <c r="G664" s="5">
        <f>YEAR(F664)</f>
        <v/>
      </c>
      <c r="H664" s="5">
        <f>PROPER(TEXT(F664,"mmmm"))</f>
        <v/>
      </c>
      <c r="I664" s="6">
        <f>IF(OR(H664="Enero",H664="Febrero",H664="Marzo",H664="Abril",H664="Mayo",H664="Junio"),G664&amp;"-1",IF(OR(H664="Julio",H664="Agosto",H664="Septiembre",H664="Octubre",H664="Noviembre",H664="Diciembre"),G664&amp;"-2"))</f>
        <v/>
      </c>
      <c r="J664" s="5" t="n"/>
      <c r="K664" s="120" t="n">
        <v>0</v>
      </c>
      <c r="L664" s="28">
        <f>IFERROR(IF(OR(J664=0,K664=""),"",IF(E664="Positivo",MIN(MAX(K664/J664,0),1.3),MIN(MAX(J664/K664,0),1.3))),"")</f>
        <v/>
      </c>
      <c r="M664" s="28">
        <f>IFERROR(IF(OR(J664=0,K664=""),"",IF(E664="Positivo",MAX(K664/J664,0),MAX(J664/K664,0))),"")</f>
        <v/>
      </c>
      <c r="N664" s="5" t="inlineStr">
        <is>
          <t>Metrica</t>
        </is>
      </c>
      <c r="O664" s="11" t="inlineStr">
        <is>
          <t>ENT</t>
        </is>
      </c>
      <c r="P664" s="16" t="n">
        <v>0</v>
      </c>
      <c r="Q664" s="16" t="n">
        <v>0</v>
      </c>
      <c r="R664" s="5">
        <f>A664&amp;"-"&amp;YEAR(F664)&amp;"-"&amp;IF(LEN(MONTH(F664))=1,"0"&amp;MONTH(F664),MONTH(F664))&amp;"-"&amp;IF(LEN(DAY(F664))=1,"0"&amp;DAY(F664),DAY(F664))</f>
        <v/>
      </c>
    </row>
    <row r="665">
      <c r="A665" s="26" t="n">
        <v>240</v>
      </c>
      <c r="B665" s="5" t="inlineStr">
        <is>
          <t>Cumplimiento de Gestión De Proyectos Cerrados</t>
        </is>
      </c>
      <c r="C665" s="5" t="inlineStr">
        <is>
          <t>Gestión de Proyectos</t>
        </is>
      </c>
      <c r="D665" s="5" t="inlineStr">
        <is>
          <t>Trimestral</t>
        </is>
      </c>
      <c r="E665" s="5" t="inlineStr">
        <is>
          <t>Positivo</t>
        </is>
      </c>
      <c r="F665" s="6" t="n">
        <v>45016</v>
      </c>
      <c r="G665" s="5">
        <f>YEAR(F665)</f>
        <v/>
      </c>
      <c r="H665" s="5">
        <f>PROPER(TEXT(F665,"mmmm"))</f>
        <v/>
      </c>
      <c r="I665" s="6">
        <f>IF(OR(H665="Enero",H665="Febrero",H665="Marzo",H665="Abril",H665="Mayo",H665="Junio"),G665&amp;"-1",IF(OR(H665="Julio",H665="Agosto",H665="Septiembre",H665="Octubre",H665="Noviembre",H665="Diciembre"),G665&amp;"-2"))</f>
        <v/>
      </c>
      <c r="J665" s="5" t="n">
        <v>100</v>
      </c>
      <c r="K665" s="120" t="n">
        <v>40</v>
      </c>
      <c r="L665" s="28">
        <f>IFERROR(IF(OR(J665=0,K665=""),"",IF(E665="Positivo",MIN(MAX(K665/J665,0),1.3),MIN(MAX(J665/K665,0),1.3))),"")</f>
        <v/>
      </c>
      <c r="M665" s="28">
        <f>IFERROR(IF(OR(J665=0,K665=""),"",IF(E665="Positivo",MAX(K665/J665,0),MAX(J665/K665,0))),"")</f>
        <v/>
      </c>
      <c r="N665" s="5" t="inlineStr">
        <is>
          <t>%</t>
        </is>
      </c>
      <c r="O665" s="5" t="inlineStr">
        <is>
          <t>%</t>
        </is>
      </c>
      <c r="P665" s="16" t="n">
        <v>0</v>
      </c>
      <c r="Q665" s="16" t="n">
        <v>0</v>
      </c>
      <c r="R665" s="5">
        <f>A665&amp;"-"&amp;YEAR(F665)&amp;"-"&amp;IF(LEN(MONTH(F665))=1,"0"&amp;MONTH(F665),MONTH(F665))&amp;"-"&amp;IF(LEN(DAY(F665))=1,"0"&amp;DAY(F665),DAY(F665))</f>
        <v/>
      </c>
    </row>
    <row r="666">
      <c r="A666" s="26" t="n">
        <v>240</v>
      </c>
      <c r="B666" s="5" t="inlineStr">
        <is>
          <t>Cumplimiento de Gestión De Proyectos Cerrados</t>
        </is>
      </c>
      <c r="C666" s="5" t="inlineStr">
        <is>
          <t>Gestión de Proyectos</t>
        </is>
      </c>
      <c r="D666" s="5" t="inlineStr">
        <is>
          <t>Trimestral</t>
        </is>
      </c>
      <c r="E666" s="5" t="inlineStr">
        <is>
          <t>Positivo</t>
        </is>
      </c>
      <c r="F666" s="6" t="n">
        <v>45107</v>
      </c>
      <c r="G666" s="5">
        <f>YEAR(F666)</f>
        <v/>
      </c>
      <c r="H666" s="5">
        <f>PROPER(TEXT(F666,"mmmm"))</f>
        <v/>
      </c>
      <c r="I666" s="6">
        <f>IF(OR(H666="Enero",H666="Febrero",H666="Marzo",H666="Abril",H666="Mayo",H666="Junio"),G666&amp;"-1",IF(OR(H666="Julio",H666="Agosto",H666="Septiembre",H666="Octubre",H666="Noviembre",H666="Diciembre"),G666&amp;"-2"))</f>
        <v/>
      </c>
      <c r="J666" s="5" t="n">
        <v>100</v>
      </c>
      <c r="K666" s="120" t="n">
        <v>60</v>
      </c>
      <c r="L666" s="28">
        <f>IFERROR(IF(OR(J666=0,K666=""),"",IF(E666="Positivo",MIN(MAX(K666/J666,0),1.3),MIN(MAX(J666/K666,0),1.3))),"")</f>
        <v/>
      </c>
      <c r="M666" s="28">
        <f>IFERROR(IF(OR(J666=0,K666=""),"",IF(E666="Positivo",MAX(K666/J666,0),MAX(J666/K666,0))),"")</f>
        <v/>
      </c>
      <c r="N666" s="5" t="inlineStr">
        <is>
          <t>%</t>
        </is>
      </c>
      <c r="O666" s="5" t="inlineStr">
        <is>
          <t>%</t>
        </is>
      </c>
      <c r="P666" s="16" t="n">
        <v>0</v>
      </c>
      <c r="Q666" s="16" t="n">
        <v>0</v>
      </c>
      <c r="R666" s="5">
        <f>A666&amp;"-"&amp;YEAR(F666)&amp;"-"&amp;IF(LEN(MONTH(F666))=1,"0"&amp;MONTH(F666),MONTH(F666))&amp;"-"&amp;IF(LEN(DAY(F666))=1,"0"&amp;DAY(F666),DAY(F666))</f>
        <v/>
      </c>
    </row>
    <row r="667">
      <c r="A667" s="43" t="n">
        <v>240</v>
      </c>
      <c r="B667" s="5" t="inlineStr">
        <is>
          <t>Cumplimiento de Gestión De Proyectos Cerrados</t>
        </is>
      </c>
      <c r="C667" s="5" t="inlineStr">
        <is>
          <t>Gestión de Proyectos</t>
        </is>
      </c>
      <c r="D667" s="5" t="inlineStr">
        <is>
          <t>Trimestral</t>
        </is>
      </c>
      <c r="E667" s="5" t="inlineStr">
        <is>
          <t>Positivo</t>
        </is>
      </c>
      <c r="F667" s="6" t="n">
        <v>45199</v>
      </c>
      <c r="G667" s="5">
        <f>YEAR(F667)</f>
        <v/>
      </c>
      <c r="H667" s="5">
        <f>PROPER(TEXT(F667,"mmmm"))</f>
        <v/>
      </c>
      <c r="I667" s="6">
        <f>IF(OR(H667="Enero",H667="Febrero",H667="Marzo",H667="Abril",H667="Mayo",H667="Junio"),G667&amp;"-1",IF(OR(H667="Julio",H667="Agosto",H667="Septiembre",H667="Octubre",H667="Noviembre",H667="Diciembre"),G667&amp;"-2"))</f>
        <v/>
      </c>
      <c r="J667" s="5" t="n">
        <v>100</v>
      </c>
      <c r="K667" s="120" t="n">
        <v>80</v>
      </c>
      <c r="L667" s="28">
        <f>IFERROR(IF(OR(J667=0,K667=""),"",IF(E667="Positivo",MIN(MAX(K667/J667,0),1.3),MIN(MAX(J667/K667,0),1.3))),"")</f>
        <v/>
      </c>
      <c r="M667" s="28">
        <f>IFERROR(IF(OR(J667=0,K667=""),"",IF(E667="Positivo",MAX(K667/J667,0),MAX(J667/K667,0))),"")</f>
        <v/>
      </c>
      <c r="N667" s="5" t="inlineStr">
        <is>
          <t>%</t>
        </is>
      </c>
      <c r="O667" s="5" t="inlineStr">
        <is>
          <t>%</t>
        </is>
      </c>
      <c r="P667" s="16" t="n">
        <v>0</v>
      </c>
      <c r="Q667" s="16" t="n">
        <v>0</v>
      </c>
      <c r="R667" s="5">
        <f>A667&amp;"-"&amp;YEAR(F667)&amp;"-"&amp;IF(LEN(MONTH(F667))=1,"0"&amp;MONTH(F667),MONTH(F667))&amp;"-"&amp;IF(LEN(DAY(F667))=1,"0"&amp;DAY(F667),DAY(F667))</f>
        <v/>
      </c>
    </row>
    <row r="668">
      <c r="A668" s="39" t="n">
        <v>240</v>
      </c>
      <c r="B668" s="5" t="inlineStr">
        <is>
          <t>Cumplimiento de Gestión De Proyectos Cerrados</t>
        </is>
      </c>
      <c r="C668" s="5" t="inlineStr">
        <is>
          <t>Gestión de Proyectos</t>
        </is>
      </c>
      <c r="D668" s="5" t="inlineStr">
        <is>
          <t>Trimestral</t>
        </is>
      </c>
      <c r="E668" s="5" t="inlineStr">
        <is>
          <t>Positivo</t>
        </is>
      </c>
      <c r="F668" s="6" t="n">
        <v>45291</v>
      </c>
      <c r="G668" s="5">
        <f>YEAR(F668)</f>
        <v/>
      </c>
      <c r="H668" s="5">
        <f>PROPER(TEXT(F668,"mmmm"))</f>
        <v/>
      </c>
      <c r="I668" s="6">
        <f>IF(OR(H668="Enero",H668="Febrero",H668="Marzo",H668="Abril",H668="Mayo",H668="Junio"),G668&amp;"-1",IF(OR(H668="Julio",H668="Agosto",H668="Septiembre",H668="Octubre",H668="Noviembre",H668="Diciembre"),G668&amp;"-2"))</f>
        <v/>
      </c>
      <c r="J668" s="5" t="n">
        <v>100</v>
      </c>
      <c r="K668" s="120" t="n">
        <v>80</v>
      </c>
      <c r="L668" s="28">
        <f>IFERROR(IF(OR(J668=0,K668=""),"",IF(E668="Positivo",MIN(MAX(K668/J668,0),1.3),MIN(MAX(J668/K668,0),1.3))),"")</f>
        <v/>
      </c>
      <c r="M668" s="28">
        <f>IFERROR(IF(OR(J668=0,K668=""),"",IF(E668="Positivo",MAX(K668/J668,0),MAX(J668/K668,0))),"")</f>
        <v/>
      </c>
      <c r="N668" s="5" t="inlineStr">
        <is>
          <t>%</t>
        </is>
      </c>
      <c r="O668" s="5" t="inlineStr">
        <is>
          <t>%</t>
        </is>
      </c>
      <c r="P668" s="16" t="n">
        <v>0</v>
      </c>
      <c r="Q668" s="16" t="n">
        <v>0</v>
      </c>
      <c r="R668" s="5">
        <f>A668&amp;"-"&amp;YEAR(F668)&amp;"-"&amp;IF(LEN(MONTH(F668))=1,"0"&amp;MONTH(F668),MONTH(F668))&amp;"-"&amp;IF(LEN(DAY(F668))=1,"0"&amp;DAY(F668),DAY(F668))</f>
        <v/>
      </c>
    </row>
    <row r="669">
      <c r="A669" s="26" t="n">
        <v>240</v>
      </c>
      <c r="B669" s="5" t="inlineStr">
        <is>
          <t>Cumplimiento de Gestión De Proyectos Cerrados</t>
        </is>
      </c>
      <c r="C669" s="5" t="inlineStr">
        <is>
          <t>Gestión de Proyectos</t>
        </is>
      </c>
      <c r="D669" s="5" t="inlineStr">
        <is>
          <t>Trimestral</t>
        </is>
      </c>
      <c r="E669" s="5" t="inlineStr">
        <is>
          <t>Positivo</t>
        </is>
      </c>
      <c r="F669" s="6" t="n">
        <v>45382</v>
      </c>
      <c r="G669" s="5">
        <f>YEAR(F669)</f>
        <v/>
      </c>
      <c r="H669" s="5">
        <f>PROPER(TEXT(F669,"mmmm"))</f>
        <v/>
      </c>
      <c r="I669" s="6">
        <f>IF(OR(H669="Enero",H669="Febrero",H669="Marzo",H669="Abril",H669="Mayo",H669="Junio"),G669&amp;"-1",IF(OR(H669="Julio",H669="Agosto",H669="Septiembre",H669="Octubre",H669="Noviembre",H669="Diciembre"),G669&amp;"-2"))</f>
        <v/>
      </c>
      <c r="J669" s="5" t="n">
        <v>100</v>
      </c>
      <c r="K669" s="10" t="n">
        <v>91.66666666666666</v>
      </c>
      <c r="L669" s="28">
        <f>IFERROR(IF(OR(J669=0,K669=""),"",IF(E669="Positivo",MIN(MAX(K669/J669,0),1.3),MIN(MAX(J669/K669,0),1.3))),"")</f>
        <v/>
      </c>
      <c r="M669" s="28">
        <f>IFERROR(IF(OR(J669=0,K669=""),"",IF(E669="Positivo",MAX(K669/J669,0),MAX(J669/K669,0))),"")</f>
        <v/>
      </c>
      <c r="N669" s="5" t="inlineStr">
        <is>
          <t>%</t>
        </is>
      </c>
      <c r="O669" s="5" t="inlineStr">
        <is>
          <t>%</t>
        </is>
      </c>
      <c r="P669" s="16" t="n">
        <v>0</v>
      </c>
      <c r="Q669" s="16" t="n">
        <v>0</v>
      </c>
      <c r="R669" s="5">
        <f>A669&amp;"-"&amp;YEAR(F669)&amp;"-"&amp;IF(LEN(MONTH(F669))=1,"0"&amp;MONTH(F669),MONTH(F669))&amp;"-"&amp;IF(LEN(DAY(F669))=1,"0"&amp;DAY(F669),DAY(F669))</f>
        <v/>
      </c>
    </row>
    <row r="670">
      <c r="A670" s="5" t="n">
        <v>240</v>
      </c>
      <c r="B670" s="5" t="inlineStr">
        <is>
          <t>Cumplimiento de Gestión De Proyectos Cerrados</t>
        </is>
      </c>
      <c r="C670" s="5" t="inlineStr">
        <is>
          <t>Gestión de Proyectos</t>
        </is>
      </c>
      <c r="D670" s="5" t="inlineStr">
        <is>
          <t>Trimestral</t>
        </is>
      </c>
      <c r="E670" s="5" t="inlineStr">
        <is>
          <t>Positivo</t>
        </is>
      </c>
      <c r="F670" s="6" t="n">
        <v>45473</v>
      </c>
      <c r="G670" s="5">
        <f>YEAR(F670)</f>
        <v/>
      </c>
      <c r="H670" s="5">
        <f>PROPER(TEXT(F670,"mmmm"))</f>
        <v/>
      </c>
      <c r="I670" s="6">
        <f>IF(OR(H670="Enero",H670="Febrero",H670="Marzo",H670="Abril",H670="Mayo",H670="Junio"),G670&amp;"-1",IF(OR(H670="Julio",H670="Agosto",H670="Septiembre",H670="Octubre",H670="Noviembre",H670="Diciembre"),G670&amp;"-2"))</f>
        <v/>
      </c>
      <c r="J670" s="5" t="n">
        <v>100</v>
      </c>
      <c r="K670" s="5" t="n">
        <v>100</v>
      </c>
      <c r="L670" s="28">
        <f>IFERROR(IF(OR(J670=0,K670=""),"",IF(E670="Positivo",MIN(MAX(K670/J670,0),1.3),MIN(MAX(J670/K670,0),1.3))),"")</f>
        <v/>
      </c>
      <c r="M670" s="28">
        <f>IFERROR(IF(OR(J670=0,K670=""),"",IF(E670="Positivo",MAX(K670/J670,0),MAX(J670/K670,0))),"")</f>
        <v/>
      </c>
      <c r="N670" s="5" t="inlineStr">
        <is>
          <t>%</t>
        </is>
      </c>
      <c r="O670" s="5" t="inlineStr">
        <is>
          <t>%</t>
        </is>
      </c>
      <c r="P670" s="5" t="n">
        <v>0</v>
      </c>
      <c r="Q670" s="5" t="n">
        <v>0</v>
      </c>
      <c r="R670" s="5">
        <f>A670&amp;"-"&amp;YEAR(F670)&amp;"-"&amp;IF(LEN(MONTH(F670))=1,"0"&amp;MONTH(F670),MONTH(F670))&amp;"-"&amp;IF(LEN(DAY(F670))=1,"0"&amp;DAY(F670),DAY(F670))</f>
        <v/>
      </c>
    </row>
    <row r="671">
      <c r="A671" s="26" t="n">
        <v>240</v>
      </c>
      <c r="B671" s="5" t="inlineStr">
        <is>
          <t>Cumplimiento de Gestión De Proyectos Cerrados</t>
        </is>
      </c>
      <c r="C671" s="5" t="inlineStr">
        <is>
          <t>Gestión de Proyectos</t>
        </is>
      </c>
      <c r="D671" s="5" t="inlineStr">
        <is>
          <t>Trimestral</t>
        </is>
      </c>
      <c r="E671" s="5" t="inlineStr">
        <is>
          <t>Positivo</t>
        </is>
      </c>
      <c r="F671" s="6" t="n">
        <v>45565</v>
      </c>
      <c r="G671" s="5">
        <f>YEAR(F671)</f>
        <v/>
      </c>
      <c r="H671" s="5">
        <f>PROPER(TEXT(F671,"mmmm"))</f>
        <v/>
      </c>
      <c r="I671" s="6">
        <f>IF(OR(H671="Enero",H671="Febrero",H671="Marzo",H671="Abril",H671="Mayo",H671="Junio"),G671&amp;"-1",IF(OR(H671="Julio",H671="Agosto",H671="Septiembre",H671="Octubre",H671="Noviembre",H671="Diciembre"),G671&amp;"-2"))</f>
        <v/>
      </c>
      <c r="J671" s="5" t="n">
        <v>100</v>
      </c>
      <c r="K671" s="10" t="n">
        <v>100</v>
      </c>
      <c r="L671" s="28">
        <f>IFERROR(IF(OR(J671=0,K671=""),"",IF(E671="Positivo",MIN(MAX(K671/J671,0),1.3),MIN(MAX(J671/K671,0),1.3))),"")</f>
        <v/>
      </c>
      <c r="M671" s="28">
        <f>IFERROR(IF(OR(J671=0,K671=""),"",IF(E671="Positivo",MAX(K671/J671,0),MAX(J671/K671,0))),"")</f>
        <v/>
      </c>
      <c r="N671" s="5" t="inlineStr">
        <is>
          <t>%</t>
        </is>
      </c>
      <c r="O671" s="5" t="inlineStr">
        <is>
          <t>%</t>
        </is>
      </c>
      <c r="P671" s="16" t="n">
        <v>0</v>
      </c>
      <c r="Q671" s="16" t="n">
        <v>0</v>
      </c>
      <c r="R671" s="5">
        <f>A671&amp;"-"&amp;YEAR(F671)&amp;"-"&amp;IF(LEN(MONTH(F671))=1,"0"&amp;MONTH(F671),MONTH(F671))&amp;"-"&amp;IF(LEN(DAY(F671))=1,"0"&amp;DAY(F671),DAY(F671))</f>
        <v/>
      </c>
    </row>
    <row r="672">
      <c r="A672" s="26" t="n">
        <v>240</v>
      </c>
      <c r="B672" s="5" t="inlineStr">
        <is>
          <t>Cumplimiento de Gestión De Proyectos Cerrados</t>
        </is>
      </c>
      <c r="C672" s="5" t="inlineStr">
        <is>
          <t>Gestión de Proyectos</t>
        </is>
      </c>
      <c r="D672" s="5" t="inlineStr">
        <is>
          <t>Trimestral</t>
        </is>
      </c>
      <c r="E672" s="5" t="inlineStr">
        <is>
          <t>Positivo</t>
        </is>
      </c>
      <c r="F672" s="6" t="n">
        <v>45657</v>
      </c>
      <c r="G672" s="5">
        <f>YEAR(F672)</f>
        <v/>
      </c>
      <c r="H672" s="5">
        <f>PROPER(TEXT(F672,"mmmm"))</f>
        <v/>
      </c>
      <c r="I672" s="6">
        <f>IF(OR(H672="Enero",H672="Febrero",H672="Marzo",H672="Abril",H672="Mayo",H672="Junio"),G672&amp;"-1",IF(OR(H672="Julio",H672="Agosto",H672="Septiembre",H672="Octubre",H672="Noviembre",H672="Diciembre"),G672&amp;"-2"))</f>
        <v/>
      </c>
      <c r="J672" s="5" t="n">
        <v>100</v>
      </c>
      <c r="K672" s="10" t="n">
        <v>100</v>
      </c>
      <c r="L672" s="28">
        <f>IFERROR(IF(OR(J672=0,K672=""),"",IF(E672="Positivo",MIN(MAX(K672/J672,0),1.3),MIN(MAX(J672/K672,0),1.3))),"")</f>
        <v/>
      </c>
      <c r="M672" s="28">
        <f>IFERROR(IF(OR(J672=0,K672=""),"",IF(E672="Positivo",MAX(K672/J672,0),MAX(J672/K672,0))),"")</f>
        <v/>
      </c>
      <c r="N672" s="5" t="inlineStr">
        <is>
          <t>%</t>
        </is>
      </c>
      <c r="O672" s="5" t="inlineStr">
        <is>
          <t>%</t>
        </is>
      </c>
      <c r="P672" s="16" t="n">
        <v>0</v>
      </c>
      <c r="Q672" s="16" t="n">
        <v>0</v>
      </c>
      <c r="R672" s="5">
        <f>A672&amp;"-"&amp;YEAR(F672)&amp;"-"&amp;IF(LEN(MONTH(F672))=1,"0"&amp;MONTH(F672),MONTH(F672))&amp;"-"&amp;IF(LEN(DAY(F672))=1,"0"&amp;DAY(F672),DAY(F672))</f>
        <v/>
      </c>
    </row>
    <row r="673">
      <c r="A673" s="26" t="n">
        <v>241</v>
      </c>
      <c r="B673" s="5" t="inlineStr">
        <is>
          <t>Cumplimiento de gestión de proyectos fase inicio</t>
        </is>
      </c>
      <c r="C673" s="5" t="inlineStr">
        <is>
          <t>Gestión de Proyectos</t>
        </is>
      </c>
      <c r="D673" s="5" t="inlineStr">
        <is>
          <t>Mensual</t>
        </is>
      </c>
      <c r="E673" s="5" t="inlineStr">
        <is>
          <t>Positivo</t>
        </is>
      </c>
      <c r="F673" s="6" t="n">
        <v>44957</v>
      </c>
      <c r="G673" s="5">
        <f>YEAR(F673)</f>
        <v/>
      </c>
      <c r="H673" s="5">
        <f>PROPER(TEXT(F673,"mmmm"))</f>
        <v/>
      </c>
      <c r="I673" s="6">
        <f>IF(OR(H673="Enero",H673="Febrero",H673="Marzo",H673="Abril",H673="Mayo",H673="Junio"),G673&amp;"-1",IF(OR(H673="Julio",H673="Agosto",H673="Septiembre",H673="Octubre",H673="Noviembre",H673="Diciembre"),G673&amp;"-2"))</f>
        <v/>
      </c>
      <c r="J673" s="5" t="n">
        <v>80</v>
      </c>
      <c r="K673" s="120" t="n">
        <v>100</v>
      </c>
      <c r="L673" s="28">
        <f>IFERROR(IF(OR(J673=0,K673=""),"",IF(E673="Positivo",MIN(MAX(K673/J673,0),1.3),MIN(MAX(J673/K673,0),1.3))),"")</f>
        <v/>
      </c>
      <c r="M673" s="28">
        <f>IFERROR(IF(OR(J673=0,K673=""),"",IF(E673="Positivo",MAX(K673/J673,0),MAX(J673/K673,0))),"")</f>
        <v/>
      </c>
      <c r="N673" s="5" t="inlineStr">
        <is>
          <t>%</t>
        </is>
      </c>
      <c r="O673" s="5" t="inlineStr">
        <is>
          <t>%</t>
        </is>
      </c>
      <c r="P673" s="16" t="n">
        <v>0</v>
      </c>
      <c r="Q673" s="16" t="n">
        <v>0</v>
      </c>
      <c r="R673" s="5">
        <f>A673&amp;"-"&amp;YEAR(F673)&amp;"-"&amp;IF(LEN(MONTH(F673))=1,"0"&amp;MONTH(F673),MONTH(F673))&amp;"-"&amp;IF(LEN(DAY(F673))=1,"0"&amp;DAY(F673),DAY(F673))</f>
        <v/>
      </c>
    </row>
    <row r="674">
      <c r="A674" s="26" t="n">
        <v>241</v>
      </c>
      <c r="B674" s="5" t="inlineStr">
        <is>
          <t>Cumplimiento de gestión de proyectos fase inicio</t>
        </is>
      </c>
      <c r="C674" s="5" t="inlineStr">
        <is>
          <t>Gestión de Proyectos</t>
        </is>
      </c>
      <c r="D674" s="5" t="inlineStr">
        <is>
          <t>Mensual</t>
        </is>
      </c>
      <c r="E674" s="5" t="inlineStr">
        <is>
          <t>Positivo</t>
        </is>
      </c>
      <c r="F674" s="17" t="n">
        <v>44985</v>
      </c>
      <c r="G674" s="5">
        <f>YEAR(F674)</f>
        <v/>
      </c>
      <c r="H674" s="5">
        <f>PROPER(TEXT(F674,"mmmm"))</f>
        <v/>
      </c>
      <c r="I674" s="6">
        <f>IF(OR(H674="Enero",H674="Febrero",H674="Marzo",H674="Abril",H674="Mayo",H674="Junio"),G674&amp;"-1",IF(OR(H674="Julio",H674="Agosto",H674="Septiembre",H674="Octubre",H674="Noviembre",H674="Diciembre"),G674&amp;"-2"))</f>
        <v/>
      </c>
      <c r="J674" s="5" t="n">
        <v>80</v>
      </c>
      <c r="K674" s="120" t="n">
        <v>100</v>
      </c>
      <c r="L674" s="28">
        <f>IFERROR(IF(OR(J674=0,K674=""),"",IF(E674="Positivo",MIN(MAX(K674/J674,0),1.3),MIN(MAX(J674/K674,0),1.3))),"")</f>
        <v/>
      </c>
      <c r="M674" s="28">
        <f>IFERROR(IF(OR(J674=0,K674=""),"",IF(E674="Positivo",MAX(K674/J674,0),MAX(J674/K674,0))),"")</f>
        <v/>
      </c>
      <c r="N674" s="5" t="inlineStr">
        <is>
          <t>%</t>
        </is>
      </c>
      <c r="O674" s="5" t="inlineStr">
        <is>
          <t>%</t>
        </is>
      </c>
      <c r="P674" s="16" t="n">
        <v>0</v>
      </c>
      <c r="Q674" s="16" t="n">
        <v>0</v>
      </c>
      <c r="R674" s="5">
        <f>A674&amp;"-"&amp;YEAR(F674)&amp;"-"&amp;IF(LEN(MONTH(F674))=1,"0"&amp;MONTH(F674),MONTH(F674))&amp;"-"&amp;IF(LEN(DAY(F674))=1,"0"&amp;DAY(F674),DAY(F674))</f>
        <v/>
      </c>
    </row>
    <row r="675">
      <c r="A675" s="26" t="n">
        <v>241</v>
      </c>
      <c r="B675" s="5" t="inlineStr">
        <is>
          <t>Cumplimiento de gestión de proyectos fase inicio</t>
        </is>
      </c>
      <c r="C675" s="5" t="inlineStr">
        <is>
          <t>Gestión de Proyectos</t>
        </is>
      </c>
      <c r="D675" s="5" t="inlineStr">
        <is>
          <t>Mensual</t>
        </is>
      </c>
      <c r="E675" s="5" t="inlineStr">
        <is>
          <t>Positivo</t>
        </is>
      </c>
      <c r="F675" s="6" t="n">
        <v>45016</v>
      </c>
      <c r="G675" s="5">
        <f>YEAR(F675)</f>
        <v/>
      </c>
      <c r="H675" s="5">
        <f>PROPER(TEXT(F675,"mmmm"))</f>
        <v/>
      </c>
      <c r="I675" s="6">
        <f>IF(OR(H675="Enero",H675="Febrero",H675="Marzo",H675="Abril",H675="Mayo",H675="Junio"),G675&amp;"-1",IF(OR(H675="Julio",H675="Agosto",H675="Septiembre",H675="Octubre",H675="Noviembre",H675="Diciembre"),G675&amp;"-2"))</f>
        <v/>
      </c>
      <c r="J675" s="5" t="n">
        <v>80</v>
      </c>
      <c r="K675" s="120" t="n">
        <v>100</v>
      </c>
      <c r="L675" s="28">
        <f>IFERROR(IF(OR(J675=0,K675=""),"",IF(E675="Positivo",MIN(MAX(K675/J675,0),1.3),MIN(MAX(J675/K675,0),1.3))),"")</f>
        <v/>
      </c>
      <c r="M675" s="28">
        <f>IFERROR(IF(OR(J675=0,K675=""),"",IF(E675="Positivo",MAX(K675/J675,0),MAX(J675/K675,0))),"")</f>
        <v/>
      </c>
      <c r="N675" s="5" t="inlineStr">
        <is>
          <t>%</t>
        </is>
      </c>
      <c r="O675" s="5" t="inlineStr">
        <is>
          <t>%</t>
        </is>
      </c>
      <c r="P675" s="16" t="n">
        <v>0</v>
      </c>
      <c r="Q675" s="16" t="n">
        <v>0</v>
      </c>
      <c r="R675" s="5">
        <f>A675&amp;"-"&amp;YEAR(F675)&amp;"-"&amp;IF(LEN(MONTH(F675))=1,"0"&amp;MONTH(F675),MONTH(F675))&amp;"-"&amp;IF(LEN(DAY(F675))=1,"0"&amp;DAY(F675),DAY(F675))</f>
        <v/>
      </c>
    </row>
    <row r="676">
      <c r="A676" s="26" t="n">
        <v>241</v>
      </c>
      <c r="B676" s="5" t="inlineStr">
        <is>
          <t>Cumplimiento de gestión de proyectos fase inicio</t>
        </is>
      </c>
      <c r="C676" s="5" t="inlineStr">
        <is>
          <t>Gestión de Proyectos</t>
        </is>
      </c>
      <c r="D676" s="5" t="inlineStr">
        <is>
          <t>Mensual</t>
        </is>
      </c>
      <c r="E676" s="5" t="inlineStr">
        <is>
          <t>Positivo</t>
        </is>
      </c>
      <c r="F676" s="6" t="n">
        <v>45046</v>
      </c>
      <c r="G676" s="5">
        <f>YEAR(F676)</f>
        <v/>
      </c>
      <c r="H676" s="5">
        <f>PROPER(TEXT(F676,"mmmm"))</f>
        <v/>
      </c>
      <c r="I676" s="6">
        <f>IF(OR(H676="Enero",H676="Febrero",H676="Marzo",H676="Abril",H676="Mayo",H676="Junio"),G676&amp;"-1",IF(OR(H676="Julio",H676="Agosto",H676="Septiembre",H676="Octubre",H676="Noviembre",H676="Diciembre"),G676&amp;"-2"))</f>
        <v/>
      </c>
      <c r="J676" s="5" t="n">
        <v>80</v>
      </c>
      <c r="K676" s="120" t="n">
        <v>81.818181818182</v>
      </c>
      <c r="L676" s="28">
        <f>IFERROR(IF(OR(J676=0,K676=""),"",IF(E676="Positivo",MIN(MAX(K676/J676,0),1.3),MIN(MAX(J676/K676,0),1.3))),"")</f>
        <v/>
      </c>
      <c r="M676" s="28">
        <f>IFERROR(IF(OR(J676=0,K676=""),"",IF(E676="Positivo",MAX(K676/J676,0),MAX(J676/K676,0))),"")</f>
        <v/>
      </c>
      <c r="N676" s="5" t="inlineStr">
        <is>
          <t>%</t>
        </is>
      </c>
      <c r="O676" s="5" t="inlineStr">
        <is>
          <t>%</t>
        </is>
      </c>
      <c r="P676" s="16" t="n">
        <v>0</v>
      </c>
      <c r="Q676" s="16" t="n">
        <v>0</v>
      </c>
      <c r="R676" s="5">
        <f>A676&amp;"-"&amp;YEAR(F676)&amp;"-"&amp;IF(LEN(MONTH(F676))=1,"0"&amp;MONTH(F676),MONTH(F676))&amp;"-"&amp;IF(LEN(DAY(F676))=1,"0"&amp;DAY(F676),DAY(F676))</f>
        <v/>
      </c>
    </row>
    <row r="677">
      <c r="A677" s="26" t="n">
        <v>241</v>
      </c>
      <c r="B677" s="5" t="inlineStr">
        <is>
          <t>Cumplimiento de gestión de proyectos fase inicio</t>
        </is>
      </c>
      <c r="C677" s="5" t="inlineStr">
        <is>
          <t>Gestión de Proyectos</t>
        </is>
      </c>
      <c r="D677" s="5" t="inlineStr">
        <is>
          <t>Mensual</t>
        </is>
      </c>
      <c r="E677" s="5" t="inlineStr">
        <is>
          <t>Positivo</t>
        </is>
      </c>
      <c r="F677" s="6" t="n">
        <v>45077</v>
      </c>
      <c r="G677" s="5">
        <f>YEAR(F677)</f>
        <v/>
      </c>
      <c r="H677" s="5">
        <f>PROPER(TEXT(F677,"mmmm"))</f>
        <v/>
      </c>
      <c r="I677" s="6">
        <f>IF(OR(H677="Enero",H677="Febrero",H677="Marzo",H677="Abril",H677="Mayo",H677="Junio"),G677&amp;"-1",IF(OR(H677="Julio",H677="Agosto",H677="Septiembre",H677="Octubre",H677="Noviembre",H677="Diciembre"),G677&amp;"-2"))</f>
        <v/>
      </c>
      <c r="J677" s="5" t="n">
        <v>80</v>
      </c>
      <c r="K677" s="120" t="n">
        <v>83.333333333333</v>
      </c>
      <c r="L677" s="28">
        <f>IFERROR(IF(OR(J677=0,K677=""),"",IF(E677="Positivo",MIN(MAX(K677/J677,0),1.3),MIN(MAX(J677/K677,0),1.3))),"")</f>
        <v/>
      </c>
      <c r="M677" s="28">
        <f>IFERROR(IF(OR(J677=0,K677=""),"",IF(E677="Positivo",MAX(K677/J677,0),MAX(J677/K677,0))),"")</f>
        <v/>
      </c>
      <c r="N677" s="5" t="inlineStr">
        <is>
          <t>%</t>
        </is>
      </c>
      <c r="O677" s="5" t="inlineStr">
        <is>
          <t>%</t>
        </is>
      </c>
      <c r="P677" s="16" t="n">
        <v>0</v>
      </c>
      <c r="Q677" s="16" t="n">
        <v>0</v>
      </c>
      <c r="R677" s="5">
        <f>A677&amp;"-"&amp;YEAR(F677)&amp;"-"&amp;IF(LEN(MONTH(F677))=1,"0"&amp;MONTH(F677),MONTH(F677))&amp;"-"&amp;IF(LEN(DAY(F677))=1,"0"&amp;DAY(F677),DAY(F677))</f>
        <v/>
      </c>
    </row>
    <row r="678">
      <c r="A678" s="26" t="n">
        <v>241</v>
      </c>
      <c r="B678" s="5" t="inlineStr">
        <is>
          <t>Cumplimiento de gestión de proyectos fase inicio</t>
        </is>
      </c>
      <c r="C678" s="5" t="inlineStr">
        <is>
          <t>Gestión de Proyectos</t>
        </is>
      </c>
      <c r="D678" s="5" t="inlineStr">
        <is>
          <t>Mensual</t>
        </is>
      </c>
      <c r="E678" s="5" t="inlineStr">
        <is>
          <t>Positivo</t>
        </is>
      </c>
      <c r="F678" s="6" t="n">
        <v>45107</v>
      </c>
      <c r="G678" s="5">
        <f>YEAR(F678)</f>
        <v/>
      </c>
      <c r="H678" s="5">
        <f>PROPER(TEXT(F678,"mmmm"))</f>
        <v/>
      </c>
      <c r="I678" s="6">
        <f>IF(OR(H678="Enero",H678="Febrero",H678="Marzo",H678="Abril",H678="Mayo",H678="Junio"),G678&amp;"-1",IF(OR(H678="Julio",H678="Agosto",H678="Septiembre",H678="Octubre",H678="Noviembre",H678="Diciembre"),G678&amp;"-2"))</f>
        <v/>
      </c>
      <c r="J678" s="5" t="n">
        <v>80</v>
      </c>
      <c r="K678" s="120" t="n">
        <v>100</v>
      </c>
      <c r="L678" s="28">
        <f>IFERROR(IF(OR(J678=0,K678=""),"",IF(E678="Positivo",MIN(MAX(K678/J678,0),1.3),MIN(MAX(J678/K678,0),1.3))),"")</f>
        <v/>
      </c>
      <c r="M678" s="28">
        <f>IFERROR(IF(OR(J678=0,K678=""),"",IF(E678="Positivo",MAX(K678/J678,0),MAX(J678/K678,0))),"")</f>
        <v/>
      </c>
      <c r="N678" s="5" t="inlineStr">
        <is>
          <t>%</t>
        </is>
      </c>
      <c r="O678" s="5" t="inlineStr">
        <is>
          <t>%</t>
        </is>
      </c>
      <c r="P678" s="16" t="n">
        <v>0</v>
      </c>
      <c r="Q678" s="16" t="n">
        <v>0</v>
      </c>
      <c r="R678" s="5">
        <f>A678&amp;"-"&amp;YEAR(F678)&amp;"-"&amp;IF(LEN(MONTH(F678))=1,"0"&amp;MONTH(F678),MONTH(F678))&amp;"-"&amp;IF(LEN(DAY(F678))=1,"0"&amp;DAY(F678),DAY(F678))</f>
        <v/>
      </c>
    </row>
    <row r="679">
      <c r="A679" s="26" t="n">
        <v>241</v>
      </c>
      <c r="B679" s="5" t="inlineStr">
        <is>
          <t>Cumplimiento de gestión de proyectos fase inicio</t>
        </is>
      </c>
      <c r="C679" s="5" t="inlineStr">
        <is>
          <t>Gestión de Proyectos</t>
        </is>
      </c>
      <c r="D679" s="5" t="inlineStr">
        <is>
          <t>Mensual</t>
        </is>
      </c>
      <c r="E679" s="5" t="inlineStr">
        <is>
          <t>Positivo</t>
        </is>
      </c>
      <c r="F679" s="6" t="n">
        <v>45138</v>
      </c>
      <c r="G679" s="5">
        <f>YEAR(F679)</f>
        <v/>
      </c>
      <c r="H679" s="5">
        <f>PROPER(TEXT(F679,"mmmm"))</f>
        <v/>
      </c>
      <c r="I679" s="6">
        <f>IF(OR(H679="Enero",H679="Febrero",H679="Marzo",H679="Abril",H679="Mayo",H679="Junio"),G679&amp;"-1",IF(OR(H679="Julio",H679="Agosto",H679="Septiembre",H679="Octubre",H679="Noviembre",H679="Diciembre"),G679&amp;"-2"))</f>
        <v/>
      </c>
      <c r="J679" s="5" t="n">
        <v>80</v>
      </c>
      <c r="K679" s="120" t="n">
        <v>100</v>
      </c>
      <c r="L679" s="28">
        <f>IFERROR(IF(OR(J679=0,K679=""),"",IF(E679="Positivo",MIN(MAX(K679/J679,0),1.3),MIN(MAX(J679/K679,0),1.3))),"")</f>
        <v/>
      </c>
      <c r="M679" s="28">
        <f>IFERROR(IF(OR(J679=0,K679=""),"",IF(E679="Positivo",MAX(K679/J679,0),MAX(J679/K679,0))),"")</f>
        <v/>
      </c>
      <c r="N679" s="5" t="inlineStr">
        <is>
          <t>%</t>
        </is>
      </c>
      <c r="O679" s="5" t="inlineStr">
        <is>
          <t>%</t>
        </is>
      </c>
      <c r="P679" s="16" t="n">
        <v>0</v>
      </c>
      <c r="Q679" s="16" t="n">
        <v>0</v>
      </c>
      <c r="R679" s="5">
        <f>A679&amp;"-"&amp;YEAR(F679)&amp;"-"&amp;IF(LEN(MONTH(F679))=1,"0"&amp;MONTH(F679),MONTH(F679))&amp;"-"&amp;IF(LEN(DAY(F679))=1,"0"&amp;DAY(F679),DAY(F679))</f>
        <v/>
      </c>
    </row>
    <row r="680">
      <c r="A680" s="26" t="n">
        <v>241</v>
      </c>
      <c r="B680" s="5" t="inlineStr">
        <is>
          <t>Cumplimiento de gestión de proyectos fase inicio</t>
        </is>
      </c>
      <c r="C680" s="5" t="inlineStr">
        <is>
          <t>Gestión de Proyectos</t>
        </is>
      </c>
      <c r="D680" s="5" t="inlineStr">
        <is>
          <t>Mensual</t>
        </is>
      </c>
      <c r="E680" s="5" t="inlineStr">
        <is>
          <t>Positivo</t>
        </is>
      </c>
      <c r="F680" s="6" t="n">
        <v>45169</v>
      </c>
      <c r="G680" s="5">
        <f>YEAR(F680)</f>
        <v/>
      </c>
      <c r="H680" s="5">
        <f>PROPER(TEXT(F680,"mmmm"))</f>
        <v/>
      </c>
      <c r="I680" s="6">
        <f>IF(OR(H680="Enero",H680="Febrero",H680="Marzo",H680="Abril",H680="Mayo",H680="Junio"),G680&amp;"-1",IF(OR(H680="Julio",H680="Agosto",H680="Septiembre",H680="Octubre",H680="Noviembre",H680="Diciembre"),G680&amp;"-2"))</f>
        <v/>
      </c>
      <c r="J680" s="5" t="n">
        <v>80</v>
      </c>
      <c r="K680" s="120" t="n">
        <v>91.67</v>
      </c>
      <c r="L680" s="28">
        <f>IFERROR(IF(OR(J680=0,K680=""),"",IF(E680="Positivo",MIN(MAX(K680/J680,0),1.3),MIN(MAX(J680/K680,0),1.3))),"")</f>
        <v/>
      </c>
      <c r="M680" s="28">
        <f>IFERROR(IF(OR(J680=0,K680=""),"",IF(E680="Positivo",MAX(K680/J680,0),MAX(J680/K680,0))),"")</f>
        <v/>
      </c>
      <c r="N680" s="5" t="inlineStr">
        <is>
          <t>%</t>
        </is>
      </c>
      <c r="O680" s="5" t="inlineStr">
        <is>
          <t>%</t>
        </is>
      </c>
      <c r="P680" s="16" t="n">
        <v>0</v>
      </c>
      <c r="Q680" s="16" t="n">
        <v>0</v>
      </c>
      <c r="R680" s="5">
        <f>A680&amp;"-"&amp;YEAR(F680)&amp;"-"&amp;IF(LEN(MONTH(F680))=1,"0"&amp;MONTH(F680),MONTH(F680))&amp;"-"&amp;IF(LEN(DAY(F680))=1,"0"&amp;DAY(F680),DAY(F680))</f>
        <v/>
      </c>
    </row>
    <row r="681">
      <c r="A681" s="26" t="n">
        <v>241</v>
      </c>
      <c r="B681" s="5" t="inlineStr">
        <is>
          <t>Cumplimiento de gestión de proyectos fase inicio</t>
        </is>
      </c>
      <c r="C681" s="5" t="inlineStr">
        <is>
          <t>Gestión de Proyectos</t>
        </is>
      </c>
      <c r="D681" s="5" t="inlineStr">
        <is>
          <t>Mensual</t>
        </is>
      </c>
      <c r="E681" s="5" t="inlineStr">
        <is>
          <t>Positivo</t>
        </is>
      </c>
      <c r="F681" s="6" t="n">
        <v>45199</v>
      </c>
      <c r="G681" s="5">
        <f>YEAR(F681)</f>
        <v/>
      </c>
      <c r="H681" s="5">
        <f>PROPER(TEXT(F681,"mmmm"))</f>
        <v/>
      </c>
      <c r="I681" s="6">
        <f>IF(OR(H681="Enero",H681="Febrero",H681="Marzo",H681="Abril",H681="Mayo",H681="Junio"),G681&amp;"-1",IF(OR(H681="Julio",H681="Agosto",H681="Septiembre",H681="Octubre",H681="Noviembre",H681="Diciembre"),G681&amp;"-2"))</f>
        <v/>
      </c>
      <c r="J681" s="5" t="n">
        <v>80</v>
      </c>
      <c r="K681" s="120" t="n">
        <v>91.67</v>
      </c>
      <c r="L681" s="28">
        <f>IFERROR(IF(OR(J681=0,K681=""),"",IF(E681="Positivo",MIN(MAX(K681/J681,0),1.3),MIN(MAX(J681/K681,0),1.3))),"")</f>
        <v/>
      </c>
      <c r="M681" s="28">
        <f>IFERROR(IF(OR(J681=0,K681=""),"",IF(E681="Positivo",MAX(K681/J681,0),MAX(J681/K681,0))),"")</f>
        <v/>
      </c>
      <c r="N681" s="5" t="inlineStr">
        <is>
          <t>%</t>
        </is>
      </c>
      <c r="O681" s="5" t="inlineStr">
        <is>
          <t>%</t>
        </is>
      </c>
      <c r="P681" s="16" t="n">
        <v>0</v>
      </c>
      <c r="Q681" s="16" t="n">
        <v>0</v>
      </c>
      <c r="R681" s="5">
        <f>A681&amp;"-"&amp;YEAR(F681)&amp;"-"&amp;IF(LEN(MONTH(F681))=1,"0"&amp;MONTH(F681),MONTH(F681))&amp;"-"&amp;IF(LEN(DAY(F681))=1,"0"&amp;DAY(F681),DAY(F681))</f>
        <v/>
      </c>
    </row>
    <row r="682">
      <c r="A682" s="39" t="n">
        <v>241</v>
      </c>
      <c r="B682" s="5" t="inlineStr">
        <is>
          <t>Cumplimiento de gestión de proyectos fase inicio</t>
        </is>
      </c>
      <c r="C682" s="5" t="inlineStr">
        <is>
          <t>Gestión de Proyectos</t>
        </is>
      </c>
      <c r="D682" s="5" t="inlineStr">
        <is>
          <t>Mensual</t>
        </is>
      </c>
      <c r="E682" s="5" t="inlineStr">
        <is>
          <t>Positivo</t>
        </is>
      </c>
      <c r="F682" s="6" t="n">
        <v>45230</v>
      </c>
      <c r="G682" s="5">
        <f>YEAR(F682)</f>
        <v/>
      </c>
      <c r="H682" s="5">
        <f>PROPER(TEXT(F682,"mmmm"))</f>
        <v/>
      </c>
      <c r="I682" s="6">
        <f>IF(OR(H682="Enero",H682="Febrero",H682="Marzo",H682="Abril",H682="Mayo",H682="Junio"),G682&amp;"-1",IF(OR(H682="Julio",H682="Agosto",H682="Septiembre",H682="Octubre",H682="Noviembre",H682="Diciembre"),G682&amp;"-2"))</f>
        <v/>
      </c>
      <c r="J682" s="5" t="n">
        <v>80</v>
      </c>
      <c r="K682" s="120" t="n">
        <v>88.89</v>
      </c>
      <c r="L682" s="28">
        <f>IFERROR(IF(OR(J682=0,K682=""),"",IF(E682="Positivo",MIN(MAX(K682/J682,0),1.3),MIN(MAX(J682/K682,0),1.3))),"")</f>
        <v/>
      </c>
      <c r="M682" s="28">
        <f>IFERROR(IF(OR(J682=0,K682=""),"",IF(E682="Positivo",MAX(K682/J682,0),MAX(J682/K682,0))),"")</f>
        <v/>
      </c>
      <c r="N682" s="5" t="inlineStr">
        <is>
          <t>%</t>
        </is>
      </c>
      <c r="O682" s="5" t="inlineStr">
        <is>
          <t>%</t>
        </is>
      </c>
      <c r="P682" s="16" t="n">
        <v>0</v>
      </c>
      <c r="Q682" s="16" t="n">
        <v>0</v>
      </c>
      <c r="R682" s="5">
        <f>A682&amp;"-"&amp;YEAR(F682)&amp;"-"&amp;IF(LEN(MONTH(F682))=1,"0"&amp;MONTH(F682),MONTH(F682))&amp;"-"&amp;IF(LEN(DAY(F682))=1,"0"&amp;DAY(F682),DAY(F682))</f>
        <v/>
      </c>
    </row>
    <row r="683">
      <c r="A683" s="39" t="n">
        <v>241</v>
      </c>
      <c r="B683" s="5" t="inlineStr">
        <is>
          <t>Cumplimiento de gestión de proyectos fase inicio</t>
        </is>
      </c>
      <c r="C683" s="5" t="inlineStr">
        <is>
          <t>Gestión de Proyectos</t>
        </is>
      </c>
      <c r="D683" s="5" t="inlineStr">
        <is>
          <t>Mensual</t>
        </is>
      </c>
      <c r="E683" s="5" t="inlineStr">
        <is>
          <t>Positivo</t>
        </is>
      </c>
      <c r="F683" s="6" t="n">
        <v>45260</v>
      </c>
      <c r="G683" s="5">
        <f>YEAR(F683)</f>
        <v/>
      </c>
      <c r="H683" s="5">
        <f>PROPER(TEXT(F683,"mmmm"))</f>
        <v/>
      </c>
      <c r="I683" s="6">
        <f>IF(OR(H683="Enero",H683="Febrero",H683="Marzo",H683="Abril",H683="Mayo",H683="Junio"),G683&amp;"-1",IF(OR(H683="Julio",H683="Agosto",H683="Septiembre",H683="Octubre",H683="Noviembre",H683="Diciembre"),G683&amp;"-2"))</f>
        <v/>
      </c>
      <c r="J683" s="5" t="n">
        <v>80</v>
      </c>
      <c r="K683" s="120" t="n">
        <v>87.5</v>
      </c>
      <c r="L683" s="28">
        <f>IFERROR(IF(OR(J683=0,K683=""),"",IF(E683="Positivo",MIN(MAX(K683/J683,0),1.3),MIN(MAX(J683/K683,0),1.3))),"")</f>
        <v/>
      </c>
      <c r="M683" s="28">
        <f>IFERROR(IF(OR(J683=0,K683=""),"",IF(E683="Positivo",MAX(K683/J683,0),MAX(J683/K683,0))),"")</f>
        <v/>
      </c>
      <c r="N683" s="5" t="inlineStr">
        <is>
          <t>%</t>
        </is>
      </c>
      <c r="O683" s="5" t="inlineStr">
        <is>
          <t>%</t>
        </is>
      </c>
      <c r="P683" s="16" t="n">
        <v>0</v>
      </c>
      <c r="Q683" s="16" t="n">
        <v>0</v>
      </c>
      <c r="R683" s="5">
        <f>A683&amp;"-"&amp;YEAR(F683)&amp;"-"&amp;IF(LEN(MONTH(F683))=1,"0"&amp;MONTH(F683),MONTH(F683))&amp;"-"&amp;IF(LEN(DAY(F683))=1,"0"&amp;DAY(F683),DAY(F683))</f>
        <v/>
      </c>
    </row>
    <row r="684">
      <c r="A684" s="39" t="n">
        <v>241</v>
      </c>
      <c r="B684" s="5" t="inlineStr">
        <is>
          <t>Cumplimiento de gestión de proyectos fase inicio</t>
        </is>
      </c>
      <c r="C684" s="5" t="inlineStr">
        <is>
          <t>Gestión de Proyectos</t>
        </is>
      </c>
      <c r="D684" s="5" t="inlineStr">
        <is>
          <t>Mensual</t>
        </is>
      </c>
      <c r="E684" s="5" t="inlineStr">
        <is>
          <t>Positivo</t>
        </is>
      </c>
      <c r="F684" s="6" t="n">
        <v>45291</v>
      </c>
      <c r="G684" s="5">
        <f>YEAR(F684)</f>
        <v/>
      </c>
      <c r="H684" s="5">
        <f>PROPER(TEXT(F684,"mmmm"))</f>
        <v/>
      </c>
      <c r="I684" s="6">
        <f>IF(OR(H684="Enero",H684="Febrero",H684="Marzo",H684="Abril",H684="Mayo",H684="Junio"),G684&amp;"-1",IF(OR(H684="Julio",H684="Agosto",H684="Septiembre",H684="Octubre",H684="Noviembre",H684="Diciembre"),G684&amp;"-2"))</f>
        <v/>
      </c>
      <c r="J684" s="5" t="n">
        <v>80</v>
      </c>
      <c r="K684" s="120" t="n">
        <v>85.70999999999999</v>
      </c>
      <c r="L684" s="28">
        <f>IFERROR(IF(OR(J684=0,K684=""),"",IF(E684="Positivo",MIN(MAX(K684/J684,0),1.3),MIN(MAX(J684/K684,0),1.3))),"")</f>
        <v/>
      </c>
      <c r="M684" s="28">
        <f>IFERROR(IF(OR(J684=0,K684=""),"",IF(E684="Positivo",MAX(K684/J684,0),MAX(J684/K684,0))),"")</f>
        <v/>
      </c>
      <c r="N684" s="5" t="inlineStr">
        <is>
          <t>%</t>
        </is>
      </c>
      <c r="O684" s="5" t="inlineStr">
        <is>
          <t>%</t>
        </is>
      </c>
      <c r="P684" s="16" t="n">
        <v>0</v>
      </c>
      <c r="Q684" s="16" t="n">
        <v>0</v>
      </c>
      <c r="R684" s="5">
        <f>A684&amp;"-"&amp;YEAR(F684)&amp;"-"&amp;IF(LEN(MONTH(F684))=1,"0"&amp;MONTH(F684),MONTH(F684))&amp;"-"&amp;IF(LEN(DAY(F684))=1,"0"&amp;DAY(F684),DAY(F684))</f>
        <v/>
      </c>
    </row>
    <row r="685">
      <c r="A685" s="26" t="n">
        <v>241</v>
      </c>
      <c r="B685" s="5" t="inlineStr">
        <is>
          <t>Cumplimiento de gestión de proyectos fase inicio</t>
        </is>
      </c>
      <c r="C685" s="5" t="inlineStr">
        <is>
          <t>Gestión de Proyectos</t>
        </is>
      </c>
      <c r="D685" s="5" t="inlineStr">
        <is>
          <t>Mensual</t>
        </is>
      </c>
      <c r="E685" s="5" t="inlineStr">
        <is>
          <t>Positivo</t>
        </is>
      </c>
      <c r="F685" s="6" t="n">
        <v>45322</v>
      </c>
      <c r="G685" s="5">
        <f>YEAR(F685)</f>
        <v/>
      </c>
      <c r="H685" s="5">
        <f>PROPER(TEXT(F685,"mmmm"))</f>
        <v/>
      </c>
      <c r="I685" s="6">
        <f>IF(OR(H685="Enero",H685="Febrero",H685="Marzo",H685="Abril",H685="Mayo",H685="Junio"),G685&amp;"-1",IF(OR(H685="Julio",H685="Agosto",H685="Septiembre",H685="Octubre",H685="Noviembre",H685="Diciembre"),G685&amp;"-2"))</f>
        <v/>
      </c>
      <c r="J685" s="5" t="n">
        <v>80</v>
      </c>
      <c r="K685" s="10" t="n">
        <v>88.88888888888889</v>
      </c>
      <c r="L685" s="28">
        <f>IFERROR(IF(OR(J685=0,K685=""),"",IF(E685="Positivo",MIN(MAX(K685/J685,0),1.3),MIN(MAX(J685/K685,0),1.3))),"")</f>
        <v/>
      </c>
      <c r="M685" s="28">
        <f>IFERROR(IF(OR(J685=0,K685=""),"",IF(E685="Positivo",MAX(K685/J685,0),MAX(J685/K685,0))),"")</f>
        <v/>
      </c>
      <c r="N685" s="5" t="inlineStr">
        <is>
          <t>%</t>
        </is>
      </c>
      <c r="O685" s="5" t="inlineStr">
        <is>
          <t>%</t>
        </is>
      </c>
      <c r="P685" s="16" t="n">
        <v>0</v>
      </c>
      <c r="Q685" s="16" t="n">
        <v>0</v>
      </c>
      <c r="R685" s="5">
        <f>A685&amp;"-"&amp;YEAR(F685)&amp;"-"&amp;IF(LEN(MONTH(F685))=1,"0"&amp;MONTH(F685),MONTH(F685))&amp;"-"&amp;IF(LEN(DAY(F685))=1,"0"&amp;DAY(F685),DAY(F685))</f>
        <v/>
      </c>
    </row>
    <row r="686">
      <c r="A686" s="26" t="n">
        <v>241</v>
      </c>
      <c r="B686" s="5" t="inlineStr">
        <is>
          <t>Cumplimiento de gestión de proyectos fase inicio</t>
        </is>
      </c>
      <c r="C686" s="5" t="inlineStr">
        <is>
          <t>Gestión de Proyectos</t>
        </is>
      </c>
      <c r="D686" s="5" t="inlineStr">
        <is>
          <t>Mensual</t>
        </is>
      </c>
      <c r="E686" s="5" t="inlineStr">
        <is>
          <t>Positivo</t>
        </is>
      </c>
      <c r="F686" s="6" t="n">
        <v>45351</v>
      </c>
      <c r="G686" s="5">
        <f>YEAR(F686)</f>
        <v/>
      </c>
      <c r="H686" s="5">
        <f>PROPER(TEXT(F686,"mmmm"))</f>
        <v/>
      </c>
      <c r="I686" s="6">
        <f>IF(OR(H686="Enero",H686="Febrero",H686="Marzo",H686="Abril",H686="Mayo",H686="Junio"),G686&amp;"-1",IF(OR(H686="Julio",H686="Agosto",H686="Septiembre",H686="Octubre",H686="Noviembre",H686="Diciembre"),G686&amp;"-2"))</f>
        <v/>
      </c>
      <c r="J686" s="5" t="n">
        <v>80</v>
      </c>
      <c r="K686" s="10" t="n">
        <v>90.90909090909091</v>
      </c>
      <c r="L686" s="28">
        <f>IFERROR(IF(OR(J686=0,K686=""),"",IF(E686="Positivo",MIN(MAX(K686/J686,0),1.3),MIN(MAX(J686/K686,0),1.3))),"")</f>
        <v/>
      </c>
      <c r="M686" s="28">
        <f>IFERROR(IF(OR(J686=0,K686=""),"",IF(E686="Positivo",MAX(K686/J686,0),MAX(J686/K686,0))),"")</f>
        <v/>
      </c>
      <c r="N686" s="5" t="inlineStr">
        <is>
          <t>%</t>
        </is>
      </c>
      <c r="O686" s="5" t="inlineStr">
        <is>
          <t>%</t>
        </is>
      </c>
      <c r="P686" s="16" t="n">
        <v>0</v>
      </c>
      <c r="Q686" s="16" t="n">
        <v>0</v>
      </c>
      <c r="R686" s="5">
        <f>A686&amp;"-"&amp;YEAR(F686)&amp;"-"&amp;IF(LEN(MONTH(F686))=1,"0"&amp;MONTH(F686),MONTH(F686))&amp;"-"&amp;IF(LEN(DAY(F686))=1,"0"&amp;DAY(F686),DAY(F686))</f>
        <v/>
      </c>
    </row>
    <row r="687">
      <c r="A687" s="26" t="n">
        <v>241</v>
      </c>
      <c r="B687" s="5" t="inlineStr">
        <is>
          <t>Cumplimiento de gestión de proyectos fase inicio</t>
        </is>
      </c>
      <c r="C687" s="5" t="inlineStr">
        <is>
          <t>Gestión de Proyectos</t>
        </is>
      </c>
      <c r="D687" s="5" t="inlineStr">
        <is>
          <t>Mensual</t>
        </is>
      </c>
      <c r="E687" s="5" t="inlineStr">
        <is>
          <t>Positivo</t>
        </is>
      </c>
      <c r="F687" s="6" t="n">
        <v>45382</v>
      </c>
      <c r="G687" s="5">
        <f>YEAR(F687)</f>
        <v/>
      </c>
      <c r="H687" s="5">
        <f>PROPER(TEXT(F687,"mmmm"))</f>
        <v/>
      </c>
      <c r="I687" s="6">
        <f>IF(OR(H687="Enero",H687="Febrero",H687="Marzo",H687="Abril",H687="Mayo",H687="Junio"),G687&amp;"-1",IF(OR(H687="Julio",H687="Agosto",H687="Septiembre",H687="Octubre",H687="Noviembre",H687="Diciembre"),G687&amp;"-2"))</f>
        <v/>
      </c>
      <c r="J687" s="5" t="n">
        <v>80</v>
      </c>
      <c r="K687" s="10" t="n">
        <v>80</v>
      </c>
      <c r="L687" s="28">
        <f>IFERROR(IF(OR(J687=0,K687=""),"",IF(E687="Positivo",MIN(MAX(K687/J687,0),1.3),MIN(MAX(J687/K687,0),1.3))),"")</f>
        <v/>
      </c>
      <c r="M687" s="28">
        <f>IFERROR(IF(OR(J687=0,K687=""),"",IF(E687="Positivo",MAX(K687/J687,0),MAX(J687/K687,0))),"")</f>
        <v/>
      </c>
      <c r="N687" s="5" t="inlineStr">
        <is>
          <t>%</t>
        </is>
      </c>
      <c r="O687" s="5" t="inlineStr">
        <is>
          <t>%</t>
        </is>
      </c>
      <c r="P687" s="16" t="n">
        <v>0</v>
      </c>
      <c r="Q687" s="16" t="n">
        <v>0</v>
      </c>
      <c r="R687" s="5">
        <f>A687&amp;"-"&amp;YEAR(F687)&amp;"-"&amp;IF(LEN(MONTH(F687))=1,"0"&amp;MONTH(F687),MONTH(F687))&amp;"-"&amp;IF(LEN(DAY(F687))=1,"0"&amp;DAY(F687),DAY(F687))</f>
        <v/>
      </c>
    </row>
    <row r="688">
      <c r="A688" s="26" t="n">
        <v>241</v>
      </c>
      <c r="B688" s="5" t="inlineStr">
        <is>
          <t>Cumplimiento de gestión de proyectos fase inicio</t>
        </is>
      </c>
      <c r="C688" s="5" t="inlineStr">
        <is>
          <t>Gestión de Proyectos</t>
        </is>
      </c>
      <c r="D688" s="5" t="inlineStr">
        <is>
          <t>Mensual</t>
        </is>
      </c>
      <c r="E688" s="5" t="inlineStr">
        <is>
          <t>Positivo</t>
        </is>
      </c>
      <c r="F688" s="6" t="n">
        <v>45412</v>
      </c>
      <c r="G688" s="5">
        <f>YEAR(F688)</f>
        <v/>
      </c>
      <c r="H688" s="5">
        <f>PROPER(TEXT(F688,"mmmm"))</f>
        <v/>
      </c>
      <c r="I688" s="6">
        <f>IF(OR(H688="Enero",H688="Febrero",H688="Marzo",H688="Abril",H688="Mayo",H688="Junio"),G688&amp;"-1",IF(OR(H688="Julio",H688="Agosto",H688="Septiembre",H688="Octubre",H688="Noviembre",H688="Diciembre"),G688&amp;"-2"))</f>
        <v/>
      </c>
      <c r="J688" s="5" t="n">
        <v>80</v>
      </c>
      <c r="K688" s="10" t="n">
        <v>100</v>
      </c>
      <c r="L688" s="28">
        <f>IFERROR(IF(OR(J688=0,K688=""),"",IF(E688="Positivo",MIN(MAX(K688/J688,0),1.3),MIN(MAX(J688/K688,0),1.3))),"")</f>
        <v/>
      </c>
      <c r="M688" s="28">
        <f>IFERROR(IF(OR(J688=0,K688=""),"",IF(E688="Positivo",MAX(K688/J688,0),MAX(J688/K688,0))),"")</f>
        <v/>
      </c>
      <c r="N688" s="5" t="inlineStr">
        <is>
          <t>%</t>
        </is>
      </c>
      <c r="O688" s="5" t="inlineStr">
        <is>
          <t>%</t>
        </is>
      </c>
      <c r="P688" s="16" t="n">
        <v>0</v>
      </c>
      <c r="Q688" s="16" t="n">
        <v>0</v>
      </c>
      <c r="R688" s="5">
        <f>A688&amp;"-"&amp;YEAR(F688)&amp;"-"&amp;IF(LEN(MONTH(F688))=1,"0"&amp;MONTH(F688),MONTH(F688))&amp;"-"&amp;IF(LEN(DAY(F688))=1,"0"&amp;DAY(F688),DAY(F688))</f>
        <v/>
      </c>
    </row>
    <row r="689">
      <c r="A689" s="26" t="n">
        <v>241</v>
      </c>
      <c r="B689" s="5" t="inlineStr">
        <is>
          <t>Cumplimiento de gestión de proyectos fase inicio</t>
        </is>
      </c>
      <c r="C689" s="5" t="inlineStr">
        <is>
          <t>Gestión de Proyectos</t>
        </is>
      </c>
      <c r="D689" s="5" t="inlineStr">
        <is>
          <t>Mensual</t>
        </is>
      </c>
      <c r="E689" s="5" t="inlineStr">
        <is>
          <t>Positivo</t>
        </is>
      </c>
      <c r="F689" s="6" t="n">
        <v>45443</v>
      </c>
      <c r="G689" s="5">
        <f>YEAR(F689)</f>
        <v/>
      </c>
      <c r="H689" s="5">
        <f>PROPER(TEXT(F689,"mmmm"))</f>
        <v/>
      </c>
      <c r="I689" s="6">
        <f>IF(OR(H689="Enero",H689="Febrero",H689="Marzo",H689="Abril",H689="Mayo",H689="Junio"),G689&amp;"-1",IF(OR(H689="Julio",H689="Agosto",H689="Septiembre",H689="Octubre",H689="Noviembre",H689="Diciembre"),G689&amp;"-2"))</f>
        <v/>
      </c>
      <c r="J689" s="5" t="n">
        <v>80</v>
      </c>
      <c r="K689" s="10" t="n">
        <v>85.71428571428571</v>
      </c>
      <c r="L689" s="28">
        <f>IFERROR(IF(OR(J689=0,K689=""),"",IF(E689="Positivo",MIN(MAX(K689/J689,0),1.3),MIN(MAX(J689/K689,0),1.3))),"")</f>
        <v/>
      </c>
      <c r="M689" s="28">
        <f>IFERROR(IF(OR(J689=0,K689=""),"",IF(E689="Positivo",MAX(K689/J689,0),MAX(J689/K689,0))),"")</f>
        <v/>
      </c>
      <c r="N689" s="5" t="inlineStr">
        <is>
          <t>%</t>
        </is>
      </c>
      <c r="O689" s="5" t="inlineStr">
        <is>
          <t>%</t>
        </is>
      </c>
      <c r="P689" s="16" t="n">
        <v>0</v>
      </c>
      <c r="Q689" s="16" t="n">
        <v>0</v>
      </c>
      <c r="R689" s="5">
        <f>A689&amp;"-"&amp;YEAR(F689)&amp;"-"&amp;IF(LEN(MONTH(F689))=1,"0"&amp;MONTH(F689),MONTH(F689))&amp;"-"&amp;IF(LEN(DAY(F689))=1,"0"&amp;DAY(F689),DAY(F689))</f>
        <v/>
      </c>
    </row>
    <row r="690">
      <c r="A690" s="5" t="n">
        <v>241</v>
      </c>
      <c r="B690" s="5" t="inlineStr">
        <is>
          <t>Cumplimiento de gestión de proyectos fase inicio</t>
        </is>
      </c>
      <c r="C690" s="5" t="inlineStr">
        <is>
          <t>Gestión de Proyectos</t>
        </is>
      </c>
      <c r="D690" s="5" t="inlineStr">
        <is>
          <t>Mensual</t>
        </is>
      </c>
      <c r="E690" s="5" t="inlineStr">
        <is>
          <t>Positivo</t>
        </is>
      </c>
      <c r="F690" s="6" t="n">
        <v>45473</v>
      </c>
      <c r="G690" s="5">
        <f>YEAR(F690)</f>
        <v/>
      </c>
      <c r="H690" s="5">
        <f>PROPER(TEXT(F690,"mmmm"))</f>
        <v/>
      </c>
      <c r="I690" s="6">
        <f>IF(OR(H690="Enero",H690="Febrero",H690="Marzo",H690="Abril",H690="Mayo",H690="Junio"),G690&amp;"-1",IF(OR(H690="Julio",H690="Agosto",H690="Septiembre",H690="Octubre",H690="Noviembre",H690="Diciembre"),G690&amp;"-2"))</f>
        <v/>
      </c>
      <c r="J690" s="5" t="n">
        <v>80</v>
      </c>
      <c r="K690" s="5" t="n">
        <v>85.71428571428571</v>
      </c>
      <c r="L690" s="28">
        <f>IFERROR(IF(OR(J690=0,K690=""),"",IF(E690="Positivo",MIN(MAX(K690/J690,0),1.3),MIN(MAX(J690/K690,0),1.3))),"")</f>
        <v/>
      </c>
      <c r="M690" s="28">
        <f>IFERROR(IF(OR(J690=0,K690=""),"",IF(E690="Positivo",MAX(K690/J690,0),MAX(J690/K690,0))),"")</f>
        <v/>
      </c>
      <c r="N690" s="5" t="inlineStr">
        <is>
          <t>%</t>
        </is>
      </c>
      <c r="O690" s="5" t="inlineStr">
        <is>
          <t>%</t>
        </is>
      </c>
      <c r="P690" s="5" t="n">
        <v>0</v>
      </c>
      <c r="Q690" s="5" t="n">
        <v>0</v>
      </c>
      <c r="R690" s="5">
        <f>A690&amp;"-"&amp;YEAR(F690)&amp;"-"&amp;IF(LEN(MONTH(F690))=1,"0"&amp;MONTH(F690),MONTH(F690))&amp;"-"&amp;IF(LEN(DAY(F690))=1,"0"&amp;DAY(F690),DAY(F690))</f>
        <v/>
      </c>
    </row>
    <row r="691">
      <c r="A691" s="26" t="n">
        <v>241</v>
      </c>
      <c r="B691" s="5" t="inlineStr">
        <is>
          <t>Cumplimiento de gestión de proyectos fase inicio</t>
        </is>
      </c>
      <c r="C691" s="5" t="inlineStr">
        <is>
          <t>Gestión de Proyectos</t>
        </is>
      </c>
      <c r="D691" s="5" t="inlineStr">
        <is>
          <t>Mensual</t>
        </is>
      </c>
      <c r="E691" s="5" t="inlineStr">
        <is>
          <t>Positivo</t>
        </is>
      </c>
      <c r="F691" s="6" t="n">
        <v>45504</v>
      </c>
      <c r="G691" s="5">
        <f>YEAR(F691)</f>
        <v/>
      </c>
      <c r="H691" s="5">
        <f>PROPER(TEXT(F691,"mmmm"))</f>
        <v/>
      </c>
      <c r="I691" s="6">
        <f>IF(OR(H691="Enero",H691="Febrero",H691="Marzo",H691="Abril",H691="Mayo",H691="Junio"),G691&amp;"-1",IF(OR(H691="Julio",H691="Agosto",H691="Septiembre",H691="Octubre",H691="Noviembre",H691="Diciembre"),G691&amp;"-2"))</f>
        <v/>
      </c>
      <c r="J691" s="5" t="n">
        <v>80</v>
      </c>
      <c r="K691" s="10" t="n">
        <v>85.71428571428571</v>
      </c>
      <c r="L691" s="28">
        <f>IFERROR(IF(OR(J691=0,K691=""),"",IF(E691="Positivo",MIN(MAX(K691/J691,0),1.3),MIN(MAX(J691/K691,0),1.3))),"")</f>
        <v/>
      </c>
      <c r="M691" s="28">
        <f>IFERROR(IF(OR(J691=0,K691=""),"",IF(E691="Positivo",MAX(K691/J691,0),MAX(J691/K691,0))),"")</f>
        <v/>
      </c>
      <c r="N691" s="5" t="inlineStr">
        <is>
          <t>%</t>
        </is>
      </c>
      <c r="O691" s="5" t="inlineStr">
        <is>
          <t>%</t>
        </is>
      </c>
      <c r="P691" s="16" t="n">
        <v>0</v>
      </c>
      <c r="Q691" s="16" t="n">
        <v>0</v>
      </c>
      <c r="R691" s="5">
        <f>A691&amp;"-"&amp;YEAR(F691)&amp;"-"&amp;IF(LEN(MONTH(F691))=1,"0"&amp;MONTH(F691),MONTH(F691))&amp;"-"&amp;IF(LEN(DAY(F691))=1,"0"&amp;DAY(F691),DAY(F691))</f>
        <v/>
      </c>
    </row>
    <row r="692">
      <c r="A692" s="26" t="n">
        <v>241</v>
      </c>
      <c r="B692" s="5" t="inlineStr">
        <is>
          <t>Cumplimiento de gestión de proyectos fase inicio</t>
        </is>
      </c>
      <c r="C692" s="5" t="inlineStr">
        <is>
          <t>Gestión de Proyectos</t>
        </is>
      </c>
      <c r="D692" s="5" t="inlineStr">
        <is>
          <t>Mensual</t>
        </is>
      </c>
      <c r="E692" s="5" t="inlineStr">
        <is>
          <t>Positivo</t>
        </is>
      </c>
      <c r="F692" s="6" t="n">
        <v>45535</v>
      </c>
      <c r="G692" s="5">
        <f>YEAR(F692)</f>
        <v/>
      </c>
      <c r="H692" s="5">
        <f>PROPER(TEXT(F692,"mmmm"))</f>
        <v/>
      </c>
      <c r="I692" s="6">
        <f>IF(OR(H692="Enero",H692="Febrero",H692="Marzo",H692="Abril",H692="Mayo",H692="Junio"),G692&amp;"-1",IF(OR(H692="Julio",H692="Agosto",H692="Septiembre",H692="Octubre",H692="Noviembre",H692="Diciembre"),G692&amp;"-2"))</f>
        <v/>
      </c>
      <c r="J692" s="5" t="n">
        <v>80</v>
      </c>
      <c r="K692" s="10" t="n">
        <v>80</v>
      </c>
      <c r="L692" s="28">
        <f>IFERROR(IF(OR(J692=0,K692=""),"",IF(E692="Positivo",MIN(MAX(K692/J692,0),1.3),MIN(MAX(J692/K692,0),1.3))),"")</f>
        <v/>
      </c>
      <c r="M692" s="28">
        <f>IFERROR(IF(OR(J692=0,K692=""),"",IF(E692="Positivo",MAX(K692/J692,0),MAX(J692/K692,0))),"")</f>
        <v/>
      </c>
      <c r="N692" s="5" t="inlineStr">
        <is>
          <t>%</t>
        </is>
      </c>
      <c r="O692" s="5" t="inlineStr">
        <is>
          <t>%</t>
        </is>
      </c>
      <c r="P692" s="16" t="n">
        <v>0</v>
      </c>
      <c r="Q692" s="16" t="n">
        <v>0</v>
      </c>
      <c r="R692" s="5">
        <f>A692&amp;"-"&amp;YEAR(F692)&amp;"-"&amp;IF(LEN(MONTH(F692))=1,"0"&amp;MONTH(F692),MONTH(F692))&amp;"-"&amp;IF(LEN(DAY(F692))=1,"0"&amp;DAY(F692),DAY(F692))</f>
        <v/>
      </c>
    </row>
    <row r="693">
      <c r="A693" s="26" t="n">
        <v>241</v>
      </c>
      <c r="B693" s="5" t="inlineStr">
        <is>
          <t>Cumplimiento de gestión de proyectos fase inicio</t>
        </is>
      </c>
      <c r="C693" s="5" t="inlineStr">
        <is>
          <t>Gestión de Proyectos</t>
        </is>
      </c>
      <c r="D693" s="5" t="inlineStr">
        <is>
          <t>Mensual</t>
        </is>
      </c>
      <c r="E693" s="5" t="inlineStr">
        <is>
          <t>Positivo</t>
        </is>
      </c>
      <c r="F693" s="6" t="n">
        <v>45565</v>
      </c>
      <c r="G693" s="5">
        <f>YEAR(F693)</f>
        <v/>
      </c>
      <c r="H693" s="5">
        <f>PROPER(TEXT(F693,"mmmm"))</f>
        <v/>
      </c>
      <c r="I693" s="6">
        <f>IF(OR(H693="Enero",H693="Febrero",H693="Marzo",H693="Abril",H693="Mayo",H693="Junio"),G693&amp;"-1",IF(OR(H693="Julio",H693="Agosto",H693="Septiembre",H693="Octubre",H693="Noviembre",H693="Diciembre"),G693&amp;"-2"))</f>
        <v/>
      </c>
      <c r="J693" s="5" t="n">
        <v>80</v>
      </c>
      <c r="K693" s="10" t="n">
        <v>84.61538461538461</v>
      </c>
      <c r="L693" s="28">
        <f>IFERROR(IF(OR(J693=0,K693=""),"",IF(E693="Positivo",MIN(MAX(K693/J693,0),1.3),MIN(MAX(J693/K693,0),1.3))),"")</f>
        <v/>
      </c>
      <c r="M693" s="28">
        <f>IFERROR(IF(OR(J693=0,K693=""),"",IF(E693="Positivo",MAX(K693/J693,0),MAX(J693/K693,0))),"")</f>
        <v/>
      </c>
      <c r="N693" s="5" t="inlineStr">
        <is>
          <t>%</t>
        </is>
      </c>
      <c r="O693" s="5" t="inlineStr">
        <is>
          <t>%</t>
        </is>
      </c>
      <c r="P693" s="16" t="n">
        <v>0</v>
      </c>
      <c r="Q693" s="16" t="n">
        <v>0</v>
      </c>
      <c r="R693" s="5">
        <f>A693&amp;"-"&amp;YEAR(F693)&amp;"-"&amp;IF(LEN(MONTH(F693))=1,"0"&amp;MONTH(F693),MONTH(F693))&amp;"-"&amp;IF(LEN(DAY(F693))=1,"0"&amp;DAY(F693),DAY(F693))</f>
        <v/>
      </c>
    </row>
    <row r="694">
      <c r="A694" s="26" t="n">
        <v>241</v>
      </c>
      <c r="B694" s="5" t="inlineStr">
        <is>
          <t>Cumplimiento de gestión de proyectos fase inicio</t>
        </is>
      </c>
      <c r="C694" s="5" t="inlineStr">
        <is>
          <t>Gestión de Proyectos</t>
        </is>
      </c>
      <c r="D694" s="5" t="inlineStr">
        <is>
          <t>Mensual</t>
        </is>
      </c>
      <c r="E694" s="5" t="inlineStr">
        <is>
          <t>Positivo</t>
        </is>
      </c>
      <c r="F694" s="6" t="n">
        <v>45596</v>
      </c>
      <c r="G694" s="5">
        <f>YEAR(F694)</f>
        <v/>
      </c>
      <c r="H694" s="5">
        <f>PROPER(TEXT(F694,"mmmm"))</f>
        <v/>
      </c>
      <c r="I694" s="6">
        <f>IF(OR(H694="Enero",H694="Febrero",H694="Marzo",H694="Abril",H694="Mayo",H694="Junio"),G694&amp;"-1",IF(OR(H694="Julio",H694="Agosto",H694="Septiembre",H694="Octubre",H694="Noviembre",H694="Diciembre"),G694&amp;"-2"))</f>
        <v/>
      </c>
      <c r="J694" s="5" t="n">
        <v>80</v>
      </c>
      <c r="K694" s="10" t="n">
        <v>85.71428571428571</v>
      </c>
      <c r="L694" s="28">
        <f>IFERROR(IF(OR(J694=0,K694=""),"",IF(E694="Positivo",MIN(MAX(K694/J694,0),1.3),MIN(MAX(J694/K694,0),1.3))),"")</f>
        <v/>
      </c>
      <c r="M694" s="28">
        <f>IFERROR(IF(OR(J694=0,K694=""),"",IF(E694="Positivo",MAX(K694/J694,0),MAX(J694/K694,0))),"")</f>
        <v/>
      </c>
      <c r="N694" s="5" t="inlineStr">
        <is>
          <t>%</t>
        </is>
      </c>
      <c r="O694" s="5" t="inlineStr">
        <is>
          <t>%</t>
        </is>
      </c>
      <c r="P694" s="16" t="n">
        <v>0</v>
      </c>
      <c r="Q694" s="16" t="n">
        <v>0</v>
      </c>
      <c r="R694" s="5">
        <f>A694&amp;"-"&amp;YEAR(F694)&amp;"-"&amp;IF(LEN(MONTH(F694))=1,"0"&amp;MONTH(F694),MONTH(F694))&amp;"-"&amp;IF(LEN(DAY(F694))=1,"0"&amp;DAY(F694),DAY(F694))</f>
        <v/>
      </c>
    </row>
    <row r="695">
      <c r="A695" s="26" t="n">
        <v>241</v>
      </c>
      <c r="B695" s="5" t="inlineStr">
        <is>
          <t>Cumplimiento de gestión de proyectos fase inicio</t>
        </is>
      </c>
      <c r="C695" s="5" t="inlineStr">
        <is>
          <t>Gestión de Proyectos</t>
        </is>
      </c>
      <c r="D695" s="5" t="inlineStr">
        <is>
          <t>Mensual</t>
        </is>
      </c>
      <c r="E695" s="5" t="inlineStr">
        <is>
          <t>Positivo</t>
        </is>
      </c>
      <c r="F695" s="6" t="n">
        <v>45626</v>
      </c>
      <c r="G695" s="5">
        <f>YEAR(F695)</f>
        <v/>
      </c>
      <c r="H695" s="5">
        <f>PROPER(TEXT(F695,"mmmm"))</f>
        <v/>
      </c>
      <c r="I695" s="6">
        <f>IF(OR(H695="Enero",H695="Febrero",H695="Marzo",H695="Abril",H695="Mayo",H695="Junio"),G695&amp;"-1",IF(OR(H695="Julio",H695="Agosto",H695="Septiembre",H695="Octubre",H695="Noviembre",H695="Diciembre"),G695&amp;"-2"))</f>
        <v/>
      </c>
      <c r="J695" s="5" t="n">
        <v>80</v>
      </c>
      <c r="K695" s="10" t="n">
        <v>100</v>
      </c>
      <c r="L695" s="28">
        <f>IFERROR(IF(OR(J695=0,K695=""),"",IF(E695="Positivo",MIN(MAX(K695/J695,0),1.3),MIN(MAX(J695/K695,0),1.3))),"")</f>
        <v/>
      </c>
      <c r="M695" s="28">
        <f>IFERROR(IF(OR(J695=0,K695=""),"",IF(E695="Positivo",MAX(K695/J695,0),MAX(J695/K695,0))),"")</f>
        <v/>
      </c>
      <c r="N695" s="5" t="inlineStr">
        <is>
          <t>%</t>
        </is>
      </c>
      <c r="O695" s="5" t="inlineStr">
        <is>
          <t>%</t>
        </is>
      </c>
      <c r="P695" s="16" t="n">
        <v>0</v>
      </c>
      <c r="Q695" s="16" t="n">
        <v>0</v>
      </c>
      <c r="R695" s="5">
        <f>A695&amp;"-"&amp;YEAR(F695)&amp;"-"&amp;IF(LEN(MONTH(F695))=1,"0"&amp;MONTH(F695),MONTH(F695))&amp;"-"&amp;IF(LEN(DAY(F695))=1,"0"&amp;DAY(F695),DAY(F695))</f>
        <v/>
      </c>
    </row>
    <row r="696">
      <c r="A696" s="26" t="n">
        <v>241</v>
      </c>
      <c r="B696" s="5" t="inlineStr">
        <is>
          <t>Cumplimiento de gestión de proyectos fase inicio</t>
        </is>
      </c>
      <c r="C696" s="5" t="inlineStr">
        <is>
          <t>Gestión de Proyectos</t>
        </is>
      </c>
      <c r="D696" s="5" t="inlineStr">
        <is>
          <t>Mensual</t>
        </is>
      </c>
      <c r="E696" s="5" t="inlineStr">
        <is>
          <t>Positivo</t>
        </is>
      </c>
      <c r="F696" s="6" t="n">
        <v>45657</v>
      </c>
      <c r="G696" s="5">
        <f>YEAR(F696)</f>
        <v/>
      </c>
      <c r="H696" s="5">
        <f>PROPER(TEXT(F696,"mmmm"))</f>
        <v/>
      </c>
      <c r="I696" s="6">
        <f>IF(OR(H696="Enero",H696="Febrero",H696="Marzo",H696="Abril",H696="Mayo",H696="Junio"),G696&amp;"-1",IF(OR(H696="Julio",H696="Agosto",H696="Septiembre",H696="Octubre",H696="Noviembre",H696="Diciembre"),G696&amp;"-2"))</f>
        <v/>
      </c>
      <c r="J696" s="5" t="n">
        <v>80</v>
      </c>
      <c r="K696" s="10" t="n">
        <v>100</v>
      </c>
      <c r="L696" s="28">
        <f>IFERROR(IF(OR(J696=0,K696=""),"",IF(E696="Positivo",MIN(MAX(K696/J696,0),1.3),MIN(MAX(J696/K696,0),1.3))),"")</f>
        <v/>
      </c>
      <c r="M696" s="28">
        <f>IFERROR(IF(OR(J696=0,K696=""),"",IF(E696="Positivo",MAX(K696/J696,0),MAX(J696/K696,0))),"")</f>
        <v/>
      </c>
      <c r="N696" s="5" t="inlineStr">
        <is>
          <t>%</t>
        </is>
      </c>
      <c r="O696" s="5" t="inlineStr">
        <is>
          <t>%</t>
        </is>
      </c>
      <c r="P696" s="16" t="n">
        <v>0</v>
      </c>
      <c r="Q696" s="16" t="n">
        <v>0</v>
      </c>
      <c r="R696" s="5">
        <f>A696&amp;"-"&amp;YEAR(F696)&amp;"-"&amp;IF(LEN(MONTH(F696))=1,"0"&amp;MONTH(F696),MONTH(F696))&amp;"-"&amp;IF(LEN(DAY(F696))=1,"0"&amp;DAY(F696),DAY(F696))</f>
        <v/>
      </c>
    </row>
    <row r="697">
      <c r="A697" s="26" t="n">
        <v>242</v>
      </c>
      <c r="B697" s="5" t="inlineStr">
        <is>
          <t>Cumplimiento a cronograma de proyectos 2023</t>
        </is>
      </c>
      <c r="C697" s="5" t="inlineStr">
        <is>
          <t>Gestión de Proyectos</t>
        </is>
      </c>
      <c r="D697" s="5" t="inlineStr">
        <is>
          <t>Mensual</t>
        </is>
      </c>
      <c r="E697" s="5" t="inlineStr">
        <is>
          <t>Positivo</t>
        </is>
      </c>
      <c r="F697" s="6" t="n">
        <v>44957</v>
      </c>
      <c r="G697" s="5">
        <f>YEAR(F697)</f>
        <v/>
      </c>
      <c r="H697" s="5">
        <f>PROPER(TEXT(F697,"mmmm"))</f>
        <v/>
      </c>
      <c r="I697" s="6">
        <f>IF(OR(H697="Enero",H697="Febrero",H697="Marzo",H697="Abril",H697="Mayo",H697="Junio"),G697&amp;"-1",IF(OR(H697="Julio",H697="Agosto",H697="Septiembre",H697="Octubre",H697="Noviembre",H697="Diciembre"),G697&amp;"-2"))</f>
        <v/>
      </c>
      <c r="J697" s="5" t="n">
        <v>95</v>
      </c>
      <c r="K697" s="120" t="n">
        <v>100.966183574879</v>
      </c>
      <c r="L697" s="28">
        <f>IFERROR(IF(OR(J697=0,K697=""),"",IF(E697="Positivo",MIN(MAX(K697/J697,0),1.3),MIN(MAX(J697/K697,0),1.3))),"")</f>
        <v/>
      </c>
      <c r="M697" s="28">
        <f>IFERROR(IF(OR(J697=0,K697=""),"",IF(E697="Positivo",MAX(K697/J697,0),MAX(J697/K697,0))),"")</f>
        <v/>
      </c>
      <c r="N697" s="5" t="inlineStr">
        <is>
          <t>%</t>
        </is>
      </c>
      <c r="O697" s="11" t="inlineStr">
        <is>
          <t>%</t>
        </is>
      </c>
      <c r="P697" s="16" t="n">
        <v>0</v>
      </c>
      <c r="Q697" s="16" t="n">
        <v>0</v>
      </c>
      <c r="R697" s="5">
        <f>A697&amp;"-"&amp;YEAR(F697)&amp;"-"&amp;IF(LEN(MONTH(F697))=1,"0"&amp;MONTH(F697),MONTH(F697))&amp;"-"&amp;IF(LEN(DAY(F697))=1,"0"&amp;DAY(F697),DAY(F697))</f>
        <v/>
      </c>
    </row>
    <row r="698">
      <c r="A698" s="26" t="n">
        <v>242</v>
      </c>
      <c r="B698" s="5" t="inlineStr">
        <is>
          <t>Cumplimiento a cronograma de proyectos 2023</t>
        </is>
      </c>
      <c r="C698" s="5" t="inlineStr">
        <is>
          <t>Gestión de Proyectos</t>
        </is>
      </c>
      <c r="D698" s="5" t="inlineStr">
        <is>
          <t>Mensual</t>
        </is>
      </c>
      <c r="E698" s="5" t="inlineStr">
        <is>
          <t>Positivo</t>
        </is>
      </c>
      <c r="F698" s="17" t="n">
        <v>44985</v>
      </c>
      <c r="G698" s="5">
        <f>YEAR(F698)</f>
        <v/>
      </c>
      <c r="H698" s="5">
        <f>PROPER(TEXT(F698,"mmmm"))</f>
        <v/>
      </c>
      <c r="I698" s="6">
        <f>IF(OR(H698="Enero",H698="Febrero",H698="Marzo",H698="Abril",H698="Mayo",H698="Junio"),G698&amp;"-1",IF(OR(H698="Julio",H698="Agosto",H698="Septiembre",H698="Octubre",H698="Noviembre",H698="Diciembre"),G698&amp;"-2"))</f>
        <v/>
      </c>
      <c r="J698" s="5" t="n">
        <v>95</v>
      </c>
      <c r="K698" s="120" t="n">
        <v>88.27586206896549</v>
      </c>
      <c r="L698" s="28">
        <f>IFERROR(IF(OR(J698=0,K698=""),"",IF(E698="Positivo",MIN(MAX(K698/J698,0),1.3),MIN(MAX(J698/K698,0),1.3))),"")</f>
        <v/>
      </c>
      <c r="M698" s="28">
        <f>IFERROR(IF(OR(J698=0,K698=""),"",IF(E698="Positivo",MAX(K698/J698,0),MAX(J698/K698,0))),"")</f>
        <v/>
      </c>
      <c r="N698" s="5" t="inlineStr">
        <is>
          <t>%</t>
        </is>
      </c>
      <c r="O698" s="11" t="inlineStr">
        <is>
          <t>%</t>
        </is>
      </c>
      <c r="P698" s="16" t="n">
        <v>0</v>
      </c>
      <c r="Q698" s="16" t="n">
        <v>0</v>
      </c>
      <c r="R698" s="5">
        <f>A698&amp;"-"&amp;YEAR(F698)&amp;"-"&amp;IF(LEN(MONTH(F698))=1,"0"&amp;MONTH(F698),MONTH(F698))&amp;"-"&amp;IF(LEN(DAY(F698))=1,"0"&amp;DAY(F698),DAY(F698))</f>
        <v/>
      </c>
    </row>
    <row r="699">
      <c r="A699" s="26" t="n">
        <v>242</v>
      </c>
      <c r="B699" s="5" t="inlineStr">
        <is>
          <t>Cumplimiento a cronograma de proyectos 2023</t>
        </is>
      </c>
      <c r="C699" s="5" t="inlineStr">
        <is>
          <t>Gestión de Proyectos</t>
        </is>
      </c>
      <c r="D699" s="5" t="inlineStr">
        <is>
          <t>Mensual</t>
        </is>
      </c>
      <c r="E699" s="5" t="inlineStr">
        <is>
          <t>Positivo</t>
        </is>
      </c>
      <c r="F699" s="6" t="n">
        <v>45016</v>
      </c>
      <c r="G699" s="5">
        <f>YEAR(F699)</f>
        <v/>
      </c>
      <c r="H699" s="5">
        <f>PROPER(TEXT(F699,"mmmm"))</f>
        <v/>
      </c>
      <c r="I699" s="6">
        <f>IF(OR(H699="Enero",H699="Febrero",H699="Marzo",H699="Abril",H699="Mayo",H699="Junio"),G699&amp;"-1",IF(OR(H699="Julio",H699="Agosto",H699="Septiembre",H699="Octubre",H699="Noviembre",H699="Diciembre"),G699&amp;"-2"))</f>
        <v/>
      </c>
      <c r="J699" s="5" t="n">
        <v>95</v>
      </c>
      <c r="K699" s="120" t="n">
        <v>112.671232876712</v>
      </c>
      <c r="L699" s="28">
        <f>IFERROR(IF(OR(J699=0,K699=""),"",IF(E699="Positivo",MIN(MAX(K699/J699,0),1.3),MIN(MAX(J699/K699,0),1.3))),"")</f>
        <v/>
      </c>
      <c r="M699" s="28">
        <f>IFERROR(IF(OR(J699=0,K699=""),"",IF(E699="Positivo",MAX(K699/J699,0),MAX(J699/K699,0))),"")</f>
        <v/>
      </c>
      <c r="N699" s="5" t="inlineStr">
        <is>
          <t>%</t>
        </is>
      </c>
      <c r="O699" s="11" t="inlineStr">
        <is>
          <t>%</t>
        </is>
      </c>
      <c r="P699" s="16" t="n">
        <v>0</v>
      </c>
      <c r="Q699" s="16" t="n">
        <v>0</v>
      </c>
      <c r="R699" s="5">
        <f>A699&amp;"-"&amp;YEAR(F699)&amp;"-"&amp;IF(LEN(MONTH(F699))=1,"0"&amp;MONTH(F699),MONTH(F699))&amp;"-"&amp;IF(LEN(DAY(F699))=1,"0"&amp;DAY(F699),DAY(F699))</f>
        <v/>
      </c>
    </row>
    <row r="700">
      <c r="A700" s="26" t="n">
        <v>242</v>
      </c>
      <c r="B700" s="5" t="inlineStr">
        <is>
          <t>Cumplimiento a cronograma de proyectos 2023</t>
        </is>
      </c>
      <c r="C700" s="5" t="inlineStr">
        <is>
          <t>Gestión de Proyectos</t>
        </is>
      </c>
      <c r="D700" s="5" t="inlineStr">
        <is>
          <t>Mensual</t>
        </is>
      </c>
      <c r="E700" s="5" t="inlineStr">
        <is>
          <t>Positivo</t>
        </is>
      </c>
      <c r="F700" s="6" t="n">
        <v>45046</v>
      </c>
      <c r="G700" s="5">
        <f>YEAR(F700)</f>
        <v/>
      </c>
      <c r="H700" s="5">
        <f>PROPER(TEXT(F700,"mmmm"))</f>
        <v/>
      </c>
      <c r="I700" s="6">
        <f>IF(OR(H700="Enero",H700="Febrero",H700="Marzo",H700="Abril",H700="Mayo",H700="Junio"),G700&amp;"-1",IF(OR(H700="Julio",H700="Agosto",H700="Septiembre",H700="Octubre",H700="Noviembre",H700="Diciembre"),G700&amp;"-2"))</f>
        <v/>
      </c>
      <c r="J700" s="5" t="n">
        <v>95</v>
      </c>
      <c r="K700" s="120" t="n">
        <v>94.90445859872609</v>
      </c>
      <c r="L700" s="28">
        <f>IFERROR(IF(OR(J700=0,K700=""),"",IF(E700="Positivo",MIN(MAX(K700/J700,0),1.3),MIN(MAX(J700/K700,0),1.3))),"")</f>
        <v/>
      </c>
      <c r="M700" s="28">
        <f>IFERROR(IF(OR(J700=0,K700=""),"",IF(E700="Positivo",MAX(K700/J700,0),MAX(J700/K700,0))),"")</f>
        <v/>
      </c>
      <c r="N700" s="5" t="inlineStr">
        <is>
          <t>%</t>
        </is>
      </c>
      <c r="O700" s="11" t="inlineStr">
        <is>
          <t>%</t>
        </is>
      </c>
      <c r="P700" s="16" t="n">
        <v>0</v>
      </c>
      <c r="Q700" s="16" t="n">
        <v>0</v>
      </c>
      <c r="R700" s="5">
        <f>A700&amp;"-"&amp;YEAR(F700)&amp;"-"&amp;IF(LEN(MONTH(F700))=1,"0"&amp;MONTH(F700),MONTH(F700))&amp;"-"&amp;IF(LEN(DAY(F700))=1,"0"&amp;DAY(F700),DAY(F700))</f>
        <v/>
      </c>
    </row>
    <row r="701">
      <c r="A701" s="26" t="n">
        <v>242</v>
      </c>
      <c r="B701" s="5" t="inlineStr">
        <is>
          <t>Cumplimiento a cronograma de proyectos 2023</t>
        </is>
      </c>
      <c r="C701" s="5" t="inlineStr">
        <is>
          <t>Gestión de Proyectos</t>
        </is>
      </c>
      <c r="D701" s="5" t="inlineStr">
        <is>
          <t>Mensual</t>
        </is>
      </c>
      <c r="E701" s="5" t="inlineStr">
        <is>
          <t>Positivo</t>
        </is>
      </c>
      <c r="F701" s="6" t="n">
        <v>45077</v>
      </c>
      <c r="G701" s="5">
        <f>YEAR(F701)</f>
        <v/>
      </c>
      <c r="H701" s="5">
        <f>PROPER(TEXT(F701,"mmmm"))</f>
        <v/>
      </c>
      <c r="I701" s="6">
        <f>IF(OR(H701="Enero",H701="Febrero",H701="Marzo",H701="Abril",H701="Mayo",H701="Junio"),G701&amp;"-1",IF(OR(H701="Julio",H701="Agosto",H701="Septiembre",H701="Octubre",H701="Noviembre",H701="Diciembre"),G701&amp;"-2"))</f>
        <v/>
      </c>
      <c r="J701" s="5" t="n">
        <v>95</v>
      </c>
      <c r="K701" s="120" t="n">
        <v>94.39102564102561</v>
      </c>
      <c r="L701" s="28">
        <f>IFERROR(IF(OR(J701=0,K701=""),"",IF(E701="Positivo",MIN(MAX(K701/J701,0),1.3),MIN(MAX(J701/K701,0),1.3))),"")</f>
        <v/>
      </c>
      <c r="M701" s="28">
        <f>IFERROR(IF(OR(J701=0,K701=""),"",IF(E701="Positivo",MAX(K701/J701,0),MAX(J701/K701,0))),"")</f>
        <v/>
      </c>
      <c r="N701" s="5" t="inlineStr">
        <is>
          <t>%</t>
        </is>
      </c>
      <c r="O701" s="11" t="inlineStr">
        <is>
          <t>%</t>
        </is>
      </c>
      <c r="P701" s="16" t="n">
        <v>0</v>
      </c>
      <c r="Q701" s="16" t="n">
        <v>0</v>
      </c>
      <c r="R701" s="5">
        <f>A701&amp;"-"&amp;YEAR(F701)&amp;"-"&amp;IF(LEN(MONTH(F701))=1,"0"&amp;MONTH(F701),MONTH(F701))&amp;"-"&amp;IF(LEN(DAY(F701))=1,"0"&amp;DAY(F701),DAY(F701))</f>
        <v/>
      </c>
    </row>
    <row r="702">
      <c r="A702" s="26" t="n">
        <v>242</v>
      </c>
      <c r="B702" s="5" t="inlineStr">
        <is>
          <t>Cumplimiento a cronograma de proyectos 2023</t>
        </is>
      </c>
      <c r="C702" s="5" t="inlineStr">
        <is>
          <t>Gestión de Proyectos</t>
        </is>
      </c>
      <c r="D702" s="5" t="inlineStr">
        <is>
          <t>Mensual</t>
        </is>
      </c>
      <c r="E702" s="5" t="inlineStr">
        <is>
          <t>Positivo</t>
        </is>
      </c>
      <c r="F702" s="6" t="n">
        <v>45107</v>
      </c>
      <c r="G702" s="5">
        <f>YEAR(F702)</f>
        <v/>
      </c>
      <c r="H702" s="5">
        <f>PROPER(TEXT(F702,"mmmm"))</f>
        <v/>
      </c>
      <c r="I702" s="6">
        <f>IF(OR(H702="Enero",H702="Febrero",H702="Marzo",H702="Abril",H702="Mayo",H702="Junio"),G702&amp;"-1",IF(OR(H702="Julio",H702="Agosto",H702="Septiembre",H702="Octubre",H702="Noviembre",H702="Diciembre"),G702&amp;"-2"))</f>
        <v/>
      </c>
      <c r="J702" s="5" t="n">
        <v>95</v>
      </c>
      <c r="K702" s="120" t="n">
        <v>94.85488126649081</v>
      </c>
      <c r="L702" s="28">
        <f>IFERROR(IF(OR(J702=0,K702=""),"",IF(E702="Positivo",MIN(MAX(K702/J702,0),1.3),MIN(MAX(J702/K702,0),1.3))),"")</f>
        <v/>
      </c>
      <c r="M702" s="28">
        <f>IFERROR(IF(OR(J702=0,K702=""),"",IF(E702="Positivo",MAX(K702/J702,0),MAX(J702/K702,0))),"")</f>
        <v/>
      </c>
      <c r="N702" s="5" t="inlineStr">
        <is>
          <t>%</t>
        </is>
      </c>
      <c r="O702" s="11" t="inlineStr">
        <is>
          <t>%</t>
        </is>
      </c>
      <c r="P702" s="16" t="n">
        <v>0</v>
      </c>
      <c r="Q702" s="16" t="n">
        <v>0</v>
      </c>
      <c r="R702" s="5">
        <f>A702&amp;"-"&amp;YEAR(F702)&amp;"-"&amp;IF(LEN(MONTH(F702))=1,"0"&amp;MONTH(F702),MONTH(F702))&amp;"-"&amp;IF(LEN(DAY(F702))=1,"0"&amp;DAY(F702),DAY(F702))</f>
        <v/>
      </c>
    </row>
    <row r="703">
      <c r="A703" s="26" t="n">
        <v>242</v>
      </c>
      <c r="B703" s="5" t="inlineStr">
        <is>
          <t>Cumplimiento a cronograma de proyectos 2023</t>
        </is>
      </c>
      <c r="C703" s="5" t="inlineStr">
        <is>
          <t>Gestión de Proyectos</t>
        </is>
      </c>
      <c r="D703" s="5" t="inlineStr">
        <is>
          <t>Mensual</t>
        </is>
      </c>
      <c r="E703" s="5" t="inlineStr">
        <is>
          <t>Positivo</t>
        </is>
      </c>
      <c r="F703" s="6" t="n">
        <v>45138</v>
      </c>
      <c r="G703" s="5">
        <f>YEAR(F703)</f>
        <v/>
      </c>
      <c r="H703" s="5">
        <f>PROPER(TEXT(F703,"mmmm"))</f>
        <v/>
      </c>
      <c r="I703" s="6">
        <f>IF(OR(H703="Enero",H703="Febrero",H703="Marzo",H703="Abril",H703="Mayo",H703="Junio"),G703&amp;"-1",IF(OR(H703="Julio",H703="Agosto",H703="Septiembre",H703="Octubre",H703="Noviembre",H703="Diciembre"),G703&amp;"-2"))</f>
        <v/>
      </c>
      <c r="J703" s="5" t="n">
        <v>95</v>
      </c>
      <c r="K703" s="120" t="n">
        <v>91.89</v>
      </c>
      <c r="L703" s="28">
        <f>IFERROR(IF(OR(J703=0,K703=""),"",IF(E703="Positivo",MIN(MAX(K703/J703,0),1.3),MIN(MAX(J703/K703,0),1.3))),"")</f>
        <v/>
      </c>
      <c r="M703" s="28">
        <f>IFERROR(IF(OR(J703=0,K703=""),"",IF(E703="Positivo",MAX(K703/J703,0),MAX(J703/K703,0))),"")</f>
        <v/>
      </c>
      <c r="N703" s="5" t="inlineStr">
        <is>
          <t>%</t>
        </is>
      </c>
      <c r="O703" s="11" t="inlineStr">
        <is>
          <t>%</t>
        </is>
      </c>
      <c r="P703" s="16" t="n">
        <v>0</v>
      </c>
      <c r="Q703" s="16" t="n">
        <v>0</v>
      </c>
      <c r="R703" s="5">
        <f>A703&amp;"-"&amp;YEAR(F703)&amp;"-"&amp;IF(LEN(MONTH(F703))=1,"0"&amp;MONTH(F703),MONTH(F703))&amp;"-"&amp;IF(LEN(DAY(F703))=1,"0"&amp;DAY(F703),DAY(F703))</f>
        <v/>
      </c>
    </row>
    <row r="704">
      <c r="A704" s="26" t="n">
        <v>242</v>
      </c>
      <c r="B704" s="5" t="inlineStr">
        <is>
          <t>Cumplimiento a cronograma de proyectos 2023</t>
        </is>
      </c>
      <c r="C704" s="5" t="inlineStr">
        <is>
          <t>Gestión de Proyectos</t>
        </is>
      </c>
      <c r="D704" s="5" t="inlineStr">
        <is>
          <t>Mensual</t>
        </is>
      </c>
      <c r="E704" s="5" t="inlineStr">
        <is>
          <t>Positivo</t>
        </is>
      </c>
      <c r="F704" s="6" t="n">
        <v>45169</v>
      </c>
      <c r="G704" s="5">
        <f>YEAR(F704)</f>
        <v/>
      </c>
      <c r="H704" s="5">
        <f>PROPER(TEXT(F704,"mmmm"))</f>
        <v/>
      </c>
      <c r="I704" s="6">
        <f>IF(OR(H704="Enero",H704="Febrero",H704="Marzo",H704="Abril",H704="Mayo",H704="Junio"),G704&amp;"-1",IF(OR(H704="Julio",H704="Agosto",H704="Septiembre",H704="Octubre",H704="Noviembre",H704="Diciembre"),G704&amp;"-2"))</f>
        <v/>
      </c>
      <c r="J704" s="5" t="n">
        <v>95</v>
      </c>
      <c r="K704" s="120" t="n">
        <v>95.48999999999999</v>
      </c>
      <c r="L704" s="28">
        <f>IFERROR(IF(OR(J704=0,K704=""),"",IF(E704="Positivo",MIN(MAX(K704/J704,0),1.3),MIN(MAX(J704/K704,0),1.3))),"")</f>
        <v/>
      </c>
      <c r="M704" s="28">
        <f>IFERROR(IF(OR(J704=0,K704=""),"",IF(E704="Positivo",MAX(K704/J704,0),MAX(J704/K704,0))),"")</f>
        <v/>
      </c>
      <c r="N704" s="5" t="inlineStr">
        <is>
          <t>%</t>
        </is>
      </c>
      <c r="O704" s="11" t="inlineStr">
        <is>
          <t>%</t>
        </is>
      </c>
      <c r="P704" s="16" t="n">
        <v>0</v>
      </c>
      <c r="Q704" s="16" t="n">
        <v>0</v>
      </c>
      <c r="R704" s="5">
        <f>A704&amp;"-"&amp;YEAR(F704)&amp;"-"&amp;IF(LEN(MONTH(F704))=1,"0"&amp;MONTH(F704),MONTH(F704))&amp;"-"&amp;IF(LEN(DAY(F704))=1,"0"&amp;DAY(F704),DAY(F704))</f>
        <v/>
      </c>
    </row>
    <row r="705">
      <c r="A705" s="26" t="n">
        <v>242</v>
      </c>
      <c r="B705" s="5" t="inlineStr">
        <is>
          <t>Cumplimiento a cronograma de proyectos 2023</t>
        </is>
      </c>
      <c r="C705" s="5" t="inlineStr">
        <is>
          <t>Gestión de Proyectos</t>
        </is>
      </c>
      <c r="D705" s="5" t="inlineStr">
        <is>
          <t>Mensual</t>
        </is>
      </c>
      <c r="E705" s="5" t="inlineStr">
        <is>
          <t>Positivo</t>
        </is>
      </c>
      <c r="F705" s="6" t="n">
        <v>45199</v>
      </c>
      <c r="G705" s="5">
        <f>YEAR(F705)</f>
        <v/>
      </c>
      <c r="H705" s="5">
        <f>PROPER(TEXT(F705,"mmmm"))</f>
        <v/>
      </c>
      <c r="I705" s="6">
        <f>IF(OR(H705="Enero",H705="Febrero",H705="Marzo",H705="Abril",H705="Mayo",H705="Junio"),G705&amp;"-1",IF(OR(H705="Julio",H705="Agosto",H705="Septiembre",H705="Octubre",H705="Noviembre",H705="Diciembre"),G705&amp;"-2"))</f>
        <v/>
      </c>
      <c r="J705" s="5" t="n">
        <v>95</v>
      </c>
      <c r="K705" s="120" t="n">
        <v>97.20999999999999</v>
      </c>
      <c r="L705" s="28">
        <f>IFERROR(IF(OR(J705=0,K705=""),"",IF(E705="Positivo",MIN(MAX(K705/J705,0),1.3),MIN(MAX(J705/K705,0),1.3))),"")</f>
        <v/>
      </c>
      <c r="M705" s="28">
        <f>IFERROR(IF(OR(J705=0,K705=""),"",IF(E705="Positivo",MAX(K705/J705,0),MAX(J705/K705,0))),"")</f>
        <v/>
      </c>
      <c r="N705" s="5" t="inlineStr">
        <is>
          <t>%</t>
        </is>
      </c>
      <c r="O705" s="11" t="inlineStr">
        <is>
          <t>%</t>
        </is>
      </c>
      <c r="P705" s="16" t="n">
        <v>0</v>
      </c>
      <c r="Q705" s="16" t="n">
        <v>0</v>
      </c>
      <c r="R705" s="5">
        <f>A705&amp;"-"&amp;YEAR(F705)&amp;"-"&amp;IF(LEN(MONTH(F705))=1,"0"&amp;MONTH(F705),MONTH(F705))&amp;"-"&amp;IF(LEN(DAY(F705))=1,"0"&amp;DAY(F705),DAY(F705))</f>
        <v/>
      </c>
    </row>
    <row r="706">
      <c r="A706" s="39" t="n">
        <v>242</v>
      </c>
      <c r="B706" s="5" t="inlineStr">
        <is>
          <t>Cumplimiento a cronograma de proyectos 2023</t>
        </is>
      </c>
      <c r="C706" s="5" t="inlineStr">
        <is>
          <t>Gestión de Proyectos</t>
        </is>
      </c>
      <c r="D706" s="5" t="inlineStr">
        <is>
          <t>Mensual</t>
        </is>
      </c>
      <c r="E706" s="5" t="inlineStr">
        <is>
          <t>Positivo</t>
        </is>
      </c>
      <c r="F706" s="6" t="n">
        <v>45230</v>
      </c>
      <c r="G706" s="5">
        <f>YEAR(F706)</f>
        <v/>
      </c>
      <c r="H706" s="5">
        <f>PROPER(TEXT(F706,"mmmm"))</f>
        <v/>
      </c>
      <c r="I706" s="6">
        <f>IF(OR(H706="Enero",H706="Febrero",H706="Marzo",H706="Abril",H706="Mayo",H706="Junio"),G706&amp;"-1",IF(OR(H706="Julio",H706="Agosto",H706="Septiembre",H706="Octubre",H706="Noviembre",H706="Diciembre"),G706&amp;"-2"))</f>
        <v/>
      </c>
      <c r="J706" s="5" t="n">
        <v>95</v>
      </c>
      <c r="K706" s="120" t="n">
        <v>94.14</v>
      </c>
      <c r="L706" s="28">
        <f>IFERROR(IF(OR(J706=0,K706=""),"",IF(E706="Positivo",MIN(MAX(K706/J706,0),1.3),MIN(MAX(J706/K706,0),1.3))),"")</f>
        <v/>
      </c>
      <c r="M706" s="28">
        <f>IFERROR(IF(OR(J706=0,K706=""),"",IF(E706="Positivo",MAX(K706/J706,0),MAX(J706/K706,0))),"")</f>
        <v/>
      </c>
      <c r="N706" s="5" t="inlineStr">
        <is>
          <t>%</t>
        </is>
      </c>
      <c r="O706" s="11" t="inlineStr">
        <is>
          <t>%</t>
        </is>
      </c>
      <c r="P706" s="16" t="n">
        <v>0</v>
      </c>
      <c r="Q706" s="16" t="n">
        <v>0</v>
      </c>
      <c r="R706" s="5">
        <f>A706&amp;"-"&amp;YEAR(F706)&amp;"-"&amp;IF(LEN(MONTH(F706))=1,"0"&amp;MONTH(F706),MONTH(F706))&amp;"-"&amp;IF(LEN(DAY(F706))=1,"0"&amp;DAY(F706),DAY(F706))</f>
        <v/>
      </c>
    </row>
    <row r="707">
      <c r="A707" s="39" t="n">
        <v>242</v>
      </c>
      <c r="B707" s="5" t="inlineStr">
        <is>
          <t>Cumplimiento a cronograma de proyectos 2023</t>
        </is>
      </c>
      <c r="C707" s="5" t="inlineStr">
        <is>
          <t>Gestión de Proyectos</t>
        </is>
      </c>
      <c r="D707" s="5" t="inlineStr">
        <is>
          <t>Mensual</t>
        </is>
      </c>
      <c r="E707" s="5" t="inlineStr">
        <is>
          <t>Positivo</t>
        </is>
      </c>
      <c r="F707" s="6" t="n">
        <v>45260</v>
      </c>
      <c r="G707" s="5">
        <f>YEAR(F707)</f>
        <v/>
      </c>
      <c r="H707" s="5">
        <f>PROPER(TEXT(F707,"mmmm"))</f>
        <v/>
      </c>
      <c r="I707" s="6">
        <f>IF(OR(H707="Enero",H707="Febrero",H707="Marzo",H707="Abril",H707="Mayo",H707="Junio"),G707&amp;"-1",IF(OR(H707="Julio",H707="Agosto",H707="Septiembre",H707="Octubre",H707="Noviembre",H707="Diciembre"),G707&amp;"-2"))</f>
        <v/>
      </c>
      <c r="J707" s="5" t="n">
        <v>95</v>
      </c>
      <c r="K707" s="120" t="n">
        <v>92.75</v>
      </c>
      <c r="L707" s="28">
        <f>IFERROR(IF(OR(J707=0,K707=""),"",IF(E707="Positivo",MIN(MAX(K707/J707,0),1.3),MIN(MAX(J707/K707,0),1.3))),"")</f>
        <v/>
      </c>
      <c r="M707" s="28">
        <f>IFERROR(IF(OR(J707=0,K707=""),"",IF(E707="Positivo",MAX(K707/J707,0),MAX(J707/K707,0))),"")</f>
        <v/>
      </c>
      <c r="N707" s="5" t="inlineStr">
        <is>
          <t>%</t>
        </is>
      </c>
      <c r="O707" s="11" t="inlineStr">
        <is>
          <t>%</t>
        </is>
      </c>
      <c r="P707" s="16" t="n">
        <v>0</v>
      </c>
      <c r="Q707" s="16" t="n">
        <v>0</v>
      </c>
      <c r="R707" s="5">
        <f>A707&amp;"-"&amp;YEAR(F707)&amp;"-"&amp;IF(LEN(MONTH(F707))=1,"0"&amp;MONTH(F707),MONTH(F707))&amp;"-"&amp;IF(LEN(DAY(F707))=1,"0"&amp;DAY(F707),DAY(F707))</f>
        <v/>
      </c>
    </row>
    <row r="708">
      <c r="A708" s="39" t="n">
        <v>242</v>
      </c>
      <c r="B708" s="5" t="inlineStr">
        <is>
          <t>Cumplimiento a cronograma de proyectos 2023</t>
        </is>
      </c>
      <c r="C708" s="5" t="inlineStr">
        <is>
          <t>Gestión de Proyectos</t>
        </is>
      </c>
      <c r="D708" s="5" t="inlineStr">
        <is>
          <t>Mensual</t>
        </is>
      </c>
      <c r="E708" s="5" t="inlineStr">
        <is>
          <t>Positivo</t>
        </is>
      </c>
      <c r="F708" s="6" t="n">
        <v>45291</v>
      </c>
      <c r="G708" s="5">
        <f>YEAR(F708)</f>
        <v/>
      </c>
      <c r="H708" s="5">
        <f>PROPER(TEXT(F708,"mmmm"))</f>
        <v/>
      </c>
      <c r="I708" s="6">
        <f>IF(OR(H708="Enero",H708="Febrero",H708="Marzo",H708="Abril",H708="Mayo",H708="Junio"),G708&amp;"-1",IF(OR(H708="Julio",H708="Agosto",H708="Septiembre",H708="Octubre",H708="Noviembre",H708="Diciembre"),G708&amp;"-2"))</f>
        <v/>
      </c>
      <c r="J708" s="5" t="n">
        <v>95</v>
      </c>
      <c r="K708" s="120" t="n">
        <v>95.36</v>
      </c>
      <c r="L708" s="28">
        <f>IFERROR(IF(OR(J708=0,K708=""),"",IF(E708="Positivo",MIN(MAX(K708/J708,0),1.3),MIN(MAX(J708/K708,0),1.3))),"")</f>
        <v/>
      </c>
      <c r="M708" s="28">
        <f>IFERROR(IF(OR(J708=0,K708=""),"",IF(E708="Positivo",MAX(K708/J708,0),MAX(J708/K708,0))),"")</f>
        <v/>
      </c>
      <c r="N708" s="5" t="inlineStr">
        <is>
          <t>%</t>
        </is>
      </c>
      <c r="O708" s="11" t="inlineStr">
        <is>
          <t>%</t>
        </is>
      </c>
      <c r="P708" s="16" t="n">
        <v>0</v>
      </c>
      <c r="Q708" s="16" t="n">
        <v>0</v>
      </c>
      <c r="R708" s="5">
        <f>A708&amp;"-"&amp;YEAR(F708)&amp;"-"&amp;IF(LEN(MONTH(F708))=1,"0"&amp;MONTH(F708),MONTH(F708))&amp;"-"&amp;IF(LEN(DAY(F708))=1,"0"&amp;DAY(F708),DAY(F708))</f>
        <v/>
      </c>
    </row>
    <row r="709">
      <c r="A709" s="26" t="n">
        <v>243</v>
      </c>
      <c r="B709" s="5" t="inlineStr">
        <is>
          <t>Cumplimiento de gestión de proyectos control de cambios</t>
        </is>
      </c>
      <c r="C709" s="5" t="inlineStr">
        <is>
          <t>Gestión de Proyectos</t>
        </is>
      </c>
      <c r="D709" s="5" t="inlineStr">
        <is>
          <t>Mensual</t>
        </is>
      </c>
      <c r="E709" s="5" t="inlineStr">
        <is>
          <t>Negativo</t>
        </is>
      </c>
      <c r="F709" s="6" t="n">
        <v>44957</v>
      </c>
      <c r="G709" s="5">
        <f>YEAR(F709)</f>
        <v/>
      </c>
      <c r="H709" s="5">
        <f>PROPER(TEXT(F709,"mmmm"))</f>
        <v/>
      </c>
      <c r="I709" s="6">
        <f>IF(OR(H709="Enero",H709="Febrero",H709="Marzo",H709="Abril",H709="Mayo",H709="Junio"),G709&amp;"-1",IF(OR(H709="Julio",H709="Agosto",H709="Septiembre",H709="Octubre",H709="Noviembre",H709="Diciembre"),G709&amp;"-2"))</f>
        <v/>
      </c>
      <c r="J709" s="5" t="n">
        <v>0</v>
      </c>
      <c r="K709" s="120" t="n">
        <v>0</v>
      </c>
      <c r="L709" s="28">
        <f>IFERROR(IF(OR(J709=0,K709=""),"",IF(E709="Positivo",MIN(MAX(K709/J709,0),1.3),MIN(MAX(J709/K709,0),1.3))),"")</f>
        <v/>
      </c>
      <c r="M709" s="28">
        <f>IFERROR(IF(OR(J709=0,K709=""),"",IF(E709="Positivo",MAX(K709/J709,0),MAX(J709/K709,0))),"")</f>
        <v/>
      </c>
      <c r="N709" s="5" t="inlineStr">
        <is>
          <t>%</t>
        </is>
      </c>
      <c r="O709" s="5" t="inlineStr">
        <is>
          <t>%</t>
        </is>
      </c>
      <c r="P709" s="16" t="n">
        <v>0</v>
      </c>
      <c r="Q709" s="16" t="n">
        <v>0</v>
      </c>
      <c r="R709" s="5">
        <f>A709&amp;"-"&amp;YEAR(F709)&amp;"-"&amp;IF(LEN(MONTH(F709))=1,"0"&amp;MONTH(F709),MONTH(F709))&amp;"-"&amp;IF(LEN(DAY(F709))=1,"0"&amp;DAY(F709),DAY(F709))</f>
        <v/>
      </c>
    </row>
    <row r="710">
      <c r="A710" s="26" t="n">
        <v>243</v>
      </c>
      <c r="B710" s="5" t="inlineStr">
        <is>
          <t>Cumplimiento de gestión de proyectos control de cambios</t>
        </is>
      </c>
      <c r="C710" s="5" t="inlineStr">
        <is>
          <t>Gestión de Proyectos</t>
        </is>
      </c>
      <c r="D710" s="5" t="inlineStr">
        <is>
          <t>Mensual</t>
        </is>
      </c>
      <c r="E710" s="5" t="inlineStr">
        <is>
          <t>Negativo</t>
        </is>
      </c>
      <c r="F710" s="17" t="n">
        <v>44985</v>
      </c>
      <c r="G710" s="5">
        <f>YEAR(F710)</f>
        <v/>
      </c>
      <c r="H710" s="5">
        <f>PROPER(TEXT(F710,"mmmm"))</f>
        <v/>
      </c>
      <c r="I710" s="6">
        <f>IF(OR(H710="Enero",H710="Febrero",H710="Marzo",H710="Abril",H710="Mayo",H710="Junio"),G710&amp;"-1",IF(OR(H710="Julio",H710="Agosto",H710="Septiembre",H710="Octubre",H710="Noviembre",H710="Diciembre"),G710&amp;"-2"))</f>
        <v/>
      </c>
      <c r="J710" s="5" t="n">
        <v>0</v>
      </c>
      <c r="K710" s="120" t="n">
        <v>0</v>
      </c>
      <c r="L710" s="28">
        <f>IFERROR(IF(OR(J710=0,K710=""),"",IF(E710="Positivo",MIN(MAX(K710/J710,0),1.3),MIN(MAX(J710/K710,0),1.3))),"")</f>
        <v/>
      </c>
      <c r="M710" s="28">
        <f>IFERROR(IF(OR(J710=0,K710=""),"",IF(E710="Positivo",MAX(K710/J710,0),MAX(J710/K710,0))),"")</f>
        <v/>
      </c>
      <c r="N710" s="5" t="inlineStr">
        <is>
          <t>%</t>
        </is>
      </c>
      <c r="O710" s="5" t="inlineStr">
        <is>
          <t>%</t>
        </is>
      </c>
      <c r="P710" s="16" t="n">
        <v>0</v>
      </c>
      <c r="Q710" s="16" t="n">
        <v>0</v>
      </c>
      <c r="R710" s="5">
        <f>A710&amp;"-"&amp;YEAR(F710)&amp;"-"&amp;IF(LEN(MONTH(F710))=1,"0"&amp;MONTH(F710),MONTH(F710))&amp;"-"&amp;IF(LEN(DAY(F710))=1,"0"&amp;DAY(F710),DAY(F710))</f>
        <v/>
      </c>
    </row>
    <row r="711">
      <c r="A711" s="26" t="n">
        <v>243</v>
      </c>
      <c r="B711" s="5" t="inlineStr">
        <is>
          <t>Cumplimiento de gestión de proyectos control de cambios</t>
        </is>
      </c>
      <c r="C711" s="5" t="inlineStr">
        <is>
          <t>Gestión de Proyectos</t>
        </is>
      </c>
      <c r="D711" s="5" t="inlineStr">
        <is>
          <t>Mensual</t>
        </is>
      </c>
      <c r="E711" s="5" t="inlineStr">
        <is>
          <t>Negativo</t>
        </is>
      </c>
      <c r="F711" s="6" t="n">
        <v>45016</v>
      </c>
      <c r="G711" s="5">
        <f>YEAR(F711)</f>
        <v/>
      </c>
      <c r="H711" s="5">
        <f>PROPER(TEXT(F711,"mmmm"))</f>
        <v/>
      </c>
      <c r="I711" s="6">
        <f>IF(OR(H711="Enero",H711="Febrero",H711="Marzo",H711="Abril",H711="Mayo",H711="Junio"),G711&amp;"-1",IF(OR(H711="Julio",H711="Agosto",H711="Septiembre",H711="Octubre",H711="Noviembre",H711="Diciembre"),G711&amp;"-2"))</f>
        <v/>
      </c>
      <c r="J711" s="5" t="n">
        <v>0</v>
      </c>
      <c r="K711" s="120" t="n">
        <v>0</v>
      </c>
      <c r="L711" s="28">
        <f>IFERROR(IF(OR(J711=0,K711=""),"",IF(E711="Positivo",MIN(MAX(K711/J711,0),1.3),MIN(MAX(J711/K711,0),1.3))),"")</f>
        <v/>
      </c>
      <c r="M711" s="28">
        <f>IFERROR(IF(OR(J711=0,K711=""),"",IF(E711="Positivo",MAX(K711/J711,0),MAX(J711/K711,0))),"")</f>
        <v/>
      </c>
      <c r="N711" s="5" t="inlineStr">
        <is>
          <t>%</t>
        </is>
      </c>
      <c r="O711" s="5" t="inlineStr">
        <is>
          <t>%</t>
        </is>
      </c>
      <c r="P711" s="16" t="n">
        <v>0</v>
      </c>
      <c r="Q711" s="16" t="n">
        <v>0</v>
      </c>
      <c r="R711" s="5">
        <f>A711&amp;"-"&amp;YEAR(F711)&amp;"-"&amp;IF(LEN(MONTH(F711))=1,"0"&amp;MONTH(F711),MONTH(F711))&amp;"-"&amp;IF(LEN(DAY(F711))=1,"0"&amp;DAY(F711),DAY(F711))</f>
        <v/>
      </c>
    </row>
    <row r="712">
      <c r="A712" s="26" t="n">
        <v>243</v>
      </c>
      <c r="B712" s="5" t="inlineStr">
        <is>
          <t>Cumplimiento de gestión de proyectos control de cambios</t>
        </is>
      </c>
      <c r="C712" s="5" t="inlineStr">
        <is>
          <t>Gestión de Proyectos</t>
        </is>
      </c>
      <c r="D712" s="5" t="inlineStr">
        <is>
          <t>Mensual</t>
        </is>
      </c>
      <c r="E712" s="5" t="inlineStr">
        <is>
          <t>Negativo</t>
        </is>
      </c>
      <c r="F712" s="6" t="n">
        <v>45046</v>
      </c>
      <c r="G712" s="5">
        <f>YEAR(F712)</f>
        <v/>
      </c>
      <c r="H712" s="5">
        <f>PROPER(TEXT(F712,"mmmm"))</f>
        <v/>
      </c>
      <c r="I712" s="6">
        <f>IF(OR(H712="Enero",H712="Febrero",H712="Marzo",H712="Abril",H712="Mayo",H712="Junio"),G712&amp;"-1",IF(OR(H712="Julio",H712="Agosto",H712="Septiembre",H712="Octubre",H712="Noviembre",H712="Diciembre"),G712&amp;"-2"))</f>
        <v/>
      </c>
      <c r="J712" s="5" t="n">
        <v>0</v>
      </c>
      <c r="K712" s="120" t="n">
        <v>0</v>
      </c>
      <c r="L712" s="28">
        <f>IFERROR(IF(OR(J712=0,K712=""),"",IF(E712="Positivo",MIN(MAX(K712/J712,0),1.3),MIN(MAX(J712/K712,0),1.3))),"")</f>
        <v/>
      </c>
      <c r="M712" s="28">
        <f>IFERROR(IF(OR(J712=0,K712=""),"",IF(E712="Positivo",MAX(K712/J712,0),MAX(J712/K712,0))),"")</f>
        <v/>
      </c>
      <c r="N712" s="5" t="inlineStr">
        <is>
          <t>%</t>
        </is>
      </c>
      <c r="O712" s="5" t="inlineStr">
        <is>
          <t>%</t>
        </is>
      </c>
      <c r="P712" s="16" t="n">
        <v>0</v>
      </c>
      <c r="Q712" s="16" t="n">
        <v>0</v>
      </c>
      <c r="R712" s="5">
        <f>A712&amp;"-"&amp;YEAR(F712)&amp;"-"&amp;IF(LEN(MONTH(F712))=1,"0"&amp;MONTH(F712),MONTH(F712))&amp;"-"&amp;IF(LEN(DAY(F712))=1,"0"&amp;DAY(F712),DAY(F712))</f>
        <v/>
      </c>
    </row>
    <row r="713">
      <c r="A713" s="26" t="n">
        <v>243</v>
      </c>
      <c r="B713" s="5" t="inlineStr">
        <is>
          <t>Cumplimiento de gestión de proyectos control de cambios</t>
        </is>
      </c>
      <c r="C713" s="5" t="inlineStr">
        <is>
          <t>Gestión de Proyectos</t>
        </is>
      </c>
      <c r="D713" s="5" t="inlineStr">
        <is>
          <t>Mensual</t>
        </is>
      </c>
      <c r="E713" s="5" t="inlineStr">
        <is>
          <t>Negativo</t>
        </is>
      </c>
      <c r="F713" s="6" t="n">
        <v>45077</v>
      </c>
      <c r="G713" s="5">
        <f>YEAR(F713)</f>
        <v/>
      </c>
      <c r="H713" s="5">
        <f>PROPER(TEXT(F713,"mmmm"))</f>
        <v/>
      </c>
      <c r="I713" s="6">
        <f>IF(OR(H713="Enero",H713="Febrero",H713="Marzo",H713="Abril",H713="Mayo",H713="Junio"),G713&amp;"-1",IF(OR(H713="Julio",H713="Agosto",H713="Septiembre",H713="Octubre",H713="Noviembre",H713="Diciembre"),G713&amp;"-2"))</f>
        <v/>
      </c>
      <c r="J713" s="5" t="n">
        <v>0</v>
      </c>
      <c r="K713" s="120" t="n">
        <v>0</v>
      </c>
      <c r="L713" s="28">
        <f>IFERROR(IF(OR(J713=0,K713=""),"",IF(E713="Positivo",MIN(MAX(K713/J713,0),1.3),MIN(MAX(J713/K713,0),1.3))),"")</f>
        <v/>
      </c>
      <c r="M713" s="28">
        <f>IFERROR(IF(OR(J713=0,K713=""),"",IF(E713="Positivo",MAX(K713/J713,0),MAX(J713/K713,0))),"")</f>
        <v/>
      </c>
      <c r="N713" s="5" t="inlineStr">
        <is>
          <t>%</t>
        </is>
      </c>
      <c r="O713" s="5" t="inlineStr">
        <is>
          <t>%</t>
        </is>
      </c>
      <c r="P713" s="16" t="n">
        <v>0</v>
      </c>
      <c r="Q713" s="16" t="n">
        <v>0</v>
      </c>
      <c r="R713" s="5">
        <f>A713&amp;"-"&amp;YEAR(F713)&amp;"-"&amp;IF(LEN(MONTH(F713))=1,"0"&amp;MONTH(F713),MONTH(F713))&amp;"-"&amp;IF(LEN(DAY(F713))=1,"0"&amp;DAY(F713),DAY(F713))</f>
        <v/>
      </c>
    </row>
    <row r="714">
      <c r="A714" s="26" t="n">
        <v>243</v>
      </c>
      <c r="B714" s="5" t="inlineStr">
        <is>
          <t>Cumplimiento de gestión de proyectos control de cambios</t>
        </is>
      </c>
      <c r="C714" s="5" t="inlineStr">
        <is>
          <t>Gestión de Proyectos</t>
        </is>
      </c>
      <c r="D714" s="5" t="inlineStr">
        <is>
          <t>Mensual</t>
        </is>
      </c>
      <c r="E714" s="5" t="inlineStr">
        <is>
          <t>Negativo</t>
        </is>
      </c>
      <c r="F714" s="6" t="n">
        <v>45107</v>
      </c>
      <c r="G714" s="5">
        <f>YEAR(F714)</f>
        <v/>
      </c>
      <c r="H714" s="5">
        <f>PROPER(TEXT(F714,"mmmm"))</f>
        <v/>
      </c>
      <c r="I714" s="6">
        <f>IF(OR(H714="Enero",H714="Febrero",H714="Marzo",H714="Abril",H714="Mayo",H714="Junio"),G714&amp;"-1",IF(OR(H714="Julio",H714="Agosto",H714="Septiembre",H714="Octubre",H714="Noviembre",H714="Diciembre"),G714&amp;"-2"))</f>
        <v/>
      </c>
      <c r="J714" s="5" t="n">
        <v>0</v>
      </c>
      <c r="K714" s="120" t="n">
        <v>8.33333333333333</v>
      </c>
      <c r="L714" s="28">
        <f>IFERROR(IF(OR(J714=0,K714=""),"",IF(E714="Positivo",MIN(MAX(K714/J714,0),1.3),MIN(MAX(J714/K714,0),1.3))),"")</f>
        <v/>
      </c>
      <c r="M714" s="28">
        <f>IFERROR(IF(OR(J714=0,K714=""),"",IF(E714="Positivo",MAX(K714/J714,0),MAX(J714/K714,0))),"")</f>
        <v/>
      </c>
      <c r="N714" s="5" t="inlineStr">
        <is>
          <t>%</t>
        </is>
      </c>
      <c r="O714" s="5" t="inlineStr">
        <is>
          <t>%</t>
        </is>
      </c>
      <c r="P714" s="16" t="n">
        <v>0</v>
      </c>
      <c r="Q714" s="16" t="n">
        <v>0</v>
      </c>
      <c r="R714" s="5">
        <f>A714&amp;"-"&amp;YEAR(F714)&amp;"-"&amp;IF(LEN(MONTH(F714))=1,"0"&amp;MONTH(F714),MONTH(F714))&amp;"-"&amp;IF(LEN(DAY(F714))=1,"0"&amp;DAY(F714),DAY(F714))</f>
        <v/>
      </c>
    </row>
    <row r="715">
      <c r="A715" s="26" t="n">
        <v>243</v>
      </c>
      <c r="B715" s="5" t="inlineStr">
        <is>
          <t>Cumplimiento de gestión de proyectos control de cambios</t>
        </is>
      </c>
      <c r="C715" s="5" t="inlineStr">
        <is>
          <t>Gestión de Proyectos</t>
        </is>
      </c>
      <c r="D715" s="5" t="inlineStr">
        <is>
          <t>Mensual</t>
        </is>
      </c>
      <c r="E715" s="5" t="inlineStr">
        <is>
          <t>Negativo</t>
        </is>
      </c>
      <c r="F715" s="6" t="n">
        <v>45138</v>
      </c>
      <c r="G715" s="5">
        <f>YEAR(F715)</f>
        <v/>
      </c>
      <c r="H715" s="5">
        <f>PROPER(TEXT(F715,"mmmm"))</f>
        <v/>
      </c>
      <c r="I715" s="6">
        <f>IF(OR(H715="Enero",H715="Febrero",H715="Marzo",H715="Abril",H715="Mayo",H715="Junio"),G715&amp;"-1",IF(OR(H715="Julio",H715="Agosto",H715="Septiembre",H715="Octubre",H715="Noviembre",H715="Diciembre"),G715&amp;"-2"))</f>
        <v/>
      </c>
      <c r="J715" s="5" t="n">
        <v>0</v>
      </c>
      <c r="K715" s="120" t="n">
        <v>16.666666666667</v>
      </c>
      <c r="L715" s="28">
        <f>IFERROR(IF(OR(J715=0,K715=""),"",IF(E715="Positivo",MIN(MAX(K715/J715,0),1.3),MIN(MAX(J715/K715,0),1.3))),"")</f>
        <v/>
      </c>
      <c r="M715" s="28">
        <f>IFERROR(IF(OR(J715=0,K715=""),"",IF(E715="Positivo",MAX(K715/J715,0),MAX(J715/K715,0))),"")</f>
        <v/>
      </c>
      <c r="N715" s="5" t="inlineStr">
        <is>
          <t>%</t>
        </is>
      </c>
      <c r="O715" s="5" t="inlineStr">
        <is>
          <t>%</t>
        </is>
      </c>
      <c r="P715" s="16" t="n">
        <v>0</v>
      </c>
      <c r="Q715" s="16" t="n">
        <v>0</v>
      </c>
      <c r="R715" s="5">
        <f>A715&amp;"-"&amp;YEAR(F715)&amp;"-"&amp;IF(LEN(MONTH(F715))=1,"0"&amp;MONTH(F715),MONTH(F715))&amp;"-"&amp;IF(LEN(DAY(F715))=1,"0"&amp;DAY(F715),DAY(F715))</f>
        <v/>
      </c>
    </row>
    <row r="716">
      <c r="A716" s="26" t="n">
        <v>243</v>
      </c>
      <c r="B716" s="5" t="inlineStr">
        <is>
          <t>Cumplimiento de gestión de proyectos control de cambios</t>
        </is>
      </c>
      <c r="C716" s="5" t="inlineStr">
        <is>
          <t>Gestión de Proyectos</t>
        </is>
      </c>
      <c r="D716" s="5" t="inlineStr">
        <is>
          <t>Mensual</t>
        </is>
      </c>
      <c r="E716" s="5" t="inlineStr">
        <is>
          <t>Negativo</t>
        </is>
      </c>
      <c r="F716" s="6" t="n">
        <v>45169</v>
      </c>
      <c r="G716" s="5">
        <f>YEAR(F716)</f>
        <v/>
      </c>
      <c r="H716" s="5">
        <f>PROPER(TEXT(F716,"mmmm"))</f>
        <v/>
      </c>
      <c r="I716" s="6">
        <f>IF(OR(H716="Enero",H716="Febrero",H716="Marzo",H716="Abril",H716="Mayo",H716="Junio"),G716&amp;"-1",IF(OR(H716="Julio",H716="Agosto",H716="Septiembre",H716="Octubre",H716="Noviembre",H716="Diciembre"),G716&amp;"-2"))</f>
        <v/>
      </c>
      <c r="J716" s="5" t="n">
        <v>0</v>
      </c>
      <c r="K716" s="120" t="n">
        <v>9.09</v>
      </c>
      <c r="L716" s="28">
        <f>IFERROR(IF(OR(J716=0,K716=""),"",IF(E716="Positivo",MIN(MAX(K716/J716,0),1.3),MIN(MAX(J716/K716,0),1.3))),"")</f>
        <v/>
      </c>
      <c r="M716" s="28">
        <f>IFERROR(IF(OR(J716=0,K716=""),"",IF(E716="Positivo",MAX(K716/J716,0),MAX(J716/K716,0))),"")</f>
        <v/>
      </c>
      <c r="N716" s="5" t="inlineStr">
        <is>
          <t>%</t>
        </is>
      </c>
      <c r="O716" s="5" t="inlineStr">
        <is>
          <t>%</t>
        </is>
      </c>
      <c r="P716" s="16" t="n">
        <v>1</v>
      </c>
      <c r="Q716" s="16" t="n">
        <v>1</v>
      </c>
      <c r="R716" s="5">
        <f>A716&amp;"-"&amp;YEAR(F716)&amp;"-"&amp;IF(LEN(MONTH(F716))=1,"0"&amp;MONTH(F716),MONTH(F716))&amp;"-"&amp;IF(LEN(DAY(F716))=1,"0"&amp;DAY(F716),DAY(F716))</f>
        <v/>
      </c>
    </row>
    <row r="717">
      <c r="A717" s="26" t="n">
        <v>243</v>
      </c>
      <c r="B717" s="5" t="inlineStr">
        <is>
          <t>Cumplimiento de gestión de proyectos control de cambios</t>
        </is>
      </c>
      <c r="C717" s="5" t="inlineStr">
        <is>
          <t>Gestión de Proyectos</t>
        </is>
      </c>
      <c r="D717" s="5" t="inlineStr">
        <is>
          <t>Mensual</t>
        </is>
      </c>
      <c r="E717" s="5" t="inlineStr">
        <is>
          <t>Negativo</t>
        </is>
      </c>
      <c r="F717" s="6" t="n">
        <v>45199</v>
      </c>
      <c r="G717" s="5">
        <f>YEAR(F717)</f>
        <v/>
      </c>
      <c r="H717" s="5">
        <f>PROPER(TEXT(F717,"mmmm"))</f>
        <v/>
      </c>
      <c r="I717" s="6">
        <f>IF(OR(H717="Enero",H717="Febrero",H717="Marzo",H717="Abril",H717="Mayo",H717="Junio"),G717&amp;"-1",IF(OR(H717="Julio",H717="Agosto",H717="Septiembre",H717="Octubre",H717="Noviembre",H717="Diciembre"),G717&amp;"-2"))</f>
        <v/>
      </c>
      <c r="J717" s="5" t="n">
        <v>0</v>
      </c>
      <c r="K717" s="120" t="n">
        <v>0</v>
      </c>
      <c r="L717" s="28">
        <f>IFERROR(IF(OR(J717=0,K717=""),"",IF(E717="Positivo",MIN(MAX(K717/J717,0),1.3),MIN(MAX(J717/K717,0),1.3))),"")</f>
        <v/>
      </c>
      <c r="M717" s="28">
        <f>IFERROR(IF(OR(J717=0,K717=""),"",IF(E717="Positivo",MAX(K717/J717,0),MAX(J717/K717,0))),"")</f>
        <v/>
      </c>
      <c r="N717" s="5" t="inlineStr">
        <is>
          <t>%</t>
        </is>
      </c>
      <c r="O717" s="5" t="inlineStr">
        <is>
          <t>%</t>
        </is>
      </c>
      <c r="P717" s="16" t="n">
        <v>0</v>
      </c>
      <c r="Q717" s="16" t="n">
        <v>0</v>
      </c>
      <c r="R717" s="5">
        <f>A717&amp;"-"&amp;YEAR(F717)&amp;"-"&amp;IF(LEN(MONTH(F717))=1,"0"&amp;MONTH(F717),MONTH(F717))&amp;"-"&amp;IF(LEN(DAY(F717))=1,"0"&amp;DAY(F717),DAY(F717))</f>
        <v/>
      </c>
    </row>
    <row r="718">
      <c r="A718" s="39" t="n">
        <v>243</v>
      </c>
      <c r="B718" s="5" t="inlineStr">
        <is>
          <t>Cumplimiento de gestión de proyectos control de cambios</t>
        </is>
      </c>
      <c r="C718" s="5" t="inlineStr">
        <is>
          <t>Gestión de Proyectos</t>
        </is>
      </c>
      <c r="D718" s="5" t="inlineStr">
        <is>
          <t>Mensual</t>
        </is>
      </c>
      <c r="E718" s="5" t="inlineStr">
        <is>
          <t>Negativo</t>
        </is>
      </c>
      <c r="F718" s="6" t="n">
        <v>45230</v>
      </c>
      <c r="G718" s="5">
        <f>YEAR(F718)</f>
        <v/>
      </c>
      <c r="H718" s="5">
        <f>PROPER(TEXT(F718,"mmmm"))</f>
        <v/>
      </c>
      <c r="I718" s="6">
        <f>IF(OR(H718="Enero",H718="Febrero",H718="Marzo",H718="Abril",H718="Mayo",H718="Junio"),G718&amp;"-1",IF(OR(H718="Julio",H718="Agosto",H718="Septiembre",H718="Octubre",H718="Noviembre",H718="Diciembre"),G718&amp;"-2"))</f>
        <v/>
      </c>
      <c r="J718" s="5" t="n">
        <v>0</v>
      </c>
      <c r="K718" s="120" t="n">
        <v>11.11</v>
      </c>
      <c r="L718" s="28">
        <f>IFERROR(IF(OR(J718=0,K718=""),"",IF(E718="Positivo",MIN(MAX(K718/J718,0),1.3),MIN(MAX(J718/K718,0),1.3))),"")</f>
        <v/>
      </c>
      <c r="M718" s="28">
        <f>IFERROR(IF(OR(J718=0,K718=""),"",IF(E718="Positivo",MAX(K718/J718,0),MAX(J718/K718,0))),"")</f>
        <v/>
      </c>
      <c r="N718" s="5" t="inlineStr">
        <is>
          <t>%</t>
        </is>
      </c>
      <c r="O718" s="5" t="inlineStr">
        <is>
          <t>%</t>
        </is>
      </c>
      <c r="P718" s="16" t="n">
        <v>0</v>
      </c>
      <c r="Q718" s="16" t="n">
        <v>0</v>
      </c>
      <c r="R718" s="5">
        <f>A718&amp;"-"&amp;YEAR(F718)&amp;"-"&amp;IF(LEN(MONTH(F718))=1,"0"&amp;MONTH(F718),MONTH(F718))&amp;"-"&amp;IF(LEN(DAY(F718))=1,"0"&amp;DAY(F718),DAY(F718))</f>
        <v/>
      </c>
    </row>
    <row r="719">
      <c r="A719" s="39" t="n">
        <v>243</v>
      </c>
      <c r="B719" s="5" t="inlineStr">
        <is>
          <t>Cumplimiento de gestión de proyectos control de cambios</t>
        </is>
      </c>
      <c r="C719" s="5" t="inlineStr">
        <is>
          <t>Gestión de Proyectos</t>
        </is>
      </c>
      <c r="D719" s="5" t="inlineStr">
        <is>
          <t>Mensual</t>
        </is>
      </c>
      <c r="E719" s="5" t="inlineStr">
        <is>
          <t>Negativo</t>
        </is>
      </c>
      <c r="F719" s="6" t="n">
        <v>45260</v>
      </c>
      <c r="G719" s="5">
        <f>YEAR(F719)</f>
        <v/>
      </c>
      <c r="H719" s="5">
        <f>PROPER(TEXT(F719,"mmmm"))</f>
        <v/>
      </c>
      <c r="I719" s="6">
        <f>IF(OR(H719="Enero",H719="Febrero",H719="Marzo",H719="Abril",H719="Mayo",H719="Junio"),G719&amp;"-1",IF(OR(H719="Julio",H719="Agosto",H719="Septiembre",H719="Octubre",H719="Noviembre",H719="Diciembre"),G719&amp;"-2"))</f>
        <v/>
      </c>
      <c r="J719" s="5" t="n">
        <v>0</v>
      </c>
      <c r="K719" s="120" t="n">
        <v>0</v>
      </c>
      <c r="L719" s="28">
        <f>IFERROR(IF(OR(J719=0,K719=""),"",IF(E719="Positivo",MIN(MAX(K719/J719,0),1.3),MIN(MAX(J719/K719,0),1.3))),"")</f>
        <v/>
      </c>
      <c r="M719" s="28">
        <f>IFERROR(IF(OR(J719=0,K719=""),"",IF(E719="Positivo",MAX(K719/J719,0),MAX(J719/K719,0))),"")</f>
        <v/>
      </c>
      <c r="N719" s="5" t="inlineStr">
        <is>
          <t>%</t>
        </is>
      </c>
      <c r="O719" s="5" t="inlineStr">
        <is>
          <t>%</t>
        </is>
      </c>
      <c r="P719" s="16" t="n">
        <v>0</v>
      </c>
      <c r="Q719" s="16" t="n">
        <v>0</v>
      </c>
      <c r="R719" s="5">
        <f>A719&amp;"-"&amp;YEAR(F719)&amp;"-"&amp;IF(LEN(MONTH(F719))=1,"0"&amp;MONTH(F719),MONTH(F719))&amp;"-"&amp;IF(LEN(DAY(F719))=1,"0"&amp;DAY(F719),DAY(F719))</f>
        <v/>
      </c>
    </row>
    <row r="720">
      <c r="A720" s="39" t="n">
        <v>243</v>
      </c>
      <c r="B720" s="5" t="inlineStr">
        <is>
          <t>Cumplimiento de gestión de proyectos control de cambios</t>
        </is>
      </c>
      <c r="C720" s="5" t="inlineStr">
        <is>
          <t>Gestión de Proyectos</t>
        </is>
      </c>
      <c r="D720" s="5" t="inlineStr">
        <is>
          <t>Mensual</t>
        </is>
      </c>
      <c r="E720" s="5" t="inlineStr">
        <is>
          <t>Negativo</t>
        </is>
      </c>
      <c r="F720" s="6" t="n">
        <v>45291</v>
      </c>
      <c r="G720" s="5">
        <f>YEAR(F720)</f>
        <v/>
      </c>
      <c r="H720" s="5">
        <f>PROPER(TEXT(F720,"mmmm"))</f>
        <v/>
      </c>
      <c r="I720" s="6">
        <f>IF(OR(H720="Enero",H720="Febrero",H720="Marzo",H720="Abril",H720="Mayo",H720="Junio"),G720&amp;"-1",IF(OR(H720="Julio",H720="Agosto",H720="Septiembre",H720="Octubre",H720="Noviembre",H720="Diciembre"),G720&amp;"-2"))</f>
        <v/>
      </c>
      <c r="J720" s="5" t="n">
        <v>0</v>
      </c>
      <c r="K720" s="120" t="n">
        <v>14.29</v>
      </c>
      <c r="L720" s="28">
        <f>IFERROR(IF(OR(J720=0,K720=""),"",IF(E720="Positivo",MIN(MAX(K720/J720,0),1.3),MIN(MAX(J720/K720,0),1.3))),"")</f>
        <v/>
      </c>
      <c r="M720" s="28">
        <f>IFERROR(IF(OR(J720=0,K720=""),"",IF(E720="Positivo",MAX(K720/J720,0),MAX(J720/K720,0))),"")</f>
        <v/>
      </c>
      <c r="N720" s="5" t="inlineStr">
        <is>
          <t>%</t>
        </is>
      </c>
      <c r="O720" s="5" t="inlineStr">
        <is>
          <t>%</t>
        </is>
      </c>
      <c r="P720" s="16" t="n">
        <v>0</v>
      </c>
      <c r="Q720" s="16" t="n">
        <v>0</v>
      </c>
      <c r="R720" s="5">
        <f>A720&amp;"-"&amp;YEAR(F720)&amp;"-"&amp;IF(LEN(MONTH(F720))=1,"0"&amp;MONTH(F720),MONTH(F720))&amp;"-"&amp;IF(LEN(DAY(F720))=1,"0"&amp;DAY(F720),DAY(F720))</f>
        <v/>
      </c>
    </row>
    <row r="721">
      <c r="A721" s="26" t="n">
        <v>244</v>
      </c>
      <c r="B721" s="5" t="inlineStr">
        <is>
          <t>GreenMetric - Nacional</t>
        </is>
      </c>
      <c r="C721" s="5" t="inlineStr">
        <is>
          <t>GESTIÓN AMBIENTAL</t>
        </is>
      </c>
      <c r="D721" s="5" t="inlineStr">
        <is>
          <t>Anual</t>
        </is>
      </c>
      <c r="E721" s="5" t="inlineStr">
        <is>
          <t>Negativo</t>
        </is>
      </c>
      <c r="F721" s="6" t="n">
        <v>45657</v>
      </c>
      <c r="G721" s="5">
        <f>YEAR(F721)</f>
        <v/>
      </c>
      <c r="H721" s="5">
        <f>PROPER(TEXT(F721,"mmmm"))</f>
        <v/>
      </c>
      <c r="I721" s="6">
        <f>IF(OR(H721="Enero",H721="Febrero",H721="Marzo",H721="Abril",H721="Mayo",H721="Junio"),G721&amp;"-1",IF(OR(H721="Julio",H721="Agosto",H721="Septiembre",H721="Octubre",H721="Noviembre",H721="Diciembre"),G721&amp;"-2"))</f>
        <v/>
      </c>
      <c r="J721" s="5" t="n">
        <v>25</v>
      </c>
      <c r="K721" s="10" t="n">
        <v>25</v>
      </c>
      <c r="L721" s="28">
        <f>IFERROR(IF(OR(J721=0,K721=""),"",IF(E721="Positivo",MIN(MAX(K721/J721,0),1.3),MIN(MAX(J721/K721,0),1.3))),"")</f>
        <v/>
      </c>
      <c r="M721" s="28">
        <f>IFERROR(IF(OR(J721=0,K721=""),"",IF(E721="Positivo",MAX(K721/J721,0),MAX(J721/K721,0))),"")</f>
        <v/>
      </c>
      <c r="N721" s="5" t="n"/>
      <c r="O721" s="5" t="n"/>
      <c r="P721" s="16" t="n">
        <v>0</v>
      </c>
      <c r="Q721" s="16" t="n">
        <v>0</v>
      </c>
      <c r="R721" s="5">
        <f>A721&amp;"-"&amp;YEAR(F721)&amp;"-"&amp;IF(LEN(MONTH(F721))=1,"0"&amp;MONTH(F721),MONTH(F721))&amp;"-"&amp;IF(LEN(DAY(F721))=1,"0"&amp;DAY(F721),DAY(F721))</f>
        <v/>
      </c>
    </row>
    <row r="722">
      <c r="A722" s="26" t="n">
        <v>245</v>
      </c>
      <c r="B722" s="5" t="inlineStr">
        <is>
          <t>Permanencia Intersemestral</t>
        </is>
      </c>
      <c r="C722" s="5" t="inlineStr">
        <is>
          <t>Permanencia</t>
        </is>
      </c>
      <c r="D722" s="5" t="inlineStr">
        <is>
          <t>Semestral</t>
        </is>
      </c>
      <c r="E722" s="5" t="inlineStr">
        <is>
          <t>Positivo</t>
        </is>
      </c>
      <c r="F722" s="17" t="n">
        <v>45107</v>
      </c>
      <c r="G722" s="5">
        <f>YEAR(F722)</f>
        <v/>
      </c>
      <c r="H722" s="5">
        <f>PROPER(TEXT(F722,"mmmm"))</f>
        <v/>
      </c>
      <c r="I722" s="6">
        <f>IF(OR(H722="Enero",H722="Febrero",H722="Marzo",H722="Abril",H722="Mayo",H722="Junio"),G722&amp;"-1",IF(OR(H722="Julio",H722="Agosto",H722="Septiembre",H722="Octubre",H722="Noviembre",H722="Diciembre"),G722&amp;"-2"))</f>
        <v/>
      </c>
      <c r="J722" s="5" t="n">
        <v>87</v>
      </c>
      <c r="K722" s="120" t="n">
        <v>97.84</v>
      </c>
      <c r="L722" s="28">
        <f>IFERROR(IF(OR(J722=0,K722=""),"",IF(E722="Positivo",MIN(MAX(K722/J722,0),1.3),MIN(MAX(J722/K722,0),1.3))),"")</f>
        <v/>
      </c>
      <c r="M722" s="28">
        <f>IFERROR(IF(OR(J722=0,K722=""),"",IF(E722="Positivo",MAX(K722/J722,0),MAX(J722/K722,0))),"")</f>
        <v/>
      </c>
      <c r="N722" s="5" t="inlineStr">
        <is>
          <t>%</t>
        </is>
      </c>
      <c r="O722" s="5" t="inlineStr">
        <is>
          <t>%</t>
        </is>
      </c>
      <c r="P722" s="16" t="n">
        <v>0</v>
      </c>
      <c r="Q722" s="16" t="n">
        <v>0</v>
      </c>
      <c r="R722" s="5">
        <f>A722&amp;"-"&amp;YEAR(F722)&amp;"-"&amp;IF(LEN(MONTH(F722))=1,"0"&amp;MONTH(F722),MONTH(F722))&amp;"-"&amp;IF(LEN(DAY(F722))=1,"0"&amp;DAY(F722),DAY(F722))</f>
        <v/>
      </c>
    </row>
    <row r="723">
      <c r="A723" s="39" t="n">
        <v>245</v>
      </c>
      <c r="B723" s="5" t="inlineStr">
        <is>
          <t>Permanencia Intersemestral</t>
        </is>
      </c>
      <c r="C723" s="5" t="inlineStr">
        <is>
          <t>Permanencia</t>
        </is>
      </c>
      <c r="D723" s="5" t="inlineStr">
        <is>
          <t>Semestral</t>
        </is>
      </c>
      <c r="E723" s="5" t="inlineStr">
        <is>
          <t>Positivo</t>
        </is>
      </c>
      <c r="F723" s="6" t="n">
        <v>45291</v>
      </c>
      <c r="G723" s="5">
        <f>YEAR(F723)</f>
        <v/>
      </c>
      <c r="H723" s="5">
        <f>PROPER(TEXT(F723,"mmmm"))</f>
        <v/>
      </c>
      <c r="I723" s="6">
        <f>IF(OR(H723="Enero",H723="Febrero",H723="Marzo",H723="Abril",H723="Mayo",H723="Junio"),G723&amp;"-1",IF(OR(H723="Julio",H723="Agosto",H723="Septiembre",H723="Octubre",H723="Noviembre",H723="Diciembre"),G723&amp;"-2"))</f>
        <v/>
      </c>
      <c r="J723" s="5" t="n">
        <v>87</v>
      </c>
      <c r="K723" s="120" t="n">
        <v>98.14</v>
      </c>
      <c r="L723" s="28">
        <f>IFERROR(IF(OR(J723=0,K723=""),"",IF(E723="Positivo",MIN(MAX(K723/J723,0),1.3),MIN(MAX(J723/K723,0),1.3))),"")</f>
        <v/>
      </c>
      <c r="M723" s="28">
        <f>IFERROR(IF(OR(J723=0,K723=""),"",IF(E723="Positivo",MAX(K723/J723,0),MAX(J723/K723,0))),"")</f>
        <v/>
      </c>
      <c r="N723" s="5" t="inlineStr">
        <is>
          <t>%</t>
        </is>
      </c>
      <c r="O723" s="5" t="inlineStr">
        <is>
          <t>%</t>
        </is>
      </c>
      <c r="P723" s="16" t="n">
        <v>0</v>
      </c>
      <c r="Q723" s="16" t="n">
        <v>0</v>
      </c>
      <c r="R723" s="5">
        <f>A723&amp;"-"&amp;YEAR(F723)&amp;"-"&amp;IF(LEN(MONTH(F723))=1,"0"&amp;MONTH(F723),MONTH(F723))&amp;"-"&amp;IF(LEN(DAY(F723))=1,"0"&amp;DAY(F723),DAY(F723))</f>
        <v/>
      </c>
    </row>
    <row r="724">
      <c r="A724" s="26" t="n">
        <v>245</v>
      </c>
      <c r="B724" s="5" t="inlineStr">
        <is>
          <t>Permanencia Intersemestral</t>
        </is>
      </c>
      <c r="C724" s="5" t="inlineStr">
        <is>
          <t>Permanencia</t>
        </is>
      </c>
      <c r="D724" s="5" t="inlineStr">
        <is>
          <t>Semestral</t>
        </is>
      </c>
      <c r="E724" s="5" t="inlineStr">
        <is>
          <t>Positivo</t>
        </is>
      </c>
      <c r="F724" s="17" t="n">
        <v>45473</v>
      </c>
      <c r="G724" s="5">
        <f>YEAR(F724)</f>
        <v/>
      </c>
      <c r="H724" s="5">
        <f>PROPER(TEXT(F724,"mmmm"))</f>
        <v/>
      </c>
      <c r="I724" s="6">
        <f>IF(OR(H724="Enero",H724="Febrero",H724="Marzo",H724="Abril",H724="Mayo",H724="Junio"),G724&amp;"-1",IF(OR(H724="Julio",H724="Agosto",H724="Septiembre",H724="Octubre",H724="Noviembre",H724="Diciembre"),G724&amp;"-2"))</f>
        <v/>
      </c>
      <c r="J724" s="5" t="n">
        <v>100</v>
      </c>
      <c r="K724" s="120" t="n">
        <v>100.15</v>
      </c>
      <c r="L724" s="28">
        <f>IFERROR(IF(OR(J724=0,K724=""),"",IF(E724="Positivo",MIN(MAX(K724/J724,0),1.3),MIN(MAX(J724/K724,0),1.3))),"")</f>
        <v/>
      </c>
      <c r="M724" s="28">
        <f>IFERROR(IF(OR(J724=0,K724=""),"",IF(E724="Positivo",MAX(K724/J724,0),MAX(J724/K724,0))),"")</f>
        <v/>
      </c>
      <c r="N724" s="5" t="inlineStr">
        <is>
          <t>%</t>
        </is>
      </c>
      <c r="O724" s="5" t="inlineStr">
        <is>
          <t>%</t>
        </is>
      </c>
      <c r="P724" s="16" t="n">
        <v>0</v>
      </c>
      <c r="Q724" s="16" t="n">
        <v>0</v>
      </c>
      <c r="R724" s="5">
        <f>A724&amp;"-"&amp;YEAR(F724)&amp;"-"&amp;IF(LEN(MONTH(F724))=1,"0"&amp;MONTH(F724),MONTH(F724))&amp;"-"&amp;IF(LEN(DAY(F724))=1,"0"&amp;DAY(F724),DAY(F724))</f>
        <v/>
      </c>
    </row>
    <row r="725">
      <c r="A725" s="26" t="n">
        <v>245</v>
      </c>
      <c r="B725" s="5" t="inlineStr">
        <is>
          <t>Permanencia Intersemestral</t>
        </is>
      </c>
      <c r="C725" s="5" t="inlineStr">
        <is>
          <t>Permanencia</t>
        </is>
      </c>
      <c r="D725" s="5" t="inlineStr">
        <is>
          <t>Semestral</t>
        </is>
      </c>
      <c r="E725" s="5" t="inlineStr">
        <is>
          <t>Positivo</t>
        </is>
      </c>
      <c r="F725" s="6" t="n">
        <v>45657</v>
      </c>
      <c r="G725" s="5">
        <f>YEAR(F725)</f>
        <v/>
      </c>
      <c r="H725" s="5">
        <f>PROPER(TEXT(F725,"mmmm"))</f>
        <v/>
      </c>
      <c r="I725" s="6">
        <f>IF(OR(H725="Enero",H725="Febrero",H725="Marzo",H725="Abril",H725="Mayo",H725="Junio"),G725&amp;"-1",IF(OR(H725="Julio",H725="Agosto",H725="Septiembre",H725="Octubre",H725="Noviembre",H725="Diciembre"),G725&amp;"-2"))</f>
        <v/>
      </c>
      <c r="J725" s="5" t="n">
        <v>100</v>
      </c>
      <c r="K725" s="10" t="n">
        <v>100.22</v>
      </c>
      <c r="L725" s="28">
        <f>IFERROR(IF(OR(J725=0,K725=""),"",IF(E725="Positivo",MIN(MAX(K725/J725,0),1.3),MIN(MAX(J725/K725,0),1.3))),"")</f>
        <v/>
      </c>
      <c r="M725" s="28">
        <f>IFERROR(IF(OR(J725=0,K725=""),"",IF(E725="Positivo",MAX(K725/J725,0),MAX(J725/K725,0))),"")</f>
        <v/>
      </c>
      <c r="N725" s="5" t="inlineStr">
        <is>
          <t>%</t>
        </is>
      </c>
      <c r="O725" s="5" t="inlineStr">
        <is>
          <t>%</t>
        </is>
      </c>
      <c r="P725" s="16" t="n">
        <v>0</v>
      </c>
      <c r="Q725" s="16" t="n">
        <v>0</v>
      </c>
      <c r="R725" s="5">
        <f>A725&amp;"-"&amp;YEAR(F725)&amp;"-"&amp;IF(LEN(MONTH(F725))=1,"0"&amp;MONTH(F725),MONTH(F725))&amp;"-"&amp;IF(LEN(DAY(F725))=1,"0"&amp;DAY(F725),DAY(F725))</f>
        <v/>
      </c>
    </row>
    <row r="726">
      <c r="A726" s="39" t="n">
        <v>246</v>
      </c>
      <c r="B726" s="5" t="inlineStr">
        <is>
          <t>Satisfacción del proceso de grados</t>
        </is>
      </c>
      <c r="C726" s="5" t="inlineStr">
        <is>
          <t>Registro y Control</t>
        </is>
      </c>
      <c r="D726" s="5" t="inlineStr">
        <is>
          <t>Semestral</t>
        </is>
      </c>
      <c r="E726" s="5" t="inlineStr">
        <is>
          <t>Positivo</t>
        </is>
      </c>
      <c r="F726" s="6" t="n">
        <v>45291</v>
      </c>
      <c r="G726" s="5">
        <f>YEAR(F726)</f>
        <v/>
      </c>
      <c r="H726" s="5">
        <f>PROPER(TEXT(F726,"mmmm"))</f>
        <v/>
      </c>
      <c r="I726" s="6">
        <f>IF(OR(H726="Enero",H726="Febrero",H726="Marzo",H726="Abril",H726="Mayo",H726="Junio"),G726&amp;"-1",IF(OR(H726="Julio",H726="Agosto",H726="Septiembre",H726="Octubre",H726="Noviembre",H726="Diciembre"),G726&amp;"-2"))</f>
        <v/>
      </c>
      <c r="J726" s="5" t="n">
        <v>85</v>
      </c>
      <c r="K726" s="120" t="n">
        <v>61.4</v>
      </c>
      <c r="L726" s="28">
        <f>IFERROR(IF(OR(J726=0,K726=""),"",IF(E726="Positivo",MIN(MAX(K726/J726,0),1.3),MIN(MAX(J726/K726,0),1.3))),"")</f>
        <v/>
      </c>
      <c r="M726" s="28">
        <f>IFERROR(IF(OR(J726=0,K726=""),"",IF(E726="Positivo",MAX(K726/J726,0),MAX(J726/K726,0))),"")</f>
        <v/>
      </c>
      <c r="N726" s="5" t="inlineStr">
        <is>
          <t>%</t>
        </is>
      </c>
      <c r="O726" s="5" t="inlineStr">
        <is>
          <t>%</t>
        </is>
      </c>
      <c r="P726" s="16" t="n">
        <v>0</v>
      </c>
      <c r="Q726" s="16" t="n">
        <v>0</v>
      </c>
      <c r="R726" s="5">
        <f>A726&amp;"-"&amp;YEAR(F726)&amp;"-"&amp;IF(LEN(MONTH(F726))=1,"0"&amp;MONTH(F726),MONTH(F726))&amp;"-"&amp;IF(LEN(DAY(F726))=1,"0"&amp;DAY(F726),DAY(F726))</f>
        <v/>
      </c>
    </row>
    <row r="727">
      <c r="A727" s="5" t="n">
        <v>246</v>
      </c>
      <c r="B727" s="5" t="inlineStr">
        <is>
          <t>Satisfacción del proceso de grados presencial</t>
        </is>
      </c>
      <c r="C727" s="5" t="inlineStr">
        <is>
          <t>Registro y Control</t>
        </is>
      </c>
      <c r="D727" s="5" t="inlineStr">
        <is>
          <t>Semestral</t>
        </is>
      </c>
      <c r="E727" s="5" t="inlineStr">
        <is>
          <t>Positivo</t>
        </is>
      </c>
      <c r="F727" s="6" t="n">
        <v>45473</v>
      </c>
      <c r="G727" s="5">
        <f>YEAR(F727)</f>
        <v/>
      </c>
      <c r="H727" s="5">
        <f>PROPER(TEXT(F727,"mmmm"))</f>
        <v/>
      </c>
      <c r="I727" s="6">
        <f>IF(OR(H727="Enero",H727="Febrero",H727="Marzo",H727="Abril",H727="Mayo",H727="Junio"),G727&amp;"-1",IF(OR(H727="Julio",H727="Agosto",H727="Septiembre",H727="Octubre",H727="Noviembre",H727="Diciembre"),G727&amp;"-2"))</f>
        <v/>
      </c>
      <c r="J727" s="5" t="n">
        <v>67.5</v>
      </c>
      <c r="K727" s="5" t="n">
        <v>92.5</v>
      </c>
      <c r="L727" s="28">
        <f>IFERROR(IF(OR(J727=0,K727=""),"",IF(E727="Positivo",MIN(MAX(K727/J727,0),1.3),MIN(MAX(J727/K727,0),1.3))),"")</f>
        <v/>
      </c>
      <c r="M727" s="28">
        <f>IFERROR(IF(OR(J727=0,K727=""),"",IF(E727="Positivo",MAX(K727/J727,0),MAX(J727/K727,0))),"")</f>
        <v/>
      </c>
      <c r="N727" s="5" t="inlineStr">
        <is>
          <t>%</t>
        </is>
      </c>
      <c r="O727" s="5" t="inlineStr">
        <is>
          <t>%</t>
        </is>
      </c>
      <c r="P727" s="5" t="n">
        <v>0</v>
      </c>
      <c r="Q727" s="5" t="n">
        <v>0</v>
      </c>
      <c r="R727" s="5">
        <f>A727&amp;"-"&amp;YEAR(F727)&amp;"-"&amp;IF(LEN(MONTH(F727))=1,"0"&amp;MONTH(F727),MONTH(F727))&amp;"-"&amp;IF(LEN(DAY(F727))=1,"0"&amp;DAY(F727),DAY(F727))</f>
        <v/>
      </c>
    </row>
    <row r="728">
      <c r="A728" s="26" t="n">
        <v>246</v>
      </c>
      <c r="B728" s="5" t="inlineStr">
        <is>
          <t>Satisfacción del proceso de grados presencial</t>
        </is>
      </c>
      <c r="C728" s="5" t="inlineStr">
        <is>
          <t>Registro y Control</t>
        </is>
      </c>
      <c r="D728" s="5" t="inlineStr">
        <is>
          <t>Semestral</t>
        </is>
      </c>
      <c r="E728" s="5" t="inlineStr">
        <is>
          <t>Positivo</t>
        </is>
      </c>
      <c r="F728" s="6" t="n">
        <v>45657</v>
      </c>
      <c r="G728" s="5">
        <f>YEAR(F728)</f>
        <v/>
      </c>
      <c r="H728" s="5">
        <f>PROPER(TEXT(F728,"mmmm"))</f>
        <v/>
      </c>
      <c r="I728" s="6">
        <f>IF(OR(H728="Enero",H728="Febrero",H728="Marzo",H728="Abril",H728="Mayo",H728="Junio"),G728&amp;"-1",IF(OR(H728="Julio",H728="Agosto",H728="Septiembre",H728="Octubre",H728="Noviembre",H728="Diciembre"),G728&amp;"-2"))</f>
        <v/>
      </c>
      <c r="J728" s="5" t="n">
        <v>67.5</v>
      </c>
      <c r="K728" s="10" t="n">
        <v>94.40000000000001</v>
      </c>
      <c r="L728" s="28">
        <f>IFERROR(IF(OR(J728=0,K728=""),"",IF(E728="Positivo",MIN(MAX(K728/J728,0),1.3),MIN(MAX(J728/K728,0),1.3))),"")</f>
        <v/>
      </c>
      <c r="M728" s="28">
        <f>IFERROR(IF(OR(J728=0,K728=""),"",IF(E728="Positivo",MAX(K728/J728,0),MAX(J728/K728,0))),"")</f>
        <v/>
      </c>
      <c r="N728" s="5" t="inlineStr">
        <is>
          <t>%</t>
        </is>
      </c>
      <c r="O728" s="5" t="inlineStr">
        <is>
          <t>%</t>
        </is>
      </c>
      <c r="P728" s="16" t="n">
        <v>0</v>
      </c>
      <c r="Q728" s="16" t="n">
        <v>0</v>
      </c>
      <c r="R728" s="5">
        <f>A728&amp;"-"&amp;YEAR(F728)&amp;"-"&amp;IF(LEN(MONTH(F728))=1,"0"&amp;MONTH(F728),MONTH(F728))&amp;"-"&amp;IF(LEN(DAY(F728))=1,"0"&amp;DAY(F728),DAY(F728))</f>
        <v/>
      </c>
    </row>
    <row r="729">
      <c r="A729" s="26" t="n">
        <v>247</v>
      </c>
      <c r="B729" s="5" t="inlineStr">
        <is>
          <t>Solicitud de certificados</t>
        </is>
      </c>
      <c r="C729" s="5" t="inlineStr">
        <is>
          <t>Registro y Control</t>
        </is>
      </c>
      <c r="D729" s="5" t="inlineStr">
        <is>
          <t>Mensual</t>
        </is>
      </c>
      <c r="E729" s="5" t="inlineStr">
        <is>
          <t>Positivo</t>
        </is>
      </c>
      <c r="F729" s="6" t="n">
        <v>44957</v>
      </c>
      <c r="G729" s="5">
        <f>YEAR(F729)</f>
        <v/>
      </c>
      <c r="H729" s="5">
        <f>PROPER(TEXT(F729,"mmmm"))</f>
        <v/>
      </c>
      <c r="I729" s="6">
        <f>IF(OR(H729="Enero",H729="Febrero",H729="Marzo",H729="Abril",H729="Mayo",H729="Junio"),G729&amp;"-1",IF(OR(H729="Julio",H729="Agosto",H729="Septiembre",H729="Octubre",H729="Noviembre",H729="Diciembre"),G729&amp;"-2"))</f>
        <v/>
      </c>
      <c r="J729" s="5" t="n"/>
      <c r="K729" s="120" t="n">
        <v>75.64023765621801</v>
      </c>
      <c r="L729" s="28">
        <f>IFERROR(IF(OR(J729=0,K729=""),"",IF(E729="Positivo",MIN(MAX(K729/J729,0),1.3),MIN(MAX(J729/K729,0),1.3))),"")</f>
        <v/>
      </c>
      <c r="M729" s="28">
        <f>IFERROR(IF(OR(J729=0,K729=""),"",IF(E729="Positivo",MAX(K729/J729,0),MAX(J729/K729,0))),"")</f>
        <v/>
      </c>
      <c r="N729" s="5" t="inlineStr">
        <is>
          <t>Linea Base</t>
        </is>
      </c>
      <c r="O729" s="11" t="inlineStr">
        <is>
          <t>%</t>
        </is>
      </c>
      <c r="P729" s="16" t="n">
        <v>0</v>
      </c>
      <c r="Q729" s="16" t="n">
        <v>0</v>
      </c>
      <c r="R729" s="5">
        <f>A729&amp;"-"&amp;YEAR(F729)&amp;"-"&amp;IF(LEN(MONTH(F729))=1,"0"&amp;MONTH(F729),MONTH(F729))&amp;"-"&amp;IF(LEN(DAY(F729))=1,"0"&amp;DAY(F729),DAY(F729))</f>
        <v/>
      </c>
    </row>
    <row r="730">
      <c r="A730" s="26" t="n">
        <v>247</v>
      </c>
      <c r="B730" s="5" t="inlineStr">
        <is>
          <t>Solicitud de certificados</t>
        </is>
      </c>
      <c r="C730" s="5" t="inlineStr">
        <is>
          <t>Registro y Control</t>
        </is>
      </c>
      <c r="D730" s="5" t="inlineStr">
        <is>
          <t>Mensual</t>
        </is>
      </c>
      <c r="E730" s="5" t="inlineStr">
        <is>
          <t>Positivo</t>
        </is>
      </c>
      <c r="F730" s="17" t="n">
        <v>44985</v>
      </c>
      <c r="G730" s="5">
        <f>YEAR(F730)</f>
        <v/>
      </c>
      <c r="H730" s="5">
        <f>PROPER(TEXT(F730,"mmmm"))</f>
        <v/>
      </c>
      <c r="I730" s="6">
        <f>IF(OR(H730="Enero",H730="Febrero",H730="Marzo",H730="Abril",H730="Mayo",H730="Junio"),G730&amp;"-1",IF(OR(H730="Julio",H730="Agosto",H730="Septiembre",H730="Octubre",H730="Noviembre",H730="Diciembre"),G730&amp;"-2"))</f>
        <v/>
      </c>
      <c r="J730" s="5" t="n"/>
      <c r="K730" s="120" t="n">
        <v>71.28712871287129</v>
      </c>
      <c r="L730" s="28">
        <f>IFERROR(IF(OR(J730=0,K730=""),"",IF(E730="Positivo",MIN(MAX(K730/J730,0),1.3),MIN(MAX(J730/K730,0),1.3))),"")</f>
        <v/>
      </c>
      <c r="M730" s="28">
        <f>IFERROR(IF(OR(J730=0,K730=""),"",IF(E730="Positivo",MAX(K730/J730,0),MAX(J730/K730,0))),"")</f>
        <v/>
      </c>
      <c r="N730" s="5" t="inlineStr">
        <is>
          <t>Linea Base</t>
        </is>
      </c>
      <c r="O730" s="11" t="inlineStr">
        <is>
          <t>%</t>
        </is>
      </c>
      <c r="P730" s="16" t="n">
        <v>0</v>
      </c>
      <c r="Q730" s="16" t="n">
        <v>0</v>
      </c>
      <c r="R730" s="5">
        <f>A730&amp;"-"&amp;YEAR(F730)&amp;"-"&amp;IF(LEN(MONTH(F730))=1,"0"&amp;MONTH(F730),MONTH(F730))&amp;"-"&amp;IF(LEN(DAY(F730))=1,"0"&amp;DAY(F730),DAY(F730))</f>
        <v/>
      </c>
    </row>
    <row r="731">
      <c r="A731" s="26" t="n">
        <v>247</v>
      </c>
      <c r="B731" s="5" t="inlineStr">
        <is>
          <t>Solicitud de certificados</t>
        </is>
      </c>
      <c r="C731" s="5" t="inlineStr">
        <is>
          <t>Registro y Control</t>
        </is>
      </c>
      <c r="D731" s="5" t="inlineStr">
        <is>
          <t>Mensual</t>
        </is>
      </c>
      <c r="E731" s="5" t="inlineStr">
        <is>
          <t>Positivo</t>
        </is>
      </c>
      <c r="F731" s="6" t="n">
        <v>45016</v>
      </c>
      <c r="G731" s="5">
        <f>YEAR(F731)</f>
        <v/>
      </c>
      <c r="H731" s="5">
        <f>PROPER(TEXT(F731,"mmmm"))</f>
        <v/>
      </c>
      <c r="I731" s="6">
        <f>IF(OR(H731="Enero",H731="Febrero",H731="Marzo",H731="Abril",H731="Mayo",H731="Junio"),G731&amp;"-1",IF(OR(H731="Julio",H731="Agosto",H731="Septiembre",H731="Octubre",H731="Noviembre",H731="Diciembre"),G731&amp;"-2"))</f>
        <v/>
      </c>
      <c r="J731" s="5" t="n"/>
      <c r="K731" s="120" t="n">
        <v>71.01731601731601</v>
      </c>
      <c r="L731" s="28">
        <f>IFERROR(IF(OR(J731=0,K731=""),"",IF(E731="Positivo",MIN(MAX(K731/J731,0),1.3),MIN(MAX(J731/K731,0),1.3))),"")</f>
        <v/>
      </c>
      <c r="M731" s="28">
        <f>IFERROR(IF(OR(J731=0,K731=""),"",IF(E731="Positivo",MAX(K731/J731,0),MAX(J731/K731,0))),"")</f>
        <v/>
      </c>
      <c r="N731" s="5" t="inlineStr">
        <is>
          <t>Linea Base</t>
        </is>
      </c>
      <c r="O731" s="11" t="inlineStr">
        <is>
          <t>%</t>
        </is>
      </c>
      <c r="P731" s="16" t="n">
        <v>0</v>
      </c>
      <c r="Q731" s="16" t="n">
        <v>0</v>
      </c>
      <c r="R731" s="5">
        <f>A731&amp;"-"&amp;YEAR(F731)&amp;"-"&amp;IF(LEN(MONTH(F731))=1,"0"&amp;MONTH(F731),MONTH(F731))&amp;"-"&amp;IF(LEN(DAY(F731))=1,"0"&amp;DAY(F731),DAY(F731))</f>
        <v/>
      </c>
    </row>
    <row r="732">
      <c r="A732" s="26" t="n">
        <v>247</v>
      </c>
      <c r="B732" s="5" t="inlineStr">
        <is>
          <t>Solicitud de certificados</t>
        </is>
      </c>
      <c r="C732" s="5" t="inlineStr">
        <is>
          <t>Registro y Control</t>
        </is>
      </c>
      <c r="D732" s="5" t="inlineStr">
        <is>
          <t>Mensual</t>
        </is>
      </c>
      <c r="E732" s="5" t="inlineStr">
        <is>
          <t>Positivo</t>
        </is>
      </c>
      <c r="F732" s="6" t="n">
        <v>45046</v>
      </c>
      <c r="G732" s="5">
        <f>YEAR(F732)</f>
        <v/>
      </c>
      <c r="H732" s="5">
        <f>PROPER(TEXT(F732,"mmmm"))</f>
        <v/>
      </c>
      <c r="I732" s="6">
        <f>IF(OR(H732="Enero",H732="Febrero",H732="Marzo",H732="Abril",H732="Mayo",H732="Junio"),G732&amp;"-1",IF(OR(H732="Julio",H732="Agosto",H732="Septiembre",H732="Octubre",H732="Noviembre",H732="Diciembre"),G732&amp;"-2"))</f>
        <v/>
      </c>
      <c r="J732" s="5" t="n"/>
      <c r="K732" s="120" t="n">
        <v>74.075723830735</v>
      </c>
      <c r="L732" s="28">
        <f>IFERROR(IF(OR(J732=0,K732=""),"",IF(E732="Positivo",MIN(MAX(K732/J732,0),1.3),MIN(MAX(J732/K732,0),1.3))),"")</f>
        <v/>
      </c>
      <c r="M732" s="28">
        <f>IFERROR(IF(OR(J732=0,K732=""),"",IF(E732="Positivo",MAX(K732/J732,0),MAX(J732/K732,0))),"")</f>
        <v/>
      </c>
      <c r="N732" s="5" t="inlineStr">
        <is>
          <t>Linea Base</t>
        </is>
      </c>
      <c r="O732" s="11" t="inlineStr">
        <is>
          <t>%</t>
        </is>
      </c>
      <c r="P732" s="16" t="n">
        <v>0</v>
      </c>
      <c r="Q732" s="16" t="n">
        <v>0</v>
      </c>
      <c r="R732" s="5">
        <f>A732&amp;"-"&amp;YEAR(F732)&amp;"-"&amp;IF(LEN(MONTH(F732))=1,"0"&amp;MONTH(F732),MONTH(F732))&amp;"-"&amp;IF(LEN(DAY(F732))=1,"0"&amp;DAY(F732),DAY(F732))</f>
        <v/>
      </c>
    </row>
    <row r="733">
      <c r="A733" s="26" t="n">
        <v>247</v>
      </c>
      <c r="B733" s="5" t="inlineStr">
        <is>
          <t>Solicitud de certificados</t>
        </is>
      </c>
      <c r="C733" s="5" t="inlineStr">
        <is>
          <t>Registro y Control</t>
        </is>
      </c>
      <c r="D733" s="5" t="inlineStr">
        <is>
          <t>Mensual</t>
        </is>
      </c>
      <c r="E733" s="5" t="inlineStr">
        <is>
          <t>Positivo</t>
        </is>
      </c>
      <c r="F733" s="6" t="n">
        <v>45077</v>
      </c>
      <c r="G733" s="5">
        <f>YEAR(F733)</f>
        <v/>
      </c>
      <c r="H733" s="5">
        <f>PROPER(TEXT(F733,"mmmm"))</f>
        <v/>
      </c>
      <c r="I733" s="6">
        <f>IF(OR(H733="Enero",H733="Febrero",H733="Marzo",H733="Abril",H733="Mayo",H733="Junio"),G733&amp;"-1",IF(OR(H733="Julio",H733="Agosto",H733="Septiembre",H733="Octubre",H733="Noviembre",H733="Diciembre"),G733&amp;"-2"))</f>
        <v/>
      </c>
      <c r="J733" s="5" t="n"/>
      <c r="K733" s="120" t="n">
        <v>70.167903162827</v>
      </c>
      <c r="L733" s="28">
        <f>IFERROR(IF(OR(J733=0,K733=""),"",IF(E733="Positivo",MIN(MAX(K733/J733,0),1.3),MIN(MAX(J733/K733,0),1.3))),"")</f>
        <v/>
      </c>
      <c r="M733" s="28">
        <f>IFERROR(IF(OR(J733=0,K733=""),"",IF(E733="Positivo",MAX(K733/J733,0),MAX(J733/K733,0))),"")</f>
        <v/>
      </c>
      <c r="N733" s="5" t="inlineStr">
        <is>
          <t>Linea Base</t>
        </is>
      </c>
      <c r="O733" s="11" t="inlineStr">
        <is>
          <t>%</t>
        </is>
      </c>
      <c r="P733" s="16" t="n">
        <v>0</v>
      </c>
      <c r="Q733" s="16" t="n">
        <v>0</v>
      </c>
      <c r="R733" s="5">
        <f>A733&amp;"-"&amp;YEAR(F733)&amp;"-"&amp;IF(LEN(MONTH(F733))=1,"0"&amp;MONTH(F733),MONTH(F733))&amp;"-"&amp;IF(LEN(DAY(F733))=1,"0"&amp;DAY(F733),DAY(F733))</f>
        <v/>
      </c>
    </row>
    <row r="734">
      <c r="A734" s="26" t="n">
        <v>247</v>
      </c>
      <c r="B734" s="5" t="inlineStr">
        <is>
          <t>Solicitud de certificados</t>
        </is>
      </c>
      <c r="C734" s="5" t="inlineStr">
        <is>
          <t>Registro y Control</t>
        </is>
      </c>
      <c r="D734" s="5" t="inlineStr">
        <is>
          <t>Mensual</t>
        </is>
      </c>
      <c r="E734" s="5" t="inlineStr">
        <is>
          <t>Positivo</t>
        </is>
      </c>
      <c r="F734" s="6" t="n">
        <v>45107</v>
      </c>
      <c r="G734" s="5">
        <f>YEAR(F734)</f>
        <v/>
      </c>
      <c r="H734" s="5">
        <f>PROPER(TEXT(F734,"mmmm"))</f>
        <v/>
      </c>
      <c r="I734" s="6">
        <f>IF(OR(H734="Enero",H734="Febrero",H734="Marzo",H734="Abril",H734="Mayo",H734="Junio"),G734&amp;"-1",IF(OR(H734="Julio",H734="Agosto",H734="Septiembre",H734="Octubre",H734="Noviembre",H734="Diciembre"),G734&amp;"-2"))</f>
        <v/>
      </c>
      <c r="J734" s="5" t="n"/>
      <c r="K734" s="120" t="n">
        <v>61.0823853843502</v>
      </c>
      <c r="L734" s="28">
        <f>IFERROR(IF(OR(J734=0,K734=""),"",IF(E734="Positivo",MIN(MAX(K734/J734,0),1.3),MIN(MAX(J734/K734,0),1.3))),"")</f>
        <v/>
      </c>
      <c r="M734" s="28">
        <f>IFERROR(IF(OR(J734=0,K734=""),"",IF(E734="Positivo",MAX(K734/J734,0),MAX(J734/K734,0))),"")</f>
        <v/>
      </c>
      <c r="N734" s="5" t="inlineStr">
        <is>
          <t>Linea Base</t>
        </is>
      </c>
      <c r="O734" s="11" t="inlineStr">
        <is>
          <t>%</t>
        </is>
      </c>
      <c r="P734" s="16" t="n">
        <v>0</v>
      </c>
      <c r="Q734" s="16" t="n">
        <v>0</v>
      </c>
      <c r="R734" s="5">
        <f>A734&amp;"-"&amp;YEAR(F734)&amp;"-"&amp;IF(LEN(MONTH(F734))=1,"0"&amp;MONTH(F734),MONTH(F734))&amp;"-"&amp;IF(LEN(DAY(F734))=1,"0"&amp;DAY(F734),DAY(F734))</f>
        <v/>
      </c>
    </row>
    <row r="735">
      <c r="A735" s="26" t="n">
        <v>247</v>
      </c>
      <c r="B735" s="5" t="inlineStr">
        <is>
          <t>Solicitud de certificados</t>
        </is>
      </c>
      <c r="C735" s="5" t="inlineStr">
        <is>
          <t>Registro y Control</t>
        </is>
      </c>
      <c r="D735" s="5" t="inlineStr">
        <is>
          <t>Mensual</t>
        </is>
      </c>
      <c r="E735" s="5" t="inlineStr">
        <is>
          <t>Positivo</t>
        </is>
      </c>
      <c r="F735" s="6" t="n">
        <v>45138</v>
      </c>
      <c r="G735" s="5">
        <f>YEAR(F735)</f>
        <v/>
      </c>
      <c r="H735" s="5">
        <f>PROPER(TEXT(F735,"mmmm"))</f>
        <v/>
      </c>
      <c r="I735" s="6">
        <f>IF(OR(H735="Enero",H735="Febrero",H735="Marzo",H735="Abril",H735="Mayo",H735="Junio"),G735&amp;"-1",IF(OR(H735="Julio",H735="Agosto",H735="Septiembre",H735="Octubre",H735="Noviembre",H735="Diciembre"),G735&amp;"-2"))</f>
        <v/>
      </c>
      <c r="J735" s="5" t="n"/>
      <c r="K735" s="120" t="n">
        <v>75.552362134004</v>
      </c>
      <c r="L735" s="28">
        <f>IFERROR(IF(OR(J735=0,K735=""),"",IF(E735="Positivo",MIN(MAX(K735/J735,0),1.3),MIN(MAX(J735/K735,0),1.3))),"")</f>
        <v/>
      </c>
      <c r="M735" s="28">
        <f>IFERROR(IF(OR(J735=0,K735=""),"",IF(E735="Positivo",MAX(K735/J735,0),MAX(J735/K735,0))),"")</f>
        <v/>
      </c>
      <c r="N735" s="5" t="inlineStr">
        <is>
          <t>Linea Base</t>
        </is>
      </c>
      <c r="O735" s="11" t="inlineStr">
        <is>
          <t>%</t>
        </is>
      </c>
      <c r="P735" s="16" t="n">
        <v>0</v>
      </c>
      <c r="Q735" s="16" t="n">
        <v>0</v>
      </c>
      <c r="R735" s="5">
        <f>A735&amp;"-"&amp;YEAR(F735)&amp;"-"&amp;IF(LEN(MONTH(F735))=1,"0"&amp;MONTH(F735),MONTH(F735))&amp;"-"&amp;IF(LEN(DAY(F735))=1,"0"&amp;DAY(F735),DAY(F735))</f>
        <v/>
      </c>
    </row>
    <row r="736">
      <c r="A736" s="26" t="n">
        <v>247</v>
      </c>
      <c r="B736" s="5" t="inlineStr">
        <is>
          <t>Solicitud de certificados</t>
        </is>
      </c>
      <c r="C736" s="5" t="inlineStr">
        <is>
          <t>Registro y Control</t>
        </is>
      </c>
      <c r="D736" s="5" t="inlineStr">
        <is>
          <t>Mensual</t>
        </is>
      </c>
      <c r="E736" s="5" t="inlineStr">
        <is>
          <t>Positivo</t>
        </is>
      </c>
      <c r="F736" s="6" t="n">
        <v>45169</v>
      </c>
      <c r="G736" s="5">
        <f>YEAR(F736)</f>
        <v/>
      </c>
      <c r="H736" s="5">
        <f>PROPER(TEXT(F736,"mmmm"))</f>
        <v/>
      </c>
      <c r="I736" s="6">
        <f>IF(OR(H736="Enero",H736="Febrero",H736="Marzo",H736="Abril",H736="Mayo",H736="Junio"),G736&amp;"-1",IF(OR(H736="Julio",H736="Agosto",H736="Septiembre",H736="Octubre",H736="Noviembre",H736="Diciembre"),G736&amp;"-2"))</f>
        <v/>
      </c>
      <c r="J736" s="5" t="n"/>
      <c r="K736" s="120" t="n">
        <v>70.64</v>
      </c>
      <c r="L736" s="28">
        <f>IFERROR(IF(OR(J736=0,K736=""),"",IF(E736="Positivo",MIN(MAX(K736/J736,0),1.3),MIN(MAX(J736/K736,0),1.3))),"")</f>
        <v/>
      </c>
      <c r="M736" s="28">
        <f>IFERROR(IF(OR(J736=0,K736=""),"",IF(E736="Positivo",MAX(K736/J736,0),MAX(J736/K736,0))),"")</f>
        <v/>
      </c>
      <c r="N736" s="5" t="inlineStr">
        <is>
          <t>Linea Base</t>
        </is>
      </c>
      <c r="O736" s="11" t="inlineStr">
        <is>
          <t>%</t>
        </is>
      </c>
      <c r="P736" s="16" t="n">
        <v>0</v>
      </c>
      <c r="Q736" s="16" t="n">
        <v>0</v>
      </c>
      <c r="R736" s="5">
        <f>A736&amp;"-"&amp;YEAR(F736)&amp;"-"&amp;IF(LEN(MONTH(F736))=1,"0"&amp;MONTH(F736),MONTH(F736))&amp;"-"&amp;IF(LEN(DAY(F736))=1,"0"&amp;DAY(F736),DAY(F736))</f>
        <v/>
      </c>
    </row>
    <row r="737">
      <c r="A737" s="26" t="n">
        <v>247</v>
      </c>
      <c r="B737" s="5" t="inlineStr">
        <is>
          <t>Solicitud de certificados</t>
        </is>
      </c>
      <c r="C737" s="5" t="inlineStr">
        <is>
          <t>Registro y Control</t>
        </is>
      </c>
      <c r="D737" s="5" t="inlineStr">
        <is>
          <t>Mensual</t>
        </is>
      </c>
      <c r="E737" s="5" t="inlineStr">
        <is>
          <t>Positivo</t>
        </is>
      </c>
      <c r="F737" s="6" t="n">
        <v>45199</v>
      </c>
      <c r="G737" s="5">
        <f>YEAR(F737)</f>
        <v/>
      </c>
      <c r="H737" s="5">
        <f>PROPER(TEXT(F737,"mmmm"))</f>
        <v/>
      </c>
      <c r="I737" s="6">
        <f>IF(OR(H737="Enero",H737="Febrero",H737="Marzo",H737="Abril",H737="Mayo",H737="Junio"),G737&amp;"-1",IF(OR(H737="Julio",H737="Agosto",H737="Septiembre",H737="Octubre",H737="Noviembre",H737="Diciembre"),G737&amp;"-2"))</f>
        <v/>
      </c>
      <c r="J737" s="5" t="n"/>
      <c r="K737" s="120" t="n">
        <v>67.14</v>
      </c>
      <c r="L737" s="28">
        <f>IFERROR(IF(OR(J737=0,K737=""),"",IF(E737="Positivo",MIN(MAX(K737/J737,0),1.3),MIN(MAX(J737/K737,0),1.3))),"")</f>
        <v/>
      </c>
      <c r="M737" s="28">
        <f>IFERROR(IF(OR(J737=0,K737=""),"",IF(E737="Positivo",MAX(K737/J737,0),MAX(J737/K737,0))),"")</f>
        <v/>
      </c>
      <c r="N737" s="5" t="inlineStr">
        <is>
          <t>Linea Base</t>
        </is>
      </c>
      <c r="O737" s="11" t="inlineStr">
        <is>
          <t>%</t>
        </is>
      </c>
      <c r="P737" s="16" t="n">
        <v>0</v>
      </c>
      <c r="Q737" s="16" t="n">
        <v>0</v>
      </c>
      <c r="R737" s="5">
        <f>A737&amp;"-"&amp;YEAR(F737)&amp;"-"&amp;IF(LEN(MONTH(F737))=1,"0"&amp;MONTH(F737),MONTH(F737))&amp;"-"&amp;IF(LEN(DAY(F737))=1,"0"&amp;DAY(F737),DAY(F737))</f>
        <v/>
      </c>
    </row>
    <row r="738">
      <c r="A738" s="39" t="n">
        <v>247</v>
      </c>
      <c r="B738" s="5" t="inlineStr">
        <is>
          <t>Solicitud de certificados</t>
        </is>
      </c>
      <c r="C738" s="5" t="inlineStr">
        <is>
          <t>Registro y Control</t>
        </is>
      </c>
      <c r="D738" s="5" t="inlineStr">
        <is>
          <t>Mensual</t>
        </is>
      </c>
      <c r="E738" s="5" t="inlineStr">
        <is>
          <t>Positivo</t>
        </is>
      </c>
      <c r="F738" s="6" t="n">
        <v>45230</v>
      </c>
      <c r="G738" s="5">
        <f>YEAR(F738)</f>
        <v/>
      </c>
      <c r="H738" s="5">
        <f>PROPER(TEXT(F738,"mmmm"))</f>
        <v/>
      </c>
      <c r="I738" s="6">
        <f>IF(OR(H738="Enero",H738="Febrero",H738="Marzo",H738="Abril",H738="Mayo",H738="Junio"),G738&amp;"-1",IF(OR(H738="Julio",H738="Agosto",H738="Septiembre",H738="Octubre",H738="Noviembre",H738="Diciembre"),G738&amp;"-2"))</f>
        <v/>
      </c>
      <c r="J738" s="5" t="n"/>
      <c r="K738" s="120" t="n">
        <v>65.84999999999999</v>
      </c>
      <c r="L738" s="28">
        <f>IFERROR(IF(OR(J738=0,K738=""),"",IF(E738="Positivo",MIN(MAX(K738/J738,0),1.3),MIN(MAX(J738/K738,0),1.3))),"")</f>
        <v/>
      </c>
      <c r="M738" s="28">
        <f>IFERROR(IF(OR(J738=0,K738=""),"",IF(E738="Positivo",MAX(K738/J738,0),MAX(J738/K738,0))),"")</f>
        <v/>
      </c>
      <c r="N738" s="5" t="inlineStr">
        <is>
          <t>Linea Base</t>
        </is>
      </c>
      <c r="O738" s="5" t="inlineStr">
        <is>
          <t>%</t>
        </is>
      </c>
      <c r="P738" s="16" t="n">
        <v>0</v>
      </c>
      <c r="Q738" s="16" t="n">
        <v>0</v>
      </c>
      <c r="R738" s="5">
        <f>A738&amp;"-"&amp;YEAR(F738)&amp;"-"&amp;IF(LEN(MONTH(F738))=1,"0"&amp;MONTH(F738),MONTH(F738))&amp;"-"&amp;IF(LEN(DAY(F738))=1,"0"&amp;DAY(F738),DAY(F738))</f>
        <v/>
      </c>
    </row>
    <row r="739">
      <c r="A739" s="39" t="n">
        <v>247</v>
      </c>
      <c r="B739" s="5" t="inlineStr">
        <is>
          <t>Solicitud de certificados</t>
        </is>
      </c>
      <c r="C739" s="5" t="inlineStr">
        <is>
          <t>Registro y Control</t>
        </is>
      </c>
      <c r="D739" s="5" t="inlineStr">
        <is>
          <t>Mensual</t>
        </is>
      </c>
      <c r="E739" s="5" t="inlineStr">
        <is>
          <t>Positivo</t>
        </is>
      </c>
      <c r="F739" s="6" t="n">
        <v>45260</v>
      </c>
      <c r="G739" s="5">
        <f>YEAR(F739)</f>
        <v/>
      </c>
      <c r="H739" s="5">
        <f>PROPER(TEXT(F739,"mmmm"))</f>
        <v/>
      </c>
      <c r="I739" s="6">
        <f>IF(OR(H739="Enero",H739="Febrero",H739="Marzo",H739="Abril",H739="Mayo",H739="Junio"),G739&amp;"-1",IF(OR(H739="Julio",H739="Agosto",H739="Septiembre",H739="Octubre",H739="Noviembre",H739="Diciembre"),G739&amp;"-2"))</f>
        <v/>
      </c>
      <c r="J739" s="5" t="n"/>
      <c r="K739" s="120" t="n">
        <v>65.47</v>
      </c>
      <c r="L739" s="28">
        <f>IFERROR(IF(OR(J739=0,K739=""),"",IF(E739="Positivo",MIN(MAX(K739/J739,0),1.3),MIN(MAX(J739/K739,0),1.3))),"")</f>
        <v/>
      </c>
      <c r="M739" s="28">
        <f>IFERROR(IF(OR(J739=0,K739=""),"",IF(E739="Positivo",MAX(K739/J739,0),MAX(J739/K739,0))),"")</f>
        <v/>
      </c>
      <c r="N739" s="5" t="inlineStr">
        <is>
          <t>Linea Base</t>
        </is>
      </c>
      <c r="O739" s="5" t="inlineStr">
        <is>
          <t>%</t>
        </is>
      </c>
      <c r="P739" s="16" t="n">
        <v>0</v>
      </c>
      <c r="Q739" s="16" t="n">
        <v>0</v>
      </c>
      <c r="R739" s="5">
        <f>A739&amp;"-"&amp;YEAR(F739)&amp;"-"&amp;IF(LEN(MONTH(F739))=1,"0"&amp;MONTH(F739),MONTH(F739))&amp;"-"&amp;IF(LEN(DAY(F739))=1,"0"&amp;DAY(F739),DAY(F739))</f>
        <v/>
      </c>
    </row>
    <row r="740">
      <c r="A740" s="39" t="n">
        <v>247</v>
      </c>
      <c r="B740" s="5" t="inlineStr">
        <is>
          <t>Solicitud de certificados</t>
        </is>
      </c>
      <c r="C740" s="5" t="inlineStr">
        <is>
          <t>Registro y Control</t>
        </is>
      </c>
      <c r="D740" s="5" t="inlineStr">
        <is>
          <t>Mensual</t>
        </is>
      </c>
      <c r="E740" s="5" t="inlineStr">
        <is>
          <t>Positivo</t>
        </is>
      </c>
      <c r="F740" s="6" t="n">
        <v>45291</v>
      </c>
      <c r="G740" s="5">
        <f>YEAR(F740)</f>
        <v/>
      </c>
      <c r="H740" s="5">
        <f>PROPER(TEXT(F740,"mmmm"))</f>
        <v/>
      </c>
      <c r="I740" s="6">
        <f>IF(OR(H740="Enero",H740="Febrero",H740="Marzo",H740="Abril",H740="Mayo",H740="Junio"),G740&amp;"-1",IF(OR(H740="Julio",H740="Agosto",H740="Septiembre",H740="Octubre",H740="Noviembre",H740="Diciembre"),G740&amp;"-2"))</f>
        <v/>
      </c>
      <c r="J740" s="5" t="n"/>
      <c r="K740" s="120" t="n">
        <v>69.86</v>
      </c>
      <c r="L740" s="28">
        <f>IFERROR(IF(OR(J740=0,K740=""),"",IF(E740="Positivo",MIN(MAX(K740/J740,0),1.3),MIN(MAX(J740/K740,0),1.3))),"")</f>
        <v/>
      </c>
      <c r="M740" s="28">
        <f>IFERROR(IF(OR(J740=0,K740=""),"",IF(E740="Positivo",MAX(K740/J740,0),MAX(J740/K740,0))),"")</f>
        <v/>
      </c>
      <c r="N740" s="5" t="inlineStr">
        <is>
          <t>Linea Base</t>
        </is>
      </c>
      <c r="O740" s="5" t="inlineStr">
        <is>
          <t>%</t>
        </is>
      </c>
      <c r="P740" s="16" t="n">
        <v>0</v>
      </c>
      <c r="Q740" s="16" t="n">
        <v>0</v>
      </c>
      <c r="R740" s="5">
        <f>A740&amp;"-"&amp;YEAR(F740)&amp;"-"&amp;IF(LEN(MONTH(F740))=1,"0"&amp;MONTH(F740),MONTH(F740))&amp;"-"&amp;IF(LEN(DAY(F740))=1,"0"&amp;DAY(F740),DAY(F740))</f>
        <v/>
      </c>
    </row>
    <row r="741">
      <c r="A741" s="43" t="n">
        <v>248</v>
      </c>
      <c r="B741" s="5" t="inlineStr">
        <is>
          <t>Programas con reforzamiento curricular</t>
        </is>
      </c>
      <c r="C741" s="5" t="inlineStr">
        <is>
          <t>Gestión, Evaluación e Innovación Curricular</t>
        </is>
      </c>
      <c r="D741" s="5" t="inlineStr">
        <is>
          <t>Semestral</t>
        </is>
      </c>
      <c r="E741" s="5" t="inlineStr">
        <is>
          <t>Positivo</t>
        </is>
      </c>
      <c r="F741" s="6" t="n">
        <v>45107</v>
      </c>
      <c r="G741" s="5">
        <f>YEAR(F741)</f>
        <v/>
      </c>
      <c r="H741" s="5">
        <f>PROPER(TEXT(F741,"mmmm"))</f>
        <v/>
      </c>
      <c r="I741" s="6">
        <f>IF(OR(H741="Enero",H741="Febrero",H741="Marzo",H741="Abril",H741="Mayo",H741="Junio"),G741&amp;"-1",IF(OR(H741="Julio",H741="Agosto",H741="Septiembre",H741="Octubre",H741="Noviembre",H741="Diciembre"),G741&amp;"-2"))</f>
        <v/>
      </c>
      <c r="J741" s="3" t="n">
        <v>27</v>
      </c>
      <c r="K741" s="120" t="n">
        <v>27</v>
      </c>
      <c r="L741" s="28">
        <f>IFERROR(IF(OR(J741=0,K741=""),"",IF(E741="Positivo",MIN(MAX(K741/J741,0),1.3),MIN(MAX(J741/K741,0),1.3))),"")</f>
        <v/>
      </c>
      <c r="M741" s="28">
        <f>IFERROR(IF(OR(J741=0,K741=""),"",IF(E741="Positivo",MAX(K741/J741,0),MAX(J741/K741,0))),"")</f>
        <v/>
      </c>
      <c r="N741" s="5" t="inlineStr">
        <is>
          <t>Linea Base</t>
        </is>
      </c>
      <c r="O741" s="5" t="inlineStr">
        <is>
          <t>%</t>
        </is>
      </c>
      <c r="P741" s="16" t="n">
        <v>0</v>
      </c>
      <c r="Q741" s="16" t="n">
        <v>0</v>
      </c>
      <c r="R741" s="5">
        <f>A741&amp;"-"&amp;YEAR(F741)&amp;"-"&amp;IF(LEN(MONTH(F741))=1,"0"&amp;MONTH(F741),MONTH(F741))&amp;"-"&amp;IF(LEN(DAY(F741))=1,"0"&amp;DAY(F741),DAY(F741))</f>
        <v/>
      </c>
    </row>
    <row r="742">
      <c r="A742" s="39" t="n">
        <v>248</v>
      </c>
      <c r="B742" s="5" t="inlineStr">
        <is>
          <t>Programas con reforzamiento curricular</t>
        </is>
      </c>
      <c r="C742" s="5" t="inlineStr">
        <is>
          <t>Gestión, Evaluación e Innovación Curricular</t>
        </is>
      </c>
      <c r="D742" s="5" t="inlineStr">
        <is>
          <t>Semestral</t>
        </is>
      </c>
      <c r="E742" s="5" t="inlineStr">
        <is>
          <t>Positivo</t>
        </is>
      </c>
      <c r="F742" s="6" t="n">
        <v>45291</v>
      </c>
      <c r="G742" s="5">
        <f>YEAR(F742)</f>
        <v/>
      </c>
      <c r="H742" s="5">
        <f>PROPER(TEXT(F742,"mmmm"))</f>
        <v/>
      </c>
      <c r="I742" s="6">
        <f>IF(OR(H742="Enero",H742="Febrero",H742="Marzo",H742="Abril",H742="Mayo",H742="Junio"),G742&amp;"-1",IF(OR(H742="Julio",H742="Agosto",H742="Septiembre",H742="Octubre",H742="Noviembre",H742="Diciembre"),G742&amp;"-2"))</f>
        <v/>
      </c>
      <c r="J742" s="3" t="n">
        <v>17</v>
      </c>
      <c r="K742" s="120" t="n">
        <v>17</v>
      </c>
      <c r="L742" s="28">
        <f>IFERROR(IF(OR(J742=0,K742=""),"",IF(E742="Positivo",MIN(MAX(K742/J742,0),1.3),MIN(MAX(J742/K742,0),1.3))),"")</f>
        <v/>
      </c>
      <c r="M742" s="28">
        <f>IFERROR(IF(OR(J742=0,K742=""),"",IF(E742="Positivo",MAX(K742/J742,0),MAX(J742/K742,0))),"")</f>
        <v/>
      </c>
      <c r="N742" s="5" t="inlineStr">
        <is>
          <t>Linea Base</t>
        </is>
      </c>
      <c r="O742" s="5" t="inlineStr">
        <is>
          <t>%</t>
        </is>
      </c>
      <c r="P742" s="16" t="n">
        <v>0</v>
      </c>
      <c r="Q742" s="16" t="n">
        <v>0</v>
      </c>
      <c r="R742" s="5">
        <f>A742&amp;"-"&amp;YEAR(F742)&amp;"-"&amp;IF(LEN(MONTH(F742))=1,"0"&amp;MONTH(F742),MONTH(F742))&amp;"-"&amp;IF(LEN(DAY(F742))=1,"0"&amp;DAY(F742),DAY(F742))</f>
        <v/>
      </c>
    </row>
    <row r="743">
      <c r="A743" s="43" t="n">
        <v>249</v>
      </c>
      <c r="B743" s="5" t="inlineStr">
        <is>
          <t>Programas con matriz de resultado de aprendizaje</t>
        </is>
      </c>
      <c r="C743" s="5" t="inlineStr">
        <is>
          <t>Gestión, Evaluación e Innovación Curricular</t>
        </is>
      </c>
      <c r="D743" s="5" t="inlineStr">
        <is>
          <t>Semestral</t>
        </is>
      </c>
      <c r="E743" s="5" t="inlineStr">
        <is>
          <t>Positivo</t>
        </is>
      </c>
      <c r="F743" s="6" t="n">
        <v>45107</v>
      </c>
      <c r="G743" s="5">
        <f>YEAR(F743)</f>
        <v/>
      </c>
      <c r="H743" s="5">
        <f>PROPER(TEXT(F743,"mmmm"))</f>
        <v/>
      </c>
      <c r="I743" s="6">
        <f>IF(OR(H743="Enero",H743="Febrero",H743="Marzo",H743="Abril",H743="Mayo",H743="Junio"),G743&amp;"-1",IF(OR(H743="Julio",H743="Agosto",H743="Septiembre",H743="Octubre",H743="Noviembre",H743="Diciembre"),G743&amp;"-2"))</f>
        <v/>
      </c>
      <c r="J743" s="5" t="n">
        <v>72</v>
      </c>
      <c r="K743" s="120" t="n">
        <v>72</v>
      </c>
      <c r="L743" s="28">
        <f>IFERROR(IF(OR(J743=0,K743=""),"",IF(E743="Positivo",MIN(MAX(K743/J743,0),1.3),MIN(MAX(J743/K743,0),1.3))),"")</f>
        <v/>
      </c>
      <c r="M743" s="28">
        <f>IFERROR(IF(OR(J743=0,K743=""),"",IF(E743="Positivo",MAX(K743/J743,0),MAX(J743/K743,0))),"")</f>
        <v/>
      </c>
      <c r="N743" s="5" t="inlineStr">
        <is>
          <t>Linea Base</t>
        </is>
      </c>
      <c r="O743" s="5" t="inlineStr">
        <is>
          <t>%</t>
        </is>
      </c>
      <c r="P743" s="16" t="n">
        <v>0</v>
      </c>
      <c r="Q743" s="16" t="n">
        <v>0</v>
      </c>
      <c r="R743" s="5">
        <f>A743&amp;"-"&amp;YEAR(F743)&amp;"-"&amp;IF(LEN(MONTH(F743))=1,"0"&amp;MONTH(F743),MONTH(F743))&amp;"-"&amp;IF(LEN(DAY(F743))=1,"0"&amp;DAY(F743),DAY(F743))</f>
        <v/>
      </c>
    </row>
    <row r="744">
      <c r="A744" s="39" t="n">
        <v>249</v>
      </c>
      <c r="B744" s="5" t="inlineStr">
        <is>
          <t>Programas con matriz de resultado de aprendizaje</t>
        </is>
      </c>
      <c r="C744" s="5" t="inlineStr">
        <is>
          <t>Gestión, Evaluación e Innovación Curricular</t>
        </is>
      </c>
      <c r="D744" s="5" t="inlineStr">
        <is>
          <t>Semestral</t>
        </is>
      </c>
      <c r="E744" s="5" t="inlineStr">
        <is>
          <t>Positivo</t>
        </is>
      </c>
      <c r="F744" s="6" t="n">
        <v>45291</v>
      </c>
      <c r="G744" s="5">
        <f>YEAR(F744)</f>
        <v/>
      </c>
      <c r="H744" s="5">
        <f>PROPER(TEXT(F744,"mmmm"))</f>
        <v/>
      </c>
      <c r="I744" s="6">
        <f>IF(OR(H744="Enero",H744="Febrero",H744="Marzo",H744="Abril",H744="Mayo",H744="Junio"),G744&amp;"-1",IF(OR(H744="Julio",H744="Agosto",H744="Septiembre",H744="Octubre",H744="Noviembre",H744="Diciembre"),G744&amp;"-2"))</f>
        <v/>
      </c>
      <c r="J744" s="5" t="n">
        <v>26</v>
      </c>
      <c r="K744" s="120" t="n">
        <v>26</v>
      </c>
      <c r="L744" s="28">
        <f>IFERROR(IF(OR(J744=0,K744=""),"",IF(E744="Positivo",MIN(MAX(K744/J744,0),1.3),MIN(MAX(J744/K744,0),1.3))),"")</f>
        <v/>
      </c>
      <c r="M744" s="28">
        <f>IFERROR(IF(OR(J744=0,K744=""),"",IF(E744="Positivo",MAX(K744/J744,0),MAX(J744/K744,0))),"")</f>
        <v/>
      </c>
      <c r="N744" s="5" t="inlineStr">
        <is>
          <t>Linea Base</t>
        </is>
      </c>
      <c r="O744" s="5" t="inlineStr">
        <is>
          <t>%</t>
        </is>
      </c>
      <c r="P744" s="16" t="n">
        <v>0</v>
      </c>
      <c r="Q744" s="16" t="n">
        <v>0</v>
      </c>
      <c r="R744" s="5">
        <f>A744&amp;"-"&amp;YEAR(F744)&amp;"-"&amp;IF(LEN(MONTH(F744))=1,"0"&amp;MONTH(F744),MONTH(F744))&amp;"-"&amp;IF(LEN(DAY(F744))=1,"0"&amp;DAY(F744),DAY(F744))</f>
        <v/>
      </c>
    </row>
    <row r="745">
      <c r="A745" s="26" t="n">
        <v>251</v>
      </c>
      <c r="B745" s="5" t="inlineStr">
        <is>
          <t>Subprocesos Con CMI Estructurado</t>
        </is>
      </c>
      <c r="C745" s="5" t="inlineStr">
        <is>
          <t>Desempeño Institucional</t>
        </is>
      </c>
      <c r="D745" s="5" t="inlineStr">
        <is>
          <t>Trimestral</t>
        </is>
      </c>
      <c r="E745" s="5" t="inlineStr">
        <is>
          <t>Positivo</t>
        </is>
      </c>
      <c r="F745" s="6" t="n">
        <v>45107</v>
      </c>
      <c r="G745" s="5">
        <f>YEAR(F745)</f>
        <v/>
      </c>
      <c r="H745" s="5">
        <f>PROPER(TEXT(F745,"mmmm"))</f>
        <v/>
      </c>
      <c r="I745" s="6">
        <f>IF(OR(H745="Enero",H745="Febrero",H745="Marzo",H745="Abril",H745="Mayo",H745="Junio"),G745&amp;"-1",IF(OR(H745="Julio",H745="Agosto",H745="Septiembre",H745="Octubre",H745="Noviembre",H745="Diciembre"),G745&amp;"-2"))</f>
        <v/>
      </c>
      <c r="J745" s="5" t="n">
        <v>100</v>
      </c>
      <c r="K745" s="120" t="n">
        <v>93.87755102040816</v>
      </c>
      <c r="L745" s="28">
        <f>IFERROR(IF(OR(J745=0,K745=""),"",IF(E745="Positivo",MIN(MAX(K745/J745,0),1.3),MIN(MAX(J745/K745,0),1.3))),"")</f>
        <v/>
      </c>
      <c r="M745" s="28">
        <f>IFERROR(IF(OR(J745=0,K745=""),"",IF(E745="Positivo",MAX(K745/J745,0),MAX(J745/K745,0))),"")</f>
        <v/>
      </c>
      <c r="N745" s="5" t="inlineStr">
        <is>
          <t>%</t>
        </is>
      </c>
      <c r="O745" s="5" t="inlineStr">
        <is>
          <t>%</t>
        </is>
      </c>
      <c r="P745" s="16" t="n">
        <v>0</v>
      </c>
      <c r="Q745" s="16" t="n">
        <v>0</v>
      </c>
      <c r="R745" s="5">
        <f>A745&amp;"-"&amp;YEAR(F745)&amp;"-"&amp;IF(LEN(MONTH(F745))=1,"0"&amp;MONTH(F745),MONTH(F745))&amp;"-"&amp;IF(LEN(DAY(F745))=1,"0"&amp;DAY(F745),DAY(F745))</f>
        <v/>
      </c>
    </row>
    <row r="746">
      <c r="A746" s="43" t="n">
        <v>251</v>
      </c>
      <c r="B746" s="5" t="inlineStr">
        <is>
          <t>Subprocesos Con CMI Estructurado</t>
        </is>
      </c>
      <c r="C746" s="5" t="inlineStr">
        <is>
          <t>Desempeño Institucional</t>
        </is>
      </c>
      <c r="D746" s="5" t="inlineStr">
        <is>
          <t>Trimestral</t>
        </is>
      </c>
      <c r="E746" s="5" t="inlineStr">
        <is>
          <t>Positivo</t>
        </is>
      </c>
      <c r="F746" s="6" t="n">
        <v>45199</v>
      </c>
      <c r="G746" s="5">
        <f>YEAR(F746)</f>
        <v/>
      </c>
      <c r="H746" s="5">
        <f>PROPER(TEXT(F746,"mmmm"))</f>
        <v/>
      </c>
      <c r="I746" s="6">
        <f>IF(OR(H746="Enero",H746="Febrero",H746="Marzo",H746="Abril",H746="Mayo",H746="Junio"),G746&amp;"-1",IF(OR(H746="Julio",H746="Agosto",H746="Septiembre",H746="Octubre",H746="Noviembre",H746="Diciembre"),G746&amp;"-2"))</f>
        <v/>
      </c>
      <c r="J746" s="5" t="n">
        <v>100</v>
      </c>
      <c r="K746" s="120" t="n">
        <v>100</v>
      </c>
      <c r="L746" s="28">
        <f>IFERROR(IF(OR(J746=0,K746=""),"",IF(E746="Positivo",MIN(MAX(K746/J746,0),1.3),MIN(MAX(J746/K746,0),1.3))),"")</f>
        <v/>
      </c>
      <c r="M746" s="28">
        <f>IFERROR(IF(OR(J746=0,K746=""),"",IF(E746="Positivo",MAX(K746/J746,0),MAX(J746/K746,0))),"")</f>
        <v/>
      </c>
      <c r="N746" s="5" t="inlineStr">
        <is>
          <t>%</t>
        </is>
      </c>
      <c r="O746" s="5" t="inlineStr">
        <is>
          <t>%</t>
        </is>
      </c>
      <c r="P746" s="16" t="n">
        <v>0</v>
      </c>
      <c r="Q746" s="16" t="n">
        <v>0</v>
      </c>
      <c r="R746" s="5">
        <f>A746&amp;"-"&amp;YEAR(F746)&amp;"-"&amp;IF(LEN(MONTH(F746))=1,"0"&amp;MONTH(F746),MONTH(F746))&amp;"-"&amp;IF(LEN(DAY(F746))=1,"0"&amp;DAY(F746),DAY(F746))</f>
        <v/>
      </c>
    </row>
    <row r="747">
      <c r="A747" s="39" t="n">
        <v>251</v>
      </c>
      <c r="B747" s="5" t="inlineStr">
        <is>
          <t>Subprocesos Con CMI Estructurado</t>
        </is>
      </c>
      <c r="C747" s="5" t="inlineStr">
        <is>
          <t>Desempeño Institucional</t>
        </is>
      </c>
      <c r="D747" s="5" t="inlineStr">
        <is>
          <t>Trimestral</t>
        </is>
      </c>
      <c r="E747" s="5" t="inlineStr">
        <is>
          <t>Positivo</t>
        </is>
      </c>
      <c r="F747" s="6" t="n">
        <v>45291</v>
      </c>
      <c r="G747" s="5">
        <f>YEAR(F747)</f>
        <v/>
      </c>
      <c r="H747" s="5">
        <f>PROPER(TEXT(F747,"mmmm"))</f>
        <v/>
      </c>
      <c r="I747" s="6">
        <f>IF(OR(H747="Enero",H747="Febrero",H747="Marzo",H747="Abril",H747="Mayo",H747="Junio"),G747&amp;"-1",IF(OR(H747="Julio",H747="Agosto",H747="Septiembre",H747="Octubre",H747="Noviembre",H747="Diciembre"),G747&amp;"-2"))</f>
        <v/>
      </c>
      <c r="J747" s="5" t="n">
        <v>100</v>
      </c>
      <c r="K747" s="120" t="n">
        <v>100</v>
      </c>
      <c r="L747" s="28">
        <f>IFERROR(IF(OR(J747=0,K747=""),"",IF(E747="Positivo",MIN(MAX(K747/J747,0),1.3),MIN(MAX(J747/K747,0),1.3))),"")</f>
        <v/>
      </c>
      <c r="M747" s="28">
        <f>IFERROR(IF(OR(J747=0,K747=""),"",IF(E747="Positivo",MAX(K747/J747,0),MAX(J747/K747,0))),"")</f>
        <v/>
      </c>
      <c r="N747" s="5" t="inlineStr">
        <is>
          <t>%</t>
        </is>
      </c>
      <c r="O747" s="5" t="inlineStr">
        <is>
          <t>%</t>
        </is>
      </c>
      <c r="P747" s="16" t="n">
        <v>0</v>
      </c>
      <c r="Q747" s="16" t="n">
        <v>0</v>
      </c>
      <c r="R747" s="5">
        <f>A747&amp;"-"&amp;YEAR(F747)&amp;"-"&amp;IF(LEN(MONTH(F747))=1,"0"&amp;MONTH(F747),MONTH(F747))&amp;"-"&amp;IF(LEN(DAY(F747))=1,"0"&amp;DAY(F747),DAY(F747))</f>
        <v/>
      </c>
    </row>
    <row r="748">
      <c r="A748" s="39" t="n">
        <v>251</v>
      </c>
      <c r="B748" s="5" t="inlineStr">
        <is>
          <t>Subprocesos Con CMI Estructurado</t>
        </is>
      </c>
      <c r="C748" s="5" t="inlineStr">
        <is>
          <t>Desempeño Institucional</t>
        </is>
      </c>
      <c r="D748" s="5" t="inlineStr">
        <is>
          <t>Trimestral</t>
        </is>
      </c>
      <c r="E748" s="5" t="inlineStr">
        <is>
          <t>Positivo</t>
        </is>
      </c>
      <c r="F748" s="6" t="n">
        <v>45473</v>
      </c>
      <c r="G748" s="5">
        <f>YEAR(F748)</f>
        <v/>
      </c>
      <c r="H748" s="5">
        <f>PROPER(TEXT(F748,"mmmm"))</f>
        <v/>
      </c>
      <c r="I748" s="6">
        <f>IF(OR(H748="Enero",H748="Febrero",H748="Marzo",H748="Abril",H748="Mayo",H748="Junio"),G748&amp;"-1",IF(OR(H748="Julio",H748="Agosto",H748="Septiembre",H748="Octubre",H748="Noviembre",H748="Diciembre"),G748&amp;"-2"))</f>
        <v/>
      </c>
      <c r="J748" s="5" t="n">
        <v>100</v>
      </c>
      <c r="K748" s="120" t="n">
        <v>92.45283018867924</v>
      </c>
      <c r="L748" s="20">
        <f>IFERROR(IF(OR(J748=0,K748=""),"",IF(E748="Positivo",MIN(MAX(K748/J748,0),1.3),MIN(MAX(J748/K748,0),1.3))),"")</f>
        <v/>
      </c>
      <c r="M748" s="28">
        <f>IFERROR(IF(OR(J748=0,K748=""),"",IF(E748="Positivo",MAX(K748/J748,0),MAX(J748/K748,0))),"")</f>
        <v/>
      </c>
      <c r="N748" s="5" t="inlineStr">
        <is>
          <t>%</t>
        </is>
      </c>
      <c r="O748" s="5" t="inlineStr">
        <is>
          <t>%</t>
        </is>
      </c>
      <c r="P748" s="16" t="n">
        <v>0</v>
      </c>
      <c r="Q748" s="16" t="n">
        <v>0</v>
      </c>
      <c r="R748" s="5">
        <f>A748&amp;"-"&amp;YEAR(F748)&amp;"-"&amp;IF(LEN(MONTH(F748))=1,"0"&amp;MONTH(F748),MONTH(F748))&amp;"-"&amp;IF(LEN(DAY(F748))=1,"0"&amp;DAY(F748),DAY(F748))</f>
        <v/>
      </c>
    </row>
    <row r="749">
      <c r="A749" s="26" t="n">
        <v>251</v>
      </c>
      <c r="B749" s="5" t="inlineStr">
        <is>
          <t>Subprocesos Con CMI Estructurado</t>
        </is>
      </c>
      <c r="C749" s="5" t="inlineStr">
        <is>
          <t>Desempeño Institucional</t>
        </is>
      </c>
      <c r="D749" s="5" t="inlineStr">
        <is>
          <t>Trimestral</t>
        </is>
      </c>
      <c r="E749" s="5" t="inlineStr">
        <is>
          <t>Positivo</t>
        </is>
      </c>
      <c r="F749" s="6" t="n">
        <v>45565</v>
      </c>
      <c r="G749" s="5">
        <f>YEAR(F749)</f>
        <v/>
      </c>
      <c r="H749" s="5">
        <f>PROPER(TEXT(F749,"mmmm"))</f>
        <v/>
      </c>
      <c r="I749" s="6">
        <f>IF(OR(H749="Enero",H749="Febrero",H749="Marzo",H749="Abril",H749="Mayo",H749="Junio"),G749&amp;"-1",IF(OR(H749="Julio",H749="Agosto",H749="Septiembre",H749="Octubre",H749="Noviembre",H749="Diciembre"),G749&amp;"-2"))</f>
        <v/>
      </c>
      <c r="J749" s="5" t="n">
        <v>100</v>
      </c>
      <c r="K749" s="10" t="n">
        <v>96.22641509433964</v>
      </c>
      <c r="L749" s="28">
        <f>IFERROR(IF(OR(J749=0,K749=""),"",IF(E749="Positivo",MIN(MAX(K749/J749,0),1.3),MIN(MAX(J749/K749,0),1.3))),"")</f>
        <v/>
      </c>
      <c r="M749" s="28">
        <f>IFERROR(IF(OR(J749=0,K749=""),"",IF(E749="Positivo",MAX(K749/J749,0),MAX(J749/K749,0))),"")</f>
        <v/>
      </c>
      <c r="N749" s="5" t="inlineStr">
        <is>
          <t>%</t>
        </is>
      </c>
      <c r="O749" s="5" t="inlineStr">
        <is>
          <t>%</t>
        </is>
      </c>
      <c r="P749" s="16" t="n">
        <v>0</v>
      </c>
      <c r="Q749" s="16" t="n">
        <v>0</v>
      </c>
      <c r="R749" s="5">
        <f>A749&amp;"-"&amp;YEAR(F749)&amp;"-"&amp;IF(LEN(MONTH(F749))=1,"0"&amp;MONTH(F749),MONTH(F749))&amp;"-"&amp;IF(LEN(DAY(F749))=1,"0"&amp;DAY(F749),DAY(F749))</f>
        <v/>
      </c>
    </row>
    <row r="750">
      <c r="A750" s="26" t="n">
        <v>251</v>
      </c>
      <c r="B750" s="5" t="inlineStr">
        <is>
          <t>Subprocesos Con CMI Estructurado</t>
        </is>
      </c>
      <c r="C750" s="5" t="inlineStr">
        <is>
          <t>Desempeño Institucional</t>
        </is>
      </c>
      <c r="D750" s="5" t="inlineStr">
        <is>
          <t>Trimestral</t>
        </is>
      </c>
      <c r="E750" s="5" t="inlineStr">
        <is>
          <t>Positivo</t>
        </is>
      </c>
      <c r="F750" s="6" t="n">
        <v>45657</v>
      </c>
      <c r="G750" s="5">
        <f>YEAR(F750)</f>
        <v/>
      </c>
      <c r="H750" s="5">
        <f>PROPER(TEXT(F750,"mmmm"))</f>
        <v/>
      </c>
      <c r="I750" s="6">
        <f>IF(OR(H750="Enero",H750="Febrero",H750="Marzo",H750="Abril",H750="Mayo",H750="Junio"),G750&amp;"-1",IF(OR(H750="Julio",H750="Agosto",H750="Septiembre",H750="Octubre",H750="Noviembre",H750="Diciembre"),G750&amp;"-2"))</f>
        <v/>
      </c>
      <c r="J750" s="5" t="n">
        <v>100</v>
      </c>
      <c r="K750" s="10" t="n">
        <v>96.22641509433964</v>
      </c>
      <c r="L750" s="28">
        <f>IFERROR(IF(OR(J750=0,K750=""),"",IF(E750="Positivo",MIN(MAX(K750/J750,0),1.3),MIN(MAX(J750/K750,0),1.3))),"")</f>
        <v/>
      </c>
      <c r="M750" s="28">
        <f>IFERROR(IF(OR(J750=0,K750=""),"",IF(E750="Positivo",MAX(K750/J750,0),MAX(J750/K750,0))),"")</f>
        <v/>
      </c>
      <c r="N750" s="5" t="inlineStr">
        <is>
          <t>%</t>
        </is>
      </c>
      <c r="O750" s="5" t="inlineStr">
        <is>
          <t>%</t>
        </is>
      </c>
      <c r="P750" s="16" t="n">
        <v>0</v>
      </c>
      <c r="Q750" s="16" t="n">
        <v>0</v>
      </c>
      <c r="R750" s="5">
        <f>A750&amp;"-"&amp;YEAR(F750)&amp;"-"&amp;IF(LEN(MONTH(F750))=1,"0"&amp;MONTH(F750),MONTH(F750))&amp;"-"&amp;IF(LEN(DAY(F750))=1,"0"&amp;DAY(F750),DAY(F750))</f>
        <v/>
      </c>
    </row>
    <row r="751">
      <c r="A751" s="26" t="n">
        <v>252</v>
      </c>
      <c r="B751" s="5" t="inlineStr">
        <is>
          <t>Permanencia intersemestral ingresantes</t>
        </is>
      </c>
      <c r="C751" s="5" t="inlineStr">
        <is>
          <t>Permanencia</t>
        </is>
      </c>
      <c r="D751" s="5" t="inlineStr">
        <is>
          <t>Semestral</t>
        </is>
      </c>
      <c r="E751" s="5" t="inlineStr">
        <is>
          <t>Positivo</t>
        </is>
      </c>
      <c r="F751" s="17" t="n">
        <v>45107</v>
      </c>
      <c r="G751" s="5">
        <f>YEAR(F751)</f>
        <v/>
      </c>
      <c r="H751" s="5">
        <f>PROPER(TEXT(F751,"mmmm"))</f>
        <v/>
      </c>
      <c r="I751" s="6">
        <f>IF(OR(H751="Enero",H751="Febrero",H751="Marzo",H751="Abril",H751="Mayo",H751="Junio"),G751&amp;"-1",IF(OR(H751="Julio",H751="Agosto",H751="Septiembre",H751="Octubre",H751="Noviembre",H751="Diciembre"),G751&amp;"-2"))</f>
        <v/>
      </c>
      <c r="J751" s="5" t="n">
        <v>68</v>
      </c>
      <c r="K751" s="120" t="n">
        <v>98.81</v>
      </c>
      <c r="L751" s="28">
        <f>IFERROR(IF(OR(J751=0,K751=""),"",IF(E751="Positivo",MIN(MAX(K751/J751,0),1.3),MIN(MAX(J751/K751,0),1.3))),"")</f>
        <v/>
      </c>
      <c r="M751" s="28">
        <f>IFERROR(IF(OR(J751=0,K751=""),"",IF(E751="Positivo",MAX(K751/J751,0),MAX(J751/K751,0))),"")</f>
        <v/>
      </c>
      <c r="N751" s="5" t="inlineStr">
        <is>
          <t>%</t>
        </is>
      </c>
      <c r="O751" s="5" t="inlineStr">
        <is>
          <t>%</t>
        </is>
      </c>
      <c r="P751" s="16" t="n">
        <v>0</v>
      </c>
      <c r="Q751" s="16" t="n">
        <v>0</v>
      </c>
      <c r="R751" s="5">
        <f>A751&amp;"-"&amp;YEAR(F751)&amp;"-"&amp;IF(LEN(MONTH(F751))=1,"0"&amp;MONTH(F751),MONTH(F751))&amp;"-"&amp;IF(LEN(DAY(F751))=1,"0"&amp;DAY(F751),DAY(F751))</f>
        <v/>
      </c>
    </row>
    <row r="752">
      <c r="A752" s="39" t="n">
        <v>252</v>
      </c>
      <c r="B752" s="5" t="inlineStr">
        <is>
          <t>Permanencia intersemestral ingresantes</t>
        </is>
      </c>
      <c r="C752" s="5" t="inlineStr">
        <is>
          <t>Permanencia</t>
        </is>
      </c>
      <c r="D752" s="5" t="inlineStr">
        <is>
          <t>Semestral</t>
        </is>
      </c>
      <c r="E752" s="5" t="inlineStr">
        <is>
          <t>Positivo</t>
        </is>
      </c>
      <c r="F752" s="6" t="n">
        <v>45291</v>
      </c>
      <c r="G752" s="5">
        <f>YEAR(F752)</f>
        <v/>
      </c>
      <c r="H752" s="5">
        <f>PROPER(TEXT(F752,"mmmm"))</f>
        <v/>
      </c>
      <c r="I752" s="6">
        <f>IF(OR(H752="Enero",H752="Febrero",H752="Marzo",H752="Abril",H752="Mayo",H752="Junio"),G752&amp;"-1",IF(OR(H752="Julio",H752="Agosto",H752="Septiembre",H752="Octubre",H752="Noviembre",H752="Diciembre"),G752&amp;"-2"))</f>
        <v/>
      </c>
      <c r="J752" s="5" t="n">
        <v>68</v>
      </c>
      <c r="K752" s="120" t="n">
        <v>109.91</v>
      </c>
      <c r="L752" s="28">
        <f>IFERROR(IF(OR(J752=0,K752=""),"",IF(E752="Positivo",MIN(MAX(K752/J752,0),1.3),MIN(MAX(J752/K752,0),1.3))),"")</f>
        <v/>
      </c>
      <c r="M752" s="28">
        <f>IFERROR(IF(OR(J752=0,K752=""),"",IF(E752="Positivo",MAX(K752/J752,0),MAX(J752/K752,0))),"")</f>
        <v/>
      </c>
      <c r="N752" s="5" t="inlineStr">
        <is>
          <t>%</t>
        </is>
      </c>
      <c r="O752" s="5" t="inlineStr">
        <is>
          <t>%</t>
        </is>
      </c>
      <c r="P752" s="16" t="n">
        <v>0</v>
      </c>
      <c r="Q752" s="16" t="n">
        <v>0</v>
      </c>
      <c r="R752" s="5">
        <f>A752&amp;"-"&amp;YEAR(F752)&amp;"-"&amp;IF(LEN(MONTH(F752))=1,"0"&amp;MONTH(F752),MONTH(F752))&amp;"-"&amp;IF(LEN(DAY(F752))=1,"0"&amp;DAY(F752),DAY(F752))</f>
        <v/>
      </c>
    </row>
    <row r="753">
      <c r="A753" s="5" t="n">
        <v>252</v>
      </c>
      <c r="B753" s="5" t="inlineStr">
        <is>
          <t>Permanencia intersemestral ingresantes</t>
        </is>
      </c>
      <c r="C753" s="5" t="inlineStr">
        <is>
          <t>Permanencia</t>
        </is>
      </c>
      <c r="D753" s="5" t="inlineStr">
        <is>
          <t>Semestral</t>
        </is>
      </c>
      <c r="E753" s="5" t="inlineStr">
        <is>
          <t>Positivo</t>
        </is>
      </c>
      <c r="F753" s="6" t="n">
        <v>45473</v>
      </c>
      <c r="G753" s="5">
        <f>YEAR(F753)</f>
        <v/>
      </c>
      <c r="H753" s="5">
        <f>PROPER(TEXT(F753,"mmmm"))</f>
        <v/>
      </c>
      <c r="I753" s="6">
        <f>IF(OR(H753="Enero",H753="Febrero",H753="Marzo",H753="Abril",H753="Mayo",H753="Junio"),G753&amp;"-1",IF(OR(H753="Julio",H753="Agosto",H753="Septiembre",H753="Octubre",H753="Noviembre",H753="Diciembre"),G753&amp;"-2"))</f>
        <v/>
      </c>
      <c r="J753" s="5" t="n">
        <v>68.5</v>
      </c>
      <c r="K753" s="5" t="n">
        <v>104.47</v>
      </c>
      <c r="L753" s="28">
        <f>IFERROR(IF(OR(J753=0,K753=""),"",IF(E753="Positivo",MIN(MAX(K753/J753,0),1.3),MIN(MAX(J753/K753,0),1.3))),"")</f>
        <v/>
      </c>
      <c r="M753" s="28">
        <f>IFERROR(IF(OR(J753=0,K753=""),"",IF(E753="Positivo",MAX(K753/J753,0),MAX(J753/K753,0))),"")</f>
        <v/>
      </c>
      <c r="N753" s="5" t="inlineStr">
        <is>
          <t>%</t>
        </is>
      </c>
      <c r="O753" s="5" t="inlineStr">
        <is>
          <t>%</t>
        </is>
      </c>
      <c r="P753" s="5" t="n">
        <v>2</v>
      </c>
      <c r="Q753" s="5" t="n">
        <v>2</v>
      </c>
      <c r="R753" s="5">
        <f>A753&amp;"-"&amp;YEAR(F753)&amp;"-"&amp;IF(LEN(MONTH(F753))=1,"0"&amp;MONTH(F753),MONTH(F753))&amp;"-"&amp;IF(LEN(DAY(F753))=1,"0"&amp;DAY(F753),DAY(F753))</f>
        <v/>
      </c>
    </row>
    <row r="754">
      <c r="A754" s="26" t="n">
        <v>252</v>
      </c>
      <c r="B754" s="5" t="inlineStr">
        <is>
          <t>Permanencia intersemestral ingresantes</t>
        </is>
      </c>
      <c r="C754" s="5" t="inlineStr">
        <is>
          <t>Permanencia</t>
        </is>
      </c>
      <c r="D754" s="5" t="inlineStr">
        <is>
          <t>Semestral</t>
        </is>
      </c>
      <c r="E754" s="5" t="inlineStr">
        <is>
          <t>Positivo</t>
        </is>
      </c>
      <c r="F754" s="6" t="n">
        <v>45657</v>
      </c>
      <c r="G754" s="5">
        <f>YEAR(F754)</f>
        <v/>
      </c>
      <c r="H754" s="5">
        <f>PROPER(TEXT(F754,"mmmm"))</f>
        <v/>
      </c>
      <c r="I754" s="6">
        <f>IF(OR(H754="Enero",H754="Febrero",H754="Marzo",H754="Abril",H754="Mayo",H754="Junio"),G754&amp;"-1",IF(OR(H754="Julio",H754="Agosto",H754="Septiembre",H754="Octubre",H754="Noviembre",H754="Diciembre"),G754&amp;"-2"))</f>
        <v/>
      </c>
      <c r="J754" s="5" t="n">
        <v>72.90000000000001</v>
      </c>
      <c r="K754" s="10" t="n">
        <v>99.48999999999999</v>
      </c>
      <c r="L754" s="28">
        <f>IFERROR(IF(OR(J754=0,K754=""),"",IF(E754="Positivo",MIN(MAX(K754/J754,0),1.3),MIN(MAX(J754/K754,0),1.3))),"")</f>
        <v/>
      </c>
      <c r="M754" s="28">
        <f>IFERROR(IF(OR(J754=0,K754=""),"",IF(E754="Positivo",MAX(K754/J754,0),MAX(J754/K754,0))),"")</f>
        <v/>
      </c>
      <c r="N754" s="5" t="inlineStr">
        <is>
          <t>%</t>
        </is>
      </c>
      <c r="O754" s="5" t="inlineStr">
        <is>
          <t>%</t>
        </is>
      </c>
      <c r="P754" s="16" t="n">
        <v>2</v>
      </c>
      <c r="Q754" s="16" t="n">
        <v>2</v>
      </c>
      <c r="R754" s="5">
        <f>A754&amp;"-"&amp;YEAR(F754)&amp;"-"&amp;IF(LEN(MONTH(F754))=1,"0"&amp;MONTH(F754),MONTH(F754))&amp;"-"&amp;IF(LEN(DAY(F754))=1,"0"&amp;DAY(F754),DAY(F754))</f>
        <v/>
      </c>
    </row>
    <row r="755">
      <c r="A755" s="26" t="n">
        <v>253</v>
      </c>
      <c r="B755" s="5" t="inlineStr">
        <is>
          <t>Oportunidad en la entrega de informes de auditoria</t>
        </is>
      </c>
      <c r="C755" s="5" t="inlineStr">
        <is>
          <t>AUDITORÍA INTERNA</t>
        </is>
      </c>
      <c r="D755" s="5" t="inlineStr">
        <is>
          <t>Bimestral</t>
        </is>
      </c>
      <c r="E755" s="5" t="inlineStr">
        <is>
          <t>Negativo</t>
        </is>
      </c>
      <c r="F755" s="17" t="n">
        <v>45046</v>
      </c>
      <c r="G755" s="5">
        <f>YEAR(F755)</f>
        <v/>
      </c>
      <c r="H755" s="5">
        <f>PROPER(TEXT(F755,"mmmm"))</f>
        <v/>
      </c>
      <c r="I755" s="6">
        <f>IF(OR(H755="Enero",H755="Febrero",H755="Marzo",H755="Abril",H755="Mayo",H755="Junio"),G755&amp;"-1",IF(OR(H755="Julio",H755="Agosto",H755="Septiembre",H755="Octubre",H755="Noviembre",H755="Diciembre"),G755&amp;"-2"))</f>
        <v/>
      </c>
      <c r="J755" s="5" t="n">
        <v>8</v>
      </c>
      <c r="K755" s="120" t="n">
        <v>8</v>
      </c>
      <c r="L755" s="28">
        <f>IFERROR(IF(OR(J755=0,K755=""),"",IF(E755="Positivo",MIN(MAX(K755/J755,0),1.3),MIN(MAX(J755/K755,0),1.3))),"")</f>
        <v/>
      </c>
      <c r="M755" s="28">
        <f>IFERROR(IF(OR(J755=0,K755=""),"",IF(E755="Positivo",MAX(K755/J755,0),MAX(J755/K755,0))),"")</f>
        <v/>
      </c>
      <c r="N755" s="5" t="inlineStr">
        <is>
          <t>N/A</t>
        </is>
      </c>
      <c r="O755" s="5" t="inlineStr">
        <is>
          <t>N/A</t>
        </is>
      </c>
      <c r="P755" s="16" t="n">
        <v>0</v>
      </c>
      <c r="Q755" s="16" t="n">
        <v>0</v>
      </c>
      <c r="R755" s="5">
        <f>A755&amp;"-"&amp;YEAR(F755)&amp;"-"&amp;IF(LEN(MONTH(F755))=1,"0"&amp;MONTH(F755),MONTH(F755))&amp;"-"&amp;IF(LEN(DAY(F755))=1,"0"&amp;DAY(F755),DAY(F755))</f>
        <v/>
      </c>
    </row>
    <row r="756">
      <c r="A756" s="26" t="n">
        <v>253</v>
      </c>
      <c r="B756" s="5" t="inlineStr">
        <is>
          <t>Oportunidad en la entrega de informes de auditoria</t>
        </is>
      </c>
      <c r="C756" s="5" t="inlineStr">
        <is>
          <t>AUDITORÍA INTERNA</t>
        </is>
      </c>
      <c r="D756" s="5" t="inlineStr">
        <is>
          <t>Bimestral</t>
        </is>
      </c>
      <c r="E756" s="5" t="inlineStr">
        <is>
          <t>Negativo</t>
        </is>
      </c>
      <c r="F756" s="6" t="n">
        <v>45107</v>
      </c>
      <c r="G756" s="5">
        <f>YEAR(F756)</f>
        <v/>
      </c>
      <c r="H756" s="5">
        <f>PROPER(TEXT(F756,"mmmm"))</f>
        <v/>
      </c>
      <c r="I756" s="6">
        <f>IF(OR(H756="Enero",H756="Febrero",H756="Marzo",H756="Abril",H756="Mayo",H756="Junio"),G756&amp;"-1",IF(OR(H756="Julio",H756="Agosto",H756="Septiembre",H756="Octubre",H756="Noviembre",H756="Diciembre"),G756&amp;"-2"))</f>
        <v/>
      </c>
      <c r="J756" s="5" t="n">
        <v>8</v>
      </c>
      <c r="K756" s="120" t="n">
        <v>4.5</v>
      </c>
      <c r="L756" s="28">
        <f>IFERROR(IF(OR(J756=0,K756=""),"",IF(E756="Positivo",MIN(MAX(K756/J756,0),1.3),MIN(MAX(J756/K756,0),1.3))),"")</f>
        <v/>
      </c>
      <c r="M756" s="28">
        <f>IFERROR(IF(OR(J756=0,K756=""),"",IF(E756="Positivo",MAX(K756/J756,0),MAX(J756/K756,0))),"")</f>
        <v/>
      </c>
      <c r="N756" s="5" t="inlineStr">
        <is>
          <t>N/A</t>
        </is>
      </c>
      <c r="O756" s="5" t="inlineStr">
        <is>
          <t>N/A</t>
        </is>
      </c>
      <c r="P756" s="16" t="n">
        <v>1</v>
      </c>
      <c r="Q756" s="16" t="n">
        <v>1</v>
      </c>
      <c r="R756" s="5">
        <f>A756&amp;"-"&amp;YEAR(F756)&amp;"-"&amp;IF(LEN(MONTH(F756))=1,"0"&amp;MONTH(F756),MONTH(F756))&amp;"-"&amp;IF(LEN(DAY(F756))=1,"0"&amp;DAY(F756),DAY(F756))</f>
        <v/>
      </c>
    </row>
    <row r="757">
      <c r="A757" s="26" t="n">
        <v>253</v>
      </c>
      <c r="B757" s="5" t="inlineStr">
        <is>
          <t>Oportunidad en la entrega de informes de auditoria</t>
        </is>
      </c>
      <c r="C757" s="5" t="inlineStr">
        <is>
          <t>AUDITORÍA INTERNA</t>
        </is>
      </c>
      <c r="D757" s="5" t="inlineStr">
        <is>
          <t>Bimestral</t>
        </is>
      </c>
      <c r="E757" s="5" t="inlineStr">
        <is>
          <t>Negativo</t>
        </is>
      </c>
      <c r="F757" s="6" t="n">
        <v>45169</v>
      </c>
      <c r="G757" s="5">
        <f>YEAR(F757)</f>
        <v/>
      </c>
      <c r="H757" s="5">
        <f>PROPER(TEXT(F757,"mmmm"))</f>
        <v/>
      </c>
      <c r="I757" s="6">
        <f>IF(OR(H757="Enero",H757="Febrero",H757="Marzo",H757="Abril",H757="Mayo",H757="Junio"),G757&amp;"-1",IF(OR(H757="Julio",H757="Agosto",H757="Septiembre",H757="Octubre",H757="Noviembre",H757="Diciembre"),G757&amp;"-2"))</f>
        <v/>
      </c>
      <c r="J757" s="5" t="n">
        <v>8</v>
      </c>
      <c r="K757" s="120" t="n">
        <v>4.5</v>
      </c>
      <c r="L757" s="28">
        <f>IFERROR(IF(OR(J757=0,K757=""),"",IF(E757="Positivo",MIN(MAX(K757/J757,0),1.3),MIN(MAX(J757/K757,0),1.3))),"")</f>
        <v/>
      </c>
      <c r="M757" s="28">
        <f>IFERROR(IF(OR(J757=0,K757=""),"",IF(E757="Positivo",MAX(K757/J757,0),MAX(J757/K757,0))),"")</f>
        <v/>
      </c>
      <c r="N757" s="5" t="inlineStr">
        <is>
          <t>N/A</t>
        </is>
      </c>
      <c r="O757" s="5" t="inlineStr">
        <is>
          <t>N/A</t>
        </is>
      </c>
      <c r="P757" s="16" t="n">
        <v>1</v>
      </c>
      <c r="Q757" s="16" t="n">
        <v>1</v>
      </c>
      <c r="R757" s="5">
        <f>A757&amp;"-"&amp;YEAR(F757)&amp;"-"&amp;IF(LEN(MONTH(F757))=1,"0"&amp;MONTH(F757),MONTH(F757))&amp;"-"&amp;IF(LEN(DAY(F757))=1,"0"&amp;DAY(F757),DAY(F757))</f>
        <v/>
      </c>
    </row>
    <row r="758">
      <c r="A758" s="39" t="n">
        <v>253</v>
      </c>
      <c r="B758" s="5" t="inlineStr">
        <is>
          <t>Oportunidad en la entrega de informes de auditoria</t>
        </is>
      </c>
      <c r="C758" s="5" t="inlineStr">
        <is>
          <t>AUDITORÍA INTERNA</t>
        </is>
      </c>
      <c r="D758" s="5" t="inlineStr">
        <is>
          <t>Bimestral</t>
        </is>
      </c>
      <c r="E758" s="5" t="inlineStr">
        <is>
          <t>Negativo</t>
        </is>
      </c>
      <c r="F758" s="6" t="n">
        <v>45230</v>
      </c>
      <c r="G758" s="5">
        <f>YEAR(F758)</f>
        <v/>
      </c>
      <c r="H758" s="5">
        <f>PROPER(TEXT(F758,"mmmm"))</f>
        <v/>
      </c>
      <c r="I758" s="6">
        <f>IF(OR(H758="Enero",H758="Febrero",H758="Marzo",H758="Abril",H758="Mayo",H758="Junio"),G758&amp;"-1",IF(OR(H758="Julio",H758="Agosto",H758="Septiembre",H758="Octubre",H758="Noviembre",H758="Diciembre"),G758&amp;"-2"))</f>
        <v/>
      </c>
      <c r="J758" s="5" t="n">
        <v>8</v>
      </c>
      <c r="K758" s="120" t="n">
        <v>5.8</v>
      </c>
      <c r="L758" s="28">
        <f>IFERROR(IF(OR(J758=0,K758=""),"",IF(E758="Positivo",MIN(MAX(K758/J758,0),1.3),MIN(MAX(J758/K758,0),1.3))),"")</f>
        <v/>
      </c>
      <c r="M758" s="28">
        <f>IFERROR(IF(OR(J758=0,K758=""),"",IF(E758="Positivo",MAX(K758/J758,0),MAX(J758/K758,0))),"")</f>
        <v/>
      </c>
      <c r="N758" s="5" t="inlineStr">
        <is>
          <t>N/A</t>
        </is>
      </c>
      <c r="O758" s="5" t="inlineStr">
        <is>
          <t>N/A</t>
        </is>
      </c>
      <c r="P758" s="16" t="n">
        <v>1</v>
      </c>
      <c r="Q758" s="16" t="n">
        <v>1</v>
      </c>
      <c r="R758" s="5">
        <f>A758&amp;"-"&amp;YEAR(F758)&amp;"-"&amp;IF(LEN(MONTH(F758))=1,"0"&amp;MONTH(F758),MONTH(F758))&amp;"-"&amp;IF(LEN(DAY(F758))=1,"0"&amp;DAY(F758),DAY(F758))</f>
        <v/>
      </c>
    </row>
    <row r="759">
      <c r="A759" s="39" t="n">
        <v>253</v>
      </c>
      <c r="B759" s="5" t="inlineStr">
        <is>
          <t>Oportunidad en la entrega de informes de auditoria</t>
        </is>
      </c>
      <c r="C759" s="5" t="inlineStr">
        <is>
          <t>AUDITORÍA INTERNA</t>
        </is>
      </c>
      <c r="D759" s="5" t="inlineStr">
        <is>
          <t>Bimestral</t>
        </is>
      </c>
      <c r="E759" s="5" t="inlineStr">
        <is>
          <t>Negativo</t>
        </is>
      </c>
      <c r="F759" s="6" t="n">
        <v>45291</v>
      </c>
      <c r="G759" s="5">
        <f>YEAR(F759)</f>
        <v/>
      </c>
      <c r="H759" s="5">
        <f>PROPER(TEXT(F759,"mmmm"))</f>
        <v/>
      </c>
      <c r="I759" s="6">
        <f>IF(OR(H759="Enero",H759="Febrero",H759="Marzo",H759="Abril",H759="Mayo",H759="Junio"),G759&amp;"-1",IF(OR(H759="Julio",H759="Agosto",H759="Septiembre",H759="Octubre",H759="Noviembre",H759="Diciembre"),G759&amp;"-2"))</f>
        <v/>
      </c>
      <c r="J759" s="5" t="n">
        <v>8</v>
      </c>
      <c r="K759" s="120" t="n">
        <v>5</v>
      </c>
      <c r="L759" s="28">
        <f>IFERROR(IF(OR(J759=0,K759=""),"",IF(E759="Positivo",MIN(MAX(K759/J759,0),1.3),MIN(MAX(J759/K759,0),1.3))),"")</f>
        <v/>
      </c>
      <c r="M759" s="28">
        <f>IFERROR(IF(OR(J759=0,K759=""),"",IF(E759="Positivo",MAX(K759/J759,0),MAX(J759/K759,0))),"")</f>
        <v/>
      </c>
      <c r="N759" s="5" t="inlineStr">
        <is>
          <t>N/A</t>
        </is>
      </c>
      <c r="O759" s="5" t="inlineStr">
        <is>
          <t>N/A</t>
        </is>
      </c>
      <c r="P759" s="16" t="n">
        <v>0</v>
      </c>
      <c r="Q759" s="16" t="n">
        <v>0</v>
      </c>
      <c r="R759" s="5">
        <f>A759&amp;"-"&amp;YEAR(F759)&amp;"-"&amp;IF(LEN(MONTH(F759))=1,"0"&amp;MONTH(F759),MONTH(F759))&amp;"-"&amp;IF(LEN(DAY(F759))=1,"0"&amp;DAY(F759),DAY(F759))</f>
        <v/>
      </c>
    </row>
    <row r="760">
      <c r="A760" s="26" t="n">
        <v>254</v>
      </c>
      <c r="B760" s="5" t="inlineStr">
        <is>
          <t>Áreas con reportes de plan de retos</t>
        </is>
      </c>
      <c r="C760" s="5" t="inlineStr">
        <is>
          <t>Planeación Estratégica</t>
        </is>
      </c>
      <c r="D760" s="5" t="inlineStr">
        <is>
          <t>Trianual</t>
        </is>
      </c>
      <c r="E760" s="5" t="inlineStr">
        <is>
          <t>Positivo</t>
        </is>
      </c>
      <c r="F760" s="6" t="n">
        <v>45107</v>
      </c>
      <c r="G760" s="5">
        <f>YEAR(F760)</f>
        <v/>
      </c>
      <c r="H760" s="5">
        <f>PROPER(TEXT(F760,"mmmm"))</f>
        <v/>
      </c>
      <c r="I760" s="6">
        <f>IF(OR(H760="Enero",H760="Febrero",H760="Marzo",H760="Abril",H760="Mayo",H760="Junio"),G760&amp;"-1",IF(OR(H760="Julio",H760="Agosto",H760="Septiembre",H760="Octubre",H760="Noviembre",H760="Diciembre"),G760&amp;"-2"))</f>
        <v/>
      </c>
      <c r="J760" s="5" t="n">
        <v>100</v>
      </c>
      <c r="K760" s="120" t="n">
        <v>100</v>
      </c>
      <c r="L760" s="28">
        <f>IFERROR(IF(OR(J760=0,K760=""),"",IF(E760="Positivo",MIN(MAX(K760/J760,0),1.3),MIN(MAX(J760/K760,0),1.3))),"")</f>
        <v/>
      </c>
      <c r="M760" s="28">
        <f>IFERROR(IF(OR(J760=0,K760=""),"",IF(E760="Positivo",MAX(K760/J760,0),MAX(J760/K760,0))),"")</f>
        <v/>
      </c>
      <c r="N760" s="5" t="inlineStr">
        <is>
          <t>%</t>
        </is>
      </c>
      <c r="O760" s="5" t="inlineStr">
        <is>
          <t>%</t>
        </is>
      </c>
      <c r="P760" s="16" t="n">
        <v>0</v>
      </c>
      <c r="Q760" s="16" t="n">
        <v>0</v>
      </c>
      <c r="R760" s="5">
        <f>A760&amp;"-"&amp;YEAR(F760)&amp;"-"&amp;IF(LEN(MONTH(F760))=1,"0"&amp;MONTH(F760),MONTH(F760))&amp;"-"&amp;IF(LEN(DAY(F760))=1,"0"&amp;DAY(F760),DAY(F760))</f>
        <v/>
      </c>
    </row>
    <row r="761">
      <c r="A761" s="43" t="n">
        <v>254</v>
      </c>
      <c r="B761" s="5" t="inlineStr">
        <is>
          <t>Áreas con reportes de plan de retos</t>
        </is>
      </c>
      <c r="C761" s="5" t="inlineStr">
        <is>
          <t>Planeación Estratégica</t>
        </is>
      </c>
      <c r="D761" s="5" t="inlineStr">
        <is>
          <t>Trimestral</t>
        </is>
      </c>
      <c r="E761" s="5" t="inlineStr">
        <is>
          <t>Positivo</t>
        </is>
      </c>
      <c r="F761" s="6" t="n">
        <v>45199</v>
      </c>
      <c r="G761" s="5">
        <f>YEAR(F761)</f>
        <v/>
      </c>
      <c r="H761" s="5">
        <f>PROPER(TEXT(F761,"mmmm"))</f>
        <v/>
      </c>
      <c r="I761" s="6">
        <f>IF(OR(H761="Enero",H761="Febrero",H761="Marzo",H761="Abril",H761="Mayo",H761="Junio"),G761&amp;"-1",IF(OR(H761="Julio",H761="Agosto",H761="Septiembre",H761="Octubre",H761="Noviembre",H761="Diciembre"),G761&amp;"-2"))</f>
        <v/>
      </c>
      <c r="J761" s="5" t="n">
        <v>100</v>
      </c>
      <c r="K761" s="120" t="n">
        <v>98.181818181818</v>
      </c>
      <c r="L761" s="28">
        <f>IFERROR(IF(OR(J761=0,K761=""),"",IF(E761="Positivo",MIN(MAX(K761/J761,0),1.3),MIN(MAX(J761/K761,0),1.3))),"")</f>
        <v/>
      </c>
      <c r="M761" s="28">
        <f>IFERROR(IF(OR(J761=0,K761=""),"",IF(E761="Positivo",MAX(K761/J761,0),MAX(J761/K761,0))),"")</f>
        <v/>
      </c>
      <c r="N761" s="5" t="inlineStr">
        <is>
          <t>%</t>
        </is>
      </c>
      <c r="O761" s="5" t="inlineStr">
        <is>
          <t>%</t>
        </is>
      </c>
      <c r="P761" s="16" t="n">
        <v>0</v>
      </c>
      <c r="Q761" s="16" t="n">
        <v>0</v>
      </c>
      <c r="R761" s="5">
        <f>A761&amp;"-"&amp;YEAR(F761)&amp;"-"&amp;IF(LEN(MONTH(F761))=1,"0"&amp;MONTH(F761),MONTH(F761))&amp;"-"&amp;IF(LEN(DAY(F761))=1,"0"&amp;DAY(F761),DAY(F761))</f>
        <v/>
      </c>
    </row>
    <row r="762">
      <c r="A762" s="39" t="n">
        <v>254</v>
      </c>
      <c r="B762" s="5" t="inlineStr">
        <is>
          <t>Áreas con reportes de plan de retos</t>
        </is>
      </c>
      <c r="C762" s="5" t="inlineStr">
        <is>
          <t>Planeación Estratégica</t>
        </is>
      </c>
      <c r="D762" s="5" t="inlineStr">
        <is>
          <t>Trimestral</t>
        </is>
      </c>
      <c r="E762" s="5" t="inlineStr">
        <is>
          <t>Positivo</t>
        </is>
      </c>
      <c r="F762" s="6" t="n">
        <v>45291</v>
      </c>
      <c r="G762" s="5">
        <f>YEAR(F762)</f>
        <v/>
      </c>
      <c r="H762" s="5">
        <f>PROPER(TEXT(F762,"mmmm"))</f>
        <v/>
      </c>
      <c r="I762" s="6">
        <f>IF(OR(H762="Enero",H762="Febrero",H762="Marzo",H762="Abril",H762="Mayo",H762="Junio"),G762&amp;"-1",IF(OR(H762="Julio",H762="Agosto",H762="Septiembre",H762="Octubre",H762="Noviembre",H762="Diciembre"),G762&amp;"-2"))</f>
        <v/>
      </c>
      <c r="J762" s="5" t="n">
        <v>100</v>
      </c>
      <c r="K762" s="120" t="n">
        <v>100</v>
      </c>
      <c r="L762" s="28">
        <f>IFERROR(IF(OR(J762=0,K762=""),"",IF(E762="Positivo",MIN(MAX(K762/J762,0),1.3),MIN(MAX(J762/K762,0),1.3))),"")</f>
        <v/>
      </c>
      <c r="M762" s="28">
        <f>IFERROR(IF(OR(J762=0,K762=""),"",IF(E762="Positivo",MAX(K762/J762,0),MAX(J762/K762,0))),"")</f>
        <v/>
      </c>
      <c r="N762" s="5" t="inlineStr">
        <is>
          <t>%</t>
        </is>
      </c>
      <c r="O762" s="5" t="inlineStr">
        <is>
          <t>%</t>
        </is>
      </c>
      <c r="P762" s="16" t="n">
        <v>0</v>
      </c>
      <c r="Q762" s="16" t="n">
        <v>0</v>
      </c>
      <c r="R762" s="5">
        <f>A762&amp;"-"&amp;YEAR(F762)&amp;"-"&amp;IF(LEN(MONTH(F762))=1,"0"&amp;MONTH(F762),MONTH(F762))&amp;"-"&amp;IF(LEN(DAY(F762))=1,"0"&amp;DAY(F762),DAY(F762))</f>
        <v/>
      </c>
    </row>
    <row r="763">
      <c r="A763" s="39" t="n">
        <v>254</v>
      </c>
      <c r="B763" s="5" t="inlineStr">
        <is>
          <t>Áreas con reportes de plan de retos</t>
        </is>
      </c>
      <c r="C763" s="5" t="inlineStr">
        <is>
          <t>Planeación Estratégica</t>
        </is>
      </c>
      <c r="D763" s="5" t="inlineStr">
        <is>
          <t>Trimestral</t>
        </is>
      </c>
      <c r="E763" s="5" t="inlineStr">
        <is>
          <t>Positivo</t>
        </is>
      </c>
      <c r="F763" s="6" t="n">
        <v>45382</v>
      </c>
      <c r="G763" s="5">
        <f>YEAR(F763)</f>
        <v/>
      </c>
      <c r="H763" s="5">
        <f>PROPER(TEXT(F763,"mmmm"))</f>
        <v/>
      </c>
      <c r="I763" s="6">
        <f>IF(OR(H763="Enero",H763="Febrero",H763="Marzo",H763="Abril",H763="Mayo",H763="Junio"),G763&amp;"-1",IF(OR(H763="Julio",H763="Agosto",H763="Septiembre",H763="Octubre",H763="Noviembre",H763="Diciembre"),G763&amp;"-2"))</f>
        <v/>
      </c>
      <c r="J763" s="5" t="n">
        <v>100</v>
      </c>
      <c r="K763" s="5" t="n">
        <v>100</v>
      </c>
      <c r="L763" s="28">
        <f>IFERROR(IF(OR(J763=0,K763=""),"",IF(E763="Positivo",MIN(MAX(K763/J763,0),1.3),MIN(MAX(J763/K763,0),1.3))),"")</f>
        <v/>
      </c>
      <c r="M763" s="28">
        <f>IFERROR(IF(OR(J763=0,K763=""),"",IF(E763="Positivo",MAX(K763/J763,0),MAX(J763/K763,0))),"")</f>
        <v/>
      </c>
      <c r="N763" s="5" t="inlineStr">
        <is>
          <t>%</t>
        </is>
      </c>
      <c r="O763" s="5" t="inlineStr">
        <is>
          <t>%</t>
        </is>
      </c>
      <c r="P763" s="16" t="n">
        <v>0</v>
      </c>
      <c r="Q763" s="16" t="n">
        <v>0</v>
      </c>
      <c r="R763" s="5">
        <f>A763&amp;"-"&amp;YEAR(F763)&amp;"-"&amp;IF(LEN(MONTH(F763))=1,"0"&amp;MONTH(F763),MONTH(F763))&amp;"-"&amp;IF(LEN(DAY(F763))=1,"0"&amp;DAY(F763),DAY(F763))</f>
        <v/>
      </c>
    </row>
    <row r="764">
      <c r="A764" s="39" t="n">
        <v>254</v>
      </c>
      <c r="B764" s="5" t="inlineStr">
        <is>
          <t>Áreas con reportes de plan de retos</t>
        </is>
      </c>
      <c r="C764" s="5" t="inlineStr">
        <is>
          <t>Planeación Estratégica</t>
        </is>
      </c>
      <c r="D764" s="5" t="inlineStr">
        <is>
          <t>Trimestral</t>
        </is>
      </c>
      <c r="E764" s="5" t="inlineStr">
        <is>
          <t>Positivo</t>
        </is>
      </c>
      <c r="F764" s="6" t="n">
        <v>45473</v>
      </c>
      <c r="G764" s="5">
        <f>YEAR(F764)</f>
        <v/>
      </c>
      <c r="H764" s="5">
        <f>PROPER(TEXT(F764,"mmmm"))</f>
        <v/>
      </c>
      <c r="I764" s="6">
        <f>IF(OR(H764="Enero",H764="Febrero",H764="Marzo",H764="Abril",H764="Mayo",H764="Junio"),G764&amp;"-1",IF(OR(H764="Julio",H764="Agosto",H764="Septiembre",H764="Octubre",H764="Noviembre",H764="Diciembre"),G764&amp;"-2"))</f>
        <v/>
      </c>
      <c r="J764" s="5" t="n">
        <v>100</v>
      </c>
      <c r="K764" s="5" t="n">
        <v>100</v>
      </c>
      <c r="L764" s="28">
        <f>IFERROR(IF(OR(J764=0,K764=""),"",IF(E764="Positivo",MIN(MAX(K764/J764,0),1.3),MIN(MAX(J764/K764,0),1.3))),"")</f>
        <v/>
      </c>
      <c r="M764" s="28">
        <f>IFERROR(IF(OR(J764=0,K764=""),"",IF(E764="Positivo",MAX(K764/J764,0),MAX(J764/K764,0))),"")</f>
        <v/>
      </c>
      <c r="N764" s="5" t="inlineStr">
        <is>
          <t>%</t>
        </is>
      </c>
      <c r="O764" s="5" t="inlineStr">
        <is>
          <t>%</t>
        </is>
      </c>
      <c r="P764" s="16" t="n">
        <v>0</v>
      </c>
      <c r="Q764" s="16" t="n">
        <v>0</v>
      </c>
      <c r="R764" s="5">
        <f>A764&amp;"-"&amp;YEAR(F764)&amp;"-"&amp;IF(LEN(MONTH(F764))=1,"0"&amp;MONTH(F764),MONTH(F764))&amp;"-"&amp;IF(LEN(DAY(F764))=1,"0"&amp;DAY(F764),DAY(F764))</f>
        <v/>
      </c>
    </row>
    <row r="765">
      <c r="A765" s="26" t="n">
        <v>254</v>
      </c>
      <c r="B765" s="5" t="inlineStr">
        <is>
          <t>Áreas con reportes de plan de retos</t>
        </is>
      </c>
      <c r="C765" s="5" t="inlineStr">
        <is>
          <t>Planeación Estratégica</t>
        </is>
      </c>
      <c r="D765" s="5" t="inlineStr">
        <is>
          <t>Trimestral</t>
        </is>
      </c>
      <c r="E765" s="5" t="inlineStr">
        <is>
          <t>Positivo</t>
        </is>
      </c>
      <c r="F765" s="6" t="n">
        <v>45565</v>
      </c>
      <c r="G765" s="5">
        <f>YEAR(F765)</f>
        <v/>
      </c>
      <c r="H765" s="5">
        <f>PROPER(TEXT(F765,"mmmm"))</f>
        <v/>
      </c>
      <c r="I765" s="6">
        <f>IF(OR(H765="Enero",H765="Febrero",H765="Marzo",H765="Abril",H765="Mayo",H765="Junio"),G765&amp;"-1",IF(OR(H765="Julio",H765="Agosto",H765="Septiembre",H765="Octubre",H765="Noviembre",H765="Diciembre"),G765&amp;"-2"))</f>
        <v/>
      </c>
      <c r="J765" s="5" t="n">
        <v>100</v>
      </c>
      <c r="K765" s="5" t="n">
        <v>100</v>
      </c>
      <c r="L765" s="28">
        <f>IFERROR(IF(OR(J765=0,K765=""),"",IF(E765="Positivo",MIN(MAX(K765/J765,0),1.3),MIN(MAX(J765/K765,0),1.3))),"")</f>
        <v/>
      </c>
      <c r="M765" s="28">
        <f>IFERROR(IF(OR(J765=0,K765=""),"",IF(E765="Positivo",MAX(K765/J765,0),MAX(J765/K765,0))),"")</f>
        <v/>
      </c>
      <c r="N765" s="5" t="inlineStr">
        <is>
          <t>%</t>
        </is>
      </c>
      <c r="O765" s="5" t="inlineStr">
        <is>
          <t>%</t>
        </is>
      </c>
      <c r="P765" s="16" t="n">
        <v>0</v>
      </c>
      <c r="Q765" s="16" t="n">
        <v>0</v>
      </c>
      <c r="R765" s="5">
        <f>A765&amp;"-"&amp;YEAR(F765)&amp;"-"&amp;IF(LEN(MONTH(F765))=1,"0"&amp;MONTH(F765),MONTH(F765))&amp;"-"&amp;IF(LEN(DAY(F765))=1,"0"&amp;DAY(F765),DAY(F765))</f>
        <v/>
      </c>
    </row>
    <row r="766">
      <c r="A766" s="26" t="n">
        <v>254</v>
      </c>
      <c r="B766" s="5" t="inlineStr">
        <is>
          <t>Áreas con reportes de plan de retos</t>
        </is>
      </c>
      <c r="C766" s="5" t="inlineStr">
        <is>
          <t>Planeación Estratégica</t>
        </is>
      </c>
      <c r="D766" s="5" t="inlineStr">
        <is>
          <t>Trimestral</t>
        </is>
      </c>
      <c r="E766" s="5" t="inlineStr">
        <is>
          <t>Positivo</t>
        </is>
      </c>
      <c r="F766" s="6" t="n">
        <v>45657</v>
      </c>
      <c r="G766" s="5">
        <f>YEAR(F766)</f>
        <v/>
      </c>
      <c r="H766" s="5">
        <f>PROPER(TEXT(F766,"mmmm"))</f>
        <v/>
      </c>
      <c r="I766" s="6">
        <f>IF(OR(H766="Enero",H766="Febrero",H766="Marzo",H766="Abril",H766="Mayo",H766="Junio"),G766&amp;"-1",IF(OR(H766="Julio",H766="Agosto",H766="Septiembre",H766="Octubre",H766="Noviembre",H766="Diciembre"),G766&amp;"-2"))</f>
        <v/>
      </c>
      <c r="J766" s="5" t="n">
        <v>100</v>
      </c>
      <c r="K766" s="5" t="n">
        <v>100</v>
      </c>
      <c r="L766" s="28">
        <f>IFERROR(IF(OR(J766=0,K766=""),"",IF(E766="Positivo",MIN(MAX(K766/J766,0),1.3),MIN(MAX(J766/K766,0),1.3))),"")</f>
        <v/>
      </c>
      <c r="M766" s="28">
        <f>IFERROR(IF(OR(J766=0,K766=""),"",IF(E766="Positivo",MAX(K766/J766,0),MAX(J766/K766,0))),"")</f>
        <v/>
      </c>
      <c r="N766" s="5" t="inlineStr">
        <is>
          <t>%</t>
        </is>
      </c>
      <c r="O766" s="5" t="inlineStr">
        <is>
          <t>%</t>
        </is>
      </c>
      <c r="P766" s="16" t="n">
        <v>0</v>
      </c>
      <c r="Q766" s="16" t="n">
        <v>0</v>
      </c>
      <c r="R766" s="5">
        <f>A766&amp;"-"&amp;YEAR(F766)&amp;"-"&amp;IF(LEN(MONTH(F766))=1,"0"&amp;MONTH(F766),MONTH(F766))&amp;"-"&amp;IF(LEN(DAY(F766))=1,"0"&amp;DAY(F766),DAY(F766))</f>
        <v/>
      </c>
    </row>
    <row r="767">
      <c r="A767" s="39" t="n">
        <v>255</v>
      </c>
      <c r="B767" s="5" t="inlineStr">
        <is>
          <t>Informe anual de variación de índice H</t>
        </is>
      </c>
      <c r="C767" s="5" t="inlineStr">
        <is>
          <t>Editorial y Publicaciones</t>
        </is>
      </c>
      <c r="D767" s="5" t="inlineStr">
        <is>
          <t>Anual</t>
        </is>
      </c>
      <c r="E767" s="5" t="inlineStr">
        <is>
          <t>Positivo</t>
        </is>
      </c>
      <c r="F767" s="6" t="n">
        <v>45291</v>
      </c>
      <c r="G767" s="5">
        <f>YEAR(F767)</f>
        <v/>
      </c>
      <c r="H767" s="5">
        <f>PROPER(TEXT(F767,"mmmm"))</f>
        <v/>
      </c>
      <c r="I767" s="6">
        <f>IF(OR(H767="Enero",H767="Febrero",H767="Marzo",H767="Abril",H767="Mayo",H767="Junio"),G767&amp;"-1",IF(OR(H767="Julio",H767="Agosto",H767="Septiembre",H767="Octubre",H767="Noviembre",H767="Diciembre"),G767&amp;"-2"))</f>
        <v/>
      </c>
      <c r="J767" s="5" t="n">
        <v>100</v>
      </c>
      <c r="K767" s="120" t="n">
        <v>4.5</v>
      </c>
      <c r="L767" s="28">
        <f>IFERROR(IF(OR(J767=0,K767=""),"",IF(E767="Positivo",MIN(MAX(K767/J767,0),1.3),MIN(MAX(J767/K767,0),1.3))),"")</f>
        <v/>
      </c>
      <c r="M767" s="28">
        <f>IFERROR(IF(OR(J767=0,K767=""),"",IF(E767="Positivo",MAX(K767/J767,0),MAX(J767/K767,0))),"")</f>
        <v/>
      </c>
      <c r="N767" s="5" t="inlineStr">
        <is>
          <t>%</t>
        </is>
      </c>
      <c r="O767" s="5" t="inlineStr">
        <is>
          <t>%</t>
        </is>
      </c>
      <c r="P767" s="16" t="n">
        <v>0</v>
      </c>
      <c r="Q767" s="16" t="n">
        <v>0</v>
      </c>
      <c r="R767" s="5">
        <f>A767&amp;"-"&amp;YEAR(F767)&amp;"-"&amp;IF(LEN(MONTH(F767))=1,"0"&amp;MONTH(F767),MONTH(F767))&amp;"-"&amp;IF(LEN(DAY(F767))=1,"0"&amp;DAY(F767),DAY(F767))</f>
        <v/>
      </c>
    </row>
    <row r="768">
      <c r="A768" s="26" t="n">
        <v>255</v>
      </c>
      <c r="B768" s="5" t="inlineStr">
        <is>
          <t>Informe anual de variación de índice H</t>
        </is>
      </c>
      <c r="C768" s="5" t="inlineStr">
        <is>
          <t>Editorial y Publicaciones</t>
        </is>
      </c>
      <c r="D768" s="5" t="inlineStr">
        <is>
          <t>Anual</t>
        </is>
      </c>
      <c r="E768" s="5" t="inlineStr">
        <is>
          <t>Positivo</t>
        </is>
      </c>
      <c r="F768" s="6" t="n">
        <v>45657</v>
      </c>
      <c r="G768" s="5">
        <f>YEAR(F768)</f>
        <v/>
      </c>
      <c r="H768" s="5">
        <f>PROPER(TEXT(F768,"mmmm"))</f>
        <v/>
      </c>
      <c r="I768" s="6">
        <f>IF(OR(H768="Enero",H768="Febrero",H768="Marzo",H768="Abril",H768="Mayo",H768="Junio"),G768&amp;"-1",IF(OR(H768="Julio",H768="Agosto",H768="Septiembre",H768="Octubre",H768="Noviembre",H768="Diciembre"),G768&amp;"-2"))</f>
        <v/>
      </c>
      <c r="J768" s="5" t="n">
        <v>100</v>
      </c>
      <c r="K768" s="10" t="n">
        <v>6</v>
      </c>
      <c r="L768" s="28">
        <f>IFERROR(IF(OR(J768=0,K768=""),"",IF(E768="Positivo",MIN(MAX(K768/J768,0),1.3),MIN(MAX(J768/K768,0),1.3))),"")</f>
        <v/>
      </c>
      <c r="M768" s="28">
        <f>IFERROR(IF(OR(J768=0,K768=""),"",IF(E768="Positivo",MAX(K768/J768,0),MAX(J768/K768,0))),"")</f>
        <v/>
      </c>
      <c r="N768" s="5" t="n"/>
      <c r="O768" s="5" t="n"/>
      <c r="P768" s="16" t="n">
        <v>0</v>
      </c>
      <c r="Q768" s="16" t="n">
        <v>0</v>
      </c>
      <c r="R768" s="5">
        <f>A768&amp;"-"&amp;YEAR(F768)&amp;"-"&amp;IF(LEN(MONTH(F768))=1,"0"&amp;MONTH(F768),MONTH(F768))&amp;"-"&amp;IF(LEN(DAY(F768))=1,"0"&amp;DAY(F768),DAY(F768))</f>
        <v/>
      </c>
    </row>
    <row r="769">
      <c r="A769" s="26" t="n">
        <v>256</v>
      </c>
      <c r="B769" s="5" t="inlineStr">
        <is>
          <t>Publicaciones editadas por la editorial</t>
        </is>
      </c>
      <c r="C769" s="5" t="inlineStr">
        <is>
          <t>Editorial y Publicaciones</t>
        </is>
      </c>
      <c r="D769" s="5" t="inlineStr">
        <is>
          <t>Semestral</t>
        </is>
      </c>
      <c r="E769" s="5" t="inlineStr">
        <is>
          <t>Positivo</t>
        </is>
      </c>
      <c r="F769" s="17" t="n">
        <v>45107</v>
      </c>
      <c r="G769" s="5">
        <f>YEAR(F769)</f>
        <v/>
      </c>
      <c r="H769" s="5">
        <f>PROPER(TEXT(F769,"mmmm"))</f>
        <v/>
      </c>
      <c r="I769" s="6">
        <f>IF(OR(H769="Enero",H769="Febrero",H769="Marzo",H769="Abril",H769="Mayo",H769="Junio"),G769&amp;"-1",IF(OR(H769="Julio",H769="Agosto",H769="Septiembre",H769="Octubre",H769="Noviembre",H769="Diciembre"),G769&amp;"-2"))</f>
        <v/>
      </c>
      <c r="J769" s="5" t="n">
        <v>100</v>
      </c>
      <c r="K769" s="120" t="n">
        <v>123.52941176471</v>
      </c>
      <c r="L769" s="28">
        <f>IFERROR(IF(OR(J769=0,K769=""),"",IF(E769="Positivo",MIN(MAX(K769/J769,0),1.3),MIN(MAX(J769/K769,0),1.3))),"")</f>
        <v/>
      </c>
      <c r="M769" s="28">
        <f>IFERROR(IF(OR(J769=0,K769=""),"",IF(E769="Positivo",MAX(K769/J769,0),MAX(J769/K769,0))),"")</f>
        <v/>
      </c>
      <c r="N769" s="5" t="inlineStr">
        <is>
          <t>ENT</t>
        </is>
      </c>
      <c r="O769" s="5" t="inlineStr">
        <is>
          <t>ENT</t>
        </is>
      </c>
      <c r="P769" s="16" t="n">
        <v>0</v>
      </c>
      <c r="Q769" s="16" t="n">
        <v>0</v>
      </c>
      <c r="R769" s="5">
        <f>A769&amp;"-"&amp;YEAR(F769)&amp;"-"&amp;IF(LEN(MONTH(F769))=1,"0"&amp;MONTH(F769),MONTH(F769))&amp;"-"&amp;IF(LEN(DAY(F769))=1,"0"&amp;DAY(F769),DAY(F769))</f>
        <v/>
      </c>
    </row>
    <row r="770">
      <c r="A770" s="39" t="n">
        <v>256</v>
      </c>
      <c r="B770" s="5" t="inlineStr">
        <is>
          <t>Publicaciones editadas por la editorial</t>
        </is>
      </c>
      <c r="C770" s="5" t="inlineStr">
        <is>
          <t>Editorial y Publicaciones</t>
        </is>
      </c>
      <c r="D770" s="5" t="inlineStr">
        <is>
          <t>Semestral</t>
        </is>
      </c>
      <c r="E770" s="5" t="inlineStr">
        <is>
          <t>Positivo</t>
        </is>
      </c>
      <c r="F770" s="6" t="n">
        <v>45291</v>
      </c>
      <c r="G770" s="5">
        <f>YEAR(F770)</f>
        <v/>
      </c>
      <c r="H770" s="5">
        <f>PROPER(TEXT(F770,"mmmm"))</f>
        <v/>
      </c>
      <c r="I770" s="6">
        <f>IF(OR(H770="Enero",H770="Febrero",H770="Marzo",H770="Abril",H770="Mayo",H770="Junio"),G770&amp;"-1",IF(OR(H770="Julio",H770="Agosto",H770="Septiembre",H770="Octubre",H770="Noviembre",H770="Diciembre"),G770&amp;"-2"))</f>
        <v/>
      </c>
      <c r="J770" s="5" t="n">
        <v>100</v>
      </c>
      <c r="K770" s="120" t="n">
        <v>123.53</v>
      </c>
      <c r="L770" s="28">
        <f>IFERROR(IF(OR(J770=0,K770=""),"",IF(E770="Positivo",MIN(MAX(K770/J770,0),1.3),MIN(MAX(J770/K770,0),1.3))),"")</f>
        <v/>
      </c>
      <c r="M770" s="28">
        <f>IFERROR(IF(OR(J770=0,K770=""),"",IF(E770="Positivo",MAX(K770/J770,0),MAX(J770/K770,0))),"")</f>
        <v/>
      </c>
      <c r="N770" s="5" t="inlineStr">
        <is>
          <t>ENT</t>
        </is>
      </c>
      <c r="O770" s="5" t="inlineStr">
        <is>
          <t>ENT</t>
        </is>
      </c>
      <c r="P770" s="16" t="n">
        <v>0</v>
      </c>
      <c r="Q770" s="16" t="n">
        <v>0</v>
      </c>
      <c r="R770" s="5">
        <f>A770&amp;"-"&amp;YEAR(F770)&amp;"-"&amp;IF(LEN(MONTH(F770))=1,"0"&amp;MONTH(F770),MONTH(F770))&amp;"-"&amp;IF(LEN(DAY(F770))=1,"0"&amp;DAY(F770),DAY(F770))</f>
        <v/>
      </c>
    </row>
    <row r="771">
      <c r="A771" s="5" t="n">
        <v>256</v>
      </c>
      <c r="B771" s="5" t="inlineStr">
        <is>
          <t>Publicaciones editadas por la editorial</t>
        </is>
      </c>
      <c r="C771" s="5" t="inlineStr">
        <is>
          <t>Editorial y Publicaciones</t>
        </is>
      </c>
      <c r="D771" s="5" t="inlineStr">
        <is>
          <t>Semestral</t>
        </is>
      </c>
      <c r="E771" s="5" t="inlineStr">
        <is>
          <t>Positivo</t>
        </is>
      </c>
      <c r="F771" s="6" t="n">
        <v>45473</v>
      </c>
      <c r="G771" s="5">
        <f>YEAR(F771)</f>
        <v/>
      </c>
      <c r="H771" s="5">
        <f>PROPER(TEXT(F771,"mmmm"))</f>
        <v/>
      </c>
      <c r="I771" s="6">
        <f>IF(OR(H771="Enero",H771="Febrero",H771="Marzo",H771="Abril",H771="Mayo",H771="Junio"),G771&amp;"-1",IF(OR(H771="Julio",H771="Agosto",H771="Septiembre",H771="Octubre",H771="Noviembre",H771="Diciembre"),G771&amp;"-2"))</f>
        <v/>
      </c>
      <c r="J771" s="5" t="n">
        <v>100</v>
      </c>
      <c r="K771" s="5" t="n">
        <v>117.65</v>
      </c>
      <c r="L771" s="28">
        <f>IFERROR(IF(OR(J771=0,K771=""),"",IF(E771="Positivo",MIN(MAX(K771/J771,0),1.3),MIN(MAX(J771/K771,0),1.3))),"")</f>
        <v/>
      </c>
      <c r="M771" s="28">
        <f>IFERROR(IF(OR(J771=0,K771=""),"",IF(E771="Positivo",MAX(K771/J771,0),MAX(J771/K771,0))),"")</f>
        <v/>
      </c>
      <c r="N771" s="5" t="inlineStr">
        <is>
          <t>ENT</t>
        </is>
      </c>
      <c r="O771" s="5" t="inlineStr">
        <is>
          <t>ENT</t>
        </is>
      </c>
      <c r="P771" s="5" t="n">
        <v>0</v>
      </c>
      <c r="Q771" s="5" t="n">
        <v>0</v>
      </c>
      <c r="R771" s="5">
        <f>A771&amp;"-"&amp;YEAR(F771)&amp;"-"&amp;IF(LEN(MONTH(F771))=1,"0"&amp;MONTH(F771),MONTH(F771))&amp;"-"&amp;IF(LEN(DAY(F771))=1,"0"&amp;DAY(F771),DAY(F771))</f>
        <v/>
      </c>
    </row>
    <row r="772">
      <c r="A772" s="26" t="n">
        <v>256</v>
      </c>
      <c r="B772" s="5" t="inlineStr">
        <is>
          <t>Publicaciones editadas por la editorial</t>
        </is>
      </c>
      <c r="C772" s="5" t="inlineStr">
        <is>
          <t>Editorial y Publicaciones</t>
        </is>
      </c>
      <c r="D772" s="5" t="inlineStr">
        <is>
          <t>Semestral</t>
        </is>
      </c>
      <c r="E772" s="5" t="inlineStr">
        <is>
          <t>Positivo</t>
        </is>
      </c>
      <c r="F772" s="6" t="n">
        <v>45657</v>
      </c>
      <c r="G772" s="5">
        <f>YEAR(F772)</f>
        <v/>
      </c>
      <c r="H772" s="5">
        <f>PROPER(TEXT(F772,"mmmm"))</f>
        <v/>
      </c>
      <c r="I772" s="6">
        <f>IF(OR(H772="Enero",H772="Febrero",H772="Marzo",H772="Abril",H772="Mayo",H772="Junio"),G772&amp;"-1",IF(OR(H772="Julio",H772="Agosto",H772="Septiembre",H772="Octubre",H772="Noviembre",H772="Diciembre"),G772&amp;"-2"))</f>
        <v/>
      </c>
      <c r="J772" s="5" t="n">
        <v>100</v>
      </c>
      <c r="K772" s="10" t="n">
        <v>152.94</v>
      </c>
      <c r="L772" s="28">
        <f>IFERROR(IF(OR(J772=0,K772=""),"",IF(E772="Positivo",MIN(MAX(K772/J772,0),1.3),MIN(MAX(J772/K772,0),1.3))),"")</f>
        <v/>
      </c>
      <c r="M772" s="28">
        <f>IFERROR(IF(OR(J772=0,K772=""),"",IF(E772="Positivo",MAX(K772/J772,0),MAX(J772/K772,0))),"")</f>
        <v/>
      </c>
      <c r="N772" s="5" t="inlineStr">
        <is>
          <t>ENT</t>
        </is>
      </c>
      <c r="O772" s="5" t="inlineStr">
        <is>
          <t>ENT</t>
        </is>
      </c>
      <c r="P772" s="16" t="n">
        <v>0</v>
      </c>
      <c r="Q772" s="16" t="n">
        <v>0</v>
      </c>
      <c r="R772" s="5">
        <f>A772&amp;"-"&amp;YEAR(F772)&amp;"-"&amp;IF(LEN(MONTH(F772))=1,"0"&amp;MONTH(F772),MONTH(F772))&amp;"-"&amp;IF(LEN(DAY(F772))=1,"0"&amp;DAY(F772),DAY(F772))</f>
        <v/>
      </c>
    </row>
    <row r="773">
      <c r="A773" s="26" t="n">
        <v>257</v>
      </c>
      <c r="B773" s="5" t="inlineStr">
        <is>
          <t>N de publicaciones aprobadas en convocatorias</t>
        </is>
      </c>
      <c r="C773" s="5" t="inlineStr">
        <is>
          <t>Editorial y Publicaciones</t>
        </is>
      </c>
      <c r="D773" s="5" t="inlineStr">
        <is>
          <t>Semestral</t>
        </is>
      </c>
      <c r="E773" s="5" t="inlineStr">
        <is>
          <t>Positivo</t>
        </is>
      </c>
      <c r="F773" s="17" t="n">
        <v>45107</v>
      </c>
      <c r="G773" s="5">
        <f>YEAR(F773)</f>
        <v/>
      </c>
      <c r="H773" s="5">
        <f>PROPER(TEXT(F773,"mmmm"))</f>
        <v/>
      </c>
      <c r="I773" s="6">
        <f>IF(OR(H773="Enero",H773="Febrero",H773="Marzo",H773="Abril",H773="Mayo",H773="Junio"),G773&amp;"-1",IF(OR(H773="Julio",H773="Agosto",H773="Septiembre",H773="Octubre",H773="Noviembre",H773="Diciembre"),G773&amp;"-2"))</f>
        <v/>
      </c>
      <c r="J773" s="5" t="n">
        <v>18</v>
      </c>
      <c r="K773" s="120" t="n">
        <v>15</v>
      </c>
      <c r="L773" s="28">
        <f>IFERROR(IF(OR(J773=0,K773=""),"",IF(E773="Positivo",MIN(MAX(K773/J773,0),1.3),MIN(MAX(J773/K773,0),1.3))),"")</f>
        <v/>
      </c>
      <c r="M773" s="28">
        <f>IFERROR(IF(OR(J773=0,K773=""),"",IF(E773="Positivo",MAX(K773/J773,0),MAX(J773/K773,0))),"")</f>
        <v/>
      </c>
      <c r="N773" s="5" t="inlineStr">
        <is>
          <t>ENT</t>
        </is>
      </c>
      <c r="O773" s="5" t="inlineStr">
        <is>
          <t>ENT</t>
        </is>
      </c>
      <c r="P773" s="16" t="n">
        <v>0</v>
      </c>
      <c r="Q773" s="16" t="n">
        <v>0</v>
      </c>
      <c r="R773" s="5">
        <f>A773&amp;"-"&amp;YEAR(F773)&amp;"-"&amp;IF(LEN(MONTH(F773))=1,"0"&amp;MONTH(F773),MONTH(F773))&amp;"-"&amp;IF(LEN(DAY(F773))=1,"0"&amp;DAY(F773),DAY(F773))</f>
        <v/>
      </c>
    </row>
    <row r="774">
      <c r="A774" s="39" t="n">
        <v>257</v>
      </c>
      <c r="B774" s="5" t="inlineStr">
        <is>
          <t>N de publicaciones aprobadas en convocatorias</t>
        </is>
      </c>
      <c r="C774" s="5" t="inlineStr">
        <is>
          <t>Editorial y Publicaciones</t>
        </is>
      </c>
      <c r="D774" s="5" t="inlineStr">
        <is>
          <t>Semestral</t>
        </is>
      </c>
      <c r="E774" s="5" t="inlineStr">
        <is>
          <t>Positivo</t>
        </is>
      </c>
      <c r="F774" s="6" t="n">
        <v>45291</v>
      </c>
      <c r="G774" s="5">
        <f>YEAR(F774)</f>
        <v/>
      </c>
      <c r="H774" s="5">
        <f>PROPER(TEXT(F774,"mmmm"))</f>
        <v/>
      </c>
      <c r="I774" s="6">
        <f>IF(OR(H774="Enero",H774="Febrero",H774="Marzo",H774="Abril",H774="Mayo",H774="Junio"),G774&amp;"-1",IF(OR(H774="Julio",H774="Agosto",H774="Septiembre",H774="Octubre",H774="Noviembre",H774="Diciembre"),G774&amp;"-2"))</f>
        <v/>
      </c>
      <c r="J774" s="5" t="n">
        <v>24</v>
      </c>
      <c r="K774" s="120" t="n">
        <v>24</v>
      </c>
      <c r="L774" s="28">
        <f>IFERROR(IF(OR(J774=0,K774=""),"",IF(E774="Positivo",MIN(MAX(K774/J774,0),1.3),MIN(MAX(J774/K774,0),1.3))),"")</f>
        <v/>
      </c>
      <c r="M774" s="28">
        <f>IFERROR(IF(OR(J774=0,K774=""),"",IF(E774="Positivo",MAX(K774/J774,0),MAX(J774/K774,0))),"")</f>
        <v/>
      </c>
      <c r="N774" s="5" t="inlineStr">
        <is>
          <t>ENT</t>
        </is>
      </c>
      <c r="O774" s="5" t="inlineStr">
        <is>
          <t>ENT</t>
        </is>
      </c>
      <c r="P774" s="16" t="n">
        <v>0</v>
      </c>
      <c r="Q774" s="16" t="n">
        <v>0</v>
      </c>
      <c r="R774" s="5">
        <f>A774&amp;"-"&amp;YEAR(F774)&amp;"-"&amp;IF(LEN(MONTH(F774))=1,"0"&amp;MONTH(F774),MONTH(F774))&amp;"-"&amp;IF(LEN(DAY(F774))=1,"0"&amp;DAY(F774),DAY(F774))</f>
        <v/>
      </c>
    </row>
    <row r="775">
      <c r="A775" s="26" t="n">
        <v>259</v>
      </c>
      <c r="B775" s="5" t="inlineStr">
        <is>
          <t>Subprocesos con indicadores reportados oportunamente</t>
        </is>
      </c>
      <c r="C775" s="5" t="inlineStr">
        <is>
          <t>Desempeño Institucional</t>
        </is>
      </c>
      <c r="D775" s="5" t="inlineStr">
        <is>
          <t>Trimestral</t>
        </is>
      </c>
      <c r="E775" s="5" t="inlineStr">
        <is>
          <t>Positivo</t>
        </is>
      </c>
      <c r="F775" s="6" t="n">
        <v>45107</v>
      </c>
      <c r="G775" s="5">
        <f>YEAR(F775)</f>
        <v/>
      </c>
      <c r="H775" s="5">
        <f>PROPER(TEXT(F775,"mmmm"))</f>
        <v/>
      </c>
      <c r="I775" s="6">
        <f>IF(OR(H775="Enero",H775="Febrero",H775="Marzo",H775="Abril",H775="Mayo",H775="Junio"),G775&amp;"-1",IF(OR(H775="Julio",H775="Agosto",H775="Septiembre",H775="Octubre",H775="Noviembre",H775="Diciembre"),G775&amp;"-2"))</f>
        <v/>
      </c>
      <c r="J775" s="5" t="n">
        <v>100</v>
      </c>
      <c r="K775" s="120" t="n">
        <v>60.526315789474</v>
      </c>
      <c r="L775" s="28">
        <f>IFERROR(IF(OR(J775=0,K775=""),"",IF(E775="Positivo",MIN(MAX(K775/J775,0),1.3),MIN(MAX(J775/K775,0),1.3))),"")</f>
        <v/>
      </c>
      <c r="M775" s="28">
        <f>IFERROR(IF(OR(J775=0,K775=""),"",IF(E775="Positivo",MAX(K775/J775,0),MAX(J775/K775,0))),"")</f>
        <v/>
      </c>
      <c r="N775" s="5" t="inlineStr">
        <is>
          <t>%</t>
        </is>
      </c>
      <c r="O775" s="5" t="inlineStr">
        <is>
          <t>%</t>
        </is>
      </c>
      <c r="P775" s="16" t="n">
        <v>0</v>
      </c>
      <c r="Q775" s="16" t="n">
        <v>0</v>
      </c>
      <c r="R775" s="5">
        <f>A775&amp;"-"&amp;YEAR(F775)&amp;"-"&amp;IF(LEN(MONTH(F775))=1,"0"&amp;MONTH(F775),MONTH(F775))&amp;"-"&amp;IF(LEN(DAY(F775))=1,"0"&amp;DAY(F775),DAY(F775))</f>
        <v/>
      </c>
    </row>
    <row r="776">
      <c r="A776" s="43" t="n">
        <v>259</v>
      </c>
      <c r="B776" s="5" t="inlineStr">
        <is>
          <t>Subprocesos con indicadores reportados oportunamente</t>
        </is>
      </c>
      <c r="C776" s="5" t="inlineStr">
        <is>
          <t>Desempeño Institucional</t>
        </is>
      </c>
      <c r="D776" s="5" t="inlineStr">
        <is>
          <t>Trimestral</t>
        </is>
      </c>
      <c r="E776" s="5" t="inlineStr">
        <is>
          <t>Positivo</t>
        </is>
      </c>
      <c r="F776" s="6" t="n">
        <v>45199</v>
      </c>
      <c r="G776" s="5">
        <f>YEAR(F776)</f>
        <v/>
      </c>
      <c r="H776" s="5">
        <f>PROPER(TEXT(F776,"mmmm"))</f>
        <v/>
      </c>
      <c r="I776" s="6">
        <f>IF(OR(H776="Enero",H776="Febrero",H776="Marzo",H776="Abril",H776="Mayo",H776="Junio"),G776&amp;"-1",IF(OR(H776="Julio",H776="Agosto",H776="Septiembre",H776="Octubre",H776="Noviembre",H776="Diciembre"),G776&amp;"-2"))</f>
        <v/>
      </c>
      <c r="J776" s="5" t="n">
        <v>100</v>
      </c>
      <c r="K776" s="120" t="n">
        <v>68.75</v>
      </c>
      <c r="L776" s="28">
        <f>IFERROR(IF(OR(J776=0,K776=""),"",IF(E776="Positivo",MIN(MAX(K776/J776,0),1.3),MIN(MAX(J776/K776,0),1.3))),"")</f>
        <v/>
      </c>
      <c r="M776" s="28">
        <f>IFERROR(IF(OR(J776=0,K776=""),"",IF(E776="Positivo",MAX(K776/J776,0),MAX(J776/K776,0))),"")</f>
        <v/>
      </c>
      <c r="N776" s="5" t="inlineStr">
        <is>
          <t>%</t>
        </is>
      </c>
      <c r="O776" s="5" t="inlineStr">
        <is>
          <t>%</t>
        </is>
      </c>
      <c r="P776" s="16" t="n">
        <v>0</v>
      </c>
      <c r="Q776" s="16" t="n">
        <v>0</v>
      </c>
      <c r="R776" s="5">
        <f>A776&amp;"-"&amp;YEAR(F776)&amp;"-"&amp;IF(LEN(MONTH(F776))=1,"0"&amp;MONTH(F776),MONTH(F776))&amp;"-"&amp;IF(LEN(DAY(F776))=1,"0"&amp;DAY(F776),DAY(F776))</f>
        <v/>
      </c>
    </row>
    <row r="777">
      <c r="A777" s="5" t="n">
        <v>259</v>
      </c>
      <c r="B777" s="5" t="inlineStr">
        <is>
          <t>Subprocesos con indicadores reportados oportunamente</t>
        </is>
      </c>
      <c r="C777" s="5" t="inlineStr">
        <is>
          <t>Desempeño Institucional</t>
        </is>
      </c>
      <c r="D777" s="5" t="inlineStr">
        <is>
          <t>Trimestral</t>
        </is>
      </c>
      <c r="E777" s="5" t="inlineStr">
        <is>
          <t>Positivo</t>
        </is>
      </c>
      <c r="F777" s="6" t="n">
        <v>45473</v>
      </c>
      <c r="G777" s="5">
        <f>YEAR(F777)</f>
        <v/>
      </c>
      <c r="H777" s="5">
        <f>PROPER(TEXT(F777,"mmmm"))</f>
        <v/>
      </c>
      <c r="I777" s="6">
        <f>IF(OR(H777="Enero",H777="Febrero",H777="Marzo",H777="Abril",H777="Mayo",H777="Junio"),G777&amp;"-1",IF(OR(H777="Julio",H777="Agosto",H777="Septiembre",H777="Octubre",H777="Noviembre",H777="Diciembre"),G777&amp;"-2"))</f>
        <v/>
      </c>
      <c r="J777" s="5" t="n">
        <v>90</v>
      </c>
      <c r="K777" s="5" t="n">
        <v>34.69</v>
      </c>
      <c r="L777" s="28">
        <f>IFERROR(IF(OR(J777=0,K777=""),"",IF(E777="Positivo",MIN(MAX(K777/J777,0),1.3),MIN(MAX(J777/K777,0),1.3))),"")</f>
        <v/>
      </c>
      <c r="M777" s="28">
        <f>IFERROR(IF(OR(J777=0,K777=""),"",IF(E777="Positivo",MAX(K777/J777,0),MAX(J777/K777,0))),"")</f>
        <v/>
      </c>
      <c r="N777" s="5" t="inlineStr">
        <is>
          <t>%</t>
        </is>
      </c>
      <c r="O777" s="5" t="inlineStr">
        <is>
          <t>%</t>
        </is>
      </c>
      <c r="P777" s="5" t="n">
        <v>0</v>
      </c>
      <c r="Q777" s="5" t="n">
        <v>0</v>
      </c>
      <c r="R777" s="5">
        <f>A777&amp;"-"&amp;YEAR(F777)&amp;"-"&amp;IF(LEN(MONTH(F777))=1,"0"&amp;MONTH(F777),MONTH(F777))&amp;"-"&amp;IF(LEN(DAY(F777))=1,"0"&amp;DAY(F777),DAY(F777))</f>
        <v/>
      </c>
    </row>
    <row r="778">
      <c r="A778" s="26" t="n">
        <v>259</v>
      </c>
      <c r="B778" s="5" t="inlineStr">
        <is>
          <t>Subprocesos con indicadores reportados oportunamente</t>
        </is>
      </c>
      <c r="C778" s="5" t="inlineStr">
        <is>
          <t>Desempeño Institucional</t>
        </is>
      </c>
      <c r="D778" s="5" t="inlineStr">
        <is>
          <t>Trimestral</t>
        </is>
      </c>
      <c r="E778" s="5" t="inlineStr">
        <is>
          <t>Positivo</t>
        </is>
      </c>
      <c r="F778" s="6" t="n">
        <v>45565</v>
      </c>
      <c r="G778" s="5">
        <f>YEAR(F778)</f>
        <v/>
      </c>
      <c r="H778" s="5">
        <f>PROPER(TEXT(F778,"mmmm"))</f>
        <v/>
      </c>
      <c r="I778" s="6">
        <f>IF(OR(H778="Enero",H778="Febrero",H778="Marzo",H778="Abril",H778="Mayo",H778="Junio"),G778&amp;"-1",IF(OR(H778="Julio",H778="Agosto",H778="Septiembre",H778="Octubre",H778="Noviembre",H778="Diciembre"),G778&amp;"-2"))</f>
        <v/>
      </c>
      <c r="J778" s="5" t="n">
        <v>90</v>
      </c>
      <c r="K778" s="10" t="n">
        <v>83.33</v>
      </c>
      <c r="L778" s="28">
        <f>IFERROR(IF(OR(J778=0,K778=""),"",IF(E778="Positivo",MIN(MAX(K778/J778,0),1.3),MIN(MAX(J778/K778,0),1.3))),"")</f>
        <v/>
      </c>
      <c r="M778" s="28">
        <f>IFERROR(IF(OR(J778=0,K778=""),"",IF(E778="Positivo",MAX(K778/J778,0),MAX(J778/K778,0))),"")</f>
        <v/>
      </c>
      <c r="N778" s="5" t="inlineStr">
        <is>
          <t>%</t>
        </is>
      </c>
      <c r="O778" s="5" t="inlineStr">
        <is>
          <t>%</t>
        </is>
      </c>
      <c r="P778" s="16" t="n">
        <v>0</v>
      </c>
      <c r="Q778" s="16" t="n">
        <v>0</v>
      </c>
      <c r="R778" s="5">
        <f>A778&amp;"-"&amp;YEAR(F778)&amp;"-"&amp;IF(LEN(MONTH(F778))=1,"0"&amp;MONTH(F778),MONTH(F778))&amp;"-"&amp;IF(LEN(DAY(F778))=1,"0"&amp;DAY(F778),DAY(F778))</f>
        <v/>
      </c>
    </row>
    <row r="779">
      <c r="A779" s="26" t="n">
        <v>259</v>
      </c>
      <c r="B779" s="5" t="inlineStr">
        <is>
          <t>Subprocesos con indicadores reportados oportunamente</t>
        </is>
      </c>
      <c r="C779" s="5" t="inlineStr">
        <is>
          <t>Desempeño Institucional</t>
        </is>
      </c>
      <c r="D779" s="5" t="inlineStr">
        <is>
          <t>Trimestral</t>
        </is>
      </c>
      <c r="E779" s="5" t="inlineStr">
        <is>
          <t>Positivo</t>
        </is>
      </c>
      <c r="F779" s="6" t="n">
        <v>45657</v>
      </c>
      <c r="G779" s="5">
        <f>YEAR(F779)</f>
        <v/>
      </c>
      <c r="H779" s="5">
        <f>PROPER(TEXT(F779,"mmmm"))</f>
        <v/>
      </c>
      <c r="I779" s="6">
        <f>IF(OR(H779="Enero",H779="Febrero",H779="Marzo",H779="Abril",H779="Mayo",H779="Junio"),G779&amp;"-1",IF(OR(H779="Julio",H779="Agosto",H779="Septiembre",H779="Octubre",H779="Noviembre",H779="Diciembre"),G779&amp;"-2"))</f>
        <v/>
      </c>
      <c r="J779" s="5" t="n">
        <v>90</v>
      </c>
      <c r="K779" s="10" t="n">
        <v>78.43000000000001</v>
      </c>
      <c r="L779" s="28">
        <f>IFERROR(IF(OR(J779=0,K779=""),"",IF(E779="Positivo",MIN(MAX(K779/J779,0),1.3),MIN(MAX(J779/K779,0),1.3))),"")</f>
        <v/>
      </c>
      <c r="M779" s="28">
        <f>IFERROR(IF(OR(J779=0,K779=""),"",IF(E779="Positivo",MAX(K779/J779,0),MAX(J779/K779,0))),"")</f>
        <v/>
      </c>
      <c r="N779" s="5" t="inlineStr">
        <is>
          <t>%</t>
        </is>
      </c>
      <c r="O779" s="5" t="inlineStr">
        <is>
          <t>%</t>
        </is>
      </c>
      <c r="P779" s="16" t="n">
        <v>0</v>
      </c>
      <c r="Q779" s="16" t="n">
        <v>0</v>
      </c>
      <c r="R779" s="5">
        <f>A779&amp;"-"&amp;YEAR(F779)&amp;"-"&amp;IF(LEN(MONTH(F779))=1,"0"&amp;MONTH(F779),MONTH(F779))&amp;"-"&amp;IF(LEN(DAY(F779))=1,"0"&amp;DAY(F779),DAY(F779))</f>
        <v/>
      </c>
    </row>
    <row r="780">
      <c r="A780" s="26" t="n">
        <v>260</v>
      </c>
      <c r="B780" s="5" t="inlineStr">
        <is>
          <t>CES- Costumer Effort Score del proceso de Rematrícula</t>
        </is>
      </c>
      <c r="C780" s="5" t="inlineStr">
        <is>
          <t>Rematrícula</t>
        </is>
      </c>
      <c r="D780" s="5" t="inlineStr">
        <is>
          <t>Semestral</t>
        </is>
      </c>
      <c r="E780" s="5" t="inlineStr">
        <is>
          <t>Negativo</t>
        </is>
      </c>
      <c r="F780" s="17" t="n">
        <v>45107</v>
      </c>
      <c r="G780" s="5">
        <f>YEAR(F780)</f>
        <v/>
      </c>
      <c r="H780" s="5">
        <f>PROPER(TEXT(F780,"mmmm"))</f>
        <v/>
      </c>
      <c r="I780" s="6">
        <f>IF(OR(H780="Enero",H780="Febrero",H780="Marzo",H780="Abril",H780="Mayo",H780="Junio"),G780&amp;"-1",IF(OR(H780="Julio",H780="Agosto",H780="Septiembre",H780="Octubre",H780="Noviembre",H780="Diciembre"),G780&amp;"-2"))</f>
        <v/>
      </c>
      <c r="J780" s="5" t="n">
        <v>3</v>
      </c>
      <c r="K780" s="120" t="n">
        <v>2.8</v>
      </c>
      <c r="L780" s="28">
        <f>IFERROR(IF(OR(J780=0,K780=""),"",IF(E780="Positivo",MIN(MAX(K780/J780,0),1.3),MIN(MAX(J780/K780,0),1.3))),"")</f>
        <v/>
      </c>
      <c r="M780" s="28">
        <f>IFERROR(IF(OR(J780=0,K780=""),"",IF(E780="Positivo",MAX(K780/J780,0),MAX(J780/K780,0))),"")</f>
        <v/>
      </c>
      <c r="N780" s="5" t="inlineStr">
        <is>
          <t>DEC</t>
        </is>
      </c>
      <c r="O780" s="5" t="inlineStr">
        <is>
          <t>DEC</t>
        </is>
      </c>
      <c r="P780" s="16" t="n">
        <v>0</v>
      </c>
      <c r="Q780" s="16" t="n">
        <v>1</v>
      </c>
      <c r="R780" s="5">
        <f>A780&amp;"-"&amp;YEAR(F780)&amp;"-"&amp;IF(LEN(MONTH(F780))=1,"0"&amp;MONTH(F780),MONTH(F780))&amp;"-"&amp;IF(LEN(DAY(F780))=1,"0"&amp;DAY(F780),DAY(F780))</f>
        <v/>
      </c>
    </row>
    <row r="781">
      <c r="A781" s="39" t="n">
        <v>260</v>
      </c>
      <c r="B781" s="5" t="inlineStr">
        <is>
          <t>CES- Costumer Effort Score del proceso de Rematrícula</t>
        </is>
      </c>
      <c r="C781" s="5" t="inlineStr">
        <is>
          <t>Rematrícula</t>
        </is>
      </c>
      <c r="D781" s="5" t="inlineStr">
        <is>
          <t>Semestral</t>
        </is>
      </c>
      <c r="E781" s="5" t="inlineStr">
        <is>
          <t>Negativo</t>
        </is>
      </c>
      <c r="F781" s="6" t="n">
        <v>45291</v>
      </c>
      <c r="G781" s="5">
        <f>YEAR(F781)</f>
        <v/>
      </c>
      <c r="H781" s="5">
        <f>PROPER(TEXT(F781,"mmmm"))</f>
        <v/>
      </c>
      <c r="I781" s="6">
        <f>IF(OR(H781="Enero",H781="Febrero",H781="Marzo",H781="Abril",H781="Mayo",H781="Junio"),G781&amp;"-1",IF(OR(H781="Julio",H781="Agosto",H781="Septiembre",H781="Octubre",H781="Noviembre",H781="Diciembre"),G781&amp;"-2"))</f>
        <v/>
      </c>
      <c r="J781" s="5" t="n">
        <v>3</v>
      </c>
      <c r="K781" s="120" t="n">
        <v>2.9</v>
      </c>
      <c r="L781" s="28">
        <f>IFERROR(IF(OR(J781=0,K781=""),"",IF(E781="Positivo",MIN(MAX(K781/J781,0),1.3),MIN(MAX(J781/K781,0),1.3))),"")</f>
        <v/>
      </c>
      <c r="M781" s="28">
        <f>IFERROR(IF(OR(J781=0,K781=""),"",IF(E781="Positivo",MAX(K781/J781,0),MAX(J781/K781,0))),"")</f>
        <v/>
      </c>
      <c r="N781" s="5" t="inlineStr">
        <is>
          <t>DEC</t>
        </is>
      </c>
      <c r="O781" s="5" t="inlineStr">
        <is>
          <t>DEC</t>
        </is>
      </c>
      <c r="P781" s="16" t="n">
        <v>0</v>
      </c>
      <c r="Q781" s="16" t="n">
        <v>1</v>
      </c>
      <c r="R781" s="5">
        <f>A781&amp;"-"&amp;YEAR(F781)&amp;"-"&amp;IF(LEN(MONTH(F781))=1,"0"&amp;MONTH(F781),MONTH(F781))&amp;"-"&amp;IF(LEN(DAY(F781))=1,"0"&amp;DAY(F781),DAY(F781))</f>
        <v/>
      </c>
    </row>
    <row r="782">
      <c r="A782" s="5" t="n">
        <v>260</v>
      </c>
      <c r="B782" s="5" t="inlineStr">
        <is>
          <t>CES- Costumer Effort Score del proceso de Rematrícula</t>
        </is>
      </c>
      <c r="C782" s="5" t="inlineStr">
        <is>
          <t>Rematrícula</t>
        </is>
      </c>
      <c r="D782" s="5" t="inlineStr">
        <is>
          <t>Semestral</t>
        </is>
      </c>
      <c r="E782" s="5" t="inlineStr">
        <is>
          <t>Negativo</t>
        </is>
      </c>
      <c r="F782" s="6" t="n">
        <v>45473</v>
      </c>
      <c r="G782" s="5">
        <f>YEAR(F782)</f>
        <v/>
      </c>
      <c r="H782" s="5">
        <f>PROPER(TEXT(F782,"mmmm"))</f>
        <v/>
      </c>
      <c r="I782" s="6">
        <f>IF(OR(H782="Enero",H782="Febrero",H782="Marzo",H782="Abril",H782="Mayo",H782="Junio"),G782&amp;"-1",IF(OR(H782="Julio",H782="Agosto",H782="Septiembre",H782="Octubre",H782="Noviembre",H782="Diciembre"),G782&amp;"-2"))</f>
        <v/>
      </c>
      <c r="J782" s="5" t="n">
        <v>2.8</v>
      </c>
      <c r="K782" s="5" t="n">
        <v>2.51</v>
      </c>
      <c r="L782" s="28">
        <f>IFERROR(IF(OR(J782=0,K782=""),"",IF(E782="Positivo",MIN(MAX(K782/J782,0),1.3),MIN(MAX(J782/K782,0),1.3))),"")</f>
        <v/>
      </c>
      <c r="M782" s="28">
        <f>IFERROR(IF(OR(J782=0,K782=""),"",IF(E782="Positivo",MAX(K782/J782,0),MAX(J782/K782,0))),"")</f>
        <v/>
      </c>
      <c r="N782" s="5" t="inlineStr">
        <is>
          <t>DEC</t>
        </is>
      </c>
      <c r="O782" s="5" t="inlineStr">
        <is>
          <t>DEC</t>
        </is>
      </c>
      <c r="P782" s="5" t="n">
        <v>1</v>
      </c>
      <c r="Q782" s="5" t="n">
        <v>1</v>
      </c>
      <c r="R782" s="5">
        <f>A782&amp;"-"&amp;YEAR(F782)&amp;"-"&amp;IF(LEN(MONTH(F782))=1,"0"&amp;MONTH(F782),MONTH(F782))&amp;"-"&amp;IF(LEN(DAY(F782))=1,"0"&amp;DAY(F782),DAY(F782))</f>
        <v/>
      </c>
    </row>
    <row r="783">
      <c r="A783" s="26" t="n">
        <v>260</v>
      </c>
      <c r="B783" s="5" t="inlineStr">
        <is>
          <t>CES- Costumer Effort Score del proceso de Rematrícula</t>
        </is>
      </c>
      <c r="C783" s="5" t="inlineStr">
        <is>
          <t>Rematrícula</t>
        </is>
      </c>
      <c r="D783" s="5" t="inlineStr">
        <is>
          <t>Semestral</t>
        </is>
      </c>
      <c r="E783" s="5" t="inlineStr">
        <is>
          <t>Negativo</t>
        </is>
      </c>
      <c r="F783" s="6" t="n">
        <v>45657</v>
      </c>
      <c r="G783" s="5">
        <f>YEAR(F783)</f>
        <v/>
      </c>
      <c r="H783" s="5">
        <f>PROPER(TEXT(F783,"mmmm"))</f>
        <v/>
      </c>
      <c r="I783" s="6">
        <f>IF(OR(H783="Enero",H783="Febrero",H783="Marzo",H783="Abril",H783="Mayo",H783="Junio"),G783&amp;"-1",IF(OR(H783="Julio",H783="Agosto",H783="Septiembre",H783="Octubre",H783="Noviembre",H783="Diciembre"),G783&amp;"-2"))</f>
        <v/>
      </c>
      <c r="J783" s="5" t="n">
        <v>2.8</v>
      </c>
      <c r="K783" s="10" t="n">
        <v>2.1</v>
      </c>
      <c r="L783" s="28">
        <f>IFERROR(IF(OR(J783=0,K783=""),"",IF(E783="Positivo",MIN(MAX(K783/J783,0),1.3),MIN(MAX(J783/K783,0),1.3))),"")</f>
        <v/>
      </c>
      <c r="M783" s="28">
        <f>IFERROR(IF(OR(J783=0,K783=""),"",IF(E783="Positivo",MAX(K783/J783,0),MAX(J783/K783,0))),"")</f>
        <v/>
      </c>
      <c r="N783" s="5" t="inlineStr">
        <is>
          <t>DEC</t>
        </is>
      </c>
      <c r="O783" s="5" t="inlineStr">
        <is>
          <t>DEC</t>
        </is>
      </c>
      <c r="P783" s="16" t="n">
        <v>1</v>
      </c>
      <c r="Q783" s="16" t="n">
        <v>1</v>
      </c>
      <c r="R783" s="5">
        <f>A783&amp;"-"&amp;YEAR(F783)&amp;"-"&amp;IF(LEN(MONTH(F783))=1,"0"&amp;MONTH(F783),MONTH(F783))&amp;"-"&amp;IF(LEN(DAY(F783))=1,"0"&amp;DAY(F783),DAY(F783))</f>
        <v/>
      </c>
    </row>
    <row r="784">
      <c r="A784" s="26" t="n">
        <v>261</v>
      </c>
      <c r="B784" s="5" t="inlineStr">
        <is>
          <t>CES- Costumer Effort Score del proceso de Saber Pro</t>
        </is>
      </c>
      <c r="C784" s="5" t="inlineStr">
        <is>
          <t>Servicio</t>
        </is>
      </c>
      <c r="D784" s="5" t="inlineStr">
        <is>
          <t>Semestral</t>
        </is>
      </c>
      <c r="E784" s="5" t="inlineStr">
        <is>
          <t>Negativo</t>
        </is>
      </c>
      <c r="F784" s="17" t="n">
        <v>45107</v>
      </c>
      <c r="G784" s="5">
        <f>YEAR(F784)</f>
        <v/>
      </c>
      <c r="H784" s="5">
        <f>PROPER(TEXT(F784,"mmmm"))</f>
        <v/>
      </c>
      <c r="I784" s="6">
        <f>IF(OR(H784="Enero",H784="Febrero",H784="Marzo",H784="Abril",H784="Mayo",H784="Junio"),G784&amp;"-1",IF(OR(H784="Julio",H784="Agosto",H784="Septiembre",H784="Octubre",H784="Noviembre",H784="Diciembre"),G784&amp;"-2"))</f>
        <v/>
      </c>
      <c r="J784" s="5" t="n">
        <v>3</v>
      </c>
      <c r="K784" s="120" t="n">
        <v>1.98</v>
      </c>
      <c r="L784" s="28">
        <f>IFERROR(IF(OR(J784=0,K784=""),"",IF(E784="Positivo",MIN(MAX(K784/J784,0),1.3),MIN(MAX(J784/K784,0),1.3))),"")</f>
        <v/>
      </c>
      <c r="M784" s="28">
        <f>IFERROR(IF(OR(J784=0,K784=""),"",IF(E784="Positivo",MAX(K784/J784,0),MAX(J784/K784,0))),"")</f>
        <v/>
      </c>
      <c r="N784" s="5" t="inlineStr">
        <is>
          <t>DEC</t>
        </is>
      </c>
      <c r="O784" s="5" t="inlineStr">
        <is>
          <t>DEC</t>
        </is>
      </c>
      <c r="P784" s="16" t="n">
        <v>2</v>
      </c>
      <c r="Q784" s="16" t="n">
        <v>2</v>
      </c>
      <c r="R784" s="5">
        <f>A784&amp;"-"&amp;YEAR(F784)&amp;"-"&amp;IF(LEN(MONTH(F784))=1,"0"&amp;MONTH(F784),MONTH(F784))&amp;"-"&amp;IF(LEN(DAY(F784))=1,"0"&amp;DAY(F784),DAY(F784))</f>
        <v/>
      </c>
    </row>
    <row r="785">
      <c r="A785" s="39" t="n">
        <v>261</v>
      </c>
      <c r="B785" s="5" t="inlineStr">
        <is>
          <t>CES- Costumer Effort Score del proceso de Saber Pro</t>
        </is>
      </c>
      <c r="C785" s="5" t="inlineStr">
        <is>
          <t>Servicio</t>
        </is>
      </c>
      <c r="D785" s="5" t="inlineStr">
        <is>
          <t>Semestral</t>
        </is>
      </c>
      <c r="E785" s="5" t="inlineStr">
        <is>
          <t>Negativo</t>
        </is>
      </c>
      <c r="F785" s="6" t="n">
        <v>45291</v>
      </c>
      <c r="G785" s="5">
        <f>YEAR(F785)</f>
        <v/>
      </c>
      <c r="H785" s="5">
        <f>PROPER(TEXT(F785,"mmmm"))</f>
        <v/>
      </c>
      <c r="I785" s="6">
        <f>IF(OR(H785="Enero",H785="Febrero",H785="Marzo",H785="Abril",H785="Mayo",H785="Junio"),G785&amp;"-1",IF(OR(H785="Julio",H785="Agosto",H785="Septiembre",H785="Octubre",H785="Noviembre",H785="Diciembre"),G785&amp;"-2"))</f>
        <v/>
      </c>
      <c r="J785" s="5" t="n">
        <v>3</v>
      </c>
      <c r="K785" s="120" t="n">
        <v>2.06</v>
      </c>
      <c r="L785" s="28">
        <f>IFERROR(IF(OR(J785=0,K785=""),"",IF(E785="Positivo",MIN(MAX(K785/J785,0),1.3),MIN(MAX(J785/K785,0),1.3))),"")</f>
        <v/>
      </c>
      <c r="M785" s="28">
        <f>IFERROR(IF(OR(J785=0,K785=""),"",IF(E785="Positivo",MAX(K785/J785,0),MAX(J785/K785,0))),"")</f>
        <v/>
      </c>
      <c r="N785" s="5" t="inlineStr">
        <is>
          <t>DEC</t>
        </is>
      </c>
      <c r="O785" s="5" t="inlineStr">
        <is>
          <t>DEC</t>
        </is>
      </c>
      <c r="P785" s="16" t="n">
        <v>0</v>
      </c>
      <c r="Q785" s="16" t="n">
        <v>0</v>
      </c>
      <c r="R785" s="5">
        <f>A785&amp;"-"&amp;YEAR(F785)&amp;"-"&amp;IF(LEN(MONTH(F785))=1,"0"&amp;MONTH(F785),MONTH(F785))&amp;"-"&amp;IF(LEN(DAY(F785))=1,"0"&amp;DAY(F785),DAY(F785))</f>
        <v/>
      </c>
    </row>
    <row r="786">
      <c r="A786" s="5" t="n">
        <v>261</v>
      </c>
      <c r="B786" s="5" t="inlineStr">
        <is>
          <t>CES- Costumer Effort Score del proceso de Saber Pro</t>
        </is>
      </c>
      <c r="C786" s="5" t="inlineStr">
        <is>
          <t>Servicio</t>
        </is>
      </c>
      <c r="D786" s="5" t="inlineStr">
        <is>
          <t>Semestral</t>
        </is>
      </c>
      <c r="E786" s="5" t="inlineStr">
        <is>
          <t>Negativo</t>
        </is>
      </c>
      <c r="F786" s="6" t="n">
        <v>45473</v>
      </c>
      <c r="G786" s="5">
        <f>YEAR(F786)</f>
        <v/>
      </c>
      <c r="H786" s="5">
        <f>PROPER(TEXT(F786,"mmmm"))</f>
        <v/>
      </c>
      <c r="I786" s="6">
        <f>IF(OR(H786="Enero",H786="Febrero",H786="Marzo",H786="Abril",H786="Mayo",H786="Junio"),G786&amp;"-1",IF(OR(H786="Julio",H786="Agosto",H786="Septiembre",H786="Octubre",H786="Noviembre",H786="Diciembre"),G786&amp;"-2"))</f>
        <v/>
      </c>
      <c r="J786" s="5" t="n">
        <v>3</v>
      </c>
      <c r="K786" s="5" t="n">
        <v>2.2</v>
      </c>
      <c r="L786" s="28">
        <f>IFERROR(IF(OR(J786=0,K786=""),"",IF(E786="Positivo",MIN(MAX(K786/J786,0),1.3),MIN(MAX(J786/K786,0),1.3))),"")</f>
        <v/>
      </c>
      <c r="M786" s="28">
        <f>IFERROR(IF(OR(J786=0,K786=""),"",IF(E786="Positivo",MAX(K786/J786,0),MAX(J786/K786,0))),"")</f>
        <v/>
      </c>
      <c r="N786" s="5" t="inlineStr">
        <is>
          <t>DEC</t>
        </is>
      </c>
      <c r="O786" s="5" t="inlineStr">
        <is>
          <t>DEC</t>
        </is>
      </c>
      <c r="P786" s="5" t="n">
        <v>1</v>
      </c>
      <c r="Q786" s="5" t="n">
        <v>1</v>
      </c>
      <c r="R786" s="5">
        <f>A786&amp;"-"&amp;YEAR(F786)&amp;"-"&amp;IF(LEN(MONTH(F786))=1,"0"&amp;MONTH(F786),MONTH(F786))&amp;"-"&amp;IF(LEN(DAY(F786))=1,"0"&amp;DAY(F786),DAY(F786))</f>
        <v/>
      </c>
    </row>
    <row r="787">
      <c r="A787" s="26" t="n">
        <v>261</v>
      </c>
      <c r="B787" s="5" t="inlineStr">
        <is>
          <t>CES- Costumer Effort Score del proceso de Saber Pro</t>
        </is>
      </c>
      <c r="C787" s="5" t="inlineStr">
        <is>
          <t>Servicio</t>
        </is>
      </c>
      <c r="D787" s="5" t="inlineStr">
        <is>
          <t>Semestral</t>
        </is>
      </c>
      <c r="E787" s="5" t="inlineStr">
        <is>
          <t>Negativo</t>
        </is>
      </c>
      <c r="F787" s="6" t="n">
        <v>45657</v>
      </c>
      <c r="G787" s="5">
        <f>YEAR(F787)</f>
        <v/>
      </c>
      <c r="H787" s="5">
        <f>PROPER(TEXT(F787,"mmmm"))</f>
        <v/>
      </c>
      <c r="I787" s="6">
        <f>IF(OR(H787="Enero",H787="Febrero",H787="Marzo",H787="Abril",H787="Mayo",H787="Junio"),G787&amp;"-1",IF(OR(H787="Julio",H787="Agosto",H787="Septiembre",H787="Octubre",H787="Noviembre",H787="Diciembre"),G787&amp;"-2"))</f>
        <v/>
      </c>
      <c r="J787" s="5" t="n">
        <v>3</v>
      </c>
      <c r="K787" s="10" t="n">
        <v>2.2</v>
      </c>
      <c r="L787" s="28">
        <f>IFERROR(IF(OR(J787=0,K787=""),"",IF(E787="Positivo",MIN(MAX(K787/J787,0),1.3),MIN(MAX(J787/K787,0),1.3))),"")</f>
        <v/>
      </c>
      <c r="M787" s="28">
        <f>IFERROR(IF(OR(J787=0,K787=""),"",IF(E787="Positivo",MAX(K787/J787,0),MAX(J787/K787,0))),"")</f>
        <v/>
      </c>
      <c r="N787" s="5" t="inlineStr">
        <is>
          <t>DEC</t>
        </is>
      </c>
      <c r="O787" s="5" t="inlineStr">
        <is>
          <t>DEC</t>
        </is>
      </c>
      <c r="P787" s="16" t="n">
        <v>1</v>
      </c>
      <c r="Q787" s="16" t="n">
        <v>1</v>
      </c>
      <c r="R787" s="5">
        <f>A787&amp;"-"&amp;YEAR(F787)&amp;"-"&amp;IF(LEN(MONTH(F787))=1,"0"&amp;MONTH(F787),MONTH(F787))&amp;"-"&amp;IF(LEN(DAY(F787))=1,"0"&amp;DAY(F787),DAY(F787))</f>
        <v/>
      </c>
    </row>
    <row r="788">
      <c r="A788" s="26" t="n">
        <v>262</v>
      </c>
      <c r="B788" s="5" t="inlineStr">
        <is>
          <t>Evitar erogación de dinero por multas asociadas en contra del POLI por los procesos en curso</t>
        </is>
      </c>
      <c r="C788" s="5" t="inlineStr">
        <is>
          <t>GESTIÓN JURÍDICA Y NORMATIVA</t>
        </is>
      </c>
      <c r="D788" s="5" t="inlineStr">
        <is>
          <t>Semestral</t>
        </is>
      </c>
      <c r="E788" s="5" t="inlineStr">
        <is>
          <t>Negativo</t>
        </is>
      </c>
      <c r="F788" s="17" t="n">
        <v>45107</v>
      </c>
      <c r="G788" s="5">
        <f>YEAR(F788)</f>
        <v/>
      </c>
      <c r="H788" s="5">
        <f>PROPER(TEXT(F788,"mmmm"))</f>
        <v/>
      </c>
      <c r="I788" s="6">
        <f>IF(OR(H788="Enero",H788="Febrero",H788="Marzo",H788="Abril",H788="Mayo",H788="Junio"),G788&amp;"-1",IF(OR(H788="Julio",H788="Agosto",H788="Septiembre",H788="Octubre",H788="Noviembre",H788="Diciembre"),G788&amp;"-2"))</f>
        <v/>
      </c>
      <c r="J788" s="5" t="n">
        <v>20</v>
      </c>
      <c r="K788" s="120" t="n">
        <v>0</v>
      </c>
      <c r="L788" s="28">
        <f>IFERROR(IF(OR(J788=0,K788=""),"",IF(E788="Positivo",MIN(MAX(K788/J788,0),1.3),MIN(MAX(J788/K788,0),1.3))),"")</f>
        <v/>
      </c>
      <c r="M788" s="28">
        <f>IFERROR(IF(OR(J788=0,K788=""),"",IF(E788="Positivo",MAX(K788/J788,0),MAX(J788/K788,0))),"")</f>
        <v/>
      </c>
      <c r="N788" s="5" t="inlineStr">
        <is>
          <t>%</t>
        </is>
      </c>
      <c r="O788" s="5" t="inlineStr">
        <is>
          <t>%</t>
        </is>
      </c>
      <c r="P788" s="16" t="n">
        <v>0</v>
      </c>
      <c r="Q788" s="16" t="n">
        <v>0</v>
      </c>
      <c r="R788" s="5">
        <f>A788&amp;"-"&amp;YEAR(F788)&amp;"-"&amp;IF(LEN(MONTH(F788))=1,"0"&amp;MONTH(F788),MONTH(F788))&amp;"-"&amp;IF(LEN(DAY(F788))=1,"0"&amp;DAY(F788),DAY(F788))</f>
        <v/>
      </c>
    </row>
    <row r="789">
      <c r="A789" s="39" t="n">
        <v>262</v>
      </c>
      <c r="B789" s="5" t="inlineStr">
        <is>
          <t>Evitar erogación de dinero por multas asociadas en contra del POLI por los procesos en curso</t>
        </is>
      </c>
      <c r="C789" s="5" t="inlineStr">
        <is>
          <t>GESTIÓN JURÍDICA Y NORMATIVA</t>
        </is>
      </c>
      <c r="D789" s="5" t="inlineStr">
        <is>
          <t>Semestral</t>
        </is>
      </c>
      <c r="E789" s="5" t="inlineStr">
        <is>
          <t>Negativo</t>
        </is>
      </c>
      <c r="F789" s="6" t="n">
        <v>45291</v>
      </c>
      <c r="G789" s="5">
        <f>YEAR(F789)</f>
        <v/>
      </c>
      <c r="H789" s="5">
        <f>PROPER(TEXT(F789,"mmmm"))</f>
        <v/>
      </c>
      <c r="I789" s="6">
        <f>IF(OR(H789="Enero",H789="Febrero",H789="Marzo",H789="Abril",H789="Mayo",H789="Junio"),G789&amp;"-1",IF(OR(H789="Julio",H789="Agosto",H789="Septiembre",H789="Octubre",H789="Noviembre",H789="Diciembre"),G789&amp;"-2"))</f>
        <v/>
      </c>
      <c r="J789" s="5" t="n">
        <v>20</v>
      </c>
      <c r="K789" s="120" t="n">
        <v>11.11</v>
      </c>
      <c r="L789" s="28">
        <f>IFERROR(IF(OR(J789=0,K789=""),"",IF(E789="Positivo",MIN(MAX(K789/J789,0),1.3),MIN(MAX(J789/K789,0),1.3))),"")</f>
        <v/>
      </c>
      <c r="M789" s="28">
        <f>IFERROR(IF(OR(J789=0,K789=""),"",IF(E789="Positivo",MAX(K789/J789,0),MAX(J789/K789,0))),"")</f>
        <v/>
      </c>
      <c r="N789" s="5" t="inlineStr">
        <is>
          <t>%</t>
        </is>
      </c>
      <c r="O789" s="5" t="inlineStr">
        <is>
          <t>%</t>
        </is>
      </c>
      <c r="P789" s="16" t="n">
        <v>0</v>
      </c>
      <c r="Q789" s="16" t="n">
        <v>0</v>
      </c>
      <c r="R789" s="5">
        <f>A789&amp;"-"&amp;YEAR(F789)&amp;"-"&amp;IF(LEN(MONTH(F789))=1,"0"&amp;MONTH(F789),MONTH(F789))&amp;"-"&amp;IF(LEN(DAY(F789))=1,"0"&amp;DAY(F789),DAY(F789))</f>
        <v/>
      </c>
    </row>
    <row r="790">
      <c r="A790" s="5" t="n">
        <v>262</v>
      </c>
      <c r="B790" s="5" t="inlineStr">
        <is>
          <t>Reducción de número de sentencias condenatorias en contra del Poli</t>
        </is>
      </c>
      <c r="C790" s="5" t="inlineStr">
        <is>
          <t>GESTIÓN JURÍDICA Y NORMATIVA</t>
        </is>
      </c>
      <c r="D790" s="5" t="inlineStr">
        <is>
          <t>Semestral</t>
        </is>
      </c>
      <c r="E790" s="5" t="inlineStr">
        <is>
          <t>Negativo</t>
        </is>
      </c>
      <c r="F790" s="6" t="n">
        <v>45473</v>
      </c>
      <c r="G790" s="5">
        <f>YEAR(F790)</f>
        <v/>
      </c>
      <c r="H790" s="5">
        <f>PROPER(TEXT(F790,"mmmm"))</f>
        <v/>
      </c>
      <c r="I790" s="6">
        <f>IF(OR(H790="Enero",H790="Febrero",H790="Marzo",H790="Abril",H790="Mayo",H790="Junio"),G790&amp;"-1",IF(OR(H790="Julio",H790="Agosto",H790="Septiembre",H790="Octubre",H790="Noviembre",H790="Diciembre"),G790&amp;"-2"))</f>
        <v/>
      </c>
      <c r="J790" s="5" t="n">
        <v>20</v>
      </c>
      <c r="K790" s="5" t="n">
        <v>0</v>
      </c>
      <c r="L790" s="28">
        <f>IFERROR(IF(OR(J790=0,K790=""),"",IF(E790="Positivo",MIN(MAX(K790/J790,0),1.3),MIN(MAX(J790/K790,0),1.3))),"")</f>
        <v/>
      </c>
      <c r="M790" s="28">
        <f>IFERROR(IF(OR(J790=0,K790=""),"",IF(E790="Positivo",MAX(K790/J790,0),MAX(J790/K790,0))),"")</f>
        <v/>
      </c>
      <c r="N790" s="5" t="inlineStr">
        <is>
          <t>%</t>
        </is>
      </c>
      <c r="O790" s="5" t="inlineStr">
        <is>
          <t>%</t>
        </is>
      </c>
      <c r="P790" s="5" t="n">
        <v>0</v>
      </c>
      <c r="Q790" s="5" t="n">
        <v>0</v>
      </c>
      <c r="R790" s="5">
        <f>A790&amp;"-"&amp;YEAR(F790)&amp;"-"&amp;IF(LEN(MONTH(F790))=1,"0"&amp;MONTH(F790),MONTH(F790))&amp;"-"&amp;IF(LEN(DAY(F790))=1,"0"&amp;DAY(F790),DAY(F790))</f>
        <v/>
      </c>
    </row>
    <row r="791">
      <c r="A791" s="26" t="n">
        <v>262</v>
      </c>
      <c r="B791" s="5" t="inlineStr">
        <is>
          <t>Reducción de número de sentencias condenatorias en contra del Poli</t>
        </is>
      </c>
      <c r="C791" s="5" t="inlineStr">
        <is>
          <t>GESTIÓN JURÍDICA Y NORMATIVA</t>
        </is>
      </c>
      <c r="D791" s="5" t="inlineStr">
        <is>
          <t>Semestral</t>
        </is>
      </c>
      <c r="E791" s="5" t="inlineStr">
        <is>
          <t>Negativo</t>
        </is>
      </c>
      <c r="F791" s="6" t="n">
        <v>45657</v>
      </c>
      <c r="G791" s="5">
        <f>YEAR(F791)</f>
        <v/>
      </c>
      <c r="H791" s="5">
        <f>PROPER(TEXT(F791,"mmmm"))</f>
        <v/>
      </c>
      <c r="I791" s="6">
        <f>IF(OR(H791="Enero",H791="Febrero",H791="Marzo",H791="Abril",H791="Mayo",H791="Junio"),G791&amp;"-1",IF(OR(H791="Julio",H791="Agosto",H791="Septiembre",H791="Octubre",H791="Noviembre",H791="Diciembre"),G791&amp;"-2"))</f>
        <v/>
      </c>
      <c r="J791" s="5" t="n">
        <v>20</v>
      </c>
      <c r="K791" s="10" t="n">
        <v>0</v>
      </c>
      <c r="L791" s="28">
        <f>IFERROR(IF(OR(J791=0,K791=""),"",IF(E791="Positivo",MIN(MAX(K791/J791,0),1.3),MIN(MAX(J791/K791,0),1.3))),"")</f>
        <v/>
      </c>
      <c r="M791" s="28">
        <f>IFERROR(IF(OR(J791=0,K791=""),"",IF(E791="Positivo",MAX(K791/J791,0),MAX(J791/K791,0))),"")</f>
        <v/>
      </c>
      <c r="N791" s="5" t="inlineStr">
        <is>
          <t>%</t>
        </is>
      </c>
      <c r="O791" s="5" t="inlineStr">
        <is>
          <t>%</t>
        </is>
      </c>
      <c r="P791" s="16" t="n">
        <v>0</v>
      </c>
      <c r="Q791" s="16" t="n">
        <v>0</v>
      </c>
      <c r="R791" s="5">
        <f>A791&amp;"-"&amp;YEAR(F791)&amp;"-"&amp;IF(LEN(MONTH(F791))=1,"0"&amp;MONTH(F791),MONTH(F791))&amp;"-"&amp;IF(LEN(DAY(F791))=1,"0"&amp;DAY(F791),DAY(F791))</f>
        <v/>
      </c>
    </row>
    <row r="792">
      <c r="A792" s="26" t="n">
        <v>263</v>
      </c>
      <c r="B792" s="5" t="inlineStr">
        <is>
          <t>Oportunidad de respuesta de PQRS</t>
        </is>
      </c>
      <c r="C792" s="5" t="inlineStr">
        <is>
          <t>GESTIÓN JURÍDICA Y NORMATIVA</t>
        </is>
      </c>
      <c r="D792" s="5" t="inlineStr">
        <is>
          <t>Trimestral</t>
        </is>
      </c>
      <c r="E792" s="5" t="inlineStr">
        <is>
          <t>Positivo</t>
        </is>
      </c>
      <c r="F792" s="6" t="n">
        <v>45016</v>
      </c>
      <c r="G792" s="5">
        <f>YEAR(F792)</f>
        <v/>
      </c>
      <c r="H792" s="5">
        <f>PROPER(TEXT(F792,"mmmm"))</f>
        <v/>
      </c>
      <c r="I792" s="6">
        <f>IF(OR(H792="Enero",H792="Febrero",H792="Marzo",H792="Abril",H792="Mayo",H792="Junio"),G792&amp;"-1",IF(OR(H792="Julio",H792="Agosto",H792="Septiembre",H792="Octubre",H792="Noviembre",H792="Diciembre"),G792&amp;"-2"))</f>
        <v/>
      </c>
      <c r="J792" s="5" t="n">
        <v>100</v>
      </c>
      <c r="K792" s="120" t="n">
        <v>100</v>
      </c>
      <c r="L792" s="28">
        <f>IFERROR(IF(OR(J792=0,K792=""),"",IF(E792="Positivo",MIN(MAX(K792/J792,0),1.3),MIN(MAX(J792/K792,0),1.3))),"")</f>
        <v/>
      </c>
      <c r="M792" s="28">
        <f>IFERROR(IF(OR(J792=0,K792=""),"",IF(E792="Positivo",MAX(K792/J792,0),MAX(J792/K792,0))),"")</f>
        <v/>
      </c>
      <c r="N792" s="5" t="inlineStr">
        <is>
          <t>%</t>
        </is>
      </c>
      <c r="O792" s="5" t="inlineStr">
        <is>
          <t>%</t>
        </is>
      </c>
      <c r="P792" s="16" t="n">
        <v>0</v>
      </c>
      <c r="Q792" s="16" t="n">
        <v>0</v>
      </c>
      <c r="R792" s="5">
        <f>A792&amp;"-"&amp;YEAR(F792)&amp;"-"&amp;IF(LEN(MONTH(F792))=1,"0"&amp;MONTH(F792),MONTH(F792))&amp;"-"&amp;IF(LEN(DAY(F792))=1,"0"&amp;DAY(F792),DAY(F792))</f>
        <v/>
      </c>
    </row>
    <row r="793">
      <c r="A793" s="26" t="n">
        <v>263</v>
      </c>
      <c r="B793" s="5" t="inlineStr">
        <is>
          <t>Oportunidad de respuesta de PQRS</t>
        </is>
      </c>
      <c r="C793" s="5" t="inlineStr">
        <is>
          <t>GESTIÓN JURÍDICA Y NORMATIVA</t>
        </is>
      </c>
      <c r="D793" s="5" t="inlineStr">
        <is>
          <t>Trimestral</t>
        </is>
      </c>
      <c r="E793" s="5" t="inlineStr">
        <is>
          <t>Positivo</t>
        </is>
      </c>
      <c r="F793" s="6" t="n">
        <v>45107</v>
      </c>
      <c r="G793" s="5">
        <f>YEAR(F793)</f>
        <v/>
      </c>
      <c r="H793" s="5">
        <f>PROPER(TEXT(F793,"mmmm"))</f>
        <v/>
      </c>
      <c r="I793" s="6">
        <f>IF(OR(H793="Enero",H793="Febrero",H793="Marzo",H793="Abril",H793="Mayo",H793="Junio"),G793&amp;"-1",IF(OR(H793="Julio",H793="Agosto",H793="Septiembre",H793="Octubre",H793="Noviembre",H793="Diciembre"),G793&amp;"-2"))</f>
        <v/>
      </c>
      <c r="J793" s="5" t="n">
        <v>100</v>
      </c>
      <c r="K793" s="120" t="n">
        <v>100</v>
      </c>
      <c r="L793" s="28">
        <f>IFERROR(IF(OR(J793=0,K793=""),"",IF(E793="Positivo",MIN(MAX(K793/J793,0),1.3),MIN(MAX(J793/K793,0),1.3))),"")</f>
        <v/>
      </c>
      <c r="M793" s="28">
        <f>IFERROR(IF(OR(J793=0,K793=""),"",IF(E793="Positivo",MAX(K793/J793,0),MAX(J793/K793,0))),"")</f>
        <v/>
      </c>
      <c r="N793" s="5" t="inlineStr">
        <is>
          <t>%</t>
        </is>
      </c>
      <c r="O793" s="5" t="inlineStr">
        <is>
          <t>%</t>
        </is>
      </c>
      <c r="P793" s="16" t="n">
        <v>0</v>
      </c>
      <c r="Q793" s="16" t="n">
        <v>0</v>
      </c>
      <c r="R793" s="5">
        <f>A793&amp;"-"&amp;YEAR(F793)&amp;"-"&amp;IF(LEN(MONTH(F793))=1,"0"&amp;MONTH(F793),MONTH(F793))&amp;"-"&amp;IF(LEN(DAY(F793))=1,"0"&amp;DAY(F793),DAY(F793))</f>
        <v/>
      </c>
    </row>
    <row r="794">
      <c r="A794" s="43" t="n">
        <v>263</v>
      </c>
      <c r="B794" s="5" t="inlineStr">
        <is>
          <t>Oportunidad de respuesta de PQRS</t>
        </is>
      </c>
      <c r="C794" s="5" t="inlineStr">
        <is>
          <t>GESTIÓN JURÍDICA Y NORMATIVA</t>
        </is>
      </c>
      <c r="D794" s="5" t="inlineStr">
        <is>
          <t>Trimestral</t>
        </is>
      </c>
      <c r="E794" s="5" t="inlineStr">
        <is>
          <t>Positivo</t>
        </is>
      </c>
      <c r="F794" s="6" t="n">
        <v>45199</v>
      </c>
      <c r="G794" s="5">
        <f>YEAR(F794)</f>
        <v/>
      </c>
      <c r="H794" s="5">
        <f>PROPER(TEXT(F794,"mmmm"))</f>
        <v/>
      </c>
      <c r="I794" s="6">
        <f>IF(OR(H794="Enero",H794="Febrero",H794="Marzo",H794="Abril",H794="Mayo",H794="Junio"),G794&amp;"-1",IF(OR(H794="Julio",H794="Agosto",H794="Septiembre",H794="Octubre",H794="Noviembre",H794="Diciembre"),G794&amp;"-2"))</f>
        <v/>
      </c>
      <c r="J794" s="5" t="n">
        <v>100</v>
      </c>
      <c r="K794" s="120" t="n">
        <v>100</v>
      </c>
      <c r="L794" s="28">
        <f>IFERROR(IF(OR(J794=0,K794=""),"",IF(E794="Positivo",MIN(MAX(K794/J794,0),1.3),MIN(MAX(J794/K794,0),1.3))),"")</f>
        <v/>
      </c>
      <c r="M794" s="28">
        <f>IFERROR(IF(OR(J794=0,K794=""),"",IF(E794="Positivo",MAX(K794/J794,0),MAX(J794/K794,0))),"")</f>
        <v/>
      </c>
      <c r="N794" s="5" t="inlineStr">
        <is>
          <t>%</t>
        </is>
      </c>
      <c r="O794" s="5" t="inlineStr">
        <is>
          <t>%</t>
        </is>
      </c>
      <c r="P794" s="16" t="n">
        <v>0</v>
      </c>
      <c r="Q794" s="16" t="n">
        <v>0</v>
      </c>
      <c r="R794" s="5">
        <f>A794&amp;"-"&amp;YEAR(F794)&amp;"-"&amp;IF(LEN(MONTH(F794))=1,"0"&amp;MONTH(F794),MONTH(F794))&amp;"-"&amp;IF(LEN(DAY(F794))=1,"0"&amp;DAY(F794),DAY(F794))</f>
        <v/>
      </c>
    </row>
    <row r="795">
      <c r="A795" s="39" t="n">
        <v>263</v>
      </c>
      <c r="B795" s="5" t="inlineStr">
        <is>
          <t>Oportunidad de respuesta de PQRS</t>
        </is>
      </c>
      <c r="C795" s="5" t="inlineStr">
        <is>
          <t>GESTIÓN JURÍDICA Y NORMATIVA</t>
        </is>
      </c>
      <c r="D795" s="5" t="inlineStr">
        <is>
          <t>Trimestral</t>
        </is>
      </c>
      <c r="E795" s="5" t="inlineStr">
        <is>
          <t>Positivo</t>
        </is>
      </c>
      <c r="F795" s="6" t="n">
        <v>45291</v>
      </c>
      <c r="G795" s="5">
        <f>YEAR(F795)</f>
        <v/>
      </c>
      <c r="H795" s="5">
        <f>PROPER(TEXT(F795,"mmmm"))</f>
        <v/>
      </c>
      <c r="I795" s="6">
        <f>IF(OR(H795="Enero",H795="Febrero",H795="Marzo",H795="Abril",H795="Mayo",H795="Junio"),G795&amp;"-1",IF(OR(H795="Julio",H795="Agosto",H795="Septiembre",H795="Octubre",H795="Noviembre",H795="Diciembre"),G795&amp;"-2"))</f>
        <v/>
      </c>
      <c r="J795" s="5" t="n">
        <v>100</v>
      </c>
      <c r="K795" s="120" t="n">
        <v>100</v>
      </c>
      <c r="L795" s="28">
        <f>IFERROR(IF(OR(J795=0,K795=""),"",IF(E795="Positivo",MIN(MAX(K795/J795,0),1.3),MIN(MAX(J795/K795,0),1.3))),"")</f>
        <v/>
      </c>
      <c r="M795" s="28">
        <f>IFERROR(IF(OR(J795=0,K795=""),"",IF(E795="Positivo",MAX(K795/J795,0),MAX(J795/K795,0))),"")</f>
        <v/>
      </c>
      <c r="N795" s="5" t="inlineStr">
        <is>
          <t>%</t>
        </is>
      </c>
      <c r="O795" s="5" t="inlineStr">
        <is>
          <t>%</t>
        </is>
      </c>
      <c r="P795" s="16" t="n">
        <v>0</v>
      </c>
      <c r="Q795" s="16" t="n">
        <v>0</v>
      </c>
      <c r="R795" s="5">
        <f>A795&amp;"-"&amp;YEAR(F795)&amp;"-"&amp;IF(LEN(MONTH(F795))=1,"0"&amp;MONTH(F795),MONTH(F795))&amp;"-"&amp;IF(LEN(DAY(F795))=1,"0"&amp;DAY(F795),DAY(F795))</f>
        <v/>
      </c>
    </row>
    <row r="796">
      <c r="A796" s="26" t="n">
        <v>263</v>
      </c>
      <c r="B796" s="5" t="inlineStr">
        <is>
          <t>Oportunidad de respuesta de PQRS</t>
        </is>
      </c>
      <c r="C796" s="5" t="inlineStr">
        <is>
          <t>GESTIÓN JURÍDICA Y NORMATIVA</t>
        </is>
      </c>
      <c r="D796" s="5" t="inlineStr">
        <is>
          <t>Trimestral</t>
        </is>
      </c>
      <c r="E796" s="5" t="inlineStr">
        <is>
          <t>Positivo</t>
        </is>
      </c>
      <c r="F796" s="6" t="n">
        <v>45382</v>
      </c>
      <c r="G796" s="5">
        <f>YEAR(F796)</f>
        <v/>
      </c>
      <c r="H796" s="5">
        <f>PROPER(TEXT(F796,"mmmm"))</f>
        <v/>
      </c>
      <c r="I796" s="6">
        <f>IF(OR(H796="Enero",H796="Febrero",H796="Marzo",H796="Abril",H796="Mayo",H796="Junio"),G796&amp;"-1",IF(OR(H796="Julio",H796="Agosto",H796="Septiembre",H796="Octubre",H796="Noviembre",H796="Diciembre"),G796&amp;"-2"))</f>
        <v/>
      </c>
      <c r="J796" s="5" t="n">
        <v>100</v>
      </c>
      <c r="K796" s="10" t="n">
        <v>100</v>
      </c>
      <c r="L796" s="28">
        <f>IFERROR(IF(OR(J796=0,K796=""),"",IF(E796="Positivo",MIN(MAX(K796/J796,0),1.3),MIN(MAX(J796/K796,0),1.3))),"")</f>
        <v/>
      </c>
      <c r="M796" s="28">
        <f>IFERROR(IF(OR(J796=0,K796=""),"",IF(E796="Positivo",MAX(K796/J796,0),MAX(J796/K796,0))),"")</f>
        <v/>
      </c>
      <c r="N796" s="5" t="inlineStr">
        <is>
          <t>%</t>
        </is>
      </c>
      <c r="O796" s="5" t="inlineStr">
        <is>
          <t>%</t>
        </is>
      </c>
      <c r="P796" s="16" t="n">
        <v>0</v>
      </c>
      <c r="Q796" s="16" t="n">
        <v>0</v>
      </c>
      <c r="R796" s="5">
        <f>A796&amp;"-"&amp;YEAR(F796)&amp;"-"&amp;IF(LEN(MONTH(F796))=1,"0"&amp;MONTH(F796),MONTH(F796))&amp;"-"&amp;IF(LEN(DAY(F796))=1,"0"&amp;DAY(F796),DAY(F796))</f>
        <v/>
      </c>
    </row>
    <row r="797">
      <c r="A797" s="5" t="n">
        <v>263</v>
      </c>
      <c r="B797" s="5" t="inlineStr">
        <is>
          <t>Oportunidad de respuesta de PQRS</t>
        </is>
      </c>
      <c r="C797" s="5" t="inlineStr">
        <is>
          <t>GESTIÓN JURÍDICA Y NORMATIVA</t>
        </is>
      </c>
      <c r="D797" s="5" t="inlineStr">
        <is>
          <t>Trimestral</t>
        </is>
      </c>
      <c r="E797" s="5" t="inlineStr">
        <is>
          <t>Positivo</t>
        </is>
      </c>
      <c r="F797" s="6" t="n">
        <v>45473</v>
      </c>
      <c r="G797" s="5">
        <f>YEAR(F797)</f>
        <v/>
      </c>
      <c r="H797" s="5">
        <f>PROPER(TEXT(F797,"mmmm"))</f>
        <v/>
      </c>
      <c r="I797" s="6">
        <f>IF(OR(H797="Enero",H797="Febrero",H797="Marzo",H797="Abril",H797="Mayo",H797="Junio"),G797&amp;"-1",IF(OR(H797="Julio",H797="Agosto",H797="Septiembre",H797="Octubre",H797="Noviembre",H797="Diciembre"),G797&amp;"-2"))</f>
        <v/>
      </c>
      <c r="J797" s="5" t="n">
        <v>100</v>
      </c>
      <c r="K797" s="5" t="n">
        <v>100</v>
      </c>
      <c r="L797" s="28">
        <f>IFERROR(IF(OR(J797=0,K797=""),"",IF(E797="Positivo",MIN(MAX(K797/J797,0),1.3),MIN(MAX(J797/K797,0),1.3))),"")</f>
        <v/>
      </c>
      <c r="M797" s="28">
        <f>IFERROR(IF(OR(J797=0,K797=""),"",IF(E797="Positivo",MAX(K797/J797,0),MAX(J797/K797,0))),"")</f>
        <v/>
      </c>
      <c r="N797" s="5" t="inlineStr">
        <is>
          <t>%</t>
        </is>
      </c>
      <c r="O797" s="5" t="inlineStr">
        <is>
          <t>%</t>
        </is>
      </c>
      <c r="P797" s="5" t="n">
        <v>0</v>
      </c>
      <c r="Q797" s="5" t="n">
        <v>0</v>
      </c>
      <c r="R797" s="5">
        <f>A797&amp;"-"&amp;YEAR(F797)&amp;"-"&amp;IF(LEN(MONTH(F797))=1,"0"&amp;MONTH(F797),MONTH(F797))&amp;"-"&amp;IF(LEN(DAY(F797))=1,"0"&amp;DAY(F797),DAY(F797))</f>
        <v/>
      </c>
    </row>
    <row r="798">
      <c r="A798" s="26" t="n">
        <v>263</v>
      </c>
      <c r="B798" s="5" t="inlineStr">
        <is>
          <t>Oportunidad de respuesta de PQRS</t>
        </is>
      </c>
      <c r="C798" s="5" t="inlineStr">
        <is>
          <t>GESTIÓN JURÍDICA Y NORMATIVA</t>
        </is>
      </c>
      <c r="D798" s="5" t="inlineStr">
        <is>
          <t>Trimestral</t>
        </is>
      </c>
      <c r="E798" s="5" t="inlineStr">
        <is>
          <t>Positivo</t>
        </is>
      </c>
      <c r="F798" s="6" t="n">
        <v>45565</v>
      </c>
      <c r="G798" s="5">
        <f>YEAR(F798)</f>
        <v/>
      </c>
      <c r="H798" s="5">
        <f>PROPER(TEXT(F798,"mmmm"))</f>
        <v/>
      </c>
      <c r="I798" s="6">
        <f>IF(OR(H798="Enero",H798="Febrero",H798="Marzo",H798="Abril",H798="Mayo",H798="Junio"),G798&amp;"-1",IF(OR(H798="Julio",H798="Agosto",H798="Septiembre",H798="Octubre",H798="Noviembre",H798="Diciembre"),G798&amp;"-2"))</f>
        <v/>
      </c>
      <c r="J798" s="5" t="n">
        <v>100</v>
      </c>
      <c r="K798" s="10" t="n">
        <v>100</v>
      </c>
      <c r="L798" s="28">
        <f>IFERROR(IF(OR(J798=0,K798=""),"",IF(E798="Positivo",MIN(MAX(K798/J798,0),1.3),MIN(MAX(J798/K798,0),1.3))),"")</f>
        <v/>
      </c>
      <c r="M798" s="28">
        <f>IFERROR(IF(OR(J798=0,K798=""),"",IF(E798="Positivo",MAX(K798/J798,0),MAX(J798/K798,0))),"")</f>
        <v/>
      </c>
      <c r="N798" s="5" t="inlineStr">
        <is>
          <t>%</t>
        </is>
      </c>
      <c r="O798" s="5" t="inlineStr">
        <is>
          <t>%</t>
        </is>
      </c>
      <c r="P798" s="16" t="n">
        <v>0</v>
      </c>
      <c r="Q798" s="16" t="n">
        <v>0</v>
      </c>
      <c r="R798" s="5">
        <f>A798&amp;"-"&amp;YEAR(F798)&amp;"-"&amp;IF(LEN(MONTH(F798))=1,"0"&amp;MONTH(F798),MONTH(F798))&amp;"-"&amp;IF(LEN(DAY(F798))=1,"0"&amp;DAY(F798),DAY(F798))</f>
        <v/>
      </c>
    </row>
    <row r="799">
      <c r="A799" s="26" t="n">
        <v>263</v>
      </c>
      <c r="B799" s="5" t="inlineStr">
        <is>
          <t>Oportunidad de respuesta de PQRS</t>
        </is>
      </c>
      <c r="C799" s="5" t="inlineStr">
        <is>
          <t>GESTIÓN JURÍDICA Y NORMATIVA</t>
        </is>
      </c>
      <c r="D799" s="5" t="inlineStr">
        <is>
          <t>Trimestral</t>
        </is>
      </c>
      <c r="E799" s="5" t="inlineStr">
        <is>
          <t>Positivo</t>
        </is>
      </c>
      <c r="F799" s="6" t="n">
        <v>45657</v>
      </c>
      <c r="G799" s="5">
        <f>YEAR(F799)</f>
        <v/>
      </c>
      <c r="H799" s="5">
        <f>PROPER(TEXT(F799,"mmmm"))</f>
        <v/>
      </c>
      <c r="I799" s="6">
        <f>IF(OR(H799="Enero",H799="Febrero",H799="Marzo",H799="Abril",H799="Mayo",H799="Junio"),G799&amp;"-1",IF(OR(H799="Julio",H799="Agosto",H799="Septiembre",H799="Octubre",H799="Noviembre",H799="Diciembre"),G799&amp;"-2"))</f>
        <v/>
      </c>
      <c r="J799" s="5" t="n">
        <v>100</v>
      </c>
      <c r="K799" s="10" t="n">
        <v>100</v>
      </c>
      <c r="L799" s="28">
        <f>IFERROR(IF(OR(J799=0,K799=""),"",IF(E799="Positivo",MIN(MAX(K799/J799,0),1.3),MIN(MAX(J799/K799,0),1.3))),"")</f>
        <v/>
      </c>
      <c r="M799" s="28">
        <f>IFERROR(IF(OR(J799=0,K799=""),"",IF(E799="Positivo",MAX(K799/J799,0),MAX(J799/K799,0))),"")</f>
        <v/>
      </c>
      <c r="N799" s="5" t="inlineStr">
        <is>
          <t>%</t>
        </is>
      </c>
      <c r="O799" s="5" t="inlineStr">
        <is>
          <t>%</t>
        </is>
      </c>
      <c r="P799" s="16" t="n">
        <v>0</v>
      </c>
      <c r="Q799" s="16" t="n">
        <v>0</v>
      </c>
      <c r="R799" s="5">
        <f>A799&amp;"-"&amp;YEAR(F799)&amp;"-"&amp;IF(LEN(MONTH(F799))=1,"0"&amp;MONTH(F799),MONTH(F799))&amp;"-"&amp;IF(LEN(DAY(F799))=1,"0"&amp;DAY(F799),DAY(F799))</f>
        <v/>
      </c>
    </row>
    <row r="800">
      <c r="A800" s="26" t="n">
        <v>264</v>
      </c>
      <c r="B800" s="5" t="inlineStr">
        <is>
          <t>Emisión De Conceptos Jurídicos (Educación)</t>
        </is>
      </c>
      <c r="C800" s="5" t="inlineStr">
        <is>
          <t>GESTIÓN JURÍDICA Y NORMATIVA</t>
        </is>
      </c>
      <c r="D800" s="5" t="inlineStr">
        <is>
          <t>Semestral</t>
        </is>
      </c>
      <c r="E800" s="5" t="inlineStr">
        <is>
          <t>Positivo</t>
        </is>
      </c>
      <c r="F800" s="17" t="n">
        <v>45107</v>
      </c>
      <c r="G800" s="5">
        <f>YEAR(F800)</f>
        <v/>
      </c>
      <c r="H800" s="5">
        <f>PROPER(TEXT(F800,"mmmm"))</f>
        <v/>
      </c>
      <c r="I800" s="6">
        <f>IF(OR(H800="Enero",H800="Febrero",H800="Marzo",H800="Abril",H800="Mayo",H800="Junio"),G800&amp;"-1",IF(OR(H800="Julio",H800="Agosto",H800="Septiembre",H800="Octubre",H800="Noviembre",H800="Diciembre"),G800&amp;"-2"))</f>
        <v/>
      </c>
      <c r="J800" s="5" t="n">
        <v>100</v>
      </c>
      <c r="K800" s="120" t="n">
        <v>100</v>
      </c>
      <c r="L800" s="28">
        <f>IFERROR(IF(OR(J800=0,K800=""),"",IF(E800="Positivo",MIN(MAX(K800/J800,0),1.3),MIN(MAX(J800/K800,0),1.3))),"")</f>
        <v/>
      </c>
      <c r="M800" s="28">
        <f>IFERROR(IF(OR(J800=0,K800=""),"",IF(E800="Positivo",MAX(K800/J800,0),MAX(J800/K800,0))),"")</f>
        <v/>
      </c>
      <c r="N800" s="5" t="inlineStr">
        <is>
          <t>%</t>
        </is>
      </c>
      <c r="O800" s="5" t="inlineStr">
        <is>
          <t>%</t>
        </is>
      </c>
      <c r="P800" s="16" t="n">
        <v>0</v>
      </c>
      <c r="Q800" s="16" t="n">
        <v>0</v>
      </c>
      <c r="R800" s="5">
        <f>A800&amp;"-"&amp;YEAR(F800)&amp;"-"&amp;IF(LEN(MONTH(F800))=1,"0"&amp;MONTH(F800),MONTH(F800))&amp;"-"&amp;IF(LEN(DAY(F800))=1,"0"&amp;DAY(F800),DAY(F800))</f>
        <v/>
      </c>
    </row>
    <row r="801">
      <c r="A801" s="39" t="n">
        <v>264</v>
      </c>
      <c r="B801" s="5" t="inlineStr">
        <is>
          <t>Emisión De Conceptos Jurídicos (Educación)</t>
        </is>
      </c>
      <c r="C801" s="5" t="inlineStr">
        <is>
          <t>GESTIÓN JURÍDICA Y NORMATIVA</t>
        </is>
      </c>
      <c r="D801" s="5" t="inlineStr">
        <is>
          <t>Semestral</t>
        </is>
      </c>
      <c r="E801" s="5" t="inlineStr">
        <is>
          <t>Positivo</t>
        </is>
      </c>
      <c r="F801" s="6" t="n">
        <v>45291</v>
      </c>
      <c r="G801" s="5">
        <f>YEAR(F801)</f>
        <v/>
      </c>
      <c r="H801" s="5">
        <f>PROPER(TEXT(F801,"mmmm"))</f>
        <v/>
      </c>
      <c r="I801" s="6">
        <f>IF(OR(H801="Enero",H801="Febrero",H801="Marzo",H801="Abril",H801="Mayo",H801="Junio"),G801&amp;"-1",IF(OR(H801="Julio",H801="Agosto",H801="Septiembre",H801="Octubre",H801="Noviembre",H801="Diciembre"),G801&amp;"-2"))</f>
        <v/>
      </c>
      <c r="J801" s="5" t="n">
        <v>100</v>
      </c>
      <c r="K801" s="120" t="n">
        <v>100</v>
      </c>
      <c r="L801" s="28">
        <f>IFERROR(IF(OR(J801=0,K801=""),"",IF(E801="Positivo",MIN(MAX(K801/J801,0),1.3),MIN(MAX(J801/K801,0),1.3))),"")</f>
        <v/>
      </c>
      <c r="M801" s="28">
        <f>IFERROR(IF(OR(J801=0,K801=""),"",IF(E801="Positivo",MAX(K801/J801,0),MAX(J801/K801,0))),"")</f>
        <v/>
      </c>
      <c r="N801" s="5" t="inlineStr">
        <is>
          <t>%</t>
        </is>
      </c>
      <c r="O801" s="5" t="inlineStr">
        <is>
          <t>%</t>
        </is>
      </c>
      <c r="P801" s="16" t="n">
        <v>0</v>
      </c>
      <c r="Q801" s="16" t="n">
        <v>0</v>
      </c>
      <c r="R801" s="5">
        <f>A801&amp;"-"&amp;YEAR(F801)&amp;"-"&amp;IF(LEN(MONTH(F801))=1,"0"&amp;MONTH(F801),MONTH(F801))&amp;"-"&amp;IF(LEN(DAY(F801))=1,"0"&amp;DAY(F801),DAY(F801))</f>
        <v/>
      </c>
    </row>
    <row r="802">
      <c r="A802" s="5" t="n">
        <v>264</v>
      </c>
      <c r="B802" s="5" t="inlineStr">
        <is>
          <t>Eficiencia Emisión De Conceptos Jurídicos (Educación)</t>
        </is>
      </c>
      <c r="C802" s="5" t="inlineStr">
        <is>
          <t>GESTIÓN JURÍDICA Y NORMATIVA</t>
        </is>
      </c>
      <c r="D802" s="5" t="inlineStr">
        <is>
          <t>Semestral</t>
        </is>
      </c>
      <c r="E802" s="5" t="inlineStr">
        <is>
          <t>Positivo</t>
        </is>
      </c>
      <c r="F802" s="6" t="n">
        <v>45473</v>
      </c>
      <c r="G802" s="5">
        <f>YEAR(F802)</f>
        <v/>
      </c>
      <c r="H802" s="5">
        <f>PROPER(TEXT(F802,"mmmm"))</f>
        <v/>
      </c>
      <c r="I802" s="6">
        <f>IF(OR(H802="Enero",H802="Febrero",H802="Marzo",H802="Abril",H802="Mayo",H802="Junio"),G802&amp;"-1",IF(OR(H802="Julio",H802="Agosto",H802="Septiembre",H802="Octubre",H802="Noviembre",H802="Diciembre"),G802&amp;"-2"))</f>
        <v/>
      </c>
      <c r="J802" s="5" t="n">
        <v>100</v>
      </c>
      <c r="K802" s="5" t="n">
        <v>100</v>
      </c>
      <c r="L802" s="28">
        <f>IFERROR(IF(OR(J802=0,K802=""),"",IF(E802="Positivo",MIN(MAX(K802/J802,0),1.3),MIN(MAX(J802/K802,0),1.3))),"")</f>
        <v/>
      </c>
      <c r="M802" s="28">
        <f>IFERROR(IF(OR(J802=0,K802=""),"",IF(E802="Positivo",MAX(K802/J802,0),MAX(J802/K802,0))),"")</f>
        <v/>
      </c>
      <c r="N802" s="5" t="inlineStr">
        <is>
          <t>%</t>
        </is>
      </c>
      <c r="O802" s="5" t="inlineStr">
        <is>
          <t>%</t>
        </is>
      </c>
      <c r="P802" s="5" t="n">
        <v>0</v>
      </c>
      <c r="Q802" s="5" t="n">
        <v>0</v>
      </c>
      <c r="R802" s="5">
        <f>A802&amp;"-"&amp;YEAR(F802)&amp;"-"&amp;IF(LEN(MONTH(F802))=1,"0"&amp;MONTH(F802),MONTH(F802))&amp;"-"&amp;IF(LEN(DAY(F802))=1,"0"&amp;DAY(F802),DAY(F802))</f>
        <v/>
      </c>
    </row>
    <row r="803">
      <c r="A803" s="26" t="n">
        <v>264</v>
      </c>
      <c r="B803" s="5" t="inlineStr">
        <is>
          <t>Eficiencia Emisión De Conceptos Jurídicos (Educación)</t>
        </is>
      </c>
      <c r="C803" s="5" t="inlineStr">
        <is>
          <t>GESTIÓN JURÍDICA Y NORMATIVA</t>
        </is>
      </c>
      <c r="D803" s="5" t="inlineStr">
        <is>
          <t>Semestral</t>
        </is>
      </c>
      <c r="E803" s="5" t="inlineStr">
        <is>
          <t>Positivo</t>
        </is>
      </c>
      <c r="F803" s="6" t="n">
        <v>45657</v>
      </c>
      <c r="G803" s="5">
        <f>YEAR(F803)</f>
        <v/>
      </c>
      <c r="H803" s="5">
        <f>PROPER(TEXT(F803,"mmmm"))</f>
        <v/>
      </c>
      <c r="I803" s="6">
        <f>IF(OR(H803="Enero",H803="Febrero",H803="Marzo",H803="Abril",H803="Mayo",H803="Junio"),G803&amp;"-1",IF(OR(H803="Julio",H803="Agosto",H803="Septiembre",H803="Octubre",H803="Noviembre",H803="Diciembre"),G803&amp;"-2"))</f>
        <v/>
      </c>
      <c r="J803" s="5" t="n">
        <v>100</v>
      </c>
      <c r="K803" s="10" t="n">
        <v>100</v>
      </c>
      <c r="L803" s="28">
        <f>IFERROR(IF(OR(J803=0,K803=""),"",IF(E803="Positivo",MIN(MAX(K803/J803,0),1.3),MIN(MAX(J803/K803,0),1.3))),"")</f>
        <v/>
      </c>
      <c r="M803" s="28">
        <f>IFERROR(IF(OR(J803=0,K803=""),"",IF(E803="Positivo",MAX(K803/J803,0),MAX(J803/K803,0))),"")</f>
        <v/>
      </c>
      <c r="N803" s="5" t="inlineStr">
        <is>
          <t>%</t>
        </is>
      </c>
      <c r="O803" s="5" t="inlineStr">
        <is>
          <t>%</t>
        </is>
      </c>
      <c r="P803" s="16" t="n">
        <v>0</v>
      </c>
      <c r="Q803" s="16" t="n">
        <v>0</v>
      </c>
      <c r="R803" s="5">
        <f>A803&amp;"-"&amp;YEAR(F803)&amp;"-"&amp;IF(LEN(MONTH(F803))=1,"0"&amp;MONTH(F803),MONTH(F803))&amp;"-"&amp;IF(LEN(DAY(F803))=1,"0"&amp;DAY(F803),DAY(F803))</f>
        <v/>
      </c>
    </row>
    <row r="804">
      <c r="A804" s="26" t="n">
        <v>265</v>
      </c>
      <c r="B804" s="5" t="inlineStr">
        <is>
          <t>Emisión De Conceptos Jurídicos (Jurídicos)</t>
        </is>
      </c>
      <c r="C804" s="5" t="inlineStr">
        <is>
          <t>GESTIÓN JURÍDICA Y NORMATIVA</t>
        </is>
      </c>
      <c r="D804" s="5" t="inlineStr">
        <is>
          <t>Semestral</t>
        </is>
      </c>
      <c r="E804" s="5" t="inlineStr">
        <is>
          <t>Positivo</t>
        </is>
      </c>
      <c r="F804" s="17" t="n">
        <v>45107</v>
      </c>
      <c r="G804" s="5">
        <f>YEAR(F804)</f>
        <v/>
      </c>
      <c r="H804" s="5">
        <f>PROPER(TEXT(F804,"mmmm"))</f>
        <v/>
      </c>
      <c r="I804" s="6">
        <f>IF(OR(H804="Enero",H804="Febrero",H804="Marzo",H804="Abril",H804="Mayo",H804="Junio"),G804&amp;"-1",IF(OR(H804="Julio",H804="Agosto",H804="Septiembre",H804="Octubre",H804="Noviembre",H804="Diciembre"),G804&amp;"-2"))</f>
        <v/>
      </c>
      <c r="J804" s="5" t="n">
        <v>100</v>
      </c>
      <c r="K804" s="120" t="n">
        <v>80</v>
      </c>
      <c r="L804" s="28">
        <f>IFERROR(IF(OR(J804=0,K804=""),"",IF(E804="Positivo",MIN(MAX(K804/J804,0),1.3),MIN(MAX(J804/K804,0),1.3))),"")</f>
        <v/>
      </c>
      <c r="M804" s="28">
        <f>IFERROR(IF(OR(J804=0,K804=""),"",IF(E804="Positivo",MAX(K804/J804,0),MAX(J804/K804,0))),"")</f>
        <v/>
      </c>
      <c r="N804" s="5" t="inlineStr">
        <is>
          <t>%</t>
        </is>
      </c>
      <c r="O804" s="5" t="inlineStr">
        <is>
          <t>%</t>
        </is>
      </c>
      <c r="P804" s="16" t="n">
        <v>0</v>
      </c>
      <c r="Q804" s="16" t="n">
        <v>0</v>
      </c>
      <c r="R804" s="5">
        <f>A804&amp;"-"&amp;YEAR(F804)&amp;"-"&amp;IF(LEN(MONTH(F804))=1,"0"&amp;MONTH(F804),MONTH(F804))&amp;"-"&amp;IF(LEN(DAY(F804))=1,"0"&amp;DAY(F804),DAY(F804))</f>
        <v/>
      </c>
    </row>
    <row r="805">
      <c r="A805" s="39" t="n">
        <v>265</v>
      </c>
      <c r="B805" s="5" t="inlineStr">
        <is>
          <t>Emisión De Conceptos Jurídicos (Jurídicos)</t>
        </is>
      </c>
      <c r="C805" s="5" t="inlineStr">
        <is>
          <t>GESTIÓN JURÍDICA Y NORMATIVA</t>
        </is>
      </c>
      <c r="D805" s="5" t="inlineStr">
        <is>
          <t>Semestral</t>
        </is>
      </c>
      <c r="E805" s="5" t="inlineStr">
        <is>
          <t>Positivo</t>
        </is>
      </c>
      <c r="F805" s="6" t="n">
        <v>45291</v>
      </c>
      <c r="G805" s="5">
        <f>YEAR(F805)</f>
        <v/>
      </c>
      <c r="H805" s="5">
        <f>PROPER(TEXT(F805,"mmmm"))</f>
        <v/>
      </c>
      <c r="I805" s="6">
        <f>IF(OR(H805="Enero",H805="Febrero",H805="Marzo",H805="Abril",H805="Mayo",H805="Junio"),G805&amp;"-1",IF(OR(H805="Julio",H805="Agosto",H805="Septiembre",H805="Octubre",H805="Noviembre",H805="Diciembre"),G805&amp;"-2"))</f>
        <v/>
      </c>
      <c r="J805" s="5" t="n">
        <v>100</v>
      </c>
      <c r="K805" s="120" t="n">
        <v>97.13</v>
      </c>
      <c r="L805" s="28">
        <f>IFERROR(IF(OR(J805=0,K805=""),"",IF(E805="Positivo",MIN(MAX(K805/J805,0),1.3),MIN(MAX(J805/K805,0),1.3))),"")</f>
        <v/>
      </c>
      <c r="M805" s="28">
        <f>IFERROR(IF(OR(J805=0,K805=""),"",IF(E805="Positivo",MAX(K805/J805,0),MAX(J805/K805,0))),"")</f>
        <v/>
      </c>
      <c r="N805" s="5" t="inlineStr">
        <is>
          <t>%</t>
        </is>
      </c>
      <c r="O805" s="5" t="inlineStr">
        <is>
          <t>%</t>
        </is>
      </c>
      <c r="P805" s="16" t="n">
        <v>0</v>
      </c>
      <c r="Q805" s="16" t="n">
        <v>0</v>
      </c>
      <c r="R805" s="5">
        <f>A805&amp;"-"&amp;YEAR(F805)&amp;"-"&amp;IF(LEN(MONTH(F805))=1,"0"&amp;MONTH(F805),MONTH(F805))&amp;"-"&amp;IF(LEN(DAY(F805))=1,"0"&amp;DAY(F805),DAY(F805))</f>
        <v/>
      </c>
    </row>
    <row r="806">
      <c r="A806" s="5" t="n">
        <v>265</v>
      </c>
      <c r="B806" s="5" t="inlineStr">
        <is>
          <t>Eficiencia Emisión De Conceptos Jurídicos (Jurídicos)</t>
        </is>
      </c>
      <c r="C806" s="5" t="inlineStr">
        <is>
          <t>GESTIÓN JURÍDICA Y NORMATIVA</t>
        </is>
      </c>
      <c r="D806" s="5" t="inlineStr">
        <is>
          <t>Semestral</t>
        </is>
      </c>
      <c r="E806" s="5" t="inlineStr">
        <is>
          <t>Positivo</t>
        </is>
      </c>
      <c r="F806" s="6" t="n">
        <v>45473</v>
      </c>
      <c r="G806" s="5">
        <f>YEAR(F806)</f>
        <v/>
      </c>
      <c r="H806" s="5">
        <f>PROPER(TEXT(F806,"mmmm"))</f>
        <v/>
      </c>
      <c r="I806" s="6">
        <f>IF(OR(H806="Enero",H806="Febrero",H806="Marzo",H806="Abril",H806="Mayo",H806="Junio"),G806&amp;"-1",IF(OR(H806="Julio",H806="Agosto",H806="Septiembre",H806="Octubre",H806="Noviembre",H806="Diciembre"),G806&amp;"-2"))</f>
        <v/>
      </c>
      <c r="J806" s="5" t="n">
        <v>95</v>
      </c>
      <c r="K806" s="5" t="n">
        <v>100</v>
      </c>
      <c r="L806" s="28">
        <f>IFERROR(IF(OR(J806=0,K806=""),"",IF(E806="Positivo",MIN(MAX(K806/J806,0),1.3),MIN(MAX(J806/K806,0),1.3))),"")</f>
        <v/>
      </c>
      <c r="M806" s="28">
        <f>IFERROR(IF(OR(J806=0,K806=""),"",IF(E806="Positivo",MAX(K806/J806,0),MAX(J806/K806,0))),"")</f>
        <v/>
      </c>
      <c r="N806" s="5" t="inlineStr">
        <is>
          <t>%</t>
        </is>
      </c>
      <c r="O806" s="5" t="inlineStr">
        <is>
          <t>%</t>
        </is>
      </c>
      <c r="P806" s="5" t="n">
        <v>0</v>
      </c>
      <c r="Q806" s="5" t="n">
        <v>0</v>
      </c>
      <c r="R806" s="5">
        <f>A806&amp;"-"&amp;YEAR(F806)&amp;"-"&amp;IF(LEN(MONTH(F806))=1,"0"&amp;MONTH(F806),MONTH(F806))&amp;"-"&amp;IF(LEN(DAY(F806))=1,"0"&amp;DAY(F806),DAY(F806))</f>
        <v/>
      </c>
    </row>
    <row r="807">
      <c r="A807" s="26" t="n">
        <v>265</v>
      </c>
      <c r="B807" s="5" t="inlineStr">
        <is>
          <t>Eficiencia Emisión De Conceptos Jurídicos (Jurídicos)</t>
        </is>
      </c>
      <c r="C807" s="5" t="inlineStr">
        <is>
          <t>GESTIÓN JURÍDICA Y NORMATIVA</t>
        </is>
      </c>
      <c r="D807" s="5" t="inlineStr">
        <is>
          <t>Semestral</t>
        </is>
      </c>
      <c r="E807" s="5" t="inlineStr">
        <is>
          <t>Positivo</t>
        </is>
      </c>
      <c r="F807" s="6" t="n">
        <v>45657</v>
      </c>
      <c r="G807" s="5">
        <f>YEAR(F807)</f>
        <v/>
      </c>
      <c r="H807" s="5">
        <f>PROPER(TEXT(F807,"mmmm"))</f>
        <v/>
      </c>
      <c r="I807" s="6">
        <f>IF(OR(H807="Enero",H807="Febrero",H807="Marzo",H807="Abril",H807="Mayo",H807="Junio"),G807&amp;"-1",IF(OR(H807="Julio",H807="Agosto",H807="Septiembre",H807="Octubre",H807="Noviembre",H807="Diciembre"),G807&amp;"-2"))</f>
        <v/>
      </c>
      <c r="J807" s="5" t="n">
        <v>95</v>
      </c>
      <c r="K807" s="10" t="n">
        <v>100</v>
      </c>
      <c r="L807" s="28">
        <f>IFERROR(IF(OR(J807=0,K807=""),"",IF(E807="Positivo",MIN(MAX(K807/J807,0),1.3),MIN(MAX(J807/K807,0),1.3))),"")</f>
        <v/>
      </c>
      <c r="M807" s="28">
        <f>IFERROR(IF(OR(J807=0,K807=""),"",IF(E807="Positivo",MAX(K807/J807,0),MAX(J807/K807,0))),"")</f>
        <v/>
      </c>
      <c r="N807" s="5" t="inlineStr">
        <is>
          <t>%</t>
        </is>
      </c>
      <c r="O807" s="5" t="inlineStr">
        <is>
          <t>%</t>
        </is>
      </c>
      <c r="P807" s="16" t="n">
        <v>0</v>
      </c>
      <c r="Q807" s="16" t="n">
        <v>0</v>
      </c>
      <c r="R807" s="5">
        <f>A807&amp;"-"&amp;YEAR(F807)&amp;"-"&amp;IF(LEN(MONTH(F807))=1,"0"&amp;MONTH(F807),MONTH(F807))&amp;"-"&amp;IF(LEN(DAY(F807))=1,"0"&amp;DAY(F807),DAY(F807))</f>
        <v/>
      </c>
    </row>
    <row r="808">
      <c r="A808" s="26" t="n">
        <v>266</v>
      </c>
      <c r="B808" s="5" t="inlineStr">
        <is>
          <t>Oportunidad en la elaboración de contratos</t>
        </is>
      </c>
      <c r="C808" s="5" t="inlineStr">
        <is>
          <t>GESTIÓN JURÍDICA Y NORMATIVA</t>
        </is>
      </c>
      <c r="D808" s="23" t="inlineStr">
        <is>
          <t>Semestral</t>
        </is>
      </c>
      <c r="E808" s="5" t="inlineStr">
        <is>
          <t>Positivo</t>
        </is>
      </c>
      <c r="F808" s="6" t="n">
        <v>45107</v>
      </c>
      <c r="G808" s="5">
        <f>YEAR(F808)</f>
        <v/>
      </c>
      <c r="H808" s="5">
        <f>PROPER(TEXT(F808,"mmmm"))</f>
        <v/>
      </c>
      <c r="I808" s="6">
        <f>IF(OR(H808="Enero",H808="Febrero",H808="Marzo",H808="Abril",H808="Mayo",H808="Junio"),G808&amp;"-1",IF(OR(H808="Julio",H808="Agosto",H808="Septiembre",H808="Octubre",H808="Noviembre",H808="Diciembre"),G808&amp;"-2"))</f>
        <v/>
      </c>
      <c r="J808" s="5" t="n">
        <v>95</v>
      </c>
      <c r="K808" s="120" t="n">
        <v>89.907038512616</v>
      </c>
      <c r="L808" s="28">
        <f>IFERROR(IF(OR(J808=0,K808=""),"",IF(E808="Positivo",MIN(MAX(K808/J808,0),1.3),MIN(MAX(J808/K808,0),1.3))),"")</f>
        <v/>
      </c>
      <c r="M808" s="28">
        <f>IFERROR(IF(OR(J808=0,K808=""),"",IF(E808="Positivo",MAX(K808/J808,0),MAX(J808/K808,0))),"")</f>
        <v/>
      </c>
      <c r="N808" s="5" t="inlineStr">
        <is>
          <t>%</t>
        </is>
      </c>
      <c r="O808" s="5" t="inlineStr">
        <is>
          <t>%</t>
        </is>
      </c>
      <c r="P808" s="16" t="n">
        <v>0</v>
      </c>
      <c r="Q808" s="16" t="n">
        <v>0</v>
      </c>
      <c r="R808" s="5">
        <f>A808&amp;"-"&amp;YEAR(F808)&amp;"-"&amp;IF(LEN(MONTH(F808))=1,"0"&amp;MONTH(F808),MONTH(F808))&amp;"-"&amp;IF(LEN(DAY(F808))=1,"0"&amp;DAY(F808),DAY(F808))</f>
        <v/>
      </c>
    </row>
    <row r="809">
      <c r="A809" s="39" t="n">
        <v>266</v>
      </c>
      <c r="B809" s="5" t="inlineStr">
        <is>
          <t>Oportunidad en la elaboración de contratos</t>
        </is>
      </c>
      <c r="C809" s="5" t="inlineStr">
        <is>
          <t>GESTIÓN JURÍDICA Y NORMATIVA</t>
        </is>
      </c>
      <c r="D809" s="5" t="inlineStr">
        <is>
          <t>Semestral</t>
        </is>
      </c>
      <c r="E809" s="5" t="inlineStr">
        <is>
          <t>Positivo</t>
        </is>
      </c>
      <c r="F809" s="6" t="n">
        <v>45291</v>
      </c>
      <c r="G809" s="5">
        <f>YEAR(F809)</f>
        <v/>
      </c>
      <c r="H809" s="5">
        <f>PROPER(TEXT(F809,"mmmm"))</f>
        <v/>
      </c>
      <c r="I809" s="6">
        <f>IF(OR(H809="Enero",H809="Febrero",H809="Marzo",H809="Abril",H809="Mayo",H809="Junio"),G809&amp;"-1",IF(OR(H809="Julio",H809="Agosto",H809="Septiembre",H809="Octubre",H809="Noviembre",H809="Diciembre"),G809&amp;"-2"))</f>
        <v/>
      </c>
      <c r="J809" s="5" t="n">
        <v>95</v>
      </c>
      <c r="K809" s="120" t="n">
        <v>97.06999999999999</v>
      </c>
      <c r="L809" s="28">
        <f>IFERROR(IF(OR(J809=0,K809=""),"",IF(E809="Positivo",MIN(MAX(K809/J809,0),1.3),MIN(MAX(J809/K809,0),1.3))),"")</f>
        <v/>
      </c>
      <c r="M809" s="28">
        <f>IFERROR(IF(OR(J809=0,K809=""),"",IF(E809="Positivo",MAX(K809/J809,0),MAX(J809/K809,0))),"")</f>
        <v/>
      </c>
      <c r="N809" s="5" t="inlineStr">
        <is>
          <t>%</t>
        </is>
      </c>
      <c r="O809" s="5" t="inlineStr">
        <is>
          <t>%</t>
        </is>
      </c>
      <c r="P809" s="16" t="n">
        <v>0</v>
      </c>
      <c r="Q809" s="16" t="n">
        <v>0</v>
      </c>
      <c r="R809" s="5">
        <f>A809&amp;"-"&amp;YEAR(F809)&amp;"-"&amp;IF(LEN(MONTH(F809))=1,"0"&amp;MONTH(F809),MONTH(F809))&amp;"-"&amp;IF(LEN(DAY(F809))=1,"0"&amp;DAY(F809),DAY(F809))</f>
        <v/>
      </c>
    </row>
    <row r="810">
      <c r="A810" s="5" t="n">
        <v>266</v>
      </c>
      <c r="B810" s="5" t="inlineStr">
        <is>
          <t>Oportunidad en la elaboración de contratos</t>
        </is>
      </c>
      <c r="C810" s="5" t="inlineStr">
        <is>
          <t>GESTIÓN JURÍDICA Y NORMATIVA</t>
        </is>
      </c>
      <c r="D810" s="5" t="inlineStr">
        <is>
          <t>Semestral</t>
        </is>
      </c>
      <c r="E810" s="5" t="inlineStr">
        <is>
          <t>Positivo</t>
        </is>
      </c>
      <c r="F810" s="6" t="n">
        <v>45473</v>
      </c>
      <c r="G810" s="5">
        <f>YEAR(F810)</f>
        <v/>
      </c>
      <c r="H810" s="5">
        <f>PROPER(TEXT(F810,"mmmm"))</f>
        <v/>
      </c>
      <c r="I810" s="6">
        <f>IF(OR(H810="Enero",H810="Febrero",H810="Marzo",H810="Abril",H810="Mayo",H810="Junio"),G810&amp;"-1",IF(OR(H810="Julio",H810="Agosto",H810="Septiembre",H810="Octubre",H810="Noviembre",H810="Diciembre"),G810&amp;"-2"))</f>
        <v/>
      </c>
      <c r="J810" s="5" t="n">
        <v>95</v>
      </c>
      <c r="K810" s="5" t="n">
        <v>95.02</v>
      </c>
      <c r="L810" s="28">
        <f>IFERROR(IF(OR(J810=0,K810=""),"",IF(E810="Positivo",MIN(MAX(K810/J810,0),1.3),MIN(MAX(J810/K810,0),1.3))),"")</f>
        <v/>
      </c>
      <c r="M810" s="28">
        <f>IFERROR(IF(OR(J810=0,K810=""),"",IF(E810="Positivo",MAX(K810/J810,0),MAX(J810/K810,0))),"")</f>
        <v/>
      </c>
      <c r="N810" s="5" t="inlineStr">
        <is>
          <t>%</t>
        </is>
      </c>
      <c r="O810" s="5" t="inlineStr">
        <is>
          <t>%</t>
        </is>
      </c>
      <c r="P810" s="5" t="n">
        <v>0</v>
      </c>
      <c r="Q810" s="5" t="n">
        <v>0</v>
      </c>
      <c r="R810" s="5">
        <f>A810&amp;"-"&amp;YEAR(F810)&amp;"-"&amp;IF(LEN(MONTH(F810))=1,"0"&amp;MONTH(F810),MONTH(F810))&amp;"-"&amp;IF(LEN(DAY(F810))=1,"0"&amp;DAY(F810),DAY(F810))</f>
        <v/>
      </c>
    </row>
    <row r="811">
      <c r="A811" s="26" t="n">
        <v>266</v>
      </c>
      <c r="B811" s="5" t="inlineStr">
        <is>
          <t>Oportunidad en la elaboración de contratos</t>
        </is>
      </c>
      <c r="C811" s="5" t="inlineStr">
        <is>
          <t>GESTIÓN JURÍDICA Y NORMATIVA</t>
        </is>
      </c>
      <c r="D811" s="5" t="inlineStr">
        <is>
          <t>Semestral</t>
        </is>
      </c>
      <c r="E811" s="5" t="inlineStr">
        <is>
          <t>Positivo</t>
        </is>
      </c>
      <c r="F811" s="6" t="n">
        <v>45657</v>
      </c>
      <c r="G811" s="5">
        <f>YEAR(F811)</f>
        <v/>
      </c>
      <c r="H811" s="5">
        <f>PROPER(TEXT(F811,"mmmm"))</f>
        <v/>
      </c>
      <c r="I811" s="6">
        <f>IF(OR(H811="Enero",H811="Febrero",H811="Marzo",H811="Abril",H811="Mayo",H811="Junio"),G811&amp;"-1",IF(OR(H811="Julio",H811="Agosto",H811="Septiembre",H811="Octubre",H811="Noviembre",H811="Diciembre"),G811&amp;"-2"))</f>
        <v/>
      </c>
      <c r="J811" s="5" t="n">
        <v>95</v>
      </c>
      <c r="K811" s="10" t="n">
        <v>81.93000000000001</v>
      </c>
      <c r="L811" s="28">
        <f>IFERROR(IF(OR(J811=0,K811=""),"",IF(E811="Positivo",MIN(MAX(K811/J811,0),1.3),MIN(MAX(J811/K811,0),1.3))),"")</f>
        <v/>
      </c>
      <c r="M811" s="28">
        <f>IFERROR(IF(OR(J811=0,K811=""),"",IF(E811="Positivo",MAX(K811/J811,0),MAX(J811/K811,0))),"")</f>
        <v/>
      </c>
      <c r="N811" s="5" t="inlineStr">
        <is>
          <t>%</t>
        </is>
      </c>
      <c r="O811" s="5" t="inlineStr">
        <is>
          <t>%</t>
        </is>
      </c>
      <c r="P811" s="16" t="n">
        <v>0</v>
      </c>
      <c r="Q811" s="16" t="n">
        <v>0</v>
      </c>
      <c r="R811" s="5">
        <f>A811&amp;"-"&amp;YEAR(F811)&amp;"-"&amp;IF(LEN(MONTH(F811))=1,"0"&amp;MONTH(F811),MONTH(F811))&amp;"-"&amp;IF(LEN(DAY(F811))=1,"0"&amp;DAY(F811),DAY(F811))</f>
        <v/>
      </c>
    </row>
    <row r="812">
      <c r="A812" s="26" t="n">
        <v>268</v>
      </c>
      <c r="B812" s="5" t="inlineStr">
        <is>
          <t>Cantidad de usuarios</t>
        </is>
      </c>
      <c r="C812" s="5" t="inlineStr">
        <is>
          <t>Centro de Medios Audiovisuales</t>
        </is>
      </c>
      <c r="D812" s="5" t="inlineStr">
        <is>
          <t>Semestral</t>
        </is>
      </c>
      <c r="E812" s="5" t="inlineStr">
        <is>
          <t>Positivo</t>
        </is>
      </c>
      <c r="F812" s="17" t="n">
        <v>45107</v>
      </c>
      <c r="G812" s="5">
        <f>YEAR(F812)</f>
        <v/>
      </c>
      <c r="H812" s="5">
        <f>PROPER(TEXT(F812,"mmmm"))</f>
        <v/>
      </c>
      <c r="I812" s="6">
        <f>IF(OR(H812="Enero",H812="Febrero",H812="Marzo",H812="Abril",H812="Mayo",H812="Junio"),G812&amp;"-1",IF(OR(H812="Julio",H812="Agosto",H812="Septiembre",H812="Octubre",H812="Noviembre",H812="Diciembre"),G812&amp;"-2"))</f>
        <v/>
      </c>
      <c r="J812" s="5" t="n">
        <v>0</v>
      </c>
      <c r="K812" s="120" t="n">
        <v>661</v>
      </c>
      <c r="L812" s="28">
        <f>IFERROR(IF(OR(J812=0,K812=""),"",IF(E812="Positivo",MIN(MAX(K812/J812,0),1.3),MIN(MAX(J812/K812,0),1.3))),"")</f>
        <v/>
      </c>
      <c r="M812" s="28">
        <f>IFERROR(IF(OR(J812=0,K812=""),"",IF(E812="Positivo",MAX(K812/J812,0),MAX(J812/K812,0))),"")</f>
        <v/>
      </c>
      <c r="N812" s="5" t="n"/>
      <c r="O812" s="5" t="inlineStr">
        <is>
          <t>ENT</t>
        </is>
      </c>
      <c r="P812" s="16" t="n">
        <v>0</v>
      </c>
      <c r="Q812" s="16" t="n">
        <v>0</v>
      </c>
      <c r="R812" s="5">
        <f>A812&amp;"-"&amp;YEAR(F812)&amp;"-"&amp;IF(LEN(MONTH(F812))=1,"0"&amp;MONTH(F812),MONTH(F812))&amp;"-"&amp;IF(LEN(DAY(F812))=1,"0"&amp;DAY(F812),DAY(F812))</f>
        <v/>
      </c>
    </row>
    <row r="813">
      <c r="A813" s="39" t="n">
        <v>268</v>
      </c>
      <c r="B813" s="5" t="inlineStr">
        <is>
          <t>Cantidad de usuarios</t>
        </is>
      </c>
      <c r="C813" s="5" t="inlineStr">
        <is>
          <t>Centro de Medios Audiovisuales</t>
        </is>
      </c>
      <c r="D813" s="5" t="inlineStr">
        <is>
          <t>Semestral</t>
        </is>
      </c>
      <c r="E813" s="5" t="inlineStr">
        <is>
          <t>Positivo</t>
        </is>
      </c>
      <c r="F813" s="6" t="n">
        <v>45291</v>
      </c>
      <c r="G813" s="5">
        <f>YEAR(F813)</f>
        <v/>
      </c>
      <c r="H813" s="5">
        <f>PROPER(TEXT(F813,"mmmm"))</f>
        <v/>
      </c>
      <c r="I813" s="6">
        <f>IF(OR(H813="Enero",H813="Febrero",H813="Marzo",H813="Abril",H813="Mayo",H813="Junio"),G813&amp;"-1",IF(OR(H813="Julio",H813="Agosto",H813="Septiembre",H813="Octubre",H813="Noviembre",H813="Diciembre"),G813&amp;"-2"))</f>
        <v/>
      </c>
      <c r="J813" s="5" t="n">
        <v>0</v>
      </c>
      <c r="K813" s="120" t="n">
        <v>727</v>
      </c>
      <c r="L813" s="28">
        <f>IFERROR(IF(OR(J813=0,K813=""),"",IF(E813="Positivo",MIN(MAX(K813/J813,0),1.3),MIN(MAX(J813/K813,0),1.3))),"")</f>
        <v/>
      </c>
      <c r="M813" s="28">
        <f>IFERROR(IF(OR(J813=0,K813=""),"",IF(E813="Positivo",MAX(K813/J813,0),MAX(J813/K813,0))),"")</f>
        <v/>
      </c>
      <c r="N813" s="5" t="n"/>
      <c r="O813" s="5" t="inlineStr">
        <is>
          <t>ENT</t>
        </is>
      </c>
      <c r="P813" s="16" t="n">
        <v>0</v>
      </c>
      <c r="Q813" s="16" t="n">
        <v>0</v>
      </c>
      <c r="R813" s="5">
        <f>A813&amp;"-"&amp;YEAR(F813)&amp;"-"&amp;IF(LEN(MONTH(F813))=1,"0"&amp;MONTH(F813),MONTH(F813))&amp;"-"&amp;IF(LEN(DAY(F813))=1,"0"&amp;DAY(F813),DAY(F813))</f>
        <v/>
      </c>
    </row>
    <row r="814">
      <c r="A814" s="5" t="n">
        <v>268</v>
      </c>
      <c r="B814" s="5" t="inlineStr">
        <is>
          <t>Cantidad de usuarios</t>
        </is>
      </c>
      <c r="C814" s="5" t="inlineStr">
        <is>
          <t>Centro de Medios Audiovisuales</t>
        </is>
      </c>
      <c r="D814" s="5" t="inlineStr">
        <is>
          <t>Semestral</t>
        </is>
      </c>
      <c r="E814" s="5" t="inlineStr">
        <is>
          <t>Positivo</t>
        </is>
      </c>
      <c r="F814" s="6" t="n">
        <v>45473</v>
      </c>
      <c r="G814" s="5">
        <f>YEAR(F814)</f>
        <v/>
      </c>
      <c r="H814" s="5">
        <f>PROPER(TEXT(F814,"mmmm"))</f>
        <v/>
      </c>
      <c r="I814" s="6">
        <f>IF(OR(H814="Enero",H814="Febrero",H814="Marzo",H814="Abril",H814="Mayo",H814="Junio"),G814&amp;"-1",IF(OR(H814="Julio",H814="Agosto",H814="Septiembre",H814="Octubre",H814="Noviembre",H814="Diciembre"),G814&amp;"-2"))</f>
        <v/>
      </c>
      <c r="J814" s="5" t="n">
        <v>0</v>
      </c>
      <c r="K814" s="5" t="n">
        <v>743</v>
      </c>
      <c r="L814" s="28">
        <f>IFERROR(IF(OR(J814=0,K814=""),"",IF(E814="Positivo",MIN(MAX(K814/J814,0),1.3),MIN(MAX(J814/K814,0),1.3))),"")</f>
        <v/>
      </c>
      <c r="M814" s="28">
        <f>IFERROR(IF(OR(J814=0,K814=""),"",IF(E814="Positivo",MAX(K814/J814,0),MAX(J814/K814,0))),"")</f>
        <v/>
      </c>
      <c r="N814" s="5" t="n"/>
      <c r="O814" s="5" t="inlineStr">
        <is>
          <t>ENT</t>
        </is>
      </c>
      <c r="P814" s="5" t="n">
        <v>0</v>
      </c>
      <c r="Q814" s="5" t="n">
        <v>0</v>
      </c>
      <c r="R814" s="5">
        <f>A814&amp;"-"&amp;YEAR(F814)&amp;"-"&amp;IF(LEN(MONTH(F814))=1,"0"&amp;MONTH(F814),MONTH(F814))&amp;"-"&amp;IF(LEN(DAY(F814))=1,"0"&amp;DAY(F814),DAY(F814))</f>
        <v/>
      </c>
    </row>
    <row r="815">
      <c r="A815" s="26" t="n">
        <v>268</v>
      </c>
      <c r="B815" s="5" t="inlineStr">
        <is>
          <t>Cantidad de usuarios</t>
        </is>
      </c>
      <c r="C815" s="5" t="inlineStr">
        <is>
          <t>Centro de Medios Audiovisuales</t>
        </is>
      </c>
      <c r="D815" s="5" t="inlineStr">
        <is>
          <t>Semestral</t>
        </is>
      </c>
      <c r="E815" s="5" t="inlineStr">
        <is>
          <t>Positivo</t>
        </is>
      </c>
      <c r="F815" s="6" t="n">
        <v>45657</v>
      </c>
      <c r="G815" s="5">
        <f>YEAR(F815)</f>
        <v/>
      </c>
      <c r="H815" s="5">
        <f>PROPER(TEXT(F815,"mmmm"))</f>
        <v/>
      </c>
      <c r="I815" s="6">
        <f>IF(OR(H815="Enero",H815="Febrero",H815="Marzo",H815="Abril",H815="Mayo",H815="Junio"),G815&amp;"-1",IF(OR(H815="Julio",H815="Agosto",H815="Septiembre",H815="Octubre",H815="Noviembre",H815="Diciembre"),G815&amp;"-2"))</f>
        <v/>
      </c>
      <c r="J815" s="5" t="n">
        <v>0</v>
      </c>
      <c r="K815" s="10" t="n">
        <v>732</v>
      </c>
      <c r="L815" s="28">
        <f>IFERROR(IF(OR(J815=0,K815=""),"",IF(E815="Positivo",MIN(MAX(K815/J815,0),1.3),MIN(MAX(J815/K815,0),1.3))),"")</f>
        <v/>
      </c>
      <c r="M815" s="28">
        <f>IFERROR(IF(OR(J815=0,K815=""),"",IF(E815="Positivo",MAX(K815/J815,0),MAX(J815/K815,0))),"")</f>
        <v/>
      </c>
      <c r="N815" s="5" t="n"/>
      <c r="O815" s="5" t="inlineStr">
        <is>
          <t>ENT</t>
        </is>
      </c>
      <c r="P815" s="16" t="n">
        <v>0</v>
      </c>
      <c r="Q815" s="16" t="n">
        <v>0</v>
      </c>
      <c r="R815" s="5">
        <f>A815&amp;"-"&amp;YEAR(F815)&amp;"-"&amp;IF(LEN(MONTH(F815))=1,"0"&amp;MONTH(F815),MONTH(F815))&amp;"-"&amp;IF(LEN(DAY(F815))=1,"0"&amp;DAY(F815),DAY(F815))</f>
        <v/>
      </c>
    </row>
    <row r="816">
      <c r="A816" s="26" t="n">
        <v>269</v>
      </c>
      <c r="B816" s="5" t="inlineStr">
        <is>
          <t>N de personas promedio por evento</t>
        </is>
      </c>
      <c r="C816" s="5" t="inlineStr">
        <is>
          <t>Centro de Medios Audiovisuales</t>
        </is>
      </c>
      <c r="D816" s="5" t="inlineStr">
        <is>
          <t>Semestral</t>
        </is>
      </c>
      <c r="E816" s="5" t="inlineStr">
        <is>
          <t>Positivo</t>
        </is>
      </c>
      <c r="F816" s="17" t="n">
        <v>45107</v>
      </c>
      <c r="G816" s="5">
        <f>YEAR(F816)</f>
        <v/>
      </c>
      <c r="H816" s="5">
        <f>PROPER(TEXT(F816,"mmmm"))</f>
        <v/>
      </c>
      <c r="I816" s="6">
        <f>IF(OR(H816="Enero",H816="Febrero",H816="Marzo",H816="Abril",H816="Mayo",H816="Junio"),G816&amp;"-1",IF(OR(H816="Julio",H816="Agosto",H816="Septiembre",H816="Octubre",H816="Noviembre",H816="Diciembre"),G816&amp;"-2"))</f>
        <v/>
      </c>
      <c r="J816" s="5" t="n"/>
      <c r="K816" s="120" t="n">
        <v>0.4</v>
      </c>
      <c r="L816" s="28">
        <f>IFERROR(IF(OR(J816=0,K816=""),"",IF(E816="Positivo",MIN(MAX(K816/J816,0),1.3),MIN(MAX(J816/K816,0),1.3))),"")</f>
        <v/>
      </c>
      <c r="M816" s="28">
        <f>IFERROR(IF(OR(J816=0,K816=""),"",IF(E816="Positivo",MAX(K816/J816,0),MAX(J816/K816,0))),"")</f>
        <v/>
      </c>
      <c r="N816" s="5" t="n"/>
      <c r="O816" s="5" t="inlineStr">
        <is>
          <t>DEC</t>
        </is>
      </c>
      <c r="P816" s="16" t="n">
        <v>2</v>
      </c>
      <c r="Q816" s="16" t="n">
        <v>2</v>
      </c>
      <c r="R816" s="5">
        <f>A816&amp;"-"&amp;YEAR(F816)&amp;"-"&amp;IF(LEN(MONTH(F816))=1,"0"&amp;MONTH(F816),MONTH(F816))&amp;"-"&amp;IF(LEN(DAY(F816))=1,"0"&amp;DAY(F816),DAY(F816))</f>
        <v/>
      </c>
    </row>
    <row r="817">
      <c r="A817" s="39" t="n">
        <v>269</v>
      </c>
      <c r="B817" s="5" t="inlineStr">
        <is>
          <t>N de personas promedio por evento</t>
        </is>
      </c>
      <c r="C817" s="5" t="inlineStr">
        <is>
          <t>Centro de Medios Audiovisuales</t>
        </is>
      </c>
      <c r="D817" s="5" t="inlineStr">
        <is>
          <t>Semestral</t>
        </is>
      </c>
      <c r="E817" s="5" t="inlineStr">
        <is>
          <t>Positivo</t>
        </is>
      </c>
      <c r="F817" s="6" t="n">
        <v>45291</v>
      </c>
      <c r="G817" s="5">
        <f>YEAR(F817)</f>
        <v/>
      </c>
      <c r="H817" s="5">
        <f>PROPER(TEXT(F817,"mmmm"))</f>
        <v/>
      </c>
      <c r="I817" s="6">
        <f>IF(OR(H817="Enero",H817="Febrero",H817="Marzo",H817="Abril",H817="Mayo",H817="Junio"),G817&amp;"-1",IF(OR(H817="Julio",H817="Agosto",H817="Septiembre",H817="Octubre",H817="Noviembre",H817="Diciembre"),G817&amp;"-2"))</f>
        <v/>
      </c>
      <c r="J817" s="5" t="n"/>
      <c r="K817" s="120" t="n">
        <v>1.276978417266187</v>
      </c>
      <c r="L817" s="28">
        <f>IFERROR(IF(OR(J817=0,K817=""),"",IF(E817="Positivo",MIN(MAX(K817/J817,0),1.3),MIN(MAX(J817/K817,0),1.3))),"")</f>
        <v/>
      </c>
      <c r="M817" s="28">
        <f>IFERROR(IF(OR(J817=0,K817=""),"",IF(E817="Positivo",MAX(K817/J817,0),MAX(J817/K817,0))),"")</f>
        <v/>
      </c>
      <c r="N817" s="5" t="n"/>
      <c r="O817" s="5" t="inlineStr">
        <is>
          <t>DEC</t>
        </is>
      </c>
      <c r="P817" s="16" t="n">
        <v>0</v>
      </c>
      <c r="Q817" s="16" t="n">
        <v>0</v>
      </c>
      <c r="R817" s="5">
        <f>A817&amp;"-"&amp;YEAR(F817)&amp;"-"&amp;IF(LEN(MONTH(F817))=1,"0"&amp;MONTH(F817),MONTH(F817))&amp;"-"&amp;IF(LEN(DAY(F817))=1,"0"&amp;DAY(F817),DAY(F817))</f>
        <v/>
      </c>
    </row>
    <row r="818">
      <c r="A818" s="5" t="n">
        <v>269</v>
      </c>
      <c r="B818" s="5" t="inlineStr">
        <is>
          <t>N de personas promedio por evento</t>
        </is>
      </c>
      <c r="C818" s="5" t="inlineStr">
        <is>
          <t>Centro de Medios Audiovisuales</t>
        </is>
      </c>
      <c r="D818" s="5" t="inlineStr">
        <is>
          <t>Semestral</t>
        </is>
      </c>
      <c r="E818" s="5" t="inlineStr">
        <is>
          <t>Positivo</t>
        </is>
      </c>
      <c r="F818" s="6" t="n">
        <v>45473</v>
      </c>
      <c r="G818" s="5">
        <f>YEAR(F818)</f>
        <v/>
      </c>
      <c r="H818" s="5">
        <f>PROPER(TEXT(F818,"mmmm"))</f>
        <v/>
      </c>
      <c r="I818" s="6">
        <f>IF(OR(H818="Enero",H818="Febrero",H818="Marzo",H818="Abril",H818="Mayo",H818="Junio"),G818&amp;"-1",IF(OR(H818="Julio",H818="Agosto",H818="Septiembre",H818="Octubre",H818="Noviembre",H818="Diciembre"),G818&amp;"-2"))</f>
        <v/>
      </c>
      <c r="J818" s="5" t="n"/>
      <c r="K818" s="5" t="n">
        <v>3</v>
      </c>
      <c r="L818" s="28">
        <f>IFERROR(IF(OR(J818=0,K818=""),"",IF(E818="Positivo",MIN(MAX(K818/J818,0),1.3),MIN(MAX(J818/K818,0),1.3))),"")</f>
        <v/>
      </c>
      <c r="M818" s="28">
        <f>IFERROR(IF(OR(J818=0,K818=""),"",IF(E818="Positivo",MAX(K818/J818,0),MAX(J818/K818,0))),"")</f>
        <v/>
      </c>
      <c r="N818" s="5" t="n"/>
      <c r="O818" s="5" t="inlineStr">
        <is>
          <t>DEC</t>
        </is>
      </c>
      <c r="P818" s="5" t="n">
        <v>2</v>
      </c>
      <c r="Q818" s="5" t="n">
        <v>2</v>
      </c>
      <c r="R818" s="5">
        <f>A818&amp;"-"&amp;YEAR(F818)&amp;"-"&amp;IF(LEN(MONTH(F818))=1,"0"&amp;MONTH(F818),MONTH(F818))&amp;"-"&amp;IF(LEN(DAY(F818))=1,"0"&amp;DAY(F818),DAY(F818))</f>
        <v/>
      </c>
    </row>
    <row r="819">
      <c r="A819" s="26" t="n">
        <v>269</v>
      </c>
      <c r="B819" s="5" t="inlineStr">
        <is>
          <t>N de personas promedio por evento</t>
        </is>
      </c>
      <c r="C819" s="5" t="inlineStr">
        <is>
          <t>Centro de Medios Audiovisuales</t>
        </is>
      </c>
      <c r="D819" s="5" t="inlineStr">
        <is>
          <t>Semestral</t>
        </is>
      </c>
      <c r="E819" s="5" t="inlineStr">
        <is>
          <t>Positivo</t>
        </is>
      </c>
      <c r="F819" s="6" t="n">
        <v>45657</v>
      </c>
      <c r="G819" s="5">
        <f>YEAR(F819)</f>
        <v/>
      </c>
      <c r="H819" s="5">
        <f>PROPER(TEXT(F819,"mmmm"))</f>
        <v/>
      </c>
      <c r="I819" s="6">
        <f>IF(OR(H819="Enero",H819="Febrero",H819="Marzo",H819="Abril",H819="Mayo",H819="Junio"),G819&amp;"-1",IF(OR(H819="Julio",H819="Agosto",H819="Septiembre",H819="Octubre",H819="Noviembre",H819="Diciembre"),G819&amp;"-2"))</f>
        <v/>
      </c>
      <c r="J819" s="5" t="inlineStr"/>
      <c r="K819" s="10" t="n">
        <v>1.28</v>
      </c>
      <c r="L819" s="28">
        <f>IFERROR(IF(OR(J819=0,K819=""),"",IF(E819="Positivo",MIN(MAX(K819/J819,0),1.3),MIN(MAX(J819/K819,0),1.3))),"")</f>
        <v/>
      </c>
      <c r="M819" s="28">
        <f>IFERROR(IF(OR(J819=0,K819=""),"",IF(E819="Positivo",MAX(K819/J819,0),MAX(J819/K819,0))),"")</f>
        <v/>
      </c>
      <c r="N819" s="5" t="n"/>
      <c r="O819" s="5" t="inlineStr">
        <is>
          <t>DEC</t>
        </is>
      </c>
      <c r="P819" s="16" t="n">
        <v>2</v>
      </c>
      <c r="Q819" s="16" t="n">
        <v>2</v>
      </c>
      <c r="R819" s="5">
        <f>A819&amp;"-"&amp;YEAR(F819)&amp;"-"&amp;IF(LEN(MONTH(F819))=1,"0"&amp;MONTH(F819),MONTH(F819))&amp;"-"&amp;IF(LEN(DAY(F819))=1,"0"&amp;DAY(F819),DAY(F819))</f>
        <v/>
      </c>
    </row>
    <row r="820">
      <c r="A820" s="26" t="n">
        <v>270</v>
      </c>
      <c r="B820" s="5" t="inlineStr">
        <is>
          <t>N de horas promedio por evento</t>
        </is>
      </c>
      <c r="C820" s="5" t="inlineStr">
        <is>
          <t>Centro de Medios Audiovisuales</t>
        </is>
      </c>
      <c r="D820" s="5" t="inlineStr">
        <is>
          <t>Semestral</t>
        </is>
      </c>
      <c r="E820" s="5" t="inlineStr">
        <is>
          <t>Positivo</t>
        </is>
      </c>
      <c r="F820" s="17" t="n">
        <v>45107</v>
      </c>
      <c r="G820" s="5">
        <f>YEAR(F820)</f>
        <v/>
      </c>
      <c r="H820" s="5">
        <f>PROPER(TEXT(F820,"mmmm"))</f>
        <v/>
      </c>
      <c r="I820" s="6">
        <f>IF(OR(H820="Enero",H820="Febrero",H820="Marzo",H820="Abril",H820="Mayo",H820="Junio"),G820&amp;"-1",IF(OR(H820="Julio",H820="Agosto",H820="Septiembre",H820="Octubre",H820="Noviembre",H820="Diciembre"),G820&amp;"-2"))</f>
        <v/>
      </c>
      <c r="J820" s="5" t="n">
        <v>0</v>
      </c>
      <c r="K820" s="120" t="n">
        <v>6.55</v>
      </c>
      <c r="L820" s="28">
        <f>IFERROR(IF(OR(J820=0,K820=""),"",IF(E820="Positivo",MIN(MAX(K820/J820,0),1.3),MIN(MAX(J820/K820,0),1.3))),"")</f>
        <v/>
      </c>
      <c r="M820" s="28">
        <f>IFERROR(IF(OR(J820=0,K820=""),"",IF(E820="Positivo",MAX(K820/J820,0),MAX(J820/K820,0))),"")</f>
        <v/>
      </c>
      <c r="N820" s="5" t="inlineStr">
        <is>
          <t>DEC</t>
        </is>
      </c>
      <c r="O820" s="5" t="inlineStr">
        <is>
          <t>DEC</t>
        </is>
      </c>
      <c r="P820" s="16" t="n">
        <v>0</v>
      </c>
      <c r="Q820" s="16" t="n">
        <v>0</v>
      </c>
      <c r="R820" s="5">
        <f>A820&amp;"-"&amp;YEAR(F820)&amp;"-"&amp;IF(LEN(MONTH(F820))=1,"0"&amp;MONTH(F820),MONTH(F820))&amp;"-"&amp;IF(LEN(DAY(F820))=1,"0"&amp;DAY(F820),DAY(F820))</f>
        <v/>
      </c>
    </row>
    <row r="821">
      <c r="A821" s="39" t="n">
        <v>270</v>
      </c>
      <c r="B821" s="5" t="inlineStr">
        <is>
          <t>N de horas promedio por evento</t>
        </is>
      </c>
      <c r="C821" s="5" t="inlineStr">
        <is>
          <t>Centro de Medios Audiovisuales</t>
        </is>
      </c>
      <c r="D821" s="5" t="inlineStr">
        <is>
          <t>Semestral</t>
        </is>
      </c>
      <c r="E821" s="5" t="inlineStr">
        <is>
          <t>Positivo</t>
        </is>
      </c>
      <c r="F821" s="6" t="n">
        <v>45291</v>
      </c>
      <c r="G821" s="5">
        <f>YEAR(F821)</f>
        <v/>
      </c>
      <c r="H821" s="5">
        <f>PROPER(TEXT(F821,"mmmm"))</f>
        <v/>
      </c>
      <c r="I821" s="6">
        <f>IF(OR(H821="Enero",H821="Febrero",H821="Marzo",H821="Abril",H821="Mayo",H821="Junio"),G821&amp;"-1",IF(OR(H821="Julio",H821="Agosto",H821="Septiembre",H821="Octubre",H821="Noviembre",H821="Diciembre"),G821&amp;"-2"))</f>
        <v/>
      </c>
      <c r="J821" s="5" t="n">
        <v>0</v>
      </c>
      <c r="K821" s="120" t="n">
        <v>3.83</v>
      </c>
      <c r="L821" s="28">
        <f>IFERROR(IF(OR(J821=0,K821=""),"",IF(E821="Positivo",MIN(MAX(K821/J821,0),1.3),MIN(MAX(J821/K821,0),1.3))),"")</f>
        <v/>
      </c>
      <c r="M821" s="28">
        <f>IFERROR(IF(OR(J821=0,K821=""),"",IF(E821="Positivo",MAX(K821/J821,0),MAX(J821/K821,0))),"")</f>
        <v/>
      </c>
      <c r="N821" s="5" t="inlineStr">
        <is>
          <t>DEC</t>
        </is>
      </c>
      <c r="O821" s="5" t="inlineStr">
        <is>
          <t>DEC</t>
        </is>
      </c>
      <c r="P821" s="16" t="n">
        <v>0</v>
      </c>
      <c r="Q821" s="16" t="n">
        <v>0</v>
      </c>
      <c r="R821" s="5">
        <f>A821&amp;"-"&amp;YEAR(F821)&amp;"-"&amp;IF(LEN(MONTH(F821))=1,"0"&amp;MONTH(F821),MONTH(F821))&amp;"-"&amp;IF(LEN(DAY(F821))=1,"0"&amp;DAY(F821),DAY(F821))</f>
        <v/>
      </c>
    </row>
    <row r="822">
      <c r="A822" s="5" t="n">
        <v>270</v>
      </c>
      <c r="B822" s="5" t="inlineStr">
        <is>
          <t>N de horas promedio por evento</t>
        </is>
      </c>
      <c r="C822" s="5" t="inlineStr">
        <is>
          <t>Centro de Medios Audiovisuales</t>
        </is>
      </c>
      <c r="D822" s="5" t="inlineStr">
        <is>
          <t>Semestral</t>
        </is>
      </c>
      <c r="E822" s="5" t="inlineStr">
        <is>
          <t>Positivo</t>
        </is>
      </c>
      <c r="F822" s="6" t="n">
        <v>45473</v>
      </c>
      <c r="G822" s="5">
        <f>YEAR(F822)</f>
        <v/>
      </c>
      <c r="H822" s="5">
        <f>PROPER(TEXT(F822,"mmmm"))</f>
        <v/>
      </c>
      <c r="I822" s="6">
        <f>IF(OR(H822="Enero",H822="Febrero",H822="Marzo",H822="Abril",H822="Mayo",H822="Junio"),G822&amp;"-1",IF(OR(H822="Julio",H822="Agosto",H822="Septiembre",H822="Octubre",H822="Noviembre",H822="Diciembre"),G822&amp;"-2"))</f>
        <v/>
      </c>
      <c r="J822" s="5" t="n">
        <v>0</v>
      </c>
      <c r="K822" s="5" t="n">
        <v>4.88</v>
      </c>
      <c r="L822" s="28">
        <f>IFERROR(IF(OR(J822=0,K822=""),"",IF(E822="Positivo",MIN(MAX(K822/J822,0),1.3),MIN(MAX(J822/K822,0),1.3))),"")</f>
        <v/>
      </c>
      <c r="M822" s="28">
        <f>IFERROR(IF(OR(J822=0,K822=""),"",IF(E822="Positivo",MAX(K822/J822,0),MAX(J822/K822,0))),"")</f>
        <v/>
      </c>
      <c r="N822" s="5" t="n">
        <v>0</v>
      </c>
      <c r="O822" s="5" t="inlineStr">
        <is>
          <t>ENT</t>
        </is>
      </c>
      <c r="P822" s="5" t="n">
        <v>1</v>
      </c>
      <c r="Q822" s="5" t="n">
        <v>1</v>
      </c>
      <c r="R822" s="5">
        <f>A822&amp;"-"&amp;YEAR(F822)&amp;"-"&amp;IF(LEN(MONTH(F822))=1,"0"&amp;MONTH(F822),MONTH(F822))&amp;"-"&amp;IF(LEN(DAY(F822))=1,"0"&amp;DAY(F822),DAY(F822))</f>
        <v/>
      </c>
    </row>
    <row r="823">
      <c r="A823" s="26" t="n">
        <v>270</v>
      </c>
      <c r="B823" s="5" t="inlineStr">
        <is>
          <t>N de horas promedio por evento</t>
        </is>
      </c>
      <c r="C823" s="5" t="inlineStr">
        <is>
          <t>Centro de Medios Audiovisuales</t>
        </is>
      </c>
      <c r="D823" s="5" t="inlineStr">
        <is>
          <t>Semestral</t>
        </is>
      </c>
      <c r="E823" s="5" t="inlineStr">
        <is>
          <t>Positivo</t>
        </is>
      </c>
      <c r="F823" s="6" t="n">
        <v>45657</v>
      </c>
      <c r="G823" s="5">
        <f>YEAR(F823)</f>
        <v/>
      </c>
      <c r="H823" s="5">
        <f>PROPER(TEXT(F823,"mmmm"))</f>
        <v/>
      </c>
      <c r="I823" s="6">
        <f>IF(OR(H823="Enero",H823="Febrero",H823="Marzo",H823="Abril",H823="Mayo",H823="Junio"),G823&amp;"-1",IF(OR(H823="Julio",H823="Agosto",H823="Septiembre",H823="Octubre",H823="Noviembre",H823="Diciembre"),G823&amp;"-2"))</f>
        <v/>
      </c>
      <c r="J823" s="5" t="n">
        <v>0</v>
      </c>
      <c r="K823" s="10" t="n">
        <v>4.57</v>
      </c>
      <c r="L823" s="28">
        <f>IFERROR(IF(OR(J823=0,K823=""),"",IF(E823="Positivo",MIN(MAX(K823/J823,0),1.3),MIN(MAX(J823/K823,0),1.3))),"")</f>
        <v/>
      </c>
      <c r="M823" s="28">
        <f>IFERROR(IF(OR(J823=0,K823=""),"",IF(E823="Positivo",MAX(K823/J823,0),MAX(J823/K823,0))),"")</f>
        <v/>
      </c>
      <c r="N823" s="5" t="n">
        <v>0</v>
      </c>
      <c r="O823" s="5" t="inlineStr">
        <is>
          <t>ENT</t>
        </is>
      </c>
      <c r="P823" s="16" t="n">
        <v>1</v>
      </c>
      <c r="Q823" s="16" t="n">
        <v>1</v>
      </c>
      <c r="R823" s="5">
        <f>A823&amp;"-"&amp;YEAR(F823)&amp;"-"&amp;IF(LEN(MONTH(F823))=1,"0"&amp;MONTH(F823),MONTH(F823))&amp;"-"&amp;IF(LEN(DAY(F823))=1,"0"&amp;DAY(F823),DAY(F823))</f>
        <v/>
      </c>
    </row>
    <row r="824">
      <c r="A824" s="26" t="n">
        <v>271</v>
      </c>
      <c r="B824" s="5" t="inlineStr">
        <is>
          <t>N de horas por solicitud</t>
        </is>
      </c>
      <c r="C824" s="5" t="inlineStr">
        <is>
          <t>Centro de Medios Audiovisuales</t>
        </is>
      </c>
      <c r="D824" s="5" t="inlineStr">
        <is>
          <t>Semestral</t>
        </is>
      </c>
      <c r="E824" s="5" t="inlineStr">
        <is>
          <t>Positivo</t>
        </is>
      </c>
      <c r="F824" s="17" t="n">
        <v>45107</v>
      </c>
      <c r="G824" s="5">
        <f>YEAR(F824)</f>
        <v/>
      </c>
      <c r="H824" s="5">
        <f>PROPER(TEXT(F824,"mmmm"))</f>
        <v/>
      </c>
      <c r="I824" s="6">
        <f>IF(OR(H824="Enero",H824="Febrero",H824="Marzo",H824="Abril",H824="Mayo",H824="Junio"),G824&amp;"-1",IF(OR(H824="Julio",H824="Agosto",H824="Septiembre",H824="Octubre",H824="Noviembre",H824="Diciembre"),G824&amp;"-2"))</f>
        <v/>
      </c>
      <c r="J824" s="5" t="n">
        <v>0</v>
      </c>
      <c r="K824" s="120" t="n">
        <v>63.29113924050633</v>
      </c>
      <c r="L824" s="28">
        <f>IFERROR(IF(OR(J824=0,K824=""),"",IF(E824="Positivo",MIN(MAX(K824/J824,0),1.3),MIN(MAX(J824/K824,0),1.3))),"")</f>
        <v/>
      </c>
      <c r="M824" s="28">
        <f>IFERROR(IF(OR(J824=0,K824=""),"",IF(E824="Positivo",MAX(K824/J824,0),MAX(J824/K824,0))),"")</f>
        <v/>
      </c>
      <c r="N824" s="5" t="n">
        <v>0</v>
      </c>
      <c r="O824" s="5" t="inlineStr">
        <is>
          <t>ENT</t>
        </is>
      </c>
      <c r="P824" s="16" t="n">
        <v>0</v>
      </c>
      <c r="Q824" s="16" t="n">
        <v>0</v>
      </c>
      <c r="R824" s="5">
        <f>A824&amp;"-"&amp;YEAR(F824)&amp;"-"&amp;IF(LEN(MONTH(F824))=1,"0"&amp;MONTH(F824),MONTH(F824))&amp;"-"&amp;IF(LEN(DAY(F824))=1,"0"&amp;DAY(F824),DAY(F824))</f>
        <v/>
      </c>
    </row>
    <row r="825">
      <c r="A825" s="39" t="n">
        <v>271</v>
      </c>
      <c r="B825" s="5" t="inlineStr">
        <is>
          <t>N de horas por solicitud</t>
        </is>
      </c>
      <c r="C825" s="5" t="inlineStr">
        <is>
          <t>Centro de Medios Audiovisuales</t>
        </is>
      </c>
      <c r="D825" s="5" t="inlineStr">
        <is>
          <t>Semestral</t>
        </is>
      </c>
      <c r="E825" s="5" t="inlineStr">
        <is>
          <t>Positivo</t>
        </is>
      </c>
      <c r="F825" s="6" t="n">
        <v>45291</v>
      </c>
      <c r="G825" s="5">
        <f>YEAR(F825)</f>
        <v/>
      </c>
      <c r="H825" s="5">
        <f>PROPER(TEXT(F825,"mmmm"))</f>
        <v/>
      </c>
      <c r="I825" s="6">
        <f>IF(OR(H825="Enero",H825="Febrero",H825="Marzo",H825="Abril",H825="Mayo",H825="Junio"),G825&amp;"-1",IF(OR(H825="Julio",H825="Agosto",H825="Septiembre",H825="Octubre",H825="Noviembre",H825="Diciembre"),G825&amp;"-2"))</f>
        <v/>
      </c>
      <c r="J825" s="5" t="n">
        <v>0</v>
      </c>
      <c r="K825" s="120" t="n">
        <v>16.17233646643447</v>
      </c>
      <c r="L825" s="28">
        <f>IFERROR(IF(OR(J825=0,K825=""),"",IF(E825="Positivo",MIN(MAX(K825/J825,0),1.3),MIN(MAX(J825/K825,0),1.3))),"")</f>
        <v/>
      </c>
      <c r="M825" s="28">
        <f>IFERROR(IF(OR(J825=0,K825=""),"",IF(E825="Positivo",MAX(K825/J825,0),MAX(J825/K825,0))),"")</f>
        <v/>
      </c>
      <c r="N825" s="5" t="n">
        <v>0</v>
      </c>
      <c r="O825" s="5" t="inlineStr">
        <is>
          <t>ENT</t>
        </is>
      </c>
      <c r="P825" s="16" t="n">
        <v>0</v>
      </c>
      <c r="Q825" s="16" t="n">
        <v>0</v>
      </c>
      <c r="R825" s="5">
        <f>A825&amp;"-"&amp;YEAR(F825)&amp;"-"&amp;IF(LEN(MONTH(F825))=1,"0"&amp;MONTH(F825),MONTH(F825))&amp;"-"&amp;IF(LEN(DAY(F825))=1,"0"&amp;DAY(F825),DAY(F825))</f>
        <v/>
      </c>
    </row>
    <row r="826">
      <c r="A826" s="5" t="n">
        <v>271</v>
      </c>
      <c r="B826" s="5" t="inlineStr">
        <is>
          <t>N de horas por solicitud</t>
        </is>
      </c>
      <c r="C826" s="5" t="inlineStr">
        <is>
          <t>Centro de Medios Audiovisuales</t>
        </is>
      </c>
      <c r="D826" s="5" t="inlineStr">
        <is>
          <t>Semestral</t>
        </is>
      </c>
      <c r="E826" s="5" t="inlineStr">
        <is>
          <t>Positivo</t>
        </is>
      </c>
      <c r="F826" s="6" t="n">
        <v>45473</v>
      </c>
      <c r="G826" s="5">
        <f>YEAR(F826)</f>
        <v/>
      </c>
      <c r="H826" s="5">
        <f>PROPER(TEXT(F826,"mmmm"))</f>
        <v/>
      </c>
      <c r="I826" s="6">
        <f>IF(OR(H826="Enero",H826="Febrero",H826="Marzo",H826="Abril",H826="Mayo",H826="Junio"),G826&amp;"-1",IF(OR(H826="Julio",H826="Agosto",H826="Septiembre",H826="Octubre",H826="Noviembre",H826="Diciembre"),G826&amp;"-2"))</f>
        <v/>
      </c>
      <c r="J826" s="5" t="n">
        <v>0</v>
      </c>
      <c r="K826" s="5" t="n">
        <v>19.39471652327377</v>
      </c>
      <c r="L826" s="28">
        <f>IFERROR(IF(OR(J826=0,K826=""),"",IF(E826="Positivo",MIN(MAX(K826/J826,0),1.3),MIN(MAX(J826/K826,0),1.3))),"")</f>
        <v/>
      </c>
      <c r="M826" s="28">
        <f>IFERROR(IF(OR(J826=0,K826=""),"",IF(E826="Positivo",MAX(K826/J826,0),MAX(J826/K826,0))),"")</f>
        <v/>
      </c>
      <c r="N826" s="5" t="n">
        <v>0</v>
      </c>
      <c r="O826" s="5" t="inlineStr">
        <is>
          <t>ENT</t>
        </is>
      </c>
      <c r="P826" s="5" t="n">
        <v>1</v>
      </c>
      <c r="Q826" s="5" t="n">
        <v>1</v>
      </c>
      <c r="R826" s="5">
        <f>A826&amp;"-"&amp;YEAR(F826)&amp;"-"&amp;IF(LEN(MONTH(F826))=1,"0"&amp;MONTH(F826),MONTH(F826))&amp;"-"&amp;IF(LEN(DAY(F826))=1,"0"&amp;DAY(F826),DAY(F826))</f>
        <v/>
      </c>
    </row>
    <row r="827">
      <c r="A827" s="39" t="n">
        <v>272</v>
      </c>
      <c r="B827" s="5" t="inlineStr">
        <is>
          <t>Proporción de accidentes de trabajo mortales</t>
        </is>
      </c>
      <c r="C827" s="5" t="inlineStr">
        <is>
          <t>GESTIÓN DE SEGURIDAD Y SALUD EN EL TRABAJO</t>
        </is>
      </c>
      <c r="D827" s="5" t="inlineStr">
        <is>
          <t>Anual</t>
        </is>
      </c>
      <c r="E827" s="5" t="inlineStr">
        <is>
          <t>Negativo</t>
        </is>
      </c>
      <c r="F827" s="6" t="n">
        <v>45291</v>
      </c>
      <c r="G827" s="5">
        <f>YEAR(F827)</f>
        <v/>
      </c>
      <c r="H827" s="5">
        <f>PROPER(TEXT(F827,"mmmm"))</f>
        <v/>
      </c>
      <c r="I827" s="6">
        <f>IF(OR(H827="Enero",H827="Febrero",H827="Marzo",H827="Abril",H827="Mayo",H827="Junio"),G827&amp;"-1",IF(OR(H827="Julio",H827="Agosto",H827="Septiembre",H827="Octubre",H827="Noviembre",H827="Diciembre"),G827&amp;"-2"))</f>
        <v/>
      </c>
      <c r="J827" s="5" t="n">
        <v>0</v>
      </c>
      <c r="K827" s="120" t="n">
        <v>0</v>
      </c>
      <c r="L827" s="28">
        <f>IFERROR(IF(OR(J827=0,K827=""),"",IF(E827="Positivo",MIN(MAX(K827/J827,0),1.3),MIN(MAX(J827/K827,0),1.3))),"")</f>
        <v/>
      </c>
      <c r="M827" s="28">
        <f>IFERROR(IF(OR(J827=0,K827=""),"",IF(E827="Positivo",MAX(K827/J827,0),MAX(J827/K827,0))),"")</f>
        <v/>
      </c>
      <c r="N827" s="5" t="n">
        <v>0</v>
      </c>
      <c r="O827" s="5" t="inlineStr">
        <is>
          <t>ENT</t>
        </is>
      </c>
      <c r="P827" s="16" t="n">
        <v>0</v>
      </c>
      <c r="Q827" s="16" t="n">
        <v>0</v>
      </c>
      <c r="R827" s="5">
        <f>A827&amp;"-"&amp;YEAR(F827)&amp;"-"&amp;IF(LEN(MONTH(F827))=1,"0"&amp;MONTH(F827),MONTH(F827))&amp;"-"&amp;IF(LEN(DAY(F827))=1,"0"&amp;DAY(F827),DAY(F827))</f>
        <v/>
      </c>
    </row>
    <row r="828">
      <c r="A828" s="26" t="n">
        <v>272</v>
      </c>
      <c r="B828" s="5" t="inlineStr">
        <is>
          <t>Proporción de accidentes de trabajo mortales</t>
        </is>
      </c>
      <c r="C828" s="5" t="inlineStr">
        <is>
          <t>GESTIÓN DE SEGURIDAD Y SALUD EN EL TRABAJO</t>
        </is>
      </c>
      <c r="D828" s="5" t="inlineStr">
        <is>
          <t>Anual</t>
        </is>
      </c>
      <c r="E828" s="5" t="inlineStr">
        <is>
          <t>Negativo</t>
        </is>
      </c>
      <c r="F828" s="6" t="n">
        <v>45657</v>
      </c>
      <c r="G828" s="5">
        <f>YEAR(F828)</f>
        <v/>
      </c>
      <c r="H828" s="5">
        <f>PROPER(TEXT(F828,"mmmm"))</f>
        <v/>
      </c>
      <c r="I828" s="6">
        <f>IF(OR(H828="Enero",H828="Febrero",H828="Marzo",H828="Abril",H828="Mayo",H828="Junio"),G828&amp;"-1",IF(OR(H828="Julio",H828="Agosto",H828="Septiembre",H828="Octubre",H828="Noviembre",H828="Diciembre"),G828&amp;"-2"))</f>
        <v/>
      </c>
      <c r="J828" s="5" t="n">
        <v>0</v>
      </c>
      <c r="K828" s="10" t="n">
        <v>0</v>
      </c>
      <c r="L828" s="28">
        <f>IFERROR(IF(OR(J828=0,K828=""),"",IF(E828="Positivo",MIN(MAX(K828/J828,0),1.3),MIN(MAX(J828/K828,0),1.3))),"")</f>
        <v/>
      </c>
      <c r="M828" s="28">
        <f>IFERROR(IF(OR(J828=0,K828=""),"",IF(E828="Positivo",MAX(K828/J828,0),MAX(J828/K828,0))),"")</f>
        <v/>
      </c>
      <c r="N828" s="5" t="n"/>
      <c r="O828" s="5" t="n"/>
      <c r="P828" s="16" t="n">
        <v>0</v>
      </c>
      <c r="Q828" s="16" t="n">
        <v>0</v>
      </c>
      <c r="R828" s="5">
        <f>A828&amp;"-"&amp;YEAR(F828)&amp;"-"&amp;IF(LEN(MONTH(F828))=1,"0"&amp;MONTH(F828),MONTH(F828))&amp;"-"&amp;IF(LEN(DAY(F828))=1,"0"&amp;DAY(F828),DAY(F828))</f>
        <v/>
      </c>
    </row>
    <row r="829">
      <c r="A829" s="26" t="n">
        <v>273</v>
      </c>
      <c r="B829" s="5" t="inlineStr">
        <is>
          <t>Número de programas con condiciones iniciales elaboradas y analizadas institucionalmente</t>
        </is>
      </c>
      <c r="C829" s="5" t="inlineStr">
        <is>
          <t>Autoevaluación de programas académicos</t>
        </is>
      </c>
      <c r="D829" s="5" t="inlineStr">
        <is>
          <t>Semestral</t>
        </is>
      </c>
      <c r="E829" s="5" t="inlineStr">
        <is>
          <t>Positivo</t>
        </is>
      </c>
      <c r="F829" s="17" t="n">
        <v>45107</v>
      </c>
      <c r="G829" s="5">
        <f>YEAR(F829)</f>
        <v/>
      </c>
      <c r="H829" s="5">
        <f>PROPER(TEXT(F829,"mmmm"))</f>
        <v/>
      </c>
      <c r="I829" s="6">
        <f>IF(OR(H829="Enero",H829="Febrero",H829="Marzo",H829="Abril",H829="Mayo",H829="Junio"),G829&amp;"-1",IF(OR(H829="Julio",H829="Agosto",H829="Septiembre",H829="Octubre",H829="Noviembre",H829="Diciembre"),G829&amp;"-2"))</f>
        <v/>
      </c>
      <c r="J829" s="5" t="n">
        <v>100</v>
      </c>
      <c r="K829" s="120" t="n">
        <v>100</v>
      </c>
      <c r="L829" s="28">
        <f>IFERROR(IF(OR(J829=0,K829=""),"",IF(E829="Positivo",MIN(MAX(K829/J829,0),1.3),MIN(MAX(J829/K829,0),1.3))),"")</f>
        <v/>
      </c>
      <c r="M829" s="28">
        <f>IFERROR(IF(OR(J829=0,K829=""),"",IF(E829="Positivo",MAX(K829/J829,0),MAX(J829/K829,0))),"")</f>
        <v/>
      </c>
      <c r="N829" s="5" t="inlineStr">
        <is>
          <t>ENT</t>
        </is>
      </c>
      <c r="O829" s="5" t="inlineStr">
        <is>
          <t>ENT</t>
        </is>
      </c>
      <c r="P829" s="16" t="n">
        <v>0</v>
      </c>
      <c r="Q829" s="16" t="n">
        <v>0</v>
      </c>
      <c r="R829" s="5">
        <f>A829&amp;"-"&amp;YEAR(F829)&amp;"-"&amp;IF(LEN(MONTH(F829))=1,"0"&amp;MONTH(F829),MONTH(F829))&amp;"-"&amp;IF(LEN(DAY(F829))=1,"0"&amp;DAY(F829),DAY(F829))</f>
        <v/>
      </c>
    </row>
    <row r="830">
      <c r="A830" s="39" t="n">
        <v>273</v>
      </c>
      <c r="B830" s="5" t="inlineStr">
        <is>
          <t>Número de programas con condiciones iniciales elaboradas y analizadas institucionalmente</t>
        </is>
      </c>
      <c r="C830" s="5" t="inlineStr">
        <is>
          <t>Autoevaluación de programas académicos</t>
        </is>
      </c>
      <c r="D830" s="5" t="inlineStr">
        <is>
          <t>Semestral</t>
        </is>
      </c>
      <c r="E830" s="5" t="inlineStr">
        <is>
          <t>Positivo</t>
        </is>
      </c>
      <c r="F830" s="6" t="n">
        <v>45291</v>
      </c>
      <c r="G830" s="5">
        <f>YEAR(F830)</f>
        <v/>
      </c>
      <c r="H830" s="5">
        <f>PROPER(TEXT(F830,"mmmm"))</f>
        <v/>
      </c>
      <c r="I830" s="6">
        <f>IF(OR(H830="Enero",H830="Febrero",H830="Marzo",H830="Abril",H830="Mayo",H830="Junio"),G830&amp;"-1",IF(OR(H830="Julio",H830="Agosto",H830="Septiembre",H830="Octubre",H830="Noviembre",H830="Diciembre"),G830&amp;"-2"))</f>
        <v/>
      </c>
      <c r="J830" s="5" t="n">
        <v>100</v>
      </c>
      <c r="K830" s="120" t="n">
        <v>100</v>
      </c>
      <c r="L830" s="28">
        <f>IFERROR(IF(OR(J830=0,K830=""),"",IF(E830="Positivo",MIN(MAX(K830/J830,0),1.3),MIN(MAX(J830/K830,0),1.3))),"")</f>
        <v/>
      </c>
      <c r="M830" s="28">
        <f>IFERROR(IF(OR(J830=0,K830=""),"",IF(E830="Positivo",MAX(K830/J830,0),MAX(J830/K830,0))),"")</f>
        <v/>
      </c>
      <c r="N830" s="5" t="inlineStr">
        <is>
          <t>ENT</t>
        </is>
      </c>
      <c r="O830" s="5" t="inlineStr">
        <is>
          <t>ENT</t>
        </is>
      </c>
      <c r="P830" s="16" t="n">
        <v>0</v>
      </c>
      <c r="Q830" s="16" t="n">
        <v>0</v>
      </c>
      <c r="R830" s="5">
        <f>A830&amp;"-"&amp;YEAR(F830)&amp;"-"&amp;IF(LEN(MONTH(F830))=1,"0"&amp;MONTH(F830),MONTH(F830))&amp;"-"&amp;IF(LEN(DAY(F830))=1,"0"&amp;DAY(F830),DAY(F830))</f>
        <v/>
      </c>
    </row>
    <row r="831">
      <c r="A831" s="5" t="n">
        <v>273</v>
      </c>
      <c r="B831" s="5" t="inlineStr">
        <is>
          <t>Número de programas con condiciones iniciales elaboradas y analizadas institucionalmente</t>
        </is>
      </c>
      <c r="C831" s="5" t="inlineStr">
        <is>
          <t>Autoevaluación de programas académicos</t>
        </is>
      </c>
      <c r="D831" s="5" t="inlineStr">
        <is>
          <t>Semestral</t>
        </is>
      </c>
      <c r="E831" s="5" t="inlineStr">
        <is>
          <t>Positivo</t>
        </is>
      </c>
      <c r="F831" s="6" t="n">
        <v>45473</v>
      </c>
      <c r="G831" s="5">
        <f>YEAR(F831)</f>
        <v/>
      </c>
      <c r="H831" s="5">
        <f>PROPER(TEXT(F831,"mmmm"))</f>
        <v/>
      </c>
      <c r="I831" s="6">
        <f>IF(OR(H831="Enero",H831="Febrero",H831="Marzo",H831="Abril",H831="Mayo",H831="Junio"),G831&amp;"-1",IF(OR(H831="Julio",H831="Agosto",H831="Septiembre",H831="Octubre",H831="Noviembre",H831="Diciembre"),G831&amp;"-2"))</f>
        <v/>
      </c>
      <c r="J831" s="5" t="n">
        <v>100</v>
      </c>
      <c r="K831" s="5" t="n">
        <v>100</v>
      </c>
      <c r="L831" s="28">
        <f>IFERROR(IF(OR(J831=0,K831=""),"",IF(E831="Positivo",MIN(MAX(K831/J831,0),1.3),MIN(MAX(J831/K831,0),1.3))),"")</f>
        <v/>
      </c>
      <c r="M831" s="28">
        <f>IFERROR(IF(OR(J831=0,K831=""),"",IF(E831="Positivo",MAX(K831/J831,0),MAX(J831/K831,0))),"")</f>
        <v/>
      </c>
      <c r="N831" s="5" t="inlineStr">
        <is>
          <t>ENT</t>
        </is>
      </c>
      <c r="O831" s="5" t="inlineStr">
        <is>
          <t>ENT</t>
        </is>
      </c>
      <c r="P831" s="5" t="n">
        <v>0</v>
      </c>
      <c r="Q831" s="5" t="n">
        <v>0</v>
      </c>
      <c r="R831" s="5">
        <f>A831&amp;"-"&amp;YEAR(F831)&amp;"-"&amp;IF(LEN(MONTH(F831))=1,"0"&amp;MONTH(F831),MONTH(F831))&amp;"-"&amp;IF(LEN(DAY(F831))=1,"0"&amp;DAY(F831),DAY(F831))</f>
        <v/>
      </c>
    </row>
    <row r="832">
      <c r="A832" s="26" t="n">
        <v>273</v>
      </c>
      <c r="B832" s="5" t="inlineStr">
        <is>
          <t>Número de programas con condiciones iniciales elaboradas y analizadas institucionalmente</t>
        </is>
      </c>
      <c r="C832" s="5" t="inlineStr">
        <is>
          <t>Autoevaluación de programas académicos</t>
        </is>
      </c>
      <c r="D832" s="5" t="inlineStr">
        <is>
          <t>Semestral</t>
        </is>
      </c>
      <c r="E832" s="5" t="inlineStr">
        <is>
          <t>Positivo</t>
        </is>
      </c>
      <c r="F832" s="6" t="n">
        <v>45657</v>
      </c>
      <c r="G832" s="5">
        <f>YEAR(F832)</f>
        <v/>
      </c>
      <c r="H832" s="5">
        <f>PROPER(TEXT(F832,"mmmm"))</f>
        <v/>
      </c>
      <c r="I832" s="6">
        <f>IF(OR(H832="Enero",H832="Febrero",H832="Marzo",H832="Abril",H832="Mayo",H832="Junio"),G832&amp;"-1",IF(OR(H832="Julio",H832="Agosto",H832="Septiembre",H832="Octubre",H832="Noviembre",H832="Diciembre"),G832&amp;"-2"))</f>
        <v/>
      </c>
      <c r="J832" s="5" t="n">
        <v>100</v>
      </c>
      <c r="K832" s="10" t="n">
        <v>100</v>
      </c>
      <c r="L832" s="28">
        <f>IFERROR(IF(OR(J832=0,K832=""),"",IF(E832="Positivo",MIN(MAX(K832/J832,0),1.3),MIN(MAX(J832/K832,0),1.3))),"")</f>
        <v/>
      </c>
      <c r="M832" s="28">
        <f>IFERROR(IF(OR(J832=0,K832=""),"",IF(E832="Positivo",MAX(K832/J832,0),MAX(J832/K832,0))),"")</f>
        <v/>
      </c>
      <c r="N832" s="5" t="inlineStr">
        <is>
          <t>ENT</t>
        </is>
      </c>
      <c r="O832" s="5" t="inlineStr">
        <is>
          <t>ENT</t>
        </is>
      </c>
      <c r="P832" s="16" t="n">
        <v>0</v>
      </c>
      <c r="Q832" s="16" t="n">
        <v>0</v>
      </c>
      <c r="R832" s="5">
        <f>A832&amp;"-"&amp;YEAR(F832)&amp;"-"&amp;IF(LEN(MONTH(F832))=1,"0"&amp;MONTH(F832),MONTH(F832))&amp;"-"&amp;IF(LEN(DAY(F832))=1,"0"&amp;DAY(F832),DAY(F832))</f>
        <v/>
      </c>
    </row>
    <row r="833">
      <c r="A833" s="35" t="n">
        <v>274</v>
      </c>
      <c r="B833" s="18" t="inlineStr">
        <is>
          <t>Cumplimiento total estudiantes antiguos</t>
        </is>
      </c>
      <c r="C833" s="18" t="inlineStr">
        <is>
          <t>Rematrícula</t>
        </is>
      </c>
      <c r="D833" s="18" t="inlineStr">
        <is>
          <t>Semestral</t>
        </is>
      </c>
      <c r="E833" s="18" t="inlineStr">
        <is>
          <t>Positivo</t>
        </is>
      </c>
      <c r="F833" s="19" t="n">
        <v>45107</v>
      </c>
      <c r="G833" s="5">
        <f>YEAR(F833)</f>
        <v/>
      </c>
      <c r="H833" s="5">
        <f>PROPER(TEXT(F833,"mmmm"))</f>
        <v/>
      </c>
      <c r="I833" s="6">
        <f>IF(OR(H833="Enero",H833="Febrero",H833="Marzo",H833="Abril",H833="Mayo",H833="Junio"),G833&amp;"-1",IF(OR(H833="Julio",H833="Agosto",H833="Septiembre",H833="Octubre",H833="Noviembre",H833="Diciembre"),G833&amp;"-2"))</f>
        <v/>
      </c>
      <c r="J833" s="18" t="n">
        <v>400</v>
      </c>
      <c r="K833" s="120" t="n">
        <v>79235</v>
      </c>
      <c r="L833" s="28">
        <f>IFERROR(IF(OR(J833=0,K833=""),"",IF(E833="Positivo",MIN(MAX(K833/J833,0),1.3),MIN(MAX(J833/K833,0),1.3))),"")</f>
        <v/>
      </c>
      <c r="M833" s="28">
        <f>IFERROR(IF(OR(J833=0,K833=""),"",IF(E833="Positivo",MAX(K833/J833,0),MAX(J833/K833,0))),"")</f>
        <v/>
      </c>
      <c r="N833" s="18" t="inlineStr">
        <is>
          <t>ENT</t>
        </is>
      </c>
      <c r="O833" s="18" t="inlineStr">
        <is>
          <t>ENT</t>
        </is>
      </c>
      <c r="P833" s="16" t="n">
        <v>0</v>
      </c>
      <c r="Q833" s="16" t="n">
        <v>0</v>
      </c>
      <c r="R833" s="5">
        <f>A833&amp;"-"&amp;YEAR(F833)&amp;"-"&amp;IF(LEN(MONTH(F833))=1,"0"&amp;MONTH(F833),MONTH(F833))&amp;"-"&amp;IF(LEN(DAY(F833))=1,"0"&amp;DAY(F833),DAY(F833))</f>
        <v/>
      </c>
    </row>
    <row r="834">
      <c r="A834" s="39" t="n">
        <v>274</v>
      </c>
      <c r="B834" s="5" t="inlineStr">
        <is>
          <t>Cumplimiento total estudiantes antiguos</t>
        </is>
      </c>
      <c r="C834" s="5" t="inlineStr">
        <is>
          <t>Rematrícula</t>
        </is>
      </c>
      <c r="D834" s="5" t="inlineStr">
        <is>
          <t>Semestral</t>
        </is>
      </c>
      <c r="E834" s="5" t="inlineStr">
        <is>
          <t>Positivo</t>
        </is>
      </c>
      <c r="F834" s="6" t="n">
        <v>45291</v>
      </c>
      <c r="G834" s="5">
        <f>YEAR(F834)</f>
        <v/>
      </c>
      <c r="H834" s="5">
        <f>PROPER(TEXT(F834,"mmmm"))</f>
        <v/>
      </c>
      <c r="I834" s="6">
        <f>IF(OR(H834="Enero",H834="Febrero",H834="Marzo",H834="Abril",H834="Mayo",H834="Junio"),G834&amp;"-1",IF(OR(H834="Julio",H834="Agosto",H834="Septiembre",H834="Octubre",H834="Noviembre",H834="Diciembre"),G834&amp;"-2"))</f>
        <v/>
      </c>
      <c r="J834" s="5" t="n">
        <v>400</v>
      </c>
      <c r="K834" s="120" t="n">
        <v>82581</v>
      </c>
      <c r="L834" s="28">
        <f>IFERROR(IF(OR(J834=0,K834=""),"",IF(E834="Positivo",MIN(MAX(K834/J834,0),1.3),MIN(MAX(J834/K834,0),1.3))),"")</f>
        <v/>
      </c>
      <c r="M834" s="28">
        <f>IFERROR(IF(OR(J834=0,K834=""),"",IF(E834="Positivo",MAX(K834/J834,0),MAX(J834/K834,0))),"")</f>
        <v/>
      </c>
      <c r="N834" s="5" t="inlineStr">
        <is>
          <t>ENT</t>
        </is>
      </c>
      <c r="O834" s="5" t="inlineStr">
        <is>
          <t>ENT</t>
        </is>
      </c>
      <c r="P834" s="16" t="n">
        <v>0</v>
      </c>
      <c r="Q834" s="16" t="n">
        <v>0</v>
      </c>
      <c r="R834" s="5">
        <f>A834&amp;"-"&amp;YEAR(F834)&amp;"-"&amp;IF(LEN(MONTH(F834))=1,"0"&amp;MONTH(F834),MONTH(F834))&amp;"-"&amp;IF(LEN(DAY(F834))=1,"0"&amp;DAY(F834),DAY(F834))</f>
        <v/>
      </c>
    </row>
    <row r="835">
      <c r="A835" s="35" t="n">
        <v>274</v>
      </c>
      <c r="B835" s="18" t="inlineStr">
        <is>
          <t>Cumplimiento total estudiantes antiguos</t>
        </is>
      </c>
      <c r="C835" s="18" t="inlineStr">
        <is>
          <t>Rematrícula</t>
        </is>
      </c>
      <c r="D835" s="18" t="inlineStr">
        <is>
          <t>Semestral</t>
        </is>
      </c>
      <c r="E835" s="18" t="inlineStr">
        <is>
          <t>Positivo</t>
        </is>
      </c>
      <c r="F835" s="19" t="n">
        <v>45473</v>
      </c>
      <c r="G835" s="5">
        <f>YEAR(F835)</f>
        <v/>
      </c>
      <c r="H835" s="5">
        <f>PROPER(TEXT(F835,"mmmm"))</f>
        <v/>
      </c>
      <c r="I835" s="6">
        <f>IF(OR(H835="Enero",H835="Febrero",H835="Marzo",H835="Abril",H835="Mayo",H835="Junio"),G835&amp;"-1",IF(OR(H835="Julio",H835="Agosto",H835="Septiembre",H835="Octubre",H835="Noviembre",H835="Diciembre"),G835&amp;"-2"))</f>
        <v/>
      </c>
      <c r="J835" s="18" t="n">
        <v>400</v>
      </c>
      <c r="K835" s="120" t="n">
        <v>78538</v>
      </c>
      <c r="L835" s="28">
        <f>IFERROR(IF(OR(J835=0,K835=""),"",IF(E835="Positivo",MIN(MAX(K835/J835,0),1.3),MIN(MAX(J835/K835,0),1.3))),"")</f>
        <v/>
      </c>
      <c r="M835" s="28">
        <f>IFERROR(IF(OR(J835=0,K835=""),"",IF(E835="Positivo",MAX(K835/J835,0),MAX(J835/K835,0))),"")</f>
        <v/>
      </c>
      <c r="N835" s="18" t="inlineStr">
        <is>
          <t>ENT</t>
        </is>
      </c>
      <c r="O835" s="18" t="inlineStr">
        <is>
          <t>ENT</t>
        </is>
      </c>
      <c r="P835" s="16" t="n">
        <v>0</v>
      </c>
      <c r="Q835" s="16" t="n">
        <v>0</v>
      </c>
      <c r="R835" s="5">
        <f>A835&amp;"-"&amp;YEAR(F835)&amp;"-"&amp;IF(LEN(MONTH(F835))=1,"0"&amp;MONTH(F835),MONTH(F835))&amp;"-"&amp;IF(LEN(DAY(F835))=1,"0"&amp;DAY(F835),DAY(F835))</f>
        <v/>
      </c>
    </row>
    <row r="836">
      <c r="A836" s="26" t="n">
        <v>274</v>
      </c>
      <c r="B836" s="5" t="inlineStr">
        <is>
          <t>Cumplimiento total estudiantes antiguos</t>
        </is>
      </c>
      <c r="C836" s="5" t="inlineStr">
        <is>
          <t>Rematrícula</t>
        </is>
      </c>
      <c r="D836" s="5" t="inlineStr">
        <is>
          <t>Semestral</t>
        </is>
      </c>
      <c r="E836" s="5" t="inlineStr">
        <is>
          <t>Positivo</t>
        </is>
      </c>
      <c r="F836" s="6" t="n">
        <v>45657</v>
      </c>
      <c r="G836" s="5">
        <f>YEAR(F836)</f>
        <v/>
      </c>
      <c r="H836" s="5">
        <f>PROPER(TEXT(F836,"mmmm"))</f>
        <v/>
      </c>
      <c r="I836" s="6">
        <f>IF(OR(H836="Enero",H836="Febrero",H836="Marzo",H836="Abril",H836="Mayo",H836="Junio"),G836&amp;"-1",IF(OR(H836="Julio",H836="Agosto",H836="Septiembre",H836="Octubre",H836="Noviembre",H836="Diciembre"),G836&amp;"-2"))</f>
        <v/>
      </c>
      <c r="J836" s="5" t="n">
        <v>100</v>
      </c>
      <c r="K836" s="16" t="n">
        <v>101.6087500306545</v>
      </c>
      <c r="L836" s="28">
        <f>IFERROR(IF(OR(J836=0,K836=""),"",IF(E836="Positivo",MIN(MAX(K836/J836,0),1.3),MIN(MAX(J836/K836,0),1.3))),"")</f>
        <v/>
      </c>
      <c r="M836" s="28">
        <f>IFERROR(IF(OR(J836=0,K836=""),"",IF(E836="Positivo",MAX(K836/J836,0),MAX(J836/K836,0))),"")</f>
        <v/>
      </c>
      <c r="N836" s="18" t="inlineStr">
        <is>
          <t>ENT</t>
        </is>
      </c>
      <c r="O836" s="18" t="inlineStr">
        <is>
          <t>ENT</t>
        </is>
      </c>
      <c r="P836" s="16" t="n">
        <v>0</v>
      </c>
      <c r="Q836" s="16" t="n">
        <v>0</v>
      </c>
      <c r="R836" s="5">
        <f>A836&amp;"-"&amp;YEAR(F836)&amp;"-"&amp;IF(LEN(MONTH(F836))=1,"0"&amp;MONTH(F836),MONTH(F836))&amp;"-"&amp;IF(LEN(DAY(F836))=1,"0"&amp;DAY(F836),DAY(F836))</f>
        <v/>
      </c>
    </row>
    <row r="837">
      <c r="A837" s="5" t="n">
        <v>275</v>
      </c>
      <c r="B837" s="5" t="inlineStr">
        <is>
          <t>Satisfacción Institucional por grupo de interes</t>
        </is>
      </c>
      <c r="C837" s="5" t="inlineStr">
        <is>
          <t>EXPERIENCIA INSTITUCIONAL</t>
        </is>
      </c>
      <c r="D837" s="5" t="inlineStr">
        <is>
          <t>Semestral</t>
        </is>
      </c>
      <c r="E837" s="5" t="inlineStr">
        <is>
          <t>Positivo</t>
        </is>
      </c>
      <c r="F837" s="6" t="n">
        <v>45473</v>
      </c>
      <c r="G837" s="5">
        <f>YEAR(F837)</f>
        <v/>
      </c>
      <c r="H837" s="5">
        <f>PROPER(TEXT(F837,"mmmm"))</f>
        <v/>
      </c>
      <c r="I837" s="6">
        <f>IF(OR(H837="Enero",H837="Febrero",H837="Marzo",H837="Abril",H837="Mayo",H837="Junio"),G837&amp;"-1",IF(OR(H837="Julio",H837="Agosto",H837="Septiembre",H837="Octubre",H837="Noviembre",H837="Diciembre"),G837&amp;"-2"))</f>
        <v/>
      </c>
      <c r="J837" s="5" t="n">
        <v>80</v>
      </c>
      <c r="K837" s="5" t="n">
        <v>103.75</v>
      </c>
      <c r="L837" s="28">
        <f>IFERROR(IF(OR(J837=0,K837=""),"",IF(E837="Positivo",MIN(MAX(K837/J837,0),1.3),MIN(MAX(J837/K837,0),1.3))),"")</f>
        <v/>
      </c>
      <c r="M837" s="28">
        <f>IFERROR(IF(OR(J837=0,K837=""),"",IF(E837="Positivo",MAX(K837/J837,0),MAX(J837/K837,0))),"")</f>
        <v/>
      </c>
      <c r="N837" s="5" t="inlineStr">
        <is>
          <t>%</t>
        </is>
      </c>
      <c r="O837" s="5" t="inlineStr">
        <is>
          <t>%</t>
        </is>
      </c>
      <c r="P837" s="5" t="n">
        <v>0</v>
      </c>
      <c r="Q837" s="5" t="n">
        <v>0</v>
      </c>
      <c r="R837" s="5">
        <f>A837&amp;"-"&amp;YEAR(F837)&amp;"-"&amp;IF(LEN(MONTH(F837))=1,"0"&amp;MONTH(F837),MONTH(F837))&amp;"-"&amp;IF(LEN(DAY(F837))=1,"0"&amp;DAY(F837),DAY(F837))</f>
        <v/>
      </c>
    </row>
    <row r="838">
      <c r="A838" s="26" t="n">
        <v>275</v>
      </c>
      <c r="B838" s="5" t="inlineStr">
        <is>
          <t>Satisfacción Institucional por grupo de interes</t>
        </is>
      </c>
      <c r="C838" s="5" t="inlineStr">
        <is>
          <t>EXPERIENCIA INSTITUCIONAL</t>
        </is>
      </c>
      <c r="D838" s="5" t="inlineStr">
        <is>
          <t>Semestral</t>
        </is>
      </c>
      <c r="E838" s="5" t="inlineStr">
        <is>
          <t>Positivo</t>
        </is>
      </c>
      <c r="F838" s="6" t="n">
        <v>45657</v>
      </c>
      <c r="G838" s="5">
        <f>YEAR(F838)</f>
        <v/>
      </c>
      <c r="H838" s="5">
        <f>PROPER(TEXT(F838,"mmmm"))</f>
        <v/>
      </c>
      <c r="I838" s="6">
        <f>IF(OR(H838="Enero",H838="Febrero",H838="Marzo",H838="Abril",H838="Mayo",H838="Junio"),G838&amp;"-1",IF(OR(H838="Julio",H838="Agosto",H838="Septiembre",H838="Octubre",H838="Noviembre",H838="Diciembre"),G838&amp;"-2"))</f>
        <v/>
      </c>
      <c r="J838" s="5" t="n">
        <v>80</v>
      </c>
      <c r="K838" s="10" t="n">
        <v>109.5833333333333</v>
      </c>
      <c r="L838" s="28">
        <f>IFERROR(IF(OR(J838=0,K838=""),"",IF(E838="Positivo",MIN(MAX(K838/J838,0),1.3),MIN(MAX(J838/K838,0),1.3))),"")</f>
        <v/>
      </c>
      <c r="M838" s="28">
        <f>IFERROR(IF(OR(J838=0,K838=""),"",IF(E838="Positivo",MAX(K838/J838,0),MAX(J838/K838,0))),"")</f>
        <v/>
      </c>
      <c r="N838" s="5" t="inlineStr">
        <is>
          <t>%</t>
        </is>
      </c>
      <c r="O838" s="5" t="inlineStr">
        <is>
          <t>%</t>
        </is>
      </c>
      <c r="P838" s="16" t="n">
        <v>0</v>
      </c>
      <c r="Q838" s="16" t="n">
        <v>0</v>
      </c>
      <c r="R838" s="5">
        <f>A838&amp;"-"&amp;YEAR(F838)&amp;"-"&amp;IF(LEN(MONTH(F838))=1,"0"&amp;MONTH(F838),MONTH(F838))&amp;"-"&amp;IF(LEN(DAY(F838))=1,"0"&amp;DAY(F838),DAY(F838))</f>
        <v/>
      </c>
    </row>
    <row r="839">
      <c r="A839" s="26" t="n">
        <v>276</v>
      </c>
      <c r="B839" s="5" t="inlineStr">
        <is>
          <t>Relación Estudiante-Docente Tiempo completo</t>
        </is>
      </c>
      <c r="C839" s="5" t="inlineStr">
        <is>
          <t>Gestión Docente</t>
        </is>
      </c>
      <c r="D839" s="5" t="inlineStr">
        <is>
          <t>Semestral</t>
        </is>
      </c>
      <c r="E839" s="5" t="inlineStr">
        <is>
          <t>Negativo</t>
        </is>
      </c>
      <c r="F839" s="17" t="n">
        <v>45107</v>
      </c>
      <c r="G839" s="5">
        <f>YEAR(F839)</f>
        <v/>
      </c>
      <c r="H839" s="5">
        <f>PROPER(TEXT(F839,"mmmm"))</f>
        <v/>
      </c>
      <c r="I839" s="6">
        <f>IF(OR(H839="Enero",H839="Febrero",H839="Marzo",H839="Abril",H839="Mayo",H839="Junio"),G839&amp;"-1",IF(OR(H839="Julio",H839="Agosto",H839="Septiembre",H839="Octubre",H839="Noviembre",H839="Diciembre"),G839&amp;"-2"))</f>
        <v/>
      </c>
      <c r="J839" s="5" t="n">
        <v>85</v>
      </c>
      <c r="K839" s="120" t="n">
        <v>89.98999999999999</v>
      </c>
      <c r="L839" s="28">
        <f>IFERROR(IF(OR(J839=0,K839=""),"",IF(E839="Positivo",MIN(MAX(K839/J839,0),1.3),MIN(MAX(J839/K839,0),1.3))),"")</f>
        <v/>
      </c>
      <c r="M839" s="28">
        <f>IFERROR(IF(OR(J839=0,K839=""),"",IF(E839="Positivo",MAX(K839/J839,0),MAX(J839/K839,0))),"")</f>
        <v/>
      </c>
      <c r="N839" s="5" t="n"/>
      <c r="O839" s="5" t="n"/>
      <c r="P839" s="16" t="n">
        <v>0</v>
      </c>
      <c r="Q839" s="16" t="n">
        <v>0</v>
      </c>
      <c r="R839" s="5">
        <f>A839&amp;"-"&amp;YEAR(F839)&amp;"-"&amp;IF(LEN(MONTH(F839))=1,"0"&amp;MONTH(F839),MONTH(F839))&amp;"-"&amp;IF(LEN(DAY(F839))=1,"0"&amp;DAY(F839),DAY(F839))</f>
        <v/>
      </c>
    </row>
    <row r="840">
      <c r="A840" s="39" t="n">
        <v>276</v>
      </c>
      <c r="B840" s="5" t="inlineStr">
        <is>
          <t>Relación Estudiante-Docente Tiempo completo</t>
        </is>
      </c>
      <c r="C840" s="5" t="inlineStr">
        <is>
          <t>Gestión Docente</t>
        </is>
      </c>
      <c r="D840" s="5" t="inlineStr">
        <is>
          <t>Semestral</t>
        </is>
      </c>
      <c r="E840" s="5" t="inlineStr">
        <is>
          <t>Negativo</t>
        </is>
      </c>
      <c r="F840" s="6" t="n">
        <v>45291</v>
      </c>
      <c r="G840" s="5">
        <f>YEAR(F840)</f>
        <v/>
      </c>
      <c r="H840" s="5">
        <f>PROPER(TEXT(F840,"mmmm"))</f>
        <v/>
      </c>
      <c r="I840" s="6">
        <f>IF(OR(H840="Enero",H840="Febrero",H840="Marzo",H840="Abril",H840="Mayo",H840="Junio"),G840&amp;"-1",IF(OR(H840="Julio",H840="Agosto",H840="Septiembre",H840="Octubre",H840="Noviembre",H840="Diciembre"),G840&amp;"-2"))</f>
        <v/>
      </c>
      <c r="J840" s="5" t="n">
        <v>85</v>
      </c>
      <c r="K840" s="120" t="n">
        <v>84.5</v>
      </c>
      <c r="L840" s="28">
        <f>IFERROR(IF(OR(J840=0,K840=""),"",IF(E840="Positivo",MIN(MAX(K840/J840,0),1.3),MIN(MAX(J840/K840,0),1.3))),"")</f>
        <v/>
      </c>
      <c r="M840" s="28">
        <f>IFERROR(IF(OR(J840=0,K840=""),"",IF(E840="Positivo",MAX(K840/J840,0),MAX(J840/K840,0))),"")</f>
        <v/>
      </c>
      <c r="N840" s="5" t="n"/>
      <c r="O840" s="5" t="n"/>
      <c r="P840" s="16" t="n">
        <v>1</v>
      </c>
      <c r="Q840" s="16" t="n">
        <v>1</v>
      </c>
      <c r="R840" s="5">
        <f>A840&amp;"-"&amp;YEAR(F840)&amp;"-"&amp;IF(LEN(MONTH(F840))=1,"0"&amp;MONTH(F840),MONTH(F840))&amp;"-"&amp;IF(LEN(DAY(F840))=1,"0"&amp;DAY(F840),DAY(F840))</f>
        <v/>
      </c>
    </row>
    <row r="841">
      <c r="A841" s="26" t="n">
        <v>276</v>
      </c>
      <c r="B841" s="5" t="inlineStr">
        <is>
          <t>Relación Estudiante-Docente Tiempo completo</t>
        </is>
      </c>
      <c r="C841" s="5" t="inlineStr">
        <is>
          <t>Gestión Docente</t>
        </is>
      </c>
      <c r="D841" s="5" t="inlineStr">
        <is>
          <t>Semestral</t>
        </is>
      </c>
      <c r="E841" s="5" t="inlineStr">
        <is>
          <t>Negativo</t>
        </is>
      </c>
      <c r="F841" s="17" t="n">
        <v>45473</v>
      </c>
      <c r="G841" s="5">
        <f>YEAR(F841)</f>
        <v/>
      </c>
      <c r="H841" s="5">
        <f>PROPER(TEXT(F841,"mmmm"))</f>
        <v/>
      </c>
      <c r="I841" s="6">
        <f>IF(OR(H841="Enero",H841="Febrero",H841="Marzo",H841="Abril",H841="Mayo",H841="Junio"),G841&amp;"-1",IF(OR(H841="Julio",H841="Agosto",H841="Septiembre",H841="Octubre",H841="Noviembre",H841="Diciembre"),G841&amp;"-2"))</f>
        <v/>
      </c>
      <c r="J841" s="5" t="n">
        <v>75</v>
      </c>
      <c r="K841" s="120" t="n">
        <v>83.65000000000001</v>
      </c>
      <c r="L841" s="28">
        <f>IFERROR(IF(OR(J841=0,K841=""),"",IF(E841="Positivo",MIN(MAX(K841/J841,0),1.3),MIN(MAX(J841/K841,0),1.3))),"")</f>
        <v/>
      </c>
      <c r="M841" s="28">
        <f>IFERROR(IF(OR(J841=0,K841=""),"",IF(E841="Positivo",MAX(K841/J841,0),MAX(J841/K841,0))),"")</f>
        <v/>
      </c>
      <c r="N841" s="5" t="inlineStr">
        <is>
          <t>DEC</t>
        </is>
      </c>
      <c r="O841" s="5" t="inlineStr">
        <is>
          <t>DEC</t>
        </is>
      </c>
      <c r="P841" s="16" t="n">
        <v>0</v>
      </c>
      <c r="Q841" s="16" t="n">
        <v>0</v>
      </c>
      <c r="R841" s="5">
        <f>A841&amp;"-"&amp;YEAR(F841)&amp;"-"&amp;IF(LEN(MONTH(F841))=1,"0"&amp;MONTH(F841),MONTH(F841))&amp;"-"&amp;IF(LEN(DAY(F841))=1,"0"&amp;DAY(F841),DAY(F841))</f>
        <v/>
      </c>
    </row>
    <row r="842">
      <c r="A842" s="26" t="n">
        <v>276</v>
      </c>
      <c r="B842" s="5" t="inlineStr">
        <is>
          <t>Relación Estudiante-Docente Tiempo completo</t>
        </is>
      </c>
      <c r="C842" s="5" t="inlineStr">
        <is>
          <t>Gestión Docente</t>
        </is>
      </c>
      <c r="D842" s="5" t="inlineStr">
        <is>
          <t>Semestral</t>
        </is>
      </c>
      <c r="E842" s="5" t="inlineStr">
        <is>
          <t>Negativo</t>
        </is>
      </c>
      <c r="F842" s="6" t="n">
        <v>45657</v>
      </c>
      <c r="G842" s="5">
        <f>YEAR(F842)</f>
        <v/>
      </c>
      <c r="H842" s="5">
        <f>PROPER(TEXT(F842,"mmmm"))</f>
        <v/>
      </c>
      <c r="I842" s="6">
        <f>IF(OR(H842="Enero",H842="Febrero",H842="Marzo",H842="Abril",H842="Mayo",H842="Junio"),G842&amp;"-1",IF(OR(H842="Julio",H842="Agosto",H842="Septiembre",H842="Octubre",H842="Noviembre",H842="Diciembre"),G842&amp;"-2"))</f>
        <v/>
      </c>
      <c r="J842" s="5" t="n">
        <v>75</v>
      </c>
      <c r="K842" s="10" t="n">
        <v>82.68000000000001</v>
      </c>
      <c r="L842" s="28">
        <f>IFERROR(IF(OR(J842=0,K842=""),"",IF(E842="Positivo",MIN(MAX(K842/J842,0),1.3),MIN(MAX(J842/K842,0),1.3))),"")</f>
        <v/>
      </c>
      <c r="M842" s="28">
        <f>IFERROR(IF(OR(J842=0,K842=""),"",IF(E842="Positivo",MAX(K842/J842,0),MAX(J842/K842,0))),"")</f>
        <v/>
      </c>
      <c r="N842" s="5" t="inlineStr">
        <is>
          <t>DEC</t>
        </is>
      </c>
      <c r="O842" s="5" t="inlineStr">
        <is>
          <t>DEC</t>
        </is>
      </c>
      <c r="P842" s="16" t="n">
        <v>0</v>
      </c>
      <c r="Q842" s="16" t="n">
        <v>0</v>
      </c>
      <c r="R842" s="5">
        <f>A842&amp;"-"&amp;YEAR(F842)&amp;"-"&amp;IF(LEN(MONTH(F842))=1,"0"&amp;MONTH(F842),MONTH(F842))&amp;"-"&amp;IF(LEN(DAY(F842))=1,"0"&amp;DAY(F842),DAY(F842))</f>
        <v/>
      </c>
    </row>
    <row r="843">
      <c r="A843" s="26" t="n">
        <v>277</v>
      </c>
      <c r="B843" s="5" t="inlineStr">
        <is>
          <t>Relación estudiante docente Tiempo Completo Equivalente</t>
        </is>
      </c>
      <c r="C843" s="5" t="inlineStr">
        <is>
          <t>Gestión Docente</t>
        </is>
      </c>
      <c r="D843" s="5" t="inlineStr">
        <is>
          <t>Semestral</t>
        </is>
      </c>
      <c r="E843" s="5" t="inlineStr">
        <is>
          <t>Negativo</t>
        </is>
      </c>
      <c r="F843" s="17" t="n">
        <v>45107</v>
      </c>
      <c r="G843" s="5">
        <f>YEAR(F843)</f>
        <v/>
      </c>
      <c r="H843" s="5">
        <f>PROPER(TEXT(F843,"mmmm"))</f>
        <v/>
      </c>
      <c r="I843" s="6">
        <f>IF(OR(H843="Enero",H843="Febrero",H843="Marzo",H843="Abril",H843="Mayo",H843="Junio"),G843&amp;"-1",IF(OR(H843="Julio",H843="Agosto",H843="Septiembre",H843="Octubre",H843="Noviembre",H843="Diciembre"),G843&amp;"-2"))</f>
        <v/>
      </c>
      <c r="J843" s="5" t="n">
        <v>85</v>
      </c>
      <c r="K843" s="120" t="n">
        <v>76.48</v>
      </c>
      <c r="L843" s="28">
        <f>IFERROR(IF(OR(J843=0,K843=""),"",IF(E843="Positivo",MIN(MAX(K843/J843,0),1.3),MIN(MAX(J843/K843,0),1.3))),"")</f>
        <v/>
      </c>
      <c r="M843" s="28">
        <f>IFERROR(IF(OR(J843=0,K843=""),"",IF(E843="Positivo",MAX(K843/J843,0),MAX(J843/K843,0))),"")</f>
        <v/>
      </c>
      <c r="N843" s="5" t="inlineStr">
        <is>
          <t>DEC</t>
        </is>
      </c>
      <c r="O843" s="5" t="inlineStr">
        <is>
          <t>DEC</t>
        </is>
      </c>
      <c r="P843" s="16" t="n">
        <v>0</v>
      </c>
      <c r="Q843" s="16" t="n">
        <v>0</v>
      </c>
      <c r="R843" s="5">
        <f>A843&amp;"-"&amp;YEAR(F843)&amp;"-"&amp;IF(LEN(MONTH(F843))=1,"0"&amp;MONTH(F843),MONTH(F843))&amp;"-"&amp;IF(LEN(DAY(F843))=1,"0"&amp;DAY(F843),DAY(F843))</f>
        <v/>
      </c>
    </row>
    <row r="844">
      <c r="A844" s="39" t="n">
        <v>277</v>
      </c>
      <c r="B844" s="5" t="inlineStr">
        <is>
          <t>Relación estudiante docente Tiempo Completo Equivalente</t>
        </is>
      </c>
      <c r="C844" s="5" t="inlineStr">
        <is>
          <t>Gestión Docente</t>
        </is>
      </c>
      <c r="D844" s="5" t="inlineStr">
        <is>
          <t>Semestral</t>
        </is>
      </c>
      <c r="E844" s="5" t="inlineStr">
        <is>
          <t>Negativo</t>
        </is>
      </c>
      <c r="F844" s="6" t="n">
        <v>45291</v>
      </c>
      <c r="G844" s="5">
        <f>YEAR(F844)</f>
        <v/>
      </c>
      <c r="H844" s="5">
        <f>PROPER(TEXT(F844,"mmmm"))</f>
        <v/>
      </c>
      <c r="I844" s="6">
        <f>IF(OR(H844="Enero",H844="Febrero",H844="Marzo",H844="Abril",H844="Mayo",H844="Junio"),G844&amp;"-1",IF(OR(H844="Julio",H844="Agosto",H844="Septiembre",H844="Octubre",H844="Noviembre",H844="Diciembre"),G844&amp;"-2"))</f>
        <v/>
      </c>
      <c r="J844" s="5" t="n">
        <v>85</v>
      </c>
      <c r="K844" s="120" t="n">
        <v>73.29000000000001</v>
      </c>
      <c r="L844" s="28">
        <f>IFERROR(IF(OR(J844=0,K844=""),"",IF(E844="Positivo",MIN(MAX(K844/J844,0),1.3),MIN(MAX(J844/K844,0),1.3))),"")</f>
        <v/>
      </c>
      <c r="M844" s="28">
        <f>IFERROR(IF(OR(J844=0,K844=""),"",IF(E844="Positivo",MAX(K844/J844,0),MAX(J844/K844,0))),"")</f>
        <v/>
      </c>
      <c r="N844" s="5" t="inlineStr">
        <is>
          <t>DEC</t>
        </is>
      </c>
      <c r="O844" s="5" t="inlineStr">
        <is>
          <t>DEC</t>
        </is>
      </c>
      <c r="P844" s="16" t="n">
        <v>0</v>
      </c>
      <c r="Q844" s="16" t="n">
        <v>0</v>
      </c>
      <c r="R844" s="5">
        <f>A844&amp;"-"&amp;YEAR(F844)&amp;"-"&amp;IF(LEN(MONTH(F844))=1,"0"&amp;MONTH(F844),MONTH(F844))&amp;"-"&amp;IF(LEN(DAY(F844))=1,"0"&amp;DAY(F844),DAY(F844))</f>
        <v/>
      </c>
    </row>
    <row r="845">
      <c r="A845" s="26" t="n">
        <v>277</v>
      </c>
      <c r="B845" s="5" t="inlineStr">
        <is>
          <t>Relación estudiante docente Tiempo Completo Equivalente</t>
        </is>
      </c>
      <c r="C845" s="5" t="inlineStr">
        <is>
          <t>Gestión Docente</t>
        </is>
      </c>
      <c r="D845" s="5" t="inlineStr">
        <is>
          <t>Semestral</t>
        </is>
      </c>
      <c r="E845" s="5" t="inlineStr">
        <is>
          <t>Negativo</t>
        </is>
      </c>
      <c r="F845" s="17" t="n">
        <v>45473</v>
      </c>
      <c r="G845" s="5">
        <f>YEAR(F845)</f>
        <v/>
      </c>
      <c r="H845" s="5">
        <f>PROPER(TEXT(F845,"mmmm"))</f>
        <v/>
      </c>
      <c r="I845" s="6">
        <f>IF(OR(H845="Enero",H845="Febrero",H845="Marzo",H845="Abril",H845="Mayo",H845="Junio"),G845&amp;"-1",IF(OR(H845="Julio",H845="Agosto",H845="Septiembre",H845="Octubre",H845="Noviembre",H845="Diciembre"),G845&amp;"-2"))</f>
        <v/>
      </c>
      <c r="J845" s="5" t="n">
        <v>73</v>
      </c>
      <c r="K845" s="120" t="n">
        <v>71.18000000000001</v>
      </c>
      <c r="L845" s="28">
        <f>IFERROR(IF(OR(J845=0,K845=""),"",IF(E845="Positivo",MIN(MAX(K845/J845,0),1.3),MIN(MAX(J845/K845,0),1.3))),"")</f>
        <v/>
      </c>
      <c r="M845" s="28">
        <f>IFERROR(IF(OR(J845=0,K845=""),"",IF(E845="Positivo",MAX(K845/J845,0),MAX(J845/K845,0))),"")</f>
        <v/>
      </c>
      <c r="N845" s="5" t="inlineStr">
        <is>
          <t>DEC</t>
        </is>
      </c>
      <c r="O845" s="5" t="inlineStr">
        <is>
          <t>DEC</t>
        </is>
      </c>
      <c r="P845" s="16" t="n">
        <v>0</v>
      </c>
      <c r="Q845" s="16" t="n">
        <v>0</v>
      </c>
      <c r="R845" s="5">
        <f>A845&amp;"-"&amp;YEAR(F845)&amp;"-"&amp;IF(LEN(MONTH(F845))=1,"0"&amp;MONTH(F845),MONTH(F845))&amp;"-"&amp;IF(LEN(DAY(F845))=1,"0"&amp;DAY(F845),DAY(F845))</f>
        <v/>
      </c>
    </row>
    <row r="846">
      <c r="A846" s="26" t="n">
        <v>277</v>
      </c>
      <c r="B846" s="5" t="inlineStr">
        <is>
          <t>Relación estudiante docente Tiempo Completo Equivalente</t>
        </is>
      </c>
      <c r="C846" s="5" t="inlineStr">
        <is>
          <t>Gestión Docente</t>
        </is>
      </c>
      <c r="D846" s="5" t="inlineStr">
        <is>
          <t>Semestral</t>
        </is>
      </c>
      <c r="E846" s="5" t="inlineStr">
        <is>
          <t>Negativo</t>
        </is>
      </c>
      <c r="F846" s="6" t="n">
        <v>45657</v>
      </c>
      <c r="G846" s="5">
        <f>YEAR(F846)</f>
        <v/>
      </c>
      <c r="H846" s="5">
        <f>PROPER(TEXT(F846,"mmmm"))</f>
        <v/>
      </c>
      <c r="I846" s="6">
        <f>IF(OR(H846="Enero",H846="Febrero",H846="Marzo",H846="Abril",H846="Mayo",H846="Junio"),G846&amp;"-1",IF(OR(H846="Julio",H846="Agosto",H846="Septiembre",H846="Octubre",H846="Noviembre",H846="Diciembre"),G846&amp;"-2"))</f>
        <v/>
      </c>
      <c r="J846" s="5" t="n">
        <v>73</v>
      </c>
      <c r="K846" s="10" t="n">
        <v>71.23999999999999</v>
      </c>
      <c r="L846" s="28">
        <f>IFERROR(IF(OR(J846=0,K846=""),"",IF(E846="Positivo",MIN(MAX(K846/J846,0),1.3),MIN(MAX(J846/K846,0),1.3))),"")</f>
        <v/>
      </c>
      <c r="M846" s="28">
        <f>IFERROR(IF(OR(J846=0,K846=""),"",IF(E846="Positivo",MAX(K846/J846,0),MAX(J846/K846,0))),"")</f>
        <v/>
      </c>
      <c r="N846" s="5" t="inlineStr">
        <is>
          <t>DEC</t>
        </is>
      </c>
      <c r="O846" s="5" t="inlineStr">
        <is>
          <t>DEC</t>
        </is>
      </c>
      <c r="P846" s="16" t="n">
        <v>0</v>
      </c>
      <c r="Q846" s="16" t="n">
        <v>0</v>
      </c>
      <c r="R846" s="5">
        <f>A846&amp;"-"&amp;YEAR(F846)&amp;"-"&amp;IF(LEN(MONTH(F846))=1,"0"&amp;MONTH(F846),MONTH(F846))&amp;"-"&amp;IF(LEN(DAY(F846))=1,"0"&amp;DAY(F846),DAY(F846))</f>
        <v/>
      </c>
    </row>
    <row r="847">
      <c r="A847" s="26" t="n">
        <v>278</v>
      </c>
      <c r="B847" s="5" t="inlineStr">
        <is>
          <t>Docentes contratados</t>
        </is>
      </c>
      <c r="C847" s="5" t="inlineStr">
        <is>
          <t>Gestión Docente</t>
        </is>
      </c>
      <c r="D847" s="5" t="inlineStr">
        <is>
          <t>Semestral</t>
        </is>
      </c>
      <c r="E847" s="5" t="inlineStr">
        <is>
          <t>Positivo</t>
        </is>
      </c>
      <c r="F847" s="17" t="n">
        <v>45107</v>
      </c>
      <c r="G847" s="5">
        <f>YEAR(F847)</f>
        <v/>
      </c>
      <c r="H847" s="5">
        <f>PROPER(TEXT(F847,"mmmm"))</f>
        <v/>
      </c>
      <c r="I847" s="6">
        <f>IF(OR(H847="Enero",H847="Febrero",H847="Marzo",H847="Abril",H847="Mayo",H847="Junio"),G847&amp;"-1",IF(OR(H847="Julio",H847="Agosto",H847="Septiembre",H847="Octubre",H847="Noviembre",H847="Diciembre"),G847&amp;"-2"))</f>
        <v/>
      </c>
      <c r="J847" s="5" t="n"/>
      <c r="K847" s="120" t="n">
        <v>1015</v>
      </c>
      <c r="L847" s="28">
        <f>IFERROR(IF(OR(J847=0,K847=""),"",IF(E847="Positivo",MIN(MAX(K847/J847,0),1.3),MIN(MAX(J847/K847,0),1.3))),"")</f>
        <v/>
      </c>
      <c r="M847" s="28">
        <f>IFERROR(IF(OR(J847=0,K847=""),"",IF(E847="Positivo",MAX(K847/J847,0),MAX(J847/K847,0))),"")</f>
        <v/>
      </c>
      <c r="N847" s="5" t="inlineStr">
        <is>
          <t>DEC</t>
        </is>
      </c>
      <c r="O847" s="5" t="inlineStr">
        <is>
          <t>DEC</t>
        </is>
      </c>
      <c r="P847" s="16" t="n">
        <v>0</v>
      </c>
      <c r="Q847" s="16" t="n">
        <v>0</v>
      </c>
      <c r="R847" s="5">
        <f>A847&amp;"-"&amp;YEAR(F847)&amp;"-"&amp;IF(LEN(MONTH(F847))=1,"0"&amp;MONTH(F847),MONTH(F847))&amp;"-"&amp;IF(LEN(DAY(F847))=1,"0"&amp;DAY(F847),DAY(F847))</f>
        <v/>
      </c>
    </row>
    <row r="848">
      <c r="A848" s="39" t="n">
        <v>278</v>
      </c>
      <c r="B848" s="5" t="inlineStr">
        <is>
          <t>Docentes contratados</t>
        </is>
      </c>
      <c r="C848" s="5" t="inlineStr">
        <is>
          <t>Gestión Docente</t>
        </is>
      </c>
      <c r="D848" s="5" t="inlineStr">
        <is>
          <t>Semestral</t>
        </is>
      </c>
      <c r="E848" s="5" t="inlineStr">
        <is>
          <t>Positivo</t>
        </is>
      </c>
      <c r="F848" s="6" t="n">
        <v>45291</v>
      </c>
      <c r="G848" s="5">
        <f>YEAR(F848)</f>
        <v/>
      </c>
      <c r="H848" s="5">
        <f>PROPER(TEXT(F848,"mmmm"))</f>
        <v/>
      </c>
      <c r="I848" s="6">
        <f>IF(OR(H848="Enero",H848="Febrero",H848="Marzo",H848="Abril",H848="Mayo",H848="Junio"),G848&amp;"-1",IF(OR(H848="Julio",H848="Agosto",H848="Septiembre",H848="Octubre",H848="Noviembre",H848="Diciembre"),G848&amp;"-2"))</f>
        <v/>
      </c>
      <c r="J848" s="5" t="n">
        <v>0</v>
      </c>
      <c r="K848" s="120" t="n">
        <v>1017</v>
      </c>
      <c r="L848" s="28">
        <f>IFERROR(IF(OR(J848=0,K848=""),"",IF(E848="Positivo",MIN(MAX(K848/J848,0),1.3),MIN(MAX(J848/K848,0),1.3))),"")</f>
        <v/>
      </c>
      <c r="M848" s="28">
        <f>IFERROR(IF(OR(J848=0,K848=""),"",IF(E848="Positivo",MAX(K848/J848,0),MAX(J848/K848,0))),"")</f>
        <v/>
      </c>
      <c r="N848" s="5" t="inlineStr">
        <is>
          <t>DEC</t>
        </is>
      </c>
      <c r="O848" s="5" t="inlineStr">
        <is>
          <t>DEC</t>
        </is>
      </c>
      <c r="P848" s="16" t="n">
        <v>0</v>
      </c>
      <c r="Q848" s="16" t="n">
        <v>0</v>
      </c>
      <c r="R848" s="5">
        <f>A848&amp;"-"&amp;YEAR(F848)&amp;"-"&amp;IF(LEN(MONTH(F848))=1,"0"&amp;MONTH(F848),MONTH(F848))&amp;"-"&amp;IF(LEN(DAY(F848))=1,"0"&amp;DAY(F848),DAY(F848))</f>
        <v/>
      </c>
    </row>
    <row r="849">
      <c r="A849" s="5" t="n">
        <v>278</v>
      </c>
      <c r="B849" s="5" t="inlineStr">
        <is>
          <t>Docentes contratados</t>
        </is>
      </c>
      <c r="C849" s="5" t="inlineStr">
        <is>
          <t>Gestión Docente</t>
        </is>
      </c>
      <c r="D849" s="5" t="inlineStr">
        <is>
          <t>Semestral</t>
        </is>
      </c>
      <c r="E849" s="5" t="inlineStr">
        <is>
          <t>Positivo</t>
        </is>
      </c>
      <c r="F849" s="6" t="n">
        <v>45473</v>
      </c>
      <c r="G849" s="5">
        <f>YEAR(F849)</f>
        <v/>
      </c>
      <c r="H849" s="5">
        <f>PROPER(TEXT(F849,"mmmm"))</f>
        <v/>
      </c>
      <c r="I849" s="6">
        <f>IF(OR(H849="Enero",H849="Febrero",H849="Marzo",H849="Abril",H849="Mayo",H849="Junio"),G849&amp;"-1",IF(OR(H849="Julio",H849="Agosto",H849="Septiembre",H849="Octubre",H849="Noviembre",H849="Diciembre"),G849&amp;"-2"))</f>
        <v/>
      </c>
      <c r="J849" s="5" t="n">
        <v>0</v>
      </c>
      <c r="K849" s="5" t="n">
        <v>1080</v>
      </c>
      <c r="L849" s="28">
        <f>IFERROR(IF(OR(J849=0,K849=""),"",IF(E849="Positivo",MIN(MAX(K849/J849,0),1.3),MIN(MAX(J849/K849,0),1.3))),"")</f>
        <v/>
      </c>
      <c r="M849" s="28">
        <f>IFERROR(IF(OR(J849=0,K849=""),"",IF(E849="Positivo",MAX(K849/J849,0),MAX(J849/K849,0))),"")</f>
        <v/>
      </c>
      <c r="N849" s="5" t="n">
        <v>0</v>
      </c>
      <c r="O849" s="5" t="inlineStr">
        <is>
          <t>ENT</t>
        </is>
      </c>
      <c r="P849" s="5" t="n">
        <v>0</v>
      </c>
      <c r="Q849" s="5" t="n">
        <v>0</v>
      </c>
      <c r="R849" s="5">
        <f>A849&amp;"-"&amp;YEAR(F849)&amp;"-"&amp;IF(LEN(MONTH(F849))=1,"0"&amp;MONTH(F849),MONTH(F849))&amp;"-"&amp;IF(LEN(DAY(F849))=1,"0"&amp;DAY(F849),DAY(F849))</f>
        <v/>
      </c>
    </row>
    <row r="850">
      <c r="A850" s="26" t="n">
        <v>278</v>
      </c>
      <c r="B850" s="5" t="inlineStr">
        <is>
          <t>Docentes contratados</t>
        </is>
      </c>
      <c r="C850" s="5" t="inlineStr">
        <is>
          <t>Gestión Docente</t>
        </is>
      </c>
      <c r="D850" s="5" t="inlineStr">
        <is>
          <t>Semestral</t>
        </is>
      </c>
      <c r="E850" s="5" t="inlineStr">
        <is>
          <t>Positivo</t>
        </is>
      </c>
      <c r="F850" s="6" t="n">
        <v>45657</v>
      </c>
      <c r="G850" s="5">
        <f>YEAR(F850)</f>
        <v/>
      </c>
      <c r="H850" s="5">
        <f>PROPER(TEXT(F850,"mmmm"))</f>
        <v/>
      </c>
      <c r="I850" s="6">
        <f>IF(OR(H850="Enero",H850="Febrero",H850="Marzo",H850="Abril",H850="Mayo",H850="Junio"),G850&amp;"-1",IF(OR(H850="Julio",H850="Agosto",H850="Septiembre",H850="Octubre",H850="Noviembre",H850="Diciembre"),G850&amp;"-2"))</f>
        <v/>
      </c>
      <c r="J850" s="5" t="n">
        <v>0</v>
      </c>
      <c r="K850" s="10" t="n">
        <v>1018</v>
      </c>
      <c r="L850" s="28">
        <f>IFERROR(IF(OR(J850=0,K850=""),"",IF(E850="Positivo",MIN(MAX(K850/J850,0),1.3),MIN(MAX(J850/K850,0),1.3))),"")</f>
        <v/>
      </c>
      <c r="M850" s="28">
        <f>IFERROR(IF(OR(J850=0,K850=""),"",IF(E850="Positivo",MAX(K850/J850,0),MAX(J850/K850,0))),"")</f>
        <v/>
      </c>
      <c r="N850" s="5" t="n">
        <v>0</v>
      </c>
      <c r="O850" s="5" t="inlineStr">
        <is>
          <t>ENT</t>
        </is>
      </c>
      <c r="P850" s="16" t="n">
        <v>0</v>
      </c>
      <c r="Q850" s="16" t="n">
        <v>0</v>
      </c>
      <c r="R850" s="5">
        <f>A850&amp;"-"&amp;YEAR(F850)&amp;"-"&amp;IF(LEN(MONTH(F850))=1,"0"&amp;MONTH(F850),MONTH(F850))&amp;"-"&amp;IF(LEN(DAY(F850))=1,"0"&amp;DAY(F850),DAY(F850))</f>
        <v/>
      </c>
    </row>
    <row r="851">
      <c r="A851" s="26" t="n">
        <v>279</v>
      </c>
      <c r="B851" s="5" t="inlineStr">
        <is>
          <t>Docentes tiempo completo</t>
        </is>
      </c>
      <c r="C851" s="5" t="inlineStr">
        <is>
          <t>Gestión Docente</t>
        </is>
      </c>
      <c r="D851" s="5" t="inlineStr">
        <is>
          <t>Semestral</t>
        </is>
      </c>
      <c r="E851" s="5" t="inlineStr">
        <is>
          <t>Positivo</t>
        </is>
      </c>
      <c r="F851" s="17" t="n">
        <v>45107</v>
      </c>
      <c r="G851" s="5">
        <f>YEAR(F851)</f>
        <v/>
      </c>
      <c r="H851" s="5">
        <f>PROPER(TEXT(F851,"mmmm"))</f>
        <v/>
      </c>
      <c r="I851" s="6">
        <f>IF(OR(H851="Enero",H851="Febrero",H851="Marzo",H851="Abril",H851="Mayo",H851="Junio"),G851&amp;"-1",IF(OR(H851="Julio",H851="Agosto",H851="Septiembre",H851="Octubre",H851="Noviembre",H851="Diciembre"),G851&amp;"-2"))</f>
        <v/>
      </c>
      <c r="J851" s="5" t="n"/>
      <c r="K851" s="120" t="n">
        <v>572</v>
      </c>
      <c r="L851" s="28">
        <f>IFERROR(IF(OR(J851=0,K851=""),"",IF(E851="Positivo",MIN(MAX(K851/J851,0),1.3),MIN(MAX(J851/K851,0),1.3))),"")</f>
        <v/>
      </c>
      <c r="M851" s="28">
        <f>IFERROR(IF(OR(J851=0,K851=""),"",IF(E851="Positivo",MAX(K851/J851,0),MAX(J851/K851,0))),"")</f>
        <v/>
      </c>
      <c r="N851" s="5" t="n"/>
      <c r="O851" s="5" t="n"/>
      <c r="P851" s="16" t="n">
        <v>0</v>
      </c>
      <c r="Q851" s="16" t="n">
        <v>0</v>
      </c>
      <c r="R851" s="5">
        <f>A851&amp;"-"&amp;YEAR(F851)&amp;"-"&amp;IF(LEN(MONTH(F851))=1,"0"&amp;MONTH(F851),MONTH(F851))&amp;"-"&amp;IF(LEN(DAY(F851))=1,"0"&amp;DAY(F851),DAY(F851))</f>
        <v/>
      </c>
    </row>
    <row r="852">
      <c r="A852" s="26" t="n">
        <v>280</v>
      </c>
      <c r="B852" s="5" t="inlineStr">
        <is>
          <t>Docentes medio tiempo</t>
        </is>
      </c>
      <c r="C852" s="5" t="inlineStr">
        <is>
          <t>Gestión Docente</t>
        </is>
      </c>
      <c r="D852" s="5" t="inlineStr">
        <is>
          <t>Semestral</t>
        </is>
      </c>
      <c r="E852" s="5" t="inlineStr">
        <is>
          <t>Positivo</t>
        </is>
      </c>
      <c r="F852" s="17" t="n">
        <v>45107</v>
      </c>
      <c r="G852" s="5">
        <f>YEAR(F852)</f>
        <v/>
      </c>
      <c r="H852" s="5">
        <f>PROPER(TEXT(F852,"mmmm"))</f>
        <v/>
      </c>
      <c r="I852" s="6">
        <f>IF(OR(H852="Enero",H852="Febrero",H852="Marzo",H852="Abril",H852="Mayo",H852="Junio"),G852&amp;"-1",IF(OR(H852="Julio",H852="Agosto",H852="Septiembre",H852="Octubre",H852="Noviembre",H852="Diciembre"),G852&amp;"-2"))</f>
        <v/>
      </c>
      <c r="J852" s="5" t="n"/>
      <c r="K852" s="120" t="n">
        <v>203</v>
      </c>
      <c r="L852" s="28">
        <f>IFERROR(IF(OR(J852=0,K852=""),"",IF(E852="Positivo",MIN(MAX(K852/J852,0),1.3),MIN(MAX(J852/K852,0),1.3))),"")</f>
        <v/>
      </c>
      <c r="M852" s="28">
        <f>IFERROR(IF(OR(J852=0,K852=""),"",IF(E852="Positivo",MAX(K852/J852,0),MAX(J852/K852,0))),"")</f>
        <v/>
      </c>
      <c r="N852" s="5" t="n"/>
      <c r="O852" s="5" t="n"/>
      <c r="P852" s="16" t="n">
        <v>0</v>
      </c>
      <c r="Q852" s="16" t="n">
        <v>0</v>
      </c>
      <c r="R852" s="5">
        <f>A852&amp;"-"&amp;YEAR(F852)&amp;"-"&amp;IF(LEN(MONTH(F852))=1,"0"&amp;MONTH(F852),MONTH(F852))&amp;"-"&amp;IF(LEN(DAY(F852))=1,"0"&amp;DAY(F852),DAY(F852))</f>
        <v/>
      </c>
    </row>
    <row r="853">
      <c r="A853" s="39" t="n">
        <v>280</v>
      </c>
      <c r="B853" s="5" t="inlineStr">
        <is>
          <t>Docentes medio tiempo</t>
        </is>
      </c>
      <c r="C853" s="5" t="inlineStr">
        <is>
          <t>Gestión Docente</t>
        </is>
      </c>
      <c r="D853" s="5" t="inlineStr">
        <is>
          <t>Semestral</t>
        </is>
      </c>
      <c r="E853" s="5" t="inlineStr">
        <is>
          <t>Positivo</t>
        </is>
      </c>
      <c r="F853" s="6" t="n">
        <v>45291</v>
      </c>
      <c r="G853" s="5">
        <f>YEAR(F853)</f>
        <v/>
      </c>
      <c r="H853" s="5">
        <f>PROPER(TEXT(F853,"mmmm"))</f>
        <v/>
      </c>
      <c r="I853" s="6">
        <f>IF(OR(H853="Enero",H853="Febrero",H853="Marzo",H853="Abril",H853="Mayo",H853="Junio"),G853&amp;"-1",IF(OR(H853="Julio",H853="Agosto",H853="Septiembre",H853="Octubre",H853="Noviembre",H853="Diciembre"),G853&amp;"-2"))</f>
        <v/>
      </c>
      <c r="J853" s="5" t="n">
        <v>0</v>
      </c>
      <c r="K853" s="120" t="n">
        <v>186</v>
      </c>
      <c r="L853" s="28">
        <f>IFERROR(IF(OR(J853=0,K853=""),"",IF(E853="Positivo",MIN(MAX(K853/J853,0),1.3),MIN(MAX(J853/K853,0),1.3))),"")</f>
        <v/>
      </c>
      <c r="M853" s="28">
        <f>IFERROR(IF(OR(J853=0,K853=""),"",IF(E853="Positivo",MAX(K853/J853,0),MAX(J853/K853,0))),"")</f>
        <v/>
      </c>
      <c r="N853" s="5" t="n"/>
      <c r="O853" s="5" t="n"/>
      <c r="P853" s="16" t="n">
        <v>0</v>
      </c>
      <c r="Q853" s="16" t="n">
        <v>0</v>
      </c>
      <c r="R853" s="5">
        <f>A853&amp;"-"&amp;YEAR(F853)&amp;"-"&amp;IF(LEN(MONTH(F853))=1,"0"&amp;MONTH(F853),MONTH(F853))&amp;"-"&amp;IF(LEN(DAY(F853))=1,"0"&amp;DAY(F853),DAY(F853))</f>
        <v/>
      </c>
    </row>
    <row r="854">
      <c r="A854" s="26" t="n">
        <v>281</v>
      </c>
      <c r="B854" s="5" t="inlineStr">
        <is>
          <t>Docentes cátedra</t>
        </is>
      </c>
      <c r="C854" s="5" t="inlineStr">
        <is>
          <t>Gestión Docente</t>
        </is>
      </c>
      <c r="D854" s="5" t="inlineStr">
        <is>
          <t>Semestral</t>
        </is>
      </c>
      <c r="E854" s="5" t="inlineStr">
        <is>
          <t>Positivo</t>
        </is>
      </c>
      <c r="F854" s="17" t="n">
        <v>45107</v>
      </c>
      <c r="G854" s="5">
        <f>YEAR(F854)</f>
        <v/>
      </c>
      <c r="H854" s="5">
        <f>PROPER(TEXT(F854,"mmmm"))</f>
        <v/>
      </c>
      <c r="I854" s="6">
        <f>IF(OR(H854="Enero",H854="Febrero",H854="Marzo",H854="Abril",H854="Mayo",H854="Junio"),G854&amp;"-1",IF(OR(H854="Julio",H854="Agosto",H854="Septiembre",H854="Octubre",H854="Noviembre",H854="Diciembre"),G854&amp;"-2"))</f>
        <v/>
      </c>
      <c r="J854" s="5" t="n"/>
      <c r="K854" s="120" t="n">
        <v>240</v>
      </c>
      <c r="L854" s="28">
        <f>IFERROR(IF(OR(J854=0,K854=""),"",IF(E854="Positivo",MIN(MAX(K854/J854,0),1.3),MIN(MAX(J854/K854,0),1.3))),"")</f>
        <v/>
      </c>
      <c r="M854" s="28">
        <f>IFERROR(IF(OR(J854=0,K854=""),"",IF(E854="Positivo",MAX(K854/J854,0),MAX(J854/K854,0))),"")</f>
        <v/>
      </c>
      <c r="N854" s="5" t="n"/>
      <c r="O854" s="5" t="n"/>
      <c r="P854" s="16" t="n">
        <v>0</v>
      </c>
      <c r="Q854" s="16" t="n">
        <v>0</v>
      </c>
      <c r="R854" s="5">
        <f>A854&amp;"-"&amp;YEAR(F854)&amp;"-"&amp;IF(LEN(MONTH(F854))=1,"0"&amp;MONTH(F854),MONTH(F854))&amp;"-"&amp;IF(LEN(DAY(F854))=1,"0"&amp;DAY(F854),DAY(F854))</f>
        <v/>
      </c>
    </row>
    <row r="855">
      <c r="A855" s="39" t="n">
        <v>281</v>
      </c>
      <c r="B855" s="5" t="inlineStr">
        <is>
          <t>Docentes cátedra</t>
        </is>
      </c>
      <c r="C855" s="5" t="inlineStr">
        <is>
          <t>Gestión Docente</t>
        </is>
      </c>
      <c r="D855" s="5" t="inlineStr">
        <is>
          <t>Semestral</t>
        </is>
      </c>
      <c r="E855" s="5" t="inlineStr">
        <is>
          <t>Positivo</t>
        </is>
      </c>
      <c r="F855" s="6" t="n">
        <v>45291</v>
      </c>
      <c r="G855" s="5">
        <f>YEAR(F855)</f>
        <v/>
      </c>
      <c r="H855" s="5">
        <f>PROPER(TEXT(F855,"mmmm"))</f>
        <v/>
      </c>
      <c r="I855" s="6">
        <f>IF(OR(H855="Enero",H855="Febrero",H855="Marzo",H855="Abril",H855="Mayo",H855="Junio"),G855&amp;"-1",IF(OR(H855="Julio",H855="Agosto",H855="Septiembre",H855="Octubre",H855="Noviembre",H855="Diciembre"),G855&amp;"-2"))</f>
        <v/>
      </c>
      <c r="J855" s="5" t="n"/>
      <c r="K855" s="120" t="n">
        <v>223</v>
      </c>
      <c r="L855" s="28">
        <f>IFERROR(IF(OR(J855=0,K855=""),"",IF(E855="Positivo",MIN(MAX(K855/J855,0),1.3),MIN(MAX(J855/K855,0),1.3))),"")</f>
        <v/>
      </c>
      <c r="M855" s="28">
        <f>IFERROR(IF(OR(J855=0,K855=""),"",IF(E855="Positivo",MAX(K855/J855,0),MAX(J855/K855,0))),"")</f>
        <v/>
      </c>
      <c r="N855" s="5" t="n"/>
      <c r="O855" s="5" t="n"/>
      <c r="P855" s="16" t="n">
        <v>0</v>
      </c>
      <c r="Q855" s="16" t="n">
        <v>0</v>
      </c>
      <c r="R855" s="5">
        <f>A855&amp;"-"&amp;YEAR(F855)&amp;"-"&amp;IF(LEN(MONTH(F855))=1,"0"&amp;MONTH(F855),MONTH(F855))&amp;"-"&amp;IF(LEN(DAY(F855))=1,"0"&amp;DAY(F855),DAY(F855))</f>
        <v/>
      </c>
    </row>
    <row r="856">
      <c r="A856" s="26" t="n">
        <v>282</v>
      </c>
      <c r="B856" s="5" t="inlineStr">
        <is>
          <t>Docentes evaluados</t>
        </is>
      </c>
      <c r="C856" s="5" t="inlineStr">
        <is>
          <t>Gestión Docente</t>
        </is>
      </c>
      <c r="D856" s="5" t="inlineStr">
        <is>
          <t>Semestral</t>
        </is>
      </c>
      <c r="E856" s="5" t="inlineStr">
        <is>
          <t>Positivo</t>
        </is>
      </c>
      <c r="F856" s="17" t="n">
        <v>45107</v>
      </c>
      <c r="G856" s="5">
        <f>YEAR(F856)</f>
        <v/>
      </c>
      <c r="H856" s="5">
        <f>PROPER(TEXT(F856,"mmmm"))</f>
        <v/>
      </c>
      <c r="I856" s="6">
        <f>IF(OR(H856="Enero",H856="Febrero",H856="Marzo",H856="Abril",H856="Mayo",H856="Junio"),G856&amp;"-1",IF(OR(H856="Julio",H856="Agosto",H856="Septiembre",H856="Octubre",H856="Noviembre",H856="Diciembre"),G856&amp;"-2"))</f>
        <v/>
      </c>
      <c r="J856" s="11" t="n">
        <v>96</v>
      </c>
      <c r="K856" s="120" t="n">
        <v>97.02</v>
      </c>
      <c r="L856" s="28">
        <f>IFERROR(IF(OR(J856=0,K856=""),"",IF(E856="Positivo",MIN(MAX(K856/J856,0),1.3),MIN(MAX(J856/K856,0),1.3))),"")</f>
        <v/>
      </c>
      <c r="M856" s="28">
        <f>IFERROR(IF(OR(J856=0,K856=""),"",IF(E856="Positivo",MAX(K856/J856,0),MAX(J856/K856,0))),"")</f>
        <v/>
      </c>
      <c r="N856" s="11" t="inlineStr">
        <is>
          <t>%</t>
        </is>
      </c>
      <c r="O856" s="11" t="inlineStr">
        <is>
          <t>%</t>
        </is>
      </c>
      <c r="P856" s="16" t="n">
        <v>0</v>
      </c>
      <c r="Q856" s="16" t="n">
        <v>0</v>
      </c>
      <c r="R856" s="5">
        <f>A856&amp;"-"&amp;YEAR(F856)&amp;"-"&amp;IF(LEN(MONTH(F856))=1,"0"&amp;MONTH(F856),MONTH(F856))&amp;"-"&amp;IF(LEN(DAY(F856))=1,"0"&amp;DAY(F856),DAY(F856))</f>
        <v/>
      </c>
    </row>
    <row r="857">
      <c r="A857" s="39" t="n">
        <v>282</v>
      </c>
      <c r="B857" s="5" t="inlineStr">
        <is>
          <t>Docentes evaluados</t>
        </is>
      </c>
      <c r="C857" s="5" t="inlineStr">
        <is>
          <t>Gestión Docente</t>
        </is>
      </c>
      <c r="D857" s="5" t="inlineStr">
        <is>
          <t>Semestral</t>
        </is>
      </c>
      <c r="E857" s="5" t="inlineStr">
        <is>
          <t>Positivo</t>
        </is>
      </c>
      <c r="F857" s="6" t="n">
        <v>45291</v>
      </c>
      <c r="G857" s="5">
        <f>YEAR(F857)</f>
        <v/>
      </c>
      <c r="H857" s="5">
        <f>PROPER(TEXT(F857,"mmmm"))</f>
        <v/>
      </c>
      <c r="I857" s="6">
        <f>IF(OR(H857="Enero",H857="Febrero",H857="Marzo",H857="Abril",H857="Mayo",H857="Junio"),G857&amp;"-1",IF(OR(H857="Julio",H857="Agosto",H857="Septiembre",H857="Octubre",H857="Noviembre",H857="Diciembre"),G857&amp;"-2"))</f>
        <v/>
      </c>
      <c r="J857" s="11" t="n">
        <v>96</v>
      </c>
      <c r="K857" s="120" t="n">
        <v>97.34</v>
      </c>
      <c r="L857" s="28">
        <f>IFERROR(IF(OR(J857=0,K857=""),"",IF(E857="Positivo",MIN(MAX(K857/J857,0),1.3),MIN(MAX(J857/K857,0),1.3))),"")</f>
        <v/>
      </c>
      <c r="M857" s="28">
        <f>IFERROR(IF(OR(J857=0,K857=""),"",IF(E857="Positivo",MAX(K857/J857,0),MAX(J857/K857,0))),"")</f>
        <v/>
      </c>
      <c r="N857" s="11" t="inlineStr">
        <is>
          <t>%</t>
        </is>
      </c>
      <c r="O857" s="11" t="inlineStr">
        <is>
          <t>%</t>
        </is>
      </c>
      <c r="P857" s="16" t="n">
        <v>0</v>
      </c>
      <c r="Q857" s="16" t="n">
        <v>0</v>
      </c>
      <c r="R857" s="5">
        <f>A857&amp;"-"&amp;YEAR(F857)&amp;"-"&amp;IF(LEN(MONTH(F857))=1,"0"&amp;MONTH(F857),MONTH(F857))&amp;"-"&amp;IF(LEN(DAY(F857))=1,"0"&amp;DAY(F857),DAY(F857))</f>
        <v/>
      </c>
    </row>
    <row r="858">
      <c r="A858" s="5" t="n">
        <v>282</v>
      </c>
      <c r="B858" s="5" t="inlineStr">
        <is>
          <t>Docentes evaluados</t>
        </is>
      </c>
      <c r="C858" s="5" t="inlineStr">
        <is>
          <t>Gestión Docente</t>
        </is>
      </c>
      <c r="D858" s="5" t="inlineStr">
        <is>
          <t>Semestral</t>
        </is>
      </c>
      <c r="E858" s="5" t="inlineStr">
        <is>
          <t>Positivo</t>
        </is>
      </c>
      <c r="F858" s="6" t="n">
        <v>45473</v>
      </c>
      <c r="G858" s="5">
        <f>YEAR(F858)</f>
        <v/>
      </c>
      <c r="H858" s="5">
        <f>PROPER(TEXT(F858,"mmmm"))</f>
        <v/>
      </c>
      <c r="I858" s="6">
        <f>IF(OR(H858="Enero",H858="Febrero",H858="Marzo",H858="Abril",H858="Mayo",H858="Junio"),G858&amp;"-1",IF(OR(H858="Julio",H858="Agosto",H858="Septiembre",H858="Octubre",H858="Noviembre",H858="Diciembre"),G858&amp;"-2"))</f>
        <v/>
      </c>
      <c r="J858" s="5" t="n">
        <v>97</v>
      </c>
      <c r="K858" s="5" t="n">
        <v>97.02</v>
      </c>
      <c r="L858" s="28">
        <f>IFERROR(IF(OR(J858=0,K858=""),"",IF(E858="Positivo",MIN(MAX(K858/J858,0),1.3),MIN(MAX(J858/K858,0),1.3))),"")</f>
        <v/>
      </c>
      <c r="M858" s="28">
        <f>IFERROR(IF(OR(J858=0,K858=""),"",IF(E858="Positivo",MAX(K858/J858,0),MAX(J858/K858,0))),"")</f>
        <v/>
      </c>
      <c r="N858" s="5" t="inlineStr">
        <is>
          <t>%</t>
        </is>
      </c>
      <c r="O858" s="5" t="inlineStr">
        <is>
          <t>%</t>
        </is>
      </c>
      <c r="P858" s="5" t="n">
        <v>0</v>
      </c>
      <c r="Q858" s="5" t="n">
        <v>0</v>
      </c>
      <c r="R858" s="5">
        <f>A858&amp;"-"&amp;YEAR(F858)&amp;"-"&amp;IF(LEN(MONTH(F858))=1,"0"&amp;MONTH(F858),MONTH(F858))&amp;"-"&amp;IF(LEN(DAY(F858))=1,"0"&amp;DAY(F858),DAY(F858))</f>
        <v/>
      </c>
    </row>
    <row r="859">
      <c r="A859" s="26" t="n">
        <v>282</v>
      </c>
      <c r="B859" s="5" t="inlineStr">
        <is>
          <t>Docentes evaluados</t>
        </is>
      </c>
      <c r="C859" s="5" t="inlineStr">
        <is>
          <t>Gestión Docente</t>
        </is>
      </c>
      <c r="D859" s="5" t="inlineStr">
        <is>
          <t>Semestral</t>
        </is>
      </c>
      <c r="E859" s="5" t="inlineStr">
        <is>
          <t>Positivo</t>
        </is>
      </c>
      <c r="F859" s="6" t="n">
        <v>45657</v>
      </c>
      <c r="G859" s="5">
        <f>YEAR(F859)</f>
        <v/>
      </c>
      <c r="H859" s="5">
        <f>PROPER(TEXT(F859,"mmmm"))</f>
        <v/>
      </c>
      <c r="I859" s="6">
        <f>IF(OR(H859="Enero",H859="Febrero",H859="Marzo",H859="Abril",H859="Mayo",H859="Junio"),G859&amp;"-1",IF(OR(H859="Julio",H859="Agosto",H859="Septiembre",H859="Octubre",H859="Noviembre",H859="Diciembre"),G859&amp;"-2"))</f>
        <v/>
      </c>
      <c r="J859" s="5" t="n">
        <v>97</v>
      </c>
      <c r="K859" s="10" t="n">
        <v>96.84</v>
      </c>
      <c r="L859" s="28">
        <f>IFERROR(IF(OR(J859=0,K859=""),"",IF(E859="Positivo",MIN(MAX(K859/J859,0),1.3),MIN(MAX(J859/K859,0),1.3))),"")</f>
        <v/>
      </c>
      <c r="M859" s="28">
        <f>IFERROR(IF(OR(J859=0,K859=""),"",IF(E859="Positivo",MAX(K859/J859,0),MAX(J859/K859,0))),"")</f>
        <v/>
      </c>
      <c r="N859" s="5" t="inlineStr">
        <is>
          <t>%</t>
        </is>
      </c>
      <c r="O859" s="5" t="inlineStr">
        <is>
          <t>%</t>
        </is>
      </c>
      <c r="P859" s="16" t="n">
        <v>0</v>
      </c>
      <c r="Q859" s="16" t="n">
        <v>0</v>
      </c>
      <c r="R859" s="5">
        <f>A859&amp;"-"&amp;YEAR(F859)&amp;"-"&amp;IF(LEN(MONTH(F859))=1,"0"&amp;MONTH(F859),MONTH(F859))&amp;"-"&amp;IF(LEN(DAY(F859))=1,"0"&amp;DAY(F859),DAY(F859))</f>
        <v/>
      </c>
    </row>
    <row r="860">
      <c r="A860" s="26" t="n">
        <v>283</v>
      </c>
      <c r="B860" s="5" t="inlineStr">
        <is>
          <t>Resultado evaluación docente</t>
        </is>
      </c>
      <c r="C860" s="5" t="inlineStr">
        <is>
          <t>Gestión Docente</t>
        </is>
      </c>
      <c r="D860" s="5" t="inlineStr">
        <is>
          <t>Semestral</t>
        </is>
      </c>
      <c r="E860" s="5" t="inlineStr">
        <is>
          <t>Positivo</t>
        </is>
      </c>
      <c r="F860" s="17" t="n">
        <v>45107</v>
      </c>
      <c r="G860" s="5">
        <f>YEAR(F860)</f>
        <v/>
      </c>
      <c r="H860" s="5">
        <f>PROPER(TEXT(F860,"mmmm"))</f>
        <v/>
      </c>
      <c r="I860" s="6">
        <f>IF(OR(H860="Enero",H860="Febrero",H860="Marzo",H860="Abril",H860="Mayo",H860="Junio"),G860&amp;"-1",IF(OR(H860="Julio",H860="Agosto",H860="Septiembre",H860="Octubre",H860="Noviembre",H860="Diciembre"),G860&amp;"-2"))</f>
        <v/>
      </c>
      <c r="J860" s="5" t="n">
        <v>4.5</v>
      </c>
      <c r="K860" s="120" t="n">
        <v>4.6</v>
      </c>
      <c r="L860" s="28">
        <f>IFERROR(IF(OR(J860=0,K860=""),"",IF(E860="Positivo",MIN(MAX(K860/J860,0),1.3),MIN(MAX(J860/K860,0),1.3))),"")</f>
        <v/>
      </c>
      <c r="M860" s="28">
        <f>IFERROR(IF(OR(J860=0,K860=""),"",IF(E860="Positivo",MAX(K860/J860,0),MAX(J860/K860,0))),"")</f>
        <v/>
      </c>
      <c r="N860" s="5" t="inlineStr">
        <is>
          <t>%</t>
        </is>
      </c>
      <c r="O860" s="5" t="inlineStr">
        <is>
          <t>%</t>
        </is>
      </c>
      <c r="P860" s="16" t="n">
        <v>2</v>
      </c>
      <c r="Q860" s="16" t="n">
        <v>2</v>
      </c>
      <c r="R860" s="5">
        <f>A860&amp;"-"&amp;YEAR(F860)&amp;"-"&amp;IF(LEN(MONTH(F860))=1,"0"&amp;MONTH(F860),MONTH(F860))&amp;"-"&amp;IF(LEN(DAY(F860))=1,"0"&amp;DAY(F860),DAY(F860))</f>
        <v/>
      </c>
    </row>
    <row r="861">
      <c r="A861" s="39" t="n">
        <v>283</v>
      </c>
      <c r="B861" s="5" t="inlineStr">
        <is>
          <t>Resultado evaluación docente</t>
        </is>
      </c>
      <c r="C861" s="5" t="inlineStr">
        <is>
          <t>Gestión Docente</t>
        </is>
      </c>
      <c r="D861" s="5" t="inlineStr">
        <is>
          <t>Semestral</t>
        </is>
      </c>
      <c r="E861" s="5" t="inlineStr">
        <is>
          <t>Positivo</t>
        </is>
      </c>
      <c r="F861" s="6" t="n">
        <v>45291</v>
      </c>
      <c r="G861" s="5">
        <f>YEAR(F861)</f>
        <v/>
      </c>
      <c r="H861" s="5">
        <f>PROPER(TEXT(F861,"mmmm"))</f>
        <v/>
      </c>
      <c r="I861" s="6">
        <f>IF(OR(H861="Enero",H861="Febrero",H861="Marzo",H861="Abril",H861="Mayo",H861="Junio"),G861&amp;"-1",IF(OR(H861="Julio",H861="Agosto",H861="Septiembre",H861="Octubre",H861="Noviembre",H861="Diciembre"),G861&amp;"-2"))</f>
        <v/>
      </c>
      <c r="J861" s="5" t="n">
        <v>4.5</v>
      </c>
      <c r="K861" s="120" t="n">
        <v>4.55</v>
      </c>
      <c r="L861" s="28">
        <f>IFERROR(IF(OR(J861=0,K861=""),"",IF(E861="Positivo",MIN(MAX(K861/J861,0),1.3),MIN(MAX(J861/K861,0),1.3))),"")</f>
        <v/>
      </c>
      <c r="M861" s="28">
        <f>IFERROR(IF(OR(J861=0,K861=""),"",IF(E861="Positivo",MAX(K861/J861,0),MAX(J861/K861,0))),"")</f>
        <v/>
      </c>
      <c r="N861" s="5" t="inlineStr">
        <is>
          <t>%</t>
        </is>
      </c>
      <c r="O861" s="5" t="inlineStr">
        <is>
          <t>%</t>
        </is>
      </c>
      <c r="P861" s="16" t="n">
        <v>0</v>
      </c>
      <c r="Q861" s="16" t="n">
        <v>0</v>
      </c>
      <c r="R861" s="5">
        <f>A861&amp;"-"&amp;YEAR(F861)&amp;"-"&amp;IF(LEN(MONTH(F861))=1,"0"&amp;MONTH(F861),MONTH(F861))&amp;"-"&amp;IF(LEN(DAY(F861))=1,"0"&amp;DAY(F861),DAY(F861))</f>
        <v/>
      </c>
    </row>
    <row r="862">
      <c r="A862" s="5" t="n">
        <v>283</v>
      </c>
      <c r="B862" s="5" t="inlineStr">
        <is>
          <t>Resultado evaluación docente</t>
        </is>
      </c>
      <c r="C862" s="5" t="inlineStr">
        <is>
          <t>Gestión Docente</t>
        </is>
      </c>
      <c r="D862" s="5" t="inlineStr">
        <is>
          <t>Semestral</t>
        </is>
      </c>
      <c r="E862" s="5" t="inlineStr">
        <is>
          <t>Positivo</t>
        </is>
      </c>
      <c r="F862" s="6" t="n">
        <v>45473</v>
      </c>
      <c r="G862" s="5">
        <f>YEAR(F862)</f>
        <v/>
      </c>
      <c r="H862" s="5">
        <f>PROPER(TEXT(F862,"mmmm"))</f>
        <v/>
      </c>
      <c r="I862" s="6">
        <f>IF(OR(H862="Enero",H862="Febrero",H862="Marzo",H862="Abril",H862="Mayo",H862="Junio"),G862&amp;"-1",IF(OR(H862="Julio",H862="Agosto",H862="Septiembre",H862="Octubre",H862="Noviembre",H862="Diciembre"),G862&amp;"-2"))</f>
        <v/>
      </c>
      <c r="J862" s="5" t="n">
        <v>4.5</v>
      </c>
      <c r="K862" s="5" t="n">
        <v>4.57</v>
      </c>
      <c r="L862" s="28">
        <f>IFERROR(IF(OR(J862=0,K862=""),"",IF(E862="Positivo",MIN(MAX(K862/J862,0),1.3),MIN(MAX(J862/K862,0),1.3))),"")</f>
        <v/>
      </c>
      <c r="M862" s="28">
        <f>IFERROR(IF(OR(J862=0,K862=""),"",IF(E862="Positivo",MAX(K862/J862,0),MAX(J862/K862,0))),"")</f>
        <v/>
      </c>
      <c r="N862" s="5" t="inlineStr">
        <is>
          <t>DEC</t>
        </is>
      </c>
      <c r="O862" s="5" t="inlineStr">
        <is>
          <t>DEC</t>
        </is>
      </c>
      <c r="P862" s="5" t="n">
        <v>2</v>
      </c>
      <c r="Q862" s="5" t="n">
        <v>2</v>
      </c>
      <c r="R862" s="5">
        <f>A862&amp;"-"&amp;YEAR(F862)&amp;"-"&amp;IF(LEN(MONTH(F862))=1,"0"&amp;MONTH(F862),MONTH(F862))&amp;"-"&amp;IF(LEN(DAY(F862))=1,"0"&amp;DAY(F862),DAY(F862))</f>
        <v/>
      </c>
    </row>
    <row r="863">
      <c r="A863" s="26" t="n">
        <v>283</v>
      </c>
      <c r="B863" s="5" t="inlineStr">
        <is>
          <t>Resultado evaluación docente</t>
        </is>
      </c>
      <c r="C863" s="5" t="inlineStr">
        <is>
          <t>Gestión Docente</t>
        </is>
      </c>
      <c r="D863" s="5" t="inlineStr">
        <is>
          <t>Semestral</t>
        </is>
      </c>
      <c r="E863" s="5" t="inlineStr">
        <is>
          <t>Positivo</t>
        </is>
      </c>
      <c r="F863" s="6" t="n">
        <v>45657</v>
      </c>
      <c r="G863" s="5">
        <f>YEAR(F863)</f>
        <v/>
      </c>
      <c r="H863" s="5">
        <f>PROPER(TEXT(F863,"mmmm"))</f>
        <v/>
      </c>
      <c r="I863" s="6">
        <f>IF(OR(H863="Enero",H863="Febrero",H863="Marzo",H863="Abril",H863="Mayo",H863="Junio"),G863&amp;"-1",IF(OR(H863="Julio",H863="Agosto",H863="Septiembre",H863="Octubre",H863="Noviembre",H863="Diciembre"),G863&amp;"-2"))</f>
        <v/>
      </c>
      <c r="J863" s="5" t="n">
        <v>4.5</v>
      </c>
      <c r="K863" s="10" t="n">
        <v>4.64</v>
      </c>
      <c r="L863" s="28">
        <f>IFERROR(IF(OR(J863=0,K863=""),"",IF(E863="Positivo",MIN(MAX(K863/J863,0),1.3),MIN(MAX(J863/K863,0),1.3))),"")</f>
        <v/>
      </c>
      <c r="M863" s="28">
        <f>IFERROR(IF(OR(J863=0,K863=""),"",IF(E863="Positivo",MAX(K863/J863,0),MAX(J863/K863,0))),"")</f>
        <v/>
      </c>
      <c r="N863" s="5" t="inlineStr">
        <is>
          <t>DEC</t>
        </is>
      </c>
      <c r="O863" s="5" t="inlineStr">
        <is>
          <t>DEC</t>
        </is>
      </c>
      <c r="P863" s="16" t="n">
        <v>2</v>
      </c>
      <c r="Q863" s="16" t="n">
        <v>2</v>
      </c>
      <c r="R863" s="5">
        <f>A863&amp;"-"&amp;YEAR(F863)&amp;"-"&amp;IF(LEN(MONTH(F863))=1,"0"&amp;MONTH(F863),MONTH(F863))&amp;"-"&amp;IF(LEN(DAY(F863))=1,"0"&amp;DAY(F863),DAY(F863))</f>
        <v/>
      </c>
    </row>
    <row r="864">
      <c r="A864" s="26" t="n">
        <v>284</v>
      </c>
      <c r="B864" s="5" t="inlineStr">
        <is>
          <t>Número Horas semanales docentes</t>
        </is>
      </c>
      <c r="C864" s="5" t="inlineStr">
        <is>
          <t>Gestión Docente</t>
        </is>
      </c>
      <c r="D864" s="5" t="inlineStr">
        <is>
          <t>Semestral</t>
        </is>
      </c>
      <c r="E864" s="5" t="inlineStr">
        <is>
          <t>Positivo</t>
        </is>
      </c>
      <c r="F864" s="17" t="n">
        <v>45107</v>
      </c>
      <c r="G864" s="5">
        <f>YEAR(F864)</f>
        <v/>
      </c>
      <c r="H864" s="5">
        <f>PROPER(TEXT(F864,"mmmm"))</f>
        <v/>
      </c>
      <c r="I864" s="6">
        <f>IF(OR(H864="Enero",H864="Febrero",H864="Marzo",H864="Abril",H864="Mayo",H864="Junio"),G864&amp;"-1",IF(OR(H864="Julio",H864="Agosto",H864="Septiembre",H864="Octubre",H864="Noviembre",H864="Diciembre"),G864&amp;"-2"))</f>
        <v/>
      </c>
      <c r="J864" s="5" t="n"/>
      <c r="K864" s="120" t="n">
        <v>15047</v>
      </c>
      <c r="L864" s="28">
        <f>IFERROR(IF(OR(J864=0,K864=""),"",IF(E864="Positivo",MIN(MAX(K864/J864,0),1.3),MIN(MAX(J864/K864,0),1.3))),"")</f>
        <v/>
      </c>
      <c r="M864" s="28">
        <f>IFERROR(IF(OR(J864=0,K864=""),"",IF(E864="Positivo",MAX(K864/J864,0),MAX(J864/K864,0))),"")</f>
        <v/>
      </c>
      <c r="N864" s="5" t="inlineStr">
        <is>
          <t>DEC</t>
        </is>
      </c>
      <c r="O864" s="5" t="inlineStr">
        <is>
          <t>DEC</t>
        </is>
      </c>
      <c r="P864" s="16" t="n">
        <v>0</v>
      </c>
      <c r="Q864" s="16" t="n">
        <v>0</v>
      </c>
      <c r="R864" s="5">
        <f>A864&amp;"-"&amp;YEAR(F864)&amp;"-"&amp;IF(LEN(MONTH(F864))=1,"0"&amp;MONTH(F864),MONTH(F864))&amp;"-"&amp;IF(LEN(DAY(F864))=1,"0"&amp;DAY(F864),DAY(F864))</f>
        <v/>
      </c>
    </row>
    <row r="865">
      <c r="A865" s="39" t="n">
        <v>284</v>
      </c>
      <c r="B865" s="5" t="inlineStr">
        <is>
          <t>Número Horas semanales docentes</t>
        </is>
      </c>
      <c r="C865" s="5" t="inlineStr">
        <is>
          <t>Gestión Docente</t>
        </is>
      </c>
      <c r="D865" s="5" t="inlineStr">
        <is>
          <t>Semestral</t>
        </is>
      </c>
      <c r="E865" s="5" t="inlineStr">
        <is>
          <t>Positivo</t>
        </is>
      </c>
      <c r="F865" s="6" t="n">
        <v>45291</v>
      </c>
      <c r="G865" s="5">
        <f>YEAR(F865)</f>
        <v/>
      </c>
      <c r="H865" s="5">
        <f>PROPER(TEXT(F865,"mmmm"))</f>
        <v/>
      </c>
      <c r="I865" s="6">
        <f>IF(OR(H865="Enero",H865="Febrero",H865="Marzo",H865="Abril",H865="Mayo",H865="Junio"),G865&amp;"-1",IF(OR(H865="Julio",H865="Agosto",H865="Septiembre",H865="Octubre",H865="Noviembre",H865="Diciembre"),G865&amp;"-2"))</f>
        <v/>
      </c>
      <c r="J865" s="5" t="n"/>
      <c r="K865" s="120" t="n">
        <v>16281</v>
      </c>
      <c r="L865" s="28">
        <f>IFERROR(IF(OR(J865=0,K865=""),"",IF(E865="Positivo",MIN(MAX(K865/J865,0),1.3),MIN(MAX(J865/K865,0),1.3))),"")</f>
        <v/>
      </c>
      <c r="M865" s="28">
        <f>IFERROR(IF(OR(J865=0,K865=""),"",IF(E865="Positivo",MAX(K865/J865,0),MAX(J865/K865,0))),"")</f>
        <v/>
      </c>
      <c r="N865" s="5" t="inlineStr">
        <is>
          <t>DEC</t>
        </is>
      </c>
      <c r="O865" s="5" t="inlineStr">
        <is>
          <t>DEC</t>
        </is>
      </c>
      <c r="P865" s="16" t="n">
        <v>0</v>
      </c>
      <c r="Q865" s="16" t="n">
        <v>0</v>
      </c>
      <c r="R865" s="5">
        <f>A865&amp;"-"&amp;YEAR(F865)&amp;"-"&amp;IF(LEN(MONTH(F865))=1,"0"&amp;MONTH(F865),MONTH(F865))&amp;"-"&amp;IF(LEN(DAY(F865))=1,"0"&amp;DAY(F865),DAY(F865))</f>
        <v/>
      </c>
    </row>
    <row r="866">
      <c r="A866" s="26" t="n">
        <v>285</v>
      </c>
      <c r="B866" s="5" t="inlineStr">
        <is>
          <t>Docentes con plan de trabajo asignado</t>
        </is>
      </c>
      <c r="C866" s="5" t="inlineStr">
        <is>
          <t>Gestión Docente</t>
        </is>
      </c>
      <c r="D866" s="5" t="inlineStr">
        <is>
          <t>Semestral</t>
        </is>
      </c>
      <c r="E866" s="5" t="inlineStr">
        <is>
          <t>Positivo</t>
        </is>
      </c>
      <c r="F866" s="17" t="n">
        <v>45107</v>
      </c>
      <c r="G866" s="5">
        <f>YEAR(F866)</f>
        <v/>
      </c>
      <c r="H866" s="5">
        <f>PROPER(TEXT(F866,"mmmm"))</f>
        <v/>
      </c>
      <c r="I866" s="6">
        <f>IF(OR(H866="Enero",H866="Febrero",H866="Marzo",H866="Abril",H866="Mayo",H866="Junio"),G866&amp;"-1",IF(OR(H866="Julio",H866="Agosto",H866="Septiembre",H866="Octubre",H866="Noviembre",H866="Diciembre"),G866&amp;"-2"))</f>
        <v/>
      </c>
      <c r="J866" s="5" t="n">
        <v>100</v>
      </c>
      <c r="K866" s="120" t="n">
        <v>100</v>
      </c>
      <c r="L866" s="28">
        <f>IFERROR(IF(OR(J866=0,K866=""),"",IF(E866="Positivo",MIN(MAX(K866/J866,0),1.3),MIN(MAX(J866/K866,0),1.3))),"")</f>
        <v/>
      </c>
      <c r="M866" s="28">
        <f>IFERROR(IF(OR(J866=0,K866=""),"",IF(E866="Positivo",MAX(K866/J866,0),MAX(J866/K866,0))),"")</f>
        <v/>
      </c>
      <c r="N866" s="5" t="inlineStr">
        <is>
          <t>%</t>
        </is>
      </c>
      <c r="O866" s="5" t="inlineStr">
        <is>
          <t>%</t>
        </is>
      </c>
      <c r="P866" s="16" t="n">
        <v>0</v>
      </c>
      <c r="Q866" s="16" t="n">
        <v>0</v>
      </c>
      <c r="R866" s="5">
        <f>A866&amp;"-"&amp;YEAR(F866)&amp;"-"&amp;IF(LEN(MONTH(F866))=1,"0"&amp;MONTH(F866),MONTH(F866))&amp;"-"&amp;IF(LEN(DAY(F866))=1,"0"&amp;DAY(F866),DAY(F866))</f>
        <v/>
      </c>
    </row>
    <row r="867">
      <c r="A867" s="39" t="n">
        <v>285</v>
      </c>
      <c r="B867" s="5" t="inlineStr">
        <is>
          <t>Docentes con plan de trabajo asignado</t>
        </is>
      </c>
      <c r="C867" s="5" t="inlineStr">
        <is>
          <t>Gestión Docente</t>
        </is>
      </c>
      <c r="D867" s="5" t="inlineStr">
        <is>
          <t>Semestral</t>
        </is>
      </c>
      <c r="E867" s="5" t="inlineStr">
        <is>
          <t>Positivo</t>
        </is>
      </c>
      <c r="F867" s="6" t="n">
        <v>45291</v>
      </c>
      <c r="G867" s="5">
        <f>YEAR(F867)</f>
        <v/>
      </c>
      <c r="H867" s="5">
        <f>PROPER(TEXT(F867,"mmmm"))</f>
        <v/>
      </c>
      <c r="I867" s="6">
        <f>IF(OR(H867="Enero",H867="Febrero",H867="Marzo",H867="Abril",H867="Mayo",H867="Junio"),G867&amp;"-1",IF(OR(H867="Julio",H867="Agosto",H867="Septiembre",H867="Octubre",H867="Noviembre",H867="Diciembre"),G867&amp;"-2"))</f>
        <v/>
      </c>
      <c r="J867" s="5" t="n">
        <v>100</v>
      </c>
      <c r="K867" s="120" t="n">
        <v>100</v>
      </c>
      <c r="L867" s="28">
        <f>IFERROR(IF(OR(J867=0,K867=""),"",IF(E867="Positivo",MIN(MAX(K867/J867,0),1.3),MIN(MAX(J867/K867,0),1.3))),"")</f>
        <v/>
      </c>
      <c r="M867" s="28">
        <f>IFERROR(IF(OR(J867=0,K867=""),"",IF(E867="Positivo",MAX(K867/J867,0),MAX(J867/K867,0))),"")</f>
        <v/>
      </c>
      <c r="N867" s="5" t="inlineStr">
        <is>
          <t>%</t>
        </is>
      </c>
      <c r="O867" s="5" t="inlineStr">
        <is>
          <t>%</t>
        </is>
      </c>
      <c r="P867" s="16" t="n">
        <v>0</v>
      </c>
      <c r="Q867" s="16" t="n">
        <v>0</v>
      </c>
      <c r="R867" s="5">
        <f>A867&amp;"-"&amp;YEAR(F867)&amp;"-"&amp;IF(LEN(MONTH(F867))=1,"0"&amp;MONTH(F867),MONTH(F867))&amp;"-"&amp;IF(LEN(DAY(F867))=1,"0"&amp;DAY(F867),DAY(F867))</f>
        <v/>
      </c>
    </row>
    <row r="868">
      <c r="A868" s="5" t="n">
        <v>285</v>
      </c>
      <c r="B868" s="5" t="inlineStr">
        <is>
          <t>Docentes con plan de trabajo asignado</t>
        </is>
      </c>
      <c r="C868" s="5" t="inlineStr">
        <is>
          <t>Gestión Docente</t>
        </is>
      </c>
      <c r="D868" s="5" t="inlineStr">
        <is>
          <t>Semestral</t>
        </is>
      </c>
      <c r="E868" s="5" t="inlineStr">
        <is>
          <t>Positivo</t>
        </is>
      </c>
      <c r="F868" s="6" t="n">
        <v>45473</v>
      </c>
      <c r="G868" s="5">
        <f>YEAR(F868)</f>
        <v/>
      </c>
      <c r="H868" s="5">
        <f>PROPER(TEXT(F868,"mmmm"))</f>
        <v/>
      </c>
      <c r="I868" s="6">
        <f>IF(OR(H868="Enero",H868="Febrero",H868="Marzo",H868="Abril",H868="Mayo",H868="Junio"),G868&amp;"-1",IF(OR(H868="Julio",H868="Agosto",H868="Septiembre",H868="Octubre",H868="Noviembre",H868="Diciembre"),G868&amp;"-2"))</f>
        <v/>
      </c>
      <c r="J868" s="5" t="n">
        <v>100</v>
      </c>
      <c r="K868" s="5" t="n">
        <v>100</v>
      </c>
      <c r="L868" s="28">
        <f>IFERROR(IF(OR(J868=0,K868=""),"",IF(E868="Positivo",MIN(MAX(K868/J868,0),1.3),MIN(MAX(J868/K868,0),1.3))),"")</f>
        <v/>
      </c>
      <c r="M868" s="28">
        <f>IFERROR(IF(OR(J868=0,K868=""),"",IF(E868="Positivo",MAX(K868/J868,0),MAX(J868/K868,0))),"")</f>
        <v/>
      </c>
      <c r="N868" s="5" t="inlineStr">
        <is>
          <t>%</t>
        </is>
      </c>
      <c r="O868" s="5" t="inlineStr">
        <is>
          <t>%</t>
        </is>
      </c>
      <c r="P868" s="5" t="n">
        <v>0</v>
      </c>
      <c r="Q868" s="5" t="n">
        <v>0</v>
      </c>
      <c r="R868" s="5">
        <f>A868&amp;"-"&amp;YEAR(F868)&amp;"-"&amp;IF(LEN(MONTH(F868))=1,"0"&amp;MONTH(F868),MONTH(F868))&amp;"-"&amp;IF(LEN(DAY(F868))=1,"0"&amp;DAY(F868),DAY(F868))</f>
        <v/>
      </c>
    </row>
    <row r="869">
      <c r="A869" s="26" t="n">
        <v>285</v>
      </c>
      <c r="B869" s="5" t="inlineStr">
        <is>
          <t>Docentes con plan de trabajo asignado</t>
        </is>
      </c>
      <c r="C869" s="5" t="inlineStr">
        <is>
          <t>Gestión Docente</t>
        </is>
      </c>
      <c r="D869" s="5" t="inlineStr">
        <is>
          <t>Semestral</t>
        </is>
      </c>
      <c r="E869" s="5" t="inlineStr">
        <is>
          <t>Positivo</t>
        </is>
      </c>
      <c r="F869" s="6" t="n">
        <v>45657</v>
      </c>
      <c r="G869" s="5">
        <f>YEAR(F869)</f>
        <v/>
      </c>
      <c r="H869" s="5">
        <f>PROPER(TEXT(F869,"mmmm"))</f>
        <v/>
      </c>
      <c r="I869" s="6">
        <f>IF(OR(H869="Enero",H869="Febrero",H869="Marzo",H869="Abril",H869="Mayo",H869="Junio"),G869&amp;"-1",IF(OR(H869="Julio",H869="Agosto",H869="Septiembre",H869="Octubre",H869="Noviembre",H869="Diciembre"),G869&amp;"-2"))</f>
        <v/>
      </c>
      <c r="J869" s="5" t="n">
        <v>100</v>
      </c>
      <c r="K869" s="10" t="n">
        <v>100</v>
      </c>
      <c r="L869" s="28">
        <f>IFERROR(IF(OR(J869=0,K869=""),"",IF(E869="Positivo",MIN(MAX(K869/J869,0),1.3),MIN(MAX(J869/K869,0),1.3))),"")</f>
        <v/>
      </c>
      <c r="M869" s="28">
        <f>IFERROR(IF(OR(J869=0,K869=""),"",IF(E869="Positivo",MAX(K869/J869,0),MAX(J869/K869,0))),"")</f>
        <v/>
      </c>
      <c r="N869" s="5" t="inlineStr">
        <is>
          <t>%</t>
        </is>
      </c>
      <c r="O869" s="5" t="inlineStr">
        <is>
          <t>%</t>
        </is>
      </c>
      <c r="P869" s="16" t="n">
        <v>0</v>
      </c>
      <c r="Q869" s="16" t="n">
        <v>0</v>
      </c>
      <c r="R869" s="5">
        <f>A869&amp;"-"&amp;YEAR(F869)&amp;"-"&amp;IF(LEN(MONTH(F869))=1,"0"&amp;MONTH(F869),MONTH(F869))&amp;"-"&amp;IF(LEN(DAY(F869))=1,"0"&amp;DAY(F869),DAY(F869))</f>
        <v/>
      </c>
    </row>
    <row r="870">
      <c r="A870" s="26" t="n">
        <v>286</v>
      </c>
      <c r="B870" s="5" t="inlineStr">
        <is>
          <t>Total docentes por nivel de estudios</t>
        </is>
      </c>
      <c r="C870" s="5" t="inlineStr">
        <is>
          <t>Gestión Docente</t>
        </is>
      </c>
      <c r="D870" s="5" t="inlineStr">
        <is>
          <t>Semestral</t>
        </is>
      </c>
      <c r="E870" s="5" t="inlineStr">
        <is>
          <t>Positivo</t>
        </is>
      </c>
      <c r="F870" s="17" t="n">
        <v>45107</v>
      </c>
      <c r="G870" s="5">
        <f>YEAR(F870)</f>
        <v/>
      </c>
      <c r="H870" s="5">
        <f>PROPER(TEXT(F870,"mmmm"))</f>
        <v/>
      </c>
      <c r="I870" s="6">
        <f>IF(OR(H870="Enero",H870="Febrero",H870="Marzo",H870="Abril",H870="Mayo",H870="Junio"),G870&amp;"-1",IF(OR(H870="Julio",H870="Agosto",H870="Septiembre",H870="Octubre",H870="Noviembre",H870="Diciembre"),G870&amp;"-2"))</f>
        <v/>
      </c>
      <c r="J870" s="5" t="n"/>
      <c r="K870" s="120" t="n">
        <v>1015</v>
      </c>
      <c r="L870" s="28">
        <f>IFERROR(IF(OR(J870=0,K870=""),"",IF(E870="Positivo",MIN(MAX(K870/J870,0),1.3),MIN(MAX(J870/K870,0),1.3))),"")</f>
        <v/>
      </c>
      <c r="M870" s="28">
        <f>IFERROR(IF(OR(J870=0,K870=""),"",IF(E870="Positivo",MAX(K870/J870,0),MAX(J870/K870,0))),"")</f>
        <v/>
      </c>
      <c r="N870" s="5" t="inlineStr">
        <is>
          <t>%</t>
        </is>
      </c>
      <c r="O870" s="5" t="inlineStr">
        <is>
          <t>%</t>
        </is>
      </c>
      <c r="P870" s="16" t="n">
        <v>0</v>
      </c>
      <c r="Q870" s="16" t="n">
        <v>0</v>
      </c>
      <c r="R870" s="5">
        <f>A870&amp;"-"&amp;YEAR(F870)&amp;"-"&amp;IF(LEN(MONTH(F870))=1,"0"&amp;MONTH(F870),MONTH(F870))&amp;"-"&amp;IF(LEN(DAY(F870))=1,"0"&amp;DAY(F870),DAY(F870))</f>
        <v/>
      </c>
    </row>
    <row r="871">
      <c r="A871" s="39" t="n">
        <v>286</v>
      </c>
      <c r="B871" s="5" t="inlineStr">
        <is>
          <t>Total docentes por nivel de estudios</t>
        </is>
      </c>
      <c r="C871" s="5" t="inlineStr">
        <is>
          <t>Gestión Docente</t>
        </is>
      </c>
      <c r="D871" s="5" t="inlineStr">
        <is>
          <t>Semestral</t>
        </is>
      </c>
      <c r="E871" s="5" t="inlineStr">
        <is>
          <t>Positivo</t>
        </is>
      </c>
      <c r="F871" s="6" t="n">
        <v>45291</v>
      </c>
      <c r="G871" s="5">
        <f>YEAR(F871)</f>
        <v/>
      </c>
      <c r="H871" s="5">
        <f>PROPER(TEXT(F871,"mmmm"))</f>
        <v/>
      </c>
      <c r="I871" s="6">
        <f>IF(OR(H871="Enero",H871="Febrero",H871="Marzo",H871="Abril",H871="Mayo",H871="Junio"),G871&amp;"-1",IF(OR(H871="Julio",H871="Agosto",H871="Septiembre",H871="Octubre",H871="Noviembre",H871="Diciembre"),G871&amp;"-2"))</f>
        <v/>
      </c>
      <c r="J871" s="5" t="n"/>
      <c r="K871" s="120" t="n">
        <v>1017</v>
      </c>
      <c r="L871" s="28">
        <f>IFERROR(IF(OR(J871=0,K871=""),"",IF(E871="Positivo",MIN(MAX(K871/J871,0),1.3),MIN(MAX(J871/K871,0),1.3))),"")</f>
        <v/>
      </c>
      <c r="M871" s="28">
        <f>IFERROR(IF(OR(J871=0,K871=""),"",IF(E871="Positivo",MAX(K871/J871,0),MAX(J871/K871,0))),"")</f>
        <v/>
      </c>
      <c r="N871" s="5" t="inlineStr">
        <is>
          <t>%</t>
        </is>
      </c>
      <c r="O871" s="5" t="inlineStr">
        <is>
          <t>%</t>
        </is>
      </c>
      <c r="P871" s="16" t="n">
        <v>0</v>
      </c>
      <c r="Q871" s="16" t="n">
        <v>0</v>
      </c>
      <c r="R871" s="5">
        <f>A871&amp;"-"&amp;YEAR(F871)&amp;"-"&amp;IF(LEN(MONTH(F871))=1,"0"&amp;MONTH(F871),MONTH(F871))&amp;"-"&amp;IF(LEN(DAY(F871))=1,"0"&amp;DAY(F871),DAY(F871))</f>
        <v/>
      </c>
    </row>
    <row r="872">
      <c r="A872" s="5" t="n">
        <v>286</v>
      </c>
      <c r="B872" s="5" t="inlineStr">
        <is>
          <t>Total docentes por nivel de estudios</t>
        </is>
      </c>
      <c r="C872" s="5" t="inlineStr">
        <is>
          <t>Gestión Docente</t>
        </is>
      </c>
      <c r="D872" s="5" t="inlineStr">
        <is>
          <t>Semestral</t>
        </is>
      </c>
      <c r="E872" s="5" t="inlineStr">
        <is>
          <t>Positivo</t>
        </is>
      </c>
      <c r="F872" s="6" t="n">
        <v>45473</v>
      </c>
      <c r="G872" s="5">
        <f>YEAR(F872)</f>
        <v/>
      </c>
      <c r="H872" s="5">
        <f>PROPER(TEXT(F872,"mmmm"))</f>
        <v/>
      </c>
      <c r="I872" s="6">
        <f>IF(OR(H872="Enero",H872="Febrero",H872="Marzo",H872="Abril",H872="Mayo",H872="Junio"),G872&amp;"-1",IF(OR(H872="Julio",H872="Agosto",H872="Septiembre",H872="Octubre",H872="Noviembre",H872="Diciembre"),G872&amp;"-2"))</f>
        <v/>
      </c>
      <c r="J872" s="5" t="n">
        <v>0</v>
      </c>
      <c r="K872" s="5" t="n">
        <v>1080</v>
      </c>
      <c r="L872" s="28">
        <f>IFERROR(IF(OR(J872=0,K872=""),"",IF(E872="Positivo",MIN(MAX(K872/J872,0),1.3),MIN(MAX(J872/K872,0),1.3))),"")</f>
        <v/>
      </c>
      <c r="M872" s="28">
        <f>IFERROR(IF(OR(J872=0,K872=""),"",IF(E872="Positivo",MAX(K872/J872,0),MAX(J872/K872,0))),"")</f>
        <v/>
      </c>
      <c r="N872" s="5" t="n">
        <v>0</v>
      </c>
      <c r="O872" s="5" t="inlineStr">
        <is>
          <t>ENT</t>
        </is>
      </c>
      <c r="P872" s="5" t="n">
        <v>0</v>
      </c>
      <c r="Q872" s="5" t="n">
        <v>0</v>
      </c>
      <c r="R872" s="5">
        <f>A872&amp;"-"&amp;YEAR(F872)&amp;"-"&amp;IF(LEN(MONTH(F872))=1,"0"&amp;MONTH(F872),MONTH(F872))&amp;"-"&amp;IF(LEN(DAY(F872))=1,"0"&amp;DAY(F872),DAY(F872))</f>
        <v/>
      </c>
    </row>
    <row r="873">
      <c r="A873" s="26" t="n">
        <v>286</v>
      </c>
      <c r="B873" s="5" t="inlineStr">
        <is>
          <t>Total docentes por nivel de estudios</t>
        </is>
      </c>
      <c r="C873" s="5" t="inlineStr">
        <is>
          <t>Gestión Docente</t>
        </is>
      </c>
      <c r="D873" s="5" t="inlineStr">
        <is>
          <t>Semestral</t>
        </is>
      </c>
      <c r="E873" s="5" t="inlineStr">
        <is>
          <t>Positivo</t>
        </is>
      </c>
      <c r="F873" s="6" t="n">
        <v>45657</v>
      </c>
      <c r="G873" s="5">
        <f>YEAR(F873)</f>
        <v/>
      </c>
      <c r="H873" s="5">
        <f>PROPER(TEXT(F873,"mmmm"))</f>
        <v/>
      </c>
      <c r="I873" s="6">
        <f>IF(OR(H873="Enero",H873="Febrero",H873="Marzo",H873="Abril",H873="Mayo",H873="Junio"),G873&amp;"-1",IF(OR(H873="Julio",H873="Agosto",H873="Septiembre",H873="Octubre",H873="Noviembre",H873="Diciembre"),G873&amp;"-2"))</f>
        <v/>
      </c>
      <c r="J873" s="5" t="n">
        <v>0</v>
      </c>
      <c r="K873" s="10" t="n">
        <v>1018</v>
      </c>
      <c r="L873" s="28">
        <f>IFERROR(IF(OR(J873=0,K873=""),"",IF(E873="Positivo",MIN(MAX(K873/J873,0),1.3),MIN(MAX(J873/K873,0),1.3))),"")</f>
        <v/>
      </c>
      <c r="M873" s="28">
        <f>IFERROR(IF(OR(J873=0,K873=""),"",IF(E873="Positivo",MAX(K873/J873,0),MAX(J873/K873,0))),"")</f>
        <v/>
      </c>
      <c r="N873" s="5" t="n">
        <v>0</v>
      </c>
      <c r="O873" s="5" t="inlineStr">
        <is>
          <t>ENT</t>
        </is>
      </c>
      <c r="P873" s="16" t="n">
        <v>0</v>
      </c>
      <c r="Q873" s="16" t="n">
        <v>0</v>
      </c>
      <c r="R873" s="5">
        <f>A873&amp;"-"&amp;YEAR(F873)&amp;"-"&amp;IF(LEN(MONTH(F873))=1,"0"&amp;MONTH(F873),MONTH(F873))&amp;"-"&amp;IF(LEN(DAY(F873))=1,"0"&amp;DAY(F873),DAY(F873))</f>
        <v/>
      </c>
    </row>
    <row r="874">
      <c r="A874" s="26" t="n">
        <v>288</v>
      </c>
      <c r="B874" s="5" t="inlineStr">
        <is>
          <t>Número docentes escalafonados presentados en convocatoria</t>
        </is>
      </c>
      <c r="C874" s="5" t="inlineStr">
        <is>
          <t>Gestión Docente</t>
        </is>
      </c>
      <c r="D874" s="5" t="inlineStr">
        <is>
          <t>Semestral</t>
        </is>
      </c>
      <c r="E874" s="5" t="inlineStr">
        <is>
          <t>Positivo</t>
        </is>
      </c>
      <c r="F874" s="17" t="n">
        <v>45107</v>
      </c>
      <c r="G874" s="5">
        <f>YEAR(F874)</f>
        <v/>
      </c>
      <c r="H874" s="5">
        <f>PROPER(TEXT(F874,"mmmm"))</f>
        <v/>
      </c>
      <c r="I874" s="6">
        <f>IF(OR(H874="Enero",H874="Febrero",H874="Marzo",H874="Abril",H874="Mayo",H874="Junio"),G874&amp;"-1",IF(OR(H874="Julio",H874="Agosto",H874="Septiembre",H874="Octubre",H874="Noviembre",H874="Diciembre"),G874&amp;"-2"))</f>
        <v/>
      </c>
      <c r="J874" s="5" t="n">
        <v>85</v>
      </c>
      <c r="K874" s="120" t="n">
        <v>112.5</v>
      </c>
      <c r="L874" s="28">
        <f>IFERROR(IF(OR(J874=0,K874=""),"",IF(E874="Positivo",MIN(MAX(K874/J874,0),1.3),MIN(MAX(J874/K874,0),1.3))),"")</f>
        <v/>
      </c>
      <c r="M874" s="28">
        <f>IFERROR(IF(OR(J874=0,K874=""),"",IF(E874="Positivo",MAX(K874/J874,0),MAX(J874/K874,0))),"")</f>
        <v/>
      </c>
      <c r="N874" s="5" t="n">
        <v>0</v>
      </c>
      <c r="O874" s="5" t="inlineStr">
        <is>
          <t>ENT</t>
        </is>
      </c>
      <c r="P874" s="16" t="n">
        <v>0</v>
      </c>
      <c r="Q874" s="16" t="n">
        <v>0</v>
      </c>
      <c r="R874" s="5">
        <f>A874&amp;"-"&amp;YEAR(F874)&amp;"-"&amp;IF(LEN(MONTH(F874))=1,"0"&amp;MONTH(F874),MONTH(F874))&amp;"-"&amp;IF(LEN(DAY(F874))=1,"0"&amp;DAY(F874),DAY(F874))</f>
        <v/>
      </c>
    </row>
    <row r="875">
      <c r="A875" s="39" t="n">
        <v>288</v>
      </c>
      <c r="B875" s="5" t="inlineStr">
        <is>
          <t>Número docentes escalafonados presentados en convocatoria</t>
        </is>
      </c>
      <c r="C875" s="5" t="inlineStr">
        <is>
          <t>Gestión Docente</t>
        </is>
      </c>
      <c r="D875" s="5" t="inlineStr">
        <is>
          <t>Semestral</t>
        </is>
      </c>
      <c r="E875" s="5" t="inlineStr">
        <is>
          <t>Positivo</t>
        </is>
      </c>
      <c r="F875" s="6" t="n">
        <v>45291</v>
      </c>
      <c r="G875" s="5">
        <f>YEAR(F875)</f>
        <v/>
      </c>
      <c r="H875" s="5">
        <f>PROPER(TEXT(F875,"mmmm"))</f>
        <v/>
      </c>
      <c r="I875" s="6">
        <f>IF(OR(H875="Enero",H875="Febrero",H875="Marzo",H875="Abril",H875="Mayo",H875="Junio"),G875&amp;"-1",IF(OR(H875="Julio",H875="Agosto",H875="Septiembre",H875="Octubre",H875="Noviembre",H875="Diciembre"),G875&amp;"-2"))</f>
        <v/>
      </c>
      <c r="J875" s="5" t="n">
        <v>85</v>
      </c>
      <c r="K875" s="120" t="n">
        <v>112.5</v>
      </c>
      <c r="L875" s="28">
        <f>IFERROR(IF(OR(J875=0,K875=""),"",IF(E875="Positivo",MIN(MAX(K875/J875,0),1.3),MIN(MAX(J875/K875,0),1.3))),"")</f>
        <v/>
      </c>
      <c r="M875" s="28">
        <f>IFERROR(IF(OR(J875=0,K875=""),"",IF(E875="Positivo",MAX(K875/J875,0),MAX(J875/K875,0))),"")</f>
        <v/>
      </c>
      <c r="N875" s="5" t="n">
        <v>0</v>
      </c>
      <c r="O875" s="5" t="inlineStr">
        <is>
          <t>ENT</t>
        </is>
      </c>
      <c r="P875" s="16" t="n">
        <v>0</v>
      </c>
      <c r="Q875" s="16" t="n">
        <v>0</v>
      </c>
      <c r="R875" s="5">
        <f>A875&amp;"-"&amp;YEAR(F875)&amp;"-"&amp;IF(LEN(MONTH(F875))=1,"0"&amp;MONTH(F875),MONTH(F875))&amp;"-"&amp;IF(LEN(DAY(F875))=1,"0"&amp;DAY(F875),DAY(F875))</f>
        <v/>
      </c>
    </row>
    <row r="876">
      <c r="A876" s="5" t="n">
        <v>288</v>
      </c>
      <c r="B876" s="5" t="inlineStr">
        <is>
          <t>Número docentes escalafonados presentados en convocatoria</t>
        </is>
      </c>
      <c r="C876" s="5" t="inlineStr">
        <is>
          <t>Gestión Docente</t>
        </is>
      </c>
      <c r="D876" s="5" t="inlineStr">
        <is>
          <t>Semestral</t>
        </is>
      </c>
      <c r="E876" s="5" t="inlineStr">
        <is>
          <t>Positivo</t>
        </is>
      </c>
      <c r="F876" s="6" t="n">
        <v>45473</v>
      </c>
      <c r="G876" s="5">
        <f>YEAR(F876)</f>
        <v/>
      </c>
      <c r="H876" s="5">
        <f>PROPER(TEXT(F876,"mmmm"))</f>
        <v/>
      </c>
      <c r="I876" s="6">
        <f>IF(OR(H876="Enero",H876="Febrero",H876="Marzo",H876="Abril",H876="Mayo",H876="Junio"),G876&amp;"-1",IF(OR(H876="Julio",H876="Agosto",H876="Septiembre",H876="Octubre",H876="Noviembre",H876="Diciembre"),G876&amp;"-2"))</f>
        <v/>
      </c>
      <c r="J876" s="5" t="n">
        <v>85</v>
      </c>
      <c r="K876" s="5" t="n">
        <v>185.71428571429</v>
      </c>
      <c r="L876" s="28">
        <f>IFERROR(IF(OR(J876=0,K876=""),"",IF(E876="Positivo",MIN(MAX(K876/J876,0),1.3),MIN(MAX(J876/K876,0),1.3))),"")</f>
        <v/>
      </c>
      <c r="M876" s="28">
        <f>IFERROR(IF(OR(J876=0,K876=""),"",IF(E876="Positivo",MAX(K876/J876,0),MAX(J876/K876,0))),"")</f>
        <v/>
      </c>
      <c r="N876" s="5" t="inlineStr">
        <is>
          <t>ENT</t>
        </is>
      </c>
      <c r="O876" s="5" t="inlineStr">
        <is>
          <t>ENT</t>
        </is>
      </c>
      <c r="P876" s="5" t="n">
        <v>0</v>
      </c>
      <c r="Q876" s="5" t="n">
        <v>0</v>
      </c>
      <c r="R876" s="5">
        <f>A876&amp;"-"&amp;YEAR(F876)&amp;"-"&amp;IF(LEN(MONTH(F876))=1,"0"&amp;MONTH(F876),MONTH(F876))&amp;"-"&amp;IF(LEN(DAY(F876))=1,"0"&amp;DAY(F876),DAY(F876))</f>
        <v/>
      </c>
    </row>
    <row r="877">
      <c r="A877" s="26" t="n">
        <v>289</v>
      </c>
      <c r="B877" s="5" t="inlineStr">
        <is>
          <t>Cumplimiento plan de comunicaciones SGC</t>
        </is>
      </c>
      <c r="C877" s="5" t="inlineStr">
        <is>
          <t>Gestión de calidad</t>
        </is>
      </c>
      <c r="D877" s="5" t="inlineStr">
        <is>
          <t>Trimestral</t>
        </is>
      </c>
      <c r="E877" s="5" t="inlineStr">
        <is>
          <t>Positivo</t>
        </is>
      </c>
      <c r="F877" s="6" t="n">
        <v>45107</v>
      </c>
      <c r="G877" s="5">
        <f>YEAR(F877)</f>
        <v/>
      </c>
      <c r="H877" s="5">
        <f>PROPER(TEXT(F877,"mmmm"))</f>
        <v/>
      </c>
      <c r="I877" s="6">
        <f>IF(OR(H877="Enero",H877="Febrero",H877="Marzo",H877="Abril",H877="Mayo",H877="Junio"),G877&amp;"-1",IF(OR(H877="Julio",H877="Agosto",H877="Septiembre",H877="Octubre",H877="Noviembre",H877="Diciembre"),G877&amp;"-2"))</f>
        <v/>
      </c>
      <c r="J877" s="5" t="n">
        <v>95</v>
      </c>
      <c r="K877" s="120" t="n">
        <v>85.71428571428601</v>
      </c>
      <c r="L877" s="28">
        <f>IFERROR(IF(OR(J877=0,K877=""),"",IF(E877="Positivo",MIN(MAX(K877/J877,0),1.3),MIN(MAX(J877/K877,0),1.3))),"")</f>
        <v/>
      </c>
      <c r="M877" s="28">
        <f>IFERROR(IF(OR(J877=0,K877=""),"",IF(E877="Positivo",MAX(K877/J877,0),MAX(J877/K877,0))),"")</f>
        <v/>
      </c>
      <c r="N877" s="5" t="inlineStr">
        <is>
          <t>%</t>
        </is>
      </c>
      <c r="O877" s="5" t="inlineStr">
        <is>
          <t>%</t>
        </is>
      </c>
      <c r="P877" s="16" t="n">
        <v>1</v>
      </c>
      <c r="Q877" s="16" t="n">
        <v>1</v>
      </c>
      <c r="R877" s="5">
        <f>A877&amp;"-"&amp;YEAR(F877)&amp;"-"&amp;IF(LEN(MONTH(F877))=1,"0"&amp;MONTH(F877),MONTH(F877))&amp;"-"&amp;IF(LEN(DAY(F877))=1,"0"&amp;DAY(F877),DAY(F877))</f>
        <v/>
      </c>
    </row>
    <row r="878">
      <c r="A878" s="43" t="n">
        <v>289</v>
      </c>
      <c r="B878" s="5" t="inlineStr">
        <is>
          <t>Cumplimiento plan de comunicaciones SGC</t>
        </is>
      </c>
      <c r="C878" s="5" t="inlineStr">
        <is>
          <t>Gestión de calidad</t>
        </is>
      </c>
      <c r="D878" s="5" t="inlineStr">
        <is>
          <t>Trimestral</t>
        </is>
      </c>
      <c r="E878" s="5" t="inlineStr">
        <is>
          <t>Positivo</t>
        </is>
      </c>
      <c r="F878" s="6" t="n">
        <v>45199</v>
      </c>
      <c r="G878" s="5">
        <f>YEAR(F878)</f>
        <v/>
      </c>
      <c r="H878" s="5">
        <f>PROPER(TEXT(F878,"mmmm"))</f>
        <v/>
      </c>
      <c r="I878" s="6">
        <f>IF(OR(H878="Enero",H878="Febrero",H878="Marzo",H878="Abril",H878="Mayo",H878="Junio"),G878&amp;"-1",IF(OR(H878="Julio",H878="Agosto",H878="Septiembre",H878="Octubre",H878="Noviembre",H878="Diciembre"),G878&amp;"-2"))</f>
        <v/>
      </c>
      <c r="J878" s="5" t="n">
        <v>95</v>
      </c>
      <c r="K878" s="120" t="n">
        <v>87.5</v>
      </c>
      <c r="L878" s="28">
        <f>IFERROR(IF(OR(J878=0,K878=""),"",IF(E878="Positivo",MIN(MAX(K878/J878,0),1.3),MIN(MAX(J878/K878,0),1.3))),"")</f>
        <v/>
      </c>
      <c r="M878" s="28">
        <f>IFERROR(IF(OR(J878=0,K878=""),"",IF(E878="Positivo",MAX(K878/J878,0),MAX(J878/K878,0))),"")</f>
        <v/>
      </c>
      <c r="N878" s="5" t="inlineStr">
        <is>
          <t>%</t>
        </is>
      </c>
      <c r="O878" s="5" t="inlineStr">
        <is>
          <t>%</t>
        </is>
      </c>
      <c r="P878" s="16" t="n">
        <v>1</v>
      </c>
      <c r="Q878" s="16" t="n">
        <v>1</v>
      </c>
      <c r="R878" s="5">
        <f>A878&amp;"-"&amp;YEAR(F878)&amp;"-"&amp;IF(LEN(MONTH(F878))=1,"0"&amp;MONTH(F878),MONTH(F878))&amp;"-"&amp;IF(LEN(DAY(F878))=1,"0"&amp;DAY(F878),DAY(F878))</f>
        <v/>
      </c>
    </row>
    <row r="879">
      <c r="A879" s="5" t="n">
        <v>289</v>
      </c>
      <c r="B879" s="5" t="inlineStr">
        <is>
          <t>Cumplimiento plan de comunicaciones SGC</t>
        </is>
      </c>
      <c r="C879" s="5" t="inlineStr">
        <is>
          <t>Gestión de calidad</t>
        </is>
      </c>
      <c r="D879" s="5" t="inlineStr">
        <is>
          <t>Trimestral</t>
        </is>
      </c>
      <c r="E879" s="5" t="inlineStr">
        <is>
          <t>Positivo</t>
        </is>
      </c>
      <c r="F879" s="6" t="n">
        <v>45473</v>
      </c>
      <c r="G879" s="5">
        <f>YEAR(F879)</f>
        <v/>
      </c>
      <c r="H879" s="5">
        <f>PROPER(TEXT(F879,"mmmm"))</f>
        <v/>
      </c>
      <c r="I879" s="6">
        <f>IF(OR(H879="Enero",H879="Febrero",H879="Marzo",H879="Abril",H879="Mayo",H879="Junio"),G879&amp;"-1",IF(OR(H879="Julio",H879="Agosto",H879="Septiembre",H879="Octubre",H879="Noviembre",H879="Diciembre"),G879&amp;"-2"))</f>
        <v/>
      </c>
      <c r="J879" s="5" t="n">
        <v>95</v>
      </c>
      <c r="K879" s="5" t="n">
        <v>100</v>
      </c>
      <c r="L879" s="28">
        <f>IFERROR(IF(OR(J879=0,K879=""),"",IF(E879="Positivo",MIN(MAX(K879/J879,0),1.3),MIN(MAX(J879/K879,0),1.3))),"")</f>
        <v/>
      </c>
      <c r="M879" s="28">
        <f>IFERROR(IF(OR(J879=0,K879=""),"",IF(E879="Positivo",MAX(K879/J879,0),MAX(J879/K879,0))),"")</f>
        <v/>
      </c>
      <c r="N879" s="5" t="inlineStr">
        <is>
          <t>%</t>
        </is>
      </c>
      <c r="O879" s="5" t="inlineStr">
        <is>
          <t>%</t>
        </is>
      </c>
      <c r="P879" s="5" t="n">
        <v>0</v>
      </c>
      <c r="Q879" s="5" t="n">
        <v>0</v>
      </c>
      <c r="R879" s="5">
        <f>A879&amp;"-"&amp;YEAR(F879)&amp;"-"&amp;IF(LEN(MONTH(F879))=1,"0"&amp;MONTH(F879),MONTH(F879))&amp;"-"&amp;IF(LEN(DAY(F879))=1,"0"&amp;DAY(F879),DAY(F879))</f>
        <v/>
      </c>
    </row>
    <row r="880">
      <c r="A880" s="26" t="n">
        <v>289</v>
      </c>
      <c r="B880" s="5" t="inlineStr">
        <is>
          <t>Cumplimiento plan de comunicaciones SGC</t>
        </is>
      </c>
      <c r="C880" s="5" t="inlineStr">
        <is>
          <t>Gestión de calidad</t>
        </is>
      </c>
      <c r="D880" s="5" t="inlineStr">
        <is>
          <t>Trimestral</t>
        </is>
      </c>
      <c r="E880" s="5" t="inlineStr">
        <is>
          <t>Positivo</t>
        </is>
      </c>
      <c r="F880" s="6" t="n">
        <v>45565</v>
      </c>
      <c r="G880" s="5">
        <f>YEAR(F880)</f>
        <v/>
      </c>
      <c r="H880" s="5">
        <f>PROPER(TEXT(F880,"mmmm"))</f>
        <v/>
      </c>
      <c r="I880" s="6">
        <f>IF(OR(H880="Enero",H880="Febrero",H880="Marzo",H880="Abril",H880="Mayo",H880="Junio"),G880&amp;"-1",IF(OR(H880="Julio",H880="Agosto",H880="Septiembre",H880="Octubre",H880="Noviembre",H880="Diciembre"),G880&amp;"-2"))</f>
        <v/>
      </c>
      <c r="J880" s="5" t="n">
        <v>95</v>
      </c>
      <c r="K880" s="10" t="n">
        <v>80</v>
      </c>
      <c r="L880" s="28">
        <f>IFERROR(IF(OR(J880=0,K880=""),"",IF(E880="Positivo",MIN(MAX(K880/J880,0),1.3),MIN(MAX(J880/K880,0),1.3))),"")</f>
        <v/>
      </c>
      <c r="M880" s="28">
        <f>IFERROR(IF(OR(J880=0,K880=""),"",IF(E880="Positivo",MAX(K880/J880,0),MAX(J880/K880,0))),"")</f>
        <v/>
      </c>
      <c r="N880" s="5" t="inlineStr">
        <is>
          <t>%</t>
        </is>
      </c>
      <c r="O880" s="5" t="inlineStr">
        <is>
          <t>%</t>
        </is>
      </c>
      <c r="P880" s="16" t="n">
        <v>0</v>
      </c>
      <c r="Q880" s="16" t="n">
        <v>0</v>
      </c>
      <c r="R880" s="5">
        <f>A880&amp;"-"&amp;YEAR(F880)&amp;"-"&amp;IF(LEN(MONTH(F880))=1,"0"&amp;MONTH(F880),MONTH(F880))&amp;"-"&amp;IF(LEN(DAY(F880))=1,"0"&amp;DAY(F880),DAY(F880))</f>
        <v/>
      </c>
    </row>
    <row r="881">
      <c r="A881" s="26" t="n">
        <v>289</v>
      </c>
      <c r="B881" s="5" t="inlineStr">
        <is>
          <t>Cumplimiento plan de comunicaciones SGC</t>
        </is>
      </c>
      <c r="C881" s="5" t="inlineStr">
        <is>
          <t>Gestión de calidad</t>
        </is>
      </c>
      <c r="D881" s="5" t="inlineStr">
        <is>
          <t>Trimestral</t>
        </is>
      </c>
      <c r="E881" s="5" t="inlineStr">
        <is>
          <t>Positivo</t>
        </is>
      </c>
      <c r="F881" s="6" t="n">
        <v>45657</v>
      </c>
      <c r="G881" s="5">
        <f>YEAR(F881)</f>
        <v/>
      </c>
      <c r="H881" s="5">
        <f>PROPER(TEXT(F881,"mmmm"))</f>
        <v/>
      </c>
      <c r="I881" s="6">
        <f>IF(OR(H881="Enero",H881="Febrero",H881="Marzo",H881="Abril",H881="Mayo",H881="Junio"),G881&amp;"-1",IF(OR(H881="Julio",H881="Agosto",H881="Septiembre",H881="Octubre",H881="Noviembre",H881="Diciembre"),G881&amp;"-2"))</f>
        <v/>
      </c>
      <c r="J881" s="5" t="n">
        <v>95</v>
      </c>
      <c r="K881" s="10" t="n">
        <v>100</v>
      </c>
      <c r="L881" s="28">
        <f>IFERROR(IF(OR(J881=0,K881=""),"",IF(E881="Positivo",MIN(MAX(K881/J881,0),1.3),MIN(MAX(J881/K881,0),1.3))),"")</f>
        <v/>
      </c>
      <c r="M881" s="28">
        <f>IFERROR(IF(OR(J881=0,K881=""),"",IF(E881="Positivo",MAX(K881/J881,0),MAX(J881/K881,0))),"")</f>
        <v/>
      </c>
      <c r="N881" s="5" t="inlineStr">
        <is>
          <t>%</t>
        </is>
      </c>
      <c r="O881" s="5" t="inlineStr">
        <is>
          <t>%</t>
        </is>
      </c>
      <c r="P881" s="16" t="n">
        <v>0</v>
      </c>
      <c r="Q881" s="16" t="n">
        <v>0</v>
      </c>
      <c r="R881" s="5">
        <f>A881&amp;"-"&amp;YEAR(F881)&amp;"-"&amp;IF(LEN(MONTH(F881))=1,"0"&amp;MONTH(F881),MONTH(F881))&amp;"-"&amp;IF(LEN(DAY(F881))=1,"0"&amp;DAY(F881),DAY(F881))</f>
        <v/>
      </c>
    </row>
    <row r="882">
      <c r="A882" s="26" t="n">
        <v>290</v>
      </c>
      <c r="B882" s="5" t="inlineStr">
        <is>
          <t>Cierre eficaz de las oportunidades de mejora</t>
        </is>
      </c>
      <c r="C882" s="5" t="inlineStr">
        <is>
          <t>Planificación POLISIGS</t>
        </is>
      </c>
      <c r="D882" s="5" t="inlineStr">
        <is>
          <t>Bimestral</t>
        </is>
      </c>
      <c r="E882" s="5" t="inlineStr">
        <is>
          <t>Positivo</t>
        </is>
      </c>
      <c r="F882" s="6" t="n">
        <v>45107</v>
      </c>
      <c r="G882" s="5">
        <f>YEAR(F882)</f>
        <v/>
      </c>
      <c r="H882" s="5">
        <f>PROPER(TEXT(F882,"mmmm"))</f>
        <v/>
      </c>
      <c r="I882" s="6">
        <f>IF(OR(H882="Enero",H882="Febrero",H882="Marzo",H882="Abril",H882="Mayo",H882="Junio"),G882&amp;"-1",IF(OR(H882="Julio",H882="Agosto",H882="Septiembre",H882="Octubre",H882="Noviembre",H882="Diciembre"),G882&amp;"-2"))</f>
        <v/>
      </c>
      <c r="J882" s="5" t="n">
        <v>90</v>
      </c>
      <c r="K882" s="120" t="n">
        <v>100</v>
      </c>
      <c r="L882" s="28">
        <f>IFERROR(IF(OR(J882=0,K882=""),"",IF(E882="Positivo",MIN(MAX(K882/J882,0),1.3),MIN(MAX(J882/K882,0),1.3))),"")</f>
        <v/>
      </c>
      <c r="M882" s="28">
        <f>IFERROR(IF(OR(J882=0,K882=""),"",IF(E882="Positivo",MAX(K882/J882,0),MAX(J882/K882,0))),"")</f>
        <v/>
      </c>
      <c r="N882" s="5" t="inlineStr">
        <is>
          <t>%</t>
        </is>
      </c>
      <c r="O882" s="5" t="inlineStr">
        <is>
          <t>%</t>
        </is>
      </c>
      <c r="P882" s="16" t="n">
        <v>0</v>
      </c>
      <c r="Q882" s="16" t="n">
        <v>0</v>
      </c>
      <c r="R882" s="5">
        <f>A882&amp;"-"&amp;YEAR(F882)&amp;"-"&amp;IF(LEN(MONTH(F882))=1,"0"&amp;MONTH(F882),MONTH(F882))&amp;"-"&amp;IF(LEN(DAY(F882))=1,"0"&amp;DAY(F882),DAY(F882))</f>
        <v/>
      </c>
    </row>
    <row r="883">
      <c r="A883" s="26" t="n">
        <v>290</v>
      </c>
      <c r="B883" s="5" t="inlineStr">
        <is>
          <t>Cierre eficaz de las oportunidades de mejora</t>
        </is>
      </c>
      <c r="C883" s="5" t="inlineStr">
        <is>
          <t>Planificación POLISIGS</t>
        </is>
      </c>
      <c r="D883" s="5" t="inlineStr">
        <is>
          <t>Bimestral</t>
        </is>
      </c>
      <c r="E883" s="5" t="inlineStr">
        <is>
          <t>Positivo</t>
        </is>
      </c>
      <c r="F883" s="6" t="n">
        <v>45168</v>
      </c>
      <c r="G883" s="5">
        <f>YEAR(F883)</f>
        <v/>
      </c>
      <c r="H883" s="5">
        <f>PROPER(TEXT(F883,"mmmm"))</f>
        <v/>
      </c>
      <c r="I883" s="6">
        <f>IF(OR(H883="Enero",H883="Febrero",H883="Marzo",H883="Abril",H883="Mayo",H883="Junio"),G883&amp;"-1",IF(OR(H883="Julio",H883="Agosto",H883="Septiembre",H883="Octubre",H883="Noviembre",H883="Diciembre"),G883&amp;"-2"))</f>
        <v/>
      </c>
      <c r="J883" s="5" t="n">
        <v>90</v>
      </c>
      <c r="K883" s="120" t="n">
        <v>81.81999999999999</v>
      </c>
      <c r="L883" s="28">
        <f>IFERROR(IF(OR(J883=0,K883=""),"",IF(E883="Positivo",MIN(MAX(K883/J883,0),1.3),MIN(MAX(J883/K883,0),1.3))),"")</f>
        <v/>
      </c>
      <c r="M883" s="28">
        <f>IFERROR(IF(OR(J883=0,K883=""),"",IF(E883="Positivo",MAX(K883/J883,0),MAX(J883/K883,0))),"")</f>
        <v/>
      </c>
      <c r="N883" s="5" t="inlineStr">
        <is>
          <t>%</t>
        </is>
      </c>
      <c r="O883" s="5" t="inlineStr">
        <is>
          <t>%</t>
        </is>
      </c>
      <c r="P883" s="16" t="n">
        <v>0</v>
      </c>
      <c r="Q883" s="16" t="n">
        <v>0</v>
      </c>
      <c r="R883" s="5">
        <f>A883&amp;"-"&amp;YEAR(F883)&amp;"-"&amp;IF(LEN(MONTH(F883))=1,"0"&amp;MONTH(F883),MONTH(F883))&amp;"-"&amp;IF(LEN(DAY(F883))=1,"0"&amp;DAY(F883),DAY(F883))</f>
        <v/>
      </c>
    </row>
    <row r="884">
      <c r="A884" s="39" t="n">
        <v>290</v>
      </c>
      <c r="B884" s="5" t="inlineStr">
        <is>
          <t>Cierre eficaz de las oportunidades de mejora</t>
        </is>
      </c>
      <c r="C884" s="5" t="inlineStr">
        <is>
          <t>Planificación POLISIGS</t>
        </is>
      </c>
      <c r="D884" s="5" t="inlineStr">
        <is>
          <t>Bimestral</t>
        </is>
      </c>
      <c r="E884" s="5" t="inlineStr">
        <is>
          <t>Positivo</t>
        </is>
      </c>
      <c r="F884" s="6" t="n">
        <v>45230</v>
      </c>
      <c r="G884" s="5">
        <f>YEAR(F884)</f>
        <v/>
      </c>
      <c r="H884" s="5">
        <f>PROPER(TEXT(F884,"mmmm"))</f>
        <v/>
      </c>
      <c r="I884" s="6">
        <f>IF(OR(H884="Enero",H884="Febrero",H884="Marzo",H884="Abril",H884="Mayo",H884="Junio"),G884&amp;"-1",IF(OR(H884="Julio",H884="Agosto",H884="Septiembre",H884="Octubre",H884="Noviembre",H884="Diciembre"),G884&amp;"-2"))</f>
        <v/>
      </c>
      <c r="J884" s="5" t="n">
        <v>90</v>
      </c>
      <c r="K884" s="120" t="n">
        <v>90.91</v>
      </c>
      <c r="L884" s="28">
        <f>IFERROR(IF(OR(J884=0,K884=""),"",IF(E884="Positivo",MIN(MAX(K884/J884,0),1.3),MIN(MAX(J884/K884,0),1.3))),"")</f>
        <v/>
      </c>
      <c r="M884" s="28">
        <f>IFERROR(IF(OR(J884=0,K884=""),"",IF(E884="Positivo",MAX(K884/J884,0),MAX(J884/K884,0))),"")</f>
        <v/>
      </c>
      <c r="N884" s="5" t="inlineStr">
        <is>
          <t>%</t>
        </is>
      </c>
      <c r="O884" s="5" t="inlineStr">
        <is>
          <t>%</t>
        </is>
      </c>
      <c r="P884" s="16" t="n">
        <v>0</v>
      </c>
      <c r="Q884" s="16" t="n">
        <v>0</v>
      </c>
      <c r="R884" s="5">
        <f>A884&amp;"-"&amp;YEAR(F884)&amp;"-"&amp;IF(LEN(MONTH(F884))=1,"0"&amp;MONTH(F884),MONTH(F884))&amp;"-"&amp;IF(LEN(DAY(F884))=1,"0"&amp;DAY(F884),DAY(F884))</f>
        <v/>
      </c>
    </row>
    <row r="885">
      <c r="A885" s="26" t="n">
        <v>290</v>
      </c>
      <c r="B885" s="5" t="inlineStr">
        <is>
          <t>Cierre eficaz de las oportunidades de mejora</t>
        </is>
      </c>
      <c r="C885" s="5" t="inlineStr">
        <is>
          <t>Planificación POLISIGS</t>
        </is>
      </c>
      <c r="D885" s="5" t="inlineStr">
        <is>
          <t>Bimestral</t>
        </is>
      </c>
      <c r="E885" s="5" t="inlineStr">
        <is>
          <t>Positivo</t>
        </is>
      </c>
      <c r="F885" s="6" t="n">
        <v>45291</v>
      </c>
      <c r="G885" s="5">
        <f>YEAR(F885)</f>
        <v/>
      </c>
      <c r="H885" s="5">
        <f>PROPER(TEXT(F885,"mmmm"))</f>
        <v/>
      </c>
      <c r="I885" s="6">
        <f>IF(OR(H885="Enero",H885="Febrero",H885="Marzo",H885="Abril",H885="Mayo",H885="Junio"),G885&amp;"-1",IF(OR(H885="Julio",H885="Agosto",H885="Septiembre",H885="Octubre",H885="Noviembre",H885="Diciembre"),G885&amp;"-2"))</f>
        <v/>
      </c>
      <c r="J885" s="5" t="n">
        <v>90</v>
      </c>
      <c r="K885" s="120" t="n">
        <v>80</v>
      </c>
      <c r="L885" s="28">
        <f>IFERROR(IF(OR(J885=0,K885=""),"",IF(E885="Positivo",MIN(MAX(K885/J885,0),1.3),MIN(MAX(J885/K885,0),1.3))),"")</f>
        <v/>
      </c>
      <c r="M885" s="28">
        <f>IFERROR(IF(OR(J885=0,K885=""),"",IF(E885="Positivo",MAX(K885/J885,0),MAX(J885/K885,0))),"")</f>
        <v/>
      </c>
      <c r="N885" s="5" t="inlineStr">
        <is>
          <t>%</t>
        </is>
      </c>
      <c r="O885" s="5" t="inlineStr">
        <is>
          <t>%</t>
        </is>
      </c>
      <c r="P885" s="16" t="n">
        <v>0</v>
      </c>
      <c r="Q885" s="16" t="n">
        <v>0</v>
      </c>
      <c r="R885" s="5">
        <f>A885&amp;"-"&amp;YEAR(F885)&amp;"-"&amp;IF(LEN(MONTH(F885))=1,"0"&amp;MONTH(F885),MONTH(F885))&amp;"-"&amp;IF(LEN(DAY(F885))=1,"0"&amp;DAY(F885),DAY(F885))</f>
        <v/>
      </c>
    </row>
    <row r="886">
      <c r="A886" s="26" t="n">
        <v>290</v>
      </c>
      <c r="B886" s="5" t="inlineStr">
        <is>
          <t>Cierre eficaz de las oportunidades de mejora</t>
        </is>
      </c>
      <c r="C886" s="5" t="inlineStr">
        <is>
          <t>Planificación POLISIGS</t>
        </is>
      </c>
      <c r="D886" s="5" t="inlineStr">
        <is>
          <t>Bimestral</t>
        </is>
      </c>
      <c r="E886" s="5" t="inlineStr">
        <is>
          <t>Positivo</t>
        </is>
      </c>
      <c r="F886" s="6" t="n">
        <v>45351</v>
      </c>
      <c r="G886" s="5">
        <f>YEAR(F886)</f>
        <v/>
      </c>
      <c r="H886" s="5">
        <f>PROPER(TEXT(F886,"mmmm"))</f>
        <v/>
      </c>
      <c r="I886" s="6">
        <f>IF(OR(H886="Enero",H886="Febrero",H886="Marzo",H886="Abril",H886="Mayo",H886="Junio"),G886&amp;"-1",IF(OR(H886="Julio",H886="Agosto",H886="Septiembre",H886="Octubre",H886="Noviembre",H886="Diciembre"),G886&amp;"-2"))</f>
        <v/>
      </c>
      <c r="J886" s="5" t="n">
        <v>90</v>
      </c>
      <c r="K886" s="10" t="n">
        <v>91.666666666667</v>
      </c>
      <c r="L886" s="28">
        <f>IFERROR(IF(OR(J886=0,K886=""),"",IF(E886="Positivo",MIN(MAX(K886/J886,0),1.3),MIN(MAX(J886/K886,0),1.3))),"")</f>
        <v/>
      </c>
      <c r="M886" s="28">
        <f>IFERROR(IF(OR(J886=0,K886=""),"",IF(E886="Positivo",MAX(K886/J886,0),MAX(J886/K886,0))),"")</f>
        <v/>
      </c>
      <c r="N886" s="5" t="n"/>
      <c r="O886" s="5" t="n"/>
      <c r="P886" s="16" t="n">
        <v>0</v>
      </c>
      <c r="Q886" s="16" t="n">
        <v>0</v>
      </c>
      <c r="R886" s="5">
        <f>A886&amp;"-"&amp;YEAR(F886)&amp;"-"&amp;IF(LEN(MONTH(F886))=1,"0"&amp;MONTH(F886),MONTH(F886))&amp;"-"&amp;IF(LEN(DAY(F886))=1,"0"&amp;DAY(F886),DAY(F886))</f>
        <v/>
      </c>
    </row>
    <row r="887">
      <c r="A887" s="26" t="n">
        <v>290</v>
      </c>
      <c r="B887" s="5" t="inlineStr">
        <is>
          <t>Cierre eficaz de las oportunidades de mejora</t>
        </is>
      </c>
      <c r="C887" s="5" t="inlineStr">
        <is>
          <t>Planificación POLISIGS</t>
        </is>
      </c>
      <c r="D887" s="5" t="inlineStr">
        <is>
          <t>Bimestral</t>
        </is>
      </c>
      <c r="E887" s="5" t="inlineStr">
        <is>
          <t>Positivo</t>
        </is>
      </c>
      <c r="F887" s="6" t="n">
        <v>45412</v>
      </c>
      <c r="G887" s="5">
        <f>YEAR(F887)</f>
        <v/>
      </c>
      <c r="H887" s="5">
        <f>PROPER(TEXT(F887,"mmmm"))</f>
        <v/>
      </c>
      <c r="I887" s="6">
        <f>IF(OR(H887="Enero",H887="Febrero",H887="Marzo",H887="Abril",H887="Mayo",H887="Junio"),G887&amp;"-1",IF(OR(H887="Julio",H887="Agosto",H887="Septiembre",H887="Octubre",H887="Noviembre",H887="Diciembre"),G887&amp;"-2"))</f>
        <v/>
      </c>
      <c r="J887" s="5" t="n">
        <v>90</v>
      </c>
      <c r="K887" s="10" t="n">
        <v>100</v>
      </c>
      <c r="L887" s="28">
        <f>IFERROR(IF(OR(J887=0,K887=""),"",IF(E887="Positivo",MIN(MAX(K887/J887,0),1.3),MIN(MAX(J887/K887,0),1.3))),"")</f>
        <v/>
      </c>
      <c r="M887" s="28">
        <f>IFERROR(IF(OR(J887=0,K887=""),"",IF(E887="Positivo",MAX(K887/J887,0),MAX(J887/K887,0))),"")</f>
        <v/>
      </c>
      <c r="N887" s="5" t="n"/>
      <c r="O887" s="5" t="n"/>
      <c r="P887" s="16" t="n">
        <v>0</v>
      </c>
      <c r="Q887" s="16" t="n">
        <v>0</v>
      </c>
      <c r="R887" s="5">
        <f>A887&amp;"-"&amp;YEAR(F887)&amp;"-"&amp;IF(LEN(MONTH(F887))=1,"0"&amp;MONTH(F887),MONTH(F887))&amp;"-"&amp;IF(LEN(DAY(F887))=1,"0"&amp;DAY(F887),DAY(F887))</f>
        <v/>
      </c>
    </row>
    <row r="888">
      <c r="A888" s="5" t="n">
        <v>290</v>
      </c>
      <c r="B888" s="5" t="inlineStr">
        <is>
          <t>Cierre eficaz de las oportunidades de mejora</t>
        </is>
      </c>
      <c r="C888" s="5" t="inlineStr">
        <is>
          <t>Planificación POLISIGS</t>
        </is>
      </c>
      <c r="D888" s="5" t="inlineStr">
        <is>
          <t>Bimestral</t>
        </is>
      </c>
      <c r="E888" s="5" t="inlineStr">
        <is>
          <t>Positivo</t>
        </is>
      </c>
      <c r="F888" s="6" t="n">
        <v>45473</v>
      </c>
      <c r="G888" s="5">
        <f>YEAR(F888)</f>
        <v/>
      </c>
      <c r="H888" s="5">
        <f>PROPER(TEXT(F888,"mmmm"))</f>
        <v/>
      </c>
      <c r="I888" s="6">
        <f>IF(OR(H888="Enero",H888="Febrero",H888="Marzo",H888="Abril",H888="Mayo",H888="Junio"),G888&amp;"-1",IF(OR(H888="Julio",H888="Agosto",H888="Septiembre",H888="Octubre",H888="Noviembre",H888="Diciembre"),G888&amp;"-2"))</f>
        <v/>
      </c>
      <c r="J888" s="5" t="n">
        <v>90</v>
      </c>
      <c r="K888" s="5" t="n">
        <v>100</v>
      </c>
      <c r="L888" s="28">
        <f>IFERROR(IF(OR(J888=0,K888=""),"",IF(E888="Positivo",MIN(MAX(K888/J888,0),1.3),MIN(MAX(J888/K888,0),1.3))),"")</f>
        <v/>
      </c>
      <c r="M888" s="28">
        <f>IFERROR(IF(OR(J888=0,K888=""),"",IF(E888="Positivo",MAX(K888/J888,0),MAX(J888/K888,0))),"")</f>
        <v/>
      </c>
      <c r="N888" s="5" t="n"/>
      <c r="O888" s="5" t="n"/>
      <c r="P888" s="5" t="n">
        <v>0</v>
      </c>
      <c r="Q888" s="5" t="n">
        <v>0</v>
      </c>
      <c r="R888" s="5">
        <f>A888&amp;"-"&amp;YEAR(F888)&amp;"-"&amp;IF(LEN(MONTH(F888))=1,"0"&amp;MONTH(F888),MONTH(F888))&amp;"-"&amp;IF(LEN(DAY(F888))=1,"0"&amp;DAY(F888),DAY(F888))</f>
        <v/>
      </c>
    </row>
    <row r="889">
      <c r="A889" s="26" t="n">
        <v>290</v>
      </c>
      <c r="B889" s="5" t="inlineStr">
        <is>
          <t>Cierre eficaz de las oportunidades de mejora</t>
        </is>
      </c>
      <c r="C889" s="5" t="inlineStr">
        <is>
          <t>Planificación POLISIGS</t>
        </is>
      </c>
      <c r="D889" s="5" t="inlineStr">
        <is>
          <t>Bimestral</t>
        </is>
      </c>
      <c r="E889" s="5" t="inlineStr">
        <is>
          <t>Positivo</t>
        </is>
      </c>
      <c r="F889" s="6" t="n">
        <v>45535</v>
      </c>
      <c r="G889" s="5">
        <f>YEAR(F889)</f>
        <v/>
      </c>
      <c r="H889" s="5">
        <f>PROPER(TEXT(F889,"mmmm"))</f>
        <v/>
      </c>
      <c r="I889" s="6">
        <f>IF(OR(H889="Enero",H889="Febrero",H889="Marzo",H889="Abril",H889="Mayo",H889="Junio"),G889&amp;"-1",IF(OR(H889="Julio",H889="Agosto",H889="Septiembre",H889="Octubre",H889="Noviembre",H889="Diciembre"),G889&amp;"-2"))</f>
        <v/>
      </c>
      <c r="J889" s="5" t="n">
        <v>90</v>
      </c>
      <c r="K889" s="10" t="n">
        <v>100</v>
      </c>
      <c r="L889" s="28">
        <f>IFERROR(IF(OR(J889=0,K889=""),"",IF(E889="Positivo",MIN(MAX(K889/J889,0),1.3),MIN(MAX(J889/K889,0),1.3))),"")</f>
        <v/>
      </c>
      <c r="M889" s="28">
        <f>IFERROR(IF(OR(J889=0,K889=""),"",IF(E889="Positivo",MAX(K889/J889,0),MAX(J889/K889,0))),"")</f>
        <v/>
      </c>
      <c r="N889" s="5" t="n"/>
      <c r="O889" s="5" t="n"/>
      <c r="P889" s="16" t="n">
        <v>0</v>
      </c>
      <c r="Q889" s="16" t="n">
        <v>0</v>
      </c>
      <c r="R889" s="5">
        <f>A889&amp;"-"&amp;YEAR(F889)&amp;"-"&amp;IF(LEN(MONTH(F889))=1,"0"&amp;MONTH(F889),MONTH(F889))&amp;"-"&amp;IF(LEN(DAY(F889))=1,"0"&amp;DAY(F889),DAY(F889))</f>
        <v/>
      </c>
    </row>
    <row r="890">
      <c r="A890" s="26" t="n">
        <v>290</v>
      </c>
      <c r="B890" s="5" t="inlineStr">
        <is>
          <t>Cierre eficaz de las oportunidades de mejora</t>
        </is>
      </c>
      <c r="C890" s="5" t="inlineStr">
        <is>
          <t>Planificación POLISIGS</t>
        </is>
      </c>
      <c r="D890" s="5" t="inlineStr">
        <is>
          <t>Bimestral</t>
        </is>
      </c>
      <c r="E890" s="5" t="inlineStr">
        <is>
          <t>Positivo</t>
        </is>
      </c>
      <c r="F890" s="6" t="n">
        <v>45596</v>
      </c>
      <c r="G890" s="5">
        <f>YEAR(F890)</f>
        <v/>
      </c>
      <c r="H890" s="5">
        <f>PROPER(TEXT(F890,"mmmm"))</f>
        <v/>
      </c>
      <c r="I890" s="6">
        <f>IF(OR(H890="Enero",H890="Febrero",H890="Marzo",H890="Abril",H890="Mayo",H890="Junio"),G890&amp;"-1",IF(OR(H890="Julio",H890="Agosto",H890="Septiembre",H890="Octubre",H890="Noviembre",H890="Diciembre"),G890&amp;"-2"))</f>
        <v/>
      </c>
      <c r="J890" s="5" t="n">
        <v>90</v>
      </c>
      <c r="K890" s="10" t="n">
        <v>100</v>
      </c>
      <c r="L890" s="28">
        <f>IFERROR(IF(OR(J890=0,K890=""),"",IF(E890="Positivo",MIN(MAX(K890/J890,0),1.3),MIN(MAX(J890/K890,0),1.3))),"")</f>
        <v/>
      </c>
      <c r="M890" s="28">
        <f>IFERROR(IF(OR(J890=0,K890=""),"",IF(E890="Positivo",MAX(K890/J890,0),MAX(J890/K890,0))),"")</f>
        <v/>
      </c>
      <c r="N890" s="5" t="n"/>
      <c r="O890" s="5" t="n"/>
      <c r="P890" s="16" t="n">
        <v>0</v>
      </c>
      <c r="Q890" s="16" t="n">
        <v>0</v>
      </c>
      <c r="R890" s="5">
        <f>A890&amp;"-"&amp;YEAR(F890)&amp;"-"&amp;IF(LEN(MONTH(F890))=1,"0"&amp;MONTH(F890),MONTH(F890))&amp;"-"&amp;IF(LEN(DAY(F890))=1,"0"&amp;DAY(F890),DAY(F890))</f>
        <v/>
      </c>
    </row>
    <row r="891">
      <c r="A891" s="26" t="n">
        <v>290</v>
      </c>
      <c r="B891" s="5" t="inlineStr">
        <is>
          <t>Cierre eficaz de las oportunidades de mejora</t>
        </is>
      </c>
      <c r="C891" s="5" t="inlineStr">
        <is>
          <t>Planificación POLISIGS</t>
        </is>
      </c>
      <c r="D891" s="5" t="inlineStr">
        <is>
          <t>Bimestral</t>
        </is>
      </c>
      <c r="E891" s="5" t="inlineStr">
        <is>
          <t>Positivo</t>
        </is>
      </c>
      <c r="F891" s="6" t="n">
        <v>45657</v>
      </c>
      <c r="G891" s="5">
        <f>YEAR(F891)</f>
        <v/>
      </c>
      <c r="H891" s="5">
        <f>PROPER(TEXT(F891,"mmmm"))</f>
        <v/>
      </c>
      <c r="I891" s="6">
        <f>IF(OR(H891="Enero",H891="Febrero",H891="Marzo",H891="Abril",H891="Mayo",H891="Junio"),G891&amp;"-1",IF(OR(H891="Julio",H891="Agosto",H891="Septiembre",H891="Octubre",H891="Noviembre",H891="Diciembre"),G891&amp;"-2"))</f>
        <v/>
      </c>
      <c r="J891" s="5" t="n">
        <v>90</v>
      </c>
      <c r="K891" s="10" t="n">
        <v>100</v>
      </c>
      <c r="L891" s="28">
        <f>IFERROR(IF(OR(J891=0,K891=""),"",IF(E891="Positivo",MIN(MAX(K891/J891,0),1.3),MIN(MAX(J891/K891,0),1.3))),"")</f>
        <v/>
      </c>
      <c r="M891" s="28">
        <f>IFERROR(IF(OR(J891=0,K891=""),"",IF(E891="Positivo",MAX(K891/J891,0),MAX(J891/K891,0))),"")</f>
        <v/>
      </c>
      <c r="N891" s="5" t="n"/>
      <c r="O891" s="5" t="n"/>
      <c r="P891" s="16" t="n">
        <v>0</v>
      </c>
      <c r="Q891" s="16" t="n">
        <v>0</v>
      </c>
      <c r="R891" s="5">
        <f>A891&amp;"-"&amp;YEAR(F891)&amp;"-"&amp;IF(LEN(MONTH(F891))=1,"0"&amp;MONTH(F891),MONTH(F891))&amp;"-"&amp;IF(LEN(DAY(F891))=1,"0"&amp;DAY(F891),DAY(F891))</f>
        <v/>
      </c>
    </row>
    <row r="892">
      <c r="A892" s="26" t="n">
        <v>291</v>
      </c>
      <c r="B892" s="5" t="inlineStr">
        <is>
          <t>Cumplimiento del cronograma de actividades deportivas</t>
        </is>
      </c>
      <c r="C892" s="5" t="inlineStr">
        <is>
          <t>Cultura y Deporte</t>
        </is>
      </c>
      <c r="D892" s="5" t="inlineStr">
        <is>
          <t>Semestral</t>
        </is>
      </c>
      <c r="E892" s="5" t="inlineStr">
        <is>
          <t>Positivo</t>
        </is>
      </c>
      <c r="F892" s="17" t="n">
        <v>45107</v>
      </c>
      <c r="G892" s="5">
        <f>YEAR(F892)</f>
        <v/>
      </c>
      <c r="H892" s="5">
        <f>PROPER(TEXT(F892,"mmmm"))</f>
        <v/>
      </c>
      <c r="I892" s="6">
        <f>IF(OR(H892="Enero",H892="Febrero",H892="Marzo",H892="Abril",H892="Mayo",H892="Junio"),G892&amp;"-1",IF(OR(H892="Julio",H892="Agosto",H892="Septiembre",H892="Octubre",H892="Noviembre",H892="Diciembre"),G892&amp;"-2"))</f>
        <v/>
      </c>
      <c r="J892" s="5" t="n">
        <v>100</v>
      </c>
      <c r="K892" s="120" t="n">
        <v>100</v>
      </c>
      <c r="L892" s="28">
        <f>IFERROR(IF(OR(J892=0,K892=""),"",IF(E892="Positivo",MIN(MAX(K892/J892,0),1.3),MIN(MAX(J892/K892,0),1.3))),"")</f>
        <v/>
      </c>
      <c r="M892" s="28">
        <f>IFERROR(IF(OR(J892=0,K892=""),"",IF(E892="Positivo",MAX(K892/J892,0),MAX(J892/K892,0))),"")</f>
        <v/>
      </c>
      <c r="N892" s="5" t="inlineStr">
        <is>
          <t>%</t>
        </is>
      </c>
      <c r="O892" s="5" t="inlineStr">
        <is>
          <t>%</t>
        </is>
      </c>
      <c r="P892" s="16" t="n">
        <v>0</v>
      </c>
      <c r="Q892" s="16" t="n">
        <v>0</v>
      </c>
      <c r="R892" s="5">
        <f>A892&amp;"-"&amp;YEAR(F892)&amp;"-"&amp;IF(LEN(MONTH(F892))=1,"0"&amp;MONTH(F892),MONTH(F892))&amp;"-"&amp;IF(LEN(DAY(F892))=1,"0"&amp;DAY(F892),DAY(F892))</f>
        <v/>
      </c>
    </row>
    <row r="893">
      <c r="A893" s="39" t="n">
        <v>291</v>
      </c>
      <c r="B893" s="5" t="inlineStr">
        <is>
          <t>Cumplimiento del cronograma de actividades deportivas</t>
        </is>
      </c>
      <c r="C893" s="5" t="inlineStr">
        <is>
          <t>Cultura y Deporte</t>
        </is>
      </c>
      <c r="D893" s="5" t="inlineStr">
        <is>
          <t>Semestral</t>
        </is>
      </c>
      <c r="E893" s="5" t="inlineStr">
        <is>
          <t>Positivo</t>
        </is>
      </c>
      <c r="F893" s="6" t="n">
        <v>45291</v>
      </c>
      <c r="G893" s="5">
        <f>YEAR(F893)</f>
        <v/>
      </c>
      <c r="H893" s="5">
        <f>PROPER(TEXT(F893,"mmmm"))</f>
        <v/>
      </c>
      <c r="I893" s="6">
        <f>IF(OR(H893="Enero",H893="Febrero",H893="Marzo",H893="Abril",H893="Mayo",H893="Junio"),G893&amp;"-1",IF(OR(H893="Julio",H893="Agosto",H893="Septiembre",H893="Octubre",H893="Noviembre",H893="Diciembre"),G893&amp;"-2"))</f>
        <v/>
      </c>
      <c r="J893" s="5" t="n">
        <v>100</v>
      </c>
      <c r="K893" s="120" t="n">
        <v>100</v>
      </c>
      <c r="L893" s="28">
        <f>IFERROR(IF(OR(J893=0,K893=""),"",IF(E893="Positivo",MIN(MAX(K893/J893,0),1.3),MIN(MAX(J893/K893,0),1.3))),"")</f>
        <v/>
      </c>
      <c r="M893" s="28">
        <f>IFERROR(IF(OR(J893=0,K893=""),"",IF(E893="Positivo",MAX(K893/J893,0),MAX(J893/K893,0))),"")</f>
        <v/>
      </c>
      <c r="N893" s="5" t="inlineStr">
        <is>
          <t>%</t>
        </is>
      </c>
      <c r="O893" s="5" t="inlineStr">
        <is>
          <t>%</t>
        </is>
      </c>
      <c r="P893" s="16" t="n">
        <v>0</v>
      </c>
      <c r="Q893" s="16" t="n">
        <v>0</v>
      </c>
      <c r="R893" s="5">
        <f>A893&amp;"-"&amp;YEAR(F893)&amp;"-"&amp;IF(LEN(MONTH(F893))=1,"0"&amp;MONTH(F893),MONTH(F893))&amp;"-"&amp;IF(LEN(DAY(F893))=1,"0"&amp;DAY(F893),DAY(F893))</f>
        <v/>
      </c>
    </row>
    <row r="894">
      <c r="A894" s="5" t="n">
        <v>291</v>
      </c>
      <c r="B894" s="5" t="inlineStr">
        <is>
          <t>Cumplimiento del cronograma de actividades deportivas</t>
        </is>
      </c>
      <c r="C894" s="5" t="inlineStr">
        <is>
          <t>Cultura y Deporte</t>
        </is>
      </c>
      <c r="D894" s="5" t="inlineStr">
        <is>
          <t>Semestral</t>
        </is>
      </c>
      <c r="E894" s="5" t="inlineStr">
        <is>
          <t>Positivo</t>
        </is>
      </c>
      <c r="F894" s="6" t="n">
        <v>45473</v>
      </c>
      <c r="G894" s="5">
        <f>YEAR(F894)</f>
        <v/>
      </c>
      <c r="H894" s="5">
        <f>PROPER(TEXT(F894,"mmmm"))</f>
        <v/>
      </c>
      <c r="I894" s="6">
        <f>IF(OR(H894="Enero",H894="Febrero",H894="Marzo",H894="Abril",H894="Mayo",H894="Junio"),G894&amp;"-1",IF(OR(H894="Julio",H894="Agosto",H894="Septiembre",H894="Octubre",H894="Noviembre",H894="Diciembre"),G894&amp;"-2"))</f>
        <v/>
      </c>
      <c r="J894" s="5" t="n">
        <v>100</v>
      </c>
      <c r="K894" s="5" t="n">
        <v>100</v>
      </c>
      <c r="L894" s="28">
        <f>IFERROR(IF(OR(J894=0,K894=""),"",IF(E894="Positivo",MIN(MAX(K894/J894,0),1.3),MIN(MAX(J894/K894,0),1.3))),"")</f>
        <v/>
      </c>
      <c r="M894" s="28">
        <f>IFERROR(IF(OR(J894=0,K894=""),"",IF(E894="Positivo",MAX(K894/J894,0),MAX(J894/K894,0))),"")</f>
        <v/>
      </c>
      <c r="N894" s="5" t="inlineStr">
        <is>
          <t>%</t>
        </is>
      </c>
      <c r="O894" s="5" t="inlineStr">
        <is>
          <t>%</t>
        </is>
      </c>
      <c r="P894" s="5" t="n">
        <v>0</v>
      </c>
      <c r="Q894" s="5" t="n">
        <v>0</v>
      </c>
      <c r="R894" s="5">
        <f>A894&amp;"-"&amp;YEAR(F894)&amp;"-"&amp;IF(LEN(MONTH(F894))=1,"0"&amp;MONTH(F894),MONTH(F894))&amp;"-"&amp;IF(LEN(DAY(F894))=1,"0"&amp;DAY(F894),DAY(F894))</f>
        <v/>
      </c>
    </row>
    <row r="895">
      <c r="A895" s="26" t="n">
        <v>291</v>
      </c>
      <c r="B895" s="5" t="inlineStr">
        <is>
          <t>Cumplimiento del cronograma de actividades deportivas</t>
        </is>
      </c>
      <c r="C895" s="5" t="inlineStr">
        <is>
          <t>Cultura y Deporte</t>
        </is>
      </c>
      <c r="D895" s="5" t="inlineStr">
        <is>
          <t>Semestral</t>
        </is>
      </c>
      <c r="E895" s="5" t="inlineStr">
        <is>
          <t>Positivo</t>
        </is>
      </c>
      <c r="F895" s="6" t="n">
        <v>45657</v>
      </c>
      <c r="G895" s="5">
        <f>YEAR(F895)</f>
        <v/>
      </c>
      <c r="H895" s="5">
        <f>PROPER(TEXT(F895,"mmmm"))</f>
        <v/>
      </c>
      <c r="I895" s="6">
        <f>IF(OR(H895="Enero",H895="Febrero",H895="Marzo",H895="Abril",H895="Mayo",H895="Junio"),G895&amp;"-1",IF(OR(H895="Julio",H895="Agosto",H895="Septiembre",H895="Octubre",H895="Noviembre",H895="Diciembre"),G895&amp;"-2"))</f>
        <v/>
      </c>
      <c r="J895" s="5" t="n">
        <v>100</v>
      </c>
      <c r="K895" s="10" t="n">
        <v>100</v>
      </c>
      <c r="L895" s="28">
        <f>IFERROR(IF(OR(J895=0,K895=""),"",IF(E895="Positivo",MIN(MAX(K895/J895,0),1.3),MIN(MAX(J895/K895,0),1.3))),"")</f>
        <v/>
      </c>
      <c r="M895" s="28">
        <f>IFERROR(IF(OR(J895=0,K895=""),"",IF(E895="Positivo",MAX(K895/J895,0),MAX(J895/K895,0))),"")</f>
        <v/>
      </c>
      <c r="N895" s="5" t="inlineStr">
        <is>
          <t>%</t>
        </is>
      </c>
      <c r="O895" s="5" t="inlineStr">
        <is>
          <t>%</t>
        </is>
      </c>
      <c r="P895" s="16" t="n">
        <v>0</v>
      </c>
      <c r="Q895" s="16" t="n">
        <v>0</v>
      </c>
      <c r="R895" s="5">
        <f>A895&amp;"-"&amp;YEAR(F895)&amp;"-"&amp;IF(LEN(MONTH(F895))=1,"0"&amp;MONTH(F895),MONTH(F895))&amp;"-"&amp;IF(LEN(DAY(F895))=1,"0"&amp;DAY(F895),DAY(F895))</f>
        <v/>
      </c>
    </row>
    <row r="896">
      <c r="A896" s="26" t="n">
        <v>292</v>
      </c>
      <c r="B896" s="5" t="inlineStr">
        <is>
          <t>Participación en Actividades deportivas</t>
        </is>
      </c>
      <c r="C896" s="5" t="inlineStr">
        <is>
          <t>Cultura y Deporte</t>
        </is>
      </c>
      <c r="D896" s="5" t="inlineStr">
        <is>
          <t>Semestral</t>
        </is>
      </c>
      <c r="E896" s="5" t="inlineStr">
        <is>
          <t>Positivo</t>
        </is>
      </c>
      <c r="F896" s="17" t="n">
        <v>45107</v>
      </c>
      <c r="G896" s="5">
        <f>YEAR(F896)</f>
        <v/>
      </c>
      <c r="H896" s="5">
        <f>PROPER(TEXT(F896,"mmmm"))</f>
        <v/>
      </c>
      <c r="I896" s="6">
        <f>IF(OR(H896="Enero",H896="Febrero",H896="Marzo",H896="Abril",H896="Mayo",H896="Junio"),G896&amp;"-1",IF(OR(H896="Julio",H896="Agosto",H896="Septiembre",H896="Octubre",H896="Noviembre",H896="Diciembre"),G896&amp;"-2"))</f>
        <v/>
      </c>
      <c r="J896" s="5" t="n">
        <v>9</v>
      </c>
      <c r="K896" s="120" t="n">
        <v>5157</v>
      </c>
      <c r="L896" s="28">
        <f>IFERROR(IF(OR(J896=0,K896=""),"",IF(E896="Positivo",MIN(MAX(K896/J896,0),1.3),MIN(MAX(J896/K896,0),1.3))),"")</f>
        <v/>
      </c>
      <c r="M896" s="28">
        <f>IFERROR(IF(OR(J896=0,K896=""),"",IF(E896="Positivo",MAX(K896/J896,0),MAX(J896/K896,0))),"")</f>
        <v/>
      </c>
      <c r="N896" s="5" t="inlineStr">
        <is>
          <t>%</t>
        </is>
      </c>
      <c r="O896" s="5" t="inlineStr">
        <is>
          <t>%</t>
        </is>
      </c>
      <c r="P896" s="16" t="n">
        <v>0</v>
      </c>
      <c r="Q896" s="16" t="n">
        <v>0</v>
      </c>
      <c r="R896" s="5">
        <f>A896&amp;"-"&amp;YEAR(F896)&amp;"-"&amp;IF(LEN(MONTH(F896))=1,"0"&amp;MONTH(F896),MONTH(F896))&amp;"-"&amp;IF(LEN(DAY(F896))=1,"0"&amp;DAY(F896),DAY(F896))</f>
        <v/>
      </c>
    </row>
    <row r="897">
      <c r="A897" s="39" t="n">
        <v>292</v>
      </c>
      <c r="B897" s="5" t="inlineStr">
        <is>
          <t>Participación en Actividades deportivas</t>
        </is>
      </c>
      <c r="C897" s="5" t="inlineStr">
        <is>
          <t>Cultura y Deporte</t>
        </is>
      </c>
      <c r="D897" s="5" t="inlineStr">
        <is>
          <t>Semestral</t>
        </is>
      </c>
      <c r="E897" s="5" t="inlineStr">
        <is>
          <t>Positivo</t>
        </is>
      </c>
      <c r="F897" s="6" t="n">
        <v>45291</v>
      </c>
      <c r="G897" s="5">
        <f>YEAR(F897)</f>
        <v/>
      </c>
      <c r="H897" s="5">
        <f>PROPER(TEXT(F897,"mmmm"))</f>
        <v/>
      </c>
      <c r="I897" s="6">
        <f>IF(OR(H897="Enero",H897="Febrero",H897="Marzo",H897="Abril",H897="Mayo",H897="Junio"),G897&amp;"-1",IF(OR(H897="Julio",H897="Agosto",H897="Septiembre",H897="Octubre",H897="Noviembre",H897="Diciembre"),G897&amp;"-2"))</f>
        <v/>
      </c>
      <c r="J897" s="5" t="n">
        <v>9</v>
      </c>
      <c r="K897" s="120" t="n">
        <v>4680</v>
      </c>
      <c r="L897" s="28">
        <f>IFERROR(IF(OR(J897=0,K897=""),"",IF(E897="Positivo",MIN(MAX(K897/J897,0),1.3),MIN(MAX(J897/K897,0),1.3))),"")</f>
        <v/>
      </c>
      <c r="M897" s="28">
        <f>IFERROR(IF(OR(J897=0,K897=""),"",IF(E897="Positivo",MAX(K897/J897,0),MAX(J897/K897,0))),"")</f>
        <v/>
      </c>
      <c r="N897" s="5" t="inlineStr">
        <is>
          <t>%</t>
        </is>
      </c>
      <c r="O897" s="5" t="inlineStr">
        <is>
          <t>%</t>
        </is>
      </c>
      <c r="P897" s="16" t="n">
        <v>0</v>
      </c>
      <c r="Q897" s="16" t="n">
        <v>0</v>
      </c>
      <c r="R897" s="5">
        <f>A897&amp;"-"&amp;YEAR(F897)&amp;"-"&amp;IF(LEN(MONTH(F897))=1,"0"&amp;MONTH(F897),MONTH(F897))&amp;"-"&amp;IF(LEN(DAY(F897))=1,"0"&amp;DAY(F897),DAY(F897))</f>
        <v/>
      </c>
    </row>
    <row r="898">
      <c r="A898" s="5" t="n">
        <v>292</v>
      </c>
      <c r="B898" s="5" t="inlineStr">
        <is>
          <t>Participación en Actividades deportivas</t>
        </is>
      </c>
      <c r="C898" s="5" t="inlineStr">
        <is>
          <t>Cultura y Deporte</t>
        </is>
      </c>
      <c r="D898" s="5" t="inlineStr">
        <is>
          <t>Semestral</t>
        </is>
      </c>
      <c r="E898" s="5" t="inlineStr">
        <is>
          <t>Positivo</t>
        </is>
      </c>
      <c r="F898" s="6" t="n">
        <v>45473</v>
      </c>
      <c r="G898" s="5">
        <f>YEAR(F898)</f>
        <v/>
      </c>
      <c r="H898" s="5">
        <f>PROPER(TEXT(F898,"mmmm"))</f>
        <v/>
      </c>
      <c r="I898" s="6">
        <f>IF(OR(H898="Enero",H898="Febrero",H898="Marzo",H898="Abril",H898="Mayo",H898="Junio"),G898&amp;"-1",IF(OR(H898="Julio",H898="Agosto",H898="Septiembre",H898="Octubre",H898="Noviembre",H898="Diciembre"),G898&amp;"-2"))</f>
        <v/>
      </c>
      <c r="J898" s="5" t="n">
        <v>3</v>
      </c>
      <c r="K898" s="5" t="n">
        <v>23.31390507910074</v>
      </c>
      <c r="L898" s="28">
        <f>IFERROR(IF(OR(J898=0,K898=""),"",IF(E898="Positivo",MIN(MAX(K898/J898,0),1.3),MIN(MAX(J898/K898,0),1.3))),"")</f>
        <v/>
      </c>
      <c r="M898" s="28">
        <f>IFERROR(IF(OR(J898=0,K898=""),"",IF(E898="Positivo",MAX(K898/J898,0),MAX(J898/K898,0))),"")</f>
        <v/>
      </c>
      <c r="N898" s="5" t="inlineStr">
        <is>
          <t>%</t>
        </is>
      </c>
      <c r="O898" s="5" t="inlineStr">
        <is>
          <t>%</t>
        </is>
      </c>
      <c r="P898" s="5" t="n">
        <v>0</v>
      </c>
      <c r="Q898" s="5" t="n">
        <v>0</v>
      </c>
      <c r="R898" s="5">
        <f>A898&amp;"-"&amp;YEAR(F898)&amp;"-"&amp;IF(LEN(MONTH(F898))=1,"0"&amp;MONTH(F898),MONTH(F898))&amp;"-"&amp;IF(LEN(DAY(F898))=1,"0"&amp;DAY(F898),DAY(F898))</f>
        <v/>
      </c>
    </row>
    <row r="899">
      <c r="A899" s="26" t="n">
        <v>292</v>
      </c>
      <c r="B899" s="5" t="inlineStr">
        <is>
          <t>Participación en Actividades deportivas</t>
        </is>
      </c>
      <c r="C899" s="5" t="inlineStr">
        <is>
          <t>Cultura y Deporte</t>
        </is>
      </c>
      <c r="D899" s="5" t="inlineStr">
        <is>
          <t>Semestral</t>
        </is>
      </c>
      <c r="E899" s="5" t="inlineStr">
        <is>
          <t>Positivo</t>
        </is>
      </c>
      <c r="F899" s="6" t="n">
        <v>45657</v>
      </c>
      <c r="G899" s="5">
        <f>YEAR(F899)</f>
        <v/>
      </c>
      <c r="H899" s="5">
        <f>PROPER(TEXT(F899,"mmmm"))</f>
        <v/>
      </c>
      <c r="I899" s="6">
        <f>IF(OR(H899="Enero",H899="Febrero",H899="Marzo",H899="Abril",H899="Mayo",H899="Junio"),G899&amp;"-1",IF(OR(H899="Julio",H899="Agosto",H899="Septiembre",H899="Octubre",H899="Noviembre",H899="Diciembre"),G899&amp;"-2"))</f>
        <v/>
      </c>
      <c r="J899" s="5" t="n">
        <v>3</v>
      </c>
      <c r="K899" s="10" t="n">
        <v>14.26386233269599</v>
      </c>
      <c r="L899" s="28">
        <f>IFERROR(IF(OR(J899=0,K899=""),"",IF(E899="Positivo",MIN(MAX(K899/J899,0),1.3),MIN(MAX(J899/K899,0),1.3))),"")</f>
        <v/>
      </c>
      <c r="M899" s="28">
        <f>IFERROR(IF(OR(J899=0,K899=""),"",IF(E899="Positivo",MAX(K899/J899,0),MAX(J899/K899,0))),"")</f>
        <v/>
      </c>
      <c r="N899" s="5" t="inlineStr">
        <is>
          <t>%</t>
        </is>
      </c>
      <c r="O899" s="5" t="inlineStr">
        <is>
          <t>%</t>
        </is>
      </c>
      <c r="P899" s="16" t="n">
        <v>0</v>
      </c>
      <c r="Q899" s="16" t="n">
        <v>0</v>
      </c>
      <c r="R899" s="5">
        <f>A899&amp;"-"&amp;YEAR(F899)&amp;"-"&amp;IF(LEN(MONTH(F899))=1,"0"&amp;MONTH(F899),MONTH(F899))&amp;"-"&amp;IF(LEN(DAY(F899))=1,"0"&amp;DAY(F899),DAY(F899))</f>
        <v/>
      </c>
    </row>
    <row r="900">
      <c r="A900" s="26" t="n">
        <v>293</v>
      </c>
      <c r="B900" s="5" t="inlineStr">
        <is>
          <t>Cumplimiento del cronograma de actividades culturales</t>
        </is>
      </c>
      <c r="C900" s="5" t="inlineStr">
        <is>
          <t>Cultura y Deporte</t>
        </is>
      </c>
      <c r="D900" s="5" t="inlineStr">
        <is>
          <t>Semestral</t>
        </is>
      </c>
      <c r="E900" s="5" t="inlineStr">
        <is>
          <t>Positivo</t>
        </is>
      </c>
      <c r="F900" s="17" t="n">
        <v>45107</v>
      </c>
      <c r="G900" s="5">
        <f>YEAR(F900)</f>
        <v/>
      </c>
      <c r="H900" s="5">
        <f>PROPER(TEXT(F900,"mmmm"))</f>
        <v/>
      </c>
      <c r="I900" s="6">
        <f>IF(OR(H900="Enero",H900="Febrero",H900="Marzo",H900="Abril",H900="Mayo",H900="Junio"),G900&amp;"-1",IF(OR(H900="Julio",H900="Agosto",H900="Septiembre",H900="Octubre",H900="Noviembre",H900="Diciembre"),G900&amp;"-2"))</f>
        <v/>
      </c>
      <c r="J900" s="5" t="n">
        <v>100</v>
      </c>
      <c r="K900" s="120" t="n">
        <v>100</v>
      </c>
      <c r="L900" s="28">
        <f>IFERROR(IF(OR(J900=0,K900=""),"",IF(E900="Positivo",MIN(MAX(K900/J900,0),1.3),MIN(MAX(J900/K900,0),1.3))),"")</f>
        <v/>
      </c>
      <c r="M900" s="28">
        <f>IFERROR(IF(OR(J900=0,K900=""),"",IF(E900="Positivo",MAX(K900/J900,0),MAX(J900/K900,0))),"")</f>
        <v/>
      </c>
      <c r="N900" s="5" t="inlineStr">
        <is>
          <t>%</t>
        </is>
      </c>
      <c r="O900" s="5" t="inlineStr">
        <is>
          <t>%</t>
        </is>
      </c>
      <c r="P900" s="16" t="n">
        <v>0</v>
      </c>
      <c r="Q900" s="16" t="n">
        <v>0</v>
      </c>
      <c r="R900" s="5">
        <f>A900&amp;"-"&amp;YEAR(F900)&amp;"-"&amp;IF(LEN(MONTH(F900))=1,"0"&amp;MONTH(F900),MONTH(F900))&amp;"-"&amp;IF(LEN(DAY(F900))=1,"0"&amp;DAY(F900),DAY(F900))</f>
        <v/>
      </c>
    </row>
    <row r="901">
      <c r="A901" s="39" t="n">
        <v>293</v>
      </c>
      <c r="B901" s="5" t="inlineStr">
        <is>
          <t>Cumplimiento del cronograma de actividades culturales</t>
        </is>
      </c>
      <c r="C901" s="5" t="inlineStr">
        <is>
          <t>Cultura y Deporte</t>
        </is>
      </c>
      <c r="D901" s="5" t="inlineStr">
        <is>
          <t>Semestral</t>
        </is>
      </c>
      <c r="E901" s="5" t="inlineStr">
        <is>
          <t>Positivo</t>
        </is>
      </c>
      <c r="F901" s="6" t="n">
        <v>45291</v>
      </c>
      <c r="G901" s="5">
        <f>YEAR(F901)</f>
        <v/>
      </c>
      <c r="H901" s="5">
        <f>PROPER(TEXT(F901,"mmmm"))</f>
        <v/>
      </c>
      <c r="I901" s="6">
        <f>IF(OR(H901="Enero",H901="Febrero",H901="Marzo",H901="Abril",H901="Mayo",H901="Junio"),G901&amp;"-1",IF(OR(H901="Julio",H901="Agosto",H901="Septiembre",H901="Octubre",H901="Noviembre",H901="Diciembre"),G901&amp;"-2"))</f>
        <v/>
      </c>
      <c r="J901" s="5" t="n">
        <v>100</v>
      </c>
      <c r="K901" s="120" t="n">
        <v>100</v>
      </c>
      <c r="L901" s="28">
        <f>IFERROR(IF(OR(J901=0,K901=""),"",IF(E901="Positivo",MIN(MAX(K901/J901,0),1.3),MIN(MAX(J901/K901,0),1.3))),"")</f>
        <v/>
      </c>
      <c r="M901" s="28">
        <f>IFERROR(IF(OR(J901=0,K901=""),"",IF(E901="Positivo",MAX(K901/J901,0),MAX(J901/K901,0))),"")</f>
        <v/>
      </c>
      <c r="N901" s="5" t="inlineStr">
        <is>
          <t>%</t>
        </is>
      </c>
      <c r="O901" s="5" t="inlineStr">
        <is>
          <t>%</t>
        </is>
      </c>
      <c r="P901" s="16" t="n">
        <v>0</v>
      </c>
      <c r="Q901" s="16" t="n">
        <v>0</v>
      </c>
      <c r="R901" s="5">
        <f>A901&amp;"-"&amp;YEAR(F901)&amp;"-"&amp;IF(LEN(MONTH(F901))=1,"0"&amp;MONTH(F901),MONTH(F901))&amp;"-"&amp;IF(LEN(DAY(F901))=1,"0"&amp;DAY(F901),DAY(F901))</f>
        <v/>
      </c>
    </row>
    <row r="902">
      <c r="A902" s="5" t="n">
        <v>293</v>
      </c>
      <c r="B902" s="5" t="inlineStr">
        <is>
          <t>Cumplimiento del cronograma de actividades culturales</t>
        </is>
      </c>
      <c r="C902" s="5" t="inlineStr">
        <is>
          <t>Cultura y Deporte</t>
        </is>
      </c>
      <c r="D902" s="5" t="inlineStr">
        <is>
          <t>Semestral</t>
        </is>
      </c>
      <c r="E902" s="5" t="inlineStr">
        <is>
          <t>Positivo</t>
        </is>
      </c>
      <c r="F902" s="6" t="n">
        <v>45473</v>
      </c>
      <c r="G902" s="5">
        <f>YEAR(F902)</f>
        <v/>
      </c>
      <c r="H902" s="5">
        <f>PROPER(TEXT(F902,"mmmm"))</f>
        <v/>
      </c>
      <c r="I902" s="6">
        <f>IF(OR(H902="Enero",H902="Febrero",H902="Marzo",H902="Abril",H902="Mayo",H902="Junio"),G902&amp;"-1",IF(OR(H902="Julio",H902="Agosto",H902="Septiembre",H902="Octubre",H902="Noviembre",H902="Diciembre"),G902&amp;"-2"))</f>
        <v/>
      </c>
      <c r="J902" s="5" t="n">
        <v>100</v>
      </c>
      <c r="K902" s="5" t="n">
        <v>100</v>
      </c>
      <c r="L902" s="28">
        <f>IFERROR(IF(OR(J902=0,K902=""),"",IF(E902="Positivo",MIN(MAX(K902/J902,0),1.3),MIN(MAX(J902/K902,0),1.3))),"")</f>
        <v/>
      </c>
      <c r="M902" s="28">
        <f>IFERROR(IF(OR(J902=0,K902=""),"",IF(E902="Positivo",MAX(K902/J902,0),MAX(J902/K902,0))),"")</f>
        <v/>
      </c>
      <c r="N902" s="5" t="inlineStr">
        <is>
          <t>%</t>
        </is>
      </c>
      <c r="O902" s="5" t="inlineStr">
        <is>
          <t>%</t>
        </is>
      </c>
      <c r="P902" s="5" t="n">
        <v>0</v>
      </c>
      <c r="Q902" s="5" t="n">
        <v>0</v>
      </c>
      <c r="R902" s="5">
        <f>A902&amp;"-"&amp;YEAR(F902)&amp;"-"&amp;IF(LEN(MONTH(F902))=1,"0"&amp;MONTH(F902),MONTH(F902))&amp;"-"&amp;IF(LEN(DAY(F902))=1,"0"&amp;DAY(F902),DAY(F902))</f>
        <v/>
      </c>
    </row>
    <row r="903">
      <c r="A903" s="26" t="n">
        <v>293</v>
      </c>
      <c r="B903" s="5" t="inlineStr">
        <is>
          <t>Cumplimiento del cronograma de actividades culturales</t>
        </is>
      </c>
      <c r="C903" s="5" t="inlineStr">
        <is>
          <t>Cultura y Deporte</t>
        </is>
      </c>
      <c r="D903" s="5" t="inlineStr">
        <is>
          <t>Semestral</t>
        </is>
      </c>
      <c r="E903" s="5" t="inlineStr">
        <is>
          <t>Positivo</t>
        </is>
      </c>
      <c r="F903" s="6" t="n">
        <v>45657</v>
      </c>
      <c r="G903" s="5">
        <f>YEAR(F903)</f>
        <v/>
      </c>
      <c r="H903" s="5">
        <f>PROPER(TEXT(F903,"mmmm"))</f>
        <v/>
      </c>
      <c r="I903" s="6">
        <f>IF(OR(H903="Enero",H903="Febrero",H903="Marzo",H903="Abril",H903="Mayo",H903="Junio"),G903&amp;"-1",IF(OR(H903="Julio",H903="Agosto",H903="Septiembre",H903="Octubre",H903="Noviembre",H903="Diciembre"),G903&amp;"-2"))</f>
        <v/>
      </c>
      <c r="J903" s="5" t="n">
        <v>100</v>
      </c>
      <c r="K903" s="10" t="n">
        <v>100</v>
      </c>
      <c r="L903" s="28">
        <f>IFERROR(IF(OR(J903=0,K903=""),"",IF(E903="Positivo",MIN(MAX(K903/J903,0),1.3),MIN(MAX(J903/K903,0),1.3))),"")</f>
        <v/>
      </c>
      <c r="M903" s="28">
        <f>IFERROR(IF(OR(J903=0,K903=""),"",IF(E903="Positivo",MAX(K903/J903,0),MAX(J903/K903,0))),"")</f>
        <v/>
      </c>
      <c r="N903" s="5" t="inlineStr">
        <is>
          <t>%</t>
        </is>
      </c>
      <c r="O903" s="5" t="inlineStr">
        <is>
          <t>%</t>
        </is>
      </c>
      <c r="P903" s="16" t="n">
        <v>0</v>
      </c>
      <c r="Q903" s="16" t="n">
        <v>0</v>
      </c>
      <c r="R903" s="5">
        <f>A903&amp;"-"&amp;YEAR(F903)&amp;"-"&amp;IF(LEN(MONTH(F903))=1,"0"&amp;MONTH(F903),MONTH(F903))&amp;"-"&amp;IF(LEN(DAY(F903))=1,"0"&amp;DAY(F903),DAY(F903))</f>
        <v/>
      </c>
    </row>
    <row r="904">
      <c r="A904" s="26" t="n">
        <v>294</v>
      </c>
      <c r="B904" s="5" t="inlineStr">
        <is>
          <t>Participación en actividades culturales presenciales</t>
        </is>
      </c>
      <c r="C904" s="5" t="inlineStr">
        <is>
          <t>Cultura y Deporte</t>
        </is>
      </c>
      <c r="D904" s="5" t="inlineStr">
        <is>
          <t>Semestral</t>
        </is>
      </c>
      <c r="E904" s="5" t="inlineStr">
        <is>
          <t>Positivo</t>
        </is>
      </c>
      <c r="F904" s="17" t="n">
        <v>45107</v>
      </c>
      <c r="G904" s="5">
        <f>YEAR(F904)</f>
        <v/>
      </c>
      <c r="H904" s="5">
        <f>PROPER(TEXT(F904,"mmmm"))</f>
        <v/>
      </c>
      <c r="I904" s="6">
        <f>IF(OR(H904="Enero",H904="Febrero",H904="Marzo",H904="Abril",H904="Mayo",H904="Junio"),G904&amp;"-1",IF(OR(H904="Julio",H904="Agosto",H904="Septiembre",H904="Octubre",H904="Noviembre",H904="Diciembre"),G904&amp;"-2"))</f>
        <v/>
      </c>
      <c r="J904" s="5" t="n">
        <v>9</v>
      </c>
      <c r="K904" s="120" t="n">
        <v>1961</v>
      </c>
      <c r="L904" s="28">
        <f>IFERROR(IF(OR(J904=0,K904=""),"",IF(E904="Positivo",MIN(MAX(K904/J904,0),1.3),MIN(MAX(J904/K904,0),1.3))),"")</f>
        <v/>
      </c>
      <c r="M904" s="28">
        <f>IFERROR(IF(OR(J904=0,K904=""),"",IF(E904="Positivo",MAX(K904/J904,0),MAX(J904/K904,0))),"")</f>
        <v/>
      </c>
      <c r="N904" s="5" t="inlineStr">
        <is>
          <t>%</t>
        </is>
      </c>
      <c r="O904" s="5" t="inlineStr">
        <is>
          <t>%</t>
        </is>
      </c>
      <c r="P904" s="16" t="n">
        <v>0</v>
      </c>
      <c r="Q904" s="16" t="n">
        <v>0</v>
      </c>
      <c r="R904" s="5">
        <f>A904&amp;"-"&amp;YEAR(F904)&amp;"-"&amp;IF(LEN(MONTH(F904))=1,"0"&amp;MONTH(F904),MONTH(F904))&amp;"-"&amp;IF(LEN(DAY(F904))=1,"0"&amp;DAY(F904),DAY(F904))</f>
        <v/>
      </c>
    </row>
    <row r="905">
      <c r="A905" s="39" t="n">
        <v>294</v>
      </c>
      <c r="B905" s="5" t="inlineStr">
        <is>
          <t>Participación en actividades culturales presenciales</t>
        </is>
      </c>
      <c r="C905" s="5" t="inlineStr">
        <is>
          <t>Cultura y Deporte</t>
        </is>
      </c>
      <c r="D905" s="5" t="inlineStr">
        <is>
          <t>Semestral</t>
        </is>
      </c>
      <c r="E905" s="5" t="inlineStr">
        <is>
          <t>Positivo</t>
        </is>
      </c>
      <c r="F905" s="6" t="n">
        <v>45291</v>
      </c>
      <c r="G905" s="5">
        <f>YEAR(F905)</f>
        <v/>
      </c>
      <c r="H905" s="5">
        <f>PROPER(TEXT(F905,"mmmm"))</f>
        <v/>
      </c>
      <c r="I905" s="6">
        <f>IF(OR(H905="Enero",H905="Febrero",H905="Marzo",H905="Abril",H905="Mayo",H905="Junio"),G905&amp;"-1",IF(OR(H905="Julio",H905="Agosto",H905="Septiembre",H905="Octubre",H905="Noviembre",H905="Diciembre"),G905&amp;"-2"))</f>
        <v/>
      </c>
      <c r="J905" s="5" t="n">
        <v>9</v>
      </c>
      <c r="K905" s="120" t="n">
        <v>5260</v>
      </c>
      <c r="L905" s="28">
        <f>IFERROR(IF(OR(J905=0,K905=""),"",IF(E905="Positivo",MIN(MAX(K905/J905,0),1.3),MIN(MAX(J905/K905,0),1.3))),"")</f>
        <v/>
      </c>
      <c r="M905" s="28">
        <f>IFERROR(IF(OR(J905=0,K905=""),"",IF(E905="Positivo",MAX(K905/J905,0),MAX(J905/K905,0))),"")</f>
        <v/>
      </c>
      <c r="N905" s="5" t="inlineStr">
        <is>
          <t>%</t>
        </is>
      </c>
      <c r="O905" s="5" t="inlineStr">
        <is>
          <t>%</t>
        </is>
      </c>
      <c r="P905" s="16" t="n">
        <v>0</v>
      </c>
      <c r="Q905" s="16" t="n">
        <v>0</v>
      </c>
      <c r="R905" s="5">
        <f>A905&amp;"-"&amp;YEAR(F905)&amp;"-"&amp;IF(LEN(MONTH(F905))=1,"0"&amp;MONTH(F905),MONTH(F905))&amp;"-"&amp;IF(LEN(DAY(F905))=1,"0"&amp;DAY(F905),DAY(F905))</f>
        <v/>
      </c>
    </row>
    <row r="906">
      <c r="A906" s="5" t="n">
        <v>294</v>
      </c>
      <c r="B906" s="5" t="inlineStr">
        <is>
          <t>Participación en actividades culturales presenciales</t>
        </is>
      </c>
      <c r="C906" s="5" t="inlineStr">
        <is>
          <t>Cultura y Deporte</t>
        </is>
      </c>
      <c r="D906" s="5" t="inlineStr">
        <is>
          <t>Semestral</t>
        </is>
      </c>
      <c r="E906" s="5" t="inlineStr">
        <is>
          <t>Positivo</t>
        </is>
      </c>
      <c r="F906" s="6" t="n">
        <v>45473</v>
      </c>
      <c r="G906" s="5">
        <f>YEAR(F906)</f>
        <v/>
      </c>
      <c r="H906" s="5">
        <f>PROPER(TEXT(F906,"mmmm"))</f>
        <v/>
      </c>
      <c r="I906" s="6">
        <f>IF(OR(H906="Enero",H906="Febrero",H906="Marzo",H906="Abril",H906="Mayo",H906="Junio"),G906&amp;"-1",IF(OR(H906="Julio",H906="Agosto",H906="Septiembre",H906="Octubre",H906="Noviembre",H906="Diciembre"),G906&amp;"-2"))</f>
        <v/>
      </c>
      <c r="J906" s="5" t="n">
        <v>3</v>
      </c>
      <c r="K906" s="5" t="n">
        <v>26.27669452181987</v>
      </c>
      <c r="L906" s="28">
        <f>IFERROR(IF(OR(J906=0,K906=""),"",IF(E906="Positivo",MIN(MAX(K906/J906,0),1.3),MIN(MAX(J906/K906,0),1.3))),"")</f>
        <v/>
      </c>
      <c r="M906" s="28">
        <f>IFERROR(IF(OR(J906=0,K906=""),"",IF(E906="Positivo",MAX(K906/J906,0),MAX(J906/K906,0))),"")</f>
        <v/>
      </c>
      <c r="N906" s="5" t="inlineStr">
        <is>
          <t>%</t>
        </is>
      </c>
      <c r="O906" s="5" t="inlineStr">
        <is>
          <t>%</t>
        </is>
      </c>
      <c r="P906" s="5" t="n">
        <v>0</v>
      </c>
      <c r="Q906" s="5" t="n">
        <v>0</v>
      </c>
      <c r="R906" s="5">
        <f>A906&amp;"-"&amp;YEAR(F906)&amp;"-"&amp;IF(LEN(MONTH(F906))=1,"0"&amp;MONTH(F906),MONTH(F906))&amp;"-"&amp;IF(LEN(DAY(F906))=1,"0"&amp;DAY(F906),DAY(F906))</f>
        <v/>
      </c>
    </row>
    <row r="907">
      <c r="A907" s="26" t="n">
        <v>294</v>
      </c>
      <c r="B907" s="5" t="inlineStr">
        <is>
          <t>Participación en actividades culturales</t>
        </is>
      </c>
      <c r="C907" s="5" t="inlineStr">
        <is>
          <t>Cultura y Deporte</t>
        </is>
      </c>
      <c r="D907" s="5" t="inlineStr">
        <is>
          <t>Semestral</t>
        </is>
      </c>
      <c r="E907" s="5" t="inlineStr">
        <is>
          <t>Positivo</t>
        </is>
      </c>
      <c r="F907" s="6" t="n">
        <v>45657</v>
      </c>
      <c r="G907" s="5">
        <f>YEAR(F907)</f>
        <v/>
      </c>
      <c r="H907" s="5">
        <f>PROPER(TEXT(F907,"mmmm"))</f>
        <v/>
      </c>
      <c r="I907" s="6">
        <f>IF(OR(H907="Enero",H907="Febrero",H907="Marzo",H907="Abril",H907="Mayo",H907="Junio"),G907&amp;"-1",IF(OR(H907="Julio",H907="Agosto",H907="Septiembre",H907="Octubre",H907="Noviembre",H907="Diciembre"),G907&amp;"-2"))</f>
        <v/>
      </c>
      <c r="J907" s="5" t="n">
        <v>3</v>
      </c>
      <c r="K907" s="10" t="n">
        <v>590</v>
      </c>
      <c r="L907" s="28">
        <f>IFERROR(IF(OR(J907=0,K907=""),"",IF(E907="Positivo",MIN(MAX(K907/J907,0),1.3),MIN(MAX(J907/K907,0),1.3))),"")</f>
        <v/>
      </c>
      <c r="M907" s="28">
        <f>IFERROR(IF(OR(J907=0,K907=""),"",IF(E907="Positivo",MAX(K907/J907,0),MAX(J907/K907,0))),"")</f>
        <v/>
      </c>
      <c r="N907" s="5" t="inlineStr">
        <is>
          <t>%</t>
        </is>
      </c>
      <c r="O907" s="5" t="inlineStr">
        <is>
          <t>%</t>
        </is>
      </c>
      <c r="P907" s="16" t="n">
        <v>0</v>
      </c>
      <c r="Q907" s="16" t="n">
        <v>0</v>
      </c>
      <c r="R907" s="5">
        <f>A907&amp;"-"&amp;YEAR(F907)&amp;"-"&amp;IF(LEN(MONTH(F907))=1,"0"&amp;MONTH(F907),MONTH(F907))&amp;"-"&amp;IF(LEN(DAY(F907))=1,"0"&amp;DAY(F907),DAY(F907))</f>
        <v/>
      </c>
    </row>
    <row r="908">
      <c r="A908" s="26" t="n">
        <v>295</v>
      </c>
      <c r="B908" s="5" t="inlineStr">
        <is>
          <t>Cumplimiento Del Cierre De Oportunidades De Mejora De Auditoria</t>
        </is>
      </c>
      <c r="C908" s="5" t="inlineStr">
        <is>
          <t>AUDITORÍA INTERNA</t>
        </is>
      </c>
      <c r="D908" s="5" t="inlineStr">
        <is>
          <t>Semestral</t>
        </is>
      </c>
      <c r="E908" s="5" t="inlineStr">
        <is>
          <t>Positivo</t>
        </is>
      </c>
      <c r="F908" s="17" t="n">
        <v>45107</v>
      </c>
      <c r="G908" s="5">
        <f>YEAR(F908)</f>
        <v/>
      </c>
      <c r="H908" s="5">
        <f>PROPER(TEXT(F908,"mmmm"))</f>
        <v/>
      </c>
      <c r="I908" s="6">
        <f>IF(OR(H908="Enero",H908="Febrero",H908="Marzo",H908="Abril",H908="Mayo",H908="Junio"),G908&amp;"-1",IF(OR(H908="Julio",H908="Agosto",H908="Septiembre",H908="Octubre",H908="Noviembre",H908="Diciembre"),G908&amp;"-2"))</f>
        <v/>
      </c>
      <c r="J908" s="5" t="n">
        <v>11</v>
      </c>
      <c r="K908" s="120" t="n">
        <v>5</v>
      </c>
      <c r="L908" s="28">
        <f>IFERROR(IF(OR(J908=0,K908=""),"",IF(E908="Positivo",MIN(MAX(K908/J908,0),1.3),MIN(MAX(J908/K908,0),1.3))),"")</f>
        <v/>
      </c>
      <c r="M908" s="28">
        <f>IFERROR(IF(OR(J908=0,K908=""),"",IF(E908="Positivo",MAX(K908/J908,0),MAX(J908/K908,0))),"")</f>
        <v/>
      </c>
      <c r="N908" s="5" t="inlineStr">
        <is>
          <t>%</t>
        </is>
      </c>
      <c r="O908" s="5" t="inlineStr">
        <is>
          <t>%</t>
        </is>
      </c>
      <c r="P908" s="16" t="n">
        <v>0</v>
      </c>
      <c r="Q908" s="16" t="n">
        <v>0</v>
      </c>
      <c r="R908" s="5">
        <f>A908&amp;"-"&amp;YEAR(F908)&amp;"-"&amp;IF(LEN(MONTH(F908))=1,"0"&amp;MONTH(F908),MONTH(F908))&amp;"-"&amp;IF(LEN(DAY(F908))=1,"0"&amp;DAY(F908),DAY(F908))</f>
        <v/>
      </c>
    </row>
    <row r="909">
      <c r="A909" s="39" t="n">
        <v>295</v>
      </c>
      <c r="B909" s="5" t="inlineStr">
        <is>
          <t>Cumplimiento Del Cierre De Oportunidades De Mejora De Auditoria</t>
        </is>
      </c>
      <c r="C909" s="5" t="inlineStr">
        <is>
          <t>AUDITORÍA INTERNA</t>
        </is>
      </c>
      <c r="D909" s="5" t="inlineStr">
        <is>
          <t>Semestral</t>
        </is>
      </c>
      <c r="E909" s="5" t="inlineStr">
        <is>
          <t>Positivo</t>
        </is>
      </c>
      <c r="F909" s="6" t="n">
        <v>45291</v>
      </c>
      <c r="G909" s="5">
        <f>YEAR(F909)</f>
        <v/>
      </c>
      <c r="H909" s="5">
        <f>PROPER(TEXT(F909,"mmmm"))</f>
        <v/>
      </c>
      <c r="I909" s="6">
        <f>IF(OR(H909="Enero",H909="Febrero",H909="Marzo",H909="Abril",H909="Mayo",H909="Junio"),G909&amp;"-1",IF(OR(H909="Julio",H909="Agosto",H909="Septiembre",H909="Octubre",H909="Noviembre",H909="Diciembre"),G909&amp;"-2"))</f>
        <v/>
      </c>
      <c r="J909" s="5" t="n">
        <v>21</v>
      </c>
      <c r="K909" s="120" t="n">
        <v>9</v>
      </c>
      <c r="L909" s="28">
        <f>IFERROR(IF(OR(J909=0,K909=""),"",IF(E909="Positivo",MIN(MAX(K909/J909,0),1.3),MIN(MAX(J909/K909,0),1.3))),"")</f>
        <v/>
      </c>
      <c r="M909" s="28">
        <f>IFERROR(IF(OR(J909=0,K909=""),"",IF(E909="Positivo",MAX(K909/J909,0),MAX(J909/K909,0))),"")</f>
        <v/>
      </c>
      <c r="N909" s="5" t="inlineStr">
        <is>
          <t>%</t>
        </is>
      </c>
      <c r="O909" s="5" t="inlineStr">
        <is>
          <t>%</t>
        </is>
      </c>
      <c r="P909" s="16" t="n">
        <v>0</v>
      </c>
      <c r="Q909" s="16" t="n">
        <v>0</v>
      </c>
      <c r="R909" s="5">
        <f>A909&amp;"-"&amp;YEAR(F909)&amp;"-"&amp;IF(LEN(MONTH(F909))=1,"0"&amp;MONTH(F909),MONTH(F909))&amp;"-"&amp;IF(LEN(DAY(F909))=1,"0"&amp;DAY(F909),DAY(F909))</f>
        <v/>
      </c>
    </row>
    <row r="910">
      <c r="A910" s="5" t="n">
        <v>295</v>
      </c>
      <c r="B910" s="5" t="inlineStr">
        <is>
          <t>Cumplimiento Del Cierre De Oportunidades De Mejora De Auditoria</t>
        </is>
      </c>
      <c r="C910" s="5" t="inlineStr">
        <is>
          <t>AUDITORÍA INTERNA</t>
        </is>
      </c>
      <c r="D910" s="5" t="inlineStr">
        <is>
          <t>Semestral</t>
        </is>
      </c>
      <c r="E910" s="5" t="inlineStr">
        <is>
          <t>Positivo</t>
        </is>
      </c>
      <c r="F910" s="6" t="n">
        <v>45473</v>
      </c>
      <c r="G910" s="5">
        <f>YEAR(F910)</f>
        <v/>
      </c>
      <c r="H910" s="5">
        <f>PROPER(TEXT(F910,"mmmm"))</f>
        <v/>
      </c>
      <c r="I910" s="6">
        <f>IF(OR(H910="Enero",H910="Febrero",H910="Marzo",H910="Abril",H910="Mayo",H910="Junio"),G910&amp;"-1",IF(OR(H910="Julio",H910="Agosto",H910="Septiembre",H910="Octubre",H910="Noviembre",H910="Diciembre"),G910&amp;"-2"))</f>
        <v/>
      </c>
      <c r="J910" s="5" t="n">
        <v>60</v>
      </c>
      <c r="K910" s="5" t="n">
        <v>52.38</v>
      </c>
      <c r="L910" s="28">
        <f>IFERROR(IF(OR(J910=0,K910=""),"",IF(E910="Positivo",MIN(MAX(K910/J910,0),1.3),MIN(MAX(J910/K910,0),1.3))),"")</f>
        <v/>
      </c>
      <c r="M910" s="28">
        <f>IFERROR(IF(OR(J910=0,K910=""),"",IF(E910="Positivo",MAX(K910/J910,0),MAX(J910/K910,0))),"")</f>
        <v/>
      </c>
      <c r="N910" s="5" t="inlineStr">
        <is>
          <t>ENT</t>
        </is>
      </c>
      <c r="O910" s="5" t="inlineStr">
        <is>
          <t>ENT</t>
        </is>
      </c>
      <c r="P910" s="5" t="n">
        <v>0</v>
      </c>
      <c r="Q910" s="5" t="n">
        <v>0</v>
      </c>
      <c r="R910" s="5">
        <f>A910&amp;"-"&amp;YEAR(F910)&amp;"-"&amp;IF(LEN(MONTH(F910))=1,"0"&amp;MONTH(F910),MONTH(F910))&amp;"-"&amp;IF(LEN(DAY(F910))=1,"0"&amp;DAY(F910),DAY(F910))</f>
        <v/>
      </c>
    </row>
    <row r="911">
      <c r="A911" s="26" t="n">
        <v>296</v>
      </c>
      <c r="B911" s="5" t="inlineStr">
        <is>
          <t>Gestión de riesgos por subprocesos</t>
        </is>
      </c>
      <c r="C911" s="5" t="inlineStr">
        <is>
          <t>GESTIÓN DE RIESGOS</t>
        </is>
      </c>
      <c r="D911" s="5" t="inlineStr">
        <is>
          <t>Bimestral</t>
        </is>
      </c>
      <c r="E911" s="5" t="inlineStr">
        <is>
          <t>Positivo</t>
        </is>
      </c>
      <c r="F911" s="6" t="n">
        <v>45169</v>
      </c>
      <c r="G911" s="5">
        <f>YEAR(F911)</f>
        <v/>
      </c>
      <c r="H911" s="5">
        <f>PROPER(TEXT(F911,"mmmm"))</f>
        <v/>
      </c>
      <c r="I911" s="6">
        <f>IF(OR(H911="Enero",H911="Febrero",H911="Marzo",H911="Abril",H911="Mayo",H911="Junio"),G911&amp;"-1",IF(OR(H911="Julio",H911="Agosto",H911="Septiembre",H911="Octubre",H911="Noviembre",H911="Diciembre"),G911&amp;"-2"))</f>
        <v/>
      </c>
      <c r="J911" s="5" t="n">
        <v>70</v>
      </c>
      <c r="K911" s="120" t="n">
        <v>70.91</v>
      </c>
      <c r="L911" s="28">
        <f>IFERROR(IF(OR(J911=0,K911=""),"",IF(E911="Positivo",MIN(MAX(K911/J911,0),1.3),MIN(MAX(J911/K911,0),1.3))),"")</f>
        <v/>
      </c>
      <c r="M911" s="28">
        <f>IFERROR(IF(OR(J911=0,K911=""),"",IF(E911="Positivo",MAX(K911/J911,0),MAX(J911/K911,0))),"")</f>
        <v/>
      </c>
      <c r="N911" s="5" t="inlineStr">
        <is>
          <t>ENT</t>
        </is>
      </c>
      <c r="O911" s="5" t="inlineStr">
        <is>
          <t>ENT</t>
        </is>
      </c>
      <c r="P911" s="16" t="n">
        <v>0</v>
      </c>
      <c r="Q911" s="16" t="n">
        <v>0</v>
      </c>
      <c r="R911" s="5">
        <f>A911&amp;"-"&amp;YEAR(F911)&amp;"-"&amp;IF(LEN(MONTH(F911))=1,"0"&amp;MONTH(F911),MONTH(F911))&amp;"-"&amp;IF(LEN(DAY(F911))=1,"0"&amp;DAY(F911),DAY(F911))</f>
        <v/>
      </c>
    </row>
    <row r="912">
      <c r="A912" s="26" t="n">
        <v>296</v>
      </c>
      <c r="B912" s="5" t="inlineStr">
        <is>
          <t>Gestión de riesgos por subprocesos</t>
        </is>
      </c>
      <c r="C912" s="5" t="inlineStr">
        <is>
          <t>GESTIÓN DE RIESGOS</t>
        </is>
      </c>
      <c r="D912" s="5" t="inlineStr">
        <is>
          <t>Bimestral</t>
        </is>
      </c>
      <c r="E912" s="5" t="inlineStr">
        <is>
          <t>Positivo</t>
        </is>
      </c>
      <c r="F912" s="6" t="n">
        <v>45230</v>
      </c>
      <c r="G912" s="5">
        <f>YEAR(F912)</f>
        <v/>
      </c>
      <c r="H912" s="5">
        <f>PROPER(TEXT(F912,"mmmm"))</f>
        <v/>
      </c>
      <c r="I912" s="6">
        <f>IF(OR(H912="Enero",H912="Febrero",H912="Marzo",H912="Abril",H912="Mayo",H912="Junio"),G912&amp;"-1",IF(OR(H912="Julio",H912="Agosto",H912="Septiembre",H912="Octubre",H912="Noviembre",H912="Diciembre"),G912&amp;"-2"))</f>
        <v/>
      </c>
      <c r="J912" s="5" t="n">
        <v>80</v>
      </c>
      <c r="K912" s="120" t="n">
        <v>80</v>
      </c>
      <c r="L912" s="28">
        <f>IFERROR(IF(OR(J912=0,K912=""),"",IF(E912="Positivo",MIN(MAX(K912/J912,0),1.3),MIN(MAX(J912/K912,0),1.3))),"")</f>
        <v/>
      </c>
      <c r="M912" s="28">
        <f>IFERROR(IF(OR(J912=0,K912=""),"",IF(E912="Positivo",MAX(K912/J912,0),MAX(J912/K912,0))),"")</f>
        <v/>
      </c>
      <c r="N912" s="5" t="inlineStr">
        <is>
          <t>ENT</t>
        </is>
      </c>
      <c r="O912" s="5" t="inlineStr">
        <is>
          <t>ENT</t>
        </is>
      </c>
      <c r="P912" s="16" t="n">
        <v>0</v>
      </c>
      <c r="Q912" s="16" t="n">
        <v>0</v>
      </c>
      <c r="R912" s="5">
        <f>A912&amp;"-"&amp;YEAR(F912)&amp;"-"&amp;IF(LEN(MONTH(F912))=1,"0"&amp;MONTH(F912),MONTH(F912))&amp;"-"&amp;IF(LEN(DAY(F912))=1,"0"&amp;DAY(F912),DAY(F912))</f>
        <v/>
      </c>
    </row>
    <row r="913">
      <c r="A913" s="39" t="n">
        <v>296</v>
      </c>
      <c r="B913" s="5" t="inlineStr">
        <is>
          <t>Gestión de riesgos por subprocesos</t>
        </is>
      </c>
      <c r="C913" s="5" t="inlineStr">
        <is>
          <t>GESTIÓN DE RIESGOS</t>
        </is>
      </c>
      <c r="D913" s="5" t="inlineStr">
        <is>
          <t>Bimestral</t>
        </is>
      </c>
      <c r="E913" s="5" t="inlineStr">
        <is>
          <t>Positivo</t>
        </is>
      </c>
      <c r="F913" s="6" t="n">
        <v>45291</v>
      </c>
      <c r="G913" s="5">
        <f>YEAR(F913)</f>
        <v/>
      </c>
      <c r="H913" s="5">
        <f>PROPER(TEXT(F913,"mmmm"))</f>
        <v/>
      </c>
      <c r="I913" s="6">
        <f>IF(OR(H913="Enero",H913="Febrero",H913="Marzo",H913="Abril",H913="Mayo",H913="Junio"),G913&amp;"-1",IF(OR(H913="Julio",H913="Agosto",H913="Septiembre",H913="Octubre",H913="Noviembre",H913="Diciembre"),G913&amp;"-2"))</f>
        <v/>
      </c>
      <c r="J913" s="5" t="n">
        <v>100</v>
      </c>
      <c r="K913" s="120" t="n">
        <v>85.45</v>
      </c>
      <c r="L913" s="28">
        <f>IFERROR(IF(OR(J913=0,K913=""),"",IF(E913="Positivo",MIN(MAX(K913/J913,0),1.3),MIN(MAX(J913/K913,0),1.3))),"")</f>
        <v/>
      </c>
      <c r="M913" s="28">
        <f>IFERROR(IF(OR(J913=0,K913=""),"",IF(E913="Positivo",MAX(K913/J913,0),MAX(J913/K913,0))),"")</f>
        <v/>
      </c>
      <c r="N913" s="5" t="inlineStr">
        <is>
          <t>ENT</t>
        </is>
      </c>
      <c r="O913" s="5" t="inlineStr">
        <is>
          <t>ENT</t>
        </is>
      </c>
      <c r="P913" s="16" t="n">
        <v>0</v>
      </c>
      <c r="Q913" s="16" t="n">
        <v>0</v>
      </c>
      <c r="R913" s="5">
        <f>A913&amp;"-"&amp;YEAR(F913)&amp;"-"&amp;IF(LEN(MONTH(F913))=1,"0"&amp;MONTH(F913),MONTH(F913))&amp;"-"&amp;IF(LEN(DAY(F913))=1,"0"&amp;DAY(F913),DAY(F913))</f>
        <v/>
      </c>
    </row>
    <row r="914">
      <c r="A914" s="26" t="n">
        <v>297</v>
      </c>
      <c r="B914" s="5" t="inlineStr">
        <is>
          <t>N de riesgos operacionales intervenidos</t>
        </is>
      </c>
      <c r="C914" s="5" t="inlineStr">
        <is>
          <t>GESTIÓN DE RIESGOS</t>
        </is>
      </c>
      <c r="D914" s="5" t="inlineStr">
        <is>
          <t>Bimestral</t>
        </is>
      </c>
      <c r="E914" s="5" t="inlineStr">
        <is>
          <t>Negativo</t>
        </is>
      </c>
      <c r="F914" s="6" t="n">
        <v>45169</v>
      </c>
      <c r="G914" s="5">
        <f>YEAR(F914)</f>
        <v/>
      </c>
      <c r="H914" s="5">
        <f>PROPER(TEXT(F914,"mmmm"))</f>
        <v/>
      </c>
      <c r="I914" s="6">
        <f>IF(OR(H914="Enero",H914="Febrero",H914="Marzo",H914="Abril",H914="Mayo",H914="Junio"),G914&amp;"-1",IF(OR(H914="Julio",H914="Agosto",H914="Septiembre",H914="Octubre",H914="Noviembre",H914="Diciembre"),G914&amp;"-2"))</f>
        <v/>
      </c>
      <c r="J914" s="5" t="n">
        <v>20</v>
      </c>
      <c r="K914" s="120" t="n">
        <v>0</v>
      </c>
      <c r="L914" s="28">
        <f>IFERROR(IF(OR(J914=0,K914=""),"",IF(E914="Positivo",MIN(MAX(K914/J914,0),1.3),MIN(MAX(J914/K914,0),1.3))),"")</f>
        <v/>
      </c>
      <c r="M914" s="28">
        <f>IFERROR(IF(OR(J914=0,K914=""),"",IF(E914="Positivo",MAX(K914/J914,0),MAX(J914/K914,0))),"")</f>
        <v/>
      </c>
      <c r="N914" s="5" t="inlineStr">
        <is>
          <t>ENT</t>
        </is>
      </c>
      <c r="O914" s="5" t="inlineStr">
        <is>
          <t>ENT</t>
        </is>
      </c>
      <c r="P914" s="16" t="n">
        <v>0</v>
      </c>
      <c r="Q914" s="16" t="n">
        <v>0</v>
      </c>
      <c r="R914" s="5">
        <f>A914&amp;"-"&amp;YEAR(F914)&amp;"-"&amp;IF(LEN(MONTH(F914))=1,"0"&amp;MONTH(F914),MONTH(F914))&amp;"-"&amp;IF(LEN(DAY(F914))=1,"0"&amp;DAY(F914),DAY(F914))</f>
        <v/>
      </c>
    </row>
    <row r="915">
      <c r="A915" s="26" t="n">
        <v>297</v>
      </c>
      <c r="B915" s="5" t="inlineStr">
        <is>
          <t>N de riesgos operacionales intervenidos</t>
        </is>
      </c>
      <c r="C915" s="5" t="inlineStr">
        <is>
          <t>GESTIÓN DE RIESGOS</t>
        </is>
      </c>
      <c r="D915" s="5" t="inlineStr">
        <is>
          <t>Bimestral</t>
        </is>
      </c>
      <c r="E915" s="5" t="inlineStr">
        <is>
          <t>Negativo</t>
        </is>
      </c>
      <c r="F915" s="6" t="n">
        <v>45230</v>
      </c>
      <c r="G915" s="5">
        <f>YEAR(F915)</f>
        <v/>
      </c>
      <c r="H915" s="5">
        <f>PROPER(TEXT(F915,"mmmm"))</f>
        <v/>
      </c>
      <c r="I915" s="6">
        <f>IF(OR(H915="Enero",H915="Febrero",H915="Marzo",H915="Abril",H915="Mayo",H915="Junio"),G915&amp;"-1",IF(OR(H915="Julio",H915="Agosto",H915="Septiembre",H915="Octubre",H915="Noviembre",H915="Diciembre"),G915&amp;"-2"))</f>
        <v/>
      </c>
      <c r="J915" s="5" t="n">
        <v>20</v>
      </c>
      <c r="K915" s="120" t="n">
        <v>1.19</v>
      </c>
      <c r="L915" s="28">
        <f>IFERROR(IF(OR(J915=0,K915=""),"",IF(E915="Positivo",MIN(MAX(K915/J915,0),1.3),MIN(MAX(J915/K915,0),1.3))),"")</f>
        <v/>
      </c>
      <c r="M915" s="28">
        <f>IFERROR(IF(OR(J915=0,K915=""),"",IF(E915="Positivo",MAX(K915/J915,0),MAX(J915/K915,0))),"")</f>
        <v/>
      </c>
      <c r="N915" s="5" t="inlineStr">
        <is>
          <t>ENT</t>
        </is>
      </c>
      <c r="O915" s="5" t="inlineStr">
        <is>
          <t>DEC</t>
        </is>
      </c>
      <c r="P915" s="16" t="n">
        <v>2</v>
      </c>
      <c r="Q915" s="16" t="n">
        <v>2</v>
      </c>
      <c r="R915" s="5">
        <f>A915&amp;"-"&amp;YEAR(F915)&amp;"-"&amp;IF(LEN(MONTH(F915))=1,"0"&amp;MONTH(F915),MONTH(F915))&amp;"-"&amp;IF(LEN(DAY(F915))=1,"0"&amp;DAY(F915),DAY(F915))</f>
        <v/>
      </c>
    </row>
    <row r="916">
      <c r="A916" s="5" t="n">
        <v>297</v>
      </c>
      <c r="B916" s="5" t="inlineStr">
        <is>
          <t>N de riesgos operacionales intervenidos</t>
        </is>
      </c>
      <c r="C916" s="5" t="inlineStr">
        <is>
          <t>GESTIÓN DE RIESGOS</t>
        </is>
      </c>
      <c r="D916" s="5" t="inlineStr">
        <is>
          <t>Bimestral</t>
        </is>
      </c>
      <c r="E916" s="5" t="inlineStr">
        <is>
          <t>Negativo</t>
        </is>
      </c>
      <c r="F916" s="6" t="n">
        <v>45291</v>
      </c>
      <c r="G916" s="5">
        <f>YEAR(F916)</f>
        <v/>
      </c>
      <c r="H916" s="5">
        <f>PROPER(TEXT(F916,"mmmm"))</f>
        <v/>
      </c>
      <c r="I916" s="6">
        <f>IF(OR(H916="Enero",H916="Febrero",H916="Marzo",H916="Abril",H916="Mayo",H916="Junio"),G916&amp;"-1",IF(OR(H916="Julio",H916="Agosto",H916="Septiembre",H916="Octubre",H916="Noviembre",H916="Diciembre"),G916&amp;"-2"))</f>
        <v/>
      </c>
      <c r="J916" s="5" t="n">
        <v>20</v>
      </c>
      <c r="K916" s="120" t="n">
        <v>0.93</v>
      </c>
      <c r="L916" s="28">
        <f>IFERROR(IF(OR(J916=0,K916=""),"",IF(E916="Positivo",MIN(MAX(K916/J916,0),1.3),MIN(MAX(J916/K916,0),1.3))),"")</f>
        <v/>
      </c>
      <c r="M916" s="28">
        <f>IFERROR(IF(OR(J916=0,K916=""),"",IF(E916="Positivo",MAX(K916/J916,0),MAX(J916/K916,0))),"")</f>
        <v/>
      </c>
      <c r="N916" s="5" t="inlineStr">
        <is>
          <t>ENT</t>
        </is>
      </c>
      <c r="O916" s="5" t="inlineStr">
        <is>
          <t>DEC</t>
        </is>
      </c>
      <c r="P916" s="16" t="n">
        <v>0</v>
      </c>
      <c r="Q916" s="16" t="n">
        <v>0</v>
      </c>
      <c r="R916" s="5">
        <f>A916&amp;"-"&amp;YEAR(F916)&amp;"-"&amp;IF(LEN(MONTH(F916))=1,"0"&amp;MONTH(F916),MONTH(F916))&amp;"-"&amp;IF(LEN(DAY(F916))=1,"0"&amp;DAY(F916),DAY(F916))</f>
        <v/>
      </c>
    </row>
    <row r="917">
      <c r="A917" s="39" t="n">
        <v>298</v>
      </c>
      <c r="B917" s="5" t="inlineStr">
        <is>
          <t>N de riesgos materializados</t>
        </is>
      </c>
      <c r="C917" s="5" t="inlineStr">
        <is>
          <t>GESTIÓN DE RIESGOS</t>
        </is>
      </c>
      <c r="D917" s="5" t="inlineStr">
        <is>
          <t>Semestral</t>
        </is>
      </c>
      <c r="E917" s="5" t="inlineStr">
        <is>
          <t>Negativo</t>
        </is>
      </c>
      <c r="F917" s="6" t="n">
        <v>45291</v>
      </c>
      <c r="G917" s="5">
        <f>YEAR(F917)</f>
        <v/>
      </c>
      <c r="H917" s="5">
        <f>PROPER(TEXT(F917,"mmmm"))</f>
        <v/>
      </c>
      <c r="I917" s="6">
        <f>IF(OR(H917="Enero",H917="Febrero",H917="Marzo",H917="Abril",H917="Mayo",H917="Junio"),G917&amp;"-1",IF(OR(H917="Julio",H917="Agosto",H917="Septiembre",H917="Octubre",H917="Noviembre",H917="Diciembre"),G917&amp;"-2"))</f>
        <v/>
      </c>
      <c r="J917" s="5" t="n"/>
      <c r="K917" s="120" t="n">
        <v>1</v>
      </c>
      <c r="L917" s="28">
        <f>IFERROR(IF(OR(J917=0,K917=""),"",IF(E917="Positivo",MIN(MAX(K917/J917,0),1.3),MIN(MAX(J917/K917,0),1.3))),"")</f>
        <v/>
      </c>
      <c r="M917" s="28">
        <f>IFERROR(IF(OR(J917=0,K917=""),"",IF(E917="Positivo",MAX(K917/J917,0),MAX(J917/K917,0))),"")</f>
        <v/>
      </c>
      <c r="N917" s="5" t="inlineStr">
        <is>
          <t>Linea Base</t>
        </is>
      </c>
      <c r="O917" s="5" t="inlineStr">
        <is>
          <t>DEC</t>
        </is>
      </c>
      <c r="P917" s="16" t="n">
        <v>0</v>
      </c>
      <c r="Q917" s="16" t="n">
        <v>0</v>
      </c>
      <c r="R917" s="5">
        <f>A917&amp;"-"&amp;YEAR(F917)&amp;"-"&amp;IF(LEN(MONTH(F917))=1,"0"&amp;MONTH(F917),MONTH(F917))&amp;"-"&amp;IF(LEN(DAY(F917))=1,"0"&amp;DAY(F917),DAY(F917))</f>
        <v/>
      </c>
    </row>
    <row r="918">
      <c r="A918" s="26" t="n">
        <v>300</v>
      </c>
      <c r="B918" s="5" t="inlineStr">
        <is>
          <t>Cumplimiento de Inspecciones de control</t>
        </is>
      </c>
      <c r="C918" s="5" t="inlineStr">
        <is>
          <t>Administración de Servicios Generales</t>
        </is>
      </c>
      <c r="D918" s="5" t="inlineStr">
        <is>
          <t>Trimestral</t>
        </is>
      </c>
      <c r="E918" s="5" t="inlineStr">
        <is>
          <t>Positivo</t>
        </is>
      </c>
      <c r="F918" s="6" t="n">
        <v>45016</v>
      </c>
      <c r="G918" s="5">
        <f>YEAR(F918)</f>
        <v/>
      </c>
      <c r="H918" s="5">
        <f>PROPER(TEXT(F918,"mmmm"))</f>
        <v/>
      </c>
      <c r="I918" s="6">
        <f>IF(OR(H918="Enero",H918="Febrero",H918="Marzo",H918="Abril",H918="Mayo",H918="Junio"),G918&amp;"-1",IF(OR(H918="Julio",H918="Agosto",H918="Septiembre",H918="Octubre",H918="Noviembre",H918="Diciembre"),G918&amp;"-2"))</f>
        <v/>
      </c>
      <c r="J918" s="5" t="n">
        <v>100</v>
      </c>
      <c r="K918" s="120" t="n">
        <v>100</v>
      </c>
      <c r="L918" s="28">
        <f>IFERROR(IF(OR(J918=0,K918=""),"",IF(E918="Positivo",MIN(MAX(K918/J918,0),1.3),MIN(MAX(J918/K918,0),1.3))),"")</f>
        <v/>
      </c>
      <c r="M918" s="28">
        <f>IFERROR(IF(OR(J918=0,K918=""),"",IF(E918="Positivo",MAX(K918/J918,0),MAX(J918/K918,0))),"")</f>
        <v/>
      </c>
      <c r="N918" s="5" t="inlineStr">
        <is>
          <t>%</t>
        </is>
      </c>
      <c r="O918" s="5" t="inlineStr">
        <is>
          <t>%</t>
        </is>
      </c>
      <c r="P918" s="16" t="n">
        <v>0</v>
      </c>
      <c r="Q918" s="16" t="n">
        <v>0</v>
      </c>
      <c r="R918" s="5">
        <f>A918&amp;"-"&amp;YEAR(F918)&amp;"-"&amp;IF(LEN(MONTH(F918))=1,"0"&amp;MONTH(F918),MONTH(F918))&amp;"-"&amp;IF(LEN(DAY(F918))=1,"0"&amp;DAY(F918),DAY(F918))</f>
        <v/>
      </c>
    </row>
    <row r="919">
      <c r="A919" s="26" t="n">
        <v>300</v>
      </c>
      <c r="B919" s="5" t="inlineStr">
        <is>
          <t>Cumplimiento de Inspecciones de control</t>
        </is>
      </c>
      <c r="C919" s="5" t="inlineStr">
        <is>
          <t>Administración de Servicios Generales</t>
        </is>
      </c>
      <c r="D919" s="5" t="inlineStr">
        <is>
          <t>Trimestral</t>
        </is>
      </c>
      <c r="E919" s="5" t="inlineStr">
        <is>
          <t>Positivo</t>
        </is>
      </c>
      <c r="F919" s="6" t="n">
        <v>45107</v>
      </c>
      <c r="G919" s="5">
        <f>YEAR(F919)</f>
        <v/>
      </c>
      <c r="H919" s="5">
        <f>PROPER(TEXT(F919,"mmmm"))</f>
        <v/>
      </c>
      <c r="I919" s="6">
        <f>IF(OR(H919="Enero",H919="Febrero",H919="Marzo",H919="Abril",H919="Mayo",H919="Junio"),G919&amp;"-1",IF(OR(H919="Julio",H919="Agosto",H919="Septiembre",H919="Octubre",H919="Noviembre",H919="Diciembre"),G919&amp;"-2"))</f>
        <v/>
      </c>
      <c r="J919" s="5" t="n">
        <v>100</v>
      </c>
      <c r="K919" s="120" t="n">
        <v>100</v>
      </c>
      <c r="L919" s="28">
        <f>IFERROR(IF(OR(J919=0,K919=""),"",IF(E919="Positivo",MIN(MAX(K919/J919,0),1.3),MIN(MAX(J919/K919,0),1.3))),"")</f>
        <v/>
      </c>
      <c r="M919" s="28">
        <f>IFERROR(IF(OR(J919=0,K919=""),"",IF(E919="Positivo",MAX(K919/J919,0),MAX(J919/K919,0))),"")</f>
        <v/>
      </c>
      <c r="N919" s="5" t="inlineStr">
        <is>
          <t>%</t>
        </is>
      </c>
      <c r="O919" s="5" t="inlineStr">
        <is>
          <t>%</t>
        </is>
      </c>
      <c r="P919" s="16" t="n">
        <v>0</v>
      </c>
      <c r="Q919" s="16" t="n">
        <v>0</v>
      </c>
      <c r="R919" s="5">
        <f>A919&amp;"-"&amp;YEAR(F919)&amp;"-"&amp;IF(LEN(MONTH(F919))=1,"0"&amp;MONTH(F919),MONTH(F919))&amp;"-"&amp;IF(LEN(DAY(F919))=1,"0"&amp;DAY(F919),DAY(F919))</f>
        <v/>
      </c>
    </row>
    <row r="920">
      <c r="A920" s="43" t="n">
        <v>300</v>
      </c>
      <c r="B920" s="5" t="inlineStr">
        <is>
          <t>Cumplimiento de Inspecciones de control</t>
        </is>
      </c>
      <c r="C920" s="5" t="inlineStr">
        <is>
          <t>Administración de Servicios Generales</t>
        </is>
      </c>
      <c r="D920" s="5" t="inlineStr">
        <is>
          <t>Trimestral</t>
        </is>
      </c>
      <c r="E920" s="5" t="inlineStr">
        <is>
          <t>Positivo</t>
        </is>
      </c>
      <c r="F920" s="6" t="n">
        <v>45199</v>
      </c>
      <c r="G920" s="5">
        <f>YEAR(F920)</f>
        <v/>
      </c>
      <c r="H920" s="5">
        <f>PROPER(TEXT(F920,"mmmm"))</f>
        <v/>
      </c>
      <c r="I920" s="6">
        <f>IF(OR(H920="Enero",H920="Febrero",H920="Marzo",H920="Abril",H920="Mayo",H920="Junio"),G920&amp;"-1",IF(OR(H920="Julio",H920="Agosto",H920="Septiembre",H920="Octubre",H920="Noviembre",H920="Diciembre"),G920&amp;"-2"))</f>
        <v/>
      </c>
      <c r="J920" s="5" t="n">
        <v>100</v>
      </c>
      <c r="K920" s="120" t="n">
        <v>100</v>
      </c>
      <c r="L920" s="28">
        <f>IFERROR(IF(OR(J920=0,K920=""),"",IF(E920="Positivo",MIN(MAX(K920/J920,0),1.3),MIN(MAX(J920/K920,0),1.3))),"")</f>
        <v/>
      </c>
      <c r="M920" s="28">
        <f>IFERROR(IF(OR(J920=0,K920=""),"",IF(E920="Positivo",MAX(K920/J920,0),MAX(J920/K920,0))),"")</f>
        <v/>
      </c>
      <c r="N920" s="5" t="inlineStr">
        <is>
          <t>%</t>
        </is>
      </c>
      <c r="O920" s="5" t="inlineStr">
        <is>
          <t>%</t>
        </is>
      </c>
      <c r="P920" s="16" t="n">
        <v>0</v>
      </c>
      <c r="Q920" s="16" t="n">
        <v>0</v>
      </c>
      <c r="R920" s="5">
        <f>A920&amp;"-"&amp;YEAR(F920)&amp;"-"&amp;IF(LEN(MONTH(F920))=1,"0"&amp;MONTH(F920),MONTH(F920))&amp;"-"&amp;IF(LEN(DAY(F920))=1,"0"&amp;DAY(F920),DAY(F920))</f>
        <v/>
      </c>
    </row>
    <row r="921">
      <c r="A921" s="39" t="n">
        <v>300</v>
      </c>
      <c r="B921" s="5" t="inlineStr">
        <is>
          <t>Cumplimiento de Inspecciones de control</t>
        </is>
      </c>
      <c r="C921" s="5" t="inlineStr">
        <is>
          <t>Administración de Servicios Generales</t>
        </is>
      </c>
      <c r="D921" s="5" t="inlineStr">
        <is>
          <t>Trimestral</t>
        </is>
      </c>
      <c r="E921" s="5" t="inlineStr">
        <is>
          <t>Positivo</t>
        </is>
      </c>
      <c r="F921" s="6" t="n">
        <v>45291</v>
      </c>
      <c r="G921" s="5">
        <f>YEAR(F921)</f>
        <v/>
      </c>
      <c r="H921" s="5">
        <f>PROPER(TEXT(F921,"mmmm"))</f>
        <v/>
      </c>
      <c r="I921" s="6">
        <f>IF(OR(H921="Enero",H921="Febrero",H921="Marzo",H921="Abril",H921="Mayo",H921="Junio"),G921&amp;"-1",IF(OR(H921="Julio",H921="Agosto",H921="Septiembre",H921="Octubre",H921="Noviembre",H921="Diciembre"),G921&amp;"-2"))</f>
        <v/>
      </c>
      <c r="J921" s="5" t="n">
        <v>100</v>
      </c>
      <c r="K921" s="120" t="n">
        <v>100</v>
      </c>
      <c r="L921" s="28">
        <f>IFERROR(IF(OR(J921=0,K921=""),"",IF(E921="Positivo",MIN(MAX(K921/J921,0),1.3),MIN(MAX(J921/K921,0),1.3))),"")</f>
        <v/>
      </c>
      <c r="M921" s="28">
        <f>IFERROR(IF(OR(J921=0,K921=""),"",IF(E921="Positivo",MAX(K921/J921,0),MAX(J921/K921,0))),"")</f>
        <v/>
      </c>
      <c r="N921" s="5" t="inlineStr">
        <is>
          <t>%</t>
        </is>
      </c>
      <c r="O921" s="5" t="inlineStr">
        <is>
          <t>%</t>
        </is>
      </c>
      <c r="P921" s="16" t="n">
        <v>0</v>
      </c>
      <c r="Q921" s="16" t="n">
        <v>0</v>
      </c>
      <c r="R921" s="5">
        <f>A921&amp;"-"&amp;YEAR(F921)&amp;"-"&amp;IF(LEN(MONTH(F921))=1,"0"&amp;MONTH(F921),MONTH(F921))&amp;"-"&amp;IF(LEN(DAY(F921))=1,"0"&amp;DAY(F921),DAY(F921))</f>
        <v/>
      </c>
    </row>
    <row r="922">
      <c r="A922" s="26" t="n">
        <v>300</v>
      </c>
      <c r="B922" s="5" t="inlineStr">
        <is>
          <t>Cumplimiento de Inspecciones de control</t>
        </is>
      </c>
      <c r="C922" s="5" t="inlineStr">
        <is>
          <t>Administración de Servicios Generales</t>
        </is>
      </c>
      <c r="D922" s="5" t="inlineStr">
        <is>
          <t>Trimestral</t>
        </is>
      </c>
      <c r="E922" s="5" t="inlineStr">
        <is>
          <t>Positivo</t>
        </is>
      </c>
      <c r="F922" s="6" t="n">
        <v>45382</v>
      </c>
      <c r="G922" s="5">
        <f>YEAR(F922)</f>
        <v/>
      </c>
      <c r="H922" s="5">
        <f>PROPER(TEXT(F922,"mmmm"))</f>
        <v/>
      </c>
      <c r="I922" s="6">
        <f>IF(OR(H922="Enero",H922="Febrero",H922="Marzo",H922="Abril",H922="Mayo",H922="Junio"),G922&amp;"-1",IF(OR(H922="Julio",H922="Agosto",H922="Septiembre",H922="Octubre",H922="Noviembre",H922="Diciembre"),G922&amp;"-2"))</f>
        <v/>
      </c>
      <c r="J922" s="5" t="n">
        <v>100</v>
      </c>
      <c r="K922" s="10" t="n">
        <v>100</v>
      </c>
      <c r="L922" s="28">
        <f>IFERROR(IF(OR(J922=0,K922=""),"",IF(E922="Positivo",MIN(MAX(K922/J922,0),1.3),MIN(MAX(J922/K922,0),1.3))),"")</f>
        <v/>
      </c>
      <c r="M922" s="28">
        <f>IFERROR(IF(OR(J922=0,K922=""),"",IF(E922="Positivo",MAX(K922/J922,0),MAX(J922/K922,0))),"")</f>
        <v/>
      </c>
      <c r="N922" s="5" t="inlineStr">
        <is>
          <t>%</t>
        </is>
      </c>
      <c r="O922" s="5" t="inlineStr">
        <is>
          <t>%</t>
        </is>
      </c>
      <c r="P922" s="16" t="n">
        <v>0</v>
      </c>
      <c r="Q922" s="16" t="n">
        <v>0</v>
      </c>
      <c r="R922" s="5">
        <f>A922&amp;"-"&amp;YEAR(F922)&amp;"-"&amp;IF(LEN(MONTH(F922))=1,"0"&amp;MONTH(F922),MONTH(F922))&amp;"-"&amp;IF(LEN(DAY(F922))=1,"0"&amp;DAY(F922),DAY(F922))</f>
        <v/>
      </c>
    </row>
    <row r="923">
      <c r="A923" s="5" t="n">
        <v>300</v>
      </c>
      <c r="B923" s="5" t="inlineStr">
        <is>
          <t>Cumplimiento de Inspecciones de control</t>
        </is>
      </c>
      <c r="C923" s="5" t="inlineStr">
        <is>
          <t>Administración de Servicios Generales</t>
        </is>
      </c>
      <c r="D923" s="5" t="inlineStr">
        <is>
          <t>Trimestral</t>
        </is>
      </c>
      <c r="E923" s="5" t="inlineStr">
        <is>
          <t>Positivo</t>
        </is>
      </c>
      <c r="F923" s="6" t="n">
        <v>45473</v>
      </c>
      <c r="G923" s="5">
        <f>YEAR(F923)</f>
        <v/>
      </c>
      <c r="H923" s="5">
        <f>PROPER(TEXT(F923,"mmmm"))</f>
        <v/>
      </c>
      <c r="I923" s="6">
        <f>IF(OR(H923="Enero",H923="Febrero",H923="Marzo",H923="Abril",H923="Mayo",H923="Junio"),G923&amp;"-1",IF(OR(H923="Julio",H923="Agosto",H923="Septiembre",H923="Octubre",H923="Noviembre",H923="Diciembre"),G923&amp;"-2"))</f>
        <v/>
      </c>
      <c r="J923" s="5" t="n">
        <v>100</v>
      </c>
      <c r="K923" s="5" t="n">
        <v>100</v>
      </c>
      <c r="L923" s="28">
        <f>IFERROR(IF(OR(J923=0,K923=""),"",IF(E923="Positivo",MIN(MAX(K923/J923,0),1.3),MIN(MAX(J923/K923,0),1.3))),"")</f>
        <v/>
      </c>
      <c r="M923" s="28">
        <f>IFERROR(IF(OR(J923=0,K923=""),"",IF(E923="Positivo",MAX(K923/J923,0),MAX(J923/K923,0))),"")</f>
        <v/>
      </c>
      <c r="N923" s="5" t="inlineStr">
        <is>
          <t>%</t>
        </is>
      </c>
      <c r="O923" s="5" t="inlineStr">
        <is>
          <t>%</t>
        </is>
      </c>
      <c r="P923" s="5" t="n">
        <v>0</v>
      </c>
      <c r="Q923" s="5" t="n">
        <v>0</v>
      </c>
      <c r="R923" s="5">
        <f>A923&amp;"-"&amp;YEAR(F923)&amp;"-"&amp;IF(LEN(MONTH(F923))=1,"0"&amp;MONTH(F923),MONTH(F923))&amp;"-"&amp;IF(LEN(DAY(F923))=1,"0"&amp;DAY(F923),DAY(F923))</f>
        <v/>
      </c>
    </row>
    <row r="924">
      <c r="A924" s="26" t="n">
        <v>300</v>
      </c>
      <c r="B924" s="5" t="inlineStr">
        <is>
          <t>Cumplimiento de Inspecciones de control</t>
        </is>
      </c>
      <c r="C924" s="5" t="inlineStr">
        <is>
          <t>Administración de Servicios Generales</t>
        </is>
      </c>
      <c r="D924" s="5" t="inlineStr">
        <is>
          <t>Trimestral</t>
        </is>
      </c>
      <c r="E924" s="5" t="inlineStr">
        <is>
          <t>Positivo</t>
        </is>
      </c>
      <c r="F924" s="6" t="n">
        <v>45565</v>
      </c>
      <c r="G924" s="5">
        <f>YEAR(F924)</f>
        <v/>
      </c>
      <c r="H924" s="5">
        <f>PROPER(TEXT(F924,"mmmm"))</f>
        <v/>
      </c>
      <c r="I924" s="6">
        <f>IF(OR(H924="Enero",H924="Febrero",H924="Marzo",H924="Abril",H924="Mayo",H924="Junio"),G924&amp;"-1",IF(OR(H924="Julio",H924="Agosto",H924="Septiembre",H924="Octubre",H924="Noviembre",H924="Diciembre"),G924&amp;"-2"))</f>
        <v/>
      </c>
      <c r="J924" s="5" t="n">
        <v>100</v>
      </c>
      <c r="K924" s="10" t="n">
        <v>100</v>
      </c>
      <c r="L924" s="28">
        <f>IFERROR(IF(OR(J924=0,K924=""),"",IF(E924="Positivo",MIN(MAX(K924/J924,0),1.3),MIN(MAX(J924/K924,0),1.3))),"")</f>
        <v/>
      </c>
      <c r="M924" s="28">
        <f>IFERROR(IF(OR(J924=0,K924=""),"",IF(E924="Positivo",MAX(K924/J924,0),MAX(J924/K924,0))),"")</f>
        <v/>
      </c>
      <c r="N924" s="5" t="inlineStr">
        <is>
          <t>%</t>
        </is>
      </c>
      <c r="O924" s="5" t="inlineStr">
        <is>
          <t>%</t>
        </is>
      </c>
      <c r="P924" s="16" t="n">
        <v>0</v>
      </c>
      <c r="Q924" s="16" t="n">
        <v>0</v>
      </c>
      <c r="R924" s="5">
        <f>A924&amp;"-"&amp;YEAR(F924)&amp;"-"&amp;IF(LEN(MONTH(F924))=1,"0"&amp;MONTH(F924),MONTH(F924))&amp;"-"&amp;IF(LEN(DAY(F924))=1,"0"&amp;DAY(F924),DAY(F924))</f>
        <v/>
      </c>
    </row>
    <row r="925">
      <c r="A925" s="26" t="n">
        <v>300</v>
      </c>
      <c r="B925" s="5" t="inlineStr">
        <is>
          <t>Cumplimiento de Inspecciones de control</t>
        </is>
      </c>
      <c r="C925" s="5" t="inlineStr">
        <is>
          <t>Administración de Servicios Generales</t>
        </is>
      </c>
      <c r="D925" s="5" t="inlineStr">
        <is>
          <t>Trimestral</t>
        </is>
      </c>
      <c r="E925" s="5" t="inlineStr">
        <is>
          <t>Positivo</t>
        </is>
      </c>
      <c r="F925" s="6" t="n">
        <v>45657</v>
      </c>
      <c r="G925" s="5">
        <f>YEAR(F925)</f>
        <v/>
      </c>
      <c r="H925" s="5">
        <f>PROPER(TEXT(F925,"mmmm"))</f>
        <v/>
      </c>
      <c r="I925" s="6">
        <f>IF(OR(H925="Enero",H925="Febrero",H925="Marzo",H925="Abril",H925="Mayo",H925="Junio"),G925&amp;"-1",IF(OR(H925="Julio",H925="Agosto",H925="Septiembre",H925="Octubre",H925="Noviembre",H925="Diciembre"),G925&amp;"-2"))</f>
        <v/>
      </c>
      <c r="J925" s="5" t="n">
        <v>100</v>
      </c>
      <c r="K925" s="10" t="n">
        <v>100</v>
      </c>
      <c r="L925" s="28">
        <f>IFERROR(IF(OR(J925=0,K925=""),"",IF(E925="Positivo",MIN(MAX(K925/J925,0),1.3),MIN(MAX(J925/K925,0),1.3))),"")</f>
        <v/>
      </c>
      <c r="M925" s="28">
        <f>IFERROR(IF(OR(J925=0,K925=""),"",IF(E925="Positivo",MAX(K925/J925,0),MAX(J925/K925,0))),"")</f>
        <v/>
      </c>
      <c r="N925" s="5" t="inlineStr">
        <is>
          <t>%</t>
        </is>
      </c>
      <c r="O925" s="5" t="inlineStr">
        <is>
          <t>%</t>
        </is>
      </c>
      <c r="P925" s="16" t="n">
        <v>0</v>
      </c>
      <c r="Q925" s="16" t="n">
        <v>0</v>
      </c>
      <c r="R925" s="5">
        <f>A925&amp;"-"&amp;YEAR(F925)&amp;"-"&amp;IF(LEN(MONTH(F925))=1,"0"&amp;MONTH(F925),MONTH(F925))&amp;"-"&amp;IF(LEN(DAY(F925))=1,"0"&amp;DAY(F925),DAY(F925))</f>
        <v/>
      </c>
    </row>
    <row r="926">
      <c r="A926" s="26" t="n">
        <v>301</v>
      </c>
      <c r="B926" s="5" t="inlineStr">
        <is>
          <t>Cumplimiento plan de trabajo</t>
        </is>
      </c>
      <c r="C926" s="5" t="inlineStr">
        <is>
          <t>Administración de Servicios Generales</t>
        </is>
      </c>
      <c r="D926" s="5" t="inlineStr">
        <is>
          <t>Trimestral</t>
        </is>
      </c>
      <c r="E926" s="5" t="inlineStr">
        <is>
          <t>Positivo</t>
        </is>
      </c>
      <c r="F926" s="6" t="n">
        <v>45016</v>
      </c>
      <c r="G926" s="5">
        <f>YEAR(F926)</f>
        <v/>
      </c>
      <c r="H926" s="5">
        <f>PROPER(TEXT(F926,"mmmm"))</f>
        <v/>
      </c>
      <c r="I926" s="6">
        <f>IF(OR(H926="Enero",H926="Febrero",H926="Marzo",H926="Abril",H926="Mayo",H926="Junio"),G926&amp;"-1",IF(OR(H926="Julio",H926="Agosto",H926="Septiembre",H926="Octubre",H926="Noviembre",H926="Diciembre"),G926&amp;"-2"))</f>
        <v/>
      </c>
      <c r="J926" s="5" t="n">
        <v>100</v>
      </c>
      <c r="K926" s="120" t="n">
        <v>100</v>
      </c>
      <c r="L926" s="28">
        <f>IFERROR(IF(OR(J926=0,K926=""),"",IF(E926="Positivo",MIN(MAX(K926/J926,0),1.3),MIN(MAX(J926/K926,0),1.3))),"")</f>
        <v/>
      </c>
      <c r="M926" s="28">
        <f>IFERROR(IF(OR(J926=0,K926=""),"",IF(E926="Positivo",MAX(K926/J926,0),MAX(J926/K926,0))),"")</f>
        <v/>
      </c>
      <c r="N926" s="5" t="inlineStr">
        <is>
          <t>%</t>
        </is>
      </c>
      <c r="O926" s="5" t="inlineStr">
        <is>
          <t>%</t>
        </is>
      </c>
      <c r="P926" s="16" t="n">
        <v>0</v>
      </c>
      <c r="Q926" s="16" t="n">
        <v>0</v>
      </c>
      <c r="R926" s="5">
        <f>A926&amp;"-"&amp;YEAR(F926)&amp;"-"&amp;IF(LEN(MONTH(F926))=1,"0"&amp;MONTH(F926),MONTH(F926))&amp;"-"&amp;IF(LEN(DAY(F926))=1,"0"&amp;DAY(F926),DAY(F926))</f>
        <v/>
      </c>
    </row>
    <row r="927">
      <c r="A927" s="26" t="n">
        <v>301</v>
      </c>
      <c r="B927" s="5" t="inlineStr">
        <is>
          <t>Cumplimiento plan de trabajo</t>
        </is>
      </c>
      <c r="C927" s="5" t="inlineStr">
        <is>
          <t>Administración de Servicios Generales</t>
        </is>
      </c>
      <c r="D927" s="5" t="inlineStr">
        <is>
          <t>Trimestral</t>
        </is>
      </c>
      <c r="E927" s="5" t="inlineStr">
        <is>
          <t>Positivo</t>
        </is>
      </c>
      <c r="F927" s="6" t="n">
        <v>45107</v>
      </c>
      <c r="G927" s="5">
        <f>YEAR(F927)</f>
        <v/>
      </c>
      <c r="H927" s="5">
        <f>PROPER(TEXT(F927,"mmmm"))</f>
        <v/>
      </c>
      <c r="I927" s="6">
        <f>IF(OR(H927="Enero",H927="Febrero",H927="Marzo",H927="Abril",H927="Mayo",H927="Junio"),G927&amp;"-1",IF(OR(H927="Julio",H927="Agosto",H927="Septiembre",H927="Octubre",H927="Noviembre",H927="Diciembre"),G927&amp;"-2"))</f>
        <v/>
      </c>
      <c r="J927" s="5" t="n">
        <v>100</v>
      </c>
      <c r="K927" s="120" t="n">
        <v>100</v>
      </c>
      <c r="L927" s="28">
        <f>IFERROR(IF(OR(J927=0,K927=""),"",IF(E927="Positivo",MIN(MAX(K927/J927,0),1.3),MIN(MAX(J927/K927,0),1.3))),"")</f>
        <v/>
      </c>
      <c r="M927" s="28">
        <f>IFERROR(IF(OR(J927=0,K927=""),"",IF(E927="Positivo",MAX(K927/J927,0),MAX(J927/K927,0))),"")</f>
        <v/>
      </c>
      <c r="N927" s="5" t="inlineStr">
        <is>
          <t>%</t>
        </is>
      </c>
      <c r="O927" s="5" t="inlineStr">
        <is>
          <t>%</t>
        </is>
      </c>
      <c r="P927" s="16" t="n">
        <v>0</v>
      </c>
      <c r="Q927" s="16" t="n">
        <v>0</v>
      </c>
      <c r="R927" s="5">
        <f>A927&amp;"-"&amp;YEAR(F927)&amp;"-"&amp;IF(LEN(MONTH(F927))=1,"0"&amp;MONTH(F927),MONTH(F927))&amp;"-"&amp;IF(LEN(DAY(F927))=1,"0"&amp;DAY(F927),DAY(F927))</f>
        <v/>
      </c>
    </row>
    <row r="928">
      <c r="A928" s="43" t="n">
        <v>301</v>
      </c>
      <c r="B928" s="5" t="inlineStr">
        <is>
          <t>Cumplimiento plan de trabajo</t>
        </is>
      </c>
      <c r="C928" s="5" t="inlineStr">
        <is>
          <t>Administración de Servicios Generales</t>
        </is>
      </c>
      <c r="D928" s="5" t="inlineStr">
        <is>
          <t>Trimestral</t>
        </is>
      </c>
      <c r="E928" s="5" t="inlineStr">
        <is>
          <t>Positivo</t>
        </is>
      </c>
      <c r="F928" s="6" t="n">
        <v>45199</v>
      </c>
      <c r="G928" s="5">
        <f>YEAR(F928)</f>
        <v/>
      </c>
      <c r="H928" s="5">
        <f>PROPER(TEXT(F928,"mmmm"))</f>
        <v/>
      </c>
      <c r="I928" s="6">
        <f>IF(OR(H928="Enero",H928="Febrero",H928="Marzo",H928="Abril",H928="Mayo",H928="Junio"),G928&amp;"-1",IF(OR(H928="Julio",H928="Agosto",H928="Septiembre",H928="Octubre",H928="Noviembre",H928="Diciembre"),G928&amp;"-2"))</f>
        <v/>
      </c>
      <c r="J928" s="5" t="n">
        <v>100</v>
      </c>
      <c r="K928" s="120" t="n">
        <v>100</v>
      </c>
      <c r="L928" s="28">
        <f>IFERROR(IF(OR(J928=0,K928=""),"",IF(E928="Positivo",MIN(MAX(K928/J928,0),1.3),MIN(MAX(J928/K928,0),1.3))),"")</f>
        <v/>
      </c>
      <c r="M928" s="28">
        <f>IFERROR(IF(OR(J928=0,K928=""),"",IF(E928="Positivo",MAX(K928/J928,0),MAX(J928/K928,0))),"")</f>
        <v/>
      </c>
      <c r="N928" s="5" t="inlineStr">
        <is>
          <t>%</t>
        </is>
      </c>
      <c r="O928" s="5" t="inlineStr">
        <is>
          <t>%</t>
        </is>
      </c>
      <c r="P928" s="16" t="n">
        <v>0</v>
      </c>
      <c r="Q928" s="16" t="n">
        <v>0</v>
      </c>
      <c r="R928" s="5">
        <f>A928&amp;"-"&amp;YEAR(F928)&amp;"-"&amp;IF(LEN(MONTH(F928))=1,"0"&amp;MONTH(F928),MONTH(F928))&amp;"-"&amp;IF(LEN(DAY(F928))=1,"0"&amp;DAY(F928),DAY(F928))</f>
        <v/>
      </c>
    </row>
    <row r="929">
      <c r="A929" s="39" t="n">
        <v>301</v>
      </c>
      <c r="B929" s="5" t="inlineStr">
        <is>
          <t>Cumplimiento plan de trabajo</t>
        </is>
      </c>
      <c r="C929" s="5" t="inlineStr">
        <is>
          <t>Administración de Servicios Generales</t>
        </is>
      </c>
      <c r="D929" s="5" t="inlineStr">
        <is>
          <t>Trimestral</t>
        </is>
      </c>
      <c r="E929" s="5" t="inlineStr">
        <is>
          <t>Positivo</t>
        </is>
      </c>
      <c r="F929" s="6" t="n">
        <v>45291</v>
      </c>
      <c r="G929" s="5">
        <f>YEAR(F929)</f>
        <v/>
      </c>
      <c r="H929" s="5">
        <f>PROPER(TEXT(F929,"mmmm"))</f>
        <v/>
      </c>
      <c r="I929" s="6">
        <f>IF(OR(H929="Enero",H929="Febrero",H929="Marzo",H929="Abril",H929="Mayo",H929="Junio"),G929&amp;"-1",IF(OR(H929="Julio",H929="Agosto",H929="Septiembre",H929="Octubre",H929="Noviembre",H929="Diciembre"),G929&amp;"-2"))</f>
        <v/>
      </c>
      <c r="J929" s="5" t="n">
        <v>100</v>
      </c>
      <c r="K929" s="120" t="n">
        <v>100</v>
      </c>
      <c r="L929" s="28">
        <f>IFERROR(IF(OR(J929=0,K929=""),"",IF(E929="Positivo",MIN(MAX(K929/J929,0),1.3),MIN(MAX(J929/K929,0),1.3))),"")</f>
        <v/>
      </c>
      <c r="M929" s="28">
        <f>IFERROR(IF(OR(J929=0,K929=""),"",IF(E929="Positivo",MAX(K929/J929,0),MAX(J929/K929,0))),"")</f>
        <v/>
      </c>
      <c r="N929" s="5" t="inlineStr">
        <is>
          <t>%</t>
        </is>
      </c>
      <c r="O929" s="5" t="inlineStr">
        <is>
          <t>%</t>
        </is>
      </c>
      <c r="P929" s="16" t="n">
        <v>0</v>
      </c>
      <c r="Q929" s="16" t="n">
        <v>0</v>
      </c>
      <c r="R929" s="5">
        <f>A929&amp;"-"&amp;YEAR(F929)&amp;"-"&amp;IF(LEN(MONTH(F929))=1,"0"&amp;MONTH(F929),MONTH(F929))&amp;"-"&amp;IF(LEN(DAY(F929))=1,"0"&amp;DAY(F929),DAY(F929))</f>
        <v/>
      </c>
    </row>
    <row r="930">
      <c r="A930" s="26" t="n">
        <v>301</v>
      </c>
      <c r="B930" s="5" t="inlineStr">
        <is>
          <t>Cumplimiento plan de trabajo</t>
        </is>
      </c>
      <c r="C930" s="5" t="inlineStr">
        <is>
          <t>Administración de Servicios Generales</t>
        </is>
      </c>
      <c r="D930" s="5" t="inlineStr">
        <is>
          <t>Trimestral</t>
        </is>
      </c>
      <c r="E930" s="5" t="inlineStr">
        <is>
          <t>Positivo</t>
        </is>
      </c>
      <c r="F930" s="6" t="n">
        <v>45382</v>
      </c>
      <c r="G930" s="5">
        <f>YEAR(F930)</f>
        <v/>
      </c>
      <c r="H930" s="5">
        <f>PROPER(TEXT(F930,"mmmm"))</f>
        <v/>
      </c>
      <c r="I930" s="6">
        <f>IF(OR(H930="Enero",H930="Febrero",H930="Marzo",H930="Abril",H930="Mayo",H930="Junio"),G930&amp;"-1",IF(OR(H930="Julio",H930="Agosto",H930="Septiembre",H930="Octubre",H930="Noviembre",H930="Diciembre"),G930&amp;"-2"))</f>
        <v/>
      </c>
      <c r="J930" s="5" t="n">
        <v>100</v>
      </c>
      <c r="K930" s="10" t="n">
        <v>100</v>
      </c>
      <c r="L930" s="28">
        <f>IFERROR(IF(OR(J930=0,K930=""),"",IF(E930="Positivo",MIN(MAX(K930/J930,0),1.3),MIN(MAX(J930/K930,0),1.3))),"")</f>
        <v/>
      </c>
      <c r="M930" s="28">
        <f>IFERROR(IF(OR(J930=0,K930=""),"",IF(E930="Positivo",MAX(K930/J930,0),MAX(J930/K930,0))),"")</f>
        <v/>
      </c>
      <c r="N930" s="5" t="inlineStr">
        <is>
          <t>%</t>
        </is>
      </c>
      <c r="O930" s="5" t="inlineStr">
        <is>
          <t>%</t>
        </is>
      </c>
      <c r="P930" s="16" t="n">
        <v>0</v>
      </c>
      <c r="Q930" s="16" t="n">
        <v>0</v>
      </c>
      <c r="R930" s="5">
        <f>A930&amp;"-"&amp;YEAR(F930)&amp;"-"&amp;IF(LEN(MONTH(F930))=1,"0"&amp;MONTH(F930),MONTH(F930))&amp;"-"&amp;IF(LEN(DAY(F930))=1,"0"&amp;DAY(F930),DAY(F930))</f>
        <v/>
      </c>
    </row>
    <row r="931">
      <c r="A931" s="5" t="n">
        <v>301</v>
      </c>
      <c r="B931" s="5" t="inlineStr">
        <is>
          <t>Cumplimiento plan de trabajo</t>
        </is>
      </c>
      <c r="C931" s="5" t="inlineStr">
        <is>
          <t>Administración de Servicios Generales</t>
        </is>
      </c>
      <c r="D931" s="5" t="inlineStr">
        <is>
          <t>Trimestral</t>
        </is>
      </c>
      <c r="E931" s="5" t="inlineStr">
        <is>
          <t>Positivo</t>
        </is>
      </c>
      <c r="F931" s="6" t="n">
        <v>45473</v>
      </c>
      <c r="G931" s="5">
        <f>YEAR(F931)</f>
        <v/>
      </c>
      <c r="H931" s="5">
        <f>PROPER(TEXT(F931,"mmmm"))</f>
        <v/>
      </c>
      <c r="I931" s="6">
        <f>IF(OR(H931="Enero",H931="Febrero",H931="Marzo",H931="Abril",H931="Mayo",H931="Junio"),G931&amp;"-1",IF(OR(H931="Julio",H931="Agosto",H931="Septiembre",H931="Octubre",H931="Noviembre",H931="Diciembre"),G931&amp;"-2"))</f>
        <v/>
      </c>
      <c r="J931" s="5" t="n">
        <v>100</v>
      </c>
      <c r="K931" s="5" t="n">
        <v>100</v>
      </c>
      <c r="L931" s="28">
        <f>IFERROR(IF(OR(J931=0,K931=""),"",IF(E931="Positivo",MIN(MAX(K931/J931,0),1.3),MIN(MAX(J931/K931,0),1.3))),"")</f>
        <v/>
      </c>
      <c r="M931" s="28">
        <f>IFERROR(IF(OR(J931=0,K931=""),"",IF(E931="Positivo",MAX(K931/J931,0),MAX(J931/K931,0))),"")</f>
        <v/>
      </c>
      <c r="N931" s="5" t="inlineStr">
        <is>
          <t>%</t>
        </is>
      </c>
      <c r="O931" s="5" t="inlineStr">
        <is>
          <t>%</t>
        </is>
      </c>
      <c r="P931" s="5" t="n">
        <v>0</v>
      </c>
      <c r="Q931" s="5" t="n">
        <v>0</v>
      </c>
      <c r="R931" s="5">
        <f>A931&amp;"-"&amp;YEAR(F931)&amp;"-"&amp;IF(LEN(MONTH(F931))=1,"0"&amp;MONTH(F931),MONTH(F931))&amp;"-"&amp;IF(LEN(DAY(F931))=1,"0"&amp;DAY(F931),DAY(F931))</f>
        <v/>
      </c>
    </row>
    <row r="932">
      <c r="A932" s="26" t="n">
        <v>301</v>
      </c>
      <c r="B932" s="5" t="inlineStr">
        <is>
          <t>Cumplimiento plan de trabajo</t>
        </is>
      </c>
      <c r="C932" s="5" t="inlineStr">
        <is>
          <t>Administración de Servicios Generales</t>
        </is>
      </c>
      <c r="D932" s="5" t="inlineStr">
        <is>
          <t>Trimestral</t>
        </is>
      </c>
      <c r="E932" s="5" t="inlineStr">
        <is>
          <t>Positivo</t>
        </is>
      </c>
      <c r="F932" s="6" t="n">
        <v>45565</v>
      </c>
      <c r="G932" s="5">
        <f>YEAR(F932)</f>
        <v/>
      </c>
      <c r="H932" s="5">
        <f>PROPER(TEXT(F932,"mmmm"))</f>
        <v/>
      </c>
      <c r="I932" s="6">
        <f>IF(OR(H932="Enero",H932="Febrero",H932="Marzo",H932="Abril",H932="Mayo",H932="Junio"),G932&amp;"-1",IF(OR(H932="Julio",H932="Agosto",H932="Septiembre",H932="Octubre",H932="Noviembre",H932="Diciembre"),G932&amp;"-2"))</f>
        <v/>
      </c>
      <c r="J932" s="5" t="n">
        <v>100</v>
      </c>
      <c r="K932" s="10" t="n">
        <v>100</v>
      </c>
      <c r="L932" s="28">
        <f>IFERROR(IF(OR(J932=0,K932=""),"",IF(E932="Positivo",MIN(MAX(K932/J932,0),1.3),MIN(MAX(J932/K932,0),1.3))),"")</f>
        <v/>
      </c>
      <c r="M932" s="28">
        <f>IFERROR(IF(OR(J932=0,K932=""),"",IF(E932="Positivo",MAX(K932/J932,0),MAX(J932/K932,0))),"")</f>
        <v/>
      </c>
      <c r="N932" s="5" t="inlineStr">
        <is>
          <t>%</t>
        </is>
      </c>
      <c r="O932" s="5" t="inlineStr">
        <is>
          <t>%</t>
        </is>
      </c>
      <c r="P932" s="16" t="n">
        <v>0</v>
      </c>
      <c r="Q932" s="16" t="n">
        <v>0</v>
      </c>
      <c r="R932" s="5">
        <f>A932&amp;"-"&amp;YEAR(F932)&amp;"-"&amp;IF(LEN(MONTH(F932))=1,"0"&amp;MONTH(F932),MONTH(F932))&amp;"-"&amp;IF(LEN(DAY(F932))=1,"0"&amp;DAY(F932),DAY(F932))</f>
        <v/>
      </c>
    </row>
    <row r="933">
      <c r="A933" s="26" t="n">
        <v>301</v>
      </c>
      <c r="B933" s="5" t="inlineStr">
        <is>
          <t>Cumplimiento plan de trabajo</t>
        </is>
      </c>
      <c r="C933" s="5" t="inlineStr">
        <is>
          <t>Administración de Servicios Generales</t>
        </is>
      </c>
      <c r="D933" s="5" t="inlineStr">
        <is>
          <t>Trimestral</t>
        </is>
      </c>
      <c r="E933" s="5" t="inlineStr">
        <is>
          <t>Positivo</t>
        </is>
      </c>
      <c r="F933" s="6" t="n">
        <v>45657</v>
      </c>
      <c r="G933" s="5">
        <f>YEAR(F933)</f>
        <v/>
      </c>
      <c r="H933" s="5">
        <f>PROPER(TEXT(F933,"mmmm"))</f>
        <v/>
      </c>
      <c r="I933" s="6">
        <f>IF(OR(H933="Enero",H933="Febrero",H933="Marzo",H933="Abril",H933="Mayo",H933="Junio"),G933&amp;"-1",IF(OR(H933="Julio",H933="Agosto",H933="Septiembre",H933="Octubre",H933="Noviembre",H933="Diciembre"),G933&amp;"-2"))</f>
        <v/>
      </c>
      <c r="J933" s="5" t="n">
        <v>100</v>
      </c>
      <c r="K933" s="10" t="n">
        <v>100</v>
      </c>
      <c r="L933" s="28">
        <f>IFERROR(IF(OR(J933=0,K933=""),"",IF(E933="Positivo",MIN(MAX(K933/J933,0),1.3),MIN(MAX(J933/K933,0),1.3))),"")</f>
        <v/>
      </c>
      <c r="M933" s="28">
        <f>IFERROR(IF(OR(J933=0,K933=""),"",IF(E933="Positivo",MAX(K933/J933,0),MAX(J933/K933,0))),"")</f>
        <v/>
      </c>
      <c r="N933" s="5" t="inlineStr">
        <is>
          <t>%</t>
        </is>
      </c>
      <c r="O933" s="5" t="inlineStr">
        <is>
          <t>%</t>
        </is>
      </c>
      <c r="P933" s="16" t="n">
        <v>0</v>
      </c>
      <c r="Q933" s="16" t="n">
        <v>0</v>
      </c>
      <c r="R933" s="5">
        <f>A933&amp;"-"&amp;YEAR(F933)&amp;"-"&amp;IF(LEN(MONTH(F933))=1,"0"&amp;MONTH(F933),MONTH(F933))&amp;"-"&amp;IF(LEN(DAY(F933))=1,"0"&amp;DAY(F933),DAY(F933))</f>
        <v/>
      </c>
    </row>
    <row r="934">
      <c r="A934" s="26" t="n">
        <v>302</v>
      </c>
      <c r="B934" s="5" t="inlineStr">
        <is>
          <t>N de solicitudes radicadas</t>
        </is>
      </c>
      <c r="C934" s="5" t="inlineStr">
        <is>
          <t>Centro de Medios Audiovisuales</t>
        </is>
      </c>
      <c r="D934" s="5" t="inlineStr">
        <is>
          <t>Semestral</t>
        </is>
      </c>
      <c r="E934" s="5" t="inlineStr">
        <is>
          <t>Positivo</t>
        </is>
      </c>
      <c r="F934" s="17" t="n">
        <v>45107</v>
      </c>
      <c r="G934" s="5">
        <f>YEAR(F934)</f>
        <v/>
      </c>
      <c r="H934" s="5">
        <f>PROPER(TEXT(F934,"mmmm"))</f>
        <v/>
      </c>
      <c r="I934" s="6">
        <f>IF(OR(H934="Enero",H934="Febrero",H934="Marzo",H934="Abril",H934="Mayo",H934="Junio"),G934&amp;"-1",IF(OR(H934="Julio",H934="Agosto",H934="Septiembre",H934="Octubre",H934="Noviembre",H934="Diciembre"),G934&amp;"-2"))</f>
        <v/>
      </c>
      <c r="J934" s="5" t="n">
        <v>0</v>
      </c>
      <c r="K934" s="120" t="n">
        <v>0</v>
      </c>
      <c r="L934" s="28">
        <f>IFERROR(IF(OR(J934=0,K934=""),"",IF(E934="Positivo",MIN(MAX(K934/J934,0),1.3),MIN(MAX(J934/K934,0),1.3))),"")</f>
        <v/>
      </c>
      <c r="M934" s="28">
        <f>IFERROR(IF(OR(J934=0,K934=""),"",IF(E934="Positivo",MAX(K934/J934,0),MAX(J934/K934,0))),"")</f>
        <v/>
      </c>
      <c r="N934" s="5" t="inlineStr">
        <is>
          <t>%</t>
        </is>
      </c>
      <c r="O934" s="5" t="inlineStr">
        <is>
          <t>%</t>
        </is>
      </c>
      <c r="P934" s="16" t="n">
        <v>0</v>
      </c>
      <c r="Q934" s="16" t="n">
        <v>0</v>
      </c>
      <c r="R934" s="5">
        <f>A934&amp;"-"&amp;YEAR(F934)&amp;"-"&amp;IF(LEN(MONTH(F934))=1,"0"&amp;MONTH(F934),MONTH(F934))&amp;"-"&amp;IF(LEN(DAY(F934))=1,"0"&amp;DAY(F934),DAY(F934))</f>
        <v/>
      </c>
    </row>
    <row r="935">
      <c r="A935" s="39" t="n">
        <v>302</v>
      </c>
      <c r="B935" s="5" t="inlineStr">
        <is>
          <t>N de solicitudes radicadas</t>
        </is>
      </c>
      <c r="C935" s="5" t="inlineStr">
        <is>
          <t>Centro de Medios Audiovisuales</t>
        </is>
      </c>
      <c r="D935" s="5" t="inlineStr">
        <is>
          <t>Semestral</t>
        </is>
      </c>
      <c r="E935" s="5" t="inlineStr">
        <is>
          <t>Positivo</t>
        </is>
      </c>
      <c r="F935" s="6" t="n">
        <v>45291</v>
      </c>
      <c r="G935" s="5">
        <f>YEAR(F935)</f>
        <v/>
      </c>
      <c r="H935" s="5">
        <f>PROPER(TEXT(F935,"mmmm"))</f>
        <v/>
      </c>
      <c r="I935" s="6">
        <f>IF(OR(H935="Enero",H935="Febrero",H935="Marzo",H935="Abril",H935="Mayo",H935="Junio"),G935&amp;"-1",IF(OR(H935="Julio",H935="Agosto",H935="Septiembre",H935="Octubre",H935="Noviembre",H935="Diciembre"),G935&amp;"-2"))</f>
        <v/>
      </c>
      <c r="J935" s="5" t="n">
        <v>0</v>
      </c>
      <c r="K935" s="120" t="n">
        <v>0</v>
      </c>
      <c r="L935" s="28">
        <f>IFERROR(IF(OR(J935=0,K935=""),"",IF(E935="Positivo",MIN(MAX(K935/J935,0),1.3),MIN(MAX(J935/K935,0),1.3))),"")</f>
        <v/>
      </c>
      <c r="M935" s="28">
        <f>IFERROR(IF(OR(J935=0,K935=""),"",IF(E935="Positivo",MAX(K935/J935,0),MAX(J935/K935,0))),"")</f>
        <v/>
      </c>
      <c r="N935" s="5" t="inlineStr">
        <is>
          <t>%</t>
        </is>
      </c>
      <c r="O935" s="5" t="inlineStr">
        <is>
          <t>%</t>
        </is>
      </c>
      <c r="P935" s="16" t="n">
        <v>0</v>
      </c>
      <c r="Q935" s="16" t="n">
        <v>0</v>
      </c>
      <c r="R935" s="5">
        <f>A935&amp;"-"&amp;YEAR(F935)&amp;"-"&amp;IF(LEN(MONTH(F935))=1,"0"&amp;MONTH(F935),MONTH(F935))&amp;"-"&amp;IF(LEN(DAY(F935))=1,"0"&amp;DAY(F935),DAY(F935))</f>
        <v/>
      </c>
    </row>
    <row r="936">
      <c r="A936" s="5" t="n">
        <v>302</v>
      </c>
      <c r="B936" s="5" t="inlineStr">
        <is>
          <t>N de solicitudes radicadas</t>
        </is>
      </c>
      <c r="C936" s="5" t="inlineStr">
        <is>
          <t>Centro de Medios Audiovisuales</t>
        </is>
      </c>
      <c r="D936" s="5" t="inlineStr">
        <is>
          <t>Semestral</t>
        </is>
      </c>
      <c r="E936" s="5" t="inlineStr">
        <is>
          <t>Positivo</t>
        </is>
      </c>
      <c r="F936" s="6" t="n">
        <v>45473</v>
      </c>
      <c r="G936" s="5">
        <f>YEAR(F936)</f>
        <v/>
      </c>
      <c r="H936" s="5">
        <f>PROPER(TEXT(F936,"mmmm"))</f>
        <v/>
      </c>
      <c r="I936" s="6">
        <f>IF(OR(H936="Enero",H936="Febrero",H936="Marzo",H936="Abril",H936="Mayo",H936="Junio"),G936&amp;"-1",IF(OR(H936="Julio",H936="Agosto",H936="Septiembre",H936="Octubre",H936="Noviembre",H936="Diciembre"),G936&amp;"-2"))</f>
        <v/>
      </c>
      <c r="J936" s="5" t="n">
        <v>0</v>
      </c>
      <c r="K936" s="5" t="n">
        <v>17878</v>
      </c>
      <c r="L936" s="28">
        <f>IFERROR(IF(OR(J936=0,K936=""),"",IF(E936="Positivo",MIN(MAX(K936/J936,0),1.3),MIN(MAX(J936/K936,0),1.3))),"")</f>
        <v/>
      </c>
      <c r="M936" s="28">
        <f>IFERROR(IF(OR(J936=0,K936=""),"",IF(E936="Positivo",MAX(K936/J936,0),MAX(J936/K936,0))),"")</f>
        <v/>
      </c>
      <c r="N936" s="5" t="n">
        <v>0</v>
      </c>
      <c r="O936" s="5" t="inlineStr">
        <is>
          <t>ENT</t>
        </is>
      </c>
      <c r="P936" s="5" t="n">
        <v>0</v>
      </c>
      <c r="Q936" s="5" t="n">
        <v>0</v>
      </c>
      <c r="R936" s="5">
        <f>A936&amp;"-"&amp;YEAR(F936)&amp;"-"&amp;IF(LEN(MONTH(F936))=1,"0"&amp;MONTH(F936),MONTH(F936))&amp;"-"&amp;IF(LEN(DAY(F936))=1,"0"&amp;DAY(F936),DAY(F936))</f>
        <v/>
      </c>
    </row>
    <row r="937">
      <c r="A937" s="26" t="n">
        <v>302</v>
      </c>
      <c r="B937" s="5" t="inlineStr">
        <is>
          <t>N de solicitudes radicadas</t>
        </is>
      </c>
      <c r="C937" s="5" t="inlineStr">
        <is>
          <t>Centro de Medios Audiovisuales</t>
        </is>
      </c>
      <c r="D937" s="5" t="inlineStr">
        <is>
          <t>Semestral</t>
        </is>
      </c>
      <c r="E937" s="5" t="inlineStr">
        <is>
          <t>Positivo</t>
        </is>
      </c>
      <c r="F937" s="6" t="n">
        <v>45657</v>
      </c>
      <c r="G937" s="5">
        <f>YEAR(F937)</f>
        <v/>
      </c>
      <c r="H937" s="5">
        <f>PROPER(TEXT(F937,"mmmm"))</f>
        <v/>
      </c>
      <c r="I937" s="6">
        <f>IF(OR(H937="Enero",H937="Febrero",H937="Marzo",H937="Abril",H937="Mayo",H937="Junio"),G937&amp;"-1",IF(OR(H937="Julio",H937="Agosto",H937="Septiembre",H937="Octubre",H937="Noviembre",H937="Diciembre"),G937&amp;"-2"))</f>
        <v/>
      </c>
      <c r="J937" s="5" t="n">
        <v>0</v>
      </c>
      <c r="K937" s="10" t="n">
        <v>19142</v>
      </c>
      <c r="L937" s="28">
        <f>IFERROR(IF(OR(J937=0,K937=""),"",IF(E937="Positivo",MIN(MAX(K937/J937,0),1.3),MIN(MAX(J937/K937,0),1.3))),"")</f>
        <v/>
      </c>
      <c r="M937" s="28">
        <f>IFERROR(IF(OR(J937=0,K937=""),"",IF(E937="Positivo",MAX(K937/J937,0),MAX(J937/K937,0))),"")</f>
        <v/>
      </c>
      <c r="N937" s="5" t="n">
        <v>0</v>
      </c>
      <c r="O937" s="5" t="inlineStr">
        <is>
          <t>ENT</t>
        </is>
      </c>
      <c r="P937" s="16" t="n">
        <v>0</v>
      </c>
      <c r="Q937" s="16" t="n">
        <v>0</v>
      </c>
      <c r="R937" s="5">
        <f>A937&amp;"-"&amp;YEAR(F937)&amp;"-"&amp;IF(LEN(MONTH(F937))=1,"0"&amp;MONTH(F937),MONTH(F937))&amp;"-"&amp;IF(LEN(DAY(F937))=1,"0"&amp;DAY(F937),DAY(F937))</f>
        <v/>
      </c>
    </row>
    <row r="938">
      <c r="A938" s="26" t="n">
        <v>303</v>
      </c>
      <c r="B938" s="5" t="inlineStr">
        <is>
          <t>Cumplimiento del cronograma de actividades de salud</t>
        </is>
      </c>
      <c r="C938" s="5" t="inlineStr">
        <is>
          <t>Servicio de Salud</t>
        </is>
      </c>
      <c r="D938" s="5" t="inlineStr">
        <is>
          <t>Semestral</t>
        </is>
      </c>
      <c r="E938" s="5" t="inlineStr">
        <is>
          <t>Positivo</t>
        </is>
      </c>
      <c r="F938" s="17" t="n">
        <v>45107</v>
      </c>
      <c r="G938" s="5">
        <f>YEAR(F938)</f>
        <v/>
      </c>
      <c r="H938" s="5">
        <f>PROPER(TEXT(F938,"mmmm"))</f>
        <v/>
      </c>
      <c r="I938" s="6">
        <f>IF(OR(H938="Enero",H938="Febrero",H938="Marzo",H938="Abril",H938="Mayo",H938="Junio"),G938&amp;"-1",IF(OR(H938="Julio",H938="Agosto",H938="Septiembre",H938="Octubre",H938="Noviembre",H938="Diciembre"),G938&amp;"-2"))</f>
        <v/>
      </c>
      <c r="J938" s="5" t="n">
        <v>100</v>
      </c>
      <c r="K938" s="120" t="n">
        <v>75.75757575757601</v>
      </c>
      <c r="L938" s="28">
        <f>IFERROR(IF(OR(J938=0,K938=""),"",IF(E938="Positivo",MIN(MAX(K938/J938,0),1.3),MIN(MAX(J938/K938,0),1.3))),"")</f>
        <v/>
      </c>
      <c r="M938" s="28">
        <f>IFERROR(IF(OR(J938=0,K938=""),"",IF(E938="Positivo",MAX(K938/J938,0),MAX(J938/K938,0))),"")</f>
        <v/>
      </c>
      <c r="N938" s="5" t="inlineStr">
        <is>
          <t>%</t>
        </is>
      </c>
      <c r="O938" s="5" t="inlineStr">
        <is>
          <t>%</t>
        </is>
      </c>
      <c r="P938" s="16" t="n">
        <v>0</v>
      </c>
      <c r="Q938" s="16" t="n">
        <v>0</v>
      </c>
      <c r="R938" s="5">
        <f>A938&amp;"-"&amp;YEAR(F938)&amp;"-"&amp;IF(LEN(MONTH(F938))=1,"0"&amp;MONTH(F938),MONTH(F938))&amp;"-"&amp;IF(LEN(DAY(F938))=1,"0"&amp;DAY(F938),DAY(F938))</f>
        <v/>
      </c>
    </row>
    <row r="939">
      <c r="A939" s="39" t="n">
        <v>303</v>
      </c>
      <c r="B939" s="5" t="inlineStr">
        <is>
          <t>Cumplimiento del cronograma de actividades de salud</t>
        </is>
      </c>
      <c r="C939" s="5" t="inlineStr">
        <is>
          <t>Servicio de Salud</t>
        </is>
      </c>
      <c r="D939" s="5" t="inlineStr">
        <is>
          <t>Semestral</t>
        </is>
      </c>
      <c r="E939" s="5" t="inlineStr">
        <is>
          <t>Positivo</t>
        </is>
      </c>
      <c r="F939" s="6" t="n">
        <v>45291</v>
      </c>
      <c r="G939" s="5">
        <f>YEAR(F939)</f>
        <v/>
      </c>
      <c r="H939" s="5">
        <f>PROPER(TEXT(F939,"mmmm"))</f>
        <v/>
      </c>
      <c r="I939" s="6">
        <f>IF(OR(H939="Enero",H939="Febrero",H939="Marzo",H939="Abril",H939="Mayo",H939="Junio"),G939&amp;"-1",IF(OR(H939="Julio",H939="Agosto",H939="Septiembre",H939="Octubre",H939="Noviembre",H939="Diciembre"),G939&amp;"-2"))</f>
        <v/>
      </c>
      <c r="J939" s="5" t="n">
        <v>100</v>
      </c>
      <c r="K939" s="120" t="n">
        <v>79.54545454545455</v>
      </c>
      <c r="L939" s="28">
        <f>IFERROR(IF(OR(J939=0,K939=""),"",IF(E939="Positivo",MIN(MAX(K939/J939,0),1.3),MIN(MAX(J939/K939,0),1.3))),"")</f>
        <v/>
      </c>
      <c r="M939" s="28">
        <f>IFERROR(IF(OR(J939=0,K939=""),"",IF(E939="Positivo",MAX(K939/J939,0),MAX(J939/K939,0))),"")</f>
        <v/>
      </c>
      <c r="N939" s="5" t="inlineStr">
        <is>
          <t>%</t>
        </is>
      </c>
      <c r="O939" s="5" t="inlineStr">
        <is>
          <t>%</t>
        </is>
      </c>
      <c r="P939" s="16" t="n">
        <v>0</v>
      </c>
      <c r="Q939" s="16" t="n">
        <v>0</v>
      </c>
      <c r="R939" s="5">
        <f>A939&amp;"-"&amp;YEAR(F939)&amp;"-"&amp;IF(LEN(MONTH(F939))=1,"0"&amp;MONTH(F939),MONTH(F939))&amp;"-"&amp;IF(LEN(DAY(F939))=1,"0"&amp;DAY(F939),DAY(F939))</f>
        <v/>
      </c>
    </row>
    <row r="940">
      <c r="A940" s="5" t="n">
        <v>303</v>
      </c>
      <c r="B940" s="5" t="inlineStr">
        <is>
          <t>Cumplimiento del cronograma de actividades de salud</t>
        </is>
      </c>
      <c r="C940" s="5" t="inlineStr">
        <is>
          <t>Servicio de Salud</t>
        </is>
      </c>
      <c r="D940" s="5" t="inlineStr">
        <is>
          <t>Semestral</t>
        </is>
      </c>
      <c r="E940" s="5" t="inlineStr">
        <is>
          <t>Positivo</t>
        </is>
      </c>
      <c r="F940" s="6" t="n">
        <v>45473</v>
      </c>
      <c r="G940" s="5">
        <f>YEAR(F940)</f>
        <v/>
      </c>
      <c r="H940" s="5">
        <f>PROPER(TEXT(F940,"mmmm"))</f>
        <v/>
      </c>
      <c r="I940" s="6">
        <f>IF(OR(H940="Enero",H940="Febrero",H940="Marzo",H940="Abril",H940="Mayo",H940="Junio"),G940&amp;"-1",IF(OR(H940="Julio",H940="Agosto",H940="Septiembre",H940="Octubre",H940="Noviembre",H940="Diciembre"),G940&amp;"-2"))</f>
        <v/>
      </c>
      <c r="J940" s="5" t="n">
        <v>95</v>
      </c>
      <c r="K940" s="5" t="n">
        <v>100</v>
      </c>
      <c r="L940" s="28">
        <f>IFERROR(IF(OR(J940=0,K940=""),"",IF(E940="Positivo",MIN(MAX(K940/J940,0),1.3),MIN(MAX(J940/K940,0),1.3))),"")</f>
        <v/>
      </c>
      <c r="M940" s="28">
        <f>IFERROR(IF(OR(J940=0,K940=""),"",IF(E940="Positivo",MAX(K940/J940,0),MAX(J940/K940,0))),"")</f>
        <v/>
      </c>
      <c r="N940" s="5" t="inlineStr">
        <is>
          <t>%</t>
        </is>
      </c>
      <c r="O940" s="5" t="inlineStr">
        <is>
          <t>%</t>
        </is>
      </c>
      <c r="P940" s="5" t="n">
        <v>0</v>
      </c>
      <c r="Q940" s="5" t="n">
        <v>0</v>
      </c>
      <c r="R940" s="5">
        <f>A940&amp;"-"&amp;YEAR(F940)&amp;"-"&amp;IF(LEN(MONTH(F940))=1,"0"&amp;MONTH(F940),MONTH(F940))&amp;"-"&amp;IF(LEN(DAY(F940))=1,"0"&amp;DAY(F940),DAY(F940))</f>
        <v/>
      </c>
    </row>
    <row r="941">
      <c r="A941" s="26" t="n">
        <v>303</v>
      </c>
      <c r="B941" s="5" t="inlineStr">
        <is>
          <t>Cumplimiento del cronograma de actividades de salud</t>
        </is>
      </c>
      <c r="C941" s="5" t="inlineStr">
        <is>
          <t>Servicio de Salud</t>
        </is>
      </c>
      <c r="D941" s="5" t="inlineStr">
        <is>
          <t>Semestral</t>
        </is>
      </c>
      <c r="E941" s="5" t="inlineStr">
        <is>
          <t>Positivo</t>
        </is>
      </c>
      <c r="F941" s="6" t="n">
        <v>45657</v>
      </c>
      <c r="G941" s="5">
        <f>YEAR(F941)</f>
        <v/>
      </c>
      <c r="H941" s="5">
        <f>PROPER(TEXT(F941,"mmmm"))</f>
        <v/>
      </c>
      <c r="I941" s="6">
        <f>IF(OR(H941="Enero",H941="Febrero",H941="Marzo",H941="Abril",H941="Mayo",H941="Junio"),G941&amp;"-1",IF(OR(H941="Julio",H941="Agosto",H941="Septiembre",H941="Octubre",H941="Noviembre",H941="Diciembre"),G941&amp;"-2"))</f>
        <v/>
      </c>
      <c r="J941" s="5" t="n">
        <v>95</v>
      </c>
      <c r="K941" s="10" t="n">
        <v>95.65217391304348</v>
      </c>
      <c r="L941" s="28">
        <f>IFERROR(IF(OR(J941=0,K941=""),"",IF(E941="Positivo",MIN(MAX(K941/J941,0),1.3),MIN(MAX(J941/K941,0),1.3))),"")</f>
        <v/>
      </c>
      <c r="M941" s="28">
        <f>IFERROR(IF(OR(J941=0,K941=""),"",IF(E941="Positivo",MAX(K941/J941,0),MAX(J941/K941,0))),"")</f>
        <v/>
      </c>
      <c r="N941" s="5" t="inlineStr">
        <is>
          <t>%</t>
        </is>
      </c>
      <c r="O941" s="5" t="inlineStr">
        <is>
          <t>%</t>
        </is>
      </c>
      <c r="P941" s="16" t="n">
        <v>0</v>
      </c>
      <c r="Q941" s="16" t="n">
        <v>0</v>
      </c>
      <c r="R941" s="5">
        <f>A941&amp;"-"&amp;YEAR(F941)&amp;"-"&amp;IF(LEN(MONTH(F941))=1,"0"&amp;MONTH(F941),MONTH(F941))&amp;"-"&amp;IF(LEN(DAY(F941))=1,"0"&amp;DAY(F941),DAY(F941))</f>
        <v/>
      </c>
    </row>
    <row r="942">
      <c r="A942" s="26" t="n">
        <v>304</v>
      </c>
      <c r="B942" s="5" t="inlineStr">
        <is>
          <t>Impacto de Campañas de promoción y prevención</t>
        </is>
      </c>
      <c r="C942" s="5" t="inlineStr">
        <is>
          <t>Servicio de Salud</t>
        </is>
      </c>
      <c r="D942" s="5" t="inlineStr">
        <is>
          <t>Semestral</t>
        </is>
      </c>
      <c r="E942" s="5" t="inlineStr">
        <is>
          <t>Positivo</t>
        </is>
      </c>
      <c r="F942" s="17" t="n">
        <v>45107</v>
      </c>
      <c r="G942" s="5">
        <f>YEAR(F942)</f>
        <v/>
      </c>
      <c r="H942" s="5">
        <f>PROPER(TEXT(F942,"mmmm"))</f>
        <v/>
      </c>
      <c r="I942" s="6">
        <f>IF(OR(H942="Enero",H942="Febrero",H942="Marzo",H942="Abril",H942="Mayo",H942="Junio"),G942&amp;"-1",IF(OR(H942="Julio",H942="Agosto",H942="Septiembre",H942="Octubre",H942="Noviembre",H942="Diciembre"),G942&amp;"-2"))</f>
        <v/>
      </c>
      <c r="J942" s="5" t="n">
        <v>100</v>
      </c>
      <c r="K942" s="120" t="n">
        <v>189.86</v>
      </c>
      <c r="L942" s="28">
        <f>IFERROR(IF(OR(J942=0,K942=""),"",IF(E942="Positivo",MIN(MAX(K942/J942,0),1.3),MIN(MAX(J942/K942,0),1.3))),"")</f>
        <v/>
      </c>
      <c r="M942" s="28">
        <f>IFERROR(IF(OR(J942=0,K942=""),"",IF(E942="Positivo",MAX(K942/J942,0),MAX(J942/K942,0))),"")</f>
        <v/>
      </c>
      <c r="N942" s="5" t="inlineStr">
        <is>
          <t>ENT</t>
        </is>
      </c>
      <c r="O942" s="5" t="inlineStr">
        <is>
          <t>ENT</t>
        </is>
      </c>
      <c r="P942" s="16" t="n">
        <v>0</v>
      </c>
      <c r="Q942" s="16" t="n">
        <v>0</v>
      </c>
      <c r="R942" s="5">
        <f>A942&amp;"-"&amp;YEAR(F942)&amp;"-"&amp;IF(LEN(MONTH(F942))=1,"0"&amp;MONTH(F942),MONTH(F942))&amp;"-"&amp;IF(LEN(DAY(F942))=1,"0"&amp;DAY(F942),DAY(F942))</f>
        <v/>
      </c>
    </row>
    <row r="943">
      <c r="A943" s="39" t="n">
        <v>304</v>
      </c>
      <c r="B943" s="5" t="inlineStr">
        <is>
          <t>Impacto de Campañas de promoción y prevención</t>
        </is>
      </c>
      <c r="C943" s="5" t="inlineStr">
        <is>
          <t>Servicio de Salud</t>
        </is>
      </c>
      <c r="D943" s="5" t="inlineStr">
        <is>
          <t>Semestral</t>
        </is>
      </c>
      <c r="E943" s="5" t="inlineStr">
        <is>
          <t>Positivo</t>
        </is>
      </c>
      <c r="F943" s="6" t="n">
        <v>45291</v>
      </c>
      <c r="G943" s="5">
        <f>YEAR(F943)</f>
        <v/>
      </c>
      <c r="H943" s="5">
        <f>PROPER(TEXT(F943,"mmmm"))</f>
        <v/>
      </c>
      <c r="I943" s="6">
        <f>IF(OR(H943="Enero",H943="Febrero",H943="Marzo",H943="Abril",H943="Mayo",H943="Junio"),G943&amp;"-1",IF(OR(H943="Julio",H943="Agosto",H943="Septiembre",H943="Octubre",H943="Noviembre",H943="Diciembre"),G943&amp;"-2"))</f>
        <v/>
      </c>
      <c r="J943" s="5" t="n">
        <v>100</v>
      </c>
      <c r="K943" s="120" t="n">
        <v>176.33</v>
      </c>
      <c r="L943" s="28">
        <f>IFERROR(IF(OR(J943=0,K943=""),"",IF(E943="Positivo",MIN(MAX(K943/J943,0),1.3),MIN(MAX(J943/K943,0),1.3))),"")</f>
        <v/>
      </c>
      <c r="M943" s="28">
        <f>IFERROR(IF(OR(J943=0,K943=""),"",IF(E943="Positivo",MAX(K943/J943,0),MAX(J943/K943,0))),"")</f>
        <v/>
      </c>
      <c r="N943" s="5" t="inlineStr">
        <is>
          <t>ENT</t>
        </is>
      </c>
      <c r="O943" s="5" t="inlineStr">
        <is>
          <t>ENT</t>
        </is>
      </c>
      <c r="P943" s="16" t="n">
        <v>0</v>
      </c>
      <c r="Q943" s="16" t="n">
        <v>0</v>
      </c>
      <c r="R943" s="5">
        <f>A943&amp;"-"&amp;YEAR(F943)&amp;"-"&amp;IF(LEN(MONTH(F943))=1,"0"&amp;MONTH(F943),MONTH(F943))&amp;"-"&amp;IF(LEN(DAY(F943))=1,"0"&amp;DAY(F943),DAY(F943))</f>
        <v/>
      </c>
    </row>
    <row r="944">
      <c r="A944" s="5" t="n">
        <v>304</v>
      </c>
      <c r="B944" s="5" t="inlineStr">
        <is>
          <t>Impacto de Campañas de promoción y prevención</t>
        </is>
      </c>
      <c r="C944" s="5" t="inlineStr">
        <is>
          <t>Servicio de Salud</t>
        </is>
      </c>
      <c r="D944" s="5" t="inlineStr">
        <is>
          <t>Semestral</t>
        </is>
      </c>
      <c r="E944" s="5" t="inlineStr">
        <is>
          <t>Positivo</t>
        </is>
      </c>
      <c r="F944" s="6" t="n">
        <v>45473</v>
      </c>
      <c r="G944" s="5">
        <f>YEAR(F944)</f>
        <v/>
      </c>
      <c r="H944" s="5">
        <f>PROPER(TEXT(F944,"mmmm"))</f>
        <v/>
      </c>
      <c r="I944" s="6">
        <f>IF(OR(H944="Enero",H944="Febrero",H944="Marzo",H944="Abril",H944="Mayo",H944="Junio"),G944&amp;"-1",IF(OR(H944="Julio",H944="Agosto",H944="Septiembre",H944="Octubre",H944="Noviembre",H944="Diciembre"),G944&amp;"-2"))</f>
        <v/>
      </c>
      <c r="J944" s="5" t="n">
        <v>100</v>
      </c>
      <c r="K944" s="5" t="n">
        <v>100.12</v>
      </c>
      <c r="L944" s="28">
        <f>IFERROR(IF(OR(J944=0,K944=""),"",IF(E944="Positivo",MIN(MAX(K944/J944,0),1.3),MIN(MAX(J944/K944,0),1.3))),"")</f>
        <v/>
      </c>
      <c r="M944" s="28">
        <f>IFERROR(IF(OR(J944=0,K944=""),"",IF(E944="Positivo",MAX(K944/J944,0),MAX(J944/K944,0))),"")</f>
        <v/>
      </c>
      <c r="N944" s="5" t="inlineStr">
        <is>
          <t>ENT</t>
        </is>
      </c>
      <c r="O944" s="5" t="inlineStr">
        <is>
          <t>ENT</t>
        </is>
      </c>
      <c r="P944" s="5" t="n">
        <v>0</v>
      </c>
      <c r="Q944" s="5" t="n">
        <v>0</v>
      </c>
      <c r="R944" s="5">
        <f>A944&amp;"-"&amp;YEAR(F944)&amp;"-"&amp;IF(LEN(MONTH(F944))=1,"0"&amp;MONTH(F944),MONTH(F944))&amp;"-"&amp;IF(LEN(DAY(F944))=1,"0"&amp;DAY(F944),DAY(F944))</f>
        <v/>
      </c>
    </row>
    <row r="945">
      <c r="A945" s="26" t="n">
        <v>304</v>
      </c>
      <c r="B945" s="5" t="inlineStr">
        <is>
          <t>Impacto de Campañas de promoción y prevención</t>
        </is>
      </c>
      <c r="C945" s="5" t="inlineStr">
        <is>
          <t>Servicio de Salud</t>
        </is>
      </c>
      <c r="D945" s="5" t="inlineStr">
        <is>
          <t>Semestral</t>
        </is>
      </c>
      <c r="E945" s="5" t="inlineStr">
        <is>
          <t>Positivo</t>
        </is>
      </c>
      <c r="F945" s="6" t="n">
        <v>45657</v>
      </c>
      <c r="G945" s="5">
        <f>YEAR(F945)</f>
        <v/>
      </c>
      <c r="H945" s="5">
        <f>PROPER(TEXT(F945,"mmmm"))</f>
        <v/>
      </c>
      <c r="I945" s="6">
        <f>IF(OR(H945="Enero",H945="Febrero",H945="Marzo",H945="Abril",H945="Mayo",H945="Junio"),G945&amp;"-1",IF(OR(H945="Julio",H945="Agosto",H945="Septiembre",H945="Octubre",H945="Noviembre",H945="Diciembre"),G945&amp;"-2"))</f>
        <v/>
      </c>
      <c r="J945" s="5" t="n">
        <v>100</v>
      </c>
      <c r="K945" s="10" t="n">
        <v>83.56</v>
      </c>
      <c r="L945" s="28">
        <f>IFERROR(IF(OR(J945=0,K945=""),"",IF(E945="Positivo",MIN(MAX(K945/J945,0),1.3),MIN(MAX(J945/K945,0),1.3))),"")</f>
        <v/>
      </c>
      <c r="M945" s="28">
        <f>IFERROR(IF(OR(J945=0,K945=""),"",IF(E945="Positivo",MAX(K945/J945,0),MAX(J945/K945,0))),"")</f>
        <v/>
      </c>
      <c r="N945" s="5" t="inlineStr">
        <is>
          <t>ENT</t>
        </is>
      </c>
      <c r="O945" s="5" t="inlineStr">
        <is>
          <t>ENT</t>
        </is>
      </c>
      <c r="P945" s="16" t="n">
        <v>0</v>
      </c>
      <c r="Q945" s="16" t="n">
        <v>0</v>
      </c>
      <c r="R945" s="5">
        <f>A945&amp;"-"&amp;YEAR(F945)&amp;"-"&amp;IF(LEN(MONTH(F945))=1,"0"&amp;MONTH(F945),MONTH(F945))&amp;"-"&amp;IF(LEN(DAY(F945))=1,"0"&amp;DAY(F945),DAY(F945))</f>
        <v/>
      </c>
    </row>
    <row r="946">
      <c r="A946" s="26" t="n">
        <v>305</v>
      </c>
      <c r="B946" s="5" t="inlineStr">
        <is>
          <t>Cumplimiento del plan anual de mantenimiento de equipos médicos</t>
        </is>
      </c>
      <c r="C946" s="5" t="inlineStr">
        <is>
          <t>Servicio de Salud</t>
        </is>
      </c>
      <c r="D946" s="5" t="inlineStr">
        <is>
          <t>Anual</t>
        </is>
      </c>
      <c r="E946" s="5" t="inlineStr">
        <is>
          <t>Positivo</t>
        </is>
      </c>
      <c r="F946" s="6" t="n">
        <v>45291</v>
      </c>
      <c r="G946" s="5">
        <f>YEAR(F946)</f>
        <v/>
      </c>
      <c r="H946" s="5">
        <f>PROPER(TEXT(F946,"mmmm"))</f>
        <v/>
      </c>
      <c r="I946" s="6">
        <f>IF(OR(H946="Enero",H946="Febrero",H946="Marzo",H946="Abril",H946="Mayo",H946="Junio"),G946&amp;"-1",IF(OR(H946="Julio",H946="Agosto",H946="Septiembre",H946="Octubre",H946="Noviembre",H946="Diciembre"),G946&amp;"-2"))</f>
        <v/>
      </c>
      <c r="J946" s="5" t="n">
        <v>100</v>
      </c>
      <c r="K946" s="120" t="n">
        <v>100</v>
      </c>
      <c r="L946" s="28">
        <f>IFERROR(IF(OR(J946=0,K946=""),"",IF(E946="Positivo",MIN(MAX(K946/J946,0),1.3),MIN(MAX(J946/K946,0),1.3))),"")</f>
        <v/>
      </c>
      <c r="M946" s="28">
        <f>IFERROR(IF(OR(J946=0,K946=""),"",IF(E946="Positivo",MAX(K946/J946,0),MAX(J946/K946,0))),"")</f>
        <v/>
      </c>
      <c r="N946" s="5" t="inlineStr">
        <is>
          <t>%</t>
        </is>
      </c>
      <c r="O946" s="5" t="inlineStr">
        <is>
          <t>%</t>
        </is>
      </c>
      <c r="P946" s="16" t="n">
        <v>0</v>
      </c>
      <c r="Q946" s="16" t="n">
        <v>0</v>
      </c>
      <c r="R946" s="5">
        <f>A946&amp;"-"&amp;YEAR(F946)&amp;"-"&amp;IF(LEN(MONTH(F946))=1,"0"&amp;MONTH(F946),MONTH(F946))&amp;"-"&amp;IF(LEN(DAY(F946))=1,"0"&amp;DAY(F946),DAY(F946))</f>
        <v/>
      </c>
    </row>
    <row r="947">
      <c r="A947" s="26" t="n">
        <v>305</v>
      </c>
      <c r="B947" s="5" t="inlineStr">
        <is>
          <t>Cumplimiento del plan anual de mantenimiento de equipos médicos</t>
        </is>
      </c>
      <c r="C947" s="5" t="inlineStr">
        <is>
          <t>Servicio de Salud</t>
        </is>
      </c>
      <c r="D947" s="5" t="inlineStr">
        <is>
          <t>Anual</t>
        </is>
      </c>
      <c r="E947" s="5" t="inlineStr">
        <is>
          <t>Positivo</t>
        </is>
      </c>
      <c r="F947" s="6" t="n">
        <v>45657</v>
      </c>
      <c r="G947" s="5">
        <f>YEAR(F947)</f>
        <v/>
      </c>
      <c r="H947" s="5">
        <f>PROPER(TEXT(F947,"mmmm"))</f>
        <v/>
      </c>
      <c r="I947" s="6">
        <f>IF(OR(H947="Enero",H947="Febrero",H947="Marzo",H947="Abril",H947="Mayo",H947="Junio"),G947&amp;"-1",IF(OR(H947="Julio",H947="Agosto",H947="Septiembre",H947="Octubre",H947="Noviembre",H947="Diciembre"),G947&amp;"-2"))</f>
        <v/>
      </c>
      <c r="J947" s="5" t="n">
        <v>100</v>
      </c>
      <c r="K947" s="10" t="n">
        <v>100</v>
      </c>
      <c r="L947" s="28">
        <f>IFERROR(IF(OR(J947=0,K947=""),"",IF(E947="Positivo",MIN(MAX(K947/J947,0),1.3),MIN(MAX(J947/K947,0),1.3))),"")</f>
        <v/>
      </c>
      <c r="M947" s="28">
        <f>IFERROR(IF(OR(J947=0,K947=""),"",IF(E947="Positivo",MAX(K947/J947,0),MAX(J947/K947,0))),"")</f>
        <v/>
      </c>
      <c r="N947" s="5" t="inlineStr">
        <is>
          <t>%</t>
        </is>
      </c>
      <c r="O947" s="5" t="inlineStr">
        <is>
          <t>%</t>
        </is>
      </c>
      <c r="P947" s="16" t="n">
        <v>0</v>
      </c>
      <c r="Q947" s="16" t="n">
        <v>0</v>
      </c>
      <c r="R947" s="5">
        <f>A947&amp;"-"&amp;YEAR(F947)&amp;"-"&amp;IF(LEN(MONTH(F947))=1,"0"&amp;MONTH(F947),MONTH(F947))&amp;"-"&amp;IF(LEN(DAY(F947))=1,"0"&amp;DAY(F947),DAY(F947))</f>
        <v/>
      </c>
    </row>
    <row r="948">
      <c r="A948" s="26" t="n">
        <v>306</v>
      </c>
      <c r="B948" s="5" t="inlineStr">
        <is>
          <t>Seguimiento KPI Plan de Desarrollo Institucional</t>
        </is>
      </c>
      <c r="C948" s="5" t="inlineStr">
        <is>
          <t>Desempeño Institucional</t>
        </is>
      </c>
      <c r="D948" s="5" t="inlineStr">
        <is>
          <t>Trimestral</t>
        </is>
      </c>
      <c r="E948" s="5" t="inlineStr">
        <is>
          <t>Positivo</t>
        </is>
      </c>
      <c r="F948" s="6" t="n">
        <v>45107</v>
      </c>
      <c r="G948" s="5">
        <f>YEAR(F948)</f>
        <v/>
      </c>
      <c r="H948" s="5">
        <f>PROPER(TEXT(F948,"mmmm"))</f>
        <v/>
      </c>
      <c r="I948" s="6">
        <f>IF(OR(H948="Enero",H948="Febrero",H948="Marzo",H948="Abril",H948="Mayo",H948="Junio"),G948&amp;"-1",IF(OR(H948="Julio",H948="Agosto",H948="Septiembre",H948="Octubre",H948="Noviembre",H948="Diciembre"),G948&amp;"-2"))</f>
        <v/>
      </c>
      <c r="J948" s="5" t="n">
        <v>100</v>
      </c>
      <c r="K948" s="120" t="n">
        <v>120.5</v>
      </c>
      <c r="L948" s="28">
        <f>IFERROR(IF(OR(J948=0,K948=""),"",IF(E948="Positivo",MIN(MAX(K948/J948,0),1.3),MIN(MAX(J948/K948,0),1.3))),"")</f>
        <v/>
      </c>
      <c r="M948" s="28">
        <f>IFERROR(IF(OR(J948=0,K948=""),"",IF(E948="Positivo",MAX(K948/J948,0),MAX(J948/K948,0))),"")</f>
        <v/>
      </c>
      <c r="N948" s="5" t="inlineStr">
        <is>
          <t>%</t>
        </is>
      </c>
      <c r="O948" s="5" t="inlineStr">
        <is>
          <t>%</t>
        </is>
      </c>
      <c r="P948" s="16" t="n">
        <v>0</v>
      </c>
      <c r="Q948" s="16" t="n">
        <v>0</v>
      </c>
      <c r="R948" s="5">
        <f>A948&amp;"-"&amp;YEAR(F948)&amp;"-"&amp;IF(LEN(MONTH(F948))=1,"0"&amp;MONTH(F948),MONTH(F948))&amp;"-"&amp;IF(LEN(DAY(F948))=1,"0"&amp;DAY(F948),DAY(F948))</f>
        <v/>
      </c>
    </row>
    <row r="949">
      <c r="A949" s="43" t="n">
        <v>306</v>
      </c>
      <c r="B949" s="5" t="inlineStr">
        <is>
          <t>Seguimiento KPI Plan de Desarrollo Institucional</t>
        </is>
      </c>
      <c r="C949" s="5" t="inlineStr">
        <is>
          <t>Desempeño Institucional</t>
        </is>
      </c>
      <c r="D949" s="5" t="inlineStr">
        <is>
          <t>Trimestral</t>
        </is>
      </c>
      <c r="E949" s="5" t="inlineStr">
        <is>
          <t>Positivo</t>
        </is>
      </c>
      <c r="F949" s="6" t="n">
        <v>45199</v>
      </c>
      <c r="G949" s="5">
        <f>YEAR(F949)</f>
        <v/>
      </c>
      <c r="H949" s="5">
        <f>PROPER(TEXT(F949,"mmmm"))</f>
        <v/>
      </c>
      <c r="I949" s="6">
        <f>IF(OR(H949="Enero",H949="Febrero",H949="Marzo",H949="Abril",H949="Mayo",H949="Junio"),G949&amp;"-1",IF(OR(H949="Julio",H949="Agosto",H949="Septiembre",H949="Octubre",H949="Noviembre",H949="Diciembre"),G949&amp;"-2"))</f>
        <v/>
      </c>
      <c r="J949" s="5" t="n">
        <v>100</v>
      </c>
      <c r="K949" s="120" t="n">
        <v>98</v>
      </c>
      <c r="L949" s="28">
        <f>IFERROR(IF(OR(J949=0,K949=""),"",IF(E949="Positivo",MIN(MAX(K949/J949,0),1.3),MIN(MAX(J949/K949,0),1.3))),"")</f>
        <v/>
      </c>
      <c r="M949" s="28">
        <f>IFERROR(IF(OR(J949=0,K949=""),"",IF(E949="Positivo",MAX(K949/J949,0),MAX(J949/K949,0))),"")</f>
        <v/>
      </c>
      <c r="N949" s="5" t="inlineStr">
        <is>
          <t>%</t>
        </is>
      </c>
      <c r="O949" s="5" t="inlineStr">
        <is>
          <t>%</t>
        </is>
      </c>
      <c r="P949" s="16" t="n">
        <v>0</v>
      </c>
      <c r="Q949" s="16" t="n">
        <v>0</v>
      </c>
      <c r="R949" s="5">
        <f>A949&amp;"-"&amp;YEAR(F949)&amp;"-"&amp;IF(LEN(MONTH(F949))=1,"0"&amp;MONTH(F949),MONTH(F949))&amp;"-"&amp;IF(LEN(DAY(F949))=1,"0"&amp;DAY(F949),DAY(F949))</f>
        <v/>
      </c>
    </row>
    <row r="950">
      <c r="A950" s="39" t="n">
        <v>306</v>
      </c>
      <c r="B950" s="5" t="inlineStr">
        <is>
          <t>Seguimiento KPI Plan de Desarrollo Institucional</t>
        </is>
      </c>
      <c r="C950" s="5" t="inlineStr">
        <is>
          <t>Desempeño Institucional</t>
        </is>
      </c>
      <c r="D950" s="5" t="inlineStr">
        <is>
          <t>Trimestral</t>
        </is>
      </c>
      <c r="E950" s="5" t="inlineStr">
        <is>
          <t>Positivo</t>
        </is>
      </c>
      <c r="F950" s="6" t="n">
        <v>45291</v>
      </c>
      <c r="G950" s="5">
        <f>YEAR(F950)</f>
        <v/>
      </c>
      <c r="H950" s="5">
        <f>PROPER(TEXT(F950,"mmmm"))</f>
        <v/>
      </c>
      <c r="I950" s="6">
        <f>IF(OR(H950="Enero",H950="Febrero",H950="Marzo",H950="Abril",H950="Mayo",H950="Junio"),G950&amp;"-1",IF(OR(H950="Julio",H950="Agosto",H950="Septiembre",H950="Octubre",H950="Noviembre",H950="Diciembre"),G950&amp;"-2"))</f>
        <v/>
      </c>
      <c r="J950" s="5" t="n">
        <v>100</v>
      </c>
      <c r="K950" s="120" t="n">
        <v>107.5</v>
      </c>
      <c r="L950" s="28">
        <f>IFERROR(IF(OR(J950=0,K950=""),"",IF(E950="Positivo",MIN(MAX(K950/J950,0),1.3),MIN(MAX(J950/K950,0),1.3))),"")</f>
        <v/>
      </c>
      <c r="M950" s="28">
        <f>IFERROR(IF(OR(J950=0,K950=""),"",IF(E950="Positivo",MAX(K950/J950,0),MAX(J950/K950,0))),"")</f>
        <v/>
      </c>
      <c r="N950" s="5" t="inlineStr">
        <is>
          <t>%</t>
        </is>
      </c>
      <c r="O950" s="5" t="inlineStr">
        <is>
          <t>%</t>
        </is>
      </c>
      <c r="P950" s="16" t="n">
        <v>0</v>
      </c>
      <c r="Q950" s="16" t="n">
        <v>0</v>
      </c>
      <c r="R950" s="5">
        <f>A950&amp;"-"&amp;YEAR(F950)&amp;"-"&amp;IF(LEN(MONTH(F950))=1,"0"&amp;MONTH(F950),MONTH(F950))&amp;"-"&amp;IF(LEN(DAY(F950))=1,"0"&amp;DAY(F950),DAY(F950))</f>
        <v/>
      </c>
    </row>
    <row r="951">
      <c r="A951" s="26" t="n">
        <v>306</v>
      </c>
      <c r="B951" s="5" t="inlineStr">
        <is>
          <t>Seguimiento KPI Plan de Desarrollo Institucional</t>
        </is>
      </c>
      <c r="C951" s="5" t="inlineStr">
        <is>
          <t>Desempeño Institucional</t>
        </is>
      </c>
      <c r="D951" s="5" t="inlineStr">
        <is>
          <t>Trimestral</t>
        </is>
      </c>
      <c r="E951" s="5" t="inlineStr">
        <is>
          <t>Positivo</t>
        </is>
      </c>
      <c r="F951" s="6" t="n">
        <v>45382</v>
      </c>
      <c r="G951" s="5">
        <f>YEAR(F951)</f>
        <v/>
      </c>
      <c r="H951" s="5">
        <f>PROPER(TEXT(F951,"mmmm"))</f>
        <v/>
      </c>
      <c r="I951" s="6">
        <f>IF(OR(H951="Enero",H951="Febrero",H951="Marzo",H951="Abril",H951="Mayo",H951="Junio"),G951&amp;"-1",IF(OR(H951="Julio",H951="Agosto",H951="Septiembre",H951="Octubre",H951="Noviembre",H951="Diciembre"),G951&amp;"-2"))</f>
        <v/>
      </c>
      <c r="J951" s="5" t="n">
        <v>100</v>
      </c>
      <c r="K951" s="10" t="n">
        <v>0</v>
      </c>
      <c r="L951" s="28">
        <f>IFERROR(IF(OR(J951=0,K951=""),"",IF(E951="Positivo",MIN(MAX(K951/J951,0),1.3),MIN(MAX(J951/K951,0),1.3))),"")</f>
        <v/>
      </c>
      <c r="M951" s="28">
        <f>IFERROR(IF(OR(J951=0,K951=""),"",IF(E951="Positivo",MAX(K951/J951,0),MAX(J951/K951,0))),"")</f>
        <v/>
      </c>
      <c r="N951" s="5" t="inlineStr">
        <is>
          <t>%</t>
        </is>
      </c>
      <c r="O951" s="5" t="inlineStr">
        <is>
          <t>%</t>
        </is>
      </c>
      <c r="P951" s="16" t="n">
        <v>0</v>
      </c>
      <c r="Q951" s="16" t="n">
        <v>0</v>
      </c>
      <c r="R951" s="5">
        <f>A951&amp;"-"&amp;YEAR(F951)&amp;"-"&amp;IF(LEN(MONTH(F951))=1,"0"&amp;MONTH(F951),MONTH(F951))&amp;"-"&amp;IF(LEN(DAY(F951))=1,"0"&amp;DAY(F951),DAY(F951))</f>
        <v/>
      </c>
    </row>
    <row r="952">
      <c r="A952" s="5" t="n">
        <v>306</v>
      </c>
      <c r="B952" s="5" t="inlineStr">
        <is>
          <t>Seguimiento KPI Plan de Desarrollo Institucional</t>
        </is>
      </c>
      <c r="C952" s="5" t="inlineStr">
        <is>
          <t>Desempeño Institucional</t>
        </is>
      </c>
      <c r="D952" s="5" t="inlineStr">
        <is>
          <t>Trimestral</t>
        </is>
      </c>
      <c r="E952" s="5" t="inlineStr">
        <is>
          <t>Positivo</t>
        </is>
      </c>
      <c r="F952" s="6" t="n">
        <v>45473</v>
      </c>
      <c r="G952" s="5">
        <f>YEAR(F952)</f>
        <v/>
      </c>
      <c r="H952" s="5">
        <f>PROPER(TEXT(F952,"mmmm"))</f>
        <v/>
      </c>
      <c r="I952" s="6">
        <f>IF(OR(H952="Enero",H952="Febrero",H952="Marzo",H952="Abril",H952="Mayo",H952="Junio"),G952&amp;"-1",IF(OR(H952="Julio",H952="Agosto",H952="Septiembre",H952="Octubre",H952="Noviembre",H952="Diciembre"),G952&amp;"-2"))</f>
        <v/>
      </c>
      <c r="J952" s="5" t="n">
        <v>100</v>
      </c>
      <c r="K952" s="5" t="n">
        <v>103</v>
      </c>
      <c r="L952" s="28">
        <f>IFERROR(IF(OR(J952=0,K952=""),"",IF(E952="Positivo",MIN(MAX(K952/J952,0),1.3),MIN(MAX(J952/K952,0),1.3))),"")</f>
        <v/>
      </c>
      <c r="M952" s="28">
        <f>IFERROR(IF(OR(J952=0,K952=""),"",IF(E952="Positivo",MAX(K952/J952,0),MAX(J952/K952,0))),"")</f>
        <v/>
      </c>
      <c r="N952" s="5" t="inlineStr">
        <is>
          <t>%</t>
        </is>
      </c>
      <c r="O952" s="5" t="inlineStr">
        <is>
          <t>%</t>
        </is>
      </c>
      <c r="P952" s="5" t="n">
        <v>0</v>
      </c>
      <c r="Q952" s="5" t="n">
        <v>0</v>
      </c>
      <c r="R952" s="5">
        <f>A952&amp;"-"&amp;YEAR(F952)&amp;"-"&amp;IF(LEN(MONTH(F952))=1,"0"&amp;MONTH(F952),MONTH(F952))&amp;"-"&amp;IF(LEN(DAY(F952))=1,"0"&amp;DAY(F952),DAY(F952))</f>
        <v/>
      </c>
    </row>
    <row r="953">
      <c r="A953" s="26" t="n">
        <v>306</v>
      </c>
      <c r="B953" s="5" t="inlineStr">
        <is>
          <t>Seguimiento KPI Plan de Desarrollo Institucional</t>
        </is>
      </c>
      <c r="C953" s="5" t="inlineStr">
        <is>
          <t>Desempeño Institucional</t>
        </is>
      </c>
      <c r="D953" s="5" t="inlineStr">
        <is>
          <t>Trimestral</t>
        </is>
      </c>
      <c r="E953" s="5" t="inlineStr">
        <is>
          <t>Positivo</t>
        </is>
      </c>
      <c r="F953" s="6" t="n">
        <v>45565</v>
      </c>
      <c r="G953" s="5">
        <f>YEAR(F953)</f>
        <v/>
      </c>
      <c r="H953" s="5">
        <f>PROPER(TEXT(F953,"mmmm"))</f>
        <v/>
      </c>
      <c r="I953" s="6">
        <f>IF(OR(H953="Enero",H953="Febrero",H953="Marzo",H953="Abril",H953="Mayo",H953="Junio"),G953&amp;"-1",IF(OR(H953="Julio",H953="Agosto",H953="Septiembre",H953="Octubre",H953="Noviembre",H953="Diciembre"),G953&amp;"-2"))</f>
        <v/>
      </c>
      <c r="J953" s="5" t="n">
        <v>100</v>
      </c>
      <c r="K953" s="10" t="n">
        <v>0</v>
      </c>
      <c r="L953" s="28">
        <f>IFERROR(IF(OR(J953=0,K953=""),"",IF(E953="Positivo",MIN(MAX(K953/J953,0),1.3),MIN(MAX(J953/K953,0),1.3))),"")</f>
        <v/>
      </c>
      <c r="M953" s="28">
        <f>IFERROR(IF(OR(J953=0,K953=""),"",IF(E953="Positivo",MAX(K953/J953,0),MAX(J953/K953,0))),"")</f>
        <v/>
      </c>
      <c r="N953" s="5" t="inlineStr">
        <is>
          <t>%</t>
        </is>
      </c>
      <c r="O953" s="5" t="inlineStr">
        <is>
          <t>%</t>
        </is>
      </c>
      <c r="P953" s="16" t="n">
        <v>0</v>
      </c>
      <c r="Q953" s="16" t="n">
        <v>0</v>
      </c>
      <c r="R953" s="5">
        <f>A953&amp;"-"&amp;YEAR(F953)&amp;"-"&amp;IF(LEN(MONTH(F953))=1,"0"&amp;MONTH(F953),MONTH(F953))&amp;"-"&amp;IF(LEN(DAY(F953))=1,"0"&amp;DAY(F953),DAY(F953))</f>
        <v/>
      </c>
    </row>
    <row r="954">
      <c r="A954" s="26" t="n">
        <v>306</v>
      </c>
      <c r="B954" s="5" t="inlineStr">
        <is>
          <t>Seguimiento KPI Plan de Desarrollo Institucional</t>
        </is>
      </c>
      <c r="C954" s="5" t="inlineStr">
        <is>
          <t>Desempeño Institucional</t>
        </is>
      </c>
      <c r="D954" s="5" t="inlineStr">
        <is>
          <t>Trimestral</t>
        </is>
      </c>
      <c r="E954" s="5" t="inlineStr">
        <is>
          <t>Positivo</t>
        </is>
      </c>
      <c r="F954" s="6" t="n">
        <v>45657</v>
      </c>
      <c r="G954" s="5">
        <f>YEAR(F954)</f>
        <v/>
      </c>
      <c r="H954" s="5">
        <f>PROPER(TEXT(F954,"mmmm"))</f>
        <v/>
      </c>
      <c r="I954" s="6">
        <f>IF(OR(H954="Enero",H954="Febrero",H954="Marzo",H954="Abril",H954="Mayo",H954="Junio"),G954&amp;"-1",IF(OR(H954="Julio",H954="Agosto",H954="Septiembre",H954="Octubre",H954="Noviembre",H954="Diciembre"),G954&amp;"-2"))</f>
        <v/>
      </c>
      <c r="J954" s="5" t="n">
        <v>100</v>
      </c>
      <c r="K954" s="10" t="n">
        <v>101</v>
      </c>
      <c r="L954" s="28">
        <f>IFERROR(IF(OR(J954=0,K954=""),"",IF(E954="Positivo",MIN(MAX(K954/J954,0),1.3),MIN(MAX(J954/K954,0),1.3))),"")</f>
        <v/>
      </c>
      <c r="M954" s="28">
        <f>IFERROR(IF(OR(J954=0,K954=""),"",IF(E954="Positivo",MAX(K954/J954,0),MAX(J954/K954,0))),"")</f>
        <v/>
      </c>
      <c r="N954" s="5" t="inlineStr">
        <is>
          <t>%</t>
        </is>
      </c>
      <c r="O954" s="5" t="inlineStr">
        <is>
          <t>%</t>
        </is>
      </c>
      <c r="P954" s="16" t="n">
        <v>0</v>
      </c>
      <c r="Q954" s="16" t="n">
        <v>0</v>
      </c>
      <c r="R954" s="5">
        <f>A954&amp;"-"&amp;YEAR(F954)&amp;"-"&amp;IF(LEN(MONTH(F954))=1,"0"&amp;MONTH(F954),MONTH(F954))&amp;"-"&amp;IF(LEN(DAY(F954))=1,"0"&amp;DAY(F954),DAY(F954))</f>
        <v/>
      </c>
    </row>
    <row r="955">
      <c r="A955" s="26" t="n">
        <v>307</v>
      </c>
      <c r="B955" s="5" t="inlineStr">
        <is>
          <t>Organización de escenarios de visibilidad nacional e internacional</t>
        </is>
      </c>
      <c r="C955" s="5" t="inlineStr">
        <is>
          <t>VISIBILIDAD NACIONAL E INTERNACIONAL</t>
        </is>
      </c>
      <c r="D955" s="5" t="inlineStr">
        <is>
          <t>Semestral</t>
        </is>
      </c>
      <c r="E955" s="5" t="inlineStr">
        <is>
          <t>Positivo</t>
        </is>
      </c>
      <c r="F955" s="17" t="n">
        <v>45107</v>
      </c>
      <c r="G955" s="5">
        <f>YEAR(F955)</f>
        <v/>
      </c>
      <c r="H955" s="5">
        <f>PROPER(TEXT(F955,"mmmm"))</f>
        <v/>
      </c>
      <c r="I955" s="6">
        <f>IF(OR(H955="Enero",H955="Febrero",H955="Marzo",H955="Abril",H955="Mayo",H955="Junio"),G955&amp;"-1",IF(OR(H955="Julio",H955="Agosto",H955="Septiembre",H955="Octubre",H955="Noviembre",H955="Diciembre"),G955&amp;"-2"))</f>
        <v/>
      </c>
      <c r="J955" s="5" t="n">
        <v>20</v>
      </c>
      <c r="K955" s="120" t="n">
        <v>25</v>
      </c>
      <c r="L955" s="28">
        <f>IFERROR(IF(OR(J955=0,K955=""),"",IF(E955="Positivo",MIN(MAX(K955/J955,0),1.3),MIN(MAX(J955/K955,0),1.3))),"")</f>
        <v/>
      </c>
      <c r="M955" s="28">
        <f>IFERROR(IF(OR(J955=0,K955=""),"",IF(E955="Positivo",MAX(K955/J955,0),MAX(J955/K955,0))),"")</f>
        <v/>
      </c>
      <c r="N955" s="5" t="inlineStr">
        <is>
          <t>%</t>
        </is>
      </c>
      <c r="O955" s="5" t="inlineStr">
        <is>
          <t>%</t>
        </is>
      </c>
      <c r="P955" s="16" t="n">
        <v>0</v>
      </c>
      <c r="Q955" s="16" t="n">
        <v>0</v>
      </c>
      <c r="R955" s="5">
        <f>A955&amp;"-"&amp;YEAR(F955)&amp;"-"&amp;IF(LEN(MONTH(F955))=1,"0"&amp;MONTH(F955),MONTH(F955))&amp;"-"&amp;IF(LEN(DAY(F955))=1,"0"&amp;DAY(F955),DAY(F955))</f>
        <v/>
      </c>
    </row>
    <row r="956">
      <c r="A956" s="39" t="n">
        <v>307</v>
      </c>
      <c r="B956" s="5" t="inlineStr">
        <is>
          <t>Organización de escenarios de visibilidad nacional e internacional</t>
        </is>
      </c>
      <c r="C956" s="5" t="inlineStr">
        <is>
          <t>VISIBILIDAD NACIONAL E INTERNACIONAL</t>
        </is>
      </c>
      <c r="D956" s="5" t="inlineStr">
        <is>
          <t>Semestral</t>
        </is>
      </c>
      <c r="E956" s="5" t="inlineStr">
        <is>
          <t>Positivo</t>
        </is>
      </c>
      <c r="F956" s="6" t="n">
        <v>45291</v>
      </c>
      <c r="G956" s="5">
        <f>YEAR(F956)</f>
        <v/>
      </c>
      <c r="H956" s="5">
        <f>PROPER(TEXT(F956,"mmmm"))</f>
        <v/>
      </c>
      <c r="I956" s="6">
        <f>IF(OR(H956="Enero",H956="Febrero",H956="Marzo",H956="Abril",H956="Mayo",H956="Junio"),G956&amp;"-1",IF(OR(H956="Julio",H956="Agosto",H956="Septiembre",H956="Octubre",H956="Noviembre",H956="Diciembre"),G956&amp;"-2"))</f>
        <v/>
      </c>
      <c r="J956" s="5" t="n">
        <v>26</v>
      </c>
      <c r="K956" s="120" t="n">
        <v>82</v>
      </c>
      <c r="L956" s="28">
        <f>IFERROR(IF(OR(J956=0,K956=""),"",IF(E956="Positivo",MIN(MAX(K956/J956,0),1.3),MIN(MAX(J956/K956,0),1.3))),"")</f>
        <v/>
      </c>
      <c r="M956" s="28">
        <f>IFERROR(IF(OR(J956=0,K956=""),"",IF(E956="Positivo",MAX(K956/J956,0),MAX(J956/K956,0))),"")</f>
        <v/>
      </c>
      <c r="N956" s="5" t="inlineStr">
        <is>
          <t>%</t>
        </is>
      </c>
      <c r="O956" s="5" t="inlineStr">
        <is>
          <t>%</t>
        </is>
      </c>
      <c r="P956" s="16" t="n">
        <v>0</v>
      </c>
      <c r="Q956" s="16" t="n">
        <v>0</v>
      </c>
      <c r="R956" s="5">
        <f>A956&amp;"-"&amp;YEAR(F956)&amp;"-"&amp;IF(LEN(MONTH(F956))=1,"0"&amp;MONTH(F956),MONTH(F956))&amp;"-"&amp;IF(LEN(DAY(F956))=1,"0"&amp;DAY(F956),DAY(F956))</f>
        <v/>
      </c>
    </row>
    <row r="957">
      <c r="A957" s="5" t="n">
        <v>307</v>
      </c>
      <c r="B957" s="5" t="inlineStr">
        <is>
          <t>Organización de escenarios de visibilidad nacional e internacional</t>
        </is>
      </c>
      <c r="C957" s="5" t="inlineStr">
        <is>
          <t>VISIBILIDAD NACIONAL E INTERNACIONAL</t>
        </is>
      </c>
      <c r="D957" s="5" t="inlineStr">
        <is>
          <t>Semestral</t>
        </is>
      </c>
      <c r="E957" s="5" t="inlineStr">
        <is>
          <t>Positivo</t>
        </is>
      </c>
      <c r="F957" s="6" t="n">
        <v>45473</v>
      </c>
      <c r="G957" s="5">
        <f>YEAR(F957)</f>
        <v/>
      </c>
      <c r="H957" s="5">
        <f>PROPER(TEXT(F957,"mmmm"))</f>
        <v/>
      </c>
      <c r="I957" s="6">
        <f>IF(OR(H957="Enero",H957="Febrero",H957="Marzo",H957="Abril",H957="Mayo",H957="Junio"),G957&amp;"-1",IF(OR(H957="Julio",H957="Agosto",H957="Septiembre",H957="Octubre",H957="Noviembre",H957="Diciembre"),G957&amp;"-2"))</f>
        <v/>
      </c>
      <c r="J957" s="5" t="n">
        <v>100</v>
      </c>
      <c r="K957" s="5" t="n">
        <v>112</v>
      </c>
      <c r="L957" s="28">
        <f>IFERROR(IF(OR(J957=0,K957=""),"",IF(E957="Positivo",MIN(MAX(K957/J957,0),1.3),MIN(MAX(J957/K957,0),1.3))),"")</f>
        <v/>
      </c>
      <c r="M957" s="28">
        <f>IFERROR(IF(OR(J957=0,K957=""),"",IF(E957="Positivo",MAX(K957/J957,0),MAX(J957/K957,0))),"")</f>
        <v/>
      </c>
      <c r="N957" s="5" t="inlineStr">
        <is>
          <t>ENT</t>
        </is>
      </c>
      <c r="O957" s="5" t="inlineStr">
        <is>
          <t>ENT</t>
        </is>
      </c>
      <c r="P957" s="5" t="n">
        <v>0</v>
      </c>
      <c r="Q957" s="5" t="n">
        <v>0</v>
      </c>
      <c r="R957" s="5">
        <f>A957&amp;"-"&amp;YEAR(F957)&amp;"-"&amp;IF(LEN(MONTH(F957))=1,"0"&amp;MONTH(F957),MONTH(F957))&amp;"-"&amp;IF(LEN(DAY(F957))=1,"0"&amp;DAY(F957),DAY(F957))</f>
        <v/>
      </c>
    </row>
    <row r="958">
      <c r="A958" s="26" t="n">
        <v>307</v>
      </c>
      <c r="B958" s="5" t="inlineStr">
        <is>
          <t>Organización de escenarios de visibilidad nacional e internacional</t>
        </is>
      </c>
      <c r="C958" s="5" t="inlineStr">
        <is>
          <t>VISIBILIDAD NACIONAL E INTERNACIONAL</t>
        </is>
      </c>
      <c r="D958" s="5" t="inlineStr">
        <is>
          <t>Semestral</t>
        </is>
      </c>
      <c r="E958" s="5" t="inlineStr">
        <is>
          <t>Positivo</t>
        </is>
      </c>
      <c r="F958" s="6" t="n">
        <v>45657</v>
      </c>
      <c r="G958" s="5">
        <f>YEAR(F958)</f>
        <v/>
      </c>
      <c r="H958" s="5">
        <f>PROPER(TEXT(F958,"mmmm"))</f>
        <v/>
      </c>
      <c r="I958" s="6">
        <f>IF(OR(H958="Enero",H958="Febrero",H958="Marzo",H958="Abril",H958="Mayo",H958="Junio"),G958&amp;"-1",IF(OR(H958="Julio",H958="Agosto",H958="Septiembre",H958="Octubre",H958="Noviembre",H958="Diciembre"),G958&amp;"-2"))</f>
        <v/>
      </c>
      <c r="J958" s="5" t="n">
        <v>100</v>
      </c>
      <c r="K958" s="10" t="n">
        <v>413.33</v>
      </c>
      <c r="L958" s="28">
        <f>IFERROR(IF(OR(J958=0,K958=""),"",IF(E958="Positivo",MIN(MAX(K958/J958,0),1.3),MIN(MAX(J958/K958,0),1.3))),"")</f>
        <v/>
      </c>
      <c r="M958" s="28">
        <f>IFERROR(IF(OR(J958=0,K958=""),"",IF(E958="Positivo",MAX(K958/J958,0),MAX(J958/K958,0))),"")</f>
        <v/>
      </c>
      <c r="N958" s="5" t="inlineStr">
        <is>
          <t>ENT</t>
        </is>
      </c>
      <c r="O958" s="5" t="inlineStr">
        <is>
          <t>ENT</t>
        </is>
      </c>
      <c r="P958" s="16" t="n">
        <v>0</v>
      </c>
      <c r="Q958" s="16" t="n">
        <v>0</v>
      </c>
      <c r="R958" s="5">
        <f>A958&amp;"-"&amp;YEAR(F958)&amp;"-"&amp;IF(LEN(MONTH(F958))=1,"0"&amp;MONTH(F958),MONTH(F958))&amp;"-"&amp;IF(LEN(DAY(F958))=1,"0"&amp;DAY(F958),DAY(F958))</f>
        <v/>
      </c>
    </row>
    <row r="959">
      <c r="A959" s="26" t="n">
        <v>308</v>
      </c>
      <c r="B959" s="5" t="inlineStr">
        <is>
          <t>Movilidad Física Entrantes Profesores</t>
        </is>
      </c>
      <c r="C959" s="5" t="inlineStr">
        <is>
          <t>VISIBILIDAD NACIONAL E INTERNACIONAL</t>
        </is>
      </c>
      <c r="D959" s="5" t="inlineStr">
        <is>
          <t>Semestral</t>
        </is>
      </c>
      <c r="E959" s="5" t="inlineStr">
        <is>
          <t>Positivo</t>
        </is>
      </c>
      <c r="F959" s="17" t="n">
        <v>45107</v>
      </c>
      <c r="G959" s="5">
        <f>YEAR(F959)</f>
        <v/>
      </c>
      <c r="H959" s="5">
        <f>PROPER(TEXT(F959,"mmmm"))</f>
        <v/>
      </c>
      <c r="I959" s="6">
        <f>IF(OR(H959="Enero",H959="Febrero",H959="Marzo",H959="Abril",H959="Mayo",H959="Junio"),G959&amp;"-1",IF(OR(H959="Julio",H959="Agosto",H959="Septiembre",H959="Octubre",H959="Noviembre",H959="Diciembre"),G959&amp;"-2"))</f>
        <v/>
      </c>
      <c r="J959" s="5" t="n">
        <v>12</v>
      </c>
      <c r="K959" s="120" t="n">
        <v>27</v>
      </c>
      <c r="L959" s="28">
        <f>IFERROR(IF(OR(J959=0,K959=""),"",IF(E959="Positivo",MIN(MAX(K959/J959,0),1.3),MIN(MAX(J959/K959,0),1.3))),"")</f>
        <v/>
      </c>
      <c r="M959" s="28">
        <f>IFERROR(IF(OR(J959=0,K959=""),"",IF(E959="Positivo",MAX(K959/J959,0),MAX(J959/K959,0))),"")</f>
        <v/>
      </c>
      <c r="N959" s="5" t="inlineStr">
        <is>
          <t>ENT</t>
        </is>
      </c>
      <c r="O959" s="5" t="inlineStr">
        <is>
          <t>ENT</t>
        </is>
      </c>
      <c r="P959" s="16" t="n">
        <v>0</v>
      </c>
      <c r="Q959" s="16" t="n">
        <v>0</v>
      </c>
      <c r="R959" s="5">
        <f>A959&amp;"-"&amp;YEAR(F959)&amp;"-"&amp;IF(LEN(MONTH(F959))=1,"0"&amp;MONTH(F959),MONTH(F959))&amp;"-"&amp;IF(LEN(DAY(F959))=1,"0"&amp;DAY(F959),DAY(F959))</f>
        <v/>
      </c>
    </row>
    <row r="960">
      <c r="A960" s="39" t="n">
        <v>308</v>
      </c>
      <c r="B960" s="5" t="inlineStr">
        <is>
          <t>Movilidad Física Entrantes Profesores</t>
        </is>
      </c>
      <c r="C960" s="5" t="inlineStr">
        <is>
          <t>VISIBILIDAD NACIONAL E INTERNACIONAL</t>
        </is>
      </c>
      <c r="D960" s="5" t="inlineStr">
        <is>
          <t>Semestral</t>
        </is>
      </c>
      <c r="E960" s="5" t="inlineStr">
        <is>
          <t>Positivo</t>
        </is>
      </c>
      <c r="F960" s="6" t="n">
        <v>45291</v>
      </c>
      <c r="G960" s="5">
        <f>YEAR(F960)</f>
        <v/>
      </c>
      <c r="H960" s="5">
        <f>PROPER(TEXT(F960,"mmmm"))</f>
        <v/>
      </c>
      <c r="I960" s="6">
        <f>IF(OR(H960="Enero",H960="Febrero",H960="Marzo",H960="Abril",H960="Mayo",H960="Junio"),G960&amp;"-1",IF(OR(H960="Julio",H960="Agosto",H960="Septiembre",H960="Octubre",H960="Noviembre",H960="Diciembre"),G960&amp;"-2"))</f>
        <v/>
      </c>
      <c r="J960" s="5" t="n">
        <v>20</v>
      </c>
      <c r="K960" s="120" t="n">
        <v>54</v>
      </c>
      <c r="L960" s="28">
        <f>IFERROR(IF(OR(J960=0,K960=""),"",IF(E960="Positivo",MIN(MAX(K960/J960,0),1.3),MIN(MAX(J960/K960,0),1.3))),"")</f>
        <v/>
      </c>
      <c r="M960" s="28">
        <f>IFERROR(IF(OR(J960=0,K960=""),"",IF(E960="Positivo",MAX(K960/J960,0),MAX(J960/K960,0))),"")</f>
        <v/>
      </c>
      <c r="N960" s="5" t="inlineStr">
        <is>
          <t>ENT</t>
        </is>
      </c>
      <c r="O960" s="5" t="inlineStr">
        <is>
          <t>ENT</t>
        </is>
      </c>
      <c r="P960" s="16" t="n">
        <v>0</v>
      </c>
      <c r="Q960" s="16" t="n">
        <v>0</v>
      </c>
      <c r="R960" s="5">
        <f>A960&amp;"-"&amp;YEAR(F960)&amp;"-"&amp;IF(LEN(MONTH(F960))=1,"0"&amp;MONTH(F960),MONTH(F960))&amp;"-"&amp;IF(LEN(DAY(F960))=1,"0"&amp;DAY(F960),DAY(F960))</f>
        <v/>
      </c>
    </row>
    <row r="961">
      <c r="A961" s="5" t="n">
        <v>308</v>
      </c>
      <c r="B961" s="5" t="inlineStr">
        <is>
          <t>Movilidad Física Entrantes Profesores</t>
        </is>
      </c>
      <c r="C961" s="5" t="inlineStr">
        <is>
          <t>VISIBILIDAD NACIONAL E INTERNACIONAL</t>
        </is>
      </c>
      <c r="D961" s="5" t="inlineStr">
        <is>
          <t>Semestral</t>
        </is>
      </c>
      <c r="E961" s="5" t="inlineStr">
        <is>
          <t>Positivo</t>
        </is>
      </c>
      <c r="F961" s="6" t="n">
        <v>45473</v>
      </c>
      <c r="G961" s="5">
        <f>YEAR(F961)</f>
        <v/>
      </c>
      <c r="H961" s="5">
        <f>PROPER(TEXT(F961,"mmmm"))</f>
        <v/>
      </c>
      <c r="I961" s="6">
        <f>IF(OR(H961="Enero",H961="Febrero",H961="Marzo",H961="Abril",H961="Mayo",H961="Junio"),G961&amp;"-1",IF(OR(H961="Julio",H961="Agosto",H961="Septiembre",H961="Octubre",H961="Noviembre",H961="Diciembre"),G961&amp;"-2"))</f>
        <v/>
      </c>
      <c r="J961" s="5" t="n">
        <v>100</v>
      </c>
      <c r="K961" s="5" t="n">
        <v>100</v>
      </c>
      <c r="L961" s="28">
        <f>IFERROR(IF(OR(J961=0,K961=""),"",IF(E961="Positivo",MIN(MAX(K961/J961,0),1.3),MIN(MAX(J961/K961,0),1.3))),"")</f>
        <v/>
      </c>
      <c r="M961" s="28">
        <f>IFERROR(IF(OR(J961=0,K961=""),"",IF(E961="Positivo",MAX(K961/J961,0),MAX(J961/K961,0))),"")</f>
        <v/>
      </c>
      <c r="N961" s="5" t="inlineStr">
        <is>
          <t>ENT</t>
        </is>
      </c>
      <c r="O961" s="5" t="inlineStr">
        <is>
          <t>ENT</t>
        </is>
      </c>
      <c r="P961" s="5" t="n">
        <v>0</v>
      </c>
      <c r="Q961" s="5" t="n">
        <v>0</v>
      </c>
      <c r="R961" s="5">
        <f>A961&amp;"-"&amp;YEAR(F961)&amp;"-"&amp;IF(LEN(MONTH(F961))=1,"0"&amp;MONTH(F961),MONTH(F961))&amp;"-"&amp;IF(LEN(DAY(F961))=1,"0"&amp;DAY(F961),DAY(F961))</f>
        <v/>
      </c>
    </row>
    <row r="962">
      <c r="A962" s="26" t="n">
        <v>308</v>
      </c>
      <c r="B962" s="5" t="inlineStr">
        <is>
          <t>Movilidad Física Entrantes Profesores</t>
        </is>
      </c>
      <c r="C962" s="5" t="inlineStr">
        <is>
          <t>VISIBILIDAD NACIONAL E INTERNACIONAL</t>
        </is>
      </c>
      <c r="D962" s="5" t="inlineStr">
        <is>
          <t>Semestral</t>
        </is>
      </c>
      <c r="E962" s="5" t="inlineStr">
        <is>
          <t>Positivo</t>
        </is>
      </c>
      <c r="F962" s="6" t="n">
        <v>45657</v>
      </c>
      <c r="G962" s="5">
        <f>YEAR(F962)</f>
        <v/>
      </c>
      <c r="H962" s="5">
        <f>PROPER(TEXT(F962,"mmmm"))</f>
        <v/>
      </c>
      <c r="I962" s="6">
        <f>IF(OR(H962="Enero",H962="Febrero",H962="Marzo",H962="Abril",H962="Mayo",H962="Junio"),G962&amp;"-1",IF(OR(H962="Julio",H962="Agosto",H962="Septiembre",H962="Octubre",H962="Noviembre",H962="Diciembre"),G962&amp;"-2"))</f>
        <v/>
      </c>
      <c r="J962" s="5" t="n">
        <v>100</v>
      </c>
      <c r="K962" s="10" t="n">
        <v>100</v>
      </c>
      <c r="L962" s="28">
        <f>IFERROR(IF(OR(J962=0,K962=""),"",IF(E962="Positivo",MIN(MAX(K962/J962,0),1.3),MIN(MAX(J962/K962,0),1.3))),"")</f>
        <v/>
      </c>
      <c r="M962" s="28">
        <f>IFERROR(IF(OR(J962=0,K962=""),"",IF(E962="Positivo",MAX(K962/J962,0),MAX(J962/K962,0))),"")</f>
        <v/>
      </c>
      <c r="N962" s="5" t="inlineStr">
        <is>
          <t>ENT</t>
        </is>
      </c>
      <c r="O962" s="5" t="inlineStr">
        <is>
          <t>ENT</t>
        </is>
      </c>
      <c r="P962" s="16" t="n">
        <v>0</v>
      </c>
      <c r="Q962" s="16" t="n">
        <v>0</v>
      </c>
      <c r="R962" s="5">
        <f>A962&amp;"-"&amp;YEAR(F962)&amp;"-"&amp;IF(LEN(MONTH(F962))=1,"0"&amp;MONTH(F962),MONTH(F962))&amp;"-"&amp;IF(LEN(DAY(F962))=1,"0"&amp;DAY(F962),DAY(F962))</f>
        <v/>
      </c>
    </row>
    <row r="963">
      <c r="A963" s="26" t="n">
        <v>309</v>
      </c>
      <c r="B963" s="5" t="inlineStr">
        <is>
          <t>Movilidad Física Profesores Salientes</t>
        </is>
      </c>
      <c r="C963" s="5" t="inlineStr">
        <is>
          <t>VISIBILIDAD NACIONAL E INTERNACIONAL</t>
        </is>
      </c>
      <c r="D963" s="5" t="inlineStr">
        <is>
          <t>Semestral</t>
        </is>
      </c>
      <c r="E963" s="5" t="inlineStr">
        <is>
          <t>Positivo</t>
        </is>
      </c>
      <c r="F963" s="17" t="n">
        <v>45107</v>
      </c>
      <c r="G963" s="5">
        <f>YEAR(F963)</f>
        <v/>
      </c>
      <c r="H963" s="5">
        <f>PROPER(TEXT(F963,"mmmm"))</f>
        <v/>
      </c>
      <c r="I963" s="6">
        <f>IF(OR(H963="Enero",H963="Febrero",H963="Marzo",H963="Abril",H963="Mayo",H963="Junio"),G963&amp;"-1",IF(OR(H963="Julio",H963="Agosto",H963="Septiembre",H963="Octubre",H963="Noviembre",H963="Diciembre"),G963&amp;"-2"))</f>
        <v/>
      </c>
      <c r="J963" s="5" t="n">
        <v>19</v>
      </c>
      <c r="K963" s="120" t="n">
        <v>27</v>
      </c>
      <c r="L963" s="28">
        <f>IFERROR(IF(OR(J963=0,K963=""),"",IF(E963="Positivo",MIN(MAX(K963/J963,0),1.3),MIN(MAX(J963/K963,0),1.3))),"")</f>
        <v/>
      </c>
      <c r="M963" s="28">
        <f>IFERROR(IF(OR(J963=0,K963=""),"",IF(E963="Positivo",MAX(K963/J963,0),MAX(J963/K963,0))),"")</f>
        <v/>
      </c>
      <c r="N963" s="5" t="inlineStr">
        <is>
          <t>ENT</t>
        </is>
      </c>
      <c r="O963" s="5" t="inlineStr">
        <is>
          <t>ENT</t>
        </is>
      </c>
      <c r="P963" s="16" t="n">
        <v>0</v>
      </c>
      <c r="Q963" s="16" t="n">
        <v>0</v>
      </c>
      <c r="R963" s="5">
        <f>A963&amp;"-"&amp;YEAR(F963)&amp;"-"&amp;IF(LEN(MONTH(F963))=1,"0"&amp;MONTH(F963),MONTH(F963))&amp;"-"&amp;IF(LEN(DAY(F963))=1,"0"&amp;DAY(F963),DAY(F963))</f>
        <v/>
      </c>
    </row>
    <row r="964">
      <c r="A964" s="39" t="n">
        <v>309</v>
      </c>
      <c r="B964" s="5" t="inlineStr">
        <is>
          <t>Movilidad Física Profesores Salientes</t>
        </is>
      </c>
      <c r="C964" s="5" t="inlineStr">
        <is>
          <t>VISIBILIDAD NACIONAL E INTERNACIONAL</t>
        </is>
      </c>
      <c r="D964" s="5" t="inlineStr">
        <is>
          <t>Semestral</t>
        </is>
      </c>
      <c r="E964" s="5" t="inlineStr">
        <is>
          <t>Positivo</t>
        </is>
      </c>
      <c r="F964" s="6" t="n">
        <v>45291</v>
      </c>
      <c r="G964" s="5">
        <f>YEAR(F964)</f>
        <v/>
      </c>
      <c r="H964" s="5">
        <f>PROPER(TEXT(F964,"mmmm"))</f>
        <v/>
      </c>
      <c r="I964" s="6">
        <f>IF(OR(H964="Enero",H964="Febrero",H964="Marzo",H964="Abril",H964="Mayo",H964="Junio"),G964&amp;"-1",IF(OR(H964="Julio",H964="Agosto",H964="Septiembre",H964="Octubre",H964="Noviembre",H964="Diciembre"),G964&amp;"-2"))</f>
        <v/>
      </c>
      <c r="J964" s="5" t="n">
        <v>45</v>
      </c>
      <c r="K964" s="120" t="n">
        <v>76</v>
      </c>
      <c r="L964" s="28">
        <f>IFERROR(IF(OR(J964=0,K964=""),"",IF(E964="Positivo",MIN(MAX(K964/J964,0),1.3),MIN(MAX(J964/K964,0),1.3))),"")</f>
        <v/>
      </c>
      <c r="M964" s="28">
        <f>IFERROR(IF(OR(J964=0,K964=""),"",IF(E964="Positivo",MAX(K964/J964,0),MAX(J964/K964,0))),"")</f>
        <v/>
      </c>
      <c r="N964" s="5" t="inlineStr">
        <is>
          <t>ENT</t>
        </is>
      </c>
      <c r="O964" s="5" t="inlineStr">
        <is>
          <t>ENT</t>
        </is>
      </c>
      <c r="P964" s="16" t="n">
        <v>0</v>
      </c>
      <c r="Q964" s="16" t="n">
        <v>0</v>
      </c>
      <c r="R964" s="5">
        <f>A964&amp;"-"&amp;YEAR(F964)&amp;"-"&amp;IF(LEN(MONTH(F964))=1,"0"&amp;MONTH(F964),MONTH(F964))&amp;"-"&amp;IF(LEN(DAY(F964))=1,"0"&amp;DAY(F964),DAY(F964))</f>
        <v/>
      </c>
    </row>
    <row r="965">
      <c r="A965" s="5" t="n">
        <v>309</v>
      </c>
      <c r="B965" s="5" t="inlineStr">
        <is>
          <t>Movilidad Física Profesores Salientes</t>
        </is>
      </c>
      <c r="C965" s="5" t="inlineStr">
        <is>
          <t>VISIBILIDAD NACIONAL E INTERNACIONAL</t>
        </is>
      </c>
      <c r="D965" s="5" t="inlineStr">
        <is>
          <t>Semestral</t>
        </is>
      </c>
      <c r="E965" s="5" t="inlineStr">
        <is>
          <t>Positivo</t>
        </is>
      </c>
      <c r="F965" s="6" t="n">
        <v>45473</v>
      </c>
      <c r="G965" s="5">
        <f>YEAR(F965)</f>
        <v/>
      </c>
      <c r="H965" s="5">
        <f>PROPER(TEXT(F965,"mmmm"))</f>
        <v/>
      </c>
      <c r="I965" s="6">
        <f>IF(OR(H965="Enero",H965="Febrero",H965="Marzo",H965="Abril",H965="Mayo",H965="Junio"),G965&amp;"-1",IF(OR(H965="Julio",H965="Agosto",H965="Septiembre",H965="Octubre",H965="Noviembre",H965="Diciembre"),G965&amp;"-2"))</f>
        <v/>
      </c>
      <c r="J965" s="5" t="n">
        <v>100</v>
      </c>
      <c r="K965" s="5" t="n">
        <v>216</v>
      </c>
      <c r="L965" s="28">
        <f>IFERROR(IF(OR(J965=0,K965=""),"",IF(E965="Positivo",MIN(MAX(K965/J965,0),1.3),MIN(MAX(J965/K965,0),1.3))),"")</f>
        <v/>
      </c>
      <c r="M965" s="28">
        <f>IFERROR(IF(OR(J965=0,K965=""),"",IF(E965="Positivo",MAX(K965/J965,0),MAX(J965/K965,0))),"")</f>
        <v/>
      </c>
      <c r="N965" s="5" t="inlineStr">
        <is>
          <t>ENT</t>
        </is>
      </c>
      <c r="O965" s="5" t="inlineStr">
        <is>
          <t>ENT</t>
        </is>
      </c>
      <c r="P965" s="5" t="n">
        <v>0</v>
      </c>
      <c r="Q965" s="5" t="n">
        <v>0</v>
      </c>
      <c r="R965" s="5">
        <f>A965&amp;"-"&amp;YEAR(F965)&amp;"-"&amp;IF(LEN(MONTH(F965))=1,"0"&amp;MONTH(F965),MONTH(F965))&amp;"-"&amp;IF(LEN(DAY(F965))=1,"0"&amp;DAY(F965),DAY(F965))</f>
        <v/>
      </c>
    </row>
    <row r="966">
      <c r="A966" s="26" t="n">
        <v>309</v>
      </c>
      <c r="B966" s="5" t="inlineStr">
        <is>
          <t>Movilidad Física Salientes Profesores</t>
        </is>
      </c>
      <c r="C966" s="5" t="inlineStr">
        <is>
          <t>VISIBILIDAD NACIONAL E INTERNACIONAL</t>
        </is>
      </c>
      <c r="D966" s="5" t="inlineStr">
        <is>
          <t>Semestral</t>
        </is>
      </c>
      <c r="E966" s="5" t="inlineStr">
        <is>
          <t>Positivo</t>
        </is>
      </c>
      <c r="F966" s="6" t="n">
        <v>45657</v>
      </c>
      <c r="G966" s="5">
        <f>YEAR(F966)</f>
        <v/>
      </c>
      <c r="H966" s="5">
        <f>PROPER(TEXT(F966,"mmmm"))</f>
        <v/>
      </c>
      <c r="I966" s="6">
        <f>IF(OR(H966="Enero",H966="Febrero",H966="Marzo",H966="Abril",H966="Mayo",H966="Junio"),G966&amp;"-1",IF(OR(H966="Julio",H966="Agosto",H966="Septiembre",H966="Octubre",H966="Noviembre",H966="Diciembre"),G966&amp;"-2"))</f>
        <v/>
      </c>
      <c r="J966" s="5" t="n">
        <v>100</v>
      </c>
      <c r="K966" s="10" t="n">
        <v>154.67</v>
      </c>
      <c r="L966" s="28">
        <f>IFERROR(IF(OR(J966=0,K966=""),"",IF(E966="Positivo",MIN(MAX(K966/J966,0),1.3),MIN(MAX(J966/K966,0),1.3))),"")</f>
        <v/>
      </c>
      <c r="M966" s="28">
        <f>IFERROR(IF(OR(J966=0,K966=""),"",IF(E966="Positivo",MAX(K966/J966,0),MAX(J966/K966,0))),"")</f>
        <v/>
      </c>
      <c r="N966" s="5" t="inlineStr">
        <is>
          <t>ENT</t>
        </is>
      </c>
      <c r="O966" s="5" t="inlineStr">
        <is>
          <t>ENT</t>
        </is>
      </c>
      <c r="P966" s="16" t="n">
        <v>0</v>
      </c>
      <c r="Q966" s="16" t="n">
        <v>0</v>
      </c>
      <c r="R966" s="5">
        <f>A966&amp;"-"&amp;YEAR(F966)&amp;"-"&amp;IF(LEN(MONTH(F966))=1,"0"&amp;MONTH(F966),MONTH(F966))&amp;"-"&amp;IF(LEN(DAY(F966))=1,"0"&amp;DAY(F966),DAY(F966))</f>
        <v/>
      </c>
    </row>
    <row r="967">
      <c r="A967" s="26" t="n">
        <v>310</v>
      </c>
      <c r="B967" s="5" t="inlineStr">
        <is>
          <t>Movilidad Física Entrante Estudiantes</t>
        </is>
      </c>
      <c r="C967" s="5" t="inlineStr">
        <is>
          <t>VISIBILIDAD NACIONAL E INTERNACIONAL</t>
        </is>
      </c>
      <c r="D967" s="5" t="inlineStr">
        <is>
          <t>Semestral</t>
        </is>
      </c>
      <c r="E967" s="5" t="inlineStr">
        <is>
          <t>Positivo</t>
        </is>
      </c>
      <c r="F967" s="17" t="n">
        <v>45107</v>
      </c>
      <c r="G967" s="5">
        <f>YEAR(F967)</f>
        <v/>
      </c>
      <c r="H967" s="5">
        <f>PROPER(TEXT(F967,"mmmm"))</f>
        <v/>
      </c>
      <c r="I967" s="6">
        <f>IF(OR(H967="Enero",H967="Febrero",H967="Marzo",H967="Abril",H967="Mayo",H967="Junio"),G967&amp;"-1",IF(OR(H967="Julio",H967="Agosto",H967="Septiembre",H967="Octubre",H967="Noviembre",H967="Diciembre"),G967&amp;"-2"))</f>
        <v/>
      </c>
      <c r="J967" s="5" t="n">
        <v>14</v>
      </c>
      <c r="K967" s="120" t="n">
        <v>48</v>
      </c>
      <c r="L967" s="28">
        <f>IFERROR(IF(OR(J967=0,K967=""),"",IF(E967="Positivo",MIN(MAX(K967/J967,0),1.3),MIN(MAX(J967/K967,0),1.3))),"")</f>
        <v/>
      </c>
      <c r="M967" s="28">
        <f>IFERROR(IF(OR(J967=0,K967=""),"",IF(E967="Positivo",MAX(K967/J967,0),MAX(J967/K967,0))),"")</f>
        <v/>
      </c>
      <c r="N967" s="5" t="inlineStr">
        <is>
          <t>ENT</t>
        </is>
      </c>
      <c r="O967" s="5" t="inlineStr">
        <is>
          <t>ENT</t>
        </is>
      </c>
      <c r="P967" s="16" t="n">
        <v>0</v>
      </c>
      <c r="Q967" s="16" t="n">
        <v>0</v>
      </c>
      <c r="R967" s="5">
        <f>A967&amp;"-"&amp;YEAR(F967)&amp;"-"&amp;IF(LEN(MONTH(F967))=1,"0"&amp;MONTH(F967),MONTH(F967))&amp;"-"&amp;IF(LEN(DAY(F967))=1,"0"&amp;DAY(F967),DAY(F967))</f>
        <v/>
      </c>
    </row>
    <row r="968">
      <c r="A968" s="39" t="n">
        <v>310</v>
      </c>
      <c r="B968" s="5" t="inlineStr">
        <is>
          <t>Movilidad Física Entrante Estudiantes</t>
        </is>
      </c>
      <c r="C968" s="5" t="inlineStr">
        <is>
          <t>VISIBILIDAD NACIONAL E INTERNACIONAL</t>
        </is>
      </c>
      <c r="D968" s="5" t="inlineStr">
        <is>
          <t>Semestral</t>
        </is>
      </c>
      <c r="E968" s="5" t="inlineStr">
        <is>
          <t>Positivo</t>
        </is>
      </c>
      <c r="F968" s="6" t="n">
        <v>45291</v>
      </c>
      <c r="G968" s="5">
        <f>YEAR(F968)</f>
        <v/>
      </c>
      <c r="H968" s="5">
        <f>PROPER(TEXT(F968,"mmmm"))</f>
        <v/>
      </c>
      <c r="I968" s="6">
        <f>IF(OR(H968="Enero",H968="Febrero",H968="Marzo",H968="Abril",H968="Mayo",H968="Junio"),G968&amp;"-1",IF(OR(H968="Julio",H968="Agosto",H968="Septiembre",H968="Octubre",H968="Noviembre",H968="Diciembre"),G968&amp;"-2"))</f>
        <v/>
      </c>
      <c r="J968" s="5" t="n">
        <v>70</v>
      </c>
      <c r="K968" s="120" t="n">
        <v>118</v>
      </c>
      <c r="L968" s="28">
        <f>IFERROR(IF(OR(J968=0,K968=""),"",IF(E968="Positivo",MIN(MAX(K968/J968,0),1.3),MIN(MAX(J968/K968,0),1.3))),"")</f>
        <v/>
      </c>
      <c r="M968" s="28">
        <f>IFERROR(IF(OR(J968=0,K968=""),"",IF(E968="Positivo",MAX(K968/J968,0),MAX(J968/K968,0))),"")</f>
        <v/>
      </c>
      <c r="N968" s="5" t="inlineStr">
        <is>
          <t>ENT</t>
        </is>
      </c>
      <c r="O968" s="5" t="inlineStr">
        <is>
          <t>ENT</t>
        </is>
      </c>
      <c r="P968" s="16" t="n">
        <v>0</v>
      </c>
      <c r="Q968" s="16" t="n">
        <v>0</v>
      </c>
      <c r="R968" s="5">
        <f>A968&amp;"-"&amp;YEAR(F968)&amp;"-"&amp;IF(LEN(MONTH(F968))=1,"0"&amp;MONTH(F968),MONTH(F968))&amp;"-"&amp;IF(LEN(DAY(F968))=1,"0"&amp;DAY(F968),DAY(F968))</f>
        <v/>
      </c>
    </row>
    <row r="969">
      <c r="A969" s="5" t="n">
        <v>310</v>
      </c>
      <c r="B969" s="5" t="inlineStr">
        <is>
          <t>Movilidad Física Entrante Estudiantes</t>
        </is>
      </c>
      <c r="C969" s="5" t="inlineStr">
        <is>
          <t>VISIBILIDAD NACIONAL E INTERNACIONAL</t>
        </is>
      </c>
      <c r="D969" s="5" t="inlineStr">
        <is>
          <t>Semestral</t>
        </is>
      </c>
      <c r="E969" s="5" t="inlineStr">
        <is>
          <t>Positivo</t>
        </is>
      </c>
      <c r="F969" s="6" t="n">
        <v>45473</v>
      </c>
      <c r="G969" s="5">
        <f>YEAR(F969)</f>
        <v/>
      </c>
      <c r="H969" s="5">
        <f>PROPER(TEXT(F969,"mmmm"))</f>
        <v/>
      </c>
      <c r="I969" s="6">
        <f>IF(OR(H969="Enero",H969="Febrero",H969="Marzo",H969="Abril",H969="Mayo",H969="Junio"),G969&amp;"-1",IF(OR(H969="Julio",H969="Agosto",H969="Septiembre",H969="Octubre",H969="Noviembre",H969="Diciembre"),G969&amp;"-2"))</f>
        <v/>
      </c>
      <c r="J969" s="5" t="n">
        <v>100</v>
      </c>
      <c r="K969" s="5" t="n">
        <v>95.56</v>
      </c>
      <c r="L969" s="28">
        <f>IFERROR(IF(OR(J969=0,K969=""),"",IF(E969="Positivo",MIN(MAX(K969/J969,0),1.3),MIN(MAX(J969/K969,0),1.3))),"")</f>
        <v/>
      </c>
      <c r="M969" s="28">
        <f>IFERROR(IF(OR(J969=0,K969=""),"",IF(E969="Positivo",MAX(K969/J969,0),MAX(J969/K969,0))),"")</f>
        <v/>
      </c>
      <c r="N969" s="5" t="inlineStr">
        <is>
          <t>ENT</t>
        </is>
      </c>
      <c r="O969" s="5" t="inlineStr">
        <is>
          <t>ENT</t>
        </is>
      </c>
      <c r="P969" s="5" t="n">
        <v>0</v>
      </c>
      <c r="Q969" s="5" t="n">
        <v>0</v>
      </c>
      <c r="R969" s="5">
        <f>A969&amp;"-"&amp;YEAR(F969)&amp;"-"&amp;IF(LEN(MONTH(F969))=1,"0"&amp;MONTH(F969),MONTH(F969))&amp;"-"&amp;IF(LEN(DAY(F969))=1,"0"&amp;DAY(F969),DAY(F969))</f>
        <v/>
      </c>
    </row>
    <row r="970">
      <c r="A970" s="26" t="n">
        <v>310</v>
      </c>
      <c r="B970" s="5" t="inlineStr">
        <is>
          <t>Movilidad Física Entrante Estudiantes</t>
        </is>
      </c>
      <c r="C970" s="5" t="inlineStr">
        <is>
          <t>VISIBILIDAD NACIONAL E INTERNACIONAL</t>
        </is>
      </c>
      <c r="D970" s="5" t="inlineStr">
        <is>
          <t>Semestral</t>
        </is>
      </c>
      <c r="E970" s="5" t="inlineStr">
        <is>
          <t>Positivo</t>
        </is>
      </c>
      <c r="F970" s="6" t="n">
        <v>45657</v>
      </c>
      <c r="G970" s="5">
        <f>YEAR(F970)</f>
        <v/>
      </c>
      <c r="H970" s="5">
        <f>PROPER(TEXT(F970,"mmmm"))</f>
        <v/>
      </c>
      <c r="I970" s="6">
        <f>IF(OR(H970="Enero",H970="Febrero",H970="Marzo",H970="Abril",H970="Mayo",H970="Junio"),G970&amp;"-1",IF(OR(H970="Julio",H970="Agosto",H970="Septiembre",H970="Octubre",H970="Noviembre",H970="Diciembre"),G970&amp;"-2"))</f>
        <v/>
      </c>
      <c r="J970" s="5" t="n">
        <v>100</v>
      </c>
      <c r="K970" s="10" t="n">
        <v>79.13</v>
      </c>
      <c r="L970" s="28">
        <f>IFERROR(IF(OR(J970=0,K970=""),"",IF(E970="Positivo",MIN(MAX(K970/J970,0),1.3),MIN(MAX(J970/K970,0),1.3))),"")</f>
        <v/>
      </c>
      <c r="M970" s="28">
        <f>IFERROR(IF(OR(J970=0,K970=""),"",IF(E970="Positivo",MAX(K970/J970,0),MAX(J970/K970,0))),"")</f>
        <v/>
      </c>
      <c r="N970" s="5" t="inlineStr">
        <is>
          <t>ENT</t>
        </is>
      </c>
      <c r="O970" s="5" t="inlineStr">
        <is>
          <t>ENT</t>
        </is>
      </c>
      <c r="P970" s="16" t="n">
        <v>0</v>
      </c>
      <c r="Q970" s="16" t="n">
        <v>0</v>
      </c>
      <c r="R970" s="5">
        <f>A970&amp;"-"&amp;YEAR(F970)&amp;"-"&amp;IF(LEN(MONTH(F970))=1,"0"&amp;MONTH(F970),MONTH(F970))&amp;"-"&amp;IF(LEN(DAY(F970))=1,"0"&amp;DAY(F970),DAY(F970))</f>
        <v/>
      </c>
    </row>
    <row r="971">
      <c r="A971" s="26" t="n">
        <v>311</v>
      </c>
      <c r="B971" s="5" t="inlineStr">
        <is>
          <t>Movilidad Física Saliente Estudiantes</t>
        </is>
      </c>
      <c r="C971" s="5" t="inlineStr">
        <is>
          <t>VISIBILIDAD NACIONAL E INTERNACIONAL</t>
        </is>
      </c>
      <c r="D971" s="5" t="inlineStr">
        <is>
          <t>Semestral</t>
        </is>
      </c>
      <c r="E971" s="5" t="inlineStr">
        <is>
          <t>Positivo</t>
        </is>
      </c>
      <c r="F971" s="17" t="n">
        <v>45107</v>
      </c>
      <c r="G971" s="5">
        <f>YEAR(F971)</f>
        <v/>
      </c>
      <c r="H971" s="5">
        <f>PROPER(TEXT(F971,"mmmm"))</f>
        <v/>
      </c>
      <c r="I971" s="6">
        <f>IF(OR(H971="Enero",H971="Febrero",H971="Marzo",H971="Abril",H971="Mayo",H971="Junio"),G971&amp;"-1",IF(OR(H971="Julio",H971="Agosto",H971="Septiembre",H971="Octubre",H971="Noviembre",H971="Diciembre"),G971&amp;"-2"))</f>
        <v/>
      </c>
      <c r="J971" s="5" t="n">
        <v>22</v>
      </c>
      <c r="K971" s="120" t="n">
        <v>85</v>
      </c>
      <c r="L971" s="28">
        <f>IFERROR(IF(OR(J971=0,K971=""),"",IF(E971="Positivo",MIN(MAX(K971/J971,0),1.3),MIN(MAX(J971/K971,0),1.3))),"")</f>
        <v/>
      </c>
      <c r="M971" s="28">
        <f>IFERROR(IF(OR(J971=0,K971=""),"",IF(E971="Positivo",MAX(K971/J971,0),MAX(J971/K971,0))),"")</f>
        <v/>
      </c>
      <c r="N971" s="5" t="inlineStr">
        <is>
          <t>ENT</t>
        </is>
      </c>
      <c r="O971" s="5" t="inlineStr">
        <is>
          <t>ENT</t>
        </is>
      </c>
      <c r="P971" s="16" t="n">
        <v>0</v>
      </c>
      <c r="Q971" s="16" t="n">
        <v>0</v>
      </c>
      <c r="R971" s="5">
        <f>A971&amp;"-"&amp;YEAR(F971)&amp;"-"&amp;IF(LEN(MONTH(F971))=1,"0"&amp;MONTH(F971),MONTH(F971))&amp;"-"&amp;IF(LEN(DAY(F971))=1,"0"&amp;DAY(F971),DAY(F971))</f>
        <v/>
      </c>
    </row>
    <row r="972">
      <c r="A972" s="39" t="n">
        <v>311</v>
      </c>
      <c r="B972" s="5" t="inlineStr">
        <is>
          <t>Movilidad Física Saliente Estudiantes</t>
        </is>
      </c>
      <c r="C972" s="5" t="inlineStr">
        <is>
          <t>VISIBILIDAD NACIONAL E INTERNACIONAL</t>
        </is>
      </c>
      <c r="D972" s="5" t="inlineStr">
        <is>
          <t>Semestral</t>
        </is>
      </c>
      <c r="E972" s="5" t="inlineStr">
        <is>
          <t>Positivo</t>
        </is>
      </c>
      <c r="F972" s="6" t="n">
        <v>45291</v>
      </c>
      <c r="G972" s="5">
        <f>YEAR(F972)</f>
        <v/>
      </c>
      <c r="H972" s="5">
        <f>PROPER(TEXT(F972,"mmmm"))</f>
        <v/>
      </c>
      <c r="I972" s="6">
        <f>IF(OR(H972="Enero",H972="Febrero",H972="Marzo",H972="Abril",H972="Mayo",H972="Junio"),G972&amp;"-1",IF(OR(H972="Julio",H972="Agosto",H972="Septiembre",H972="Octubre",H972="Noviembre",H972="Diciembre"),G972&amp;"-2"))</f>
        <v/>
      </c>
      <c r="J972" s="5" t="n">
        <v>245</v>
      </c>
      <c r="K972" s="120" t="n">
        <v>247</v>
      </c>
      <c r="L972" s="28">
        <f>IFERROR(IF(OR(J972=0,K972=""),"",IF(E972="Positivo",MIN(MAX(K972/J972,0),1.3),MIN(MAX(J972/K972,0),1.3))),"")</f>
        <v/>
      </c>
      <c r="M972" s="28">
        <f>IFERROR(IF(OR(J972=0,K972=""),"",IF(E972="Positivo",MAX(K972/J972,0),MAX(J972/K972,0))),"")</f>
        <v/>
      </c>
      <c r="N972" s="5" t="inlineStr">
        <is>
          <t>ENT</t>
        </is>
      </c>
      <c r="O972" s="5" t="inlineStr">
        <is>
          <t>ENT</t>
        </is>
      </c>
      <c r="P972" s="16" t="n">
        <v>0</v>
      </c>
      <c r="Q972" s="16" t="n">
        <v>0</v>
      </c>
      <c r="R972" s="5">
        <f>A972&amp;"-"&amp;YEAR(F972)&amp;"-"&amp;IF(LEN(MONTH(F972))=1,"0"&amp;MONTH(F972),MONTH(F972))&amp;"-"&amp;IF(LEN(DAY(F972))=1,"0"&amp;DAY(F972),DAY(F972))</f>
        <v/>
      </c>
    </row>
    <row r="973">
      <c r="A973" s="5" t="n">
        <v>311</v>
      </c>
      <c r="B973" s="5" t="inlineStr">
        <is>
          <t>Movilidad Física Saliente Estudiantes</t>
        </is>
      </c>
      <c r="C973" s="5" t="inlineStr">
        <is>
          <t>VISIBILIDAD NACIONAL E INTERNACIONAL</t>
        </is>
      </c>
      <c r="D973" s="5" t="inlineStr">
        <is>
          <t>Semestral</t>
        </is>
      </c>
      <c r="E973" s="5" t="inlineStr">
        <is>
          <t>Positivo</t>
        </is>
      </c>
      <c r="F973" s="6" t="n">
        <v>45473</v>
      </c>
      <c r="G973" s="5">
        <f>YEAR(F973)</f>
        <v/>
      </c>
      <c r="H973" s="5">
        <f>PROPER(TEXT(F973,"mmmm"))</f>
        <v/>
      </c>
      <c r="I973" s="6">
        <f>IF(OR(H973="Enero",H973="Febrero",H973="Marzo",H973="Abril",H973="Mayo",H973="Junio"),G973&amp;"-1",IF(OR(H973="Julio",H973="Agosto",H973="Septiembre",H973="Octubre",H973="Noviembre",H973="Diciembre"),G973&amp;"-2"))</f>
        <v/>
      </c>
      <c r="J973" s="5" t="n">
        <v>100</v>
      </c>
      <c r="K973" s="5" t="n">
        <v>117.65</v>
      </c>
      <c r="L973" s="28">
        <f>IFERROR(IF(OR(J973=0,K973=""),"",IF(E973="Positivo",MIN(MAX(K973/J973,0),1.3),MIN(MAX(J973/K973,0),1.3))),"")</f>
        <v/>
      </c>
      <c r="M973" s="28">
        <f>IFERROR(IF(OR(J973=0,K973=""),"",IF(E973="Positivo",MAX(K973/J973,0),MAX(J973/K973,0))),"")</f>
        <v/>
      </c>
      <c r="N973" s="5" t="inlineStr">
        <is>
          <t>ENT</t>
        </is>
      </c>
      <c r="O973" s="5" t="inlineStr">
        <is>
          <t>ENT</t>
        </is>
      </c>
      <c r="P973" s="5" t="n">
        <v>0</v>
      </c>
      <c r="Q973" s="5" t="n">
        <v>0</v>
      </c>
      <c r="R973" s="5">
        <f>A973&amp;"-"&amp;YEAR(F973)&amp;"-"&amp;IF(LEN(MONTH(F973))=1,"0"&amp;MONTH(F973),MONTH(F973))&amp;"-"&amp;IF(LEN(DAY(F973))=1,"0"&amp;DAY(F973),DAY(F973))</f>
        <v/>
      </c>
    </row>
    <row r="974">
      <c r="A974" s="26" t="n">
        <v>311</v>
      </c>
      <c r="B974" s="5" t="inlineStr">
        <is>
          <t>Movilidad Física Saliente Estudiantes</t>
        </is>
      </c>
      <c r="C974" s="5" t="inlineStr">
        <is>
          <t>VISIBILIDAD NACIONAL E INTERNACIONAL</t>
        </is>
      </c>
      <c r="D974" s="5" t="inlineStr">
        <is>
          <t>Semestral</t>
        </is>
      </c>
      <c r="E974" s="5" t="inlineStr">
        <is>
          <t>Positivo</t>
        </is>
      </c>
      <c r="F974" s="6" t="n">
        <v>45657</v>
      </c>
      <c r="G974" s="5">
        <f>YEAR(F974)</f>
        <v/>
      </c>
      <c r="H974" s="5">
        <f>PROPER(TEXT(F974,"mmmm"))</f>
        <v/>
      </c>
      <c r="I974" s="6">
        <f>IF(OR(H974="Enero",H974="Febrero",H974="Marzo",H974="Abril",H974="Mayo",H974="Junio"),G974&amp;"-1",IF(OR(H974="Julio",H974="Agosto",H974="Septiembre",H974="Octubre",H974="Noviembre",H974="Diciembre"),G974&amp;"-2"))</f>
        <v/>
      </c>
      <c r="J974" s="5" t="n">
        <v>100</v>
      </c>
      <c r="K974" s="10" t="n">
        <v>67.76000000000001</v>
      </c>
      <c r="L974" s="28">
        <f>IFERROR(IF(OR(J974=0,K974=""),"",IF(E974="Positivo",MIN(MAX(K974/J974,0),1.3),MIN(MAX(J974/K974,0),1.3))),"")</f>
        <v/>
      </c>
      <c r="M974" s="28">
        <f>IFERROR(IF(OR(J974=0,K974=""),"",IF(E974="Positivo",MAX(K974/J974,0),MAX(J974/K974,0))),"")</f>
        <v/>
      </c>
      <c r="N974" s="5" t="inlineStr">
        <is>
          <t>ENT</t>
        </is>
      </c>
      <c r="O974" s="5" t="inlineStr">
        <is>
          <t>ENT</t>
        </is>
      </c>
      <c r="P974" s="16" t="n">
        <v>0</v>
      </c>
      <c r="Q974" s="16" t="n">
        <v>0</v>
      </c>
      <c r="R974" s="5">
        <f>A974&amp;"-"&amp;YEAR(F974)&amp;"-"&amp;IF(LEN(MONTH(F974))=1,"0"&amp;MONTH(F974),MONTH(F974))&amp;"-"&amp;IF(LEN(DAY(F974))=1,"0"&amp;DAY(F974),DAY(F974))</f>
        <v/>
      </c>
    </row>
    <row r="975">
      <c r="A975" s="26" t="n">
        <v>312</v>
      </c>
      <c r="B975" s="5" t="inlineStr">
        <is>
          <t>Clases espejo</t>
        </is>
      </c>
      <c r="C975" s="5" t="inlineStr">
        <is>
          <t>VISIBILIDAD NACIONAL E INTERNACIONAL</t>
        </is>
      </c>
      <c r="D975" s="5" t="inlineStr">
        <is>
          <t>Semestral</t>
        </is>
      </c>
      <c r="E975" s="5" t="inlineStr">
        <is>
          <t>Positivo</t>
        </is>
      </c>
      <c r="F975" s="17" t="n">
        <v>45107</v>
      </c>
      <c r="G975" s="5">
        <f>YEAR(F975)</f>
        <v/>
      </c>
      <c r="H975" s="5">
        <f>PROPER(TEXT(F975,"mmmm"))</f>
        <v/>
      </c>
      <c r="I975" s="6">
        <f>IF(OR(H975="Enero",H975="Febrero",H975="Marzo",H975="Abril",H975="Mayo",H975="Junio"),G975&amp;"-1",IF(OR(H975="Julio",H975="Agosto",H975="Septiembre",H975="Octubre",H975="Noviembre",H975="Diciembre"),G975&amp;"-2"))</f>
        <v/>
      </c>
      <c r="J975" s="5" t="n">
        <v>113</v>
      </c>
      <c r="K975" s="120" t="n">
        <v>125</v>
      </c>
      <c r="L975" s="28">
        <f>IFERROR(IF(OR(J975=0,K975=""),"",IF(E975="Positivo",MIN(MAX(K975/J975,0),1.3),MIN(MAX(J975/K975,0),1.3))),"")</f>
        <v/>
      </c>
      <c r="M975" s="28">
        <f>IFERROR(IF(OR(J975=0,K975=""),"",IF(E975="Positivo",MAX(K975/J975,0),MAX(J975/K975,0))),"")</f>
        <v/>
      </c>
      <c r="N975" s="5" t="inlineStr">
        <is>
          <t>ENT</t>
        </is>
      </c>
      <c r="O975" s="5" t="inlineStr">
        <is>
          <t>ENT</t>
        </is>
      </c>
      <c r="P975" s="16" t="n">
        <v>0</v>
      </c>
      <c r="Q975" s="16" t="n">
        <v>0</v>
      </c>
      <c r="R975" s="5">
        <f>A975&amp;"-"&amp;YEAR(F975)&amp;"-"&amp;IF(LEN(MONTH(F975))=1,"0"&amp;MONTH(F975),MONTH(F975))&amp;"-"&amp;IF(LEN(DAY(F975))=1,"0"&amp;DAY(F975),DAY(F975))</f>
        <v/>
      </c>
    </row>
    <row r="976">
      <c r="A976" s="39" t="n">
        <v>312</v>
      </c>
      <c r="B976" s="5" t="inlineStr">
        <is>
          <t>Clases espejo</t>
        </is>
      </c>
      <c r="C976" s="5" t="inlineStr">
        <is>
          <t>VISIBILIDAD NACIONAL E INTERNACIONAL</t>
        </is>
      </c>
      <c r="D976" s="5" t="inlineStr">
        <is>
          <t>Semestral</t>
        </is>
      </c>
      <c r="E976" s="5" t="inlineStr">
        <is>
          <t>Positivo</t>
        </is>
      </c>
      <c r="F976" s="6" t="n">
        <v>45291</v>
      </c>
      <c r="G976" s="5">
        <f>YEAR(F976)</f>
        <v/>
      </c>
      <c r="H976" s="5">
        <f>PROPER(TEXT(F976,"mmmm"))</f>
        <v/>
      </c>
      <c r="I976" s="6">
        <f>IF(OR(H976="Enero",H976="Febrero",H976="Marzo",H976="Abril",H976="Mayo",H976="Junio"),G976&amp;"-1",IF(OR(H976="Julio",H976="Agosto",H976="Septiembre",H976="Octubre",H976="Noviembre",H976="Diciembre"),G976&amp;"-2"))</f>
        <v/>
      </c>
      <c r="J976" s="5" t="n">
        <v>108</v>
      </c>
      <c r="K976" s="120" t="n">
        <v>118</v>
      </c>
      <c r="L976" s="28">
        <f>IFERROR(IF(OR(J976=0,K976=""),"",IF(E976="Positivo",MIN(MAX(K976/J976,0),1.3),MIN(MAX(J976/K976,0),1.3))),"")</f>
        <v/>
      </c>
      <c r="M976" s="28">
        <f>IFERROR(IF(OR(J976=0,K976=""),"",IF(E976="Positivo",MAX(K976/J976,0),MAX(J976/K976,0))),"")</f>
        <v/>
      </c>
      <c r="N976" s="5" t="inlineStr">
        <is>
          <t>ENT</t>
        </is>
      </c>
      <c r="O976" s="5" t="inlineStr">
        <is>
          <t>ENT</t>
        </is>
      </c>
      <c r="P976" s="16" t="n">
        <v>0</v>
      </c>
      <c r="Q976" s="16" t="n">
        <v>0</v>
      </c>
      <c r="R976" s="5">
        <f>A976&amp;"-"&amp;YEAR(F976)&amp;"-"&amp;IF(LEN(MONTH(F976))=1,"0"&amp;MONTH(F976),MONTH(F976))&amp;"-"&amp;IF(LEN(DAY(F976))=1,"0"&amp;DAY(F976),DAY(F976))</f>
        <v/>
      </c>
    </row>
    <row r="977">
      <c r="A977" s="5" t="n">
        <v>312</v>
      </c>
      <c r="B977" s="5" t="inlineStr">
        <is>
          <t>Clases espejo</t>
        </is>
      </c>
      <c r="C977" s="5" t="inlineStr">
        <is>
          <t>VISIBILIDAD NACIONAL E INTERNACIONAL</t>
        </is>
      </c>
      <c r="D977" s="5" t="inlineStr">
        <is>
          <t>Semestral</t>
        </is>
      </c>
      <c r="E977" s="5" t="inlineStr">
        <is>
          <t>Positivo</t>
        </is>
      </c>
      <c r="F977" s="6" t="n">
        <v>45473</v>
      </c>
      <c r="G977" s="5">
        <f>YEAR(F977)</f>
        <v/>
      </c>
      <c r="H977" s="5">
        <f>PROPER(TEXT(F977,"mmmm"))</f>
        <v/>
      </c>
      <c r="I977" s="6">
        <f>IF(OR(H977="Enero",H977="Febrero",H977="Marzo",H977="Abril",H977="Mayo",H977="Junio"),G977&amp;"-1",IF(OR(H977="Julio",H977="Agosto",H977="Septiembre",H977="Octubre",H977="Noviembre",H977="Diciembre"),G977&amp;"-2"))</f>
        <v/>
      </c>
      <c r="J977" s="5" t="n">
        <v>100</v>
      </c>
      <c r="K977" s="5" t="n">
        <v>126</v>
      </c>
      <c r="L977" s="28">
        <f>IFERROR(IF(OR(J977=0,K977=""),"",IF(E977="Positivo",MIN(MAX(K977/J977,0),1.3),MIN(MAX(J977/K977,0),1.3))),"")</f>
        <v/>
      </c>
      <c r="M977" s="28">
        <f>IFERROR(IF(OR(J977=0,K977=""),"",IF(E977="Positivo",MAX(K977/J977,0),MAX(J977/K977,0))),"")</f>
        <v/>
      </c>
      <c r="N977" s="5" t="inlineStr">
        <is>
          <t>ENT</t>
        </is>
      </c>
      <c r="O977" s="5" t="inlineStr">
        <is>
          <t>ENT</t>
        </is>
      </c>
      <c r="P977" s="5" t="n">
        <v>0</v>
      </c>
      <c r="Q977" s="5" t="n">
        <v>0</v>
      </c>
      <c r="R977" s="5">
        <f>A977&amp;"-"&amp;YEAR(F977)&amp;"-"&amp;IF(LEN(MONTH(F977))=1,"0"&amp;MONTH(F977),MONTH(F977))&amp;"-"&amp;IF(LEN(DAY(F977))=1,"0"&amp;DAY(F977),DAY(F977))</f>
        <v/>
      </c>
    </row>
    <row r="978">
      <c r="A978" s="26" t="n">
        <v>312</v>
      </c>
      <c r="B978" s="5" t="inlineStr">
        <is>
          <t>Clases espejo</t>
        </is>
      </c>
      <c r="C978" s="5" t="inlineStr">
        <is>
          <t>VISIBILIDAD NACIONAL E INTERNACIONAL</t>
        </is>
      </c>
      <c r="D978" s="5" t="inlineStr">
        <is>
          <t>Semestral</t>
        </is>
      </c>
      <c r="E978" s="5" t="inlineStr">
        <is>
          <t>Positivo</t>
        </is>
      </c>
      <c r="F978" s="6" t="n">
        <v>45657</v>
      </c>
      <c r="G978" s="5">
        <f>YEAR(F978)</f>
        <v/>
      </c>
      <c r="H978" s="5">
        <f>PROPER(TEXT(F978,"mmmm"))</f>
        <v/>
      </c>
      <c r="I978" s="6">
        <f>IF(OR(H978="Enero",H978="Febrero",H978="Marzo",H978="Abril",H978="Mayo",H978="Junio"),G978&amp;"-1",IF(OR(H978="Julio",H978="Agosto",H978="Septiembre",H978="Octubre",H978="Noviembre",H978="Diciembre"),G978&amp;"-2"))</f>
        <v/>
      </c>
      <c r="J978" s="5" t="n">
        <v>100</v>
      </c>
      <c r="K978" s="10" t="n">
        <v>137</v>
      </c>
      <c r="L978" s="28">
        <f>IFERROR(IF(OR(J978=0,K978=""),"",IF(E978="Positivo",MIN(MAX(K978/J978,0),1.3),MIN(MAX(J978/K978,0),1.3))),"")</f>
        <v/>
      </c>
      <c r="M978" s="28">
        <f>IFERROR(IF(OR(J978=0,K978=""),"",IF(E978="Positivo",MAX(K978/J978,0),MAX(J978/K978,0))),"")</f>
        <v/>
      </c>
      <c r="N978" s="5" t="inlineStr">
        <is>
          <t>ENT</t>
        </is>
      </c>
      <c r="O978" s="5" t="inlineStr">
        <is>
          <t>ENT</t>
        </is>
      </c>
      <c r="P978" s="16" t="n">
        <v>0</v>
      </c>
      <c r="Q978" s="16" t="n">
        <v>0</v>
      </c>
      <c r="R978" s="5">
        <f>A978&amp;"-"&amp;YEAR(F978)&amp;"-"&amp;IF(LEN(MONTH(F978))=1,"0"&amp;MONTH(F978),MONTH(F978))&amp;"-"&amp;IF(LEN(DAY(F978))=1,"0"&amp;DAY(F978),DAY(F978))</f>
        <v/>
      </c>
    </row>
    <row r="979">
      <c r="A979" s="26" t="n">
        <v>313</v>
      </c>
      <c r="B979" s="5" t="inlineStr">
        <is>
          <t>Seminarios y cursos internacionales virtuales impartidos y certificados por entidades externas</t>
        </is>
      </c>
      <c r="C979" s="5" t="inlineStr">
        <is>
          <t>VISIBILIDAD NACIONAL E INTERNACIONAL</t>
        </is>
      </c>
      <c r="D979" s="5" t="inlineStr">
        <is>
          <t>Semestral</t>
        </is>
      </c>
      <c r="E979" s="5" t="inlineStr">
        <is>
          <t>Positivo</t>
        </is>
      </c>
      <c r="F979" s="17" t="n">
        <v>45107</v>
      </c>
      <c r="G979" s="5">
        <f>YEAR(F979)</f>
        <v/>
      </c>
      <c r="H979" s="5">
        <f>PROPER(TEXT(F979,"mmmm"))</f>
        <v/>
      </c>
      <c r="I979" s="6">
        <f>IF(OR(H979="Enero",H979="Febrero",H979="Marzo",H979="Abril",H979="Mayo",H979="Junio"),G979&amp;"-1",IF(OR(H979="Julio",H979="Agosto",H979="Septiembre",H979="Octubre",H979="Noviembre",H979="Diciembre"),G979&amp;"-2"))</f>
        <v/>
      </c>
      <c r="J979" s="5" t="n">
        <v>13</v>
      </c>
      <c r="K979" s="120" t="n">
        <v>13</v>
      </c>
      <c r="L979" s="28">
        <f>IFERROR(IF(OR(J979=0,K979=""),"",IF(E979="Positivo",MIN(MAX(K979/J979,0),1.3),MIN(MAX(J979/K979,0),1.3))),"")</f>
        <v/>
      </c>
      <c r="M979" s="28">
        <f>IFERROR(IF(OR(J979=0,K979=""),"",IF(E979="Positivo",MAX(K979/J979,0),MAX(J979/K979,0))),"")</f>
        <v/>
      </c>
      <c r="N979" s="5" t="inlineStr">
        <is>
          <t>ENT</t>
        </is>
      </c>
      <c r="O979" s="5" t="inlineStr">
        <is>
          <t>ENT</t>
        </is>
      </c>
      <c r="P979" s="16" t="n">
        <v>0</v>
      </c>
      <c r="Q979" s="16" t="n">
        <v>0</v>
      </c>
      <c r="R979" s="5">
        <f>A979&amp;"-"&amp;YEAR(F979)&amp;"-"&amp;IF(LEN(MONTH(F979))=1,"0"&amp;MONTH(F979),MONTH(F979))&amp;"-"&amp;IF(LEN(DAY(F979))=1,"0"&amp;DAY(F979),DAY(F979))</f>
        <v/>
      </c>
    </row>
    <row r="980">
      <c r="A980" s="39" t="n">
        <v>313</v>
      </c>
      <c r="B980" s="5" t="inlineStr">
        <is>
          <t>Seminarios y cursos internacionales virtuales impartidos y certificados por entidades externas</t>
        </is>
      </c>
      <c r="C980" s="5" t="inlineStr">
        <is>
          <t>VISIBILIDAD NACIONAL E INTERNACIONAL</t>
        </is>
      </c>
      <c r="D980" s="5" t="inlineStr">
        <is>
          <t>Semestral</t>
        </is>
      </c>
      <c r="E980" s="5" t="inlineStr">
        <is>
          <t>Positivo</t>
        </is>
      </c>
      <c r="F980" s="6" t="n">
        <v>45291</v>
      </c>
      <c r="G980" s="5">
        <f>YEAR(F980)</f>
        <v/>
      </c>
      <c r="H980" s="5">
        <f>PROPER(TEXT(F980,"mmmm"))</f>
        <v/>
      </c>
      <c r="I980" s="6">
        <f>IF(OR(H980="Enero",H980="Febrero",H980="Marzo",H980="Abril",H980="Mayo",H980="Junio"),G980&amp;"-1",IF(OR(H980="Julio",H980="Agosto",H980="Septiembre",H980="Octubre",H980="Noviembre",H980="Diciembre"),G980&amp;"-2"))</f>
        <v/>
      </c>
      <c r="J980" s="5" t="n">
        <v>15</v>
      </c>
      <c r="K980" s="120" t="n">
        <v>12</v>
      </c>
      <c r="L980" s="28">
        <f>IFERROR(IF(OR(J980=0,K980=""),"",IF(E980="Positivo",MIN(MAX(K980/J980,0),1.3),MIN(MAX(J980/K980,0),1.3))),"")</f>
        <v/>
      </c>
      <c r="M980" s="28">
        <f>IFERROR(IF(OR(J980=0,K980=""),"",IF(E980="Positivo",MAX(K980/J980,0),MAX(J980/K980,0))),"")</f>
        <v/>
      </c>
      <c r="N980" s="5" t="inlineStr">
        <is>
          <t>ENT</t>
        </is>
      </c>
      <c r="O980" s="5" t="inlineStr">
        <is>
          <t>ENT</t>
        </is>
      </c>
      <c r="P980" s="16" t="n">
        <v>0</v>
      </c>
      <c r="Q980" s="16" t="n">
        <v>0</v>
      </c>
      <c r="R980" s="5">
        <f>A980&amp;"-"&amp;YEAR(F980)&amp;"-"&amp;IF(LEN(MONTH(F980))=1,"0"&amp;MONTH(F980),MONTH(F980))&amp;"-"&amp;IF(LEN(DAY(F980))=1,"0"&amp;DAY(F980),DAY(F980))</f>
        <v/>
      </c>
    </row>
    <row r="981">
      <c r="A981" s="5" t="n">
        <v>313</v>
      </c>
      <c r="B981" s="5" t="inlineStr">
        <is>
          <t>Seminarios y cursos internacionales virtuales impartidos y certificados por entidades externas</t>
        </is>
      </c>
      <c r="C981" s="5" t="inlineStr">
        <is>
          <t>VISIBILIDAD NACIONAL E INTERNACIONAL</t>
        </is>
      </c>
      <c r="D981" s="5" t="inlineStr">
        <is>
          <t>Semestral</t>
        </is>
      </c>
      <c r="E981" s="5" t="inlineStr">
        <is>
          <t>Positivo</t>
        </is>
      </c>
      <c r="F981" s="6" t="n">
        <v>45473</v>
      </c>
      <c r="G981" s="5">
        <f>YEAR(F981)</f>
        <v/>
      </c>
      <c r="H981" s="5">
        <f>PROPER(TEXT(F981,"mmmm"))</f>
        <v/>
      </c>
      <c r="I981" s="6">
        <f>IF(OR(H981="Enero",H981="Febrero",H981="Marzo",H981="Abril",H981="Mayo",H981="Junio"),G981&amp;"-1",IF(OR(H981="Julio",H981="Agosto",H981="Septiembre",H981="Octubre",H981="Noviembre",H981="Diciembre"),G981&amp;"-2"))</f>
        <v/>
      </c>
      <c r="J981" s="5" t="n">
        <v>100</v>
      </c>
      <c r="K981" s="5" t="n">
        <v>100</v>
      </c>
      <c r="L981" s="28">
        <f>IFERROR(IF(OR(J981=0,K981=""),"",IF(E981="Positivo",MIN(MAX(K981/J981,0),1.3),MIN(MAX(J981/K981,0),1.3))),"")</f>
        <v/>
      </c>
      <c r="M981" s="28">
        <f>IFERROR(IF(OR(J981=0,K981=""),"",IF(E981="Positivo",MAX(K981/J981,0),MAX(J981/K981,0))),"")</f>
        <v/>
      </c>
      <c r="N981" s="5" t="inlineStr">
        <is>
          <t>ENT</t>
        </is>
      </c>
      <c r="O981" s="5" t="inlineStr">
        <is>
          <t>ENT</t>
        </is>
      </c>
      <c r="P981" s="5" t="n">
        <v>0</v>
      </c>
      <c r="Q981" s="5" t="n">
        <v>0</v>
      </c>
      <c r="R981" s="5">
        <f>A981&amp;"-"&amp;YEAR(F981)&amp;"-"&amp;IF(LEN(MONTH(F981))=1,"0"&amp;MONTH(F981),MONTH(F981))&amp;"-"&amp;IF(LEN(DAY(F981))=1,"0"&amp;DAY(F981),DAY(F981))</f>
        <v/>
      </c>
    </row>
    <row r="982">
      <c r="A982" s="26" t="n">
        <v>313</v>
      </c>
      <c r="B982" s="5" t="inlineStr">
        <is>
          <t>Seminarios y cursos internacionales virtuales impartidos y certificados por entidades externas</t>
        </is>
      </c>
      <c r="C982" s="5" t="inlineStr">
        <is>
          <t>VISIBILIDAD NACIONAL E INTERNACIONAL</t>
        </is>
      </c>
      <c r="D982" s="5" t="inlineStr">
        <is>
          <t>Semestral</t>
        </is>
      </c>
      <c r="E982" s="5" t="inlineStr">
        <is>
          <t>Positivo</t>
        </is>
      </c>
      <c r="F982" s="6" t="n">
        <v>45657</v>
      </c>
      <c r="G982" s="5">
        <f>YEAR(F982)</f>
        <v/>
      </c>
      <c r="H982" s="5">
        <f>PROPER(TEXT(F982,"mmmm"))</f>
        <v/>
      </c>
      <c r="I982" s="6">
        <f>IF(OR(H982="Enero",H982="Febrero",H982="Marzo",H982="Abril",H982="Mayo",H982="Junio"),G982&amp;"-1",IF(OR(H982="Julio",H982="Agosto",H982="Septiembre",H982="Octubre",H982="Noviembre",H982="Diciembre"),G982&amp;"-2"))</f>
        <v/>
      </c>
      <c r="J982" s="5" t="n">
        <v>100</v>
      </c>
      <c r="K982" s="10" t="n">
        <v>100</v>
      </c>
      <c r="L982" s="28">
        <f>IFERROR(IF(OR(J982=0,K982=""),"",IF(E982="Positivo",MIN(MAX(K982/J982,0),1.3),MIN(MAX(J982/K982,0),1.3))),"")</f>
        <v/>
      </c>
      <c r="M982" s="28">
        <f>IFERROR(IF(OR(J982=0,K982=""),"",IF(E982="Positivo",MAX(K982/J982,0),MAX(J982/K982,0))),"")</f>
        <v/>
      </c>
      <c r="N982" s="5" t="inlineStr">
        <is>
          <t>ENT</t>
        </is>
      </c>
      <c r="O982" s="5" t="inlineStr">
        <is>
          <t>ENT</t>
        </is>
      </c>
      <c r="P982" s="16" t="n">
        <v>0</v>
      </c>
      <c r="Q982" s="16" t="n">
        <v>0</v>
      </c>
      <c r="R982" s="5">
        <f>A982&amp;"-"&amp;YEAR(F982)&amp;"-"&amp;IF(LEN(MONTH(F982))=1,"0"&amp;MONTH(F982),MONTH(F982))&amp;"-"&amp;IF(LEN(DAY(F982))=1,"0"&amp;DAY(F982),DAY(F982))</f>
        <v/>
      </c>
    </row>
    <row r="983">
      <c r="A983" s="26" t="n">
        <v>314</v>
      </c>
      <c r="B983" s="5" t="inlineStr">
        <is>
          <t>N de asignaturas COIL - (Collaborative Online International Learning)</t>
        </is>
      </c>
      <c r="C983" s="5" t="inlineStr">
        <is>
          <t>VISIBILIDAD NACIONAL E INTERNACIONAL</t>
        </is>
      </c>
      <c r="D983" s="5" t="inlineStr">
        <is>
          <t>Semestral</t>
        </is>
      </c>
      <c r="E983" s="5" t="inlineStr">
        <is>
          <t>Positivo</t>
        </is>
      </c>
      <c r="F983" s="17" t="n">
        <v>45107</v>
      </c>
      <c r="G983" s="5">
        <f>YEAR(F983)</f>
        <v/>
      </c>
      <c r="H983" s="5">
        <f>PROPER(TEXT(F983,"mmmm"))</f>
        <v/>
      </c>
      <c r="I983" s="6">
        <f>IF(OR(H983="Enero",H983="Febrero",H983="Marzo",H983="Abril",H983="Mayo",H983="Junio"),G983&amp;"-1",IF(OR(H983="Julio",H983="Agosto",H983="Septiembre",H983="Octubre",H983="Noviembre",H983="Diciembre"),G983&amp;"-2"))</f>
        <v/>
      </c>
      <c r="J983" s="5" t="n">
        <v>9</v>
      </c>
      <c r="K983" s="120" t="n">
        <v>13</v>
      </c>
      <c r="L983" s="28">
        <f>IFERROR(IF(OR(J983=0,K983=""),"",IF(E983="Positivo",MIN(MAX(K983/J983,0),1.3),MIN(MAX(J983/K983,0),1.3))),"")</f>
        <v/>
      </c>
      <c r="M983" s="28">
        <f>IFERROR(IF(OR(J983=0,K983=""),"",IF(E983="Positivo",MAX(K983/J983,0),MAX(J983/K983,0))),"")</f>
        <v/>
      </c>
      <c r="N983" s="5" t="inlineStr">
        <is>
          <t>ENT</t>
        </is>
      </c>
      <c r="O983" s="5" t="inlineStr">
        <is>
          <t>ENT</t>
        </is>
      </c>
      <c r="P983" s="16" t="n">
        <v>0</v>
      </c>
      <c r="Q983" s="16" t="n">
        <v>0</v>
      </c>
      <c r="R983" s="5">
        <f>A983&amp;"-"&amp;YEAR(F983)&amp;"-"&amp;IF(LEN(MONTH(F983))=1,"0"&amp;MONTH(F983),MONTH(F983))&amp;"-"&amp;IF(LEN(DAY(F983))=1,"0"&amp;DAY(F983),DAY(F983))</f>
        <v/>
      </c>
    </row>
    <row r="984">
      <c r="A984" s="39" t="n">
        <v>314</v>
      </c>
      <c r="B984" s="5" t="inlineStr">
        <is>
          <t>N de asignaturas COIL - (Collaborative Online International Learning)</t>
        </is>
      </c>
      <c r="C984" s="5" t="inlineStr">
        <is>
          <t>VISIBILIDAD NACIONAL E INTERNACIONAL</t>
        </is>
      </c>
      <c r="D984" s="5" t="inlineStr">
        <is>
          <t>Semestral</t>
        </is>
      </c>
      <c r="E984" s="5" t="inlineStr">
        <is>
          <t>Positivo</t>
        </is>
      </c>
      <c r="F984" s="6" t="n">
        <v>45291</v>
      </c>
      <c r="G984" s="5">
        <f>YEAR(F984)</f>
        <v/>
      </c>
      <c r="H984" s="5">
        <f>PROPER(TEXT(F984,"mmmm"))</f>
        <v/>
      </c>
      <c r="I984" s="6">
        <f>IF(OR(H984="Enero",H984="Febrero",H984="Marzo",H984="Abril",H984="Mayo",H984="Junio"),G984&amp;"-1",IF(OR(H984="Julio",H984="Agosto",H984="Septiembre",H984="Octubre",H984="Noviembre",H984="Diciembre"),G984&amp;"-2"))</f>
        <v/>
      </c>
      <c r="J984" s="5" t="n">
        <v>14</v>
      </c>
      <c r="K984" s="120" t="n">
        <v>16</v>
      </c>
      <c r="L984" s="28">
        <f>IFERROR(IF(OR(J984=0,K984=""),"",IF(E984="Positivo",MIN(MAX(K984/J984,0),1.3),MIN(MAX(J984/K984,0),1.3))),"")</f>
        <v/>
      </c>
      <c r="M984" s="28">
        <f>IFERROR(IF(OR(J984=0,K984=""),"",IF(E984="Positivo",MAX(K984/J984,0),MAX(J984/K984,0))),"")</f>
        <v/>
      </c>
      <c r="N984" s="5" t="inlineStr">
        <is>
          <t>ENT</t>
        </is>
      </c>
      <c r="O984" s="5" t="inlineStr">
        <is>
          <t>ENT</t>
        </is>
      </c>
      <c r="P984" s="16" t="n">
        <v>0</v>
      </c>
      <c r="Q984" s="16" t="n">
        <v>0</v>
      </c>
      <c r="R984" s="5">
        <f>A984&amp;"-"&amp;YEAR(F984)&amp;"-"&amp;IF(LEN(MONTH(F984))=1,"0"&amp;MONTH(F984),MONTH(F984))&amp;"-"&amp;IF(LEN(DAY(F984))=1,"0"&amp;DAY(F984),DAY(F984))</f>
        <v/>
      </c>
    </row>
    <row r="985">
      <c r="A985" s="5" t="n">
        <v>314</v>
      </c>
      <c r="B985" s="5" t="inlineStr">
        <is>
          <t>N de asignaturas COIL - (Collaborative Online International Learning)</t>
        </is>
      </c>
      <c r="C985" s="5" t="inlineStr">
        <is>
          <t>VISIBILIDAD NACIONAL E INTERNACIONAL</t>
        </is>
      </c>
      <c r="D985" s="5" t="inlineStr">
        <is>
          <t>Semestral</t>
        </is>
      </c>
      <c r="E985" s="5" t="inlineStr">
        <is>
          <t>Positivo</t>
        </is>
      </c>
      <c r="F985" s="6" t="n">
        <v>45473</v>
      </c>
      <c r="G985" s="5">
        <f>YEAR(F985)</f>
        <v/>
      </c>
      <c r="H985" s="5">
        <f>PROPER(TEXT(F985,"mmmm"))</f>
        <v/>
      </c>
      <c r="I985" s="6">
        <f>IF(OR(H985="Enero",H985="Febrero",H985="Marzo",H985="Abril",H985="Mayo",H985="Junio"),G985&amp;"-1",IF(OR(H985="Julio",H985="Agosto",H985="Septiembre",H985="Octubre",H985="Noviembre",H985="Diciembre"),G985&amp;"-2"))</f>
        <v/>
      </c>
      <c r="J985" s="5" t="n">
        <v>100</v>
      </c>
      <c r="K985" s="5" t="n">
        <v>140</v>
      </c>
      <c r="L985" s="28">
        <f>IFERROR(IF(OR(J985=0,K985=""),"",IF(E985="Positivo",MIN(MAX(K985/J985,0),1.3),MIN(MAX(J985/K985,0),1.3))),"")</f>
        <v/>
      </c>
      <c r="M985" s="28">
        <f>IFERROR(IF(OR(J985=0,K985=""),"",IF(E985="Positivo",MAX(K985/J985,0),MAX(J985/K985,0))),"")</f>
        <v/>
      </c>
      <c r="N985" s="5" t="inlineStr">
        <is>
          <t>ENT</t>
        </is>
      </c>
      <c r="O985" s="5" t="inlineStr">
        <is>
          <t>ENT</t>
        </is>
      </c>
      <c r="P985" s="5" t="n">
        <v>0</v>
      </c>
      <c r="Q985" s="5" t="n">
        <v>0</v>
      </c>
      <c r="R985" s="5">
        <f>A985&amp;"-"&amp;YEAR(F985)&amp;"-"&amp;IF(LEN(MONTH(F985))=1,"0"&amp;MONTH(F985),MONTH(F985))&amp;"-"&amp;IF(LEN(DAY(F985))=1,"0"&amp;DAY(F985),DAY(F985))</f>
        <v/>
      </c>
    </row>
    <row r="986">
      <c r="A986" s="26" t="n">
        <v>314</v>
      </c>
      <c r="B986" s="5" t="inlineStr">
        <is>
          <t>N de asignaturas COIL - (Collaborative Online International Learning)</t>
        </is>
      </c>
      <c r="C986" s="5" t="inlineStr">
        <is>
          <t>VISIBILIDAD NACIONAL E INTERNACIONAL</t>
        </is>
      </c>
      <c r="D986" s="5" t="inlineStr">
        <is>
          <t>Semestral</t>
        </is>
      </c>
      <c r="E986" s="5" t="inlineStr">
        <is>
          <t>Positivo</t>
        </is>
      </c>
      <c r="F986" s="6" t="n">
        <v>45657</v>
      </c>
      <c r="G986" s="5">
        <f>YEAR(F986)</f>
        <v/>
      </c>
      <c r="H986" s="5">
        <f>PROPER(TEXT(F986,"mmmm"))</f>
        <v/>
      </c>
      <c r="I986" s="6">
        <f>IF(OR(H986="Enero",H986="Febrero",H986="Marzo",H986="Abril",H986="Mayo",H986="Junio"),G986&amp;"-1",IF(OR(H986="Julio",H986="Agosto",H986="Septiembre",H986="Octubre",H986="Noviembre",H986="Diciembre"),G986&amp;"-2"))</f>
        <v/>
      </c>
      <c r="J986" s="5" t="n">
        <v>100</v>
      </c>
      <c r="K986" s="10" t="n">
        <v>145</v>
      </c>
      <c r="L986" s="28">
        <f>IFERROR(IF(OR(J986=0,K986=""),"",IF(E986="Positivo",MIN(MAX(K986/J986,0),1.3),MIN(MAX(J986/K986,0),1.3))),"")</f>
        <v/>
      </c>
      <c r="M986" s="28">
        <f>IFERROR(IF(OR(J986=0,K986=""),"",IF(E986="Positivo",MAX(K986/J986,0),MAX(J986/K986,0))),"")</f>
        <v/>
      </c>
      <c r="N986" s="5" t="inlineStr">
        <is>
          <t>ENT</t>
        </is>
      </c>
      <c r="O986" s="5" t="inlineStr">
        <is>
          <t>ENT</t>
        </is>
      </c>
      <c r="P986" s="16" t="n">
        <v>0</v>
      </c>
      <c r="Q986" s="16" t="n">
        <v>0</v>
      </c>
      <c r="R986" s="5">
        <f>A986&amp;"-"&amp;YEAR(F986)&amp;"-"&amp;IF(LEN(MONTH(F986))=1,"0"&amp;MONTH(F986),MONTH(F986))&amp;"-"&amp;IF(LEN(DAY(F986))=1,"0"&amp;DAY(F986),DAY(F986))</f>
        <v/>
      </c>
    </row>
    <row r="987">
      <c r="A987" s="26" t="n">
        <v>315</v>
      </c>
      <c r="B987" s="5" t="inlineStr">
        <is>
          <t>Convenios con doble titulación</t>
        </is>
      </c>
      <c r="C987" s="5" t="inlineStr">
        <is>
          <t>VISIBILIDAD NACIONAL E INTERNACIONAL</t>
        </is>
      </c>
      <c r="D987" s="5" t="inlineStr">
        <is>
          <t>Semestral</t>
        </is>
      </c>
      <c r="E987" s="5" t="inlineStr">
        <is>
          <t>Positivo</t>
        </is>
      </c>
      <c r="F987" s="17" t="n">
        <v>45107</v>
      </c>
      <c r="G987" s="5">
        <f>YEAR(F987)</f>
        <v/>
      </c>
      <c r="H987" s="5">
        <f>PROPER(TEXT(F987,"mmmm"))</f>
        <v/>
      </c>
      <c r="I987" s="6">
        <f>IF(OR(H987="Enero",H987="Febrero",H987="Marzo",H987="Abril",H987="Mayo",H987="Junio"),G987&amp;"-1",IF(OR(H987="Julio",H987="Agosto",H987="Septiembre",H987="Octubre",H987="Noviembre",H987="Diciembre"),G987&amp;"-2"))</f>
        <v/>
      </c>
      <c r="J987" s="5" t="n">
        <v>5</v>
      </c>
      <c r="K987" s="120" t="n">
        <v>7</v>
      </c>
      <c r="L987" s="28">
        <f>IFERROR(IF(OR(J987=0,K987=""),"",IF(E987="Positivo",MIN(MAX(K987/J987,0),1.3),MIN(MAX(J987/K987,0),1.3))),"")</f>
        <v/>
      </c>
      <c r="M987" s="28">
        <f>IFERROR(IF(OR(J987=0,K987=""),"",IF(E987="Positivo",MAX(K987/J987,0),MAX(J987/K987,0))),"")</f>
        <v/>
      </c>
      <c r="N987" s="5" t="inlineStr">
        <is>
          <t>ENT</t>
        </is>
      </c>
      <c r="O987" s="5" t="inlineStr">
        <is>
          <t>ENT</t>
        </is>
      </c>
      <c r="P987" s="16" t="n">
        <v>0</v>
      </c>
      <c r="Q987" s="16" t="n">
        <v>0</v>
      </c>
      <c r="R987" s="5">
        <f>A987&amp;"-"&amp;YEAR(F987)&amp;"-"&amp;IF(LEN(MONTH(F987))=1,"0"&amp;MONTH(F987),MONTH(F987))&amp;"-"&amp;IF(LEN(DAY(F987))=1,"0"&amp;DAY(F987),DAY(F987))</f>
        <v/>
      </c>
    </row>
    <row r="988">
      <c r="A988" s="26" t="n">
        <v>316</v>
      </c>
      <c r="B988" s="5" t="inlineStr">
        <is>
          <t>Asignaturas con sesiones en segundo idioma</t>
        </is>
      </c>
      <c r="C988" s="5" t="inlineStr">
        <is>
          <t>VISIBILIDAD NACIONAL E INTERNACIONAL</t>
        </is>
      </c>
      <c r="D988" s="5" t="inlineStr">
        <is>
          <t>Semestral</t>
        </is>
      </c>
      <c r="E988" s="5" t="inlineStr">
        <is>
          <t>Positivo</t>
        </is>
      </c>
      <c r="F988" s="17" t="n">
        <v>45107</v>
      </c>
      <c r="G988" s="5">
        <f>YEAR(F988)</f>
        <v/>
      </c>
      <c r="H988" s="5">
        <f>PROPER(TEXT(F988,"mmmm"))</f>
        <v/>
      </c>
      <c r="I988" s="6">
        <f>IF(OR(H988="Enero",H988="Febrero",H988="Marzo",H988="Abril",H988="Mayo",H988="Junio"),G988&amp;"-1",IF(OR(H988="Julio",H988="Agosto",H988="Septiembre",H988="Octubre",H988="Noviembre",H988="Diciembre"),G988&amp;"-2"))</f>
        <v/>
      </c>
      <c r="J988" s="5" t="n">
        <v>9</v>
      </c>
      <c r="K988" s="120" t="n">
        <v>11</v>
      </c>
      <c r="L988" s="28">
        <f>IFERROR(IF(OR(J988=0,K988=""),"",IF(E988="Positivo",MIN(MAX(K988/J988,0),1.3),MIN(MAX(J988/K988,0),1.3))),"")</f>
        <v/>
      </c>
      <c r="M988" s="28">
        <f>IFERROR(IF(OR(J988=0,K988=""),"",IF(E988="Positivo",MAX(K988/J988,0),MAX(J988/K988,0))),"")</f>
        <v/>
      </c>
      <c r="N988" s="5" t="inlineStr">
        <is>
          <t>ENT</t>
        </is>
      </c>
      <c r="O988" s="5" t="inlineStr">
        <is>
          <t>ENT</t>
        </is>
      </c>
      <c r="P988" s="16" t="n">
        <v>0</v>
      </c>
      <c r="Q988" s="16" t="n">
        <v>0</v>
      </c>
      <c r="R988" s="5">
        <f>A988&amp;"-"&amp;YEAR(F988)&amp;"-"&amp;IF(LEN(MONTH(F988))=1,"0"&amp;MONTH(F988),MONTH(F988))&amp;"-"&amp;IF(LEN(DAY(F988))=1,"0"&amp;DAY(F988),DAY(F988))</f>
        <v/>
      </c>
    </row>
    <row r="989">
      <c r="A989" s="39" t="n">
        <v>316</v>
      </c>
      <c r="B989" s="5" t="inlineStr">
        <is>
          <t>Asignaturas con sesiones en segundo idioma</t>
        </is>
      </c>
      <c r="C989" s="5" t="inlineStr">
        <is>
          <t>VISIBILIDAD NACIONAL E INTERNACIONAL</t>
        </is>
      </c>
      <c r="D989" s="5" t="inlineStr">
        <is>
          <t>Semestral</t>
        </is>
      </c>
      <c r="E989" s="5" t="inlineStr">
        <is>
          <t>Positivo</t>
        </is>
      </c>
      <c r="F989" s="6" t="n">
        <v>45291</v>
      </c>
      <c r="G989" s="5">
        <f>YEAR(F989)</f>
        <v/>
      </c>
      <c r="H989" s="5">
        <f>PROPER(TEXT(F989,"mmmm"))</f>
        <v/>
      </c>
      <c r="I989" s="6">
        <f>IF(OR(H989="Enero",H989="Febrero",H989="Marzo",H989="Abril",H989="Mayo",H989="Junio"),G989&amp;"-1",IF(OR(H989="Julio",H989="Agosto",H989="Septiembre",H989="Octubre",H989="Noviembre",H989="Diciembre"),G989&amp;"-2"))</f>
        <v/>
      </c>
      <c r="J989" s="5" t="n">
        <v>12</v>
      </c>
      <c r="K989" s="120" t="n">
        <v>11</v>
      </c>
      <c r="L989" s="28">
        <f>IFERROR(IF(OR(J989=0,K989=""),"",IF(E989="Positivo",MIN(MAX(K989/J989,0),1.3),MIN(MAX(J989/K989,0),1.3))),"")</f>
        <v/>
      </c>
      <c r="M989" s="28">
        <f>IFERROR(IF(OR(J989=0,K989=""),"",IF(E989="Positivo",MAX(K989/J989,0),MAX(J989/K989,0))),"")</f>
        <v/>
      </c>
      <c r="N989" s="5" t="inlineStr">
        <is>
          <t>ENT</t>
        </is>
      </c>
      <c r="O989" s="5" t="inlineStr">
        <is>
          <t>ENT</t>
        </is>
      </c>
      <c r="P989" s="16" t="n">
        <v>0</v>
      </c>
      <c r="Q989" s="16" t="n">
        <v>0</v>
      </c>
      <c r="R989" s="5">
        <f>A989&amp;"-"&amp;YEAR(F989)&amp;"-"&amp;IF(LEN(MONTH(F989))=1,"0"&amp;MONTH(F989),MONTH(F989))&amp;"-"&amp;IF(LEN(DAY(F989))=1,"0"&amp;DAY(F989),DAY(F989))</f>
        <v/>
      </c>
    </row>
    <row r="990">
      <c r="A990" s="39" t="n">
        <v>317</v>
      </c>
      <c r="B990" s="5" t="inlineStr">
        <is>
          <t>Plan De Internacionalización A 7 Años</t>
        </is>
      </c>
      <c r="C990" s="5" t="inlineStr">
        <is>
          <t>VISIBILIDAD NACIONAL E INTERNACIONAL</t>
        </is>
      </c>
      <c r="D990" s="5" t="inlineStr">
        <is>
          <t>Anual</t>
        </is>
      </c>
      <c r="E990" s="5" t="inlineStr">
        <is>
          <t>Positivo</t>
        </is>
      </c>
      <c r="F990" s="6" t="n">
        <v>45291</v>
      </c>
      <c r="G990" s="5">
        <f>YEAR(F990)</f>
        <v/>
      </c>
      <c r="H990" s="5">
        <f>PROPER(TEXT(F990,"mmmm"))</f>
        <v/>
      </c>
      <c r="I990" s="6">
        <f>IF(OR(H990="Enero",H990="Febrero",H990="Marzo",H990="Abril",H990="Mayo",H990="Junio"),G990&amp;"-1",IF(OR(H990="Julio",H990="Agosto",H990="Septiembre",H990="Octubre",H990="Noviembre",H990="Diciembre"),G990&amp;"-2"))</f>
        <v/>
      </c>
      <c r="J990" s="5" t="n">
        <v>12</v>
      </c>
      <c r="K990" s="120" t="n">
        <v>12</v>
      </c>
      <c r="L990" s="28">
        <f>IFERROR(IF(OR(J990=0,K990=""),"",IF(E990="Positivo",MIN(MAX(K990/J990,0),1.3),MIN(MAX(J990/K990,0),1.3))),"")</f>
        <v/>
      </c>
      <c r="M990" s="28">
        <f>IFERROR(IF(OR(J990=0,K990=""),"",IF(E990="Positivo",MAX(K990/J990,0),MAX(J990/K990,0))),"")</f>
        <v/>
      </c>
      <c r="N990" s="5" t="inlineStr">
        <is>
          <t>ENT</t>
        </is>
      </c>
      <c r="O990" s="5" t="inlineStr">
        <is>
          <t>ENT</t>
        </is>
      </c>
      <c r="P990" s="16" t="n">
        <v>0</v>
      </c>
      <c r="Q990" s="16" t="n">
        <v>0</v>
      </c>
      <c r="R990" s="5">
        <f>A990&amp;"-"&amp;YEAR(F990)&amp;"-"&amp;IF(LEN(MONTH(F990))=1,"0"&amp;MONTH(F990),MONTH(F990))&amp;"-"&amp;IF(LEN(DAY(F990))=1,"0"&amp;DAY(F990),DAY(F990))</f>
        <v/>
      </c>
    </row>
    <row r="991">
      <c r="A991" s="26" t="n">
        <v>317</v>
      </c>
      <c r="B991" s="5" t="inlineStr">
        <is>
          <t>Plan De Internacionalización A 7 Años</t>
        </is>
      </c>
      <c r="C991" s="5" t="inlineStr">
        <is>
          <t>VISIBILIDAD NACIONAL E INTERNACIONAL</t>
        </is>
      </c>
      <c r="D991" s="5" t="inlineStr">
        <is>
          <t>Anual</t>
        </is>
      </c>
      <c r="E991" s="5" t="inlineStr">
        <is>
          <t>Positivo</t>
        </is>
      </c>
      <c r="F991" s="6" t="n">
        <v>45657</v>
      </c>
      <c r="G991" s="5">
        <f>YEAR(F991)</f>
        <v/>
      </c>
      <c r="H991" s="5">
        <f>PROPER(TEXT(F991,"mmmm"))</f>
        <v/>
      </c>
      <c r="I991" s="6">
        <f>IF(OR(H991="Enero",H991="Febrero",H991="Marzo",H991="Abril",H991="Mayo",H991="Junio"),G991&amp;"-1",IF(OR(H991="Julio",H991="Agosto",H991="Septiembre",H991="Octubre",H991="Noviembre",H991="Diciembre"),G991&amp;"-2"))</f>
        <v/>
      </c>
      <c r="J991" s="5" t="n">
        <v>100</v>
      </c>
      <c r="K991" s="10" t="n">
        <v>100</v>
      </c>
      <c r="L991" s="28">
        <f>IFERROR(IF(OR(J991=0,K991=""),"",IF(E991="Positivo",MIN(MAX(K991/J991,0),1.3),MIN(MAX(J991/K991,0),1.3))),"")</f>
        <v/>
      </c>
      <c r="M991" s="28">
        <f>IFERROR(IF(OR(J991=0,K991=""),"",IF(E991="Positivo",MAX(K991/J991,0),MAX(J991/K991,0))),"")</f>
        <v/>
      </c>
      <c r="N991" s="5" t="n"/>
      <c r="O991" s="5" t="n"/>
      <c r="P991" s="16" t="n">
        <v>0</v>
      </c>
      <c r="Q991" s="16" t="n">
        <v>0</v>
      </c>
      <c r="R991" s="5">
        <f>A991&amp;"-"&amp;YEAR(F991)&amp;"-"&amp;IF(LEN(MONTH(F991))=1,"0"&amp;MONTH(F991),MONTH(F991))&amp;"-"&amp;IF(LEN(DAY(F991))=1,"0"&amp;DAY(F991),DAY(F991))</f>
        <v/>
      </c>
    </row>
    <row r="992">
      <c r="A992" s="26" t="n">
        <v>318</v>
      </c>
      <c r="B992" s="5" t="inlineStr">
        <is>
          <t>Convenios, alianzas activas con actividades desde 2018</t>
        </is>
      </c>
      <c r="C992" s="5" t="inlineStr">
        <is>
          <t>VISIBILIDAD NACIONAL E INTERNACIONAL</t>
        </is>
      </c>
      <c r="D992" s="5" t="inlineStr">
        <is>
          <t>Semestral</t>
        </is>
      </c>
      <c r="E992" s="5" t="inlineStr">
        <is>
          <t>Positivo</t>
        </is>
      </c>
      <c r="F992" s="17" t="n">
        <v>45107</v>
      </c>
      <c r="G992" s="5">
        <f>YEAR(F992)</f>
        <v/>
      </c>
      <c r="H992" s="5">
        <f>PROPER(TEXT(F992,"mmmm"))</f>
        <v/>
      </c>
      <c r="I992" s="6">
        <f>IF(OR(H992="Enero",H992="Febrero",H992="Marzo",H992="Abril",H992="Mayo",H992="Junio"),G992&amp;"-1",IF(OR(H992="Julio",H992="Agosto",H992="Septiembre",H992="Octubre",H992="Noviembre",H992="Diciembre"),G992&amp;"-2"))</f>
        <v/>
      </c>
      <c r="J992" s="5" t="n">
        <v>80</v>
      </c>
      <c r="K992" s="120" t="n">
        <v>85.981308411215</v>
      </c>
      <c r="L992" s="28">
        <f>IFERROR(IF(OR(J992=0,K992=""),"",IF(E992="Positivo",MIN(MAX(K992/J992,0),1.3),MIN(MAX(J992/K992,0),1.3))),"")</f>
        <v/>
      </c>
      <c r="M992" s="28">
        <f>IFERROR(IF(OR(J992=0,K992=""),"",IF(E992="Positivo",MAX(K992/J992,0),MAX(J992/K992,0))),"")</f>
        <v/>
      </c>
      <c r="N992" s="5" t="inlineStr">
        <is>
          <t>%</t>
        </is>
      </c>
      <c r="O992" s="5" t="inlineStr">
        <is>
          <t>%</t>
        </is>
      </c>
      <c r="P992" s="16" t="n">
        <v>0</v>
      </c>
      <c r="Q992" s="16" t="n">
        <v>0</v>
      </c>
      <c r="R992" s="5">
        <f>A992&amp;"-"&amp;YEAR(F992)&amp;"-"&amp;IF(LEN(MONTH(F992))=1,"0"&amp;MONTH(F992),MONTH(F992))&amp;"-"&amp;IF(LEN(DAY(F992))=1,"0"&amp;DAY(F992),DAY(F992))</f>
        <v/>
      </c>
    </row>
    <row r="993">
      <c r="A993" s="39" t="n">
        <v>318</v>
      </c>
      <c r="B993" s="5" t="inlineStr">
        <is>
          <t>Convenios, alianzas activas con actividades desde 2018</t>
        </is>
      </c>
      <c r="C993" s="5" t="inlineStr">
        <is>
          <t>VISIBILIDAD NACIONAL E INTERNACIONAL</t>
        </is>
      </c>
      <c r="D993" s="5" t="inlineStr">
        <is>
          <t>Semestral</t>
        </is>
      </c>
      <c r="E993" s="5" t="inlineStr">
        <is>
          <t>Positivo</t>
        </is>
      </c>
      <c r="F993" s="6" t="n">
        <v>45291</v>
      </c>
      <c r="G993" s="5">
        <f>YEAR(F993)</f>
        <v/>
      </c>
      <c r="H993" s="5">
        <f>PROPER(TEXT(F993,"mmmm"))</f>
        <v/>
      </c>
      <c r="I993" s="6">
        <f>IF(OR(H993="Enero",H993="Febrero",H993="Marzo",H993="Abril",H993="Mayo",H993="Junio"),G993&amp;"-1",IF(OR(H993="Julio",H993="Agosto",H993="Septiembre",H993="Octubre",H993="Noviembre",H993="Diciembre"),G993&amp;"-2"))</f>
        <v/>
      </c>
      <c r="J993" s="5" t="n">
        <v>80</v>
      </c>
      <c r="K993" s="120" t="n">
        <v>90.90909090909091</v>
      </c>
      <c r="L993" s="28">
        <f>IFERROR(IF(OR(J993=0,K993=""),"",IF(E993="Positivo",MIN(MAX(K993/J993,0),1.3),MIN(MAX(J993/K993,0),1.3))),"")</f>
        <v/>
      </c>
      <c r="M993" s="28">
        <f>IFERROR(IF(OR(J993=0,K993=""),"",IF(E993="Positivo",MAX(K993/J993,0),MAX(J993/K993,0))),"")</f>
        <v/>
      </c>
      <c r="N993" s="5" t="inlineStr">
        <is>
          <t>%</t>
        </is>
      </c>
      <c r="O993" s="5" t="inlineStr">
        <is>
          <t>%</t>
        </is>
      </c>
      <c r="P993" s="16" t="n">
        <v>0</v>
      </c>
      <c r="Q993" s="16" t="n">
        <v>0</v>
      </c>
      <c r="R993" s="5">
        <f>A993&amp;"-"&amp;YEAR(F993)&amp;"-"&amp;IF(LEN(MONTH(F993))=1,"0"&amp;MONTH(F993),MONTH(F993))&amp;"-"&amp;IF(LEN(DAY(F993))=1,"0"&amp;DAY(F993),DAY(F993))</f>
        <v/>
      </c>
    </row>
    <row r="994">
      <c r="A994" s="26" t="n">
        <v>318</v>
      </c>
      <c r="B994" s="5" t="inlineStr">
        <is>
          <t>Convenios, alianzas activas con actividades en los últimos 5 años</t>
        </is>
      </c>
      <c r="C994" s="5" t="inlineStr">
        <is>
          <t>VISIBILIDAD NACIONAL E INTERNACIONAL</t>
        </is>
      </c>
      <c r="D994" s="5" t="inlineStr">
        <is>
          <t>Anual</t>
        </is>
      </c>
      <c r="E994" s="5" t="inlineStr">
        <is>
          <t>Positivo</t>
        </is>
      </c>
      <c r="F994" s="6" t="n">
        <v>45657</v>
      </c>
      <c r="G994" s="5">
        <f>YEAR(F994)</f>
        <v/>
      </c>
      <c r="H994" s="5">
        <f>PROPER(TEXT(F994,"mmmm"))</f>
        <v/>
      </c>
      <c r="I994" s="6">
        <f>IF(OR(H994="Enero",H994="Febrero",H994="Marzo",H994="Abril",H994="Mayo",H994="Junio"),G994&amp;"-1",IF(OR(H994="Julio",H994="Agosto",H994="Septiembre",H994="Octubre",H994="Noviembre",H994="Diciembre"),G994&amp;"-2"))</f>
        <v/>
      </c>
      <c r="J994" s="5" t="n">
        <v>80</v>
      </c>
      <c r="K994" s="10" t="n">
        <v>90.28</v>
      </c>
      <c r="L994" s="28">
        <f>IFERROR(IF(OR(J994=0,K994=""),"",IF(E994="Positivo",MIN(MAX(K994/J994,0),1.3),MIN(MAX(J994/K994,0),1.3))),"")</f>
        <v/>
      </c>
      <c r="M994" s="28">
        <f>IFERROR(IF(OR(J994=0,K994=""),"",IF(E994="Positivo",MAX(K994/J994,0),MAX(J994/K994,0))),"")</f>
        <v/>
      </c>
      <c r="N994" s="5" t="inlineStr">
        <is>
          <t>%</t>
        </is>
      </c>
      <c r="O994" s="5" t="inlineStr">
        <is>
          <t>%</t>
        </is>
      </c>
      <c r="P994" s="16" t="n">
        <v>0</v>
      </c>
      <c r="Q994" s="16" t="n">
        <v>0</v>
      </c>
      <c r="R994" s="5">
        <f>A994&amp;"-"&amp;YEAR(F994)&amp;"-"&amp;IF(LEN(MONTH(F994))=1,"0"&amp;MONTH(F994),MONTH(F994))&amp;"-"&amp;IF(LEN(DAY(F994))=1,"0"&amp;DAY(F994),DAY(F994))</f>
        <v/>
      </c>
    </row>
    <row r="995">
      <c r="A995" s="26" t="n">
        <v>319</v>
      </c>
      <c r="B995" s="5" t="inlineStr">
        <is>
          <t>Nivel de cumplimiento de la gestión de internacionalización descrito en el plan de trabajo de la ORNI</t>
        </is>
      </c>
      <c r="C995" s="5" t="inlineStr">
        <is>
          <t>VISIBILIDAD NACIONAL E INTERNACIONAL</t>
        </is>
      </c>
      <c r="D995" s="5" t="inlineStr">
        <is>
          <t>Semestral</t>
        </is>
      </c>
      <c r="E995" s="5" t="inlineStr">
        <is>
          <t>Positivo</t>
        </is>
      </c>
      <c r="F995" s="17" t="n">
        <v>45107</v>
      </c>
      <c r="G995" s="5">
        <f>YEAR(F995)</f>
        <v/>
      </c>
      <c r="H995" s="5">
        <f>PROPER(TEXT(F995,"mmmm"))</f>
        <v/>
      </c>
      <c r="I995" s="6">
        <f>IF(OR(H995="Enero",H995="Febrero",H995="Marzo",H995="Abril",H995="Mayo",H995="Junio"),G995&amp;"-1",IF(OR(H995="Julio",H995="Agosto",H995="Septiembre",H995="Octubre",H995="Noviembre",H995="Diciembre"),G995&amp;"-2"))</f>
        <v/>
      </c>
      <c r="J995" s="5" t="n">
        <v>100</v>
      </c>
      <c r="K995" s="120" t="n">
        <v>80</v>
      </c>
      <c r="L995" s="28">
        <f>IFERROR(IF(OR(J995=0,K995=""),"",IF(E995="Positivo",MIN(MAX(K995/J995,0),1.3),MIN(MAX(J995/K995,0),1.3))),"")</f>
        <v/>
      </c>
      <c r="M995" s="28">
        <f>IFERROR(IF(OR(J995=0,K995=""),"",IF(E995="Positivo",MAX(K995/J995,0),MAX(J995/K995,0))),"")</f>
        <v/>
      </c>
      <c r="N995" s="5" t="inlineStr">
        <is>
          <t>%</t>
        </is>
      </c>
      <c r="O995" s="5" t="inlineStr">
        <is>
          <t>%</t>
        </is>
      </c>
      <c r="P995" s="16" t="n">
        <v>0</v>
      </c>
      <c r="Q995" s="16" t="n">
        <v>0</v>
      </c>
      <c r="R995" s="5">
        <f>A995&amp;"-"&amp;YEAR(F995)&amp;"-"&amp;IF(LEN(MONTH(F995))=1,"0"&amp;MONTH(F995),MONTH(F995))&amp;"-"&amp;IF(LEN(DAY(F995))=1,"0"&amp;DAY(F995),DAY(F995))</f>
        <v/>
      </c>
    </row>
    <row r="996">
      <c r="A996" s="39" t="n">
        <v>319</v>
      </c>
      <c r="B996" s="5" t="inlineStr">
        <is>
          <t>Nivel de cumplimiento de la gestión de internacionalización descrito en el plan de trabajo de la ORNI</t>
        </is>
      </c>
      <c r="C996" s="5" t="inlineStr">
        <is>
          <t>VISIBILIDAD NACIONAL E INTERNACIONAL</t>
        </is>
      </c>
      <c r="D996" s="5" t="inlineStr">
        <is>
          <t>Semestral</t>
        </is>
      </c>
      <c r="E996" s="5" t="inlineStr">
        <is>
          <t>Positivo</t>
        </is>
      </c>
      <c r="F996" s="6" t="n">
        <v>45291</v>
      </c>
      <c r="G996" s="5">
        <f>YEAR(F996)</f>
        <v/>
      </c>
      <c r="H996" s="5">
        <f>PROPER(TEXT(F996,"mmmm"))</f>
        <v/>
      </c>
      <c r="I996" s="6">
        <f>IF(OR(H996="Enero",H996="Febrero",H996="Marzo",H996="Abril",H996="Mayo",H996="Junio"),G996&amp;"-1",IF(OR(H996="Julio",H996="Agosto",H996="Septiembre",H996="Octubre",H996="Noviembre",H996="Diciembre"),G996&amp;"-2"))</f>
        <v/>
      </c>
      <c r="J996" s="5" t="n">
        <v>100</v>
      </c>
      <c r="K996" s="120" t="n">
        <v>100</v>
      </c>
      <c r="L996" s="28">
        <f>IFERROR(IF(OR(J996=0,K996=""),"",IF(E996="Positivo",MIN(MAX(K996/J996,0),1.3),MIN(MAX(J996/K996,0),1.3))),"")</f>
        <v/>
      </c>
      <c r="M996" s="28">
        <f>IFERROR(IF(OR(J996=0,K996=""),"",IF(E996="Positivo",MAX(K996/J996,0),MAX(J996/K996,0))),"")</f>
        <v/>
      </c>
      <c r="N996" s="5" t="inlineStr">
        <is>
          <t>%</t>
        </is>
      </c>
      <c r="O996" s="5" t="inlineStr">
        <is>
          <t>%</t>
        </is>
      </c>
      <c r="P996" s="16" t="n">
        <v>0</v>
      </c>
      <c r="Q996" s="16" t="n">
        <v>0</v>
      </c>
      <c r="R996" s="5">
        <f>A996&amp;"-"&amp;YEAR(F996)&amp;"-"&amp;IF(LEN(MONTH(F996))=1,"0"&amp;MONTH(F996),MONTH(F996))&amp;"-"&amp;IF(LEN(DAY(F996))=1,"0"&amp;DAY(F996),DAY(F996))</f>
        <v/>
      </c>
    </row>
    <row r="997">
      <c r="A997" s="5" t="n">
        <v>319</v>
      </c>
      <c r="B997" s="5" t="inlineStr">
        <is>
          <t>Nivel de cumplimiento de la gestión de internacionalización descrito en el plan de trabajo de la ORNI</t>
        </is>
      </c>
      <c r="C997" s="5" t="inlineStr">
        <is>
          <t>VISIBILIDAD NACIONAL E INTERNACIONAL</t>
        </is>
      </c>
      <c r="D997" s="5" t="inlineStr">
        <is>
          <t>Semestral</t>
        </is>
      </c>
      <c r="E997" s="5" t="inlineStr">
        <is>
          <t>Positivo</t>
        </is>
      </c>
      <c r="F997" s="6" t="n">
        <v>45473</v>
      </c>
      <c r="G997" s="5">
        <f>YEAR(F997)</f>
        <v/>
      </c>
      <c r="H997" s="5">
        <f>PROPER(TEXT(F997,"mmmm"))</f>
        <v/>
      </c>
      <c r="I997" s="6">
        <f>IF(OR(H997="Enero",H997="Febrero",H997="Marzo",H997="Abril",H997="Mayo",H997="Junio"),G997&amp;"-1",IF(OR(H997="Julio",H997="Agosto",H997="Septiembre",H997="Octubre",H997="Noviembre",H997="Diciembre"),G997&amp;"-2"))</f>
        <v/>
      </c>
      <c r="J997" s="5" t="n">
        <v>100</v>
      </c>
      <c r="K997" s="5" t="n">
        <v>100</v>
      </c>
      <c r="L997" s="28">
        <f>IFERROR(IF(OR(J997=0,K997=""),"",IF(E997="Positivo",MIN(MAX(K997/J997,0),1.3),MIN(MAX(J997/K997,0),1.3))),"")</f>
        <v/>
      </c>
      <c r="M997" s="28">
        <f>IFERROR(IF(OR(J997=0,K997=""),"",IF(E997="Positivo",MAX(K997/J997,0),MAX(J997/K997,0))),"")</f>
        <v/>
      </c>
      <c r="N997" s="5" t="inlineStr">
        <is>
          <t>%</t>
        </is>
      </c>
      <c r="O997" s="5" t="inlineStr">
        <is>
          <t>%</t>
        </is>
      </c>
      <c r="P997" s="5" t="n">
        <v>0</v>
      </c>
      <c r="Q997" s="5" t="n">
        <v>0</v>
      </c>
      <c r="R997" s="5">
        <f>A997&amp;"-"&amp;YEAR(F997)&amp;"-"&amp;IF(LEN(MONTH(F997))=1,"0"&amp;MONTH(F997),MONTH(F997))&amp;"-"&amp;IF(LEN(DAY(F997))=1,"0"&amp;DAY(F997),DAY(F997))</f>
        <v/>
      </c>
    </row>
    <row r="998">
      <c r="A998" s="26" t="n">
        <v>319</v>
      </c>
      <c r="B998" s="5" t="inlineStr">
        <is>
          <t>Nivel de cumplimiento de la gestión de internacionalización descrito en el plan de trabajo de la ORNI</t>
        </is>
      </c>
      <c r="C998" s="5" t="inlineStr">
        <is>
          <t>VISIBILIDAD NACIONAL E INTERNACIONAL</t>
        </is>
      </c>
      <c r="D998" s="5" t="inlineStr">
        <is>
          <t>Semestral</t>
        </is>
      </c>
      <c r="E998" s="5" t="inlineStr">
        <is>
          <t>Positivo</t>
        </is>
      </c>
      <c r="F998" s="6" t="n">
        <v>45657</v>
      </c>
      <c r="G998" s="5">
        <f>YEAR(F998)</f>
        <v/>
      </c>
      <c r="H998" s="5">
        <f>PROPER(TEXT(F998,"mmmm"))</f>
        <v/>
      </c>
      <c r="I998" s="6">
        <f>IF(OR(H998="Enero",H998="Febrero",H998="Marzo",H998="Abril",H998="Mayo",H998="Junio"),G998&amp;"-1",IF(OR(H998="Julio",H998="Agosto",H998="Septiembre",H998="Octubre",H998="Noviembre",H998="Diciembre"),G998&amp;"-2"))</f>
        <v/>
      </c>
      <c r="J998" s="5" t="n">
        <v>100</v>
      </c>
      <c r="K998" s="10" t="n">
        <v>100</v>
      </c>
      <c r="L998" s="28">
        <f>IFERROR(IF(OR(J998=0,K998=""),"",IF(E998="Positivo",MIN(MAX(K998/J998,0),1.3),MIN(MAX(J998/K998,0),1.3))),"")</f>
        <v/>
      </c>
      <c r="M998" s="28">
        <f>IFERROR(IF(OR(J998=0,K998=""),"",IF(E998="Positivo",MAX(K998/J998,0),MAX(J998/K998,0))),"")</f>
        <v/>
      </c>
      <c r="N998" s="5" t="inlineStr">
        <is>
          <t>%</t>
        </is>
      </c>
      <c r="O998" s="5" t="inlineStr">
        <is>
          <t>%</t>
        </is>
      </c>
      <c r="P998" s="16" t="n">
        <v>0</v>
      </c>
      <c r="Q998" s="16" t="n">
        <v>0</v>
      </c>
      <c r="R998" s="5">
        <f>A998&amp;"-"&amp;YEAR(F998)&amp;"-"&amp;IF(LEN(MONTH(F998))=1,"0"&amp;MONTH(F998),MONTH(F998))&amp;"-"&amp;IF(LEN(DAY(F998))=1,"0"&amp;DAY(F998),DAY(F998))</f>
        <v/>
      </c>
    </row>
    <row r="999">
      <c r="A999" s="26" t="n">
        <v>320</v>
      </c>
      <c r="B999" s="5" t="inlineStr">
        <is>
          <t>Participación docentes eventos académicos internacionales virtuales</t>
        </is>
      </c>
      <c r="C999" s="5" t="inlineStr">
        <is>
          <t>VISIBILIDAD NACIONAL E INTERNACIONAL</t>
        </is>
      </c>
      <c r="D999" s="5" t="inlineStr">
        <is>
          <t>Semestral</t>
        </is>
      </c>
      <c r="E999" s="5" t="inlineStr">
        <is>
          <t>Positivo</t>
        </is>
      </c>
      <c r="F999" s="17" t="n">
        <v>45107</v>
      </c>
      <c r="G999" s="5">
        <f>YEAR(F999)</f>
        <v/>
      </c>
      <c r="H999" s="5">
        <f>PROPER(TEXT(F999,"mmmm"))</f>
        <v/>
      </c>
      <c r="I999" s="6">
        <f>IF(OR(H999="Enero",H999="Febrero",H999="Marzo",H999="Abril",H999="Mayo",H999="Junio"),G999&amp;"-1",IF(OR(H999="Julio",H999="Agosto",H999="Septiembre",H999="Octubre",H999="Noviembre",H999="Diciembre"),G999&amp;"-2"))</f>
        <v/>
      </c>
      <c r="J999" s="5" t="n">
        <v>26</v>
      </c>
      <c r="K999" s="120" t="n">
        <v>12</v>
      </c>
      <c r="L999" s="28">
        <f>IFERROR(IF(OR(J999=0,K999=""),"",IF(E999="Positivo",MIN(MAX(K999/J999,0),1.3),MIN(MAX(J999/K999,0),1.3))),"")</f>
        <v/>
      </c>
      <c r="M999" s="28">
        <f>IFERROR(IF(OR(J999=0,K999=""),"",IF(E999="Positivo",MAX(K999/J999,0),MAX(J999/K999,0))),"")</f>
        <v/>
      </c>
      <c r="N999" s="5" t="inlineStr">
        <is>
          <t>%</t>
        </is>
      </c>
      <c r="O999" s="5" t="inlineStr">
        <is>
          <t>%</t>
        </is>
      </c>
      <c r="P999" s="16" t="n">
        <v>0</v>
      </c>
      <c r="Q999" s="16" t="n">
        <v>0</v>
      </c>
      <c r="R999" s="5">
        <f>A999&amp;"-"&amp;YEAR(F999)&amp;"-"&amp;IF(LEN(MONTH(F999))=1,"0"&amp;MONTH(F999),MONTH(F999))&amp;"-"&amp;IF(LEN(DAY(F999))=1,"0"&amp;DAY(F999),DAY(F999))</f>
        <v/>
      </c>
    </row>
    <row r="1000">
      <c r="A1000" s="39" t="n">
        <v>320</v>
      </c>
      <c r="B1000" s="5" t="inlineStr">
        <is>
          <t>Participación docentes eventos académicos internacionales virtuales</t>
        </is>
      </c>
      <c r="C1000" s="5" t="inlineStr">
        <is>
          <t>VISIBILIDAD NACIONAL E INTERNACIONAL</t>
        </is>
      </c>
      <c r="D1000" s="5" t="inlineStr">
        <is>
          <t>Semestral</t>
        </is>
      </c>
      <c r="E1000" s="5" t="inlineStr">
        <is>
          <t>Positivo</t>
        </is>
      </c>
      <c r="F1000" s="6" t="n">
        <v>45291</v>
      </c>
      <c r="G1000" s="5">
        <f>YEAR(F1000)</f>
        <v/>
      </c>
      <c r="H1000" s="5">
        <f>PROPER(TEXT(F1000,"mmmm"))</f>
        <v/>
      </c>
      <c r="I1000" s="6">
        <f>IF(OR(H1000="Enero",H1000="Febrero",H1000="Marzo",H1000="Abril",H1000="Mayo",H1000="Junio"),G1000&amp;"-1",IF(OR(H1000="Julio",H1000="Agosto",H1000="Septiembre",H1000="Octubre",H1000="Noviembre",H1000="Diciembre"),G1000&amp;"-2"))</f>
        <v/>
      </c>
      <c r="J1000" s="5" t="n">
        <v>15</v>
      </c>
      <c r="K1000" s="120" t="n">
        <v>17</v>
      </c>
      <c r="L1000" s="28">
        <f>IFERROR(IF(OR(J1000=0,K1000=""),"",IF(E1000="Positivo",MIN(MAX(K1000/J1000,0),1.3),MIN(MAX(J1000/K1000,0),1.3))),"")</f>
        <v/>
      </c>
      <c r="M1000" s="28">
        <f>IFERROR(IF(OR(J1000=0,K1000=""),"",IF(E1000="Positivo",MAX(K1000/J1000,0),MAX(J1000/K1000,0))),"")</f>
        <v/>
      </c>
      <c r="N1000" s="5" t="inlineStr">
        <is>
          <t>%</t>
        </is>
      </c>
      <c r="O1000" s="5" t="inlineStr">
        <is>
          <t>%</t>
        </is>
      </c>
      <c r="P1000" s="16" t="n">
        <v>0</v>
      </c>
      <c r="Q1000" s="16" t="n">
        <v>0</v>
      </c>
      <c r="R1000" s="5">
        <f>A1000&amp;"-"&amp;YEAR(F1000)&amp;"-"&amp;IF(LEN(MONTH(F1000))=1,"0"&amp;MONTH(F1000),MONTH(F1000))&amp;"-"&amp;IF(LEN(DAY(F1000))=1,"0"&amp;DAY(F1000),DAY(F1000))</f>
        <v/>
      </c>
    </row>
    <row r="1001">
      <c r="A1001" s="5" t="n">
        <v>320</v>
      </c>
      <c r="B1001" s="5" t="inlineStr">
        <is>
          <t>Participación docentes Poli en eventos académicos internacionales virtuales</t>
        </is>
      </c>
      <c r="C1001" s="5" t="inlineStr">
        <is>
          <t>VISIBILIDAD NACIONAL E INTERNACIONAL</t>
        </is>
      </c>
      <c r="D1001" s="5" t="inlineStr">
        <is>
          <t>Semestral</t>
        </is>
      </c>
      <c r="E1001" s="5" t="inlineStr">
        <is>
          <t>Positivo</t>
        </is>
      </c>
      <c r="F1001" s="6" t="n">
        <v>45473</v>
      </c>
      <c r="G1001" s="5">
        <f>YEAR(F1001)</f>
        <v/>
      </c>
      <c r="H1001" s="5">
        <f>PROPER(TEXT(F1001,"mmmm"))</f>
        <v/>
      </c>
      <c r="I1001" s="6">
        <f>IF(OR(H1001="Enero",H1001="Febrero",H1001="Marzo",H1001="Abril",H1001="Mayo",H1001="Junio"),G1001&amp;"-1",IF(OR(H1001="Julio",H1001="Agosto",H1001="Septiembre",H1001="Octubre",H1001="Noviembre",H1001="Diciembre"),G1001&amp;"-2"))</f>
        <v/>
      </c>
      <c r="J1001" s="5" t="n">
        <v>100</v>
      </c>
      <c r="K1001" s="5" t="n">
        <v>140</v>
      </c>
      <c r="L1001" s="28">
        <f>IFERROR(IF(OR(J1001=0,K1001=""),"",IF(E1001="Positivo",MIN(MAX(K1001/J1001,0),1.3),MIN(MAX(J1001/K1001,0),1.3))),"")</f>
        <v/>
      </c>
      <c r="M1001" s="28">
        <f>IFERROR(IF(OR(J1001=0,K1001=""),"",IF(E1001="Positivo",MAX(K1001/J1001,0),MAX(J1001/K1001,0))),"")</f>
        <v/>
      </c>
      <c r="N1001" s="5" t="inlineStr">
        <is>
          <t>ENT</t>
        </is>
      </c>
      <c r="O1001" s="5" t="inlineStr">
        <is>
          <t>ENT</t>
        </is>
      </c>
      <c r="P1001" s="5" t="n">
        <v>0</v>
      </c>
      <c r="Q1001" s="5" t="n">
        <v>0</v>
      </c>
      <c r="R1001" s="5">
        <f>A1001&amp;"-"&amp;YEAR(F1001)&amp;"-"&amp;IF(LEN(MONTH(F1001))=1,"0"&amp;MONTH(F1001),MONTH(F1001))&amp;"-"&amp;IF(LEN(DAY(F1001))=1,"0"&amp;DAY(F1001),DAY(F1001))</f>
        <v/>
      </c>
    </row>
    <row r="1002">
      <c r="A1002" s="26" t="n">
        <v>320</v>
      </c>
      <c r="B1002" s="5" t="inlineStr">
        <is>
          <t>Participación docentes Poli en eventos académicos internacionales virtuales</t>
        </is>
      </c>
      <c r="C1002" s="5" t="inlineStr">
        <is>
          <t>VISIBILIDAD NACIONAL E INTERNACIONAL</t>
        </is>
      </c>
      <c r="D1002" s="5" t="inlineStr">
        <is>
          <t>Semestral</t>
        </is>
      </c>
      <c r="E1002" s="5" t="inlineStr">
        <is>
          <t>Positivo</t>
        </is>
      </c>
      <c r="F1002" s="6" t="n">
        <v>45657</v>
      </c>
      <c r="G1002" s="5">
        <f>YEAR(F1002)</f>
        <v/>
      </c>
      <c r="H1002" s="5">
        <f>PROPER(TEXT(F1002,"mmmm"))</f>
        <v/>
      </c>
      <c r="I1002" s="6">
        <f>IF(OR(H1002="Enero",H1002="Febrero",H1002="Marzo",H1002="Abril",H1002="Mayo",H1002="Junio"),G1002&amp;"-1",IF(OR(H1002="Julio",H1002="Agosto",H1002="Septiembre",H1002="Octubre",H1002="Noviembre",H1002="Diciembre"),G1002&amp;"-2"))</f>
        <v/>
      </c>
      <c r="J1002" s="5" t="n">
        <v>100</v>
      </c>
      <c r="K1002" s="10" t="n">
        <v>115</v>
      </c>
      <c r="L1002" s="28">
        <f>IFERROR(IF(OR(J1002=0,K1002=""),"",IF(E1002="Positivo",MIN(MAX(K1002/J1002,0),1.3),MIN(MAX(J1002/K1002,0),1.3))),"")</f>
        <v/>
      </c>
      <c r="M1002" s="28">
        <f>IFERROR(IF(OR(J1002=0,K1002=""),"",IF(E1002="Positivo",MAX(K1002/J1002,0),MAX(J1002/K1002,0))),"")</f>
        <v/>
      </c>
      <c r="N1002" s="5" t="inlineStr">
        <is>
          <t>ENT</t>
        </is>
      </c>
      <c r="O1002" s="5" t="inlineStr">
        <is>
          <t>ENT</t>
        </is>
      </c>
      <c r="P1002" s="16" t="n">
        <v>0</v>
      </c>
      <c r="Q1002" s="16" t="n">
        <v>0</v>
      </c>
      <c r="R1002" s="5">
        <f>A1002&amp;"-"&amp;YEAR(F1002)&amp;"-"&amp;IF(LEN(MONTH(F1002))=1,"0"&amp;MONTH(F1002),MONTH(F1002))&amp;"-"&amp;IF(LEN(DAY(F1002))=1,"0"&amp;DAY(F1002),DAY(F1002))</f>
        <v/>
      </c>
    </row>
    <row r="1003">
      <c r="A1003" s="26" t="n">
        <v>321</v>
      </c>
      <c r="B1003" s="5" t="inlineStr">
        <is>
          <t>Participación estudiantes eventos académicos internacionales virtuales</t>
        </is>
      </c>
      <c r="C1003" s="5" t="inlineStr">
        <is>
          <t>VISIBILIDAD NACIONAL E INTERNACIONAL</t>
        </is>
      </c>
      <c r="D1003" s="5" t="inlineStr">
        <is>
          <t>Semestral</t>
        </is>
      </c>
      <c r="E1003" s="5" t="inlineStr">
        <is>
          <t>Positivo</t>
        </is>
      </c>
      <c r="F1003" s="17" t="n">
        <v>45107</v>
      </c>
      <c r="G1003" s="5">
        <f>YEAR(F1003)</f>
        <v/>
      </c>
      <c r="H1003" s="5">
        <f>PROPER(TEXT(F1003,"mmmm"))</f>
        <v/>
      </c>
      <c r="I1003" s="6">
        <f>IF(OR(H1003="Enero",H1003="Febrero",H1003="Marzo",H1003="Abril",H1003="Mayo",H1003="Junio"),G1003&amp;"-1",IF(OR(H1003="Julio",H1003="Agosto",H1003="Septiembre",H1003="Octubre",H1003="Noviembre",H1003="Diciembre"),G1003&amp;"-2"))</f>
        <v/>
      </c>
      <c r="J1003" s="5" t="n">
        <v>180</v>
      </c>
      <c r="K1003" s="120" t="n">
        <v>236</v>
      </c>
      <c r="L1003" s="28">
        <f>IFERROR(IF(OR(J1003=0,K1003=""),"",IF(E1003="Positivo",MIN(MAX(K1003/J1003,0),1.3),MIN(MAX(J1003/K1003,0),1.3))),"")</f>
        <v/>
      </c>
      <c r="M1003" s="28">
        <f>IFERROR(IF(OR(J1003=0,K1003=""),"",IF(E1003="Positivo",MAX(K1003/J1003,0),MAX(J1003/K1003,0))),"")</f>
        <v/>
      </c>
      <c r="N1003" s="5" t="inlineStr">
        <is>
          <t>ENT</t>
        </is>
      </c>
      <c r="O1003" s="5" t="inlineStr">
        <is>
          <t>ENT</t>
        </is>
      </c>
      <c r="P1003" s="16" t="n">
        <v>0</v>
      </c>
      <c r="Q1003" s="16" t="n">
        <v>0</v>
      </c>
      <c r="R1003" s="5">
        <f>A1003&amp;"-"&amp;YEAR(F1003)&amp;"-"&amp;IF(LEN(MONTH(F1003))=1,"0"&amp;MONTH(F1003),MONTH(F1003))&amp;"-"&amp;IF(LEN(DAY(F1003))=1,"0"&amp;DAY(F1003),DAY(F1003))</f>
        <v/>
      </c>
    </row>
    <row r="1004">
      <c r="A1004" s="39" t="n">
        <v>321</v>
      </c>
      <c r="B1004" s="5" t="inlineStr">
        <is>
          <t>Participación estudiantes eventos académicos internacionales virtuales</t>
        </is>
      </c>
      <c r="C1004" s="5" t="inlineStr">
        <is>
          <t>VISIBILIDAD NACIONAL E INTERNACIONAL</t>
        </is>
      </c>
      <c r="D1004" s="5" t="inlineStr">
        <is>
          <t>Semestral</t>
        </is>
      </c>
      <c r="E1004" s="5" t="inlineStr">
        <is>
          <t>Positivo</t>
        </is>
      </c>
      <c r="F1004" s="6" t="n">
        <v>45291</v>
      </c>
      <c r="G1004" s="5">
        <f>YEAR(F1004)</f>
        <v/>
      </c>
      <c r="H1004" s="5">
        <f>PROPER(TEXT(F1004,"mmmm"))</f>
        <v/>
      </c>
      <c r="I1004" s="6">
        <f>IF(OR(H1004="Enero",H1004="Febrero",H1004="Marzo",H1004="Abril",H1004="Mayo",H1004="Junio"),G1004&amp;"-1",IF(OR(H1004="Julio",H1004="Agosto",H1004="Septiembre",H1004="Octubre",H1004="Noviembre",H1004="Diciembre"),G1004&amp;"-2"))</f>
        <v/>
      </c>
      <c r="J1004" s="5" t="n">
        <v>180</v>
      </c>
      <c r="K1004" s="120" t="n">
        <v>231</v>
      </c>
      <c r="L1004" s="28">
        <f>IFERROR(IF(OR(J1004=0,K1004=""),"",IF(E1004="Positivo",MIN(MAX(K1004/J1004,0),1.3),MIN(MAX(J1004/K1004,0),1.3))),"")</f>
        <v/>
      </c>
      <c r="M1004" s="28">
        <f>IFERROR(IF(OR(J1004=0,K1004=""),"",IF(E1004="Positivo",MAX(K1004/J1004,0),MAX(J1004/K1004,0))),"")</f>
        <v/>
      </c>
      <c r="N1004" s="5" t="inlineStr">
        <is>
          <t>ENT</t>
        </is>
      </c>
      <c r="O1004" s="5" t="inlineStr">
        <is>
          <t>ENT</t>
        </is>
      </c>
      <c r="P1004" s="16" t="n">
        <v>0</v>
      </c>
      <c r="Q1004" s="16" t="n">
        <v>0</v>
      </c>
      <c r="R1004" s="5">
        <f>A1004&amp;"-"&amp;YEAR(F1004)&amp;"-"&amp;IF(LEN(MONTH(F1004))=1,"0"&amp;MONTH(F1004),MONTH(F1004))&amp;"-"&amp;IF(LEN(DAY(F1004))=1,"0"&amp;DAY(F1004),DAY(F1004))</f>
        <v/>
      </c>
    </row>
    <row r="1005">
      <c r="A1005" s="5" t="n">
        <v>321</v>
      </c>
      <c r="B1005" s="5" t="inlineStr">
        <is>
          <t>Participación estudiantes Poli en eventos académicos internacionales virtuales</t>
        </is>
      </c>
      <c r="C1005" s="5" t="inlineStr">
        <is>
          <t>VISIBILIDAD NACIONAL E INTERNACIONAL</t>
        </is>
      </c>
      <c r="D1005" s="5" t="inlineStr">
        <is>
          <t>Semestral</t>
        </is>
      </c>
      <c r="E1005" s="5" t="inlineStr">
        <is>
          <t>Positivo</t>
        </is>
      </c>
      <c r="F1005" s="6" t="n">
        <v>45473</v>
      </c>
      <c r="G1005" s="5">
        <f>YEAR(F1005)</f>
        <v/>
      </c>
      <c r="H1005" s="5">
        <f>PROPER(TEXT(F1005,"mmmm"))</f>
        <v/>
      </c>
      <c r="I1005" s="6">
        <f>IF(OR(H1005="Enero",H1005="Febrero",H1005="Marzo",H1005="Abril",H1005="Mayo",H1005="Junio"),G1005&amp;"-1",IF(OR(H1005="Julio",H1005="Agosto",H1005="Septiembre",H1005="Octubre",H1005="Noviembre",H1005="Diciembre"),G1005&amp;"-2"))</f>
        <v/>
      </c>
      <c r="J1005" s="5" t="n">
        <v>100</v>
      </c>
      <c r="K1005" s="5" t="n">
        <v>106.52</v>
      </c>
      <c r="L1005" s="28">
        <f>IFERROR(IF(OR(J1005=0,K1005=""),"",IF(E1005="Positivo",MIN(MAX(K1005/J1005,0),1.3),MIN(MAX(J1005/K1005,0),1.3))),"")</f>
        <v/>
      </c>
      <c r="M1005" s="28">
        <f>IFERROR(IF(OR(J1005=0,K1005=""),"",IF(E1005="Positivo",MAX(K1005/J1005,0),MAX(J1005/K1005,0))),"")</f>
        <v/>
      </c>
      <c r="N1005" s="5" t="inlineStr">
        <is>
          <t>ENT</t>
        </is>
      </c>
      <c r="O1005" s="5" t="inlineStr">
        <is>
          <t>ENT</t>
        </is>
      </c>
      <c r="P1005" s="5" t="n">
        <v>0</v>
      </c>
      <c r="Q1005" s="5" t="n">
        <v>0</v>
      </c>
      <c r="R1005" s="5">
        <f>A1005&amp;"-"&amp;YEAR(F1005)&amp;"-"&amp;IF(LEN(MONTH(F1005))=1,"0"&amp;MONTH(F1005),MONTH(F1005))&amp;"-"&amp;IF(LEN(DAY(F1005))=1,"0"&amp;DAY(F1005),DAY(F1005))</f>
        <v/>
      </c>
    </row>
    <row r="1006">
      <c r="A1006" s="26" t="n">
        <v>321</v>
      </c>
      <c r="B1006" s="5" t="inlineStr">
        <is>
          <t>Participación estudiantes Poli en eventos académicos internacionales virtuales</t>
        </is>
      </c>
      <c r="C1006" s="5" t="inlineStr">
        <is>
          <t>VISIBILIDAD NACIONAL E INTERNACIONAL</t>
        </is>
      </c>
      <c r="D1006" s="5" t="inlineStr">
        <is>
          <t>Semestral</t>
        </is>
      </c>
      <c r="E1006" s="5" t="inlineStr">
        <is>
          <t>Positivo</t>
        </is>
      </c>
      <c r="F1006" s="6" t="n">
        <v>45657</v>
      </c>
      <c r="G1006" s="5">
        <f>YEAR(F1006)</f>
        <v/>
      </c>
      <c r="H1006" s="5">
        <f>PROPER(TEXT(F1006,"mmmm"))</f>
        <v/>
      </c>
      <c r="I1006" s="6">
        <f>IF(OR(H1006="Enero",H1006="Febrero",H1006="Marzo",H1006="Abril",H1006="Mayo",H1006="Junio"),G1006&amp;"-1",IF(OR(H1006="Julio",H1006="Agosto",H1006="Septiembre",H1006="Octubre",H1006="Noviembre",H1006="Diciembre"),G1006&amp;"-2"))</f>
        <v/>
      </c>
      <c r="J1006" s="5" t="n">
        <v>100</v>
      </c>
      <c r="K1006" s="10" t="n">
        <v>502.17</v>
      </c>
      <c r="L1006" s="28">
        <f>IFERROR(IF(OR(J1006=0,K1006=""),"",IF(E1006="Positivo",MIN(MAX(K1006/J1006,0),1.3),MIN(MAX(J1006/K1006,0),1.3))),"")</f>
        <v/>
      </c>
      <c r="M1006" s="28">
        <f>IFERROR(IF(OR(J1006=0,K1006=""),"",IF(E1006="Positivo",MAX(K1006/J1006,0),MAX(J1006/K1006,0))),"")</f>
        <v/>
      </c>
      <c r="N1006" s="5" t="inlineStr">
        <is>
          <t>ENT</t>
        </is>
      </c>
      <c r="O1006" s="5" t="inlineStr">
        <is>
          <t>ENT</t>
        </is>
      </c>
      <c r="P1006" s="16" t="n">
        <v>0</v>
      </c>
      <c r="Q1006" s="16" t="n">
        <v>0</v>
      </c>
      <c r="R1006" s="5">
        <f>A1006&amp;"-"&amp;YEAR(F1006)&amp;"-"&amp;IF(LEN(MONTH(F1006))=1,"0"&amp;MONTH(F1006),MONTH(F1006))&amp;"-"&amp;IF(LEN(DAY(F1006))=1,"0"&amp;DAY(F1006),DAY(F1006))</f>
        <v/>
      </c>
    </row>
    <row r="1007">
      <c r="A1007" s="43" t="n">
        <v>323</v>
      </c>
      <c r="B1007" s="5" t="inlineStr">
        <is>
          <t>Número de renovaciones de registro calificado</t>
        </is>
      </c>
      <c r="C1007" s="5" t="inlineStr">
        <is>
          <t>Creación, modificación y cierre de programas académicos</t>
        </is>
      </c>
      <c r="D1007" s="5" t="inlineStr">
        <is>
          <t>Semestral</t>
        </is>
      </c>
      <c r="E1007" s="5" t="inlineStr">
        <is>
          <t>Positivo</t>
        </is>
      </c>
      <c r="F1007" s="6" t="n">
        <v>45107</v>
      </c>
      <c r="G1007" s="5">
        <f>YEAR(F1007)</f>
        <v/>
      </c>
      <c r="H1007" s="5">
        <f>PROPER(TEXT(F1007,"mmmm"))</f>
        <v/>
      </c>
      <c r="I1007" s="6">
        <f>IF(OR(H1007="Enero",H1007="Febrero",H1007="Marzo",H1007="Abril",H1007="Mayo",H1007="Junio"),G1007&amp;"-1",IF(OR(H1007="Julio",H1007="Agosto",H1007="Septiembre",H1007="Octubre",H1007="Noviembre",H1007="Diciembre"),G1007&amp;"-2"))</f>
        <v/>
      </c>
      <c r="J1007" s="5" t="n">
        <v>100</v>
      </c>
      <c r="K1007" s="120" t="n">
        <v>100</v>
      </c>
      <c r="L1007" s="28">
        <f>IFERROR(IF(OR(J1007=0,K1007=""),"",IF(E1007="Positivo",MIN(MAX(K1007/J1007,0),1.3),MIN(MAX(J1007/K1007,0),1.3))),"")</f>
        <v/>
      </c>
      <c r="M1007" s="28">
        <f>IFERROR(IF(OR(J1007=0,K1007=""),"",IF(E1007="Positivo",MAX(K1007/J1007,0),MAX(J1007/K1007,0))),"")</f>
        <v/>
      </c>
      <c r="N1007" s="5" t="inlineStr">
        <is>
          <t>ENT</t>
        </is>
      </c>
      <c r="O1007" s="5" t="inlineStr">
        <is>
          <t>ENT</t>
        </is>
      </c>
      <c r="P1007" s="16" t="n">
        <v>0</v>
      </c>
      <c r="Q1007" s="16" t="n">
        <v>0</v>
      </c>
      <c r="R1007" s="5">
        <f>A1007&amp;"-"&amp;YEAR(F1007)&amp;"-"&amp;IF(LEN(MONTH(F1007))=1,"0"&amp;MONTH(F1007),MONTH(F1007))&amp;"-"&amp;IF(LEN(DAY(F1007))=1,"0"&amp;DAY(F1007),DAY(F1007))</f>
        <v/>
      </c>
    </row>
    <row r="1008">
      <c r="A1008" s="39" t="n">
        <v>323</v>
      </c>
      <c r="B1008" s="5" t="inlineStr">
        <is>
          <t>Número de renovaciones de registro calificado</t>
        </is>
      </c>
      <c r="C1008" s="5" t="inlineStr">
        <is>
          <t>Creación, modificación y cierre de programas académicos</t>
        </is>
      </c>
      <c r="D1008" s="5" t="inlineStr">
        <is>
          <t>Semestral</t>
        </is>
      </c>
      <c r="E1008" s="5" t="inlineStr">
        <is>
          <t>Positivo</t>
        </is>
      </c>
      <c r="F1008" s="6" t="n">
        <v>45291</v>
      </c>
      <c r="G1008" s="5">
        <f>YEAR(F1008)</f>
        <v/>
      </c>
      <c r="H1008" s="5">
        <f>PROPER(TEXT(F1008,"mmmm"))</f>
        <v/>
      </c>
      <c r="I1008" s="6">
        <f>IF(OR(H1008="Enero",H1008="Febrero",H1008="Marzo",H1008="Abril",H1008="Mayo",H1008="Junio"),G1008&amp;"-1",IF(OR(H1008="Julio",H1008="Agosto",H1008="Septiembre",H1008="Octubre",H1008="Noviembre",H1008="Diciembre"),G1008&amp;"-2"))</f>
        <v/>
      </c>
      <c r="J1008" s="5" t="n">
        <v>100</v>
      </c>
      <c r="K1008" s="120" t="n">
        <v>100</v>
      </c>
      <c r="L1008" s="28">
        <f>IFERROR(IF(OR(J1008=0,K1008=""),"",IF(E1008="Positivo",MIN(MAX(K1008/J1008,0),1.3),MIN(MAX(J1008/K1008,0),1.3))),"")</f>
        <v/>
      </c>
      <c r="M1008" s="28">
        <f>IFERROR(IF(OR(J1008=0,K1008=""),"",IF(E1008="Positivo",MAX(K1008/J1008,0),MAX(J1008/K1008,0))),"")</f>
        <v/>
      </c>
      <c r="N1008" s="5" t="inlineStr">
        <is>
          <t>ENT</t>
        </is>
      </c>
      <c r="O1008" s="5" t="inlineStr">
        <is>
          <t>ENT</t>
        </is>
      </c>
      <c r="P1008" s="16" t="n">
        <v>0</v>
      </c>
      <c r="Q1008" s="16" t="n">
        <v>0</v>
      </c>
      <c r="R1008" s="5">
        <f>A1008&amp;"-"&amp;YEAR(F1008)&amp;"-"&amp;IF(LEN(MONTH(F1008))=1,"0"&amp;MONTH(F1008),MONTH(F1008))&amp;"-"&amp;IF(LEN(DAY(F1008))=1,"0"&amp;DAY(F1008),DAY(F1008))</f>
        <v/>
      </c>
    </row>
    <row r="1009">
      <c r="A1009" s="39" t="n">
        <v>323</v>
      </c>
      <c r="B1009" s="5" t="inlineStr">
        <is>
          <t>Número de renovaciones de registro calificado</t>
        </is>
      </c>
      <c r="C1009" s="5" t="inlineStr">
        <is>
          <t>Creación, modificación y cierre de programas académicos</t>
        </is>
      </c>
      <c r="D1009" s="5" t="inlineStr">
        <is>
          <t>Semestral</t>
        </is>
      </c>
      <c r="E1009" s="5" t="inlineStr">
        <is>
          <t>Positivo</t>
        </is>
      </c>
      <c r="F1009" s="6" t="n">
        <v>45473</v>
      </c>
      <c r="G1009" s="5">
        <f>YEAR(F1009)</f>
        <v/>
      </c>
      <c r="H1009" s="5">
        <f>PROPER(TEXT(F1009,"mmmm"))</f>
        <v/>
      </c>
      <c r="I1009" s="6">
        <f>IF(OR(H1009="Enero",H1009="Febrero",H1009="Marzo",H1009="Abril",H1009="Mayo",H1009="Junio"),G1009&amp;"-1",IF(OR(H1009="Julio",H1009="Agosto",H1009="Septiembre",H1009="Octubre",H1009="Noviembre",H1009="Diciembre"),G1009&amp;"-2"))</f>
        <v/>
      </c>
      <c r="J1009" s="5" t="n">
        <v>100</v>
      </c>
      <c r="K1009" s="120" t="n">
        <v>100</v>
      </c>
      <c r="L1009" s="28">
        <f>IFERROR(IF(OR(J1009=0,K1009=""),"",IF(E1009="Positivo",MIN(MAX(K1009/J1009,0),1.3),MIN(MAX(J1009/K1009,0),1.3))),"")</f>
        <v/>
      </c>
      <c r="M1009" s="28">
        <f>IFERROR(IF(OR(J1009=0,K1009=""),"",IF(E1009="Positivo",MAX(K1009/J1009,0),MAX(J1009/K1009,0))),"")</f>
        <v/>
      </c>
      <c r="N1009" s="5" t="inlineStr">
        <is>
          <t>ENT</t>
        </is>
      </c>
      <c r="O1009" s="5" t="inlineStr">
        <is>
          <t>ENT</t>
        </is>
      </c>
      <c r="P1009" s="16" t="n">
        <v>0</v>
      </c>
      <c r="Q1009" s="16" t="n">
        <v>0</v>
      </c>
      <c r="R1009" s="5">
        <f>A1009&amp;"-"&amp;YEAR(F1009)&amp;"-"&amp;IF(LEN(MONTH(F1009))=1,"0"&amp;MONTH(F1009),MONTH(F1009))&amp;"-"&amp;IF(LEN(DAY(F1009))=1,"0"&amp;DAY(F1009),DAY(F1009))</f>
        <v/>
      </c>
    </row>
    <row r="1010">
      <c r="A1010" s="39" t="n">
        <v>323</v>
      </c>
      <c r="B1010" s="5" t="inlineStr">
        <is>
          <t>Número de renovaciones de registro calificado</t>
        </is>
      </c>
      <c r="C1010" s="5" t="inlineStr">
        <is>
          <t>Creación, modificación y cierre de programas académicos</t>
        </is>
      </c>
      <c r="D1010" s="5" t="inlineStr">
        <is>
          <t>Semestral</t>
        </is>
      </c>
      <c r="E1010" s="5" t="inlineStr">
        <is>
          <t>Positivo</t>
        </is>
      </c>
      <c r="F1010" s="6" t="n">
        <v>45657</v>
      </c>
      <c r="G1010" s="5">
        <f>YEAR(F1010)</f>
        <v/>
      </c>
      <c r="H1010" s="5">
        <f>PROPER(TEXT(F1010,"mmmm"))</f>
        <v/>
      </c>
      <c r="I1010" s="6">
        <f>IF(OR(H1010="Enero",H1010="Febrero",H1010="Marzo",H1010="Abril",H1010="Mayo",H1010="Junio"),G1010&amp;"-1",IF(OR(H1010="Julio",H1010="Agosto",H1010="Septiembre",H1010="Octubre",H1010="Noviembre",H1010="Diciembre"),G1010&amp;"-2"))</f>
        <v/>
      </c>
      <c r="J1010" s="5" t="n">
        <v>100</v>
      </c>
      <c r="K1010" s="5" t="n">
        <v>0</v>
      </c>
      <c r="L1010" s="28">
        <f>IFERROR(IF(OR(J1010=0,K1010=""),"",IF(E1010="Positivo",MIN(MAX(K1010/J1010,0),1.3),MIN(MAX(J1010/K1010,0),1.3))),"")</f>
        <v/>
      </c>
      <c r="M1010" s="28">
        <f>IFERROR(IF(OR(J1010=0,K1010=""),"",IF(E1010="Positivo",MAX(K1010/J1010,0),MAX(J1010/K1010,0))),"")</f>
        <v/>
      </c>
      <c r="N1010" s="5" t="inlineStr">
        <is>
          <t>ENT</t>
        </is>
      </c>
      <c r="O1010" s="5" t="inlineStr">
        <is>
          <t>ENT</t>
        </is>
      </c>
      <c r="P1010" s="16" t="n">
        <v>0</v>
      </c>
      <c r="Q1010" s="16" t="n">
        <v>0</v>
      </c>
      <c r="R1010" s="5">
        <f>A1010&amp;"-"&amp;YEAR(F1010)&amp;"-"&amp;IF(LEN(MONTH(F1010))=1,"0"&amp;MONTH(F1010),MONTH(F1010))&amp;"-"&amp;IF(LEN(DAY(F1010))=1,"0"&amp;DAY(F1010),DAY(F1010))</f>
        <v/>
      </c>
    </row>
    <row r="1011">
      <c r="A1011" s="26" t="n">
        <v>324</v>
      </c>
      <c r="B1011" s="5" t="inlineStr">
        <is>
          <t>Número de programas nuevos radicados en el Ministerio de Educación</t>
        </is>
      </c>
      <c r="C1011" s="5" t="inlineStr">
        <is>
          <t>Creación, modificación y cierre de programas académicos</t>
        </is>
      </c>
      <c r="D1011" s="5" t="inlineStr">
        <is>
          <t>Semestral</t>
        </is>
      </c>
      <c r="E1011" s="5" t="inlineStr">
        <is>
          <t>Positivo</t>
        </is>
      </c>
      <c r="F1011" s="17" t="n">
        <v>45107</v>
      </c>
      <c r="G1011" s="5">
        <f>YEAR(F1011)</f>
        <v/>
      </c>
      <c r="H1011" s="5">
        <f>PROPER(TEXT(F1011,"mmmm"))</f>
        <v/>
      </c>
      <c r="I1011" s="6">
        <f>IF(OR(H1011="Enero",H1011="Febrero",H1011="Marzo",H1011="Abril",H1011="Mayo",H1011="Junio"),G1011&amp;"-1",IF(OR(H1011="Julio",H1011="Agosto",H1011="Septiembre",H1011="Octubre",H1011="Noviembre",H1011="Diciembre"),G1011&amp;"-2"))</f>
        <v/>
      </c>
      <c r="J1011" s="5" t="n">
        <v>100</v>
      </c>
      <c r="K1011" s="120" t="n">
        <v>0</v>
      </c>
      <c r="L1011" s="28">
        <f>IFERROR(IF(OR(J1011=0,K1011=""),"",IF(E1011="Positivo",MIN(MAX(K1011/J1011,0),1.3),MIN(MAX(J1011/K1011,0),1.3))),"")</f>
        <v/>
      </c>
      <c r="M1011" s="28">
        <f>IFERROR(IF(OR(J1011=0,K1011=""),"",IF(E1011="Positivo",MAX(K1011/J1011,0),MAX(J1011/K1011,0))),"")</f>
        <v/>
      </c>
      <c r="N1011" s="5" t="inlineStr">
        <is>
          <t>ENT</t>
        </is>
      </c>
      <c r="O1011" s="5" t="inlineStr">
        <is>
          <t>ENT</t>
        </is>
      </c>
      <c r="P1011" s="16" t="n">
        <v>0</v>
      </c>
      <c r="Q1011" s="16" t="n">
        <v>0</v>
      </c>
      <c r="R1011" s="5">
        <f>A1011&amp;"-"&amp;YEAR(F1011)&amp;"-"&amp;IF(LEN(MONTH(F1011))=1,"0"&amp;MONTH(F1011),MONTH(F1011))&amp;"-"&amp;IF(LEN(DAY(F1011))=1,"0"&amp;DAY(F1011),DAY(F1011))</f>
        <v/>
      </c>
    </row>
    <row r="1012">
      <c r="A1012" s="39" t="n">
        <v>324</v>
      </c>
      <c r="B1012" s="5" t="inlineStr">
        <is>
          <t>Número de programas nuevos radicados en el Ministerio de Educación</t>
        </is>
      </c>
      <c r="C1012" s="5" t="inlineStr">
        <is>
          <t>Creación, modificación y cierre de programas académicos</t>
        </is>
      </c>
      <c r="D1012" s="5" t="inlineStr">
        <is>
          <t>Semestral</t>
        </is>
      </c>
      <c r="E1012" s="5" t="inlineStr">
        <is>
          <t>Positivo</t>
        </is>
      </c>
      <c r="F1012" s="6" t="n">
        <v>45291</v>
      </c>
      <c r="G1012" s="5">
        <f>YEAR(F1012)</f>
        <v/>
      </c>
      <c r="H1012" s="5">
        <f>PROPER(TEXT(F1012,"mmmm"))</f>
        <v/>
      </c>
      <c r="I1012" s="6">
        <f>IF(OR(H1012="Enero",H1012="Febrero",H1012="Marzo",H1012="Abril",H1012="Mayo",H1012="Junio"),G1012&amp;"-1",IF(OR(H1012="Julio",H1012="Agosto",H1012="Septiembre",H1012="Octubre",H1012="Noviembre",H1012="Diciembre"),G1012&amp;"-2"))</f>
        <v/>
      </c>
      <c r="J1012" s="5" t="n">
        <v>100</v>
      </c>
      <c r="K1012" s="120" t="n">
        <v>100</v>
      </c>
      <c r="L1012" s="28">
        <f>IFERROR(IF(OR(J1012=0,K1012=""),"",IF(E1012="Positivo",MIN(MAX(K1012/J1012,0),1.3),MIN(MAX(J1012/K1012,0),1.3))),"")</f>
        <v/>
      </c>
      <c r="M1012" s="28">
        <f>IFERROR(IF(OR(J1012=0,K1012=""),"",IF(E1012="Positivo",MAX(K1012/J1012,0),MAX(J1012/K1012,0))),"")</f>
        <v/>
      </c>
      <c r="N1012" s="5" t="inlineStr">
        <is>
          <t>ENT</t>
        </is>
      </c>
      <c r="O1012" s="5" t="inlineStr">
        <is>
          <t>ENT</t>
        </is>
      </c>
      <c r="P1012" s="16" t="n">
        <v>0</v>
      </c>
      <c r="Q1012" s="16" t="n">
        <v>0</v>
      </c>
      <c r="R1012" s="5">
        <f>A1012&amp;"-"&amp;YEAR(F1012)&amp;"-"&amp;IF(LEN(MONTH(F1012))=1,"0"&amp;MONTH(F1012),MONTH(F1012))&amp;"-"&amp;IF(LEN(DAY(F1012))=1,"0"&amp;DAY(F1012),DAY(F1012))</f>
        <v/>
      </c>
    </row>
    <row r="1013">
      <c r="A1013" s="5" t="n">
        <v>324</v>
      </c>
      <c r="B1013" s="5" t="inlineStr">
        <is>
          <t>Número de programas nuevos radicados en el Ministerio de Educación</t>
        </is>
      </c>
      <c r="C1013" s="5" t="inlineStr">
        <is>
          <t>Creación, modificación y cierre de programas académicos</t>
        </is>
      </c>
      <c r="D1013" s="5" t="inlineStr">
        <is>
          <t>Semestral</t>
        </is>
      </c>
      <c r="E1013" s="5" t="inlineStr">
        <is>
          <t>Positivo</t>
        </is>
      </c>
      <c r="F1013" s="6" t="n">
        <v>45473</v>
      </c>
      <c r="G1013" s="5">
        <f>YEAR(F1013)</f>
        <v/>
      </c>
      <c r="H1013" s="5">
        <f>PROPER(TEXT(F1013,"mmmm"))</f>
        <v/>
      </c>
      <c r="I1013" s="6">
        <f>IF(OR(H1013="Enero",H1013="Febrero",H1013="Marzo",H1013="Abril",H1013="Mayo",H1013="Junio"),G1013&amp;"-1",IF(OR(H1013="Julio",H1013="Agosto",H1013="Septiembre",H1013="Octubre",H1013="Noviembre",H1013="Diciembre"),G1013&amp;"-2"))</f>
        <v/>
      </c>
      <c r="J1013" s="5" t="n">
        <v>100</v>
      </c>
      <c r="K1013" s="5" t="n">
        <v>0</v>
      </c>
      <c r="L1013" s="28">
        <f>IFERROR(IF(OR(J1013=0,K1013=""),"",IF(E1013="Positivo",MIN(MAX(K1013/J1013,0),1.3),MIN(MAX(J1013/K1013,0),1.3))),"")</f>
        <v/>
      </c>
      <c r="M1013" s="28">
        <f>IFERROR(IF(OR(J1013=0,K1013=""),"",IF(E1013="Positivo",MAX(K1013/J1013,0),MAX(J1013/K1013,0))),"")</f>
        <v/>
      </c>
      <c r="N1013" s="5" t="inlineStr">
        <is>
          <t>ENT</t>
        </is>
      </c>
      <c r="O1013" s="5" t="inlineStr">
        <is>
          <t>ENT</t>
        </is>
      </c>
      <c r="P1013" s="5" t="n">
        <v>0</v>
      </c>
      <c r="Q1013" s="5" t="n">
        <v>0</v>
      </c>
      <c r="R1013" s="5">
        <f>A1013&amp;"-"&amp;YEAR(F1013)&amp;"-"&amp;IF(LEN(MONTH(F1013))=1,"0"&amp;MONTH(F1013),MONTH(F1013))&amp;"-"&amp;IF(LEN(DAY(F1013))=1,"0"&amp;DAY(F1013),DAY(F1013))</f>
        <v/>
      </c>
    </row>
    <row r="1014">
      <c r="A1014" s="26" t="n">
        <v>324</v>
      </c>
      <c r="B1014" s="5" t="inlineStr">
        <is>
          <t>Número de programas nuevos radicados en el Ministerio de Educación</t>
        </is>
      </c>
      <c r="C1014" s="5" t="inlineStr">
        <is>
          <t>Creación, modificación y cierre de programas académicos</t>
        </is>
      </c>
      <c r="D1014" s="5" t="inlineStr">
        <is>
          <t>Semestral</t>
        </is>
      </c>
      <c r="E1014" s="5" t="inlineStr">
        <is>
          <t>Positivo</t>
        </is>
      </c>
      <c r="F1014" s="6" t="n">
        <v>45657</v>
      </c>
      <c r="G1014" s="5">
        <f>YEAR(F1014)</f>
        <v/>
      </c>
      <c r="H1014" s="5">
        <f>PROPER(TEXT(F1014,"mmmm"))</f>
        <v/>
      </c>
      <c r="I1014" s="6">
        <f>IF(OR(H1014="Enero",H1014="Febrero",H1014="Marzo",H1014="Abril",H1014="Mayo",H1014="Junio"),G1014&amp;"-1",IF(OR(H1014="Julio",H1014="Agosto",H1014="Septiembre",H1014="Octubre",H1014="Noviembre",H1014="Diciembre"),G1014&amp;"-2"))</f>
        <v/>
      </c>
      <c r="J1014" s="5" t="n">
        <v>100</v>
      </c>
      <c r="K1014" s="10" t="n">
        <v>100</v>
      </c>
      <c r="L1014" s="28">
        <f>IFERROR(IF(OR(J1014=0,K1014=""),"",IF(E1014="Positivo",MIN(MAX(K1014/J1014,0),1.3),MIN(MAX(J1014/K1014,0),1.3))),"")</f>
        <v/>
      </c>
      <c r="M1014" s="28">
        <f>IFERROR(IF(OR(J1014=0,K1014=""),"",IF(E1014="Positivo",MAX(K1014/J1014,0),MAX(J1014/K1014,0))),"")</f>
        <v/>
      </c>
      <c r="N1014" s="5" t="inlineStr">
        <is>
          <t>ENT</t>
        </is>
      </c>
      <c r="O1014" s="5" t="inlineStr">
        <is>
          <t>ENT</t>
        </is>
      </c>
      <c r="P1014" s="16" t="n">
        <v>0</v>
      </c>
      <c r="Q1014" s="16" t="n">
        <v>0</v>
      </c>
      <c r="R1014" s="5">
        <f>A1014&amp;"-"&amp;YEAR(F1014)&amp;"-"&amp;IF(LEN(MONTH(F1014))=1,"0"&amp;MONTH(F1014),MONTH(F1014))&amp;"-"&amp;IF(LEN(DAY(F1014))=1,"0"&amp;DAY(F1014),DAY(F1014))</f>
        <v/>
      </c>
    </row>
    <row r="1015">
      <c r="A1015" s="43" t="n">
        <v>325</v>
      </c>
      <c r="B1015" s="5" t="inlineStr">
        <is>
          <t>Número de programas nuevos con registro calificado aprobado</t>
        </is>
      </c>
      <c r="C1015" s="5" t="inlineStr">
        <is>
          <t>Creación, modificación y cierre de programas académicos</t>
        </is>
      </c>
      <c r="D1015" s="5" t="inlineStr">
        <is>
          <t>Semestral</t>
        </is>
      </c>
      <c r="E1015" s="5" t="inlineStr">
        <is>
          <t>Positivo</t>
        </is>
      </c>
      <c r="F1015" s="6" t="n">
        <v>45107</v>
      </c>
      <c r="G1015" s="5">
        <f>YEAR(F1015)</f>
        <v/>
      </c>
      <c r="H1015" s="5">
        <f>PROPER(TEXT(F1015,"mmmm"))</f>
        <v/>
      </c>
      <c r="I1015" s="6">
        <f>IF(OR(H1015="Enero",H1015="Febrero",H1015="Marzo",H1015="Abril",H1015="Mayo",H1015="Junio"),G1015&amp;"-1",IF(OR(H1015="Julio",H1015="Agosto",H1015="Septiembre",H1015="Octubre",H1015="Noviembre",H1015="Diciembre"),G1015&amp;"-2"))</f>
        <v/>
      </c>
      <c r="J1015" s="5" t="n">
        <v>100</v>
      </c>
      <c r="K1015" s="120" t="n">
        <v>100</v>
      </c>
      <c r="L1015" s="28">
        <f>IFERROR(IF(OR(J1015=0,K1015=""),"",IF(E1015="Positivo",MIN(MAX(K1015/J1015,0),1.3),MIN(MAX(J1015/K1015,0),1.3))),"")</f>
        <v/>
      </c>
      <c r="M1015" s="28">
        <f>IFERROR(IF(OR(J1015=0,K1015=""),"",IF(E1015="Positivo",MAX(K1015/J1015,0),MAX(J1015/K1015,0))),"")</f>
        <v/>
      </c>
      <c r="N1015" s="5" t="inlineStr">
        <is>
          <t>ENT</t>
        </is>
      </c>
      <c r="O1015" s="5" t="inlineStr">
        <is>
          <t>ENT</t>
        </is>
      </c>
      <c r="P1015" s="16" t="n">
        <v>0</v>
      </c>
      <c r="Q1015" s="16" t="n">
        <v>0</v>
      </c>
      <c r="R1015" s="5">
        <f>A1015&amp;"-"&amp;YEAR(F1015)&amp;"-"&amp;IF(LEN(MONTH(F1015))=1,"0"&amp;MONTH(F1015),MONTH(F1015))&amp;"-"&amp;IF(LEN(DAY(F1015))=1,"0"&amp;DAY(F1015),DAY(F1015))</f>
        <v/>
      </c>
    </row>
    <row r="1016">
      <c r="A1016" s="39" t="n">
        <v>325</v>
      </c>
      <c r="B1016" s="5" t="inlineStr">
        <is>
          <t>Número de programas nuevos con registro calificado aprobado</t>
        </is>
      </c>
      <c r="C1016" s="5" t="inlineStr">
        <is>
          <t>Creación, modificación y cierre de programas académicos</t>
        </is>
      </c>
      <c r="D1016" s="5" t="inlineStr">
        <is>
          <t>Semestral</t>
        </is>
      </c>
      <c r="E1016" s="5" t="inlineStr">
        <is>
          <t>Positivo</t>
        </is>
      </c>
      <c r="F1016" s="6" t="n">
        <v>45291</v>
      </c>
      <c r="G1016" s="5">
        <f>YEAR(F1016)</f>
        <v/>
      </c>
      <c r="H1016" s="5">
        <f>PROPER(TEXT(F1016,"mmmm"))</f>
        <v/>
      </c>
      <c r="I1016" s="6">
        <f>IF(OR(H1016="Enero",H1016="Febrero",H1016="Marzo",H1016="Abril",H1016="Mayo",H1016="Junio"),G1016&amp;"-1",IF(OR(H1016="Julio",H1016="Agosto",H1016="Septiembre",H1016="Octubre",H1016="Noviembre",H1016="Diciembre"),G1016&amp;"-2"))</f>
        <v/>
      </c>
      <c r="J1016" s="5" t="n">
        <v>100</v>
      </c>
      <c r="K1016" s="120" t="n">
        <v>0</v>
      </c>
      <c r="L1016" s="28">
        <f>IFERROR(IF(OR(J1016=0,K1016=""),"",IF(E1016="Positivo",MIN(MAX(K1016/J1016,0),1.3),MIN(MAX(J1016/K1016,0),1.3))),"")</f>
        <v/>
      </c>
      <c r="M1016" s="28">
        <f>IFERROR(IF(OR(J1016=0,K1016=""),"",IF(E1016="Positivo",MAX(K1016/J1016,0),MAX(J1016/K1016,0))),"")</f>
        <v/>
      </c>
      <c r="N1016" s="5" t="n"/>
      <c r="O1016" s="5" t="n"/>
      <c r="P1016" s="16" t="n">
        <v>0</v>
      </c>
      <c r="Q1016" s="16" t="n">
        <v>0</v>
      </c>
      <c r="R1016" s="5">
        <f>A1016&amp;"-"&amp;YEAR(F1016)&amp;"-"&amp;IF(LEN(MONTH(F1016))=1,"0"&amp;MONTH(F1016),MONTH(F1016))&amp;"-"&amp;IF(LEN(DAY(F1016))=1,"0"&amp;DAY(F1016),DAY(F1016))</f>
        <v/>
      </c>
    </row>
    <row r="1017">
      <c r="A1017" s="43" t="n">
        <v>325</v>
      </c>
      <c r="B1017" s="5" t="inlineStr">
        <is>
          <t>Número de programas nuevos con registro calificado aprobado</t>
        </is>
      </c>
      <c r="C1017" s="5" t="inlineStr">
        <is>
          <t>Creación, modificación y cierre de programas académicos</t>
        </is>
      </c>
      <c r="D1017" s="5" t="inlineStr">
        <is>
          <t>Semestral</t>
        </is>
      </c>
      <c r="E1017" s="5" t="inlineStr">
        <is>
          <t>Positivo</t>
        </is>
      </c>
      <c r="F1017" s="6" t="n">
        <v>45473</v>
      </c>
      <c r="G1017" s="5">
        <f>YEAR(F1017)</f>
        <v/>
      </c>
      <c r="H1017" s="5">
        <f>PROPER(TEXT(F1017,"mmmm"))</f>
        <v/>
      </c>
      <c r="I1017" s="6">
        <f>IF(OR(H1017="Enero",H1017="Febrero",H1017="Marzo",H1017="Abril",H1017="Mayo",H1017="Junio"),G1017&amp;"-1",IF(OR(H1017="Julio",H1017="Agosto",H1017="Septiembre",H1017="Octubre",H1017="Noviembre",H1017="Diciembre"),G1017&amp;"-2"))</f>
        <v/>
      </c>
      <c r="J1017" s="5" t="n">
        <v>100</v>
      </c>
      <c r="K1017" s="120" t="n">
        <v>100</v>
      </c>
      <c r="L1017" s="28">
        <f>IFERROR(IF(OR(J1017=0,K1017=""),"",IF(E1017="Positivo",MIN(MAX(K1017/J1017,0),1.3),MIN(MAX(J1017/K1017,0),1.3))),"")</f>
        <v/>
      </c>
      <c r="M1017" s="28">
        <f>IFERROR(IF(OR(J1017=0,K1017=""),"",IF(E1017="Positivo",MAX(K1017/J1017,0),MAX(J1017/K1017,0))),"")</f>
        <v/>
      </c>
      <c r="N1017" s="5" t="inlineStr">
        <is>
          <t>ENT</t>
        </is>
      </c>
      <c r="O1017" s="5" t="inlineStr">
        <is>
          <t>ENT</t>
        </is>
      </c>
      <c r="P1017" s="16" t="n">
        <v>0</v>
      </c>
      <c r="Q1017" s="16" t="n">
        <v>0</v>
      </c>
      <c r="R1017" s="5">
        <f>A1017&amp;"-"&amp;YEAR(F1017)&amp;"-"&amp;IF(LEN(MONTH(F1017))=1,"0"&amp;MONTH(F1017),MONTH(F1017))&amp;"-"&amp;IF(LEN(DAY(F1017))=1,"0"&amp;DAY(F1017),DAY(F1017))</f>
        <v/>
      </c>
    </row>
    <row r="1018">
      <c r="A1018" s="43" t="n">
        <v>325</v>
      </c>
      <c r="B1018" s="5" t="inlineStr">
        <is>
          <t>Número de programas nuevos con registro calificado aprobado</t>
        </is>
      </c>
      <c r="C1018" s="5" t="inlineStr">
        <is>
          <t>Creación, modificación y cierre de programas académicos</t>
        </is>
      </c>
      <c r="D1018" s="5" t="inlineStr">
        <is>
          <t>Semestral</t>
        </is>
      </c>
      <c r="E1018" s="5" t="inlineStr">
        <is>
          <t>Positivo</t>
        </is>
      </c>
      <c r="F1018" s="6" t="n">
        <v>45657</v>
      </c>
      <c r="G1018" s="5">
        <f>YEAR(F1018)</f>
        <v/>
      </c>
      <c r="H1018" s="5">
        <f>PROPER(TEXT(F1018,"mmmm"))</f>
        <v/>
      </c>
      <c r="I1018" s="6">
        <f>IF(OR(H1018="Enero",H1018="Febrero",H1018="Marzo",H1018="Abril",H1018="Mayo",H1018="Junio"),G1018&amp;"-1",IF(OR(H1018="Julio",H1018="Agosto",H1018="Septiembre",H1018="Octubre",H1018="Noviembre",H1018="Diciembre"),G1018&amp;"-2"))</f>
        <v/>
      </c>
      <c r="J1018" s="5" t="n">
        <v>100</v>
      </c>
      <c r="K1018" s="120" t="n">
        <v>100</v>
      </c>
      <c r="L1018" s="28">
        <f>IFERROR(IF(OR(J1018=0,K1018=""),"",IF(E1018="Positivo",MIN(MAX(K1018/J1018,0),1.3),MIN(MAX(J1018/K1018,0),1.3))),"")</f>
        <v/>
      </c>
      <c r="M1018" s="28">
        <f>IFERROR(IF(OR(J1018=0,K1018=""),"",IF(E1018="Positivo",MAX(K1018/J1018,0),MAX(J1018/K1018,0))),"")</f>
        <v/>
      </c>
      <c r="N1018" s="5" t="inlineStr">
        <is>
          <t>ENT</t>
        </is>
      </c>
      <c r="O1018" s="5" t="inlineStr">
        <is>
          <t>ENT</t>
        </is>
      </c>
      <c r="P1018" s="16" t="n">
        <v>0</v>
      </c>
      <c r="Q1018" s="16" t="n">
        <v>0</v>
      </c>
      <c r="R1018" s="5">
        <f>A1018&amp;"-"&amp;YEAR(F1018)&amp;"-"&amp;IF(LEN(MONTH(F1018))=1,"0"&amp;MONTH(F1018),MONTH(F1018))&amp;"-"&amp;IF(LEN(DAY(F1018))=1,"0"&amp;DAY(F1018),DAY(F1018))</f>
        <v/>
      </c>
    </row>
    <row r="1019">
      <c r="A1019" s="39" t="n">
        <v>326</v>
      </c>
      <c r="B1019" s="5" t="inlineStr">
        <is>
          <t>Número de informes de autoevaluación con fines de acreditación en alta calidad radicados</t>
        </is>
      </c>
      <c r="C1019" s="5" t="inlineStr">
        <is>
          <t>Autoevaluación de programas académicos</t>
        </is>
      </c>
      <c r="D1019" s="5" t="inlineStr">
        <is>
          <t>Anual</t>
        </is>
      </c>
      <c r="E1019" s="5" t="inlineStr">
        <is>
          <t>Positivo</t>
        </is>
      </c>
      <c r="F1019" s="6" t="n">
        <v>45291</v>
      </c>
      <c r="G1019" s="5">
        <f>YEAR(F1019)</f>
        <v/>
      </c>
      <c r="H1019" s="5">
        <f>PROPER(TEXT(F1019,"mmmm"))</f>
        <v/>
      </c>
      <c r="I1019" s="6">
        <f>IF(OR(H1019="Enero",H1019="Febrero",H1019="Marzo",H1019="Abril",H1019="Mayo",H1019="Junio"),G1019&amp;"-1",IF(OR(H1019="Julio",H1019="Agosto",H1019="Septiembre",H1019="Octubre",H1019="Noviembre",H1019="Diciembre"),G1019&amp;"-2"))</f>
        <v/>
      </c>
      <c r="J1019" s="5" t="n">
        <v>100</v>
      </c>
      <c r="K1019" s="120" t="n">
        <v>100</v>
      </c>
      <c r="L1019" s="28">
        <f>IFERROR(IF(OR(J1019=0,K1019=""),"",IF(E1019="Positivo",MIN(MAX(K1019/J1019,0),1.3),MIN(MAX(J1019/K1019,0),1.3))),"")</f>
        <v/>
      </c>
      <c r="M1019" s="28">
        <f>IFERROR(IF(OR(J1019=0,K1019=""),"",IF(E1019="Positivo",MAX(K1019/J1019,0),MAX(J1019/K1019,0))),"")</f>
        <v/>
      </c>
      <c r="N1019" s="5" t="inlineStr">
        <is>
          <t>DEC</t>
        </is>
      </c>
      <c r="O1019" s="5" t="inlineStr">
        <is>
          <t>DEC</t>
        </is>
      </c>
      <c r="P1019" s="16" t="n">
        <v>0</v>
      </c>
      <c r="Q1019" s="16" t="n">
        <v>0</v>
      </c>
      <c r="R1019" s="5">
        <f>A1019&amp;"-"&amp;YEAR(F1019)&amp;"-"&amp;IF(LEN(MONTH(F1019))=1,"0"&amp;MONTH(F1019),MONTH(F1019))&amp;"-"&amp;IF(LEN(DAY(F1019))=1,"0"&amp;DAY(F1019),DAY(F1019))</f>
        <v/>
      </c>
    </row>
    <row r="1020">
      <c r="A1020" s="26" t="n">
        <v>327</v>
      </c>
      <c r="B1020" s="5" t="inlineStr">
        <is>
          <t>Número de programas con obtención de acreditación por primera vez</t>
        </is>
      </c>
      <c r="C1020" s="5" t="inlineStr">
        <is>
          <t>Autoevaluación de programas académicos</t>
        </is>
      </c>
      <c r="D1020" s="5" t="inlineStr">
        <is>
          <t>Semestral</t>
        </is>
      </c>
      <c r="E1020" s="5" t="inlineStr">
        <is>
          <t>Positivo</t>
        </is>
      </c>
      <c r="F1020" s="17" t="n">
        <v>45107</v>
      </c>
      <c r="G1020" s="5">
        <f>YEAR(F1020)</f>
        <v/>
      </c>
      <c r="H1020" s="5">
        <f>PROPER(TEXT(F1020,"mmmm"))</f>
        <v/>
      </c>
      <c r="I1020" s="6">
        <f>IF(OR(H1020="Enero",H1020="Febrero",H1020="Marzo",H1020="Abril",H1020="Mayo",H1020="Junio"),G1020&amp;"-1",IF(OR(H1020="Julio",H1020="Agosto",H1020="Septiembre",H1020="Octubre",H1020="Noviembre",H1020="Diciembre"),G1020&amp;"-2"))</f>
        <v/>
      </c>
      <c r="J1020" s="5" t="n">
        <v>100</v>
      </c>
      <c r="K1020" s="120" t="n">
        <v>0</v>
      </c>
      <c r="L1020" s="28">
        <f>IFERROR(IF(OR(J1020=0,K1020=""),"",IF(E1020="Positivo",MIN(MAX(K1020/J1020,0),1.3),MIN(MAX(J1020/K1020,0),1.3))),"")</f>
        <v/>
      </c>
      <c r="M1020" s="28">
        <f>IFERROR(IF(OR(J1020=0,K1020=""),"",IF(E1020="Positivo",MAX(K1020/J1020,0),MAX(J1020/K1020,0))),"")</f>
        <v/>
      </c>
      <c r="N1020" s="5" t="n"/>
      <c r="O1020" s="5" t="n"/>
      <c r="P1020" s="16" t="n">
        <v>0</v>
      </c>
      <c r="Q1020" s="16" t="n">
        <v>0</v>
      </c>
      <c r="R1020" s="5">
        <f>A1020&amp;"-"&amp;YEAR(F1020)&amp;"-"&amp;IF(LEN(MONTH(F1020))=1,"0"&amp;MONTH(F1020),MONTH(F1020))&amp;"-"&amp;IF(LEN(DAY(F1020))=1,"0"&amp;DAY(F1020),DAY(F1020))</f>
        <v/>
      </c>
    </row>
    <row r="1021">
      <c r="A1021" s="39" t="n">
        <v>327</v>
      </c>
      <c r="B1021" s="5" t="inlineStr">
        <is>
          <t>Número de programas con obtención de acreditación por primera vez</t>
        </is>
      </c>
      <c r="C1021" s="5" t="inlineStr">
        <is>
          <t>Autoevaluación de programas académicos</t>
        </is>
      </c>
      <c r="D1021" s="5" t="inlineStr">
        <is>
          <t>Semestral</t>
        </is>
      </c>
      <c r="E1021" s="5" t="inlineStr">
        <is>
          <t>Positivo</t>
        </is>
      </c>
      <c r="F1021" s="6" t="n">
        <v>45291</v>
      </c>
      <c r="G1021" s="5">
        <f>YEAR(F1021)</f>
        <v/>
      </c>
      <c r="H1021" s="5">
        <f>PROPER(TEXT(F1021,"mmmm"))</f>
        <v/>
      </c>
      <c r="I1021" s="6">
        <f>IF(OR(H1021="Enero",H1021="Febrero",H1021="Marzo",H1021="Abril",H1021="Mayo",H1021="Junio"),G1021&amp;"-1",IF(OR(H1021="Julio",H1021="Agosto",H1021="Septiembre",H1021="Octubre",H1021="Noviembre",H1021="Diciembre"),G1021&amp;"-2"))</f>
        <v/>
      </c>
      <c r="J1021" s="5" t="n">
        <v>100</v>
      </c>
      <c r="K1021" s="120" t="n">
        <v>100</v>
      </c>
      <c r="L1021" s="28">
        <f>IFERROR(IF(OR(J1021=0,K1021=""),"",IF(E1021="Positivo",MIN(MAX(K1021/J1021,0),1.3),MIN(MAX(J1021/K1021,0),1.3))),"")</f>
        <v/>
      </c>
      <c r="M1021" s="28">
        <f>IFERROR(IF(OR(J1021=0,K1021=""),"",IF(E1021="Positivo",MAX(K1021/J1021,0),MAX(J1021/K1021,0))),"")</f>
        <v/>
      </c>
      <c r="N1021" s="5" t="n"/>
      <c r="O1021" s="5" t="n"/>
      <c r="P1021" s="16" t="n">
        <v>0</v>
      </c>
      <c r="Q1021" s="16" t="n">
        <v>0</v>
      </c>
      <c r="R1021" s="5">
        <f>A1021&amp;"-"&amp;YEAR(F1021)&amp;"-"&amp;IF(LEN(MONTH(F1021))=1,"0"&amp;MONTH(F1021),MONTH(F1021))&amp;"-"&amp;IF(LEN(DAY(F1021))=1,"0"&amp;DAY(F1021),DAY(F1021))</f>
        <v/>
      </c>
    </row>
    <row r="1022">
      <c r="A1022" s="26" t="n">
        <v>327</v>
      </c>
      <c r="B1022" s="5" t="inlineStr">
        <is>
          <t>Número de programas con obtención de acreditación por primera vez</t>
        </is>
      </c>
      <c r="C1022" s="5" t="inlineStr">
        <is>
          <t>Autoevaluación de programas académicos</t>
        </is>
      </c>
      <c r="D1022" s="5" t="inlineStr">
        <is>
          <t>Semestral</t>
        </is>
      </c>
      <c r="E1022" s="5" t="inlineStr">
        <is>
          <t>Positivo</t>
        </is>
      </c>
      <c r="F1022" s="17" t="n">
        <v>45473</v>
      </c>
      <c r="G1022" s="5">
        <f>YEAR(F1022)</f>
        <v/>
      </c>
      <c r="H1022" s="5">
        <f>PROPER(TEXT(F1022,"mmmm"))</f>
        <v/>
      </c>
      <c r="I1022" s="6">
        <f>IF(OR(H1022="Enero",H1022="Febrero",H1022="Marzo",H1022="Abril",H1022="Mayo",H1022="Junio"),G1022&amp;"-1",IF(OR(H1022="Julio",H1022="Agosto",H1022="Septiembre",H1022="Octubre",H1022="Noviembre",H1022="Diciembre"),G1022&amp;"-2"))</f>
        <v/>
      </c>
      <c r="J1022" s="5" t="n">
        <v>100</v>
      </c>
      <c r="K1022" s="120" t="n">
        <v>0</v>
      </c>
      <c r="L1022" s="28">
        <f>IFERROR(IF(OR(J1022=0,K1022=""),"",IF(E1022="Positivo",MIN(MAX(K1022/J1022,0),1.3),MIN(MAX(J1022/K1022,0),1.3))),"")</f>
        <v/>
      </c>
      <c r="M1022" s="28">
        <f>IFERROR(IF(OR(J1022=0,K1022=""),"",IF(E1022="Positivo",MAX(K1022/J1022,0),MAX(J1022/K1022,0))),"")</f>
        <v/>
      </c>
      <c r="N1022" s="5" t="n"/>
      <c r="O1022" s="5" t="n"/>
      <c r="P1022" s="16" t="n">
        <v>0</v>
      </c>
      <c r="Q1022" s="16" t="n">
        <v>0</v>
      </c>
      <c r="R1022" s="5">
        <f>A1022&amp;"-"&amp;YEAR(F1022)&amp;"-"&amp;IF(LEN(MONTH(F1022))=1,"0"&amp;MONTH(F1022),MONTH(F1022))&amp;"-"&amp;IF(LEN(DAY(F1022))=1,"0"&amp;DAY(F1022),DAY(F1022))</f>
        <v/>
      </c>
    </row>
    <row r="1023">
      <c r="A1023" s="26" t="n">
        <v>327</v>
      </c>
      <c r="B1023" s="5" t="inlineStr">
        <is>
          <t>Número de programas con obtención de acreditación por primera vez</t>
        </is>
      </c>
      <c r="C1023" s="5" t="inlineStr">
        <is>
          <t>Autoevaluación de programas académicos</t>
        </is>
      </c>
      <c r="D1023" s="5" t="inlineStr">
        <is>
          <t>Semestral</t>
        </is>
      </c>
      <c r="E1023" s="5" t="inlineStr">
        <is>
          <t>Positivo</t>
        </is>
      </c>
      <c r="F1023" s="6" t="n">
        <v>45657</v>
      </c>
      <c r="G1023" s="5">
        <f>YEAR(F1023)</f>
        <v/>
      </c>
      <c r="H1023" s="5">
        <f>PROPER(TEXT(F1023,"mmmm"))</f>
        <v/>
      </c>
      <c r="I1023" s="6">
        <f>IF(OR(H1023="Enero",H1023="Febrero",H1023="Marzo",H1023="Abril",H1023="Mayo",H1023="Junio"),G1023&amp;"-1",IF(OR(H1023="Julio",H1023="Agosto",H1023="Septiembre",H1023="Octubre",H1023="Noviembre",H1023="Diciembre"),G1023&amp;"-2"))</f>
        <v/>
      </c>
      <c r="J1023" s="5" t="n">
        <v>100</v>
      </c>
      <c r="K1023" s="10" t="n">
        <v>0</v>
      </c>
      <c r="L1023" s="28">
        <f>IFERROR(IF(OR(J1023=0,K1023=""),"",IF(E1023="Positivo",MIN(MAX(K1023/J1023,0),1.3),MIN(MAX(J1023/K1023,0),1.3))),"")</f>
        <v/>
      </c>
      <c r="M1023" s="28">
        <f>IFERROR(IF(OR(J1023=0,K1023=""),"",IF(E1023="Positivo",MAX(K1023/J1023,0),MAX(J1023/K1023,0))),"")</f>
        <v/>
      </c>
      <c r="N1023" s="5" t="n"/>
      <c r="O1023" s="5" t="n"/>
      <c r="P1023" s="16" t="n">
        <v>0</v>
      </c>
      <c r="Q1023" s="16" t="n">
        <v>0</v>
      </c>
      <c r="R1023" s="5">
        <f>A1023&amp;"-"&amp;YEAR(F1023)&amp;"-"&amp;IF(LEN(MONTH(F1023))=1,"0"&amp;MONTH(F1023),MONTH(F1023))&amp;"-"&amp;IF(LEN(DAY(F1023))=1,"0"&amp;DAY(F1023),DAY(F1023))</f>
        <v/>
      </c>
    </row>
    <row r="1024">
      <c r="A1024" s="39" t="n">
        <v>328</v>
      </c>
      <c r="B1024" s="5" t="inlineStr">
        <is>
          <t>Nivel de encuestas obtenidas en el encuentro institucional de graduados</t>
        </is>
      </c>
      <c r="C1024" s="5" t="inlineStr">
        <is>
          <t>Gestión de Graduados</t>
        </is>
      </c>
      <c r="D1024" s="5" t="inlineStr">
        <is>
          <t>Anual</t>
        </is>
      </c>
      <c r="E1024" s="5" t="inlineStr">
        <is>
          <t>Positivo</t>
        </is>
      </c>
      <c r="F1024" s="6" t="n">
        <v>45291</v>
      </c>
      <c r="G1024" s="5">
        <f>YEAR(F1024)</f>
        <v/>
      </c>
      <c r="H1024" s="5">
        <f>PROPER(TEXT(F1024,"mmmm"))</f>
        <v/>
      </c>
      <c r="I1024" s="6">
        <f>IF(OR(H1024="Enero",H1024="Febrero",H1024="Marzo",H1024="Abril",H1024="Mayo",H1024="Junio"),G1024&amp;"-1",IF(OR(H1024="Julio",H1024="Agosto",H1024="Septiembre",H1024="Octubre",H1024="Noviembre",H1024="Diciembre"),G1024&amp;"-2"))</f>
        <v/>
      </c>
      <c r="J1024" s="5" t="n">
        <v>800</v>
      </c>
      <c r="K1024" s="120" t="n">
        <v>1035</v>
      </c>
      <c r="L1024" s="28">
        <f>IFERROR(IF(OR(J1024=0,K1024=""),"",IF(E1024="Positivo",MIN(MAX(K1024/J1024,0),1.3),MIN(MAX(J1024/K1024,0),1.3))),"")</f>
        <v/>
      </c>
      <c r="M1024" s="28">
        <f>IFERROR(IF(OR(J1024=0,K1024=""),"",IF(E1024="Positivo",MAX(K1024/J1024,0),MAX(J1024/K1024,0))),"")</f>
        <v/>
      </c>
      <c r="N1024" s="5" t="n"/>
      <c r="O1024" s="5" t="n"/>
      <c r="P1024" s="16" t="n">
        <v>0</v>
      </c>
      <c r="Q1024" s="16" t="n">
        <v>0</v>
      </c>
      <c r="R1024" s="5">
        <f>A1024&amp;"-"&amp;YEAR(F1024)&amp;"-"&amp;IF(LEN(MONTH(F1024))=1,"0"&amp;MONTH(F1024),MONTH(F1024))&amp;"-"&amp;IF(LEN(DAY(F1024))=1,"0"&amp;DAY(F1024),DAY(F1024))</f>
        <v/>
      </c>
    </row>
    <row r="1025">
      <c r="A1025" s="26" t="n">
        <v>328</v>
      </c>
      <c r="B1025" s="5" t="inlineStr">
        <is>
          <t>Nivel de encuestas obtenidas en el encuentro institucional de graduados</t>
        </is>
      </c>
      <c r="C1025" s="5" t="inlineStr">
        <is>
          <t>Gestión de Graduados</t>
        </is>
      </c>
      <c r="D1025" s="5" t="inlineStr">
        <is>
          <t>Anual</t>
        </is>
      </c>
      <c r="E1025" s="5" t="inlineStr">
        <is>
          <t>Positivo</t>
        </is>
      </c>
      <c r="F1025" s="6" t="n">
        <v>45657</v>
      </c>
      <c r="G1025" s="5">
        <f>YEAR(F1025)</f>
        <v/>
      </c>
      <c r="H1025" s="5">
        <f>PROPER(TEXT(F1025,"mmmm"))</f>
        <v/>
      </c>
      <c r="I1025" s="6">
        <f>IF(OR(H1025="Enero",H1025="Febrero",H1025="Marzo",H1025="Abril",H1025="Mayo",H1025="Junio"),G1025&amp;"-1",IF(OR(H1025="Julio",H1025="Agosto",H1025="Septiembre",H1025="Octubre",H1025="Noviembre",H1025="Diciembre"),G1025&amp;"-2"))</f>
        <v/>
      </c>
      <c r="J1025" s="5" t="n">
        <v>100</v>
      </c>
      <c r="K1025" s="10" t="n">
        <v>157</v>
      </c>
      <c r="L1025" s="28">
        <f>IFERROR(IF(OR(J1025=0,K1025=""),"",IF(E1025="Positivo",MIN(MAX(K1025/J1025,0),1.3),MIN(MAX(J1025/K1025,0),1.3))),"")</f>
        <v/>
      </c>
      <c r="M1025" s="28">
        <f>IFERROR(IF(OR(J1025=0,K1025=""),"",IF(E1025="Positivo",MAX(K1025/J1025,0),MAX(J1025/K1025,0))),"")</f>
        <v/>
      </c>
      <c r="N1025" s="5" t="n"/>
      <c r="O1025" s="5" t="n"/>
      <c r="P1025" s="16" t="n">
        <v>0</v>
      </c>
      <c r="Q1025" s="16" t="n">
        <v>0</v>
      </c>
      <c r="R1025" s="5">
        <f>A1025&amp;"-"&amp;YEAR(F1025)&amp;"-"&amp;IF(LEN(MONTH(F1025))=1,"0"&amp;MONTH(F1025),MONTH(F1025))&amp;"-"&amp;IF(LEN(DAY(F1025))=1,"0"&amp;DAY(F1025),DAY(F1025))</f>
        <v/>
      </c>
    </row>
    <row r="1026">
      <c r="A1026" s="39" t="n">
        <v>329</v>
      </c>
      <c r="B1026" s="5" t="inlineStr">
        <is>
          <t>Participación en actividades diseñadas para graduados</t>
        </is>
      </c>
      <c r="C1026" s="5" t="inlineStr">
        <is>
          <t>Gestión de Graduados</t>
        </is>
      </c>
      <c r="D1026" s="5" t="inlineStr">
        <is>
          <t>Anual</t>
        </is>
      </c>
      <c r="E1026" s="5" t="inlineStr">
        <is>
          <t>Positivo</t>
        </is>
      </c>
      <c r="F1026" s="6" t="n">
        <v>45291</v>
      </c>
      <c r="G1026" s="5">
        <f>YEAR(F1026)</f>
        <v/>
      </c>
      <c r="H1026" s="5">
        <f>PROPER(TEXT(F1026,"mmmm"))</f>
        <v/>
      </c>
      <c r="I1026" s="6">
        <f>IF(OR(H1026="Enero",H1026="Febrero",H1026="Marzo",H1026="Abril",H1026="Mayo",H1026="Junio"),G1026&amp;"-1",IF(OR(H1026="Julio",H1026="Agosto",H1026="Septiembre",H1026="Octubre",H1026="Noviembre",H1026="Diciembre"),G1026&amp;"-2"))</f>
        <v/>
      </c>
      <c r="J1026" s="5" t="n">
        <v>3000</v>
      </c>
      <c r="K1026" s="120" t="n">
        <v>3315</v>
      </c>
      <c r="L1026" s="28">
        <f>IFERROR(IF(OR(J1026=0,K1026=""),"",IF(E1026="Positivo",MIN(MAX(K1026/J1026,0),1.3),MIN(MAX(J1026/K1026,0),1.3))),"")</f>
        <v/>
      </c>
      <c r="M1026" s="28">
        <f>IFERROR(IF(OR(J1026=0,K1026=""),"",IF(E1026="Positivo",MAX(K1026/J1026,0),MAX(J1026/K1026,0))),"")</f>
        <v/>
      </c>
      <c r="N1026" s="5" t="n"/>
      <c r="O1026" s="5" t="n"/>
      <c r="P1026" s="16" t="n">
        <v>0</v>
      </c>
      <c r="Q1026" s="16" t="n">
        <v>0</v>
      </c>
      <c r="R1026" s="5">
        <f>A1026&amp;"-"&amp;YEAR(F1026)&amp;"-"&amp;IF(LEN(MONTH(F1026))=1,"0"&amp;MONTH(F1026),MONTH(F1026))&amp;"-"&amp;IF(LEN(DAY(F1026))=1,"0"&amp;DAY(F1026),DAY(F1026))</f>
        <v/>
      </c>
    </row>
    <row r="1027">
      <c r="A1027" s="26" t="n">
        <v>329</v>
      </c>
      <c r="B1027" s="5" t="inlineStr">
        <is>
          <t>Participación en actividades diseñadas para graduados</t>
        </is>
      </c>
      <c r="C1027" s="5" t="inlineStr">
        <is>
          <t>Gestión de Graduados</t>
        </is>
      </c>
      <c r="D1027" s="5" t="inlineStr">
        <is>
          <t>Anual</t>
        </is>
      </c>
      <c r="E1027" s="5" t="inlineStr">
        <is>
          <t>Positivo</t>
        </is>
      </c>
      <c r="F1027" s="6" t="n">
        <v>45657</v>
      </c>
      <c r="G1027" s="5">
        <f>YEAR(F1027)</f>
        <v/>
      </c>
      <c r="H1027" s="5">
        <f>PROPER(TEXT(F1027,"mmmm"))</f>
        <v/>
      </c>
      <c r="I1027" s="6">
        <f>IF(OR(H1027="Enero",H1027="Febrero",H1027="Marzo",H1027="Abril",H1027="Mayo",H1027="Junio"),G1027&amp;"-1",IF(OR(H1027="Julio",H1027="Agosto",H1027="Septiembre",H1027="Octubre",H1027="Noviembre",H1027="Diciembre"),G1027&amp;"-2"))</f>
        <v/>
      </c>
      <c r="J1027" s="5" t="n">
        <v>100</v>
      </c>
      <c r="K1027" s="10" t="n">
        <v>106.63</v>
      </c>
      <c r="L1027" s="28">
        <f>IFERROR(IF(OR(J1027=0,K1027=""),"",IF(E1027="Positivo",MIN(MAX(K1027/J1027,0),1.3),MIN(MAX(J1027/K1027,0),1.3))),"")</f>
        <v/>
      </c>
      <c r="M1027" s="28">
        <f>IFERROR(IF(OR(J1027=0,K1027=""),"",IF(E1027="Positivo",MAX(K1027/J1027,0),MAX(J1027/K1027,0))),"")</f>
        <v/>
      </c>
      <c r="N1027" s="5" t="n"/>
      <c r="O1027" s="5" t="n"/>
      <c r="P1027" s="16" t="n">
        <v>0</v>
      </c>
      <c r="Q1027" s="16" t="n">
        <v>0</v>
      </c>
      <c r="R1027" s="5">
        <f>A1027&amp;"-"&amp;YEAR(F1027)&amp;"-"&amp;IF(LEN(MONTH(F1027))=1,"0"&amp;MONTH(F1027),MONTH(F1027))&amp;"-"&amp;IF(LEN(DAY(F1027))=1,"0"&amp;DAY(F1027),DAY(F1027))</f>
        <v/>
      </c>
    </row>
    <row r="1028">
      <c r="A1028" s="39" t="n">
        <v>331</v>
      </c>
      <c r="B1028" s="5" t="inlineStr">
        <is>
          <t>Nivel de empleabilidad del graduado</t>
        </is>
      </c>
      <c r="C1028" s="5" t="inlineStr">
        <is>
          <t>Gestión de Graduados</t>
        </is>
      </c>
      <c r="D1028" s="5" t="inlineStr">
        <is>
          <t>Anual</t>
        </is>
      </c>
      <c r="E1028" s="5" t="inlineStr">
        <is>
          <t>Positivo</t>
        </is>
      </c>
      <c r="F1028" s="6" t="n">
        <v>45291</v>
      </c>
      <c r="G1028" s="5">
        <f>YEAR(F1028)</f>
        <v/>
      </c>
      <c r="H1028" s="5">
        <f>PROPER(TEXT(F1028,"mmmm"))</f>
        <v/>
      </c>
      <c r="I1028" s="6">
        <f>IF(OR(H1028="Enero",H1028="Febrero",H1028="Marzo",H1028="Abril",H1028="Mayo",H1028="Junio"),G1028&amp;"-1",IF(OR(H1028="Julio",H1028="Agosto",H1028="Septiembre",H1028="Octubre",H1028="Noviembre",H1028="Diciembre"),G1028&amp;"-2"))</f>
        <v/>
      </c>
      <c r="J1028" s="5" t="n"/>
      <c r="K1028" s="120" t="n">
        <v>81</v>
      </c>
      <c r="L1028" s="117">
        <f>IFERROR(IF(OR(J1028=0,K1028=""),"",IF(E1028="Positivo",MIN(MAX(K1028/J1028,0),1.3),MIN(MAX(J1028/K1028,0),1.3))),"")</f>
        <v/>
      </c>
      <c r="M1028" s="28">
        <f>IFERROR(IF(OR(J1028=0,K1028=""),"",IF(E1028="Positivo",MAX(K1028/J1028,0),MAX(J1028/K1028,0))),"")</f>
        <v/>
      </c>
      <c r="N1028" s="5" t="inlineStr">
        <is>
          <t>Linea Base</t>
        </is>
      </c>
      <c r="O1028" s="5" t="inlineStr">
        <is>
          <t>%</t>
        </is>
      </c>
      <c r="P1028" s="16" t="n">
        <v>0</v>
      </c>
      <c r="Q1028" s="16" t="n">
        <v>0</v>
      </c>
      <c r="R1028" s="5">
        <f>A1028&amp;"-"&amp;YEAR(F1028)&amp;"-"&amp;IF(LEN(MONTH(F1028))=1,"0"&amp;MONTH(F1028),MONTH(F1028))&amp;"-"&amp;IF(LEN(DAY(F1028))=1,"0"&amp;DAY(F1028),DAY(F1028))</f>
        <v/>
      </c>
    </row>
    <row r="1029">
      <c r="A1029" s="26" t="n">
        <v>331</v>
      </c>
      <c r="B1029" s="5" t="inlineStr">
        <is>
          <t>Nivel de empleabilidad del graduado</t>
        </is>
      </c>
      <c r="C1029" s="5" t="inlineStr">
        <is>
          <t>Gestión de Graduados</t>
        </is>
      </c>
      <c r="D1029" s="5" t="inlineStr">
        <is>
          <t>Anual</t>
        </is>
      </c>
      <c r="E1029" s="5" t="inlineStr">
        <is>
          <t>Positivo</t>
        </is>
      </c>
      <c r="F1029" s="6" t="n">
        <v>45657</v>
      </c>
      <c r="G1029" s="5">
        <f>YEAR(F1029)</f>
        <v/>
      </c>
      <c r="H1029" s="5">
        <f>PROPER(TEXT(F1029,"mmmm"))</f>
        <v/>
      </c>
      <c r="I1029" s="6">
        <f>IF(OR(H1029="Enero",H1029="Febrero",H1029="Marzo",H1029="Abril",H1029="Mayo",H1029="Junio"),G1029&amp;"-1",IF(OR(H1029="Julio",H1029="Agosto",H1029="Septiembre",H1029="Octubre",H1029="Noviembre",H1029="Diciembre"),G1029&amp;"-2"))</f>
        <v/>
      </c>
      <c r="J1029" s="5" t="n">
        <v>0</v>
      </c>
      <c r="K1029" s="10" t="n">
        <v>82</v>
      </c>
      <c r="L1029" s="28">
        <f>IFERROR(IF(OR(J1029=0,K1029=""),"",IF(E1029="Positivo",MIN(MAX(K1029/J1029,0),1.3),MIN(MAX(J1029/K1029,0),1.3))),"")</f>
        <v/>
      </c>
      <c r="M1029" s="28">
        <f>IFERROR(IF(OR(J1029=0,K1029=""),"",IF(E1029="Positivo",MAX(K1029/J1029,0),MAX(J1029/K1029,0))),"")</f>
        <v/>
      </c>
      <c r="N1029" s="5" t="inlineStr">
        <is>
          <t>Linea Base</t>
        </is>
      </c>
      <c r="O1029" s="5" t="inlineStr">
        <is>
          <t>%</t>
        </is>
      </c>
      <c r="P1029" s="16" t="n">
        <v>0</v>
      </c>
      <c r="Q1029" s="16" t="n">
        <v>0</v>
      </c>
      <c r="R1029" s="5">
        <f>A1029&amp;"-"&amp;YEAR(F1029)&amp;"-"&amp;IF(LEN(MONTH(F1029))=1,"0"&amp;MONTH(F1029),MONTH(F1029))&amp;"-"&amp;IF(LEN(DAY(F1029))=1,"0"&amp;DAY(F1029),DAY(F1029))</f>
        <v/>
      </c>
    </row>
    <row r="1030">
      <c r="A1030" s="26" t="n">
        <v>332</v>
      </c>
      <c r="B1030" s="5" t="inlineStr">
        <is>
          <t>Índice de rotación</t>
        </is>
      </c>
      <c r="C1030" s="5" t="inlineStr">
        <is>
          <t>GESTIÓN Y DESARROLLO DEL TALENTO HUMANO</t>
        </is>
      </c>
      <c r="D1030" s="5" t="inlineStr">
        <is>
          <t>Semestral</t>
        </is>
      </c>
      <c r="E1030" s="5" t="inlineStr">
        <is>
          <t>Negativo</t>
        </is>
      </c>
      <c r="F1030" s="17" t="n">
        <v>45107</v>
      </c>
      <c r="G1030" s="5">
        <f>YEAR(F1030)</f>
        <v/>
      </c>
      <c r="H1030" s="5">
        <f>PROPER(TEXT(F1030,"mmmm"))</f>
        <v/>
      </c>
      <c r="I1030" s="6">
        <f>IF(OR(H1030="Enero",H1030="Febrero",H1030="Marzo",H1030="Abril",H1030="Mayo",H1030="Junio"),G1030&amp;"-1",IF(OR(H1030="Julio",H1030="Agosto",H1030="Septiembre",H1030="Octubre",H1030="Noviembre",H1030="Diciembre"),G1030&amp;"-2"))</f>
        <v/>
      </c>
      <c r="J1030" s="5" t="n">
        <v>1.8</v>
      </c>
      <c r="K1030" s="121" t="n">
        <v>1.57</v>
      </c>
      <c r="L1030" s="28">
        <f>IFERROR(IF(OR(J1030=0,K1030=""),"",IF(E1030="Positivo",MIN(MAX(K1030/J1030,0),1.3),MIN(MAX(J1030/K1030,0),1.3))),"")</f>
        <v/>
      </c>
      <c r="M1030" s="28">
        <f>IFERROR(IF(OR(J1030=0,K1030=""),"",IF(E1030="Positivo",MAX(K1030/J1030,0),MAX(J1030/K1030,0))),"")</f>
        <v/>
      </c>
      <c r="N1030" s="5" t="inlineStr">
        <is>
          <t>%</t>
        </is>
      </c>
      <c r="O1030" s="5" t="inlineStr">
        <is>
          <t>%</t>
        </is>
      </c>
      <c r="P1030" s="16" t="n">
        <v>2</v>
      </c>
      <c r="Q1030" s="16" t="n">
        <v>2</v>
      </c>
      <c r="R1030" s="5">
        <f>A1030&amp;"-"&amp;YEAR(F1030)&amp;"-"&amp;IF(LEN(MONTH(F1030))=1,"0"&amp;MONTH(F1030),MONTH(F1030))&amp;"-"&amp;IF(LEN(DAY(F1030))=1,"0"&amp;DAY(F1030),DAY(F1030))</f>
        <v/>
      </c>
    </row>
    <row r="1031">
      <c r="A1031" s="39" t="n">
        <v>332</v>
      </c>
      <c r="B1031" s="5" t="inlineStr">
        <is>
          <t>Índice de rotación</t>
        </is>
      </c>
      <c r="C1031" s="5" t="inlineStr">
        <is>
          <t>GESTIÓN Y DESARROLLO DEL TALENTO HUMANO</t>
        </is>
      </c>
      <c r="D1031" s="5" t="inlineStr">
        <is>
          <t>Semestral</t>
        </is>
      </c>
      <c r="E1031" s="5" t="inlineStr">
        <is>
          <t>Negativo</t>
        </is>
      </c>
      <c r="F1031" s="6" t="n">
        <v>45291</v>
      </c>
      <c r="G1031" s="5">
        <f>YEAR(F1031)</f>
        <v/>
      </c>
      <c r="H1031" s="5">
        <f>PROPER(TEXT(F1031,"mmmm"))</f>
        <v/>
      </c>
      <c r="I1031" s="6">
        <f>IF(OR(H1031="Enero",H1031="Febrero",H1031="Marzo",H1031="Abril",H1031="Mayo",H1031="Junio"),G1031&amp;"-1",IF(OR(H1031="Julio",H1031="Agosto",H1031="Septiembre",H1031="Octubre",H1031="Noviembre",H1031="Diciembre"),G1031&amp;"-2"))</f>
        <v/>
      </c>
      <c r="J1031" s="5" t="n">
        <v>1.8</v>
      </c>
      <c r="K1031" s="121" t="n">
        <v>1.3</v>
      </c>
      <c r="L1031" s="28">
        <f>IFERROR(IF(OR(J1031=0,K1031=""),"",IF(E1031="Positivo",MIN(MAX(K1031/J1031,0),1.3),MIN(MAX(J1031/K1031,0),1.3))),"")</f>
        <v/>
      </c>
      <c r="M1031" s="28">
        <f>IFERROR(IF(OR(J1031=0,K1031=""),"",IF(E1031="Positivo",MAX(K1031/J1031,0),MAX(J1031/K1031,0))),"")</f>
        <v/>
      </c>
      <c r="N1031" s="5" t="inlineStr">
        <is>
          <t>%</t>
        </is>
      </c>
      <c r="O1031" s="5" t="inlineStr">
        <is>
          <t>%</t>
        </is>
      </c>
      <c r="P1031" s="16" t="n">
        <v>1</v>
      </c>
      <c r="Q1031" s="16" t="n">
        <v>1</v>
      </c>
      <c r="R1031" s="5">
        <f>A1031&amp;"-"&amp;YEAR(F1031)&amp;"-"&amp;IF(LEN(MONTH(F1031))=1,"0"&amp;MONTH(F1031),MONTH(F1031))&amp;"-"&amp;IF(LEN(DAY(F1031))=1,"0"&amp;DAY(F1031),DAY(F1031))</f>
        <v/>
      </c>
    </row>
    <row r="1032">
      <c r="A1032" s="26" t="n">
        <v>332</v>
      </c>
      <c r="B1032" s="5" t="inlineStr">
        <is>
          <t>Índice de rotación</t>
        </is>
      </c>
      <c r="C1032" s="5" t="inlineStr">
        <is>
          <t>GESTIÓN Y DESARROLLO DEL TALENTO HUMANO</t>
        </is>
      </c>
      <c r="D1032" s="5" t="inlineStr">
        <is>
          <t>Semestral</t>
        </is>
      </c>
      <c r="E1032" s="5" t="inlineStr">
        <is>
          <t>Negativo</t>
        </is>
      </c>
      <c r="F1032" s="17" t="n">
        <v>45473</v>
      </c>
      <c r="G1032" s="5">
        <f>YEAR(F1032)</f>
        <v/>
      </c>
      <c r="H1032" s="5">
        <f>PROPER(TEXT(F1032,"mmmm"))</f>
        <v/>
      </c>
      <c r="I1032" s="6">
        <f>IF(OR(H1032="Enero",H1032="Febrero",H1032="Marzo",H1032="Abril",H1032="Mayo",H1032="Junio"),G1032&amp;"-1",IF(OR(H1032="Julio",H1032="Agosto",H1032="Septiembre",H1032="Octubre",H1032="Noviembre",H1032="Diciembre"),G1032&amp;"-2"))</f>
        <v/>
      </c>
      <c r="J1032" s="5" t="n">
        <v>1.5</v>
      </c>
      <c r="K1032" s="121" t="n">
        <v>1.48</v>
      </c>
      <c r="L1032" s="28">
        <f>IFERROR(IF(OR(J1032=0,K1032=""),"",IF(E1032="Positivo",MIN(MAX(K1032/J1032,0),1.3),MIN(MAX(J1032/K1032,0),1.3))),"")</f>
        <v/>
      </c>
      <c r="M1032" s="28">
        <f>IFERROR(IF(OR(J1032=0,K1032=""),"",IF(E1032="Positivo",MAX(K1032/J1032,0),MAX(J1032/K1032,0))),"")</f>
        <v/>
      </c>
      <c r="N1032" s="5" t="inlineStr">
        <is>
          <t>%</t>
        </is>
      </c>
      <c r="O1032" s="5" t="inlineStr">
        <is>
          <t>%</t>
        </is>
      </c>
      <c r="P1032" s="16" t="n">
        <v>2</v>
      </c>
      <c r="Q1032" s="16" t="n">
        <v>2</v>
      </c>
      <c r="R1032" s="5">
        <f>A1032&amp;"-"&amp;YEAR(F1032)&amp;"-"&amp;IF(LEN(MONTH(F1032))=1,"0"&amp;MONTH(F1032),MONTH(F1032))&amp;"-"&amp;IF(LEN(DAY(F1032))=1,"0"&amp;DAY(F1032),DAY(F1032))</f>
        <v/>
      </c>
    </row>
    <row r="1033">
      <c r="A1033" s="26" t="n">
        <v>332</v>
      </c>
      <c r="B1033" s="5" t="inlineStr">
        <is>
          <t>Índice de rotación</t>
        </is>
      </c>
      <c r="C1033" s="5" t="inlineStr">
        <is>
          <t>GESTIÓN Y DESARROLLO DEL TALENTO HUMANO</t>
        </is>
      </c>
      <c r="D1033" s="5" t="inlineStr">
        <is>
          <t>Semestral</t>
        </is>
      </c>
      <c r="E1033" s="5" t="inlineStr">
        <is>
          <t>Negativo</t>
        </is>
      </c>
      <c r="F1033" s="6" t="n">
        <v>45657</v>
      </c>
      <c r="G1033" s="5">
        <f>YEAR(F1033)</f>
        <v/>
      </c>
      <c r="H1033" s="5">
        <f>PROPER(TEXT(F1033,"mmmm"))</f>
        <v/>
      </c>
      <c r="I1033" s="6">
        <f>IF(OR(H1033="Enero",H1033="Febrero",H1033="Marzo",H1033="Abril",H1033="Mayo",H1033="Junio"),G1033&amp;"-1",IF(OR(H1033="Julio",H1033="Agosto",H1033="Septiembre",H1033="Octubre",H1033="Noviembre",H1033="Diciembre"),G1033&amp;"-2"))</f>
        <v/>
      </c>
      <c r="J1033" s="5" t="n">
        <v>1.8</v>
      </c>
      <c r="K1033" s="10" t="n">
        <v>0.82</v>
      </c>
      <c r="L1033" s="28">
        <f>IFERROR(IF(OR(J1033=0,K1033=""),"",IF(E1033="Positivo",MIN(MAX(K1033/J1033,0),1.3),MIN(MAX(J1033/K1033,0),1.3))),"")</f>
        <v/>
      </c>
      <c r="M1033" s="28">
        <f>IFERROR(IF(OR(J1033=0,K1033=""),"",IF(E1033="Positivo",MAX(K1033/J1033,0),MAX(J1033/K1033,0))),"")</f>
        <v/>
      </c>
      <c r="N1033" s="5" t="inlineStr">
        <is>
          <t>%</t>
        </is>
      </c>
      <c r="O1033" s="5" t="inlineStr">
        <is>
          <t>%</t>
        </is>
      </c>
      <c r="P1033" s="16" t="n">
        <v>2</v>
      </c>
      <c r="Q1033" s="16" t="n">
        <v>2</v>
      </c>
      <c r="R1033" s="5">
        <f>A1033&amp;"-"&amp;YEAR(F1033)&amp;"-"&amp;IF(LEN(MONTH(F1033))=1,"0"&amp;MONTH(F1033),MONTH(F1033))&amp;"-"&amp;IF(LEN(DAY(F1033))=1,"0"&amp;DAY(F1033),DAY(F1033))</f>
        <v/>
      </c>
    </row>
    <row r="1034">
      <c r="A1034" s="39" t="n">
        <v>334</v>
      </c>
      <c r="B1034" s="5" t="inlineStr">
        <is>
          <t>Resultado de la evaluación 360 (evaluación por competencias)</t>
        </is>
      </c>
      <c r="C1034" s="5" t="inlineStr">
        <is>
          <t>GESTIÓN Y DESARROLLO DEL TALENTO HUMANO</t>
        </is>
      </c>
      <c r="D1034" s="5" t="inlineStr">
        <is>
          <t>Anual</t>
        </is>
      </c>
      <c r="E1034" s="5" t="inlineStr">
        <is>
          <t>Positivo</t>
        </is>
      </c>
      <c r="F1034" s="6" t="n">
        <v>45291</v>
      </c>
      <c r="G1034" s="5">
        <f>YEAR(F1034)</f>
        <v/>
      </c>
      <c r="H1034" s="5">
        <f>PROPER(TEXT(F1034,"mmmm"))</f>
        <v/>
      </c>
      <c r="I1034" s="6">
        <f>IF(OR(H1034="Enero",H1034="Febrero",H1034="Marzo",H1034="Abril",H1034="Mayo",H1034="Junio"),G1034&amp;"-1",IF(OR(H1034="Julio",H1034="Agosto",H1034="Septiembre",H1034="Octubre",H1034="Noviembre",H1034="Diciembre"),G1034&amp;"-2"))</f>
        <v/>
      </c>
      <c r="J1034" s="5" t="n">
        <v>88</v>
      </c>
      <c r="K1034" s="120" t="n">
        <v>88.39</v>
      </c>
      <c r="L1034" s="28">
        <f>IFERROR(IF(OR(J1034=0,K1034=""),"",IF(E1034="Positivo",MIN(MAX(K1034/J1034,0),1.3),MIN(MAX(J1034/K1034,0),1.3))),"")</f>
        <v/>
      </c>
      <c r="M1034" s="28">
        <f>IFERROR(IF(OR(J1034=0,K1034=""),"",IF(E1034="Positivo",MAX(K1034/J1034,0),MAX(J1034/K1034,0))),"")</f>
        <v/>
      </c>
      <c r="N1034" s="5" t="inlineStr">
        <is>
          <t>ENT</t>
        </is>
      </c>
      <c r="O1034" s="5" t="inlineStr">
        <is>
          <t>ENT</t>
        </is>
      </c>
      <c r="P1034" s="16" t="n">
        <v>0</v>
      </c>
      <c r="Q1034" s="16" t="n">
        <v>0</v>
      </c>
      <c r="R1034" s="5">
        <f>A1034&amp;"-"&amp;YEAR(F1034)&amp;"-"&amp;IF(LEN(MONTH(F1034))=1,"0"&amp;MONTH(F1034),MONTH(F1034))&amp;"-"&amp;IF(LEN(DAY(F1034))=1,"0"&amp;DAY(F1034),DAY(F1034))</f>
        <v/>
      </c>
    </row>
    <row r="1035">
      <c r="A1035" s="26" t="n">
        <v>334</v>
      </c>
      <c r="B1035" s="5" t="inlineStr">
        <is>
          <t>Resultado de la evaluación 360 (evaluación por competencias)</t>
        </is>
      </c>
      <c r="C1035" s="5" t="inlineStr">
        <is>
          <t>GESTIÓN Y DESARROLLO DEL TALENTO HUMANO</t>
        </is>
      </c>
      <c r="D1035" s="5" t="inlineStr">
        <is>
          <t>Anual</t>
        </is>
      </c>
      <c r="E1035" s="5" t="inlineStr">
        <is>
          <t>Positivo</t>
        </is>
      </c>
      <c r="F1035" s="6" t="n">
        <v>45657</v>
      </c>
      <c r="G1035" s="5">
        <f>YEAR(F1035)</f>
        <v/>
      </c>
      <c r="H1035" s="5">
        <f>PROPER(TEXT(F1035,"mmmm"))</f>
        <v/>
      </c>
      <c r="I1035" s="6">
        <f>IF(OR(H1035="Enero",H1035="Febrero",H1035="Marzo",H1035="Abril",H1035="Mayo",H1035="Junio"),G1035&amp;"-1",IF(OR(H1035="Julio",H1035="Agosto",H1035="Septiembre",H1035="Octubre",H1035="Noviembre",H1035="Diciembre"),G1035&amp;"-2"))</f>
        <v/>
      </c>
      <c r="J1035" s="5" t="n">
        <v>88</v>
      </c>
      <c r="K1035" s="10" t="n">
        <v>88.84</v>
      </c>
      <c r="L1035" s="28">
        <f>IFERROR(IF(OR(J1035=0,K1035=""),"",IF(E1035="Positivo",MIN(MAX(K1035/J1035,0),1.3),MIN(MAX(J1035/K1035,0),1.3))),"")</f>
        <v/>
      </c>
      <c r="M1035" s="28">
        <f>IFERROR(IF(OR(J1035=0,K1035=""),"",IF(E1035="Positivo",MAX(K1035/J1035,0),MAX(J1035/K1035,0))),"")</f>
        <v/>
      </c>
      <c r="N1035" s="5" t="inlineStr">
        <is>
          <t>ENT</t>
        </is>
      </c>
      <c r="O1035" s="5" t="inlineStr">
        <is>
          <t>ENT</t>
        </is>
      </c>
      <c r="P1035" s="16" t="n">
        <v>0</v>
      </c>
      <c r="Q1035" s="16" t="n">
        <v>0</v>
      </c>
      <c r="R1035" s="5">
        <f>A1035&amp;"-"&amp;YEAR(F1035)&amp;"-"&amp;IF(LEN(MONTH(F1035))=1,"0"&amp;MONTH(F1035),MONTH(F1035))&amp;"-"&amp;IF(LEN(DAY(F1035))=1,"0"&amp;DAY(F1035),DAY(F1035))</f>
        <v/>
      </c>
    </row>
    <row r="1036">
      <c r="A1036" s="39" t="n">
        <v>335</v>
      </c>
      <c r="B1036" s="5" t="inlineStr">
        <is>
          <t>Cumplimiento de diagnóstico necesidades de capacitación por área</t>
        </is>
      </c>
      <c r="C1036" s="5" t="inlineStr">
        <is>
          <t>GESTIÓN Y DESARROLLO DEL TALENTO HUMANO</t>
        </is>
      </c>
      <c r="D1036" s="5" t="inlineStr">
        <is>
          <t>Anual</t>
        </is>
      </c>
      <c r="E1036" s="5" t="inlineStr">
        <is>
          <t>Positivo</t>
        </is>
      </c>
      <c r="F1036" s="6" t="n">
        <v>45291</v>
      </c>
      <c r="G1036" s="5">
        <f>YEAR(F1036)</f>
        <v/>
      </c>
      <c r="H1036" s="5">
        <f>PROPER(TEXT(F1036,"mmmm"))</f>
        <v/>
      </c>
      <c r="I1036" s="6">
        <f>IF(OR(H1036="Enero",H1036="Febrero",H1036="Marzo",H1036="Abril",H1036="Mayo",H1036="Junio"),G1036&amp;"-1",IF(OR(H1036="Julio",H1036="Agosto",H1036="Septiembre",H1036="Octubre",H1036="Noviembre",H1036="Diciembre"),G1036&amp;"-2"))</f>
        <v/>
      </c>
      <c r="J1036" s="5" t="n">
        <v>80</v>
      </c>
      <c r="K1036" s="120" t="n">
        <v>93.84999999999999</v>
      </c>
      <c r="L1036" s="28">
        <f>IFERROR(IF(OR(J1036=0,K1036=""),"",IF(E1036="Positivo",MIN(MAX(K1036/J1036,0),1.3),MIN(MAX(J1036/K1036,0),1.3))),"")</f>
        <v/>
      </c>
      <c r="M1036" s="28">
        <f>IFERROR(IF(OR(J1036=0,K1036=""),"",IF(E1036="Positivo",MAX(K1036/J1036,0),MAX(J1036/K1036,0))),"")</f>
        <v/>
      </c>
      <c r="N1036" s="5" t="inlineStr">
        <is>
          <t>%</t>
        </is>
      </c>
      <c r="O1036" s="5" t="inlineStr">
        <is>
          <t>%</t>
        </is>
      </c>
      <c r="P1036" s="16" t="n">
        <v>0</v>
      </c>
      <c r="Q1036" s="16" t="n">
        <v>0</v>
      </c>
      <c r="R1036" s="5">
        <f>A1036&amp;"-"&amp;YEAR(F1036)&amp;"-"&amp;IF(LEN(MONTH(F1036))=1,"0"&amp;MONTH(F1036),MONTH(F1036))&amp;"-"&amp;IF(LEN(DAY(F1036))=1,"0"&amp;DAY(F1036),DAY(F1036))</f>
        <v/>
      </c>
    </row>
    <row r="1037">
      <c r="A1037" s="26" t="n">
        <v>335</v>
      </c>
      <c r="B1037" s="5" t="inlineStr">
        <is>
          <t>Cumplimiento de diagnóstico necesidades de capacitación por área</t>
        </is>
      </c>
      <c r="C1037" s="5" t="inlineStr">
        <is>
          <t>GESTIÓN Y DESARROLLO DEL TALENTO HUMANO</t>
        </is>
      </c>
      <c r="D1037" s="5" t="inlineStr">
        <is>
          <t>Anual</t>
        </is>
      </c>
      <c r="E1037" s="5" t="inlineStr">
        <is>
          <t>Positivo</t>
        </is>
      </c>
      <c r="F1037" s="6" t="n">
        <v>45657</v>
      </c>
      <c r="G1037" s="5">
        <f>YEAR(F1037)</f>
        <v/>
      </c>
      <c r="H1037" s="5">
        <f>PROPER(TEXT(F1037,"mmmm"))</f>
        <v/>
      </c>
      <c r="I1037" s="6">
        <f>IF(OR(H1037="Enero",H1037="Febrero",H1037="Marzo",H1037="Abril",H1037="Mayo",H1037="Junio"),G1037&amp;"-1",IF(OR(H1037="Julio",H1037="Agosto",H1037="Septiembre",H1037="Octubre",H1037="Noviembre",H1037="Diciembre"),G1037&amp;"-2"))</f>
        <v/>
      </c>
      <c r="J1037" s="5" t="n">
        <v>82</v>
      </c>
      <c r="K1037" s="10" t="n">
        <v>80.95</v>
      </c>
      <c r="L1037" s="28">
        <f>IFERROR(IF(OR(J1037=0,K1037=""),"",IF(E1037="Positivo",MIN(MAX(K1037/J1037,0),1.3),MIN(MAX(J1037/K1037,0),1.3))),"")</f>
        <v/>
      </c>
      <c r="M1037" s="28">
        <f>IFERROR(IF(OR(J1037=0,K1037=""),"",IF(E1037="Positivo",MAX(K1037/J1037,0),MAX(J1037/K1037,0))),"")</f>
        <v/>
      </c>
      <c r="N1037" s="5" t="inlineStr">
        <is>
          <t>%</t>
        </is>
      </c>
      <c r="O1037" s="5" t="inlineStr">
        <is>
          <t>%</t>
        </is>
      </c>
      <c r="P1037" s="16" t="n">
        <v>0</v>
      </c>
      <c r="Q1037" s="16" t="n">
        <v>0</v>
      </c>
      <c r="R1037" s="5">
        <f>A1037&amp;"-"&amp;YEAR(F1037)&amp;"-"&amp;IF(LEN(MONTH(F1037))=1,"0"&amp;MONTH(F1037),MONTH(F1037))&amp;"-"&amp;IF(LEN(DAY(F1037))=1,"0"&amp;DAY(F1037),DAY(F1037))</f>
        <v/>
      </c>
    </row>
    <row r="1038">
      <c r="A1038" s="26" t="n">
        <v>336</v>
      </c>
      <c r="B1038" s="5" t="inlineStr">
        <is>
          <t>Materiales bibliográficos en formato físico con estado de perdida</t>
        </is>
      </c>
      <c r="C1038" s="5" t="inlineStr">
        <is>
          <t>Biblioteca Institucional</t>
        </is>
      </c>
      <c r="D1038" s="5" t="inlineStr">
        <is>
          <t>Anual</t>
        </is>
      </c>
      <c r="E1038" s="5" t="inlineStr">
        <is>
          <t>Negativo</t>
        </is>
      </c>
      <c r="F1038" s="6" t="n">
        <v>45657</v>
      </c>
      <c r="G1038" s="5">
        <f>YEAR(F1038)</f>
        <v/>
      </c>
      <c r="H1038" s="5">
        <f>PROPER(TEXT(F1038,"mmmm"))</f>
        <v/>
      </c>
      <c r="I1038" s="6">
        <f>IF(OR(H1038="Enero",H1038="Febrero",H1038="Marzo",H1038="Abril",H1038="Mayo",H1038="Junio"),G1038&amp;"-1",IF(OR(H1038="Julio",H1038="Agosto",H1038="Septiembre",H1038="Octubre",H1038="Noviembre",H1038="Diciembre"),G1038&amp;"-2"))</f>
        <v/>
      </c>
      <c r="J1038" s="5" t="n">
        <v>2</v>
      </c>
      <c r="K1038" s="10" t="n">
        <v>0.79</v>
      </c>
      <c r="L1038" s="28">
        <f>IFERROR(IF(OR(J1038=0,K1038=""),"",IF(E1038="Positivo",MIN(MAX(K1038/J1038,0),1.3),MIN(MAX(J1038/K1038,0),1.3))),"")</f>
        <v/>
      </c>
      <c r="M1038" s="28">
        <f>IFERROR(IF(OR(J1038=0,K1038=""),"",IF(E1038="Positivo",MAX(K1038/J1038,0),MAX(J1038/K1038,0))),"")</f>
        <v/>
      </c>
      <c r="N1038" s="5" t="n"/>
      <c r="O1038" s="5" t="n"/>
      <c r="P1038" s="16" t="n">
        <v>0</v>
      </c>
      <c r="Q1038" s="16" t="n">
        <v>0</v>
      </c>
      <c r="R1038" s="5">
        <f>A1038&amp;"-"&amp;YEAR(F1038)&amp;"-"&amp;IF(LEN(MONTH(F1038))=1,"0"&amp;MONTH(F1038),MONTH(F1038))&amp;"-"&amp;IF(LEN(DAY(F1038))=1,"0"&amp;DAY(F1038),DAY(F1038))</f>
        <v/>
      </c>
    </row>
    <row r="1039">
      <c r="A1039" s="39" t="n">
        <v>337</v>
      </c>
      <c r="B1039" s="5" t="inlineStr">
        <is>
          <t>Número de programas con renovación de acreditación en alta calidad</t>
        </is>
      </c>
      <c r="C1039" s="5" t="inlineStr">
        <is>
          <t>Autoevaluación de programas académicos</t>
        </is>
      </c>
      <c r="D1039" s="5" t="inlineStr">
        <is>
          <t>Semestral</t>
        </is>
      </c>
      <c r="E1039" s="5" t="inlineStr">
        <is>
          <t>Positivo</t>
        </is>
      </c>
      <c r="F1039" s="6" t="n">
        <v>45291</v>
      </c>
      <c r="G1039" s="5">
        <f>YEAR(F1039)</f>
        <v/>
      </c>
      <c r="H1039" s="5">
        <f>PROPER(TEXT(F1039,"mmmm"))</f>
        <v/>
      </c>
      <c r="I1039" s="6">
        <f>IF(OR(H1039="Enero",H1039="Febrero",H1039="Marzo",H1039="Abril",H1039="Mayo",H1039="Junio"),G1039&amp;"-1",IF(OR(H1039="Julio",H1039="Agosto",H1039="Septiembre",H1039="Octubre",H1039="Noviembre",H1039="Diciembre"),G1039&amp;"-2"))</f>
        <v/>
      </c>
      <c r="J1039" s="5" t="n">
        <v>100</v>
      </c>
      <c r="K1039" s="120" t="n">
        <v>100</v>
      </c>
      <c r="L1039" s="28">
        <f>IFERROR(IF(OR(J1039=0,K1039=""),"",IF(E1039="Positivo",MIN(MAX(K1039/J1039,0),1.3),MIN(MAX(J1039/K1039,0),1.3))),"")</f>
        <v/>
      </c>
      <c r="M1039" s="28">
        <f>IFERROR(IF(OR(J1039=0,K1039=""),"",IF(E1039="Positivo",MAX(K1039/J1039,0),MAX(J1039/K1039,0))),"")</f>
        <v/>
      </c>
      <c r="N1039" s="5" t="n"/>
      <c r="O1039" s="5" t="n"/>
      <c r="P1039" s="16" t="n">
        <v>0</v>
      </c>
      <c r="Q1039" s="16" t="n">
        <v>0</v>
      </c>
      <c r="R1039" s="5">
        <f>A1039&amp;"-"&amp;YEAR(F1039)&amp;"-"&amp;IF(LEN(MONTH(F1039))=1,"0"&amp;MONTH(F1039),MONTH(F1039))&amp;"-"&amp;IF(LEN(DAY(F1039))=1,"0"&amp;DAY(F1039),DAY(F1039))</f>
        <v/>
      </c>
    </row>
    <row r="1040">
      <c r="A1040" s="5" t="n">
        <v>337</v>
      </c>
      <c r="B1040" s="5" t="inlineStr">
        <is>
          <t>Número de programas con renovación de acreditación en alta calidad</t>
        </is>
      </c>
      <c r="C1040" s="5" t="inlineStr">
        <is>
          <t>Autoevaluación de programas académicos</t>
        </is>
      </c>
      <c r="D1040" s="5" t="inlineStr">
        <is>
          <t>Semestral</t>
        </is>
      </c>
      <c r="E1040" s="5" t="inlineStr">
        <is>
          <t>Positivo</t>
        </is>
      </c>
      <c r="F1040" s="6" t="n">
        <v>45473</v>
      </c>
      <c r="G1040" s="5">
        <f>YEAR(F1040)</f>
        <v/>
      </c>
      <c r="H1040" s="5">
        <f>PROPER(TEXT(F1040,"mmmm"))</f>
        <v/>
      </c>
      <c r="I1040" s="6">
        <f>IF(OR(H1040="Enero",H1040="Febrero",H1040="Marzo",H1040="Abril",H1040="Mayo",H1040="Junio"),G1040&amp;"-1",IF(OR(H1040="Julio",H1040="Agosto",H1040="Septiembre",H1040="Octubre",H1040="Noviembre",H1040="Diciembre"),G1040&amp;"-2"))</f>
        <v/>
      </c>
      <c r="J1040" s="5" t="n">
        <v>100</v>
      </c>
      <c r="K1040" s="5" t="n">
        <v>100</v>
      </c>
      <c r="L1040" s="28">
        <f>IFERROR(IF(OR(J1040=0,K1040=""),"",IF(E1040="Positivo",MIN(MAX(K1040/J1040,0),1.3),MIN(MAX(J1040/K1040,0),1.3))),"")</f>
        <v/>
      </c>
      <c r="M1040" s="28">
        <f>IFERROR(IF(OR(J1040=0,K1040=""),"",IF(E1040="Positivo",MAX(K1040/J1040,0),MAX(J1040/K1040,0))),"")</f>
        <v/>
      </c>
      <c r="N1040" s="5" t="inlineStr">
        <is>
          <t>ENT</t>
        </is>
      </c>
      <c r="O1040" s="5" t="inlineStr">
        <is>
          <t>ENT</t>
        </is>
      </c>
      <c r="P1040" s="5" t="n">
        <v>0</v>
      </c>
      <c r="Q1040" s="5" t="n">
        <v>0</v>
      </c>
      <c r="R1040" s="5">
        <f>A1040&amp;"-"&amp;YEAR(F1040)&amp;"-"&amp;IF(LEN(MONTH(F1040))=1,"0"&amp;MONTH(F1040),MONTH(F1040))&amp;"-"&amp;IF(LEN(DAY(F1040))=1,"0"&amp;DAY(F1040),DAY(F1040))</f>
        <v/>
      </c>
    </row>
    <row r="1041">
      <c r="A1041" s="26" t="n">
        <v>338</v>
      </c>
      <c r="B1041" s="5" t="inlineStr">
        <is>
          <t>Número de programas con condiciones iniciales aprobadas (indicador externo)</t>
        </is>
      </c>
      <c r="C1041" s="5" t="inlineStr">
        <is>
          <t>Autoevaluación de programas académicos</t>
        </is>
      </c>
      <c r="D1041" s="5" t="inlineStr">
        <is>
          <t>Semestral</t>
        </is>
      </c>
      <c r="E1041" s="5" t="inlineStr">
        <is>
          <t>Positivo</t>
        </is>
      </c>
      <c r="F1041" s="17" t="n">
        <v>45107</v>
      </c>
      <c r="G1041" s="5">
        <f>YEAR(F1041)</f>
        <v/>
      </c>
      <c r="H1041" s="5">
        <f>PROPER(TEXT(F1041,"mmmm"))</f>
        <v/>
      </c>
      <c r="I1041" s="6">
        <f>IF(OR(H1041="Enero",H1041="Febrero",H1041="Marzo",H1041="Abril",H1041="Mayo",H1041="Junio"),G1041&amp;"-1",IF(OR(H1041="Julio",H1041="Agosto",H1041="Septiembre",H1041="Octubre",H1041="Noviembre",H1041="Diciembre"),G1041&amp;"-2"))</f>
        <v/>
      </c>
      <c r="J1041" s="5" t="n">
        <v>100</v>
      </c>
      <c r="K1041" s="120" t="n">
        <v>100</v>
      </c>
      <c r="L1041" s="28">
        <f>IFERROR(IF(OR(J1041=0,K1041=""),"",IF(E1041="Positivo",MIN(MAX(K1041/J1041,0),1.3),MIN(MAX(J1041/K1041,0),1.3))),"")</f>
        <v/>
      </c>
      <c r="M1041" s="28">
        <f>IFERROR(IF(OR(J1041=0,K1041=""),"",IF(E1041="Positivo",MAX(K1041/J1041,0),MAX(J1041/K1041,0))),"")</f>
        <v/>
      </c>
      <c r="N1041" s="5" t="inlineStr">
        <is>
          <t>ENT</t>
        </is>
      </c>
      <c r="O1041" s="5" t="inlineStr">
        <is>
          <t>ENT</t>
        </is>
      </c>
      <c r="P1041" s="16" t="n">
        <v>0</v>
      </c>
      <c r="Q1041" s="16" t="n">
        <v>0</v>
      </c>
      <c r="R1041" s="5">
        <f>A1041&amp;"-"&amp;YEAR(F1041)&amp;"-"&amp;IF(LEN(MONTH(F1041))=1,"0"&amp;MONTH(F1041),MONTH(F1041))&amp;"-"&amp;IF(LEN(DAY(F1041))=1,"0"&amp;DAY(F1041),DAY(F1041))</f>
        <v/>
      </c>
    </row>
    <row r="1042">
      <c r="A1042" s="5" t="n">
        <v>338</v>
      </c>
      <c r="B1042" s="5" t="inlineStr">
        <is>
          <t>Número de programas con condiciones iniciales aprobadas</t>
        </is>
      </c>
      <c r="C1042" s="5" t="inlineStr">
        <is>
          <t>Autoevaluación de programas académicos</t>
        </is>
      </c>
      <c r="D1042" s="5" t="inlineStr">
        <is>
          <t>Semestral</t>
        </is>
      </c>
      <c r="E1042" s="5" t="inlineStr">
        <is>
          <t>Positivo</t>
        </is>
      </c>
      <c r="F1042" s="6" t="n">
        <v>45473</v>
      </c>
      <c r="G1042" s="5">
        <f>YEAR(F1042)</f>
        <v/>
      </c>
      <c r="H1042" s="5">
        <f>PROPER(TEXT(F1042,"mmmm"))</f>
        <v/>
      </c>
      <c r="I1042" s="6">
        <f>IF(OR(H1042="Enero",H1042="Febrero",H1042="Marzo",H1042="Abril",H1042="Mayo",H1042="Junio"),G1042&amp;"-1",IF(OR(H1042="Julio",H1042="Agosto",H1042="Septiembre",H1042="Octubre",H1042="Noviembre",H1042="Diciembre"),G1042&amp;"-2"))</f>
        <v/>
      </c>
      <c r="J1042" s="5" t="n">
        <v>100</v>
      </c>
      <c r="K1042" s="5" t="n">
        <v>100</v>
      </c>
      <c r="L1042" s="28">
        <f>IFERROR(IF(OR(J1042=0,K1042=""),"",IF(E1042="Positivo",MIN(MAX(K1042/J1042,0),1.3),MIN(MAX(J1042/K1042,0),1.3))),"")</f>
        <v/>
      </c>
      <c r="M1042" s="28">
        <f>IFERROR(IF(OR(J1042=0,K1042=""),"",IF(E1042="Positivo",MAX(K1042/J1042,0),MAX(J1042/K1042,0))),"")</f>
        <v/>
      </c>
      <c r="N1042" s="5" t="inlineStr">
        <is>
          <t>ENT</t>
        </is>
      </c>
      <c r="O1042" s="5" t="inlineStr">
        <is>
          <t>ENT</t>
        </is>
      </c>
      <c r="P1042" s="5" t="n">
        <v>0</v>
      </c>
      <c r="Q1042" s="5" t="n">
        <v>0</v>
      </c>
      <c r="R1042" s="5">
        <f>A1042&amp;"-"&amp;YEAR(F1042)&amp;"-"&amp;IF(LEN(MONTH(F1042))=1,"0"&amp;MONTH(F1042),MONTH(F1042))&amp;"-"&amp;IF(LEN(DAY(F1042))=1,"0"&amp;DAY(F1042),DAY(F1042))</f>
        <v/>
      </c>
    </row>
    <row r="1043">
      <c r="A1043" s="39" t="n">
        <v>339</v>
      </c>
      <c r="B1043" s="5" t="inlineStr">
        <is>
          <t>Programas acreditables acreditados Sede Bogotá</t>
        </is>
      </c>
      <c r="C1043" s="5" t="inlineStr">
        <is>
          <t>Autoevaluación institucional</t>
        </is>
      </c>
      <c r="D1043" s="5" t="inlineStr">
        <is>
          <t>Anual</t>
        </is>
      </c>
      <c r="E1043" s="5" t="inlineStr">
        <is>
          <t>Positivo</t>
        </is>
      </c>
      <c r="F1043" s="6" t="n">
        <v>45291</v>
      </c>
      <c r="G1043" s="5">
        <f>YEAR(F1043)</f>
        <v/>
      </c>
      <c r="H1043" s="5">
        <f>PROPER(TEXT(F1043,"mmmm"))</f>
        <v/>
      </c>
      <c r="I1043" s="6">
        <f>IF(OR(H1043="Enero",H1043="Febrero",H1043="Marzo",H1043="Abril",H1043="Mayo",H1043="Junio"),G1043&amp;"-1",IF(OR(H1043="Julio",H1043="Agosto",H1043="Septiembre",H1043="Octubre",H1043="Noviembre",H1043="Diciembre"),G1043&amp;"-2"))</f>
        <v/>
      </c>
      <c r="J1043" s="5" t="n">
        <v>30</v>
      </c>
      <c r="K1043" s="120" t="n">
        <v>28.57142857142857</v>
      </c>
      <c r="L1043" s="28">
        <f>IFERROR(IF(OR(J1043=0,K1043=""),"",IF(E1043="Positivo",MIN(MAX(K1043/J1043,0),1.3),MIN(MAX(J1043/K1043,0),1.3))),"")</f>
        <v/>
      </c>
      <c r="M1043" s="28">
        <f>IFERROR(IF(OR(J1043=0,K1043=""),"",IF(E1043="Positivo",MAX(K1043/J1043,0),MAX(J1043/K1043,0))),"")</f>
        <v/>
      </c>
      <c r="N1043" s="5" t="inlineStr">
        <is>
          <t>%</t>
        </is>
      </c>
      <c r="O1043" s="5" t="inlineStr">
        <is>
          <t>%</t>
        </is>
      </c>
      <c r="P1043" s="16" t="n">
        <v>2</v>
      </c>
      <c r="Q1043" s="16" t="n">
        <v>2</v>
      </c>
      <c r="R1043" s="5">
        <f>A1043&amp;"-"&amp;YEAR(F1043)&amp;"-"&amp;IF(LEN(MONTH(F1043))=1,"0"&amp;MONTH(F1043),MONTH(F1043))&amp;"-"&amp;IF(LEN(DAY(F1043))=1,"0"&amp;DAY(F1043),DAY(F1043))</f>
        <v/>
      </c>
    </row>
    <row r="1044">
      <c r="A1044" s="26" t="n">
        <v>339</v>
      </c>
      <c r="B1044" s="5" t="inlineStr">
        <is>
          <t>Programas acreditables acreditados Sede Bogotá</t>
        </is>
      </c>
      <c r="C1044" s="5" t="inlineStr">
        <is>
          <t>Autoevaluación institucional</t>
        </is>
      </c>
      <c r="D1044" s="5" t="inlineStr">
        <is>
          <t>Anual</t>
        </is>
      </c>
      <c r="E1044" s="5" t="inlineStr">
        <is>
          <t>Positivo</t>
        </is>
      </c>
      <c r="F1044" s="6" t="n">
        <v>45657</v>
      </c>
      <c r="G1044" s="5">
        <f>YEAR(F1044)</f>
        <v/>
      </c>
      <c r="H1044" s="5">
        <f>PROPER(TEXT(F1044,"mmmm"))</f>
        <v/>
      </c>
      <c r="I1044" s="6">
        <f>IF(OR(H1044="Enero",H1044="Febrero",H1044="Marzo",H1044="Abril",H1044="Mayo",H1044="Junio"),G1044&amp;"-1",IF(OR(H1044="Julio",H1044="Agosto",H1044="Septiembre",H1044="Octubre",H1044="Noviembre",H1044="Diciembre"),G1044&amp;"-2"))</f>
        <v/>
      </c>
      <c r="J1044" s="5" t="n">
        <v>30</v>
      </c>
      <c r="K1044" s="10" t="n">
        <v>30.3</v>
      </c>
      <c r="L1044" s="28">
        <f>IFERROR(IF(OR(J1044=0,K1044=""),"",IF(E1044="Positivo",MIN(MAX(K1044/J1044,0),1.3),MIN(MAX(J1044/K1044,0),1.3))),"")</f>
        <v/>
      </c>
      <c r="M1044" s="28">
        <f>IFERROR(IF(OR(J1044=0,K1044=""),"",IF(E1044="Positivo",MAX(K1044/J1044,0),MAX(J1044/K1044,0))),"")</f>
        <v/>
      </c>
      <c r="N1044" s="5" t="inlineStr">
        <is>
          <t>%</t>
        </is>
      </c>
      <c r="O1044" s="5" t="inlineStr">
        <is>
          <t>%</t>
        </is>
      </c>
      <c r="P1044" s="16" t="n">
        <v>2</v>
      </c>
      <c r="Q1044" s="16" t="n">
        <v>2</v>
      </c>
      <c r="R1044" s="5">
        <f>A1044&amp;"-"&amp;YEAR(F1044)&amp;"-"&amp;IF(LEN(MONTH(F1044))=1,"0"&amp;MONTH(F1044),MONTH(F1044))&amp;"-"&amp;IF(LEN(DAY(F1044))=1,"0"&amp;DAY(F1044),DAY(F1044))</f>
        <v/>
      </c>
    </row>
    <row r="1045">
      <c r="A1045" s="26" t="n">
        <v>340</v>
      </c>
      <c r="B1045" s="5" t="inlineStr">
        <is>
          <t>Cumplimiento cronograma revisiones locativas</t>
        </is>
      </c>
      <c r="C1045" s="5" t="inlineStr">
        <is>
          <t>Gestión Infraestructura Física</t>
        </is>
      </c>
      <c r="D1045" s="5" t="inlineStr">
        <is>
          <t>Trimestral</t>
        </is>
      </c>
      <c r="E1045" s="5" t="inlineStr">
        <is>
          <t>Positivo</t>
        </is>
      </c>
      <c r="F1045" s="6" t="n">
        <v>45016</v>
      </c>
      <c r="G1045" s="5">
        <f>YEAR(F1045)</f>
        <v/>
      </c>
      <c r="H1045" s="5">
        <f>PROPER(TEXT(F1045,"mmmm"))</f>
        <v/>
      </c>
      <c r="I1045" s="6">
        <f>IF(OR(H1045="Enero",H1045="Febrero",H1045="Marzo",H1045="Abril",H1045="Mayo",H1045="Junio"),G1045&amp;"-1",IF(OR(H1045="Julio",H1045="Agosto",H1045="Septiembre",H1045="Octubre",H1045="Noviembre",H1045="Diciembre"),G1045&amp;"-2"))</f>
        <v/>
      </c>
      <c r="J1045" s="5" t="n">
        <v>90</v>
      </c>
      <c r="K1045" s="120" t="n">
        <v>100</v>
      </c>
      <c r="L1045" s="28">
        <f>IFERROR(IF(OR(J1045=0,K1045=""),"",IF(E1045="Positivo",MIN(MAX(K1045/J1045,0),1.3),MIN(MAX(J1045/K1045,0),1.3))),"")</f>
        <v/>
      </c>
      <c r="M1045" s="28">
        <f>IFERROR(IF(OR(J1045=0,K1045=""),"",IF(E1045="Positivo",MAX(K1045/J1045,0),MAX(J1045/K1045,0))),"")</f>
        <v/>
      </c>
      <c r="N1045" s="5" t="inlineStr">
        <is>
          <t>%</t>
        </is>
      </c>
      <c r="O1045" s="5" t="inlineStr">
        <is>
          <t>%</t>
        </is>
      </c>
      <c r="P1045" s="16" t="n">
        <v>0</v>
      </c>
      <c r="Q1045" s="16" t="n">
        <v>0</v>
      </c>
      <c r="R1045" s="5">
        <f>A1045&amp;"-"&amp;YEAR(F1045)&amp;"-"&amp;IF(LEN(MONTH(F1045))=1,"0"&amp;MONTH(F1045),MONTH(F1045))&amp;"-"&amp;IF(LEN(DAY(F1045))=1,"0"&amp;DAY(F1045),DAY(F1045))</f>
        <v/>
      </c>
    </row>
    <row r="1046">
      <c r="A1046" s="26" t="n">
        <v>340</v>
      </c>
      <c r="B1046" s="5" t="inlineStr">
        <is>
          <t>Cumplimiento cronograma revisiones locativas</t>
        </is>
      </c>
      <c r="C1046" s="5" t="inlineStr">
        <is>
          <t>Gestión Infraestructura Física</t>
        </is>
      </c>
      <c r="D1046" s="5" t="inlineStr">
        <is>
          <t>Trimestral</t>
        </is>
      </c>
      <c r="E1046" s="5" t="inlineStr">
        <is>
          <t>Positivo</t>
        </is>
      </c>
      <c r="F1046" s="6" t="n">
        <v>45107</v>
      </c>
      <c r="G1046" s="5">
        <f>YEAR(F1046)</f>
        <v/>
      </c>
      <c r="H1046" s="5">
        <f>PROPER(TEXT(F1046,"mmmm"))</f>
        <v/>
      </c>
      <c r="I1046" s="6">
        <f>IF(OR(H1046="Enero",H1046="Febrero",H1046="Marzo",H1046="Abril",H1046="Mayo",H1046="Junio"),G1046&amp;"-1",IF(OR(H1046="Julio",H1046="Agosto",H1046="Septiembre",H1046="Octubre",H1046="Noviembre",H1046="Diciembre"),G1046&amp;"-2"))</f>
        <v/>
      </c>
      <c r="J1046" s="5" t="n">
        <v>90</v>
      </c>
      <c r="K1046" s="120" t="n">
        <v>100</v>
      </c>
      <c r="L1046" s="28">
        <f>IFERROR(IF(OR(J1046=0,K1046=""),"",IF(E1046="Positivo",MIN(MAX(K1046/J1046,0),1.3),MIN(MAX(J1046/K1046,0),1.3))),"")</f>
        <v/>
      </c>
      <c r="M1046" s="28">
        <f>IFERROR(IF(OR(J1046=0,K1046=""),"",IF(E1046="Positivo",MAX(K1046/J1046,0),MAX(J1046/K1046,0))),"")</f>
        <v/>
      </c>
      <c r="N1046" s="5" t="inlineStr">
        <is>
          <t>%</t>
        </is>
      </c>
      <c r="O1046" s="5" t="inlineStr">
        <is>
          <t>%</t>
        </is>
      </c>
      <c r="P1046" s="16" t="n">
        <v>0</v>
      </c>
      <c r="Q1046" s="16" t="n">
        <v>0</v>
      </c>
      <c r="R1046" s="5">
        <f>A1046&amp;"-"&amp;YEAR(F1046)&amp;"-"&amp;IF(LEN(MONTH(F1046))=1,"0"&amp;MONTH(F1046),MONTH(F1046))&amp;"-"&amp;IF(LEN(DAY(F1046))=1,"0"&amp;DAY(F1046),DAY(F1046))</f>
        <v/>
      </c>
    </row>
    <row r="1047">
      <c r="A1047" s="43" t="n">
        <v>340</v>
      </c>
      <c r="B1047" s="5" t="inlineStr">
        <is>
          <t>Cumplimiento cronograma revisiones locativas</t>
        </is>
      </c>
      <c r="C1047" s="5" t="inlineStr">
        <is>
          <t>Gestión Infraestructura Física</t>
        </is>
      </c>
      <c r="D1047" s="5" t="inlineStr">
        <is>
          <t>Trimestral</t>
        </is>
      </c>
      <c r="E1047" s="5" t="inlineStr">
        <is>
          <t>Positivo</t>
        </is>
      </c>
      <c r="F1047" s="6" t="n">
        <v>45199</v>
      </c>
      <c r="G1047" s="5">
        <f>YEAR(F1047)</f>
        <v/>
      </c>
      <c r="H1047" s="5">
        <f>PROPER(TEXT(F1047,"mmmm"))</f>
        <v/>
      </c>
      <c r="I1047" s="6">
        <f>IF(OR(H1047="Enero",H1047="Febrero",H1047="Marzo",H1047="Abril",H1047="Mayo",H1047="Junio"),G1047&amp;"-1",IF(OR(H1047="Julio",H1047="Agosto",H1047="Septiembre",H1047="Octubre",H1047="Noviembre",H1047="Diciembre"),G1047&amp;"-2"))</f>
        <v/>
      </c>
      <c r="J1047" s="5" t="n">
        <v>90</v>
      </c>
      <c r="K1047" s="120" t="n">
        <v>100</v>
      </c>
      <c r="L1047" s="28">
        <f>IFERROR(IF(OR(J1047=0,K1047=""),"",IF(E1047="Positivo",MIN(MAX(K1047/J1047,0),1.3),MIN(MAX(J1047/K1047,0),1.3))),"")</f>
        <v/>
      </c>
      <c r="M1047" s="28">
        <f>IFERROR(IF(OR(J1047=0,K1047=""),"",IF(E1047="Positivo",MAX(K1047/J1047,0),MAX(J1047/K1047,0))),"")</f>
        <v/>
      </c>
      <c r="N1047" s="5" t="inlineStr">
        <is>
          <t>%</t>
        </is>
      </c>
      <c r="O1047" s="5" t="inlineStr">
        <is>
          <t>%</t>
        </is>
      </c>
      <c r="P1047" s="16" t="n">
        <v>0</v>
      </c>
      <c r="Q1047" s="16" t="n">
        <v>0</v>
      </c>
      <c r="R1047" s="5">
        <f>A1047&amp;"-"&amp;YEAR(F1047)&amp;"-"&amp;IF(LEN(MONTH(F1047))=1,"0"&amp;MONTH(F1047),MONTH(F1047))&amp;"-"&amp;IF(LEN(DAY(F1047))=1,"0"&amp;DAY(F1047),DAY(F1047))</f>
        <v/>
      </c>
    </row>
    <row r="1048">
      <c r="A1048" s="39" t="n">
        <v>340</v>
      </c>
      <c r="B1048" s="5" t="inlineStr">
        <is>
          <t>Cumplimiento cronograma revisiones locativas</t>
        </is>
      </c>
      <c r="C1048" s="5" t="inlineStr">
        <is>
          <t>Gestión Infraestructura Física</t>
        </is>
      </c>
      <c r="D1048" s="5" t="inlineStr">
        <is>
          <t>Trimestral</t>
        </is>
      </c>
      <c r="E1048" s="5" t="inlineStr">
        <is>
          <t>Positivo</t>
        </is>
      </c>
      <c r="F1048" s="6" t="n">
        <v>45291</v>
      </c>
      <c r="G1048" s="5">
        <f>YEAR(F1048)</f>
        <v/>
      </c>
      <c r="H1048" s="5">
        <f>PROPER(TEXT(F1048,"mmmm"))</f>
        <v/>
      </c>
      <c r="I1048" s="6">
        <f>IF(OR(H1048="Enero",H1048="Febrero",H1048="Marzo",H1048="Abril",H1048="Mayo",H1048="Junio"),G1048&amp;"-1",IF(OR(H1048="Julio",H1048="Agosto",H1048="Septiembre",H1048="Octubre",H1048="Noviembre",H1048="Diciembre"),G1048&amp;"-2"))</f>
        <v/>
      </c>
      <c r="J1048" s="5" t="n">
        <v>90</v>
      </c>
      <c r="K1048" s="120" t="n">
        <v>100</v>
      </c>
      <c r="L1048" s="28">
        <f>IFERROR(IF(OR(J1048=0,K1048=""),"",IF(E1048="Positivo",MIN(MAX(K1048/J1048,0),1.3),MIN(MAX(J1048/K1048,0),1.3))),"")</f>
        <v/>
      </c>
      <c r="M1048" s="28">
        <f>IFERROR(IF(OR(J1048=0,K1048=""),"",IF(E1048="Positivo",MAX(K1048/J1048,0),MAX(J1048/K1048,0))),"")</f>
        <v/>
      </c>
      <c r="N1048" s="5" t="inlineStr">
        <is>
          <t>%</t>
        </is>
      </c>
      <c r="O1048" s="5" t="inlineStr">
        <is>
          <t>%</t>
        </is>
      </c>
      <c r="P1048" s="16" t="n">
        <v>0</v>
      </c>
      <c r="Q1048" s="16" t="n">
        <v>0</v>
      </c>
      <c r="R1048" s="5">
        <f>A1048&amp;"-"&amp;YEAR(F1048)&amp;"-"&amp;IF(LEN(MONTH(F1048))=1,"0"&amp;MONTH(F1048),MONTH(F1048))&amp;"-"&amp;IF(LEN(DAY(F1048))=1,"0"&amp;DAY(F1048),DAY(F1048))</f>
        <v/>
      </c>
    </row>
    <row r="1049">
      <c r="A1049" s="26" t="n">
        <v>340</v>
      </c>
      <c r="B1049" s="5" t="inlineStr">
        <is>
          <t>Cumplimiento cronograma revisiones locativas</t>
        </is>
      </c>
      <c r="C1049" s="5" t="inlineStr">
        <is>
          <t>Gestión Infraestructura Física</t>
        </is>
      </c>
      <c r="D1049" s="5" t="inlineStr">
        <is>
          <t>Trimestral</t>
        </is>
      </c>
      <c r="E1049" s="5" t="inlineStr">
        <is>
          <t>Positivo</t>
        </is>
      </c>
      <c r="F1049" s="6" t="n">
        <v>45382</v>
      </c>
      <c r="G1049" s="5">
        <f>YEAR(F1049)</f>
        <v/>
      </c>
      <c r="H1049" s="5">
        <f>PROPER(TEXT(F1049,"mmmm"))</f>
        <v/>
      </c>
      <c r="I1049" s="6">
        <f>IF(OR(H1049="Enero",H1049="Febrero",H1049="Marzo",H1049="Abril",H1049="Mayo",H1049="Junio"),G1049&amp;"-1",IF(OR(H1049="Julio",H1049="Agosto",H1049="Septiembre",H1049="Octubre",H1049="Noviembre",H1049="Diciembre"),G1049&amp;"-2"))</f>
        <v/>
      </c>
      <c r="J1049" s="5" t="n">
        <v>95</v>
      </c>
      <c r="K1049" s="10" t="n">
        <v>100</v>
      </c>
      <c r="L1049" s="28">
        <f>IFERROR(IF(OR(J1049=0,K1049=""),"",IF(E1049="Positivo",MIN(MAX(K1049/J1049,0),1.3),MIN(MAX(J1049/K1049,0),1.3))),"")</f>
        <v/>
      </c>
      <c r="M1049" s="28">
        <f>IFERROR(IF(OR(J1049=0,K1049=""),"",IF(E1049="Positivo",MAX(K1049/J1049,0),MAX(J1049/K1049,0))),"")</f>
        <v/>
      </c>
      <c r="N1049" s="5" t="inlineStr">
        <is>
          <t>%</t>
        </is>
      </c>
      <c r="O1049" s="5" t="inlineStr">
        <is>
          <t>%</t>
        </is>
      </c>
      <c r="P1049" s="16" t="n">
        <v>0</v>
      </c>
      <c r="Q1049" s="16" t="n">
        <v>0</v>
      </c>
      <c r="R1049" s="5">
        <f>A1049&amp;"-"&amp;YEAR(F1049)&amp;"-"&amp;IF(LEN(MONTH(F1049))=1,"0"&amp;MONTH(F1049),MONTH(F1049))&amp;"-"&amp;IF(LEN(DAY(F1049))=1,"0"&amp;DAY(F1049),DAY(F1049))</f>
        <v/>
      </c>
    </row>
    <row r="1050">
      <c r="A1050" s="5" t="n">
        <v>340</v>
      </c>
      <c r="B1050" s="5" t="inlineStr">
        <is>
          <t>Cumplimiento cronograma revisiones locativas</t>
        </is>
      </c>
      <c r="C1050" s="5" t="inlineStr">
        <is>
          <t>Gestión Infraestructura Física</t>
        </is>
      </c>
      <c r="D1050" s="5" t="inlineStr">
        <is>
          <t>Trimestral</t>
        </is>
      </c>
      <c r="E1050" s="5" t="inlineStr">
        <is>
          <t>Positivo</t>
        </is>
      </c>
      <c r="F1050" s="6" t="n">
        <v>45473</v>
      </c>
      <c r="G1050" s="5">
        <f>YEAR(F1050)</f>
        <v/>
      </c>
      <c r="H1050" s="5">
        <f>PROPER(TEXT(F1050,"mmmm"))</f>
        <v/>
      </c>
      <c r="I1050" s="6">
        <f>IF(OR(H1050="Enero",H1050="Febrero",H1050="Marzo",H1050="Abril",H1050="Mayo",H1050="Junio"),G1050&amp;"-1",IF(OR(H1050="Julio",H1050="Agosto",H1050="Septiembre",H1050="Octubre",H1050="Noviembre",H1050="Diciembre"),G1050&amp;"-2"))</f>
        <v/>
      </c>
      <c r="J1050" s="5" t="n">
        <v>95</v>
      </c>
      <c r="K1050" s="5" t="n">
        <v>100</v>
      </c>
      <c r="L1050" s="28">
        <f>IFERROR(IF(OR(J1050=0,K1050=""),"",IF(E1050="Positivo",MIN(MAX(K1050/J1050,0),1.3),MIN(MAX(J1050/K1050,0),1.3))),"")</f>
        <v/>
      </c>
      <c r="M1050" s="28">
        <f>IFERROR(IF(OR(J1050=0,K1050=""),"",IF(E1050="Positivo",MAX(K1050/J1050,0),MAX(J1050/K1050,0))),"")</f>
        <v/>
      </c>
      <c r="N1050" s="5" t="inlineStr">
        <is>
          <t>%</t>
        </is>
      </c>
      <c r="O1050" s="5" t="inlineStr">
        <is>
          <t>%</t>
        </is>
      </c>
      <c r="P1050" s="5" t="n">
        <v>0</v>
      </c>
      <c r="Q1050" s="5" t="n">
        <v>0</v>
      </c>
      <c r="R1050" s="5">
        <f>A1050&amp;"-"&amp;YEAR(F1050)&amp;"-"&amp;IF(LEN(MONTH(F1050))=1,"0"&amp;MONTH(F1050),MONTH(F1050))&amp;"-"&amp;IF(LEN(DAY(F1050))=1,"0"&amp;DAY(F1050),DAY(F1050))</f>
        <v/>
      </c>
    </row>
    <row r="1051">
      <c r="A1051" s="26" t="n">
        <v>340</v>
      </c>
      <c r="B1051" s="5" t="inlineStr">
        <is>
          <t>Cumplimiento cronograma revisiones locativas</t>
        </is>
      </c>
      <c r="C1051" s="5" t="inlineStr">
        <is>
          <t>Gestión Infraestructura Física</t>
        </is>
      </c>
      <c r="D1051" s="5" t="inlineStr">
        <is>
          <t>Trimestral</t>
        </is>
      </c>
      <c r="E1051" s="5" t="inlineStr">
        <is>
          <t>Positivo</t>
        </is>
      </c>
      <c r="F1051" s="6" t="n">
        <v>45565</v>
      </c>
      <c r="G1051" s="5">
        <f>YEAR(F1051)</f>
        <v/>
      </c>
      <c r="H1051" s="5">
        <f>PROPER(TEXT(F1051,"mmmm"))</f>
        <v/>
      </c>
      <c r="I1051" s="6">
        <f>IF(OR(H1051="Enero",H1051="Febrero",H1051="Marzo",H1051="Abril",H1051="Mayo",H1051="Junio"),G1051&amp;"-1",IF(OR(H1051="Julio",H1051="Agosto",H1051="Septiembre",H1051="Octubre",H1051="Noviembre",H1051="Diciembre"),G1051&amp;"-2"))</f>
        <v/>
      </c>
      <c r="J1051" s="5" t="n">
        <v>95</v>
      </c>
      <c r="K1051" s="10" t="n">
        <v>100</v>
      </c>
      <c r="L1051" s="28">
        <f>IFERROR(IF(OR(J1051=0,K1051=""),"",IF(E1051="Positivo",MIN(MAX(K1051/J1051,0),1.3),MIN(MAX(J1051/K1051,0),1.3))),"")</f>
        <v/>
      </c>
      <c r="M1051" s="28">
        <f>IFERROR(IF(OR(J1051=0,K1051=""),"",IF(E1051="Positivo",MAX(K1051/J1051,0),MAX(J1051/K1051,0))),"")</f>
        <v/>
      </c>
      <c r="N1051" s="5" t="inlineStr">
        <is>
          <t>%</t>
        </is>
      </c>
      <c r="O1051" s="5" t="inlineStr">
        <is>
          <t>%</t>
        </is>
      </c>
      <c r="P1051" s="16" t="n">
        <v>0</v>
      </c>
      <c r="Q1051" s="16" t="n">
        <v>0</v>
      </c>
      <c r="R1051" s="5">
        <f>A1051&amp;"-"&amp;YEAR(F1051)&amp;"-"&amp;IF(LEN(MONTH(F1051))=1,"0"&amp;MONTH(F1051),MONTH(F1051))&amp;"-"&amp;IF(LEN(DAY(F1051))=1,"0"&amp;DAY(F1051),DAY(F1051))</f>
        <v/>
      </c>
    </row>
    <row r="1052">
      <c r="A1052" s="26" t="n">
        <v>340</v>
      </c>
      <c r="B1052" s="5" t="inlineStr">
        <is>
          <t>Cumplimiento cronograma revisiones locativas</t>
        </is>
      </c>
      <c r="C1052" s="5" t="inlineStr">
        <is>
          <t>Gestión Infraestructura Física</t>
        </is>
      </c>
      <c r="D1052" s="5" t="inlineStr">
        <is>
          <t>Trimestral</t>
        </is>
      </c>
      <c r="E1052" s="5" t="inlineStr">
        <is>
          <t>Positivo</t>
        </is>
      </c>
      <c r="F1052" s="6" t="n">
        <v>45657</v>
      </c>
      <c r="G1052" s="5">
        <f>YEAR(F1052)</f>
        <v/>
      </c>
      <c r="H1052" s="5">
        <f>PROPER(TEXT(F1052,"mmmm"))</f>
        <v/>
      </c>
      <c r="I1052" s="6">
        <f>IF(OR(H1052="Enero",H1052="Febrero",H1052="Marzo",H1052="Abril",H1052="Mayo",H1052="Junio"),G1052&amp;"-1",IF(OR(H1052="Julio",H1052="Agosto",H1052="Septiembre",H1052="Octubre",H1052="Noviembre",H1052="Diciembre"),G1052&amp;"-2"))</f>
        <v/>
      </c>
      <c r="J1052" s="5" t="n">
        <v>95</v>
      </c>
      <c r="K1052" s="10" t="n">
        <v>100</v>
      </c>
      <c r="L1052" s="28">
        <f>IFERROR(IF(OR(J1052=0,K1052=""),"",IF(E1052="Positivo",MIN(MAX(K1052/J1052,0),1.3),MIN(MAX(J1052/K1052,0),1.3))),"")</f>
        <v/>
      </c>
      <c r="M1052" s="28">
        <f>IFERROR(IF(OR(J1052=0,K1052=""),"",IF(E1052="Positivo",MAX(K1052/J1052,0),MAX(J1052/K1052,0))),"")</f>
        <v/>
      </c>
      <c r="N1052" s="5" t="inlineStr">
        <is>
          <t>%</t>
        </is>
      </c>
      <c r="O1052" s="5" t="inlineStr">
        <is>
          <t>%</t>
        </is>
      </c>
      <c r="P1052" s="16" t="n">
        <v>0</v>
      </c>
      <c r="Q1052" s="16" t="n">
        <v>0</v>
      </c>
      <c r="R1052" s="5">
        <f>A1052&amp;"-"&amp;YEAR(F1052)&amp;"-"&amp;IF(LEN(MONTH(F1052))=1,"0"&amp;MONTH(F1052),MONTH(F1052))&amp;"-"&amp;IF(LEN(DAY(F1052))=1,"0"&amp;DAY(F1052),DAY(F1052))</f>
        <v/>
      </c>
    </row>
    <row r="1053">
      <c r="A1053" s="26" t="n">
        <v>341</v>
      </c>
      <c r="B1053" s="5" t="inlineStr">
        <is>
          <t>Monto total de ahorro en gestión de abastecimiento</t>
        </is>
      </c>
      <c r="C1053" s="5" t="inlineStr">
        <is>
          <t>GESTIÓN DE ABASTECIMIENTO</t>
        </is>
      </c>
      <c r="D1053" s="5" t="inlineStr">
        <is>
          <t>Semestral</t>
        </is>
      </c>
      <c r="E1053" s="5" t="inlineStr">
        <is>
          <t>Positivo</t>
        </is>
      </c>
      <c r="F1053" s="17" t="n">
        <v>45107</v>
      </c>
      <c r="G1053" s="5">
        <f>YEAR(F1053)</f>
        <v/>
      </c>
      <c r="H1053" s="5">
        <f>PROPER(TEXT(F1053,"mmmm"))</f>
        <v/>
      </c>
      <c r="I1053" s="6">
        <f>IF(OR(H1053="Enero",H1053="Febrero",H1053="Marzo",H1053="Abril",H1053="Mayo",H1053="Junio"),G1053&amp;"-1",IF(OR(H1053="Julio",H1053="Agosto",H1053="Septiembre",H1053="Octubre",H1053="Noviembre",H1053="Diciembre"),G1053&amp;"-2"))</f>
        <v/>
      </c>
      <c r="J1053" s="116" t="n">
        <v>100</v>
      </c>
      <c r="K1053" s="120" t="n">
        <v>123.86966666667</v>
      </c>
      <c r="L1053" s="28">
        <f>IFERROR(IF(OR(J1053=0,K1053=""),"",IF(E1053="Positivo",MIN(MAX(K1053/J1053,0),1.3),MIN(MAX(J1053/K1053,0),1.3))),"")</f>
        <v/>
      </c>
      <c r="M1053" s="28">
        <f>IFERROR(IF(OR(J1053=0,K1053=""),"",IF(E1053="Positivo",MAX(K1053/J1053,0),MAX(J1053/K1053,0))),"")</f>
        <v/>
      </c>
      <c r="N1053" s="5" t="inlineStr">
        <is>
          <t>$</t>
        </is>
      </c>
      <c r="O1053" s="5" t="inlineStr">
        <is>
          <t>$</t>
        </is>
      </c>
      <c r="P1053" s="16" t="n">
        <v>0</v>
      </c>
      <c r="Q1053" s="16" t="n">
        <v>0</v>
      </c>
      <c r="R1053" s="5">
        <f>A1053&amp;"-"&amp;YEAR(F1053)&amp;"-"&amp;IF(LEN(MONTH(F1053))=1,"0"&amp;MONTH(F1053),MONTH(F1053))&amp;"-"&amp;IF(LEN(DAY(F1053))=1,"0"&amp;DAY(F1053),DAY(F1053))</f>
        <v/>
      </c>
    </row>
    <row r="1054">
      <c r="A1054" s="39" t="n">
        <v>341</v>
      </c>
      <c r="B1054" s="5" t="inlineStr">
        <is>
          <t>Monto total de ahorro en gestión de abastecimiento</t>
        </is>
      </c>
      <c r="C1054" s="5" t="inlineStr">
        <is>
          <t>GESTIÓN DE ABASTECIMIENTO</t>
        </is>
      </c>
      <c r="D1054" s="5" t="inlineStr">
        <is>
          <t>Semestral</t>
        </is>
      </c>
      <c r="E1054" s="5" t="inlineStr">
        <is>
          <t>Positivo</t>
        </is>
      </c>
      <c r="F1054" s="6" t="n">
        <v>45291</v>
      </c>
      <c r="G1054" s="5">
        <f>YEAR(F1054)</f>
        <v/>
      </c>
      <c r="H1054" s="5">
        <f>PROPER(TEXT(F1054,"mmmm"))</f>
        <v/>
      </c>
      <c r="I1054" s="6">
        <f>IF(OR(H1054="Enero",H1054="Febrero",H1054="Marzo",H1054="Abril",H1054="Mayo",H1054="Junio"),G1054&amp;"-1",IF(OR(H1054="Julio",H1054="Agosto",H1054="Septiembre",H1054="Octubre",H1054="Noviembre",H1054="Diciembre"),G1054&amp;"-2"))</f>
        <v/>
      </c>
      <c r="J1054" s="116" t="n">
        <v>100</v>
      </c>
      <c r="K1054" s="120" t="n">
        <v>130.57</v>
      </c>
      <c r="L1054" s="28">
        <f>IFERROR(IF(OR(J1054=0,K1054=""),"",IF(E1054="Positivo",MIN(MAX(K1054/J1054,0),1.3),MIN(MAX(J1054/K1054,0),1.3))),"")</f>
        <v/>
      </c>
      <c r="M1054" s="28">
        <f>IFERROR(IF(OR(J1054=0,K1054=""),"",IF(E1054="Positivo",MAX(K1054/J1054,0),MAX(J1054/K1054,0))),"")</f>
        <v/>
      </c>
      <c r="N1054" s="5" t="inlineStr">
        <is>
          <t>$</t>
        </is>
      </c>
      <c r="O1054" s="5" t="inlineStr">
        <is>
          <t>$</t>
        </is>
      </c>
      <c r="P1054" s="16" t="n">
        <v>0</v>
      </c>
      <c r="Q1054" s="16" t="n">
        <v>0</v>
      </c>
      <c r="R1054" s="5">
        <f>A1054&amp;"-"&amp;YEAR(F1054)&amp;"-"&amp;IF(LEN(MONTH(F1054))=1,"0"&amp;MONTH(F1054),MONTH(F1054))&amp;"-"&amp;IF(LEN(DAY(F1054))=1,"0"&amp;DAY(F1054),DAY(F1054))</f>
        <v/>
      </c>
    </row>
    <row r="1055">
      <c r="A1055" s="5" t="n">
        <v>341</v>
      </c>
      <c r="B1055" s="5" t="inlineStr">
        <is>
          <t>Reducción de costos en gestión de abastecimiento</t>
        </is>
      </c>
      <c r="C1055" s="5" t="inlineStr">
        <is>
          <t>GESTIÓN DE ABASTECIMIENTO</t>
        </is>
      </c>
      <c r="D1055" s="5" t="inlineStr">
        <is>
          <t>Semestral</t>
        </is>
      </c>
      <c r="E1055" s="5" t="inlineStr">
        <is>
          <t>Positivo</t>
        </is>
      </c>
      <c r="F1055" s="6" t="n">
        <v>45473</v>
      </c>
      <c r="G1055" s="5">
        <f>YEAR(F1055)</f>
        <v/>
      </c>
      <c r="H1055" s="5">
        <f>PROPER(TEXT(F1055,"mmmm"))</f>
        <v/>
      </c>
      <c r="I1055" s="6">
        <f>IF(OR(H1055="Enero",H1055="Febrero",H1055="Marzo",H1055="Abril",H1055="Mayo",H1055="Junio"),G1055&amp;"-1",IF(OR(H1055="Julio",H1055="Agosto",H1055="Septiembre",H1055="Octubre",H1055="Noviembre",H1055="Diciembre"),G1055&amp;"-2"))</f>
        <v/>
      </c>
      <c r="J1055" s="116" t="n">
        <v>100</v>
      </c>
      <c r="K1055" s="120" t="n">
        <v>125</v>
      </c>
      <c r="L1055" s="28">
        <f>IFERROR(IF(OR(J1055=0,K1055=""),"",IF(E1055="Positivo",MIN(MAX(K1055/J1055,0),1.3),MIN(MAX(J1055/K1055,0),1.3))),"")</f>
        <v/>
      </c>
      <c r="M1055" s="28">
        <f>IFERROR(IF(OR(J1055=0,K1055=""),"",IF(E1055="Positivo",MAX(K1055/J1055,0),MAX(J1055/K1055,0))),"")</f>
        <v/>
      </c>
      <c r="N1055" s="5" t="inlineStr">
        <is>
          <t>$</t>
        </is>
      </c>
      <c r="O1055" s="5" t="inlineStr">
        <is>
          <t>$</t>
        </is>
      </c>
      <c r="P1055" s="5" t="n">
        <v>0</v>
      </c>
      <c r="Q1055" s="5" t="n">
        <v>0</v>
      </c>
      <c r="R1055" s="5">
        <f>A1055&amp;"-"&amp;YEAR(F1055)&amp;"-"&amp;IF(LEN(MONTH(F1055))=1,"0"&amp;MONTH(F1055),MONTH(F1055))&amp;"-"&amp;IF(LEN(DAY(F1055))=1,"0"&amp;DAY(F1055),DAY(F1055))</f>
        <v/>
      </c>
    </row>
    <row r="1056">
      <c r="A1056" s="26" t="n">
        <v>341</v>
      </c>
      <c r="B1056" s="5" t="inlineStr">
        <is>
          <t>Reducción de costos en gestión de abastecimiento</t>
        </is>
      </c>
      <c r="C1056" s="5" t="inlineStr">
        <is>
          <t>GESTIÓN DE ABASTECIMIENTO</t>
        </is>
      </c>
      <c r="D1056" s="5" t="inlineStr">
        <is>
          <t>Semestral</t>
        </is>
      </c>
      <c r="E1056" s="5" t="inlineStr">
        <is>
          <t>Positivo</t>
        </is>
      </c>
      <c r="F1056" s="6" t="n">
        <v>45657</v>
      </c>
      <c r="G1056" s="5">
        <f>YEAR(F1056)</f>
        <v/>
      </c>
      <c r="H1056" s="5">
        <f>PROPER(TEXT(F1056,"mmmm"))</f>
        <v/>
      </c>
      <c r="I1056" s="6">
        <f>IF(OR(H1056="Enero",H1056="Febrero",H1056="Marzo",H1056="Abril",H1056="Mayo",H1056="Junio"),G1056&amp;"-1",IF(OR(H1056="Julio",H1056="Agosto",H1056="Septiembre",H1056="Octubre",H1056="Noviembre",H1056="Diciembre"),G1056&amp;"-2"))</f>
        <v/>
      </c>
      <c r="J1056" s="116" t="n">
        <v>100</v>
      </c>
      <c r="K1056" s="120" t="n">
        <v>102.44</v>
      </c>
      <c r="L1056" s="28">
        <f>IFERROR(IF(OR(J1056=0,K1056=""),"",IF(E1056="Positivo",MIN(MAX(K1056/J1056,0),1.3),MIN(MAX(J1056/K1056,0),1.3))),"")</f>
        <v/>
      </c>
      <c r="M1056" s="28">
        <f>IFERROR(IF(OR(J1056=0,K1056=""),"",IF(E1056="Positivo",MAX(K1056/J1056,0),MAX(J1056/K1056,0))),"")</f>
        <v/>
      </c>
      <c r="N1056" s="5" t="inlineStr">
        <is>
          <t>$</t>
        </is>
      </c>
      <c r="O1056" s="5" t="inlineStr">
        <is>
          <t>$</t>
        </is>
      </c>
      <c r="P1056" s="16" t="n">
        <v>0</v>
      </c>
      <c r="Q1056" s="16" t="n">
        <v>0</v>
      </c>
      <c r="R1056" s="5">
        <f>A1056&amp;"-"&amp;YEAR(F1056)&amp;"-"&amp;IF(LEN(MONTH(F1056))=1,"0"&amp;MONTH(F1056),MONTH(F1056))&amp;"-"&amp;IF(LEN(DAY(F1056))=1,"0"&amp;DAY(F1056),DAY(F1056))</f>
        <v/>
      </c>
    </row>
    <row r="1057">
      <c r="A1057" s="26" t="n">
        <v>344</v>
      </c>
      <c r="B1057" s="5" t="inlineStr">
        <is>
          <t>Cumplimiento del plan de Inducción institucional</t>
        </is>
      </c>
      <c r="C1057" s="5" t="inlineStr">
        <is>
          <t>GESTIÓN Y DESARROLLO DEL TALENTO HUMANO</t>
        </is>
      </c>
      <c r="D1057" s="5" t="inlineStr">
        <is>
          <t>Semestral</t>
        </is>
      </c>
      <c r="E1057" s="5" t="inlineStr">
        <is>
          <t>Positivo</t>
        </is>
      </c>
      <c r="F1057" s="17" t="n">
        <v>45107</v>
      </c>
      <c r="G1057" s="5">
        <f>YEAR(F1057)</f>
        <v/>
      </c>
      <c r="H1057" s="5">
        <f>PROPER(TEXT(F1057,"mmmm"))</f>
        <v/>
      </c>
      <c r="I1057" s="6">
        <f>IF(OR(H1057="Enero",H1057="Febrero",H1057="Marzo",H1057="Abril",H1057="Mayo",H1057="Junio"),G1057&amp;"-1",IF(OR(H1057="Julio",H1057="Agosto",H1057="Septiembre",H1057="Octubre",H1057="Noviembre",H1057="Diciembre"),G1057&amp;"-2"))</f>
        <v/>
      </c>
      <c r="J1057" s="5" t="n">
        <v>90</v>
      </c>
      <c r="K1057" s="120" t="n">
        <v>97.74436090225601</v>
      </c>
      <c r="L1057" s="28">
        <f>IFERROR(IF(OR(J1057=0,K1057=""),"",IF(E1057="Positivo",MIN(MAX(K1057/J1057,0),1.3),MIN(MAX(J1057/K1057,0),1.3))),"")</f>
        <v/>
      </c>
      <c r="M1057" s="28">
        <f>IFERROR(IF(OR(J1057=0,K1057=""),"",IF(E1057="Positivo",MAX(K1057/J1057,0),MAX(J1057/K1057,0))),"")</f>
        <v/>
      </c>
      <c r="N1057" s="5" t="inlineStr">
        <is>
          <t>%</t>
        </is>
      </c>
      <c r="O1057" s="5" t="inlineStr">
        <is>
          <t>%</t>
        </is>
      </c>
      <c r="P1057" s="16" t="n">
        <v>0</v>
      </c>
      <c r="Q1057" s="16" t="n">
        <v>0</v>
      </c>
      <c r="R1057" s="5">
        <f>A1057&amp;"-"&amp;YEAR(F1057)&amp;"-"&amp;IF(LEN(MONTH(F1057))=1,"0"&amp;MONTH(F1057),MONTH(F1057))&amp;"-"&amp;IF(LEN(DAY(F1057))=1,"0"&amp;DAY(F1057),DAY(F1057))</f>
        <v/>
      </c>
    </row>
    <row r="1058">
      <c r="A1058" s="39" t="n">
        <v>344</v>
      </c>
      <c r="B1058" s="5" t="inlineStr">
        <is>
          <t>Cumplimiento del plan de Inducción institucional</t>
        </is>
      </c>
      <c r="C1058" s="5" t="inlineStr">
        <is>
          <t>GESTIÓN Y DESARROLLO DEL TALENTO HUMANO</t>
        </is>
      </c>
      <c r="D1058" s="5" t="inlineStr">
        <is>
          <t>Semestral</t>
        </is>
      </c>
      <c r="E1058" s="5" t="inlineStr">
        <is>
          <t>Positivo</t>
        </is>
      </c>
      <c r="F1058" s="6" t="n">
        <v>45291</v>
      </c>
      <c r="G1058" s="5">
        <f>YEAR(F1058)</f>
        <v/>
      </c>
      <c r="H1058" s="5">
        <f>PROPER(TEXT(F1058,"mmmm"))</f>
        <v/>
      </c>
      <c r="I1058" s="6">
        <f>IF(OR(H1058="Enero",H1058="Febrero",H1058="Marzo",H1058="Abril",H1058="Mayo",H1058="Junio"),G1058&amp;"-1",IF(OR(H1058="Julio",H1058="Agosto",H1058="Septiembre",H1058="Octubre",H1058="Noviembre",H1058="Diciembre"),G1058&amp;"-2"))</f>
        <v/>
      </c>
      <c r="J1058" s="5" t="n">
        <v>90</v>
      </c>
      <c r="K1058" s="120" t="n">
        <v>97.76000000000001</v>
      </c>
      <c r="L1058" s="28">
        <f>IFERROR(IF(OR(J1058=0,K1058=""),"",IF(E1058="Positivo",MIN(MAX(K1058/J1058,0),1.3),MIN(MAX(J1058/K1058,0),1.3))),"")</f>
        <v/>
      </c>
      <c r="M1058" s="28">
        <f>IFERROR(IF(OR(J1058=0,K1058=""),"",IF(E1058="Positivo",MAX(K1058/J1058,0),MAX(J1058/K1058,0))),"")</f>
        <v/>
      </c>
      <c r="N1058" s="5" t="inlineStr">
        <is>
          <t>%</t>
        </is>
      </c>
      <c r="O1058" s="5" t="inlineStr">
        <is>
          <t>%</t>
        </is>
      </c>
      <c r="P1058" s="16" t="n">
        <v>0</v>
      </c>
      <c r="Q1058" s="16" t="n">
        <v>0</v>
      </c>
      <c r="R1058" s="5">
        <f>A1058&amp;"-"&amp;YEAR(F1058)&amp;"-"&amp;IF(LEN(MONTH(F1058))=1,"0"&amp;MONTH(F1058),MONTH(F1058))&amp;"-"&amp;IF(LEN(DAY(F1058))=1,"0"&amp;DAY(F1058),DAY(F1058))</f>
        <v/>
      </c>
    </row>
    <row r="1059">
      <c r="A1059" s="5" t="n">
        <v>344</v>
      </c>
      <c r="B1059" s="5" t="inlineStr">
        <is>
          <t>Cumplimiento del plan de Inducción institucional</t>
        </is>
      </c>
      <c r="C1059" s="5" t="inlineStr">
        <is>
          <t>GESTIÓN Y DESARROLLO DEL TALENTO HUMANO</t>
        </is>
      </c>
      <c r="D1059" s="5" t="inlineStr">
        <is>
          <t>Semestral</t>
        </is>
      </c>
      <c r="E1059" s="5" t="inlineStr">
        <is>
          <t>Positivo</t>
        </is>
      </c>
      <c r="F1059" s="6" t="n">
        <v>45473</v>
      </c>
      <c r="G1059" s="5">
        <f>YEAR(F1059)</f>
        <v/>
      </c>
      <c r="H1059" s="5">
        <f>PROPER(TEXT(F1059,"mmmm"))</f>
        <v/>
      </c>
      <c r="I1059" s="6">
        <f>IF(OR(H1059="Enero",H1059="Febrero",H1059="Marzo",H1059="Abril",H1059="Mayo",H1059="Junio"),G1059&amp;"-1",IF(OR(H1059="Julio",H1059="Agosto",H1059="Septiembre",H1059="Octubre",H1059="Noviembre",H1059="Diciembre"),G1059&amp;"-2"))</f>
        <v/>
      </c>
      <c r="J1059" s="5" t="n">
        <v>93</v>
      </c>
      <c r="K1059" s="5" t="n">
        <v>97.34</v>
      </c>
      <c r="L1059" s="28">
        <f>IFERROR(IF(OR(J1059=0,K1059=""),"",IF(E1059="Positivo",MIN(MAX(K1059/J1059,0),1.3),MIN(MAX(J1059/K1059,0),1.3))),"")</f>
        <v/>
      </c>
      <c r="M1059" s="28">
        <f>IFERROR(IF(OR(J1059=0,K1059=""),"",IF(E1059="Positivo",MAX(K1059/J1059,0),MAX(J1059/K1059,0))),"")</f>
        <v/>
      </c>
      <c r="N1059" s="5" t="inlineStr">
        <is>
          <t>%</t>
        </is>
      </c>
      <c r="O1059" s="5" t="inlineStr">
        <is>
          <t>%</t>
        </is>
      </c>
      <c r="P1059" s="5" t="n">
        <v>0</v>
      </c>
      <c r="Q1059" s="5" t="n">
        <v>0</v>
      </c>
      <c r="R1059" s="5">
        <f>A1059&amp;"-"&amp;YEAR(F1059)&amp;"-"&amp;IF(LEN(MONTH(F1059))=1,"0"&amp;MONTH(F1059),MONTH(F1059))&amp;"-"&amp;IF(LEN(DAY(F1059))=1,"0"&amp;DAY(F1059),DAY(F1059))</f>
        <v/>
      </c>
    </row>
    <row r="1060">
      <c r="A1060" s="26" t="n">
        <v>344</v>
      </c>
      <c r="B1060" s="5" t="inlineStr">
        <is>
          <t>Cumplimiento del plan de Inducción institucional</t>
        </is>
      </c>
      <c r="C1060" s="5" t="inlineStr">
        <is>
          <t>GESTIÓN Y DESARROLLO DEL TALENTO HUMANO</t>
        </is>
      </c>
      <c r="D1060" s="5" t="inlineStr">
        <is>
          <t>Semestral</t>
        </is>
      </c>
      <c r="E1060" s="5" t="inlineStr">
        <is>
          <t>Positivo</t>
        </is>
      </c>
      <c r="F1060" s="6" t="n">
        <v>45657</v>
      </c>
      <c r="G1060" s="5">
        <f>YEAR(F1060)</f>
        <v/>
      </c>
      <c r="H1060" s="5">
        <f>PROPER(TEXT(F1060,"mmmm"))</f>
        <v/>
      </c>
      <c r="I1060" s="6">
        <f>IF(OR(H1060="Enero",H1060="Febrero",H1060="Marzo",H1060="Abril",H1060="Mayo",H1060="Junio"),G1060&amp;"-1",IF(OR(H1060="Julio",H1060="Agosto",H1060="Septiembre",H1060="Octubre",H1060="Noviembre",H1060="Diciembre"),G1060&amp;"-2"))</f>
        <v/>
      </c>
      <c r="J1060" s="5" t="n">
        <v>93</v>
      </c>
      <c r="K1060" s="10" t="n">
        <v>99.19</v>
      </c>
      <c r="L1060" s="28">
        <f>IFERROR(IF(OR(J1060=0,K1060=""),"",IF(E1060="Positivo",MIN(MAX(K1060/J1060,0),1.3),MIN(MAX(J1060/K1060,0),1.3))),"")</f>
        <v/>
      </c>
      <c r="M1060" s="28">
        <f>IFERROR(IF(OR(J1060=0,K1060=""),"",IF(E1060="Positivo",MAX(K1060/J1060,0),MAX(J1060/K1060,0))),"")</f>
        <v/>
      </c>
      <c r="N1060" s="5" t="inlineStr">
        <is>
          <t>%</t>
        </is>
      </c>
      <c r="O1060" s="5" t="inlineStr">
        <is>
          <t>%</t>
        </is>
      </c>
      <c r="P1060" s="16" t="n">
        <v>0</v>
      </c>
      <c r="Q1060" s="16" t="n">
        <v>0</v>
      </c>
      <c r="R1060" s="5">
        <f>A1060&amp;"-"&amp;YEAR(F1060)&amp;"-"&amp;IF(LEN(MONTH(F1060))=1,"0"&amp;MONTH(F1060),MONTH(F1060))&amp;"-"&amp;IF(LEN(DAY(F1060))=1,"0"&amp;DAY(F1060),DAY(F1060))</f>
        <v/>
      </c>
    </row>
    <row r="1061">
      <c r="A1061" s="39" t="n">
        <v>345</v>
      </c>
      <c r="B1061" s="5" t="inlineStr">
        <is>
          <t>% de profesores impactados plan de desarrollo docente</t>
        </is>
      </c>
      <c r="C1061" s="5" t="inlineStr">
        <is>
          <t>GESTIÓN Y DESARROLLO DEL TALENTO HUMANO</t>
        </is>
      </c>
      <c r="D1061" s="5" t="inlineStr">
        <is>
          <t>Anual</t>
        </is>
      </c>
      <c r="E1061" s="5" t="inlineStr">
        <is>
          <t>Positivo</t>
        </is>
      </c>
      <c r="F1061" s="6" t="n">
        <v>45291</v>
      </c>
      <c r="G1061" s="5">
        <f>YEAR(F1061)</f>
        <v/>
      </c>
      <c r="H1061" s="5">
        <f>PROPER(TEXT(F1061,"mmmm"))</f>
        <v/>
      </c>
      <c r="I1061" s="6">
        <f>IF(OR(H1061="Enero",H1061="Febrero",H1061="Marzo",H1061="Abril",H1061="Mayo",H1061="Junio"),G1061&amp;"-1",IF(OR(H1061="Julio",H1061="Agosto",H1061="Septiembre",H1061="Octubre",H1061="Noviembre",H1061="Diciembre"),G1061&amp;"-2"))</f>
        <v/>
      </c>
      <c r="J1061" s="5" t="n"/>
      <c r="K1061" s="120" t="n">
        <v>94.84999999999999</v>
      </c>
      <c r="L1061" s="28">
        <f>IFERROR(IF(OR(J1061=0,K1061=""),"",IF(E1061="Positivo",MIN(MAX(K1061/J1061,0),1.3),MIN(MAX(J1061/K1061,0),1.3))),"")</f>
        <v/>
      </c>
      <c r="M1061" s="28">
        <f>IFERROR(IF(OR(J1061=0,K1061=""),"",IF(E1061="Positivo",MAX(K1061/J1061,0),MAX(J1061/K1061,0))),"")</f>
        <v/>
      </c>
      <c r="N1061" s="5" t="inlineStr">
        <is>
          <t>Linea Base</t>
        </is>
      </c>
      <c r="O1061" s="20" t="inlineStr">
        <is>
          <t>%</t>
        </is>
      </c>
      <c r="P1061" s="16" t="n">
        <v>0</v>
      </c>
      <c r="Q1061" s="16" t="n">
        <v>0</v>
      </c>
      <c r="R1061" s="5">
        <f>A1061&amp;"-"&amp;YEAR(F1061)&amp;"-"&amp;IF(LEN(MONTH(F1061))=1,"0"&amp;MONTH(F1061),MONTH(F1061))&amp;"-"&amp;IF(LEN(DAY(F1061))=1,"0"&amp;DAY(F1061),DAY(F1061))</f>
        <v/>
      </c>
    </row>
    <row r="1062">
      <c r="A1062" s="39" t="n">
        <v>346</v>
      </c>
      <c r="B1062" s="5" t="inlineStr">
        <is>
          <t>% de profesores impactados en actividades de Bienestar</t>
        </is>
      </c>
      <c r="C1062" s="5" t="inlineStr">
        <is>
          <t>GESTIÓN Y DESARROLLO DEL TALENTO HUMANO</t>
        </is>
      </c>
      <c r="D1062" s="5" t="inlineStr">
        <is>
          <t>Anual</t>
        </is>
      </c>
      <c r="E1062" s="5" t="inlineStr">
        <is>
          <t>Positivo</t>
        </is>
      </c>
      <c r="F1062" s="6" t="n">
        <v>45291</v>
      </c>
      <c r="G1062" s="5">
        <f>YEAR(F1062)</f>
        <v/>
      </c>
      <c r="H1062" s="5">
        <f>PROPER(TEXT(F1062,"mmmm"))</f>
        <v/>
      </c>
      <c r="I1062" s="6">
        <f>IF(OR(H1062="Enero",H1062="Febrero",H1062="Marzo",H1062="Abril",H1062="Mayo",H1062="Junio"),G1062&amp;"-1",IF(OR(H1062="Julio",H1062="Agosto",H1062="Septiembre",H1062="Octubre",H1062="Noviembre",H1062="Diciembre"),G1062&amp;"-2"))</f>
        <v/>
      </c>
      <c r="J1062" s="5" t="n"/>
      <c r="K1062" s="120" t="n">
        <v>83.91608391608392</v>
      </c>
      <c r="L1062" s="28">
        <f>IFERROR(IF(OR(J1062=0,K1062=""),"",IF(E1062="Positivo",MIN(MAX(K1062/J1062,0),1.3),MIN(MAX(J1062/K1062,0),1.3))),"")</f>
        <v/>
      </c>
      <c r="M1062" s="28">
        <f>IFERROR(IF(OR(J1062=0,K1062=""),"",IF(E1062="Positivo",MAX(K1062/J1062,0),MAX(J1062/K1062,0))),"")</f>
        <v/>
      </c>
      <c r="N1062" s="5" t="inlineStr">
        <is>
          <t>Linea Base</t>
        </is>
      </c>
      <c r="O1062" s="20" t="inlineStr">
        <is>
          <t>%</t>
        </is>
      </c>
      <c r="P1062" s="16" t="n">
        <v>0</v>
      </c>
      <c r="Q1062" s="16" t="n">
        <v>0</v>
      </c>
      <c r="R1062" s="5">
        <f>A1062&amp;"-"&amp;YEAR(F1062)&amp;"-"&amp;IF(LEN(MONTH(F1062))=1,"0"&amp;MONTH(F1062),MONTH(F1062))&amp;"-"&amp;IF(LEN(DAY(F1062))=1,"0"&amp;DAY(F1062),DAY(F1062))</f>
        <v/>
      </c>
    </row>
    <row r="1063">
      <c r="A1063" s="26" t="n">
        <v>346</v>
      </c>
      <c r="B1063" s="5" t="inlineStr">
        <is>
          <t>% de profesores impactados en actividades de Bienestar</t>
        </is>
      </c>
      <c r="C1063" s="5" t="inlineStr">
        <is>
          <t>GESTIÓN Y DESARROLLO DEL TALENTO HUMANO</t>
        </is>
      </c>
      <c r="D1063" s="5" t="inlineStr">
        <is>
          <t>Anual</t>
        </is>
      </c>
      <c r="E1063" s="5" t="inlineStr">
        <is>
          <t>Positivo</t>
        </is>
      </c>
      <c r="F1063" s="6" t="n">
        <v>45657</v>
      </c>
      <c r="G1063" s="5">
        <f>YEAR(F1063)</f>
        <v/>
      </c>
      <c r="H1063" s="5">
        <f>PROPER(TEXT(F1063,"mmmm"))</f>
        <v/>
      </c>
      <c r="I1063" s="6">
        <f>IF(OR(H1063="Enero",H1063="Febrero",H1063="Marzo",H1063="Abril",H1063="Mayo",H1063="Junio"),G1063&amp;"-1",IF(OR(H1063="Julio",H1063="Agosto",H1063="Septiembre",H1063="Octubre",H1063="Noviembre",H1063="Diciembre"),G1063&amp;"-2"))</f>
        <v/>
      </c>
      <c r="J1063" s="5" t="n">
        <v>85</v>
      </c>
      <c r="K1063" s="10" t="n">
        <v>91.88</v>
      </c>
      <c r="L1063" s="28">
        <f>IFERROR(IF(OR(J1063=0,K1063=""),"",IF(E1063="Positivo",MIN(MAX(K1063/J1063,0),1.3),MIN(MAX(J1063/K1063,0),1.3))),"")</f>
        <v/>
      </c>
      <c r="M1063" s="28">
        <f>IFERROR(IF(OR(J1063=0,K1063=""),"",IF(E1063="Positivo",MAX(K1063/J1063,0),MAX(J1063/K1063,0))),"")</f>
        <v/>
      </c>
      <c r="N1063" s="5" t="inlineStr">
        <is>
          <t>Linea Base</t>
        </is>
      </c>
      <c r="O1063" s="5" t="inlineStr">
        <is>
          <t>%</t>
        </is>
      </c>
      <c r="P1063" s="16" t="n">
        <v>0</v>
      </c>
      <c r="Q1063" s="16" t="n">
        <v>0</v>
      </c>
      <c r="R1063" s="5">
        <f>A1063&amp;"-"&amp;YEAR(F1063)&amp;"-"&amp;IF(LEN(MONTH(F1063))=1,"0"&amp;MONTH(F1063),MONTH(F1063))&amp;"-"&amp;IF(LEN(DAY(F1063))=1,"0"&amp;DAY(F1063),DAY(F1063))</f>
        <v/>
      </c>
    </row>
    <row r="1064">
      <c r="A1064" s="26" t="n">
        <v>347</v>
      </c>
      <c r="B1064" s="5" t="inlineStr">
        <is>
          <t>Legalizaciones y anticipos</t>
        </is>
      </c>
      <c r="C1064" s="5" t="inlineStr">
        <is>
          <t>Contabilidad</t>
        </is>
      </c>
      <c r="D1064" s="5" t="inlineStr">
        <is>
          <t>Trimestral</t>
        </is>
      </c>
      <c r="E1064" s="5" t="inlineStr">
        <is>
          <t>Negativo</t>
        </is>
      </c>
      <c r="F1064" s="6" t="n">
        <v>45016</v>
      </c>
      <c r="G1064" s="5">
        <f>YEAR(F1064)</f>
        <v/>
      </c>
      <c r="H1064" s="5">
        <f>PROPER(TEXT(F1064,"mmmm"))</f>
        <v/>
      </c>
      <c r="I1064" s="6">
        <f>IF(OR(H1064="Enero",H1064="Febrero",H1064="Marzo",H1064="Abril",H1064="Mayo",H1064="Junio"),G1064&amp;"-1",IF(OR(H1064="Julio",H1064="Agosto",H1064="Septiembre",H1064="Octubre",H1064="Noviembre",H1064="Diciembre"),G1064&amp;"-2"))</f>
        <v/>
      </c>
      <c r="J1064" s="5" t="n">
        <v>0</v>
      </c>
      <c r="K1064" s="120" t="n">
        <v>5</v>
      </c>
      <c r="L1064" s="28">
        <f>IFERROR(IF(OR(J1064=0,K1064=""),"",IF(E1064="Positivo",MIN(MAX(K1064/J1064,0),1.3),MIN(MAX(J1064/K1064,0),1.3))),"")</f>
        <v/>
      </c>
      <c r="M1064" s="28">
        <f>IFERROR(IF(OR(J1064=0,K1064=""),"",IF(E1064="Positivo",MAX(K1064/J1064,0),MAX(J1064/K1064,0))),"")</f>
        <v/>
      </c>
      <c r="N1064" s="5" t="inlineStr">
        <is>
          <t>ENT</t>
        </is>
      </c>
      <c r="O1064" s="5" t="inlineStr">
        <is>
          <t>ENT</t>
        </is>
      </c>
      <c r="P1064" s="16" t="n">
        <v>0</v>
      </c>
      <c r="Q1064" s="16" t="n">
        <v>0</v>
      </c>
      <c r="R1064" s="5">
        <f>A1064&amp;"-"&amp;YEAR(F1064)&amp;"-"&amp;IF(LEN(MONTH(F1064))=1,"0"&amp;MONTH(F1064),MONTH(F1064))&amp;"-"&amp;IF(LEN(DAY(F1064))=1,"0"&amp;DAY(F1064),DAY(F1064))</f>
        <v/>
      </c>
    </row>
    <row r="1065">
      <c r="A1065" s="26" t="n">
        <v>347</v>
      </c>
      <c r="B1065" s="5" t="inlineStr">
        <is>
          <t>Legalizaciones y anticipos</t>
        </is>
      </c>
      <c r="C1065" s="5" t="inlineStr">
        <is>
          <t>Contabilidad</t>
        </is>
      </c>
      <c r="D1065" s="5" t="inlineStr">
        <is>
          <t>Trimestral</t>
        </is>
      </c>
      <c r="E1065" s="5" t="inlineStr">
        <is>
          <t>Negativo</t>
        </is>
      </c>
      <c r="F1065" s="6" t="n">
        <v>45107</v>
      </c>
      <c r="G1065" s="5">
        <f>YEAR(F1065)</f>
        <v/>
      </c>
      <c r="H1065" s="5">
        <f>PROPER(TEXT(F1065,"mmmm"))</f>
        <v/>
      </c>
      <c r="I1065" s="6">
        <f>IF(OR(H1065="Enero",H1065="Febrero",H1065="Marzo",H1065="Abril",H1065="Mayo",H1065="Junio"),G1065&amp;"-1",IF(OR(H1065="Julio",H1065="Agosto",H1065="Septiembre",H1065="Octubre",H1065="Noviembre",H1065="Diciembre"),G1065&amp;"-2"))</f>
        <v/>
      </c>
      <c r="J1065" s="5" t="n">
        <v>0</v>
      </c>
      <c r="K1065" s="120" t="n">
        <v>8</v>
      </c>
      <c r="L1065" s="28">
        <f>IFERROR(IF(OR(J1065=0,K1065=""),"",IF(E1065="Positivo",MIN(MAX(K1065/J1065,0),1.3),MIN(MAX(J1065/K1065,0),1.3))),"")</f>
        <v/>
      </c>
      <c r="M1065" s="28">
        <f>IFERROR(IF(OR(J1065=0,K1065=""),"",IF(E1065="Positivo",MAX(K1065/J1065,0),MAX(J1065/K1065,0))),"")</f>
        <v/>
      </c>
      <c r="N1065" s="5" t="inlineStr">
        <is>
          <t>ENT</t>
        </is>
      </c>
      <c r="O1065" s="5" t="inlineStr">
        <is>
          <t>ENT</t>
        </is>
      </c>
      <c r="P1065" s="16" t="n">
        <v>0</v>
      </c>
      <c r="Q1065" s="16" t="n">
        <v>0</v>
      </c>
      <c r="R1065" s="5">
        <f>A1065&amp;"-"&amp;YEAR(F1065)&amp;"-"&amp;IF(LEN(MONTH(F1065))=1,"0"&amp;MONTH(F1065),MONTH(F1065))&amp;"-"&amp;IF(LEN(DAY(F1065))=1,"0"&amp;DAY(F1065),DAY(F1065))</f>
        <v/>
      </c>
    </row>
    <row r="1066">
      <c r="A1066" s="43" t="n">
        <v>347</v>
      </c>
      <c r="B1066" s="5" t="inlineStr">
        <is>
          <t>Legalizaciones y anticipos</t>
        </is>
      </c>
      <c r="C1066" s="5" t="inlineStr">
        <is>
          <t>Contabilidad</t>
        </is>
      </c>
      <c r="D1066" s="5" t="inlineStr">
        <is>
          <t>Trimestral</t>
        </is>
      </c>
      <c r="E1066" s="5" t="inlineStr">
        <is>
          <t>Negativo</t>
        </is>
      </c>
      <c r="F1066" s="6" t="n">
        <v>45199</v>
      </c>
      <c r="G1066" s="5">
        <f>YEAR(F1066)</f>
        <v/>
      </c>
      <c r="H1066" s="5">
        <f>PROPER(TEXT(F1066,"mmmm"))</f>
        <v/>
      </c>
      <c r="I1066" s="6">
        <f>IF(OR(H1066="Enero",H1066="Febrero",H1066="Marzo",H1066="Abril",H1066="Mayo",H1066="Junio"),G1066&amp;"-1",IF(OR(H1066="Julio",H1066="Agosto",H1066="Septiembre",H1066="Octubre",H1066="Noviembre",H1066="Diciembre"),G1066&amp;"-2"))</f>
        <v/>
      </c>
      <c r="J1066" s="5" t="n">
        <v>0</v>
      </c>
      <c r="K1066" s="120" t="n">
        <v>12</v>
      </c>
      <c r="L1066" s="28">
        <f>IFERROR(IF(OR(J1066=0,K1066=""),"",IF(E1066="Positivo",MIN(MAX(K1066/J1066,0),1.3),MIN(MAX(J1066/K1066,0),1.3))),"")</f>
        <v/>
      </c>
      <c r="M1066" s="28">
        <f>IFERROR(IF(OR(J1066=0,K1066=""),"",IF(E1066="Positivo",MAX(K1066/J1066,0),MAX(J1066/K1066,0))),"")</f>
        <v/>
      </c>
      <c r="N1066" s="5" t="inlineStr">
        <is>
          <t>ENT</t>
        </is>
      </c>
      <c r="O1066" s="5" t="inlineStr">
        <is>
          <t>ENT</t>
        </is>
      </c>
      <c r="P1066" s="16" t="n">
        <v>0</v>
      </c>
      <c r="Q1066" s="16" t="n">
        <v>0</v>
      </c>
      <c r="R1066" s="5">
        <f>A1066&amp;"-"&amp;YEAR(F1066)&amp;"-"&amp;IF(LEN(MONTH(F1066))=1,"0"&amp;MONTH(F1066),MONTH(F1066))&amp;"-"&amp;IF(LEN(DAY(F1066))=1,"0"&amp;DAY(F1066),DAY(F1066))</f>
        <v/>
      </c>
    </row>
    <row r="1067">
      <c r="A1067" s="39" t="n">
        <v>347</v>
      </c>
      <c r="B1067" s="5" t="inlineStr">
        <is>
          <t>Legalizaciones y anticipos</t>
        </is>
      </c>
      <c r="C1067" s="5" t="inlineStr">
        <is>
          <t>Contabilidad</t>
        </is>
      </c>
      <c r="D1067" s="5" t="inlineStr">
        <is>
          <t>Trimestral</t>
        </is>
      </c>
      <c r="E1067" s="5" t="inlineStr">
        <is>
          <t>Negativo</t>
        </is>
      </c>
      <c r="F1067" s="6" t="n">
        <v>45291</v>
      </c>
      <c r="G1067" s="5">
        <f>YEAR(F1067)</f>
        <v/>
      </c>
      <c r="H1067" s="5">
        <f>PROPER(TEXT(F1067,"mmmm"))</f>
        <v/>
      </c>
      <c r="I1067" s="6">
        <f>IF(OR(H1067="Enero",H1067="Febrero",H1067="Marzo",H1067="Abril",H1067="Mayo",H1067="Junio"),G1067&amp;"-1",IF(OR(H1067="Julio",H1067="Agosto",H1067="Septiembre",H1067="Octubre",H1067="Noviembre",H1067="Diciembre"),G1067&amp;"-2"))</f>
        <v/>
      </c>
      <c r="J1067" s="5" t="n">
        <v>0</v>
      </c>
      <c r="K1067" s="120" t="n">
        <v>2</v>
      </c>
      <c r="L1067" s="28">
        <f>IFERROR(IF(OR(J1067=0,K1067=""),"",IF(E1067="Positivo",MIN(MAX(K1067/J1067,0),1.3),MIN(MAX(J1067/K1067,0),1.3))),"")</f>
        <v/>
      </c>
      <c r="M1067" s="28">
        <f>IFERROR(IF(OR(J1067=0,K1067=""),"",IF(E1067="Positivo",MAX(K1067/J1067,0),MAX(J1067/K1067,0))),"")</f>
        <v/>
      </c>
      <c r="N1067" s="5" t="inlineStr">
        <is>
          <t>ENT</t>
        </is>
      </c>
      <c r="O1067" s="5" t="inlineStr">
        <is>
          <t>ENT</t>
        </is>
      </c>
      <c r="P1067" s="16" t="n">
        <v>0</v>
      </c>
      <c r="Q1067" s="16" t="n">
        <v>0</v>
      </c>
      <c r="R1067" s="5">
        <f>A1067&amp;"-"&amp;YEAR(F1067)&amp;"-"&amp;IF(LEN(MONTH(F1067))=1,"0"&amp;MONTH(F1067),MONTH(F1067))&amp;"-"&amp;IF(LEN(DAY(F1067))=1,"0"&amp;DAY(F1067),DAY(F1067))</f>
        <v/>
      </c>
    </row>
    <row r="1068">
      <c r="A1068" s="26" t="n">
        <v>347</v>
      </c>
      <c r="B1068" s="5" t="inlineStr">
        <is>
          <t>Legalizaciones y anticipos</t>
        </is>
      </c>
      <c r="C1068" s="5" t="inlineStr">
        <is>
          <t>Contabilidad</t>
        </is>
      </c>
      <c r="D1068" s="5" t="inlineStr">
        <is>
          <t>Trimestral</t>
        </is>
      </c>
      <c r="E1068" s="5" t="inlineStr">
        <is>
          <t>Negativo</t>
        </is>
      </c>
      <c r="F1068" s="6" t="n">
        <v>45382</v>
      </c>
      <c r="G1068" s="5">
        <f>YEAR(F1068)</f>
        <v/>
      </c>
      <c r="H1068" s="5">
        <f>PROPER(TEXT(F1068,"mmmm"))</f>
        <v/>
      </c>
      <c r="I1068" s="6">
        <f>IF(OR(H1068="Enero",H1068="Febrero",H1068="Marzo",H1068="Abril",H1068="Mayo",H1068="Junio"),G1068&amp;"-1",IF(OR(H1068="Julio",H1068="Agosto",H1068="Septiembre",H1068="Octubre",H1068="Noviembre",H1068="Diciembre"),G1068&amp;"-2"))</f>
        <v/>
      </c>
      <c r="J1068" s="5" t="n">
        <v>5</v>
      </c>
      <c r="K1068" s="10" t="n">
        <v>0</v>
      </c>
      <c r="L1068" s="28">
        <f>IFERROR(IF(OR(J1068=0,K1068=""),"",IF(E1068="Positivo",MIN(MAX(K1068/J1068,0),1.3),MIN(MAX(J1068/K1068,0),1.3))),"")</f>
        <v/>
      </c>
      <c r="M1068" s="28">
        <f>IFERROR(IF(OR(J1068=0,K1068=""),"",IF(E1068="Positivo",MAX(K1068/J1068,0),MAX(J1068/K1068,0))),"")</f>
        <v/>
      </c>
      <c r="N1068" s="5" t="inlineStr">
        <is>
          <t>ENT</t>
        </is>
      </c>
      <c r="O1068" s="5" t="inlineStr">
        <is>
          <t>ENT</t>
        </is>
      </c>
      <c r="P1068" s="16" t="n">
        <v>0</v>
      </c>
      <c r="Q1068" s="16" t="n">
        <v>0</v>
      </c>
      <c r="R1068" s="5">
        <f>A1068&amp;"-"&amp;YEAR(F1068)&amp;"-"&amp;IF(LEN(MONTH(F1068))=1,"0"&amp;MONTH(F1068),MONTH(F1068))&amp;"-"&amp;IF(LEN(DAY(F1068))=1,"0"&amp;DAY(F1068),DAY(F1068))</f>
        <v/>
      </c>
    </row>
    <row r="1069">
      <c r="A1069" s="5" t="n">
        <v>347</v>
      </c>
      <c r="B1069" s="5" t="inlineStr">
        <is>
          <t>Legalizaciones y anticipos</t>
        </is>
      </c>
      <c r="C1069" s="5" t="inlineStr">
        <is>
          <t>Contabilidad</t>
        </is>
      </c>
      <c r="D1069" s="5" t="inlineStr">
        <is>
          <t>Trimestral</t>
        </is>
      </c>
      <c r="E1069" s="5" t="inlineStr">
        <is>
          <t>Negativo</t>
        </is>
      </c>
      <c r="F1069" s="6" t="n">
        <v>45473</v>
      </c>
      <c r="G1069" s="5">
        <f>YEAR(F1069)</f>
        <v/>
      </c>
      <c r="H1069" s="5">
        <f>PROPER(TEXT(F1069,"mmmm"))</f>
        <v/>
      </c>
      <c r="I1069" s="6">
        <f>IF(OR(H1069="Enero",H1069="Febrero",H1069="Marzo",H1069="Abril",H1069="Mayo",H1069="Junio"),G1069&amp;"-1",IF(OR(H1069="Julio",H1069="Agosto",H1069="Septiembre",H1069="Octubre",H1069="Noviembre",H1069="Diciembre"),G1069&amp;"-2"))</f>
        <v/>
      </c>
      <c r="J1069" s="5" t="n">
        <v>5</v>
      </c>
      <c r="K1069" s="5" t="n">
        <v>3</v>
      </c>
      <c r="L1069" s="28">
        <f>IFERROR(IF(OR(J1069=0,K1069=""),"",IF(E1069="Positivo",MIN(MAX(K1069/J1069,0),1.3),MIN(MAX(J1069/K1069,0),1.3))),"")</f>
        <v/>
      </c>
      <c r="M1069" s="28">
        <f>IFERROR(IF(OR(J1069=0,K1069=""),"",IF(E1069="Positivo",MAX(K1069/J1069,0),MAX(J1069/K1069,0))),"")</f>
        <v/>
      </c>
      <c r="N1069" s="5" t="inlineStr">
        <is>
          <t>ENT</t>
        </is>
      </c>
      <c r="O1069" s="5" t="inlineStr">
        <is>
          <t>ENT</t>
        </is>
      </c>
      <c r="P1069" s="5" t="n">
        <v>0</v>
      </c>
      <c r="Q1069" s="5" t="n">
        <v>0</v>
      </c>
      <c r="R1069" s="5">
        <f>A1069&amp;"-"&amp;YEAR(F1069)&amp;"-"&amp;IF(LEN(MONTH(F1069))=1,"0"&amp;MONTH(F1069),MONTH(F1069))&amp;"-"&amp;IF(LEN(DAY(F1069))=1,"0"&amp;DAY(F1069),DAY(F1069))</f>
        <v/>
      </c>
    </row>
    <row r="1070">
      <c r="A1070" s="26" t="n">
        <v>347</v>
      </c>
      <c r="B1070" s="5" t="inlineStr">
        <is>
          <t>Legalizaciones y anticipos</t>
        </is>
      </c>
      <c r="C1070" s="5" t="inlineStr">
        <is>
          <t>Contabilidad</t>
        </is>
      </c>
      <c r="D1070" s="5" t="inlineStr">
        <is>
          <t>Trimestral</t>
        </is>
      </c>
      <c r="E1070" s="5" t="inlineStr">
        <is>
          <t>Negativo</t>
        </is>
      </c>
      <c r="F1070" s="6" t="n">
        <v>45565</v>
      </c>
      <c r="G1070" s="5">
        <f>YEAR(F1070)</f>
        <v/>
      </c>
      <c r="H1070" s="5">
        <f>PROPER(TEXT(F1070,"mmmm"))</f>
        <v/>
      </c>
      <c r="I1070" s="6">
        <f>IF(OR(H1070="Enero",H1070="Febrero",H1070="Marzo",H1070="Abril",H1070="Mayo",H1070="Junio"),G1070&amp;"-1",IF(OR(H1070="Julio",H1070="Agosto",H1070="Septiembre",H1070="Octubre",H1070="Noviembre",H1070="Diciembre"),G1070&amp;"-2"))</f>
        <v/>
      </c>
      <c r="J1070" s="5" t="n">
        <v>5</v>
      </c>
      <c r="K1070" s="10" t="n">
        <v>0</v>
      </c>
      <c r="L1070" s="28">
        <f>IFERROR(IF(OR(J1070=0,K1070=""),"",IF(E1070="Positivo",MIN(MAX(K1070/J1070,0),1.3),MIN(MAX(J1070/K1070,0),1.3))),"")</f>
        <v/>
      </c>
      <c r="M1070" s="28">
        <f>IFERROR(IF(OR(J1070=0,K1070=""),"",IF(E1070="Positivo",MAX(K1070/J1070,0),MAX(J1070/K1070,0))),"")</f>
        <v/>
      </c>
      <c r="N1070" s="5" t="inlineStr">
        <is>
          <t>ENT</t>
        </is>
      </c>
      <c r="O1070" s="5" t="inlineStr">
        <is>
          <t>ENT</t>
        </is>
      </c>
      <c r="P1070" s="16" t="n">
        <v>0</v>
      </c>
      <c r="Q1070" s="16" t="n">
        <v>0</v>
      </c>
      <c r="R1070" s="5">
        <f>A1070&amp;"-"&amp;YEAR(F1070)&amp;"-"&amp;IF(LEN(MONTH(F1070))=1,"0"&amp;MONTH(F1070),MONTH(F1070))&amp;"-"&amp;IF(LEN(DAY(F1070))=1,"0"&amp;DAY(F1070),DAY(F1070))</f>
        <v/>
      </c>
    </row>
    <row r="1071">
      <c r="A1071" s="26" t="n">
        <v>347</v>
      </c>
      <c r="B1071" s="5" t="inlineStr">
        <is>
          <t>Legalizaciones y anticipos</t>
        </is>
      </c>
      <c r="C1071" s="5" t="inlineStr">
        <is>
          <t>Contabilidad</t>
        </is>
      </c>
      <c r="D1071" s="5" t="inlineStr">
        <is>
          <t>Trimestral</t>
        </is>
      </c>
      <c r="E1071" s="5" t="inlineStr">
        <is>
          <t>Negativo</t>
        </is>
      </c>
      <c r="F1071" s="6" t="n">
        <v>45657</v>
      </c>
      <c r="G1071" s="5">
        <f>YEAR(F1071)</f>
        <v/>
      </c>
      <c r="H1071" s="5">
        <f>PROPER(TEXT(F1071,"mmmm"))</f>
        <v/>
      </c>
      <c r="I1071" s="6">
        <f>IF(OR(H1071="Enero",H1071="Febrero",H1071="Marzo",H1071="Abril",H1071="Mayo",H1071="Junio"),G1071&amp;"-1",IF(OR(H1071="Julio",H1071="Agosto",H1071="Septiembre",H1071="Octubre",H1071="Noviembre",H1071="Diciembre"),G1071&amp;"-2"))</f>
        <v/>
      </c>
      <c r="J1071" s="5" t="n">
        <v>5</v>
      </c>
      <c r="K1071" s="10" t="n">
        <v>0</v>
      </c>
      <c r="L1071" s="28">
        <f>IFERROR(IF(OR(J1071=0,K1071=""),"",IF(E1071="Positivo",MIN(MAX(K1071/J1071,0),1.3),MIN(MAX(J1071/K1071,0),1.3))),"")</f>
        <v/>
      </c>
      <c r="M1071" s="28">
        <f>IFERROR(IF(OR(J1071=0,K1071=""),"",IF(E1071="Positivo",MAX(K1071/J1071,0),MAX(J1071/K1071,0))),"")</f>
        <v/>
      </c>
      <c r="N1071" s="5" t="inlineStr">
        <is>
          <t>ENT</t>
        </is>
      </c>
      <c r="O1071" s="5" t="inlineStr">
        <is>
          <t>ENT</t>
        </is>
      </c>
      <c r="P1071" s="16" t="n">
        <v>0</v>
      </c>
      <c r="Q1071" s="16" t="n">
        <v>0</v>
      </c>
      <c r="R1071" s="5">
        <f>A1071&amp;"-"&amp;YEAR(F1071)&amp;"-"&amp;IF(LEN(MONTH(F1071))=1,"0"&amp;MONTH(F1071),MONTH(F1071))&amp;"-"&amp;IF(LEN(DAY(F1071))=1,"0"&amp;DAY(F1071),DAY(F1071))</f>
        <v/>
      </c>
    </row>
    <row r="1072">
      <c r="A1072" s="26" t="n">
        <v>348</v>
      </c>
      <c r="B1072" s="5" t="inlineStr">
        <is>
          <t>Cuentas por pagar</t>
        </is>
      </c>
      <c r="C1072" s="5" t="inlineStr">
        <is>
          <t>Contabilidad</t>
        </is>
      </c>
      <c r="D1072" s="5" t="inlineStr">
        <is>
          <t>Trimestral</t>
        </is>
      </c>
      <c r="E1072" s="5" t="inlineStr">
        <is>
          <t>Positivo</t>
        </is>
      </c>
      <c r="F1072" s="6" t="n">
        <v>45016</v>
      </c>
      <c r="G1072" s="5">
        <f>YEAR(F1072)</f>
        <v/>
      </c>
      <c r="H1072" s="5">
        <f>PROPER(TEXT(F1072,"mmmm"))</f>
        <v/>
      </c>
      <c r="I1072" s="6">
        <f>IF(OR(H1072="Enero",H1072="Febrero",H1072="Marzo",H1072="Abril",H1072="Mayo",H1072="Junio"),G1072&amp;"-1",IF(OR(H1072="Julio",H1072="Agosto",H1072="Septiembre",H1072="Octubre",H1072="Noviembre",H1072="Diciembre"),G1072&amp;"-2"))</f>
        <v/>
      </c>
      <c r="J1072" s="5" t="n">
        <v>99</v>
      </c>
      <c r="K1072" s="120" t="n">
        <v>99.936143039591</v>
      </c>
      <c r="L1072" s="28">
        <f>IFERROR(IF(OR(J1072=0,K1072=""),"",IF(E1072="Positivo",MIN(MAX(K1072/J1072,0),1.3),MIN(MAX(J1072/K1072,0),1.3))),"")</f>
        <v/>
      </c>
      <c r="M1072" s="28">
        <f>IFERROR(IF(OR(J1072=0,K1072=""),"",IF(E1072="Positivo",MAX(K1072/J1072,0),MAX(J1072/K1072,0))),"")</f>
        <v/>
      </c>
      <c r="N1072" s="5" t="inlineStr">
        <is>
          <t>%</t>
        </is>
      </c>
      <c r="O1072" s="5" t="inlineStr">
        <is>
          <t>%</t>
        </is>
      </c>
      <c r="P1072" s="16" t="n">
        <v>0</v>
      </c>
      <c r="Q1072" s="16" t="n">
        <v>0</v>
      </c>
      <c r="R1072" s="5">
        <f>A1072&amp;"-"&amp;YEAR(F1072)&amp;"-"&amp;IF(LEN(MONTH(F1072))=1,"0"&amp;MONTH(F1072),MONTH(F1072))&amp;"-"&amp;IF(LEN(DAY(F1072))=1,"0"&amp;DAY(F1072),DAY(F1072))</f>
        <v/>
      </c>
    </row>
    <row r="1073">
      <c r="A1073" s="26" t="n">
        <v>348</v>
      </c>
      <c r="B1073" s="5" t="inlineStr">
        <is>
          <t>Cuentas por pagar</t>
        </is>
      </c>
      <c r="C1073" s="5" t="inlineStr">
        <is>
          <t>Contabilidad</t>
        </is>
      </c>
      <c r="D1073" s="5" t="inlineStr">
        <is>
          <t>Trimestral</t>
        </is>
      </c>
      <c r="E1073" s="5" t="inlineStr">
        <is>
          <t>Positivo</t>
        </is>
      </c>
      <c r="F1073" s="6" t="n">
        <v>45107</v>
      </c>
      <c r="G1073" s="5">
        <f>YEAR(F1073)</f>
        <v/>
      </c>
      <c r="H1073" s="5">
        <f>PROPER(TEXT(F1073,"mmmm"))</f>
        <v/>
      </c>
      <c r="I1073" s="6">
        <f>IF(OR(H1073="Enero",H1073="Febrero",H1073="Marzo",H1073="Abril",H1073="Mayo",H1073="Junio"),G1073&amp;"-1",IF(OR(H1073="Julio",H1073="Agosto",H1073="Septiembre",H1073="Octubre",H1073="Noviembre",H1073="Diciembre"),G1073&amp;"-2"))</f>
        <v/>
      </c>
      <c r="J1073" s="5" t="n">
        <v>99</v>
      </c>
      <c r="K1073" s="120" t="n">
        <v>99.69924812030099</v>
      </c>
      <c r="L1073" s="28">
        <f>IFERROR(IF(OR(J1073=0,K1073=""),"",IF(E1073="Positivo",MIN(MAX(K1073/J1073,0),1.3),MIN(MAX(J1073/K1073,0),1.3))),"")</f>
        <v/>
      </c>
      <c r="M1073" s="28">
        <f>IFERROR(IF(OR(J1073=0,K1073=""),"",IF(E1073="Positivo",MAX(K1073/J1073,0),MAX(J1073/K1073,0))),"")</f>
        <v/>
      </c>
      <c r="N1073" s="5" t="inlineStr">
        <is>
          <t>%</t>
        </is>
      </c>
      <c r="O1073" s="5" t="inlineStr">
        <is>
          <t>%</t>
        </is>
      </c>
      <c r="P1073" s="16" t="n">
        <v>0</v>
      </c>
      <c r="Q1073" s="16" t="n">
        <v>0</v>
      </c>
      <c r="R1073" s="5">
        <f>A1073&amp;"-"&amp;YEAR(F1073)&amp;"-"&amp;IF(LEN(MONTH(F1073))=1,"0"&amp;MONTH(F1073),MONTH(F1073))&amp;"-"&amp;IF(LEN(DAY(F1073))=1,"0"&amp;DAY(F1073),DAY(F1073))</f>
        <v/>
      </c>
    </row>
    <row r="1074">
      <c r="A1074" s="43" t="n">
        <v>348</v>
      </c>
      <c r="B1074" s="5" t="inlineStr">
        <is>
          <t>Cuentas por pagar</t>
        </is>
      </c>
      <c r="C1074" s="5" t="inlineStr">
        <is>
          <t>Contabilidad</t>
        </is>
      </c>
      <c r="D1074" s="5" t="inlineStr">
        <is>
          <t>Trimestral</t>
        </is>
      </c>
      <c r="E1074" s="5" t="inlineStr">
        <is>
          <t>Positivo</t>
        </is>
      </c>
      <c r="F1074" s="6" t="n">
        <v>45199</v>
      </c>
      <c r="G1074" s="5">
        <f>YEAR(F1074)</f>
        <v/>
      </c>
      <c r="H1074" s="5">
        <f>PROPER(TEXT(F1074,"mmmm"))</f>
        <v/>
      </c>
      <c r="I1074" s="6">
        <f>IF(OR(H1074="Enero",H1074="Febrero",H1074="Marzo",H1074="Abril",H1074="Mayo",H1074="Junio"),G1074&amp;"-1",IF(OR(H1074="Julio",H1074="Agosto",H1074="Septiembre",H1074="Octubre",H1074="Noviembre",H1074="Diciembre"),G1074&amp;"-2"))</f>
        <v/>
      </c>
      <c r="J1074" s="5" t="n">
        <v>99</v>
      </c>
      <c r="K1074" s="120" t="n">
        <v>100</v>
      </c>
      <c r="L1074" s="28">
        <f>IFERROR(IF(OR(J1074=0,K1074=""),"",IF(E1074="Positivo",MIN(MAX(K1074/J1074,0),1.3),MIN(MAX(J1074/K1074,0),1.3))),"")</f>
        <v/>
      </c>
      <c r="M1074" s="28">
        <f>IFERROR(IF(OR(J1074=0,K1074=""),"",IF(E1074="Positivo",MAX(K1074/J1074,0),MAX(J1074/K1074,0))),"")</f>
        <v/>
      </c>
      <c r="N1074" s="5" t="inlineStr">
        <is>
          <t>%</t>
        </is>
      </c>
      <c r="O1074" s="5" t="inlineStr">
        <is>
          <t>%</t>
        </is>
      </c>
      <c r="P1074" s="16" t="n">
        <v>0</v>
      </c>
      <c r="Q1074" s="16" t="n">
        <v>0</v>
      </c>
      <c r="R1074" s="5">
        <f>A1074&amp;"-"&amp;YEAR(F1074)&amp;"-"&amp;IF(LEN(MONTH(F1074))=1,"0"&amp;MONTH(F1074),MONTH(F1074))&amp;"-"&amp;IF(LEN(DAY(F1074))=1,"0"&amp;DAY(F1074),DAY(F1074))</f>
        <v/>
      </c>
    </row>
    <row r="1075">
      <c r="A1075" s="39" t="n">
        <v>348</v>
      </c>
      <c r="B1075" s="5" t="inlineStr">
        <is>
          <t>Cuentas por pagar</t>
        </is>
      </c>
      <c r="C1075" s="5" t="inlineStr">
        <is>
          <t>Contabilidad</t>
        </is>
      </c>
      <c r="D1075" s="5" t="inlineStr">
        <is>
          <t>Trimestral</t>
        </is>
      </c>
      <c r="E1075" s="5" t="inlineStr">
        <is>
          <t>Positivo</t>
        </is>
      </c>
      <c r="F1075" s="6" t="n">
        <v>45291</v>
      </c>
      <c r="G1075" s="5">
        <f>YEAR(F1075)</f>
        <v/>
      </c>
      <c r="H1075" s="5">
        <f>PROPER(TEXT(F1075,"mmmm"))</f>
        <v/>
      </c>
      <c r="I1075" s="6">
        <f>IF(OR(H1075="Enero",H1075="Febrero",H1075="Marzo",H1075="Abril",H1075="Mayo",H1075="Junio"),G1075&amp;"-1",IF(OR(H1075="Julio",H1075="Agosto",H1075="Septiembre",H1075="Octubre",H1075="Noviembre",H1075="Diciembre"),G1075&amp;"-2"))</f>
        <v/>
      </c>
      <c r="J1075" s="5" t="n">
        <v>99</v>
      </c>
      <c r="K1075" s="120" t="n">
        <v>100</v>
      </c>
      <c r="L1075" s="28">
        <f>IFERROR(IF(OR(J1075=0,K1075=""),"",IF(E1075="Positivo",MIN(MAX(K1075/J1075,0),1.3),MIN(MAX(J1075/K1075,0),1.3))),"")</f>
        <v/>
      </c>
      <c r="M1075" s="28">
        <f>IFERROR(IF(OR(J1075=0,K1075=""),"",IF(E1075="Positivo",MAX(K1075/J1075,0),MAX(J1075/K1075,0))),"")</f>
        <v/>
      </c>
      <c r="N1075" s="5" t="inlineStr">
        <is>
          <t>%</t>
        </is>
      </c>
      <c r="O1075" s="5" t="inlineStr">
        <is>
          <t>%</t>
        </is>
      </c>
      <c r="P1075" s="16" t="n">
        <v>0</v>
      </c>
      <c r="Q1075" s="16" t="n">
        <v>0</v>
      </c>
      <c r="R1075" s="5">
        <f>A1075&amp;"-"&amp;YEAR(F1075)&amp;"-"&amp;IF(LEN(MONTH(F1075))=1,"0"&amp;MONTH(F1075),MONTH(F1075))&amp;"-"&amp;IF(LEN(DAY(F1075))=1,"0"&amp;DAY(F1075),DAY(F1075))</f>
        <v/>
      </c>
    </row>
    <row r="1076">
      <c r="A1076" s="26" t="n">
        <v>348</v>
      </c>
      <c r="B1076" s="5" t="inlineStr">
        <is>
          <t>Cuentas por pagar</t>
        </is>
      </c>
      <c r="C1076" s="5" t="inlineStr">
        <is>
          <t>Contabilidad</t>
        </is>
      </c>
      <c r="D1076" s="5" t="inlineStr">
        <is>
          <t>Trimestral</t>
        </is>
      </c>
      <c r="E1076" s="5" t="inlineStr">
        <is>
          <t>Positivo</t>
        </is>
      </c>
      <c r="F1076" s="6" t="n">
        <v>45382</v>
      </c>
      <c r="G1076" s="5">
        <f>YEAR(F1076)</f>
        <v/>
      </c>
      <c r="H1076" s="5">
        <f>PROPER(TEXT(F1076,"mmmm"))</f>
        <v/>
      </c>
      <c r="I1076" s="6">
        <f>IF(OR(H1076="Enero",H1076="Febrero",H1076="Marzo",H1076="Abril",H1076="Mayo",H1076="Junio"),G1076&amp;"-1",IF(OR(H1076="Julio",H1076="Agosto",H1076="Septiembre",H1076="Octubre",H1076="Noviembre",H1076="Diciembre"),G1076&amp;"-2"))</f>
        <v/>
      </c>
      <c r="J1076" s="5" t="n">
        <v>99</v>
      </c>
      <c r="K1076" s="10" t="n">
        <v>99.95</v>
      </c>
      <c r="L1076" s="28">
        <f>IFERROR(IF(OR(J1076=0,K1076=""),"",IF(E1076="Positivo",MIN(MAX(K1076/J1076,0),1.3),MIN(MAX(J1076/K1076,0),1.3))),"")</f>
        <v/>
      </c>
      <c r="M1076" s="28">
        <f>IFERROR(IF(OR(J1076=0,K1076=""),"",IF(E1076="Positivo",MAX(K1076/J1076,0),MAX(J1076/K1076,0))),"")</f>
        <v/>
      </c>
      <c r="N1076" s="5" t="inlineStr">
        <is>
          <t>%</t>
        </is>
      </c>
      <c r="O1076" s="5" t="inlineStr">
        <is>
          <t>%</t>
        </is>
      </c>
      <c r="P1076" s="16" t="n">
        <v>0</v>
      </c>
      <c r="Q1076" s="16" t="n">
        <v>0</v>
      </c>
      <c r="R1076" s="5">
        <f>A1076&amp;"-"&amp;YEAR(F1076)&amp;"-"&amp;IF(LEN(MONTH(F1076))=1,"0"&amp;MONTH(F1076),MONTH(F1076))&amp;"-"&amp;IF(LEN(DAY(F1076))=1,"0"&amp;DAY(F1076),DAY(F1076))</f>
        <v/>
      </c>
    </row>
    <row r="1077">
      <c r="A1077" s="5" t="n">
        <v>348</v>
      </c>
      <c r="B1077" s="5" t="inlineStr">
        <is>
          <t>Cuentas por pagar</t>
        </is>
      </c>
      <c r="C1077" s="5" t="inlineStr">
        <is>
          <t>Contabilidad</t>
        </is>
      </c>
      <c r="D1077" s="5" t="inlineStr">
        <is>
          <t>Trimestral</t>
        </is>
      </c>
      <c r="E1077" s="5" t="inlineStr">
        <is>
          <t>Positivo</t>
        </is>
      </c>
      <c r="F1077" s="6" t="n">
        <v>45473</v>
      </c>
      <c r="G1077" s="5">
        <f>YEAR(F1077)</f>
        <v/>
      </c>
      <c r="H1077" s="5">
        <f>PROPER(TEXT(F1077,"mmmm"))</f>
        <v/>
      </c>
      <c r="I1077" s="6">
        <f>IF(OR(H1077="Enero",H1077="Febrero",H1077="Marzo",H1077="Abril",H1077="Mayo",H1077="Junio"),G1077&amp;"-1",IF(OR(H1077="Julio",H1077="Agosto",H1077="Septiembre",H1077="Octubre",H1077="Noviembre",H1077="Diciembre"),G1077&amp;"-2"))</f>
        <v/>
      </c>
      <c r="J1077" s="5" t="n">
        <v>99</v>
      </c>
      <c r="K1077" s="5" t="n">
        <v>99.90000000000001</v>
      </c>
      <c r="L1077" s="28">
        <f>IFERROR(IF(OR(J1077=0,K1077=""),"",IF(E1077="Positivo",MIN(MAX(K1077/J1077,0),1.3),MIN(MAX(J1077/K1077,0),1.3))),"")</f>
        <v/>
      </c>
      <c r="M1077" s="28">
        <f>IFERROR(IF(OR(J1077=0,K1077=""),"",IF(E1077="Positivo",MAX(K1077/J1077,0),MAX(J1077/K1077,0))),"")</f>
        <v/>
      </c>
      <c r="N1077" s="5" t="inlineStr">
        <is>
          <t>%</t>
        </is>
      </c>
      <c r="O1077" s="5" t="inlineStr">
        <is>
          <t>%</t>
        </is>
      </c>
      <c r="P1077" s="5" t="n">
        <v>1</v>
      </c>
      <c r="Q1077" s="5" t="n">
        <v>1</v>
      </c>
      <c r="R1077" s="5">
        <f>A1077&amp;"-"&amp;YEAR(F1077)&amp;"-"&amp;IF(LEN(MONTH(F1077))=1,"0"&amp;MONTH(F1077),MONTH(F1077))&amp;"-"&amp;IF(LEN(DAY(F1077))=1,"0"&amp;DAY(F1077),DAY(F1077))</f>
        <v/>
      </c>
    </row>
    <row r="1078">
      <c r="A1078" s="26" t="n">
        <v>348</v>
      </c>
      <c r="B1078" s="5" t="inlineStr">
        <is>
          <t>Cuentas por pagar</t>
        </is>
      </c>
      <c r="C1078" s="5" t="inlineStr">
        <is>
          <t>Contabilidad</t>
        </is>
      </c>
      <c r="D1078" s="5" t="inlineStr">
        <is>
          <t>Trimestral</t>
        </is>
      </c>
      <c r="E1078" s="5" t="inlineStr">
        <is>
          <t>Positivo</t>
        </is>
      </c>
      <c r="F1078" s="6" t="n">
        <v>45565</v>
      </c>
      <c r="G1078" s="5">
        <f>YEAR(F1078)</f>
        <v/>
      </c>
      <c r="H1078" s="5">
        <f>PROPER(TEXT(F1078,"mmmm"))</f>
        <v/>
      </c>
      <c r="I1078" s="6">
        <f>IF(OR(H1078="Enero",H1078="Febrero",H1078="Marzo",H1078="Abril",H1078="Mayo",H1078="Junio"),G1078&amp;"-1",IF(OR(H1078="Julio",H1078="Agosto",H1078="Septiembre",H1078="Octubre",H1078="Noviembre",H1078="Diciembre"),G1078&amp;"-2"))</f>
        <v/>
      </c>
      <c r="J1078" s="5" t="n">
        <v>99</v>
      </c>
      <c r="K1078" s="10" t="n">
        <v>100</v>
      </c>
      <c r="L1078" s="28">
        <f>IFERROR(IF(OR(J1078=0,K1078=""),"",IF(E1078="Positivo",MIN(MAX(K1078/J1078,0),1.3),MIN(MAX(J1078/K1078,0),1.3))),"")</f>
        <v/>
      </c>
      <c r="M1078" s="28">
        <f>IFERROR(IF(OR(J1078=0,K1078=""),"",IF(E1078="Positivo",MAX(K1078/J1078,0),MAX(J1078/K1078,0))),"")</f>
        <v/>
      </c>
      <c r="N1078" s="5" t="inlineStr">
        <is>
          <t>%</t>
        </is>
      </c>
      <c r="O1078" s="5" t="inlineStr">
        <is>
          <t>%</t>
        </is>
      </c>
      <c r="P1078" s="16" t="n">
        <v>1</v>
      </c>
      <c r="Q1078" s="16" t="n">
        <v>1</v>
      </c>
      <c r="R1078" s="5">
        <f>A1078&amp;"-"&amp;YEAR(F1078)&amp;"-"&amp;IF(LEN(MONTH(F1078))=1,"0"&amp;MONTH(F1078),MONTH(F1078))&amp;"-"&amp;IF(LEN(DAY(F1078))=1,"0"&amp;DAY(F1078),DAY(F1078))</f>
        <v/>
      </c>
    </row>
    <row r="1079">
      <c r="A1079" s="26" t="n">
        <v>348</v>
      </c>
      <c r="B1079" s="5" t="inlineStr">
        <is>
          <t>Cuentas por pagar</t>
        </is>
      </c>
      <c r="C1079" s="5" t="inlineStr">
        <is>
          <t>Contabilidad</t>
        </is>
      </c>
      <c r="D1079" s="5" t="inlineStr">
        <is>
          <t>Trimestral</t>
        </is>
      </c>
      <c r="E1079" s="5" t="inlineStr">
        <is>
          <t>Positivo</t>
        </is>
      </c>
      <c r="F1079" s="6" t="n">
        <v>45657</v>
      </c>
      <c r="G1079" s="5">
        <f>YEAR(F1079)</f>
        <v/>
      </c>
      <c r="H1079" s="5">
        <f>PROPER(TEXT(F1079,"mmmm"))</f>
        <v/>
      </c>
      <c r="I1079" s="6">
        <f>IF(OR(H1079="Enero",H1079="Febrero",H1079="Marzo",H1079="Abril",H1079="Mayo",H1079="Junio"),G1079&amp;"-1",IF(OR(H1079="Julio",H1079="Agosto",H1079="Septiembre",H1079="Octubre",H1079="Noviembre",H1079="Diciembre"),G1079&amp;"-2"))</f>
        <v/>
      </c>
      <c r="J1079" s="5" t="n">
        <v>99</v>
      </c>
      <c r="K1079" s="10" t="n">
        <v>100</v>
      </c>
      <c r="L1079" s="28">
        <f>IFERROR(IF(OR(J1079=0,K1079=""),"",IF(E1079="Positivo",MIN(MAX(K1079/J1079,0),1.3),MIN(MAX(J1079/K1079,0),1.3))),"")</f>
        <v/>
      </c>
      <c r="M1079" s="28">
        <f>IFERROR(IF(OR(J1079=0,K1079=""),"",IF(E1079="Positivo",MAX(K1079/J1079,0),MAX(J1079/K1079,0))),"")</f>
        <v/>
      </c>
      <c r="N1079" s="5" t="inlineStr">
        <is>
          <t>%</t>
        </is>
      </c>
      <c r="O1079" s="5" t="inlineStr">
        <is>
          <t>%</t>
        </is>
      </c>
      <c r="P1079" s="16" t="n">
        <v>1</v>
      </c>
      <c r="Q1079" s="16" t="n">
        <v>1</v>
      </c>
      <c r="R1079" s="5">
        <f>A1079&amp;"-"&amp;YEAR(F1079)&amp;"-"&amp;IF(LEN(MONTH(F1079))=1,"0"&amp;MONTH(F1079),MONTH(F1079))&amp;"-"&amp;IF(LEN(DAY(F1079))=1,"0"&amp;DAY(F1079),DAY(F1079))</f>
        <v/>
      </c>
    </row>
    <row r="1080">
      <c r="A1080" s="26" t="n">
        <v>351</v>
      </c>
      <c r="B1080" s="5" t="inlineStr">
        <is>
          <t>Partidas conciliatorias de bancos</t>
        </is>
      </c>
      <c r="C1080" s="5" t="inlineStr">
        <is>
          <t>Contabilidad</t>
        </is>
      </c>
      <c r="D1080" s="5" t="inlineStr">
        <is>
          <t>Trimestral</t>
        </is>
      </c>
      <c r="E1080" s="5" t="inlineStr">
        <is>
          <t>Negativo</t>
        </is>
      </c>
      <c r="F1080" s="6" t="n">
        <v>45016</v>
      </c>
      <c r="G1080" s="5">
        <f>YEAR(F1080)</f>
        <v/>
      </c>
      <c r="H1080" s="5">
        <f>PROPER(TEXT(F1080,"mmmm"))</f>
        <v/>
      </c>
      <c r="I1080" s="6">
        <f>IF(OR(H1080="Enero",H1080="Febrero",H1080="Marzo",H1080="Abril",H1080="Mayo",H1080="Junio"),G1080&amp;"-1",IF(OR(H1080="Julio",H1080="Agosto",H1080="Septiembre",H1080="Octubre",H1080="Noviembre",H1080="Diciembre"),G1080&amp;"-2"))</f>
        <v/>
      </c>
      <c r="J1080" s="5" t="n">
        <v>0</v>
      </c>
      <c r="K1080" s="122" t="n">
        <v>11.41868512110727</v>
      </c>
      <c r="L1080" s="28">
        <f>IFERROR(IF(OR(J1080=0,K1080=""),"",IF(E1080="Positivo",MIN(MAX(K1080/J1080,0),1.3),MIN(MAX(J1080/K1080,0),1.3))),"")</f>
        <v/>
      </c>
      <c r="M1080" s="28">
        <f>IFERROR(IF(OR(J1080=0,K1080=""),"",IF(E1080="Positivo",MAX(K1080/J1080,0),MAX(J1080/K1080,0))),"")</f>
        <v/>
      </c>
      <c r="N1080" s="5" t="inlineStr">
        <is>
          <t>ENT</t>
        </is>
      </c>
      <c r="O1080" s="5" t="inlineStr">
        <is>
          <t>DEC</t>
        </is>
      </c>
      <c r="P1080" s="16" t="n">
        <v>0</v>
      </c>
      <c r="Q1080" s="16" t="n">
        <v>0</v>
      </c>
      <c r="R1080" s="5">
        <f>A1080&amp;"-"&amp;YEAR(F1080)&amp;"-"&amp;IF(LEN(MONTH(F1080))=1,"0"&amp;MONTH(F1080),MONTH(F1080))&amp;"-"&amp;IF(LEN(DAY(F1080))=1,"0"&amp;DAY(F1080),DAY(F1080))</f>
        <v/>
      </c>
    </row>
    <row r="1081">
      <c r="A1081" s="26" t="n">
        <v>351</v>
      </c>
      <c r="B1081" s="5" t="inlineStr">
        <is>
          <t>Partidas conciliatorias de bancos</t>
        </is>
      </c>
      <c r="C1081" s="5" t="inlineStr">
        <is>
          <t>Contabilidad</t>
        </is>
      </c>
      <c r="D1081" s="5" t="inlineStr">
        <is>
          <t>Trimestral</t>
        </is>
      </c>
      <c r="E1081" s="5" t="inlineStr">
        <is>
          <t>Negativo</t>
        </is>
      </c>
      <c r="F1081" s="6" t="n">
        <v>45107</v>
      </c>
      <c r="G1081" s="5">
        <f>YEAR(F1081)</f>
        <v/>
      </c>
      <c r="H1081" s="5">
        <f>PROPER(TEXT(F1081,"mmmm"))</f>
        <v/>
      </c>
      <c r="I1081" s="6">
        <f>IF(OR(H1081="Enero",H1081="Febrero",H1081="Marzo",H1081="Abril",H1081="Mayo",H1081="Junio"),G1081&amp;"-1",IF(OR(H1081="Julio",H1081="Agosto",H1081="Septiembre",H1081="Octubre",H1081="Noviembre",H1081="Diciembre"),G1081&amp;"-2"))</f>
        <v/>
      </c>
      <c r="J1081" s="5" t="n">
        <v>0</v>
      </c>
      <c r="K1081" s="122" t="n">
        <v>8.233398961875784</v>
      </c>
      <c r="L1081" s="28">
        <f>IFERROR(IF(OR(J1081=0,K1081=""),"",IF(E1081="Positivo",MIN(MAX(K1081/J1081,0),1.3),MIN(MAX(J1081/K1081,0),1.3))),"")</f>
        <v/>
      </c>
      <c r="M1081" s="28">
        <f>IFERROR(IF(OR(J1081=0,K1081=""),"",IF(E1081="Positivo",MAX(K1081/J1081,0),MAX(J1081/K1081,0))),"")</f>
        <v/>
      </c>
      <c r="N1081" s="5" t="inlineStr">
        <is>
          <t>ENT</t>
        </is>
      </c>
      <c r="O1081" s="5" t="inlineStr">
        <is>
          <t>DEC</t>
        </is>
      </c>
      <c r="P1081" s="16" t="n">
        <v>0</v>
      </c>
      <c r="Q1081" s="16" t="n">
        <v>0</v>
      </c>
      <c r="R1081" s="5">
        <f>A1081&amp;"-"&amp;YEAR(F1081)&amp;"-"&amp;IF(LEN(MONTH(F1081))=1,"0"&amp;MONTH(F1081),MONTH(F1081))&amp;"-"&amp;IF(LEN(DAY(F1081))=1,"0"&amp;DAY(F1081),DAY(F1081))</f>
        <v/>
      </c>
    </row>
    <row r="1082">
      <c r="A1082" s="43" t="n">
        <v>351</v>
      </c>
      <c r="B1082" s="5" t="inlineStr">
        <is>
          <t>Partidas conciliatorias de bancos</t>
        </is>
      </c>
      <c r="C1082" s="5" t="inlineStr">
        <is>
          <t>Contabilidad</t>
        </is>
      </c>
      <c r="D1082" s="5" t="inlineStr">
        <is>
          <t>Trimestral</t>
        </is>
      </c>
      <c r="E1082" s="5" t="inlineStr">
        <is>
          <t>Negativo</t>
        </is>
      </c>
      <c r="F1082" s="6" t="n">
        <v>45199</v>
      </c>
      <c r="G1082" s="5">
        <f>YEAR(F1082)</f>
        <v/>
      </c>
      <c r="H1082" s="5">
        <f>PROPER(TEXT(F1082,"mmmm"))</f>
        <v/>
      </c>
      <c r="I1082" s="6">
        <f>IF(OR(H1082="Enero",H1082="Febrero",H1082="Marzo",H1082="Abril",H1082="Mayo",H1082="Junio"),G1082&amp;"-1",IF(OR(H1082="Julio",H1082="Agosto",H1082="Septiembre",H1082="Octubre",H1082="Noviembre",H1082="Diciembre"),G1082&amp;"-2"))</f>
        <v/>
      </c>
      <c r="J1082" s="5" t="n">
        <v>0</v>
      </c>
      <c r="K1082" s="122" t="n">
        <v>10.29796131730267</v>
      </c>
      <c r="L1082" s="28">
        <f>IFERROR(IF(OR(J1082=0,K1082=""),"",IF(E1082="Positivo",MIN(MAX(K1082/J1082,0),1.3),MIN(MAX(J1082/K1082,0),1.3))),"")</f>
        <v/>
      </c>
      <c r="M1082" s="28">
        <f>IFERROR(IF(OR(J1082=0,K1082=""),"",IF(E1082="Positivo",MAX(K1082/J1082,0),MAX(J1082/K1082,0))),"")</f>
        <v/>
      </c>
      <c r="N1082" s="5" t="inlineStr">
        <is>
          <t>ENT</t>
        </is>
      </c>
      <c r="O1082" s="5" t="inlineStr">
        <is>
          <t>DEC</t>
        </is>
      </c>
      <c r="P1082" s="16" t="n">
        <v>0</v>
      </c>
      <c r="Q1082" s="16" t="n">
        <v>0</v>
      </c>
      <c r="R1082" s="5">
        <f>A1082&amp;"-"&amp;YEAR(F1082)&amp;"-"&amp;IF(LEN(MONTH(F1082))=1,"0"&amp;MONTH(F1082),MONTH(F1082))&amp;"-"&amp;IF(LEN(DAY(F1082))=1,"0"&amp;DAY(F1082),DAY(F1082))</f>
        <v/>
      </c>
    </row>
    <row r="1083">
      <c r="A1083" s="39" t="n">
        <v>351</v>
      </c>
      <c r="B1083" s="5" t="inlineStr">
        <is>
          <t>Partidas conciliatorias de bancos</t>
        </is>
      </c>
      <c r="C1083" s="5" t="inlineStr">
        <is>
          <t>Contabilidad</t>
        </is>
      </c>
      <c r="D1083" s="5" t="inlineStr">
        <is>
          <t>Trimestral</t>
        </is>
      </c>
      <c r="E1083" s="5" t="inlineStr">
        <is>
          <t>Negativo</t>
        </is>
      </c>
      <c r="F1083" s="6" t="n">
        <v>45291</v>
      </c>
      <c r="G1083" s="5">
        <f>YEAR(F1083)</f>
        <v/>
      </c>
      <c r="H1083" s="5">
        <f>PROPER(TEXT(F1083,"mmmm"))</f>
        <v/>
      </c>
      <c r="I1083" s="6">
        <f>IF(OR(H1083="Enero",H1083="Febrero",H1083="Marzo",H1083="Abril",H1083="Mayo",H1083="Junio"),G1083&amp;"-1",IF(OR(H1083="Julio",H1083="Agosto",H1083="Septiembre",H1083="Octubre",H1083="Noviembre",H1083="Diciembre"),G1083&amp;"-2"))</f>
        <v/>
      </c>
      <c r="J1083" s="5" t="n">
        <v>0</v>
      </c>
      <c r="K1083" s="122" t="n">
        <v>3.544282881692003</v>
      </c>
      <c r="L1083" s="28">
        <f>IFERROR(IF(OR(J1083=0,K1083=""),"",IF(E1083="Positivo",MIN(MAX(K1083/J1083,0),1.3),MIN(MAX(J1083/K1083,0),1.3))),"")</f>
        <v/>
      </c>
      <c r="M1083" s="28">
        <f>IFERROR(IF(OR(J1083=0,K1083=""),"",IF(E1083="Positivo",MAX(K1083/J1083,0),MAX(J1083/K1083,0))),"")</f>
        <v/>
      </c>
      <c r="N1083" s="5" t="inlineStr">
        <is>
          <t>ENT</t>
        </is>
      </c>
      <c r="O1083" s="5" t="inlineStr">
        <is>
          <t>DEC</t>
        </is>
      </c>
      <c r="P1083" s="16" t="n">
        <v>0</v>
      </c>
      <c r="Q1083" s="16" t="n">
        <v>0</v>
      </c>
      <c r="R1083" s="5">
        <f>A1083&amp;"-"&amp;YEAR(F1083)&amp;"-"&amp;IF(LEN(MONTH(F1083))=1,"0"&amp;MONTH(F1083),MONTH(F1083))&amp;"-"&amp;IF(LEN(DAY(F1083))=1,"0"&amp;DAY(F1083),DAY(F1083))</f>
        <v/>
      </c>
    </row>
    <row r="1084">
      <c r="A1084" s="26" t="n">
        <v>351</v>
      </c>
      <c r="B1084" s="5" t="inlineStr">
        <is>
          <t>Partidas conciliatorias de bancos</t>
        </is>
      </c>
      <c r="C1084" s="5" t="inlineStr">
        <is>
          <t>Contabilidad</t>
        </is>
      </c>
      <c r="D1084" s="5" t="inlineStr">
        <is>
          <t>Trimestral</t>
        </is>
      </c>
      <c r="E1084" s="5" t="inlineStr">
        <is>
          <t>Negativo</t>
        </is>
      </c>
      <c r="F1084" s="6" t="n">
        <v>45382</v>
      </c>
      <c r="G1084" s="5">
        <f>YEAR(F1084)</f>
        <v/>
      </c>
      <c r="H1084" s="5">
        <f>PROPER(TEXT(F1084,"mmmm"))</f>
        <v/>
      </c>
      <c r="I1084" s="6">
        <f>IF(OR(H1084="Enero",H1084="Febrero",H1084="Marzo",H1084="Abril",H1084="Mayo",H1084="Junio"),G1084&amp;"-1",IF(OR(H1084="Julio",H1084="Agosto",H1084="Septiembre",H1084="Octubre",H1084="Noviembre",H1084="Diciembre"),G1084&amp;"-2"))</f>
        <v/>
      </c>
      <c r="J1084" s="5" t="n">
        <v>0</v>
      </c>
      <c r="K1084" s="10" t="n">
        <v>4.999240813847555</v>
      </c>
      <c r="L1084" s="28">
        <f>IFERROR(IF(OR(J1084=0,K1084=""),"",IF(E1084="Positivo",MIN(MAX(K1084/J1084,0),1.3),MIN(MAX(J1084/K1084,0),1.3))),"")</f>
        <v/>
      </c>
      <c r="M1084" s="28">
        <f>IFERROR(IF(OR(J1084=0,K1084=""),"",IF(E1084="Positivo",MAX(K1084/J1084,0),MAX(J1084/K1084,0))),"")</f>
        <v/>
      </c>
      <c r="N1084" s="5" t="inlineStr">
        <is>
          <t>ENT</t>
        </is>
      </c>
      <c r="O1084" s="5" t="inlineStr">
        <is>
          <t>DEC</t>
        </is>
      </c>
      <c r="P1084" s="16" t="n">
        <v>0</v>
      </c>
      <c r="Q1084" s="16" t="n">
        <v>0</v>
      </c>
      <c r="R1084" s="5">
        <f>A1084&amp;"-"&amp;YEAR(F1084)&amp;"-"&amp;IF(LEN(MONTH(F1084))=1,"0"&amp;MONTH(F1084),MONTH(F1084))&amp;"-"&amp;IF(LEN(DAY(F1084))=1,"0"&amp;DAY(F1084),DAY(F1084))</f>
        <v/>
      </c>
    </row>
    <row r="1085">
      <c r="A1085" s="5" t="n">
        <v>351</v>
      </c>
      <c r="B1085" s="5" t="inlineStr">
        <is>
          <t>Partidas conciliatorias de bancos</t>
        </is>
      </c>
      <c r="C1085" s="5" t="inlineStr">
        <is>
          <t>Contabilidad</t>
        </is>
      </c>
      <c r="D1085" s="5" t="inlineStr">
        <is>
          <t>Trimestral</t>
        </is>
      </c>
      <c r="E1085" s="5" t="inlineStr">
        <is>
          <t>Negativo</t>
        </is>
      </c>
      <c r="F1085" s="6" t="n">
        <v>45473</v>
      </c>
      <c r="G1085" s="5">
        <f>YEAR(F1085)</f>
        <v/>
      </c>
      <c r="H1085" s="5">
        <f>PROPER(TEXT(F1085,"mmmm"))</f>
        <v/>
      </c>
      <c r="I1085" s="6">
        <f>IF(OR(H1085="Enero",H1085="Febrero",H1085="Marzo",H1085="Abril",H1085="Mayo",H1085="Junio"),G1085&amp;"-1",IF(OR(H1085="Julio",H1085="Agosto",H1085="Septiembre",H1085="Octubre",H1085="Noviembre",H1085="Diciembre"),G1085&amp;"-2"))</f>
        <v/>
      </c>
      <c r="J1085" s="5" t="n">
        <v>0</v>
      </c>
      <c r="K1085" s="5" t="n">
        <v>12.52996115381436</v>
      </c>
      <c r="L1085" s="28">
        <f>IFERROR(IF(OR(J1085=0,K1085=""),"",IF(E1085="Positivo",MIN(MAX(K1085/J1085,0),1.3),MIN(MAX(J1085/K1085,0),1.3))),"")</f>
        <v/>
      </c>
      <c r="M1085" s="28">
        <f>IFERROR(IF(OR(J1085=0,K1085=""),"",IF(E1085="Positivo",MAX(K1085/J1085,0),MAX(J1085/K1085,0))),"")</f>
        <v/>
      </c>
      <c r="N1085" s="5" t="inlineStr">
        <is>
          <t>ENT</t>
        </is>
      </c>
      <c r="O1085" s="5" t="inlineStr">
        <is>
          <t>DEC</t>
        </is>
      </c>
      <c r="P1085" s="16" t="n">
        <v>0</v>
      </c>
      <c r="Q1085" s="5" t="n">
        <v>1</v>
      </c>
      <c r="R1085" s="5">
        <f>A1085&amp;"-"&amp;YEAR(F1085)&amp;"-"&amp;IF(LEN(MONTH(F1085))=1,"0"&amp;MONTH(F1085),MONTH(F1085))&amp;"-"&amp;IF(LEN(DAY(F1085))=1,"0"&amp;DAY(F1085),DAY(F1085))</f>
        <v/>
      </c>
    </row>
    <row r="1086">
      <c r="A1086" s="26" t="n">
        <v>351</v>
      </c>
      <c r="B1086" s="5" t="inlineStr">
        <is>
          <t>Partidas conciliatorias de bancos</t>
        </is>
      </c>
      <c r="C1086" s="5" t="inlineStr">
        <is>
          <t>Contabilidad</t>
        </is>
      </c>
      <c r="D1086" s="5" t="inlineStr">
        <is>
          <t>Trimestral</t>
        </is>
      </c>
      <c r="E1086" s="5" t="inlineStr">
        <is>
          <t>Negativo</t>
        </is>
      </c>
      <c r="F1086" s="6" t="n">
        <v>45565</v>
      </c>
      <c r="G1086" s="5">
        <f>YEAR(F1086)</f>
        <v/>
      </c>
      <c r="H1086" s="5">
        <f>PROPER(TEXT(F1086,"mmmm"))</f>
        <v/>
      </c>
      <c r="I1086" s="6">
        <f>IF(OR(H1086="Enero",H1086="Febrero",H1086="Marzo",H1086="Abril",H1086="Mayo",H1086="Junio"),G1086&amp;"-1",IF(OR(H1086="Julio",H1086="Agosto",H1086="Septiembre",H1086="Octubre",H1086="Noviembre",H1086="Diciembre"),G1086&amp;"-2"))</f>
        <v/>
      </c>
      <c r="J1086" s="5" t="n">
        <v>0</v>
      </c>
      <c r="K1086" s="10" t="n">
        <v>3.179572169536261</v>
      </c>
      <c r="L1086" s="28">
        <f>IFERROR(IF(OR(J1086=0,K1086=""),"",IF(E1086="Positivo",MIN(MAX(K1086/J1086,0),1.3),MIN(MAX(J1086/K1086,0),1.3))),"")</f>
        <v/>
      </c>
      <c r="M1086" s="28">
        <f>IFERROR(IF(OR(J1086=0,K1086=""),"",IF(E1086="Positivo",MAX(K1086/J1086,0),MAX(J1086/K1086,0))),"")</f>
        <v/>
      </c>
      <c r="N1086" s="5" t="inlineStr">
        <is>
          <t>ENT</t>
        </is>
      </c>
      <c r="O1086" s="5" t="inlineStr">
        <is>
          <t>DEC</t>
        </is>
      </c>
      <c r="P1086" s="16" t="n">
        <v>0</v>
      </c>
      <c r="Q1086" s="16" t="n">
        <v>1</v>
      </c>
      <c r="R1086" s="5">
        <f>A1086&amp;"-"&amp;YEAR(F1086)&amp;"-"&amp;IF(LEN(MONTH(F1086))=1,"0"&amp;MONTH(F1086),MONTH(F1086))&amp;"-"&amp;IF(LEN(DAY(F1086))=1,"0"&amp;DAY(F1086),DAY(F1086))</f>
        <v/>
      </c>
    </row>
    <row r="1087">
      <c r="A1087" s="26" t="n">
        <v>351</v>
      </c>
      <c r="B1087" s="5" t="inlineStr">
        <is>
          <t>Partidas conciliatorias de bancos</t>
        </is>
      </c>
      <c r="C1087" s="5" t="inlineStr">
        <is>
          <t>Contabilidad</t>
        </is>
      </c>
      <c r="D1087" s="5" t="inlineStr">
        <is>
          <t>Trimestral</t>
        </is>
      </c>
      <c r="E1087" s="5" t="inlineStr">
        <is>
          <t>Negativo</t>
        </is>
      </c>
      <c r="F1087" s="6" t="n">
        <v>45657</v>
      </c>
      <c r="G1087" s="5">
        <f>YEAR(F1087)</f>
        <v/>
      </c>
      <c r="H1087" s="5">
        <f>PROPER(TEXT(F1087,"mmmm"))</f>
        <v/>
      </c>
      <c r="I1087" s="6">
        <f>IF(OR(H1087="Enero",H1087="Febrero",H1087="Marzo",H1087="Abril",H1087="Mayo",H1087="Junio"),G1087&amp;"-1",IF(OR(H1087="Julio",H1087="Agosto",H1087="Septiembre",H1087="Octubre",H1087="Noviembre",H1087="Diciembre"),G1087&amp;"-2"))</f>
        <v/>
      </c>
      <c r="J1087" s="5" t="n">
        <v>0</v>
      </c>
      <c r="K1087" s="10" t="n">
        <v>1.497983483771846</v>
      </c>
      <c r="L1087" s="28">
        <f>IFERROR(IF(OR(J1087=0,K1087=""),"",IF(E1087="Positivo",MIN(MAX(K1087/J1087,0),1.3),MIN(MAX(J1087/K1087,0),1.3))),"")</f>
        <v/>
      </c>
      <c r="M1087" s="28">
        <f>IFERROR(IF(OR(J1087=0,K1087=""),"",IF(E1087="Positivo",MAX(K1087/J1087,0),MAX(J1087/K1087,0))),"")</f>
        <v/>
      </c>
      <c r="N1087" s="5" t="inlineStr">
        <is>
          <t>ENT</t>
        </is>
      </c>
      <c r="O1087" s="5" t="inlineStr">
        <is>
          <t>DEC</t>
        </is>
      </c>
      <c r="P1087" s="16" t="n">
        <v>0</v>
      </c>
      <c r="Q1087" s="16" t="n">
        <v>1</v>
      </c>
      <c r="R1087" s="5">
        <f>A1087&amp;"-"&amp;YEAR(F1087)&amp;"-"&amp;IF(LEN(MONTH(F1087))=1,"0"&amp;MONTH(F1087),MONTH(F1087))&amp;"-"&amp;IF(LEN(DAY(F1087))=1,"0"&amp;DAY(F1087),DAY(F1087))</f>
        <v/>
      </c>
    </row>
    <row r="1088">
      <c r="A1088" s="26" t="n">
        <v>352</v>
      </c>
      <c r="B1088" s="5" t="inlineStr">
        <is>
          <t>Nivel de facturas generadas con error</t>
        </is>
      </c>
      <c r="C1088" s="5" t="inlineStr">
        <is>
          <t>Contabilidad</t>
        </is>
      </c>
      <c r="D1088" s="5" t="inlineStr">
        <is>
          <t>Trimestral</t>
        </is>
      </c>
      <c r="E1088" s="5" t="inlineStr">
        <is>
          <t>Negativo</t>
        </is>
      </c>
      <c r="F1088" s="6" t="n">
        <v>45016</v>
      </c>
      <c r="G1088" s="5">
        <f>YEAR(F1088)</f>
        <v/>
      </c>
      <c r="H1088" s="5">
        <f>PROPER(TEXT(F1088,"mmmm"))</f>
        <v/>
      </c>
      <c r="I1088" s="6">
        <f>IF(OR(H1088="Enero",H1088="Febrero",H1088="Marzo",H1088="Abril",H1088="Mayo",H1088="Junio"),G1088&amp;"-1",IF(OR(H1088="Julio",H1088="Agosto",H1088="Septiembre",H1088="Octubre",H1088="Noviembre",H1088="Diciembre"),G1088&amp;"-2"))</f>
        <v/>
      </c>
      <c r="J1088" s="5" t="n">
        <v>0</v>
      </c>
      <c r="K1088" s="121" t="n">
        <v>0.0103859685564802</v>
      </c>
      <c r="L1088" s="28">
        <f>IFERROR(IF(OR(J1088=0,K1088=""),"",IF(E1088="Positivo",MIN(MAX(K1088/J1088,0),1.3),MIN(MAX(J1088/K1088,0),1.3))),"")</f>
        <v/>
      </c>
      <c r="M1088" s="28">
        <f>IFERROR(IF(OR(J1088=0,K1088=""),"",IF(E1088="Positivo",MAX(K1088/J1088,0),MAX(J1088/K1088,0))),"")</f>
        <v/>
      </c>
      <c r="N1088" s="5" t="inlineStr">
        <is>
          <t>%</t>
        </is>
      </c>
      <c r="O1088" s="5" t="inlineStr">
        <is>
          <t>%</t>
        </is>
      </c>
      <c r="P1088" s="16" t="n">
        <v>0</v>
      </c>
      <c r="Q1088" s="16" t="n">
        <v>2</v>
      </c>
      <c r="R1088" s="5">
        <f>A1088&amp;"-"&amp;YEAR(F1088)&amp;"-"&amp;IF(LEN(MONTH(F1088))=1,"0"&amp;MONTH(F1088),MONTH(F1088))&amp;"-"&amp;IF(LEN(DAY(F1088))=1,"0"&amp;DAY(F1088),DAY(F1088))</f>
        <v/>
      </c>
    </row>
    <row r="1089">
      <c r="A1089" s="26" t="n">
        <v>352</v>
      </c>
      <c r="B1089" s="5" t="inlineStr">
        <is>
          <t>Nivel de facturas generadas con error</t>
        </is>
      </c>
      <c r="C1089" s="5" t="inlineStr">
        <is>
          <t>Contabilidad</t>
        </is>
      </c>
      <c r="D1089" s="5" t="inlineStr">
        <is>
          <t>Trimestral</t>
        </is>
      </c>
      <c r="E1089" s="5" t="inlineStr">
        <is>
          <t>Negativo</t>
        </is>
      </c>
      <c r="F1089" s="6" t="n">
        <v>45107</v>
      </c>
      <c r="G1089" s="5">
        <f>YEAR(F1089)</f>
        <v/>
      </c>
      <c r="H1089" s="5">
        <f>PROPER(TEXT(F1089,"mmmm"))</f>
        <v/>
      </c>
      <c r="I1089" s="6">
        <f>IF(OR(H1089="Enero",H1089="Febrero",H1089="Marzo",H1089="Abril",H1089="Mayo",H1089="Junio"),G1089&amp;"-1",IF(OR(H1089="Julio",H1089="Agosto",H1089="Septiembre",H1089="Octubre",H1089="Noviembre",H1089="Diciembre"),G1089&amp;"-2"))</f>
        <v/>
      </c>
      <c r="J1089" s="5" t="n">
        <v>0</v>
      </c>
      <c r="K1089" s="121" t="n">
        <v>0.0277008310249307</v>
      </c>
      <c r="L1089" s="28">
        <f>IFERROR(IF(OR(J1089=0,K1089=""),"",IF(E1089="Positivo",MIN(MAX(K1089/J1089,0),1.3),MIN(MAX(J1089/K1089,0),1.3))),"")</f>
        <v/>
      </c>
      <c r="M1089" s="28">
        <f>IFERROR(IF(OR(J1089=0,K1089=""),"",IF(E1089="Positivo",MAX(K1089/J1089,0),MAX(J1089/K1089,0))),"")</f>
        <v/>
      </c>
      <c r="N1089" s="5" t="inlineStr">
        <is>
          <t>%</t>
        </is>
      </c>
      <c r="O1089" s="5" t="inlineStr">
        <is>
          <t>%</t>
        </is>
      </c>
      <c r="P1089" s="16" t="n">
        <v>0</v>
      </c>
      <c r="Q1089" s="16" t="n">
        <v>2</v>
      </c>
      <c r="R1089" s="5">
        <f>A1089&amp;"-"&amp;YEAR(F1089)&amp;"-"&amp;IF(LEN(MONTH(F1089))=1,"0"&amp;MONTH(F1089),MONTH(F1089))&amp;"-"&amp;IF(LEN(DAY(F1089))=1,"0"&amp;DAY(F1089),DAY(F1089))</f>
        <v/>
      </c>
    </row>
    <row r="1090">
      <c r="A1090" s="43" t="n">
        <v>352</v>
      </c>
      <c r="B1090" s="5" t="inlineStr">
        <is>
          <t>Nivel de facturas generadas con error</t>
        </is>
      </c>
      <c r="C1090" s="5" t="inlineStr">
        <is>
          <t>Contabilidad</t>
        </is>
      </c>
      <c r="D1090" s="5" t="inlineStr">
        <is>
          <t>Trimestral</t>
        </is>
      </c>
      <c r="E1090" s="5" t="inlineStr">
        <is>
          <t>Negativo</t>
        </is>
      </c>
      <c r="F1090" s="6" t="n">
        <v>45199</v>
      </c>
      <c r="G1090" s="5">
        <f>YEAR(F1090)</f>
        <v/>
      </c>
      <c r="H1090" s="5">
        <f>PROPER(TEXT(F1090,"mmmm"))</f>
        <v/>
      </c>
      <c r="I1090" s="6">
        <f>IF(OR(H1090="Enero",H1090="Febrero",H1090="Marzo",H1090="Abril",H1090="Mayo",H1090="Junio"),G1090&amp;"-1",IF(OR(H1090="Julio",H1090="Agosto",H1090="Septiembre",H1090="Octubre",H1090="Noviembre",H1090="Diciembre"),G1090&amp;"-2"))</f>
        <v/>
      </c>
      <c r="J1090" s="5" t="n">
        <v>0</v>
      </c>
      <c r="K1090" s="121" t="n">
        <v>0.0251173450966232</v>
      </c>
      <c r="L1090" s="28">
        <f>IFERROR(IF(OR(J1090=0,K1090=""),"",IF(E1090="Positivo",MIN(MAX(K1090/J1090,0),1.3),MIN(MAX(J1090/K1090,0),1.3))),"")</f>
        <v/>
      </c>
      <c r="M1090" s="28">
        <f>IFERROR(IF(OR(J1090=0,K1090=""),"",IF(E1090="Positivo",MAX(K1090/J1090,0),MAX(J1090/K1090,0))),"")</f>
        <v/>
      </c>
      <c r="N1090" s="5" t="inlineStr">
        <is>
          <t>%</t>
        </is>
      </c>
      <c r="O1090" s="5" t="inlineStr">
        <is>
          <t>%</t>
        </is>
      </c>
      <c r="P1090" s="16" t="n">
        <v>0</v>
      </c>
      <c r="Q1090" s="16" t="n">
        <v>2</v>
      </c>
      <c r="R1090" s="5">
        <f>A1090&amp;"-"&amp;YEAR(F1090)&amp;"-"&amp;IF(LEN(MONTH(F1090))=1,"0"&amp;MONTH(F1090),MONTH(F1090))&amp;"-"&amp;IF(LEN(DAY(F1090))=1,"0"&amp;DAY(F1090),DAY(F1090))</f>
        <v/>
      </c>
    </row>
    <row r="1091">
      <c r="A1091" s="39" t="n">
        <v>352</v>
      </c>
      <c r="B1091" s="5" t="inlineStr">
        <is>
          <t>Nivel de facturas generadas con error</t>
        </is>
      </c>
      <c r="C1091" s="5" t="inlineStr">
        <is>
          <t>Contabilidad</t>
        </is>
      </c>
      <c r="D1091" s="5" t="inlineStr">
        <is>
          <t>Trimestral</t>
        </is>
      </c>
      <c r="E1091" s="5" t="inlineStr">
        <is>
          <t>Negativo</t>
        </is>
      </c>
      <c r="F1091" s="6" t="n">
        <v>45291</v>
      </c>
      <c r="G1091" s="5">
        <f>YEAR(F1091)</f>
        <v/>
      </c>
      <c r="H1091" s="5">
        <f>PROPER(TEXT(F1091,"mmmm"))</f>
        <v/>
      </c>
      <c r="I1091" s="6">
        <f>IF(OR(H1091="Enero",H1091="Febrero",H1091="Marzo",H1091="Abril",H1091="Mayo",H1091="Junio"),G1091&amp;"-1",IF(OR(H1091="Julio",H1091="Agosto",H1091="Septiembre",H1091="Octubre",H1091="Noviembre",H1091="Diciembre"),G1091&amp;"-2"))</f>
        <v/>
      </c>
      <c r="J1091" s="5" t="n">
        <v>0</v>
      </c>
      <c r="K1091" s="121" t="n">
        <v>0.2832748164698372</v>
      </c>
      <c r="L1091" s="28">
        <f>IFERROR(IF(OR(J1091=0,K1091=""),"",IF(E1091="Positivo",MIN(MAX(K1091/J1091,0),1.3),MIN(MAX(J1091/K1091,0),1.3))),"")</f>
        <v/>
      </c>
      <c r="M1091" s="28">
        <f>IFERROR(IF(OR(J1091=0,K1091=""),"",IF(E1091="Positivo",MAX(K1091/J1091,0),MAX(J1091/K1091,0))),"")</f>
        <v/>
      </c>
      <c r="N1091" s="5" t="inlineStr">
        <is>
          <t>%</t>
        </is>
      </c>
      <c r="O1091" s="5" t="inlineStr">
        <is>
          <t>%</t>
        </is>
      </c>
      <c r="P1091" s="16" t="n">
        <v>0</v>
      </c>
      <c r="Q1091" s="16" t="n">
        <v>2</v>
      </c>
      <c r="R1091" s="5">
        <f>A1091&amp;"-"&amp;YEAR(F1091)&amp;"-"&amp;IF(LEN(MONTH(F1091))=1,"0"&amp;MONTH(F1091),MONTH(F1091))&amp;"-"&amp;IF(LEN(DAY(F1091))=1,"0"&amp;DAY(F1091),DAY(F1091))</f>
        <v/>
      </c>
    </row>
    <row r="1092">
      <c r="A1092" s="26" t="n">
        <v>352</v>
      </c>
      <c r="B1092" s="5" t="inlineStr">
        <is>
          <t>Nivel de facturas generadas con error</t>
        </is>
      </c>
      <c r="C1092" s="5" t="inlineStr">
        <is>
          <t>Contabilidad</t>
        </is>
      </c>
      <c r="D1092" s="5" t="inlineStr">
        <is>
          <t>Trimestral</t>
        </is>
      </c>
      <c r="E1092" s="5" t="inlineStr">
        <is>
          <t>Negativo</t>
        </is>
      </c>
      <c r="F1092" s="6" t="n">
        <v>45382</v>
      </c>
      <c r="G1092" s="5">
        <f>YEAR(F1092)</f>
        <v/>
      </c>
      <c r="H1092" s="5">
        <f>PROPER(TEXT(F1092,"mmmm"))</f>
        <v/>
      </c>
      <c r="I1092" s="6">
        <f>IF(OR(H1092="Enero",H1092="Febrero",H1092="Marzo",H1092="Abril",H1092="Mayo",H1092="Junio"),G1092&amp;"-1",IF(OR(H1092="Julio",H1092="Agosto",H1092="Septiembre",H1092="Octubre",H1092="Noviembre",H1092="Diciembre"),G1092&amp;"-2"))</f>
        <v/>
      </c>
      <c r="J1092" s="5" t="n">
        <v>0</v>
      </c>
      <c r="K1092" s="10" t="n">
        <v>0.0244043805863152</v>
      </c>
      <c r="L1092" s="28">
        <f>IFERROR(IF(OR(J1092=0,K1092=""),"",IF(E1092="Positivo",MIN(MAX(K1092/J1092,0),1.3),MIN(MAX(J1092/K1092,0),1.3))),"")</f>
        <v/>
      </c>
      <c r="M1092" s="28">
        <f>IFERROR(IF(OR(J1092=0,K1092=""),"",IF(E1092="Positivo",MAX(K1092/J1092,0),MAX(J1092/K1092,0))),"")</f>
        <v/>
      </c>
      <c r="N1092" s="5" t="inlineStr">
        <is>
          <t>%</t>
        </is>
      </c>
      <c r="O1092" s="5" t="inlineStr">
        <is>
          <t>%</t>
        </is>
      </c>
      <c r="P1092" s="16" t="n">
        <v>0</v>
      </c>
      <c r="Q1092" s="16" t="n">
        <v>2</v>
      </c>
      <c r="R1092" s="5">
        <f>A1092&amp;"-"&amp;YEAR(F1092)&amp;"-"&amp;IF(LEN(MONTH(F1092))=1,"0"&amp;MONTH(F1092),MONTH(F1092))&amp;"-"&amp;IF(LEN(DAY(F1092))=1,"0"&amp;DAY(F1092),DAY(F1092))</f>
        <v/>
      </c>
    </row>
    <row r="1093">
      <c r="A1093" s="5" t="n">
        <v>352</v>
      </c>
      <c r="B1093" s="5" t="inlineStr">
        <is>
          <t>Nivel de facturas generadas con error</t>
        </is>
      </c>
      <c r="C1093" s="5" t="inlineStr">
        <is>
          <t>Contabilidad</t>
        </is>
      </c>
      <c r="D1093" s="5" t="inlineStr">
        <is>
          <t>Trimestral</t>
        </is>
      </c>
      <c r="E1093" s="5" t="inlineStr">
        <is>
          <t>Negativo</t>
        </is>
      </c>
      <c r="F1093" s="6" t="n">
        <v>45473</v>
      </c>
      <c r="G1093" s="5">
        <f>YEAR(F1093)</f>
        <v/>
      </c>
      <c r="H1093" s="5">
        <f>PROPER(TEXT(F1093,"mmmm"))</f>
        <v/>
      </c>
      <c r="I1093" s="6">
        <f>IF(OR(H1093="Enero",H1093="Febrero",H1093="Marzo",H1093="Abril",H1093="Mayo",H1093="Junio"),G1093&amp;"-1",IF(OR(H1093="Julio",H1093="Agosto",H1093="Septiembre",H1093="Octubre",H1093="Noviembre",H1093="Diciembre"),G1093&amp;"-2"))</f>
        <v/>
      </c>
      <c r="J1093" s="5" t="n">
        <v>0</v>
      </c>
      <c r="K1093" s="5" t="n">
        <v>0.1487989796641394</v>
      </c>
      <c r="L1093" s="28">
        <f>IFERROR(IF(OR(J1093=0,K1093=""),"",IF(E1093="Positivo",MIN(MAX(K1093/J1093,0),1.3),MIN(MAX(J1093/K1093,0),1.3))),"")</f>
        <v/>
      </c>
      <c r="M1093" s="28">
        <f>IFERROR(IF(OR(J1093=0,K1093=""),"",IF(E1093="Positivo",MAX(K1093/J1093,0),MAX(J1093/K1093,0))),"")</f>
        <v/>
      </c>
      <c r="N1093" s="5" t="inlineStr">
        <is>
          <t>%</t>
        </is>
      </c>
      <c r="O1093" s="5" t="inlineStr">
        <is>
          <t>%</t>
        </is>
      </c>
      <c r="P1093" s="16" t="n">
        <v>0</v>
      </c>
      <c r="Q1093" s="5" t="n">
        <v>2</v>
      </c>
      <c r="R1093" s="5">
        <f>A1093&amp;"-"&amp;YEAR(F1093)&amp;"-"&amp;IF(LEN(MONTH(F1093))=1,"0"&amp;MONTH(F1093),MONTH(F1093))&amp;"-"&amp;IF(LEN(DAY(F1093))=1,"0"&amp;DAY(F1093),DAY(F1093))</f>
        <v/>
      </c>
    </row>
    <row r="1094">
      <c r="A1094" s="26" t="n">
        <v>352</v>
      </c>
      <c r="B1094" s="5" t="inlineStr">
        <is>
          <t>Nivel de facturas generadas con error</t>
        </is>
      </c>
      <c r="C1094" s="5" t="inlineStr">
        <is>
          <t>Contabilidad</t>
        </is>
      </c>
      <c r="D1094" s="5" t="inlineStr">
        <is>
          <t>Trimestral</t>
        </is>
      </c>
      <c r="E1094" s="5" t="inlineStr">
        <is>
          <t>Negativo</t>
        </is>
      </c>
      <c r="F1094" s="6" t="n">
        <v>45565</v>
      </c>
      <c r="G1094" s="5">
        <f>YEAR(F1094)</f>
        <v/>
      </c>
      <c r="H1094" s="5">
        <f>PROPER(TEXT(F1094,"mmmm"))</f>
        <v/>
      </c>
      <c r="I1094" s="6">
        <f>IF(OR(H1094="Enero",H1094="Febrero",H1094="Marzo",H1094="Abril",H1094="Mayo",H1094="Junio"),G1094&amp;"-1",IF(OR(H1094="Julio",H1094="Agosto",H1094="Septiembre",H1094="Octubre",H1094="Noviembre",H1094="Diciembre"),G1094&amp;"-2"))</f>
        <v/>
      </c>
      <c r="J1094" s="5" t="n">
        <v>0</v>
      </c>
      <c r="K1094" s="10" t="n">
        <v>0.0009651857499975</v>
      </c>
      <c r="L1094" s="28">
        <f>IFERROR(IF(OR(J1094=0,K1094=""),"",IF(E1094="Positivo",MIN(MAX(K1094/J1094,0),1.3),MIN(MAX(J1094/K1094,0),1.3))),"")</f>
        <v/>
      </c>
      <c r="M1094" s="28">
        <f>IFERROR(IF(OR(J1094=0,K1094=""),"",IF(E1094="Positivo",MAX(K1094/J1094,0),MAX(J1094/K1094,0))),"")</f>
        <v/>
      </c>
      <c r="N1094" s="5" t="inlineStr">
        <is>
          <t>%</t>
        </is>
      </c>
      <c r="O1094" s="5" t="inlineStr">
        <is>
          <t>%</t>
        </is>
      </c>
      <c r="P1094" s="16" t="n">
        <v>0</v>
      </c>
      <c r="Q1094" s="16" t="n">
        <v>2</v>
      </c>
      <c r="R1094" s="5">
        <f>A1094&amp;"-"&amp;YEAR(F1094)&amp;"-"&amp;IF(LEN(MONTH(F1094))=1,"0"&amp;MONTH(F1094),MONTH(F1094))&amp;"-"&amp;IF(LEN(DAY(F1094))=1,"0"&amp;DAY(F1094),DAY(F1094))</f>
        <v/>
      </c>
    </row>
    <row r="1095">
      <c r="A1095" s="26" t="n">
        <v>352</v>
      </c>
      <c r="B1095" s="5" t="inlineStr">
        <is>
          <t>Nivel de facturas generadas con error</t>
        </is>
      </c>
      <c r="C1095" s="5" t="inlineStr">
        <is>
          <t>Contabilidad</t>
        </is>
      </c>
      <c r="D1095" s="5" t="inlineStr">
        <is>
          <t>Trimestral</t>
        </is>
      </c>
      <c r="E1095" s="5" t="inlineStr">
        <is>
          <t>Negativo</t>
        </is>
      </c>
      <c r="F1095" s="6" t="n">
        <v>45657</v>
      </c>
      <c r="G1095" s="5">
        <f>YEAR(F1095)</f>
        <v/>
      </c>
      <c r="H1095" s="5">
        <f>PROPER(TEXT(F1095,"mmmm"))</f>
        <v/>
      </c>
      <c r="I1095" s="6">
        <f>IF(OR(H1095="Enero",H1095="Febrero",H1095="Marzo",H1095="Abril",H1095="Mayo",H1095="Junio"),G1095&amp;"-1",IF(OR(H1095="Julio",H1095="Agosto",H1095="Septiembre",H1095="Octubre",H1095="Noviembre",H1095="Diciembre"),G1095&amp;"-2"))</f>
        <v/>
      </c>
      <c r="J1095" s="5" t="n">
        <v>0</v>
      </c>
      <c r="K1095" s="10" t="n">
        <v>0</v>
      </c>
      <c r="L1095" s="28">
        <f>IFERROR(IF(OR(J1095=0,K1095=""),"",IF(E1095="Positivo",MIN(MAX(K1095/J1095,0),1.3),MIN(MAX(J1095/K1095,0),1.3))),"")</f>
        <v/>
      </c>
      <c r="M1095" s="28">
        <f>IFERROR(IF(OR(J1095=0,K1095=""),"",IF(E1095="Positivo",MAX(K1095/J1095,0),MAX(J1095/K1095,0))),"")</f>
        <v/>
      </c>
      <c r="N1095" s="5" t="inlineStr">
        <is>
          <t>%</t>
        </is>
      </c>
      <c r="O1095" s="5" t="inlineStr">
        <is>
          <t>%</t>
        </is>
      </c>
      <c r="P1095" s="16" t="n">
        <v>0</v>
      </c>
      <c r="Q1095" s="16" t="n">
        <v>2</v>
      </c>
      <c r="R1095" s="5">
        <f>A1095&amp;"-"&amp;YEAR(F1095)&amp;"-"&amp;IF(LEN(MONTH(F1095))=1,"0"&amp;MONTH(F1095),MONTH(F1095))&amp;"-"&amp;IF(LEN(DAY(F1095))=1,"0"&amp;DAY(F1095),DAY(F1095))</f>
        <v/>
      </c>
    </row>
    <row r="1096">
      <c r="A1096" s="43" t="n">
        <v>353</v>
      </c>
      <c r="B1096" s="5" t="inlineStr">
        <is>
          <t>Cobertura de tableros BI en procesos</t>
        </is>
      </c>
      <c r="C1096" s="5" t="inlineStr">
        <is>
          <t>DATOS Y ANALÍTICA</t>
        </is>
      </c>
      <c r="D1096" s="5" t="inlineStr">
        <is>
          <t>Semestral</t>
        </is>
      </c>
      <c r="E1096" s="5" t="inlineStr">
        <is>
          <t>Positivo</t>
        </is>
      </c>
      <c r="F1096" s="6" t="n">
        <v>45107</v>
      </c>
      <c r="G1096" s="5">
        <f>YEAR(F1096)</f>
        <v/>
      </c>
      <c r="H1096" s="5">
        <f>PROPER(TEXT(F1096,"mmmm"))</f>
        <v/>
      </c>
      <c r="I1096" s="6">
        <f>IF(OR(H1096="Enero",H1096="Febrero",H1096="Marzo",H1096="Abril",H1096="Mayo",H1096="Junio"),G1096&amp;"-1",IF(OR(H1096="Julio",H1096="Agosto",H1096="Septiembre",H1096="Octubre",H1096="Noviembre",H1096="Diciembre"),G1096&amp;"-2"))</f>
        <v/>
      </c>
      <c r="J1096" s="5" t="n">
        <v>35</v>
      </c>
      <c r="K1096" s="120" t="n">
        <v>40.384615384615</v>
      </c>
      <c r="L1096" s="28">
        <f>IFERROR(IF(OR(J1096=0,K1096=""),"",IF(E1096="Positivo",MIN(MAX(K1096/J1096,0),1.3),MIN(MAX(J1096/K1096,0),1.3))),"")</f>
        <v/>
      </c>
      <c r="M1096" s="28">
        <f>IFERROR(IF(OR(J1096=0,K1096=""),"",IF(E1096="Positivo",MAX(K1096/J1096,0),MAX(J1096/K1096,0))),"")</f>
        <v/>
      </c>
      <c r="N1096" s="5" t="inlineStr">
        <is>
          <t>DEC</t>
        </is>
      </c>
      <c r="O1096" s="5" t="inlineStr">
        <is>
          <t>DEC</t>
        </is>
      </c>
      <c r="P1096" s="16" t="n">
        <v>0</v>
      </c>
      <c r="Q1096" s="16" t="n">
        <v>0</v>
      </c>
      <c r="R1096" s="5">
        <f>A1096&amp;"-"&amp;YEAR(F1096)&amp;"-"&amp;IF(LEN(MONTH(F1096))=1,"0"&amp;MONTH(F1096),MONTH(F1096))&amp;"-"&amp;IF(LEN(DAY(F1096))=1,"0"&amp;DAY(F1096),DAY(F1096))</f>
        <v/>
      </c>
    </row>
    <row r="1097">
      <c r="A1097" s="39" t="n">
        <v>353</v>
      </c>
      <c r="B1097" s="5" t="inlineStr">
        <is>
          <t>Cobertura de tableros BI en procesos</t>
        </is>
      </c>
      <c r="C1097" s="5" t="inlineStr">
        <is>
          <t>DATOS Y ANALÍTICA</t>
        </is>
      </c>
      <c r="D1097" s="5" t="inlineStr">
        <is>
          <t>Semestral</t>
        </is>
      </c>
      <c r="E1097" s="5" t="inlineStr">
        <is>
          <t>Positivo</t>
        </is>
      </c>
      <c r="F1097" s="6" t="n">
        <v>45291</v>
      </c>
      <c r="G1097" s="5">
        <f>YEAR(F1097)</f>
        <v/>
      </c>
      <c r="H1097" s="5">
        <f>PROPER(TEXT(F1097,"mmmm"))</f>
        <v/>
      </c>
      <c r="I1097" s="6">
        <f>IF(OR(H1097="Enero",H1097="Febrero",H1097="Marzo",H1097="Abril",H1097="Mayo",H1097="Junio"),G1097&amp;"-1",IF(OR(H1097="Julio",H1097="Agosto",H1097="Septiembre",H1097="Octubre",H1097="Noviembre",H1097="Diciembre"),G1097&amp;"-2"))</f>
        <v/>
      </c>
      <c r="J1097" s="5" t="n">
        <v>35</v>
      </c>
      <c r="K1097" s="120" t="n">
        <v>40.3846153846154</v>
      </c>
      <c r="L1097" s="28">
        <f>IFERROR(IF(OR(J1097=0,K1097=""),"",IF(E1097="Positivo",MIN(MAX(K1097/J1097,0),1.3),MIN(MAX(J1097/K1097,0),1.3))),"")</f>
        <v/>
      </c>
      <c r="M1097" s="28">
        <f>IFERROR(IF(OR(J1097=0,K1097=""),"",IF(E1097="Positivo",MAX(K1097/J1097,0),MAX(J1097/K1097,0))),"")</f>
        <v/>
      </c>
      <c r="N1097" s="5" t="inlineStr">
        <is>
          <t>DEC</t>
        </is>
      </c>
      <c r="O1097" s="5" t="inlineStr">
        <is>
          <t>DEC</t>
        </is>
      </c>
      <c r="P1097" s="16" t="n">
        <v>0</v>
      </c>
      <c r="Q1097" s="16" t="n">
        <v>0</v>
      </c>
      <c r="R1097" s="5">
        <f>A1097&amp;"-"&amp;YEAR(F1097)&amp;"-"&amp;IF(LEN(MONTH(F1097))=1,"0"&amp;MONTH(F1097),MONTH(F1097))&amp;"-"&amp;IF(LEN(DAY(F1097))=1,"0"&amp;DAY(F1097),DAY(F1097))</f>
        <v/>
      </c>
    </row>
    <row r="1098">
      <c r="A1098" s="26" t="n">
        <v>354</v>
      </c>
      <c r="B1098" s="5" t="inlineStr">
        <is>
          <t>Plan de formación en analitica</t>
        </is>
      </c>
      <c r="C1098" s="5" t="inlineStr">
        <is>
          <t>DATOS Y ANALÍTICA</t>
        </is>
      </c>
      <c r="D1098" s="5" t="inlineStr">
        <is>
          <t>Semestral</t>
        </is>
      </c>
      <c r="E1098" s="5" t="inlineStr">
        <is>
          <t>Positivo</t>
        </is>
      </c>
      <c r="F1098" s="17" t="n">
        <v>45107</v>
      </c>
      <c r="G1098" s="5">
        <f>YEAR(F1098)</f>
        <v/>
      </c>
      <c r="H1098" s="5">
        <f>PROPER(TEXT(F1098,"mmmm"))</f>
        <v/>
      </c>
      <c r="I1098" s="6">
        <f>IF(OR(H1098="Enero",H1098="Febrero",H1098="Marzo",H1098="Abril",H1098="Mayo",H1098="Junio"),G1098&amp;"-1",IF(OR(H1098="Julio",H1098="Agosto",H1098="Septiembre",H1098="Octubre",H1098="Noviembre",H1098="Diciembre"),G1098&amp;"-2"))</f>
        <v/>
      </c>
      <c r="J1098" s="5" t="n">
        <v>10</v>
      </c>
      <c r="K1098" s="120" t="n">
        <v>5.07</v>
      </c>
      <c r="L1098" s="28">
        <f>IFERROR(IF(OR(J1098=0,K1098=""),"",IF(E1098="Positivo",MIN(MAX(K1098/J1098,0),1.3),MIN(MAX(J1098/K1098,0),1.3))),"")</f>
        <v/>
      </c>
      <c r="M1098" s="28">
        <f>IFERROR(IF(OR(J1098=0,K1098=""),"",IF(E1098="Positivo",MAX(K1098/J1098,0),MAX(J1098/K1098,0))),"")</f>
        <v/>
      </c>
      <c r="N1098" s="5" t="inlineStr">
        <is>
          <t>DEC</t>
        </is>
      </c>
      <c r="O1098" s="5" t="inlineStr">
        <is>
          <t>DEC</t>
        </is>
      </c>
      <c r="P1098" s="16" t="n">
        <v>2</v>
      </c>
      <c r="Q1098" s="16" t="n">
        <v>2</v>
      </c>
      <c r="R1098" s="5">
        <f>A1098&amp;"-"&amp;YEAR(F1098)&amp;"-"&amp;IF(LEN(MONTH(F1098))=1,"0"&amp;MONTH(F1098),MONTH(F1098))&amp;"-"&amp;IF(LEN(DAY(F1098))=1,"0"&amp;DAY(F1098),DAY(F1098))</f>
        <v/>
      </c>
    </row>
    <row r="1099">
      <c r="A1099" s="39" t="n">
        <v>354</v>
      </c>
      <c r="B1099" s="5" t="inlineStr">
        <is>
          <t>Plan de formación en analitica</t>
        </is>
      </c>
      <c r="C1099" s="5" t="inlineStr">
        <is>
          <t>DATOS Y ANALÍTICA</t>
        </is>
      </c>
      <c r="D1099" s="5" t="inlineStr">
        <is>
          <t>Semestral</t>
        </is>
      </c>
      <c r="E1099" s="5" t="inlineStr">
        <is>
          <t>Positivo</t>
        </is>
      </c>
      <c r="F1099" s="6" t="n">
        <v>45291</v>
      </c>
      <c r="G1099" s="5">
        <f>YEAR(F1099)</f>
        <v/>
      </c>
      <c r="H1099" s="5">
        <f>PROPER(TEXT(F1099,"mmmm"))</f>
        <v/>
      </c>
      <c r="I1099" s="6">
        <f>IF(OR(H1099="Enero",H1099="Febrero",H1099="Marzo",H1099="Abril",H1099="Mayo",H1099="Junio"),G1099&amp;"-1",IF(OR(H1099="Julio",H1099="Agosto",H1099="Septiembre",H1099="Octubre",H1099="Noviembre",H1099="Diciembre"),G1099&amp;"-2"))</f>
        <v/>
      </c>
      <c r="J1099" s="5" t="n">
        <v>10</v>
      </c>
      <c r="K1099" s="120" t="n">
        <v>31.77</v>
      </c>
      <c r="L1099" s="28">
        <f>IFERROR(IF(OR(J1099=0,K1099=""),"",IF(E1099="Positivo",MIN(MAX(K1099/J1099,0),1.3),MIN(MAX(J1099/K1099,0),1.3))),"")</f>
        <v/>
      </c>
      <c r="M1099" s="28">
        <f>IFERROR(IF(OR(J1099=0,K1099=""),"",IF(E1099="Positivo",MAX(K1099/J1099,0),MAX(J1099/K1099,0))),"")</f>
        <v/>
      </c>
      <c r="N1099" s="5" t="inlineStr">
        <is>
          <t>DEC</t>
        </is>
      </c>
      <c r="O1099" s="5" t="inlineStr">
        <is>
          <t>DEC</t>
        </is>
      </c>
      <c r="P1099" s="16" t="n">
        <v>0</v>
      </c>
      <c r="Q1099" s="16" t="n">
        <v>0</v>
      </c>
      <c r="R1099" s="5">
        <f>A1099&amp;"-"&amp;YEAR(F1099)&amp;"-"&amp;IF(LEN(MONTH(F1099))=1,"0"&amp;MONTH(F1099),MONTH(F1099))&amp;"-"&amp;IF(LEN(DAY(F1099))=1,"0"&amp;DAY(F1099),DAY(F1099))</f>
        <v/>
      </c>
    </row>
    <row r="1100">
      <c r="A1100" s="39" t="n">
        <v>355</v>
      </c>
      <c r="B1100" s="5" t="inlineStr">
        <is>
          <t>Indice de liquidez</t>
        </is>
      </c>
      <c r="C1100" s="5" t="inlineStr">
        <is>
          <t>Tesorería</t>
        </is>
      </c>
      <c r="D1100" s="5" t="inlineStr">
        <is>
          <t>Anual</t>
        </is>
      </c>
      <c r="E1100" s="5" t="inlineStr">
        <is>
          <t>Positivo</t>
        </is>
      </c>
      <c r="F1100" s="6" t="n">
        <v>45291</v>
      </c>
      <c r="G1100" s="5">
        <f>YEAR(F1100)</f>
        <v/>
      </c>
      <c r="H1100" s="5">
        <f>PROPER(TEXT(F1100,"mmmm"))</f>
        <v/>
      </c>
      <c r="I1100" s="6">
        <f>IF(OR(H1100="Enero",H1100="Febrero",H1100="Marzo",H1100="Abril",H1100="Mayo",H1100="Junio"),G1100&amp;"-1",IF(OR(H1100="Julio",H1100="Agosto",H1100="Septiembre",H1100="Octubre",H1100="Noviembre",H1100="Diciembre"),G1100&amp;"-2"))</f>
        <v/>
      </c>
      <c r="J1100" s="11" t="n">
        <v>1</v>
      </c>
      <c r="K1100" s="120" t="n">
        <v>1.64916004403234</v>
      </c>
      <c r="L1100" s="28">
        <f>IFERROR(IF(OR(J1100=0,K1100=""),"",IF(E1100="Positivo",MIN(MAX(K1100/J1100,0),1.3),MIN(MAX(J1100/K1100,0),1.3))),"")</f>
        <v/>
      </c>
      <c r="M1100" s="28">
        <f>IFERROR(IF(OR(J1100=0,K1100=""),"",IF(E1100="Positivo",MAX(K1100/J1100,0),MAX(J1100/K1100,0))),"")</f>
        <v/>
      </c>
      <c r="N1100" s="5" t="inlineStr">
        <is>
          <t>DEC</t>
        </is>
      </c>
      <c r="O1100" s="5" t="inlineStr">
        <is>
          <t>DEC</t>
        </is>
      </c>
      <c r="P1100" s="16" t="n">
        <v>0</v>
      </c>
      <c r="Q1100" s="16" t="n">
        <v>0</v>
      </c>
      <c r="R1100" s="5">
        <f>A1100&amp;"-"&amp;YEAR(F1100)&amp;"-"&amp;IF(LEN(MONTH(F1100))=1,"0"&amp;MONTH(F1100),MONTH(F1100))&amp;"-"&amp;IF(LEN(DAY(F1100))=1,"0"&amp;DAY(F1100),DAY(F1100))</f>
        <v/>
      </c>
    </row>
    <row r="1101">
      <c r="A1101" s="26" t="n">
        <v>355</v>
      </c>
      <c r="B1101" s="5" t="inlineStr">
        <is>
          <t>Indice de liquidez</t>
        </is>
      </c>
      <c r="C1101" s="5" t="inlineStr">
        <is>
          <t>Tesorería</t>
        </is>
      </c>
      <c r="D1101" s="5" t="inlineStr">
        <is>
          <t>Anual</t>
        </is>
      </c>
      <c r="E1101" s="5" t="inlineStr">
        <is>
          <t>Positivo</t>
        </is>
      </c>
      <c r="F1101" s="6" t="n">
        <v>45657</v>
      </c>
      <c r="G1101" s="5">
        <f>YEAR(F1101)</f>
        <v/>
      </c>
      <c r="H1101" s="5">
        <f>PROPER(TEXT(F1101,"mmmm"))</f>
        <v/>
      </c>
      <c r="I1101" s="6">
        <f>IF(OR(H1101="Enero",H1101="Febrero",H1101="Marzo",H1101="Abril",H1101="Mayo",H1101="Junio"),G1101&amp;"-1",IF(OR(H1101="Julio",H1101="Agosto",H1101="Septiembre",H1101="Octubre",H1101="Noviembre",H1101="Diciembre"),G1101&amp;"-2"))</f>
        <v/>
      </c>
      <c r="J1101" s="5" t="n">
        <v>1.7</v>
      </c>
      <c r="K1101" s="10" t="n">
        <v>1.69</v>
      </c>
      <c r="L1101" s="28">
        <f>IFERROR(IF(OR(J1101=0,K1101=""),"",IF(E1101="Positivo",MIN(MAX(K1101/J1101,0),1.3),MIN(MAX(J1101/K1101,0),1.3))),"")</f>
        <v/>
      </c>
      <c r="M1101" s="28">
        <f>IFERROR(IF(OR(J1101=0,K1101=""),"",IF(E1101="Positivo",MAX(K1101/J1101,0),MAX(J1101/K1101,0))),"")</f>
        <v/>
      </c>
      <c r="N1101" s="5" t="n"/>
      <c r="O1101" s="5" t="n"/>
      <c r="P1101" s="16" t="n">
        <v>0</v>
      </c>
      <c r="Q1101" s="16" t="n">
        <v>0</v>
      </c>
      <c r="R1101" s="5">
        <f>A1101&amp;"-"&amp;YEAR(F1101)&amp;"-"&amp;IF(LEN(MONTH(F1101))=1,"0"&amp;MONTH(F1101),MONTH(F1101))&amp;"-"&amp;IF(LEN(DAY(F1101))=1,"0"&amp;DAY(F1101),DAY(F1101))</f>
        <v/>
      </c>
    </row>
    <row r="1102">
      <c r="A1102" s="26" t="n">
        <v>356</v>
      </c>
      <c r="B1102" s="5" t="inlineStr">
        <is>
          <t>Indice de Endeudamiento</t>
        </is>
      </c>
      <c r="C1102" s="5" t="inlineStr">
        <is>
          <t>Tesorería</t>
        </is>
      </c>
      <c r="D1102" s="5" t="inlineStr">
        <is>
          <t>Semestral</t>
        </is>
      </c>
      <c r="E1102" s="5" t="inlineStr">
        <is>
          <t>Negativo</t>
        </is>
      </c>
      <c r="F1102" s="17" t="n">
        <v>45107</v>
      </c>
      <c r="G1102" s="5">
        <f>YEAR(F1102)</f>
        <v/>
      </c>
      <c r="H1102" s="5">
        <f>PROPER(TEXT(F1102,"mmmm"))</f>
        <v/>
      </c>
      <c r="I1102" s="6">
        <f>IF(OR(H1102="Enero",H1102="Febrero",H1102="Marzo",H1102="Abril",H1102="Mayo",H1102="Junio"),G1102&amp;"-1",IF(OR(H1102="Julio",H1102="Agosto",H1102="Septiembre",H1102="Octubre",H1102="Noviembre",H1102="Diciembre"),G1102&amp;"-2"))</f>
        <v/>
      </c>
      <c r="J1102" s="11" t="n">
        <v>60</v>
      </c>
      <c r="K1102" s="120" t="n">
        <v>49.213961407602</v>
      </c>
      <c r="L1102" s="28">
        <f>IFERROR(IF(OR(J1102=0,K1102=""),"",IF(E1102="Positivo",MIN(MAX(K1102/J1102,0),1.3),MIN(MAX(J1102/K1102,0),1.3))),"")</f>
        <v/>
      </c>
      <c r="M1102" s="28">
        <f>IFERROR(IF(OR(J1102=0,K1102=""),"",IF(E1102="Positivo",MAX(K1102/J1102,0),MAX(J1102/K1102,0))),"")</f>
        <v/>
      </c>
      <c r="N1102" s="11" t="inlineStr">
        <is>
          <t>%</t>
        </is>
      </c>
      <c r="O1102" s="11" t="inlineStr">
        <is>
          <t>%</t>
        </is>
      </c>
      <c r="P1102" s="16" t="n">
        <v>0</v>
      </c>
      <c r="Q1102" s="16" t="n">
        <v>0</v>
      </c>
      <c r="R1102" s="5">
        <f>A1102&amp;"-"&amp;YEAR(F1102)&amp;"-"&amp;IF(LEN(MONTH(F1102))=1,"0"&amp;MONTH(F1102),MONTH(F1102))&amp;"-"&amp;IF(LEN(DAY(F1102))=1,"0"&amp;DAY(F1102),DAY(F1102))</f>
        <v/>
      </c>
    </row>
    <row r="1103">
      <c r="A1103" s="39" t="n">
        <v>356</v>
      </c>
      <c r="B1103" s="5" t="inlineStr">
        <is>
          <t>Indice de Endeudamiento</t>
        </is>
      </c>
      <c r="C1103" s="5" t="inlineStr">
        <is>
          <t>Tesorería</t>
        </is>
      </c>
      <c r="D1103" s="5" t="inlineStr">
        <is>
          <t>Semestral</t>
        </is>
      </c>
      <c r="E1103" s="5" t="inlineStr">
        <is>
          <t>Negativo</t>
        </is>
      </c>
      <c r="F1103" s="6" t="n">
        <v>45291</v>
      </c>
      <c r="G1103" s="5">
        <f>YEAR(F1103)</f>
        <v/>
      </c>
      <c r="H1103" s="5">
        <f>PROPER(TEXT(F1103,"mmmm"))</f>
        <v/>
      </c>
      <c r="I1103" s="6">
        <f>IF(OR(H1103="Enero",H1103="Febrero",H1103="Marzo",H1103="Abril",H1103="Mayo",H1103="Junio"),G1103&amp;"-1",IF(OR(H1103="Julio",H1103="Agosto",H1103="Septiembre",H1103="Octubre",H1103="Noviembre",H1103="Diciembre"),G1103&amp;"-2"))</f>
        <v/>
      </c>
      <c r="J1103" s="5" t="n">
        <v>60</v>
      </c>
      <c r="K1103" s="120" t="n">
        <v>61.54</v>
      </c>
      <c r="L1103" s="28">
        <f>IFERROR(IF(OR(J1103=0,K1103=""),"",IF(E1103="Positivo",MIN(MAX(K1103/J1103,0),1.3),MIN(MAX(J1103/K1103,0),1.3))),"")</f>
        <v/>
      </c>
      <c r="M1103" s="28">
        <f>IFERROR(IF(OR(J1103=0,K1103=""),"",IF(E1103="Positivo",MAX(K1103/J1103,0),MAX(J1103/K1103,0))),"")</f>
        <v/>
      </c>
      <c r="N1103" s="11" t="inlineStr">
        <is>
          <t>%</t>
        </is>
      </c>
      <c r="O1103" s="11" t="inlineStr">
        <is>
          <t>%</t>
        </is>
      </c>
      <c r="P1103" s="16" t="n">
        <v>0</v>
      </c>
      <c r="Q1103" s="16" t="n">
        <v>0</v>
      </c>
      <c r="R1103" s="5">
        <f>A1103&amp;"-"&amp;YEAR(F1103)&amp;"-"&amp;IF(LEN(MONTH(F1103))=1,"0"&amp;MONTH(F1103),MONTH(F1103))&amp;"-"&amp;IF(LEN(DAY(F1103))=1,"0"&amp;DAY(F1103),DAY(F1103))</f>
        <v/>
      </c>
    </row>
    <row r="1104">
      <c r="A1104" s="5" t="n">
        <v>356</v>
      </c>
      <c r="B1104" s="5" t="inlineStr">
        <is>
          <t>Indice de Endeudamiento</t>
        </is>
      </c>
      <c r="C1104" s="5" t="inlineStr">
        <is>
          <t>Tesorería</t>
        </is>
      </c>
      <c r="D1104" s="5" t="inlineStr">
        <is>
          <t>Semestral</t>
        </is>
      </c>
      <c r="E1104" s="5" t="inlineStr">
        <is>
          <t>Negativo</t>
        </is>
      </c>
      <c r="F1104" s="6" t="n">
        <v>45473</v>
      </c>
      <c r="G1104" s="5">
        <f>YEAR(F1104)</f>
        <v/>
      </c>
      <c r="H1104" s="5">
        <f>PROPER(TEXT(F1104,"mmmm"))</f>
        <v/>
      </c>
      <c r="I1104" s="6">
        <f>IF(OR(H1104="Enero",H1104="Febrero",H1104="Marzo",H1104="Abril",H1104="Mayo",H1104="Junio"),G1104&amp;"-1",IF(OR(H1104="Julio",H1104="Agosto",H1104="Septiembre",H1104="Octubre",H1104="Noviembre",H1104="Diciembre"),G1104&amp;"-2"))</f>
        <v/>
      </c>
      <c r="J1104" s="5" t="n">
        <v>60</v>
      </c>
      <c r="K1104" s="5" t="n">
        <v>54.08</v>
      </c>
      <c r="L1104" s="28">
        <f>IFERROR(IF(OR(J1104=0,K1104=""),"",IF(E1104="Positivo",MIN(MAX(K1104/J1104,0),1.3),MIN(MAX(J1104/K1104,0),1.3))),"")</f>
        <v/>
      </c>
      <c r="M1104" s="28">
        <f>IFERROR(IF(OR(J1104=0,K1104=""),"",IF(E1104="Positivo",MAX(K1104/J1104,0),MAX(J1104/K1104,0))),"")</f>
        <v/>
      </c>
      <c r="N1104" s="11" t="inlineStr">
        <is>
          <t>%</t>
        </is>
      </c>
      <c r="O1104" s="11" t="inlineStr">
        <is>
          <t>%</t>
        </is>
      </c>
      <c r="P1104" s="5" t="n">
        <v>1</v>
      </c>
      <c r="Q1104" s="5" t="n">
        <v>1</v>
      </c>
      <c r="R1104" s="5">
        <f>A1104&amp;"-"&amp;YEAR(F1104)&amp;"-"&amp;IF(LEN(MONTH(F1104))=1,"0"&amp;MONTH(F1104),MONTH(F1104))&amp;"-"&amp;IF(LEN(DAY(F1104))=1,"0"&amp;DAY(F1104),DAY(F1104))</f>
        <v/>
      </c>
    </row>
    <row r="1105">
      <c r="A1105" s="26" t="n">
        <v>356</v>
      </c>
      <c r="B1105" s="5" t="inlineStr">
        <is>
          <t>Indice de Endeudamiento</t>
        </is>
      </c>
      <c r="C1105" s="5" t="inlineStr">
        <is>
          <t>Tesorería</t>
        </is>
      </c>
      <c r="D1105" s="5" t="inlineStr">
        <is>
          <t>Semestral</t>
        </is>
      </c>
      <c r="E1105" s="5" t="inlineStr">
        <is>
          <t>Negativo</t>
        </is>
      </c>
      <c r="F1105" s="6" t="n">
        <v>45657</v>
      </c>
      <c r="G1105" s="5">
        <f>YEAR(F1105)</f>
        <v/>
      </c>
      <c r="H1105" s="5">
        <f>PROPER(TEXT(F1105,"mmmm"))</f>
        <v/>
      </c>
      <c r="I1105" s="6">
        <f>IF(OR(H1105="Enero",H1105="Febrero",H1105="Marzo",H1105="Abril",H1105="Mayo",H1105="Junio"),G1105&amp;"-1",IF(OR(H1105="Julio",H1105="Agosto",H1105="Septiembre",H1105="Octubre",H1105="Noviembre",H1105="Diciembre"),G1105&amp;"-2"))</f>
        <v/>
      </c>
      <c r="J1105" s="5" t="n">
        <v>60</v>
      </c>
      <c r="K1105" s="10" t="n">
        <v>65.55</v>
      </c>
      <c r="L1105" s="28">
        <f>IFERROR(IF(OR(J1105=0,K1105=""),"",IF(E1105="Positivo",MIN(MAX(K1105/J1105,0),1.3),MIN(MAX(J1105/K1105,0),1.3))),"")</f>
        <v/>
      </c>
      <c r="M1105" s="28">
        <f>IFERROR(IF(OR(J1105=0,K1105=""),"",IF(E1105="Positivo",MAX(K1105/J1105,0),MAX(J1105/K1105,0))),"")</f>
        <v/>
      </c>
      <c r="N1105" s="11" t="inlineStr">
        <is>
          <t>%</t>
        </is>
      </c>
      <c r="O1105" s="11" t="inlineStr">
        <is>
          <t>%</t>
        </is>
      </c>
      <c r="P1105" s="16" t="n">
        <v>1</v>
      </c>
      <c r="Q1105" s="16" t="n">
        <v>1</v>
      </c>
      <c r="R1105" s="5">
        <f>A1105&amp;"-"&amp;YEAR(F1105)&amp;"-"&amp;IF(LEN(MONTH(F1105))=1,"0"&amp;MONTH(F1105),MONTH(F1105))&amp;"-"&amp;IF(LEN(DAY(F1105))=1,"0"&amp;DAY(F1105),DAY(F1105))</f>
        <v/>
      </c>
    </row>
    <row r="1106">
      <c r="A1106" s="26" t="n">
        <v>357</v>
      </c>
      <c r="B1106" s="5" t="inlineStr">
        <is>
          <t>Cartera</t>
        </is>
      </c>
      <c r="C1106" s="5" t="inlineStr">
        <is>
          <t>Tesorería</t>
        </is>
      </c>
      <c r="D1106" s="5" t="inlineStr">
        <is>
          <t>Semestral</t>
        </is>
      </c>
      <c r="E1106" s="5" t="inlineStr">
        <is>
          <t>Positivo</t>
        </is>
      </c>
      <c r="F1106" s="17" t="n">
        <v>45107</v>
      </c>
      <c r="G1106" s="5">
        <f>YEAR(F1106)</f>
        <v/>
      </c>
      <c r="H1106" s="5">
        <f>PROPER(TEXT(F1106,"mmmm"))</f>
        <v/>
      </c>
      <c r="I1106" s="6">
        <f>IF(OR(H1106="Enero",H1106="Febrero",H1106="Marzo",H1106="Abril",H1106="Mayo",H1106="Junio"),G1106&amp;"-1",IF(OR(H1106="Julio",H1106="Agosto",H1106="Septiembre",H1106="Octubre",H1106="Noviembre",H1106="Diciembre"),G1106&amp;"-2"))</f>
        <v/>
      </c>
      <c r="J1106" s="5" t="n"/>
      <c r="K1106" s="120" t="n">
        <v>3.0055354363176</v>
      </c>
      <c r="L1106" s="28">
        <f>IFERROR(IF(OR(J1106=0,K1106=""),"",IF(E1106="Positivo",MIN(MAX(K1106/J1106,0),1.3),MIN(MAX(J1106/K1106,0),1.3))),"")</f>
        <v/>
      </c>
      <c r="M1106" s="28">
        <f>IFERROR(IF(OR(J1106=0,K1106=""),"",IF(E1106="Positivo",MAX(K1106/J1106,0),MAX(J1106/K1106,0))),"")</f>
        <v/>
      </c>
      <c r="N1106" s="5" t="inlineStr">
        <is>
          <t>Metrica</t>
        </is>
      </c>
      <c r="O1106" s="20" t="inlineStr">
        <is>
          <t>DEC</t>
        </is>
      </c>
      <c r="P1106" s="16" t="n">
        <v>2</v>
      </c>
      <c r="Q1106" s="16" t="n">
        <v>2</v>
      </c>
      <c r="R1106" s="5">
        <f>A1106&amp;"-"&amp;YEAR(F1106)&amp;"-"&amp;IF(LEN(MONTH(F1106))=1,"0"&amp;MONTH(F1106),MONTH(F1106))&amp;"-"&amp;IF(LEN(DAY(F1106))=1,"0"&amp;DAY(F1106),DAY(F1106))</f>
        <v/>
      </c>
    </row>
    <row r="1107">
      <c r="A1107" s="39" t="n">
        <v>357</v>
      </c>
      <c r="B1107" s="5" t="inlineStr">
        <is>
          <t>Cartera</t>
        </is>
      </c>
      <c r="C1107" s="5" t="inlineStr">
        <is>
          <t>Tesorería</t>
        </is>
      </c>
      <c r="D1107" s="5" t="inlineStr">
        <is>
          <t>Semestral</t>
        </is>
      </c>
      <c r="E1107" s="5" t="inlineStr">
        <is>
          <t>Positivo</t>
        </is>
      </c>
      <c r="F1107" s="6" t="n">
        <v>45291</v>
      </c>
      <c r="G1107" s="5">
        <f>YEAR(F1107)</f>
        <v/>
      </c>
      <c r="H1107" s="5">
        <f>PROPER(TEXT(F1107,"mmmm"))</f>
        <v/>
      </c>
      <c r="I1107" s="6">
        <f>IF(OR(H1107="Enero",H1107="Febrero",H1107="Marzo",H1107="Abril",H1107="Mayo",H1107="Junio"),G1107&amp;"-1",IF(OR(H1107="Julio",H1107="Agosto",H1107="Septiembre",H1107="Octubre",H1107="Noviembre",H1107="Diciembre"),G1107&amp;"-2"))</f>
        <v/>
      </c>
      <c r="J1107" s="5" t="n"/>
      <c r="K1107" s="120" t="n">
        <v>4.45</v>
      </c>
      <c r="L1107" s="28">
        <f>IFERROR(IF(OR(J1107=0,K1107=""),"",IF(E1107="Positivo",MIN(MAX(K1107/J1107,0),1.3),MIN(MAX(J1107/K1107,0),1.3))),"")</f>
        <v/>
      </c>
      <c r="M1107" s="28">
        <f>IFERROR(IF(OR(J1107=0,K1107=""),"",IF(E1107="Positivo",MAX(K1107/J1107,0),MAX(J1107/K1107,0))),"")</f>
        <v/>
      </c>
      <c r="N1107" s="5" t="inlineStr">
        <is>
          <t>Metrica</t>
        </is>
      </c>
      <c r="O1107" s="20" t="inlineStr">
        <is>
          <t>DEC</t>
        </is>
      </c>
      <c r="P1107" s="16" t="n">
        <v>0</v>
      </c>
      <c r="Q1107" s="16" t="n">
        <v>0</v>
      </c>
      <c r="R1107" s="5">
        <f>A1107&amp;"-"&amp;YEAR(F1107)&amp;"-"&amp;IF(LEN(MONTH(F1107))=1,"0"&amp;MONTH(F1107),MONTH(F1107))&amp;"-"&amp;IF(LEN(DAY(F1107))=1,"0"&amp;DAY(F1107),DAY(F1107))</f>
        <v/>
      </c>
    </row>
    <row r="1108">
      <c r="A1108" s="5" t="n">
        <v>357</v>
      </c>
      <c r="B1108" s="5" t="inlineStr">
        <is>
          <t>Cartera</t>
        </is>
      </c>
      <c r="C1108" s="5" t="inlineStr">
        <is>
          <t>Tesorería</t>
        </is>
      </c>
      <c r="D1108" s="5" t="inlineStr">
        <is>
          <t>Semestral</t>
        </is>
      </c>
      <c r="E1108" s="5" t="inlineStr">
        <is>
          <t>Positivo</t>
        </is>
      </c>
      <c r="F1108" s="6" t="n">
        <v>45473</v>
      </c>
      <c r="G1108" s="5">
        <f>YEAR(F1108)</f>
        <v/>
      </c>
      <c r="H1108" s="5">
        <f>PROPER(TEXT(F1108,"mmmm"))</f>
        <v/>
      </c>
      <c r="I1108" s="6">
        <f>IF(OR(H1108="Enero",H1108="Febrero",H1108="Marzo",H1108="Abril",H1108="Mayo",H1108="Junio"),G1108&amp;"-1",IF(OR(H1108="Julio",H1108="Agosto",H1108="Septiembre",H1108="Octubre",H1108="Noviembre",H1108="Diciembre"),G1108&amp;"-2"))</f>
        <v/>
      </c>
      <c r="J1108" s="5" t="n"/>
      <c r="K1108" s="5" t="n">
        <v>3.87</v>
      </c>
      <c r="L1108" s="28">
        <f>IFERROR(IF(OR(J1108=0,K1108=""),"",IF(E1108="Positivo",MIN(MAX(K1108/J1108,0),1.3),MIN(MAX(J1108/K1108,0),1.3))),"")</f>
        <v/>
      </c>
      <c r="M1108" s="28">
        <f>IFERROR(IF(OR(J1108=0,K1108=""),"",IF(E1108="Positivo",MAX(K1108/J1108,0),MAX(J1108/K1108,0))),"")</f>
        <v/>
      </c>
      <c r="N1108" s="5" t="inlineStr">
        <is>
          <t>Metrica</t>
        </is>
      </c>
      <c r="O1108" s="20" t="inlineStr">
        <is>
          <t>DEC</t>
        </is>
      </c>
      <c r="P1108" s="5" t="n">
        <v>2</v>
      </c>
      <c r="Q1108" s="5" t="n">
        <v>2</v>
      </c>
      <c r="R1108" s="5">
        <f>A1108&amp;"-"&amp;YEAR(F1108)&amp;"-"&amp;IF(LEN(MONTH(F1108))=1,"0"&amp;MONTH(F1108),MONTH(F1108))&amp;"-"&amp;IF(LEN(DAY(F1108))=1,"0"&amp;DAY(F1108),DAY(F1108))</f>
        <v/>
      </c>
    </row>
    <row r="1109">
      <c r="A1109" s="26" t="n">
        <v>357</v>
      </c>
      <c r="B1109" s="5" t="inlineStr">
        <is>
          <t>Cartera</t>
        </is>
      </c>
      <c r="C1109" s="5" t="inlineStr">
        <is>
          <t>Tesorería</t>
        </is>
      </c>
      <c r="D1109" s="5" t="inlineStr">
        <is>
          <t>Semestral</t>
        </is>
      </c>
      <c r="E1109" s="5" t="inlineStr">
        <is>
          <t>Positivo</t>
        </is>
      </c>
      <c r="F1109" s="6" t="n">
        <v>45657</v>
      </c>
      <c r="G1109" s="5">
        <f>YEAR(F1109)</f>
        <v/>
      </c>
      <c r="H1109" s="5">
        <f>PROPER(TEXT(F1109,"mmmm"))</f>
        <v/>
      </c>
      <c r="I1109" s="6">
        <f>IF(OR(H1109="Enero",H1109="Febrero",H1109="Marzo",H1109="Abril",H1109="Mayo",H1109="Junio"),G1109&amp;"-1",IF(OR(H1109="Julio",H1109="Agosto",H1109="Septiembre",H1109="Octubre",H1109="Noviembre",H1109="Diciembre"),G1109&amp;"-2"))</f>
        <v/>
      </c>
      <c r="J1109" s="5" t="n"/>
      <c r="K1109" s="10" t="n">
        <v>0.51</v>
      </c>
      <c r="L1109" s="28">
        <f>IFERROR(IF(OR(J1109=0,K1109=""),"",IF(E1109="Positivo",MIN(MAX(K1109/J1109,0),1.3),MIN(MAX(J1109/K1109,0),1.3))),"")</f>
        <v/>
      </c>
      <c r="M1109" s="28">
        <f>IFERROR(IF(OR(J1109=0,K1109=""),"",IF(E1109="Positivo",MAX(K1109/J1109,0),MAX(J1109/K1109,0))),"")</f>
        <v/>
      </c>
      <c r="N1109" s="5" t="inlineStr">
        <is>
          <t>Metrica</t>
        </is>
      </c>
      <c r="O1109" s="20" t="inlineStr">
        <is>
          <t>DEC</t>
        </is>
      </c>
      <c r="P1109" s="16" t="n">
        <v>2</v>
      </c>
      <c r="Q1109" s="16" t="n">
        <v>2</v>
      </c>
      <c r="R1109" s="5">
        <f>A1109&amp;"-"&amp;YEAR(F1109)&amp;"-"&amp;IF(LEN(MONTH(F1109))=1,"0"&amp;MONTH(F1109),MONTH(F1109))&amp;"-"&amp;IF(LEN(DAY(F1109))=1,"0"&amp;DAY(F1109),DAY(F1109))</f>
        <v/>
      </c>
    </row>
    <row r="1110">
      <c r="A1110" s="26" t="n">
        <v>358</v>
      </c>
      <c r="B1110" s="5" t="inlineStr">
        <is>
          <t>Acompañamiento a estudiantes en practicas</t>
        </is>
      </c>
      <c r="C1110" s="5" t="inlineStr">
        <is>
          <t>Prácticas</t>
        </is>
      </c>
      <c r="D1110" s="5" t="inlineStr">
        <is>
          <t>Semestral</t>
        </is>
      </c>
      <c r="E1110" s="5" t="inlineStr">
        <is>
          <t>Positivo</t>
        </is>
      </c>
      <c r="F1110" s="17" t="n">
        <v>45107</v>
      </c>
      <c r="G1110" s="5">
        <f>YEAR(F1110)</f>
        <v/>
      </c>
      <c r="H1110" s="5">
        <f>PROPER(TEXT(F1110,"mmmm"))</f>
        <v/>
      </c>
      <c r="I1110" s="6">
        <f>IF(OR(H1110="Enero",H1110="Febrero",H1110="Marzo",H1110="Abril",H1110="Mayo",H1110="Junio"),G1110&amp;"-1",IF(OR(H1110="Julio",H1110="Agosto",H1110="Septiembre",H1110="Octubre",H1110="Noviembre",H1110="Diciembre"),G1110&amp;"-2"))</f>
        <v/>
      </c>
      <c r="J1110" s="5" t="n">
        <v>87</v>
      </c>
      <c r="K1110" s="120" t="n">
        <v>86.98453608247399</v>
      </c>
      <c r="L1110" s="28">
        <f>IFERROR(IF(OR(J1110=0,K1110=""),"",IF(E1110="Positivo",MIN(MAX(K1110/J1110,0),1.3),MIN(MAX(J1110/K1110,0),1.3))),"")</f>
        <v/>
      </c>
      <c r="M1110" s="28">
        <f>IFERROR(IF(OR(J1110=0,K1110=""),"",IF(E1110="Positivo",MAX(K1110/J1110,0),MAX(J1110/K1110,0))),"")</f>
        <v/>
      </c>
      <c r="N1110" s="5" t="inlineStr">
        <is>
          <t>%</t>
        </is>
      </c>
      <c r="O1110" s="5" t="inlineStr">
        <is>
          <t>%</t>
        </is>
      </c>
      <c r="P1110" s="16" t="n">
        <v>0</v>
      </c>
      <c r="Q1110" s="16" t="n">
        <v>0</v>
      </c>
      <c r="R1110" s="5">
        <f>A1110&amp;"-"&amp;YEAR(F1110)&amp;"-"&amp;IF(LEN(MONTH(F1110))=1,"0"&amp;MONTH(F1110),MONTH(F1110))&amp;"-"&amp;IF(LEN(DAY(F1110))=1,"0"&amp;DAY(F1110),DAY(F1110))</f>
        <v/>
      </c>
    </row>
    <row r="1111">
      <c r="A1111" s="39" t="n">
        <v>358</v>
      </c>
      <c r="B1111" s="5" t="inlineStr">
        <is>
          <t>Acompañamiento a estudiantes en practicas</t>
        </is>
      </c>
      <c r="C1111" s="5" t="inlineStr">
        <is>
          <t>Prácticas</t>
        </is>
      </c>
      <c r="D1111" s="5" t="inlineStr">
        <is>
          <t>Semestral</t>
        </is>
      </c>
      <c r="E1111" s="5" t="inlineStr">
        <is>
          <t>Positivo</t>
        </is>
      </c>
      <c r="F1111" s="6" t="n">
        <v>45291</v>
      </c>
      <c r="G1111" s="5">
        <f>YEAR(F1111)</f>
        <v/>
      </c>
      <c r="H1111" s="5">
        <f>PROPER(TEXT(F1111,"mmmm"))</f>
        <v/>
      </c>
      <c r="I1111" s="6">
        <f>IF(OR(H1111="Enero",H1111="Febrero",H1111="Marzo",H1111="Abril",H1111="Mayo",H1111="Junio"),G1111&amp;"-1",IF(OR(H1111="Julio",H1111="Agosto",H1111="Septiembre",H1111="Octubre",H1111="Noviembre",H1111="Diciembre"),G1111&amp;"-2"))</f>
        <v/>
      </c>
      <c r="J1111" s="5" t="n">
        <v>87</v>
      </c>
      <c r="K1111" s="120" t="n">
        <v>95</v>
      </c>
      <c r="L1111" s="28">
        <f>IFERROR(IF(OR(J1111=0,K1111=""),"",IF(E1111="Positivo",MIN(MAX(K1111/J1111,0),1.3),MIN(MAX(J1111/K1111,0),1.3))),"")</f>
        <v/>
      </c>
      <c r="M1111" s="28">
        <f>IFERROR(IF(OR(J1111=0,K1111=""),"",IF(E1111="Positivo",MAX(K1111/J1111,0),MAX(J1111/K1111,0))),"")</f>
        <v/>
      </c>
      <c r="N1111" s="5" t="inlineStr">
        <is>
          <t>%</t>
        </is>
      </c>
      <c r="O1111" s="5" t="inlineStr">
        <is>
          <t>%</t>
        </is>
      </c>
      <c r="P1111" s="16" t="n">
        <v>0</v>
      </c>
      <c r="Q1111" s="16" t="n">
        <v>0</v>
      </c>
      <c r="R1111" s="5">
        <f>A1111&amp;"-"&amp;YEAR(F1111)&amp;"-"&amp;IF(LEN(MONTH(F1111))=1,"0"&amp;MONTH(F1111),MONTH(F1111))&amp;"-"&amp;IF(LEN(DAY(F1111))=1,"0"&amp;DAY(F1111),DAY(F1111))</f>
        <v/>
      </c>
    </row>
    <row r="1112">
      <c r="A1112" s="5" t="n">
        <v>358</v>
      </c>
      <c r="B1112" s="5" t="inlineStr">
        <is>
          <t>Acompañamiento a estudiantes en practicas</t>
        </is>
      </c>
      <c r="C1112" s="5" t="inlineStr">
        <is>
          <t>Prácticas</t>
        </is>
      </c>
      <c r="D1112" s="5" t="inlineStr">
        <is>
          <t>Semestral</t>
        </is>
      </c>
      <c r="E1112" s="5" t="inlineStr">
        <is>
          <t>Positivo</t>
        </is>
      </c>
      <c r="F1112" s="6" t="n">
        <v>45473</v>
      </c>
      <c r="G1112" s="5">
        <f>YEAR(F1112)</f>
        <v/>
      </c>
      <c r="H1112" s="5">
        <f>PROPER(TEXT(F1112,"mmmm"))</f>
        <v/>
      </c>
      <c r="I1112" s="6">
        <f>IF(OR(H1112="Enero",H1112="Febrero",H1112="Marzo",H1112="Abril",H1112="Mayo",H1112="Junio"),G1112&amp;"-1",IF(OR(H1112="Julio",H1112="Agosto",H1112="Septiembre",H1112="Octubre",H1112="Noviembre",H1112="Diciembre"),G1112&amp;"-2"))</f>
        <v/>
      </c>
      <c r="J1112" s="5" t="n">
        <v>87</v>
      </c>
      <c r="K1112" s="5" t="n">
        <v>97.98999999999999</v>
      </c>
      <c r="L1112" s="28">
        <f>IFERROR(IF(OR(J1112=0,K1112=""),"",IF(E1112="Positivo",MIN(MAX(K1112/J1112,0),1.3),MIN(MAX(J1112/K1112,0),1.3))),"")</f>
        <v/>
      </c>
      <c r="M1112" s="28">
        <f>IFERROR(IF(OR(J1112=0,K1112=""),"",IF(E1112="Positivo",MAX(K1112/J1112,0),MAX(J1112/K1112,0))),"")</f>
        <v/>
      </c>
      <c r="N1112" s="5" t="inlineStr">
        <is>
          <t>%</t>
        </is>
      </c>
      <c r="O1112" s="5" t="inlineStr">
        <is>
          <t>%</t>
        </is>
      </c>
      <c r="P1112" s="5" t="n">
        <v>0</v>
      </c>
      <c r="Q1112" s="5" t="n">
        <v>0</v>
      </c>
      <c r="R1112" s="5">
        <f>A1112&amp;"-"&amp;YEAR(F1112)&amp;"-"&amp;IF(LEN(MONTH(F1112))=1,"0"&amp;MONTH(F1112),MONTH(F1112))&amp;"-"&amp;IF(LEN(DAY(F1112))=1,"0"&amp;DAY(F1112),DAY(F1112))</f>
        <v/>
      </c>
    </row>
    <row r="1113">
      <c r="A1113" s="26" t="n">
        <v>358</v>
      </c>
      <c r="B1113" s="5" t="inlineStr">
        <is>
          <t>Acompañamiento a estudiantes en practicas</t>
        </is>
      </c>
      <c r="C1113" s="5" t="inlineStr">
        <is>
          <t>Prácticas</t>
        </is>
      </c>
      <c r="D1113" s="5" t="inlineStr">
        <is>
          <t>Semestral</t>
        </is>
      </c>
      <c r="E1113" s="5" t="inlineStr">
        <is>
          <t>Positivo</t>
        </is>
      </c>
      <c r="F1113" s="6" t="n">
        <v>45657</v>
      </c>
      <c r="G1113" s="5">
        <f>YEAR(F1113)</f>
        <v/>
      </c>
      <c r="H1113" s="5">
        <f>PROPER(TEXT(F1113,"mmmm"))</f>
        <v/>
      </c>
      <c r="I1113" s="6">
        <f>IF(OR(H1113="Enero",H1113="Febrero",H1113="Marzo",H1113="Abril",H1113="Mayo",H1113="Junio"),G1113&amp;"-1",IF(OR(H1113="Julio",H1113="Agosto",H1113="Septiembre",H1113="Octubre",H1113="Noviembre",H1113="Diciembre"),G1113&amp;"-2"))</f>
        <v/>
      </c>
      <c r="J1113" s="5" t="n">
        <v>87</v>
      </c>
      <c r="K1113" s="10" t="n">
        <v>100</v>
      </c>
      <c r="L1113" s="28">
        <f>IFERROR(IF(OR(J1113=0,K1113=""),"",IF(E1113="Positivo",MIN(MAX(K1113/J1113,0),1.3),MIN(MAX(J1113/K1113,0),1.3))),"")</f>
        <v/>
      </c>
      <c r="M1113" s="28">
        <f>IFERROR(IF(OR(J1113=0,K1113=""),"",IF(E1113="Positivo",MAX(K1113/J1113,0),MAX(J1113/K1113,0))),"")</f>
        <v/>
      </c>
      <c r="N1113" s="5" t="inlineStr">
        <is>
          <t>%</t>
        </is>
      </c>
      <c r="O1113" s="5" t="inlineStr">
        <is>
          <t>%</t>
        </is>
      </c>
      <c r="P1113" s="16" t="n">
        <v>0</v>
      </c>
      <c r="Q1113" s="16" t="n">
        <v>0</v>
      </c>
      <c r="R1113" s="5">
        <f>A1113&amp;"-"&amp;YEAR(F1113)&amp;"-"&amp;IF(LEN(MONTH(F1113))=1,"0"&amp;MONTH(F1113),MONTH(F1113))&amp;"-"&amp;IF(LEN(DAY(F1113))=1,"0"&amp;DAY(F1113),DAY(F1113))</f>
        <v/>
      </c>
    </row>
    <row r="1114">
      <c r="A1114" s="26" t="n">
        <v>359</v>
      </c>
      <c r="B1114" s="5" t="inlineStr">
        <is>
          <t>Satisfacción Institucional</t>
        </is>
      </c>
      <c r="C1114" s="5" t="inlineStr">
        <is>
          <t>EXPERIENCIA INSTITUCIONAL</t>
        </is>
      </c>
      <c r="D1114" s="5" t="inlineStr">
        <is>
          <t>Semestral</t>
        </is>
      </c>
      <c r="E1114" s="5" t="inlineStr">
        <is>
          <t>Positivo</t>
        </is>
      </c>
      <c r="F1114" s="6" t="n">
        <v>45657</v>
      </c>
      <c r="G1114" s="5">
        <f>YEAR(F1114)</f>
        <v/>
      </c>
      <c r="H1114" s="5">
        <f>PROPER(TEXT(F1114,"mmmm"))</f>
        <v/>
      </c>
      <c r="I1114" s="6">
        <f>IF(OR(H1114="Enero",H1114="Febrero",H1114="Marzo",H1114="Abril",H1114="Mayo",H1114="Junio"),G1114&amp;"-1",IF(OR(H1114="Julio",H1114="Agosto",H1114="Septiembre",H1114="Octubre",H1114="Noviembre",H1114="Diciembre"),G1114&amp;"-2"))</f>
        <v/>
      </c>
      <c r="J1114" s="5" t="n">
        <v>80</v>
      </c>
      <c r="K1114" s="10" t="n">
        <v>86</v>
      </c>
      <c r="L1114" s="28">
        <f>IFERROR(IF(OR(J1114=0,K1114=""),"",IF(E1114="Positivo",MIN(MAX(K1114/J1114,0),1.3),MIN(MAX(J1114/K1114,0),1.3))),"")</f>
        <v/>
      </c>
      <c r="M1114" s="28">
        <f>IFERROR(IF(OR(J1114=0,K1114=""),"",IF(E1114="Positivo",MAX(K1114/J1114,0),MAX(J1114/K1114,0))),"")</f>
        <v/>
      </c>
      <c r="N1114" s="5" t="inlineStr">
        <is>
          <t>%</t>
        </is>
      </c>
      <c r="O1114" s="5" t="inlineStr">
        <is>
          <t>%</t>
        </is>
      </c>
      <c r="P1114" s="16" t="n">
        <v>0</v>
      </c>
      <c r="Q1114" s="16" t="n">
        <v>0</v>
      </c>
      <c r="R1114" s="5">
        <f>A1114&amp;"-"&amp;YEAR(F1114)&amp;"-"&amp;IF(LEN(MONTH(F1114))=1,"0"&amp;MONTH(F1114),MONTH(F1114))&amp;"-"&amp;IF(LEN(DAY(F1114))=1,"0"&amp;DAY(F1114),DAY(F1114))</f>
        <v/>
      </c>
    </row>
    <row r="1115">
      <c r="A1115" s="26" t="n">
        <v>360</v>
      </c>
      <c r="B1115" s="5" t="inlineStr">
        <is>
          <t>Cumplimiento de cronogramas</t>
        </is>
      </c>
      <c r="C1115" s="5" t="inlineStr">
        <is>
          <t>Experiencia institucional</t>
        </is>
      </c>
      <c r="D1115" s="5" t="inlineStr">
        <is>
          <t>Semestral</t>
        </is>
      </c>
      <c r="E1115" s="5" t="inlineStr">
        <is>
          <t>Positivo</t>
        </is>
      </c>
      <c r="F1115" s="17" t="n">
        <v>45107</v>
      </c>
      <c r="G1115" s="5">
        <f>YEAR(F1115)</f>
        <v/>
      </c>
      <c r="H1115" s="5">
        <f>PROPER(TEXT(F1115,"mmmm"))</f>
        <v/>
      </c>
      <c r="I1115" s="6">
        <f>IF(OR(H1115="Enero",H1115="Febrero",H1115="Marzo",H1115="Abril",H1115="Mayo",H1115="Junio"),G1115&amp;"-1",IF(OR(H1115="Julio",H1115="Agosto",H1115="Septiembre",H1115="Octubre",H1115="Noviembre",H1115="Diciembre"),G1115&amp;"-2"))</f>
        <v/>
      </c>
      <c r="J1115" s="5" t="n">
        <v>0</v>
      </c>
      <c r="K1115" s="120" t="n">
        <v>0</v>
      </c>
      <c r="L1115" s="28">
        <f>IFERROR(IF(OR(J1115=0,K1115=""),"",IF(E1115="Positivo",MIN(MAX(K1115/J1115,0),1.3),MIN(MAX(J1115/K1115,0),1.3))),"")</f>
        <v/>
      </c>
      <c r="M1115" s="28">
        <f>IFERROR(IF(OR(J1115=0,K1115=""),"",IF(E1115="Positivo",MAX(K1115/J1115,0),MAX(J1115/K1115,0))),"")</f>
        <v/>
      </c>
      <c r="N1115" s="5" t="n"/>
      <c r="O1115" s="5" t="n"/>
      <c r="P1115" s="16" t="n">
        <v>0</v>
      </c>
      <c r="Q1115" s="16" t="n">
        <v>0</v>
      </c>
      <c r="R1115" s="5">
        <f>A1115&amp;"-"&amp;YEAR(F1115)&amp;"-"&amp;IF(LEN(MONTH(F1115))=1,"0"&amp;MONTH(F1115),MONTH(F1115))&amp;"-"&amp;IF(LEN(DAY(F1115))=1,"0"&amp;DAY(F1115),DAY(F1115))</f>
        <v/>
      </c>
    </row>
    <row r="1116">
      <c r="A1116" s="39" t="n">
        <v>360</v>
      </c>
      <c r="B1116" s="5" t="inlineStr">
        <is>
          <t>Cumplimiento de cronogramas</t>
        </is>
      </c>
      <c r="C1116" s="5" t="inlineStr">
        <is>
          <t>EXPERIENCIA INSTITUCIONAL</t>
        </is>
      </c>
      <c r="D1116" s="5" t="inlineStr">
        <is>
          <t>Semestral</t>
        </is>
      </c>
      <c r="E1116" s="5" t="inlineStr">
        <is>
          <t>Positivo</t>
        </is>
      </c>
      <c r="F1116" s="6" t="n">
        <v>45291</v>
      </c>
      <c r="G1116" s="5">
        <f>YEAR(F1116)</f>
        <v/>
      </c>
      <c r="H1116" s="5">
        <f>PROPER(TEXT(F1116,"mmmm"))</f>
        <v/>
      </c>
      <c r="I1116" s="6">
        <f>IF(OR(H1116="Enero",H1116="Febrero",H1116="Marzo",H1116="Abril",H1116="Mayo",H1116="Junio"),G1116&amp;"-1",IF(OR(H1116="Julio",H1116="Agosto",H1116="Septiembre",H1116="Octubre",H1116="Noviembre",H1116="Diciembre"),G1116&amp;"-2"))</f>
        <v/>
      </c>
      <c r="J1116" s="5" t="n">
        <v>0</v>
      </c>
      <c r="K1116" s="120" t="n">
        <v>0</v>
      </c>
      <c r="L1116" s="28">
        <f>IFERROR(IF(OR(J1116=0,K1116=""),"",IF(E1116="Positivo",MIN(MAX(K1116/J1116,0),1.3),MIN(MAX(J1116/K1116,0),1.3))),"")</f>
        <v/>
      </c>
      <c r="M1116" s="28">
        <f>IFERROR(IF(OR(J1116=0,K1116=""),"",IF(E1116="Positivo",MAX(K1116/J1116,0),MAX(J1116/K1116,0))),"")</f>
        <v/>
      </c>
      <c r="N1116" s="5" t="n"/>
      <c r="O1116" s="5" t="n"/>
      <c r="P1116" s="16" t="n">
        <v>0</v>
      </c>
      <c r="Q1116" s="16" t="n">
        <v>0</v>
      </c>
      <c r="R1116" s="5">
        <f>A1116&amp;"-"&amp;YEAR(F1116)&amp;"-"&amp;IF(LEN(MONTH(F1116))=1,"0"&amp;MONTH(F1116),MONTH(F1116))&amp;"-"&amp;IF(LEN(DAY(F1116))=1,"0"&amp;DAY(F1116),DAY(F1116))</f>
        <v/>
      </c>
    </row>
    <row r="1117">
      <c r="A1117" s="39" t="n">
        <v>361</v>
      </c>
      <c r="B1117" s="5" t="inlineStr">
        <is>
          <t>% Inclusión</t>
        </is>
      </c>
      <c r="C1117" s="5" t="inlineStr">
        <is>
          <t>Gestión de la Responsabilidad Social</t>
        </is>
      </c>
      <c r="D1117" s="5" t="inlineStr">
        <is>
          <t>Anual</t>
        </is>
      </c>
      <c r="E1117" s="5" t="inlineStr">
        <is>
          <t>Positivo</t>
        </is>
      </c>
      <c r="F1117" s="6" t="n">
        <v>45291</v>
      </c>
      <c r="G1117" s="5">
        <f>YEAR(F1117)</f>
        <v/>
      </c>
      <c r="H1117" s="5">
        <f>PROPER(TEXT(F1117,"mmmm"))</f>
        <v/>
      </c>
      <c r="I1117" s="6">
        <f>IF(OR(H1117="Enero",H1117="Febrero",H1117="Marzo",H1117="Abril",H1117="Mayo",H1117="Junio"),G1117&amp;"-1",IF(OR(H1117="Julio",H1117="Agosto",H1117="Septiembre",H1117="Octubre",H1117="Noviembre",H1117="Diciembre"),G1117&amp;"-2"))</f>
        <v/>
      </c>
      <c r="J1117" s="5" t="n">
        <v>4.5</v>
      </c>
      <c r="K1117" s="120" t="n">
        <v>4.56</v>
      </c>
      <c r="L1117" s="28">
        <f>IFERROR(IF(OR(J1117=0,K1117=""),"",IF(E1117="Positivo",MIN(MAX(K1117/J1117,0),1.3),MIN(MAX(J1117/K1117,0),1.3))),"")</f>
        <v/>
      </c>
      <c r="M1117" s="28">
        <f>IFERROR(IF(OR(J1117=0,K1117=""),"",IF(E1117="Positivo",MAX(K1117/J1117,0),MAX(J1117/K1117,0))),"")</f>
        <v/>
      </c>
      <c r="N1117" s="5" t="n"/>
      <c r="O1117" s="5" t="n"/>
      <c r="P1117" s="16" t="n">
        <v>2</v>
      </c>
      <c r="Q1117" s="16" t="n">
        <v>2</v>
      </c>
      <c r="R1117" s="5">
        <f>A1117&amp;"-"&amp;YEAR(F1117)&amp;"-"&amp;IF(LEN(MONTH(F1117))=1,"0"&amp;MONTH(F1117),MONTH(F1117))&amp;"-"&amp;IF(LEN(DAY(F1117))=1,"0"&amp;DAY(F1117),DAY(F1117))</f>
        <v/>
      </c>
    </row>
    <row r="1118">
      <c r="A1118" s="39" t="n">
        <v>362</v>
      </c>
      <c r="B1118" s="5" t="inlineStr">
        <is>
          <t>Aseguramiento de matricula académica presencial</t>
        </is>
      </c>
      <c r="C1118" s="5" t="inlineStr">
        <is>
          <t>Operaciones Académicas</t>
        </is>
      </c>
      <c r="D1118" s="5" t="inlineStr">
        <is>
          <t>Semestral</t>
        </is>
      </c>
      <c r="E1118" s="5" t="inlineStr">
        <is>
          <t>Positivo</t>
        </is>
      </c>
      <c r="F1118" s="6" t="n">
        <v>45291</v>
      </c>
      <c r="G1118" s="5">
        <f>YEAR(F1118)</f>
        <v/>
      </c>
      <c r="H1118" s="5">
        <f>PROPER(TEXT(F1118,"mmmm"))</f>
        <v/>
      </c>
      <c r="I1118" s="6">
        <f>IF(OR(H1118="Enero",H1118="Febrero",H1118="Marzo",H1118="Abril",H1118="Mayo",H1118="Junio"),G1118&amp;"-1",IF(OR(H1118="Julio",H1118="Agosto",H1118="Septiembre",H1118="Octubre",H1118="Noviembre",H1118="Diciembre"),G1118&amp;"-2"))</f>
        <v/>
      </c>
      <c r="J1118" s="5" t="n">
        <v>200</v>
      </c>
      <c r="K1118" s="120" t="n">
        <v>16058</v>
      </c>
      <c r="L1118" s="28">
        <f>IFERROR(IF(OR(J1118=0,K1118=""),"",IF(E1118="Positivo",MIN(MAX(K1118/J1118,0),1.3),MIN(MAX(J1118/K1118,0),1.3))),"")</f>
        <v/>
      </c>
      <c r="M1118" s="28">
        <f>IFERROR(IF(OR(J1118=0,K1118=""),"",IF(E1118="Positivo",MAX(K1118/J1118,0),MAX(J1118/K1118,0))),"")</f>
        <v/>
      </c>
      <c r="N1118" s="5" t="inlineStr">
        <is>
          <t>%</t>
        </is>
      </c>
      <c r="O1118" s="5" t="inlineStr">
        <is>
          <t>%</t>
        </is>
      </c>
      <c r="P1118" s="16" t="n">
        <v>0</v>
      </c>
      <c r="Q1118" s="16" t="n">
        <v>0</v>
      </c>
      <c r="R1118" s="5">
        <f>A1118&amp;"-"&amp;YEAR(F1118)&amp;"-"&amp;IF(LEN(MONTH(F1118))=1,"0"&amp;MONTH(F1118),MONTH(F1118))&amp;"-"&amp;IF(LEN(DAY(F1118))=1,"0"&amp;DAY(F1118),DAY(F1118))</f>
        <v/>
      </c>
    </row>
    <row r="1119">
      <c r="A1119" s="5" t="n">
        <v>362</v>
      </c>
      <c r="B1119" s="5" t="inlineStr">
        <is>
          <t>Aseguramiento de matricula académica presencial</t>
        </is>
      </c>
      <c r="C1119" s="5" t="inlineStr">
        <is>
          <t>Operaciones Académicas</t>
        </is>
      </c>
      <c r="D1119" s="5" t="inlineStr">
        <is>
          <t>Semestral</t>
        </is>
      </c>
      <c r="E1119" s="5" t="inlineStr">
        <is>
          <t>Positivo</t>
        </is>
      </c>
      <c r="F1119" s="6" t="n">
        <v>45473</v>
      </c>
      <c r="G1119" s="5">
        <f>YEAR(F1119)</f>
        <v/>
      </c>
      <c r="H1119" s="5">
        <f>PROPER(TEXT(F1119,"mmmm"))</f>
        <v/>
      </c>
      <c r="I1119" s="6">
        <f>IF(OR(H1119="Enero",H1119="Febrero",H1119="Marzo",H1119="Abril",H1119="Mayo",H1119="Junio"),G1119&amp;"-1",IF(OR(H1119="Julio",H1119="Agosto",H1119="Septiembre",H1119="Octubre",H1119="Noviembre",H1119="Diciembre"),G1119&amp;"-2"))</f>
        <v/>
      </c>
      <c r="J1119" s="5" t="n">
        <v>98</v>
      </c>
      <c r="K1119" s="5" t="n">
        <v>99.58432304038006</v>
      </c>
      <c r="L1119" s="28">
        <f>IFERROR(IF(OR(J1119=0,K1119=""),"",IF(E1119="Positivo",MIN(MAX(K1119/J1119,0),1.3),MIN(MAX(J1119/K1119,0),1.3))),"")</f>
        <v/>
      </c>
      <c r="M1119" s="28">
        <f>IFERROR(IF(OR(J1119=0,K1119=""),"",IF(E1119="Positivo",MAX(K1119/J1119,0),MAX(J1119/K1119,0))),"")</f>
        <v/>
      </c>
      <c r="N1119" s="5" t="inlineStr">
        <is>
          <t>%</t>
        </is>
      </c>
      <c r="O1119" s="5" t="inlineStr">
        <is>
          <t>%</t>
        </is>
      </c>
      <c r="P1119" s="16" t="n">
        <v>0</v>
      </c>
      <c r="Q1119" s="5" t="n">
        <v>0</v>
      </c>
      <c r="R1119" s="5">
        <f>A1119&amp;"-"&amp;YEAR(F1119)&amp;"-"&amp;IF(LEN(MONTH(F1119))=1,"0"&amp;MONTH(F1119),MONTH(F1119))&amp;"-"&amp;IF(LEN(DAY(F1119))=1,"0"&amp;DAY(F1119),DAY(F1119))</f>
        <v/>
      </c>
    </row>
    <row r="1120">
      <c r="A1120" s="26" t="n">
        <v>362</v>
      </c>
      <c r="B1120" s="5" t="inlineStr">
        <is>
          <t>Aseguramiento de matricula académica presencial</t>
        </is>
      </c>
      <c r="C1120" s="5" t="inlineStr">
        <is>
          <t>Operaciones Académicas</t>
        </is>
      </c>
      <c r="D1120" s="5" t="inlineStr">
        <is>
          <t>Semestral</t>
        </is>
      </c>
      <c r="E1120" s="5" t="inlineStr">
        <is>
          <t>Positivo</t>
        </is>
      </c>
      <c r="F1120" s="6" t="n">
        <v>45657</v>
      </c>
      <c r="G1120" s="5">
        <f>YEAR(F1120)</f>
        <v/>
      </c>
      <c r="H1120" s="5">
        <f>PROPER(TEXT(F1120,"mmmm"))</f>
        <v/>
      </c>
      <c r="I1120" s="6">
        <f>IF(OR(H1120="Enero",H1120="Febrero",H1120="Marzo",H1120="Abril",H1120="Mayo",H1120="Junio"),G1120&amp;"-1",IF(OR(H1120="Julio",H1120="Agosto",H1120="Septiembre",H1120="Octubre",H1120="Noviembre",H1120="Diciembre"),G1120&amp;"-2"))</f>
        <v/>
      </c>
      <c r="J1120" s="5" t="n">
        <v>196</v>
      </c>
      <c r="K1120" s="10" t="n">
        <v>16292</v>
      </c>
      <c r="L1120" s="28">
        <f>IFERROR(IF(OR(J1120=0,K1120=""),"",IF(E1120="Positivo",MIN(MAX(K1120/J1120,0),1.3),MIN(MAX(J1120/K1120,0),1.3))),"")</f>
        <v/>
      </c>
      <c r="M1120" s="28">
        <f>IFERROR(IF(OR(J1120=0,K1120=""),"",IF(E1120="Positivo",MAX(K1120/J1120,0),MAX(J1120/K1120,0))),"")</f>
        <v/>
      </c>
      <c r="N1120" s="5" t="inlineStr">
        <is>
          <t>%</t>
        </is>
      </c>
      <c r="O1120" s="5" t="inlineStr">
        <is>
          <t>%</t>
        </is>
      </c>
      <c r="P1120" s="16" t="n">
        <v>0</v>
      </c>
      <c r="Q1120" s="16" t="n">
        <v>0</v>
      </c>
      <c r="R1120" s="5">
        <f>A1120&amp;"-"&amp;YEAR(F1120)&amp;"-"&amp;IF(LEN(MONTH(F1120))=1,"0"&amp;MONTH(F1120),MONTH(F1120))&amp;"-"&amp;IF(LEN(DAY(F1120))=1,"0"&amp;DAY(F1120),DAY(F1120))</f>
        <v/>
      </c>
    </row>
    <row r="1121">
      <c r="A1121" s="39" t="n">
        <v>363</v>
      </c>
      <c r="B1121" s="5" t="inlineStr">
        <is>
          <t>Seguimiento a la parametrización de aulas master y secciones de asignaturas</t>
        </is>
      </c>
      <c r="C1121" s="5" t="inlineStr">
        <is>
          <t>Operaciones Académicas</t>
        </is>
      </c>
      <c r="D1121" s="5" t="inlineStr">
        <is>
          <t>Semestral</t>
        </is>
      </c>
      <c r="E1121" s="5" t="inlineStr">
        <is>
          <t>Positivo</t>
        </is>
      </c>
      <c r="F1121" s="6" t="n">
        <v>45291</v>
      </c>
      <c r="G1121" s="5">
        <f>YEAR(F1121)</f>
        <v/>
      </c>
      <c r="H1121" s="5">
        <f>PROPER(TEXT(F1121,"mmmm"))</f>
        <v/>
      </c>
      <c r="I1121" s="6">
        <f>IF(OR(H1121="Enero",H1121="Febrero",H1121="Marzo",H1121="Abril",H1121="Mayo",H1121="Junio"),G1121&amp;"-1",IF(OR(H1121="Julio",H1121="Agosto",H1121="Septiembre",H1121="Octubre",H1121="Noviembre",H1121="Diciembre"),G1121&amp;"-2"))</f>
        <v/>
      </c>
      <c r="J1121" s="5" t="n">
        <v>100</v>
      </c>
      <c r="K1121" s="120" t="n">
        <v>100</v>
      </c>
      <c r="L1121" s="28">
        <f>IFERROR(IF(OR(J1121=0,K1121=""),"",IF(E1121="Positivo",MIN(MAX(K1121/J1121,0),1.3),MIN(MAX(J1121/K1121,0),1.3))),"")</f>
        <v/>
      </c>
      <c r="M1121" s="28">
        <f>IFERROR(IF(OR(J1121=0,K1121=""),"",IF(E1121="Positivo",MAX(K1121/J1121,0),MAX(J1121/K1121,0))),"")</f>
        <v/>
      </c>
      <c r="N1121" s="5" t="inlineStr">
        <is>
          <t>%</t>
        </is>
      </c>
      <c r="O1121" s="5" t="inlineStr">
        <is>
          <t>%</t>
        </is>
      </c>
      <c r="P1121" s="16" t="n">
        <v>0</v>
      </c>
      <c r="Q1121" s="16" t="n">
        <v>0</v>
      </c>
      <c r="R1121" s="5">
        <f>A1121&amp;"-"&amp;YEAR(F1121)&amp;"-"&amp;IF(LEN(MONTH(F1121))=1,"0"&amp;MONTH(F1121),MONTH(F1121))&amp;"-"&amp;IF(LEN(DAY(F1121))=1,"0"&amp;DAY(F1121),DAY(F1121))</f>
        <v/>
      </c>
    </row>
    <row r="1122">
      <c r="A1122" s="5" t="n">
        <v>363</v>
      </c>
      <c r="B1122" s="5" t="inlineStr">
        <is>
          <t>Seguimiento a la parametrización de aulas master y secciones de asignaturas</t>
        </is>
      </c>
      <c r="C1122" s="5" t="inlineStr">
        <is>
          <t>Operaciones Académicas</t>
        </is>
      </c>
      <c r="D1122" s="5" t="inlineStr">
        <is>
          <t>Semestral</t>
        </is>
      </c>
      <c r="E1122" s="5" t="inlineStr">
        <is>
          <t>Positivo</t>
        </is>
      </c>
      <c r="F1122" s="6" t="n">
        <v>45473</v>
      </c>
      <c r="G1122" s="5">
        <f>YEAR(F1122)</f>
        <v/>
      </c>
      <c r="H1122" s="5">
        <f>PROPER(TEXT(F1122,"mmmm"))</f>
        <v/>
      </c>
      <c r="I1122" s="6">
        <f>IF(OR(H1122="Enero",H1122="Febrero",H1122="Marzo",H1122="Abril",H1122="Mayo",H1122="Junio"),G1122&amp;"-1",IF(OR(H1122="Julio",H1122="Agosto",H1122="Septiembre",H1122="Octubre",H1122="Noviembre",H1122="Diciembre"),G1122&amp;"-2"))</f>
        <v/>
      </c>
      <c r="J1122" s="5" t="n">
        <v>100</v>
      </c>
      <c r="K1122" s="5" t="n">
        <v>100</v>
      </c>
      <c r="L1122" s="28">
        <f>IFERROR(IF(OR(J1122=0,K1122=""),"",IF(E1122="Positivo",MIN(MAX(K1122/J1122,0),1.3),MIN(MAX(J1122/K1122,0),1.3))),"")</f>
        <v/>
      </c>
      <c r="M1122" s="28">
        <f>IFERROR(IF(OR(J1122=0,K1122=""),"",IF(E1122="Positivo",MAX(K1122/J1122,0),MAX(J1122/K1122,0))),"")</f>
        <v/>
      </c>
      <c r="N1122" s="5" t="inlineStr">
        <is>
          <t>%</t>
        </is>
      </c>
      <c r="O1122" s="5" t="inlineStr">
        <is>
          <t>%</t>
        </is>
      </c>
      <c r="P1122" s="16" t="n">
        <v>0</v>
      </c>
      <c r="Q1122" s="5" t="n">
        <v>0</v>
      </c>
      <c r="R1122" s="5">
        <f>A1122&amp;"-"&amp;YEAR(F1122)&amp;"-"&amp;IF(LEN(MONTH(F1122))=1,"0"&amp;MONTH(F1122),MONTH(F1122))&amp;"-"&amp;IF(LEN(DAY(F1122))=1,"0"&amp;DAY(F1122),DAY(F1122))</f>
        <v/>
      </c>
    </row>
    <row r="1123">
      <c r="A1123" s="26" t="n">
        <v>363</v>
      </c>
      <c r="B1123" s="5" t="inlineStr">
        <is>
          <t>Seguimiento a la parametrización de aulas master y secciones de asignaturas</t>
        </is>
      </c>
      <c r="C1123" s="5" t="inlineStr">
        <is>
          <t>Operaciones Académicas</t>
        </is>
      </c>
      <c r="D1123" s="5" t="inlineStr">
        <is>
          <t>Semestral</t>
        </is>
      </c>
      <c r="E1123" s="5" t="inlineStr">
        <is>
          <t>Positivo</t>
        </is>
      </c>
      <c r="F1123" s="6" t="n">
        <v>45657</v>
      </c>
      <c r="G1123" s="5">
        <f>YEAR(F1123)</f>
        <v/>
      </c>
      <c r="H1123" s="5">
        <f>PROPER(TEXT(F1123,"mmmm"))</f>
        <v/>
      </c>
      <c r="I1123" s="6">
        <f>IF(OR(H1123="Enero",H1123="Febrero",H1123="Marzo",H1123="Abril",H1123="Mayo",H1123="Junio"),G1123&amp;"-1",IF(OR(H1123="Julio",H1123="Agosto",H1123="Septiembre",H1123="Octubre",H1123="Noviembre",H1123="Diciembre"),G1123&amp;"-2"))</f>
        <v/>
      </c>
      <c r="J1123" s="5" t="n">
        <v>100</v>
      </c>
      <c r="K1123" s="10" t="n">
        <v>100</v>
      </c>
      <c r="L1123" s="28">
        <f>IFERROR(IF(OR(J1123=0,K1123=""),"",IF(E1123="Positivo",MIN(MAX(K1123/J1123,0),1.3),MIN(MAX(J1123/K1123,0),1.3))),"")</f>
        <v/>
      </c>
      <c r="M1123" s="28">
        <f>IFERROR(IF(OR(J1123=0,K1123=""),"",IF(E1123="Positivo",MAX(K1123/J1123,0),MAX(J1123/K1123,0))),"")</f>
        <v/>
      </c>
      <c r="N1123" s="5" t="inlineStr">
        <is>
          <t>%</t>
        </is>
      </c>
      <c r="O1123" s="5" t="inlineStr">
        <is>
          <t>%</t>
        </is>
      </c>
      <c r="P1123" s="16" t="n">
        <v>0</v>
      </c>
      <c r="Q1123" s="16" t="n">
        <v>0</v>
      </c>
      <c r="R1123" s="5">
        <f>A1123&amp;"-"&amp;YEAR(F1123)&amp;"-"&amp;IF(LEN(MONTH(F1123))=1,"0"&amp;MONTH(F1123),MONTH(F1123))&amp;"-"&amp;IF(LEN(DAY(F1123))=1,"0"&amp;DAY(F1123),DAY(F1123))</f>
        <v/>
      </c>
    </row>
    <row r="1124">
      <c r="A1124" s="43" t="n">
        <v>364</v>
      </c>
      <c r="B1124" s="5" t="inlineStr">
        <is>
          <t>Impacto de actividades de Responsabilidad y proyección</t>
        </is>
      </c>
      <c r="C1124" s="5" t="inlineStr">
        <is>
          <t>Gestión de la Responsabilidad Social</t>
        </is>
      </c>
      <c r="D1124" s="5" t="inlineStr">
        <is>
          <t>Semestral</t>
        </is>
      </c>
      <c r="E1124" s="5" t="inlineStr">
        <is>
          <t>Negativo</t>
        </is>
      </c>
      <c r="F1124" s="6" t="n">
        <v>45107</v>
      </c>
      <c r="G1124" s="5">
        <f>YEAR(F1124)</f>
        <v/>
      </c>
      <c r="H1124" s="5">
        <f>PROPER(TEXT(F1124,"mmmm"))</f>
        <v/>
      </c>
      <c r="I1124" s="6">
        <f>IF(OR(H1124="Enero",H1124="Febrero",H1124="Marzo",H1124="Abril",H1124="Mayo",H1124="Junio"),G1124&amp;"-1",IF(OR(H1124="Julio",H1124="Agosto",H1124="Septiembre",H1124="Octubre",H1124="Noviembre",H1124="Diciembre"),G1124&amp;"-2"))</f>
        <v/>
      </c>
      <c r="J1124" s="5" t="n">
        <v>0</v>
      </c>
      <c r="K1124" s="120" t="n">
        <v>30244</v>
      </c>
      <c r="L1124" s="28">
        <f>IFERROR(IF(OR(J1124=0,K1124=""),"",IF(E1124="Positivo",MIN(MAX(K1124/J1124,0),1.3),MIN(MAX(J1124/K1124,0),1.3))),"")</f>
        <v/>
      </c>
      <c r="M1124" s="28">
        <f>IFERROR(IF(OR(J1124=0,K1124=""),"",IF(E1124="Positivo",MAX(K1124/J1124,0),MAX(J1124/K1124,0))),"")</f>
        <v/>
      </c>
      <c r="N1124" s="5" t="n"/>
      <c r="O1124" s="5" t="n"/>
      <c r="P1124" s="16" t="n">
        <v>0</v>
      </c>
      <c r="Q1124" s="16" t="n">
        <v>0</v>
      </c>
      <c r="R1124" s="5">
        <f>A1124&amp;"-"&amp;YEAR(F1124)&amp;"-"&amp;IF(LEN(MONTH(F1124))=1,"0"&amp;MONTH(F1124),MONTH(F1124))&amp;"-"&amp;IF(LEN(DAY(F1124))=1,"0"&amp;DAY(F1124),DAY(F1124))</f>
        <v/>
      </c>
    </row>
    <row r="1125">
      <c r="A1125" s="39" t="n">
        <v>364</v>
      </c>
      <c r="B1125" s="5" t="inlineStr">
        <is>
          <t>Impacto de actividades de Responsabilidad y proyección</t>
        </is>
      </c>
      <c r="C1125" s="5" t="inlineStr">
        <is>
          <t>Gestión de la Responsabilidad Social</t>
        </is>
      </c>
      <c r="D1125" s="5" t="inlineStr">
        <is>
          <t>Semestral</t>
        </is>
      </c>
      <c r="E1125" s="5" t="inlineStr">
        <is>
          <t>Negativo</t>
        </is>
      </c>
      <c r="F1125" s="6" t="n">
        <v>45291</v>
      </c>
      <c r="G1125" s="5">
        <f>YEAR(F1125)</f>
        <v/>
      </c>
      <c r="H1125" s="5">
        <f>PROPER(TEXT(F1125,"mmmm"))</f>
        <v/>
      </c>
      <c r="I1125" s="6">
        <f>IF(OR(H1125="Enero",H1125="Febrero",H1125="Marzo",H1125="Abril",H1125="Mayo",H1125="Junio"),G1125&amp;"-1",IF(OR(H1125="Julio",H1125="Agosto",H1125="Septiembre",H1125="Octubre",H1125="Noviembre",H1125="Diciembre"),G1125&amp;"-2"))</f>
        <v/>
      </c>
      <c r="J1125" s="5" t="n">
        <v>0</v>
      </c>
      <c r="K1125" s="120" t="n">
        <v>78450</v>
      </c>
      <c r="L1125" s="28">
        <f>IFERROR(IF(OR(J1125=0,K1125=""),"",IF(E1125="Positivo",MIN(MAX(K1125/J1125,0),1.3),MIN(MAX(J1125/K1125,0),1.3))),"")</f>
        <v/>
      </c>
      <c r="M1125" s="28">
        <f>IFERROR(IF(OR(J1125=0,K1125=""),"",IF(E1125="Positivo",MAX(K1125/J1125,0),MAX(J1125/K1125,0))),"")</f>
        <v/>
      </c>
      <c r="N1125" s="5" t="n"/>
      <c r="O1125" s="5" t="n"/>
      <c r="P1125" s="16" t="n">
        <v>0</v>
      </c>
      <c r="Q1125" s="16" t="n">
        <v>0</v>
      </c>
      <c r="R1125" s="5">
        <f>A1125&amp;"-"&amp;YEAR(F1125)&amp;"-"&amp;IF(LEN(MONTH(F1125))=1,"0"&amp;MONTH(F1125),MONTH(F1125))&amp;"-"&amp;IF(LEN(DAY(F1125))=1,"0"&amp;DAY(F1125),DAY(F1125))</f>
        <v/>
      </c>
    </row>
    <row r="1126">
      <c r="A1126" s="43" t="n">
        <v>364</v>
      </c>
      <c r="B1126" s="5" t="inlineStr">
        <is>
          <t>Impacto de actividades de Responsabilidad y proyección</t>
        </is>
      </c>
      <c r="C1126" s="5" t="inlineStr">
        <is>
          <t>Gestión de la Responsabilidad Social</t>
        </is>
      </c>
      <c r="D1126" s="5" t="inlineStr">
        <is>
          <t>Semestral</t>
        </is>
      </c>
      <c r="E1126" s="5" t="inlineStr">
        <is>
          <t>Negativo</t>
        </is>
      </c>
      <c r="F1126" s="6" t="n">
        <v>45473</v>
      </c>
      <c r="G1126" s="5">
        <f>YEAR(F1126)</f>
        <v/>
      </c>
      <c r="H1126" s="5">
        <f>PROPER(TEXT(F1126,"mmmm"))</f>
        <v/>
      </c>
      <c r="I1126" s="6">
        <f>IF(OR(H1126="Enero",H1126="Febrero",H1126="Marzo",H1126="Abril",H1126="Mayo",H1126="Junio"),G1126&amp;"-1",IF(OR(H1126="Julio",H1126="Agosto",H1126="Septiembre",H1126="Octubre",H1126="Noviembre",H1126="Diciembre"),G1126&amp;"-2"))</f>
        <v/>
      </c>
      <c r="J1126" s="5" t="n">
        <v>100</v>
      </c>
      <c r="K1126" s="120" t="n">
        <v>132.73</v>
      </c>
      <c r="L1126" s="28">
        <f>IFERROR(IF(OR(J1126=0,K1126=""),"",IF(E1126="Positivo",MIN(MAX(K1126/J1126,0),1.3),MIN(MAX(J1126/K1126,0),1.3))),"")</f>
        <v/>
      </c>
      <c r="M1126" s="28">
        <f>IFERROR(IF(OR(J1126=0,K1126=""),"",IF(E1126="Positivo",MAX(K1126/J1126,0),MAX(J1126/K1126,0))),"")</f>
        <v/>
      </c>
      <c r="N1126" s="5" t="n"/>
      <c r="O1126" s="5" t="n"/>
      <c r="P1126" s="16" t="n">
        <v>0</v>
      </c>
      <c r="Q1126" s="16" t="n">
        <v>0</v>
      </c>
      <c r="R1126" s="5">
        <f>A1126&amp;"-"&amp;YEAR(F1126)&amp;"-"&amp;IF(LEN(MONTH(F1126))=1,"0"&amp;MONTH(F1126),MONTH(F1126))&amp;"-"&amp;IF(LEN(DAY(F1126))=1,"0"&amp;DAY(F1126),DAY(F1126))</f>
        <v/>
      </c>
    </row>
    <row r="1127">
      <c r="A1127" s="26" t="n">
        <v>364</v>
      </c>
      <c r="B1127" s="5" t="inlineStr">
        <is>
          <t>Impacto de actividades de Responsabilidad y proyección</t>
        </is>
      </c>
      <c r="C1127" s="5" t="inlineStr">
        <is>
          <t>Gestión de la Responsabilidad Social</t>
        </is>
      </c>
      <c r="D1127" s="5" t="inlineStr">
        <is>
          <t>Semestral</t>
        </is>
      </c>
      <c r="E1127" s="5" t="inlineStr">
        <is>
          <t>Positivo</t>
        </is>
      </c>
      <c r="F1127" s="6" t="n">
        <v>45657</v>
      </c>
      <c r="G1127" s="5">
        <f>YEAR(F1127)</f>
        <v/>
      </c>
      <c r="H1127" s="5">
        <f>PROPER(TEXT(F1127,"mmmm"))</f>
        <v/>
      </c>
      <c r="I1127" s="6">
        <f>IF(OR(H1127="Enero",H1127="Febrero",H1127="Marzo",H1127="Abril",H1127="Mayo",H1127="Junio"),G1127&amp;"-1",IF(OR(H1127="Julio",H1127="Agosto",H1127="Septiembre",H1127="Octubre",H1127="Noviembre",H1127="Diciembre"),G1127&amp;"-2"))</f>
        <v/>
      </c>
      <c r="J1127" s="5" t="n">
        <v>100</v>
      </c>
      <c r="K1127" s="10" t="n">
        <v>98.09</v>
      </c>
      <c r="L1127" s="28">
        <f>IFERROR(IF(OR(J1127=0,K1127=""),"",IF(E1127="Positivo",MIN(MAX(K1127/J1127,0),1.3),MIN(MAX(J1127/K1127,0),1.3))),"")</f>
        <v/>
      </c>
      <c r="M1127" s="28">
        <f>IFERROR(IF(OR(J1127=0,K1127=""),"",IF(E1127="Positivo",MAX(K1127/J1127,0),MAX(J1127/K1127,0))),"")</f>
        <v/>
      </c>
      <c r="N1127" s="5" t="n"/>
      <c r="O1127" s="5" t="n"/>
      <c r="P1127" s="16" t="n">
        <v>0</v>
      </c>
      <c r="Q1127" s="16" t="n">
        <v>0</v>
      </c>
      <c r="R1127" s="5">
        <f>A1127&amp;"-"&amp;YEAR(F1127)&amp;"-"&amp;IF(LEN(MONTH(F1127))=1,"0"&amp;MONTH(F1127),MONTH(F1127))&amp;"-"&amp;IF(LEN(DAY(F1127))=1,"0"&amp;DAY(F1127),DAY(F1127))</f>
        <v/>
      </c>
    </row>
    <row r="1128">
      <c r="A1128" s="39" t="n">
        <v>365</v>
      </c>
      <c r="B1128" s="5" t="inlineStr">
        <is>
          <t>Seguimiento de asignación docente a NRC Pregrado-Posgrado Presencial</t>
        </is>
      </c>
      <c r="C1128" s="5" t="inlineStr">
        <is>
          <t>Operaciones Académicas</t>
        </is>
      </c>
      <c r="D1128" s="5" t="inlineStr">
        <is>
          <t>Semestral</t>
        </is>
      </c>
      <c r="E1128" s="5" t="inlineStr">
        <is>
          <t>Positivo</t>
        </is>
      </c>
      <c r="F1128" s="6" t="n">
        <v>45291</v>
      </c>
      <c r="G1128" s="5">
        <f>YEAR(F1128)</f>
        <v/>
      </c>
      <c r="H1128" s="5">
        <f>PROPER(TEXT(F1128,"mmmm"))</f>
        <v/>
      </c>
      <c r="I1128" s="6">
        <f>IF(OR(H1128="Enero",H1128="Febrero",H1128="Marzo",H1128="Abril",H1128="Mayo",H1128="Junio"),G1128&amp;"-1",IF(OR(H1128="Julio",H1128="Agosto",H1128="Septiembre",H1128="Octubre",H1128="Noviembre",H1128="Diciembre"),G1128&amp;"-2"))</f>
        <v/>
      </c>
      <c r="J1128" s="5" t="n">
        <v>100</v>
      </c>
      <c r="K1128" s="120" t="n">
        <v>100</v>
      </c>
      <c r="L1128" s="28">
        <f>IFERROR(IF(OR(J1128=0,K1128=""),"",IF(E1128="Positivo",MIN(MAX(K1128/J1128,0),1.3),MIN(MAX(J1128/K1128,0),1.3))),"")</f>
        <v/>
      </c>
      <c r="M1128" s="28">
        <f>IFERROR(IF(OR(J1128=0,K1128=""),"",IF(E1128="Positivo",MAX(K1128/J1128,0),MAX(J1128/K1128,0))),"")</f>
        <v/>
      </c>
      <c r="N1128" s="5" t="inlineStr">
        <is>
          <t>%</t>
        </is>
      </c>
      <c r="O1128" s="5" t="inlineStr">
        <is>
          <t>%</t>
        </is>
      </c>
      <c r="P1128" s="16" t="n">
        <v>0</v>
      </c>
      <c r="Q1128" s="16" t="n">
        <v>0</v>
      </c>
      <c r="R1128" s="5">
        <f>A1128&amp;"-"&amp;YEAR(F1128)&amp;"-"&amp;IF(LEN(MONTH(F1128))=1,"0"&amp;MONTH(F1128),MONTH(F1128))&amp;"-"&amp;IF(LEN(DAY(F1128))=1,"0"&amp;DAY(F1128),DAY(F1128))</f>
        <v/>
      </c>
    </row>
    <row r="1129">
      <c r="A1129" s="39" t="n">
        <v>366</v>
      </c>
      <c r="B1129" s="5" t="inlineStr">
        <is>
          <t>Normalización de cobros pecuniarios</t>
        </is>
      </c>
      <c r="C1129" s="5" t="inlineStr">
        <is>
          <t>Operaciones Académicas</t>
        </is>
      </c>
      <c r="D1129" s="5" t="inlineStr">
        <is>
          <t>Anual</t>
        </is>
      </c>
      <c r="E1129" s="5" t="inlineStr">
        <is>
          <t>Positivo</t>
        </is>
      </c>
      <c r="F1129" s="6" t="n">
        <v>45291</v>
      </c>
      <c r="G1129" s="5">
        <f>YEAR(F1129)</f>
        <v/>
      </c>
      <c r="H1129" s="5">
        <f>PROPER(TEXT(F1129,"mmmm"))</f>
        <v/>
      </c>
      <c r="I1129" s="6">
        <f>IF(OR(H1129="Enero",H1129="Febrero",H1129="Marzo",H1129="Abril",H1129="Mayo",H1129="Junio"),G1129&amp;"-1",IF(OR(H1129="Julio",H1129="Agosto",H1129="Septiembre",H1129="Octubre",H1129="Noviembre",H1129="Diciembre"),G1129&amp;"-2"))</f>
        <v/>
      </c>
      <c r="J1129" s="5" t="n">
        <v>100</v>
      </c>
      <c r="K1129" s="120" t="n">
        <v>100</v>
      </c>
      <c r="L1129" s="28">
        <f>IFERROR(IF(OR(J1129=0,K1129=""),"",IF(E1129="Positivo",MIN(MAX(K1129/J1129,0),1.3),MIN(MAX(J1129/K1129,0),1.3))),"")</f>
        <v/>
      </c>
      <c r="M1129" s="28">
        <f>IFERROR(IF(OR(J1129=0,K1129=""),"",IF(E1129="Positivo",MAX(K1129/J1129,0),MAX(J1129/K1129,0))),"")</f>
        <v/>
      </c>
      <c r="N1129" s="5" t="inlineStr">
        <is>
          <t>%</t>
        </is>
      </c>
      <c r="O1129" s="5" t="inlineStr">
        <is>
          <t>%</t>
        </is>
      </c>
      <c r="P1129" s="16" t="n">
        <v>0</v>
      </c>
      <c r="Q1129" s="16" t="n">
        <v>0</v>
      </c>
      <c r="R1129" s="5">
        <f>A1129&amp;"-"&amp;YEAR(F1129)&amp;"-"&amp;IF(LEN(MONTH(F1129))=1,"0"&amp;MONTH(F1129),MONTH(F1129))&amp;"-"&amp;IF(LEN(DAY(F1129))=1,"0"&amp;DAY(F1129),DAY(F1129))</f>
        <v/>
      </c>
    </row>
    <row r="1130">
      <c r="A1130" s="26" t="n">
        <v>366</v>
      </c>
      <c r="B1130" s="5" t="inlineStr">
        <is>
          <t>Normalización de cobros pecuniarios</t>
        </is>
      </c>
      <c r="C1130" s="5" t="inlineStr">
        <is>
          <t>Operaciones Académicas</t>
        </is>
      </c>
      <c r="D1130" s="5" t="inlineStr">
        <is>
          <t>Anual</t>
        </is>
      </c>
      <c r="E1130" s="5" t="inlineStr">
        <is>
          <t>Positivo</t>
        </is>
      </c>
      <c r="F1130" s="6" t="n">
        <v>45657</v>
      </c>
      <c r="G1130" s="5">
        <f>YEAR(F1130)</f>
        <v/>
      </c>
      <c r="H1130" s="5">
        <f>PROPER(TEXT(F1130,"mmmm"))</f>
        <v/>
      </c>
      <c r="I1130" s="6">
        <f>IF(OR(H1130="Enero",H1130="Febrero",H1130="Marzo",H1130="Abril",H1130="Mayo",H1130="Junio"),G1130&amp;"-1",IF(OR(H1130="Julio",H1130="Agosto",H1130="Septiembre",H1130="Octubre",H1130="Noviembre",H1130="Diciembre"),G1130&amp;"-2"))</f>
        <v/>
      </c>
      <c r="J1130" s="5" t="n">
        <v>100</v>
      </c>
      <c r="K1130" s="10" t="n">
        <v>100</v>
      </c>
      <c r="L1130" s="28">
        <f>IFERROR(IF(OR(J1130=0,K1130=""),"",IF(E1130="Positivo",MIN(MAX(K1130/J1130,0),1.3),MIN(MAX(J1130/K1130,0),1.3))),"")</f>
        <v/>
      </c>
      <c r="M1130" s="28">
        <f>IFERROR(IF(OR(J1130=0,K1130=""),"",IF(E1130="Positivo",MAX(K1130/J1130,0),MAX(J1130/K1130,0))),"")</f>
        <v/>
      </c>
      <c r="N1130" s="5" t="inlineStr">
        <is>
          <t>%</t>
        </is>
      </c>
      <c r="O1130" s="5" t="inlineStr">
        <is>
          <t>%</t>
        </is>
      </c>
      <c r="P1130" s="16" t="n">
        <v>0</v>
      </c>
      <c r="Q1130" s="16" t="n">
        <v>0</v>
      </c>
      <c r="R1130" s="5">
        <f>A1130&amp;"-"&amp;YEAR(F1130)&amp;"-"&amp;IF(LEN(MONTH(F1130))=1,"0"&amp;MONTH(F1130),MONTH(F1130))&amp;"-"&amp;IF(LEN(DAY(F1130))=1,"0"&amp;DAY(F1130),DAY(F1130))</f>
        <v/>
      </c>
    </row>
    <row r="1131">
      <c r="A1131" s="39" t="n">
        <v>367</v>
      </c>
      <c r="B1131" s="5" t="inlineStr">
        <is>
          <t>% Estudiantes con Becas</t>
        </is>
      </c>
      <c r="C1131" s="5" t="inlineStr">
        <is>
          <t>Gestión de la Responsabilidad Social</t>
        </is>
      </c>
      <c r="D1131" s="5" t="inlineStr">
        <is>
          <t>Anual</t>
        </is>
      </c>
      <c r="E1131" s="5" t="inlineStr">
        <is>
          <t>Positivo</t>
        </is>
      </c>
      <c r="F1131" s="6" t="n">
        <v>45291</v>
      </c>
      <c r="G1131" s="5">
        <f>YEAR(F1131)</f>
        <v/>
      </c>
      <c r="H1131" s="5">
        <f>PROPER(TEXT(F1131,"mmmm"))</f>
        <v/>
      </c>
      <c r="I1131" s="6">
        <f>IF(OR(H1131="Enero",H1131="Febrero",H1131="Marzo",H1131="Abril",H1131="Mayo",H1131="Junio"),G1131&amp;"-1",IF(OR(H1131="Julio",H1131="Agosto",H1131="Septiembre",H1131="Octubre",H1131="Noviembre",H1131="Diciembre"),G1131&amp;"-2"))</f>
        <v/>
      </c>
      <c r="J1131" s="5" t="n">
        <v>5</v>
      </c>
      <c r="K1131" s="120" t="n">
        <v>6.249756705204562</v>
      </c>
      <c r="L1131" s="28">
        <f>IFERROR(IF(OR(J1131=0,K1131=""),"",IF(E1131="Positivo",MIN(MAX(K1131/J1131,0),1.3),MIN(MAX(J1131/K1131,0),1.3))),"")</f>
        <v/>
      </c>
      <c r="M1131" s="28">
        <f>IFERROR(IF(OR(J1131=0,K1131=""),"",IF(E1131="Positivo",MAX(K1131/J1131,0),MAX(J1131/K1131,0))),"")</f>
        <v/>
      </c>
      <c r="N1131" s="5" t="inlineStr">
        <is>
          <t>%</t>
        </is>
      </c>
      <c r="O1131" s="5" t="inlineStr">
        <is>
          <t>%</t>
        </is>
      </c>
      <c r="P1131" s="16" t="n">
        <v>2</v>
      </c>
      <c r="Q1131" s="16" t="n">
        <v>2</v>
      </c>
      <c r="R1131" s="5">
        <f>A1131&amp;"-"&amp;YEAR(F1131)&amp;"-"&amp;IF(LEN(MONTH(F1131))=1,"0"&amp;MONTH(F1131),MONTH(F1131))&amp;"-"&amp;IF(LEN(DAY(F1131))=1,"0"&amp;DAY(F1131),DAY(F1131))</f>
        <v/>
      </c>
    </row>
    <row r="1132">
      <c r="A1132" s="26" t="n">
        <v>367</v>
      </c>
      <c r="B1132" s="5" t="inlineStr">
        <is>
          <t>Estudiantes con Becas</t>
        </is>
      </c>
      <c r="C1132" s="5" t="inlineStr">
        <is>
          <t>Gestión de la Responsabilidad Social</t>
        </is>
      </c>
      <c r="D1132" s="5" t="inlineStr">
        <is>
          <t>Anual</t>
        </is>
      </c>
      <c r="E1132" s="5" t="inlineStr">
        <is>
          <t>Positivo</t>
        </is>
      </c>
      <c r="F1132" s="6" t="n">
        <v>45657</v>
      </c>
      <c r="G1132" s="5">
        <f>YEAR(F1132)</f>
        <v/>
      </c>
      <c r="H1132" s="5">
        <f>PROPER(TEXT(F1132,"mmmm"))</f>
        <v/>
      </c>
      <c r="I1132" s="6">
        <f>IF(OR(H1132="Enero",H1132="Febrero",H1132="Marzo",H1132="Abril",H1132="Mayo",H1132="Junio"),G1132&amp;"-1",IF(OR(H1132="Julio",H1132="Agosto",H1132="Septiembre",H1132="Octubre",H1132="Noviembre",H1132="Diciembre"),G1132&amp;"-2"))</f>
        <v/>
      </c>
      <c r="J1132" s="5" t="n">
        <v>5</v>
      </c>
      <c r="K1132" s="10" t="n">
        <v>4.96</v>
      </c>
      <c r="L1132" s="28">
        <f>IFERROR(IF(OR(J1132=0,K1132=""),"",IF(E1132="Positivo",MIN(MAX(K1132/J1132,0),1.3),MIN(MAX(J1132/K1132,0),1.3))),"")</f>
        <v/>
      </c>
      <c r="M1132" s="28">
        <f>IFERROR(IF(OR(J1132=0,K1132=""),"",IF(E1132="Positivo",MAX(K1132/J1132,0),MAX(J1132/K1132,0))),"")</f>
        <v/>
      </c>
      <c r="N1132" s="5" t="inlineStr">
        <is>
          <t>%</t>
        </is>
      </c>
      <c r="O1132" s="5" t="inlineStr">
        <is>
          <t>%</t>
        </is>
      </c>
      <c r="P1132" s="16" t="n">
        <v>2</v>
      </c>
      <c r="Q1132" s="16" t="n">
        <v>2</v>
      </c>
      <c r="R1132" s="5">
        <f>A1132&amp;"-"&amp;YEAR(F1132)&amp;"-"&amp;IF(LEN(MONTH(F1132))=1,"0"&amp;MONTH(F1132),MONTH(F1132))&amp;"-"&amp;IF(LEN(DAY(F1132))=1,"0"&amp;DAY(F1132),DAY(F1132))</f>
        <v/>
      </c>
    </row>
    <row r="1133">
      <c r="A1133" s="43" t="n">
        <v>368</v>
      </c>
      <c r="B1133" s="5" t="inlineStr">
        <is>
          <t>Satisfacción de los estudiantes de Educación para toda la vida</t>
        </is>
      </c>
      <c r="C1133" s="5" t="inlineStr">
        <is>
          <t>Operación de Educación no Formal</t>
        </is>
      </c>
      <c r="D1133" s="5" t="inlineStr">
        <is>
          <t>Trimestral</t>
        </is>
      </c>
      <c r="E1133" s="5" t="inlineStr">
        <is>
          <t>Positivo</t>
        </is>
      </c>
      <c r="F1133" s="6" t="n">
        <v>45199</v>
      </c>
      <c r="G1133" s="5">
        <f>YEAR(F1133)</f>
        <v/>
      </c>
      <c r="H1133" s="5">
        <f>PROPER(TEXT(F1133,"mmmm"))</f>
        <v/>
      </c>
      <c r="I1133" s="6">
        <f>IF(OR(H1133="Enero",H1133="Febrero",H1133="Marzo",H1133="Abril",H1133="Mayo",H1133="Junio"),G1133&amp;"-1",IF(OR(H1133="Julio",H1133="Agosto",H1133="Septiembre",H1133="Octubre",H1133="Noviembre",H1133="Diciembre"),G1133&amp;"-2"))</f>
        <v/>
      </c>
      <c r="J1133" s="5" t="n">
        <v>90</v>
      </c>
      <c r="K1133" s="120" t="n">
        <v>95</v>
      </c>
      <c r="L1133" s="28">
        <f>IFERROR(IF(OR(J1133=0,K1133=""),"",IF(E1133="Positivo",MIN(MAX(K1133/J1133,0),1.3),MIN(MAX(J1133/K1133,0),1.3))),"")</f>
        <v/>
      </c>
      <c r="M1133" s="28">
        <f>IFERROR(IF(OR(J1133=0,K1133=""),"",IF(E1133="Positivo",MAX(K1133/J1133,0),MAX(J1133/K1133,0))),"")</f>
        <v/>
      </c>
      <c r="N1133" s="5" t="inlineStr">
        <is>
          <t>%</t>
        </is>
      </c>
      <c r="O1133" s="5" t="inlineStr">
        <is>
          <t>%</t>
        </is>
      </c>
      <c r="P1133" s="16" t="n">
        <v>0</v>
      </c>
      <c r="Q1133" s="16" t="n">
        <v>0</v>
      </c>
      <c r="R1133" s="5">
        <f>A1133&amp;"-"&amp;YEAR(F1133)&amp;"-"&amp;IF(LEN(MONTH(F1133))=1,"0"&amp;MONTH(F1133),MONTH(F1133))&amp;"-"&amp;IF(LEN(DAY(F1133))=1,"0"&amp;DAY(F1133),DAY(F1133))</f>
        <v/>
      </c>
    </row>
    <row r="1134">
      <c r="A1134" s="39" t="n">
        <v>368</v>
      </c>
      <c r="B1134" s="5" t="inlineStr">
        <is>
          <t>Satisfacción de los estudiantes de Educación para toda la vida</t>
        </is>
      </c>
      <c r="C1134" s="5" t="inlineStr">
        <is>
          <t>Operación de Educación no Formal</t>
        </is>
      </c>
      <c r="D1134" s="5" t="inlineStr">
        <is>
          <t>Trimestral</t>
        </is>
      </c>
      <c r="E1134" s="5" t="inlineStr">
        <is>
          <t>Positivo</t>
        </is>
      </c>
      <c r="F1134" s="6" t="n">
        <v>45291</v>
      </c>
      <c r="G1134" s="5">
        <f>YEAR(F1134)</f>
        <v/>
      </c>
      <c r="H1134" s="5">
        <f>PROPER(TEXT(F1134,"mmmm"))</f>
        <v/>
      </c>
      <c r="I1134" s="6">
        <f>IF(OR(H1134="Enero",H1134="Febrero",H1134="Marzo",H1134="Abril",H1134="Mayo",H1134="Junio"),G1134&amp;"-1",IF(OR(H1134="Julio",H1134="Agosto",H1134="Septiembre",H1134="Octubre",H1134="Noviembre",H1134="Diciembre"),G1134&amp;"-2"))</f>
        <v/>
      </c>
      <c r="J1134" s="5" t="n">
        <v>90</v>
      </c>
      <c r="K1134" s="120" t="n">
        <v>94</v>
      </c>
      <c r="L1134" s="28">
        <f>IFERROR(IF(OR(J1134=0,K1134=""),"",IF(E1134="Positivo",MIN(MAX(K1134/J1134,0),1.3),MIN(MAX(J1134/K1134,0),1.3))),"")</f>
        <v/>
      </c>
      <c r="M1134" s="28">
        <f>IFERROR(IF(OR(J1134=0,K1134=""),"",IF(E1134="Positivo",MAX(K1134/J1134,0),MAX(J1134/K1134,0))),"")</f>
        <v/>
      </c>
      <c r="N1134" s="5" t="inlineStr">
        <is>
          <t>%</t>
        </is>
      </c>
      <c r="O1134" s="5" t="inlineStr">
        <is>
          <t>%</t>
        </is>
      </c>
      <c r="P1134" s="16" t="n">
        <v>0</v>
      </c>
      <c r="Q1134" s="16" t="n">
        <v>0</v>
      </c>
      <c r="R1134" s="5">
        <f>A1134&amp;"-"&amp;YEAR(F1134)&amp;"-"&amp;IF(LEN(MONTH(F1134))=1,"0"&amp;MONTH(F1134),MONTH(F1134))&amp;"-"&amp;IF(LEN(DAY(F1134))=1,"0"&amp;DAY(F1134),DAY(F1134))</f>
        <v/>
      </c>
    </row>
    <row r="1135">
      <c r="A1135" s="26" t="n">
        <v>368</v>
      </c>
      <c r="B1135" s="5" t="inlineStr">
        <is>
          <t>Satisfacción de los estudiantes de Educación para toda la vida</t>
        </is>
      </c>
      <c r="C1135" s="5" t="inlineStr">
        <is>
          <t>Operación de Educación no Formal</t>
        </is>
      </c>
      <c r="D1135" s="5" t="inlineStr">
        <is>
          <t>Trimestral</t>
        </is>
      </c>
      <c r="E1135" s="5" t="inlineStr">
        <is>
          <t>Positivo</t>
        </is>
      </c>
      <c r="F1135" s="6" t="n">
        <v>45382</v>
      </c>
      <c r="G1135" s="5">
        <f>YEAR(F1135)</f>
        <v/>
      </c>
      <c r="H1135" s="5">
        <f>PROPER(TEXT(F1135,"mmmm"))</f>
        <v/>
      </c>
      <c r="I1135" s="6">
        <f>IF(OR(H1135="Enero",H1135="Febrero",H1135="Marzo",H1135="Abril",H1135="Mayo",H1135="Junio"),G1135&amp;"-1",IF(OR(H1135="Julio",H1135="Agosto",H1135="Septiembre",H1135="Octubre",H1135="Noviembre",H1135="Diciembre"),G1135&amp;"-2"))</f>
        <v/>
      </c>
      <c r="J1135" s="5" t="n">
        <v>90</v>
      </c>
      <c r="K1135" s="10" t="n">
        <v>94</v>
      </c>
      <c r="L1135" s="28">
        <f>IFERROR(IF(OR(J1135=0,K1135=""),"",IF(E1135="Positivo",MIN(MAX(K1135/J1135,0),1.3),MIN(MAX(J1135/K1135,0),1.3))),"")</f>
        <v/>
      </c>
      <c r="M1135" s="28">
        <f>IFERROR(IF(OR(J1135=0,K1135=""),"",IF(E1135="Positivo",MAX(K1135/J1135,0),MAX(J1135/K1135,0))),"")</f>
        <v/>
      </c>
      <c r="N1135" s="5" t="inlineStr">
        <is>
          <t>%</t>
        </is>
      </c>
      <c r="O1135" s="5" t="inlineStr">
        <is>
          <t>%</t>
        </is>
      </c>
      <c r="P1135" s="16" t="n">
        <v>0</v>
      </c>
      <c r="Q1135" s="16" t="n">
        <v>0</v>
      </c>
      <c r="R1135" s="5">
        <f>A1135&amp;"-"&amp;YEAR(F1135)&amp;"-"&amp;IF(LEN(MONTH(F1135))=1,"0"&amp;MONTH(F1135),MONTH(F1135))&amp;"-"&amp;IF(LEN(DAY(F1135))=1,"0"&amp;DAY(F1135),DAY(F1135))</f>
        <v/>
      </c>
    </row>
    <row r="1136">
      <c r="A1136" s="5" t="n">
        <v>368</v>
      </c>
      <c r="B1136" s="5" t="inlineStr">
        <is>
          <t>Satisfacción de los estudiantes de Educación para toda la vida</t>
        </is>
      </c>
      <c r="C1136" s="5" t="inlineStr">
        <is>
          <t>Operación de Educación no Formal</t>
        </is>
      </c>
      <c r="D1136" s="5" t="inlineStr">
        <is>
          <t>Trimestral</t>
        </is>
      </c>
      <c r="E1136" s="5" t="inlineStr">
        <is>
          <t>Positivo</t>
        </is>
      </c>
      <c r="F1136" s="6" t="n">
        <v>45473</v>
      </c>
      <c r="G1136" s="5">
        <f>YEAR(F1136)</f>
        <v/>
      </c>
      <c r="H1136" s="5">
        <f>PROPER(TEXT(F1136,"mmmm"))</f>
        <v/>
      </c>
      <c r="I1136" s="6">
        <f>IF(OR(H1136="Enero",H1136="Febrero",H1136="Marzo",H1136="Abril",H1136="Mayo",H1136="Junio"),G1136&amp;"-1",IF(OR(H1136="Julio",H1136="Agosto",H1136="Septiembre",H1136="Octubre",H1136="Noviembre",H1136="Diciembre"),G1136&amp;"-2"))</f>
        <v/>
      </c>
      <c r="J1136" s="5" t="n">
        <v>90</v>
      </c>
      <c r="K1136" s="5" t="n">
        <v>95</v>
      </c>
      <c r="L1136" s="28">
        <f>IFERROR(IF(OR(J1136=0,K1136=""),"",IF(E1136="Positivo",MIN(MAX(K1136/J1136,0),1.3),MIN(MAX(J1136/K1136,0),1.3))),"")</f>
        <v/>
      </c>
      <c r="M1136" s="28">
        <f>IFERROR(IF(OR(J1136=0,K1136=""),"",IF(E1136="Positivo",MAX(K1136/J1136,0),MAX(J1136/K1136,0))),"")</f>
        <v/>
      </c>
      <c r="N1136" s="5" t="inlineStr">
        <is>
          <t>%</t>
        </is>
      </c>
      <c r="O1136" s="5" t="inlineStr">
        <is>
          <t>%</t>
        </is>
      </c>
      <c r="P1136" s="5" t="n">
        <v>0</v>
      </c>
      <c r="Q1136" s="5" t="n">
        <v>0</v>
      </c>
      <c r="R1136" s="5">
        <f>A1136&amp;"-"&amp;YEAR(F1136)&amp;"-"&amp;IF(LEN(MONTH(F1136))=1,"0"&amp;MONTH(F1136),MONTH(F1136))&amp;"-"&amp;IF(LEN(DAY(F1136))=1,"0"&amp;DAY(F1136),DAY(F1136))</f>
        <v/>
      </c>
    </row>
    <row r="1137">
      <c r="A1137" s="26" t="n">
        <v>368</v>
      </c>
      <c r="B1137" s="5" t="inlineStr">
        <is>
          <t>Satisfacción de los estudiantes de Educación para toda la vida</t>
        </is>
      </c>
      <c r="C1137" s="5" t="inlineStr">
        <is>
          <t>Operación de Educación no Formal</t>
        </is>
      </c>
      <c r="D1137" s="5" t="inlineStr">
        <is>
          <t>Trimestral</t>
        </is>
      </c>
      <c r="E1137" s="5" t="inlineStr">
        <is>
          <t>Positivo</t>
        </is>
      </c>
      <c r="F1137" s="6" t="n">
        <v>45565</v>
      </c>
      <c r="G1137" s="5">
        <f>YEAR(F1137)</f>
        <v/>
      </c>
      <c r="H1137" s="5">
        <f>PROPER(TEXT(F1137,"mmmm"))</f>
        <v/>
      </c>
      <c r="I1137" s="6">
        <f>IF(OR(H1137="Enero",H1137="Febrero",H1137="Marzo",H1137="Abril",H1137="Mayo",H1137="Junio"),G1137&amp;"-1",IF(OR(H1137="Julio",H1137="Agosto",H1137="Septiembre",H1137="Octubre",H1137="Noviembre",H1137="Diciembre"),G1137&amp;"-2"))</f>
        <v/>
      </c>
      <c r="J1137" s="5" t="n">
        <v>90</v>
      </c>
      <c r="K1137" s="10" t="n">
        <v>94</v>
      </c>
      <c r="L1137" s="28">
        <f>IFERROR(IF(OR(J1137=0,K1137=""),"",IF(E1137="Positivo",MIN(MAX(K1137/J1137,0),1.3),MIN(MAX(J1137/K1137,0),1.3))),"")</f>
        <v/>
      </c>
      <c r="M1137" s="28">
        <f>IFERROR(IF(OR(J1137=0,K1137=""),"",IF(E1137="Positivo",MAX(K1137/J1137,0),MAX(J1137/K1137,0))),"")</f>
        <v/>
      </c>
      <c r="N1137" s="5" t="inlineStr">
        <is>
          <t>%</t>
        </is>
      </c>
      <c r="O1137" s="5" t="inlineStr">
        <is>
          <t>%</t>
        </is>
      </c>
      <c r="P1137" s="16" t="n">
        <v>0</v>
      </c>
      <c r="Q1137" s="16" t="n">
        <v>0</v>
      </c>
      <c r="R1137" s="5">
        <f>A1137&amp;"-"&amp;YEAR(F1137)&amp;"-"&amp;IF(LEN(MONTH(F1137))=1,"0"&amp;MONTH(F1137),MONTH(F1137))&amp;"-"&amp;IF(LEN(DAY(F1137))=1,"0"&amp;DAY(F1137),DAY(F1137))</f>
        <v/>
      </c>
    </row>
    <row r="1138">
      <c r="A1138" s="26" t="n">
        <v>368</v>
      </c>
      <c r="B1138" s="5" t="inlineStr">
        <is>
          <t>Satisfacción de los estudiantes de Educación para toda la vida</t>
        </is>
      </c>
      <c r="C1138" s="5" t="inlineStr">
        <is>
          <t>Operación de Educación no Formal</t>
        </is>
      </c>
      <c r="D1138" s="5" t="inlineStr">
        <is>
          <t>Trimestral</t>
        </is>
      </c>
      <c r="E1138" s="5" t="inlineStr">
        <is>
          <t>Positivo</t>
        </is>
      </c>
      <c r="F1138" s="6" t="n">
        <v>45657</v>
      </c>
      <c r="G1138" s="5">
        <f>YEAR(F1138)</f>
        <v/>
      </c>
      <c r="H1138" s="5">
        <f>PROPER(TEXT(F1138,"mmmm"))</f>
        <v/>
      </c>
      <c r="I1138" s="6">
        <f>IF(OR(H1138="Enero",H1138="Febrero",H1138="Marzo",H1138="Abril",H1138="Mayo",H1138="Junio"),G1138&amp;"-1",IF(OR(H1138="Julio",H1138="Agosto",H1138="Septiembre",H1138="Octubre",H1138="Noviembre",H1138="Diciembre"),G1138&amp;"-2"))</f>
        <v/>
      </c>
      <c r="J1138" s="5" t="n">
        <v>90</v>
      </c>
      <c r="K1138" s="10" t="n">
        <v>94</v>
      </c>
      <c r="L1138" s="28">
        <f>IFERROR(IF(OR(J1138=0,K1138=""),"",IF(E1138="Positivo",MIN(MAX(K1138/J1138,0),1.3),MIN(MAX(J1138/K1138,0),1.3))),"")</f>
        <v/>
      </c>
      <c r="M1138" s="28">
        <f>IFERROR(IF(OR(J1138=0,K1138=""),"",IF(E1138="Positivo",MAX(K1138/J1138,0),MAX(J1138/K1138,0))),"")</f>
        <v/>
      </c>
      <c r="N1138" s="5" t="inlineStr">
        <is>
          <t>%</t>
        </is>
      </c>
      <c r="O1138" s="5" t="inlineStr">
        <is>
          <t>%</t>
        </is>
      </c>
      <c r="P1138" s="16" t="n">
        <v>0</v>
      </c>
      <c r="Q1138" s="16" t="n">
        <v>0</v>
      </c>
      <c r="R1138" s="5">
        <f>A1138&amp;"-"&amp;YEAR(F1138)&amp;"-"&amp;IF(LEN(MONTH(F1138))=1,"0"&amp;MONTH(F1138),MONTH(F1138))&amp;"-"&amp;IF(LEN(DAY(F1138))=1,"0"&amp;DAY(F1138),DAY(F1138))</f>
        <v/>
      </c>
    </row>
    <row r="1139">
      <c r="A1139" s="43" t="n">
        <v>369</v>
      </c>
      <c r="B1139" s="5" t="inlineStr">
        <is>
          <t>Participación de POLI- voluntariados (Estudiantes- Colaboradores)</t>
        </is>
      </c>
      <c r="C1139" s="5" t="inlineStr">
        <is>
          <t>Gestión de la Responsabilidad Social</t>
        </is>
      </c>
      <c r="D1139" s="5" t="inlineStr">
        <is>
          <t>Semestral</t>
        </is>
      </c>
      <c r="E1139" s="5" t="inlineStr">
        <is>
          <t>Positivo</t>
        </is>
      </c>
      <c r="F1139" s="6" t="n">
        <v>45107</v>
      </c>
      <c r="G1139" s="5">
        <f>YEAR(F1139)</f>
        <v/>
      </c>
      <c r="H1139" s="5">
        <f>PROPER(TEXT(F1139,"mmmm"))</f>
        <v/>
      </c>
      <c r="I1139" s="6">
        <f>IF(OR(H1139="Enero",H1139="Febrero",H1139="Marzo",H1139="Abril",H1139="Mayo",H1139="Junio"),G1139&amp;"-1",IF(OR(H1139="Julio",H1139="Agosto",H1139="Septiembre",H1139="Octubre",H1139="Noviembre",H1139="Diciembre"),G1139&amp;"-2"))</f>
        <v/>
      </c>
      <c r="J1139" s="5" t="n">
        <v>0</v>
      </c>
      <c r="K1139" s="120" t="n">
        <v>78</v>
      </c>
      <c r="L1139" s="28">
        <f>IFERROR(IF(OR(J1139=0,K1139=""),"",IF(E1139="Positivo",MIN(MAX(K1139/J1139,0),1.3),MIN(MAX(J1139/K1139,0),1.3))),"")</f>
        <v/>
      </c>
      <c r="M1139" s="28">
        <f>IFERROR(IF(OR(J1139=0,K1139=""),"",IF(E1139="Positivo",MAX(K1139/J1139,0),MAX(J1139/K1139,0))),"")</f>
        <v/>
      </c>
      <c r="N1139" s="5" t="inlineStr">
        <is>
          <t>Linea Base</t>
        </is>
      </c>
      <c r="O1139" s="5" t="inlineStr">
        <is>
          <t>%</t>
        </is>
      </c>
      <c r="P1139" s="16" t="n">
        <v>0</v>
      </c>
      <c r="Q1139" s="16" t="n">
        <v>0</v>
      </c>
      <c r="R1139" s="5">
        <f>A1139&amp;"-"&amp;YEAR(F1139)&amp;"-"&amp;IF(LEN(MONTH(F1139))=1,"0"&amp;MONTH(F1139),MONTH(F1139))&amp;"-"&amp;IF(LEN(DAY(F1139))=1,"0"&amp;DAY(F1139),DAY(F1139))</f>
        <v/>
      </c>
    </row>
    <row r="1140">
      <c r="A1140" s="39" t="n">
        <v>369</v>
      </c>
      <c r="B1140" s="5" t="inlineStr">
        <is>
          <t>Participación de POLI- voluntariados (Estudiantes- Colaboradores)</t>
        </is>
      </c>
      <c r="C1140" s="5" t="inlineStr">
        <is>
          <t>Gestión de la Responsabilidad Social</t>
        </is>
      </c>
      <c r="D1140" s="5" t="inlineStr">
        <is>
          <t>Semestral</t>
        </is>
      </c>
      <c r="E1140" s="5" t="inlineStr">
        <is>
          <t>Positivo</t>
        </is>
      </c>
      <c r="F1140" s="6" t="n">
        <v>45291</v>
      </c>
      <c r="G1140" s="5">
        <f>YEAR(F1140)</f>
        <v/>
      </c>
      <c r="H1140" s="5">
        <f>PROPER(TEXT(F1140,"mmmm"))</f>
        <v/>
      </c>
      <c r="I1140" s="6">
        <f>IF(OR(H1140="Enero",H1140="Febrero",H1140="Marzo",H1140="Abril",H1140="Mayo",H1140="Junio"),G1140&amp;"-1",IF(OR(H1140="Julio",H1140="Agosto",H1140="Septiembre",H1140="Octubre",H1140="Noviembre",H1140="Diciembre"),G1140&amp;"-2"))</f>
        <v/>
      </c>
      <c r="J1140" s="5" t="n">
        <v>0</v>
      </c>
      <c r="K1140" s="120" t="n">
        <v>96</v>
      </c>
      <c r="L1140" s="28">
        <f>IFERROR(IF(OR(J1140=0,K1140=""),"",IF(E1140="Positivo",MIN(MAX(K1140/J1140,0),1.3),MIN(MAX(J1140/K1140,0),1.3))),"")</f>
        <v/>
      </c>
      <c r="M1140" s="28">
        <f>IFERROR(IF(OR(J1140=0,K1140=""),"",IF(E1140="Positivo",MAX(K1140/J1140,0),MAX(J1140/K1140,0))),"")</f>
        <v/>
      </c>
      <c r="N1140" s="5" t="inlineStr">
        <is>
          <t>Linea Base</t>
        </is>
      </c>
      <c r="O1140" s="5" t="inlineStr">
        <is>
          <t>%</t>
        </is>
      </c>
      <c r="P1140" s="16" t="n">
        <v>0</v>
      </c>
      <c r="Q1140" s="16" t="n">
        <v>0</v>
      </c>
      <c r="R1140" s="5">
        <f>A1140&amp;"-"&amp;YEAR(F1140)&amp;"-"&amp;IF(LEN(MONTH(F1140))=1,"0"&amp;MONTH(F1140),MONTH(F1140))&amp;"-"&amp;IF(LEN(DAY(F1140))=1,"0"&amp;DAY(F1140),DAY(F1140))</f>
        <v/>
      </c>
    </row>
    <row r="1141">
      <c r="A1141" s="43" t="n">
        <v>369</v>
      </c>
      <c r="B1141" s="5" t="inlineStr">
        <is>
          <t>Participación de POLI- voluntariados (Estudiantes- Colaboradores)</t>
        </is>
      </c>
      <c r="C1141" s="5" t="inlineStr">
        <is>
          <t>Gestión de la Responsabilidad Social</t>
        </is>
      </c>
      <c r="D1141" s="5" t="inlineStr">
        <is>
          <t>Semestral</t>
        </is>
      </c>
      <c r="E1141" s="5" t="inlineStr">
        <is>
          <t>Positivo</t>
        </is>
      </c>
      <c r="F1141" s="6" t="n">
        <v>45473</v>
      </c>
      <c r="G1141" s="5">
        <f>YEAR(F1141)</f>
        <v/>
      </c>
      <c r="H1141" s="5">
        <f>PROPER(TEXT(F1141,"mmmm"))</f>
        <v/>
      </c>
      <c r="I1141" s="6">
        <f>IF(OR(H1141="Enero",H1141="Febrero",H1141="Marzo",H1141="Abril",H1141="Mayo",H1141="Junio"),G1141&amp;"-1",IF(OR(H1141="Julio",H1141="Agosto",H1141="Septiembre",H1141="Octubre",H1141="Noviembre",H1141="Diciembre"),G1141&amp;"-2"))</f>
        <v/>
      </c>
      <c r="J1141" s="5" t="n">
        <v>100</v>
      </c>
      <c r="K1141" s="120" t="n">
        <v>76.25</v>
      </c>
      <c r="L1141" s="28">
        <f>IFERROR(IF(OR(J1141=0,K1141=""),"",IF(E1141="Positivo",MIN(MAX(K1141/J1141,0),1.3),MIN(MAX(J1141/K1141,0),1.3))),"")</f>
        <v/>
      </c>
      <c r="M1141" s="28">
        <f>IFERROR(IF(OR(J1141=0,K1141=""),"",IF(E1141="Positivo",MAX(K1141/J1141,0),MAX(J1141/K1141,0))),"")</f>
        <v/>
      </c>
      <c r="N1141" s="5" t="inlineStr">
        <is>
          <t>Linea Base</t>
        </is>
      </c>
      <c r="O1141" s="5" t="inlineStr">
        <is>
          <t>%</t>
        </is>
      </c>
      <c r="P1141" s="16" t="n">
        <v>0</v>
      </c>
      <c r="Q1141" s="16" t="n">
        <v>0</v>
      </c>
      <c r="R1141" s="5">
        <f>A1141&amp;"-"&amp;YEAR(F1141)&amp;"-"&amp;IF(LEN(MONTH(F1141))=1,"0"&amp;MONTH(F1141),MONTH(F1141))&amp;"-"&amp;IF(LEN(DAY(F1141))=1,"0"&amp;DAY(F1141),DAY(F1141))</f>
        <v/>
      </c>
    </row>
    <row r="1142">
      <c r="A1142" s="26" t="n">
        <v>369</v>
      </c>
      <c r="B1142" s="5" t="inlineStr">
        <is>
          <t>Participación de POLI- voluntariados (Estudiantes- Colaboradores)</t>
        </is>
      </c>
      <c r="C1142" s="5" t="inlineStr">
        <is>
          <t>Gestión de la Responsabilidad Social</t>
        </is>
      </c>
      <c r="D1142" s="5" t="inlineStr">
        <is>
          <t>Semestral</t>
        </is>
      </c>
      <c r="E1142" s="5" t="inlineStr">
        <is>
          <t>Positivo</t>
        </is>
      </c>
      <c r="F1142" s="6" t="n">
        <v>45657</v>
      </c>
      <c r="G1142" s="5">
        <f>YEAR(F1142)</f>
        <v/>
      </c>
      <c r="H1142" s="5">
        <f>PROPER(TEXT(F1142,"mmmm"))</f>
        <v/>
      </c>
      <c r="I1142" s="6">
        <f>IF(OR(H1142="Enero",H1142="Febrero",H1142="Marzo",H1142="Abril",H1142="Mayo",H1142="Junio"),G1142&amp;"-1",IF(OR(H1142="Julio",H1142="Agosto",H1142="Septiembre",H1142="Octubre",H1142="Noviembre",H1142="Diciembre"),G1142&amp;"-2"))</f>
        <v/>
      </c>
      <c r="J1142" s="5" t="n">
        <v>200</v>
      </c>
      <c r="K1142" s="10" t="n">
        <v>293</v>
      </c>
      <c r="L1142" s="28">
        <f>IFERROR(IF(OR(J1142=0,K1142=""),"",IF(E1142="Positivo",MIN(MAX(K1142/J1142,0),1.3),MIN(MAX(J1142/K1142,0),1.3))),"")</f>
        <v/>
      </c>
      <c r="M1142" s="28">
        <f>IFERROR(IF(OR(J1142=0,K1142=""),"",IF(E1142="Positivo",MAX(K1142/J1142,0),MAX(J1142/K1142,0))),"")</f>
        <v/>
      </c>
      <c r="N1142" s="5" t="n"/>
      <c r="O1142" s="5" t="n"/>
      <c r="P1142" s="16" t="n">
        <v>0</v>
      </c>
      <c r="Q1142" s="16" t="n">
        <v>0</v>
      </c>
      <c r="R1142" s="5">
        <f>A1142&amp;"-"&amp;YEAR(F1142)&amp;"-"&amp;IF(LEN(MONTH(F1142))=1,"0"&amp;MONTH(F1142),MONTH(F1142))&amp;"-"&amp;IF(LEN(DAY(F1142))=1,"0"&amp;DAY(F1142),DAY(F1142))</f>
        <v/>
      </c>
    </row>
    <row r="1143">
      <c r="A1143" s="26" t="n">
        <v>370</v>
      </c>
      <c r="B1143" s="5" t="inlineStr">
        <is>
          <t>Oportunidades de mejora - Huella Verde</t>
        </is>
      </c>
      <c r="C1143" s="5" t="inlineStr">
        <is>
          <t>Gestión de la Responsabilidad Social</t>
        </is>
      </c>
      <c r="D1143" s="5" t="inlineStr">
        <is>
          <t>Semestral</t>
        </is>
      </c>
      <c r="E1143" s="5" t="inlineStr">
        <is>
          <t>Positivo</t>
        </is>
      </c>
      <c r="F1143" s="17" t="n">
        <v>45107</v>
      </c>
      <c r="G1143" s="5">
        <f>YEAR(F1143)</f>
        <v/>
      </c>
      <c r="H1143" s="5">
        <f>PROPER(TEXT(F1143,"mmmm"))</f>
        <v/>
      </c>
      <c r="I1143" s="6">
        <f>IF(OR(H1143="Enero",H1143="Febrero",H1143="Marzo",H1143="Abril",H1143="Mayo",H1143="Junio"),G1143&amp;"-1",IF(OR(H1143="Julio",H1143="Agosto",H1143="Septiembre",H1143="Octubre",H1143="Noviembre",H1143="Diciembre"),G1143&amp;"-2"))</f>
        <v/>
      </c>
      <c r="J1143" s="5" t="n">
        <v>0</v>
      </c>
      <c r="K1143" s="120" t="n">
        <v>0</v>
      </c>
      <c r="L1143" s="28">
        <f>IFERROR(IF(OR(J1143=0,K1143=""),"",IF(E1143="Positivo",MIN(MAX(K1143/J1143,0),1.3),MIN(MAX(J1143/K1143,0),1.3))),"")</f>
        <v/>
      </c>
      <c r="M1143" s="28">
        <f>IFERROR(IF(OR(J1143=0,K1143=""),"",IF(E1143="Positivo",MAX(K1143/J1143,0),MAX(J1143/K1143,0))),"")</f>
        <v/>
      </c>
      <c r="N1143" s="5" t="n"/>
      <c r="O1143" s="5" t="n"/>
      <c r="P1143" s="16" t="n">
        <v>0</v>
      </c>
      <c r="Q1143" s="16" t="n">
        <v>0</v>
      </c>
      <c r="R1143" s="5">
        <f>A1143&amp;"-"&amp;YEAR(F1143)&amp;"-"&amp;IF(LEN(MONTH(F1143))=1,"0"&amp;MONTH(F1143),MONTH(F1143))&amp;"-"&amp;IF(LEN(DAY(F1143))=1,"0"&amp;DAY(F1143),DAY(F1143))</f>
        <v/>
      </c>
    </row>
    <row r="1144">
      <c r="A1144" s="26" t="n">
        <v>371</v>
      </c>
      <c r="B1144" s="5" t="inlineStr">
        <is>
          <t>Recaudación de fondos</t>
        </is>
      </c>
      <c r="C1144" s="5" t="inlineStr">
        <is>
          <t>Gestión de la Responsabilidad Social</t>
        </is>
      </c>
      <c r="D1144" s="5" t="inlineStr">
        <is>
          <t>Semestral</t>
        </is>
      </c>
      <c r="E1144" s="5" t="inlineStr">
        <is>
          <t>Positivo</t>
        </is>
      </c>
      <c r="F1144" s="17" t="n">
        <v>45107</v>
      </c>
      <c r="G1144" s="5">
        <f>YEAR(F1144)</f>
        <v/>
      </c>
      <c r="H1144" s="5">
        <f>PROPER(TEXT(F1144,"mmmm"))</f>
        <v/>
      </c>
      <c r="I1144" s="6">
        <f>IF(OR(H1144="Enero",H1144="Febrero",H1144="Marzo",H1144="Abril",H1144="Mayo",H1144="Junio"),G1144&amp;"-1",IF(OR(H1144="Julio",H1144="Agosto",H1144="Septiembre",H1144="Octubre",H1144="Noviembre",H1144="Diciembre"),G1144&amp;"-2"))</f>
        <v/>
      </c>
      <c r="J1144" s="5" t="n">
        <v>100</v>
      </c>
      <c r="K1144" s="120" t="n">
        <v>157.50274243636</v>
      </c>
      <c r="L1144" s="28">
        <f>IFERROR(IF(OR(J1144=0,K1144=""),"",IF(E1144="Positivo",MIN(MAX(K1144/J1144,0),1.3),MIN(MAX(J1144/K1144,0),1.3))),"")</f>
        <v/>
      </c>
      <c r="M1144" s="28">
        <f>IFERROR(IF(OR(J1144=0,K1144=""),"",IF(E1144="Positivo",MAX(K1144/J1144,0),MAX(J1144/K1144,0))),"")</f>
        <v/>
      </c>
      <c r="N1144" s="5" t="inlineStr">
        <is>
          <t>$</t>
        </is>
      </c>
      <c r="O1144" s="5" t="inlineStr">
        <is>
          <t>$</t>
        </is>
      </c>
      <c r="P1144" s="16" t="n">
        <v>0</v>
      </c>
      <c r="Q1144" s="16" t="n">
        <v>0</v>
      </c>
      <c r="R1144" s="5">
        <f>A1144&amp;"-"&amp;YEAR(F1144)&amp;"-"&amp;IF(LEN(MONTH(F1144))=1,"0"&amp;MONTH(F1144),MONTH(F1144))&amp;"-"&amp;IF(LEN(DAY(F1144))=1,"0"&amp;DAY(F1144),DAY(F1144))</f>
        <v/>
      </c>
    </row>
    <row r="1145">
      <c r="A1145" s="39" t="n">
        <v>371</v>
      </c>
      <c r="B1145" s="5" t="inlineStr">
        <is>
          <t>Recaudación de fondos</t>
        </is>
      </c>
      <c r="C1145" s="5" t="inlineStr">
        <is>
          <t>Gestión de la Responsabilidad Social</t>
        </is>
      </c>
      <c r="D1145" s="5" t="inlineStr">
        <is>
          <t>Semestral</t>
        </is>
      </c>
      <c r="E1145" s="5" t="inlineStr">
        <is>
          <t>Positivo</t>
        </is>
      </c>
      <c r="F1145" s="6" t="n">
        <v>45291</v>
      </c>
      <c r="G1145" s="5">
        <f>YEAR(F1145)</f>
        <v/>
      </c>
      <c r="H1145" s="5">
        <f>PROPER(TEXT(F1145,"mmmm"))</f>
        <v/>
      </c>
      <c r="I1145" s="6">
        <f>IF(OR(H1145="Enero",H1145="Febrero",H1145="Marzo",H1145="Abril",H1145="Mayo",H1145="Junio"),G1145&amp;"-1",IF(OR(H1145="Julio",H1145="Agosto",H1145="Septiembre",H1145="Octubre",H1145="Noviembre",H1145="Diciembre"),G1145&amp;"-2"))</f>
        <v/>
      </c>
      <c r="J1145" s="5" t="n">
        <v>100</v>
      </c>
      <c r="K1145" s="120" t="n">
        <v>173.07</v>
      </c>
      <c r="L1145" s="28">
        <f>IFERROR(IF(OR(J1145=0,K1145=""),"",IF(E1145="Positivo",MIN(MAX(K1145/J1145,0),1.3),MIN(MAX(J1145/K1145,0),1.3))),"")</f>
        <v/>
      </c>
      <c r="M1145" s="28">
        <f>IFERROR(IF(OR(J1145=0,K1145=""),"",IF(E1145="Positivo",MAX(K1145/J1145,0),MAX(J1145/K1145,0))),"")</f>
        <v/>
      </c>
      <c r="N1145" s="5" t="inlineStr">
        <is>
          <t>$</t>
        </is>
      </c>
      <c r="O1145" s="5" t="inlineStr">
        <is>
          <t>$</t>
        </is>
      </c>
      <c r="P1145" s="16" t="n">
        <v>0</v>
      </c>
      <c r="Q1145" s="16" t="n">
        <v>0</v>
      </c>
      <c r="R1145" s="5">
        <f>A1145&amp;"-"&amp;YEAR(F1145)&amp;"-"&amp;IF(LEN(MONTH(F1145))=1,"0"&amp;MONTH(F1145),MONTH(F1145))&amp;"-"&amp;IF(LEN(DAY(F1145))=1,"0"&amp;DAY(F1145),DAY(F1145))</f>
        <v/>
      </c>
    </row>
    <row r="1146">
      <c r="A1146" s="5" t="n">
        <v>371</v>
      </c>
      <c r="B1146" s="5" t="inlineStr">
        <is>
          <t>Recaudación de fondos</t>
        </is>
      </c>
      <c r="C1146" s="5" t="inlineStr">
        <is>
          <t>Gestión de la Responsabilidad Social</t>
        </is>
      </c>
      <c r="D1146" s="5" t="inlineStr">
        <is>
          <t>Semestral</t>
        </is>
      </c>
      <c r="E1146" s="5" t="inlineStr">
        <is>
          <t>Positivo</t>
        </is>
      </c>
      <c r="F1146" s="6" t="n">
        <v>45473</v>
      </c>
      <c r="G1146" s="5">
        <f>YEAR(F1146)</f>
        <v/>
      </c>
      <c r="H1146" s="5">
        <f>PROPER(TEXT(F1146,"mmmm"))</f>
        <v/>
      </c>
      <c r="I1146" s="6">
        <f>IF(OR(H1146="Enero",H1146="Febrero",H1146="Marzo",H1146="Abril",H1146="Mayo",H1146="Junio"),G1146&amp;"-1",IF(OR(H1146="Julio",H1146="Agosto",H1146="Septiembre",H1146="Octubre",H1146="Noviembre",H1146="Diciembre"),G1146&amp;"-2"))</f>
        <v/>
      </c>
      <c r="J1146" s="5" t="n">
        <v>100</v>
      </c>
      <c r="K1146" s="11" t="n">
        <v>149.72</v>
      </c>
      <c r="L1146" s="28">
        <f>IFERROR(IF(OR(J1146=0,K1146=""),"",IF(E1146="Positivo",MIN(MAX(K1146/J1146,0),1.3),MIN(MAX(J1146/K1146,0),1.3))),"")</f>
        <v/>
      </c>
      <c r="M1146" s="28">
        <f>IFERROR(IF(OR(J1146=0,K1146=""),"",IF(E1146="Positivo",MAX(K1146/J1146,0),MAX(J1146/K1146,0))),"")</f>
        <v/>
      </c>
      <c r="N1146" s="5" t="inlineStr">
        <is>
          <t>$</t>
        </is>
      </c>
      <c r="O1146" s="5" t="inlineStr">
        <is>
          <t>$</t>
        </is>
      </c>
      <c r="P1146" s="5" t="n">
        <v>0</v>
      </c>
      <c r="Q1146" s="5" t="n">
        <v>0</v>
      </c>
      <c r="R1146" s="5">
        <f>A1146&amp;"-"&amp;YEAR(F1146)&amp;"-"&amp;IF(LEN(MONTH(F1146))=1,"0"&amp;MONTH(F1146),MONTH(F1146))&amp;"-"&amp;IF(LEN(DAY(F1146))=1,"0"&amp;DAY(F1146),DAY(F1146))</f>
        <v/>
      </c>
    </row>
    <row r="1147">
      <c r="A1147" s="26" t="n">
        <v>371</v>
      </c>
      <c r="B1147" s="5" t="inlineStr">
        <is>
          <t>Recaudación de fondos</t>
        </is>
      </c>
      <c r="C1147" s="5" t="inlineStr">
        <is>
          <t>Gestión de la Responsabilidad Social</t>
        </is>
      </c>
      <c r="D1147" s="5" t="inlineStr">
        <is>
          <t>Semestral</t>
        </is>
      </c>
      <c r="E1147" s="5" t="inlineStr">
        <is>
          <t>Positivo</t>
        </is>
      </c>
      <c r="F1147" s="6" t="n">
        <v>45657</v>
      </c>
      <c r="G1147" s="5">
        <f>YEAR(F1147)</f>
        <v/>
      </c>
      <c r="H1147" s="5">
        <f>PROPER(TEXT(F1147,"mmmm"))</f>
        <v/>
      </c>
      <c r="I1147" s="6">
        <f>IF(OR(H1147="Enero",H1147="Febrero",H1147="Marzo",H1147="Abril",H1147="Mayo",H1147="Junio"),G1147&amp;"-1",IF(OR(H1147="Julio",H1147="Agosto",H1147="Septiembre",H1147="Octubre",H1147="Noviembre",H1147="Diciembre"),G1147&amp;"-2"))</f>
        <v/>
      </c>
      <c r="J1147" s="5" t="n">
        <v>100</v>
      </c>
      <c r="K1147" s="10" t="n">
        <v>96.98999999999999</v>
      </c>
      <c r="L1147" s="28">
        <f>IFERROR(IF(OR(J1147=0,K1147=""),"",IF(E1147="Positivo",MIN(MAX(K1147/J1147,0),1.3),MIN(MAX(J1147/K1147,0),1.3))),"")</f>
        <v/>
      </c>
      <c r="M1147" s="28">
        <f>IFERROR(IF(OR(J1147=0,K1147=""),"",IF(E1147="Positivo",MAX(K1147/J1147,0),MAX(J1147/K1147,0))),"")</f>
        <v/>
      </c>
      <c r="N1147" s="5" t="inlineStr">
        <is>
          <t>$</t>
        </is>
      </c>
      <c r="O1147" s="5" t="inlineStr">
        <is>
          <t>$</t>
        </is>
      </c>
      <c r="P1147" s="16" t="n">
        <v>0</v>
      </c>
      <c r="Q1147" s="16" t="n">
        <v>0</v>
      </c>
      <c r="R1147" s="5">
        <f>A1147&amp;"-"&amp;YEAR(F1147)&amp;"-"&amp;IF(LEN(MONTH(F1147))=1,"0"&amp;MONTH(F1147),MONTH(F1147))&amp;"-"&amp;IF(LEN(DAY(F1147))=1,"0"&amp;DAY(F1147),DAY(F1147))</f>
        <v/>
      </c>
    </row>
    <row r="1148">
      <c r="A1148" s="43" t="n">
        <v>372</v>
      </c>
      <c r="B1148" s="5" t="inlineStr">
        <is>
          <t>Satisfacción de los clientes corporativos Educación para toda la vida</t>
        </is>
      </c>
      <c r="C1148" s="5" t="inlineStr">
        <is>
          <t>Operación de Educación no Formal</t>
        </is>
      </c>
      <c r="D1148" s="5" t="inlineStr">
        <is>
          <t>Trimestral</t>
        </is>
      </c>
      <c r="E1148" s="5" t="inlineStr">
        <is>
          <t>Positivo</t>
        </is>
      </c>
      <c r="F1148" s="6" t="n">
        <v>45199</v>
      </c>
      <c r="G1148" s="5">
        <f>YEAR(F1148)</f>
        <v/>
      </c>
      <c r="H1148" s="5">
        <f>PROPER(TEXT(F1148,"mmmm"))</f>
        <v/>
      </c>
      <c r="I1148" s="6">
        <f>IF(OR(H1148="Enero",H1148="Febrero",H1148="Marzo",H1148="Abril",H1148="Mayo",H1148="Junio"),G1148&amp;"-1",IF(OR(H1148="Julio",H1148="Agosto",H1148="Septiembre",H1148="Octubre",H1148="Noviembre",H1148="Diciembre"),G1148&amp;"-2"))</f>
        <v/>
      </c>
      <c r="J1148" s="5" t="n">
        <v>87</v>
      </c>
      <c r="K1148" s="120" t="n">
        <v>96</v>
      </c>
      <c r="L1148" s="28">
        <f>IFERROR(IF(OR(J1148=0,K1148=""),"",IF(E1148="Positivo",MIN(MAX(K1148/J1148,0),1.3),MIN(MAX(J1148/K1148,0),1.3))),"")</f>
        <v/>
      </c>
      <c r="M1148" s="28">
        <f>IFERROR(IF(OR(J1148=0,K1148=""),"",IF(E1148="Positivo",MAX(K1148/J1148,0),MAX(J1148/K1148,0))),"")</f>
        <v/>
      </c>
      <c r="N1148" s="5" t="inlineStr">
        <is>
          <t>%</t>
        </is>
      </c>
      <c r="O1148" s="5" t="inlineStr">
        <is>
          <t>%</t>
        </is>
      </c>
      <c r="P1148" s="16" t="n">
        <v>0</v>
      </c>
      <c r="Q1148" s="16" t="n">
        <v>0</v>
      </c>
      <c r="R1148" s="5">
        <f>A1148&amp;"-"&amp;YEAR(F1148)&amp;"-"&amp;IF(LEN(MONTH(F1148))=1,"0"&amp;MONTH(F1148),MONTH(F1148))&amp;"-"&amp;IF(LEN(DAY(F1148))=1,"0"&amp;DAY(F1148),DAY(F1148))</f>
        <v/>
      </c>
    </row>
    <row r="1149">
      <c r="A1149" s="39" t="n">
        <v>372</v>
      </c>
      <c r="B1149" s="5" t="inlineStr">
        <is>
          <t>Satisfacción de los clientes corporativos Educación para toda la vida</t>
        </is>
      </c>
      <c r="C1149" s="5" t="inlineStr">
        <is>
          <t>Operación de Educación no Formal</t>
        </is>
      </c>
      <c r="D1149" s="5" t="inlineStr">
        <is>
          <t>Trimestral</t>
        </is>
      </c>
      <c r="E1149" s="5" t="inlineStr">
        <is>
          <t>Positivo</t>
        </is>
      </c>
      <c r="F1149" s="6" t="n">
        <v>45291</v>
      </c>
      <c r="G1149" s="5">
        <f>YEAR(F1149)</f>
        <v/>
      </c>
      <c r="H1149" s="5">
        <f>PROPER(TEXT(F1149,"mmmm"))</f>
        <v/>
      </c>
      <c r="I1149" s="6">
        <f>IF(OR(H1149="Enero",H1149="Febrero",H1149="Marzo",H1149="Abril",H1149="Mayo",H1149="Junio"),G1149&amp;"-1",IF(OR(H1149="Julio",H1149="Agosto",H1149="Septiembre",H1149="Octubre",H1149="Noviembre",H1149="Diciembre"),G1149&amp;"-2"))</f>
        <v/>
      </c>
      <c r="J1149" s="5" t="n">
        <v>87</v>
      </c>
      <c r="K1149" s="120" t="n">
        <v>95</v>
      </c>
      <c r="L1149" s="28">
        <f>IFERROR(IF(OR(J1149=0,K1149=""),"",IF(E1149="Positivo",MIN(MAX(K1149/J1149,0),1.3),MIN(MAX(J1149/K1149,0),1.3))),"")</f>
        <v/>
      </c>
      <c r="M1149" s="28">
        <f>IFERROR(IF(OR(J1149=0,K1149=""),"",IF(E1149="Positivo",MAX(K1149/J1149,0),MAX(J1149/K1149,0))),"")</f>
        <v/>
      </c>
      <c r="N1149" s="5" t="inlineStr">
        <is>
          <t>%</t>
        </is>
      </c>
      <c r="O1149" s="5" t="inlineStr">
        <is>
          <t>%</t>
        </is>
      </c>
      <c r="P1149" s="16" t="n">
        <v>0</v>
      </c>
      <c r="Q1149" s="16" t="n">
        <v>0</v>
      </c>
      <c r="R1149" s="5">
        <f>A1149&amp;"-"&amp;YEAR(F1149)&amp;"-"&amp;IF(LEN(MONTH(F1149))=1,"0"&amp;MONTH(F1149),MONTH(F1149))&amp;"-"&amp;IF(LEN(DAY(F1149))=1,"0"&amp;DAY(F1149),DAY(F1149))</f>
        <v/>
      </c>
    </row>
    <row r="1150">
      <c r="A1150" s="26" t="n">
        <v>372</v>
      </c>
      <c r="B1150" s="5" t="inlineStr">
        <is>
          <t>Satisfacción de los clientes corporativos Educación para toda la vida</t>
        </is>
      </c>
      <c r="C1150" s="5" t="inlineStr">
        <is>
          <t>Operación de Educación no Formal</t>
        </is>
      </c>
      <c r="D1150" s="5" t="inlineStr">
        <is>
          <t>Trimestral</t>
        </is>
      </c>
      <c r="E1150" s="5" t="inlineStr">
        <is>
          <t>Positivo</t>
        </is>
      </c>
      <c r="F1150" s="6" t="n">
        <v>45382</v>
      </c>
      <c r="G1150" s="5">
        <f>YEAR(F1150)</f>
        <v/>
      </c>
      <c r="H1150" s="5">
        <f>PROPER(TEXT(F1150,"mmmm"))</f>
        <v/>
      </c>
      <c r="I1150" s="6">
        <f>IF(OR(H1150="Enero",H1150="Febrero",H1150="Marzo",H1150="Abril",H1150="Mayo",H1150="Junio"),G1150&amp;"-1",IF(OR(H1150="Julio",H1150="Agosto",H1150="Septiembre",H1150="Octubre",H1150="Noviembre",H1150="Diciembre"),G1150&amp;"-2"))</f>
        <v/>
      </c>
      <c r="J1150" s="5" t="n">
        <v>87</v>
      </c>
      <c r="K1150" s="10" t="n">
        <v>93</v>
      </c>
      <c r="L1150" s="28">
        <f>IFERROR(IF(OR(J1150=0,K1150=""),"",IF(E1150="Positivo",MIN(MAX(K1150/J1150,0),1.3),MIN(MAX(J1150/K1150,0),1.3))),"")</f>
        <v/>
      </c>
      <c r="M1150" s="28">
        <f>IFERROR(IF(OR(J1150=0,K1150=""),"",IF(E1150="Positivo",MAX(K1150/J1150,0),MAX(J1150/K1150,0))),"")</f>
        <v/>
      </c>
      <c r="N1150" s="5" t="inlineStr">
        <is>
          <t>%</t>
        </is>
      </c>
      <c r="O1150" s="5" t="inlineStr">
        <is>
          <t>%</t>
        </is>
      </c>
      <c r="P1150" s="16" t="n">
        <v>0</v>
      </c>
      <c r="Q1150" s="16" t="n">
        <v>0</v>
      </c>
      <c r="R1150" s="5">
        <f>A1150&amp;"-"&amp;YEAR(F1150)&amp;"-"&amp;IF(LEN(MONTH(F1150))=1,"0"&amp;MONTH(F1150),MONTH(F1150))&amp;"-"&amp;IF(LEN(DAY(F1150))=1,"0"&amp;DAY(F1150),DAY(F1150))</f>
        <v/>
      </c>
    </row>
    <row r="1151">
      <c r="A1151" s="5" t="n">
        <v>372</v>
      </c>
      <c r="B1151" s="5" t="inlineStr">
        <is>
          <t>Satisfacción de los clientes corporativos Educación para toda la vida</t>
        </is>
      </c>
      <c r="C1151" s="5" t="inlineStr">
        <is>
          <t>Operación de Educación no Formal</t>
        </is>
      </c>
      <c r="D1151" s="5" t="inlineStr">
        <is>
          <t>Trimestral</t>
        </is>
      </c>
      <c r="E1151" s="5" t="inlineStr">
        <is>
          <t>Positivo</t>
        </is>
      </c>
      <c r="F1151" s="6" t="n">
        <v>45473</v>
      </c>
      <c r="G1151" s="5">
        <f>YEAR(F1151)</f>
        <v/>
      </c>
      <c r="H1151" s="5">
        <f>PROPER(TEXT(F1151,"mmmm"))</f>
        <v/>
      </c>
      <c r="I1151" s="6">
        <f>IF(OR(H1151="Enero",H1151="Febrero",H1151="Marzo",H1151="Abril",H1151="Mayo",H1151="Junio"),G1151&amp;"-1",IF(OR(H1151="Julio",H1151="Agosto",H1151="Septiembre",H1151="Octubre",H1151="Noviembre",H1151="Diciembre"),G1151&amp;"-2"))</f>
        <v/>
      </c>
      <c r="J1151" s="5" t="n">
        <v>87</v>
      </c>
      <c r="K1151" s="5" t="n">
        <v>90</v>
      </c>
      <c r="L1151" s="28">
        <f>IFERROR(IF(OR(J1151=0,K1151=""),"",IF(E1151="Positivo",MIN(MAX(K1151/J1151,0),1.3),MIN(MAX(J1151/K1151,0),1.3))),"")</f>
        <v/>
      </c>
      <c r="M1151" s="28">
        <f>IFERROR(IF(OR(J1151=0,K1151=""),"",IF(E1151="Positivo",MAX(K1151/J1151,0),MAX(J1151/K1151,0))),"")</f>
        <v/>
      </c>
      <c r="N1151" s="5" t="inlineStr">
        <is>
          <t>%</t>
        </is>
      </c>
      <c r="O1151" s="5" t="inlineStr">
        <is>
          <t>%</t>
        </is>
      </c>
      <c r="P1151" s="5" t="n">
        <v>0</v>
      </c>
      <c r="Q1151" s="5" t="n">
        <v>0</v>
      </c>
      <c r="R1151" s="5">
        <f>A1151&amp;"-"&amp;YEAR(F1151)&amp;"-"&amp;IF(LEN(MONTH(F1151))=1,"0"&amp;MONTH(F1151),MONTH(F1151))&amp;"-"&amp;IF(LEN(DAY(F1151))=1,"0"&amp;DAY(F1151),DAY(F1151))</f>
        <v/>
      </c>
    </row>
    <row r="1152">
      <c r="A1152" s="26" t="n">
        <v>372</v>
      </c>
      <c r="B1152" s="5" t="inlineStr">
        <is>
          <t>Satisfacción de los clientes corporativos Educación para toda la vida</t>
        </is>
      </c>
      <c r="C1152" s="5" t="inlineStr">
        <is>
          <t>Operación de Educación no Formal</t>
        </is>
      </c>
      <c r="D1152" s="5" t="inlineStr">
        <is>
          <t>Trimestral</t>
        </is>
      </c>
      <c r="E1152" s="5" t="inlineStr">
        <is>
          <t>Positivo</t>
        </is>
      </c>
      <c r="F1152" s="6" t="n">
        <v>45565</v>
      </c>
      <c r="G1152" s="5">
        <f>YEAR(F1152)</f>
        <v/>
      </c>
      <c r="H1152" s="5">
        <f>PROPER(TEXT(F1152,"mmmm"))</f>
        <v/>
      </c>
      <c r="I1152" s="6">
        <f>IF(OR(H1152="Enero",H1152="Febrero",H1152="Marzo",H1152="Abril",H1152="Mayo",H1152="Junio"),G1152&amp;"-1",IF(OR(H1152="Julio",H1152="Agosto",H1152="Septiembre",H1152="Octubre",H1152="Noviembre",H1152="Diciembre"),G1152&amp;"-2"))</f>
        <v/>
      </c>
      <c r="J1152" s="5" t="n">
        <v>87</v>
      </c>
      <c r="K1152" s="10" t="n">
        <v>91</v>
      </c>
      <c r="L1152" s="28">
        <f>IFERROR(IF(OR(J1152=0,K1152=""),"",IF(E1152="Positivo",MIN(MAX(K1152/J1152,0),1.3),MIN(MAX(J1152/K1152,0),1.3))),"")</f>
        <v/>
      </c>
      <c r="M1152" s="28">
        <f>IFERROR(IF(OR(J1152=0,K1152=""),"",IF(E1152="Positivo",MAX(K1152/J1152,0),MAX(J1152/K1152,0))),"")</f>
        <v/>
      </c>
      <c r="N1152" s="5" t="inlineStr">
        <is>
          <t>%</t>
        </is>
      </c>
      <c r="O1152" s="5" t="inlineStr">
        <is>
          <t>%</t>
        </is>
      </c>
      <c r="P1152" s="16" t="n">
        <v>0</v>
      </c>
      <c r="Q1152" s="16" t="n">
        <v>0</v>
      </c>
      <c r="R1152" s="5">
        <f>A1152&amp;"-"&amp;YEAR(F1152)&amp;"-"&amp;IF(LEN(MONTH(F1152))=1,"0"&amp;MONTH(F1152),MONTH(F1152))&amp;"-"&amp;IF(LEN(DAY(F1152))=1,"0"&amp;DAY(F1152),DAY(F1152))</f>
        <v/>
      </c>
    </row>
    <row r="1153">
      <c r="A1153" s="26" t="n">
        <v>372</v>
      </c>
      <c r="B1153" s="5" t="inlineStr">
        <is>
          <t>Satisfacción de los clientes corporativos Educación para toda la vida</t>
        </is>
      </c>
      <c r="C1153" s="5" t="inlineStr">
        <is>
          <t>Operación de Educación no Formal</t>
        </is>
      </c>
      <c r="D1153" s="5" t="inlineStr">
        <is>
          <t>Trimestral</t>
        </is>
      </c>
      <c r="E1153" s="5" t="inlineStr">
        <is>
          <t>Positivo</t>
        </is>
      </c>
      <c r="F1153" s="6" t="n">
        <v>45657</v>
      </c>
      <c r="G1153" s="5">
        <f>YEAR(F1153)</f>
        <v/>
      </c>
      <c r="H1153" s="5">
        <f>PROPER(TEXT(F1153,"mmmm"))</f>
        <v/>
      </c>
      <c r="I1153" s="6">
        <f>IF(OR(H1153="Enero",H1153="Febrero",H1153="Marzo",H1153="Abril",H1153="Mayo",H1153="Junio"),G1153&amp;"-1",IF(OR(H1153="Julio",H1153="Agosto",H1153="Septiembre",H1153="Octubre",H1153="Noviembre",H1153="Diciembre"),G1153&amp;"-2"))</f>
        <v/>
      </c>
      <c r="J1153" s="5" t="n">
        <v>87</v>
      </c>
      <c r="K1153" s="10" t="n">
        <v>93</v>
      </c>
      <c r="L1153" s="28">
        <f>IFERROR(IF(OR(J1153=0,K1153=""),"",IF(E1153="Positivo",MIN(MAX(K1153/J1153,0),1.3),MIN(MAX(J1153/K1153,0),1.3))),"")</f>
        <v/>
      </c>
      <c r="M1153" s="28">
        <f>IFERROR(IF(OR(J1153=0,K1153=""),"",IF(E1153="Positivo",MAX(K1153/J1153,0),MAX(J1153/K1153,0))),"")</f>
        <v/>
      </c>
      <c r="N1153" s="5" t="inlineStr">
        <is>
          <t>%</t>
        </is>
      </c>
      <c r="O1153" s="5" t="inlineStr">
        <is>
          <t>%</t>
        </is>
      </c>
      <c r="P1153" s="16" t="n">
        <v>0</v>
      </c>
      <c r="Q1153" s="16" t="n">
        <v>0</v>
      </c>
      <c r="R1153" s="5">
        <f>A1153&amp;"-"&amp;YEAR(F1153)&amp;"-"&amp;IF(LEN(MONTH(F1153))=1,"0"&amp;MONTH(F1153),MONTH(F1153))&amp;"-"&amp;IF(LEN(DAY(F1153))=1,"0"&amp;DAY(F1153),DAY(F1153))</f>
        <v/>
      </c>
    </row>
    <row r="1154">
      <c r="A1154" s="26" t="n">
        <v>373</v>
      </c>
      <c r="B1154" s="5" t="inlineStr">
        <is>
          <t>Cumplimiento de planes anuales por líneas</t>
        </is>
      </c>
      <c r="C1154" s="5" t="inlineStr">
        <is>
          <t>Planeación Estratégica</t>
        </is>
      </c>
      <c r="D1154" s="5" t="inlineStr">
        <is>
          <t>Trimestral</t>
        </is>
      </c>
      <c r="E1154" s="5" t="inlineStr">
        <is>
          <t>Positivo</t>
        </is>
      </c>
      <c r="F1154" s="6" t="n">
        <v>45107</v>
      </c>
      <c r="G1154" s="5">
        <f>YEAR(F1154)</f>
        <v/>
      </c>
      <c r="H1154" s="5">
        <f>PROPER(TEXT(F1154,"mmmm"))</f>
        <v/>
      </c>
      <c r="I1154" s="6">
        <f>IF(OR(H1154="Enero",H1154="Febrero",H1154="Marzo",H1154="Abril",H1154="Mayo",H1154="Junio"),G1154&amp;"-1",IF(OR(H1154="Julio",H1154="Agosto",H1154="Septiembre",H1154="Octubre",H1154="Noviembre",H1154="Diciembre"),G1154&amp;"-2"))</f>
        <v/>
      </c>
      <c r="J1154" s="5" t="n">
        <v>100</v>
      </c>
      <c r="K1154" s="120" t="n">
        <v>107.1716651916504</v>
      </c>
      <c r="L1154" s="28">
        <f>IFERROR(IF(OR(J1154=0,K1154=""),"",IF(E1154="Positivo",MIN(MAX(K1154/J1154,0),1.0),MIN(MAX(J1154/K1154,0),1.0))),"")</f>
        <v/>
      </c>
      <c r="M1154" s="28">
        <f>IFERROR(IF(OR(J1154=0,K1154=""),"",IF(E1154="Positivo",MAX(K1154/J1154,0),MAX(J1154/K1154,0))),"")</f>
        <v/>
      </c>
      <c r="N1154" s="5" t="inlineStr">
        <is>
          <t>%</t>
        </is>
      </c>
      <c r="O1154" s="5" t="inlineStr">
        <is>
          <t>%</t>
        </is>
      </c>
      <c r="P1154" s="16" t="n">
        <v>0</v>
      </c>
      <c r="Q1154" s="16" t="n">
        <v>0</v>
      </c>
      <c r="R1154" s="5">
        <f>A1154&amp;"-"&amp;YEAR(F1154)&amp;"-"&amp;IF(LEN(MONTH(F1154))=1,"0"&amp;MONTH(F1154),MONTH(F1154))&amp;"-"&amp;IF(LEN(DAY(F1154))=1,"0"&amp;DAY(F1154),DAY(F1154))</f>
        <v/>
      </c>
    </row>
    <row r="1155">
      <c r="A1155" s="43" t="n">
        <v>373</v>
      </c>
      <c r="B1155" s="5" t="inlineStr">
        <is>
          <t>Cumplimiento de planes anuales por líneas</t>
        </is>
      </c>
      <c r="C1155" s="5" t="inlineStr">
        <is>
          <t>Planeación Estratégica</t>
        </is>
      </c>
      <c r="D1155" s="5" t="inlineStr">
        <is>
          <t>Trimestral</t>
        </is>
      </c>
      <c r="E1155" s="5" t="inlineStr">
        <is>
          <t>Positivo</t>
        </is>
      </c>
      <c r="F1155" s="6" t="n">
        <v>45199</v>
      </c>
      <c r="G1155" s="5">
        <f>YEAR(F1155)</f>
        <v/>
      </c>
      <c r="H1155" s="5">
        <f>PROPER(TEXT(F1155,"mmmm"))</f>
        <v/>
      </c>
      <c r="I1155" s="6">
        <f>IF(OR(H1155="Enero",H1155="Febrero",H1155="Marzo",H1155="Abril",H1155="Mayo",H1155="Junio"),G1155&amp;"-1",IF(OR(H1155="Julio",H1155="Agosto",H1155="Septiembre",H1155="Octubre",H1155="Noviembre",H1155="Diciembre"),G1155&amp;"-2"))</f>
        <v/>
      </c>
      <c r="J1155" s="5" t="n">
        <v>100</v>
      </c>
      <c r="K1155" s="120" t="n">
        <v>91.50833384195964</v>
      </c>
      <c r="L1155" s="28">
        <f>IFERROR(IF(OR(J1155=0,K1155=""),"",IF(E1155="Positivo",MIN(MAX(K1155/J1155,0),1.0),MIN(MAX(J1155/K1155,0),1.0))),"")</f>
        <v/>
      </c>
      <c r="M1155" s="28">
        <f>IFERROR(IF(OR(J1155=0,K1155=""),"",IF(E1155="Positivo",MAX(K1155/J1155,0),MAX(J1155/K1155,0))),"")</f>
        <v/>
      </c>
      <c r="N1155" s="5" t="inlineStr">
        <is>
          <t>%</t>
        </is>
      </c>
      <c r="O1155" s="5" t="inlineStr">
        <is>
          <t>%</t>
        </is>
      </c>
      <c r="P1155" s="16" t="n">
        <v>0</v>
      </c>
      <c r="Q1155" s="16" t="n">
        <v>0</v>
      </c>
      <c r="R1155" s="5">
        <f>A1155&amp;"-"&amp;YEAR(F1155)&amp;"-"&amp;IF(LEN(MONTH(F1155))=1,"0"&amp;MONTH(F1155),MONTH(F1155))&amp;"-"&amp;IF(LEN(DAY(F1155))=1,"0"&amp;DAY(F1155),DAY(F1155))</f>
        <v/>
      </c>
    </row>
    <row r="1156">
      <c r="A1156" s="39" t="n">
        <v>373</v>
      </c>
      <c r="B1156" s="5" t="inlineStr">
        <is>
          <t>Cumplimiento de planes anuales por líneas</t>
        </is>
      </c>
      <c r="C1156" s="5" t="inlineStr">
        <is>
          <t>Planeación Estratégica</t>
        </is>
      </c>
      <c r="D1156" s="5" t="inlineStr">
        <is>
          <t>Trimestral</t>
        </is>
      </c>
      <c r="E1156" s="5" t="inlineStr">
        <is>
          <t>Positivo</t>
        </is>
      </c>
      <c r="F1156" s="6" t="n">
        <v>45291</v>
      </c>
      <c r="G1156" s="5">
        <f>YEAR(F1156)</f>
        <v/>
      </c>
      <c r="H1156" s="5">
        <f>PROPER(TEXT(F1156,"mmmm"))</f>
        <v/>
      </c>
      <c r="I1156" s="6">
        <f>IF(OR(H1156="Enero",H1156="Febrero",H1156="Marzo",H1156="Abril",H1156="Mayo",H1156="Junio"),G1156&amp;"-1",IF(OR(H1156="Julio",H1156="Agosto",H1156="Septiembre",H1156="Octubre",H1156="Noviembre",H1156="Diciembre"),G1156&amp;"-2"))</f>
        <v/>
      </c>
      <c r="J1156" s="5" t="n">
        <v>100</v>
      </c>
      <c r="K1156" s="120" t="n">
        <v>97.16666666666667</v>
      </c>
      <c r="L1156" s="28">
        <f>IFERROR(IF(OR(J1156=0,K1156=""),"",IF(E1156="Positivo",MIN(MAX(K1156/J1156,0),1.0),MIN(MAX(J1156/K1156,0),1.0))),"")</f>
        <v/>
      </c>
      <c r="M1156" s="28">
        <f>IFERROR(IF(OR(J1156=0,K1156=""),"",IF(E1156="Positivo",MAX(K1156/J1156,0),MAX(J1156/K1156,0))),"")</f>
        <v/>
      </c>
      <c r="N1156" s="5" t="inlineStr">
        <is>
          <t>%</t>
        </is>
      </c>
      <c r="O1156" s="5" t="inlineStr">
        <is>
          <t>%</t>
        </is>
      </c>
      <c r="P1156" s="16" t="n">
        <v>0</v>
      </c>
      <c r="Q1156" s="16" t="n">
        <v>0</v>
      </c>
      <c r="R1156" s="5">
        <f>A1156&amp;"-"&amp;YEAR(F1156)&amp;"-"&amp;IF(LEN(MONTH(F1156))=1,"0"&amp;MONTH(F1156),MONTH(F1156))&amp;"-"&amp;IF(LEN(DAY(F1156))=1,"0"&amp;DAY(F1156),DAY(F1156))</f>
        <v/>
      </c>
    </row>
    <row r="1157">
      <c r="A1157" s="26" t="n">
        <v>373</v>
      </c>
      <c r="B1157" s="5" t="inlineStr">
        <is>
          <t>Cumplimiento de planes anuales por líneas</t>
        </is>
      </c>
      <c r="C1157" s="5" t="inlineStr">
        <is>
          <t>Planeación Estratégica</t>
        </is>
      </c>
      <c r="D1157" s="5" t="inlineStr">
        <is>
          <t>Trimestral</t>
        </is>
      </c>
      <c r="E1157" s="5" t="inlineStr">
        <is>
          <t>Positivo</t>
        </is>
      </c>
      <c r="F1157" s="6" t="n">
        <v>45382</v>
      </c>
      <c r="G1157" s="5">
        <f>YEAR(F1157)</f>
        <v/>
      </c>
      <c r="H1157" s="5">
        <f>PROPER(TEXT(F1157,"mmmm"))</f>
        <v/>
      </c>
      <c r="I1157" s="6">
        <f>IF(OR(H1157="Enero",H1157="Febrero",H1157="Marzo",H1157="Abril",H1157="Mayo",H1157="Junio"),G1157&amp;"-1",IF(OR(H1157="Julio",H1157="Agosto",H1157="Septiembre",H1157="Octubre",H1157="Noviembre",H1157="Diciembre"),G1157&amp;"-2"))</f>
        <v/>
      </c>
      <c r="J1157" s="5" t="n">
        <v>100</v>
      </c>
      <c r="K1157" s="10" t="n">
        <v>76.79000091552734</v>
      </c>
      <c r="L1157" s="28">
        <f>IFERROR(IF(OR(J1157=0,K1157=""),"",IF(E1157="Positivo",MIN(MAX(K1157/J1157,0),1.0),MIN(MAX(J1157/K1157,0),1.0))),"")</f>
        <v/>
      </c>
      <c r="M1157" s="28">
        <f>IFERROR(IF(OR(J1157=0,K1157=""),"",IF(E1157="Positivo",MAX(K1157/J1157,0),MAX(J1157/K1157,0))),"")</f>
        <v/>
      </c>
      <c r="N1157" s="5" t="inlineStr">
        <is>
          <t>%</t>
        </is>
      </c>
      <c r="O1157" s="5" t="inlineStr">
        <is>
          <t>%</t>
        </is>
      </c>
      <c r="P1157" s="16" t="n">
        <v>0</v>
      </c>
      <c r="Q1157" s="16" t="n">
        <v>0</v>
      </c>
      <c r="R1157" s="5">
        <f>A1157&amp;"-"&amp;YEAR(F1157)&amp;"-"&amp;IF(LEN(MONTH(F1157))=1,"0"&amp;MONTH(F1157),MONTH(F1157))&amp;"-"&amp;IF(LEN(DAY(F1157))=1,"0"&amp;DAY(F1157),DAY(F1157))</f>
        <v/>
      </c>
    </row>
    <row r="1158">
      <c r="A1158" s="5" t="n">
        <v>373</v>
      </c>
      <c r="B1158" s="5" t="inlineStr">
        <is>
          <t>Cumplimiento de planes anuales por líneas</t>
        </is>
      </c>
      <c r="C1158" s="5" t="inlineStr">
        <is>
          <t>Planeación Estratégica</t>
        </is>
      </c>
      <c r="D1158" s="5" t="inlineStr">
        <is>
          <t>Trimestral</t>
        </is>
      </c>
      <c r="E1158" s="5" t="inlineStr">
        <is>
          <t>Positivo</t>
        </is>
      </c>
      <c r="F1158" s="6" t="n">
        <v>45473</v>
      </c>
      <c r="G1158" s="5">
        <f>YEAR(F1158)</f>
        <v/>
      </c>
      <c r="H1158" s="5">
        <f>PROPER(TEXT(F1158,"mmmm"))</f>
        <v/>
      </c>
      <c r="I1158" s="6">
        <f>IF(OR(H1158="Enero",H1158="Febrero",H1158="Marzo",H1158="Abril",H1158="Mayo",H1158="Junio"),G1158&amp;"-1",IF(OR(H1158="Julio",H1158="Agosto",H1158="Septiembre",H1158="Octubre",H1158="Noviembre",H1158="Diciembre"),G1158&amp;"-2"))</f>
        <v/>
      </c>
      <c r="J1158" s="5" t="n">
        <v>100</v>
      </c>
      <c r="K1158" s="5" t="n">
        <v>101.6100006103516</v>
      </c>
      <c r="L1158" s="28">
        <f>IFERROR(IF(OR(J1158=0,K1158=""),"",IF(E1158="Positivo",MIN(MAX(K1158/J1158,0),1.0),MIN(MAX(J1158/K1158,0),1.0))),"")</f>
        <v/>
      </c>
      <c r="M1158" s="28">
        <f>IFERROR(IF(OR(J1158=0,K1158=""),"",IF(E1158="Positivo",MAX(K1158/J1158,0),MAX(J1158/K1158,0))),"")</f>
        <v/>
      </c>
      <c r="N1158" s="5" t="inlineStr">
        <is>
          <t>%</t>
        </is>
      </c>
      <c r="O1158" s="5" t="inlineStr">
        <is>
          <t>%</t>
        </is>
      </c>
      <c r="P1158" s="5" t="n">
        <v>0</v>
      </c>
      <c r="Q1158" s="5" t="n">
        <v>0</v>
      </c>
      <c r="R1158" s="5">
        <f>A1158&amp;"-"&amp;YEAR(F1158)&amp;"-"&amp;IF(LEN(MONTH(F1158))=1,"0"&amp;MONTH(F1158),MONTH(F1158))&amp;"-"&amp;IF(LEN(DAY(F1158))=1,"0"&amp;DAY(F1158),DAY(F1158))</f>
        <v/>
      </c>
    </row>
    <row r="1159">
      <c r="A1159" s="26" t="n">
        <v>373</v>
      </c>
      <c r="B1159" s="5" t="inlineStr">
        <is>
          <t>Cumplimiento de planes anuales por líneas</t>
        </is>
      </c>
      <c r="C1159" s="5" t="inlineStr">
        <is>
          <t>Planeación Estratégica</t>
        </is>
      </c>
      <c r="D1159" s="5" t="inlineStr">
        <is>
          <t>Trimestral</t>
        </is>
      </c>
      <c r="E1159" s="5" t="inlineStr">
        <is>
          <t>Positivo</t>
        </is>
      </c>
      <c r="F1159" s="6" t="n">
        <v>45565</v>
      </c>
      <c r="G1159" s="5">
        <f>YEAR(F1159)</f>
        <v/>
      </c>
      <c r="H1159" s="5">
        <f>PROPER(TEXT(F1159,"mmmm"))</f>
        <v/>
      </c>
      <c r="I1159" s="6">
        <f>IF(OR(H1159="Enero",H1159="Febrero",H1159="Marzo",H1159="Abril",H1159="Mayo",H1159="Junio"),G1159&amp;"-1",IF(OR(H1159="Julio",H1159="Agosto",H1159="Septiembre",H1159="Octubre",H1159="Noviembre",H1159="Diciembre"),G1159&amp;"-2"))</f>
        <v/>
      </c>
      <c r="J1159" s="5" t="n">
        <v>100</v>
      </c>
      <c r="K1159" s="10" t="n">
        <v>99.58666610717773</v>
      </c>
      <c r="L1159" s="28">
        <f>IFERROR(IF(OR(J1159=0,K1159=""),"",IF(E1159="Positivo",MIN(MAX(K1159/J1159,0),1.0),MIN(MAX(J1159/K1159,0),1.0))),"")</f>
        <v/>
      </c>
      <c r="M1159" s="28">
        <f>IFERROR(IF(OR(J1159=0,K1159=""),"",IF(E1159="Positivo",MAX(K1159/J1159,0),MAX(J1159/K1159,0))),"")</f>
        <v/>
      </c>
      <c r="N1159" s="5" t="inlineStr">
        <is>
          <t>%</t>
        </is>
      </c>
      <c r="O1159" s="5" t="inlineStr">
        <is>
          <t>%</t>
        </is>
      </c>
      <c r="P1159" s="16" t="n">
        <v>0</v>
      </c>
      <c r="Q1159" s="16" t="n">
        <v>0</v>
      </c>
      <c r="R1159" s="5">
        <f>A1159&amp;"-"&amp;YEAR(F1159)&amp;"-"&amp;IF(LEN(MONTH(F1159))=1,"0"&amp;MONTH(F1159),MONTH(F1159))&amp;"-"&amp;IF(LEN(DAY(F1159))=1,"0"&amp;DAY(F1159),DAY(F1159))</f>
        <v/>
      </c>
    </row>
    <row r="1160">
      <c r="A1160" s="26" t="n">
        <v>373</v>
      </c>
      <c r="B1160" s="5" t="inlineStr">
        <is>
          <t>Cumplimiento de planes anuales por líneas</t>
        </is>
      </c>
      <c r="C1160" s="5" t="inlineStr">
        <is>
          <t>Planeación Estratégica</t>
        </is>
      </c>
      <c r="D1160" s="5" t="inlineStr">
        <is>
          <t>Trimestral</t>
        </is>
      </c>
      <c r="E1160" s="5" t="inlineStr">
        <is>
          <t>Positivo</t>
        </is>
      </c>
      <c r="F1160" s="6" t="n">
        <v>45657</v>
      </c>
      <c r="G1160" s="5">
        <f>YEAR(F1160)</f>
        <v/>
      </c>
      <c r="H1160" s="5">
        <f>PROPER(TEXT(F1160,"mmmm"))</f>
        <v/>
      </c>
      <c r="I1160" s="6">
        <f>IF(OR(H1160="Enero",H1160="Febrero",H1160="Marzo",H1160="Abril",H1160="Mayo",H1160="Junio"),G1160&amp;"-1",IF(OR(H1160="Julio",H1160="Agosto",H1160="Septiembre",H1160="Octubre",H1160="Noviembre",H1160="Diciembre"),G1160&amp;"-2"))</f>
        <v/>
      </c>
      <c r="J1160" s="5" t="n">
        <v>100</v>
      </c>
      <c r="K1160" s="10" t="n">
        <v>98.66666666666667</v>
      </c>
      <c r="L1160" s="28">
        <f>IFERROR(IF(OR(J1160=0,K1160=""),"",IF(E1160="Positivo",MIN(MAX(K1160/J1160,0),1.0),MIN(MAX(J1160/K1160,0),1.0))),"")</f>
        <v/>
      </c>
      <c r="M1160" s="28">
        <f>IFERROR(IF(OR(J1160=0,K1160=""),"",IF(E1160="Positivo",MAX(K1160/J1160,0),MAX(J1160/K1160,0))),"")</f>
        <v/>
      </c>
      <c r="N1160" s="5" t="inlineStr">
        <is>
          <t>%</t>
        </is>
      </c>
      <c r="O1160" s="5" t="inlineStr">
        <is>
          <t>%</t>
        </is>
      </c>
      <c r="P1160" s="16" t="n">
        <v>0</v>
      </c>
      <c r="Q1160" s="16" t="n">
        <v>0</v>
      </c>
      <c r="R1160" s="5">
        <f>A1160&amp;"-"&amp;YEAR(F1160)&amp;"-"&amp;IF(LEN(MONTH(F1160))=1,"0"&amp;MONTH(F1160),MONTH(F1160))&amp;"-"&amp;IF(LEN(DAY(F1160))=1,"0"&amp;DAY(F1160),DAY(F1160))</f>
        <v/>
      </c>
    </row>
    <row r="1161">
      <c r="A1161" s="39" t="n">
        <v>374</v>
      </c>
      <c r="B1161" s="5" t="inlineStr">
        <is>
          <t>Disponibilidad de máster modalidad virtual</t>
        </is>
      </c>
      <c r="C1161" s="5" t="inlineStr">
        <is>
          <t>Operaciones Académicas</t>
        </is>
      </c>
      <c r="D1161" s="5" t="inlineStr">
        <is>
          <t>Semestral</t>
        </is>
      </c>
      <c r="E1161" s="5" t="inlineStr">
        <is>
          <t>Positivo</t>
        </is>
      </c>
      <c r="F1161" s="6" t="n">
        <v>45291</v>
      </c>
      <c r="G1161" s="5">
        <f>YEAR(F1161)</f>
        <v/>
      </c>
      <c r="H1161" s="5">
        <f>PROPER(TEXT(F1161,"mmmm"))</f>
        <v/>
      </c>
      <c r="I1161" s="6">
        <f>IF(OR(H1161="Enero",H1161="Febrero",H1161="Marzo",H1161="Abril",H1161="Mayo",H1161="Junio"),G1161&amp;"-1",IF(OR(H1161="Julio",H1161="Agosto",H1161="Septiembre",H1161="Octubre",H1161="Noviembre",H1161="Diciembre"),G1161&amp;"-2"))</f>
        <v/>
      </c>
      <c r="J1161" s="5" t="n">
        <v>100</v>
      </c>
      <c r="K1161" s="120" t="n">
        <v>100</v>
      </c>
      <c r="L1161" s="28">
        <f>IFERROR(IF(OR(J1161=0,K1161=""),"",IF(E1161="Positivo",MIN(MAX(K1161/J1161,0),1.3),MIN(MAX(J1161/K1161,0),1.3))),"")</f>
        <v/>
      </c>
      <c r="M1161" s="28">
        <f>IFERROR(IF(OR(J1161=0,K1161=""),"",IF(E1161="Positivo",MAX(K1161/J1161,0),MAX(J1161/K1161,0))),"")</f>
        <v/>
      </c>
      <c r="N1161" s="5" t="inlineStr">
        <is>
          <t>%</t>
        </is>
      </c>
      <c r="O1161" s="5" t="inlineStr">
        <is>
          <t>%</t>
        </is>
      </c>
      <c r="P1161" s="16" t="n">
        <v>0</v>
      </c>
      <c r="Q1161" s="16" t="n">
        <v>0</v>
      </c>
      <c r="R1161" s="5">
        <f>A1161&amp;"-"&amp;YEAR(F1161)&amp;"-"&amp;IF(LEN(MONTH(F1161))=1,"0"&amp;MONTH(F1161),MONTH(F1161))&amp;"-"&amp;IF(LEN(DAY(F1161))=1,"0"&amp;DAY(F1161),DAY(F1161))</f>
        <v/>
      </c>
    </row>
    <row r="1162">
      <c r="A1162" s="39" t="n">
        <v>375</v>
      </c>
      <c r="B1162" s="5" t="inlineStr">
        <is>
          <t>Disponibilidad de catálogo de asignaturas pregrado y posgrado presencial</t>
        </is>
      </c>
      <c r="C1162" s="5" t="inlineStr">
        <is>
          <t>Operaciones Académicas</t>
        </is>
      </c>
      <c r="D1162" s="5" t="inlineStr">
        <is>
          <t>Semestral</t>
        </is>
      </c>
      <c r="E1162" s="5" t="inlineStr">
        <is>
          <t>Positivo</t>
        </is>
      </c>
      <c r="F1162" s="6" t="n">
        <v>45291</v>
      </c>
      <c r="G1162" s="5">
        <f>YEAR(F1162)</f>
        <v/>
      </c>
      <c r="H1162" s="5">
        <f>PROPER(TEXT(F1162,"mmmm"))</f>
        <v/>
      </c>
      <c r="I1162" s="6">
        <f>IF(OR(H1162="Enero",H1162="Febrero",H1162="Marzo",H1162="Abril",H1162="Mayo",H1162="Junio"),G1162&amp;"-1",IF(OR(H1162="Julio",H1162="Agosto",H1162="Septiembre",H1162="Octubre",H1162="Noviembre",H1162="Diciembre"),G1162&amp;"-2"))</f>
        <v/>
      </c>
      <c r="J1162" s="5" t="n">
        <v>100</v>
      </c>
      <c r="K1162" s="120" t="n">
        <v>100</v>
      </c>
      <c r="L1162" s="28">
        <f>IFERROR(IF(OR(J1162=0,K1162=""),"",IF(E1162="Positivo",MIN(MAX(K1162/J1162,0),1.3),MIN(MAX(J1162/K1162,0),1.3))),"")</f>
        <v/>
      </c>
      <c r="M1162" s="28">
        <f>IFERROR(IF(OR(J1162=0,K1162=""),"",IF(E1162="Positivo",MAX(K1162/J1162,0),MAX(J1162/K1162,0))),"")</f>
        <v/>
      </c>
      <c r="N1162" s="5" t="inlineStr">
        <is>
          <t>%</t>
        </is>
      </c>
      <c r="O1162" s="5" t="inlineStr">
        <is>
          <t>%</t>
        </is>
      </c>
      <c r="P1162" s="16" t="n">
        <v>0</v>
      </c>
      <c r="Q1162" s="16" t="n">
        <v>0</v>
      </c>
      <c r="R1162" s="5">
        <f>A1162&amp;"-"&amp;YEAR(F1162)&amp;"-"&amp;IF(LEN(MONTH(F1162))=1,"0"&amp;MONTH(F1162),MONTH(F1162))&amp;"-"&amp;IF(LEN(DAY(F1162))=1,"0"&amp;DAY(F1162),DAY(F1162))</f>
        <v/>
      </c>
    </row>
    <row r="1163">
      <c r="A1163" s="5" t="n">
        <v>375</v>
      </c>
      <c r="B1163" s="5" t="inlineStr">
        <is>
          <t>Disponibilidad de catálogo de asignaturas pregrado y posgrado presencial</t>
        </is>
      </c>
      <c r="C1163" s="5" t="inlineStr">
        <is>
          <t>Operaciones Académicas</t>
        </is>
      </c>
      <c r="D1163" s="5" t="inlineStr">
        <is>
          <t>Semestral</t>
        </is>
      </c>
      <c r="E1163" s="5" t="inlineStr">
        <is>
          <t>Positivo</t>
        </is>
      </c>
      <c r="F1163" s="6" t="n">
        <v>45473</v>
      </c>
      <c r="G1163" s="5">
        <f>YEAR(F1163)</f>
        <v/>
      </c>
      <c r="H1163" s="5">
        <f>PROPER(TEXT(F1163,"mmmm"))</f>
        <v/>
      </c>
      <c r="I1163" s="6">
        <f>IF(OR(H1163="Enero",H1163="Febrero",H1163="Marzo",H1163="Abril",H1163="Mayo",H1163="Junio"),G1163&amp;"-1",IF(OR(H1163="Julio",H1163="Agosto",H1163="Septiembre",H1163="Octubre",H1163="Noviembre",H1163="Diciembre"),G1163&amp;"-2"))</f>
        <v/>
      </c>
      <c r="J1163" s="5" t="n">
        <v>100</v>
      </c>
      <c r="K1163" s="5" t="n">
        <v>100</v>
      </c>
      <c r="L1163" s="28">
        <f>IFERROR(IF(OR(J1163=0,K1163=""),"",IF(E1163="Positivo",MIN(MAX(K1163/J1163,0),1.3),MIN(MAX(J1163/K1163,0),1.3))),"")</f>
        <v/>
      </c>
      <c r="M1163" s="28">
        <f>IFERROR(IF(OR(J1163=0,K1163=""),"",IF(E1163="Positivo",MAX(K1163/J1163,0),MAX(J1163/K1163,0))),"")</f>
        <v/>
      </c>
      <c r="N1163" s="5" t="inlineStr">
        <is>
          <t>%</t>
        </is>
      </c>
      <c r="O1163" s="5" t="inlineStr">
        <is>
          <t>%</t>
        </is>
      </c>
      <c r="P1163" s="16" t="n">
        <v>0</v>
      </c>
      <c r="Q1163" s="5" t="n">
        <v>0</v>
      </c>
      <c r="R1163" s="5">
        <f>A1163&amp;"-"&amp;YEAR(F1163)&amp;"-"&amp;IF(LEN(MONTH(F1163))=1,"0"&amp;MONTH(F1163),MONTH(F1163))&amp;"-"&amp;IF(LEN(DAY(F1163))=1,"0"&amp;DAY(F1163),DAY(F1163))</f>
        <v/>
      </c>
    </row>
    <row r="1164">
      <c r="A1164" s="26" t="n">
        <v>375</v>
      </c>
      <c r="B1164" s="5" t="inlineStr">
        <is>
          <t>Disponibilidad de catálogo de asignaturas pregrado y posgrado presencial</t>
        </is>
      </c>
      <c r="C1164" s="5" t="inlineStr">
        <is>
          <t>Operaciones Académicas</t>
        </is>
      </c>
      <c r="D1164" s="5" t="inlineStr">
        <is>
          <t>Semestral</t>
        </is>
      </c>
      <c r="E1164" s="5" t="inlineStr">
        <is>
          <t>Positivo</t>
        </is>
      </c>
      <c r="F1164" s="6" t="n">
        <v>45657</v>
      </c>
      <c r="G1164" s="5">
        <f>YEAR(F1164)</f>
        <v/>
      </c>
      <c r="H1164" s="5">
        <f>PROPER(TEXT(F1164,"mmmm"))</f>
        <v/>
      </c>
      <c r="I1164" s="6">
        <f>IF(OR(H1164="Enero",H1164="Febrero",H1164="Marzo",H1164="Abril",H1164="Mayo",H1164="Junio"),G1164&amp;"-1",IF(OR(H1164="Julio",H1164="Agosto",H1164="Septiembre",H1164="Octubre",H1164="Noviembre",H1164="Diciembre"),G1164&amp;"-2"))</f>
        <v/>
      </c>
      <c r="J1164" s="5" t="n">
        <v>100</v>
      </c>
      <c r="K1164" s="10" t="n">
        <v>100</v>
      </c>
      <c r="L1164" s="28">
        <f>IFERROR(IF(OR(J1164=0,K1164=""),"",IF(E1164="Positivo",MIN(MAX(K1164/J1164,0),1.3),MIN(MAX(J1164/K1164,0),1.3))),"")</f>
        <v/>
      </c>
      <c r="M1164" s="28">
        <f>IFERROR(IF(OR(J1164=0,K1164=""),"",IF(E1164="Positivo",MAX(K1164/J1164,0),MAX(J1164/K1164,0))),"")</f>
        <v/>
      </c>
      <c r="N1164" s="5" t="inlineStr">
        <is>
          <t>%</t>
        </is>
      </c>
      <c r="O1164" s="5" t="inlineStr">
        <is>
          <t>%</t>
        </is>
      </c>
      <c r="P1164" s="16" t="n">
        <v>0</v>
      </c>
      <c r="Q1164" s="16" t="n">
        <v>0</v>
      </c>
      <c r="R1164" s="5">
        <f>A1164&amp;"-"&amp;YEAR(F1164)&amp;"-"&amp;IF(LEN(MONTH(F1164))=1,"0"&amp;MONTH(F1164),MONTH(F1164))&amp;"-"&amp;IF(LEN(DAY(F1164))=1,"0"&amp;DAY(F1164),DAY(F1164))</f>
        <v/>
      </c>
    </row>
    <row r="1165">
      <c r="A1165" s="43" t="n">
        <v>376</v>
      </c>
      <c r="B1165" s="5" t="inlineStr">
        <is>
          <t>Cumplimiento EBIDTA</t>
        </is>
      </c>
      <c r="C1165" s="5" t="inlineStr">
        <is>
          <t>Planeación Financiera</t>
        </is>
      </c>
      <c r="D1165" s="5" t="inlineStr">
        <is>
          <t>Semestral</t>
        </is>
      </c>
      <c r="E1165" s="5" t="inlineStr">
        <is>
          <t>Positivo</t>
        </is>
      </c>
      <c r="F1165" s="6" t="n">
        <v>45107</v>
      </c>
      <c r="G1165" s="5">
        <f>YEAR(F1165)</f>
        <v/>
      </c>
      <c r="H1165" s="5">
        <f>PROPER(TEXT(F1165,"mmmm"))</f>
        <v/>
      </c>
      <c r="I1165" s="6">
        <f>IF(OR(H1165="Enero",H1165="Febrero",H1165="Marzo",H1165="Abril",H1165="Mayo",H1165="Junio"),G1165&amp;"-1",IF(OR(H1165="Julio",H1165="Agosto",H1165="Septiembre",H1165="Octubre",H1165="Noviembre",H1165="Diciembre"),G1165&amp;"-2"))</f>
        <v/>
      </c>
      <c r="J1165" s="5" t="n">
        <v>95</v>
      </c>
      <c r="K1165" s="120" t="n">
        <v>149.7223763395</v>
      </c>
      <c r="L1165" s="28">
        <f>IFERROR(IF(OR(J1165=0,K1165=""),"",IF(E1165="Positivo",MIN(MAX(K1165/J1165,0),1.3),MIN(MAX(J1165/K1165,0),1.3))),"")</f>
        <v/>
      </c>
      <c r="M1165" s="28">
        <f>IFERROR(IF(OR(J1165=0,K1165=""),"",IF(E1165="Positivo",MAX(K1165/J1165,0),MAX(J1165/K1165,0))),"")</f>
        <v/>
      </c>
      <c r="N1165" s="5" t="inlineStr">
        <is>
          <t>$</t>
        </is>
      </c>
      <c r="O1165" s="5" t="inlineStr">
        <is>
          <t>$</t>
        </is>
      </c>
      <c r="P1165" s="16" t="n">
        <v>0</v>
      </c>
      <c r="Q1165" s="16" t="n">
        <v>0</v>
      </c>
      <c r="R1165" s="5">
        <f>A1165&amp;"-"&amp;YEAR(F1165)&amp;"-"&amp;IF(LEN(MONTH(F1165))=1,"0"&amp;MONTH(F1165),MONTH(F1165))&amp;"-"&amp;IF(LEN(DAY(F1165))=1,"0"&amp;DAY(F1165),DAY(F1165))</f>
        <v/>
      </c>
    </row>
    <row r="1166">
      <c r="A1166" s="39" t="n">
        <v>376</v>
      </c>
      <c r="B1166" s="5" t="inlineStr">
        <is>
          <t>Cumplimiento EBIDTA</t>
        </is>
      </c>
      <c r="C1166" s="5" t="inlineStr">
        <is>
          <t>Planeación Financiera</t>
        </is>
      </c>
      <c r="D1166" s="5" t="inlineStr">
        <is>
          <t>Semestral</t>
        </is>
      </c>
      <c r="E1166" s="5" t="inlineStr">
        <is>
          <t>Positivo</t>
        </is>
      </c>
      <c r="F1166" s="6" t="n">
        <v>45291</v>
      </c>
      <c r="G1166" s="5">
        <f>YEAR(F1166)</f>
        <v/>
      </c>
      <c r="H1166" s="5">
        <f>PROPER(TEXT(F1166,"mmmm"))</f>
        <v/>
      </c>
      <c r="I1166" s="6">
        <f>IF(OR(H1166="Enero",H1166="Febrero",H1166="Marzo",H1166="Abril",H1166="Mayo",H1166="Junio"),G1166&amp;"-1",IF(OR(H1166="Julio",H1166="Agosto",H1166="Septiembre",H1166="Octubre",H1166="Noviembre",H1166="Diciembre"),G1166&amp;"-2"))</f>
        <v/>
      </c>
      <c r="J1166" s="5" t="n">
        <v>95</v>
      </c>
      <c r="K1166" s="120" t="n">
        <v>101.26</v>
      </c>
      <c r="L1166" s="28">
        <f>IFERROR(IF(OR(J1166=0,K1166=""),"",IF(E1166="Positivo",MIN(MAX(K1166/J1166,0),1.3),MIN(MAX(J1166/K1166,0),1.3))),"")</f>
        <v/>
      </c>
      <c r="M1166" s="28">
        <f>IFERROR(IF(OR(J1166=0,K1166=""),"",IF(E1166="Positivo",MAX(K1166/J1166,0),MAX(J1166/K1166,0))),"")</f>
        <v/>
      </c>
      <c r="N1166" s="5" t="inlineStr">
        <is>
          <t>$</t>
        </is>
      </c>
      <c r="O1166" s="5" t="inlineStr">
        <is>
          <t>$</t>
        </is>
      </c>
      <c r="P1166" s="16" t="n">
        <v>0</v>
      </c>
      <c r="Q1166" s="16" t="n">
        <v>0</v>
      </c>
      <c r="R1166" s="5">
        <f>A1166&amp;"-"&amp;YEAR(F1166)&amp;"-"&amp;IF(LEN(MONTH(F1166))=1,"0"&amp;MONTH(F1166),MONTH(F1166))&amp;"-"&amp;IF(LEN(DAY(F1166))=1,"0"&amp;DAY(F1166),DAY(F1166))</f>
        <v/>
      </c>
    </row>
    <row r="1167">
      <c r="A1167" s="43" t="n">
        <v>376</v>
      </c>
      <c r="B1167" s="5" t="inlineStr">
        <is>
          <t>Cumplimiento EBIDTA</t>
        </is>
      </c>
      <c r="C1167" s="5" t="inlineStr">
        <is>
          <t>Planeación Financiera</t>
        </is>
      </c>
      <c r="D1167" s="5" t="inlineStr">
        <is>
          <t>Semestral</t>
        </is>
      </c>
      <c r="E1167" s="5" t="inlineStr">
        <is>
          <t>Positivo</t>
        </is>
      </c>
      <c r="F1167" s="6" t="n">
        <v>45473</v>
      </c>
      <c r="G1167" s="5">
        <f>YEAR(F1167)</f>
        <v/>
      </c>
      <c r="H1167" s="5">
        <f>PROPER(TEXT(F1167,"mmmm"))</f>
        <v/>
      </c>
      <c r="I1167" s="6">
        <f>IF(OR(H1167="Enero",H1167="Febrero",H1167="Marzo",H1167="Abril",H1167="Mayo",H1167="Junio"),G1167&amp;"-1",IF(OR(H1167="Julio",H1167="Agosto",H1167="Septiembre",H1167="Octubre",H1167="Noviembre",H1167="Diciembre"),G1167&amp;"-2"))</f>
        <v/>
      </c>
      <c r="J1167" s="5" t="n">
        <v>95</v>
      </c>
      <c r="K1167" s="120" t="n">
        <v>104</v>
      </c>
      <c r="L1167" s="28">
        <f>IFERROR(IF(OR(J1167=0,K1167=""),"",IF(E1167="Positivo",MIN(MAX(K1167/J1167,0),1.3),MIN(MAX(J1167/K1167,0),1.3))),"")</f>
        <v/>
      </c>
      <c r="M1167" s="28">
        <f>IFERROR(IF(OR(J1167=0,K1167=""),"",IF(E1167="Positivo",MAX(K1167/J1167,0),MAX(J1167/K1167,0))),"")</f>
        <v/>
      </c>
      <c r="N1167" s="5" t="inlineStr">
        <is>
          <t>$</t>
        </is>
      </c>
      <c r="O1167" s="5" t="inlineStr">
        <is>
          <t>$</t>
        </is>
      </c>
      <c r="P1167" s="16" t="n">
        <v>0</v>
      </c>
      <c r="Q1167" s="16" t="n">
        <v>0</v>
      </c>
      <c r="R1167" s="5">
        <f>A1167&amp;"-"&amp;YEAR(F1167)&amp;"-"&amp;IF(LEN(MONTH(F1167))=1,"0"&amp;MONTH(F1167),MONTH(F1167))&amp;"-"&amp;IF(LEN(DAY(F1167))=1,"0"&amp;DAY(F1167),DAY(F1167))</f>
        <v/>
      </c>
    </row>
    <row r="1168">
      <c r="A1168" s="26" t="n">
        <v>376</v>
      </c>
      <c r="B1168" s="5" t="inlineStr">
        <is>
          <t>Cumplimiento EBITDA</t>
        </is>
      </c>
      <c r="C1168" s="5" t="inlineStr">
        <is>
          <t>Planeación Financiera</t>
        </is>
      </c>
      <c r="D1168" s="5" t="inlineStr">
        <is>
          <t>Semestral</t>
        </is>
      </c>
      <c r="E1168" s="5" t="inlineStr">
        <is>
          <t>Positivo</t>
        </is>
      </c>
      <c r="F1168" s="6" t="n">
        <v>45657</v>
      </c>
      <c r="G1168" s="5">
        <f>YEAR(F1168)</f>
        <v/>
      </c>
      <c r="H1168" s="5">
        <f>PROPER(TEXT(F1168,"mmmm"))</f>
        <v/>
      </c>
      <c r="I1168" s="6">
        <f>IF(OR(H1168="Enero",H1168="Febrero",H1168="Marzo",H1168="Abril",H1168="Mayo",H1168="Junio"),G1168&amp;"-1",IF(OR(H1168="Julio",H1168="Agosto",H1168="Septiembre",H1168="Octubre",H1168="Noviembre",H1168="Diciembre"),G1168&amp;"-2"))</f>
        <v/>
      </c>
      <c r="J1168" s="116" t="n">
        <v>95</v>
      </c>
      <c r="K1168" s="120" t="n">
        <v>109.1</v>
      </c>
      <c r="L1168" s="28">
        <f>IFERROR(IF(OR(J1168=0,K1168=""),"",IF(E1168="Positivo",MIN(MAX(K1168/J1168,0),1.3),MIN(MAX(J1168/K1168,0),1.3))),"")</f>
        <v/>
      </c>
      <c r="M1168" s="28">
        <f>IFERROR(IF(OR(J1168=0,K1168=""),"",IF(E1168="Positivo",MAX(K1168/J1168,0),MAX(J1168/K1168,0))),"")</f>
        <v/>
      </c>
      <c r="N1168" s="5" t="inlineStr">
        <is>
          <t>$</t>
        </is>
      </c>
      <c r="O1168" s="5" t="inlineStr">
        <is>
          <t>$</t>
        </is>
      </c>
      <c r="P1168" s="16" t="n">
        <v>0</v>
      </c>
      <c r="Q1168" s="16" t="n">
        <v>0</v>
      </c>
      <c r="R1168" s="5">
        <f>A1168&amp;"-"&amp;YEAR(F1168)&amp;"-"&amp;IF(LEN(MONTH(F1168))=1,"0"&amp;MONTH(F1168),MONTH(F1168))&amp;"-"&amp;IF(LEN(DAY(F1168))=1,"0"&amp;DAY(F1168),DAY(F1168))</f>
        <v/>
      </c>
    </row>
    <row r="1169">
      <c r="A1169" s="43" t="n">
        <v>377</v>
      </c>
      <c r="B1169" s="5" t="inlineStr">
        <is>
          <t>CAPEX</t>
        </is>
      </c>
      <c r="C1169" s="5" t="inlineStr">
        <is>
          <t>Planeación Financiera</t>
        </is>
      </c>
      <c r="D1169" s="5" t="inlineStr">
        <is>
          <t>Semestral</t>
        </is>
      </c>
      <c r="E1169" s="5" t="inlineStr">
        <is>
          <t>Negativo</t>
        </is>
      </c>
      <c r="F1169" s="6" t="n">
        <v>45107</v>
      </c>
      <c r="G1169" s="5">
        <f>YEAR(F1169)</f>
        <v/>
      </c>
      <c r="H1169" s="5">
        <f>PROPER(TEXT(F1169,"mmmm"))</f>
        <v/>
      </c>
      <c r="I1169" s="6">
        <f>IF(OR(H1169="Enero",H1169="Febrero",H1169="Marzo",H1169="Abril",H1169="Mayo",H1169="Junio"),G1169&amp;"-1",IF(OR(H1169="Julio",H1169="Agosto",H1169="Septiembre",H1169="Octubre",H1169="Noviembre",H1169="Diciembre"),G1169&amp;"-2"))</f>
        <v/>
      </c>
      <c r="J1169" s="5" t="n">
        <v>100</v>
      </c>
      <c r="K1169" s="120" t="n">
        <v>22.314798348502</v>
      </c>
      <c r="L1169" s="28">
        <f>IFERROR(IF(OR(J1169=0,K1169=""),"",IF(E1169="Positivo",MIN(MAX(K1169/J1169,0),1.3),MIN(MAX(J1169/K1169,0),1.3))),"")</f>
        <v/>
      </c>
      <c r="M1169" s="28">
        <f>IFERROR(IF(OR(J1169=0,K1169=""),"",IF(E1169="Positivo",MAX(K1169/J1169,0),MAX(J1169/K1169,0))),"")</f>
        <v/>
      </c>
      <c r="N1169" s="5" t="inlineStr">
        <is>
          <t>$</t>
        </is>
      </c>
      <c r="O1169" s="5" t="inlineStr">
        <is>
          <t>$</t>
        </is>
      </c>
      <c r="P1169" s="16" t="n">
        <v>0</v>
      </c>
      <c r="Q1169" s="16" t="n">
        <v>0</v>
      </c>
      <c r="R1169" s="5">
        <f>A1169&amp;"-"&amp;YEAR(F1169)&amp;"-"&amp;IF(LEN(MONTH(F1169))=1,"0"&amp;MONTH(F1169),MONTH(F1169))&amp;"-"&amp;IF(LEN(DAY(F1169))=1,"0"&amp;DAY(F1169),DAY(F1169))</f>
        <v/>
      </c>
    </row>
    <row r="1170">
      <c r="A1170" s="39" t="n">
        <v>377</v>
      </c>
      <c r="B1170" s="5" t="inlineStr">
        <is>
          <t>CAPEX</t>
        </is>
      </c>
      <c r="C1170" s="5" t="inlineStr">
        <is>
          <t>Planeación Financiera</t>
        </is>
      </c>
      <c r="D1170" s="5" t="inlineStr">
        <is>
          <t>Semestral</t>
        </is>
      </c>
      <c r="E1170" s="5" t="inlineStr">
        <is>
          <t>Negativo</t>
        </is>
      </c>
      <c r="F1170" s="6" t="n">
        <v>45291</v>
      </c>
      <c r="G1170" s="5">
        <f>YEAR(F1170)</f>
        <v/>
      </c>
      <c r="H1170" s="5">
        <f>PROPER(TEXT(F1170,"mmmm"))</f>
        <v/>
      </c>
      <c r="I1170" s="6">
        <f>IF(OR(H1170="Enero",H1170="Febrero",H1170="Marzo",H1170="Abril",H1170="Mayo",H1170="Junio"),G1170&amp;"-1",IF(OR(H1170="Julio",H1170="Agosto",H1170="Septiembre",H1170="Octubre",H1170="Noviembre",H1170="Diciembre"),G1170&amp;"-2"))</f>
        <v/>
      </c>
      <c r="J1170" s="5" t="n">
        <v>100</v>
      </c>
      <c r="K1170" s="120" t="n">
        <v>60.77</v>
      </c>
      <c r="L1170" s="28">
        <f>IFERROR(IF(OR(J1170=0,K1170=""),"",IF(E1170="Positivo",MIN(MAX(K1170/J1170,0),1.3),MIN(MAX(J1170/K1170,0),1.3))),"")</f>
        <v/>
      </c>
      <c r="M1170" s="28">
        <f>IFERROR(IF(OR(J1170=0,K1170=""),"",IF(E1170="Positivo",MAX(K1170/J1170,0),MAX(J1170/K1170,0))),"")</f>
        <v/>
      </c>
      <c r="N1170" s="5" t="inlineStr">
        <is>
          <t>$</t>
        </is>
      </c>
      <c r="O1170" s="5" t="inlineStr">
        <is>
          <t>$</t>
        </is>
      </c>
      <c r="P1170" s="16" t="n">
        <v>0</v>
      </c>
      <c r="Q1170" s="16" t="n">
        <v>0</v>
      </c>
      <c r="R1170" s="5">
        <f>A1170&amp;"-"&amp;YEAR(F1170)&amp;"-"&amp;IF(LEN(MONTH(F1170))=1,"0"&amp;MONTH(F1170),MONTH(F1170))&amp;"-"&amp;IF(LEN(DAY(F1170))=1,"0"&amp;DAY(F1170),DAY(F1170))</f>
        <v/>
      </c>
    </row>
    <row r="1171">
      <c r="A1171" s="43" t="n">
        <v>377</v>
      </c>
      <c r="B1171" s="5" t="inlineStr">
        <is>
          <t>CAPEX</t>
        </is>
      </c>
      <c r="C1171" s="5" t="inlineStr">
        <is>
          <t>Planeación Financiera</t>
        </is>
      </c>
      <c r="D1171" s="5" t="inlineStr">
        <is>
          <t>Semestral</t>
        </is>
      </c>
      <c r="E1171" s="5" t="inlineStr">
        <is>
          <t>Negativo</t>
        </is>
      </c>
      <c r="F1171" s="6" t="n">
        <v>45473</v>
      </c>
      <c r="G1171" s="5">
        <f>YEAR(F1171)</f>
        <v/>
      </c>
      <c r="H1171" s="5">
        <f>PROPER(TEXT(F1171,"mmmm"))</f>
        <v/>
      </c>
      <c r="I1171" s="6">
        <f>IF(OR(H1171="Enero",H1171="Febrero",H1171="Marzo",H1171="Abril",H1171="Mayo",H1171="Junio"),G1171&amp;"-1",IF(OR(H1171="Julio",H1171="Agosto",H1171="Septiembre",H1171="Octubre",H1171="Noviembre",H1171="Diciembre"),G1171&amp;"-2"))</f>
        <v/>
      </c>
      <c r="J1171" s="5" t="n">
        <v>100</v>
      </c>
      <c r="K1171" s="120" t="n">
        <v>48.24</v>
      </c>
      <c r="L1171" s="28">
        <f>IFERROR(IF(OR(J1171=0,K1171=""),"",IF(E1171="Positivo",MIN(MAX(K1171/J1171,0),1.3),MIN(MAX(J1171/K1171,0),1.3))),"")</f>
        <v/>
      </c>
      <c r="M1171" s="28">
        <f>IFERROR(IF(OR(J1171=0,K1171=""),"",IF(E1171="Positivo",MAX(K1171/J1171,0),MAX(J1171/K1171,0))),"")</f>
        <v/>
      </c>
      <c r="N1171" s="5" t="inlineStr">
        <is>
          <t>$</t>
        </is>
      </c>
      <c r="O1171" s="5" t="inlineStr">
        <is>
          <t>$</t>
        </is>
      </c>
      <c r="P1171" s="16" t="n">
        <v>0</v>
      </c>
      <c r="Q1171" s="16" t="n">
        <v>0</v>
      </c>
      <c r="R1171" s="5">
        <f>A1171&amp;"-"&amp;YEAR(F1171)&amp;"-"&amp;IF(LEN(MONTH(F1171))=1,"0"&amp;MONTH(F1171),MONTH(F1171))&amp;"-"&amp;IF(LEN(DAY(F1171))=1,"0"&amp;DAY(F1171),DAY(F1171))</f>
        <v/>
      </c>
    </row>
    <row r="1172">
      <c r="A1172" s="26" t="n">
        <v>377</v>
      </c>
      <c r="B1172" s="5" t="inlineStr">
        <is>
          <t>CAPEX</t>
        </is>
      </c>
      <c r="C1172" s="5" t="inlineStr">
        <is>
          <t>Planeación Financiera</t>
        </is>
      </c>
      <c r="D1172" s="5" t="inlineStr">
        <is>
          <t>Semestral</t>
        </is>
      </c>
      <c r="E1172" s="5" t="inlineStr">
        <is>
          <t>Negativo</t>
        </is>
      </c>
      <c r="F1172" s="6" t="n">
        <v>45657</v>
      </c>
      <c r="G1172" s="5">
        <f>YEAR(F1172)</f>
        <v/>
      </c>
      <c r="H1172" s="5">
        <f>PROPER(TEXT(F1172,"mmmm"))</f>
        <v/>
      </c>
      <c r="I1172" s="6">
        <f>IF(OR(H1172="Enero",H1172="Febrero",H1172="Marzo",H1172="Abril",H1172="Mayo",H1172="Junio"),G1172&amp;"-1",IF(OR(H1172="Julio",H1172="Agosto",H1172="Septiembre",H1172="Octubre",H1172="Noviembre",H1172="Diciembre"),G1172&amp;"-2"))</f>
        <v/>
      </c>
      <c r="J1172" s="5" t="n">
        <v>100</v>
      </c>
      <c r="K1172" s="10" t="n">
        <v>125.01</v>
      </c>
      <c r="L1172" s="28">
        <f>IFERROR(IF(OR(J1172=0,K1172=""),"",IF(E1172="Positivo",MIN(MAX(K1172/J1172,0),1.3),MIN(MAX(J1172/K1172,0),1.3))),"")</f>
        <v/>
      </c>
      <c r="M1172" s="28">
        <f>IFERROR(IF(OR(J1172=0,K1172=""),"",IF(E1172="Positivo",MAX(K1172/J1172,0),MAX(J1172/K1172,0))),"")</f>
        <v/>
      </c>
      <c r="N1172" s="5" t="inlineStr">
        <is>
          <t>$</t>
        </is>
      </c>
      <c r="O1172" s="5" t="inlineStr">
        <is>
          <t>$</t>
        </is>
      </c>
      <c r="P1172" s="16" t="n">
        <v>0</v>
      </c>
      <c r="Q1172" s="16" t="n">
        <v>0</v>
      </c>
      <c r="R1172" s="5">
        <f>A1172&amp;"-"&amp;YEAR(F1172)&amp;"-"&amp;IF(LEN(MONTH(F1172))=1,"0"&amp;MONTH(F1172),MONTH(F1172))&amp;"-"&amp;IF(LEN(DAY(F1172))=1,"0"&amp;DAY(F1172),DAY(F1172))</f>
        <v/>
      </c>
    </row>
    <row r="1173">
      <c r="A1173" s="26" t="n">
        <v>378</v>
      </c>
      <c r="B1173" s="5" t="inlineStr">
        <is>
          <t>Proyectos tecnológicos</t>
        </is>
      </c>
      <c r="C1173" s="5" t="inlineStr">
        <is>
          <t>Gestión de la tecnología e innovación digital</t>
        </is>
      </c>
      <c r="D1173" s="5" t="inlineStr">
        <is>
          <t>Mensual</t>
        </is>
      </c>
      <c r="E1173" s="5" t="inlineStr">
        <is>
          <t>Positivo</t>
        </is>
      </c>
      <c r="F1173" s="6" t="n">
        <v>44957</v>
      </c>
      <c r="G1173" s="5">
        <f>YEAR(F1173)</f>
        <v/>
      </c>
      <c r="H1173" s="5">
        <f>PROPER(TEXT(F1173,"mmmm"))</f>
        <v/>
      </c>
      <c r="I1173" s="6">
        <f>IF(OR(H1173="Enero",H1173="Febrero",H1173="Marzo",H1173="Abril",H1173="Mayo",H1173="Junio"),G1173&amp;"-1",IF(OR(H1173="Julio",H1173="Agosto",H1173="Septiembre",H1173="Octubre",H1173="Noviembre",H1173="Diciembre"),G1173&amp;"-2"))</f>
        <v/>
      </c>
      <c r="J1173" s="5" t="n">
        <v>92</v>
      </c>
      <c r="K1173" s="120" t="n">
        <v>100</v>
      </c>
      <c r="L1173" s="28">
        <f>IFERROR(IF(OR(J1173=0,K1173=""),"",IF(E1173="Positivo",MIN(MAX(K1173/J1173,0),1.3),MIN(MAX(J1173/K1173,0),1.3))),"")</f>
        <v/>
      </c>
      <c r="M1173" s="28">
        <f>IFERROR(IF(OR(J1173=0,K1173=""),"",IF(E1173="Positivo",MAX(K1173/J1173,0),MAX(J1173/K1173,0))),"")</f>
        <v/>
      </c>
      <c r="N1173" s="5" t="inlineStr">
        <is>
          <t>%</t>
        </is>
      </c>
      <c r="O1173" s="5" t="inlineStr">
        <is>
          <t>%</t>
        </is>
      </c>
      <c r="P1173" s="16" t="n">
        <v>0</v>
      </c>
      <c r="Q1173" s="16" t="n">
        <v>0</v>
      </c>
      <c r="R1173" s="5">
        <f>A1173&amp;"-"&amp;YEAR(F1173)&amp;"-"&amp;IF(LEN(MONTH(F1173))=1,"0"&amp;MONTH(F1173),MONTH(F1173))&amp;"-"&amp;IF(LEN(DAY(F1173))=1,"0"&amp;DAY(F1173),DAY(F1173))</f>
        <v/>
      </c>
    </row>
    <row r="1174">
      <c r="A1174" s="26" t="n">
        <v>378</v>
      </c>
      <c r="B1174" s="5" t="inlineStr">
        <is>
          <t>Proyectos tecnológicos</t>
        </is>
      </c>
      <c r="C1174" s="5" t="inlineStr">
        <is>
          <t>Gestión de la tecnología e innovación digital</t>
        </is>
      </c>
      <c r="D1174" s="5" t="inlineStr">
        <is>
          <t>Mensual</t>
        </is>
      </c>
      <c r="E1174" s="5" t="inlineStr">
        <is>
          <t>Positivo</t>
        </is>
      </c>
      <c r="F1174" s="17" t="n">
        <v>44985</v>
      </c>
      <c r="G1174" s="5">
        <f>YEAR(F1174)</f>
        <v/>
      </c>
      <c r="H1174" s="5">
        <f>PROPER(TEXT(F1174,"mmmm"))</f>
        <v/>
      </c>
      <c r="I1174" s="6">
        <f>IF(OR(H1174="Enero",H1174="Febrero",H1174="Marzo",H1174="Abril",H1174="Mayo",H1174="Junio"),G1174&amp;"-1",IF(OR(H1174="Julio",H1174="Agosto",H1174="Septiembre",H1174="Octubre",H1174="Noviembre",H1174="Diciembre"),G1174&amp;"-2"))</f>
        <v/>
      </c>
      <c r="J1174" s="5" t="n">
        <v>92</v>
      </c>
      <c r="K1174" s="120" t="n">
        <v>100</v>
      </c>
      <c r="L1174" s="28">
        <f>IFERROR(IF(OR(J1174=0,K1174=""),"",IF(E1174="Positivo",MIN(MAX(K1174/J1174,0),1.3),MIN(MAX(J1174/K1174,0),1.3))),"")</f>
        <v/>
      </c>
      <c r="M1174" s="28">
        <f>IFERROR(IF(OR(J1174=0,K1174=""),"",IF(E1174="Positivo",MAX(K1174/J1174,0),MAX(J1174/K1174,0))),"")</f>
        <v/>
      </c>
      <c r="N1174" s="5" t="inlineStr">
        <is>
          <t>%</t>
        </is>
      </c>
      <c r="O1174" s="5" t="inlineStr">
        <is>
          <t>%</t>
        </is>
      </c>
      <c r="P1174" s="16" t="n">
        <v>0</v>
      </c>
      <c r="Q1174" s="16" t="n">
        <v>0</v>
      </c>
      <c r="R1174" s="5">
        <f>A1174&amp;"-"&amp;YEAR(F1174)&amp;"-"&amp;IF(LEN(MONTH(F1174))=1,"0"&amp;MONTH(F1174),MONTH(F1174))&amp;"-"&amp;IF(LEN(DAY(F1174))=1,"0"&amp;DAY(F1174),DAY(F1174))</f>
        <v/>
      </c>
    </row>
    <row r="1175">
      <c r="A1175" s="26" t="n">
        <v>378</v>
      </c>
      <c r="B1175" s="5" t="inlineStr">
        <is>
          <t>Proyectos tecnológicos</t>
        </is>
      </c>
      <c r="C1175" s="5" t="inlineStr">
        <is>
          <t>Gestión de la tecnología e innovación digital</t>
        </is>
      </c>
      <c r="D1175" s="5" t="inlineStr">
        <is>
          <t>Mensual</t>
        </is>
      </c>
      <c r="E1175" s="5" t="inlineStr">
        <is>
          <t>Positivo</t>
        </is>
      </c>
      <c r="F1175" s="6" t="n">
        <v>45016</v>
      </c>
      <c r="G1175" s="5">
        <f>YEAR(F1175)</f>
        <v/>
      </c>
      <c r="H1175" s="5">
        <f>PROPER(TEXT(F1175,"mmmm"))</f>
        <v/>
      </c>
      <c r="I1175" s="6">
        <f>IF(OR(H1175="Enero",H1175="Febrero",H1175="Marzo",H1175="Abril",H1175="Mayo",H1175="Junio"),G1175&amp;"-1",IF(OR(H1175="Julio",H1175="Agosto",H1175="Septiembre",H1175="Octubre",H1175="Noviembre",H1175="Diciembre"),G1175&amp;"-2"))</f>
        <v/>
      </c>
      <c r="J1175" s="5" t="n">
        <v>92</v>
      </c>
      <c r="K1175" s="120" t="n">
        <v>100</v>
      </c>
      <c r="L1175" s="28">
        <f>IFERROR(IF(OR(J1175=0,K1175=""),"",IF(E1175="Positivo",MIN(MAX(K1175/J1175,0),1.3),MIN(MAX(J1175/K1175,0),1.3))),"")</f>
        <v/>
      </c>
      <c r="M1175" s="28">
        <f>IFERROR(IF(OR(J1175=0,K1175=""),"",IF(E1175="Positivo",MAX(K1175/J1175,0),MAX(J1175/K1175,0))),"")</f>
        <v/>
      </c>
      <c r="N1175" s="5" t="inlineStr">
        <is>
          <t>%</t>
        </is>
      </c>
      <c r="O1175" s="5" t="inlineStr">
        <is>
          <t>%</t>
        </is>
      </c>
      <c r="P1175" s="16" t="n">
        <v>0</v>
      </c>
      <c r="Q1175" s="16" t="n">
        <v>0</v>
      </c>
      <c r="R1175" s="5">
        <f>A1175&amp;"-"&amp;YEAR(F1175)&amp;"-"&amp;IF(LEN(MONTH(F1175))=1,"0"&amp;MONTH(F1175),MONTH(F1175))&amp;"-"&amp;IF(LEN(DAY(F1175))=1,"0"&amp;DAY(F1175),DAY(F1175))</f>
        <v/>
      </c>
    </row>
    <row r="1176">
      <c r="A1176" s="26" t="n">
        <v>378</v>
      </c>
      <c r="B1176" s="5" t="inlineStr">
        <is>
          <t>Proyectos tecnológicos</t>
        </is>
      </c>
      <c r="C1176" s="5" t="inlineStr">
        <is>
          <t>Gestión de la tecnología e innovación digital</t>
        </is>
      </c>
      <c r="D1176" s="5" t="inlineStr">
        <is>
          <t>Mensual</t>
        </is>
      </c>
      <c r="E1176" s="5" t="inlineStr">
        <is>
          <t>Positivo</t>
        </is>
      </c>
      <c r="F1176" s="6" t="n">
        <v>45046</v>
      </c>
      <c r="G1176" s="5">
        <f>YEAR(F1176)</f>
        <v/>
      </c>
      <c r="H1176" s="5">
        <f>PROPER(TEXT(F1176,"mmmm"))</f>
        <v/>
      </c>
      <c r="I1176" s="6">
        <f>IF(OR(H1176="Enero",H1176="Febrero",H1176="Marzo",H1176="Abril",H1176="Mayo",H1176="Junio"),G1176&amp;"-1",IF(OR(H1176="Julio",H1176="Agosto",H1176="Septiembre",H1176="Octubre",H1176="Noviembre",H1176="Diciembre"),G1176&amp;"-2"))</f>
        <v/>
      </c>
      <c r="J1176" s="5" t="n">
        <v>92</v>
      </c>
      <c r="K1176" s="120" t="n">
        <v>90.5</v>
      </c>
      <c r="L1176" s="28">
        <f>IFERROR(IF(OR(J1176=0,K1176=""),"",IF(E1176="Positivo",MIN(MAX(K1176/J1176,0),1.3),MIN(MAX(J1176/K1176,0),1.3))),"")</f>
        <v/>
      </c>
      <c r="M1176" s="28">
        <f>IFERROR(IF(OR(J1176=0,K1176=""),"",IF(E1176="Positivo",MAX(K1176/J1176,0),MAX(J1176/K1176,0))),"")</f>
        <v/>
      </c>
      <c r="N1176" s="5" t="inlineStr">
        <is>
          <t>%</t>
        </is>
      </c>
      <c r="O1176" s="5" t="inlineStr">
        <is>
          <t>%</t>
        </is>
      </c>
      <c r="P1176" s="16" t="n">
        <v>1</v>
      </c>
      <c r="Q1176" s="16" t="n">
        <v>1</v>
      </c>
      <c r="R1176" s="5">
        <f>A1176&amp;"-"&amp;YEAR(F1176)&amp;"-"&amp;IF(LEN(MONTH(F1176))=1,"0"&amp;MONTH(F1176),MONTH(F1176))&amp;"-"&amp;IF(LEN(DAY(F1176))=1,"0"&amp;DAY(F1176),DAY(F1176))</f>
        <v/>
      </c>
    </row>
    <row r="1177">
      <c r="A1177" s="26" t="n">
        <v>378</v>
      </c>
      <c r="B1177" s="5" t="inlineStr">
        <is>
          <t>Proyectos tecnológicos</t>
        </is>
      </c>
      <c r="C1177" s="5" t="inlineStr">
        <is>
          <t>Gestión de la tecnología e innovación digital</t>
        </is>
      </c>
      <c r="D1177" s="5" t="inlineStr">
        <is>
          <t>Mensual</t>
        </is>
      </c>
      <c r="E1177" s="5" t="inlineStr">
        <is>
          <t>Positivo</t>
        </is>
      </c>
      <c r="F1177" s="6" t="n">
        <v>45077</v>
      </c>
      <c r="G1177" s="5">
        <f>YEAR(F1177)</f>
        <v/>
      </c>
      <c r="H1177" s="5">
        <f>PROPER(TEXT(F1177,"mmmm"))</f>
        <v/>
      </c>
      <c r="I1177" s="6">
        <f>IF(OR(H1177="Enero",H1177="Febrero",H1177="Marzo",H1177="Abril",H1177="Mayo",H1177="Junio"),G1177&amp;"-1",IF(OR(H1177="Julio",H1177="Agosto",H1177="Septiembre",H1177="Octubre",H1177="Noviembre",H1177="Diciembre"),G1177&amp;"-2"))</f>
        <v/>
      </c>
      <c r="J1177" s="5" t="n">
        <v>92</v>
      </c>
      <c r="K1177" s="120" t="n">
        <v>83.5</v>
      </c>
      <c r="L1177" s="28">
        <f>IFERROR(IF(OR(J1177=0,K1177=""),"",IF(E1177="Positivo",MIN(MAX(K1177/J1177,0),1.3),MIN(MAX(J1177/K1177,0),1.3))),"")</f>
        <v/>
      </c>
      <c r="M1177" s="28">
        <f>IFERROR(IF(OR(J1177=0,K1177=""),"",IF(E1177="Positivo",MAX(K1177/J1177,0),MAX(J1177/K1177,0))),"")</f>
        <v/>
      </c>
      <c r="N1177" s="5" t="inlineStr">
        <is>
          <t>%</t>
        </is>
      </c>
      <c r="O1177" s="5" t="inlineStr">
        <is>
          <t>%</t>
        </is>
      </c>
      <c r="P1177" s="16" t="n">
        <v>1</v>
      </c>
      <c r="Q1177" s="16" t="n">
        <v>1</v>
      </c>
      <c r="R1177" s="5">
        <f>A1177&amp;"-"&amp;YEAR(F1177)&amp;"-"&amp;IF(LEN(MONTH(F1177))=1,"0"&amp;MONTH(F1177),MONTH(F1177))&amp;"-"&amp;IF(LEN(DAY(F1177))=1,"0"&amp;DAY(F1177),DAY(F1177))</f>
        <v/>
      </c>
    </row>
    <row r="1178">
      <c r="A1178" s="26" t="n">
        <v>378</v>
      </c>
      <c r="B1178" s="5" t="inlineStr">
        <is>
          <t>Proyectos tecnológicos</t>
        </is>
      </c>
      <c r="C1178" s="5" t="inlineStr">
        <is>
          <t>Gestión de la tecnología e innovación digital</t>
        </is>
      </c>
      <c r="D1178" s="5" t="inlineStr">
        <is>
          <t>Mensual</t>
        </is>
      </c>
      <c r="E1178" s="5" t="inlineStr">
        <is>
          <t>Positivo</t>
        </is>
      </c>
      <c r="F1178" s="6" t="n">
        <v>45107</v>
      </c>
      <c r="G1178" s="5">
        <f>YEAR(F1178)</f>
        <v/>
      </c>
      <c r="H1178" s="5">
        <f>PROPER(TEXT(F1178,"mmmm"))</f>
        <v/>
      </c>
      <c r="I1178" s="6">
        <f>IF(OR(H1178="Enero",H1178="Febrero",H1178="Marzo",H1178="Abril",H1178="Mayo",H1178="Junio"),G1178&amp;"-1",IF(OR(H1178="Julio",H1178="Agosto",H1178="Septiembre",H1178="Octubre",H1178="Noviembre",H1178="Diciembre"),G1178&amp;"-2"))</f>
        <v/>
      </c>
      <c r="J1178" s="5" t="n">
        <v>92</v>
      </c>
      <c r="K1178" s="120" t="n">
        <v>89</v>
      </c>
      <c r="L1178" s="28">
        <f>IFERROR(IF(OR(J1178=0,K1178=""),"",IF(E1178="Positivo",MIN(MAX(K1178/J1178,0),1.3),MIN(MAX(J1178/K1178,0),1.3))),"")</f>
        <v/>
      </c>
      <c r="M1178" s="28">
        <f>IFERROR(IF(OR(J1178=0,K1178=""),"",IF(E1178="Positivo",MAX(K1178/J1178,0),MAX(J1178/K1178,0))),"")</f>
        <v/>
      </c>
      <c r="N1178" s="5" t="inlineStr">
        <is>
          <t>%</t>
        </is>
      </c>
      <c r="O1178" s="5" t="inlineStr">
        <is>
          <t>%</t>
        </is>
      </c>
      <c r="P1178" s="16" t="n">
        <v>0</v>
      </c>
      <c r="Q1178" s="16" t="n">
        <v>0</v>
      </c>
      <c r="R1178" s="5">
        <f>A1178&amp;"-"&amp;YEAR(F1178)&amp;"-"&amp;IF(LEN(MONTH(F1178))=1,"0"&amp;MONTH(F1178),MONTH(F1178))&amp;"-"&amp;IF(LEN(DAY(F1178))=1,"0"&amp;DAY(F1178),DAY(F1178))</f>
        <v/>
      </c>
    </row>
    <row r="1179">
      <c r="A1179" s="26" t="n">
        <v>378</v>
      </c>
      <c r="B1179" s="5" t="inlineStr">
        <is>
          <t>Proyectos tecnológicos</t>
        </is>
      </c>
      <c r="C1179" s="5" t="inlineStr">
        <is>
          <t>Gestión de la tecnología e innovación digital</t>
        </is>
      </c>
      <c r="D1179" s="5" t="inlineStr">
        <is>
          <t>Mensual</t>
        </is>
      </c>
      <c r="E1179" s="5" t="inlineStr">
        <is>
          <t>Positivo</t>
        </is>
      </c>
      <c r="F1179" s="6" t="n">
        <v>45138</v>
      </c>
      <c r="G1179" s="5">
        <f>YEAR(F1179)</f>
        <v/>
      </c>
      <c r="H1179" s="5">
        <f>PROPER(TEXT(F1179,"mmmm"))</f>
        <v/>
      </c>
      <c r="I1179" s="6">
        <f>IF(OR(H1179="Enero",H1179="Febrero",H1179="Marzo",H1179="Abril",H1179="Mayo",H1179="Junio"),G1179&amp;"-1",IF(OR(H1179="Julio",H1179="Agosto",H1179="Septiembre",H1179="Octubre",H1179="Noviembre",H1179="Diciembre"),G1179&amp;"-2"))</f>
        <v/>
      </c>
      <c r="J1179" s="5" t="n">
        <v>92</v>
      </c>
      <c r="K1179" s="120" t="n">
        <v>94</v>
      </c>
      <c r="L1179" s="28">
        <f>IFERROR(IF(OR(J1179=0,K1179=""),"",IF(E1179="Positivo",MIN(MAX(K1179/J1179,0),1.3),MIN(MAX(J1179/K1179,0),1.3))),"")</f>
        <v/>
      </c>
      <c r="M1179" s="28">
        <f>IFERROR(IF(OR(J1179=0,K1179=""),"",IF(E1179="Positivo",MAX(K1179/J1179,0),MAX(J1179/K1179,0))),"")</f>
        <v/>
      </c>
      <c r="N1179" s="5" t="inlineStr">
        <is>
          <t>%</t>
        </is>
      </c>
      <c r="O1179" s="5" t="inlineStr">
        <is>
          <t>%</t>
        </is>
      </c>
      <c r="P1179" s="16" t="n">
        <v>0</v>
      </c>
      <c r="Q1179" s="16" t="n">
        <v>0</v>
      </c>
      <c r="R1179" s="5">
        <f>A1179&amp;"-"&amp;YEAR(F1179)&amp;"-"&amp;IF(LEN(MONTH(F1179))=1,"0"&amp;MONTH(F1179),MONTH(F1179))&amp;"-"&amp;IF(LEN(DAY(F1179))=1,"0"&amp;DAY(F1179),DAY(F1179))</f>
        <v/>
      </c>
    </row>
    <row r="1180">
      <c r="A1180" s="26" t="n">
        <v>378</v>
      </c>
      <c r="B1180" s="5" t="inlineStr">
        <is>
          <t>Proyectos tecnológicos</t>
        </is>
      </c>
      <c r="C1180" s="5" t="inlineStr">
        <is>
          <t>Gestión de la tecnología e innovación digital</t>
        </is>
      </c>
      <c r="D1180" s="5" t="inlineStr">
        <is>
          <t>Mensual</t>
        </is>
      </c>
      <c r="E1180" s="5" t="inlineStr">
        <is>
          <t>Positivo</t>
        </is>
      </c>
      <c r="F1180" s="6" t="n">
        <v>45169</v>
      </c>
      <c r="G1180" s="5">
        <f>YEAR(F1180)</f>
        <v/>
      </c>
      <c r="H1180" s="5">
        <f>PROPER(TEXT(F1180,"mmmm"))</f>
        <v/>
      </c>
      <c r="I1180" s="6">
        <f>IF(OR(H1180="Enero",H1180="Febrero",H1180="Marzo",H1180="Abril",H1180="Mayo",H1180="Junio"),G1180&amp;"-1",IF(OR(H1180="Julio",H1180="Agosto",H1180="Septiembre",H1180="Octubre",H1180="Noviembre",H1180="Diciembre"),G1180&amp;"-2"))</f>
        <v/>
      </c>
      <c r="J1180" s="5" t="n">
        <v>92</v>
      </c>
      <c r="K1180" s="120" t="n">
        <v>97.5</v>
      </c>
      <c r="L1180" s="28">
        <f>IFERROR(IF(OR(J1180=0,K1180=""),"",IF(E1180="Positivo",MIN(MAX(K1180/J1180,0),1.3),MIN(MAX(J1180/K1180,0),1.3))),"")</f>
        <v/>
      </c>
      <c r="M1180" s="28">
        <f>IFERROR(IF(OR(J1180=0,K1180=""),"",IF(E1180="Positivo",MAX(K1180/J1180,0),MAX(J1180/K1180,0))),"")</f>
        <v/>
      </c>
      <c r="N1180" s="5" t="inlineStr">
        <is>
          <t>%</t>
        </is>
      </c>
      <c r="O1180" s="5" t="inlineStr">
        <is>
          <t>%</t>
        </is>
      </c>
      <c r="P1180" s="16" t="n">
        <v>1</v>
      </c>
      <c r="Q1180" s="16" t="n">
        <v>1</v>
      </c>
      <c r="R1180" s="5">
        <f>A1180&amp;"-"&amp;YEAR(F1180)&amp;"-"&amp;IF(LEN(MONTH(F1180))=1,"0"&amp;MONTH(F1180),MONTH(F1180))&amp;"-"&amp;IF(LEN(DAY(F1180))=1,"0"&amp;DAY(F1180),DAY(F1180))</f>
        <v/>
      </c>
    </row>
    <row r="1181">
      <c r="A1181" s="26" t="n">
        <v>378</v>
      </c>
      <c r="B1181" s="5" t="inlineStr">
        <is>
          <t>Proyectos tecnológicos</t>
        </is>
      </c>
      <c r="C1181" s="5" t="inlineStr">
        <is>
          <t>Gestión de la tecnología e innovación digital</t>
        </is>
      </c>
      <c r="D1181" s="5" t="inlineStr">
        <is>
          <t>Mensual</t>
        </is>
      </c>
      <c r="E1181" s="5" t="inlineStr">
        <is>
          <t>Positivo</t>
        </is>
      </c>
      <c r="F1181" s="6" t="n">
        <v>45199</v>
      </c>
      <c r="G1181" s="5">
        <f>YEAR(F1181)</f>
        <v/>
      </c>
      <c r="H1181" s="5">
        <f>PROPER(TEXT(F1181,"mmmm"))</f>
        <v/>
      </c>
      <c r="I1181" s="6">
        <f>IF(OR(H1181="Enero",H1181="Febrero",H1181="Marzo",H1181="Abril",H1181="Mayo",H1181="Junio"),G1181&amp;"-1",IF(OR(H1181="Julio",H1181="Agosto",H1181="Septiembre",H1181="Octubre",H1181="Noviembre",H1181="Diciembre"),G1181&amp;"-2"))</f>
        <v/>
      </c>
      <c r="J1181" s="5" t="n">
        <v>92</v>
      </c>
      <c r="K1181" s="120" t="n">
        <v>99</v>
      </c>
      <c r="L1181" s="28">
        <f>IFERROR(IF(OR(J1181=0,K1181=""),"",IF(E1181="Positivo",MIN(MAX(K1181/J1181,0),1.3),MIN(MAX(J1181/K1181,0),1.3))),"")</f>
        <v/>
      </c>
      <c r="M1181" s="28">
        <f>IFERROR(IF(OR(J1181=0,K1181=""),"",IF(E1181="Positivo",MAX(K1181/J1181,0),MAX(J1181/K1181,0))),"")</f>
        <v/>
      </c>
      <c r="N1181" s="5" t="inlineStr">
        <is>
          <t>%</t>
        </is>
      </c>
      <c r="O1181" s="5" t="inlineStr">
        <is>
          <t>%</t>
        </is>
      </c>
      <c r="P1181" s="16" t="n">
        <v>0</v>
      </c>
      <c r="Q1181" s="16" t="n">
        <v>0</v>
      </c>
      <c r="R1181" s="5">
        <f>A1181&amp;"-"&amp;YEAR(F1181)&amp;"-"&amp;IF(LEN(MONTH(F1181))=1,"0"&amp;MONTH(F1181),MONTH(F1181))&amp;"-"&amp;IF(LEN(DAY(F1181))=1,"0"&amp;DAY(F1181),DAY(F1181))</f>
        <v/>
      </c>
    </row>
    <row r="1182">
      <c r="A1182" s="39" t="n">
        <v>378</v>
      </c>
      <c r="B1182" s="5" t="inlineStr">
        <is>
          <t>Proyectos tecnológicos</t>
        </is>
      </c>
      <c r="C1182" s="5" t="inlineStr">
        <is>
          <t>Gestión de la tecnología e innovación digital</t>
        </is>
      </c>
      <c r="D1182" s="5" t="inlineStr">
        <is>
          <t>Mensual</t>
        </is>
      </c>
      <c r="E1182" s="5" t="inlineStr">
        <is>
          <t>Positivo</t>
        </is>
      </c>
      <c r="F1182" s="6" t="n">
        <v>45230</v>
      </c>
      <c r="G1182" s="5">
        <f>YEAR(F1182)</f>
        <v/>
      </c>
      <c r="H1182" s="5">
        <f>PROPER(TEXT(F1182,"mmmm"))</f>
        <v/>
      </c>
      <c r="I1182" s="6">
        <f>IF(OR(H1182="Enero",H1182="Febrero",H1182="Marzo",H1182="Abril",H1182="Mayo",H1182="Junio"),G1182&amp;"-1",IF(OR(H1182="Julio",H1182="Agosto",H1182="Septiembre",H1182="Octubre",H1182="Noviembre",H1182="Diciembre"),G1182&amp;"-2"))</f>
        <v/>
      </c>
      <c r="J1182" s="5" t="n">
        <v>92</v>
      </c>
      <c r="K1182" s="120" t="n">
        <v>96</v>
      </c>
      <c r="L1182" s="28">
        <f>IFERROR(IF(OR(J1182=0,K1182=""),"",IF(E1182="Positivo",MIN(MAX(K1182/J1182,0),1.3),MIN(MAX(J1182/K1182,0),1.3))),"")</f>
        <v/>
      </c>
      <c r="M1182" s="28">
        <f>IFERROR(IF(OR(J1182=0,K1182=""),"",IF(E1182="Positivo",MAX(K1182/J1182,0),MAX(J1182/K1182,0))),"")</f>
        <v/>
      </c>
      <c r="N1182" s="5" t="inlineStr">
        <is>
          <t>%</t>
        </is>
      </c>
      <c r="O1182" s="5" t="inlineStr">
        <is>
          <t>%</t>
        </is>
      </c>
      <c r="P1182" s="16" t="n">
        <v>0</v>
      </c>
      <c r="Q1182" s="16" t="n">
        <v>0</v>
      </c>
      <c r="R1182" s="5">
        <f>A1182&amp;"-"&amp;YEAR(F1182)&amp;"-"&amp;IF(LEN(MONTH(F1182))=1,"0"&amp;MONTH(F1182),MONTH(F1182))&amp;"-"&amp;IF(LEN(DAY(F1182))=1,"0"&amp;DAY(F1182),DAY(F1182))</f>
        <v/>
      </c>
    </row>
    <row r="1183">
      <c r="A1183" s="39" t="n">
        <v>378</v>
      </c>
      <c r="B1183" s="5" t="inlineStr">
        <is>
          <t>Proyectos tecnológicos</t>
        </is>
      </c>
      <c r="C1183" s="5" t="inlineStr">
        <is>
          <t>Gestión de la tecnología e innovación digital</t>
        </is>
      </c>
      <c r="D1183" s="5" t="inlineStr">
        <is>
          <t>Mensual</t>
        </is>
      </c>
      <c r="E1183" s="5" t="inlineStr">
        <is>
          <t>Positivo</t>
        </is>
      </c>
      <c r="F1183" s="6" t="n">
        <v>45260</v>
      </c>
      <c r="G1183" s="5">
        <f>YEAR(F1183)</f>
        <v/>
      </c>
      <c r="H1183" s="5">
        <f>PROPER(TEXT(F1183,"mmmm"))</f>
        <v/>
      </c>
      <c r="I1183" s="6">
        <f>IF(OR(H1183="Enero",H1183="Febrero",H1183="Marzo",H1183="Abril",H1183="Mayo",H1183="Junio"),G1183&amp;"-1",IF(OR(H1183="Julio",H1183="Agosto",H1183="Septiembre",H1183="Octubre",H1183="Noviembre",H1183="Diciembre"),G1183&amp;"-2"))</f>
        <v/>
      </c>
      <c r="J1183" s="5" t="n">
        <v>92</v>
      </c>
      <c r="K1183" s="120" t="n">
        <v>96.91</v>
      </c>
      <c r="L1183" s="28">
        <f>IFERROR(IF(OR(J1183=0,K1183=""),"",IF(E1183="Positivo",MIN(MAX(K1183/J1183,0),1.3),MIN(MAX(J1183/K1183,0),1.3))),"")</f>
        <v/>
      </c>
      <c r="M1183" s="28">
        <f>IFERROR(IF(OR(J1183=0,K1183=""),"",IF(E1183="Positivo",MAX(K1183/J1183,0),MAX(J1183/K1183,0))),"")</f>
        <v/>
      </c>
      <c r="N1183" s="5" t="inlineStr">
        <is>
          <t>%</t>
        </is>
      </c>
      <c r="O1183" s="5" t="inlineStr">
        <is>
          <t>%</t>
        </is>
      </c>
      <c r="P1183" s="16" t="n">
        <v>0</v>
      </c>
      <c r="Q1183" s="16" t="n">
        <v>0</v>
      </c>
      <c r="R1183" s="5">
        <f>A1183&amp;"-"&amp;YEAR(F1183)&amp;"-"&amp;IF(LEN(MONTH(F1183))=1,"0"&amp;MONTH(F1183),MONTH(F1183))&amp;"-"&amp;IF(LEN(DAY(F1183))=1,"0"&amp;DAY(F1183),DAY(F1183))</f>
        <v/>
      </c>
    </row>
    <row r="1184">
      <c r="A1184" s="39" t="n">
        <v>378</v>
      </c>
      <c r="B1184" s="5" t="inlineStr">
        <is>
          <t>Proyectos tecnológicos</t>
        </is>
      </c>
      <c r="C1184" s="5" t="inlineStr">
        <is>
          <t>Gestión de la tecnología e innovación digital</t>
        </is>
      </c>
      <c r="D1184" s="5" t="inlineStr">
        <is>
          <t>Mensual</t>
        </is>
      </c>
      <c r="E1184" s="5" t="inlineStr">
        <is>
          <t>Positivo</t>
        </is>
      </c>
      <c r="F1184" s="6" t="n">
        <v>45291</v>
      </c>
      <c r="G1184" s="5">
        <f>YEAR(F1184)</f>
        <v/>
      </c>
      <c r="H1184" s="5">
        <f>PROPER(TEXT(F1184,"mmmm"))</f>
        <v/>
      </c>
      <c r="I1184" s="6">
        <f>IF(OR(H1184="Enero",H1184="Febrero",H1184="Marzo",H1184="Abril",H1184="Mayo",H1184="Junio"),G1184&amp;"-1",IF(OR(H1184="Julio",H1184="Agosto",H1184="Septiembre",H1184="Octubre",H1184="Noviembre",H1184="Diciembre"),G1184&amp;"-2"))</f>
        <v/>
      </c>
      <c r="J1184" s="5" t="n">
        <v>92</v>
      </c>
      <c r="K1184" s="120" t="n">
        <v>100.52</v>
      </c>
      <c r="L1184" s="28">
        <f>IFERROR(IF(OR(J1184=0,K1184=""),"",IF(E1184="Positivo",MIN(MAX(K1184/J1184,0),1.3),MIN(MAX(J1184/K1184,0),1.3))),"")</f>
        <v/>
      </c>
      <c r="M1184" s="28">
        <f>IFERROR(IF(OR(J1184=0,K1184=""),"",IF(E1184="Positivo",MAX(K1184/J1184,0),MAX(J1184/K1184,0))),"")</f>
        <v/>
      </c>
      <c r="N1184" s="5" t="inlineStr">
        <is>
          <t>%</t>
        </is>
      </c>
      <c r="O1184" s="5" t="inlineStr">
        <is>
          <t>%</t>
        </is>
      </c>
      <c r="P1184" s="16" t="n">
        <v>0</v>
      </c>
      <c r="Q1184" s="16" t="n">
        <v>0</v>
      </c>
      <c r="R1184" s="5">
        <f>A1184&amp;"-"&amp;YEAR(F1184)&amp;"-"&amp;IF(LEN(MONTH(F1184))=1,"0"&amp;MONTH(F1184),MONTH(F1184))&amp;"-"&amp;IF(LEN(DAY(F1184))=1,"0"&amp;DAY(F1184),DAY(F1184))</f>
        <v/>
      </c>
    </row>
    <row r="1185">
      <c r="A1185" s="26" t="n">
        <v>378</v>
      </c>
      <c r="B1185" s="5" t="inlineStr">
        <is>
          <t>Proyectos tecnológicos</t>
        </is>
      </c>
      <c r="C1185" s="5" t="inlineStr">
        <is>
          <t>GESTIÓN DE LA TECNOLOGÍA E INNOVACIÓN DIGITAL</t>
        </is>
      </c>
      <c r="D1185" s="5" t="inlineStr">
        <is>
          <t>Mensual</t>
        </is>
      </c>
      <c r="E1185" s="5" t="inlineStr">
        <is>
          <t>Positivo</t>
        </is>
      </c>
      <c r="F1185" s="6" t="n">
        <v>45322</v>
      </c>
      <c r="G1185" s="5">
        <f>YEAR(F1185)</f>
        <v/>
      </c>
      <c r="H1185" s="5">
        <f>PROPER(TEXT(F1185,"mmmm"))</f>
        <v/>
      </c>
      <c r="I1185" s="6">
        <f>IF(OR(H1185="Enero",H1185="Febrero",H1185="Marzo",H1185="Abril",H1185="Mayo",H1185="Junio"),G1185&amp;"-1",IF(OR(H1185="Julio",H1185="Agosto",H1185="Septiembre",H1185="Octubre",H1185="Noviembre",H1185="Diciembre"),G1185&amp;"-2"))</f>
        <v/>
      </c>
      <c r="J1185" s="5" t="n">
        <v>92</v>
      </c>
      <c r="K1185" s="10" t="n">
        <v>0</v>
      </c>
      <c r="L1185" s="28">
        <f>IFERROR(IF(OR(J1185=0,K1185=""),"",IF(E1185="Positivo",MIN(MAX(K1185/J1185,0),1.3),MIN(MAX(J1185/K1185,0),1.3))),"")</f>
        <v/>
      </c>
      <c r="M1185" s="28">
        <f>IFERROR(IF(OR(J1185=0,K1185=""),"",IF(E1185="Positivo",MAX(K1185/J1185,0),MAX(J1185/K1185,0))),"")</f>
        <v/>
      </c>
      <c r="N1185" s="5" t="inlineStr">
        <is>
          <t>%</t>
        </is>
      </c>
      <c r="O1185" s="5" t="inlineStr">
        <is>
          <t>%</t>
        </is>
      </c>
      <c r="P1185" s="16" t="n">
        <v>0</v>
      </c>
      <c r="Q1185" s="16" t="n">
        <v>0</v>
      </c>
      <c r="R1185" s="5">
        <f>A1185&amp;"-"&amp;YEAR(F1185)&amp;"-"&amp;IF(LEN(MONTH(F1185))=1,"0"&amp;MONTH(F1185),MONTH(F1185))&amp;"-"&amp;IF(LEN(DAY(F1185))=1,"0"&amp;DAY(F1185),DAY(F1185))</f>
        <v/>
      </c>
    </row>
    <row r="1186">
      <c r="A1186" s="26" t="n">
        <v>378</v>
      </c>
      <c r="B1186" s="5" t="inlineStr">
        <is>
          <t>Proyectos tecnológicos</t>
        </is>
      </c>
      <c r="C1186" s="5" t="inlineStr">
        <is>
          <t>GESTIÓN DE LA TECNOLOGÍA E INNOVACIÓN DIGITAL</t>
        </is>
      </c>
      <c r="D1186" s="5" t="inlineStr">
        <is>
          <t>Mensual</t>
        </is>
      </c>
      <c r="E1186" s="5" t="inlineStr">
        <is>
          <t>Positivo</t>
        </is>
      </c>
      <c r="F1186" s="6" t="n">
        <v>45351</v>
      </c>
      <c r="G1186" s="5">
        <f>YEAR(F1186)</f>
        <v/>
      </c>
      <c r="H1186" s="5">
        <f>PROPER(TEXT(F1186,"mmmm"))</f>
        <v/>
      </c>
      <c r="I1186" s="6">
        <f>IF(OR(H1186="Enero",H1186="Febrero",H1186="Marzo",H1186="Abril",H1186="Mayo",H1186="Junio"),G1186&amp;"-1",IF(OR(H1186="Julio",H1186="Agosto",H1186="Septiembre",H1186="Octubre",H1186="Noviembre",H1186="Diciembre"),G1186&amp;"-2"))</f>
        <v/>
      </c>
      <c r="J1186" s="5" t="n">
        <v>92</v>
      </c>
      <c r="K1186" s="10" t="n">
        <v>0</v>
      </c>
      <c r="L1186" s="28">
        <f>IFERROR(IF(OR(J1186=0,K1186=""),"",IF(E1186="Positivo",MIN(MAX(K1186/J1186,0),1.3),MIN(MAX(J1186/K1186,0),1.3))),"")</f>
        <v/>
      </c>
      <c r="M1186" s="28">
        <f>IFERROR(IF(OR(J1186=0,K1186=""),"",IF(E1186="Positivo",MAX(K1186/J1186,0),MAX(J1186/K1186,0))),"")</f>
        <v/>
      </c>
      <c r="N1186" s="5" t="inlineStr">
        <is>
          <t>%</t>
        </is>
      </c>
      <c r="O1186" s="5" t="inlineStr">
        <is>
          <t>%</t>
        </is>
      </c>
      <c r="P1186" s="16" t="n">
        <v>0</v>
      </c>
      <c r="Q1186" s="16" t="n">
        <v>0</v>
      </c>
      <c r="R1186" s="5">
        <f>A1186&amp;"-"&amp;YEAR(F1186)&amp;"-"&amp;IF(LEN(MONTH(F1186))=1,"0"&amp;MONTH(F1186),MONTH(F1186))&amp;"-"&amp;IF(LEN(DAY(F1186))=1,"0"&amp;DAY(F1186),DAY(F1186))</f>
        <v/>
      </c>
    </row>
    <row r="1187">
      <c r="A1187" s="26" t="n">
        <v>378</v>
      </c>
      <c r="B1187" s="5" t="inlineStr">
        <is>
          <t>Proyectos tecnológicos</t>
        </is>
      </c>
      <c r="C1187" s="5" t="inlineStr">
        <is>
          <t>GESTIÓN DE LA TECNOLOGÍA E INNOVACIÓN DIGITAL</t>
        </is>
      </c>
      <c r="D1187" s="5" t="inlineStr">
        <is>
          <t>Mensual</t>
        </is>
      </c>
      <c r="E1187" s="5" t="inlineStr">
        <is>
          <t>Positivo</t>
        </is>
      </c>
      <c r="F1187" s="6" t="n">
        <v>45382</v>
      </c>
      <c r="G1187" s="5">
        <f>YEAR(F1187)</f>
        <v/>
      </c>
      <c r="H1187" s="5">
        <f>PROPER(TEXT(F1187,"mmmm"))</f>
        <v/>
      </c>
      <c r="I1187" s="6">
        <f>IF(OR(H1187="Enero",H1187="Febrero",H1187="Marzo",H1187="Abril",H1187="Mayo",H1187="Junio"),G1187&amp;"-1",IF(OR(H1187="Julio",H1187="Agosto",H1187="Septiembre",H1187="Octubre",H1187="Noviembre",H1187="Diciembre"),G1187&amp;"-2"))</f>
        <v/>
      </c>
      <c r="J1187" s="5" t="n">
        <v>92</v>
      </c>
      <c r="K1187" s="10" t="n">
        <v>0</v>
      </c>
      <c r="L1187" s="28">
        <f>IFERROR(IF(OR(J1187=0,K1187=""),"",IF(E1187="Positivo",MIN(MAX(K1187/J1187,0),1.3),MIN(MAX(J1187/K1187,0),1.3))),"")</f>
        <v/>
      </c>
      <c r="M1187" s="28">
        <f>IFERROR(IF(OR(J1187=0,K1187=""),"",IF(E1187="Positivo",MAX(K1187/J1187,0),MAX(J1187/K1187,0))),"")</f>
        <v/>
      </c>
      <c r="N1187" s="5" t="inlineStr">
        <is>
          <t>%</t>
        </is>
      </c>
      <c r="O1187" s="5" t="inlineStr">
        <is>
          <t>%</t>
        </is>
      </c>
      <c r="P1187" s="16" t="n">
        <v>0</v>
      </c>
      <c r="Q1187" s="16" t="n">
        <v>0</v>
      </c>
      <c r="R1187" s="5">
        <f>A1187&amp;"-"&amp;YEAR(F1187)&amp;"-"&amp;IF(LEN(MONTH(F1187))=1,"0"&amp;MONTH(F1187),MONTH(F1187))&amp;"-"&amp;IF(LEN(DAY(F1187))=1,"0"&amp;DAY(F1187),DAY(F1187))</f>
        <v/>
      </c>
    </row>
    <row r="1188">
      <c r="A1188" s="26" t="n">
        <v>378</v>
      </c>
      <c r="B1188" s="5" t="inlineStr">
        <is>
          <t>Proyectos tecnológicos</t>
        </is>
      </c>
      <c r="C1188" s="5" t="inlineStr">
        <is>
          <t>GESTIÓN DE LA TECNOLOGÍA E INNOVACIÓN DIGITAL</t>
        </is>
      </c>
      <c r="D1188" s="5" t="inlineStr">
        <is>
          <t>Mensual</t>
        </is>
      </c>
      <c r="E1188" s="5" t="inlineStr">
        <is>
          <t>Positivo</t>
        </is>
      </c>
      <c r="F1188" s="6" t="n">
        <v>45412</v>
      </c>
      <c r="G1188" s="5">
        <f>YEAR(F1188)</f>
        <v/>
      </c>
      <c r="H1188" s="5">
        <f>PROPER(TEXT(F1188,"mmmm"))</f>
        <v/>
      </c>
      <c r="I1188" s="6">
        <f>IF(OR(H1188="Enero",H1188="Febrero",H1188="Marzo",H1188="Abril",H1188="Mayo",H1188="Junio"),G1188&amp;"-1",IF(OR(H1188="Julio",H1188="Agosto",H1188="Septiembre",H1188="Octubre",H1188="Noviembre",H1188="Diciembre"),G1188&amp;"-2"))</f>
        <v/>
      </c>
      <c r="J1188" s="5" t="n">
        <v>92</v>
      </c>
      <c r="K1188" s="10" t="n">
        <v>0</v>
      </c>
      <c r="L1188" s="28">
        <f>IFERROR(IF(OR(J1188=0,K1188=""),"",IF(E1188="Positivo",MIN(MAX(K1188/J1188,0),1.3),MIN(MAX(J1188/K1188,0),1.3))),"")</f>
        <v/>
      </c>
      <c r="M1188" s="28">
        <f>IFERROR(IF(OR(J1188=0,K1188=""),"",IF(E1188="Positivo",MAX(K1188/J1188,0),MAX(J1188/K1188,0))),"")</f>
        <v/>
      </c>
      <c r="N1188" s="5" t="inlineStr">
        <is>
          <t>%</t>
        </is>
      </c>
      <c r="O1188" s="5" t="inlineStr">
        <is>
          <t>%</t>
        </is>
      </c>
      <c r="P1188" s="16" t="n">
        <v>0</v>
      </c>
      <c r="Q1188" s="16" t="n">
        <v>0</v>
      </c>
      <c r="R1188" s="5">
        <f>A1188&amp;"-"&amp;YEAR(F1188)&amp;"-"&amp;IF(LEN(MONTH(F1188))=1,"0"&amp;MONTH(F1188),MONTH(F1188))&amp;"-"&amp;IF(LEN(DAY(F1188))=1,"0"&amp;DAY(F1188),DAY(F1188))</f>
        <v/>
      </c>
    </row>
    <row r="1189">
      <c r="A1189" s="26" t="n">
        <v>378</v>
      </c>
      <c r="B1189" s="5" t="inlineStr">
        <is>
          <t>Proyectos tecnológicos</t>
        </is>
      </c>
      <c r="C1189" s="5" t="inlineStr">
        <is>
          <t>GESTIÓN DE LA TECNOLOGÍA E INNOVACIÓN DIGITAL</t>
        </is>
      </c>
      <c r="D1189" s="5" t="inlineStr">
        <is>
          <t>Mensual</t>
        </is>
      </c>
      <c r="E1189" s="5" t="inlineStr">
        <is>
          <t>Positivo</t>
        </is>
      </c>
      <c r="F1189" s="6" t="n">
        <v>45443</v>
      </c>
      <c r="G1189" s="5">
        <f>YEAR(F1189)</f>
        <v/>
      </c>
      <c r="H1189" s="5">
        <f>PROPER(TEXT(F1189,"mmmm"))</f>
        <v/>
      </c>
      <c r="I1189" s="6">
        <f>IF(OR(H1189="Enero",H1189="Febrero",H1189="Marzo",H1189="Abril",H1189="Mayo",H1189="Junio"),G1189&amp;"-1",IF(OR(H1189="Julio",H1189="Agosto",H1189="Septiembre",H1189="Octubre",H1189="Noviembre",H1189="Diciembre"),G1189&amp;"-2"))</f>
        <v/>
      </c>
      <c r="J1189" s="5" t="n">
        <v>92</v>
      </c>
      <c r="K1189" s="10" t="n">
        <v>98.5</v>
      </c>
      <c r="L1189" s="28">
        <f>IFERROR(IF(OR(J1189=0,K1189=""),"",IF(E1189="Positivo",MIN(MAX(K1189/J1189,0),1.3),MIN(MAX(J1189/K1189,0),1.3))),"")</f>
        <v/>
      </c>
      <c r="M1189" s="28">
        <f>IFERROR(IF(OR(J1189=0,K1189=""),"",IF(E1189="Positivo",MAX(K1189/J1189,0),MAX(J1189/K1189,0))),"")</f>
        <v/>
      </c>
      <c r="N1189" s="5" t="inlineStr">
        <is>
          <t>%</t>
        </is>
      </c>
      <c r="O1189" s="5" t="inlineStr">
        <is>
          <t>%</t>
        </is>
      </c>
      <c r="P1189" s="16" t="n">
        <v>0</v>
      </c>
      <c r="Q1189" s="16" t="n">
        <v>0</v>
      </c>
      <c r="R1189" s="5">
        <f>A1189&amp;"-"&amp;YEAR(F1189)&amp;"-"&amp;IF(LEN(MONTH(F1189))=1,"0"&amp;MONTH(F1189),MONTH(F1189))&amp;"-"&amp;IF(LEN(DAY(F1189))=1,"0"&amp;DAY(F1189),DAY(F1189))</f>
        <v/>
      </c>
    </row>
    <row r="1190">
      <c r="A1190" s="5" t="n">
        <v>378</v>
      </c>
      <c r="B1190" s="5" t="inlineStr">
        <is>
          <t>Proyectos tecnológicos</t>
        </is>
      </c>
      <c r="C1190" s="5" t="inlineStr">
        <is>
          <t>GESTIÓN DE LA TECNOLOGÍA E INNOVACIÓN DIGITAL</t>
        </is>
      </c>
      <c r="D1190" s="5" t="inlineStr">
        <is>
          <t>Mensual</t>
        </is>
      </c>
      <c r="E1190" s="5" t="inlineStr">
        <is>
          <t>Positivo</t>
        </is>
      </c>
      <c r="F1190" s="6" t="n">
        <v>45473</v>
      </c>
      <c r="G1190" s="5">
        <f>YEAR(F1190)</f>
        <v/>
      </c>
      <c r="H1190" s="5">
        <f>PROPER(TEXT(F1190,"mmmm"))</f>
        <v/>
      </c>
      <c r="I1190" s="6">
        <f>IF(OR(H1190="Enero",H1190="Febrero",H1190="Marzo",H1190="Abril",H1190="Mayo",H1190="Junio"),G1190&amp;"-1",IF(OR(H1190="Julio",H1190="Agosto",H1190="Septiembre",H1190="Octubre",H1190="Noviembre",H1190="Diciembre"),G1190&amp;"-2"))</f>
        <v/>
      </c>
      <c r="J1190" s="5" t="n">
        <v>92</v>
      </c>
      <c r="K1190" s="5" t="n">
        <v>98.5</v>
      </c>
      <c r="L1190" s="28">
        <f>IFERROR(IF(OR(J1190=0,K1190=""),"",IF(E1190="Positivo",MIN(MAX(K1190/J1190,0),1.3),MIN(MAX(J1190/K1190,0),1.3))),"")</f>
        <v/>
      </c>
      <c r="M1190" s="28">
        <f>IFERROR(IF(OR(J1190=0,K1190=""),"",IF(E1190="Positivo",MAX(K1190/J1190,0),MAX(J1190/K1190,0))),"")</f>
        <v/>
      </c>
      <c r="N1190" s="5" t="inlineStr">
        <is>
          <t>%</t>
        </is>
      </c>
      <c r="O1190" s="5" t="inlineStr">
        <is>
          <t>%</t>
        </is>
      </c>
      <c r="P1190" s="5" t="n">
        <v>0</v>
      </c>
      <c r="Q1190" s="5" t="n">
        <v>0</v>
      </c>
      <c r="R1190" s="5">
        <f>A1190&amp;"-"&amp;YEAR(F1190)&amp;"-"&amp;IF(LEN(MONTH(F1190))=1,"0"&amp;MONTH(F1190),MONTH(F1190))&amp;"-"&amp;IF(LEN(DAY(F1190))=1,"0"&amp;DAY(F1190),DAY(F1190))</f>
        <v/>
      </c>
    </row>
    <row r="1191">
      <c r="A1191" s="26" t="n">
        <v>378</v>
      </c>
      <c r="B1191" s="5" t="inlineStr">
        <is>
          <t>Proyectos tecnológicos</t>
        </is>
      </c>
      <c r="C1191" s="5" t="inlineStr">
        <is>
          <t>GESTIÓN DE LA TECNOLOGÍA E INNOVACIÓN DIGITAL</t>
        </is>
      </c>
      <c r="D1191" s="5" t="inlineStr">
        <is>
          <t>Mensual</t>
        </is>
      </c>
      <c r="E1191" s="5" t="inlineStr">
        <is>
          <t>Positivo</t>
        </is>
      </c>
      <c r="F1191" s="6" t="n">
        <v>45504</v>
      </c>
      <c r="G1191" s="5">
        <f>YEAR(F1191)</f>
        <v/>
      </c>
      <c r="H1191" s="5">
        <f>PROPER(TEXT(F1191,"mmmm"))</f>
        <v/>
      </c>
      <c r="I1191" s="6">
        <f>IF(OR(H1191="Enero",H1191="Febrero",H1191="Marzo",H1191="Abril",H1191="Mayo",H1191="Junio"),G1191&amp;"-1",IF(OR(H1191="Julio",H1191="Agosto",H1191="Septiembre",H1191="Octubre",H1191="Noviembre",H1191="Diciembre"),G1191&amp;"-2"))</f>
        <v/>
      </c>
      <c r="J1191" s="5" t="n">
        <v>92</v>
      </c>
      <c r="K1191" s="10" t="n">
        <v>0</v>
      </c>
      <c r="L1191" s="28">
        <f>IFERROR(IF(OR(J1191=0,K1191=""),"",IF(E1191="Positivo",MIN(MAX(K1191/J1191,0),1.3),MIN(MAX(J1191/K1191,0),1.3))),"")</f>
        <v/>
      </c>
      <c r="M1191" s="28">
        <f>IFERROR(IF(OR(J1191=0,K1191=""),"",IF(E1191="Positivo",MAX(K1191/J1191,0),MAX(J1191/K1191,0))),"")</f>
        <v/>
      </c>
      <c r="N1191" s="5" t="inlineStr">
        <is>
          <t>%</t>
        </is>
      </c>
      <c r="O1191" s="5" t="inlineStr">
        <is>
          <t>%</t>
        </is>
      </c>
      <c r="P1191" s="16" t="n">
        <v>0</v>
      </c>
      <c r="Q1191" s="16" t="n">
        <v>0</v>
      </c>
      <c r="R1191" s="5">
        <f>A1191&amp;"-"&amp;YEAR(F1191)&amp;"-"&amp;IF(LEN(MONTH(F1191))=1,"0"&amp;MONTH(F1191),MONTH(F1191))&amp;"-"&amp;IF(LEN(DAY(F1191))=1,"0"&amp;DAY(F1191),DAY(F1191))</f>
        <v/>
      </c>
    </row>
    <row r="1192">
      <c r="A1192" s="26" t="n">
        <v>378</v>
      </c>
      <c r="B1192" s="5" t="inlineStr">
        <is>
          <t>Proyectos tecnológicos</t>
        </is>
      </c>
      <c r="C1192" s="5" t="inlineStr">
        <is>
          <t>GESTIÓN DE LA TECNOLOGÍA E INNOVACIÓN DIGITAL</t>
        </is>
      </c>
      <c r="D1192" s="5" t="inlineStr">
        <is>
          <t>Mensual</t>
        </is>
      </c>
      <c r="E1192" s="5" t="inlineStr">
        <is>
          <t>Positivo</t>
        </is>
      </c>
      <c r="F1192" s="6" t="n">
        <v>45535</v>
      </c>
      <c r="G1192" s="5">
        <f>YEAR(F1192)</f>
        <v/>
      </c>
      <c r="H1192" s="5">
        <f>PROPER(TEXT(F1192,"mmmm"))</f>
        <v/>
      </c>
      <c r="I1192" s="6">
        <f>IF(OR(H1192="Enero",H1192="Febrero",H1192="Marzo",H1192="Abril",H1192="Mayo",H1192="Junio"),G1192&amp;"-1",IF(OR(H1192="Julio",H1192="Agosto",H1192="Septiembre",H1192="Octubre",H1192="Noviembre",H1192="Diciembre"),G1192&amp;"-2"))</f>
        <v/>
      </c>
      <c r="J1192" s="5" t="n">
        <v>92</v>
      </c>
      <c r="K1192" s="10" t="n">
        <v>0</v>
      </c>
      <c r="L1192" s="28">
        <f>IFERROR(IF(OR(J1192=0,K1192=""),"",IF(E1192="Positivo",MIN(MAX(K1192/J1192,0),1.3),MIN(MAX(J1192/K1192,0),1.3))),"")</f>
        <v/>
      </c>
      <c r="M1192" s="28">
        <f>IFERROR(IF(OR(J1192=0,K1192=""),"",IF(E1192="Positivo",MAX(K1192/J1192,0),MAX(J1192/K1192,0))),"")</f>
        <v/>
      </c>
      <c r="N1192" s="5" t="inlineStr">
        <is>
          <t>%</t>
        </is>
      </c>
      <c r="O1192" s="5" t="inlineStr">
        <is>
          <t>%</t>
        </is>
      </c>
      <c r="P1192" s="16" t="n">
        <v>0</v>
      </c>
      <c r="Q1192" s="16" t="n">
        <v>0</v>
      </c>
      <c r="R1192" s="5">
        <f>A1192&amp;"-"&amp;YEAR(F1192)&amp;"-"&amp;IF(LEN(MONTH(F1192))=1,"0"&amp;MONTH(F1192),MONTH(F1192))&amp;"-"&amp;IF(LEN(DAY(F1192))=1,"0"&amp;DAY(F1192),DAY(F1192))</f>
        <v/>
      </c>
    </row>
    <row r="1193">
      <c r="A1193" s="26" t="n">
        <v>378</v>
      </c>
      <c r="B1193" s="5" t="inlineStr">
        <is>
          <t>Proyectos tecnológicos</t>
        </is>
      </c>
      <c r="C1193" s="5" t="inlineStr">
        <is>
          <t>GESTIÓN DE LA TECNOLOGÍA E INNOVACIÓN DIGITAL</t>
        </is>
      </c>
      <c r="D1193" s="5" t="inlineStr">
        <is>
          <t>Mensual</t>
        </is>
      </c>
      <c r="E1193" s="5" t="inlineStr">
        <is>
          <t>Positivo</t>
        </is>
      </c>
      <c r="F1193" s="6" t="n">
        <v>45565</v>
      </c>
      <c r="G1193" s="5">
        <f>YEAR(F1193)</f>
        <v/>
      </c>
      <c r="H1193" s="5">
        <f>PROPER(TEXT(F1193,"mmmm"))</f>
        <v/>
      </c>
      <c r="I1193" s="6">
        <f>IF(OR(H1193="Enero",H1193="Febrero",H1193="Marzo",H1193="Abril",H1193="Mayo",H1193="Junio"),G1193&amp;"-1",IF(OR(H1193="Julio",H1193="Agosto",H1193="Septiembre",H1193="Octubre",H1193="Noviembre",H1193="Diciembre"),G1193&amp;"-2"))</f>
        <v/>
      </c>
      <c r="J1193" s="5" t="n">
        <v>92</v>
      </c>
      <c r="K1193" s="10" t="n">
        <v>0</v>
      </c>
      <c r="L1193" s="28">
        <f>IFERROR(IF(OR(J1193=0,K1193=""),"",IF(E1193="Positivo",MIN(MAX(K1193/J1193,0),1.3),MIN(MAX(J1193/K1193,0),1.3))),"")</f>
        <v/>
      </c>
      <c r="M1193" s="28">
        <f>IFERROR(IF(OR(J1193=0,K1193=""),"",IF(E1193="Positivo",MAX(K1193/J1193,0),MAX(J1193/K1193,0))),"")</f>
        <v/>
      </c>
      <c r="N1193" s="5" t="inlineStr">
        <is>
          <t>%</t>
        </is>
      </c>
      <c r="O1193" s="5" t="inlineStr">
        <is>
          <t>%</t>
        </is>
      </c>
      <c r="P1193" s="16" t="n">
        <v>0</v>
      </c>
      <c r="Q1193" s="16" t="n">
        <v>0</v>
      </c>
      <c r="R1193" s="5">
        <f>A1193&amp;"-"&amp;YEAR(F1193)&amp;"-"&amp;IF(LEN(MONTH(F1193))=1,"0"&amp;MONTH(F1193),MONTH(F1193))&amp;"-"&amp;IF(LEN(DAY(F1193))=1,"0"&amp;DAY(F1193),DAY(F1193))</f>
        <v/>
      </c>
    </row>
    <row r="1194">
      <c r="A1194" s="26" t="n">
        <v>378</v>
      </c>
      <c r="B1194" s="5" t="inlineStr">
        <is>
          <t>Proyectos tecnológicos</t>
        </is>
      </c>
      <c r="C1194" s="5" t="inlineStr">
        <is>
          <t>GESTIÓN DE LA TECNOLOGÍA E INNOVACIÓN DIGITAL</t>
        </is>
      </c>
      <c r="D1194" s="5" t="inlineStr">
        <is>
          <t>Mensual</t>
        </is>
      </c>
      <c r="E1194" s="5" t="inlineStr">
        <is>
          <t>Positivo</t>
        </is>
      </c>
      <c r="F1194" s="6" t="n">
        <v>45596</v>
      </c>
      <c r="G1194" s="5">
        <f>YEAR(F1194)</f>
        <v/>
      </c>
      <c r="H1194" s="5">
        <f>PROPER(TEXT(F1194,"mmmm"))</f>
        <v/>
      </c>
      <c r="I1194" s="6">
        <f>IF(OR(H1194="Enero",H1194="Febrero",H1194="Marzo",H1194="Abril",H1194="Mayo",H1194="Junio"),G1194&amp;"-1",IF(OR(H1194="Julio",H1194="Agosto",H1194="Septiembre",H1194="Octubre",H1194="Noviembre",H1194="Diciembre"),G1194&amp;"-2"))</f>
        <v/>
      </c>
      <c r="J1194" s="5" t="n">
        <v>92</v>
      </c>
      <c r="K1194" s="10" t="n">
        <v>0</v>
      </c>
      <c r="L1194" s="28">
        <f>IFERROR(IF(OR(J1194=0,K1194=""),"",IF(E1194="Positivo",MIN(MAX(K1194/J1194,0),1.3),MIN(MAX(J1194/K1194,0),1.3))),"")</f>
        <v/>
      </c>
      <c r="M1194" s="28">
        <f>IFERROR(IF(OR(J1194=0,K1194=""),"",IF(E1194="Positivo",MAX(K1194/J1194,0),MAX(J1194/K1194,0))),"")</f>
        <v/>
      </c>
      <c r="N1194" s="5" t="inlineStr">
        <is>
          <t>%</t>
        </is>
      </c>
      <c r="O1194" s="5" t="inlineStr">
        <is>
          <t>%</t>
        </is>
      </c>
      <c r="P1194" s="16" t="n">
        <v>0</v>
      </c>
      <c r="Q1194" s="16" t="n">
        <v>0</v>
      </c>
      <c r="R1194" s="5">
        <f>A1194&amp;"-"&amp;YEAR(F1194)&amp;"-"&amp;IF(LEN(MONTH(F1194))=1,"0"&amp;MONTH(F1194),MONTH(F1194))&amp;"-"&amp;IF(LEN(DAY(F1194))=1,"0"&amp;DAY(F1194),DAY(F1194))</f>
        <v/>
      </c>
    </row>
    <row r="1195">
      <c r="A1195" s="26" t="n">
        <v>378</v>
      </c>
      <c r="B1195" s="5" t="inlineStr">
        <is>
          <t>Proyectos tecnológicos</t>
        </is>
      </c>
      <c r="C1195" s="5" t="inlineStr">
        <is>
          <t>GESTIÓN DE LA TECNOLOGÍA E INNOVACIÓN DIGITAL</t>
        </is>
      </c>
      <c r="D1195" s="5" t="inlineStr">
        <is>
          <t>Mensual</t>
        </is>
      </c>
      <c r="E1195" s="5" t="inlineStr">
        <is>
          <t>Positivo</t>
        </is>
      </c>
      <c r="F1195" s="6" t="n">
        <v>45626</v>
      </c>
      <c r="G1195" s="5">
        <f>YEAR(F1195)</f>
        <v/>
      </c>
      <c r="H1195" s="5">
        <f>PROPER(TEXT(F1195,"mmmm"))</f>
        <v/>
      </c>
      <c r="I1195" s="6">
        <f>IF(OR(H1195="Enero",H1195="Febrero",H1195="Marzo",H1195="Abril",H1195="Mayo",H1195="Junio"),G1195&amp;"-1",IF(OR(H1195="Julio",H1195="Agosto",H1195="Septiembre",H1195="Octubre",H1195="Noviembre",H1195="Diciembre"),G1195&amp;"-2"))</f>
        <v/>
      </c>
      <c r="J1195" s="5" t="n">
        <v>92</v>
      </c>
      <c r="K1195" s="10" t="n">
        <v>0</v>
      </c>
      <c r="L1195" s="28">
        <f>IFERROR(IF(OR(J1195=0,K1195=""),"",IF(E1195="Positivo",MIN(MAX(K1195/J1195,0),1.3),MIN(MAX(J1195/K1195,0),1.3))),"")</f>
        <v/>
      </c>
      <c r="M1195" s="28">
        <f>IFERROR(IF(OR(J1195=0,K1195=""),"",IF(E1195="Positivo",MAX(K1195/J1195,0),MAX(J1195/K1195,0))),"")</f>
        <v/>
      </c>
      <c r="N1195" s="5" t="inlineStr">
        <is>
          <t>%</t>
        </is>
      </c>
      <c r="O1195" s="5" t="inlineStr">
        <is>
          <t>%</t>
        </is>
      </c>
      <c r="P1195" s="16" t="n">
        <v>0</v>
      </c>
      <c r="Q1195" s="16" t="n">
        <v>0</v>
      </c>
      <c r="R1195" s="5">
        <f>A1195&amp;"-"&amp;YEAR(F1195)&amp;"-"&amp;IF(LEN(MONTH(F1195))=1,"0"&amp;MONTH(F1195),MONTH(F1195))&amp;"-"&amp;IF(LEN(DAY(F1195))=1,"0"&amp;DAY(F1195),DAY(F1195))</f>
        <v/>
      </c>
    </row>
    <row r="1196">
      <c r="A1196" s="26" t="n">
        <v>378</v>
      </c>
      <c r="B1196" s="5" t="inlineStr">
        <is>
          <t>Proyectos tecnológicos</t>
        </is>
      </c>
      <c r="C1196" s="5" t="inlineStr">
        <is>
          <t>GESTIÓN DE LA TECNOLOGÍA E INNOVACIÓN DIGITAL</t>
        </is>
      </c>
      <c r="D1196" s="5" t="inlineStr">
        <is>
          <t>Mensual</t>
        </is>
      </c>
      <c r="E1196" s="5" t="inlineStr">
        <is>
          <t>Positivo</t>
        </is>
      </c>
      <c r="F1196" s="6" t="n">
        <v>45657</v>
      </c>
      <c r="G1196" s="5">
        <f>YEAR(F1196)</f>
        <v/>
      </c>
      <c r="H1196" s="5">
        <f>PROPER(TEXT(F1196,"mmmm"))</f>
        <v/>
      </c>
      <c r="I1196" s="6">
        <f>IF(OR(H1196="Enero",H1196="Febrero",H1196="Marzo",H1196="Abril",H1196="Mayo",H1196="Junio"),G1196&amp;"-1",IF(OR(H1196="Julio",H1196="Agosto",H1196="Septiembre",H1196="Octubre",H1196="Noviembre",H1196="Diciembre"),G1196&amp;"-2"))</f>
        <v/>
      </c>
      <c r="J1196" s="5" t="n">
        <v>0</v>
      </c>
      <c r="K1196" s="10" t="n">
        <v>0</v>
      </c>
      <c r="L1196" s="28">
        <f>IFERROR(IF(OR(J1196=0,K1196=""),"",IF(E1196="Positivo",MIN(MAX(K1196/J1196,0),1.3),MIN(MAX(J1196/K1196,0),1.3))),"")</f>
        <v/>
      </c>
      <c r="M1196" s="28">
        <f>IFERROR(IF(OR(J1196=0,K1196=""),"",IF(E1196="Positivo",MAX(K1196/J1196,0),MAX(J1196/K1196,0))),"")</f>
        <v/>
      </c>
      <c r="N1196" s="5" t="inlineStr">
        <is>
          <t>%</t>
        </is>
      </c>
      <c r="O1196" s="5" t="inlineStr">
        <is>
          <t>%</t>
        </is>
      </c>
      <c r="P1196" s="16" t="n">
        <v>0</v>
      </c>
      <c r="Q1196" s="16" t="n">
        <v>0</v>
      </c>
      <c r="R1196" s="5">
        <f>A1196&amp;"-"&amp;YEAR(F1196)&amp;"-"&amp;IF(LEN(MONTH(F1196))=1,"0"&amp;MONTH(F1196),MONTH(F1196))&amp;"-"&amp;IF(LEN(DAY(F1196))=1,"0"&amp;DAY(F1196),DAY(F1196))</f>
        <v/>
      </c>
    </row>
    <row r="1197">
      <c r="A1197" s="43" t="n">
        <v>379</v>
      </c>
      <c r="B1197" s="5" t="inlineStr">
        <is>
          <t>Total estudiantes nuevos</t>
        </is>
      </c>
      <c r="C1197" s="5" t="inlineStr">
        <is>
          <t>Inscripción, admisión y matrícula de estudiantes nuevos</t>
        </is>
      </c>
      <c r="D1197" s="5" t="inlineStr">
        <is>
          <t>Semestral</t>
        </is>
      </c>
      <c r="E1197" s="5" t="inlineStr">
        <is>
          <t>Positivo</t>
        </is>
      </c>
      <c r="F1197" s="6" t="n">
        <v>45107</v>
      </c>
      <c r="G1197" s="5">
        <f>YEAR(F1197)</f>
        <v/>
      </c>
      <c r="H1197" s="5">
        <f>PROPER(TEXT(F1197,"mmmm"))</f>
        <v/>
      </c>
      <c r="I1197" s="6">
        <f>IF(OR(H1197="Enero",H1197="Febrero",H1197="Marzo",H1197="Abril",H1197="Mayo",H1197="Junio"),G1197&amp;"-1",IF(OR(H1197="Julio",H1197="Agosto",H1197="Septiembre",H1197="Octubre",H1197="Noviembre",H1197="Diciembre"),G1197&amp;"-2"))</f>
        <v/>
      </c>
      <c r="J1197" s="116" t="n">
        <v>100</v>
      </c>
      <c r="K1197" s="120" t="n">
        <v>102.72877164056</v>
      </c>
      <c r="L1197" s="28">
        <f>IFERROR(IF(OR(J1197=0,K1197=""),"",IF(E1197="Positivo",MIN(MAX(K1197/J1197,0),1.3),MIN(MAX(J1197/K1197,0),1.3))),"")</f>
        <v/>
      </c>
      <c r="M1197" s="28">
        <f>IFERROR(IF(OR(J1197=0,K1197=""),"",IF(E1197="Positivo",MAX(K1197/J1197,0),MAX(J1197/K1197,0))),"")</f>
        <v/>
      </c>
      <c r="N1197" s="5" t="inlineStr">
        <is>
          <t>ENT</t>
        </is>
      </c>
      <c r="O1197" s="5" t="inlineStr">
        <is>
          <t>ENT</t>
        </is>
      </c>
      <c r="P1197" s="16" t="n">
        <v>0</v>
      </c>
      <c r="Q1197" s="16" t="n">
        <v>0</v>
      </c>
      <c r="R1197" s="5">
        <f>A1197&amp;"-"&amp;YEAR(F1197)&amp;"-"&amp;IF(LEN(MONTH(F1197))=1,"0"&amp;MONTH(F1197),MONTH(F1197))&amp;"-"&amp;IF(LEN(DAY(F1197))=1,"0"&amp;DAY(F1197),DAY(F1197))</f>
        <v/>
      </c>
    </row>
    <row r="1198">
      <c r="A1198" s="39" t="n">
        <v>379</v>
      </c>
      <c r="B1198" s="5" t="inlineStr">
        <is>
          <t>Total estudiantes nuevos</t>
        </is>
      </c>
      <c r="C1198" s="5" t="inlineStr">
        <is>
          <t>Inscripción, admisión y matrícula de estudiantes nuevos</t>
        </is>
      </c>
      <c r="D1198" s="5" t="inlineStr">
        <is>
          <t>Semestral</t>
        </is>
      </c>
      <c r="E1198" s="5" t="inlineStr">
        <is>
          <t>Positivo</t>
        </is>
      </c>
      <c r="F1198" s="6" t="n">
        <v>45291</v>
      </c>
      <c r="G1198" s="5">
        <f>YEAR(F1198)</f>
        <v/>
      </c>
      <c r="H1198" s="5">
        <f>PROPER(TEXT(F1198,"mmmm"))</f>
        <v/>
      </c>
      <c r="I1198" s="6">
        <f>IF(OR(H1198="Enero",H1198="Febrero",H1198="Marzo",H1198="Abril",H1198="Mayo",H1198="Junio"),G1198&amp;"-1",IF(OR(H1198="Julio",H1198="Agosto",H1198="Septiembre",H1198="Octubre",H1198="Noviembre",H1198="Diciembre"),G1198&amp;"-2"))</f>
        <v/>
      </c>
      <c r="J1198" s="116" t="n">
        <v>100</v>
      </c>
      <c r="K1198" s="120" t="n">
        <v>108.65</v>
      </c>
      <c r="L1198" s="28">
        <f>IFERROR(IF(OR(J1198=0,K1198=""),"",IF(E1198="Positivo",MIN(MAX(K1198/J1198,0),1.3),MIN(MAX(J1198/K1198,0),1.3))),"")</f>
        <v/>
      </c>
      <c r="M1198" s="28">
        <f>IFERROR(IF(OR(J1198=0,K1198=""),"",IF(E1198="Positivo",MAX(K1198/J1198,0),MAX(J1198/K1198,0))),"")</f>
        <v/>
      </c>
      <c r="N1198" s="5" t="inlineStr">
        <is>
          <t>ENT</t>
        </is>
      </c>
      <c r="O1198" s="5" t="inlineStr">
        <is>
          <t>ENT</t>
        </is>
      </c>
      <c r="P1198" s="16" t="n">
        <v>0</v>
      </c>
      <c r="Q1198" s="16" t="n">
        <v>0</v>
      </c>
      <c r="R1198" s="5">
        <f>A1198&amp;"-"&amp;YEAR(F1198)&amp;"-"&amp;IF(LEN(MONTH(F1198))=1,"0"&amp;MONTH(F1198),MONTH(F1198))&amp;"-"&amp;IF(LEN(DAY(F1198))=1,"0"&amp;DAY(F1198),DAY(F1198))</f>
        <v/>
      </c>
    </row>
    <row r="1199">
      <c r="A1199" s="43" t="n">
        <v>379</v>
      </c>
      <c r="B1199" s="5" t="inlineStr">
        <is>
          <t>Total estudiantes nuevos</t>
        </is>
      </c>
      <c r="C1199" s="5" t="inlineStr">
        <is>
          <t>Inscripción, admisión y matrícula de estudiantes nuevos</t>
        </is>
      </c>
      <c r="D1199" s="5" t="inlineStr">
        <is>
          <t>Semestral</t>
        </is>
      </c>
      <c r="E1199" s="5" t="inlineStr">
        <is>
          <t>Positivo</t>
        </is>
      </c>
      <c r="F1199" s="6" t="n">
        <v>45473</v>
      </c>
      <c r="G1199" s="5">
        <f>YEAR(F1199)</f>
        <v/>
      </c>
      <c r="H1199" s="5">
        <f>PROPER(TEXT(F1199,"mmmm"))</f>
        <v/>
      </c>
      <c r="I1199" s="6">
        <f>IF(OR(H1199="Enero",H1199="Febrero",H1199="Marzo",H1199="Abril",H1199="Mayo",H1199="Junio"),G1199&amp;"-1",IF(OR(H1199="Julio",H1199="Agosto",H1199="Septiembre",H1199="Octubre",H1199="Noviembre",H1199="Diciembre"),G1199&amp;"-2"))</f>
        <v/>
      </c>
      <c r="J1199" s="116" t="n">
        <v>100</v>
      </c>
      <c r="K1199" s="120" t="n">
        <v>95.92</v>
      </c>
      <c r="L1199" s="28">
        <f>IFERROR(IF(OR(J1199=0,K1199=""),"",IF(E1199="Positivo",MIN(MAX(K1199/J1199,0),1.3),MIN(MAX(J1199/K1199,0),1.3))),"")</f>
        <v/>
      </c>
      <c r="M1199" s="28">
        <f>IFERROR(IF(OR(J1199=0,K1199=""),"",IF(E1199="Positivo",MAX(K1199/J1199,0),MAX(J1199/K1199,0))),"")</f>
        <v/>
      </c>
      <c r="N1199" s="5" t="inlineStr">
        <is>
          <t>ENT</t>
        </is>
      </c>
      <c r="O1199" s="5" t="inlineStr">
        <is>
          <t>ENT</t>
        </is>
      </c>
      <c r="P1199" s="16" t="n">
        <v>0</v>
      </c>
      <c r="Q1199" s="16" t="n">
        <v>0</v>
      </c>
      <c r="R1199" s="5">
        <f>A1199&amp;"-"&amp;YEAR(F1199)&amp;"-"&amp;IF(LEN(MONTH(F1199))=1,"0"&amp;MONTH(F1199),MONTH(F1199))&amp;"-"&amp;IF(LEN(DAY(F1199))=1,"0"&amp;DAY(F1199),DAY(F1199))</f>
        <v/>
      </c>
    </row>
    <row r="1200">
      <c r="A1200" s="26" t="n">
        <v>379</v>
      </c>
      <c r="B1200" s="5" t="inlineStr">
        <is>
          <t>Total estudiantes nuevos</t>
        </is>
      </c>
      <c r="C1200" s="5" t="inlineStr">
        <is>
          <t>Inscripción, admisión y matrícula de estudiantes nuevos</t>
        </is>
      </c>
      <c r="D1200" s="5" t="inlineStr">
        <is>
          <t>Semestral</t>
        </is>
      </c>
      <c r="E1200" s="5" t="inlineStr">
        <is>
          <t>Positivo</t>
        </is>
      </c>
      <c r="F1200" s="6" t="n">
        <v>45657</v>
      </c>
      <c r="G1200" s="5">
        <f>YEAR(F1200)</f>
        <v/>
      </c>
      <c r="H1200" s="5">
        <f>PROPER(TEXT(F1200,"mmmm"))</f>
        <v/>
      </c>
      <c r="I1200" s="6">
        <f>IF(OR(H1200="Enero",H1200="Febrero",H1200="Marzo",H1200="Abril",H1200="Mayo",H1200="Junio"),G1200&amp;"-1",IF(OR(H1200="Julio",H1200="Agosto",H1200="Septiembre",H1200="Octubre",H1200="Noviembre",H1200="Diciembre"),G1200&amp;"-2"))</f>
        <v/>
      </c>
      <c r="J1200" s="116" t="n">
        <v>100</v>
      </c>
      <c r="K1200" s="120" t="n">
        <v>99.31</v>
      </c>
      <c r="L1200" s="28">
        <f>IFERROR(IF(OR(J1200=0,K1200=""),"",IF(E1200="Positivo",MIN(MAX(K1200/J1200,0),1.3),MIN(MAX(J1200/K1200,0),1.3))),"")</f>
        <v/>
      </c>
      <c r="M1200" s="28">
        <f>IFERROR(IF(OR(J1200=0,K1200=""),"",IF(E1200="Positivo",MAX(K1200/J1200,0),MAX(J1200/K1200,0))),"")</f>
        <v/>
      </c>
      <c r="N1200" s="5" t="inlineStr">
        <is>
          <t>ENT</t>
        </is>
      </c>
      <c r="O1200" s="5" t="inlineStr">
        <is>
          <t>ENT</t>
        </is>
      </c>
      <c r="P1200" s="16" t="n">
        <v>0</v>
      </c>
      <c r="Q1200" s="16" t="n">
        <v>0</v>
      </c>
      <c r="R1200" s="5">
        <f>A1200&amp;"-"&amp;YEAR(F1200)&amp;"-"&amp;IF(LEN(MONTH(F1200))=1,"0"&amp;MONTH(F1200),MONTH(F1200))&amp;"-"&amp;IF(LEN(DAY(F1200))=1,"0"&amp;DAY(F1200),DAY(F1200))</f>
        <v/>
      </c>
    </row>
    <row r="1201">
      <c r="A1201" s="26" t="n">
        <v>380</v>
      </c>
      <c r="B1201" s="5" t="inlineStr">
        <is>
          <t>Ingresos de matriculas de estudiantes nuevos</t>
        </is>
      </c>
      <c r="C1201" s="5" t="inlineStr">
        <is>
          <t>Inscripción, admisión y matrícula de estudiantes nuevos</t>
        </is>
      </c>
      <c r="D1201" s="5" t="inlineStr">
        <is>
          <t>Semestral</t>
        </is>
      </c>
      <c r="E1201" s="5" t="inlineStr">
        <is>
          <t>Positivo</t>
        </is>
      </c>
      <c r="F1201" s="17" t="n">
        <v>45107</v>
      </c>
      <c r="G1201" s="5">
        <f>YEAR(F1201)</f>
        <v/>
      </c>
      <c r="H1201" s="5">
        <f>PROPER(TEXT(F1201,"mmmm"))</f>
        <v/>
      </c>
      <c r="I1201" s="6">
        <f>IF(OR(H1201="Enero",H1201="Febrero",H1201="Marzo",H1201="Abril",H1201="Mayo",H1201="Junio"),G1201&amp;"-1",IF(OR(H1201="Julio",H1201="Agosto",H1201="Septiembre",H1201="Octubre",H1201="Noviembre",H1201="Diciembre"),G1201&amp;"-2"))</f>
        <v/>
      </c>
      <c r="J1201" s="121">
        <f>24659314309/1000000</f>
        <v/>
      </c>
      <c r="K1201" s="120">
        <f>25754085546/1000000</f>
        <v/>
      </c>
      <c r="L1201" s="28">
        <f>IFERROR(IF(OR(J1201=0,K1201=""),"",IF(E1201="Positivo",MIN(MAX(K1201/J1201,0),1.3),MIN(MAX(J1201/K1201,0),1.3))),"")</f>
        <v/>
      </c>
      <c r="M1201" s="28">
        <f>IFERROR(IF(OR(J1201=0,K1201=""),"",IF(E1201="Positivo",MAX(K1201/J1201,0),MAX(J1201/K1201,0))),"")</f>
        <v/>
      </c>
      <c r="N1201" s="5" t="inlineStr">
        <is>
          <t>$</t>
        </is>
      </c>
      <c r="O1201" s="5" t="inlineStr">
        <is>
          <t>$</t>
        </is>
      </c>
      <c r="P1201" s="16" t="n">
        <v>0</v>
      </c>
      <c r="Q1201" s="16" t="n">
        <v>0</v>
      </c>
      <c r="R1201" s="5">
        <f>A1201&amp;"-"&amp;YEAR(F1201)&amp;"-"&amp;IF(LEN(MONTH(F1201))=1,"0"&amp;MONTH(F1201),MONTH(F1201))&amp;"-"&amp;IF(LEN(DAY(F1201))=1,"0"&amp;DAY(F1201),DAY(F1201))</f>
        <v/>
      </c>
    </row>
    <row r="1202">
      <c r="A1202" s="39" t="n">
        <v>380</v>
      </c>
      <c r="B1202" s="5" t="inlineStr">
        <is>
          <t>Ingresos de matriculas de estudiantes nuevos</t>
        </is>
      </c>
      <c r="C1202" s="5" t="inlineStr">
        <is>
          <t>Inscripción, admisión y matrícula de estudiantes nuevos</t>
        </is>
      </c>
      <c r="D1202" s="5" t="inlineStr">
        <is>
          <t>Semestral</t>
        </is>
      </c>
      <c r="E1202" s="5" t="inlineStr">
        <is>
          <t>Positivo</t>
        </is>
      </c>
      <c r="F1202" s="6" t="n">
        <v>45291</v>
      </c>
      <c r="G1202" s="5">
        <f>YEAR(F1202)</f>
        <v/>
      </c>
      <c r="H1202" s="5">
        <f>PROPER(TEXT(F1202,"mmmm"))</f>
        <v/>
      </c>
      <c r="I1202" s="6">
        <f>IF(OR(H1202="Enero",H1202="Febrero",H1202="Marzo",H1202="Abril",H1202="Mayo",H1202="Junio"),G1202&amp;"-1",IF(OR(H1202="Julio",H1202="Agosto",H1202="Septiembre",H1202="Octubre",H1202="Noviembre",H1202="Diciembre"),G1202&amp;"-2"))</f>
        <v/>
      </c>
      <c r="J1202" s="121">
        <f>24724802794/1000000</f>
        <v/>
      </c>
      <c r="K1202" s="120">
        <f>25340546506/1000000</f>
        <v/>
      </c>
      <c r="L1202" s="28">
        <f>IFERROR(IF(OR(J1202=0,K1202=""),"",IF(E1202="Positivo",MIN(MAX(K1202/J1202,0),1.3),MIN(MAX(J1202/K1202,0),1.3))),"")</f>
        <v/>
      </c>
      <c r="M1202" s="28">
        <f>IFERROR(IF(OR(J1202=0,K1202=""),"",IF(E1202="Positivo",MAX(K1202/J1202,0),MAX(J1202/K1202,0))),"")</f>
        <v/>
      </c>
      <c r="N1202" s="5" t="inlineStr">
        <is>
          <t>$</t>
        </is>
      </c>
      <c r="O1202" s="5" t="inlineStr">
        <is>
          <t>$</t>
        </is>
      </c>
      <c r="P1202" s="16" t="n">
        <v>0</v>
      </c>
      <c r="Q1202" s="16" t="n">
        <v>0</v>
      </c>
      <c r="R1202" s="5">
        <f>A1202&amp;"-"&amp;YEAR(F1202)&amp;"-"&amp;IF(LEN(MONTH(F1202))=1,"0"&amp;MONTH(F1202),MONTH(F1202))&amp;"-"&amp;IF(LEN(DAY(F1202))=1,"0"&amp;DAY(F1202),DAY(F1202))</f>
        <v/>
      </c>
    </row>
    <row r="1203">
      <c r="A1203" s="39" t="n">
        <v>380</v>
      </c>
      <c r="B1203" s="5" t="inlineStr">
        <is>
          <t>Ingresos de matriculas de estudiantes nuevos</t>
        </is>
      </c>
      <c r="C1203" s="5" t="inlineStr">
        <is>
          <t>Inscripción, admisión y matrícula de estudiantes nuevos</t>
        </is>
      </c>
      <c r="D1203" s="5" t="inlineStr">
        <is>
          <t>Semestral</t>
        </is>
      </c>
      <c r="E1203" s="5" t="inlineStr">
        <is>
          <t>Positivo</t>
        </is>
      </c>
      <c r="F1203" s="6" t="n">
        <v>45473</v>
      </c>
      <c r="G1203" s="5">
        <f>YEAR(F1203)</f>
        <v/>
      </c>
      <c r="H1203" s="5">
        <f>PROPER(TEXT(F1203,"mmmm"))</f>
        <v/>
      </c>
      <c r="I1203" s="6">
        <f>IF(OR(H1203="Enero",H1203="Febrero",H1203="Marzo",H1203="Abril",H1203="Mayo",H1203="Junio"),G1203&amp;"-1",IF(OR(H1203="Julio",H1203="Agosto",H1203="Septiembre",H1203="Octubre",H1203="Noviembre",H1203="Diciembre"),G1203&amp;"-2"))</f>
        <v/>
      </c>
      <c r="J1203" s="121">
        <f>29596269870/1000000</f>
        <v/>
      </c>
      <c r="K1203" s="120">
        <f>28449632913/1000000</f>
        <v/>
      </c>
      <c r="L1203" s="28">
        <f>IFERROR(IF(OR(J1203=0,K1203=""),"",IF(E1203="Positivo",MIN(MAX(K1203/J1203,0),1.3),MIN(MAX(J1203/K1203,0),1.3))),"")</f>
        <v/>
      </c>
      <c r="M1203" s="28">
        <f>IFERROR(IF(OR(J1203=0,K1203=""),"",IF(E1203="Positivo",MAX(K1203/J1203,0),MAX(J1203/K1203,0))),"")</f>
        <v/>
      </c>
      <c r="N1203" s="5" t="inlineStr">
        <is>
          <t>$</t>
        </is>
      </c>
      <c r="O1203" s="5" t="inlineStr">
        <is>
          <t>$</t>
        </is>
      </c>
      <c r="P1203" s="16" t="n">
        <v>0</v>
      </c>
      <c r="Q1203" s="16" t="n">
        <v>0</v>
      </c>
      <c r="R1203" s="5">
        <f>A1203&amp;"-"&amp;YEAR(F1203)&amp;"-"&amp;IF(LEN(MONTH(F1203))=1,"0"&amp;MONTH(F1203),MONTH(F1203))&amp;"-"&amp;IF(LEN(DAY(F1203))=1,"0"&amp;DAY(F1203),DAY(F1203))</f>
        <v/>
      </c>
    </row>
    <row r="1204">
      <c r="A1204" s="26" t="n">
        <v>380</v>
      </c>
      <c r="B1204" s="5" t="inlineStr">
        <is>
          <t>Ingresos de matriculas de estudiantes nuevos</t>
        </is>
      </c>
      <c r="C1204" s="5" t="inlineStr">
        <is>
          <t>Inscripción, admisión y matrícula de estudiantes nuevos</t>
        </is>
      </c>
      <c r="D1204" s="5" t="inlineStr">
        <is>
          <t>Semestral</t>
        </is>
      </c>
      <c r="E1204" s="5" t="inlineStr">
        <is>
          <t>Positivo</t>
        </is>
      </c>
      <c r="F1204" s="6" t="n">
        <v>45657</v>
      </c>
      <c r="G1204" s="5">
        <f>YEAR(F1204)</f>
        <v/>
      </c>
      <c r="H1204" s="5">
        <f>PROPER(TEXT(F1204,"mmmm"))</f>
        <v/>
      </c>
      <c r="I1204" s="6">
        <f>IF(OR(H1204="Enero",H1204="Febrero",H1204="Marzo",H1204="Abril",H1204="Mayo",H1204="Junio"),G1204&amp;"-1",IF(OR(H1204="Julio",H1204="Agosto",H1204="Septiembre",H1204="Octubre",H1204="Noviembre",H1204="Diciembre"),G1204&amp;"-2"))</f>
        <v/>
      </c>
      <c r="J1204" s="5" t="n">
        <v>100</v>
      </c>
      <c r="K1204" s="10" t="n">
        <v>78.92</v>
      </c>
      <c r="L1204" s="28">
        <f>IFERROR(IF(OR(J1204=0,K1204=""),"",IF(E1204="Positivo",MIN(MAX(K1204/J1204,0),1.3),MIN(MAX(J1204/K1204,0),1.3))),"")</f>
        <v/>
      </c>
      <c r="M1204" s="28">
        <f>IFERROR(IF(OR(J1204=0,K1204=""),"",IF(E1204="Positivo",MAX(K1204/J1204,0),MAX(J1204/K1204,0))),"")</f>
        <v/>
      </c>
      <c r="N1204" s="5" t="inlineStr">
        <is>
          <t>$</t>
        </is>
      </c>
      <c r="O1204" s="5" t="inlineStr">
        <is>
          <t>$</t>
        </is>
      </c>
      <c r="P1204" s="16" t="n">
        <v>0</v>
      </c>
      <c r="Q1204" s="16" t="n">
        <v>0</v>
      </c>
      <c r="R1204" s="5">
        <f>A1204&amp;"-"&amp;YEAR(F1204)&amp;"-"&amp;IF(LEN(MONTH(F1204))=1,"0"&amp;MONTH(F1204),MONTH(F1204))&amp;"-"&amp;IF(LEN(DAY(F1204))=1,"0"&amp;DAY(F1204),DAY(F1204))</f>
        <v/>
      </c>
    </row>
    <row r="1205">
      <c r="A1205" s="43" t="n">
        <v>381</v>
      </c>
      <c r="B1205" s="5" t="inlineStr">
        <is>
          <t>Cumplimiento de matrículas pregrado presencial nuevos</t>
        </is>
      </c>
      <c r="C1205" s="5" t="inlineStr">
        <is>
          <t>Inscripción, admisión y matrícula de estudiantes nuevos</t>
        </is>
      </c>
      <c r="D1205" s="5" t="inlineStr">
        <is>
          <t>Semestral</t>
        </is>
      </c>
      <c r="E1205" s="5" t="inlineStr">
        <is>
          <t>Positivo</t>
        </is>
      </c>
      <c r="F1205" s="6" t="n">
        <v>45107</v>
      </c>
      <c r="G1205" s="5">
        <f>YEAR(F1205)</f>
        <v/>
      </c>
      <c r="H1205" s="5">
        <f>PROPER(TEXT(F1205,"mmmm"))</f>
        <v/>
      </c>
      <c r="I1205" s="6">
        <f>IF(OR(H1205="Enero",H1205="Febrero",H1205="Marzo",H1205="Abril",H1205="Mayo",H1205="Junio"),G1205&amp;"-1",IF(OR(H1205="Julio",H1205="Agosto",H1205="Septiembre",H1205="Octubre",H1205="Noviembre",H1205="Diciembre"),G1205&amp;"-2"))</f>
        <v/>
      </c>
      <c r="J1205" s="5" t="n">
        <v>100</v>
      </c>
      <c r="K1205" s="120" t="n">
        <v>104.27170868347</v>
      </c>
      <c r="L1205" s="28">
        <f>IFERROR(IF(OR(J1205=0,K1205=""),"",IF(E1205="Positivo",MIN(MAX(K1205/J1205,0),1.3),MIN(MAX(J1205/K1205,0),1.3))),"")</f>
        <v/>
      </c>
      <c r="M1205" s="28">
        <f>IFERROR(IF(OR(J1205=0,K1205=""),"",IF(E1205="Positivo",MAX(K1205/J1205,0),MAX(J1205/K1205,0))),"")</f>
        <v/>
      </c>
      <c r="N1205" s="5" t="inlineStr">
        <is>
          <t>ENT</t>
        </is>
      </c>
      <c r="O1205" s="5" t="inlineStr">
        <is>
          <t>ENT</t>
        </is>
      </c>
      <c r="P1205" s="16" t="n">
        <v>0</v>
      </c>
      <c r="Q1205" s="16" t="n">
        <v>0</v>
      </c>
      <c r="R1205" s="5">
        <f>A1205&amp;"-"&amp;YEAR(F1205)&amp;"-"&amp;IF(LEN(MONTH(F1205))=1,"0"&amp;MONTH(F1205),MONTH(F1205))&amp;"-"&amp;IF(LEN(DAY(F1205))=1,"0"&amp;DAY(F1205),DAY(F1205))</f>
        <v/>
      </c>
    </row>
    <row r="1206">
      <c r="A1206" s="39" t="n">
        <v>381</v>
      </c>
      <c r="B1206" s="5" t="inlineStr">
        <is>
          <t>Cumplimiento de matrículas pregrado presencial nuevos</t>
        </is>
      </c>
      <c r="C1206" s="5" t="inlineStr">
        <is>
          <t>Inscripción, admisión y matrícula de estudiantes nuevos</t>
        </is>
      </c>
      <c r="D1206" s="5" t="inlineStr">
        <is>
          <t>Semestral</t>
        </is>
      </c>
      <c r="E1206" s="5" t="inlineStr">
        <is>
          <t>Positivo</t>
        </is>
      </c>
      <c r="F1206" s="6" t="n">
        <v>45291</v>
      </c>
      <c r="G1206" s="5">
        <f>YEAR(F1206)</f>
        <v/>
      </c>
      <c r="H1206" s="5">
        <f>PROPER(TEXT(F1206,"mmmm"))</f>
        <v/>
      </c>
      <c r="I1206" s="6">
        <f>IF(OR(H1206="Enero",H1206="Febrero",H1206="Marzo",H1206="Abril",H1206="Mayo",H1206="Junio"),G1206&amp;"-1",IF(OR(H1206="Julio",H1206="Agosto",H1206="Septiembre",H1206="Octubre",H1206="Noviembre",H1206="Diciembre"),G1206&amp;"-2"))</f>
        <v/>
      </c>
      <c r="J1206" s="5" t="n">
        <v>100</v>
      </c>
      <c r="K1206" s="120" t="n">
        <v>113.7</v>
      </c>
      <c r="L1206" s="28">
        <f>IFERROR(IF(OR(J1206=0,K1206=""),"",IF(E1206="Positivo",MIN(MAX(K1206/J1206,0),1.3),MIN(MAX(J1206/K1206,0),1.3))),"")</f>
        <v/>
      </c>
      <c r="M1206" s="28">
        <f>IFERROR(IF(OR(J1206=0,K1206=""),"",IF(E1206="Positivo",MAX(K1206/J1206,0),MAX(J1206/K1206,0))),"")</f>
        <v/>
      </c>
      <c r="N1206" s="5" t="inlineStr">
        <is>
          <t>ENT</t>
        </is>
      </c>
      <c r="O1206" s="5" t="inlineStr">
        <is>
          <t>ENT</t>
        </is>
      </c>
      <c r="P1206" s="16" t="n">
        <v>0</v>
      </c>
      <c r="Q1206" s="16" t="n">
        <v>0</v>
      </c>
      <c r="R1206" s="5">
        <f>A1206&amp;"-"&amp;YEAR(F1206)&amp;"-"&amp;IF(LEN(MONTH(F1206))=1,"0"&amp;MONTH(F1206),MONTH(F1206))&amp;"-"&amp;IF(LEN(DAY(F1206))=1,"0"&amp;DAY(F1206),DAY(F1206))</f>
        <v/>
      </c>
    </row>
    <row r="1207">
      <c r="A1207" s="43" t="n">
        <v>381</v>
      </c>
      <c r="B1207" s="5" t="inlineStr">
        <is>
          <t>Cumplimiento de matrículas pregrado presencial nuevos</t>
        </is>
      </c>
      <c r="C1207" s="5" t="inlineStr">
        <is>
          <t>Inscripción, admisión y matrícula de estudiantes nuevos</t>
        </is>
      </c>
      <c r="D1207" s="5" t="inlineStr">
        <is>
          <t>Semestral</t>
        </is>
      </c>
      <c r="E1207" s="5" t="inlineStr">
        <is>
          <t>Positivo</t>
        </is>
      </c>
      <c r="F1207" s="17" t="n">
        <v>45473</v>
      </c>
      <c r="G1207" s="5">
        <f>YEAR(F1207)</f>
        <v/>
      </c>
      <c r="H1207" s="5">
        <f>PROPER(TEXT(F1207,"mmmm"))</f>
        <v/>
      </c>
      <c r="I1207" s="6">
        <f>IF(OR(H1207="Enero",H1207="Febrero",H1207="Marzo",H1207="Abril",H1207="Mayo",H1207="Junio"),G1207&amp;"-1",IF(OR(H1207="Julio",H1207="Agosto",H1207="Septiembre",H1207="Octubre",H1207="Noviembre",H1207="Diciembre"),G1207&amp;"-2"))</f>
        <v/>
      </c>
      <c r="J1207" s="5" t="n">
        <v>100</v>
      </c>
      <c r="K1207" s="120" t="n">
        <v>105.26</v>
      </c>
      <c r="L1207" s="28">
        <f>IFERROR(IF(OR(J1207=0,K1207=""),"",IF(E1207="Positivo",MIN(MAX(K1207/J1207,0),1.3),MIN(MAX(J1207/K1207,0),1.3))),"")</f>
        <v/>
      </c>
      <c r="M1207" s="28">
        <f>IFERROR(IF(OR(J1207=0,K1207=""),"",IF(E1207="Positivo",MAX(K1207/J1207,0),MAX(J1207/K1207,0))),"")</f>
        <v/>
      </c>
      <c r="N1207" s="5" t="inlineStr">
        <is>
          <t>ENT</t>
        </is>
      </c>
      <c r="O1207" s="5" t="inlineStr">
        <is>
          <t>ENT</t>
        </is>
      </c>
      <c r="P1207" s="16" t="n">
        <v>0</v>
      </c>
      <c r="Q1207" s="16" t="n">
        <v>0</v>
      </c>
      <c r="R1207" s="5">
        <f>A1207&amp;"-"&amp;YEAR(F1207)&amp;"-"&amp;IF(LEN(MONTH(F1207))=1,"0"&amp;MONTH(F1207),MONTH(F1207))&amp;"-"&amp;IF(LEN(DAY(F1207))=1,"0"&amp;DAY(F1207),DAY(F1207))</f>
        <v/>
      </c>
    </row>
    <row r="1208">
      <c r="A1208" s="26" t="n">
        <v>381</v>
      </c>
      <c r="B1208" s="5" t="inlineStr">
        <is>
          <t>Cumplimiento de matrículas pregrado presencial nuevos</t>
        </is>
      </c>
      <c r="C1208" s="5" t="inlineStr">
        <is>
          <t>Inscripción, admisión y matrícula de estudiantes nuevos</t>
        </is>
      </c>
      <c r="D1208" s="5" t="inlineStr">
        <is>
          <t>Semestral</t>
        </is>
      </c>
      <c r="E1208" s="5" t="inlineStr">
        <is>
          <t>Positivo</t>
        </is>
      </c>
      <c r="F1208" s="6" t="n">
        <v>45657</v>
      </c>
      <c r="G1208" s="5">
        <f>YEAR(F1208)</f>
        <v/>
      </c>
      <c r="H1208" s="5">
        <f>PROPER(TEXT(F1208,"mmmm"))</f>
        <v/>
      </c>
      <c r="I1208" s="6">
        <f>IF(OR(H1208="Enero",H1208="Febrero",H1208="Marzo",H1208="Abril",H1208="Mayo",H1208="Junio"),G1208&amp;"-1",IF(OR(H1208="Julio",H1208="Agosto",H1208="Septiembre",H1208="Octubre",H1208="Noviembre",H1208="Diciembre"),G1208&amp;"-2"))</f>
        <v/>
      </c>
      <c r="J1208" s="5" t="n">
        <v>100</v>
      </c>
      <c r="K1208" s="5" t="n">
        <v>89.19</v>
      </c>
      <c r="L1208" s="28">
        <f>IFERROR(IF(OR(J1208=0,K1208=""),"",IF(E1208="Positivo",MIN(MAX(K1208/J1208,0),1.3),MIN(MAX(J1208/K1208,0),1.3))),"")</f>
        <v/>
      </c>
      <c r="M1208" s="28">
        <f>IFERROR(IF(OR(J1208=0,K1208=""),"",IF(E1208="Positivo",MAX(K1208/J1208,0),MAX(J1208/K1208,0))),"")</f>
        <v/>
      </c>
      <c r="N1208" s="5" t="inlineStr">
        <is>
          <t>ENT</t>
        </is>
      </c>
      <c r="O1208" s="5" t="inlineStr">
        <is>
          <t>ENT</t>
        </is>
      </c>
      <c r="P1208" s="16" t="n">
        <v>0</v>
      </c>
      <c r="Q1208" s="16" t="n">
        <v>0</v>
      </c>
      <c r="R1208" s="5">
        <f>A1208&amp;"-"&amp;YEAR(F1208)&amp;"-"&amp;IF(LEN(MONTH(F1208))=1,"0"&amp;MONTH(F1208),MONTH(F1208))&amp;"-"&amp;IF(LEN(DAY(F1208))=1,"0"&amp;DAY(F1208),DAY(F1208))</f>
        <v/>
      </c>
    </row>
    <row r="1209">
      <c r="A1209" s="5" t="n">
        <v>382</v>
      </c>
      <c r="B1209" s="5" t="inlineStr">
        <is>
          <t>Cumplimiento de matrículas pregrado virtual nuevos</t>
        </is>
      </c>
      <c r="C1209" s="5" t="inlineStr">
        <is>
          <t>Inscripción, admisión y matrícula de estudiantes nuevos</t>
        </is>
      </c>
      <c r="D1209" s="5" t="inlineStr">
        <is>
          <t>Semestral</t>
        </is>
      </c>
      <c r="E1209" s="5" t="inlineStr">
        <is>
          <t>Positivo</t>
        </is>
      </c>
      <c r="F1209" s="6" t="n">
        <v>45107</v>
      </c>
      <c r="G1209" s="5">
        <f>YEAR(F1209)</f>
        <v/>
      </c>
      <c r="H1209" s="5">
        <f>PROPER(TEXT(F1209,"mmmm"))</f>
        <v/>
      </c>
      <c r="I1209" s="6">
        <f>IF(OR(H1209="Enero",H1209="Febrero",H1209="Marzo",H1209="Abril",H1209="Mayo",H1209="Junio"),G1209&amp;"-1",IF(OR(H1209="Julio",H1209="Agosto",H1209="Septiembre",H1209="Octubre",H1209="Noviembre",H1209="Diciembre"),G1209&amp;"-2"))</f>
        <v/>
      </c>
      <c r="J1209" s="5" t="n">
        <v>100</v>
      </c>
      <c r="K1209" s="120" t="n">
        <v>101.25041131951</v>
      </c>
      <c r="L1209" s="28">
        <f>IFERROR(IF(OR(J1209=0,K1209=""),"",IF(E1209="Positivo",MIN(MAX(K1209/J1209,0),1.3),MIN(MAX(J1209/K1209,0),1.3))),"")</f>
        <v/>
      </c>
      <c r="M1209" s="28">
        <f>IFERROR(IF(OR(J1209=0,K1209=""),"",IF(E1209="Positivo",MAX(K1209/J1209,0),MAX(J1209/K1209,0))),"")</f>
        <v/>
      </c>
      <c r="N1209" s="5" t="inlineStr">
        <is>
          <t>ENT</t>
        </is>
      </c>
      <c r="O1209" s="5" t="inlineStr">
        <is>
          <t>ENT</t>
        </is>
      </c>
      <c r="P1209" s="16" t="n">
        <v>0</v>
      </c>
      <c r="Q1209" s="16" t="n">
        <v>0</v>
      </c>
      <c r="R1209" s="5">
        <f>A1209&amp;"-"&amp;YEAR(F1209)&amp;"-"&amp;IF(LEN(MONTH(F1209))=1,"0"&amp;MONTH(F1209),MONTH(F1209))&amp;"-"&amp;IF(LEN(DAY(F1209))=1,"0"&amp;DAY(F1209),DAY(F1209))</f>
        <v/>
      </c>
    </row>
    <row r="1210">
      <c r="A1210" s="5" t="n">
        <v>382</v>
      </c>
      <c r="B1210" s="5" t="inlineStr">
        <is>
          <t>Cumplimiento de matrículas pregrado virtual nuevos</t>
        </is>
      </c>
      <c r="C1210" s="5" t="inlineStr">
        <is>
          <t>Inscripción, admisión y matrícula de estudiantes nuevos</t>
        </is>
      </c>
      <c r="D1210" s="5" t="inlineStr">
        <is>
          <t>Semestral</t>
        </is>
      </c>
      <c r="E1210" s="5" t="inlineStr">
        <is>
          <t>Positivo</t>
        </is>
      </c>
      <c r="F1210" s="6" t="n">
        <v>45291</v>
      </c>
      <c r="G1210" s="5">
        <f>YEAR(F1210)</f>
        <v/>
      </c>
      <c r="H1210" s="5">
        <f>PROPER(TEXT(F1210,"mmmm"))</f>
        <v/>
      </c>
      <c r="I1210" s="6">
        <f>IF(OR(H1210="Enero",H1210="Febrero",H1210="Marzo",H1210="Abril",H1210="Mayo",H1210="Junio"),G1210&amp;"-1",IF(OR(H1210="Julio",H1210="Agosto",H1210="Septiembre",H1210="Octubre",H1210="Noviembre",H1210="Diciembre"),G1210&amp;"-2"))</f>
        <v/>
      </c>
      <c r="J1210" s="5" t="n">
        <v>100</v>
      </c>
      <c r="K1210" s="120" t="n">
        <v>103.01</v>
      </c>
      <c r="L1210" s="28">
        <f>IFERROR(IF(OR(J1210=0,K1210=""),"",IF(E1210="Positivo",MIN(MAX(K1210/J1210,0),1.3),MIN(MAX(J1210/K1210,0),1.3))),"")</f>
        <v/>
      </c>
      <c r="M1210" s="28">
        <f>IFERROR(IF(OR(J1210=0,K1210=""),"",IF(E1210="Positivo",MAX(K1210/J1210,0),MAX(J1210/K1210,0))),"")</f>
        <v/>
      </c>
      <c r="N1210" s="5" t="inlineStr">
        <is>
          <t>ENT</t>
        </is>
      </c>
      <c r="O1210" s="5" t="inlineStr">
        <is>
          <t>ENT</t>
        </is>
      </c>
      <c r="P1210" s="16" t="n">
        <v>0</v>
      </c>
      <c r="Q1210" s="16" t="n">
        <v>0</v>
      </c>
      <c r="R1210" s="5">
        <f>A1210&amp;"-"&amp;YEAR(F1210)&amp;"-"&amp;IF(LEN(MONTH(F1210))=1,"0"&amp;MONTH(F1210),MONTH(F1210))&amp;"-"&amp;IF(LEN(DAY(F1210))=1,"0"&amp;DAY(F1210),DAY(F1210))</f>
        <v/>
      </c>
    </row>
    <row r="1211">
      <c r="A1211" s="5" t="n">
        <v>382</v>
      </c>
      <c r="B1211" s="5" t="inlineStr">
        <is>
          <t>Cumplimiento de matrículas pregrado virtual nuevos</t>
        </is>
      </c>
      <c r="C1211" s="5" t="inlineStr">
        <is>
          <t>Inscripción, admisión y matrícula de estudiantes nuevos</t>
        </is>
      </c>
      <c r="D1211" s="5" t="inlineStr">
        <is>
          <t>Semestral</t>
        </is>
      </c>
      <c r="E1211" s="5" t="inlineStr">
        <is>
          <t>Positivo</t>
        </is>
      </c>
      <c r="F1211" s="17" t="n">
        <v>45473</v>
      </c>
      <c r="G1211" s="5">
        <f>YEAR(F1211)</f>
        <v/>
      </c>
      <c r="H1211" s="5">
        <f>PROPER(TEXT(F1211,"mmmm"))</f>
        <v/>
      </c>
      <c r="I1211" s="6">
        <f>IF(OR(H1211="Enero",H1211="Febrero",H1211="Marzo",H1211="Abril",H1211="Mayo",H1211="Junio"),G1211&amp;"-1",IF(OR(H1211="Julio",H1211="Agosto",H1211="Septiembre",H1211="Octubre",H1211="Noviembre",H1211="Diciembre"),G1211&amp;"-2"))</f>
        <v/>
      </c>
      <c r="J1211" s="5" t="n">
        <v>100</v>
      </c>
      <c r="K1211" s="120" t="n">
        <v>93.7</v>
      </c>
      <c r="L1211" s="28">
        <f>IFERROR(IF(OR(J1211=0,K1211=""),"",IF(E1211="Positivo",MIN(MAX(K1211/J1211,0),1.3),MIN(MAX(J1211/K1211,0),1.3))),"")</f>
        <v/>
      </c>
      <c r="M1211" s="28">
        <f>IFERROR(IF(OR(J1211=0,K1211=""),"",IF(E1211="Positivo",MAX(K1211/J1211,0),MAX(J1211/K1211,0))),"")</f>
        <v/>
      </c>
      <c r="N1211" s="5" t="inlineStr">
        <is>
          <t>ENT</t>
        </is>
      </c>
      <c r="O1211" s="5" t="inlineStr">
        <is>
          <t>ENT</t>
        </is>
      </c>
      <c r="P1211" s="16" t="n">
        <v>0</v>
      </c>
      <c r="Q1211" s="16" t="n">
        <v>0</v>
      </c>
      <c r="R1211" s="5">
        <f>A1211&amp;"-"&amp;YEAR(F1211)&amp;"-"&amp;IF(LEN(MONTH(F1211))=1,"0"&amp;MONTH(F1211),MONTH(F1211))&amp;"-"&amp;IF(LEN(DAY(F1211))=1,"0"&amp;DAY(F1211),DAY(F1211))</f>
        <v/>
      </c>
    </row>
    <row r="1212">
      <c r="A1212" s="26" t="n">
        <v>382</v>
      </c>
      <c r="B1212" s="5" t="inlineStr">
        <is>
          <t>Cumplimiento de matrículas pregrado virtual nuevos</t>
        </is>
      </c>
      <c r="C1212" s="5" t="inlineStr">
        <is>
          <t>Inscripción, admisión y matrícula de estudiantes nuevos</t>
        </is>
      </c>
      <c r="D1212" s="5" t="inlineStr">
        <is>
          <t>Semestral</t>
        </is>
      </c>
      <c r="E1212" s="5" t="inlineStr">
        <is>
          <t>Positivo</t>
        </is>
      </c>
      <c r="F1212" s="6" t="n">
        <v>45657</v>
      </c>
      <c r="G1212" s="5">
        <f>YEAR(F1212)</f>
        <v/>
      </c>
      <c r="H1212" s="5">
        <f>PROPER(TEXT(F1212,"mmmm"))</f>
        <v/>
      </c>
      <c r="I1212" s="6">
        <f>IF(OR(H1212="Enero",H1212="Febrero",H1212="Marzo",H1212="Abril",H1212="Mayo",H1212="Junio"),G1212&amp;"-1",IF(OR(H1212="Julio",H1212="Agosto",H1212="Septiembre",H1212="Octubre",H1212="Noviembre",H1212="Diciembre"),G1212&amp;"-2"))</f>
        <v/>
      </c>
      <c r="J1212" s="5" t="n">
        <v>100</v>
      </c>
      <c r="K1212" s="16" t="n">
        <v>98.13</v>
      </c>
      <c r="L1212" s="28">
        <f>IFERROR(IF(OR(J1212=0,K1212=""),"",IF(E1212="Positivo",MIN(MAX(K1212/J1212,0),1.3),MIN(MAX(J1212/K1212,0),1.3))),"")</f>
        <v/>
      </c>
      <c r="M1212" s="28">
        <f>IFERROR(IF(OR(J1212=0,K1212=""),"",IF(E1212="Positivo",MAX(K1212/J1212,0),MAX(J1212/K1212,0))),"")</f>
        <v/>
      </c>
      <c r="N1212" s="5" t="inlineStr">
        <is>
          <t>ENT</t>
        </is>
      </c>
      <c r="O1212" s="5" t="inlineStr">
        <is>
          <t>ENT</t>
        </is>
      </c>
      <c r="P1212" s="16" t="n">
        <v>0</v>
      </c>
      <c r="Q1212" s="16" t="n">
        <v>0</v>
      </c>
      <c r="R1212" s="5">
        <f>A1212&amp;"-"&amp;YEAR(F1212)&amp;"-"&amp;IF(LEN(MONTH(F1212))=1,"0"&amp;MONTH(F1212),MONTH(F1212))&amp;"-"&amp;IF(LEN(DAY(F1212))=1,"0"&amp;DAY(F1212),DAY(F1212))</f>
        <v/>
      </c>
    </row>
    <row r="1213">
      <c r="A1213" s="43" t="n">
        <v>383</v>
      </c>
      <c r="B1213" s="5" t="inlineStr">
        <is>
          <t>Cumplimiento de matrículas posgrado virtual nuevos</t>
        </is>
      </c>
      <c r="C1213" s="5" t="inlineStr">
        <is>
          <t>Inscripción, admisión y matrícula de estudiantes nuevos</t>
        </is>
      </c>
      <c r="D1213" s="5" t="inlineStr">
        <is>
          <t>Semestral</t>
        </is>
      </c>
      <c r="E1213" s="5" t="inlineStr">
        <is>
          <t>Positivo</t>
        </is>
      </c>
      <c r="F1213" s="6" t="n">
        <v>45107</v>
      </c>
      <c r="G1213" s="5">
        <f>YEAR(F1213)</f>
        <v/>
      </c>
      <c r="H1213" s="5">
        <f>PROPER(TEXT(F1213,"mmmm"))</f>
        <v/>
      </c>
      <c r="I1213" s="6">
        <f>IF(OR(H1213="Enero",H1213="Febrero",H1213="Marzo",H1213="Abril",H1213="Mayo",H1213="Junio"),G1213&amp;"-1",IF(OR(H1213="Julio",H1213="Agosto",H1213="Septiembre",H1213="Octubre",H1213="Noviembre",H1213="Diciembre"),G1213&amp;"-2"))</f>
        <v/>
      </c>
      <c r="J1213" s="3" t="n">
        <v>100</v>
      </c>
      <c r="K1213" s="120" t="n">
        <v>109.38232994527</v>
      </c>
      <c r="L1213" s="28">
        <f>IFERROR(IF(OR(J1213=0,K1213=""),"",IF(E1213="Positivo",MIN(MAX(K1213/J1213,0),1.3),MIN(MAX(J1213/K1213,0),1.3))),"")</f>
        <v/>
      </c>
      <c r="M1213" s="28">
        <f>IFERROR(IF(OR(J1213=0,K1213=""),"",IF(E1213="Positivo",MAX(K1213/J1213,0),MAX(J1213/K1213,0))),"")</f>
        <v/>
      </c>
      <c r="N1213" s="5" t="inlineStr">
        <is>
          <t>ENT</t>
        </is>
      </c>
      <c r="O1213" s="5" t="inlineStr">
        <is>
          <t>ENT</t>
        </is>
      </c>
      <c r="P1213" s="16" t="n">
        <v>0</v>
      </c>
      <c r="Q1213" s="16" t="n">
        <v>0</v>
      </c>
      <c r="R1213" s="5">
        <f>A1213&amp;"-"&amp;YEAR(F1213)&amp;"-"&amp;IF(LEN(MONTH(F1213))=1,"0"&amp;MONTH(F1213),MONTH(F1213))&amp;"-"&amp;IF(LEN(DAY(F1213))=1,"0"&amp;DAY(F1213),DAY(F1213))</f>
        <v/>
      </c>
    </row>
    <row r="1214">
      <c r="A1214" s="39" t="n">
        <v>383</v>
      </c>
      <c r="B1214" s="5" t="inlineStr">
        <is>
          <t>Cumplimiento de matrículas posgrado virtual nuevos</t>
        </is>
      </c>
      <c r="C1214" s="5" t="inlineStr">
        <is>
          <t>Inscripción, admisión y matrícula de estudiantes nuevos</t>
        </is>
      </c>
      <c r="D1214" s="5" t="inlineStr">
        <is>
          <t>Semestral</t>
        </is>
      </c>
      <c r="E1214" s="5" t="inlineStr">
        <is>
          <t>Positivo</t>
        </is>
      </c>
      <c r="F1214" s="6" t="n">
        <v>45291</v>
      </c>
      <c r="G1214" s="5">
        <f>YEAR(F1214)</f>
        <v/>
      </c>
      <c r="H1214" s="5">
        <f>PROPER(TEXT(F1214,"mmmm"))</f>
        <v/>
      </c>
      <c r="I1214" s="6">
        <f>IF(OR(H1214="Enero",H1214="Febrero",H1214="Marzo",H1214="Abril",H1214="Mayo",H1214="Junio"),G1214&amp;"-1",IF(OR(H1214="Julio",H1214="Agosto",H1214="Septiembre",H1214="Octubre",H1214="Noviembre",H1214="Diciembre"),G1214&amp;"-2"))</f>
        <v/>
      </c>
      <c r="J1214" s="3" t="n">
        <v>100</v>
      </c>
      <c r="K1214" s="120" t="n">
        <v>148.66</v>
      </c>
      <c r="L1214" s="28">
        <f>IFERROR(IF(OR(J1214=0,K1214=""),"",IF(E1214="Positivo",MIN(MAX(K1214/J1214,0),1.3),MIN(MAX(J1214/K1214,0),1.3))),"")</f>
        <v/>
      </c>
      <c r="M1214" s="28">
        <f>IFERROR(IF(OR(J1214=0,K1214=""),"",IF(E1214="Positivo",MAX(K1214/J1214,0),MAX(J1214/K1214,0))),"")</f>
        <v/>
      </c>
      <c r="N1214" s="5" t="inlineStr">
        <is>
          <t>ENT</t>
        </is>
      </c>
      <c r="O1214" s="5" t="inlineStr">
        <is>
          <t>ENT</t>
        </is>
      </c>
      <c r="P1214" s="16" t="n">
        <v>0</v>
      </c>
      <c r="Q1214" s="16" t="n">
        <v>0</v>
      </c>
      <c r="R1214" s="5">
        <f>A1214&amp;"-"&amp;YEAR(F1214)&amp;"-"&amp;IF(LEN(MONTH(F1214))=1,"0"&amp;MONTH(F1214),MONTH(F1214))&amp;"-"&amp;IF(LEN(DAY(F1214))=1,"0"&amp;DAY(F1214),DAY(F1214))</f>
        <v/>
      </c>
    </row>
    <row r="1215">
      <c r="A1215" s="43" t="n">
        <v>383</v>
      </c>
      <c r="B1215" s="5" t="inlineStr">
        <is>
          <t>Cumplimiento de matrículas posgrado virtual nuevos</t>
        </is>
      </c>
      <c r="C1215" s="5" t="inlineStr">
        <is>
          <t>Inscripción, admisión y matrícula de estudiantes nuevos</t>
        </is>
      </c>
      <c r="D1215" s="5" t="inlineStr">
        <is>
          <t>Semestral</t>
        </is>
      </c>
      <c r="E1215" s="5" t="inlineStr">
        <is>
          <t>Positivo</t>
        </is>
      </c>
      <c r="F1215" s="17" t="n">
        <v>45473</v>
      </c>
      <c r="G1215" s="5">
        <f>YEAR(F1215)</f>
        <v/>
      </c>
      <c r="H1215" s="5">
        <f>PROPER(TEXT(F1215,"mmmm"))</f>
        <v/>
      </c>
      <c r="I1215" s="6">
        <f>IF(OR(H1215="Enero",H1215="Febrero",H1215="Marzo",H1215="Abril",H1215="Mayo",H1215="Junio"),G1215&amp;"-1",IF(OR(H1215="Julio",H1215="Agosto",H1215="Septiembre",H1215="Octubre",H1215="Noviembre",H1215="Diciembre"),G1215&amp;"-2"))</f>
        <v/>
      </c>
      <c r="J1215" s="3" t="n">
        <v>100</v>
      </c>
      <c r="K1215" s="120" t="n">
        <v>100.2</v>
      </c>
      <c r="L1215" s="28">
        <f>IFERROR(IF(OR(J1215=0,K1215=""),"",IF(E1215="Positivo",MIN(MAX(K1215/J1215,0),1.3),MIN(MAX(J1215/K1215,0),1.3))),"")</f>
        <v/>
      </c>
      <c r="M1215" s="28">
        <f>IFERROR(IF(OR(J1215=0,K1215=""),"",IF(E1215="Positivo",MAX(K1215/J1215,0),MAX(J1215/K1215,0))),"")</f>
        <v/>
      </c>
      <c r="N1215" s="5" t="inlineStr">
        <is>
          <t>ENT</t>
        </is>
      </c>
      <c r="O1215" s="5" t="inlineStr">
        <is>
          <t>ENT</t>
        </is>
      </c>
      <c r="P1215" s="16" t="n">
        <v>0</v>
      </c>
      <c r="Q1215" s="16" t="n">
        <v>0</v>
      </c>
      <c r="R1215" s="5">
        <f>A1215&amp;"-"&amp;YEAR(F1215)&amp;"-"&amp;IF(LEN(MONTH(F1215))=1,"0"&amp;MONTH(F1215),MONTH(F1215))&amp;"-"&amp;IF(LEN(DAY(F1215))=1,"0"&amp;DAY(F1215),DAY(F1215))</f>
        <v/>
      </c>
    </row>
    <row r="1216">
      <c r="A1216" s="26" t="n">
        <v>383</v>
      </c>
      <c r="B1216" s="5" t="inlineStr">
        <is>
          <t>Cumplimiento de matrículas posgrado virtual nuevos</t>
        </is>
      </c>
      <c r="C1216" s="5" t="inlineStr">
        <is>
          <t>Inscripción, admisión y matrícula de estudiantes nuevos</t>
        </is>
      </c>
      <c r="D1216" s="5" t="inlineStr">
        <is>
          <t>Semestral</t>
        </is>
      </c>
      <c r="E1216" s="5" t="inlineStr">
        <is>
          <t>Positivo</t>
        </is>
      </c>
      <c r="F1216" s="6" t="n">
        <v>45657</v>
      </c>
      <c r="G1216" s="5">
        <f>YEAR(F1216)</f>
        <v/>
      </c>
      <c r="H1216" s="5">
        <f>PROPER(TEXT(F1216,"mmmm"))</f>
        <v/>
      </c>
      <c r="I1216" s="6">
        <f>IF(OR(H1216="Enero",H1216="Febrero",H1216="Marzo",H1216="Abril",H1216="Mayo",H1216="Junio"),G1216&amp;"-1",IF(OR(H1216="Julio",H1216="Agosto",H1216="Septiembre",H1216="Octubre",H1216="Noviembre",H1216="Diciembre"),G1216&amp;"-2"))</f>
        <v/>
      </c>
      <c r="J1216" s="3" t="n">
        <v>100</v>
      </c>
      <c r="K1216" s="10" t="n">
        <v>120.71</v>
      </c>
      <c r="L1216" s="28">
        <f>IFERROR(IF(OR(J1216=0,K1216=""),"",IF(E1216="Positivo",MIN(MAX(K1216/J1216,0),1.3),MIN(MAX(J1216/K1216,0),1.3))),"")</f>
        <v/>
      </c>
      <c r="M1216" s="28">
        <f>IFERROR(IF(OR(J1216=0,K1216=""),"",IF(E1216="Positivo",MAX(K1216/J1216,0),MAX(J1216/K1216,0))),"")</f>
        <v/>
      </c>
      <c r="N1216" s="5" t="inlineStr">
        <is>
          <t>ENT</t>
        </is>
      </c>
      <c r="O1216" s="5" t="inlineStr">
        <is>
          <t>ENT</t>
        </is>
      </c>
      <c r="P1216" s="16" t="n">
        <v>0</v>
      </c>
      <c r="Q1216" s="16" t="n">
        <v>0</v>
      </c>
      <c r="R1216" s="5">
        <f>A1216&amp;"-"&amp;YEAR(F1216)&amp;"-"&amp;IF(LEN(MONTH(F1216))=1,"0"&amp;MONTH(F1216),MONTH(F1216))&amp;"-"&amp;IF(LEN(DAY(F1216))=1,"0"&amp;DAY(F1216),DAY(F1216))</f>
        <v/>
      </c>
    </row>
    <row r="1217">
      <c r="A1217" s="43" t="n">
        <v>384</v>
      </c>
      <c r="B1217" s="5" t="inlineStr">
        <is>
          <t>Cumplimiento de matrículas posgrado presencial nuevos</t>
        </is>
      </c>
      <c r="C1217" s="5" t="inlineStr">
        <is>
          <t>Inscripción, admisión y matrícula de estudiantes nuevos</t>
        </is>
      </c>
      <c r="D1217" s="5" t="inlineStr">
        <is>
          <t>Semestral</t>
        </is>
      </c>
      <c r="E1217" s="5" t="inlineStr">
        <is>
          <t>Positivo</t>
        </is>
      </c>
      <c r="F1217" s="6" t="n">
        <v>45107</v>
      </c>
      <c r="G1217" s="5">
        <f>YEAR(F1217)</f>
        <v/>
      </c>
      <c r="H1217" s="5">
        <f>PROPER(TEXT(F1217,"mmmm"))</f>
        <v/>
      </c>
      <c r="I1217" s="6">
        <f>IF(OR(H1217="Enero",H1217="Febrero",H1217="Marzo",H1217="Abril",H1217="Mayo",H1217="Junio"),G1217&amp;"-1",IF(OR(H1217="Julio",H1217="Agosto",H1217="Septiembre",H1217="Octubre",H1217="Noviembre",H1217="Diciembre"),G1217&amp;"-2"))</f>
        <v/>
      </c>
      <c r="J1217" s="5" t="n">
        <v>100</v>
      </c>
      <c r="K1217" s="120" t="n">
        <v>111.76470588235</v>
      </c>
      <c r="L1217" s="28">
        <f>IFERROR(IF(OR(J1217=0,K1217=""),"",IF(E1217="Positivo",MIN(MAX(K1217/J1217,0),1.3),MIN(MAX(J1217/K1217,0),1.3))),"")</f>
        <v/>
      </c>
      <c r="M1217" s="28">
        <f>IFERROR(IF(OR(J1217=0,K1217=""),"",IF(E1217="Positivo",MAX(K1217/J1217,0),MAX(J1217/K1217,0))),"")</f>
        <v/>
      </c>
      <c r="N1217" s="5" t="inlineStr">
        <is>
          <t>ENT</t>
        </is>
      </c>
      <c r="O1217" s="5" t="inlineStr">
        <is>
          <t>ENT</t>
        </is>
      </c>
      <c r="P1217" s="16" t="n">
        <v>0</v>
      </c>
      <c r="Q1217" s="16" t="n">
        <v>0</v>
      </c>
      <c r="R1217" s="5">
        <f>A1217&amp;"-"&amp;YEAR(F1217)&amp;"-"&amp;IF(LEN(MONTH(F1217))=1,"0"&amp;MONTH(F1217),MONTH(F1217))&amp;"-"&amp;IF(LEN(DAY(F1217))=1,"0"&amp;DAY(F1217),DAY(F1217))</f>
        <v/>
      </c>
    </row>
    <row r="1218">
      <c r="A1218" s="39" t="n">
        <v>384</v>
      </c>
      <c r="B1218" s="5" t="inlineStr">
        <is>
          <t>Cumplimiento de matrículas posgrado presencial nuevos</t>
        </is>
      </c>
      <c r="C1218" s="5" t="inlineStr">
        <is>
          <t>Inscripción, admisión y matrícula de estudiantes nuevos</t>
        </is>
      </c>
      <c r="D1218" s="5" t="inlineStr">
        <is>
          <t>Semestral</t>
        </is>
      </c>
      <c r="E1218" s="5" t="inlineStr">
        <is>
          <t>Positivo</t>
        </is>
      </c>
      <c r="F1218" s="6" t="n">
        <v>45291</v>
      </c>
      <c r="G1218" s="5">
        <f>YEAR(F1218)</f>
        <v/>
      </c>
      <c r="H1218" s="5">
        <f>PROPER(TEXT(F1218,"mmmm"))</f>
        <v/>
      </c>
      <c r="I1218" s="6">
        <f>IF(OR(H1218="Enero",H1218="Febrero",H1218="Marzo",H1218="Abril",H1218="Mayo",H1218="Junio"),G1218&amp;"-1",IF(OR(H1218="Julio",H1218="Agosto",H1218="Septiembre",H1218="Octubre",H1218="Noviembre",H1218="Diciembre"),G1218&amp;"-2"))</f>
        <v/>
      </c>
      <c r="J1218" s="5" t="n">
        <v>100</v>
      </c>
      <c r="K1218" s="120" t="n">
        <v>115.38</v>
      </c>
      <c r="L1218" s="28">
        <f>IFERROR(IF(OR(J1218=0,K1218=""),"",IF(E1218="Positivo",MIN(MAX(K1218/J1218,0),1.3),MIN(MAX(J1218/K1218,0),1.3))),"")</f>
        <v/>
      </c>
      <c r="M1218" s="28">
        <f>IFERROR(IF(OR(J1218=0,K1218=""),"",IF(E1218="Positivo",MAX(K1218/J1218,0),MAX(J1218/K1218,0))),"")</f>
        <v/>
      </c>
      <c r="N1218" s="5" t="inlineStr">
        <is>
          <t>ENT</t>
        </is>
      </c>
      <c r="O1218" s="5" t="inlineStr">
        <is>
          <t>ENT</t>
        </is>
      </c>
      <c r="P1218" s="16" t="n">
        <v>0</v>
      </c>
      <c r="Q1218" s="16" t="n">
        <v>0</v>
      </c>
      <c r="R1218" s="5">
        <f>A1218&amp;"-"&amp;YEAR(F1218)&amp;"-"&amp;IF(LEN(MONTH(F1218))=1,"0"&amp;MONTH(F1218),MONTH(F1218))&amp;"-"&amp;IF(LEN(DAY(F1218))=1,"0"&amp;DAY(F1218),DAY(F1218))</f>
        <v/>
      </c>
    </row>
    <row r="1219">
      <c r="A1219" s="43" t="n">
        <v>384</v>
      </c>
      <c r="B1219" s="5" t="inlineStr">
        <is>
          <t>Cumplimiento de matrículas posgrado presencial nuevos</t>
        </is>
      </c>
      <c r="C1219" s="5" t="inlineStr">
        <is>
          <t>Inscripción, admisión y matrícula de estudiantes nuevos</t>
        </is>
      </c>
      <c r="D1219" s="5" t="inlineStr">
        <is>
          <t>Semestral</t>
        </is>
      </c>
      <c r="E1219" s="5" t="inlineStr">
        <is>
          <t>Positivo</t>
        </is>
      </c>
      <c r="F1219" s="17" t="n">
        <v>45473</v>
      </c>
      <c r="G1219" s="5">
        <f>YEAR(F1219)</f>
        <v/>
      </c>
      <c r="H1219" s="5">
        <f>PROPER(TEXT(F1219,"mmmm"))</f>
        <v/>
      </c>
      <c r="I1219" s="6">
        <f>IF(OR(H1219="Enero",H1219="Febrero",H1219="Marzo",H1219="Abril",H1219="Mayo",H1219="Junio"),G1219&amp;"-1",IF(OR(H1219="Julio",H1219="Agosto",H1219="Septiembre",H1219="Octubre",H1219="Noviembre",H1219="Diciembre"),G1219&amp;"-2"))</f>
        <v/>
      </c>
      <c r="J1219" s="5" t="n">
        <v>100</v>
      </c>
      <c r="K1219" s="120" t="n">
        <v>102.2</v>
      </c>
      <c r="L1219" s="28">
        <f>IFERROR(IF(OR(J1219=0,K1219=""),"",IF(E1219="Positivo",MIN(MAX(K1219/J1219,0),1.3),MIN(MAX(J1219/K1219,0),1.3))),"")</f>
        <v/>
      </c>
      <c r="M1219" s="28">
        <f>IFERROR(IF(OR(J1219=0,K1219=""),"",IF(E1219="Positivo",MAX(K1219/J1219,0),MAX(J1219/K1219,0))),"")</f>
        <v/>
      </c>
      <c r="N1219" s="5" t="inlineStr">
        <is>
          <t>ENT</t>
        </is>
      </c>
      <c r="O1219" s="5" t="inlineStr">
        <is>
          <t>ENT</t>
        </is>
      </c>
      <c r="P1219" s="16" t="n">
        <v>0</v>
      </c>
      <c r="Q1219" s="16" t="n">
        <v>0</v>
      </c>
      <c r="R1219" s="5">
        <f>A1219&amp;"-"&amp;YEAR(F1219)&amp;"-"&amp;IF(LEN(MONTH(F1219))=1,"0"&amp;MONTH(F1219),MONTH(F1219))&amp;"-"&amp;IF(LEN(DAY(F1219))=1,"0"&amp;DAY(F1219),DAY(F1219))</f>
        <v/>
      </c>
    </row>
    <row r="1220">
      <c r="A1220" s="26" t="n">
        <v>384</v>
      </c>
      <c r="B1220" s="5" t="inlineStr">
        <is>
          <t>Cumplimiento de matrículas posgrado presencial nuevos</t>
        </is>
      </c>
      <c r="C1220" s="5" t="inlineStr">
        <is>
          <t>Inscripción, admisión y matrícula de estudiantes nuevos</t>
        </is>
      </c>
      <c r="D1220" s="5" t="inlineStr">
        <is>
          <t>Semestral</t>
        </is>
      </c>
      <c r="E1220" s="5" t="inlineStr">
        <is>
          <t>Positivo</t>
        </is>
      </c>
      <c r="F1220" s="6" t="n">
        <v>45657</v>
      </c>
      <c r="G1220" s="5">
        <f>YEAR(F1220)</f>
        <v/>
      </c>
      <c r="H1220" s="5">
        <f>PROPER(TEXT(F1220,"mmmm"))</f>
        <v/>
      </c>
      <c r="I1220" s="6">
        <f>IF(OR(H1220="Enero",H1220="Febrero",H1220="Marzo",H1220="Abril",H1220="Mayo",H1220="Junio"),G1220&amp;"-1",IF(OR(H1220="Julio",H1220="Agosto",H1220="Septiembre",H1220="Octubre",H1220="Noviembre",H1220="Diciembre"),G1220&amp;"-2"))</f>
        <v/>
      </c>
      <c r="J1220" s="5" t="n">
        <v>100</v>
      </c>
      <c r="K1220" s="10" t="n">
        <v>87.90000000000001</v>
      </c>
      <c r="L1220" s="28">
        <f>IFERROR(IF(OR(J1220=0,K1220=""),"",IF(E1220="Positivo",MIN(MAX(K1220/J1220,0),1.3),MIN(MAX(J1220/K1220,0),1.3))),"")</f>
        <v/>
      </c>
      <c r="M1220" s="28">
        <f>IFERROR(IF(OR(J1220=0,K1220=""),"",IF(E1220="Positivo",MAX(K1220/J1220,0),MAX(J1220/K1220,0))),"")</f>
        <v/>
      </c>
      <c r="N1220" s="5" t="inlineStr">
        <is>
          <t>ENT</t>
        </is>
      </c>
      <c r="O1220" s="5" t="inlineStr">
        <is>
          <t>ENT</t>
        </is>
      </c>
      <c r="P1220" s="16" t="n">
        <v>0</v>
      </c>
      <c r="Q1220" s="16" t="n">
        <v>0</v>
      </c>
      <c r="R1220" s="5">
        <f>A1220&amp;"-"&amp;YEAR(F1220)&amp;"-"&amp;IF(LEN(MONTH(F1220))=1,"0"&amp;MONTH(F1220),MONTH(F1220))&amp;"-"&amp;IF(LEN(DAY(F1220))=1,"0"&amp;DAY(F1220),DAY(F1220))</f>
        <v/>
      </c>
    </row>
    <row r="1221">
      <c r="A1221" s="43" t="n">
        <v>385</v>
      </c>
      <c r="B1221" s="5" t="inlineStr">
        <is>
          <t>Ingresos totales de educación para la vida</t>
        </is>
      </c>
      <c r="C1221" s="5" t="inlineStr">
        <is>
          <t>Mercadeo y venta de educación para la vida</t>
        </is>
      </c>
      <c r="D1221" s="5" t="inlineStr">
        <is>
          <t>Semestral</t>
        </is>
      </c>
      <c r="E1221" s="5" t="inlineStr">
        <is>
          <t>Positivo</t>
        </is>
      </c>
      <c r="F1221" s="6" t="n">
        <v>45107</v>
      </c>
      <c r="G1221" s="5">
        <f>YEAR(F1221)</f>
        <v/>
      </c>
      <c r="H1221" s="5">
        <f>PROPER(TEXT(F1221,"mmmm"))</f>
        <v/>
      </c>
      <c r="I1221" s="6">
        <f>IF(OR(H1221="Enero",H1221="Febrero",H1221="Marzo",H1221="Abril",H1221="Mayo",H1221="Junio"),G1221&amp;"-1",IF(OR(H1221="Julio",H1221="Agosto",H1221="Septiembre",H1221="Octubre",H1221="Noviembre",H1221="Diciembre"),G1221&amp;"-2"))</f>
        <v/>
      </c>
      <c r="J1221" s="5" t="n">
        <v>100</v>
      </c>
      <c r="K1221" s="120" t="n">
        <v>102.98486566654</v>
      </c>
      <c r="L1221" s="28">
        <f>IFERROR(IF(OR(J1221=0,K1221=""),"",IF(E1221="Positivo",MIN(MAX(K1221/J1221,0),1.3),MIN(MAX(J1221/K1221,0),1.3))),"")</f>
        <v/>
      </c>
      <c r="M1221" s="28">
        <f>IFERROR(IF(OR(J1221=0,K1221=""),"",IF(E1221="Positivo",MAX(K1221/J1221,0),MAX(J1221/K1221,0))),"")</f>
        <v/>
      </c>
      <c r="N1221" s="5" t="inlineStr">
        <is>
          <t>$</t>
        </is>
      </c>
      <c r="O1221" s="5" t="inlineStr">
        <is>
          <t>$</t>
        </is>
      </c>
      <c r="P1221" s="16" t="n">
        <v>0</v>
      </c>
      <c r="Q1221" s="16" t="n">
        <v>0</v>
      </c>
      <c r="R1221" s="5">
        <f>A1221&amp;"-"&amp;YEAR(F1221)&amp;"-"&amp;IF(LEN(MONTH(F1221))=1,"0"&amp;MONTH(F1221),MONTH(F1221))&amp;"-"&amp;IF(LEN(DAY(F1221))=1,"0"&amp;DAY(F1221),DAY(F1221))</f>
        <v/>
      </c>
    </row>
    <row r="1222">
      <c r="A1222" s="39" t="n">
        <v>385</v>
      </c>
      <c r="B1222" s="5" t="inlineStr">
        <is>
          <t>Ingresos totales de educación para la vida</t>
        </is>
      </c>
      <c r="C1222" s="5" t="inlineStr">
        <is>
          <t>Mercadeo y venta de educación para la vida</t>
        </is>
      </c>
      <c r="D1222" s="5" t="inlineStr">
        <is>
          <t>Semestral</t>
        </is>
      </c>
      <c r="E1222" s="5" t="inlineStr">
        <is>
          <t>Positivo</t>
        </is>
      </c>
      <c r="F1222" s="6" t="n">
        <v>45291</v>
      </c>
      <c r="G1222" s="5">
        <f>YEAR(F1222)</f>
        <v/>
      </c>
      <c r="H1222" s="5">
        <f>PROPER(TEXT(F1222,"mmmm"))</f>
        <v/>
      </c>
      <c r="I1222" s="6">
        <f>IF(OR(H1222="Enero",H1222="Febrero",H1222="Marzo",H1222="Abril",H1222="Mayo",H1222="Junio"),G1222&amp;"-1",IF(OR(H1222="Julio",H1222="Agosto",H1222="Septiembre",H1222="Octubre",H1222="Noviembre",H1222="Diciembre"),G1222&amp;"-2"))</f>
        <v/>
      </c>
      <c r="J1222" s="5" t="n">
        <v>100</v>
      </c>
      <c r="K1222" s="120" t="n">
        <v>124.93</v>
      </c>
      <c r="L1222" s="28">
        <f>IFERROR(IF(OR(J1222=0,K1222=""),"",IF(E1222="Positivo",MIN(MAX(K1222/J1222,0),1.3),MIN(MAX(J1222/K1222,0),1.3))),"")</f>
        <v/>
      </c>
      <c r="M1222" s="28">
        <f>IFERROR(IF(OR(J1222=0,K1222=""),"",IF(E1222="Positivo",MAX(K1222/J1222,0),MAX(J1222/K1222,0))),"")</f>
        <v/>
      </c>
      <c r="N1222" s="5" t="inlineStr">
        <is>
          <t>$</t>
        </is>
      </c>
      <c r="O1222" s="5" t="inlineStr">
        <is>
          <t>$</t>
        </is>
      </c>
      <c r="P1222" s="16" t="n">
        <v>0</v>
      </c>
      <c r="Q1222" s="16" t="n">
        <v>0</v>
      </c>
      <c r="R1222" s="5">
        <f>A1222&amp;"-"&amp;YEAR(F1222)&amp;"-"&amp;IF(LEN(MONTH(F1222))=1,"0"&amp;MONTH(F1222),MONTH(F1222))&amp;"-"&amp;IF(LEN(DAY(F1222))=1,"0"&amp;DAY(F1222),DAY(F1222))</f>
        <v/>
      </c>
    </row>
    <row r="1223">
      <c r="A1223" s="43" t="n">
        <v>385</v>
      </c>
      <c r="B1223" s="5" t="inlineStr">
        <is>
          <t>Ingresos totales de educación para la vida</t>
        </is>
      </c>
      <c r="C1223" s="5" t="inlineStr">
        <is>
          <t>Mercadeo y venta de educación para la vida</t>
        </is>
      </c>
      <c r="D1223" s="5" t="inlineStr">
        <is>
          <t>Semestral</t>
        </is>
      </c>
      <c r="E1223" s="5" t="inlineStr">
        <is>
          <t>Positivo</t>
        </is>
      </c>
      <c r="F1223" s="6" t="n">
        <v>45473</v>
      </c>
      <c r="G1223" s="5">
        <f>YEAR(F1223)</f>
        <v/>
      </c>
      <c r="H1223" s="5">
        <f>PROPER(TEXT(F1223,"mmmm"))</f>
        <v/>
      </c>
      <c r="I1223" s="6">
        <f>IF(OR(H1223="Enero",H1223="Febrero",H1223="Marzo",H1223="Abril",H1223="Mayo",H1223="Junio"),G1223&amp;"-1",IF(OR(H1223="Julio",H1223="Agosto",H1223="Septiembre",H1223="Octubre",H1223="Noviembre",H1223="Diciembre"),G1223&amp;"-2"))</f>
        <v/>
      </c>
      <c r="J1223" s="5" t="n">
        <v>100</v>
      </c>
      <c r="K1223" s="120" t="n">
        <v>113.63</v>
      </c>
      <c r="L1223" s="28">
        <f>IFERROR(IF(OR(J1223=0,K1223=""),"",IF(E1223="Positivo",MIN(MAX(K1223/J1223,0),1.3),MIN(MAX(J1223/K1223,0),1.3))),"")</f>
        <v/>
      </c>
      <c r="M1223" s="28">
        <f>IFERROR(IF(OR(J1223=0,K1223=""),"",IF(E1223="Positivo",MAX(K1223/J1223,0),MAX(J1223/K1223,0))),"")</f>
        <v/>
      </c>
      <c r="N1223" s="5" t="inlineStr">
        <is>
          <t>$</t>
        </is>
      </c>
      <c r="O1223" s="5" t="inlineStr">
        <is>
          <t>$</t>
        </is>
      </c>
      <c r="P1223" s="16" t="n">
        <v>0</v>
      </c>
      <c r="Q1223" s="16" t="n">
        <v>0</v>
      </c>
      <c r="R1223" s="5">
        <f>A1223&amp;"-"&amp;YEAR(F1223)&amp;"-"&amp;IF(LEN(MONTH(F1223))=1,"0"&amp;MONTH(F1223),MONTH(F1223))&amp;"-"&amp;IF(LEN(DAY(F1223))=1,"0"&amp;DAY(F1223),DAY(F1223))</f>
        <v/>
      </c>
    </row>
    <row r="1224">
      <c r="A1224" s="26" t="n">
        <v>385</v>
      </c>
      <c r="B1224" s="5" t="inlineStr">
        <is>
          <t>Ingresos totales de educación para la vida</t>
        </is>
      </c>
      <c r="C1224" s="5" t="inlineStr">
        <is>
          <t>Mercadeo y venta de educación para la vida</t>
        </is>
      </c>
      <c r="D1224" s="5" t="inlineStr">
        <is>
          <t>Semestral</t>
        </is>
      </c>
      <c r="E1224" s="5" t="inlineStr">
        <is>
          <t>Positivo</t>
        </is>
      </c>
      <c r="F1224" s="6" t="n">
        <v>45657</v>
      </c>
      <c r="G1224" s="5">
        <f>YEAR(F1224)</f>
        <v/>
      </c>
      <c r="H1224" s="5">
        <f>PROPER(TEXT(F1224,"mmmm"))</f>
        <v/>
      </c>
      <c r="I1224" s="6">
        <f>IF(OR(H1224="Enero",H1224="Febrero",H1224="Marzo",H1224="Abril",H1224="Mayo",H1224="Junio"),G1224&amp;"-1",IF(OR(H1224="Julio",H1224="Agosto",H1224="Septiembre",H1224="Octubre",H1224="Noviembre",H1224="Diciembre"),G1224&amp;"-2"))</f>
        <v/>
      </c>
      <c r="J1224" s="5" t="n">
        <v>100</v>
      </c>
      <c r="K1224" s="121" t="n">
        <v>88.56</v>
      </c>
      <c r="L1224" s="28">
        <f>IFERROR(IF(OR(J1224=0,K1224=""),"",IF(E1224="Positivo",MIN(MAX(K1224/J1224,0),1.3),MIN(MAX(J1224/K1224,0),1.3))),"")</f>
        <v/>
      </c>
      <c r="M1224" s="28">
        <f>IFERROR(IF(OR(J1224=0,K1224=""),"",IF(E1224="Positivo",MAX(K1224/J1224,0),MAX(J1224/K1224,0))),"")</f>
        <v/>
      </c>
      <c r="N1224" s="5" t="inlineStr">
        <is>
          <t>$</t>
        </is>
      </c>
      <c r="O1224" s="5" t="inlineStr">
        <is>
          <t>$</t>
        </is>
      </c>
      <c r="P1224" s="16" t="n">
        <v>0</v>
      </c>
      <c r="Q1224" s="16" t="n">
        <v>0</v>
      </c>
      <c r="R1224" s="5">
        <f>A1224&amp;"-"&amp;YEAR(F1224)&amp;"-"&amp;IF(LEN(MONTH(F1224))=1,"0"&amp;MONTH(F1224),MONTH(F1224))&amp;"-"&amp;IF(LEN(DAY(F1224))=1,"0"&amp;DAY(F1224),DAY(F1224))</f>
        <v/>
      </c>
    </row>
    <row r="1225">
      <c r="A1225" s="26" t="n">
        <v>386</v>
      </c>
      <c r="B1225" s="5" t="inlineStr">
        <is>
          <t>Cumplimiento Meta comercial Educación para toda la vida por linea</t>
        </is>
      </c>
      <c r="C1225" s="5" t="inlineStr">
        <is>
          <t>Mercadeo y venta de educación para la vida</t>
        </is>
      </c>
      <c r="D1225" s="5" t="inlineStr">
        <is>
          <t>Semestral</t>
        </is>
      </c>
      <c r="E1225" s="5" t="inlineStr">
        <is>
          <t>Positivo</t>
        </is>
      </c>
      <c r="F1225" s="6" t="n">
        <v>45291</v>
      </c>
      <c r="G1225" s="5">
        <f>YEAR(F1225)</f>
        <v/>
      </c>
      <c r="H1225" s="5">
        <f>PROPER(TEXT(F1225,"mmmm"))</f>
        <v/>
      </c>
      <c r="I1225" s="6">
        <f>IF(OR(H1225="Enero",H1225="Febrero",H1225="Marzo",H1225="Abril",H1225="Mayo",H1225="Junio"),G1225&amp;"-1",IF(OR(H1225="Julio",H1225="Agosto",H1225="Septiembre",H1225="Octubre",H1225="Noviembre",H1225="Diciembre"),G1225&amp;"-2"))</f>
        <v/>
      </c>
      <c r="J1225" s="116" t="n">
        <v>100</v>
      </c>
      <c r="K1225" s="120" t="n">
        <v>5060914540</v>
      </c>
      <c r="L1225" s="28">
        <f>IFERROR(IF(OR(J1225=0,K1225=""),"",IF(E1225="Positivo",MIN(MAX(K1225/J1225,0),1.3),MIN(MAX(J1225/K1225,0),1.3))),"")</f>
        <v/>
      </c>
      <c r="M1225" s="28">
        <f>IFERROR(IF(OR(J1225=0,K1225=""),"",IF(E1225="Positivo",MAX(K1225/J1225,0),MAX(J1225/K1225,0))),"")</f>
        <v/>
      </c>
      <c r="N1225" s="5" t="inlineStr">
        <is>
          <t>$</t>
        </is>
      </c>
      <c r="O1225" s="5" t="inlineStr">
        <is>
          <t>$</t>
        </is>
      </c>
      <c r="P1225" s="16" t="n">
        <v>0</v>
      </c>
      <c r="Q1225" s="16" t="n">
        <v>0</v>
      </c>
      <c r="R1225" s="5">
        <f>A1225&amp;"-"&amp;YEAR(F1225)&amp;"-"&amp;IF(LEN(MONTH(F1225))=1,"0"&amp;MONTH(F1225),MONTH(F1225))&amp;"-"&amp;IF(LEN(DAY(F1225))=1,"0"&amp;DAY(F1225),DAY(F1225))</f>
        <v/>
      </c>
    </row>
    <row r="1226">
      <c r="A1226" s="26" t="n">
        <v>386</v>
      </c>
      <c r="B1226" s="5" t="inlineStr">
        <is>
          <t>Cumplimiento Meta comercial Educación para toda la vida por linea</t>
        </is>
      </c>
      <c r="C1226" s="5" t="inlineStr">
        <is>
          <t>Mercadeo y venta de educación para la vida</t>
        </is>
      </c>
      <c r="D1226" s="5" t="inlineStr">
        <is>
          <t>Semestral</t>
        </is>
      </c>
      <c r="E1226" s="5" t="inlineStr">
        <is>
          <t>Positivo</t>
        </is>
      </c>
      <c r="F1226" s="6" t="n">
        <v>45473</v>
      </c>
      <c r="G1226" s="5">
        <f>YEAR(F1226)</f>
        <v/>
      </c>
      <c r="H1226" s="5">
        <f>PROPER(TEXT(F1226,"mmmm"))</f>
        <v/>
      </c>
      <c r="I1226" s="6">
        <f>IF(OR(H1226="Enero",H1226="Febrero",H1226="Marzo",H1226="Abril",H1226="Mayo",H1226="Junio"),G1226&amp;"-1",IF(OR(H1226="Julio",H1226="Agosto",H1226="Septiembre",H1226="Octubre",H1226="Noviembre",H1226="Diciembre"),G1226&amp;"-2"))</f>
        <v/>
      </c>
      <c r="J1226" s="116" t="n">
        <v>100</v>
      </c>
      <c r="K1226" s="120" t="n">
        <v>4139715835</v>
      </c>
      <c r="L1226" s="28">
        <f>IFERROR(IF(OR(J1226=0,K1226=""),"",IF(E1226="Positivo",MIN(MAX(K1226/J1226,0),1.3),MIN(MAX(J1226/K1226,0),1.3))),"")</f>
        <v/>
      </c>
      <c r="M1226" s="28">
        <f>IFERROR(IF(OR(J1226=0,K1226=""),"",IF(E1226="Positivo",MAX(K1226/J1226,0),MAX(J1226/K1226,0))),"")</f>
        <v/>
      </c>
      <c r="N1226" s="5" t="inlineStr">
        <is>
          <t>$</t>
        </is>
      </c>
      <c r="O1226" s="5" t="inlineStr">
        <is>
          <t>$</t>
        </is>
      </c>
      <c r="P1226" s="16" t="n">
        <v>0</v>
      </c>
      <c r="Q1226" s="16" t="n">
        <v>0</v>
      </c>
      <c r="R1226" s="5">
        <f>A1226&amp;"-"&amp;YEAR(F1226)&amp;"-"&amp;IF(LEN(MONTH(F1226))=1,"0"&amp;MONTH(F1226),MONTH(F1226))&amp;"-"&amp;IF(LEN(DAY(F1226))=1,"0"&amp;DAY(F1226),DAY(F1226))</f>
        <v/>
      </c>
    </row>
    <row r="1227">
      <c r="A1227" s="26" t="n">
        <v>386</v>
      </c>
      <c r="B1227" s="5" t="inlineStr">
        <is>
          <t>Cumplimiento Meta comercial Educación para toda la vida por linea</t>
        </is>
      </c>
      <c r="C1227" s="5" t="inlineStr">
        <is>
          <t>Mercadeo y venta de educación para la vida</t>
        </is>
      </c>
      <c r="D1227" s="5" t="inlineStr">
        <is>
          <t>Semestral</t>
        </is>
      </c>
      <c r="E1227" s="5" t="inlineStr">
        <is>
          <t>Positivo</t>
        </is>
      </c>
      <c r="F1227" s="6" t="n">
        <v>45657</v>
      </c>
      <c r="G1227" s="5">
        <f>YEAR(F1227)</f>
        <v/>
      </c>
      <c r="H1227" s="5">
        <f>PROPER(TEXT(F1227,"mmmm"))</f>
        <v/>
      </c>
      <c r="I1227" s="6">
        <f>IF(OR(H1227="Enero",H1227="Febrero",H1227="Marzo",H1227="Abril",H1227="Mayo",H1227="Junio"),G1227&amp;"-1",IF(OR(H1227="Julio",H1227="Agosto",H1227="Septiembre",H1227="Octubre",H1227="Noviembre",H1227="Diciembre"),G1227&amp;"-2"))</f>
        <v/>
      </c>
      <c r="J1227" s="116" t="n">
        <v>300</v>
      </c>
      <c r="K1227" s="120" t="n">
        <v>17616565946</v>
      </c>
      <c r="L1227" s="28">
        <f>IFERROR(IF(OR(J1227=0,K1227=""),"",IF(E1227="Positivo",MIN(MAX(K1227/J1227,0),1.3),MIN(MAX(J1227/K1227,0),1.3))),"")</f>
        <v/>
      </c>
      <c r="M1227" s="28">
        <f>IFERROR(IF(OR(J1227=0,K1227=""),"",IF(E1227="Positivo",MAX(K1227/J1227,0),MAX(J1227/K1227,0))),"")</f>
        <v/>
      </c>
      <c r="N1227" s="5" t="inlineStr">
        <is>
          <t>$</t>
        </is>
      </c>
      <c r="O1227" s="5" t="inlineStr">
        <is>
          <t>$</t>
        </is>
      </c>
      <c r="P1227" s="16" t="n">
        <v>0</v>
      </c>
      <c r="Q1227" s="16" t="n">
        <v>0</v>
      </c>
      <c r="R1227" s="5">
        <f>A1227&amp;"-"&amp;YEAR(F1227)&amp;"-"&amp;IF(LEN(MONTH(F1227))=1,"0"&amp;MONTH(F1227),MONTH(F1227))&amp;"-"&amp;IF(LEN(DAY(F1227))=1,"0"&amp;DAY(F1227),DAY(F1227))</f>
        <v/>
      </c>
    </row>
    <row r="1228">
      <c r="A1228" s="26" t="n">
        <v>387</v>
      </c>
      <c r="B1228" s="5" t="inlineStr">
        <is>
          <t>Programas con reforzamiento curricular por escuela</t>
        </is>
      </c>
      <c r="C1228" s="5" t="inlineStr">
        <is>
          <t>Gestión, Evaluación e Innovación Curricular</t>
        </is>
      </c>
      <c r="D1228" s="5" t="inlineStr">
        <is>
          <t>Semestral</t>
        </is>
      </c>
      <c r="E1228" s="5" t="inlineStr">
        <is>
          <t>Positivo</t>
        </is>
      </c>
      <c r="F1228" s="17" t="n">
        <v>45107</v>
      </c>
      <c r="G1228" s="5">
        <f>YEAR(F1228)</f>
        <v/>
      </c>
      <c r="H1228" s="5">
        <f>PROPER(TEXT(F1228,"mmmm"))</f>
        <v/>
      </c>
      <c r="I1228" s="6">
        <f>IF(OR(H1228="Enero",H1228="Febrero",H1228="Marzo",H1228="Abril",H1228="Mayo",H1228="Junio"),G1228&amp;"-1",IF(OR(H1228="Julio",H1228="Agosto",H1228="Septiembre",H1228="Octubre",H1228="Noviembre",H1228="Diciembre"),G1228&amp;"-2"))</f>
        <v/>
      </c>
      <c r="J1228" s="5" t="n">
        <v>38</v>
      </c>
      <c r="K1228" s="120" t="n">
        <v>38</v>
      </c>
      <c r="L1228" s="28">
        <f>IFERROR(IF(OR(J1228=0,K1228=""),"",IF(E1228="Positivo",MIN(MAX(K1228/J1228,0),1.3),MIN(MAX(J1228/K1228,0),1.3))),"")</f>
        <v/>
      </c>
      <c r="M1228" s="28">
        <f>IFERROR(IF(OR(J1228=0,K1228=""),"",IF(E1228="Positivo",MAX(K1228/J1228,0),MAX(J1228/K1228,0))),"")</f>
        <v/>
      </c>
      <c r="N1228" s="5" t="inlineStr">
        <is>
          <t>$</t>
        </is>
      </c>
      <c r="O1228" s="5" t="inlineStr">
        <is>
          <t>$</t>
        </is>
      </c>
      <c r="P1228" s="16" t="n">
        <v>0</v>
      </c>
      <c r="Q1228" s="16" t="n">
        <v>0</v>
      </c>
      <c r="R1228" s="5">
        <f>A1228&amp;"-"&amp;YEAR(F1228)&amp;"-"&amp;IF(LEN(MONTH(F1228))=1,"0"&amp;MONTH(F1228),MONTH(F1228))&amp;"-"&amp;IF(LEN(DAY(F1228))=1,"0"&amp;DAY(F1228),DAY(F1228))</f>
        <v/>
      </c>
    </row>
    <row r="1229">
      <c r="A1229" s="39" t="n">
        <v>387</v>
      </c>
      <c r="B1229" s="5" t="inlineStr">
        <is>
          <t>Programas con reforzamiento curricular por escuela</t>
        </is>
      </c>
      <c r="C1229" s="5" t="inlineStr">
        <is>
          <t>Gestión, Evaluación e Innovación Curricular</t>
        </is>
      </c>
      <c r="D1229" s="5" t="inlineStr">
        <is>
          <t>Semestral</t>
        </is>
      </c>
      <c r="E1229" s="5" t="inlineStr">
        <is>
          <t>Positivo</t>
        </is>
      </c>
      <c r="F1229" s="6" t="n">
        <v>45291</v>
      </c>
      <c r="G1229" s="5">
        <f>YEAR(F1229)</f>
        <v/>
      </c>
      <c r="H1229" s="5">
        <f>PROPER(TEXT(F1229,"mmmm"))</f>
        <v/>
      </c>
      <c r="I1229" s="6">
        <f>IF(OR(H1229="Enero",H1229="Febrero",H1229="Marzo",H1229="Abril",H1229="Mayo",H1229="Junio"),G1229&amp;"-1",IF(OR(H1229="Julio",H1229="Agosto",H1229="Septiembre",H1229="Octubre",H1229="Noviembre",H1229="Diciembre"),G1229&amp;"-2"))</f>
        <v/>
      </c>
      <c r="J1229" s="5" t="n">
        <v>0</v>
      </c>
      <c r="K1229" s="120" t="n">
        <v>0</v>
      </c>
      <c r="L1229" s="28">
        <f>IFERROR(IF(OR(J1229=0,K1229=""),"",IF(E1229="Positivo",MIN(MAX(K1229/J1229,0),1.3),MIN(MAX(J1229/K1229,0),1.3))),"")</f>
        <v/>
      </c>
      <c r="M1229" s="28">
        <f>IFERROR(IF(OR(J1229=0,K1229=""),"",IF(E1229="Positivo",MAX(K1229/J1229,0),MAX(J1229/K1229,0))),"")</f>
        <v/>
      </c>
      <c r="N1229" s="5" t="inlineStr">
        <is>
          <t>$</t>
        </is>
      </c>
      <c r="O1229" s="5" t="inlineStr">
        <is>
          <t>$</t>
        </is>
      </c>
      <c r="P1229" s="16" t="n">
        <v>0</v>
      </c>
      <c r="Q1229" s="16" t="n">
        <v>0</v>
      </c>
      <c r="R1229" s="5">
        <f>A1229&amp;"-"&amp;YEAR(F1229)&amp;"-"&amp;IF(LEN(MONTH(F1229))=1,"0"&amp;MONTH(F1229),MONTH(F1229))&amp;"-"&amp;IF(LEN(DAY(F1229))=1,"0"&amp;DAY(F1229),DAY(F1229))</f>
        <v/>
      </c>
    </row>
    <row r="1230">
      <c r="A1230" s="26" t="n">
        <v>388</v>
      </c>
      <c r="B1230" s="5" t="inlineStr">
        <is>
          <t>Programas con matriz de resultados de aprendizaje por escuela</t>
        </is>
      </c>
      <c r="C1230" s="5" t="inlineStr">
        <is>
          <t>Gestión, Evaluación e Innovación Curricular</t>
        </is>
      </c>
      <c r="D1230" s="5" t="inlineStr">
        <is>
          <t>Semestral</t>
        </is>
      </c>
      <c r="E1230" s="5" t="inlineStr">
        <is>
          <t>Positivo</t>
        </is>
      </c>
      <c r="F1230" s="17" t="n">
        <v>45107</v>
      </c>
      <c r="G1230" s="5">
        <f>YEAR(F1230)</f>
        <v/>
      </c>
      <c r="H1230" s="5">
        <f>PROPER(TEXT(F1230,"mmmm"))</f>
        <v/>
      </c>
      <c r="I1230" s="6">
        <f>IF(OR(H1230="Enero",H1230="Febrero",H1230="Marzo",H1230="Abril",H1230="Mayo",H1230="Junio"),G1230&amp;"-1",IF(OR(H1230="Julio",H1230="Agosto",H1230="Septiembre",H1230="Octubre",H1230="Noviembre",H1230="Diciembre"),G1230&amp;"-2"))</f>
        <v/>
      </c>
      <c r="J1230" s="5" t="n">
        <v>77</v>
      </c>
      <c r="K1230" s="120" t="n">
        <v>77</v>
      </c>
      <c r="L1230" s="28">
        <f>IFERROR(IF(OR(J1230=0,K1230=""),"",IF(E1230="Positivo",MIN(MAX(K1230/J1230,0),1.3),MIN(MAX(J1230/K1230,0),1.3))),"")</f>
        <v/>
      </c>
      <c r="M1230" s="28">
        <f>IFERROR(IF(OR(J1230=0,K1230=""),"",IF(E1230="Positivo",MAX(K1230/J1230,0),MAX(J1230/K1230,0))),"")</f>
        <v/>
      </c>
      <c r="N1230" s="5" t="inlineStr">
        <is>
          <t>$</t>
        </is>
      </c>
      <c r="O1230" s="5" t="inlineStr">
        <is>
          <t>$</t>
        </is>
      </c>
      <c r="P1230" s="16" t="n">
        <v>0</v>
      </c>
      <c r="Q1230" s="16" t="n">
        <v>0</v>
      </c>
      <c r="R1230" s="5">
        <f>A1230&amp;"-"&amp;YEAR(F1230)&amp;"-"&amp;IF(LEN(MONTH(F1230))=1,"0"&amp;MONTH(F1230),MONTH(F1230))&amp;"-"&amp;IF(LEN(DAY(F1230))=1,"0"&amp;DAY(F1230),DAY(F1230))</f>
        <v/>
      </c>
    </row>
    <row r="1231">
      <c r="A1231" s="39" t="n">
        <v>388</v>
      </c>
      <c r="B1231" s="5" t="inlineStr">
        <is>
          <t>Programas con matriz de resultados de aprendizaje por escuela</t>
        </is>
      </c>
      <c r="C1231" s="5" t="inlineStr">
        <is>
          <t>Gestión, Evaluación e Innovación Curricular</t>
        </is>
      </c>
      <c r="D1231" s="5" t="inlineStr">
        <is>
          <t>Semestral</t>
        </is>
      </c>
      <c r="E1231" s="5" t="inlineStr">
        <is>
          <t>Positivo</t>
        </is>
      </c>
      <c r="F1231" s="6" t="n">
        <v>45291</v>
      </c>
      <c r="G1231" s="5">
        <f>YEAR(F1231)</f>
        <v/>
      </c>
      <c r="H1231" s="5">
        <f>PROPER(TEXT(F1231,"mmmm"))</f>
        <v/>
      </c>
      <c r="I1231" s="6">
        <f>IF(OR(H1231="Enero",H1231="Febrero",H1231="Marzo",H1231="Abril",H1231="Mayo",H1231="Junio"),G1231&amp;"-1",IF(OR(H1231="Julio",H1231="Agosto",H1231="Septiembre",H1231="Octubre",H1231="Noviembre",H1231="Diciembre"),G1231&amp;"-2"))</f>
        <v/>
      </c>
      <c r="J1231" s="5" t="n">
        <v>16</v>
      </c>
      <c r="K1231" s="120" t="n">
        <v>16</v>
      </c>
      <c r="L1231" s="28">
        <f>IFERROR(IF(OR(J1231=0,K1231=""),"",IF(E1231="Positivo",MIN(MAX(K1231/J1231,0),1.3),MIN(MAX(J1231/K1231,0),1.3))),"")</f>
        <v/>
      </c>
      <c r="M1231" s="28">
        <f>IFERROR(IF(OR(J1231=0,K1231=""),"",IF(E1231="Positivo",MAX(K1231/J1231,0),MAX(J1231/K1231,0))),"")</f>
        <v/>
      </c>
      <c r="N1231" s="5" t="inlineStr">
        <is>
          <t>$</t>
        </is>
      </c>
      <c r="O1231" s="5" t="inlineStr">
        <is>
          <t>$</t>
        </is>
      </c>
      <c r="P1231" s="16" t="n">
        <v>0</v>
      </c>
      <c r="Q1231" s="16" t="n">
        <v>0</v>
      </c>
      <c r="R1231" s="5">
        <f>A1231&amp;"-"&amp;YEAR(F1231)&amp;"-"&amp;IF(LEN(MONTH(F1231))=1,"0"&amp;MONTH(F1231),MONTH(F1231))&amp;"-"&amp;IF(LEN(DAY(F1231))=1,"0"&amp;DAY(F1231),DAY(F1231))</f>
        <v/>
      </c>
    </row>
    <row r="1232">
      <c r="A1232" s="26" t="n">
        <v>389</v>
      </c>
      <c r="B1232" s="5" t="inlineStr">
        <is>
          <t>Permanencia por escuela</t>
        </is>
      </c>
      <c r="C1232" s="5" t="inlineStr">
        <is>
          <t>Permanencia</t>
        </is>
      </c>
      <c r="D1232" s="5" t="inlineStr">
        <is>
          <t>Semestral</t>
        </is>
      </c>
      <c r="E1232" s="5" t="inlineStr">
        <is>
          <t>Positivo</t>
        </is>
      </c>
      <c r="F1232" s="17" t="n">
        <v>45107</v>
      </c>
      <c r="G1232" s="5">
        <f>YEAR(F1232)</f>
        <v/>
      </c>
      <c r="H1232" s="5">
        <f>PROPER(TEXT(F1232,"mmmm"))</f>
        <v/>
      </c>
      <c r="I1232" s="6">
        <f>IF(OR(H1232="Enero",H1232="Febrero",H1232="Marzo",H1232="Abril",H1232="Mayo",H1232="Junio"),G1232&amp;"-1",IF(OR(H1232="Julio",H1232="Agosto",H1232="Septiembre",H1232="Octubre",H1232="Noviembre",H1232="Diciembre"),G1232&amp;"-2"))</f>
        <v/>
      </c>
      <c r="J1232" s="5" t="n">
        <v>91</v>
      </c>
      <c r="K1232" s="120" t="n">
        <v>84.78333218892415</v>
      </c>
      <c r="L1232" s="28">
        <f>IFERROR(IF(OR(J1232=0,K1232=""),"",IF(E1232="Positivo",MIN(MAX(K1232/J1232,0),1.3),MIN(MAX(J1232/K1232,0),1.3))),"")</f>
        <v/>
      </c>
      <c r="M1232" s="28">
        <f>IFERROR(IF(OR(J1232=0,K1232=""),"",IF(E1232="Positivo",MAX(K1232/J1232,0),MAX(J1232/K1232,0))),"")</f>
        <v/>
      </c>
      <c r="N1232" s="5" t="inlineStr">
        <is>
          <t>$</t>
        </is>
      </c>
      <c r="O1232" s="5" t="inlineStr">
        <is>
          <t>$</t>
        </is>
      </c>
      <c r="P1232" s="16" t="n">
        <v>0</v>
      </c>
      <c r="Q1232" s="16" t="n">
        <v>0</v>
      </c>
      <c r="R1232" s="5">
        <f>A1232&amp;"-"&amp;YEAR(F1232)&amp;"-"&amp;IF(LEN(MONTH(F1232))=1,"0"&amp;MONTH(F1232),MONTH(F1232))&amp;"-"&amp;IF(LEN(DAY(F1232))=1,"0"&amp;DAY(F1232),DAY(F1232))</f>
        <v/>
      </c>
    </row>
    <row r="1233">
      <c r="A1233" s="39" t="n">
        <v>389</v>
      </c>
      <c r="B1233" s="5" t="inlineStr">
        <is>
          <t>Permanencia por escuela</t>
        </is>
      </c>
      <c r="C1233" s="5" t="inlineStr">
        <is>
          <t>Permanencia</t>
        </is>
      </c>
      <c r="D1233" s="5" t="inlineStr">
        <is>
          <t>Semestral</t>
        </is>
      </c>
      <c r="E1233" s="5" t="inlineStr">
        <is>
          <t>Positivo</t>
        </is>
      </c>
      <c r="F1233" s="6" t="n">
        <v>45291</v>
      </c>
      <c r="G1233" s="5">
        <f>YEAR(F1233)</f>
        <v/>
      </c>
      <c r="H1233" s="5">
        <f>PROPER(TEXT(F1233,"mmmm"))</f>
        <v/>
      </c>
      <c r="I1233" s="6">
        <f>IF(OR(H1233="Enero",H1233="Febrero",H1233="Marzo",H1233="Abril",H1233="Mayo",H1233="Junio"),G1233&amp;"-1",IF(OR(H1233="Julio",H1233="Agosto",H1233="Septiembre",H1233="Octubre",H1233="Noviembre",H1233="Diciembre"),G1233&amp;"-2"))</f>
        <v/>
      </c>
      <c r="J1233" s="5" t="n">
        <v>91</v>
      </c>
      <c r="K1233" s="120" t="n">
        <v>0</v>
      </c>
      <c r="L1233" s="28">
        <f>IFERROR(IF(OR(J1233=0,K1233=""),"",IF(E1233="Positivo",MIN(MAX(K1233/J1233,0),1.3),MIN(MAX(J1233/K1233,0),1.3))),"")</f>
        <v/>
      </c>
      <c r="M1233" s="28">
        <f>IFERROR(IF(OR(J1233=0,K1233=""),"",IF(E1233="Positivo",MAX(K1233/J1233,0),MAX(J1233/K1233,0))),"")</f>
        <v/>
      </c>
      <c r="N1233" s="5" t="inlineStr">
        <is>
          <t>$</t>
        </is>
      </c>
      <c r="O1233" s="5" t="inlineStr">
        <is>
          <t>$</t>
        </is>
      </c>
      <c r="P1233" s="16" t="n">
        <v>0</v>
      </c>
      <c r="Q1233" s="16" t="n">
        <v>0</v>
      </c>
      <c r="R1233" s="5">
        <f>A1233&amp;"-"&amp;YEAR(F1233)&amp;"-"&amp;IF(LEN(MONTH(F1233))=1,"0"&amp;MONTH(F1233),MONTH(F1233))&amp;"-"&amp;IF(LEN(DAY(F1233))=1,"0"&amp;DAY(F1233),DAY(F1233))</f>
        <v/>
      </c>
    </row>
    <row r="1234">
      <c r="A1234" s="5" t="n">
        <v>389</v>
      </c>
      <c r="B1234" s="5" t="inlineStr">
        <is>
          <t>Permanencia por escuela</t>
        </is>
      </c>
      <c r="C1234" s="5" t="inlineStr">
        <is>
          <t>Permanencia</t>
        </is>
      </c>
      <c r="D1234" s="5" t="inlineStr">
        <is>
          <t>Semestral</t>
        </is>
      </c>
      <c r="E1234" s="5" t="inlineStr">
        <is>
          <t>Positivo</t>
        </is>
      </c>
      <c r="F1234" s="6" t="n">
        <v>45473</v>
      </c>
      <c r="G1234" s="5">
        <f>YEAR(F1234)</f>
        <v/>
      </c>
      <c r="H1234" s="5">
        <f>PROPER(TEXT(F1234,"mmmm"))</f>
        <v/>
      </c>
      <c r="I1234" s="6">
        <f>IF(OR(H1234="Enero",H1234="Febrero",H1234="Marzo",H1234="Abril",H1234="Mayo",H1234="Junio"),G1234&amp;"-1",IF(OR(H1234="Julio",H1234="Agosto",H1234="Septiembre",H1234="Octubre",H1234="Noviembre",H1234="Diciembre"),G1234&amp;"-2"))</f>
        <v/>
      </c>
      <c r="J1234" s="5" t="n">
        <v>85</v>
      </c>
      <c r="K1234" s="5" t="n">
        <v>84.43333333333332</v>
      </c>
      <c r="L1234" s="28">
        <f>IFERROR(IF(OR(J1234=0,K1234=""),"",IF(E1234="Positivo",MIN(MAX(K1234/J1234,0),1.3),MIN(MAX(J1234/K1234,0),1.3))),"")</f>
        <v/>
      </c>
      <c r="M1234" s="28">
        <f>IFERROR(IF(OR(J1234=0,K1234=""),"",IF(E1234="Positivo",MAX(K1234/J1234,0),MAX(J1234/K1234,0))),"")</f>
        <v/>
      </c>
      <c r="N1234" s="5" t="inlineStr">
        <is>
          <t>%</t>
        </is>
      </c>
      <c r="O1234" s="5" t="inlineStr">
        <is>
          <t>%</t>
        </is>
      </c>
      <c r="P1234" s="5" t="n">
        <v>0</v>
      </c>
      <c r="Q1234" s="5" t="n">
        <v>0</v>
      </c>
      <c r="R1234" s="5">
        <f>A1234&amp;"-"&amp;YEAR(F1234)&amp;"-"&amp;IF(LEN(MONTH(F1234))=1,"0"&amp;MONTH(F1234),MONTH(F1234))&amp;"-"&amp;IF(LEN(DAY(F1234))=1,"0"&amp;DAY(F1234),DAY(F1234))</f>
        <v/>
      </c>
    </row>
    <row r="1235">
      <c r="A1235" s="26" t="n">
        <v>389</v>
      </c>
      <c r="B1235" s="5" t="inlineStr">
        <is>
          <t>Permanencia por escuela</t>
        </is>
      </c>
      <c r="C1235" s="5" t="inlineStr">
        <is>
          <t>Permanencia</t>
        </is>
      </c>
      <c r="D1235" s="5" t="inlineStr">
        <is>
          <t>Semestral</t>
        </is>
      </c>
      <c r="E1235" s="5" t="inlineStr">
        <is>
          <t>Positivo</t>
        </is>
      </c>
      <c r="F1235" s="6" t="n">
        <v>45657</v>
      </c>
      <c r="G1235" s="5">
        <f>YEAR(F1235)</f>
        <v/>
      </c>
      <c r="H1235" s="5">
        <f>PROPER(TEXT(F1235,"mmmm"))</f>
        <v/>
      </c>
      <c r="I1235" s="6">
        <f>IF(OR(H1235="Enero",H1235="Febrero",H1235="Marzo",H1235="Abril",H1235="Mayo",H1235="Junio"),G1235&amp;"-1",IF(OR(H1235="Julio",H1235="Agosto",H1235="Septiembre",H1235="Octubre",H1235="Noviembre",H1235="Diciembre"),G1235&amp;"-2"))</f>
        <v/>
      </c>
      <c r="J1235" s="5" t="n">
        <v>85</v>
      </c>
      <c r="K1235" s="10" t="n">
        <v>0</v>
      </c>
      <c r="L1235" s="28">
        <f>IFERROR(IF(OR(J1235=0,K1235=""),"",IF(E1235="Positivo",MIN(MAX(K1235/J1235,0),1.3),MIN(MAX(J1235/K1235,0),1.3))),"")</f>
        <v/>
      </c>
      <c r="M1235" s="28">
        <f>IFERROR(IF(OR(J1235=0,K1235=""),"",IF(E1235="Positivo",MAX(K1235/J1235,0),MAX(J1235/K1235,0))),"")</f>
        <v/>
      </c>
      <c r="N1235" s="5" t="inlineStr">
        <is>
          <t>%</t>
        </is>
      </c>
      <c r="O1235" s="5" t="inlineStr">
        <is>
          <t>%</t>
        </is>
      </c>
      <c r="P1235" s="16" t="n">
        <v>0</v>
      </c>
      <c r="Q1235" s="16" t="n">
        <v>0</v>
      </c>
      <c r="R1235" s="5">
        <f>A1235&amp;"-"&amp;YEAR(F1235)&amp;"-"&amp;IF(LEN(MONTH(F1235))=1,"0"&amp;MONTH(F1235),MONTH(F1235))&amp;"-"&amp;IF(LEN(DAY(F1235))=1,"0"&amp;DAY(F1235),DAY(F1235))</f>
        <v/>
      </c>
    </row>
    <row r="1236">
      <c r="A1236" s="26" t="n">
        <v>390</v>
      </c>
      <c r="B1236" s="5" t="inlineStr">
        <is>
          <t>Cumplimiento Plan Anual por escuela</t>
        </is>
      </c>
      <c r="C1236" s="5" t="inlineStr">
        <is>
          <t>Planeación Estratégica</t>
        </is>
      </c>
      <c r="D1236" s="5" t="inlineStr">
        <is>
          <t>Trimestral</t>
        </is>
      </c>
      <c r="E1236" s="5" t="inlineStr">
        <is>
          <t>Positivo</t>
        </is>
      </c>
      <c r="F1236" s="6" t="n">
        <v>45107</v>
      </c>
      <c r="G1236" s="5">
        <f>YEAR(F1236)</f>
        <v/>
      </c>
      <c r="H1236" s="5">
        <f>PROPER(TEXT(F1236,"mmmm"))</f>
        <v/>
      </c>
      <c r="I1236" s="6">
        <f>IF(OR(H1236="Enero",H1236="Febrero",H1236="Marzo",H1236="Abril",H1236="Mayo",H1236="Junio"),G1236&amp;"-1",IF(OR(H1236="Julio",H1236="Agosto",H1236="Septiembre",H1236="Octubre",H1236="Noviembre",H1236="Diciembre"),G1236&amp;"-2"))</f>
        <v/>
      </c>
      <c r="J1236" s="5" t="n">
        <v>100</v>
      </c>
      <c r="K1236" s="120" t="n">
        <v>131.6966666666667</v>
      </c>
      <c r="L1236" s="28">
        <f>IFERROR(IF(OR(J1236=0,K1236=""),"",IF(E1236="Positivo",MIN(MAX(K1236/J1236,0),1.0),MIN(MAX(J1236/K1236,0),1.0))),"")</f>
        <v/>
      </c>
      <c r="M1236" s="28">
        <f>IFERROR(IF(OR(J1236=0,K1236=""),"",IF(E1236="Positivo",MAX(K1236/J1236,0),MAX(J1236/K1236,0))),"")</f>
        <v/>
      </c>
      <c r="N1236" s="5" t="inlineStr">
        <is>
          <t>%</t>
        </is>
      </c>
      <c r="O1236" s="5" t="inlineStr">
        <is>
          <t>%</t>
        </is>
      </c>
      <c r="P1236" s="16" t="n">
        <v>0</v>
      </c>
      <c r="Q1236" s="16" t="n">
        <v>0</v>
      </c>
      <c r="R1236" s="5">
        <f>A1236&amp;"-"&amp;YEAR(F1236)&amp;"-"&amp;IF(LEN(MONTH(F1236))=1,"0"&amp;MONTH(F1236),MONTH(F1236))&amp;"-"&amp;IF(LEN(DAY(F1236))=1,"0"&amp;DAY(F1236),DAY(F1236))</f>
        <v/>
      </c>
    </row>
    <row r="1237">
      <c r="A1237" s="26" t="n">
        <v>390</v>
      </c>
      <c r="B1237" s="5" t="inlineStr">
        <is>
          <t>Cumplimiento Plan Anual por escuela</t>
        </is>
      </c>
      <c r="C1237" s="5" t="inlineStr">
        <is>
          <t>Planeación Estratégica</t>
        </is>
      </c>
      <c r="D1237" s="5" t="inlineStr">
        <is>
          <t>Trimestral</t>
        </is>
      </c>
      <c r="E1237" s="5" t="inlineStr">
        <is>
          <t>Positivo</t>
        </is>
      </c>
      <c r="F1237" s="6" t="n">
        <v>45199</v>
      </c>
      <c r="G1237" s="5">
        <f>YEAR(F1237)</f>
        <v/>
      </c>
      <c r="H1237" s="5">
        <f>PROPER(TEXT(F1237,"mmmm"))</f>
        <v/>
      </c>
      <c r="I1237" s="6">
        <f>IF(OR(H1237="Enero",H1237="Febrero",H1237="Marzo",H1237="Abril",H1237="Mayo",H1237="Junio"),G1237&amp;"-1",IF(OR(H1237="Julio",H1237="Agosto",H1237="Septiembre",H1237="Octubre",H1237="Noviembre",H1237="Diciembre"),G1237&amp;"-2"))</f>
        <v/>
      </c>
      <c r="J1237" s="5" t="n">
        <v>100</v>
      </c>
      <c r="K1237" s="120" t="n">
        <v>185.2883333333333</v>
      </c>
      <c r="L1237" s="28">
        <f>IFERROR(IF(OR(J1237=0,K1237=""),"",IF(E1237="Positivo",MIN(MAX(K1237/J1237,0),1.0),MIN(MAX(J1237/K1237,0),1.0))),"")</f>
        <v/>
      </c>
      <c r="M1237" s="28">
        <f>IFERROR(IF(OR(J1237=0,K1237=""),"",IF(E1237="Positivo",MAX(K1237/J1237,0),MAX(J1237/K1237,0))),"")</f>
        <v/>
      </c>
      <c r="N1237" s="5" t="inlineStr">
        <is>
          <t>%</t>
        </is>
      </c>
      <c r="O1237" s="5" t="inlineStr">
        <is>
          <t>%</t>
        </is>
      </c>
      <c r="P1237" s="16" t="n">
        <v>0</v>
      </c>
      <c r="Q1237" s="16" t="n">
        <v>0</v>
      </c>
      <c r="R1237" s="5">
        <f>A1237&amp;"-"&amp;YEAR(F1237)&amp;"-"&amp;IF(LEN(MONTH(F1237))=1,"0"&amp;MONTH(F1237),MONTH(F1237))&amp;"-"&amp;IF(LEN(DAY(F1237))=1,"0"&amp;DAY(F1237),DAY(F1237))</f>
        <v/>
      </c>
    </row>
    <row r="1238">
      <c r="A1238" s="26" t="n">
        <v>390</v>
      </c>
      <c r="B1238" s="5" t="inlineStr">
        <is>
          <t>Cumplimiento Plan Anual por escuela</t>
        </is>
      </c>
      <c r="C1238" s="5" t="inlineStr">
        <is>
          <t>Planeación Estratégica</t>
        </is>
      </c>
      <c r="D1238" s="5" t="inlineStr">
        <is>
          <t>Trimestral</t>
        </is>
      </c>
      <c r="E1238" s="5" t="inlineStr">
        <is>
          <t>Positivo</t>
        </is>
      </c>
      <c r="F1238" s="6" t="n">
        <v>45291</v>
      </c>
      <c r="G1238" s="5">
        <f>YEAR(F1238)</f>
        <v/>
      </c>
      <c r="H1238" s="5">
        <f>PROPER(TEXT(F1238,"mmmm"))</f>
        <v/>
      </c>
      <c r="I1238" s="6">
        <f>IF(OR(H1238="Enero",H1238="Febrero",H1238="Marzo",H1238="Abril",H1238="Mayo",H1238="Junio"),G1238&amp;"-1",IF(OR(H1238="Julio",H1238="Agosto",H1238="Septiembre",H1238="Octubre",H1238="Noviembre",H1238="Diciembre"),G1238&amp;"-2"))</f>
        <v/>
      </c>
      <c r="J1238" s="5" t="n">
        <v>100</v>
      </c>
      <c r="K1238" s="120" t="n">
        <v>199.2491666666666</v>
      </c>
      <c r="L1238" s="28">
        <f>IFERROR(IF(OR(J1238=0,K1238=""),"",IF(E1238="Positivo",MIN(MAX(K1238/J1238,0),1.0),MIN(MAX(J1238/K1238,0),1.0))),"")</f>
        <v/>
      </c>
      <c r="M1238" s="28">
        <f>IFERROR(IF(OR(J1238=0,K1238=""),"",IF(E1238="Positivo",MAX(K1238/J1238,0),MAX(J1238/K1238,0))),"")</f>
        <v/>
      </c>
      <c r="N1238" s="5" t="inlineStr">
        <is>
          <t>%</t>
        </is>
      </c>
      <c r="O1238" s="5" t="inlineStr">
        <is>
          <t>%</t>
        </is>
      </c>
      <c r="P1238" s="16" t="n">
        <v>0</v>
      </c>
      <c r="Q1238" s="16" t="n">
        <v>0</v>
      </c>
      <c r="R1238" s="5">
        <f>A1238&amp;"-"&amp;YEAR(F1238)&amp;"-"&amp;IF(LEN(MONTH(F1238))=1,"0"&amp;MONTH(F1238),MONTH(F1238))&amp;"-"&amp;IF(LEN(DAY(F1238))=1,"0"&amp;DAY(F1238),DAY(F1238))</f>
        <v/>
      </c>
    </row>
    <row r="1239">
      <c r="A1239" s="26" t="n">
        <v>390</v>
      </c>
      <c r="B1239" s="5" t="inlineStr">
        <is>
          <t>Cumplimiento Plan Anual por escuela</t>
        </is>
      </c>
      <c r="C1239" s="5" t="inlineStr">
        <is>
          <t>Planeación Estratégica</t>
        </is>
      </c>
      <c r="D1239" s="5" t="inlineStr">
        <is>
          <t>Trimestral</t>
        </is>
      </c>
      <c r="E1239" s="5" t="inlineStr">
        <is>
          <t>Positivo</t>
        </is>
      </c>
      <c r="F1239" s="6" t="n">
        <v>45382</v>
      </c>
      <c r="G1239" s="5">
        <f>YEAR(F1239)</f>
        <v/>
      </c>
      <c r="H1239" s="5">
        <f>PROPER(TEXT(F1239,"mmmm"))</f>
        <v/>
      </c>
      <c r="I1239" s="6">
        <f>IF(OR(H1239="Enero",H1239="Febrero",H1239="Marzo",H1239="Abril",H1239="Mayo",H1239="Junio"),G1239&amp;"-1",IF(OR(H1239="Julio",H1239="Agosto",H1239="Septiembre",H1239="Octubre",H1239="Noviembre",H1239="Diciembre"),G1239&amp;"-2"))</f>
        <v/>
      </c>
      <c r="J1239" s="5" t="n">
        <v>100</v>
      </c>
      <c r="K1239" s="10" t="n">
        <v>30.96</v>
      </c>
      <c r="L1239" s="28">
        <f>IFERROR(IF(OR(J1239=0,K1239=""),"",IF(E1239="Positivo",MIN(MAX(K1239/J1239,0),1.0),MIN(MAX(J1239/K1239,0),1.0))),"")</f>
        <v/>
      </c>
      <c r="M1239" s="28">
        <f>IFERROR(IF(OR(J1239=0,K1239=""),"",IF(E1239="Positivo",MAX(K1239/J1239,0),MAX(J1239/K1239,0))),"")</f>
        <v/>
      </c>
      <c r="N1239" s="5" t="n"/>
      <c r="O1239" s="5" t="n"/>
      <c r="P1239" s="16" t="n">
        <v>0</v>
      </c>
      <c r="Q1239" s="16" t="n">
        <v>0</v>
      </c>
      <c r="R1239" s="5">
        <f>A1239&amp;"-"&amp;YEAR(F1239)&amp;"-"&amp;IF(LEN(MONTH(F1239))=1,"0"&amp;MONTH(F1239),MONTH(F1239))&amp;"-"&amp;IF(LEN(DAY(F1239))=1,"0"&amp;DAY(F1239),DAY(F1239))</f>
        <v/>
      </c>
    </row>
    <row r="1240">
      <c r="A1240" s="5" t="n">
        <v>390</v>
      </c>
      <c r="B1240" s="5" t="inlineStr">
        <is>
          <t>Cumplimiento Plan Anual por escuela</t>
        </is>
      </c>
      <c r="C1240" s="5" t="inlineStr">
        <is>
          <t>Planeación Estratégica</t>
        </is>
      </c>
      <c r="D1240" s="5" t="inlineStr">
        <is>
          <t>Trimestral</t>
        </is>
      </c>
      <c r="E1240" s="5" t="inlineStr">
        <is>
          <t>Positivo</t>
        </is>
      </c>
      <c r="F1240" s="6" t="n">
        <v>45473</v>
      </c>
      <c r="G1240" s="5">
        <f>YEAR(F1240)</f>
        <v/>
      </c>
      <c r="H1240" s="5">
        <f>PROPER(TEXT(F1240,"mmmm"))</f>
        <v/>
      </c>
      <c r="I1240" s="6">
        <f>IF(OR(H1240="Enero",H1240="Febrero",H1240="Marzo",H1240="Abril",H1240="Mayo",H1240="Junio"),G1240&amp;"-1",IF(OR(H1240="Julio",H1240="Agosto",H1240="Septiembre",H1240="Octubre",H1240="Noviembre",H1240="Diciembre"),G1240&amp;"-2"))</f>
        <v/>
      </c>
      <c r="J1240" s="5" t="n">
        <v>100</v>
      </c>
      <c r="K1240" s="5" t="n">
        <v>81.43000000000001</v>
      </c>
      <c r="L1240" s="28">
        <f>IFERROR(IF(OR(J1240=0,K1240=""),"",IF(E1240="Positivo",MIN(MAX(K1240/J1240,0),1.0),MIN(MAX(J1240/K1240,0),1.0))),"")</f>
        <v/>
      </c>
      <c r="M1240" s="28">
        <f>IFERROR(IF(OR(J1240=0,K1240=""),"",IF(E1240="Positivo",MAX(K1240/J1240,0),MAX(J1240/K1240,0))),"")</f>
        <v/>
      </c>
      <c r="N1240" s="5" t="n"/>
      <c r="O1240" s="5" t="n"/>
      <c r="P1240" s="5" t="n">
        <v>0</v>
      </c>
      <c r="Q1240" s="5" t="n">
        <v>0</v>
      </c>
      <c r="R1240" s="5">
        <f>A1240&amp;"-"&amp;YEAR(F1240)&amp;"-"&amp;IF(LEN(MONTH(F1240))=1,"0"&amp;MONTH(F1240),MONTH(F1240))&amp;"-"&amp;IF(LEN(DAY(F1240))=1,"0"&amp;DAY(F1240),DAY(F1240))</f>
        <v/>
      </c>
    </row>
    <row r="1241">
      <c r="A1241" s="26" t="n">
        <v>390</v>
      </c>
      <c r="B1241" s="5" t="inlineStr">
        <is>
          <t>Cumplimiento Plan Anual por escuela</t>
        </is>
      </c>
      <c r="C1241" s="5" t="inlineStr">
        <is>
          <t>Planeación Estratégica</t>
        </is>
      </c>
      <c r="D1241" s="5" t="inlineStr">
        <is>
          <t>Trimestral</t>
        </is>
      </c>
      <c r="E1241" s="5" t="inlineStr">
        <is>
          <t>Positivo</t>
        </is>
      </c>
      <c r="F1241" s="6" t="n">
        <v>45565</v>
      </c>
      <c r="G1241" s="5">
        <f>YEAR(F1241)</f>
        <v/>
      </c>
      <c r="H1241" s="5">
        <f>PROPER(TEXT(F1241,"mmmm"))</f>
        <v/>
      </c>
      <c r="I1241" s="6">
        <f>IF(OR(H1241="Enero",H1241="Febrero",H1241="Marzo",H1241="Abril",H1241="Mayo",H1241="Junio"),G1241&amp;"-1",IF(OR(H1241="Julio",H1241="Agosto",H1241="Septiembre",H1241="Octubre",H1241="Noviembre",H1241="Diciembre"),G1241&amp;"-2"))</f>
        <v/>
      </c>
      <c r="J1241" s="5" t="n">
        <v>100</v>
      </c>
      <c r="K1241" s="10" t="n">
        <v>182.23</v>
      </c>
      <c r="L1241" s="28">
        <f>IFERROR(IF(OR(J1241=0,K1241=""),"",IF(E1241="Positivo",MIN(MAX(K1241/J1241,0),1.0),MIN(MAX(J1241/K1241,0),1.0))),"")</f>
        <v/>
      </c>
      <c r="M1241" s="28">
        <f>IFERROR(IF(OR(J1241=0,K1241=""),"",IF(E1241="Positivo",MAX(K1241/J1241,0),MAX(J1241/K1241,0))),"")</f>
        <v/>
      </c>
      <c r="N1241" s="5" t="n"/>
      <c r="O1241" s="5" t="n"/>
      <c r="P1241" s="16" t="n">
        <v>0</v>
      </c>
      <c r="Q1241" s="16" t="n">
        <v>0</v>
      </c>
      <c r="R1241" s="5">
        <f>A1241&amp;"-"&amp;YEAR(F1241)&amp;"-"&amp;IF(LEN(MONTH(F1241))=1,"0"&amp;MONTH(F1241),MONTH(F1241))&amp;"-"&amp;IF(LEN(DAY(F1241))=1,"0"&amp;DAY(F1241),DAY(F1241))</f>
        <v/>
      </c>
    </row>
    <row r="1242">
      <c r="A1242" s="26" t="n">
        <v>390</v>
      </c>
      <c r="B1242" s="5" t="inlineStr">
        <is>
          <t>Cumplimiento Plan Anual por escuela</t>
        </is>
      </c>
      <c r="C1242" s="5" t="inlineStr">
        <is>
          <t>Planeación Estratégica</t>
        </is>
      </c>
      <c r="D1242" s="5" t="inlineStr">
        <is>
          <t>Trimestral</t>
        </is>
      </c>
      <c r="E1242" s="5" t="inlineStr">
        <is>
          <t>Positivo</t>
        </is>
      </c>
      <c r="F1242" s="6" t="n">
        <v>45657</v>
      </c>
      <c r="G1242" s="5">
        <f>YEAR(F1242)</f>
        <v/>
      </c>
      <c r="H1242" s="5">
        <f>PROPER(TEXT(F1242,"mmmm"))</f>
        <v/>
      </c>
      <c r="I1242" s="6">
        <f>IF(OR(H1242="Enero",H1242="Febrero",H1242="Marzo",H1242="Abril",H1242="Mayo",H1242="Junio"),G1242&amp;"-1",IF(OR(H1242="Julio",H1242="Agosto",H1242="Septiembre",H1242="Octubre",H1242="Noviembre",H1242="Diciembre"),G1242&amp;"-2"))</f>
        <v/>
      </c>
      <c r="J1242" s="5" t="n">
        <v>100</v>
      </c>
      <c r="K1242" s="10" t="n">
        <v>199.9166666666667</v>
      </c>
      <c r="L1242" s="28">
        <f>IFERROR(IF(OR(J1242=0,K1242=""),"",IF(E1242="Positivo",MIN(MAX(K1242/J1242,0),1.0),MIN(MAX(J1242/K1242,0),1.0))),"")</f>
        <v/>
      </c>
      <c r="M1242" s="28">
        <f>IFERROR(IF(OR(J1242=0,K1242=""),"",IF(E1242="Positivo",MAX(K1242/J1242,0),MAX(J1242/K1242,0))),"")</f>
        <v/>
      </c>
      <c r="N1242" s="5" t="n"/>
      <c r="O1242" s="5" t="n"/>
      <c r="P1242" s="16" t="n">
        <v>0</v>
      </c>
      <c r="Q1242" s="16" t="n">
        <v>0</v>
      </c>
      <c r="R1242" s="5">
        <f>A1242&amp;"-"&amp;YEAR(F1242)&amp;"-"&amp;IF(LEN(MONTH(F1242))=1,"0"&amp;MONTH(F1242),MONTH(F1242))&amp;"-"&amp;IF(LEN(DAY(F1242))=1,"0"&amp;DAY(F1242),DAY(F1242))</f>
        <v/>
      </c>
    </row>
    <row r="1243">
      <c r="A1243" s="26" t="n">
        <v>391</v>
      </c>
      <c r="B1243" s="5" t="inlineStr">
        <is>
          <t>Satisfacción del cliente con campañas integradas de marketing</t>
        </is>
      </c>
      <c r="C1243" s="5" t="inlineStr">
        <is>
          <t>Gestión de campañas integradas de marketing</t>
        </is>
      </c>
      <c r="D1243" s="5" t="inlineStr">
        <is>
          <t>Semestral</t>
        </is>
      </c>
      <c r="E1243" s="5" t="inlineStr">
        <is>
          <t>Positivo</t>
        </is>
      </c>
      <c r="F1243" s="17" t="n">
        <v>45107</v>
      </c>
      <c r="G1243" s="5">
        <f>YEAR(F1243)</f>
        <v/>
      </c>
      <c r="H1243" s="5">
        <f>PROPER(TEXT(F1243,"mmmm"))</f>
        <v/>
      </c>
      <c r="I1243" s="6">
        <f>IF(OR(H1243="Enero",H1243="Febrero",H1243="Marzo",H1243="Abril",H1243="Mayo",H1243="Junio"),G1243&amp;"-1",IF(OR(H1243="Julio",H1243="Agosto",H1243="Septiembre",H1243="Octubre",H1243="Noviembre",H1243="Diciembre"),G1243&amp;"-2"))</f>
        <v/>
      </c>
      <c r="J1243" s="5" t="n">
        <v>100</v>
      </c>
      <c r="K1243" s="120" t="n">
        <v>100</v>
      </c>
      <c r="L1243" s="28">
        <f>IFERROR(IF(OR(J1243=0,K1243=""),"",IF(E1243="Positivo",MIN(MAX(K1243/J1243,0),1.3),MIN(MAX(J1243/K1243,0),1.3))),"")</f>
        <v/>
      </c>
      <c r="M1243" s="28">
        <f>IFERROR(IF(OR(J1243=0,K1243=""),"",IF(E1243="Positivo",MAX(K1243/J1243,0),MAX(J1243/K1243,0))),"")</f>
        <v/>
      </c>
      <c r="N1243" s="5" t="inlineStr">
        <is>
          <t>%</t>
        </is>
      </c>
      <c r="O1243" s="5" t="inlineStr">
        <is>
          <t>%</t>
        </is>
      </c>
      <c r="P1243" s="16" t="n">
        <v>0</v>
      </c>
      <c r="Q1243" s="16" t="n">
        <v>0</v>
      </c>
      <c r="R1243" s="5">
        <f>A1243&amp;"-"&amp;YEAR(F1243)&amp;"-"&amp;IF(LEN(MONTH(F1243))=1,"0"&amp;MONTH(F1243),MONTH(F1243))&amp;"-"&amp;IF(LEN(DAY(F1243))=1,"0"&amp;DAY(F1243),DAY(F1243))</f>
        <v/>
      </c>
    </row>
    <row r="1244">
      <c r="A1244" s="39" t="n">
        <v>391</v>
      </c>
      <c r="B1244" s="5" t="inlineStr">
        <is>
          <t>Satisfacción del cliente con campañas integradas de marketing</t>
        </is>
      </c>
      <c r="C1244" s="5" t="inlineStr">
        <is>
          <t>Gestión de campañas integradas de marketing</t>
        </is>
      </c>
      <c r="D1244" s="5" t="inlineStr">
        <is>
          <t>Semestral</t>
        </is>
      </c>
      <c r="E1244" s="5" t="inlineStr">
        <is>
          <t>Positivo</t>
        </is>
      </c>
      <c r="F1244" s="6" t="n">
        <v>45291</v>
      </c>
      <c r="G1244" s="5">
        <f>YEAR(F1244)</f>
        <v/>
      </c>
      <c r="H1244" s="5">
        <f>PROPER(TEXT(F1244,"mmmm"))</f>
        <v/>
      </c>
      <c r="I1244" s="6">
        <f>IF(OR(H1244="Enero",H1244="Febrero",H1244="Marzo",H1244="Abril",H1244="Mayo",H1244="Junio"),G1244&amp;"-1",IF(OR(H1244="Julio",H1244="Agosto",H1244="Septiembre",H1244="Octubre",H1244="Noviembre",H1244="Diciembre"),G1244&amp;"-2"))</f>
        <v/>
      </c>
      <c r="J1244" s="5" t="n">
        <v>100</v>
      </c>
      <c r="K1244" s="120" t="n">
        <v>100</v>
      </c>
      <c r="L1244" s="28">
        <f>IFERROR(IF(OR(J1244=0,K1244=""),"",IF(E1244="Positivo",MIN(MAX(K1244/J1244,0),1.3),MIN(MAX(J1244/K1244,0),1.3))),"")</f>
        <v/>
      </c>
      <c r="M1244" s="28">
        <f>IFERROR(IF(OR(J1244=0,K1244=""),"",IF(E1244="Positivo",MAX(K1244/J1244,0),MAX(J1244/K1244,0))),"")</f>
        <v/>
      </c>
      <c r="N1244" s="5" t="inlineStr">
        <is>
          <t>%</t>
        </is>
      </c>
      <c r="O1244" s="5" t="inlineStr">
        <is>
          <t>%</t>
        </is>
      </c>
      <c r="P1244" s="16" t="n">
        <v>0</v>
      </c>
      <c r="Q1244" s="16" t="n">
        <v>0</v>
      </c>
      <c r="R1244" s="5">
        <f>A1244&amp;"-"&amp;YEAR(F1244)&amp;"-"&amp;IF(LEN(MONTH(F1244))=1,"0"&amp;MONTH(F1244),MONTH(F1244))&amp;"-"&amp;IF(LEN(DAY(F1244))=1,"0"&amp;DAY(F1244),DAY(F1244))</f>
        <v/>
      </c>
    </row>
    <row r="1245">
      <c r="A1245" s="5" t="n">
        <v>391</v>
      </c>
      <c r="B1245" s="5" t="inlineStr">
        <is>
          <t>Satisfacción del cliente con campañas integradas de marketing</t>
        </is>
      </c>
      <c r="C1245" s="5" t="inlineStr">
        <is>
          <t>Gestión de campañas integradas de marketing</t>
        </is>
      </c>
      <c r="D1245" s="5" t="inlineStr">
        <is>
          <t>Semestral</t>
        </is>
      </c>
      <c r="E1245" s="5" t="inlineStr">
        <is>
          <t>Positivo</t>
        </is>
      </c>
      <c r="F1245" s="6" t="n">
        <v>45473</v>
      </c>
      <c r="G1245" s="5">
        <f>YEAR(F1245)</f>
        <v/>
      </c>
      <c r="H1245" s="5">
        <f>PROPER(TEXT(F1245,"mmmm"))</f>
        <v/>
      </c>
      <c r="I1245" s="6">
        <f>IF(OR(H1245="Enero",H1245="Febrero",H1245="Marzo",H1245="Abril",H1245="Mayo",H1245="Junio"),G1245&amp;"-1",IF(OR(H1245="Julio",H1245="Agosto",H1245="Septiembre",H1245="Octubre",H1245="Noviembre",H1245="Diciembre"),G1245&amp;"-2"))</f>
        <v/>
      </c>
      <c r="J1245" s="5" t="n">
        <v>96</v>
      </c>
      <c r="K1245" s="5" t="n">
        <v>100</v>
      </c>
      <c r="L1245" s="28">
        <f>IFERROR(IF(OR(J1245=0,K1245=""),"",IF(E1245="Positivo",MIN(MAX(K1245/J1245,0),1.3),MIN(MAX(J1245/K1245,0),1.3))),"")</f>
        <v/>
      </c>
      <c r="M1245" s="28">
        <f>IFERROR(IF(OR(J1245=0,K1245=""),"",IF(E1245="Positivo",MAX(K1245/J1245,0),MAX(J1245/K1245,0))),"")</f>
        <v/>
      </c>
      <c r="N1245" s="5" t="inlineStr">
        <is>
          <t>%</t>
        </is>
      </c>
      <c r="O1245" s="5" t="inlineStr">
        <is>
          <t>%</t>
        </is>
      </c>
      <c r="P1245" s="5" t="n">
        <v>0</v>
      </c>
      <c r="Q1245" s="5" t="n">
        <v>0</v>
      </c>
      <c r="R1245" s="5">
        <f>A1245&amp;"-"&amp;YEAR(F1245)&amp;"-"&amp;IF(LEN(MONTH(F1245))=1,"0"&amp;MONTH(F1245),MONTH(F1245))&amp;"-"&amp;IF(LEN(DAY(F1245))=1,"0"&amp;DAY(F1245),DAY(F1245))</f>
        <v/>
      </c>
    </row>
    <row r="1246">
      <c r="A1246" s="26" t="n">
        <v>391</v>
      </c>
      <c r="B1246" s="5" t="inlineStr">
        <is>
          <t>Satisfacción del cliente con campañas integradas de marketing</t>
        </is>
      </c>
      <c r="C1246" s="5" t="inlineStr">
        <is>
          <t>Gestión de campañas integradas de marketing</t>
        </is>
      </c>
      <c r="D1246" s="5" t="inlineStr">
        <is>
          <t>Semestral</t>
        </is>
      </c>
      <c r="E1246" s="5" t="inlineStr">
        <is>
          <t>Positivo</t>
        </is>
      </c>
      <c r="F1246" s="6" t="n">
        <v>45657</v>
      </c>
      <c r="G1246" s="5">
        <f>YEAR(F1246)</f>
        <v/>
      </c>
      <c r="H1246" s="5">
        <f>PROPER(TEXT(F1246,"mmmm"))</f>
        <v/>
      </c>
      <c r="I1246" s="6">
        <f>IF(OR(H1246="Enero",H1246="Febrero",H1246="Marzo",H1246="Abril",H1246="Mayo",H1246="Junio"),G1246&amp;"-1",IF(OR(H1246="Julio",H1246="Agosto",H1246="Septiembre",H1246="Octubre",H1246="Noviembre",H1246="Diciembre"),G1246&amp;"-2"))</f>
        <v/>
      </c>
      <c r="J1246" s="5" t="n">
        <v>96</v>
      </c>
      <c r="K1246" s="10" t="n">
        <v>100</v>
      </c>
      <c r="L1246" s="28">
        <f>IFERROR(IF(OR(J1246=0,K1246=""),"",IF(E1246="Positivo",MIN(MAX(K1246/J1246,0),1.3),MIN(MAX(J1246/K1246,0),1.3))),"")</f>
        <v/>
      </c>
      <c r="M1246" s="28">
        <f>IFERROR(IF(OR(J1246=0,K1246=""),"",IF(E1246="Positivo",MAX(K1246/J1246,0),MAX(J1246/K1246,0))),"")</f>
        <v/>
      </c>
      <c r="N1246" s="5" t="inlineStr">
        <is>
          <t>%</t>
        </is>
      </c>
      <c r="O1246" s="5" t="inlineStr">
        <is>
          <t>%</t>
        </is>
      </c>
      <c r="P1246" s="16" t="n">
        <v>0</v>
      </c>
      <c r="Q1246" s="16" t="n">
        <v>0</v>
      </c>
      <c r="R1246" s="5">
        <f>A1246&amp;"-"&amp;YEAR(F1246)&amp;"-"&amp;IF(LEN(MONTH(F1246))=1,"0"&amp;MONTH(F1246),MONTH(F1246))&amp;"-"&amp;IF(LEN(DAY(F1246))=1,"0"&amp;DAY(F1246),DAY(F1246))</f>
        <v/>
      </c>
    </row>
    <row r="1247">
      <c r="A1247" s="26" t="n">
        <v>392</v>
      </c>
      <c r="B1247" s="5" t="inlineStr">
        <is>
          <t>Ahorro institucional con base en la monetización de los servicios</t>
        </is>
      </c>
      <c r="C1247" s="5" t="inlineStr">
        <is>
          <t>Gestión de campañas integradas de marketing</t>
        </is>
      </c>
      <c r="D1247" s="5" t="inlineStr">
        <is>
          <t>Semestral</t>
        </is>
      </c>
      <c r="E1247" s="5" t="inlineStr">
        <is>
          <t>Positivo</t>
        </is>
      </c>
      <c r="F1247" s="17" t="n">
        <v>45107</v>
      </c>
      <c r="G1247" s="5">
        <f>YEAR(F1247)</f>
        <v/>
      </c>
      <c r="H1247" s="5">
        <f>PROPER(TEXT(F1247,"mmmm"))</f>
        <v/>
      </c>
      <c r="I1247" s="6">
        <f>IF(OR(H1247="Enero",H1247="Febrero",H1247="Marzo",H1247="Abril",H1247="Mayo",H1247="Junio"),G1247&amp;"-1",IF(OR(H1247="Julio",H1247="Agosto",H1247="Septiembre",H1247="Octubre",H1247="Noviembre",H1247="Diciembre"),G1247&amp;"-2"))</f>
        <v/>
      </c>
      <c r="J1247" s="5" t="n">
        <v>100</v>
      </c>
      <c r="K1247" s="120" t="n">
        <v>110.09198322581</v>
      </c>
      <c r="L1247" s="28">
        <f>IFERROR(IF(OR(J1247=0,K1247=""),"",IF(E1247="Positivo",MIN(MAX(K1247/J1247,0),1.3),MIN(MAX(J1247/K1247,0),1.3))),"")</f>
        <v/>
      </c>
      <c r="M1247" s="28">
        <f>IFERROR(IF(OR(J1247=0,K1247=""),"",IF(E1247="Positivo",MAX(K1247/J1247,0),MAX(J1247/K1247,0))),"")</f>
        <v/>
      </c>
      <c r="N1247" s="11" t="inlineStr">
        <is>
          <t>%</t>
        </is>
      </c>
      <c r="O1247" s="11" t="inlineStr">
        <is>
          <t>%</t>
        </is>
      </c>
      <c r="P1247" s="16" t="n">
        <v>0</v>
      </c>
      <c r="Q1247" s="16" t="n">
        <v>0</v>
      </c>
      <c r="R1247" s="5">
        <f>A1247&amp;"-"&amp;YEAR(F1247)&amp;"-"&amp;IF(LEN(MONTH(F1247))=1,"0"&amp;MONTH(F1247),MONTH(F1247))&amp;"-"&amp;IF(LEN(DAY(F1247))=1,"0"&amp;DAY(F1247),DAY(F1247))</f>
        <v/>
      </c>
    </row>
    <row r="1248">
      <c r="A1248" s="39" t="n">
        <v>392</v>
      </c>
      <c r="B1248" s="5" t="inlineStr">
        <is>
          <t>Ahorro institucional con base en la monetización de los servicios</t>
        </is>
      </c>
      <c r="C1248" s="5" t="inlineStr">
        <is>
          <t>Gestión de campañas integradas de marketing</t>
        </is>
      </c>
      <c r="D1248" s="5" t="inlineStr">
        <is>
          <t>Semestral</t>
        </is>
      </c>
      <c r="E1248" s="5" t="inlineStr">
        <is>
          <t>Positivo</t>
        </is>
      </c>
      <c r="F1248" s="6" t="n">
        <v>45291</v>
      </c>
      <c r="G1248" s="5">
        <f>YEAR(F1248)</f>
        <v/>
      </c>
      <c r="H1248" s="5">
        <f>PROPER(TEXT(F1248,"mmmm"))</f>
        <v/>
      </c>
      <c r="I1248" s="6">
        <f>IF(OR(H1248="Enero",H1248="Febrero",H1248="Marzo",H1248="Abril",H1248="Mayo",H1248="Junio"),G1248&amp;"-1",IF(OR(H1248="Julio",H1248="Agosto",H1248="Septiembre",H1248="Octubre",H1248="Noviembre",H1248="Diciembre"),G1248&amp;"-2"))</f>
        <v/>
      </c>
      <c r="J1248" s="5" t="n">
        <v>100</v>
      </c>
      <c r="K1248" s="120" t="n">
        <v>147.38</v>
      </c>
      <c r="L1248" s="28">
        <f>IFERROR(IF(OR(J1248=0,K1248=""),"",IF(E1248="Positivo",MIN(MAX(K1248/J1248,0),1.3),MIN(MAX(J1248/K1248,0),1.3))),"")</f>
        <v/>
      </c>
      <c r="M1248" s="28">
        <f>IFERROR(IF(OR(J1248=0,K1248=""),"",IF(E1248="Positivo",MAX(K1248/J1248,0),MAX(J1248/K1248,0))),"")</f>
        <v/>
      </c>
      <c r="N1248" s="5" t="inlineStr">
        <is>
          <t>%</t>
        </is>
      </c>
      <c r="O1248" s="5" t="inlineStr">
        <is>
          <t>%</t>
        </is>
      </c>
      <c r="P1248" s="16" t="n">
        <v>0</v>
      </c>
      <c r="Q1248" s="16" t="n">
        <v>0</v>
      </c>
      <c r="R1248" s="5">
        <f>A1248&amp;"-"&amp;YEAR(F1248)&amp;"-"&amp;IF(LEN(MONTH(F1248))=1,"0"&amp;MONTH(F1248),MONTH(F1248))&amp;"-"&amp;IF(LEN(DAY(F1248))=1,"0"&amp;DAY(F1248),DAY(F1248))</f>
        <v/>
      </c>
    </row>
    <row r="1249">
      <c r="A1249" s="5" t="n">
        <v>392</v>
      </c>
      <c r="B1249" s="5" t="inlineStr">
        <is>
          <t>Ahorro institucional con base en la monetización de los servicios</t>
        </is>
      </c>
      <c r="C1249" s="5" t="inlineStr">
        <is>
          <t>Gestión de campañas integradas de marketing</t>
        </is>
      </c>
      <c r="D1249" s="5" t="inlineStr">
        <is>
          <t>Semestral</t>
        </is>
      </c>
      <c r="E1249" s="5" t="inlineStr">
        <is>
          <t>Positivo</t>
        </is>
      </c>
      <c r="F1249" s="6" t="n">
        <v>45473</v>
      </c>
      <c r="G1249" s="5">
        <f>YEAR(F1249)</f>
        <v/>
      </c>
      <c r="H1249" s="5">
        <f>PROPER(TEXT(F1249,"mmmm"))</f>
        <v/>
      </c>
      <c r="I1249" s="6">
        <f>IF(OR(H1249="Enero",H1249="Febrero",H1249="Marzo",H1249="Abril",H1249="Mayo",H1249="Junio"),G1249&amp;"-1",IF(OR(H1249="Julio",H1249="Agosto",H1249="Septiembre",H1249="Octubre",H1249="Noviembre",H1249="Diciembre"),G1249&amp;"-2"))</f>
        <v/>
      </c>
      <c r="J1249" s="5" t="n">
        <v>100</v>
      </c>
      <c r="K1249" s="34" t="n">
        <v>98.11</v>
      </c>
      <c r="L1249" s="28">
        <f>IFERROR(IF(OR(J1249=0,K1249=""),"",IF(E1249="Positivo",MIN(MAX(K1249/J1249,0),1.3),MIN(MAX(J1249/K1249,0),1.3))),"")</f>
        <v/>
      </c>
      <c r="M1249" s="28">
        <f>IFERROR(IF(OR(J1249=0,K1249=""),"",IF(E1249="Positivo",MAX(K1249/J1249,0),MAX(J1249/K1249,0))),"")</f>
        <v/>
      </c>
      <c r="N1249" s="5" t="inlineStr">
        <is>
          <t>$</t>
        </is>
      </c>
      <c r="O1249" s="5" t="inlineStr">
        <is>
          <t>$</t>
        </is>
      </c>
      <c r="P1249" s="5" t="n">
        <v>0</v>
      </c>
      <c r="Q1249" s="5" t="n">
        <v>0</v>
      </c>
      <c r="R1249" s="5">
        <f>A1249&amp;"-"&amp;YEAR(F1249)&amp;"-"&amp;IF(LEN(MONTH(F1249))=1,"0"&amp;MONTH(F1249),MONTH(F1249))&amp;"-"&amp;IF(LEN(DAY(F1249))=1,"0"&amp;DAY(F1249),DAY(F1249))</f>
        <v/>
      </c>
    </row>
    <row r="1250">
      <c r="A1250" s="26" t="n">
        <v>392</v>
      </c>
      <c r="B1250" s="5" t="inlineStr">
        <is>
          <t>Ahorro institucional con base en la monetización de los servicios</t>
        </is>
      </c>
      <c r="C1250" s="5" t="inlineStr">
        <is>
          <t>Gestión de campañas integradas de marketing</t>
        </is>
      </c>
      <c r="D1250" s="5" t="inlineStr">
        <is>
          <t>Semestral</t>
        </is>
      </c>
      <c r="E1250" s="5" t="inlineStr">
        <is>
          <t>Positivo</t>
        </is>
      </c>
      <c r="F1250" s="6" t="n">
        <v>45657</v>
      </c>
      <c r="G1250" s="5">
        <f>YEAR(F1250)</f>
        <v/>
      </c>
      <c r="H1250" s="5">
        <f>PROPER(TEXT(F1250,"mmmm"))</f>
        <v/>
      </c>
      <c r="I1250" s="6">
        <f>IF(OR(H1250="Enero",H1250="Febrero",H1250="Marzo",H1250="Abril",H1250="Mayo",H1250="Junio"),G1250&amp;"-1",IF(OR(H1250="Julio",H1250="Agosto",H1250="Septiembre",H1250="Octubre",H1250="Noviembre",H1250="Diciembre"),G1250&amp;"-2"))</f>
        <v/>
      </c>
      <c r="J1250" s="5" t="n">
        <v>100</v>
      </c>
      <c r="K1250" s="10" t="n">
        <v>145.21</v>
      </c>
      <c r="L1250" s="28">
        <f>IFERROR(IF(OR(J1250=0,K1250=""),"",IF(E1250="Positivo",MIN(MAX(K1250/J1250,0),1.3),MIN(MAX(J1250/K1250,0),1.3))),"")</f>
        <v/>
      </c>
      <c r="M1250" s="28">
        <f>IFERROR(IF(OR(J1250=0,K1250=""),"",IF(E1250="Positivo",MAX(K1250/J1250,0),MAX(J1250/K1250,0))),"")</f>
        <v/>
      </c>
      <c r="N1250" s="5" t="inlineStr">
        <is>
          <t>$</t>
        </is>
      </c>
      <c r="O1250" s="5" t="inlineStr">
        <is>
          <t>$</t>
        </is>
      </c>
      <c r="P1250" s="16" t="n">
        <v>0</v>
      </c>
      <c r="Q1250" s="16" t="n">
        <v>0</v>
      </c>
      <c r="R1250" s="5">
        <f>A1250&amp;"-"&amp;YEAR(F1250)&amp;"-"&amp;IF(LEN(MONTH(F1250))=1,"0"&amp;MONTH(F1250),MONTH(F1250))&amp;"-"&amp;IF(LEN(DAY(F1250))=1,"0"&amp;DAY(F1250),DAY(F1250))</f>
        <v/>
      </c>
    </row>
    <row r="1251">
      <c r="A1251" s="39" t="n">
        <v>393</v>
      </c>
      <c r="B1251" s="5" t="inlineStr">
        <is>
          <t>Disminución de los tiempos empleados en el desarrollo de las solicitudes</t>
        </is>
      </c>
      <c r="C1251" s="5" t="inlineStr">
        <is>
          <t>Gestión de campañas integradas de marketing</t>
        </is>
      </c>
      <c r="D1251" s="5" t="inlineStr">
        <is>
          <t>Anual</t>
        </is>
      </c>
      <c r="E1251" s="5" t="inlineStr">
        <is>
          <t>Positivo</t>
        </is>
      </c>
      <c r="F1251" s="6" t="n">
        <v>45291</v>
      </c>
      <c r="G1251" s="5">
        <f>YEAR(F1251)</f>
        <v/>
      </c>
      <c r="H1251" s="5">
        <f>PROPER(TEXT(F1251,"mmmm"))</f>
        <v/>
      </c>
      <c r="I1251" s="6">
        <f>IF(OR(H1251="Enero",H1251="Febrero",H1251="Marzo",H1251="Abril",H1251="Mayo",H1251="Junio"),G1251&amp;"-1",IF(OR(H1251="Julio",H1251="Agosto",H1251="Septiembre",H1251="Octubre",H1251="Noviembre",H1251="Diciembre"),G1251&amp;"-2"))</f>
        <v/>
      </c>
      <c r="J1251" s="5" t="n">
        <v>15</v>
      </c>
      <c r="K1251" s="120" t="n">
        <v>15.45</v>
      </c>
      <c r="L1251" s="28">
        <f>IFERROR(IF(OR(J1251=0,K1251=""),"",IF(E1251="Positivo",MIN(MAX(K1251/J1251,0),1.3),MIN(MAX(J1251/K1251,0),1.3))),"")</f>
        <v/>
      </c>
      <c r="M1251" s="28">
        <f>IFERROR(IF(OR(J1251=0,K1251=""),"",IF(E1251="Positivo",MAX(K1251/J1251,0),MAX(J1251/K1251,0))),"")</f>
        <v/>
      </c>
      <c r="N1251" s="5" t="inlineStr">
        <is>
          <t>$</t>
        </is>
      </c>
      <c r="O1251" s="5" t="inlineStr">
        <is>
          <t>$</t>
        </is>
      </c>
      <c r="P1251" s="16" t="n">
        <v>0</v>
      </c>
      <c r="Q1251" s="16" t="n">
        <v>0</v>
      </c>
      <c r="R1251" s="5">
        <f>A1251&amp;"-"&amp;YEAR(F1251)&amp;"-"&amp;IF(LEN(MONTH(F1251))=1,"0"&amp;MONTH(F1251),MONTH(F1251))&amp;"-"&amp;IF(LEN(DAY(F1251))=1,"0"&amp;DAY(F1251),DAY(F1251))</f>
        <v/>
      </c>
    </row>
    <row r="1252">
      <c r="A1252" s="26" t="n">
        <v>393</v>
      </c>
      <c r="B1252" s="5" t="inlineStr">
        <is>
          <t>Disminución de los tiempos empleados en el desarrollo de las solicitudes</t>
        </is>
      </c>
      <c r="C1252" s="5" t="inlineStr">
        <is>
          <t>Gestión de campañas integradas de marketing</t>
        </is>
      </c>
      <c r="D1252" s="5" t="inlineStr">
        <is>
          <t>Anual</t>
        </is>
      </c>
      <c r="E1252" s="5" t="inlineStr">
        <is>
          <t>Negativo</t>
        </is>
      </c>
      <c r="F1252" s="6" t="n">
        <v>45657</v>
      </c>
      <c r="G1252" s="5">
        <f>YEAR(F1252)</f>
        <v/>
      </c>
      <c r="H1252" s="5">
        <f>PROPER(TEXT(F1252,"mmmm"))</f>
        <v/>
      </c>
      <c r="I1252" s="6">
        <f>IF(OR(H1252="Enero",H1252="Febrero",H1252="Marzo",H1252="Abril",H1252="Mayo",H1252="Junio"),G1252&amp;"-1",IF(OR(H1252="Julio",H1252="Agosto",H1252="Septiembre",H1252="Octubre",H1252="Noviembre",H1252="Diciembre"),G1252&amp;"-2"))</f>
        <v/>
      </c>
      <c r="J1252" s="5" t="n">
        <v>15</v>
      </c>
      <c r="K1252" s="10" t="n">
        <v>13</v>
      </c>
      <c r="L1252" s="28">
        <f>IFERROR(IF(OR(J1252=0,K1252=""),"",IF(E1252="Positivo",MIN(MAX(K1252/J1252,0),1.3),MIN(MAX(J1252/K1252,0),1.3))),"")</f>
        <v/>
      </c>
      <c r="M1252" s="28">
        <f>IFERROR(IF(OR(J1252=0,K1252=""),"",IF(E1252="Positivo",MAX(K1252/J1252,0),MAX(J1252/K1252,0))),"")</f>
        <v/>
      </c>
      <c r="N1252" s="5" t="n"/>
      <c r="O1252" s="5" t="n"/>
      <c r="P1252" s="16" t="n">
        <v>0</v>
      </c>
      <c r="Q1252" s="16" t="n">
        <v>0</v>
      </c>
      <c r="R1252" s="5">
        <f>A1252&amp;"-"&amp;YEAR(F1252)&amp;"-"&amp;IF(LEN(MONTH(F1252))=1,"0"&amp;MONTH(F1252),MONTH(F1252))&amp;"-"&amp;IF(LEN(DAY(F1252))=1,"0"&amp;DAY(F1252),DAY(F1252))</f>
        <v/>
      </c>
    </row>
    <row r="1253">
      <c r="A1253" s="26" t="n">
        <v>394</v>
      </c>
      <c r="B1253" s="5" t="inlineStr">
        <is>
          <t>Publicaciones en medios de comunicación Tier 1 y Tier 2</t>
        </is>
      </c>
      <c r="C1253" s="5" t="inlineStr">
        <is>
          <t>Comunicaciones Externas</t>
        </is>
      </c>
      <c r="D1253" s="5" t="inlineStr">
        <is>
          <t>Semestral</t>
        </is>
      </c>
      <c r="E1253" s="5" t="inlineStr">
        <is>
          <t>Positivo</t>
        </is>
      </c>
      <c r="F1253" s="17" t="n">
        <v>45107</v>
      </c>
      <c r="G1253" s="5">
        <f>YEAR(F1253)</f>
        <v/>
      </c>
      <c r="H1253" s="5">
        <f>PROPER(TEXT(F1253,"mmmm"))</f>
        <v/>
      </c>
      <c r="I1253" s="6">
        <f>IF(OR(H1253="Enero",H1253="Febrero",H1253="Marzo",H1253="Abril",H1253="Mayo",H1253="Junio"),G1253&amp;"-1",IF(OR(H1253="Julio",H1253="Agosto",H1253="Septiembre",H1253="Octubre",H1253="Noviembre",H1253="Diciembre"),G1253&amp;"-2"))</f>
        <v/>
      </c>
      <c r="J1253" s="5" t="n">
        <v>100</v>
      </c>
      <c r="K1253" s="120" t="n">
        <v>275.42857142857</v>
      </c>
      <c r="L1253" s="28">
        <f>IFERROR(IF(OR(J1253=0,K1253=""),"",IF(E1253="Positivo",MIN(MAX(K1253/J1253,0),1.3),MIN(MAX(J1253/K1253,0),1.3))),"")</f>
        <v/>
      </c>
      <c r="M1253" s="28">
        <f>IFERROR(IF(OR(J1253=0,K1253=""),"",IF(E1253="Positivo",MAX(K1253/J1253,0),MAX(J1253/K1253,0))),"")</f>
        <v/>
      </c>
      <c r="N1253" s="5" t="inlineStr">
        <is>
          <t>ENT</t>
        </is>
      </c>
      <c r="O1253" s="5" t="inlineStr">
        <is>
          <t>ENT</t>
        </is>
      </c>
      <c r="P1253" s="16" t="n">
        <v>0</v>
      </c>
      <c r="Q1253" s="16" t="n">
        <v>0</v>
      </c>
      <c r="R1253" s="5">
        <f>A1253&amp;"-"&amp;YEAR(F1253)&amp;"-"&amp;IF(LEN(MONTH(F1253))=1,"0"&amp;MONTH(F1253),MONTH(F1253))&amp;"-"&amp;IF(LEN(DAY(F1253))=1,"0"&amp;DAY(F1253),DAY(F1253))</f>
        <v/>
      </c>
    </row>
    <row r="1254">
      <c r="A1254" s="39" t="n">
        <v>394</v>
      </c>
      <c r="B1254" s="5" t="inlineStr">
        <is>
          <t>Publicaciones en medios de comunicación Tier 1 y Tier 2</t>
        </is>
      </c>
      <c r="C1254" s="5" t="inlineStr">
        <is>
          <t>Comunicaciones Externas</t>
        </is>
      </c>
      <c r="D1254" s="5" t="inlineStr">
        <is>
          <t>Semestral</t>
        </is>
      </c>
      <c r="E1254" s="5" t="inlineStr">
        <is>
          <t>Positivo</t>
        </is>
      </c>
      <c r="F1254" s="6" t="n">
        <v>45291</v>
      </c>
      <c r="G1254" s="5">
        <f>YEAR(F1254)</f>
        <v/>
      </c>
      <c r="H1254" s="5">
        <f>PROPER(TEXT(F1254,"mmmm"))</f>
        <v/>
      </c>
      <c r="I1254" s="6">
        <f>IF(OR(H1254="Enero",H1254="Febrero",H1254="Marzo",H1254="Abril",H1254="Mayo",H1254="Junio"),G1254&amp;"-1",IF(OR(H1254="Julio",H1254="Agosto",H1254="Septiembre",H1254="Octubre",H1254="Noviembre",H1254="Diciembre"),G1254&amp;"-2"))</f>
        <v/>
      </c>
      <c r="J1254" s="5" t="n">
        <v>100</v>
      </c>
      <c r="K1254" s="120" t="n">
        <v>349.71</v>
      </c>
      <c r="L1254" s="28">
        <f>IFERROR(IF(OR(J1254=0,K1254=""),"",IF(E1254="Positivo",MIN(MAX(K1254/J1254,0),1.3),MIN(MAX(J1254/K1254,0),1.3))),"")</f>
        <v/>
      </c>
      <c r="M1254" s="28">
        <f>IFERROR(IF(OR(J1254=0,K1254=""),"",IF(E1254="Positivo",MAX(K1254/J1254,0),MAX(J1254/K1254,0))),"")</f>
        <v/>
      </c>
      <c r="N1254" s="5" t="inlineStr">
        <is>
          <t>ENT</t>
        </is>
      </c>
      <c r="O1254" s="5" t="inlineStr">
        <is>
          <t>ENT</t>
        </is>
      </c>
      <c r="P1254" s="16" t="n">
        <v>0</v>
      </c>
      <c r="Q1254" s="16" t="n">
        <v>0</v>
      </c>
      <c r="R1254" s="5">
        <f>A1254&amp;"-"&amp;YEAR(F1254)&amp;"-"&amp;IF(LEN(MONTH(F1254))=1,"0"&amp;MONTH(F1254),MONTH(F1254))&amp;"-"&amp;IF(LEN(DAY(F1254))=1,"0"&amp;DAY(F1254),DAY(F1254))</f>
        <v/>
      </c>
    </row>
    <row r="1255">
      <c r="A1255" s="5" t="n">
        <v>394</v>
      </c>
      <c r="B1255" s="5" t="inlineStr">
        <is>
          <t>Publicaciones en medios de comunicación Tier 1 y Tier 2</t>
        </is>
      </c>
      <c r="C1255" s="5" t="inlineStr">
        <is>
          <t>Comunicaciones Externas</t>
        </is>
      </c>
      <c r="D1255" s="5" t="inlineStr">
        <is>
          <t>Semestral</t>
        </is>
      </c>
      <c r="E1255" s="5" t="inlineStr">
        <is>
          <t>Positivo</t>
        </is>
      </c>
      <c r="F1255" s="6" t="n">
        <v>45473</v>
      </c>
      <c r="G1255" s="5">
        <f>YEAR(F1255)</f>
        <v/>
      </c>
      <c r="H1255" s="5">
        <f>PROPER(TEXT(F1255,"mmmm"))</f>
        <v/>
      </c>
      <c r="I1255" s="6">
        <f>IF(OR(H1255="Enero",H1255="Febrero",H1255="Marzo",H1255="Abril",H1255="Mayo",H1255="Junio"),G1255&amp;"-1",IF(OR(H1255="Julio",H1255="Agosto",H1255="Septiembre",H1255="Octubre",H1255="Noviembre",H1255="Diciembre"),G1255&amp;"-2"))</f>
        <v/>
      </c>
      <c r="J1255" s="5" t="n">
        <v>100</v>
      </c>
      <c r="K1255" s="5" t="n">
        <v>118.6</v>
      </c>
      <c r="L1255" s="28">
        <f>IFERROR(IF(OR(J1255=0,K1255=""),"",IF(E1255="Positivo",MIN(MAX(K1255/J1255,0),1.3),MIN(MAX(J1255/K1255,0),1.3))),"")</f>
        <v/>
      </c>
      <c r="M1255" s="28">
        <f>IFERROR(IF(OR(J1255=0,K1255=""),"",IF(E1255="Positivo",MAX(K1255/J1255,0),MAX(J1255/K1255,0))),"")</f>
        <v/>
      </c>
      <c r="N1255" s="5" t="inlineStr">
        <is>
          <t>ENT</t>
        </is>
      </c>
      <c r="O1255" s="5" t="inlineStr">
        <is>
          <t>ENT</t>
        </is>
      </c>
      <c r="P1255" s="5" t="n">
        <v>0</v>
      </c>
      <c r="Q1255" s="5" t="n">
        <v>0</v>
      </c>
      <c r="R1255" s="5">
        <f>A1255&amp;"-"&amp;YEAR(F1255)&amp;"-"&amp;IF(LEN(MONTH(F1255))=1,"0"&amp;MONTH(F1255),MONTH(F1255))&amp;"-"&amp;IF(LEN(DAY(F1255))=1,"0"&amp;DAY(F1255),DAY(F1255))</f>
        <v/>
      </c>
    </row>
    <row r="1256">
      <c r="A1256" s="26" t="n">
        <v>394</v>
      </c>
      <c r="B1256" s="5" t="inlineStr">
        <is>
          <t>Publicaciones en medios de comunicación Tier 1 y Tier 2</t>
        </is>
      </c>
      <c r="C1256" s="5" t="inlineStr">
        <is>
          <t>Comunicaciones Externas</t>
        </is>
      </c>
      <c r="D1256" s="5" t="inlineStr">
        <is>
          <t>Semestral</t>
        </is>
      </c>
      <c r="E1256" s="5" t="inlineStr">
        <is>
          <t>Positivo</t>
        </is>
      </c>
      <c r="F1256" s="6" t="n">
        <v>45657</v>
      </c>
      <c r="G1256" s="5">
        <f>YEAR(F1256)</f>
        <v/>
      </c>
      <c r="H1256" s="5">
        <f>PROPER(TEXT(F1256,"mmmm"))</f>
        <v/>
      </c>
      <c r="I1256" s="6">
        <f>IF(OR(H1256="Enero",H1256="Febrero",H1256="Marzo",H1256="Abril",H1256="Mayo",H1256="Junio"),G1256&amp;"-1",IF(OR(H1256="Julio",H1256="Agosto",H1256="Septiembre",H1256="Octubre",H1256="Noviembre",H1256="Diciembre"),G1256&amp;"-2"))</f>
        <v/>
      </c>
      <c r="J1256" s="5" t="n">
        <v>100</v>
      </c>
      <c r="K1256" s="10" t="n">
        <v>192</v>
      </c>
      <c r="L1256" s="28">
        <f>IFERROR(IF(OR(J1256=0,K1256=""),"",IF(E1256="Positivo",MIN(MAX(K1256/J1256,0),1.3),MIN(MAX(J1256/K1256,0),1.3))),"")</f>
        <v/>
      </c>
      <c r="M1256" s="28">
        <f>IFERROR(IF(OR(J1256=0,K1256=""),"",IF(E1256="Positivo",MAX(K1256/J1256,0),MAX(J1256/K1256,0))),"")</f>
        <v/>
      </c>
      <c r="N1256" s="5" t="inlineStr">
        <is>
          <t>ENT</t>
        </is>
      </c>
      <c r="O1256" s="5" t="inlineStr">
        <is>
          <t>ENT</t>
        </is>
      </c>
      <c r="P1256" s="16" t="n">
        <v>0</v>
      </c>
      <c r="Q1256" s="16" t="n">
        <v>0</v>
      </c>
      <c r="R1256" s="5">
        <f>A1256&amp;"-"&amp;YEAR(F1256)&amp;"-"&amp;IF(LEN(MONTH(F1256))=1,"0"&amp;MONTH(F1256),MONTH(F1256))&amp;"-"&amp;IF(LEN(DAY(F1256))=1,"0"&amp;DAY(F1256),DAY(F1256))</f>
        <v/>
      </c>
    </row>
    <row r="1257">
      <c r="A1257" s="26" t="n">
        <v>395</v>
      </c>
      <c r="B1257" s="5" t="inlineStr">
        <is>
          <t>Publicaciones en medios de comunicación Tier 1 y Tier 2 de la región Antioquia</t>
        </is>
      </c>
      <c r="C1257" s="5" t="inlineStr">
        <is>
          <t>Comunicaciones Externas</t>
        </is>
      </c>
      <c r="D1257" s="5" t="inlineStr">
        <is>
          <t>Semestral</t>
        </is>
      </c>
      <c r="E1257" s="5" t="inlineStr">
        <is>
          <t>Positivo</t>
        </is>
      </c>
      <c r="F1257" s="17" t="n">
        <v>45107</v>
      </c>
      <c r="G1257" s="5">
        <f>YEAR(F1257)</f>
        <v/>
      </c>
      <c r="H1257" s="5">
        <f>PROPER(TEXT(F1257,"mmmm"))</f>
        <v/>
      </c>
      <c r="I1257" s="6">
        <f>IF(OR(H1257="Enero",H1257="Febrero",H1257="Marzo",H1257="Abril",H1257="Mayo",H1257="Junio"),G1257&amp;"-1",IF(OR(H1257="Julio",H1257="Agosto",H1257="Septiembre",H1257="Octubre",H1257="Noviembre",H1257="Diciembre"),G1257&amp;"-2"))</f>
        <v/>
      </c>
      <c r="J1257" s="5" t="n">
        <v>100</v>
      </c>
      <c r="K1257" s="120" t="n">
        <v>294.11764705882</v>
      </c>
      <c r="L1257" s="28">
        <f>IFERROR(IF(OR(J1257=0,K1257=""),"",IF(E1257="Positivo",MIN(MAX(K1257/J1257,0),1.3),MIN(MAX(J1257/K1257,0),1.3))),"")</f>
        <v/>
      </c>
      <c r="M1257" s="28">
        <f>IFERROR(IF(OR(J1257=0,K1257=""),"",IF(E1257="Positivo",MAX(K1257/J1257,0),MAX(J1257/K1257,0))),"")</f>
        <v/>
      </c>
      <c r="N1257" s="5" t="inlineStr">
        <is>
          <t>ENT</t>
        </is>
      </c>
      <c r="O1257" s="5" t="inlineStr">
        <is>
          <t>ENT</t>
        </is>
      </c>
      <c r="P1257" s="16" t="n">
        <v>0</v>
      </c>
      <c r="Q1257" s="16" t="n">
        <v>0</v>
      </c>
      <c r="R1257" s="5">
        <f>A1257&amp;"-"&amp;YEAR(F1257)&amp;"-"&amp;IF(LEN(MONTH(F1257))=1,"0"&amp;MONTH(F1257),MONTH(F1257))&amp;"-"&amp;IF(LEN(DAY(F1257))=1,"0"&amp;DAY(F1257),DAY(F1257))</f>
        <v/>
      </c>
    </row>
    <row r="1258">
      <c r="A1258" s="39" t="n">
        <v>395</v>
      </c>
      <c r="B1258" s="5" t="inlineStr">
        <is>
          <t>Publicaciones en medios de comunicación Tier 1 y Tier 2 de la región Antioquia</t>
        </is>
      </c>
      <c r="C1258" s="5" t="inlineStr">
        <is>
          <t>Comunicaciones Externas</t>
        </is>
      </c>
      <c r="D1258" s="5" t="inlineStr">
        <is>
          <t>Semestral</t>
        </is>
      </c>
      <c r="E1258" s="5" t="inlineStr">
        <is>
          <t>Positivo</t>
        </is>
      </c>
      <c r="F1258" s="6" t="n">
        <v>45291</v>
      </c>
      <c r="G1258" s="5">
        <f>YEAR(F1258)</f>
        <v/>
      </c>
      <c r="H1258" s="5">
        <f>PROPER(TEXT(F1258,"mmmm"))</f>
        <v/>
      </c>
      <c r="I1258" s="6">
        <f>IF(OR(H1258="Enero",H1258="Febrero",H1258="Marzo",H1258="Abril",H1258="Mayo",H1258="Junio"),G1258&amp;"-1",IF(OR(H1258="Julio",H1258="Agosto",H1258="Septiembre",H1258="Octubre",H1258="Noviembre",H1258="Diciembre"),G1258&amp;"-2"))</f>
        <v/>
      </c>
      <c r="J1258" s="5" t="n">
        <v>100</v>
      </c>
      <c r="K1258" s="120" t="n">
        <v>266.67</v>
      </c>
      <c r="L1258" s="28">
        <f>IFERROR(IF(OR(J1258=0,K1258=""),"",IF(E1258="Positivo",MIN(MAX(K1258/J1258,0),1.3),MIN(MAX(J1258/K1258,0),1.3))),"")</f>
        <v/>
      </c>
      <c r="M1258" s="28">
        <f>IFERROR(IF(OR(J1258=0,K1258=""),"",IF(E1258="Positivo",MAX(K1258/J1258,0),MAX(J1258/K1258,0))),"")</f>
        <v/>
      </c>
      <c r="N1258" s="5" t="inlineStr">
        <is>
          <t>ENT</t>
        </is>
      </c>
      <c r="O1258" s="5" t="inlineStr">
        <is>
          <t>ENT</t>
        </is>
      </c>
      <c r="P1258" s="16" t="n">
        <v>0</v>
      </c>
      <c r="Q1258" s="16" t="n">
        <v>0</v>
      </c>
      <c r="R1258" s="5">
        <f>A1258&amp;"-"&amp;YEAR(F1258)&amp;"-"&amp;IF(LEN(MONTH(F1258))=1,"0"&amp;MONTH(F1258),MONTH(F1258))&amp;"-"&amp;IF(LEN(DAY(F1258))=1,"0"&amp;DAY(F1258),DAY(F1258))</f>
        <v/>
      </c>
    </row>
    <row r="1259">
      <c r="A1259" s="5" t="n">
        <v>395</v>
      </c>
      <c r="B1259" s="5" t="inlineStr">
        <is>
          <t>Publicaciones en medios de comunicación de la región Antioquia</t>
        </is>
      </c>
      <c r="C1259" s="5" t="inlineStr">
        <is>
          <t>Comunicaciones Externas</t>
        </is>
      </c>
      <c r="D1259" s="5" t="inlineStr">
        <is>
          <t>Semestral</t>
        </is>
      </c>
      <c r="E1259" s="5" t="inlineStr">
        <is>
          <t>Positivo</t>
        </is>
      </c>
      <c r="F1259" s="6" t="n">
        <v>45473</v>
      </c>
      <c r="G1259" s="5">
        <f>YEAR(F1259)</f>
        <v/>
      </c>
      <c r="H1259" s="5">
        <f>PROPER(TEXT(F1259,"mmmm"))</f>
        <v/>
      </c>
      <c r="I1259" s="6">
        <f>IF(OR(H1259="Enero",H1259="Febrero",H1259="Marzo",H1259="Abril",H1259="Mayo",H1259="Junio"),G1259&amp;"-1",IF(OR(H1259="Julio",H1259="Agosto",H1259="Septiembre",H1259="Octubre",H1259="Noviembre",H1259="Diciembre"),G1259&amp;"-2"))</f>
        <v/>
      </c>
      <c r="J1259" s="5" t="n">
        <v>100</v>
      </c>
      <c r="K1259" s="5" t="n">
        <v>110</v>
      </c>
      <c r="L1259" s="28">
        <f>IFERROR(IF(OR(J1259=0,K1259=""),"",IF(E1259="Positivo",MIN(MAX(K1259/J1259,0),1.3),MIN(MAX(J1259/K1259,0),1.3))),"")</f>
        <v/>
      </c>
      <c r="M1259" s="28">
        <f>IFERROR(IF(OR(J1259=0,K1259=""),"",IF(E1259="Positivo",MAX(K1259/J1259,0),MAX(J1259/K1259,0))),"")</f>
        <v/>
      </c>
      <c r="N1259" s="5" t="inlineStr">
        <is>
          <t>ENT</t>
        </is>
      </c>
      <c r="O1259" s="5" t="inlineStr">
        <is>
          <t>ENT</t>
        </is>
      </c>
      <c r="P1259" s="5" t="n">
        <v>0</v>
      </c>
      <c r="Q1259" s="5" t="n">
        <v>0</v>
      </c>
      <c r="R1259" s="5">
        <f>A1259&amp;"-"&amp;YEAR(F1259)&amp;"-"&amp;IF(LEN(MONTH(F1259))=1,"0"&amp;MONTH(F1259),MONTH(F1259))&amp;"-"&amp;IF(LEN(DAY(F1259))=1,"0"&amp;DAY(F1259),DAY(F1259))</f>
        <v/>
      </c>
    </row>
    <row r="1260">
      <c r="A1260" s="26" t="n">
        <v>395</v>
      </c>
      <c r="B1260" s="5" t="inlineStr">
        <is>
          <t>Publicaciones en medios de comunicación de la región Antioquia</t>
        </is>
      </c>
      <c r="C1260" s="5" t="inlineStr">
        <is>
          <t>Comunicaciones Externas</t>
        </is>
      </c>
      <c r="D1260" s="5" t="inlineStr">
        <is>
          <t>Semestral</t>
        </is>
      </c>
      <c r="E1260" s="5" t="inlineStr">
        <is>
          <t>Positivo</t>
        </is>
      </c>
      <c r="F1260" s="6" t="n">
        <v>45657</v>
      </c>
      <c r="G1260" s="5">
        <f>YEAR(F1260)</f>
        <v/>
      </c>
      <c r="H1260" s="5">
        <f>PROPER(TEXT(F1260,"mmmm"))</f>
        <v/>
      </c>
      <c r="I1260" s="6">
        <f>IF(OR(H1260="Enero",H1260="Febrero",H1260="Marzo",H1260="Abril",H1260="Mayo",H1260="Junio"),G1260&amp;"-1",IF(OR(H1260="Julio",H1260="Agosto",H1260="Septiembre",H1260="Octubre",H1260="Noviembre",H1260="Diciembre"),G1260&amp;"-2"))</f>
        <v/>
      </c>
      <c r="J1260" s="5" t="n">
        <v>100</v>
      </c>
      <c r="K1260" s="10" t="n">
        <v>148.89</v>
      </c>
      <c r="L1260" s="28">
        <f>IFERROR(IF(OR(J1260=0,K1260=""),"",IF(E1260="Positivo",MIN(MAX(K1260/J1260,0),1.3),MIN(MAX(J1260/K1260,0),1.3))),"")</f>
        <v/>
      </c>
      <c r="M1260" s="28">
        <f>IFERROR(IF(OR(J1260=0,K1260=""),"",IF(E1260="Positivo",MAX(K1260/J1260,0),MAX(J1260/K1260,0))),"")</f>
        <v/>
      </c>
      <c r="N1260" s="5" t="inlineStr">
        <is>
          <t>ENT</t>
        </is>
      </c>
      <c r="O1260" s="5" t="inlineStr">
        <is>
          <t>ENT</t>
        </is>
      </c>
      <c r="P1260" s="16" t="n">
        <v>0</v>
      </c>
      <c r="Q1260" s="16" t="n">
        <v>0</v>
      </c>
      <c r="R1260" s="5">
        <f>A1260&amp;"-"&amp;YEAR(F1260)&amp;"-"&amp;IF(LEN(MONTH(F1260))=1,"0"&amp;MONTH(F1260),MONTH(F1260))&amp;"-"&amp;IF(LEN(DAY(F1260))=1,"0"&amp;DAY(F1260),DAY(F1260))</f>
        <v/>
      </c>
    </row>
    <row r="1261">
      <c r="A1261" s="39" t="n">
        <v>396</v>
      </c>
      <c r="B1261" s="5" t="inlineStr">
        <is>
          <t>Publicaciones en el Campus Virtual</t>
        </is>
      </c>
      <c r="C1261" s="5" t="inlineStr">
        <is>
          <t>Gestión de campañas integradas de marketing</t>
        </is>
      </c>
      <c r="D1261" s="5" t="inlineStr">
        <is>
          <t>Semestral</t>
        </is>
      </c>
      <c r="E1261" s="5" t="inlineStr">
        <is>
          <t>Positivo</t>
        </is>
      </c>
      <c r="F1261" s="6" t="n">
        <v>45291</v>
      </c>
      <c r="G1261" s="5">
        <f>YEAR(F1261)</f>
        <v/>
      </c>
      <c r="H1261" s="5">
        <f>PROPER(TEXT(F1261,"mmmm"))</f>
        <v/>
      </c>
      <c r="I1261" s="6">
        <f>IF(OR(H1261="Enero",H1261="Febrero",H1261="Marzo",H1261="Abril",H1261="Mayo",H1261="Junio"),G1261&amp;"-1",IF(OR(H1261="Julio",H1261="Agosto",H1261="Septiembre",H1261="Octubre",H1261="Noviembre",H1261="Diciembre"),G1261&amp;"-2"))</f>
        <v/>
      </c>
      <c r="J1261" s="5" t="n">
        <v>80</v>
      </c>
      <c r="K1261" s="120" t="n">
        <v>88.89</v>
      </c>
      <c r="L1261" s="28">
        <f>IFERROR(IF(OR(J1261=0,K1261=""),"",IF(E1261="Positivo",MIN(MAX(K1261/J1261,0),1.3),MIN(MAX(J1261/K1261,0),1.3))),"")</f>
        <v/>
      </c>
      <c r="M1261" s="28">
        <f>IFERROR(IF(OR(J1261=0,K1261=""),"",IF(E1261="Positivo",MAX(K1261/J1261,0),MAX(J1261/K1261,0))),"")</f>
        <v/>
      </c>
      <c r="N1261" s="5" t="inlineStr">
        <is>
          <t>ENT</t>
        </is>
      </c>
      <c r="O1261" s="5" t="inlineStr">
        <is>
          <t>ENT</t>
        </is>
      </c>
      <c r="P1261" s="16" t="n">
        <v>0</v>
      </c>
      <c r="Q1261" s="16" t="n">
        <v>0</v>
      </c>
      <c r="R1261" s="5">
        <f>A1261&amp;"-"&amp;YEAR(F1261)&amp;"-"&amp;IF(LEN(MONTH(F1261))=1,"0"&amp;MONTH(F1261),MONTH(F1261))&amp;"-"&amp;IF(LEN(DAY(F1261))=1,"0"&amp;DAY(F1261),DAY(F1261))</f>
        <v/>
      </c>
    </row>
    <row r="1262">
      <c r="A1262" s="5" t="n">
        <v>396</v>
      </c>
      <c r="B1262" s="5" t="inlineStr">
        <is>
          <t>Publicaciones en el Campus Virtual</t>
        </is>
      </c>
      <c r="C1262" s="5" t="inlineStr">
        <is>
          <t>Diseño de Contenido Virtual</t>
        </is>
      </c>
      <c r="D1262" s="5" t="inlineStr">
        <is>
          <t>Semestral</t>
        </is>
      </c>
      <c r="E1262" s="5" t="inlineStr">
        <is>
          <t>Positivo</t>
        </is>
      </c>
      <c r="F1262" s="6" t="n">
        <v>45473</v>
      </c>
      <c r="G1262" s="5">
        <f>YEAR(F1262)</f>
        <v/>
      </c>
      <c r="H1262" s="5">
        <f>PROPER(TEXT(F1262,"mmmm"))</f>
        <v/>
      </c>
      <c r="I1262" s="6">
        <f>IF(OR(H1262="Enero",H1262="Febrero",H1262="Marzo",H1262="Abril",H1262="Mayo",H1262="Junio"),G1262&amp;"-1",IF(OR(H1262="Julio",H1262="Agosto",H1262="Septiembre",H1262="Octubre",H1262="Noviembre",H1262="Diciembre"),G1262&amp;"-2"))</f>
        <v/>
      </c>
      <c r="J1262" s="5" t="n">
        <v>80</v>
      </c>
      <c r="K1262" s="5" t="n">
        <v>88.09999999999999</v>
      </c>
      <c r="L1262" s="28">
        <f>IFERROR(IF(OR(J1262=0,K1262=""),"",IF(E1262="Positivo",MIN(MAX(K1262/J1262,0),1.3),MIN(MAX(J1262/K1262,0),1.3))),"")</f>
        <v/>
      </c>
      <c r="M1262" s="28">
        <f>IFERROR(IF(OR(J1262=0,K1262=""),"",IF(E1262="Positivo",MAX(K1262/J1262,0),MAX(J1262/K1262,0))),"")</f>
        <v/>
      </c>
      <c r="N1262" s="5" t="inlineStr">
        <is>
          <t>ENT</t>
        </is>
      </c>
      <c r="O1262" s="5" t="inlineStr">
        <is>
          <t>DEC</t>
        </is>
      </c>
      <c r="P1262" s="5" t="n">
        <v>1</v>
      </c>
      <c r="Q1262" s="5" t="n">
        <v>1</v>
      </c>
      <c r="R1262" s="5">
        <f>A1262&amp;"-"&amp;YEAR(F1262)&amp;"-"&amp;IF(LEN(MONTH(F1262))=1,"0"&amp;MONTH(F1262),MONTH(F1262))&amp;"-"&amp;IF(LEN(DAY(F1262))=1,"0"&amp;DAY(F1262),DAY(F1262))</f>
        <v/>
      </c>
    </row>
    <row r="1263">
      <c r="A1263" s="26" t="n">
        <v>397</v>
      </c>
      <c r="B1263" s="5" t="inlineStr">
        <is>
          <t>Gestión de casos del Estudio de Emisión</t>
        </is>
      </c>
      <c r="C1263" s="5" t="inlineStr">
        <is>
          <t>Gestión de campañas integradas de marketing</t>
        </is>
      </c>
      <c r="D1263" s="5" t="inlineStr">
        <is>
          <t>Semestral</t>
        </is>
      </c>
      <c r="E1263" s="5" t="inlineStr">
        <is>
          <t>Positivo</t>
        </is>
      </c>
      <c r="F1263" s="17" t="n">
        <v>45107</v>
      </c>
      <c r="G1263" s="5">
        <f>YEAR(F1263)</f>
        <v/>
      </c>
      <c r="H1263" s="5">
        <f>PROPER(TEXT(F1263,"mmmm"))</f>
        <v/>
      </c>
      <c r="I1263" s="6">
        <f>IF(OR(H1263="Enero",H1263="Febrero",H1263="Marzo",H1263="Abril",H1263="Mayo",H1263="Junio"),G1263&amp;"-1",IF(OR(H1263="Julio",H1263="Agosto",H1263="Septiembre",H1263="Octubre",H1263="Noviembre",H1263="Diciembre"),G1263&amp;"-2"))</f>
        <v/>
      </c>
      <c r="J1263" s="5" t="n">
        <v>80</v>
      </c>
      <c r="K1263" s="120" t="n">
        <v>91.071428571429</v>
      </c>
      <c r="L1263" s="28">
        <f>IFERROR(IF(OR(J1263=0,K1263=""),"",IF(E1263="Positivo",MIN(MAX(K1263/J1263,0),1.3),MIN(MAX(J1263/K1263,0),1.3))),"")</f>
        <v/>
      </c>
      <c r="M1263" s="28">
        <f>IFERROR(IF(OR(J1263=0,K1263=""),"",IF(E1263="Positivo",MAX(K1263/J1263,0),MAX(J1263/K1263,0))),"")</f>
        <v/>
      </c>
      <c r="N1263" s="5" t="inlineStr">
        <is>
          <t>%</t>
        </is>
      </c>
      <c r="O1263" s="5" t="inlineStr">
        <is>
          <t>%</t>
        </is>
      </c>
      <c r="P1263" s="16" t="n">
        <v>0</v>
      </c>
      <c r="Q1263" s="16" t="n">
        <v>0</v>
      </c>
      <c r="R1263" s="5">
        <f>A1263&amp;"-"&amp;YEAR(F1263)&amp;"-"&amp;IF(LEN(MONTH(F1263))=1,"0"&amp;MONTH(F1263),MONTH(F1263))&amp;"-"&amp;IF(LEN(DAY(F1263))=1,"0"&amp;DAY(F1263),DAY(F1263))</f>
        <v/>
      </c>
    </row>
    <row r="1264">
      <c r="A1264" s="39" t="n">
        <v>397</v>
      </c>
      <c r="B1264" s="5" t="inlineStr">
        <is>
          <t>Gestión de casos del Estudio de Emisión</t>
        </is>
      </c>
      <c r="C1264" s="5" t="inlineStr">
        <is>
          <t>Gestión de campañas integradas de marketing</t>
        </is>
      </c>
      <c r="D1264" s="5" t="inlineStr">
        <is>
          <t>Semestral</t>
        </is>
      </c>
      <c r="E1264" s="5" t="inlineStr">
        <is>
          <t>Positivo</t>
        </is>
      </c>
      <c r="F1264" s="6" t="n">
        <v>45291</v>
      </c>
      <c r="G1264" s="5">
        <f>YEAR(F1264)</f>
        <v/>
      </c>
      <c r="H1264" s="5">
        <f>PROPER(TEXT(F1264,"mmmm"))</f>
        <v/>
      </c>
      <c r="I1264" s="6">
        <f>IF(OR(H1264="Enero",H1264="Febrero",H1264="Marzo",H1264="Abril",H1264="Mayo",H1264="Junio"),G1264&amp;"-1",IF(OR(H1264="Julio",H1264="Agosto",H1264="Septiembre",H1264="Octubre",H1264="Noviembre",H1264="Diciembre"),G1264&amp;"-2"))</f>
        <v/>
      </c>
      <c r="J1264" s="5" t="n">
        <v>80</v>
      </c>
      <c r="K1264" s="120" t="n">
        <v>92.95999999999999</v>
      </c>
      <c r="L1264" s="28">
        <f>IFERROR(IF(OR(J1264=0,K1264=""),"",IF(E1264="Positivo",MIN(MAX(K1264/J1264,0),1.3),MIN(MAX(J1264/K1264,0),1.3))),"")</f>
        <v/>
      </c>
      <c r="M1264" s="28">
        <f>IFERROR(IF(OR(J1264=0,K1264=""),"",IF(E1264="Positivo",MAX(K1264/J1264,0),MAX(J1264/K1264,0))),"")</f>
        <v/>
      </c>
      <c r="N1264" s="5" t="inlineStr">
        <is>
          <t>%</t>
        </is>
      </c>
      <c r="O1264" s="5" t="inlineStr">
        <is>
          <t>%</t>
        </is>
      </c>
      <c r="P1264" s="16" t="n">
        <v>0</v>
      </c>
      <c r="Q1264" s="16" t="n">
        <v>0</v>
      </c>
      <c r="R1264" s="5">
        <f>A1264&amp;"-"&amp;YEAR(F1264)&amp;"-"&amp;IF(LEN(MONTH(F1264))=1,"0"&amp;MONTH(F1264),MONTH(F1264))&amp;"-"&amp;IF(LEN(DAY(F1264))=1,"0"&amp;DAY(F1264),DAY(F1264))</f>
        <v/>
      </c>
    </row>
    <row r="1265">
      <c r="A1265" s="5" t="n">
        <v>397</v>
      </c>
      <c r="B1265" s="5" t="inlineStr">
        <is>
          <t>Gestión de casos del Estudio de Emisión</t>
        </is>
      </c>
      <c r="C1265" s="5" t="inlineStr">
        <is>
          <t>Diseño de Contenido Virtual</t>
        </is>
      </c>
      <c r="D1265" s="5" t="inlineStr">
        <is>
          <t>Semestral</t>
        </is>
      </c>
      <c r="E1265" s="5" t="inlineStr">
        <is>
          <t>Positivo</t>
        </is>
      </c>
      <c r="F1265" s="6" t="n">
        <v>45473</v>
      </c>
      <c r="G1265" s="5">
        <f>YEAR(F1265)</f>
        <v/>
      </c>
      <c r="H1265" s="5">
        <f>PROPER(TEXT(F1265,"mmmm"))</f>
        <v/>
      </c>
      <c r="I1265" s="6">
        <f>IF(OR(H1265="Enero",H1265="Febrero",H1265="Marzo",H1265="Abril",H1265="Mayo",H1265="Junio"),G1265&amp;"-1",IF(OR(H1265="Julio",H1265="Agosto",H1265="Septiembre",H1265="Octubre",H1265="Noviembre",H1265="Diciembre"),G1265&amp;"-2"))</f>
        <v/>
      </c>
      <c r="J1265" s="5" t="n">
        <v>80</v>
      </c>
      <c r="K1265" s="5" t="n">
        <v>88.08</v>
      </c>
      <c r="L1265" s="28">
        <f>IFERROR(IF(OR(J1265=0,K1265=""),"",IF(E1265="Positivo",MIN(MAX(K1265/J1265,0),1.3),MIN(MAX(J1265/K1265,0),1.3))),"")</f>
        <v/>
      </c>
      <c r="M1265" s="28">
        <f>IFERROR(IF(OR(J1265=0,K1265=""),"",IF(E1265="Positivo",MAX(K1265/J1265,0),MAX(J1265/K1265,0))),"")</f>
        <v/>
      </c>
      <c r="N1265" s="5" t="inlineStr">
        <is>
          <t>%</t>
        </is>
      </c>
      <c r="O1265" s="5" t="inlineStr">
        <is>
          <t>%</t>
        </is>
      </c>
      <c r="P1265" s="5" t="n">
        <v>1</v>
      </c>
      <c r="Q1265" s="5" t="n">
        <v>1</v>
      </c>
      <c r="R1265" s="5">
        <f>A1265&amp;"-"&amp;YEAR(F1265)&amp;"-"&amp;IF(LEN(MONTH(F1265))=1,"0"&amp;MONTH(F1265),MONTH(F1265))&amp;"-"&amp;IF(LEN(DAY(F1265))=1,"0"&amp;DAY(F1265),DAY(F1265))</f>
        <v/>
      </c>
    </row>
    <row r="1266">
      <c r="A1266" s="26" t="n">
        <v>397</v>
      </c>
      <c r="B1266" s="5" t="inlineStr">
        <is>
          <t>Gestión de casos del Estudio de Emisión</t>
        </is>
      </c>
      <c r="C1266" s="5" t="inlineStr">
        <is>
          <t>Diseño de Contenido Virtual</t>
        </is>
      </c>
      <c r="D1266" s="5" t="inlineStr">
        <is>
          <t>Semestral</t>
        </is>
      </c>
      <c r="E1266" s="5" t="inlineStr">
        <is>
          <t>Positivo</t>
        </is>
      </c>
      <c r="F1266" s="6" t="n">
        <v>45657</v>
      </c>
      <c r="G1266" s="5">
        <f>YEAR(F1266)</f>
        <v/>
      </c>
      <c r="H1266" s="5">
        <f>PROPER(TEXT(F1266,"mmmm"))</f>
        <v/>
      </c>
      <c r="I1266" s="6">
        <f>IF(OR(H1266="Enero",H1266="Febrero",H1266="Marzo",H1266="Abril",H1266="Mayo",H1266="Junio"),G1266&amp;"-1",IF(OR(H1266="Julio",H1266="Agosto",H1266="Septiembre",H1266="Octubre",H1266="Noviembre",H1266="Diciembre"),G1266&amp;"-2"))</f>
        <v/>
      </c>
      <c r="J1266" s="5" t="n">
        <v>80</v>
      </c>
      <c r="K1266" s="10" t="n">
        <v>94.88</v>
      </c>
      <c r="L1266" s="28">
        <f>IFERROR(IF(OR(J1266=0,K1266=""),"",IF(E1266="Positivo",MIN(MAX(K1266/J1266,0),1.3),MIN(MAX(J1266/K1266,0),1.3))),"")</f>
        <v/>
      </c>
      <c r="M1266" s="28">
        <f>IFERROR(IF(OR(J1266=0,K1266=""),"",IF(E1266="Positivo",MAX(K1266/J1266,0),MAX(J1266/K1266,0))),"")</f>
        <v/>
      </c>
      <c r="N1266" s="5" t="inlineStr">
        <is>
          <t>%</t>
        </is>
      </c>
      <c r="O1266" s="5" t="inlineStr">
        <is>
          <t>%</t>
        </is>
      </c>
      <c r="P1266" s="16" t="n">
        <v>1</v>
      </c>
      <c r="Q1266" s="16" t="n">
        <v>1</v>
      </c>
      <c r="R1266" s="5">
        <f>A1266&amp;"-"&amp;YEAR(F1266)&amp;"-"&amp;IF(LEN(MONTH(F1266))=1,"0"&amp;MONTH(F1266),MONTH(F1266))&amp;"-"&amp;IF(LEN(DAY(F1266))=1,"0"&amp;DAY(F1266),DAY(F1266))</f>
        <v/>
      </c>
    </row>
    <row r="1267">
      <c r="A1267" s="26" t="n">
        <v>398</v>
      </c>
      <c r="B1267" s="5" t="inlineStr">
        <is>
          <t>Participación en actividades de desarrollo de Cultura y Formación Emprendedora</t>
        </is>
      </c>
      <c r="C1267" s="5" t="inlineStr">
        <is>
          <t>Emprendimiento</t>
        </is>
      </c>
      <c r="D1267" s="5" t="inlineStr">
        <is>
          <t>Semestral</t>
        </is>
      </c>
      <c r="E1267" s="5" t="inlineStr">
        <is>
          <t>Positivo</t>
        </is>
      </c>
      <c r="F1267" s="17" t="n">
        <v>45107</v>
      </c>
      <c r="G1267" s="5">
        <f>YEAR(F1267)</f>
        <v/>
      </c>
      <c r="H1267" s="5">
        <f>PROPER(TEXT(F1267,"mmmm"))</f>
        <v/>
      </c>
      <c r="I1267" s="6">
        <f>IF(OR(H1267="Enero",H1267="Febrero",H1267="Marzo",H1267="Abril",H1267="Mayo",H1267="Junio"),G1267&amp;"-1",IF(OR(H1267="Julio",H1267="Agosto",H1267="Septiembre",H1267="Octubre",H1267="Noviembre",H1267="Diciembre"),G1267&amp;"-2"))</f>
        <v/>
      </c>
      <c r="J1267" s="5" t="n">
        <v>100</v>
      </c>
      <c r="K1267" s="120" t="n">
        <v>256.8</v>
      </c>
      <c r="L1267" s="28">
        <f>IFERROR(IF(OR(J1267=0,K1267=""),"",IF(E1267="Positivo",MIN(MAX(K1267/J1267,0),1.3),MIN(MAX(J1267/K1267,0),1.3))),"")</f>
        <v/>
      </c>
      <c r="M1267" s="28">
        <f>IFERROR(IF(OR(J1267=0,K1267=""),"",IF(E1267="Positivo",MAX(K1267/J1267,0),MAX(J1267/K1267,0))),"")</f>
        <v/>
      </c>
      <c r="N1267" s="11" t="inlineStr">
        <is>
          <t>ENT</t>
        </is>
      </c>
      <c r="O1267" s="5" t="inlineStr">
        <is>
          <t>ENT</t>
        </is>
      </c>
      <c r="P1267" s="16" t="n">
        <v>0</v>
      </c>
      <c r="Q1267" s="16" t="n">
        <v>0</v>
      </c>
      <c r="R1267" s="5">
        <f>A1267&amp;"-"&amp;YEAR(F1267)&amp;"-"&amp;IF(LEN(MONTH(F1267))=1,"0"&amp;MONTH(F1267),MONTH(F1267))&amp;"-"&amp;IF(LEN(DAY(F1267))=1,"0"&amp;DAY(F1267),DAY(F1267))</f>
        <v/>
      </c>
    </row>
    <row r="1268">
      <c r="A1268" s="39" t="n">
        <v>398</v>
      </c>
      <c r="B1268" s="5" t="inlineStr">
        <is>
          <t>Participación en actividades de desarrollo de Cultura y Formación Emprendedora</t>
        </is>
      </c>
      <c r="C1268" s="5" t="inlineStr">
        <is>
          <t>Emprendimiento</t>
        </is>
      </c>
      <c r="D1268" s="5" t="inlineStr">
        <is>
          <t>Semestral</t>
        </is>
      </c>
      <c r="E1268" s="5" t="inlineStr">
        <is>
          <t>Positivo</t>
        </is>
      </c>
      <c r="F1268" s="6" t="n">
        <v>45291</v>
      </c>
      <c r="G1268" s="5">
        <f>YEAR(F1268)</f>
        <v/>
      </c>
      <c r="H1268" s="5">
        <f>PROPER(TEXT(F1268,"mmmm"))</f>
        <v/>
      </c>
      <c r="I1268" s="6">
        <f>IF(OR(H1268="Enero",H1268="Febrero",H1268="Marzo",H1268="Abril",H1268="Mayo",H1268="Junio"),G1268&amp;"-1",IF(OR(H1268="Julio",H1268="Agosto",H1268="Septiembre",H1268="Octubre",H1268="Noviembre",H1268="Diciembre"),G1268&amp;"-2"))</f>
        <v/>
      </c>
      <c r="J1268" s="5" t="n">
        <v>100</v>
      </c>
      <c r="K1268" s="120" t="n">
        <v>234.4</v>
      </c>
      <c r="L1268" s="28">
        <f>IFERROR(IF(OR(J1268=0,K1268=""),"",IF(E1268="Positivo",MIN(MAX(K1268/J1268,0),1.3),MIN(MAX(J1268/K1268,0),1.3))),"")</f>
        <v/>
      </c>
      <c r="M1268" s="28">
        <f>IFERROR(IF(OR(J1268=0,K1268=""),"",IF(E1268="Positivo",MAX(K1268/J1268,0),MAX(J1268/K1268,0))),"")</f>
        <v/>
      </c>
      <c r="N1268" s="5" t="inlineStr">
        <is>
          <t>ENT</t>
        </is>
      </c>
      <c r="O1268" s="5" t="inlineStr">
        <is>
          <t>ENT</t>
        </is>
      </c>
      <c r="P1268" s="16" t="n">
        <v>0</v>
      </c>
      <c r="Q1268" s="16" t="n">
        <v>0</v>
      </c>
      <c r="R1268" s="5">
        <f>A1268&amp;"-"&amp;YEAR(F1268)&amp;"-"&amp;IF(LEN(MONTH(F1268))=1,"0"&amp;MONTH(F1268),MONTH(F1268))&amp;"-"&amp;IF(LEN(DAY(F1268))=1,"0"&amp;DAY(F1268),DAY(F1268))</f>
        <v/>
      </c>
    </row>
    <row r="1269">
      <c r="A1269" s="5" t="n">
        <v>398</v>
      </c>
      <c r="B1269" s="5" t="inlineStr">
        <is>
          <t>Participación en actividades de desarrollo de Cultura y Formación Emprendedora</t>
        </is>
      </c>
      <c r="C1269" s="5" t="inlineStr">
        <is>
          <t>Emprendimiento</t>
        </is>
      </c>
      <c r="D1269" s="5" t="inlineStr">
        <is>
          <t>Semestral</t>
        </is>
      </c>
      <c r="E1269" s="5" t="inlineStr">
        <is>
          <t>Positivo</t>
        </is>
      </c>
      <c r="F1269" s="6" t="n">
        <v>45473</v>
      </c>
      <c r="G1269" s="5">
        <f>YEAR(F1269)</f>
        <v/>
      </c>
      <c r="H1269" s="5">
        <f>PROPER(TEXT(F1269,"mmmm"))</f>
        <v/>
      </c>
      <c r="I1269" s="6">
        <f>IF(OR(H1269="Enero",H1269="Febrero",H1269="Marzo",H1269="Abril",H1269="Mayo",H1269="Junio"),G1269&amp;"-1",IF(OR(H1269="Julio",H1269="Agosto",H1269="Septiembre",H1269="Octubre",H1269="Noviembre",H1269="Diciembre"),G1269&amp;"-2"))</f>
        <v/>
      </c>
      <c r="J1269" s="5" t="n">
        <v>100</v>
      </c>
      <c r="K1269" s="5" t="n">
        <v>283.92</v>
      </c>
      <c r="L1269" s="28">
        <f>IFERROR(IF(OR(J1269=0,K1269=""),"",IF(E1269="Positivo",MIN(MAX(K1269/J1269,0),1.3),MIN(MAX(J1269/K1269,0),1.3))),"")</f>
        <v/>
      </c>
      <c r="M1269" s="28">
        <f>IFERROR(IF(OR(J1269=0,K1269=""),"",IF(E1269="Positivo",MAX(K1269/J1269,0),MAX(J1269/K1269,0))),"")</f>
        <v/>
      </c>
      <c r="N1269" s="5" t="inlineStr">
        <is>
          <t>ENT</t>
        </is>
      </c>
      <c r="O1269" s="5" t="inlineStr">
        <is>
          <t>ENT</t>
        </is>
      </c>
      <c r="P1269" s="5" t="n">
        <v>0</v>
      </c>
      <c r="Q1269" s="5" t="n">
        <v>0</v>
      </c>
      <c r="R1269" s="5">
        <f>A1269&amp;"-"&amp;YEAR(F1269)&amp;"-"&amp;IF(LEN(MONTH(F1269))=1,"0"&amp;MONTH(F1269),MONTH(F1269))&amp;"-"&amp;IF(LEN(DAY(F1269))=1,"0"&amp;DAY(F1269),DAY(F1269))</f>
        <v/>
      </c>
    </row>
    <row r="1270">
      <c r="A1270" s="26" t="n">
        <v>398</v>
      </c>
      <c r="B1270" s="5" t="inlineStr">
        <is>
          <t>Participación en actividades de desarrollo de Cultura y Formación Emprendedora</t>
        </is>
      </c>
      <c r="C1270" s="5" t="inlineStr">
        <is>
          <t>Emprendimiento</t>
        </is>
      </c>
      <c r="D1270" s="5" t="inlineStr">
        <is>
          <t>Semestral</t>
        </is>
      </c>
      <c r="E1270" s="5" t="inlineStr">
        <is>
          <t>Positivo</t>
        </is>
      </c>
      <c r="F1270" s="6" t="n">
        <v>45657</v>
      </c>
      <c r="G1270" s="5">
        <f>YEAR(F1270)</f>
        <v/>
      </c>
      <c r="H1270" s="5">
        <f>PROPER(TEXT(F1270,"mmmm"))</f>
        <v/>
      </c>
      <c r="I1270" s="6">
        <f>IF(OR(H1270="Enero",H1270="Febrero",H1270="Marzo",H1270="Abril",H1270="Mayo",H1270="Junio"),G1270&amp;"-1",IF(OR(H1270="Julio",H1270="Agosto",H1270="Septiembre",H1270="Octubre",H1270="Noviembre",H1270="Diciembre"),G1270&amp;"-2"))</f>
        <v/>
      </c>
      <c r="J1270" s="5" t="n">
        <v>100</v>
      </c>
      <c r="K1270" s="10" t="n">
        <v>160</v>
      </c>
      <c r="L1270" s="28">
        <f>IFERROR(IF(OR(J1270=0,K1270=""),"",IF(E1270="Positivo",MIN(MAX(K1270/J1270,0),1.3),MIN(MAX(J1270/K1270,0),1.3))),"")</f>
        <v/>
      </c>
      <c r="M1270" s="28">
        <f>IFERROR(IF(OR(J1270=0,K1270=""),"",IF(E1270="Positivo",MAX(K1270/J1270,0),MAX(J1270/K1270,0))),"")</f>
        <v/>
      </c>
      <c r="N1270" s="5" t="inlineStr">
        <is>
          <t>ENT</t>
        </is>
      </c>
      <c r="O1270" s="5" t="inlineStr">
        <is>
          <t>ENT</t>
        </is>
      </c>
      <c r="P1270" s="16" t="n">
        <v>0</v>
      </c>
      <c r="Q1270" s="16" t="n">
        <v>0</v>
      </c>
      <c r="R1270" s="5">
        <f>A1270&amp;"-"&amp;YEAR(F1270)&amp;"-"&amp;IF(LEN(MONTH(F1270))=1,"0"&amp;MONTH(F1270),MONTH(F1270))&amp;"-"&amp;IF(LEN(DAY(F1270))=1,"0"&amp;DAY(F1270),DAY(F1270))</f>
        <v/>
      </c>
    </row>
    <row r="1271">
      <c r="A1271" s="26" t="n">
        <v>399</v>
      </c>
      <c r="B1271" s="5" t="inlineStr">
        <is>
          <t>Acompañamiento a emprendedores en creación de empresas</t>
        </is>
      </c>
      <c r="C1271" s="5" t="inlineStr">
        <is>
          <t>Emprendimiento</t>
        </is>
      </c>
      <c r="D1271" s="5" t="inlineStr">
        <is>
          <t>Semestral</t>
        </is>
      </c>
      <c r="E1271" s="5" t="inlineStr">
        <is>
          <t>Positivo</t>
        </is>
      </c>
      <c r="F1271" s="17" t="n">
        <v>45107</v>
      </c>
      <c r="G1271" s="5">
        <f>YEAR(F1271)</f>
        <v/>
      </c>
      <c r="H1271" s="5">
        <f>PROPER(TEXT(F1271,"mmmm"))</f>
        <v/>
      </c>
      <c r="I1271" s="6">
        <f>IF(OR(H1271="Enero",H1271="Febrero",H1271="Marzo",H1271="Abril",H1271="Mayo",H1271="Junio"),G1271&amp;"-1",IF(OR(H1271="Julio",H1271="Agosto",H1271="Septiembre",H1271="Octubre",H1271="Noviembre",H1271="Diciembre"),G1271&amp;"-2"))</f>
        <v/>
      </c>
      <c r="J1271" s="5" t="n">
        <v>100</v>
      </c>
      <c r="K1271" s="120" t="n">
        <v>117.8</v>
      </c>
      <c r="L1271" s="28">
        <f>IFERROR(IF(OR(J1271=0,K1271=""),"",IF(E1271="Positivo",MIN(MAX(K1271/J1271,0),1.3),MIN(MAX(J1271/K1271,0),1.3))),"")</f>
        <v/>
      </c>
      <c r="M1271" s="28">
        <f>IFERROR(IF(OR(J1271=0,K1271=""),"",IF(E1271="Positivo",MAX(K1271/J1271,0),MAX(J1271/K1271,0))),"")</f>
        <v/>
      </c>
      <c r="N1271" s="5" t="inlineStr">
        <is>
          <t>ENT</t>
        </is>
      </c>
      <c r="O1271" s="5" t="inlineStr">
        <is>
          <t>ENT</t>
        </is>
      </c>
      <c r="P1271" s="16" t="n">
        <v>0</v>
      </c>
      <c r="Q1271" s="16" t="n">
        <v>0</v>
      </c>
      <c r="R1271" s="5">
        <f>A1271&amp;"-"&amp;YEAR(F1271)&amp;"-"&amp;IF(LEN(MONTH(F1271))=1,"0"&amp;MONTH(F1271),MONTH(F1271))&amp;"-"&amp;IF(LEN(DAY(F1271))=1,"0"&amp;DAY(F1271),DAY(F1271))</f>
        <v/>
      </c>
    </row>
    <row r="1272">
      <c r="A1272" s="5" t="n">
        <v>399</v>
      </c>
      <c r="B1272" s="5" t="inlineStr">
        <is>
          <t>Acompañamiento a emprendedores en creación de empresas</t>
        </is>
      </c>
      <c r="C1272" s="5" t="inlineStr">
        <is>
          <t>Emprendimiento</t>
        </is>
      </c>
      <c r="D1272" s="5" t="inlineStr">
        <is>
          <t>Semestral</t>
        </is>
      </c>
      <c r="E1272" s="5" t="inlineStr">
        <is>
          <t>Positivo</t>
        </is>
      </c>
      <c r="F1272" s="6" t="n">
        <v>45291</v>
      </c>
      <c r="G1272" s="5">
        <f>YEAR(F1272)</f>
        <v/>
      </c>
      <c r="H1272" s="5">
        <f>PROPER(TEXT(F1272,"mmmm"))</f>
        <v/>
      </c>
      <c r="I1272" s="6">
        <f>IF(OR(H1272="Enero",H1272="Febrero",H1272="Marzo",H1272="Abril",H1272="Mayo",H1272="Junio"),G1272&amp;"-1",IF(OR(H1272="Julio",H1272="Agosto",H1272="Septiembre",H1272="Octubre",H1272="Noviembre",H1272="Diciembre"),G1272&amp;"-2"))</f>
        <v/>
      </c>
      <c r="J1272" s="5" t="n">
        <v>100</v>
      </c>
      <c r="K1272" s="120" t="n">
        <v>149</v>
      </c>
      <c r="L1272" s="28">
        <f>IFERROR(IF(OR(J1272=0,K1272=""),"",IF(E1272="Positivo",MIN(MAX(K1272/J1272,0),1.3),MIN(MAX(J1272/K1272,0),1.3))),"")</f>
        <v/>
      </c>
      <c r="M1272" s="28">
        <f>IFERROR(IF(OR(J1272=0,K1272=""),"",IF(E1272="Positivo",MAX(K1272/J1272,0),MAX(J1272/K1272,0))),"")</f>
        <v/>
      </c>
      <c r="N1272" s="5" t="inlineStr">
        <is>
          <t>ENT</t>
        </is>
      </c>
      <c r="O1272" s="5" t="inlineStr">
        <is>
          <t>ENT</t>
        </is>
      </c>
      <c r="P1272" s="16" t="n">
        <v>0</v>
      </c>
      <c r="Q1272" s="16" t="n">
        <v>0</v>
      </c>
      <c r="R1272" s="5">
        <f>A1272&amp;"-"&amp;YEAR(F1272)&amp;"-"&amp;IF(LEN(MONTH(F1272))=1,"0"&amp;MONTH(F1272),MONTH(F1272))&amp;"-"&amp;IF(LEN(DAY(F1272))=1,"0"&amp;DAY(F1272),DAY(F1272))</f>
        <v/>
      </c>
    </row>
    <row r="1273">
      <c r="A1273" s="5" t="n">
        <v>399</v>
      </c>
      <c r="B1273" s="5" t="inlineStr">
        <is>
          <t>Sesiones de Acompañamiento a emprendedores en creación de empresas</t>
        </is>
      </c>
      <c r="C1273" s="5" t="inlineStr">
        <is>
          <t>Emprendimiento</t>
        </is>
      </c>
      <c r="D1273" s="5" t="inlineStr">
        <is>
          <t>Semestral</t>
        </is>
      </c>
      <c r="E1273" s="5" t="inlineStr">
        <is>
          <t>Positivo</t>
        </is>
      </c>
      <c r="F1273" s="6" t="n">
        <v>45473</v>
      </c>
      <c r="G1273" s="5">
        <f>YEAR(F1273)</f>
        <v/>
      </c>
      <c r="H1273" s="5">
        <f>PROPER(TEXT(F1273,"mmmm"))</f>
        <v/>
      </c>
      <c r="I1273" s="6">
        <f>IF(OR(H1273="Enero",H1273="Febrero",H1273="Marzo",H1273="Abril",H1273="Mayo",H1273="Junio"),G1273&amp;"-1",IF(OR(H1273="Julio",H1273="Agosto",H1273="Septiembre",H1273="Octubre",H1273="Noviembre",H1273="Diciembre"),G1273&amp;"-2"))</f>
        <v/>
      </c>
      <c r="J1273" s="5" t="n">
        <v>100</v>
      </c>
      <c r="K1273" s="5" t="n">
        <v>111.36</v>
      </c>
      <c r="L1273" s="28">
        <f>IFERROR(IF(OR(J1273=0,K1273=""),"",IF(E1273="Positivo",MIN(MAX(K1273/J1273,0),1.3),MIN(MAX(J1273/K1273,0),1.3))),"")</f>
        <v/>
      </c>
      <c r="M1273" s="28">
        <f>IFERROR(IF(OR(J1273=0,K1273=""),"",IF(E1273="Positivo",MAX(K1273/J1273,0),MAX(J1273/K1273,0))),"")</f>
        <v/>
      </c>
      <c r="N1273" s="5" t="inlineStr">
        <is>
          <t>ENT</t>
        </is>
      </c>
      <c r="O1273" s="5" t="inlineStr">
        <is>
          <t>ENT</t>
        </is>
      </c>
      <c r="P1273" s="5" t="n">
        <v>0</v>
      </c>
      <c r="Q1273" s="5" t="n">
        <v>0</v>
      </c>
      <c r="R1273" s="5">
        <f>A1273&amp;"-"&amp;YEAR(F1273)&amp;"-"&amp;IF(LEN(MONTH(F1273))=1,"0"&amp;MONTH(F1273),MONTH(F1273))&amp;"-"&amp;IF(LEN(DAY(F1273))=1,"0"&amp;DAY(F1273),DAY(F1273))</f>
        <v/>
      </c>
    </row>
    <row r="1274">
      <c r="A1274" s="26" t="n">
        <v>399</v>
      </c>
      <c r="B1274" s="5" t="inlineStr">
        <is>
          <t>Sesiones de Acompañamiento a emprendedores en creación de empresas</t>
        </is>
      </c>
      <c r="C1274" s="5" t="inlineStr">
        <is>
          <t>Emprendimiento</t>
        </is>
      </c>
      <c r="D1274" s="5" t="inlineStr">
        <is>
          <t>Semestral</t>
        </is>
      </c>
      <c r="E1274" s="5" t="inlineStr">
        <is>
          <t>Positivo</t>
        </is>
      </c>
      <c r="F1274" s="6" t="n">
        <v>45657</v>
      </c>
      <c r="G1274" s="5">
        <f>YEAR(F1274)</f>
        <v/>
      </c>
      <c r="H1274" s="5">
        <f>PROPER(TEXT(F1274,"mmmm"))</f>
        <v/>
      </c>
      <c r="I1274" s="6">
        <f>IF(OR(H1274="Enero",H1274="Febrero",H1274="Marzo",H1274="Abril",H1274="Mayo",H1274="Junio"),G1274&amp;"-1",IF(OR(H1274="Julio",H1274="Agosto",H1274="Septiembre",H1274="Octubre",H1274="Noviembre",H1274="Diciembre"),G1274&amp;"-2"))</f>
        <v/>
      </c>
      <c r="J1274" s="5" t="n">
        <v>100</v>
      </c>
      <c r="K1274" s="10" t="n">
        <v>111.36</v>
      </c>
      <c r="L1274" s="28">
        <f>IFERROR(IF(OR(J1274=0,K1274=""),"",IF(E1274="Positivo",MIN(MAX(K1274/J1274,0),1.3),MIN(MAX(J1274/K1274,0),1.3))),"")</f>
        <v/>
      </c>
      <c r="M1274" s="28">
        <f>IFERROR(IF(OR(J1274=0,K1274=""),"",IF(E1274="Positivo",MAX(K1274/J1274,0),MAX(J1274/K1274,0))),"")</f>
        <v/>
      </c>
      <c r="N1274" s="5" t="inlineStr">
        <is>
          <t>ENT</t>
        </is>
      </c>
      <c r="O1274" s="5" t="inlineStr">
        <is>
          <t>ENT</t>
        </is>
      </c>
      <c r="P1274" s="16" t="n">
        <v>0</v>
      </c>
      <c r="Q1274" s="16" t="n">
        <v>0</v>
      </c>
      <c r="R1274" s="5">
        <f>A1274&amp;"-"&amp;YEAR(F1274)&amp;"-"&amp;IF(LEN(MONTH(F1274))=1,"0"&amp;MONTH(F1274),MONTH(F1274))&amp;"-"&amp;IF(LEN(DAY(F1274))=1,"0"&amp;DAY(F1274),DAY(F1274))</f>
        <v/>
      </c>
    </row>
    <row r="1275">
      <c r="A1275" s="96" t="n">
        <v>400</v>
      </c>
      <c r="B1275" s="57" t="inlineStr">
        <is>
          <t>Puesta en marcha de proyectos de emprendimiento</t>
        </is>
      </c>
      <c r="C1275" s="57" t="inlineStr">
        <is>
          <t>Emprendimiento</t>
        </is>
      </c>
      <c r="D1275" s="57" t="inlineStr">
        <is>
          <t>Semestral</t>
        </is>
      </c>
      <c r="E1275" s="57" t="inlineStr">
        <is>
          <t>Positivo</t>
        </is>
      </c>
      <c r="F1275" s="97" t="n">
        <v>45107</v>
      </c>
      <c r="G1275" s="57">
        <f>YEAR(F1275)</f>
        <v/>
      </c>
      <c r="H1275" s="57">
        <f>PROPER(TEXT(F1275,"mmmm"))</f>
        <v/>
      </c>
      <c r="I1275" s="94">
        <f>IF(OR(H1275="Enero",H1275="Febrero",H1275="Marzo",H1275="Abril",H1275="Mayo",H1275="Junio"),G1275&amp;"-1",IF(OR(H1275="Julio",H1275="Agosto",H1275="Septiembre",H1275="Octubre",H1275="Noviembre",H1275="Diciembre"),G1275&amp;"-2"))</f>
        <v/>
      </c>
      <c r="J1275" s="57" t="n">
        <v>100</v>
      </c>
      <c r="K1275" s="124" t="n">
        <v>220</v>
      </c>
      <c r="L1275" s="28">
        <f>IFERROR(IF(OR(J1275=0,K1275=""),"",IF(E1275="Positivo",MIN(MAX(K1275/J1275,0),1.3),MIN(MAX(J1275/K1275,0),1.3))),"")</f>
        <v/>
      </c>
      <c r="M1275" s="93">
        <f>IFERROR(IF(OR(J1275=0,K1275=""),"",IF(E1275="Positivo",MAX(K1275/J1275,0),MAX(J1275/K1275,0))),"")</f>
        <v/>
      </c>
      <c r="N1275" s="57" t="inlineStr">
        <is>
          <t>ENT</t>
        </is>
      </c>
      <c r="O1275" s="57" t="inlineStr">
        <is>
          <t>ENT</t>
        </is>
      </c>
      <c r="P1275" s="95" t="n">
        <v>0</v>
      </c>
      <c r="Q1275" s="95" t="n">
        <v>0</v>
      </c>
      <c r="R1275" s="57">
        <f>A1275&amp;"-"&amp;YEAR(F1275)&amp;"-"&amp;IF(LEN(MONTH(F1275))=1,"0"&amp;MONTH(F1275),MONTH(F1275))&amp;"-"&amp;IF(LEN(DAY(F1275))=1,"0"&amp;DAY(F1275),DAY(F1275))</f>
        <v/>
      </c>
    </row>
    <row r="1276">
      <c r="A1276" s="5" t="n">
        <v>400</v>
      </c>
      <c r="B1276" s="5" t="inlineStr">
        <is>
          <t>Puesta en marcha de proyectos de emprendimiento</t>
        </is>
      </c>
      <c r="C1276" s="5" t="inlineStr">
        <is>
          <t>Emprendimiento</t>
        </is>
      </c>
      <c r="D1276" s="5" t="inlineStr">
        <is>
          <t>Semestral</t>
        </is>
      </c>
      <c r="E1276" s="5" t="inlineStr">
        <is>
          <t>Positivo</t>
        </is>
      </c>
      <c r="F1276" s="6" t="n">
        <v>45291</v>
      </c>
      <c r="G1276" s="5">
        <f>YEAR(F1276)</f>
        <v/>
      </c>
      <c r="H1276" s="5">
        <f>PROPER(TEXT(F1276,"mmmm"))</f>
        <v/>
      </c>
      <c r="I1276" s="6">
        <f>IF(OR(H1276="Enero",H1276="Febrero",H1276="Marzo",H1276="Abril",H1276="Mayo",H1276="Junio"),G1276&amp;"-1",IF(OR(H1276="Julio",H1276="Agosto",H1276="Septiembre",H1276="Octubre",H1276="Noviembre",H1276="Diciembre"),G1276&amp;"-2"))</f>
        <v/>
      </c>
      <c r="J1276" s="5" t="n">
        <v>100</v>
      </c>
      <c r="K1276" s="120" t="n">
        <v>282.86</v>
      </c>
      <c r="L1276" s="28">
        <f>IFERROR(IF(OR(J1276=0,K1276=""),"",IF(E1276="Positivo",MIN(MAX(K1276/J1276,0),1.3),MIN(MAX(J1276/K1276,0),1.3))),"")</f>
        <v/>
      </c>
      <c r="M1276" s="93">
        <f>IFERROR(IF(OR(J1276=0,K1276=""),"",IF(E1276="Positivo",MAX(K1276/J1276,0),MAX(J1276/K1276,0))),"")</f>
        <v/>
      </c>
      <c r="N1276" s="5" t="inlineStr">
        <is>
          <t>ENT</t>
        </is>
      </c>
      <c r="O1276" s="5" t="inlineStr">
        <is>
          <t>ENT</t>
        </is>
      </c>
      <c r="P1276" s="16" t="n">
        <v>0</v>
      </c>
      <c r="Q1276" s="16" t="n">
        <v>0</v>
      </c>
      <c r="R1276" s="5">
        <f>A1276&amp;"-"&amp;YEAR(F1276)&amp;"-"&amp;IF(LEN(MONTH(F1276))=1,"0"&amp;MONTH(F1276),MONTH(F1276))&amp;"-"&amp;IF(LEN(DAY(F1276))=1,"0"&amp;DAY(F1276),DAY(F1276))</f>
        <v/>
      </c>
    </row>
    <row r="1277">
      <c r="A1277" s="5" t="n">
        <v>400</v>
      </c>
      <c r="B1277" s="5" t="inlineStr">
        <is>
          <t>Puesta en marcha de proyectos de emprendimiento</t>
        </is>
      </c>
      <c r="C1277" s="5" t="inlineStr">
        <is>
          <t>Emprendimiento</t>
        </is>
      </c>
      <c r="D1277" s="5" t="inlineStr">
        <is>
          <t>Semestral</t>
        </is>
      </c>
      <c r="E1277" s="5" t="inlineStr">
        <is>
          <t>Positivo</t>
        </is>
      </c>
      <c r="F1277" s="6" t="n">
        <v>45473</v>
      </c>
      <c r="G1277" s="5">
        <f>YEAR(F1277)</f>
        <v/>
      </c>
      <c r="H1277" s="5">
        <f>PROPER(TEXT(F1277,"mmmm"))</f>
        <v/>
      </c>
      <c r="I1277" s="6">
        <f>IF(OR(H1277="Enero",H1277="Febrero",H1277="Marzo",H1277="Abril",H1277="Mayo",H1277="Junio"),G1277&amp;"-1",IF(OR(H1277="Julio",H1277="Agosto",H1277="Septiembre",H1277="Octubre",H1277="Noviembre",H1277="Diciembre"),G1277&amp;"-2"))</f>
        <v/>
      </c>
      <c r="J1277" s="5" t="n">
        <v>100</v>
      </c>
      <c r="K1277" s="5" t="n">
        <v>270.45</v>
      </c>
      <c r="L1277" s="28">
        <f>IFERROR(IF(OR(J1277=0,K1277=""),"",IF(E1277="Positivo",MIN(MAX(K1277/J1277,0),1.3),MIN(MAX(J1277/K1277,0),1.3))),"")</f>
        <v/>
      </c>
      <c r="M1277" s="93">
        <f>IFERROR(IF(OR(J1277=0,K1277=""),"",IF(E1277="Positivo",MAX(K1277/J1277,0),MAX(J1277/K1277,0))),"")</f>
        <v/>
      </c>
      <c r="N1277" s="5" t="inlineStr">
        <is>
          <t>ENT</t>
        </is>
      </c>
      <c r="O1277" s="5" t="inlineStr">
        <is>
          <t>ENT</t>
        </is>
      </c>
      <c r="P1277" s="5" t="n">
        <v>0</v>
      </c>
      <c r="Q1277" s="5" t="n">
        <v>0</v>
      </c>
      <c r="R1277" s="5">
        <f>A1277&amp;"-"&amp;YEAR(F1277)&amp;"-"&amp;IF(LEN(MONTH(F1277))=1,"0"&amp;MONTH(F1277),MONTH(F1277))&amp;"-"&amp;IF(LEN(DAY(F1277))=1,"0"&amp;DAY(F1277),DAY(F1277))</f>
        <v/>
      </c>
    </row>
    <row r="1278">
      <c r="A1278" s="26" t="n">
        <v>400</v>
      </c>
      <c r="B1278" s="5" t="inlineStr">
        <is>
          <t>Puesta en marcha de proyectos de emprendimiento</t>
        </is>
      </c>
      <c r="C1278" s="5" t="inlineStr">
        <is>
          <t>Emprendimiento</t>
        </is>
      </c>
      <c r="D1278" s="5" t="inlineStr">
        <is>
          <t>Semestral</t>
        </is>
      </c>
      <c r="E1278" s="5" t="inlineStr">
        <is>
          <t>Positivo</t>
        </is>
      </c>
      <c r="F1278" s="6" t="n">
        <v>45657</v>
      </c>
      <c r="G1278" s="5">
        <f>YEAR(F1278)</f>
        <v/>
      </c>
      <c r="H1278" s="5">
        <f>PROPER(TEXT(F1278,"mmmm"))</f>
        <v/>
      </c>
      <c r="I1278" s="6">
        <f>IF(OR(H1278="Enero",H1278="Febrero",H1278="Marzo",H1278="Abril",H1278="Mayo",H1278="Junio"),G1278&amp;"-1",IF(OR(H1278="Julio",H1278="Agosto",H1278="Septiembre",H1278="Octubre",H1278="Noviembre",H1278="Diciembre"),G1278&amp;"-2"))</f>
        <v/>
      </c>
      <c r="J1278" s="5" t="n">
        <v>100</v>
      </c>
      <c r="K1278" s="10" t="n">
        <v>397.73</v>
      </c>
      <c r="L1278" s="28">
        <f>IFERROR(IF(OR(J1278=0,K1278=""),"",IF(E1278="Positivo",MIN(MAX(K1278/J1278,0),1.3),MIN(MAX(J1278/K1278,0),1.3))),"")</f>
        <v/>
      </c>
      <c r="M1278" s="93">
        <f>IFERROR(IF(OR(J1278=0,K1278=""),"",IF(E1278="Positivo",MAX(K1278/J1278,0),MAX(J1278/K1278,0))),"")</f>
        <v/>
      </c>
      <c r="N1278" s="5" t="inlineStr">
        <is>
          <t>ENT</t>
        </is>
      </c>
      <c r="O1278" s="5" t="inlineStr">
        <is>
          <t>ENT</t>
        </is>
      </c>
      <c r="P1278" s="16" t="n">
        <v>0</v>
      </c>
      <c r="Q1278" s="16" t="n">
        <v>0</v>
      </c>
      <c r="R1278" s="5">
        <f>A1278&amp;"-"&amp;YEAR(F1278)&amp;"-"&amp;IF(LEN(MONTH(F1278))=1,"0"&amp;MONTH(F1278),MONTH(F1278))&amp;"-"&amp;IF(LEN(DAY(F1278))=1,"0"&amp;DAY(F1278),DAY(F1278))</f>
        <v/>
      </c>
    </row>
    <row r="1279">
      <c r="A1279" s="26" t="n">
        <v>401</v>
      </c>
      <c r="B1279" s="5" t="inlineStr">
        <is>
          <t>Producción de nuevos MI-Books</t>
        </is>
      </c>
      <c r="C1279" s="5" t="inlineStr">
        <is>
          <t>LEI</t>
        </is>
      </c>
      <c r="D1279" s="5" t="inlineStr">
        <is>
          <t>Semestral</t>
        </is>
      </c>
      <c r="E1279" s="5" t="inlineStr">
        <is>
          <t>Positivo</t>
        </is>
      </c>
      <c r="F1279" s="17" t="n">
        <v>45107</v>
      </c>
      <c r="G1279" s="5">
        <f>YEAR(F1279)</f>
        <v/>
      </c>
      <c r="H1279" s="5">
        <f>PROPER(TEXT(F1279,"mmmm"))</f>
        <v/>
      </c>
      <c r="I1279" s="6">
        <f>IF(OR(H1279="Enero",H1279="Febrero",H1279="Marzo",H1279="Abril",H1279="Mayo",H1279="Junio"),G1279&amp;"-1",IF(OR(H1279="Julio",H1279="Agosto",H1279="Septiembre",H1279="Octubre",H1279="Noviembre",H1279="Diciembre"),G1279&amp;"-2"))</f>
        <v/>
      </c>
      <c r="J1279" s="5" t="n">
        <v>90</v>
      </c>
      <c r="K1279" s="120" t="n">
        <v>87.5</v>
      </c>
      <c r="L1279" s="28">
        <f>IFERROR(IF(OR(J1279=0,K1279=""),"",IF(E1279="Positivo",MIN(MAX(K1279/J1279,0),1.3),MIN(MAX(J1279/K1279,0),1.3))),"")</f>
        <v/>
      </c>
      <c r="M1279" s="28">
        <f>IFERROR(IF(OR(J1279=0,K1279=""),"",IF(E1279="Positivo",MAX(K1279/J1279,0),MAX(J1279/K1279,0))),"")</f>
        <v/>
      </c>
      <c r="N1279" s="5" t="inlineStr">
        <is>
          <t>ENT</t>
        </is>
      </c>
      <c r="O1279" s="5" t="inlineStr">
        <is>
          <t>ENT</t>
        </is>
      </c>
      <c r="P1279" s="16" t="n">
        <v>0</v>
      </c>
      <c r="Q1279" s="16" t="n">
        <v>0</v>
      </c>
      <c r="R1279" s="5">
        <f>A1279&amp;"-"&amp;YEAR(F1279)&amp;"-"&amp;IF(LEN(MONTH(F1279))=1,"0"&amp;MONTH(F1279),MONTH(F1279))&amp;"-"&amp;IF(LEN(DAY(F1279))=1,"0"&amp;DAY(F1279),DAY(F1279))</f>
        <v/>
      </c>
    </row>
    <row r="1280">
      <c r="A1280" s="39" t="n">
        <v>401</v>
      </c>
      <c r="B1280" s="5" t="inlineStr">
        <is>
          <t>Producción de nuevos MI-Books</t>
        </is>
      </c>
      <c r="C1280" s="5" t="inlineStr">
        <is>
          <t>LEI</t>
        </is>
      </c>
      <c r="D1280" s="5" t="inlineStr">
        <is>
          <t>Semestral</t>
        </is>
      </c>
      <c r="E1280" s="5" t="inlineStr">
        <is>
          <t>Positivo</t>
        </is>
      </c>
      <c r="F1280" s="6" t="n">
        <v>45291</v>
      </c>
      <c r="G1280" s="5">
        <f>YEAR(F1280)</f>
        <v/>
      </c>
      <c r="H1280" s="5">
        <f>PROPER(TEXT(F1280,"mmmm"))</f>
        <v/>
      </c>
      <c r="I1280" s="6">
        <f>IF(OR(H1280="Enero",H1280="Febrero",H1280="Marzo",H1280="Abril",H1280="Mayo",H1280="Junio"),G1280&amp;"-1",IF(OR(H1280="Julio",H1280="Agosto",H1280="Septiembre",H1280="Octubre",H1280="Noviembre",H1280="Diciembre"),G1280&amp;"-2"))</f>
        <v/>
      </c>
      <c r="J1280" s="5" t="n">
        <v>90</v>
      </c>
      <c r="K1280" s="120" t="n">
        <v>125</v>
      </c>
      <c r="L1280" s="28">
        <f>IFERROR(IF(OR(J1280=0,K1280=""),"",IF(E1280="Positivo",MIN(MAX(K1280/J1280,0),1.3),MIN(MAX(J1280/K1280,0),1.3))),"")</f>
        <v/>
      </c>
      <c r="M1280" s="28">
        <f>IFERROR(IF(OR(J1280=0,K1280=""),"",IF(E1280="Positivo",MAX(K1280/J1280,0),MAX(J1280/K1280,0))),"")</f>
        <v/>
      </c>
      <c r="N1280" s="5" t="inlineStr">
        <is>
          <t>ENT</t>
        </is>
      </c>
      <c r="O1280" s="5" t="inlineStr">
        <is>
          <t>ENT</t>
        </is>
      </c>
      <c r="P1280" s="16" t="n">
        <v>0</v>
      </c>
      <c r="Q1280" s="16" t="n">
        <v>0</v>
      </c>
      <c r="R1280" s="5">
        <f>A1280&amp;"-"&amp;YEAR(F1280)&amp;"-"&amp;IF(LEN(MONTH(F1280))=1,"0"&amp;MONTH(F1280),MONTH(F1280))&amp;"-"&amp;IF(LEN(DAY(F1280))=1,"0"&amp;DAY(F1280),DAY(F1280))</f>
        <v/>
      </c>
    </row>
    <row r="1281">
      <c r="A1281" s="5" t="n">
        <v>401</v>
      </c>
      <c r="B1281" s="5" t="inlineStr">
        <is>
          <t>Producción de nuevos MI-Books</t>
        </is>
      </c>
      <c r="C1281" s="5" t="inlineStr">
        <is>
          <t>LEI</t>
        </is>
      </c>
      <c r="D1281" s="5" t="inlineStr">
        <is>
          <t>Semestral</t>
        </is>
      </c>
      <c r="E1281" s="5" t="inlineStr">
        <is>
          <t>Positivo</t>
        </is>
      </c>
      <c r="F1281" s="6" t="n">
        <v>45473</v>
      </c>
      <c r="G1281" s="5">
        <f>YEAR(F1281)</f>
        <v/>
      </c>
      <c r="H1281" s="5">
        <f>PROPER(TEXT(F1281,"mmmm"))</f>
        <v/>
      </c>
      <c r="I1281" s="6">
        <f>IF(OR(H1281="Enero",H1281="Febrero",H1281="Marzo",H1281="Abril",H1281="Mayo",H1281="Junio"),G1281&amp;"-1",IF(OR(H1281="Julio",H1281="Agosto",H1281="Septiembre",H1281="Octubre",H1281="Noviembre",H1281="Diciembre"),G1281&amp;"-2"))</f>
        <v/>
      </c>
      <c r="J1281" s="5" t="n">
        <v>90</v>
      </c>
      <c r="K1281" s="5" t="n">
        <v>112.5</v>
      </c>
      <c r="L1281" s="28">
        <f>IFERROR(IF(OR(J1281=0,K1281=""),"",IF(E1281="Positivo",MIN(MAX(K1281/J1281,0),1.3),MIN(MAX(J1281/K1281,0),1.3))),"")</f>
        <v/>
      </c>
      <c r="M1281" s="28">
        <f>IFERROR(IF(OR(J1281=0,K1281=""),"",IF(E1281="Positivo",MAX(K1281/J1281,0),MAX(J1281/K1281,0))),"")</f>
        <v/>
      </c>
      <c r="N1281" s="5" t="inlineStr">
        <is>
          <t>ENT</t>
        </is>
      </c>
      <c r="O1281" s="5" t="inlineStr">
        <is>
          <t>ENT</t>
        </is>
      </c>
      <c r="P1281" s="5" t="n">
        <v>0</v>
      </c>
      <c r="Q1281" s="5" t="n">
        <v>0</v>
      </c>
      <c r="R1281" s="5">
        <f>A1281&amp;"-"&amp;YEAR(F1281)&amp;"-"&amp;IF(LEN(MONTH(F1281))=1,"0"&amp;MONTH(F1281),MONTH(F1281))&amp;"-"&amp;IF(LEN(DAY(F1281))=1,"0"&amp;DAY(F1281),DAY(F1281))</f>
        <v/>
      </c>
    </row>
    <row r="1282">
      <c r="A1282" s="26" t="n">
        <v>401</v>
      </c>
      <c r="B1282" s="5" t="inlineStr">
        <is>
          <t>Producción de nuevos MI-Books</t>
        </is>
      </c>
      <c r="C1282" s="5" t="inlineStr">
        <is>
          <t>LEI</t>
        </is>
      </c>
      <c r="D1282" s="5" t="inlineStr">
        <is>
          <t>Semestral</t>
        </is>
      </c>
      <c r="E1282" s="5" t="inlineStr">
        <is>
          <t>Positivo</t>
        </is>
      </c>
      <c r="F1282" s="6" t="n">
        <v>45657</v>
      </c>
      <c r="G1282" s="5">
        <f>YEAR(F1282)</f>
        <v/>
      </c>
      <c r="H1282" s="5">
        <f>PROPER(TEXT(F1282,"mmmm"))</f>
        <v/>
      </c>
      <c r="I1282" s="6">
        <f>IF(OR(H1282="Enero",H1282="Febrero",H1282="Marzo",H1282="Abril",H1282="Mayo",H1282="Junio"),G1282&amp;"-1",IF(OR(H1282="Julio",H1282="Agosto",H1282="Septiembre",H1282="Octubre",H1282="Noviembre",H1282="Diciembre"),G1282&amp;"-2"))</f>
        <v/>
      </c>
      <c r="J1282" s="5" t="n">
        <v>90</v>
      </c>
      <c r="K1282" s="10" t="n">
        <v>100</v>
      </c>
      <c r="L1282" s="28">
        <f>IFERROR(IF(OR(J1282=0,K1282=""),"",IF(E1282="Positivo",MIN(MAX(K1282/J1282,0),1.3),MIN(MAX(J1282/K1282,0),1.3))),"")</f>
        <v/>
      </c>
      <c r="M1282" s="28">
        <f>IFERROR(IF(OR(J1282=0,K1282=""),"",IF(E1282="Positivo",MAX(K1282/J1282,0),MAX(J1282/K1282,0))),"")</f>
        <v/>
      </c>
      <c r="N1282" s="5" t="inlineStr">
        <is>
          <t>ENT</t>
        </is>
      </c>
      <c r="O1282" s="5" t="inlineStr">
        <is>
          <t>ENT</t>
        </is>
      </c>
      <c r="P1282" s="16" t="n">
        <v>0</v>
      </c>
      <c r="Q1282" s="16" t="n">
        <v>0</v>
      </c>
      <c r="R1282" s="5">
        <f>A1282&amp;"-"&amp;YEAR(F1282)&amp;"-"&amp;IF(LEN(MONTH(F1282))=1,"0"&amp;MONTH(F1282),MONTH(F1282))&amp;"-"&amp;IF(LEN(DAY(F1282))=1,"0"&amp;DAY(F1282),DAY(F1282))</f>
        <v/>
      </c>
    </row>
    <row r="1283">
      <c r="A1283" s="39" t="n">
        <v>402</v>
      </c>
      <c r="B1283" s="5" t="inlineStr">
        <is>
          <t>Informe anual de consulta de MI-Books</t>
        </is>
      </c>
      <c r="C1283" s="5" t="inlineStr">
        <is>
          <t>LEI</t>
        </is>
      </c>
      <c r="D1283" s="5" t="inlineStr">
        <is>
          <t>Anual</t>
        </is>
      </c>
      <c r="E1283" s="5" t="inlineStr">
        <is>
          <t>Positivo</t>
        </is>
      </c>
      <c r="F1283" s="6" t="n">
        <v>45291</v>
      </c>
      <c r="G1283" s="5">
        <f>YEAR(F1283)</f>
        <v/>
      </c>
      <c r="H1283" s="5">
        <f>PROPER(TEXT(F1283,"mmmm"))</f>
        <v/>
      </c>
      <c r="I1283" s="6">
        <f>IF(OR(H1283="Enero",H1283="Febrero",H1283="Marzo",H1283="Abril",H1283="Mayo",H1283="Junio"),G1283&amp;"-1",IF(OR(H1283="Julio",H1283="Agosto",H1283="Septiembre",H1283="Octubre",H1283="Noviembre",H1283="Diciembre"),G1283&amp;"-2"))</f>
        <v/>
      </c>
      <c r="J1283" s="5" t="inlineStr"/>
      <c r="K1283" s="120" t="n">
        <v>21000</v>
      </c>
      <c r="L1283" s="28">
        <f>IFERROR(IF(OR(J1283=0,K1283=""),"",IF(E1283="Positivo",MIN(MAX(K1283/J1283,0),1.3),MIN(MAX(J1283/K1283,0),1.3))),"")</f>
        <v/>
      </c>
      <c r="M1283" s="28">
        <f>IFERROR(IF(OR(J1283=0,K1283=""),"",IF(E1283="Positivo",MAX(K1283/J1283,0),MAX(J1283/K1283,0))),"")</f>
        <v/>
      </c>
      <c r="N1283" s="5" t="inlineStr">
        <is>
          <t>ENT</t>
        </is>
      </c>
      <c r="O1283" s="5" t="inlineStr">
        <is>
          <t>ENT</t>
        </is>
      </c>
      <c r="P1283" s="16" t="n">
        <v>0</v>
      </c>
      <c r="Q1283" s="16" t="n">
        <v>0</v>
      </c>
      <c r="R1283" s="5">
        <f>A1283&amp;"-"&amp;YEAR(F1283)&amp;"-"&amp;IF(LEN(MONTH(F1283))=1,"0"&amp;MONTH(F1283),MONTH(F1283))&amp;"-"&amp;IF(LEN(DAY(F1283))=1,"0"&amp;DAY(F1283),DAY(F1283))</f>
        <v/>
      </c>
    </row>
    <row r="1284">
      <c r="A1284" s="26" t="n">
        <v>402</v>
      </c>
      <c r="B1284" s="5" t="inlineStr">
        <is>
          <t>Informe anual de consulta de MI-Books</t>
        </is>
      </c>
      <c r="C1284" s="5" t="inlineStr">
        <is>
          <t>LEI</t>
        </is>
      </c>
      <c r="D1284" s="5" t="inlineStr">
        <is>
          <t>Anual</t>
        </is>
      </c>
      <c r="E1284" s="5" t="inlineStr">
        <is>
          <t>Positivo</t>
        </is>
      </c>
      <c r="F1284" s="6" t="n">
        <v>45657</v>
      </c>
      <c r="G1284" s="5">
        <f>YEAR(F1284)</f>
        <v/>
      </c>
      <c r="H1284" s="5">
        <f>PROPER(TEXT(F1284,"mmmm"))</f>
        <v/>
      </c>
      <c r="I1284" s="6">
        <f>IF(OR(H1284="Enero",H1284="Febrero",H1284="Marzo",H1284="Abril",H1284="Mayo",H1284="Junio"),G1284&amp;"-1",IF(OR(H1284="Julio",H1284="Agosto",H1284="Septiembre",H1284="Octubre",H1284="Noviembre",H1284="Diciembre"),G1284&amp;"-2"))</f>
        <v/>
      </c>
      <c r="J1284" s="5" t="n">
        <v>3</v>
      </c>
      <c r="K1284" s="10" t="n">
        <v>4.76</v>
      </c>
      <c r="L1284" s="28">
        <f>IFERROR(IF(OR(J1284=0,K1284=""),"",IF(E1284="Positivo",MIN(MAX(K1284/J1284,0),1.3),MIN(MAX(J1284/K1284,0),1.3))),"")</f>
        <v/>
      </c>
      <c r="M1284" s="28">
        <f>IFERROR(IF(OR(J1284=0,K1284=""),"",IF(E1284="Positivo",MAX(K1284/J1284,0),MAX(J1284/K1284,0))),"")</f>
        <v/>
      </c>
      <c r="N1284" s="5" t="n"/>
      <c r="O1284" s="5" t="n"/>
      <c r="P1284" s="16" t="n">
        <v>0</v>
      </c>
      <c r="Q1284" s="16" t="n">
        <v>0</v>
      </c>
      <c r="R1284" s="5">
        <f>A1284&amp;"-"&amp;YEAR(F1284)&amp;"-"&amp;IF(LEN(MONTH(F1284))=1,"0"&amp;MONTH(F1284),MONTH(F1284))&amp;"-"&amp;IF(LEN(DAY(F1284))=1,"0"&amp;DAY(F1284),DAY(F1284))</f>
        <v/>
      </c>
    </row>
    <row r="1285">
      <c r="A1285" s="26" t="n">
        <v>403</v>
      </c>
      <c r="B1285" s="5" t="inlineStr">
        <is>
          <t>Número de estudiantes que ha realizado la simulación</t>
        </is>
      </c>
      <c r="C1285" s="5" t="inlineStr">
        <is>
          <t>LEI</t>
        </is>
      </c>
      <c r="D1285" s="5" t="inlineStr">
        <is>
          <t>Semestral</t>
        </is>
      </c>
      <c r="E1285" s="5" t="inlineStr">
        <is>
          <t>Positivo</t>
        </is>
      </c>
      <c r="F1285" s="17" t="n">
        <v>45107</v>
      </c>
      <c r="G1285" s="5">
        <f>YEAR(F1285)</f>
        <v/>
      </c>
      <c r="H1285" s="5">
        <f>PROPER(TEXT(F1285,"mmmm"))</f>
        <v/>
      </c>
      <c r="I1285" s="6">
        <f>IF(OR(H1285="Enero",H1285="Febrero",H1285="Marzo",H1285="Abril",H1285="Mayo",H1285="Junio"),G1285&amp;"-1",IF(OR(H1285="Julio",H1285="Agosto",H1285="Septiembre",H1285="Octubre",H1285="Noviembre",H1285="Diciembre"),G1285&amp;"-2"))</f>
        <v/>
      </c>
      <c r="J1285" s="5" t="n"/>
      <c r="K1285" s="120" t="n">
        <v>14370</v>
      </c>
      <c r="L1285" s="28">
        <f>IFERROR(IF(OR(J1285=0,K1285=""),"",IF(E1285="Positivo",MIN(MAX(K1285/J1285,0),1.3),MIN(MAX(J1285/K1285,0),1.3))),"")</f>
        <v/>
      </c>
      <c r="M1285" s="28">
        <f>IFERROR(IF(OR(J1285=0,K1285=""),"",IF(E1285="Positivo",MAX(K1285/J1285,0),MAX(J1285/K1285,0))),"")</f>
        <v/>
      </c>
      <c r="N1285" s="5" t="inlineStr">
        <is>
          <t>Metrica</t>
        </is>
      </c>
      <c r="O1285" s="5" t="inlineStr">
        <is>
          <t>ENT</t>
        </is>
      </c>
      <c r="P1285" s="16" t="n">
        <v>0</v>
      </c>
      <c r="Q1285" s="16" t="n">
        <v>0</v>
      </c>
      <c r="R1285" s="5">
        <f>A1285&amp;"-"&amp;YEAR(F1285)&amp;"-"&amp;IF(LEN(MONTH(F1285))=1,"0"&amp;MONTH(F1285),MONTH(F1285))&amp;"-"&amp;IF(LEN(DAY(F1285))=1,"0"&amp;DAY(F1285),DAY(F1285))</f>
        <v/>
      </c>
    </row>
    <row r="1286">
      <c r="A1286" s="39" t="n">
        <v>403</v>
      </c>
      <c r="B1286" s="5" t="inlineStr">
        <is>
          <t>Número de estudiantes que ha realizado la simulación</t>
        </is>
      </c>
      <c r="C1286" s="5" t="inlineStr">
        <is>
          <t>LEI</t>
        </is>
      </c>
      <c r="D1286" s="5" t="inlineStr">
        <is>
          <t>Semestral</t>
        </is>
      </c>
      <c r="E1286" s="5" t="inlineStr">
        <is>
          <t>Positivo</t>
        </is>
      </c>
      <c r="F1286" s="6" t="n">
        <v>45291</v>
      </c>
      <c r="G1286" s="5">
        <f>YEAR(F1286)</f>
        <v/>
      </c>
      <c r="H1286" s="5">
        <f>PROPER(TEXT(F1286,"mmmm"))</f>
        <v/>
      </c>
      <c r="I1286" s="6">
        <f>IF(OR(H1286="Enero",H1286="Febrero",H1286="Marzo",H1286="Abril",H1286="Mayo",H1286="Junio"),G1286&amp;"-1",IF(OR(H1286="Julio",H1286="Agosto",H1286="Septiembre",H1286="Octubre",H1286="Noviembre",H1286="Diciembre"),G1286&amp;"-2"))</f>
        <v/>
      </c>
      <c r="J1286" s="5" t="n"/>
      <c r="K1286" s="120" t="n">
        <v>28639</v>
      </c>
      <c r="L1286" s="28">
        <f>IFERROR(IF(OR(J1286=0,K1286=""),"",IF(E1286="Positivo",MIN(MAX(K1286/J1286,0),1.3),MIN(MAX(J1286/K1286,0),1.3))),"")</f>
        <v/>
      </c>
      <c r="M1286" s="28">
        <f>IFERROR(IF(OR(J1286=0,K1286=""),"",IF(E1286="Positivo",MAX(K1286/J1286,0),MAX(J1286/K1286,0))),"")</f>
        <v/>
      </c>
      <c r="N1286" s="5" t="inlineStr">
        <is>
          <t>Metrica</t>
        </is>
      </c>
      <c r="O1286" s="5" t="inlineStr">
        <is>
          <t>ENT</t>
        </is>
      </c>
      <c r="P1286" s="16" t="n">
        <v>0</v>
      </c>
      <c r="Q1286" s="16" t="n">
        <v>0</v>
      </c>
      <c r="R1286" s="5">
        <f>A1286&amp;"-"&amp;YEAR(F1286)&amp;"-"&amp;IF(LEN(MONTH(F1286))=1,"0"&amp;MONTH(F1286),MONTH(F1286))&amp;"-"&amp;IF(LEN(DAY(F1286))=1,"0"&amp;DAY(F1286),DAY(F1286))</f>
        <v/>
      </c>
    </row>
    <row r="1287">
      <c r="A1287" s="5" t="n">
        <v>403</v>
      </c>
      <c r="B1287" s="5" t="inlineStr">
        <is>
          <t>Número de estudiantes que ha realizado la simulación</t>
        </is>
      </c>
      <c r="C1287" s="5" t="inlineStr">
        <is>
          <t>LEI</t>
        </is>
      </c>
      <c r="D1287" s="5" t="inlineStr">
        <is>
          <t>Semestral</t>
        </is>
      </c>
      <c r="E1287" s="5" t="inlineStr">
        <is>
          <t>Positivo</t>
        </is>
      </c>
      <c r="F1287" s="6" t="n">
        <v>45473</v>
      </c>
      <c r="G1287" s="5">
        <f>YEAR(F1287)</f>
        <v/>
      </c>
      <c r="H1287" s="5">
        <f>PROPER(TEXT(F1287,"mmmm"))</f>
        <v/>
      </c>
      <c r="I1287" s="6">
        <f>IF(OR(H1287="Enero",H1287="Febrero",H1287="Marzo",H1287="Abril",H1287="Mayo",H1287="Junio"),G1287&amp;"-1",IF(OR(H1287="Julio",H1287="Agosto",H1287="Septiembre",H1287="Octubre",H1287="Noviembre",H1287="Diciembre"),G1287&amp;"-2"))</f>
        <v/>
      </c>
      <c r="J1287" s="5" t="n"/>
      <c r="K1287" s="5" t="n">
        <v>14923</v>
      </c>
      <c r="L1287" s="28">
        <f>IFERROR(IF(OR(J1287=0,K1287=""),"",IF(E1287="Positivo",MIN(MAX(K1287/J1287,0),1.3),MIN(MAX(J1287/K1287,0),1.3))),"")</f>
        <v/>
      </c>
      <c r="M1287" s="28">
        <f>IFERROR(IF(OR(J1287=0,K1287=""),"",IF(E1287="Positivo",MAX(K1287/J1287,0),MAX(J1287/K1287,0))),"")</f>
        <v/>
      </c>
      <c r="N1287" s="5" t="inlineStr">
        <is>
          <t>Metrica</t>
        </is>
      </c>
      <c r="O1287" s="5" t="inlineStr">
        <is>
          <t>ENT</t>
        </is>
      </c>
      <c r="P1287" s="5" t="n">
        <v>0</v>
      </c>
      <c r="Q1287" s="5" t="n">
        <v>0</v>
      </c>
      <c r="R1287" s="5">
        <f>A1287&amp;"-"&amp;YEAR(F1287)&amp;"-"&amp;IF(LEN(MONTH(F1287))=1,"0"&amp;MONTH(F1287),MONTH(F1287))&amp;"-"&amp;IF(LEN(DAY(F1287))=1,"0"&amp;DAY(F1287),DAY(F1287))</f>
        <v/>
      </c>
    </row>
    <row r="1288">
      <c r="A1288" s="26" t="n">
        <v>403</v>
      </c>
      <c r="B1288" s="5" t="inlineStr">
        <is>
          <t>Número de estudiantes que ha realizado la simulación</t>
        </is>
      </c>
      <c r="C1288" s="5" t="inlineStr">
        <is>
          <t>LEI</t>
        </is>
      </c>
      <c r="D1288" s="5" t="inlineStr">
        <is>
          <t>Semestral</t>
        </is>
      </c>
      <c r="E1288" s="5" t="inlineStr">
        <is>
          <t>Positivo</t>
        </is>
      </c>
      <c r="F1288" s="6" t="n">
        <v>45657</v>
      </c>
      <c r="G1288" s="5">
        <f>YEAR(F1288)</f>
        <v/>
      </c>
      <c r="H1288" s="5">
        <f>PROPER(TEXT(F1288,"mmmm"))</f>
        <v/>
      </c>
      <c r="I1288" s="6">
        <f>IF(OR(H1288="Enero",H1288="Febrero",H1288="Marzo",H1288="Abril",H1288="Mayo",H1288="Junio"),G1288&amp;"-1",IF(OR(H1288="Julio",H1288="Agosto",H1288="Septiembre",H1288="Octubre",H1288="Noviembre",H1288="Diciembre"),G1288&amp;"-2"))</f>
        <v/>
      </c>
      <c r="J1288" s="5" t="n"/>
      <c r="K1288" s="10" t="n">
        <v>14495</v>
      </c>
      <c r="L1288" s="28">
        <f>IFERROR(IF(OR(J1288=0,K1288=""),"",IF(E1288="Positivo",MIN(MAX(K1288/J1288,0),1.3),MIN(MAX(J1288/K1288,0),1.3))),"")</f>
        <v/>
      </c>
      <c r="M1288" s="28">
        <f>IFERROR(IF(OR(J1288=0,K1288=""),"",IF(E1288="Positivo",MAX(K1288/J1288,0),MAX(J1288/K1288,0))),"")</f>
        <v/>
      </c>
      <c r="N1288" s="5" t="inlineStr">
        <is>
          <t>Metrica</t>
        </is>
      </c>
      <c r="O1288" s="5" t="inlineStr">
        <is>
          <t>ENT</t>
        </is>
      </c>
      <c r="P1288" s="16" t="n">
        <v>0</v>
      </c>
      <c r="Q1288" s="16" t="n">
        <v>0</v>
      </c>
      <c r="R1288" s="5">
        <f>A1288&amp;"-"&amp;YEAR(F1288)&amp;"-"&amp;IF(LEN(MONTH(F1288))=1,"0"&amp;MONTH(F1288),MONTH(F1288))&amp;"-"&amp;IF(LEN(DAY(F1288))=1,"0"&amp;DAY(F1288),DAY(F1288))</f>
        <v/>
      </c>
    </row>
    <row r="1289">
      <c r="A1289" s="26" t="n">
        <v>404</v>
      </c>
      <c r="B1289" s="5" t="inlineStr">
        <is>
          <t>Casos presentados y solucionados</t>
        </is>
      </c>
      <c r="C1289" s="5" t="inlineStr">
        <is>
          <t>LEI</t>
        </is>
      </c>
      <c r="D1289" s="5" t="inlineStr">
        <is>
          <t>Semestral</t>
        </is>
      </c>
      <c r="E1289" s="5" t="inlineStr">
        <is>
          <t>Negativo</t>
        </is>
      </c>
      <c r="F1289" s="17" t="n">
        <v>45107</v>
      </c>
      <c r="G1289" s="5">
        <f>YEAR(F1289)</f>
        <v/>
      </c>
      <c r="H1289" s="5">
        <f>PROPER(TEXT(F1289,"mmmm"))</f>
        <v/>
      </c>
      <c r="I1289" s="6">
        <f>IF(OR(H1289="Enero",H1289="Febrero",H1289="Marzo",H1289="Abril",H1289="Mayo",H1289="Junio"),G1289&amp;"-1",IF(OR(H1289="Julio",H1289="Agosto",H1289="Septiembre",H1289="Octubre",H1289="Noviembre",H1289="Diciembre"),G1289&amp;"-2"))</f>
        <v/>
      </c>
      <c r="J1289" s="34" t="n">
        <v>20</v>
      </c>
      <c r="K1289" s="120" t="n">
        <v>2</v>
      </c>
      <c r="L1289" s="28">
        <f>IFERROR(IF(OR(J1289=0,K1289=""),"",IF(E1289="Positivo",MIN(MAX(K1289/J1289,0),1.3),MIN(MAX(J1289/K1289,0),1.3))),"")</f>
        <v/>
      </c>
      <c r="M1289" s="28">
        <f>IFERROR(IF(OR(J1289=0,K1289=""),"",IF(E1289="Positivo",MAX(K1289/J1289,0),MAX(J1289/K1289,0))),"")</f>
        <v/>
      </c>
      <c r="N1289" s="11" t="n">
        <v>0</v>
      </c>
      <c r="O1289" s="5" t="inlineStr">
        <is>
          <t>ENT</t>
        </is>
      </c>
      <c r="P1289" s="16" t="n">
        <v>0</v>
      </c>
      <c r="Q1289" s="16" t="n">
        <v>0</v>
      </c>
      <c r="R1289" s="5">
        <f>A1289&amp;"-"&amp;YEAR(F1289)&amp;"-"&amp;IF(LEN(MONTH(F1289))=1,"0"&amp;MONTH(F1289),MONTH(F1289))&amp;"-"&amp;IF(LEN(DAY(F1289))=1,"0"&amp;DAY(F1289),DAY(F1289))</f>
        <v/>
      </c>
    </row>
    <row r="1290">
      <c r="A1290" s="39" t="n">
        <v>404</v>
      </c>
      <c r="B1290" s="5" t="inlineStr">
        <is>
          <t>Casos presentados y solucionados</t>
        </is>
      </c>
      <c r="C1290" s="5" t="inlineStr">
        <is>
          <t>LEI</t>
        </is>
      </c>
      <c r="D1290" s="5" t="inlineStr">
        <is>
          <t>Semestral</t>
        </is>
      </c>
      <c r="E1290" s="5" t="inlineStr">
        <is>
          <t>Negativo</t>
        </is>
      </c>
      <c r="F1290" s="6" t="n">
        <v>45291</v>
      </c>
      <c r="G1290" s="5">
        <f>YEAR(F1290)</f>
        <v/>
      </c>
      <c r="H1290" s="5">
        <f>PROPER(TEXT(F1290,"mmmm"))</f>
        <v/>
      </c>
      <c r="I1290" s="6">
        <f>IF(OR(H1290="Enero",H1290="Febrero",H1290="Marzo",H1290="Abril",H1290="Mayo",H1290="Junio"),G1290&amp;"-1",IF(OR(H1290="Julio",H1290="Agosto",H1290="Septiembre",H1290="Octubre",H1290="Noviembre",H1290="Diciembre"),G1290&amp;"-2"))</f>
        <v/>
      </c>
      <c r="J1290" s="5" t="n">
        <v>20</v>
      </c>
      <c r="K1290" s="120" t="n">
        <v>1.31</v>
      </c>
      <c r="L1290" s="28">
        <f>IFERROR(IF(OR(J1290=0,K1290=""),"",IF(E1290="Positivo",MIN(MAX(K1290/J1290,0),1.3),MIN(MAX(J1290/K1290,0),1.3))),"")</f>
        <v/>
      </c>
      <c r="M1290" s="28">
        <f>IFERROR(IF(OR(J1290=0,K1290=""),"",IF(E1290="Positivo",MAX(K1290/J1290,0),MAX(J1290/K1290,0))),"")</f>
        <v/>
      </c>
      <c r="N1290" s="5" t="n">
        <v>0</v>
      </c>
      <c r="O1290" s="5" t="inlineStr">
        <is>
          <t>ENT</t>
        </is>
      </c>
      <c r="P1290" s="16" t="n">
        <v>0</v>
      </c>
      <c r="Q1290" s="16" t="n">
        <v>0</v>
      </c>
      <c r="R1290" s="5">
        <f>A1290&amp;"-"&amp;YEAR(F1290)&amp;"-"&amp;IF(LEN(MONTH(F1290))=1,"0"&amp;MONTH(F1290),MONTH(F1290))&amp;"-"&amp;IF(LEN(DAY(F1290))=1,"0"&amp;DAY(F1290),DAY(F1290))</f>
        <v/>
      </c>
    </row>
    <row r="1291">
      <c r="A1291" s="5" t="n">
        <v>404</v>
      </c>
      <c r="B1291" s="5" t="inlineStr">
        <is>
          <t>Casos presentados y solucionados</t>
        </is>
      </c>
      <c r="C1291" s="5" t="inlineStr">
        <is>
          <t>LEI</t>
        </is>
      </c>
      <c r="D1291" s="5" t="inlineStr">
        <is>
          <t>Semestral</t>
        </is>
      </c>
      <c r="E1291" s="5" t="inlineStr">
        <is>
          <t>Negativo</t>
        </is>
      </c>
      <c r="F1291" s="65" t="n">
        <v>45473</v>
      </c>
      <c r="G1291" s="5">
        <f>YEAR(F1291)</f>
        <v/>
      </c>
      <c r="H1291" s="5">
        <f>PROPER(TEXT(F1291,"mmmm"))</f>
        <v/>
      </c>
      <c r="I1291" s="6">
        <f>IF(OR(H1291="Enero",H1291="Febrero",H1291="Marzo",H1291="Abril",H1291="Mayo",H1291="Junio"),G1291&amp;"-1",IF(OR(H1291="Julio",H1291="Agosto",H1291="Septiembre",H1291="Octubre",H1291="Noviembre",H1291="Diciembre"),G1291&amp;"-2"))</f>
        <v/>
      </c>
      <c r="J1291" s="5" t="n">
        <v>10</v>
      </c>
      <c r="K1291" s="5" t="n">
        <v>5.85</v>
      </c>
      <c r="L1291" s="28">
        <f>IFERROR(IF(OR(J1291=0,K1291=""),"",IF(E1291="Positivo",MIN(MAX(K1291/J1291,0),1.3),MIN(MAX(J1291/K1291,0),1.3))),"")</f>
        <v/>
      </c>
      <c r="M1291" s="28">
        <f>IFERROR(IF(OR(J1291=0,K1291=""),"",IF(E1291="Positivo",MAX(K1291/J1291,0),MAX(J1291/K1291,0))),"")</f>
        <v/>
      </c>
      <c r="N1291" s="5" t="inlineStr">
        <is>
          <t>%</t>
        </is>
      </c>
      <c r="O1291" s="5" t="inlineStr">
        <is>
          <t>%</t>
        </is>
      </c>
      <c r="P1291" s="5" t="n">
        <v>0</v>
      </c>
      <c r="Q1291" s="5" t="n">
        <v>0</v>
      </c>
      <c r="R1291" s="5">
        <f>A1291&amp;"-"&amp;YEAR(F1291)&amp;"-"&amp;IF(LEN(MONTH(F1291))=1,"0"&amp;MONTH(F1291),MONTH(F1291))&amp;"-"&amp;IF(LEN(DAY(F1291))=1,"0"&amp;DAY(F1291),DAY(F1291))</f>
        <v/>
      </c>
    </row>
    <row r="1292">
      <c r="A1292" s="26" t="n">
        <v>404</v>
      </c>
      <c r="B1292" s="5" t="inlineStr">
        <is>
          <t>Casos presentados y solucionados</t>
        </is>
      </c>
      <c r="C1292" s="5" t="inlineStr">
        <is>
          <t>LEI</t>
        </is>
      </c>
      <c r="D1292" s="5" t="inlineStr">
        <is>
          <t>Semestral</t>
        </is>
      </c>
      <c r="E1292" s="5" t="inlineStr">
        <is>
          <t>Negativo</t>
        </is>
      </c>
      <c r="F1292" s="65" t="n">
        <v>45657</v>
      </c>
      <c r="G1292" s="5">
        <f>YEAR(F1292)</f>
        <v/>
      </c>
      <c r="H1292" s="5">
        <f>PROPER(TEXT(F1292,"mmmm"))</f>
        <v/>
      </c>
      <c r="I1292" s="6">
        <f>IF(OR(H1292="Enero",H1292="Febrero",H1292="Marzo",H1292="Abril",H1292="Mayo",H1292="Junio"),G1292&amp;"-1",IF(OR(H1292="Julio",H1292="Agosto",H1292="Septiembre",H1292="Octubre",H1292="Noviembre",H1292="Diciembre"),G1292&amp;"-2"))</f>
        <v/>
      </c>
      <c r="J1292" s="5" t="n">
        <v>10</v>
      </c>
      <c r="K1292" s="10" t="n">
        <v>6.02</v>
      </c>
      <c r="L1292" s="28">
        <f>IFERROR(IF(OR(J1292=0,K1292=""),"",IF(E1292="Positivo",MIN(MAX(K1292/J1292,0),1.3),MIN(MAX(J1292/K1292,0),1.3))),"")</f>
        <v/>
      </c>
      <c r="M1292" s="28">
        <f>IFERROR(IF(OR(J1292=0,K1292=""),"",IF(E1292="Positivo",MAX(K1292/J1292,0),MAX(J1292/K1292,0))),"")</f>
        <v/>
      </c>
      <c r="N1292" s="5" t="inlineStr">
        <is>
          <t>%</t>
        </is>
      </c>
      <c r="O1292" s="5" t="inlineStr">
        <is>
          <t>%</t>
        </is>
      </c>
      <c r="P1292" s="16" t="n">
        <v>0</v>
      </c>
      <c r="Q1292" s="16" t="n">
        <v>0</v>
      </c>
      <c r="R1292" s="5">
        <f>A1292&amp;"-"&amp;YEAR(F1292)&amp;"-"&amp;IF(LEN(MONTH(F1292))=1,"0"&amp;MONTH(F1292),MONTH(F1292))&amp;"-"&amp;IF(LEN(DAY(F1292))=1,"0"&amp;DAY(F1292),DAY(F1292))</f>
        <v/>
      </c>
    </row>
    <row r="1293">
      <c r="A1293" s="26" t="n">
        <v>405</v>
      </c>
      <c r="B1293" s="5" t="inlineStr">
        <is>
          <t>Avance de reingenieria y arquitectura de software LEI</t>
        </is>
      </c>
      <c r="C1293" s="5" t="inlineStr">
        <is>
          <t>LEI</t>
        </is>
      </c>
      <c r="D1293" s="5" t="inlineStr">
        <is>
          <t>Semestral</t>
        </is>
      </c>
      <c r="E1293" s="5" t="inlineStr">
        <is>
          <t>Positivo</t>
        </is>
      </c>
      <c r="F1293" s="84" t="n">
        <v>45107</v>
      </c>
      <c r="G1293" s="5">
        <f>YEAR(F1293)</f>
        <v/>
      </c>
      <c r="H1293" s="5">
        <f>PROPER(TEXT(F1293,"mmmm"))</f>
        <v/>
      </c>
      <c r="I1293" s="6">
        <f>IF(OR(H1293="Enero",H1293="Febrero",H1293="Marzo",H1293="Abril",H1293="Mayo",H1293="Junio"),G1293&amp;"-1",IF(OR(H1293="Julio",H1293="Agosto",H1293="Septiembre",H1293="Octubre",H1293="Noviembre",H1293="Diciembre"),G1293&amp;"-2"))</f>
        <v/>
      </c>
      <c r="J1293" s="5" t="n">
        <v>25</v>
      </c>
      <c r="K1293" s="120" t="n">
        <v>30</v>
      </c>
      <c r="L1293" s="28">
        <f>IFERROR(IF(OR(J1293=0,K1293=""),"",IF(E1293="Positivo",MIN(MAX(K1293/J1293,0),1.3),MIN(MAX(J1293/K1293,0),1.3))),"")</f>
        <v/>
      </c>
      <c r="M1293" s="28">
        <f>IFERROR(IF(OR(J1293=0,K1293=""),"",IF(E1293="Positivo",MAX(K1293/J1293,0),MAX(J1293/K1293,0))),"")</f>
        <v/>
      </c>
      <c r="N1293" s="5" t="inlineStr">
        <is>
          <t>%</t>
        </is>
      </c>
      <c r="O1293" s="5" t="inlineStr">
        <is>
          <t>%</t>
        </is>
      </c>
      <c r="P1293" s="16" t="n">
        <v>0</v>
      </c>
      <c r="Q1293" s="16" t="n">
        <v>0</v>
      </c>
      <c r="R1293" s="5">
        <f>A1293&amp;"-"&amp;YEAR(F1293)&amp;"-"&amp;IF(LEN(MONTH(F1293))=1,"0"&amp;MONTH(F1293),MONTH(F1293))&amp;"-"&amp;IF(LEN(DAY(F1293))=1,"0"&amp;DAY(F1293),DAY(F1293))</f>
        <v/>
      </c>
    </row>
    <row r="1294">
      <c r="A1294" s="39" t="n">
        <v>405</v>
      </c>
      <c r="B1294" s="5" t="inlineStr">
        <is>
          <t>Avance de reingenieria y arquitectura de software LEI</t>
        </is>
      </c>
      <c r="C1294" s="5" t="inlineStr">
        <is>
          <t>LEI</t>
        </is>
      </c>
      <c r="D1294" s="5" t="inlineStr">
        <is>
          <t>Semestral</t>
        </is>
      </c>
      <c r="E1294" s="5" t="inlineStr">
        <is>
          <t>Positivo</t>
        </is>
      </c>
      <c r="F1294" s="65" t="n">
        <v>45291</v>
      </c>
      <c r="G1294" s="5">
        <f>YEAR(F1294)</f>
        <v/>
      </c>
      <c r="H1294" s="5">
        <f>PROPER(TEXT(F1294,"mmmm"))</f>
        <v/>
      </c>
      <c r="I1294" s="6">
        <f>IF(OR(H1294="Enero",H1294="Febrero",H1294="Marzo",H1294="Abril",H1294="Mayo",H1294="Junio"),G1294&amp;"-1",IF(OR(H1294="Julio",H1294="Agosto",H1294="Septiembre",H1294="Octubre",H1294="Noviembre",H1294="Diciembre"),G1294&amp;"-2"))</f>
        <v/>
      </c>
      <c r="J1294" s="5" t="n">
        <v>50</v>
      </c>
      <c r="K1294" s="120" t="n">
        <v>62</v>
      </c>
      <c r="L1294" s="28">
        <f>IFERROR(IF(OR(J1294=0,K1294=""),"",IF(E1294="Positivo",MIN(MAX(K1294/J1294,0),1.3),MIN(MAX(J1294/K1294,0),1.3))),"")</f>
        <v/>
      </c>
      <c r="M1294" s="28">
        <f>IFERROR(IF(OR(J1294=0,K1294=""),"",IF(E1294="Positivo",MAX(K1294/J1294,0),MAX(J1294/K1294,0))),"")</f>
        <v/>
      </c>
      <c r="N1294" s="5" t="inlineStr">
        <is>
          <t>%</t>
        </is>
      </c>
      <c r="O1294" s="5" t="inlineStr">
        <is>
          <t>%</t>
        </is>
      </c>
      <c r="P1294" s="16" t="n">
        <v>0</v>
      </c>
      <c r="Q1294" s="16" t="n">
        <v>0</v>
      </c>
      <c r="R1294" s="5">
        <f>A1294&amp;"-"&amp;YEAR(F1294)&amp;"-"&amp;IF(LEN(MONTH(F1294))=1,"0"&amp;MONTH(F1294),MONTH(F1294))&amp;"-"&amp;IF(LEN(DAY(F1294))=1,"0"&amp;DAY(F1294),DAY(F1294))</f>
        <v/>
      </c>
    </row>
    <row r="1295">
      <c r="A1295" s="5" t="n">
        <v>405</v>
      </c>
      <c r="B1295" s="5" t="inlineStr">
        <is>
          <t>Proyecto de reingenieria y arquitectura de software LEI</t>
        </is>
      </c>
      <c r="C1295" s="5" t="inlineStr">
        <is>
          <t>LEI</t>
        </is>
      </c>
      <c r="D1295" s="5" t="inlineStr">
        <is>
          <t>Semestral</t>
        </is>
      </c>
      <c r="E1295" s="5" t="inlineStr">
        <is>
          <t>Positivo</t>
        </is>
      </c>
      <c r="F1295" s="65" t="n">
        <v>45473</v>
      </c>
      <c r="G1295" s="5">
        <f>YEAR(F1295)</f>
        <v/>
      </c>
      <c r="H1295" s="5">
        <f>PROPER(TEXT(F1295,"mmmm"))</f>
        <v/>
      </c>
      <c r="I1295" s="6">
        <f>IF(OR(H1295="Enero",H1295="Febrero",H1295="Marzo",H1295="Abril",H1295="Mayo",H1295="Junio"),G1295&amp;"-1",IF(OR(H1295="Julio",H1295="Agosto",H1295="Septiembre",H1295="Octubre",H1295="Noviembre",H1295="Diciembre"),G1295&amp;"-2"))</f>
        <v/>
      </c>
      <c r="J1295" s="5" t="n">
        <v>100</v>
      </c>
      <c r="K1295" s="5" t="n">
        <v>92</v>
      </c>
      <c r="L1295" s="28">
        <f>IFERROR(IF(OR(J1295=0,K1295=""),"",IF(E1295="Positivo",MIN(MAX(K1295/J1295,0),1.3),MIN(MAX(J1295/K1295,0),1.3))),"")</f>
        <v/>
      </c>
      <c r="M1295" s="28">
        <f>IFERROR(IF(OR(J1295=0,K1295=""),"",IF(E1295="Positivo",MAX(K1295/J1295,0),MAX(J1295/K1295,0))),"")</f>
        <v/>
      </c>
      <c r="N1295" s="5" t="inlineStr">
        <is>
          <t>%</t>
        </is>
      </c>
      <c r="O1295" s="5" t="inlineStr">
        <is>
          <t>%</t>
        </is>
      </c>
      <c r="P1295" s="5" t="n">
        <v>0</v>
      </c>
      <c r="Q1295" s="5" t="n">
        <v>0</v>
      </c>
      <c r="R1295" s="5">
        <f>A1295&amp;"-"&amp;YEAR(F1295)&amp;"-"&amp;IF(LEN(MONTH(F1295))=1,"0"&amp;MONTH(F1295),MONTH(F1295))&amp;"-"&amp;IF(LEN(DAY(F1295))=1,"0"&amp;DAY(F1295),DAY(F1295))</f>
        <v/>
      </c>
    </row>
    <row r="1296">
      <c r="A1296" s="26" t="n">
        <v>405</v>
      </c>
      <c r="B1296" s="5" t="inlineStr">
        <is>
          <t>Proyecto de reingenieria y arquitectura de software LEI</t>
        </is>
      </c>
      <c r="C1296" s="5" t="inlineStr">
        <is>
          <t>LEI</t>
        </is>
      </c>
      <c r="D1296" s="5" t="inlineStr">
        <is>
          <t>Semestral</t>
        </is>
      </c>
      <c r="E1296" s="5" t="inlineStr">
        <is>
          <t>Positivo</t>
        </is>
      </c>
      <c r="F1296" s="65" t="n">
        <v>45657</v>
      </c>
      <c r="G1296" s="5">
        <f>YEAR(F1296)</f>
        <v/>
      </c>
      <c r="H1296" s="5">
        <f>PROPER(TEXT(F1296,"mmmm"))</f>
        <v/>
      </c>
      <c r="I1296" s="6">
        <f>IF(OR(H1296="Enero",H1296="Febrero",H1296="Marzo",H1296="Abril",H1296="Mayo",H1296="Junio"),G1296&amp;"-1",IF(OR(H1296="Julio",H1296="Agosto",H1296="Septiembre",H1296="Octubre",H1296="Noviembre",H1296="Diciembre"),G1296&amp;"-2"))</f>
        <v/>
      </c>
      <c r="J1296" s="5" t="n">
        <v>100</v>
      </c>
      <c r="K1296" s="10" t="n">
        <v>98</v>
      </c>
      <c r="L1296" s="28">
        <f>IFERROR(IF(OR(J1296=0,K1296=""),"",IF(E1296="Positivo",MIN(MAX(K1296/J1296,0),1.3),MIN(MAX(J1296/K1296,0),1.3))),"")</f>
        <v/>
      </c>
      <c r="M1296" s="28">
        <f>IFERROR(IF(OR(J1296=0,K1296=""),"",IF(E1296="Positivo",MAX(K1296/J1296,0),MAX(J1296/K1296,0))),"")</f>
        <v/>
      </c>
      <c r="N1296" s="5" t="inlineStr">
        <is>
          <t>%</t>
        </is>
      </c>
      <c r="O1296" s="5" t="inlineStr">
        <is>
          <t>%</t>
        </is>
      </c>
      <c r="P1296" s="16" t="n">
        <v>0</v>
      </c>
      <c r="Q1296" s="16" t="n">
        <v>0</v>
      </c>
      <c r="R1296" s="5">
        <f>A1296&amp;"-"&amp;YEAR(F1296)&amp;"-"&amp;IF(LEN(MONTH(F1296))=1,"0"&amp;MONTH(F1296),MONTH(F1296))&amp;"-"&amp;IF(LEN(DAY(F1296))=1,"0"&amp;DAY(F1296),DAY(F1296))</f>
        <v/>
      </c>
    </row>
    <row r="1297">
      <c r="A1297" s="39" t="n">
        <v>406</v>
      </c>
      <c r="B1297" s="5" t="inlineStr">
        <is>
          <t>Programas con condiciones iniciales aprobadas por facultad</t>
        </is>
      </c>
      <c r="C1297" s="5" t="inlineStr">
        <is>
          <t>Creación, modificación y cierre de programas académicos</t>
        </is>
      </c>
      <c r="D1297" s="5" t="inlineStr">
        <is>
          <t>Semestral</t>
        </is>
      </c>
      <c r="E1297" s="5" t="inlineStr">
        <is>
          <t>Positivo</t>
        </is>
      </c>
      <c r="F1297" s="65" t="n">
        <v>45291</v>
      </c>
      <c r="G1297" s="5">
        <f>YEAR(F1297)</f>
        <v/>
      </c>
      <c r="H1297" s="5">
        <f>PROPER(TEXT(F1297,"mmmm"))</f>
        <v/>
      </c>
      <c r="I1297" s="6">
        <f>IF(OR(H1297="Enero",H1297="Febrero",H1297="Marzo",H1297="Abril",H1297="Mayo",H1297="Junio"),G1297&amp;"-1",IF(OR(H1297="Julio",H1297="Agosto",H1297="Septiembre",H1297="Octubre",H1297="Noviembre",H1297="Diciembre"),G1297&amp;"-2"))</f>
        <v/>
      </c>
      <c r="J1297" s="5" t="n">
        <v>5</v>
      </c>
      <c r="K1297" s="120" t="n">
        <v>5</v>
      </c>
      <c r="L1297" s="28">
        <f>IFERROR(IF(OR(J1297=0,K1297=""),"",IF(E1297="Positivo",MIN(MAX(K1297/J1297,0),1.3),MIN(MAX(J1297/K1297,0),1.3))),"")</f>
        <v/>
      </c>
      <c r="M1297" s="28">
        <f>IFERROR(IF(OR(J1297=0,K1297=""),"",IF(E1297="Positivo",MAX(K1297/J1297,0),MAX(J1297/K1297,0))),"")</f>
        <v/>
      </c>
      <c r="N1297" s="5" t="inlineStr">
        <is>
          <t>%</t>
        </is>
      </c>
      <c r="O1297" s="5" t="inlineStr">
        <is>
          <t>%</t>
        </is>
      </c>
      <c r="P1297" s="16" t="n">
        <v>0</v>
      </c>
      <c r="Q1297" s="16" t="n">
        <v>0</v>
      </c>
      <c r="R1297" s="5">
        <f>A1297&amp;"-"&amp;YEAR(F1297)&amp;"-"&amp;IF(LEN(MONTH(F1297))=1,"0"&amp;MONTH(F1297),MONTH(F1297))&amp;"-"&amp;IF(LEN(DAY(F1297))=1,"0"&amp;DAY(F1297),DAY(F1297))</f>
        <v/>
      </c>
    </row>
    <row r="1298">
      <c r="A1298" s="5" t="n">
        <v>406</v>
      </c>
      <c r="B1298" s="5" t="inlineStr">
        <is>
          <t>Programas con condiciones iniciales aprobadas por facultad</t>
        </is>
      </c>
      <c r="C1298" s="5" t="inlineStr">
        <is>
          <t>Creación, modificación y cierre de programas académicos</t>
        </is>
      </c>
      <c r="D1298" s="5" t="inlineStr">
        <is>
          <t>Semestral</t>
        </is>
      </c>
      <c r="E1298" s="5" t="inlineStr">
        <is>
          <t>Positivo</t>
        </is>
      </c>
      <c r="F1298" s="65" t="n">
        <v>45473</v>
      </c>
      <c r="G1298" s="5">
        <f>YEAR(F1298)</f>
        <v/>
      </c>
      <c r="H1298" s="5">
        <f>PROPER(TEXT(F1298,"mmmm"))</f>
        <v/>
      </c>
      <c r="I1298" s="6">
        <f>IF(OR(H1298="Enero",H1298="Febrero",H1298="Marzo",H1298="Abril",H1298="Mayo",H1298="Junio"),G1298&amp;"-1",IF(OR(H1298="Julio",H1298="Agosto",H1298="Septiembre",H1298="Octubre",H1298="Noviembre",H1298="Diciembre"),G1298&amp;"-2"))</f>
        <v/>
      </c>
      <c r="J1298" s="5" t="n">
        <v>0</v>
      </c>
      <c r="K1298" s="5" t="n">
        <v>3</v>
      </c>
      <c r="L1298" s="28">
        <f>IFERROR(IF(OR(J1298=0,K1298=""),"",IF(E1298="Positivo",MIN(MAX(K1298/J1298,0),1.3),MIN(MAX(J1298/K1298,0),1.3))),"")</f>
        <v/>
      </c>
      <c r="M1298" s="28">
        <f>IFERROR(IF(OR(J1298=0,K1298=""),"",IF(E1298="Positivo",MAX(K1298/J1298,0),MAX(J1298/K1298,0))),"")</f>
        <v/>
      </c>
      <c r="N1298" s="5" t="inlineStr">
        <is>
          <t>ENT</t>
        </is>
      </c>
      <c r="O1298" s="5" t="inlineStr">
        <is>
          <t>ENT</t>
        </is>
      </c>
      <c r="P1298" s="5" t="n">
        <v>0</v>
      </c>
      <c r="Q1298" s="5" t="n">
        <v>0</v>
      </c>
      <c r="R1298" s="5">
        <f>A1298&amp;"-"&amp;YEAR(F1298)&amp;"-"&amp;IF(LEN(MONTH(F1298))=1,"0"&amp;MONTH(F1298),MONTH(F1298))&amp;"-"&amp;IF(LEN(DAY(F1298))=1,"0"&amp;DAY(F1298),DAY(F1298))</f>
        <v/>
      </c>
    </row>
    <row r="1299">
      <c r="A1299" s="39" t="n">
        <v>407</v>
      </c>
      <c r="B1299" s="5" t="inlineStr">
        <is>
          <t>Programas 1ra fase de condiciones iniciales radicadas por facultad</t>
        </is>
      </c>
      <c r="C1299" s="5" t="inlineStr">
        <is>
          <t>Creación, modificación y cierre de programas académicos</t>
        </is>
      </c>
      <c r="D1299" s="5" t="inlineStr">
        <is>
          <t>Semestral</t>
        </is>
      </c>
      <c r="E1299" s="5" t="inlineStr">
        <is>
          <t>Positivo</t>
        </is>
      </c>
      <c r="F1299" s="65" t="n">
        <v>45291</v>
      </c>
      <c r="G1299" s="5">
        <f>YEAR(F1299)</f>
        <v/>
      </c>
      <c r="H1299" s="5">
        <f>PROPER(TEXT(F1299,"mmmm"))</f>
        <v/>
      </c>
      <c r="I1299" s="6">
        <f>IF(OR(H1299="Enero",H1299="Febrero",H1299="Marzo",H1299="Abril",H1299="Mayo",H1299="Junio"),G1299&amp;"-1",IF(OR(H1299="Julio",H1299="Agosto",H1299="Septiembre",H1299="Octubre",H1299="Noviembre",H1299="Diciembre"),G1299&amp;"-2"))</f>
        <v/>
      </c>
      <c r="J1299" s="5" t="n">
        <v>3</v>
      </c>
      <c r="K1299" s="120" t="n">
        <v>3</v>
      </c>
      <c r="L1299" s="28">
        <f>IFERROR(IF(OR(J1299=0,K1299=""),"",IF(E1299="Positivo",MIN(MAX(K1299/J1299,0),1.3),MIN(MAX(J1299/K1299,0),1.3))),"")</f>
        <v/>
      </c>
      <c r="M1299" s="28">
        <f>IFERROR(IF(OR(J1299=0,K1299=""),"",IF(E1299="Positivo",MAX(K1299/J1299,0),MAX(J1299/K1299,0))),"")</f>
        <v/>
      </c>
      <c r="N1299" s="5" t="inlineStr">
        <is>
          <t>ENT</t>
        </is>
      </c>
      <c r="O1299" s="5" t="inlineStr">
        <is>
          <t>ENT</t>
        </is>
      </c>
      <c r="P1299" s="16" t="n">
        <v>0</v>
      </c>
      <c r="Q1299" s="16" t="n">
        <v>0</v>
      </c>
      <c r="R1299" s="5">
        <f>A1299&amp;"-"&amp;YEAR(F1299)&amp;"-"&amp;IF(LEN(MONTH(F1299))=1,"0"&amp;MONTH(F1299),MONTH(F1299))&amp;"-"&amp;IF(LEN(DAY(F1299))=1,"0"&amp;DAY(F1299),DAY(F1299))</f>
        <v/>
      </c>
    </row>
    <row r="1300">
      <c r="A1300" s="39" t="n">
        <v>408</v>
      </c>
      <c r="B1300" s="5" t="inlineStr">
        <is>
          <t>Programas nuevos radicados por facultad</t>
        </is>
      </c>
      <c r="C1300" s="5" t="inlineStr">
        <is>
          <t>Creación, modificación y cierre de programas académicos</t>
        </is>
      </c>
      <c r="D1300" s="5" t="inlineStr">
        <is>
          <t>Semestral</t>
        </is>
      </c>
      <c r="E1300" s="5" t="inlineStr">
        <is>
          <t>Positivo</t>
        </is>
      </c>
      <c r="F1300" s="6" t="n">
        <v>45291</v>
      </c>
      <c r="G1300" s="5">
        <f>YEAR(F1300)</f>
        <v/>
      </c>
      <c r="H1300" s="5">
        <f>PROPER(TEXT(F1300,"mmmm"))</f>
        <v/>
      </c>
      <c r="I1300" s="6">
        <f>IF(OR(H1300="Enero",H1300="Febrero",H1300="Marzo",H1300="Abril",H1300="Mayo",H1300="Junio"),G1300&amp;"-1",IF(OR(H1300="Julio",H1300="Agosto",H1300="Septiembre",H1300="Octubre",H1300="Noviembre",H1300="Diciembre"),G1300&amp;"-2"))</f>
        <v/>
      </c>
      <c r="J1300" s="5" t="n">
        <v>300</v>
      </c>
      <c r="K1300" s="120" t="n">
        <v>24</v>
      </c>
      <c r="L1300" s="28">
        <f>IFERROR(IF(OR(J1300=0,K1300=""),"",IF(E1300="Positivo",MIN(MAX(K1300/J1300,0),1.3),MIN(MAX(J1300/K1300,0),1.3))),"")</f>
        <v/>
      </c>
      <c r="M1300" s="28">
        <f>IFERROR(IF(OR(J1300=0,K1300=""),"",IF(E1300="Positivo",MAX(K1300/J1300,0),MAX(J1300/K1300,0))),"")</f>
        <v/>
      </c>
      <c r="N1300" s="5" t="inlineStr">
        <is>
          <t>ENT</t>
        </is>
      </c>
      <c r="O1300" s="5" t="inlineStr">
        <is>
          <t>ENT</t>
        </is>
      </c>
      <c r="P1300" s="16" t="n">
        <v>0</v>
      </c>
      <c r="Q1300" s="16" t="n">
        <v>0</v>
      </c>
      <c r="R1300" s="5">
        <f>A1300&amp;"-"&amp;YEAR(F1300)&amp;"-"&amp;IF(LEN(MONTH(F1300))=1,"0"&amp;MONTH(F1300),MONTH(F1300))&amp;"-"&amp;IF(LEN(DAY(F1300))=1,"0"&amp;DAY(F1300),DAY(F1300))</f>
        <v/>
      </c>
    </row>
    <row r="1301">
      <c r="A1301" s="26" t="n">
        <v>408</v>
      </c>
      <c r="B1301" s="5" t="inlineStr">
        <is>
          <t>Programas nuevos radicados por facultad</t>
        </is>
      </c>
      <c r="C1301" s="5" t="inlineStr">
        <is>
          <t>Creación, modificación y cierre de programas académicos</t>
        </is>
      </c>
      <c r="D1301" s="5" t="inlineStr">
        <is>
          <t>Semestral</t>
        </is>
      </c>
      <c r="E1301" s="5" t="inlineStr">
        <is>
          <t>Positivo</t>
        </is>
      </c>
      <c r="F1301" s="6" t="n">
        <v>45657</v>
      </c>
      <c r="G1301" s="5">
        <f>YEAR(F1301)</f>
        <v/>
      </c>
      <c r="H1301" s="5">
        <f>PROPER(TEXT(F1301,"mmmm"))</f>
        <v/>
      </c>
      <c r="I1301" s="6">
        <f>IF(OR(H1301="Enero",H1301="Febrero",H1301="Marzo",H1301="Abril",H1301="Mayo",H1301="Junio"),G1301&amp;"-1",IF(OR(H1301="Julio",H1301="Agosto",H1301="Septiembre",H1301="Octubre",H1301="Noviembre",H1301="Diciembre"),G1301&amp;"-2"))</f>
        <v/>
      </c>
      <c r="J1301" s="5" t="n">
        <v>300</v>
      </c>
      <c r="K1301" s="10" t="n">
        <v>12</v>
      </c>
      <c r="L1301" s="28">
        <f>IFERROR(IF(OR(J1301=0,K1301=""),"",IF(E1301="Positivo",MIN(MAX(K1301/J1301,0),1.3),MIN(MAX(J1301/K1301,0),1.3))),"")</f>
        <v/>
      </c>
      <c r="M1301" s="28">
        <f>IFERROR(IF(OR(J1301=0,K1301=""),"",IF(E1301="Positivo",MAX(K1301/J1301,0),MAX(J1301/K1301,0))),"")</f>
        <v/>
      </c>
      <c r="N1301" s="5" t="inlineStr">
        <is>
          <t>ENT</t>
        </is>
      </c>
      <c r="O1301" s="5" t="inlineStr">
        <is>
          <t>ENT</t>
        </is>
      </c>
      <c r="P1301" s="16" t="n">
        <v>0</v>
      </c>
      <c r="Q1301" s="16" t="n">
        <v>0</v>
      </c>
      <c r="R1301" s="5">
        <f>A1301&amp;"-"&amp;YEAR(F1301)&amp;"-"&amp;IF(LEN(MONTH(F1301))=1,"0"&amp;MONTH(F1301),MONTH(F1301))&amp;"-"&amp;IF(LEN(DAY(F1301))=1,"0"&amp;DAY(F1301),DAY(F1301))</f>
        <v/>
      </c>
    </row>
    <row r="1302">
      <c r="A1302" s="43" t="n">
        <v>409</v>
      </c>
      <c r="B1302" s="5" t="inlineStr">
        <is>
          <t>Oportunidad en tiempo de envios</t>
        </is>
      </c>
      <c r="C1302" s="5" t="inlineStr">
        <is>
          <t>GESTIÓN JURÍDICA Y NORMATIVA</t>
        </is>
      </c>
      <c r="D1302" s="5" t="inlineStr">
        <is>
          <t>Trimestral</t>
        </is>
      </c>
      <c r="E1302" s="5" t="inlineStr">
        <is>
          <t>Positivo</t>
        </is>
      </c>
      <c r="F1302" s="6" t="n">
        <v>45199</v>
      </c>
      <c r="G1302" s="5">
        <f>YEAR(F1302)</f>
        <v/>
      </c>
      <c r="H1302" s="5">
        <f>PROPER(TEXT(F1302,"mmmm"))</f>
        <v/>
      </c>
      <c r="I1302" s="6">
        <f>IF(OR(H1302="Enero",H1302="Febrero",H1302="Marzo",H1302="Abril",H1302="Mayo",H1302="Junio"),G1302&amp;"-1",IF(OR(H1302="Julio",H1302="Agosto",H1302="Septiembre",H1302="Octubre",H1302="Noviembre",H1302="Diciembre"),G1302&amp;"-2"))</f>
        <v/>
      </c>
      <c r="J1302" s="5" t="n">
        <v>160</v>
      </c>
      <c r="K1302" s="120" t="n">
        <v>5478</v>
      </c>
      <c r="L1302" s="28">
        <f>IFERROR(IF(OR(J1302=0,K1302=""),"",IF(E1302="Positivo",MIN(MAX(K1302/J1302,0),1.3),MIN(MAX(J1302/K1302,0),1.3))),"")</f>
        <v/>
      </c>
      <c r="M1302" s="28">
        <f>IFERROR(IF(OR(J1302=0,K1302=""),"",IF(E1302="Positivo",MAX(K1302/J1302,0),MAX(J1302/K1302,0))),"")</f>
        <v/>
      </c>
      <c r="N1302" s="5" t="inlineStr">
        <is>
          <t>%</t>
        </is>
      </c>
      <c r="O1302" s="5" t="inlineStr">
        <is>
          <t>%</t>
        </is>
      </c>
      <c r="P1302" s="16" t="n">
        <v>0</v>
      </c>
      <c r="Q1302" s="16" t="n">
        <v>0</v>
      </c>
      <c r="R1302" s="5">
        <f>A1302&amp;"-"&amp;YEAR(F1302)&amp;"-"&amp;IF(LEN(MONTH(F1302))=1,"0"&amp;MONTH(F1302),MONTH(F1302))&amp;"-"&amp;IF(LEN(DAY(F1302))=1,"0"&amp;DAY(F1302),DAY(F1302))</f>
        <v/>
      </c>
    </row>
    <row r="1303">
      <c r="A1303" s="39" t="n">
        <v>409</v>
      </c>
      <c r="B1303" s="5" t="inlineStr">
        <is>
          <t>Oportunidad en tiempo de envios</t>
        </is>
      </c>
      <c r="C1303" s="5" t="inlineStr">
        <is>
          <t>GESTIÓN JURÍDICA Y NORMATIVA</t>
        </is>
      </c>
      <c r="D1303" s="5" t="inlineStr">
        <is>
          <t>Trimestral</t>
        </is>
      </c>
      <c r="E1303" s="5" t="inlineStr">
        <is>
          <t>Positivo</t>
        </is>
      </c>
      <c r="F1303" s="6" t="n">
        <v>45291</v>
      </c>
      <c r="G1303" s="5">
        <f>YEAR(F1303)</f>
        <v/>
      </c>
      <c r="H1303" s="5">
        <f>PROPER(TEXT(F1303,"mmmm"))</f>
        <v/>
      </c>
      <c r="I1303" s="6">
        <f>IF(OR(H1303="Enero",H1303="Febrero",H1303="Marzo",H1303="Abril",H1303="Mayo",H1303="Junio"),G1303&amp;"-1",IF(OR(H1303="Julio",H1303="Agosto",H1303="Septiembre",H1303="Octubre",H1303="Noviembre",H1303="Diciembre"),G1303&amp;"-2"))</f>
        <v/>
      </c>
      <c r="J1303" s="5" t="n">
        <v>160</v>
      </c>
      <c r="K1303" s="120" t="n">
        <v>1818</v>
      </c>
      <c r="L1303" s="28">
        <f>IFERROR(IF(OR(J1303=0,K1303=""),"",IF(E1303="Positivo",MIN(MAX(K1303/J1303,0),1.3),MIN(MAX(J1303/K1303,0),1.3))),"")</f>
        <v/>
      </c>
      <c r="M1303" s="28">
        <f>IFERROR(IF(OR(J1303=0,K1303=""),"",IF(E1303="Positivo",MAX(K1303/J1303,0),MAX(J1303/K1303,0))),"")</f>
        <v/>
      </c>
      <c r="N1303" s="5" t="inlineStr">
        <is>
          <t>%</t>
        </is>
      </c>
      <c r="O1303" s="5" t="inlineStr">
        <is>
          <t>%</t>
        </is>
      </c>
      <c r="P1303" s="16" t="n">
        <v>0</v>
      </c>
      <c r="Q1303" s="16" t="n">
        <v>0</v>
      </c>
      <c r="R1303" s="5">
        <f>A1303&amp;"-"&amp;YEAR(F1303)&amp;"-"&amp;IF(LEN(MONTH(F1303))=1,"0"&amp;MONTH(F1303),MONTH(F1303))&amp;"-"&amp;IF(LEN(DAY(F1303))=1,"0"&amp;DAY(F1303),DAY(F1303))</f>
        <v/>
      </c>
    </row>
    <row r="1304">
      <c r="A1304" s="26" t="n">
        <v>409</v>
      </c>
      <c r="B1304" s="5" t="inlineStr">
        <is>
          <t>Oportunidad en tiempo de envios</t>
        </is>
      </c>
      <c r="C1304" s="5" t="inlineStr">
        <is>
          <t>GESTIÓN JURÍDICA Y NORMATIVA</t>
        </is>
      </c>
      <c r="D1304" s="5" t="inlineStr">
        <is>
          <t>Trimestral</t>
        </is>
      </c>
      <c r="E1304" s="5" t="inlineStr">
        <is>
          <t>Positivo</t>
        </is>
      </c>
      <c r="F1304" s="6" t="n">
        <v>45382</v>
      </c>
      <c r="G1304" s="5">
        <f>YEAR(F1304)</f>
        <v/>
      </c>
      <c r="H1304" s="5">
        <f>PROPER(TEXT(F1304,"mmmm"))</f>
        <v/>
      </c>
      <c r="I1304" s="6">
        <f>IF(OR(H1304="Enero",H1304="Febrero",H1304="Marzo",H1304="Abril",H1304="Mayo",H1304="Junio"),G1304&amp;"-1",IF(OR(H1304="Julio",H1304="Agosto",H1304="Septiembre",H1304="Octubre",H1304="Noviembre",H1304="Diciembre"),G1304&amp;"-2"))</f>
        <v/>
      </c>
      <c r="J1304" s="5" t="n">
        <v>190</v>
      </c>
      <c r="K1304" s="10" t="n">
        <v>701</v>
      </c>
      <c r="L1304" s="28">
        <f>IFERROR(IF(OR(J1304=0,K1304=""),"",IF(E1304="Positivo",MIN(MAX(K1304/J1304,0),1.3),MIN(MAX(J1304/K1304,0),1.3))),"")</f>
        <v/>
      </c>
      <c r="M1304" s="28">
        <f>IFERROR(IF(OR(J1304=0,K1304=""),"",IF(E1304="Positivo",MAX(K1304/J1304,0),MAX(J1304/K1304,0))),"")</f>
        <v/>
      </c>
      <c r="N1304" s="5" t="inlineStr">
        <is>
          <t>%</t>
        </is>
      </c>
      <c r="O1304" s="5" t="inlineStr">
        <is>
          <t>%</t>
        </is>
      </c>
      <c r="P1304" s="16" t="n">
        <v>0</v>
      </c>
      <c r="Q1304" s="16" t="n">
        <v>0</v>
      </c>
      <c r="R1304" s="5">
        <f>A1304&amp;"-"&amp;YEAR(F1304)&amp;"-"&amp;IF(LEN(MONTH(F1304))=1,"0"&amp;MONTH(F1304),MONTH(F1304))&amp;"-"&amp;IF(LEN(DAY(F1304))=1,"0"&amp;DAY(F1304),DAY(F1304))</f>
        <v/>
      </c>
    </row>
    <row r="1305">
      <c r="A1305" s="5" t="n">
        <v>409</v>
      </c>
      <c r="B1305" s="5" t="inlineStr">
        <is>
          <t>Oportunidad en tiempo de envios</t>
        </is>
      </c>
      <c r="C1305" s="5" t="inlineStr">
        <is>
          <t>GESTIÓN JURÍDICA Y NORMATIVA</t>
        </is>
      </c>
      <c r="D1305" s="5" t="inlineStr">
        <is>
          <t>Trimestral</t>
        </is>
      </c>
      <c r="E1305" s="5" t="inlineStr">
        <is>
          <t>Positivo</t>
        </is>
      </c>
      <c r="F1305" s="6" t="n">
        <v>45473</v>
      </c>
      <c r="G1305" s="5">
        <f>YEAR(F1305)</f>
        <v/>
      </c>
      <c r="H1305" s="5">
        <f>PROPER(TEXT(F1305,"mmmm"))</f>
        <v/>
      </c>
      <c r="I1305" s="6">
        <f>IF(OR(H1305="Enero",H1305="Febrero",H1305="Marzo",H1305="Abril",H1305="Mayo",H1305="Junio"),G1305&amp;"-1",IF(OR(H1305="Julio",H1305="Agosto",H1305="Septiembre",H1305="Octubre",H1305="Noviembre",H1305="Diciembre"),G1305&amp;"-2"))</f>
        <v/>
      </c>
      <c r="J1305" s="5" t="n">
        <v>190</v>
      </c>
      <c r="K1305" s="5" t="n">
        <v>1056</v>
      </c>
      <c r="L1305" s="28">
        <f>IFERROR(IF(OR(J1305=0,K1305=""),"",IF(E1305="Positivo",MIN(MAX(K1305/J1305,0),1.3),MIN(MAX(J1305/K1305,0),1.3))),"")</f>
        <v/>
      </c>
      <c r="M1305" s="28">
        <f>IFERROR(IF(OR(J1305=0,K1305=""),"",IF(E1305="Positivo",MAX(K1305/J1305,0),MAX(J1305/K1305,0))),"")</f>
        <v/>
      </c>
      <c r="N1305" s="5" t="inlineStr">
        <is>
          <t>%</t>
        </is>
      </c>
      <c r="O1305" s="5" t="inlineStr">
        <is>
          <t>%</t>
        </is>
      </c>
      <c r="P1305" s="5" t="n">
        <v>0</v>
      </c>
      <c r="Q1305" s="5" t="n">
        <v>0</v>
      </c>
      <c r="R1305" s="5">
        <f>A1305&amp;"-"&amp;YEAR(F1305)&amp;"-"&amp;IF(LEN(MONTH(F1305))=1,"0"&amp;MONTH(F1305),MONTH(F1305))&amp;"-"&amp;IF(LEN(DAY(F1305))=1,"0"&amp;DAY(F1305),DAY(F1305))</f>
        <v/>
      </c>
    </row>
    <row r="1306">
      <c r="A1306" s="26" t="n">
        <v>409</v>
      </c>
      <c r="B1306" s="5" t="inlineStr">
        <is>
          <t>Oportunidad en tiempo de envios</t>
        </is>
      </c>
      <c r="C1306" s="5" t="inlineStr">
        <is>
          <t>GESTIÓN JURÍDICA Y NORMATIVA</t>
        </is>
      </c>
      <c r="D1306" s="5" t="inlineStr">
        <is>
          <t>Trimestral</t>
        </is>
      </c>
      <c r="E1306" s="5" t="inlineStr">
        <is>
          <t>Positivo</t>
        </is>
      </c>
      <c r="F1306" s="6" t="n">
        <v>45565</v>
      </c>
      <c r="G1306" s="5">
        <f>YEAR(F1306)</f>
        <v/>
      </c>
      <c r="H1306" s="5">
        <f>PROPER(TEXT(F1306,"mmmm"))</f>
        <v/>
      </c>
      <c r="I1306" s="6">
        <f>IF(OR(H1306="Enero",H1306="Febrero",H1306="Marzo",H1306="Abril",H1306="Mayo",H1306="Junio"),G1306&amp;"-1",IF(OR(H1306="Julio",H1306="Agosto",H1306="Septiembre",H1306="Octubre",H1306="Noviembre",H1306="Diciembre"),G1306&amp;"-2"))</f>
        <v/>
      </c>
      <c r="J1306" s="5" t="n">
        <v>190</v>
      </c>
      <c r="K1306" s="10" t="n">
        <v>1370</v>
      </c>
      <c r="L1306" s="28">
        <f>IFERROR(IF(OR(J1306=0,K1306=""),"",IF(E1306="Positivo",MIN(MAX(K1306/J1306,0),1.3),MIN(MAX(J1306/K1306,0),1.3))),"")</f>
        <v/>
      </c>
      <c r="M1306" s="28">
        <f>IFERROR(IF(OR(J1306=0,K1306=""),"",IF(E1306="Positivo",MAX(K1306/J1306,0),MAX(J1306/K1306,0))),"")</f>
        <v/>
      </c>
      <c r="N1306" s="5" t="inlineStr">
        <is>
          <t>%</t>
        </is>
      </c>
      <c r="O1306" s="5" t="inlineStr">
        <is>
          <t>%</t>
        </is>
      </c>
      <c r="P1306" s="16" t="n">
        <v>0</v>
      </c>
      <c r="Q1306" s="16" t="n">
        <v>0</v>
      </c>
      <c r="R1306" s="5">
        <f>A1306&amp;"-"&amp;YEAR(F1306)&amp;"-"&amp;IF(LEN(MONTH(F1306))=1,"0"&amp;MONTH(F1306),MONTH(F1306))&amp;"-"&amp;IF(LEN(DAY(F1306))=1,"0"&amp;DAY(F1306),DAY(F1306))</f>
        <v/>
      </c>
    </row>
    <row r="1307">
      <c r="A1307" s="26" t="n">
        <v>409</v>
      </c>
      <c r="B1307" s="5" t="inlineStr">
        <is>
          <t>Oportunidad en tiempo de envios</t>
        </is>
      </c>
      <c r="C1307" s="5" t="inlineStr">
        <is>
          <t>GESTIÓN JURÍDICA Y NORMATIVA</t>
        </is>
      </c>
      <c r="D1307" s="5" t="inlineStr">
        <is>
          <t>Trimestral</t>
        </is>
      </c>
      <c r="E1307" s="5" t="inlineStr">
        <is>
          <t>Positivo</t>
        </is>
      </c>
      <c r="F1307" s="6" t="n">
        <v>45657</v>
      </c>
      <c r="G1307" s="5">
        <f>YEAR(F1307)</f>
        <v/>
      </c>
      <c r="H1307" s="5">
        <f>PROPER(TEXT(F1307,"mmmm"))</f>
        <v/>
      </c>
      <c r="I1307" s="6">
        <f>IF(OR(H1307="Enero",H1307="Febrero",H1307="Marzo",H1307="Abril",H1307="Mayo",H1307="Junio"),G1307&amp;"-1",IF(OR(H1307="Julio",H1307="Agosto",H1307="Septiembre",H1307="Octubre",H1307="Noviembre",H1307="Diciembre"),G1307&amp;"-2"))</f>
        <v/>
      </c>
      <c r="J1307" s="5" t="n">
        <v>95</v>
      </c>
      <c r="K1307" s="10" t="n">
        <v>2016</v>
      </c>
      <c r="L1307" s="28">
        <f>IFERROR(IF(OR(J1307=0,K1307=""),"",IF(E1307="Positivo",MIN(MAX(K1307/J1307,0),1.3),MIN(MAX(J1307/K1307,0),1.3))),"")</f>
        <v/>
      </c>
      <c r="M1307" s="28">
        <f>IFERROR(IF(OR(J1307=0,K1307=""),"",IF(E1307="Positivo",MAX(K1307/J1307,0),MAX(J1307/K1307,0))),"")</f>
        <v/>
      </c>
      <c r="N1307" s="5" t="inlineStr">
        <is>
          <t>%</t>
        </is>
      </c>
      <c r="O1307" s="5" t="inlineStr">
        <is>
          <t>%</t>
        </is>
      </c>
      <c r="P1307" s="16" t="n">
        <v>0</v>
      </c>
      <c r="Q1307" s="16" t="n">
        <v>0</v>
      </c>
      <c r="R1307" s="5">
        <f>A1307&amp;"-"&amp;YEAR(F1307)&amp;"-"&amp;IF(LEN(MONTH(F1307))=1,"0"&amp;MONTH(F1307),MONTH(F1307))&amp;"-"&amp;IF(LEN(DAY(F1307))=1,"0"&amp;DAY(F1307),DAY(F1307))</f>
        <v/>
      </c>
    </row>
    <row r="1308">
      <c r="A1308" s="43" t="n">
        <v>410</v>
      </c>
      <c r="B1308" s="5" t="inlineStr">
        <is>
          <t>Solicitudes de gestión documental</t>
        </is>
      </c>
      <c r="C1308" s="5" t="inlineStr">
        <is>
          <t>GESTIÓN JURÍDICA Y NORMATIVA</t>
        </is>
      </c>
      <c r="D1308" s="5" t="inlineStr">
        <is>
          <t>Trimestral</t>
        </is>
      </c>
      <c r="E1308" s="5" t="inlineStr">
        <is>
          <t>Positivo</t>
        </is>
      </c>
      <c r="F1308" s="6" t="n">
        <v>45199</v>
      </c>
      <c r="G1308" s="5">
        <f>YEAR(F1308)</f>
        <v/>
      </c>
      <c r="H1308" s="5">
        <f>PROPER(TEXT(F1308,"mmmm"))</f>
        <v/>
      </c>
      <c r="I1308" s="6">
        <f>IF(OR(H1308="Enero",H1308="Febrero",H1308="Marzo",H1308="Abril",H1308="Mayo",H1308="Junio"),G1308&amp;"-1",IF(OR(H1308="Julio",H1308="Agosto",H1308="Septiembre",H1308="Octubre",H1308="Noviembre",H1308="Diciembre"),G1308&amp;"-2"))</f>
        <v/>
      </c>
      <c r="J1308" s="5" t="n">
        <v>90</v>
      </c>
      <c r="K1308" s="120" t="n">
        <v>90.31</v>
      </c>
      <c r="L1308" s="28">
        <f>IFERROR(IF(OR(J1308=0,K1308=""),"",IF(E1308="Positivo",MIN(MAX(K1308/J1308,0),1.3),MIN(MAX(J1308/K1308,0),1.3))),"")</f>
        <v/>
      </c>
      <c r="M1308" s="28">
        <f>IFERROR(IF(OR(J1308=0,K1308=""),"",IF(E1308="Positivo",MAX(K1308/J1308,0),MAX(J1308/K1308,0))),"")</f>
        <v/>
      </c>
      <c r="N1308" s="5" t="inlineStr">
        <is>
          <t>%</t>
        </is>
      </c>
      <c r="O1308" s="5" t="inlineStr">
        <is>
          <t>%</t>
        </is>
      </c>
      <c r="P1308" s="16" t="n">
        <v>0</v>
      </c>
      <c r="Q1308" s="16" t="n">
        <v>0</v>
      </c>
      <c r="R1308" s="5">
        <f>A1308&amp;"-"&amp;YEAR(F1308)&amp;"-"&amp;IF(LEN(MONTH(F1308))=1,"0"&amp;MONTH(F1308),MONTH(F1308))&amp;"-"&amp;IF(LEN(DAY(F1308))=1,"0"&amp;DAY(F1308),DAY(F1308))</f>
        <v/>
      </c>
    </row>
    <row r="1309">
      <c r="A1309" s="39" t="n">
        <v>411</v>
      </c>
      <c r="B1309" s="5" t="inlineStr">
        <is>
          <t>Cumplimiento Planes De Relacionamiento</t>
        </is>
      </c>
      <c r="C1309" s="5" t="inlineStr">
        <is>
          <t>Comunicaciones Externas</t>
        </is>
      </c>
      <c r="D1309" s="5" t="inlineStr">
        <is>
          <t>Semestral</t>
        </is>
      </c>
      <c r="E1309" s="5" t="inlineStr">
        <is>
          <t>Positivo</t>
        </is>
      </c>
      <c r="F1309" s="6" t="n">
        <v>45291</v>
      </c>
      <c r="G1309" s="5">
        <f>YEAR(F1309)</f>
        <v/>
      </c>
      <c r="H1309" s="5">
        <f>PROPER(TEXT(F1309,"mmmm"))</f>
        <v/>
      </c>
      <c r="I1309" s="6">
        <f>IF(OR(H1309="Enero",H1309="Febrero",H1309="Marzo",H1309="Abril",H1309="Mayo",H1309="Junio"),G1309&amp;"-1",IF(OR(H1309="Julio",H1309="Agosto",H1309="Septiembre",H1309="Octubre",H1309="Noviembre",H1309="Diciembre"),G1309&amp;"-2"))</f>
        <v/>
      </c>
      <c r="J1309" s="5" t="n">
        <v>100</v>
      </c>
      <c r="K1309" s="120" t="n">
        <v>100</v>
      </c>
      <c r="L1309" s="28">
        <f>IFERROR(IF(OR(J1309=0,K1309=""),"",IF(E1309="Positivo",MIN(MAX(K1309/J1309,0),1.3),MIN(MAX(J1309/K1309,0),1.3))),"")</f>
        <v/>
      </c>
      <c r="M1309" s="28">
        <f>IFERROR(IF(OR(J1309=0,K1309=""),"",IF(E1309="Positivo",MAX(K1309/J1309,0),MAX(J1309/K1309,0))),"")</f>
        <v/>
      </c>
      <c r="N1309" s="5" t="inlineStr">
        <is>
          <t>%</t>
        </is>
      </c>
      <c r="O1309" s="5" t="inlineStr">
        <is>
          <t>%</t>
        </is>
      </c>
      <c r="P1309" s="16" t="n">
        <v>0</v>
      </c>
      <c r="Q1309" s="16" t="n">
        <v>0</v>
      </c>
      <c r="R1309" s="5">
        <f>A1309&amp;"-"&amp;YEAR(F1309)&amp;"-"&amp;IF(LEN(MONTH(F1309))=1,"0"&amp;MONTH(F1309),MONTH(F1309))&amp;"-"&amp;IF(LEN(DAY(F1309))=1,"0"&amp;DAY(F1309),DAY(F1309))</f>
        <v/>
      </c>
    </row>
    <row r="1310">
      <c r="A1310" s="39" t="n">
        <v>412</v>
      </c>
      <c r="B1310" s="5" t="inlineStr">
        <is>
          <t>Participaciones en 2 eventos externos de impacto</t>
        </is>
      </c>
      <c r="C1310" s="5" t="inlineStr">
        <is>
          <t>Comunicaciones Externas</t>
        </is>
      </c>
      <c r="D1310" s="5" t="inlineStr">
        <is>
          <t>Anual</t>
        </is>
      </c>
      <c r="E1310" s="5" t="inlineStr">
        <is>
          <t>Positivo</t>
        </is>
      </c>
      <c r="F1310" s="6" t="n">
        <v>45291</v>
      </c>
      <c r="G1310" s="5">
        <f>YEAR(F1310)</f>
        <v/>
      </c>
      <c r="H1310" s="5">
        <f>PROPER(TEXT(F1310,"mmmm"))</f>
        <v/>
      </c>
      <c r="I1310" s="6">
        <f>IF(OR(H1310="Enero",H1310="Febrero",H1310="Marzo",H1310="Abril",H1310="Mayo",H1310="Junio"),G1310&amp;"-1",IF(OR(H1310="Julio",H1310="Agosto",H1310="Septiembre",H1310="Octubre",H1310="Noviembre",H1310="Diciembre"),G1310&amp;"-2"))</f>
        <v/>
      </c>
      <c r="J1310" s="5" t="n">
        <v>100</v>
      </c>
      <c r="K1310" s="120" t="n">
        <v>100</v>
      </c>
      <c r="L1310" s="28">
        <f>IFERROR(IF(OR(J1310=0,K1310=""),"",IF(E1310="Positivo",MIN(MAX(K1310/J1310,0),1.3),MIN(MAX(J1310/K1310,0),1.3))),"")</f>
        <v/>
      </c>
      <c r="M1310" s="28">
        <f>IFERROR(IF(OR(J1310=0,K1310=""),"",IF(E1310="Positivo",MAX(K1310/J1310,0),MAX(J1310/K1310,0))),"")</f>
        <v/>
      </c>
      <c r="N1310" s="5" t="inlineStr">
        <is>
          <t>%</t>
        </is>
      </c>
      <c r="O1310" s="5" t="inlineStr">
        <is>
          <t>%</t>
        </is>
      </c>
      <c r="P1310" s="16" t="n">
        <v>0</v>
      </c>
      <c r="Q1310" s="16" t="n">
        <v>0</v>
      </c>
      <c r="R1310" s="5">
        <f>A1310&amp;"-"&amp;YEAR(F1310)&amp;"-"&amp;IF(LEN(MONTH(F1310))=1,"0"&amp;MONTH(F1310),MONTH(F1310))&amp;"-"&amp;IF(LEN(DAY(F1310))=1,"0"&amp;DAY(F1310),DAY(F1310))</f>
        <v/>
      </c>
    </row>
    <row r="1311">
      <c r="A1311" s="26" t="n">
        <v>412</v>
      </c>
      <c r="B1311" s="5" t="inlineStr">
        <is>
          <t>Participación en eventos externos de impacto</t>
        </is>
      </c>
      <c r="C1311" s="5" t="inlineStr">
        <is>
          <t>Comunicaciones Externas</t>
        </is>
      </c>
      <c r="D1311" s="5" t="inlineStr">
        <is>
          <t>Anual</t>
        </is>
      </c>
      <c r="E1311" s="5" t="inlineStr">
        <is>
          <t>Positivo</t>
        </is>
      </c>
      <c r="F1311" s="6" t="n">
        <v>45657</v>
      </c>
      <c r="G1311" s="5">
        <f>YEAR(F1311)</f>
        <v/>
      </c>
      <c r="H1311" s="5">
        <f>PROPER(TEXT(F1311,"mmmm"))</f>
        <v/>
      </c>
      <c r="I1311" s="6">
        <f>IF(OR(H1311="Enero",H1311="Febrero",H1311="Marzo",H1311="Abril",H1311="Mayo",H1311="Junio"),G1311&amp;"-1",IF(OR(H1311="Julio",H1311="Agosto",H1311="Septiembre",H1311="Octubre",H1311="Noviembre",H1311="Diciembre"),G1311&amp;"-2"))</f>
        <v/>
      </c>
      <c r="J1311" s="5" t="n">
        <v>100</v>
      </c>
      <c r="K1311" s="10" t="n">
        <v>100</v>
      </c>
      <c r="L1311" s="28">
        <f>IFERROR(IF(OR(J1311=0,K1311=""),"",IF(E1311="Positivo",MIN(MAX(K1311/J1311,0),1.3),MIN(MAX(J1311/K1311,0),1.3))),"")</f>
        <v/>
      </c>
      <c r="M1311" s="28">
        <f>IFERROR(IF(OR(J1311=0,K1311=""),"",IF(E1311="Positivo",MAX(K1311/J1311,0),MAX(J1311/K1311,0))),"")</f>
        <v/>
      </c>
      <c r="N1311" s="5" t="inlineStr">
        <is>
          <t>%</t>
        </is>
      </c>
      <c r="O1311" s="5" t="inlineStr">
        <is>
          <t>%</t>
        </is>
      </c>
      <c r="P1311" s="16" t="n">
        <v>0</v>
      </c>
      <c r="Q1311" s="16" t="n">
        <v>0</v>
      </c>
      <c r="R1311" s="5">
        <f>A1311&amp;"-"&amp;YEAR(F1311)&amp;"-"&amp;IF(LEN(MONTH(F1311))=1,"0"&amp;MONTH(F1311),MONTH(F1311))&amp;"-"&amp;IF(LEN(DAY(F1311))=1,"0"&amp;DAY(F1311),DAY(F1311))</f>
        <v/>
      </c>
    </row>
    <row r="1312">
      <c r="A1312" s="39" t="n">
        <v>413</v>
      </c>
      <c r="B1312" s="5" t="inlineStr">
        <is>
          <t>Participaciones del Poli como sede o patrocinador</t>
        </is>
      </c>
      <c r="C1312" s="5" t="inlineStr">
        <is>
          <t>Comunicaciones Externas</t>
        </is>
      </c>
      <c r="D1312" s="5" t="inlineStr">
        <is>
          <t>Anual</t>
        </is>
      </c>
      <c r="E1312" s="5" t="inlineStr">
        <is>
          <t>Positivo</t>
        </is>
      </c>
      <c r="F1312" s="6" t="n">
        <v>45291</v>
      </c>
      <c r="G1312" s="5">
        <f>YEAR(F1312)</f>
        <v/>
      </c>
      <c r="H1312" s="5">
        <f>PROPER(TEXT(F1312,"mmmm"))</f>
        <v/>
      </c>
      <c r="I1312" s="6">
        <f>IF(OR(H1312="Enero",H1312="Febrero",H1312="Marzo",H1312="Abril",H1312="Mayo",H1312="Junio"),G1312&amp;"-1",IF(OR(H1312="Julio",H1312="Agosto",H1312="Septiembre",H1312="Octubre",H1312="Noviembre",H1312="Diciembre"),G1312&amp;"-2"))</f>
        <v/>
      </c>
      <c r="J1312" s="5" t="n"/>
      <c r="K1312" s="120" t="n">
        <v>100</v>
      </c>
      <c r="L1312" s="28">
        <f>IFERROR(IF(OR(J1312=0,K1312=""),"",IF(E1312="Positivo",MIN(MAX(K1312/J1312,0),1.3),MIN(MAX(J1312/K1312,0),1.3))),"")</f>
        <v/>
      </c>
      <c r="M1312" s="28">
        <f>IFERROR(IF(OR(J1312=0,K1312=""),"",IF(E1312="Positivo",MAX(K1312/J1312,0),MAX(J1312/K1312,0))),"")</f>
        <v/>
      </c>
      <c r="N1312" s="5" t="inlineStr">
        <is>
          <t>Linea Base</t>
        </is>
      </c>
      <c r="O1312" s="5" t="inlineStr">
        <is>
          <t>%</t>
        </is>
      </c>
      <c r="P1312" s="16" t="n">
        <v>0</v>
      </c>
      <c r="Q1312" s="16" t="n">
        <v>0</v>
      </c>
      <c r="R1312" s="5">
        <f>A1312&amp;"-"&amp;YEAR(F1312)&amp;"-"&amp;IF(LEN(MONTH(F1312))=1,"0"&amp;MONTH(F1312),MONTH(F1312))&amp;"-"&amp;IF(LEN(DAY(F1312))=1,"0"&amp;DAY(F1312),DAY(F1312))</f>
        <v/>
      </c>
    </row>
    <row r="1313">
      <c r="A1313" s="26" t="n">
        <v>413</v>
      </c>
      <c r="B1313" s="5" t="inlineStr">
        <is>
          <t>Participación del Poli como sede o patrocinador</t>
        </is>
      </c>
      <c r="C1313" s="5" t="inlineStr">
        <is>
          <t>Comunicaciones Externas</t>
        </is>
      </c>
      <c r="D1313" s="5" t="inlineStr">
        <is>
          <t>Anual</t>
        </is>
      </c>
      <c r="E1313" s="5" t="inlineStr">
        <is>
          <t>Positivo</t>
        </is>
      </c>
      <c r="F1313" s="6" t="n">
        <v>45657</v>
      </c>
      <c r="G1313" s="5">
        <f>YEAR(F1313)</f>
        <v/>
      </c>
      <c r="H1313" s="5">
        <f>PROPER(TEXT(F1313,"mmmm"))</f>
        <v/>
      </c>
      <c r="I1313" s="6">
        <f>IF(OR(H1313="Enero",H1313="Febrero",H1313="Marzo",H1313="Abril",H1313="Mayo",H1313="Junio"),G1313&amp;"-1",IF(OR(H1313="Julio",H1313="Agosto",H1313="Septiembre",H1313="Octubre",H1313="Noviembre",H1313="Diciembre"),G1313&amp;"-2"))</f>
        <v/>
      </c>
      <c r="J1313" s="5" t="n">
        <v>100</v>
      </c>
      <c r="K1313" s="10" t="n">
        <v>100</v>
      </c>
      <c r="L1313" s="28">
        <f>IFERROR(IF(OR(J1313=0,K1313=""),"",IF(E1313="Positivo",MIN(MAX(K1313/J1313,0),1.3),MIN(MAX(J1313/K1313,0),1.3))),"")</f>
        <v/>
      </c>
      <c r="M1313" s="28">
        <f>IFERROR(IF(OR(J1313=0,K1313=""),"",IF(E1313="Positivo",MAX(K1313/J1313,0),MAX(J1313/K1313,0))),"")</f>
        <v/>
      </c>
      <c r="N1313" s="5" t="n"/>
      <c r="O1313" s="5" t="n"/>
      <c r="P1313" s="16" t="n">
        <v>0</v>
      </c>
      <c r="Q1313" s="16" t="n">
        <v>0</v>
      </c>
      <c r="R1313" s="5">
        <f>A1313&amp;"-"&amp;YEAR(F1313)&amp;"-"&amp;IF(LEN(MONTH(F1313))=1,"0"&amp;MONTH(F1313),MONTH(F1313))&amp;"-"&amp;IF(LEN(DAY(F1313))=1,"0"&amp;DAY(F1313),DAY(F1313))</f>
        <v/>
      </c>
    </row>
    <row r="1314">
      <c r="A1314" s="26" t="n">
        <v>414</v>
      </c>
      <c r="B1314" s="5" t="inlineStr">
        <is>
          <t>Cumplimiento Plan Anual Rectoría</t>
        </is>
      </c>
      <c r="C1314" s="5" t="n"/>
      <c r="D1314" s="5" t="inlineStr">
        <is>
          <t>Trimestral</t>
        </is>
      </c>
      <c r="E1314" s="5" t="inlineStr">
        <is>
          <t>Positivo</t>
        </is>
      </c>
      <c r="F1314" s="6" t="n">
        <v>45107</v>
      </c>
      <c r="G1314" s="5">
        <f>YEAR(F1314)</f>
        <v/>
      </c>
      <c r="H1314" s="5">
        <f>PROPER(TEXT(F1314,"mmmm"))</f>
        <v/>
      </c>
      <c r="I1314" s="6">
        <f>IF(OR(H1314="Enero",H1314="Febrero",H1314="Marzo",H1314="Abril",H1314="Mayo",H1314="Junio"),G1314&amp;"-1",IF(OR(H1314="Julio",H1314="Agosto",H1314="Septiembre",H1314="Octubre",H1314="Noviembre",H1314="Diciembre"),G1314&amp;"-2"))</f>
        <v/>
      </c>
      <c r="J1314" s="5" t="n">
        <v>100</v>
      </c>
      <c r="K1314" s="120" t="n">
        <v>125</v>
      </c>
      <c r="L1314" s="28">
        <f>IFERROR(IF(OR(J1314=0,K1314=""),"",IF(E1314="Positivo",MIN(MAX(K1314/J1314,0),1.0),MIN(MAX(J1314/K1314,0),1.0))),"")</f>
        <v/>
      </c>
      <c r="M1314" s="28">
        <f>IFERROR(IF(OR(J1314=0,K1314=""),"",IF(E1314="Positivo",MAX(K1314/J1314,0),MAX(J1314/K1314,0))),"")</f>
        <v/>
      </c>
      <c r="N1314" s="5" t="n"/>
      <c r="O1314" s="5" t="n"/>
      <c r="P1314" s="16" t="n">
        <v>0</v>
      </c>
      <c r="Q1314" s="16" t="n">
        <v>0</v>
      </c>
      <c r="R1314" s="5">
        <f>A1314&amp;"-"&amp;YEAR(F1314)&amp;"-"&amp;IF(LEN(MONTH(F1314))=1,"0"&amp;MONTH(F1314),MONTH(F1314))&amp;"-"&amp;IF(LEN(DAY(F1314))=1,"0"&amp;DAY(F1314),DAY(F1314))</f>
        <v/>
      </c>
    </row>
    <row r="1315">
      <c r="A1315" s="26" t="n">
        <v>414</v>
      </c>
      <c r="B1315" s="5" t="inlineStr">
        <is>
          <t>Cumplimiento Plan Anual Rectoría</t>
        </is>
      </c>
      <c r="C1315" s="5" t="n"/>
      <c r="D1315" s="5" t="inlineStr">
        <is>
          <t>Trimestral</t>
        </is>
      </c>
      <c r="E1315" s="5" t="inlineStr">
        <is>
          <t>Positivo</t>
        </is>
      </c>
      <c r="F1315" s="6" t="n">
        <v>45199</v>
      </c>
      <c r="G1315" s="5">
        <f>YEAR(F1315)</f>
        <v/>
      </c>
      <c r="H1315" s="5">
        <f>PROPER(TEXT(F1315,"mmmm"))</f>
        <v/>
      </c>
      <c r="I1315" s="6">
        <f>IF(OR(H1315="Enero",H1315="Febrero",H1315="Marzo",H1315="Abril",H1315="Mayo",H1315="Junio"),G1315&amp;"-1",IF(OR(H1315="Julio",H1315="Agosto",H1315="Septiembre",H1315="Octubre",H1315="Noviembre",H1315="Diciembre"),G1315&amp;"-2"))</f>
        <v/>
      </c>
      <c r="J1315" s="5" t="n">
        <v>100</v>
      </c>
      <c r="K1315" s="120" t="n">
        <v>179.28875</v>
      </c>
      <c r="L1315" s="28">
        <f>IFERROR(IF(OR(J1315=0,K1315=""),"",IF(E1315="Positivo",MIN(MAX(K1315/J1315,0),1.0),MIN(MAX(J1315/K1315,0),1.0))),"")</f>
        <v/>
      </c>
      <c r="M1315" s="28">
        <f>IFERROR(IF(OR(J1315=0,K1315=""),"",IF(E1315="Positivo",MAX(K1315/J1315,0),MAX(J1315/K1315,0))),"")</f>
        <v/>
      </c>
      <c r="N1315" s="5" t="n"/>
      <c r="O1315" s="5" t="n"/>
      <c r="P1315" s="16" t="n">
        <v>0</v>
      </c>
      <c r="Q1315" s="16" t="n">
        <v>0</v>
      </c>
      <c r="R1315" s="5">
        <f>A1315&amp;"-"&amp;YEAR(F1315)&amp;"-"&amp;IF(LEN(MONTH(F1315))=1,"0"&amp;MONTH(F1315),MONTH(F1315))&amp;"-"&amp;IF(LEN(DAY(F1315))=1,"0"&amp;DAY(F1315),DAY(F1315))</f>
        <v/>
      </c>
    </row>
    <row r="1316">
      <c r="A1316" s="26" t="n">
        <v>414</v>
      </c>
      <c r="B1316" s="5" t="inlineStr">
        <is>
          <t>Cumplimiento Plan Anual Rectoría</t>
        </is>
      </c>
      <c r="C1316" s="5" t="n"/>
      <c r="D1316" s="5" t="inlineStr">
        <is>
          <t>Trimestral</t>
        </is>
      </c>
      <c r="E1316" s="5" t="inlineStr">
        <is>
          <t>Positivo</t>
        </is>
      </c>
      <c r="F1316" s="6" t="n">
        <v>45291</v>
      </c>
      <c r="G1316" s="5">
        <f>YEAR(F1316)</f>
        <v/>
      </c>
      <c r="H1316" s="5">
        <f>PROPER(TEXT(F1316,"mmmm"))</f>
        <v/>
      </c>
      <c r="I1316" s="6">
        <f>IF(OR(H1316="Enero",H1316="Febrero",H1316="Marzo",H1316="Abril",H1316="Mayo",H1316="Junio"),G1316&amp;"-1",IF(OR(H1316="Julio",H1316="Agosto",H1316="Septiembre",H1316="Octubre",H1316="Noviembre",H1316="Diciembre"),G1316&amp;"-2"))</f>
        <v/>
      </c>
      <c r="J1316" s="5" t="n">
        <v>100</v>
      </c>
      <c r="K1316" s="120" t="n">
        <v>196.28375</v>
      </c>
      <c r="L1316" s="28">
        <f>IFERROR(IF(OR(J1316=0,K1316=""),"",IF(E1316="Positivo",MIN(MAX(K1316/J1316,0),1.0),MIN(MAX(J1316/K1316,0),1.0))),"")</f>
        <v/>
      </c>
      <c r="M1316" s="28">
        <f>IFERROR(IF(OR(J1316=0,K1316=""),"",IF(E1316="Positivo",MAX(K1316/J1316,0),MAX(J1316/K1316,0))),"")</f>
        <v/>
      </c>
      <c r="N1316" s="5" t="n"/>
      <c r="O1316" s="5" t="n"/>
      <c r="P1316" s="16" t="n">
        <v>0</v>
      </c>
      <c r="Q1316" s="16" t="n">
        <v>0</v>
      </c>
      <c r="R1316" s="5">
        <f>A1316&amp;"-"&amp;YEAR(F1316)&amp;"-"&amp;IF(LEN(MONTH(F1316))=1,"0"&amp;MONTH(F1316),MONTH(F1316))&amp;"-"&amp;IF(LEN(DAY(F1316))=1,"0"&amp;DAY(F1316),DAY(F1316))</f>
        <v/>
      </c>
    </row>
    <row r="1317">
      <c r="A1317" s="26" t="n">
        <v>414</v>
      </c>
      <c r="B1317" s="5" t="inlineStr">
        <is>
          <t>Cumplimiento Plan Anual Rectoría</t>
        </is>
      </c>
      <c r="C1317" s="5" t="inlineStr">
        <is>
          <t>Planeación Estratégica</t>
        </is>
      </c>
      <c r="D1317" s="5" t="inlineStr">
        <is>
          <t>Trimestral</t>
        </is>
      </c>
      <c r="E1317" s="5" t="inlineStr">
        <is>
          <t>Positivo</t>
        </is>
      </c>
      <c r="F1317" s="6" t="n">
        <v>45382</v>
      </c>
      <c r="G1317" s="5">
        <f>YEAR(F1317)</f>
        <v/>
      </c>
      <c r="H1317" s="5">
        <f>PROPER(TEXT(F1317,"mmmm"))</f>
        <v/>
      </c>
      <c r="I1317" s="6">
        <f>IF(OR(H1317="Enero",H1317="Febrero",H1317="Marzo",H1317="Abril",H1317="Mayo",H1317="Junio"),G1317&amp;"-1",IF(OR(H1317="Julio",H1317="Agosto",H1317="Septiembre",H1317="Octubre",H1317="Noviembre",H1317="Diciembre"),G1317&amp;"-2"))</f>
        <v/>
      </c>
      <c r="J1317" s="5" t="n">
        <v>100</v>
      </c>
      <c r="K1317" s="10" t="n">
        <v>106.6666666666667</v>
      </c>
      <c r="L1317" s="28">
        <f>IFERROR(IF(OR(J1317=0,K1317=""),"",IF(E1317="Positivo",MIN(MAX(K1317/J1317,0),1.0),MIN(MAX(J1317/K1317,0),1.0))),"")</f>
        <v/>
      </c>
      <c r="M1317" s="28">
        <f>IFERROR(IF(OR(J1317=0,K1317=""),"",IF(E1317="Positivo",MAX(K1317/J1317,0),MAX(J1317/K1317,0))),"")</f>
        <v/>
      </c>
      <c r="N1317" s="5" t="n"/>
      <c r="O1317" s="5" t="n"/>
      <c r="P1317" s="16" t="n">
        <v>0</v>
      </c>
      <c r="Q1317" s="16" t="n">
        <v>0</v>
      </c>
      <c r="R1317" s="5">
        <f>A1317&amp;"-"&amp;YEAR(F1317)&amp;"-"&amp;IF(LEN(MONTH(F1317))=1,"0"&amp;MONTH(F1317),MONTH(F1317))&amp;"-"&amp;IF(LEN(DAY(F1317))=1,"0"&amp;DAY(F1317),DAY(F1317))</f>
        <v/>
      </c>
    </row>
    <row r="1318">
      <c r="A1318" s="5" t="n">
        <v>414</v>
      </c>
      <c r="B1318" s="5" t="inlineStr">
        <is>
          <t>Cumplimiento Plan Anual Rectoría</t>
        </is>
      </c>
      <c r="C1318" s="5" t="inlineStr">
        <is>
          <t>Planeación Estratégica</t>
        </is>
      </c>
      <c r="D1318" s="5" t="inlineStr">
        <is>
          <t>Trimestral</t>
        </is>
      </c>
      <c r="E1318" s="5" t="inlineStr">
        <is>
          <t>Positivo</t>
        </is>
      </c>
      <c r="F1318" s="6" t="n">
        <v>45473</v>
      </c>
      <c r="G1318" s="5">
        <f>YEAR(F1318)</f>
        <v/>
      </c>
      <c r="H1318" s="5">
        <f>PROPER(TEXT(F1318,"mmmm"))</f>
        <v/>
      </c>
      <c r="I1318" s="6">
        <f>IF(OR(H1318="Enero",H1318="Febrero",H1318="Marzo",H1318="Abril",H1318="Mayo",H1318="Junio"),G1318&amp;"-1",IF(OR(H1318="Julio",H1318="Agosto",H1318="Septiembre",H1318="Octubre",H1318="Noviembre",H1318="Diciembre"),G1318&amp;"-2"))</f>
        <v/>
      </c>
      <c r="J1318" s="5" t="n">
        <v>100</v>
      </c>
      <c r="K1318" s="5" t="n">
        <v>129.0733333333334</v>
      </c>
      <c r="L1318" s="28">
        <f>IFERROR(IF(OR(J1318=0,K1318=""),"",IF(E1318="Positivo",MIN(MAX(K1318/J1318,0),1.0),MIN(MAX(J1318/K1318,0),1.0))),"")</f>
        <v/>
      </c>
      <c r="M1318" s="28">
        <f>IFERROR(IF(OR(J1318=0,K1318=""),"",IF(E1318="Positivo",MAX(K1318/J1318,0),MAX(J1318/K1318,0))),"")</f>
        <v/>
      </c>
      <c r="N1318" s="5" t="n"/>
      <c r="O1318" s="5" t="n"/>
      <c r="P1318" s="5" t="n">
        <v>0</v>
      </c>
      <c r="Q1318" s="5" t="n">
        <v>0</v>
      </c>
      <c r="R1318" s="5">
        <f>A1318&amp;"-"&amp;YEAR(F1318)&amp;"-"&amp;IF(LEN(MONTH(F1318))=1,"0"&amp;MONTH(F1318),MONTH(F1318))&amp;"-"&amp;IF(LEN(DAY(F1318))=1,"0"&amp;DAY(F1318),DAY(F1318))</f>
        <v/>
      </c>
    </row>
    <row r="1319">
      <c r="A1319" s="26" t="n">
        <v>414</v>
      </c>
      <c r="B1319" s="5" t="inlineStr">
        <is>
          <t>Cumplimiento Plan Anual Rectoría</t>
        </is>
      </c>
      <c r="C1319" s="5" t="inlineStr">
        <is>
          <t>Planeación Estratégica</t>
        </is>
      </c>
      <c r="D1319" s="5" t="inlineStr">
        <is>
          <t>Trimestral</t>
        </is>
      </c>
      <c r="E1319" s="5" t="inlineStr">
        <is>
          <t>Positivo</t>
        </is>
      </c>
      <c r="F1319" s="6" t="n">
        <v>45565</v>
      </c>
      <c r="G1319" s="5">
        <f>YEAR(F1319)</f>
        <v/>
      </c>
      <c r="H1319" s="5">
        <f>PROPER(TEXT(F1319,"mmmm"))</f>
        <v/>
      </c>
      <c r="I1319" s="6">
        <f>IF(OR(H1319="Enero",H1319="Febrero",H1319="Marzo",H1319="Abril",H1319="Mayo",H1319="Junio"),G1319&amp;"-1",IF(OR(H1319="Julio",H1319="Agosto",H1319="Septiembre",H1319="Octubre",H1319="Noviembre",H1319="Diciembre"),G1319&amp;"-2"))</f>
        <v/>
      </c>
      <c r="J1319" s="5" t="n">
        <v>100</v>
      </c>
      <c r="K1319" s="10" t="n">
        <v>179.6666666666667</v>
      </c>
      <c r="L1319" s="28">
        <f>IFERROR(IF(OR(J1319=0,K1319=""),"",IF(E1319="Positivo",MIN(MAX(K1319/J1319,0),1.0),MIN(MAX(J1319/K1319,0),1.0))),"")</f>
        <v/>
      </c>
      <c r="M1319" s="28">
        <f>IFERROR(IF(OR(J1319=0,K1319=""),"",IF(E1319="Positivo",MAX(K1319/J1319,0),MAX(J1319/K1319,0))),"")</f>
        <v/>
      </c>
      <c r="N1319" s="5" t="n"/>
      <c r="O1319" s="5" t="n"/>
      <c r="P1319" s="16" t="n">
        <v>0</v>
      </c>
      <c r="Q1319" s="16" t="n">
        <v>0</v>
      </c>
      <c r="R1319" s="5">
        <f>A1319&amp;"-"&amp;YEAR(F1319)&amp;"-"&amp;IF(LEN(MONTH(F1319))=1,"0"&amp;MONTH(F1319),MONTH(F1319))&amp;"-"&amp;IF(LEN(DAY(F1319))=1,"0"&amp;DAY(F1319),DAY(F1319))</f>
        <v/>
      </c>
    </row>
    <row r="1320">
      <c r="A1320" s="26" t="n">
        <v>414</v>
      </c>
      <c r="B1320" s="5" t="inlineStr">
        <is>
          <t>Cumplimiento Plan Anual Rectoría</t>
        </is>
      </c>
      <c r="C1320" s="5" t="inlineStr">
        <is>
          <t>Planeación Estratégica</t>
        </is>
      </c>
      <c r="D1320" s="5" t="inlineStr">
        <is>
          <t>Trimestral</t>
        </is>
      </c>
      <c r="E1320" s="5" t="inlineStr">
        <is>
          <t>Positivo</t>
        </is>
      </c>
      <c r="F1320" s="6" t="n">
        <v>45657</v>
      </c>
      <c r="G1320" s="5">
        <f>YEAR(F1320)</f>
        <v/>
      </c>
      <c r="H1320" s="5">
        <f>PROPER(TEXT(F1320,"mmmm"))</f>
        <v/>
      </c>
      <c r="I1320" s="6">
        <f>IF(OR(H1320="Enero",H1320="Febrero",H1320="Marzo",H1320="Abril",H1320="Mayo",H1320="Junio"),G1320&amp;"-1",IF(OR(H1320="Julio",H1320="Agosto",H1320="Septiembre",H1320="Octubre",H1320="Noviembre",H1320="Diciembre"),G1320&amp;"-2"))</f>
        <v/>
      </c>
      <c r="J1320" s="5" t="n">
        <v>100</v>
      </c>
      <c r="K1320" s="10" t="n">
        <v>198.7777777777778</v>
      </c>
      <c r="L1320" s="28">
        <f>IFERROR(IF(OR(J1320=0,K1320=""),"",IF(E1320="Positivo",MIN(MAX(K1320/J1320,0),1.0),MIN(MAX(J1320/K1320,0),1.0))),"")</f>
        <v/>
      </c>
      <c r="M1320" s="28">
        <f>IFERROR(IF(OR(J1320=0,K1320=""),"",IF(E1320="Positivo",MAX(K1320/J1320,0),MAX(J1320/K1320,0))),"")</f>
        <v/>
      </c>
      <c r="N1320" s="5" t="n"/>
      <c r="O1320" s="5" t="n"/>
      <c r="P1320" s="16" t="n">
        <v>0</v>
      </c>
      <c r="Q1320" s="16" t="n">
        <v>0</v>
      </c>
      <c r="R1320" s="5">
        <f>A1320&amp;"-"&amp;YEAR(F1320)&amp;"-"&amp;IF(LEN(MONTH(F1320))=1,"0"&amp;MONTH(F1320),MONTH(F1320))&amp;"-"&amp;IF(LEN(DAY(F1320))=1,"0"&amp;DAY(F1320),DAY(F1320))</f>
        <v/>
      </c>
    </row>
    <row r="1321">
      <c r="A1321" s="26" t="n">
        <v>415</v>
      </c>
      <c r="B1321" s="5" t="inlineStr">
        <is>
          <t>Cumplimiento Plan Anual Vicerrectoría del estudiante</t>
        </is>
      </c>
      <c r="C1321" s="5" t="n"/>
      <c r="D1321" s="5" t="inlineStr">
        <is>
          <t>Trimestral</t>
        </is>
      </c>
      <c r="E1321" s="5" t="inlineStr">
        <is>
          <t>Positivo</t>
        </is>
      </c>
      <c r="F1321" s="6" t="n">
        <v>45107</v>
      </c>
      <c r="G1321" s="5">
        <f>YEAR(F1321)</f>
        <v/>
      </c>
      <c r="H1321" s="5">
        <f>PROPER(TEXT(F1321,"mmmm"))</f>
        <v/>
      </c>
      <c r="I1321" s="6">
        <f>IF(OR(H1321="Enero",H1321="Febrero",H1321="Marzo",H1321="Abril",H1321="Mayo",H1321="Junio"),G1321&amp;"-1",IF(OR(H1321="Julio",H1321="Agosto",H1321="Septiembre",H1321="Octubre",H1321="Noviembre",H1321="Diciembre"),G1321&amp;"-2"))</f>
        <v/>
      </c>
      <c r="J1321" s="5" t="n">
        <v>100</v>
      </c>
      <c r="K1321" s="120" t="n">
        <v>110.5714285714286</v>
      </c>
      <c r="L1321" s="28">
        <f>IFERROR(IF(OR(J1321=0,K1321=""),"",IF(E1321="Positivo",MIN(MAX(K1321/J1321,0),1.0),MIN(MAX(J1321/K1321,0),1.0))),"")</f>
        <v/>
      </c>
      <c r="M1321" s="28">
        <f>IFERROR(IF(OR(J1321=0,K1321=""),"",IF(E1321="Positivo",MAX(K1321/J1321,0),MAX(J1321/K1321,0))),"")</f>
        <v/>
      </c>
      <c r="N1321" s="5" t="n"/>
      <c r="O1321" s="5" t="n"/>
      <c r="P1321" s="16" t="n">
        <v>0</v>
      </c>
      <c r="Q1321" s="16" t="n">
        <v>0</v>
      </c>
      <c r="R1321" s="5">
        <f>A1321&amp;"-"&amp;YEAR(F1321)&amp;"-"&amp;IF(LEN(MONTH(F1321))=1,"0"&amp;MONTH(F1321),MONTH(F1321))&amp;"-"&amp;IF(LEN(DAY(F1321))=1,"0"&amp;DAY(F1321),DAY(F1321))</f>
        <v/>
      </c>
    </row>
    <row r="1322">
      <c r="A1322" s="26" t="n">
        <v>415</v>
      </c>
      <c r="B1322" s="5" t="inlineStr">
        <is>
          <t>Cumplimiento Plan Anual Vicerrectoría del estudiante</t>
        </is>
      </c>
      <c r="C1322" s="5" t="n"/>
      <c r="D1322" s="5" t="inlineStr">
        <is>
          <t>Trimestral</t>
        </is>
      </c>
      <c r="E1322" s="5" t="inlineStr">
        <is>
          <t>Positivo</t>
        </is>
      </c>
      <c r="F1322" s="6" t="n">
        <v>45199</v>
      </c>
      <c r="G1322" s="5">
        <f>YEAR(F1322)</f>
        <v/>
      </c>
      <c r="H1322" s="5">
        <f>PROPER(TEXT(F1322,"mmmm"))</f>
        <v/>
      </c>
      <c r="I1322" s="6">
        <f>IF(OR(H1322="Enero",H1322="Febrero",H1322="Marzo",H1322="Abril",H1322="Mayo",H1322="Junio"),G1322&amp;"-1",IF(OR(H1322="Julio",H1322="Agosto",H1322="Septiembre",H1322="Octubre",H1322="Noviembre",H1322="Diciembre"),G1322&amp;"-2"))</f>
        <v/>
      </c>
      <c r="J1322" s="5" t="n">
        <v>100</v>
      </c>
      <c r="K1322" s="120" t="n">
        <v>177.8914285714286</v>
      </c>
      <c r="L1322" s="28">
        <f>IFERROR(IF(OR(J1322=0,K1322=""),"",IF(E1322="Positivo",MIN(MAX(K1322/J1322,0),1.0),MIN(MAX(J1322/K1322,0),1.0))),"")</f>
        <v/>
      </c>
      <c r="M1322" s="28">
        <f>IFERROR(IF(OR(J1322=0,K1322=""),"",IF(E1322="Positivo",MAX(K1322/J1322,0),MAX(J1322/K1322,0))),"")</f>
        <v/>
      </c>
      <c r="N1322" s="5" t="n"/>
      <c r="O1322" s="5" t="n"/>
      <c r="P1322" s="16" t="n">
        <v>0</v>
      </c>
      <c r="Q1322" s="16" t="n">
        <v>0</v>
      </c>
      <c r="R1322" s="5">
        <f>A1322&amp;"-"&amp;YEAR(F1322)&amp;"-"&amp;IF(LEN(MONTH(F1322))=1,"0"&amp;MONTH(F1322),MONTH(F1322))&amp;"-"&amp;IF(LEN(DAY(F1322))=1,"0"&amp;DAY(F1322),DAY(F1322))</f>
        <v/>
      </c>
    </row>
    <row r="1323">
      <c r="A1323" s="26" t="n">
        <v>415</v>
      </c>
      <c r="B1323" s="5" t="inlineStr">
        <is>
          <t>Cumplimiento Plan Anual Vicerrectoría del estudiante</t>
        </is>
      </c>
      <c r="C1323" s="5" t="n"/>
      <c r="D1323" s="5" t="inlineStr">
        <is>
          <t>Trimestral</t>
        </is>
      </c>
      <c r="E1323" s="5" t="inlineStr">
        <is>
          <t>Positivo</t>
        </is>
      </c>
      <c r="F1323" s="6" t="n">
        <v>45291</v>
      </c>
      <c r="G1323" s="5">
        <f>YEAR(F1323)</f>
        <v/>
      </c>
      <c r="H1323" s="5">
        <f>PROPER(TEXT(F1323,"mmmm"))</f>
        <v/>
      </c>
      <c r="I1323" s="6">
        <f>IF(OR(H1323="Enero",H1323="Febrero",H1323="Marzo",H1323="Abril",H1323="Mayo",H1323="Junio"),G1323&amp;"-1",IF(OR(H1323="Julio",H1323="Agosto",H1323="Septiembre",H1323="Octubre",H1323="Noviembre",H1323="Diciembre"),G1323&amp;"-2"))</f>
        <v/>
      </c>
      <c r="J1323" s="5" t="n">
        <v>100</v>
      </c>
      <c r="K1323" s="120" t="n">
        <v>171.5</v>
      </c>
      <c r="L1323" s="28">
        <f>IFERROR(IF(OR(J1323=0,K1323=""),"",IF(E1323="Positivo",MIN(MAX(K1323/J1323,0),1.0),MIN(MAX(J1323/K1323,0),1.0))),"")</f>
        <v/>
      </c>
      <c r="M1323" s="28">
        <f>IFERROR(IF(OR(J1323=0,K1323=""),"",IF(E1323="Positivo",MAX(K1323/J1323,0),MAX(J1323/K1323,0))),"")</f>
        <v/>
      </c>
      <c r="N1323" s="5" t="n"/>
      <c r="O1323" s="5" t="n"/>
      <c r="P1323" s="16" t="n">
        <v>0</v>
      </c>
      <c r="Q1323" s="16" t="n">
        <v>0</v>
      </c>
      <c r="R1323" s="5">
        <f>A1323&amp;"-"&amp;YEAR(F1323)&amp;"-"&amp;IF(LEN(MONTH(F1323))=1,"0"&amp;MONTH(F1323),MONTH(F1323))&amp;"-"&amp;IF(LEN(DAY(F1323))=1,"0"&amp;DAY(F1323),DAY(F1323))</f>
        <v/>
      </c>
    </row>
    <row r="1324">
      <c r="A1324" s="26" t="n">
        <v>415</v>
      </c>
      <c r="B1324" s="5" t="inlineStr">
        <is>
          <t>Cumplimiento Plan Anual Vicerrectoría del estudiante</t>
        </is>
      </c>
      <c r="C1324" s="5" t="inlineStr">
        <is>
          <t>Planeación Estratégica</t>
        </is>
      </c>
      <c r="D1324" s="5" t="inlineStr">
        <is>
          <t>Trimestral</t>
        </is>
      </c>
      <c r="E1324" s="5" t="inlineStr">
        <is>
          <t>Positivo</t>
        </is>
      </c>
      <c r="F1324" s="6" t="n">
        <v>45382</v>
      </c>
      <c r="G1324" s="5">
        <f>YEAR(F1324)</f>
        <v/>
      </c>
      <c r="H1324" s="5">
        <f>PROPER(TEXT(F1324,"mmmm"))</f>
        <v/>
      </c>
      <c r="I1324" s="6">
        <f>IF(OR(H1324="Enero",H1324="Febrero",H1324="Marzo",H1324="Abril",H1324="Mayo",H1324="Junio"),G1324&amp;"-1",IF(OR(H1324="Julio",H1324="Agosto",H1324="Septiembre",H1324="Octubre",H1324="Noviembre",H1324="Diciembre"),G1324&amp;"-2"))</f>
        <v/>
      </c>
      <c r="J1324" s="5" t="n">
        <v>100</v>
      </c>
      <c r="K1324" s="10" t="n">
        <v>92.12230769230769</v>
      </c>
      <c r="L1324" s="28">
        <f>IFERROR(IF(OR(J1324=0,K1324=""),"",IF(E1324="Positivo",MIN(MAX(K1324/J1324,0),1.0),MIN(MAX(J1324/K1324,0),1.0))),"")</f>
        <v/>
      </c>
      <c r="M1324" s="28">
        <f>IFERROR(IF(OR(J1324=0,K1324=""),"",IF(E1324="Positivo",MAX(K1324/J1324,0),MAX(J1324/K1324,0))),"")</f>
        <v/>
      </c>
      <c r="N1324" s="5" t="n"/>
      <c r="O1324" s="5" t="n"/>
      <c r="P1324" s="16" t="n">
        <v>0</v>
      </c>
      <c r="Q1324" s="16" t="n">
        <v>0</v>
      </c>
      <c r="R1324" s="5">
        <f>A1324&amp;"-"&amp;YEAR(F1324)&amp;"-"&amp;IF(LEN(MONTH(F1324))=1,"0"&amp;MONTH(F1324),MONTH(F1324))&amp;"-"&amp;IF(LEN(DAY(F1324))=1,"0"&amp;DAY(F1324),DAY(F1324))</f>
        <v/>
      </c>
    </row>
    <row r="1325">
      <c r="A1325" s="5" t="n">
        <v>415</v>
      </c>
      <c r="B1325" s="5" t="inlineStr">
        <is>
          <t>Cumplimiento Plan Anual Vicerrectoría del estudiante</t>
        </is>
      </c>
      <c r="C1325" s="5" t="inlineStr">
        <is>
          <t>Planeación Estratégica</t>
        </is>
      </c>
      <c r="D1325" s="5" t="inlineStr">
        <is>
          <t>Trimestral</t>
        </is>
      </c>
      <c r="E1325" s="5" t="inlineStr">
        <is>
          <t>Positivo</t>
        </is>
      </c>
      <c r="F1325" s="6" t="n">
        <v>45473</v>
      </c>
      <c r="G1325" s="5">
        <f>YEAR(F1325)</f>
        <v/>
      </c>
      <c r="H1325" s="5">
        <f>PROPER(TEXT(F1325,"mmmm"))</f>
        <v/>
      </c>
      <c r="I1325" s="6">
        <f>IF(OR(H1325="Enero",H1325="Febrero",H1325="Marzo",H1325="Abril",H1325="Mayo",H1325="Junio"),G1325&amp;"-1",IF(OR(H1325="Julio",H1325="Agosto",H1325="Septiembre",H1325="Octubre",H1325="Noviembre",H1325="Diciembre"),G1325&amp;"-2"))</f>
        <v/>
      </c>
      <c r="J1325" s="5" t="n">
        <v>100</v>
      </c>
      <c r="K1325" s="5" t="n">
        <v>129.6861538461538</v>
      </c>
      <c r="L1325" s="28">
        <f>IFERROR(IF(OR(J1325=0,K1325=""),"",IF(E1325="Positivo",MIN(MAX(K1325/J1325,0),1.0),MIN(MAX(J1325/K1325,0),1.0))),"")</f>
        <v/>
      </c>
      <c r="M1325" s="28">
        <f>IFERROR(IF(OR(J1325=0,K1325=""),"",IF(E1325="Positivo",MAX(K1325/J1325,0),MAX(J1325/K1325,0))),"")</f>
        <v/>
      </c>
      <c r="N1325" s="5" t="n"/>
      <c r="O1325" s="5" t="n"/>
      <c r="P1325" s="5" t="n">
        <v>0</v>
      </c>
      <c r="Q1325" s="5" t="n">
        <v>0</v>
      </c>
      <c r="R1325" s="5">
        <f>A1325&amp;"-"&amp;YEAR(F1325)&amp;"-"&amp;IF(LEN(MONTH(F1325))=1,"0"&amp;MONTH(F1325),MONTH(F1325))&amp;"-"&amp;IF(LEN(DAY(F1325))=1,"0"&amp;DAY(F1325),DAY(F1325))</f>
        <v/>
      </c>
    </row>
    <row r="1326">
      <c r="A1326" s="26" t="n">
        <v>415</v>
      </c>
      <c r="B1326" s="5" t="inlineStr">
        <is>
          <t>Cumplimiento Plan Anual Vicerrectoría del estudiante</t>
        </is>
      </c>
      <c r="C1326" s="5" t="inlineStr">
        <is>
          <t>Planeación Estratégica</t>
        </is>
      </c>
      <c r="D1326" s="5" t="inlineStr">
        <is>
          <t>Trimestral</t>
        </is>
      </c>
      <c r="E1326" s="5" t="inlineStr">
        <is>
          <t>Positivo</t>
        </is>
      </c>
      <c r="F1326" s="6" t="n">
        <v>45565</v>
      </c>
      <c r="G1326" s="5">
        <f>YEAR(F1326)</f>
        <v/>
      </c>
      <c r="H1326" s="5">
        <f>PROPER(TEXT(F1326,"mmmm"))</f>
        <v/>
      </c>
      <c r="I1326" s="6">
        <f>IF(OR(H1326="Enero",H1326="Febrero",H1326="Marzo",H1326="Abril",H1326="Mayo",H1326="Junio"),G1326&amp;"-1",IF(OR(H1326="Julio",H1326="Agosto",H1326="Septiembre",H1326="Octubre",H1326="Noviembre",H1326="Diciembre"),G1326&amp;"-2"))</f>
        <v/>
      </c>
      <c r="J1326" s="5" t="n">
        <v>100</v>
      </c>
      <c r="K1326" s="10" t="n">
        <v>178.5557142857143</v>
      </c>
      <c r="L1326" s="28">
        <f>IFERROR(IF(OR(J1326=0,K1326=""),"",IF(E1326="Positivo",MIN(MAX(K1326/J1326,0),1.0),MIN(MAX(J1326/K1326,0),1.0))),"")</f>
        <v/>
      </c>
      <c r="M1326" s="28">
        <f>IFERROR(IF(OR(J1326=0,K1326=""),"",IF(E1326="Positivo",MAX(K1326/J1326,0),MAX(J1326/K1326,0))),"")</f>
        <v/>
      </c>
      <c r="N1326" s="5" t="n"/>
      <c r="O1326" s="5" t="n"/>
      <c r="P1326" s="16" t="n">
        <v>0</v>
      </c>
      <c r="Q1326" s="16" t="n">
        <v>0</v>
      </c>
      <c r="R1326" s="5">
        <f>A1326&amp;"-"&amp;YEAR(F1326)&amp;"-"&amp;IF(LEN(MONTH(F1326))=1,"0"&amp;MONTH(F1326),MONTH(F1326))&amp;"-"&amp;IF(LEN(DAY(F1326))=1,"0"&amp;DAY(F1326),DAY(F1326))</f>
        <v/>
      </c>
    </row>
    <row r="1327">
      <c r="A1327" s="26" t="n">
        <v>415</v>
      </c>
      <c r="B1327" s="5" t="inlineStr">
        <is>
          <t>Cumplimiento Plan Anual Vicerrectoría del estudiante</t>
        </is>
      </c>
      <c r="C1327" s="5" t="inlineStr">
        <is>
          <t>Planeación Estratégica</t>
        </is>
      </c>
      <c r="D1327" s="5" t="inlineStr">
        <is>
          <t>Trimestral</t>
        </is>
      </c>
      <c r="E1327" s="5" t="inlineStr">
        <is>
          <t>Positivo</t>
        </is>
      </c>
      <c r="F1327" s="6" t="n">
        <v>45657</v>
      </c>
      <c r="G1327" s="5">
        <f>YEAR(F1327)</f>
        <v/>
      </c>
      <c r="H1327" s="5">
        <f>PROPER(TEXT(F1327,"mmmm"))</f>
        <v/>
      </c>
      <c r="I1327" s="6">
        <f>IF(OR(H1327="Enero",H1327="Febrero",H1327="Marzo",H1327="Abril",H1327="Mayo",H1327="Junio"),G1327&amp;"-1",IF(OR(H1327="Julio",H1327="Agosto",H1327="Septiembre",H1327="Octubre",H1327="Noviembre",H1327="Diciembre"),G1327&amp;"-2"))</f>
        <v/>
      </c>
      <c r="J1327" s="5" t="n">
        <v>100</v>
      </c>
      <c r="K1327" s="10" t="n">
        <v>198.3571428571429</v>
      </c>
      <c r="L1327" s="28">
        <f>IFERROR(IF(OR(J1327=0,K1327=""),"",IF(E1327="Positivo",MIN(MAX(K1327/J1327,0),1.0),MIN(MAX(J1327/K1327,0),1.0))),"")</f>
        <v/>
      </c>
      <c r="M1327" s="28">
        <f>IFERROR(IF(OR(J1327=0,K1327=""),"",IF(E1327="Positivo",MAX(K1327/J1327,0),MAX(J1327/K1327,0))),"")</f>
        <v/>
      </c>
      <c r="N1327" s="5" t="n"/>
      <c r="O1327" s="5" t="n"/>
      <c r="P1327" s="16" t="n">
        <v>0</v>
      </c>
      <c r="Q1327" s="16" t="n">
        <v>0</v>
      </c>
      <c r="R1327" s="5">
        <f>A1327&amp;"-"&amp;YEAR(F1327)&amp;"-"&amp;IF(LEN(MONTH(F1327))=1,"0"&amp;MONTH(F1327),MONTH(F1327))&amp;"-"&amp;IF(LEN(DAY(F1327))=1,"0"&amp;DAY(F1327),DAY(F1327))</f>
        <v/>
      </c>
    </row>
    <row r="1328">
      <c r="A1328" s="26" t="n">
        <v>416</v>
      </c>
      <c r="B1328" s="5" t="inlineStr">
        <is>
          <t>Cumplimiento Plan Anual Vicerrectoría de crecimiento</t>
        </is>
      </c>
      <c r="C1328" s="5" t="n"/>
      <c r="D1328" s="5" t="inlineStr">
        <is>
          <t>Trimestral</t>
        </is>
      </c>
      <c r="E1328" s="5" t="inlineStr">
        <is>
          <t>Positivo</t>
        </is>
      </c>
      <c r="F1328" s="6" t="n">
        <v>45107</v>
      </c>
      <c r="G1328" s="5">
        <f>YEAR(F1328)</f>
        <v/>
      </c>
      <c r="H1328" s="5">
        <f>PROPER(TEXT(F1328,"mmmm"))</f>
        <v/>
      </c>
      <c r="I1328" s="6">
        <f>IF(OR(H1328="Enero",H1328="Febrero",H1328="Marzo",H1328="Abril",H1328="Mayo",H1328="Junio"),G1328&amp;"-1",IF(OR(H1328="Julio",H1328="Agosto",H1328="Septiembre",H1328="Octubre",H1328="Noviembre",H1328="Diciembre"),G1328&amp;"-2"))</f>
        <v/>
      </c>
      <c r="J1328" s="5" t="n">
        <v>100</v>
      </c>
      <c r="K1328" s="120" t="n">
        <v>138</v>
      </c>
      <c r="L1328" s="28">
        <f>IFERROR(IF(OR(J1328=0,K1328=""),"",IF(E1328="Positivo",MIN(MAX(K1328/J1328,0),1.0),MIN(MAX(J1328/K1328,0),1.0))),"")</f>
        <v/>
      </c>
      <c r="M1328" s="28">
        <f>IFERROR(IF(OR(J1328=0,K1328=""),"",IF(E1328="Positivo",MAX(K1328/J1328,0),MAX(J1328/K1328,0))),"")</f>
        <v/>
      </c>
      <c r="N1328" s="5" t="n"/>
      <c r="O1328" s="5" t="n"/>
      <c r="P1328" s="16" t="n">
        <v>0</v>
      </c>
      <c r="Q1328" s="16" t="n">
        <v>0</v>
      </c>
      <c r="R1328" s="5">
        <f>A1328&amp;"-"&amp;YEAR(F1328)&amp;"-"&amp;IF(LEN(MONTH(F1328))=1,"0"&amp;MONTH(F1328),MONTH(F1328))&amp;"-"&amp;IF(LEN(DAY(F1328))=1,"0"&amp;DAY(F1328),DAY(F1328))</f>
        <v/>
      </c>
    </row>
    <row r="1329">
      <c r="A1329" s="26" t="n">
        <v>416</v>
      </c>
      <c r="B1329" s="5" t="inlineStr">
        <is>
          <t>Cumplimiento Plan Anual Vicerrectoría de crecimiento</t>
        </is>
      </c>
      <c r="C1329" s="5" t="n"/>
      <c r="D1329" s="5" t="inlineStr">
        <is>
          <t>Trimestral</t>
        </is>
      </c>
      <c r="E1329" s="5" t="inlineStr">
        <is>
          <t>Positivo</t>
        </is>
      </c>
      <c r="F1329" s="6" t="n">
        <v>45199</v>
      </c>
      <c r="G1329" s="5">
        <f>YEAR(F1329)</f>
        <v/>
      </c>
      <c r="H1329" s="5">
        <f>PROPER(TEXT(F1329,"mmmm"))</f>
        <v/>
      </c>
      <c r="I1329" s="6">
        <f>IF(OR(H1329="Enero",H1329="Febrero",H1329="Marzo",H1329="Abril",H1329="Mayo",H1329="Junio"),G1329&amp;"-1",IF(OR(H1329="Julio",H1329="Agosto",H1329="Septiembre",H1329="Octubre",H1329="Noviembre",H1329="Diciembre"),G1329&amp;"-2"))</f>
        <v/>
      </c>
      <c r="J1329" s="5" t="n">
        <v>100</v>
      </c>
      <c r="K1329" s="120" t="n">
        <v>184.19</v>
      </c>
      <c r="L1329" s="28">
        <f>IFERROR(IF(OR(J1329=0,K1329=""),"",IF(E1329="Positivo",MIN(MAX(K1329/J1329,0),1.0),MIN(MAX(J1329/K1329,0),1.0))),"")</f>
        <v/>
      </c>
      <c r="M1329" s="28">
        <f>IFERROR(IF(OR(J1329=0,K1329=""),"",IF(E1329="Positivo",MAX(K1329/J1329,0),MAX(J1329/K1329,0))),"")</f>
        <v/>
      </c>
      <c r="N1329" s="5" t="n"/>
      <c r="O1329" s="5" t="n"/>
      <c r="P1329" s="16" t="n">
        <v>0</v>
      </c>
      <c r="Q1329" s="16" t="n">
        <v>0</v>
      </c>
      <c r="R1329" s="5">
        <f>A1329&amp;"-"&amp;YEAR(F1329)&amp;"-"&amp;IF(LEN(MONTH(F1329))=1,"0"&amp;MONTH(F1329),MONTH(F1329))&amp;"-"&amp;IF(LEN(DAY(F1329))=1,"0"&amp;DAY(F1329),DAY(F1329))</f>
        <v/>
      </c>
    </row>
    <row r="1330">
      <c r="A1330" s="26" t="n">
        <v>416</v>
      </c>
      <c r="B1330" s="5" t="inlineStr">
        <is>
          <t>Cumplimiento Plan Anual Vicerrectoría de crecimiento</t>
        </is>
      </c>
      <c r="C1330" s="5" t="n"/>
      <c r="D1330" s="5" t="inlineStr">
        <is>
          <t>Trimestral</t>
        </is>
      </c>
      <c r="E1330" s="5" t="inlineStr">
        <is>
          <t>Positivo</t>
        </is>
      </c>
      <c r="F1330" s="6" t="n">
        <v>45291</v>
      </c>
      <c r="G1330" s="5">
        <f>YEAR(F1330)</f>
        <v/>
      </c>
      <c r="H1330" s="5">
        <f>PROPER(TEXT(F1330,"mmmm"))</f>
        <v/>
      </c>
      <c r="I1330" s="6">
        <f>IF(OR(H1330="Enero",H1330="Febrero",H1330="Marzo",H1330="Abril",H1330="Mayo",H1330="Junio"),G1330&amp;"-1",IF(OR(H1330="Julio",H1330="Agosto",H1330="Septiembre",H1330="Octubre",H1330="Noviembre",H1330="Diciembre"),G1330&amp;"-2"))</f>
        <v/>
      </c>
      <c r="J1330" s="5" t="n">
        <v>100</v>
      </c>
      <c r="K1330" s="120" t="n">
        <v>198</v>
      </c>
      <c r="L1330" s="28">
        <f>IFERROR(IF(OR(J1330=0,K1330=""),"",IF(E1330="Positivo",MIN(MAX(K1330/J1330,0),1.0),MIN(MAX(J1330/K1330,0),1.0))),"")</f>
        <v/>
      </c>
      <c r="M1330" s="28">
        <f>IFERROR(IF(OR(J1330=0,K1330=""),"",IF(E1330="Positivo",MAX(K1330/J1330,0),MAX(J1330/K1330,0))),"")</f>
        <v/>
      </c>
      <c r="N1330" s="5" t="n"/>
      <c r="O1330" s="5" t="n"/>
      <c r="P1330" s="16" t="n">
        <v>0</v>
      </c>
      <c r="Q1330" s="16" t="n">
        <v>0</v>
      </c>
      <c r="R1330" s="5">
        <f>A1330&amp;"-"&amp;YEAR(F1330)&amp;"-"&amp;IF(LEN(MONTH(F1330))=1,"0"&amp;MONTH(F1330),MONTH(F1330))&amp;"-"&amp;IF(LEN(DAY(F1330))=1,"0"&amp;DAY(F1330),DAY(F1330))</f>
        <v/>
      </c>
    </row>
    <row r="1331">
      <c r="A1331" s="26" t="n">
        <v>416</v>
      </c>
      <c r="B1331" s="5" t="inlineStr">
        <is>
          <t>Cumplimiento Plan Anual Vicerrectoría de crecimiento</t>
        </is>
      </c>
      <c r="C1331" s="5" t="inlineStr">
        <is>
          <t>Planeación Estratégica</t>
        </is>
      </c>
      <c r="D1331" s="5" t="inlineStr">
        <is>
          <t>Trimestral</t>
        </is>
      </c>
      <c r="E1331" s="5" t="inlineStr">
        <is>
          <t>Positivo</t>
        </is>
      </c>
      <c r="F1331" s="6" t="n">
        <v>45382</v>
      </c>
      <c r="G1331" s="5">
        <f>YEAR(F1331)</f>
        <v/>
      </c>
      <c r="H1331" s="5">
        <f>PROPER(TEXT(F1331,"mmmm"))</f>
        <v/>
      </c>
      <c r="I1331" s="6">
        <f>IF(OR(H1331="Enero",H1331="Febrero",H1331="Marzo",H1331="Abril",H1331="Mayo",H1331="Junio"),G1331&amp;"-1",IF(OR(H1331="Julio",H1331="Agosto",H1331="Septiembre",H1331="Octubre",H1331="Noviembre",H1331="Diciembre"),G1331&amp;"-2"))</f>
        <v/>
      </c>
      <c r="J1331" s="5" t="n">
        <v>100</v>
      </c>
      <c r="K1331" s="10" t="n">
        <v>67.10333333333334</v>
      </c>
      <c r="L1331" s="28">
        <f>IFERROR(IF(OR(J1331=0,K1331=""),"",IF(E1331="Positivo",MIN(MAX(K1331/J1331,0),1.0),MIN(MAX(J1331/K1331,0),1.0))),"")</f>
        <v/>
      </c>
      <c r="M1331" s="28">
        <f>IFERROR(IF(OR(J1331=0,K1331=""),"",IF(E1331="Positivo",MAX(K1331/J1331,0),MAX(J1331/K1331,0))),"")</f>
        <v/>
      </c>
      <c r="N1331" s="5" t="n"/>
      <c r="O1331" s="5" t="n"/>
      <c r="P1331" s="16" t="n">
        <v>0</v>
      </c>
      <c r="Q1331" s="16" t="n">
        <v>0</v>
      </c>
      <c r="R1331" s="5">
        <f>A1331&amp;"-"&amp;YEAR(F1331)&amp;"-"&amp;IF(LEN(MONTH(F1331))=1,"0"&amp;MONTH(F1331),MONTH(F1331))&amp;"-"&amp;IF(LEN(DAY(F1331))=1,"0"&amp;DAY(F1331),DAY(F1331))</f>
        <v/>
      </c>
    </row>
    <row r="1332">
      <c r="A1332" s="5" t="n">
        <v>416</v>
      </c>
      <c r="B1332" s="5" t="inlineStr">
        <is>
          <t>Cumplimiento Plan Anual Vicerrectoría de crecimiento</t>
        </is>
      </c>
      <c r="C1332" s="5" t="inlineStr">
        <is>
          <t>Planeación Estratégica</t>
        </is>
      </c>
      <c r="D1332" s="5" t="inlineStr">
        <is>
          <t>Trimestral</t>
        </is>
      </c>
      <c r="E1332" s="5" t="inlineStr">
        <is>
          <t>Positivo</t>
        </is>
      </c>
      <c r="F1332" s="6" t="n">
        <v>45473</v>
      </c>
      <c r="G1332" s="5">
        <f>YEAR(F1332)</f>
        <v/>
      </c>
      <c r="H1332" s="5">
        <f>PROPER(TEXT(F1332,"mmmm"))</f>
        <v/>
      </c>
      <c r="I1332" s="6">
        <f>IF(OR(H1332="Enero",H1332="Febrero",H1332="Marzo",H1332="Abril",H1332="Mayo",H1332="Junio"),G1332&amp;"-1",IF(OR(H1332="Julio",H1332="Agosto",H1332="Septiembre",H1332="Octubre",H1332="Noviembre",H1332="Diciembre"),G1332&amp;"-2"))</f>
        <v/>
      </c>
      <c r="J1332" s="5" t="n">
        <v>100</v>
      </c>
      <c r="K1332" s="5" t="n">
        <v>108.0816666666667</v>
      </c>
      <c r="L1332" s="28">
        <f>IFERROR(IF(OR(J1332=0,K1332=""),"",IF(E1332="Positivo",MIN(MAX(K1332/J1332,0),1.0),MIN(MAX(J1332/K1332,0),1.0))),"")</f>
        <v/>
      </c>
      <c r="M1332" s="28">
        <f>IFERROR(IF(OR(J1332=0,K1332=""),"",IF(E1332="Positivo",MAX(K1332/J1332,0),MAX(J1332/K1332,0))),"")</f>
        <v/>
      </c>
      <c r="N1332" s="5" t="n"/>
      <c r="O1332" s="5" t="n"/>
      <c r="P1332" s="5" t="n">
        <v>0</v>
      </c>
      <c r="Q1332" s="5" t="n">
        <v>0</v>
      </c>
      <c r="R1332" s="5">
        <f>A1332&amp;"-"&amp;YEAR(F1332)&amp;"-"&amp;IF(LEN(MONTH(F1332))=1,"0"&amp;MONTH(F1332),MONTH(F1332))&amp;"-"&amp;IF(LEN(DAY(F1332))=1,"0"&amp;DAY(F1332),DAY(F1332))</f>
        <v/>
      </c>
    </row>
    <row r="1333">
      <c r="A1333" s="26" t="n">
        <v>416</v>
      </c>
      <c r="B1333" s="5" t="inlineStr">
        <is>
          <t>Cumplimiento Plan Anual Vicerrectoría de crecimiento</t>
        </is>
      </c>
      <c r="C1333" s="5" t="inlineStr">
        <is>
          <t>Planeación Estratégica</t>
        </is>
      </c>
      <c r="D1333" s="5" t="inlineStr">
        <is>
          <t>Trimestral</t>
        </is>
      </c>
      <c r="E1333" s="5" t="inlineStr">
        <is>
          <t>Positivo</t>
        </is>
      </c>
      <c r="F1333" s="6" t="n">
        <v>45565</v>
      </c>
      <c r="G1333" s="5">
        <f>YEAR(F1333)</f>
        <v/>
      </c>
      <c r="H1333" s="5">
        <f>PROPER(TEXT(F1333,"mmmm"))</f>
        <v/>
      </c>
      <c r="I1333" s="6">
        <f>IF(OR(H1333="Enero",H1333="Febrero",H1333="Marzo",H1333="Abril",H1333="Mayo",H1333="Junio"),G1333&amp;"-1",IF(OR(H1333="Julio",H1333="Agosto",H1333="Septiembre",H1333="Octubre",H1333="Noviembre",H1333="Diciembre"),G1333&amp;"-2"))</f>
        <v/>
      </c>
      <c r="J1333" s="5" t="n">
        <v>100</v>
      </c>
      <c r="K1333" s="10" t="n">
        <v>172.8333333333333</v>
      </c>
      <c r="L1333" s="28">
        <f>IFERROR(IF(OR(J1333=0,K1333=""),"",IF(E1333="Positivo",MIN(MAX(K1333/J1333,0),1.0),MIN(MAX(J1333/K1333,0),1.0))),"")</f>
        <v/>
      </c>
      <c r="M1333" s="28">
        <f>IFERROR(IF(OR(J1333=0,K1333=""),"",IF(E1333="Positivo",MAX(K1333/J1333,0),MAX(J1333/K1333,0))),"")</f>
        <v/>
      </c>
      <c r="N1333" s="5" t="n"/>
      <c r="O1333" s="5" t="n"/>
      <c r="P1333" s="16" t="n">
        <v>0</v>
      </c>
      <c r="Q1333" s="16" t="n">
        <v>0</v>
      </c>
      <c r="R1333" s="5">
        <f>A1333&amp;"-"&amp;YEAR(F1333)&amp;"-"&amp;IF(LEN(MONTH(F1333))=1,"0"&amp;MONTH(F1333),MONTH(F1333))&amp;"-"&amp;IF(LEN(DAY(F1333))=1,"0"&amp;DAY(F1333),DAY(F1333))</f>
        <v/>
      </c>
    </row>
    <row r="1334">
      <c r="A1334" s="26" t="n">
        <v>416</v>
      </c>
      <c r="B1334" s="5" t="inlineStr">
        <is>
          <t>Cumplimiento Plan Anual Vicerrectoría de crecimiento</t>
        </is>
      </c>
      <c r="C1334" s="5" t="inlineStr">
        <is>
          <t>Planeación Estratégica</t>
        </is>
      </c>
      <c r="D1334" s="5" t="inlineStr">
        <is>
          <t>Trimestral</t>
        </is>
      </c>
      <c r="E1334" s="5" t="inlineStr">
        <is>
          <t>Positivo</t>
        </is>
      </c>
      <c r="F1334" s="6" t="n">
        <v>45657</v>
      </c>
      <c r="G1334" s="5">
        <f>YEAR(F1334)</f>
        <v/>
      </c>
      <c r="H1334" s="5">
        <f>PROPER(TEXT(F1334,"mmmm"))</f>
        <v/>
      </c>
      <c r="I1334" s="6">
        <f>IF(OR(H1334="Enero",H1334="Febrero",H1334="Marzo",H1334="Abril",H1334="Mayo",H1334="Junio"),G1334&amp;"-1",IF(OR(H1334="Julio",H1334="Agosto",H1334="Septiembre",H1334="Octubre",H1334="Noviembre",H1334="Diciembre"),G1334&amp;"-2"))</f>
        <v/>
      </c>
      <c r="J1334" s="5" t="n">
        <v>100</v>
      </c>
      <c r="K1334" s="10" t="n">
        <v>200</v>
      </c>
      <c r="L1334" s="28">
        <f>IFERROR(IF(OR(J1334=0,K1334=""),"",IF(E1334="Positivo",MIN(MAX(K1334/J1334,0),1.0),MIN(MAX(J1334/K1334,0),1.0))),"")</f>
        <v/>
      </c>
      <c r="M1334" s="28">
        <f>IFERROR(IF(OR(J1334=0,K1334=""),"",IF(E1334="Positivo",MAX(K1334/J1334,0),MAX(J1334/K1334,0))),"")</f>
        <v/>
      </c>
      <c r="N1334" s="5" t="n"/>
      <c r="O1334" s="5" t="n"/>
      <c r="P1334" s="16" t="n">
        <v>0</v>
      </c>
      <c r="Q1334" s="16" t="n">
        <v>0</v>
      </c>
      <c r="R1334" s="5">
        <f>A1334&amp;"-"&amp;YEAR(F1334)&amp;"-"&amp;IF(LEN(MONTH(F1334))=1,"0"&amp;MONTH(F1334),MONTH(F1334))&amp;"-"&amp;IF(LEN(DAY(F1334))=1,"0"&amp;DAY(F1334),DAY(F1334))</f>
        <v/>
      </c>
    </row>
    <row r="1335">
      <c r="A1335" s="26" t="n">
        <v>417</v>
      </c>
      <c r="B1335" s="5" t="inlineStr">
        <is>
          <t>Cumplimiento Plan Anual Vicerrectoría Financiera</t>
        </is>
      </c>
      <c r="C1335" s="5" t="n"/>
      <c r="D1335" s="5" t="inlineStr">
        <is>
          <t>Trimestral</t>
        </is>
      </c>
      <c r="E1335" s="5" t="inlineStr">
        <is>
          <t>Positivo</t>
        </is>
      </c>
      <c r="F1335" s="6" t="n">
        <v>45107</v>
      </c>
      <c r="G1335" s="5">
        <f>YEAR(F1335)</f>
        <v/>
      </c>
      <c r="H1335" s="5">
        <f>PROPER(TEXT(F1335,"mmmm"))</f>
        <v/>
      </c>
      <c r="I1335" s="6">
        <f>IF(OR(H1335="Enero",H1335="Febrero",H1335="Marzo",H1335="Abril",H1335="Mayo",H1335="Junio"),G1335&amp;"-1",IF(OR(H1335="Julio",H1335="Agosto",H1335="Septiembre",H1335="Octubre",H1335="Noviembre",H1335="Diciembre"),G1335&amp;"-2"))</f>
        <v/>
      </c>
      <c r="J1335" s="5" t="n">
        <v>100</v>
      </c>
      <c r="K1335" s="120" t="n">
        <v>114.3333333333333</v>
      </c>
      <c r="L1335" s="28">
        <f>IFERROR(IF(OR(J1335=0,K1335=""),"",IF(E1335="Positivo",MIN(MAX(K1335/J1335,0),1.0),MIN(MAX(J1335/K1335,0),1.0))),"")</f>
        <v/>
      </c>
      <c r="M1335" s="28">
        <f>IFERROR(IF(OR(J1335=0,K1335=""),"",IF(E1335="Positivo",MAX(K1335/J1335,0),MAX(J1335/K1335,0))),"")</f>
        <v/>
      </c>
      <c r="N1335" s="5" t="n"/>
      <c r="O1335" s="5" t="n"/>
      <c r="P1335" s="16" t="n">
        <v>0</v>
      </c>
      <c r="Q1335" s="16" t="n">
        <v>0</v>
      </c>
      <c r="R1335" s="5">
        <f>A1335&amp;"-"&amp;YEAR(F1335)&amp;"-"&amp;IF(LEN(MONTH(F1335))=1,"0"&amp;MONTH(F1335),MONTH(F1335))&amp;"-"&amp;IF(LEN(DAY(F1335))=1,"0"&amp;DAY(F1335),DAY(F1335))</f>
        <v/>
      </c>
    </row>
    <row r="1336">
      <c r="A1336" s="26" t="n">
        <v>417</v>
      </c>
      <c r="B1336" s="5" t="inlineStr">
        <is>
          <t>Cumplimiento Plan Anual Vicerrectoría Financiera</t>
        </is>
      </c>
      <c r="C1336" s="5" t="n"/>
      <c r="D1336" s="5" t="inlineStr">
        <is>
          <t>Trimestral</t>
        </is>
      </c>
      <c r="E1336" s="5" t="inlineStr">
        <is>
          <t>Positivo</t>
        </is>
      </c>
      <c r="F1336" s="6" t="n">
        <v>45199</v>
      </c>
      <c r="G1336" s="5">
        <f>YEAR(F1336)</f>
        <v/>
      </c>
      <c r="H1336" s="5">
        <f>PROPER(TEXT(F1336,"mmmm"))</f>
        <v/>
      </c>
      <c r="I1336" s="6">
        <f>IF(OR(H1336="Enero",H1336="Febrero",H1336="Marzo",H1336="Abril",H1336="Mayo",H1336="Junio"),G1336&amp;"-1",IF(OR(H1336="Julio",H1336="Agosto",H1336="Septiembre",H1336="Octubre",H1336="Noviembre",H1336="Diciembre"),G1336&amp;"-2"))</f>
        <v/>
      </c>
      <c r="J1336" s="5" t="n">
        <v>100</v>
      </c>
      <c r="K1336" s="120" t="n">
        <v>171.4483333333334</v>
      </c>
      <c r="L1336" s="28">
        <f>IFERROR(IF(OR(J1336=0,K1336=""),"",IF(E1336="Positivo",MIN(MAX(K1336/J1336,0),1.0),MIN(MAX(J1336/K1336,0),1.0))),"")</f>
        <v/>
      </c>
      <c r="M1336" s="28">
        <f>IFERROR(IF(OR(J1336=0,K1336=""),"",IF(E1336="Positivo",MAX(K1336/J1336,0),MAX(J1336/K1336,0))),"")</f>
        <v/>
      </c>
      <c r="N1336" s="5" t="n"/>
      <c r="O1336" s="5" t="n"/>
      <c r="P1336" s="16" t="n">
        <v>0</v>
      </c>
      <c r="Q1336" s="16" t="n">
        <v>0</v>
      </c>
      <c r="R1336" s="5">
        <f>A1336&amp;"-"&amp;YEAR(F1336)&amp;"-"&amp;IF(LEN(MONTH(F1336))=1,"0"&amp;MONTH(F1336),MONTH(F1336))&amp;"-"&amp;IF(LEN(DAY(F1336))=1,"0"&amp;DAY(F1336),DAY(F1336))</f>
        <v/>
      </c>
    </row>
    <row r="1337">
      <c r="A1337" s="26" t="n">
        <v>417</v>
      </c>
      <c r="B1337" s="5" t="inlineStr">
        <is>
          <t>Cumplimiento Plan Anual Vicerrectoría Financiera</t>
        </is>
      </c>
      <c r="C1337" s="5" t="n"/>
      <c r="D1337" s="5" t="inlineStr">
        <is>
          <t>Trimestral</t>
        </is>
      </c>
      <c r="E1337" s="5" t="inlineStr">
        <is>
          <t>Positivo</t>
        </is>
      </c>
      <c r="F1337" s="6" t="n">
        <v>45291</v>
      </c>
      <c r="G1337" s="5">
        <f>YEAR(F1337)</f>
        <v/>
      </c>
      <c r="H1337" s="5">
        <f>PROPER(TEXT(F1337,"mmmm"))</f>
        <v/>
      </c>
      <c r="I1337" s="6">
        <f>IF(OR(H1337="Enero",H1337="Febrero",H1337="Marzo",H1337="Abril",H1337="Mayo",H1337="Junio"),G1337&amp;"-1",IF(OR(H1337="Julio",H1337="Agosto",H1337="Septiembre",H1337="Octubre",H1337="Noviembre",H1337="Diciembre"),G1337&amp;"-2"))</f>
        <v/>
      </c>
      <c r="J1337" s="5" t="n">
        <v>100</v>
      </c>
      <c r="K1337" s="120" t="n">
        <v>194.39</v>
      </c>
      <c r="L1337" s="28">
        <f>IFERROR(IF(OR(J1337=0,K1337=""),"",IF(E1337="Positivo",MIN(MAX(K1337/J1337,0),1.0),MIN(MAX(J1337/K1337,0),1.0))),"")</f>
        <v/>
      </c>
      <c r="M1337" s="28">
        <f>IFERROR(IF(OR(J1337=0,K1337=""),"",IF(E1337="Positivo",MAX(K1337/J1337,0),MAX(J1337/K1337,0))),"")</f>
        <v/>
      </c>
      <c r="N1337" s="5" t="n"/>
      <c r="O1337" s="5" t="n"/>
      <c r="P1337" s="16" t="n">
        <v>0</v>
      </c>
      <c r="Q1337" s="16" t="n">
        <v>0</v>
      </c>
      <c r="R1337" s="5">
        <f>A1337&amp;"-"&amp;YEAR(F1337)&amp;"-"&amp;IF(LEN(MONTH(F1337))=1,"0"&amp;MONTH(F1337),MONTH(F1337))&amp;"-"&amp;IF(LEN(DAY(F1337))=1,"0"&amp;DAY(F1337),DAY(F1337))</f>
        <v/>
      </c>
    </row>
    <row r="1338">
      <c r="A1338" s="26" t="n">
        <v>417</v>
      </c>
      <c r="B1338" s="5" t="inlineStr">
        <is>
          <t>Cumplimiento Plan Anual Vicerrectoría Financiera</t>
        </is>
      </c>
      <c r="C1338" s="5" t="inlineStr">
        <is>
          <t>Planeación Estratégica</t>
        </is>
      </c>
      <c r="D1338" s="5" t="inlineStr">
        <is>
          <t>Trimestral</t>
        </is>
      </c>
      <c r="E1338" s="5" t="inlineStr">
        <is>
          <t>Positivo</t>
        </is>
      </c>
      <c r="F1338" s="6" t="n">
        <v>45382</v>
      </c>
      <c r="G1338" s="5">
        <f>YEAR(F1338)</f>
        <v/>
      </c>
      <c r="H1338" s="5">
        <f>PROPER(TEXT(F1338,"mmmm"))</f>
        <v/>
      </c>
      <c r="I1338" s="6">
        <f>IF(OR(H1338="Enero",H1338="Febrero",H1338="Marzo",H1338="Abril",H1338="Mayo",H1338="Junio"),G1338&amp;"-1",IF(OR(H1338="Julio",H1338="Agosto",H1338="Septiembre",H1338="Octubre",H1338="Noviembre",H1338="Diciembre"),G1338&amp;"-2"))</f>
        <v/>
      </c>
      <c r="J1338" s="5" t="n">
        <v>100</v>
      </c>
      <c r="K1338" s="10" t="n">
        <v>84.145</v>
      </c>
      <c r="L1338" s="28">
        <f>IFERROR(IF(OR(J1338=0,K1338=""),"",IF(E1338="Positivo",MIN(MAX(K1338/J1338,0),1.0),MIN(MAX(J1338/K1338,0),1.0))),"")</f>
        <v/>
      </c>
      <c r="M1338" s="28">
        <f>IFERROR(IF(OR(J1338=0,K1338=""),"",IF(E1338="Positivo",MAX(K1338/J1338,0),MAX(J1338/K1338,0))),"")</f>
        <v/>
      </c>
      <c r="N1338" s="5" t="n"/>
      <c r="O1338" s="5" t="n"/>
      <c r="P1338" s="16" t="n">
        <v>0</v>
      </c>
      <c r="Q1338" s="16" t="n">
        <v>0</v>
      </c>
      <c r="R1338" s="5">
        <f>A1338&amp;"-"&amp;YEAR(F1338)&amp;"-"&amp;IF(LEN(MONTH(F1338))=1,"0"&amp;MONTH(F1338),MONTH(F1338))&amp;"-"&amp;IF(LEN(DAY(F1338))=1,"0"&amp;DAY(F1338),DAY(F1338))</f>
        <v/>
      </c>
    </row>
    <row r="1339">
      <c r="A1339" s="5" t="n">
        <v>417</v>
      </c>
      <c r="B1339" s="5" t="inlineStr">
        <is>
          <t>Cumplimiento Plan Anual Vicerrectoría Financiera</t>
        </is>
      </c>
      <c r="C1339" s="5" t="inlineStr">
        <is>
          <t>Planeación Estratégica</t>
        </is>
      </c>
      <c r="D1339" s="5" t="inlineStr">
        <is>
          <t>Trimestral</t>
        </is>
      </c>
      <c r="E1339" s="5" t="inlineStr">
        <is>
          <t>Positivo</t>
        </is>
      </c>
      <c r="F1339" s="6" t="n">
        <v>45473</v>
      </c>
      <c r="G1339" s="5">
        <f>YEAR(F1339)</f>
        <v/>
      </c>
      <c r="H1339" s="5">
        <f>PROPER(TEXT(F1339,"mmmm"))</f>
        <v/>
      </c>
      <c r="I1339" s="6">
        <f>IF(OR(H1339="Enero",H1339="Febrero",H1339="Marzo",H1339="Abril",H1339="Mayo",H1339="Junio"),G1339&amp;"-1",IF(OR(H1339="Julio",H1339="Agosto",H1339="Septiembre",H1339="Octubre",H1339="Noviembre",H1339="Diciembre"),G1339&amp;"-2"))</f>
        <v/>
      </c>
      <c r="J1339" s="5" t="n">
        <v>100</v>
      </c>
      <c r="K1339" s="5" t="n">
        <v>106.2416666666667</v>
      </c>
      <c r="L1339" s="28">
        <f>IFERROR(IF(OR(J1339=0,K1339=""),"",IF(E1339="Positivo",MIN(MAX(K1339/J1339,0),1.0),MIN(MAX(J1339/K1339,0),1.0))),"")</f>
        <v/>
      </c>
      <c r="M1339" s="28">
        <f>IFERROR(IF(OR(J1339=0,K1339=""),"",IF(E1339="Positivo",MAX(K1339/J1339,0),MAX(J1339/K1339,0))),"")</f>
        <v/>
      </c>
      <c r="N1339" s="5" t="n"/>
      <c r="O1339" s="5" t="n"/>
      <c r="P1339" s="5" t="n">
        <v>0</v>
      </c>
      <c r="Q1339" s="5" t="n">
        <v>0</v>
      </c>
      <c r="R1339" s="5">
        <f>A1339&amp;"-"&amp;YEAR(F1339)&amp;"-"&amp;IF(LEN(MONTH(F1339))=1,"0"&amp;MONTH(F1339),MONTH(F1339))&amp;"-"&amp;IF(LEN(DAY(F1339))=1,"0"&amp;DAY(F1339),DAY(F1339))</f>
        <v/>
      </c>
    </row>
    <row r="1340">
      <c r="A1340" s="26" t="n">
        <v>417</v>
      </c>
      <c r="B1340" s="5" t="inlineStr">
        <is>
          <t>Cumplimiento Plan Anual Vicerrectoría Financiera</t>
        </is>
      </c>
      <c r="C1340" s="5" t="inlineStr">
        <is>
          <t>Planeación Estratégica</t>
        </is>
      </c>
      <c r="D1340" s="5" t="inlineStr">
        <is>
          <t>Trimestral</t>
        </is>
      </c>
      <c r="E1340" s="5" t="inlineStr">
        <is>
          <t>Positivo</t>
        </is>
      </c>
      <c r="F1340" s="6" t="n">
        <v>45565</v>
      </c>
      <c r="G1340" s="5">
        <f>YEAR(F1340)</f>
        <v/>
      </c>
      <c r="H1340" s="5">
        <f>PROPER(TEXT(F1340,"mmmm"))</f>
        <v/>
      </c>
      <c r="I1340" s="6">
        <f>IF(OR(H1340="Enero",H1340="Febrero",H1340="Marzo",H1340="Abril",H1340="Mayo",H1340="Junio"),G1340&amp;"-1",IF(OR(H1340="Julio",H1340="Agosto",H1340="Septiembre",H1340="Octubre",H1340="Noviembre",H1340="Diciembre"),G1340&amp;"-2"))</f>
        <v/>
      </c>
      <c r="J1340" s="5" t="n">
        <v>100</v>
      </c>
      <c r="K1340" s="10" t="n">
        <v>173.5</v>
      </c>
      <c r="L1340" s="28">
        <f>IFERROR(IF(OR(J1340=0,K1340=""),"",IF(E1340="Positivo",MIN(MAX(K1340/J1340,0),1.0),MIN(MAX(J1340/K1340,0),1.0))),"")</f>
        <v/>
      </c>
      <c r="M1340" s="28">
        <f>IFERROR(IF(OR(J1340=0,K1340=""),"",IF(E1340="Positivo",MAX(K1340/J1340,0),MAX(J1340/K1340,0))),"")</f>
        <v/>
      </c>
      <c r="N1340" s="5" t="n"/>
      <c r="O1340" s="5" t="n"/>
      <c r="P1340" s="16" t="n">
        <v>0</v>
      </c>
      <c r="Q1340" s="16" t="n">
        <v>0</v>
      </c>
      <c r="R1340" s="5">
        <f>A1340&amp;"-"&amp;YEAR(F1340)&amp;"-"&amp;IF(LEN(MONTH(F1340))=1,"0"&amp;MONTH(F1340),MONTH(F1340))&amp;"-"&amp;IF(LEN(DAY(F1340))=1,"0"&amp;DAY(F1340),DAY(F1340))</f>
        <v/>
      </c>
    </row>
    <row r="1341">
      <c r="A1341" s="26" t="n">
        <v>417</v>
      </c>
      <c r="B1341" s="5" t="inlineStr">
        <is>
          <t>Cumplimiento Plan Anual Vicerrectoría Financiera</t>
        </is>
      </c>
      <c r="C1341" s="5" t="inlineStr">
        <is>
          <t>Planeación Estratégica</t>
        </is>
      </c>
      <c r="D1341" s="5" t="inlineStr">
        <is>
          <t>Trimestral</t>
        </is>
      </c>
      <c r="E1341" s="5" t="inlineStr">
        <is>
          <t>Positivo</t>
        </is>
      </c>
      <c r="F1341" s="6" t="n">
        <v>45657</v>
      </c>
      <c r="G1341" s="5">
        <f>YEAR(F1341)</f>
        <v/>
      </c>
      <c r="H1341" s="5">
        <f>PROPER(TEXT(F1341,"mmmm"))</f>
        <v/>
      </c>
      <c r="I1341" s="6">
        <f>IF(OR(H1341="Enero",H1341="Febrero",H1341="Marzo",H1341="Abril",H1341="Mayo",H1341="Junio"),G1341&amp;"-1",IF(OR(H1341="Julio",H1341="Agosto",H1341="Septiembre",H1341="Octubre",H1341="Noviembre",H1341="Diciembre"),G1341&amp;"-2"))</f>
        <v/>
      </c>
      <c r="J1341" s="5" t="n">
        <v>100</v>
      </c>
      <c r="K1341" s="10" t="n">
        <v>198.8333333333333</v>
      </c>
      <c r="L1341" s="28">
        <f>IFERROR(IF(OR(J1341=0,K1341=""),"",IF(E1341="Positivo",MIN(MAX(K1341/J1341,0),1.0),MIN(MAX(J1341/K1341,0),1.0))),"")</f>
        <v/>
      </c>
      <c r="M1341" s="28">
        <f>IFERROR(IF(OR(J1341=0,K1341=""),"",IF(E1341="Positivo",MAX(K1341/J1341,0),MAX(J1341/K1341,0))),"")</f>
        <v/>
      </c>
      <c r="N1341" s="5" t="n"/>
      <c r="O1341" s="5" t="n"/>
      <c r="P1341" s="16" t="n">
        <v>0</v>
      </c>
      <c r="Q1341" s="16" t="n">
        <v>0</v>
      </c>
      <c r="R1341" s="5">
        <f>A1341&amp;"-"&amp;YEAR(F1341)&amp;"-"&amp;IF(LEN(MONTH(F1341))=1,"0"&amp;MONTH(F1341),MONTH(F1341))&amp;"-"&amp;IF(LEN(DAY(F1341))=1,"0"&amp;DAY(F1341),DAY(F1341))</f>
        <v/>
      </c>
    </row>
    <row r="1342">
      <c r="A1342" s="26" t="n">
        <v>418</v>
      </c>
      <c r="B1342" s="5" t="inlineStr">
        <is>
          <t>Cumplimiento Plan Anual Vicerrectoría Académica</t>
        </is>
      </c>
      <c r="C1342" s="5" t="n"/>
      <c r="D1342" s="5" t="inlineStr">
        <is>
          <t>Trimestral</t>
        </is>
      </c>
      <c r="E1342" s="5" t="inlineStr">
        <is>
          <t>Positivo</t>
        </is>
      </c>
      <c r="F1342" s="6" t="n">
        <v>45107</v>
      </c>
      <c r="G1342" s="5">
        <f>YEAR(F1342)</f>
        <v/>
      </c>
      <c r="H1342" s="5">
        <f>PROPER(TEXT(F1342,"mmmm"))</f>
        <v/>
      </c>
      <c r="I1342" s="6">
        <f>IF(OR(H1342="Enero",H1342="Febrero",H1342="Marzo",H1342="Abril",H1342="Mayo",H1342="Junio"),G1342&amp;"-1",IF(OR(H1342="Julio",H1342="Agosto",H1342="Septiembre",H1342="Octubre",H1342="Noviembre",H1342="Diciembre"),G1342&amp;"-2"))</f>
        <v/>
      </c>
      <c r="J1342" s="5" t="n">
        <v>100</v>
      </c>
      <c r="K1342" s="120" t="n">
        <v>117.5555555555556</v>
      </c>
      <c r="L1342" s="28">
        <f>IFERROR(IF(OR(J1342=0,K1342=""),"",IF(E1342="Positivo",MIN(MAX(K1342/J1342,0),1.0),MIN(MAX(J1342/K1342,0),1.0))),"")</f>
        <v/>
      </c>
      <c r="M1342" s="28">
        <f>IFERROR(IF(OR(J1342=0,K1342=""),"",IF(E1342="Positivo",MAX(K1342/J1342,0),MAX(J1342/K1342,0))),"")</f>
        <v/>
      </c>
      <c r="N1342" s="5" t="n"/>
      <c r="O1342" s="5" t="n"/>
      <c r="P1342" s="16" t="n">
        <v>0</v>
      </c>
      <c r="Q1342" s="16" t="n">
        <v>0</v>
      </c>
      <c r="R1342" s="5">
        <f>A1342&amp;"-"&amp;YEAR(F1342)&amp;"-"&amp;IF(LEN(MONTH(F1342))=1,"0"&amp;MONTH(F1342),MONTH(F1342))&amp;"-"&amp;IF(LEN(DAY(F1342))=1,"0"&amp;DAY(F1342),DAY(F1342))</f>
        <v/>
      </c>
    </row>
    <row r="1343">
      <c r="A1343" s="26" t="n">
        <v>418</v>
      </c>
      <c r="B1343" s="5" t="inlineStr">
        <is>
          <t>Cumplimiento Plan Anual Vicerrectoría Académica</t>
        </is>
      </c>
      <c r="C1343" s="5" t="n"/>
      <c r="D1343" s="5" t="inlineStr">
        <is>
          <t>Trimestral</t>
        </is>
      </c>
      <c r="E1343" s="5" t="inlineStr">
        <is>
          <t>Positivo</t>
        </is>
      </c>
      <c r="F1343" s="6" t="n">
        <v>45199</v>
      </c>
      <c r="G1343" s="5">
        <f>YEAR(F1343)</f>
        <v/>
      </c>
      <c r="H1343" s="5">
        <f>PROPER(TEXT(F1343,"mmmm"))</f>
        <v/>
      </c>
      <c r="I1343" s="6">
        <f>IF(OR(H1343="Enero",H1343="Febrero",H1343="Marzo",H1343="Abril",H1343="Mayo",H1343="Junio"),G1343&amp;"-1",IF(OR(H1343="Julio",H1343="Agosto",H1343="Septiembre",H1343="Octubre",H1343="Noviembre",H1343="Diciembre"),G1343&amp;"-2"))</f>
        <v/>
      </c>
      <c r="J1343" s="5" t="n">
        <v>100</v>
      </c>
      <c r="K1343" s="120" t="n">
        <v>172.9066666666667</v>
      </c>
      <c r="L1343" s="28">
        <f>IFERROR(IF(OR(J1343=0,K1343=""),"",IF(E1343="Positivo",MIN(MAX(K1343/J1343,0),1.0),MIN(MAX(J1343/K1343,0),1.0))),"")</f>
        <v/>
      </c>
      <c r="M1343" s="28">
        <f>IFERROR(IF(OR(J1343=0,K1343=""),"",IF(E1343="Positivo",MAX(K1343/J1343,0),MAX(J1343/K1343,0))),"")</f>
        <v/>
      </c>
      <c r="N1343" s="5" t="n"/>
      <c r="O1343" s="5" t="n"/>
      <c r="P1343" s="16" t="n">
        <v>0</v>
      </c>
      <c r="Q1343" s="16" t="n">
        <v>0</v>
      </c>
      <c r="R1343" s="5">
        <f>A1343&amp;"-"&amp;YEAR(F1343)&amp;"-"&amp;IF(LEN(MONTH(F1343))=1,"0"&amp;MONTH(F1343),MONTH(F1343))&amp;"-"&amp;IF(LEN(DAY(F1343))=1,"0"&amp;DAY(F1343),DAY(F1343))</f>
        <v/>
      </c>
    </row>
    <row r="1344">
      <c r="A1344" s="26" t="n">
        <v>418</v>
      </c>
      <c r="B1344" s="5" t="inlineStr">
        <is>
          <t>Cumplimiento Plan Anual Vicerrectoría Académica</t>
        </is>
      </c>
      <c r="C1344" s="5" t="n"/>
      <c r="D1344" s="5" t="inlineStr">
        <is>
          <t>Trimestral</t>
        </is>
      </c>
      <c r="E1344" s="5" t="inlineStr">
        <is>
          <t>Positivo</t>
        </is>
      </c>
      <c r="F1344" s="6" t="n">
        <v>45291</v>
      </c>
      <c r="G1344" s="5">
        <f>YEAR(F1344)</f>
        <v/>
      </c>
      <c r="H1344" s="5">
        <f>PROPER(TEXT(F1344,"mmmm"))</f>
        <v/>
      </c>
      <c r="I1344" s="6">
        <f>IF(OR(H1344="Enero",H1344="Febrero",H1344="Marzo",H1344="Abril",H1344="Mayo",H1344="Junio"),G1344&amp;"-1",IF(OR(H1344="Julio",H1344="Agosto",H1344="Septiembre",H1344="Octubre",H1344="Noviembre",H1344="Diciembre"),G1344&amp;"-2"))</f>
        <v/>
      </c>
      <c r="J1344" s="5" t="n">
        <v>100</v>
      </c>
      <c r="K1344" s="120" t="n">
        <v>195.8022222222222</v>
      </c>
      <c r="L1344" s="28">
        <f>IFERROR(IF(OR(J1344=0,K1344=""),"",IF(E1344="Positivo",MIN(MAX(K1344/J1344,0),1.0),MIN(MAX(J1344/K1344,0),1.0))),"")</f>
        <v/>
      </c>
      <c r="M1344" s="28">
        <f>IFERROR(IF(OR(J1344=0,K1344=""),"",IF(E1344="Positivo",MAX(K1344/J1344,0),MAX(J1344/K1344,0))),"")</f>
        <v/>
      </c>
      <c r="N1344" s="5" t="n"/>
      <c r="O1344" s="5" t="n"/>
      <c r="P1344" s="16" t="n">
        <v>0</v>
      </c>
      <c r="Q1344" s="16" t="n">
        <v>0</v>
      </c>
      <c r="R1344" s="5">
        <f>A1344&amp;"-"&amp;YEAR(F1344)&amp;"-"&amp;IF(LEN(MONTH(F1344))=1,"0"&amp;MONTH(F1344),MONTH(F1344))&amp;"-"&amp;IF(LEN(DAY(F1344))=1,"0"&amp;DAY(F1344),DAY(F1344))</f>
        <v/>
      </c>
    </row>
    <row r="1345">
      <c r="A1345" s="26" t="n">
        <v>418</v>
      </c>
      <c r="B1345" s="5" t="inlineStr">
        <is>
          <t>Cumplimiento Plan Anual Vicerrectoría Académica</t>
        </is>
      </c>
      <c r="C1345" s="5" t="inlineStr">
        <is>
          <t>Planeación Estratégica</t>
        </is>
      </c>
      <c r="D1345" s="5" t="inlineStr">
        <is>
          <t>Trimestral</t>
        </is>
      </c>
      <c r="E1345" s="5" t="inlineStr">
        <is>
          <t>Positivo</t>
        </is>
      </c>
      <c r="F1345" s="6" t="n">
        <v>45382</v>
      </c>
      <c r="G1345" s="5">
        <f>YEAR(F1345)</f>
        <v/>
      </c>
      <c r="H1345" s="5">
        <f>PROPER(TEXT(F1345,"mmmm"))</f>
        <v/>
      </c>
      <c r="I1345" s="6">
        <f>IF(OR(H1345="Enero",H1345="Febrero",H1345="Marzo",H1345="Abril",H1345="Mayo",H1345="Junio"),G1345&amp;"-1",IF(OR(H1345="Julio",H1345="Agosto",H1345="Septiembre",H1345="Octubre",H1345="Noviembre",H1345="Diciembre"),G1345&amp;"-2"))</f>
        <v/>
      </c>
      <c r="J1345" s="5" t="n">
        <v>100</v>
      </c>
      <c r="K1345" s="10" t="n">
        <v>69.9688888888889</v>
      </c>
      <c r="L1345" s="28">
        <f>IFERROR(IF(OR(J1345=0,K1345=""),"",IF(E1345="Positivo",MIN(MAX(K1345/J1345,0),1.0),MIN(MAX(J1345/K1345,0),1.0))),"")</f>
        <v/>
      </c>
      <c r="M1345" s="28">
        <f>IFERROR(IF(OR(J1345=0,K1345=""),"",IF(E1345="Positivo",MAX(K1345/J1345,0),MAX(J1345/K1345,0))),"")</f>
        <v/>
      </c>
      <c r="N1345" s="5" t="n"/>
      <c r="O1345" s="5" t="n"/>
      <c r="P1345" s="16" t="n">
        <v>0</v>
      </c>
      <c r="Q1345" s="16" t="n">
        <v>0</v>
      </c>
      <c r="R1345" s="5">
        <f>A1345&amp;"-"&amp;YEAR(F1345)&amp;"-"&amp;IF(LEN(MONTH(F1345))=1,"0"&amp;MONTH(F1345),MONTH(F1345))&amp;"-"&amp;IF(LEN(DAY(F1345))=1,"0"&amp;DAY(F1345),DAY(F1345))</f>
        <v/>
      </c>
    </row>
    <row r="1346">
      <c r="A1346" s="5" t="n">
        <v>418</v>
      </c>
      <c r="B1346" s="5" t="inlineStr">
        <is>
          <t>Cumplimiento Plan Anual Vicerrectoría Académica</t>
        </is>
      </c>
      <c r="C1346" s="5" t="inlineStr">
        <is>
          <t>Planeación Estratégica</t>
        </is>
      </c>
      <c r="D1346" s="5" t="inlineStr">
        <is>
          <t>Trimestral</t>
        </is>
      </c>
      <c r="E1346" s="5" t="inlineStr">
        <is>
          <t>Positivo</t>
        </is>
      </c>
      <c r="F1346" s="6" t="n">
        <v>45473</v>
      </c>
      <c r="G1346" s="5">
        <f>YEAR(F1346)</f>
        <v/>
      </c>
      <c r="H1346" s="5">
        <f>PROPER(TEXT(F1346,"mmmm"))</f>
        <v/>
      </c>
      <c r="I1346" s="6">
        <f>IF(OR(H1346="Enero",H1346="Febrero",H1346="Marzo",H1346="Abril",H1346="Mayo",H1346="Junio"),G1346&amp;"-1",IF(OR(H1346="Julio",H1346="Agosto",H1346="Septiembre",H1346="Octubre",H1346="Noviembre",H1346="Diciembre"),G1346&amp;"-2"))</f>
        <v/>
      </c>
      <c r="J1346" s="5" t="n">
        <v>100</v>
      </c>
      <c r="K1346" s="5" t="n">
        <v>110.1222222222222</v>
      </c>
      <c r="L1346" s="28">
        <f>IFERROR(IF(OR(J1346=0,K1346=""),"",IF(E1346="Positivo",MIN(MAX(K1346/J1346,0),1.0),MIN(MAX(J1346/K1346,0),1.0))),"")</f>
        <v/>
      </c>
      <c r="M1346" s="28">
        <f>IFERROR(IF(OR(J1346=0,K1346=""),"",IF(E1346="Positivo",MAX(K1346/J1346,0),MAX(J1346/K1346,0))),"")</f>
        <v/>
      </c>
      <c r="N1346" s="5" t="n"/>
      <c r="O1346" s="5" t="n"/>
      <c r="P1346" s="5" t="n">
        <v>0</v>
      </c>
      <c r="Q1346" s="5" t="n">
        <v>0</v>
      </c>
      <c r="R1346" s="5">
        <f>A1346&amp;"-"&amp;YEAR(F1346)&amp;"-"&amp;IF(LEN(MONTH(F1346))=1,"0"&amp;MONTH(F1346),MONTH(F1346))&amp;"-"&amp;IF(LEN(DAY(F1346))=1,"0"&amp;DAY(F1346),DAY(F1346))</f>
        <v/>
      </c>
    </row>
    <row r="1347">
      <c r="A1347" s="26" t="n">
        <v>418</v>
      </c>
      <c r="B1347" s="5" t="inlineStr">
        <is>
          <t>Cumplimiento Plan Anual Vicerrectoría Académica</t>
        </is>
      </c>
      <c r="C1347" s="5" t="inlineStr">
        <is>
          <t>Planeación Estratégica</t>
        </is>
      </c>
      <c r="D1347" s="5" t="inlineStr">
        <is>
          <t>Trimestral</t>
        </is>
      </c>
      <c r="E1347" s="5" t="inlineStr">
        <is>
          <t>Positivo</t>
        </is>
      </c>
      <c r="F1347" s="6" t="n">
        <v>45565</v>
      </c>
      <c r="G1347" s="5">
        <f>YEAR(F1347)</f>
        <v/>
      </c>
      <c r="H1347" s="5">
        <f>PROPER(TEXT(F1347,"mmmm"))</f>
        <v/>
      </c>
      <c r="I1347" s="6">
        <f>IF(OR(H1347="Enero",H1347="Febrero",H1347="Marzo",H1347="Abril",H1347="Mayo",H1347="Junio"),G1347&amp;"-1",IF(OR(H1347="Julio",H1347="Agosto",H1347="Septiembre",H1347="Octubre",H1347="Noviembre",H1347="Diciembre"),G1347&amp;"-2"))</f>
        <v/>
      </c>
      <c r="J1347" s="5" t="n">
        <v>100</v>
      </c>
      <c r="K1347" s="10" t="n">
        <v>172.4444444444445</v>
      </c>
      <c r="L1347" s="28">
        <f>IFERROR(IF(OR(J1347=0,K1347=""),"",IF(E1347="Positivo",MIN(MAX(K1347/J1347,0),1.0),MIN(MAX(J1347/K1347,0),1.0))),"")</f>
        <v/>
      </c>
      <c r="M1347" s="28">
        <f>IFERROR(IF(OR(J1347=0,K1347=""),"",IF(E1347="Positivo",MAX(K1347/J1347,0),MAX(J1347/K1347,0))),"")</f>
        <v/>
      </c>
      <c r="N1347" s="5" t="n"/>
      <c r="O1347" s="5" t="n"/>
      <c r="P1347" s="16" t="n">
        <v>0</v>
      </c>
      <c r="Q1347" s="16" t="n">
        <v>0</v>
      </c>
      <c r="R1347" s="5">
        <f>A1347&amp;"-"&amp;YEAR(F1347)&amp;"-"&amp;IF(LEN(MONTH(F1347))=1,"0"&amp;MONTH(F1347),MONTH(F1347))&amp;"-"&amp;IF(LEN(DAY(F1347))=1,"0"&amp;DAY(F1347),DAY(F1347))</f>
        <v/>
      </c>
    </row>
    <row r="1348">
      <c r="A1348" s="26" t="n">
        <v>418</v>
      </c>
      <c r="B1348" s="5" t="inlineStr">
        <is>
          <t>Cumplimiento Plan Anual Vicerrectoría Académica</t>
        </is>
      </c>
      <c r="C1348" s="5" t="inlineStr">
        <is>
          <t>Planeación Estratégica</t>
        </is>
      </c>
      <c r="D1348" s="5" t="inlineStr">
        <is>
          <t>Trimestral</t>
        </is>
      </c>
      <c r="E1348" s="5" t="inlineStr">
        <is>
          <t>Positivo</t>
        </is>
      </c>
      <c r="F1348" s="6" t="n">
        <v>45657</v>
      </c>
      <c r="G1348" s="5">
        <f>YEAR(F1348)</f>
        <v/>
      </c>
      <c r="H1348" s="5">
        <f>PROPER(TEXT(F1348,"mmmm"))</f>
        <v/>
      </c>
      <c r="I1348" s="6">
        <f>IF(OR(H1348="Enero",H1348="Febrero",H1348="Marzo",H1348="Abril",H1348="Mayo",H1348="Junio"),G1348&amp;"-1",IF(OR(H1348="Julio",H1348="Agosto",H1348="Septiembre",H1348="Octubre",H1348="Noviembre",H1348="Diciembre"),G1348&amp;"-2"))</f>
        <v/>
      </c>
      <c r="J1348" s="5" t="n">
        <v>100</v>
      </c>
      <c r="K1348" s="10" t="n">
        <v>197.7777777777778</v>
      </c>
      <c r="L1348" s="28">
        <f>IFERROR(IF(OR(J1348=0,K1348=""),"",IF(E1348="Positivo",MIN(MAX(K1348/J1348,0),1.0),MIN(MAX(J1348/K1348,0),1.0))),"")</f>
        <v/>
      </c>
      <c r="M1348" s="28">
        <f>IFERROR(IF(OR(J1348=0,K1348=""),"",IF(E1348="Positivo",MAX(K1348/J1348,0),MAX(J1348/K1348,0))),"")</f>
        <v/>
      </c>
      <c r="N1348" s="5" t="n"/>
      <c r="O1348" s="5" t="n"/>
      <c r="P1348" s="16" t="n">
        <v>0</v>
      </c>
      <c r="Q1348" s="16" t="n">
        <v>0</v>
      </c>
      <c r="R1348" s="5">
        <f>A1348&amp;"-"&amp;YEAR(F1348)&amp;"-"&amp;IF(LEN(MONTH(F1348))=1,"0"&amp;MONTH(F1348),MONTH(F1348))&amp;"-"&amp;IF(LEN(DAY(F1348))=1,"0"&amp;DAY(F1348),DAY(F1348))</f>
        <v/>
      </c>
    </row>
    <row r="1349">
      <c r="A1349" s="26" t="n">
        <v>419</v>
      </c>
      <c r="B1349" s="5" t="inlineStr">
        <is>
          <t>Cumplimiento Plan Anual Áreas sede Medellín</t>
        </is>
      </c>
      <c r="C1349" s="5" t="n"/>
      <c r="D1349" s="5" t="inlineStr">
        <is>
          <t>Trimestral</t>
        </is>
      </c>
      <c r="E1349" s="5" t="inlineStr">
        <is>
          <t>Positivo</t>
        </is>
      </c>
      <c r="F1349" s="6" t="n">
        <v>45107</v>
      </c>
      <c r="G1349" s="5">
        <f>YEAR(F1349)</f>
        <v/>
      </c>
      <c r="H1349" s="5">
        <f>PROPER(TEXT(F1349,"mmmm"))</f>
        <v/>
      </c>
      <c r="I1349" s="6">
        <f>IF(OR(H1349="Enero",H1349="Febrero",H1349="Marzo",H1349="Abril",H1349="Mayo",H1349="Junio"),G1349&amp;"-1",IF(OR(H1349="Julio",H1349="Agosto",H1349="Septiembre",H1349="Octubre",H1349="Noviembre",H1349="Diciembre"),G1349&amp;"-2"))</f>
        <v/>
      </c>
      <c r="J1349" s="5" t="n">
        <v>100</v>
      </c>
      <c r="K1349" s="120" t="n">
        <v>108.3</v>
      </c>
      <c r="L1349" s="28">
        <f>IFERROR(IF(OR(J1349=0,K1349=""),"",IF(E1349="Positivo",MIN(MAX(K1349/J1349,0),1.3),MIN(MAX(J1349/K1349,0),1.3))),"")</f>
        <v/>
      </c>
      <c r="M1349" s="28">
        <f>IFERROR(IF(OR(J1349=0,K1349=""),"",IF(E1349="Positivo",MAX(K1349/J1349,0),MAX(J1349/K1349,0))),"")</f>
        <v/>
      </c>
      <c r="N1349" s="5" t="inlineStr">
        <is>
          <t>%</t>
        </is>
      </c>
      <c r="O1349" s="5" t="inlineStr">
        <is>
          <t>%</t>
        </is>
      </c>
      <c r="P1349" s="16" t="n">
        <v>0</v>
      </c>
      <c r="Q1349" s="16" t="n">
        <v>0</v>
      </c>
      <c r="R1349" s="5">
        <f>A1349&amp;"-"&amp;YEAR(F1349)&amp;"-"&amp;IF(LEN(MONTH(F1349))=1,"0"&amp;MONTH(F1349),MONTH(F1349))&amp;"-"&amp;IF(LEN(DAY(F1349))=1,"0"&amp;DAY(F1349),DAY(F1349))</f>
        <v/>
      </c>
    </row>
    <row r="1350">
      <c r="A1350" s="26" t="n">
        <v>419</v>
      </c>
      <c r="B1350" s="5" t="inlineStr">
        <is>
          <t>Cumplimiento Plan Anual Áreas sede Medellín</t>
        </is>
      </c>
      <c r="C1350" s="5" t="n"/>
      <c r="D1350" s="5" t="inlineStr">
        <is>
          <t>Trimestral</t>
        </is>
      </c>
      <c r="E1350" s="5" t="inlineStr">
        <is>
          <t>Positivo</t>
        </is>
      </c>
      <c r="F1350" s="6" t="n">
        <v>45199</v>
      </c>
      <c r="G1350" s="5">
        <f>YEAR(F1350)</f>
        <v/>
      </c>
      <c r="H1350" s="5">
        <f>PROPER(TEXT(F1350,"mmmm"))</f>
        <v/>
      </c>
      <c r="I1350" s="6">
        <f>IF(OR(H1350="Enero",H1350="Febrero",H1350="Marzo",H1350="Abril",H1350="Mayo",H1350="Junio"),G1350&amp;"-1",IF(OR(H1350="Julio",H1350="Agosto",H1350="Septiembre",H1350="Octubre",H1350="Noviembre",H1350="Diciembre"),G1350&amp;"-2"))</f>
        <v/>
      </c>
      <c r="J1350" s="5" t="n">
        <v>100</v>
      </c>
      <c r="K1350" s="120" t="n">
        <v>88.34999999999999</v>
      </c>
      <c r="L1350" s="28">
        <f>IFERROR(IF(OR(J1350=0,K1350=""),"",IF(E1350="Positivo",MIN(MAX(K1350/J1350,0),1.3),MIN(MAX(J1350/K1350,0),1.3))),"")</f>
        <v/>
      </c>
      <c r="M1350" s="28">
        <f>IFERROR(IF(OR(J1350=0,K1350=""),"",IF(E1350="Positivo",MAX(K1350/J1350,0),MAX(J1350/K1350,0))),"")</f>
        <v/>
      </c>
      <c r="N1350" s="5" t="inlineStr">
        <is>
          <t>%</t>
        </is>
      </c>
      <c r="O1350" s="5" t="inlineStr">
        <is>
          <t>%</t>
        </is>
      </c>
      <c r="P1350" s="16" t="n">
        <v>0</v>
      </c>
      <c r="Q1350" s="16" t="n">
        <v>0</v>
      </c>
      <c r="R1350" s="5">
        <f>A1350&amp;"-"&amp;YEAR(F1350)&amp;"-"&amp;IF(LEN(MONTH(F1350))=1,"0"&amp;MONTH(F1350),MONTH(F1350))&amp;"-"&amp;IF(LEN(DAY(F1350))=1,"0"&amp;DAY(F1350),DAY(F1350))</f>
        <v/>
      </c>
    </row>
    <row r="1351">
      <c r="A1351" s="26" t="n">
        <v>419</v>
      </c>
      <c r="B1351" s="5" t="inlineStr">
        <is>
          <t>Cumplimiento Plan Anual Áreas sede Medellín</t>
        </is>
      </c>
      <c r="C1351" s="5" t="n"/>
      <c r="D1351" s="5" t="inlineStr">
        <is>
          <t>Trimestral</t>
        </is>
      </c>
      <c r="E1351" s="5" t="inlineStr">
        <is>
          <t>Positivo</t>
        </is>
      </c>
      <c r="F1351" s="6" t="n">
        <v>45291</v>
      </c>
      <c r="G1351" s="5">
        <f>YEAR(F1351)</f>
        <v/>
      </c>
      <c r="H1351" s="5">
        <f>PROPER(TEXT(F1351,"mmmm"))</f>
        <v/>
      </c>
      <c r="I1351" s="6">
        <f>IF(OR(H1351="Enero",H1351="Febrero",H1351="Marzo",H1351="Abril",H1351="Mayo",H1351="Junio"),G1351&amp;"-1",IF(OR(H1351="Julio",H1351="Agosto",H1351="Septiembre",H1351="Octubre",H1351="Noviembre",H1351="Diciembre"),G1351&amp;"-2"))</f>
        <v/>
      </c>
      <c r="J1351" s="5" t="n">
        <v>100</v>
      </c>
      <c r="K1351" s="120" t="n">
        <v>93.56</v>
      </c>
      <c r="L1351" s="28">
        <f>IFERROR(IF(OR(J1351=0,K1351=""),"",IF(E1351="Positivo",MIN(MAX(K1351/J1351,0),1.3),MIN(MAX(J1351/K1351,0),1.3))),"")</f>
        <v/>
      </c>
      <c r="M1351" s="28">
        <f>IFERROR(IF(OR(J1351=0,K1351=""),"",IF(E1351="Positivo",MAX(K1351/J1351,0),MAX(J1351/K1351,0))),"")</f>
        <v/>
      </c>
      <c r="N1351" s="5" t="inlineStr">
        <is>
          <t>%</t>
        </is>
      </c>
      <c r="O1351" s="5" t="inlineStr">
        <is>
          <t>%</t>
        </is>
      </c>
      <c r="P1351" s="16" t="n">
        <v>0</v>
      </c>
      <c r="Q1351" s="16" t="n">
        <v>0</v>
      </c>
      <c r="R1351" s="5">
        <f>A1351&amp;"-"&amp;YEAR(F1351)&amp;"-"&amp;IF(LEN(MONTH(F1351))=1,"0"&amp;MONTH(F1351),MONTH(F1351))&amp;"-"&amp;IF(LEN(DAY(F1351))=1,"0"&amp;DAY(F1351),DAY(F1351))</f>
        <v/>
      </c>
    </row>
    <row r="1352">
      <c r="A1352" s="26" t="n">
        <v>420</v>
      </c>
      <c r="B1352" s="5" t="inlineStr">
        <is>
          <t>Cumplimiento Plan Anual Gerencia de estrategia</t>
        </is>
      </c>
      <c r="C1352" s="5" t="n"/>
      <c r="D1352" s="5" t="inlineStr">
        <is>
          <t>Trimestral</t>
        </is>
      </c>
      <c r="E1352" s="5" t="inlineStr">
        <is>
          <t>Positivo</t>
        </is>
      </c>
      <c r="F1352" s="6" t="n">
        <v>45107</v>
      </c>
      <c r="G1352" s="5">
        <f>YEAR(F1352)</f>
        <v/>
      </c>
      <c r="H1352" s="5">
        <f>PROPER(TEXT(F1352,"mmmm"))</f>
        <v/>
      </c>
      <c r="I1352" s="6">
        <f>IF(OR(H1352="Enero",H1352="Febrero",H1352="Marzo",H1352="Abril",H1352="Mayo",H1352="Junio"),G1352&amp;"-1",IF(OR(H1352="Julio",H1352="Agosto",H1352="Septiembre",H1352="Octubre",H1352="Noviembre",H1352="Diciembre"),G1352&amp;"-2"))</f>
        <v/>
      </c>
      <c r="J1352" s="5" t="n">
        <v>100</v>
      </c>
      <c r="K1352" s="120" t="n">
        <v>80.512</v>
      </c>
      <c r="L1352" s="28">
        <f>IFERROR(IF(OR(J1352=0,K1352=""),"",IF(E1352="Positivo",MIN(MAX(K1352/J1352,0),1.0),MIN(MAX(J1352/K1352,0),1.0))),"")</f>
        <v/>
      </c>
      <c r="M1352" s="28">
        <f>IFERROR(IF(OR(J1352=0,K1352=""),"",IF(E1352="Positivo",MAX(K1352/J1352,0),MAX(J1352/K1352,0))),"")</f>
        <v/>
      </c>
      <c r="N1352" s="5" t="inlineStr">
        <is>
          <t>%</t>
        </is>
      </c>
      <c r="O1352" s="5" t="inlineStr">
        <is>
          <t>%</t>
        </is>
      </c>
      <c r="P1352" s="16" t="n">
        <v>0</v>
      </c>
      <c r="Q1352" s="16" t="n">
        <v>0</v>
      </c>
      <c r="R1352" s="5">
        <f>A1352&amp;"-"&amp;YEAR(F1352)&amp;"-"&amp;IF(LEN(MONTH(F1352))=1,"0"&amp;MONTH(F1352),MONTH(F1352))&amp;"-"&amp;IF(LEN(DAY(F1352))=1,"0"&amp;DAY(F1352),DAY(F1352))</f>
        <v/>
      </c>
    </row>
    <row r="1353">
      <c r="A1353" s="26" t="n">
        <v>420</v>
      </c>
      <c r="B1353" s="5" t="inlineStr">
        <is>
          <t>Cumplimiento Plan Anual Gerencia de estrategia</t>
        </is>
      </c>
      <c r="C1353" s="5" t="n"/>
      <c r="D1353" s="5" t="inlineStr">
        <is>
          <t>Trimestral</t>
        </is>
      </c>
      <c r="E1353" s="5" t="inlineStr">
        <is>
          <t>Positivo</t>
        </is>
      </c>
      <c r="F1353" s="6" t="n">
        <v>45199</v>
      </c>
      <c r="G1353" s="5">
        <f>YEAR(F1353)</f>
        <v/>
      </c>
      <c r="H1353" s="5">
        <f>PROPER(TEXT(F1353,"mmmm"))</f>
        <v/>
      </c>
      <c r="I1353" s="6">
        <f>IF(OR(H1353="Enero",H1353="Febrero",H1353="Marzo",H1353="Abril",H1353="Mayo",H1353="Junio"),G1353&amp;"-1",IF(OR(H1353="Julio",H1353="Agosto",H1353="Septiembre",H1353="Octubre",H1353="Noviembre",H1353="Diciembre"),G1353&amp;"-2"))</f>
        <v/>
      </c>
      <c r="J1353" s="5" t="n">
        <v>100</v>
      </c>
      <c r="K1353" s="120" t="n">
        <v>183.93</v>
      </c>
      <c r="L1353" s="28">
        <f>IFERROR(IF(OR(J1353=0,K1353=""),"",IF(E1353="Positivo",MIN(MAX(K1353/J1353,0),1.0),MIN(MAX(J1353/K1353,0),1.0))),"")</f>
        <v/>
      </c>
      <c r="M1353" s="28">
        <f>IFERROR(IF(OR(J1353=0,K1353=""),"",IF(E1353="Positivo",MAX(K1353/J1353,0),MAX(J1353/K1353,0))),"")</f>
        <v/>
      </c>
      <c r="N1353" s="5" t="inlineStr">
        <is>
          <t>%</t>
        </is>
      </c>
      <c r="O1353" s="5" t="inlineStr">
        <is>
          <t>%</t>
        </is>
      </c>
      <c r="P1353" s="16" t="n">
        <v>0</v>
      </c>
      <c r="Q1353" s="16" t="n">
        <v>0</v>
      </c>
      <c r="R1353" s="5">
        <f>A1353&amp;"-"&amp;YEAR(F1353)&amp;"-"&amp;IF(LEN(MONTH(F1353))=1,"0"&amp;MONTH(F1353),MONTH(F1353))&amp;"-"&amp;IF(LEN(DAY(F1353))=1,"0"&amp;DAY(F1353),DAY(F1353))</f>
        <v/>
      </c>
    </row>
    <row r="1354">
      <c r="A1354" s="26" t="n">
        <v>420</v>
      </c>
      <c r="B1354" s="5" t="inlineStr">
        <is>
          <t>Cumplimiento Plan Anual Gerencia de estrategia</t>
        </is>
      </c>
      <c r="C1354" s="5" t="n"/>
      <c r="D1354" s="5" t="inlineStr">
        <is>
          <t>Trimestral</t>
        </is>
      </c>
      <c r="E1354" s="5" t="inlineStr">
        <is>
          <t>Positivo</t>
        </is>
      </c>
      <c r="F1354" s="6" t="n">
        <v>45291</v>
      </c>
      <c r="G1354" s="5">
        <f>YEAR(F1354)</f>
        <v/>
      </c>
      <c r="H1354" s="5">
        <f>PROPER(TEXT(F1354,"mmmm"))</f>
        <v/>
      </c>
      <c r="I1354" s="6">
        <f>IF(OR(H1354="Enero",H1354="Febrero",H1354="Marzo",H1354="Abril",H1354="Mayo",H1354="Junio"),G1354&amp;"-1",IF(OR(H1354="Julio",H1354="Agosto",H1354="Septiembre",H1354="Octubre",H1354="Noviembre",H1354="Diciembre"),G1354&amp;"-2"))</f>
        <v/>
      </c>
      <c r="J1354" s="5" t="n">
        <v>100</v>
      </c>
      <c r="K1354" s="120" t="n">
        <v>200</v>
      </c>
      <c r="L1354" s="28">
        <f>IFERROR(IF(OR(J1354=0,K1354=""),"",IF(E1354="Positivo",MIN(MAX(K1354/J1354,0),1.0),MIN(MAX(J1354/K1354,0),1.0))),"")</f>
        <v/>
      </c>
      <c r="M1354" s="28">
        <f>IFERROR(IF(OR(J1354=0,K1354=""),"",IF(E1354="Positivo",MAX(K1354/J1354,0),MAX(J1354/K1354,0))),"")</f>
        <v/>
      </c>
      <c r="N1354" s="5" t="inlineStr">
        <is>
          <t>%</t>
        </is>
      </c>
      <c r="O1354" s="5" t="inlineStr">
        <is>
          <t>%</t>
        </is>
      </c>
      <c r="P1354" s="16" t="n">
        <v>0</v>
      </c>
      <c r="Q1354" s="16" t="n">
        <v>0</v>
      </c>
      <c r="R1354" s="5">
        <f>A1354&amp;"-"&amp;YEAR(F1354)&amp;"-"&amp;IF(LEN(MONTH(F1354))=1,"0"&amp;MONTH(F1354),MONTH(F1354))&amp;"-"&amp;IF(LEN(DAY(F1354))=1,"0"&amp;DAY(F1354),DAY(F1354))</f>
        <v/>
      </c>
    </row>
    <row r="1355">
      <c r="A1355" s="5" t="n">
        <v>420</v>
      </c>
      <c r="B1355" s="5" t="inlineStr">
        <is>
          <t>Cumplimiento Plan Anual Gerencia de estrategia</t>
        </is>
      </c>
      <c r="C1355" s="5" t="inlineStr">
        <is>
          <t>Planeación Estratégica</t>
        </is>
      </c>
      <c r="D1355" s="5" t="inlineStr">
        <is>
          <t>Trimestral</t>
        </is>
      </c>
      <c r="E1355" s="5" t="inlineStr">
        <is>
          <t>Positivo</t>
        </is>
      </c>
      <c r="F1355" s="6" t="n">
        <v>45473</v>
      </c>
      <c r="G1355" s="5">
        <f>YEAR(F1355)</f>
        <v/>
      </c>
      <c r="H1355" s="5">
        <f>PROPER(TEXT(F1355,"mmmm"))</f>
        <v/>
      </c>
      <c r="I1355" s="6">
        <f>IF(OR(H1355="Enero",H1355="Febrero",H1355="Marzo",H1355="Abril",H1355="Mayo",H1355="Junio"),G1355&amp;"-1",IF(OR(H1355="Julio",H1355="Agosto",H1355="Septiembre",H1355="Octubre",H1355="Noviembre",H1355="Diciembre"),G1355&amp;"-2"))</f>
        <v/>
      </c>
      <c r="J1355" s="5" t="n">
        <v>100</v>
      </c>
      <c r="K1355" s="5" t="n">
        <v>101.3216666666667</v>
      </c>
      <c r="L1355" s="28">
        <f>IFERROR(IF(OR(J1355=0,K1355=""),"",IF(E1355="Positivo",MIN(MAX(K1355/J1355,0),1.0),MIN(MAX(J1355/K1355,0),1.0))),"")</f>
        <v/>
      </c>
      <c r="M1355" s="28">
        <f>IFERROR(IF(OR(J1355=0,K1355=""),"",IF(E1355="Positivo",MAX(K1355/J1355,0),MAX(J1355/K1355,0))),"")</f>
        <v/>
      </c>
      <c r="N1355" s="5" t="inlineStr">
        <is>
          <t>%</t>
        </is>
      </c>
      <c r="O1355" s="5" t="inlineStr">
        <is>
          <t>%</t>
        </is>
      </c>
      <c r="P1355" s="5" t="n">
        <v>0</v>
      </c>
      <c r="Q1355" s="5" t="n">
        <v>0</v>
      </c>
      <c r="R1355" s="5">
        <f>A1355&amp;"-"&amp;YEAR(F1355)&amp;"-"&amp;IF(LEN(MONTH(F1355))=1,"0"&amp;MONTH(F1355),MONTH(F1355))&amp;"-"&amp;IF(LEN(DAY(F1355))=1,"0"&amp;DAY(F1355),DAY(F1355))</f>
        <v/>
      </c>
    </row>
    <row r="1356">
      <c r="A1356" s="26" t="n">
        <v>420</v>
      </c>
      <c r="B1356" s="5" t="inlineStr">
        <is>
          <t>Cumplimiento Plan Anual Gerencia de estrategia</t>
        </is>
      </c>
      <c r="C1356" s="5" t="inlineStr">
        <is>
          <t>Planeación Estratégica</t>
        </is>
      </c>
      <c r="D1356" s="5" t="inlineStr">
        <is>
          <t>Trimestral</t>
        </is>
      </c>
      <c r="E1356" s="5" t="inlineStr">
        <is>
          <t>Positivo</t>
        </is>
      </c>
      <c r="F1356" s="6" t="n">
        <v>45565</v>
      </c>
      <c r="G1356" s="5">
        <f>YEAR(F1356)</f>
        <v/>
      </c>
      <c r="H1356" s="5">
        <f>PROPER(TEXT(F1356,"mmmm"))</f>
        <v/>
      </c>
      <c r="I1356" s="6">
        <f>IF(OR(H1356="Enero",H1356="Febrero",H1356="Marzo",H1356="Abril",H1356="Mayo",H1356="Junio"),G1356&amp;"-1",IF(OR(H1356="Julio",H1356="Agosto",H1356="Septiembre",H1356="Octubre",H1356="Noviembre",H1356="Diciembre"),G1356&amp;"-2"))</f>
        <v/>
      </c>
      <c r="J1356" s="5" t="n">
        <v>100</v>
      </c>
      <c r="K1356" s="10" t="n">
        <v>157.1666666666667</v>
      </c>
      <c r="L1356" s="28">
        <f>IFERROR(IF(OR(J1356=0,K1356=""),"",IF(E1356="Positivo",MIN(MAX(K1356/J1356,0),1.0),MIN(MAX(J1356/K1356,0),1.0))),"")</f>
        <v/>
      </c>
      <c r="M1356" s="28">
        <f>IFERROR(IF(OR(J1356=0,K1356=""),"",IF(E1356="Positivo",MAX(K1356/J1356,0),MAX(J1356/K1356,0))),"")</f>
        <v/>
      </c>
      <c r="N1356" s="5" t="inlineStr">
        <is>
          <t>%</t>
        </is>
      </c>
      <c r="O1356" s="5" t="inlineStr">
        <is>
          <t>%</t>
        </is>
      </c>
      <c r="P1356" s="16" t="n">
        <v>0</v>
      </c>
      <c r="Q1356" s="16" t="n">
        <v>0</v>
      </c>
      <c r="R1356" s="5">
        <f>A1356&amp;"-"&amp;YEAR(F1356)&amp;"-"&amp;IF(LEN(MONTH(F1356))=1,"0"&amp;MONTH(F1356),MONTH(F1356))&amp;"-"&amp;IF(LEN(DAY(F1356))=1,"0"&amp;DAY(F1356),DAY(F1356))</f>
        <v/>
      </c>
    </row>
    <row r="1357">
      <c r="A1357" s="26" t="n">
        <v>420</v>
      </c>
      <c r="B1357" s="5" t="inlineStr">
        <is>
          <t>Cumplimiento Plan Anual Gerencia de estrategia</t>
        </is>
      </c>
      <c r="C1357" s="5" t="inlineStr">
        <is>
          <t>Planeación Estratégica</t>
        </is>
      </c>
      <c r="D1357" s="5" t="inlineStr">
        <is>
          <t>Trimestral</t>
        </is>
      </c>
      <c r="E1357" s="5" t="inlineStr">
        <is>
          <t>Positivo</t>
        </is>
      </c>
      <c r="F1357" s="6" t="n">
        <v>45657</v>
      </c>
      <c r="G1357" s="5">
        <f>YEAR(F1357)</f>
        <v/>
      </c>
      <c r="H1357" s="5">
        <f>PROPER(TEXT(F1357,"mmmm"))</f>
        <v/>
      </c>
      <c r="I1357" s="6">
        <f>IF(OR(H1357="Enero",H1357="Febrero",H1357="Marzo",H1357="Abril",H1357="Mayo",H1357="Junio"),G1357&amp;"-1",IF(OR(H1357="Julio",H1357="Agosto",H1357="Septiembre",H1357="Octubre",H1357="Noviembre",H1357="Diciembre"),G1357&amp;"-2"))</f>
        <v/>
      </c>
      <c r="J1357" s="5" t="n">
        <v>100</v>
      </c>
      <c r="K1357" s="10" t="n">
        <v>196.6666666666667</v>
      </c>
      <c r="L1357" s="28">
        <f>IFERROR(IF(OR(J1357=0,K1357=""),"",IF(E1357="Positivo",MIN(MAX(K1357/J1357,0),1.0),MIN(MAX(J1357/K1357,0),1.0))),"")</f>
        <v/>
      </c>
      <c r="M1357" s="28">
        <f>IFERROR(IF(OR(J1357=0,K1357=""),"",IF(E1357="Positivo",MAX(K1357/J1357,0),MAX(J1357/K1357,0))),"")</f>
        <v/>
      </c>
      <c r="N1357" s="5" t="inlineStr">
        <is>
          <t>%</t>
        </is>
      </c>
      <c r="O1357" s="5" t="inlineStr">
        <is>
          <t>%</t>
        </is>
      </c>
      <c r="P1357" s="16" t="n">
        <v>0</v>
      </c>
      <c r="Q1357" s="16" t="n">
        <v>0</v>
      </c>
      <c r="R1357" s="5">
        <f>A1357&amp;"-"&amp;YEAR(F1357)&amp;"-"&amp;IF(LEN(MONTH(F1357))=1,"0"&amp;MONTH(F1357),MONTH(F1357))&amp;"-"&amp;IF(LEN(DAY(F1357))=1,"0"&amp;DAY(F1357),DAY(F1357))</f>
        <v/>
      </c>
    </row>
    <row r="1358">
      <c r="A1358" s="26" t="n">
        <v>421</v>
      </c>
      <c r="B1358" s="5" t="inlineStr">
        <is>
          <t>Total Leads por canales de captación</t>
        </is>
      </c>
      <c r="C1358" s="5" t="inlineStr">
        <is>
          <t>Mercadeo de programas académicos</t>
        </is>
      </c>
      <c r="D1358" s="5" t="inlineStr">
        <is>
          <t>Semestral</t>
        </is>
      </c>
      <c r="E1358" s="5" t="inlineStr">
        <is>
          <t>Positivo</t>
        </is>
      </c>
      <c r="F1358" s="17" t="n">
        <v>45107</v>
      </c>
      <c r="G1358" s="5">
        <f>YEAR(F1358)</f>
        <v/>
      </c>
      <c r="H1358" s="5">
        <f>PROPER(TEXT(F1358,"mmmm"))</f>
        <v/>
      </c>
      <c r="I1358" s="6">
        <f>IF(OR(H1358="Enero",H1358="Febrero",H1358="Marzo",H1358="Abril",H1358="Mayo",H1358="Junio"),G1358&amp;"-1",IF(OR(H1358="Julio",H1358="Agosto",H1358="Septiembre",H1358="Octubre",H1358="Noviembre",H1358="Diciembre"),G1358&amp;"-2"))</f>
        <v/>
      </c>
      <c r="J1358" s="5" t="n">
        <v>104072</v>
      </c>
      <c r="K1358" s="120" t="n">
        <v>140002</v>
      </c>
      <c r="L1358" s="28">
        <f>IFERROR(IF(OR(J1358=0,K1358=""),"",IF(E1358="Positivo",MIN(MAX(K1358/J1358,0),1.3),MIN(MAX(J1358/K1358,0),1.3))),"")</f>
        <v/>
      </c>
      <c r="M1358" s="28">
        <f>IFERROR(IF(OR(J1358=0,K1358=""),"",IF(E1358="Positivo",MAX(K1358/J1358,0),MAX(J1358/K1358,0))),"")</f>
        <v/>
      </c>
      <c r="N1358" s="5" t="inlineStr">
        <is>
          <t>%</t>
        </is>
      </c>
      <c r="O1358" s="5" t="inlineStr">
        <is>
          <t>%</t>
        </is>
      </c>
      <c r="P1358" s="16" t="n">
        <v>0</v>
      </c>
      <c r="Q1358" s="16" t="n">
        <v>0</v>
      </c>
      <c r="R1358" s="5">
        <f>A1358&amp;"-"&amp;YEAR(F1358)&amp;"-"&amp;IF(LEN(MONTH(F1358))=1,"0"&amp;MONTH(F1358),MONTH(F1358))&amp;"-"&amp;IF(LEN(DAY(F1358))=1,"0"&amp;DAY(F1358),DAY(F1358))</f>
        <v/>
      </c>
    </row>
    <row r="1359">
      <c r="A1359" s="39" t="n">
        <v>421</v>
      </c>
      <c r="B1359" s="5" t="inlineStr">
        <is>
          <t>Total Leads por canales de captación</t>
        </is>
      </c>
      <c r="C1359" s="5" t="inlineStr">
        <is>
          <t>Mercadeo de programas académicos</t>
        </is>
      </c>
      <c r="D1359" s="5" t="inlineStr">
        <is>
          <t>Semestral</t>
        </is>
      </c>
      <c r="E1359" s="5" t="inlineStr">
        <is>
          <t>Positivo</t>
        </is>
      </c>
      <c r="F1359" s="6" t="n">
        <v>45291</v>
      </c>
      <c r="G1359" s="5">
        <f>YEAR(F1359)</f>
        <v/>
      </c>
      <c r="H1359" s="5">
        <f>PROPER(TEXT(F1359,"mmmm"))</f>
        <v/>
      </c>
      <c r="I1359" s="6">
        <f>IF(OR(H1359="Enero",H1359="Febrero",H1359="Marzo",H1359="Abril",H1359="Mayo",H1359="Junio"),G1359&amp;"-1",IF(OR(H1359="Julio",H1359="Agosto",H1359="Septiembre",H1359="Octubre",H1359="Noviembre",H1359="Diciembre"),G1359&amp;"-2"))</f>
        <v/>
      </c>
      <c r="J1359" s="5" t="n">
        <v>97200</v>
      </c>
      <c r="K1359" s="120" t="n">
        <v>136199</v>
      </c>
      <c r="L1359" s="28">
        <f>IFERROR(IF(OR(J1359=0,K1359=""),"",IF(E1359="Positivo",MIN(MAX(K1359/J1359,0),1.3),MIN(MAX(J1359/K1359,0),1.3))),"")</f>
        <v/>
      </c>
      <c r="M1359" s="28">
        <f>IFERROR(IF(OR(J1359=0,K1359=""),"",IF(E1359="Positivo",MAX(K1359/J1359,0),MAX(J1359/K1359,0))),"")</f>
        <v/>
      </c>
      <c r="N1359" s="5" t="inlineStr">
        <is>
          <t>%</t>
        </is>
      </c>
      <c r="O1359" s="5" t="inlineStr">
        <is>
          <t>%</t>
        </is>
      </c>
      <c r="P1359" s="16" t="n">
        <v>0</v>
      </c>
      <c r="Q1359" s="16" t="n">
        <v>0</v>
      </c>
      <c r="R1359" s="5">
        <f>A1359&amp;"-"&amp;YEAR(F1359)&amp;"-"&amp;IF(LEN(MONTH(F1359))=1,"0"&amp;MONTH(F1359),MONTH(F1359))&amp;"-"&amp;IF(LEN(DAY(F1359))=1,"0"&amp;DAY(F1359),DAY(F1359))</f>
        <v/>
      </c>
    </row>
    <row r="1360">
      <c r="A1360" s="26" t="n">
        <v>421</v>
      </c>
      <c r="B1360" s="5" t="inlineStr">
        <is>
          <t>Total Leads por canales de captación</t>
        </is>
      </c>
      <c r="C1360" s="5" t="inlineStr">
        <is>
          <t>Mercadeo de programas académicos</t>
        </is>
      </c>
      <c r="D1360" s="5" t="inlineStr">
        <is>
          <t>Semestral</t>
        </is>
      </c>
      <c r="E1360" s="5" t="inlineStr">
        <is>
          <t>Positivo</t>
        </is>
      </c>
      <c r="F1360" s="17" t="n">
        <v>45473</v>
      </c>
      <c r="G1360" s="5">
        <f>YEAR(F1360)</f>
        <v/>
      </c>
      <c r="H1360" s="5">
        <f>PROPER(TEXT(F1360,"mmmm"))</f>
        <v/>
      </c>
      <c r="I1360" s="6">
        <f>IF(OR(H1360="Enero",H1360="Febrero",H1360="Marzo",H1360="Abril",H1360="Mayo",H1360="Junio"),G1360&amp;"-1",IF(OR(H1360="Julio",H1360="Agosto",H1360="Septiembre",H1360="Octubre",H1360="Noviembre",H1360="Diciembre"),G1360&amp;"-2"))</f>
        <v/>
      </c>
      <c r="J1360" s="5" t="n">
        <v>147043</v>
      </c>
      <c r="K1360" s="120" t="n">
        <v>177740</v>
      </c>
      <c r="L1360" s="28">
        <f>IFERROR(IF(OR(J1360=0,K1360=""),"",IF(E1360="Positivo",MIN(MAX(K1360/J1360,0),1.3),MIN(MAX(J1360/K1360,0),1.3))),"")</f>
        <v/>
      </c>
      <c r="M1360" s="28">
        <f>IFERROR(IF(OR(J1360=0,K1360=""),"",IF(E1360="Positivo",MAX(K1360/J1360,0),MAX(J1360/K1360,0))),"")</f>
        <v/>
      </c>
      <c r="N1360" s="5" t="inlineStr">
        <is>
          <t>%</t>
        </is>
      </c>
      <c r="O1360" s="5" t="inlineStr">
        <is>
          <t>%</t>
        </is>
      </c>
      <c r="P1360" s="16" t="n">
        <v>0</v>
      </c>
      <c r="Q1360" s="16" t="n">
        <v>0</v>
      </c>
      <c r="R1360" s="5">
        <f>A1360&amp;"-"&amp;YEAR(F1360)&amp;"-"&amp;IF(LEN(MONTH(F1360))=1,"0"&amp;MONTH(F1360),MONTH(F1360))&amp;"-"&amp;IF(LEN(DAY(F1360))=1,"0"&amp;DAY(F1360),DAY(F1360))</f>
        <v/>
      </c>
    </row>
    <row r="1361">
      <c r="A1361" s="26" t="n">
        <v>421</v>
      </c>
      <c r="B1361" s="5" t="inlineStr">
        <is>
          <t>Total Leads por canales de captación</t>
        </is>
      </c>
      <c r="C1361" s="5" t="inlineStr">
        <is>
          <t>Mercadeo de programas académicos</t>
        </is>
      </c>
      <c r="D1361" s="5" t="inlineStr">
        <is>
          <t>Semestral</t>
        </is>
      </c>
      <c r="E1361" s="5" t="inlineStr">
        <is>
          <t>Positivo</t>
        </is>
      </c>
      <c r="F1361" s="6" t="n">
        <v>45657</v>
      </c>
      <c r="G1361" s="5">
        <f>YEAR(F1361)</f>
        <v/>
      </c>
      <c r="H1361" s="5">
        <f>PROPER(TEXT(F1361,"mmmm"))</f>
        <v/>
      </c>
      <c r="I1361" s="6">
        <f>IF(OR(H1361="Enero",H1361="Febrero",H1361="Marzo",H1361="Abril",H1361="Mayo",H1361="Junio"),G1361&amp;"-1",IF(OR(H1361="Julio",H1361="Agosto",H1361="Septiembre",H1361="Octubre",H1361="Noviembre",H1361="Diciembre"),G1361&amp;"-2"))</f>
        <v/>
      </c>
      <c r="J1361" s="5" t="n">
        <v>100</v>
      </c>
      <c r="K1361" s="10" t="n">
        <v>121.44</v>
      </c>
      <c r="L1361" s="28">
        <f>IFERROR(IF(OR(J1361=0,K1361=""),"",IF(E1361="Positivo",MIN(MAX(K1361/J1361,0),1.3),MIN(MAX(J1361/K1361,0),1.3))),"")</f>
        <v/>
      </c>
      <c r="M1361" s="28">
        <f>IFERROR(IF(OR(J1361=0,K1361=""),"",IF(E1361="Positivo",MAX(K1361/J1361,0),MAX(J1361/K1361,0))),"")</f>
        <v/>
      </c>
      <c r="N1361" s="5" t="n"/>
      <c r="O1361" s="5" t="n"/>
      <c r="P1361" s="16" t="n">
        <v>0</v>
      </c>
      <c r="Q1361" s="16" t="n">
        <v>0</v>
      </c>
      <c r="R1361" s="5">
        <f>A1361&amp;"-"&amp;YEAR(F1361)&amp;"-"&amp;IF(LEN(MONTH(F1361))=1,"0"&amp;MONTH(F1361),MONTH(F1361))&amp;"-"&amp;IF(LEN(DAY(F1361))=1,"0"&amp;DAY(F1361),DAY(F1361))</f>
        <v/>
      </c>
    </row>
    <row r="1362">
      <c r="A1362" s="26" t="n">
        <v>422</v>
      </c>
      <c r="B1362" s="5" t="inlineStr">
        <is>
          <t>Total conversión</t>
        </is>
      </c>
      <c r="C1362" s="5" t="inlineStr">
        <is>
          <t>Mercadeo de programas académicos</t>
        </is>
      </c>
      <c r="D1362" s="5" t="inlineStr">
        <is>
          <t>Semestral</t>
        </is>
      </c>
      <c r="E1362" s="5" t="inlineStr">
        <is>
          <t>Positivo</t>
        </is>
      </c>
      <c r="F1362" s="17" t="n">
        <v>45107</v>
      </c>
      <c r="G1362" s="5">
        <f>YEAR(F1362)</f>
        <v/>
      </c>
      <c r="H1362" s="5">
        <f>PROPER(TEXT(F1362,"mmmm"))</f>
        <v/>
      </c>
      <c r="I1362" s="6">
        <f>IF(OR(H1362="Enero",H1362="Febrero",H1362="Marzo",H1362="Abril",H1362="Mayo",H1362="Junio"),G1362&amp;"-1",IF(OR(H1362="Julio",H1362="Agosto",H1362="Septiembre",H1362="Octubre",H1362="Noviembre",H1362="Diciembre"),G1362&amp;"-2"))</f>
        <v/>
      </c>
      <c r="J1362" s="11" t="n">
        <v>11.7</v>
      </c>
      <c r="K1362" s="120" t="n">
        <v>11.973211368834</v>
      </c>
      <c r="L1362" s="28">
        <f>IFERROR(IF(OR(J1362=0,K1362=""),"",IF(E1362="Positivo",MIN(MAX(K1362/J1362,0),1.3),MIN(MAX(J1362/K1362,0),1.3))),"")</f>
        <v/>
      </c>
      <c r="M1362" s="28">
        <f>IFERROR(IF(OR(J1362=0,K1362=""),"",IF(E1362="Positivo",MAX(K1362/J1362,0),MAX(J1362/K1362,0))),"")</f>
        <v/>
      </c>
      <c r="N1362" s="11" t="inlineStr">
        <is>
          <t>%</t>
        </is>
      </c>
      <c r="O1362" s="11" t="inlineStr">
        <is>
          <t>%</t>
        </is>
      </c>
      <c r="P1362" s="16" t="n">
        <v>2</v>
      </c>
      <c r="Q1362" s="16" t="n">
        <v>2</v>
      </c>
      <c r="R1362" s="5">
        <f>A1362&amp;"-"&amp;YEAR(F1362)&amp;"-"&amp;IF(LEN(MONTH(F1362))=1,"0"&amp;MONTH(F1362),MONTH(F1362))&amp;"-"&amp;IF(LEN(DAY(F1362))=1,"0"&amp;DAY(F1362),DAY(F1362))</f>
        <v/>
      </c>
    </row>
    <row r="1363">
      <c r="A1363" s="39" t="n">
        <v>422</v>
      </c>
      <c r="B1363" s="5" t="inlineStr">
        <is>
          <t>Total conversión</t>
        </is>
      </c>
      <c r="C1363" s="5" t="inlineStr">
        <is>
          <t>Mercadeo de programas académicos</t>
        </is>
      </c>
      <c r="D1363" s="5" t="inlineStr">
        <is>
          <t>Semestral</t>
        </is>
      </c>
      <c r="E1363" s="5" t="inlineStr">
        <is>
          <t>Positivo</t>
        </is>
      </c>
      <c r="F1363" s="6" t="n">
        <v>45291</v>
      </c>
      <c r="G1363" s="5">
        <f>YEAR(F1363)</f>
        <v/>
      </c>
      <c r="H1363" s="5">
        <f>PROPER(TEXT(F1363,"mmmm"))</f>
        <v/>
      </c>
      <c r="I1363" s="6">
        <f>IF(OR(H1363="Enero",H1363="Febrero",H1363="Marzo",H1363="Abril",H1363="Mayo",H1363="Junio"),G1363&amp;"-1",IF(OR(H1363="Julio",H1363="Agosto",H1363="Septiembre",H1363="Octubre",H1363="Noviembre",H1363="Diciembre"),G1363&amp;"-2"))</f>
        <v/>
      </c>
      <c r="J1363" s="5" t="n">
        <v>10.5</v>
      </c>
      <c r="K1363" s="120" t="n">
        <v>11.04</v>
      </c>
      <c r="L1363" s="28">
        <f>IFERROR(IF(OR(J1363=0,K1363=""),"",IF(E1363="Positivo",MIN(MAX(K1363/J1363,0),1.3),MIN(MAX(J1363/K1363,0),1.3))),"")</f>
        <v/>
      </c>
      <c r="M1363" s="28">
        <f>IFERROR(IF(OR(J1363=0,K1363=""),"",IF(E1363="Positivo",MAX(K1363/J1363,0),MAX(J1363/K1363,0))),"")</f>
        <v/>
      </c>
      <c r="N1363" s="11" t="inlineStr">
        <is>
          <t>%</t>
        </is>
      </c>
      <c r="O1363" s="11" t="inlineStr">
        <is>
          <t>%</t>
        </is>
      </c>
      <c r="P1363" s="16" t="n">
        <v>2</v>
      </c>
      <c r="Q1363" s="16" t="n">
        <v>2</v>
      </c>
      <c r="R1363" s="5">
        <f>A1363&amp;"-"&amp;YEAR(F1363)&amp;"-"&amp;IF(LEN(MONTH(F1363))=1,"0"&amp;MONTH(F1363),MONTH(F1363))&amp;"-"&amp;IF(LEN(DAY(F1363))=1,"0"&amp;DAY(F1363),DAY(F1363))</f>
        <v/>
      </c>
    </row>
    <row r="1364">
      <c r="A1364" s="39" t="n">
        <v>422</v>
      </c>
      <c r="B1364" s="5" t="inlineStr">
        <is>
          <t>Total conversión</t>
        </is>
      </c>
      <c r="C1364" s="5" t="inlineStr">
        <is>
          <t>Mercadeo de programas académicos</t>
        </is>
      </c>
      <c r="D1364" s="5" t="inlineStr">
        <is>
          <t>Semestral</t>
        </is>
      </c>
      <c r="E1364" s="5" t="inlineStr">
        <is>
          <t>Positivo</t>
        </is>
      </c>
      <c r="F1364" s="6" t="n">
        <v>45473</v>
      </c>
      <c r="G1364" s="5">
        <f>YEAR(F1364)</f>
        <v/>
      </c>
      <c r="H1364" s="5">
        <f>PROPER(TEXT(F1364,"mmmm"))</f>
        <v/>
      </c>
      <c r="I1364" s="6">
        <f>IF(OR(H1364="Enero",H1364="Febrero",H1364="Marzo",H1364="Abril",H1364="Mayo",H1364="Junio"),G1364&amp;"-1",IF(OR(H1364="Julio",H1364="Agosto",H1364="Septiembre",H1364="Octubre",H1364="Noviembre",H1364="Diciembre"),G1364&amp;"-2"))</f>
        <v/>
      </c>
      <c r="J1364" s="5" t="n">
        <v>9.25</v>
      </c>
      <c r="K1364" s="120" t="n">
        <v>8.859999999999999</v>
      </c>
      <c r="L1364" s="28">
        <f>IFERROR(IF(OR(J1364=0,K1364=""),"",IF(E1364="Positivo",MIN(MAX(K1364/J1364,0),1.3),MIN(MAX(J1364/K1364,0),1.3))),"")</f>
        <v/>
      </c>
      <c r="M1364" s="28">
        <f>IFERROR(IF(OR(J1364=0,K1364=""),"",IF(E1364="Positivo",MAX(K1364/J1364,0),MAX(J1364/K1364,0))),"")</f>
        <v/>
      </c>
      <c r="N1364" s="11" t="inlineStr">
        <is>
          <t>%</t>
        </is>
      </c>
      <c r="O1364" s="11" t="inlineStr">
        <is>
          <t>%</t>
        </is>
      </c>
      <c r="P1364" s="16" t="n">
        <v>2</v>
      </c>
      <c r="Q1364" s="16" t="n">
        <v>2</v>
      </c>
      <c r="R1364" s="5">
        <f>A1364&amp;"-"&amp;YEAR(F1364)&amp;"-"&amp;IF(LEN(MONTH(F1364))=1,"0"&amp;MONTH(F1364),MONTH(F1364))&amp;"-"&amp;IF(LEN(DAY(F1364))=1,"0"&amp;DAY(F1364),DAY(F1364))</f>
        <v/>
      </c>
    </row>
    <row r="1365">
      <c r="A1365" s="26" t="n">
        <v>422</v>
      </c>
      <c r="B1365" s="5" t="inlineStr">
        <is>
          <t>Total conversión</t>
        </is>
      </c>
      <c r="C1365" s="5" t="inlineStr">
        <is>
          <t>Mercadeo de programas académicos</t>
        </is>
      </c>
      <c r="D1365" s="5" t="inlineStr">
        <is>
          <t>Semestral</t>
        </is>
      </c>
      <c r="E1365" s="5" t="inlineStr">
        <is>
          <t>Positivo</t>
        </is>
      </c>
      <c r="F1365" s="6" t="n">
        <v>45657</v>
      </c>
      <c r="G1365" s="5">
        <f>YEAR(F1365)</f>
        <v/>
      </c>
      <c r="H1365" s="5">
        <f>PROPER(TEXT(F1365,"mmmm"))</f>
        <v/>
      </c>
      <c r="I1365" s="6">
        <f>IF(OR(H1365="Enero",H1365="Febrero",H1365="Marzo",H1365="Abril",H1365="Mayo",H1365="Junio"),G1365&amp;"-1",IF(OR(H1365="Julio",H1365="Agosto",H1365="Septiembre",H1365="Octubre",H1365="Noviembre",H1365="Diciembre"),G1365&amp;"-2"))</f>
        <v/>
      </c>
      <c r="J1365" s="5" t="n">
        <v>8.01</v>
      </c>
      <c r="K1365" s="10" t="n">
        <v>7.91</v>
      </c>
      <c r="L1365" s="28">
        <f>IFERROR(IF(OR(J1365=0,K1365=""),"",IF(E1365="Positivo",MIN(MAX(K1365/J1365,0),1.3),MIN(MAX(J1365/K1365,0),1.3))),"")</f>
        <v/>
      </c>
      <c r="M1365" s="28">
        <f>IFERROR(IF(OR(J1365=0,K1365=""),"",IF(E1365="Positivo",MAX(K1365/J1365,0),MAX(J1365/K1365,0))),"")</f>
        <v/>
      </c>
      <c r="N1365" s="5" t="inlineStr">
        <is>
          <t>%</t>
        </is>
      </c>
      <c r="O1365" s="5" t="inlineStr">
        <is>
          <t>%</t>
        </is>
      </c>
      <c r="P1365" s="16" t="n">
        <v>2</v>
      </c>
      <c r="Q1365" s="16" t="n">
        <v>2</v>
      </c>
      <c r="R1365" s="5">
        <f>A1365&amp;"-"&amp;YEAR(F1365)&amp;"-"&amp;IF(LEN(MONTH(F1365))=1,"0"&amp;MONTH(F1365),MONTH(F1365))&amp;"-"&amp;IF(LEN(DAY(F1365))=1,"0"&amp;DAY(F1365),DAY(F1365))</f>
        <v/>
      </c>
    </row>
    <row r="1366">
      <c r="A1366" s="39" t="n">
        <v>423</v>
      </c>
      <c r="B1366" s="5" t="inlineStr">
        <is>
          <t>Brand equity</t>
        </is>
      </c>
      <c r="C1366" s="5" t="inlineStr">
        <is>
          <t>Mercadeo de programas académicos</t>
        </is>
      </c>
      <c r="D1366" s="5" t="inlineStr">
        <is>
          <t>Anual</t>
        </is>
      </c>
      <c r="E1366" s="5" t="inlineStr">
        <is>
          <t>Positivo</t>
        </is>
      </c>
      <c r="F1366" s="6" t="n">
        <v>45291</v>
      </c>
      <c r="G1366" s="5">
        <f>YEAR(F1366)</f>
        <v/>
      </c>
      <c r="H1366" s="5">
        <f>PROPER(TEXT(F1366,"mmmm"))</f>
        <v/>
      </c>
      <c r="I1366" s="6">
        <f>IF(OR(H1366="Enero",H1366="Febrero",H1366="Marzo",H1366="Abril",H1366="Mayo",H1366="Junio"),G1366&amp;"-1",IF(OR(H1366="Julio",H1366="Agosto",H1366="Septiembre",H1366="Octubre",H1366="Noviembre",H1366="Diciembre"),G1366&amp;"-2"))</f>
        <v/>
      </c>
      <c r="J1366" s="5" t="n">
        <v>8.4</v>
      </c>
      <c r="K1366" s="120" t="n">
        <v>7.9</v>
      </c>
      <c r="L1366" s="28">
        <f>IFERROR(IF(OR(J1366=0,K1366=""),"",IF(E1366="Positivo",MIN(MAX(K1366/J1366,0),1.3),MIN(MAX(J1366/K1366,0),1.3))),"")</f>
        <v/>
      </c>
      <c r="M1366" s="28">
        <f>IFERROR(IF(OR(J1366=0,K1366=""),"",IF(E1366="Positivo",MAX(K1366/J1366,0),MAX(J1366/K1366,0))),"")</f>
        <v/>
      </c>
      <c r="N1366" s="5" t="inlineStr">
        <is>
          <t>%</t>
        </is>
      </c>
      <c r="O1366" s="5" t="inlineStr">
        <is>
          <t>%</t>
        </is>
      </c>
      <c r="P1366" s="16" t="n">
        <v>1</v>
      </c>
      <c r="Q1366" s="16" t="n">
        <v>1</v>
      </c>
      <c r="R1366" s="5">
        <f>A1366&amp;"-"&amp;YEAR(F1366)&amp;"-"&amp;IF(LEN(MONTH(F1366))=1,"0"&amp;MONTH(F1366),MONTH(F1366))&amp;"-"&amp;IF(LEN(DAY(F1366))=1,"0"&amp;DAY(F1366),DAY(F1366))</f>
        <v/>
      </c>
    </row>
    <row r="1367">
      <c r="A1367" s="26" t="n">
        <v>423</v>
      </c>
      <c r="B1367" s="5" t="inlineStr">
        <is>
          <t>Brand equity</t>
        </is>
      </c>
      <c r="C1367" s="5" t="inlineStr">
        <is>
          <t>Mercadeo de programas académicos</t>
        </is>
      </c>
      <c r="D1367" s="5" t="inlineStr">
        <is>
          <t>Anual</t>
        </is>
      </c>
      <c r="E1367" s="5" t="inlineStr">
        <is>
          <t>Positivo</t>
        </is>
      </c>
      <c r="F1367" s="6" t="n">
        <v>45657</v>
      </c>
      <c r="G1367" s="5">
        <f>YEAR(F1367)</f>
        <v/>
      </c>
      <c r="H1367" s="5">
        <f>PROPER(TEXT(F1367,"mmmm"))</f>
        <v/>
      </c>
      <c r="I1367" s="6">
        <f>IF(OR(H1367="Enero",H1367="Febrero",H1367="Marzo",H1367="Abril",H1367="Mayo",H1367="Junio"),G1367&amp;"-1",IF(OR(H1367="Julio",H1367="Agosto",H1367="Septiembre",H1367="Octubre",H1367="Noviembre",H1367="Diciembre"),G1367&amp;"-2"))</f>
        <v/>
      </c>
      <c r="J1367" s="5" t="n">
        <v>8.300000000000001</v>
      </c>
      <c r="K1367" s="10" t="n">
        <v>12.3</v>
      </c>
      <c r="L1367" s="28">
        <f>IFERROR(IF(OR(J1367=0,K1367=""),"",IF(E1367="Positivo",MIN(MAX(K1367/J1367,0),1.3),MIN(MAX(J1367/K1367,0),1.3))),"")</f>
        <v/>
      </c>
      <c r="M1367" s="28">
        <f>IFERROR(IF(OR(J1367=0,K1367=""),"",IF(E1367="Positivo",MAX(K1367/J1367,0),MAX(J1367/K1367,0))),"")</f>
        <v/>
      </c>
      <c r="N1367" s="5" t="n"/>
      <c r="O1367" s="5" t="n"/>
      <c r="P1367" s="16" t="n">
        <v>1</v>
      </c>
      <c r="Q1367" s="16" t="n">
        <v>1</v>
      </c>
      <c r="R1367" s="5">
        <f>A1367&amp;"-"&amp;YEAR(F1367)&amp;"-"&amp;IF(LEN(MONTH(F1367))=1,"0"&amp;MONTH(F1367),MONTH(F1367))&amp;"-"&amp;IF(LEN(DAY(F1367))=1,"0"&amp;DAY(F1367),DAY(F1367))</f>
        <v/>
      </c>
    </row>
    <row r="1368">
      <c r="A1368" s="39" t="n">
        <v>424</v>
      </c>
      <c r="B1368" s="5" t="inlineStr">
        <is>
          <t>Conocimiento espontaneo</t>
        </is>
      </c>
      <c r="C1368" s="5" t="inlineStr">
        <is>
          <t>Mercadeo de programas académicos</t>
        </is>
      </c>
      <c r="D1368" s="5" t="inlineStr">
        <is>
          <t>Anual</t>
        </is>
      </c>
      <c r="E1368" s="5" t="inlineStr">
        <is>
          <t>Positivo</t>
        </is>
      </c>
      <c r="F1368" s="6" t="n">
        <v>45291</v>
      </c>
      <c r="G1368" s="5">
        <f>YEAR(F1368)</f>
        <v/>
      </c>
      <c r="H1368" s="5">
        <f>PROPER(TEXT(F1368,"mmmm"))</f>
        <v/>
      </c>
      <c r="I1368" s="6">
        <f>IF(OR(H1368="Enero",H1368="Febrero",H1368="Marzo",H1368="Abril",H1368="Mayo",H1368="Junio"),G1368&amp;"-1",IF(OR(H1368="Julio",H1368="Agosto",H1368="Septiembre",H1368="Octubre",H1368="Noviembre",H1368="Diciembre"),G1368&amp;"-2"))</f>
        <v/>
      </c>
      <c r="J1368" s="5" t="n">
        <v>92</v>
      </c>
      <c r="K1368" s="120" t="n">
        <v>6</v>
      </c>
      <c r="L1368" s="28">
        <f>IFERROR(IF(OR(J1368=0,K1368=""),"",IF(E1368="Positivo",MIN(MAX(K1368/J1368,0),1.3),MIN(MAX(J1368/K1368,0),1.3))),"")</f>
        <v/>
      </c>
      <c r="M1368" s="28">
        <f>IFERROR(IF(OR(J1368=0,K1368=""),"",IF(E1368="Positivo",MAX(K1368/J1368,0),MAX(J1368/K1368,0))),"")</f>
        <v/>
      </c>
      <c r="N1368" s="5" t="n"/>
      <c r="O1368" s="5" t="n"/>
      <c r="P1368" s="16" t="n">
        <v>0</v>
      </c>
      <c r="Q1368" s="16" t="n">
        <v>0</v>
      </c>
      <c r="R1368" s="5">
        <f>A1368&amp;"-"&amp;YEAR(F1368)&amp;"-"&amp;IF(LEN(MONTH(F1368))=1,"0"&amp;MONTH(F1368),MONTH(F1368))&amp;"-"&amp;IF(LEN(DAY(F1368))=1,"0"&amp;DAY(F1368),DAY(F1368))</f>
        <v/>
      </c>
    </row>
    <row r="1369">
      <c r="A1369" s="26" t="n">
        <v>424</v>
      </c>
      <c r="B1369" s="5" t="inlineStr">
        <is>
          <t>Conocimiento espontaneo</t>
        </is>
      </c>
      <c r="C1369" s="5" t="inlineStr">
        <is>
          <t>Mercadeo de programas académicos</t>
        </is>
      </c>
      <c r="D1369" s="5" t="inlineStr">
        <is>
          <t>Anual</t>
        </is>
      </c>
      <c r="E1369" s="5" t="inlineStr">
        <is>
          <t>Positivo</t>
        </is>
      </c>
      <c r="F1369" s="6" t="n">
        <v>45657</v>
      </c>
      <c r="G1369" s="5">
        <f>YEAR(F1369)</f>
        <v/>
      </c>
      <c r="H1369" s="5">
        <f>PROPER(TEXT(F1369,"mmmm"))</f>
        <v/>
      </c>
      <c r="I1369" s="6">
        <f>IF(OR(H1369="Enero",H1369="Febrero",H1369="Marzo",H1369="Abril",H1369="Mayo",H1369="Junio"),G1369&amp;"-1",IF(OR(H1369="Julio",H1369="Agosto",H1369="Septiembre",H1369="Octubre",H1369="Noviembre",H1369="Diciembre"),G1369&amp;"-2"))</f>
        <v/>
      </c>
      <c r="J1369" s="5" t="n">
        <v>7</v>
      </c>
      <c r="K1369" s="10" t="n">
        <v>9</v>
      </c>
      <c r="L1369" s="28">
        <f>IFERROR(IF(OR(J1369=0,K1369=""),"",IF(E1369="Positivo",MIN(MAX(K1369/J1369,0),1.3),MIN(MAX(J1369/K1369,0),1.3))),"")</f>
        <v/>
      </c>
      <c r="M1369" s="28">
        <f>IFERROR(IF(OR(J1369=0,K1369=""),"",IF(E1369="Positivo",MAX(K1369/J1369,0),MAX(J1369/K1369,0))),"")</f>
        <v/>
      </c>
      <c r="N1369" s="5" t="n"/>
      <c r="O1369" s="5" t="n"/>
      <c r="P1369" s="16" t="n">
        <v>0</v>
      </c>
      <c r="Q1369" s="16" t="n">
        <v>0</v>
      </c>
      <c r="R1369" s="5">
        <f>A1369&amp;"-"&amp;YEAR(F1369)&amp;"-"&amp;IF(LEN(MONTH(F1369))=1,"0"&amp;MONTH(F1369),MONTH(F1369))&amp;"-"&amp;IF(LEN(DAY(F1369))=1,"0"&amp;DAY(F1369),DAY(F1369))</f>
        <v/>
      </c>
    </row>
    <row r="1370">
      <c r="A1370" s="39" t="n">
        <v>425</v>
      </c>
      <c r="B1370" s="5" t="inlineStr">
        <is>
          <t>Cumplimiento Leads Educación para la vida</t>
        </is>
      </c>
      <c r="C1370" s="5" t="inlineStr">
        <is>
          <t>Mercadeo y venta de educación para la vida</t>
        </is>
      </c>
      <c r="D1370" s="5" t="inlineStr">
        <is>
          <t>Anual</t>
        </is>
      </c>
      <c r="E1370" s="5" t="inlineStr">
        <is>
          <t>Positivo</t>
        </is>
      </c>
      <c r="F1370" s="6" t="n">
        <v>45291</v>
      </c>
      <c r="G1370" s="5">
        <f>YEAR(F1370)</f>
        <v/>
      </c>
      <c r="H1370" s="5">
        <f>PROPER(TEXT(F1370,"mmmm"))</f>
        <v/>
      </c>
      <c r="I1370" s="6">
        <f>IF(OR(H1370="Enero",H1370="Febrero",H1370="Marzo",H1370="Abril",H1370="Mayo",H1370="Junio"),G1370&amp;"-1",IF(OR(H1370="Julio",H1370="Agosto",H1370="Septiembre",H1370="Octubre",H1370="Noviembre",H1370="Diciembre"),G1370&amp;"-2"))</f>
        <v/>
      </c>
      <c r="J1370" s="5" t="n">
        <v>5500</v>
      </c>
      <c r="K1370" s="120" t="n">
        <v>5785</v>
      </c>
      <c r="L1370" s="28">
        <f>IFERROR(IF(OR(J1370=0,K1370=""),"",IF(E1370="Positivo",MIN(MAX(K1370/J1370,0),1.3),MIN(MAX(J1370/K1370,0),1.3))),"")</f>
        <v/>
      </c>
      <c r="M1370" s="28">
        <f>IFERROR(IF(OR(J1370=0,K1370=""),"",IF(E1370="Positivo",MAX(K1370/J1370,0),MAX(J1370/K1370,0))),"")</f>
        <v/>
      </c>
      <c r="N1370" s="5" t="inlineStr">
        <is>
          <t>$</t>
        </is>
      </c>
      <c r="O1370" s="5" t="inlineStr">
        <is>
          <t>$</t>
        </is>
      </c>
      <c r="P1370" s="16" t="n">
        <v>0</v>
      </c>
      <c r="Q1370" s="16" t="n">
        <v>0</v>
      </c>
      <c r="R1370" s="5">
        <f>A1370&amp;"-"&amp;YEAR(F1370)&amp;"-"&amp;IF(LEN(MONTH(F1370))=1,"0"&amp;MONTH(F1370),MONTH(F1370))&amp;"-"&amp;IF(LEN(DAY(F1370))=1,"0"&amp;DAY(F1370),DAY(F1370))</f>
        <v/>
      </c>
    </row>
    <row r="1371">
      <c r="A1371" s="5" t="n">
        <v>425</v>
      </c>
      <c r="B1371" s="5" t="inlineStr">
        <is>
          <t>Cumplimiento Leads Educación para la vida</t>
        </is>
      </c>
      <c r="C1371" s="5" t="inlineStr">
        <is>
          <t>Mercadeo y venta de educación para la vida</t>
        </is>
      </c>
      <c r="D1371" s="5" t="inlineStr">
        <is>
          <t>Semestral</t>
        </is>
      </c>
      <c r="E1371" s="5" t="inlineStr">
        <is>
          <t>Positivo</t>
        </is>
      </c>
      <c r="F1371" s="6" t="n">
        <v>45473</v>
      </c>
      <c r="G1371" s="5">
        <f>YEAR(F1371)</f>
        <v/>
      </c>
      <c r="H1371" s="5">
        <f>PROPER(TEXT(F1371,"mmmm"))</f>
        <v/>
      </c>
      <c r="I1371" s="6">
        <f>IF(OR(H1371="Enero",H1371="Febrero",H1371="Marzo",H1371="Abril",H1371="Mayo",H1371="Junio"),G1371&amp;"-1",IF(OR(H1371="Julio",H1371="Agosto",H1371="Septiembre",H1371="Octubre",H1371="Noviembre",H1371="Diciembre"),G1371&amp;"-2"))</f>
        <v/>
      </c>
      <c r="J1371" s="5" t="n">
        <v>100</v>
      </c>
      <c r="K1371" s="5" t="n">
        <v>60.69</v>
      </c>
      <c r="L1371" s="28">
        <f>IFERROR(IF(OR(J1371=0,K1371=""),"",IF(E1371="Positivo",MIN(MAX(K1371/J1371,0),1.3),MIN(MAX(J1371/K1371,0),1.3))),"")</f>
        <v/>
      </c>
      <c r="M1371" s="28">
        <f>IFERROR(IF(OR(J1371=0,K1371=""),"",IF(E1371="Positivo",MAX(K1371/J1371,0),MAX(J1371/K1371,0))),"")</f>
        <v/>
      </c>
      <c r="N1371" s="5" t="inlineStr">
        <is>
          <t>ENT</t>
        </is>
      </c>
      <c r="O1371" s="5" t="inlineStr">
        <is>
          <t>ENT</t>
        </is>
      </c>
      <c r="P1371" s="5" t="n">
        <v>0</v>
      </c>
      <c r="Q1371" s="5" t="n">
        <v>0</v>
      </c>
      <c r="R1371" s="5">
        <f>A1371&amp;"-"&amp;YEAR(F1371)&amp;"-"&amp;IF(LEN(MONTH(F1371))=1,"0"&amp;MONTH(F1371),MONTH(F1371))&amp;"-"&amp;IF(LEN(DAY(F1371))=1,"0"&amp;DAY(F1371),DAY(F1371))</f>
        <v/>
      </c>
    </row>
    <row r="1372">
      <c r="A1372" s="26" t="n">
        <v>425</v>
      </c>
      <c r="B1372" s="5" t="inlineStr">
        <is>
          <t>Cumplimiento Leads Educación para la vida</t>
        </is>
      </c>
      <c r="C1372" s="5" t="inlineStr">
        <is>
          <t>Mercadeo y venta de educación para la vida</t>
        </is>
      </c>
      <c r="D1372" s="5" t="inlineStr">
        <is>
          <t>Semestral</t>
        </is>
      </c>
      <c r="E1372" s="5" t="inlineStr">
        <is>
          <t>Positivo</t>
        </is>
      </c>
      <c r="F1372" s="6" t="n">
        <v>45657</v>
      </c>
      <c r="G1372" s="5">
        <f>YEAR(F1372)</f>
        <v/>
      </c>
      <c r="H1372" s="5">
        <f>PROPER(TEXT(F1372,"mmmm"))</f>
        <v/>
      </c>
      <c r="I1372" s="6">
        <f>IF(OR(H1372="Enero",H1372="Febrero",H1372="Marzo",H1372="Abril",H1372="Mayo",H1372="Junio"),G1372&amp;"-1",IF(OR(H1372="Julio",H1372="Agosto",H1372="Septiembre",H1372="Octubre",H1372="Noviembre",H1372="Diciembre"),G1372&amp;"-2"))</f>
        <v/>
      </c>
      <c r="J1372" s="5" t="n">
        <v>100</v>
      </c>
      <c r="K1372" s="10" t="n">
        <v>164.69</v>
      </c>
      <c r="L1372" s="28">
        <f>IFERROR(IF(OR(J1372=0,K1372=""),"",IF(E1372="Positivo",MIN(MAX(K1372/J1372,0),1.3),MIN(MAX(J1372/K1372,0),1.3))),"")</f>
        <v/>
      </c>
      <c r="M1372" s="28">
        <f>IFERROR(IF(OR(J1372=0,K1372=""),"",IF(E1372="Positivo",MAX(K1372/J1372,0),MAX(J1372/K1372,0))),"")</f>
        <v/>
      </c>
      <c r="N1372" s="5" t="inlineStr">
        <is>
          <t>ENT</t>
        </is>
      </c>
      <c r="O1372" s="5" t="inlineStr">
        <is>
          <t>ENT</t>
        </is>
      </c>
      <c r="P1372" s="16" t="n">
        <v>0</v>
      </c>
      <c r="Q1372" s="16" t="n">
        <v>0</v>
      </c>
      <c r="R1372" s="5">
        <f>A1372&amp;"-"&amp;YEAR(F1372)&amp;"-"&amp;IF(LEN(MONTH(F1372))=1,"0"&amp;MONTH(F1372),MONTH(F1372))&amp;"-"&amp;IF(LEN(DAY(F1372))=1,"0"&amp;DAY(F1372),DAY(F1372))</f>
        <v/>
      </c>
    </row>
    <row r="1373">
      <c r="A1373" s="26" t="n">
        <v>426</v>
      </c>
      <c r="B1373" s="5" t="inlineStr">
        <is>
          <t>Cumplimiento en la respuesta a solicitudes de comunicaciones internas</t>
        </is>
      </c>
      <c r="C1373" s="5" t="inlineStr">
        <is>
          <t>Comunicaciones Internas</t>
        </is>
      </c>
      <c r="D1373" s="5" t="inlineStr">
        <is>
          <t>Semestral</t>
        </is>
      </c>
      <c r="E1373" s="5" t="inlineStr">
        <is>
          <t>Positivo</t>
        </is>
      </c>
      <c r="F1373" s="17" t="n">
        <v>45107</v>
      </c>
      <c r="G1373" s="5">
        <f>YEAR(F1373)</f>
        <v/>
      </c>
      <c r="H1373" s="5">
        <f>PROPER(TEXT(F1373,"mmmm"))</f>
        <v/>
      </c>
      <c r="I1373" s="6">
        <f>IF(OR(H1373="Enero",H1373="Febrero",H1373="Marzo",H1373="Abril",H1373="Mayo",H1373="Junio"),G1373&amp;"-1",IF(OR(H1373="Julio",H1373="Agosto",H1373="Septiembre",H1373="Octubre",H1373="Noviembre",H1373="Diciembre"),G1373&amp;"-2"))</f>
        <v/>
      </c>
      <c r="J1373" s="5" t="n"/>
      <c r="K1373" s="120" t="n">
        <v>86.98</v>
      </c>
      <c r="L1373" s="28">
        <f>IFERROR(IF(OR(J1373=0,K1373=""),"",IF(E1373="Positivo",MIN(MAX(K1373/J1373,0),1.3),MIN(MAX(J1373/K1373,0),1.3))),"")</f>
        <v/>
      </c>
      <c r="M1373" s="28">
        <f>IFERROR(IF(OR(J1373=0,K1373=""),"",IF(E1373="Positivo",MAX(K1373/J1373,0),MAX(J1373/K1373,0))),"")</f>
        <v/>
      </c>
      <c r="N1373" s="5" t="inlineStr">
        <is>
          <t>Linea Base</t>
        </is>
      </c>
      <c r="O1373" s="5" t="inlineStr">
        <is>
          <t>%</t>
        </is>
      </c>
      <c r="P1373" s="16" t="n">
        <v>0</v>
      </c>
      <c r="Q1373" s="16" t="n">
        <v>0</v>
      </c>
      <c r="R1373" s="5">
        <f>A1373&amp;"-"&amp;YEAR(F1373)&amp;"-"&amp;IF(LEN(MONTH(F1373))=1,"0"&amp;MONTH(F1373),MONTH(F1373))&amp;"-"&amp;IF(LEN(DAY(F1373))=1,"0"&amp;DAY(F1373),DAY(F1373))</f>
        <v/>
      </c>
    </row>
    <row r="1374">
      <c r="A1374" s="39" t="n">
        <v>426</v>
      </c>
      <c r="B1374" s="5" t="inlineStr">
        <is>
          <t>Cumplimiento en la respuesta a solicitudes de comunicaciones internas</t>
        </is>
      </c>
      <c r="C1374" s="5" t="inlineStr">
        <is>
          <t>Comunicaciones Internas</t>
        </is>
      </c>
      <c r="D1374" s="5" t="inlineStr">
        <is>
          <t>Semestral</t>
        </is>
      </c>
      <c r="E1374" s="5" t="inlineStr">
        <is>
          <t>Positivo</t>
        </is>
      </c>
      <c r="F1374" s="6" t="n">
        <v>45291</v>
      </c>
      <c r="G1374" s="5">
        <f>YEAR(F1374)</f>
        <v/>
      </c>
      <c r="H1374" s="5">
        <f>PROPER(TEXT(F1374,"mmmm"))</f>
        <v/>
      </c>
      <c r="I1374" s="6">
        <f>IF(OR(H1374="Enero",H1374="Febrero",H1374="Marzo",H1374="Abril",H1374="Mayo",H1374="Junio"),G1374&amp;"-1",IF(OR(H1374="Julio",H1374="Agosto",H1374="Septiembre",H1374="Octubre",H1374="Noviembre",H1374="Diciembre"),G1374&amp;"-2"))</f>
        <v/>
      </c>
      <c r="J1374" s="5" t="n"/>
      <c r="K1374" s="120" t="n">
        <v>92.31</v>
      </c>
      <c r="L1374" s="28">
        <f>IFERROR(IF(OR(J1374=0,K1374=""),"",IF(E1374="Positivo",MIN(MAX(K1374/J1374,0),1.3),MIN(MAX(J1374/K1374,0),1.3))),"")</f>
        <v/>
      </c>
      <c r="M1374" s="28">
        <f>IFERROR(IF(OR(J1374=0,K1374=""),"",IF(E1374="Positivo",MAX(K1374/J1374,0),MAX(J1374/K1374,0))),"")</f>
        <v/>
      </c>
      <c r="N1374" s="5" t="inlineStr">
        <is>
          <t>Linea Base</t>
        </is>
      </c>
      <c r="O1374" s="5" t="inlineStr">
        <is>
          <t>%</t>
        </is>
      </c>
      <c r="P1374" s="16" t="n">
        <v>0</v>
      </c>
      <c r="Q1374" s="16" t="n">
        <v>0</v>
      </c>
      <c r="R1374" s="5">
        <f>A1374&amp;"-"&amp;YEAR(F1374)&amp;"-"&amp;IF(LEN(MONTH(F1374))=1,"0"&amp;MONTH(F1374),MONTH(F1374))&amp;"-"&amp;IF(LEN(DAY(F1374))=1,"0"&amp;DAY(F1374),DAY(F1374))</f>
        <v/>
      </c>
    </row>
    <row r="1375">
      <c r="A1375" s="5" t="n">
        <v>426</v>
      </c>
      <c r="B1375" s="5" t="inlineStr">
        <is>
          <t>Cumplimiento en la respuesta a solicitudes de comunicaciones internas</t>
        </is>
      </c>
      <c r="C1375" s="5" t="inlineStr">
        <is>
          <t>Comunicaciones Internas</t>
        </is>
      </c>
      <c r="D1375" s="5" t="inlineStr">
        <is>
          <t>Semestral</t>
        </is>
      </c>
      <c r="E1375" s="5" t="inlineStr">
        <is>
          <t>Positivo</t>
        </is>
      </c>
      <c r="F1375" s="6" t="n">
        <v>45473</v>
      </c>
      <c r="G1375" s="5">
        <f>YEAR(F1375)</f>
        <v/>
      </c>
      <c r="H1375" s="5">
        <f>PROPER(TEXT(F1375,"mmmm"))</f>
        <v/>
      </c>
      <c r="I1375" s="6">
        <f>IF(OR(H1375="Enero",H1375="Febrero",H1375="Marzo",H1375="Abril",H1375="Mayo",H1375="Junio"),G1375&amp;"-1",IF(OR(H1375="Julio",H1375="Agosto",H1375="Septiembre",H1375="Octubre",H1375="Noviembre",H1375="Diciembre"),G1375&amp;"-2"))</f>
        <v/>
      </c>
      <c r="J1375" s="5" t="n">
        <v>80</v>
      </c>
      <c r="K1375" s="5" t="n">
        <v>60.27</v>
      </c>
      <c r="L1375" s="28">
        <f>IFERROR(IF(OR(J1375=0,K1375=""),"",IF(E1375="Positivo",MIN(MAX(K1375/J1375,0),1.3),MIN(MAX(J1375/K1375,0),1.3))),"")</f>
        <v/>
      </c>
      <c r="M1375" s="28">
        <f>IFERROR(IF(OR(J1375=0,K1375=""),"",IF(E1375="Positivo",MAX(K1375/J1375,0),MAX(J1375/K1375,0))),"")</f>
        <v/>
      </c>
      <c r="N1375" s="5" t="inlineStr">
        <is>
          <t>Linea Base</t>
        </is>
      </c>
      <c r="O1375" s="5" t="inlineStr">
        <is>
          <t>%</t>
        </is>
      </c>
      <c r="P1375" s="5" t="n">
        <v>0</v>
      </c>
      <c r="Q1375" s="5" t="n">
        <v>0</v>
      </c>
      <c r="R1375" s="5">
        <f>A1375&amp;"-"&amp;YEAR(F1375)&amp;"-"&amp;IF(LEN(MONTH(F1375))=1,"0"&amp;MONTH(F1375),MONTH(F1375))&amp;"-"&amp;IF(LEN(DAY(F1375))=1,"0"&amp;DAY(F1375),DAY(F1375))</f>
        <v/>
      </c>
    </row>
    <row r="1376">
      <c r="A1376" s="26" t="n">
        <v>426</v>
      </c>
      <c r="B1376" s="5" t="inlineStr">
        <is>
          <t>Cumplimiento en la respuesta a solicitudes de comunicaciones internas</t>
        </is>
      </c>
      <c r="C1376" s="5" t="inlineStr">
        <is>
          <t>Comunicaciones Internas</t>
        </is>
      </c>
      <c r="D1376" s="5" t="inlineStr">
        <is>
          <t>Semestral</t>
        </is>
      </c>
      <c r="E1376" s="5" t="inlineStr">
        <is>
          <t>Positivo</t>
        </is>
      </c>
      <c r="F1376" s="6" t="n">
        <v>45657</v>
      </c>
      <c r="G1376" s="5">
        <f>YEAR(F1376)</f>
        <v/>
      </c>
      <c r="H1376" s="5">
        <f>PROPER(TEXT(F1376,"mmmm"))</f>
        <v/>
      </c>
      <c r="I1376" s="6">
        <f>IF(OR(H1376="Enero",H1376="Febrero",H1376="Marzo",H1376="Abril",H1376="Mayo",H1376="Junio"),G1376&amp;"-1",IF(OR(H1376="Julio",H1376="Agosto",H1376="Septiembre",H1376="Octubre",H1376="Noviembre",H1376="Diciembre"),G1376&amp;"-2"))</f>
        <v/>
      </c>
      <c r="J1376" s="5" t="n">
        <v>80</v>
      </c>
      <c r="K1376" s="10" t="n">
        <v>86.72</v>
      </c>
      <c r="L1376" s="28">
        <f>IFERROR(IF(OR(J1376=0,K1376=""),"",IF(E1376="Positivo",MIN(MAX(K1376/J1376,0),1.3),MIN(MAX(J1376/K1376,0),1.3))),"")</f>
        <v/>
      </c>
      <c r="M1376" s="28">
        <f>IFERROR(IF(OR(J1376=0,K1376=""),"",IF(E1376="Positivo",MAX(K1376/J1376,0),MAX(J1376/K1376,0))),"")</f>
        <v/>
      </c>
      <c r="N1376" s="5" t="inlineStr">
        <is>
          <t>Linea Base</t>
        </is>
      </c>
      <c r="O1376" s="5" t="inlineStr">
        <is>
          <t>%</t>
        </is>
      </c>
      <c r="P1376" s="16" t="n">
        <v>0</v>
      </c>
      <c r="Q1376" s="16" t="n">
        <v>0</v>
      </c>
      <c r="R1376" s="5">
        <f>A1376&amp;"-"&amp;YEAR(F1376)&amp;"-"&amp;IF(LEN(MONTH(F1376))=1,"0"&amp;MONTH(F1376),MONTH(F1376))&amp;"-"&amp;IF(LEN(DAY(F1376))=1,"0"&amp;DAY(F1376),DAY(F1376))</f>
        <v/>
      </c>
    </row>
    <row r="1377">
      <c r="A1377" s="26" t="n">
        <v>427</v>
      </c>
      <c r="B1377" s="5" t="inlineStr">
        <is>
          <t>Consumo de Agua per Cápita Semestral</t>
        </is>
      </c>
      <c r="C1377" s="5" t="inlineStr">
        <is>
          <t>GESTIÓN AMBIENTAL</t>
        </is>
      </c>
      <c r="D1377" s="5" t="inlineStr">
        <is>
          <t>Semestral</t>
        </is>
      </c>
      <c r="E1377" s="5" t="inlineStr">
        <is>
          <t>Negativo</t>
        </is>
      </c>
      <c r="F1377" s="17" t="n">
        <v>45107</v>
      </c>
      <c r="G1377" s="5">
        <f>YEAR(F1377)</f>
        <v/>
      </c>
      <c r="H1377" s="5">
        <f>PROPER(TEXT(F1377,"mmmm"))</f>
        <v/>
      </c>
      <c r="I1377" s="6">
        <f>IF(OR(H1377="Enero",H1377="Febrero",H1377="Marzo",H1377="Abril",H1377="Mayo",H1377="Junio"),G1377&amp;"-1",IF(OR(H1377="Julio",H1377="Agosto",H1377="Septiembre",H1377="Octubre",H1377="Noviembre",H1377="Diciembre"),G1377&amp;"-2"))</f>
        <v/>
      </c>
      <c r="J1377" s="5" t="n">
        <v>0.19</v>
      </c>
      <c r="K1377" s="121" t="n">
        <v>10465.2</v>
      </c>
      <c r="L1377" s="28">
        <f>IFERROR(IF(OR(J1377=0,K1377=""),"",IF(E1377="Positivo",MIN(MAX(K1377/J1377,0),1.3),MIN(MAX(J1377/K1377,0),1.3))),"")</f>
        <v/>
      </c>
      <c r="M1377" s="28">
        <f>IFERROR(IF(OR(J1377=0,K1377=""),"",IF(E1377="Positivo",MAX(K1377/J1377,0),MAX(J1377/K1377,0))),"")</f>
        <v/>
      </c>
      <c r="N1377" s="5" t="inlineStr">
        <is>
          <t>DEC</t>
        </is>
      </c>
      <c r="O1377" s="5" t="inlineStr">
        <is>
          <t>DEC</t>
        </is>
      </c>
      <c r="P1377" s="16" t="n">
        <v>1</v>
      </c>
      <c r="Q1377" s="16" t="n">
        <v>2</v>
      </c>
      <c r="R1377" s="5">
        <f>A1377&amp;"-"&amp;YEAR(F1377)&amp;"-"&amp;IF(LEN(MONTH(F1377))=1,"0"&amp;MONTH(F1377),MONTH(F1377))&amp;"-"&amp;IF(LEN(DAY(F1377))=1,"0"&amp;DAY(F1377),DAY(F1377))</f>
        <v/>
      </c>
    </row>
    <row r="1378">
      <c r="A1378" s="39" t="n">
        <v>427</v>
      </c>
      <c r="B1378" s="5" t="inlineStr">
        <is>
          <t>Consumo de Agua per Cápita Semestral</t>
        </is>
      </c>
      <c r="C1378" s="5" t="inlineStr">
        <is>
          <t>GESTIÓN AMBIENTAL</t>
        </is>
      </c>
      <c r="D1378" s="5" t="inlineStr">
        <is>
          <t>Semestral</t>
        </is>
      </c>
      <c r="E1378" s="5" t="inlineStr">
        <is>
          <t>Negativo</t>
        </is>
      </c>
      <c r="F1378" s="6" t="n">
        <v>45291</v>
      </c>
      <c r="G1378" s="5">
        <f>YEAR(F1378)</f>
        <v/>
      </c>
      <c r="H1378" s="5">
        <f>PROPER(TEXT(F1378,"mmmm"))</f>
        <v/>
      </c>
      <c r="I1378" s="6">
        <f>IF(OR(H1378="Enero",H1378="Febrero",H1378="Marzo",H1378="Abril",H1378="Mayo",H1378="Junio"),G1378&amp;"-1",IF(OR(H1378="Julio",H1378="Agosto",H1378="Septiembre",H1378="Octubre",H1378="Noviembre",H1378="Diciembre"),G1378&amp;"-2"))</f>
        <v/>
      </c>
      <c r="J1378" s="5" t="n">
        <v>0.19</v>
      </c>
      <c r="K1378" s="120" t="n">
        <v>9806.6</v>
      </c>
      <c r="L1378" s="28">
        <f>IFERROR(IF(OR(J1378=0,K1378=""),"",IF(E1378="Positivo",MIN(MAX(K1378/J1378,0),1.3),MIN(MAX(J1378/K1378,0),1.3))),"")</f>
        <v/>
      </c>
      <c r="M1378" s="28">
        <f>IFERROR(IF(OR(J1378=0,K1378=""),"",IF(E1378="Positivo",MAX(K1378/J1378,0),MAX(J1378/K1378,0))),"")</f>
        <v/>
      </c>
      <c r="N1378" s="5" t="inlineStr">
        <is>
          <t>DEC</t>
        </is>
      </c>
      <c r="O1378" s="5" t="inlineStr">
        <is>
          <t>DEC</t>
        </is>
      </c>
      <c r="P1378" s="16" t="n">
        <v>1</v>
      </c>
      <c r="Q1378" s="16" t="n">
        <v>2</v>
      </c>
      <c r="R1378" s="5">
        <f>A1378&amp;"-"&amp;YEAR(F1378)&amp;"-"&amp;IF(LEN(MONTH(F1378))=1,"0"&amp;MONTH(F1378),MONTH(F1378))&amp;"-"&amp;IF(LEN(DAY(F1378))=1,"0"&amp;DAY(F1378),DAY(F1378))</f>
        <v/>
      </c>
    </row>
    <row r="1379">
      <c r="A1379" s="5" t="n">
        <v>427</v>
      </c>
      <c r="B1379" s="5" t="inlineStr">
        <is>
          <t>Consumo de Agua per Cápita Semestral</t>
        </is>
      </c>
      <c r="C1379" s="5" t="inlineStr">
        <is>
          <t>GESTIÓN AMBIENTAL</t>
        </is>
      </c>
      <c r="D1379" s="5" t="inlineStr">
        <is>
          <t>Semestral</t>
        </is>
      </c>
      <c r="E1379" s="5" t="inlineStr">
        <is>
          <t>Negativo</t>
        </is>
      </c>
      <c r="F1379" s="6" t="n">
        <v>45473</v>
      </c>
      <c r="G1379" s="5">
        <f>YEAR(F1379)</f>
        <v/>
      </c>
      <c r="H1379" s="5">
        <f>PROPER(TEXT(F1379,"mmmm"))</f>
        <v/>
      </c>
      <c r="I1379" s="6">
        <f>IF(OR(H1379="Enero",H1379="Febrero",H1379="Marzo",H1379="Abril",H1379="Mayo",H1379="Junio"),G1379&amp;"-1",IF(OR(H1379="Julio",H1379="Agosto",H1379="Septiembre",H1379="Octubre",H1379="Noviembre",H1379="Diciembre"),G1379&amp;"-2"))</f>
        <v/>
      </c>
      <c r="J1379" s="5" t="n">
        <v>0.1916666666666667</v>
      </c>
      <c r="K1379" s="5" t="n">
        <v>9597.333333333334</v>
      </c>
      <c r="L1379" s="28">
        <f>IFERROR(IF(OR(J1379=0,K1379=""),"",IF(E1379="Positivo",MIN(MAX(K1379/J1379,0),1.3),MIN(MAX(J1379/K1379,0),1.3))),"")</f>
        <v/>
      </c>
      <c r="M1379" s="28">
        <f>IFERROR(IF(OR(J1379=0,K1379=""),"",IF(E1379="Positivo",MAX(K1379/J1379,0),MAX(J1379/K1379,0))),"")</f>
        <v/>
      </c>
      <c r="N1379" s="5" t="inlineStr">
        <is>
          <t>DEC</t>
        </is>
      </c>
      <c r="O1379" s="5" t="inlineStr">
        <is>
          <t>DEC</t>
        </is>
      </c>
      <c r="P1379" s="5" t="n">
        <v>1</v>
      </c>
      <c r="Q1379" s="5" t="n">
        <v>2</v>
      </c>
      <c r="R1379" s="5">
        <f>A1379&amp;"-"&amp;YEAR(F1379)&amp;"-"&amp;IF(LEN(MONTH(F1379))=1,"0"&amp;MONTH(F1379),MONTH(F1379))&amp;"-"&amp;IF(LEN(DAY(F1379))=1,"0"&amp;DAY(F1379),DAY(F1379))</f>
        <v/>
      </c>
    </row>
    <row r="1380">
      <c r="A1380" s="26" t="n">
        <v>427</v>
      </c>
      <c r="B1380" s="5" t="inlineStr">
        <is>
          <t>Consumo de Agua per Cápita Semestral</t>
        </is>
      </c>
      <c r="C1380" s="5" t="inlineStr">
        <is>
          <t>GESTIÓN AMBIENTAL</t>
        </is>
      </c>
      <c r="D1380" s="5" t="inlineStr">
        <is>
          <t>Semestral</t>
        </is>
      </c>
      <c r="E1380" s="5" t="inlineStr">
        <is>
          <t>Negativo</t>
        </is>
      </c>
      <c r="F1380" s="6" t="n">
        <v>45657</v>
      </c>
      <c r="G1380" s="5">
        <f>YEAR(F1380)</f>
        <v/>
      </c>
      <c r="H1380" s="5">
        <f>PROPER(TEXT(F1380,"mmmm"))</f>
        <v/>
      </c>
      <c r="I1380" s="6">
        <f>IF(OR(H1380="Enero",H1380="Febrero",H1380="Marzo",H1380="Abril",H1380="Mayo",H1380="Junio"),G1380&amp;"-1",IF(OR(H1380="Julio",H1380="Agosto",H1380="Septiembre",H1380="Octubre",H1380="Noviembre",H1380="Diciembre"),G1380&amp;"-2"))</f>
        <v/>
      </c>
      <c r="J1380" s="5" t="n">
        <v>0.1916666666666667</v>
      </c>
      <c r="K1380" s="10" t="n">
        <v>8843.333333333334</v>
      </c>
      <c r="L1380" s="28">
        <f>IFERROR(IF(OR(J1380=0,K1380=""),"",IF(E1380="Positivo",MIN(MAX(K1380/J1380,0),1.3),MIN(MAX(J1380/K1380,0),1.3))),"")</f>
        <v/>
      </c>
      <c r="M1380" s="28">
        <f>IFERROR(IF(OR(J1380=0,K1380=""),"",IF(E1380="Positivo",MAX(K1380/J1380,0),MAX(J1380/K1380,0))),"")</f>
        <v/>
      </c>
      <c r="N1380" s="5" t="inlineStr">
        <is>
          <t>DEC</t>
        </is>
      </c>
      <c r="O1380" s="5" t="inlineStr">
        <is>
          <t>DEC</t>
        </is>
      </c>
      <c r="P1380" s="16" t="n">
        <v>1</v>
      </c>
      <c r="Q1380" s="16" t="n">
        <v>2</v>
      </c>
      <c r="R1380" s="5">
        <f>A1380&amp;"-"&amp;YEAR(F1380)&amp;"-"&amp;IF(LEN(MONTH(F1380))=1,"0"&amp;MONTH(F1380),MONTH(F1380))&amp;"-"&amp;IF(LEN(DAY(F1380))=1,"0"&amp;DAY(F1380),DAY(F1380))</f>
        <v/>
      </c>
    </row>
    <row r="1381">
      <c r="A1381" s="26" t="n">
        <v>428</v>
      </c>
      <c r="B1381" s="5" t="inlineStr">
        <is>
          <t>Consumo de Energía Eléctrica per Cápita Semestral</t>
        </is>
      </c>
      <c r="C1381" s="5" t="inlineStr">
        <is>
          <t>GESTIÓN AMBIENTAL</t>
        </is>
      </c>
      <c r="D1381" s="5" t="inlineStr">
        <is>
          <t>Semestral</t>
        </is>
      </c>
      <c r="E1381" s="5" t="inlineStr">
        <is>
          <t>Negativo</t>
        </is>
      </c>
      <c r="F1381" s="17" t="n">
        <v>45107</v>
      </c>
      <c r="G1381" s="5">
        <f>YEAR(F1381)</f>
        <v/>
      </c>
      <c r="H1381" s="5">
        <f>PROPER(TEXT(F1381,"mmmm"))</f>
        <v/>
      </c>
      <c r="I1381" s="6">
        <f>IF(OR(H1381="Enero",H1381="Febrero",H1381="Marzo",H1381="Abril",H1381="Mayo",H1381="Junio"),G1381&amp;"-1",IF(OR(H1381="Julio",H1381="Agosto",H1381="Septiembre",H1381="Octubre",H1381="Noviembre",H1381="Diciembre"),G1381&amp;"-2"))</f>
        <v/>
      </c>
      <c r="J1381" s="5" t="n">
        <v>19.33333333333333</v>
      </c>
      <c r="K1381" s="120" t="n">
        <v>283833</v>
      </c>
      <c r="L1381" s="28">
        <f>IFERROR(IF(OR(J1381=0,K1381=""),"",IF(E1381="Positivo",MIN(MAX(K1381/J1381,0),1.3),MIN(MAX(J1381/K1381,0),1.3))),"")</f>
        <v/>
      </c>
      <c r="M1381" s="28">
        <f>IFERROR(IF(OR(J1381=0,K1381=""),"",IF(E1381="Positivo",MAX(K1381/J1381,0),MAX(J1381/K1381,0))),"")</f>
        <v/>
      </c>
      <c r="N1381" s="5" t="inlineStr">
        <is>
          <t>kWh</t>
        </is>
      </c>
      <c r="O1381" s="5" t="inlineStr">
        <is>
          <t>kWh</t>
        </is>
      </c>
      <c r="P1381" s="16" t="n">
        <v>0</v>
      </c>
      <c r="Q1381" s="16" t="n">
        <v>1</v>
      </c>
      <c r="R1381" s="5">
        <f>A1381&amp;"-"&amp;YEAR(F1381)&amp;"-"&amp;IF(LEN(MONTH(F1381))=1,"0"&amp;MONTH(F1381),MONTH(F1381))&amp;"-"&amp;IF(LEN(DAY(F1381))=1,"0"&amp;DAY(F1381),DAY(F1381))</f>
        <v/>
      </c>
    </row>
    <row r="1382">
      <c r="A1382" s="39" t="n">
        <v>428</v>
      </c>
      <c r="B1382" s="5" t="inlineStr">
        <is>
          <t>Consumo de Energía Eléctrica per Cápita Semestral</t>
        </is>
      </c>
      <c r="C1382" s="5" t="inlineStr">
        <is>
          <t>GESTIÓN AMBIENTAL</t>
        </is>
      </c>
      <c r="D1382" s="5" t="inlineStr">
        <is>
          <t>Semestral</t>
        </is>
      </c>
      <c r="E1382" s="5" t="inlineStr">
        <is>
          <t>Negativo</t>
        </is>
      </c>
      <c r="F1382" s="6" t="n">
        <v>45291</v>
      </c>
      <c r="G1382" s="5">
        <f>YEAR(F1382)</f>
        <v/>
      </c>
      <c r="H1382" s="5">
        <f>PROPER(TEXT(F1382,"mmmm"))</f>
        <v/>
      </c>
      <c r="I1382" s="6">
        <f>IF(OR(H1382="Enero",H1382="Febrero",H1382="Marzo",H1382="Abril",H1382="Mayo",H1382="Junio"),G1382&amp;"-1",IF(OR(H1382="Julio",H1382="Agosto",H1382="Septiembre",H1382="Octubre",H1382="Noviembre",H1382="Diciembre"),G1382&amp;"-2"))</f>
        <v/>
      </c>
      <c r="J1382" s="5" t="n">
        <v>11.16666666666667</v>
      </c>
      <c r="K1382" s="120" t="n">
        <v>137964.175</v>
      </c>
      <c r="L1382" s="28">
        <f>IFERROR(IF(OR(J1382=0,K1382=""),"",IF(E1382="Positivo",MIN(MAX(K1382/J1382,0),1.3),MIN(MAX(J1382/K1382,0),1.3))),"")</f>
        <v/>
      </c>
      <c r="M1382" s="28">
        <f>IFERROR(IF(OR(J1382=0,K1382=""),"",IF(E1382="Positivo",MAX(K1382/J1382,0),MAX(J1382/K1382,0))),"")</f>
        <v/>
      </c>
      <c r="N1382" s="5" t="inlineStr">
        <is>
          <t>kWh</t>
        </is>
      </c>
      <c r="O1382" s="5" t="inlineStr">
        <is>
          <t>kWh</t>
        </is>
      </c>
      <c r="P1382" s="16" t="n">
        <v>0</v>
      </c>
      <c r="Q1382" s="16" t="n">
        <v>1</v>
      </c>
      <c r="R1382" s="5">
        <f>A1382&amp;"-"&amp;YEAR(F1382)&amp;"-"&amp;IF(LEN(MONTH(F1382))=1,"0"&amp;MONTH(F1382),MONTH(F1382))&amp;"-"&amp;IF(LEN(DAY(F1382))=1,"0"&amp;DAY(F1382),DAY(F1382))</f>
        <v/>
      </c>
    </row>
    <row r="1383">
      <c r="A1383" s="5" t="n">
        <v>428</v>
      </c>
      <c r="B1383" s="5" t="inlineStr">
        <is>
          <t>Consumo de Energía Eléctrica per Cápita Semestral</t>
        </is>
      </c>
      <c r="C1383" s="5" t="inlineStr">
        <is>
          <t>GESTIÓN AMBIENTAL</t>
        </is>
      </c>
      <c r="D1383" s="5" t="inlineStr">
        <is>
          <t>Semestral</t>
        </is>
      </c>
      <c r="E1383" s="5" t="inlineStr">
        <is>
          <t>Negativo</t>
        </is>
      </c>
      <c r="F1383" s="6" t="n">
        <v>45473</v>
      </c>
      <c r="G1383" s="5">
        <f>YEAR(F1383)</f>
        <v/>
      </c>
      <c r="H1383" s="5">
        <f>PROPER(TEXT(F1383,"mmmm"))</f>
        <v/>
      </c>
      <c r="I1383" s="6">
        <f>IF(OR(H1383="Enero",H1383="Febrero",H1383="Marzo",H1383="Abril",H1383="Mayo",H1383="Junio"),G1383&amp;"-1",IF(OR(H1383="Julio",H1383="Agosto",H1383="Septiembre",H1383="Octubre",H1383="Noviembre",H1383="Diciembre"),G1383&amp;"-2"))</f>
        <v/>
      </c>
      <c r="J1383" s="5" t="n">
        <v>11.16666666666667</v>
      </c>
      <c r="K1383" s="5" t="n">
        <v>154032.3333333333</v>
      </c>
      <c r="L1383" s="28">
        <f>IFERROR(IF(OR(J1383=0,K1383=""),"",IF(E1383="Positivo",MIN(MAX(K1383/J1383,0),1.3),MIN(MAX(J1383/K1383,0),1.3))),"")</f>
        <v/>
      </c>
      <c r="M1383" s="28">
        <f>IFERROR(IF(OR(J1383=0,K1383=""),"",IF(E1383="Positivo",MAX(K1383/J1383,0),MAX(J1383/K1383,0))),"")</f>
        <v/>
      </c>
      <c r="N1383" s="5" t="inlineStr">
        <is>
          <t>kWh</t>
        </is>
      </c>
      <c r="O1383" s="5" t="inlineStr">
        <is>
          <t>kWh</t>
        </is>
      </c>
      <c r="P1383" s="5" t="n">
        <v>0</v>
      </c>
      <c r="Q1383" s="5" t="n">
        <v>1</v>
      </c>
      <c r="R1383" s="5">
        <f>A1383&amp;"-"&amp;YEAR(F1383)&amp;"-"&amp;IF(LEN(MONTH(F1383))=1,"0"&amp;MONTH(F1383),MONTH(F1383))&amp;"-"&amp;IF(LEN(DAY(F1383))=1,"0"&amp;DAY(F1383),DAY(F1383))</f>
        <v/>
      </c>
    </row>
    <row r="1384">
      <c r="A1384" s="26" t="n">
        <v>428</v>
      </c>
      <c r="B1384" s="5" t="inlineStr">
        <is>
          <t>Consumo de Energía Eléctrica per Cápita Semestral</t>
        </is>
      </c>
      <c r="C1384" s="5" t="inlineStr">
        <is>
          <t>GESTIÓN AMBIENTAL</t>
        </is>
      </c>
      <c r="D1384" s="5" t="inlineStr">
        <is>
          <t>Semestral</t>
        </is>
      </c>
      <c r="E1384" s="5" t="inlineStr">
        <is>
          <t>Negativo</t>
        </is>
      </c>
      <c r="F1384" s="6" t="n">
        <v>45657</v>
      </c>
      <c r="G1384" s="5">
        <f>YEAR(F1384)</f>
        <v/>
      </c>
      <c r="H1384" s="5">
        <f>PROPER(TEXT(F1384,"mmmm"))</f>
        <v/>
      </c>
      <c r="I1384" s="6">
        <f>IF(OR(H1384="Enero",H1384="Febrero",H1384="Marzo",H1384="Abril",H1384="Mayo",H1384="Junio"),G1384&amp;"-1",IF(OR(H1384="Julio",H1384="Agosto",H1384="Septiembre",H1384="Octubre",H1384="Noviembre",H1384="Diciembre"),G1384&amp;"-2"))</f>
        <v/>
      </c>
      <c r="J1384" s="5" t="n">
        <v>11.16666666666667</v>
      </c>
      <c r="K1384" s="10" t="n">
        <v>149203.1666666667</v>
      </c>
      <c r="L1384" s="28">
        <f>IFERROR(IF(OR(J1384=0,K1384=""),"",IF(E1384="Positivo",MIN(MAX(K1384/J1384,0),1.3),MIN(MAX(J1384/K1384,0),1.3))),"")</f>
        <v/>
      </c>
      <c r="M1384" s="28">
        <f>IFERROR(IF(OR(J1384=0,K1384=""),"",IF(E1384="Positivo",MAX(K1384/J1384,0),MAX(J1384/K1384,0))),"")</f>
        <v/>
      </c>
      <c r="N1384" s="5" t="inlineStr">
        <is>
          <t>kWh</t>
        </is>
      </c>
      <c r="O1384" s="5" t="inlineStr">
        <is>
          <t>kWh</t>
        </is>
      </c>
      <c r="P1384" s="16" t="n">
        <v>0</v>
      </c>
      <c r="Q1384" s="16" t="n">
        <v>1</v>
      </c>
      <c r="R1384" s="5">
        <f>A1384&amp;"-"&amp;YEAR(F1384)&amp;"-"&amp;IF(LEN(MONTH(F1384))=1,"0"&amp;MONTH(F1384),MONTH(F1384))&amp;"-"&amp;IF(LEN(DAY(F1384))=1,"0"&amp;DAY(F1384),DAY(F1384))</f>
        <v/>
      </c>
    </row>
    <row r="1385">
      <c r="A1385" s="26" t="n">
        <v>429</v>
      </c>
      <c r="B1385" s="5" t="inlineStr">
        <is>
          <t>Generación de Residuos Sólidos per Cápita Semestral</t>
        </is>
      </c>
      <c r="C1385" s="5" t="inlineStr">
        <is>
          <t>GESTIÓN AMBIENTAL</t>
        </is>
      </c>
      <c r="D1385" s="5" t="inlineStr">
        <is>
          <t>Semestral</t>
        </is>
      </c>
      <c r="E1385" s="5" t="inlineStr">
        <is>
          <t>Negativo</t>
        </is>
      </c>
      <c r="F1385" s="17" t="n">
        <v>45107</v>
      </c>
      <c r="G1385" s="5">
        <f>YEAR(F1385)</f>
        <v/>
      </c>
      <c r="H1385" s="5">
        <f>PROPER(TEXT(F1385,"mmmm"))</f>
        <v/>
      </c>
      <c r="I1385" s="6">
        <f>IF(OR(H1385="Enero",H1385="Febrero",H1385="Marzo",H1385="Abril",H1385="Mayo",H1385="Junio"),G1385&amp;"-1",IF(OR(H1385="Julio",H1385="Agosto",H1385="Septiembre",H1385="Octubre",H1385="Noviembre",H1385="Diciembre"),G1385&amp;"-2"))</f>
        <v/>
      </c>
      <c r="J1385" s="5" t="n">
        <v>0.3966666666666667</v>
      </c>
      <c r="K1385" s="121" t="n">
        <v>19893.41666666667</v>
      </c>
      <c r="L1385" s="28">
        <f>IFERROR(IF(OR(J1385=0,K1385=""),"",IF(E1385="Positivo",MIN(MAX(K1385/J1385,0),1.3),MIN(MAX(J1385/K1385,0),1.3))),"")</f>
        <v/>
      </c>
      <c r="M1385" s="28">
        <f>IFERROR(IF(OR(J1385=0,K1385=""),"",IF(E1385="Positivo",MAX(K1385/J1385,0),MAX(J1385/K1385,0))),"")</f>
        <v/>
      </c>
      <c r="N1385" s="5" t="inlineStr">
        <is>
          <t>DEC</t>
        </is>
      </c>
      <c r="O1385" s="5" t="inlineStr">
        <is>
          <t>DEC</t>
        </is>
      </c>
      <c r="P1385" s="16" t="n">
        <v>1</v>
      </c>
      <c r="Q1385" s="16" t="n">
        <v>1</v>
      </c>
      <c r="R1385" s="5">
        <f>A1385&amp;"-"&amp;YEAR(F1385)&amp;"-"&amp;IF(LEN(MONTH(F1385))=1,"0"&amp;MONTH(F1385),MONTH(F1385))&amp;"-"&amp;IF(LEN(DAY(F1385))=1,"0"&amp;DAY(F1385),DAY(F1385))</f>
        <v/>
      </c>
    </row>
    <row r="1386">
      <c r="A1386" s="39" t="n">
        <v>429</v>
      </c>
      <c r="B1386" s="5" t="inlineStr">
        <is>
          <t>Generación de Residuos Sólidos per Cápita Semestral</t>
        </is>
      </c>
      <c r="C1386" s="5" t="inlineStr">
        <is>
          <t>GESTIÓN AMBIENTAL</t>
        </is>
      </c>
      <c r="D1386" s="5" t="inlineStr">
        <is>
          <t>Semestral</t>
        </is>
      </c>
      <c r="E1386" s="5" t="inlineStr">
        <is>
          <t>Negativo</t>
        </is>
      </c>
      <c r="F1386" s="6" t="n">
        <v>45291</v>
      </c>
      <c r="G1386" s="5">
        <f>YEAR(F1386)</f>
        <v/>
      </c>
      <c r="H1386" s="5">
        <f>PROPER(TEXT(F1386,"mmmm"))</f>
        <v/>
      </c>
      <c r="I1386" s="6">
        <f>IF(OR(H1386="Enero",H1386="Febrero",H1386="Marzo",H1386="Abril",H1386="Mayo",H1386="Junio"),G1386&amp;"-1",IF(OR(H1386="Julio",H1386="Agosto",H1386="Septiembre",H1386="Octubre",H1386="Noviembre",H1386="Diciembre"),G1386&amp;"-2"))</f>
        <v/>
      </c>
      <c r="J1386" s="5" t="n">
        <v>0.3966666666666667</v>
      </c>
      <c r="K1386" s="121" t="n">
        <v>23986.68333333333</v>
      </c>
      <c r="L1386" s="28">
        <f>IFERROR(IF(OR(J1386=0,K1386=""),"",IF(E1386="Positivo",MIN(MAX(K1386/J1386,0),1.3),MIN(MAX(J1386/K1386,0),1.3))),"")</f>
        <v/>
      </c>
      <c r="M1386" s="28">
        <f>IFERROR(IF(OR(J1386=0,K1386=""),"",IF(E1386="Positivo",MAX(K1386/J1386,0),MAX(J1386/K1386,0))),"")</f>
        <v/>
      </c>
      <c r="N1386" s="5" t="inlineStr">
        <is>
          <t>DEC</t>
        </is>
      </c>
      <c r="O1386" s="5" t="inlineStr">
        <is>
          <t>DEC</t>
        </is>
      </c>
      <c r="P1386" s="16" t="n">
        <v>0</v>
      </c>
      <c r="Q1386" s="16" t="n">
        <v>0</v>
      </c>
      <c r="R1386" s="5">
        <f>A1386&amp;"-"&amp;YEAR(F1386)&amp;"-"&amp;IF(LEN(MONTH(F1386))=1,"0"&amp;MONTH(F1386),MONTH(F1386))&amp;"-"&amp;IF(LEN(DAY(F1386))=1,"0"&amp;DAY(F1386),DAY(F1386))</f>
        <v/>
      </c>
    </row>
    <row r="1387">
      <c r="A1387" s="5" t="n">
        <v>429</v>
      </c>
      <c r="B1387" s="5" t="inlineStr">
        <is>
          <t>Generación de Residuos Sólidos per Cápita Semestral</t>
        </is>
      </c>
      <c r="C1387" s="5" t="inlineStr">
        <is>
          <t>GESTIÓN AMBIENTAL</t>
        </is>
      </c>
      <c r="D1387" s="5" t="inlineStr">
        <is>
          <t>Semestral</t>
        </is>
      </c>
      <c r="E1387" s="5" t="inlineStr">
        <is>
          <t>Negativo</t>
        </is>
      </c>
      <c r="F1387" s="6" t="n">
        <v>45473</v>
      </c>
      <c r="G1387" s="5">
        <f>YEAR(F1387)</f>
        <v/>
      </c>
      <c r="H1387" s="5">
        <f>PROPER(TEXT(F1387,"mmmm"))</f>
        <v/>
      </c>
      <c r="I1387" s="6">
        <f>IF(OR(H1387="Enero",H1387="Febrero",H1387="Marzo",H1387="Abril",H1387="Mayo",H1387="Junio"),G1387&amp;"-1",IF(OR(H1387="Julio",H1387="Agosto",H1387="Septiembre",H1387="Octubre",H1387="Noviembre",H1387="Diciembre"),G1387&amp;"-2"))</f>
        <v/>
      </c>
      <c r="J1387" s="5" t="n">
        <v>0.4875</v>
      </c>
      <c r="K1387" s="5" t="n">
        <v>20523.985</v>
      </c>
      <c r="L1387" s="28">
        <f>IFERROR(IF(OR(J1387=0,K1387=""),"",IF(E1387="Positivo",MIN(MAX(K1387/J1387,0),1.3),MIN(MAX(J1387/K1387,0),1.3))),"")</f>
        <v/>
      </c>
      <c r="M1387" s="28">
        <f>IFERROR(IF(OR(J1387=0,K1387=""),"",IF(E1387="Positivo",MAX(K1387/J1387,0),MAX(J1387/K1387,0))),"")</f>
        <v/>
      </c>
      <c r="N1387" s="5" t="inlineStr">
        <is>
          <t>DEC</t>
        </is>
      </c>
      <c r="O1387" s="5" t="inlineStr">
        <is>
          <t>DEC</t>
        </is>
      </c>
      <c r="P1387" s="5" t="n">
        <v>1</v>
      </c>
      <c r="Q1387" s="5" t="n">
        <v>1</v>
      </c>
      <c r="R1387" s="5">
        <f>A1387&amp;"-"&amp;YEAR(F1387)&amp;"-"&amp;IF(LEN(MONTH(F1387))=1,"0"&amp;MONTH(F1387),MONTH(F1387))&amp;"-"&amp;IF(LEN(DAY(F1387))=1,"0"&amp;DAY(F1387),DAY(F1387))</f>
        <v/>
      </c>
    </row>
    <row r="1388">
      <c r="A1388" s="26" t="n">
        <v>429</v>
      </c>
      <c r="B1388" s="5" t="inlineStr">
        <is>
          <t>Generación de Residuos Sólidos per Cápita Semestral</t>
        </is>
      </c>
      <c r="C1388" s="5" t="inlineStr">
        <is>
          <t>GESTIÓN AMBIENTAL</t>
        </is>
      </c>
      <c r="D1388" s="5" t="inlineStr">
        <is>
          <t>Semestral</t>
        </is>
      </c>
      <c r="E1388" s="5" t="inlineStr">
        <is>
          <t>Negativo</t>
        </is>
      </c>
      <c r="F1388" s="6" t="n">
        <v>45657</v>
      </c>
      <c r="G1388" s="5">
        <f>YEAR(F1388)</f>
        <v/>
      </c>
      <c r="H1388" s="5">
        <f>PROPER(TEXT(F1388,"mmmm"))</f>
        <v/>
      </c>
      <c r="I1388" s="6">
        <f>IF(OR(H1388="Enero",H1388="Febrero",H1388="Marzo",H1388="Abril",H1388="Mayo",H1388="Junio"),G1388&amp;"-1",IF(OR(H1388="Julio",H1388="Agosto",H1388="Septiembre",H1388="Octubre",H1388="Noviembre",H1388="Diciembre"),G1388&amp;"-2"))</f>
        <v/>
      </c>
      <c r="J1388" s="5" t="n">
        <v>0.5783333333333334</v>
      </c>
      <c r="K1388" s="10" t="n">
        <v>12398.60166666667</v>
      </c>
      <c r="L1388" s="28">
        <f>IFERROR(IF(OR(J1388=0,K1388=""),"",IF(E1388="Positivo",MIN(MAX(K1388/J1388,0),1.3),MIN(MAX(J1388/K1388,0),1.3))),"")</f>
        <v/>
      </c>
      <c r="M1388" s="28">
        <f>IFERROR(IF(OR(J1388=0,K1388=""),"",IF(E1388="Positivo",MAX(K1388/J1388,0),MAX(J1388/K1388,0))),"")</f>
        <v/>
      </c>
      <c r="N1388" s="5" t="inlineStr">
        <is>
          <t>DEC</t>
        </is>
      </c>
      <c r="O1388" s="5" t="inlineStr">
        <is>
          <t>DEC</t>
        </is>
      </c>
      <c r="P1388" s="16" t="n">
        <v>1</v>
      </c>
      <c r="Q1388" s="16" t="n">
        <v>1</v>
      </c>
      <c r="R1388" s="5">
        <f>A1388&amp;"-"&amp;YEAR(F1388)&amp;"-"&amp;IF(LEN(MONTH(F1388))=1,"0"&amp;MONTH(F1388),MONTH(F1388))&amp;"-"&amp;IF(LEN(DAY(F1388))=1,"0"&amp;DAY(F1388),DAY(F1388))</f>
        <v/>
      </c>
    </row>
    <row r="1389">
      <c r="A1389" s="26" t="n">
        <v>430</v>
      </c>
      <c r="B1389" s="5" t="inlineStr">
        <is>
          <t>Cumplimiento ingresos por matriculas</t>
        </is>
      </c>
      <c r="C1389" s="5" t="inlineStr">
        <is>
          <t>Planeación Financiera</t>
        </is>
      </c>
      <c r="D1389" s="5" t="inlineStr">
        <is>
          <t>Semestral</t>
        </is>
      </c>
      <c r="E1389" s="5" t="inlineStr">
        <is>
          <t>Positivo</t>
        </is>
      </c>
      <c r="F1389" s="17" t="n">
        <v>45107</v>
      </c>
      <c r="G1389" s="5">
        <f>YEAR(F1389)</f>
        <v/>
      </c>
      <c r="H1389" s="5">
        <f>PROPER(TEXT(F1389,"mmmm"))</f>
        <v/>
      </c>
      <c r="I1389" s="6">
        <f>IF(OR(H1389="Enero",H1389="Febrero",H1389="Marzo",H1389="Abril",H1389="Mayo",H1389="Junio"),G1389&amp;"-1",IF(OR(H1389="Julio",H1389="Agosto",H1389="Septiembre",H1389="Octubre",H1389="Noviembre",H1389="Diciembre"),G1389&amp;"-2"))</f>
        <v/>
      </c>
      <c r="J1389" s="116" t="n">
        <v>380</v>
      </c>
      <c r="K1389" s="120" t="n">
        <v>231100008638</v>
      </c>
      <c r="L1389" s="28">
        <f>IFERROR(IF(OR(J1389=0,K1389=""),"",IF(E1389="Positivo",MIN(MAX(K1389/J1389,0),1.3),MIN(MAX(J1389/K1389,0),1.3))),"")</f>
        <v/>
      </c>
      <c r="M1389" s="28">
        <f>IFERROR(IF(OR(J1389=0,K1389=""),"",IF(E1389="Positivo",MAX(K1389/J1389,0),MAX(J1389/K1389,0))),"")</f>
        <v/>
      </c>
      <c r="N1389" s="5" t="inlineStr">
        <is>
          <t>%</t>
        </is>
      </c>
      <c r="O1389" s="5" t="inlineStr">
        <is>
          <t>%</t>
        </is>
      </c>
      <c r="P1389" s="16" t="n">
        <v>0</v>
      </c>
      <c r="Q1389" s="16" t="n">
        <v>0</v>
      </c>
      <c r="R1389" s="5">
        <f>A1389&amp;"-"&amp;YEAR(F1389)&amp;"-"&amp;IF(LEN(MONTH(F1389))=1,"0"&amp;MONTH(F1389),MONTH(F1389))&amp;"-"&amp;IF(LEN(DAY(F1389))=1,"0"&amp;DAY(F1389),DAY(F1389))</f>
        <v/>
      </c>
    </row>
    <row r="1390">
      <c r="A1390" s="39" t="n">
        <v>430</v>
      </c>
      <c r="B1390" s="5" t="inlineStr">
        <is>
          <t>Cumplimiento ingresos por matriculas</t>
        </is>
      </c>
      <c r="C1390" s="5" t="inlineStr">
        <is>
          <t>Planeación Financiera</t>
        </is>
      </c>
      <c r="D1390" s="5" t="inlineStr">
        <is>
          <t>Semestral</t>
        </is>
      </c>
      <c r="E1390" s="5" t="inlineStr">
        <is>
          <t>Positivo</t>
        </is>
      </c>
      <c r="F1390" s="6" t="n">
        <v>45291</v>
      </c>
      <c r="G1390" s="5">
        <f>YEAR(F1390)</f>
        <v/>
      </c>
      <c r="H1390" s="5">
        <f>PROPER(TEXT(F1390,"mmmm"))</f>
        <v/>
      </c>
      <c r="I1390" s="6">
        <f>IF(OR(H1390="Enero",H1390="Febrero",H1390="Marzo",H1390="Abril",H1390="Mayo",H1390="Junio"),G1390&amp;"-1",IF(OR(H1390="Julio",H1390="Agosto",H1390="Septiembre",H1390="Octubre",H1390="Noviembre",H1390="Diciembre"),G1390&amp;"-2"))</f>
        <v/>
      </c>
      <c r="J1390" s="116" t="n">
        <v>380</v>
      </c>
      <c r="K1390" s="120" t="n">
        <v>483815732072</v>
      </c>
      <c r="L1390" s="28">
        <f>IFERROR(IF(OR(J1390=0,K1390=""),"",IF(E1390="Positivo",MIN(MAX(K1390/J1390,0),1.3),MIN(MAX(J1390/K1390,0),1.3))),"")</f>
        <v/>
      </c>
      <c r="M1390" s="28">
        <f>IFERROR(IF(OR(J1390=0,K1390=""),"",IF(E1390="Positivo",MAX(K1390/J1390,0),MAX(J1390/K1390,0))),"")</f>
        <v/>
      </c>
      <c r="N1390" s="5" t="inlineStr">
        <is>
          <t>%</t>
        </is>
      </c>
      <c r="O1390" s="5" t="inlineStr">
        <is>
          <t>%</t>
        </is>
      </c>
      <c r="P1390" s="16" t="n">
        <v>0</v>
      </c>
      <c r="Q1390" s="16" t="n">
        <v>0</v>
      </c>
      <c r="R1390" s="5">
        <f>A1390&amp;"-"&amp;YEAR(F1390)&amp;"-"&amp;IF(LEN(MONTH(F1390))=1,"0"&amp;MONTH(F1390),MONTH(F1390))&amp;"-"&amp;IF(LEN(DAY(F1390))=1,"0"&amp;DAY(F1390),DAY(F1390))</f>
        <v/>
      </c>
    </row>
    <row r="1391">
      <c r="A1391" s="39" t="n">
        <v>430</v>
      </c>
      <c r="B1391" s="5" t="inlineStr">
        <is>
          <t>Cumplimiento ingresos por matriculas</t>
        </is>
      </c>
      <c r="C1391" s="5" t="inlineStr">
        <is>
          <t>Planeación Financiera</t>
        </is>
      </c>
      <c r="D1391" s="5" t="inlineStr">
        <is>
          <t>Semestral</t>
        </is>
      </c>
      <c r="E1391" s="5" t="inlineStr">
        <is>
          <t>Positivo</t>
        </is>
      </c>
      <c r="F1391" s="6" t="n">
        <v>45473</v>
      </c>
      <c r="G1391" s="5">
        <f>YEAR(F1391)</f>
        <v/>
      </c>
      <c r="H1391" s="5">
        <f>PROPER(TEXT(F1391,"mmmm"))</f>
        <v/>
      </c>
      <c r="I1391" s="6">
        <f>IF(OR(H1391="Enero",H1391="Febrero",H1391="Marzo",H1391="Abril",H1391="Mayo",H1391="Junio"),G1391&amp;"-1",IF(OR(H1391="Julio",H1391="Agosto",H1391="Septiembre",H1391="Octubre",H1391="Noviembre",H1391="Diciembre"),G1391&amp;"-2"))</f>
        <v/>
      </c>
      <c r="J1391" s="116" t="n">
        <v>380</v>
      </c>
      <c r="K1391" s="121" t="n">
        <v>265171359595</v>
      </c>
      <c r="L1391" s="28">
        <f>IFERROR(IF(OR(J1391=0,K1391=""),"",IF(E1391="Positivo",MIN(MAX(K1391/J1391,0),1.3),MIN(MAX(J1391/K1391,0),1.3))),"")</f>
        <v/>
      </c>
      <c r="M1391" s="28">
        <f>IFERROR(IF(OR(J1391=0,K1391=""),"",IF(E1391="Positivo",MAX(K1391/J1391,0),MAX(J1391/K1391,0))),"")</f>
        <v/>
      </c>
      <c r="N1391" s="5" t="inlineStr">
        <is>
          <t>%</t>
        </is>
      </c>
      <c r="O1391" s="5" t="inlineStr">
        <is>
          <t>%</t>
        </is>
      </c>
      <c r="P1391" s="16" t="n">
        <v>0</v>
      </c>
      <c r="Q1391" s="16" t="n">
        <v>0</v>
      </c>
      <c r="R1391" s="5">
        <f>A1391&amp;"-"&amp;YEAR(F1391)&amp;"-"&amp;IF(LEN(MONTH(F1391))=1,"0"&amp;MONTH(F1391),MONTH(F1391))&amp;"-"&amp;IF(LEN(DAY(F1391))=1,"0"&amp;DAY(F1391),DAY(F1391))</f>
        <v/>
      </c>
    </row>
    <row r="1392">
      <c r="A1392" s="26" t="n">
        <v>430</v>
      </c>
      <c r="B1392" s="5" t="inlineStr">
        <is>
          <t>Cumplimiento ingresos por matriculas</t>
        </is>
      </c>
      <c r="C1392" s="5" t="inlineStr">
        <is>
          <t>Planeación Financiera</t>
        </is>
      </c>
      <c r="D1392" s="5" t="inlineStr">
        <is>
          <t>Semestral</t>
        </is>
      </c>
      <c r="E1392" s="5" t="inlineStr">
        <is>
          <t>Positivo</t>
        </is>
      </c>
      <c r="F1392" s="6" t="n">
        <v>45657</v>
      </c>
      <c r="G1392" s="5">
        <f>YEAR(F1392)</f>
        <v/>
      </c>
      <c r="H1392" s="5">
        <f>PROPER(TEXT(F1392,"mmmm"))</f>
        <v/>
      </c>
      <c r="I1392" s="6">
        <f>IF(OR(H1392="Enero",H1392="Febrero",H1392="Marzo",H1392="Abril",H1392="Mayo",H1392="Junio"),G1392&amp;"-1",IF(OR(H1392="Julio",H1392="Agosto",H1392="Septiembre",H1392="Octubre",H1392="Noviembre",H1392="Diciembre"),G1392&amp;"-2"))</f>
        <v/>
      </c>
      <c r="J1392" s="5" t="n">
        <v>95</v>
      </c>
      <c r="K1392" s="10" t="n">
        <v>102.9374919710379</v>
      </c>
      <c r="L1392" s="28">
        <f>IFERROR(IF(OR(J1392=0,K1392=""),"",IF(E1392="Positivo",MIN(MAX(K1392/J1392,0),1.3),MIN(MAX(J1392/K1392,0),1.3))),"")</f>
        <v/>
      </c>
      <c r="M1392" s="28">
        <f>IFERROR(IF(OR(J1392=0,K1392=""),"",IF(E1392="Positivo",MAX(K1392/J1392,0),MAX(J1392/K1392,0))),"")</f>
        <v/>
      </c>
      <c r="N1392" s="5" t="inlineStr">
        <is>
          <t>%</t>
        </is>
      </c>
      <c r="O1392" s="5" t="inlineStr">
        <is>
          <t>%</t>
        </is>
      </c>
      <c r="P1392" s="16" t="n">
        <v>0</v>
      </c>
      <c r="Q1392" s="16" t="n">
        <v>0</v>
      </c>
      <c r="R1392" s="5">
        <f>A1392&amp;"-"&amp;YEAR(F1392)&amp;"-"&amp;IF(LEN(MONTH(F1392))=1,"0"&amp;MONTH(F1392),MONTH(F1392))&amp;"-"&amp;IF(LEN(DAY(F1392))=1,"0"&amp;DAY(F1392),DAY(F1392))</f>
        <v/>
      </c>
    </row>
    <row r="1393">
      <c r="A1393" s="26" t="n">
        <v>431</v>
      </c>
      <c r="B1393" s="5" t="inlineStr">
        <is>
          <t>Gestión de casos de salud que impactan a los colaboradores</t>
        </is>
      </c>
      <c r="C1393" s="5" t="inlineStr">
        <is>
          <t>GESTIÓN DE SEGURIDAD Y SALUD EN EL TRABAJO</t>
        </is>
      </c>
      <c r="D1393" s="5" t="inlineStr">
        <is>
          <t>Trimestral</t>
        </is>
      </c>
      <c r="E1393" s="5" t="inlineStr">
        <is>
          <t>Positivo</t>
        </is>
      </c>
      <c r="F1393" s="6" t="n">
        <v>45199</v>
      </c>
      <c r="G1393" s="5">
        <f>YEAR(F1393)</f>
        <v/>
      </c>
      <c r="H1393" s="5">
        <f>PROPER(TEXT(F1393,"mmmm"))</f>
        <v/>
      </c>
      <c r="I1393" s="6">
        <f>IF(OR(H1393="Enero",H1393="Febrero",H1393="Marzo",H1393="Abril",H1393="Mayo",H1393="Junio"),G1393&amp;"-1",IF(OR(H1393="Julio",H1393="Agosto",H1393="Septiembre",H1393="Octubre",H1393="Noviembre",H1393="Diciembre"),G1393&amp;"-2"))</f>
        <v/>
      </c>
      <c r="J1393" s="5" t="n">
        <v>100</v>
      </c>
      <c r="K1393" s="120" t="n">
        <v>100</v>
      </c>
      <c r="L1393" s="28">
        <f>IFERROR(IF(OR(J1393=0,K1393=""),"",IF(E1393="Positivo",MIN(MAX(K1393/J1393,0),1.3),MIN(MAX(J1393/K1393,0),1.3))),"")</f>
        <v/>
      </c>
      <c r="M1393" s="28">
        <f>IFERROR(IF(OR(J1393=0,K1393=""),"",IF(E1393="Positivo",MAX(K1393/J1393,0),MAX(J1393/K1393,0))),"")</f>
        <v/>
      </c>
      <c r="N1393" s="5" t="inlineStr">
        <is>
          <t>%</t>
        </is>
      </c>
      <c r="O1393" s="5" t="inlineStr">
        <is>
          <t>%</t>
        </is>
      </c>
      <c r="P1393" s="16" t="n">
        <v>0</v>
      </c>
      <c r="Q1393" s="16" t="n">
        <v>0</v>
      </c>
      <c r="R1393" s="5">
        <f>A1393&amp;"-"&amp;YEAR(F1393)&amp;"-"&amp;IF(LEN(MONTH(F1393))=1,"0"&amp;MONTH(F1393),MONTH(F1393))&amp;"-"&amp;IF(LEN(DAY(F1393))=1,"0"&amp;DAY(F1393),DAY(F1393))</f>
        <v/>
      </c>
    </row>
    <row r="1394">
      <c r="A1394" s="39" t="n">
        <v>431</v>
      </c>
      <c r="B1394" s="5" t="inlineStr">
        <is>
          <t>Gestión de casos de salud que impactan a los colaboradores</t>
        </is>
      </c>
      <c r="C1394" s="5" t="inlineStr">
        <is>
          <t>GESTIÓN DE SEGURIDAD Y SALUD EN EL TRABAJO</t>
        </is>
      </c>
      <c r="D1394" s="5" t="inlineStr">
        <is>
          <t>Trimestral</t>
        </is>
      </c>
      <c r="E1394" s="5" t="inlineStr">
        <is>
          <t>Positivo</t>
        </is>
      </c>
      <c r="F1394" s="6" t="n">
        <v>45291</v>
      </c>
      <c r="G1394" s="5">
        <f>YEAR(F1394)</f>
        <v/>
      </c>
      <c r="H1394" s="5">
        <f>PROPER(TEXT(F1394,"mmmm"))</f>
        <v/>
      </c>
      <c r="I1394" s="6">
        <f>IF(OR(H1394="Enero",H1394="Febrero",H1394="Marzo",H1394="Abril",H1394="Mayo",H1394="Junio"),G1394&amp;"-1",IF(OR(H1394="Julio",H1394="Agosto",H1394="Septiembre",H1394="Octubre",H1394="Noviembre",H1394="Diciembre"),G1394&amp;"-2"))</f>
        <v/>
      </c>
      <c r="J1394" s="5" t="n">
        <v>100</v>
      </c>
      <c r="K1394" s="120" t="n">
        <v>100</v>
      </c>
      <c r="L1394" s="28">
        <f>IFERROR(IF(OR(J1394=0,K1394=""),"",IF(E1394="Positivo",MIN(MAX(K1394/J1394,0),1.3),MIN(MAX(J1394/K1394,0),1.3))),"")</f>
        <v/>
      </c>
      <c r="M1394" s="28">
        <f>IFERROR(IF(OR(J1394=0,K1394=""),"",IF(E1394="Positivo",MAX(K1394/J1394,0),MAX(J1394/K1394,0))),"")</f>
        <v/>
      </c>
      <c r="N1394" s="5" t="inlineStr">
        <is>
          <t>%</t>
        </is>
      </c>
      <c r="O1394" s="5" t="inlineStr">
        <is>
          <t>%</t>
        </is>
      </c>
      <c r="P1394" s="16" t="n">
        <v>0</v>
      </c>
      <c r="Q1394" s="16" t="n">
        <v>0</v>
      </c>
      <c r="R1394" s="5">
        <f>A1394&amp;"-"&amp;YEAR(F1394)&amp;"-"&amp;IF(LEN(MONTH(F1394))=1,"0"&amp;MONTH(F1394),MONTH(F1394))&amp;"-"&amp;IF(LEN(DAY(F1394))=1,"0"&amp;DAY(F1394),DAY(F1394))</f>
        <v/>
      </c>
    </row>
    <row r="1395">
      <c r="A1395" s="26" t="n">
        <v>431</v>
      </c>
      <c r="B1395" s="5" t="inlineStr">
        <is>
          <t>Gestión de casos de salud que impactan a los colaboradores</t>
        </is>
      </c>
      <c r="C1395" s="5" t="inlineStr">
        <is>
          <t>GESTIÓN DE SEGURIDAD Y SALUD EN EL TRABAJO</t>
        </is>
      </c>
      <c r="D1395" s="5" t="inlineStr">
        <is>
          <t>Trimestral</t>
        </is>
      </c>
      <c r="E1395" s="5" t="inlineStr">
        <is>
          <t>Positivo</t>
        </is>
      </c>
      <c r="F1395" s="6" t="n">
        <v>45382</v>
      </c>
      <c r="G1395" s="5">
        <f>YEAR(F1395)</f>
        <v/>
      </c>
      <c r="H1395" s="5">
        <f>PROPER(TEXT(F1395,"mmmm"))</f>
        <v/>
      </c>
      <c r="I1395" s="6">
        <f>IF(OR(H1395="Enero",H1395="Febrero",H1395="Marzo",H1395="Abril",H1395="Mayo",H1395="Junio"),G1395&amp;"-1",IF(OR(H1395="Julio",H1395="Agosto",H1395="Septiembre",H1395="Octubre",H1395="Noviembre",H1395="Diciembre"),G1395&amp;"-2"))</f>
        <v/>
      </c>
      <c r="J1395" s="5" t="n">
        <v>100</v>
      </c>
      <c r="K1395" s="10" t="n">
        <v>100</v>
      </c>
      <c r="L1395" s="28">
        <f>IFERROR(IF(OR(J1395=0,K1395=""),"",IF(E1395="Positivo",MIN(MAX(K1395/J1395,0),1.3),MIN(MAX(J1395/K1395,0),1.3))),"")</f>
        <v/>
      </c>
      <c r="M1395" s="28">
        <f>IFERROR(IF(OR(J1395=0,K1395=""),"",IF(E1395="Positivo",MAX(K1395/J1395,0),MAX(J1395/K1395,0))),"")</f>
        <v/>
      </c>
      <c r="N1395" s="5" t="inlineStr">
        <is>
          <t>%</t>
        </is>
      </c>
      <c r="O1395" s="5" t="inlineStr">
        <is>
          <t>%</t>
        </is>
      </c>
      <c r="P1395" s="16" t="n">
        <v>0</v>
      </c>
      <c r="Q1395" s="16" t="n">
        <v>0</v>
      </c>
      <c r="R1395" s="5">
        <f>A1395&amp;"-"&amp;YEAR(F1395)&amp;"-"&amp;IF(LEN(MONTH(F1395))=1,"0"&amp;MONTH(F1395),MONTH(F1395))&amp;"-"&amp;IF(LEN(DAY(F1395))=1,"0"&amp;DAY(F1395),DAY(F1395))</f>
        <v/>
      </c>
    </row>
    <row r="1396">
      <c r="A1396" s="5" t="n">
        <v>431</v>
      </c>
      <c r="B1396" s="5" t="inlineStr">
        <is>
          <t>Gestión de casos de salud que impactan a los colaboradores</t>
        </is>
      </c>
      <c r="C1396" s="5" t="inlineStr">
        <is>
          <t>GESTIÓN DE SEGURIDAD Y SALUD EN EL TRABAJO</t>
        </is>
      </c>
      <c r="D1396" s="5" t="inlineStr">
        <is>
          <t>Trimestral</t>
        </is>
      </c>
      <c r="E1396" s="5" t="inlineStr">
        <is>
          <t>Positivo</t>
        </is>
      </c>
      <c r="F1396" s="6" t="n">
        <v>45473</v>
      </c>
      <c r="G1396" s="5">
        <f>YEAR(F1396)</f>
        <v/>
      </c>
      <c r="H1396" s="5">
        <f>PROPER(TEXT(F1396,"mmmm"))</f>
        <v/>
      </c>
      <c r="I1396" s="6">
        <f>IF(OR(H1396="Enero",H1396="Febrero",H1396="Marzo",H1396="Abril",H1396="Mayo",H1396="Junio"),G1396&amp;"-1",IF(OR(H1396="Julio",H1396="Agosto",H1396="Septiembre",H1396="Octubre",H1396="Noviembre",H1396="Diciembre"),G1396&amp;"-2"))</f>
        <v/>
      </c>
      <c r="J1396" s="5" t="n">
        <v>100</v>
      </c>
      <c r="K1396" s="5" t="n">
        <v>100</v>
      </c>
      <c r="L1396" s="28">
        <f>IFERROR(IF(OR(J1396=0,K1396=""),"",IF(E1396="Positivo",MIN(MAX(K1396/J1396,0),1.3),MIN(MAX(J1396/K1396,0),1.3))),"")</f>
        <v/>
      </c>
      <c r="M1396" s="28">
        <f>IFERROR(IF(OR(J1396=0,K1396=""),"",IF(E1396="Positivo",MAX(K1396/J1396,0),MAX(J1396/K1396,0))),"")</f>
        <v/>
      </c>
      <c r="N1396" s="5" t="inlineStr">
        <is>
          <t>%</t>
        </is>
      </c>
      <c r="O1396" s="5" t="inlineStr">
        <is>
          <t>%</t>
        </is>
      </c>
      <c r="P1396" s="5" t="n">
        <v>0</v>
      </c>
      <c r="Q1396" s="5" t="n">
        <v>0</v>
      </c>
      <c r="R1396" s="5">
        <f>A1396&amp;"-"&amp;YEAR(F1396)&amp;"-"&amp;IF(LEN(MONTH(F1396))=1,"0"&amp;MONTH(F1396),MONTH(F1396))&amp;"-"&amp;IF(LEN(DAY(F1396))=1,"0"&amp;DAY(F1396),DAY(F1396))</f>
        <v/>
      </c>
    </row>
    <row r="1397">
      <c r="A1397" s="26" t="n">
        <v>431</v>
      </c>
      <c r="B1397" s="5" t="inlineStr">
        <is>
          <t>Gestión de casos de salud que impactan a los colaboradores</t>
        </is>
      </c>
      <c r="C1397" s="5" t="inlineStr">
        <is>
          <t>GESTIÓN DE SEGURIDAD Y SALUD EN EL TRABAJO</t>
        </is>
      </c>
      <c r="D1397" s="5" t="inlineStr">
        <is>
          <t>Trimestral</t>
        </is>
      </c>
      <c r="E1397" s="5" t="inlineStr">
        <is>
          <t>Positivo</t>
        </is>
      </c>
      <c r="F1397" s="6" t="n">
        <v>45565</v>
      </c>
      <c r="G1397" s="5">
        <f>YEAR(F1397)</f>
        <v/>
      </c>
      <c r="H1397" s="5">
        <f>PROPER(TEXT(F1397,"mmmm"))</f>
        <v/>
      </c>
      <c r="I1397" s="6">
        <f>IF(OR(H1397="Enero",H1397="Febrero",H1397="Marzo",H1397="Abril",H1397="Mayo",H1397="Junio"),G1397&amp;"-1",IF(OR(H1397="Julio",H1397="Agosto",H1397="Septiembre",H1397="Octubre",H1397="Noviembre",H1397="Diciembre"),G1397&amp;"-2"))</f>
        <v/>
      </c>
      <c r="J1397" s="5" t="n">
        <v>100</v>
      </c>
      <c r="K1397" s="10" t="n">
        <v>100</v>
      </c>
      <c r="L1397" s="28">
        <f>IFERROR(IF(OR(J1397=0,K1397=""),"",IF(E1397="Positivo",MIN(MAX(K1397/J1397,0),1.3),MIN(MAX(J1397/K1397,0),1.3))),"")</f>
        <v/>
      </c>
      <c r="M1397" s="28">
        <f>IFERROR(IF(OR(J1397=0,K1397=""),"",IF(E1397="Positivo",MAX(K1397/J1397,0),MAX(J1397/K1397,0))),"")</f>
        <v/>
      </c>
      <c r="N1397" s="5" t="inlineStr">
        <is>
          <t>%</t>
        </is>
      </c>
      <c r="O1397" s="5" t="inlineStr">
        <is>
          <t>%</t>
        </is>
      </c>
      <c r="P1397" s="16" t="n">
        <v>0</v>
      </c>
      <c r="Q1397" s="16" t="n">
        <v>0</v>
      </c>
      <c r="R1397" s="5">
        <f>A1397&amp;"-"&amp;YEAR(F1397)&amp;"-"&amp;IF(LEN(MONTH(F1397))=1,"0"&amp;MONTH(F1397),MONTH(F1397))&amp;"-"&amp;IF(LEN(DAY(F1397))=1,"0"&amp;DAY(F1397),DAY(F1397))</f>
        <v/>
      </c>
    </row>
    <row r="1398">
      <c r="A1398" s="26" t="n">
        <v>431</v>
      </c>
      <c r="B1398" s="5" t="inlineStr">
        <is>
          <t>Gestión de casos de salud que impactan a los colaboradores</t>
        </is>
      </c>
      <c r="C1398" s="5" t="inlineStr">
        <is>
          <t>GESTIÓN DE SEGURIDAD Y SALUD EN EL TRABAJO</t>
        </is>
      </c>
      <c r="D1398" s="5" t="inlineStr">
        <is>
          <t>Trimestral</t>
        </is>
      </c>
      <c r="E1398" s="5" t="inlineStr">
        <is>
          <t>Positivo</t>
        </is>
      </c>
      <c r="F1398" s="6" t="n">
        <v>45657</v>
      </c>
      <c r="G1398" s="5">
        <f>YEAR(F1398)</f>
        <v/>
      </c>
      <c r="H1398" s="5">
        <f>PROPER(TEXT(F1398,"mmmm"))</f>
        <v/>
      </c>
      <c r="I1398" s="6">
        <f>IF(OR(H1398="Enero",H1398="Febrero",H1398="Marzo",H1398="Abril",H1398="Mayo",H1398="Junio"),G1398&amp;"-1",IF(OR(H1398="Julio",H1398="Agosto",H1398="Septiembre",H1398="Octubre",H1398="Noviembre",H1398="Diciembre"),G1398&amp;"-2"))</f>
        <v/>
      </c>
      <c r="J1398" s="5" t="n">
        <v>100</v>
      </c>
      <c r="K1398" s="10" t="n">
        <v>100</v>
      </c>
      <c r="L1398" s="28">
        <f>IFERROR(IF(OR(J1398=0,K1398=""),"",IF(E1398="Positivo",MIN(MAX(K1398/J1398,0),1.3),MIN(MAX(J1398/K1398,0),1.3))),"")</f>
        <v/>
      </c>
      <c r="M1398" s="28">
        <f>IFERROR(IF(OR(J1398=0,K1398=""),"",IF(E1398="Positivo",MAX(K1398/J1398,0),MAX(J1398/K1398,0))),"")</f>
        <v/>
      </c>
      <c r="N1398" s="5" t="inlineStr">
        <is>
          <t>%</t>
        </is>
      </c>
      <c r="O1398" s="5" t="inlineStr">
        <is>
          <t>%</t>
        </is>
      </c>
      <c r="P1398" s="16" t="n">
        <v>0</v>
      </c>
      <c r="Q1398" s="16" t="n">
        <v>0</v>
      </c>
      <c r="R1398" s="5">
        <f>A1398&amp;"-"&amp;YEAR(F1398)&amp;"-"&amp;IF(LEN(MONTH(F1398))=1,"0"&amp;MONTH(F1398),MONTH(F1398))&amp;"-"&amp;IF(LEN(DAY(F1398))=1,"0"&amp;DAY(F1398),DAY(F1398))</f>
        <v/>
      </c>
    </row>
    <row r="1399">
      <c r="A1399" s="43" t="n">
        <v>432</v>
      </c>
      <c r="B1399" s="5" t="inlineStr">
        <is>
          <t>Intervención a la gestión del riesgo de los colaboradores</t>
        </is>
      </c>
      <c r="C1399" s="5" t="inlineStr">
        <is>
          <t>GESTIÓN DE SEGURIDAD Y SALUD EN EL TRABAJO</t>
        </is>
      </c>
      <c r="D1399" s="5" t="inlineStr">
        <is>
          <t>Trimestral</t>
        </is>
      </c>
      <c r="E1399" s="5" t="inlineStr">
        <is>
          <t>Positivo</t>
        </is>
      </c>
      <c r="F1399" s="6" t="n">
        <v>45199</v>
      </c>
      <c r="G1399" s="5">
        <f>YEAR(F1399)</f>
        <v/>
      </c>
      <c r="H1399" s="5">
        <f>PROPER(TEXT(F1399,"mmmm"))</f>
        <v/>
      </c>
      <c r="I1399" s="6">
        <f>IF(OR(H1399="Enero",H1399="Febrero",H1399="Marzo",H1399="Abril",H1399="Mayo",H1399="Junio"),G1399&amp;"-1",IF(OR(H1399="Julio",H1399="Agosto",H1399="Septiembre",H1399="Octubre",H1399="Noviembre",H1399="Diciembre"),G1399&amp;"-2"))</f>
        <v/>
      </c>
      <c r="J1399" s="5" t="n">
        <v>90</v>
      </c>
      <c r="K1399" s="120" t="n">
        <v>88.88888888888889</v>
      </c>
      <c r="L1399" s="28">
        <f>IFERROR(IF(OR(J1399=0,K1399=""),"",IF(E1399="Positivo",MIN(MAX(K1399/J1399,0),1.3),MIN(MAX(J1399/K1399,0),1.3))),"")</f>
        <v/>
      </c>
      <c r="M1399" s="28">
        <f>IFERROR(IF(OR(J1399=0,K1399=""),"",IF(E1399="Positivo",MAX(K1399/J1399,0),MAX(J1399/K1399,0))),"")</f>
        <v/>
      </c>
      <c r="N1399" s="5" t="inlineStr">
        <is>
          <t>%</t>
        </is>
      </c>
      <c r="O1399" s="5" t="inlineStr">
        <is>
          <t>%</t>
        </is>
      </c>
      <c r="P1399" s="16" t="n">
        <v>0</v>
      </c>
      <c r="Q1399" s="16" t="n">
        <v>0</v>
      </c>
      <c r="R1399" s="5">
        <f>A1399&amp;"-"&amp;YEAR(F1399)&amp;"-"&amp;IF(LEN(MONTH(F1399))=1,"0"&amp;MONTH(F1399),MONTH(F1399))&amp;"-"&amp;IF(LEN(DAY(F1399))=1,"0"&amp;DAY(F1399),DAY(F1399))</f>
        <v/>
      </c>
    </row>
    <row r="1400">
      <c r="A1400" s="39" t="n">
        <v>432</v>
      </c>
      <c r="B1400" s="5" t="inlineStr">
        <is>
          <t>Intervención a la gestión del riesgo de los colaboradores</t>
        </is>
      </c>
      <c r="C1400" s="5" t="inlineStr">
        <is>
          <t>GESTIÓN DE SEGURIDAD Y SALUD EN EL TRABAJO</t>
        </is>
      </c>
      <c r="D1400" s="5" t="inlineStr">
        <is>
          <t>Trimestral</t>
        </is>
      </c>
      <c r="E1400" s="5" t="inlineStr">
        <is>
          <t>Positivo</t>
        </is>
      </c>
      <c r="F1400" s="6" t="n">
        <v>45291</v>
      </c>
      <c r="G1400" s="5">
        <f>YEAR(F1400)</f>
        <v/>
      </c>
      <c r="H1400" s="5">
        <f>PROPER(TEXT(F1400,"mmmm"))</f>
        <v/>
      </c>
      <c r="I1400" s="6">
        <f>IF(OR(H1400="Enero",H1400="Febrero",H1400="Marzo",H1400="Abril",H1400="Mayo",H1400="Junio"),G1400&amp;"-1",IF(OR(H1400="Julio",H1400="Agosto",H1400="Septiembre",H1400="Octubre",H1400="Noviembre",H1400="Diciembre"),G1400&amp;"-2"))</f>
        <v/>
      </c>
      <c r="J1400" s="5" t="n">
        <v>90</v>
      </c>
      <c r="K1400" s="120" t="n">
        <v>98.76555548773871</v>
      </c>
      <c r="L1400" s="28">
        <f>IFERROR(IF(OR(J1400=0,K1400=""),"",IF(E1400="Positivo",MIN(MAX(K1400/J1400,0),1.3),MIN(MAX(J1400/K1400,0),1.3))),"")</f>
        <v/>
      </c>
      <c r="M1400" s="28">
        <f>IFERROR(IF(OR(J1400=0,K1400=""),"",IF(E1400="Positivo",MAX(K1400/J1400,0),MAX(J1400/K1400,0))),"")</f>
        <v/>
      </c>
      <c r="N1400" s="5" t="inlineStr">
        <is>
          <t>%</t>
        </is>
      </c>
      <c r="O1400" s="5" t="inlineStr">
        <is>
          <t>%</t>
        </is>
      </c>
      <c r="P1400" s="16" t="n">
        <v>0</v>
      </c>
      <c r="Q1400" s="16" t="n">
        <v>0</v>
      </c>
      <c r="R1400" s="5">
        <f>A1400&amp;"-"&amp;YEAR(F1400)&amp;"-"&amp;IF(LEN(MONTH(F1400))=1,"0"&amp;MONTH(F1400),MONTH(F1400))&amp;"-"&amp;IF(LEN(DAY(F1400))=1,"0"&amp;DAY(F1400),DAY(F1400))</f>
        <v/>
      </c>
    </row>
    <row r="1401">
      <c r="A1401" s="26" t="n">
        <v>432</v>
      </c>
      <c r="B1401" s="5" t="inlineStr">
        <is>
          <t>Intervención a la gestión del riesgo de los colaboradores</t>
        </is>
      </c>
      <c r="C1401" s="5" t="inlineStr">
        <is>
          <t>GESTIÓN DE SEGURIDAD Y SALUD EN EL TRABAJO</t>
        </is>
      </c>
      <c r="D1401" s="5" t="inlineStr">
        <is>
          <t>Trimestral</t>
        </is>
      </c>
      <c r="E1401" s="5" t="inlineStr">
        <is>
          <t>Positivo</t>
        </is>
      </c>
      <c r="F1401" s="6" t="n">
        <v>45382</v>
      </c>
      <c r="G1401" s="5">
        <f>YEAR(F1401)</f>
        <v/>
      </c>
      <c r="H1401" s="5">
        <f>PROPER(TEXT(F1401,"mmmm"))</f>
        <v/>
      </c>
      <c r="I1401" s="6">
        <f>IF(OR(H1401="Enero",H1401="Febrero",H1401="Marzo",H1401="Abril",H1401="Mayo",H1401="Junio"),G1401&amp;"-1",IF(OR(H1401="Julio",H1401="Agosto",H1401="Septiembre",H1401="Octubre",H1401="Noviembre",H1401="Diciembre"),G1401&amp;"-2"))</f>
        <v/>
      </c>
      <c r="J1401" s="5" t="n">
        <v>90</v>
      </c>
      <c r="K1401" s="10" t="n">
        <v>100</v>
      </c>
      <c r="L1401" s="28">
        <f>IFERROR(IF(OR(J1401=0,K1401=""),"",IF(E1401="Positivo",MIN(MAX(K1401/J1401,0),1.3),MIN(MAX(J1401/K1401,0),1.3))),"")</f>
        <v/>
      </c>
      <c r="M1401" s="28">
        <f>IFERROR(IF(OR(J1401=0,K1401=""),"",IF(E1401="Positivo",MAX(K1401/J1401,0),MAX(J1401/K1401,0))),"")</f>
        <v/>
      </c>
      <c r="N1401" s="5" t="inlineStr">
        <is>
          <t>%</t>
        </is>
      </c>
      <c r="O1401" s="5" t="inlineStr">
        <is>
          <t>%</t>
        </is>
      </c>
      <c r="P1401" s="16" t="n">
        <v>0</v>
      </c>
      <c r="Q1401" s="16" t="n">
        <v>0</v>
      </c>
      <c r="R1401" s="5">
        <f>A1401&amp;"-"&amp;YEAR(F1401)&amp;"-"&amp;IF(LEN(MONTH(F1401))=1,"0"&amp;MONTH(F1401),MONTH(F1401))&amp;"-"&amp;IF(LEN(DAY(F1401))=1,"0"&amp;DAY(F1401),DAY(F1401))</f>
        <v/>
      </c>
    </row>
    <row r="1402">
      <c r="A1402" s="5" t="n">
        <v>432</v>
      </c>
      <c r="B1402" s="5" t="inlineStr">
        <is>
          <t>Intervención a la gestión del riesgo de los colaboradores</t>
        </is>
      </c>
      <c r="C1402" s="5" t="inlineStr">
        <is>
          <t>GESTIÓN DE SEGURIDAD Y SALUD EN EL TRABAJO</t>
        </is>
      </c>
      <c r="D1402" s="5" t="inlineStr">
        <is>
          <t>Trimestral</t>
        </is>
      </c>
      <c r="E1402" s="5" t="inlineStr">
        <is>
          <t>Positivo</t>
        </is>
      </c>
      <c r="F1402" s="6" t="n">
        <v>45473</v>
      </c>
      <c r="G1402" s="5">
        <f>YEAR(F1402)</f>
        <v/>
      </c>
      <c r="H1402" s="5">
        <f>PROPER(TEXT(F1402,"mmmm"))</f>
        <v/>
      </c>
      <c r="I1402" s="6">
        <f>IF(OR(H1402="Enero",H1402="Febrero",H1402="Marzo",H1402="Abril",H1402="Mayo",H1402="Junio"),G1402&amp;"-1",IF(OR(H1402="Julio",H1402="Agosto",H1402="Septiembre",H1402="Octubre",H1402="Noviembre",H1402="Diciembre"),G1402&amp;"-2"))</f>
        <v/>
      </c>
      <c r="J1402" s="5" t="n">
        <v>90</v>
      </c>
      <c r="K1402" s="5" t="n">
        <v>100</v>
      </c>
      <c r="L1402" s="28">
        <f>IFERROR(IF(OR(J1402=0,K1402=""),"",IF(E1402="Positivo",MIN(MAX(K1402/J1402,0),1.3),MIN(MAX(J1402/K1402,0),1.3))),"")</f>
        <v/>
      </c>
      <c r="M1402" s="28">
        <f>IFERROR(IF(OR(J1402=0,K1402=""),"",IF(E1402="Positivo",MAX(K1402/J1402,0),MAX(J1402/K1402,0))),"")</f>
        <v/>
      </c>
      <c r="N1402" s="5" t="inlineStr">
        <is>
          <t>%</t>
        </is>
      </c>
      <c r="O1402" s="5" t="inlineStr">
        <is>
          <t>%</t>
        </is>
      </c>
      <c r="P1402" s="5" t="n">
        <v>0</v>
      </c>
      <c r="Q1402" s="5" t="n">
        <v>0</v>
      </c>
      <c r="R1402" s="5">
        <f>A1402&amp;"-"&amp;YEAR(F1402)&amp;"-"&amp;IF(LEN(MONTH(F1402))=1,"0"&amp;MONTH(F1402),MONTH(F1402))&amp;"-"&amp;IF(LEN(DAY(F1402))=1,"0"&amp;DAY(F1402),DAY(F1402))</f>
        <v/>
      </c>
    </row>
    <row r="1403">
      <c r="A1403" s="26" t="n">
        <v>432</v>
      </c>
      <c r="B1403" s="5" t="inlineStr">
        <is>
          <t>Intervención a la gestión del riesgo de los colaboradores</t>
        </is>
      </c>
      <c r="C1403" s="5" t="inlineStr">
        <is>
          <t>GESTIÓN DE SEGURIDAD Y SALUD EN EL TRABAJO</t>
        </is>
      </c>
      <c r="D1403" s="5" t="inlineStr">
        <is>
          <t>Trimestral</t>
        </is>
      </c>
      <c r="E1403" s="5" t="inlineStr">
        <is>
          <t>Positivo</t>
        </is>
      </c>
      <c r="F1403" s="6" t="n">
        <v>45565</v>
      </c>
      <c r="G1403" s="5">
        <f>YEAR(F1403)</f>
        <v/>
      </c>
      <c r="H1403" s="5">
        <f>PROPER(TEXT(F1403,"mmmm"))</f>
        <v/>
      </c>
      <c r="I1403" s="6">
        <f>IF(OR(H1403="Enero",H1403="Febrero",H1403="Marzo",H1403="Abril",H1403="Mayo",H1403="Junio"),G1403&amp;"-1",IF(OR(H1403="Julio",H1403="Agosto",H1403="Septiembre",H1403="Octubre",H1403="Noviembre",H1403="Diciembre"),G1403&amp;"-2"))</f>
        <v/>
      </c>
      <c r="J1403" s="5" t="n">
        <v>90</v>
      </c>
      <c r="K1403" s="10" t="n">
        <v>0</v>
      </c>
      <c r="L1403" s="28">
        <f>IFERROR(IF(OR(J1403=0,K1403=""),"",IF(E1403="Positivo",MIN(MAX(K1403/J1403,0),1.3),MIN(MAX(J1403/K1403,0),1.3))),"")</f>
        <v/>
      </c>
      <c r="M1403" s="28">
        <f>IFERROR(IF(OR(J1403=0,K1403=""),"",IF(E1403="Positivo",MAX(K1403/J1403,0),MAX(J1403/K1403,0))),"")</f>
        <v/>
      </c>
      <c r="N1403" s="5" t="inlineStr">
        <is>
          <t>%</t>
        </is>
      </c>
      <c r="O1403" s="5" t="inlineStr">
        <is>
          <t>%</t>
        </is>
      </c>
      <c r="P1403" s="16" t="n">
        <v>0</v>
      </c>
      <c r="Q1403" s="16" t="n">
        <v>0</v>
      </c>
      <c r="R1403" s="5">
        <f>A1403&amp;"-"&amp;YEAR(F1403)&amp;"-"&amp;IF(LEN(MONTH(F1403))=1,"0"&amp;MONTH(F1403),MONTH(F1403))&amp;"-"&amp;IF(LEN(DAY(F1403))=1,"0"&amp;DAY(F1403),DAY(F1403))</f>
        <v/>
      </c>
    </row>
    <row r="1404">
      <c r="A1404" s="26" t="n">
        <v>432</v>
      </c>
      <c r="B1404" s="5" t="inlineStr">
        <is>
          <t>Intervención a la gestión del riesgo de los colaboradores</t>
        </is>
      </c>
      <c r="C1404" s="5" t="inlineStr">
        <is>
          <t>GESTIÓN DE SEGURIDAD Y SALUD EN EL TRABAJO</t>
        </is>
      </c>
      <c r="D1404" s="5" t="inlineStr">
        <is>
          <t>Trimestral</t>
        </is>
      </c>
      <c r="E1404" s="5" t="inlineStr">
        <is>
          <t>Positivo</t>
        </is>
      </c>
      <c r="F1404" s="6" t="n">
        <v>45657</v>
      </c>
      <c r="G1404" s="5">
        <f>YEAR(F1404)</f>
        <v/>
      </c>
      <c r="H1404" s="5">
        <f>PROPER(TEXT(F1404,"mmmm"))</f>
        <v/>
      </c>
      <c r="I1404" s="6">
        <f>IF(OR(H1404="Enero",H1404="Febrero",H1404="Marzo",H1404="Abril",H1404="Mayo",H1404="Junio"),G1404&amp;"-1",IF(OR(H1404="Julio",H1404="Agosto",H1404="Septiembre",H1404="Octubre",H1404="Noviembre",H1404="Diciembre"),G1404&amp;"-2"))</f>
        <v/>
      </c>
      <c r="J1404" s="5" t="n">
        <v>90</v>
      </c>
      <c r="K1404" s="10" t="n">
        <v>100</v>
      </c>
      <c r="L1404" s="28">
        <f>IFERROR(IF(OR(J1404=0,K1404=""),"",IF(E1404="Positivo",MIN(MAX(K1404/J1404,0),1.3),MIN(MAX(J1404/K1404,0),1.3))),"")</f>
        <v/>
      </c>
      <c r="M1404" s="28">
        <f>IFERROR(IF(OR(J1404=0,K1404=""),"",IF(E1404="Positivo",MAX(K1404/J1404,0),MAX(J1404/K1404,0))),"")</f>
        <v/>
      </c>
      <c r="N1404" s="5" t="inlineStr">
        <is>
          <t>%</t>
        </is>
      </c>
      <c r="O1404" s="5" t="inlineStr">
        <is>
          <t>%</t>
        </is>
      </c>
      <c r="P1404" s="16" t="n">
        <v>0</v>
      </c>
      <c r="Q1404" s="16" t="n">
        <v>0</v>
      </c>
      <c r="R1404" s="5">
        <f>A1404&amp;"-"&amp;YEAR(F1404)&amp;"-"&amp;IF(LEN(MONTH(F1404))=1,"0"&amp;MONTH(F1404),MONTH(F1404))&amp;"-"&amp;IF(LEN(DAY(F1404))=1,"0"&amp;DAY(F1404),DAY(F1404))</f>
        <v/>
      </c>
    </row>
    <row r="1405">
      <c r="A1405" s="26" t="n">
        <v>433</v>
      </c>
      <c r="B1405" s="5" t="inlineStr">
        <is>
          <t>Generación de Residuos Peligrosos per Cápita Semestral</t>
        </is>
      </c>
      <c r="C1405" s="5" t="inlineStr">
        <is>
          <t>GESTIÓN AMBIENTAL</t>
        </is>
      </c>
      <c r="D1405" s="5" t="inlineStr">
        <is>
          <t>Semestral</t>
        </is>
      </c>
      <c r="E1405" s="5" t="inlineStr">
        <is>
          <t>Negativo</t>
        </is>
      </c>
      <c r="F1405" s="6" t="n">
        <v>45107</v>
      </c>
      <c r="G1405" s="5">
        <f>YEAR(F1405)</f>
        <v/>
      </c>
      <c r="H1405" s="5">
        <f>PROPER(TEXT(F1405,"mmmm"))</f>
        <v/>
      </c>
      <c r="I1405" s="6">
        <f>IF(OR(H1405="Enero",H1405="Febrero",H1405="Marzo",H1405="Abril",H1405="Mayo",H1405="Junio"),G1405&amp;"-1",IF(OR(H1405="Julio",H1405="Agosto",H1405="Septiembre",H1405="Octubre",H1405="Noviembre",H1405="Diciembre"),G1405&amp;"-2"))</f>
        <v/>
      </c>
      <c r="J1405" s="5" t="n">
        <v>0.05000000000000001</v>
      </c>
      <c r="K1405" s="121" t="n">
        <v>15636.8</v>
      </c>
      <c r="L1405" s="28">
        <f>IFERROR(IF(OR(J1405=0,K1405=""),"",IF(E1405="Positivo",MIN(MAX(K1405/J1405,0),1.3),MIN(MAX(J1405/K1405,0),1.3))),"")</f>
        <v/>
      </c>
      <c r="M1405" s="28">
        <f>IFERROR(IF(OR(J1405=0,K1405=""),"",IF(E1405="Positivo",MAX(K1405/J1405,0),MAX(J1405/K1405,0))),"")</f>
        <v/>
      </c>
      <c r="N1405" s="5" t="inlineStr">
        <is>
          <t>DEC</t>
        </is>
      </c>
      <c r="O1405" s="5" t="inlineStr">
        <is>
          <t>DEC</t>
        </is>
      </c>
      <c r="P1405" s="16" t="n">
        <v>1</v>
      </c>
      <c r="Q1405" s="16" t="n">
        <v>2</v>
      </c>
      <c r="R1405" s="5">
        <f>A1405&amp;"-"&amp;YEAR(F1405)&amp;"-"&amp;IF(LEN(MONTH(F1405))=1,"0"&amp;MONTH(F1405),MONTH(F1405))&amp;"-"&amp;IF(LEN(DAY(F1405))=1,"0"&amp;DAY(F1405),DAY(F1405))</f>
        <v/>
      </c>
    </row>
    <row r="1406">
      <c r="A1406" s="39" t="n">
        <v>433</v>
      </c>
      <c r="B1406" s="5" t="inlineStr">
        <is>
          <t>Generación de Residuos Peligrosos per Cápita Semestral</t>
        </is>
      </c>
      <c r="C1406" s="5" t="inlineStr">
        <is>
          <t>GESTIÓN AMBIENTAL</t>
        </is>
      </c>
      <c r="D1406" s="5" t="inlineStr">
        <is>
          <t>Semestral</t>
        </is>
      </c>
      <c r="E1406" s="5" t="inlineStr">
        <is>
          <t>Negativo</t>
        </is>
      </c>
      <c r="F1406" s="6" t="n">
        <v>45291</v>
      </c>
      <c r="G1406" s="5">
        <f>YEAR(F1406)</f>
        <v/>
      </c>
      <c r="H1406" s="5">
        <f>PROPER(TEXT(F1406,"mmmm"))</f>
        <v/>
      </c>
      <c r="I1406" s="6">
        <f>IF(OR(H1406="Enero",H1406="Febrero",H1406="Marzo",H1406="Abril",H1406="Mayo",H1406="Junio"),G1406&amp;"-1",IF(OR(H1406="Julio",H1406="Agosto",H1406="Septiembre",H1406="Octubre",H1406="Noviembre",H1406="Diciembre"),G1406&amp;"-2"))</f>
        <v/>
      </c>
      <c r="J1406" s="5" t="n">
        <v>0.05</v>
      </c>
      <c r="K1406" s="121" t="n">
        <v>10808.2325</v>
      </c>
      <c r="L1406" s="28">
        <f>IFERROR(IF(OR(J1406=0,K1406=""),"",IF(E1406="Positivo",MIN(MAX(K1406/J1406,0),1.3),MIN(MAX(J1406/K1406,0),1.3))),"")</f>
        <v/>
      </c>
      <c r="M1406" s="28">
        <f>IFERROR(IF(OR(J1406=0,K1406=""),"",IF(E1406="Positivo",MAX(K1406/J1406,0),MAX(J1406/K1406,0))),"")</f>
        <v/>
      </c>
      <c r="N1406" s="5" t="inlineStr">
        <is>
          <t>DEC</t>
        </is>
      </c>
      <c r="O1406" s="5" t="inlineStr">
        <is>
          <t>DEC</t>
        </is>
      </c>
      <c r="P1406" s="16" t="n">
        <v>0</v>
      </c>
      <c r="Q1406" s="16" t="n">
        <v>0</v>
      </c>
      <c r="R1406" s="5">
        <f>A1406&amp;"-"&amp;YEAR(F1406)&amp;"-"&amp;IF(LEN(MONTH(F1406))=1,"0"&amp;MONTH(F1406),MONTH(F1406))&amp;"-"&amp;IF(LEN(DAY(F1406))=1,"0"&amp;DAY(F1406),DAY(F1406))</f>
        <v/>
      </c>
    </row>
    <row r="1407">
      <c r="A1407" s="5" t="n">
        <v>433</v>
      </c>
      <c r="B1407" s="5" t="inlineStr">
        <is>
          <t>Generación de Residuos Peligrosos per Cápita Semestral</t>
        </is>
      </c>
      <c r="C1407" s="5" t="inlineStr">
        <is>
          <t>GESTIÓN AMBIENTAL</t>
        </is>
      </c>
      <c r="D1407" s="5" t="inlineStr">
        <is>
          <t>Semestral</t>
        </is>
      </c>
      <c r="E1407" s="5" t="inlineStr">
        <is>
          <t>Negativo</t>
        </is>
      </c>
      <c r="F1407" s="6" t="n">
        <v>45473</v>
      </c>
      <c r="G1407" s="5">
        <f>YEAR(F1407)</f>
        <v/>
      </c>
      <c r="H1407" s="5">
        <f>PROPER(TEXT(F1407,"mmmm"))</f>
        <v/>
      </c>
      <c r="I1407" s="6">
        <f>IF(OR(H1407="Enero",H1407="Febrero",H1407="Marzo",H1407="Abril",H1407="Mayo",H1407="Junio"),G1407&amp;"-1",IF(OR(H1407="Julio",H1407="Agosto",H1407="Septiembre",H1407="Octubre",H1407="Noviembre",H1407="Diciembre"),G1407&amp;"-2"))</f>
        <v/>
      </c>
      <c r="J1407" s="5" t="n">
        <v>0.0625</v>
      </c>
      <c r="K1407" s="5" t="n">
        <v>13193.1275</v>
      </c>
      <c r="L1407" s="28">
        <f>IFERROR(IF(OR(J1407=0,K1407=""),"",IF(E1407="Positivo",MIN(MAX(K1407/J1407,0),1.3),MIN(MAX(J1407/K1407,0),1.3))),"")</f>
        <v/>
      </c>
      <c r="M1407" s="28">
        <f>IFERROR(IF(OR(J1407=0,K1407=""),"",IF(E1407="Positivo",MAX(K1407/J1407,0),MAX(J1407/K1407,0))),"")</f>
        <v/>
      </c>
      <c r="N1407" s="5" t="inlineStr">
        <is>
          <t>DEC</t>
        </is>
      </c>
      <c r="O1407" s="5" t="inlineStr">
        <is>
          <t>DEC</t>
        </is>
      </c>
      <c r="P1407" s="5" t="n">
        <v>2</v>
      </c>
      <c r="Q1407" s="5" t="n">
        <v>2</v>
      </c>
      <c r="R1407" s="5">
        <f>A1407&amp;"-"&amp;YEAR(F1407)&amp;"-"&amp;IF(LEN(MONTH(F1407))=1,"0"&amp;MONTH(F1407),MONTH(F1407))&amp;"-"&amp;IF(LEN(DAY(F1407))=1,"0"&amp;DAY(F1407),DAY(F1407))</f>
        <v/>
      </c>
    </row>
    <row r="1408">
      <c r="A1408" s="26" t="n">
        <v>433</v>
      </c>
      <c r="B1408" s="5" t="inlineStr">
        <is>
          <t>Generación de Residuos Peligrosos per Cápita Semestral</t>
        </is>
      </c>
      <c r="C1408" s="5" t="inlineStr">
        <is>
          <t>GESTIÓN AMBIENTAL</t>
        </is>
      </c>
      <c r="D1408" s="5" t="inlineStr">
        <is>
          <t>Semestral</t>
        </is>
      </c>
      <c r="E1408" s="5" t="inlineStr">
        <is>
          <t>Negativo</t>
        </is>
      </c>
      <c r="F1408" s="6" t="n">
        <v>45657</v>
      </c>
      <c r="G1408" s="5">
        <f>YEAR(F1408)</f>
        <v/>
      </c>
      <c r="H1408" s="5">
        <f>PROPER(TEXT(F1408,"mmmm"))</f>
        <v/>
      </c>
      <c r="I1408" s="6">
        <f>IF(OR(H1408="Enero",H1408="Febrero",H1408="Marzo",H1408="Abril",H1408="Mayo",H1408="Junio"),G1408&amp;"-1",IF(OR(H1408="Julio",H1408="Agosto",H1408="Septiembre",H1408="Octubre",H1408="Noviembre",H1408="Diciembre"),G1408&amp;"-2"))</f>
        <v/>
      </c>
      <c r="J1408" s="5" t="n">
        <v>0.05833333333333334</v>
      </c>
      <c r="K1408" s="10" t="n">
        <v>8692.93</v>
      </c>
      <c r="L1408" s="28">
        <f>IFERROR(IF(OR(J1408=0,K1408=""),"",IF(E1408="Positivo",MIN(MAX(K1408/J1408,0),1.3),MIN(MAX(J1408/K1408,0),1.3))),"")</f>
        <v/>
      </c>
      <c r="M1408" s="28">
        <f>IFERROR(IF(OR(J1408=0,K1408=""),"",IF(E1408="Positivo",MAX(K1408/J1408,0),MAX(J1408/K1408,0))),"")</f>
        <v/>
      </c>
      <c r="N1408" s="5" t="inlineStr">
        <is>
          <t>DEC</t>
        </is>
      </c>
      <c r="O1408" s="5" t="inlineStr">
        <is>
          <t>DEC</t>
        </is>
      </c>
      <c r="P1408" s="16" t="n">
        <v>2</v>
      </c>
      <c r="Q1408" s="16" t="n">
        <v>2</v>
      </c>
      <c r="R1408" s="5">
        <f>A1408&amp;"-"&amp;YEAR(F1408)&amp;"-"&amp;IF(LEN(MONTH(F1408))=1,"0"&amp;MONTH(F1408),MONTH(F1408))&amp;"-"&amp;IF(LEN(DAY(F1408))=1,"0"&amp;DAY(F1408),DAY(F1408))</f>
        <v/>
      </c>
    </row>
    <row r="1409">
      <c r="A1409" s="39" t="n">
        <v>434</v>
      </c>
      <c r="B1409" s="5" t="inlineStr">
        <is>
          <t>Generación de Residuos Peligrosos Mensual</t>
        </is>
      </c>
      <c r="C1409" s="5" t="inlineStr">
        <is>
          <t>GESTIÓN AMBIENTAL</t>
        </is>
      </c>
      <c r="D1409" s="5" t="inlineStr">
        <is>
          <t>Mensual</t>
        </is>
      </c>
      <c r="E1409" s="5" t="inlineStr">
        <is>
          <t>Negativo</t>
        </is>
      </c>
      <c r="F1409" s="6" t="n">
        <v>45199</v>
      </c>
      <c r="G1409" s="5">
        <f>YEAR(F1409)</f>
        <v/>
      </c>
      <c r="H1409" s="5">
        <f>PROPER(TEXT(F1409,"mmmm"))</f>
        <v/>
      </c>
      <c r="I1409" s="6">
        <f>IF(OR(H1409="Enero",H1409="Febrero",H1409="Marzo",H1409="Abril",H1409="Mayo",H1409="Junio"),G1409&amp;"-1",IF(OR(H1409="Julio",H1409="Agosto",H1409="Septiembre",H1409="Octubre",H1409="Noviembre",H1409="Diciembre"),G1409&amp;"-2"))</f>
        <v/>
      </c>
      <c r="J1409" s="5" t="n">
        <v>1200</v>
      </c>
      <c r="K1409" s="120" t="n">
        <v>1803.72</v>
      </c>
      <c r="L1409" s="28">
        <f>IFERROR(IF(OR(J1409=0,K1409=""),"",IF(E1409="Positivo",MIN(MAX(K1409/J1409,0),1.3),MIN(MAX(J1409/K1409,0),1.3))),"")</f>
        <v/>
      </c>
      <c r="M1409" s="28">
        <f>IFERROR(IF(OR(J1409=0,K1409=""),"",IF(E1409="Positivo",MAX(K1409/J1409,0),MAX(J1409/K1409,0))),"")</f>
        <v/>
      </c>
      <c r="N1409" s="5" t="inlineStr">
        <is>
          <t>Kg</t>
        </is>
      </c>
      <c r="O1409" s="5" t="inlineStr">
        <is>
          <t>Kg</t>
        </is>
      </c>
      <c r="P1409" s="16" t="n">
        <v>0</v>
      </c>
      <c r="Q1409" s="16" t="n">
        <v>1</v>
      </c>
      <c r="R1409" s="5">
        <f>A1409&amp;"-"&amp;YEAR(F1409)&amp;"-"&amp;IF(LEN(MONTH(F1409))=1,"0"&amp;MONTH(F1409),MONTH(F1409))&amp;"-"&amp;IF(LEN(DAY(F1409))=1,"0"&amp;DAY(F1409),DAY(F1409))</f>
        <v/>
      </c>
    </row>
    <row r="1410">
      <c r="A1410" s="39" t="n">
        <v>434</v>
      </c>
      <c r="B1410" s="5" t="inlineStr">
        <is>
          <t>Generación de Residuos Peligrosos Mensual</t>
        </is>
      </c>
      <c r="C1410" s="5" t="inlineStr">
        <is>
          <t>GESTIÓN AMBIENTAL</t>
        </is>
      </c>
      <c r="D1410" s="5" t="inlineStr">
        <is>
          <t>Mensual</t>
        </is>
      </c>
      <c r="E1410" s="5" t="inlineStr">
        <is>
          <t>Negativo</t>
        </is>
      </c>
      <c r="F1410" s="6" t="n">
        <v>45230</v>
      </c>
      <c r="G1410" s="5">
        <f>YEAR(F1410)</f>
        <v/>
      </c>
      <c r="H1410" s="5">
        <f>PROPER(TEXT(F1410,"mmmm"))</f>
        <v/>
      </c>
      <c r="I1410" s="6">
        <f>IF(OR(H1410="Enero",H1410="Febrero",H1410="Marzo",H1410="Abril",H1410="Mayo",H1410="Junio"),G1410&amp;"-1",IF(OR(H1410="Julio",H1410="Agosto",H1410="Septiembre",H1410="Octubre",H1410="Noviembre",H1410="Diciembre"),G1410&amp;"-2"))</f>
        <v/>
      </c>
      <c r="J1410" s="5" t="n">
        <v>1200</v>
      </c>
      <c r="K1410" s="120" t="n">
        <v>2.1</v>
      </c>
      <c r="L1410" s="28">
        <f>IFERROR(IF(OR(J1410=0,K1410=""),"",IF(E1410="Positivo",MIN(MAX(K1410/J1410,0),1.3),MIN(MAX(J1410/K1410,0),1.3))),"")</f>
        <v/>
      </c>
      <c r="M1410" s="28">
        <f>IFERROR(IF(OR(J1410=0,K1410=""),"",IF(E1410="Positivo",MAX(K1410/J1410,0),MAX(J1410/K1410,0))),"")</f>
        <v/>
      </c>
      <c r="N1410" s="5" t="inlineStr">
        <is>
          <t>Kg</t>
        </is>
      </c>
      <c r="O1410" s="5" t="inlineStr">
        <is>
          <t>Kg</t>
        </is>
      </c>
      <c r="P1410" s="16" t="n">
        <v>0</v>
      </c>
      <c r="Q1410" s="16" t="n">
        <v>0</v>
      </c>
      <c r="R1410" s="5">
        <f>A1410&amp;"-"&amp;YEAR(F1410)&amp;"-"&amp;IF(LEN(MONTH(F1410))=1,"0"&amp;MONTH(F1410),MONTH(F1410))&amp;"-"&amp;IF(LEN(DAY(F1410))=1,"0"&amp;DAY(F1410),DAY(F1410))</f>
        <v/>
      </c>
    </row>
    <row r="1411">
      <c r="A1411" s="39" t="n">
        <v>434</v>
      </c>
      <c r="B1411" s="5" t="inlineStr">
        <is>
          <t>Generación de Residuos Peligrosos Mensual</t>
        </is>
      </c>
      <c r="C1411" s="5" t="inlineStr">
        <is>
          <t>GESTIÓN AMBIENTAL</t>
        </is>
      </c>
      <c r="D1411" s="5" t="inlineStr">
        <is>
          <t>Mensual</t>
        </is>
      </c>
      <c r="E1411" s="5" t="inlineStr">
        <is>
          <t>Negativo</t>
        </is>
      </c>
      <c r="F1411" s="6" t="n">
        <v>45260</v>
      </c>
      <c r="G1411" s="5">
        <f>YEAR(F1411)</f>
        <v/>
      </c>
      <c r="H1411" s="5">
        <f>PROPER(TEXT(F1411,"mmmm"))</f>
        <v/>
      </c>
      <c r="I1411" s="6">
        <f>IF(OR(H1411="Enero",H1411="Febrero",H1411="Marzo",H1411="Abril",H1411="Mayo",H1411="Junio"),G1411&amp;"-1",IF(OR(H1411="Julio",H1411="Agosto",H1411="Septiembre",H1411="Octubre",H1411="Noviembre",H1411="Diciembre"),G1411&amp;"-2"))</f>
        <v/>
      </c>
      <c r="J1411" s="5" t="n">
        <v>1200</v>
      </c>
      <c r="K1411" s="120" t="n">
        <v>14.31</v>
      </c>
      <c r="L1411" s="28">
        <f>IFERROR(IF(OR(J1411=0,K1411=""),"",IF(E1411="Positivo",MIN(MAX(K1411/J1411,0),1.3),MIN(MAX(J1411/K1411,0),1.3))),"")</f>
        <v/>
      </c>
      <c r="M1411" s="28">
        <f>IFERROR(IF(OR(J1411=0,K1411=""),"",IF(E1411="Positivo",MAX(K1411/J1411,0),MAX(J1411/K1411,0))),"")</f>
        <v/>
      </c>
      <c r="N1411" s="5" t="inlineStr">
        <is>
          <t>Kg</t>
        </is>
      </c>
      <c r="O1411" s="5" t="inlineStr">
        <is>
          <t>Kg</t>
        </is>
      </c>
      <c r="P1411" s="16" t="n">
        <v>0</v>
      </c>
      <c r="Q1411" s="16" t="n">
        <v>0</v>
      </c>
      <c r="R1411" s="5">
        <f>A1411&amp;"-"&amp;YEAR(F1411)&amp;"-"&amp;IF(LEN(MONTH(F1411))=1,"0"&amp;MONTH(F1411),MONTH(F1411))&amp;"-"&amp;IF(LEN(DAY(F1411))=1,"0"&amp;DAY(F1411),DAY(F1411))</f>
        <v/>
      </c>
    </row>
    <row r="1412">
      <c r="A1412" s="39" t="n">
        <v>434</v>
      </c>
      <c r="B1412" s="5" t="inlineStr">
        <is>
          <t>Generación de Residuos Peligrosos Mensual</t>
        </is>
      </c>
      <c r="C1412" s="5" t="inlineStr">
        <is>
          <t>GESTIÓN AMBIENTAL</t>
        </is>
      </c>
      <c r="D1412" s="5" t="inlineStr">
        <is>
          <t>Mensual</t>
        </is>
      </c>
      <c r="E1412" s="5" t="inlineStr">
        <is>
          <t>Negativo</t>
        </is>
      </c>
      <c r="F1412" s="6" t="n">
        <v>45291</v>
      </c>
      <c r="G1412" s="5">
        <f>YEAR(F1412)</f>
        <v/>
      </c>
      <c r="H1412" s="5">
        <f>PROPER(TEXT(F1412,"mmmm"))</f>
        <v/>
      </c>
      <c r="I1412" s="6">
        <f>IF(OR(H1412="Enero",H1412="Febrero",H1412="Marzo",H1412="Abril",H1412="Mayo",H1412="Junio"),G1412&amp;"-1",IF(OR(H1412="Julio",H1412="Agosto",H1412="Septiembre",H1412="Octubre",H1412="Noviembre",H1412="Diciembre"),G1412&amp;"-2"))</f>
        <v/>
      </c>
      <c r="J1412" s="5" t="n">
        <v>1200</v>
      </c>
      <c r="K1412" s="120" t="n">
        <v>415.7</v>
      </c>
      <c r="L1412" s="28">
        <f>IFERROR(IF(OR(J1412=0,K1412=""),"",IF(E1412="Positivo",MIN(MAX(K1412/J1412,0),1.3),MIN(MAX(J1412/K1412,0),1.3))),"")</f>
        <v/>
      </c>
      <c r="M1412" s="28">
        <f>IFERROR(IF(OR(J1412=0,K1412=""),"",IF(E1412="Positivo",MAX(K1412/J1412,0),MAX(J1412/K1412,0))),"")</f>
        <v/>
      </c>
      <c r="N1412" s="5" t="inlineStr">
        <is>
          <t>Kg</t>
        </is>
      </c>
      <c r="O1412" s="5" t="inlineStr">
        <is>
          <t>Kg</t>
        </is>
      </c>
      <c r="P1412" s="16" t="n">
        <v>0</v>
      </c>
      <c r="Q1412" s="16" t="n">
        <v>0</v>
      </c>
      <c r="R1412" s="5">
        <f>A1412&amp;"-"&amp;YEAR(F1412)&amp;"-"&amp;IF(LEN(MONTH(F1412))=1,"0"&amp;MONTH(F1412),MONTH(F1412))&amp;"-"&amp;IF(LEN(DAY(F1412))=1,"0"&amp;DAY(F1412),DAY(F1412))</f>
        <v/>
      </c>
    </row>
    <row r="1413">
      <c r="A1413" s="26" t="n">
        <v>434</v>
      </c>
      <c r="B1413" s="5" t="inlineStr">
        <is>
          <t>Generación de Residuos Peligrosos Mensual</t>
        </is>
      </c>
      <c r="C1413" s="5" t="inlineStr">
        <is>
          <t>GESTIÓN AMBIENTAL</t>
        </is>
      </c>
      <c r="D1413" s="5" t="inlineStr">
        <is>
          <t>Mensual</t>
        </is>
      </c>
      <c r="E1413" s="5" t="inlineStr">
        <is>
          <t>Negativo</t>
        </is>
      </c>
      <c r="F1413" s="6" t="n">
        <v>45322</v>
      </c>
      <c r="G1413" s="5">
        <f>YEAR(F1413)</f>
        <v/>
      </c>
      <c r="H1413" s="5">
        <f>PROPER(TEXT(F1413,"mmmm"))</f>
        <v/>
      </c>
      <c r="I1413" s="6">
        <f>IF(OR(H1413="Enero",H1413="Febrero",H1413="Marzo",H1413="Abril",H1413="Mayo",H1413="Junio"),G1413&amp;"-1",IF(OR(H1413="Julio",H1413="Agosto",H1413="Septiembre",H1413="Octubre",H1413="Noviembre",H1413="Diciembre"),G1413&amp;"-2"))</f>
        <v/>
      </c>
      <c r="J1413" s="5" t="n">
        <v>560</v>
      </c>
      <c r="K1413" s="10" t="n">
        <v>9.649999999999999</v>
      </c>
      <c r="L1413" s="28">
        <f>IFERROR(IF(OR(J1413=0,K1413=""),"",IF(E1413="Positivo",MIN(MAX(K1413/J1413,0),1.3),MIN(MAX(J1413/K1413,0),1.3))),"")</f>
        <v/>
      </c>
      <c r="M1413" s="28">
        <f>IFERROR(IF(OR(J1413=0,K1413=""),"",IF(E1413="Positivo",MAX(K1413/J1413,0),MAX(J1413/K1413,0))),"")</f>
        <v/>
      </c>
      <c r="N1413" s="5" t="inlineStr">
        <is>
          <t>Kg</t>
        </is>
      </c>
      <c r="O1413" s="5" t="inlineStr">
        <is>
          <t>Kg</t>
        </is>
      </c>
      <c r="P1413" s="16" t="n">
        <v>0</v>
      </c>
      <c r="Q1413" s="16" t="n">
        <v>1</v>
      </c>
      <c r="R1413" s="5">
        <f>A1413&amp;"-"&amp;YEAR(F1413)&amp;"-"&amp;IF(LEN(MONTH(F1413))=1,"0"&amp;MONTH(F1413),MONTH(F1413))&amp;"-"&amp;IF(LEN(DAY(F1413))=1,"0"&amp;DAY(F1413),DAY(F1413))</f>
        <v/>
      </c>
    </row>
    <row r="1414">
      <c r="A1414" s="26" t="n">
        <v>434</v>
      </c>
      <c r="B1414" s="5" t="inlineStr">
        <is>
          <t>Generación de Residuos Peligrosos Mensual</t>
        </is>
      </c>
      <c r="C1414" s="5" t="inlineStr">
        <is>
          <t>GESTIÓN AMBIENTAL</t>
        </is>
      </c>
      <c r="D1414" s="5" t="inlineStr">
        <is>
          <t>Mensual</t>
        </is>
      </c>
      <c r="E1414" s="5" t="inlineStr">
        <is>
          <t>Negativo</t>
        </is>
      </c>
      <c r="F1414" s="6" t="n">
        <v>45351</v>
      </c>
      <c r="G1414" s="5">
        <f>YEAR(F1414)</f>
        <v/>
      </c>
      <c r="H1414" s="5">
        <f>PROPER(TEXT(F1414,"mmmm"))</f>
        <v/>
      </c>
      <c r="I1414" s="6">
        <f>IF(OR(H1414="Enero",H1414="Febrero",H1414="Marzo",H1414="Abril",H1414="Mayo",H1414="Junio"),G1414&amp;"-1",IF(OR(H1414="Julio",H1414="Agosto",H1414="Septiembre",H1414="Octubre",H1414="Noviembre",H1414="Diciembre"),G1414&amp;"-2"))</f>
        <v/>
      </c>
      <c r="J1414" s="5" t="n">
        <v>560</v>
      </c>
      <c r="K1414" s="10" t="n">
        <v>107.7</v>
      </c>
      <c r="L1414" s="28">
        <f>IFERROR(IF(OR(J1414=0,K1414=""),"",IF(E1414="Positivo",MIN(MAX(K1414/J1414,0),1.3),MIN(MAX(J1414/K1414,0),1.3))),"")</f>
        <v/>
      </c>
      <c r="M1414" s="28">
        <f>IFERROR(IF(OR(J1414=0,K1414=""),"",IF(E1414="Positivo",MAX(K1414/J1414,0),MAX(J1414/K1414,0))),"")</f>
        <v/>
      </c>
      <c r="N1414" s="5" t="inlineStr">
        <is>
          <t>Kg</t>
        </is>
      </c>
      <c r="O1414" s="5" t="inlineStr">
        <is>
          <t>Kg</t>
        </is>
      </c>
      <c r="P1414" s="16" t="n">
        <v>0</v>
      </c>
      <c r="Q1414" s="16" t="n">
        <v>1</v>
      </c>
      <c r="R1414" s="5">
        <f>A1414&amp;"-"&amp;YEAR(F1414)&amp;"-"&amp;IF(LEN(MONTH(F1414))=1,"0"&amp;MONTH(F1414),MONTH(F1414))&amp;"-"&amp;IF(LEN(DAY(F1414))=1,"0"&amp;DAY(F1414),DAY(F1414))</f>
        <v/>
      </c>
    </row>
    <row r="1415">
      <c r="A1415" s="26" t="n">
        <v>434</v>
      </c>
      <c r="B1415" s="5" t="inlineStr">
        <is>
          <t>Generación de Residuos Peligrosos Mensual</t>
        </is>
      </c>
      <c r="C1415" s="5" t="inlineStr">
        <is>
          <t>GESTIÓN AMBIENTAL</t>
        </is>
      </c>
      <c r="D1415" s="5" t="inlineStr">
        <is>
          <t>Mensual</t>
        </is>
      </c>
      <c r="E1415" s="5" t="inlineStr">
        <is>
          <t>Negativo</t>
        </is>
      </c>
      <c r="F1415" s="6" t="n">
        <v>45382</v>
      </c>
      <c r="G1415" s="5">
        <f>YEAR(F1415)</f>
        <v/>
      </c>
      <c r="H1415" s="5">
        <f>PROPER(TEXT(F1415,"mmmm"))</f>
        <v/>
      </c>
      <c r="I1415" s="6">
        <f>IF(OR(H1415="Enero",H1415="Febrero",H1415="Marzo",H1415="Abril",H1415="Mayo",H1415="Junio"),G1415&amp;"-1",IF(OR(H1415="Julio",H1415="Agosto",H1415="Septiembre",H1415="Octubre",H1415="Noviembre",H1415="Diciembre"),G1415&amp;"-2"))</f>
        <v/>
      </c>
      <c r="J1415" s="5" t="n">
        <v>560</v>
      </c>
      <c r="K1415" s="10" t="n">
        <v>22.02</v>
      </c>
      <c r="L1415" s="28">
        <f>IFERROR(IF(OR(J1415=0,K1415=""),"",IF(E1415="Positivo",MIN(MAX(K1415/J1415,0),1.3),MIN(MAX(J1415/K1415,0),1.3))),"")</f>
        <v/>
      </c>
      <c r="M1415" s="28">
        <f>IFERROR(IF(OR(J1415=0,K1415=""),"",IF(E1415="Positivo",MAX(K1415/J1415,0),MAX(J1415/K1415,0))),"")</f>
        <v/>
      </c>
      <c r="N1415" s="5" t="inlineStr">
        <is>
          <t>Kg</t>
        </is>
      </c>
      <c r="O1415" s="5" t="inlineStr">
        <is>
          <t>Kg</t>
        </is>
      </c>
      <c r="P1415" s="16" t="n">
        <v>0</v>
      </c>
      <c r="Q1415" s="16" t="n">
        <v>1</v>
      </c>
      <c r="R1415" s="5">
        <f>A1415&amp;"-"&amp;YEAR(F1415)&amp;"-"&amp;IF(LEN(MONTH(F1415))=1,"0"&amp;MONTH(F1415),MONTH(F1415))&amp;"-"&amp;IF(LEN(DAY(F1415))=1,"0"&amp;DAY(F1415),DAY(F1415))</f>
        <v/>
      </c>
    </row>
    <row r="1416">
      <c r="A1416" s="26" t="n">
        <v>434</v>
      </c>
      <c r="B1416" s="5" t="inlineStr">
        <is>
          <t>Generación de Residuos Peligrosos Mensual</t>
        </is>
      </c>
      <c r="C1416" s="5" t="inlineStr">
        <is>
          <t>GESTIÓN AMBIENTAL</t>
        </is>
      </c>
      <c r="D1416" s="5" t="inlineStr">
        <is>
          <t>Mensual</t>
        </is>
      </c>
      <c r="E1416" s="5" t="inlineStr">
        <is>
          <t>Negativo</t>
        </is>
      </c>
      <c r="F1416" s="6" t="n">
        <v>45412</v>
      </c>
      <c r="G1416" s="5">
        <f>YEAR(F1416)</f>
        <v/>
      </c>
      <c r="H1416" s="5">
        <f>PROPER(TEXT(F1416,"mmmm"))</f>
        <v/>
      </c>
      <c r="I1416" s="6">
        <f>IF(OR(H1416="Enero",H1416="Febrero",H1416="Marzo",H1416="Abril",H1416="Mayo",H1416="Junio"),G1416&amp;"-1",IF(OR(H1416="Julio",H1416="Agosto",H1416="Septiembre",H1416="Octubre",H1416="Noviembre",H1416="Diciembre"),G1416&amp;"-2"))</f>
        <v/>
      </c>
      <c r="J1416" s="5" t="n">
        <v>560</v>
      </c>
      <c r="K1416" s="10" t="n">
        <v>89.04000000000001</v>
      </c>
      <c r="L1416" s="28">
        <f>IFERROR(IF(OR(J1416=0,K1416=""),"",IF(E1416="Positivo",MIN(MAX(K1416/J1416,0),1.3),MIN(MAX(J1416/K1416,0),1.3))),"")</f>
        <v/>
      </c>
      <c r="M1416" s="28">
        <f>IFERROR(IF(OR(J1416=0,K1416=""),"",IF(E1416="Positivo",MAX(K1416/J1416,0),MAX(J1416/K1416,0))),"")</f>
        <v/>
      </c>
      <c r="N1416" s="5" t="inlineStr">
        <is>
          <t>Kg</t>
        </is>
      </c>
      <c r="O1416" s="5" t="inlineStr">
        <is>
          <t>Kg</t>
        </is>
      </c>
      <c r="P1416" s="16" t="n">
        <v>0</v>
      </c>
      <c r="Q1416" s="16" t="n">
        <v>1</v>
      </c>
      <c r="R1416" s="5">
        <f>A1416&amp;"-"&amp;YEAR(F1416)&amp;"-"&amp;IF(LEN(MONTH(F1416))=1,"0"&amp;MONTH(F1416),MONTH(F1416))&amp;"-"&amp;IF(LEN(DAY(F1416))=1,"0"&amp;DAY(F1416),DAY(F1416))</f>
        <v/>
      </c>
    </row>
    <row r="1417">
      <c r="A1417" s="26" t="n">
        <v>434</v>
      </c>
      <c r="B1417" s="5" t="inlineStr">
        <is>
          <t>Generación de Residuos Peligrosos Mensual</t>
        </is>
      </c>
      <c r="C1417" s="5" t="inlineStr">
        <is>
          <t>GESTIÓN AMBIENTAL</t>
        </is>
      </c>
      <c r="D1417" s="5" t="inlineStr">
        <is>
          <t>Mensual</t>
        </is>
      </c>
      <c r="E1417" s="5" t="inlineStr">
        <is>
          <t>Negativo</t>
        </is>
      </c>
      <c r="F1417" s="6" t="n">
        <v>45443</v>
      </c>
      <c r="G1417" s="5">
        <f>YEAR(F1417)</f>
        <v/>
      </c>
      <c r="H1417" s="5">
        <f>PROPER(TEXT(F1417,"mmmm"))</f>
        <v/>
      </c>
      <c r="I1417" s="6">
        <f>IF(OR(H1417="Enero",H1417="Febrero",H1417="Marzo",H1417="Abril",H1417="Mayo",H1417="Junio"),G1417&amp;"-1",IF(OR(H1417="Julio",H1417="Agosto",H1417="Septiembre",H1417="Octubre",H1417="Noviembre",H1417="Diciembre"),G1417&amp;"-2"))</f>
        <v/>
      </c>
      <c r="J1417" s="5" t="n">
        <v>560</v>
      </c>
      <c r="K1417" s="10" t="n">
        <v>42</v>
      </c>
      <c r="L1417" s="28">
        <f>IFERROR(IF(OR(J1417=0,K1417=""),"",IF(E1417="Positivo",MIN(MAX(K1417/J1417,0),1.3),MIN(MAX(J1417/K1417,0),1.3))),"")</f>
        <v/>
      </c>
      <c r="M1417" s="28">
        <f>IFERROR(IF(OR(J1417=0,K1417=""),"",IF(E1417="Positivo",MAX(K1417/J1417,0),MAX(J1417/K1417,0))),"")</f>
        <v/>
      </c>
      <c r="N1417" s="5" t="inlineStr">
        <is>
          <t>Kg</t>
        </is>
      </c>
      <c r="O1417" s="5" t="inlineStr">
        <is>
          <t>Kg</t>
        </is>
      </c>
      <c r="P1417" s="16" t="n">
        <v>0</v>
      </c>
      <c r="Q1417" s="16" t="n">
        <v>0</v>
      </c>
      <c r="R1417" s="5">
        <f>A1417&amp;"-"&amp;YEAR(F1417)&amp;"-"&amp;IF(LEN(MONTH(F1417))=1,"0"&amp;MONTH(F1417),MONTH(F1417))&amp;"-"&amp;IF(LEN(DAY(F1417))=1,"0"&amp;DAY(F1417),DAY(F1417))</f>
        <v/>
      </c>
    </row>
    <row r="1418">
      <c r="A1418" s="5" t="n">
        <v>434</v>
      </c>
      <c r="B1418" s="5" t="inlineStr">
        <is>
          <t>Generación de Residuos Peligrosos Mensual</t>
        </is>
      </c>
      <c r="C1418" s="5" t="inlineStr">
        <is>
          <t>GESTIÓN AMBIENTAL</t>
        </is>
      </c>
      <c r="D1418" s="5" t="inlineStr">
        <is>
          <t>Mensual</t>
        </is>
      </c>
      <c r="E1418" s="5" t="inlineStr">
        <is>
          <t>Negativo</t>
        </is>
      </c>
      <c r="F1418" s="6" t="n">
        <v>45473</v>
      </c>
      <c r="G1418" s="5">
        <f>YEAR(F1418)</f>
        <v/>
      </c>
      <c r="H1418" s="5">
        <f>PROPER(TEXT(F1418,"mmmm"))</f>
        <v/>
      </c>
      <c r="I1418" s="6">
        <f>IF(OR(H1418="Enero",H1418="Febrero",H1418="Marzo",H1418="Abril",H1418="Mayo",H1418="Junio"),G1418&amp;"-1",IF(OR(H1418="Julio",H1418="Agosto",H1418="Septiembre",H1418="Octubre",H1418="Noviembre",H1418="Diciembre"),G1418&amp;"-2"))</f>
        <v/>
      </c>
      <c r="J1418" s="5" t="n">
        <v>560</v>
      </c>
      <c r="K1418" s="5" t="n">
        <v>3534.6</v>
      </c>
      <c r="L1418" s="28">
        <f>IFERROR(IF(OR(J1418=0,K1418=""),"",IF(E1418="Positivo",MIN(MAX(K1418/J1418,0),1.3),MIN(MAX(J1418/K1418,0),1.3))),"")</f>
        <v/>
      </c>
      <c r="M1418" s="28">
        <f>IFERROR(IF(OR(J1418=0,K1418=""),"",IF(E1418="Positivo",MAX(K1418/J1418,0),MAX(J1418/K1418,0))),"")</f>
        <v/>
      </c>
      <c r="N1418" s="5" t="inlineStr">
        <is>
          <t>Kg</t>
        </is>
      </c>
      <c r="O1418" s="5" t="inlineStr">
        <is>
          <t>Kg</t>
        </is>
      </c>
      <c r="P1418" s="16" t="n">
        <v>0</v>
      </c>
      <c r="Q1418" s="16" t="n">
        <v>1</v>
      </c>
      <c r="R1418" s="5">
        <f>A1418&amp;"-"&amp;YEAR(F1418)&amp;"-"&amp;IF(LEN(MONTH(F1418))=1,"0"&amp;MONTH(F1418),MONTH(F1418))&amp;"-"&amp;IF(LEN(DAY(F1418))=1,"0"&amp;DAY(F1418),DAY(F1418))</f>
        <v/>
      </c>
    </row>
    <row r="1419">
      <c r="A1419" s="26" t="n">
        <v>434</v>
      </c>
      <c r="B1419" s="5" t="inlineStr">
        <is>
          <t>Generación de Residuos Peligrosos Mensual</t>
        </is>
      </c>
      <c r="C1419" s="5" t="inlineStr">
        <is>
          <t>GESTIÓN AMBIENTAL</t>
        </is>
      </c>
      <c r="D1419" s="5" t="inlineStr">
        <is>
          <t>Mensual</t>
        </is>
      </c>
      <c r="E1419" s="5" t="inlineStr">
        <is>
          <t>Negativo</t>
        </is>
      </c>
      <c r="F1419" s="6" t="n">
        <v>45504</v>
      </c>
      <c r="G1419" s="5">
        <f>YEAR(F1419)</f>
        <v/>
      </c>
      <c r="H1419" s="5">
        <f>PROPER(TEXT(F1419,"mmmm"))</f>
        <v/>
      </c>
      <c r="I1419" s="6">
        <f>IF(OR(H1419="Enero",H1419="Febrero",H1419="Marzo",H1419="Abril",H1419="Mayo",H1419="Junio"),G1419&amp;"-1",IF(OR(H1419="Julio",H1419="Agosto",H1419="Septiembre",H1419="Octubre",H1419="Noviembre",H1419="Diciembre"),G1419&amp;"-2"))</f>
        <v/>
      </c>
      <c r="J1419" s="5" t="n">
        <v>360</v>
      </c>
      <c r="K1419" s="10" t="n">
        <v>1690.86</v>
      </c>
      <c r="L1419" s="28">
        <f>IFERROR(IF(OR(J1419=0,K1419=""),"",IF(E1419="Positivo",MIN(MAX(K1419/J1419,0),1.3),MIN(MAX(J1419/K1419,0),1.3))),"")</f>
        <v/>
      </c>
      <c r="M1419" s="28">
        <f>IFERROR(IF(OR(J1419=0,K1419=""),"",IF(E1419="Positivo",MAX(K1419/J1419,0),MAX(J1419/K1419,0))),"")</f>
        <v/>
      </c>
      <c r="N1419" s="5" t="inlineStr">
        <is>
          <t>Kg</t>
        </is>
      </c>
      <c r="O1419" s="5" t="inlineStr">
        <is>
          <t>Kg</t>
        </is>
      </c>
      <c r="P1419" s="16" t="n">
        <v>0</v>
      </c>
      <c r="Q1419" s="16" t="n">
        <v>1</v>
      </c>
      <c r="R1419" s="5">
        <f>A1419&amp;"-"&amp;YEAR(F1419)&amp;"-"&amp;IF(LEN(MONTH(F1419))=1,"0"&amp;MONTH(F1419),MONTH(F1419))&amp;"-"&amp;IF(LEN(DAY(F1419))=1,"0"&amp;DAY(F1419),DAY(F1419))</f>
        <v/>
      </c>
    </row>
    <row r="1420">
      <c r="A1420" s="26" t="n">
        <v>434</v>
      </c>
      <c r="B1420" s="5" t="inlineStr">
        <is>
          <t>Generación de Residuos Peligrosos Mensual</t>
        </is>
      </c>
      <c r="C1420" s="5" t="inlineStr">
        <is>
          <t>GESTIÓN AMBIENTAL</t>
        </is>
      </c>
      <c r="D1420" s="5" t="inlineStr">
        <is>
          <t>Mensual</t>
        </is>
      </c>
      <c r="E1420" s="5" t="inlineStr">
        <is>
          <t>Negativo</t>
        </is>
      </c>
      <c r="F1420" s="6" t="n">
        <v>45535</v>
      </c>
      <c r="G1420" s="5">
        <f>YEAR(F1420)</f>
        <v/>
      </c>
      <c r="H1420" s="5">
        <f>PROPER(TEXT(F1420,"mmmm"))</f>
        <v/>
      </c>
      <c r="I1420" s="6">
        <f>IF(OR(H1420="Enero",H1420="Febrero",H1420="Marzo",H1420="Abril",H1420="Mayo",H1420="Junio"),G1420&amp;"-1",IF(OR(H1420="Julio",H1420="Agosto",H1420="Septiembre",H1420="Octubre",H1420="Noviembre",H1420="Diciembre"),G1420&amp;"-2"))</f>
        <v/>
      </c>
      <c r="J1420" s="5" t="n">
        <v>360</v>
      </c>
      <c r="K1420" s="10" t="n">
        <v>855.1</v>
      </c>
      <c r="L1420" s="28">
        <f>IFERROR(IF(OR(J1420=0,K1420=""),"",IF(E1420="Positivo",MIN(MAX(K1420/J1420,0),1.3),MIN(MAX(J1420/K1420,0),1.3))),"")</f>
        <v/>
      </c>
      <c r="M1420" s="28">
        <f>IFERROR(IF(OR(J1420=0,K1420=""),"",IF(E1420="Positivo",MAX(K1420/J1420,0),MAX(J1420/K1420,0))),"")</f>
        <v/>
      </c>
      <c r="N1420" s="5" t="inlineStr">
        <is>
          <t>Kg</t>
        </is>
      </c>
      <c r="O1420" s="5" t="inlineStr">
        <is>
          <t>Kg</t>
        </is>
      </c>
      <c r="P1420" s="16" t="n">
        <v>0</v>
      </c>
      <c r="Q1420" s="16" t="n">
        <v>1</v>
      </c>
      <c r="R1420" s="5">
        <f>A1420&amp;"-"&amp;YEAR(F1420)&amp;"-"&amp;IF(LEN(MONTH(F1420))=1,"0"&amp;MONTH(F1420),MONTH(F1420))&amp;"-"&amp;IF(LEN(DAY(F1420))=1,"0"&amp;DAY(F1420),DAY(F1420))</f>
        <v/>
      </c>
    </row>
    <row r="1421">
      <c r="A1421" s="26" t="n">
        <v>434</v>
      </c>
      <c r="B1421" s="5" t="inlineStr">
        <is>
          <t>Generación de Residuos Peligrosos Mensual</t>
        </is>
      </c>
      <c r="C1421" s="5" t="inlineStr">
        <is>
          <t>GESTIÓN AMBIENTAL</t>
        </is>
      </c>
      <c r="D1421" s="5" t="inlineStr">
        <is>
          <t>Mensual</t>
        </is>
      </c>
      <c r="E1421" s="5" t="inlineStr">
        <is>
          <t>Negativo</t>
        </is>
      </c>
      <c r="F1421" s="6" t="n">
        <v>45565</v>
      </c>
      <c r="G1421" s="5">
        <f>YEAR(F1421)</f>
        <v/>
      </c>
      <c r="H1421" s="5">
        <f>PROPER(TEXT(F1421,"mmmm"))</f>
        <v/>
      </c>
      <c r="I1421" s="6">
        <f>IF(OR(H1421="Enero",H1421="Febrero",H1421="Marzo",H1421="Abril",H1421="Mayo",H1421="Junio"),G1421&amp;"-1",IF(OR(H1421="Julio",H1421="Agosto",H1421="Septiembre",H1421="Octubre",H1421="Noviembre",H1421="Diciembre"),G1421&amp;"-2"))</f>
        <v/>
      </c>
      <c r="J1421" s="5" t="n">
        <v>560</v>
      </c>
      <c r="K1421" s="10" t="n">
        <v>16.37</v>
      </c>
      <c r="L1421" s="28">
        <f>IFERROR(IF(OR(J1421=0,K1421=""),"",IF(E1421="Positivo",MIN(MAX(K1421/J1421,0),1.3),MIN(MAX(J1421/K1421,0),1.3))),"")</f>
        <v/>
      </c>
      <c r="M1421" s="28">
        <f>IFERROR(IF(OR(J1421=0,K1421=""),"",IF(E1421="Positivo",MAX(K1421/J1421,0),MAX(J1421/K1421,0))),"")</f>
        <v/>
      </c>
      <c r="N1421" s="5" t="inlineStr">
        <is>
          <t>Kg</t>
        </is>
      </c>
      <c r="O1421" s="5" t="inlineStr">
        <is>
          <t>Kg</t>
        </is>
      </c>
      <c r="P1421" s="16" t="n">
        <v>0</v>
      </c>
      <c r="Q1421" s="16" t="n">
        <v>1</v>
      </c>
      <c r="R1421" s="5">
        <f>A1421&amp;"-"&amp;YEAR(F1421)&amp;"-"&amp;IF(LEN(MONTH(F1421))=1,"0"&amp;MONTH(F1421),MONTH(F1421))&amp;"-"&amp;IF(LEN(DAY(F1421))=1,"0"&amp;DAY(F1421),DAY(F1421))</f>
        <v/>
      </c>
    </row>
    <row r="1422">
      <c r="A1422" s="26" t="n">
        <v>434</v>
      </c>
      <c r="B1422" s="5" t="inlineStr">
        <is>
          <t>Generación de Residuos Peligrosos Mensual</t>
        </is>
      </c>
      <c r="C1422" s="5" t="inlineStr">
        <is>
          <t>GESTIÓN AMBIENTAL</t>
        </is>
      </c>
      <c r="D1422" s="5" t="inlineStr">
        <is>
          <t>Mensual</t>
        </is>
      </c>
      <c r="E1422" s="5" t="inlineStr">
        <is>
          <t>Negativo</t>
        </is>
      </c>
      <c r="F1422" s="6" t="n">
        <v>45596</v>
      </c>
      <c r="G1422" s="5">
        <f>YEAR(F1422)</f>
        <v/>
      </c>
      <c r="H1422" s="5">
        <f>PROPER(TEXT(F1422,"mmmm"))</f>
        <v/>
      </c>
      <c r="I1422" s="6">
        <f>IF(OR(H1422="Enero",H1422="Febrero",H1422="Marzo",H1422="Abril",H1422="Mayo",H1422="Junio"),G1422&amp;"-1",IF(OR(H1422="Julio",H1422="Agosto",H1422="Septiembre",H1422="Octubre",H1422="Noviembre",H1422="Diciembre"),G1422&amp;"-2"))</f>
        <v/>
      </c>
      <c r="J1422" s="5" t="n">
        <v>560</v>
      </c>
      <c r="K1422" s="10" t="n">
        <v>992.3800000000001</v>
      </c>
      <c r="L1422" s="28">
        <f>IFERROR(IF(OR(J1422=0,K1422=""),"",IF(E1422="Positivo",MIN(MAX(K1422/J1422,0),1.3),MIN(MAX(J1422/K1422,0),1.3))),"")</f>
        <v/>
      </c>
      <c r="M1422" s="28">
        <f>IFERROR(IF(OR(J1422=0,K1422=""),"",IF(E1422="Positivo",MAX(K1422/J1422,0),MAX(J1422/K1422,0))),"")</f>
        <v/>
      </c>
      <c r="N1422" s="5" t="inlineStr">
        <is>
          <t>Kg</t>
        </is>
      </c>
      <c r="O1422" s="5" t="inlineStr">
        <is>
          <t>Kg</t>
        </is>
      </c>
      <c r="P1422" s="16" t="n">
        <v>0</v>
      </c>
      <c r="Q1422" s="16" t="n">
        <v>1</v>
      </c>
      <c r="R1422" s="5">
        <f>A1422&amp;"-"&amp;YEAR(F1422)&amp;"-"&amp;IF(LEN(MONTH(F1422))=1,"0"&amp;MONTH(F1422),MONTH(F1422))&amp;"-"&amp;IF(LEN(DAY(F1422))=1,"0"&amp;DAY(F1422),DAY(F1422))</f>
        <v/>
      </c>
    </row>
    <row r="1423">
      <c r="A1423" s="26" t="n">
        <v>434</v>
      </c>
      <c r="B1423" s="5" t="inlineStr">
        <is>
          <t>Generación de Residuos Peligrosos Mensual</t>
        </is>
      </c>
      <c r="C1423" s="5" t="inlineStr">
        <is>
          <t>GESTIÓN AMBIENTAL</t>
        </is>
      </c>
      <c r="D1423" s="5" t="inlineStr">
        <is>
          <t>Mensual</t>
        </is>
      </c>
      <c r="E1423" s="5" t="inlineStr">
        <is>
          <t>Negativo</t>
        </is>
      </c>
      <c r="F1423" s="6" t="n">
        <v>45626</v>
      </c>
      <c r="G1423" s="5">
        <f>YEAR(F1423)</f>
        <v/>
      </c>
      <c r="H1423" s="5">
        <f>PROPER(TEXT(F1423,"mmmm"))</f>
        <v/>
      </c>
      <c r="I1423" s="6">
        <f>IF(OR(H1423="Enero",H1423="Febrero",H1423="Marzo",H1423="Abril",H1423="Mayo",H1423="Junio"),G1423&amp;"-1",IF(OR(H1423="Julio",H1423="Agosto",H1423="Septiembre",H1423="Octubre",H1423="Noviembre",H1423="Diciembre"),G1423&amp;"-2"))</f>
        <v/>
      </c>
      <c r="J1423" s="5" t="n">
        <v>560</v>
      </c>
      <c r="K1423" s="10" t="n">
        <v>73.88</v>
      </c>
      <c r="L1423" s="28">
        <f>IFERROR(IF(OR(J1423=0,K1423=""),"",IF(E1423="Positivo",MIN(MAX(K1423/J1423,0),1.3),MIN(MAX(J1423/K1423,0),1.3))),"")</f>
        <v/>
      </c>
      <c r="M1423" s="28">
        <f>IFERROR(IF(OR(J1423=0,K1423=""),"",IF(E1423="Positivo",MAX(K1423/J1423,0),MAX(J1423/K1423,0))),"")</f>
        <v/>
      </c>
      <c r="N1423" s="5" t="inlineStr">
        <is>
          <t>Kg</t>
        </is>
      </c>
      <c r="O1423" s="5" t="inlineStr">
        <is>
          <t>Kg</t>
        </is>
      </c>
      <c r="P1423" s="16" t="n">
        <v>0</v>
      </c>
      <c r="Q1423" s="16" t="n">
        <v>1</v>
      </c>
      <c r="R1423" s="5">
        <f>A1423&amp;"-"&amp;YEAR(F1423)&amp;"-"&amp;IF(LEN(MONTH(F1423))=1,"0"&amp;MONTH(F1423),MONTH(F1423))&amp;"-"&amp;IF(LEN(DAY(F1423))=1,"0"&amp;DAY(F1423),DAY(F1423))</f>
        <v/>
      </c>
    </row>
    <row r="1424">
      <c r="A1424" s="26" t="n">
        <v>434</v>
      </c>
      <c r="B1424" s="5" t="inlineStr">
        <is>
          <t>Generación de Residuos Peligrosos Mensual</t>
        </is>
      </c>
      <c r="C1424" s="5" t="inlineStr">
        <is>
          <t>GESTIÓN AMBIENTAL</t>
        </is>
      </c>
      <c r="D1424" s="5" t="inlineStr">
        <is>
          <t>Mensual</t>
        </is>
      </c>
      <c r="E1424" s="5" t="inlineStr">
        <is>
          <t>Negativo</t>
        </is>
      </c>
      <c r="F1424" s="6" t="n">
        <v>45657</v>
      </c>
      <c r="G1424" s="5">
        <f>YEAR(F1424)</f>
        <v/>
      </c>
      <c r="H1424" s="5">
        <f>PROPER(TEXT(F1424,"mmmm"))</f>
        <v/>
      </c>
      <c r="I1424" s="6">
        <f>IF(OR(H1424="Enero",H1424="Febrero",H1424="Marzo",H1424="Abril",H1424="Mayo",H1424="Junio"),G1424&amp;"-1",IF(OR(H1424="Julio",H1424="Agosto",H1424="Septiembre",H1424="Octubre",H1424="Noviembre",H1424="Diciembre"),G1424&amp;"-2"))</f>
        <v/>
      </c>
      <c r="J1424" s="5" t="n">
        <v>360</v>
      </c>
      <c r="K1424" s="10" t="n">
        <v>2364.49</v>
      </c>
      <c r="L1424" s="28">
        <f>IFERROR(IF(OR(J1424=0,K1424=""),"",IF(E1424="Positivo",MIN(MAX(K1424/J1424,0),1.3),MIN(MAX(J1424/K1424,0),1.3))),"")</f>
        <v/>
      </c>
      <c r="M1424" s="28">
        <f>IFERROR(IF(OR(J1424=0,K1424=""),"",IF(E1424="Positivo",MAX(K1424/J1424,0),MAX(J1424/K1424,0))),"")</f>
        <v/>
      </c>
      <c r="N1424" s="5" t="inlineStr">
        <is>
          <t>Kg</t>
        </is>
      </c>
      <c r="O1424" s="5" t="inlineStr">
        <is>
          <t>Kg</t>
        </is>
      </c>
      <c r="P1424" s="16" t="n">
        <v>0</v>
      </c>
      <c r="Q1424" s="16" t="n">
        <v>1</v>
      </c>
      <c r="R1424" s="5">
        <f>A1424&amp;"-"&amp;YEAR(F1424)&amp;"-"&amp;IF(LEN(MONTH(F1424))=1,"0"&amp;MONTH(F1424),MONTH(F1424))&amp;"-"&amp;IF(LEN(DAY(F1424))=1,"0"&amp;DAY(F1424),DAY(F1424))</f>
        <v/>
      </c>
    </row>
    <row r="1425">
      <c r="A1425" s="5" t="n">
        <v>435</v>
      </c>
      <c r="B1425" s="5" t="inlineStr">
        <is>
          <t>Disminución de la Generación de Residuos Peligrosos per Cápita</t>
        </is>
      </c>
      <c r="C1425" s="5" t="inlineStr">
        <is>
          <t>GESTIÓN AMBIENTAL</t>
        </is>
      </c>
      <c r="D1425" s="5" t="inlineStr">
        <is>
          <t>Semestral</t>
        </is>
      </c>
      <c r="E1425" s="5" t="inlineStr">
        <is>
          <t>Positivo</t>
        </is>
      </c>
      <c r="F1425" s="6" t="n">
        <v>45473</v>
      </c>
      <c r="G1425" s="5">
        <f>YEAR(F1425)</f>
        <v/>
      </c>
      <c r="H1425" s="5">
        <f>PROPER(TEXT(F1425,"mmmm"))</f>
        <v/>
      </c>
      <c r="I1425" s="6">
        <f>IF(OR(H1425="Enero",H1425="Febrero",H1425="Marzo",H1425="Abril",H1425="Mayo",H1425="Junio"),G1425&amp;"-1",IF(OR(H1425="Julio",H1425="Agosto",H1425="Septiembre",H1425="Octubre",H1425="Noviembre",H1425="Diciembre"),G1425&amp;"-2"))</f>
        <v/>
      </c>
      <c r="J1425" s="5" t="n">
        <v>100</v>
      </c>
      <c r="K1425" s="5" t="n">
        <v>0.06620000000000001</v>
      </c>
      <c r="L1425" s="28">
        <f>IFERROR(IF(OR(J1425=0,K1425=""),"",IF(E1425="Positivo",MIN(MAX(K1425/J1425,0),1.3),MIN(MAX(J1425/K1425,0),1.3))),"")</f>
        <v/>
      </c>
      <c r="M1425" s="28">
        <f>IFERROR(IF(OR(J1425=0,K1425=""),"",IF(E1425="Positivo",MAX(K1425/J1425,0),MAX(J1425/K1425,0))),"")</f>
        <v/>
      </c>
      <c r="N1425" s="5" t="inlineStr">
        <is>
          <t>%</t>
        </is>
      </c>
      <c r="O1425" s="5" t="inlineStr">
        <is>
          <t>%</t>
        </is>
      </c>
      <c r="P1425" s="5" t="n">
        <v>2</v>
      </c>
      <c r="Q1425" s="5" t="n">
        <v>2</v>
      </c>
      <c r="R1425" s="5">
        <f>A1425&amp;"-"&amp;YEAR(F1425)&amp;"-"&amp;IF(LEN(MONTH(F1425))=1,"0"&amp;MONTH(F1425),MONTH(F1425))&amp;"-"&amp;IF(LEN(DAY(F1425))=1,"0"&amp;DAY(F1425),DAY(F1425))</f>
        <v/>
      </c>
    </row>
    <row r="1426">
      <c r="A1426" s="26" t="n">
        <v>435</v>
      </c>
      <c r="B1426" s="5" t="inlineStr">
        <is>
          <t>Disminución de la Generación de Residuos Peligrosos per Cápita</t>
        </is>
      </c>
      <c r="C1426" s="5" t="inlineStr">
        <is>
          <t>GESTIÓN AMBIENTAL</t>
        </is>
      </c>
      <c r="D1426" s="5" t="inlineStr">
        <is>
          <t>Semestral</t>
        </is>
      </c>
      <c r="E1426" s="5" t="inlineStr">
        <is>
          <t>Positivo</t>
        </is>
      </c>
      <c r="F1426" s="6" t="n">
        <v>45657</v>
      </c>
      <c r="G1426" s="5">
        <f>YEAR(F1426)</f>
        <v/>
      </c>
      <c r="H1426" s="5">
        <f>PROPER(TEXT(F1426,"mmmm"))</f>
        <v/>
      </c>
      <c r="I1426" s="6">
        <f>IF(OR(H1426="Enero",H1426="Febrero",H1426="Marzo",H1426="Abril",H1426="Mayo",H1426="Junio"),G1426&amp;"-1",IF(OR(H1426="Julio",H1426="Agosto",H1426="Septiembre",H1426="Octubre",H1426="Noviembre",H1426="Diciembre"),G1426&amp;"-2"))</f>
        <v/>
      </c>
      <c r="J1426" s="5" t="n">
        <v>100</v>
      </c>
      <c r="K1426" s="10" t="n">
        <v>0.275</v>
      </c>
      <c r="L1426" s="28">
        <f>IFERROR(IF(OR(J1426=0,K1426=""),"",IF(E1426="Positivo",MIN(MAX(K1426/J1426,0),1.3),MIN(MAX(J1426/K1426,0),1.3))),"")</f>
        <v/>
      </c>
      <c r="M1426" s="28">
        <f>IFERROR(IF(OR(J1426=0,K1426=""),"",IF(E1426="Positivo",MAX(K1426/J1426,0),MAX(J1426/K1426,0))),"")</f>
        <v/>
      </c>
      <c r="N1426" s="5" t="inlineStr">
        <is>
          <t>%</t>
        </is>
      </c>
      <c r="O1426" s="5" t="inlineStr">
        <is>
          <t>%</t>
        </is>
      </c>
      <c r="P1426" s="16" t="n">
        <v>2</v>
      </c>
      <c r="Q1426" s="16" t="n">
        <v>2</v>
      </c>
      <c r="R1426" s="5">
        <f>A1426&amp;"-"&amp;YEAR(F1426)&amp;"-"&amp;IF(LEN(MONTH(F1426))=1,"0"&amp;MONTH(F1426),MONTH(F1426))&amp;"-"&amp;IF(LEN(DAY(F1426))=1,"0"&amp;DAY(F1426),DAY(F1426))</f>
        <v/>
      </c>
    </row>
    <row r="1427">
      <c r="A1427" s="39" t="n">
        <v>436</v>
      </c>
      <c r="B1427" s="5" t="inlineStr">
        <is>
          <t>ANS documentos operativos</t>
        </is>
      </c>
      <c r="C1427" s="5" t="inlineStr">
        <is>
          <t>Gestión de calidad</t>
        </is>
      </c>
      <c r="D1427" s="5" t="inlineStr">
        <is>
          <t>Mensual</t>
        </is>
      </c>
      <c r="E1427" s="5" t="inlineStr">
        <is>
          <t>Negativo</t>
        </is>
      </c>
      <c r="F1427" s="6" t="n">
        <v>45138</v>
      </c>
      <c r="G1427" s="5">
        <f>YEAR(F1427)</f>
        <v/>
      </c>
      <c r="H1427" s="5">
        <f>PROPER(TEXT(F1427,"mmmm"))</f>
        <v/>
      </c>
      <c r="I1427" s="6">
        <f>IF(OR(H1427="Enero",H1427="Febrero",H1427="Marzo",H1427="Abril",H1427="Mayo",H1427="Junio"),G1427&amp;"-1",IF(OR(H1427="Julio",H1427="Agosto",H1427="Septiembre",H1427="Octubre",H1427="Noviembre",H1427="Diciembre"),G1427&amp;"-2"))</f>
        <v/>
      </c>
      <c r="J1427" s="5" t="n">
        <v>10.5</v>
      </c>
      <c r="K1427" s="121" t="n">
        <v>5.850000143051147</v>
      </c>
      <c r="L1427" s="28">
        <f>IFERROR(IF(OR(J1427=0,K1427=""),"",IF(E1427="Positivo",MIN(MAX(K1427/J1427,0),1.3),MIN(MAX(J1427/K1427,0),1.3))),"")</f>
        <v/>
      </c>
      <c r="M1427" s="28">
        <f>IFERROR(IF(OR(J1427=0,K1427=""),"",IF(E1427="Positivo",MAX(K1427/J1427,0),MAX(J1427/K1427,0))),"")</f>
        <v/>
      </c>
      <c r="N1427" s="5" t="inlineStr">
        <is>
          <t>Días</t>
        </is>
      </c>
      <c r="O1427" s="5" t="inlineStr">
        <is>
          <t>Días</t>
        </is>
      </c>
      <c r="P1427" s="16" t="n">
        <v>0</v>
      </c>
      <c r="Q1427" s="16" t="n">
        <v>0</v>
      </c>
      <c r="R1427" s="5">
        <f>A1427&amp;"-"&amp;YEAR(F1427)&amp;"-"&amp;IF(LEN(MONTH(F1427))=1,"0"&amp;MONTH(F1427),MONTH(F1427))&amp;"-"&amp;IF(LEN(DAY(F1427))=1,"0"&amp;DAY(F1427),DAY(F1427))</f>
        <v/>
      </c>
    </row>
    <row r="1428">
      <c r="A1428" s="39" t="n">
        <v>436</v>
      </c>
      <c r="B1428" s="5" t="inlineStr">
        <is>
          <t>ANS documentos operativos</t>
        </is>
      </c>
      <c r="C1428" s="5" t="inlineStr">
        <is>
          <t>Gestión de calidad</t>
        </is>
      </c>
      <c r="D1428" s="5" t="inlineStr">
        <is>
          <t>Mensual</t>
        </is>
      </c>
      <c r="E1428" s="5" t="inlineStr">
        <is>
          <t>Negativo</t>
        </is>
      </c>
      <c r="F1428" s="6" t="n">
        <v>45169</v>
      </c>
      <c r="G1428" s="5">
        <f>YEAR(F1428)</f>
        <v/>
      </c>
      <c r="H1428" s="5">
        <f>PROPER(TEXT(F1428,"mmmm"))</f>
        <v/>
      </c>
      <c r="I1428" s="6">
        <f>IF(OR(H1428="Enero",H1428="Febrero",H1428="Marzo",H1428="Abril",H1428="Mayo",H1428="Junio"),G1428&amp;"-1",IF(OR(H1428="Julio",H1428="Agosto",H1428="Septiembre",H1428="Octubre",H1428="Noviembre",H1428="Diciembre"),G1428&amp;"-2"))</f>
        <v/>
      </c>
      <c r="J1428" s="5" t="n">
        <v>10.5</v>
      </c>
      <c r="K1428" s="121" t="n">
        <v>4.349999904632568</v>
      </c>
      <c r="L1428" s="28">
        <f>IFERROR(IF(OR(J1428=0,K1428=""),"",IF(E1428="Positivo",MIN(MAX(K1428/J1428,0),1.3),MIN(MAX(J1428/K1428,0),1.3))),"")</f>
        <v/>
      </c>
      <c r="M1428" s="28">
        <f>IFERROR(IF(OR(J1428=0,K1428=""),"",IF(E1428="Positivo",MAX(K1428/J1428,0),MAX(J1428/K1428,0))),"")</f>
        <v/>
      </c>
      <c r="N1428" s="5" t="inlineStr">
        <is>
          <t>Días</t>
        </is>
      </c>
      <c r="O1428" s="5" t="inlineStr">
        <is>
          <t>Días</t>
        </is>
      </c>
      <c r="P1428" s="16" t="n">
        <v>0</v>
      </c>
      <c r="Q1428" s="16" t="n">
        <v>0</v>
      </c>
      <c r="R1428" s="5">
        <f>A1428&amp;"-"&amp;YEAR(F1428)&amp;"-"&amp;IF(LEN(MONTH(F1428))=1,"0"&amp;MONTH(F1428),MONTH(F1428))&amp;"-"&amp;IF(LEN(DAY(F1428))=1,"0"&amp;DAY(F1428),DAY(F1428))</f>
        <v/>
      </c>
    </row>
    <row r="1429">
      <c r="A1429" s="39" t="n">
        <v>436</v>
      </c>
      <c r="B1429" s="5" t="inlineStr">
        <is>
          <t>ANS documentos operativos</t>
        </is>
      </c>
      <c r="C1429" s="5" t="inlineStr">
        <is>
          <t>Gestión de calidad</t>
        </is>
      </c>
      <c r="D1429" s="5" t="inlineStr">
        <is>
          <t>Mensual</t>
        </is>
      </c>
      <c r="E1429" s="5" t="inlineStr">
        <is>
          <t>Negativo</t>
        </is>
      </c>
      <c r="F1429" s="6" t="n">
        <v>45199</v>
      </c>
      <c r="G1429" s="5">
        <f>YEAR(F1429)</f>
        <v/>
      </c>
      <c r="H1429" s="5">
        <f>PROPER(TEXT(F1429,"mmmm"))</f>
        <v/>
      </c>
      <c r="I1429" s="6">
        <f>IF(OR(H1429="Enero",H1429="Febrero",H1429="Marzo",H1429="Abril",H1429="Mayo",H1429="Junio"),G1429&amp;"-1",IF(OR(H1429="Julio",H1429="Agosto",H1429="Septiembre",H1429="Octubre",H1429="Noviembre",H1429="Diciembre"),G1429&amp;"-2"))</f>
        <v/>
      </c>
      <c r="J1429" s="5" t="n">
        <v>10.5</v>
      </c>
      <c r="K1429" s="121" t="n">
        <v>8.650000095367432</v>
      </c>
      <c r="L1429" s="28">
        <f>IFERROR(IF(OR(J1429=0,K1429=""),"",IF(E1429="Positivo",MIN(MAX(K1429/J1429,0),1.3),MIN(MAX(J1429/K1429,0),1.3))),"")</f>
        <v/>
      </c>
      <c r="M1429" s="28">
        <f>IFERROR(IF(OR(J1429=0,K1429=""),"",IF(E1429="Positivo",MAX(K1429/J1429,0),MAX(J1429/K1429,0))),"")</f>
        <v/>
      </c>
      <c r="N1429" s="5" t="inlineStr">
        <is>
          <t>Días</t>
        </is>
      </c>
      <c r="O1429" s="5" t="inlineStr">
        <is>
          <t>Días</t>
        </is>
      </c>
      <c r="P1429" s="16" t="n">
        <v>0</v>
      </c>
      <c r="Q1429" s="16" t="n">
        <v>0</v>
      </c>
      <c r="R1429" s="5">
        <f>A1429&amp;"-"&amp;YEAR(F1429)&amp;"-"&amp;IF(LEN(MONTH(F1429))=1,"0"&amp;MONTH(F1429),MONTH(F1429))&amp;"-"&amp;IF(LEN(DAY(F1429))=1,"0"&amp;DAY(F1429),DAY(F1429))</f>
        <v/>
      </c>
    </row>
    <row r="1430">
      <c r="A1430" s="39" t="n">
        <v>436</v>
      </c>
      <c r="B1430" s="5" t="inlineStr">
        <is>
          <t>ANS documentos operativos</t>
        </is>
      </c>
      <c r="C1430" s="5" t="inlineStr">
        <is>
          <t>Gestión de calidad</t>
        </is>
      </c>
      <c r="D1430" s="5" t="inlineStr">
        <is>
          <t>Mensual</t>
        </is>
      </c>
      <c r="E1430" s="5" t="inlineStr">
        <is>
          <t>Negativo</t>
        </is>
      </c>
      <c r="F1430" s="6" t="n">
        <v>45230</v>
      </c>
      <c r="G1430" s="5">
        <f>YEAR(F1430)</f>
        <v/>
      </c>
      <c r="H1430" s="5">
        <f>PROPER(TEXT(F1430,"mmmm"))</f>
        <v/>
      </c>
      <c r="I1430" s="6">
        <f>IF(OR(H1430="Enero",H1430="Febrero",H1430="Marzo",H1430="Abril",H1430="Mayo",H1430="Junio"),G1430&amp;"-1",IF(OR(H1430="Julio",H1430="Agosto",H1430="Septiembre",H1430="Octubre",H1430="Noviembre",H1430="Diciembre"),G1430&amp;"-2"))</f>
        <v/>
      </c>
      <c r="J1430" s="5" t="n">
        <v>10.5</v>
      </c>
      <c r="K1430" s="121" t="n">
        <v>2.549999952316284</v>
      </c>
      <c r="L1430" s="28">
        <f>IFERROR(IF(OR(J1430=0,K1430=""),"",IF(E1430="Positivo",MIN(MAX(K1430/J1430,0),1.3),MIN(MAX(J1430/K1430,0),1.3))),"")</f>
        <v/>
      </c>
      <c r="M1430" s="28">
        <f>IFERROR(IF(OR(J1430=0,K1430=""),"",IF(E1430="Positivo",MAX(K1430/J1430,0),MAX(J1430/K1430,0))),"")</f>
        <v/>
      </c>
      <c r="N1430" s="5" t="inlineStr">
        <is>
          <t>Días</t>
        </is>
      </c>
      <c r="O1430" s="5" t="inlineStr">
        <is>
          <t>Días</t>
        </is>
      </c>
      <c r="P1430" s="16" t="n">
        <v>0</v>
      </c>
      <c r="Q1430" s="16" t="n">
        <v>0</v>
      </c>
      <c r="R1430" s="5">
        <f>A1430&amp;"-"&amp;YEAR(F1430)&amp;"-"&amp;IF(LEN(MONTH(F1430))=1,"0"&amp;MONTH(F1430),MONTH(F1430))&amp;"-"&amp;IF(LEN(DAY(F1430))=1,"0"&amp;DAY(F1430),DAY(F1430))</f>
        <v/>
      </c>
    </row>
    <row r="1431">
      <c r="A1431" s="39" t="n">
        <v>436</v>
      </c>
      <c r="B1431" s="5" t="inlineStr">
        <is>
          <t>ANS documentos operativos</t>
        </is>
      </c>
      <c r="C1431" s="5" t="inlineStr">
        <is>
          <t>Gestión de calidad</t>
        </is>
      </c>
      <c r="D1431" s="5" t="inlineStr">
        <is>
          <t>Mensual</t>
        </is>
      </c>
      <c r="E1431" s="5" t="inlineStr">
        <is>
          <t>Negativo</t>
        </is>
      </c>
      <c r="F1431" s="6" t="n">
        <v>45260</v>
      </c>
      <c r="G1431" s="5">
        <f>YEAR(F1431)</f>
        <v/>
      </c>
      <c r="H1431" s="5">
        <f>PROPER(TEXT(F1431,"mmmm"))</f>
        <v/>
      </c>
      <c r="I1431" s="6">
        <f>IF(OR(H1431="Enero",H1431="Febrero",H1431="Marzo",H1431="Abril",H1431="Mayo",H1431="Junio"),G1431&amp;"-1",IF(OR(H1431="Julio",H1431="Agosto",H1431="Septiembre",H1431="Octubre",H1431="Noviembre",H1431="Diciembre"),G1431&amp;"-2"))</f>
        <v/>
      </c>
      <c r="J1431" s="5" t="n">
        <v>10.5</v>
      </c>
      <c r="K1431" s="121" t="n">
        <v>5.454999923706055</v>
      </c>
      <c r="L1431" s="28">
        <f>IFERROR(IF(OR(J1431=0,K1431=""),"",IF(E1431="Positivo",MIN(MAX(K1431/J1431,0),1.3),MIN(MAX(J1431/K1431,0),1.3))),"")</f>
        <v/>
      </c>
      <c r="M1431" s="28">
        <f>IFERROR(IF(OR(J1431=0,K1431=""),"",IF(E1431="Positivo",MAX(K1431/J1431,0),MAX(J1431/K1431,0))),"")</f>
        <v/>
      </c>
      <c r="N1431" s="5" t="inlineStr">
        <is>
          <t>Días</t>
        </is>
      </c>
      <c r="O1431" s="5" t="inlineStr">
        <is>
          <t>Días</t>
        </is>
      </c>
      <c r="P1431" s="16" t="n">
        <v>0</v>
      </c>
      <c r="Q1431" s="16" t="n">
        <v>0</v>
      </c>
      <c r="R1431" s="5">
        <f>A1431&amp;"-"&amp;YEAR(F1431)&amp;"-"&amp;IF(LEN(MONTH(F1431))=1,"0"&amp;MONTH(F1431),MONTH(F1431))&amp;"-"&amp;IF(LEN(DAY(F1431))=1,"0"&amp;DAY(F1431),DAY(F1431))</f>
        <v/>
      </c>
    </row>
    <row r="1432">
      <c r="A1432" s="39" t="n">
        <v>436</v>
      </c>
      <c r="B1432" s="5" t="inlineStr">
        <is>
          <t>ANS documentos operativos</t>
        </is>
      </c>
      <c r="C1432" s="5" t="inlineStr">
        <is>
          <t>Gestión de calidad</t>
        </is>
      </c>
      <c r="D1432" s="5" t="inlineStr">
        <is>
          <t>Mensual</t>
        </is>
      </c>
      <c r="E1432" s="5" t="inlineStr">
        <is>
          <t>Negativo</t>
        </is>
      </c>
      <c r="F1432" s="6" t="n">
        <v>45291</v>
      </c>
      <c r="G1432" s="5">
        <f>YEAR(F1432)</f>
        <v/>
      </c>
      <c r="H1432" s="5">
        <f>PROPER(TEXT(F1432,"mmmm"))</f>
        <v/>
      </c>
      <c r="I1432" s="6">
        <f>IF(OR(H1432="Enero",H1432="Febrero",H1432="Marzo",H1432="Abril",H1432="Mayo",H1432="Junio"),G1432&amp;"-1",IF(OR(H1432="Julio",H1432="Agosto",H1432="Septiembre",H1432="Octubre",H1432="Noviembre",H1432="Diciembre"),G1432&amp;"-2"))</f>
        <v/>
      </c>
      <c r="J1432" s="5" t="n">
        <v>10.5</v>
      </c>
      <c r="K1432" s="121" t="n">
        <v>6.349999904632568</v>
      </c>
      <c r="L1432" s="28">
        <f>IFERROR(IF(OR(J1432=0,K1432=""),"",IF(E1432="Positivo",MIN(MAX(K1432/J1432,0),1.3),MIN(MAX(J1432/K1432,0),1.3))),"")</f>
        <v/>
      </c>
      <c r="M1432" s="28">
        <f>IFERROR(IF(OR(J1432=0,K1432=""),"",IF(E1432="Positivo",MAX(K1432/J1432,0),MAX(J1432/K1432,0))),"")</f>
        <v/>
      </c>
      <c r="N1432" s="5" t="inlineStr">
        <is>
          <t>Días</t>
        </is>
      </c>
      <c r="O1432" s="5" t="inlineStr">
        <is>
          <t>Días</t>
        </is>
      </c>
      <c r="P1432" s="16" t="n">
        <v>0</v>
      </c>
      <c r="Q1432" s="16" t="n">
        <v>0</v>
      </c>
      <c r="R1432" s="5">
        <f>A1432&amp;"-"&amp;YEAR(F1432)&amp;"-"&amp;IF(LEN(MONTH(F1432))=1,"0"&amp;MONTH(F1432),MONTH(F1432))&amp;"-"&amp;IF(LEN(DAY(F1432))=1,"0"&amp;DAY(F1432),DAY(F1432))</f>
        <v/>
      </c>
    </row>
    <row r="1433">
      <c r="A1433" s="26" t="n">
        <v>436</v>
      </c>
      <c r="B1433" s="5" t="inlineStr">
        <is>
          <t>ANS documentos operativos</t>
        </is>
      </c>
      <c r="C1433" s="5" t="inlineStr">
        <is>
          <t>Gestión de calidad</t>
        </is>
      </c>
      <c r="D1433" s="5" t="inlineStr">
        <is>
          <t>Mensual</t>
        </is>
      </c>
      <c r="E1433" s="5" t="inlineStr">
        <is>
          <t>Negativo</t>
        </is>
      </c>
      <c r="F1433" s="6" t="n">
        <v>45322</v>
      </c>
      <c r="G1433" s="5">
        <f>YEAR(F1433)</f>
        <v/>
      </c>
      <c r="H1433" s="5">
        <f>PROPER(TEXT(F1433,"mmmm"))</f>
        <v/>
      </c>
      <c r="I1433" s="6">
        <f>IF(OR(H1433="Enero",H1433="Febrero",H1433="Marzo",H1433="Abril",H1433="Mayo",H1433="Junio"),G1433&amp;"-1",IF(OR(H1433="Julio",H1433="Agosto",H1433="Septiembre",H1433="Octubre",H1433="Noviembre",H1433="Diciembre"),G1433&amp;"-2"))</f>
        <v/>
      </c>
      <c r="J1433" s="5" t="n">
        <v>10.5</v>
      </c>
      <c r="K1433" s="10" t="n">
        <v>4.849999904632568</v>
      </c>
      <c r="L1433" s="28">
        <f>IFERROR(IF(OR(J1433=0,K1433=""),"",IF(E1433="Positivo",MIN(MAX(K1433/J1433,0),1.3),MIN(MAX(J1433/K1433,0),1.3))),"")</f>
        <v/>
      </c>
      <c r="M1433" s="28">
        <f>IFERROR(IF(OR(J1433=0,K1433=""),"",IF(E1433="Positivo",MAX(K1433/J1433,0),MAX(J1433/K1433,0))),"")</f>
        <v/>
      </c>
      <c r="N1433" s="5" t="inlineStr">
        <is>
          <t>Días</t>
        </is>
      </c>
      <c r="O1433" s="5" t="inlineStr">
        <is>
          <t>Días</t>
        </is>
      </c>
      <c r="P1433" s="16" t="n">
        <v>0</v>
      </c>
      <c r="Q1433" s="16" t="n">
        <v>0</v>
      </c>
      <c r="R1433" s="5">
        <f>A1433&amp;"-"&amp;YEAR(F1433)&amp;"-"&amp;IF(LEN(MONTH(F1433))=1,"0"&amp;MONTH(F1433),MONTH(F1433))&amp;"-"&amp;IF(LEN(DAY(F1433))=1,"0"&amp;DAY(F1433),DAY(F1433))</f>
        <v/>
      </c>
    </row>
    <row r="1434">
      <c r="A1434" s="26" t="n">
        <v>436</v>
      </c>
      <c r="B1434" s="5" t="inlineStr">
        <is>
          <t>ANS documentos operativos</t>
        </is>
      </c>
      <c r="C1434" s="5" t="inlineStr">
        <is>
          <t>Gestión de calidad</t>
        </is>
      </c>
      <c r="D1434" s="5" t="inlineStr">
        <is>
          <t>Mensual</t>
        </is>
      </c>
      <c r="E1434" s="5" t="inlineStr">
        <is>
          <t>Negativo</t>
        </is>
      </c>
      <c r="F1434" s="6" t="n">
        <v>45351</v>
      </c>
      <c r="G1434" s="5">
        <f>YEAR(F1434)</f>
        <v/>
      </c>
      <c r="H1434" s="5">
        <f>PROPER(TEXT(F1434,"mmmm"))</f>
        <v/>
      </c>
      <c r="I1434" s="6">
        <f>IF(OR(H1434="Enero",H1434="Febrero",H1434="Marzo",H1434="Abril",H1434="Mayo",H1434="Junio"),G1434&amp;"-1",IF(OR(H1434="Julio",H1434="Agosto",H1434="Septiembre",H1434="Octubre",H1434="Noviembre",H1434="Diciembre"),G1434&amp;"-2"))</f>
        <v/>
      </c>
      <c r="J1434" s="5" t="n">
        <v>10.5</v>
      </c>
      <c r="K1434" s="10" t="n">
        <v>6.75</v>
      </c>
      <c r="L1434" s="28">
        <f>IFERROR(IF(OR(J1434=0,K1434=""),"",IF(E1434="Positivo",MIN(MAX(K1434/J1434,0),1.3),MIN(MAX(J1434/K1434,0),1.3))),"")</f>
        <v/>
      </c>
      <c r="M1434" s="28">
        <f>IFERROR(IF(OR(J1434=0,K1434=""),"",IF(E1434="Positivo",MAX(K1434/J1434,0),MAX(J1434/K1434,0))),"")</f>
        <v/>
      </c>
      <c r="N1434" s="5" t="inlineStr">
        <is>
          <t>Días</t>
        </is>
      </c>
      <c r="O1434" s="5" t="inlineStr">
        <is>
          <t>Días</t>
        </is>
      </c>
      <c r="P1434" s="16" t="n">
        <v>0</v>
      </c>
      <c r="Q1434" s="16" t="n">
        <v>0</v>
      </c>
      <c r="R1434" s="5">
        <f>A1434&amp;"-"&amp;YEAR(F1434)&amp;"-"&amp;IF(LEN(MONTH(F1434))=1,"0"&amp;MONTH(F1434),MONTH(F1434))&amp;"-"&amp;IF(LEN(DAY(F1434))=1,"0"&amp;DAY(F1434),DAY(F1434))</f>
        <v/>
      </c>
    </row>
    <row r="1435">
      <c r="A1435" s="26" t="n">
        <v>436</v>
      </c>
      <c r="B1435" s="5" t="inlineStr">
        <is>
          <t>ANS documentos operativos</t>
        </is>
      </c>
      <c r="C1435" s="5" t="inlineStr">
        <is>
          <t>Gestión de calidad</t>
        </is>
      </c>
      <c r="D1435" s="5" t="inlineStr">
        <is>
          <t>Mensual</t>
        </is>
      </c>
      <c r="E1435" s="5" t="inlineStr">
        <is>
          <t>Negativo</t>
        </is>
      </c>
      <c r="F1435" s="6" t="n">
        <v>45382</v>
      </c>
      <c r="G1435" s="5">
        <f>YEAR(F1435)</f>
        <v/>
      </c>
      <c r="H1435" s="5">
        <f>PROPER(TEXT(F1435,"mmmm"))</f>
        <v/>
      </c>
      <c r="I1435" s="6">
        <f>IF(OR(H1435="Enero",H1435="Febrero",H1435="Marzo",H1435="Abril",H1435="Mayo",H1435="Junio"),G1435&amp;"-1",IF(OR(H1435="Julio",H1435="Agosto",H1435="Septiembre",H1435="Octubre",H1435="Noviembre",H1435="Diciembre"),G1435&amp;"-2"))</f>
        <v/>
      </c>
      <c r="J1435" s="5" t="n">
        <v>7</v>
      </c>
      <c r="K1435" s="10" t="n">
        <v>10.10000038146973</v>
      </c>
      <c r="L1435" s="28">
        <f>IFERROR(IF(OR(J1435=0,K1435=""),"",IF(E1435="Positivo",MIN(MAX(K1435/J1435,0),1.3),MIN(MAX(J1435/K1435,0),1.3))),"")</f>
        <v/>
      </c>
      <c r="M1435" s="28">
        <f>IFERROR(IF(OR(J1435=0,K1435=""),"",IF(E1435="Positivo",MAX(K1435/J1435,0),MAX(J1435/K1435,0))),"")</f>
        <v/>
      </c>
      <c r="N1435" s="5" t="inlineStr">
        <is>
          <t>Días</t>
        </is>
      </c>
      <c r="O1435" s="5" t="inlineStr">
        <is>
          <t>Días</t>
        </is>
      </c>
      <c r="P1435" s="16" t="n">
        <v>0</v>
      </c>
      <c r="Q1435" s="16" t="n">
        <v>0</v>
      </c>
      <c r="R1435" s="5">
        <f>A1435&amp;"-"&amp;YEAR(F1435)&amp;"-"&amp;IF(LEN(MONTH(F1435))=1,"0"&amp;MONTH(F1435),MONTH(F1435))&amp;"-"&amp;IF(LEN(DAY(F1435))=1,"0"&amp;DAY(F1435),DAY(F1435))</f>
        <v/>
      </c>
    </row>
    <row r="1436">
      <c r="A1436" s="26" t="n">
        <v>436</v>
      </c>
      <c r="B1436" s="5" t="inlineStr">
        <is>
          <t>ANS documentos operativos</t>
        </is>
      </c>
      <c r="C1436" s="5" t="inlineStr">
        <is>
          <t>Gestión de calidad</t>
        </is>
      </c>
      <c r="D1436" s="5" t="inlineStr">
        <is>
          <t>Mensual</t>
        </is>
      </c>
      <c r="E1436" s="5" t="inlineStr">
        <is>
          <t>Negativo</t>
        </is>
      </c>
      <c r="F1436" s="6" t="n">
        <v>45412</v>
      </c>
      <c r="G1436" s="5">
        <f>YEAR(F1436)</f>
        <v/>
      </c>
      <c r="H1436" s="5">
        <f>PROPER(TEXT(F1436,"mmmm"))</f>
        <v/>
      </c>
      <c r="I1436" s="6">
        <f>IF(OR(H1436="Enero",H1436="Febrero",H1436="Marzo",H1436="Abril",H1436="Mayo",H1436="Junio"),G1436&amp;"-1",IF(OR(H1436="Julio",H1436="Agosto",H1436="Septiembre",H1436="Octubre",H1436="Noviembre",H1436="Diciembre"),G1436&amp;"-2"))</f>
        <v/>
      </c>
      <c r="J1436" s="5" t="n">
        <v>10.5</v>
      </c>
      <c r="K1436" s="10" t="n">
        <v>5.549999952316284</v>
      </c>
      <c r="L1436" s="28">
        <f>IFERROR(IF(OR(J1436=0,K1436=""),"",IF(E1436="Positivo",MIN(MAX(K1436/J1436,0),1.3),MIN(MAX(J1436/K1436,0),1.3))),"")</f>
        <v/>
      </c>
      <c r="M1436" s="28">
        <f>IFERROR(IF(OR(J1436=0,K1436=""),"",IF(E1436="Positivo",MAX(K1436/J1436,0),MAX(J1436/K1436,0))),"")</f>
        <v/>
      </c>
      <c r="N1436" s="5" t="inlineStr">
        <is>
          <t>Días</t>
        </is>
      </c>
      <c r="O1436" s="5" t="inlineStr">
        <is>
          <t>Días</t>
        </is>
      </c>
      <c r="P1436" s="16" t="n">
        <v>0</v>
      </c>
      <c r="Q1436" s="16" t="n">
        <v>0</v>
      </c>
      <c r="R1436" s="5">
        <f>A1436&amp;"-"&amp;YEAR(F1436)&amp;"-"&amp;IF(LEN(MONTH(F1436))=1,"0"&amp;MONTH(F1436),MONTH(F1436))&amp;"-"&amp;IF(LEN(DAY(F1436))=1,"0"&amp;DAY(F1436),DAY(F1436))</f>
        <v/>
      </c>
    </row>
    <row r="1437">
      <c r="A1437" s="26" t="n">
        <v>436</v>
      </c>
      <c r="B1437" s="5" t="inlineStr">
        <is>
          <t>ANS documentos operativos</t>
        </is>
      </c>
      <c r="C1437" s="5" t="inlineStr">
        <is>
          <t>Gestión de calidad</t>
        </is>
      </c>
      <c r="D1437" s="5" t="inlineStr">
        <is>
          <t>Mensual</t>
        </is>
      </c>
      <c r="E1437" s="5" t="inlineStr">
        <is>
          <t>Negativo</t>
        </is>
      </c>
      <c r="F1437" s="6" t="n">
        <v>45443</v>
      </c>
      <c r="G1437" s="5">
        <f>YEAR(F1437)</f>
        <v/>
      </c>
      <c r="H1437" s="5">
        <f>PROPER(TEXT(F1437,"mmmm"))</f>
        <v/>
      </c>
      <c r="I1437" s="6">
        <f>IF(OR(H1437="Enero",H1437="Febrero",H1437="Marzo",H1437="Abril",H1437="Mayo",H1437="Junio"),G1437&amp;"-1",IF(OR(H1437="Julio",H1437="Agosto",H1437="Septiembre",H1437="Octubre",H1437="Noviembre",H1437="Diciembre"),G1437&amp;"-2"))</f>
        <v/>
      </c>
      <c r="J1437" s="5" t="n">
        <v>10.5</v>
      </c>
      <c r="K1437" s="10" t="n">
        <v>5.299999952316284</v>
      </c>
      <c r="L1437" s="28">
        <f>IFERROR(IF(OR(J1437=0,K1437=""),"",IF(E1437="Positivo",MIN(MAX(K1437/J1437,0),1.3),MIN(MAX(J1437/K1437,0),1.3))),"")</f>
        <v/>
      </c>
      <c r="M1437" s="28">
        <f>IFERROR(IF(OR(J1437=0,K1437=""),"",IF(E1437="Positivo",MAX(K1437/J1437,0),MAX(J1437/K1437,0))),"")</f>
        <v/>
      </c>
      <c r="N1437" s="5" t="inlineStr">
        <is>
          <t>Días</t>
        </is>
      </c>
      <c r="O1437" s="5" t="inlineStr">
        <is>
          <t>Días</t>
        </is>
      </c>
      <c r="P1437" s="16" t="n">
        <v>0</v>
      </c>
      <c r="Q1437" s="16" t="n">
        <v>0</v>
      </c>
      <c r="R1437" s="5">
        <f>A1437&amp;"-"&amp;YEAR(F1437)&amp;"-"&amp;IF(LEN(MONTH(F1437))=1,"0"&amp;MONTH(F1437),MONTH(F1437))&amp;"-"&amp;IF(LEN(DAY(F1437))=1,"0"&amp;DAY(F1437),DAY(F1437))</f>
        <v/>
      </c>
    </row>
    <row r="1438">
      <c r="A1438" s="5" t="n">
        <v>436</v>
      </c>
      <c r="B1438" s="5" t="inlineStr">
        <is>
          <t>ANS documentos operativos</t>
        </is>
      </c>
      <c r="C1438" s="5" t="inlineStr">
        <is>
          <t>Gestión de calidad</t>
        </is>
      </c>
      <c r="D1438" s="5" t="inlineStr">
        <is>
          <t>Mensual</t>
        </is>
      </c>
      <c r="E1438" s="5" t="inlineStr">
        <is>
          <t>Negativo</t>
        </is>
      </c>
      <c r="F1438" s="6" t="n">
        <v>45473</v>
      </c>
      <c r="G1438" s="5">
        <f>YEAR(F1438)</f>
        <v/>
      </c>
      <c r="H1438" s="5">
        <f>PROPER(TEXT(F1438,"mmmm"))</f>
        <v/>
      </c>
      <c r="I1438" s="6">
        <f>IF(OR(H1438="Enero",H1438="Febrero",H1438="Marzo",H1438="Abril",H1438="Mayo",H1438="Junio"),G1438&amp;"-1",IF(OR(H1438="Julio",H1438="Agosto",H1438="Septiembre",H1438="Octubre",H1438="Noviembre",H1438="Diciembre"),G1438&amp;"-2"))</f>
        <v/>
      </c>
      <c r="J1438" s="5" t="n">
        <v>10.5</v>
      </c>
      <c r="K1438" s="5" t="n">
        <v>4.400000095367432</v>
      </c>
      <c r="L1438" s="28">
        <f>IFERROR(IF(OR(J1438=0,K1438=""),"",IF(E1438="Positivo",MIN(MAX(K1438/J1438,0),1.3),MIN(MAX(J1438/K1438,0),1.3))),"")</f>
        <v/>
      </c>
      <c r="M1438" s="28">
        <f>IFERROR(IF(OR(J1438=0,K1438=""),"",IF(E1438="Positivo",MAX(K1438/J1438,0),MAX(J1438/K1438,0))),"")</f>
        <v/>
      </c>
      <c r="N1438" s="5" t="inlineStr">
        <is>
          <t>Días</t>
        </is>
      </c>
      <c r="O1438" s="5" t="inlineStr">
        <is>
          <t>Días</t>
        </is>
      </c>
      <c r="P1438" s="16" t="n">
        <v>0</v>
      </c>
      <c r="Q1438" s="16" t="n">
        <v>0</v>
      </c>
      <c r="R1438" s="5">
        <f>A1438&amp;"-"&amp;YEAR(F1438)&amp;"-"&amp;IF(LEN(MONTH(F1438))=1,"0"&amp;MONTH(F1438),MONTH(F1438))&amp;"-"&amp;IF(LEN(DAY(F1438))=1,"0"&amp;DAY(F1438),DAY(F1438))</f>
        <v/>
      </c>
    </row>
    <row r="1439">
      <c r="A1439" s="26" t="n">
        <v>436</v>
      </c>
      <c r="B1439" s="5" t="inlineStr">
        <is>
          <t>ANS documentos operativos</t>
        </is>
      </c>
      <c r="C1439" s="5" t="inlineStr">
        <is>
          <t>Gestión de calidad</t>
        </is>
      </c>
      <c r="D1439" s="5" t="inlineStr">
        <is>
          <t>Mensual</t>
        </is>
      </c>
      <c r="E1439" s="5" t="inlineStr">
        <is>
          <t>Negativo</t>
        </is>
      </c>
      <c r="F1439" s="6" t="n">
        <v>45504</v>
      </c>
      <c r="G1439" s="5">
        <f>YEAR(F1439)</f>
        <v/>
      </c>
      <c r="H1439" s="5">
        <f>PROPER(TEXT(F1439,"mmmm"))</f>
        <v/>
      </c>
      <c r="I1439" s="6">
        <f>IF(OR(H1439="Enero",H1439="Febrero",H1439="Marzo",H1439="Abril",H1439="Mayo",H1439="Junio"),G1439&amp;"-1",IF(OR(H1439="Julio",H1439="Agosto",H1439="Septiembre",H1439="Octubre",H1439="Noviembre",H1439="Diciembre"),G1439&amp;"-2"))</f>
        <v/>
      </c>
      <c r="J1439" s="5" t="n">
        <v>7</v>
      </c>
      <c r="K1439" s="10" t="n">
        <v>4.700000047683716</v>
      </c>
      <c r="L1439" s="28">
        <f>IFERROR(IF(OR(J1439=0,K1439=""),"",IF(E1439="Positivo",MIN(MAX(K1439/J1439,0),1.3),MIN(MAX(J1439/K1439,0),1.3))),"")</f>
        <v/>
      </c>
      <c r="M1439" s="28">
        <f>IFERROR(IF(OR(J1439=0,K1439=""),"",IF(E1439="Positivo",MAX(K1439/J1439,0),MAX(J1439/K1439,0))),"")</f>
        <v/>
      </c>
      <c r="N1439" s="5" t="inlineStr">
        <is>
          <t>Días</t>
        </is>
      </c>
      <c r="O1439" s="5" t="inlineStr">
        <is>
          <t>Días</t>
        </is>
      </c>
      <c r="P1439" s="16" t="n">
        <v>0</v>
      </c>
      <c r="Q1439" s="16" t="n">
        <v>0</v>
      </c>
      <c r="R1439" s="5">
        <f>A1439&amp;"-"&amp;YEAR(F1439)&amp;"-"&amp;IF(LEN(MONTH(F1439))=1,"0"&amp;MONTH(F1439),MONTH(F1439))&amp;"-"&amp;IF(LEN(DAY(F1439))=1,"0"&amp;DAY(F1439),DAY(F1439))</f>
        <v/>
      </c>
    </row>
    <row r="1440">
      <c r="A1440" s="26" t="n">
        <v>436</v>
      </c>
      <c r="B1440" s="5" t="inlineStr">
        <is>
          <t>ANS documentos operativos</t>
        </is>
      </c>
      <c r="C1440" s="5" t="inlineStr">
        <is>
          <t>Gestión de calidad</t>
        </is>
      </c>
      <c r="D1440" s="5" t="inlineStr">
        <is>
          <t>Mensual</t>
        </is>
      </c>
      <c r="E1440" s="5" t="inlineStr">
        <is>
          <t>Negativo</t>
        </is>
      </c>
      <c r="F1440" s="6" t="n">
        <v>45535</v>
      </c>
      <c r="G1440" s="5">
        <f>YEAR(F1440)</f>
        <v/>
      </c>
      <c r="H1440" s="5">
        <f>PROPER(TEXT(F1440,"mmmm"))</f>
        <v/>
      </c>
      <c r="I1440" s="6">
        <f>IF(OR(H1440="Enero",H1440="Febrero",H1440="Marzo",H1440="Abril",H1440="Mayo",H1440="Junio"),G1440&amp;"-1",IF(OR(H1440="Julio",H1440="Agosto",H1440="Septiembre",H1440="Octubre",H1440="Noviembre",H1440="Diciembre"),G1440&amp;"-2"))</f>
        <v/>
      </c>
      <c r="J1440" s="5" t="n">
        <v>7</v>
      </c>
      <c r="K1440" s="10" t="n">
        <v>4.25</v>
      </c>
      <c r="L1440" s="28">
        <f>IFERROR(IF(OR(J1440=0,K1440=""),"",IF(E1440="Positivo",MIN(MAX(K1440/J1440,0),1.3),MIN(MAX(J1440/K1440,0),1.3))),"")</f>
        <v/>
      </c>
      <c r="M1440" s="28">
        <f>IFERROR(IF(OR(J1440=0,K1440=""),"",IF(E1440="Positivo",MAX(K1440/J1440,0),MAX(J1440/K1440,0))),"")</f>
        <v/>
      </c>
      <c r="N1440" s="5" t="inlineStr">
        <is>
          <t>Días</t>
        </is>
      </c>
      <c r="O1440" s="5" t="inlineStr">
        <is>
          <t>Días</t>
        </is>
      </c>
      <c r="P1440" s="16" t="n">
        <v>0</v>
      </c>
      <c r="Q1440" s="16" t="n">
        <v>0</v>
      </c>
      <c r="R1440" s="5">
        <f>A1440&amp;"-"&amp;YEAR(F1440)&amp;"-"&amp;IF(LEN(MONTH(F1440))=1,"0"&amp;MONTH(F1440),MONTH(F1440))&amp;"-"&amp;IF(LEN(DAY(F1440))=1,"0"&amp;DAY(F1440),DAY(F1440))</f>
        <v/>
      </c>
    </row>
    <row r="1441">
      <c r="A1441" s="26" t="n">
        <v>436</v>
      </c>
      <c r="B1441" s="5" t="inlineStr">
        <is>
          <t>ANS documentos operativos</t>
        </is>
      </c>
      <c r="C1441" s="5" t="inlineStr">
        <is>
          <t>Gestión de calidad</t>
        </is>
      </c>
      <c r="D1441" s="5" t="inlineStr">
        <is>
          <t>Mensual</t>
        </is>
      </c>
      <c r="E1441" s="5" t="inlineStr">
        <is>
          <t>Negativo</t>
        </is>
      </c>
      <c r="F1441" s="6" t="n">
        <v>45565</v>
      </c>
      <c r="G1441" s="5">
        <f>YEAR(F1441)</f>
        <v/>
      </c>
      <c r="H1441" s="5">
        <f>PROPER(TEXT(F1441,"mmmm"))</f>
        <v/>
      </c>
      <c r="I1441" s="6">
        <f>IF(OR(H1441="Enero",H1441="Febrero",H1441="Marzo",H1441="Abril",H1441="Mayo",H1441="Junio"),G1441&amp;"-1",IF(OR(H1441="Julio",H1441="Agosto",H1441="Septiembre",H1441="Octubre",H1441="Noviembre",H1441="Diciembre"),G1441&amp;"-2"))</f>
        <v/>
      </c>
      <c r="J1441" s="5" t="n">
        <v>7</v>
      </c>
      <c r="K1441" s="10" t="n">
        <v>5.25</v>
      </c>
      <c r="L1441" s="28">
        <f>IFERROR(IF(OR(J1441=0,K1441=""),"",IF(E1441="Positivo",MIN(MAX(K1441/J1441,0),1.3),MIN(MAX(J1441/K1441,0),1.3))),"")</f>
        <v/>
      </c>
      <c r="M1441" s="28">
        <f>IFERROR(IF(OR(J1441=0,K1441=""),"",IF(E1441="Positivo",MAX(K1441/J1441,0),MAX(J1441/K1441,0))),"")</f>
        <v/>
      </c>
      <c r="N1441" s="5" t="inlineStr">
        <is>
          <t>Días</t>
        </is>
      </c>
      <c r="O1441" s="5" t="inlineStr">
        <is>
          <t>Días</t>
        </is>
      </c>
      <c r="P1441" s="16" t="n">
        <v>0</v>
      </c>
      <c r="Q1441" s="16" t="n">
        <v>0</v>
      </c>
      <c r="R1441" s="5">
        <f>A1441&amp;"-"&amp;YEAR(F1441)&amp;"-"&amp;IF(LEN(MONTH(F1441))=1,"0"&amp;MONTH(F1441),MONTH(F1441))&amp;"-"&amp;IF(LEN(DAY(F1441))=1,"0"&amp;DAY(F1441),DAY(F1441))</f>
        <v/>
      </c>
    </row>
    <row r="1442">
      <c r="A1442" s="26" t="n">
        <v>436</v>
      </c>
      <c r="B1442" s="5" t="inlineStr">
        <is>
          <t>ANS documentos operativos</t>
        </is>
      </c>
      <c r="C1442" s="5" t="inlineStr">
        <is>
          <t>Gestión de calidad</t>
        </is>
      </c>
      <c r="D1442" s="5" t="inlineStr">
        <is>
          <t>Mensual</t>
        </is>
      </c>
      <c r="E1442" s="5" t="inlineStr">
        <is>
          <t>Negativo</t>
        </is>
      </c>
      <c r="F1442" s="6" t="n">
        <v>45596</v>
      </c>
      <c r="G1442" s="5">
        <f>YEAR(F1442)</f>
        <v/>
      </c>
      <c r="H1442" s="5">
        <f>PROPER(TEXT(F1442,"mmmm"))</f>
        <v/>
      </c>
      <c r="I1442" s="6">
        <f>IF(OR(H1442="Enero",H1442="Febrero",H1442="Marzo",H1442="Abril",H1442="Mayo",H1442="Junio"),G1442&amp;"-1",IF(OR(H1442="Julio",H1442="Agosto",H1442="Septiembre",H1442="Octubre",H1442="Noviembre",H1442="Diciembre"),G1442&amp;"-2"))</f>
        <v/>
      </c>
      <c r="J1442" s="5" t="n">
        <v>7</v>
      </c>
      <c r="K1442" s="10" t="n">
        <v>4</v>
      </c>
      <c r="L1442" s="28">
        <f>IFERROR(IF(OR(J1442=0,K1442=""),"",IF(E1442="Positivo",MIN(MAX(K1442/J1442,0),1.3),MIN(MAX(J1442/K1442,0),1.3))),"")</f>
        <v/>
      </c>
      <c r="M1442" s="28">
        <f>IFERROR(IF(OR(J1442=0,K1442=""),"",IF(E1442="Positivo",MAX(K1442/J1442,0),MAX(J1442/K1442,0))),"")</f>
        <v/>
      </c>
      <c r="N1442" s="5" t="inlineStr">
        <is>
          <t>Días</t>
        </is>
      </c>
      <c r="O1442" s="5" t="inlineStr">
        <is>
          <t>Días</t>
        </is>
      </c>
      <c r="P1442" s="16" t="n">
        <v>0</v>
      </c>
      <c r="Q1442" s="16" t="n">
        <v>0</v>
      </c>
      <c r="R1442" s="5">
        <f>A1442&amp;"-"&amp;YEAR(F1442)&amp;"-"&amp;IF(LEN(MONTH(F1442))=1,"0"&amp;MONTH(F1442),MONTH(F1442))&amp;"-"&amp;IF(LEN(DAY(F1442))=1,"0"&amp;DAY(F1442),DAY(F1442))</f>
        <v/>
      </c>
    </row>
    <row r="1443">
      <c r="A1443" s="26" t="n">
        <v>436</v>
      </c>
      <c r="B1443" s="5" t="inlineStr">
        <is>
          <t>ANS documentos operativos</t>
        </is>
      </c>
      <c r="C1443" s="5" t="inlineStr">
        <is>
          <t>Gestión de calidad</t>
        </is>
      </c>
      <c r="D1443" s="5" t="inlineStr">
        <is>
          <t>Mensual</t>
        </is>
      </c>
      <c r="E1443" s="5" t="inlineStr">
        <is>
          <t>Negativo</t>
        </is>
      </c>
      <c r="F1443" s="6" t="n">
        <v>45626</v>
      </c>
      <c r="G1443" s="5">
        <f>YEAR(F1443)</f>
        <v/>
      </c>
      <c r="H1443" s="5">
        <f>PROPER(TEXT(F1443,"mmmm"))</f>
        <v/>
      </c>
      <c r="I1443" s="6">
        <f>IF(OR(H1443="Enero",H1443="Febrero",H1443="Marzo",H1443="Abril",H1443="Mayo",H1443="Junio"),G1443&amp;"-1",IF(OR(H1443="Julio",H1443="Agosto",H1443="Septiembre",H1443="Octubre",H1443="Noviembre",H1443="Diciembre"),G1443&amp;"-2"))</f>
        <v/>
      </c>
      <c r="J1443" s="5" t="n">
        <v>7</v>
      </c>
      <c r="K1443" s="10" t="n">
        <v>5</v>
      </c>
      <c r="L1443" s="28">
        <f>IFERROR(IF(OR(J1443=0,K1443=""),"",IF(E1443="Positivo",MIN(MAX(K1443/J1443,0),1.3),MIN(MAX(J1443/K1443,0),1.3))),"")</f>
        <v/>
      </c>
      <c r="M1443" s="28">
        <f>IFERROR(IF(OR(J1443=0,K1443=""),"",IF(E1443="Positivo",MAX(K1443/J1443,0),MAX(J1443/K1443,0))),"")</f>
        <v/>
      </c>
      <c r="N1443" s="5" t="inlineStr">
        <is>
          <t>Días</t>
        </is>
      </c>
      <c r="O1443" s="5" t="inlineStr">
        <is>
          <t>Días</t>
        </is>
      </c>
      <c r="P1443" s="16" t="n">
        <v>0</v>
      </c>
      <c r="Q1443" s="16" t="n">
        <v>0</v>
      </c>
      <c r="R1443" s="5">
        <f>A1443&amp;"-"&amp;YEAR(F1443)&amp;"-"&amp;IF(LEN(MONTH(F1443))=1,"0"&amp;MONTH(F1443),MONTH(F1443))&amp;"-"&amp;IF(LEN(DAY(F1443))=1,"0"&amp;DAY(F1443),DAY(F1443))</f>
        <v/>
      </c>
    </row>
    <row r="1444">
      <c r="A1444" s="26" t="n">
        <v>436</v>
      </c>
      <c r="B1444" s="5" t="inlineStr">
        <is>
          <t>ANS documentos operativos</t>
        </is>
      </c>
      <c r="C1444" s="5" t="inlineStr">
        <is>
          <t>Gestión de calidad</t>
        </is>
      </c>
      <c r="D1444" s="5" t="inlineStr">
        <is>
          <t>Mensual</t>
        </is>
      </c>
      <c r="E1444" s="5" t="inlineStr">
        <is>
          <t>Negativo</t>
        </is>
      </c>
      <c r="F1444" s="6" t="n">
        <v>45657</v>
      </c>
      <c r="G1444" s="5">
        <f>YEAR(F1444)</f>
        <v/>
      </c>
      <c r="H1444" s="5">
        <f>PROPER(TEXT(F1444,"mmmm"))</f>
        <v/>
      </c>
      <c r="I1444" s="6">
        <f>IF(OR(H1444="Enero",H1444="Febrero",H1444="Marzo",H1444="Abril",H1444="Mayo",H1444="Junio"),G1444&amp;"-1",IF(OR(H1444="Julio",H1444="Agosto",H1444="Septiembre",H1444="Octubre",H1444="Noviembre",H1444="Diciembre"),G1444&amp;"-2"))</f>
        <v/>
      </c>
      <c r="J1444" s="5" t="n">
        <v>7</v>
      </c>
      <c r="K1444" s="10" t="n">
        <v>8.485000133514404</v>
      </c>
      <c r="L1444" s="28">
        <f>IFERROR(IF(OR(J1444=0,K1444=""),"",IF(E1444="Positivo",MIN(MAX(K1444/J1444,0),1.3),MIN(MAX(J1444/K1444,0),1.3))),"")</f>
        <v/>
      </c>
      <c r="M1444" s="28">
        <f>IFERROR(IF(OR(J1444=0,K1444=""),"",IF(E1444="Positivo",MAX(K1444/J1444,0),MAX(J1444/K1444,0))),"")</f>
        <v/>
      </c>
      <c r="N1444" s="5" t="inlineStr">
        <is>
          <t>Días</t>
        </is>
      </c>
      <c r="O1444" s="5" t="inlineStr">
        <is>
          <t>Días</t>
        </is>
      </c>
      <c r="P1444" s="16" t="n">
        <v>0</v>
      </c>
      <c r="Q1444" s="16" t="n">
        <v>0</v>
      </c>
      <c r="R1444" s="5">
        <f>A1444&amp;"-"&amp;YEAR(F1444)&amp;"-"&amp;IF(LEN(MONTH(F1444))=1,"0"&amp;MONTH(F1444),MONTH(F1444))&amp;"-"&amp;IF(LEN(DAY(F1444))=1,"0"&amp;DAY(F1444),DAY(F1444))</f>
        <v/>
      </c>
    </row>
    <row r="1445">
      <c r="A1445" s="26" t="n">
        <v>437</v>
      </c>
      <c r="B1445" s="5" t="inlineStr">
        <is>
          <t>Nivel de Satisfacción Servicios Prestados</t>
        </is>
      </c>
      <c r="C1445" s="5" t="inlineStr">
        <is>
          <t>GESTIÓN DE RIESGOS</t>
        </is>
      </c>
      <c r="D1445" s="5" t="inlineStr">
        <is>
          <t>Anual</t>
        </is>
      </c>
      <c r="E1445" s="5" t="inlineStr">
        <is>
          <t>Positivo</t>
        </is>
      </c>
      <c r="F1445" s="6" t="n">
        <v>45230</v>
      </c>
      <c r="G1445" s="5">
        <f>YEAR(F1445)</f>
        <v/>
      </c>
      <c r="H1445" s="5">
        <f>PROPER(TEXT(F1445,"mmmm"))</f>
        <v/>
      </c>
      <c r="I1445" s="6">
        <f>IF(OR(H1445="Enero",H1445="Febrero",H1445="Marzo",H1445="Abril",H1445="Mayo",H1445="Junio"),G1445&amp;"-1",IF(OR(H1445="Julio",H1445="Agosto",H1445="Septiembre",H1445="Octubre",H1445="Noviembre",H1445="Diciembre"),G1445&amp;"-2"))</f>
        <v/>
      </c>
      <c r="J1445" s="5" t="n">
        <v>80</v>
      </c>
      <c r="K1445" s="120" t="n">
        <v>96.239806704923</v>
      </c>
      <c r="L1445" s="28">
        <f>IFERROR(IF(OR(J1445=0,K1445=""),"",IF(E1445="Positivo",MIN(MAX(K1445/J1445,0),1.3),MIN(MAX(J1445/K1445,0),1.3))),"")</f>
        <v/>
      </c>
      <c r="M1445" s="28">
        <f>IFERROR(IF(OR(J1445=0,K1445=""),"",IF(E1445="Positivo",MAX(K1445/J1445,0),MAX(J1445/K1445,0))),"")</f>
        <v/>
      </c>
      <c r="N1445" s="5" t="inlineStr">
        <is>
          <t>%</t>
        </is>
      </c>
      <c r="O1445" s="5" t="inlineStr">
        <is>
          <t>%</t>
        </is>
      </c>
      <c r="P1445" s="16" t="n">
        <v>0</v>
      </c>
      <c r="Q1445" s="16" t="n">
        <v>0</v>
      </c>
      <c r="R1445" s="5">
        <f>A1445&amp;"-"&amp;YEAR(F1445)&amp;"-"&amp;IF(LEN(MONTH(F1445))=1,"0"&amp;MONTH(F1445),MONTH(F1445))&amp;"-"&amp;IF(LEN(DAY(F1445))=1,"0"&amp;DAY(F1445),DAY(F1445))</f>
        <v/>
      </c>
    </row>
    <row r="1446">
      <c r="A1446" s="5" t="n">
        <v>437</v>
      </c>
      <c r="B1446" s="5" t="inlineStr">
        <is>
          <t>Nivel de Satisfacción Servicios Prestados - Riesgos</t>
        </is>
      </c>
      <c r="C1446" s="5" t="inlineStr">
        <is>
          <t>GESTIÓN DE RIESGOS</t>
        </is>
      </c>
      <c r="D1446" s="5" t="inlineStr">
        <is>
          <t>Anual</t>
        </is>
      </c>
      <c r="E1446" s="5" t="inlineStr">
        <is>
          <t>Positivo</t>
        </is>
      </c>
      <c r="F1446" s="6" t="n">
        <v>45291</v>
      </c>
      <c r="G1446" s="5">
        <f>YEAR(F1446)</f>
        <v/>
      </c>
      <c r="H1446" s="5">
        <f>PROPER(TEXT(F1446,"mmmm"))</f>
        <v/>
      </c>
      <c r="I1446" s="6">
        <f>IF(OR(H1446="Enero",H1446="Febrero",H1446="Marzo",H1446="Abril",H1446="Mayo",H1446="Junio"),G1446&amp;"-1",IF(OR(H1446="Julio",H1446="Agosto",H1446="Septiembre",H1446="Octubre",H1446="Noviembre",H1446="Diciembre"),G1446&amp;"-2"))</f>
        <v/>
      </c>
      <c r="J1446" s="5" t="n">
        <v>80</v>
      </c>
      <c r="K1446" s="5" t="n">
        <v>96</v>
      </c>
      <c r="L1446" s="28">
        <f>IFERROR(IF(OR(J1446=0,K1446=""),"",IF(E1446="Positivo",MIN(MAX(K1446/J1446,0),1.3),MIN(MAX(J1446/K1446,0),1.3))),"")</f>
        <v/>
      </c>
      <c r="M1446" s="28">
        <f>IFERROR(IF(OR(J1446=0,K1446=""),"",IF(E1446="Positivo",MAX(K1446/J1446,0),MAX(J1446/K1446,0))),"")</f>
        <v/>
      </c>
      <c r="N1446" s="5" t="inlineStr">
        <is>
          <t>%</t>
        </is>
      </c>
      <c r="O1446" s="5" t="inlineStr">
        <is>
          <t>%</t>
        </is>
      </c>
      <c r="P1446" s="5" t="n">
        <v>0</v>
      </c>
      <c r="Q1446" s="5" t="n">
        <v>0</v>
      </c>
      <c r="R1446" s="5">
        <f>A1446&amp;"-"&amp;YEAR(F1446)&amp;"-"&amp;IF(LEN(MONTH(F1446))=1,"0"&amp;MONTH(F1446),MONTH(F1446))&amp;"-"&amp;IF(LEN(DAY(F1446))=1,"0"&amp;DAY(F1446),DAY(F1446))</f>
        <v/>
      </c>
    </row>
    <row r="1447">
      <c r="A1447" s="26" t="n">
        <v>437</v>
      </c>
      <c r="B1447" s="5" t="inlineStr">
        <is>
          <t>Nivel de Satisfacción Servicios Prestados - Riesgos</t>
        </is>
      </c>
      <c r="C1447" s="5" t="inlineStr">
        <is>
          <t>GESTIÓN DE RIESGOS</t>
        </is>
      </c>
      <c r="D1447" s="5" t="inlineStr">
        <is>
          <t>Anual</t>
        </is>
      </c>
      <c r="E1447" s="5" t="inlineStr">
        <is>
          <t>Positivo</t>
        </is>
      </c>
      <c r="F1447" s="6" t="n">
        <v>45657</v>
      </c>
      <c r="G1447" s="5">
        <f>YEAR(F1447)</f>
        <v/>
      </c>
      <c r="H1447" s="5">
        <f>PROPER(TEXT(F1447,"mmmm"))</f>
        <v/>
      </c>
      <c r="I1447" s="6">
        <f>IF(OR(H1447="Enero",H1447="Febrero",H1447="Marzo",H1447="Abril",H1447="Mayo",H1447="Junio"),G1447&amp;"-1",IF(OR(H1447="Julio",H1447="Agosto",H1447="Septiembre",H1447="Octubre",H1447="Noviembre",H1447="Diciembre"),G1447&amp;"-2"))</f>
        <v/>
      </c>
      <c r="J1447" s="5" t="n">
        <v>80</v>
      </c>
      <c r="K1447" s="10" t="n">
        <v>84</v>
      </c>
      <c r="L1447" s="28">
        <f>IFERROR(IF(OR(J1447=0,K1447=""),"",IF(E1447="Positivo",MIN(MAX(K1447/J1447,0),1.3),MIN(MAX(J1447/K1447,0),1.3))),"")</f>
        <v/>
      </c>
      <c r="M1447" s="28">
        <f>IFERROR(IF(OR(J1447=0,K1447=""),"",IF(E1447="Positivo",MAX(K1447/J1447,0),MAX(J1447/K1447,0))),"")</f>
        <v/>
      </c>
      <c r="N1447" s="5" t="inlineStr">
        <is>
          <t>%</t>
        </is>
      </c>
      <c r="O1447" s="5" t="inlineStr">
        <is>
          <t>%</t>
        </is>
      </c>
      <c r="P1447" s="16" t="n">
        <v>0</v>
      </c>
      <c r="Q1447" s="16" t="n">
        <v>0</v>
      </c>
      <c r="R1447" s="5">
        <f>A1447&amp;"-"&amp;YEAR(F1447)&amp;"-"&amp;IF(LEN(MONTH(F1447))=1,"0"&amp;MONTH(F1447),MONTH(F1447))&amp;"-"&amp;IF(LEN(DAY(F1447))=1,"0"&amp;DAY(F1447),DAY(F1447))</f>
        <v/>
      </c>
    </row>
    <row r="1448">
      <c r="A1448" s="39" t="n">
        <v>438</v>
      </c>
      <c r="B1448" s="5" t="inlineStr">
        <is>
          <t>Seguimiento de asignación docente a NRC Pregrado-Posgrado Virtual</t>
        </is>
      </c>
      <c r="C1448" s="5" t="inlineStr">
        <is>
          <t>Operaciones Académicas</t>
        </is>
      </c>
      <c r="D1448" s="5" t="inlineStr">
        <is>
          <t>Semestral</t>
        </is>
      </c>
      <c r="E1448" s="5" t="inlineStr">
        <is>
          <t>Positivo</t>
        </is>
      </c>
      <c r="F1448" s="6" t="n">
        <v>45291</v>
      </c>
      <c r="G1448" s="5">
        <f>YEAR(F1448)</f>
        <v/>
      </c>
      <c r="H1448" s="5">
        <f>PROPER(TEXT(F1448,"mmmm"))</f>
        <v/>
      </c>
      <c r="I1448" s="6">
        <f>IF(OR(H1448="Enero",H1448="Febrero",H1448="Marzo",H1448="Abril",H1448="Mayo",H1448="Junio"),G1448&amp;"-1",IF(OR(H1448="Julio",H1448="Agosto",H1448="Septiembre",H1448="Octubre",H1448="Noviembre",H1448="Diciembre"),G1448&amp;"-2"))</f>
        <v/>
      </c>
      <c r="J1448" s="5" t="n">
        <v>100</v>
      </c>
      <c r="K1448" s="120" t="n">
        <v>100</v>
      </c>
      <c r="L1448" s="28">
        <f>IFERROR(IF(OR(J1448=0,K1448=""),"",IF(E1448="Positivo",MIN(MAX(K1448/J1448,0),1.3),MIN(MAX(J1448/K1448,0),1.3))),"")</f>
        <v/>
      </c>
      <c r="M1448" s="28">
        <f>IFERROR(IF(OR(J1448=0,K1448=""),"",IF(E1448="Positivo",MAX(K1448/J1448,0),MAX(J1448/K1448,0))),"")</f>
        <v/>
      </c>
      <c r="N1448" s="5" t="inlineStr">
        <is>
          <t>%</t>
        </is>
      </c>
      <c r="O1448" s="5" t="inlineStr">
        <is>
          <t>%</t>
        </is>
      </c>
      <c r="P1448" s="16" t="n">
        <v>0</v>
      </c>
      <c r="Q1448" s="16" t="n">
        <v>0</v>
      </c>
      <c r="R1448" s="5">
        <f>A1448&amp;"-"&amp;YEAR(F1448)&amp;"-"&amp;IF(LEN(MONTH(F1448))=1,"0"&amp;MONTH(F1448),MONTH(F1448))&amp;"-"&amp;IF(LEN(DAY(F1448))=1,"0"&amp;DAY(F1448),DAY(F1448))</f>
        <v/>
      </c>
    </row>
    <row r="1449">
      <c r="A1449" s="39" t="n">
        <v>439</v>
      </c>
      <c r="B1449" s="5" t="inlineStr">
        <is>
          <t>Disponibilidad de catálogo de asignaturas pregrado y posgrado virtual</t>
        </is>
      </c>
      <c r="C1449" s="5" t="inlineStr">
        <is>
          <t>Operaciones Académicas</t>
        </is>
      </c>
      <c r="D1449" s="5" t="inlineStr">
        <is>
          <t>Semestral</t>
        </is>
      </c>
      <c r="E1449" s="5" t="inlineStr">
        <is>
          <t>Positivo</t>
        </is>
      </c>
      <c r="F1449" s="6" t="n">
        <v>45291</v>
      </c>
      <c r="G1449" s="5">
        <f>YEAR(F1449)</f>
        <v/>
      </c>
      <c r="H1449" s="5">
        <f>PROPER(TEXT(F1449,"mmmm"))</f>
        <v/>
      </c>
      <c r="I1449" s="6">
        <f>IF(OR(H1449="Enero",H1449="Febrero",H1449="Marzo",H1449="Abril",H1449="Mayo",H1449="Junio"),G1449&amp;"-1",IF(OR(H1449="Julio",H1449="Agosto",H1449="Septiembre",H1449="Octubre",H1449="Noviembre",H1449="Diciembre"),G1449&amp;"-2"))</f>
        <v/>
      </c>
      <c r="J1449" s="5" t="n">
        <v>100</v>
      </c>
      <c r="K1449" s="120" t="n">
        <v>100</v>
      </c>
      <c r="L1449" s="28">
        <f>IFERROR(IF(OR(J1449=0,K1449=""),"",IF(E1449="Positivo",MIN(MAX(K1449/J1449,0),1.3),MIN(MAX(J1449/K1449,0),1.3))),"")</f>
        <v/>
      </c>
      <c r="M1449" s="28">
        <f>IFERROR(IF(OR(J1449=0,K1449=""),"",IF(E1449="Positivo",MAX(K1449/J1449,0),MAX(J1449/K1449,0))),"")</f>
        <v/>
      </c>
      <c r="N1449" s="5" t="inlineStr">
        <is>
          <t>%</t>
        </is>
      </c>
      <c r="O1449" s="5" t="inlineStr">
        <is>
          <t>%</t>
        </is>
      </c>
      <c r="P1449" s="16" t="n">
        <v>0</v>
      </c>
      <c r="Q1449" s="16" t="n">
        <v>0</v>
      </c>
      <c r="R1449" s="5">
        <f>A1449&amp;"-"&amp;YEAR(F1449)&amp;"-"&amp;IF(LEN(MONTH(F1449))=1,"0"&amp;MONTH(F1449),MONTH(F1449))&amp;"-"&amp;IF(LEN(DAY(F1449))=1,"0"&amp;DAY(F1449),DAY(F1449))</f>
        <v/>
      </c>
    </row>
    <row r="1450">
      <c r="A1450" s="5" t="n">
        <v>439</v>
      </c>
      <c r="B1450" s="5" t="inlineStr">
        <is>
          <t>Disponibilidad de catálogo de asignaturas pregrado y posgrado virtual</t>
        </is>
      </c>
      <c r="C1450" s="5" t="inlineStr">
        <is>
          <t>Operaciones Académicas</t>
        </is>
      </c>
      <c r="D1450" s="5" t="inlineStr">
        <is>
          <t>Semestral</t>
        </is>
      </c>
      <c r="E1450" s="5" t="inlineStr">
        <is>
          <t>Positivo</t>
        </is>
      </c>
      <c r="F1450" s="6" t="n">
        <v>45473</v>
      </c>
      <c r="G1450" s="5">
        <f>YEAR(F1450)</f>
        <v/>
      </c>
      <c r="H1450" s="5">
        <f>PROPER(TEXT(F1450,"mmmm"))</f>
        <v/>
      </c>
      <c r="I1450" s="6">
        <f>IF(OR(H1450="Enero",H1450="Febrero",H1450="Marzo",H1450="Abril",H1450="Mayo",H1450="Junio"),G1450&amp;"-1",IF(OR(H1450="Julio",H1450="Agosto",H1450="Septiembre",H1450="Octubre",H1450="Noviembre",H1450="Diciembre"),G1450&amp;"-2"))</f>
        <v/>
      </c>
      <c r="J1450" s="5" t="n">
        <v>100</v>
      </c>
      <c r="K1450" s="5" t="n">
        <v>100</v>
      </c>
      <c r="L1450" s="28">
        <f>IFERROR(IF(OR(J1450=0,K1450=""),"",IF(E1450="Positivo",MIN(MAX(K1450/J1450,0),1.3),MIN(MAX(J1450/K1450,0),1.3))),"")</f>
        <v/>
      </c>
      <c r="M1450" s="28">
        <f>IFERROR(IF(OR(J1450=0,K1450=""),"",IF(E1450="Positivo",MAX(K1450/J1450,0),MAX(J1450/K1450,0))),"")</f>
        <v/>
      </c>
      <c r="N1450" s="5" t="inlineStr">
        <is>
          <t>%</t>
        </is>
      </c>
      <c r="O1450" s="5" t="inlineStr">
        <is>
          <t>%</t>
        </is>
      </c>
      <c r="P1450" s="16" t="n">
        <v>0</v>
      </c>
      <c r="Q1450" s="5" t="n">
        <v>0</v>
      </c>
      <c r="R1450" s="5">
        <f>A1450&amp;"-"&amp;YEAR(F1450)&amp;"-"&amp;IF(LEN(MONTH(F1450))=1,"0"&amp;MONTH(F1450),MONTH(F1450))&amp;"-"&amp;IF(LEN(DAY(F1450))=1,"0"&amp;DAY(F1450),DAY(F1450))</f>
        <v/>
      </c>
    </row>
    <row r="1451">
      <c r="A1451" s="26" t="n">
        <v>439</v>
      </c>
      <c r="B1451" s="5" t="inlineStr">
        <is>
          <t>Disponibilidad de catálogo de asignaturas pregrado y posgrado virtual</t>
        </is>
      </c>
      <c r="C1451" s="5" t="inlineStr">
        <is>
          <t>Operaciones Académicas</t>
        </is>
      </c>
      <c r="D1451" s="5" t="inlineStr">
        <is>
          <t>Semestral</t>
        </is>
      </c>
      <c r="E1451" s="5" t="inlineStr">
        <is>
          <t>Positivo</t>
        </is>
      </c>
      <c r="F1451" s="6" t="n">
        <v>45657</v>
      </c>
      <c r="G1451" s="5">
        <f>YEAR(F1451)</f>
        <v/>
      </c>
      <c r="H1451" s="5">
        <f>PROPER(TEXT(F1451,"mmmm"))</f>
        <v/>
      </c>
      <c r="I1451" s="6">
        <f>IF(OR(H1451="Enero",H1451="Febrero",H1451="Marzo",H1451="Abril",H1451="Mayo",H1451="Junio"),G1451&amp;"-1",IF(OR(H1451="Julio",H1451="Agosto",H1451="Septiembre",H1451="Octubre",H1451="Noviembre",H1451="Diciembre"),G1451&amp;"-2"))</f>
        <v/>
      </c>
      <c r="J1451" s="5" t="n">
        <v>100</v>
      </c>
      <c r="K1451" s="10" t="n">
        <v>100</v>
      </c>
      <c r="L1451" s="28">
        <f>IFERROR(IF(OR(J1451=0,K1451=""),"",IF(E1451="Positivo",MIN(MAX(K1451/J1451,0),1.3),MIN(MAX(J1451/K1451,0),1.3))),"")</f>
        <v/>
      </c>
      <c r="M1451" s="28">
        <f>IFERROR(IF(OR(J1451=0,K1451=""),"",IF(E1451="Positivo",MAX(K1451/J1451,0),MAX(J1451/K1451,0))),"")</f>
        <v/>
      </c>
      <c r="N1451" s="5" t="inlineStr">
        <is>
          <t>%</t>
        </is>
      </c>
      <c r="O1451" s="5" t="inlineStr">
        <is>
          <t>%</t>
        </is>
      </c>
      <c r="P1451" s="16" t="n">
        <v>0</v>
      </c>
      <c r="Q1451" s="16" t="n">
        <v>0</v>
      </c>
      <c r="R1451" s="5">
        <f>A1451&amp;"-"&amp;YEAR(F1451)&amp;"-"&amp;IF(LEN(MONTH(F1451))=1,"0"&amp;MONTH(F1451),MONTH(F1451))&amp;"-"&amp;IF(LEN(DAY(F1451))=1,"0"&amp;DAY(F1451),DAY(F1451))</f>
        <v/>
      </c>
    </row>
    <row r="1452">
      <c r="A1452" s="39" t="n">
        <v>440</v>
      </c>
      <c r="B1452" s="5" t="inlineStr">
        <is>
          <t>Aseguramiento de matricula académica virtual</t>
        </is>
      </c>
      <c r="C1452" s="5" t="inlineStr">
        <is>
          <t>Operaciones Académicas</t>
        </is>
      </c>
      <c r="D1452" s="5" t="inlineStr">
        <is>
          <t>Semestral</t>
        </is>
      </c>
      <c r="E1452" s="5" t="inlineStr">
        <is>
          <t>Positivo</t>
        </is>
      </c>
      <c r="F1452" s="6" t="n">
        <v>45291</v>
      </c>
      <c r="G1452" s="5">
        <f>YEAR(F1452)</f>
        <v/>
      </c>
      <c r="H1452" s="5">
        <f>PROPER(TEXT(F1452,"mmmm"))</f>
        <v/>
      </c>
      <c r="I1452" s="6">
        <f>IF(OR(H1452="Enero",H1452="Febrero",H1452="Marzo",H1452="Abril",H1452="Mayo",H1452="Junio"),G1452&amp;"-1",IF(OR(H1452="Julio",H1452="Agosto",H1452="Septiembre",H1452="Octubre",H1452="Noviembre",H1452="Diciembre"),G1452&amp;"-2"))</f>
        <v/>
      </c>
      <c r="J1452" s="5" t="n">
        <v>196</v>
      </c>
      <c r="K1452" s="120" t="n">
        <v>85628</v>
      </c>
      <c r="L1452" s="28">
        <f>IFERROR(IF(OR(J1452=0,K1452=""),"",IF(E1452="Positivo",MIN(MAX(K1452/J1452,0),1.3),MIN(MAX(J1452/K1452,0),1.3))),"")</f>
        <v/>
      </c>
      <c r="M1452" s="28">
        <f>IFERROR(IF(OR(J1452=0,K1452=""),"",IF(E1452="Positivo",MAX(K1452/J1452,0),MAX(J1452/K1452,0))),"")</f>
        <v/>
      </c>
      <c r="N1452" s="5" t="inlineStr">
        <is>
          <t>%</t>
        </is>
      </c>
      <c r="O1452" s="5" t="inlineStr">
        <is>
          <t>%</t>
        </is>
      </c>
      <c r="P1452" s="16" t="n">
        <v>0</v>
      </c>
      <c r="Q1452" s="16" t="n">
        <v>1</v>
      </c>
      <c r="R1452" s="5">
        <f>A1452&amp;"-"&amp;YEAR(F1452)&amp;"-"&amp;IF(LEN(MONTH(F1452))=1,"0"&amp;MONTH(F1452),MONTH(F1452))&amp;"-"&amp;IF(LEN(DAY(F1452))=1,"0"&amp;DAY(F1452),DAY(F1452))</f>
        <v/>
      </c>
    </row>
    <row r="1453">
      <c r="A1453" s="5" t="n">
        <v>440</v>
      </c>
      <c r="B1453" s="5" t="inlineStr">
        <is>
          <t>Aseguramiento de matricula académica virtual</t>
        </is>
      </c>
      <c r="C1453" s="5" t="inlineStr">
        <is>
          <t>Operaciones Académicas</t>
        </is>
      </c>
      <c r="D1453" s="5" t="inlineStr">
        <is>
          <t>Semestral</t>
        </is>
      </c>
      <c r="E1453" s="5" t="inlineStr">
        <is>
          <t>Positivo</t>
        </is>
      </c>
      <c r="F1453" s="6" t="n">
        <v>45473</v>
      </c>
      <c r="G1453" s="5">
        <f>YEAR(F1453)</f>
        <v/>
      </c>
      <c r="H1453" s="5">
        <f>PROPER(TEXT(F1453,"mmmm"))</f>
        <v/>
      </c>
      <c r="I1453" s="6">
        <f>IF(OR(H1453="Enero",H1453="Febrero",H1453="Marzo",H1453="Abril",H1453="Mayo",H1453="Junio"),G1453&amp;"-1",IF(OR(H1453="Julio",H1453="Agosto",H1453="Septiembre",H1453="Octubre",H1453="Noviembre",H1453="Diciembre"),G1453&amp;"-2"))</f>
        <v/>
      </c>
      <c r="J1453" s="5" t="n">
        <v>196</v>
      </c>
      <c r="K1453" s="5" t="n">
        <v>88144</v>
      </c>
      <c r="L1453" s="28">
        <f>IFERROR(IF(OR(J1453=0,K1453=""),"",IF(E1453="Positivo",MIN(MAX(K1453/J1453,0),1.3),MIN(MAX(J1453/K1453,0),1.3))),"")</f>
        <v/>
      </c>
      <c r="M1453" s="28">
        <f>IFERROR(IF(OR(J1453=0,K1453=""),"",IF(E1453="Positivo",MAX(K1453/J1453,0),MAX(J1453/K1453,0))),"")</f>
        <v/>
      </c>
      <c r="N1453" s="5" t="inlineStr">
        <is>
          <t>%</t>
        </is>
      </c>
      <c r="O1453" s="5" t="inlineStr">
        <is>
          <t>%</t>
        </is>
      </c>
      <c r="P1453" s="16" t="n">
        <v>0</v>
      </c>
      <c r="Q1453" s="5" t="n">
        <v>1</v>
      </c>
      <c r="R1453" s="5">
        <f>A1453&amp;"-"&amp;YEAR(F1453)&amp;"-"&amp;IF(LEN(MONTH(F1453))=1,"0"&amp;MONTH(F1453),MONTH(F1453))&amp;"-"&amp;IF(LEN(DAY(F1453))=1,"0"&amp;DAY(F1453),DAY(F1453))</f>
        <v/>
      </c>
    </row>
    <row r="1454">
      <c r="A1454" s="26" t="n">
        <v>440</v>
      </c>
      <c r="B1454" s="5" t="inlineStr">
        <is>
          <t>Aseguramiento de matricula académica virtual</t>
        </is>
      </c>
      <c r="C1454" s="5" t="inlineStr">
        <is>
          <t>Operaciones Académicas</t>
        </is>
      </c>
      <c r="D1454" s="5" t="inlineStr">
        <is>
          <t>Semestral</t>
        </is>
      </c>
      <c r="E1454" s="5" t="inlineStr">
        <is>
          <t>Positivo</t>
        </is>
      </c>
      <c r="F1454" s="6" t="n">
        <v>45657</v>
      </c>
      <c r="G1454" s="5">
        <f>YEAR(F1454)</f>
        <v/>
      </c>
      <c r="H1454" s="5">
        <f>PROPER(TEXT(F1454,"mmmm"))</f>
        <v/>
      </c>
      <c r="I1454" s="6">
        <f>IF(OR(H1454="Enero",H1454="Febrero",H1454="Marzo",H1454="Abril",H1454="Mayo",H1454="Junio"),G1454&amp;"-1",IF(OR(H1454="Julio",H1454="Agosto",H1454="Septiembre",H1454="Octubre",H1454="Noviembre",H1454="Diciembre"),G1454&amp;"-2"))</f>
        <v/>
      </c>
      <c r="J1454" s="5" t="n">
        <v>196</v>
      </c>
      <c r="K1454" s="10" t="n">
        <v>87326</v>
      </c>
      <c r="L1454" s="28">
        <f>IFERROR(IF(OR(J1454=0,K1454=""),"",IF(E1454="Positivo",MIN(MAX(K1454/J1454,0),1.3),MIN(MAX(J1454/K1454,0),1.3))),"")</f>
        <v/>
      </c>
      <c r="M1454" s="28">
        <f>IFERROR(IF(OR(J1454=0,K1454=""),"",IF(E1454="Positivo",MAX(K1454/J1454,0),MAX(J1454/K1454,0))),"")</f>
        <v/>
      </c>
      <c r="N1454" s="5" t="inlineStr">
        <is>
          <t>%</t>
        </is>
      </c>
      <c r="O1454" s="5" t="inlineStr">
        <is>
          <t>%</t>
        </is>
      </c>
      <c r="P1454" s="16" t="n">
        <v>0</v>
      </c>
      <c r="Q1454" s="16" t="n">
        <v>1</v>
      </c>
      <c r="R1454" s="5">
        <f>A1454&amp;"-"&amp;YEAR(F1454)&amp;"-"&amp;IF(LEN(MONTH(F1454))=1,"0"&amp;MONTH(F1454),MONTH(F1454))&amp;"-"&amp;IF(LEN(DAY(F1454))=1,"0"&amp;DAY(F1454),DAY(F1454))</f>
        <v/>
      </c>
    </row>
    <row r="1455">
      <c r="A1455" s="26" t="n">
        <v>441</v>
      </c>
      <c r="B1455" s="5" t="inlineStr">
        <is>
          <t>Cumplimiento a cronograma de proyectos 2024</t>
        </is>
      </c>
      <c r="C1455" s="5" t="inlineStr">
        <is>
          <t>Gestión de Proyectos</t>
        </is>
      </c>
      <c r="D1455" s="5" t="inlineStr">
        <is>
          <t>Mensual</t>
        </is>
      </c>
      <c r="E1455" s="5" t="inlineStr">
        <is>
          <t>Positivo</t>
        </is>
      </c>
      <c r="F1455" s="6" t="n">
        <v>45322</v>
      </c>
      <c r="G1455" s="5">
        <f>YEAR(F1455)</f>
        <v/>
      </c>
      <c r="H1455" s="5">
        <f>PROPER(TEXT(F1455,"mmmm"))</f>
        <v/>
      </c>
      <c r="I1455" s="6">
        <f>IF(OR(H1455="Enero",H1455="Febrero",H1455="Marzo",H1455="Abril",H1455="Mayo",H1455="Junio"),G1455&amp;"-1",IF(OR(H1455="Julio",H1455="Agosto",H1455="Septiembre",H1455="Octubre",H1455="Noviembre",H1455="Diciembre"),G1455&amp;"-2"))</f>
        <v/>
      </c>
      <c r="J1455" s="5" t="n">
        <v>90</v>
      </c>
      <c r="K1455" s="10" t="n">
        <v>87.81999999999999</v>
      </c>
      <c r="L1455" s="28">
        <f>IFERROR(IF(OR(J1455=0,K1455=""),"",IF(E1455="Positivo",MIN(MAX(K1455/J1455,0),1.3),MIN(MAX(J1455/K1455,0),1.3))),"")</f>
        <v/>
      </c>
      <c r="M1455" s="28">
        <f>IFERROR(IF(OR(J1455=0,K1455=""),"",IF(E1455="Positivo",MAX(K1455/J1455,0),MAX(J1455/K1455,0))),"")</f>
        <v/>
      </c>
      <c r="N1455" s="5" t="inlineStr">
        <is>
          <t>%</t>
        </is>
      </c>
      <c r="O1455" s="11" t="inlineStr">
        <is>
          <t>%</t>
        </is>
      </c>
      <c r="P1455" s="16" t="n">
        <v>0</v>
      </c>
      <c r="Q1455" s="16" t="n">
        <v>1</v>
      </c>
      <c r="R1455" s="5">
        <f>A1455&amp;"-"&amp;YEAR(F1455)&amp;"-"&amp;IF(LEN(MONTH(F1455))=1,"0"&amp;MONTH(F1455),MONTH(F1455))&amp;"-"&amp;IF(LEN(DAY(F1455))=1,"0"&amp;DAY(F1455),DAY(F1455))</f>
        <v/>
      </c>
    </row>
    <row r="1456">
      <c r="A1456" s="26" t="n">
        <v>441</v>
      </c>
      <c r="B1456" s="5" t="inlineStr">
        <is>
          <t>Cumplimiento a cronograma de proyectos 2024</t>
        </is>
      </c>
      <c r="C1456" s="5" t="inlineStr">
        <is>
          <t>Gestión de Proyectos</t>
        </is>
      </c>
      <c r="D1456" s="5" t="inlineStr">
        <is>
          <t>Mensual</t>
        </is>
      </c>
      <c r="E1456" s="5" t="inlineStr">
        <is>
          <t>Positivo</t>
        </is>
      </c>
      <c r="F1456" s="6" t="n">
        <v>45351</v>
      </c>
      <c r="G1456" s="5">
        <f>YEAR(F1456)</f>
        <v/>
      </c>
      <c r="H1456" s="5">
        <f>PROPER(TEXT(F1456,"mmmm"))</f>
        <v/>
      </c>
      <c r="I1456" s="6">
        <f>IF(OR(H1456="Enero",H1456="Febrero",H1456="Marzo",H1456="Abril",H1456="Mayo",H1456="Junio"),G1456&amp;"-1",IF(OR(H1456="Julio",H1456="Agosto",H1456="Septiembre",H1456="Octubre",H1456="Noviembre",H1456="Diciembre"),G1456&amp;"-2"))</f>
        <v/>
      </c>
      <c r="J1456" s="5" t="n">
        <v>90</v>
      </c>
      <c r="K1456" s="10" t="n">
        <v>90.88</v>
      </c>
      <c r="L1456" s="28">
        <f>IFERROR(IF(OR(J1456=0,K1456=""),"",IF(E1456="Positivo",MIN(MAX(K1456/J1456,0),1.3),MIN(MAX(J1456/K1456,0),1.3))),"")</f>
        <v/>
      </c>
      <c r="M1456" s="28">
        <f>IFERROR(IF(OR(J1456=0,K1456=""),"",IF(E1456="Positivo",MAX(K1456/J1456,0),MAX(J1456/K1456,0))),"")</f>
        <v/>
      </c>
      <c r="N1456" s="5" t="inlineStr">
        <is>
          <t>%</t>
        </is>
      </c>
      <c r="O1456" s="11" t="inlineStr">
        <is>
          <t>%</t>
        </is>
      </c>
      <c r="P1456" s="16" t="n">
        <v>0</v>
      </c>
      <c r="Q1456" s="16" t="n">
        <v>1</v>
      </c>
      <c r="R1456" s="5">
        <f>A1456&amp;"-"&amp;YEAR(F1456)&amp;"-"&amp;IF(LEN(MONTH(F1456))=1,"0"&amp;MONTH(F1456),MONTH(F1456))&amp;"-"&amp;IF(LEN(DAY(F1456))=1,"0"&amp;DAY(F1456),DAY(F1456))</f>
        <v/>
      </c>
    </row>
    <row r="1457">
      <c r="A1457" s="26" t="n">
        <v>441</v>
      </c>
      <c r="B1457" s="5" t="inlineStr">
        <is>
          <t>Cumplimiento a cronograma de proyectos 2024</t>
        </is>
      </c>
      <c r="C1457" s="5" t="inlineStr">
        <is>
          <t>Gestión de Proyectos</t>
        </is>
      </c>
      <c r="D1457" s="5" t="inlineStr">
        <is>
          <t>Mensual</t>
        </is>
      </c>
      <c r="E1457" s="5" t="inlineStr">
        <is>
          <t>Positivo</t>
        </is>
      </c>
      <c r="F1457" s="6" t="n">
        <v>45382</v>
      </c>
      <c r="G1457" s="5">
        <f>YEAR(F1457)</f>
        <v/>
      </c>
      <c r="H1457" s="5">
        <f>PROPER(TEXT(F1457,"mmmm"))</f>
        <v/>
      </c>
      <c r="I1457" s="6">
        <f>IF(OR(H1457="Enero",H1457="Febrero",H1457="Marzo",H1457="Abril",H1457="Mayo",H1457="Junio"),G1457&amp;"-1",IF(OR(H1457="Julio",H1457="Agosto",H1457="Septiembre",H1457="Octubre",H1457="Noviembre",H1457="Diciembre"),G1457&amp;"-2"))</f>
        <v/>
      </c>
      <c r="J1457" s="5" t="n">
        <v>90</v>
      </c>
      <c r="K1457" s="10" t="n">
        <v>91.52</v>
      </c>
      <c r="L1457" s="28">
        <f>IFERROR(IF(OR(J1457=0,K1457=""),"",IF(E1457="Positivo",MIN(MAX(K1457/J1457,0),1.3),MIN(MAX(J1457/K1457,0),1.3))),"")</f>
        <v/>
      </c>
      <c r="M1457" s="28">
        <f>IFERROR(IF(OR(J1457=0,K1457=""),"",IF(E1457="Positivo",MAX(K1457/J1457,0),MAX(J1457/K1457,0))),"")</f>
        <v/>
      </c>
      <c r="N1457" s="5" t="inlineStr">
        <is>
          <t>%</t>
        </is>
      </c>
      <c r="O1457" s="11" t="inlineStr">
        <is>
          <t>%</t>
        </is>
      </c>
      <c r="P1457" s="16" t="n">
        <v>0</v>
      </c>
      <c r="Q1457" s="16" t="n">
        <v>1</v>
      </c>
      <c r="R1457" s="5">
        <f>A1457&amp;"-"&amp;YEAR(F1457)&amp;"-"&amp;IF(LEN(MONTH(F1457))=1,"0"&amp;MONTH(F1457),MONTH(F1457))&amp;"-"&amp;IF(LEN(DAY(F1457))=1,"0"&amp;DAY(F1457),DAY(F1457))</f>
        <v/>
      </c>
    </row>
    <row r="1458">
      <c r="A1458" s="26" t="n">
        <v>441</v>
      </c>
      <c r="B1458" s="5" t="inlineStr">
        <is>
          <t>Cumplimiento a cronograma de proyectos 2024</t>
        </is>
      </c>
      <c r="C1458" s="5" t="inlineStr">
        <is>
          <t>Gestión de Proyectos</t>
        </is>
      </c>
      <c r="D1458" s="5" t="inlineStr">
        <is>
          <t>Mensual</t>
        </is>
      </c>
      <c r="E1458" s="5" t="inlineStr">
        <is>
          <t>Positivo</t>
        </is>
      </c>
      <c r="F1458" s="6" t="n">
        <v>45412</v>
      </c>
      <c r="G1458" s="5">
        <f>YEAR(F1458)</f>
        <v/>
      </c>
      <c r="H1458" s="5">
        <f>PROPER(TEXT(F1458,"mmmm"))</f>
        <v/>
      </c>
      <c r="I1458" s="6">
        <f>IF(OR(H1458="Enero",H1458="Febrero",H1458="Marzo",H1458="Abril",H1458="Mayo",H1458="Junio"),G1458&amp;"-1",IF(OR(H1458="Julio",H1458="Agosto",H1458="Septiembre",H1458="Octubre",H1458="Noviembre",H1458="Diciembre"),G1458&amp;"-2"))</f>
        <v/>
      </c>
      <c r="J1458" s="5" t="n">
        <v>90</v>
      </c>
      <c r="K1458" s="10" t="n">
        <v>95.81999999999999</v>
      </c>
      <c r="L1458" s="28">
        <f>IFERROR(IF(OR(J1458=0,K1458=""),"",IF(E1458="Positivo",MIN(MAX(K1458/J1458,0),1.3),MIN(MAX(J1458/K1458,0),1.3))),"")</f>
        <v/>
      </c>
      <c r="M1458" s="28">
        <f>IFERROR(IF(OR(J1458=0,K1458=""),"",IF(E1458="Positivo",MAX(K1458/J1458,0),MAX(J1458/K1458,0))),"")</f>
        <v/>
      </c>
      <c r="N1458" s="5" t="inlineStr">
        <is>
          <t>%</t>
        </is>
      </c>
      <c r="O1458" s="11" t="inlineStr">
        <is>
          <t>%</t>
        </is>
      </c>
      <c r="P1458" s="16" t="n">
        <v>0</v>
      </c>
      <c r="Q1458" s="16" t="n">
        <v>1</v>
      </c>
      <c r="R1458" s="5">
        <f>A1458&amp;"-"&amp;YEAR(F1458)&amp;"-"&amp;IF(LEN(MONTH(F1458))=1,"0"&amp;MONTH(F1458),MONTH(F1458))&amp;"-"&amp;IF(LEN(DAY(F1458))=1,"0"&amp;DAY(F1458),DAY(F1458))</f>
        <v/>
      </c>
    </row>
    <row r="1459">
      <c r="A1459" s="26" t="n">
        <v>441</v>
      </c>
      <c r="B1459" s="5" t="inlineStr">
        <is>
          <t>Cumplimiento a cronograma de proyectos 2024</t>
        </is>
      </c>
      <c r="C1459" s="5" t="inlineStr">
        <is>
          <t>Gestión de Proyectos</t>
        </is>
      </c>
      <c r="D1459" s="5" t="inlineStr">
        <is>
          <t>Mensual</t>
        </is>
      </c>
      <c r="E1459" s="5" t="inlineStr">
        <is>
          <t>Positivo</t>
        </is>
      </c>
      <c r="F1459" s="6" t="n">
        <v>45443</v>
      </c>
      <c r="G1459" s="5">
        <f>YEAR(F1459)</f>
        <v/>
      </c>
      <c r="H1459" s="5">
        <f>PROPER(TEXT(F1459,"mmmm"))</f>
        <v/>
      </c>
      <c r="I1459" s="6">
        <f>IF(OR(H1459="Enero",H1459="Febrero",H1459="Marzo",H1459="Abril",H1459="Mayo",H1459="Junio"),G1459&amp;"-1",IF(OR(H1459="Julio",H1459="Agosto",H1459="Septiembre",H1459="Octubre",H1459="Noviembre",H1459="Diciembre"),G1459&amp;"-2"))</f>
        <v/>
      </c>
      <c r="J1459" s="5" t="n">
        <v>90</v>
      </c>
      <c r="K1459" s="10" t="n">
        <v>96.89</v>
      </c>
      <c r="L1459" s="28">
        <f>IFERROR(IF(OR(J1459=0,K1459=""),"",IF(E1459="Positivo",MIN(MAX(K1459/J1459,0),1.3),MIN(MAX(J1459/K1459,0),1.3))),"")</f>
        <v/>
      </c>
      <c r="M1459" s="28">
        <f>IFERROR(IF(OR(J1459=0,K1459=""),"",IF(E1459="Positivo",MAX(K1459/J1459,0),MAX(J1459/K1459,0))),"")</f>
        <v/>
      </c>
      <c r="N1459" s="5" t="inlineStr">
        <is>
          <t>%</t>
        </is>
      </c>
      <c r="O1459" s="11" t="inlineStr">
        <is>
          <t>%</t>
        </is>
      </c>
      <c r="P1459" s="16" t="n">
        <v>0</v>
      </c>
      <c r="Q1459" s="16" t="n">
        <v>1</v>
      </c>
      <c r="R1459" s="5">
        <f>A1459&amp;"-"&amp;YEAR(F1459)&amp;"-"&amp;IF(LEN(MONTH(F1459))=1,"0"&amp;MONTH(F1459),MONTH(F1459))&amp;"-"&amp;IF(LEN(DAY(F1459))=1,"0"&amp;DAY(F1459),DAY(F1459))</f>
        <v/>
      </c>
    </row>
    <row r="1460">
      <c r="A1460" s="5" t="n">
        <v>441</v>
      </c>
      <c r="B1460" s="5" t="inlineStr">
        <is>
          <t>Cumplimiento a cronograma de proyectos 2024</t>
        </is>
      </c>
      <c r="C1460" s="5" t="inlineStr">
        <is>
          <t>Gestión de Proyectos</t>
        </is>
      </c>
      <c r="D1460" s="5" t="inlineStr">
        <is>
          <t>Mensual</t>
        </is>
      </c>
      <c r="E1460" s="5" t="inlineStr">
        <is>
          <t>Positivo</t>
        </is>
      </c>
      <c r="F1460" s="6" t="n">
        <v>45473</v>
      </c>
      <c r="G1460" s="5">
        <f>YEAR(F1460)</f>
        <v/>
      </c>
      <c r="H1460" s="5">
        <f>PROPER(TEXT(F1460,"mmmm"))</f>
        <v/>
      </c>
      <c r="I1460" s="6">
        <f>IF(OR(H1460="Enero",H1460="Febrero",H1460="Marzo",H1460="Abril",H1460="Mayo",H1460="Junio"),G1460&amp;"-1",IF(OR(H1460="Julio",H1460="Agosto",H1460="Septiembre",H1460="Octubre",H1460="Noviembre",H1460="Diciembre"),G1460&amp;"-2"))</f>
        <v/>
      </c>
      <c r="J1460" s="5" t="n">
        <v>90</v>
      </c>
      <c r="K1460" s="5" t="n">
        <v>101.449275362318</v>
      </c>
      <c r="L1460" s="28">
        <f>IFERROR(IF(OR(J1460=0,K1460=""),"",IF(E1460="Positivo",MIN(MAX(K1460/J1460,0),1.3),MIN(MAX(J1460/K1460,0),1.3))),"")</f>
        <v/>
      </c>
      <c r="M1460" s="28">
        <f>IFERROR(IF(OR(J1460=0,K1460=""),"",IF(E1460="Positivo",MAX(K1460/J1460,0),MAX(J1460/K1460,0))),"")</f>
        <v/>
      </c>
      <c r="N1460" s="5" t="inlineStr">
        <is>
          <t>%</t>
        </is>
      </c>
      <c r="O1460" s="11" t="inlineStr">
        <is>
          <t>%</t>
        </is>
      </c>
      <c r="P1460" s="5" t="n">
        <v>0</v>
      </c>
      <c r="Q1460" s="5" t="n">
        <v>0</v>
      </c>
      <c r="R1460" s="5">
        <f>A1460&amp;"-"&amp;YEAR(F1460)&amp;"-"&amp;IF(LEN(MONTH(F1460))=1,"0"&amp;MONTH(F1460),MONTH(F1460))&amp;"-"&amp;IF(LEN(DAY(F1460))=1,"0"&amp;DAY(F1460),DAY(F1460))</f>
        <v/>
      </c>
    </row>
    <row r="1461">
      <c r="A1461" s="26" t="n">
        <v>441</v>
      </c>
      <c r="B1461" s="5" t="inlineStr">
        <is>
          <t>Cumplimiento a cronograma de proyectos 2024</t>
        </is>
      </c>
      <c r="C1461" s="5" t="inlineStr">
        <is>
          <t>Gestión de Proyectos</t>
        </is>
      </c>
      <c r="D1461" s="5" t="inlineStr">
        <is>
          <t>Mensual</t>
        </is>
      </c>
      <c r="E1461" s="5" t="inlineStr">
        <is>
          <t>Positivo</t>
        </is>
      </c>
      <c r="F1461" s="6" t="n">
        <v>45504</v>
      </c>
      <c r="G1461" s="5">
        <f>YEAR(F1461)</f>
        <v/>
      </c>
      <c r="H1461" s="5">
        <f>PROPER(TEXT(F1461,"mmmm"))</f>
        <v/>
      </c>
      <c r="I1461" s="6">
        <f>IF(OR(H1461="Enero",H1461="Febrero",H1461="Marzo",H1461="Abril",H1461="Mayo",H1461="Junio"),G1461&amp;"-1",IF(OR(H1461="Julio",H1461="Agosto",H1461="Septiembre",H1461="Octubre",H1461="Noviembre",H1461="Diciembre"),G1461&amp;"-2"))</f>
        <v/>
      </c>
      <c r="J1461" s="5" t="n">
        <v>90</v>
      </c>
      <c r="K1461" s="10" t="n">
        <v>91.2</v>
      </c>
      <c r="L1461" s="28">
        <f>IFERROR(IF(OR(J1461=0,K1461=""),"",IF(E1461="Positivo",MIN(MAX(K1461/J1461,0),1.3),MIN(MAX(J1461/K1461,0),1.3))),"")</f>
        <v/>
      </c>
      <c r="M1461" s="28">
        <f>IFERROR(IF(OR(J1461=0,K1461=""),"",IF(E1461="Positivo",MAX(K1461/J1461,0),MAX(J1461/K1461,0))),"")</f>
        <v/>
      </c>
      <c r="N1461" s="5" t="inlineStr">
        <is>
          <t>%</t>
        </is>
      </c>
      <c r="O1461" s="11" t="inlineStr">
        <is>
          <t>%</t>
        </is>
      </c>
      <c r="P1461" s="16" t="n">
        <v>0</v>
      </c>
      <c r="Q1461" s="16" t="n">
        <v>0</v>
      </c>
      <c r="R1461" s="5">
        <f>A1461&amp;"-"&amp;YEAR(F1461)&amp;"-"&amp;IF(LEN(MONTH(F1461))=1,"0"&amp;MONTH(F1461),MONTH(F1461))&amp;"-"&amp;IF(LEN(DAY(F1461))=1,"0"&amp;DAY(F1461),DAY(F1461))</f>
        <v/>
      </c>
    </row>
    <row r="1462">
      <c r="A1462" s="26" t="n">
        <v>441</v>
      </c>
      <c r="B1462" s="5" t="inlineStr">
        <is>
          <t>Cumplimiento a cronograma de proyectos 2024</t>
        </is>
      </c>
      <c r="C1462" s="5" t="inlineStr">
        <is>
          <t>Gestión de Proyectos</t>
        </is>
      </c>
      <c r="D1462" s="5" t="inlineStr">
        <is>
          <t>Mensual</t>
        </is>
      </c>
      <c r="E1462" s="5" t="inlineStr">
        <is>
          <t>Positivo</t>
        </is>
      </c>
      <c r="F1462" s="6" t="n">
        <v>45535</v>
      </c>
      <c r="G1462" s="5">
        <f>YEAR(F1462)</f>
        <v/>
      </c>
      <c r="H1462" s="5">
        <f>PROPER(TEXT(F1462,"mmmm"))</f>
        <v/>
      </c>
      <c r="I1462" s="6">
        <f>IF(OR(H1462="Enero",H1462="Febrero",H1462="Marzo",H1462="Abril",H1462="Mayo",H1462="Junio"),G1462&amp;"-1",IF(OR(H1462="Julio",H1462="Agosto",H1462="Septiembre",H1462="Octubre",H1462="Noviembre",H1462="Diciembre"),G1462&amp;"-2"))</f>
        <v/>
      </c>
      <c r="J1462" s="5" t="n">
        <v>90</v>
      </c>
      <c r="K1462" s="10" t="n">
        <v>98.1605351170568</v>
      </c>
      <c r="L1462" s="28">
        <f>IFERROR(IF(OR(J1462=0,K1462=""),"",IF(E1462="Positivo",MIN(MAX(K1462/J1462,0),1.3),MIN(MAX(J1462/K1462,0),1.3))),"")</f>
        <v/>
      </c>
      <c r="M1462" s="28">
        <f>IFERROR(IF(OR(J1462=0,K1462=""),"",IF(E1462="Positivo",MAX(K1462/J1462,0),MAX(J1462/K1462,0))),"")</f>
        <v/>
      </c>
      <c r="N1462" s="5" t="inlineStr">
        <is>
          <t>%</t>
        </is>
      </c>
      <c r="O1462" s="11" t="inlineStr">
        <is>
          <t>%</t>
        </is>
      </c>
      <c r="P1462" s="16" t="n">
        <v>0</v>
      </c>
      <c r="Q1462" s="16" t="n">
        <v>0</v>
      </c>
      <c r="R1462" s="5">
        <f>A1462&amp;"-"&amp;YEAR(F1462)&amp;"-"&amp;IF(LEN(MONTH(F1462))=1,"0"&amp;MONTH(F1462),MONTH(F1462))&amp;"-"&amp;IF(LEN(DAY(F1462))=1,"0"&amp;DAY(F1462),DAY(F1462))</f>
        <v/>
      </c>
    </row>
    <row r="1463">
      <c r="A1463" s="26" t="n">
        <v>441</v>
      </c>
      <c r="B1463" s="5" t="inlineStr">
        <is>
          <t>Cumplimiento a cronograma de proyectos 2024</t>
        </is>
      </c>
      <c r="C1463" s="5" t="inlineStr">
        <is>
          <t>Gestión de Proyectos</t>
        </is>
      </c>
      <c r="D1463" s="5" t="inlineStr">
        <is>
          <t>Mensual</t>
        </is>
      </c>
      <c r="E1463" s="5" t="inlineStr">
        <is>
          <t>Positivo</t>
        </is>
      </c>
      <c r="F1463" s="6" t="n">
        <v>45565</v>
      </c>
      <c r="G1463" s="5">
        <f>YEAR(F1463)</f>
        <v/>
      </c>
      <c r="H1463" s="5">
        <f>PROPER(TEXT(F1463,"mmmm"))</f>
        <v/>
      </c>
      <c r="I1463" s="6">
        <f>IF(OR(H1463="Enero",H1463="Febrero",H1463="Marzo",H1463="Abril",H1463="Mayo",H1463="Junio"),G1463&amp;"-1",IF(OR(H1463="Julio",H1463="Agosto",H1463="Septiembre",H1463="Octubre",H1463="Noviembre",H1463="Diciembre"),G1463&amp;"-2"))</f>
        <v/>
      </c>
      <c r="J1463" s="5" t="n">
        <v>90</v>
      </c>
      <c r="K1463" s="10" t="n">
        <v>97.789566755084</v>
      </c>
      <c r="L1463" s="28">
        <f>IFERROR(IF(OR(J1463=0,K1463=""),"",IF(E1463="Positivo",MIN(MAX(K1463/J1463,0),1.3),MIN(MAX(J1463/K1463,0),1.3))),"")</f>
        <v/>
      </c>
      <c r="M1463" s="28">
        <f>IFERROR(IF(OR(J1463=0,K1463=""),"",IF(E1463="Positivo",MAX(K1463/J1463,0),MAX(J1463/K1463,0))),"")</f>
        <v/>
      </c>
      <c r="N1463" s="5" t="inlineStr">
        <is>
          <t>%</t>
        </is>
      </c>
      <c r="O1463" s="11" t="inlineStr">
        <is>
          <t>%</t>
        </is>
      </c>
      <c r="P1463" s="16" t="n">
        <v>0</v>
      </c>
      <c r="Q1463" s="16" t="n">
        <v>0</v>
      </c>
      <c r="R1463" s="5">
        <f>A1463&amp;"-"&amp;YEAR(F1463)&amp;"-"&amp;IF(LEN(MONTH(F1463))=1,"0"&amp;MONTH(F1463),MONTH(F1463))&amp;"-"&amp;IF(LEN(DAY(F1463))=1,"0"&amp;DAY(F1463),DAY(F1463))</f>
        <v/>
      </c>
    </row>
    <row r="1464">
      <c r="A1464" s="26" t="n">
        <v>441</v>
      </c>
      <c r="B1464" s="5" t="inlineStr">
        <is>
          <t>Cumplimiento a cronograma de proyectos 2024</t>
        </is>
      </c>
      <c r="C1464" s="5" t="inlineStr">
        <is>
          <t>Gestión de Proyectos</t>
        </is>
      </c>
      <c r="D1464" s="5" t="inlineStr">
        <is>
          <t>Mensual</t>
        </is>
      </c>
      <c r="E1464" s="5" t="inlineStr">
        <is>
          <t>Positivo</t>
        </is>
      </c>
      <c r="F1464" s="6" t="n">
        <v>45596</v>
      </c>
      <c r="G1464" s="5">
        <f>YEAR(F1464)</f>
        <v/>
      </c>
      <c r="H1464" s="5">
        <f>PROPER(TEXT(F1464,"mmmm"))</f>
        <v/>
      </c>
      <c r="I1464" s="6">
        <f>IF(OR(H1464="Enero",H1464="Febrero",H1464="Marzo",H1464="Abril",H1464="Mayo",H1464="Junio"),G1464&amp;"-1",IF(OR(H1464="Julio",H1464="Agosto",H1464="Septiembre",H1464="Octubre",H1464="Noviembre",H1464="Diciembre"),G1464&amp;"-2"))</f>
        <v/>
      </c>
      <c r="J1464" s="5" t="n">
        <v>90</v>
      </c>
      <c r="K1464" s="10" t="n">
        <v>96.61908339594289</v>
      </c>
      <c r="L1464" s="28">
        <f>IFERROR(IF(OR(J1464=0,K1464=""),"",IF(E1464="Positivo",MIN(MAX(K1464/J1464,0),1.3),MIN(MAX(J1464/K1464,0),1.3))),"")</f>
        <v/>
      </c>
      <c r="M1464" s="28">
        <f>IFERROR(IF(OR(J1464=0,K1464=""),"",IF(E1464="Positivo",MAX(K1464/J1464,0),MAX(J1464/K1464,0))),"")</f>
        <v/>
      </c>
      <c r="N1464" s="5" t="inlineStr">
        <is>
          <t>%</t>
        </is>
      </c>
      <c r="O1464" s="11" t="inlineStr">
        <is>
          <t>%</t>
        </is>
      </c>
      <c r="P1464" s="16" t="n">
        <v>0</v>
      </c>
      <c r="Q1464" s="16" t="n">
        <v>0</v>
      </c>
      <c r="R1464" s="5">
        <f>A1464&amp;"-"&amp;YEAR(F1464)&amp;"-"&amp;IF(LEN(MONTH(F1464))=1,"0"&amp;MONTH(F1464),MONTH(F1464))&amp;"-"&amp;IF(LEN(DAY(F1464))=1,"0"&amp;DAY(F1464),DAY(F1464))</f>
        <v/>
      </c>
    </row>
    <row r="1465">
      <c r="A1465" s="26" t="n">
        <v>441</v>
      </c>
      <c r="B1465" s="5" t="inlineStr">
        <is>
          <t>Cumplimiento a cronograma de proyectos 2024</t>
        </is>
      </c>
      <c r="C1465" s="5" t="inlineStr">
        <is>
          <t>Gestión de Proyectos</t>
        </is>
      </c>
      <c r="D1465" s="5" t="inlineStr">
        <is>
          <t>Mensual</t>
        </is>
      </c>
      <c r="E1465" s="5" t="inlineStr">
        <is>
          <t>Positivo</t>
        </is>
      </c>
      <c r="F1465" s="6" t="n">
        <v>45626</v>
      </c>
      <c r="G1465" s="5">
        <f>YEAR(F1465)</f>
        <v/>
      </c>
      <c r="H1465" s="5">
        <f>PROPER(TEXT(F1465,"mmmm"))</f>
        <v/>
      </c>
      <c r="I1465" s="6">
        <f>IF(OR(H1465="Enero",H1465="Febrero",H1465="Marzo",H1465="Abril",H1465="Mayo",H1465="Junio"),G1465&amp;"-1",IF(OR(H1465="Julio",H1465="Agosto",H1465="Septiembre",H1465="Octubre",H1465="Noviembre",H1465="Diciembre"),G1465&amp;"-2"))</f>
        <v/>
      </c>
      <c r="J1465" s="5" t="n">
        <v>90</v>
      </c>
      <c r="K1465" s="10" t="n">
        <v>97.5359342915811</v>
      </c>
      <c r="L1465" s="28">
        <f>IFERROR(IF(OR(J1465=0,K1465=""),"",IF(E1465="Positivo",MIN(MAX(K1465/J1465,0),1.3),MIN(MAX(J1465/K1465,0),1.3))),"")</f>
        <v/>
      </c>
      <c r="M1465" s="28">
        <f>IFERROR(IF(OR(J1465=0,K1465=""),"",IF(E1465="Positivo",MAX(K1465/J1465,0),MAX(J1465/K1465,0))),"")</f>
        <v/>
      </c>
      <c r="N1465" s="5" t="inlineStr">
        <is>
          <t>%</t>
        </is>
      </c>
      <c r="O1465" s="11" t="inlineStr">
        <is>
          <t>%</t>
        </is>
      </c>
      <c r="P1465" s="16" t="n">
        <v>0</v>
      </c>
      <c r="Q1465" s="16" t="n">
        <v>0</v>
      </c>
      <c r="R1465" s="5">
        <f>A1465&amp;"-"&amp;YEAR(F1465)&amp;"-"&amp;IF(LEN(MONTH(F1465))=1,"0"&amp;MONTH(F1465),MONTH(F1465))&amp;"-"&amp;IF(LEN(DAY(F1465))=1,"0"&amp;DAY(F1465),DAY(F1465))</f>
        <v/>
      </c>
    </row>
    <row r="1466">
      <c r="A1466" s="26" t="n">
        <v>441</v>
      </c>
      <c r="B1466" s="5" t="inlineStr">
        <is>
          <t>Cumplimiento a cronograma de proyectos 2024</t>
        </is>
      </c>
      <c r="C1466" s="5" t="inlineStr">
        <is>
          <t>Gestión de Proyectos</t>
        </is>
      </c>
      <c r="D1466" s="5" t="inlineStr">
        <is>
          <t>Mensual</t>
        </is>
      </c>
      <c r="E1466" s="5" t="inlineStr">
        <is>
          <t>Positivo</t>
        </is>
      </c>
      <c r="F1466" s="6" t="n">
        <v>45657</v>
      </c>
      <c r="G1466" s="5">
        <f>YEAR(F1466)</f>
        <v/>
      </c>
      <c r="H1466" s="5">
        <f>PROPER(TEXT(F1466,"mmmm"))</f>
        <v/>
      </c>
      <c r="I1466" s="6">
        <f>IF(OR(H1466="Enero",H1466="Febrero",H1466="Marzo",H1466="Abril",H1466="Mayo",H1466="Junio"),G1466&amp;"-1",IF(OR(H1466="Julio",H1466="Agosto",H1466="Septiembre",H1466="Octubre",H1466="Noviembre",H1466="Diciembre"),G1466&amp;"-2"))</f>
        <v/>
      </c>
      <c r="J1466" s="5" t="n">
        <v>90</v>
      </c>
      <c r="K1466" s="10" t="n">
        <v>99.919935948759</v>
      </c>
      <c r="L1466" s="28">
        <f>IFERROR(IF(OR(J1466=0,K1466=""),"",IF(E1466="Positivo",MIN(MAX(K1466/J1466,0),1.3),MIN(MAX(J1466/K1466,0),1.3))),"")</f>
        <v/>
      </c>
      <c r="M1466" s="28">
        <f>IFERROR(IF(OR(J1466=0,K1466=""),"",IF(E1466="Positivo",MAX(K1466/J1466,0),MAX(J1466/K1466,0))),"")</f>
        <v/>
      </c>
      <c r="N1466" s="5" t="inlineStr">
        <is>
          <t>%</t>
        </is>
      </c>
      <c r="O1466" s="11" t="inlineStr">
        <is>
          <t>%</t>
        </is>
      </c>
      <c r="P1466" s="16" t="n">
        <v>0</v>
      </c>
      <c r="Q1466" s="16" t="n">
        <v>0</v>
      </c>
      <c r="R1466" s="5">
        <f>A1466&amp;"-"&amp;YEAR(F1466)&amp;"-"&amp;IF(LEN(MONTH(F1466))=1,"0"&amp;MONTH(F1466),MONTH(F1466))&amp;"-"&amp;IF(LEN(DAY(F1466))=1,"0"&amp;DAY(F1466),DAY(F1466))</f>
        <v/>
      </c>
    </row>
    <row r="1467">
      <c r="A1467" s="5" t="n">
        <v>442</v>
      </c>
      <c r="B1467" s="5" t="inlineStr">
        <is>
          <t>Participación de docentes invitados en eventos académicos virtuales en Poli</t>
        </is>
      </c>
      <c r="C1467" s="5" t="inlineStr">
        <is>
          <t>VISIBILIDAD NACIONAL E INTERNACIONAL</t>
        </is>
      </c>
      <c r="D1467" s="5" t="inlineStr">
        <is>
          <t>Semestral</t>
        </is>
      </c>
      <c r="E1467" s="5" t="inlineStr">
        <is>
          <t>Positivo</t>
        </is>
      </c>
      <c r="F1467" s="6" t="n">
        <v>45473</v>
      </c>
      <c r="G1467" s="5">
        <f>YEAR(F1467)</f>
        <v/>
      </c>
      <c r="H1467" s="5">
        <f>PROPER(TEXT(F1467,"mmmm"))</f>
        <v/>
      </c>
      <c r="I1467" s="6">
        <f>IF(OR(H1467="Enero",H1467="Febrero",H1467="Marzo",H1467="Abril",H1467="Mayo",H1467="Junio"),G1467&amp;"-1",IF(OR(H1467="Julio",H1467="Agosto",H1467="Septiembre",H1467="Octubre",H1467="Noviembre",H1467="Diciembre"),G1467&amp;"-2"))</f>
        <v/>
      </c>
      <c r="J1467" s="5" t="n">
        <v>100</v>
      </c>
      <c r="K1467" s="5" t="n">
        <v>80</v>
      </c>
      <c r="L1467" s="28">
        <f>IFERROR(IF(OR(J1467=0,K1467=""),"",IF(E1467="Positivo",MIN(MAX(K1467/J1467,0),1.3),MIN(MAX(J1467/K1467,0),1.3))),"")</f>
        <v/>
      </c>
      <c r="M1467" s="28">
        <f>IFERROR(IF(OR(J1467=0,K1467=""),"",IF(E1467="Positivo",MAX(K1467/J1467,0),MAX(J1467/K1467,0))),"")</f>
        <v/>
      </c>
      <c r="N1467" s="5" t="inlineStr"/>
      <c r="O1467" s="5" t="inlineStr"/>
      <c r="P1467" s="5" t="n">
        <v>0</v>
      </c>
      <c r="Q1467" s="5" t="n">
        <v>0</v>
      </c>
      <c r="R1467" s="5">
        <f>A1467&amp;"-"&amp;YEAR(F1467)&amp;"-"&amp;IF(LEN(MONTH(F1467))=1,"0"&amp;MONTH(F1467),MONTH(F1467))&amp;"-"&amp;IF(LEN(DAY(F1467))=1,"0"&amp;DAY(F1467),DAY(F1467))</f>
        <v/>
      </c>
    </row>
    <row r="1468">
      <c r="A1468" s="26" t="n">
        <v>442</v>
      </c>
      <c r="B1468" s="5" t="inlineStr">
        <is>
          <t>Participación de docentes invitados en eventos académicos virtuales en Poli</t>
        </is>
      </c>
      <c r="C1468" s="5" t="inlineStr">
        <is>
          <t>VISIBILIDAD NACIONAL E INTERNACIONAL</t>
        </is>
      </c>
      <c r="D1468" s="5" t="inlineStr">
        <is>
          <t>Semestral</t>
        </is>
      </c>
      <c r="E1468" s="5" t="inlineStr">
        <is>
          <t>Positivo</t>
        </is>
      </c>
      <c r="F1468" s="6" t="n">
        <v>45657</v>
      </c>
      <c r="G1468" s="5">
        <f>YEAR(F1468)</f>
        <v/>
      </c>
      <c r="H1468" s="5">
        <f>PROPER(TEXT(F1468,"mmmm"))</f>
        <v/>
      </c>
      <c r="I1468" s="6">
        <f>IF(OR(H1468="Enero",H1468="Febrero",H1468="Marzo",H1468="Abril",H1468="Mayo",H1468="Junio"),G1468&amp;"-1",IF(OR(H1468="Julio",H1468="Agosto",H1468="Septiembre",H1468="Octubre",H1468="Noviembre",H1468="Diciembre"),G1468&amp;"-2"))</f>
        <v/>
      </c>
      <c r="J1468" s="5" t="n">
        <v>100</v>
      </c>
      <c r="K1468" s="10" t="n">
        <v>145</v>
      </c>
      <c r="L1468" s="28">
        <f>IFERROR(IF(OR(J1468=0,K1468=""),"",IF(E1468="Positivo",MIN(MAX(K1468/J1468,0),1.3),MIN(MAX(J1468/K1468,0),1.3))),"")</f>
        <v/>
      </c>
      <c r="M1468" s="28">
        <f>IFERROR(IF(OR(J1468=0,K1468=""),"",IF(E1468="Positivo",MAX(K1468/J1468,0),MAX(J1468/K1468,0))),"")</f>
        <v/>
      </c>
      <c r="N1468" s="5" t="inlineStr"/>
      <c r="O1468" s="5" t="inlineStr"/>
      <c r="P1468" s="16" t="n">
        <v>0</v>
      </c>
      <c r="Q1468" s="16" t="n">
        <v>0</v>
      </c>
      <c r="R1468" s="5">
        <f>A1468&amp;"-"&amp;YEAR(F1468)&amp;"-"&amp;IF(LEN(MONTH(F1468))=1,"0"&amp;MONTH(F1468),MONTH(F1468))&amp;"-"&amp;IF(LEN(DAY(F1468))=1,"0"&amp;DAY(F1468),DAY(F1468))</f>
        <v/>
      </c>
    </row>
    <row r="1469">
      <c r="A1469" s="5" t="n">
        <v>443</v>
      </c>
      <c r="B1469" s="5" t="inlineStr">
        <is>
          <t>Participación de estudiantes invitados en eventos académicos virtuales en Poli</t>
        </is>
      </c>
      <c r="C1469" s="5" t="inlineStr">
        <is>
          <t>VISIBILIDAD NACIONAL E INTERNACIONAL</t>
        </is>
      </c>
      <c r="D1469" s="5" t="inlineStr">
        <is>
          <t>Semestral</t>
        </is>
      </c>
      <c r="E1469" s="5" t="inlineStr">
        <is>
          <t>Positivo</t>
        </is>
      </c>
      <c r="F1469" s="6" t="n">
        <v>45473</v>
      </c>
      <c r="G1469" s="5">
        <f>YEAR(F1469)</f>
        <v/>
      </c>
      <c r="H1469" s="5">
        <f>PROPER(TEXT(F1469,"mmmm"))</f>
        <v/>
      </c>
      <c r="I1469" s="6">
        <f>IF(OR(H1469="Enero",H1469="Febrero",H1469="Marzo",H1469="Abril",H1469="Mayo",H1469="Junio"),G1469&amp;"-1",IF(OR(H1469="Julio",H1469="Agosto",H1469="Septiembre",H1469="Octubre",H1469="Noviembre",H1469="Diciembre"),G1469&amp;"-2"))</f>
        <v/>
      </c>
      <c r="J1469" s="5" t="n">
        <v>100</v>
      </c>
      <c r="K1469" s="5" t="n">
        <v>114.33</v>
      </c>
      <c r="L1469" s="28">
        <f>IFERROR(IF(OR(J1469=0,K1469=""),"",IF(E1469="Positivo",MIN(MAX(K1469/J1469,0),1.3),MIN(MAX(J1469/K1469,0),1.3))),"")</f>
        <v/>
      </c>
      <c r="M1469" s="28">
        <f>IFERROR(IF(OR(J1469=0,K1469=""),"",IF(E1469="Positivo",MAX(K1469/J1469,0),MAX(J1469/K1469,0))),"")</f>
        <v/>
      </c>
      <c r="N1469" s="5" t="inlineStr"/>
      <c r="O1469" s="5" t="inlineStr"/>
      <c r="P1469" s="5" t="n">
        <v>0</v>
      </c>
      <c r="Q1469" s="5" t="n">
        <v>0</v>
      </c>
      <c r="R1469" s="5">
        <f>A1469&amp;"-"&amp;YEAR(F1469)&amp;"-"&amp;IF(LEN(MONTH(F1469))=1,"0"&amp;MONTH(F1469),MONTH(F1469))&amp;"-"&amp;IF(LEN(DAY(F1469))=1,"0"&amp;DAY(F1469),DAY(F1469))</f>
        <v/>
      </c>
    </row>
    <row r="1470">
      <c r="A1470" s="26" t="n">
        <v>443</v>
      </c>
      <c r="B1470" s="5" t="inlineStr">
        <is>
          <t>Participación de estudiantes invitados en eventos académicos virtuales en Poli</t>
        </is>
      </c>
      <c r="C1470" s="5" t="inlineStr">
        <is>
          <t>VISIBILIDAD NACIONAL E INTERNACIONAL</t>
        </is>
      </c>
      <c r="D1470" s="5" t="inlineStr">
        <is>
          <t>Semestral</t>
        </is>
      </c>
      <c r="E1470" s="5" t="inlineStr">
        <is>
          <t>Positivo</t>
        </is>
      </c>
      <c r="F1470" s="6" t="n">
        <v>45657</v>
      </c>
      <c r="G1470" s="5">
        <f>YEAR(F1470)</f>
        <v/>
      </c>
      <c r="H1470" s="5">
        <f>PROPER(TEXT(F1470,"mmmm"))</f>
        <v/>
      </c>
      <c r="I1470" s="6">
        <f>IF(OR(H1470="Enero",H1470="Febrero",H1470="Marzo",H1470="Abril",H1470="Mayo",H1470="Junio"),G1470&amp;"-1",IF(OR(H1470="Julio",H1470="Agosto",H1470="Septiembre",H1470="Octubre",H1470="Noviembre",H1470="Diciembre"),G1470&amp;"-2"))</f>
        <v/>
      </c>
      <c r="J1470" s="5" t="n">
        <v>100</v>
      </c>
      <c r="K1470" s="10" t="n">
        <v>209</v>
      </c>
      <c r="L1470" s="28">
        <f>IFERROR(IF(OR(J1470=0,K1470=""),"",IF(E1470="Positivo",MIN(MAX(K1470/J1470,0),1.3),MIN(MAX(J1470/K1470,0),1.3))),"")</f>
        <v/>
      </c>
      <c r="M1470" s="28">
        <f>IFERROR(IF(OR(J1470=0,K1470=""),"",IF(E1470="Positivo",MAX(K1470/J1470,0),MAX(J1470/K1470,0))),"")</f>
        <v/>
      </c>
      <c r="N1470" s="5" t="inlineStr"/>
      <c r="O1470" s="5" t="inlineStr"/>
      <c r="P1470" s="16" t="n">
        <v>0</v>
      </c>
      <c r="Q1470" s="16" t="n">
        <v>0</v>
      </c>
      <c r="R1470" s="5">
        <f>A1470&amp;"-"&amp;YEAR(F1470)&amp;"-"&amp;IF(LEN(MONTH(F1470))=1,"0"&amp;MONTH(F1470),MONTH(F1470))&amp;"-"&amp;IF(LEN(DAY(F1470))=1,"0"&amp;DAY(F1470),DAY(F1470))</f>
        <v/>
      </c>
    </row>
    <row r="1471">
      <c r="A1471" s="26" t="n">
        <v>444</v>
      </c>
      <c r="B1471" s="5" t="inlineStr">
        <is>
          <t>CES Proceso de grados</t>
        </is>
      </c>
      <c r="C1471" s="5" t="inlineStr">
        <is>
          <t>Registro y Control</t>
        </is>
      </c>
      <c r="D1471" s="5" t="inlineStr">
        <is>
          <t>Semestral</t>
        </is>
      </c>
      <c r="E1471" s="5" t="inlineStr">
        <is>
          <t>Positivo</t>
        </is>
      </c>
      <c r="F1471" s="6" t="n">
        <v>45657</v>
      </c>
      <c r="G1471" s="5">
        <f>YEAR(F1471)</f>
        <v/>
      </c>
      <c r="H1471" s="5">
        <f>PROPER(TEXT(F1471,"mmmm"))</f>
        <v/>
      </c>
      <c r="I1471" s="6">
        <f>IF(OR(H1471="Enero",H1471="Febrero",H1471="Marzo",H1471="Abril",H1471="Mayo",H1471="Junio"),G1471&amp;"-1",IF(OR(H1471="Julio",H1471="Agosto",H1471="Septiembre",H1471="Octubre",H1471="Noviembre",H1471="Diciembre"),G1471&amp;"-2"))</f>
        <v/>
      </c>
      <c r="J1471" s="5" t="n"/>
      <c r="K1471" s="10" t="n">
        <v>2.1</v>
      </c>
      <c r="L1471" s="28">
        <f>IFERROR(IF(OR(J1471=0,K1471=""),"",IF(E1471="Positivo",MIN(MAX(K1471/J1471,0),1.3),MIN(MAX(J1471/K1471,0),1.3))),"")</f>
        <v/>
      </c>
      <c r="M1471" s="28">
        <f>IFERROR(IF(OR(J1471=0,K1471=""),"",IF(E1471="Positivo",MAX(K1471/J1471,0),MAX(J1471/K1471,0))),"")</f>
        <v/>
      </c>
      <c r="N1471" s="5" t="inlineStr">
        <is>
          <t>Linea Base</t>
        </is>
      </c>
      <c r="O1471" s="5" t="n"/>
      <c r="P1471" s="16" t="n">
        <v>0</v>
      </c>
      <c r="Q1471" s="16" t="n">
        <v>1</v>
      </c>
      <c r="R1471" s="5">
        <f>A1471&amp;"-"&amp;YEAR(F1471)&amp;"-"&amp;IF(LEN(MONTH(F1471))=1,"0"&amp;MONTH(F1471),MONTH(F1471))&amp;"-"&amp;IF(LEN(DAY(F1471))=1,"0"&amp;DAY(F1471),DAY(F1471))</f>
        <v/>
      </c>
    </row>
    <row r="1472">
      <c r="A1472" s="5" t="n">
        <v>445</v>
      </c>
      <c r="B1472" s="5" t="inlineStr">
        <is>
          <t>Satisfacción del proceso de grados virtual</t>
        </is>
      </c>
      <c r="C1472" s="5" t="inlineStr">
        <is>
          <t>Registro y Control</t>
        </is>
      </c>
      <c r="D1472" s="5" t="inlineStr">
        <is>
          <t>Semestral</t>
        </is>
      </c>
      <c r="E1472" s="5" t="inlineStr">
        <is>
          <t>Positivo</t>
        </is>
      </c>
      <c r="F1472" s="6" t="n">
        <v>45473</v>
      </c>
      <c r="G1472" s="5">
        <f>YEAR(F1472)</f>
        <v/>
      </c>
      <c r="H1472" s="5">
        <f>PROPER(TEXT(F1472,"mmmm"))</f>
        <v/>
      </c>
      <c r="I1472" s="6">
        <f>IF(OR(H1472="Enero",H1472="Febrero",H1472="Marzo",H1472="Abril",H1472="Mayo",H1472="Junio"),G1472&amp;"-1",IF(OR(H1472="Julio",H1472="Agosto",H1472="Septiembre",H1472="Octubre",H1472="Noviembre",H1472="Diciembre"),G1472&amp;"-2"))</f>
        <v/>
      </c>
      <c r="J1472" s="5" t="n">
        <v>67.5</v>
      </c>
      <c r="K1472" s="5" t="n">
        <v>55.2</v>
      </c>
      <c r="L1472" s="28">
        <f>IFERROR(IF(OR(J1472=0,K1472=""),"",IF(E1472="Positivo",MIN(MAX(K1472/J1472,0),1.3),MIN(MAX(J1472/K1472,0),1.3))),"")</f>
        <v/>
      </c>
      <c r="M1472" s="28">
        <f>IFERROR(IF(OR(J1472=0,K1472=""),"",IF(E1472="Positivo",MAX(K1472/J1472,0),MAX(J1472/K1472,0))),"")</f>
        <v/>
      </c>
      <c r="N1472" s="5" t="inlineStr">
        <is>
          <t>%</t>
        </is>
      </c>
      <c r="O1472" s="5" t="inlineStr">
        <is>
          <t>%</t>
        </is>
      </c>
      <c r="P1472" s="5" t="n">
        <v>0</v>
      </c>
      <c r="Q1472" s="5" t="n">
        <v>0</v>
      </c>
      <c r="R1472" s="5">
        <f>A1472&amp;"-"&amp;YEAR(F1472)&amp;"-"&amp;IF(LEN(MONTH(F1472))=1,"0"&amp;MONTH(F1472),MONTH(F1472))&amp;"-"&amp;IF(LEN(DAY(F1472))=1,"0"&amp;DAY(F1472),DAY(F1472))</f>
        <v/>
      </c>
    </row>
    <row r="1473">
      <c r="A1473" s="26" t="n">
        <v>445</v>
      </c>
      <c r="B1473" s="5" t="inlineStr">
        <is>
          <t>Satisfacción del proceso de grados virtual</t>
        </is>
      </c>
      <c r="C1473" s="5" t="inlineStr">
        <is>
          <t>Registro y Control</t>
        </is>
      </c>
      <c r="D1473" s="5" t="inlineStr">
        <is>
          <t>Semestral</t>
        </is>
      </c>
      <c r="E1473" s="5" t="inlineStr">
        <is>
          <t>Positivo</t>
        </is>
      </c>
      <c r="F1473" s="6" t="n">
        <v>45657</v>
      </c>
      <c r="G1473" s="5">
        <f>YEAR(F1473)</f>
        <v/>
      </c>
      <c r="H1473" s="5">
        <f>PROPER(TEXT(F1473,"mmmm"))</f>
        <v/>
      </c>
      <c r="I1473" s="6">
        <f>IF(OR(H1473="Enero",H1473="Febrero",H1473="Marzo",H1473="Abril",H1473="Mayo",H1473="Junio"),G1473&amp;"-1",IF(OR(H1473="Julio",H1473="Agosto",H1473="Septiembre",H1473="Octubre",H1473="Noviembre",H1473="Diciembre"),G1473&amp;"-2"))</f>
        <v/>
      </c>
      <c r="J1473" s="5" t="n">
        <v>67.5</v>
      </c>
      <c r="K1473" s="10" t="n">
        <v>86.5</v>
      </c>
      <c r="L1473" s="28">
        <f>IFERROR(IF(OR(J1473=0,K1473=""),"",IF(E1473="Positivo",MIN(MAX(K1473/J1473,0),1.3),MIN(MAX(J1473/K1473,0),1.3))),"")</f>
        <v/>
      </c>
      <c r="M1473" s="28">
        <f>IFERROR(IF(OR(J1473=0,K1473=""),"",IF(E1473="Positivo",MAX(K1473/J1473,0),MAX(J1473/K1473,0))),"")</f>
        <v/>
      </c>
      <c r="N1473" s="5" t="inlineStr">
        <is>
          <t>%</t>
        </is>
      </c>
      <c r="O1473" s="5" t="inlineStr">
        <is>
          <t>%</t>
        </is>
      </c>
      <c r="P1473" s="16" t="n">
        <v>0</v>
      </c>
      <c r="Q1473" s="16" t="n">
        <v>0</v>
      </c>
      <c r="R1473" s="5">
        <f>A1473&amp;"-"&amp;YEAR(F1473)&amp;"-"&amp;IF(LEN(MONTH(F1473))=1,"0"&amp;MONTH(F1473),MONTH(F1473))&amp;"-"&amp;IF(LEN(DAY(F1473))=1,"0"&amp;DAY(F1473),DAY(F1473))</f>
        <v/>
      </c>
    </row>
    <row r="1474">
      <c r="A1474" s="5" t="n">
        <v>447</v>
      </c>
      <c r="B1474" s="5" t="inlineStr">
        <is>
          <t>Participación en actividades culturales</t>
        </is>
      </c>
      <c r="C1474" s="5" t="inlineStr">
        <is>
          <t>Biblioteca Institucional</t>
        </is>
      </c>
      <c r="D1474" s="5" t="inlineStr">
        <is>
          <t>Semestral</t>
        </is>
      </c>
      <c r="E1474" s="5" t="inlineStr">
        <is>
          <t>Positivo</t>
        </is>
      </c>
      <c r="F1474" s="6" t="n">
        <v>45473</v>
      </c>
      <c r="G1474" s="5">
        <f>YEAR(F1474)</f>
        <v/>
      </c>
      <c r="H1474" s="5">
        <f>PROPER(TEXT(F1474,"mmmm"))</f>
        <v/>
      </c>
      <c r="I1474" s="6">
        <f>IF(OR(H1474="Enero",H1474="Febrero",H1474="Marzo",H1474="Abril",H1474="Mayo",H1474="Junio"),G1474&amp;"-1",IF(OR(H1474="Julio",H1474="Agosto",H1474="Septiembre",H1474="Octubre",H1474="Noviembre",H1474="Diciembre"),G1474&amp;"-2"))</f>
        <v/>
      </c>
      <c r="J1474" s="5" t="n">
        <v>15</v>
      </c>
      <c r="K1474" s="5" t="n">
        <v>31.04</v>
      </c>
      <c r="L1474" s="28">
        <f>IFERROR(IF(OR(J1474=0,K1474=""),"",IF(E1474="Positivo",MIN(MAX(K1474/J1474,0),1.3),MIN(MAX(J1474/K1474,0),1.3))),"")</f>
        <v/>
      </c>
      <c r="M1474" s="28">
        <f>IFERROR(IF(OR(J1474=0,K1474=""),"",IF(E1474="Positivo",MAX(K1474/J1474,0),MAX(J1474/K1474,0))),"")</f>
        <v/>
      </c>
      <c r="N1474" s="5" t="inlineStr">
        <is>
          <t>%</t>
        </is>
      </c>
      <c r="O1474" s="5" t="inlineStr">
        <is>
          <t>%</t>
        </is>
      </c>
      <c r="P1474" s="5" t="n">
        <v>0</v>
      </c>
      <c r="Q1474" s="5" t="n">
        <v>0</v>
      </c>
      <c r="R1474" s="5">
        <f>A1474&amp;"-"&amp;YEAR(F1474)&amp;"-"&amp;IF(LEN(MONTH(F1474))=1,"0"&amp;MONTH(F1474),MONTH(F1474))&amp;"-"&amp;IF(LEN(DAY(F1474))=1,"0"&amp;DAY(F1474),DAY(F1474))</f>
        <v/>
      </c>
    </row>
    <row r="1475">
      <c r="A1475" s="26" t="n">
        <v>447</v>
      </c>
      <c r="B1475" s="5" t="inlineStr">
        <is>
          <t>Participación en actividades culturales</t>
        </is>
      </c>
      <c r="C1475" s="5" t="inlineStr">
        <is>
          <t>Biblioteca Institucional</t>
        </is>
      </c>
      <c r="D1475" s="5" t="inlineStr">
        <is>
          <t>Semestral</t>
        </is>
      </c>
      <c r="E1475" s="5" t="inlineStr">
        <is>
          <t>Positivo</t>
        </is>
      </c>
      <c r="F1475" s="6" t="n">
        <v>45657</v>
      </c>
      <c r="G1475" s="5">
        <f>YEAR(F1475)</f>
        <v/>
      </c>
      <c r="H1475" s="5">
        <f>PROPER(TEXT(F1475,"mmmm"))</f>
        <v/>
      </c>
      <c r="I1475" s="6">
        <f>IF(OR(H1475="Enero",H1475="Febrero",H1475="Marzo",H1475="Abril",H1475="Mayo",H1475="Junio"),G1475&amp;"-1",IF(OR(H1475="Julio",H1475="Agosto",H1475="Septiembre",H1475="Octubre",H1475="Noviembre",H1475="Diciembre"),G1475&amp;"-2"))</f>
        <v/>
      </c>
      <c r="J1475" s="5" t="n">
        <v>15</v>
      </c>
      <c r="K1475" s="10" t="n">
        <v>16.16</v>
      </c>
      <c r="L1475" s="28">
        <f>IFERROR(IF(OR(J1475=0,K1475=""),"",IF(E1475="Positivo",MIN(MAX(K1475/J1475,0),1.3),MIN(MAX(J1475/K1475,0),1.3))),"")</f>
        <v/>
      </c>
      <c r="M1475" s="28">
        <f>IFERROR(IF(OR(J1475=0,K1475=""),"",IF(E1475="Positivo",MAX(K1475/J1475,0),MAX(J1475/K1475,0))),"")</f>
        <v/>
      </c>
      <c r="N1475" s="5" t="inlineStr">
        <is>
          <t>%</t>
        </is>
      </c>
      <c r="O1475" s="5" t="inlineStr">
        <is>
          <t>%</t>
        </is>
      </c>
      <c r="P1475" s="16" t="n">
        <v>0</v>
      </c>
      <c r="Q1475" s="16" t="n">
        <v>0</v>
      </c>
      <c r="R1475" s="5">
        <f>A1475&amp;"-"&amp;YEAR(F1475)&amp;"-"&amp;IF(LEN(MONTH(F1475))=1,"0"&amp;MONTH(F1475),MONTH(F1475))&amp;"-"&amp;IF(LEN(DAY(F1475))=1,"0"&amp;DAY(F1475),DAY(F1475))</f>
        <v/>
      </c>
    </row>
    <row r="1476">
      <c r="A1476" s="5" t="n">
        <v>448</v>
      </c>
      <c r="B1476" s="5" t="inlineStr">
        <is>
          <t>Participación en actividades de formación</t>
        </is>
      </c>
      <c r="C1476" s="5" t="inlineStr">
        <is>
          <t>Biblioteca Institucional</t>
        </is>
      </c>
      <c r="D1476" s="5" t="inlineStr">
        <is>
          <t>Semestral</t>
        </is>
      </c>
      <c r="E1476" s="5" t="inlineStr">
        <is>
          <t>Positivo</t>
        </is>
      </c>
      <c r="F1476" s="6" t="n">
        <v>45473</v>
      </c>
      <c r="G1476" s="5">
        <f>YEAR(F1476)</f>
        <v/>
      </c>
      <c r="H1476" s="5">
        <f>PROPER(TEXT(F1476,"mmmm"))</f>
        <v/>
      </c>
      <c r="I1476" s="6">
        <f>IF(OR(H1476="Enero",H1476="Febrero",H1476="Marzo",H1476="Abril",H1476="Mayo",H1476="Junio"),G1476&amp;"-1",IF(OR(H1476="Julio",H1476="Agosto",H1476="Septiembre",H1476="Octubre",H1476="Noviembre",H1476="Diciembre"),G1476&amp;"-2"))</f>
        <v/>
      </c>
      <c r="J1476" s="5" t="n">
        <v>9</v>
      </c>
      <c r="K1476" s="5" t="n">
        <v>18.93</v>
      </c>
      <c r="L1476" s="28">
        <f>IFERROR(IF(OR(J1476=0,K1476=""),"",IF(E1476="Positivo",MIN(MAX(K1476/J1476,0),1.3),MIN(MAX(J1476/K1476,0),1.3))),"")</f>
        <v/>
      </c>
      <c r="M1476" s="28">
        <f>IFERROR(IF(OR(J1476=0,K1476=""),"",IF(E1476="Positivo",MAX(K1476/J1476,0),MAX(J1476/K1476,0))),"")</f>
        <v/>
      </c>
      <c r="N1476" s="5" t="inlineStr">
        <is>
          <t>%</t>
        </is>
      </c>
      <c r="O1476" s="5" t="inlineStr">
        <is>
          <t>%</t>
        </is>
      </c>
      <c r="P1476" s="5" t="n">
        <v>0</v>
      </c>
      <c r="Q1476" s="5" t="n">
        <v>0</v>
      </c>
      <c r="R1476" s="5">
        <f>A1476&amp;"-"&amp;YEAR(F1476)&amp;"-"&amp;IF(LEN(MONTH(F1476))=1,"0"&amp;MONTH(F1476),MONTH(F1476))&amp;"-"&amp;IF(LEN(DAY(F1476))=1,"0"&amp;DAY(F1476),DAY(F1476))</f>
        <v/>
      </c>
    </row>
    <row r="1477">
      <c r="A1477" s="26" t="n">
        <v>448</v>
      </c>
      <c r="B1477" s="5" t="inlineStr">
        <is>
          <t>Participación en actividades de formación</t>
        </is>
      </c>
      <c r="C1477" s="5" t="inlineStr">
        <is>
          <t>Biblioteca Institucional</t>
        </is>
      </c>
      <c r="D1477" s="5" t="inlineStr">
        <is>
          <t>Semestral</t>
        </is>
      </c>
      <c r="E1477" s="5" t="inlineStr">
        <is>
          <t>Positivo</t>
        </is>
      </c>
      <c r="F1477" s="6" t="n">
        <v>45657</v>
      </c>
      <c r="G1477" s="5">
        <f>YEAR(F1477)</f>
        <v/>
      </c>
      <c r="H1477" s="5">
        <f>PROPER(TEXT(F1477,"mmmm"))</f>
        <v/>
      </c>
      <c r="I1477" s="6">
        <f>IF(OR(H1477="Enero",H1477="Febrero",H1477="Marzo",H1477="Abril",H1477="Mayo",H1477="Junio"),G1477&amp;"-1",IF(OR(H1477="Julio",H1477="Agosto",H1477="Septiembre",H1477="Octubre",H1477="Noviembre",H1477="Diciembre"),G1477&amp;"-2"))</f>
        <v/>
      </c>
      <c r="J1477" s="5" t="n">
        <v>9</v>
      </c>
      <c r="K1477" s="10" t="n">
        <v>9.32</v>
      </c>
      <c r="L1477" s="28">
        <f>IFERROR(IF(OR(J1477=0,K1477=""),"",IF(E1477="Positivo",MIN(MAX(K1477/J1477,0),1.3),MIN(MAX(J1477/K1477,0),1.3))),"")</f>
        <v/>
      </c>
      <c r="M1477" s="28">
        <f>IFERROR(IF(OR(J1477=0,K1477=""),"",IF(E1477="Positivo",MAX(K1477/J1477,0),MAX(J1477/K1477,0))),"")</f>
        <v/>
      </c>
      <c r="N1477" s="5" t="inlineStr">
        <is>
          <t>%</t>
        </is>
      </c>
      <c r="O1477" s="5" t="inlineStr">
        <is>
          <t>%</t>
        </is>
      </c>
      <c r="P1477" s="16" t="n">
        <v>0</v>
      </c>
      <c r="Q1477" s="16" t="n">
        <v>0</v>
      </c>
      <c r="R1477" s="5">
        <f>A1477&amp;"-"&amp;YEAR(F1477)&amp;"-"&amp;IF(LEN(MONTH(F1477))=1,"0"&amp;MONTH(F1477),MONTH(F1477))&amp;"-"&amp;IF(LEN(DAY(F1477))=1,"0"&amp;DAY(F1477),DAY(F1477))</f>
        <v/>
      </c>
    </row>
    <row r="1478">
      <c r="A1478" s="26" t="n">
        <v>449</v>
      </c>
      <c r="B1478" s="5" t="inlineStr">
        <is>
          <t>Cumplimiento en la supervisión y monitoreo a los planes de tratamiento de los riesgos institucionales en nivel alto y extremo</t>
        </is>
      </c>
      <c r="C1478" s="5" t="inlineStr">
        <is>
          <t>GESTIÓN DE RIESGOS</t>
        </is>
      </c>
      <c r="D1478" s="5" t="inlineStr">
        <is>
          <t>Trimestral</t>
        </is>
      </c>
      <c r="E1478" s="5" t="inlineStr">
        <is>
          <t>Positivo</t>
        </is>
      </c>
      <c r="F1478" s="6" t="n">
        <v>45382</v>
      </c>
      <c r="G1478" s="5">
        <f>YEAR(F1478)</f>
        <v/>
      </c>
      <c r="H1478" s="5">
        <f>PROPER(TEXT(F1478,"mmmm"))</f>
        <v/>
      </c>
      <c r="I1478" s="6">
        <f>IF(OR(H1478="Enero",H1478="Febrero",H1478="Marzo",H1478="Abril",H1478="Mayo",H1478="Junio"),G1478&amp;"-1",IF(OR(H1478="Julio",H1478="Agosto",H1478="Septiembre",H1478="Octubre",H1478="Noviembre",H1478="Diciembre"),G1478&amp;"-2"))</f>
        <v/>
      </c>
      <c r="J1478" s="5" t="n">
        <v>20</v>
      </c>
      <c r="K1478" s="10" t="n">
        <v>51.28</v>
      </c>
      <c r="L1478" s="28">
        <f>IFERROR(IF(OR(J1478=0,K1478=""),"",IF(E1478="Positivo",MIN(MAX(K1478/J1478,0),1.3),MIN(MAX(J1478/K1478,0),1.3))),"")</f>
        <v/>
      </c>
      <c r="M1478" s="28">
        <f>IFERROR(IF(OR(J1478=0,K1478=""),"",IF(E1478="Positivo",MAX(K1478/J1478,0),MAX(J1478/K1478,0))),"")</f>
        <v/>
      </c>
      <c r="N1478" s="5" t="n"/>
      <c r="O1478" s="5" t="n"/>
      <c r="P1478" s="16" t="n">
        <v>0</v>
      </c>
      <c r="Q1478" s="16" t="n">
        <v>0</v>
      </c>
      <c r="R1478" s="5">
        <f>A1478&amp;"-"&amp;YEAR(F1478)&amp;"-"&amp;IF(LEN(MONTH(F1478))=1,"0"&amp;MONTH(F1478),MONTH(F1478))&amp;"-"&amp;IF(LEN(DAY(F1478))=1,"0"&amp;DAY(F1478),DAY(F1478))</f>
        <v/>
      </c>
    </row>
    <row r="1479">
      <c r="A1479" s="26" t="n">
        <v>449</v>
      </c>
      <c r="B1479" s="5" t="inlineStr">
        <is>
          <t>Cumplimiento en la supervisión y monitoreo a los planes de tratamiento de los riesgos institucionales en nivel alto y extremo</t>
        </is>
      </c>
      <c r="C1479" s="5" t="inlineStr">
        <is>
          <t>GESTIÓN DE RIESGOS</t>
        </is>
      </c>
      <c r="D1479" s="5" t="inlineStr">
        <is>
          <t>Trimestral</t>
        </is>
      </c>
      <c r="E1479" s="5" t="inlineStr">
        <is>
          <t>Positivo</t>
        </is>
      </c>
      <c r="F1479" s="6" t="n">
        <v>45565</v>
      </c>
      <c r="G1479" s="5">
        <f>YEAR(F1479)</f>
        <v/>
      </c>
      <c r="H1479" s="5">
        <f>PROPER(TEXT(F1479,"mmmm"))</f>
        <v/>
      </c>
      <c r="I1479" s="6">
        <f>IF(OR(H1479="Enero",H1479="Febrero",H1479="Marzo",H1479="Abril",H1479="Mayo",H1479="Junio"),G1479&amp;"-1",IF(OR(H1479="Julio",H1479="Agosto",H1479="Septiembre",H1479="Octubre",H1479="Noviembre",H1479="Diciembre"),G1479&amp;"-2"))</f>
        <v/>
      </c>
      <c r="J1479" s="5" t="n">
        <v>70</v>
      </c>
      <c r="K1479" s="10" t="n">
        <v>84.6153846153846</v>
      </c>
      <c r="L1479" s="28">
        <f>IFERROR(IF(OR(J1479=0,K1479=""),"",IF(E1479="Positivo",MIN(MAX(K1479/J1479,0),1.3),MIN(MAX(J1479/K1479,0),1.3))),"")</f>
        <v/>
      </c>
      <c r="M1479" s="28">
        <f>IFERROR(IF(OR(J1479=0,K1479=""),"",IF(E1479="Positivo",MAX(K1479/J1479,0),MAX(J1479/K1479,0))),"")</f>
        <v/>
      </c>
      <c r="N1479" s="5" t="n"/>
      <c r="O1479" s="5" t="n"/>
      <c r="P1479" s="16" t="n">
        <v>0</v>
      </c>
      <c r="Q1479" s="16" t="n">
        <v>0</v>
      </c>
      <c r="R1479" s="5">
        <f>A1479&amp;"-"&amp;YEAR(F1479)&amp;"-"&amp;IF(LEN(MONTH(F1479))=1,"0"&amp;MONTH(F1479),MONTH(F1479))&amp;"-"&amp;IF(LEN(DAY(F1479))=1,"0"&amp;DAY(F1479),DAY(F1479))</f>
        <v/>
      </c>
    </row>
    <row r="1480">
      <c r="A1480" s="26" t="n">
        <v>449</v>
      </c>
      <c r="B1480" s="5" t="inlineStr">
        <is>
          <t>Cumplimiento en la supervisión y monitoreo a los planes de tratamiento de los riesgos institucionales en nivel alto y extremo</t>
        </is>
      </c>
      <c r="C1480" s="5" t="inlineStr">
        <is>
          <t>GESTIÓN DE RIESGOS</t>
        </is>
      </c>
      <c r="D1480" s="5" t="inlineStr">
        <is>
          <t>Trimestral</t>
        </is>
      </c>
      <c r="E1480" s="5" t="inlineStr">
        <is>
          <t>Positivo</t>
        </is>
      </c>
      <c r="F1480" s="6" t="n">
        <v>45657</v>
      </c>
      <c r="G1480" s="5">
        <f>YEAR(F1480)</f>
        <v/>
      </c>
      <c r="H1480" s="5">
        <f>PROPER(TEXT(F1480,"mmmm"))</f>
        <v/>
      </c>
      <c r="I1480" s="6">
        <f>IF(OR(H1480="Enero",H1480="Febrero",H1480="Marzo",H1480="Abril",H1480="Mayo",H1480="Junio"),G1480&amp;"-1",IF(OR(H1480="Julio",H1480="Agosto",H1480="Septiembre",H1480="Octubre",H1480="Noviembre",H1480="Diciembre"),G1480&amp;"-2"))</f>
        <v/>
      </c>
      <c r="J1480" s="5" t="n">
        <v>100</v>
      </c>
      <c r="K1480" s="10" t="n">
        <v>100</v>
      </c>
      <c r="L1480" s="28">
        <f>IFERROR(IF(OR(J1480=0,K1480=""),"",IF(E1480="Positivo",MIN(MAX(K1480/J1480,0),1.3),MIN(MAX(J1480/K1480,0),1.3))),"")</f>
        <v/>
      </c>
      <c r="M1480" s="28">
        <f>IFERROR(IF(OR(J1480=0,K1480=""),"",IF(E1480="Positivo",MAX(K1480/J1480,0),MAX(J1480/K1480,0))),"")</f>
        <v/>
      </c>
      <c r="N1480" s="5" t="n"/>
      <c r="O1480" s="5" t="n"/>
      <c r="P1480" s="16" t="n">
        <v>0</v>
      </c>
      <c r="Q1480" s="16" t="n">
        <v>0</v>
      </c>
      <c r="R1480" s="5">
        <f>A1480&amp;"-"&amp;YEAR(F1480)&amp;"-"&amp;IF(LEN(MONTH(F1480))=1,"0"&amp;MONTH(F1480),MONTH(F1480))&amp;"-"&amp;IF(LEN(DAY(F1480))=1,"0"&amp;DAY(F1480),DAY(F1480))</f>
        <v/>
      </c>
    </row>
    <row r="1481">
      <c r="A1481" s="5" t="n">
        <v>451</v>
      </c>
      <c r="B1481" s="5" t="inlineStr">
        <is>
          <t>% Participación de publicaciones positiva</t>
        </is>
      </c>
      <c r="C1481" s="5" t="inlineStr">
        <is>
          <t>Comunicaciones Externas</t>
        </is>
      </c>
      <c r="D1481" s="5" t="inlineStr">
        <is>
          <t>Semestral</t>
        </is>
      </c>
      <c r="E1481" s="5" t="inlineStr">
        <is>
          <t>Positivo</t>
        </is>
      </c>
      <c r="F1481" s="6" t="n">
        <v>45473</v>
      </c>
      <c r="G1481" s="5">
        <f>YEAR(F1481)</f>
        <v/>
      </c>
      <c r="H1481" s="5">
        <f>PROPER(TEXT(F1481,"mmmm"))</f>
        <v/>
      </c>
      <c r="I1481" s="6">
        <f>IF(OR(H1481="Enero",H1481="Febrero",H1481="Marzo",H1481="Abril",H1481="Mayo",H1481="Junio"),G1481&amp;"-1",IF(OR(H1481="Julio",H1481="Agosto",H1481="Septiembre",H1481="Octubre",H1481="Noviembre",H1481="Diciembre"),G1481&amp;"-2"))</f>
        <v/>
      </c>
      <c r="J1481" s="5" t="n">
        <v>0</v>
      </c>
      <c r="K1481" s="5" t="n">
        <v>34.9</v>
      </c>
      <c r="L1481" s="28">
        <f>IFERROR(IF(OR(J1481=0,K1481=""),"",IF(E1481="Positivo",MIN(MAX(K1481/J1481,0),1.3),MIN(MAX(J1481/K1481,0),1.3))),"")</f>
        <v/>
      </c>
      <c r="M1481" s="28">
        <f>IFERROR(IF(OR(J1481=0,K1481=""),"",IF(E1481="Positivo",MAX(K1481/J1481,0),MAX(J1481/K1481,0))),"")</f>
        <v/>
      </c>
      <c r="N1481" s="5" t="n"/>
      <c r="O1481" s="5" t="n"/>
      <c r="P1481" s="5" t="n">
        <v>0</v>
      </c>
      <c r="Q1481" s="5" t="n">
        <v>0</v>
      </c>
      <c r="R1481" s="5">
        <f>A1481&amp;"-"&amp;YEAR(F1481)&amp;"-"&amp;IF(LEN(MONTH(F1481))=1,"0"&amp;MONTH(F1481),MONTH(F1481))&amp;"-"&amp;IF(LEN(DAY(F1481))=1,"0"&amp;DAY(F1481),DAY(F1481))</f>
        <v/>
      </c>
    </row>
    <row r="1482">
      <c r="A1482" s="26" t="n">
        <v>451</v>
      </c>
      <c r="B1482" s="5" t="inlineStr">
        <is>
          <t>% Participación de publicaciones positiva</t>
        </is>
      </c>
      <c r="C1482" s="5" t="inlineStr">
        <is>
          <t>Comunicaciones Externas</t>
        </is>
      </c>
      <c r="D1482" s="5" t="inlineStr">
        <is>
          <t>Semestral</t>
        </is>
      </c>
      <c r="E1482" s="5" t="inlineStr">
        <is>
          <t>Positivo</t>
        </is>
      </c>
      <c r="F1482" s="6" t="n">
        <v>45657</v>
      </c>
      <c r="G1482" s="5">
        <f>YEAR(F1482)</f>
        <v/>
      </c>
      <c r="H1482" s="5">
        <f>PROPER(TEXT(F1482,"mmmm"))</f>
        <v/>
      </c>
      <c r="I1482" s="6">
        <f>IF(OR(H1482="Enero",H1482="Febrero",H1482="Marzo",H1482="Abril",H1482="Mayo",H1482="Junio"),G1482&amp;"-1",IF(OR(H1482="Julio",H1482="Agosto",H1482="Septiembre",H1482="Octubre",H1482="Noviembre",H1482="Diciembre"),G1482&amp;"-2"))</f>
        <v/>
      </c>
      <c r="J1482" s="5" t="n">
        <v>0</v>
      </c>
      <c r="K1482" s="10" t="n">
        <v>42.7</v>
      </c>
      <c r="L1482" s="28">
        <f>IFERROR(IF(OR(J1482=0,K1482=""),"",IF(E1482="Positivo",MIN(MAX(K1482/J1482,0),1.3),MIN(MAX(J1482/K1482,0),1.3))),"")</f>
        <v/>
      </c>
      <c r="M1482" s="28">
        <f>IFERROR(IF(OR(J1482=0,K1482=""),"",IF(E1482="Positivo",MAX(K1482/J1482,0),MAX(J1482/K1482,0))),"")</f>
        <v/>
      </c>
      <c r="N1482" s="5" t="n"/>
      <c r="O1482" s="5" t="n"/>
      <c r="P1482" s="16" t="n">
        <v>0</v>
      </c>
      <c r="Q1482" s="16" t="n">
        <v>0</v>
      </c>
      <c r="R1482" s="5">
        <f>A1482&amp;"-"&amp;YEAR(F1482)&amp;"-"&amp;IF(LEN(MONTH(F1482))=1,"0"&amp;MONTH(F1482),MONTH(F1482))&amp;"-"&amp;IF(LEN(DAY(F1482))=1,"0"&amp;DAY(F1482),DAY(F1482))</f>
        <v/>
      </c>
    </row>
    <row r="1483">
      <c r="A1483" s="26" t="n">
        <v>452</v>
      </c>
      <c r="B1483" s="5" t="inlineStr">
        <is>
          <t>Seguimiento a eventos internos y externos institucionales</t>
        </is>
      </c>
      <c r="C1483" s="5" t="inlineStr">
        <is>
          <t>Comunicaciones Externas</t>
        </is>
      </c>
      <c r="D1483" s="5" t="inlineStr">
        <is>
          <t>Semestral</t>
        </is>
      </c>
      <c r="E1483" s="5" t="inlineStr">
        <is>
          <t>Positivo</t>
        </is>
      </c>
      <c r="F1483" s="6" t="n">
        <v>45657</v>
      </c>
      <c r="G1483" s="5">
        <f>YEAR(F1483)</f>
        <v/>
      </c>
      <c r="H1483" s="5">
        <f>PROPER(TEXT(F1483,"mmmm"))</f>
        <v/>
      </c>
      <c r="I1483" s="6">
        <f>IF(OR(H1483="Enero",H1483="Febrero",H1483="Marzo",H1483="Abril",H1483="Mayo",H1483="Junio"),G1483&amp;"-1",IF(OR(H1483="Julio",H1483="Agosto",H1483="Septiembre",H1483="Octubre",H1483="Noviembre",H1483="Diciembre"),G1483&amp;"-2"))</f>
        <v/>
      </c>
      <c r="J1483" s="5" t="n">
        <v>100</v>
      </c>
      <c r="K1483" s="10" t="n">
        <v>160</v>
      </c>
      <c r="L1483" s="28">
        <f>IFERROR(IF(OR(J1483=0,K1483=""),"",IF(E1483="Positivo",MIN(MAX(K1483/J1483,0),1.3),MIN(MAX(J1483/K1483,0),1.3))),"")</f>
        <v/>
      </c>
      <c r="M1483" s="28">
        <f>IFERROR(IF(OR(J1483=0,K1483=""),"",IF(E1483="Positivo",MAX(K1483/J1483,0),MAX(J1483/K1483,0))),"")</f>
        <v/>
      </c>
      <c r="N1483" s="5" t="n"/>
      <c r="O1483" s="5" t="n"/>
      <c r="P1483" s="16" t="n">
        <v>0</v>
      </c>
      <c r="Q1483" s="16" t="n">
        <v>0</v>
      </c>
      <c r="R1483" s="5">
        <f>A1483&amp;"-"&amp;YEAR(F1483)&amp;"-"&amp;IF(LEN(MONTH(F1483))=1,"0"&amp;MONTH(F1483),MONTH(F1483))&amp;"-"&amp;IF(LEN(DAY(F1483))=1,"0"&amp;DAY(F1483),DAY(F1483))</f>
        <v/>
      </c>
    </row>
    <row r="1484">
      <c r="A1484" s="26" t="n">
        <v>453</v>
      </c>
      <c r="B1484" s="5" t="inlineStr">
        <is>
          <t>Número de cursos diseñados</t>
        </is>
      </c>
      <c r="C1484" s="5" t="inlineStr">
        <is>
          <t>Diseño de Contenido Virtual</t>
        </is>
      </c>
      <c r="D1484" s="5" t="inlineStr">
        <is>
          <t>Trimestral</t>
        </is>
      </c>
      <c r="E1484" s="5" t="inlineStr">
        <is>
          <t>Positivo</t>
        </is>
      </c>
      <c r="F1484" s="6" t="n">
        <v>45382</v>
      </c>
      <c r="G1484" s="5">
        <f>YEAR(F1484)</f>
        <v/>
      </c>
      <c r="H1484" s="5">
        <f>PROPER(TEXT(F1484,"mmmm"))</f>
        <v/>
      </c>
      <c r="I1484" s="6">
        <f>IF(OR(H1484="Enero",H1484="Febrero",H1484="Marzo",H1484="Abril",H1484="Mayo",H1484="Junio"),G1484&amp;"-1",IF(OR(H1484="Julio",H1484="Agosto",H1484="Septiembre",H1484="Octubre",H1484="Noviembre",H1484="Diciembre"),G1484&amp;"-2"))</f>
        <v/>
      </c>
      <c r="J1484" s="5" t="n">
        <v>0</v>
      </c>
      <c r="K1484" s="10" t="n">
        <v>52</v>
      </c>
      <c r="L1484" s="28">
        <f>IFERROR(IF(OR(J1484=0,K1484=""),"",IF(E1484="Positivo",MIN(MAX(K1484/J1484,0),1.3),MIN(MAX(J1484/K1484,0),1.3))),"")</f>
        <v/>
      </c>
      <c r="M1484" s="28">
        <f>IFERROR(IF(OR(J1484=0,K1484=""),"",IF(E1484="Positivo",MAX(K1484/J1484,0),MAX(J1484/K1484,0))),"")</f>
        <v/>
      </c>
      <c r="N1484" s="5" t="n"/>
      <c r="O1484" s="5" t="n"/>
      <c r="P1484" s="16" t="n">
        <v>0</v>
      </c>
      <c r="Q1484" s="16" t="n">
        <v>0</v>
      </c>
      <c r="R1484" s="5">
        <f>A1484&amp;"-"&amp;YEAR(F1484)&amp;"-"&amp;IF(LEN(MONTH(F1484))=1,"0"&amp;MONTH(F1484),MONTH(F1484))&amp;"-"&amp;IF(LEN(DAY(F1484))=1,"0"&amp;DAY(F1484),DAY(F1484))</f>
        <v/>
      </c>
    </row>
    <row r="1485">
      <c r="A1485" s="5" t="n">
        <v>453</v>
      </c>
      <c r="B1485" s="5" t="inlineStr">
        <is>
          <t>Número de cursos diseñados</t>
        </is>
      </c>
      <c r="C1485" s="5" t="inlineStr">
        <is>
          <t>Diseño de Contenido Virtual</t>
        </is>
      </c>
      <c r="D1485" s="5" t="inlineStr">
        <is>
          <t>Trimestral</t>
        </is>
      </c>
      <c r="E1485" s="5" t="inlineStr">
        <is>
          <t>Positivo</t>
        </is>
      </c>
      <c r="F1485" s="6" t="n">
        <v>45473</v>
      </c>
      <c r="G1485" s="5">
        <f>YEAR(F1485)</f>
        <v/>
      </c>
      <c r="H1485" s="5">
        <f>PROPER(TEXT(F1485,"mmmm"))</f>
        <v/>
      </c>
      <c r="I1485" s="6">
        <f>IF(OR(H1485="Enero",H1485="Febrero",H1485="Marzo",H1485="Abril",H1485="Mayo",H1485="Junio"),G1485&amp;"-1",IF(OR(H1485="Julio",H1485="Agosto",H1485="Septiembre",H1485="Octubre",H1485="Noviembre",H1485="Diciembre"),G1485&amp;"-2"))</f>
        <v/>
      </c>
      <c r="J1485" s="5" t="n">
        <v>100</v>
      </c>
      <c r="K1485" s="5" t="n">
        <v>140</v>
      </c>
      <c r="L1485" s="28">
        <f>IFERROR(IF(OR(J1485=0,K1485=""),"",IF(E1485="Positivo",MIN(MAX(K1485/J1485,0),1.3),MIN(MAX(J1485/K1485,0),1.3))),"")</f>
        <v/>
      </c>
      <c r="M1485" s="28">
        <f>IFERROR(IF(OR(J1485=0,K1485=""),"",IF(E1485="Positivo",MAX(K1485/J1485,0),MAX(J1485/K1485,0))),"")</f>
        <v/>
      </c>
      <c r="N1485" s="5" t="n"/>
      <c r="O1485" s="5" t="n"/>
      <c r="P1485" s="5" t="n">
        <v>0</v>
      </c>
      <c r="Q1485" s="5" t="n">
        <v>0</v>
      </c>
      <c r="R1485" s="5">
        <f>A1485&amp;"-"&amp;YEAR(F1485)&amp;"-"&amp;IF(LEN(MONTH(F1485))=1,"0"&amp;MONTH(F1485),MONTH(F1485))&amp;"-"&amp;IF(LEN(DAY(F1485))=1,"0"&amp;DAY(F1485),DAY(F1485))</f>
        <v/>
      </c>
    </row>
    <row r="1486">
      <c r="A1486" s="26" t="n">
        <v>453</v>
      </c>
      <c r="B1486" s="5" t="inlineStr">
        <is>
          <t>Número de cursos diseñados</t>
        </is>
      </c>
      <c r="C1486" s="5" t="inlineStr">
        <is>
          <t>Diseño de Contenido Virtual</t>
        </is>
      </c>
      <c r="D1486" s="5" t="inlineStr">
        <is>
          <t>Trimestral</t>
        </is>
      </c>
      <c r="E1486" s="5" t="inlineStr">
        <is>
          <t>Positivo</t>
        </is>
      </c>
      <c r="F1486" s="6" t="n">
        <v>45565</v>
      </c>
      <c r="G1486" s="5">
        <f>YEAR(F1486)</f>
        <v/>
      </c>
      <c r="H1486" s="5">
        <f>PROPER(TEXT(F1486,"mmmm"))</f>
        <v/>
      </c>
      <c r="I1486" s="6">
        <f>IF(OR(H1486="Enero",H1486="Febrero",H1486="Marzo",H1486="Abril",H1486="Mayo",H1486="Junio"),G1486&amp;"-1",IF(OR(H1486="Julio",H1486="Agosto",H1486="Septiembre",H1486="Octubre",H1486="Noviembre",H1486="Diciembre"),G1486&amp;"-2"))</f>
        <v/>
      </c>
      <c r="J1486" s="5" t="n">
        <v>100</v>
      </c>
      <c r="K1486" s="10" t="n">
        <v>300</v>
      </c>
      <c r="L1486" s="28">
        <f>IFERROR(IF(OR(J1486=0,K1486=""),"",IF(E1486="Positivo",MIN(MAX(K1486/J1486,0),1.3),MIN(MAX(J1486/K1486,0),1.3))),"")</f>
        <v/>
      </c>
      <c r="M1486" s="28">
        <f>IFERROR(IF(OR(J1486=0,K1486=""),"",IF(E1486="Positivo",MAX(K1486/J1486,0),MAX(J1486/K1486,0))),"")</f>
        <v/>
      </c>
      <c r="N1486" s="5" t="n"/>
      <c r="O1486" s="5" t="n"/>
      <c r="P1486" s="16" t="n">
        <v>0</v>
      </c>
      <c r="Q1486" s="16" t="n">
        <v>0</v>
      </c>
      <c r="R1486" s="5">
        <f>A1486&amp;"-"&amp;YEAR(F1486)&amp;"-"&amp;IF(LEN(MONTH(F1486))=1,"0"&amp;MONTH(F1486),MONTH(F1486))&amp;"-"&amp;IF(LEN(DAY(F1486))=1,"0"&amp;DAY(F1486),DAY(F1486))</f>
        <v/>
      </c>
    </row>
    <row r="1487">
      <c r="A1487" s="26" t="n">
        <v>453</v>
      </c>
      <c r="B1487" s="5" t="inlineStr">
        <is>
          <t>Número de cursos diseñados</t>
        </is>
      </c>
      <c r="C1487" s="5" t="inlineStr">
        <is>
          <t>Diseño de Contenido Virtual</t>
        </is>
      </c>
      <c r="D1487" s="5" t="inlineStr">
        <is>
          <t>Trimestral</t>
        </is>
      </c>
      <c r="E1487" s="5" t="inlineStr">
        <is>
          <t>Positivo</t>
        </is>
      </c>
      <c r="F1487" s="6" t="n">
        <v>45657</v>
      </c>
      <c r="G1487" s="5">
        <f>YEAR(F1487)</f>
        <v/>
      </c>
      <c r="H1487" s="5">
        <f>PROPER(TEXT(F1487,"mmmm"))</f>
        <v/>
      </c>
      <c r="I1487" s="6">
        <f>IF(OR(H1487="Enero",H1487="Febrero",H1487="Marzo",H1487="Abril",H1487="Mayo",H1487="Junio"),G1487&amp;"-1",IF(OR(H1487="Julio",H1487="Agosto",H1487="Septiembre",H1487="Octubre",H1487="Noviembre",H1487="Diciembre"),G1487&amp;"-2"))</f>
        <v/>
      </c>
      <c r="J1487" s="5" t="n">
        <v>100</v>
      </c>
      <c r="K1487" s="10" t="n">
        <v>148</v>
      </c>
      <c r="L1487" s="28">
        <f>IFERROR(IF(OR(J1487=0,K1487=""),"",IF(E1487="Positivo",MIN(MAX(K1487/J1487,0),1.3),MIN(MAX(J1487/K1487,0),1.3))),"")</f>
        <v/>
      </c>
      <c r="M1487" s="28">
        <f>IFERROR(IF(OR(J1487=0,K1487=""),"",IF(E1487="Positivo",MAX(K1487/J1487,0),MAX(J1487/K1487,0))),"")</f>
        <v/>
      </c>
      <c r="N1487" s="5" t="n"/>
      <c r="O1487" s="5" t="n"/>
      <c r="P1487" s="16" t="n">
        <v>0</v>
      </c>
      <c r="Q1487" s="16" t="n">
        <v>0</v>
      </c>
      <c r="R1487" s="5">
        <f>A1487&amp;"-"&amp;YEAR(F1487)&amp;"-"&amp;IF(LEN(MONTH(F1487))=1,"0"&amp;MONTH(F1487),MONTH(F1487))&amp;"-"&amp;IF(LEN(DAY(F1487))=1,"0"&amp;DAY(F1487),DAY(F1487))</f>
        <v/>
      </c>
    </row>
    <row r="1488">
      <c r="A1488" s="26" t="n">
        <v>454</v>
      </c>
      <c r="B1488" s="5" t="inlineStr">
        <is>
          <t>Satisfacción de la calidad del contenido</t>
        </is>
      </c>
      <c r="C1488" s="5" t="inlineStr">
        <is>
          <t>Diseño de Contenido Virtual</t>
        </is>
      </c>
      <c r="D1488" s="5" t="inlineStr">
        <is>
          <t>Trimestral</t>
        </is>
      </c>
      <c r="E1488" s="5" t="inlineStr">
        <is>
          <t>Positivo</t>
        </is>
      </c>
      <c r="F1488" s="6" t="n">
        <v>45565</v>
      </c>
      <c r="G1488" s="5">
        <f>YEAR(F1488)</f>
        <v/>
      </c>
      <c r="H1488" s="5">
        <f>PROPER(TEXT(F1488,"mmmm"))</f>
        <v/>
      </c>
      <c r="I1488" s="6">
        <f>IF(OR(H1488="Enero",H1488="Febrero",H1488="Marzo",H1488="Abril",H1488="Mayo",H1488="Junio"),G1488&amp;"-1",IF(OR(H1488="Julio",H1488="Agosto",H1488="Septiembre",H1488="Octubre",H1488="Noviembre",H1488="Diciembre"),G1488&amp;"-2"))</f>
        <v/>
      </c>
      <c r="J1488" s="5" t="n">
        <v>0</v>
      </c>
      <c r="K1488" s="10" t="n">
        <v>88</v>
      </c>
      <c r="L1488" s="28">
        <f>IFERROR(IF(OR(J1488=0,K1488=""),"",IF(E1488="Positivo",MIN(MAX(K1488/J1488,0),1.3),MIN(MAX(J1488/K1488,0),1.3))),"")</f>
        <v/>
      </c>
      <c r="M1488" s="28">
        <f>IFERROR(IF(OR(J1488=0,K1488=""),"",IF(E1488="Positivo",MAX(K1488/J1488,0),MAX(J1488/K1488,0))),"")</f>
        <v/>
      </c>
      <c r="N1488" s="5" t="n"/>
      <c r="O1488" s="5" t="n"/>
      <c r="P1488" s="16" t="n">
        <v>0</v>
      </c>
      <c r="Q1488" s="16" t="n">
        <v>0</v>
      </c>
      <c r="R1488" s="5">
        <f>A1488&amp;"-"&amp;YEAR(F1488)&amp;"-"&amp;IF(LEN(MONTH(F1488))=1,"0"&amp;MONTH(F1488),MONTH(F1488))&amp;"-"&amp;IF(LEN(DAY(F1488))=1,"0"&amp;DAY(F1488),DAY(F1488))</f>
        <v/>
      </c>
    </row>
    <row r="1489">
      <c r="A1489" s="26" t="n">
        <v>454</v>
      </c>
      <c r="B1489" s="5" t="inlineStr">
        <is>
          <t>Satisfacción de la calidad del contenido</t>
        </is>
      </c>
      <c r="C1489" s="5" t="inlineStr">
        <is>
          <t>Diseño de Contenido Virtual</t>
        </is>
      </c>
      <c r="D1489" s="5" t="inlineStr">
        <is>
          <t>Trimestral</t>
        </is>
      </c>
      <c r="E1489" s="5" t="inlineStr">
        <is>
          <t>Positivo</t>
        </is>
      </c>
      <c r="F1489" s="6" t="n">
        <v>45657</v>
      </c>
      <c r="G1489" s="5">
        <f>YEAR(F1489)</f>
        <v/>
      </c>
      <c r="H1489" s="5">
        <f>PROPER(TEXT(F1489,"mmmm"))</f>
        <v/>
      </c>
      <c r="I1489" s="6">
        <f>IF(OR(H1489="Enero",H1489="Febrero",H1489="Marzo",H1489="Abril",H1489="Mayo",H1489="Junio"),G1489&amp;"-1",IF(OR(H1489="Julio",H1489="Agosto",H1489="Septiembre",H1489="Octubre",H1489="Noviembre",H1489="Diciembre"),G1489&amp;"-2"))</f>
        <v/>
      </c>
      <c r="J1489" s="5" t="n">
        <v>0</v>
      </c>
      <c r="K1489" s="10" t="n">
        <v>88</v>
      </c>
      <c r="L1489" s="28">
        <f>IFERROR(IF(OR(J1489=0,K1489=""),"",IF(E1489="Positivo",MIN(MAX(K1489/J1489,0),1.3),MIN(MAX(J1489/K1489,0),1.3))),"")</f>
        <v/>
      </c>
      <c r="M1489" s="28">
        <f>IFERROR(IF(OR(J1489=0,K1489=""),"",IF(E1489="Positivo",MAX(K1489/J1489,0),MAX(J1489/K1489,0))),"")</f>
        <v/>
      </c>
      <c r="N1489" s="5" t="n"/>
      <c r="O1489" s="5" t="n"/>
      <c r="P1489" s="16" t="n">
        <v>0</v>
      </c>
      <c r="Q1489" s="16" t="n">
        <v>0</v>
      </c>
      <c r="R1489" s="5">
        <f>A1489&amp;"-"&amp;YEAR(F1489)&amp;"-"&amp;IF(LEN(MONTH(F1489))=1,"0"&amp;MONTH(F1489),MONTH(F1489))&amp;"-"&amp;IF(LEN(DAY(F1489))=1,"0"&amp;DAY(F1489),DAY(F1489))</f>
        <v/>
      </c>
    </row>
    <row r="1490">
      <c r="A1490" s="26" t="n">
        <v>455</v>
      </c>
      <c r="B1490" s="5" t="inlineStr">
        <is>
          <t>ANS Diseño de contenidos virtuales</t>
        </is>
      </c>
      <c r="C1490" s="5" t="inlineStr">
        <is>
          <t>Diseño de Contenido Virtual</t>
        </is>
      </c>
      <c r="D1490" s="5" t="inlineStr">
        <is>
          <t>Trimestral</t>
        </is>
      </c>
      <c r="E1490" s="5" t="inlineStr">
        <is>
          <t>Positivo</t>
        </is>
      </c>
      <c r="F1490" s="6" t="n">
        <v>45565</v>
      </c>
      <c r="G1490" s="5">
        <f>YEAR(F1490)</f>
        <v/>
      </c>
      <c r="H1490" s="5">
        <f>PROPER(TEXT(F1490,"mmmm"))</f>
        <v/>
      </c>
      <c r="I1490" s="6">
        <f>IF(OR(H1490="Enero",H1490="Febrero",H1490="Marzo",H1490="Abril",H1490="Mayo",H1490="Junio"),G1490&amp;"-1",IF(OR(H1490="Julio",H1490="Agosto",H1490="Septiembre",H1490="Octubre",H1490="Noviembre",H1490="Diciembre"),G1490&amp;"-2"))</f>
        <v/>
      </c>
      <c r="J1490" s="5" t="n">
        <v>90</v>
      </c>
      <c r="K1490" s="10" t="n">
        <v>100</v>
      </c>
      <c r="L1490" s="28">
        <f>IFERROR(IF(OR(J1490=0,K1490=""),"",IF(E1490="Positivo",MIN(MAX(K1490/J1490,0),1.3),MIN(MAX(J1490/K1490,0),1.3))),"")</f>
        <v/>
      </c>
      <c r="M1490" s="28">
        <f>IFERROR(IF(OR(J1490=0,K1490=""),"",IF(E1490="Positivo",MAX(K1490/J1490,0),MAX(J1490/K1490,0))),"")</f>
        <v/>
      </c>
      <c r="N1490" s="5" t="inlineStr">
        <is>
          <t>%</t>
        </is>
      </c>
      <c r="O1490" s="5" t="inlineStr">
        <is>
          <t>%</t>
        </is>
      </c>
      <c r="P1490" s="16" t="n">
        <v>0</v>
      </c>
      <c r="Q1490" s="16" t="n">
        <v>0</v>
      </c>
      <c r="R1490" s="5">
        <f>A1490&amp;"-"&amp;YEAR(F1490)&amp;"-"&amp;IF(LEN(MONTH(F1490))=1,"0"&amp;MONTH(F1490),MONTH(F1490))&amp;"-"&amp;IF(LEN(DAY(F1490))=1,"0"&amp;DAY(F1490),DAY(F1490))</f>
        <v/>
      </c>
    </row>
    <row r="1491">
      <c r="A1491" s="26" t="n">
        <v>455</v>
      </c>
      <c r="B1491" s="5" t="inlineStr">
        <is>
          <t>ANS Diseño de contenidos virtuales</t>
        </is>
      </c>
      <c r="C1491" s="5" t="inlineStr">
        <is>
          <t>Diseño de Contenido Virtual</t>
        </is>
      </c>
      <c r="D1491" s="5" t="inlineStr">
        <is>
          <t>Trimestral</t>
        </is>
      </c>
      <c r="E1491" s="5" t="inlineStr">
        <is>
          <t>Positivo</t>
        </is>
      </c>
      <c r="F1491" s="6" t="n">
        <v>45657</v>
      </c>
      <c r="G1491" s="5">
        <f>YEAR(F1491)</f>
        <v/>
      </c>
      <c r="H1491" s="5">
        <f>PROPER(TEXT(F1491,"mmmm"))</f>
        <v/>
      </c>
      <c r="I1491" s="6">
        <f>IF(OR(H1491="Enero",H1491="Febrero",H1491="Marzo",H1491="Abril",H1491="Mayo",H1491="Junio"),G1491&amp;"-1",IF(OR(H1491="Julio",H1491="Agosto",H1491="Septiembre",H1491="Octubre",H1491="Noviembre",H1491="Diciembre"),G1491&amp;"-2"))</f>
        <v/>
      </c>
      <c r="J1491" s="5" t="n">
        <v>90</v>
      </c>
      <c r="K1491" s="10" t="n">
        <v>100</v>
      </c>
      <c r="L1491" s="28">
        <f>IFERROR(IF(OR(J1491=0,K1491=""),"",IF(E1491="Positivo",MIN(MAX(K1491/J1491,0),1.3),MIN(MAX(J1491/K1491,0),1.3))),"")</f>
        <v/>
      </c>
      <c r="M1491" s="28">
        <f>IFERROR(IF(OR(J1491=0,K1491=""),"",IF(E1491="Positivo",MAX(K1491/J1491,0),MAX(J1491/K1491,0))),"")</f>
        <v/>
      </c>
      <c r="N1491" s="5" t="inlineStr">
        <is>
          <t>%</t>
        </is>
      </c>
      <c r="O1491" s="5" t="inlineStr">
        <is>
          <t>%</t>
        </is>
      </c>
      <c r="P1491" s="16" t="n">
        <v>0</v>
      </c>
      <c r="Q1491" s="16" t="n">
        <v>0</v>
      </c>
      <c r="R1491" s="5">
        <f>A1491&amp;"-"&amp;YEAR(F1491)&amp;"-"&amp;IF(LEN(MONTH(F1491))=1,"0"&amp;MONTH(F1491),MONTH(F1491))&amp;"-"&amp;IF(LEN(DAY(F1491))=1,"0"&amp;DAY(F1491),DAY(F1491))</f>
        <v/>
      </c>
    </row>
    <row r="1492">
      <c r="A1492" s="5" t="n">
        <v>456</v>
      </c>
      <c r="B1492" s="5" t="inlineStr">
        <is>
          <t>Impacto de campañas de Mailing</t>
        </is>
      </c>
      <c r="C1492" s="5" t="inlineStr">
        <is>
          <t>Comunicaciones Internas</t>
        </is>
      </c>
      <c r="D1492" s="5" t="inlineStr">
        <is>
          <t>Semestral</t>
        </is>
      </c>
      <c r="E1492" s="5" t="inlineStr">
        <is>
          <t>Positivo</t>
        </is>
      </c>
      <c r="F1492" s="6" t="n">
        <v>45473</v>
      </c>
      <c r="G1492" s="5">
        <f>YEAR(F1492)</f>
        <v/>
      </c>
      <c r="H1492" s="5">
        <f>PROPER(TEXT(F1492,"mmmm"))</f>
        <v/>
      </c>
      <c r="I1492" s="6">
        <f>IF(OR(H1492="Enero",H1492="Febrero",H1492="Marzo",H1492="Abril",H1492="Mayo",H1492="Junio"),G1492&amp;"-1",IF(OR(H1492="Julio",H1492="Agosto",H1492="Septiembre",H1492="Octubre",H1492="Noviembre",H1492="Diciembre"),G1492&amp;"-2"))</f>
        <v/>
      </c>
      <c r="J1492" s="5" t="n">
        <v>100</v>
      </c>
      <c r="K1492" s="5" t="n">
        <v>99.31666564941406</v>
      </c>
      <c r="L1492" s="28">
        <f>IFERROR(IF(OR(J1492=0,K1492=""),"",IF(E1492="Positivo",MIN(MAX(K1492/J1492,0),1.3),MIN(MAX(J1492/K1492,0),1.3))),"")</f>
        <v/>
      </c>
      <c r="M1492" s="28">
        <f>IFERROR(IF(OR(J1492=0,K1492=""),"",IF(E1492="Positivo",MAX(K1492/J1492,0),MAX(J1492/K1492,0))),"")</f>
        <v/>
      </c>
      <c r="N1492" s="5" t="inlineStr">
        <is>
          <t>%</t>
        </is>
      </c>
      <c r="O1492" s="5" t="inlineStr">
        <is>
          <t>%</t>
        </is>
      </c>
      <c r="P1492" s="5" t="n">
        <v>0</v>
      </c>
      <c r="Q1492" s="5" t="n">
        <v>0</v>
      </c>
      <c r="R1492" s="5">
        <f>A1492&amp;"-"&amp;YEAR(F1492)&amp;"-"&amp;IF(LEN(MONTH(F1492))=1,"0"&amp;MONTH(F1492),MONTH(F1492))&amp;"-"&amp;IF(LEN(DAY(F1492))=1,"0"&amp;DAY(F1492),DAY(F1492))</f>
        <v/>
      </c>
    </row>
    <row r="1493">
      <c r="A1493" s="26" t="n">
        <v>456</v>
      </c>
      <c r="B1493" s="5" t="inlineStr">
        <is>
          <t>Impacto de campañas de Mailing</t>
        </is>
      </c>
      <c r="C1493" s="5" t="inlineStr">
        <is>
          <t>Comunicaciones Internas</t>
        </is>
      </c>
      <c r="D1493" s="5" t="inlineStr">
        <is>
          <t>Semestral</t>
        </is>
      </c>
      <c r="E1493" s="5" t="inlineStr">
        <is>
          <t>Positivo</t>
        </is>
      </c>
      <c r="F1493" s="6" t="n">
        <v>45657</v>
      </c>
      <c r="G1493" s="5">
        <f>YEAR(F1493)</f>
        <v/>
      </c>
      <c r="H1493" s="5">
        <f>PROPER(TEXT(F1493,"mmmm"))</f>
        <v/>
      </c>
      <c r="I1493" s="6">
        <f>IF(OR(H1493="Enero",H1493="Febrero",H1493="Marzo",H1493="Abril",H1493="Mayo",H1493="Junio"),G1493&amp;"-1",IF(OR(H1493="Julio",H1493="Agosto",H1493="Septiembre",H1493="Octubre",H1493="Noviembre",H1493="Diciembre"),G1493&amp;"-2"))</f>
        <v/>
      </c>
      <c r="J1493" s="5" t="n">
        <v>100</v>
      </c>
      <c r="K1493" s="10" t="n">
        <v>94.34999847412109</v>
      </c>
      <c r="L1493" s="28">
        <f>IFERROR(IF(OR(J1493=0,K1493=""),"",IF(E1493="Positivo",MIN(MAX(K1493/J1493,0),1.3),MIN(MAX(J1493/K1493,0),1.3))),"")</f>
        <v/>
      </c>
      <c r="M1493" s="28">
        <f>IFERROR(IF(OR(J1493=0,K1493=""),"",IF(E1493="Positivo",MAX(K1493/J1493,0),MAX(J1493/K1493,0))),"")</f>
        <v/>
      </c>
      <c r="N1493" s="5" t="inlineStr">
        <is>
          <t>%</t>
        </is>
      </c>
      <c r="O1493" s="5" t="inlineStr">
        <is>
          <t>%</t>
        </is>
      </c>
      <c r="P1493" s="16" t="n">
        <v>0</v>
      </c>
      <c r="Q1493" s="16" t="n">
        <v>0</v>
      </c>
      <c r="R1493" s="5">
        <f>A1493&amp;"-"&amp;YEAR(F1493)&amp;"-"&amp;IF(LEN(MONTH(F1493))=1,"0"&amp;MONTH(F1493),MONTH(F1493))&amp;"-"&amp;IF(LEN(DAY(F1493))=1,"0"&amp;DAY(F1493),DAY(F1493))</f>
        <v/>
      </c>
    </row>
    <row r="1494">
      <c r="A1494" s="5" t="n">
        <v>457</v>
      </c>
      <c r="B1494" s="5" t="inlineStr">
        <is>
          <t>Apertura de enlaces en mensajes de texto</t>
        </is>
      </c>
      <c r="C1494" s="5" t="inlineStr">
        <is>
          <t>Comunicaciones Internas</t>
        </is>
      </c>
      <c r="D1494" s="5" t="inlineStr">
        <is>
          <t>Semestral</t>
        </is>
      </c>
      <c r="E1494" s="5" t="inlineStr">
        <is>
          <t>Positivo</t>
        </is>
      </c>
      <c r="F1494" s="6" t="n">
        <v>45473</v>
      </c>
      <c r="G1494" s="5">
        <f>YEAR(F1494)</f>
        <v/>
      </c>
      <c r="H1494" s="5">
        <f>PROPER(TEXT(F1494,"mmmm"))</f>
        <v/>
      </c>
      <c r="I1494" s="6">
        <f>IF(OR(H1494="Enero",H1494="Febrero",H1494="Marzo",H1494="Abril",H1494="Mayo",H1494="Junio"),G1494&amp;"-1",IF(OR(H1494="Julio",H1494="Agosto",H1494="Septiembre",H1494="Octubre",H1494="Noviembre",H1494="Diciembre"),G1494&amp;"-2"))</f>
        <v/>
      </c>
      <c r="J1494" s="5" t="n">
        <v>100</v>
      </c>
      <c r="K1494" s="5" t="n">
        <v>91.66666666666667</v>
      </c>
      <c r="L1494" s="28">
        <f>IFERROR(IF(OR(J1494=0,K1494=""),"",IF(E1494="Positivo",MIN(MAX(K1494/J1494,0),1.3),MIN(MAX(J1494/K1494,0),1.3))),"")</f>
        <v/>
      </c>
      <c r="M1494" s="28">
        <f>IFERROR(IF(OR(J1494=0,K1494=""),"",IF(E1494="Positivo",MAX(K1494/J1494,0),MAX(J1494/K1494,0))),"")</f>
        <v/>
      </c>
      <c r="N1494" s="5" t="inlineStr">
        <is>
          <t>%</t>
        </is>
      </c>
      <c r="O1494" s="5" t="inlineStr">
        <is>
          <t>%</t>
        </is>
      </c>
      <c r="P1494" s="5" t="n">
        <v>0</v>
      </c>
      <c r="Q1494" s="5" t="n">
        <v>0</v>
      </c>
      <c r="R1494" s="5">
        <f>A1494&amp;"-"&amp;YEAR(F1494)&amp;"-"&amp;IF(LEN(MONTH(F1494))=1,"0"&amp;MONTH(F1494),MONTH(F1494))&amp;"-"&amp;IF(LEN(DAY(F1494))=1,"0"&amp;DAY(F1494),DAY(F1494))</f>
        <v/>
      </c>
    </row>
    <row r="1495">
      <c r="A1495" s="26" t="n">
        <v>457</v>
      </c>
      <c r="B1495" s="5" t="inlineStr">
        <is>
          <t>Apertura de enlaces en mensajes de texto</t>
        </is>
      </c>
      <c r="C1495" s="5" t="inlineStr">
        <is>
          <t>Comunicaciones Internas</t>
        </is>
      </c>
      <c r="D1495" s="5" t="inlineStr">
        <is>
          <t>Semestral</t>
        </is>
      </c>
      <c r="E1495" s="5" t="inlineStr">
        <is>
          <t>Positivo</t>
        </is>
      </c>
      <c r="F1495" s="6" t="n">
        <v>45657</v>
      </c>
      <c r="G1495" s="5">
        <f>YEAR(F1495)</f>
        <v/>
      </c>
      <c r="H1495" s="5">
        <f>PROPER(TEXT(F1495,"mmmm"))</f>
        <v/>
      </c>
      <c r="I1495" s="6">
        <f>IF(OR(H1495="Enero",H1495="Febrero",H1495="Marzo",H1495="Abril",H1495="Mayo",H1495="Junio"),G1495&amp;"-1",IF(OR(H1495="Julio",H1495="Agosto",H1495="Septiembre",H1495="Octubre",H1495="Noviembre",H1495="Diciembre"),G1495&amp;"-2"))</f>
        <v/>
      </c>
      <c r="J1495" s="5" t="n">
        <v>100</v>
      </c>
      <c r="K1495" s="10" t="n">
        <v>83.33333333333333</v>
      </c>
      <c r="L1495" s="28">
        <f>IFERROR(IF(OR(J1495=0,K1495=""),"",IF(E1495="Positivo",MIN(MAX(K1495/J1495,0),1.3),MIN(MAX(J1495/K1495,0),1.3))),"")</f>
        <v/>
      </c>
      <c r="M1495" s="28">
        <f>IFERROR(IF(OR(J1495=0,K1495=""),"",IF(E1495="Positivo",MAX(K1495/J1495,0),MAX(J1495/K1495,0))),"")</f>
        <v/>
      </c>
      <c r="N1495" s="5" t="inlineStr">
        <is>
          <t>%</t>
        </is>
      </c>
      <c r="O1495" s="5" t="inlineStr">
        <is>
          <t>%</t>
        </is>
      </c>
      <c r="P1495" s="16" t="n">
        <v>0</v>
      </c>
      <c r="Q1495" s="16" t="n">
        <v>0</v>
      </c>
      <c r="R1495" s="5">
        <f>A1495&amp;"-"&amp;YEAR(F1495)&amp;"-"&amp;IF(LEN(MONTH(F1495))=1,"0"&amp;MONTH(F1495),MONTH(F1495))&amp;"-"&amp;IF(LEN(DAY(F1495))=1,"0"&amp;DAY(F1495),DAY(F1495))</f>
        <v/>
      </c>
    </row>
    <row r="1496">
      <c r="A1496" s="5" t="n">
        <v>459</v>
      </c>
      <c r="B1496" s="5" t="inlineStr">
        <is>
          <t>Número de publicaciones e historias</t>
        </is>
      </c>
      <c r="C1496" s="5" t="inlineStr">
        <is>
          <t>Comunicaciones Externas</t>
        </is>
      </c>
      <c r="D1496" s="5" t="inlineStr">
        <is>
          <t>Trimestral</t>
        </is>
      </c>
      <c r="E1496" s="5" t="inlineStr">
        <is>
          <t>Positivo</t>
        </is>
      </c>
      <c r="F1496" s="6" t="n">
        <v>45473</v>
      </c>
      <c r="G1496" s="5">
        <f>YEAR(F1496)</f>
        <v/>
      </c>
      <c r="H1496" s="5">
        <f>PROPER(TEXT(F1496,"mmmm"))</f>
        <v/>
      </c>
      <c r="I1496" s="6">
        <f>IF(OR(H1496="Enero",H1496="Febrero",H1496="Marzo",H1496="Abril",H1496="Mayo",H1496="Junio"),G1496&amp;"-1",IF(OR(H1496="Julio",H1496="Agosto",H1496="Septiembre",H1496="Octubre",H1496="Noviembre",H1496="Diciembre"),G1496&amp;"-2"))</f>
        <v/>
      </c>
      <c r="J1496" s="5" t="n">
        <v>100</v>
      </c>
      <c r="K1496" s="5" t="n">
        <v>130.43</v>
      </c>
      <c r="L1496" s="28">
        <f>IFERROR(IF(OR(J1496=0,K1496=""),"",IF(E1496="Positivo",MIN(MAX(K1496/J1496,0),1.3),MIN(MAX(J1496/K1496,0),1.3))),"")</f>
        <v/>
      </c>
      <c r="M1496" s="28">
        <f>IFERROR(IF(OR(J1496=0,K1496=""),"",IF(E1496="Positivo",MAX(K1496/J1496,0),MAX(J1496/K1496,0))),"")</f>
        <v/>
      </c>
      <c r="N1496" s="5" t="n"/>
      <c r="O1496" s="5" t="n"/>
      <c r="P1496" s="5" t="n">
        <v>0</v>
      </c>
      <c r="Q1496" s="5" t="n">
        <v>0</v>
      </c>
      <c r="R1496" s="5">
        <f>A1496&amp;"-"&amp;YEAR(F1496)&amp;"-"&amp;IF(LEN(MONTH(F1496))=1,"0"&amp;MONTH(F1496),MONTH(F1496))&amp;"-"&amp;IF(LEN(DAY(F1496))=1,"0"&amp;DAY(F1496),DAY(F1496))</f>
        <v/>
      </c>
    </row>
    <row r="1497">
      <c r="A1497" s="26" t="n">
        <v>459</v>
      </c>
      <c r="B1497" s="5" t="inlineStr">
        <is>
          <t>Número de publicaciones e historias</t>
        </is>
      </c>
      <c r="C1497" s="5" t="inlineStr">
        <is>
          <t>Comunicaciones Externas</t>
        </is>
      </c>
      <c r="D1497" s="5" t="inlineStr">
        <is>
          <t>Trimestral</t>
        </is>
      </c>
      <c r="E1497" s="5" t="inlineStr">
        <is>
          <t>Positivo</t>
        </is>
      </c>
      <c r="F1497" s="6" t="n">
        <v>45565</v>
      </c>
      <c r="G1497" s="5">
        <f>YEAR(F1497)</f>
        <v/>
      </c>
      <c r="H1497" s="5">
        <f>PROPER(TEXT(F1497,"mmmm"))</f>
        <v/>
      </c>
      <c r="I1497" s="6">
        <f>IF(OR(H1497="Enero",H1497="Febrero",H1497="Marzo",H1497="Abril",H1497="Mayo",H1497="Junio"),G1497&amp;"-1",IF(OR(H1497="Julio",H1497="Agosto",H1497="Septiembre",H1497="Octubre",H1497="Noviembre",H1497="Diciembre"),G1497&amp;"-2"))</f>
        <v/>
      </c>
      <c r="J1497" s="5" t="n">
        <v>100</v>
      </c>
      <c r="K1497" s="10" t="n">
        <v>147.83</v>
      </c>
      <c r="L1497" s="28">
        <f>IFERROR(IF(OR(J1497=0,K1497=""),"",IF(E1497="Positivo",MIN(MAX(K1497/J1497,0),1.3),MIN(MAX(J1497/K1497,0),1.3))),"")</f>
        <v/>
      </c>
      <c r="M1497" s="28">
        <f>IFERROR(IF(OR(J1497=0,K1497=""),"",IF(E1497="Positivo",MAX(K1497/J1497,0),MAX(J1497/K1497,0))),"")</f>
        <v/>
      </c>
      <c r="N1497" s="5" t="n"/>
      <c r="O1497" s="5" t="n"/>
      <c r="P1497" s="16" t="n">
        <v>0</v>
      </c>
      <c r="Q1497" s="16" t="n">
        <v>0</v>
      </c>
      <c r="R1497" s="5">
        <f>A1497&amp;"-"&amp;YEAR(F1497)&amp;"-"&amp;IF(LEN(MONTH(F1497))=1,"0"&amp;MONTH(F1497),MONTH(F1497))&amp;"-"&amp;IF(LEN(DAY(F1497))=1,"0"&amp;DAY(F1497),DAY(F1497))</f>
        <v/>
      </c>
    </row>
    <row r="1498">
      <c r="A1498" s="26" t="n">
        <v>460</v>
      </c>
      <c r="B1498" s="5" t="inlineStr">
        <is>
          <t>% de profesores (Contrato Indefinido- Fijo) impactados plan de desarrollo docente</t>
        </is>
      </c>
      <c r="C1498" s="5" t="inlineStr">
        <is>
          <t>GESTIÓN Y DESARROLLO DEL TALENTO HUMANO</t>
        </is>
      </c>
      <c r="D1498" s="5" t="inlineStr">
        <is>
          <t>Anual</t>
        </is>
      </c>
      <c r="E1498" s="5" t="inlineStr">
        <is>
          <t>Positivo</t>
        </is>
      </c>
      <c r="F1498" s="6" t="n">
        <v>45657</v>
      </c>
      <c r="G1498" s="5">
        <f>YEAR(F1498)</f>
        <v/>
      </c>
      <c r="H1498" s="5">
        <f>PROPER(TEXT(F1498,"mmmm"))</f>
        <v/>
      </c>
      <c r="I1498" s="6">
        <f>IF(OR(H1498="Enero",H1498="Febrero",H1498="Marzo",H1498="Abril",H1498="Mayo",H1498="Junio"),G1498&amp;"-1",IF(OR(H1498="Julio",H1498="Agosto",H1498="Septiembre",H1498="Octubre",H1498="Noviembre",H1498="Diciembre"),G1498&amp;"-2"))</f>
        <v/>
      </c>
      <c r="J1498" s="5" t="n">
        <v>80</v>
      </c>
      <c r="K1498" s="10" t="n">
        <v>91.43968871595332</v>
      </c>
      <c r="L1498" s="28">
        <f>IFERROR(IF(OR(J1498=0,K1498=""),"",IF(E1498="Positivo",MIN(MAX(K1498/J1498,0),1.3),MIN(MAX(J1498/K1498,0),1.3))),"")</f>
        <v/>
      </c>
      <c r="M1498" s="28">
        <f>IFERROR(IF(OR(J1498=0,K1498=""),"",IF(E1498="Positivo",MAX(K1498/J1498,0),MAX(J1498/K1498,0))),"")</f>
        <v/>
      </c>
      <c r="N1498" s="5" t="inlineStr"/>
      <c r="O1498" s="5" t="inlineStr"/>
      <c r="P1498" s="16" t="n">
        <v>0</v>
      </c>
      <c r="Q1498" s="16" t="n">
        <v>0</v>
      </c>
      <c r="R1498" s="5">
        <f>A1498&amp;"-"&amp;YEAR(F1498)&amp;"-"&amp;IF(LEN(MONTH(F1498))=1,"0"&amp;MONTH(F1498),MONTH(F1498))&amp;"-"&amp;IF(LEN(DAY(F1498))=1,"0"&amp;DAY(F1498),DAY(F1498))</f>
        <v/>
      </c>
    </row>
    <row r="1499">
      <c r="A1499" s="5" t="n">
        <v>462</v>
      </c>
      <c r="B1499" s="5" t="inlineStr">
        <is>
          <t>Nivel Esfuerzo Editorial</t>
        </is>
      </c>
      <c r="C1499" s="5" t="inlineStr">
        <is>
          <t>Editorial y Publicaciones</t>
        </is>
      </c>
      <c r="D1499" s="5" t="inlineStr">
        <is>
          <t>Semestral</t>
        </is>
      </c>
      <c r="E1499" s="5" t="inlineStr">
        <is>
          <t>Positivo</t>
        </is>
      </c>
      <c r="F1499" s="6" t="n">
        <v>45473</v>
      </c>
      <c r="G1499" s="5">
        <f>YEAR(F1499)</f>
        <v/>
      </c>
      <c r="H1499" s="5">
        <f>PROPER(TEXT(F1499,"mmmm"))</f>
        <v/>
      </c>
      <c r="I1499" s="6">
        <f>IF(OR(H1499="Enero",H1499="Febrero",H1499="Marzo",H1499="Abril",H1499="Mayo",H1499="Junio"),G1499&amp;"-1",IF(OR(H1499="Julio",H1499="Agosto",H1499="Septiembre",H1499="Octubre",H1499="Noviembre",H1499="Diciembre"),G1499&amp;"-2"))</f>
        <v/>
      </c>
      <c r="J1499" s="5" t="n">
        <v>85</v>
      </c>
      <c r="K1499" s="5" t="n">
        <v>100</v>
      </c>
      <c r="L1499" s="28">
        <f>IFERROR(IF(OR(J1499=0,K1499=""),"",IF(E1499="Positivo",MIN(MAX(K1499/J1499,0),1.3),MIN(MAX(J1499/K1499,0),1.3))),"")</f>
        <v/>
      </c>
      <c r="M1499" s="28">
        <f>IFERROR(IF(OR(J1499=0,K1499=""),"",IF(E1499="Positivo",MAX(K1499/J1499,0),MAX(J1499/K1499,0))),"")</f>
        <v/>
      </c>
      <c r="N1499" s="5" t="inlineStr"/>
      <c r="O1499" s="5" t="inlineStr"/>
      <c r="P1499" s="5" t="n">
        <v>0</v>
      </c>
      <c r="Q1499" s="5" t="n">
        <v>0</v>
      </c>
      <c r="R1499" s="5">
        <f>A1499&amp;"-"&amp;YEAR(F1499)&amp;"-"&amp;IF(LEN(MONTH(F1499))=1,"0"&amp;MONTH(F1499),MONTH(F1499))&amp;"-"&amp;IF(LEN(DAY(F1499))=1,"0"&amp;DAY(F1499),DAY(F1499))</f>
        <v/>
      </c>
    </row>
    <row r="1500">
      <c r="A1500" s="26" t="n">
        <v>462</v>
      </c>
      <c r="B1500" s="5" t="inlineStr">
        <is>
          <t>Nivel Esfuerzo Editorial</t>
        </is>
      </c>
      <c r="C1500" s="5" t="inlineStr">
        <is>
          <t>Editorial y Publicaciones</t>
        </is>
      </c>
      <c r="D1500" s="5" t="inlineStr">
        <is>
          <t>Semestral</t>
        </is>
      </c>
      <c r="E1500" s="5" t="inlineStr">
        <is>
          <t>Positivo</t>
        </is>
      </c>
      <c r="F1500" s="6" t="n">
        <v>45657</v>
      </c>
      <c r="G1500" s="5">
        <f>YEAR(F1500)</f>
        <v/>
      </c>
      <c r="H1500" s="5">
        <f>PROPER(TEXT(F1500,"mmmm"))</f>
        <v/>
      </c>
      <c r="I1500" s="6">
        <f>IF(OR(H1500="Enero",H1500="Febrero",H1500="Marzo",H1500="Abril",H1500="Mayo",H1500="Junio"),G1500&amp;"-1",IF(OR(H1500="Julio",H1500="Agosto",H1500="Septiembre",H1500="Octubre",H1500="Noviembre",H1500="Diciembre"),G1500&amp;"-2"))</f>
        <v/>
      </c>
      <c r="J1500" s="5" t="n">
        <v>85</v>
      </c>
      <c r="K1500" s="10" t="n">
        <v>100</v>
      </c>
      <c r="L1500" s="28">
        <f>IFERROR(IF(OR(J1500=0,K1500=""),"",IF(E1500="Positivo",MIN(MAX(K1500/J1500,0),1.3),MIN(MAX(J1500/K1500,0),1.3))),"")</f>
        <v/>
      </c>
      <c r="M1500" s="28">
        <f>IFERROR(IF(OR(J1500=0,K1500=""),"",IF(E1500="Positivo",MAX(K1500/J1500,0),MAX(J1500/K1500,0))),"")</f>
        <v/>
      </c>
      <c r="N1500" s="5" t="n"/>
      <c r="O1500" s="5" t="n"/>
      <c r="P1500" s="16" t="n">
        <v>0</v>
      </c>
      <c r="Q1500" s="16" t="n">
        <v>0</v>
      </c>
      <c r="R1500" s="5">
        <f>A1500&amp;"-"&amp;YEAR(F1500)&amp;"-"&amp;IF(LEN(MONTH(F1500))=1,"0"&amp;MONTH(F1500),MONTH(F1500))&amp;"-"&amp;IF(LEN(DAY(F1500))=1,"0"&amp;DAY(F1500),DAY(F1500))</f>
        <v/>
      </c>
    </row>
    <row r="1501">
      <c r="A1501" s="5" t="n">
        <v>463</v>
      </c>
      <c r="B1501" s="5" t="inlineStr">
        <is>
          <t>Cumplimiento de las acciones del Plan de mejoramiento GPW</t>
        </is>
      </c>
      <c r="C1501" s="5" t="inlineStr">
        <is>
          <t>GESTIÓN Y DESARROLLO DEL TALENTO HUMANO</t>
        </is>
      </c>
      <c r="D1501" s="5" t="inlineStr">
        <is>
          <t>Semestral</t>
        </is>
      </c>
      <c r="E1501" s="5" t="inlineStr">
        <is>
          <t>Positivo</t>
        </is>
      </c>
      <c r="F1501" s="6" t="n">
        <v>45473</v>
      </c>
      <c r="G1501" s="5">
        <f>YEAR(F1501)</f>
        <v/>
      </c>
      <c r="H1501" s="5">
        <f>PROPER(TEXT(F1501,"mmmm"))</f>
        <v/>
      </c>
      <c r="I1501" s="6">
        <f>IF(OR(H1501="Enero",H1501="Febrero",H1501="Marzo",H1501="Abril",H1501="Mayo",H1501="Junio"),G1501&amp;"-1",IF(OR(H1501="Julio",H1501="Agosto",H1501="Septiembre",H1501="Octubre",H1501="Noviembre",H1501="Diciembre"),G1501&amp;"-2"))</f>
        <v/>
      </c>
      <c r="J1501" s="5" t="n">
        <v>100</v>
      </c>
      <c r="K1501" s="5" t="n">
        <v>95</v>
      </c>
      <c r="L1501" s="28">
        <f>IFERROR(IF(OR(J1501=0,K1501=""),"",IF(E1501="Positivo",MIN(MAX(K1501/J1501,0),1.3),MIN(MAX(J1501/K1501,0),1.3))),"")</f>
        <v/>
      </c>
      <c r="M1501" s="28">
        <f>IFERROR(IF(OR(J1501=0,K1501=""),"",IF(E1501="Positivo",MAX(K1501/J1501,0),MAX(J1501/K1501,0))),"")</f>
        <v/>
      </c>
      <c r="N1501" s="5" t="inlineStr">
        <is>
          <t>%</t>
        </is>
      </c>
      <c r="O1501" s="5" t="inlineStr">
        <is>
          <t>%</t>
        </is>
      </c>
      <c r="P1501" s="5" t="n">
        <v>0</v>
      </c>
      <c r="Q1501" s="5" t="n">
        <v>0</v>
      </c>
      <c r="R1501" s="5">
        <f>A1501&amp;"-"&amp;YEAR(F1501)&amp;"-"&amp;IF(LEN(MONTH(F1501))=1,"0"&amp;MONTH(F1501),MONTH(F1501))&amp;"-"&amp;IF(LEN(DAY(F1501))=1,"0"&amp;DAY(F1501),DAY(F1501))</f>
        <v/>
      </c>
    </row>
    <row r="1502">
      <c r="A1502" s="26" t="n">
        <v>463</v>
      </c>
      <c r="B1502" s="5" t="inlineStr">
        <is>
          <t>Cumplimiento de las acciones del Plan de mejoramiento GPW</t>
        </is>
      </c>
      <c r="C1502" s="5" t="inlineStr">
        <is>
          <t>GESTIÓN Y DESARROLLO DEL TALENTO HUMANO</t>
        </is>
      </c>
      <c r="D1502" s="5" t="inlineStr">
        <is>
          <t>Semestral</t>
        </is>
      </c>
      <c r="E1502" s="5" t="inlineStr">
        <is>
          <t>Positivo</t>
        </is>
      </c>
      <c r="F1502" s="6" t="n">
        <v>45657</v>
      </c>
      <c r="G1502" s="5">
        <f>YEAR(F1502)</f>
        <v/>
      </c>
      <c r="H1502" s="5">
        <f>PROPER(TEXT(F1502,"mmmm"))</f>
        <v/>
      </c>
      <c r="I1502" s="6">
        <f>IF(OR(H1502="Enero",H1502="Febrero",H1502="Marzo",H1502="Abril",H1502="Mayo",H1502="Junio"),G1502&amp;"-1",IF(OR(H1502="Julio",H1502="Agosto",H1502="Septiembre",H1502="Octubre",H1502="Noviembre",H1502="Diciembre"),G1502&amp;"-2"))</f>
        <v/>
      </c>
      <c r="J1502" s="5" t="n">
        <v>100</v>
      </c>
      <c r="K1502" s="10" t="n">
        <v>100</v>
      </c>
      <c r="L1502" s="28">
        <f>IFERROR(IF(OR(J1502=0,K1502=""),"",IF(E1502="Positivo",MIN(MAX(K1502/J1502,0),1.3),MIN(MAX(J1502/K1502,0),1.3))),"")</f>
        <v/>
      </c>
      <c r="M1502" s="28">
        <f>IFERROR(IF(OR(J1502=0,K1502=""),"",IF(E1502="Positivo",MAX(K1502/J1502,0),MAX(J1502/K1502,0))),"")</f>
        <v/>
      </c>
      <c r="N1502" s="5" t="inlineStr">
        <is>
          <t>%</t>
        </is>
      </c>
      <c r="O1502" s="5" t="inlineStr">
        <is>
          <t>%</t>
        </is>
      </c>
      <c r="P1502" s="16" t="n">
        <v>0</v>
      </c>
      <c r="Q1502" s="16" t="n">
        <v>0</v>
      </c>
      <c r="R1502" s="5">
        <f>A1502&amp;"-"&amp;YEAR(F1502)&amp;"-"&amp;IF(LEN(MONTH(F1502))=1,"0"&amp;MONTH(F1502),MONTH(F1502))&amp;"-"&amp;IF(LEN(DAY(F1502))=1,"0"&amp;DAY(F1502),DAY(F1502))</f>
        <v/>
      </c>
    </row>
    <row r="1503">
      <c r="A1503" s="5" t="n">
        <v>465</v>
      </c>
      <c r="B1503" s="5" t="inlineStr">
        <is>
          <t>% de depuración histórico  SNIES</t>
        </is>
      </c>
      <c r="C1503" s="5" t="inlineStr">
        <is>
          <t>DATOS Y ANALÍTICA</t>
        </is>
      </c>
      <c r="D1503" s="5" t="inlineStr">
        <is>
          <t>Semestral</t>
        </is>
      </c>
      <c r="E1503" s="5" t="inlineStr">
        <is>
          <t>Positivo</t>
        </is>
      </c>
      <c r="F1503" s="6" t="n">
        <v>45473</v>
      </c>
      <c r="G1503" s="5">
        <f>YEAR(F1503)</f>
        <v/>
      </c>
      <c r="H1503" s="5">
        <f>PROPER(TEXT(F1503,"mmmm"))</f>
        <v/>
      </c>
      <c r="I1503" s="6">
        <f>IF(OR(H1503="Enero",H1503="Febrero",H1503="Marzo",H1503="Abril",H1503="Mayo",H1503="Junio"),G1503&amp;"-1",IF(OR(H1503="Julio",H1503="Agosto",H1503="Septiembre",H1503="Octubre",H1503="Noviembre",H1503="Diciembre"),G1503&amp;"-2"))</f>
        <v/>
      </c>
      <c r="J1503" s="5" t="n">
        <v>75</v>
      </c>
      <c r="K1503" s="5" t="n">
        <v>57.86</v>
      </c>
      <c r="L1503" s="28">
        <f>IFERROR(IF(OR(J1503=0,K1503=""),"",IF(E1503="Positivo",MIN(MAX(K1503/J1503,0),1.3),MIN(MAX(J1503/K1503,0),1.3))),"")</f>
        <v/>
      </c>
      <c r="M1503" s="28">
        <f>IFERROR(IF(OR(J1503=0,K1503=""),"",IF(E1503="Positivo",MAX(K1503/J1503,0),MAX(J1503/K1503,0))),"")</f>
        <v/>
      </c>
      <c r="N1503" s="5" t="inlineStr">
        <is>
          <t>%</t>
        </is>
      </c>
      <c r="O1503" s="5" t="inlineStr">
        <is>
          <t>%</t>
        </is>
      </c>
      <c r="P1503" s="5" t="n">
        <v>0</v>
      </c>
      <c r="Q1503" s="5" t="n">
        <v>0</v>
      </c>
      <c r="R1503" s="5">
        <f>A1503&amp;"-"&amp;YEAR(F1503)&amp;"-"&amp;IF(LEN(MONTH(F1503))=1,"0"&amp;MONTH(F1503),MONTH(F1503))&amp;"-"&amp;IF(LEN(DAY(F1503))=1,"0"&amp;DAY(F1503),DAY(F1503))</f>
        <v/>
      </c>
    </row>
    <row r="1504">
      <c r="A1504" s="26" t="n">
        <v>465</v>
      </c>
      <c r="B1504" s="5" t="inlineStr">
        <is>
          <t>% de depuración histórico  SNIES</t>
        </is>
      </c>
      <c r="C1504" s="5" t="inlineStr">
        <is>
          <t>DATOS Y ANALÍTICA</t>
        </is>
      </c>
      <c r="D1504" s="5" t="inlineStr">
        <is>
          <t>Semestral</t>
        </is>
      </c>
      <c r="E1504" s="5" t="inlineStr">
        <is>
          <t>Positivo</t>
        </is>
      </c>
      <c r="F1504" s="6" t="n">
        <v>45657</v>
      </c>
      <c r="G1504" s="5">
        <f>YEAR(F1504)</f>
        <v/>
      </c>
      <c r="H1504" s="5">
        <f>PROPER(TEXT(F1504,"mmmm"))</f>
        <v/>
      </c>
      <c r="I1504" s="6">
        <f>IF(OR(H1504="Enero",H1504="Febrero",H1504="Marzo",H1504="Abril",H1504="Mayo",H1504="Junio"),G1504&amp;"-1",IF(OR(H1504="Julio",H1504="Agosto",H1504="Septiembre",H1504="Octubre",H1504="Noviembre",H1504="Diciembre"),G1504&amp;"-2"))</f>
        <v/>
      </c>
      <c r="J1504" s="5" t="n">
        <v>100</v>
      </c>
      <c r="K1504" s="10" t="n">
        <v>56.83</v>
      </c>
      <c r="L1504" s="28">
        <f>IFERROR(IF(OR(J1504=0,K1504=""),"",IF(E1504="Positivo",MIN(MAX(K1504/J1504,0),1.3),MIN(MAX(J1504/K1504,0),1.3))),"")</f>
        <v/>
      </c>
      <c r="M1504" s="28">
        <f>IFERROR(IF(OR(J1504=0,K1504=""),"",IF(E1504="Positivo",MAX(K1504/J1504,0),MAX(J1504/K1504,0))),"")</f>
        <v/>
      </c>
      <c r="N1504" s="5" t="n"/>
      <c r="O1504" s="5" t="n"/>
      <c r="P1504" s="16" t="n">
        <v>0</v>
      </c>
      <c r="Q1504" s="16" t="n">
        <v>0</v>
      </c>
      <c r="R1504" s="5">
        <f>A1504&amp;"-"&amp;YEAR(F1504)&amp;"-"&amp;IF(LEN(MONTH(F1504))=1,"0"&amp;MONTH(F1504),MONTH(F1504))&amp;"-"&amp;IF(LEN(DAY(F1504))=1,"0"&amp;DAY(F1504),DAY(F1504))</f>
        <v/>
      </c>
    </row>
    <row r="1505">
      <c r="A1505" s="5" t="n">
        <v>466</v>
      </c>
      <c r="B1505" s="5" t="inlineStr">
        <is>
          <t>NPS Estudiantes</t>
        </is>
      </c>
      <c r="C1505" s="5" t="inlineStr">
        <is>
          <t>EXPERIENCIA INSTITUCIONAL</t>
        </is>
      </c>
      <c r="D1505" s="5" t="inlineStr">
        <is>
          <t>Semestral</t>
        </is>
      </c>
      <c r="E1505" s="5" t="inlineStr">
        <is>
          <t>Positivo</t>
        </is>
      </c>
      <c r="F1505" s="6" t="n">
        <v>45473</v>
      </c>
      <c r="G1505" s="5">
        <f>YEAR(F1505)</f>
        <v/>
      </c>
      <c r="H1505" s="5">
        <f>PROPER(TEXT(F1505,"mmmm"))</f>
        <v/>
      </c>
      <c r="I1505" s="6">
        <f>IF(OR(H1505="Enero",H1505="Febrero",H1505="Marzo",H1505="Abril",H1505="Mayo",H1505="Junio"),G1505&amp;"-1",IF(OR(H1505="Julio",H1505="Agosto",H1505="Septiembre",H1505="Octubre",H1505="Noviembre",H1505="Diciembre"),G1505&amp;"-2"))</f>
        <v/>
      </c>
      <c r="J1505" s="5" t="n">
        <v>100</v>
      </c>
      <c r="K1505" s="5" t="n">
        <v>119.2</v>
      </c>
      <c r="L1505" s="28">
        <f>IFERROR(IF(OR(J1505=0,K1505=""),"",IF(E1505="Positivo",MIN(MAX(K1505/J1505,0),1.3),MIN(MAX(J1505/K1505,0),1.3))),"")</f>
        <v/>
      </c>
      <c r="M1505" s="28">
        <f>IFERROR(IF(OR(J1505=0,K1505=""),"",IF(E1505="Positivo",MAX(K1505/J1505,0),MAX(J1505/K1505,0))),"")</f>
        <v/>
      </c>
      <c r="N1505" s="5" t="inlineStr">
        <is>
          <t>ENT</t>
        </is>
      </c>
      <c r="O1505" s="5" t="inlineStr">
        <is>
          <t>ENT</t>
        </is>
      </c>
      <c r="P1505" s="5" t="n">
        <v>0</v>
      </c>
      <c r="Q1505" s="5" t="n">
        <v>1</v>
      </c>
      <c r="R1505" s="5">
        <f>A1505&amp;"-"&amp;YEAR(F1505)&amp;"-"&amp;IF(LEN(MONTH(F1505))=1,"0"&amp;MONTH(F1505),MONTH(F1505))&amp;"-"&amp;IF(LEN(DAY(F1505))=1,"0"&amp;DAY(F1505),DAY(F1505))</f>
        <v/>
      </c>
    </row>
    <row r="1506">
      <c r="A1506" s="26" t="n">
        <v>466</v>
      </c>
      <c r="B1506" s="5" t="inlineStr">
        <is>
          <t>NPS Estudiantes</t>
        </is>
      </c>
      <c r="C1506" s="5" t="inlineStr">
        <is>
          <t>EXPERIENCIA INSTITUCIONAL</t>
        </is>
      </c>
      <c r="D1506" s="5" t="inlineStr">
        <is>
          <t>Semestral</t>
        </is>
      </c>
      <c r="E1506" s="5" t="inlineStr">
        <is>
          <t>Positivo</t>
        </is>
      </c>
      <c r="F1506" s="6" t="n">
        <v>45657</v>
      </c>
      <c r="G1506" s="5">
        <f>YEAR(F1506)</f>
        <v/>
      </c>
      <c r="H1506" s="5">
        <f>PROPER(TEXT(F1506,"mmmm"))</f>
        <v/>
      </c>
      <c r="I1506" s="6">
        <f>IF(OR(H1506="Enero",H1506="Febrero",H1506="Marzo",H1506="Abril",H1506="Mayo",H1506="Junio"),G1506&amp;"-1",IF(OR(H1506="Julio",H1506="Agosto",H1506="Septiembre",H1506="Octubre",H1506="Noviembre",H1506="Diciembre"),G1506&amp;"-2"))</f>
        <v/>
      </c>
      <c r="J1506" s="5" t="n">
        <v>100</v>
      </c>
      <c r="K1506" s="10" t="n">
        <v>107.6</v>
      </c>
      <c r="L1506" s="28">
        <f>IFERROR(IF(OR(J1506=0,K1506=""),"",IF(E1506="Positivo",MIN(MAX(K1506/J1506,0),1.3),MIN(MAX(J1506/K1506,0),1.3))),"")</f>
        <v/>
      </c>
      <c r="M1506" s="28">
        <f>IFERROR(IF(OR(J1506=0,K1506=""),"",IF(E1506="Positivo",MAX(K1506/J1506,0),MAX(J1506/K1506,0))),"")</f>
        <v/>
      </c>
      <c r="N1506" s="5" t="inlineStr">
        <is>
          <t>ENT</t>
        </is>
      </c>
      <c r="O1506" s="5" t="inlineStr">
        <is>
          <t>DEC</t>
        </is>
      </c>
      <c r="P1506" s="16" t="n">
        <v>0</v>
      </c>
      <c r="Q1506" s="16" t="n">
        <v>1</v>
      </c>
      <c r="R1506" s="5">
        <f>A1506&amp;"-"&amp;YEAR(F1506)&amp;"-"&amp;IF(LEN(MONTH(F1506))=1,"0"&amp;MONTH(F1506),MONTH(F1506))&amp;"-"&amp;IF(LEN(DAY(F1506))=1,"0"&amp;DAY(F1506),DAY(F1506))</f>
        <v/>
      </c>
    </row>
    <row r="1507">
      <c r="A1507" s="5" t="n">
        <v>467</v>
      </c>
      <c r="B1507" s="5" t="inlineStr">
        <is>
          <t>NPS Graduados</t>
        </is>
      </c>
      <c r="C1507" s="5" t="inlineStr">
        <is>
          <t>EXPERIENCIA INSTITUCIONAL</t>
        </is>
      </c>
      <c r="D1507" s="5" t="inlineStr">
        <is>
          <t>Semestral</t>
        </is>
      </c>
      <c r="E1507" s="5" t="inlineStr">
        <is>
          <t>Positivo</t>
        </is>
      </c>
      <c r="F1507" s="6" t="n">
        <v>45473</v>
      </c>
      <c r="G1507" s="5">
        <f>YEAR(F1507)</f>
        <v/>
      </c>
      <c r="H1507" s="5">
        <f>PROPER(TEXT(F1507,"mmmm"))</f>
        <v/>
      </c>
      <c r="I1507" s="6">
        <f>IF(OR(H1507="Enero",H1507="Febrero",H1507="Marzo",H1507="Abril",H1507="Mayo",H1507="Junio"),G1507&amp;"-1",IF(OR(H1507="Julio",H1507="Agosto",H1507="Septiembre",H1507="Octubre",H1507="Noviembre",H1507="Diciembre"),G1507&amp;"-2"))</f>
        <v/>
      </c>
      <c r="J1507" s="5" t="n">
        <v>100</v>
      </c>
      <c r="K1507" s="5" t="n">
        <v>121.25</v>
      </c>
      <c r="L1507" s="28">
        <f>IFERROR(IF(OR(J1507=0,K1507=""),"",IF(E1507="Positivo",MIN(MAX(K1507/J1507,0),1.3),MIN(MAX(J1507/K1507,0),1.3))),"")</f>
        <v/>
      </c>
      <c r="M1507" s="28">
        <f>IFERROR(IF(OR(J1507=0,K1507=""),"",IF(E1507="Positivo",MAX(K1507/J1507,0),MAX(J1507/K1507,0))),"")</f>
        <v/>
      </c>
      <c r="N1507" s="5" t="inlineStr">
        <is>
          <t>ENT</t>
        </is>
      </c>
      <c r="O1507" s="5" t="inlineStr">
        <is>
          <t>DEC</t>
        </is>
      </c>
      <c r="P1507" s="5" t="n">
        <v>0</v>
      </c>
      <c r="Q1507" s="5" t="n">
        <v>1</v>
      </c>
      <c r="R1507" s="5">
        <f>A1507&amp;"-"&amp;YEAR(F1507)&amp;"-"&amp;IF(LEN(MONTH(F1507))=1,"0"&amp;MONTH(F1507),MONTH(F1507))&amp;"-"&amp;IF(LEN(DAY(F1507))=1,"0"&amp;DAY(F1507),DAY(F1507))</f>
        <v/>
      </c>
    </row>
    <row r="1508">
      <c r="A1508" s="26" t="n">
        <v>467</v>
      </c>
      <c r="B1508" s="5" t="inlineStr">
        <is>
          <t>NPS Graduados</t>
        </is>
      </c>
      <c r="C1508" s="5" t="inlineStr">
        <is>
          <t>EXPERIENCIA INSTITUCIONAL</t>
        </is>
      </c>
      <c r="D1508" s="5" t="inlineStr">
        <is>
          <t>Semestral</t>
        </is>
      </c>
      <c r="E1508" s="5" t="inlineStr">
        <is>
          <t>Positivo</t>
        </is>
      </c>
      <c r="F1508" s="6" t="n">
        <v>45657</v>
      </c>
      <c r="G1508" s="5">
        <f>YEAR(F1508)</f>
        <v/>
      </c>
      <c r="H1508" s="5">
        <f>PROPER(TEXT(F1508,"mmmm"))</f>
        <v/>
      </c>
      <c r="I1508" s="6">
        <f>IF(OR(H1508="Enero",H1508="Febrero",H1508="Marzo",H1508="Abril",H1508="Mayo",H1508="Junio"),G1508&amp;"-1",IF(OR(H1508="Julio",H1508="Agosto",H1508="Septiembre",H1508="Octubre",H1508="Noviembre",H1508="Diciembre"),G1508&amp;"-2"))</f>
        <v/>
      </c>
      <c r="J1508" s="5" t="n">
        <v>100</v>
      </c>
      <c r="K1508" s="10" t="n">
        <v>121.83</v>
      </c>
      <c r="L1508" s="28">
        <f>IFERROR(IF(OR(J1508=0,K1508=""),"",IF(E1508="Positivo",MIN(MAX(K1508/J1508,0),1.3),MIN(MAX(J1508/K1508,0),1.3))),"")</f>
        <v/>
      </c>
      <c r="M1508" s="28">
        <f>IFERROR(IF(OR(J1508=0,K1508=""),"",IF(E1508="Positivo",MAX(K1508/J1508,0),MAX(J1508/K1508,0))),"")</f>
        <v/>
      </c>
      <c r="N1508" s="5" t="inlineStr">
        <is>
          <t>ENT</t>
        </is>
      </c>
      <c r="O1508" s="5" t="inlineStr">
        <is>
          <t>DEC</t>
        </is>
      </c>
      <c r="P1508" s="16" t="n">
        <v>0</v>
      </c>
      <c r="Q1508" s="16" t="n">
        <v>1</v>
      </c>
      <c r="R1508" s="5">
        <f>A1508&amp;"-"&amp;YEAR(F1508)&amp;"-"&amp;IF(LEN(MONTH(F1508))=1,"0"&amp;MONTH(F1508),MONTH(F1508))&amp;"-"&amp;IF(LEN(DAY(F1508))=1,"0"&amp;DAY(F1508),DAY(F1508))</f>
        <v/>
      </c>
    </row>
    <row r="1509">
      <c r="A1509" s="5" t="n">
        <v>468</v>
      </c>
      <c r="B1509" s="5" t="inlineStr">
        <is>
          <t>CES General</t>
        </is>
      </c>
      <c r="C1509" s="5" t="inlineStr">
        <is>
          <t>EXPERIENCIA INSTITUCIONAL</t>
        </is>
      </c>
      <c r="D1509" s="5" t="inlineStr">
        <is>
          <t>Semestral</t>
        </is>
      </c>
      <c r="E1509" s="5" t="inlineStr">
        <is>
          <t>Negativo</t>
        </is>
      </c>
      <c r="F1509" s="6" t="n">
        <v>45473</v>
      </c>
      <c r="G1509" s="5">
        <f>YEAR(F1509)</f>
        <v/>
      </c>
      <c r="H1509" s="5">
        <f>PROPER(TEXT(F1509,"mmmm"))</f>
        <v/>
      </c>
      <c r="I1509" s="6">
        <f>IF(OR(H1509="Enero",H1509="Febrero",H1509="Marzo",H1509="Abril",H1509="Mayo",H1509="Junio"),G1509&amp;"-1",IF(OR(H1509="Julio",H1509="Agosto",H1509="Septiembre",H1509="Octubre",H1509="Noviembre",H1509="Diciembre"),G1509&amp;"-2"))</f>
        <v/>
      </c>
      <c r="J1509" s="5" t="n">
        <v>3</v>
      </c>
      <c r="K1509" s="5" t="n">
        <v>2.85</v>
      </c>
      <c r="L1509" s="28">
        <f>IFERROR(IF(OR(J1509=0,K1509=""),"",IF(E1509="Positivo",MIN(MAX(K1509/J1509,0),1.3),MIN(MAX(J1509/K1509,0),1.3))),"")</f>
        <v/>
      </c>
      <c r="M1509" s="28">
        <f>IFERROR(IF(OR(J1509=0,K1509=""),"",IF(E1509="Positivo",MAX(K1509/J1509,0),MAX(J1509/K1509,0))),"")</f>
        <v/>
      </c>
      <c r="N1509" s="5" t="inlineStr">
        <is>
          <t>ENT</t>
        </is>
      </c>
      <c r="O1509" s="5" t="inlineStr">
        <is>
          <t>DEC</t>
        </is>
      </c>
      <c r="P1509" s="5" t="n">
        <v>0</v>
      </c>
      <c r="Q1509" s="5" t="n">
        <v>1</v>
      </c>
      <c r="R1509" s="5">
        <f>A1509&amp;"-"&amp;YEAR(F1509)&amp;"-"&amp;IF(LEN(MONTH(F1509))=1,"0"&amp;MONTH(F1509),MONTH(F1509))&amp;"-"&amp;IF(LEN(DAY(F1509))=1,"0"&amp;DAY(F1509),DAY(F1509))</f>
        <v/>
      </c>
    </row>
    <row r="1510">
      <c r="A1510" s="26" t="n">
        <v>468</v>
      </c>
      <c r="B1510" s="5" t="inlineStr">
        <is>
          <t>CES General</t>
        </is>
      </c>
      <c r="C1510" s="5" t="inlineStr">
        <is>
          <t>EXPERIENCIA INSTITUCIONAL</t>
        </is>
      </c>
      <c r="D1510" s="5" t="inlineStr">
        <is>
          <t>Semestral</t>
        </is>
      </c>
      <c r="E1510" s="5" t="inlineStr">
        <is>
          <t>Negativo</t>
        </is>
      </c>
      <c r="F1510" s="6" t="n">
        <v>45657</v>
      </c>
      <c r="G1510" s="5">
        <f>YEAR(F1510)</f>
        <v/>
      </c>
      <c r="H1510" s="5">
        <f>PROPER(TEXT(F1510,"mmmm"))</f>
        <v/>
      </c>
      <c r="I1510" s="6">
        <f>IF(OR(H1510="Enero",H1510="Febrero",H1510="Marzo",H1510="Abril",H1510="Mayo",H1510="Junio"),G1510&amp;"-1",IF(OR(H1510="Julio",H1510="Agosto",H1510="Septiembre",H1510="Octubre",H1510="Noviembre",H1510="Diciembre"),G1510&amp;"-2"))</f>
        <v/>
      </c>
      <c r="J1510" s="5" t="n">
        <v>3</v>
      </c>
      <c r="K1510" s="10" t="n">
        <v>2.6</v>
      </c>
      <c r="L1510" s="28">
        <f>IFERROR(IF(OR(J1510=0,K1510=""),"",IF(E1510="Positivo",MIN(MAX(K1510/J1510,0),1.3),MIN(MAX(J1510/K1510,0),1.3))),"")</f>
        <v/>
      </c>
      <c r="M1510" s="28">
        <f>IFERROR(IF(OR(J1510=0,K1510=""),"",IF(E1510="Positivo",MAX(K1510/J1510,0),MAX(J1510/K1510,0))),"")</f>
        <v/>
      </c>
      <c r="N1510" s="5" t="inlineStr">
        <is>
          <t>ENT</t>
        </is>
      </c>
      <c r="O1510" s="5" t="inlineStr">
        <is>
          <t>DEC</t>
        </is>
      </c>
      <c r="P1510" s="16" t="n">
        <v>0</v>
      </c>
      <c r="Q1510" s="16" t="n">
        <v>1</v>
      </c>
      <c r="R1510" s="5">
        <f>A1510&amp;"-"&amp;YEAR(F1510)&amp;"-"&amp;IF(LEN(MONTH(F1510))=1,"0"&amp;MONTH(F1510),MONTH(F1510))&amp;"-"&amp;IF(LEN(DAY(F1510))=1,"0"&amp;DAY(F1510),DAY(F1510))</f>
        <v/>
      </c>
    </row>
    <row r="1511">
      <c r="A1511" s="26" t="n">
        <v>469</v>
      </c>
      <c r="B1511" s="5" t="inlineStr">
        <is>
          <t>Cumplimiento Plan Anual Áreas sede Medellín</t>
        </is>
      </c>
      <c r="C1511" s="5" t="inlineStr">
        <is>
          <t>Planeación Estratégica</t>
        </is>
      </c>
      <c r="D1511" s="5" t="inlineStr">
        <is>
          <t>Trimestral</t>
        </is>
      </c>
      <c r="E1511" s="5" t="inlineStr">
        <is>
          <t>Positivo</t>
        </is>
      </c>
      <c r="F1511" s="6" t="n">
        <v>45382</v>
      </c>
      <c r="G1511" s="5">
        <f>YEAR(F1511)</f>
        <v/>
      </c>
      <c r="H1511" s="5">
        <f>PROPER(TEXT(F1511,"mmmm"))</f>
        <v/>
      </c>
      <c r="I1511" s="6">
        <f>IF(OR(H1511="Enero",H1511="Febrero",H1511="Marzo",H1511="Abril",H1511="Mayo",H1511="Junio"),G1511&amp;"-1",IF(OR(H1511="Julio",H1511="Agosto",H1511="Septiembre",H1511="Octubre",H1511="Noviembre",H1511="Diciembre"),G1511&amp;"-2"))</f>
        <v/>
      </c>
      <c r="J1511" s="5" t="n">
        <v>100</v>
      </c>
      <c r="K1511" s="10" t="n">
        <v>85.85799999999999</v>
      </c>
      <c r="L1511" s="28">
        <f>IFERROR(IF(OR(J1511=0,K1511=""),"",IF(E1511="Positivo",MIN(MAX(K1511/J1511,0),1.0),MIN(MAX(J1511/K1511,0),1.0))),"")</f>
        <v/>
      </c>
      <c r="M1511" s="28">
        <f>IFERROR(IF(OR(J1511=0,K1511=""),"",IF(E1511="Positivo",MAX(K1511/J1511,0),MAX(J1511/K1511,0))),"")</f>
        <v/>
      </c>
      <c r="N1511" s="5" t="inlineStr">
        <is>
          <t>%</t>
        </is>
      </c>
      <c r="O1511" s="5" t="inlineStr">
        <is>
          <t>%</t>
        </is>
      </c>
      <c r="P1511" s="16" t="n">
        <v>1</v>
      </c>
      <c r="Q1511" s="16" t="n">
        <v>1</v>
      </c>
      <c r="R1511" s="5">
        <f>A1511&amp;"-"&amp;YEAR(F1511)&amp;"-"&amp;IF(LEN(MONTH(F1511))=1,"0"&amp;MONTH(F1511),MONTH(F1511))&amp;"-"&amp;IF(LEN(DAY(F1511))=1,"0"&amp;DAY(F1511),DAY(F1511))</f>
        <v/>
      </c>
    </row>
    <row r="1512">
      <c r="A1512" s="5" t="n">
        <v>469</v>
      </c>
      <c r="B1512" s="5" t="inlineStr">
        <is>
          <t>Cumplimiento Plan Anual Áreas sede Medellín</t>
        </is>
      </c>
      <c r="C1512" s="5" t="inlineStr">
        <is>
          <t>Sede Medellín</t>
        </is>
      </c>
      <c r="D1512" s="5" t="inlineStr">
        <is>
          <t>Trimestral</t>
        </is>
      </c>
      <c r="E1512" s="5" t="inlineStr">
        <is>
          <t>Positivo</t>
        </is>
      </c>
      <c r="F1512" s="6" t="n">
        <v>45473</v>
      </c>
      <c r="G1512" s="5">
        <f>YEAR(F1512)</f>
        <v/>
      </c>
      <c r="H1512" s="5">
        <f>PROPER(TEXT(F1512,"mmmm"))</f>
        <v/>
      </c>
      <c r="I1512" s="6">
        <f>IF(OR(H1512="Enero",H1512="Febrero",H1512="Marzo",H1512="Abril",H1512="Mayo",H1512="Junio"),G1512&amp;"-1",IF(OR(H1512="Julio",H1512="Agosto",H1512="Septiembre",H1512="Octubre",H1512="Noviembre",H1512="Diciembre"),G1512&amp;"-2"))</f>
        <v/>
      </c>
      <c r="J1512" s="5" t="n">
        <v>100</v>
      </c>
      <c r="K1512" s="5" t="n">
        <v>118.838</v>
      </c>
      <c r="L1512" s="28">
        <f>IFERROR(IF(OR(J1512=0,K1512=""),"",IF(E1512="Positivo",MIN(MAX(K1512/J1512,0),1.0),MIN(MAX(J1512/K1512,0),1.0))),"")</f>
        <v/>
      </c>
      <c r="M1512" s="28">
        <f>IFERROR(IF(OR(J1512=0,K1512=""),"",IF(E1512="Positivo",MAX(K1512/J1512,0),MAX(J1512/K1512,0))),"")</f>
        <v/>
      </c>
      <c r="N1512" s="5" t="inlineStr">
        <is>
          <t>%</t>
        </is>
      </c>
      <c r="O1512" s="5" t="inlineStr">
        <is>
          <t>%</t>
        </is>
      </c>
      <c r="P1512" s="5" t="n">
        <v>0</v>
      </c>
      <c r="Q1512" s="5" t="n">
        <v>0</v>
      </c>
      <c r="R1512" s="5">
        <f>A1512&amp;"-"&amp;YEAR(F1512)&amp;"-"&amp;IF(LEN(MONTH(F1512))=1,"0"&amp;MONTH(F1512),MONTH(F1512))&amp;"-"&amp;IF(LEN(DAY(F1512))=1,"0"&amp;DAY(F1512),DAY(F1512))</f>
        <v/>
      </c>
    </row>
    <row r="1513">
      <c r="A1513" s="26" t="n">
        <v>469</v>
      </c>
      <c r="B1513" s="5" t="inlineStr">
        <is>
          <t>Cumplimiento Plan Anual Áreas sede Medellín</t>
        </is>
      </c>
      <c r="C1513" s="5" t="inlineStr">
        <is>
          <t>Planeación Estratégica</t>
        </is>
      </c>
      <c r="D1513" s="5" t="inlineStr">
        <is>
          <t>Trimestral</t>
        </is>
      </c>
      <c r="E1513" s="5" t="inlineStr">
        <is>
          <t>Positivo</t>
        </is>
      </c>
      <c r="F1513" s="6" t="n">
        <v>45565</v>
      </c>
      <c r="G1513" s="5">
        <f>YEAR(F1513)</f>
        <v/>
      </c>
      <c r="H1513" s="5">
        <f>PROPER(TEXT(F1513,"mmmm"))</f>
        <v/>
      </c>
      <c r="I1513" s="6">
        <f>IF(OR(H1513="Enero",H1513="Febrero",H1513="Marzo",H1513="Abril",H1513="Mayo",H1513="Junio"),G1513&amp;"-1",IF(OR(H1513="Julio",H1513="Agosto",H1513="Septiembre",H1513="Octubre",H1513="Noviembre",H1513="Diciembre"),G1513&amp;"-2"))</f>
        <v/>
      </c>
      <c r="J1513" s="5" t="n">
        <v>100</v>
      </c>
      <c r="K1513" s="10" t="n">
        <v>166.8</v>
      </c>
      <c r="L1513" s="28">
        <f>IFERROR(IF(OR(J1513=0,K1513=""),"",IF(E1513="Positivo",MIN(MAX(K1513/J1513,0),1.0),MIN(MAX(J1513/K1513,0),1.0))),"")</f>
        <v/>
      </c>
      <c r="M1513" s="28">
        <f>IFERROR(IF(OR(J1513=0,K1513=""),"",IF(E1513="Positivo",MAX(K1513/J1513,0),MAX(J1513/K1513,0))),"")</f>
        <v/>
      </c>
      <c r="N1513" s="5" t="inlineStr">
        <is>
          <t>%</t>
        </is>
      </c>
      <c r="O1513" s="5" t="inlineStr">
        <is>
          <t>%</t>
        </is>
      </c>
      <c r="P1513" s="16" t="n">
        <v>0</v>
      </c>
      <c r="Q1513" s="16" t="n">
        <v>0</v>
      </c>
      <c r="R1513" s="5">
        <f>A1513&amp;"-"&amp;YEAR(F1513)&amp;"-"&amp;IF(LEN(MONTH(F1513))=1,"0"&amp;MONTH(F1513),MONTH(F1513))&amp;"-"&amp;IF(LEN(DAY(F1513))=1,"0"&amp;DAY(F1513),DAY(F1513))</f>
        <v/>
      </c>
    </row>
    <row r="1514">
      <c r="A1514" s="26" t="n">
        <v>469</v>
      </c>
      <c r="B1514" s="5" t="inlineStr">
        <is>
          <t>Cumplimiento Plan Anual Áreas sede Medellín</t>
        </is>
      </c>
      <c r="C1514" s="5" t="inlineStr">
        <is>
          <t>Planeación Estratégica</t>
        </is>
      </c>
      <c r="D1514" s="5" t="inlineStr">
        <is>
          <t>Trimestral</t>
        </is>
      </c>
      <c r="E1514" s="5" t="inlineStr">
        <is>
          <t>Positivo</t>
        </is>
      </c>
      <c r="F1514" s="6" t="n">
        <v>45657</v>
      </c>
      <c r="G1514" s="5">
        <f>YEAR(F1514)</f>
        <v/>
      </c>
      <c r="H1514" s="5">
        <f>PROPER(TEXT(F1514,"mmmm"))</f>
        <v/>
      </c>
      <c r="I1514" s="6">
        <f>IF(OR(H1514="Enero",H1514="Febrero",H1514="Marzo",H1514="Abril",H1514="Mayo",H1514="Junio"),G1514&amp;"-1",IF(OR(H1514="Julio",H1514="Agosto",H1514="Septiembre",H1514="Octubre",H1514="Noviembre",H1514="Diciembre"),G1514&amp;"-2"))</f>
        <v/>
      </c>
      <c r="J1514" s="5" t="n">
        <v>100</v>
      </c>
      <c r="K1514" s="10" t="n">
        <v>199.7</v>
      </c>
      <c r="L1514" s="28">
        <f>IFERROR(IF(OR(J1514=0,K1514=""),"",IF(E1514="Positivo",MIN(MAX(K1514/J1514,0),1.0),MIN(MAX(J1514/K1514,0),1.0))),"")</f>
        <v/>
      </c>
      <c r="M1514" s="28">
        <f>IFERROR(IF(OR(J1514=0,K1514=""),"",IF(E1514="Positivo",MAX(K1514/J1514,0),MAX(J1514/K1514,0))),"")</f>
        <v/>
      </c>
      <c r="N1514" s="5" t="inlineStr">
        <is>
          <t>%</t>
        </is>
      </c>
      <c r="O1514" s="5" t="inlineStr">
        <is>
          <t>%</t>
        </is>
      </c>
      <c r="P1514" s="16" t="n">
        <v>0</v>
      </c>
      <c r="Q1514" s="16" t="n">
        <v>0</v>
      </c>
      <c r="R1514" s="5">
        <f>A1514&amp;"-"&amp;YEAR(F1514)&amp;"-"&amp;IF(LEN(MONTH(F1514))=1,"0"&amp;MONTH(F1514),MONTH(F1514))&amp;"-"&amp;IF(LEN(DAY(F1514))=1,"0"&amp;DAY(F1514),DAY(F1514))</f>
        <v/>
      </c>
    </row>
    <row r="1515">
      <c r="A1515" s="26" t="n">
        <v>470</v>
      </c>
      <c r="B1515" s="5" t="inlineStr">
        <is>
          <t>Cumplimiento plan anual Secretaria académica y de extensión</t>
        </is>
      </c>
      <c r="C1515" s="5" t="inlineStr">
        <is>
          <t>Planeación Estratégica</t>
        </is>
      </c>
      <c r="D1515" s="5" t="inlineStr">
        <is>
          <t>Trimestral</t>
        </is>
      </c>
      <c r="E1515" s="5" t="inlineStr">
        <is>
          <t>Positivo</t>
        </is>
      </c>
      <c r="F1515" s="6" t="n">
        <v>45382</v>
      </c>
      <c r="G1515" s="5">
        <f>YEAR(F1515)</f>
        <v/>
      </c>
      <c r="H1515" s="5">
        <f>PROPER(TEXT(F1515,"mmmm"))</f>
        <v/>
      </c>
      <c r="I1515" s="6">
        <f>IF(OR(H1515="Enero",H1515="Febrero",H1515="Marzo",H1515="Abril",H1515="Mayo",H1515="Junio"),G1515&amp;"-1",IF(OR(H1515="Julio",H1515="Agosto",H1515="Septiembre",H1515="Octubre",H1515="Noviembre",H1515="Diciembre"),G1515&amp;"-2"))</f>
        <v/>
      </c>
      <c r="J1515" s="5" t="n">
        <v>100</v>
      </c>
      <c r="K1515" s="10" t="n">
        <v>76.434</v>
      </c>
      <c r="L1515" s="28">
        <f>IFERROR(IF(OR(J1515=0,K1515=""),"",IF(E1515="Positivo",MIN(MAX(K1515/J1515,0),1.0),MIN(MAX(J1515/K1515,0),1.0))),"")</f>
        <v/>
      </c>
      <c r="M1515" s="28">
        <f>IFERROR(IF(OR(J1515=0,K1515=""),"",IF(E1515="Positivo",MAX(K1515/J1515,0),MAX(J1515/K1515,0))),"")</f>
        <v/>
      </c>
      <c r="N1515" s="5" t="inlineStr">
        <is>
          <t>%</t>
        </is>
      </c>
      <c r="O1515" s="5" t="inlineStr">
        <is>
          <t>%</t>
        </is>
      </c>
      <c r="P1515" s="16" t="n">
        <v>0</v>
      </c>
      <c r="Q1515" s="16" t="n">
        <v>0</v>
      </c>
      <c r="R1515" s="5">
        <f>A1515&amp;"-"&amp;YEAR(F1515)&amp;"-"&amp;IF(LEN(MONTH(F1515))=1,"0"&amp;MONTH(F1515),MONTH(F1515))&amp;"-"&amp;IF(LEN(DAY(F1515))=1,"0"&amp;DAY(F1515),DAY(F1515))</f>
        <v/>
      </c>
    </row>
    <row r="1516">
      <c r="A1516" s="5" t="n">
        <v>470</v>
      </c>
      <c r="B1516" s="5" t="inlineStr">
        <is>
          <t>Cumplimiento plan anual Secretaria académica y de extensión</t>
        </is>
      </c>
      <c r="C1516" s="5" t="inlineStr">
        <is>
          <t>Planeación Estratégica</t>
        </is>
      </c>
      <c r="D1516" s="5" t="inlineStr">
        <is>
          <t>Trimestral</t>
        </is>
      </c>
      <c r="E1516" s="5" t="inlineStr">
        <is>
          <t>Positivo</t>
        </is>
      </c>
      <c r="F1516" s="6" t="n">
        <v>45473</v>
      </c>
      <c r="G1516" s="5">
        <f>YEAR(F1516)</f>
        <v/>
      </c>
      <c r="H1516" s="5">
        <f>PROPER(TEXT(F1516,"mmmm"))</f>
        <v/>
      </c>
      <c r="I1516" s="6">
        <f>IF(OR(H1516="Enero",H1516="Febrero",H1516="Marzo",H1516="Abril",H1516="Mayo",H1516="Junio"),G1516&amp;"-1",IF(OR(H1516="Julio",H1516="Agosto",H1516="Septiembre",H1516="Octubre",H1516="Noviembre",H1516="Diciembre"),G1516&amp;"-2"))</f>
        <v/>
      </c>
      <c r="J1516" s="5" t="n">
        <v>100</v>
      </c>
      <c r="K1516" s="5" t="n">
        <v>130.8</v>
      </c>
      <c r="L1516" s="28">
        <f>IFERROR(IF(OR(J1516=0,K1516=""),"",IF(E1516="Positivo",MIN(MAX(K1516/J1516,0),1.0),MIN(MAX(J1516/K1516,0),1.0))),"")</f>
        <v/>
      </c>
      <c r="M1516" s="28">
        <f>IFERROR(IF(OR(J1516=0,K1516=""),"",IF(E1516="Positivo",MAX(K1516/J1516,0),MAX(J1516/K1516,0))),"")</f>
        <v/>
      </c>
      <c r="N1516" s="5" t="inlineStr">
        <is>
          <t>%</t>
        </is>
      </c>
      <c r="O1516" s="5" t="inlineStr">
        <is>
          <t>%</t>
        </is>
      </c>
      <c r="P1516" s="5" t="n">
        <v>0</v>
      </c>
      <c r="Q1516" s="5" t="n">
        <v>0</v>
      </c>
      <c r="R1516" s="5">
        <f>A1516&amp;"-"&amp;YEAR(F1516)&amp;"-"&amp;IF(LEN(MONTH(F1516))=1,"0"&amp;MONTH(F1516),MONTH(F1516))&amp;"-"&amp;IF(LEN(DAY(F1516))=1,"0"&amp;DAY(F1516),DAY(F1516))</f>
        <v/>
      </c>
    </row>
    <row r="1517">
      <c r="A1517" s="26" t="n">
        <v>470</v>
      </c>
      <c r="B1517" s="5" t="inlineStr">
        <is>
          <t>Cumplimiento plan anual Secretaria académica y de extensión</t>
        </is>
      </c>
      <c r="C1517" s="5" t="inlineStr">
        <is>
          <t>Planeación Estratégica</t>
        </is>
      </c>
      <c r="D1517" s="5" t="inlineStr">
        <is>
          <t>Trimestral</t>
        </is>
      </c>
      <c r="E1517" s="5" t="inlineStr">
        <is>
          <t>Positivo</t>
        </is>
      </c>
      <c r="F1517" s="6" t="n">
        <v>45565</v>
      </c>
      <c r="G1517" s="5">
        <f>YEAR(F1517)</f>
        <v/>
      </c>
      <c r="H1517" s="5">
        <f>PROPER(TEXT(F1517,"mmmm"))</f>
        <v/>
      </c>
      <c r="I1517" s="6">
        <f>IF(OR(H1517="Enero",H1517="Febrero",H1517="Marzo",H1517="Abril",H1517="Mayo",H1517="Junio"),G1517&amp;"-1",IF(OR(H1517="Julio",H1517="Agosto",H1517="Septiembre",H1517="Octubre",H1517="Noviembre",H1517="Diciembre"),G1517&amp;"-2"))</f>
        <v/>
      </c>
      <c r="J1517" s="5" t="n">
        <v>100</v>
      </c>
      <c r="K1517" s="10" t="n">
        <v>177</v>
      </c>
      <c r="L1517" s="28">
        <f>IFERROR(IF(OR(J1517=0,K1517=""),"",IF(E1517="Positivo",MIN(MAX(K1517/J1517,0),1.0),MIN(MAX(J1517/K1517,0),1.0))),"")</f>
        <v/>
      </c>
      <c r="M1517" s="28">
        <f>IFERROR(IF(OR(J1517=0,K1517=""),"",IF(E1517="Positivo",MAX(K1517/J1517,0),MAX(J1517/K1517,0))),"")</f>
        <v/>
      </c>
      <c r="N1517" s="5" t="inlineStr">
        <is>
          <t>%</t>
        </is>
      </c>
      <c r="O1517" s="5" t="inlineStr">
        <is>
          <t>%</t>
        </is>
      </c>
      <c r="P1517" s="16" t="n">
        <v>0</v>
      </c>
      <c r="Q1517" s="16" t="n">
        <v>0</v>
      </c>
      <c r="R1517" s="5">
        <f>A1517&amp;"-"&amp;YEAR(F1517)&amp;"-"&amp;IF(LEN(MONTH(F1517))=1,"0"&amp;MONTH(F1517),MONTH(F1517))&amp;"-"&amp;IF(LEN(DAY(F1517))=1,"0"&amp;DAY(F1517),DAY(F1517))</f>
        <v/>
      </c>
    </row>
    <row r="1518">
      <c r="A1518" s="26" t="n">
        <v>470</v>
      </c>
      <c r="B1518" s="5" t="inlineStr">
        <is>
          <t>Cumplimiento plan anual Secretaria académica y de extensión</t>
        </is>
      </c>
      <c r="C1518" s="5" t="inlineStr">
        <is>
          <t>Planeación Estratégica</t>
        </is>
      </c>
      <c r="D1518" s="5" t="inlineStr">
        <is>
          <t>Trimestral</t>
        </is>
      </c>
      <c r="E1518" s="5" t="inlineStr">
        <is>
          <t>Positivo</t>
        </is>
      </c>
      <c r="F1518" s="6" t="n">
        <v>45657</v>
      </c>
      <c r="G1518" s="5">
        <f>YEAR(F1518)</f>
        <v/>
      </c>
      <c r="H1518" s="5">
        <f>PROPER(TEXT(F1518,"mmmm"))</f>
        <v/>
      </c>
      <c r="I1518" s="6">
        <f>IF(OR(H1518="Enero",H1518="Febrero",H1518="Marzo",H1518="Abril",H1518="Mayo",H1518="Junio"),G1518&amp;"-1",IF(OR(H1518="Julio",H1518="Agosto",H1518="Septiembre",H1518="Octubre",H1518="Noviembre",H1518="Diciembre"),G1518&amp;"-2"))</f>
        <v/>
      </c>
      <c r="J1518" s="5" t="n">
        <v>100</v>
      </c>
      <c r="K1518" s="10" t="n">
        <v>200</v>
      </c>
      <c r="L1518" s="28">
        <f>IFERROR(IF(OR(J1518=0,K1518=""),"",IF(E1518="Positivo",MIN(MAX(K1518/J1518,0),1.0),MIN(MAX(J1518/K1518,0),1.0))),"")</f>
        <v/>
      </c>
      <c r="M1518" s="28">
        <f>IFERROR(IF(OR(J1518=0,K1518=""),"",IF(E1518="Positivo",MAX(K1518/J1518,0),MAX(J1518/K1518,0))),"")</f>
        <v/>
      </c>
      <c r="N1518" s="5" t="inlineStr">
        <is>
          <t>%</t>
        </is>
      </c>
      <c r="O1518" s="5" t="inlineStr">
        <is>
          <t>%</t>
        </is>
      </c>
      <c r="P1518" s="16" t="n">
        <v>0</v>
      </c>
      <c r="Q1518" s="16" t="n">
        <v>0</v>
      </c>
      <c r="R1518" s="5">
        <f>A1518&amp;"-"&amp;YEAR(F1518)&amp;"-"&amp;IF(LEN(MONTH(F1518))=1,"0"&amp;MONTH(F1518),MONTH(F1518))&amp;"-"&amp;IF(LEN(DAY(F1518))=1,"0"&amp;DAY(F1518),DAY(F1518))</f>
        <v/>
      </c>
    </row>
    <row r="1519">
      <c r="A1519" s="26" t="n">
        <v>471</v>
      </c>
      <c r="B1519" s="5" t="inlineStr">
        <is>
          <t>Cumplimiento plan anual Gerencia de Talento Humano</t>
        </is>
      </c>
      <c r="C1519" s="5" t="inlineStr">
        <is>
          <t>Planeación Estratégica</t>
        </is>
      </c>
      <c r="D1519" s="5" t="inlineStr">
        <is>
          <t>Trimestral</t>
        </is>
      </c>
      <c r="E1519" s="5" t="inlineStr">
        <is>
          <t>Positivo</t>
        </is>
      </c>
      <c r="F1519" s="6" t="n">
        <v>45382</v>
      </c>
      <c r="G1519" s="5">
        <f>YEAR(F1519)</f>
        <v/>
      </c>
      <c r="H1519" s="5">
        <f>PROPER(TEXT(F1519,"mmmm"))</f>
        <v/>
      </c>
      <c r="I1519" s="6">
        <f>IF(OR(H1519="Enero",H1519="Febrero",H1519="Marzo",H1519="Abril",H1519="Mayo",H1519="Junio"),G1519&amp;"-1",IF(OR(H1519="Julio",H1519="Agosto",H1519="Septiembre",H1519="Octubre",H1519="Noviembre",H1519="Diciembre"),G1519&amp;"-2"))</f>
        <v/>
      </c>
      <c r="J1519" s="5" t="n">
        <v>100</v>
      </c>
      <c r="K1519" s="10" t="n">
        <v>84.71857142857142</v>
      </c>
      <c r="L1519" s="28">
        <f>IFERROR(IF(OR(J1519=0,K1519=""),"",IF(E1519="Positivo",MIN(MAX(K1519/J1519,0),1.0),MIN(MAX(J1519/K1519,0),1.0))),"")</f>
        <v/>
      </c>
      <c r="M1519" s="28">
        <f>IFERROR(IF(OR(J1519=0,K1519=""),"",IF(E1519="Positivo",MAX(K1519/J1519,0),MAX(J1519/K1519,0))),"")</f>
        <v/>
      </c>
      <c r="N1519" s="5" t="inlineStr">
        <is>
          <t>%</t>
        </is>
      </c>
      <c r="O1519" s="5" t="inlineStr">
        <is>
          <t>%</t>
        </is>
      </c>
      <c r="P1519" s="16" t="n">
        <v>0</v>
      </c>
      <c r="Q1519" s="16" t="n">
        <v>0</v>
      </c>
      <c r="R1519" s="5">
        <f>A1519&amp;"-"&amp;YEAR(F1519)&amp;"-"&amp;IF(LEN(MONTH(F1519))=1,"0"&amp;MONTH(F1519),MONTH(F1519))&amp;"-"&amp;IF(LEN(DAY(F1519))=1,"0"&amp;DAY(F1519),DAY(F1519))</f>
        <v/>
      </c>
    </row>
    <row r="1520">
      <c r="A1520" s="5" t="n">
        <v>471</v>
      </c>
      <c r="B1520" s="5" t="inlineStr">
        <is>
          <t>Cumplimiento plan anual Gerencia de Talento Humano</t>
        </is>
      </c>
      <c r="C1520" s="5" t="inlineStr">
        <is>
          <t>GESTIÓN Y DESARROLLO DEL TALENTO HUMANO</t>
        </is>
      </c>
      <c r="D1520" s="5" t="inlineStr">
        <is>
          <t>Trimestral</t>
        </is>
      </c>
      <c r="E1520" s="5" t="inlineStr">
        <is>
          <t>Positivo</t>
        </is>
      </c>
      <c r="F1520" s="6" t="n">
        <v>45473</v>
      </c>
      <c r="G1520" s="5">
        <f>YEAR(F1520)</f>
        <v/>
      </c>
      <c r="H1520" s="5">
        <f>PROPER(TEXT(F1520,"mmmm"))</f>
        <v/>
      </c>
      <c r="I1520" s="6">
        <f>IF(OR(H1520="Enero",H1520="Febrero",H1520="Marzo",H1520="Abril",H1520="Mayo",H1520="Junio"),G1520&amp;"-1",IF(OR(H1520="Julio",H1520="Agosto",H1520="Septiembre",H1520="Octubre",H1520="Noviembre",H1520="Diciembre"),G1520&amp;"-2"))</f>
        <v/>
      </c>
      <c r="J1520" s="5" t="n">
        <v>100</v>
      </c>
      <c r="K1520" s="5" t="n">
        <v>119.1714285714286</v>
      </c>
      <c r="L1520" s="28">
        <f>IFERROR(IF(OR(J1520=0,K1520=""),"",IF(E1520="Positivo",MIN(MAX(K1520/J1520,0),1.0),MIN(MAX(J1520/K1520,0),1.0))),"")</f>
        <v/>
      </c>
      <c r="M1520" s="28">
        <f>IFERROR(IF(OR(J1520=0,K1520=""),"",IF(E1520="Positivo",MAX(K1520/J1520,0),MAX(J1520/K1520,0))),"")</f>
        <v/>
      </c>
      <c r="N1520" s="5" t="inlineStr">
        <is>
          <t>%</t>
        </is>
      </c>
      <c r="O1520" s="5" t="inlineStr">
        <is>
          <t>%</t>
        </is>
      </c>
      <c r="P1520" s="5" t="n">
        <v>0</v>
      </c>
      <c r="Q1520" s="5" t="n">
        <v>0</v>
      </c>
      <c r="R1520" s="5">
        <f>A1520&amp;"-"&amp;YEAR(F1520)&amp;"-"&amp;IF(LEN(MONTH(F1520))=1,"0"&amp;MONTH(F1520),MONTH(F1520))&amp;"-"&amp;IF(LEN(DAY(F1520))=1,"0"&amp;DAY(F1520),DAY(F1520))</f>
        <v/>
      </c>
    </row>
    <row r="1521">
      <c r="A1521" s="26" t="n">
        <v>471</v>
      </c>
      <c r="B1521" s="5" t="inlineStr">
        <is>
          <t>Cumplimiento plan anual Gerencia de Talento Humano</t>
        </is>
      </c>
      <c r="C1521" s="5" t="inlineStr">
        <is>
          <t>Planeación Estratégica</t>
        </is>
      </c>
      <c r="D1521" s="5" t="inlineStr">
        <is>
          <t>Trimestral</t>
        </is>
      </c>
      <c r="E1521" s="5" t="inlineStr">
        <is>
          <t>Positivo</t>
        </is>
      </c>
      <c r="F1521" s="6" t="n">
        <v>45565</v>
      </c>
      <c r="G1521" s="5">
        <f>YEAR(F1521)</f>
        <v/>
      </c>
      <c r="H1521" s="5">
        <f>PROPER(TEXT(F1521,"mmmm"))</f>
        <v/>
      </c>
      <c r="I1521" s="6">
        <f>IF(OR(H1521="Enero",H1521="Febrero",H1521="Marzo",H1521="Abril",H1521="Mayo",H1521="Junio"),G1521&amp;"-1",IF(OR(H1521="Julio",H1521="Agosto",H1521="Septiembre",H1521="Octubre",H1521="Noviembre",H1521="Diciembre"),G1521&amp;"-2"))</f>
        <v/>
      </c>
      <c r="J1521" s="5" t="n">
        <v>100</v>
      </c>
      <c r="K1521" s="10" t="n">
        <v>165.1428571428571</v>
      </c>
      <c r="L1521" s="28">
        <f>IFERROR(IF(OR(J1521=0,K1521=""),"",IF(E1521="Positivo",MIN(MAX(K1521/J1521,0),1.0),MIN(MAX(J1521/K1521,0),1.0))),"")</f>
        <v/>
      </c>
      <c r="M1521" s="28">
        <f>IFERROR(IF(OR(J1521=0,K1521=""),"",IF(E1521="Positivo",MAX(K1521/J1521,0),MAX(J1521/K1521,0))),"")</f>
        <v/>
      </c>
      <c r="N1521" s="5" t="inlineStr">
        <is>
          <t>%</t>
        </is>
      </c>
      <c r="O1521" s="5" t="inlineStr">
        <is>
          <t>%</t>
        </is>
      </c>
      <c r="P1521" s="16" t="n">
        <v>0</v>
      </c>
      <c r="Q1521" s="16" t="n">
        <v>0</v>
      </c>
      <c r="R1521" s="5">
        <f>A1521&amp;"-"&amp;YEAR(F1521)&amp;"-"&amp;IF(LEN(MONTH(F1521))=1,"0"&amp;MONTH(F1521),MONTH(F1521))&amp;"-"&amp;IF(LEN(DAY(F1521))=1,"0"&amp;DAY(F1521),DAY(F1521))</f>
        <v/>
      </c>
    </row>
    <row r="1522">
      <c r="A1522" s="26" t="n">
        <v>471</v>
      </c>
      <c r="B1522" s="5" t="inlineStr">
        <is>
          <t>Cumplimiento plan anual Gerencia de Talento Humano</t>
        </is>
      </c>
      <c r="C1522" s="5" t="inlineStr">
        <is>
          <t>Planeación Estratégica</t>
        </is>
      </c>
      <c r="D1522" s="5" t="inlineStr">
        <is>
          <t>Trimestral</t>
        </is>
      </c>
      <c r="E1522" s="5" t="inlineStr">
        <is>
          <t>Positivo</t>
        </is>
      </c>
      <c r="F1522" s="6" t="n">
        <v>45657</v>
      </c>
      <c r="G1522" s="5">
        <f>YEAR(F1522)</f>
        <v/>
      </c>
      <c r="H1522" s="5">
        <f>PROPER(TEXT(F1522,"mmmm"))</f>
        <v/>
      </c>
      <c r="I1522" s="6">
        <f>IF(OR(H1522="Enero",H1522="Febrero",H1522="Marzo",H1522="Abril",H1522="Mayo",H1522="Junio"),G1522&amp;"-1",IF(OR(H1522="Julio",H1522="Agosto",H1522="Septiembre",H1522="Octubre",H1522="Noviembre",H1522="Diciembre"),G1522&amp;"-2"))</f>
        <v/>
      </c>
      <c r="J1522" s="5" t="n">
        <v>100</v>
      </c>
      <c r="K1522" s="10" t="n">
        <v>199</v>
      </c>
      <c r="L1522" s="28">
        <f>IFERROR(IF(OR(J1522=0,K1522=""),"",IF(E1522="Positivo",MIN(MAX(K1522/J1522,0),1.0),MIN(MAX(J1522/K1522,0),1.0))),"")</f>
        <v/>
      </c>
      <c r="M1522" s="28">
        <f>IFERROR(IF(OR(J1522=0,K1522=""),"",IF(E1522="Positivo",MAX(K1522/J1522,0),MAX(J1522/K1522,0))),"")</f>
        <v/>
      </c>
      <c r="N1522" s="5" t="inlineStr">
        <is>
          <t>%</t>
        </is>
      </c>
      <c r="O1522" s="5" t="inlineStr">
        <is>
          <t>%</t>
        </is>
      </c>
      <c r="P1522" s="16" t="n">
        <v>0</v>
      </c>
      <c r="Q1522" s="16" t="n">
        <v>0</v>
      </c>
      <c r="R1522" s="5">
        <f>A1522&amp;"-"&amp;YEAR(F1522)&amp;"-"&amp;IF(LEN(MONTH(F1522))=1,"0"&amp;MONTH(F1522),MONTH(F1522))&amp;"-"&amp;IF(LEN(DAY(F1522))=1,"0"&amp;DAY(F1522),DAY(F1522))</f>
        <v/>
      </c>
    </row>
    <row r="1523">
      <c r="A1523" s="5" t="n">
        <v>472</v>
      </c>
      <c r="B1523" s="5" t="inlineStr">
        <is>
          <t>Cobertura de Recolección de Variables ADA (Arquitectura de datos para la analitica)</t>
        </is>
      </c>
      <c r="C1523" s="5" t="inlineStr">
        <is>
          <t>DATOS Y ANALÍTICA</t>
        </is>
      </c>
      <c r="D1523" s="5" t="inlineStr">
        <is>
          <t>Semestral</t>
        </is>
      </c>
      <c r="E1523" s="5" t="inlineStr">
        <is>
          <t>Positivo</t>
        </is>
      </c>
      <c r="F1523" s="6" t="n">
        <v>45473</v>
      </c>
      <c r="G1523" s="5">
        <f>YEAR(F1523)</f>
        <v/>
      </c>
      <c r="H1523" s="5">
        <f>PROPER(TEXT(F1523,"mmmm"))</f>
        <v/>
      </c>
      <c r="I1523" s="6">
        <f>IF(OR(H1523="Enero",H1523="Febrero",H1523="Marzo",H1523="Abril",H1523="Mayo",H1523="Junio"),G1523&amp;"-1",IF(OR(H1523="Julio",H1523="Agosto",H1523="Septiembre",H1523="Octubre",H1523="Noviembre",H1523="Diciembre"),G1523&amp;"-2"))</f>
        <v/>
      </c>
      <c r="J1523" s="5" t="n">
        <v>100</v>
      </c>
      <c r="K1523" s="5" t="n">
        <v>82.09999999999999</v>
      </c>
      <c r="L1523" s="28">
        <f>IFERROR(IF(OR(J1523=0,K1523=""),"",IF(E1523="Positivo",MIN(MAX(K1523/J1523,0),1.3),MIN(MAX(J1523/K1523,0),1.3))),"")</f>
        <v/>
      </c>
      <c r="M1523" s="28">
        <f>IFERROR(IF(OR(J1523=0,K1523=""),"",IF(E1523="Positivo",MAX(K1523/J1523,0),MAX(J1523/K1523,0))),"")</f>
        <v/>
      </c>
      <c r="N1523" s="5" t="inlineStr">
        <is>
          <t>%</t>
        </is>
      </c>
      <c r="O1523" s="5" t="inlineStr">
        <is>
          <t>%</t>
        </is>
      </c>
      <c r="P1523" s="5" t="n">
        <v>0</v>
      </c>
      <c r="Q1523" s="5" t="n">
        <v>0</v>
      </c>
      <c r="R1523" s="5">
        <f>A1523&amp;"-"&amp;YEAR(F1523)&amp;"-"&amp;IF(LEN(MONTH(F1523))=1,"0"&amp;MONTH(F1523),MONTH(F1523))&amp;"-"&amp;IF(LEN(DAY(F1523))=1,"0"&amp;DAY(F1523),DAY(F1523))</f>
        <v/>
      </c>
    </row>
    <row r="1524">
      <c r="A1524" s="26" t="n">
        <v>472</v>
      </c>
      <c r="B1524" s="5" t="inlineStr">
        <is>
          <t>Cobertura de Recolección de Variables ADA (Arquitectura de datos para la analitica)</t>
        </is>
      </c>
      <c r="C1524" s="5" t="inlineStr">
        <is>
          <t>DATOS Y ANALÍTICA</t>
        </is>
      </c>
      <c r="D1524" s="5" t="inlineStr">
        <is>
          <t>Semestral</t>
        </is>
      </c>
      <c r="E1524" s="5" t="inlineStr">
        <is>
          <t>Positivo</t>
        </is>
      </c>
      <c r="F1524" s="6" t="n">
        <v>45657</v>
      </c>
      <c r="G1524" s="5">
        <f>YEAR(F1524)</f>
        <v/>
      </c>
      <c r="H1524" s="5">
        <f>PROPER(TEXT(F1524,"mmmm"))</f>
        <v/>
      </c>
      <c r="I1524" s="6">
        <f>IF(OR(H1524="Enero",H1524="Febrero",H1524="Marzo",H1524="Abril",H1524="Mayo",H1524="Junio"),G1524&amp;"-1",IF(OR(H1524="Julio",H1524="Agosto",H1524="Septiembre",H1524="Octubre",H1524="Noviembre",H1524="Diciembre"),G1524&amp;"-2"))</f>
        <v/>
      </c>
      <c r="J1524" s="5" t="n">
        <v>100</v>
      </c>
      <c r="K1524" s="10" t="n">
        <v>100</v>
      </c>
      <c r="L1524" s="28">
        <f>IFERROR(IF(OR(J1524=0,K1524=""),"",IF(E1524="Positivo",MIN(MAX(K1524/J1524,0),1.3),MIN(MAX(J1524/K1524,0),1.3))),"")</f>
        <v/>
      </c>
      <c r="M1524" s="28">
        <f>IFERROR(IF(OR(J1524=0,K1524=""),"",IF(E1524="Positivo",MAX(K1524/J1524,0),MAX(J1524/K1524,0))),"")</f>
        <v/>
      </c>
      <c r="N1524" s="5" t="inlineStr">
        <is>
          <t>%</t>
        </is>
      </c>
      <c r="O1524" s="5" t="inlineStr">
        <is>
          <t>%</t>
        </is>
      </c>
      <c r="P1524" s="16" t="n">
        <v>0</v>
      </c>
      <c r="Q1524" s="16" t="n">
        <v>0</v>
      </c>
      <c r="R1524" s="5">
        <f>A1524&amp;"-"&amp;YEAR(F1524)&amp;"-"&amp;IF(LEN(MONTH(F1524))=1,"0"&amp;MONTH(F1524),MONTH(F1524))&amp;"-"&amp;IF(LEN(DAY(F1524))=1,"0"&amp;DAY(F1524),DAY(F1524))</f>
        <v/>
      </c>
    </row>
    <row r="1525">
      <c r="A1525" s="26" t="n">
        <v>473</v>
      </c>
      <c r="B1525" s="23" t="inlineStr">
        <is>
          <t>Programas con alineación curricular</t>
        </is>
      </c>
      <c r="C1525" s="5" t="inlineStr">
        <is>
          <t>Gestión, Evaluación e Innovación Curricular</t>
        </is>
      </c>
      <c r="D1525" s="5" t="inlineStr">
        <is>
          <t>Semestral</t>
        </is>
      </c>
      <c r="E1525" s="5" t="inlineStr">
        <is>
          <t>Positivo</t>
        </is>
      </c>
      <c r="F1525" s="6" t="n">
        <v>45473</v>
      </c>
      <c r="G1525" s="5">
        <f>YEAR(F1525)</f>
        <v/>
      </c>
      <c r="H1525" s="5">
        <f>PROPER(TEXT(F1525,"mmmm"))</f>
        <v/>
      </c>
      <c r="I1525" s="6">
        <f>IF(OR(H1525="Enero",H1525="Febrero",H1525="Marzo",H1525="Abril",H1525="Mayo",H1525="Junio"),G1525&amp;"-1",IF(OR(H1525="Julio",H1525="Agosto",H1525="Septiembre",H1525="Octubre",H1525="Noviembre",H1525="Diciembre"),G1525&amp;"-2"))</f>
        <v/>
      </c>
      <c r="J1525" s="5" t="n">
        <v>100</v>
      </c>
      <c r="K1525" s="86" t="n">
        <v>100</v>
      </c>
      <c r="L1525" s="28">
        <f>IFERROR(IF(OR(J1525=0,K1525=""),"",IF(E1525="Positivo",MIN(MAX(K1525/J1525,0),1.3),MIN(MAX(J1525/K1525,0),1.3))),"")</f>
        <v/>
      </c>
      <c r="M1525" s="28">
        <f>IFERROR(IF(OR(J1525=0,K1525=""),"",IF(E1525="Positivo",MAX(K1525/J1525,0),MAX(J1525/K1525,0))),"")</f>
        <v/>
      </c>
      <c r="N1525" s="5" t="inlineStr">
        <is>
          <t>ENT</t>
        </is>
      </c>
      <c r="O1525" s="5" t="inlineStr">
        <is>
          <t>ENT</t>
        </is>
      </c>
      <c r="P1525" s="16" t="n">
        <v>0</v>
      </c>
      <c r="Q1525" s="16" t="n">
        <v>0</v>
      </c>
      <c r="R1525" s="5">
        <f>A1525&amp;"-"&amp;YEAR(F1525)&amp;"-"&amp;IF(LEN(MONTH(F1525))=1,"0"&amp;MONTH(F1525),MONTH(F1525))&amp;"-"&amp;IF(LEN(DAY(F1525))=1,"0"&amp;DAY(F1525),DAY(F1525))</f>
        <v/>
      </c>
    </row>
    <row r="1526">
      <c r="A1526" s="26" t="n">
        <v>473</v>
      </c>
      <c r="B1526" s="5" t="inlineStr">
        <is>
          <t>Programas con planes de estudios definidos</t>
        </is>
      </c>
      <c r="C1526" s="5" t="inlineStr">
        <is>
          <t>Gestión, Evaluación e Innovación Curricular</t>
        </is>
      </c>
      <c r="D1526" s="5" t="inlineStr">
        <is>
          <t>Semestral</t>
        </is>
      </c>
      <c r="E1526" s="5" t="inlineStr">
        <is>
          <t>Positivo</t>
        </is>
      </c>
      <c r="F1526" s="6" t="n">
        <v>45657</v>
      </c>
      <c r="G1526" s="5">
        <f>YEAR(F1526)</f>
        <v/>
      </c>
      <c r="H1526" s="5">
        <f>PROPER(TEXT(F1526,"mmmm"))</f>
        <v/>
      </c>
      <c r="I1526" s="6">
        <f>IF(OR(H1526="Enero",H1526="Febrero",H1526="Marzo",H1526="Abril",H1526="Mayo",H1526="Junio"),G1526&amp;"-1",IF(OR(H1526="Julio",H1526="Agosto",H1526="Septiembre",H1526="Octubre",H1526="Noviembre",H1526="Diciembre"),G1526&amp;"-2"))</f>
        <v/>
      </c>
      <c r="J1526" s="5" t="n">
        <v>100</v>
      </c>
      <c r="K1526" s="16" t="n">
        <v>100</v>
      </c>
      <c r="L1526" s="28">
        <f>IFERROR(IF(OR(J1526=0,K1526=""),"",IF(E1526="Positivo",MIN(MAX(K1526/J1526,0),1.3),MIN(MAX(J1526/K1526,0),1.3))),"")</f>
        <v/>
      </c>
      <c r="M1526" s="28">
        <f>IFERROR(IF(OR(J1526=0,K1526=""),"",IF(E1526="Positivo",MAX(K1526/J1526,0),MAX(J1526/K1526,0))),"")</f>
        <v/>
      </c>
      <c r="N1526" s="5" t="inlineStr">
        <is>
          <t>ENT</t>
        </is>
      </c>
      <c r="O1526" s="5" t="inlineStr">
        <is>
          <t>ENT</t>
        </is>
      </c>
      <c r="P1526" s="16" t="n">
        <v>0</v>
      </c>
      <c r="Q1526" s="16" t="n">
        <v>0</v>
      </c>
      <c r="R1526" s="5">
        <f>A1526&amp;"-"&amp;YEAR(F1526)&amp;"-"&amp;IF(LEN(MONTH(F1526))=1,"0"&amp;MONTH(F1526),MONTH(F1526))&amp;"-"&amp;IF(LEN(DAY(F1526))=1,"0"&amp;DAY(F1526),DAY(F1526))</f>
        <v/>
      </c>
    </row>
    <row r="1527">
      <c r="A1527" s="26" t="n">
        <v>474</v>
      </c>
      <c r="B1527" s="23" t="inlineStr">
        <is>
          <t>Programas con alineación curricular por escuela</t>
        </is>
      </c>
      <c r="C1527" s="5" t="inlineStr">
        <is>
          <t>Gestión de Unidades Académicas</t>
        </is>
      </c>
      <c r="D1527" s="5" t="inlineStr">
        <is>
          <t>Semestral</t>
        </is>
      </c>
      <c r="E1527" s="5" t="inlineStr">
        <is>
          <t>Positivo</t>
        </is>
      </c>
      <c r="F1527" s="6" t="n">
        <v>45473</v>
      </c>
      <c r="G1527" s="5">
        <f>YEAR(F1527)</f>
        <v/>
      </c>
      <c r="H1527" s="5">
        <f>PROPER(TEXT(F1527,"mmmm"))</f>
        <v/>
      </c>
      <c r="I1527" s="6">
        <f>IF(OR(H1527="Enero",H1527="Febrero",H1527="Marzo",H1527="Abril",H1527="Mayo",H1527="Junio"),G1527&amp;"-1",IF(OR(H1527="Julio",H1527="Agosto",H1527="Septiembre",H1527="Octubre",H1527="Noviembre",H1527="Diciembre"),G1527&amp;"-2"))</f>
        <v/>
      </c>
      <c r="J1527" s="5" t="n">
        <v>100</v>
      </c>
      <c r="K1527" s="5" t="n">
        <v>8.333333333333334</v>
      </c>
      <c r="L1527" s="28">
        <f>IFERROR(IF(OR(J1527=0,K1527=""),"",IF(E1527="Positivo",MIN(MAX(K1527/J1527,0),1.3),MIN(MAX(J1527/K1527,0),1.3))),"")</f>
        <v/>
      </c>
      <c r="M1527" s="28">
        <f>IFERROR(IF(OR(J1527=0,K1527=""),"",IF(E1527="Positivo",MAX(K1527/J1527,0),MAX(J1527/K1527,0))),"")</f>
        <v/>
      </c>
      <c r="N1527" s="5" t="inlineStr">
        <is>
          <t>ENT</t>
        </is>
      </c>
      <c r="O1527" s="5" t="inlineStr">
        <is>
          <t>ENT</t>
        </is>
      </c>
      <c r="P1527" s="5" t="n">
        <v>0</v>
      </c>
      <c r="Q1527" s="5" t="n">
        <v>0</v>
      </c>
      <c r="R1527" s="5">
        <f>A1527&amp;"-"&amp;YEAR(F1527)&amp;"-"&amp;IF(LEN(MONTH(F1527))=1,"0"&amp;MONTH(F1527),MONTH(F1527))&amp;"-"&amp;IF(LEN(DAY(F1527))=1,"0"&amp;DAY(F1527),DAY(F1527))</f>
        <v/>
      </c>
    </row>
    <row r="1528">
      <c r="A1528" s="26" t="n">
        <v>474</v>
      </c>
      <c r="B1528" s="5" t="inlineStr">
        <is>
          <t>Programas con planes de estudios definidos por escuela (Nuevos Programas)</t>
        </is>
      </c>
      <c r="C1528" s="5" t="inlineStr">
        <is>
          <t>Gestión de Unidades Académicas</t>
        </is>
      </c>
      <c r="D1528" s="5" t="inlineStr">
        <is>
          <t>Semestral</t>
        </is>
      </c>
      <c r="E1528" s="5" t="inlineStr">
        <is>
          <t>Positivo</t>
        </is>
      </c>
      <c r="F1528" s="6" t="n">
        <v>45657</v>
      </c>
      <c r="G1528" s="5">
        <f>YEAR(F1528)</f>
        <v/>
      </c>
      <c r="H1528" s="5">
        <f>PROPER(TEXT(F1528,"mmmm"))</f>
        <v/>
      </c>
      <c r="I1528" s="6">
        <f>IF(OR(H1528="Enero",H1528="Febrero",H1528="Marzo",H1528="Abril",H1528="Mayo",H1528="Junio"),G1528&amp;"-1",IF(OR(H1528="Julio",H1528="Agosto",H1528="Septiembre",H1528="Octubre",H1528="Noviembre",H1528="Diciembre"),G1528&amp;"-2"))</f>
        <v/>
      </c>
      <c r="J1528" s="5" t="n">
        <v>100</v>
      </c>
      <c r="K1528" s="10" t="n">
        <v>50</v>
      </c>
      <c r="L1528" s="28">
        <f>IFERROR(IF(OR(J1528=0,K1528=""),"",IF(E1528="Positivo",MIN(MAX(K1528/J1528,0),1.3),MIN(MAX(J1528/K1528,0),1.3))),"")</f>
        <v/>
      </c>
      <c r="M1528" s="28">
        <f>IFERROR(IF(OR(J1528=0,K1528=""),"",IF(E1528="Positivo",MAX(K1528/J1528,0),MAX(J1528/K1528,0))),"")</f>
        <v/>
      </c>
      <c r="N1528" s="5" t="inlineStr">
        <is>
          <t>ENT</t>
        </is>
      </c>
      <c r="O1528" s="5" t="inlineStr">
        <is>
          <t>ENT</t>
        </is>
      </c>
      <c r="P1528" s="16" t="n">
        <v>0</v>
      </c>
      <c r="Q1528" s="16" t="n">
        <v>0</v>
      </c>
      <c r="R1528" s="5">
        <f>A1528&amp;"-"&amp;YEAR(F1528)&amp;"-"&amp;IF(LEN(MONTH(F1528))=1,"0"&amp;MONTH(F1528),MONTH(F1528))&amp;"-"&amp;IF(LEN(DAY(F1528))=1,"0"&amp;DAY(F1528),DAY(F1528))</f>
        <v/>
      </c>
    </row>
    <row r="1529">
      <c r="A1529" s="26" t="n">
        <v>475</v>
      </c>
      <c r="B1529" s="5" t="inlineStr">
        <is>
          <t>Número de renovaciones de registro calificado radicadas al MEN</t>
        </is>
      </c>
      <c r="C1529" s="5" t="inlineStr">
        <is>
          <t>Creación, modificación y cierre de programas académicos</t>
        </is>
      </c>
      <c r="D1529" s="5" t="inlineStr">
        <is>
          <t>Semestral</t>
        </is>
      </c>
      <c r="E1529" s="5" t="inlineStr">
        <is>
          <t>Positivo</t>
        </is>
      </c>
      <c r="F1529" s="6" t="n">
        <v>45657</v>
      </c>
      <c r="G1529" s="5">
        <f>YEAR(F1529)</f>
        <v/>
      </c>
      <c r="H1529" s="5">
        <f>PROPER(TEXT(F1529,"mmmm"))</f>
        <v/>
      </c>
      <c r="I1529" s="6">
        <f>IF(OR(H1529="Enero",H1529="Febrero",H1529="Marzo",H1529="Abril",H1529="Mayo",H1529="Junio"),G1529&amp;"-1",IF(OR(H1529="Julio",H1529="Agosto",H1529="Septiembre",H1529="Octubre",H1529="Noviembre",H1529="Diciembre"),G1529&amp;"-2"))</f>
        <v/>
      </c>
      <c r="J1529" s="5" t="n">
        <v>100</v>
      </c>
      <c r="K1529" s="10" t="n">
        <v>140</v>
      </c>
      <c r="L1529" s="28">
        <f>IFERROR(IF(OR(J1529=0,K1529=""),"",IF(E1529="Positivo",MIN(MAX(K1529/J1529,0),1.3),MIN(MAX(J1529/K1529,0),1.3))),"")</f>
        <v/>
      </c>
      <c r="M1529" s="28">
        <f>IFERROR(IF(OR(J1529=0,K1529=""),"",IF(E1529="Positivo",MAX(K1529/J1529,0),MAX(J1529/K1529,0))),"")</f>
        <v/>
      </c>
      <c r="N1529" s="5" t="inlineStr"/>
      <c r="O1529" s="5" t="inlineStr"/>
      <c r="P1529" s="16" t="n">
        <v>0</v>
      </c>
      <c r="Q1529" s="16" t="n">
        <v>0</v>
      </c>
      <c r="R1529" s="5">
        <f>A1529&amp;"-"&amp;YEAR(F1529)&amp;"-"&amp;IF(LEN(MONTH(F1529))=1,"0"&amp;MONTH(F1529),MONTH(F1529))&amp;"-"&amp;IF(LEN(DAY(F1529))=1,"0"&amp;DAY(F1529),DAY(F1529))</f>
        <v/>
      </c>
    </row>
    <row r="1530">
      <c r="A1530" s="26" t="n">
        <v>476</v>
      </c>
      <c r="B1530" s="5" t="inlineStr">
        <is>
          <t>Programas con resultados de aprendizaje definidos</t>
        </is>
      </c>
      <c r="C1530" s="5" t="inlineStr">
        <is>
          <t>Gestión, Evaluación e Innovación Curricular</t>
        </is>
      </c>
      <c r="D1530" s="5" t="inlineStr">
        <is>
          <t>Semestral</t>
        </is>
      </c>
      <c r="E1530" s="5" t="inlineStr">
        <is>
          <t>Positivo</t>
        </is>
      </c>
      <c r="F1530" s="6" t="n">
        <v>45473</v>
      </c>
      <c r="G1530" s="5">
        <f>YEAR(F1530)</f>
        <v/>
      </c>
      <c r="H1530" s="5">
        <f>PROPER(TEXT(F1530,"mmmm"))</f>
        <v/>
      </c>
      <c r="I1530" s="6">
        <f>IF(OR(H1530="Enero",H1530="Febrero",H1530="Marzo",H1530="Abril",H1530="Mayo",H1530="Junio"),G1530&amp;"-1",IF(OR(H1530="Julio",H1530="Agosto",H1530="Septiembre",H1530="Octubre",H1530="Noviembre",H1530="Diciembre"),G1530&amp;"-2"))</f>
        <v/>
      </c>
      <c r="J1530" s="5" t="n">
        <v>100</v>
      </c>
      <c r="K1530" s="10" t="n">
        <v>100</v>
      </c>
      <c r="L1530" s="28">
        <f>IFERROR(IF(OR(J1530=0,K1530=""),"",IF(E1530="Positivo",MIN(MAX(K1530/J1530,0),1.3),MIN(MAX(J1530/K1530,0),1.3))),"")</f>
        <v/>
      </c>
      <c r="M1530" s="28">
        <f>IFERROR(IF(OR(J1530=0,K1530=""),"",IF(E1530="Positivo",MAX(K1530/J1530,0),MAX(J1530/K1530,0))),"")</f>
        <v/>
      </c>
      <c r="N1530" s="5" t="inlineStr"/>
      <c r="O1530" s="5" t="inlineStr"/>
      <c r="P1530" s="16" t="n">
        <v>0</v>
      </c>
      <c r="Q1530" s="16" t="n">
        <v>0</v>
      </c>
      <c r="R1530" s="5">
        <f>A1530&amp;"-"&amp;YEAR(F1530)&amp;"-"&amp;IF(LEN(MONTH(F1530))=1,"0"&amp;MONTH(F1530),MONTH(F1530))&amp;"-"&amp;IF(LEN(DAY(F1530))=1,"0"&amp;DAY(F1530),DAY(F1530))</f>
        <v/>
      </c>
    </row>
    <row r="1531">
      <c r="A1531" s="26" t="n">
        <v>476</v>
      </c>
      <c r="B1531" s="5" t="inlineStr">
        <is>
          <t>Programas con resultados de aprendizaje definidos</t>
        </is>
      </c>
      <c r="C1531" s="5" t="inlineStr">
        <is>
          <t>Gestión, Evaluación e Innovación Curricular</t>
        </is>
      </c>
      <c r="D1531" s="5" t="inlineStr">
        <is>
          <t>Semestral</t>
        </is>
      </c>
      <c r="E1531" s="5" t="inlineStr">
        <is>
          <t>Positivo</t>
        </is>
      </c>
      <c r="F1531" s="6" t="n">
        <v>45657</v>
      </c>
      <c r="G1531" s="5">
        <f>YEAR(F1531)</f>
        <v/>
      </c>
      <c r="H1531" s="5">
        <f>PROPER(TEXT(F1531,"mmmm"))</f>
        <v/>
      </c>
      <c r="I1531" s="6">
        <f>IF(OR(H1531="Enero",H1531="Febrero",H1531="Marzo",H1531="Abril",H1531="Mayo",H1531="Junio"),G1531&amp;"-1",IF(OR(H1531="Julio",H1531="Agosto",H1531="Septiembre",H1531="Octubre",H1531="Noviembre",H1531="Diciembre"),G1531&amp;"-2"))</f>
        <v/>
      </c>
      <c r="J1531" s="5" t="n">
        <v>100</v>
      </c>
      <c r="K1531" s="10" t="n">
        <v>100</v>
      </c>
      <c r="L1531" s="28">
        <f>IFERROR(IF(OR(J1531=0,K1531=""),"",IF(E1531="Positivo",MIN(MAX(K1531/J1531,0),1.3),MIN(MAX(J1531/K1531,0),1.3))),"")</f>
        <v/>
      </c>
      <c r="M1531" s="28">
        <f>IFERROR(IF(OR(J1531=0,K1531=""),"",IF(E1531="Positivo",MAX(K1531/J1531,0),MAX(J1531/K1531,0))),"")</f>
        <v/>
      </c>
      <c r="N1531" s="5" t="inlineStr"/>
      <c r="O1531" s="5" t="inlineStr"/>
      <c r="P1531" s="16" t="n">
        <v>0</v>
      </c>
      <c r="Q1531" s="16" t="n">
        <v>0</v>
      </c>
      <c r="R1531" s="5">
        <f>A1531&amp;"-"&amp;YEAR(F1531)&amp;"-"&amp;IF(LEN(MONTH(F1531))=1,"0"&amp;MONTH(F1531),MONTH(F1531))&amp;"-"&amp;IF(LEN(DAY(F1531))=1,"0"&amp;DAY(F1531),DAY(F1531))</f>
        <v/>
      </c>
    </row>
    <row r="1532">
      <c r="A1532" s="26" t="n">
        <v>477</v>
      </c>
      <c r="B1532" s="5" t="inlineStr">
        <is>
          <t>Programas con planes de estudios definidos por escuela (Programas Renovación, modificación y acreditación)</t>
        </is>
      </c>
      <c r="C1532" s="5" t="inlineStr">
        <is>
          <t>Gestión de Unidades Académicas</t>
        </is>
      </c>
      <c r="D1532" s="5" t="inlineStr">
        <is>
          <t>Semestral</t>
        </is>
      </c>
      <c r="E1532" s="5" t="inlineStr">
        <is>
          <t>Positivo</t>
        </is>
      </c>
      <c r="F1532" s="6" t="n">
        <v>45473</v>
      </c>
      <c r="G1532" s="5">
        <f>YEAR(F1532)</f>
        <v/>
      </c>
      <c r="H1532" s="5">
        <f>PROPER(TEXT(F1532,"mmmm"))</f>
        <v/>
      </c>
      <c r="I1532" s="6">
        <f>IF(OR(H1532="Enero",H1532="Febrero",H1532="Marzo",H1532="Abril",H1532="Mayo",H1532="Junio"),G1532&amp;"-1",IF(OR(H1532="Julio",H1532="Agosto",H1532="Septiembre",H1532="Octubre",H1532="Noviembre",H1532="Diciembre"),G1532&amp;"-2"))</f>
        <v/>
      </c>
      <c r="J1532" s="5" t="n">
        <v>900</v>
      </c>
      <c r="K1532" s="10" t="n">
        <v>28</v>
      </c>
      <c r="L1532" s="28">
        <f>IFERROR(IF(OR(J1532=0,K1532=""),"",IF(E1532="Positivo",MIN(MAX(K1532/J1532,0),1.3),MIN(MAX(J1532/K1532,0),1.3))),"")</f>
        <v/>
      </c>
      <c r="M1532" s="28">
        <f>IFERROR(IF(OR(J1532=0,K1532=""),"",IF(E1532="Positivo",MAX(K1532/J1532,0),MAX(J1532/K1532,0))),"")</f>
        <v/>
      </c>
      <c r="N1532" s="5" t="inlineStr"/>
      <c r="O1532" s="5" t="inlineStr"/>
      <c r="P1532" s="16" t="n">
        <v>0</v>
      </c>
      <c r="Q1532" s="16" t="n">
        <v>0</v>
      </c>
      <c r="R1532" s="5">
        <f>A1532&amp;"-"&amp;YEAR(F1532)&amp;"-"&amp;IF(LEN(MONTH(F1532))=1,"0"&amp;MONTH(F1532),MONTH(F1532))&amp;"-"&amp;IF(LEN(DAY(F1532))=1,"0"&amp;DAY(F1532),DAY(F1532))</f>
        <v/>
      </c>
    </row>
    <row r="1533">
      <c r="A1533" s="26" t="n">
        <v>477</v>
      </c>
      <c r="B1533" s="5" t="inlineStr">
        <is>
          <t>Programas con planes de estudios definidos por escuela (Programas Renovación, modificación y acreditación)</t>
        </is>
      </c>
      <c r="C1533" s="5" t="inlineStr">
        <is>
          <t>Gestión de Unidades Académicas</t>
        </is>
      </c>
      <c r="D1533" s="5" t="inlineStr">
        <is>
          <t>Semestral</t>
        </is>
      </c>
      <c r="E1533" s="5" t="inlineStr">
        <is>
          <t>Positivo</t>
        </is>
      </c>
      <c r="F1533" s="6" t="n">
        <v>45657</v>
      </c>
      <c r="G1533" s="5">
        <f>YEAR(F1533)</f>
        <v/>
      </c>
      <c r="H1533" s="5">
        <f>PROPER(TEXT(F1533,"mmmm"))</f>
        <v/>
      </c>
      <c r="I1533" s="6">
        <f>IF(OR(H1533="Enero",H1533="Febrero",H1533="Marzo",H1533="Abril",H1533="Mayo",H1533="Junio"),G1533&amp;"-1",IF(OR(H1533="Julio",H1533="Agosto",H1533="Septiembre",H1533="Octubre",H1533="Noviembre",H1533="Diciembre"),G1533&amp;"-2"))</f>
        <v/>
      </c>
      <c r="J1533" s="5" t="n">
        <v>100</v>
      </c>
      <c r="K1533" s="10" t="n">
        <v>100</v>
      </c>
      <c r="L1533" s="28">
        <f>IFERROR(IF(OR(J1533=0,K1533=""),"",IF(E1533="Positivo",MIN(MAX(K1533/J1533,0),1.3),MIN(MAX(J1533/K1533,0),1.3))),"")</f>
        <v/>
      </c>
      <c r="M1533" s="28">
        <f>IFERROR(IF(OR(J1533=0,K1533=""),"",IF(E1533="Positivo",MAX(K1533/J1533,0),MAX(J1533/K1533,0))),"")</f>
        <v/>
      </c>
      <c r="N1533" s="5" t="inlineStr"/>
      <c r="O1533" s="5" t="inlineStr"/>
      <c r="P1533" s="16" t="n">
        <v>0</v>
      </c>
      <c r="Q1533" s="16" t="n">
        <v>0</v>
      </c>
      <c r="R1533" s="5">
        <f>A1533&amp;"-"&amp;YEAR(F1533)&amp;"-"&amp;IF(LEN(MONTH(F1533))=1,"0"&amp;MONTH(F1533),MONTH(F1533))&amp;"-"&amp;IF(LEN(DAY(F1533))=1,"0"&amp;DAY(F1533),DAY(F1533))</f>
        <v/>
      </c>
    </row>
    <row r="1534">
      <c r="A1534" s="26" t="n">
        <v>478</v>
      </c>
      <c r="B1534" s="5" t="inlineStr">
        <is>
          <t>Programas con planes de estudios definidos por escuela (Mantenimiento de programas)</t>
        </is>
      </c>
      <c r="C1534" s="5" t="inlineStr">
        <is>
          <t>Gestión de Unidades Académicas</t>
        </is>
      </c>
      <c r="D1534" s="5" t="inlineStr">
        <is>
          <t>Semestral</t>
        </is>
      </c>
      <c r="E1534" s="5" t="inlineStr">
        <is>
          <t>Positivo</t>
        </is>
      </c>
      <c r="F1534" s="6" t="n">
        <v>45657</v>
      </c>
      <c r="G1534" s="5">
        <f>YEAR(F1534)</f>
        <v/>
      </c>
      <c r="H1534" s="5">
        <f>PROPER(TEXT(F1534,"mmmm"))</f>
        <v/>
      </c>
      <c r="I1534" s="6">
        <f>IF(OR(H1534="Enero",H1534="Febrero",H1534="Marzo",H1534="Abril",H1534="Mayo",H1534="Junio"),G1534&amp;"-1",IF(OR(H1534="Julio",H1534="Agosto",H1534="Septiembre",H1534="Octubre",H1534="Noviembre",H1534="Diciembre"),G1534&amp;"-2"))</f>
        <v/>
      </c>
      <c r="J1534" s="5" t="n">
        <v>100</v>
      </c>
      <c r="K1534" s="10" t="n">
        <v>2</v>
      </c>
      <c r="L1534" s="28">
        <f>IFERROR(IF(OR(J1534=0,K1534=""),"",IF(E1534="Positivo",MIN(MAX(K1534/J1534,0),1.3),MIN(MAX(J1534/K1534,0),1.3))),"")</f>
        <v/>
      </c>
      <c r="M1534" s="28">
        <f>IFERROR(IF(OR(J1534=0,K1534=""),"",IF(E1534="Positivo",MAX(K1534/J1534,0),MAX(J1534/K1534,0))),"")</f>
        <v/>
      </c>
      <c r="N1534" s="5" t="inlineStr"/>
      <c r="O1534" s="5" t="inlineStr"/>
      <c r="P1534" s="16" t="n">
        <v>0</v>
      </c>
      <c r="Q1534" s="16" t="n">
        <v>0</v>
      </c>
      <c r="R1534" s="5">
        <f>A1534&amp;"-"&amp;YEAR(F1534)&amp;"-"&amp;IF(LEN(MONTH(F1534))=1,"0"&amp;MONTH(F1534),MONTH(F1534))&amp;"-"&amp;IF(LEN(DAY(F1534))=1,"0"&amp;DAY(F1534),DAY(F1534))</f>
        <v/>
      </c>
    </row>
    <row r="1535">
      <c r="A1535" s="26" t="n">
        <v>479</v>
      </c>
      <c r="B1535" s="5" t="inlineStr">
        <is>
          <t>Programas con resultados de aprendizaje definidos por escuela (Nuevos Programas)</t>
        </is>
      </c>
      <c r="C1535" s="5" t="inlineStr">
        <is>
          <t>Gestión de Unidades Académicas</t>
        </is>
      </c>
      <c r="D1535" s="5" t="inlineStr">
        <is>
          <t>Semestral</t>
        </is>
      </c>
      <c r="E1535" s="5" t="inlineStr">
        <is>
          <t>Positivo</t>
        </is>
      </c>
      <c r="F1535" s="6" t="n">
        <v>45473</v>
      </c>
      <c r="G1535" s="5">
        <f>YEAR(F1535)</f>
        <v/>
      </c>
      <c r="H1535" s="5">
        <f>PROPER(TEXT(F1535,"mmmm"))</f>
        <v/>
      </c>
      <c r="I1535" s="6">
        <f>IF(OR(H1535="Enero",H1535="Febrero",H1535="Marzo",H1535="Abril",H1535="Mayo",H1535="Junio"),G1535&amp;"-1",IF(OR(H1535="Julio",H1535="Agosto",H1535="Septiembre",H1535="Octubre",H1535="Noviembre",H1535="Diciembre"),G1535&amp;"-2"))</f>
        <v/>
      </c>
      <c r="J1535" s="5" t="n">
        <v>100</v>
      </c>
      <c r="K1535" s="10" t="n">
        <v>2</v>
      </c>
      <c r="L1535" s="28">
        <f>IFERROR(IF(OR(J1535=0,K1535=""),"",IF(E1535="Positivo",MIN(MAX(K1535/J1535,0),1.3),MIN(MAX(J1535/K1535,0),1.3))),"")</f>
        <v/>
      </c>
      <c r="M1535" s="28">
        <f>IFERROR(IF(OR(J1535=0,K1535=""),"",IF(E1535="Positivo",MAX(K1535/J1535,0),MAX(J1535/K1535,0))),"")</f>
        <v/>
      </c>
      <c r="N1535" s="5" t="inlineStr"/>
      <c r="O1535" s="5" t="inlineStr"/>
      <c r="P1535" s="16" t="n">
        <v>0</v>
      </c>
      <c r="Q1535" s="16" t="n">
        <v>0</v>
      </c>
      <c r="R1535" s="5">
        <f>A1535&amp;"-"&amp;YEAR(F1535)&amp;"-"&amp;IF(LEN(MONTH(F1535))=1,"0"&amp;MONTH(F1535),MONTH(F1535))&amp;"-"&amp;IF(LEN(DAY(F1535))=1,"0"&amp;DAY(F1535),DAY(F1535))</f>
        <v/>
      </c>
    </row>
    <row r="1536">
      <c r="A1536" s="26" t="n">
        <v>479</v>
      </c>
      <c r="B1536" s="5" t="inlineStr">
        <is>
          <t>Programas con resultados de aprendizaje definidos por escuela (Nuevos Programas)</t>
        </is>
      </c>
      <c r="C1536" s="5" t="inlineStr">
        <is>
          <t>Gestión de Unidades Académicas</t>
        </is>
      </c>
      <c r="D1536" s="5" t="inlineStr">
        <is>
          <t>Semestral</t>
        </is>
      </c>
      <c r="E1536" s="5" t="inlineStr">
        <is>
          <t>Positivo</t>
        </is>
      </c>
      <c r="F1536" s="6" t="n">
        <v>45657</v>
      </c>
      <c r="G1536" s="5">
        <f>YEAR(F1536)</f>
        <v/>
      </c>
      <c r="H1536" s="5">
        <f>PROPER(TEXT(F1536,"mmmm"))</f>
        <v/>
      </c>
      <c r="I1536" s="6">
        <f>IF(OR(H1536="Enero",H1536="Febrero",H1536="Marzo",H1536="Abril",H1536="Mayo",H1536="Junio"),G1536&amp;"-1",IF(OR(H1536="Julio",H1536="Agosto",H1536="Septiembre",H1536="Octubre",H1536="Noviembre",H1536="Diciembre"),G1536&amp;"-2"))</f>
        <v/>
      </c>
      <c r="J1536" s="5" t="n">
        <v>1200</v>
      </c>
      <c r="K1536" s="10" t="n">
        <v>20</v>
      </c>
      <c r="L1536" s="28">
        <f>IFERROR(IF(OR(J1536=0,K1536=""),"",IF(E1536="Positivo",MIN(MAX(K1536/J1536,0),1.3),MIN(MAX(J1536/K1536,0),1.3))),"")</f>
        <v/>
      </c>
      <c r="M1536" s="28">
        <f>IFERROR(IF(OR(J1536=0,K1536=""),"",IF(E1536="Positivo",MAX(K1536/J1536,0),MAX(J1536/K1536,0))),"")</f>
        <v/>
      </c>
      <c r="N1536" s="5" t="inlineStr"/>
      <c r="O1536" s="5" t="inlineStr"/>
      <c r="P1536" s="16" t="n">
        <v>0</v>
      </c>
      <c r="Q1536" s="16" t="n">
        <v>0</v>
      </c>
      <c r="R1536" s="5">
        <f>A1536&amp;"-"&amp;YEAR(F1536)&amp;"-"&amp;IF(LEN(MONTH(F1536))=1,"0"&amp;MONTH(F1536),MONTH(F1536))&amp;"-"&amp;IF(LEN(DAY(F1536))=1,"0"&amp;DAY(F1536),DAY(F1536))</f>
        <v/>
      </c>
    </row>
    <row r="1537">
      <c r="A1537" s="26" t="n">
        <v>480</v>
      </c>
      <c r="B1537" s="5" t="inlineStr">
        <is>
          <t>Programas con resultados de aprendizaje definidos por escuela (Programas Renovación, modificación y acreditación)</t>
        </is>
      </c>
      <c r="C1537" s="5" t="inlineStr">
        <is>
          <t>Gestión de Unidades Académicas</t>
        </is>
      </c>
      <c r="D1537" s="5" t="inlineStr">
        <is>
          <t>Semestral</t>
        </is>
      </c>
      <c r="E1537" s="5" t="inlineStr">
        <is>
          <t>Positivo</t>
        </is>
      </c>
      <c r="F1537" s="6" t="n">
        <v>45473</v>
      </c>
      <c r="G1537" s="5">
        <f>YEAR(F1537)</f>
        <v/>
      </c>
      <c r="H1537" s="5">
        <f>PROPER(TEXT(F1537,"mmmm"))</f>
        <v/>
      </c>
      <c r="I1537" s="6">
        <f>IF(OR(H1537="Enero",H1537="Febrero",H1537="Marzo",H1537="Abril",H1537="Mayo",H1537="Junio"),G1537&amp;"-1",IF(OR(H1537="Julio",H1537="Agosto",H1537="Septiembre",H1537="Octubre",H1537="Noviembre",H1537="Diciembre"),G1537&amp;"-2"))</f>
        <v/>
      </c>
      <c r="J1537" s="5" t="n">
        <v>100</v>
      </c>
      <c r="K1537" s="10" t="n">
        <v>100</v>
      </c>
      <c r="L1537" s="28">
        <f>IFERROR(IF(OR(J1537=0,K1537=""),"",IF(E1537="Positivo",MIN(MAX(K1537/J1537,0),1.3),MIN(MAX(J1537/K1537,0),1.3))),"")</f>
        <v/>
      </c>
      <c r="M1537" s="28">
        <f>IFERROR(IF(OR(J1537=0,K1537=""),"",IF(E1537="Positivo",MAX(K1537/J1537,0),MAX(J1537/K1537,0))),"")</f>
        <v/>
      </c>
      <c r="N1537" s="5" t="inlineStr"/>
      <c r="O1537" s="5" t="inlineStr"/>
      <c r="P1537" s="16" t="n">
        <v>0</v>
      </c>
      <c r="Q1537" s="16" t="n">
        <v>0</v>
      </c>
      <c r="R1537" s="5">
        <f>A1537&amp;"-"&amp;YEAR(F1537)&amp;"-"&amp;IF(LEN(MONTH(F1537))=1,"0"&amp;MONTH(F1537),MONTH(F1537))&amp;"-"&amp;IF(LEN(DAY(F1537))=1,"0"&amp;DAY(F1537),DAY(F1537))</f>
        <v/>
      </c>
    </row>
    <row r="1538">
      <c r="A1538" s="26" t="n">
        <v>480</v>
      </c>
      <c r="B1538" s="5" t="inlineStr">
        <is>
          <t>Programas con resultados de aprendizaje definidos por escuela (Programas Renovación, modificación y acreditación)</t>
        </is>
      </c>
      <c r="C1538" s="5" t="inlineStr">
        <is>
          <t>Gestión de Unidades Académicas</t>
        </is>
      </c>
      <c r="D1538" s="5" t="inlineStr">
        <is>
          <t>Semestral</t>
        </is>
      </c>
      <c r="E1538" s="5" t="inlineStr">
        <is>
          <t>Positivo</t>
        </is>
      </c>
      <c r="F1538" s="6" t="n">
        <v>45657</v>
      </c>
      <c r="G1538" s="5">
        <f>YEAR(F1538)</f>
        <v/>
      </c>
      <c r="H1538" s="5">
        <f>PROPER(TEXT(F1538,"mmmm"))</f>
        <v/>
      </c>
      <c r="I1538" s="6">
        <f>IF(OR(H1538="Enero",H1538="Febrero",H1538="Marzo",H1538="Abril",H1538="Mayo",H1538="Junio"),G1538&amp;"-1",IF(OR(H1538="Julio",H1538="Agosto",H1538="Septiembre",H1538="Octubre",H1538="Noviembre",H1538="Diciembre"),G1538&amp;"-2"))</f>
        <v/>
      </c>
      <c r="J1538" s="5" t="n">
        <v>100</v>
      </c>
      <c r="K1538" s="10" t="n">
        <v>4</v>
      </c>
      <c r="L1538" s="28">
        <f>IFERROR(IF(OR(J1538=0,K1538=""),"",IF(E1538="Positivo",MIN(MAX(K1538/J1538,0),1.3),MIN(MAX(J1538/K1538,0),1.3))),"")</f>
        <v/>
      </c>
      <c r="M1538" s="28">
        <f>IFERROR(IF(OR(J1538=0,K1538=""),"",IF(E1538="Positivo",MAX(K1538/J1538,0),MAX(J1538/K1538,0))),"")</f>
        <v/>
      </c>
      <c r="N1538" s="5" t="inlineStr"/>
      <c r="O1538" s="5" t="inlineStr"/>
      <c r="P1538" s="16" t="n">
        <v>0</v>
      </c>
      <c r="Q1538" s="16" t="n">
        <v>0</v>
      </c>
      <c r="R1538" s="5">
        <f>A1538&amp;"-"&amp;YEAR(F1538)&amp;"-"&amp;IF(LEN(MONTH(F1538))=1,"0"&amp;MONTH(F1538),MONTH(F1538))&amp;"-"&amp;IF(LEN(DAY(F1538))=1,"0"&amp;DAY(F1538),DAY(F1538))</f>
        <v/>
      </c>
    </row>
    <row r="1539">
      <c r="A1539" s="26" t="n">
        <v>481</v>
      </c>
      <c r="B1539" s="5" t="inlineStr">
        <is>
          <t>Solicitudes de documentación completadas</t>
        </is>
      </c>
      <c r="C1539" s="5" t="inlineStr">
        <is>
          <t>Gestión, Evaluación e Innovación Curricular</t>
        </is>
      </c>
      <c r="D1539" s="5" t="inlineStr">
        <is>
          <t>Semestral</t>
        </is>
      </c>
      <c r="E1539" s="5" t="inlineStr">
        <is>
          <t>Positivo</t>
        </is>
      </c>
      <c r="F1539" s="6" t="n">
        <v>45473</v>
      </c>
      <c r="G1539" s="5">
        <f>YEAR(F1539)</f>
        <v/>
      </c>
      <c r="H1539" s="5">
        <f>PROPER(TEXT(F1539,"mmmm"))</f>
        <v/>
      </c>
      <c r="I1539" s="6">
        <f>IF(OR(H1539="Enero",H1539="Febrero",H1539="Marzo",H1539="Abril",H1539="Mayo",H1539="Junio"),G1539&amp;"-1",IF(OR(H1539="Julio",H1539="Agosto",H1539="Septiembre",H1539="Octubre",H1539="Noviembre",H1539="Diciembre"),G1539&amp;"-2"))</f>
        <v/>
      </c>
      <c r="J1539" s="5" t="n">
        <v>100</v>
      </c>
      <c r="K1539" s="10" t="n">
        <v>100</v>
      </c>
      <c r="L1539" s="28">
        <f>IFERROR(IF(OR(J1539=0,K1539=""),"",IF(E1539="Positivo",MIN(MAX(K1539/J1539,0),1.3),MIN(MAX(J1539/K1539,0),1.3))),"")</f>
        <v/>
      </c>
      <c r="M1539" s="28">
        <f>IFERROR(IF(OR(J1539=0,K1539=""),"",IF(E1539="Positivo",MAX(K1539/J1539,0),MAX(J1539/K1539,0))),"")</f>
        <v/>
      </c>
      <c r="N1539" s="5" t="inlineStr"/>
      <c r="O1539" s="5" t="inlineStr"/>
      <c r="P1539" s="16" t="n">
        <v>0</v>
      </c>
      <c r="Q1539" s="16" t="n">
        <v>0</v>
      </c>
      <c r="R1539" s="5">
        <f>A1539&amp;"-"&amp;YEAR(F1539)&amp;"-"&amp;IF(LEN(MONTH(F1539))=1,"0"&amp;MONTH(F1539),MONTH(F1539))&amp;"-"&amp;IF(LEN(DAY(F1539))=1,"0"&amp;DAY(F1539),DAY(F1539))</f>
        <v/>
      </c>
    </row>
    <row r="1540">
      <c r="A1540" s="26" t="n">
        <v>483</v>
      </c>
      <c r="B1540" s="5" t="inlineStr">
        <is>
          <t>Tasa de incremento en la resolución de solicitudes de la vicerrectoría de crecimiento</t>
        </is>
      </c>
      <c r="C1540" s="5" t="inlineStr">
        <is>
          <t>Gestión de campañas integradas de marketing</t>
        </is>
      </c>
      <c r="D1540" s="5" t="inlineStr">
        <is>
          <t>Anual</t>
        </is>
      </c>
      <c r="E1540" s="5" t="inlineStr">
        <is>
          <t>Positivo</t>
        </is>
      </c>
      <c r="F1540" s="6" t="n">
        <v>45657</v>
      </c>
      <c r="G1540" s="5">
        <f>YEAR(F1540)</f>
        <v/>
      </c>
      <c r="H1540" s="5">
        <f>PROPER(TEXT(F1540,"mmmm"))</f>
        <v/>
      </c>
      <c r="I1540" s="6">
        <f>IF(OR(H1540="Enero",H1540="Febrero",H1540="Marzo",H1540="Abril",H1540="Mayo",H1540="Junio"),G1540&amp;"-1",IF(OR(H1540="Julio",H1540="Agosto",H1540="Septiembre",H1540="Octubre",H1540="Noviembre",H1540="Diciembre"),G1540&amp;"-2"))</f>
        <v/>
      </c>
      <c r="J1540" s="5" t="n">
        <v>10</v>
      </c>
      <c r="K1540" s="10" t="n">
        <v>91.65000000000001</v>
      </c>
      <c r="L1540" s="28">
        <f>IFERROR(IF(OR(J1540=0,K1540=""),"",IF(E1540="Positivo",MIN(MAX(K1540/J1540,0),1.3),MIN(MAX(J1540/K1540,0),1.3))),"")</f>
        <v/>
      </c>
      <c r="M1540" s="28">
        <f>IFERROR(IF(OR(J1540=0,K1540=""),"",IF(E1540="Positivo",MAX(K1540/J1540,0),MAX(J1540/K1540,0))),"")</f>
        <v/>
      </c>
      <c r="N1540" s="5" t="inlineStr"/>
      <c r="O1540" s="5" t="inlineStr"/>
      <c r="P1540" s="16" t="n">
        <v>0</v>
      </c>
      <c r="Q1540" s="16" t="n">
        <v>0</v>
      </c>
      <c r="R1540" s="5">
        <f>A1540&amp;"-"&amp;YEAR(F1540)&amp;"-"&amp;IF(LEN(MONTH(F1540))=1,"0"&amp;MONTH(F1540),MONTH(F1540))&amp;"-"&amp;IF(LEN(DAY(F1540))=1,"0"&amp;DAY(F1540),DAY(F1540))</f>
        <v/>
      </c>
    </row>
    <row r="1541">
      <c r="A1541" s="5" t="n">
        <v>484</v>
      </c>
      <c r="B1541" s="5" t="inlineStr">
        <is>
          <t>Cumplimiento del Programa de la Cultura del Autocuidado</t>
        </is>
      </c>
      <c r="C1541" s="5" t="inlineStr">
        <is>
          <t>GESTIÓN DE SEGURIDAD Y SALUD EN EL TRABAJO</t>
        </is>
      </c>
      <c r="D1541" s="5" t="inlineStr">
        <is>
          <t>Trimestral</t>
        </is>
      </c>
      <c r="E1541" s="5" t="inlineStr">
        <is>
          <t>Positivo</t>
        </is>
      </c>
      <c r="F1541" s="6" t="n">
        <v>45473</v>
      </c>
      <c r="G1541" s="5">
        <f>YEAR(F1541)</f>
        <v/>
      </c>
      <c r="H1541" s="5">
        <f>PROPER(TEXT(F1541,"mmmm"))</f>
        <v/>
      </c>
      <c r="I1541" s="6">
        <f>IF(OR(H1541="Enero",H1541="Febrero",H1541="Marzo",H1541="Abril",H1541="Mayo",H1541="Junio"),G1541&amp;"-1",IF(OR(H1541="Julio",H1541="Agosto",H1541="Septiembre",H1541="Octubre",H1541="Noviembre",H1541="Diciembre"),G1541&amp;"-2"))</f>
        <v/>
      </c>
      <c r="J1541" s="5" t="n">
        <v>90</v>
      </c>
      <c r="K1541" s="5" t="n">
        <v>100</v>
      </c>
      <c r="L1541" s="28">
        <f>IFERROR(IF(OR(J1541=0,K1541=""),"",IF(E1541="Positivo",MIN(MAX(K1541/J1541,0),1.3),MIN(MAX(J1541/K1541,0),1.3))),"")</f>
        <v/>
      </c>
      <c r="M1541" s="28">
        <f>IFERROR(IF(OR(J1541=0,K1541=""),"",IF(E1541="Positivo",MAX(K1541/J1541,0),MAX(J1541/K1541,0))),"")</f>
        <v/>
      </c>
      <c r="N1541" s="5" t="inlineStr">
        <is>
          <t>%</t>
        </is>
      </c>
      <c r="O1541" s="5" t="inlineStr">
        <is>
          <t>%</t>
        </is>
      </c>
      <c r="P1541" s="5" t="n">
        <v>0</v>
      </c>
      <c r="Q1541" s="5" t="n">
        <v>0</v>
      </c>
      <c r="R1541" s="5">
        <f>A1541&amp;"-"&amp;YEAR(F1541)&amp;"-"&amp;IF(LEN(MONTH(F1541))=1,"0"&amp;MONTH(F1541),MONTH(F1541))&amp;"-"&amp;IF(LEN(DAY(F1541))=1,"0"&amp;DAY(F1541),DAY(F1541))</f>
        <v/>
      </c>
    </row>
    <row r="1542">
      <c r="A1542" s="26" t="n">
        <v>484</v>
      </c>
      <c r="B1542" s="5" t="inlineStr">
        <is>
          <t>Cumplimiento del Programa de la Cultura del Autocuidado</t>
        </is>
      </c>
      <c r="C1542" s="5" t="inlineStr">
        <is>
          <t>GESTIÓN DE SEGURIDAD Y SALUD EN EL TRABAJO</t>
        </is>
      </c>
      <c r="D1542" s="5" t="inlineStr">
        <is>
          <t>Trimestral</t>
        </is>
      </c>
      <c r="E1542" s="5" t="inlineStr">
        <is>
          <t>Positivo</t>
        </is>
      </c>
      <c r="F1542" s="6" t="n">
        <v>45565</v>
      </c>
      <c r="G1542" s="5">
        <f>YEAR(F1542)</f>
        <v/>
      </c>
      <c r="H1542" s="5">
        <f>PROPER(TEXT(F1542,"mmmm"))</f>
        <v/>
      </c>
      <c r="I1542" s="6">
        <f>IF(OR(H1542="Enero",H1542="Febrero",H1542="Marzo",H1542="Abril",H1542="Mayo",H1542="Junio"),G1542&amp;"-1",IF(OR(H1542="Julio",H1542="Agosto",H1542="Septiembre",H1542="Octubre",H1542="Noviembre",H1542="Diciembre"),G1542&amp;"-2"))</f>
        <v/>
      </c>
      <c r="J1542" s="5" t="n">
        <v>90</v>
      </c>
      <c r="K1542" s="10" t="n">
        <v>100</v>
      </c>
      <c r="L1542" s="28">
        <f>IFERROR(IF(OR(J1542=0,K1542=""),"",IF(E1542="Positivo",MIN(MAX(K1542/J1542,0),1.3),MIN(MAX(J1542/K1542,0),1.3))),"")</f>
        <v/>
      </c>
      <c r="M1542" s="28">
        <f>IFERROR(IF(OR(J1542=0,K1542=""),"",IF(E1542="Positivo",MAX(K1542/J1542,0),MAX(J1542/K1542,0))),"")</f>
        <v/>
      </c>
      <c r="N1542" s="5" t="inlineStr">
        <is>
          <t>%</t>
        </is>
      </c>
      <c r="O1542" s="5" t="inlineStr">
        <is>
          <t>%</t>
        </is>
      </c>
      <c r="P1542" s="16" t="n">
        <v>0</v>
      </c>
      <c r="Q1542" s="16" t="n">
        <v>0</v>
      </c>
      <c r="R1542" s="5">
        <f>A1542&amp;"-"&amp;YEAR(F1542)&amp;"-"&amp;IF(LEN(MONTH(F1542))=1,"0"&amp;MONTH(F1542),MONTH(F1542))&amp;"-"&amp;IF(LEN(DAY(F1542))=1,"0"&amp;DAY(F1542),DAY(F1542))</f>
        <v/>
      </c>
    </row>
    <row r="1543">
      <c r="A1543" s="26" t="n">
        <v>484</v>
      </c>
      <c r="B1543" s="5" t="inlineStr">
        <is>
          <t>Cumplimiento del Programa de la Cultura del Autocuidado</t>
        </is>
      </c>
      <c r="C1543" s="5" t="inlineStr">
        <is>
          <t>GESTIÓN DE SEGURIDAD Y SALUD EN EL TRABAJO</t>
        </is>
      </c>
      <c r="D1543" s="5" t="inlineStr">
        <is>
          <t>Trimestral</t>
        </is>
      </c>
      <c r="E1543" s="5" t="inlineStr">
        <is>
          <t>Positivo</t>
        </is>
      </c>
      <c r="F1543" s="6" t="n">
        <v>45657</v>
      </c>
      <c r="G1543" s="5">
        <f>YEAR(F1543)</f>
        <v/>
      </c>
      <c r="H1543" s="5">
        <f>PROPER(TEXT(F1543,"mmmm"))</f>
        <v/>
      </c>
      <c r="I1543" s="6">
        <f>IF(OR(H1543="Enero",H1543="Febrero",H1543="Marzo",H1543="Abril",H1543="Mayo",H1543="Junio"),G1543&amp;"-1",IF(OR(H1543="Julio",H1543="Agosto",H1543="Septiembre",H1543="Octubre",H1543="Noviembre",H1543="Diciembre"),G1543&amp;"-2"))</f>
        <v/>
      </c>
      <c r="J1543" s="5" t="n">
        <v>90</v>
      </c>
      <c r="K1543" s="10" t="n">
        <v>100</v>
      </c>
      <c r="L1543" s="28">
        <f>IFERROR(IF(OR(J1543=0,K1543=""),"",IF(E1543="Positivo",MIN(MAX(K1543/J1543,0),1.3),MIN(MAX(J1543/K1543,0),1.3))),"")</f>
        <v/>
      </c>
      <c r="M1543" s="28">
        <f>IFERROR(IF(OR(J1543=0,K1543=""),"",IF(E1543="Positivo",MAX(K1543/J1543,0),MAX(J1543/K1543,0))),"")</f>
        <v/>
      </c>
      <c r="N1543" s="5" t="inlineStr">
        <is>
          <t>%</t>
        </is>
      </c>
      <c r="O1543" s="5" t="inlineStr">
        <is>
          <t>%</t>
        </is>
      </c>
      <c r="P1543" s="16" t="n">
        <v>0</v>
      </c>
      <c r="Q1543" s="16" t="n">
        <v>0</v>
      </c>
      <c r="R1543" s="5">
        <f>A1543&amp;"-"&amp;YEAR(F1543)&amp;"-"&amp;IF(LEN(MONTH(F1543))=1,"0"&amp;MONTH(F1543),MONTH(F1543))&amp;"-"&amp;IF(LEN(DAY(F1543))=1,"0"&amp;DAY(F1543),DAY(F1543))</f>
        <v/>
      </c>
    </row>
    <row r="1544">
      <c r="A1544" s="26" t="n">
        <v>485</v>
      </c>
      <c r="B1544" s="5" t="inlineStr">
        <is>
          <t>Oportunidad en el cierre de acciones</t>
        </is>
      </c>
      <c r="C1544" s="5" t="inlineStr">
        <is>
          <t>Gestión de calidad</t>
        </is>
      </c>
      <c r="D1544" s="5" t="inlineStr">
        <is>
          <t>Mensual</t>
        </is>
      </c>
      <c r="E1544" s="5" t="inlineStr">
        <is>
          <t>Positivo</t>
        </is>
      </c>
      <c r="F1544" s="6" t="n">
        <v>45565</v>
      </c>
      <c r="G1544" s="5">
        <f>YEAR(F1544)</f>
        <v/>
      </c>
      <c r="H1544" s="5">
        <f>PROPER(TEXT(F1544,"mmmm"))</f>
        <v/>
      </c>
      <c r="I1544" s="6">
        <f>IF(OR(H1544="Enero",H1544="Febrero",H1544="Marzo",H1544="Abril",H1544="Mayo",H1544="Junio"),G1544&amp;"-1",IF(OR(H1544="Julio",H1544="Agosto",H1544="Septiembre",H1544="Octubre",H1544="Noviembre",H1544="Diciembre"),G1544&amp;"-2"))</f>
        <v/>
      </c>
      <c r="J1544" s="5" t="n">
        <v>80</v>
      </c>
      <c r="K1544" s="10" t="n">
        <v>12.5</v>
      </c>
      <c r="L1544" s="28">
        <f>IFERROR(IF(OR(J1544=0,K1544=""),"",IF(E1544="Positivo",MIN(MAX(K1544/J1544,0),1.3),MIN(MAX(J1544/K1544,0),1.3))),"")</f>
        <v/>
      </c>
      <c r="M1544" s="28">
        <f>IFERROR(IF(OR(J1544=0,K1544=""),"",IF(E1544="Positivo",MAX(K1544/J1544,0),MAX(J1544/K1544,0))),"")</f>
        <v/>
      </c>
      <c r="N1544" s="5" t="inlineStr"/>
      <c r="O1544" s="5" t="inlineStr"/>
      <c r="P1544" s="16" t="n">
        <v>0</v>
      </c>
      <c r="Q1544" s="16" t="n">
        <v>0</v>
      </c>
      <c r="R1544" s="5">
        <f>A1544&amp;"-"&amp;YEAR(F1544)&amp;"-"&amp;IF(LEN(MONTH(F1544))=1,"0"&amp;MONTH(F1544),MONTH(F1544))&amp;"-"&amp;IF(LEN(DAY(F1544))=1,"0"&amp;DAY(F1544),DAY(F1544))</f>
        <v/>
      </c>
    </row>
    <row r="1545">
      <c r="A1545" s="26" t="n">
        <v>485</v>
      </c>
      <c r="B1545" s="5" t="inlineStr">
        <is>
          <t>Oportunidad en el cierre de acciones</t>
        </is>
      </c>
      <c r="C1545" s="5" t="inlineStr">
        <is>
          <t>Gestión de calidad</t>
        </is>
      </c>
      <c r="D1545" s="5" t="inlineStr">
        <is>
          <t>Mensual</t>
        </is>
      </c>
      <c r="E1545" s="5" t="inlineStr">
        <is>
          <t>Positivo</t>
        </is>
      </c>
      <c r="F1545" s="6" t="n">
        <v>45596</v>
      </c>
      <c r="G1545" s="5">
        <f>YEAR(F1545)</f>
        <v/>
      </c>
      <c r="H1545" s="5">
        <f>PROPER(TEXT(F1545,"mmmm"))</f>
        <v/>
      </c>
      <c r="I1545" s="6">
        <f>IF(OR(H1545="Enero",H1545="Febrero",H1545="Marzo",H1545="Abril",H1545="Mayo",H1545="Junio"),G1545&amp;"-1",IF(OR(H1545="Julio",H1545="Agosto",H1545="Septiembre",H1545="Octubre",H1545="Noviembre",H1545="Diciembre"),G1545&amp;"-2"))</f>
        <v/>
      </c>
      <c r="J1545" s="5" t="n">
        <v>80</v>
      </c>
      <c r="K1545" s="10" t="n">
        <v>11.11111111111111</v>
      </c>
      <c r="L1545" s="28">
        <f>IFERROR(IF(OR(J1545=0,K1545=""),"",IF(E1545="Positivo",MIN(MAX(K1545/J1545,0),1.3),MIN(MAX(J1545/K1545,0),1.3))),"")</f>
        <v/>
      </c>
      <c r="M1545" s="28">
        <f>IFERROR(IF(OR(J1545=0,K1545=""),"",IF(E1545="Positivo",MAX(K1545/J1545,0),MAX(J1545/K1545,0))),"")</f>
        <v/>
      </c>
      <c r="N1545" s="5" t="inlineStr"/>
      <c r="O1545" s="5" t="inlineStr"/>
      <c r="P1545" s="16" t="n">
        <v>0</v>
      </c>
      <c r="Q1545" s="16" t="n">
        <v>0</v>
      </c>
      <c r="R1545" s="5">
        <f>A1545&amp;"-"&amp;YEAR(F1545)&amp;"-"&amp;IF(LEN(MONTH(F1545))=1,"0"&amp;MONTH(F1545),MONTH(F1545))&amp;"-"&amp;IF(LEN(DAY(F1545))=1,"0"&amp;DAY(F1545),DAY(F1545))</f>
        <v/>
      </c>
    </row>
    <row r="1546">
      <c r="A1546" s="26" t="n">
        <v>485</v>
      </c>
      <c r="B1546" s="5" t="inlineStr">
        <is>
          <t>Oportunidad en el cierre de acciones</t>
        </is>
      </c>
      <c r="C1546" s="5" t="inlineStr">
        <is>
          <t>Gestión de calidad</t>
        </is>
      </c>
      <c r="D1546" s="5" t="inlineStr">
        <is>
          <t>Mensual</t>
        </is>
      </c>
      <c r="E1546" s="5" t="inlineStr">
        <is>
          <t>Positivo</t>
        </is>
      </c>
      <c r="F1546" s="6" t="n">
        <v>45626</v>
      </c>
      <c r="G1546" s="5">
        <f>YEAR(F1546)</f>
        <v/>
      </c>
      <c r="H1546" s="5">
        <f>PROPER(TEXT(F1546,"mmmm"))</f>
        <v/>
      </c>
      <c r="I1546" s="6">
        <f>IF(OR(H1546="Enero",H1546="Febrero",H1546="Marzo",H1546="Abril",H1546="Mayo",H1546="Junio"),G1546&amp;"-1",IF(OR(H1546="Julio",H1546="Agosto",H1546="Septiembre",H1546="Octubre",H1546="Noviembre",H1546="Diciembre"),G1546&amp;"-2"))</f>
        <v/>
      </c>
      <c r="J1546" s="5" t="n">
        <v>80</v>
      </c>
      <c r="K1546" s="10" t="n">
        <v>11.11111111111111</v>
      </c>
      <c r="L1546" s="28">
        <f>IFERROR(IF(OR(J1546=0,K1546=""),"",IF(E1546="Positivo",MIN(MAX(K1546/J1546,0),1.3),MIN(MAX(J1546/K1546,0),1.3))),"")</f>
        <v/>
      </c>
      <c r="M1546" s="28">
        <f>IFERROR(IF(OR(J1546=0,K1546=""),"",IF(E1546="Positivo",MAX(K1546/J1546,0),MAX(J1546/K1546,0))),"")</f>
        <v/>
      </c>
      <c r="N1546" s="5" t="inlineStr"/>
      <c r="O1546" s="5" t="inlineStr"/>
      <c r="P1546" s="16" t="n">
        <v>0</v>
      </c>
      <c r="Q1546" s="16" t="n">
        <v>0</v>
      </c>
      <c r="R1546" s="5">
        <f>A1546&amp;"-"&amp;YEAR(F1546)&amp;"-"&amp;IF(LEN(MONTH(F1546))=1,"0"&amp;MONTH(F1546),MONTH(F1546))&amp;"-"&amp;IF(LEN(DAY(F1546))=1,"0"&amp;DAY(F1546),DAY(F1546))</f>
        <v/>
      </c>
    </row>
    <row r="1547">
      <c r="A1547" s="26" t="n">
        <v>485</v>
      </c>
      <c r="B1547" s="5" t="inlineStr">
        <is>
          <t>Oportunidad en el cierre de acciones</t>
        </is>
      </c>
      <c r="C1547" s="5" t="inlineStr">
        <is>
          <t>Gestión de calidad</t>
        </is>
      </c>
      <c r="D1547" s="5" t="inlineStr">
        <is>
          <t>Mensual</t>
        </is>
      </c>
      <c r="E1547" s="5" t="inlineStr">
        <is>
          <t>Positivo</t>
        </is>
      </c>
      <c r="F1547" s="6" t="n">
        <v>45657</v>
      </c>
      <c r="G1547" s="5">
        <f>YEAR(F1547)</f>
        <v/>
      </c>
      <c r="H1547" s="5">
        <f>PROPER(TEXT(F1547,"mmmm"))</f>
        <v/>
      </c>
      <c r="I1547" s="6">
        <f>IF(OR(H1547="Enero",H1547="Febrero",H1547="Marzo",H1547="Abril",H1547="Mayo",H1547="Junio"),G1547&amp;"-1",IF(OR(H1547="Julio",H1547="Agosto",H1547="Septiembre",H1547="Octubre",H1547="Noviembre",H1547="Diciembre"),G1547&amp;"-2"))</f>
        <v/>
      </c>
      <c r="J1547" s="5" t="n">
        <v>80</v>
      </c>
      <c r="K1547" s="10" t="n">
        <v>20</v>
      </c>
      <c r="L1547" s="28">
        <f>IFERROR(IF(OR(J1547=0,K1547=""),"",IF(E1547="Positivo",MIN(MAX(K1547/J1547,0),1.3),MIN(MAX(J1547/K1547,0),1.3))),"")</f>
        <v/>
      </c>
      <c r="M1547" s="28">
        <f>IFERROR(IF(OR(J1547=0,K1547=""),"",IF(E1547="Positivo",MAX(K1547/J1547,0),MAX(J1547/K1547,0))),"")</f>
        <v/>
      </c>
      <c r="N1547" s="5" t="inlineStr"/>
      <c r="O1547" s="5" t="inlineStr"/>
      <c r="P1547" s="16" t="n">
        <v>0</v>
      </c>
      <c r="Q1547" s="16" t="n">
        <v>0</v>
      </c>
      <c r="R1547" s="5">
        <f>A1547&amp;"-"&amp;YEAR(F1547)&amp;"-"&amp;IF(LEN(MONTH(F1547))=1,"0"&amp;MONTH(F1547),MONTH(F1547))&amp;"-"&amp;IF(LEN(DAY(F1547))=1,"0"&amp;DAY(F1547),DAY(F1547))</f>
        <v/>
      </c>
    </row>
    <row r="1548">
      <c r="A1548" s="26" t="n">
        <v>486</v>
      </c>
      <c r="B1548" s="5" t="inlineStr">
        <is>
          <t>Número de visitas a la página web</t>
        </is>
      </c>
      <c r="C1548" s="5" t="inlineStr">
        <is>
          <t>Comunicaciones Internas</t>
        </is>
      </c>
      <c r="D1548" s="5" t="inlineStr">
        <is>
          <t>Semestral</t>
        </is>
      </c>
      <c r="E1548" s="5" t="inlineStr">
        <is>
          <t>Positivo</t>
        </is>
      </c>
      <c r="F1548" s="6" t="n">
        <v>45473</v>
      </c>
      <c r="G1548" s="5">
        <f>YEAR(F1548)</f>
        <v/>
      </c>
      <c r="H1548" s="5">
        <f>PROPER(TEXT(F1548,"mmmm"))</f>
        <v/>
      </c>
      <c r="I1548" s="6">
        <f>IF(OR(H1548="Enero",H1548="Febrero",H1548="Marzo",H1548="Abril",H1548="Mayo",H1548="Junio"),G1548&amp;"-1",IF(OR(H1548="Julio",H1548="Agosto",H1548="Septiembre",H1548="Octubre",H1548="Noviembre",H1548="Diciembre"),G1548&amp;"-2"))</f>
        <v/>
      </c>
      <c r="J1548" s="5" t="n"/>
      <c r="K1548" s="10" t="n">
        <v>4900000</v>
      </c>
      <c r="L1548" s="28">
        <f>IFERROR(IF(OR(J1548=0,K1548=""),"",IF(E1548="Positivo",MIN(MAX(K1548/J1548,0),1.3),MIN(MAX(J1548/K1548,0),1.3))),"")</f>
        <v/>
      </c>
      <c r="M1548" s="28">
        <f>IFERROR(IF(OR(J1548=0,K1548=""),"",IF(E1548="Positivo",MAX(K1548/J1548,0),MAX(J1548/K1548,0))),"")</f>
        <v/>
      </c>
      <c r="N1548" s="5" t="inlineStr">
        <is>
          <t>No Aplica</t>
        </is>
      </c>
      <c r="O1548" s="5" t="inlineStr">
        <is>
          <t>No Aplica</t>
        </is>
      </c>
      <c r="P1548" s="16" t="n">
        <v>0</v>
      </c>
      <c r="Q1548" s="16" t="n">
        <v>0</v>
      </c>
      <c r="R1548" s="5">
        <f>A1548&amp;"-"&amp;YEAR(F1548)&amp;"-"&amp;IF(LEN(MONTH(F1548))=1,"0"&amp;MONTH(F1548),MONTH(F1548))&amp;"-"&amp;IF(LEN(DAY(F1548))=1,"0"&amp;DAY(F1548),DAY(F1548))</f>
        <v/>
      </c>
    </row>
    <row r="1549">
      <c r="A1549" s="26" t="n">
        <v>486</v>
      </c>
      <c r="B1549" s="5" t="inlineStr">
        <is>
          <t>Número de visitas a la página web</t>
        </is>
      </c>
      <c r="C1549" s="5" t="inlineStr">
        <is>
          <t>Comunicaciones Internas</t>
        </is>
      </c>
      <c r="D1549" s="5" t="inlineStr">
        <is>
          <t>Semestral</t>
        </is>
      </c>
      <c r="E1549" s="5" t="inlineStr">
        <is>
          <t>Positivo</t>
        </is>
      </c>
      <c r="F1549" s="6" t="n">
        <v>45657</v>
      </c>
      <c r="G1549" s="5">
        <f>YEAR(F1549)</f>
        <v/>
      </c>
      <c r="H1549" s="5">
        <f>PROPER(TEXT(F1549,"mmmm"))</f>
        <v/>
      </c>
      <c r="I1549" s="6">
        <f>IF(OR(H1549="Enero",H1549="Febrero",H1549="Marzo",H1549="Abril",H1549="Mayo",H1549="Junio"),G1549&amp;"-1",IF(OR(H1549="Julio",H1549="Agosto",H1549="Septiembre",H1549="Octubre",H1549="Noviembre",H1549="Diciembre"),G1549&amp;"-2"))</f>
        <v/>
      </c>
      <c r="J1549" s="5" t="n"/>
      <c r="K1549" s="10" t="n">
        <v>2700000</v>
      </c>
      <c r="L1549" s="28">
        <f>IFERROR(IF(OR(J1549=0,K1549=""),"",IF(E1549="Positivo",MIN(MAX(K1549/J1549,0),1.3),MIN(MAX(J1549/K1549,0),1.3))),"")</f>
        <v/>
      </c>
      <c r="M1549" s="28">
        <f>IFERROR(IF(OR(J1549=0,K1549=""),"",IF(E1549="Positivo",MAX(K1549/J1549,0),MAX(J1549/K1549,0))),"")</f>
        <v/>
      </c>
      <c r="N1549" s="5" t="inlineStr">
        <is>
          <t>No Aplica</t>
        </is>
      </c>
      <c r="O1549" s="5" t="inlineStr">
        <is>
          <t>No Aplica</t>
        </is>
      </c>
      <c r="P1549" s="16" t="n">
        <v>0</v>
      </c>
      <c r="Q1549" s="16" t="n">
        <v>0</v>
      </c>
      <c r="R1549" s="5">
        <f>A1549&amp;"-"&amp;YEAR(F1549)&amp;"-"&amp;IF(LEN(MONTH(F1549))=1,"0"&amp;MONTH(F1549),MONTH(F1549))&amp;"-"&amp;IF(LEN(DAY(F1549))=1,"0"&amp;DAY(F1549),DAY(F1549))</f>
        <v/>
      </c>
    </row>
    <row r="1550">
      <c r="A1550" s="26" t="n">
        <v>487</v>
      </c>
      <c r="B1550" s="5" t="inlineStr">
        <is>
          <t>Impactados Talleres de formación</t>
        </is>
      </c>
      <c r="C1550" s="5" t="inlineStr">
        <is>
          <t>Centro de Medios Audiovisuales</t>
        </is>
      </c>
      <c r="D1550" s="5" t="inlineStr">
        <is>
          <t>Anual</t>
        </is>
      </c>
      <c r="E1550" s="5" t="inlineStr">
        <is>
          <t>Positivo</t>
        </is>
      </c>
      <c r="F1550" s="6" t="n">
        <v>45657</v>
      </c>
      <c r="G1550" s="5">
        <f>YEAR(F1550)</f>
        <v/>
      </c>
      <c r="H1550" s="5">
        <f>PROPER(TEXT(F1550,"mmmm"))</f>
        <v/>
      </c>
      <c r="I1550" s="6">
        <f>IF(OR(H1550="Enero",H1550="Febrero",H1550="Marzo",H1550="Abril",H1550="Mayo",H1550="Junio"),G1550&amp;"-1",IF(OR(H1550="Julio",H1550="Agosto",H1550="Septiembre",H1550="Octubre",H1550="Noviembre",H1550="Diciembre"),G1550&amp;"-2"))</f>
        <v/>
      </c>
      <c r="J1550" s="5" t="n">
        <v>20</v>
      </c>
      <c r="K1550" s="10" t="n">
        <v>6.06</v>
      </c>
      <c r="L1550" s="28">
        <f>IFERROR(IF(OR(J1550=0,K1550=""),"",IF(E1550="Positivo",MIN(MAX(K1550/J1550,0),1.3),MIN(MAX(J1550/K1550,0),1.3))),"")</f>
        <v/>
      </c>
      <c r="M1550" s="28">
        <f>IFERROR(IF(OR(J1550=0,K1550=""),"",IF(E1550="Positivo",MAX(K1550/J1550,0),MAX(J1550/K1550,0))),"")</f>
        <v/>
      </c>
      <c r="N1550" s="5" t="inlineStr"/>
      <c r="O1550" s="5" t="inlineStr"/>
      <c r="P1550" s="16" t="n">
        <v>0</v>
      </c>
      <c r="Q1550" s="16" t="n">
        <v>0</v>
      </c>
      <c r="R1550" s="5">
        <f>A1550&amp;"-"&amp;YEAR(F1550)&amp;"-"&amp;IF(LEN(MONTH(F1550))=1,"0"&amp;MONTH(F1550),MONTH(F1550))&amp;"-"&amp;IF(LEN(DAY(F1550))=1,"0"&amp;DAY(F1550),DAY(F1550))</f>
        <v/>
      </c>
    </row>
    <row r="1551">
      <c r="A1551" s="26" t="n">
        <v>488</v>
      </c>
      <c r="B1551" s="5" t="inlineStr">
        <is>
          <t>Oportunidad en el cierre de actividades de los planes de mejora</t>
        </is>
      </c>
      <c r="C1551" s="5" t="inlineStr">
        <is>
          <t>Gestión de calidad</t>
        </is>
      </c>
      <c r="D1551" s="5" t="inlineStr">
        <is>
          <t>Mensual</t>
        </is>
      </c>
      <c r="E1551" s="5" t="inlineStr">
        <is>
          <t>Positivo</t>
        </is>
      </c>
      <c r="F1551" s="6" t="n">
        <v>45596</v>
      </c>
      <c r="G1551" s="5">
        <f>YEAR(F1551)</f>
        <v/>
      </c>
      <c r="H1551" s="5">
        <f>PROPER(TEXT(F1551,"mmmm"))</f>
        <v/>
      </c>
      <c r="I1551" s="6">
        <f>IF(OR(H1551="Enero",H1551="Febrero",H1551="Marzo",H1551="Abril",H1551="Mayo",H1551="Junio"),G1551&amp;"-1",IF(OR(H1551="Julio",H1551="Agosto",H1551="Septiembre",H1551="Octubre",H1551="Noviembre",H1551="Diciembre"),G1551&amp;"-2"))</f>
        <v/>
      </c>
      <c r="J1551" s="5" t="n">
        <v>85</v>
      </c>
      <c r="K1551" s="10" t="n">
        <v>91.78082191780824</v>
      </c>
      <c r="L1551" s="28">
        <f>IFERROR(IF(OR(J1551=0,K1551=""),"",IF(E1551="Positivo",MIN(MAX(K1551/J1551,0),1.3),MIN(MAX(J1551/K1551,0),1.3))),"")</f>
        <v/>
      </c>
      <c r="M1551" s="28">
        <f>IFERROR(IF(OR(J1551=0,K1551=""),"",IF(E1551="Positivo",MAX(K1551/J1551,0),MAX(J1551/K1551,0))),"")</f>
        <v/>
      </c>
      <c r="N1551" s="5" t="inlineStr">
        <is>
          <t>%</t>
        </is>
      </c>
      <c r="O1551" s="5" t="inlineStr">
        <is>
          <t>%</t>
        </is>
      </c>
      <c r="P1551" s="16" t="n">
        <v>0</v>
      </c>
      <c r="Q1551" s="16" t="n">
        <v>0</v>
      </c>
      <c r="R1551" s="5">
        <f>A1551&amp;"-"&amp;YEAR(F1551)&amp;"-"&amp;IF(LEN(MONTH(F1551))=1,"0"&amp;MONTH(F1551),MONTH(F1551))&amp;"-"&amp;IF(LEN(DAY(F1551))=1,"0"&amp;DAY(F1551),DAY(F1551))</f>
        <v/>
      </c>
    </row>
    <row r="1552">
      <c r="A1552" s="26" t="n">
        <v>488</v>
      </c>
      <c r="B1552" s="5" t="inlineStr">
        <is>
          <t>Oportunidad en el cierre de actividades de los planes de mejora</t>
        </is>
      </c>
      <c r="C1552" s="5" t="inlineStr">
        <is>
          <t>Gestión de calidad</t>
        </is>
      </c>
      <c r="D1552" s="5" t="inlineStr">
        <is>
          <t>Mensual</t>
        </is>
      </c>
      <c r="E1552" s="5" t="inlineStr">
        <is>
          <t>Positivo</t>
        </is>
      </c>
      <c r="F1552" s="6" t="n">
        <v>45626</v>
      </c>
      <c r="G1552" s="5">
        <f>YEAR(F1552)</f>
        <v/>
      </c>
      <c r="H1552" s="5">
        <f>PROPER(TEXT(F1552,"mmmm"))</f>
        <v/>
      </c>
      <c r="I1552" s="6">
        <f>IF(OR(H1552="Enero",H1552="Febrero",H1552="Marzo",H1552="Abril",H1552="Mayo",H1552="Junio"),G1552&amp;"-1",IF(OR(H1552="Julio",H1552="Agosto",H1552="Septiembre",H1552="Octubre",H1552="Noviembre",H1552="Diciembre"),G1552&amp;"-2"))</f>
        <v/>
      </c>
      <c r="J1552" s="5" t="n">
        <v>85</v>
      </c>
      <c r="K1552" s="10" t="n">
        <v>95.78651685393258</v>
      </c>
      <c r="L1552" s="28">
        <f>IFERROR(IF(OR(J1552=0,K1552=""),"",IF(E1552="Positivo",MIN(MAX(K1552/J1552,0),1.3),MIN(MAX(J1552/K1552,0),1.3))),"")</f>
        <v/>
      </c>
      <c r="M1552" s="28">
        <f>IFERROR(IF(OR(J1552=0,K1552=""),"",IF(E1552="Positivo",MAX(K1552/J1552,0),MAX(J1552/K1552,0))),"")</f>
        <v/>
      </c>
      <c r="N1552" s="5" t="inlineStr">
        <is>
          <t>%</t>
        </is>
      </c>
      <c r="O1552" s="5" t="inlineStr">
        <is>
          <t>%</t>
        </is>
      </c>
      <c r="P1552" s="16" t="n">
        <v>0</v>
      </c>
      <c r="Q1552" s="16" t="n">
        <v>0</v>
      </c>
      <c r="R1552" s="5">
        <f>A1552&amp;"-"&amp;YEAR(F1552)&amp;"-"&amp;IF(LEN(MONTH(F1552))=1,"0"&amp;MONTH(F1552),MONTH(F1552))&amp;"-"&amp;IF(LEN(DAY(F1552))=1,"0"&amp;DAY(F1552),DAY(F1552))</f>
        <v/>
      </c>
    </row>
    <row r="1553">
      <c r="A1553" s="26" t="n">
        <v>488</v>
      </c>
      <c r="B1553" s="5" t="inlineStr">
        <is>
          <t>Oportunidad en el cierre de actividades de los planes de mejora</t>
        </is>
      </c>
      <c r="C1553" s="5" t="inlineStr">
        <is>
          <t>Gestión de calidad</t>
        </is>
      </c>
      <c r="D1553" s="5" t="inlineStr">
        <is>
          <t>Mensual</t>
        </is>
      </c>
      <c r="E1553" s="5" t="inlineStr">
        <is>
          <t>Positivo</t>
        </is>
      </c>
      <c r="F1553" s="6" t="n">
        <v>45657</v>
      </c>
      <c r="G1553" s="5">
        <f>YEAR(F1553)</f>
        <v/>
      </c>
      <c r="H1553" s="5">
        <f>PROPER(TEXT(F1553,"mmmm"))</f>
        <v/>
      </c>
      <c r="I1553" s="6">
        <f>IF(OR(H1553="Enero",H1553="Febrero",H1553="Marzo",H1553="Abril",H1553="Mayo",H1553="Junio"),G1553&amp;"-1",IF(OR(H1553="Julio",H1553="Agosto",H1553="Septiembre",H1553="Octubre",H1553="Noviembre",H1553="Diciembre"),G1553&amp;"-2"))</f>
        <v/>
      </c>
      <c r="J1553" s="5" t="n">
        <v>85</v>
      </c>
      <c r="K1553" s="10" t="n">
        <v>91.31652661064426</v>
      </c>
      <c r="L1553" s="28">
        <f>IFERROR(IF(OR(J1553=0,K1553=""),"",IF(E1553="Positivo",MIN(MAX(K1553/J1553,0),1.3),MIN(MAX(J1553/K1553,0),1.3))),"")</f>
        <v/>
      </c>
      <c r="M1553" s="28">
        <f>IFERROR(IF(OR(J1553=0,K1553=""),"",IF(E1553="Positivo",MAX(K1553/J1553,0),MAX(J1553/K1553,0))),"")</f>
        <v/>
      </c>
      <c r="N1553" s="5" t="inlineStr">
        <is>
          <t>%</t>
        </is>
      </c>
      <c r="O1553" s="5" t="inlineStr">
        <is>
          <t>%</t>
        </is>
      </c>
      <c r="P1553" s="16" t="n">
        <v>0</v>
      </c>
      <c r="Q1553" s="16" t="n">
        <v>0</v>
      </c>
      <c r="R1553" s="5">
        <f>A1553&amp;"-"&amp;YEAR(F1553)&amp;"-"&amp;IF(LEN(MONTH(F1553))=1,"0"&amp;MONTH(F1553),MONTH(F1553))&amp;"-"&amp;IF(LEN(DAY(F1553))=1,"0"&amp;DAY(F1553),DAY(F1553))</f>
        <v/>
      </c>
    </row>
    <row r="1554">
      <c r="A1554" s="26" t="n">
        <v>489</v>
      </c>
      <c r="B1554" s="5" t="inlineStr">
        <is>
          <t>Cumplimiento en la evaluación de las oportunidades de mejora (OM)</t>
        </is>
      </c>
      <c r="C1554" s="5" t="inlineStr">
        <is>
          <t>Gestión de calidad</t>
        </is>
      </c>
      <c r="D1554" s="5" t="inlineStr">
        <is>
          <t>Mensual</t>
        </is>
      </c>
      <c r="E1554" s="5" t="inlineStr">
        <is>
          <t>Positivo</t>
        </is>
      </c>
      <c r="F1554" s="6" t="n">
        <v>45596</v>
      </c>
      <c r="G1554" s="5">
        <f>YEAR(F1554)</f>
        <v/>
      </c>
      <c r="H1554" s="5">
        <f>PROPER(TEXT(F1554,"mmmm"))</f>
        <v/>
      </c>
      <c r="I1554" s="6">
        <f>IF(OR(H1554="Enero",H1554="Febrero",H1554="Marzo",H1554="Abril",H1554="Mayo",H1554="Junio"),G1554&amp;"-1",IF(OR(H1554="Julio",H1554="Agosto",H1554="Septiembre",H1554="Octubre",H1554="Noviembre",H1554="Diciembre"),G1554&amp;"-2"))</f>
        <v/>
      </c>
      <c r="J1554" s="5" t="n">
        <v>80</v>
      </c>
      <c r="K1554" s="10" t="n">
        <v>80</v>
      </c>
      <c r="L1554" s="28">
        <f>IFERROR(IF(OR(J1554=0,K1554=""),"",IF(E1554="Positivo",MIN(MAX(K1554/J1554,0),1.3),MIN(MAX(J1554/K1554,0),1.3))),"")</f>
        <v/>
      </c>
      <c r="M1554" s="28">
        <f>IFERROR(IF(OR(J1554=0,K1554=""),"",IF(E1554="Positivo",MAX(K1554/J1554,0),MAX(J1554/K1554,0))),"")</f>
        <v/>
      </c>
      <c r="N1554" s="5" t="inlineStr">
        <is>
          <t>%</t>
        </is>
      </c>
      <c r="O1554" s="5" t="inlineStr">
        <is>
          <t>%</t>
        </is>
      </c>
      <c r="P1554" s="16" t="n">
        <v>0</v>
      </c>
      <c r="Q1554" s="16" t="n">
        <v>0</v>
      </c>
      <c r="R1554" s="5">
        <f>A1554&amp;"-"&amp;YEAR(F1554)&amp;"-"&amp;IF(LEN(MONTH(F1554))=1,"0"&amp;MONTH(F1554),MONTH(F1554))&amp;"-"&amp;IF(LEN(DAY(F1554))=1,"0"&amp;DAY(F1554),DAY(F1554))</f>
        <v/>
      </c>
    </row>
    <row r="1555">
      <c r="A1555" s="26" t="n">
        <v>489</v>
      </c>
      <c r="B1555" s="5" t="inlineStr">
        <is>
          <t>Cumplimiento en la evaluación de las oportunidades de mejora (OM)</t>
        </is>
      </c>
      <c r="C1555" s="5" t="inlineStr">
        <is>
          <t>Gestión de calidad</t>
        </is>
      </c>
      <c r="D1555" s="5" t="inlineStr">
        <is>
          <t>Mensual</t>
        </is>
      </c>
      <c r="E1555" s="5" t="inlineStr">
        <is>
          <t>Positivo</t>
        </is>
      </c>
      <c r="F1555" s="6" t="n">
        <v>45626</v>
      </c>
      <c r="G1555" s="5">
        <f>YEAR(F1555)</f>
        <v/>
      </c>
      <c r="H1555" s="5">
        <f>PROPER(TEXT(F1555,"mmmm"))</f>
        <v/>
      </c>
      <c r="I1555" s="6">
        <f>IF(OR(H1555="Enero",H1555="Febrero",H1555="Marzo",H1555="Abril",H1555="Mayo",H1555="Junio"),G1555&amp;"-1",IF(OR(H1555="Julio",H1555="Agosto",H1555="Septiembre",H1555="Octubre",H1555="Noviembre",H1555="Diciembre"),G1555&amp;"-2"))</f>
        <v/>
      </c>
      <c r="J1555" s="5" t="n">
        <v>80</v>
      </c>
      <c r="K1555" s="10" t="n">
        <v>100</v>
      </c>
      <c r="L1555" s="28">
        <f>IFERROR(IF(OR(J1555=0,K1555=""),"",IF(E1555="Positivo",MIN(MAX(K1555/J1555,0),1.3),MIN(MAX(J1555/K1555,0),1.3))),"")</f>
        <v/>
      </c>
      <c r="M1555" s="28">
        <f>IFERROR(IF(OR(J1555=0,K1555=""),"",IF(E1555="Positivo",MAX(K1555/J1555,0),MAX(J1555/K1555,0))),"")</f>
        <v/>
      </c>
      <c r="N1555" s="5" t="inlineStr">
        <is>
          <t>%</t>
        </is>
      </c>
      <c r="O1555" s="5" t="inlineStr">
        <is>
          <t>%</t>
        </is>
      </c>
      <c r="P1555" s="16" t="n">
        <v>0</v>
      </c>
      <c r="Q1555" s="16" t="n">
        <v>0</v>
      </c>
      <c r="R1555" s="5">
        <f>A1555&amp;"-"&amp;YEAR(F1555)&amp;"-"&amp;IF(LEN(MONTH(F1555))=1,"0"&amp;MONTH(F1555),MONTH(F1555))&amp;"-"&amp;IF(LEN(DAY(F1555))=1,"0"&amp;DAY(F1555),DAY(F1555))</f>
        <v/>
      </c>
    </row>
    <row r="1556">
      <c r="A1556" s="26" t="n">
        <v>489</v>
      </c>
      <c r="B1556" s="5" t="inlineStr">
        <is>
          <t>Cumplimiento en la evaluación de las oportunidades de mejora (OM)</t>
        </is>
      </c>
      <c r="C1556" s="5" t="inlineStr">
        <is>
          <t>Gestión de calidad</t>
        </is>
      </c>
      <c r="D1556" s="5" t="inlineStr">
        <is>
          <t>Mensual</t>
        </is>
      </c>
      <c r="E1556" s="5" t="inlineStr">
        <is>
          <t>Positivo</t>
        </is>
      </c>
      <c r="F1556" s="6" t="n">
        <v>45657</v>
      </c>
      <c r="G1556" s="5">
        <f>YEAR(F1556)</f>
        <v/>
      </c>
      <c r="H1556" s="5">
        <f>PROPER(TEXT(F1556,"mmmm"))</f>
        <v/>
      </c>
      <c r="I1556" s="6">
        <f>IF(OR(H1556="Enero",H1556="Febrero",H1556="Marzo",H1556="Abril",H1556="Mayo",H1556="Junio"),G1556&amp;"-1",IF(OR(H1556="Julio",H1556="Agosto",H1556="Septiembre",H1556="Octubre",H1556="Noviembre",H1556="Diciembre"),G1556&amp;"-2"))</f>
        <v/>
      </c>
      <c r="J1556" s="5" t="n">
        <v>80</v>
      </c>
      <c r="K1556" s="10" t="n">
        <v>100</v>
      </c>
      <c r="L1556" s="28">
        <f>IFERROR(IF(OR(J1556=0,K1556=""),"",IF(E1556="Positivo",MIN(MAX(K1556/J1556,0),1.3),MIN(MAX(J1556/K1556,0),1.3))),"")</f>
        <v/>
      </c>
      <c r="M1556" s="28">
        <f>IFERROR(IF(OR(J1556=0,K1556=""),"",IF(E1556="Positivo",MAX(K1556/J1556,0),MAX(J1556/K1556,0))),"")</f>
        <v/>
      </c>
      <c r="N1556" s="5" t="inlineStr">
        <is>
          <t>%</t>
        </is>
      </c>
      <c r="O1556" s="5" t="inlineStr">
        <is>
          <t>%</t>
        </is>
      </c>
      <c r="P1556" s="16" t="n">
        <v>0</v>
      </c>
      <c r="Q1556" s="16" t="n">
        <v>0</v>
      </c>
      <c r="R1556" s="5">
        <f>A1556&amp;"-"&amp;YEAR(F1556)&amp;"-"&amp;IF(LEN(MONTH(F1556))=1,"0"&amp;MONTH(F1556),MONTH(F1556))&amp;"-"&amp;IF(LEN(DAY(F1556))=1,"0"&amp;DAY(F1556),DAY(F1556))</f>
        <v/>
      </c>
    </row>
    <row r="1557">
      <c r="A1557" s="26" t="n">
        <v>490</v>
      </c>
      <c r="B1557" s="5" t="inlineStr">
        <is>
          <t>Nivel de Satisfacción Servicios Prestados - Planeación Estratégica</t>
        </is>
      </c>
      <c r="C1557" s="5" t="inlineStr">
        <is>
          <t>Planeación Estratégica</t>
        </is>
      </c>
      <c r="D1557" s="5" t="inlineStr">
        <is>
          <t>Anual</t>
        </is>
      </c>
      <c r="E1557" s="5" t="inlineStr">
        <is>
          <t>Positivo</t>
        </is>
      </c>
      <c r="F1557" s="6" t="n">
        <v>45657</v>
      </c>
      <c r="G1557" s="5">
        <f>YEAR(F1557)</f>
        <v/>
      </c>
      <c r="H1557" s="5">
        <f>PROPER(TEXT(F1557,"mmmm"))</f>
        <v/>
      </c>
      <c r="I1557" s="6">
        <f>IF(OR(H1557="Enero",H1557="Febrero",H1557="Marzo",H1557="Abril",H1557="Mayo",H1557="Junio"),G1557&amp;"-1",IF(OR(H1557="Julio",H1557="Agosto",H1557="Septiembre",H1557="Octubre",H1557="Noviembre",H1557="Diciembre"),G1557&amp;"-2"))</f>
        <v/>
      </c>
      <c r="J1557" s="5" t="n">
        <v>80</v>
      </c>
      <c r="K1557" s="10" t="n">
        <v>88</v>
      </c>
      <c r="L1557" s="28">
        <f>IFERROR(IF(OR(J1557=0,K1557=""),"",IF(E1557="Positivo",MIN(MAX(K1557/J1557,0),1.3),MIN(MAX(J1557/K1557,0),1.3))),"")</f>
        <v/>
      </c>
      <c r="M1557" s="28">
        <f>IFERROR(IF(OR(J1557=0,K1557=""),"",IF(E1557="Positivo",MAX(K1557/J1557,0),MAX(J1557/K1557,0))),"")</f>
        <v/>
      </c>
      <c r="N1557" s="5" t="inlineStr">
        <is>
          <t>%</t>
        </is>
      </c>
      <c r="O1557" s="5" t="inlineStr">
        <is>
          <t>%</t>
        </is>
      </c>
      <c r="P1557" s="16" t="n">
        <v>0</v>
      </c>
      <c r="Q1557" s="16" t="n">
        <v>0</v>
      </c>
      <c r="R1557" s="5">
        <f>A1557&amp;"-"&amp;YEAR(F1557)&amp;"-"&amp;IF(LEN(MONTH(F1557))=1,"0"&amp;MONTH(F1557),MONTH(F1557))&amp;"-"&amp;IF(LEN(DAY(F1557))=1,"0"&amp;DAY(F1557),DAY(F1557))</f>
        <v/>
      </c>
    </row>
    <row r="1558">
      <c r="A1558" s="26" t="n">
        <v>491</v>
      </c>
      <c r="B1558" s="5" t="inlineStr">
        <is>
          <t>Nivel de Satisfacción Servicios Prestados - Gestión de proyectos</t>
        </is>
      </c>
      <c r="C1558" s="5" t="inlineStr">
        <is>
          <t>Gestión de Proyectos</t>
        </is>
      </c>
      <c r="D1558" s="5" t="inlineStr">
        <is>
          <t>Anual</t>
        </is>
      </c>
      <c r="E1558" s="5" t="inlineStr">
        <is>
          <t>Positivo</t>
        </is>
      </c>
      <c r="F1558" s="6" t="n">
        <v>45657</v>
      </c>
      <c r="G1558" s="5">
        <f>YEAR(F1558)</f>
        <v/>
      </c>
      <c r="H1558" s="5">
        <f>PROPER(TEXT(F1558,"mmmm"))</f>
        <v/>
      </c>
      <c r="I1558" s="6">
        <f>IF(OR(H1558="Enero",H1558="Febrero",H1558="Marzo",H1558="Abril",H1558="Mayo",H1558="Junio"),G1558&amp;"-1",IF(OR(H1558="Julio",H1558="Agosto",H1558="Septiembre",H1558="Octubre",H1558="Noviembre",H1558="Diciembre"),G1558&amp;"-2"))</f>
        <v/>
      </c>
      <c r="J1558" s="5" t="n">
        <v>80</v>
      </c>
      <c r="K1558" s="10" t="n">
        <v>88</v>
      </c>
      <c r="L1558" s="28">
        <f>IFERROR(IF(OR(J1558=0,K1558=""),"",IF(E1558="Positivo",MIN(MAX(K1558/J1558,0),1.3),MIN(MAX(J1558/K1558,0),1.3))),"")</f>
        <v/>
      </c>
      <c r="M1558" s="28">
        <f>IFERROR(IF(OR(J1558=0,K1558=""),"",IF(E1558="Positivo",MAX(K1558/J1558,0),MAX(J1558/K1558,0))),"")</f>
        <v/>
      </c>
      <c r="N1558" s="5" t="inlineStr">
        <is>
          <t>%</t>
        </is>
      </c>
      <c r="O1558" s="5" t="inlineStr">
        <is>
          <t>%</t>
        </is>
      </c>
      <c r="P1558" s="16" t="n">
        <v>0</v>
      </c>
      <c r="Q1558" s="16" t="n">
        <v>0</v>
      </c>
      <c r="R1558" s="5">
        <f>A1558&amp;"-"&amp;YEAR(F1558)&amp;"-"&amp;IF(LEN(MONTH(F1558))=1,"0"&amp;MONTH(F1558),MONTH(F1558))&amp;"-"&amp;IF(LEN(DAY(F1558))=1,"0"&amp;DAY(F1558),DAY(F1558))</f>
        <v/>
      </c>
    </row>
    <row r="1559">
      <c r="A1559" s="26" t="n">
        <v>492</v>
      </c>
      <c r="B1559" s="5" t="inlineStr">
        <is>
          <t>Nivel de Satisfacción Servicios Prestados - Desempeño Institucional</t>
        </is>
      </c>
      <c r="C1559" s="5" t="inlineStr">
        <is>
          <t>Desempeño Institucional</t>
        </is>
      </c>
      <c r="D1559" s="5" t="inlineStr">
        <is>
          <t>Anual</t>
        </is>
      </c>
      <c r="E1559" s="5" t="inlineStr">
        <is>
          <t>Positivo</t>
        </is>
      </c>
      <c r="F1559" s="6" t="n">
        <v>45657</v>
      </c>
      <c r="G1559" s="5">
        <f>YEAR(F1559)</f>
        <v/>
      </c>
      <c r="H1559" s="5">
        <f>PROPER(TEXT(F1559,"mmmm"))</f>
        <v/>
      </c>
      <c r="I1559" s="6">
        <f>IF(OR(H1559="Enero",H1559="Febrero",H1559="Marzo",H1559="Abril",H1559="Mayo",H1559="Junio"),G1559&amp;"-1",IF(OR(H1559="Julio",H1559="Agosto",H1559="Septiembre",H1559="Octubre",H1559="Noviembre",H1559="Diciembre"),G1559&amp;"-2"))</f>
        <v/>
      </c>
      <c r="J1559" s="5" t="n">
        <v>80</v>
      </c>
      <c r="K1559" s="10" t="n">
        <v>83</v>
      </c>
      <c r="L1559" s="28">
        <f>IFERROR(IF(OR(J1559=0,K1559=""),"",IF(E1559="Positivo",MIN(MAX(K1559/J1559,0),1.3),MIN(MAX(J1559/K1559,0),1.3))),"")</f>
        <v/>
      </c>
      <c r="M1559" s="28">
        <f>IFERROR(IF(OR(J1559=0,K1559=""),"",IF(E1559="Positivo",MAX(K1559/J1559,0),MAX(J1559/K1559,0))),"")</f>
        <v/>
      </c>
      <c r="N1559" s="5" t="inlineStr">
        <is>
          <t>%</t>
        </is>
      </c>
      <c r="O1559" s="5" t="inlineStr">
        <is>
          <t>%</t>
        </is>
      </c>
      <c r="P1559" s="16" t="n">
        <v>0</v>
      </c>
      <c r="Q1559" s="16" t="n">
        <v>0</v>
      </c>
      <c r="R1559" s="5">
        <f>A1559&amp;"-"&amp;YEAR(F1559)&amp;"-"&amp;IF(LEN(MONTH(F1559))=1,"0"&amp;MONTH(F1559),MONTH(F1559))&amp;"-"&amp;IF(LEN(DAY(F1559))=1,"0"&amp;DAY(F1559),DAY(F1559))</f>
        <v/>
      </c>
    </row>
    <row r="1560">
      <c r="A1560" s="26" t="n">
        <v>493</v>
      </c>
      <c r="B1560" s="5" t="inlineStr">
        <is>
          <t>Nivel de Satisfacción Servicios Prestados - Gestión Jurídica Y Normativa</t>
        </is>
      </c>
      <c r="C1560" s="5" t="inlineStr">
        <is>
          <t>GESTIÓN JURÍDICA Y NORMATIVA</t>
        </is>
      </c>
      <c r="D1560" s="5" t="inlineStr">
        <is>
          <t>Anual</t>
        </is>
      </c>
      <c r="E1560" s="5" t="inlineStr">
        <is>
          <t>Positivo</t>
        </is>
      </c>
      <c r="F1560" s="6" t="n">
        <v>45657</v>
      </c>
      <c r="G1560" s="5">
        <f>YEAR(F1560)</f>
        <v/>
      </c>
      <c r="H1560" s="5">
        <f>PROPER(TEXT(F1560,"mmmm"))</f>
        <v/>
      </c>
      <c r="I1560" s="6">
        <f>IF(OR(H1560="Enero",H1560="Febrero",H1560="Marzo",H1560="Abril",H1560="Mayo",H1560="Junio"),G1560&amp;"-1",IF(OR(H1560="Julio",H1560="Agosto",H1560="Septiembre",H1560="Octubre",H1560="Noviembre",H1560="Diciembre"),G1560&amp;"-2"))</f>
        <v/>
      </c>
      <c r="J1560" s="5" t="n">
        <v>80</v>
      </c>
      <c r="K1560" s="10" t="n">
        <v>81</v>
      </c>
      <c r="L1560" s="28">
        <f>IFERROR(IF(OR(J1560=0,K1560=""),"",IF(E1560="Positivo",MIN(MAX(K1560/J1560,0),1.3),MIN(MAX(J1560/K1560,0),1.3))),"")</f>
        <v/>
      </c>
      <c r="M1560" s="28">
        <f>IFERROR(IF(OR(J1560=0,K1560=""),"",IF(E1560="Positivo",MAX(K1560/J1560,0),MAX(J1560/K1560,0))),"")</f>
        <v/>
      </c>
      <c r="N1560" s="5" t="inlineStr">
        <is>
          <t>%</t>
        </is>
      </c>
      <c r="O1560" s="5" t="inlineStr">
        <is>
          <t>%</t>
        </is>
      </c>
      <c r="P1560" s="16" t="n">
        <v>0</v>
      </c>
      <c r="Q1560" s="16" t="n">
        <v>0</v>
      </c>
      <c r="R1560" s="5">
        <f>A1560&amp;"-"&amp;YEAR(F1560)&amp;"-"&amp;IF(LEN(MONTH(F1560))=1,"0"&amp;MONTH(F1560),MONTH(F1560))&amp;"-"&amp;IF(LEN(DAY(F1560))=1,"0"&amp;DAY(F1560),DAY(F1560))</f>
        <v/>
      </c>
    </row>
    <row r="1561">
      <c r="A1561" s="26" t="n">
        <v>494</v>
      </c>
      <c r="B1561" s="5" t="inlineStr">
        <is>
          <t>Nivel de Satisfacción Servicios Prestados - Administración De Servicios Generales</t>
        </is>
      </c>
      <c r="C1561" s="5" t="inlineStr">
        <is>
          <t>Administración de Servicios Generales</t>
        </is>
      </c>
      <c r="D1561" s="5" t="inlineStr">
        <is>
          <t>Anual</t>
        </is>
      </c>
      <c r="E1561" s="5" t="inlineStr">
        <is>
          <t>Positivo</t>
        </is>
      </c>
      <c r="F1561" s="6" t="n">
        <v>45657</v>
      </c>
      <c r="G1561" s="5">
        <f>YEAR(F1561)</f>
        <v/>
      </c>
      <c r="H1561" s="5">
        <f>PROPER(TEXT(F1561,"mmmm"))</f>
        <v/>
      </c>
      <c r="I1561" s="6">
        <f>IF(OR(H1561="Enero",H1561="Febrero",H1561="Marzo",H1561="Abril",H1561="Mayo",H1561="Junio"),G1561&amp;"-1",IF(OR(H1561="Julio",H1561="Agosto",H1561="Septiembre",H1561="Octubre",H1561="Noviembre",H1561="Diciembre"),G1561&amp;"-2"))</f>
        <v/>
      </c>
      <c r="J1561" s="5" t="n">
        <v>80</v>
      </c>
      <c r="K1561" s="10" t="n">
        <v>89</v>
      </c>
      <c r="L1561" s="28">
        <f>IFERROR(IF(OR(J1561=0,K1561=""),"",IF(E1561="Positivo",MIN(MAX(K1561/J1561,0),1.3),MIN(MAX(J1561/K1561,0),1.3))),"")</f>
        <v/>
      </c>
      <c r="M1561" s="28">
        <f>IFERROR(IF(OR(J1561=0,K1561=""),"",IF(E1561="Positivo",MAX(K1561/J1561,0),MAX(J1561/K1561,0))),"")</f>
        <v/>
      </c>
      <c r="N1561" s="5" t="inlineStr">
        <is>
          <t>%</t>
        </is>
      </c>
      <c r="O1561" s="5" t="inlineStr">
        <is>
          <t>%</t>
        </is>
      </c>
      <c r="P1561" s="16" t="n">
        <v>0</v>
      </c>
      <c r="Q1561" s="16" t="n">
        <v>0</v>
      </c>
      <c r="R1561" s="5">
        <f>A1561&amp;"-"&amp;YEAR(F1561)&amp;"-"&amp;IF(LEN(MONTH(F1561))=1,"0"&amp;MONTH(F1561),MONTH(F1561))&amp;"-"&amp;IF(LEN(DAY(F1561))=1,"0"&amp;DAY(F1561),DAY(F1561))</f>
        <v/>
      </c>
    </row>
    <row r="1562">
      <c r="A1562" s="26" t="n">
        <v>495</v>
      </c>
      <c r="B1562" s="5" t="inlineStr">
        <is>
          <t>Nivel de Satisfacción Servicios Prestados - Contabilidad</t>
        </is>
      </c>
      <c r="C1562" s="5" t="inlineStr">
        <is>
          <t>Contabilidad</t>
        </is>
      </c>
      <c r="D1562" s="5" t="inlineStr">
        <is>
          <t>Anual</t>
        </is>
      </c>
      <c r="E1562" s="5" t="inlineStr">
        <is>
          <t>Positivo</t>
        </is>
      </c>
      <c r="F1562" s="6" t="n">
        <v>45657</v>
      </c>
      <c r="G1562" s="5">
        <f>YEAR(F1562)</f>
        <v/>
      </c>
      <c r="H1562" s="5">
        <f>PROPER(TEXT(F1562,"mmmm"))</f>
        <v/>
      </c>
      <c r="I1562" s="6">
        <f>IF(OR(H1562="Enero",H1562="Febrero",H1562="Marzo",H1562="Abril",H1562="Mayo",H1562="Junio"),G1562&amp;"-1",IF(OR(H1562="Julio",H1562="Agosto",H1562="Septiembre",H1562="Octubre",H1562="Noviembre",H1562="Diciembre"),G1562&amp;"-2"))</f>
        <v/>
      </c>
      <c r="J1562" s="5" t="n">
        <v>80</v>
      </c>
      <c r="K1562" s="10" t="n">
        <v>92</v>
      </c>
      <c r="L1562" s="28">
        <f>IFERROR(IF(OR(J1562=0,K1562=""),"",IF(E1562="Positivo",MIN(MAX(K1562/J1562,0),1.3),MIN(MAX(J1562/K1562,0),1.3))),"")</f>
        <v/>
      </c>
      <c r="M1562" s="28">
        <f>IFERROR(IF(OR(J1562=0,K1562=""),"",IF(E1562="Positivo",MAX(K1562/J1562,0),MAX(J1562/K1562,0))),"")</f>
        <v/>
      </c>
      <c r="N1562" s="5" t="inlineStr">
        <is>
          <t>%</t>
        </is>
      </c>
      <c r="O1562" s="5" t="inlineStr">
        <is>
          <t>%</t>
        </is>
      </c>
      <c r="P1562" s="16" t="n">
        <v>0</v>
      </c>
      <c r="Q1562" s="16" t="n">
        <v>0</v>
      </c>
      <c r="R1562" s="5">
        <f>A1562&amp;"-"&amp;YEAR(F1562)&amp;"-"&amp;IF(LEN(MONTH(F1562))=1,"0"&amp;MONTH(F1562),MONTH(F1562))&amp;"-"&amp;IF(LEN(DAY(F1562))=1,"0"&amp;DAY(F1562),DAY(F1562))</f>
        <v/>
      </c>
    </row>
    <row r="1563">
      <c r="A1563" s="26" t="n">
        <v>496</v>
      </c>
      <c r="B1563" s="5" t="inlineStr">
        <is>
          <t>Nivel de Satisfacción Servicios Prestados - Planeación Financiera</t>
        </is>
      </c>
      <c r="C1563" s="5" t="inlineStr">
        <is>
          <t>Planeación Financiera</t>
        </is>
      </c>
      <c r="D1563" s="5" t="inlineStr">
        <is>
          <t>Anual</t>
        </is>
      </c>
      <c r="E1563" s="5" t="inlineStr">
        <is>
          <t>Positivo</t>
        </is>
      </c>
      <c r="F1563" s="6" t="n">
        <v>45657</v>
      </c>
      <c r="G1563" s="5">
        <f>YEAR(F1563)</f>
        <v/>
      </c>
      <c r="H1563" s="5">
        <f>PROPER(TEXT(F1563,"mmmm"))</f>
        <v/>
      </c>
      <c r="I1563" s="6">
        <f>IF(OR(H1563="Enero",H1563="Febrero",H1563="Marzo",H1563="Abril",H1563="Mayo",H1563="Junio"),G1563&amp;"-1",IF(OR(H1563="Julio",H1563="Agosto",H1563="Septiembre",H1563="Octubre",H1563="Noviembre",H1563="Diciembre"),G1563&amp;"-2"))</f>
        <v/>
      </c>
      <c r="J1563" s="5" t="n">
        <v>80</v>
      </c>
      <c r="K1563" s="10" t="n">
        <v>88</v>
      </c>
      <c r="L1563" s="28">
        <f>IFERROR(IF(OR(J1563=0,K1563=""),"",IF(E1563="Positivo",MIN(MAX(K1563/J1563,0),1.3),MIN(MAX(J1563/K1563,0),1.3))),"")</f>
        <v/>
      </c>
      <c r="M1563" s="28">
        <f>IFERROR(IF(OR(J1563=0,K1563=""),"",IF(E1563="Positivo",MAX(K1563/J1563,0),MAX(J1563/K1563,0))),"")</f>
        <v/>
      </c>
      <c r="N1563" s="5" t="inlineStr">
        <is>
          <t>%</t>
        </is>
      </c>
      <c r="O1563" s="5" t="inlineStr">
        <is>
          <t>%</t>
        </is>
      </c>
      <c r="P1563" s="16" t="n">
        <v>0</v>
      </c>
      <c r="Q1563" s="16" t="n">
        <v>0</v>
      </c>
      <c r="R1563" s="5">
        <f>A1563&amp;"-"&amp;YEAR(F1563)&amp;"-"&amp;IF(LEN(MONTH(F1563))=1,"0"&amp;MONTH(F1563),MONTH(F1563))&amp;"-"&amp;IF(LEN(DAY(F1563))=1,"0"&amp;DAY(F1563),DAY(F1563))</f>
        <v/>
      </c>
    </row>
    <row r="1564">
      <c r="A1564" s="26" t="n">
        <v>497</v>
      </c>
      <c r="B1564" s="5" t="inlineStr">
        <is>
          <t>Nivel de Satisfacción Servicios Prestados - Tesorería</t>
        </is>
      </c>
      <c r="C1564" s="5" t="inlineStr">
        <is>
          <t>Tesorería</t>
        </is>
      </c>
      <c r="D1564" s="5" t="inlineStr">
        <is>
          <t>Anual</t>
        </is>
      </c>
      <c r="E1564" s="5" t="inlineStr">
        <is>
          <t>Positivo</t>
        </is>
      </c>
      <c r="F1564" s="6" t="n">
        <v>45657</v>
      </c>
      <c r="G1564" s="5">
        <f>YEAR(F1564)</f>
        <v/>
      </c>
      <c r="H1564" s="5">
        <f>PROPER(TEXT(F1564,"mmmm"))</f>
        <v/>
      </c>
      <c r="I1564" s="6">
        <f>IF(OR(H1564="Enero",H1564="Febrero",H1564="Marzo",H1564="Abril",H1564="Mayo",H1564="Junio"),G1564&amp;"-1",IF(OR(H1564="Julio",H1564="Agosto",H1564="Septiembre",H1564="Octubre",H1564="Noviembre",H1564="Diciembre"),G1564&amp;"-2"))</f>
        <v/>
      </c>
      <c r="J1564" s="5" t="n">
        <v>80</v>
      </c>
      <c r="K1564" s="10" t="n">
        <v>83</v>
      </c>
      <c r="L1564" s="28">
        <f>IFERROR(IF(OR(J1564=0,K1564=""),"",IF(E1564="Positivo",MIN(MAX(K1564/J1564,0),1.3),MIN(MAX(J1564/K1564,0),1.3))),"")</f>
        <v/>
      </c>
      <c r="M1564" s="28">
        <f>IFERROR(IF(OR(J1564=0,K1564=""),"",IF(E1564="Positivo",MAX(K1564/J1564,0),MAX(J1564/K1564,0))),"")</f>
        <v/>
      </c>
      <c r="N1564" s="5" t="inlineStr">
        <is>
          <t>%</t>
        </is>
      </c>
      <c r="O1564" s="5" t="inlineStr">
        <is>
          <t>%</t>
        </is>
      </c>
      <c r="P1564" s="16" t="n">
        <v>0</v>
      </c>
      <c r="Q1564" s="16" t="n">
        <v>0</v>
      </c>
      <c r="R1564" s="5">
        <f>A1564&amp;"-"&amp;YEAR(F1564)&amp;"-"&amp;IF(LEN(MONTH(F1564))=1,"0"&amp;MONTH(F1564),MONTH(F1564))&amp;"-"&amp;IF(LEN(DAY(F1564))=1,"0"&amp;DAY(F1564),DAY(F1564))</f>
        <v/>
      </c>
    </row>
    <row r="1565">
      <c r="A1565" s="26" t="n">
        <v>498</v>
      </c>
      <c r="B1565" s="5" t="inlineStr">
        <is>
          <t>Nivel de Satisfacción Servicios Prestados - Centro de Medios Audiovisuales</t>
        </is>
      </c>
      <c r="C1565" s="5" t="inlineStr">
        <is>
          <t>Centro de Medios Audiovisuales</t>
        </is>
      </c>
      <c r="D1565" s="5" t="inlineStr">
        <is>
          <t>Anual</t>
        </is>
      </c>
      <c r="E1565" s="5" t="inlineStr">
        <is>
          <t>Positivo</t>
        </is>
      </c>
      <c r="F1565" s="6" t="n">
        <v>45657</v>
      </c>
      <c r="G1565" s="5">
        <f>YEAR(F1565)</f>
        <v/>
      </c>
      <c r="H1565" s="5">
        <f>PROPER(TEXT(F1565,"mmmm"))</f>
        <v/>
      </c>
      <c r="I1565" s="6">
        <f>IF(OR(H1565="Enero",H1565="Febrero",H1565="Marzo",H1565="Abril",H1565="Mayo",H1565="Junio"),G1565&amp;"-1",IF(OR(H1565="Julio",H1565="Agosto",H1565="Septiembre",H1565="Octubre",H1565="Noviembre",H1565="Diciembre"),G1565&amp;"-2"))</f>
        <v/>
      </c>
      <c r="J1565" s="5" t="n">
        <v>80</v>
      </c>
      <c r="K1565" s="10" t="n">
        <v>92</v>
      </c>
      <c r="L1565" s="28">
        <f>IFERROR(IF(OR(J1565=0,K1565=""),"",IF(E1565="Positivo",MIN(MAX(K1565/J1565,0),1.3),MIN(MAX(J1565/K1565,0),1.3))),"")</f>
        <v/>
      </c>
      <c r="M1565" s="28">
        <f>IFERROR(IF(OR(J1565=0,K1565=""),"",IF(E1565="Positivo",MAX(K1565/J1565,0),MAX(J1565/K1565,0))),"")</f>
        <v/>
      </c>
      <c r="N1565" s="5" t="inlineStr">
        <is>
          <t>%</t>
        </is>
      </c>
      <c r="O1565" s="5" t="inlineStr">
        <is>
          <t>%</t>
        </is>
      </c>
      <c r="P1565" s="16" t="n">
        <v>0</v>
      </c>
      <c r="Q1565" s="16" t="n">
        <v>0</v>
      </c>
      <c r="R1565" s="5">
        <f>A1565&amp;"-"&amp;YEAR(F1565)&amp;"-"&amp;IF(LEN(MONTH(F1565))=1,"0"&amp;MONTH(F1565),MONTH(F1565))&amp;"-"&amp;IF(LEN(DAY(F1565))=1,"0"&amp;DAY(F1565),DAY(F1565))</f>
        <v/>
      </c>
    </row>
    <row r="1566">
      <c r="A1566" s="26" t="n">
        <v>499</v>
      </c>
      <c r="B1566" s="5" t="inlineStr">
        <is>
          <t>Nivel de Satisfacción Servicios Prestados - Datos y analítica</t>
        </is>
      </c>
      <c r="C1566" s="5" t="inlineStr">
        <is>
          <t>DATOS Y ANALÍTICA</t>
        </is>
      </c>
      <c r="D1566" s="5" t="inlineStr">
        <is>
          <t>Anual</t>
        </is>
      </c>
      <c r="E1566" s="5" t="inlineStr">
        <is>
          <t>Positivo</t>
        </is>
      </c>
      <c r="F1566" s="6" t="n">
        <v>45657</v>
      </c>
      <c r="G1566" s="5">
        <f>YEAR(F1566)</f>
        <v/>
      </c>
      <c r="H1566" s="5">
        <f>PROPER(TEXT(F1566,"mmmm"))</f>
        <v/>
      </c>
      <c r="I1566" s="6">
        <f>IF(OR(H1566="Enero",H1566="Febrero",H1566="Marzo",H1566="Abril",H1566="Mayo",H1566="Junio"),G1566&amp;"-1",IF(OR(H1566="Julio",H1566="Agosto",H1566="Septiembre",H1566="Octubre",H1566="Noviembre",H1566="Diciembre"),G1566&amp;"-2"))</f>
        <v/>
      </c>
      <c r="J1566" s="5" t="n">
        <v>80</v>
      </c>
      <c r="K1566" s="10" t="n">
        <v>87</v>
      </c>
      <c r="L1566" s="28">
        <f>IFERROR(IF(OR(J1566=0,K1566=""),"",IF(E1566="Positivo",MIN(MAX(K1566/J1566,0),1.3),MIN(MAX(J1566/K1566,0),1.3))),"")</f>
        <v/>
      </c>
      <c r="M1566" s="28">
        <f>IFERROR(IF(OR(J1566=0,K1566=""),"",IF(E1566="Positivo",MAX(K1566/J1566,0),MAX(J1566/K1566,0))),"")</f>
        <v/>
      </c>
      <c r="N1566" s="5" t="inlineStr">
        <is>
          <t>%</t>
        </is>
      </c>
      <c r="O1566" s="5" t="inlineStr">
        <is>
          <t>%</t>
        </is>
      </c>
      <c r="P1566" s="16" t="n">
        <v>0</v>
      </c>
      <c r="Q1566" s="16" t="n">
        <v>0</v>
      </c>
      <c r="R1566" s="5">
        <f>A1566&amp;"-"&amp;YEAR(F1566)&amp;"-"&amp;IF(LEN(MONTH(F1566))=1,"0"&amp;MONTH(F1566),MONTH(F1566))&amp;"-"&amp;IF(LEN(DAY(F1566))=1,"0"&amp;DAY(F1566),DAY(F1566))</f>
        <v/>
      </c>
    </row>
    <row r="1567">
      <c r="A1567" s="26" t="n">
        <v>500</v>
      </c>
      <c r="B1567" s="5" t="inlineStr">
        <is>
          <t>Nivel de Satisfacción Servicios Prestados -Servicio de Salud</t>
        </is>
      </c>
      <c r="C1567" s="5" t="inlineStr">
        <is>
          <t>Servicio de Salud</t>
        </is>
      </c>
      <c r="D1567" s="5" t="inlineStr">
        <is>
          <t>Anual</t>
        </is>
      </c>
      <c r="E1567" s="5" t="inlineStr">
        <is>
          <t>Positivo</t>
        </is>
      </c>
      <c r="F1567" s="6" t="n">
        <v>45657</v>
      </c>
      <c r="G1567" s="5">
        <f>YEAR(F1567)</f>
        <v/>
      </c>
      <c r="H1567" s="5">
        <f>PROPER(TEXT(F1567,"mmmm"))</f>
        <v/>
      </c>
      <c r="I1567" s="6">
        <f>IF(OR(H1567="Enero",H1567="Febrero",H1567="Marzo",H1567="Abril",H1567="Mayo",H1567="Junio"),G1567&amp;"-1",IF(OR(H1567="Julio",H1567="Agosto",H1567="Septiembre",H1567="Octubre",H1567="Noviembre",H1567="Diciembre"),G1567&amp;"-2"))</f>
        <v/>
      </c>
      <c r="J1567" s="5" t="n">
        <v>80</v>
      </c>
      <c r="K1567" s="10" t="n">
        <v>89</v>
      </c>
      <c r="L1567" s="28">
        <f>IFERROR(IF(OR(J1567=0,K1567=""),"",IF(E1567="Positivo",MIN(MAX(K1567/J1567,0),1.3),MIN(MAX(J1567/K1567,0),1.3))),"")</f>
        <v/>
      </c>
      <c r="M1567" s="28">
        <f>IFERROR(IF(OR(J1567=0,K1567=""),"",IF(E1567="Positivo",MAX(K1567/J1567,0),MAX(J1567/K1567,0))),"")</f>
        <v/>
      </c>
      <c r="N1567" s="5" t="inlineStr">
        <is>
          <t>%</t>
        </is>
      </c>
      <c r="O1567" s="5" t="inlineStr">
        <is>
          <t>%</t>
        </is>
      </c>
      <c r="P1567" s="16" t="n">
        <v>0</v>
      </c>
      <c r="Q1567" s="16" t="n">
        <v>0</v>
      </c>
      <c r="R1567" s="5">
        <f>A1567&amp;"-"&amp;YEAR(F1567)&amp;"-"&amp;IF(LEN(MONTH(F1567))=1,"0"&amp;MONTH(F1567),MONTH(F1567))&amp;"-"&amp;IF(LEN(DAY(F1567))=1,"0"&amp;DAY(F1567),DAY(F1567))</f>
        <v/>
      </c>
    </row>
    <row r="1568">
      <c r="A1568" s="26" t="n">
        <v>501</v>
      </c>
      <c r="B1568" s="5" t="inlineStr">
        <is>
          <t>Nivel de Satisfacción Servicios Prestados -Gestión, evaluación e innovación curricular</t>
        </is>
      </c>
      <c r="C1568" s="5" t="inlineStr">
        <is>
          <t>Gestión, Evaluación e Innovación Curricular</t>
        </is>
      </c>
      <c r="D1568" s="5" t="inlineStr">
        <is>
          <t>Anual</t>
        </is>
      </c>
      <c r="E1568" s="5" t="inlineStr">
        <is>
          <t>Positivo</t>
        </is>
      </c>
      <c r="F1568" s="6" t="n">
        <v>45657</v>
      </c>
      <c r="G1568" s="5">
        <f>YEAR(F1568)</f>
        <v/>
      </c>
      <c r="H1568" s="5">
        <f>PROPER(TEXT(F1568,"mmmm"))</f>
        <v/>
      </c>
      <c r="I1568" s="6">
        <f>IF(OR(H1568="Enero",H1568="Febrero",H1568="Marzo",H1568="Abril",H1568="Mayo",H1568="Junio"),G1568&amp;"-1",IF(OR(H1568="Julio",H1568="Agosto",H1568="Septiembre",H1568="Octubre",H1568="Noviembre",H1568="Diciembre"),G1568&amp;"-2"))</f>
        <v/>
      </c>
      <c r="J1568" s="5" t="n">
        <v>80</v>
      </c>
      <c r="K1568" s="10" t="n">
        <v>88</v>
      </c>
      <c r="L1568" s="28">
        <f>IFERROR(IF(OR(J1568=0,K1568=""),"",IF(E1568="Positivo",MIN(MAX(K1568/J1568,0),1.3),MIN(MAX(J1568/K1568,0),1.3))),"")</f>
        <v/>
      </c>
      <c r="M1568" s="28">
        <f>IFERROR(IF(OR(J1568=0,K1568=""),"",IF(E1568="Positivo",MAX(K1568/J1568,0),MAX(J1568/K1568,0))),"")</f>
        <v/>
      </c>
      <c r="N1568" s="5" t="inlineStr">
        <is>
          <t>%</t>
        </is>
      </c>
      <c r="O1568" s="5" t="inlineStr">
        <is>
          <t>%</t>
        </is>
      </c>
      <c r="P1568" s="16" t="n">
        <v>0</v>
      </c>
      <c r="Q1568" s="16" t="n">
        <v>0</v>
      </c>
      <c r="R1568" s="5">
        <f>A1568&amp;"-"&amp;YEAR(F1568)&amp;"-"&amp;IF(LEN(MONTH(F1568))=1,"0"&amp;MONTH(F1568),MONTH(F1568))&amp;"-"&amp;IF(LEN(DAY(F1568))=1,"0"&amp;DAY(F1568),DAY(F1568))</f>
        <v/>
      </c>
    </row>
    <row r="1569">
      <c r="A1569" s="26" t="n">
        <v>502</v>
      </c>
      <c r="B1569" s="5" t="inlineStr">
        <is>
          <t>Nivel de Satisfacción Servicios Prestados -Formación para la investigación, creación e innovación</t>
        </is>
      </c>
      <c r="C1569" s="5" t="inlineStr">
        <is>
          <t>Formación para la investigación, creación e innovación</t>
        </is>
      </c>
      <c r="D1569" s="5" t="inlineStr">
        <is>
          <t>Anual</t>
        </is>
      </c>
      <c r="E1569" s="5" t="inlineStr">
        <is>
          <t>Positivo</t>
        </is>
      </c>
      <c r="F1569" s="6" t="n">
        <v>45657</v>
      </c>
      <c r="G1569" s="5">
        <f>YEAR(F1569)</f>
        <v/>
      </c>
      <c r="H1569" s="5">
        <f>PROPER(TEXT(F1569,"mmmm"))</f>
        <v/>
      </c>
      <c r="I1569" s="6">
        <f>IF(OR(H1569="Enero",H1569="Febrero",H1569="Marzo",H1569="Abril",H1569="Mayo",H1569="Junio"),G1569&amp;"-1",IF(OR(H1569="Julio",H1569="Agosto",H1569="Septiembre",H1569="Octubre",H1569="Noviembre",H1569="Diciembre"),G1569&amp;"-2"))</f>
        <v/>
      </c>
      <c r="J1569" s="5" t="n">
        <v>80</v>
      </c>
      <c r="K1569" s="10" t="n">
        <v>90</v>
      </c>
      <c r="L1569" s="28">
        <f>IFERROR(IF(OR(J1569=0,K1569=""),"",IF(E1569="Positivo",MIN(MAX(K1569/J1569,0),1.3),MIN(MAX(J1569/K1569,0),1.3))),"")</f>
        <v/>
      </c>
      <c r="M1569" s="28">
        <f>IFERROR(IF(OR(J1569=0,K1569=""),"",IF(E1569="Positivo",MAX(K1569/J1569,0),MAX(J1569/K1569,0))),"")</f>
        <v/>
      </c>
      <c r="N1569" s="5" t="inlineStr">
        <is>
          <t>%</t>
        </is>
      </c>
      <c r="O1569" s="5" t="inlineStr">
        <is>
          <t>%</t>
        </is>
      </c>
      <c r="P1569" s="16" t="n">
        <v>0</v>
      </c>
      <c r="Q1569" s="16" t="n">
        <v>0</v>
      </c>
      <c r="R1569" s="5">
        <f>A1569&amp;"-"&amp;YEAR(F1569)&amp;"-"&amp;IF(LEN(MONTH(F1569))=1,"0"&amp;MONTH(F1569),MONTH(F1569))&amp;"-"&amp;IF(LEN(DAY(F1569))=1,"0"&amp;DAY(F1569),DAY(F1569))</f>
        <v/>
      </c>
    </row>
    <row r="1570">
      <c r="A1570" s="26" t="n">
        <v>503</v>
      </c>
      <c r="B1570" s="5" t="inlineStr">
        <is>
          <t>Nivel de Satisfacción Servicios Prestados -Gestión de Unidades Académicas</t>
        </is>
      </c>
      <c r="C1570" s="5" t="inlineStr">
        <is>
          <t>Gestión de Unidades Académicas</t>
        </is>
      </c>
      <c r="D1570" s="5" t="inlineStr">
        <is>
          <t>Anual</t>
        </is>
      </c>
      <c r="E1570" s="5" t="inlineStr">
        <is>
          <t>Positivo</t>
        </is>
      </c>
      <c r="F1570" s="6" t="n">
        <v>45657</v>
      </c>
      <c r="G1570" s="5">
        <f>YEAR(F1570)</f>
        <v/>
      </c>
      <c r="H1570" s="5">
        <f>PROPER(TEXT(F1570,"mmmm"))</f>
        <v/>
      </c>
      <c r="I1570" s="6">
        <f>IF(OR(H1570="Enero",H1570="Febrero",H1570="Marzo",H1570="Abril",H1570="Mayo",H1570="Junio"),G1570&amp;"-1",IF(OR(H1570="Julio",H1570="Agosto",H1570="Septiembre",H1570="Octubre",H1570="Noviembre",H1570="Diciembre"),G1570&amp;"-2"))</f>
        <v/>
      </c>
      <c r="J1570" s="5" t="n">
        <v>80</v>
      </c>
      <c r="K1570" s="10" t="n">
        <v>86</v>
      </c>
      <c r="L1570" s="28">
        <f>IFERROR(IF(OR(J1570=0,K1570=""),"",IF(E1570="Positivo",MIN(MAX(K1570/J1570,0),1.3),MIN(MAX(J1570/K1570,0),1.3))),"")</f>
        <v/>
      </c>
      <c r="M1570" s="28">
        <f>IFERROR(IF(OR(J1570=0,K1570=""),"",IF(E1570="Positivo",MAX(K1570/J1570,0),MAX(J1570/K1570,0))),"")</f>
        <v/>
      </c>
      <c r="N1570" s="5" t="inlineStr">
        <is>
          <t>%</t>
        </is>
      </c>
      <c r="O1570" s="5" t="inlineStr">
        <is>
          <t>%</t>
        </is>
      </c>
      <c r="P1570" s="16" t="n">
        <v>0</v>
      </c>
      <c r="Q1570" s="16" t="n">
        <v>0</v>
      </c>
      <c r="R1570" s="5">
        <f>A1570&amp;"-"&amp;YEAR(F1570)&amp;"-"&amp;IF(LEN(MONTH(F1570))=1,"0"&amp;MONTH(F1570),MONTH(F1570))&amp;"-"&amp;IF(LEN(DAY(F1570))=1,"0"&amp;DAY(F1570),DAY(F1570))</f>
        <v/>
      </c>
    </row>
    <row r="1571">
      <c r="A1571" s="26" t="n">
        <v>504</v>
      </c>
      <c r="B1571" s="5" t="inlineStr">
        <is>
          <t>Nivel de Satisfacción Servicios Prestados - LEI</t>
        </is>
      </c>
      <c r="C1571" s="5" t="inlineStr">
        <is>
          <t>LEI</t>
        </is>
      </c>
      <c r="D1571" s="5" t="inlineStr">
        <is>
          <t>Anual</t>
        </is>
      </c>
      <c r="E1571" s="5" t="inlineStr">
        <is>
          <t>Positivo</t>
        </is>
      </c>
      <c r="F1571" s="6" t="n">
        <v>45657</v>
      </c>
      <c r="G1571" s="5">
        <f>YEAR(F1571)</f>
        <v/>
      </c>
      <c r="H1571" s="5">
        <f>PROPER(TEXT(F1571,"mmmm"))</f>
        <v/>
      </c>
      <c r="I1571" s="6">
        <f>IF(OR(H1571="Enero",H1571="Febrero",H1571="Marzo",H1571="Abril",H1571="Mayo",H1571="Junio"),G1571&amp;"-1",IF(OR(H1571="Julio",H1571="Agosto",H1571="Septiembre",H1571="Octubre",H1571="Noviembre",H1571="Diciembre"),G1571&amp;"-2"))</f>
        <v/>
      </c>
      <c r="J1571" s="5" t="n">
        <v>80</v>
      </c>
      <c r="K1571" s="10" t="n">
        <v>88</v>
      </c>
      <c r="L1571" s="28">
        <f>IFERROR(IF(OR(J1571=0,K1571=""),"",IF(E1571="Positivo",MIN(MAX(K1571/J1571,0),1.3),MIN(MAX(J1571/K1571,0),1.3))),"")</f>
        <v/>
      </c>
      <c r="M1571" s="28">
        <f>IFERROR(IF(OR(J1571=0,K1571=""),"",IF(E1571="Positivo",MAX(K1571/J1571,0),MAX(J1571/K1571,0))),"")</f>
        <v/>
      </c>
      <c r="N1571" s="5" t="inlineStr">
        <is>
          <t>%</t>
        </is>
      </c>
      <c r="O1571" s="5" t="inlineStr">
        <is>
          <t>%</t>
        </is>
      </c>
      <c r="P1571" s="16" t="n">
        <v>0</v>
      </c>
      <c r="Q1571" s="16" t="n">
        <v>0</v>
      </c>
      <c r="R1571" s="5">
        <f>A1571&amp;"-"&amp;YEAR(F1571)&amp;"-"&amp;IF(LEN(MONTH(F1571))=1,"0"&amp;MONTH(F1571),MONTH(F1571))&amp;"-"&amp;IF(LEN(DAY(F1571))=1,"0"&amp;DAY(F1571),DAY(F1571))</f>
        <v/>
      </c>
    </row>
    <row r="1572">
      <c r="A1572" s="26" t="n">
        <v>505</v>
      </c>
      <c r="B1572" s="5" t="inlineStr">
        <is>
          <t>Nivel de Satisfacción Servicios Prestados - Mercadeo de programas académicos</t>
        </is>
      </c>
      <c r="C1572" s="5" t="inlineStr">
        <is>
          <t>Mercadeo de programas académicos</t>
        </is>
      </c>
      <c r="D1572" s="5" t="inlineStr">
        <is>
          <t>Anual</t>
        </is>
      </c>
      <c r="E1572" s="5" t="inlineStr">
        <is>
          <t>Positivo</t>
        </is>
      </c>
      <c r="F1572" s="6" t="n">
        <v>45657</v>
      </c>
      <c r="G1572" s="5">
        <f>YEAR(F1572)</f>
        <v/>
      </c>
      <c r="H1572" s="5">
        <f>PROPER(TEXT(F1572,"mmmm"))</f>
        <v/>
      </c>
      <c r="I1572" s="6">
        <f>IF(OR(H1572="Enero",H1572="Febrero",H1572="Marzo",H1572="Abril",H1572="Mayo",H1572="Junio"),G1572&amp;"-1",IF(OR(H1572="Julio",H1572="Agosto",H1572="Septiembre",H1572="Octubre",H1572="Noviembre",H1572="Diciembre"),G1572&amp;"-2"))</f>
        <v/>
      </c>
      <c r="J1572" s="5" t="n">
        <v>80</v>
      </c>
      <c r="K1572" s="10" t="n">
        <v>85</v>
      </c>
      <c r="L1572" s="28">
        <f>IFERROR(IF(OR(J1572=0,K1572=""),"",IF(E1572="Positivo",MIN(MAX(K1572/J1572,0),1.3),MIN(MAX(J1572/K1572,0),1.3))),"")</f>
        <v/>
      </c>
      <c r="M1572" s="28">
        <f>IFERROR(IF(OR(J1572=0,K1572=""),"",IF(E1572="Positivo",MAX(K1572/J1572,0),MAX(J1572/K1572,0))),"")</f>
        <v/>
      </c>
      <c r="N1572" s="5" t="inlineStr">
        <is>
          <t>%</t>
        </is>
      </c>
      <c r="O1572" s="5" t="inlineStr">
        <is>
          <t>%</t>
        </is>
      </c>
      <c r="P1572" s="16" t="n">
        <v>0</v>
      </c>
      <c r="Q1572" s="16" t="n">
        <v>0</v>
      </c>
      <c r="R1572" s="5">
        <f>A1572&amp;"-"&amp;YEAR(F1572)&amp;"-"&amp;IF(LEN(MONTH(F1572))=1,"0"&amp;MONTH(F1572),MONTH(F1572))&amp;"-"&amp;IF(LEN(DAY(F1572))=1,"0"&amp;DAY(F1572),DAY(F1572))</f>
        <v/>
      </c>
    </row>
    <row r="1573">
      <c r="A1573" s="26" t="n">
        <v>506</v>
      </c>
      <c r="B1573" s="5" t="inlineStr">
        <is>
          <t>Nivel de Satisfacción Servicios Prestados - Prácticas</t>
        </is>
      </c>
      <c r="C1573" s="5" t="inlineStr">
        <is>
          <t>Prácticas</t>
        </is>
      </c>
      <c r="D1573" s="5" t="inlineStr">
        <is>
          <t>Anual</t>
        </is>
      </c>
      <c r="E1573" s="5" t="inlineStr">
        <is>
          <t>Positivo</t>
        </is>
      </c>
      <c r="F1573" s="6" t="n">
        <v>45657</v>
      </c>
      <c r="G1573" s="5">
        <f>YEAR(F1573)</f>
        <v/>
      </c>
      <c r="H1573" s="5">
        <f>PROPER(TEXT(F1573,"mmmm"))</f>
        <v/>
      </c>
      <c r="I1573" s="6">
        <f>IF(OR(H1573="Enero",H1573="Febrero",H1573="Marzo",H1573="Abril",H1573="Mayo",H1573="Junio"),G1573&amp;"-1",IF(OR(H1573="Julio",H1573="Agosto",H1573="Septiembre",H1573="Octubre",H1573="Noviembre",H1573="Diciembre"),G1573&amp;"-2"))</f>
        <v/>
      </c>
      <c r="J1573" s="5" t="n">
        <v>80</v>
      </c>
      <c r="K1573" s="10" t="n">
        <v>67</v>
      </c>
      <c r="L1573" s="28">
        <f>IFERROR(IF(OR(J1573=0,K1573=""),"",IF(E1573="Positivo",MIN(MAX(K1573/J1573,0),1.3),MIN(MAX(J1573/K1573,0),1.3))),"")</f>
        <v/>
      </c>
      <c r="M1573" s="28">
        <f>IFERROR(IF(OR(J1573=0,K1573=""),"",IF(E1573="Positivo",MAX(K1573/J1573,0),MAX(J1573/K1573,0))),"")</f>
        <v/>
      </c>
      <c r="N1573" s="5" t="inlineStr">
        <is>
          <t>%</t>
        </is>
      </c>
      <c r="O1573" s="5" t="inlineStr">
        <is>
          <t>%</t>
        </is>
      </c>
      <c r="P1573" s="16" t="n">
        <v>0</v>
      </c>
      <c r="Q1573" s="16" t="n">
        <v>0</v>
      </c>
      <c r="R1573" s="5">
        <f>A1573&amp;"-"&amp;YEAR(F1573)&amp;"-"&amp;IF(LEN(MONTH(F1573))=1,"0"&amp;MONTH(F1573),MONTH(F1573))&amp;"-"&amp;IF(LEN(DAY(F1573))=1,"0"&amp;DAY(F1573),DAY(F1573))</f>
        <v/>
      </c>
    </row>
    <row r="1574">
      <c r="A1574" s="26" t="n">
        <v>507</v>
      </c>
      <c r="B1574" s="5" t="inlineStr">
        <is>
          <t>Nivel de Satisfacción Servicios Prestados -Cultura y Deporte</t>
        </is>
      </c>
      <c r="C1574" s="5" t="inlineStr">
        <is>
          <t>Cultura y Deporte</t>
        </is>
      </c>
      <c r="D1574" s="5" t="inlineStr">
        <is>
          <t>Anual</t>
        </is>
      </c>
      <c r="E1574" s="5" t="inlineStr">
        <is>
          <t>Positivo</t>
        </is>
      </c>
      <c r="F1574" s="6" t="n">
        <v>45657</v>
      </c>
      <c r="G1574" s="5">
        <f>YEAR(F1574)</f>
        <v/>
      </c>
      <c r="H1574" s="5">
        <f>PROPER(TEXT(F1574,"mmmm"))</f>
        <v/>
      </c>
      <c r="I1574" s="6">
        <f>IF(OR(H1574="Enero",H1574="Febrero",H1574="Marzo",H1574="Abril",H1574="Mayo",H1574="Junio"),G1574&amp;"-1",IF(OR(H1574="Julio",H1574="Agosto",H1574="Septiembre",H1574="Octubre",H1574="Noviembre",H1574="Diciembre"),G1574&amp;"-2"))</f>
        <v/>
      </c>
      <c r="J1574" s="5" t="n">
        <v>80</v>
      </c>
      <c r="K1574" s="10" t="n">
        <v>77</v>
      </c>
      <c r="L1574" s="28">
        <f>IFERROR(IF(OR(J1574=0,K1574=""),"",IF(E1574="Positivo",MIN(MAX(K1574/J1574,0),1.3),MIN(MAX(J1574/K1574,0),1.3))),"")</f>
        <v/>
      </c>
      <c r="M1574" s="28">
        <f>IFERROR(IF(OR(J1574=0,K1574=""),"",IF(E1574="Positivo",MAX(K1574/J1574,0),MAX(J1574/K1574,0))),"")</f>
        <v/>
      </c>
      <c r="N1574" s="5" t="inlineStr">
        <is>
          <t>%</t>
        </is>
      </c>
      <c r="O1574" s="5" t="inlineStr">
        <is>
          <t>%</t>
        </is>
      </c>
      <c r="P1574" s="16" t="n">
        <v>0</v>
      </c>
      <c r="Q1574" s="16" t="n">
        <v>0</v>
      </c>
      <c r="R1574" s="5">
        <f>A1574&amp;"-"&amp;YEAR(F1574)&amp;"-"&amp;IF(LEN(MONTH(F1574))=1,"0"&amp;MONTH(F1574),MONTH(F1574))&amp;"-"&amp;IF(LEN(DAY(F1574))=1,"0"&amp;DAY(F1574),DAY(F1574))</f>
        <v/>
      </c>
    </row>
    <row r="1575">
      <c r="A1575" s="26" t="n">
        <v>508</v>
      </c>
      <c r="B1575" s="5" t="inlineStr">
        <is>
          <t>Nivel de Satisfacción Servicios Prestados - Diseño y contenido virtual</t>
        </is>
      </c>
      <c r="C1575" s="5" t="inlineStr">
        <is>
          <t>Diseño de Contenido Virtual</t>
        </is>
      </c>
      <c r="D1575" s="5" t="inlineStr">
        <is>
          <t>Anual</t>
        </is>
      </c>
      <c r="E1575" s="5" t="inlineStr">
        <is>
          <t>Positivo</t>
        </is>
      </c>
      <c r="F1575" s="6" t="n">
        <v>45657</v>
      </c>
      <c r="G1575" s="5">
        <f>YEAR(F1575)</f>
        <v/>
      </c>
      <c r="H1575" s="5">
        <f>PROPER(TEXT(F1575,"mmmm"))</f>
        <v/>
      </c>
      <c r="I1575" s="6">
        <f>IF(OR(H1575="Enero",H1575="Febrero",H1575="Marzo",H1575="Abril",H1575="Mayo",H1575="Junio"),G1575&amp;"-1",IF(OR(H1575="Julio",H1575="Agosto",H1575="Septiembre",H1575="Octubre",H1575="Noviembre",H1575="Diciembre"),G1575&amp;"-2"))</f>
        <v/>
      </c>
      <c r="J1575" s="5" t="n">
        <v>80</v>
      </c>
      <c r="K1575" s="10" t="n">
        <v>88</v>
      </c>
      <c r="L1575" s="28">
        <f>IFERROR(IF(OR(J1575=0,K1575=""),"",IF(E1575="Positivo",MIN(MAX(K1575/J1575,0),1.3),MIN(MAX(J1575/K1575,0),1.3))),"")</f>
        <v/>
      </c>
      <c r="M1575" s="28">
        <f>IFERROR(IF(OR(J1575=0,K1575=""),"",IF(E1575="Positivo",MAX(K1575/J1575,0),MAX(J1575/K1575,0))),"")</f>
        <v/>
      </c>
      <c r="N1575" s="5" t="inlineStr">
        <is>
          <t>%</t>
        </is>
      </c>
      <c r="O1575" s="5" t="inlineStr">
        <is>
          <t>%</t>
        </is>
      </c>
      <c r="P1575" s="16" t="n">
        <v>0</v>
      </c>
      <c r="Q1575" s="16" t="n">
        <v>0</v>
      </c>
      <c r="R1575" s="5">
        <f>A1575&amp;"-"&amp;YEAR(F1575)&amp;"-"&amp;IF(LEN(MONTH(F1575))=1,"0"&amp;MONTH(F1575),MONTH(F1575))&amp;"-"&amp;IF(LEN(DAY(F1575))=1,"0"&amp;DAY(F1575),DAY(F1575))</f>
        <v/>
      </c>
    </row>
    <row r="1576">
      <c r="A1576" s="26" t="n">
        <v>194</v>
      </c>
      <c r="B1576" s="5" t="inlineStr">
        <is>
          <t>Índice de satisfacción del estudiante (SSI)</t>
        </is>
      </c>
      <c r="C1576" s="5" t="inlineStr">
        <is>
          <t>Servicio</t>
        </is>
      </c>
      <c r="D1576" s="5" t="inlineStr">
        <is>
          <t>Semestral</t>
        </is>
      </c>
      <c r="E1576" s="5" t="inlineStr">
        <is>
          <t>Positivo</t>
        </is>
      </c>
      <c r="F1576" s="6" t="n">
        <v>45657</v>
      </c>
      <c r="G1576" s="5">
        <f>YEAR(F1576)</f>
        <v/>
      </c>
      <c r="H1576" s="5">
        <f>PROPER(TEXT(F1576,"mmmm"))</f>
        <v/>
      </c>
      <c r="I1576" s="6">
        <f>IF(OR(H1576="Enero",H1576="Febrero",H1576="Marzo",H1576="Abril",H1576="Mayo",H1576="Junio"),G1576&amp;"-1",IF(OR(H1576="Julio",H1576="Agosto",H1576="Septiembre",H1576="Octubre",H1576="Noviembre",H1576="Diciembre"),G1576&amp;"-2"))</f>
        <v/>
      </c>
      <c r="J1576" s="5" t="n">
        <v>81</v>
      </c>
      <c r="K1576" s="120" t="n">
        <v>89</v>
      </c>
      <c r="L1576" s="28">
        <f>IFERROR(IF(OR(J1576=0,K1576=""),"",IF(E1576="Positivo",MIN(MAX(K1576/J1576,0),1.3),MIN(MAX(J1576/K1576,0),1.3))),"")</f>
        <v/>
      </c>
      <c r="M1576" s="28">
        <f>IFERROR(IF(OR(J1576=0,K1576=""),"",IF(E1576="Positivo",MAX(K1576/J1576,0),MAX(J1576/K1576,0))),"")</f>
        <v/>
      </c>
      <c r="N1576" s="5" t="inlineStr">
        <is>
          <t>%</t>
        </is>
      </c>
      <c r="O1576" s="5" t="inlineStr">
        <is>
          <t>%</t>
        </is>
      </c>
      <c r="P1576" s="16" t="n">
        <v>0</v>
      </c>
      <c r="Q1576" s="16" t="n">
        <v>0</v>
      </c>
      <c r="R1576" s="5">
        <f>A1576&amp;"-"&amp;YEAR(F1576)&amp;"-"&amp;IF(LEN(MONTH(F1576))=1,"0"&amp;MONTH(F1576),MONTH(F1576))&amp;"-"&amp;IF(LEN(DAY(F1576))=1,"0"&amp;DAY(F1576),DAY(F1576))</f>
        <v/>
      </c>
    </row>
    <row r="1577">
      <c r="A1577" s="26" t="n">
        <v>124</v>
      </c>
      <c r="B1577" s="5" t="inlineStr">
        <is>
          <t>Indice de Frecuencia de accidentalidad</t>
        </is>
      </c>
      <c r="C1577" s="5" t="inlineStr">
        <is>
          <t>GESTIÓN DE SEGURIDAD Y SALUD EN EL TRABAJO</t>
        </is>
      </c>
      <c r="D1577" s="5" t="inlineStr">
        <is>
          <t>Mensual</t>
        </is>
      </c>
      <c r="E1577" s="5" t="inlineStr">
        <is>
          <t>Negativo</t>
        </is>
      </c>
      <c r="F1577" s="6" t="n">
        <v>45688</v>
      </c>
      <c r="G1577" s="5">
        <f>YEAR(F1577)</f>
        <v/>
      </c>
      <c r="H1577" s="5">
        <f>PROPER(TEXT(F1577,"mmmm"))</f>
        <v/>
      </c>
      <c r="I1577" s="6">
        <f>IF(OR(H1577="Enero",H1577="Febrero",H1577="Marzo",H1577="Abril",H1577="Mayo",H1577="Junio"),G1577&amp;"-1",IF(OR(H1577="Julio",H1577="Agosto",H1577="Septiembre",H1577="Octubre",H1577="Noviembre",H1577="Diciembre"),G1577&amp;"-2"))</f>
        <v/>
      </c>
      <c r="J1577" s="5" t="n">
        <v>0.2</v>
      </c>
      <c r="K1577" s="125" t="n">
        <v>0.0911577028258887</v>
      </c>
      <c r="L1577" s="28">
        <f>IFERROR(IF(OR(J1577=0,K1577=""),"",IF(E1577="Positivo",MIN(MAX(K1577/J1577,0),1.3),MIN(MAX(J1577/K1577,0),1.3))),"")</f>
        <v/>
      </c>
      <c r="M1577" s="28">
        <f>IFERROR(IF(OR(J1577=0,K1577=""),"",IF(E1577="Positivo",MAX(K1577/J1577,0),MAX(J1577/K1577,0))),"")</f>
        <v/>
      </c>
      <c r="N1577" s="5" t="inlineStr">
        <is>
          <t>DEC</t>
        </is>
      </c>
      <c r="O1577" s="5" t="inlineStr">
        <is>
          <t>DEC</t>
        </is>
      </c>
      <c r="P1577" s="16" t="n">
        <v>1</v>
      </c>
      <c r="Q1577" s="16" t="n">
        <v>2</v>
      </c>
      <c r="R1577" s="5">
        <f>A1577&amp;"-"&amp;YEAR(F1577)&amp;"-"&amp;IF(LEN(MONTH(F1577))=1,"0"&amp;MONTH(F1577),MONTH(F1577))&amp;"-"&amp;IF(LEN(DAY(F1577))=1,"0"&amp;DAY(F1577),DAY(F1577))</f>
        <v/>
      </c>
    </row>
    <row r="1578">
      <c r="A1578" s="26" t="n">
        <v>124</v>
      </c>
      <c r="B1578" s="5" t="inlineStr">
        <is>
          <t>Indice de Frecuencia de accidentalidad</t>
        </is>
      </c>
      <c r="C1578" s="5" t="inlineStr">
        <is>
          <t>GESTIÓN DE SEGURIDAD Y SALUD EN EL TRABAJO</t>
        </is>
      </c>
      <c r="D1578" s="5" t="inlineStr">
        <is>
          <t>Mensual</t>
        </is>
      </c>
      <c r="E1578" s="5" t="inlineStr">
        <is>
          <t>Negativo</t>
        </is>
      </c>
      <c r="F1578" s="6" t="n">
        <v>45716</v>
      </c>
      <c r="G1578" s="5">
        <f>YEAR(F1578)</f>
        <v/>
      </c>
      <c r="H1578" s="5">
        <f>PROPER(TEXT(F1578,"mmmm"))</f>
        <v/>
      </c>
      <c r="I1578" s="6">
        <f>IF(OR(H1578="Enero",H1578="Febrero",H1578="Marzo",H1578="Abril",H1578="Mayo",H1578="Junio"),G1578&amp;"-1",IF(OR(H1578="Julio",H1578="Agosto",H1578="Septiembre",H1578="Octubre",H1578="Noviembre",H1578="Diciembre"),G1578&amp;"-2"))</f>
        <v/>
      </c>
      <c r="J1578" s="5" t="n">
        <v>0.2</v>
      </c>
      <c r="K1578" s="126" t="n">
        <v>0</v>
      </c>
      <c r="L1578" s="28">
        <f>IFERROR(IF(OR(J1578=0,K1578=""),"",IF(E1578="Positivo",MIN(MAX(K1578/J1578,0),1.3),MIN(MAX(J1578/K1578,0),1.3))),"")</f>
        <v/>
      </c>
      <c r="M1578" s="28">
        <f>IFERROR(IF(OR(J1578=0,K1578=""),"",IF(E1578="Positivo",MAX(K1578/J1578,0),MAX(J1578/K1578,0))),"")</f>
        <v/>
      </c>
      <c r="N1578" s="5" t="inlineStr">
        <is>
          <t>DEC</t>
        </is>
      </c>
      <c r="O1578" s="5" t="inlineStr">
        <is>
          <t>DEC</t>
        </is>
      </c>
      <c r="P1578" s="16" t="n">
        <v>1</v>
      </c>
      <c r="Q1578" s="16" t="n">
        <v>2</v>
      </c>
      <c r="R1578" s="5">
        <f>A1578&amp;"-"&amp;YEAR(F1578)&amp;"-"&amp;IF(LEN(MONTH(F1578))=1,"0"&amp;MONTH(F1578),MONTH(F1578))&amp;"-"&amp;IF(LEN(DAY(F1578))=1,"0"&amp;DAY(F1578),DAY(F1578))</f>
        <v/>
      </c>
    </row>
    <row r="1579">
      <c r="A1579" s="26" t="n">
        <v>124</v>
      </c>
      <c r="B1579" s="5" t="inlineStr">
        <is>
          <t>Indice de Frecuencia de accidentalidad</t>
        </is>
      </c>
      <c r="C1579" s="5" t="inlineStr">
        <is>
          <t>GESTIÓN DE SEGURIDAD Y SALUD EN EL TRABAJO</t>
        </is>
      </c>
      <c r="D1579" s="5" t="inlineStr">
        <is>
          <t>Mensual</t>
        </is>
      </c>
      <c r="E1579" s="5" t="inlineStr">
        <is>
          <t>Negativo</t>
        </is>
      </c>
      <c r="F1579" s="6" t="n">
        <v>45747</v>
      </c>
      <c r="G1579" s="5">
        <f>YEAR(F1579)</f>
        <v/>
      </c>
      <c r="H1579" s="5">
        <f>PROPER(TEXT(F1579,"mmmm"))</f>
        <v/>
      </c>
      <c r="I1579" s="6">
        <f>IF(OR(H1579="Enero",H1579="Febrero",H1579="Marzo",H1579="Abril",H1579="Mayo",H1579="Junio"),G1579&amp;"-1",IF(OR(H1579="Julio",H1579="Agosto",H1579="Septiembre",H1579="Octubre",H1579="Noviembre",H1579="Diciembre"),G1579&amp;"-2"))</f>
        <v/>
      </c>
      <c r="J1579" s="5" t="n">
        <v>0.2</v>
      </c>
      <c r="K1579" s="125" t="n">
        <v>0.06</v>
      </c>
      <c r="L1579" s="28">
        <f>IFERROR(IF(OR(J1579=0,K1579=""),"",IF(E1579="Positivo",MIN(MAX(K1579/J1579,0),1.3),MIN(MAX(J1579/K1579,0),1.3))),"")</f>
        <v/>
      </c>
      <c r="M1579" s="28">
        <f>IFERROR(IF(OR(J1579=0,K1579=""),"",IF(E1579="Positivo",MAX(K1579/J1579,0),MAX(J1579/K1579,0))),"")</f>
        <v/>
      </c>
      <c r="N1579" s="5" t="inlineStr">
        <is>
          <t>DEC</t>
        </is>
      </c>
      <c r="O1579" s="5" t="inlineStr">
        <is>
          <t>DEC</t>
        </is>
      </c>
      <c r="P1579" s="16" t="n">
        <v>1</v>
      </c>
      <c r="Q1579" s="16" t="n">
        <v>2</v>
      </c>
      <c r="R1579" s="5">
        <f>A1579&amp;"-"&amp;YEAR(F1579)&amp;"-"&amp;IF(LEN(MONTH(F1579))=1,"0"&amp;MONTH(F1579),MONTH(F1579))&amp;"-"&amp;IF(LEN(DAY(F1579))=1,"0"&amp;DAY(F1579),DAY(F1579))</f>
        <v/>
      </c>
    </row>
    <row r="1580">
      <c r="A1580" s="26" t="n">
        <v>124</v>
      </c>
      <c r="B1580" s="5" t="inlineStr">
        <is>
          <t>Indice de Frecuencia de accidentalidad</t>
        </is>
      </c>
      <c r="C1580" s="5" t="inlineStr">
        <is>
          <t>GESTIÓN DE SEGURIDAD Y SALUD EN EL TRABAJO</t>
        </is>
      </c>
      <c r="D1580" s="5" t="inlineStr">
        <is>
          <t>Mensual</t>
        </is>
      </c>
      <c r="E1580" s="5" t="inlineStr">
        <is>
          <t>Negativo</t>
        </is>
      </c>
      <c r="F1580" s="6" t="n">
        <v>45777</v>
      </c>
      <c r="G1580" s="5">
        <f>YEAR(F1580)</f>
        <v/>
      </c>
      <c r="H1580" s="5">
        <f>PROPER(TEXT(F1580,"mmmm"))</f>
        <v/>
      </c>
      <c r="I1580" s="6">
        <f>IF(OR(H1580="Enero",H1580="Febrero",H1580="Marzo",H1580="Abril",H1580="Mayo",H1580="Junio"),G1580&amp;"-1",IF(OR(H1580="Julio",H1580="Agosto",H1580="Septiembre",H1580="Octubre",H1580="Noviembre",H1580="Diciembre"),G1580&amp;"-2"))</f>
        <v/>
      </c>
      <c r="J1580" s="5" t="n">
        <v>0.2</v>
      </c>
      <c r="K1580" s="125" t="n">
        <v>0</v>
      </c>
      <c r="L1580" s="28">
        <f>IFERROR(IF(OR(J1580=0,K1580=""),"",IF(E1580="Positivo",MIN(MAX(K1580/J1580,0),1.3),MIN(MAX(J1580/K1580,0),1.3))),"")</f>
        <v/>
      </c>
      <c r="M1580" s="28">
        <f>IFERROR(IF(OR(J1580=0,K1580=""),"",IF(E1580="Positivo",MAX(K1580/J1580,0),MAX(J1580/K1580,0))),"")</f>
        <v/>
      </c>
      <c r="N1580" s="5" t="inlineStr">
        <is>
          <t>DEC</t>
        </is>
      </c>
      <c r="O1580" s="5" t="inlineStr">
        <is>
          <t>DEC</t>
        </is>
      </c>
      <c r="P1580" s="16" t="n">
        <v>1</v>
      </c>
      <c r="Q1580" s="16" t="n">
        <v>2</v>
      </c>
      <c r="R1580" s="5">
        <f>A1580&amp;"-"&amp;YEAR(F1580)&amp;"-"&amp;IF(LEN(MONTH(F1580))=1,"0"&amp;MONTH(F1580),MONTH(F1580))&amp;"-"&amp;IF(LEN(DAY(F1580))=1,"0"&amp;DAY(F1580),DAY(F1580))</f>
        <v/>
      </c>
    </row>
    <row r="1581">
      <c r="A1581" s="26" t="n">
        <v>124</v>
      </c>
      <c r="B1581" s="5" t="inlineStr">
        <is>
          <t>Indice de Frecuencia de accidentalidad</t>
        </is>
      </c>
      <c r="C1581" s="5" t="inlineStr">
        <is>
          <t>GESTIÓN DE SEGURIDAD Y SALUD EN EL TRABAJO</t>
        </is>
      </c>
      <c r="D1581" s="5" t="inlineStr">
        <is>
          <t>Mensual</t>
        </is>
      </c>
      <c r="E1581" s="5" t="inlineStr">
        <is>
          <t>Negativo</t>
        </is>
      </c>
      <c r="F1581" s="6" t="n">
        <v>45808</v>
      </c>
      <c r="G1581" s="5">
        <f>YEAR(F1581)</f>
        <v/>
      </c>
      <c r="H1581" s="5">
        <f>PROPER(TEXT(F1581,"mmmm"))</f>
        <v/>
      </c>
      <c r="I1581" s="6">
        <f>IF(OR(H1581="Enero",H1581="Febrero",H1581="Marzo",H1581="Abril",H1581="Mayo",H1581="Junio"),G1581&amp;"-1",IF(OR(H1581="Julio",H1581="Agosto",H1581="Septiembre",H1581="Octubre",H1581="Noviembre",H1581="Diciembre"),G1581&amp;"-2"))</f>
        <v/>
      </c>
      <c r="J1581" s="5" t="n">
        <v>0.2</v>
      </c>
      <c r="K1581" s="125" t="n">
        <v>0.06</v>
      </c>
      <c r="L1581" s="28">
        <f>IFERROR(IF(OR(J1581=0,K1581=""),"",IF(E1581="Positivo",MIN(MAX(K1581/J1581,0),1.3),MIN(MAX(J1581/K1581,0),1.3))),"")</f>
        <v/>
      </c>
      <c r="M1581" s="28">
        <f>IFERROR(IF(OR(J1581=0,K1581=""),"",IF(E1581="Positivo",MAX(K1581/J1581,0),MAX(J1581/K1581,0))),"")</f>
        <v/>
      </c>
      <c r="N1581" s="5" t="inlineStr">
        <is>
          <t>DEC</t>
        </is>
      </c>
      <c r="O1581" s="5" t="inlineStr">
        <is>
          <t>DEC</t>
        </is>
      </c>
      <c r="P1581" s="16" t="n">
        <v>1</v>
      </c>
      <c r="Q1581" s="16" t="n">
        <v>2</v>
      </c>
      <c r="R1581" s="5">
        <f>A1581&amp;"-"&amp;YEAR(F1581)&amp;"-"&amp;IF(LEN(MONTH(F1581))=1,"0"&amp;MONTH(F1581),MONTH(F1581))&amp;"-"&amp;IF(LEN(DAY(F1581))=1,"0"&amp;DAY(F1581),DAY(F1581))</f>
        <v/>
      </c>
    </row>
    <row r="1582">
      <c r="A1582" s="26" t="n">
        <v>124</v>
      </c>
      <c r="B1582" s="5" t="inlineStr">
        <is>
          <t>Indice de Frecuencia de accidentalidad</t>
        </is>
      </c>
      <c r="C1582" s="5" t="inlineStr">
        <is>
          <t>GESTIÓN DE SEGURIDAD Y SALUD EN EL TRABAJO</t>
        </is>
      </c>
      <c r="D1582" s="5" t="inlineStr">
        <is>
          <t>Mensual</t>
        </is>
      </c>
      <c r="E1582" s="5" t="inlineStr">
        <is>
          <t>Negativo</t>
        </is>
      </c>
      <c r="F1582" s="6" t="n">
        <v>45838</v>
      </c>
      <c r="G1582" s="5">
        <f>YEAR(F1582)</f>
        <v/>
      </c>
      <c r="H1582" s="5">
        <f>PROPER(TEXT(F1582,"mmmm"))</f>
        <v/>
      </c>
      <c r="I1582" s="6">
        <f>IF(OR(H1582="Enero",H1582="Febrero",H1582="Marzo",H1582="Abril",H1582="Mayo",H1582="Junio"),G1582&amp;"-1",IF(OR(H1582="Julio",H1582="Agosto",H1582="Septiembre",H1582="Octubre",H1582="Noviembre",H1582="Diciembre"),G1582&amp;"-2"))</f>
        <v/>
      </c>
      <c r="J1582" s="5" t="n">
        <v>0.2</v>
      </c>
      <c r="K1582" s="125" t="n">
        <v>0</v>
      </c>
      <c r="L1582" s="28">
        <f>IFERROR(IF(OR(J1582=0,K1582=""),"",IF(E1582="Positivo",MIN(MAX(K1582/J1582,0),1.3),MIN(MAX(J1582/K1582,0),1.3))),"")</f>
        <v/>
      </c>
      <c r="M1582" s="28">
        <f>IFERROR(IF(OR(J1582=0,K1582=""),"",IF(E1582="Positivo",MAX(K1582/J1582,0),MAX(J1582/K1582,0))),"")</f>
        <v/>
      </c>
      <c r="N1582" s="5" t="inlineStr">
        <is>
          <t>DEC</t>
        </is>
      </c>
      <c r="O1582" s="5" t="inlineStr">
        <is>
          <t>DEC</t>
        </is>
      </c>
      <c r="P1582" s="16" t="n">
        <v>1</v>
      </c>
      <c r="Q1582" s="16" t="n">
        <v>2</v>
      </c>
      <c r="R1582" s="5">
        <f>A1582&amp;"-"&amp;YEAR(F1582)&amp;"-"&amp;IF(LEN(MONTH(F1582))=1,"0"&amp;MONTH(F1582),MONTH(F1582))&amp;"-"&amp;IF(LEN(DAY(F1582))=1,"0"&amp;DAY(F1582),DAY(F1582))</f>
        <v/>
      </c>
    </row>
    <row r="1583">
      <c r="A1583" s="26" t="n">
        <v>172</v>
      </c>
      <c r="B1583" s="5" t="inlineStr">
        <is>
          <t>Cumplimiento plan operativo del SGC</t>
        </is>
      </c>
      <c r="C1583" s="5" t="inlineStr">
        <is>
          <t>Gestión de calidad</t>
        </is>
      </c>
      <c r="D1583" s="5" t="inlineStr">
        <is>
          <t>Mensual</t>
        </is>
      </c>
      <c r="E1583" s="5" t="inlineStr">
        <is>
          <t>Positivo</t>
        </is>
      </c>
      <c r="F1583" s="6" t="n">
        <v>45688</v>
      </c>
      <c r="G1583" s="5">
        <f>YEAR(F1583)</f>
        <v/>
      </c>
      <c r="H1583" s="5">
        <f>PROPER(TEXT(F1583,"mmmm"))</f>
        <v/>
      </c>
      <c r="I1583" s="6">
        <f>IF(OR(H1583="Enero",H1583="Febrero",H1583="Marzo",H1583="Abril",H1583="Mayo",H1583="Junio"),G1583&amp;"-1",IF(OR(H1583="Julio",H1583="Agosto",H1583="Septiembre",H1583="Octubre",H1583="Noviembre",H1583="Diciembre"),G1583&amp;"-2"))</f>
        <v/>
      </c>
      <c r="J1583" s="5" t="n">
        <v>95</v>
      </c>
      <c r="K1583" s="10" t="n">
        <v>80</v>
      </c>
      <c r="L1583" s="28">
        <f>IFERROR(IF(OR(J1583=0,K1583=""),"",IF(E1583="Positivo",MIN(MAX(K1583/J1583,0),1.3),MIN(MAX(J1583/K1583,0),1.3))),"")</f>
        <v/>
      </c>
      <c r="M1583" s="28">
        <f>IFERROR(IF(OR(J1583=0,K1583=""),"",IF(E1583="Positivo",MAX(K1583/J1583,0),MAX(J1583/K1583,0))),"")</f>
        <v/>
      </c>
      <c r="N1583" s="5" t="inlineStr">
        <is>
          <t>%</t>
        </is>
      </c>
      <c r="O1583" s="5" t="inlineStr">
        <is>
          <t>%</t>
        </is>
      </c>
      <c r="P1583" s="16" t="n">
        <v>0</v>
      </c>
      <c r="Q1583" s="16" t="n">
        <v>0</v>
      </c>
      <c r="R1583" s="5">
        <f>A1583&amp;"-"&amp;YEAR(F1583)&amp;"-"&amp;IF(LEN(MONTH(F1583))=1,"0"&amp;MONTH(F1583),MONTH(F1583))&amp;"-"&amp;IF(LEN(DAY(F1583))=1,"0"&amp;DAY(F1583),DAY(F1583))</f>
        <v/>
      </c>
    </row>
    <row r="1584">
      <c r="A1584" s="26" t="n">
        <v>172</v>
      </c>
      <c r="B1584" s="5" t="inlineStr">
        <is>
          <t>Cumplimiento plan operativo del SGC</t>
        </is>
      </c>
      <c r="C1584" s="5" t="inlineStr">
        <is>
          <t>Gestión de calidad</t>
        </is>
      </c>
      <c r="D1584" s="5" t="inlineStr">
        <is>
          <t>Mensual</t>
        </is>
      </c>
      <c r="E1584" s="5" t="inlineStr">
        <is>
          <t>Positivo</t>
        </is>
      </c>
      <c r="F1584" s="6" t="n">
        <v>45716</v>
      </c>
      <c r="G1584" s="5">
        <f>YEAR(F1584)</f>
        <v/>
      </c>
      <c r="H1584" s="5">
        <f>PROPER(TEXT(F1584,"mmmm"))</f>
        <v/>
      </c>
      <c r="I1584" s="6">
        <f>IF(OR(H1584="Enero",H1584="Febrero",H1584="Marzo",H1584="Abril",H1584="Mayo",H1584="Junio"),G1584&amp;"-1",IF(OR(H1584="Julio",H1584="Agosto",H1584="Septiembre",H1584="Octubre",H1584="Noviembre",H1584="Diciembre"),G1584&amp;"-2"))</f>
        <v/>
      </c>
      <c r="J1584" s="5" t="n">
        <v>95</v>
      </c>
      <c r="K1584" s="10" t="n">
        <v>100</v>
      </c>
      <c r="L1584" s="28">
        <f>IFERROR(IF(OR(J1584=0,K1584=""),"",IF(E1584="Positivo",MIN(MAX(K1584/J1584,0),1.3),MIN(MAX(J1584/K1584,0),1.3))),"")</f>
        <v/>
      </c>
      <c r="M1584" s="28">
        <f>IFERROR(IF(OR(J1584=0,K1584=""),"",IF(E1584="Positivo",MAX(K1584/J1584,0),MAX(J1584/K1584,0))),"")</f>
        <v/>
      </c>
      <c r="N1584" s="5" t="inlineStr">
        <is>
          <t>%</t>
        </is>
      </c>
      <c r="O1584" s="5" t="inlineStr">
        <is>
          <t>%</t>
        </is>
      </c>
      <c r="P1584" s="16" t="n">
        <v>0</v>
      </c>
      <c r="Q1584" s="16" t="n">
        <v>0</v>
      </c>
      <c r="R1584" s="5">
        <f>A1584&amp;"-"&amp;YEAR(F1584)&amp;"-"&amp;IF(LEN(MONTH(F1584))=1,"0"&amp;MONTH(F1584),MONTH(F1584))&amp;"-"&amp;IF(LEN(DAY(F1584))=1,"0"&amp;DAY(F1584),DAY(F1584))</f>
        <v/>
      </c>
    </row>
    <row r="1585">
      <c r="A1585" s="26" t="n">
        <v>172</v>
      </c>
      <c r="B1585" s="5" t="inlineStr">
        <is>
          <t>Cumplimiento plan operativo del SGC</t>
        </is>
      </c>
      <c r="C1585" s="5" t="inlineStr">
        <is>
          <t>Gestión de calidad</t>
        </is>
      </c>
      <c r="D1585" s="5" t="inlineStr">
        <is>
          <t>Mensual</t>
        </is>
      </c>
      <c r="E1585" s="5" t="inlineStr">
        <is>
          <t>Positivo</t>
        </is>
      </c>
      <c r="F1585" s="6" t="n">
        <v>45747</v>
      </c>
      <c r="G1585" s="5">
        <f>YEAR(F1585)</f>
        <v/>
      </c>
      <c r="H1585" s="5">
        <f>PROPER(TEXT(F1585,"mmmm"))</f>
        <v/>
      </c>
      <c r="I1585" s="6">
        <f>IF(OR(H1585="Enero",H1585="Febrero",H1585="Marzo",H1585="Abril",H1585="Mayo",H1585="Junio"),G1585&amp;"-1",IF(OR(H1585="Julio",H1585="Agosto",H1585="Septiembre",H1585="Octubre",H1585="Noviembre",H1585="Diciembre"),G1585&amp;"-2"))</f>
        <v/>
      </c>
      <c r="J1585" s="5" t="n">
        <v>95</v>
      </c>
      <c r="K1585" s="10" t="n">
        <v>83.33</v>
      </c>
      <c r="L1585" s="28">
        <f>IFERROR(IF(OR(J1585=0,K1585=""),"",IF(E1585="Positivo",MIN(MAX(K1585/J1585,0),1.3),MIN(MAX(J1585/K1585,0),1.3))),"")</f>
        <v/>
      </c>
      <c r="M1585" s="28">
        <f>IFERROR(IF(OR(J1585=0,K1585=""),"",IF(E1585="Positivo",MAX(K1585/J1585,0),MAX(J1585/K1585,0))),"")</f>
        <v/>
      </c>
      <c r="N1585" s="5" t="inlineStr">
        <is>
          <t>%</t>
        </is>
      </c>
      <c r="O1585" s="5" t="inlineStr">
        <is>
          <t>%</t>
        </is>
      </c>
      <c r="P1585" s="16" t="n">
        <v>0</v>
      </c>
      <c r="Q1585" s="16" t="n">
        <v>0</v>
      </c>
      <c r="R1585" s="5">
        <f>A1585&amp;"-"&amp;YEAR(F1585)&amp;"-"&amp;IF(LEN(MONTH(F1585))=1,"0"&amp;MONTH(F1585),MONTH(F1585))&amp;"-"&amp;IF(LEN(DAY(F1585))=1,"0"&amp;DAY(F1585),DAY(F1585))</f>
        <v/>
      </c>
    </row>
    <row r="1586">
      <c r="A1586" s="26" t="n">
        <v>172</v>
      </c>
      <c r="B1586" s="5" t="inlineStr">
        <is>
          <t>Cumplimiento plan operativo del SGC</t>
        </is>
      </c>
      <c r="C1586" s="5" t="inlineStr">
        <is>
          <t>Gestión de calidad</t>
        </is>
      </c>
      <c r="D1586" s="5" t="inlineStr">
        <is>
          <t>Mensual</t>
        </is>
      </c>
      <c r="E1586" s="5" t="inlineStr">
        <is>
          <t>Positivo</t>
        </is>
      </c>
      <c r="F1586" s="6" t="n">
        <v>45777</v>
      </c>
      <c r="G1586" s="5">
        <f>YEAR(F1586)</f>
        <v/>
      </c>
      <c r="H1586" s="5">
        <f>PROPER(TEXT(F1586,"mmmm"))</f>
        <v/>
      </c>
      <c r="I1586" s="6">
        <f>IF(OR(H1586="Enero",H1586="Febrero",H1586="Marzo",H1586="Abril",H1586="Mayo",H1586="Junio"),G1586&amp;"-1",IF(OR(H1586="Julio",H1586="Agosto",H1586="Septiembre",H1586="Octubre",H1586="Noviembre",H1586="Diciembre"),G1586&amp;"-2"))</f>
        <v/>
      </c>
      <c r="J1586" s="5" t="n">
        <v>95</v>
      </c>
      <c r="K1586" s="120" t="n">
        <v>88.89</v>
      </c>
      <c r="L1586" s="28">
        <f>IFERROR(IF(OR(J1586=0,K1586=""),"",IF(E1586="Positivo",MIN(MAX(K1586/J1586,0),1.3),MIN(MAX(J1586/K1586,0),1.3))),"")</f>
        <v/>
      </c>
      <c r="M1586" s="28">
        <f>IFERROR(IF(OR(J1586=0,K1586=""),"",IF(E1586="Positivo",MAX(K1586/J1586,0),MAX(J1586/K1586,0))),"")</f>
        <v/>
      </c>
      <c r="N1586" s="5" t="inlineStr">
        <is>
          <t>%</t>
        </is>
      </c>
      <c r="O1586" s="5" t="inlineStr">
        <is>
          <t>%</t>
        </is>
      </c>
      <c r="P1586" s="16" t="n">
        <v>0</v>
      </c>
      <c r="Q1586" s="16" t="n">
        <v>0</v>
      </c>
      <c r="R1586" s="5">
        <f>A1586&amp;"-"&amp;YEAR(F1586)&amp;"-"&amp;IF(LEN(MONTH(F1586))=1,"0"&amp;MONTH(F1586),MONTH(F1586))&amp;"-"&amp;IF(LEN(DAY(F1586))=1,"0"&amp;DAY(F1586),DAY(F1586))</f>
        <v/>
      </c>
    </row>
    <row r="1587">
      <c r="A1587" s="26" t="n">
        <v>172</v>
      </c>
      <c r="B1587" s="5" t="inlineStr">
        <is>
          <t>Cumplimiento plan operativo del SGC</t>
        </is>
      </c>
      <c r="C1587" s="5" t="inlineStr">
        <is>
          <t>Gestión de calidad</t>
        </is>
      </c>
      <c r="D1587" s="5" t="inlineStr">
        <is>
          <t>Mensual</t>
        </is>
      </c>
      <c r="E1587" s="5" t="inlineStr">
        <is>
          <t>Positivo</t>
        </is>
      </c>
      <c r="F1587" s="6" t="n">
        <v>45808</v>
      </c>
      <c r="G1587" s="5">
        <f>YEAR(F1587)</f>
        <v/>
      </c>
      <c r="H1587" s="5">
        <f>PROPER(TEXT(F1587,"mmmm"))</f>
        <v/>
      </c>
      <c r="I1587" s="6">
        <f>IF(OR(H1587="Enero",H1587="Febrero",H1587="Marzo",H1587="Abril",H1587="Mayo",H1587="Junio"),G1587&amp;"-1",IF(OR(H1587="Julio",H1587="Agosto",H1587="Septiembre",H1587="Octubre",H1587="Noviembre",H1587="Diciembre"),G1587&amp;"-2"))</f>
        <v/>
      </c>
      <c r="J1587" s="5" t="n">
        <v>95</v>
      </c>
      <c r="K1587" s="120" t="n">
        <v>95.65000000000001</v>
      </c>
      <c r="L1587" s="28">
        <f>IFERROR(IF(OR(J1587=0,K1587=""),"",IF(E1587="Positivo",MIN(MAX(K1587/J1587,0),1.3),MIN(MAX(J1587/K1587,0),1.3))),"")</f>
        <v/>
      </c>
      <c r="M1587" s="28">
        <f>IFERROR(IF(OR(J1587=0,K1587=""),"",IF(E1587="Positivo",MAX(K1587/J1587,0),MAX(J1587/K1587,0))),"")</f>
        <v/>
      </c>
      <c r="N1587" s="5" t="inlineStr">
        <is>
          <t>%</t>
        </is>
      </c>
      <c r="O1587" s="5" t="inlineStr">
        <is>
          <t>%</t>
        </is>
      </c>
      <c r="P1587" s="16" t="n">
        <v>0</v>
      </c>
      <c r="Q1587" s="16" t="n">
        <v>0</v>
      </c>
      <c r="R1587" s="5">
        <f>A1587&amp;"-"&amp;YEAR(F1587)&amp;"-"&amp;IF(LEN(MONTH(F1587))=1,"0"&amp;MONTH(F1587),MONTH(F1587))&amp;"-"&amp;IF(LEN(DAY(F1587))=1,"0"&amp;DAY(F1587),DAY(F1587))</f>
        <v/>
      </c>
    </row>
    <row r="1588">
      <c r="A1588" s="26" t="n">
        <v>172</v>
      </c>
      <c r="B1588" s="5" t="inlineStr">
        <is>
          <t>Cumplimiento plan operativo del SGC</t>
        </is>
      </c>
      <c r="C1588" s="5" t="inlineStr">
        <is>
          <t>Gestión de calidad</t>
        </is>
      </c>
      <c r="D1588" s="5" t="inlineStr">
        <is>
          <t>Mensual</t>
        </is>
      </c>
      <c r="E1588" s="5" t="inlineStr">
        <is>
          <t>Positivo</t>
        </is>
      </c>
      <c r="F1588" s="6" t="n">
        <v>45838</v>
      </c>
      <c r="G1588" s="5">
        <f>YEAR(F1588)</f>
        <v/>
      </c>
      <c r="H1588" s="5">
        <f>PROPER(TEXT(F1588,"mmmm"))</f>
        <v/>
      </c>
      <c r="I1588" s="6">
        <f>IF(OR(H1588="Enero",H1588="Febrero",H1588="Marzo",H1588="Abril",H1588="Mayo",H1588="Junio"),G1588&amp;"-1",IF(OR(H1588="Julio",H1588="Agosto",H1588="Septiembre",H1588="Octubre",H1588="Noviembre",H1588="Diciembre"),G1588&amp;"-2"))</f>
        <v/>
      </c>
      <c r="J1588" s="5" t="n">
        <v>95</v>
      </c>
      <c r="K1588" s="120" t="n">
        <v>81.81999999999999</v>
      </c>
      <c r="L1588" s="28">
        <f>IFERROR(IF(OR(J1588=0,K1588=""),"",IF(E1588="Positivo",MIN(MAX(K1588/J1588,0),1.3),MIN(MAX(J1588/K1588,0),1.3))),"")</f>
        <v/>
      </c>
      <c r="M1588" s="28">
        <f>IFERROR(IF(OR(J1588=0,K1588=""),"",IF(E1588="Positivo",MAX(K1588/J1588,0),MAX(J1588/K1588,0))),"")</f>
        <v/>
      </c>
      <c r="N1588" s="5" t="inlineStr">
        <is>
          <t>%</t>
        </is>
      </c>
      <c r="O1588" s="5" t="inlineStr">
        <is>
          <t>%</t>
        </is>
      </c>
      <c r="P1588" s="16" t="n">
        <v>0</v>
      </c>
      <c r="Q1588" s="16" t="n">
        <v>0</v>
      </c>
      <c r="R1588" s="5">
        <f>A1588&amp;"-"&amp;YEAR(F1588)&amp;"-"&amp;IF(LEN(MONTH(F1588))=1,"0"&amp;MONTH(F1588),MONTH(F1588))&amp;"-"&amp;IF(LEN(DAY(F1588))=1,"0"&amp;DAY(F1588),DAY(F1588))</f>
        <v/>
      </c>
    </row>
    <row r="1589">
      <c r="A1589" s="26" t="n">
        <v>172</v>
      </c>
      <c r="B1589" s="5" t="inlineStr">
        <is>
          <t>Cumplimiento plan operativo del SGC</t>
        </is>
      </c>
      <c r="C1589" s="5" t="inlineStr">
        <is>
          <t>Gestión de calidad</t>
        </is>
      </c>
      <c r="D1589" s="5" t="inlineStr">
        <is>
          <t>Mensual</t>
        </is>
      </c>
      <c r="E1589" s="5" t="inlineStr">
        <is>
          <t>Positivo</t>
        </is>
      </c>
      <c r="F1589" s="6" t="n">
        <v>45869</v>
      </c>
      <c r="G1589" s="5">
        <f>YEAR(F1589)</f>
        <v/>
      </c>
      <c r="H1589" s="5">
        <f>PROPER(TEXT(F1589,"mmmm"))</f>
        <v/>
      </c>
      <c r="I1589" s="6">
        <f>IF(OR(H1589="Enero",H1589="Febrero",H1589="Marzo",H1589="Abril",H1589="Mayo",H1589="Junio"),G1589&amp;"-1",IF(OR(H1589="Julio",H1589="Agosto",H1589="Septiembre",H1589="Octubre",H1589="Noviembre",H1589="Diciembre"),G1589&amp;"-2"))</f>
        <v/>
      </c>
      <c r="J1589" s="5" t="n">
        <v>95</v>
      </c>
      <c r="K1589" s="120" t="n">
        <v>91.43000000000001</v>
      </c>
      <c r="L1589" s="28">
        <f>IFERROR(IF(OR(J1589=0,K1589=""),"",IF(E1589="Positivo",MIN(MAX(K1589/J1589,0),1.3),MIN(MAX(J1589/K1589,0),1.3))),"")</f>
        <v/>
      </c>
      <c r="M1589" s="28">
        <f>IFERROR(IF(OR(J1589=0,K1589=""),"",IF(E1589="Positivo",MAX(K1589/J1589,0),MAX(J1589/K1589,0))),"")</f>
        <v/>
      </c>
      <c r="N1589" s="5" t="inlineStr">
        <is>
          <t>%</t>
        </is>
      </c>
      <c r="O1589" s="5" t="inlineStr">
        <is>
          <t>%</t>
        </is>
      </c>
      <c r="P1589" s="16" t="n">
        <v>0</v>
      </c>
      <c r="Q1589" s="16" t="n">
        <v>0</v>
      </c>
      <c r="R1589" s="5">
        <f>A1589&amp;"-"&amp;YEAR(F1589)&amp;"-"&amp;IF(LEN(MONTH(F1589))=1,"0"&amp;MONTH(F1589),MONTH(F1589))&amp;"-"&amp;IF(LEN(DAY(F1589))=1,"0"&amp;DAY(F1589),DAY(F1589))</f>
        <v/>
      </c>
    </row>
    <row r="1590">
      <c r="A1590" s="26" t="n">
        <v>208</v>
      </c>
      <c r="B1590" s="5" t="inlineStr">
        <is>
          <t>Consumo de Agua m3 Mensual</t>
        </is>
      </c>
      <c r="C1590" s="5" t="inlineStr">
        <is>
          <t>GESTIÓN AMBIENTAL</t>
        </is>
      </c>
      <c r="D1590" s="5" t="inlineStr">
        <is>
          <t>Mensual</t>
        </is>
      </c>
      <c r="E1590" s="5" t="inlineStr">
        <is>
          <t>Negativo</t>
        </is>
      </c>
      <c r="F1590" s="6" t="n">
        <v>45688</v>
      </c>
      <c r="G1590" s="5">
        <f>YEAR(F1590)</f>
        <v/>
      </c>
      <c r="H1590" s="5">
        <f>PROPER(TEXT(F1590,"mmmm"))</f>
        <v/>
      </c>
      <c r="I1590" s="6">
        <f>IF(OR(H1590="Enero",H1590="Febrero",H1590="Marzo",H1590="Abril",H1590="Mayo",H1590="Junio"),G1590&amp;"-1",IF(OR(H1590="Julio",H1590="Agosto",H1590="Septiembre",H1590="Octubre",H1590="Noviembre",H1590="Diciembre"),G1590&amp;"-2"))</f>
        <v/>
      </c>
      <c r="J1590" s="5" t="n">
        <v>1550</v>
      </c>
      <c r="K1590" s="120" t="n">
        <v>800</v>
      </c>
      <c r="L1590" s="28">
        <f>IFERROR(IF(OR(J1590=0,K1590=""),"",IF(E1590="Positivo",MIN(MAX(K1590/J1590,0),1.0),MIN(MAX(J1590/K1590,0),1.0))),"")</f>
        <v/>
      </c>
      <c r="M1590" s="28">
        <f>IFERROR(IF(OR(J1590=0,K1590=""),"",IF(E1590="Positivo",MAX(K1590/J1590,0),MAX(J1590/K1590,0))),"")</f>
        <v/>
      </c>
      <c r="N1590" s="5" t="inlineStr">
        <is>
          <t>m3</t>
        </is>
      </c>
      <c r="O1590" s="5" t="inlineStr">
        <is>
          <t>m3</t>
        </is>
      </c>
      <c r="P1590" s="16" t="n">
        <v>0</v>
      </c>
      <c r="Q1590" s="16" t="n">
        <v>0</v>
      </c>
      <c r="R1590" s="5">
        <f>A1590&amp;"-"&amp;YEAR(F1590)&amp;"-"&amp;IF(LEN(MONTH(F1590))=1,"0"&amp;MONTH(F1590),MONTH(F1590))&amp;"-"&amp;IF(LEN(DAY(F1590))=1,"0"&amp;DAY(F1590),DAY(F1590))</f>
        <v/>
      </c>
    </row>
    <row r="1591">
      <c r="A1591" s="26" t="n">
        <v>208</v>
      </c>
      <c r="B1591" s="5" t="inlineStr">
        <is>
          <t>Consumo de Agua m3 Mensual</t>
        </is>
      </c>
      <c r="C1591" s="5" t="inlineStr">
        <is>
          <t>GESTIÓN AMBIENTAL</t>
        </is>
      </c>
      <c r="D1591" s="5" t="inlineStr">
        <is>
          <t>Mensual</t>
        </is>
      </c>
      <c r="E1591" s="5" t="inlineStr">
        <is>
          <t>Negativo</t>
        </is>
      </c>
      <c r="F1591" s="6" t="n">
        <v>45716</v>
      </c>
      <c r="G1591" s="5">
        <f>YEAR(F1591)</f>
        <v/>
      </c>
      <c r="H1591" s="5">
        <f>PROPER(TEXT(F1591,"mmmm"))</f>
        <v/>
      </c>
      <c r="I1591" s="6">
        <f>IF(OR(H1591="Enero",H1591="Febrero",H1591="Marzo",H1591="Abril",H1591="Mayo",H1591="Junio"),G1591&amp;"-1",IF(OR(H1591="Julio",H1591="Agosto",H1591="Septiembre",H1591="Octubre",H1591="Noviembre",H1591="Diciembre"),G1591&amp;"-2"))</f>
        <v/>
      </c>
      <c r="J1591" s="5" t="n">
        <v>1550</v>
      </c>
      <c r="K1591" s="10" t="n">
        <v>1123</v>
      </c>
      <c r="L1591" s="28">
        <f>IFERROR(IF(OR(J1591=0,K1591=""),"",IF(E1591="Positivo",MIN(MAX(K1591/J1591,0),1.0),MIN(MAX(J1591/K1591,0),1.0))),"")</f>
        <v/>
      </c>
      <c r="M1591" s="28">
        <f>IFERROR(IF(OR(J1591=0,K1591=""),"",IF(E1591="Positivo",MAX(K1591/J1591,0),MAX(J1591/K1591,0))),"")</f>
        <v/>
      </c>
      <c r="N1591" s="5" t="inlineStr">
        <is>
          <t>m3</t>
        </is>
      </c>
      <c r="O1591" s="5" t="inlineStr">
        <is>
          <t>m3</t>
        </is>
      </c>
      <c r="P1591" s="16" t="n">
        <v>0</v>
      </c>
      <c r="Q1591" s="16" t="n">
        <v>0</v>
      </c>
      <c r="R1591" s="5">
        <f>A1591&amp;"-"&amp;YEAR(F1591)&amp;"-"&amp;IF(LEN(MONTH(F1591))=1,"0"&amp;MONTH(F1591),MONTH(F1591))&amp;"-"&amp;IF(LEN(DAY(F1591))=1,"0"&amp;DAY(F1591),DAY(F1591))</f>
        <v/>
      </c>
    </row>
    <row r="1592">
      <c r="A1592" s="26" t="n">
        <v>208</v>
      </c>
      <c r="B1592" s="5" t="inlineStr">
        <is>
          <t>Consumo de Agua m3 Mensual</t>
        </is>
      </c>
      <c r="C1592" s="5" t="inlineStr">
        <is>
          <t>GESTIÓN AMBIENTAL</t>
        </is>
      </c>
      <c r="D1592" s="5" t="inlineStr">
        <is>
          <t>Mensual</t>
        </is>
      </c>
      <c r="E1592" s="5" t="inlineStr">
        <is>
          <t>Negativo</t>
        </is>
      </c>
      <c r="F1592" s="6" t="n">
        <v>45747</v>
      </c>
      <c r="G1592" s="5">
        <f>YEAR(F1592)</f>
        <v/>
      </c>
      <c r="H1592" s="5">
        <f>PROPER(TEXT(F1592,"mmmm"))</f>
        <v/>
      </c>
      <c r="I1592" s="6">
        <f>IF(OR(H1592="Enero",H1592="Febrero",H1592="Marzo",H1592="Abril",H1592="Mayo",H1592="Junio"),G1592&amp;"-1",IF(OR(H1592="Julio",H1592="Agosto",H1592="Septiembre",H1592="Octubre",H1592="Noviembre",H1592="Diciembre"),G1592&amp;"-2"))</f>
        <v/>
      </c>
      <c r="J1592" s="5" t="n">
        <v>1550</v>
      </c>
      <c r="K1592" s="120" t="n">
        <v>1309.5</v>
      </c>
      <c r="L1592" s="28">
        <f>IFERROR(IF(OR(J1592=0,K1592=""),"",IF(E1592="Positivo",MIN(MAX(K1592/J1592,0),1.0),MIN(MAX(J1592/K1592,0),1.0))),"")</f>
        <v/>
      </c>
      <c r="M1592" s="28">
        <f>IFERROR(IF(OR(J1592=0,K1592=""),"",IF(E1592="Positivo",MAX(K1592/J1592,0),MAX(J1592/K1592,0))),"")</f>
        <v/>
      </c>
      <c r="N1592" s="5" t="inlineStr">
        <is>
          <t>m3</t>
        </is>
      </c>
      <c r="O1592" s="5" t="inlineStr">
        <is>
          <t>m3</t>
        </is>
      </c>
      <c r="P1592" s="16" t="n">
        <v>0</v>
      </c>
      <c r="Q1592" s="16" t="n">
        <v>0</v>
      </c>
      <c r="R1592" s="5">
        <f>A1592&amp;"-"&amp;YEAR(F1592)&amp;"-"&amp;IF(LEN(MONTH(F1592))=1,"0"&amp;MONTH(F1592),MONTH(F1592))&amp;"-"&amp;IF(LEN(DAY(F1592))=1,"0"&amp;DAY(F1592),DAY(F1592))</f>
        <v/>
      </c>
    </row>
    <row r="1593">
      <c r="A1593" s="26" t="n">
        <v>208</v>
      </c>
      <c r="B1593" s="5" t="inlineStr">
        <is>
          <t>Consumo de Agua m3 Mensual</t>
        </is>
      </c>
      <c r="C1593" s="5" t="inlineStr">
        <is>
          <t>GESTIÓN AMBIENTAL</t>
        </is>
      </c>
      <c r="D1593" s="5" t="inlineStr">
        <is>
          <t>Mensual</t>
        </is>
      </c>
      <c r="E1593" s="5" t="inlineStr">
        <is>
          <t>Negativo</t>
        </is>
      </c>
      <c r="F1593" s="6" t="n">
        <v>45777</v>
      </c>
      <c r="G1593" s="5">
        <f>YEAR(F1593)</f>
        <v/>
      </c>
      <c r="H1593" s="5">
        <f>PROPER(TEXT(F1593,"mmmm"))</f>
        <v/>
      </c>
      <c r="I1593" s="6">
        <f>IF(OR(H1593="Enero",H1593="Febrero",H1593="Marzo",H1593="Abril",H1593="Mayo",H1593="Junio"),G1593&amp;"-1",IF(OR(H1593="Julio",H1593="Agosto",H1593="Septiembre",H1593="Octubre",H1593="Noviembre",H1593="Diciembre"),G1593&amp;"-2"))</f>
        <v/>
      </c>
      <c r="J1593" s="5" t="n">
        <v>1550</v>
      </c>
      <c r="K1593" s="120" t="n">
        <v>1271</v>
      </c>
      <c r="L1593" s="28">
        <f>IFERROR(IF(OR(J1593=0,K1593=""),"",IF(E1593="Positivo",MIN(MAX(K1593/J1593,0),1.0),MIN(MAX(J1593/K1593,0),1.0))),"")</f>
        <v/>
      </c>
      <c r="M1593" s="28">
        <f>IFERROR(IF(OR(J1593=0,K1593=""),"",IF(E1593="Positivo",MAX(K1593/J1593,0),MAX(J1593/K1593,0))),"")</f>
        <v/>
      </c>
      <c r="N1593" s="5" t="inlineStr">
        <is>
          <t>m3</t>
        </is>
      </c>
      <c r="O1593" s="5" t="inlineStr">
        <is>
          <t>m3</t>
        </is>
      </c>
      <c r="P1593" s="16" t="n">
        <v>0</v>
      </c>
      <c r="Q1593" s="16" t="n">
        <v>0</v>
      </c>
      <c r="R1593" s="5">
        <f>A1593&amp;"-"&amp;YEAR(F1593)&amp;"-"&amp;IF(LEN(MONTH(F1593))=1,"0"&amp;MONTH(F1593),MONTH(F1593))&amp;"-"&amp;IF(LEN(DAY(F1593))=1,"0"&amp;DAY(F1593),DAY(F1593))</f>
        <v/>
      </c>
    </row>
    <row r="1594">
      <c r="A1594" s="26" t="n">
        <v>208</v>
      </c>
      <c r="B1594" s="5" t="inlineStr">
        <is>
          <t>Consumo de Agua m3 Mensual</t>
        </is>
      </c>
      <c r="C1594" s="5" t="inlineStr">
        <is>
          <t>GESTIÓN AMBIENTAL</t>
        </is>
      </c>
      <c r="D1594" s="5" t="inlineStr">
        <is>
          <t>Mensual</t>
        </is>
      </c>
      <c r="E1594" s="5" t="inlineStr">
        <is>
          <t>Negativo</t>
        </is>
      </c>
      <c r="F1594" s="6" t="n">
        <v>45808</v>
      </c>
      <c r="G1594" s="5">
        <f>YEAR(F1594)</f>
        <v/>
      </c>
      <c r="H1594" s="5">
        <f>PROPER(TEXT(F1594,"mmmm"))</f>
        <v/>
      </c>
      <c r="I1594" s="6">
        <f>IF(OR(H1594="Enero",H1594="Febrero",H1594="Marzo",H1594="Abril",H1594="Mayo",H1594="Junio"),G1594&amp;"-1",IF(OR(H1594="Julio",H1594="Agosto",H1594="Septiembre",H1594="Octubre",H1594="Noviembre",H1594="Diciembre"),G1594&amp;"-2"))</f>
        <v/>
      </c>
      <c r="J1594" s="5" t="n">
        <v>1550</v>
      </c>
      <c r="K1594" s="120" t="n">
        <v>1440.5</v>
      </c>
      <c r="L1594" s="28">
        <f>IFERROR(IF(OR(J1594=0,K1594=""),"",IF(E1594="Positivo",MIN(MAX(K1594/J1594,0),1.0),MIN(MAX(J1594/K1594,0),1.0))),"")</f>
        <v/>
      </c>
      <c r="M1594" s="28">
        <f>IFERROR(IF(OR(J1594=0,K1594=""),"",IF(E1594="Positivo",MAX(K1594/J1594,0),MAX(J1594/K1594,0))),"")</f>
        <v/>
      </c>
      <c r="N1594" s="5" t="inlineStr">
        <is>
          <t>m3</t>
        </is>
      </c>
      <c r="O1594" s="5" t="inlineStr">
        <is>
          <t>m3</t>
        </is>
      </c>
      <c r="P1594" s="16" t="n">
        <v>0</v>
      </c>
      <c r="Q1594" s="16" t="n">
        <v>0</v>
      </c>
      <c r="R1594" s="5">
        <f>A1594&amp;"-"&amp;YEAR(F1594)&amp;"-"&amp;IF(LEN(MONTH(F1594))=1,"0"&amp;MONTH(F1594),MONTH(F1594))&amp;"-"&amp;IF(LEN(DAY(F1594))=1,"0"&amp;DAY(F1594),DAY(F1594))</f>
        <v/>
      </c>
    </row>
    <row r="1595">
      <c r="A1595" s="26" t="n">
        <v>208</v>
      </c>
      <c r="B1595" s="5" t="inlineStr">
        <is>
          <t>Consumo de Agua m3 Mensual</t>
        </is>
      </c>
      <c r="C1595" s="5" t="inlineStr">
        <is>
          <t>GESTIÓN AMBIENTAL</t>
        </is>
      </c>
      <c r="D1595" s="5" t="inlineStr">
        <is>
          <t>Mensual</t>
        </is>
      </c>
      <c r="E1595" s="5" t="inlineStr">
        <is>
          <t>Negativo</t>
        </is>
      </c>
      <c r="F1595" s="6" t="n">
        <v>45838</v>
      </c>
      <c r="G1595" s="5">
        <f>YEAR(F1595)</f>
        <v/>
      </c>
      <c r="H1595" s="5">
        <f>PROPER(TEXT(F1595,"mmmm"))</f>
        <v/>
      </c>
      <c r="I1595" s="6">
        <f>IF(OR(H1595="Enero",H1595="Febrero",H1595="Marzo",H1595="Abril",H1595="Mayo",H1595="Junio"),G1595&amp;"-1",IF(OR(H1595="Julio",H1595="Agosto",H1595="Septiembre",H1595="Octubre",H1595="Noviembre",H1595="Diciembre"),G1595&amp;"-2"))</f>
        <v/>
      </c>
      <c r="J1595" s="5" t="n">
        <v>1550</v>
      </c>
      <c r="K1595" s="120" t="n">
        <v>1408.5</v>
      </c>
      <c r="L1595" s="28">
        <f>IFERROR(IF(OR(J1595=0,K1595=""),"",IF(E1595="Positivo",MIN(MAX(K1595/J1595,0),1.0),MIN(MAX(J1595/K1595,0),1.0))),"")</f>
        <v/>
      </c>
      <c r="M1595" s="28">
        <f>IFERROR(IF(OR(J1595=0,K1595=""),"",IF(E1595="Positivo",MAX(K1595/J1595,0),MAX(J1595/K1595,0))),"")</f>
        <v/>
      </c>
      <c r="N1595" s="5" t="inlineStr">
        <is>
          <t>m3</t>
        </is>
      </c>
      <c r="O1595" s="5" t="inlineStr">
        <is>
          <t>m3</t>
        </is>
      </c>
      <c r="P1595" s="16" t="n">
        <v>0</v>
      </c>
      <c r="Q1595" s="16" t="n">
        <v>0</v>
      </c>
      <c r="R1595" s="5">
        <f>A1595&amp;"-"&amp;YEAR(F1595)&amp;"-"&amp;IF(LEN(MONTH(F1595))=1,"0"&amp;MONTH(F1595),MONTH(F1595))&amp;"-"&amp;IF(LEN(DAY(F1595))=1,"0"&amp;DAY(F1595),DAY(F1595))</f>
        <v/>
      </c>
    </row>
    <row r="1596">
      <c r="A1596" s="26" t="n">
        <v>214</v>
      </c>
      <c r="B1596" s="5" t="inlineStr">
        <is>
          <t>Generación de Residuos Sólidos Mensual</t>
        </is>
      </c>
      <c r="C1596" s="5" t="inlineStr">
        <is>
          <t>GESTIÓN AMBIENTAL</t>
        </is>
      </c>
      <c r="D1596" s="5" t="inlineStr">
        <is>
          <t>Mensual</t>
        </is>
      </c>
      <c r="E1596" s="5" t="inlineStr">
        <is>
          <t>Negativo</t>
        </is>
      </c>
      <c r="F1596" s="6" t="n">
        <v>45688</v>
      </c>
      <c r="G1596" s="5">
        <f>YEAR(F1596)</f>
        <v/>
      </c>
      <c r="H1596" s="5">
        <f>PROPER(TEXT(F1596,"mmmm"))</f>
        <v/>
      </c>
      <c r="I1596" s="6">
        <f>IF(OR(H1596="Enero",H1596="Febrero",H1596="Marzo",H1596="Abril",H1596="Mayo",H1596="Junio"),G1596&amp;"-1",IF(OR(H1596="Julio",H1596="Agosto",H1596="Septiembre",H1596="Octubre",H1596="Noviembre",H1596="Diciembre"),G1596&amp;"-2"))</f>
        <v/>
      </c>
      <c r="J1596" s="5" t="n">
        <v>15002</v>
      </c>
      <c r="K1596" s="120" t="n">
        <v>2054.76</v>
      </c>
      <c r="L1596" s="28">
        <f>IFERROR(IF(OR(J1596=0,K1596=""),"",IF(E1596="Positivo",MIN(MAX(K1596/J1596,0),1.3),MIN(MAX(J1596/K1596,0),1.3))),"")</f>
        <v/>
      </c>
      <c r="M1596" s="28">
        <f>IFERROR(IF(OR(J1596=0,K1596=""),"",IF(E1596="Positivo",MAX(K1596/J1596,0),MAX(J1596/K1596,0))),"")</f>
        <v/>
      </c>
      <c r="N1596" s="5" t="inlineStr">
        <is>
          <t>Kg</t>
        </is>
      </c>
      <c r="O1596" s="5" t="inlineStr">
        <is>
          <t>Kg</t>
        </is>
      </c>
      <c r="P1596" s="16" t="n">
        <v>0</v>
      </c>
      <c r="Q1596" s="16" t="n">
        <v>0</v>
      </c>
      <c r="R1596" s="5">
        <f>A1596&amp;"-"&amp;YEAR(F1596)&amp;"-"&amp;IF(LEN(MONTH(F1596))=1,"0"&amp;MONTH(F1596),MONTH(F1596))&amp;"-"&amp;IF(LEN(DAY(F1596))=1,"0"&amp;DAY(F1596),DAY(F1596))</f>
        <v/>
      </c>
    </row>
    <row r="1597">
      <c r="A1597" s="26" t="n">
        <v>214</v>
      </c>
      <c r="B1597" s="5" t="inlineStr">
        <is>
          <t>Generación de Residuos Sólidos Mensual</t>
        </is>
      </c>
      <c r="C1597" s="5" t="inlineStr">
        <is>
          <t>GESTIÓN AMBIENTAL</t>
        </is>
      </c>
      <c r="D1597" s="5" t="inlineStr">
        <is>
          <t>Mensual</t>
        </is>
      </c>
      <c r="E1597" s="5" t="inlineStr">
        <is>
          <t>Negativo</t>
        </is>
      </c>
      <c r="F1597" s="6" t="n">
        <v>45716</v>
      </c>
      <c r="G1597" s="5">
        <f>YEAR(F1597)</f>
        <v/>
      </c>
      <c r="H1597" s="5">
        <f>PROPER(TEXT(F1597,"mmmm"))</f>
        <v/>
      </c>
      <c r="I1597" s="6">
        <f>IF(OR(H1597="Enero",H1597="Febrero",H1597="Marzo",H1597="Abril",H1597="Mayo",H1597="Junio"),G1597&amp;"-1",IF(OR(H1597="Julio",H1597="Agosto",H1597="Septiembre",H1597="Octubre",H1597="Noviembre",H1597="Diciembre"),G1597&amp;"-2"))</f>
        <v/>
      </c>
      <c r="J1597" s="5" t="n">
        <v>15002</v>
      </c>
      <c r="K1597" s="10" t="n">
        <v>5016.83</v>
      </c>
      <c r="L1597" s="28">
        <f>IFERROR(IF(OR(J1597=0,K1597=""),"",IF(E1597="Positivo",MIN(MAX(K1597/J1597,0),1.3),MIN(MAX(J1597/K1597,0),1.3))),"")</f>
        <v/>
      </c>
      <c r="M1597" s="28">
        <f>IFERROR(IF(OR(J1597=0,K1597=""),"",IF(E1597="Positivo",MAX(K1597/J1597,0),MAX(J1597/K1597,0))),"")</f>
        <v/>
      </c>
      <c r="N1597" s="5" t="inlineStr">
        <is>
          <t>Kg</t>
        </is>
      </c>
      <c r="O1597" s="5" t="inlineStr">
        <is>
          <t>Kg</t>
        </is>
      </c>
      <c r="P1597" s="16" t="n">
        <v>0</v>
      </c>
      <c r="Q1597" s="16" t="n">
        <v>0</v>
      </c>
      <c r="R1597" s="5">
        <f>A1597&amp;"-"&amp;YEAR(F1597)&amp;"-"&amp;IF(LEN(MONTH(F1597))=1,"0"&amp;MONTH(F1597),MONTH(F1597))&amp;"-"&amp;IF(LEN(DAY(F1597))=1,"0"&amp;DAY(F1597),DAY(F1597))</f>
        <v/>
      </c>
    </row>
    <row r="1598">
      <c r="A1598" s="26" t="n">
        <v>214</v>
      </c>
      <c r="B1598" s="5" t="inlineStr">
        <is>
          <t>Generación de Residuos Sólidos Mensual</t>
        </is>
      </c>
      <c r="C1598" s="5" t="inlineStr">
        <is>
          <t>GESTIÓN AMBIENTAL</t>
        </is>
      </c>
      <c r="D1598" s="5" t="inlineStr">
        <is>
          <t>Mensual</t>
        </is>
      </c>
      <c r="E1598" s="5" t="inlineStr">
        <is>
          <t>Negativo</t>
        </is>
      </c>
      <c r="F1598" s="6" t="n">
        <v>45747</v>
      </c>
      <c r="G1598" s="5">
        <f>YEAR(F1598)</f>
        <v/>
      </c>
      <c r="H1598" s="5">
        <f>PROPER(TEXT(F1598,"mmmm"))</f>
        <v/>
      </c>
      <c r="I1598" s="6">
        <f>IF(OR(H1598="Enero",H1598="Febrero",H1598="Marzo",H1598="Abril",H1598="Mayo",H1598="Junio"),G1598&amp;"-1",IF(OR(H1598="Julio",H1598="Agosto",H1598="Septiembre",H1598="Octubre",H1598="Noviembre",H1598="Diciembre"),G1598&amp;"-2"))</f>
        <v/>
      </c>
      <c r="J1598" s="5" t="n">
        <v>15002</v>
      </c>
      <c r="K1598" s="120" t="n">
        <v>6477.26</v>
      </c>
      <c r="L1598" s="28">
        <f>IFERROR(IF(OR(J1598=0,K1598=""),"",IF(E1598="Positivo",MIN(MAX(K1598/J1598,0),1.3),MIN(MAX(J1598/K1598,0),1.3))),"")</f>
        <v/>
      </c>
      <c r="M1598" s="28">
        <f>IFERROR(IF(OR(J1598=0,K1598=""),"",IF(E1598="Positivo",MAX(K1598/J1598,0),MAX(J1598/K1598,0))),"")</f>
        <v/>
      </c>
      <c r="N1598" s="5" t="inlineStr">
        <is>
          <t>Kg</t>
        </is>
      </c>
      <c r="O1598" s="5" t="inlineStr">
        <is>
          <t>Kg</t>
        </is>
      </c>
      <c r="P1598" s="16" t="n">
        <v>0</v>
      </c>
      <c r="Q1598" s="16" t="n">
        <v>0</v>
      </c>
      <c r="R1598" s="5">
        <f>A1598&amp;"-"&amp;YEAR(F1598)&amp;"-"&amp;IF(LEN(MONTH(F1598))=1,"0"&amp;MONTH(F1598),MONTH(F1598))&amp;"-"&amp;IF(LEN(DAY(F1598))=1,"0"&amp;DAY(F1598),DAY(F1598))</f>
        <v/>
      </c>
    </row>
    <row r="1599">
      <c r="A1599" s="26" t="n">
        <v>214</v>
      </c>
      <c r="B1599" s="5" t="inlineStr">
        <is>
          <t>Generación de Residuos Sólidos Mensual</t>
        </is>
      </c>
      <c r="C1599" s="5" t="inlineStr">
        <is>
          <t>GESTIÓN AMBIENTAL</t>
        </is>
      </c>
      <c r="D1599" s="5" t="inlineStr">
        <is>
          <t>Mensual</t>
        </is>
      </c>
      <c r="E1599" s="5" t="inlineStr">
        <is>
          <t>Negativo</t>
        </is>
      </c>
      <c r="F1599" s="6" t="n">
        <v>45777</v>
      </c>
      <c r="G1599" s="5">
        <f>YEAR(F1599)</f>
        <v/>
      </c>
      <c r="H1599" s="5">
        <f>PROPER(TEXT(F1599,"mmmm"))</f>
        <v/>
      </c>
      <c r="I1599" s="6">
        <f>IF(OR(H1599="Enero",H1599="Febrero",H1599="Marzo",H1599="Abril",H1599="Mayo",H1599="Junio"),G1599&amp;"-1",IF(OR(H1599="Julio",H1599="Agosto",H1599="Septiembre",H1599="Octubre",H1599="Noviembre",H1599="Diciembre"),G1599&amp;"-2"))</f>
        <v/>
      </c>
      <c r="J1599" s="5" t="n">
        <v>15002</v>
      </c>
      <c r="K1599" s="120" t="n">
        <v>5312.639999999999</v>
      </c>
      <c r="L1599" s="28">
        <f>IFERROR(IF(OR(J1599=0,K1599=""),"",IF(E1599="Positivo",MIN(MAX(K1599/J1599,0),1.3),MIN(MAX(J1599/K1599,0),1.3))),"")</f>
        <v/>
      </c>
      <c r="M1599" s="28">
        <f>IFERROR(IF(OR(J1599=0,K1599=""),"",IF(E1599="Positivo",MAX(K1599/J1599,0),MAX(J1599/K1599,0))),"")</f>
        <v/>
      </c>
      <c r="N1599" s="5" t="inlineStr">
        <is>
          <t>Kg</t>
        </is>
      </c>
      <c r="O1599" s="5" t="inlineStr">
        <is>
          <t>Kg</t>
        </is>
      </c>
      <c r="P1599" s="16" t="n">
        <v>0</v>
      </c>
      <c r="Q1599" s="16" t="n">
        <v>0</v>
      </c>
      <c r="R1599" s="5">
        <f>A1599&amp;"-"&amp;YEAR(F1599)&amp;"-"&amp;IF(LEN(MONTH(F1599))=1,"0"&amp;MONTH(F1599),MONTH(F1599))&amp;"-"&amp;IF(LEN(DAY(F1599))=1,"0"&amp;DAY(F1599),DAY(F1599))</f>
        <v/>
      </c>
    </row>
    <row r="1600">
      <c r="A1600" s="26" t="n">
        <v>214</v>
      </c>
      <c r="B1600" s="5" t="inlineStr">
        <is>
          <t>Generación de Residuos Sólidos Mensual</t>
        </is>
      </c>
      <c r="C1600" s="5" t="inlineStr">
        <is>
          <t>GESTIÓN AMBIENTAL</t>
        </is>
      </c>
      <c r="D1600" s="5" t="inlineStr">
        <is>
          <t>Mensual</t>
        </is>
      </c>
      <c r="E1600" s="5" t="inlineStr">
        <is>
          <t>Negativo</t>
        </is>
      </c>
      <c r="F1600" s="6" t="n">
        <v>45808</v>
      </c>
      <c r="G1600" s="5">
        <f>YEAR(F1600)</f>
        <v/>
      </c>
      <c r="H1600" s="5">
        <f>PROPER(TEXT(F1600,"mmmm"))</f>
        <v/>
      </c>
      <c r="I1600" s="6">
        <f>IF(OR(H1600="Enero",H1600="Febrero",H1600="Marzo",H1600="Abril",H1600="Mayo",H1600="Junio"),G1600&amp;"-1",IF(OR(H1600="Julio",H1600="Agosto",H1600="Septiembre",H1600="Octubre",H1600="Noviembre",H1600="Diciembre"),G1600&amp;"-2"))</f>
        <v/>
      </c>
      <c r="J1600" s="5" t="n">
        <v>15002</v>
      </c>
      <c r="K1600" s="120" t="n">
        <v>5499.51</v>
      </c>
      <c r="L1600" s="28">
        <f>IFERROR(IF(OR(J1600=0,K1600=""),"",IF(E1600="Positivo",MIN(MAX(K1600/J1600,0),1.3),MIN(MAX(J1600/K1600,0),1.3))),"")</f>
        <v/>
      </c>
      <c r="M1600" s="28">
        <f>IFERROR(IF(OR(J1600=0,K1600=""),"",IF(E1600="Positivo",MAX(K1600/J1600,0),MAX(J1600/K1600,0))),"")</f>
        <v/>
      </c>
      <c r="N1600" s="5" t="inlineStr">
        <is>
          <t>Kg</t>
        </is>
      </c>
      <c r="O1600" s="5" t="inlineStr">
        <is>
          <t>Kg</t>
        </is>
      </c>
      <c r="P1600" s="16" t="n">
        <v>0</v>
      </c>
      <c r="Q1600" s="16" t="n">
        <v>0</v>
      </c>
      <c r="R1600" s="5">
        <f>A1600&amp;"-"&amp;YEAR(F1600)&amp;"-"&amp;IF(LEN(MONTH(F1600))=1,"0"&amp;MONTH(F1600),MONTH(F1600))&amp;"-"&amp;IF(LEN(DAY(F1600))=1,"0"&amp;DAY(F1600),DAY(F1600))</f>
        <v/>
      </c>
    </row>
    <row r="1601">
      <c r="A1601" s="26" t="n">
        <v>214</v>
      </c>
      <c r="B1601" s="5" t="inlineStr">
        <is>
          <t>Generación de Residuos Sólidos Mensual</t>
        </is>
      </c>
      <c r="C1601" s="5" t="inlineStr">
        <is>
          <t>GESTIÓN AMBIENTAL</t>
        </is>
      </c>
      <c r="D1601" s="5" t="inlineStr">
        <is>
          <t>Mensual</t>
        </is>
      </c>
      <c r="E1601" s="5" t="inlineStr">
        <is>
          <t>Negativo</t>
        </is>
      </c>
      <c r="F1601" s="6" t="n">
        <v>45838</v>
      </c>
      <c r="G1601" s="5">
        <f>YEAR(F1601)</f>
        <v/>
      </c>
      <c r="H1601" s="5">
        <f>PROPER(TEXT(F1601,"mmmm"))</f>
        <v/>
      </c>
      <c r="I1601" s="6">
        <f>IF(OR(H1601="Enero",H1601="Febrero",H1601="Marzo",H1601="Abril",H1601="Mayo",H1601="Junio"),G1601&amp;"-1",IF(OR(H1601="Julio",H1601="Agosto",H1601="Septiembre",H1601="Octubre",H1601="Noviembre",H1601="Diciembre"),G1601&amp;"-2"))</f>
        <v/>
      </c>
      <c r="J1601" s="5" t="n">
        <v>15002</v>
      </c>
      <c r="K1601" s="120" t="n">
        <v>2630.16</v>
      </c>
      <c r="L1601" s="28">
        <f>IFERROR(IF(OR(J1601=0,K1601=""),"",IF(E1601="Positivo",MIN(MAX(K1601/J1601,0),1.3),MIN(MAX(J1601/K1601,0),1.3))),"")</f>
        <v/>
      </c>
      <c r="M1601" s="28">
        <f>IFERROR(IF(OR(J1601=0,K1601=""),"",IF(E1601="Positivo",MAX(K1601/J1601,0),MAX(J1601/K1601,0))),"")</f>
        <v/>
      </c>
      <c r="N1601" s="5" t="inlineStr">
        <is>
          <t>Kg</t>
        </is>
      </c>
      <c r="O1601" s="5" t="inlineStr">
        <is>
          <t>Kg</t>
        </is>
      </c>
      <c r="P1601" s="16" t="n">
        <v>0</v>
      </c>
      <c r="Q1601" s="16" t="n">
        <v>0</v>
      </c>
      <c r="R1601" s="5">
        <f>A1601&amp;"-"&amp;YEAR(F1601)&amp;"-"&amp;IF(LEN(MONTH(F1601))=1,"0"&amp;MONTH(F1601),MONTH(F1601))&amp;"-"&amp;IF(LEN(DAY(F1601))=1,"0"&amp;DAY(F1601),DAY(F1601))</f>
        <v/>
      </c>
    </row>
    <row r="1602">
      <c r="A1602" s="26" t="n">
        <v>217</v>
      </c>
      <c r="B1602" s="5" t="inlineStr">
        <is>
          <t>Aprovechamiento de Residuos</t>
        </is>
      </c>
      <c r="C1602" s="5" t="inlineStr">
        <is>
          <t>GESTIÓN AMBIENTAL</t>
        </is>
      </c>
      <c r="D1602" s="5" t="inlineStr">
        <is>
          <t>Mensual</t>
        </is>
      </c>
      <c r="E1602" s="5" t="inlineStr">
        <is>
          <t>Positivo</t>
        </is>
      </c>
      <c r="F1602" s="65" t="n">
        <v>45688</v>
      </c>
      <c r="G1602" s="5">
        <f>YEAR(F1602)</f>
        <v/>
      </c>
      <c r="H1602" s="5">
        <f>PROPER(TEXT(F1602,"mmmm"))</f>
        <v/>
      </c>
      <c r="I1602" s="6">
        <f>IF(OR(H1602="Enero",H1602="Febrero",H1602="Marzo",H1602="Abril",H1602="Mayo",H1602="Junio"),G1602&amp;"-1",IF(OR(H1602="Julio",H1602="Agosto",H1602="Septiembre",H1602="Octubre",H1602="Noviembre",H1602="Diciembre"),G1602&amp;"-2"))</f>
        <v/>
      </c>
      <c r="J1602" s="5" t="n">
        <v>120</v>
      </c>
      <c r="K1602" s="121" t="n">
        <v>4914.8</v>
      </c>
      <c r="L1602" s="28">
        <f>IFERROR(IF(OR(J1602=0,K1602=""),"",IF(E1602="Positivo",MIN(MAX(K1602/J1602,0),1.3),MIN(MAX(J1602/K1602,0),1.3))),"")</f>
        <v/>
      </c>
      <c r="M1602" s="28">
        <f>IFERROR(IF(OR(J1602=0,K1602=""),"",IF(E1602="Positivo",MAX(K1602/J1602,0),MAX(J1602/K1602,0))),"")</f>
        <v/>
      </c>
      <c r="N1602" s="5" t="inlineStr">
        <is>
          <t>%</t>
        </is>
      </c>
      <c r="O1602" s="5" t="inlineStr">
        <is>
          <t>%</t>
        </is>
      </c>
      <c r="P1602" s="16" t="n">
        <v>0</v>
      </c>
      <c r="Q1602" s="16" t="n">
        <v>0</v>
      </c>
      <c r="R1602" s="5">
        <f>A1602&amp;"-"&amp;YEAR(F1602)&amp;"-"&amp;IF(LEN(MONTH(F1602))=1,"0"&amp;MONTH(F1602),MONTH(F1602))&amp;"-"&amp;IF(LEN(DAY(F1602))=1,"0"&amp;DAY(F1602),DAY(F1602))</f>
        <v/>
      </c>
    </row>
    <row r="1603">
      <c r="A1603" s="26" t="n">
        <v>217</v>
      </c>
      <c r="B1603" s="5" t="inlineStr">
        <is>
          <t>Aprovechamiento de Residuos</t>
        </is>
      </c>
      <c r="C1603" s="5" t="inlineStr">
        <is>
          <t>GESTIÓN AMBIENTAL</t>
        </is>
      </c>
      <c r="D1603" s="5" t="inlineStr">
        <is>
          <t>Mensual</t>
        </is>
      </c>
      <c r="E1603" s="5" t="inlineStr">
        <is>
          <t>Positivo</t>
        </is>
      </c>
      <c r="F1603" s="65" t="n">
        <v>45716</v>
      </c>
      <c r="G1603" s="5">
        <f>YEAR(F1603)</f>
        <v/>
      </c>
      <c r="H1603" s="5">
        <f>PROPER(TEXT(F1603,"mmmm"))</f>
        <v/>
      </c>
      <c r="I1603" s="6">
        <f>IF(OR(H1603="Enero",H1603="Febrero",H1603="Marzo",H1603="Abril",H1603="Mayo",H1603="Junio"),G1603&amp;"-1",IF(OR(H1603="Julio",H1603="Agosto",H1603="Septiembre",H1603="Octubre",H1603="Noviembre",H1603="Diciembre"),G1603&amp;"-2"))</f>
        <v/>
      </c>
      <c r="J1603" s="5" t="n">
        <v>120</v>
      </c>
      <c r="K1603" s="121" t="n">
        <v>7168.53</v>
      </c>
      <c r="L1603" s="28">
        <f>IFERROR(IF(OR(J1603=0,K1603=""),"",IF(E1603="Positivo",MIN(MAX(K1603/J1603,0),1.3),MIN(MAX(J1603/K1603,0),1.3))),"")</f>
        <v/>
      </c>
      <c r="M1603" s="28">
        <f>IFERROR(IF(OR(J1603=0,K1603=""),"",IF(E1603="Positivo",MAX(K1603/J1603,0),MAX(J1603/K1603,0))),"")</f>
        <v/>
      </c>
      <c r="N1603" s="5" t="inlineStr">
        <is>
          <t>%</t>
        </is>
      </c>
      <c r="O1603" s="5" t="inlineStr">
        <is>
          <t>%</t>
        </is>
      </c>
      <c r="P1603" s="16" t="n">
        <v>0</v>
      </c>
      <c r="Q1603" s="16" t="n">
        <v>1</v>
      </c>
      <c r="R1603" s="5">
        <f>A1603&amp;"-"&amp;YEAR(F1603)&amp;"-"&amp;IF(LEN(MONTH(F1603))=1,"0"&amp;MONTH(F1603),MONTH(F1603))&amp;"-"&amp;IF(LEN(DAY(F1603))=1,"0"&amp;DAY(F1603),DAY(F1603))</f>
        <v/>
      </c>
    </row>
    <row r="1604">
      <c r="A1604" s="26" t="n">
        <v>217</v>
      </c>
      <c r="B1604" s="5" t="inlineStr">
        <is>
          <t>Aprovechamiento de Residuos</t>
        </is>
      </c>
      <c r="C1604" s="5" t="inlineStr">
        <is>
          <t>GESTIÓN AMBIENTAL</t>
        </is>
      </c>
      <c r="D1604" s="5" t="inlineStr">
        <is>
          <t>Mensual</t>
        </is>
      </c>
      <c r="E1604" s="5" t="inlineStr">
        <is>
          <t>Positivo</t>
        </is>
      </c>
      <c r="F1604" s="65" t="n">
        <v>45747</v>
      </c>
      <c r="G1604" s="5">
        <f>YEAR(F1604)</f>
        <v/>
      </c>
      <c r="H1604" s="5">
        <f>PROPER(TEXT(F1604,"mmmm"))</f>
        <v/>
      </c>
      <c r="I1604" s="6">
        <f>IF(OR(H1604="Enero",H1604="Febrero",H1604="Marzo",H1604="Abril",H1604="Mayo",H1604="Junio"),G1604&amp;"-1",IF(OR(H1604="Julio",H1604="Agosto",H1604="Septiembre",H1604="Octubre",H1604="Noviembre",H1604="Diciembre"),G1604&amp;"-2"))</f>
        <v/>
      </c>
      <c r="J1604" s="5" t="n">
        <v>120</v>
      </c>
      <c r="K1604" s="121" t="n">
        <v>8262.879999999999</v>
      </c>
      <c r="L1604" s="28">
        <f>IFERROR(IF(OR(J1604=0,K1604=""),"",IF(E1604="Positivo",MIN(MAX(K1604/J1604,0),1.3),MIN(MAX(J1604/K1604,0),1.3))),"")</f>
        <v/>
      </c>
      <c r="M1604" s="28">
        <f>IFERROR(IF(OR(J1604=0,K1604=""),"",IF(E1604="Positivo",MAX(K1604/J1604,0),MAX(J1604/K1604,0))),"")</f>
        <v/>
      </c>
      <c r="N1604" s="5" t="inlineStr">
        <is>
          <t>%</t>
        </is>
      </c>
      <c r="O1604" s="5" t="inlineStr">
        <is>
          <t>%</t>
        </is>
      </c>
      <c r="P1604" s="16" t="n">
        <v>0</v>
      </c>
      <c r="Q1604" s="16" t="n">
        <v>1</v>
      </c>
      <c r="R1604" s="5">
        <f>A1604&amp;"-"&amp;YEAR(F1604)&amp;"-"&amp;IF(LEN(MONTH(F1604))=1,"0"&amp;MONTH(F1604),MONTH(F1604))&amp;"-"&amp;IF(LEN(DAY(F1604))=1,"0"&amp;DAY(F1604),DAY(F1604))</f>
        <v/>
      </c>
    </row>
    <row r="1605">
      <c r="A1605" s="26" t="n">
        <v>217</v>
      </c>
      <c r="B1605" s="5" t="inlineStr">
        <is>
          <t>Aprovechamiento de Residuos</t>
        </is>
      </c>
      <c r="C1605" s="5" t="inlineStr">
        <is>
          <t>GESTIÓN AMBIENTAL</t>
        </is>
      </c>
      <c r="D1605" s="5" t="inlineStr">
        <is>
          <t>Mensual</t>
        </is>
      </c>
      <c r="E1605" s="5" t="inlineStr">
        <is>
          <t>Positivo</t>
        </is>
      </c>
      <c r="F1605" s="65" t="n">
        <v>45777</v>
      </c>
      <c r="G1605" s="5">
        <f>YEAR(F1605)</f>
        <v/>
      </c>
      <c r="H1605" s="5">
        <f>PROPER(TEXT(F1605,"mmmm"))</f>
        <v/>
      </c>
      <c r="I1605" s="6">
        <f>IF(OR(H1605="Enero",H1605="Febrero",H1605="Marzo",H1605="Abril",H1605="Mayo",H1605="Junio"),G1605&amp;"-1",IF(OR(H1605="Julio",H1605="Agosto",H1605="Septiembre",H1605="Octubre",H1605="Noviembre",H1605="Diciembre"),G1605&amp;"-2"))</f>
        <v/>
      </c>
      <c r="J1605" s="5" t="n">
        <v>120</v>
      </c>
      <c r="K1605" s="121" t="n">
        <v>7721.77</v>
      </c>
      <c r="L1605" s="28">
        <f>IFERROR(IF(OR(J1605=0,K1605=""),"",IF(E1605="Positivo",MIN(MAX(K1605/J1605,0),1.3),MIN(MAX(J1605/K1605,0),1.3))),"")</f>
        <v/>
      </c>
      <c r="M1605" s="28">
        <f>IFERROR(IF(OR(J1605=0,K1605=""),"",IF(E1605="Positivo",MAX(K1605/J1605,0),MAX(J1605/K1605,0))),"")</f>
        <v/>
      </c>
      <c r="N1605" s="5" t="inlineStr">
        <is>
          <t>%</t>
        </is>
      </c>
      <c r="O1605" s="5" t="inlineStr">
        <is>
          <t>%</t>
        </is>
      </c>
      <c r="P1605" s="16" t="n">
        <v>0</v>
      </c>
      <c r="Q1605" s="16" t="n">
        <v>1</v>
      </c>
      <c r="R1605" s="5">
        <f>A1605&amp;"-"&amp;YEAR(F1605)&amp;"-"&amp;IF(LEN(MONTH(F1605))=1,"0"&amp;MONTH(F1605),MONTH(F1605))&amp;"-"&amp;IF(LEN(DAY(F1605))=1,"0"&amp;DAY(F1605),DAY(F1605))</f>
        <v/>
      </c>
    </row>
    <row r="1606">
      <c r="A1606" s="26" t="n">
        <v>217</v>
      </c>
      <c r="B1606" s="5" t="inlineStr">
        <is>
          <t>Aprovechamiento de Residuos</t>
        </is>
      </c>
      <c r="C1606" s="5" t="inlineStr">
        <is>
          <t>GESTIÓN AMBIENTAL</t>
        </is>
      </c>
      <c r="D1606" s="5" t="inlineStr">
        <is>
          <t>Mensual</t>
        </is>
      </c>
      <c r="E1606" s="5" t="inlineStr">
        <is>
          <t>Positivo</t>
        </is>
      </c>
      <c r="F1606" s="65" t="n">
        <v>45808</v>
      </c>
      <c r="G1606" s="5">
        <f>YEAR(F1606)</f>
        <v/>
      </c>
      <c r="H1606" s="5">
        <f>PROPER(TEXT(F1606,"mmmm"))</f>
        <v/>
      </c>
      <c r="I1606" s="6">
        <f>IF(OR(H1606="Enero",H1606="Febrero",H1606="Marzo",H1606="Abril",H1606="Mayo",H1606="Junio"),G1606&amp;"-1",IF(OR(H1606="Julio",H1606="Agosto",H1606="Septiembre",H1606="Octubre",H1606="Noviembre",H1606="Diciembre"),G1606&amp;"-2"))</f>
        <v/>
      </c>
      <c r="J1606" s="5" t="n">
        <v>120</v>
      </c>
      <c r="K1606" s="121" t="n">
        <v>7138.17</v>
      </c>
      <c r="L1606" s="28">
        <f>IFERROR(IF(OR(J1606=0,K1606=""),"",IF(E1606="Positivo",MIN(MAX(K1606/J1606,0),1.3),MIN(MAX(J1606/K1606,0),1.3))),"")</f>
        <v/>
      </c>
      <c r="M1606" s="28">
        <f>IFERROR(IF(OR(J1606=0,K1606=""),"",IF(E1606="Positivo",MAX(K1606/J1606,0),MAX(J1606/K1606,0))),"")</f>
        <v/>
      </c>
      <c r="N1606" s="5" t="inlineStr">
        <is>
          <t>%</t>
        </is>
      </c>
      <c r="O1606" s="5" t="inlineStr">
        <is>
          <t>%</t>
        </is>
      </c>
      <c r="P1606" s="16" t="n">
        <v>0</v>
      </c>
      <c r="Q1606" s="16" t="n">
        <v>1</v>
      </c>
      <c r="R1606" s="5">
        <f>A1606&amp;"-"&amp;YEAR(F1606)&amp;"-"&amp;IF(LEN(MONTH(F1606))=1,"0"&amp;MONTH(F1606),MONTH(F1606))&amp;"-"&amp;IF(LEN(DAY(F1606))=1,"0"&amp;DAY(F1606),DAY(F1606))</f>
        <v/>
      </c>
    </row>
    <row r="1607">
      <c r="A1607" s="26" t="n">
        <v>217</v>
      </c>
      <c r="B1607" s="5" t="inlineStr">
        <is>
          <t>Aprovechamiento de Residuos</t>
        </is>
      </c>
      <c r="C1607" s="5" t="inlineStr">
        <is>
          <t>GESTIÓN AMBIENTAL</t>
        </is>
      </c>
      <c r="D1607" s="5" t="inlineStr">
        <is>
          <t>Mensual</t>
        </is>
      </c>
      <c r="E1607" s="5" t="inlineStr">
        <is>
          <t>Positivo</t>
        </is>
      </c>
      <c r="F1607" s="65" t="n">
        <v>45838</v>
      </c>
      <c r="G1607" s="5">
        <f>YEAR(F1607)</f>
        <v/>
      </c>
      <c r="H1607" s="5">
        <f>PROPER(TEXT(F1607,"mmmm"))</f>
        <v/>
      </c>
      <c r="I1607" s="6">
        <f>IF(OR(H1607="Enero",H1607="Febrero",H1607="Marzo",H1607="Abril",H1607="Mayo",H1607="Junio"),G1607&amp;"-1",IF(OR(H1607="Julio",H1607="Agosto",H1607="Septiembre",H1607="Octubre",H1607="Noviembre",H1607="Diciembre"),G1607&amp;"-2"))</f>
        <v/>
      </c>
      <c r="J1607" s="5" t="n">
        <v>120</v>
      </c>
      <c r="K1607" s="5" t="n">
        <v>3860.22</v>
      </c>
      <c r="L1607" s="28">
        <f>IFERROR(IF(OR(J1607=0,K1607=""),"",IF(E1607="Positivo",MIN(MAX(K1607/J1607,0),1.3),MIN(MAX(J1607/K1607,0),1.3))),"")</f>
        <v/>
      </c>
      <c r="M1607" s="28">
        <f>IFERROR(IF(OR(J1607=0,K1607=""),"",IF(E1607="Positivo",MAX(K1607/J1607,0),MAX(J1607/K1607,0))),"")</f>
        <v/>
      </c>
      <c r="N1607" s="5" t="inlineStr">
        <is>
          <t>%</t>
        </is>
      </c>
      <c r="O1607" s="5" t="inlineStr">
        <is>
          <t>%</t>
        </is>
      </c>
      <c r="P1607" s="16" t="n">
        <v>0</v>
      </c>
      <c r="Q1607" s="16" t="n">
        <v>1</v>
      </c>
      <c r="R1607" s="5">
        <f>A1607&amp;"-"&amp;YEAR(F1607)&amp;"-"&amp;IF(LEN(MONTH(F1607))=1,"0"&amp;MONTH(F1607),MONTH(F1607))&amp;"-"&amp;IF(LEN(DAY(F1607))=1,"0"&amp;DAY(F1607),DAY(F1607))</f>
        <v/>
      </c>
    </row>
    <row r="1608">
      <c r="A1608" s="26" t="n">
        <v>218</v>
      </c>
      <c r="B1608" s="5" t="inlineStr">
        <is>
          <t>Consumo de Energía Eléctrica kWh Mensual</t>
        </is>
      </c>
      <c r="C1608" s="5" t="inlineStr">
        <is>
          <t>GESTIÓN AMBIENTAL</t>
        </is>
      </c>
      <c r="D1608" s="5" t="inlineStr">
        <is>
          <t>Mensual</t>
        </is>
      </c>
      <c r="E1608" s="5" t="inlineStr">
        <is>
          <t>Negativo</t>
        </is>
      </c>
      <c r="F1608" s="65" t="n">
        <v>45688</v>
      </c>
      <c r="G1608" s="5">
        <f>YEAR(F1608)</f>
        <v/>
      </c>
      <c r="H1608" s="5">
        <f>PROPER(TEXT(F1608,"mmmm"))</f>
        <v/>
      </c>
      <c r="I1608" s="6">
        <f>IF(OR(H1608="Enero",H1608="Febrero",H1608="Marzo",H1608="Abril",H1608="Mayo",H1608="Junio"),G1608&amp;"-1",IF(OR(H1608="Julio",H1608="Agosto",H1608="Septiembre",H1608="Octubre",H1608="Noviembre",H1608="Diciembre"),G1608&amp;"-2"))</f>
        <v/>
      </c>
      <c r="J1608" s="5" t="n">
        <v>188000</v>
      </c>
      <c r="K1608" s="120" t="n">
        <v>113367.97</v>
      </c>
      <c r="L1608" s="28">
        <f>IFERROR(IF(OR(J1608=0,K1608=""),"",IF(E1608="Positivo",MIN(MAX(K1608/J1608,0),1.0),MIN(MAX(J1608/K1608,0),1.0))),"")</f>
        <v/>
      </c>
      <c r="M1608" s="28">
        <f>IFERROR(IF(OR(J1608=0,K1608=""),"",IF(E1608="Positivo",MAX(K1608/J1608,0),MAX(J1608/K1608,0))),"")</f>
        <v/>
      </c>
      <c r="N1608" s="5" t="inlineStr">
        <is>
          <t>kWh</t>
        </is>
      </c>
      <c r="O1608" s="5" t="inlineStr">
        <is>
          <t>kWh</t>
        </is>
      </c>
      <c r="P1608" s="16" t="n">
        <v>0</v>
      </c>
      <c r="Q1608" s="16" t="n">
        <v>1</v>
      </c>
      <c r="R1608" s="5">
        <f>A1608&amp;"-"&amp;YEAR(F1608)&amp;"-"&amp;IF(LEN(MONTH(F1608))=1,"0"&amp;MONTH(F1608),MONTH(F1608))&amp;"-"&amp;IF(LEN(DAY(F1608))=1,"0"&amp;DAY(F1608),DAY(F1608))</f>
        <v/>
      </c>
    </row>
    <row r="1609">
      <c r="A1609" s="26" t="n">
        <v>218</v>
      </c>
      <c r="B1609" s="5" t="inlineStr">
        <is>
          <t>Consumo de Energía Eléctrica kWh Mensual</t>
        </is>
      </c>
      <c r="C1609" s="5" t="inlineStr">
        <is>
          <t>GESTIÓN AMBIENTAL</t>
        </is>
      </c>
      <c r="D1609" s="5" t="inlineStr">
        <is>
          <t>Mensual</t>
        </is>
      </c>
      <c r="E1609" s="5" t="inlineStr">
        <is>
          <t>Negativo</t>
        </is>
      </c>
      <c r="F1609" s="65" t="n">
        <v>45716</v>
      </c>
      <c r="G1609" s="5">
        <f>YEAR(F1609)</f>
        <v/>
      </c>
      <c r="H1609" s="5">
        <f>PROPER(TEXT(F1609,"mmmm"))</f>
        <v/>
      </c>
      <c r="I1609" s="6">
        <f>IF(OR(H1609="Enero",H1609="Febrero",H1609="Marzo",H1609="Abril",H1609="Mayo",H1609="Junio"),G1609&amp;"-1",IF(OR(H1609="Julio",H1609="Agosto",H1609="Septiembre",H1609="Octubre",H1609="Noviembre",H1609="Diciembre"),G1609&amp;"-2"))</f>
        <v/>
      </c>
      <c r="J1609" s="5" t="n">
        <v>188000</v>
      </c>
      <c r="K1609" s="120" t="n">
        <v>134763.39</v>
      </c>
      <c r="L1609" s="28">
        <f>IFERROR(IF(OR(J1609=0,K1609=""),"",IF(E1609="Positivo",MIN(MAX(K1609/J1609,0),1.0),MIN(MAX(J1609/K1609,0),1.0))),"")</f>
        <v/>
      </c>
      <c r="M1609" s="28">
        <f>IFERROR(IF(OR(J1609=0,K1609=""),"",IF(E1609="Positivo",MAX(K1609/J1609,0),MAX(J1609/K1609,0))),"")</f>
        <v/>
      </c>
      <c r="N1609" s="5" t="inlineStr">
        <is>
          <t>kWh</t>
        </is>
      </c>
      <c r="O1609" s="5" t="inlineStr">
        <is>
          <t>kWh</t>
        </is>
      </c>
      <c r="P1609" s="16" t="n">
        <v>0</v>
      </c>
      <c r="Q1609" s="16" t="n">
        <v>1</v>
      </c>
      <c r="R1609" s="5">
        <f>A1609&amp;"-"&amp;YEAR(F1609)&amp;"-"&amp;IF(LEN(MONTH(F1609))=1,"0"&amp;MONTH(F1609),MONTH(F1609))&amp;"-"&amp;IF(LEN(DAY(F1609))=1,"0"&amp;DAY(F1609),DAY(F1609))</f>
        <v/>
      </c>
    </row>
    <row r="1610">
      <c r="A1610" s="26" t="n">
        <v>218</v>
      </c>
      <c r="B1610" s="5" t="inlineStr">
        <is>
          <t>Consumo de Energía Eléctrica kWh Mensual</t>
        </is>
      </c>
      <c r="C1610" s="5" t="inlineStr">
        <is>
          <t>GESTIÓN AMBIENTAL</t>
        </is>
      </c>
      <c r="D1610" s="5" t="inlineStr">
        <is>
          <t>Mensual</t>
        </is>
      </c>
      <c r="E1610" s="5" t="inlineStr">
        <is>
          <t>Negativo</t>
        </is>
      </c>
      <c r="F1610" s="65" t="n">
        <v>45747</v>
      </c>
      <c r="G1610" s="5">
        <f>YEAR(F1610)</f>
        <v/>
      </c>
      <c r="H1610" s="5">
        <f>PROPER(TEXT(F1610,"mmmm"))</f>
        <v/>
      </c>
      <c r="I1610" s="6">
        <f>IF(OR(H1610="Enero",H1610="Febrero",H1610="Marzo",H1610="Abril",H1610="Mayo",H1610="Junio"),G1610&amp;"-1",IF(OR(H1610="Julio",H1610="Agosto",H1610="Septiembre",H1610="Octubre",H1610="Noviembre",H1610="Diciembre"),G1610&amp;"-2"))</f>
        <v/>
      </c>
      <c r="J1610" s="5" t="n">
        <v>188000</v>
      </c>
      <c r="K1610" s="120" t="n">
        <v>156103.54</v>
      </c>
      <c r="L1610" s="28">
        <f>IFERROR(IF(OR(J1610=0,K1610=""),"",IF(E1610="Positivo",MIN(MAX(K1610/J1610,0),1.0),MIN(MAX(J1610/K1610,0),1.0))),"")</f>
        <v/>
      </c>
      <c r="M1610" s="28">
        <f>IFERROR(IF(OR(J1610=0,K1610=""),"",IF(E1610="Positivo",MAX(K1610/J1610,0),MAX(J1610/K1610,0))),"")</f>
        <v/>
      </c>
      <c r="N1610" s="5" t="inlineStr">
        <is>
          <t>kWh</t>
        </is>
      </c>
      <c r="O1610" s="5" t="inlineStr">
        <is>
          <t>kWh</t>
        </is>
      </c>
      <c r="P1610" s="16" t="n">
        <v>0</v>
      </c>
      <c r="Q1610" s="16" t="n">
        <v>1</v>
      </c>
      <c r="R1610" s="5">
        <f>A1610&amp;"-"&amp;YEAR(F1610)&amp;"-"&amp;IF(LEN(MONTH(F1610))=1,"0"&amp;MONTH(F1610),MONTH(F1610))&amp;"-"&amp;IF(LEN(DAY(F1610))=1,"0"&amp;DAY(F1610),DAY(F1610))</f>
        <v/>
      </c>
    </row>
    <row r="1611">
      <c r="A1611" s="26" t="n">
        <v>218</v>
      </c>
      <c r="B1611" s="5" t="inlineStr">
        <is>
          <t>Consumo de Energía Eléctrica kWh Mensual</t>
        </is>
      </c>
      <c r="C1611" s="5" t="inlineStr">
        <is>
          <t>GESTIÓN AMBIENTAL</t>
        </is>
      </c>
      <c r="D1611" s="5" t="inlineStr">
        <is>
          <t>Mensual</t>
        </is>
      </c>
      <c r="E1611" s="5" t="inlineStr">
        <is>
          <t>Negativo</t>
        </is>
      </c>
      <c r="F1611" s="65" t="n">
        <v>45777</v>
      </c>
      <c r="G1611" s="5">
        <f>YEAR(F1611)</f>
        <v/>
      </c>
      <c r="H1611" s="5">
        <f>PROPER(TEXT(F1611,"mmmm"))</f>
        <v/>
      </c>
      <c r="I1611" s="6">
        <f>IF(OR(H1611="Enero",H1611="Febrero",H1611="Marzo",H1611="Abril",H1611="Mayo",H1611="Junio"),G1611&amp;"-1",IF(OR(H1611="Julio",H1611="Agosto",H1611="Septiembre",H1611="Octubre",H1611="Noviembre",H1611="Diciembre"),G1611&amp;"-2"))</f>
        <v/>
      </c>
      <c r="J1611" s="5" t="n">
        <v>188000</v>
      </c>
      <c r="K1611" s="120" t="n">
        <v>139469.85</v>
      </c>
      <c r="L1611" s="28">
        <f>IFERROR(IF(OR(J1611=0,K1611=""),"",IF(E1611="Positivo",MIN(MAX(K1611/J1611,0),1.0),MIN(MAX(J1611/K1611,0),1.0))),"")</f>
        <v/>
      </c>
      <c r="M1611" s="28">
        <f>IFERROR(IF(OR(J1611=0,K1611=""),"",IF(E1611="Positivo",MAX(K1611/J1611,0),MAX(J1611/K1611,0))),"")</f>
        <v/>
      </c>
      <c r="N1611" s="5" t="inlineStr">
        <is>
          <t>kWh</t>
        </is>
      </c>
      <c r="O1611" s="5" t="inlineStr">
        <is>
          <t>kWh</t>
        </is>
      </c>
      <c r="P1611" s="16" t="n">
        <v>0</v>
      </c>
      <c r="Q1611" s="16" t="n">
        <v>1</v>
      </c>
      <c r="R1611" s="5">
        <f>A1611&amp;"-"&amp;YEAR(F1611)&amp;"-"&amp;IF(LEN(MONTH(F1611))=1,"0"&amp;MONTH(F1611),MONTH(F1611))&amp;"-"&amp;IF(LEN(DAY(F1611))=1,"0"&amp;DAY(F1611),DAY(F1611))</f>
        <v/>
      </c>
    </row>
    <row r="1612">
      <c r="A1612" s="26" t="n">
        <v>225</v>
      </c>
      <c r="B1612" s="5" t="inlineStr">
        <is>
          <t>Acciones para el Cuidado y Mantenimiento de las Especies de Flora y el Suelo de las Áreas Naturales</t>
        </is>
      </c>
      <c r="C1612" s="5" t="inlineStr">
        <is>
          <t>GESTIÓN AMBIENTAL</t>
        </is>
      </c>
      <c r="D1612" s="5" t="inlineStr">
        <is>
          <t>Mensual</t>
        </is>
      </c>
      <c r="E1612" s="5" t="inlineStr">
        <is>
          <t>Positivo</t>
        </is>
      </c>
      <c r="F1612" s="6" t="n">
        <v>45688</v>
      </c>
      <c r="G1612" s="5">
        <f>YEAR(F1612)</f>
        <v/>
      </c>
      <c r="H1612" s="5">
        <f>PROPER(TEXT(F1612,"mmmm"))</f>
        <v/>
      </c>
      <c r="I1612" s="6">
        <f>IF(OR(H1612="Enero",H1612="Febrero",H1612="Marzo",H1612="Abril",H1612="Mayo",H1612="Junio"),G1612&amp;"-1",IF(OR(H1612="Julio",H1612="Agosto",H1612="Septiembre",H1612="Octubre",H1612="Noviembre",H1612="Diciembre"),G1612&amp;"-2"))</f>
        <v/>
      </c>
      <c r="J1612" s="5" t="n">
        <v>1</v>
      </c>
      <c r="K1612" s="5" t="n">
        <v>3.666666666666667</v>
      </c>
      <c r="L1612" s="28">
        <f>IFERROR(IF(OR(J1612=0,K1612=""),"",IF(E1612="Positivo",MIN(MAX(K1612/J1612,0),1.3),MIN(MAX(J1612/K1612,0),1.3))),"")</f>
        <v/>
      </c>
      <c r="M1612" s="28">
        <f>IFERROR(IF(OR(J1612=0,K1612=""),"",IF(E1612="Positivo",MAX(K1612/J1612,0),MAX(J1612/K1612,0))),"")</f>
        <v/>
      </c>
      <c r="N1612" s="5" t="inlineStr">
        <is>
          <t>%</t>
        </is>
      </c>
      <c r="O1612" s="5" t="inlineStr">
        <is>
          <t>%</t>
        </is>
      </c>
      <c r="P1612" s="16" t="n">
        <v>0</v>
      </c>
      <c r="Q1612" s="16" t="n">
        <v>0</v>
      </c>
      <c r="R1612" s="5">
        <f>A1612&amp;"-"&amp;YEAR(F1612)&amp;"-"&amp;IF(LEN(MONTH(F1612))=1,"0"&amp;MONTH(F1612),MONTH(F1612))&amp;"-"&amp;IF(LEN(DAY(F1612))=1,"0"&amp;DAY(F1612),DAY(F1612))</f>
        <v/>
      </c>
    </row>
    <row r="1613">
      <c r="A1613" s="26" t="n">
        <v>225</v>
      </c>
      <c r="B1613" s="5" t="inlineStr">
        <is>
          <t>Acciones para el Cuidado y Mantenimiento de las Especies de Flora y el Suelo de las Áreas Naturales</t>
        </is>
      </c>
      <c r="C1613" s="5" t="inlineStr">
        <is>
          <t>GESTIÓN AMBIENTAL</t>
        </is>
      </c>
      <c r="D1613" s="5" t="inlineStr">
        <is>
          <t>Mensual</t>
        </is>
      </c>
      <c r="E1613" s="5" t="inlineStr">
        <is>
          <t>Positivo</t>
        </is>
      </c>
      <c r="F1613" s="6" t="n">
        <v>45716</v>
      </c>
      <c r="G1613" s="5">
        <f>YEAR(F1613)</f>
        <v/>
      </c>
      <c r="H1613" s="5">
        <f>PROPER(TEXT(F1613,"mmmm"))</f>
        <v/>
      </c>
      <c r="I1613" s="6">
        <f>IF(OR(H1613="Enero",H1613="Febrero",H1613="Marzo",H1613="Abril",H1613="Mayo",H1613="Junio"),G1613&amp;"-1",IF(OR(H1613="Julio",H1613="Agosto",H1613="Septiembre",H1613="Octubre",H1613="Noviembre",H1613="Diciembre"),G1613&amp;"-2"))</f>
        <v/>
      </c>
      <c r="J1613" s="5" t="n">
        <v>1</v>
      </c>
      <c r="K1613" s="5" t="n">
        <v>3.333333333333333</v>
      </c>
      <c r="L1613" s="28">
        <f>IFERROR(IF(OR(J1613=0,K1613=""),"",IF(E1613="Positivo",MIN(MAX(K1613/J1613,0),1.3),MIN(MAX(J1613/K1613,0),1.3))),"")</f>
        <v/>
      </c>
      <c r="M1613" s="28">
        <f>IFERROR(IF(OR(J1613=0,K1613=""),"",IF(E1613="Positivo",MAX(K1613/J1613,0),MAX(J1613/K1613,0))),"")</f>
        <v/>
      </c>
      <c r="N1613" s="5" t="inlineStr">
        <is>
          <t>%</t>
        </is>
      </c>
      <c r="O1613" s="5" t="inlineStr">
        <is>
          <t>%</t>
        </is>
      </c>
      <c r="P1613" s="16" t="n">
        <v>0</v>
      </c>
      <c r="Q1613" s="16" t="n">
        <v>0</v>
      </c>
      <c r="R1613" s="5">
        <f>A1613&amp;"-"&amp;YEAR(F1613)&amp;"-"&amp;IF(LEN(MONTH(F1613))=1,"0"&amp;MONTH(F1613),MONTH(F1613))&amp;"-"&amp;IF(LEN(DAY(F1613))=1,"0"&amp;DAY(F1613),DAY(F1613))</f>
        <v/>
      </c>
    </row>
    <row r="1614">
      <c r="A1614" s="26" t="n">
        <v>225</v>
      </c>
      <c r="B1614" s="5" t="inlineStr">
        <is>
          <t>Acciones para el Cuidado y Mantenimiento de las Especies de Flora y el Suelo de las Áreas Naturales</t>
        </is>
      </c>
      <c r="C1614" s="5" t="inlineStr">
        <is>
          <t>GESTIÓN AMBIENTAL</t>
        </is>
      </c>
      <c r="D1614" s="5" t="inlineStr">
        <is>
          <t>Mensual</t>
        </is>
      </c>
      <c r="E1614" s="5" t="inlineStr">
        <is>
          <t>Positivo</t>
        </is>
      </c>
      <c r="F1614" s="6" t="n">
        <v>45747</v>
      </c>
      <c r="G1614" s="5">
        <f>YEAR(F1614)</f>
        <v/>
      </c>
      <c r="H1614" s="5">
        <f>PROPER(TEXT(F1614,"mmmm"))</f>
        <v/>
      </c>
      <c r="I1614" s="6">
        <f>IF(OR(H1614="Enero",H1614="Febrero",H1614="Marzo",H1614="Abril",H1614="Mayo",H1614="Junio"),G1614&amp;"-1",IF(OR(H1614="Julio",H1614="Agosto",H1614="Septiembre",H1614="Octubre",H1614="Noviembre",H1614="Diciembre"),G1614&amp;"-2"))</f>
        <v/>
      </c>
      <c r="J1614" s="5" t="n">
        <v>1</v>
      </c>
      <c r="K1614" s="5" t="n">
        <v>3.5</v>
      </c>
      <c r="L1614" s="28">
        <f>IFERROR(IF(OR(J1614=0,K1614=""),"",IF(E1614="Positivo",MIN(MAX(K1614/J1614,0),1.3),MIN(MAX(J1614/K1614,0),1.3))),"")</f>
        <v/>
      </c>
      <c r="M1614" s="28">
        <f>IFERROR(IF(OR(J1614=0,K1614=""),"",IF(E1614="Positivo",MAX(K1614/J1614,0),MAX(J1614/K1614,0))),"")</f>
        <v/>
      </c>
      <c r="N1614" s="5" t="inlineStr">
        <is>
          <t>%</t>
        </is>
      </c>
      <c r="O1614" s="5" t="inlineStr">
        <is>
          <t>%</t>
        </is>
      </c>
      <c r="P1614" s="16" t="n">
        <v>0</v>
      </c>
      <c r="Q1614" s="16" t="n">
        <v>0</v>
      </c>
      <c r="R1614" s="5">
        <f>A1614&amp;"-"&amp;YEAR(F1614)&amp;"-"&amp;IF(LEN(MONTH(F1614))=1,"0"&amp;MONTH(F1614),MONTH(F1614))&amp;"-"&amp;IF(LEN(DAY(F1614))=1,"0"&amp;DAY(F1614),DAY(F1614))</f>
        <v/>
      </c>
    </row>
    <row r="1615">
      <c r="A1615" s="26" t="n">
        <v>225</v>
      </c>
      <c r="B1615" s="5" t="inlineStr">
        <is>
          <t>Acciones para el Cuidado y Mantenimiento de las Especies de Flora y el Suelo de las Áreas Naturales</t>
        </is>
      </c>
      <c r="C1615" s="5" t="inlineStr">
        <is>
          <t>GESTIÓN AMBIENTAL</t>
        </is>
      </c>
      <c r="D1615" s="5" t="inlineStr">
        <is>
          <t>Mensual</t>
        </is>
      </c>
      <c r="E1615" s="5" t="inlineStr">
        <is>
          <t>Positivo</t>
        </is>
      </c>
      <c r="F1615" s="6" t="n">
        <v>45777</v>
      </c>
      <c r="G1615" s="5">
        <f>YEAR(F1615)</f>
        <v/>
      </c>
      <c r="H1615" s="5">
        <f>PROPER(TEXT(F1615,"mmmm"))</f>
        <v/>
      </c>
      <c r="I1615" s="6">
        <f>IF(OR(H1615="Enero",H1615="Febrero",H1615="Marzo",H1615="Abril",H1615="Mayo",H1615="Junio"),G1615&amp;"-1",IF(OR(H1615="Julio",H1615="Agosto",H1615="Septiembre",H1615="Octubre",H1615="Noviembre",H1615="Diciembre"),G1615&amp;"-2"))</f>
        <v/>
      </c>
      <c r="J1615" s="5" t="n">
        <v>1</v>
      </c>
      <c r="K1615" s="5" t="n">
        <v>4.333333333333333</v>
      </c>
      <c r="L1615" s="28">
        <f>IFERROR(IF(OR(J1615=0,K1615=""),"",IF(E1615="Positivo",MIN(MAX(K1615/J1615,0),1.3),MIN(MAX(J1615/K1615,0),1.3))),"")</f>
        <v/>
      </c>
      <c r="M1615" s="28">
        <f>IFERROR(IF(OR(J1615=0,K1615=""),"",IF(E1615="Positivo",MAX(K1615/J1615,0),MAX(J1615/K1615,0))),"")</f>
        <v/>
      </c>
      <c r="N1615" s="5" t="inlineStr">
        <is>
          <t>%</t>
        </is>
      </c>
      <c r="O1615" s="5" t="inlineStr">
        <is>
          <t>%</t>
        </is>
      </c>
      <c r="P1615" s="16" t="n">
        <v>0</v>
      </c>
      <c r="Q1615" s="16" t="n">
        <v>0</v>
      </c>
      <c r="R1615" s="5">
        <f>A1615&amp;"-"&amp;YEAR(F1615)&amp;"-"&amp;IF(LEN(MONTH(F1615))=1,"0"&amp;MONTH(F1615),MONTH(F1615))&amp;"-"&amp;IF(LEN(DAY(F1615))=1,"0"&amp;DAY(F1615),DAY(F1615))</f>
        <v/>
      </c>
    </row>
    <row r="1616">
      <c r="A1616" s="26" t="n">
        <v>225</v>
      </c>
      <c r="B1616" s="5" t="inlineStr">
        <is>
          <t>Acciones para el Cuidado y Mantenimiento de las Especies de Flora y el Suelo de las Áreas Naturales</t>
        </is>
      </c>
      <c r="C1616" s="5" t="inlineStr">
        <is>
          <t>GESTIÓN AMBIENTAL</t>
        </is>
      </c>
      <c r="D1616" s="5" t="inlineStr">
        <is>
          <t>Mensual</t>
        </is>
      </c>
      <c r="E1616" s="5" t="inlineStr">
        <is>
          <t>Positivo</t>
        </is>
      </c>
      <c r="F1616" s="6" t="n">
        <v>45808</v>
      </c>
      <c r="G1616" s="5">
        <f>YEAR(F1616)</f>
        <v/>
      </c>
      <c r="H1616" s="5">
        <f>PROPER(TEXT(F1616,"mmmm"))</f>
        <v/>
      </c>
      <c r="I1616" s="6">
        <f>IF(OR(H1616="Enero",H1616="Febrero",H1616="Marzo",H1616="Abril",H1616="Mayo",H1616="Junio"),G1616&amp;"-1",IF(OR(H1616="Julio",H1616="Agosto",H1616="Septiembre",H1616="Octubre",H1616="Noviembre",H1616="Diciembre"),G1616&amp;"-2"))</f>
        <v/>
      </c>
      <c r="J1616" s="5" t="n">
        <v>1</v>
      </c>
      <c r="K1616" s="5" t="n">
        <v>4.666666666666667</v>
      </c>
      <c r="L1616" s="28">
        <f>IFERROR(IF(OR(J1616=0,K1616=""),"",IF(E1616="Positivo",MIN(MAX(K1616/J1616,0),1.3),MIN(MAX(J1616/K1616,0),1.3))),"")</f>
        <v/>
      </c>
      <c r="M1616" s="28">
        <f>IFERROR(IF(OR(J1616=0,K1616=""),"",IF(E1616="Positivo",MAX(K1616/J1616,0),MAX(J1616/K1616,0))),"")</f>
        <v/>
      </c>
      <c r="N1616" s="5" t="inlineStr">
        <is>
          <t>%</t>
        </is>
      </c>
      <c r="O1616" s="5" t="inlineStr">
        <is>
          <t>%</t>
        </is>
      </c>
      <c r="P1616" s="16" t="n">
        <v>0</v>
      </c>
      <c r="Q1616" s="16" t="n">
        <v>0</v>
      </c>
      <c r="R1616" s="5">
        <f>A1616&amp;"-"&amp;YEAR(F1616)&amp;"-"&amp;IF(LEN(MONTH(F1616))=1,"0"&amp;MONTH(F1616),MONTH(F1616))&amp;"-"&amp;IF(LEN(DAY(F1616))=1,"0"&amp;DAY(F1616),DAY(F1616))</f>
        <v/>
      </c>
    </row>
    <row r="1617">
      <c r="A1617" s="26" t="n">
        <v>225</v>
      </c>
      <c r="B1617" s="5" t="inlineStr">
        <is>
          <t>Acciones para el Cuidado y Mantenimiento de las Especies de Flora y el Suelo de las Áreas Naturales</t>
        </is>
      </c>
      <c r="C1617" s="5" t="inlineStr">
        <is>
          <t>GESTIÓN AMBIENTAL</t>
        </is>
      </c>
      <c r="D1617" s="5" t="inlineStr">
        <is>
          <t>Mensual</t>
        </is>
      </c>
      <c r="E1617" s="5" t="inlineStr">
        <is>
          <t>Positivo</t>
        </is>
      </c>
      <c r="F1617" s="6" t="n">
        <v>45838</v>
      </c>
      <c r="G1617" s="5">
        <f>YEAR(F1617)</f>
        <v/>
      </c>
      <c r="H1617" s="5">
        <f>PROPER(TEXT(F1617,"mmmm"))</f>
        <v/>
      </c>
      <c r="I1617" s="6">
        <f>IF(OR(H1617="Enero",H1617="Febrero",H1617="Marzo",H1617="Abril",H1617="Mayo",H1617="Junio"),G1617&amp;"-1",IF(OR(H1617="Julio",H1617="Agosto",H1617="Septiembre",H1617="Octubre",H1617="Noviembre",H1617="Diciembre"),G1617&amp;"-2"))</f>
        <v/>
      </c>
      <c r="J1617" s="5" t="n">
        <v>1</v>
      </c>
      <c r="K1617" s="5" t="n">
        <v>4.333333333333333</v>
      </c>
      <c r="L1617" s="28">
        <f>IFERROR(IF(OR(J1617=0,K1617=""),"",IF(E1617="Positivo",MIN(MAX(K1617/J1617,0),1.3),MIN(MAX(J1617/K1617,0),1.3))),"")</f>
        <v/>
      </c>
      <c r="M1617" s="28">
        <f>IFERROR(IF(OR(J1617=0,K1617=""),"",IF(E1617="Positivo",MAX(K1617/J1617,0),MAX(J1617/K1617,0))),"")</f>
        <v/>
      </c>
      <c r="N1617" s="5" t="inlineStr">
        <is>
          <t>%</t>
        </is>
      </c>
      <c r="O1617" s="5" t="inlineStr">
        <is>
          <t>%</t>
        </is>
      </c>
      <c r="P1617" s="16" t="n">
        <v>0</v>
      </c>
      <c r="Q1617" s="16" t="n">
        <v>0</v>
      </c>
      <c r="R1617" s="5">
        <f>A1617&amp;"-"&amp;YEAR(F1617)&amp;"-"&amp;IF(LEN(MONTH(F1617))=1,"0"&amp;MONTH(F1617),MONTH(F1617))&amp;"-"&amp;IF(LEN(DAY(F1617))=1,"0"&amp;DAY(F1617),DAY(F1617))</f>
        <v/>
      </c>
    </row>
    <row r="1618">
      <c r="A1618" s="26" t="n">
        <v>518</v>
      </c>
      <c r="B1618" s="5" t="inlineStr">
        <is>
          <t>Cumplimiento programa de auditoría</t>
        </is>
      </c>
      <c r="C1618" s="5" t="inlineStr">
        <is>
          <t>AUDITORÍA INTERNA</t>
        </is>
      </c>
      <c r="D1618" s="5" t="inlineStr">
        <is>
          <t>Bimestral</t>
        </is>
      </c>
      <c r="E1618" s="5" t="inlineStr">
        <is>
          <t>Positivo</t>
        </is>
      </c>
      <c r="F1618" s="6" t="n">
        <v>45747</v>
      </c>
      <c r="G1618" s="5">
        <f>YEAR(F1618)</f>
        <v/>
      </c>
      <c r="H1618" s="5">
        <f>PROPER(TEXT(F1618,"mmmm"))</f>
        <v/>
      </c>
      <c r="I1618" s="6">
        <f>IF(OR(H1618="Enero",H1618="Febrero",H1618="Marzo",H1618="Abril",H1618="Mayo",H1618="Junio"),G1618&amp;"-1",IF(OR(H1618="Julio",H1618="Agosto",H1618="Septiembre",H1618="Octubre",H1618="Noviembre",H1618="Diciembre"),G1618&amp;"-2"))</f>
        <v/>
      </c>
      <c r="J1618" s="5" t="n">
        <v>100</v>
      </c>
      <c r="K1618" s="10" t="n">
        <v>83.333333333333</v>
      </c>
      <c r="L1618" s="28">
        <f>IFERROR(IF(OR(J1618=0,K1618=""),"",IF(E1618="Positivo",MIN(MAX(K1618/J1618,0),1.3),MIN(MAX(J1618/K1618,0),1.3))),"")</f>
        <v/>
      </c>
      <c r="M1618" s="28">
        <f>IFERROR(IF(OR(J1618=0,K1618=""),"",IF(E1618="Positivo",MAX(K1618/J1618,0),MAX(J1618/K1618,0))),"")</f>
        <v/>
      </c>
      <c r="N1618" s="5" t="inlineStr">
        <is>
          <t>%</t>
        </is>
      </c>
      <c r="O1618" s="5" t="inlineStr">
        <is>
          <t>%</t>
        </is>
      </c>
      <c r="P1618" s="16" t="n">
        <v>0</v>
      </c>
      <c r="Q1618" s="16" t="n">
        <v>0</v>
      </c>
      <c r="R1618" s="5">
        <f>A1618&amp;"-"&amp;YEAR(F1618)&amp;"-"&amp;IF(LEN(MONTH(F1618))=1,"0"&amp;MONTH(F1618),MONTH(F1618))&amp;"-"&amp;IF(LEN(DAY(F1618))=1,"0"&amp;DAY(F1618),DAY(F1618))</f>
        <v/>
      </c>
    </row>
    <row r="1619">
      <c r="A1619" s="26" t="n">
        <v>518</v>
      </c>
      <c r="B1619" s="5" t="inlineStr">
        <is>
          <t>Cumplimiento programa de auditoría</t>
        </is>
      </c>
      <c r="C1619" s="5" t="inlineStr">
        <is>
          <t>AUDITORÍA INTERNA</t>
        </is>
      </c>
      <c r="D1619" s="5" t="inlineStr">
        <is>
          <t>Bimestral</t>
        </is>
      </c>
      <c r="E1619" s="5" t="inlineStr">
        <is>
          <t>Positivo</t>
        </is>
      </c>
      <c r="F1619" s="6" t="n">
        <v>45838</v>
      </c>
      <c r="G1619" s="5">
        <f>YEAR(F1619)</f>
        <v/>
      </c>
      <c r="H1619" s="5">
        <f>PROPER(TEXT(F1619,"mmmm"))</f>
        <v/>
      </c>
      <c r="I1619" s="6">
        <f>IF(OR(H1619="Enero",H1619="Febrero",H1619="Marzo",H1619="Abril",H1619="Mayo",H1619="Junio"),G1619&amp;"-1",IF(OR(H1619="Julio",H1619="Agosto",H1619="Septiembre",H1619="Octubre",H1619="Noviembre",H1619="Diciembre"),G1619&amp;"-2"))</f>
        <v/>
      </c>
      <c r="J1619" s="5" t="n">
        <v>100</v>
      </c>
      <c r="K1619" s="10" t="n">
        <v>87.5</v>
      </c>
      <c r="L1619" s="28">
        <f>IFERROR(IF(OR(J1619=0,K1619=""),"",IF(E1619="Positivo",MIN(MAX(K1619/J1619,0),1.3),MIN(MAX(J1619/K1619,0),1.3))),"")</f>
        <v/>
      </c>
      <c r="M1619" s="28">
        <f>IFERROR(IF(OR(J1619=0,K1619=""),"",IF(E1619="Positivo",MAX(K1619/J1619,0),MAX(J1619/K1619,0))),"")</f>
        <v/>
      </c>
      <c r="N1619" s="5" t="inlineStr">
        <is>
          <t>%</t>
        </is>
      </c>
      <c r="O1619" s="5" t="inlineStr">
        <is>
          <t>%</t>
        </is>
      </c>
      <c r="P1619" s="16" t="n">
        <v>0</v>
      </c>
      <c r="Q1619" s="16" t="n">
        <v>0</v>
      </c>
      <c r="R1619" s="5">
        <f>A1619&amp;"-"&amp;YEAR(F1619)&amp;"-"&amp;IF(LEN(MONTH(F1619))=1,"0"&amp;MONTH(F1619),MONTH(F1619))&amp;"-"&amp;IF(LEN(DAY(F1619))=1,"0"&amp;DAY(F1619),DAY(F1619))</f>
        <v/>
      </c>
    </row>
    <row r="1620">
      <c r="A1620" s="26" t="n">
        <v>225</v>
      </c>
      <c r="B1620" s="5" t="inlineStr">
        <is>
          <t>Acciones para el Cuidado y Mantenimiento de las Especies de Flora y el Suelo de las Áreas Naturales</t>
        </is>
      </c>
      <c r="C1620" s="5" t="inlineStr">
        <is>
          <t>GESTIÓN AMBIENTAL</t>
        </is>
      </c>
      <c r="D1620" s="5" t="inlineStr">
        <is>
          <t>Mensual</t>
        </is>
      </c>
      <c r="E1620" s="5" t="inlineStr">
        <is>
          <t>Positivo</t>
        </is>
      </c>
      <c r="F1620" s="6" t="n">
        <v>45869</v>
      </c>
      <c r="G1620" s="5">
        <f>YEAR(F1620)</f>
        <v/>
      </c>
      <c r="H1620" s="5">
        <f>PROPER(TEXT(F1620,"mmmm"))</f>
        <v/>
      </c>
      <c r="I1620" s="6">
        <f>IF(OR(H1620="Enero",H1620="Febrero",H1620="Marzo",H1620="Abril",H1620="Mayo",H1620="Junio"),G1620&amp;"-1",IF(OR(H1620="Julio",H1620="Agosto",H1620="Septiembre",H1620="Octubre",H1620="Noviembre",H1620="Diciembre"),G1620&amp;"-2"))</f>
        <v/>
      </c>
      <c r="J1620" s="5" t="n">
        <v>1</v>
      </c>
      <c r="K1620" s="5" t="n">
        <v>3</v>
      </c>
      <c r="L1620" s="28">
        <f>IFERROR(IF(OR(J1620=0,K1620=""),"",IF(E1620="Positivo",MIN(MAX(K1620/J1620,0),1.3),MIN(MAX(J1620/K1620,0),1.3))),"")</f>
        <v/>
      </c>
      <c r="M1620" s="28">
        <f>IFERROR(IF(OR(J1620=0,K1620=""),"",IF(E1620="Positivo",MAX(K1620/J1620,0),MAX(J1620/K1620,0))),"")</f>
        <v/>
      </c>
      <c r="N1620" s="5" t="inlineStr">
        <is>
          <t>%</t>
        </is>
      </c>
      <c r="O1620" s="5" t="inlineStr">
        <is>
          <t>%</t>
        </is>
      </c>
      <c r="P1620" s="16" t="n">
        <v>0</v>
      </c>
      <c r="Q1620" s="16" t="n">
        <v>0</v>
      </c>
      <c r="R1620" s="5">
        <f>A1620&amp;"-"&amp;YEAR(F1620)&amp;"-"&amp;IF(LEN(MONTH(F1620))=1,"0"&amp;MONTH(F1620),MONTH(F1620))&amp;"-"&amp;IF(LEN(DAY(F1620))=1,"0"&amp;DAY(F1620),DAY(F1620))</f>
        <v/>
      </c>
    </row>
    <row r="1621">
      <c r="A1621" s="5" t="n">
        <v>273</v>
      </c>
      <c r="B1621" s="5" t="inlineStr">
        <is>
          <t>Número de programas con condiciones iniciales elaboradas y analizadas institucionalmente</t>
        </is>
      </c>
      <c r="C1621" s="5" t="inlineStr">
        <is>
          <t>Autoevaluación de programas académicos</t>
        </is>
      </c>
      <c r="D1621" s="5" t="inlineStr">
        <is>
          <t>Semestral</t>
        </is>
      </c>
      <c r="E1621" s="5" t="inlineStr">
        <is>
          <t>Positivo</t>
        </is>
      </c>
      <c r="F1621" s="6" t="n">
        <v>45838</v>
      </c>
      <c r="G1621" s="5">
        <f>YEAR(F1621)</f>
        <v/>
      </c>
      <c r="H1621" s="5">
        <f>PROPER(TEXT(F1621,"mmmm"))</f>
        <v/>
      </c>
      <c r="I1621" s="6">
        <f>IF(OR(H1621="Enero",H1621="Febrero",H1621="Marzo",H1621="Abril",H1621="Mayo",H1621="Junio"),G1621&amp;"-1",IF(OR(H1621="Julio",H1621="Agosto",H1621="Septiembre",H1621="Octubre",H1621="Noviembre",H1621="Diciembre"),G1621&amp;"-2"))</f>
        <v/>
      </c>
      <c r="J1621" s="5" t="n">
        <v>100</v>
      </c>
      <c r="K1621" s="5" t="n">
        <v>150</v>
      </c>
      <c r="L1621" s="28">
        <f>IFERROR(IF(OR(J1621=0,K1621=""),"",IF(E1621="Positivo",MIN(MAX(K1621/J1621,0),1.3),MIN(MAX(J1621/K1621,0),1.3))),"")</f>
        <v/>
      </c>
      <c r="M1621" s="28">
        <f>IFERROR(IF(OR(J1621=0,K1621=""),"",IF(E1621="Positivo",MAX(K1621/J1621,0),MAX(J1621/K1621,0))),"")</f>
        <v/>
      </c>
      <c r="N1621" s="5" t="inlineStr">
        <is>
          <t>ENT</t>
        </is>
      </c>
      <c r="O1621" s="5" t="inlineStr">
        <is>
          <t>ENT</t>
        </is>
      </c>
      <c r="P1621" s="5" t="n">
        <v>0</v>
      </c>
      <c r="Q1621" s="5" t="n">
        <v>0</v>
      </c>
      <c r="R1621" s="5">
        <f>A1621&amp;"-"&amp;YEAR(F1621)&amp;"-"&amp;IF(LEN(MONTH(F1621))=1,"0"&amp;MONTH(F1621),MONTH(F1621))&amp;"-"&amp;IF(LEN(DAY(F1621))=1,"0"&amp;DAY(F1621),DAY(F1621))</f>
        <v/>
      </c>
    </row>
    <row r="1622">
      <c r="A1622" s="26" t="n">
        <v>276</v>
      </c>
      <c r="B1622" s="5" t="inlineStr">
        <is>
          <t>Relación Estudiante-Docente Tiempo completo</t>
        </is>
      </c>
      <c r="C1622" s="5" t="inlineStr">
        <is>
          <t>Gestión Docente</t>
        </is>
      </c>
      <c r="D1622" s="5" t="inlineStr">
        <is>
          <t>Semestral</t>
        </is>
      </c>
      <c r="E1622" s="5" t="inlineStr">
        <is>
          <t>Negativo</t>
        </is>
      </c>
      <c r="F1622" s="6" t="n">
        <v>45838</v>
      </c>
      <c r="G1622" s="5">
        <f>YEAR(F1622)</f>
        <v/>
      </c>
      <c r="H1622" s="5">
        <f>PROPER(TEXT(F1622,"mmmm"))</f>
        <v/>
      </c>
      <c r="I1622" s="6">
        <f>IF(OR(H1622="Enero",H1622="Febrero",H1622="Marzo",H1622="Abril",H1622="Mayo",H1622="Junio"),G1622&amp;"-1",IF(OR(H1622="Julio",H1622="Agosto",H1622="Septiembre",H1622="Octubre",H1622="Noviembre",H1622="Diciembre"),G1622&amp;"-2"))</f>
        <v/>
      </c>
      <c r="J1622" s="5" t="n">
        <v>81</v>
      </c>
      <c r="K1622" s="10" t="n">
        <v>84.18000000000001</v>
      </c>
      <c r="L1622" s="28">
        <f>IFERROR(IF(OR(J1622=0,K1622=""),"",IF(E1622="Positivo",MIN(MAX(K1622/J1622,0),1.3),MIN(MAX(J1622/K1622,0),1.3))),"")</f>
        <v/>
      </c>
      <c r="M1622" s="28">
        <f>IFERROR(IF(OR(J1622=0,K1622=""),"",IF(E1622="Positivo",MAX(K1622/J1622,0),MAX(J1622/K1622,0))),"")</f>
        <v/>
      </c>
      <c r="N1622" s="5" t="inlineStr">
        <is>
          <t>ENT</t>
        </is>
      </c>
      <c r="O1622" s="5" t="inlineStr">
        <is>
          <t>DEC</t>
        </is>
      </c>
      <c r="P1622" s="16" t="n">
        <v>0</v>
      </c>
      <c r="Q1622" s="16" t="n">
        <v>1</v>
      </c>
      <c r="R1622" s="5">
        <f>A1622&amp;"-"&amp;YEAR(F1622)&amp;"-"&amp;IF(LEN(MONTH(F1622))=1,"0"&amp;MONTH(F1622),MONTH(F1622))&amp;"-"&amp;IF(LEN(DAY(F1622))=1,"0"&amp;DAY(F1622),DAY(F1622))</f>
        <v/>
      </c>
    </row>
    <row r="1623">
      <c r="A1623" s="26" t="n">
        <v>283</v>
      </c>
      <c r="B1623" s="5" t="inlineStr">
        <is>
          <t>Resultado evaluación docente</t>
        </is>
      </c>
      <c r="C1623" s="5" t="inlineStr">
        <is>
          <t>Gestión Docente</t>
        </is>
      </c>
      <c r="D1623" s="5" t="inlineStr">
        <is>
          <t>Semestral</t>
        </is>
      </c>
      <c r="E1623" s="5" t="inlineStr">
        <is>
          <t>Positivo</t>
        </is>
      </c>
      <c r="F1623" s="6" t="n">
        <v>45838</v>
      </c>
      <c r="G1623" s="5">
        <f>YEAR(F1623)</f>
        <v/>
      </c>
      <c r="H1623" s="5">
        <f>PROPER(TEXT(F1623,"mmmm"))</f>
        <v/>
      </c>
      <c r="I1623" s="6">
        <f>IF(OR(H1623="Enero",H1623="Febrero",H1623="Marzo",H1623="Abril",H1623="Mayo",H1623="Junio"),G1623&amp;"-1",IF(OR(H1623="Julio",H1623="Agosto",H1623="Septiembre",H1623="Octubre",H1623="Noviembre",H1623="Diciembre"),G1623&amp;"-2"))</f>
        <v/>
      </c>
      <c r="J1623" s="5" t="n">
        <v>4.6</v>
      </c>
      <c r="K1623" s="10" t="n">
        <v>4.66</v>
      </c>
      <c r="L1623" s="28">
        <f>IFERROR(IF(OR(J1623=0,K1623=""),"",IF(E1623="Positivo",MIN(MAX(K1623/J1623,0),1.3),MIN(MAX(J1623/K1623,0),1.3))),"")</f>
        <v/>
      </c>
      <c r="M1623" s="28">
        <f>IFERROR(IF(OR(J1623=0,K1623=""),"",IF(E1623="Positivo",MAX(K1623/J1623,0),MAX(J1623/K1623,0))),"")</f>
        <v/>
      </c>
      <c r="N1623" s="5" t="inlineStr">
        <is>
          <t>DEC</t>
        </is>
      </c>
      <c r="O1623" s="5" t="inlineStr">
        <is>
          <t>DEC</t>
        </is>
      </c>
      <c r="P1623" s="16" t="n">
        <v>1</v>
      </c>
      <c r="Q1623" s="16" t="n">
        <v>2</v>
      </c>
      <c r="R1623" s="5">
        <f>A1623&amp;"-"&amp;YEAR(F1623)&amp;"-"&amp;IF(LEN(MONTH(F1623))=1,"0"&amp;MONTH(F1623),MONTH(F1623))&amp;"-"&amp;IF(LEN(DAY(F1623))=1,"0"&amp;DAY(F1623),DAY(F1623))</f>
        <v/>
      </c>
    </row>
    <row r="1624">
      <c r="A1624" s="39" t="n">
        <v>323</v>
      </c>
      <c r="B1624" s="5" t="inlineStr">
        <is>
          <t>Número de renovaciones de registro calificado</t>
        </is>
      </c>
      <c r="C1624" s="5" t="inlineStr">
        <is>
          <t>Creación, modificación y cierre de programas académicos</t>
        </is>
      </c>
      <c r="D1624" s="5" t="inlineStr">
        <is>
          <t>Semestral</t>
        </is>
      </c>
      <c r="E1624" s="5" t="inlineStr">
        <is>
          <t>Positivo</t>
        </is>
      </c>
      <c r="F1624" s="6" t="n">
        <v>45838</v>
      </c>
      <c r="G1624" s="5">
        <f>YEAR(F1624)</f>
        <v/>
      </c>
      <c r="H1624" s="5">
        <f>PROPER(TEXT(F1624,"mmmm"))</f>
        <v/>
      </c>
      <c r="I1624" s="6">
        <f>IF(OR(H1624="Enero",H1624="Febrero",H1624="Marzo",H1624="Abril",H1624="Mayo",H1624="Junio"),G1624&amp;"-1",IF(OR(H1624="Julio",H1624="Agosto",H1624="Septiembre",H1624="Octubre",H1624="Noviembre",H1624="Diciembre"),G1624&amp;"-2"))</f>
        <v/>
      </c>
      <c r="J1624" s="5" t="n">
        <v>100</v>
      </c>
      <c r="K1624" s="120" t="n">
        <v>100</v>
      </c>
      <c r="L1624" s="28">
        <f>IFERROR(IF(OR(J1624=0,K1624=""),"",IF(E1624="Positivo",MIN(MAX(K1624/J1624,0),1.3),MIN(MAX(J1624/K1624,0),1.3))),"")</f>
        <v/>
      </c>
      <c r="M1624" s="28">
        <f>IFERROR(IF(OR(J1624=0,K1624=""),"",IF(E1624="Positivo",MAX(K1624/J1624,0),MAX(J1624/K1624,0))),"")</f>
        <v/>
      </c>
      <c r="N1624" s="5" t="inlineStr">
        <is>
          <t>ENT</t>
        </is>
      </c>
      <c r="O1624" s="5" t="inlineStr">
        <is>
          <t>ENT</t>
        </is>
      </c>
      <c r="P1624" s="16" t="n">
        <v>0</v>
      </c>
      <c r="Q1624" s="16" t="n">
        <v>0</v>
      </c>
      <c r="R1624" s="5">
        <f>A1624&amp;"-"&amp;YEAR(F1624)&amp;"-"&amp;IF(LEN(MONTH(F1624))=1,"0"&amp;MONTH(F1624),MONTH(F1624))&amp;"-"&amp;IF(LEN(DAY(F1624))=1,"0"&amp;DAY(F1624),DAY(F1624))</f>
        <v/>
      </c>
    </row>
    <row r="1625">
      <c r="A1625" s="26" t="n">
        <v>324</v>
      </c>
      <c r="B1625" s="5" t="inlineStr">
        <is>
          <t>Número de programas nuevos radicados en el Ministerio de Educación</t>
        </is>
      </c>
      <c r="C1625" s="5" t="inlineStr">
        <is>
          <t>Creación, modificación y cierre de programas académicos</t>
        </is>
      </c>
      <c r="D1625" s="5" t="inlineStr">
        <is>
          <t>Semestral</t>
        </is>
      </c>
      <c r="E1625" s="5" t="inlineStr">
        <is>
          <t>Positivo</t>
        </is>
      </c>
      <c r="F1625" s="6" t="n">
        <v>45838</v>
      </c>
      <c r="G1625" s="5">
        <f>YEAR(F1625)</f>
        <v/>
      </c>
      <c r="H1625" s="5">
        <f>PROPER(TEXT(F1625,"mmmm"))</f>
        <v/>
      </c>
      <c r="I1625" s="6">
        <f>IF(OR(H1625="Enero",H1625="Febrero",H1625="Marzo",H1625="Abril",H1625="Mayo",H1625="Junio"),G1625&amp;"-1",IF(OR(H1625="Julio",H1625="Agosto",H1625="Septiembre",H1625="Octubre",H1625="Noviembre",H1625="Diciembre"),G1625&amp;"-2"))</f>
        <v/>
      </c>
      <c r="J1625" s="5" t="n">
        <v>100</v>
      </c>
      <c r="K1625" s="10" t="n">
        <v>100</v>
      </c>
      <c r="L1625" s="28">
        <f>IFERROR(IF(OR(J1625=0,K1625=""),"",IF(E1625="Positivo",MIN(MAX(K1625/J1625,0),1.3),MIN(MAX(J1625/K1625,0),1.3))),"")</f>
        <v/>
      </c>
      <c r="M1625" s="28">
        <f>IFERROR(IF(OR(J1625=0,K1625=""),"",IF(E1625="Positivo",MAX(K1625/J1625,0),MAX(J1625/K1625,0))),"")</f>
        <v/>
      </c>
      <c r="N1625" s="5" t="inlineStr">
        <is>
          <t>ENT</t>
        </is>
      </c>
      <c r="O1625" s="5" t="inlineStr">
        <is>
          <t>ENT</t>
        </is>
      </c>
      <c r="P1625" s="16" t="n">
        <v>0</v>
      </c>
      <c r="Q1625" s="16" t="n">
        <v>0</v>
      </c>
      <c r="R1625" s="5">
        <f>A1625&amp;"-"&amp;YEAR(F1625)&amp;"-"&amp;IF(LEN(MONTH(F1625))=1,"0"&amp;MONTH(F1625),MONTH(F1625))&amp;"-"&amp;IF(LEN(DAY(F1625))=1,"0"&amp;DAY(F1625),DAY(F1625))</f>
        <v/>
      </c>
    </row>
    <row r="1626">
      <c r="A1626" s="43" t="n">
        <v>325</v>
      </c>
      <c r="B1626" s="5" t="inlineStr">
        <is>
          <t>Número de programas nuevos con registro calificado aprobado</t>
        </is>
      </c>
      <c r="C1626" s="5" t="inlineStr">
        <is>
          <t>Creación, modificación y cierre de programas académicos</t>
        </is>
      </c>
      <c r="D1626" s="5" t="inlineStr">
        <is>
          <t>Semestral</t>
        </is>
      </c>
      <c r="E1626" s="5" t="inlineStr">
        <is>
          <t>Positivo</t>
        </is>
      </c>
      <c r="F1626" s="6" t="n">
        <v>45838</v>
      </c>
      <c r="G1626" s="5">
        <f>YEAR(F1626)</f>
        <v/>
      </c>
      <c r="H1626" s="5">
        <f>PROPER(TEXT(F1626,"mmmm"))</f>
        <v/>
      </c>
      <c r="I1626" s="6">
        <f>IF(OR(H1626="Enero",H1626="Febrero",H1626="Marzo",H1626="Abril",H1626="Mayo",H1626="Junio"),G1626&amp;"-1",IF(OR(H1626="Julio",H1626="Agosto",H1626="Septiembre",H1626="Octubre",H1626="Noviembre",H1626="Diciembre"),G1626&amp;"-2"))</f>
        <v/>
      </c>
      <c r="J1626" s="5" t="n">
        <v>8</v>
      </c>
      <c r="K1626" s="120" t="n">
        <v>100</v>
      </c>
      <c r="L1626" s="28">
        <f>IFERROR(IF(OR(J1626=0,K1626=""),"",IF(E1626="Positivo",MIN(MAX(K1626/J1626,0),1.3),MIN(MAX(J1626/K1626,0),1.3))),"")</f>
        <v/>
      </c>
      <c r="M1626" s="28">
        <f>IFERROR(IF(OR(J1626=0,K1626=""),"",IF(E1626="Positivo",MAX(K1626/J1626,0),MAX(J1626/K1626,0))),"")</f>
        <v/>
      </c>
      <c r="N1626" s="5" t="inlineStr">
        <is>
          <t>ENT</t>
        </is>
      </c>
      <c r="O1626" s="5" t="inlineStr">
        <is>
          <t>ENT</t>
        </is>
      </c>
      <c r="P1626" s="16" t="n">
        <v>0</v>
      </c>
      <c r="Q1626" s="16" t="n">
        <v>0</v>
      </c>
      <c r="R1626" s="5">
        <f>A1626&amp;"-"&amp;YEAR(F1626)&amp;"-"&amp;IF(LEN(MONTH(F1626))=1,"0"&amp;MONTH(F1626),MONTH(F1626))&amp;"-"&amp;IF(LEN(DAY(F1626))=1,"0"&amp;DAY(F1626),DAY(F1626))</f>
        <v/>
      </c>
    </row>
    <row r="1627">
      <c r="A1627" s="26" t="n">
        <v>473</v>
      </c>
      <c r="B1627" s="5" t="inlineStr">
        <is>
          <t>Programas con planes de estudios definidos</t>
        </is>
      </c>
      <c r="C1627" s="5" t="inlineStr">
        <is>
          <t>Gestión, Evaluación e Innovación Curricular</t>
        </is>
      </c>
      <c r="D1627" s="5" t="inlineStr">
        <is>
          <t>Semestral</t>
        </is>
      </c>
      <c r="E1627" s="5" t="inlineStr">
        <is>
          <t>Positivo</t>
        </is>
      </c>
      <c r="F1627" s="6" t="n">
        <v>45838</v>
      </c>
      <c r="G1627" s="5">
        <f>YEAR(F1627)</f>
        <v/>
      </c>
      <c r="H1627" s="5">
        <f>PROPER(TEXT(F1627,"mmmm"))</f>
        <v/>
      </c>
      <c r="I1627" s="6">
        <f>IF(OR(H1627="Enero",H1627="Febrero",H1627="Marzo",H1627="Abril",H1627="Mayo",H1627="Junio"),G1627&amp;"-1",IF(OR(H1627="Julio",H1627="Agosto",H1627="Septiembre",H1627="Octubre",H1627="Noviembre",H1627="Diciembre"),G1627&amp;"-2"))</f>
        <v/>
      </c>
      <c r="J1627" s="5" t="n">
        <v>100</v>
      </c>
      <c r="K1627" s="86" t="n">
        <v>100</v>
      </c>
      <c r="L1627" s="28">
        <f>IFERROR(IF(OR(J1627=0,K1627=""),"",IF(E1627="Positivo",MIN(MAX(K1627/J1627,0),1.3),MIN(MAX(J1627/K1627,0),1.3))),"")</f>
        <v/>
      </c>
      <c r="M1627" s="28">
        <f>IFERROR(IF(OR(J1627=0,K1627=""),"",IF(E1627="Positivo",MAX(K1627/J1627,0),MAX(J1627/K1627,0))),"")</f>
        <v/>
      </c>
      <c r="N1627" s="5" t="inlineStr">
        <is>
          <t>ENT</t>
        </is>
      </c>
      <c r="O1627" s="5" t="inlineStr">
        <is>
          <t>ENT</t>
        </is>
      </c>
      <c r="P1627" s="16" t="n">
        <v>0</v>
      </c>
      <c r="Q1627" s="16" t="n">
        <v>0</v>
      </c>
      <c r="R1627" s="5">
        <f>A1627&amp;"-"&amp;YEAR(F1627)&amp;"-"&amp;IF(LEN(MONTH(F1627))=1,"0"&amp;MONTH(F1627),MONTH(F1627))&amp;"-"&amp;IF(LEN(DAY(F1627))=1,"0"&amp;DAY(F1627),DAY(F1627))</f>
        <v/>
      </c>
    </row>
    <row r="1628">
      <c r="A1628" s="26" t="n">
        <v>476</v>
      </c>
      <c r="B1628" s="5" t="inlineStr">
        <is>
          <t>Programas con resultados de aprendizaje definidos</t>
        </is>
      </c>
      <c r="C1628" s="5" t="inlineStr">
        <is>
          <t>Gestión, Evaluación e Innovación Curricular</t>
        </is>
      </c>
      <c r="D1628" s="5" t="inlineStr">
        <is>
          <t>Semestral</t>
        </is>
      </c>
      <c r="E1628" s="5" t="inlineStr">
        <is>
          <t>Positivo</t>
        </is>
      </c>
      <c r="F1628" s="6" t="n">
        <v>45838</v>
      </c>
      <c r="G1628" s="5">
        <f>YEAR(F1628)</f>
        <v/>
      </c>
      <c r="H1628" s="5">
        <f>PROPER(TEXT(F1628,"mmmm"))</f>
        <v/>
      </c>
      <c r="I1628" s="6">
        <f>IF(OR(H1628="Enero",H1628="Febrero",H1628="Marzo",H1628="Abril",H1628="Mayo",H1628="Junio"),G1628&amp;"-1",IF(OR(H1628="Julio",H1628="Agosto",H1628="Septiembre",H1628="Octubre",H1628="Noviembre",H1628="Diciembre"),G1628&amp;"-2"))</f>
        <v/>
      </c>
      <c r="J1628" s="5" t="n">
        <v>100</v>
      </c>
      <c r="K1628" s="10" t="n">
        <v>66.66666666666667</v>
      </c>
      <c r="L1628" s="28">
        <f>IFERROR(IF(OR(J1628=0,K1628=""),"",IF(E1628="Positivo",MIN(MAX(K1628/J1628,0),1.3),MIN(MAX(J1628/K1628,0),1.3))),"")</f>
        <v/>
      </c>
      <c r="M1628" s="28">
        <f>IFERROR(IF(OR(J1628=0,K1628=""),"",IF(E1628="Positivo",MAX(K1628/J1628,0),MAX(J1628/K1628,0))),"")</f>
        <v/>
      </c>
      <c r="N1628" s="5" t="inlineStr">
        <is>
          <t>ENT</t>
        </is>
      </c>
      <c r="O1628" s="5" t="inlineStr">
        <is>
          <t>ENT</t>
        </is>
      </c>
      <c r="P1628" s="16" t="n">
        <v>0</v>
      </c>
      <c r="Q1628" s="16" t="n">
        <v>0</v>
      </c>
      <c r="R1628" s="5">
        <f>A1628&amp;"-"&amp;YEAR(F1628)&amp;"-"&amp;IF(LEN(MONTH(F1628))=1,"0"&amp;MONTH(F1628),MONTH(F1628))&amp;"-"&amp;IF(LEN(DAY(F1628))=1,"0"&amp;DAY(F1628),DAY(F1628))</f>
        <v/>
      </c>
    </row>
    <row r="1629">
      <c r="A1629" s="26" t="n">
        <v>193</v>
      </c>
      <c r="B1629" s="5" t="inlineStr">
        <is>
          <t>Mejorar flujo de atención en todos los niveles de servicio al estudiante (ANS)</t>
        </is>
      </c>
      <c r="C1629" s="5" t="inlineStr">
        <is>
          <t>Servicio</t>
        </is>
      </c>
      <c r="D1629" s="5" t="inlineStr">
        <is>
          <t>Semestral</t>
        </is>
      </c>
      <c r="E1629" s="5" t="inlineStr">
        <is>
          <t>Positivo</t>
        </is>
      </c>
      <c r="F1629" s="6" t="n">
        <v>45838</v>
      </c>
      <c r="G1629" s="5">
        <f>YEAR(F1629)</f>
        <v/>
      </c>
      <c r="H1629" s="5">
        <f>PROPER(TEXT(F1629,"mmmm"))</f>
        <v/>
      </c>
      <c r="I1629" s="6">
        <f>IF(OR(H1629="Enero",H1629="Febrero",H1629="Marzo",H1629="Abril",H1629="Mayo",H1629="Junio"),G1629&amp;"-1",IF(OR(H1629="Julio",H1629="Agosto",H1629="Septiembre",H1629="Octubre",H1629="Noviembre",H1629="Diciembre"),G1629&amp;"-2"))</f>
        <v/>
      </c>
      <c r="J1629" s="5" t="n">
        <v>93</v>
      </c>
      <c r="K1629" s="10" t="n">
        <v>96.20999999999999</v>
      </c>
      <c r="L1629" s="28">
        <f>IFERROR(IF(OR(J1629=0,K1629=""),"",IF(E1629="Positivo",MIN(MAX(K1629/J1629,0),1.3),MIN(MAX(J1629/K1629,0),1.3))),"")</f>
        <v/>
      </c>
      <c r="M1629" s="28">
        <f>IFERROR(IF(OR(J1629=0,K1629=""),"",IF(E1629="Positivo",MAX(K1629/J1629,0),MAX(J1629/K1629,0))),"")</f>
        <v/>
      </c>
      <c r="N1629" s="5" t="inlineStr">
        <is>
          <t>%</t>
        </is>
      </c>
      <c r="O1629" s="5" t="inlineStr">
        <is>
          <t>%</t>
        </is>
      </c>
      <c r="P1629" s="16" t="n">
        <v>1</v>
      </c>
      <c r="Q1629" s="16" t="n">
        <v>1</v>
      </c>
      <c r="R1629" s="5">
        <f>A1629&amp;"-"&amp;YEAR(F1629)&amp;"-"&amp;IF(LEN(MONTH(F1629))=1,"0"&amp;MONTH(F1629),MONTH(F1629))&amp;"-"&amp;IF(LEN(DAY(F1629))=1,"0"&amp;DAY(F1629),DAY(F1629))</f>
        <v/>
      </c>
    </row>
    <row r="1630">
      <c r="A1630" s="26" t="n">
        <v>290</v>
      </c>
      <c r="B1630" s="5" t="inlineStr">
        <is>
          <t>Cierre eficaz de las oportunidades de mejora</t>
        </is>
      </c>
      <c r="C1630" s="5" t="inlineStr">
        <is>
          <t>Planificación POLISIGS</t>
        </is>
      </c>
      <c r="D1630" s="5" t="inlineStr">
        <is>
          <t>Bimestral</t>
        </is>
      </c>
      <c r="E1630" s="5" t="inlineStr">
        <is>
          <t>Positivo</t>
        </is>
      </c>
      <c r="F1630" s="6" t="n">
        <v>45716</v>
      </c>
      <c r="G1630" s="5">
        <f>YEAR(F1630)</f>
        <v/>
      </c>
      <c r="H1630" s="5">
        <f>PROPER(TEXT(F1630,"mmmm"))</f>
        <v/>
      </c>
      <c r="I1630" s="6">
        <f>IF(OR(H1630="Enero",H1630="Febrero",H1630="Marzo",H1630="Abril",H1630="Mayo",H1630="Junio"),G1630&amp;"-1",IF(OR(H1630="Julio",H1630="Agosto",H1630="Septiembre",H1630="Octubre",H1630="Noviembre",H1630="Diciembre"),G1630&amp;"-2"))</f>
        <v/>
      </c>
      <c r="J1630" s="5" t="n">
        <v>90</v>
      </c>
      <c r="K1630" s="10" t="n">
        <v>80</v>
      </c>
      <c r="L1630" s="28">
        <f>IFERROR(IF(OR(J1630=0,K1630=""),"",IF(E1630="Positivo",MIN(MAX(K1630/J1630,0),1.3),MIN(MAX(J1630/K1630,0),1.3))),"")</f>
        <v/>
      </c>
      <c r="M1630" s="28">
        <f>IFERROR(IF(OR(J1630=0,K1630=""),"",IF(E1630="Positivo",MAX(K1630/J1630,0),MAX(J1630/K1630,0))),"")</f>
        <v/>
      </c>
      <c r="N1630" s="5" t="inlineStr">
        <is>
          <t>%</t>
        </is>
      </c>
      <c r="O1630" s="5" t="inlineStr">
        <is>
          <t>%</t>
        </is>
      </c>
      <c r="P1630" s="16" t="n">
        <v>0</v>
      </c>
      <c r="Q1630" s="16" t="n">
        <v>0</v>
      </c>
      <c r="R1630" s="5">
        <f>A1630&amp;"-"&amp;YEAR(F1630)&amp;"-"&amp;IF(LEN(MONTH(F1630))=1,"0"&amp;MONTH(F1630),MONTH(F1630))&amp;"-"&amp;IF(LEN(DAY(F1630))=1,"0"&amp;DAY(F1630),DAY(F1630))</f>
        <v/>
      </c>
    </row>
    <row r="1631">
      <c r="A1631" s="26" t="n">
        <v>290</v>
      </c>
      <c r="B1631" s="5" t="inlineStr">
        <is>
          <t>Cierre eficaz de las oportunidades de mejora</t>
        </is>
      </c>
      <c r="C1631" s="5" t="inlineStr">
        <is>
          <t>Planificación POLISIGS</t>
        </is>
      </c>
      <c r="D1631" s="5" t="inlineStr">
        <is>
          <t>Bimestral</t>
        </is>
      </c>
      <c r="E1631" s="5" t="inlineStr">
        <is>
          <t>Positivo</t>
        </is>
      </c>
      <c r="F1631" s="6" t="n">
        <v>45777</v>
      </c>
      <c r="G1631" s="5">
        <f>YEAR(F1631)</f>
        <v/>
      </c>
      <c r="H1631" s="5">
        <f>PROPER(TEXT(F1631,"mmmm"))</f>
        <v/>
      </c>
      <c r="I1631" s="6">
        <f>IF(OR(H1631="Enero",H1631="Febrero",H1631="Marzo",H1631="Abril",H1631="Mayo",H1631="Junio"),G1631&amp;"-1",IF(OR(H1631="Julio",H1631="Agosto",H1631="Septiembre",H1631="Octubre",H1631="Noviembre",H1631="Diciembre"),G1631&amp;"-2"))</f>
        <v/>
      </c>
      <c r="J1631" s="5" t="n">
        <v>90</v>
      </c>
      <c r="K1631" s="10" t="n">
        <v>100</v>
      </c>
      <c r="L1631" s="28">
        <f>IFERROR(IF(OR(J1631=0,K1631=""),"",IF(E1631="Positivo",MIN(MAX(K1631/J1631,0),1.3),MIN(MAX(J1631/K1631,0),1.3))),"")</f>
        <v/>
      </c>
      <c r="M1631" s="28">
        <f>IFERROR(IF(OR(J1631=0,K1631=""),"",IF(E1631="Positivo",MAX(K1631/J1631,0),MAX(J1631/K1631,0))),"")</f>
        <v/>
      </c>
      <c r="N1631" s="5" t="inlineStr">
        <is>
          <t>%</t>
        </is>
      </c>
      <c r="O1631" s="5" t="inlineStr">
        <is>
          <t>%</t>
        </is>
      </c>
      <c r="P1631" s="16" t="n">
        <v>0</v>
      </c>
      <c r="Q1631" s="16" t="n">
        <v>0</v>
      </c>
      <c r="R1631" s="5">
        <f>A1631&amp;"-"&amp;YEAR(F1631)&amp;"-"&amp;IF(LEN(MONTH(F1631))=1,"0"&amp;MONTH(F1631),MONTH(F1631))&amp;"-"&amp;IF(LEN(DAY(F1631))=1,"0"&amp;DAY(F1631),DAY(F1631))</f>
        <v/>
      </c>
    </row>
    <row r="1632">
      <c r="A1632" s="5" t="n">
        <v>290</v>
      </c>
      <c r="B1632" s="5" t="inlineStr">
        <is>
          <t>Cierre eficaz de las oportunidades de mejora</t>
        </is>
      </c>
      <c r="C1632" s="5" t="inlineStr">
        <is>
          <t>Planificación POLISIGS</t>
        </is>
      </c>
      <c r="D1632" s="5" t="inlineStr">
        <is>
          <t>Bimestral</t>
        </is>
      </c>
      <c r="E1632" s="5" t="inlineStr">
        <is>
          <t>Positivo</t>
        </is>
      </c>
      <c r="F1632" s="6" t="n">
        <v>45838</v>
      </c>
      <c r="G1632" s="5">
        <f>YEAR(F1632)</f>
        <v/>
      </c>
      <c r="H1632" s="5">
        <f>PROPER(TEXT(F1632,"mmmm"))</f>
        <v/>
      </c>
      <c r="I1632" s="6">
        <f>IF(OR(H1632="Enero",H1632="Febrero",H1632="Marzo",H1632="Abril",H1632="Mayo",H1632="Junio"),G1632&amp;"-1",IF(OR(H1632="Julio",H1632="Agosto",H1632="Septiembre",H1632="Octubre",H1632="Noviembre",H1632="Diciembre"),G1632&amp;"-2"))</f>
        <v/>
      </c>
      <c r="J1632" s="5" t="n">
        <v>90</v>
      </c>
      <c r="K1632" s="5" t="n">
        <v>100</v>
      </c>
      <c r="L1632" s="28">
        <f>IFERROR(IF(OR(J1632=0,K1632=""),"",IF(E1632="Positivo",MIN(MAX(K1632/J1632,0),1.3),MIN(MAX(J1632/K1632,0),1.3))),"")</f>
        <v/>
      </c>
      <c r="M1632" s="28">
        <f>IFERROR(IF(OR(J1632=0,K1632=""),"",IF(E1632="Positivo",MAX(K1632/J1632,0),MAX(J1632/K1632,0))),"")</f>
        <v/>
      </c>
      <c r="N1632" s="5" t="inlineStr">
        <is>
          <t>%</t>
        </is>
      </c>
      <c r="O1632" s="5" t="inlineStr">
        <is>
          <t>%</t>
        </is>
      </c>
      <c r="P1632" s="5" t="n">
        <v>0</v>
      </c>
      <c r="Q1632" s="5" t="n">
        <v>0</v>
      </c>
      <c r="R1632" s="5">
        <f>A1632&amp;"-"&amp;YEAR(F1632)&amp;"-"&amp;IF(LEN(MONTH(F1632))=1,"0"&amp;MONTH(F1632),MONTH(F1632))&amp;"-"&amp;IF(LEN(DAY(F1632))=1,"0"&amp;DAY(F1632),DAY(F1632))</f>
        <v/>
      </c>
    </row>
    <row r="1633">
      <c r="A1633" s="26" t="n">
        <v>124</v>
      </c>
      <c r="B1633" s="5" t="inlineStr">
        <is>
          <t>Indice de Frecuencia de accidentalidad</t>
        </is>
      </c>
      <c r="C1633" s="5" t="inlineStr">
        <is>
          <t>GESTIÓN DE SEGURIDAD Y SALUD EN EL TRABAJO</t>
        </is>
      </c>
      <c r="D1633" s="5" t="inlineStr">
        <is>
          <t>Mensual</t>
        </is>
      </c>
      <c r="E1633" s="5" t="inlineStr">
        <is>
          <t>Negativo</t>
        </is>
      </c>
      <c r="F1633" s="6" t="n">
        <v>45869</v>
      </c>
      <c r="G1633" s="5">
        <f>YEAR(F1633)</f>
        <v/>
      </c>
      <c r="H1633" s="5">
        <f>PROPER(TEXT(F1633,"mmmm"))</f>
        <v/>
      </c>
      <c r="I1633" s="6">
        <f>IF(OR(H1633="Enero",H1633="Febrero",H1633="Marzo",H1633="Abril",H1633="Mayo",H1633="Junio"),G1633&amp;"-1",IF(OR(H1633="Julio",H1633="Agosto",H1633="Septiembre",H1633="Octubre",H1633="Noviembre",H1633="Diciembre"),G1633&amp;"-2"))</f>
        <v/>
      </c>
      <c r="J1633" s="5" t="n">
        <v>0.2</v>
      </c>
      <c r="K1633" s="125" t="n">
        <v>0.08</v>
      </c>
      <c r="L1633" s="28">
        <f>IFERROR(IF(OR(J1633=0,K1633=""),"",IF(E1633="Positivo",MIN(MAX(K1633/J1633,0),1.3),MIN(MAX(J1633/K1633,0),1.3))),"")</f>
        <v/>
      </c>
      <c r="M1633" s="28">
        <f>IFERROR(IF(OR(J1633=0,K1633=""),"",IF(E1633="Positivo",MAX(K1633/J1633,0),MAX(J1633/K1633,0))),"")</f>
        <v/>
      </c>
      <c r="N1633" s="5" t="inlineStr">
        <is>
          <t>DEC</t>
        </is>
      </c>
      <c r="O1633" s="5" t="inlineStr">
        <is>
          <t>DEC</t>
        </is>
      </c>
      <c r="P1633" s="16" t="n">
        <v>1</v>
      </c>
      <c r="Q1633" s="16" t="n">
        <v>2</v>
      </c>
      <c r="R1633" s="5">
        <f>A1633&amp;"-"&amp;YEAR(F1633)&amp;"-"&amp;IF(LEN(MONTH(F1633))=1,"0"&amp;MONTH(F1633),MONTH(F1633))&amp;"-"&amp;IF(LEN(DAY(F1633))=1,"0"&amp;DAY(F1633),DAY(F1633))</f>
        <v/>
      </c>
    </row>
    <row r="1634">
      <c r="A1634" s="26" t="n">
        <v>431</v>
      </c>
      <c r="B1634" s="5" t="inlineStr">
        <is>
          <t>Gestión de casos de salud que impactan a los colaboradores</t>
        </is>
      </c>
      <c r="C1634" s="5" t="inlineStr">
        <is>
          <t>GESTIÓN DE SEGURIDAD Y SALUD EN EL TRABAJO</t>
        </is>
      </c>
      <c r="D1634" s="5" t="inlineStr">
        <is>
          <t>Trimestral</t>
        </is>
      </c>
      <c r="E1634" s="5" t="inlineStr">
        <is>
          <t>Positivo</t>
        </is>
      </c>
      <c r="F1634" s="6" t="n">
        <v>45747</v>
      </c>
      <c r="G1634" s="5">
        <f>YEAR(F1634)</f>
        <v/>
      </c>
      <c r="H1634" s="5">
        <f>PROPER(TEXT(F1634,"mmmm"))</f>
        <v/>
      </c>
      <c r="I1634" s="6">
        <f>IF(OR(H1634="Enero",H1634="Febrero",H1634="Marzo",H1634="Abril",H1634="Mayo",H1634="Junio"),G1634&amp;"-1",IF(OR(H1634="Julio",H1634="Agosto",H1634="Septiembre",H1634="Octubre",H1634="Noviembre",H1634="Diciembre"),G1634&amp;"-2"))</f>
        <v/>
      </c>
      <c r="J1634" s="5" t="n">
        <v>100</v>
      </c>
      <c r="K1634" s="10" t="n">
        <v>100</v>
      </c>
      <c r="L1634" s="28">
        <f>IFERROR(IF(OR(J1634=0,K1634=""),"",IF(E1634="Positivo",MIN(MAX(K1634/J1634,0),1.3),MIN(MAX(J1634/K1634,0),1.3))),"")</f>
        <v/>
      </c>
      <c r="M1634" s="28">
        <f>IFERROR(IF(OR(J1634=0,K1634=""),"",IF(E1634="Positivo",MAX(K1634/J1634,0),MAX(J1634/K1634,0))),"")</f>
        <v/>
      </c>
      <c r="N1634" s="5" t="inlineStr">
        <is>
          <t>%</t>
        </is>
      </c>
      <c r="O1634" s="5" t="inlineStr">
        <is>
          <t>%</t>
        </is>
      </c>
      <c r="P1634" s="16" t="n">
        <v>0</v>
      </c>
      <c r="Q1634" s="16" t="n">
        <v>0</v>
      </c>
      <c r="R1634" s="5">
        <f>A1634&amp;"-"&amp;YEAR(F1634)&amp;"-"&amp;IF(LEN(MONTH(F1634))=1,"0"&amp;MONTH(F1634),MONTH(F1634))&amp;"-"&amp;IF(LEN(DAY(F1634))=1,"0"&amp;DAY(F1634),DAY(F1634))</f>
        <v/>
      </c>
    </row>
    <row r="1635">
      <c r="A1635" s="5" t="n">
        <v>431</v>
      </c>
      <c r="B1635" s="5" t="inlineStr">
        <is>
          <t>Gestión de casos de salud que impactan a los colaboradores</t>
        </is>
      </c>
      <c r="C1635" s="5" t="inlineStr">
        <is>
          <t>GESTIÓN DE SEGURIDAD Y SALUD EN EL TRABAJO</t>
        </is>
      </c>
      <c r="D1635" s="5" t="inlineStr">
        <is>
          <t>Trimestral</t>
        </is>
      </c>
      <c r="E1635" s="5" t="inlineStr">
        <is>
          <t>Positivo</t>
        </is>
      </c>
      <c r="F1635" s="6" t="n">
        <v>45838</v>
      </c>
      <c r="G1635" s="5">
        <f>YEAR(F1635)</f>
        <v/>
      </c>
      <c r="H1635" s="5">
        <f>PROPER(TEXT(F1635,"mmmm"))</f>
        <v/>
      </c>
      <c r="I1635" s="6">
        <f>IF(OR(H1635="Enero",H1635="Febrero",H1635="Marzo",H1635="Abril",H1635="Mayo",H1635="Junio"),G1635&amp;"-1",IF(OR(H1635="Julio",H1635="Agosto",H1635="Septiembre",H1635="Octubre",H1635="Noviembre",H1635="Diciembre"),G1635&amp;"-2"))</f>
        <v/>
      </c>
      <c r="J1635" s="5" t="n">
        <v>100</v>
      </c>
      <c r="K1635" s="5" t="n">
        <v>100</v>
      </c>
      <c r="L1635" s="28">
        <f>IFERROR(IF(OR(J1635=0,K1635=""),"",IF(E1635="Positivo",MIN(MAX(K1635/J1635,0),1.3),MIN(MAX(J1635/K1635,0),1.3))),"")</f>
        <v/>
      </c>
      <c r="M1635" s="28">
        <f>IFERROR(IF(OR(J1635=0,K1635=""),"",IF(E1635="Positivo",MAX(K1635/J1635,0),MAX(J1635/K1635,0))),"")</f>
        <v/>
      </c>
      <c r="N1635" s="5" t="inlineStr">
        <is>
          <t>%</t>
        </is>
      </c>
      <c r="O1635" s="5" t="inlineStr">
        <is>
          <t>%</t>
        </is>
      </c>
      <c r="P1635" s="5" t="n">
        <v>0</v>
      </c>
      <c r="Q1635" s="5" t="n">
        <v>0</v>
      </c>
      <c r="R1635" s="5">
        <f>A1635&amp;"-"&amp;YEAR(F1635)&amp;"-"&amp;IF(LEN(MONTH(F1635))=1,"0"&amp;MONTH(F1635),MONTH(F1635))&amp;"-"&amp;IF(LEN(DAY(F1635))=1,"0"&amp;DAY(F1635),DAY(F1635))</f>
        <v/>
      </c>
    </row>
    <row r="1636">
      <c r="A1636" s="26" t="n">
        <v>432</v>
      </c>
      <c r="B1636" s="5" t="inlineStr">
        <is>
          <t>Intervención a la gestión del riesgo de los colaboradores</t>
        </is>
      </c>
      <c r="C1636" s="5" t="inlineStr">
        <is>
          <t>GESTIÓN DE SEGURIDAD Y SALUD EN EL TRABAJO</t>
        </is>
      </c>
      <c r="D1636" s="5" t="inlineStr">
        <is>
          <t>Trimestral</t>
        </is>
      </c>
      <c r="E1636" s="5" t="inlineStr">
        <is>
          <t>Positivo</t>
        </is>
      </c>
      <c r="F1636" s="6" t="n">
        <v>45747</v>
      </c>
      <c r="G1636" s="5">
        <f>YEAR(F1636)</f>
        <v/>
      </c>
      <c r="H1636" s="5">
        <f>PROPER(TEXT(F1636,"mmmm"))</f>
        <v/>
      </c>
      <c r="I1636" s="6">
        <f>IF(OR(H1636="Enero",H1636="Febrero",H1636="Marzo",H1636="Abril",H1636="Mayo",H1636="Junio"),G1636&amp;"-1",IF(OR(H1636="Julio",H1636="Agosto",H1636="Septiembre",H1636="Octubre",H1636="Noviembre",H1636="Diciembre"),G1636&amp;"-2"))</f>
        <v/>
      </c>
      <c r="J1636" s="5" t="n">
        <v>90</v>
      </c>
      <c r="K1636" s="10" t="n">
        <v>100</v>
      </c>
      <c r="L1636" s="28">
        <f>IFERROR(IF(OR(J1636=0,K1636=""),"",IF(E1636="Positivo",MIN(MAX(K1636/J1636,0),1.3),MIN(MAX(J1636/K1636,0),1.3))),"")</f>
        <v/>
      </c>
      <c r="M1636" s="28">
        <f>IFERROR(IF(OR(J1636=0,K1636=""),"",IF(E1636="Positivo",MAX(K1636/J1636,0),MAX(J1636/K1636,0))),"")</f>
        <v/>
      </c>
      <c r="N1636" s="5" t="inlineStr">
        <is>
          <t>%</t>
        </is>
      </c>
      <c r="O1636" s="5" t="inlineStr">
        <is>
          <t>%</t>
        </is>
      </c>
      <c r="P1636" s="16" t="n">
        <v>0</v>
      </c>
      <c r="Q1636" s="16" t="n">
        <v>0</v>
      </c>
      <c r="R1636" s="5">
        <f>A1636&amp;"-"&amp;YEAR(F1636)&amp;"-"&amp;IF(LEN(MONTH(F1636))=1,"0"&amp;MONTH(F1636),MONTH(F1636))&amp;"-"&amp;IF(LEN(DAY(F1636))=1,"0"&amp;DAY(F1636),DAY(F1636))</f>
        <v/>
      </c>
    </row>
    <row r="1637">
      <c r="A1637" s="5" t="n">
        <v>432</v>
      </c>
      <c r="B1637" s="5" t="inlineStr">
        <is>
          <t>Intervención a la gestión del riesgo de los colaboradores</t>
        </is>
      </c>
      <c r="C1637" s="5" t="inlineStr">
        <is>
          <t>GESTIÓN DE SEGURIDAD Y SALUD EN EL TRABAJO</t>
        </is>
      </c>
      <c r="D1637" s="5" t="inlineStr">
        <is>
          <t>Trimestral</t>
        </is>
      </c>
      <c r="E1637" s="5" t="inlineStr">
        <is>
          <t>Positivo</t>
        </is>
      </c>
      <c r="F1637" s="6" t="n">
        <v>45838</v>
      </c>
      <c r="G1637" s="5">
        <f>YEAR(F1637)</f>
        <v/>
      </c>
      <c r="H1637" s="5">
        <f>PROPER(TEXT(F1637,"mmmm"))</f>
        <v/>
      </c>
      <c r="I1637" s="6">
        <f>IF(OR(H1637="Enero",H1637="Febrero",H1637="Marzo",H1637="Abril",H1637="Mayo",H1637="Junio"),G1637&amp;"-1",IF(OR(H1637="Julio",H1637="Agosto",H1637="Septiembre",H1637="Octubre",H1637="Noviembre",H1637="Diciembre"),G1637&amp;"-2"))</f>
        <v/>
      </c>
      <c r="J1637" s="5" t="n">
        <v>90</v>
      </c>
      <c r="K1637" s="5" t="n">
        <v>100</v>
      </c>
      <c r="L1637" s="28">
        <f>IFERROR(IF(OR(J1637=0,K1637=""),"",IF(E1637="Positivo",MIN(MAX(K1637/J1637,0),1.3),MIN(MAX(J1637/K1637,0),1.3))),"")</f>
        <v/>
      </c>
      <c r="M1637" s="28">
        <f>IFERROR(IF(OR(J1637=0,K1637=""),"",IF(E1637="Positivo",MAX(K1637/J1637,0),MAX(J1637/K1637,0))),"")</f>
        <v/>
      </c>
      <c r="N1637" s="5" t="inlineStr">
        <is>
          <t>%</t>
        </is>
      </c>
      <c r="O1637" s="5" t="inlineStr">
        <is>
          <t>%</t>
        </is>
      </c>
      <c r="P1637" s="5" t="n">
        <v>0</v>
      </c>
      <c r="Q1637" s="5" t="n">
        <v>0</v>
      </c>
      <c r="R1637" s="5">
        <f>A1637&amp;"-"&amp;YEAR(F1637)&amp;"-"&amp;IF(LEN(MONTH(F1637))=1,"0"&amp;MONTH(F1637),MONTH(F1637))&amp;"-"&amp;IF(LEN(DAY(F1637))=1,"0"&amp;DAY(F1637),DAY(F1637))</f>
        <v/>
      </c>
    </row>
    <row r="1638">
      <c r="A1638" s="26" t="n">
        <v>484</v>
      </c>
      <c r="B1638" s="5" t="inlineStr">
        <is>
          <t>Cumplimiento del Programa de la Cultura del Autocuidado</t>
        </is>
      </c>
      <c r="C1638" s="5" t="inlineStr">
        <is>
          <t>GESTIÓN DE SEGURIDAD Y SALUD EN EL TRABAJO</t>
        </is>
      </c>
      <c r="D1638" s="5" t="inlineStr">
        <is>
          <t>Trimestral</t>
        </is>
      </c>
      <c r="E1638" s="5" t="inlineStr">
        <is>
          <t>Positivo</t>
        </is>
      </c>
      <c r="F1638" s="6" t="n">
        <v>45747</v>
      </c>
      <c r="G1638" s="5">
        <f>YEAR(F1638)</f>
        <v/>
      </c>
      <c r="H1638" s="5">
        <f>PROPER(TEXT(F1638,"mmmm"))</f>
        <v/>
      </c>
      <c r="I1638" s="6">
        <f>IF(OR(H1638="Enero",H1638="Febrero",H1638="Marzo",H1638="Abril",H1638="Mayo",H1638="Junio"),G1638&amp;"-1",IF(OR(H1638="Julio",H1638="Agosto",H1638="Septiembre",H1638="Octubre",H1638="Noviembre",H1638="Diciembre"),G1638&amp;"-2"))</f>
        <v/>
      </c>
      <c r="J1638" s="5" t="n">
        <v>90</v>
      </c>
      <c r="K1638" s="10" t="n">
        <v>100</v>
      </c>
      <c r="L1638" s="28">
        <f>IFERROR(IF(OR(J1638=0,K1638=""),"",IF(E1638="Positivo",MIN(MAX(K1638/J1638,0),1.3),MIN(MAX(J1638/K1638,0),1.3))),"")</f>
        <v/>
      </c>
      <c r="M1638" s="28">
        <f>IFERROR(IF(OR(J1638=0,K1638=""),"",IF(E1638="Positivo",MAX(K1638/J1638,0),MAX(J1638/K1638,0))),"")</f>
        <v/>
      </c>
      <c r="N1638" s="5" t="inlineStr">
        <is>
          <t>%</t>
        </is>
      </c>
      <c r="O1638" s="5" t="inlineStr">
        <is>
          <t>%</t>
        </is>
      </c>
      <c r="P1638" s="16" t="n">
        <v>0</v>
      </c>
      <c r="Q1638" s="16" t="n">
        <v>0</v>
      </c>
      <c r="R1638" s="5">
        <f>A1638&amp;"-"&amp;YEAR(F1638)&amp;"-"&amp;IF(LEN(MONTH(F1638))=1,"0"&amp;MONTH(F1638),MONTH(F1638))&amp;"-"&amp;IF(LEN(DAY(F1638))=1,"0"&amp;DAY(F1638),DAY(F1638))</f>
        <v/>
      </c>
    </row>
    <row r="1639">
      <c r="A1639" s="26" t="n">
        <v>484</v>
      </c>
      <c r="B1639" s="5" t="inlineStr">
        <is>
          <t>Cumplimiento del Programa de la Cultura del Autocuidado</t>
        </is>
      </c>
      <c r="C1639" s="5" t="inlineStr">
        <is>
          <t>GESTIÓN DE SEGURIDAD Y SALUD EN EL TRABAJO</t>
        </is>
      </c>
      <c r="D1639" s="5" t="inlineStr">
        <is>
          <t>Trimestral</t>
        </is>
      </c>
      <c r="E1639" s="5" t="inlineStr">
        <is>
          <t>Positivo</t>
        </is>
      </c>
      <c r="F1639" s="6" t="n">
        <v>45838</v>
      </c>
      <c r="G1639" s="5">
        <f>YEAR(F1639)</f>
        <v/>
      </c>
      <c r="H1639" s="5">
        <f>PROPER(TEXT(F1639,"mmmm"))</f>
        <v/>
      </c>
      <c r="I1639" s="6">
        <f>IF(OR(H1639="Enero",H1639="Febrero",H1639="Marzo",H1639="Abril",H1639="Mayo",H1639="Junio"),G1639&amp;"-1",IF(OR(H1639="Julio",H1639="Agosto",H1639="Septiembre",H1639="Octubre",H1639="Noviembre",H1639="Diciembre"),G1639&amp;"-2"))</f>
        <v/>
      </c>
      <c r="J1639" s="5" t="n">
        <v>90</v>
      </c>
      <c r="K1639" s="10" t="n">
        <v>100</v>
      </c>
      <c r="L1639" s="28">
        <f>IFERROR(IF(OR(J1639=0,K1639=""),"",IF(E1639="Positivo",MIN(MAX(K1639/J1639,0),1.3),MIN(MAX(J1639/K1639,0),1.3))),"")</f>
        <v/>
      </c>
      <c r="M1639" s="28">
        <f>IFERROR(IF(OR(J1639=0,K1639=""),"",IF(E1639="Positivo",MAX(K1639/J1639,0),MAX(J1639/K1639,0))),"")</f>
        <v/>
      </c>
      <c r="N1639" s="5" t="inlineStr">
        <is>
          <t>%</t>
        </is>
      </c>
      <c r="O1639" s="5" t="inlineStr">
        <is>
          <t>%</t>
        </is>
      </c>
      <c r="P1639" s="16" t="n">
        <v>0</v>
      </c>
      <c r="Q1639" s="16" t="n">
        <v>0</v>
      </c>
      <c r="R1639" s="5">
        <f>A1639&amp;"-"&amp;YEAR(F1639)&amp;"-"&amp;IF(LEN(MONTH(F1639))=1,"0"&amp;MONTH(F1639),MONTH(F1639))&amp;"-"&amp;IF(LEN(DAY(F1639))=1,"0"&amp;DAY(F1639),DAY(F1639))</f>
        <v/>
      </c>
    </row>
    <row r="1640">
      <c r="A1640" s="26" t="n">
        <v>77</v>
      </c>
      <c r="B1640" s="5" t="inlineStr">
        <is>
          <t>Disponibilidad de servicios tecnológicos</t>
        </is>
      </c>
      <c r="C1640" s="5" t="inlineStr">
        <is>
          <t>Gestión de la tecnología e innovación digital</t>
        </is>
      </c>
      <c r="D1640" s="5" t="inlineStr">
        <is>
          <t>Mensual</t>
        </is>
      </c>
      <c r="E1640" s="5" t="inlineStr">
        <is>
          <t>Positivo</t>
        </is>
      </c>
      <c r="F1640" s="6" t="n">
        <v>45688</v>
      </c>
      <c r="G1640" s="5">
        <f>YEAR(F1640)</f>
        <v/>
      </c>
      <c r="H1640" s="5">
        <f>PROPER(TEXT(F1640,"mmmm"))</f>
        <v/>
      </c>
      <c r="I1640" s="6">
        <f>IF(OR(H1640="Enero",H1640="Febrero",H1640="Marzo",H1640="Abril",H1640="Mayo",H1640="Junio"),G1640&amp;"-1",IF(OR(H1640="Julio",H1640="Agosto",H1640="Septiembre",H1640="Octubre",H1640="Noviembre",H1640="Diciembre"),G1640&amp;"-2"))</f>
        <v/>
      </c>
      <c r="J1640" s="5" t="n">
        <v>97</v>
      </c>
      <c r="K1640" s="10" t="n">
        <v>96</v>
      </c>
      <c r="L1640" s="28">
        <f>IFERROR(IF(OR(J1640=0,K1640=""),"",IF(E1640="Positivo",MIN(MAX(K1640/J1640,0),1.3),MIN(MAX(J1640/K1640,0),1.3))),"")</f>
        <v/>
      </c>
      <c r="M1640" s="28">
        <f>IFERROR(IF(OR(J1640=0,K1640=""),"",IF(E1640="Positivo",MAX(K1640/J1640,0),MAX(J1640/K1640,0))),"")</f>
        <v/>
      </c>
      <c r="N1640" s="5" t="inlineStr">
        <is>
          <t>%</t>
        </is>
      </c>
      <c r="O1640" s="5" t="inlineStr">
        <is>
          <t>%</t>
        </is>
      </c>
      <c r="P1640" s="16" t="n">
        <v>1</v>
      </c>
      <c r="Q1640" s="16" t="n">
        <v>1</v>
      </c>
      <c r="R1640" s="5">
        <f>A1640&amp;"-"&amp;YEAR(F1640)&amp;"-"&amp;IF(LEN(MONTH(F1640))=1,"0"&amp;MONTH(F1640),MONTH(F1640))&amp;"-"&amp;IF(LEN(DAY(F1640))=1,"0"&amp;DAY(F1640),DAY(F1640))</f>
        <v/>
      </c>
    </row>
    <row r="1641">
      <c r="A1641" s="26" t="n">
        <v>77</v>
      </c>
      <c r="B1641" s="5" t="inlineStr">
        <is>
          <t>Disponibilidad de servicios tecnológicos</t>
        </is>
      </c>
      <c r="C1641" s="5" t="inlineStr">
        <is>
          <t>Gestión de la tecnología e innovación digital</t>
        </is>
      </c>
      <c r="D1641" s="5" t="inlineStr">
        <is>
          <t>Mensual</t>
        </is>
      </c>
      <c r="E1641" s="5" t="inlineStr">
        <is>
          <t>Positivo</t>
        </is>
      </c>
      <c r="F1641" s="6" t="n">
        <v>45716</v>
      </c>
      <c r="G1641" s="5">
        <f>YEAR(F1641)</f>
        <v/>
      </c>
      <c r="H1641" s="5">
        <f>PROPER(TEXT(F1641,"mmmm"))</f>
        <v/>
      </c>
      <c r="I1641" s="6">
        <f>IF(OR(H1641="Enero",H1641="Febrero",H1641="Marzo",H1641="Abril",H1641="Mayo",H1641="Junio"),G1641&amp;"-1",IF(OR(H1641="Julio",H1641="Agosto",H1641="Septiembre",H1641="Octubre",H1641="Noviembre",H1641="Diciembre"),G1641&amp;"-2"))</f>
        <v/>
      </c>
      <c r="J1641" s="5" t="n">
        <v>97</v>
      </c>
      <c r="K1641" s="10" t="n">
        <v>94</v>
      </c>
      <c r="L1641" s="28">
        <f>IFERROR(IF(OR(J1641=0,K1641=""),"",IF(E1641="Positivo",MIN(MAX(K1641/J1641,0),1.3),MIN(MAX(J1641/K1641,0),1.3))),"")</f>
        <v/>
      </c>
      <c r="M1641" s="28">
        <f>IFERROR(IF(OR(J1641=0,K1641=""),"",IF(E1641="Positivo",MAX(K1641/J1641,0),MAX(J1641/K1641,0))),"")</f>
        <v/>
      </c>
      <c r="N1641" s="5" t="inlineStr">
        <is>
          <t>%</t>
        </is>
      </c>
      <c r="O1641" s="5" t="inlineStr">
        <is>
          <t>%</t>
        </is>
      </c>
      <c r="P1641" s="16" t="n">
        <v>1</v>
      </c>
      <c r="Q1641" s="16" t="n">
        <v>1</v>
      </c>
      <c r="R1641" s="5">
        <f>A1641&amp;"-"&amp;YEAR(F1641)&amp;"-"&amp;IF(LEN(MONTH(F1641))=1,"0"&amp;MONTH(F1641),MONTH(F1641))&amp;"-"&amp;IF(LEN(DAY(F1641))=1,"0"&amp;DAY(F1641),DAY(F1641))</f>
        <v/>
      </c>
    </row>
    <row r="1642">
      <c r="A1642" s="26" t="n">
        <v>77</v>
      </c>
      <c r="B1642" s="5" t="inlineStr">
        <is>
          <t>Disponibilidad de servicios tecnológicos</t>
        </is>
      </c>
      <c r="C1642" s="5" t="inlineStr">
        <is>
          <t>Gestión de la tecnología e innovación digital</t>
        </is>
      </c>
      <c r="D1642" s="5" t="inlineStr">
        <is>
          <t>Mensual</t>
        </is>
      </c>
      <c r="E1642" s="5" t="inlineStr">
        <is>
          <t>Positivo</t>
        </is>
      </c>
      <c r="F1642" s="6" t="n">
        <v>45747</v>
      </c>
      <c r="G1642" s="5">
        <f>YEAR(F1642)</f>
        <v/>
      </c>
      <c r="H1642" s="5">
        <f>PROPER(TEXT(F1642,"mmmm"))</f>
        <v/>
      </c>
      <c r="I1642" s="6">
        <f>IF(OR(H1642="Enero",H1642="Febrero",H1642="Marzo",H1642="Abril",H1642="Mayo",H1642="Junio"),G1642&amp;"-1",IF(OR(H1642="Julio",H1642="Agosto",H1642="Septiembre",H1642="Octubre",H1642="Noviembre",H1642="Diciembre"),G1642&amp;"-2"))</f>
        <v/>
      </c>
      <c r="J1642" s="5" t="n">
        <v>97</v>
      </c>
      <c r="K1642" s="10" t="n">
        <v>97</v>
      </c>
      <c r="L1642" s="28">
        <f>IFERROR(IF(OR(J1642=0,K1642=""),"",IF(E1642="Positivo",MIN(MAX(K1642/J1642,0),1.3),MIN(MAX(J1642/K1642,0),1.3))),"")</f>
        <v/>
      </c>
      <c r="M1642" s="28">
        <f>IFERROR(IF(OR(J1642=0,K1642=""),"",IF(E1642="Positivo",MAX(K1642/J1642,0),MAX(J1642/K1642,0))),"")</f>
        <v/>
      </c>
      <c r="N1642" s="5" t="inlineStr">
        <is>
          <t>%</t>
        </is>
      </c>
      <c r="O1642" s="5" t="inlineStr">
        <is>
          <t>%</t>
        </is>
      </c>
      <c r="P1642" s="16" t="n">
        <v>1</v>
      </c>
      <c r="Q1642" s="16" t="n">
        <v>1</v>
      </c>
      <c r="R1642" s="5">
        <f>A1642&amp;"-"&amp;YEAR(F1642)&amp;"-"&amp;IF(LEN(MONTH(F1642))=1,"0"&amp;MONTH(F1642),MONTH(F1642))&amp;"-"&amp;IF(LEN(DAY(F1642))=1,"0"&amp;DAY(F1642),DAY(F1642))</f>
        <v/>
      </c>
    </row>
    <row r="1643">
      <c r="A1643" s="26" t="n">
        <v>77</v>
      </c>
      <c r="B1643" s="5" t="inlineStr">
        <is>
          <t>Disponibilidad de servicios tecnológicos</t>
        </is>
      </c>
      <c r="C1643" s="5" t="inlineStr">
        <is>
          <t>Gestión de la tecnología e innovación digital</t>
        </is>
      </c>
      <c r="D1643" s="5" t="inlineStr">
        <is>
          <t>Mensual</t>
        </is>
      </c>
      <c r="E1643" s="5" t="inlineStr">
        <is>
          <t>Positivo</t>
        </is>
      </c>
      <c r="F1643" s="6" t="n">
        <v>45777</v>
      </c>
      <c r="G1643" s="5">
        <f>YEAR(F1643)</f>
        <v/>
      </c>
      <c r="H1643" s="5">
        <f>PROPER(TEXT(F1643,"mmmm"))</f>
        <v/>
      </c>
      <c r="I1643" s="6">
        <f>IF(OR(H1643="Enero",H1643="Febrero",H1643="Marzo",H1643="Abril",H1643="Mayo",H1643="Junio"),G1643&amp;"-1",IF(OR(H1643="Julio",H1643="Agosto",H1643="Septiembre",H1643="Octubre",H1643="Noviembre",H1643="Diciembre"),G1643&amp;"-2"))</f>
        <v/>
      </c>
      <c r="J1643" s="5" t="n">
        <v>97</v>
      </c>
      <c r="K1643" s="10" t="n">
        <v>87.7</v>
      </c>
      <c r="L1643" s="28">
        <f>IFERROR(IF(OR(J1643=0,K1643=""),"",IF(E1643="Positivo",MIN(MAX(K1643/J1643,0),1.3),MIN(MAX(J1643/K1643,0),1.3))),"")</f>
        <v/>
      </c>
      <c r="M1643" s="28">
        <f>IFERROR(IF(OR(J1643=0,K1643=""),"",IF(E1643="Positivo",MAX(K1643/J1643,0),MAX(J1643/K1643,0))),"")</f>
        <v/>
      </c>
      <c r="N1643" s="5" t="inlineStr">
        <is>
          <t>%</t>
        </is>
      </c>
      <c r="O1643" s="5" t="inlineStr">
        <is>
          <t>%</t>
        </is>
      </c>
      <c r="P1643" s="16" t="n">
        <v>1</v>
      </c>
      <c r="Q1643" s="16" t="n">
        <v>1</v>
      </c>
      <c r="R1643" s="5">
        <f>A1643&amp;"-"&amp;YEAR(F1643)&amp;"-"&amp;IF(LEN(MONTH(F1643))=1,"0"&amp;MONTH(F1643),MONTH(F1643))&amp;"-"&amp;IF(LEN(DAY(F1643))=1,"0"&amp;DAY(F1643),DAY(F1643))</f>
        <v/>
      </c>
    </row>
    <row r="1644">
      <c r="A1644" s="26" t="n">
        <v>77</v>
      </c>
      <c r="B1644" s="5" t="inlineStr">
        <is>
          <t>Disponibilidad de servicios tecnológicos</t>
        </is>
      </c>
      <c r="C1644" s="5" t="inlineStr">
        <is>
          <t>Gestión de la tecnología e innovación digital</t>
        </is>
      </c>
      <c r="D1644" s="5" t="inlineStr">
        <is>
          <t>Mensual</t>
        </is>
      </c>
      <c r="E1644" s="5" t="inlineStr">
        <is>
          <t>Positivo</t>
        </is>
      </c>
      <c r="F1644" s="6" t="n">
        <v>45808</v>
      </c>
      <c r="G1644" s="5">
        <f>YEAR(F1644)</f>
        <v/>
      </c>
      <c r="H1644" s="5">
        <f>PROPER(TEXT(F1644,"mmmm"))</f>
        <v/>
      </c>
      <c r="I1644" s="6">
        <f>IF(OR(H1644="Enero",H1644="Febrero",H1644="Marzo",H1644="Abril",H1644="Mayo",H1644="Junio"),G1644&amp;"-1",IF(OR(H1644="Julio",H1644="Agosto",H1644="Septiembre",H1644="Octubre",H1644="Noviembre",H1644="Diciembre"),G1644&amp;"-2"))</f>
        <v/>
      </c>
      <c r="J1644" s="5" t="n">
        <v>97</v>
      </c>
      <c r="K1644" s="10" t="n">
        <v>97</v>
      </c>
      <c r="L1644" s="28">
        <f>IFERROR(IF(OR(J1644=0,K1644=""),"",IF(E1644="Positivo",MIN(MAX(K1644/J1644,0),1.3),MIN(MAX(J1644/K1644,0),1.3))),"")</f>
        <v/>
      </c>
      <c r="M1644" s="28">
        <f>IFERROR(IF(OR(J1644=0,K1644=""),"",IF(E1644="Positivo",MAX(K1644/J1644,0),MAX(J1644/K1644,0))),"")</f>
        <v/>
      </c>
      <c r="N1644" s="5" t="inlineStr">
        <is>
          <t>%</t>
        </is>
      </c>
      <c r="O1644" s="5" t="inlineStr">
        <is>
          <t>%</t>
        </is>
      </c>
      <c r="P1644" s="16" t="n">
        <v>1</v>
      </c>
      <c r="Q1644" s="16" t="n">
        <v>1</v>
      </c>
      <c r="R1644" s="5">
        <f>A1644&amp;"-"&amp;YEAR(F1644)&amp;"-"&amp;IF(LEN(MONTH(F1644))=1,"0"&amp;MONTH(F1644),MONTH(F1644))&amp;"-"&amp;IF(LEN(DAY(F1644))=1,"0"&amp;DAY(F1644),DAY(F1644))</f>
        <v/>
      </c>
    </row>
    <row r="1645">
      <c r="A1645" s="26" t="n">
        <v>77</v>
      </c>
      <c r="B1645" s="5" t="inlineStr">
        <is>
          <t>Disponibilidad de servicios tecnológicos</t>
        </is>
      </c>
      <c r="C1645" s="5" t="inlineStr">
        <is>
          <t>Gestión de la tecnología e innovación digital</t>
        </is>
      </c>
      <c r="D1645" s="5" t="inlineStr">
        <is>
          <t>Mensual</t>
        </is>
      </c>
      <c r="E1645" s="5" t="inlineStr">
        <is>
          <t>Positivo</t>
        </is>
      </c>
      <c r="F1645" s="6" t="n">
        <v>45838</v>
      </c>
      <c r="G1645" s="5">
        <f>YEAR(F1645)</f>
        <v/>
      </c>
      <c r="H1645" s="5">
        <f>PROPER(TEXT(F1645,"mmmm"))</f>
        <v/>
      </c>
      <c r="I1645" s="6">
        <f>IF(OR(H1645="Enero",H1645="Febrero",H1645="Marzo",H1645="Abril",H1645="Mayo",H1645="Junio"),G1645&amp;"-1",IF(OR(H1645="Julio",H1645="Agosto",H1645="Septiembre",H1645="Octubre",H1645="Noviembre",H1645="Diciembre"),G1645&amp;"-2"))</f>
        <v/>
      </c>
      <c r="J1645" s="5" t="n">
        <v>97</v>
      </c>
      <c r="K1645" s="10" t="n">
        <v>96.2</v>
      </c>
      <c r="L1645" s="28">
        <f>IFERROR(IF(OR(J1645=0,K1645=""),"",IF(E1645="Positivo",MIN(MAX(K1645/J1645,0),1.3),MIN(MAX(J1645/K1645,0),1.3))),"")</f>
        <v/>
      </c>
      <c r="M1645" s="28">
        <f>IFERROR(IF(OR(J1645=0,K1645=""),"",IF(E1645="Positivo",MAX(K1645/J1645,0),MAX(J1645/K1645,0))),"")</f>
        <v/>
      </c>
      <c r="N1645" s="5" t="inlineStr">
        <is>
          <t>%</t>
        </is>
      </c>
      <c r="O1645" s="5" t="inlineStr">
        <is>
          <t>%</t>
        </is>
      </c>
      <c r="P1645" s="16" t="n">
        <v>1</v>
      </c>
      <c r="Q1645" s="16" t="n">
        <v>1</v>
      </c>
      <c r="R1645" s="5">
        <f>A1645&amp;"-"&amp;YEAR(F1645)&amp;"-"&amp;IF(LEN(MONTH(F1645))=1,"0"&amp;MONTH(F1645),MONTH(F1645))&amp;"-"&amp;IF(LEN(DAY(F1645))=1,"0"&amp;DAY(F1645),DAY(F1645))</f>
        <v/>
      </c>
    </row>
    <row r="1646">
      <c r="A1646" s="5" t="n">
        <v>86</v>
      </c>
      <c r="B1646" s="5" t="inlineStr">
        <is>
          <t>Reporte e investigación</t>
        </is>
      </c>
      <c r="C1646" s="5" t="inlineStr">
        <is>
          <t>GESTIÓN DE SEGURIDAD Y SALUD EN EL TRABAJO</t>
        </is>
      </c>
      <c r="D1646" s="5" t="inlineStr">
        <is>
          <t>Semestral</t>
        </is>
      </c>
      <c r="E1646" s="5" t="inlineStr">
        <is>
          <t>Positivo</t>
        </is>
      </c>
      <c r="F1646" s="6" t="n">
        <v>45838</v>
      </c>
      <c r="G1646" s="5">
        <f>YEAR(F1646)</f>
        <v/>
      </c>
      <c r="H1646" s="5">
        <f>PROPER(TEXT(F1646,"mmmm"))</f>
        <v/>
      </c>
      <c r="I1646" s="6">
        <f>IF(OR(H1646="Enero",H1646="Febrero",H1646="Marzo",H1646="Abril",H1646="Mayo",H1646="Junio"),G1646&amp;"-1",IF(OR(H1646="Julio",H1646="Agosto",H1646="Septiembre",H1646="Octubre",H1646="Noviembre",H1646="Diciembre"),G1646&amp;"-2"))</f>
        <v/>
      </c>
      <c r="J1646" s="5" t="n">
        <v>100</v>
      </c>
      <c r="K1646" s="5" t="n">
        <v>100</v>
      </c>
      <c r="L1646" s="28">
        <f>IFERROR(IF(OR(J1646=0,K1646=""),"",IF(E1646="Positivo",MIN(MAX(K1646/J1646,0),1.3),MIN(MAX(J1646/K1646,0),1.3))),"")</f>
        <v/>
      </c>
      <c r="M1646" s="28">
        <f>IFERROR(IF(OR(J1646=0,K1646=""),"",IF(E1646="Positivo",MAX(K1646/J1646,0),MAX(J1646/K1646,0))),"")</f>
        <v/>
      </c>
      <c r="N1646" s="5" t="inlineStr">
        <is>
          <t>%</t>
        </is>
      </c>
      <c r="O1646" s="5" t="inlineStr">
        <is>
          <t>%</t>
        </is>
      </c>
      <c r="P1646" s="5" t="n">
        <v>0</v>
      </c>
      <c r="Q1646" s="5" t="n">
        <v>0</v>
      </c>
      <c r="R1646" s="5">
        <f>A1646&amp;"-"&amp;YEAR(F1646)&amp;"-"&amp;IF(LEN(MONTH(F1646))=1,"0"&amp;MONTH(F1646),MONTH(F1646))&amp;"-"&amp;IF(LEN(DAY(F1646))=1,"0"&amp;DAY(F1646),DAY(F1646))</f>
        <v/>
      </c>
    </row>
    <row r="1647">
      <c r="A1647" s="5" t="n">
        <v>95</v>
      </c>
      <c r="B1647" s="5" t="inlineStr">
        <is>
          <t>Inspecciones de seguridad</t>
        </is>
      </c>
      <c r="C1647" s="5" t="inlineStr">
        <is>
          <t>GESTIÓN DE SEGURIDAD Y SALUD EN EL TRABAJO</t>
        </is>
      </c>
      <c r="D1647" s="5" t="inlineStr">
        <is>
          <t>Semestral</t>
        </is>
      </c>
      <c r="E1647" s="5" t="inlineStr">
        <is>
          <t>Positivo</t>
        </is>
      </c>
      <c r="F1647" s="6" t="n">
        <v>45838</v>
      </c>
      <c r="G1647" s="5">
        <f>YEAR(F1647)</f>
        <v/>
      </c>
      <c r="H1647" s="5">
        <f>PROPER(TEXT(F1647,"mmmm"))</f>
        <v/>
      </c>
      <c r="I1647" s="6">
        <f>IF(OR(H1647="Enero",H1647="Febrero",H1647="Marzo",H1647="Abril",H1647="Mayo",H1647="Junio"),G1647&amp;"-1",IF(OR(H1647="Julio",H1647="Agosto",H1647="Septiembre",H1647="Octubre",H1647="Noviembre",H1647="Diciembre"),G1647&amp;"-2"))</f>
        <v/>
      </c>
      <c r="J1647" s="5" t="n">
        <v>100</v>
      </c>
      <c r="K1647" s="5" t="n">
        <v>100</v>
      </c>
      <c r="L1647" s="28">
        <f>IFERROR(IF(OR(J1647=0,K1647=""),"",IF(E1647="Positivo",MIN(MAX(K1647/J1647,0),1.3),MIN(MAX(J1647/K1647,0),1.3))),"")</f>
        <v/>
      </c>
      <c r="M1647" s="28">
        <f>IFERROR(IF(OR(J1647=0,K1647=""),"",IF(E1647="Positivo",MAX(K1647/J1647,0),MAX(J1647/K1647,0))),"")</f>
        <v/>
      </c>
      <c r="N1647" s="5" t="inlineStr">
        <is>
          <t>%</t>
        </is>
      </c>
      <c r="O1647" s="5" t="inlineStr">
        <is>
          <t>%</t>
        </is>
      </c>
      <c r="P1647" s="5" t="n">
        <v>0</v>
      </c>
      <c r="Q1647" s="5" t="n">
        <v>0</v>
      </c>
      <c r="R1647" s="5">
        <f>A1647&amp;"-"&amp;YEAR(F1647)&amp;"-"&amp;IF(LEN(MONTH(F1647))=1,"0"&amp;MONTH(F1647),MONTH(F1647))&amp;"-"&amp;IF(LEN(DAY(F1647))=1,"0"&amp;DAY(F1647),DAY(F1647))</f>
        <v/>
      </c>
    </row>
    <row r="1648">
      <c r="A1648" s="26" t="n">
        <v>111</v>
      </c>
      <c r="B1648" s="5" t="inlineStr">
        <is>
          <t>Nivel de Satisfacción Servicios Prestados</t>
        </is>
      </c>
      <c r="C1648" s="5" t="inlineStr">
        <is>
          <t>GESTIÓN DE ABASTECIMIENTO</t>
        </is>
      </c>
      <c r="D1648" s="5" t="inlineStr">
        <is>
          <t>Trimestral</t>
        </is>
      </c>
      <c r="E1648" s="5" t="inlineStr">
        <is>
          <t>Positivo</t>
        </is>
      </c>
      <c r="F1648" s="6" t="n">
        <v>45747</v>
      </c>
      <c r="G1648" s="5">
        <f>YEAR(F1648)</f>
        <v/>
      </c>
      <c r="H1648" s="5">
        <f>PROPER(TEXT(F1648,"mmmm"))</f>
        <v/>
      </c>
      <c r="I1648" s="6">
        <f>IF(OR(H1648="Enero",H1648="Febrero",H1648="Marzo",H1648="Abril",H1648="Mayo",H1648="Junio"),G1648&amp;"-1",IF(OR(H1648="Julio",H1648="Agosto",H1648="Septiembre",H1648="Octubre",H1648="Noviembre",H1648="Diciembre"),G1648&amp;"-2"))</f>
        <v/>
      </c>
      <c r="J1648" s="5" t="n">
        <v>80</v>
      </c>
      <c r="K1648" s="10" t="n">
        <v>92.7</v>
      </c>
      <c r="L1648" s="28">
        <f>IFERROR(IF(OR(J1648=0,K1648=""),"",IF(E1648="Positivo",MIN(MAX(K1648/J1648,0),1.3),MIN(MAX(J1648/K1648,0),1.3))),"")</f>
        <v/>
      </c>
      <c r="M1648" s="28">
        <f>IFERROR(IF(OR(J1648=0,K1648=""),"",IF(E1648="Positivo",MAX(K1648/J1648,0),MAX(J1648/K1648,0))),"")</f>
        <v/>
      </c>
      <c r="N1648" s="5" t="inlineStr">
        <is>
          <t>%</t>
        </is>
      </c>
      <c r="O1648" s="5" t="inlineStr">
        <is>
          <t>%</t>
        </is>
      </c>
      <c r="P1648" s="16" t="n">
        <v>0</v>
      </c>
      <c r="Q1648" s="16" t="n">
        <v>0</v>
      </c>
      <c r="R1648" s="5">
        <f>A1648&amp;"-"&amp;YEAR(F1648)&amp;"-"&amp;IF(LEN(MONTH(F1648))=1,"0"&amp;MONTH(F1648),MONTH(F1648))&amp;"-"&amp;IF(LEN(DAY(F1648))=1,"0"&amp;DAY(F1648),DAY(F1648))</f>
        <v/>
      </c>
    </row>
    <row r="1649">
      <c r="A1649" s="5" t="n">
        <v>111</v>
      </c>
      <c r="B1649" s="5" t="inlineStr">
        <is>
          <t>Nivel de Satisfacción Servicios Prestados</t>
        </is>
      </c>
      <c r="C1649" s="5" t="inlineStr">
        <is>
          <t>GESTIÓN DE ABASTECIMIENTO</t>
        </is>
      </c>
      <c r="D1649" s="5" t="inlineStr">
        <is>
          <t>Trimestral</t>
        </is>
      </c>
      <c r="E1649" s="5" t="inlineStr">
        <is>
          <t>Positivo</t>
        </is>
      </c>
      <c r="F1649" s="6" t="n">
        <v>45838</v>
      </c>
      <c r="G1649" s="5">
        <f>YEAR(F1649)</f>
        <v/>
      </c>
      <c r="H1649" s="5">
        <f>PROPER(TEXT(F1649,"mmmm"))</f>
        <v/>
      </c>
      <c r="I1649" s="6">
        <f>IF(OR(H1649="Enero",H1649="Febrero",H1649="Marzo",H1649="Abril",H1649="Mayo",H1649="Junio"),G1649&amp;"-1",IF(OR(H1649="Julio",H1649="Agosto",H1649="Septiembre",H1649="Octubre",H1649="Noviembre",H1649="Diciembre"),G1649&amp;"-2"))</f>
        <v/>
      </c>
      <c r="J1649" s="5" t="n">
        <v>80</v>
      </c>
      <c r="K1649" s="5" t="n">
        <v>100</v>
      </c>
      <c r="L1649" s="28">
        <f>IFERROR(IF(OR(J1649=0,K1649=""),"",IF(E1649="Positivo",MIN(MAX(K1649/J1649,0),1.3),MIN(MAX(J1649/K1649,0),1.3))),"")</f>
        <v/>
      </c>
      <c r="M1649" s="28">
        <f>IFERROR(IF(OR(J1649=0,K1649=""),"",IF(E1649="Positivo",MAX(K1649/J1649,0),MAX(J1649/K1649,0))),"")</f>
        <v/>
      </c>
      <c r="N1649" s="5" t="inlineStr">
        <is>
          <t>%</t>
        </is>
      </c>
      <c r="O1649" s="5" t="inlineStr">
        <is>
          <t>%</t>
        </is>
      </c>
      <c r="P1649" s="5" t="n">
        <v>0</v>
      </c>
      <c r="Q1649" s="5" t="n">
        <v>0</v>
      </c>
      <c r="R1649" s="5">
        <f>A1649&amp;"-"&amp;YEAR(F1649)&amp;"-"&amp;IF(LEN(MONTH(F1649))=1,"0"&amp;MONTH(F1649),MONTH(F1649))&amp;"-"&amp;IF(LEN(DAY(F1649))=1,"0"&amp;DAY(F1649),DAY(F1649))</f>
        <v/>
      </c>
    </row>
    <row r="1650">
      <c r="A1650" s="26" t="n">
        <v>121</v>
      </c>
      <c r="B1650" s="5" t="inlineStr">
        <is>
          <t>Ejecución presupuestal de la nómina acumulada</t>
        </is>
      </c>
      <c r="C1650" s="5" t="inlineStr">
        <is>
          <t>GESTIÓN Y DESARROLLO DEL TALENTO HUMANO</t>
        </is>
      </c>
      <c r="D1650" s="5" t="inlineStr">
        <is>
          <t>Mensual</t>
        </is>
      </c>
      <c r="E1650" s="5" t="inlineStr">
        <is>
          <t>Negativo</t>
        </is>
      </c>
      <c r="F1650" s="6" t="n">
        <v>45688</v>
      </c>
      <c r="G1650" s="5">
        <f>YEAR(F1650)</f>
        <v/>
      </c>
      <c r="H1650" s="5">
        <f>PROPER(TEXT(F1650,"mmmm"))</f>
        <v/>
      </c>
      <c r="I1650" s="6">
        <f>IF(OR(H1650="Enero",H1650="Febrero",H1650="Marzo",H1650="Abril",H1650="Mayo",H1650="Junio"),G1650&amp;"-1",IF(OR(H1650="Julio",H1650="Agosto",H1650="Septiembre",H1650="Octubre",H1650="Noviembre",H1650="Diciembre"),G1650&amp;"-2"))</f>
        <v/>
      </c>
      <c r="J1650" s="116" t="n">
        <v>102</v>
      </c>
      <c r="K1650" s="120" t="n">
        <v>99.18000000000001</v>
      </c>
      <c r="L1650" s="28">
        <f>IFERROR(IF(OR(J1650=0,K1650=""),"",IF(E1650="Positivo",MIN(MAX(K1650/J1650,0),1.3),MIN(MAX(J1650/K1650,0),1.3))),"")</f>
        <v/>
      </c>
      <c r="M1650" s="28">
        <f>IFERROR(IF(OR(J1650=0,K1650=""),"",IF(E1650="Positivo",MAX(K1650/J1650,0),MAX(J1650/K1650,0))),"")</f>
        <v/>
      </c>
      <c r="N1650" s="120" t="inlineStr">
        <is>
          <t>$</t>
        </is>
      </c>
      <c r="O1650" s="120" t="inlineStr">
        <is>
          <t>$</t>
        </is>
      </c>
      <c r="P1650" s="16" t="n">
        <v>0</v>
      </c>
      <c r="Q1650" s="16" t="n">
        <v>0</v>
      </c>
      <c r="R1650" s="5">
        <f>A1650&amp;"-"&amp;YEAR(F1650)&amp;"-"&amp;IF(LEN(MONTH(F1650))=1,"0"&amp;MONTH(F1650),MONTH(F1650))&amp;"-"&amp;IF(LEN(DAY(F1650))=1,"0"&amp;DAY(F1650),DAY(F1650))</f>
        <v/>
      </c>
    </row>
    <row r="1651">
      <c r="A1651" s="26" t="n">
        <v>121</v>
      </c>
      <c r="B1651" s="5" t="inlineStr">
        <is>
          <t>Ejecución presupuestal de la nómina acumulada</t>
        </is>
      </c>
      <c r="C1651" s="5" t="inlineStr">
        <is>
          <t>GESTIÓN Y DESARROLLO DEL TALENTO HUMANO</t>
        </is>
      </c>
      <c r="D1651" s="5" t="inlineStr">
        <is>
          <t>Mensual</t>
        </is>
      </c>
      <c r="E1651" s="5" t="inlineStr">
        <is>
          <t>Negativo</t>
        </is>
      </c>
      <c r="F1651" s="6" t="n">
        <v>45716</v>
      </c>
      <c r="G1651" s="5">
        <f>YEAR(F1651)</f>
        <v/>
      </c>
      <c r="H1651" s="5">
        <f>PROPER(TEXT(F1651,"mmmm"))</f>
        <v/>
      </c>
      <c r="I1651" s="6">
        <f>IF(OR(H1651="Enero",H1651="Febrero",H1651="Marzo",H1651="Abril",H1651="Mayo",H1651="Junio"),G1651&amp;"-1",IF(OR(H1651="Julio",H1651="Agosto",H1651="Septiembre",H1651="Octubre",H1651="Noviembre",H1651="Diciembre"),G1651&amp;"-2"))</f>
        <v/>
      </c>
      <c r="J1651" s="116" t="n">
        <v>102</v>
      </c>
      <c r="K1651" s="120" t="n">
        <v>107.66</v>
      </c>
      <c r="L1651" s="28">
        <f>IFERROR(IF(OR(J1651=0,K1651=""),"",IF(E1651="Positivo",MIN(MAX(K1651/J1651,0),1.3),MIN(MAX(J1651/K1651,0),1.3))),"")</f>
        <v/>
      </c>
      <c r="M1651" s="28">
        <f>IFERROR(IF(OR(J1651=0,K1651=""),"",IF(E1651="Positivo",MAX(K1651/J1651,0),MAX(J1651/K1651,0))),"")</f>
        <v/>
      </c>
      <c r="N1651" s="120" t="inlineStr">
        <is>
          <t>$</t>
        </is>
      </c>
      <c r="O1651" s="120" t="inlineStr">
        <is>
          <t>$</t>
        </is>
      </c>
      <c r="P1651" s="16" t="n">
        <v>0</v>
      </c>
      <c r="Q1651" s="16" t="n">
        <v>0</v>
      </c>
      <c r="R1651" s="5">
        <f>A1651&amp;"-"&amp;YEAR(F1651)&amp;"-"&amp;IF(LEN(MONTH(F1651))=1,"0"&amp;MONTH(F1651),MONTH(F1651))&amp;"-"&amp;IF(LEN(DAY(F1651))=1,"0"&amp;DAY(F1651),DAY(F1651))</f>
        <v/>
      </c>
    </row>
    <row r="1652">
      <c r="A1652" s="26" t="n">
        <v>121</v>
      </c>
      <c r="B1652" s="5" t="inlineStr">
        <is>
          <t>Ejecución presupuestal de la nómina acumulada</t>
        </is>
      </c>
      <c r="C1652" s="5" t="inlineStr">
        <is>
          <t>GESTIÓN Y DESARROLLO DEL TALENTO HUMANO</t>
        </is>
      </c>
      <c r="D1652" s="5" t="inlineStr">
        <is>
          <t>Mensual</t>
        </is>
      </c>
      <c r="E1652" s="5" t="inlineStr">
        <is>
          <t>Negativo</t>
        </is>
      </c>
      <c r="F1652" s="6" t="n">
        <v>45747</v>
      </c>
      <c r="G1652" s="5">
        <f>YEAR(F1652)</f>
        <v/>
      </c>
      <c r="H1652" s="5">
        <f>PROPER(TEXT(F1652,"mmmm"))</f>
        <v/>
      </c>
      <c r="I1652" s="6">
        <f>IF(OR(H1652="Enero",H1652="Febrero",H1652="Marzo",H1652="Abril",H1652="Mayo",H1652="Junio"),G1652&amp;"-1",IF(OR(H1652="Julio",H1652="Agosto",H1652="Septiembre",H1652="Octubre",H1652="Noviembre",H1652="Diciembre"),G1652&amp;"-2"))</f>
        <v/>
      </c>
      <c r="J1652" s="116" t="n">
        <v>102</v>
      </c>
      <c r="K1652" s="120" t="n">
        <v>106.77</v>
      </c>
      <c r="L1652" s="28">
        <f>IFERROR(IF(OR(J1652=0,K1652=""),"",IF(E1652="Positivo",MIN(MAX(K1652/J1652,0),1.3),MIN(MAX(J1652/K1652,0),1.3))),"")</f>
        <v/>
      </c>
      <c r="M1652" s="28">
        <f>IFERROR(IF(OR(J1652=0,K1652=""),"",IF(E1652="Positivo",MAX(K1652/J1652,0),MAX(J1652/K1652,0))),"")</f>
        <v/>
      </c>
      <c r="N1652" s="120" t="inlineStr">
        <is>
          <t>$</t>
        </is>
      </c>
      <c r="O1652" s="120" t="inlineStr">
        <is>
          <t>$</t>
        </is>
      </c>
      <c r="P1652" s="16" t="n">
        <v>0</v>
      </c>
      <c r="Q1652" s="16" t="n">
        <v>0</v>
      </c>
      <c r="R1652" s="5">
        <f>A1652&amp;"-"&amp;YEAR(F1652)&amp;"-"&amp;IF(LEN(MONTH(F1652))=1,"0"&amp;MONTH(F1652),MONTH(F1652))&amp;"-"&amp;IF(LEN(DAY(F1652))=1,"0"&amp;DAY(F1652),DAY(F1652))</f>
        <v/>
      </c>
    </row>
    <row r="1653">
      <c r="A1653" s="26" t="n">
        <v>121</v>
      </c>
      <c r="B1653" s="5" t="inlineStr">
        <is>
          <t>Ejecución presupuestal de la nómina acumulada</t>
        </is>
      </c>
      <c r="C1653" s="5" t="inlineStr">
        <is>
          <t>GESTIÓN Y DESARROLLO DEL TALENTO HUMANO</t>
        </is>
      </c>
      <c r="D1653" s="5" t="inlineStr">
        <is>
          <t>Mensual</t>
        </is>
      </c>
      <c r="E1653" s="5" t="inlineStr">
        <is>
          <t>Negativo</t>
        </is>
      </c>
      <c r="F1653" s="6" t="n">
        <v>45777</v>
      </c>
      <c r="G1653" s="5">
        <f>YEAR(F1653)</f>
        <v/>
      </c>
      <c r="H1653" s="5">
        <f>PROPER(TEXT(F1653,"mmmm"))</f>
        <v/>
      </c>
      <c r="I1653" s="6">
        <f>IF(OR(H1653="Enero",H1653="Febrero",H1653="Marzo",H1653="Abril",H1653="Mayo",H1653="Junio"),G1653&amp;"-1",IF(OR(H1653="Julio",H1653="Agosto",H1653="Septiembre",H1653="Octubre",H1653="Noviembre",H1653="Diciembre"),G1653&amp;"-2"))</f>
        <v/>
      </c>
      <c r="J1653" s="116" t="n">
        <v>102</v>
      </c>
      <c r="K1653" s="120" t="n">
        <v>106</v>
      </c>
      <c r="L1653" s="28">
        <f>IFERROR(IF(OR(J1653=0,K1653=""),"",IF(E1653="Positivo",MIN(MAX(K1653/J1653,0),1.3),MIN(MAX(J1653/K1653,0),1.3))),"")</f>
        <v/>
      </c>
      <c r="M1653" s="28">
        <f>IFERROR(IF(OR(J1653=0,K1653=""),"",IF(E1653="Positivo",MAX(K1653/J1653,0),MAX(J1653/K1653,0))),"")</f>
        <v/>
      </c>
      <c r="N1653" s="120" t="inlineStr">
        <is>
          <t>$</t>
        </is>
      </c>
      <c r="O1653" s="120" t="inlineStr">
        <is>
          <t>$</t>
        </is>
      </c>
      <c r="P1653" s="16" t="n">
        <v>0</v>
      </c>
      <c r="Q1653" s="16" t="n">
        <v>0</v>
      </c>
      <c r="R1653" s="5">
        <f>A1653&amp;"-"&amp;YEAR(F1653)&amp;"-"&amp;IF(LEN(MONTH(F1653))=1,"0"&amp;MONTH(F1653),MONTH(F1653))&amp;"-"&amp;IF(LEN(DAY(F1653))=1,"0"&amp;DAY(F1653),DAY(F1653))</f>
        <v/>
      </c>
    </row>
    <row r="1654">
      <c r="A1654" s="26" t="n">
        <v>121</v>
      </c>
      <c r="B1654" s="5" t="inlineStr">
        <is>
          <t>Ejecución presupuestal de la nómina acumulada</t>
        </is>
      </c>
      <c r="C1654" s="5" t="inlineStr">
        <is>
          <t>GESTIÓN Y DESARROLLO DEL TALENTO HUMANO</t>
        </is>
      </c>
      <c r="D1654" s="5" t="inlineStr">
        <is>
          <t>Mensual</t>
        </is>
      </c>
      <c r="E1654" s="5" t="inlineStr">
        <is>
          <t>Negativo</t>
        </is>
      </c>
      <c r="F1654" s="6" t="n">
        <v>45808</v>
      </c>
      <c r="G1654" s="5">
        <f>YEAR(F1654)</f>
        <v/>
      </c>
      <c r="H1654" s="5">
        <f>PROPER(TEXT(F1654,"mmmm"))</f>
        <v/>
      </c>
      <c r="I1654" s="6">
        <f>IF(OR(H1654="Enero",H1654="Febrero",H1654="Marzo",H1654="Abril",H1654="Mayo",H1654="Junio"),G1654&amp;"-1",IF(OR(H1654="Julio",H1654="Agosto",H1654="Septiembre",H1654="Octubre",H1654="Noviembre",H1654="Diciembre"),G1654&amp;"-2"))</f>
        <v/>
      </c>
      <c r="J1654" s="116" t="n">
        <v>102</v>
      </c>
      <c r="K1654" s="120" t="n">
        <v>114.9</v>
      </c>
      <c r="L1654" s="28">
        <f>IFERROR(IF(OR(J1654=0,K1654=""),"",IF(E1654="Positivo",MIN(MAX(K1654/J1654,0),1.3),MIN(MAX(J1654/K1654,0),1.3))),"")</f>
        <v/>
      </c>
      <c r="M1654" s="28">
        <f>IFERROR(IF(OR(J1654=0,K1654=""),"",IF(E1654="Positivo",MAX(K1654/J1654,0),MAX(J1654/K1654,0))),"")</f>
        <v/>
      </c>
      <c r="N1654" s="120" t="inlineStr">
        <is>
          <t>$</t>
        </is>
      </c>
      <c r="O1654" s="120" t="inlineStr">
        <is>
          <t>$</t>
        </is>
      </c>
      <c r="P1654" s="16" t="n">
        <v>0</v>
      </c>
      <c r="Q1654" s="16" t="n">
        <v>0</v>
      </c>
      <c r="R1654" s="5">
        <f>A1654&amp;"-"&amp;YEAR(F1654)&amp;"-"&amp;IF(LEN(MONTH(F1654))=1,"0"&amp;MONTH(F1654),MONTH(F1654))&amp;"-"&amp;IF(LEN(DAY(F1654))=1,"0"&amp;DAY(F1654),DAY(F1654))</f>
        <v/>
      </c>
    </row>
    <row r="1655">
      <c r="A1655" s="26" t="n">
        <v>121</v>
      </c>
      <c r="B1655" s="5" t="inlineStr">
        <is>
          <t>Ejecución presupuestal de la nómina acumulada</t>
        </is>
      </c>
      <c r="C1655" s="5" t="inlineStr">
        <is>
          <t>GESTIÓN Y DESARROLLO DEL TALENTO HUMANO</t>
        </is>
      </c>
      <c r="D1655" s="5" t="inlineStr">
        <is>
          <t>Mensual</t>
        </is>
      </c>
      <c r="E1655" s="5" t="inlineStr">
        <is>
          <t>Negativo</t>
        </is>
      </c>
      <c r="F1655" s="6" t="n">
        <v>45838</v>
      </c>
      <c r="G1655" s="5">
        <f>YEAR(F1655)</f>
        <v/>
      </c>
      <c r="H1655" s="5">
        <f>PROPER(TEXT(F1655,"mmmm"))</f>
        <v/>
      </c>
      <c r="I1655" s="6">
        <f>IF(OR(H1655="Enero",H1655="Febrero",H1655="Marzo",H1655="Abril",H1655="Mayo",H1655="Junio"),G1655&amp;"-1",IF(OR(H1655="Julio",H1655="Agosto",H1655="Septiembre",H1655="Octubre",H1655="Noviembre",H1655="Diciembre"),G1655&amp;"-2"))</f>
        <v/>
      </c>
      <c r="J1655" s="116" t="n">
        <v>102</v>
      </c>
      <c r="K1655" s="120" t="n">
        <v>110.06</v>
      </c>
      <c r="L1655" s="28">
        <f>IFERROR(IF(OR(J1655=0,K1655=""),"",IF(E1655="Positivo",MIN(MAX(K1655/J1655,0),1.3),MIN(MAX(J1655/K1655,0),1.3))),"")</f>
        <v/>
      </c>
      <c r="M1655" s="28">
        <f>IFERROR(IF(OR(J1655=0,K1655=""),"",IF(E1655="Positivo",MAX(K1655/J1655,0),MAX(J1655/K1655,0))),"")</f>
        <v/>
      </c>
      <c r="N1655" s="120" t="inlineStr">
        <is>
          <t>$</t>
        </is>
      </c>
      <c r="O1655" s="120" t="inlineStr">
        <is>
          <t>$</t>
        </is>
      </c>
      <c r="P1655" s="16" t="n">
        <v>0</v>
      </c>
      <c r="Q1655" s="16" t="n">
        <v>0</v>
      </c>
      <c r="R1655" s="5">
        <f>A1655&amp;"-"&amp;YEAR(F1655)&amp;"-"&amp;IF(LEN(MONTH(F1655))=1,"0"&amp;MONTH(F1655),MONTH(F1655))&amp;"-"&amp;IF(LEN(DAY(F1655))=1,"0"&amp;DAY(F1655),DAY(F1655))</f>
        <v/>
      </c>
    </row>
    <row r="1656">
      <c r="A1656" s="26" t="n">
        <v>121</v>
      </c>
      <c r="B1656" s="5" t="inlineStr">
        <is>
          <t>Ejecución presupuestal de la nómina acumulada</t>
        </is>
      </c>
      <c r="C1656" s="5" t="inlineStr">
        <is>
          <t>GESTIÓN Y DESARROLLO DEL TALENTO HUMANO</t>
        </is>
      </c>
      <c r="D1656" s="5" t="inlineStr">
        <is>
          <t>Mensual</t>
        </is>
      </c>
      <c r="E1656" s="5" t="inlineStr">
        <is>
          <t>Negativo</t>
        </is>
      </c>
      <c r="F1656" s="6" t="n">
        <v>45869</v>
      </c>
      <c r="G1656" s="5">
        <f>YEAR(F1656)</f>
        <v/>
      </c>
      <c r="H1656" s="5">
        <f>PROPER(TEXT(F1656,"mmmm"))</f>
        <v/>
      </c>
      <c r="I1656" s="6">
        <f>IF(OR(H1656="Enero",H1656="Febrero",H1656="Marzo",H1656="Abril",H1656="Mayo",H1656="Junio"),G1656&amp;"-1",IF(OR(H1656="Julio",H1656="Agosto",H1656="Septiembre",H1656="Octubre",H1656="Noviembre",H1656="Diciembre"),G1656&amp;"-2"))</f>
        <v/>
      </c>
      <c r="J1656" s="116" t="n">
        <v>102</v>
      </c>
      <c r="K1656" s="120" t="n">
        <v>112.24</v>
      </c>
      <c r="L1656" s="28">
        <f>IFERROR(IF(OR(J1656=0,K1656=""),"",IF(E1656="Positivo",MIN(MAX(K1656/J1656,0),1.3),MIN(MAX(J1656/K1656,0),1.3))),"")</f>
        <v/>
      </c>
      <c r="M1656" s="28">
        <f>IFERROR(IF(OR(J1656=0,K1656=""),"",IF(E1656="Positivo",MAX(K1656/J1656,0),MAX(J1656/K1656,0))),"")</f>
        <v/>
      </c>
      <c r="N1656" s="120" t="inlineStr">
        <is>
          <t>$</t>
        </is>
      </c>
      <c r="O1656" s="120" t="inlineStr">
        <is>
          <t>$</t>
        </is>
      </c>
      <c r="P1656" s="16" t="n">
        <v>0</v>
      </c>
      <c r="Q1656" s="16" t="n">
        <v>0</v>
      </c>
      <c r="R1656" s="5">
        <f>A1656&amp;"-"&amp;YEAR(F1656)&amp;"-"&amp;IF(LEN(MONTH(F1656))=1,"0"&amp;MONTH(F1656),MONTH(F1656))&amp;"-"&amp;IF(LEN(DAY(F1656))=1,"0"&amp;DAY(F1656),DAY(F1656))</f>
        <v/>
      </c>
    </row>
    <row r="1657">
      <c r="A1657" s="26" t="n">
        <v>122</v>
      </c>
      <c r="B1657" s="5" t="inlineStr">
        <is>
          <t>Eficacia en la solicitud documental- por periodo</t>
        </is>
      </c>
      <c r="C1657" s="5" t="inlineStr">
        <is>
          <t>Gestión de calidad</t>
        </is>
      </c>
      <c r="D1657" s="5" t="inlineStr">
        <is>
          <t>Bimestral</t>
        </is>
      </c>
      <c r="E1657" s="5" t="inlineStr">
        <is>
          <t>Positivo</t>
        </is>
      </c>
      <c r="F1657" s="6" t="n">
        <v>45716</v>
      </c>
      <c r="G1657" s="5">
        <f>YEAR(F1657)</f>
        <v/>
      </c>
      <c r="H1657" s="5">
        <f>PROPER(TEXT(F1657,"mmmm"))</f>
        <v/>
      </c>
      <c r="I1657" s="6">
        <f>IF(OR(H1657="Enero",H1657="Febrero",H1657="Marzo",H1657="Abril",H1657="Mayo",H1657="Junio"),G1657&amp;"-1",IF(OR(H1657="Julio",H1657="Agosto",H1657="Septiembre",H1657="Octubre",H1657="Noviembre",H1657="Diciembre"),G1657&amp;"-2"))</f>
        <v/>
      </c>
      <c r="J1657" s="5" t="n">
        <v>90</v>
      </c>
      <c r="K1657" s="10" t="n">
        <v>100</v>
      </c>
      <c r="L1657" s="28">
        <f>IFERROR(IF(OR(J1657=0,K1657=""),"",IF(E1657="Positivo",MIN(MAX(K1657/J1657,0),1.3),MIN(MAX(J1657/K1657,0),1.3))),"")</f>
        <v/>
      </c>
      <c r="M1657" s="28">
        <f>IFERROR(IF(OR(J1657=0,K1657=""),"",IF(E1657="Positivo",MAX(K1657/J1657,0),MAX(J1657/K1657,0))),"")</f>
        <v/>
      </c>
      <c r="N1657" s="5" t="inlineStr">
        <is>
          <t>%</t>
        </is>
      </c>
      <c r="O1657" s="5" t="inlineStr">
        <is>
          <t>%</t>
        </is>
      </c>
      <c r="P1657" s="16" t="n">
        <v>0</v>
      </c>
      <c r="Q1657" s="16" t="n">
        <v>0</v>
      </c>
      <c r="R1657" s="5">
        <f>A1657&amp;"-"&amp;YEAR(F1657)&amp;"-"&amp;IF(LEN(MONTH(F1657))=1,"0"&amp;MONTH(F1657),MONTH(F1657))&amp;"-"&amp;IF(LEN(DAY(F1657))=1,"0"&amp;DAY(F1657),DAY(F1657))</f>
        <v/>
      </c>
    </row>
    <row r="1658">
      <c r="A1658" s="26" t="n">
        <v>122</v>
      </c>
      <c r="B1658" s="5" t="inlineStr">
        <is>
          <t>Eficacia en la solicitud documental- por periodo</t>
        </is>
      </c>
      <c r="C1658" s="5" t="inlineStr">
        <is>
          <t>Gestión de calidad</t>
        </is>
      </c>
      <c r="D1658" s="5" t="inlineStr">
        <is>
          <t>Bimestral</t>
        </is>
      </c>
      <c r="E1658" s="5" t="inlineStr">
        <is>
          <t>Positivo</t>
        </is>
      </c>
      <c r="F1658" s="6" t="n">
        <v>45777</v>
      </c>
      <c r="G1658" s="5">
        <f>YEAR(F1658)</f>
        <v/>
      </c>
      <c r="H1658" s="5">
        <f>PROPER(TEXT(F1658,"mmmm"))</f>
        <v/>
      </c>
      <c r="I1658" s="6">
        <f>IF(OR(H1658="Enero",H1658="Febrero",H1658="Marzo",H1658="Abril",H1658="Mayo",H1658="Junio"),G1658&amp;"-1",IF(OR(H1658="Julio",H1658="Agosto",H1658="Septiembre",H1658="Octubre",H1658="Noviembre",H1658="Diciembre"),G1658&amp;"-2"))</f>
        <v/>
      </c>
      <c r="J1658" s="5" t="n">
        <v>90</v>
      </c>
      <c r="K1658" s="10" t="n">
        <v>100</v>
      </c>
      <c r="L1658" s="28">
        <f>IFERROR(IF(OR(J1658=0,K1658=""),"",IF(E1658="Positivo",MIN(MAX(K1658/J1658,0),1.3),MIN(MAX(J1658/K1658,0),1.3))),"")</f>
        <v/>
      </c>
      <c r="M1658" s="28">
        <f>IFERROR(IF(OR(J1658=0,K1658=""),"",IF(E1658="Positivo",MAX(K1658/J1658,0),MAX(J1658/K1658,0))),"")</f>
        <v/>
      </c>
      <c r="N1658" s="5" t="inlineStr">
        <is>
          <t>%</t>
        </is>
      </c>
      <c r="O1658" s="5" t="inlineStr">
        <is>
          <t>%</t>
        </is>
      </c>
      <c r="P1658" s="16" t="n">
        <v>0</v>
      </c>
      <c r="Q1658" s="16" t="n">
        <v>0</v>
      </c>
      <c r="R1658" s="5">
        <f>A1658&amp;"-"&amp;YEAR(F1658)&amp;"-"&amp;IF(LEN(MONTH(F1658))=1,"0"&amp;MONTH(F1658),MONTH(F1658))&amp;"-"&amp;IF(LEN(DAY(F1658))=1,"0"&amp;DAY(F1658),DAY(F1658))</f>
        <v/>
      </c>
    </row>
    <row r="1659">
      <c r="A1659" s="5" t="n">
        <v>122</v>
      </c>
      <c r="B1659" s="5" t="inlineStr">
        <is>
          <t>Eficacia en la solicitud documental- por periodo</t>
        </is>
      </c>
      <c r="C1659" s="5" t="inlineStr">
        <is>
          <t>Gestión de calidad</t>
        </is>
      </c>
      <c r="D1659" s="5" t="inlineStr">
        <is>
          <t>Bimestral</t>
        </is>
      </c>
      <c r="E1659" s="5" t="inlineStr">
        <is>
          <t>Positivo</t>
        </is>
      </c>
      <c r="F1659" s="6" t="n">
        <v>45838</v>
      </c>
      <c r="G1659" s="5">
        <f>YEAR(F1659)</f>
        <v/>
      </c>
      <c r="H1659" s="5">
        <f>PROPER(TEXT(F1659,"mmmm"))</f>
        <v/>
      </c>
      <c r="I1659" s="6">
        <f>IF(OR(H1659="Enero",H1659="Febrero",H1659="Marzo",H1659="Abril",H1659="Mayo",H1659="Junio"),G1659&amp;"-1",IF(OR(H1659="Julio",H1659="Agosto",H1659="Septiembre",H1659="Octubre",H1659="Noviembre",H1659="Diciembre"),G1659&amp;"-2"))</f>
        <v/>
      </c>
      <c r="J1659" s="5" t="n">
        <v>90</v>
      </c>
      <c r="K1659" s="5" t="n">
        <v>43.48</v>
      </c>
      <c r="L1659" s="28">
        <f>IFERROR(IF(OR(J1659=0,K1659=""),"",IF(E1659="Positivo",MIN(MAX(K1659/J1659,0),1.3),MIN(MAX(J1659/K1659,0),1.3))),"")</f>
        <v/>
      </c>
      <c r="M1659" s="28">
        <f>IFERROR(IF(OR(J1659=0,K1659=""),"",IF(E1659="Positivo",MAX(K1659/J1659,0),MAX(J1659/K1659,0))),"")</f>
        <v/>
      </c>
      <c r="N1659" s="5" t="inlineStr">
        <is>
          <t>%</t>
        </is>
      </c>
      <c r="O1659" s="5" t="inlineStr">
        <is>
          <t>%</t>
        </is>
      </c>
      <c r="P1659" s="5" t="n">
        <v>0</v>
      </c>
      <c r="Q1659" s="5" t="n">
        <v>0</v>
      </c>
      <c r="R1659" s="5">
        <f>A1659&amp;"-"&amp;YEAR(F1659)&amp;"-"&amp;IF(LEN(MONTH(F1659))=1,"0"&amp;MONTH(F1659),MONTH(F1659))&amp;"-"&amp;IF(LEN(DAY(F1659))=1,"0"&amp;DAY(F1659),DAY(F1659))</f>
        <v/>
      </c>
    </row>
    <row r="1660">
      <c r="A1660" s="5" t="n">
        <v>122</v>
      </c>
      <c r="B1660" s="5" t="inlineStr">
        <is>
          <t>Eficacia en la solicitud documental- por periodo</t>
        </is>
      </c>
      <c r="C1660" s="5" t="inlineStr">
        <is>
          <t>Gestión de calidad</t>
        </is>
      </c>
      <c r="D1660" s="5" t="inlineStr">
        <is>
          <t>Mensual</t>
        </is>
      </c>
      <c r="E1660" s="5" t="inlineStr">
        <is>
          <t>Positivo</t>
        </is>
      </c>
      <c r="F1660" s="6" t="n">
        <v>45869</v>
      </c>
      <c r="G1660" s="5">
        <f>YEAR(F1660)</f>
        <v/>
      </c>
      <c r="H1660" s="5">
        <f>PROPER(TEXT(F1660,"mmmm"))</f>
        <v/>
      </c>
      <c r="I1660" s="6">
        <f>IF(OR(H1660="Enero",H1660="Febrero",H1660="Marzo",H1660="Abril",H1660="Mayo",H1660="Junio"),G1660&amp;"-1",IF(OR(H1660="Julio",H1660="Agosto",H1660="Septiembre",H1660="Octubre",H1660="Noviembre",H1660="Diciembre"),G1660&amp;"-2"))</f>
        <v/>
      </c>
      <c r="J1660" s="5" t="n">
        <v>90</v>
      </c>
      <c r="K1660" s="5" t="n">
        <v>78.26000000000001</v>
      </c>
      <c r="L1660" s="28">
        <f>IFERROR(IF(OR(J1660=0,K1660=""),"",IF(E1660="Positivo",MIN(MAX(K1660/J1660,0),1.3),MIN(MAX(J1660/K1660,0),1.3))),"")</f>
        <v/>
      </c>
      <c r="M1660" s="28">
        <f>IFERROR(IF(OR(J1660=0,K1660=""),"",IF(E1660="Positivo",MAX(K1660/J1660,0),MAX(J1660/K1660,0))),"")</f>
        <v/>
      </c>
      <c r="N1660" s="5" t="inlineStr">
        <is>
          <t>%</t>
        </is>
      </c>
      <c r="O1660" s="5" t="inlineStr">
        <is>
          <t>%</t>
        </is>
      </c>
      <c r="P1660" s="5" t="n">
        <v>0</v>
      </c>
      <c r="Q1660" s="5" t="n">
        <v>0</v>
      </c>
      <c r="R1660" s="5">
        <f>A1660&amp;"-"&amp;YEAR(F1660)&amp;"-"&amp;IF(LEN(MONTH(F1660))=1,"0"&amp;MONTH(F1660),MONTH(F1660))&amp;"-"&amp;IF(LEN(DAY(F1660))=1,"0"&amp;DAY(F1660),DAY(F1660))</f>
        <v/>
      </c>
    </row>
    <row r="1661">
      <c r="A1661" s="5" t="n">
        <v>122</v>
      </c>
      <c r="B1661" s="5" t="inlineStr">
        <is>
          <t>Eficacia en la solicitud documental- por periodo</t>
        </is>
      </c>
      <c r="C1661" s="5" t="inlineStr">
        <is>
          <t>Gestión de calidad</t>
        </is>
      </c>
      <c r="D1661" s="5" t="inlineStr">
        <is>
          <t>Mensual</t>
        </is>
      </c>
      <c r="E1661" s="5" t="inlineStr">
        <is>
          <t>Positivo</t>
        </is>
      </c>
      <c r="F1661" s="6" t="n">
        <v>45900</v>
      </c>
      <c r="G1661" s="5">
        <f>YEAR(F1661)</f>
        <v/>
      </c>
      <c r="H1661" s="5">
        <f>PROPER(TEXT(F1661,"mmmm"))</f>
        <v/>
      </c>
      <c r="I1661" s="6">
        <f>IF(OR(H1661="Enero",H1661="Febrero",H1661="Marzo",H1661="Abril",H1661="Mayo",H1661="Junio"),G1661&amp;"-1",IF(OR(H1661="Julio",H1661="Agosto",H1661="Septiembre",H1661="Octubre",H1661="Noviembre",H1661="Diciembre"),G1661&amp;"-2"))</f>
        <v/>
      </c>
      <c r="J1661" s="5" t="n">
        <v>90</v>
      </c>
      <c r="K1661" s="5" t="n">
        <v>57.89</v>
      </c>
      <c r="L1661" s="28">
        <f>IFERROR(IF(OR(J1661=0,K1661=""),"",IF(E1661="Positivo",MIN(MAX(K1661/J1661,0),1.3),MIN(MAX(J1661/K1661,0),1.3))),"")</f>
        <v/>
      </c>
      <c r="M1661" s="28">
        <f>IFERROR(IF(OR(J1661=0,K1661=""),"",IF(E1661="Positivo",MAX(K1661/J1661,0),MAX(J1661/K1661,0))),"")</f>
        <v/>
      </c>
      <c r="N1661" s="5" t="inlineStr">
        <is>
          <t>%</t>
        </is>
      </c>
      <c r="O1661" s="5" t="inlineStr">
        <is>
          <t>%</t>
        </is>
      </c>
      <c r="P1661" s="5" t="n">
        <v>0</v>
      </c>
      <c r="Q1661" s="5" t="n">
        <v>0</v>
      </c>
      <c r="R1661" s="5">
        <f>A1661&amp;"-"&amp;YEAR(F1661)&amp;"-"&amp;IF(LEN(MONTH(F1661))=1,"0"&amp;MONTH(F1661),MONTH(F1661))&amp;"-"&amp;IF(LEN(DAY(F1661))=1,"0"&amp;DAY(F1661),DAY(F1661))</f>
        <v/>
      </c>
    </row>
    <row r="1662">
      <c r="A1662" s="26" t="n">
        <v>125</v>
      </c>
      <c r="B1662" s="5" t="inlineStr">
        <is>
          <t>Indice de severidad</t>
        </is>
      </c>
      <c r="C1662" s="5" t="inlineStr">
        <is>
          <t>GESTIÓN DE SEGURIDAD Y SALUD EN EL TRABAJO</t>
        </is>
      </c>
      <c r="D1662" s="5" t="inlineStr">
        <is>
          <t>Mensual</t>
        </is>
      </c>
      <c r="E1662" s="5" t="inlineStr">
        <is>
          <t>Negativo</t>
        </is>
      </c>
      <c r="F1662" s="6" t="n">
        <v>45688</v>
      </c>
      <c r="G1662" s="5">
        <f>YEAR(F1662)</f>
        <v/>
      </c>
      <c r="H1662" s="5">
        <f>PROPER(TEXT(F1662,"mmmm"))</f>
        <v/>
      </c>
      <c r="I1662" s="6">
        <f>IF(OR(H1662="Enero",H1662="Febrero",H1662="Marzo",H1662="Abril",H1662="Mayo",H1662="Junio"),G1662&amp;"-1",IF(OR(H1662="Julio",H1662="Agosto",H1662="Septiembre",H1662="Octubre",H1662="Noviembre",H1662="Diciembre"),G1662&amp;"-2"))</f>
        <v/>
      </c>
      <c r="J1662" s="5" t="n">
        <v>1.9</v>
      </c>
      <c r="K1662" s="121" t="n">
        <v>0.2734731084776664</v>
      </c>
      <c r="L1662" s="28">
        <f>IFERROR(IF(OR(J1662=0,K1662=""),"",IF(E1662="Positivo",MIN(MAX(K1662/J1662,0),1.3),MIN(MAX(J1662/K1662,0),1.3))),"")</f>
        <v/>
      </c>
      <c r="M1662" s="28">
        <f>IFERROR(IF(OR(J1662=0,K1662=""),"",IF(E1662="Positivo",MAX(K1662/J1662,0),MAX(J1662/K1662,0))),"")</f>
        <v/>
      </c>
      <c r="N1662" s="5" t="inlineStr">
        <is>
          <t>DEC</t>
        </is>
      </c>
      <c r="O1662" s="5" t="inlineStr">
        <is>
          <t>DEC</t>
        </is>
      </c>
      <c r="P1662" s="16" t="n">
        <v>1</v>
      </c>
      <c r="Q1662" s="16" t="n">
        <v>2</v>
      </c>
      <c r="R1662" s="5">
        <f>A1662&amp;"-"&amp;YEAR(F1662)&amp;"-"&amp;IF(LEN(MONTH(F1662))=1,"0"&amp;MONTH(F1662),MONTH(F1662))&amp;"-"&amp;IF(LEN(DAY(F1662))=1,"0"&amp;DAY(F1662),DAY(F1662))</f>
        <v/>
      </c>
    </row>
    <row r="1663">
      <c r="A1663" s="26" t="n">
        <v>125</v>
      </c>
      <c r="B1663" s="5" t="inlineStr">
        <is>
          <t>Indice de severidad</t>
        </is>
      </c>
      <c r="C1663" s="5" t="inlineStr">
        <is>
          <t>GESTIÓN DE SEGURIDAD Y SALUD EN EL TRABAJO</t>
        </is>
      </c>
      <c r="D1663" s="5" t="inlineStr">
        <is>
          <t>Mensual</t>
        </is>
      </c>
      <c r="E1663" s="5" t="inlineStr">
        <is>
          <t>Negativo</t>
        </is>
      </c>
      <c r="F1663" s="6" t="n">
        <v>45716</v>
      </c>
      <c r="G1663" s="5">
        <f>YEAR(F1663)</f>
        <v/>
      </c>
      <c r="H1663" s="5">
        <f>PROPER(TEXT(F1663,"mmmm"))</f>
        <v/>
      </c>
      <c r="I1663" s="6">
        <f>IF(OR(H1663="Enero",H1663="Febrero",H1663="Marzo",H1663="Abril",H1663="Mayo",H1663="Junio"),G1663&amp;"-1",IF(OR(H1663="Julio",H1663="Agosto",H1663="Septiembre",H1663="Octubre",H1663="Noviembre",H1663="Diciembre"),G1663&amp;"-2"))</f>
        <v/>
      </c>
      <c r="J1663" s="5" t="n">
        <v>1.9</v>
      </c>
      <c r="K1663" s="10" t="n">
        <v>0</v>
      </c>
      <c r="L1663" s="28">
        <f>IFERROR(IF(OR(J1663=0,K1663=""),"",IF(E1663="Positivo",MIN(MAX(K1663/J1663,0),1.3),MIN(MAX(J1663/K1663,0),1.3))),"")</f>
        <v/>
      </c>
      <c r="M1663" s="28">
        <f>IFERROR(IF(OR(J1663=0,K1663=""),"",IF(E1663="Positivo",MAX(K1663/J1663,0),MAX(J1663/K1663,0))),"")</f>
        <v/>
      </c>
      <c r="N1663" s="5" t="inlineStr">
        <is>
          <t>DEC</t>
        </is>
      </c>
      <c r="O1663" s="5" t="inlineStr">
        <is>
          <t>DEC</t>
        </is>
      </c>
      <c r="P1663" s="16" t="n">
        <v>1</v>
      </c>
      <c r="Q1663" s="16" t="n">
        <v>2</v>
      </c>
      <c r="R1663" s="5">
        <f>A1663&amp;"-"&amp;YEAR(F1663)&amp;"-"&amp;IF(LEN(MONTH(F1663))=1,"0"&amp;MONTH(F1663),MONTH(F1663))&amp;"-"&amp;IF(LEN(DAY(F1663))=1,"0"&amp;DAY(F1663),DAY(F1663))</f>
        <v/>
      </c>
    </row>
    <row r="1664">
      <c r="A1664" s="26" t="n">
        <v>125</v>
      </c>
      <c r="B1664" s="5" t="inlineStr">
        <is>
          <t>Indice de severidad</t>
        </is>
      </c>
      <c r="C1664" s="5" t="inlineStr">
        <is>
          <t>GESTIÓN DE SEGURIDAD Y SALUD EN EL TRABAJO</t>
        </is>
      </c>
      <c r="D1664" s="5" t="inlineStr">
        <is>
          <t>Mensual</t>
        </is>
      </c>
      <c r="E1664" s="5" t="inlineStr">
        <is>
          <t>Negativo</t>
        </is>
      </c>
      <c r="F1664" s="6" t="n">
        <v>45747</v>
      </c>
      <c r="G1664" s="5">
        <f>YEAR(F1664)</f>
        <v/>
      </c>
      <c r="H1664" s="5">
        <f>PROPER(TEXT(F1664,"mmmm"))</f>
        <v/>
      </c>
      <c r="I1664" s="6">
        <f>IF(OR(H1664="Enero",H1664="Febrero",H1664="Marzo",H1664="Abril",H1664="Mayo",H1664="Junio"),G1664&amp;"-1",IF(OR(H1664="Julio",H1664="Agosto",H1664="Septiembre",H1664="Octubre",H1664="Noviembre",H1664="Diciembre"),G1664&amp;"-2"))</f>
        <v/>
      </c>
      <c r="J1664" s="5" t="n">
        <v>1.9</v>
      </c>
      <c r="K1664" s="121" t="n">
        <v>0.45</v>
      </c>
      <c r="L1664" s="28">
        <f>IFERROR(IF(OR(J1664=0,K1664=""),"",IF(E1664="Positivo",MIN(MAX(K1664/J1664,0),1.3),MIN(MAX(J1664/K1664,0),1.3))),"")</f>
        <v/>
      </c>
      <c r="M1664" s="28">
        <f>IFERROR(IF(OR(J1664=0,K1664=""),"",IF(E1664="Positivo",MAX(K1664/J1664,0),MAX(J1664/K1664,0))),"")</f>
        <v/>
      </c>
      <c r="N1664" s="5" t="inlineStr">
        <is>
          <t>DEC</t>
        </is>
      </c>
      <c r="O1664" s="5" t="inlineStr">
        <is>
          <t>DEC</t>
        </is>
      </c>
      <c r="P1664" s="16" t="n">
        <v>1</v>
      </c>
      <c r="Q1664" s="16" t="n">
        <v>2</v>
      </c>
      <c r="R1664" s="5">
        <f>A1664&amp;"-"&amp;YEAR(F1664)&amp;"-"&amp;IF(LEN(MONTH(F1664))=1,"0"&amp;MONTH(F1664),MONTH(F1664))&amp;"-"&amp;IF(LEN(DAY(F1664))=1,"0"&amp;DAY(F1664),DAY(F1664))</f>
        <v/>
      </c>
    </row>
    <row r="1665">
      <c r="A1665" s="26" t="n">
        <v>125</v>
      </c>
      <c r="B1665" s="5" t="inlineStr">
        <is>
          <t>Indice de severidad</t>
        </is>
      </c>
      <c r="C1665" s="5" t="inlineStr">
        <is>
          <t>GESTIÓN DE SEGURIDAD Y SALUD EN EL TRABAJO</t>
        </is>
      </c>
      <c r="D1665" s="5" t="inlineStr">
        <is>
          <t>Mensual</t>
        </is>
      </c>
      <c r="E1665" s="5" t="inlineStr">
        <is>
          <t>Negativo</t>
        </is>
      </c>
      <c r="F1665" s="6" t="n">
        <v>45777</v>
      </c>
      <c r="G1665" s="5">
        <f>YEAR(F1665)</f>
        <v/>
      </c>
      <c r="H1665" s="5">
        <f>PROPER(TEXT(F1665,"mmmm"))</f>
        <v/>
      </c>
      <c r="I1665" s="6">
        <f>IF(OR(H1665="Enero",H1665="Febrero",H1665="Marzo",H1665="Abril",H1665="Mayo",H1665="Junio"),G1665&amp;"-1",IF(OR(H1665="Julio",H1665="Agosto",H1665="Septiembre",H1665="Octubre",H1665="Noviembre",H1665="Diciembre"),G1665&amp;"-2"))</f>
        <v/>
      </c>
      <c r="J1665" s="5" t="n">
        <v>1.9</v>
      </c>
      <c r="K1665" s="121" t="n">
        <v>0</v>
      </c>
      <c r="L1665" s="28">
        <f>IFERROR(IF(OR(J1665=0,K1665=""),"",IF(E1665="Positivo",MIN(MAX(K1665/J1665,0),1.3),MIN(MAX(J1665/K1665,0),1.3))),"")</f>
        <v/>
      </c>
      <c r="M1665" s="28">
        <f>IFERROR(IF(OR(J1665=0,K1665=""),"",IF(E1665="Positivo",MAX(K1665/J1665,0),MAX(J1665/K1665,0))),"")</f>
        <v/>
      </c>
      <c r="N1665" s="5" t="inlineStr">
        <is>
          <t>DEC</t>
        </is>
      </c>
      <c r="O1665" s="5" t="inlineStr">
        <is>
          <t>DEC</t>
        </is>
      </c>
      <c r="P1665" s="16" t="n">
        <v>1</v>
      </c>
      <c r="Q1665" s="16" t="n">
        <v>2</v>
      </c>
      <c r="R1665" s="5">
        <f>A1665&amp;"-"&amp;YEAR(F1665)&amp;"-"&amp;IF(LEN(MONTH(F1665))=1,"0"&amp;MONTH(F1665),MONTH(F1665))&amp;"-"&amp;IF(LEN(DAY(F1665))=1,"0"&amp;DAY(F1665),DAY(F1665))</f>
        <v/>
      </c>
    </row>
    <row r="1666">
      <c r="A1666" s="26" t="n">
        <v>125</v>
      </c>
      <c r="B1666" s="5" t="inlineStr">
        <is>
          <t>Indice de severidad</t>
        </is>
      </c>
      <c r="C1666" s="5" t="inlineStr">
        <is>
          <t>GESTIÓN DE SEGURIDAD Y SALUD EN EL TRABAJO</t>
        </is>
      </c>
      <c r="D1666" s="5" t="inlineStr">
        <is>
          <t>Mensual</t>
        </is>
      </c>
      <c r="E1666" s="5" t="inlineStr">
        <is>
          <t>Negativo</t>
        </is>
      </c>
      <c r="F1666" s="6" t="n">
        <v>45808</v>
      </c>
      <c r="G1666" s="5">
        <f>YEAR(F1666)</f>
        <v/>
      </c>
      <c r="H1666" s="5">
        <f>PROPER(TEXT(F1666,"mmmm"))</f>
        <v/>
      </c>
      <c r="I1666" s="6">
        <f>IF(OR(H1666="Enero",H1666="Febrero",H1666="Marzo",H1666="Abril",H1666="Mayo",H1666="Junio"),G1666&amp;"-1",IF(OR(H1666="Julio",H1666="Agosto",H1666="Septiembre",H1666="Octubre",H1666="Noviembre",H1666="Diciembre"),G1666&amp;"-2"))</f>
        <v/>
      </c>
      <c r="J1666" s="5" t="n">
        <v>1.9</v>
      </c>
      <c r="K1666" s="121" t="n">
        <v>0.24</v>
      </c>
      <c r="L1666" s="28">
        <f>IFERROR(IF(OR(J1666=0,K1666=""),"",IF(E1666="Positivo",MIN(MAX(K1666/J1666,0),1.3),MIN(MAX(J1666/K1666,0),1.3))),"")</f>
        <v/>
      </c>
      <c r="M1666" s="28">
        <f>IFERROR(IF(OR(J1666=0,K1666=""),"",IF(E1666="Positivo",MAX(K1666/J1666,0),MAX(J1666/K1666,0))),"")</f>
        <v/>
      </c>
      <c r="N1666" s="5" t="inlineStr">
        <is>
          <t>DEC</t>
        </is>
      </c>
      <c r="O1666" s="11" t="inlineStr">
        <is>
          <t>DEC</t>
        </is>
      </c>
      <c r="P1666" s="16" t="n">
        <v>1</v>
      </c>
      <c r="Q1666" s="16" t="n">
        <v>2</v>
      </c>
      <c r="R1666" s="5">
        <f>A1666&amp;"-"&amp;YEAR(F1666)&amp;"-"&amp;IF(LEN(MONTH(F1666))=1,"0"&amp;MONTH(F1666),MONTH(F1666))&amp;"-"&amp;IF(LEN(DAY(F1666))=1,"0"&amp;DAY(F1666),DAY(F1666))</f>
        <v/>
      </c>
    </row>
    <row r="1667">
      <c r="A1667" s="26" t="n">
        <v>125</v>
      </c>
      <c r="B1667" s="5" t="inlineStr">
        <is>
          <t>Indice de severidad</t>
        </is>
      </c>
      <c r="C1667" s="5" t="inlineStr">
        <is>
          <t>GESTIÓN DE SEGURIDAD Y SALUD EN EL TRABAJO</t>
        </is>
      </c>
      <c r="D1667" s="5" t="inlineStr">
        <is>
          <t>Mensual</t>
        </is>
      </c>
      <c r="E1667" s="5" t="inlineStr">
        <is>
          <t>Negativo</t>
        </is>
      </c>
      <c r="F1667" s="6" t="n">
        <v>45838</v>
      </c>
      <c r="G1667" s="5">
        <f>YEAR(F1667)</f>
        <v/>
      </c>
      <c r="H1667" s="5">
        <f>PROPER(TEXT(F1667,"mmmm"))</f>
        <v/>
      </c>
      <c r="I1667" s="6">
        <f>IF(OR(H1667="Enero",H1667="Febrero",H1667="Marzo",H1667="Abril",H1667="Mayo",H1667="Junio"),G1667&amp;"-1",IF(OR(H1667="Julio",H1667="Agosto",H1667="Septiembre",H1667="Octubre",H1667="Noviembre",H1667="Diciembre"),G1667&amp;"-2"))</f>
        <v/>
      </c>
      <c r="J1667" s="5" t="n">
        <v>1.9</v>
      </c>
      <c r="K1667" s="121" t="n">
        <v>0</v>
      </c>
      <c r="L1667" s="28">
        <f>IFERROR(IF(OR(J1667=0,K1667=""),"",IF(E1667="Positivo",MIN(MAX(K1667/J1667,0),1.3),MIN(MAX(J1667/K1667,0),1.3))),"")</f>
        <v/>
      </c>
      <c r="M1667" s="28">
        <f>IFERROR(IF(OR(J1667=0,K1667=""),"",IF(E1667="Positivo",MAX(K1667/J1667,0),MAX(J1667/K1667,0))),"")</f>
        <v/>
      </c>
      <c r="N1667" s="5" t="inlineStr">
        <is>
          <t>DEC</t>
        </is>
      </c>
      <c r="O1667" s="11" t="inlineStr">
        <is>
          <t>DEC</t>
        </is>
      </c>
      <c r="P1667" s="16" t="n">
        <v>1</v>
      </c>
      <c r="Q1667" s="16" t="n">
        <v>2</v>
      </c>
      <c r="R1667" s="5">
        <f>A1667&amp;"-"&amp;YEAR(F1667)&amp;"-"&amp;IF(LEN(MONTH(F1667))=1,"0"&amp;MONTH(F1667),MONTH(F1667))&amp;"-"&amp;IF(LEN(DAY(F1667))=1,"0"&amp;DAY(F1667),DAY(F1667))</f>
        <v/>
      </c>
    </row>
    <row r="1668">
      <c r="A1668" s="26" t="n">
        <v>125</v>
      </c>
      <c r="B1668" s="5" t="inlineStr">
        <is>
          <t>Indice de severidad</t>
        </is>
      </c>
      <c r="C1668" s="5" t="inlineStr">
        <is>
          <t>GESTIÓN DE SEGURIDAD Y SALUD EN EL TRABAJO</t>
        </is>
      </c>
      <c r="D1668" s="5" t="inlineStr">
        <is>
          <t>Mensual</t>
        </is>
      </c>
      <c r="E1668" s="5" t="inlineStr">
        <is>
          <t>Negativo</t>
        </is>
      </c>
      <c r="F1668" s="6" t="n">
        <v>45869</v>
      </c>
      <c r="G1668" s="5">
        <f>YEAR(F1668)</f>
        <v/>
      </c>
      <c r="H1668" s="5">
        <f>PROPER(TEXT(F1668,"mmmm"))</f>
        <v/>
      </c>
      <c r="I1668" s="6">
        <f>IF(OR(H1668="Enero",H1668="Febrero",H1668="Marzo",H1668="Abril",H1668="Mayo",H1668="Junio"),G1668&amp;"-1",IF(OR(H1668="Julio",H1668="Agosto",H1668="Septiembre",H1668="Octubre",H1668="Noviembre",H1668="Diciembre"),G1668&amp;"-2"))</f>
        <v/>
      </c>
      <c r="J1668" s="5" t="n">
        <v>1.9</v>
      </c>
      <c r="K1668" s="121" t="n">
        <v>0.25</v>
      </c>
      <c r="L1668" s="28">
        <f>IFERROR(IF(OR(J1668=0,K1668=""),"",IF(E1668="Positivo",MIN(MAX(K1668/J1668,0),1.3),MIN(MAX(J1668/K1668,0),1.3))),"")</f>
        <v/>
      </c>
      <c r="M1668" s="28">
        <f>IFERROR(IF(OR(J1668=0,K1668=""),"",IF(E1668="Positivo",MAX(K1668/J1668,0),MAX(J1668/K1668,0))),"")</f>
        <v/>
      </c>
      <c r="N1668" s="5" t="inlineStr">
        <is>
          <t>DEC</t>
        </is>
      </c>
      <c r="O1668" s="5" t="inlineStr">
        <is>
          <t>DEC</t>
        </is>
      </c>
      <c r="P1668" s="16" t="n">
        <v>1</v>
      </c>
      <c r="Q1668" s="16" t="n">
        <v>2</v>
      </c>
      <c r="R1668" s="5">
        <f>A1668&amp;"-"&amp;YEAR(F1668)&amp;"-"&amp;IF(LEN(MONTH(F1668))=1,"0"&amp;MONTH(F1668),MONTH(F1668))&amp;"-"&amp;IF(LEN(DAY(F1668))=1,"0"&amp;DAY(F1668),DAY(F1668))</f>
        <v/>
      </c>
    </row>
    <row r="1669">
      <c r="A1669" s="26" t="n">
        <v>128</v>
      </c>
      <c r="B1669" s="5" t="inlineStr">
        <is>
          <t>Ausentísmo por causa médica</t>
        </is>
      </c>
      <c r="C1669" s="5" t="inlineStr">
        <is>
          <t>GESTIÓN DE SEGURIDAD Y SALUD EN EL TRABAJO</t>
        </is>
      </c>
      <c r="D1669" s="5" t="inlineStr">
        <is>
          <t>Mensual</t>
        </is>
      </c>
      <c r="E1669" s="5" t="inlineStr">
        <is>
          <t>Negativo</t>
        </is>
      </c>
      <c r="F1669" s="6" t="n">
        <v>45688</v>
      </c>
      <c r="G1669" s="5">
        <f>YEAR(F1669)</f>
        <v/>
      </c>
      <c r="H1669" s="5">
        <f>PROPER(TEXT(F1669,"mmmm"))</f>
        <v/>
      </c>
      <c r="I1669" s="6">
        <f>IF(OR(H1669="Enero",H1669="Febrero",H1669="Marzo",H1669="Abril",H1669="Mayo",H1669="Junio"),G1669&amp;"-1",IF(OR(H1669="Julio",H1669="Agosto",H1669="Septiembre",H1669="Octubre",H1669="Noviembre",H1669="Diciembre"),G1669&amp;"-2"))</f>
        <v/>
      </c>
      <c r="J1669" s="5" t="n">
        <v>1</v>
      </c>
      <c r="K1669" s="121" t="n">
        <v>0.86</v>
      </c>
      <c r="L1669" s="28">
        <f>IFERROR(IF(OR(J1669=0,K1669=""),"",IF(E1669="Positivo",MIN(MAX(K1669/J1669,0),1.3),MIN(MAX(J1669/K1669,0),1.3))),"")</f>
        <v/>
      </c>
      <c r="M1669" s="28">
        <f>IFERROR(IF(OR(J1669=0,K1669=""),"",IF(E1669="Positivo",MAX(K1669/J1669,0),MAX(J1669/K1669,0))),"")</f>
        <v/>
      </c>
      <c r="N1669" s="5" t="inlineStr">
        <is>
          <t>DEC</t>
        </is>
      </c>
      <c r="O1669" s="5" t="inlineStr">
        <is>
          <t>DEC</t>
        </is>
      </c>
      <c r="P1669" s="16" t="n">
        <v>0</v>
      </c>
      <c r="Q1669" s="16" t="n">
        <v>2</v>
      </c>
      <c r="R1669" s="5">
        <f>A1669&amp;"-"&amp;YEAR(F1669)&amp;"-"&amp;IF(LEN(MONTH(F1669))=1,"0"&amp;MONTH(F1669),MONTH(F1669))&amp;"-"&amp;IF(LEN(DAY(F1669))=1,"0"&amp;DAY(F1669),DAY(F1669))</f>
        <v/>
      </c>
    </row>
    <row r="1670">
      <c r="A1670" s="26" t="n">
        <v>128</v>
      </c>
      <c r="B1670" s="5" t="inlineStr">
        <is>
          <t>Ausentísmo por causa médica</t>
        </is>
      </c>
      <c r="C1670" s="5" t="inlineStr">
        <is>
          <t>GESTIÓN DE SEGURIDAD Y SALUD EN EL TRABAJO</t>
        </is>
      </c>
      <c r="D1670" s="5" t="inlineStr">
        <is>
          <t>Mensual</t>
        </is>
      </c>
      <c r="E1670" s="5" t="inlineStr">
        <is>
          <t>Negativo</t>
        </is>
      </c>
      <c r="F1670" s="6" t="n">
        <v>45716</v>
      </c>
      <c r="G1670" s="5">
        <f>YEAR(F1670)</f>
        <v/>
      </c>
      <c r="H1670" s="5">
        <f>PROPER(TEXT(F1670,"mmmm"))</f>
        <v/>
      </c>
      <c r="I1670" s="6">
        <f>IF(OR(H1670="Enero",H1670="Febrero",H1670="Marzo",H1670="Abril",H1670="Mayo",H1670="Junio"),G1670&amp;"-1",IF(OR(H1670="Julio",H1670="Agosto",H1670="Septiembre",H1670="Octubre",H1670="Noviembre",H1670="Diciembre"),G1670&amp;"-2"))</f>
        <v/>
      </c>
      <c r="J1670" s="5" t="n">
        <v>1</v>
      </c>
      <c r="K1670" s="10" t="n">
        <v>0.99</v>
      </c>
      <c r="L1670" s="28">
        <f>IFERROR(IF(OR(J1670=0,K1670=""),"",IF(E1670="Positivo",MIN(MAX(K1670/J1670,0),1.3),MIN(MAX(J1670/K1670,0),1.3))),"")</f>
        <v/>
      </c>
      <c r="M1670" s="28">
        <f>IFERROR(IF(OR(J1670=0,K1670=""),"",IF(E1670="Positivo",MAX(K1670/J1670,0),MAX(J1670/K1670,0))),"")</f>
        <v/>
      </c>
      <c r="N1670" s="5" t="inlineStr">
        <is>
          <t>DEC</t>
        </is>
      </c>
      <c r="O1670" s="5" t="inlineStr">
        <is>
          <t>DEC</t>
        </is>
      </c>
      <c r="P1670" s="16" t="n">
        <v>0</v>
      </c>
      <c r="Q1670" s="16" t="n">
        <v>2</v>
      </c>
      <c r="R1670" s="5">
        <f>A1670&amp;"-"&amp;YEAR(F1670)&amp;"-"&amp;IF(LEN(MONTH(F1670))=1,"0"&amp;MONTH(F1670),MONTH(F1670))&amp;"-"&amp;IF(LEN(DAY(F1670))=1,"0"&amp;DAY(F1670),DAY(F1670))</f>
        <v/>
      </c>
    </row>
    <row r="1671">
      <c r="A1671" s="26" t="n">
        <v>128</v>
      </c>
      <c r="B1671" s="5" t="inlineStr">
        <is>
          <t>Ausentísmo por causa médica</t>
        </is>
      </c>
      <c r="C1671" s="5" t="inlineStr">
        <is>
          <t>GESTIÓN DE SEGURIDAD Y SALUD EN EL TRABAJO</t>
        </is>
      </c>
      <c r="D1671" s="5" t="inlineStr">
        <is>
          <t>Mensual</t>
        </is>
      </c>
      <c r="E1671" s="5" t="inlineStr">
        <is>
          <t>Negativo</t>
        </is>
      </c>
      <c r="F1671" s="6" t="n">
        <v>45747</v>
      </c>
      <c r="G1671" s="5">
        <f>YEAR(F1671)</f>
        <v/>
      </c>
      <c r="H1671" s="5">
        <f>PROPER(TEXT(F1671,"mmmm"))</f>
        <v/>
      </c>
      <c r="I1671" s="6">
        <f>IF(OR(H1671="Enero",H1671="Febrero",H1671="Marzo",H1671="Abril",H1671="Mayo",H1671="Junio"),G1671&amp;"-1",IF(OR(H1671="Julio",H1671="Agosto",H1671="Septiembre",H1671="Octubre",H1671="Noviembre",H1671="Diciembre"),G1671&amp;"-2"))</f>
        <v/>
      </c>
      <c r="J1671" s="5" t="n">
        <v>1</v>
      </c>
      <c r="K1671" s="121" t="n">
        <v>0.96</v>
      </c>
      <c r="L1671" s="28">
        <f>IFERROR(IF(OR(J1671=0,K1671=""),"",IF(E1671="Positivo",MIN(MAX(K1671/J1671,0),1.3),MIN(MAX(J1671/K1671,0),1.3))),"")</f>
        <v/>
      </c>
      <c r="M1671" s="28">
        <f>IFERROR(IF(OR(J1671=0,K1671=""),"",IF(E1671="Positivo",MAX(K1671/J1671,0),MAX(J1671/K1671,0))),"")</f>
        <v/>
      </c>
      <c r="N1671" s="5" t="inlineStr">
        <is>
          <t>DEC</t>
        </is>
      </c>
      <c r="O1671" s="5" t="inlineStr">
        <is>
          <t>DEC</t>
        </is>
      </c>
      <c r="P1671" s="16" t="n">
        <v>0</v>
      </c>
      <c r="Q1671" s="16" t="n">
        <v>2</v>
      </c>
      <c r="R1671" s="5">
        <f>A1671&amp;"-"&amp;YEAR(F1671)&amp;"-"&amp;IF(LEN(MONTH(F1671))=1,"0"&amp;MONTH(F1671),MONTH(F1671))&amp;"-"&amp;IF(LEN(DAY(F1671))=1,"0"&amp;DAY(F1671),DAY(F1671))</f>
        <v/>
      </c>
    </row>
    <row r="1672">
      <c r="A1672" s="26" t="n">
        <v>128</v>
      </c>
      <c r="B1672" s="5" t="inlineStr">
        <is>
          <t>Ausentísmo por causa médica</t>
        </is>
      </c>
      <c r="C1672" s="5" t="inlineStr">
        <is>
          <t>GESTIÓN DE SEGURIDAD Y SALUD EN EL TRABAJO</t>
        </is>
      </c>
      <c r="D1672" s="5" t="inlineStr">
        <is>
          <t>Mensual</t>
        </is>
      </c>
      <c r="E1672" s="5" t="inlineStr">
        <is>
          <t>Negativo</t>
        </is>
      </c>
      <c r="F1672" s="6" t="n">
        <v>45777</v>
      </c>
      <c r="G1672" s="5">
        <f>YEAR(F1672)</f>
        <v/>
      </c>
      <c r="H1672" s="5">
        <f>PROPER(TEXT(F1672,"mmmm"))</f>
        <v/>
      </c>
      <c r="I1672" s="6">
        <f>IF(OR(H1672="Enero",H1672="Febrero",H1672="Marzo",H1672="Abril",H1672="Mayo",H1672="Junio"),G1672&amp;"-1",IF(OR(H1672="Julio",H1672="Agosto",H1672="Septiembre",H1672="Octubre",H1672="Noviembre",H1672="Diciembre"),G1672&amp;"-2"))</f>
        <v/>
      </c>
      <c r="J1672" s="5" t="n">
        <v>1</v>
      </c>
      <c r="K1672" s="121" t="n">
        <v>0.9399999999999999</v>
      </c>
      <c r="L1672" s="28">
        <f>IFERROR(IF(OR(J1672=0,K1672=""),"",IF(E1672="Positivo",MIN(MAX(K1672/J1672,0),1.3),MIN(MAX(J1672/K1672,0),1.3))),"")</f>
        <v/>
      </c>
      <c r="M1672" s="28">
        <f>IFERROR(IF(OR(J1672=0,K1672=""),"",IF(E1672="Positivo",MAX(K1672/J1672,0),MAX(J1672/K1672,0))),"")</f>
        <v/>
      </c>
      <c r="N1672" s="5" t="inlineStr">
        <is>
          <t>DEC</t>
        </is>
      </c>
      <c r="O1672" s="5" t="inlineStr">
        <is>
          <t>DEC</t>
        </is>
      </c>
      <c r="P1672" s="16" t="n">
        <v>0</v>
      </c>
      <c r="Q1672" s="16" t="n">
        <v>2</v>
      </c>
      <c r="R1672" s="5">
        <f>A1672&amp;"-"&amp;YEAR(F1672)&amp;"-"&amp;IF(LEN(MONTH(F1672))=1,"0"&amp;MONTH(F1672),MONTH(F1672))&amp;"-"&amp;IF(LEN(DAY(F1672))=1,"0"&amp;DAY(F1672),DAY(F1672))</f>
        <v/>
      </c>
    </row>
    <row r="1673">
      <c r="A1673" s="26" t="n">
        <v>128</v>
      </c>
      <c r="B1673" s="5" t="inlineStr">
        <is>
          <t>Ausentísmo por causa médica</t>
        </is>
      </c>
      <c r="C1673" s="5" t="inlineStr">
        <is>
          <t>GESTIÓN DE SEGURIDAD Y SALUD EN EL TRABAJO</t>
        </is>
      </c>
      <c r="D1673" s="5" t="inlineStr">
        <is>
          <t>Mensual</t>
        </is>
      </c>
      <c r="E1673" s="5" t="inlineStr">
        <is>
          <t>Negativo</t>
        </is>
      </c>
      <c r="F1673" s="6" t="n">
        <v>45808</v>
      </c>
      <c r="G1673" s="5">
        <f>YEAR(F1673)</f>
        <v/>
      </c>
      <c r="H1673" s="5">
        <f>PROPER(TEXT(F1673,"mmmm"))</f>
        <v/>
      </c>
      <c r="I1673" s="6">
        <f>IF(OR(H1673="Enero",H1673="Febrero",H1673="Marzo",H1673="Abril",H1673="Mayo",H1673="Junio"),G1673&amp;"-1",IF(OR(H1673="Julio",H1673="Agosto",H1673="Septiembre",H1673="Octubre",H1673="Noviembre",H1673="Diciembre"),G1673&amp;"-2"))</f>
        <v/>
      </c>
      <c r="J1673" s="5" t="n">
        <v>1</v>
      </c>
      <c r="K1673" s="121" t="n">
        <v>0.88</v>
      </c>
      <c r="L1673" s="28">
        <f>IFERROR(IF(OR(J1673=0,K1673=""),"",IF(E1673="Positivo",MIN(MAX(K1673/J1673,0),1.3),MIN(MAX(J1673/K1673,0),1.3))),"")</f>
        <v/>
      </c>
      <c r="M1673" s="28">
        <f>IFERROR(IF(OR(J1673=0,K1673=""),"",IF(E1673="Positivo",MAX(K1673/J1673,0),MAX(J1673/K1673,0))),"")</f>
        <v/>
      </c>
      <c r="N1673" s="5" t="inlineStr">
        <is>
          <t>DEC</t>
        </is>
      </c>
      <c r="O1673" s="5" t="inlineStr">
        <is>
          <t>DEC</t>
        </is>
      </c>
      <c r="P1673" s="16" t="n">
        <v>0</v>
      </c>
      <c r="Q1673" s="16" t="n">
        <v>2</v>
      </c>
      <c r="R1673" s="5">
        <f>A1673&amp;"-"&amp;YEAR(F1673)&amp;"-"&amp;IF(LEN(MONTH(F1673))=1,"0"&amp;MONTH(F1673),MONTH(F1673))&amp;"-"&amp;IF(LEN(DAY(F1673))=1,"0"&amp;DAY(F1673),DAY(F1673))</f>
        <v/>
      </c>
    </row>
    <row r="1674">
      <c r="A1674" s="26" t="n">
        <v>128</v>
      </c>
      <c r="B1674" s="5" t="inlineStr">
        <is>
          <t>Ausentísmo por causa médica</t>
        </is>
      </c>
      <c r="C1674" s="5" t="inlineStr">
        <is>
          <t>GESTIÓN DE SEGURIDAD Y SALUD EN EL TRABAJO</t>
        </is>
      </c>
      <c r="D1674" s="5" t="inlineStr">
        <is>
          <t>Mensual</t>
        </is>
      </c>
      <c r="E1674" s="5" t="inlineStr">
        <is>
          <t>Negativo</t>
        </is>
      </c>
      <c r="F1674" s="6" t="n">
        <v>45838</v>
      </c>
      <c r="G1674" s="5">
        <f>YEAR(F1674)</f>
        <v/>
      </c>
      <c r="H1674" s="5">
        <f>PROPER(TEXT(F1674,"mmmm"))</f>
        <v/>
      </c>
      <c r="I1674" s="6">
        <f>IF(OR(H1674="Enero",H1674="Febrero",H1674="Marzo",H1674="Abril",H1674="Mayo",H1674="Junio"),G1674&amp;"-1",IF(OR(H1674="Julio",H1674="Agosto",H1674="Septiembre",H1674="Octubre",H1674="Noviembre",H1674="Diciembre"),G1674&amp;"-2"))</f>
        <v/>
      </c>
      <c r="J1674" s="5" t="n">
        <v>1</v>
      </c>
      <c r="K1674" s="121" t="n">
        <v>0.97</v>
      </c>
      <c r="L1674" s="28">
        <f>IFERROR(IF(OR(J1674=0,K1674=""),"",IF(E1674="Positivo",MIN(MAX(K1674/J1674,0),1.3),MIN(MAX(J1674/K1674,0),1.3))),"")</f>
        <v/>
      </c>
      <c r="M1674" s="28">
        <f>IFERROR(IF(OR(J1674=0,K1674=""),"",IF(E1674="Positivo",MAX(K1674/J1674,0),MAX(J1674/K1674,0))),"")</f>
        <v/>
      </c>
      <c r="N1674" s="5" t="inlineStr">
        <is>
          <t>DEC</t>
        </is>
      </c>
      <c r="O1674" s="5" t="inlineStr">
        <is>
          <t>DEC</t>
        </is>
      </c>
      <c r="P1674" s="16" t="n">
        <v>0</v>
      </c>
      <c r="Q1674" s="16" t="n">
        <v>2</v>
      </c>
      <c r="R1674" s="5">
        <f>A1674&amp;"-"&amp;YEAR(F1674)&amp;"-"&amp;IF(LEN(MONTH(F1674))=1,"0"&amp;MONTH(F1674),MONTH(F1674))&amp;"-"&amp;IF(LEN(DAY(F1674))=1,"0"&amp;DAY(F1674),DAY(F1674))</f>
        <v/>
      </c>
    </row>
    <row r="1675">
      <c r="A1675" s="26" t="n">
        <v>128</v>
      </c>
      <c r="B1675" s="5" t="inlineStr">
        <is>
          <t>Ausentísmo por causa médica</t>
        </is>
      </c>
      <c r="C1675" s="5" t="inlineStr">
        <is>
          <t>GESTIÓN DE SEGURIDAD Y SALUD EN EL TRABAJO</t>
        </is>
      </c>
      <c r="D1675" s="5" t="inlineStr">
        <is>
          <t>Mensual</t>
        </is>
      </c>
      <c r="E1675" s="5" t="inlineStr">
        <is>
          <t>Negativo</t>
        </is>
      </c>
      <c r="F1675" s="6" t="n">
        <v>45869</v>
      </c>
      <c r="G1675" s="5">
        <f>YEAR(F1675)</f>
        <v/>
      </c>
      <c r="H1675" s="5">
        <f>PROPER(TEXT(F1675,"mmmm"))</f>
        <v/>
      </c>
      <c r="I1675" s="6">
        <f>IF(OR(H1675="Enero",H1675="Febrero",H1675="Marzo",H1675="Abril",H1675="Mayo",H1675="Junio"),G1675&amp;"-1",IF(OR(H1675="Julio",H1675="Agosto",H1675="Septiembre",H1675="Octubre",H1675="Noviembre",H1675="Diciembre"),G1675&amp;"-2"))</f>
        <v/>
      </c>
      <c r="J1675" s="5" t="n">
        <v>1</v>
      </c>
      <c r="K1675" s="121" t="n">
        <v>0.98</v>
      </c>
      <c r="L1675" s="28">
        <f>IFERROR(IF(OR(J1675=0,K1675=""),"",IF(E1675="Positivo",MIN(MAX(K1675/J1675,0),1.3),MIN(MAX(J1675/K1675,0),1.3))),"")</f>
        <v/>
      </c>
      <c r="M1675" s="28">
        <f>IFERROR(IF(OR(J1675=0,K1675=""),"",IF(E1675="Positivo",MAX(K1675/J1675,0),MAX(J1675/K1675,0))),"")</f>
        <v/>
      </c>
      <c r="N1675" s="5" t="inlineStr">
        <is>
          <t>DEC</t>
        </is>
      </c>
      <c r="O1675" s="5" t="inlineStr">
        <is>
          <t>DEC</t>
        </is>
      </c>
      <c r="P1675" s="16" t="n">
        <v>0</v>
      </c>
      <c r="Q1675" s="16" t="n">
        <v>2</v>
      </c>
      <c r="R1675" s="5">
        <f>A1675&amp;"-"&amp;YEAR(F1675)&amp;"-"&amp;IF(LEN(MONTH(F1675))=1,"0"&amp;MONTH(F1675),MONTH(F1675))&amp;"-"&amp;IF(LEN(DAY(F1675))=1,"0"&amp;DAY(F1675),DAY(F1675))</f>
        <v/>
      </c>
    </row>
    <row r="1676">
      <c r="A1676" s="5" t="n">
        <v>143</v>
      </c>
      <c r="B1676" s="5" t="inlineStr">
        <is>
          <t>Proyectos de investigación e innovación</t>
        </is>
      </c>
      <c r="C1676" s="5" t="inlineStr">
        <is>
          <t>Investigación, desarrollo tecnológico, innovación y creación</t>
        </is>
      </c>
      <c r="D1676" s="5" t="inlineStr">
        <is>
          <t>Semestral</t>
        </is>
      </c>
      <c r="E1676" s="5" t="inlineStr">
        <is>
          <t>Positivo</t>
        </is>
      </c>
      <c r="F1676" s="6" t="n">
        <v>45838</v>
      </c>
      <c r="G1676" s="5">
        <f>YEAR(F1676)</f>
        <v/>
      </c>
      <c r="H1676" s="5">
        <f>PROPER(TEXT(F1676,"mmmm"))</f>
        <v/>
      </c>
      <c r="I1676" s="6">
        <f>IF(OR(H1676="Enero",H1676="Febrero",H1676="Marzo",H1676="Abril",H1676="Mayo",H1676="Junio"),G1676&amp;"-1",IF(OR(H1676="Julio",H1676="Agosto",H1676="Septiembre",H1676="Octubre",H1676="Noviembre",H1676="Diciembre"),G1676&amp;"-2"))</f>
        <v/>
      </c>
      <c r="J1676" s="5" t="n">
        <v>100</v>
      </c>
      <c r="K1676" s="5" t="n">
        <v>159</v>
      </c>
      <c r="L1676" s="28">
        <f>IFERROR(IF(OR(J1676=0,K1676=""),"",IF(E1676="Positivo",MIN(MAX(K1676/J1676,0),1.3),MIN(MAX(J1676/K1676,0),1.3))),"")</f>
        <v/>
      </c>
      <c r="M1676" s="28">
        <f>IFERROR(IF(OR(J1676=0,K1676=""),"",IF(E1676="Positivo",MAX(K1676/J1676,0),MAX(J1676/K1676,0))),"")</f>
        <v/>
      </c>
      <c r="N1676" s="5" t="n"/>
      <c r="O1676" s="5" t="inlineStr">
        <is>
          <t>ENT</t>
        </is>
      </c>
      <c r="P1676" s="5" t="n">
        <v>0</v>
      </c>
      <c r="Q1676" s="5" t="n">
        <v>0</v>
      </c>
      <c r="R1676" s="5">
        <f>A1676&amp;"-"&amp;YEAR(F1676)&amp;"-"&amp;IF(LEN(MONTH(F1676))=1,"0"&amp;MONTH(F1676),MONTH(F1676))&amp;"-"&amp;IF(LEN(DAY(F1676))=1,"0"&amp;DAY(F1676),DAY(F1676))</f>
        <v/>
      </c>
    </row>
    <row r="1677">
      <c r="A1677" s="5" t="n">
        <v>145</v>
      </c>
      <c r="B1677" s="5" t="inlineStr">
        <is>
          <t>Semilleros de Investigación, Innovación y Creación</t>
        </is>
      </c>
      <c r="C1677" s="5" t="inlineStr">
        <is>
          <t>Formación para la investigación, creación e innovación</t>
        </is>
      </c>
      <c r="D1677" s="5" t="inlineStr">
        <is>
          <t>Semestral</t>
        </is>
      </c>
      <c r="E1677" s="5" t="inlineStr">
        <is>
          <t>Positivo</t>
        </is>
      </c>
      <c r="F1677" s="6" t="n">
        <v>45838</v>
      </c>
      <c r="G1677" s="5">
        <f>YEAR(F1677)</f>
        <v/>
      </c>
      <c r="H1677" s="5">
        <f>PROPER(TEXT(F1677,"mmmm"))</f>
        <v/>
      </c>
      <c r="I1677" s="6">
        <f>IF(OR(H1677="Enero",H1677="Febrero",H1677="Marzo",H1677="Abril",H1677="Mayo",H1677="Junio"),G1677&amp;"-1",IF(OR(H1677="Julio",H1677="Agosto",H1677="Septiembre",H1677="Octubre",H1677="Noviembre",H1677="Diciembre"),G1677&amp;"-2"))</f>
        <v/>
      </c>
      <c r="J1677" s="5" t="n">
        <v>1</v>
      </c>
      <c r="K1677" s="5" t="n">
        <v>1.74</v>
      </c>
      <c r="L1677" s="28">
        <f>IFERROR(IF(OR(J1677=0,K1677=""),"",IF(E1677="Positivo",MIN(MAX(K1677/J1677,0),1.3),MIN(MAX(J1677/K1677,0),1.3))),"")</f>
        <v/>
      </c>
      <c r="M1677" s="28">
        <f>IFERROR(IF(OR(J1677=0,K1677=""),"",IF(E1677="Positivo",MAX(K1677/J1677,0),MAX(J1677/K1677,0))),"")</f>
        <v/>
      </c>
      <c r="N1677" s="5" t="inlineStr">
        <is>
          <t>ENT</t>
        </is>
      </c>
      <c r="O1677" s="5" t="inlineStr">
        <is>
          <t>DEC</t>
        </is>
      </c>
      <c r="P1677" s="5" t="n">
        <v>0</v>
      </c>
      <c r="Q1677" s="5" t="n">
        <v>2</v>
      </c>
      <c r="R1677" s="5">
        <f>A1677&amp;"-"&amp;YEAR(F1677)&amp;"-"&amp;IF(LEN(MONTH(F1677))=1,"0"&amp;MONTH(F1677),MONTH(F1677))&amp;"-"&amp;IF(LEN(DAY(F1677))=1,"0"&amp;DAY(F1677),DAY(F1677))</f>
        <v/>
      </c>
    </row>
    <row r="1678">
      <c r="A1678" s="5" t="n">
        <v>146</v>
      </c>
      <c r="B1678" s="5" t="inlineStr">
        <is>
          <t>Docentes vinculados a investigación</t>
        </is>
      </c>
      <c r="C1678" s="5" t="inlineStr">
        <is>
          <t>Investigación, desarrollo tecnológico, innovación y creación</t>
        </is>
      </c>
      <c r="D1678" s="5" t="inlineStr">
        <is>
          <t>Semestral</t>
        </is>
      </c>
      <c r="E1678" s="5" t="inlineStr">
        <is>
          <t>Positivo</t>
        </is>
      </c>
      <c r="F1678" s="6" t="n">
        <v>45838</v>
      </c>
      <c r="G1678" s="5">
        <f>YEAR(F1678)</f>
        <v/>
      </c>
      <c r="H1678" s="5">
        <f>PROPER(TEXT(F1678,"mmmm"))</f>
        <v/>
      </c>
      <c r="I1678" s="6">
        <f>IF(OR(H1678="Enero",H1678="Febrero",H1678="Marzo",H1678="Abril",H1678="Mayo",H1678="Junio"),G1678&amp;"-1",IF(OR(H1678="Julio",H1678="Agosto",H1678="Septiembre",H1678="Octubre",H1678="Noviembre",H1678="Diciembre"),G1678&amp;"-2"))</f>
        <v/>
      </c>
      <c r="J1678" s="5" t="n">
        <v>100</v>
      </c>
      <c r="K1678" s="5" t="n">
        <v>107</v>
      </c>
      <c r="L1678" s="28">
        <f>IFERROR(IF(OR(J1678=0,K1678=""),"",IF(E1678="Positivo",MIN(MAX(K1678/J1678,0),1.3),MIN(MAX(J1678/K1678,0),1.3))),"")</f>
        <v/>
      </c>
      <c r="M1678" s="28">
        <f>IFERROR(IF(OR(J1678=0,K1678=""),"",IF(E1678="Positivo",MAX(K1678/J1678,0),MAX(J1678/K1678,0))),"")</f>
        <v/>
      </c>
      <c r="N1678" s="5" t="inlineStr">
        <is>
          <t>ENT</t>
        </is>
      </c>
      <c r="O1678" s="5" t="inlineStr">
        <is>
          <t>ENT</t>
        </is>
      </c>
      <c r="P1678" s="5" t="n">
        <v>0</v>
      </c>
      <c r="Q1678" s="5" t="n">
        <v>0</v>
      </c>
      <c r="R1678" s="5">
        <f>A1678&amp;"-"&amp;YEAR(F1678)&amp;"-"&amp;IF(LEN(MONTH(F1678))=1,"0"&amp;MONTH(F1678),MONTH(F1678))&amp;"-"&amp;IF(LEN(DAY(F1678))=1,"0"&amp;DAY(F1678),DAY(F1678))</f>
        <v/>
      </c>
    </row>
    <row r="1679">
      <c r="A1679" s="47" t="n">
        <v>148</v>
      </c>
      <c r="B1679" s="5" t="inlineStr">
        <is>
          <t>% Estudiantes vinculados a investigación</t>
        </is>
      </c>
      <c r="C1679" s="5" t="inlineStr">
        <is>
          <t>Formación para la investigación, creación e innovación</t>
        </is>
      </c>
      <c r="D1679" s="5" t="inlineStr">
        <is>
          <t>Semestral</t>
        </is>
      </c>
      <c r="E1679" s="5" t="inlineStr">
        <is>
          <t>Positivo</t>
        </is>
      </c>
      <c r="F1679" s="6" t="n">
        <v>45838</v>
      </c>
      <c r="G1679" s="5">
        <f>YEAR(F1679)</f>
        <v/>
      </c>
      <c r="H1679" s="5">
        <f>PROPER(TEXT(F1679,"mmmm"))</f>
        <v/>
      </c>
      <c r="I1679" s="6">
        <f>IF(OR(H1679="Enero",H1679="Febrero",H1679="Marzo",H1679="Abril",H1679="Mayo",H1679="Junio"),G1679&amp;"-1",IF(OR(H1679="Julio",H1679="Agosto",H1679="Septiembre",H1679="Octubre",H1679="Noviembre",H1679="Diciembre"),G1679&amp;"-2"))</f>
        <v/>
      </c>
      <c r="J1679" s="5" t="n">
        <v>4</v>
      </c>
      <c r="K1679" s="122" t="n">
        <v>4.08</v>
      </c>
      <c r="L1679" s="46">
        <f>IFERROR(IF(OR(J1679=0,K1679=""),"",IF(E1679="Positivo",MIN(MAX(K1679/J1679,0),1.3),MIN(MAX(J1679/K1679,0),1.3))),"")</f>
        <v/>
      </c>
      <c r="M1679" s="28">
        <f>IFERROR(IF(OR(J1679=0,K1679=""),"",IF(E1679="Positivo",MAX(K1679/J1679,0),MAX(J1679/K1679,0))),"")</f>
        <v/>
      </c>
      <c r="N1679" s="47" t="inlineStr">
        <is>
          <t>%</t>
        </is>
      </c>
      <c r="O1679" s="5" t="inlineStr">
        <is>
          <t>%</t>
        </is>
      </c>
      <c r="P1679" s="16" t="n">
        <v>0</v>
      </c>
      <c r="Q1679" s="16" t="n">
        <v>1</v>
      </c>
      <c r="R1679" s="5">
        <f>A1679&amp;"-"&amp;YEAR(F1679)&amp;"-"&amp;IF(LEN(MONTH(F1679))=1,"0"&amp;MONTH(F1679),MONTH(F1679))&amp;"-"&amp;IF(LEN(DAY(F1679))=1,"0"&amp;DAY(F1679),DAY(F1679))</f>
        <v/>
      </c>
    </row>
    <row r="1680">
      <c r="A1680" s="5" t="n">
        <v>159</v>
      </c>
      <c r="B1680" s="5" t="inlineStr">
        <is>
          <t>Nivel de Satisfacción Servicios Prestados</t>
        </is>
      </c>
      <c r="C1680" s="5" t="inlineStr">
        <is>
          <t>Editorial y Publicaciones</t>
        </is>
      </c>
      <c r="D1680" s="5" t="inlineStr">
        <is>
          <t>Semestral</t>
        </is>
      </c>
      <c r="E1680" s="5" t="inlineStr">
        <is>
          <t>Positivo</t>
        </is>
      </c>
      <c r="F1680" s="6" t="n">
        <v>45838</v>
      </c>
      <c r="G1680" s="5">
        <f>YEAR(F1680)</f>
        <v/>
      </c>
      <c r="H1680" s="5">
        <f>PROPER(TEXT(F1680,"mmmm"))</f>
        <v/>
      </c>
      <c r="I1680" s="6">
        <f>IF(OR(H1680="Enero",H1680="Febrero",H1680="Marzo",H1680="Abril",H1680="Mayo",H1680="Junio"),G1680&amp;"-1",IF(OR(H1680="Julio",H1680="Agosto",H1680="Septiembre",H1680="Octubre",H1680="Noviembre",H1680="Diciembre"),G1680&amp;"-2"))</f>
        <v/>
      </c>
      <c r="J1680" s="5" t="n">
        <v>80</v>
      </c>
      <c r="K1680" s="5" t="n">
        <v>100</v>
      </c>
      <c r="L1680" s="28">
        <f>IFERROR(IF(OR(J1680=0,K1680=""),"",IF(E1680="Positivo",MIN(MAX(K1680/J1680,0),1.3),MIN(MAX(J1680/K1680,0),1.3))),"")</f>
        <v/>
      </c>
      <c r="M1680" s="28">
        <f>IFERROR(IF(OR(J1680=0,K1680=""),"",IF(E1680="Positivo",MAX(K1680/J1680,0),MAX(J1680/K1680,0))),"")</f>
        <v/>
      </c>
      <c r="N1680" s="5" t="inlineStr">
        <is>
          <t>%</t>
        </is>
      </c>
      <c r="O1680" s="5" t="inlineStr">
        <is>
          <t>%</t>
        </is>
      </c>
      <c r="P1680" s="5" t="n">
        <v>0</v>
      </c>
      <c r="Q1680" s="5" t="n">
        <v>0</v>
      </c>
      <c r="R1680" s="5">
        <f>A1680&amp;"-"&amp;YEAR(F1680)&amp;"-"&amp;IF(LEN(MONTH(F1680))=1,"0"&amp;MONTH(F1680),MONTH(F1680))&amp;"-"&amp;IF(LEN(DAY(F1680))=1,"0"&amp;DAY(F1680),DAY(F1680))</f>
        <v/>
      </c>
    </row>
    <row r="1681">
      <c r="A1681" s="26" t="n">
        <v>167</v>
      </c>
      <c r="B1681" s="5" t="inlineStr">
        <is>
          <t>Satisfacción actividades plan de bienestar</t>
        </is>
      </c>
      <c r="C1681" s="5" t="inlineStr">
        <is>
          <t>GESTIÓN Y DESARROLLO DEL TALENTO HUMANO</t>
        </is>
      </c>
      <c r="D1681" s="5" t="inlineStr">
        <is>
          <t>Semestral</t>
        </is>
      </c>
      <c r="E1681" s="5" t="inlineStr">
        <is>
          <t>Positivo</t>
        </is>
      </c>
      <c r="F1681" s="6" t="n">
        <v>45838</v>
      </c>
      <c r="G1681" s="5">
        <f>YEAR(F1681)</f>
        <v/>
      </c>
      <c r="H1681" s="5">
        <f>PROPER(TEXT(F1681,"mmmm"))</f>
        <v/>
      </c>
      <c r="I1681" s="6">
        <f>IF(OR(H1681="Enero",H1681="Febrero",H1681="Marzo",H1681="Abril",H1681="Mayo",H1681="Junio"),G1681&amp;"-1",IF(OR(H1681="Julio",H1681="Agosto",H1681="Septiembre",H1681="Octubre",H1681="Noviembre",H1681="Diciembre"),G1681&amp;"-2"))</f>
        <v/>
      </c>
      <c r="J1681" s="5" t="n">
        <v>90</v>
      </c>
      <c r="K1681" s="10" t="n">
        <v>93.63</v>
      </c>
      <c r="L1681" s="28">
        <f>IFERROR(IF(OR(J1681=0,K1681=""),"",IF(E1681="Positivo",MIN(MAX(K1681/J1681,0),1.3),MIN(MAX(J1681/K1681,0),1.3))),"")</f>
        <v/>
      </c>
      <c r="M1681" s="28">
        <f>IFERROR(IF(OR(J1681=0,K1681=""),"",IF(E1681="Positivo",MAX(K1681/J1681,0),MAX(J1681/K1681,0))),"")</f>
        <v/>
      </c>
      <c r="N1681" s="5" t="inlineStr">
        <is>
          <t>%</t>
        </is>
      </c>
      <c r="O1681" s="5" t="inlineStr">
        <is>
          <t>%</t>
        </is>
      </c>
      <c r="P1681" s="16" t="n">
        <v>0</v>
      </c>
      <c r="Q1681" s="16" t="n">
        <v>1</v>
      </c>
      <c r="R1681" s="5">
        <f>A1681&amp;"-"&amp;YEAR(F1681)&amp;"-"&amp;IF(LEN(MONTH(F1681))=1,"0"&amp;MONTH(F1681),MONTH(F1681))&amp;"-"&amp;IF(LEN(DAY(F1681))=1,"0"&amp;DAY(F1681),DAY(F1681))</f>
        <v/>
      </c>
    </row>
    <row r="1682">
      <c r="A1682" s="26" t="n">
        <v>172</v>
      </c>
      <c r="B1682" s="5" t="inlineStr">
        <is>
          <t>Cumplimiento plan operativo del SGC</t>
        </is>
      </c>
      <c r="C1682" s="5" t="inlineStr">
        <is>
          <t>Gestión de calidad</t>
        </is>
      </c>
      <c r="D1682" s="5" t="inlineStr">
        <is>
          <t>Mensual</t>
        </is>
      </c>
      <c r="E1682" s="5" t="inlineStr">
        <is>
          <t>Positivo</t>
        </is>
      </c>
      <c r="F1682" s="6" t="n">
        <v>44742</v>
      </c>
      <c r="G1682" s="5">
        <f>YEAR(F1682)</f>
        <v/>
      </c>
      <c r="H1682" s="5">
        <f>PROPER(TEXT(F1682,"mmmm"))</f>
        <v/>
      </c>
      <c r="I1682" s="6">
        <f>IF(OR(H1682="Enero",H1682="Febrero",H1682="Marzo",H1682="Abril",H1682="Mayo",H1682="Junio"),G1682&amp;"-1",IF(OR(H1682="Julio",H1682="Agosto",H1682="Septiembre",H1682="Octubre",H1682="Noviembre",H1682="Diciembre"),G1682&amp;"-2"))</f>
        <v/>
      </c>
      <c r="J1682" s="5" t="n">
        <v>90</v>
      </c>
      <c r="K1682" s="122" t="n">
        <v>95.238095238095</v>
      </c>
      <c r="L1682" s="28">
        <f>IFERROR(IF(OR(J1682=0,K1682=""),"",IF(E1682="Positivo",MIN(MAX(K1682/J1682,0),1.3),MIN(MAX(J1682/K1682,0),1.3))),"")</f>
        <v/>
      </c>
      <c r="M1682" s="28">
        <f>IFERROR(IF(OR(J1682=0,K1682=""),"",IF(E1682="Positivo",MAX(K1682/J1682,0),MAX(J1682/K1682,0))),"")</f>
        <v/>
      </c>
      <c r="N1682" s="5" t="inlineStr">
        <is>
          <t>%</t>
        </is>
      </c>
      <c r="O1682" s="5" t="inlineStr">
        <is>
          <t>%</t>
        </is>
      </c>
      <c r="P1682" s="16" t="n">
        <v>0</v>
      </c>
      <c r="Q1682" s="16" t="n">
        <v>0</v>
      </c>
      <c r="R1682" s="5">
        <f>A1682&amp;"-"&amp;YEAR(F1682)&amp;"-"&amp;IF(LEN(MONTH(F1682))=1,"0"&amp;MONTH(F1682),MONTH(F1682))&amp;"-"&amp;IF(LEN(DAY(F1682))=1,"0"&amp;DAY(F1682),DAY(F1682))</f>
        <v/>
      </c>
    </row>
    <row r="1683">
      <c r="A1683" s="26" t="n">
        <v>172</v>
      </c>
      <c r="B1683" s="5" t="inlineStr">
        <is>
          <t>Cumplimiento plan operativo del SGC</t>
        </is>
      </c>
      <c r="C1683" s="5" t="inlineStr">
        <is>
          <t>Gestión de calidad</t>
        </is>
      </c>
      <c r="D1683" s="5" t="inlineStr">
        <is>
          <t>Mensual</t>
        </is>
      </c>
      <c r="E1683" s="5" t="inlineStr">
        <is>
          <t>Positivo</t>
        </is>
      </c>
      <c r="F1683" s="6" t="n">
        <v>44773</v>
      </c>
      <c r="G1683" s="5">
        <f>YEAR(F1683)</f>
        <v/>
      </c>
      <c r="H1683" s="5">
        <f>PROPER(TEXT(F1683,"mmmm"))</f>
        <v/>
      </c>
      <c r="I1683" s="6">
        <f>IF(OR(H1683="Enero",H1683="Febrero",H1683="Marzo",H1683="Abril",H1683="Mayo",H1683="Junio"),G1683&amp;"-1",IF(OR(H1683="Julio",H1683="Agosto",H1683="Septiembre",H1683="Octubre",H1683="Noviembre",H1683="Diciembre"),G1683&amp;"-2"))</f>
        <v/>
      </c>
      <c r="J1683" s="5" t="n">
        <v>90</v>
      </c>
      <c r="K1683" s="122" t="n">
        <v>95.652173913043</v>
      </c>
      <c r="L1683" s="28">
        <f>IFERROR(IF(OR(J1683=0,K1683=""),"",IF(E1683="Positivo",MIN(MAX(K1683/J1683,0),1.3),MIN(MAX(J1683/K1683,0),1.3))),"")</f>
        <v/>
      </c>
      <c r="M1683" s="28">
        <f>IFERROR(IF(OR(J1683=0,K1683=""),"",IF(E1683="Positivo",MAX(K1683/J1683,0),MAX(J1683/K1683,0))),"")</f>
        <v/>
      </c>
      <c r="N1683" s="5" t="inlineStr">
        <is>
          <t>%</t>
        </is>
      </c>
      <c r="O1683" s="5" t="inlineStr">
        <is>
          <t>%</t>
        </is>
      </c>
      <c r="P1683" s="16" t="n">
        <v>0</v>
      </c>
      <c r="Q1683" s="16" t="n">
        <v>0</v>
      </c>
      <c r="R1683" s="5">
        <f>A1683&amp;"-"&amp;YEAR(F1683)&amp;"-"&amp;IF(LEN(MONTH(F1683))=1,"0"&amp;MONTH(F1683),MONTH(F1683))&amp;"-"&amp;IF(LEN(DAY(F1683))=1,"0"&amp;DAY(F1683),DAY(F1683))</f>
        <v/>
      </c>
    </row>
    <row r="1684">
      <c r="A1684" s="26" t="n">
        <v>172</v>
      </c>
      <c r="B1684" s="5" t="inlineStr">
        <is>
          <t>Cumplimiento plan operativo del SGC</t>
        </is>
      </c>
      <c r="C1684" s="5" t="inlineStr">
        <is>
          <t>Gestión de calidad</t>
        </is>
      </c>
      <c r="D1684" s="5" t="inlineStr">
        <is>
          <t>Mensual</t>
        </is>
      </c>
      <c r="E1684" s="5" t="inlineStr">
        <is>
          <t>Positivo</t>
        </is>
      </c>
      <c r="F1684" s="6" t="n">
        <v>44804</v>
      </c>
      <c r="G1684" s="5">
        <f>YEAR(F1684)</f>
        <v/>
      </c>
      <c r="H1684" s="5">
        <f>PROPER(TEXT(F1684,"mmmm"))</f>
        <v/>
      </c>
      <c r="I1684" s="6">
        <f>IF(OR(H1684="Enero",H1684="Febrero",H1684="Marzo",H1684="Abril",H1684="Mayo",H1684="Junio"),G1684&amp;"-1",IF(OR(H1684="Julio",H1684="Agosto",H1684="Septiembre",H1684="Octubre",H1684="Noviembre",H1684="Diciembre"),G1684&amp;"-2"))</f>
        <v/>
      </c>
      <c r="J1684" s="5" t="n">
        <v>90</v>
      </c>
      <c r="K1684" s="122" t="n">
        <v>100</v>
      </c>
      <c r="L1684" s="28">
        <f>IFERROR(IF(OR(J1684=0,K1684=""),"",IF(E1684="Positivo",MIN(MAX(K1684/J1684,0),1.3),MIN(MAX(J1684/K1684,0),1.3))),"")</f>
        <v/>
      </c>
      <c r="M1684" s="28">
        <f>IFERROR(IF(OR(J1684=0,K1684=""),"",IF(E1684="Positivo",MAX(K1684/J1684,0),MAX(J1684/K1684,0))),"")</f>
        <v/>
      </c>
      <c r="N1684" s="5" t="inlineStr">
        <is>
          <t>%</t>
        </is>
      </c>
      <c r="O1684" s="5" t="inlineStr">
        <is>
          <t>%</t>
        </is>
      </c>
      <c r="P1684" s="16" t="n">
        <v>0</v>
      </c>
      <c r="Q1684" s="16" t="n">
        <v>0</v>
      </c>
      <c r="R1684" s="5">
        <f>A1684&amp;"-"&amp;YEAR(F1684)&amp;"-"&amp;IF(LEN(MONTH(F1684))=1,"0"&amp;MONTH(F1684),MONTH(F1684))&amp;"-"&amp;IF(LEN(DAY(F1684))=1,"0"&amp;DAY(F1684),DAY(F1684))</f>
        <v/>
      </c>
    </row>
    <row r="1685">
      <c r="A1685" s="26" t="n">
        <v>172</v>
      </c>
      <c r="B1685" s="5" t="inlineStr">
        <is>
          <t>Cumplimiento plan operativo del SGC</t>
        </is>
      </c>
      <c r="C1685" s="5" t="inlineStr">
        <is>
          <t>Gestión de calidad</t>
        </is>
      </c>
      <c r="D1685" s="5" t="inlineStr">
        <is>
          <t>Mensual</t>
        </is>
      </c>
      <c r="E1685" s="5" t="inlineStr">
        <is>
          <t>Positivo</t>
        </is>
      </c>
      <c r="F1685" s="6" t="n">
        <v>44834</v>
      </c>
      <c r="G1685" s="5">
        <f>YEAR(F1685)</f>
        <v/>
      </c>
      <c r="H1685" s="5">
        <f>PROPER(TEXT(F1685,"mmmm"))</f>
        <v/>
      </c>
      <c r="I1685" s="6">
        <f>IF(OR(H1685="Enero",H1685="Febrero",H1685="Marzo",H1685="Abril",H1685="Mayo",H1685="Junio"),G1685&amp;"-1",IF(OR(H1685="Julio",H1685="Agosto",H1685="Septiembre",H1685="Octubre",H1685="Noviembre",H1685="Diciembre"),G1685&amp;"-2"))</f>
        <v/>
      </c>
      <c r="J1685" s="5" t="n">
        <v>90</v>
      </c>
      <c r="K1685" s="122" t="n">
        <v>100</v>
      </c>
      <c r="L1685" s="28">
        <f>IFERROR(IF(OR(J1685=0,K1685=""),"",IF(E1685="Positivo",MIN(MAX(K1685/J1685,0),1.3),MIN(MAX(J1685/K1685,0),1.3))),"")</f>
        <v/>
      </c>
      <c r="M1685" s="28">
        <f>IFERROR(IF(OR(J1685=0,K1685=""),"",IF(E1685="Positivo",MAX(K1685/J1685,0),MAX(J1685/K1685,0))),"")</f>
        <v/>
      </c>
      <c r="N1685" s="5" t="inlineStr">
        <is>
          <t>%</t>
        </is>
      </c>
      <c r="O1685" s="5" t="inlineStr">
        <is>
          <t>%</t>
        </is>
      </c>
      <c r="P1685" s="16" t="n">
        <v>0</v>
      </c>
      <c r="Q1685" s="16" t="n">
        <v>0</v>
      </c>
      <c r="R1685" s="5">
        <f>A1685&amp;"-"&amp;YEAR(F1685)&amp;"-"&amp;IF(LEN(MONTH(F1685))=1,"0"&amp;MONTH(F1685),MONTH(F1685))&amp;"-"&amp;IF(LEN(DAY(F1685))=1,"0"&amp;DAY(F1685),DAY(F1685))</f>
        <v/>
      </c>
    </row>
    <row r="1686">
      <c r="A1686" s="39" t="n">
        <v>172</v>
      </c>
      <c r="B1686" s="5" t="inlineStr">
        <is>
          <t>Cumplimiento plan operativo del SGC</t>
        </is>
      </c>
      <c r="C1686" s="5" t="inlineStr">
        <is>
          <t>Gestión de calidad</t>
        </is>
      </c>
      <c r="D1686" s="5" t="inlineStr">
        <is>
          <t>Mensual</t>
        </is>
      </c>
      <c r="E1686" s="5" t="inlineStr">
        <is>
          <t>Positivo</t>
        </is>
      </c>
      <c r="F1686" s="6" t="n">
        <v>44865</v>
      </c>
      <c r="G1686" s="5">
        <f>YEAR(F1686)</f>
        <v/>
      </c>
      <c r="H1686" s="5">
        <f>PROPER(TEXT(F1686,"mmmm"))</f>
        <v/>
      </c>
      <c r="I1686" s="6">
        <f>IF(OR(H1686="Enero",H1686="Febrero",H1686="Marzo",H1686="Abril",H1686="Mayo",H1686="Junio"),G1686&amp;"-1",IF(OR(H1686="Julio",H1686="Agosto",H1686="Septiembre",H1686="Octubre",H1686="Noviembre",H1686="Diciembre"),G1686&amp;"-2"))</f>
        <v/>
      </c>
      <c r="J1686" s="5" t="n">
        <v>90</v>
      </c>
      <c r="K1686" s="122" t="n">
        <v>96.385542168675</v>
      </c>
      <c r="L1686" s="28">
        <f>IFERROR(IF(OR(J1686=0,K1686=""),"",IF(E1686="Positivo",MIN(MAX(K1686/J1686,0),1.3),MIN(MAX(J1686/K1686,0),1.3))),"")</f>
        <v/>
      </c>
      <c r="M1686" s="28">
        <f>IFERROR(IF(OR(J1686=0,K1686=""),"",IF(E1686="Positivo",MAX(K1686/J1686,0),MAX(J1686/K1686,0))),"")</f>
        <v/>
      </c>
      <c r="N1686" s="5" t="inlineStr">
        <is>
          <t>%</t>
        </is>
      </c>
      <c r="O1686" s="5" t="inlineStr">
        <is>
          <t>%</t>
        </is>
      </c>
      <c r="P1686" s="16" t="n">
        <v>0</v>
      </c>
      <c r="Q1686" s="16" t="n">
        <v>0</v>
      </c>
      <c r="R1686" s="5">
        <f>A1686&amp;"-"&amp;YEAR(F1686)&amp;"-"&amp;IF(LEN(MONTH(F1686))=1,"0"&amp;MONTH(F1686),MONTH(F1686))&amp;"-"&amp;IF(LEN(DAY(F1686))=1,"0"&amp;DAY(F1686),DAY(F1686))</f>
        <v/>
      </c>
    </row>
    <row r="1687">
      <c r="A1687" s="39" t="n">
        <v>172</v>
      </c>
      <c r="B1687" s="5" t="inlineStr">
        <is>
          <t>Cumplimiento plan operativo del SGC</t>
        </is>
      </c>
      <c r="C1687" s="5" t="inlineStr">
        <is>
          <t>Gestión de calidad</t>
        </is>
      </c>
      <c r="D1687" s="5" t="inlineStr">
        <is>
          <t>Mensual</t>
        </is>
      </c>
      <c r="E1687" s="5" t="inlineStr">
        <is>
          <t>Positivo</t>
        </is>
      </c>
      <c r="F1687" s="6" t="n">
        <v>44895</v>
      </c>
      <c r="G1687" s="5">
        <f>YEAR(F1687)</f>
        <v/>
      </c>
      <c r="H1687" s="5">
        <f>PROPER(TEXT(F1687,"mmmm"))</f>
        <v/>
      </c>
      <c r="I1687" s="6">
        <f>IF(OR(H1687="Enero",H1687="Febrero",H1687="Marzo",H1687="Abril",H1687="Mayo",H1687="Junio"),G1687&amp;"-1",IF(OR(H1687="Julio",H1687="Agosto",H1687="Septiembre",H1687="Octubre",H1687="Noviembre",H1687="Diciembre"),G1687&amp;"-2"))</f>
        <v/>
      </c>
      <c r="J1687" s="5" t="n">
        <v>90</v>
      </c>
      <c r="K1687" s="122" t="n">
        <v>100</v>
      </c>
      <c r="L1687" s="28">
        <f>IFERROR(IF(OR(J1687=0,K1687=""),"",IF(E1687="Positivo",MIN(MAX(K1687/J1687,0),1.3),MIN(MAX(J1687/K1687,0),1.3))),"")</f>
        <v/>
      </c>
      <c r="M1687" s="28">
        <f>IFERROR(IF(OR(J1687=0,K1687=""),"",IF(E1687="Positivo",MAX(K1687/J1687,0),MAX(J1687/K1687,0))),"")</f>
        <v/>
      </c>
      <c r="N1687" s="5" t="inlineStr">
        <is>
          <t>%</t>
        </is>
      </c>
      <c r="O1687" s="5" t="inlineStr">
        <is>
          <t>%</t>
        </is>
      </c>
      <c r="P1687" s="16" t="n">
        <v>0</v>
      </c>
      <c r="Q1687" s="16" t="n">
        <v>0</v>
      </c>
      <c r="R1687" s="5">
        <f>A1687&amp;"-"&amp;YEAR(F1687)&amp;"-"&amp;IF(LEN(MONTH(F1687))=1,"0"&amp;MONTH(F1687),MONTH(F1687))&amp;"-"&amp;IF(LEN(DAY(F1687))=1,"0"&amp;DAY(F1687),DAY(F1687))</f>
        <v/>
      </c>
    </row>
    <row r="1688">
      <c r="A1688" s="39" t="n">
        <v>172</v>
      </c>
      <c r="B1688" s="5" t="inlineStr">
        <is>
          <t>Cumplimiento plan operativo del SGC</t>
        </is>
      </c>
      <c r="C1688" s="5" t="inlineStr">
        <is>
          <t>Gestión de calidad</t>
        </is>
      </c>
      <c r="D1688" s="5" t="inlineStr">
        <is>
          <t>Mensual</t>
        </is>
      </c>
      <c r="E1688" s="5" t="inlineStr">
        <is>
          <t>Positivo</t>
        </is>
      </c>
      <c r="F1688" s="6" t="n">
        <v>44926</v>
      </c>
      <c r="G1688" s="5">
        <f>YEAR(F1688)</f>
        <v/>
      </c>
      <c r="H1688" s="5">
        <f>PROPER(TEXT(F1688,"mmmm"))</f>
        <v/>
      </c>
      <c r="I1688" s="6">
        <f>IF(OR(H1688="Enero",H1688="Febrero",H1688="Marzo",H1688="Abril",H1688="Mayo",H1688="Junio"),G1688&amp;"-1",IF(OR(H1688="Julio",H1688="Agosto",H1688="Septiembre",H1688="Octubre",H1688="Noviembre",H1688="Diciembre"),G1688&amp;"-2"))</f>
        <v/>
      </c>
      <c r="J1688" s="5" t="n">
        <v>90</v>
      </c>
      <c r="K1688" s="122" t="n">
        <v>100</v>
      </c>
      <c r="L1688" s="28">
        <f>IFERROR(IF(OR(J1688=0,K1688=""),"",IF(E1688="Positivo",MIN(MAX(K1688/J1688,0),1.3),MIN(MAX(J1688/K1688,0),1.3))),"")</f>
        <v/>
      </c>
      <c r="M1688" s="28">
        <f>IFERROR(IF(OR(J1688=0,K1688=""),"",IF(E1688="Positivo",MAX(K1688/J1688,0),MAX(J1688/K1688,0))),"")</f>
        <v/>
      </c>
      <c r="N1688" s="5" t="inlineStr">
        <is>
          <t>%</t>
        </is>
      </c>
      <c r="O1688" s="5" t="inlineStr">
        <is>
          <t>%</t>
        </is>
      </c>
      <c r="P1688" s="16" t="n">
        <v>0</v>
      </c>
      <c r="Q1688" s="16" t="n">
        <v>0</v>
      </c>
      <c r="R1688" s="5">
        <f>A1688&amp;"-"&amp;YEAR(F1688)&amp;"-"&amp;IF(LEN(MONTH(F1688))=1,"0"&amp;MONTH(F1688),MONTH(F1688))&amp;"-"&amp;IF(LEN(DAY(F1688))=1,"0"&amp;DAY(F1688),DAY(F1688))</f>
        <v/>
      </c>
    </row>
    <row r="1689">
      <c r="A1689" s="26" t="n">
        <v>197</v>
      </c>
      <c r="B1689" s="5" t="inlineStr">
        <is>
          <t>Cumplimiento cronograma Mantenimiento de Equipos</t>
        </is>
      </c>
      <c r="C1689" s="5" t="inlineStr">
        <is>
          <t>Gestión Infraestructura Física</t>
        </is>
      </c>
      <c r="D1689" s="5" t="inlineStr">
        <is>
          <t>Trimestral</t>
        </is>
      </c>
      <c r="E1689" s="5" t="inlineStr">
        <is>
          <t>Positivo</t>
        </is>
      </c>
      <c r="F1689" s="6" t="n">
        <v>45747</v>
      </c>
      <c r="G1689" s="5">
        <f>YEAR(F1689)</f>
        <v/>
      </c>
      <c r="H1689" s="5">
        <f>PROPER(TEXT(F1689,"mmmm"))</f>
        <v/>
      </c>
      <c r="I1689" s="6">
        <f>IF(OR(H1689="Enero",H1689="Febrero",H1689="Marzo",H1689="Abril",H1689="Mayo",H1689="Junio"),G1689&amp;"-1",IF(OR(H1689="Julio",H1689="Agosto",H1689="Septiembre",H1689="Octubre",H1689="Noviembre",H1689="Diciembre"),G1689&amp;"-2"))</f>
        <v/>
      </c>
      <c r="J1689" s="5" t="n">
        <v>97</v>
      </c>
      <c r="K1689" s="10" t="n">
        <v>100</v>
      </c>
      <c r="L1689" s="28">
        <f>IFERROR(IF(OR(J1689=0,K1689=""),"",IF(E1689="Positivo",MIN(MAX(K1689/J1689,0),1.3),MIN(MAX(J1689/K1689,0),1.3))),"")</f>
        <v/>
      </c>
      <c r="M1689" s="28">
        <f>IFERROR(IF(OR(J1689=0,K1689=""),"",IF(E1689="Positivo",MAX(K1689/J1689,0),MAX(J1689/K1689,0))),"")</f>
        <v/>
      </c>
      <c r="N1689" s="5" t="inlineStr">
        <is>
          <t>%</t>
        </is>
      </c>
      <c r="O1689" s="5" t="inlineStr">
        <is>
          <t>%</t>
        </is>
      </c>
      <c r="P1689" s="16" t="n">
        <v>0</v>
      </c>
      <c r="Q1689" s="16" t="n">
        <v>0</v>
      </c>
      <c r="R1689" s="5">
        <f>A1689&amp;"-"&amp;YEAR(F1689)&amp;"-"&amp;IF(LEN(MONTH(F1689))=1,"0"&amp;MONTH(F1689),MONTH(F1689))&amp;"-"&amp;IF(LEN(DAY(F1689))=1,"0"&amp;DAY(F1689),DAY(F1689))</f>
        <v/>
      </c>
    </row>
    <row r="1690">
      <c r="A1690" s="26" t="n">
        <v>197</v>
      </c>
      <c r="B1690" s="5" t="inlineStr">
        <is>
          <t>Cumplimiento cronograma Mantenimiento de Equipos</t>
        </is>
      </c>
      <c r="C1690" s="5" t="inlineStr">
        <is>
          <t>Gestión Infraestructura Física</t>
        </is>
      </c>
      <c r="D1690" s="5" t="inlineStr">
        <is>
          <t>Trimestral</t>
        </is>
      </c>
      <c r="E1690" s="5" t="inlineStr">
        <is>
          <t>Positivo</t>
        </is>
      </c>
      <c r="F1690" s="6" t="n">
        <v>45838</v>
      </c>
      <c r="G1690" s="5">
        <f>YEAR(F1690)</f>
        <v/>
      </c>
      <c r="H1690" s="5">
        <f>PROPER(TEXT(F1690,"mmmm"))</f>
        <v/>
      </c>
      <c r="I1690" s="6">
        <f>IF(OR(H1690="Enero",H1690="Febrero",H1690="Marzo",H1690="Abril",H1690="Mayo",H1690="Junio"),G1690&amp;"-1",IF(OR(H1690="Julio",H1690="Agosto",H1690="Septiembre",H1690="Octubre",H1690="Noviembre",H1690="Diciembre"),G1690&amp;"-2"))</f>
        <v/>
      </c>
      <c r="J1690" s="5" t="n">
        <v>97</v>
      </c>
      <c r="K1690" s="10" t="n">
        <v>96.43000000000001</v>
      </c>
      <c r="L1690" s="28">
        <f>IFERROR(IF(OR(J1690=0,K1690=""),"",IF(E1690="Positivo",MIN(MAX(K1690/J1690,0),1.3),MIN(MAX(J1690/K1690,0),1.3))),"")</f>
        <v/>
      </c>
      <c r="M1690" s="28">
        <f>IFERROR(IF(OR(J1690=0,K1690=""),"",IF(E1690="Positivo",MAX(K1690/J1690,0),MAX(J1690/K1690,0))),"")</f>
        <v/>
      </c>
      <c r="N1690" s="5" t="inlineStr">
        <is>
          <t>%</t>
        </is>
      </c>
      <c r="O1690" s="5" t="inlineStr">
        <is>
          <t>%</t>
        </is>
      </c>
      <c r="P1690" s="16" t="n">
        <v>0</v>
      </c>
      <c r="Q1690" s="16" t="n">
        <v>0</v>
      </c>
      <c r="R1690" s="5">
        <f>A1690&amp;"-"&amp;YEAR(F1690)&amp;"-"&amp;IF(LEN(MONTH(F1690))=1,"0"&amp;MONTH(F1690),MONTH(F1690))&amp;"-"&amp;IF(LEN(DAY(F1690))=1,"0"&amp;DAY(F1690),DAY(F1690))</f>
        <v/>
      </c>
    </row>
    <row r="1691">
      <c r="A1691" s="43" t="n">
        <v>203</v>
      </c>
      <c r="B1691" s="5" t="inlineStr">
        <is>
          <t>Cumplimiento de Ingresos</t>
        </is>
      </c>
      <c r="C1691" s="5" t="inlineStr">
        <is>
          <t>Planeación Financiera</t>
        </is>
      </c>
      <c r="D1691" s="5" t="inlineStr">
        <is>
          <t>Semestral</t>
        </is>
      </c>
      <c r="E1691" s="5" t="inlineStr">
        <is>
          <t>Positivo</t>
        </is>
      </c>
      <c r="F1691" s="6" t="n">
        <v>45838</v>
      </c>
      <c r="G1691" s="5">
        <f>YEAR(F1691)</f>
        <v/>
      </c>
      <c r="H1691" s="5">
        <f>PROPER(TEXT(F1691,"mmmm"))</f>
        <v/>
      </c>
      <c r="I1691" s="6">
        <f>IF(OR(H1691="Enero",H1691="Febrero",H1691="Marzo",H1691="Abril",H1691="Mayo",H1691="Junio"),G1691&amp;"-1",IF(OR(H1691="Julio",H1691="Agosto",H1691="Septiembre",H1691="Octubre",H1691="Noviembre",H1691="Diciembre"),G1691&amp;"-2"))</f>
        <v/>
      </c>
      <c r="J1691" s="123" t="n">
        <v>285</v>
      </c>
      <c r="K1691" s="120" t="n">
        <v>317545912626.9</v>
      </c>
      <c r="L1691" s="28">
        <f>IFERROR(IF(OR(J1691=0,K1691=""),"",IF(E1691="Positivo",MIN(MAX(K1691/J1691,0),1.3),MIN(MAX(J1691/K1691,0),1.3))),"")</f>
        <v/>
      </c>
      <c r="M1691" s="28">
        <f>IFERROR(IF(OR(J1691=0,K1691=""),"",IF(E1691="Positivo",MAX(K1691/J1691,0),MAX(J1691/K1691,0))),"")</f>
        <v/>
      </c>
      <c r="N1691" s="5" t="inlineStr">
        <is>
          <t>$</t>
        </is>
      </c>
      <c r="O1691" s="5" t="inlineStr">
        <is>
          <t>$</t>
        </is>
      </c>
      <c r="P1691" s="16" t="n">
        <v>0</v>
      </c>
      <c r="Q1691" s="16" t="n">
        <v>0</v>
      </c>
      <c r="R1691" s="5">
        <f>A1691&amp;"-"&amp;YEAR(F1691)&amp;"-"&amp;IF(LEN(MONTH(F1691))=1,"0"&amp;MONTH(F1691),MONTH(F1691))&amp;"-"&amp;IF(LEN(DAY(F1691))=1,"0"&amp;DAY(F1691),DAY(F1691))</f>
        <v/>
      </c>
    </row>
    <row r="1692">
      <c r="A1692" s="26" t="n">
        <v>204</v>
      </c>
      <c r="B1692" s="5" t="inlineStr">
        <is>
          <t>Caja</t>
        </is>
      </c>
      <c r="C1692" s="5" t="inlineStr">
        <is>
          <t>Planeación Financiera</t>
        </is>
      </c>
      <c r="D1692" s="5" t="inlineStr">
        <is>
          <t>Semestral</t>
        </is>
      </c>
      <c r="E1692" s="5" t="inlineStr">
        <is>
          <t>Positivo</t>
        </is>
      </c>
      <c r="F1692" s="17" t="n">
        <v>45838</v>
      </c>
      <c r="G1692" s="5">
        <f>YEAR(F1692)</f>
        <v/>
      </c>
      <c r="H1692" s="5">
        <f>PROPER(TEXT(F1692,"mmmm"))</f>
        <v/>
      </c>
      <c r="I1692" s="6">
        <f>IF(OR(H1692="Enero",H1692="Febrero",H1692="Marzo",H1692="Abril",H1692="Mayo",H1692="Junio"),G1692&amp;"-1",IF(OR(H1692="Julio",H1692="Agosto",H1692="Septiembre",H1692="Octubre",H1692="Noviembre",H1692="Diciembre"),G1692&amp;"-2"))</f>
        <v/>
      </c>
      <c r="J1692" s="5" t="n">
        <v>95</v>
      </c>
      <c r="K1692" s="120" t="n">
        <v>86.89</v>
      </c>
      <c r="L1692" s="28">
        <f>IFERROR(IF(OR(J1692=0,K1692=""),"",IF(E1692="Positivo",MIN(MAX(K1692/J1692,0),1.3),MIN(MAX(J1692/K1692,0),1.3))),"")</f>
        <v/>
      </c>
      <c r="M1692" s="28">
        <f>IFERROR(IF(OR(J1692=0,K1692=""),"",IF(E1692="Positivo",MAX(K1692/J1692,0),MAX(J1692/K1692,0))),"")</f>
        <v/>
      </c>
      <c r="N1692" s="5" t="inlineStr">
        <is>
          <t>$</t>
        </is>
      </c>
      <c r="O1692" s="5" t="inlineStr">
        <is>
          <t>$</t>
        </is>
      </c>
      <c r="P1692" s="16" t="n">
        <v>0</v>
      </c>
      <c r="Q1692" s="16" t="n">
        <v>0</v>
      </c>
      <c r="R1692" s="5">
        <f>A1692&amp;"-"&amp;YEAR(F1692)&amp;"-"&amp;IF(LEN(MONTH(F1692))=1,"0"&amp;MONTH(F1692),MONTH(F1692))&amp;"-"&amp;IF(LEN(DAY(F1692))=1,"0"&amp;DAY(F1692),DAY(F1692))</f>
        <v/>
      </c>
    </row>
    <row r="1693">
      <c r="A1693" s="26" t="n">
        <v>205</v>
      </c>
      <c r="B1693" s="5" t="inlineStr">
        <is>
          <t>Utilidad Neta</t>
        </is>
      </c>
      <c r="C1693" s="5" t="inlineStr">
        <is>
          <t>Planeación Financiera</t>
        </is>
      </c>
      <c r="D1693" s="5" t="inlineStr">
        <is>
          <t>Semestral</t>
        </is>
      </c>
      <c r="E1693" s="5" t="inlineStr">
        <is>
          <t>Positivo</t>
        </is>
      </c>
      <c r="F1693" s="6" t="n">
        <v>45838</v>
      </c>
      <c r="G1693" s="5">
        <f>YEAR(F1693)</f>
        <v/>
      </c>
      <c r="H1693" s="5">
        <f>PROPER(TEXT(F1693,"mmmm"))</f>
        <v/>
      </c>
      <c r="I1693" s="6">
        <f>IF(OR(H1693="Enero",H1693="Febrero",H1693="Marzo",H1693="Abril",H1693="Mayo",H1693="Junio"),G1693&amp;"-1",IF(OR(H1693="Julio",H1693="Agosto",H1693="Septiembre",H1693="Octubre",H1693="Noviembre",H1693="Diciembre"),G1693&amp;"-2"))</f>
        <v/>
      </c>
      <c r="J1693" s="5" t="n">
        <v>95</v>
      </c>
      <c r="K1693" s="10" t="n">
        <v>186.31</v>
      </c>
      <c r="L1693" s="28">
        <f>IFERROR(IF(OR(J1693=0,K1693=""),"",IF(E1693="Positivo",MIN(MAX(K1693/J1693,0),1.3),MIN(MAX(J1693/K1693,0),1.3))),"")</f>
        <v/>
      </c>
      <c r="M1693" s="28">
        <f>IFERROR(IF(OR(J1693=0,K1693=""),"",IF(E1693="Positivo",MAX(K1693/J1693,0),MAX(J1693/K1693,0))),"")</f>
        <v/>
      </c>
      <c r="N1693" s="5" t="inlineStr">
        <is>
          <t>$</t>
        </is>
      </c>
      <c r="O1693" s="5" t="inlineStr">
        <is>
          <t>$</t>
        </is>
      </c>
      <c r="P1693" s="16" t="n">
        <v>0</v>
      </c>
      <c r="Q1693" s="16" t="n">
        <v>0</v>
      </c>
      <c r="R1693" s="5">
        <f>A1693&amp;"-"&amp;YEAR(F1693)&amp;"-"&amp;IF(LEN(MONTH(F1693))=1,"0"&amp;MONTH(F1693),MONTH(F1693))&amp;"-"&amp;IF(LEN(DAY(F1693))=1,"0"&amp;DAY(F1693),DAY(F1693))</f>
        <v/>
      </c>
    </row>
    <row r="1694">
      <c r="A1694" s="26" t="n">
        <v>207</v>
      </c>
      <c r="B1694" s="5" t="inlineStr">
        <is>
          <t>Nivel de Cumplimiento Opex</t>
        </is>
      </c>
      <c r="C1694" s="5" t="inlineStr">
        <is>
          <t>Planeación Financiera</t>
        </is>
      </c>
      <c r="D1694" s="5" t="inlineStr">
        <is>
          <t>Semestral</t>
        </is>
      </c>
      <c r="E1694" s="5" t="inlineStr">
        <is>
          <t>Negativo</t>
        </is>
      </c>
      <c r="F1694" s="6" t="n">
        <v>45838</v>
      </c>
      <c r="G1694" s="5">
        <f>YEAR(F1694)</f>
        <v/>
      </c>
      <c r="H1694" s="5">
        <f>PROPER(TEXT(F1694,"mmmm"))</f>
        <v/>
      </c>
      <c r="I1694" s="6">
        <f>IF(OR(H1694="Enero",H1694="Febrero",H1694="Marzo",H1694="Abril",H1694="Mayo",H1694="Junio"),G1694&amp;"-1",IF(OR(H1694="Julio",H1694="Agosto",H1694="Septiembre",H1694="Octubre",H1694="Noviembre",H1694="Diciembre"),G1694&amp;"-2"))</f>
        <v/>
      </c>
      <c r="J1694" s="5" t="n">
        <v>100</v>
      </c>
      <c r="K1694" s="11" t="n">
        <v>110.9</v>
      </c>
      <c r="L1694" s="28">
        <f>IFERROR(IF(OR(J1694=0,K1694=""),"",IF(E1694="Positivo",MIN(MAX(K1694/J1694,0),1.3),MIN(MAX(J1694/K1694,0),1.3))),"")</f>
        <v/>
      </c>
      <c r="M1694" s="28">
        <f>IFERROR(IF(OR(J1694=0,K1694=""),"",IF(E1694="Positivo",MAX(K1694/J1694,0),MAX(J1694/K1694,0))),"")</f>
        <v/>
      </c>
      <c r="N1694" s="5" t="inlineStr">
        <is>
          <t>$</t>
        </is>
      </c>
      <c r="O1694" s="5" t="inlineStr">
        <is>
          <t>$</t>
        </is>
      </c>
      <c r="P1694" s="16" t="n">
        <v>0</v>
      </c>
      <c r="Q1694" s="16" t="n">
        <v>0</v>
      </c>
      <c r="R1694" s="5">
        <f>A1694&amp;"-"&amp;YEAR(F1694)&amp;"-"&amp;IF(LEN(MONTH(F1694))=1,"0"&amp;MONTH(F1694),MONTH(F1694))&amp;"-"&amp;IF(LEN(DAY(F1694))=1,"0"&amp;DAY(F1694),DAY(F1694))</f>
        <v/>
      </c>
    </row>
    <row r="1695">
      <c r="A1695" s="26" t="n">
        <v>239</v>
      </c>
      <c r="B1695" s="5" t="inlineStr">
        <is>
          <t>Portafolio de Proyectos</t>
        </is>
      </c>
      <c r="C1695" s="5" t="inlineStr">
        <is>
          <t>Gestión de Proyectos</t>
        </is>
      </c>
      <c r="D1695" s="5" t="inlineStr">
        <is>
          <t>Mensual</t>
        </is>
      </c>
      <c r="E1695" s="5" t="inlineStr">
        <is>
          <t>Positivo</t>
        </is>
      </c>
      <c r="F1695" s="6" t="n">
        <v>45688</v>
      </c>
      <c r="G1695" s="5">
        <f>YEAR(F1695)</f>
        <v/>
      </c>
      <c r="H1695" s="5">
        <f>PROPER(TEXT(F1695,"mmmm"))</f>
        <v/>
      </c>
      <c r="I1695" s="6">
        <f>IF(OR(H1695="Enero",H1695="Febrero",H1695="Marzo",H1695="Abril",H1695="Mayo",H1695="Junio"),G1695&amp;"-1",IF(OR(H1695="Julio",H1695="Agosto",H1695="Septiembre",H1695="Octubre",H1695="Noviembre",H1695="Diciembre"),G1695&amp;"-2"))</f>
        <v/>
      </c>
      <c r="J1695" s="5" t="n"/>
      <c r="K1695" s="120" t="n">
        <v>33</v>
      </c>
      <c r="L1695" s="28">
        <f>IFERROR(IF(OR(J1695=0,K1695=""),"",IF(E1695="Positivo",MIN(MAX(K1695/J1695,0),1.3),MIN(MAX(J1695/K1695,0),1.3))),"")</f>
        <v/>
      </c>
      <c r="M1695" s="28">
        <f>IFERROR(IF(OR(J1695=0,K1695=""),"",IF(E1695="Positivo",MAX(K1695/J1695,0),MAX(J1695/K1695,0))),"")</f>
        <v/>
      </c>
      <c r="N1695" s="5" t="inlineStr">
        <is>
          <t>Metrica</t>
        </is>
      </c>
      <c r="O1695" s="11" t="inlineStr">
        <is>
          <t>ENT</t>
        </is>
      </c>
      <c r="P1695" s="16" t="n">
        <v>0</v>
      </c>
      <c r="Q1695" s="16" t="n">
        <v>0</v>
      </c>
      <c r="R1695" s="5">
        <f>A1695&amp;"-"&amp;YEAR(F1695)&amp;"-"&amp;IF(LEN(MONTH(F1695))=1,"0"&amp;MONTH(F1695),MONTH(F1695))&amp;"-"&amp;IF(LEN(DAY(F1695))=1,"0"&amp;DAY(F1695),DAY(F1695))</f>
        <v/>
      </c>
    </row>
    <row r="1696">
      <c r="A1696" s="26" t="n">
        <v>239</v>
      </c>
      <c r="B1696" s="5" t="inlineStr">
        <is>
          <t>Portafolio de Proyectos</t>
        </is>
      </c>
      <c r="C1696" s="5" t="inlineStr">
        <is>
          <t>Gestión de Proyectos</t>
        </is>
      </c>
      <c r="D1696" s="5" t="inlineStr">
        <is>
          <t>Mensual</t>
        </is>
      </c>
      <c r="E1696" s="5" t="inlineStr">
        <is>
          <t>Positivo</t>
        </is>
      </c>
      <c r="F1696" s="17" t="n">
        <v>45716</v>
      </c>
      <c r="G1696" s="5">
        <f>YEAR(F1696)</f>
        <v/>
      </c>
      <c r="H1696" s="5">
        <f>PROPER(TEXT(F1696,"mmmm"))</f>
        <v/>
      </c>
      <c r="I1696" s="6">
        <f>IF(OR(H1696="Enero",H1696="Febrero",H1696="Marzo",H1696="Abril",H1696="Mayo",H1696="Junio"),G1696&amp;"-1",IF(OR(H1696="Julio",H1696="Agosto",H1696="Septiembre",H1696="Octubre",H1696="Noviembre",H1696="Diciembre"),G1696&amp;"-2"))</f>
        <v/>
      </c>
      <c r="J1696" s="5" t="n"/>
      <c r="K1696" s="120" t="n">
        <v>0</v>
      </c>
      <c r="L1696" s="28">
        <f>IFERROR(IF(OR(J1696=0,K1696=""),"",IF(E1696="Positivo",MIN(MAX(K1696/J1696,0),1.3),MIN(MAX(J1696/K1696,0),1.3))),"")</f>
        <v/>
      </c>
      <c r="M1696" s="28">
        <f>IFERROR(IF(OR(J1696=0,K1696=""),"",IF(E1696="Positivo",MAX(K1696/J1696,0),MAX(J1696/K1696,0))),"")</f>
        <v/>
      </c>
      <c r="N1696" s="5" t="inlineStr">
        <is>
          <t>Metrica</t>
        </is>
      </c>
      <c r="O1696" s="11" t="inlineStr">
        <is>
          <t>ENT</t>
        </is>
      </c>
      <c r="P1696" s="16" t="n">
        <v>0</v>
      </c>
      <c r="Q1696" s="16" t="n">
        <v>0</v>
      </c>
      <c r="R1696" s="5">
        <f>A1696&amp;"-"&amp;YEAR(F1696)&amp;"-"&amp;IF(LEN(MONTH(F1696))=1,"0"&amp;MONTH(F1696),MONTH(F1696))&amp;"-"&amp;IF(LEN(DAY(F1696))=1,"0"&amp;DAY(F1696),DAY(F1696))</f>
        <v/>
      </c>
    </row>
    <row r="1697">
      <c r="A1697" s="26" t="n">
        <v>239</v>
      </c>
      <c r="B1697" s="5" t="inlineStr">
        <is>
          <t>Portafolio de Proyectos</t>
        </is>
      </c>
      <c r="C1697" s="5" t="inlineStr">
        <is>
          <t>Gestión de Proyectos</t>
        </is>
      </c>
      <c r="D1697" s="5" t="inlineStr">
        <is>
          <t>Mensual</t>
        </is>
      </c>
      <c r="E1697" s="5" t="inlineStr">
        <is>
          <t>Positivo</t>
        </is>
      </c>
      <c r="F1697" s="6" t="n">
        <v>45747</v>
      </c>
      <c r="G1697" s="5">
        <f>YEAR(F1697)</f>
        <v/>
      </c>
      <c r="H1697" s="5">
        <f>PROPER(TEXT(F1697,"mmmm"))</f>
        <v/>
      </c>
      <c r="I1697" s="6">
        <f>IF(OR(H1697="Enero",H1697="Febrero",H1697="Marzo",H1697="Abril",H1697="Mayo",H1697="Junio"),G1697&amp;"-1",IF(OR(H1697="Julio",H1697="Agosto",H1697="Septiembre",H1697="Octubre",H1697="Noviembre",H1697="Diciembre"),G1697&amp;"-2"))</f>
        <v/>
      </c>
      <c r="J1697" s="5" t="n"/>
      <c r="K1697" s="120" t="n">
        <v>8.4</v>
      </c>
      <c r="L1697" s="28">
        <f>IFERROR(IF(OR(J1697=0,K1697=""),"",IF(E1697="Positivo",MIN(MAX(K1697/J1697,0),1.3),MIN(MAX(J1697/K1697,0),1.3))),"")</f>
        <v/>
      </c>
      <c r="M1697" s="28">
        <f>IFERROR(IF(OR(J1697=0,K1697=""),"",IF(E1697="Positivo",MAX(K1697/J1697,0),MAX(J1697/K1697,0))),"")</f>
        <v/>
      </c>
      <c r="N1697" s="5" t="inlineStr">
        <is>
          <t>Metrica</t>
        </is>
      </c>
      <c r="O1697" s="11" t="inlineStr">
        <is>
          <t>ENT</t>
        </is>
      </c>
      <c r="P1697" s="16" t="n">
        <v>0</v>
      </c>
      <c r="Q1697" s="16" t="n">
        <v>0</v>
      </c>
      <c r="R1697" s="5">
        <f>A1697&amp;"-"&amp;YEAR(F1697)&amp;"-"&amp;IF(LEN(MONTH(F1697))=1,"0"&amp;MONTH(F1697),MONTH(F1697))&amp;"-"&amp;IF(LEN(DAY(F1697))=1,"0"&amp;DAY(F1697),DAY(F1697))</f>
        <v/>
      </c>
    </row>
    <row r="1698">
      <c r="A1698" s="26" t="n">
        <v>239</v>
      </c>
      <c r="B1698" s="5" t="inlineStr">
        <is>
          <t>Portafolio de Proyectos</t>
        </is>
      </c>
      <c r="C1698" s="5" t="inlineStr">
        <is>
          <t>Gestión de Proyectos</t>
        </is>
      </c>
      <c r="D1698" s="5" t="inlineStr">
        <is>
          <t>Mensual</t>
        </is>
      </c>
      <c r="E1698" s="5" t="inlineStr">
        <is>
          <t>Positivo</t>
        </is>
      </c>
      <c r="F1698" s="6" t="n">
        <v>45777</v>
      </c>
      <c r="G1698" s="5">
        <f>YEAR(F1698)</f>
        <v/>
      </c>
      <c r="H1698" s="5">
        <f>PROPER(TEXT(F1698,"mmmm"))</f>
        <v/>
      </c>
      <c r="I1698" s="6">
        <f>IF(OR(H1698="Enero",H1698="Febrero",H1698="Marzo",H1698="Abril",H1698="Mayo",H1698="Junio"),G1698&amp;"-1",IF(OR(H1698="Julio",H1698="Agosto",H1698="Septiembre",H1698="Octubre",H1698="Noviembre",H1698="Diciembre"),G1698&amp;"-2"))</f>
        <v/>
      </c>
      <c r="J1698" s="5" t="n"/>
      <c r="K1698" s="120" t="n">
        <v>8</v>
      </c>
      <c r="L1698" s="28">
        <f>IFERROR(IF(OR(J1698=0,K1698=""),"",IF(E1698="Positivo",MIN(MAX(K1698/J1698,0),1.3),MIN(MAX(J1698/K1698,0),1.3))),"")</f>
        <v/>
      </c>
      <c r="M1698" s="28">
        <f>IFERROR(IF(OR(J1698=0,K1698=""),"",IF(E1698="Positivo",MAX(K1698/J1698,0),MAX(J1698/K1698,0))),"")</f>
        <v/>
      </c>
      <c r="N1698" s="5" t="inlineStr">
        <is>
          <t>Metrica</t>
        </is>
      </c>
      <c r="O1698" s="11" t="inlineStr">
        <is>
          <t>ENT</t>
        </is>
      </c>
      <c r="P1698" s="16" t="n">
        <v>0</v>
      </c>
      <c r="Q1698" s="16" t="n">
        <v>0</v>
      </c>
      <c r="R1698" s="5">
        <f>A1698&amp;"-"&amp;YEAR(F1698)&amp;"-"&amp;IF(LEN(MONTH(F1698))=1,"0"&amp;MONTH(F1698),MONTH(F1698))&amp;"-"&amp;IF(LEN(DAY(F1698))=1,"0"&amp;DAY(F1698),DAY(F1698))</f>
        <v/>
      </c>
    </row>
    <row r="1699">
      <c r="A1699" s="26" t="n">
        <v>239</v>
      </c>
      <c r="B1699" s="5" t="inlineStr">
        <is>
          <t>Portafolio de Proyectos</t>
        </is>
      </c>
      <c r="C1699" s="5" t="inlineStr">
        <is>
          <t>Gestión de Proyectos</t>
        </is>
      </c>
      <c r="D1699" s="5" t="inlineStr">
        <is>
          <t>Mensual</t>
        </is>
      </c>
      <c r="E1699" s="5" t="inlineStr">
        <is>
          <t>Positivo</t>
        </is>
      </c>
      <c r="F1699" s="6" t="n">
        <v>45808</v>
      </c>
      <c r="G1699" s="5">
        <f>YEAR(F1699)</f>
        <v/>
      </c>
      <c r="H1699" s="5">
        <f>PROPER(TEXT(F1699,"mmmm"))</f>
        <v/>
      </c>
      <c r="I1699" s="6">
        <f>IF(OR(H1699="Enero",H1699="Febrero",H1699="Marzo",H1699="Abril",H1699="Mayo",H1699="Junio"),G1699&amp;"-1",IF(OR(H1699="Julio",H1699="Agosto",H1699="Septiembre",H1699="Octubre",H1699="Noviembre",H1699="Diciembre"),G1699&amp;"-2"))</f>
        <v/>
      </c>
      <c r="J1699" s="5" t="n"/>
      <c r="K1699" s="120" t="n">
        <v>8.4</v>
      </c>
      <c r="L1699" s="28">
        <f>IFERROR(IF(OR(J1699=0,K1699=""),"",IF(E1699="Positivo",MIN(MAX(K1699/J1699,0),1.3),MIN(MAX(J1699/K1699,0),1.3))),"")</f>
        <v/>
      </c>
      <c r="M1699" s="28">
        <f>IFERROR(IF(OR(J1699=0,K1699=""),"",IF(E1699="Positivo",MAX(K1699/J1699,0),MAX(J1699/K1699,0))),"")</f>
        <v/>
      </c>
      <c r="N1699" s="5" t="inlineStr">
        <is>
          <t>Metrica</t>
        </is>
      </c>
      <c r="O1699" s="11" t="inlineStr">
        <is>
          <t>ENT</t>
        </is>
      </c>
      <c r="P1699" s="16" t="n">
        <v>0</v>
      </c>
      <c r="Q1699" s="16" t="n">
        <v>0</v>
      </c>
      <c r="R1699" s="5">
        <f>A1699&amp;"-"&amp;YEAR(F1699)&amp;"-"&amp;IF(LEN(MONTH(F1699))=1,"0"&amp;MONTH(F1699),MONTH(F1699))&amp;"-"&amp;IF(LEN(DAY(F1699))=1,"0"&amp;DAY(F1699),DAY(F1699))</f>
        <v/>
      </c>
    </row>
    <row r="1700">
      <c r="A1700" s="26" t="n">
        <v>239</v>
      </c>
      <c r="B1700" s="5" t="inlineStr">
        <is>
          <t>Portafolio de Proyectos</t>
        </is>
      </c>
      <c r="C1700" s="5" t="inlineStr">
        <is>
          <t>Gestión de Proyectos</t>
        </is>
      </c>
      <c r="D1700" s="5" t="inlineStr">
        <is>
          <t>Mensual</t>
        </is>
      </c>
      <c r="E1700" s="5" t="inlineStr">
        <is>
          <t>Positivo</t>
        </is>
      </c>
      <c r="F1700" s="6" t="n">
        <v>45838</v>
      </c>
      <c r="G1700" s="5">
        <f>YEAR(F1700)</f>
        <v/>
      </c>
      <c r="H1700" s="5">
        <f>PROPER(TEXT(F1700,"mmmm"))</f>
        <v/>
      </c>
      <c r="I1700" s="6">
        <f>IF(OR(H1700="Enero",H1700="Febrero",H1700="Marzo",H1700="Abril",H1700="Mayo",H1700="Junio"),G1700&amp;"-1",IF(OR(H1700="Julio",H1700="Agosto",H1700="Septiembre",H1700="Octubre",H1700="Noviembre",H1700="Diciembre"),G1700&amp;"-2"))</f>
        <v/>
      </c>
      <c r="J1700" s="5" t="n"/>
      <c r="K1700" s="120" t="n">
        <v>8.199999999999999</v>
      </c>
      <c r="L1700" s="28">
        <f>IFERROR(IF(OR(J1700=0,K1700=""),"",IF(E1700="Positivo",MIN(MAX(K1700/J1700,0),1.3),MIN(MAX(J1700/K1700,0),1.3))),"")</f>
        <v/>
      </c>
      <c r="M1700" s="28">
        <f>IFERROR(IF(OR(J1700=0,K1700=""),"",IF(E1700="Positivo",MAX(K1700/J1700,0),MAX(J1700/K1700,0))),"")</f>
        <v/>
      </c>
      <c r="N1700" s="5" t="inlineStr">
        <is>
          <t>Metrica</t>
        </is>
      </c>
      <c r="O1700" s="11" t="inlineStr">
        <is>
          <t>ENT</t>
        </is>
      </c>
      <c r="P1700" s="16" t="n">
        <v>0</v>
      </c>
      <c r="Q1700" s="16" t="n">
        <v>0</v>
      </c>
      <c r="R1700" s="5">
        <f>A1700&amp;"-"&amp;YEAR(F1700)&amp;"-"&amp;IF(LEN(MONTH(F1700))=1,"0"&amp;MONTH(F1700),MONTH(F1700))&amp;"-"&amp;IF(LEN(DAY(F1700))=1,"0"&amp;DAY(F1700),DAY(F1700))</f>
        <v/>
      </c>
    </row>
    <row r="1701">
      <c r="A1701" s="26" t="n">
        <v>239</v>
      </c>
      <c r="B1701" s="5" t="inlineStr">
        <is>
          <t>Portafolio de Proyectos</t>
        </is>
      </c>
      <c r="C1701" s="5" t="inlineStr">
        <is>
          <t>Gestión de Proyectos</t>
        </is>
      </c>
      <c r="D1701" s="5" t="inlineStr">
        <is>
          <t>Mensual</t>
        </is>
      </c>
      <c r="E1701" s="5" t="inlineStr">
        <is>
          <t>Positivo</t>
        </is>
      </c>
      <c r="F1701" s="6" t="n">
        <v>45869</v>
      </c>
      <c r="G1701" s="5">
        <f>YEAR(F1701)</f>
        <v/>
      </c>
      <c r="H1701" s="5">
        <f>PROPER(TEXT(F1701,"mmmm"))</f>
        <v/>
      </c>
      <c r="I1701" s="6">
        <f>IF(OR(H1701="Enero",H1701="Febrero",H1701="Marzo",H1701="Abril",H1701="Mayo",H1701="Junio"),G1701&amp;"-1",IF(OR(H1701="Julio",H1701="Agosto",H1701="Septiembre",H1701="Octubre",H1701="Noviembre",H1701="Diciembre"),G1701&amp;"-2"))</f>
        <v/>
      </c>
      <c r="J1701" s="5" t="n"/>
      <c r="K1701" s="120" t="n">
        <v>8.4</v>
      </c>
      <c r="L1701" s="28">
        <f>IFERROR(IF(OR(J1701=0,K1701=""),"",IF(E1701="Positivo",MIN(MAX(K1701/J1701,0),1.3),MIN(MAX(J1701/K1701,0),1.3))),"")</f>
        <v/>
      </c>
      <c r="M1701" s="28">
        <f>IFERROR(IF(OR(J1701=0,K1701=""),"",IF(E1701="Positivo",MAX(K1701/J1701,0),MAX(J1701/K1701,0))),"")</f>
        <v/>
      </c>
      <c r="N1701" s="5" t="inlineStr">
        <is>
          <t>Metrica</t>
        </is>
      </c>
      <c r="O1701" s="11" t="inlineStr">
        <is>
          <t>ENT</t>
        </is>
      </c>
      <c r="P1701" s="16" t="n">
        <v>0</v>
      </c>
      <c r="Q1701" s="16" t="n">
        <v>0</v>
      </c>
      <c r="R1701" s="5">
        <f>A1701&amp;"-"&amp;YEAR(F1701)&amp;"-"&amp;IF(LEN(MONTH(F1701))=1,"0"&amp;MONTH(F1701),MONTH(F1701))&amp;"-"&amp;IF(LEN(DAY(F1701))=1,"0"&amp;DAY(F1701),DAY(F1701))</f>
        <v/>
      </c>
    </row>
    <row r="1702">
      <c r="A1702" s="26" t="n">
        <v>239</v>
      </c>
      <c r="B1702" s="5" t="inlineStr">
        <is>
          <t>Portafolio de Proyectos</t>
        </is>
      </c>
      <c r="C1702" s="5" t="inlineStr">
        <is>
          <t>Gestión de Proyectos</t>
        </is>
      </c>
      <c r="D1702" s="5" t="inlineStr">
        <is>
          <t>Mensual</t>
        </is>
      </c>
      <c r="E1702" s="5" t="inlineStr">
        <is>
          <t>Positivo</t>
        </is>
      </c>
      <c r="F1702" s="6" t="n">
        <v>45900</v>
      </c>
      <c r="G1702" s="5">
        <f>YEAR(F1702)</f>
        <v/>
      </c>
      <c r="H1702" s="5">
        <f>PROPER(TEXT(F1702,"mmmm"))</f>
        <v/>
      </c>
      <c r="I1702" s="6">
        <f>IF(OR(H1702="Enero",H1702="Febrero",H1702="Marzo",H1702="Abril",H1702="Mayo",H1702="Junio"),G1702&amp;"-1",IF(OR(H1702="Julio",H1702="Agosto",H1702="Septiembre",H1702="Octubre",H1702="Noviembre",H1702="Diciembre"),G1702&amp;"-2"))</f>
        <v/>
      </c>
      <c r="J1702" s="5" t="n"/>
      <c r="K1702" s="120" t="n">
        <v>8.199999999999999</v>
      </c>
      <c r="L1702" s="28">
        <f>IFERROR(IF(OR(J1702=0,K1702=""),"",IF(E1702="Positivo",MIN(MAX(K1702/J1702,0),1.3),MIN(MAX(J1702/K1702,0),1.3))),"")</f>
        <v/>
      </c>
      <c r="M1702" s="28">
        <f>IFERROR(IF(OR(J1702=0,K1702=""),"",IF(E1702="Positivo",MAX(K1702/J1702,0),MAX(J1702/K1702,0))),"")</f>
        <v/>
      </c>
      <c r="N1702" s="5" t="inlineStr">
        <is>
          <t>Metrica</t>
        </is>
      </c>
      <c r="O1702" s="11" t="inlineStr">
        <is>
          <t>ENT</t>
        </is>
      </c>
      <c r="P1702" s="16" t="n">
        <v>0</v>
      </c>
      <c r="Q1702" s="16" t="n">
        <v>0</v>
      </c>
      <c r="R1702" s="5">
        <f>A1702&amp;"-"&amp;YEAR(F1702)&amp;"-"&amp;IF(LEN(MONTH(F1702))=1,"0"&amp;MONTH(F1702),MONTH(F1702))&amp;"-"&amp;IF(LEN(DAY(F1702))=1,"0"&amp;DAY(F1702),DAY(F1702))</f>
        <v/>
      </c>
    </row>
    <row r="1703">
      <c r="A1703" s="26" t="n">
        <v>240</v>
      </c>
      <c r="B1703" s="5" t="inlineStr">
        <is>
          <t>Cumplimiento de Gestión De Proyectos Cerrados</t>
        </is>
      </c>
      <c r="C1703" s="5" t="inlineStr">
        <is>
          <t>Gestión de Proyectos</t>
        </is>
      </c>
      <c r="D1703" s="5" t="inlineStr">
        <is>
          <t>Trimestral</t>
        </is>
      </c>
      <c r="E1703" s="5" t="inlineStr">
        <is>
          <t>Positivo</t>
        </is>
      </c>
      <c r="F1703" s="6" t="n">
        <v>45747</v>
      </c>
      <c r="G1703" s="5">
        <f>YEAR(F1703)</f>
        <v/>
      </c>
      <c r="H1703" s="5">
        <f>PROPER(TEXT(F1703,"mmmm"))</f>
        <v/>
      </c>
      <c r="I1703" s="6">
        <f>IF(OR(H1703="Enero",H1703="Febrero",H1703="Marzo",H1703="Abril",H1703="Mayo",H1703="Junio"),G1703&amp;"-1",IF(OR(H1703="Julio",H1703="Agosto",H1703="Septiembre",H1703="Octubre",H1703="Noviembre",H1703="Diciembre"),G1703&amp;"-2"))</f>
        <v/>
      </c>
      <c r="J1703" s="5" t="n">
        <v>100</v>
      </c>
      <c r="K1703" s="10" t="n">
        <v>100</v>
      </c>
      <c r="L1703" s="28">
        <f>IFERROR(IF(OR(J1703=0,K1703=""),"",IF(E1703="Positivo",MIN(MAX(K1703/J1703,0),1.3),MIN(MAX(J1703/K1703,0),1.3))),"")</f>
        <v/>
      </c>
      <c r="M1703" s="28">
        <f>IFERROR(IF(OR(J1703=0,K1703=""),"",IF(E1703="Positivo",MAX(K1703/J1703,0),MAX(J1703/K1703,0))),"")</f>
        <v/>
      </c>
      <c r="N1703" s="5" t="inlineStr">
        <is>
          <t>%</t>
        </is>
      </c>
      <c r="O1703" s="5" t="inlineStr">
        <is>
          <t>%</t>
        </is>
      </c>
      <c r="P1703" s="16" t="n">
        <v>0</v>
      </c>
      <c r="Q1703" s="16" t="n">
        <v>0</v>
      </c>
      <c r="R1703" s="5">
        <f>A1703&amp;"-"&amp;YEAR(F1703)&amp;"-"&amp;IF(LEN(MONTH(F1703))=1,"0"&amp;MONTH(F1703),MONTH(F1703))&amp;"-"&amp;IF(LEN(DAY(F1703))=1,"0"&amp;DAY(F1703),DAY(F1703))</f>
        <v/>
      </c>
    </row>
    <row r="1704">
      <c r="A1704" s="26" t="n">
        <v>240</v>
      </c>
      <c r="B1704" s="5" t="inlineStr">
        <is>
          <t>Cumplimiento de Gestión De Proyectos Cerrados</t>
        </is>
      </c>
      <c r="C1704" s="5" t="inlineStr">
        <is>
          <t>Gestión de Proyectos</t>
        </is>
      </c>
      <c r="D1704" s="5" t="inlineStr">
        <is>
          <t>Trimestral</t>
        </is>
      </c>
      <c r="E1704" s="5" t="inlineStr">
        <is>
          <t>Positivo</t>
        </is>
      </c>
      <c r="F1704" s="6" t="n">
        <v>45838</v>
      </c>
      <c r="G1704" s="5">
        <f>YEAR(F1704)</f>
        <v/>
      </c>
      <c r="H1704" s="5">
        <f>PROPER(TEXT(F1704,"mmmm"))</f>
        <v/>
      </c>
      <c r="I1704" s="6">
        <f>IF(OR(H1704="Enero",H1704="Febrero",H1704="Marzo",H1704="Abril",H1704="Mayo",H1704="Junio"),G1704&amp;"-1",IF(OR(H1704="Julio",H1704="Agosto",H1704="Septiembre",H1704="Octubre",H1704="Noviembre",H1704="Diciembre"),G1704&amp;"-2"))</f>
        <v/>
      </c>
      <c r="J1704" s="5" t="n">
        <v>100</v>
      </c>
      <c r="K1704" s="10" t="n">
        <v>100</v>
      </c>
      <c r="L1704" s="28">
        <f>IFERROR(IF(OR(J1704=0,K1704=""),"",IF(E1704="Positivo",MIN(MAX(K1704/J1704,0),1.3),MIN(MAX(J1704/K1704,0),1.3))),"")</f>
        <v/>
      </c>
      <c r="M1704" s="28">
        <f>IFERROR(IF(OR(J1704=0,K1704=""),"",IF(E1704="Positivo",MAX(K1704/J1704,0),MAX(J1704/K1704,0))),"")</f>
        <v/>
      </c>
      <c r="N1704" s="5" t="inlineStr">
        <is>
          <t>%</t>
        </is>
      </c>
      <c r="O1704" s="5" t="inlineStr">
        <is>
          <t>%</t>
        </is>
      </c>
      <c r="P1704" s="16" t="n">
        <v>0</v>
      </c>
      <c r="Q1704" s="16" t="n">
        <v>0</v>
      </c>
      <c r="R1704" s="5">
        <f>A1704&amp;"-"&amp;YEAR(F1704)&amp;"-"&amp;IF(LEN(MONTH(F1704))=1,"0"&amp;MONTH(F1704),MONTH(F1704))&amp;"-"&amp;IF(LEN(DAY(F1704))=1,"0"&amp;DAY(F1704),DAY(F1704))</f>
        <v/>
      </c>
    </row>
    <row r="1705">
      <c r="A1705" s="26" t="n">
        <v>241</v>
      </c>
      <c r="B1705" s="5" t="inlineStr">
        <is>
          <t>Cumplimiento de gestión de proyectos fase inicio</t>
        </is>
      </c>
      <c r="C1705" s="5" t="inlineStr">
        <is>
          <t>Gestión de Proyectos</t>
        </is>
      </c>
      <c r="D1705" s="5" t="inlineStr">
        <is>
          <t>Mensual</t>
        </is>
      </c>
      <c r="E1705" s="5" t="inlineStr">
        <is>
          <t>Positivo</t>
        </is>
      </c>
      <c r="F1705" s="6" t="n">
        <v>45688</v>
      </c>
      <c r="G1705" s="5">
        <f>YEAR(F1705)</f>
        <v/>
      </c>
      <c r="H1705" s="5">
        <f>PROPER(TEXT(F1705,"mmmm"))</f>
        <v/>
      </c>
      <c r="I1705" s="6">
        <f>IF(OR(H1705="Enero",H1705="Febrero",H1705="Marzo",H1705="Abril",H1705="Mayo",H1705="Junio"),G1705&amp;"-1",IF(OR(H1705="Julio",H1705="Agosto",H1705="Septiembre",H1705="Octubre",H1705="Noviembre",H1705="Diciembre"),G1705&amp;"-2"))</f>
        <v/>
      </c>
      <c r="J1705" s="5" t="n">
        <v>80</v>
      </c>
      <c r="K1705" s="10" t="n">
        <v>100</v>
      </c>
      <c r="L1705" s="28">
        <f>IFERROR(IF(OR(J1705=0,K1705=""),"",IF(E1705="Positivo",MIN(MAX(K1705/J1705,0),1.3),MIN(MAX(J1705/K1705,0),1.3))),"")</f>
        <v/>
      </c>
      <c r="M1705" s="28">
        <f>IFERROR(IF(OR(J1705=0,K1705=""),"",IF(E1705="Positivo",MAX(K1705/J1705,0),MAX(J1705/K1705,0))),"")</f>
        <v/>
      </c>
      <c r="N1705" s="5" t="inlineStr">
        <is>
          <t>%</t>
        </is>
      </c>
      <c r="O1705" s="5" t="inlineStr">
        <is>
          <t>%</t>
        </is>
      </c>
      <c r="P1705" s="16" t="n">
        <v>0</v>
      </c>
      <c r="Q1705" s="16" t="n">
        <v>0</v>
      </c>
      <c r="R1705" s="5">
        <f>A1705&amp;"-"&amp;YEAR(F1705)&amp;"-"&amp;IF(LEN(MONTH(F1705))=1,"0"&amp;MONTH(F1705),MONTH(F1705))&amp;"-"&amp;IF(LEN(DAY(F1705))=1,"0"&amp;DAY(F1705),DAY(F1705))</f>
        <v/>
      </c>
    </row>
    <row r="1706">
      <c r="A1706" s="26" t="n">
        <v>241</v>
      </c>
      <c r="B1706" s="5" t="inlineStr">
        <is>
          <t>Cumplimiento de gestión de proyectos fase inicio</t>
        </is>
      </c>
      <c r="C1706" s="5" t="inlineStr">
        <is>
          <t>Gestión de Proyectos</t>
        </is>
      </c>
      <c r="D1706" s="5" t="inlineStr">
        <is>
          <t>Mensual</t>
        </is>
      </c>
      <c r="E1706" s="5" t="inlineStr">
        <is>
          <t>Positivo</t>
        </is>
      </c>
      <c r="F1706" s="6" t="n">
        <v>45716</v>
      </c>
      <c r="G1706" s="5">
        <f>YEAR(F1706)</f>
        <v/>
      </c>
      <c r="H1706" s="5">
        <f>PROPER(TEXT(F1706,"mmmm"))</f>
        <v/>
      </c>
      <c r="I1706" s="6">
        <f>IF(OR(H1706="Enero",H1706="Febrero",H1706="Marzo",H1706="Abril",H1706="Mayo",H1706="Junio"),G1706&amp;"-1",IF(OR(H1706="Julio",H1706="Agosto",H1706="Septiembre",H1706="Octubre",H1706="Noviembre",H1706="Diciembre"),G1706&amp;"-2"))</f>
        <v/>
      </c>
      <c r="J1706" s="5" t="n">
        <v>80</v>
      </c>
      <c r="K1706" s="10" t="n">
        <v>100</v>
      </c>
      <c r="L1706" s="28">
        <f>IFERROR(IF(OR(J1706=0,K1706=""),"",IF(E1706="Positivo",MIN(MAX(K1706/J1706,0),1.3),MIN(MAX(J1706/K1706,0),1.3))),"")</f>
        <v/>
      </c>
      <c r="M1706" s="28">
        <f>IFERROR(IF(OR(J1706=0,K1706=""),"",IF(E1706="Positivo",MAX(K1706/J1706,0),MAX(J1706/K1706,0))),"")</f>
        <v/>
      </c>
      <c r="N1706" s="5" t="inlineStr">
        <is>
          <t>%</t>
        </is>
      </c>
      <c r="O1706" s="5" t="inlineStr">
        <is>
          <t>%</t>
        </is>
      </c>
      <c r="P1706" s="16" t="n">
        <v>0</v>
      </c>
      <c r="Q1706" s="16" t="n">
        <v>0</v>
      </c>
      <c r="R1706" s="5">
        <f>A1706&amp;"-"&amp;YEAR(F1706)&amp;"-"&amp;IF(LEN(MONTH(F1706))=1,"0"&amp;MONTH(F1706),MONTH(F1706))&amp;"-"&amp;IF(LEN(DAY(F1706))=1,"0"&amp;DAY(F1706),DAY(F1706))</f>
        <v/>
      </c>
    </row>
    <row r="1707">
      <c r="A1707" s="26" t="n">
        <v>241</v>
      </c>
      <c r="B1707" s="5" t="inlineStr">
        <is>
          <t>Cumplimiento de gestión de proyectos fase inicio</t>
        </is>
      </c>
      <c r="C1707" s="5" t="inlineStr">
        <is>
          <t>Gestión de Proyectos</t>
        </is>
      </c>
      <c r="D1707" s="5" t="inlineStr">
        <is>
          <t>Mensual</t>
        </is>
      </c>
      <c r="E1707" s="5" t="inlineStr">
        <is>
          <t>Positivo</t>
        </is>
      </c>
      <c r="F1707" s="6" t="n">
        <v>45747</v>
      </c>
      <c r="G1707" s="5">
        <f>YEAR(F1707)</f>
        <v/>
      </c>
      <c r="H1707" s="5">
        <f>PROPER(TEXT(F1707,"mmmm"))</f>
        <v/>
      </c>
      <c r="I1707" s="6">
        <f>IF(OR(H1707="Enero",H1707="Febrero",H1707="Marzo",H1707="Abril",H1707="Mayo",H1707="Junio"),G1707&amp;"-1",IF(OR(H1707="Julio",H1707="Agosto",H1707="Septiembre",H1707="Octubre",H1707="Noviembre",H1707="Diciembre"),G1707&amp;"-2"))</f>
        <v/>
      </c>
      <c r="J1707" s="5" t="n">
        <v>80</v>
      </c>
      <c r="K1707" s="10" t="n">
        <v>100</v>
      </c>
      <c r="L1707" s="28">
        <f>IFERROR(IF(OR(J1707=0,K1707=""),"",IF(E1707="Positivo",MIN(MAX(K1707/J1707,0),1.3),MIN(MAX(J1707/K1707,0),1.3))),"")</f>
        <v/>
      </c>
      <c r="M1707" s="28">
        <f>IFERROR(IF(OR(J1707=0,K1707=""),"",IF(E1707="Positivo",MAX(K1707/J1707,0),MAX(J1707/K1707,0))),"")</f>
        <v/>
      </c>
      <c r="N1707" s="5" t="inlineStr">
        <is>
          <t>%</t>
        </is>
      </c>
      <c r="O1707" s="5" t="inlineStr">
        <is>
          <t>%</t>
        </is>
      </c>
      <c r="P1707" s="16" t="n">
        <v>0</v>
      </c>
      <c r="Q1707" s="16" t="n">
        <v>0</v>
      </c>
      <c r="R1707" s="5">
        <f>A1707&amp;"-"&amp;YEAR(F1707)&amp;"-"&amp;IF(LEN(MONTH(F1707))=1,"0"&amp;MONTH(F1707),MONTH(F1707))&amp;"-"&amp;IF(LEN(DAY(F1707))=1,"0"&amp;DAY(F1707),DAY(F1707))</f>
        <v/>
      </c>
    </row>
    <row r="1708">
      <c r="A1708" s="26" t="n">
        <v>241</v>
      </c>
      <c r="B1708" s="5" t="inlineStr">
        <is>
          <t>Cumplimiento de gestión de proyectos fase inicio</t>
        </is>
      </c>
      <c r="C1708" s="5" t="inlineStr">
        <is>
          <t>Gestión de Proyectos</t>
        </is>
      </c>
      <c r="D1708" s="5" t="inlineStr">
        <is>
          <t>Mensual</t>
        </is>
      </c>
      <c r="E1708" s="5" t="inlineStr">
        <is>
          <t>Positivo</t>
        </is>
      </c>
      <c r="F1708" s="6" t="n">
        <v>45777</v>
      </c>
      <c r="G1708" s="5">
        <f>YEAR(F1708)</f>
        <v/>
      </c>
      <c r="H1708" s="5">
        <f>PROPER(TEXT(F1708,"mmmm"))</f>
        <v/>
      </c>
      <c r="I1708" s="6">
        <f>IF(OR(H1708="Enero",H1708="Febrero",H1708="Marzo",H1708="Abril",H1708="Mayo",H1708="Junio"),G1708&amp;"-1",IF(OR(H1708="Julio",H1708="Agosto",H1708="Septiembre",H1708="Octubre",H1708="Noviembre",H1708="Diciembre"),G1708&amp;"-2"))</f>
        <v/>
      </c>
      <c r="J1708" s="5" t="n">
        <v>80</v>
      </c>
      <c r="K1708" s="10" t="n">
        <v>100</v>
      </c>
      <c r="L1708" s="28">
        <f>IFERROR(IF(OR(J1708=0,K1708=""),"",IF(E1708="Positivo",MIN(MAX(K1708/J1708,0),1.3),MIN(MAX(J1708/K1708,0),1.3))),"")</f>
        <v/>
      </c>
      <c r="M1708" s="28">
        <f>IFERROR(IF(OR(J1708=0,K1708=""),"",IF(E1708="Positivo",MAX(K1708/J1708,0),MAX(J1708/K1708,0))),"")</f>
        <v/>
      </c>
      <c r="N1708" s="5" t="inlineStr">
        <is>
          <t>%</t>
        </is>
      </c>
      <c r="O1708" s="5" t="inlineStr">
        <is>
          <t>%</t>
        </is>
      </c>
      <c r="P1708" s="16" t="n">
        <v>0</v>
      </c>
      <c r="Q1708" s="16" t="n">
        <v>0</v>
      </c>
      <c r="R1708" s="5">
        <f>A1708&amp;"-"&amp;YEAR(F1708)&amp;"-"&amp;IF(LEN(MONTH(F1708))=1,"0"&amp;MONTH(F1708),MONTH(F1708))&amp;"-"&amp;IF(LEN(DAY(F1708))=1,"0"&amp;DAY(F1708),DAY(F1708))</f>
        <v/>
      </c>
    </row>
    <row r="1709">
      <c r="A1709" s="26" t="n">
        <v>245</v>
      </c>
      <c r="B1709" s="5" t="inlineStr">
        <is>
          <t>Permanencia Intersemestral</t>
        </is>
      </c>
      <c r="C1709" s="5" t="inlineStr">
        <is>
          <t>Permanencia</t>
        </is>
      </c>
      <c r="D1709" s="5" t="inlineStr">
        <is>
          <t>Semestral</t>
        </is>
      </c>
      <c r="E1709" s="5" t="inlineStr">
        <is>
          <t>Positivo</t>
        </is>
      </c>
      <c r="F1709" s="17" t="n">
        <v>45838</v>
      </c>
      <c r="G1709" s="5">
        <f>YEAR(F1709)</f>
        <v/>
      </c>
      <c r="H1709" s="5">
        <f>PROPER(TEXT(F1709,"mmmm"))</f>
        <v/>
      </c>
      <c r="I1709" s="6">
        <f>IF(OR(H1709="Enero",H1709="Febrero",H1709="Marzo",H1709="Abril",H1709="Mayo",H1709="Junio"),G1709&amp;"-1",IF(OR(H1709="Julio",H1709="Agosto",H1709="Septiembre",H1709="Octubre",H1709="Noviembre",H1709="Diciembre"),G1709&amp;"-2"))</f>
        <v/>
      </c>
      <c r="J1709" s="5" t="n">
        <v>100</v>
      </c>
      <c r="K1709" s="5" t="n">
        <v>100.93</v>
      </c>
      <c r="L1709" s="28">
        <f>IFERROR(IF(OR(J1709=0,K1709=""),"",IF(E1709="Positivo",MIN(MAX(K1709/J1709,0),1.3),MIN(MAX(J1709/K1709,0),1.3))),"")</f>
        <v/>
      </c>
      <c r="M1709" s="28">
        <f>IFERROR(IF(OR(J1709=0,K1709=""),"",IF(E1709="Positivo",MAX(K1709/J1709,0),MAX(J1709/K1709,0))),"")</f>
        <v/>
      </c>
      <c r="N1709" s="5" t="inlineStr">
        <is>
          <t>%</t>
        </is>
      </c>
      <c r="O1709" s="5" t="inlineStr">
        <is>
          <t>%</t>
        </is>
      </c>
      <c r="P1709" s="16" t="n">
        <v>0</v>
      </c>
      <c r="Q1709" s="16" t="n">
        <v>0</v>
      </c>
      <c r="R1709" s="5">
        <f>A1709&amp;"-"&amp;YEAR(F1709)&amp;"-"&amp;IF(LEN(MONTH(F1709))=1,"0"&amp;MONTH(F1709),MONTH(F1709))&amp;"-"&amp;IF(LEN(DAY(F1709))=1,"0"&amp;DAY(F1709),DAY(F1709))</f>
        <v/>
      </c>
    </row>
    <row r="1710">
      <c r="A1710" s="5" t="n">
        <v>246</v>
      </c>
      <c r="B1710" s="5" t="inlineStr">
        <is>
          <t>Satisfacción del proceso de grados presencial</t>
        </is>
      </c>
      <c r="C1710" s="5" t="inlineStr">
        <is>
          <t>Registro y Control</t>
        </is>
      </c>
      <c r="D1710" s="5" t="inlineStr">
        <is>
          <t>Semestral</t>
        </is>
      </c>
      <c r="E1710" s="5" t="inlineStr">
        <is>
          <t>Positivo</t>
        </is>
      </c>
      <c r="F1710" s="6" t="n">
        <v>45838</v>
      </c>
      <c r="G1710" s="5">
        <f>YEAR(F1710)</f>
        <v/>
      </c>
      <c r="H1710" s="5">
        <f>PROPER(TEXT(F1710,"mmmm"))</f>
        <v/>
      </c>
      <c r="I1710" s="6">
        <f>IF(OR(H1710="Enero",H1710="Febrero",H1710="Marzo",H1710="Abril",H1710="Mayo",H1710="Junio"),G1710&amp;"-1",IF(OR(H1710="Julio",H1710="Agosto",H1710="Septiembre",H1710="Octubre",H1710="Noviembre",H1710="Diciembre"),G1710&amp;"-2"))</f>
        <v/>
      </c>
      <c r="J1710" s="5" t="n">
        <v>90</v>
      </c>
      <c r="K1710" s="5" t="n">
        <v>90.09999999999999</v>
      </c>
      <c r="L1710" s="28">
        <f>IFERROR(IF(OR(J1710=0,K1710=""),"",IF(E1710="Positivo",MIN(MAX(K1710/J1710,0),1.3),MIN(MAX(J1710/K1710,0),1.3))),"")</f>
        <v/>
      </c>
      <c r="M1710" s="28">
        <f>IFERROR(IF(OR(J1710=0,K1710=""),"",IF(E1710="Positivo",MAX(K1710/J1710,0),MAX(J1710/K1710,0))),"")</f>
        <v/>
      </c>
      <c r="N1710" s="5" t="inlineStr">
        <is>
          <t>%</t>
        </is>
      </c>
      <c r="O1710" s="5" t="inlineStr">
        <is>
          <t>%</t>
        </is>
      </c>
      <c r="P1710" s="5" t="n">
        <v>0</v>
      </c>
      <c r="Q1710" s="5" t="n">
        <v>0</v>
      </c>
      <c r="R1710" s="5">
        <f>A1710&amp;"-"&amp;YEAR(F1710)&amp;"-"&amp;IF(LEN(MONTH(F1710))=1,"0"&amp;MONTH(F1710),MONTH(F1710))&amp;"-"&amp;IF(LEN(DAY(F1710))=1,"0"&amp;DAY(F1710),DAY(F1710))</f>
        <v/>
      </c>
    </row>
    <row r="1711">
      <c r="A1711" s="39" t="n">
        <v>251</v>
      </c>
      <c r="B1711" s="5" t="inlineStr">
        <is>
          <t>Subprocesos Con CMI Estructurado</t>
        </is>
      </c>
      <c r="C1711" s="5" t="inlineStr">
        <is>
          <t>Desempeño Institucional</t>
        </is>
      </c>
      <c r="D1711" s="5" t="inlineStr">
        <is>
          <t>Trimestral</t>
        </is>
      </c>
      <c r="E1711" s="5" t="inlineStr">
        <is>
          <t>Positivo</t>
        </is>
      </c>
      <c r="F1711" s="6" t="n">
        <v>45838</v>
      </c>
      <c r="G1711" s="5">
        <f>YEAR(F1711)</f>
        <v/>
      </c>
      <c r="H1711" s="5">
        <f>PROPER(TEXT(F1711,"mmmm"))</f>
        <v/>
      </c>
      <c r="I1711" s="6">
        <f>IF(OR(H1711="Enero",H1711="Febrero",H1711="Marzo",H1711="Abril",H1711="Mayo",H1711="Junio"),G1711&amp;"-1",IF(OR(H1711="Julio",H1711="Agosto",H1711="Septiembre",H1711="Octubre",H1711="Noviembre",H1711="Diciembre"),G1711&amp;"-2"))</f>
        <v/>
      </c>
      <c r="J1711" s="5" t="n">
        <v>100</v>
      </c>
      <c r="K1711" s="120" t="n">
        <v>82.34999999999999</v>
      </c>
      <c r="L1711" s="28">
        <f>IFERROR(IF(OR(J1711=0,K1711=""),"",IF(E1711="Positivo",MIN(MAX(K1711/J1711,0),1.3),MIN(MAX(J1711/K1711,0),1.3))),"")</f>
        <v/>
      </c>
      <c r="M1711" s="28">
        <f>IFERROR(IF(OR(J1711=0,K1711=""),"",IF(E1711="Positivo",MAX(K1711/J1711,0),MAX(J1711/K1711,0))),"")</f>
        <v/>
      </c>
      <c r="N1711" s="5" t="inlineStr">
        <is>
          <t>%</t>
        </is>
      </c>
      <c r="O1711" s="5" t="inlineStr">
        <is>
          <t>%</t>
        </is>
      </c>
      <c r="P1711" s="16" t="n">
        <v>0</v>
      </c>
      <c r="Q1711" s="16" t="n">
        <v>0</v>
      </c>
      <c r="R1711" s="5">
        <f>A1711&amp;"-"&amp;YEAR(F1711)&amp;"-"&amp;IF(LEN(MONTH(F1711))=1,"0"&amp;MONTH(F1711),MONTH(F1711))&amp;"-"&amp;IF(LEN(DAY(F1711))=1,"0"&amp;DAY(F1711),DAY(F1711))</f>
        <v/>
      </c>
    </row>
    <row r="1712">
      <c r="A1712" s="26" t="n">
        <v>252</v>
      </c>
      <c r="B1712" s="5" t="inlineStr">
        <is>
          <t>Permanencia intersemestral ingresantes</t>
        </is>
      </c>
      <c r="C1712" s="5" t="inlineStr">
        <is>
          <t>Permanencia</t>
        </is>
      </c>
      <c r="D1712" s="5" t="inlineStr">
        <is>
          <t>Semestral</t>
        </is>
      </c>
      <c r="E1712" s="5" t="inlineStr">
        <is>
          <t>Positivo</t>
        </is>
      </c>
      <c r="F1712" s="6" t="n">
        <v>45838</v>
      </c>
      <c r="G1712" s="5">
        <f>YEAR(F1712)</f>
        <v/>
      </c>
      <c r="H1712" s="5">
        <f>PROPER(TEXT(F1712,"mmmm"))</f>
        <v/>
      </c>
      <c r="I1712" s="6">
        <f>IF(OR(H1712="Enero",H1712="Febrero",H1712="Marzo",H1712="Abril",H1712="Mayo",H1712="Junio"),G1712&amp;"-1",IF(OR(H1712="Julio",H1712="Agosto",H1712="Septiembre",H1712="Octubre",H1712="Noviembre",H1712="Diciembre"),G1712&amp;"-2"))</f>
        <v/>
      </c>
      <c r="J1712" s="5" t="n">
        <v>100</v>
      </c>
      <c r="K1712" s="10" t="n">
        <v>99.58</v>
      </c>
      <c r="L1712" s="28">
        <f>IFERROR(IF(OR(J1712=0,K1712=""),"",IF(E1712="Positivo",MIN(MAX(K1712/J1712,0),1.3),MIN(MAX(J1712/K1712,0),1.3))),"")</f>
        <v/>
      </c>
      <c r="M1712" s="28">
        <f>IFERROR(IF(OR(J1712=0,K1712=""),"",IF(E1712="Positivo",MAX(K1712/J1712,0),MAX(J1712/K1712,0))),"")</f>
        <v/>
      </c>
      <c r="N1712" s="5" t="inlineStr">
        <is>
          <t>%</t>
        </is>
      </c>
      <c r="O1712" s="5" t="inlineStr">
        <is>
          <t>%</t>
        </is>
      </c>
      <c r="P1712" s="16" t="n">
        <v>2</v>
      </c>
      <c r="Q1712" s="16" t="n">
        <v>2</v>
      </c>
      <c r="R1712" s="5">
        <f>A1712&amp;"-"&amp;YEAR(F1712)&amp;"-"&amp;IF(LEN(MONTH(F1712))=1,"0"&amp;MONTH(F1712),MONTH(F1712))&amp;"-"&amp;IF(LEN(DAY(F1712))=1,"0"&amp;DAY(F1712),DAY(F1712))</f>
        <v/>
      </c>
    </row>
    <row r="1713">
      <c r="A1713" s="39" t="n">
        <v>254</v>
      </c>
      <c r="B1713" s="5" t="inlineStr">
        <is>
          <t>Áreas con reportes de plan de retos</t>
        </is>
      </c>
      <c r="C1713" s="5" t="inlineStr">
        <is>
          <t>Planeación Estratégica</t>
        </is>
      </c>
      <c r="D1713" s="5" t="inlineStr">
        <is>
          <t>Trimestral</t>
        </is>
      </c>
      <c r="E1713" s="5" t="inlineStr">
        <is>
          <t>Positivo</t>
        </is>
      </c>
      <c r="F1713" s="6" t="n">
        <v>45747</v>
      </c>
      <c r="G1713" s="5">
        <f>YEAR(F1713)</f>
        <v/>
      </c>
      <c r="H1713" s="5">
        <f>PROPER(TEXT(F1713,"mmmm"))</f>
        <v/>
      </c>
      <c r="I1713" s="6">
        <f>IF(OR(H1713="Enero",H1713="Febrero",H1713="Marzo",H1713="Abril",H1713="Mayo",H1713="Junio"),G1713&amp;"-1",IF(OR(H1713="Julio",H1713="Agosto",H1713="Septiembre",H1713="Octubre",H1713="Noviembre",H1713="Diciembre"),G1713&amp;"-2"))</f>
        <v/>
      </c>
      <c r="J1713" s="5" t="n">
        <v>100</v>
      </c>
      <c r="K1713" s="5" t="n">
        <v>100</v>
      </c>
      <c r="L1713" s="28">
        <f>IFERROR(IF(OR(J1713=0,K1713=""),"",IF(E1713="Positivo",MIN(MAX(K1713/J1713,0),1.3),MIN(MAX(J1713/K1713,0),1.3))),"")</f>
        <v/>
      </c>
      <c r="M1713" s="28">
        <f>IFERROR(IF(OR(J1713=0,K1713=""),"",IF(E1713="Positivo",MAX(K1713/J1713,0),MAX(J1713/K1713,0))),"")</f>
        <v/>
      </c>
      <c r="N1713" s="5" t="inlineStr">
        <is>
          <t>%</t>
        </is>
      </c>
      <c r="O1713" s="5" t="inlineStr">
        <is>
          <t>%</t>
        </is>
      </c>
      <c r="P1713" s="16" t="n">
        <v>0</v>
      </c>
      <c r="Q1713" s="16" t="n">
        <v>0</v>
      </c>
      <c r="R1713" s="5">
        <f>A1713&amp;"-"&amp;YEAR(F1713)&amp;"-"&amp;IF(LEN(MONTH(F1713))=1,"0"&amp;MONTH(F1713),MONTH(F1713))&amp;"-"&amp;IF(LEN(DAY(F1713))=1,"0"&amp;DAY(F1713),DAY(F1713))</f>
        <v/>
      </c>
    </row>
    <row r="1714">
      <c r="A1714" s="39" t="n">
        <v>254</v>
      </c>
      <c r="B1714" s="5" t="inlineStr">
        <is>
          <t>Áreas con reportes de plan de retos</t>
        </is>
      </c>
      <c r="C1714" s="5" t="inlineStr">
        <is>
          <t>Planeación Estratégica</t>
        </is>
      </c>
      <c r="D1714" s="5" t="inlineStr">
        <is>
          <t>Trimestral</t>
        </is>
      </c>
      <c r="E1714" s="5" t="inlineStr">
        <is>
          <t>Positivo</t>
        </is>
      </c>
      <c r="F1714" s="6" t="n">
        <v>45838</v>
      </c>
      <c r="G1714" s="5">
        <f>YEAR(F1714)</f>
        <v/>
      </c>
      <c r="H1714" s="5">
        <f>PROPER(TEXT(F1714,"mmmm"))</f>
        <v/>
      </c>
      <c r="I1714" s="6">
        <f>IF(OR(H1714="Enero",H1714="Febrero",H1714="Marzo",H1714="Abril",H1714="Mayo",H1714="Junio"),G1714&amp;"-1",IF(OR(H1714="Julio",H1714="Agosto",H1714="Septiembre",H1714="Octubre",H1714="Noviembre",H1714="Diciembre"),G1714&amp;"-2"))</f>
        <v/>
      </c>
      <c r="J1714" s="5" t="n">
        <v>100</v>
      </c>
      <c r="K1714" s="5" t="n">
        <v>100</v>
      </c>
      <c r="L1714" s="28">
        <f>IFERROR(IF(OR(J1714=0,K1714=""),"",IF(E1714="Positivo",MIN(MAX(K1714/J1714,0),1.3),MIN(MAX(J1714/K1714,0),1.3))),"")</f>
        <v/>
      </c>
      <c r="M1714" s="28">
        <f>IFERROR(IF(OR(J1714=0,K1714=""),"",IF(E1714="Positivo",MAX(K1714/J1714,0),MAX(J1714/K1714,0))),"")</f>
        <v/>
      </c>
      <c r="N1714" s="5" t="inlineStr">
        <is>
          <t>%</t>
        </is>
      </c>
      <c r="O1714" s="5" t="inlineStr">
        <is>
          <t>%</t>
        </is>
      </c>
      <c r="P1714" s="16" t="n">
        <v>0</v>
      </c>
      <c r="Q1714" s="16" t="n">
        <v>0</v>
      </c>
      <c r="R1714" s="5">
        <f>A1714&amp;"-"&amp;YEAR(F1714)&amp;"-"&amp;IF(LEN(MONTH(F1714))=1,"0"&amp;MONTH(F1714),MONTH(F1714))&amp;"-"&amp;IF(LEN(DAY(F1714))=1,"0"&amp;DAY(F1714),DAY(F1714))</f>
        <v/>
      </c>
    </row>
    <row r="1715">
      <c r="A1715" s="5" t="n">
        <v>256</v>
      </c>
      <c r="B1715" s="5" t="inlineStr">
        <is>
          <t>Publicaciones editadas por la editorial</t>
        </is>
      </c>
      <c r="C1715" s="5" t="inlineStr">
        <is>
          <t>Editorial y Publicaciones</t>
        </is>
      </c>
      <c r="D1715" s="5" t="inlineStr">
        <is>
          <t>Semestral</t>
        </is>
      </c>
      <c r="E1715" s="5" t="inlineStr">
        <is>
          <t>Positivo</t>
        </is>
      </c>
      <c r="F1715" s="6" t="n">
        <v>45838</v>
      </c>
      <c r="G1715" s="5">
        <f>YEAR(F1715)</f>
        <v/>
      </c>
      <c r="H1715" s="5">
        <f>PROPER(TEXT(F1715,"mmmm"))</f>
        <v/>
      </c>
      <c r="I1715" s="6">
        <f>IF(OR(H1715="Enero",H1715="Febrero",H1715="Marzo",H1715="Abril",H1715="Mayo",H1715="Junio"),G1715&amp;"-1",IF(OR(H1715="Julio",H1715="Agosto",H1715="Septiembre",H1715="Octubre",H1715="Noviembre",H1715="Diciembre"),G1715&amp;"-2"))</f>
        <v/>
      </c>
      <c r="J1715" s="5" t="n">
        <v>100</v>
      </c>
      <c r="K1715" s="5" t="n">
        <v>100</v>
      </c>
      <c r="L1715" s="28">
        <f>IFERROR(IF(OR(J1715=0,K1715=""),"",IF(E1715="Positivo",MIN(MAX(K1715/J1715,0),1.3),MIN(MAX(J1715/K1715,0),1.3))),"")</f>
        <v/>
      </c>
      <c r="M1715" s="28">
        <f>IFERROR(IF(OR(J1715=0,K1715=""),"",IF(E1715="Positivo",MAX(K1715/J1715,0),MAX(J1715/K1715,0))),"")</f>
        <v/>
      </c>
      <c r="N1715" s="5" t="inlineStr">
        <is>
          <t>ENT</t>
        </is>
      </c>
      <c r="O1715" s="5" t="inlineStr">
        <is>
          <t>ENT</t>
        </is>
      </c>
      <c r="P1715" s="5" t="n">
        <v>0</v>
      </c>
      <c r="Q1715" s="5" t="n">
        <v>0</v>
      </c>
      <c r="R1715" s="5">
        <f>A1715&amp;"-"&amp;YEAR(F1715)&amp;"-"&amp;IF(LEN(MONTH(F1715))=1,"0"&amp;MONTH(F1715),MONTH(F1715))&amp;"-"&amp;IF(LEN(DAY(F1715))=1,"0"&amp;DAY(F1715),DAY(F1715))</f>
        <v/>
      </c>
    </row>
    <row r="1716">
      <c r="A1716" s="5" t="n">
        <v>260</v>
      </c>
      <c r="B1716" s="5" t="inlineStr">
        <is>
          <t>CES- Costumer Effort Score del proceso de Rematrícula</t>
        </is>
      </c>
      <c r="C1716" s="5" t="inlineStr">
        <is>
          <t>Rematrícula</t>
        </is>
      </c>
      <c r="D1716" s="5" t="inlineStr">
        <is>
          <t>Semestral</t>
        </is>
      </c>
      <c r="E1716" s="5" t="inlineStr">
        <is>
          <t>Negativo</t>
        </is>
      </c>
      <c r="F1716" s="6" t="n">
        <v>45838</v>
      </c>
      <c r="G1716" s="5">
        <f>YEAR(F1716)</f>
        <v/>
      </c>
      <c r="H1716" s="5">
        <f>PROPER(TEXT(F1716,"mmmm"))</f>
        <v/>
      </c>
      <c r="I1716" s="6">
        <f>IF(OR(H1716="Enero",H1716="Febrero",H1716="Marzo",H1716="Abril",H1716="Mayo",H1716="Junio"),G1716&amp;"-1",IF(OR(H1716="Julio",H1716="Agosto",H1716="Septiembre",H1716="Octubre",H1716="Noviembre",H1716="Diciembre"),G1716&amp;"-2"))</f>
        <v/>
      </c>
      <c r="J1716" s="5" t="n">
        <v>2.2</v>
      </c>
      <c r="K1716" s="5" t="n">
        <v>1.9</v>
      </c>
      <c r="L1716" s="28">
        <f>IFERROR(IF(OR(J1716=0,K1716=""),"",IF(E1716="Positivo",MIN(MAX(K1716/J1716,0),1.3),MIN(MAX(J1716/K1716,0),1.3))),"")</f>
        <v/>
      </c>
      <c r="M1716" s="28">
        <f>IFERROR(IF(OR(J1716=0,K1716=""),"",IF(E1716="Positivo",MAX(K1716/J1716,0),MAX(J1716/K1716,0))),"")</f>
        <v/>
      </c>
      <c r="N1716" s="5" t="inlineStr">
        <is>
          <t>DEC</t>
        </is>
      </c>
      <c r="O1716" s="5" t="inlineStr">
        <is>
          <t>DEC</t>
        </is>
      </c>
      <c r="P1716" s="5" t="n">
        <v>1</v>
      </c>
      <c r="Q1716" s="5" t="n">
        <v>1</v>
      </c>
      <c r="R1716" s="5">
        <f>A1716&amp;"-"&amp;YEAR(F1716)&amp;"-"&amp;IF(LEN(MONTH(F1716))=1,"0"&amp;MONTH(F1716),MONTH(F1716))&amp;"-"&amp;IF(LEN(DAY(F1716))=1,"0"&amp;DAY(F1716),DAY(F1716))</f>
        <v/>
      </c>
    </row>
    <row r="1717">
      <c r="A1717" s="5" t="n">
        <v>261</v>
      </c>
      <c r="B1717" s="5" t="inlineStr">
        <is>
          <t>CES- Costumer Effort Score del proceso de Saber Pro</t>
        </is>
      </c>
      <c r="C1717" s="5" t="inlineStr">
        <is>
          <t>Servicio</t>
        </is>
      </c>
      <c r="D1717" s="5" t="inlineStr">
        <is>
          <t>Semestral</t>
        </is>
      </c>
      <c r="E1717" s="5" t="inlineStr">
        <is>
          <t>Negativo</t>
        </is>
      </c>
      <c r="F1717" s="6" t="n">
        <v>45838</v>
      </c>
      <c r="G1717" s="5">
        <f>YEAR(F1717)</f>
        <v/>
      </c>
      <c r="H1717" s="5">
        <f>PROPER(TEXT(F1717,"mmmm"))</f>
        <v/>
      </c>
      <c r="I1717" s="6">
        <f>IF(OR(H1717="Enero",H1717="Febrero",H1717="Marzo",H1717="Abril",H1717="Mayo",H1717="Junio"),G1717&amp;"-1",IF(OR(H1717="Julio",H1717="Agosto",H1717="Septiembre",H1717="Octubre",H1717="Noviembre",H1717="Diciembre"),G1717&amp;"-2"))</f>
        <v/>
      </c>
      <c r="J1717" s="5" t="n">
        <v>3</v>
      </c>
      <c r="K1717" s="5" t="n">
        <v>2.3</v>
      </c>
      <c r="L1717" s="28">
        <f>IFERROR(IF(OR(J1717=0,K1717=""),"",IF(E1717="Positivo",MIN(MAX(K1717/J1717,0),1.3),MIN(MAX(J1717/K1717,0),1.3))),"")</f>
        <v/>
      </c>
      <c r="M1717" s="28">
        <f>IFERROR(IF(OR(J1717=0,K1717=""),"",IF(E1717="Positivo",MAX(K1717/J1717,0),MAX(J1717/K1717,0))),"")</f>
        <v/>
      </c>
      <c r="N1717" s="5" t="inlineStr">
        <is>
          <t>DEC</t>
        </is>
      </c>
      <c r="O1717" s="5" t="inlineStr">
        <is>
          <t>DEC</t>
        </is>
      </c>
      <c r="P1717" s="5" t="n">
        <v>1</v>
      </c>
      <c r="Q1717" s="5" t="n">
        <v>1</v>
      </c>
      <c r="R1717" s="5">
        <f>A1717&amp;"-"&amp;YEAR(F1717)&amp;"-"&amp;IF(LEN(MONTH(F1717))=1,"0"&amp;MONTH(F1717),MONTH(F1717))&amp;"-"&amp;IF(LEN(DAY(F1717))=1,"0"&amp;DAY(F1717),DAY(F1717))</f>
        <v/>
      </c>
    </row>
    <row r="1718">
      <c r="A1718" s="5" t="n">
        <v>262</v>
      </c>
      <c r="B1718" s="5" t="inlineStr">
        <is>
          <t>Reducción de número de sentencias condenatorias en contra del Poli</t>
        </is>
      </c>
      <c r="C1718" s="5" t="inlineStr">
        <is>
          <t>GESTIÓN JURÍDICA Y NORMATIVA</t>
        </is>
      </c>
      <c r="D1718" s="5" t="inlineStr">
        <is>
          <t>Semestral</t>
        </is>
      </c>
      <c r="E1718" s="5" t="inlineStr">
        <is>
          <t>Negativo</t>
        </is>
      </c>
      <c r="F1718" s="6" t="n">
        <v>45838</v>
      </c>
      <c r="G1718" s="5">
        <f>YEAR(F1718)</f>
        <v/>
      </c>
      <c r="H1718" s="5">
        <f>PROPER(TEXT(F1718,"mmmm"))</f>
        <v/>
      </c>
      <c r="I1718" s="6">
        <f>IF(OR(H1718="Enero",H1718="Febrero",H1718="Marzo",H1718="Abril",H1718="Mayo",H1718="Junio"),G1718&amp;"-1",IF(OR(H1718="Julio",H1718="Agosto",H1718="Septiembre",H1718="Octubre",H1718="Noviembre",H1718="Diciembre"),G1718&amp;"-2"))</f>
        <v/>
      </c>
      <c r="J1718" s="5" t="n">
        <v>10</v>
      </c>
      <c r="K1718" s="5" t="n">
        <v>0</v>
      </c>
      <c r="L1718" s="28">
        <f>IFERROR(IF(OR(J1718=0,K1718=""),"",IF(E1718="Positivo",MIN(MAX(K1718/J1718,0),1.3),MIN(MAX(J1718/K1718,0),1.3))),"")</f>
        <v/>
      </c>
      <c r="M1718" s="28">
        <f>IFERROR(IF(OR(J1718=0,K1718=""),"",IF(E1718="Positivo",MAX(K1718/J1718,0),MAX(J1718/K1718,0))),"")</f>
        <v/>
      </c>
      <c r="N1718" s="5" t="inlineStr">
        <is>
          <t>%</t>
        </is>
      </c>
      <c r="O1718" s="5" t="inlineStr">
        <is>
          <t>%</t>
        </is>
      </c>
      <c r="P1718" s="5" t="n">
        <v>0</v>
      </c>
      <c r="Q1718" s="5" t="n">
        <v>0</v>
      </c>
      <c r="R1718" s="5">
        <f>A1718&amp;"-"&amp;YEAR(F1718)&amp;"-"&amp;IF(LEN(MONTH(F1718))=1,"0"&amp;MONTH(F1718),MONTH(F1718))&amp;"-"&amp;IF(LEN(DAY(F1718))=1,"0"&amp;DAY(F1718),DAY(F1718))</f>
        <v/>
      </c>
    </row>
    <row r="1719">
      <c r="A1719" s="26" t="n">
        <v>263</v>
      </c>
      <c r="B1719" s="5" t="inlineStr">
        <is>
          <t>Oportunidad de respuesta de PQRS</t>
        </is>
      </c>
      <c r="C1719" s="5" t="inlineStr">
        <is>
          <t>GESTIÓN JURÍDICA Y NORMATIVA</t>
        </is>
      </c>
      <c r="D1719" s="5" t="inlineStr">
        <is>
          <t>Trimestral</t>
        </is>
      </c>
      <c r="E1719" s="5" t="inlineStr">
        <is>
          <t>Positivo</t>
        </is>
      </c>
      <c r="F1719" s="6" t="n">
        <v>45747</v>
      </c>
      <c r="G1719" s="5">
        <f>YEAR(F1719)</f>
        <v/>
      </c>
      <c r="H1719" s="5">
        <f>PROPER(TEXT(F1719,"mmmm"))</f>
        <v/>
      </c>
      <c r="I1719" s="6">
        <f>IF(OR(H1719="Enero",H1719="Febrero",H1719="Marzo",H1719="Abril",H1719="Mayo",H1719="Junio"),G1719&amp;"-1",IF(OR(H1719="Julio",H1719="Agosto",H1719="Septiembre",H1719="Octubre",H1719="Noviembre",H1719="Diciembre"),G1719&amp;"-2"))</f>
        <v/>
      </c>
      <c r="J1719" s="5" t="n">
        <v>100</v>
      </c>
      <c r="K1719" s="10" t="n">
        <v>100</v>
      </c>
      <c r="L1719" s="28">
        <f>IFERROR(IF(OR(J1719=0,K1719=""),"",IF(E1719="Positivo",MIN(MAX(K1719/J1719,0),1.3),MIN(MAX(J1719/K1719,0),1.3))),"")</f>
        <v/>
      </c>
      <c r="M1719" s="28">
        <f>IFERROR(IF(OR(J1719=0,K1719=""),"",IF(E1719="Positivo",MAX(K1719/J1719,0),MAX(J1719/K1719,0))),"")</f>
        <v/>
      </c>
      <c r="N1719" s="5" t="inlineStr">
        <is>
          <t>%</t>
        </is>
      </c>
      <c r="O1719" s="5" t="inlineStr">
        <is>
          <t>%</t>
        </is>
      </c>
      <c r="P1719" s="16" t="n">
        <v>0</v>
      </c>
      <c r="Q1719" s="16" t="n">
        <v>0</v>
      </c>
      <c r="R1719" s="5">
        <f>A1719&amp;"-"&amp;YEAR(F1719)&amp;"-"&amp;IF(LEN(MONTH(F1719))=1,"0"&amp;MONTH(F1719),MONTH(F1719))&amp;"-"&amp;IF(LEN(DAY(F1719))=1,"0"&amp;DAY(F1719),DAY(F1719))</f>
        <v/>
      </c>
    </row>
    <row r="1720">
      <c r="A1720" s="5" t="n">
        <v>263</v>
      </c>
      <c r="B1720" s="5" t="inlineStr">
        <is>
          <t>Oportunidad de respuesta de PQRS</t>
        </is>
      </c>
      <c r="C1720" s="5" t="inlineStr">
        <is>
          <t>GESTIÓN JURÍDICA Y NORMATIVA</t>
        </is>
      </c>
      <c r="D1720" s="5" t="inlineStr">
        <is>
          <t>Trimestral</t>
        </is>
      </c>
      <c r="E1720" s="5" t="inlineStr">
        <is>
          <t>Positivo</t>
        </is>
      </c>
      <c r="F1720" s="6" t="n">
        <v>45838</v>
      </c>
      <c r="G1720" s="5">
        <f>YEAR(F1720)</f>
        <v/>
      </c>
      <c r="H1720" s="5">
        <f>PROPER(TEXT(F1720,"mmmm"))</f>
        <v/>
      </c>
      <c r="I1720" s="6">
        <f>IF(OR(H1720="Enero",H1720="Febrero",H1720="Marzo",H1720="Abril",H1720="Mayo",H1720="Junio"),G1720&amp;"-1",IF(OR(H1720="Julio",H1720="Agosto",H1720="Septiembre",H1720="Octubre",H1720="Noviembre",H1720="Diciembre"),G1720&amp;"-2"))</f>
        <v/>
      </c>
      <c r="J1720" s="5" t="n">
        <v>100</v>
      </c>
      <c r="K1720" s="5" t="n">
        <v>100</v>
      </c>
      <c r="L1720" s="28">
        <f>IFERROR(IF(OR(J1720=0,K1720=""),"",IF(E1720="Positivo",MIN(MAX(K1720/J1720,0),1.3),MIN(MAX(J1720/K1720,0),1.3))),"")</f>
        <v/>
      </c>
      <c r="M1720" s="28">
        <f>IFERROR(IF(OR(J1720=0,K1720=""),"",IF(E1720="Positivo",MAX(K1720/J1720,0),MAX(J1720/K1720,0))),"")</f>
        <v/>
      </c>
      <c r="N1720" s="5" t="inlineStr">
        <is>
          <t>%</t>
        </is>
      </c>
      <c r="O1720" s="5" t="inlineStr">
        <is>
          <t>%</t>
        </is>
      </c>
      <c r="P1720" s="5" t="n">
        <v>0</v>
      </c>
      <c r="Q1720" s="5" t="n">
        <v>0</v>
      </c>
      <c r="R1720" s="5">
        <f>A1720&amp;"-"&amp;YEAR(F1720)&amp;"-"&amp;IF(LEN(MONTH(F1720))=1,"0"&amp;MONTH(F1720),MONTH(F1720))&amp;"-"&amp;IF(LEN(DAY(F1720))=1,"0"&amp;DAY(F1720),DAY(F1720))</f>
        <v/>
      </c>
    </row>
    <row r="1721">
      <c r="A1721" s="5" t="n">
        <v>265</v>
      </c>
      <c r="B1721" s="5" t="inlineStr">
        <is>
          <t>Eficiencia Emisión De Conceptos Jurídicos (Jurídicos)</t>
        </is>
      </c>
      <c r="C1721" s="5" t="inlineStr">
        <is>
          <t>GESTIÓN JURÍDICA Y NORMATIVA</t>
        </is>
      </c>
      <c r="D1721" s="5" t="inlineStr">
        <is>
          <t>Semestral</t>
        </is>
      </c>
      <c r="E1721" s="5" t="inlineStr">
        <is>
          <t>Positivo</t>
        </is>
      </c>
      <c r="F1721" s="6" t="n">
        <v>45838</v>
      </c>
      <c r="G1721" s="5">
        <f>YEAR(F1721)</f>
        <v/>
      </c>
      <c r="H1721" s="5">
        <f>PROPER(TEXT(F1721,"mmmm"))</f>
        <v/>
      </c>
      <c r="I1721" s="6">
        <f>IF(OR(H1721="Enero",H1721="Febrero",H1721="Marzo",H1721="Abril",H1721="Mayo",H1721="Junio"),G1721&amp;"-1",IF(OR(H1721="Julio",H1721="Agosto",H1721="Septiembre",H1721="Octubre",H1721="Noviembre",H1721="Diciembre"),G1721&amp;"-2"))</f>
        <v/>
      </c>
      <c r="J1721" s="5" t="n">
        <v>95</v>
      </c>
      <c r="K1721" s="5" t="n">
        <v>100</v>
      </c>
      <c r="L1721" s="28">
        <f>IFERROR(IF(OR(J1721=0,K1721=""),"",IF(E1721="Positivo",MIN(MAX(K1721/J1721,0),1.3),MIN(MAX(J1721/K1721,0),1.3))),"")</f>
        <v/>
      </c>
      <c r="M1721" s="28">
        <f>IFERROR(IF(OR(J1721=0,K1721=""),"",IF(E1721="Positivo",MAX(K1721/J1721,0),MAX(J1721/K1721,0))),"")</f>
        <v/>
      </c>
      <c r="N1721" s="5" t="inlineStr">
        <is>
          <t>%</t>
        </is>
      </c>
      <c r="O1721" s="5" t="inlineStr">
        <is>
          <t>%</t>
        </is>
      </c>
      <c r="P1721" s="5" t="n">
        <v>0</v>
      </c>
      <c r="Q1721" s="5" t="n">
        <v>0</v>
      </c>
      <c r="R1721" s="5">
        <f>A1721&amp;"-"&amp;YEAR(F1721)&amp;"-"&amp;IF(LEN(MONTH(F1721))=1,"0"&amp;MONTH(F1721),MONTH(F1721))&amp;"-"&amp;IF(LEN(DAY(F1721))=1,"0"&amp;DAY(F1721),DAY(F1721))</f>
        <v/>
      </c>
    </row>
    <row r="1722">
      <c r="A1722" s="5" t="n">
        <v>266</v>
      </c>
      <c r="B1722" s="5" t="inlineStr">
        <is>
          <t>Oportunidad en la elaboración de contratos</t>
        </is>
      </c>
      <c r="C1722" s="5" t="inlineStr">
        <is>
          <t>GESTIÓN JURÍDICA Y NORMATIVA</t>
        </is>
      </c>
      <c r="D1722" s="5" t="inlineStr">
        <is>
          <t>Semestral</t>
        </is>
      </c>
      <c r="E1722" s="5" t="inlineStr">
        <is>
          <t>Positivo</t>
        </is>
      </c>
      <c r="F1722" s="6" t="n">
        <v>45838</v>
      </c>
      <c r="G1722" s="5">
        <f>YEAR(F1722)</f>
        <v/>
      </c>
      <c r="H1722" s="5">
        <f>PROPER(TEXT(F1722,"mmmm"))</f>
        <v/>
      </c>
      <c r="I1722" s="6">
        <f>IF(OR(H1722="Enero",H1722="Febrero",H1722="Marzo",H1722="Abril",H1722="Mayo",H1722="Junio"),G1722&amp;"-1",IF(OR(H1722="Julio",H1722="Agosto",H1722="Septiembre",H1722="Octubre",H1722="Noviembre",H1722="Diciembre"),G1722&amp;"-2"))</f>
        <v/>
      </c>
      <c r="J1722" s="5" t="n">
        <v>95</v>
      </c>
      <c r="K1722" s="5" t="n">
        <v>53.15</v>
      </c>
      <c r="L1722" s="28">
        <f>IFERROR(IF(OR(J1722=0,K1722=""),"",IF(E1722="Positivo",MIN(MAX(K1722/J1722,0),1.3),MIN(MAX(J1722/K1722,0),1.3))),"")</f>
        <v/>
      </c>
      <c r="M1722" s="28">
        <f>IFERROR(IF(OR(J1722=0,K1722=""),"",IF(E1722="Positivo",MAX(K1722/J1722,0),MAX(J1722/K1722,0))),"")</f>
        <v/>
      </c>
      <c r="N1722" s="5" t="inlineStr">
        <is>
          <t>%</t>
        </is>
      </c>
      <c r="O1722" s="5" t="inlineStr">
        <is>
          <t>%</t>
        </is>
      </c>
      <c r="P1722" s="5" t="n">
        <v>0</v>
      </c>
      <c r="Q1722" s="5" t="n">
        <v>0</v>
      </c>
      <c r="R1722" s="5">
        <f>A1722&amp;"-"&amp;YEAR(F1722)&amp;"-"&amp;IF(LEN(MONTH(F1722))=1,"0"&amp;MONTH(F1722),MONTH(F1722))&amp;"-"&amp;IF(LEN(DAY(F1722))=1,"0"&amp;DAY(F1722),DAY(F1722))</f>
        <v/>
      </c>
    </row>
    <row r="1723">
      <c r="A1723" s="35" t="n">
        <v>274</v>
      </c>
      <c r="B1723" s="18" t="inlineStr">
        <is>
          <t>Cumplimiento total estudiantes antiguos</t>
        </is>
      </c>
      <c r="C1723" s="18" t="inlineStr">
        <is>
          <t>Rematrícula</t>
        </is>
      </c>
      <c r="D1723" s="18" t="inlineStr">
        <is>
          <t>Semestral</t>
        </is>
      </c>
      <c r="E1723" s="18" t="inlineStr">
        <is>
          <t>Positivo</t>
        </is>
      </c>
      <c r="F1723" s="19" t="n">
        <v>45838</v>
      </c>
      <c r="G1723" s="5">
        <f>YEAR(F1723)</f>
        <v/>
      </c>
      <c r="H1723" s="5">
        <f>PROPER(TEXT(F1723,"mmmm"))</f>
        <v/>
      </c>
      <c r="I1723" s="6">
        <f>IF(OR(H1723="Enero",H1723="Febrero",H1723="Marzo",H1723="Abril",H1723="Mayo",H1723="Junio"),G1723&amp;"-1",IF(OR(H1723="Julio",H1723="Agosto",H1723="Septiembre",H1723="Octubre",H1723="Noviembre",H1723="Diciembre"),G1723&amp;"-2"))</f>
        <v/>
      </c>
      <c r="J1723" s="5" t="n">
        <v>400</v>
      </c>
      <c r="K1723" s="5" t="n">
        <v>82375</v>
      </c>
      <c r="L1723" s="28">
        <f>IFERROR(IF(OR(J1723=0,K1723=""),"",IF(E1723="Positivo",MIN(MAX(K1723/J1723,0),1.3),MIN(MAX(J1723/K1723,0),1.3))),"")</f>
        <v/>
      </c>
      <c r="M1723" s="28">
        <f>IFERROR(IF(OR(J1723=0,K1723=""),"",IF(E1723="Positivo",MAX(K1723/J1723,0),MAX(J1723/K1723,0))),"")</f>
        <v/>
      </c>
      <c r="N1723" s="18" t="inlineStr">
        <is>
          <t>ENT</t>
        </is>
      </c>
      <c r="O1723" s="18" t="inlineStr">
        <is>
          <t>ENT</t>
        </is>
      </c>
      <c r="P1723" s="16" t="n">
        <v>0</v>
      </c>
      <c r="Q1723" s="16" t="n">
        <v>0</v>
      </c>
      <c r="R1723" s="5">
        <f>A1723&amp;"-"&amp;YEAR(F1723)&amp;"-"&amp;IF(LEN(MONTH(F1723))=1,"0"&amp;MONTH(F1723),MONTH(F1723))&amp;"-"&amp;IF(LEN(DAY(F1723))=1,"0"&amp;DAY(F1723),DAY(F1723))</f>
        <v/>
      </c>
    </row>
    <row r="1724">
      <c r="A1724" s="5" t="n">
        <v>275</v>
      </c>
      <c r="B1724" s="5" t="inlineStr">
        <is>
          <t>Satisfacción Institucional por grupo de interes</t>
        </is>
      </c>
      <c r="C1724" s="5" t="inlineStr">
        <is>
          <t>EXPERIENCIA INSTITUCIONAL</t>
        </is>
      </c>
      <c r="D1724" s="5" t="inlineStr">
        <is>
          <t>Semestral</t>
        </is>
      </c>
      <c r="E1724" s="5" t="inlineStr">
        <is>
          <t>Positivo</t>
        </is>
      </c>
      <c r="F1724" s="6" t="n">
        <v>45838</v>
      </c>
      <c r="G1724" s="5">
        <f>YEAR(F1724)</f>
        <v/>
      </c>
      <c r="H1724" s="5">
        <f>PROPER(TEXT(F1724,"mmmm"))</f>
        <v/>
      </c>
      <c r="I1724" s="6">
        <f>IF(OR(H1724="Enero",H1724="Febrero",H1724="Marzo",H1724="Abril",H1724="Mayo",H1724="Junio"),G1724&amp;"-1",IF(OR(H1724="Julio",H1724="Agosto",H1724="Septiembre",H1724="Octubre",H1724="Noviembre",H1724="Diciembre"),G1724&amp;"-2"))</f>
        <v/>
      </c>
      <c r="J1724" s="5" t="n">
        <v>80</v>
      </c>
      <c r="K1724" s="5" t="n">
        <v>90</v>
      </c>
      <c r="L1724" s="28">
        <f>IFERROR(IF(OR(J1724=0,K1724=""),"",IF(E1724="Positivo",MIN(MAX(K1724/J1724,0),1.3),MIN(MAX(J1724/K1724,0),1.3))),"")</f>
        <v/>
      </c>
      <c r="M1724" s="28">
        <f>IFERROR(IF(OR(J1724=0,K1724=""),"",IF(E1724="Positivo",MAX(K1724/J1724,0),MAX(J1724/K1724,0))),"")</f>
        <v/>
      </c>
      <c r="N1724" s="5" t="inlineStr">
        <is>
          <t>%</t>
        </is>
      </c>
      <c r="O1724" s="5" t="inlineStr">
        <is>
          <t>%</t>
        </is>
      </c>
      <c r="P1724" s="5" t="n">
        <v>0</v>
      </c>
      <c r="Q1724" s="5" t="n">
        <v>0</v>
      </c>
      <c r="R1724" s="5">
        <f>A1724&amp;"-"&amp;YEAR(F1724)&amp;"-"&amp;IF(LEN(MONTH(F1724))=1,"0"&amp;MONTH(F1724),MONTH(F1724))&amp;"-"&amp;IF(LEN(DAY(F1724))=1,"0"&amp;DAY(F1724),DAY(F1724))</f>
        <v/>
      </c>
    </row>
    <row r="1725">
      <c r="A1725" s="26" t="n">
        <v>277</v>
      </c>
      <c r="B1725" s="5" t="inlineStr">
        <is>
          <t>Relación estudiante docente Tiempo Completo Equivalente</t>
        </is>
      </c>
      <c r="C1725" s="5" t="inlineStr">
        <is>
          <t>Gestión Docente</t>
        </is>
      </c>
      <c r="D1725" s="5" t="inlineStr">
        <is>
          <t>Semestral</t>
        </is>
      </c>
      <c r="E1725" s="5" t="inlineStr">
        <is>
          <t>Negativo</t>
        </is>
      </c>
      <c r="F1725" s="17" t="n">
        <v>45838</v>
      </c>
      <c r="G1725" s="5">
        <f>YEAR(F1725)</f>
        <v/>
      </c>
      <c r="H1725" s="5">
        <f>PROPER(TEXT(F1725,"mmmm"))</f>
        <v/>
      </c>
      <c r="I1725" s="6">
        <f>IF(OR(H1725="Enero",H1725="Febrero",H1725="Marzo",H1725="Abril",H1725="Mayo",H1725="Junio"),G1725&amp;"-1",IF(OR(H1725="Julio",H1725="Agosto",H1725="Septiembre",H1725="Octubre",H1725="Noviembre",H1725="Diciembre"),G1725&amp;"-2"))</f>
        <v/>
      </c>
      <c r="J1725" s="5" t="n">
        <v>71</v>
      </c>
      <c r="K1725" s="5" t="n">
        <v>69.39</v>
      </c>
      <c r="L1725" s="28">
        <f>IFERROR(IF(OR(J1725=0,K1725=""),"",IF(E1725="Positivo",MIN(MAX(K1725/J1725,0),1.3),MIN(MAX(J1725/K1725,0),1.3))),"")</f>
        <v/>
      </c>
      <c r="M1725" s="28">
        <f>IFERROR(IF(OR(J1725=0,K1725=""),"",IF(E1725="Positivo",MAX(K1725/J1725,0),MAX(J1725/K1725,0))),"")</f>
        <v/>
      </c>
      <c r="N1725" s="5" t="inlineStr">
        <is>
          <t>DEC</t>
        </is>
      </c>
      <c r="O1725" s="5" t="inlineStr">
        <is>
          <t>DEC</t>
        </is>
      </c>
      <c r="P1725" s="16" t="n">
        <v>0</v>
      </c>
      <c r="Q1725" s="16" t="n">
        <v>0</v>
      </c>
      <c r="R1725" s="5">
        <f>A1725&amp;"-"&amp;YEAR(F1725)&amp;"-"&amp;IF(LEN(MONTH(F1725))=1,"0"&amp;MONTH(F1725),MONTH(F1725))&amp;"-"&amp;IF(LEN(DAY(F1725))=1,"0"&amp;DAY(F1725),DAY(F1725))</f>
        <v/>
      </c>
    </row>
    <row r="1726">
      <c r="A1726" s="5" t="n">
        <v>282</v>
      </c>
      <c r="B1726" s="5" t="inlineStr">
        <is>
          <t>Docentes evaluados</t>
        </is>
      </c>
      <c r="C1726" s="5" t="inlineStr">
        <is>
          <t>Gestión Docente</t>
        </is>
      </c>
      <c r="D1726" s="5" t="inlineStr">
        <is>
          <t>Semestral</t>
        </is>
      </c>
      <c r="E1726" s="5" t="inlineStr">
        <is>
          <t>Positivo</t>
        </is>
      </c>
      <c r="F1726" s="6" t="n">
        <v>45838</v>
      </c>
      <c r="G1726" s="5">
        <f>YEAR(F1726)</f>
        <v/>
      </c>
      <c r="H1726" s="5">
        <f>PROPER(TEXT(F1726,"mmmm"))</f>
        <v/>
      </c>
      <c r="I1726" s="6">
        <f>IF(OR(H1726="Enero",H1726="Febrero",H1726="Marzo",H1726="Abril",H1726="Mayo",H1726="Junio"),G1726&amp;"-1",IF(OR(H1726="Julio",H1726="Agosto",H1726="Septiembre",H1726="Octubre",H1726="Noviembre",H1726="Diciembre"),G1726&amp;"-2"))</f>
        <v/>
      </c>
      <c r="J1726" s="5" t="n">
        <v>97</v>
      </c>
      <c r="K1726" s="5" t="n">
        <v>97.41</v>
      </c>
      <c r="L1726" s="28">
        <f>IFERROR(IF(OR(J1726=0,K1726=""),"",IF(E1726="Positivo",MIN(MAX(K1726/J1726,0),1.3),MIN(MAX(J1726/K1726,0),1.3))),"")</f>
        <v/>
      </c>
      <c r="M1726" s="28">
        <f>IFERROR(IF(OR(J1726=0,K1726=""),"",IF(E1726="Positivo",MAX(K1726/J1726,0),MAX(J1726/K1726,0))),"")</f>
        <v/>
      </c>
      <c r="N1726" s="5" t="inlineStr">
        <is>
          <t>%</t>
        </is>
      </c>
      <c r="O1726" s="5" t="inlineStr">
        <is>
          <t>%</t>
        </is>
      </c>
      <c r="P1726" s="5" t="n">
        <v>0</v>
      </c>
      <c r="Q1726" s="5" t="n">
        <v>0</v>
      </c>
      <c r="R1726" s="5">
        <f>A1726&amp;"-"&amp;YEAR(F1726)&amp;"-"&amp;IF(LEN(MONTH(F1726))=1,"0"&amp;MONTH(F1726),MONTH(F1726))&amp;"-"&amp;IF(LEN(DAY(F1726))=1,"0"&amp;DAY(F1726),DAY(F1726))</f>
        <v/>
      </c>
    </row>
    <row r="1727">
      <c r="A1727" s="5" t="n">
        <v>285</v>
      </c>
      <c r="B1727" s="5" t="inlineStr">
        <is>
          <t>Docentes con plan de trabajo asignado</t>
        </is>
      </c>
      <c r="C1727" s="5" t="inlineStr">
        <is>
          <t>Gestión Docente</t>
        </is>
      </c>
      <c r="D1727" s="5" t="inlineStr">
        <is>
          <t>Semestral</t>
        </is>
      </c>
      <c r="E1727" s="5" t="inlineStr">
        <is>
          <t>Positivo</t>
        </is>
      </c>
      <c r="F1727" s="6" t="n">
        <v>45838</v>
      </c>
      <c r="G1727" s="5">
        <f>YEAR(F1727)</f>
        <v/>
      </c>
      <c r="H1727" s="5">
        <f>PROPER(TEXT(F1727,"mmmm"))</f>
        <v/>
      </c>
      <c r="I1727" s="6">
        <f>IF(OR(H1727="Enero",H1727="Febrero",H1727="Marzo",H1727="Abril",H1727="Mayo",H1727="Junio"),G1727&amp;"-1",IF(OR(H1727="Julio",H1727="Agosto",H1727="Septiembre",H1727="Octubre",H1727="Noviembre",H1727="Diciembre"),G1727&amp;"-2"))</f>
        <v/>
      </c>
      <c r="J1727" s="5" t="n">
        <v>100</v>
      </c>
      <c r="K1727" s="5" t="n">
        <v>100</v>
      </c>
      <c r="L1727" s="28">
        <f>IFERROR(IF(OR(J1727=0,K1727=""),"",IF(E1727="Positivo",MIN(MAX(K1727/J1727,0),1.3),MIN(MAX(J1727/K1727,0),1.3))),"")</f>
        <v/>
      </c>
      <c r="M1727" s="28">
        <f>IFERROR(IF(OR(J1727=0,K1727=""),"",IF(E1727="Positivo",MAX(K1727/J1727,0),MAX(J1727/K1727,0))),"")</f>
        <v/>
      </c>
      <c r="N1727" s="5" t="inlineStr">
        <is>
          <t>%</t>
        </is>
      </c>
      <c r="O1727" s="5" t="inlineStr">
        <is>
          <t>%</t>
        </is>
      </c>
      <c r="P1727" s="5" t="n">
        <v>0</v>
      </c>
      <c r="Q1727" s="5" t="n">
        <v>0</v>
      </c>
      <c r="R1727" s="5">
        <f>A1727&amp;"-"&amp;YEAR(F1727)&amp;"-"&amp;IF(LEN(MONTH(F1727))=1,"0"&amp;MONTH(F1727),MONTH(F1727))&amp;"-"&amp;IF(LEN(DAY(F1727))=1,"0"&amp;DAY(F1727),DAY(F1727))</f>
        <v/>
      </c>
    </row>
    <row r="1728">
      <c r="A1728" s="5" t="n">
        <v>292</v>
      </c>
      <c r="B1728" s="5" t="inlineStr">
        <is>
          <t>Participación en Actividades deportivas</t>
        </is>
      </c>
      <c r="C1728" s="5" t="inlineStr">
        <is>
          <t>Cultura y Deporte</t>
        </is>
      </c>
      <c r="D1728" s="5" t="inlineStr">
        <is>
          <t>Semestral</t>
        </is>
      </c>
      <c r="E1728" s="5" t="inlineStr">
        <is>
          <t>Positivo</t>
        </is>
      </c>
      <c r="F1728" s="6" t="n">
        <v>45838</v>
      </c>
      <c r="G1728" s="5">
        <f>YEAR(F1728)</f>
        <v/>
      </c>
      <c r="H1728" s="5">
        <f>PROPER(TEXT(F1728,"mmmm"))</f>
        <v/>
      </c>
      <c r="I1728" s="6">
        <f>IF(OR(H1728="Enero",H1728="Febrero",H1728="Marzo",H1728="Abril",H1728="Mayo",H1728="Junio"),G1728&amp;"-1",IF(OR(H1728="Julio",H1728="Agosto",H1728="Septiembre",H1728="Octubre",H1728="Noviembre",H1728="Diciembre"),G1728&amp;"-2"))</f>
        <v/>
      </c>
      <c r="J1728" s="5" t="n">
        <v>24</v>
      </c>
      <c r="K1728" s="5" t="n">
        <v>6214</v>
      </c>
      <c r="L1728" s="28">
        <f>IFERROR(IF(OR(J1728=0,K1728=""),"",IF(E1728="Positivo",MIN(MAX(K1728/J1728,0),1.3),MIN(MAX(J1728/K1728,0),1.3))),"")</f>
        <v/>
      </c>
      <c r="M1728" s="28">
        <f>IFERROR(IF(OR(J1728=0,K1728=""),"",IF(E1728="Positivo",MAX(K1728/J1728,0),MAX(J1728/K1728,0))),"")</f>
        <v/>
      </c>
      <c r="N1728" s="5" t="inlineStr">
        <is>
          <t>%</t>
        </is>
      </c>
      <c r="O1728" s="5" t="inlineStr">
        <is>
          <t>%</t>
        </is>
      </c>
      <c r="P1728" s="5" t="n">
        <v>0</v>
      </c>
      <c r="Q1728" s="5" t="n">
        <v>0</v>
      </c>
      <c r="R1728" s="5">
        <f>A1728&amp;"-"&amp;YEAR(F1728)&amp;"-"&amp;IF(LEN(MONTH(F1728))=1,"0"&amp;MONTH(F1728),MONTH(F1728))&amp;"-"&amp;IF(LEN(DAY(F1728))=1,"0"&amp;DAY(F1728),DAY(F1728))</f>
        <v/>
      </c>
    </row>
    <row r="1729">
      <c r="A1729" s="26" t="n">
        <v>294</v>
      </c>
      <c r="B1729" s="5" t="inlineStr">
        <is>
          <t>Participación en actividades culturales</t>
        </is>
      </c>
      <c r="C1729" s="5" t="inlineStr">
        <is>
          <t>Cultura y Deporte</t>
        </is>
      </c>
      <c r="D1729" s="5" t="inlineStr">
        <is>
          <t>Semestral</t>
        </is>
      </c>
      <c r="E1729" s="5" t="inlineStr">
        <is>
          <t>Positivo</t>
        </is>
      </c>
      <c r="F1729" s="6" t="n">
        <v>45838</v>
      </c>
      <c r="G1729" s="5">
        <f>YEAR(F1729)</f>
        <v/>
      </c>
      <c r="H1729" s="5">
        <f>PROPER(TEXT(F1729,"mmmm"))</f>
        <v/>
      </c>
      <c r="I1729" s="6">
        <f>IF(OR(H1729="Enero",H1729="Febrero",H1729="Marzo",H1729="Abril",H1729="Mayo",H1729="Junio"),G1729&amp;"-1",IF(OR(H1729="Julio",H1729="Agosto",H1729="Septiembre",H1729="Octubre",H1729="Noviembre",H1729="Diciembre"),G1729&amp;"-2"))</f>
        <v/>
      </c>
      <c r="J1729" s="5" t="n">
        <v>24</v>
      </c>
      <c r="K1729" s="10" t="n">
        <v>2595</v>
      </c>
      <c r="L1729" s="28">
        <f>IFERROR(IF(OR(J1729=0,K1729=""),"",IF(E1729="Positivo",MIN(MAX(K1729/J1729,0),1.3),MIN(MAX(J1729/K1729,0),1.3))),"")</f>
        <v/>
      </c>
      <c r="M1729" s="28">
        <f>IFERROR(IF(OR(J1729=0,K1729=""),"",IF(E1729="Positivo",MAX(K1729/J1729,0),MAX(J1729/K1729,0))),"")</f>
        <v/>
      </c>
      <c r="N1729" s="5" t="inlineStr">
        <is>
          <t>%</t>
        </is>
      </c>
      <c r="O1729" s="5" t="inlineStr">
        <is>
          <t>%</t>
        </is>
      </c>
      <c r="P1729" s="16" t="n">
        <v>0</v>
      </c>
      <c r="Q1729" s="16" t="n">
        <v>0</v>
      </c>
      <c r="R1729" s="5">
        <f>A1729&amp;"-"&amp;YEAR(F1729)&amp;"-"&amp;IF(LEN(MONTH(F1729))=1,"0"&amp;MONTH(F1729),MONTH(F1729))&amp;"-"&amp;IF(LEN(DAY(F1729))=1,"0"&amp;DAY(F1729),DAY(F1729))</f>
        <v/>
      </c>
    </row>
    <row r="1730">
      <c r="A1730" s="26" t="n">
        <v>300</v>
      </c>
      <c r="B1730" s="5" t="inlineStr">
        <is>
          <t>Cumplimiento de Inspecciones de control</t>
        </is>
      </c>
      <c r="C1730" s="5" t="inlineStr">
        <is>
          <t>Administración de Servicios Generales</t>
        </is>
      </c>
      <c r="D1730" s="5" t="inlineStr">
        <is>
          <t>Trimestral</t>
        </is>
      </c>
      <c r="E1730" s="5" t="inlineStr">
        <is>
          <t>Positivo</t>
        </is>
      </c>
      <c r="F1730" s="6" t="n">
        <v>45747</v>
      </c>
      <c r="G1730" s="5">
        <f>YEAR(F1730)</f>
        <v/>
      </c>
      <c r="H1730" s="5">
        <f>PROPER(TEXT(F1730,"mmmm"))</f>
        <v/>
      </c>
      <c r="I1730" s="6">
        <f>IF(OR(H1730="Enero",H1730="Febrero",H1730="Marzo",H1730="Abril",H1730="Mayo",H1730="Junio"),G1730&amp;"-1",IF(OR(H1730="Julio",H1730="Agosto",H1730="Septiembre",H1730="Octubre",H1730="Noviembre",H1730="Diciembre"),G1730&amp;"-2"))</f>
        <v/>
      </c>
      <c r="J1730" s="5" t="n">
        <v>100</v>
      </c>
      <c r="K1730" s="10" t="n">
        <v>100</v>
      </c>
      <c r="L1730" s="28">
        <f>IFERROR(IF(OR(J1730=0,K1730=""),"",IF(E1730="Positivo",MIN(MAX(K1730/J1730,0),1.3),MIN(MAX(J1730/K1730,0),1.3))),"")</f>
        <v/>
      </c>
      <c r="M1730" s="28">
        <f>IFERROR(IF(OR(J1730=0,K1730=""),"",IF(E1730="Positivo",MAX(K1730/J1730,0),MAX(J1730/K1730,0))),"")</f>
        <v/>
      </c>
      <c r="N1730" s="5" t="inlineStr">
        <is>
          <t>%</t>
        </is>
      </c>
      <c r="O1730" s="5" t="inlineStr">
        <is>
          <t>%</t>
        </is>
      </c>
      <c r="P1730" s="16" t="n">
        <v>0</v>
      </c>
      <c r="Q1730" s="16" t="n">
        <v>0</v>
      </c>
      <c r="R1730" s="5">
        <f>A1730&amp;"-"&amp;YEAR(F1730)&amp;"-"&amp;IF(LEN(MONTH(F1730))=1,"0"&amp;MONTH(F1730),MONTH(F1730))&amp;"-"&amp;IF(LEN(DAY(F1730))=1,"0"&amp;DAY(F1730),DAY(F1730))</f>
        <v/>
      </c>
    </row>
    <row r="1731">
      <c r="A1731" s="5" t="n">
        <v>300</v>
      </c>
      <c r="B1731" s="5" t="inlineStr">
        <is>
          <t>Cumplimiento de Inspecciones de control</t>
        </is>
      </c>
      <c r="C1731" s="5" t="inlineStr">
        <is>
          <t>Administración de Servicios Generales</t>
        </is>
      </c>
      <c r="D1731" s="5" t="inlineStr">
        <is>
          <t>Trimestral</t>
        </is>
      </c>
      <c r="E1731" s="5" t="inlineStr">
        <is>
          <t>Positivo</t>
        </is>
      </c>
      <c r="F1731" s="6" t="n">
        <v>45838</v>
      </c>
      <c r="G1731" s="5">
        <f>YEAR(F1731)</f>
        <v/>
      </c>
      <c r="H1731" s="5">
        <f>PROPER(TEXT(F1731,"mmmm"))</f>
        <v/>
      </c>
      <c r="I1731" s="6">
        <f>IF(OR(H1731="Enero",H1731="Febrero",H1731="Marzo",H1731="Abril",H1731="Mayo",H1731="Junio"),G1731&amp;"-1",IF(OR(H1731="Julio",H1731="Agosto",H1731="Septiembre",H1731="Octubre",H1731="Noviembre",H1731="Diciembre"),G1731&amp;"-2"))</f>
        <v/>
      </c>
      <c r="J1731" s="5" t="n">
        <v>100</v>
      </c>
      <c r="K1731" s="5" t="n">
        <v>100</v>
      </c>
      <c r="L1731" s="28">
        <f>IFERROR(IF(OR(J1731=0,K1731=""),"",IF(E1731="Positivo",MIN(MAX(K1731/J1731,0),1.3),MIN(MAX(J1731/K1731,0),1.3))),"")</f>
        <v/>
      </c>
      <c r="M1731" s="28">
        <f>IFERROR(IF(OR(J1731=0,K1731=""),"",IF(E1731="Positivo",MAX(K1731/J1731,0),MAX(J1731/K1731,0))),"")</f>
        <v/>
      </c>
      <c r="N1731" s="5" t="inlineStr">
        <is>
          <t>%</t>
        </is>
      </c>
      <c r="O1731" s="5" t="inlineStr">
        <is>
          <t>%</t>
        </is>
      </c>
      <c r="P1731" s="5" t="n">
        <v>0</v>
      </c>
      <c r="Q1731" s="5" t="n">
        <v>0</v>
      </c>
      <c r="R1731" s="5">
        <f>A1731&amp;"-"&amp;YEAR(F1731)&amp;"-"&amp;IF(LEN(MONTH(F1731))=1,"0"&amp;MONTH(F1731),MONTH(F1731))&amp;"-"&amp;IF(LEN(DAY(F1731))=1,"0"&amp;DAY(F1731),DAY(F1731))</f>
        <v/>
      </c>
    </row>
    <row r="1732">
      <c r="A1732" s="26" t="n">
        <v>301</v>
      </c>
      <c r="B1732" s="5" t="inlineStr">
        <is>
          <t>Cumplimiento plan de trabajo</t>
        </is>
      </c>
      <c r="C1732" s="5" t="inlineStr">
        <is>
          <t>Administración de Servicios Generales</t>
        </is>
      </c>
      <c r="D1732" s="5" t="inlineStr">
        <is>
          <t>Trimestral</t>
        </is>
      </c>
      <c r="E1732" s="5" t="inlineStr">
        <is>
          <t>Positivo</t>
        </is>
      </c>
      <c r="F1732" s="6" t="n">
        <v>45747</v>
      </c>
      <c r="G1732" s="5">
        <f>YEAR(F1732)</f>
        <v/>
      </c>
      <c r="H1732" s="5">
        <f>PROPER(TEXT(F1732,"mmmm"))</f>
        <v/>
      </c>
      <c r="I1732" s="6">
        <f>IF(OR(H1732="Enero",H1732="Febrero",H1732="Marzo",H1732="Abril",H1732="Mayo",H1732="Junio"),G1732&amp;"-1",IF(OR(H1732="Julio",H1732="Agosto",H1732="Septiembre",H1732="Octubre",H1732="Noviembre",H1732="Diciembre"),G1732&amp;"-2"))</f>
        <v/>
      </c>
      <c r="J1732" s="5" t="n">
        <v>100</v>
      </c>
      <c r="K1732" s="10" t="n">
        <v>100</v>
      </c>
      <c r="L1732" s="28">
        <f>IFERROR(IF(OR(J1732=0,K1732=""),"",IF(E1732="Positivo",MIN(MAX(K1732/J1732,0),1.3),MIN(MAX(J1732/K1732,0),1.3))),"")</f>
        <v/>
      </c>
      <c r="M1732" s="28">
        <f>IFERROR(IF(OR(J1732=0,K1732=""),"",IF(E1732="Positivo",MAX(K1732/J1732,0),MAX(J1732/K1732,0))),"")</f>
        <v/>
      </c>
      <c r="N1732" s="5" t="inlineStr">
        <is>
          <t>%</t>
        </is>
      </c>
      <c r="O1732" s="5" t="inlineStr">
        <is>
          <t>%</t>
        </is>
      </c>
      <c r="P1732" s="16" t="n">
        <v>0</v>
      </c>
      <c r="Q1732" s="16" t="n">
        <v>0</v>
      </c>
      <c r="R1732" s="5">
        <f>A1732&amp;"-"&amp;YEAR(F1732)&amp;"-"&amp;IF(LEN(MONTH(F1732))=1,"0"&amp;MONTH(F1732),MONTH(F1732))&amp;"-"&amp;IF(LEN(DAY(F1732))=1,"0"&amp;DAY(F1732),DAY(F1732))</f>
        <v/>
      </c>
    </row>
    <row r="1733">
      <c r="A1733" s="5" t="n">
        <v>301</v>
      </c>
      <c r="B1733" s="5" t="inlineStr">
        <is>
          <t>Cumplimiento plan de trabajo</t>
        </is>
      </c>
      <c r="C1733" s="5" t="inlineStr">
        <is>
          <t>Administración de Servicios Generales</t>
        </is>
      </c>
      <c r="D1733" s="5" t="inlineStr">
        <is>
          <t>Trimestral</t>
        </is>
      </c>
      <c r="E1733" s="5" t="inlineStr">
        <is>
          <t>Positivo</t>
        </is>
      </c>
      <c r="F1733" s="6" t="n">
        <v>45838</v>
      </c>
      <c r="G1733" s="5">
        <f>YEAR(F1733)</f>
        <v/>
      </c>
      <c r="H1733" s="5">
        <f>PROPER(TEXT(F1733,"mmmm"))</f>
        <v/>
      </c>
      <c r="I1733" s="6">
        <f>IF(OR(H1733="Enero",H1733="Febrero",H1733="Marzo",H1733="Abril",H1733="Mayo",H1733="Junio"),G1733&amp;"-1",IF(OR(H1733="Julio",H1733="Agosto",H1733="Septiembre",H1733="Octubre",H1733="Noviembre",H1733="Diciembre"),G1733&amp;"-2"))</f>
        <v/>
      </c>
      <c r="J1733" s="5" t="n">
        <v>100</v>
      </c>
      <c r="K1733" s="5" t="n">
        <v>100</v>
      </c>
      <c r="L1733" s="28">
        <f>IFERROR(IF(OR(J1733=0,K1733=""),"",IF(E1733="Positivo",MIN(MAX(K1733/J1733,0),1.3),MIN(MAX(J1733/K1733,0),1.3))),"")</f>
        <v/>
      </c>
      <c r="M1733" s="28">
        <f>IFERROR(IF(OR(J1733=0,K1733=""),"",IF(E1733="Positivo",MAX(K1733/J1733,0),MAX(J1733/K1733,0))),"")</f>
        <v/>
      </c>
      <c r="N1733" s="5" t="inlineStr">
        <is>
          <t>%</t>
        </is>
      </c>
      <c r="O1733" s="5" t="inlineStr">
        <is>
          <t>%</t>
        </is>
      </c>
      <c r="P1733" s="5" t="n">
        <v>0</v>
      </c>
      <c r="Q1733" s="5" t="n">
        <v>0</v>
      </c>
      <c r="R1733" s="5">
        <f>A1733&amp;"-"&amp;YEAR(F1733)&amp;"-"&amp;IF(LEN(MONTH(F1733))=1,"0"&amp;MONTH(F1733),MONTH(F1733))&amp;"-"&amp;IF(LEN(DAY(F1733))=1,"0"&amp;DAY(F1733),DAY(F1733))</f>
        <v/>
      </c>
    </row>
    <row r="1734">
      <c r="A1734" s="5" t="n">
        <v>303</v>
      </c>
      <c r="B1734" s="5" t="inlineStr">
        <is>
          <t>Cumplimiento del cronograma de actividades de salud</t>
        </is>
      </c>
      <c r="C1734" s="5" t="inlineStr">
        <is>
          <t>Servicio de Salud</t>
        </is>
      </c>
      <c r="D1734" s="5" t="inlineStr">
        <is>
          <t>Semestral</t>
        </is>
      </c>
      <c r="E1734" s="5" t="inlineStr">
        <is>
          <t>Positivo</t>
        </is>
      </c>
      <c r="F1734" s="6" t="n">
        <v>45838</v>
      </c>
      <c r="G1734" s="5">
        <f>YEAR(F1734)</f>
        <v/>
      </c>
      <c r="H1734" s="5">
        <f>PROPER(TEXT(F1734,"mmmm"))</f>
        <v/>
      </c>
      <c r="I1734" s="6">
        <f>IF(OR(H1734="Enero",H1734="Febrero",H1734="Marzo",H1734="Abril",H1734="Mayo",H1734="Junio"),G1734&amp;"-1",IF(OR(H1734="Julio",H1734="Agosto",H1734="Septiembre",H1734="Octubre",H1734="Noviembre",H1734="Diciembre"),G1734&amp;"-2"))</f>
        <v/>
      </c>
      <c r="J1734" s="5" t="n">
        <v>95</v>
      </c>
      <c r="K1734" s="5" t="n">
        <v>90.31999999999999</v>
      </c>
      <c r="L1734" s="28">
        <f>IFERROR(IF(OR(J1734=0,K1734=""),"",IF(E1734="Positivo",MIN(MAX(K1734/J1734,0),1.3),MIN(MAX(J1734/K1734,0),1.3))),"")</f>
        <v/>
      </c>
      <c r="M1734" s="28">
        <f>IFERROR(IF(OR(J1734=0,K1734=""),"",IF(E1734="Positivo",MAX(K1734/J1734,0),MAX(J1734/K1734,0))),"")</f>
        <v/>
      </c>
      <c r="N1734" s="5" t="inlineStr">
        <is>
          <t>%</t>
        </is>
      </c>
      <c r="O1734" s="5" t="inlineStr">
        <is>
          <t>%</t>
        </is>
      </c>
      <c r="P1734" s="5" t="n">
        <v>0</v>
      </c>
      <c r="Q1734" s="5" t="n">
        <v>0</v>
      </c>
      <c r="R1734" s="5">
        <f>A1734&amp;"-"&amp;YEAR(F1734)&amp;"-"&amp;IF(LEN(MONTH(F1734))=1,"0"&amp;MONTH(F1734),MONTH(F1734))&amp;"-"&amp;IF(LEN(DAY(F1734))=1,"0"&amp;DAY(F1734),DAY(F1734))</f>
        <v/>
      </c>
    </row>
    <row r="1735">
      <c r="A1735" s="5" t="n">
        <v>304</v>
      </c>
      <c r="B1735" s="5" t="inlineStr">
        <is>
          <t>Impacto de Campañas de promoción y prevención</t>
        </is>
      </c>
      <c r="C1735" s="5" t="inlineStr">
        <is>
          <t>Servicio de Salud</t>
        </is>
      </c>
      <c r="D1735" s="5" t="inlineStr">
        <is>
          <t>Semestral</t>
        </is>
      </c>
      <c r="E1735" s="5" t="inlineStr">
        <is>
          <t>Positivo</t>
        </is>
      </c>
      <c r="F1735" s="6" t="n">
        <v>45838</v>
      </c>
      <c r="G1735" s="5">
        <f>YEAR(F1735)</f>
        <v/>
      </c>
      <c r="H1735" s="5">
        <f>PROPER(TEXT(F1735,"mmmm"))</f>
        <v/>
      </c>
      <c r="I1735" s="6">
        <f>IF(OR(H1735="Enero",H1735="Febrero",H1735="Marzo",H1735="Abril",H1735="Mayo",H1735="Junio"),G1735&amp;"-1",IF(OR(H1735="Julio",H1735="Agosto",H1735="Septiembre",H1735="Octubre",H1735="Noviembre",H1735="Diciembre"),G1735&amp;"-2"))</f>
        <v/>
      </c>
      <c r="J1735" s="5" t="n">
        <v>100</v>
      </c>
      <c r="K1735" s="5" t="n">
        <v>98.47</v>
      </c>
      <c r="L1735" s="28">
        <f>IFERROR(IF(OR(J1735=0,K1735=""),"",IF(E1735="Positivo",MIN(MAX(K1735/J1735,0),1.3),MIN(MAX(J1735/K1735,0),1.3))),"")</f>
        <v/>
      </c>
      <c r="M1735" s="28">
        <f>IFERROR(IF(OR(J1735=0,K1735=""),"",IF(E1735="Positivo",MAX(K1735/J1735,0),MAX(J1735/K1735,0))),"")</f>
        <v/>
      </c>
      <c r="N1735" s="5" t="inlineStr">
        <is>
          <t>ENT</t>
        </is>
      </c>
      <c r="O1735" s="5" t="inlineStr">
        <is>
          <t>ENT</t>
        </is>
      </c>
      <c r="P1735" s="5" t="n">
        <v>0</v>
      </c>
      <c r="Q1735" s="5" t="n">
        <v>0</v>
      </c>
      <c r="R1735" s="5">
        <f>A1735&amp;"-"&amp;YEAR(F1735)&amp;"-"&amp;IF(LEN(MONTH(F1735))=1,"0"&amp;MONTH(F1735),MONTH(F1735))&amp;"-"&amp;IF(LEN(DAY(F1735))=1,"0"&amp;DAY(F1735),DAY(F1735))</f>
        <v/>
      </c>
    </row>
    <row r="1736">
      <c r="A1736" s="26" t="n">
        <v>327</v>
      </c>
      <c r="B1736" s="5" t="inlineStr">
        <is>
          <t>Número de programas con obtención de acreditación por primera vez</t>
        </is>
      </c>
      <c r="C1736" s="5" t="inlineStr">
        <is>
          <t>Autoevaluación de programas académicos</t>
        </is>
      </c>
      <c r="D1736" s="5" t="inlineStr">
        <is>
          <t>Semestral</t>
        </is>
      </c>
      <c r="E1736" s="5" t="inlineStr">
        <is>
          <t>Positivo</t>
        </is>
      </c>
      <c r="F1736" s="17" t="n">
        <v>45838</v>
      </c>
      <c r="G1736" s="5">
        <f>YEAR(F1736)</f>
        <v/>
      </c>
      <c r="H1736" s="5">
        <f>PROPER(TEXT(F1736,"mmmm"))</f>
        <v/>
      </c>
      <c r="I1736" s="6">
        <f>IF(OR(H1736="Enero",H1736="Febrero",H1736="Marzo",H1736="Abril",H1736="Mayo",H1736="Junio"),G1736&amp;"-1",IF(OR(H1736="Julio",H1736="Agosto",H1736="Septiembre",H1736="Octubre",H1736="Noviembre",H1736="Diciembre"),G1736&amp;"-2"))</f>
        <v/>
      </c>
      <c r="J1736" s="5" t="n">
        <v>100</v>
      </c>
      <c r="K1736" s="120" t="n">
        <v>100</v>
      </c>
      <c r="L1736" s="28">
        <f>IFERROR(IF(OR(J1736=0,K1736=""),"",IF(E1736="Positivo",MIN(MAX(K1736/J1736,0),1.3),MIN(MAX(J1736/K1736,0),1.3))),"")</f>
        <v/>
      </c>
      <c r="M1736" s="28">
        <f>IFERROR(IF(OR(J1736=0,K1736=""),"",IF(E1736="Positivo",MAX(K1736/J1736,0),MAX(J1736/K1736,0))),"")</f>
        <v/>
      </c>
      <c r="N1736" s="5" t="inlineStr">
        <is>
          <t>ENT</t>
        </is>
      </c>
      <c r="O1736" s="5" t="inlineStr">
        <is>
          <t>ENT</t>
        </is>
      </c>
      <c r="P1736" s="16" t="n">
        <v>0</v>
      </c>
      <c r="Q1736" s="16" t="n">
        <v>0</v>
      </c>
      <c r="R1736" s="5">
        <f>A1736&amp;"-"&amp;YEAR(F1736)&amp;"-"&amp;IF(LEN(MONTH(F1736))=1,"0"&amp;MONTH(F1736),MONTH(F1736))&amp;"-"&amp;IF(LEN(DAY(F1736))=1,"0"&amp;DAY(F1736),DAY(F1736))</f>
        <v/>
      </c>
    </row>
    <row r="1737">
      <c r="A1737" s="26" t="n">
        <v>332</v>
      </c>
      <c r="B1737" s="5" t="inlineStr">
        <is>
          <t>Índice de rotación</t>
        </is>
      </c>
      <c r="C1737" s="5" t="inlineStr">
        <is>
          <t>GESTIÓN Y DESARROLLO DEL TALENTO HUMANO</t>
        </is>
      </c>
      <c r="D1737" s="5" t="inlineStr">
        <is>
          <t>Semestral</t>
        </is>
      </c>
      <c r="E1737" s="5" t="inlineStr">
        <is>
          <t>Negativo</t>
        </is>
      </c>
      <c r="F1737" s="17" t="n">
        <v>45838</v>
      </c>
      <c r="G1737" s="5">
        <f>YEAR(F1737)</f>
        <v/>
      </c>
      <c r="H1737" s="5">
        <f>PROPER(TEXT(F1737,"mmmm"))</f>
        <v/>
      </c>
      <c r="I1737" s="6">
        <f>IF(OR(H1737="Enero",H1737="Febrero",H1737="Marzo",H1737="Abril",H1737="Mayo",H1737="Junio"),G1737&amp;"-1",IF(OR(H1737="Julio",H1737="Agosto",H1737="Septiembre",H1737="Octubre",H1737="Noviembre",H1737="Diciembre"),G1737&amp;"-2"))</f>
        <v/>
      </c>
      <c r="J1737" s="5" t="n">
        <v>1.18</v>
      </c>
      <c r="K1737" s="121" t="n">
        <v>0.85</v>
      </c>
      <c r="L1737" s="28">
        <f>IFERROR(IF(OR(J1737=0,K1737=""),"",IF(E1737="Positivo",MIN(MAX(K1737/J1737,0),1.3),MIN(MAX(J1737/K1737,0),1.3))),"")</f>
        <v/>
      </c>
      <c r="M1737" s="28">
        <f>IFERROR(IF(OR(J1737=0,K1737=""),"",IF(E1737="Positivo",MAX(K1737/J1737,0),MAX(J1737/K1737,0))),"")</f>
        <v/>
      </c>
      <c r="N1737" s="5" t="inlineStr">
        <is>
          <t>%</t>
        </is>
      </c>
      <c r="O1737" s="5" t="inlineStr">
        <is>
          <t>%</t>
        </is>
      </c>
      <c r="P1737" s="16" t="n">
        <v>2</v>
      </c>
      <c r="Q1737" s="16" t="n">
        <v>2</v>
      </c>
      <c r="R1737" s="5">
        <f>A1737&amp;"-"&amp;YEAR(F1737)&amp;"-"&amp;IF(LEN(MONTH(F1737))=1,"0"&amp;MONTH(F1737),MONTH(F1737))&amp;"-"&amp;IF(LEN(DAY(F1737))=1,"0"&amp;DAY(F1737),DAY(F1737))</f>
        <v/>
      </c>
    </row>
    <row r="1738">
      <c r="A1738" s="5" t="n">
        <v>338</v>
      </c>
      <c r="B1738" s="5" t="inlineStr">
        <is>
          <t>Número de programas con condiciones iniciales aprobadas</t>
        </is>
      </c>
      <c r="C1738" s="5" t="inlineStr">
        <is>
          <t>Autoevaluación de programas académicos</t>
        </is>
      </c>
      <c r="D1738" s="5" t="inlineStr">
        <is>
          <t>Semestral</t>
        </is>
      </c>
      <c r="E1738" s="5" t="inlineStr">
        <is>
          <t>Positivo</t>
        </is>
      </c>
      <c r="F1738" s="6" t="n">
        <v>45838</v>
      </c>
      <c r="G1738" s="5">
        <f>YEAR(F1738)</f>
        <v/>
      </c>
      <c r="H1738" s="5">
        <f>PROPER(TEXT(F1738,"mmmm"))</f>
        <v/>
      </c>
      <c r="I1738" s="6">
        <f>IF(OR(H1738="Enero",H1738="Febrero",H1738="Marzo",H1738="Abril",H1738="Mayo",H1738="Junio"),G1738&amp;"-1",IF(OR(H1738="Julio",H1738="Agosto",H1738="Septiembre",H1738="Octubre",H1738="Noviembre",H1738="Diciembre"),G1738&amp;"-2"))</f>
        <v/>
      </c>
      <c r="J1738" s="5" t="n">
        <v>100</v>
      </c>
      <c r="K1738" s="5" t="n">
        <v>100</v>
      </c>
      <c r="L1738" s="28">
        <f>IFERROR(IF(OR(J1738=0,K1738=""),"",IF(E1738="Positivo",MIN(MAX(K1738/J1738,0),1.3),MIN(MAX(J1738/K1738,0),1.3))),"")</f>
        <v/>
      </c>
      <c r="M1738" s="28">
        <f>IFERROR(IF(OR(J1738=0,K1738=""),"",IF(E1738="Positivo",MAX(K1738/J1738,0),MAX(J1738/K1738,0))),"")</f>
        <v/>
      </c>
      <c r="N1738" s="5" t="inlineStr">
        <is>
          <t>ENT</t>
        </is>
      </c>
      <c r="O1738" s="5" t="inlineStr">
        <is>
          <t>ENT</t>
        </is>
      </c>
      <c r="P1738" s="5" t="n">
        <v>0</v>
      </c>
      <c r="Q1738" s="5" t="n">
        <v>0</v>
      </c>
      <c r="R1738" s="5">
        <f>A1738&amp;"-"&amp;YEAR(F1738)&amp;"-"&amp;IF(LEN(MONTH(F1738))=1,"0"&amp;MONTH(F1738),MONTH(F1738))&amp;"-"&amp;IF(LEN(DAY(F1738))=1,"0"&amp;DAY(F1738),DAY(F1738))</f>
        <v/>
      </c>
    </row>
    <row r="1739">
      <c r="A1739" s="5" t="n">
        <v>341</v>
      </c>
      <c r="B1739" s="5" t="inlineStr">
        <is>
          <t>Reducción de costos en gestión de abastecimiento</t>
        </is>
      </c>
      <c r="C1739" s="5" t="inlineStr">
        <is>
          <t>GESTIÓN DE ABASTECIMIENTO</t>
        </is>
      </c>
      <c r="D1739" s="5" t="inlineStr">
        <is>
          <t>Semestral</t>
        </is>
      </c>
      <c r="E1739" s="5" t="inlineStr">
        <is>
          <t>Positivo</t>
        </is>
      </c>
      <c r="F1739" s="6" t="n">
        <v>45838</v>
      </c>
      <c r="G1739" s="5">
        <f>YEAR(F1739)</f>
        <v/>
      </c>
      <c r="H1739" s="5">
        <f>PROPER(TEXT(F1739,"mmmm"))</f>
        <v/>
      </c>
      <c r="I1739" s="6">
        <f>IF(OR(H1739="Enero",H1739="Febrero",H1739="Marzo",H1739="Abril",H1739="Mayo",H1739="Junio"),G1739&amp;"-1",IF(OR(H1739="Julio",H1739="Agosto",H1739="Septiembre",H1739="Octubre",H1739="Noviembre",H1739="Diciembre"),G1739&amp;"-2"))</f>
        <v/>
      </c>
      <c r="J1739" s="116" t="n">
        <v>100</v>
      </c>
      <c r="K1739" s="120" t="n">
        <v>102.25</v>
      </c>
      <c r="L1739" s="28">
        <f>IFERROR(IF(OR(J1739=0,K1739=""),"",IF(E1739="Positivo",MIN(MAX(K1739/J1739,0),1.3),MIN(MAX(J1739/K1739,0),1.3))),"")</f>
        <v/>
      </c>
      <c r="M1739" s="28">
        <f>IFERROR(IF(OR(J1739=0,K1739=""),"",IF(E1739="Positivo",MAX(K1739/J1739,0),MAX(J1739/K1739,0))),"")</f>
        <v/>
      </c>
      <c r="N1739" s="5" t="inlineStr">
        <is>
          <t>$</t>
        </is>
      </c>
      <c r="O1739" s="5" t="inlineStr">
        <is>
          <t>$</t>
        </is>
      </c>
      <c r="P1739" s="5" t="n">
        <v>0</v>
      </c>
      <c r="Q1739" s="5" t="n">
        <v>0</v>
      </c>
      <c r="R1739" s="5">
        <f>A1739&amp;"-"&amp;YEAR(F1739)&amp;"-"&amp;IF(LEN(MONTH(F1739))=1,"0"&amp;MONTH(F1739),MONTH(F1739))&amp;"-"&amp;IF(LEN(DAY(F1739))=1,"0"&amp;DAY(F1739),DAY(F1739))</f>
        <v/>
      </c>
    </row>
    <row r="1740">
      <c r="A1740" s="5" t="n">
        <v>344</v>
      </c>
      <c r="B1740" s="5" t="inlineStr">
        <is>
          <t>Cumplimiento del plan de Inducción institucional</t>
        </is>
      </c>
      <c r="C1740" s="5" t="inlineStr">
        <is>
          <t>GESTIÓN Y DESARROLLO DEL TALENTO HUMANO</t>
        </is>
      </c>
      <c r="D1740" s="5" t="inlineStr">
        <is>
          <t>Semestral</t>
        </is>
      </c>
      <c r="E1740" s="5" t="inlineStr">
        <is>
          <t>Positivo</t>
        </is>
      </c>
      <c r="F1740" s="6" t="n">
        <v>45838</v>
      </c>
      <c r="G1740" s="5">
        <f>YEAR(F1740)</f>
        <v/>
      </c>
      <c r="H1740" s="5">
        <f>PROPER(TEXT(F1740,"mmmm"))</f>
        <v/>
      </c>
      <c r="I1740" s="6">
        <f>IF(OR(H1740="Enero",H1740="Febrero",H1740="Marzo",H1740="Abril",H1740="Mayo",H1740="Junio"),G1740&amp;"-1",IF(OR(H1740="Julio",H1740="Agosto",H1740="Septiembre",H1740="Octubre",H1740="Noviembre",H1740="Diciembre"),G1740&amp;"-2"))</f>
        <v/>
      </c>
      <c r="J1740" s="5" t="n">
        <v>93</v>
      </c>
      <c r="K1740" s="5" t="n">
        <v>99.43000000000001</v>
      </c>
      <c r="L1740" s="28">
        <f>IFERROR(IF(OR(J1740=0,K1740=""),"",IF(E1740="Positivo",MIN(MAX(K1740/J1740,0),1.3),MIN(MAX(J1740/K1740,0),1.3))),"")</f>
        <v/>
      </c>
      <c r="M1740" s="28">
        <f>IFERROR(IF(OR(J1740=0,K1740=""),"",IF(E1740="Positivo",MAX(K1740/J1740,0),MAX(J1740/K1740,0))),"")</f>
        <v/>
      </c>
      <c r="N1740" s="5" t="inlineStr">
        <is>
          <t>%</t>
        </is>
      </c>
      <c r="O1740" s="5" t="inlineStr">
        <is>
          <t>%</t>
        </is>
      </c>
      <c r="P1740" s="5" t="n">
        <v>0</v>
      </c>
      <c r="Q1740" s="5" t="n">
        <v>0</v>
      </c>
      <c r="R1740" s="5">
        <f>A1740&amp;"-"&amp;YEAR(F1740)&amp;"-"&amp;IF(LEN(MONTH(F1740))=1,"0"&amp;MONTH(F1740),MONTH(F1740))&amp;"-"&amp;IF(LEN(DAY(F1740))=1,"0"&amp;DAY(F1740),DAY(F1740))</f>
        <v/>
      </c>
    </row>
    <row r="1741">
      <c r="A1741" s="26" t="n">
        <v>347</v>
      </c>
      <c r="B1741" s="5" t="inlineStr">
        <is>
          <t>Legalizaciones y anticipos</t>
        </is>
      </c>
      <c r="C1741" s="5" t="inlineStr">
        <is>
          <t>Contabilidad</t>
        </is>
      </c>
      <c r="D1741" s="5" t="inlineStr">
        <is>
          <t>Trimestral</t>
        </is>
      </c>
      <c r="E1741" s="5" t="inlineStr">
        <is>
          <t>Negativo</t>
        </is>
      </c>
      <c r="F1741" s="6" t="n">
        <v>45747</v>
      </c>
      <c r="G1741" s="5">
        <f>YEAR(F1741)</f>
        <v/>
      </c>
      <c r="H1741" s="5">
        <f>PROPER(TEXT(F1741,"mmmm"))</f>
        <v/>
      </c>
      <c r="I1741" s="6">
        <f>IF(OR(H1741="Enero",H1741="Febrero",H1741="Marzo",H1741="Abril",H1741="Mayo",H1741="Junio"),G1741&amp;"-1",IF(OR(H1741="Julio",H1741="Agosto",H1741="Septiembre",H1741="Octubre",H1741="Noviembre",H1741="Diciembre"),G1741&amp;"-2"))</f>
        <v/>
      </c>
      <c r="J1741" s="5" t="n">
        <v>5</v>
      </c>
      <c r="K1741" s="10" t="n">
        <v>1</v>
      </c>
      <c r="L1741" s="28">
        <f>IFERROR(IF(OR(J1741=0,K1741=""),"",IF(E1741="Positivo",MIN(MAX(K1741/J1741,0),1.3),MIN(MAX(J1741/K1741,0),1.3))),"")</f>
        <v/>
      </c>
      <c r="M1741" s="28">
        <f>IFERROR(IF(OR(J1741=0,K1741=""),"",IF(E1741="Positivo",MAX(K1741/J1741,0),MAX(J1741/K1741,0))),"")</f>
        <v/>
      </c>
      <c r="N1741" s="5" t="inlineStr">
        <is>
          <t>ENT</t>
        </is>
      </c>
      <c r="O1741" s="5" t="inlineStr">
        <is>
          <t>ENT</t>
        </is>
      </c>
      <c r="P1741" s="16" t="n">
        <v>0</v>
      </c>
      <c r="Q1741" s="16" t="n">
        <v>0</v>
      </c>
      <c r="R1741" s="5">
        <f>A1741&amp;"-"&amp;YEAR(F1741)&amp;"-"&amp;IF(LEN(MONTH(F1741))=1,"0"&amp;MONTH(F1741),MONTH(F1741))&amp;"-"&amp;IF(LEN(DAY(F1741))=1,"0"&amp;DAY(F1741),DAY(F1741))</f>
        <v/>
      </c>
    </row>
    <row r="1742">
      <c r="A1742" s="5" t="n">
        <v>347</v>
      </c>
      <c r="B1742" s="5" t="inlineStr">
        <is>
          <t>Legalizaciones y anticipos</t>
        </is>
      </c>
      <c r="C1742" s="5" t="inlineStr">
        <is>
          <t>Contabilidad</t>
        </is>
      </c>
      <c r="D1742" s="5" t="inlineStr">
        <is>
          <t>Trimestral</t>
        </is>
      </c>
      <c r="E1742" s="5" t="inlineStr">
        <is>
          <t>Negativo</t>
        </is>
      </c>
      <c r="F1742" s="6" t="n">
        <v>45838</v>
      </c>
      <c r="G1742" s="5">
        <f>YEAR(F1742)</f>
        <v/>
      </c>
      <c r="H1742" s="5">
        <f>PROPER(TEXT(F1742,"mmmm"))</f>
        <v/>
      </c>
      <c r="I1742" s="6">
        <f>IF(OR(H1742="Enero",H1742="Febrero",H1742="Marzo",H1742="Abril",H1742="Mayo",H1742="Junio"),G1742&amp;"-1",IF(OR(H1742="Julio",H1742="Agosto",H1742="Septiembre",H1742="Octubre",H1742="Noviembre",H1742="Diciembre"),G1742&amp;"-2"))</f>
        <v/>
      </c>
      <c r="J1742" s="5" t="n">
        <v>5</v>
      </c>
      <c r="K1742" s="5" t="n">
        <v>1</v>
      </c>
      <c r="L1742" s="28">
        <f>IFERROR(IF(OR(J1742=0,K1742=""),"",IF(E1742="Positivo",MIN(MAX(K1742/J1742,0),1.3),MIN(MAX(J1742/K1742,0),1.3))),"")</f>
        <v/>
      </c>
      <c r="M1742" s="28">
        <f>IFERROR(IF(OR(J1742=0,K1742=""),"",IF(E1742="Positivo",MAX(K1742/J1742,0),MAX(J1742/K1742,0))),"")</f>
        <v/>
      </c>
      <c r="N1742" s="5" t="inlineStr">
        <is>
          <t>ENT</t>
        </is>
      </c>
      <c r="O1742" s="5" t="inlineStr">
        <is>
          <t>ENT</t>
        </is>
      </c>
      <c r="P1742" s="5" t="n">
        <v>0</v>
      </c>
      <c r="Q1742" s="5" t="n">
        <v>0</v>
      </c>
      <c r="R1742" s="5">
        <f>A1742&amp;"-"&amp;YEAR(F1742)&amp;"-"&amp;IF(LEN(MONTH(F1742))=1,"0"&amp;MONTH(F1742),MONTH(F1742))&amp;"-"&amp;IF(LEN(DAY(F1742))=1,"0"&amp;DAY(F1742),DAY(F1742))</f>
        <v/>
      </c>
    </row>
    <row r="1743">
      <c r="A1743" s="26" t="n">
        <v>348</v>
      </c>
      <c r="B1743" s="5" t="inlineStr">
        <is>
          <t>Cuentas por pagar</t>
        </is>
      </c>
      <c r="C1743" s="5" t="inlineStr">
        <is>
          <t>Contabilidad</t>
        </is>
      </c>
      <c r="D1743" s="5" t="inlineStr">
        <is>
          <t>Trimestral</t>
        </is>
      </c>
      <c r="E1743" s="5" t="inlineStr">
        <is>
          <t>Positivo</t>
        </is>
      </c>
      <c r="F1743" s="6" t="n">
        <v>45747</v>
      </c>
      <c r="G1743" s="5">
        <f>YEAR(F1743)</f>
        <v/>
      </c>
      <c r="H1743" s="5">
        <f>PROPER(TEXT(F1743,"mmmm"))</f>
        <v/>
      </c>
      <c r="I1743" s="6">
        <f>IF(OR(H1743="Enero",H1743="Febrero",H1743="Marzo",H1743="Abril",H1743="Mayo",H1743="Junio"),G1743&amp;"-1",IF(OR(H1743="Julio",H1743="Agosto",H1743="Septiembre",H1743="Octubre",H1743="Noviembre",H1743="Diciembre"),G1743&amp;"-2"))</f>
        <v/>
      </c>
      <c r="J1743" s="5" t="n">
        <v>99</v>
      </c>
      <c r="K1743" s="10" t="n">
        <v>100</v>
      </c>
      <c r="L1743" s="28">
        <f>IFERROR(IF(OR(J1743=0,K1743=""),"",IF(E1743="Positivo",MIN(MAX(K1743/J1743,0),1.3),MIN(MAX(J1743/K1743,0),1.3))),"")</f>
        <v/>
      </c>
      <c r="M1743" s="28">
        <f>IFERROR(IF(OR(J1743=0,K1743=""),"",IF(E1743="Positivo",MAX(K1743/J1743,0),MAX(J1743/K1743,0))),"")</f>
        <v/>
      </c>
      <c r="N1743" s="5" t="inlineStr">
        <is>
          <t>%</t>
        </is>
      </c>
      <c r="O1743" s="5" t="inlineStr">
        <is>
          <t>%</t>
        </is>
      </c>
      <c r="P1743" s="16" t="n">
        <v>0</v>
      </c>
      <c r="Q1743" s="16" t="n">
        <v>0</v>
      </c>
      <c r="R1743" s="5">
        <f>A1743&amp;"-"&amp;YEAR(F1743)&amp;"-"&amp;IF(LEN(MONTH(F1743))=1,"0"&amp;MONTH(F1743),MONTH(F1743))&amp;"-"&amp;IF(LEN(DAY(F1743))=1,"0"&amp;DAY(F1743),DAY(F1743))</f>
        <v/>
      </c>
    </row>
    <row r="1744">
      <c r="A1744" s="5" t="n">
        <v>348</v>
      </c>
      <c r="B1744" s="5" t="inlineStr">
        <is>
          <t>Cuentas por pagar</t>
        </is>
      </c>
      <c r="C1744" s="5" t="inlineStr">
        <is>
          <t>Contabilidad</t>
        </is>
      </c>
      <c r="D1744" s="5" t="inlineStr">
        <is>
          <t>Trimestral</t>
        </is>
      </c>
      <c r="E1744" s="5" t="inlineStr">
        <is>
          <t>Positivo</t>
        </is>
      </c>
      <c r="F1744" s="6" t="n">
        <v>45838</v>
      </c>
      <c r="G1744" s="5">
        <f>YEAR(F1744)</f>
        <v/>
      </c>
      <c r="H1744" s="5">
        <f>PROPER(TEXT(F1744,"mmmm"))</f>
        <v/>
      </c>
      <c r="I1744" s="6">
        <f>IF(OR(H1744="Enero",H1744="Febrero",H1744="Marzo",H1744="Abril",H1744="Mayo",H1744="Junio"),G1744&amp;"-1",IF(OR(H1744="Julio",H1744="Agosto",H1744="Septiembre",H1744="Octubre",H1744="Noviembre",H1744="Diciembre"),G1744&amp;"-2"))</f>
        <v/>
      </c>
      <c r="J1744" s="5" t="n">
        <v>99</v>
      </c>
      <c r="K1744" s="5" t="n">
        <v>100</v>
      </c>
      <c r="L1744" s="28">
        <f>IFERROR(IF(OR(J1744=0,K1744=""),"",IF(E1744="Positivo",MIN(MAX(K1744/J1744,0),1.3),MIN(MAX(J1744/K1744,0),1.3))),"")</f>
        <v/>
      </c>
      <c r="M1744" s="28">
        <f>IFERROR(IF(OR(J1744=0,K1744=""),"",IF(E1744="Positivo",MAX(K1744/J1744,0),MAX(J1744/K1744,0))),"")</f>
        <v/>
      </c>
      <c r="N1744" s="5" t="inlineStr">
        <is>
          <t>%</t>
        </is>
      </c>
      <c r="O1744" s="5" t="inlineStr">
        <is>
          <t>%</t>
        </is>
      </c>
      <c r="P1744" s="5" t="n">
        <v>1</v>
      </c>
      <c r="Q1744" s="5" t="n">
        <v>1</v>
      </c>
      <c r="R1744" s="5">
        <f>A1744&amp;"-"&amp;YEAR(F1744)&amp;"-"&amp;IF(LEN(MONTH(F1744))=1,"0"&amp;MONTH(F1744),MONTH(F1744))&amp;"-"&amp;IF(LEN(DAY(F1744))=1,"0"&amp;DAY(F1744),DAY(F1744))</f>
        <v/>
      </c>
    </row>
    <row r="1745">
      <c r="A1745" s="26" t="n">
        <v>351</v>
      </c>
      <c r="B1745" s="5" t="inlineStr">
        <is>
          <t>Partidas conciliatorias de bancos</t>
        </is>
      </c>
      <c r="C1745" s="5" t="inlineStr">
        <is>
          <t>Contabilidad</t>
        </is>
      </c>
      <c r="D1745" s="5" t="inlineStr">
        <is>
          <t>Trimestral</t>
        </is>
      </c>
      <c r="E1745" s="5" t="inlineStr">
        <is>
          <t>Negativo</t>
        </is>
      </c>
      <c r="F1745" s="6" t="n">
        <v>45747</v>
      </c>
      <c r="G1745" s="5">
        <f>YEAR(F1745)</f>
        <v/>
      </c>
      <c r="H1745" s="5">
        <f>PROPER(TEXT(F1745,"mmmm"))</f>
        <v/>
      </c>
      <c r="I1745" s="6">
        <f>IF(OR(H1745="Enero",H1745="Febrero",H1745="Marzo",H1745="Abril",H1745="Mayo",H1745="Junio"),G1745&amp;"-1",IF(OR(H1745="Julio",H1745="Agosto",H1745="Septiembre",H1745="Octubre",H1745="Noviembre",H1745="Diciembre"),G1745&amp;"-2"))</f>
        <v/>
      </c>
      <c r="J1745" s="5" t="n">
        <v>0</v>
      </c>
      <c r="K1745" s="10" t="n">
        <v>0.47</v>
      </c>
      <c r="L1745" s="28">
        <f>IFERROR(IF(OR(J1745=0,K1745=""),"",IF(E1745="Positivo",MIN(MAX(K1745/J1745,0),1.3),MIN(MAX(J1745/K1745,0),1.3))),"")</f>
        <v/>
      </c>
      <c r="M1745" s="28">
        <f>IFERROR(IF(OR(J1745=0,K1745=""),"",IF(E1745="Positivo",MAX(K1745/J1745,0),MAX(J1745/K1745,0))),"")</f>
        <v/>
      </c>
      <c r="N1745" s="5" t="inlineStr">
        <is>
          <t>ENT</t>
        </is>
      </c>
      <c r="O1745" s="5" t="inlineStr">
        <is>
          <t>DEC</t>
        </is>
      </c>
      <c r="P1745" s="16" t="n">
        <v>0</v>
      </c>
      <c r="Q1745" s="16" t="n">
        <v>0</v>
      </c>
      <c r="R1745" s="5">
        <f>A1745&amp;"-"&amp;YEAR(F1745)&amp;"-"&amp;IF(LEN(MONTH(F1745))=1,"0"&amp;MONTH(F1745),MONTH(F1745))&amp;"-"&amp;IF(LEN(DAY(F1745))=1,"0"&amp;DAY(F1745),DAY(F1745))</f>
        <v/>
      </c>
    </row>
    <row r="1746">
      <c r="A1746" s="5" t="n">
        <v>351</v>
      </c>
      <c r="B1746" s="5" t="inlineStr">
        <is>
          <t>Partidas conciliatorias de bancos</t>
        </is>
      </c>
      <c r="C1746" s="5" t="inlineStr">
        <is>
          <t>Contabilidad</t>
        </is>
      </c>
      <c r="D1746" s="5" t="inlineStr">
        <is>
          <t>Trimestral</t>
        </is>
      </c>
      <c r="E1746" s="5" t="inlineStr">
        <is>
          <t>Negativo</t>
        </is>
      </c>
      <c r="F1746" s="6" t="n">
        <v>45838</v>
      </c>
      <c r="G1746" s="5">
        <f>YEAR(F1746)</f>
        <v/>
      </c>
      <c r="H1746" s="5">
        <f>PROPER(TEXT(F1746,"mmmm"))</f>
        <v/>
      </c>
      <c r="I1746" s="6">
        <f>IF(OR(H1746="Enero",H1746="Febrero",H1746="Marzo",H1746="Abril",H1746="Mayo",H1746="Junio"),G1746&amp;"-1",IF(OR(H1746="Julio",H1746="Agosto",H1746="Septiembre",H1746="Octubre",H1746="Noviembre",H1746="Diciembre"),G1746&amp;"-2"))</f>
        <v/>
      </c>
      <c r="J1746" s="5" t="n">
        <v>0</v>
      </c>
      <c r="K1746" s="5" t="n">
        <v>0.65</v>
      </c>
      <c r="L1746" s="28">
        <f>IFERROR(IF(OR(J1746=0,K1746=""),"",IF(E1746="Positivo",MIN(MAX(K1746/J1746,0),1.3),MIN(MAX(J1746/K1746,0),1.3))),"")</f>
        <v/>
      </c>
      <c r="M1746" s="28">
        <f>IFERROR(IF(OR(J1746=0,K1746=""),"",IF(E1746="Positivo",MAX(K1746/J1746,0),MAX(J1746/K1746,0))),"")</f>
        <v/>
      </c>
      <c r="N1746" s="5" t="inlineStr">
        <is>
          <t>ENT</t>
        </is>
      </c>
      <c r="O1746" s="5" t="inlineStr">
        <is>
          <t>DEC</t>
        </is>
      </c>
      <c r="P1746" s="16" t="n">
        <v>0</v>
      </c>
      <c r="Q1746" s="5" t="n">
        <v>1</v>
      </c>
      <c r="R1746" s="5">
        <f>A1746&amp;"-"&amp;YEAR(F1746)&amp;"-"&amp;IF(LEN(MONTH(F1746))=1,"0"&amp;MONTH(F1746),MONTH(F1746))&amp;"-"&amp;IF(LEN(DAY(F1746))=1,"0"&amp;DAY(F1746),DAY(F1746))</f>
        <v/>
      </c>
    </row>
    <row r="1747">
      <c r="A1747" s="26" t="n">
        <v>352</v>
      </c>
      <c r="B1747" s="5" t="inlineStr">
        <is>
          <t>Nivel de facturas generadas con error</t>
        </is>
      </c>
      <c r="C1747" s="5" t="inlineStr">
        <is>
          <t>Contabilidad</t>
        </is>
      </c>
      <c r="D1747" s="5" t="inlineStr">
        <is>
          <t>Trimestral</t>
        </is>
      </c>
      <c r="E1747" s="5" t="inlineStr">
        <is>
          <t>Negativo</t>
        </is>
      </c>
      <c r="F1747" s="6" t="n">
        <v>45747</v>
      </c>
      <c r="G1747" s="5">
        <f>YEAR(F1747)</f>
        <v/>
      </c>
      <c r="H1747" s="5">
        <f>PROPER(TEXT(F1747,"mmmm"))</f>
        <v/>
      </c>
      <c r="I1747" s="6">
        <f>IF(OR(H1747="Enero",H1747="Febrero",H1747="Marzo",H1747="Abril",H1747="Mayo",H1747="Junio"),G1747&amp;"-1",IF(OR(H1747="Julio",H1747="Agosto",H1747="Septiembre",H1747="Octubre",H1747="Noviembre",H1747="Diciembre"),G1747&amp;"-2"))</f>
        <v/>
      </c>
      <c r="J1747" s="5" t="n">
        <v>0</v>
      </c>
      <c r="K1747" s="126" t="n">
        <v>0</v>
      </c>
      <c r="L1747" s="28">
        <f>IFERROR(IF(OR(J1747=0,K1747=""),"",IF(E1747="Positivo",MIN(MAX(K1747/J1747,0),1.3),MIN(MAX(J1747/K1747,0),1.3))),"")</f>
        <v/>
      </c>
      <c r="M1747" s="28">
        <f>IFERROR(IF(OR(J1747=0,K1747=""),"",IF(E1747="Positivo",MAX(K1747/J1747,0),MAX(J1747/K1747,0))),"")</f>
        <v/>
      </c>
      <c r="N1747" s="5" t="inlineStr">
        <is>
          <t>%</t>
        </is>
      </c>
      <c r="O1747" s="5" t="inlineStr">
        <is>
          <t>%</t>
        </is>
      </c>
      <c r="P1747" s="16" t="n">
        <v>0</v>
      </c>
      <c r="Q1747" s="16" t="n">
        <v>2</v>
      </c>
      <c r="R1747" s="5">
        <f>A1747&amp;"-"&amp;YEAR(F1747)&amp;"-"&amp;IF(LEN(MONTH(F1747))=1,"0"&amp;MONTH(F1747),MONTH(F1747))&amp;"-"&amp;IF(LEN(DAY(F1747))=1,"0"&amp;DAY(F1747),DAY(F1747))</f>
        <v/>
      </c>
    </row>
    <row r="1748">
      <c r="A1748" s="5" t="n">
        <v>352</v>
      </c>
      <c r="B1748" s="5" t="inlineStr">
        <is>
          <t>Nivel de facturas generadas con error</t>
        </is>
      </c>
      <c r="C1748" s="5" t="inlineStr">
        <is>
          <t>Contabilidad</t>
        </is>
      </c>
      <c r="D1748" s="5" t="inlineStr">
        <is>
          <t>Trimestral</t>
        </is>
      </c>
      <c r="E1748" s="5" t="inlineStr">
        <is>
          <t>Negativo</t>
        </is>
      </c>
      <c r="F1748" s="6" t="n">
        <v>45838</v>
      </c>
      <c r="G1748" s="5">
        <f>YEAR(F1748)</f>
        <v/>
      </c>
      <c r="H1748" s="5">
        <f>PROPER(TEXT(F1748,"mmmm"))</f>
        <v/>
      </c>
      <c r="I1748" s="6">
        <f>IF(OR(H1748="Enero",H1748="Febrero",H1748="Marzo",H1748="Abril",H1748="Mayo",H1748="Junio"),G1748&amp;"-1",IF(OR(H1748="Julio",H1748="Agosto",H1748="Septiembre",H1748="Octubre",H1748="Noviembre",H1748="Diciembre"),G1748&amp;"-2"))</f>
        <v/>
      </c>
      <c r="J1748" s="5" t="n">
        <v>0</v>
      </c>
      <c r="K1748" s="126" t="n">
        <v>0.01</v>
      </c>
      <c r="L1748" s="28">
        <f>IFERROR(IF(OR(J1748=0,K1748=""),"",IF(E1748="Positivo",MIN(MAX(K1748/J1748,0),1.3),MIN(MAX(J1748/K1748,0),1.3))),"")</f>
        <v/>
      </c>
      <c r="M1748" s="28">
        <f>IFERROR(IF(OR(J1748=0,K1748=""),"",IF(E1748="Positivo",MAX(K1748/J1748,0),MAX(J1748/K1748,0))),"")</f>
        <v/>
      </c>
      <c r="N1748" s="5" t="inlineStr">
        <is>
          <t>%</t>
        </is>
      </c>
      <c r="O1748" s="5" t="inlineStr">
        <is>
          <t>%</t>
        </is>
      </c>
      <c r="P1748" s="16" t="n">
        <v>0</v>
      </c>
      <c r="Q1748" s="5" t="n">
        <v>2</v>
      </c>
      <c r="R1748" s="5">
        <f>A1748&amp;"-"&amp;YEAR(F1748)&amp;"-"&amp;IF(LEN(MONTH(F1748))=1,"0"&amp;MONTH(F1748),MONTH(F1748))&amp;"-"&amp;IF(LEN(DAY(F1748))=1,"0"&amp;DAY(F1748),DAY(F1748))</f>
        <v/>
      </c>
    </row>
    <row r="1749">
      <c r="A1749" s="26" t="n">
        <v>356</v>
      </c>
      <c r="B1749" s="5" t="inlineStr">
        <is>
          <t>Indice de Endeudamiento</t>
        </is>
      </c>
      <c r="C1749" s="5" t="inlineStr">
        <is>
          <t>Tesorería</t>
        </is>
      </c>
      <c r="D1749" s="5" t="inlineStr">
        <is>
          <t>Semestral</t>
        </is>
      </c>
      <c r="E1749" s="5" t="inlineStr">
        <is>
          <t>Negativo</t>
        </is>
      </c>
      <c r="F1749" s="6" t="n">
        <v>45838</v>
      </c>
      <c r="G1749" s="5">
        <f>YEAR(F1749)</f>
        <v/>
      </c>
      <c r="H1749" s="5">
        <f>PROPER(TEXT(F1749,"mmmm"))</f>
        <v/>
      </c>
      <c r="I1749" s="6">
        <f>IF(OR(H1749="Enero",H1749="Febrero",H1749="Marzo",H1749="Abril",H1749="Mayo",H1749="Junio"),G1749&amp;"-1",IF(OR(H1749="Julio",H1749="Agosto",H1749="Septiembre",H1749="Octubre",H1749="Noviembre",H1749="Diciembre"),G1749&amp;"-2"))</f>
        <v/>
      </c>
      <c r="J1749" s="5" t="n">
        <v>60</v>
      </c>
      <c r="K1749" s="10" t="n">
        <v>49.14</v>
      </c>
      <c r="L1749" s="28">
        <f>IFERROR(IF(OR(J1749=0,K1749=""),"",IF(E1749="Positivo",MIN(MAX(K1749/J1749,0),1.3),MIN(MAX(J1749/K1749,0),1.3))),"")</f>
        <v/>
      </c>
      <c r="M1749" s="28">
        <f>IFERROR(IF(OR(J1749=0,K1749=""),"",IF(E1749="Positivo",MAX(K1749/J1749,0),MAX(J1749/K1749,0))),"")</f>
        <v/>
      </c>
      <c r="N1749" s="11" t="inlineStr">
        <is>
          <t>%</t>
        </is>
      </c>
      <c r="O1749" s="11" t="inlineStr">
        <is>
          <t>%</t>
        </is>
      </c>
      <c r="P1749" s="16" t="n">
        <v>1</v>
      </c>
      <c r="Q1749" s="16" t="n">
        <v>1</v>
      </c>
      <c r="R1749" s="5">
        <f>A1749&amp;"-"&amp;YEAR(F1749)&amp;"-"&amp;IF(LEN(MONTH(F1749))=1,"0"&amp;MONTH(F1749),MONTH(F1749))&amp;"-"&amp;IF(LEN(DAY(F1749))=1,"0"&amp;DAY(F1749),DAY(F1749))</f>
        <v/>
      </c>
    </row>
    <row r="1750">
      <c r="A1750" s="5" t="n">
        <v>357</v>
      </c>
      <c r="B1750" s="5" t="inlineStr">
        <is>
          <t>Cartera</t>
        </is>
      </c>
      <c r="C1750" s="5" t="inlineStr">
        <is>
          <t>Tesorería</t>
        </is>
      </c>
      <c r="D1750" s="5" t="inlineStr">
        <is>
          <t>Semestral</t>
        </is>
      </c>
      <c r="E1750" s="5" t="inlineStr">
        <is>
          <t>Positivo</t>
        </is>
      </c>
      <c r="F1750" s="6" t="n">
        <v>45838</v>
      </c>
      <c r="G1750" s="5">
        <f>YEAR(F1750)</f>
        <v/>
      </c>
      <c r="H1750" s="5">
        <f>PROPER(TEXT(F1750,"mmmm"))</f>
        <v/>
      </c>
      <c r="I1750" s="6">
        <f>IF(OR(H1750="Enero",H1750="Febrero",H1750="Marzo",H1750="Abril",H1750="Mayo",H1750="Junio"),G1750&amp;"-1",IF(OR(H1750="Julio",H1750="Agosto",H1750="Septiembre",H1750="Octubre",H1750="Noviembre",H1750="Diciembre"),G1750&amp;"-2"))</f>
        <v/>
      </c>
      <c r="J1750" s="5" t="n"/>
      <c r="K1750" s="5" t="n">
        <v>0.85</v>
      </c>
      <c r="L1750" s="28">
        <f>IFERROR(IF(OR(J1750=0,K1750=""),"",IF(E1750="Positivo",MIN(MAX(K1750/J1750,0),1.3),MIN(MAX(J1750/K1750,0),1.3))),"")</f>
        <v/>
      </c>
      <c r="M1750" s="28">
        <f>IFERROR(IF(OR(J1750=0,K1750=""),"",IF(E1750="Positivo",MAX(K1750/J1750,0),MAX(J1750/K1750,0))),"")</f>
        <v/>
      </c>
      <c r="N1750" s="5" t="inlineStr">
        <is>
          <t>Metrica</t>
        </is>
      </c>
      <c r="O1750" s="20" t="inlineStr">
        <is>
          <t>DEC</t>
        </is>
      </c>
      <c r="P1750" s="5" t="n">
        <v>2</v>
      </c>
      <c r="Q1750" s="5" t="n">
        <v>2</v>
      </c>
      <c r="R1750" s="5">
        <f>A1750&amp;"-"&amp;YEAR(F1750)&amp;"-"&amp;IF(LEN(MONTH(F1750))=1,"0"&amp;MONTH(F1750),MONTH(F1750))&amp;"-"&amp;IF(LEN(DAY(F1750))=1,"0"&amp;DAY(F1750),DAY(F1750))</f>
        <v/>
      </c>
    </row>
    <row r="1751">
      <c r="A1751" s="26" t="n">
        <v>358</v>
      </c>
      <c r="B1751" s="5" t="inlineStr">
        <is>
          <t>Acompañamiento a estudiantes en practicas</t>
        </is>
      </c>
      <c r="C1751" s="5" t="inlineStr">
        <is>
          <t>Prácticas</t>
        </is>
      </c>
      <c r="D1751" s="5" t="inlineStr">
        <is>
          <t>Semestral</t>
        </is>
      </c>
      <c r="E1751" s="5" t="inlineStr">
        <is>
          <t>Positivo</t>
        </is>
      </c>
      <c r="F1751" s="6" t="n">
        <v>46022</v>
      </c>
      <c r="G1751" s="5">
        <f>YEAR(F1751)</f>
        <v/>
      </c>
      <c r="H1751" s="5">
        <f>PROPER(TEXT(F1751,"mmmm"))</f>
        <v/>
      </c>
      <c r="I1751" s="6">
        <f>IF(OR(H1751="Enero",H1751="Febrero",H1751="Marzo",H1751="Abril",H1751="Mayo",H1751="Junio"),G1751&amp;"-1",IF(OR(H1751="Julio",H1751="Agosto",H1751="Septiembre",H1751="Octubre",H1751="Noviembre",H1751="Diciembre"),G1751&amp;"-2"))</f>
        <v/>
      </c>
      <c r="J1751" s="5" t="n">
        <v>100</v>
      </c>
      <c r="K1751" s="10" t="n">
        <v>100</v>
      </c>
      <c r="L1751" s="28">
        <f>IFERROR(IF(OR(J1751=0,K1751=""),"",IF(E1751="Positivo",MIN(MAX(K1751/J1751,0),1.3),MIN(MAX(J1751/K1751,0),1.3))),"")</f>
        <v/>
      </c>
      <c r="M1751" s="28">
        <f>IFERROR(IF(OR(J1751=0,K1751=""),"",IF(E1751="Positivo",MAX(K1751/J1751,0),MAX(J1751/K1751,0))),"")</f>
        <v/>
      </c>
      <c r="N1751" s="5" t="inlineStr">
        <is>
          <t>%</t>
        </is>
      </c>
      <c r="O1751" s="5" t="inlineStr">
        <is>
          <t>%</t>
        </is>
      </c>
      <c r="P1751" s="16" t="n">
        <v>0</v>
      </c>
      <c r="Q1751" s="16" t="n">
        <v>0</v>
      </c>
      <c r="R1751" s="5">
        <f>A1751&amp;"-"&amp;YEAR(F1751)&amp;"-"&amp;IF(LEN(MONTH(F1751))=1,"0"&amp;MONTH(F1751),MONTH(F1751))&amp;"-"&amp;IF(LEN(DAY(F1751))=1,"0"&amp;DAY(F1751),DAY(F1751))</f>
        <v/>
      </c>
    </row>
    <row r="1752">
      <c r="A1752" s="26" t="n">
        <v>359</v>
      </c>
      <c r="B1752" s="5" t="inlineStr">
        <is>
          <t>Satisfacción Institucional</t>
        </is>
      </c>
      <c r="C1752" s="5" t="inlineStr">
        <is>
          <t>EXPERIENCIA INSTITUCIONAL</t>
        </is>
      </c>
      <c r="D1752" s="5" t="inlineStr">
        <is>
          <t>Semestral</t>
        </is>
      </c>
      <c r="E1752" s="5" t="inlineStr">
        <is>
          <t>Positivo</t>
        </is>
      </c>
      <c r="F1752" s="6" t="n">
        <v>45838</v>
      </c>
      <c r="G1752" s="5">
        <f>YEAR(F1752)</f>
        <v/>
      </c>
      <c r="H1752" s="5">
        <f>PROPER(TEXT(F1752,"mmmm"))</f>
        <v/>
      </c>
      <c r="I1752" s="6">
        <f>IF(OR(H1752="Enero",H1752="Febrero",H1752="Marzo",H1752="Abril",H1752="Mayo",H1752="Junio"),G1752&amp;"-1",IF(OR(H1752="Julio",H1752="Agosto",H1752="Septiembre",H1752="Octubre",H1752="Noviembre",H1752="Diciembre"),G1752&amp;"-2"))</f>
        <v/>
      </c>
      <c r="J1752" s="5" t="n">
        <v>80</v>
      </c>
      <c r="K1752" s="10" t="n">
        <v>90</v>
      </c>
      <c r="L1752" s="28">
        <f>IFERROR(IF(OR(J1752=0,K1752=""),"",IF(E1752="Positivo",MIN(MAX(K1752/J1752,0),1.3),MIN(MAX(J1752/K1752,0),1.3))),"")</f>
        <v/>
      </c>
      <c r="M1752" s="28">
        <f>IFERROR(IF(OR(J1752=0,K1752=""),"",IF(E1752="Positivo",MAX(K1752/J1752,0),MAX(J1752/K1752,0))),"")</f>
        <v/>
      </c>
      <c r="N1752" s="5" t="inlineStr">
        <is>
          <t>%</t>
        </is>
      </c>
      <c r="O1752" s="5" t="inlineStr">
        <is>
          <t>%</t>
        </is>
      </c>
      <c r="P1752" s="16" t="n">
        <v>0</v>
      </c>
      <c r="Q1752" s="16" t="n">
        <v>0</v>
      </c>
      <c r="R1752" s="5">
        <f>A1752&amp;"-"&amp;YEAR(F1752)&amp;"-"&amp;IF(LEN(MONTH(F1752))=1,"0"&amp;MONTH(F1752),MONTH(F1752))&amp;"-"&amp;IF(LEN(DAY(F1752))=1,"0"&amp;DAY(F1752),DAY(F1752))</f>
        <v/>
      </c>
    </row>
    <row r="1753">
      <c r="A1753" s="26" t="n">
        <v>362</v>
      </c>
      <c r="B1753" s="5" t="inlineStr">
        <is>
          <t>Aseguramiento de matricula académica presencial</t>
        </is>
      </c>
      <c r="C1753" s="5" t="inlineStr">
        <is>
          <t>Operaciones Académicas</t>
        </is>
      </c>
      <c r="D1753" s="5" t="inlineStr">
        <is>
          <t>Semestral</t>
        </is>
      </c>
      <c r="E1753" s="5" t="inlineStr">
        <is>
          <t>Positivo</t>
        </is>
      </c>
      <c r="F1753" s="6" t="n">
        <v>45838</v>
      </c>
      <c r="G1753" s="5">
        <f>YEAR(F1753)</f>
        <v/>
      </c>
      <c r="H1753" s="5">
        <f>PROPER(TEXT(F1753,"mmmm"))</f>
        <v/>
      </c>
      <c r="I1753" s="6">
        <f>IF(OR(H1753="Enero",H1753="Febrero",H1753="Marzo",H1753="Abril",H1753="Mayo",H1753="Junio"),G1753&amp;"-1",IF(OR(H1753="Julio",H1753="Agosto",H1753="Septiembre",H1753="Octubre",H1753="Noviembre",H1753="Diciembre"),G1753&amp;"-2"))</f>
        <v/>
      </c>
      <c r="J1753" s="5" t="n">
        <v>196</v>
      </c>
      <c r="K1753" s="5" t="n">
        <v>17454</v>
      </c>
      <c r="L1753" s="28">
        <f>IFERROR(IF(OR(J1753=0,K1753=""),"",IF(E1753="Positivo",MIN(MAX(K1753/J1753,0),1.3),MIN(MAX(J1753/K1753,0),1.3))),"")</f>
        <v/>
      </c>
      <c r="M1753" s="28">
        <f>IFERROR(IF(OR(J1753=0,K1753=""),"",IF(E1753="Positivo",MAX(K1753/J1753,0),MAX(J1753/K1753,0))),"")</f>
        <v/>
      </c>
      <c r="N1753" s="5" t="inlineStr">
        <is>
          <t>%</t>
        </is>
      </c>
      <c r="O1753" s="5" t="inlineStr">
        <is>
          <t>%</t>
        </is>
      </c>
      <c r="P1753" s="16" t="n">
        <v>0</v>
      </c>
      <c r="Q1753" s="16" t="n">
        <v>0</v>
      </c>
      <c r="R1753" s="5">
        <f>A1753&amp;"-"&amp;YEAR(F1753)&amp;"-"&amp;IF(LEN(MONTH(F1753))=1,"0"&amp;MONTH(F1753),MONTH(F1753))&amp;"-"&amp;IF(LEN(DAY(F1753))=1,"0"&amp;DAY(F1753),DAY(F1753))</f>
        <v/>
      </c>
    </row>
    <row r="1754">
      <c r="A1754" s="26" t="n">
        <v>368</v>
      </c>
      <c r="B1754" s="5" t="inlineStr">
        <is>
          <t>Satisfacción de los estudiantes de Educación para toda la vida</t>
        </is>
      </c>
      <c r="C1754" s="5" t="inlineStr">
        <is>
          <t>Operación de Educación no Formal</t>
        </is>
      </c>
      <c r="D1754" s="5" t="inlineStr">
        <is>
          <t>Trimestral</t>
        </is>
      </c>
      <c r="E1754" s="5" t="inlineStr">
        <is>
          <t>Positivo</t>
        </is>
      </c>
      <c r="F1754" s="6" t="n">
        <v>45747</v>
      </c>
      <c r="G1754" s="5">
        <f>YEAR(F1754)</f>
        <v/>
      </c>
      <c r="H1754" s="5">
        <f>PROPER(TEXT(F1754,"mmmm"))</f>
        <v/>
      </c>
      <c r="I1754" s="6">
        <f>IF(OR(H1754="Enero",H1754="Febrero",H1754="Marzo",H1754="Abril",H1754="Mayo",H1754="Junio"),G1754&amp;"-1",IF(OR(H1754="Julio",H1754="Agosto",H1754="Septiembre",H1754="Octubre",H1754="Noviembre",H1754="Diciembre"),G1754&amp;"-2"))</f>
        <v/>
      </c>
      <c r="J1754" s="5" t="n">
        <v>93</v>
      </c>
      <c r="K1754" s="10" t="n">
        <v>94</v>
      </c>
      <c r="L1754" s="28">
        <f>IFERROR(IF(OR(J1754=0,K1754=""),"",IF(E1754="Positivo",MIN(MAX(K1754/J1754,0),1.3),MIN(MAX(J1754/K1754,0),1.3))),"")</f>
        <v/>
      </c>
      <c r="M1754" s="28">
        <f>IFERROR(IF(OR(J1754=0,K1754=""),"",IF(E1754="Positivo",MAX(K1754/J1754,0),MAX(J1754/K1754,0))),"")</f>
        <v/>
      </c>
      <c r="N1754" s="5" t="inlineStr">
        <is>
          <t>%</t>
        </is>
      </c>
      <c r="O1754" s="5" t="inlineStr">
        <is>
          <t>%</t>
        </is>
      </c>
      <c r="P1754" s="16" t="n">
        <v>0</v>
      </c>
      <c r="Q1754" s="16" t="n">
        <v>0</v>
      </c>
      <c r="R1754" s="5">
        <f>A1754&amp;"-"&amp;YEAR(F1754)&amp;"-"&amp;IF(LEN(MONTH(F1754))=1,"0"&amp;MONTH(F1754),MONTH(F1754))&amp;"-"&amp;IF(LEN(DAY(F1754))=1,"0"&amp;DAY(F1754),DAY(F1754))</f>
        <v/>
      </c>
    </row>
    <row r="1755">
      <c r="A1755" s="5" t="n">
        <v>368</v>
      </c>
      <c r="B1755" s="5" t="inlineStr">
        <is>
          <t>Satisfacción de los estudiantes de Educación para toda la vida</t>
        </is>
      </c>
      <c r="C1755" s="5" t="inlineStr">
        <is>
          <t>Operación de Educación no Formal</t>
        </is>
      </c>
      <c r="D1755" s="5" t="inlineStr">
        <is>
          <t>Trimestral</t>
        </is>
      </c>
      <c r="E1755" s="5" t="inlineStr">
        <is>
          <t>Positivo</t>
        </is>
      </c>
      <c r="F1755" s="6" t="n">
        <v>45838</v>
      </c>
      <c r="G1755" s="5">
        <f>YEAR(F1755)</f>
        <v/>
      </c>
      <c r="H1755" s="5">
        <f>PROPER(TEXT(F1755,"mmmm"))</f>
        <v/>
      </c>
      <c r="I1755" s="6">
        <f>IF(OR(H1755="Enero",H1755="Febrero",H1755="Marzo",H1755="Abril",H1755="Mayo",H1755="Junio"),G1755&amp;"-1",IF(OR(H1755="Julio",H1755="Agosto",H1755="Septiembre",H1755="Octubre",H1755="Noviembre",H1755="Diciembre"),G1755&amp;"-2"))</f>
        <v/>
      </c>
      <c r="J1755" s="5" t="n">
        <v>93</v>
      </c>
      <c r="K1755" s="5" t="n">
        <v>96</v>
      </c>
      <c r="L1755" s="28">
        <f>IFERROR(IF(OR(J1755=0,K1755=""),"",IF(E1755="Positivo",MIN(MAX(K1755/J1755,0),1.3),MIN(MAX(J1755/K1755,0),1.3))),"")</f>
        <v/>
      </c>
      <c r="M1755" s="28">
        <f>IFERROR(IF(OR(J1755=0,K1755=""),"",IF(E1755="Positivo",MAX(K1755/J1755,0),MAX(J1755/K1755,0))),"")</f>
        <v/>
      </c>
      <c r="N1755" s="5" t="inlineStr">
        <is>
          <t>%</t>
        </is>
      </c>
      <c r="O1755" s="5" t="inlineStr">
        <is>
          <t>%</t>
        </is>
      </c>
      <c r="P1755" s="5" t="n">
        <v>0</v>
      </c>
      <c r="Q1755" s="5" t="n">
        <v>0</v>
      </c>
      <c r="R1755" s="5">
        <f>A1755&amp;"-"&amp;YEAR(F1755)&amp;"-"&amp;IF(LEN(MONTH(F1755))=1,"0"&amp;MONTH(F1755),MONTH(F1755))&amp;"-"&amp;IF(LEN(DAY(F1755))=1,"0"&amp;DAY(F1755),DAY(F1755))</f>
        <v/>
      </c>
    </row>
    <row r="1756">
      <c r="A1756" s="26" t="n">
        <v>371</v>
      </c>
      <c r="B1756" s="5" t="inlineStr">
        <is>
          <t>Recaudación de fondos</t>
        </is>
      </c>
      <c r="C1756" s="5" t="inlineStr">
        <is>
          <t>Gestión de la Responsabilidad Social</t>
        </is>
      </c>
      <c r="D1756" s="5" t="inlineStr">
        <is>
          <t>Semestral</t>
        </is>
      </c>
      <c r="E1756" s="5" t="inlineStr">
        <is>
          <t>Positivo</t>
        </is>
      </c>
      <c r="F1756" s="6" t="n">
        <v>45838</v>
      </c>
      <c r="G1756" s="5">
        <f>YEAR(F1756)</f>
        <v/>
      </c>
      <c r="H1756" s="5">
        <f>PROPER(TEXT(F1756,"mmmm"))</f>
        <v/>
      </c>
      <c r="I1756" s="6">
        <f>IF(OR(H1756="Enero",H1756="Febrero",H1756="Marzo",H1756="Abril",H1756="Mayo",H1756="Junio"),G1756&amp;"-1",IF(OR(H1756="Julio",H1756="Agosto",H1756="Septiembre",H1756="Octubre",H1756="Noviembre",H1756="Diciembre"),G1756&amp;"-2"))</f>
        <v/>
      </c>
      <c r="J1756" s="5" t="n">
        <v>100</v>
      </c>
      <c r="K1756" s="10" t="n">
        <v>73.69</v>
      </c>
      <c r="L1756" s="28">
        <f>IFERROR(IF(OR(J1756=0,K1756=""),"",IF(E1756="Positivo",MIN(MAX(K1756/J1756,0),1.3),MIN(MAX(J1756/K1756,0),1.3))),"")</f>
        <v/>
      </c>
      <c r="M1756" s="28">
        <f>IFERROR(IF(OR(J1756=0,K1756=""),"",IF(E1756="Positivo",MAX(K1756/J1756,0),MAX(J1756/K1756,0))),"")</f>
        <v/>
      </c>
      <c r="N1756" s="5" t="inlineStr">
        <is>
          <t>$</t>
        </is>
      </c>
      <c r="O1756" s="5" t="inlineStr">
        <is>
          <t>$</t>
        </is>
      </c>
      <c r="P1756" s="16" t="n">
        <v>0</v>
      </c>
      <c r="Q1756" s="16" t="n">
        <v>0</v>
      </c>
      <c r="R1756" s="5">
        <f>A1756&amp;"-"&amp;YEAR(F1756)&amp;"-"&amp;IF(LEN(MONTH(F1756))=1,"0"&amp;MONTH(F1756),MONTH(F1756))&amp;"-"&amp;IF(LEN(DAY(F1756))=1,"0"&amp;DAY(F1756),DAY(F1756))</f>
        <v/>
      </c>
    </row>
    <row r="1757">
      <c r="A1757" s="26" t="n">
        <v>372</v>
      </c>
      <c r="B1757" s="5" t="inlineStr">
        <is>
          <t>Satisfacción de los clientes corporativos Educación para toda la vida</t>
        </is>
      </c>
      <c r="C1757" s="5" t="inlineStr">
        <is>
          <t>Operación de Educación no Formal</t>
        </is>
      </c>
      <c r="D1757" s="5" t="inlineStr">
        <is>
          <t>Trimestral</t>
        </is>
      </c>
      <c r="E1757" s="5" t="inlineStr">
        <is>
          <t>Positivo</t>
        </is>
      </c>
      <c r="F1757" s="6" t="n">
        <v>45747</v>
      </c>
      <c r="G1757" s="5">
        <f>YEAR(F1757)</f>
        <v/>
      </c>
      <c r="H1757" s="5">
        <f>PROPER(TEXT(F1757,"mmmm"))</f>
        <v/>
      </c>
      <c r="I1757" s="6">
        <f>IF(OR(H1757="Enero",H1757="Febrero",H1757="Marzo",H1757="Abril",H1757="Mayo",H1757="Junio"),G1757&amp;"-1",IF(OR(H1757="Julio",H1757="Agosto",H1757="Septiembre",H1757="Octubre",H1757="Noviembre",H1757="Diciembre"),G1757&amp;"-2"))</f>
        <v/>
      </c>
      <c r="J1757" s="5" t="n">
        <v>90</v>
      </c>
      <c r="K1757" s="10" t="n">
        <v>98</v>
      </c>
      <c r="L1757" s="28">
        <f>IFERROR(IF(OR(J1757=0,K1757=""),"",IF(E1757="Positivo",MIN(MAX(K1757/J1757,0),1.3),MIN(MAX(J1757/K1757,0),1.3))),"")</f>
        <v/>
      </c>
      <c r="M1757" s="28">
        <f>IFERROR(IF(OR(J1757=0,K1757=""),"",IF(E1757="Positivo",MAX(K1757/J1757,0),MAX(J1757/K1757,0))),"")</f>
        <v/>
      </c>
      <c r="N1757" s="5" t="inlineStr">
        <is>
          <t>%</t>
        </is>
      </c>
      <c r="O1757" s="5" t="inlineStr">
        <is>
          <t>%</t>
        </is>
      </c>
      <c r="P1757" s="16" t="n">
        <v>0</v>
      </c>
      <c r="Q1757" s="16" t="n">
        <v>0</v>
      </c>
      <c r="R1757" s="5">
        <f>A1757&amp;"-"&amp;YEAR(F1757)&amp;"-"&amp;IF(LEN(MONTH(F1757))=1,"0"&amp;MONTH(F1757),MONTH(F1757))&amp;"-"&amp;IF(LEN(DAY(F1757))=1,"0"&amp;DAY(F1757),DAY(F1757))</f>
        <v/>
      </c>
    </row>
    <row r="1758">
      <c r="A1758" s="5" t="n">
        <v>372</v>
      </c>
      <c r="B1758" s="5" t="inlineStr">
        <is>
          <t>Satisfacción de los clientes corporativos Educación para toda la vida</t>
        </is>
      </c>
      <c r="C1758" s="5" t="inlineStr">
        <is>
          <t>Operación de Educación no Formal</t>
        </is>
      </c>
      <c r="D1758" s="5" t="inlineStr">
        <is>
          <t>Trimestral</t>
        </is>
      </c>
      <c r="E1758" s="5" t="inlineStr">
        <is>
          <t>Positivo</t>
        </is>
      </c>
      <c r="F1758" s="6" t="n">
        <v>45838</v>
      </c>
      <c r="G1758" s="5">
        <f>YEAR(F1758)</f>
        <v/>
      </c>
      <c r="H1758" s="5">
        <f>PROPER(TEXT(F1758,"mmmm"))</f>
        <v/>
      </c>
      <c r="I1758" s="6">
        <f>IF(OR(H1758="Enero",H1758="Febrero",H1758="Marzo",H1758="Abril",H1758="Mayo",H1758="Junio"),G1758&amp;"-1",IF(OR(H1758="Julio",H1758="Agosto",H1758="Septiembre",H1758="Octubre",H1758="Noviembre",H1758="Diciembre"),G1758&amp;"-2"))</f>
        <v/>
      </c>
      <c r="J1758" s="5" t="n">
        <v>90</v>
      </c>
      <c r="K1758" s="5" t="n">
        <v>90</v>
      </c>
      <c r="L1758" s="28">
        <f>IFERROR(IF(OR(J1758=0,K1758=""),"",IF(E1758="Positivo",MIN(MAX(K1758/J1758,0),1.3),MIN(MAX(J1758/K1758,0),1.3))),"")</f>
        <v/>
      </c>
      <c r="M1758" s="28">
        <f>IFERROR(IF(OR(J1758=0,K1758=""),"",IF(E1758="Positivo",MAX(K1758/J1758,0),MAX(J1758/K1758,0))),"")</f>
        <v/>
      </c>
      <c r="N1758" s="5" t="inlineStr">
        <is>
          <t>%</t>
        </is>
      </c>
      <c r="O1758" s="5" t="inlineStr">
        <is>
          <t>%</t>
        </is>
      </c>
      <c r="P1758" s="5" t="n">
        <v>0</v>
      </c>
      <c r="Q1758" s="5" t="n">
        <v>0</v>
      </c>
      <c r="R1758" s="5">
        <f>A1758&amp;"-"&amp;YEAR(F1758)&amp;"-"&amp;IF(LEN(MONTH(F1758))=1,"0"&amp;MONTH(F1758),MONTH(F1758))&amp;"-"&amp;IF(LEN(DAY(F1758))=1,"0"&amp;DAY(F1758),DAY(F1758))</f>
        <v/>
      </c>
    </row>
    <row r="1759">
      <c r="A1759" s="5" t="n">
        <v>375</v>
      </c>
      <c r="B1759" s="5" t="inlineStr">
        <is>
          <t>Disponibilidad de catálogo de asignaturas pregrado y posgrado presencial</t>
        </is>
      </c>
      <c r="C1759" s="5" t="inlineStr">
        <is>
          <t>Operaciones Académicas</t>
        </is>
      </c>
      <c r="D1759" s="5" t="inlineStr">
        <is>
          <t>Semestral</t>
        </is>
      </c>
      <c r="E1759" s="5" t="inlineStr">
        <is>
          <t>Positivo</t>
        </is>
      </c>
      <c r="F1759" s="6" t="n">
        <v>45838</v>
      </c>
      <c r="G1759" s="5">
        <f>YEAR(F1759)</f>
        <v/>
      </c>
      <c r="H1759" s="5">
        <f>PROPER(TEXT(F1759,"mmmm"))</f>
        <v/>
      </c>
      <c r="I1759" s="6">
        <f>IF(OR(H1759="Enero",H1759="Febrero",H1759="Marzo",H1759="Abril",H1759="Mayo",H1759="Junio"),G1759&amp;"-1",IF(OR(H1759="Julio",H1759="Agosto",H1759="Septiembre",H1759="Octubre",H1759="Noviembre",H1759="Diciembre"),G1759&amp;"-2"))</f>
        <v/>
      </c>
      <c r="J1759" s="5" t="n">
        <v>100</v>
      </c>
      <c r="K1759" s="5" t="n">
        <v>100</v>
      </c>
      <c r="L1759" s="28">
        <f>IFERROR(IF(OR(J1759=0,K1759=""),"",IF(E1759="Positivo",MIN(MAX(K1759/J1759,0),1.3),MIN(MAX(J1759/K1759,0),1.3))),"")</f>
        <v/>
      </c>
      <c r="M1759" s="28">
        <f>IFERROR(IF(OR(J1759=0,K1759=""),"",IF(E1759="Positivo",MAX(K1759/J1759,0),MAX(J1759/K1759,0))),"")</f>
        <v/>
      </c>
      <c r="N1759" s="5" t="inlineStr">
        <is>
          <t>%</t>
        </is>
      </c>
      <c r="O1759" s="5" t="inlineStr">
        <is>
          <t>%</t>
        </is>
      </c>
      <c r="P1759" s="16" t="n">
        <v>0</v>
      </c>
      <c r="Q1759" s="5" t="n">
        <v>0</v>
      </c>
      <c r="R1759" s="5">
        <f>A1759&amp;"-"&amp;YEAR(F1759)&amp;"-"&amp;IF(LEN(MONTH(F1759))=1,"0"&amp;MONTH(F1759),MONTH(F1759))&amp;"-"&amp;IF(LEN(DAY(F1759))=1,"0"&amp;DAY(F1759),DAY(F1759))</f>
        <v/>
      </c>
    </row>
    <row r="1760">
      <c r="A1760" s="26" t="n">
        <v>376</v>
      </c>
      <c r="B1760" s="5" t="inlineStr">
        <is>
          <t>Cumplimiento EBITDA</t>
        </is>
      </c>
      <c r="C1760" s="5" t="inlineStr">
        <is>
          <t>Planeación Financiera</t>
        </is>
      </c>
      <c r="D1760" s="5" t="inlineStr">
        <is>
          <t>Semestral</t>
        </is>
      </c>
      <c r="E1760" s="5" t="inlineStr">
        <is>
          <t>Positivo</t>
        </is>
      </c>
      <c r="F1760" s="6" t="n">
        <v>45838</v>
      </c>
      <c r="G1760" s="5">
        <f>YEAR(F1760)</f>
        <v/>
      </c>
      <c r="H1760" s="5">
        <f>PROPER(TEXT(F1760,"mmmm"))</f>
        <v/>
      </c>
      <c r="I1760" s="6">
        <f>IF(OR(H1760="Enero",H1760="Febrero",H1760="Marzo",H1760="Abril",H1760="Mayo",H1760="Junio"),G1760&amp;"-1",IF(OR(H1760="Julio",H1760="Agosto",H1760="Septiembre",H1760="Octubre",H1760="Noviembre",H1760="Diciembre"),G1760&amp;"-2"))</f>
        <v/>
      </c>
      <c r="J1760" s="116" t="n">
        <v>95</v>
      </c>
      <c r="K1760" s="120" t="n">
        <v>117.87</v>
      </c>
      <c r="L1760" s="28">
        <f>IFERROR(IF(OR(J1760=0,K1760=""),"",IF(E1760="Positivo",MIN(MAX(K1760/J1760,0),1.3),MIN(MAX(J1760/K1760,0),1.3))),"")</f>
        <v/>
      </c>
      <c r="M1760" s="28">
        <f>IFERROR(IF(OR(J1760=0,K1760=""),"",IF(E1760="Positivo",MAX(K1760/J1760,0),MAX(J1760/K1760,0))),"")</f>
        <v/>
      </c>
      <c r="N1760" s="5" t="inlineStr">
        <is>
          <t>$</t>
        </is>
      </c>
      <c r="O1760" s="5" t="inlineStr">
        <is>
          <t>$</t>
        </is>
      </c>
      <c r="P1760" s="16" t="n">
        <v>0</v>
      </c>
      <c r="Q1760" s="16" t="n">
        <v>0</v>
      </c>
      <c r="R1760" s="5">
        <f>A1760&amp;"-"&amp;YEAR(F1760)&amp;"-"&amp;IF(LEN(MONTH(F1760))=1,"0"&amp;MONTH(F1760),MONTH(F1760))&amp;"-"&amp;IF(LEN(DAY(F1760))=1,"0"&amp;DAY(F1760),DAY(F1760))</f>
        <v/>
      </c>
    </row>
    <row r="1761">
      <c r="A1761" s="26" t="n">
        <v>379</v>
      </c>
      <c r="B1761" s="5" t="inlineStr">
        <is>
          <t>Total estudiantes nuevos</t>
        </is>
      </c>
      <c r="C1761" s="5" t="inlineStr">
        <is>
          <t>Inscripción, admisión y matrícula de estudiantes nuevos</t>
        </is>
      </c>
      <c r="D1761" s="5" t="inlineStr">
        <is>
          <t>Semestral</t>
        </is>
      </c>
      <c r="E1761" s="5" t="inlineStr">
        <is>
          <t>Positivo</t>
        </is>
      </c>
      <c r="F1761" s="6" t="n">
        <v>45838</v>
      </c>
      <c r="G1761" s="5">
        <f>YEAR(F1761)</f>
        <v/>
      </c>
      <c r="H1761" s="5">
        <f>PROPER(TEXT(F1761,"mmmm"))</f>
        <v/>
      </c>
      <c r="I1761" s="6">
        <f>IF(OR(H1761="Enero",H1761="Febrero",H1761="Marzo",H1761="Abril",H1761="Mayo",H1761="Junio"),G1761&amp;"-1",IF(OR(H1761="Julio",H1761="Agosto",H1761="Septiembre",H1761="Octubre",H1761="Noviembre",H1761="Diciembre"),G1761&amp;"-2"))</f>
        <v/>
      </c>
      <c r="J1761" s="5" t="n">
        <v>100</v>
      </c>
      <c r="K1761" s="5" t="n">
        <v>104.11</v>
      </c>
      <c r="L1761" s="28">
        <f>IFERROR(IF(OR(J1761=0,K1761=""),"",IF(E1761="Positivo",MIN(MAX(K1761/J1761,0),1.3),MIN(MAX(J1761/K1761,0),1.3))),"")</f>
        <v/>
      </c>
      <c r="M1761" s="28">
        <f>IFERROR(IF(OR(J1761=0,K1761=""),"",IF(E1761="Positivo",MAX(K1761/J1761,0),MAX(J1761/K1761,0))),"")</f>
        <v/>
      </c>
      <c r="N1761" s="5" t="inlineStr">
        <is>
          <t>ENT</t>
        </is>
      </c>
      <c r="O1761" s="5" t="inlineStr">
        <is>
          <t>ENT</t>
        </is>
      </c>
      <c r="P1761" s="16" t="n">
        <v>0</v>
      </c>
      <c r="Q1761" s="16" t="n">
        <v>0</v>
      </c>
      <c r="R1761" s="5">
        <f>A1761&amp;"-"&amp;YEAR(F1761)&amp;"-"&amp;IF(LEN(MONTH(F1761))=1,"0"&amp;MONTH(F1761),MONTH(F1761))&amp;"-"&amp;IF(LEN(DAY(F1761))=1,"0"&amp;DAY(F1761),DAY(F1761))</f>
        <v/>
      </c>
    </row>
    <row r="1762">
      <c r="A1762" s="26" t="n">
        <v>381</v>
      </c>
      <c r="B1762" s="5" t="inlineStr">
        <is>
          <t>Cumplimiento de matrículas pregrado presencial nuevos</t>
        </is>
      </c>
      <c r="C1762" s="5" t="inlineStr">
        <is>
          <t>Inscripción, admisión y matrícula de estudiantes nuevos</t>
        </is>
      </c>
      <c r="D1762" s="5" t="inlineStr">
        <is>
          <t>Semestral</t>
        </is>
      </c>
      <c r="E1762" s="5" t="inlineStr">
        <is>
          <t>Positivo</t>
        </is>
      </c>
      <c r="F1762" s="6" t="n">
        <v>45838</v>
      </c>
      <c r="G1762" s="5">
        <f>YEAR(F1762)</f>
        <v/>
      </c>
      <c r="H1762" s="5">
        <f>PROPER(TEXT(F1762,"mmmm"))</f>
        <v/>
      </c>
      <c r="I1762" s="6">
        <f>IF(OR(H1762="Enero",H1762="Febrero",H1762="Marzo",H1762="Abril",H1762="Mayo",H1762="Junio"),G1762&amp;"-1",IF(OR(H1762="Julio",H1762="Agosto",H1762="Septiembre",H1762="Octubre",H1762="Noviembre",H1762="Diciembre"),G1762&amp;"-2"))</f>
        <v/>
      </c>
      <c r="J1762" s="5" t="n">
        <v>100</v>
      </c>
      <c r="K1762" s="5" t="n">
        <v>98.22</v>
      </c>
      <c r="L1762" s="28">
        <f>IFERROR(IF(OR(J1762=0,K1762=""),"",IF(E1762="Positivo",MIN(MAX(K1762/J1762,0),1.3),MIN(MAX(J1762/K1762,0),1.3))),"")</f>
        <v/>
      </c>
      <c r="M1762" s="28">
        <f>IFERROR(IF(OR(J1762=0,K1762=""),"",IF(E1762="Positivo",MAX(K1762/J1762,0),MAX(J1762/K1762,0))),"")</f>
        <v/>
      </c>
      <c r="N1762" s="5" t="inlineStr">
        <is>
          <t>ENT</t>
        </is>
      </c>
      <c r="O1762" s="5" t="inlineStr">
        <is>
          <t>ENT</t>
        </is>
      </c>
      <c r="P1762" s="16" t="n">
        <v>0</v>
      </c>
      <c r="Q1762" s="16" t="n">
        <v>0</v>
      </c>
      <c r="R1762" s="5">
        <f>A1762&amp;"-"&amp;YEAR(F1762)&amp;"-"&amp;IF(LEN(MONTH(F1762))=1,"0"&amp;MONTH(F1762),MONTH(F1762))&amp;"-"&amp;IF(LEN(DAY(F1762))=1,"0"&amp;DAY(F1762),DAY(F1762))</f>
        <v/>
      </c>
    </row>
    <row r="1763">
      <c r="A1763" s="5" t="n">
        <v>382</v>
      </c>
      <c r="B1763" s="5" t="inlineStr">
        <is>
          <t>Cumplimiento de matrículas pregrado virtual nuevos</t>
        </is>
      </c>
      <c r="C1763" s="5" t="inlineStr">
        <is>
          <t>Inscripción, admisión y matrícula de estudiantes nuevos</t>
        </is>
      </c>
      <c r="D1763" s="5" t="inlineStr">
        <is>
          <t>Semestral</t>
        </is>
      </c>
      <c r="E1763" s="5" t="inlineStr">
        <is>
          <t>Positivo</t>
        </is>
      </c>
      <c r="F1763" s="17" t="n">
        <v>45838</v>
      </c>
      <c r="G1763" s="5">
        <f>YEAR(F1763)</f>
        <v/>
      </c>
      <c r="H1763" s="5">
        <f>PROPER(TEXT(F1763,"mmmm"))</f>
        <v/>
      </c>
      <c r="I1763" s="6">
        <f>IF(OR(H1763="Enero",H1763="Febrero",H1763="Marzo",H1763="Abril",H1763="Mayo",H1763="Junio"),G1763&amp;"-1",IF(OR(H1763="Julio",H1763="Agosto",H1763="Septiembre",H1763="Octubre",H1763="Noviembre",H1763="Diciembre"),G1763&amp;"-2"))</f>
        <v/>
      </c>
      <c r="J1763" s="5" t="n">
        <v>100</v>
      </c>
      <c r="K1763" s="120" t="n">
        <v>99.84999999999999</v>
      </c>
      <c r="L1763" s="28">
        <f>IFERROR(IF(OR(J1763=0,K1763=""),"",IF(E1763="Positivo",MIN(MAX(K1763/J1763,0),1.3),MIN(MAX(J1763/K1763,0),1.3))),"")</f>
        <v/>
      </c>
      <c r="M1763" s="28">
        <f>IFERROR(IF(OR(J1763=0,K1763=""),"",IF(E1763="Positivo",MAX(K1763/J1763,0),MAX(J1763/K1763,0))),"")</f>
        <v/>
      </c>
      <c r="N1763" s="5" t="inlineStr">
        <is>
          <t>ENT</t>
        </is>
      </c>
      <c r="O1763" s="5" t="inlineStr">
        <is>
          <t>ENT</t>
        </is>
      </c>
      <c r="P1763" s="16" t="n">
        <v>0</v>
      </c>
      <c r="Q1763" s="16" t="n">
        <v>0</v>
      </c>
      <c r="R1763" s="5">
        <f>A1763&amp;"-"&amp;YEAR(F1763)&amp;"-"&amp;IF(LEN(MONTH(F1763))=1,"0"&amp;MONTH(F1763),MONTH(F1763))&amp;"-"&amp;IF(LEN(DAY(F1763))=1,"0"&amp;DAY(F1763),DAY(F1763))</f>
        <v/>
      </c>
    </row>
    <row r="1764">
      <c r="A1764" s="43" t="n">
        <v>383</v>
      </c>
      <c r="B1764" s="5" t="inlineStr">
        <is>
          <t>Cumplimiento de matrículas posgrado virtual nuevos</t>
        </is>
      </c>
      <c r="C1764" s="5" t="inlineStr">
        <is>
          <t>Inscripción, admisión y matrícula de estudiantes nuevos</t>
        </is>
      </c>
      <c r="D1764" s="5" t="inlineStr">
        <is>
          <t>Semestral</t>
        </is>
      </c>
      <c r="E1764" s="5" t="inlineStr">
        <is>
          <t>Positivo</t>
        </is>
      </c>
      <c r="F1764" s="17" t="n">
        <v>45838</v>
      </c>
      <c r="G1764" s="5">
        <f>YEAR(F1764)</f>
        <v/>
      </c>
      <c r="H1764" s="5">
        <f>PROPER(TEXT(F1764,"mmmm"))</f>
        <v/>
      </c>
      <c r="I1764" s="6">
        <f>IF(OR(H1764="Enero",H1764="Febrero",H1764="Marzo",H1764="Abril",H1764="Mayo",H1764="Junio"),G1764&amp;"-1",IF(OR(H1764="Julio",H1764="Agosto",H1764="Septiembre",H1764="Octubre",H1764="Noviembre",H1764="Diciembre"),G1764&amp;"-2"))</f>
        <v/>
      </c>
      <c r="J1764" s="3" t="n">
        <v>100</v>
      </c>
      <c r="K1764" s="120" t="n">
        <v>136.96</v>
      </c>
      <c r="L1764" s="28">
        <f>IFERROR(IF(OR(J1764=0,K1764=""),"",IF(E1764="Positivo",MIN(MAX(K1764/J1764,0),1.3),MIN(MAX(J1764/K1764,0),1.3))),"")</f>
        <v/>
      </c>
      <c r="M1764" s="28">
        <f>IFERROR(IF(OR(J1764=0,K1764=""),"",IF(E1764="Positivo",MAX(K1764/J1764,0),MAX(J1764/K1764,0))),"")</f>
        <v/>
      </c>
      <c r="N1764" s="5" t="inlineStr">
        <is>
          <t>ENT</t>
        </is>
      </c>
      <c r="O1764" s="5" t="inlineStr">
        <is>
          <t>ENT</t>
        </is>
      </c>
      <c r="P1764" s="16" t="n">
        <v>0</v>
      </c>
      <c r="Q1764" s="16" t="n">
        <v>0</v>
      </c>
      <c r="R1764" s="5">
        <f>A1764&amp;"-"&amp;YEAR(F1764)&amp;"-"&amp;IF(LEN(MONTH(F1764))=1,"0"&amp;MONTH(F1764),MONTH(F1764))&amp;"-"&amp;IF(LEN(DAY(F1764))=1,"0"&amp;DAY(F1764),DAY(F1764))</f>
        <v/>
      </c>
    </row>
    <row r="1765">
      <c r="A1765" s="26" t="n">
        <v>384</v>
      </c>
      <c r="B1765" s="5" t="inlineStr">
        <is>
          <t>Cumplimiento de matrículas posgrado presencial nuevos</t>
        </is>
      </c>
      <c r="C1765" s="5" t="inlineStr">
        <is>
          <t>Inscripción, admisión y matrícula de estudiantes nuevos</t>
        </is>
      </c>
      <c r="D1765" s="5" t="inlineStr">
        <is>
          <t>Semestral</t>
        </is>
      </c>
      <c r="E1765" s="5" t="inlineStr">
        <is>
          <t>Positivo</t>
        </is>
      </c>
      <c r="F1765" s="6" t="n">
        <v>45838</v>
      </c>
      <c r="G1765" s="5">
        <f>YEAR(F1765)</f>
        <v/>
      </c>
      <c r="H1765" s="5">
        <f>PROPER(TEXT(F1765,"mmmm"))</f>
        <v/>
      </c>
      <c r="I1765" s="6">
        <f>IF(OR(H1765="Enero",H1765="Febrero",H1765="Marzo",H1765="Abril",H1765="Mayo",H1765="Junio"),G1765&amp;"-1",IF(OR(H1765="Julio",H1765="Agosto",H1765="Septiembre",H1765="Octubre",H1765="Noviembre",H1765="Diciembre"),G1765&amp;"-2"))</f>
        <v/>
      </c>
      <c r="J1765" s="5" t="n">
        <v>100</v>
      </c>
      <c r="K1765" s="10" t="n">
        <v>103.23</v>
      </c>
      <c r="L1765" s="28">
        <f>IFERROR(IF(OR(J1765=0,K1765=""),"",IF(E1765="Positivo",MIN(MAX(K1765/J1765,0),1.3),MIN(MAX(J1765/K1765,0),1.3))),"")</f>
        <v/>
      </c>
      <c r="M1765" s="28">
        <f>IFERROR(IF(OR(J1765=0,K1765=""),"",IF(E1765="Positivo",MAX(K1765/J1765,0),MAX(J1765/K1765,0))),"")</f>
        <v/>
      </c>
      <c r="N1765" s="5" t="inlineStr">
        <is>
          <t>ENT</t>
        </is>
      </c>
      <c r="O1765" s="5" t="inlineStr">
        <is>
          <t>ENT</t>
        </is>
      </c>
      <c r="P1765" s="16" t="n">
        <v>0</v>
      </c>
      <c r="Q1765" s="16" t="n">
        <v>0</v>
      </c>
      <c r="R1765" s="5">
        <f>A1765&amp;"-"&amp;YEAR(F1765)&amp;"-"&amp;IF(LEN(MONTH(F1765))=1,"0"&amp;MONTH(F1765),MONTH(F1765))&amp;"-"&amp;IF(LEN(DAY(F1765))=1,"0"&amp;DAY(F1765),DAY(F1765))</f>
        <v/>
      </c>
    </row>
    <row r="1766">
      <c r="A1766" s="43" t="n">
        <v>385</v>
      </c>
      <c r="B1766" s="5" t="inlineStr">
        <is>
          <t>Ingresos totales de educación para la vida</t>
        </is>
      </c>
      <c r="C1766" s="5" t="inlineStr">
        <is>
          <t>Mercadeo y venta de educación para la vida</t>
        </is>
      </c>
      <c r="D1766" s="5" t="inlineStr">
        <is>
          <t>Semestral</t>
        </is>
      </c>
      <c r="E1766" s="5" t="inlineStr">
        <is>
          <t>Positivo</t>
        </is>
      </c>
      <c r="F1766" s="6" t="n">
        <v>45838</v>
      </c>
      <c r="G1766" s="5">
        <f>YEAR(F1766)</f>
        <v/>
      </c>
      <c r="H1766" s="5">
        <f>PROPER(TEXT(F1766,"mmmm"))</f>
        <v/>
      </c>
      <c r="I1766" s="6">
        <f>IF(OR(H1766="Enero",H1766="Febrero",H1766="Marzo",H1766="Abril",H1766="Mayo",H1766="Junio"),G1766&amp;"-1",IF(OR(H1766="Julio",H1766="Agosto",H1766="Septiembre",H1766="Octubre",H1766="Noviembre",H1766="Diciembre"),G1766&amp;"-2"))</f>
        <v/>
      </c>
      <c r="J1766" s="5" t="n">
        <v>100</v>
      </c>
      <c r="K1766" s="5" t="n">
        <v>118.92</v>
      </c>
      <c r="L1766" s="28">
        <f>IFERROR(IF(OR(J1766=0,K1766=""),"",IF(E1766="Positivo",MIN(MAX(K1766/J1766,0),1.3),MIN(MAX(J1766/K1766,0),1.3))),"")</f>
        <v/>
      </c>
      <c r="M1766" s="28">
        <f>IFERROR(IF(OR(J1766=0,K1766=""),"",IF(E1766="Positivo",MAX(K1766/J1766,0),MAX(J1766/K1766,0))),"")</f>
        <v/>
      </c>
      <c r="N1766" s="5" t="inlineStr">
        <is>
          <t>$</t>
        </is>
      </c>
      <c r="O1766" s="5" t="inlineStr">
        <is>
          <t>$</t>
        </is>
      </c>
      <c r="P1766" s="16" t="n">
        <v>0</v>
      </c>
      <c r="Q1766" s="16" t="n">
        <v>0</v>
      </c>
      <c r="R1766" s="5">
        <f>A1766&amp;"-"&amp;YEAR(F1766)&amp;"-"&amp;IF(LEN(MONTH(F1766))=1,"0"&amp;MONTH(F1766),MONTH(F1766))&amp;"-"&amp;IF(LEN(DAY(F1766))=1,"0"&amp;DAY(F1766),DAY(F1766))</f>
        <v/>
      </c>
    </row>
    <row r="1767">
      <c r="A1767" s="26" t="n">
        <v>386</v>
      </c>
      <c r="B1767" s="5" t="inlineStr">
        <is>
          <t>Cumplimiento Meta comercial Educación para toda la vida por linea</t>
        </is>
      </c>
      <c r="C1767" s="5" t="inlineStr">
        <is>
          <t>Mercadeo y venta de educación para la vida</t>
        </is>
      </c>
      <c r="D1767" s="5" t="inlineStr">
        <is>
          <t>Semestral</t>
        </is>
      </c>
      <c r="E1767" s="5" t="inlineStr">
        <is>
          <t>Positivo</t>
        </is>
      </c>
      <c r="F1767" s="6" t="n">
        <v>45838</v>
      </c>
      <c r="G1767" s="5">
        <f>YEAR(F1767)</f>
        <v/>
      </c>
      <c r="H1767" s="5">
        <f>PROPER(TEXT(F1767,"mmmm"))</f>
        <v/>
      </c>
      <c r="I1767" s="6">
        <f>IF(OR(H1767="Enero",H1767="Febrero",H1767="Marzo",H1767="Abril",H1767="Mayo",H1767="Junio"),G1767&amp;"-1",IF(OR(H1767="Julio",H1767="Agosto",H1767="Septiembre",H1767="Octubre",H1767="Noviembre",H1767="Diciembre"),G1767&amp;"-2"))</f>
        <v/>
      </c>
      <c r="J1767" s="116" t="n">
        <v>300</v>
      </c>
      <c r="K1767" s="120" t="n">
        <v>14986923513</v>
      </c>
      <c r="L1767" s="28">
        <f>IFERROR(IF(OR(J1767=0,K1767=""),"",IF(E1767="Positivo",MIN(MAX(K1767/J1767,0),1.3),MIN(MAX(J1767/K1767,0),1.3))),"")</f>
        <v/>
      </c>
      <c r="M1767" s="28">
        <f>IFERROR(IF(OR(J1767=0,K1767=""),"",IF(E1767="Positivo",MAX(K1767/J1767,0),MAX(J1767/K1767,0))),"")</f>
        <v/>
      </c>
      <c r="N1767" s="5" t="inlineStr">
        <is>
          <t>$</t>
        </is>
      </c>
      <c r="O1767" s="5" t="inlineStr">
        <is>
          <t>$</t>
        </is>
      </c>
      <c r="P1767" s="16" t="n">
        <v>0</v>
      </c>
      <c r="Q1767" s="16" t="n">
        <v>0</v>
      </c>
      <c r="R1767" s="5">
        <f>A1767&amp;"-"&amp;YEAR(F1767)&amp;"-"&amp;IF(LEN(MONTH(F1767))=1,"0"&amp;MONTH(F1767),MONTH(F1767))&amp;"-"&amp;IF(LEN(DAY(F1767))=1,"0"&amp;DAY(F1767),DAY(F1767))</f>
        <v/>
      </c>
    </row>
    <row r="1768">
      <c r="A1768" s="26" t="n">
        <v>394</v>
      </c>
      <c r="B1768" s="5" t="inlineStr">
        <is>
          <t>Publicaciones en medios de comunicación Tier 1 y Tier 2</t>
        </is>
      </c>
      <c r="C1768" s="5" t="inlineStr">
        <is>
          <t>Comunicaciones Externas</t>
        </is>
      </c>
      <c r="D1768" s="5" t="inlineStr">
        <is>
          <t>Semestral</t>
        </is>
      </c>
      <c r="E1768" s="5" t="inlineStr">
        <is>
          <t>Positivo</t>
        </is>
      </c>
      <c r="F1768" s="6" t="n">
        <v>45747</v>
      </c>
      <c r="G1768" s="5">
        <f>YEAR(F1768)</f>
        <v/>
      </c>
      <c r="H1768" s="5">
        <f>PROPER(TEXT(F1768,"mmmm"))</f>
        <v/>
      </c>
      <c r="I1768" s="6">
        <f>IF(OR(H1768="Enero",H1768="Febrero",H1768="Marzo",H1768="Abril",H1768="Mayo",H1768="Junio"),G1768&amp;"-1",IF(OR(H1768="Julio",H1768="Agosto",H1768="Septiembre",H1768="Octubre",H1768="Noviembre",H1768="Diciembre"),G1768&amp;"-2"))</f>
        <v/>
      </c>
      <c r="J1768" s="5" t="n">
        <v>100</v>
      </c>
      <c r="K1768" s="10" t="n">
        <v>227.5</v>
      </c>
      <c r="L1768" s="28">
        <f>IFERROR(IF(OR(J1768=0,K1768=""),"",IF(E1768="Positivo",MIN(MAX(K1768/J1768,0),1.3),MIN(MAX(J1768/K1768,0),1.3))),"")</f>
        <v/>
      </c>
      <c r="M1768" s="28">
        <f>IFERROR(IF(OR(J1768=0,K1768=""),"",IF(E1768="Positivo",MAX(K1768/J1768,0),MAX(J1768/K1768,0))),"")</f>
        <v/>
      </c>
      <c r="N1768" s="5" t="inlineStr">
        <is>
          <t>ENT</t>
        </is>
      </c>
      <c r="O1768" s="5" t="inlineStr">
        <is>
          <t>ENT</t>
        </is>
      </c>
      <c r="P1768" s="16" t="n">
        <v>0</v>
      </c>
      <c r="Q1768" s="16" t="n">
        <v>0</v>
      </c>
      <c r="R1768" s="5">
        <f>A1768&amp;"-"&amp;YEAR(F1768)&amp;"-"&amp;IF(LEN(MONTH(F1768))=1,"0"&amp;MONTH(F1768),MONTH(F1768))&amp;"-"&amp;IF(LEN(DAY(F1768))=1,"0"&amp;DAY(F1768),DAY(F1768))</f>
        <v/>
      </c>
    </row>
    <row r="1769">
      <c r="A1769" s="26" t="n">
        <v>394</v>
      </c>
      <c r="B1769" s="5" t="inlineStr">
        <is>
          <t>Publicaciones en medios de comunicación Tier 1 y Tier 2</t>
        </is>
      </c>
      <c r="C1769" s="5" t="inlineStr">
        <is>
          <t>Comunicaciones Externas</t>
        </is>
      </c>
      <c r="D1769" s="5" t="inlineStr">
        <is>
          <t>Semestral</t>
        </is>
      </c>
      <c r="E1769" s="5" t="inlineStr">
        <is>
          <t>Positivo</t>
        </is>
      </c>
      <c r="F1769" s="6" t="n">
        <v>45838</v>
      </c>
      <c r="G1769" s="5">
        <f>YEAR(F1769)</f>
        <v/>
      </c>
      <c r="H1769" s="5">
        <f>PROPER(TEXT(F1769,"mmmm"))</f>
        <v/>
      </c>
      <c r="I1769" s="6">
        <f>IF(OR(H1769="Enero",H1769="Febrero",H1769="Marzo",H1769="Abril",H1769="Mayo",H1769="Junio"),G1769&amp;"-1",IF(OR(H1769="Julio",H1769="Agosto",H1769="Septiembre",H1769="Octubre",H1769="Noviembre",H1769="Diciembre"),G1769&amp;"-2"))</f>
        <v/>
      </c>
      <c r="J1769" s="5" t="n">
        <v>100</v>
      </c>
      <c r="K1769" s="10" t="n">
        <v>96.86</v>
      </c>
      <c r="L1769" s="28">
        <f>IFERROR(IF(OR(J1769=0,K1769=""),"",IF(E1769="Positivo",MIN(MAX(K1769/J1769,0),1.3),MIN(MAX(J1769/K1769,0),1.3))),"")</f>
        <v/>
      </c>
      <c r="M1769" s="28">
        <f>IFERROR(IF(OR(J1769=0,K1769=""),"",IF(E1769="Positivo",MAX(K1769/J1769,0),MAX(J1769/K1769,0))),"")</f>
        <v/>
      </c>
      <c r="N1769" s="5" t="inlineStr">
        <is>
          <t>ENT</t>
        </is>
      </c>
      <c r="O1769" s="5" t="inlineStr">
        <is>
          <t>ENT</t>
        </is>
      </c>
      <c r="P1769" s="16" t="n">
        <v>0</v>
      </c>
      <c r="Q1769" s="16" t="n">
        <v>0</v>
      </c>
      <c r="R1769" s="5">
        <f>A1769&amp;"-"&amp;YEAR(F1769)&amp;"-"&amp;IF(LEN(MONTH(F1769))=1,"0"&amp;MONTH(F1769),MONTH(F1769))&amp;"-"&amp;IF(LEN(DAY(F1769))=1,"0"&amp;DAY(F1769),DAY(F1769))</f>
        <v/>
      </c>
    </row>
    <row r="1770">
      <c r="A1770" s="5" t="n">
        <v>395</v>
      </c>
      <c r="B1770" s="5" t="inlineStr">
        <is>
          <t>Publicaciones en medios de comunicación de la región Antioquia</t>
        </is>
      </c>
      <c r="C1770" s="5" t="inlineStr">
        <is>
          <t>Comunicaciones Externas</t>
        </is>
      </c>
      <c r="D1770" s="5" t="inlineStr">
        <is>
          <t>Semestral</t>
        </is>
      </c>
      <c r="E1770" s="5" t="inlineStr">
        <is>
          <t>Positivo</t>
        </is>
      </c>
      <c r="F1770" s="6" t="n">
        <v>45747</v>
      </c>
      <c r="G1770" s="5">
        <f>YEAR(F1770)</f>
        <v/>
      </c>
      <c r="H1770" s="5">
        <f>PROPER(TEXT(F1770,"mmmm"))</f>
        <v/>
      </c>
      <c r="I1770" s="6">
        <f>IF(OR(H1770="Enero",H1770="Febrero",H1770="Marzo",H1770="Abril",H1770="Mayo",H1770="Junio"),G1770&amp;"-1",IF(OR(H1770="Julio",H1770="Agosto",H1770="Septiembre",H1770="Octubre",H1770="Noviembre",H1770="Diciembre"),G1770&amp;"-2"))</f>
        <v/>
      </c>
      <c r="J1770" s="5" t="n">
        <v>100</v>
      </c>
      <c r="K1770" s="5" t="n">
        <v>291.43</v>
      </c>
      <c r="L1770" s="28">
        <f>IFERROR(IF(OR(J1770=0,K1770=""),"",IF(E1770="Positivo",MIN(MAX(K1770/J1770,0),1.3),MIN(MAX(J1770/K1770,0),1.3))),"")</f>
        <v/>
      </c>
      <c r="M1770" s="28">
        <f>IFERROR(IF(OR(J1770=0,K1770=""),"",IF(E1770="Positivo",MAX(K1770/J1770,0),MAX(J1770/K1770,0))),"")</f>
        <v/>
      </c>
      <c r="N1770" s="5" t="inlineStr">
        <is>
          <t>ENT</t>
        </is>
      </c>
      <c r="O1770" s="5" t="inlineStr">
        <is>
          <t>ENT</t>
        </is>
      </c>
      <c r="P1770" s="5" t="n">
        <v>0</v>
      </c>
      <c r="Q1770" s="5" t="n">
        <v>0</v>
      </c>
      <c r="R1770" s="5">
        <f>A1770&amp;"-"&amp;YEAR(F1770)&amp;"-"&amp;IF(LEN(MONTH(F1770))=1,"0"&amp;MONTH(F1770),MONTH(F1770))&amp;"-"&amp;IF(LEN(DAY(F1770))=1,"0"&amp;DAY(F1770),DAY(F1770))</f>
        <v/>
      </c>
    </row>
    <row r="1771">
      <c r="A1771" s="5" t="n">
        <v>395</v>
      </c>
      <c r="B1771" s="5" t="inlineStr">
        <is>
          <t>Publicaciones en medios de comunicación de la región Antioquia</t>
        </is>
      </c>
      <c r="C1771" s="5" t="inlineStr">
        <is>
          <t>Comunicaciones Externas</t>
        </is>
      </c>
      <c r="D1771" s="5" t="inlineStr">
        <is>
          <t>Semestral</t>
        </is>
      </c>
      <c r="E1771" s="5" t="inlineStr">
        <is>
          <t>Positivo</t>
        </is>
      </c>
      <c r="F1771" s="6" t="n">
        <v>45838</v>
      </c>
      <c r="G1771" s="5">
        <f>YEAR(F1771)</f>
        <v/>
      </c>
      <c r="H1771" s="5">
        <f>PROPER(TEXT(F1771,"mmmm"))</f>
        <v/>
      </c>
      <c r="I1771" s="6">
        <f>IF(OR(H1771="Enero",H1771="Febrero",H1771="Marzo",H1771="Abril",H1771="Mayo",H1771="Junio"),G1771&amp;"-1",IF(OR(H1771="Julio",H1771="Agosto",H1771="Septiembre",H1771="Octubre",H1771="Noviembre",H1771="Diciembre"),G1771&amp;"-2"))</f>
        <v/>
      </c>
      <c r="J1771" s="5" t="n">
        <v>100</v>
      </c>
      <c r="K1771" s="5" t="n">
        <v>161.82</v>
      </c>
      <c r="L1771" s="28">
        <f>IFERROR(IF(OR(J1771=0,K1771=""),"",IF(E1771="Positivo",MIN(MAX(K1771/J1771,0),1.3),MIN(MAX(J1771/K1771,0),1.3))),"")</f>
        <v/>
      </c>
      <c r="M1771" s="28">
        <f>IFERROR(IF(OR(J1771=0,K1771=""),"",IF(E1771="Positivo",MAX(K1771/J1771,0),MAX(J1771/K1771,0))),"")</f>
        <v/>
      </c>
      <c r="N1771" s="5" t="inlineStr">
        <is>
          <t>ENT</t>
        </is>
      </c>
      <c r="O1771" s="5" t="inlineStr">
        <is>
          <t>ENT</t>
        </is>
      </c>
      <c r="P1771" s="5" t="n">
        <v>0</v>
      </c>
      <c r="Q1771" s="5" t="n">
        <v>0</v>
      </c>
      <c r="R1771" s="5">
        <f>A1771&amp;"-"&amp;YEAR(F1771)&amp;"-"&amp;IF(LEN(MONTH(F1771))=1,"0"&amp;MONTH(F1771),MONTH(F1771))&amp;"-"&amp;IF(LEN(DAY(F1771))=1,"0"&amp;DAY(F1771),DAY(F1771))</f>
        <v/>
      </c>
    </row>
    <row r="1772">
      <c r="A1772" s="5" t="n">
        <v>397</v>
      </c>
      <c r="B1772" s="5" t="inlineStr">
        <is>
          <t>Gestión de casos del Estudio de Emisión</t>
        </is>
      </c>
      <c r="C1772" s="5" t="inlineStr">
        <is>
          <t>Diseño de Contenido Virtual</t>
        </is>
      </c>
      <c r="D1772" s="5" t="inlineStr">
        <is>
          <t>Semestral</t>
        </is>
      </c>
      <c r="E1772" s="5" t="inlineStr">
        <is>
          <t>Positivo</t>
        </is>
      </c>
      <c r="F1772" s="6" t="n">
        <v>45838</v>
      </c>
      <c r="G1772" s="5">
        <f>YEAR(F1772)</f>
        <v/>
      </c>
      <c r="H1772" s="5">
        <f>PROPER(TEXT(F1772,"mmmm"))</f>
        <v/>
      </c>
      <c r="I1772" s="6">
        <f>IF(OR(H1772="Enero",H1772="Febrero",H1772="Marzo",H1772="Abril",H1772="Mayo",H1772="Junio"),G1772&amp;"-1",IF(OR(H1772="Julio",H1772="Agosto",H1772="Septiembre",H1772="Octubre",H1772="Noviembre",H1772="Diciembre"),G1772&amp;"-2"))</f>
        <v/>
      </c>
      <c r="J1772" s="5" t="n">
        <v>90</v>
      </c>
      <c r="K1772" s="5" t="n">
        <v>95.26000000000001</v>
      </c>
      <c r="L1772" s="28">
        <f>IFERROR(IF(OR(J1772=0,K1772=""),"",IF(E1772="Positivo",MIN(MAX(K1772/J1772,0),1.3),MIN(MAX(J1772/K1772,0),1.3))),"")</f>
        <v/>
      </c>
      <c r="M1772" s="28">
        <f>IFERROR(IF(OR(J1772=0,K1772=""),"",IF(E1772="Positivo",MAX(K1772/J1772,0),MAX(J1772/K1772,0))),"")</f>
        <v/>
      </c>
      <c r="N1772" s="5" t="inlineStr">
        <is>
          <t>%</t>
        </is>
      </c>
      <c r="O1772" s="5" t="inlineStr">
        <is>
          <t>%</t>
        </is>
      </c>
      <c r="P1772" s="5" t="n">
        <v>1</v>
      </c>
      <c r="Q1772" s="5" t="n">
        <v>1</v>
      </c>
      <c r="R1772" s="5">
        <f>A1772&amp;"-"&amp;YEAR(F1772)&amp;"-"&amp;IF(LEN(MONTH(F1772))=1,"0"&amp;MONTH(F1772),MONTH(F1772))&amp;"-"&amp;IF(LEN(DAY(F1772))=1,"0"&amp;DAY(F1772),DAY(F1772))</f>
        <v/>
      </c>
    </row>
    <row r="1773">
      <c r="A1773" s="5" t="n">
        <v>398</v>
      </c>
      <c r="B1773" s="5" t="inlineStr">
        <is>
          <t>Participación en actividades de desarrollo de Cultura y Formación Emprendedora</t>
        </is>
      </c>
      <c r="C1773" s="5" t="inlineStr">
        <is>
          <t>Emprendimiento</t>
        </is>
      </c>
      <c r="D1773" s="5" t="inlineStr">
        <is>
          <t>Semestral</t>
        </is>
      </c>
      <c r="E1773" s="5" t="inlineStr">
        <is>
          <t>Positivo</t>
        </is>
      </c>
      <c r="F1773" s="6" t="n">
        <v>45838</v>
      </c>
      <c r="G1773" s="5">
        <f>YEAR(F1773)</f>
        <v/>
      </c>
      <c r="H1773" s="5">
        <f>PROPER(TEXT(F1773,"mmmm"))</f>
        <v/>
      </c>
      <c r="I1773" s="6">
        <f>IF(OR(H1773="Enero",H1773="Febrero",H1773="Marzo",H1773="Abril",H1773="Mayo",H1773="Junio"),G1773&amp;"-1",IF(OR(H1773="Julio",H1773="Agosto",H1773="Septiembre",H1773="Octubre",H1773="Noviembre",H1773="Diciembre"),G1773&amp;"-2"))</f>
        <v/>
      </c>
      <c r="J1773" s="5" t="n">
        <v>100</v>
      </c>
      <c r="K1773" s="5" t="n">
        <v>159.5</v>
      </c>
      <c r="L1773" s="28">
        <f>IFERROR(IF(OR(J1773=0,K1773=""),"",IF(E1773="Positivo",MIN(MAX(K1773/J1773,0),1.3),MIN(MAX(J1773/K1773,0),1.3))),"")</f>
        <v/>
      </c>
      <c r="M1773" s="28">
        <f>IFERROR(IF(OR(J1773=0,K1773=""),"",IF(E1773="Positivo",MAX(K1773/J1773,0),MAX(J1773/K1773,0))),"")</f>
        <v/>
      </c>
      <c r="N1773" s="5" t="inlineStr">
        <is>
          <t>ENT</t>
        </is>
      </c>
      <c r="O1773" s="5" t="inlineStr">
        <is>
          <t>ENT</t>
        </is>
      </c>
      <c r="P1773" s="5" t="n">
        <v>0</v>
      </c>
      <c r="Q1773" s="5" t="n">
        <v>0</v>
      </c>
      <c r="R1773" s="5">
        <f>A1773&amp;"-"&amp;YEAR(F1773)&amp;"-"&amp;IF(LEN(MONTH(F1773))=1,"0"&amp;MONTH(F1773),MONTH(F1773))&amp;"-"&amp;IF(LEN(DAY(F1773))=1,"0"&amp;DAY(F1773),DAY(F1773))</f>
        <v/>
      </c>
    </row>
    <row r="1774">
      <c r="A1774" s="5" t="n">
        <v>399</v>
      </c>
      <c r="B1774" s="5" t="inlineStr">
        <is>
          <t>Sesiones de Acompañamiento a emprendedores en creación de empresas</t>
        </is>
      </c>
      <c r="C1774" s="5" t="inlineStr">
        <is>
          <t>Emprendimiento</t>
        </is>
      </c>
      <c r="D1774" s="5" t="inlineStr">
        <is>
          <t>Semestral</t>
        </is>
      </c>
      <c r="E1774" s="5" t="inlineStr">
        <is>
          <t>Positivo</t>
        </is>
      </c>
      <c r="F1774" s="6" t="n">
        <v>45838</v>
      </c>
      <c r="G1774" s="5">
        <f>YEAR(F1774)</f>
        <v/>
      </c>
      <c r="H1774" s="5">
        <f>PROPER(TEXT(F1774,"mmmm"))</f>
        <v/>
      </c>
      <c r="I1774" s="6">
        <f>IF(OR(H1774="Enero",H1774="Febrero",H1774="Marzo",H1774="Abril",H1774="Mayo",H1774="Junio"),G1774&amp;"-1",IF(OR(H1774="Julio",H1774="Agosto",H1774="Septiembre",H1774="Octubre",H1774="Noviembre",H1774="Diciembre"),G1774&amp;"-2"))</f>
        <v/>
      </c>
      <c r="J1774" s="5" t="n">
        <v>100</v>
      </c>
      <c r="K1774" s="5" t="n">
        <v>102.93</v>
      </c>
      <c r="L1774" s="28">
        <f>IFERROR(IF(OR(J1774=0,K1774=""),"",IF(E1774="Positivo",MIN(MAX(K1774/J1774,0),1.3),MIN(MAX(J1774/K1774,0),1.3))),"")</f>
        <v/>
      </c>
      <c r="M1774" s="28">
        <f>IFERROR(IF(OR(J1774=0,K1774=""),"",IF(E1774="Positivo",MAX(K1774/J1774,0),MAX(J1774/K1774,0))),"")</f>
        <v/>
      </c>
      <c r="N1774" s="5" t="inlineStr">
        <is>
          <t>ENT</t>
        </is>
      </c>
      <c r="O1774" s="5" t="inlineStr">
        <is>
          <t>ENT</t>
        </is>
      </c>
      <c r="P1774" s="5" t="n">
        <v>0</v>
      </c>
      <c r="Q1774" s="5" t="n">
        <v>0</v>
      </c>
      <c r="R1774" s="5">
        <f>A1774&amp;"-"&amp;YEAR(F1774)&amp;"-"&amp;IF(LEN(MONTH(F1774))=1,"0"&amp;MONTH(F1774),MONTH(F1774))&amp;"-"&amp;IF(LEN(DAY(F1774))=1,"0"&amp;DAY(F1774),DAY(F1774))</f>
        <v/>
      </c>
    </row>
    <row r="1775">
      <c r="A1775" s="26" t="n">
        <v>400</v>
      </c>
      <c r="B1775" s="5" t="inlineStr">
        <is>
          <t>Puesta en marcha de proyectos de emprendimiento</t>
        </is>
      </c>
      <c r="C1775" s="5" t="inlineStr">
        <is>
          <t>Emprendimiento</t>
        </is>
      </c>
      <c r="D1775" s="5" t="inlineStr">
        <is>
          <t>Semestral</t>
        </is>
      </c>
      <c r="E1775" s="5" t="inlineStr">
        <is>
          <t>Positivo</t>
        </is>
      </c>
      <c r="F1775" s="6" t="n">
        <v>45838</v>
      </c>
      <c r="G1775" s="5">
        <f>YEAR(F1775)</f>
        <v/>
      </c>
      <c r="H1775" s="5">
        <f>PROPER(TEXT(F1775,"mmmm"))</f>
        <v/>
      </c>
      <c r="I1775" s="6">
        <f>IF(OR(H1775="Enero",H1775="Febrero",H1775="Marzo",H1775="Abril",H1775="Mayo",H1775="Junio"),G1775&amp;"-1",IF(OR(H1775="Julio",H1775="Agosto",H1775="Septiembre",H1775="Octubre",H1775="Noviembre",H1775="Diciembre"),G1775&amp;"-2"))</f>
        <v/>
      </c>
      <c r="J1775" s="5" t="n">
        <v>100</v>
      </c>
      <c r="K1775" s="10" t="n">
        <v>123</v>
      </c>
      <c r="L1775" s="28">
        <f>IFERROR(IF(OR(J1775=0,K1775=""),"",IF(E1775="Positivo",MIN(MAX(K1775/J1775,0),1.3),MIN(MAX(J1775/K1775,0),1.3))),"")</f>
        <v/>
      </c>
      <c r="M1775" s="93">
        <f>IFERROR(IF(OR(J1775=0,K1775=""),"",IF(E1775="Positivo",MAX(K1775/J1775,0),MAX(J1775/K1775,0))),"")</f>
        <v/>
      </c>
      <c r="N1775" s="5" t="inlineStr">
        <is>
          <t>ENT</t>
        </is>
      </c>
      <c r="O1775" s="5" t="inlineStr">
        <is>
          <t>ENT</t>
        </is>
      </c>
      <c r="P1775" s="16" t="n">
        <v>0</v>
      </c>
      <c r="Q1775" s="16" t="n">
        <v>0</v>
      </c>
      <c r="R1775" s="5">
        <f>A1775&amp;"-"&amp;YEAR(F1775)&amp;"-"&amp;IF(LEN(MONTH(F1775))=1,"0"&amp;MONTH(F1775),MONTH(F1775))&amp;"-"&amp;IF(LEN(DAY(F1775))=1,"0"&amp;DAY(F1775),DAY(F1775))</f>
        <v/>
      </c>
    </row>
    <row r="1776">
      <c r="A1776" s="5" t="n">
        <v>401</v>
      </c>
      <c r="B1776" s="5" t="inlineStr">
        <is>
          <t>Producción de nuevos MI-Books</t>
        </is>
      </c>
      <c r="C1776" s="5" t="inlineStr">
        <is>
          <t>LEI</t>
        </is>
      </c>
      <c r="D1776" s="5" t="inlineStr">
        <is>
          <t>Semestral</t>
        </is>
      </c>
      <c r="E1776" s="5" t="inlineStr">
        <is>
          <t>Positivo</t>
        </is>
      </c>
      <c r="F1776" s="6" t="n">
        <v>45838</v>
      </c>
      <c r="G1776" s="5">
        <f>YEAR(F1776)</f>
        <v/>
      </c>
      <c r="H1776" s="5">
        <f>PROPER(TEXT(F1776,"mmmm"))</f>
        <v/>
      </c>
      <c r="I1776" s="6">
        <f>IF(OR(H1776="Enero",H1776="Febrero",H1776="Marzo",H1776="Abril",H1776="Mayo",H1776="Junio"),G1776&amp;"-1",IF(OR(H1776="Julio",H1776="Agosto",H1776="Septiembre",H1776="Octubre",H1776="Noviembre",H1776="Diciembre"),G1776&amp;"-2"))</f>
        <v/>
      </c>
      <c r="J1776" s="5" t="n">
        <v>100</v>
      </c>
      <c r="K1776" s="5" t="n">
        <v>100</v>
      </c>
      <c r="L1776" s="28">
        <f>IFERROR(IF(OR(J1776=0,K1776=""),"",IF(E1776="Positivo",MIN(MAX(K1776/J1776,0),1.3),MIN(MAX(J1776/K1776,0),1.3))),"")</f>
        <v/>
      </c>
      <c r="M1776" s="28">
        <f>IFERROR(IF(OR(J1776=0,K1776=""),"",IF(E1776="Positivo",MAX(K1776/J1776,0),MAX(J1776/K1776,0))),"")</f>
        <v/>
      </c>
      <c r="N1776" s="5" t="inlineStr">
        <is>
          <t>ENT</t>
        </is>
      </c>
      <c r="O1776" s="5" t="inlineStr">
        <is>
          <t>ENT</t>
        </is>
      </c>
      <c r="P1776" s="5" t="n">
        <v>0</v>
      </c>
      <c r="Q1776" s="5" t="n">
        <v>0</v>
      </c>
      <c r="R1776" s="5">
        <f>A1776&amp;"-"&amp;YEAR(F1776)&amp;"-"&amp;IF(LEN(MONTH(F1776))=1,"0"&amp;MONTH(F1776),MONTH(F1776))&amp;"-"&amp;IF(LEN(DAY(F1776))=1,"0"&amp;DAY(F1776),DAY(F1776))</f>
        <v/>
      </c>
    </row>
    <row r="1777">
      <c r="A1777" s="5" t="n">
        <v>403</v>
      </c>
      <c r="B1777" s="5" t="inlineStr">
        <is>
          <t>Número de estudiantes que ha realizado la simulación</t>
        </is>
      </c>
      <c r="C1777" s="5" t="inlineStr">
        <is>
          <t>LEI</t>
        </is>
      </c>
      <c r="D1777" s="5" t="inlineStr">
        <is>
          <t>Semestral</t>
        </is>
      </c>
      <c r="E1777" s="5" t="inlineStr">
        <is>
          <t>Positivo</t>
        </is>
      </c>
      <c r="F1777" s="6" t="n">
        <v>45838</v>
      </c>
      <c r="G1777" s="5">
        <f>YEAR(F1777)</f>
        <v/>
      </c>
      <c r="H1777" s="5">
        <f>PROPER(TEXT(F1777,"mmmm"))</f>
        <v/>
      </c>
      <c r="I1777" s="6">
        <f>IF(OR(H1777="Enero",H1777="Febrero",H1777="Marzo",H1777="Abril",H1777="Mayo",H1777="Junio"),G1777&amp;"-1",IF(OR(H1777="Julio",H1777="Agosto",H1777="Septiembre",H1777="Octubre",H1777="Noviembre",H1777="Diciembre"),G1777&amp;"-2"))</f>
        <v/>
      </c>
      <c r="J1777" s="5" t="n"/>
      <c r="K1777" s="5" t="n">
        <v>14410</v>
      </c>
      <c r="L1777" s="28">
        <f>IFERROR(IF(OR(J1777=0,K1777=""),"",IF(E1777="Positivo",MIN(MAX(K1777/J1777,0),1.3),MIN(MAX(J1777/K1777,0),1.3))),"")</f>
        <v/>
      </c>
      <c r="M1777" s="28">
        <f>IFERROR(IF(OR(J1777=0,K1777=""),"",IF(E1777="Positivo",MAX(K1777/J1777,0),MAX(J1777/K1777,0))),"")</f>
        <v/>
      </c>
      <c r="N1777" s="5" t="inlineStr">
        <is>
          <t>Metrica</t>
        </is>
      </c>
      <c r="O1777" s="5" t="inlineStr">
        <is>
          <t>ENT</t>
        </is>
      </c>
      <c r="P1777" s="5" t="n">
        <v>0</v>
      </c>
      <c r="Q1777" s="5" t="n">
        <v>0</v>
      </c>
      <c r="R1777" s="5">
        <f>A1777&amp;"-"&amp;YEAR(F1777)&amp;"-"&amp;IF(LEN(MONTH(F1777))=1,"0"&amp;MONTH(F1777),MONTH(F1777))&amp;"-"&amp;IF(LEN(DAY(F1777))=1,"0"&amp;DAY(F1777),DAY(F1777))</f>
        <v/>
      </c>
    </row>
    <row r="1778">
      <c r="A1778" s="26" t="n">
        <v>488</v>
      </c>
      <c r="B1778" s="5" t="inlineStr">
        <is>
          <t>Oportunidad en el cierre de actividades de los planes de mejora</t>
        </is>
      </c>
      <c r="C1778" s="5" t="inlineStr">
        <is>
          <t>Gestión de calidad</t>
        </is>
      </c>
      <c r="D1778" s="5" t="inlineStr">
        <is>
          <t>Mensual</t>
        </is>
      </c>
      <c r="E1778" s="5" t="inlineStr">
        <is>
          <t>Positivo</t>
        </is>
      </c>
      <c r="F1778" s="6" t="n">
        <v>45688</v>
      </c>
      <c r="G1778" s="5">
        <f>YEAR(F1778)</f>
        <v/>
      </c>
      <c r="H1778" s="5">
        <f>PROPER(TEXT(F1778,"mmmm"))</f>
        <v/>
      </c>
      <c r="I1778" s="6">
        <f>IF(OR(H1778="Enero",H1778="Febrero",H1778="Marzo",H1778="Abril",H1778="Mayo",H1778="Junio"),G1778&amp;"-1",IF(OR(H1778="Julio",H1778="Agosto",H1778="Septiembre",H1778="Octubre",H1778="Noviembre",H1778="Diciembre"),G1778&amp;"-2"))</f>
        <v/>
      </c>
      <c r="J1778" s="5" t="n">
        <v>85</v>
      </c>
      <c r="K1778" s="127" t="n">
        <v>78.04878048780488</v>
      </c>
      <c r="L1778" s="28">
        <f>IFERROR(IF(OR(J1778=0,K1778=""),"",IF(E1778="Positivo",MIN(MAX(K1778/J1778,0),1.3),MIN(MAX(J1778/K1778,0),1.3))),"")</f>
        <v/>
      </c>
      <c r="M1778" s="28">
        <f>IFERROR(IF(OR(J1778=0,K1778=""),"",IF(E1778="Positivo",MAX(K1778/J1778,0),MAX(J1778/K1778,0))),"")</f>
        <v/>
      </c>
      <c r="N1778" s="5" t="inlineStr">
        <is>
          <t>%</t>
        </is>
      </c>
      <c r="O1778" s="5" t="inlineStr">
        <is>
          <t>%</t>
        </is>
      </c>
      <c r="P1778" s="16" t="n">
        <v>0</v>
      </c>
      <c r="Q1778" s="16" t="n">
        <v>0</v>
      </c>
      <c r="R1778" s="5">
        <f>A1778&amp;"-"&amp;YEAR(F1778)&amp;"-"&amp;IF(LEN(MONTH(F1778))=1,"0"&amp;MONTH(F1778),MONTH(F1778))&amp;"-"&amp;IF(LEN(DAY(F1778))=1,"0"&amp;DAY(F1778),DAY(F1778))</f>
        <v/>
      </c>
    </row>
    <row r="1779">
      <c r="A1779" s="26" t="n">
        <v>488</v>
      </c>
      <c r="B1779" s="5" t="inlineStr">
        <is>
          <t>Oportunidad en el cierre de actividades de los planes de mejora</t>
        </is>
      </c>
      <c r="C1779" s="5" t="inlineStr">
        <is>
          <t>Gestión de calidad</t>
        </is>
      </c>
      <c r="D1779" s="5" t="inlineStr">
        <is>
          <t>Mensual</t>
        </is>
      </c>
      <c r="E1779" s="5" t="inlineStr">
        <is>
          <t>Positivo</t>
        </is>
      </c>
      <c r="F1779" s="6" t="n">
        <v>45716</v>
      </c>
      <c r="G1779" s="5">
        <f>YEAR(F1779)</f>
        <v/>
      </c>
      <c r="H1779" s="5">
        <f>PROPER(TEXT(F1779,"mmmm"))</f>
        <v/>
      </c>
      <c r="I1779" s="6">
        <f>IF(OR(H1779="Enero",H1779="Febrero",H1779="Marzo",H1779="Abril",H1779="Mayo",H1779="Junio"),G1779&amp;"-1",IF(OR(H1779="Julio",H1779="Agosto",H1779="Septiembre",H1779="Octubre",H1779="Noviembre",H1779="Diciembre"),G1779&amp;"-2"))</f>
        <v/>
      </c>
      <c r="J1779" s="5" t="n">
        <v>85</v>
      </c>
      <c r="K1779" s="127" t="n">
        <v>77.20588235294117</v>
      </c>
      <c r="L1779" s="28">
        <f>IFERROR(IF(OR(J1779=0,K1779=""),"",IF(E1779="Positivo",MIN(MAX(K1779/J1779,0),1.3),MIN(MAX(J1779/K1779,0),1.3))),"")</f>
        <v/>
      </c>
      <c r="M1779" s="28">
        <f>IFERROR(IF(OR(J1779=0,K1779=""),"",IF(E1779="Positivo",MAX(K1779/J1779,0),MAX(J1779/K1779,0))),"")</f>
        <v/>
      </c>
      <c r="N1779" s="5" t="inlineStr">
        <is>
          <t>%</t>
        </is>
      </c>
      <c r="O1779" s="5" t="inlineStr">
        <is>
          <t>%</t>
        </is>
      </c>
      <c r="P1779" s="16" t="n">
        <v>0</v>
      </c>
      <c r="Q1779" s="16" t="n">
        <v>0</v>
      </c>
      <c r="R1779" s="5">
        <f>A1779&amp;"-"&amp;YEAR(F1779)&amp;"-"&amp;IF(LEN(MONTH(F1779))=1,"0"&amp;MONTH(F1779),MONTH(F1779))&amp;"-"&amp;IF(LEN(DAY(F1779))=1,"0"&amp;DAY(F1779),DAY(F1779))</f>
        <v/>
      </c>
    </row>
    <row r="1780">
      <c r="A1780" s="26" t="n">
        <v>488</v>
      </c>
      <c r="B1780" s="5" t="inlineStr">
        <is>
          <t>Oportunidad en el cierre de actividades de los planes de mejora</t>
        </is>
      </c>
      <c r="C1780" s="5" t="inlineStr">
        <is>
          <t>Gestión de calidad</t>
        </is>
      </c>
      <c r="D1780" s="5" t="inlineStr">
        <is>
          <t>Mensual</t>
        </is>
      </c>
      <c r="E1780" s="5" t="inlineStr">
        <is>
          <t>Positivo</t>
        </is>
      </c>
      <c r="F1780" s="6" t="n">
        <v>45777</v>
      </c>
      <c r="G1780" s="5">
        <f>YEAR(F1780)</f>
        <v/>
      </c>
      <c r="H1780" s="5">
        <f>PROPER(TEXT(F1780,"mmmm"))</f>
        <v/>
      </c>
      <c r="I1780" s="6">
        <f>IF(OR(H1780="Enero",H1780="Febrero",H1780="Marzo",H1780="Abril",H1780="Mayo",H1780="Junio"),G1780&amp;"-1",IF(OR(H1780="Julio",H1780="Agosto",H1780="Septiembre",H1780="Octubre",H1780="Noviembre",H1780="Diciembre"),G1780&amp;"-2"))</f>
        <v/>
      </c>
      <c r="J1780" s="5" t="n">
        <v>85</v>
      </c>
      <c r="K1780" s="127" t="n">
        <v>64.91</v>
      </c>
      <c r="L1780" s="28">
        <f>IFERROR(IF(OR(J1780=0,K1780=""),"",IF(E1780="Positivo",MIN(MAX(K1780/J1780,0),1.3),MIN(MAX(J1780/K1780,0),1.3))),"")</f>
        <v/>
      </c>
      <c r="M1780" s="28">
        <f>IFERROR(IF(OR(J1780=0,K1780=""),"",IF(E1780="Positivo",MAX(K1780/J1780,0),MAX(J1780/K1780,0))),"")</f>
        <v/>
      </c>
      <c r="N1780" s="5" t="inlineStr">
        <is>
          <t>%</t>
        </is>
      </c>
      <c r="O1780" s="5" t="inlineStr">
        <is>
          <t>%</t>
        </is>
      </c>
      <c r="P1780" s="16" t="n">
        <v>0</v>
      </c>
      <c r="Q1780" s="16" t="n">
        <v>0</v>
      </c>
      <c r="R1780" s="5">
        <f>A1780&amp;"-"&amp;YEAR(F1780)&amp;"-"&amp;IF(LEN(MONTH(F1780))=1,"0"&amp;MONTH(F1780),MONTH(F1780))&amp;"-"&amp;IF(LEN(DAY(F1780))=1,"0"&amp;DAY(F1780),DAY(F1780))</f>
        <v/>
      </c>
    </row>
    <row r="1781">
      <c r="A1781" s="26" t="n">
        <v>488</v>
      </c>
      <c r="B1781" s="5" t="inlineStr">
        <is>
          <t>Oportunidad en el cierre de actividades de los planes de mejora</t>
        </is>
      </c>
      <c r="C1781" s="5" t="inlineStr">
        <is>
          <t>Gestión de calidad</t>
        </is>
      </c>
      <c r="D1781" s="5" t="inlineStr">
        <is>
          <t>Mensual</t>
        </is>
      </c>
      <c r="E1781" s="5" t="inlineStr">
        <is>
          <t>Positivo</t>
        </is>
      </c>
      <c r="F1781" s="6" t="n">
        <v>45808</v>
      </c>
      <c r="G1781" s="5">
        <f>YEAR(F1781)</f>
        <v/>
      </c>
      <c r="H1781" s="5">
        <f>PROPER(TEXT(F1781,"mmmm"))</f>
        <v/>
      </c>
      <c r="I1781" s="6">
        <f>IF(OR(H1781="Enero",H1781="Febrero",H1781="Marzo",H1781="Abril",H1781="Mayo",H1781="Junio"),G1781&amp;"-1",IF(OR(H1781="Julio",H1781="Agosto",H1781="Septiembre",H1781="Octubre",H1781="Noviembre",H1781="Diciembre"),G1781&amp;"-2"))</f>
        <v/>
      </c>
      <c r="J1781" s="5" t="n">
        <v>85</v>
      </c>
      <c r="K1781" s="127" t="n">
        <v>67.86</v>
      </c>
      <c r="L1781" s="28">
        <f>IFERROR(IF(OR(J1781=0,K1781=""),"",IF(E1781="Positivo",MIN(MAX(K1781/J1781,0),1.3),MIN(MAX(J1781/K1781,0),1.3))),"")</f>
        <v/>
      </c>
      <c r="M1781" s="28">
        <f>IFERROR(IF(OR(J1781=0,K1781=""),"",IF(E1781="Positivo",MAX(K1781/J1781,0),MAX(J1781/K1781,0))),"")</f>
        <v/>
      </c>
      <c r="N1781" s="5" t="inlineStr">
        <is>
          <t>%</t>
        </is>
      </c>
      <c r="O1781" s="5" t="inlineStr">
        <is>
          <t>%</t>
        </is>
      </c>
      <c r="P1781" s="16" t="n">
        <v>0</v>
      </c>
      <c r="Q1781" s="16" t="n">
        <v>0</v>
      </c>
      <c r="R1781" s="5">
        <f>A1781&amp;"-"&amp;YEAR(F1781)&amp;"-"&amp;IF(LEN(MONTH(F1781))=1,"0"&amp;MONTH(F1781),MONTH(F1781))&amp;"-"&amp;IF(LEN(DAY(F1781))=1,"0"&amp;DAY(F1781),DAY(F1781))</f>
        <v/>
      </c>
    </row>
    <row r="1782">
      <c r="A1782" s="26" t="n">
        <v>488</v>
      </c>
      <c r="B1782" s="5" t="inlineStr">
        <is>
          <t>Oportunidad en el cierre de actividades de los planes de mejora</t>
        </is>
      </c>
      <c r="C1782" s="5" t="inlineStr">
        <is>
          <t>Gestión de calidad</t>
        </is>
      </c>
      <c r="D1782" s="5" t="inlineStr">
        <is>
          <t>Mensual</t>
        </is>
      </c>
      <c r="E1782" s="5" t="inlineStr">
        <is>
          <t>Positivo</t>
        </is>
      </c>
      <c r="F1782" s="6" t="n">
        <v>45838</v>
      </c>
      <c r="G1782" s="5">
        <f>YEAR(F1782)</f>
        <v/>
      </c>
      <c r="H1782" s="5">
        <f>PROPER(TEXT(F1782,"mmmm"))</f>
        <v/>
      </c>
      <c r="I1782" s="6">
        <f>IF(OR(H1782="Enero",H1782="Febrero",H1782="Marzo",H1782="Abril",H1782="Mayo",H1782="Junio"),G1782&amp;"-1",IF(OR(H1782="Julio",H1782="Agosto",H1782="Septiembre",H1782="Octubre",H1782="Noviembre",H1782="Diciembre"),G1782&amp;"-2"))</f>
        <v/>
      </c>
      <c r="J1782" s="5" t="n">
        <v>85</v>
      </c>
      <c r="K1782" s="127" t="n">
        <v>72.41</v>
      </c>
      <c r="L1782" s="28">
        <f>IFERROR(IF(OR(J1782=0,K1782=""),"",IF(E1782="Positivo",MIN(MAX(K1782/J1782,0),1.3),MIN(MAX(J1782/K1782,0),1.3))),"")</f>
        <v/>
      </c>
      <c r="M1782" s="28">
        <f>IFERROR(IF(OR(J1782=0,K1782=""),"",IF(E1782="Positivo",MAX(K1782/J1782,0),MAX(J1782/K1782,0))),"")</f>
        <v/>
      </c>
      <c r="N1782" s="5" t="inlineStr">
        <is>
          <t>%</t>
        </is>
      </c>
      <c r="O1782" s="5" t="inlineStr">
        <is>
          <t>%</t>
        </is>
      </c>
      <c r="P1782" s="16" t="n">
        <v>0</v>
      </c>
      <c r="Q1782" s="16" t="n">
        <v>0</v>
      </c>
      <c r="R1782" s="5">
        <f>A1782&amp;"-"&amp;YEAR(F1782)&amp;"-"&amp;IF(LEN(MONTH(F1782))=1,"0"&amp;MONTH(F1782),MONTH(F1782))&amp;"-"&amp;IF(LEN(DAY(F1782))=1,"0"&amp;DAY(F1782),DAY(F1782))</f>
        <v/>
      </c>
    </row>
    <row r="1783">
      <c r="A1783" s="26" t="n">
        <v>488</v>
      </c>
      <c r="B1783" s="5" t="inlineStr">
        <is>
          <t>Oportunidad en el cierre de actividades de los planes de mejora</t>
        </is>
      </c>
      <c r="C1783" s="5" t="inlineStr">
        <is>
          <t>Gestión de calidad</t>
        </is>
      </c>
      <c r="D1783" s="5" t="inlineStr">
        <is>
          <t>Mensual</t>
        </is>
      </c>
      <c r="E1783" s="5" t="inlineStr">
        <is>
          <t>Positivo</t>
        </is>
      </c>
      <c r="F1783" s="6" t="n">
        <v>45869</v>
      </c>
      <c r="G1783" s="5">
        <f>YEAR(F1783)</f>
        <v/>
      </c>
      <c r="H1783" s="5">
        <f>PROPER(TEXT(F1783,"mmmm"))</f>
        <v/>
      </c>
      <c r="I1783" s="6">
        <f>IF(OR(H1783="Enero",H1783="Febrero",H1783="Marzo",H1783="Abril",H1783="Mayo",H1783="Junio"),G1783&amp;"-1",IF(OR(H1783="Julio",H1783="Agosto",H1783="Septiembre",H1783="Octubre",H1783="Noviembre",H1783="Diciembre"),G1783&amp;"-2"))</f>
        <v/>
      </c>
      <c r="J1783" s="5" t="n">
        <v>85</v>
      </c>
      <c r="K1783" s="127" t="n">
        <v>83.54000000000001</v>
      </c>
      <c r="L1783" s="28">
        <f>IFERROR(IF(OR(J1783=0,K1783=""),"",IF(E1783="Positivo",MIN(MAX(K1783/J1783,0),1.3),MIN(MAX(J1783/K1783,0),1.3))),"")</f>
        <v/>
      </c>
      <c r="M1783" s="28">
        <f>IFERROR(IF(OR(J1783=0,K1783=""),"",IF(E1783="Positivo",MAX(K1783/J1783,0),MAX(J1783/K1783,0))),"")</f>
        <v/>
      </c>
      <c r="N1783" s="5" t="inlineStr">
        <is>
          <t>%</t>
        </is>
      </c>
      <c r="O1783" s="5" t="inlineStr">
        <is>
          <t>%</t>
        </is>
      </c>
      <c r="P1783" s="16" t="n">
        <v>0</v>
      </c>
      <c r="Q1783" s="16" t="n">
        <v>0</v>
      </c>
      <c r="R1783" s="5">
        <f>A1783&amp;"-"&amp;YEAR(F1783)&amp;"-"&amp;IF(LEN(MONTH(F1783))=1,"0"&amp;MONTH(F1783),MONTH(F1783))&amp;"-"&amp;IF(LEN(DAY(F1783))=1,"0"&amp;DAY(F1783),DAY(F1783))</f>
        <v/>
      </c>
    </row>
    <row r="1784">
      <c r="A1784" s="26" t="n">
        <v>488</v>
      </c>
      <c r="B1784" s="5" t="inlineStr">
        <is>
          <t>Oportunidad en el cierre de actividades de los planes de mejora</t>
        </is>
      </c>
      <c r="C1784" s="5" t="inlineStr">
        <is>
          <t>Gestión de calidad</t>
        </is>
      </c>
      <c r="D1784" s="5" t="inlineStr">
        <is>
          <t>Mensual</t>
        </is>
      </c>
      <c r="E1784" s="5" t="inlineStr">
        <is>
          <t>Positivo</t>
        </is>
      </c>
      <c r="F1784" s="6" t="n">
        <v>45900</v>
      </c>
      <c r="G1784" s="5">
        <f>YEAR(F1784)</f>
        <v/>
      </c>
      <c r="H1784" s="5">
        <f>PROPER(TEXT(F1784,"mmmm"))</f>
        <v/>
      </c>
      <c r="I1784" s="6">
        <f>IF(OR(H1784="Enero",H1784="Febrero",H1784="Marzo",H1784="Abril",H1784="Mayo",H1784="Junio"),G1784&amp;"-1",IF(OR(H1784="Julio",H1784="Agosto",H1784="Septiembre",H1784="Octubre",H1784="Noviembre",H1784="Diciembre"),G1784&amp;"-2"))</f>
        <v/>
      </c>
      <c r="J1784" s="5" t="n">
        <v>85</v>
      </c>
      <c r="K1784" s="127" t="n">
        <v>81.01000000000001</v>
      </c>
      <c r="L1784" s="28">
        <f>IFERROR(IF(OR(J1784=0,K1784=""),"",IF(E1784="Positivo",MIN(MAX(K1784/J1784,0),1.3),MIN(MAX(J1784/K1784,0),1.3))),"")</f>
        <v/>
      </c>
      <c r="M1784" s="28">
        <f>IFERROR(IF(OR(J1784=0,K1784=""),"",IF(E1784="Positivo",MAX(K1784/J1784,0),MAX(J1784/K1784,0))),"")</f>
        <v/>
      </c>
      <c r="N1784" s="5" t="inlineStr">
        <is>
          <t>%</t>
        </is>
      </c>
      <c r="O1784" s="5" t="inlineStr">
        <is>
          <t>%</t>
        </is>
      </c>
      <c r="P1784" s="16" t="n">
        <v>0</v>
      </c>
      <c r="Q1784" s="16" t="n">
        <v>0</v>
      </c>
      <c r="R1784" s="5">
        <f>A1784&amp;"-"&amp;YEAR(F1784)&amp;"-"&amp;IF(LEN(MONTH(F1784))=1,"0"&amp;MONTH(F1784),MONTH(F1784))&amp;"-"&amp;IF(LEN(DAY(F1784))=1,"0"&amp;DAY(F1784),DAY(F1784))</f>
        <v/>
      </c>
    </row>
    <row r="1785">
      <c r="A1785" s="26" t="n">
        <v>485</v>
      </c>
      <c r="B1785" s="5" t="inlineStr">
        <is>
          <t>Oportunidad en el cierre de acciones</t>
        </is>
      </c>
      <c r="C1785" s="5" t="inlineStr">
        <is>
          <t>Gestión de calidad</t>
        </is>
      </c>
      <c r="D1785" s="5" t="inlineStr">
        <is>
          <t>Mensual</t>
        </is>
      </c>
      <c r="E1785" s="5" t="inlineStr">
        <is>
          <t>Positivo</t>
        </is>
      </c>
      <c r="F1785" s="6" t="n">
        <v>45688</v>
      </c>
      <c r="G1785" s="5">
        <f>YEAR(F1785)</f>
        <v/>
      </c>
      <c r="H1785" s="5">
        <f>PROPER(TEXT(F1785,"mmmm"))</f>
        <v/>
      </c>
      <c r="I1785" s="6">
        <f>IF(OR(H1785="Enero",H1785="Febrero",H1785="Marzo",H1785="Abril",H1785="Mayo",H1785="Junio"),G1785&amp;"-1",IF(OR(H1785="Julio",H1785="Agosto",H1785="Septiembre",H1785="Octubre",H1785="Noviembre",H1785="Diciembre"),G1785&amp;"-2"))</f>
        <v/>
      </c>
      <c r="J1785" s="5" t="n">
        <v>80</v>
      </c>
      <c r="K1785" s="10" t="n">
        <v>100</v>
      </c>
      <c r="L1785" s="28">
        <f>IFERROR(IF(OR(J1785=0,K1785=""),"",IF(E1785="Positivo",MIN(MAX(K1785/J1785,0),1.3),MIN(MAX(J1785/K1785,0),1.3))),"")</f>
        <v/>
      </c>
      <c r="M1785" s="28">
        <f>IFERROR(IF(OR(J1785=0,K1785=""),"",IF(E1785="Positivo",MAX(K1785/J1785,0),MAX(J1785/K1785,0))),"")</f>
        <v/>
      </c>
      <c r="N1785" s="5" t="inlineStr"/>
      <c r="O1785" s="5" t="inlineStr"/>
      <c r="P1785" s="16" t="n">
        <v>0</v>
      </c>
      <c r="Q1785" s="16" t="n">
        <v>0</v>
      </c>
      <c r="R1785" s="5">
        <f>A1785&amp;"-"&amp;YEAR(F1785)&amp;"-"&amp;IF(LEN(MONTH(F1785))=1,"0"&amp;MONTH(F1785),MONTH(F1785))&amp;"-"&amp;IF(LEN(DAY(F1785))=1,"0"&amp;DAY(F1785),DAY(F1785))</f>
        <v/>
      </c>
    </row>
    <row r="1786">
      <c r="A1786" s="26" t="n">
        <v>485</v>
      </c>
      <c r="B1786" s="5" t="inlineStr">
        <is>
          <t>Oportunidad en el cierre de acciones</t>
        </is>
      </c>
      <c r="C1786" s="5" t="inlineStr">
        <is>
          <t>Gestión de calidad</t>
        </is>
      </c>
      <c r="D1786" s="5" t="inlineStr">
        <is>
          <t>Mensual</t>
        </is>
      </c>
      <c r="E1786" s="5" t="inlineStr">
        <is>
          <t>Positivo</t>
        </is>
      </c>
      <c r="F1786" s="6" t="n">
        <v>45716</v>
      </c>
      <c r="G1786" s="5">
        <f>YEAR(F1786)</f>
        <v/>
      </c>
      <c r="H1786" s="5">
        <f>PROPER(TEXT(F1786,"mmmm"))</f>
        <v/>
      </c>
      <c r="I1786" s="6">
        <f>IF(OR(H1786="Enero",H1786="Febrero",H1786="Marzo",H1786="Abril",H1786="Mayo",H1786="Junio"),G1786&amp;"-1",IF(OR(H1786="Julio",H1786="Agosto",H1786="Septiembre",H1786="Octubre",H1786="Noviembre",H1786="Diciembre"),G1786&amp;"-2"))</f>
        <v/>
      </c>
      <c r="J1786" s="5" t="n">
        <v>80</v>
      </c>
      <c r="K1786" s="10" t="n">
        <v>11.11111111111111</v>
      </c>
      <c r="L1786" s="28">
        <f>IFERROR(IF(OR(J1786=0,K1786=""),"",IF(E1786="Positivo",MIN(MAX(K1786/J1786,0),1.3),MIN(MAX(J1786/K1786,0),1.3))),"")</f>
        <v/>
      </c>
      <c r="M1786" s="28">
        <f>IFERROR(IF(OR(J1786=0,K1786=""),"",IF(E1786="Positivo",MAX(K1786/J1786,0),MAX(J1786/K1786,0))),"")</f>
        <v/>
      </c>
      <c r="N1786" s="5" t="inlineStr"/>
      <c r="O1786" s="5" t="inlineStr"/>
      <c r="P1786" s="16" t="n">
        <v>0</v>
      </c>
      <c r="Q1786" s="16" t="n">
        <v>0</v>
      </c>
      <c r="R1786" s="5">
        <f>A1786&amp;"-"&amp;YEAR(F1786)&amp;"-"&amp;IF(LEN(MONTH(F1786))=1,"0"&amp;MONTH(F1786),MONTH(F1786))&amp;"-"&amp;IF(LEN(DAY(F1786))=1,"0"&amp;DAY(F1786),DAY(F1786))</f>
        <v/>
      </c>
    </row>
    <row r="1787">
      <c r="A1787" s="26" t="n">
        <v>485</v>
      </c>
      <c r="B1787" s="5" t="inlineStr">
        <is>
          <t>Oportunidad en el cierre de acciones</t>
        </is>
      </c>
      <c r="C1787" s="5" t="inlineStr">
        <is>
          <t>Gestión de calidad</t>
        </is>
      </c>
      <c r="D1787" s="5" t="inlineStr">
        <is>
          <t>Mensual</t>
        </is>
      </c>
      <c r="E1787" s="5" t="inlineStr">
        <is>
          <t>Positivo</t>
        </is>
      </c>
      <c r="F1787" s="6" t="n">
        <v>45747</v>
      </c>
      <c r="G1787" s="5">
        <f>YEAR(F1787)</f>
        <v/>
      </c>
      <c r="H1787" s="5">
        <f>PROPER(TEXT(F1787,"mmmm"))</f>
        <v/>
      </c>
      <c r="I1787" s="6">
        <f>IF(OR(H1787="Enero",H1787="Febrero",H1787="Marzo",H1787="Abril",H1787="Mayo",H1787="Junio"),G1787&amp;"-1",IF(OR(H1787="Julio",H1787="Agosto",H1787="Septiembre",H1787="Octubre",H1787="Noviembre",H1787="Diciembre"),G1787&amp;"-2"))</f>
        <v/>
      </c>
      <c r="J1787" s="5" t="n">
        <v>80</v>
      </c>
      <c r="K1787" s="10" t="n">
        <v>11.11111111111111</v>
      </c>
      <c r="L1787" s="28">
        <f>IFERROR(IF(OR(J1787=0,K1787=""),"",IF(E1787="Positivo",MIN(MAX(K1787/J1787,0),1.3),MIN(MAX(J1787/K1787,0),1.3))),"")</f>
        <v/>
      </c>
      <c r="M1787" s="28">
        <f>IFERROR(IF(OR(J1787=0,K1787=""),"",IF(E1787="Positivo",MAX(K1787/J1787,0),MAX(J1787/K1787,0))),"")</f>
        <v/>
      </c>
      <c r="N1787" s="5" t="inlineStr"/>
      <c r="O1787" s="5" t="inlineStr"/>
      <c r="P1787" s="16" t="n">
        <v>0</v>
      </c>
      <c r="Q1787" s="16" t="n">
        <v>0</v>
      </c>
      <c r="R1787" s="5">
        <f>A1787&amp;"-"&amp;YEAR(F1787)&amp;"-"&amp;IF(LEN(MONTH(F1787))=1,"0"&amp;MONTH(F1787),MONTH(F1787))&amp;"-"&amp;IF(LEN(DAY(F1787))=1,"0"&amp;DAY(F1787),DAY(F1787))</f>
        <v/>
      </c>
    </row>
    <row r="1788">
      <c r="A1788" s="26" t="n">
        <v>485</v>
      </c>
      <c r="B1788" s="5" t="inlineStr">
        <is>
          <t>Oportunidad en el cierre de acciones</t>
        </is>
      </c>
      <c r="C1788" s="5" t="inlineStr">
        <is>
          <t>Gestión de calidad</t>
        </is>
      </c>
      <c r="D1788" s="5" t="inlineStr">
        <is>
          <t>Mensual</t>
        </is>
      </c>
      <c r="E1788" s="5" t="inlineStr">
        <is>
          <t>Positivo</t>
        </is>
      </c>
      <c r="F1788" s="6" t="n">
        <v>45777</v>
      </c>
      <c r="G1788" s="5">
        <f>YEAR(F1788)</f>
        <v/>
      </c>
      <c r="H1788" s="5">
        <f>PROPER(TEXT(F1788,"mmmm"))</f>
        <v/>
      </c>
      <c r="I1788" s="6">
        <f>IF(OR(H1788="Enero",H1788="Febrero",H1788="Marzo",H1788="Abril",H1788="Mayo",H1788="Junio"),G1788&amp;"-1",IF(OR(H1788="Julio",H1788="Agosto",H1788="Septiembre",H1788="Octubre",H1788="Noviembre",H1788="Diciembre"),G1788&amp;"-2"))</f>
        <v/>
      </c>
      <c r="J1788" s="5" t="n">
        <v>80</v>
      </c>
      <c r="K1788" s="10" t="n">
        <v>11.11111111111111</v>
      </c>
      <c r="L1788" s="28">
        <f>IFERROR(IF(OR(J1788=0,K1788=""),"",IF(E1788="Positivo",MIN(MAX(K1788/J1788,0),1.3),MIN(MAX(J1788/K1788,0),1.3))),"")</f>
        <v/>
      </c>
      <c r="M1788" s="28">
        <f>IFERROR(IF(OR(J1788=0,K1788=""),"",IF(E1788="Positivo",MAX(K1788/J1788,0),MAX(J1788/K1788,0))),"")</f>
        <v/>
      </c>
      <c r="N1788" s="5" t="inlineStr"/>
      <c r="O1788" s="5" t="inlineStr"/>
      <c r="P1788" s="16" t="n">
        <v>0</v>
      </c>
      <c r="Q1788" s="16" t="n">
        <v>0</v>
      </c>
      <c r="R1788" s="5">
        <f>A1788&amp;"-"&amp;YEAR(F1788)&amp;"-"&amp;IF(LEN(MONTH(F1788))=1,"0"&amp;MONTH(F1788),MONTH(F1788))&amp;"-"&amp;IF(LEN(DAY(F1788))=1,"0"&amp;DAY(F1788),DAY(F1788))</f>
        <v/>
      </c>
    </row>
    <row r="1789">
      <c r="A1789" s="26" t="n">
        <v>485</v>
      </c>
      <c r="B1789" s="5" t="inlineStr">
        <is>
          <t>Oportunidad en el cierre de acciones</t>
        </is>
      </c>
      <c r="C1789" s="5" t="inlineStr">
        <is>
          <t>Gestión de calidad</t>
        </is>
      </c>
      <c r="D1789" s="5" t="inlineStr">
        <is>
          <t>Mensual</t>
        </is>
      </c>
      <c r="E1789" s="5" t="inlineStr">
        <is>
          <t>Positivo</t>
        </is>
      </c>
      <c r="F1789" s="6" t="n">
        <v>45808</v>
      </c>
      <c r="G1789" s="5">
        <f>YEAR(F1789)</f>
        <v/>
      </c>
      <c r="H1789" s="5">
        <f>PROPER(TEXT(F1789,"mmmm"))</f>
        <v/>
      </c>
      <c r="I1789" s="6">
        <f>IF(OR(H1789="Enero",H1789="Febrero",H1789="Marzo",H1789="Abril",H1789="Mayo",H1789="Junio"),G1789&amp;"-1",IF(OR(H1789="Julio",H1789="Agosto",H1789="Septiembre",H1789="Octubre",H1789="Noviembre",H1789="Diciembre"),G1789&amp;"-2"))</f>
        <v/>
      </c>
      <c r="J1789" s="5" t="n">
        <v>80</v>
      </c>
      <c r="K1789" s="10" t="n">
        <v>11.11111111111111</v>
      </c>
      <c r="L1789" s="28">
        <f>IFERROR(IF(OR(J1789=0,K1789=""),"",IF(E1789="Positivo",MIN(MAX(K1789/J1789,0),1.3),MIN(MAX(J1789/K1789,0),1.3))),"")</f>
        <v/>
      </c>
      <c r="M1789" s="28">
        <f>IFERROR(IF(OR(J1789=0,K1789=""),"",IF(E1789="Positivo",MAX(K1789/J1789,0),MAX(J1789/K1789,0))),"")</f>
        <v/>
      </c>
      <c r="N1789" s="5" t="inlineStr"/>
      <c r="O1789" s="5" t="inlineStr"/>
      <c r="P1789" s="16" t="n">
        <v>0</v>
      </c>
      <c r="Q1789" s="16" t="n">
        <v>0</v>
      </c>
      <c r="R1789" s="5">
        <f>A1789&amp;"-"&amp;YEAR(F1789)&amp;"-"&amp;IF(LEN(MONTH(F1789))=1,"0"&amp;MONTH(F1789),MONTH(F1789))&amp;"-"&amp;IF(LEN(DAY(F1789))=1,"0"&amp;DAY(F1789),DAY(F1789))</f>
        <v/>
      </c>
    </row>
    <row r="1790">
      <c r="A1790" s="26" t="n">
        <v>485</v>
      </c>
      <c r="B1790" s="5" t="inlineStr">
        <is>
          <t>Oportunidad en el cierre de acciones</t>
        </is>
      </c>
      <c r="C1790" s="5" t="inlineStr">
        <is>
          <t>Gestión de calidad</t>
        </is>
      </c>
      <c r="D1790" s="5" t="inlineStr">
        <is>
          <t>Mensual</t>
        </is>
      </c>
      <c r="E1790" s="5" t="inlineStr">
        <is>
          <t>Positivo</t>
        </is>
      </c>
      <c r="F1790" s="6" t="n">
        <v>45838</v>
      </c>
      <c r="G1790" s="5">
        <f>YEAR(F1790)</f>
        <v/>
      </c>
      <c r="H1790" s="5">
        <f>PROPER(TEXT(F1790,"mmmm"))</f>
        <v/>
      </c>
      <c r="I1790" s="6">
        <f>IF(OR(H1790="Enero",H1790="Febrero",H1790="Marzo",H1790="Abril",H1790="Mayo",H1790="Junio"),G1790&amp;"-1",IF(OR(H1790="Julio",H1790="Agosto",H1790="Septiembre",H1790="Octubre",H1790="Noviembre",H1790="Diciembre"),G1790&amp;"-2"))</f>
        <v/>
      </c>
      <c r="J1790" s="5" t="n">
        <v>80</v>
      </c>
      <c r="K1790" s="10" t="n">
        <v>16.66666666666667</v>
      </c>
      <c r="L1790" s="28">
        <f>IFERROR(IF(OR(J1790=0,K1790=""),"",IF(E1790="Positivo",MIN(MAX(K1790/J1790,0),1.3),MIN(MAX(J1790/K1790,0),1.3))),"")</f>
        <v/>
      </c>
      <c r="M1790" s="28">
        <f>IFERROR(IF(OR(J1790=0,K1790=""),"",IF(E1790="Positivo",MAX(K1790/J1790,0),MAX(J1790/K1790,0))),"")</f>
        <v/>
      </c>
      <c r="N1790" s="5" t="inlineStr"/>
      <c r="O1790" s="5" t="inlineStr"/>
      <c r="P1790" s="16" t="n">
        <v>0</v>
      </c>
      <c r="Q1790" s="16" t="n">
        <v>0</v>
      </c>
      <c r="R1790" s="5">
        <f>A1790&amp;"-"&amp;YEAR(F1790)&amp;"-"&amp;IF(LEN(MONTH(F1790))=1,"0"&amp;MONTH(F1790),MONTH(F1790))&amp;"-"&amp;IF(LEN(DAY(F1790))=1,"0"&amp;DAY(F1790),DAY(F1790))</f>
        <v/>
      </c>
    </row>
    <row r="1791">
      <c r="A1791" s="26" t="n">
        <v>485</v>
      </c>
      <c r="B1791" s="5" t="inlineStr">
        <is>
          <t>Oportunidad en el cierre de acciones</t>
        </is>
      </c>
      <c r="C1791" s="5" t="inlineStr">
        <is>
          <t>Gestión de calidad</t>
        </is>
      </c>
      <c r="D1791" s="5" t="inlineStr">
        <is>
          <t>Mensual</t>
        </is>
      </c>
      <c r="E1791" s="5" t="inlineStr">
        <is>
          <t>Positivo</t>
        </is>
      </c>
      <c r="F1791" s="6" t="n">
        <v>45869</v>
      </c>
      <c r="G1791" s="5">
        <f>YEAR(F1791)</f>
        <v/>
      </c>
      <c r="H1791" s="5">
        <f>PROPER(TEXT(F1791,"mmmm"))</f>
        <v/>
      </c>
      <c r="I1791" s="6">
        <f>IF(OR(H1791="Enero",H1791="Febrero",H1791="Marzo",H1791="Abril",H1791="Mayo",H1791="Junio"),G1791&amp;"-1",IF(OR(H1791="Julio",H1791="Agosto",H1791="Septiembre",H1791="Octubre",H1791="Noviembre",H1791="Diciembre"),G1791&amp;"-2"))</f>
        <v/>
      </c>
      <c r="J1791" s="5" t="n">
        <v>80</v>
      </c>
      <c r="K1791" s="10" t="n">
        <v>40</v>
      </c>
      <c r="L1791" s="28">
        <f>IFERROR(IF(OR(J1791=0,K1791=""),"",IF(E1791="Positivo",MIN(MAX(K1791/J1791,0),1.3),MIN(MAX(J1791/K1791,0),1.3))),"")</f>
        <v/>
      </c>
      <c r="M1791" s="28">
        <f>IFERROR(IF(OR(J1791=0,K1791=""),"",IF(E1791="Positivo",MAX(K1791/J1791,0),MAX(J1791/K1791,0))),"")</f>
        <v/>
      </c>
      <c r="N1791" s="5" t="inlineStr"/>
      <c r="O1791" s="5" t="inlineStr"/>
      <c r="P1791" s="16" t="n">
        <v>0</v>
      </c>
      <c r="Q1791" s="16" t="n">
        <v>0</v>
      </c>
      <c r="R1791" s="5">
        <f>A1791&amp;"-"&amp;YEAR(F1791)&amp;"-"&amp;IF(LEN(MONTH(F1791))=1,"0"&amp;MONTH(F1791),MONTH(F1791))&amp;"-"&amp;IF(LEN(DAY(F1791))=1,"0"&amp;DAY(F1791),DAY(F1791))</f>
        <v/>
      </c>
    </row>
    <row r="1792">
      <c r="A1792" s="26" t="n">
        <v>468</v>
      </c>
      <c r="B1792" s="5" t="inlineStr">
        <is>
          <t>CES General</t>
        </is>
      </c>
      <c r="C1792" s="5" t="inlineStr">
        <is>
          <t>EXPERIENCIA INSTITUCIONAL</t>
        </is>
      </c>
      <c r="D1792" s="5" t="inlineStr">
        <is>
          <t>Semestral</t>
        </is>
      </c>
      <c r="E1792" s="5" t="inlineStr">
        <is>
          <t>Negativo</t>
        </is>
      </c>
      <c r="F1792" s="6" t="n">
        <v>45838</v>
      </c>
      <c r="G1792" s="5">
        <f>YEAR(F1792)</f>
        <v/>
      </c>
      <c r="H1792" s="5">
        <f>PROPER(TEXT(F1792,"mmmm"))</f>
        <v/>
      </c>
      <c r="I1792" s="6">
        <f>IF(OR(H1792="Enero",H1792="Febrero",H1792="Marzo",H1792="Abril",H1792="Mayo",H1792="Junio"),G1792&amp;"-1",IF(OR(H1792="Julio",H1792="Agosto",H1792="Septiembre",H1792="Octubre",H1792="Noviembre",H1792="Diciembre"),G1792&amp;"-2"))</f>
        <v/>
      </c>
      <c r="J1792" s="5" t="n">
        <v>2.5</v>
      </c>
      <c r="K1792" s="10" t="n">
        <v>2.4</v>
      </c>
      <c r="L1792" s="28">
        <f>IFERROR(IF(OR(J1792=0,K1792=""),"",IF(E1792="Positivo",MIN(MAX(K1792/J1792,0),1.3),MIN(MAX(J1792/K1792,0),1.3))),"")</f>
        <v/>
      </c>
      <c r="M1792" s="28">
        <f>IFERROR(IF(OR(J1792=0,K1792=""),"",IF(E1792="Positivo",MAX(K1792/J1792,0),MAX(J1792/K1792,0))),"")</f>
        <v/>
      </c>
      <c r="N1792" s="5" t="inlineStr">
        <is>
          <t>DEC</t>
        </is>
      </c>
      <c r="O1792" s="5" t="inlineStr">
        <is>
          <t>DEC</t>
        </is>
      </c>
      <c r="P1792" s="16" t="n">
        <v>1</v>
      </c>
      <c r="Q1792" s="16" t="n">
        <v>1</v>
      </c>
      <c r="R1792" s="5">
        <f>A1792&amp;"-"&amp;YEAR(F1792)&amp;"-"&amp;IF(LEN(MONTH(F1792))=1,"0"&amp;MONTH(F1792),MONTH(F1792))&amp;"-"&amp;IF(LEN(DAY(F1792))=1,"0"&amp;DAY(F1792),DAY(F1792))</f>
        <v/>
      </c>
    </row>
    <row r="1793">
      <c r="A1793" s="26" t="n">
        <v>467</v>
      </c>
      <c r="B1793" s="5" t="inlineStr">
        <is>
          <t>NPS Graduados</t>
        </is>
      </c>
      <c r="C1793" s="5" t="inlineStr">
        <is>
          <t>EXPERIENCIA INSTITUCIONAL</t>
        </is>
      </c>
      <c r="D1793" s="5" t="inlineStr">
        <is>
          <t>Semestral</t>
        </is>
      </c>
      <c r="E1793" s="5" t="inlineStr">
        <is>
          <t>Positivo</t>
        </is>
      </c>
      <c r="F1793" s="6" t="n">
        <v>45838</v>
      </c>
      <c r="G1793" s="5">
        <f>YEAR(F1793)</f>
        <v/>
      </c>
      <c r="H1793" s="5">
        <f>PROPER(TEXT(F1793,"mmmm"))</f>
        <v/>
      </c>
      <c r="I1793" s="6">
        <f>IF(OR(H1793="Enero",H1793="Febrero",H1793="Marzo",H1793="Abril",H1793="Mayo",H1793="Junio"),G1793&amp;"-1",IF(OR(H1793="Julio",H1793="Agosto",H1793="Septiembre",H1793="Octubre",H1793="Noviembre",H1793="Diciembre"),G1793&amp;"-2"))</f>
        <v/>
      </c>
      <c r="J1793" s="5" t="n">
        <v>100</v>
      </c>
      <c r="K1793" s="10" t="n">
        <v>118</v>
      </c>
      <c r="L1793" s="28">
        <f>IFERROR(IF(OR(J1793=0,K1793=""),"",IF(E1793="Positivo",MIN(MAX(K1793/J1793,0),1.3),MIN(MAX(J1793/K1793,0),1.3))),"")</f>
        <v/>
      </c>
      <c r="M1793" s="28">
        <f>IFERROR(IF(OR(J1793=0,K1793=""),"",IF(E1793="Positivo",MAX(K1793/J1793,0),MAX(J1793/K1793,0))),"")</f>
        <v/>
      </c>
      <c r="N1793" s="5" t="inlineStr">
        <is>
          <t>ENT</t>
        </is>
      </c>
      <c r="O1793" s="5" t="inlineStr">
        <is>
          <t>DEC</t>
        </is>
      </c>
      <c r="P1793" s="16" t="n">
        <v>0</v>
      </c>
      <c r="Q1793" s="16" t="n">
        <v>1</v>
      </c>
      <c r="R1793" s="5">
        <f>A1793&amp;"-"&amp;YEAR(F1793)&amp;"-"&amp;IF(LEN(MONTH(F1793))=1,"0"&amp;MONTH(F1793),MONTH(F1793))&amp;"-"&amp;IF(LEN(DAY(F1793))=1,"0"&amp;DAY(F1793),DAY(F1793))</f>
        <v/>
      </c>
    </row>
    <row r="1794">
      <c r="A1794" s="26" t="n">
        <v>466</v>
      </c>
      <c r="B1794" s="5" t="inlineStr">
        <is>
          <t>NPS Estudiantes</t>
        </is>
      </c>
      <c r="C1794" s="5" t="inlineStr">
        <is>
          <t>EXPERIENCIA INSTITUCIONAL</t>
        </is>
      </c>
      <c r="D1794" s="5" t="inlineStr">
        <is>
          <t>Semestral</t>
        </is>
      </c>
      <c r="E1794" s="5" t="inlineStr">
        <is>
          <t>Positivo</t>
        </is>
      </c>
      <c r="F1794" s="6" t="n">
        <v>45838</v>
      </c>
      <c r="G1794" s="5">
        <f>YEAR(F1794)</f>
        <v/>
      </c>
      <c r="H1794" s="5">
        <f>PROPER(TEXT(F1794,"mmmm"))</f>
        <v/>
      </c>
      <c r="I1794" s="6">
        <f>IF(OR(H1794="Enero",H1794="Febrero",H1794="Marzo",H1794="Abril",H1794="Mayo",H1794="Junio"),G1794&amp;"-1",IF(OR(H1794="Julio",H1794="Agosto",H1794="Septiembre",H1794="Octubre",H1794="Noviembre",H1794="Diciembre"),G1794&amp;"-2"))</f>
        <v/>
      </c>
      <c r="J1794" s="5" t="n">
        <v>100</v>
      </c>
      <c r="K1794" s="10" t="n">
        <v>48</v>
      </c>
      <c r="L1794" s="28">
        <f>IFERROR(IF(OR(J1794=0,K1794=""),"",IF(E1794="Positivo",MIN(MAX(K1794/J1794,0),1.3),MIN(MAX(J1794/K1794,0),1.3))),"")</f>
        <v/>
      </c>
      <c r="M1794" s="28">
        <f>IFERROR(IF(OR(J1794=0,K1794=""),"",IF(E1794="Positivo",MAX(K1794/J1794,0),MAX(J1794/K1794,0))),"")</f>
        <v/>
      </c>
      <c r="N1794" s="5" t="inlineStr">
        <is>
          <t>ENT</t>
        </is>
      </c>
      <c r="O1794" s="5" t="inlineStr">
        <is>
          <t>ENT</t>
        </is>
      </c>
      <c r="P1794" s="16" t="n">
        <v>0</v>
      </c>
      <c r="Q1794" s="16" t="n">
        <v>0</v>
      </c>
      <c r="R1794" s="5">
        <f>A1794&amp;"-"&amp;YEAR(F1794)&amp;"-"&amp;IF(LEN(MONTH(F1794))=1,"0"&amp;MONTH(F1794),MONTH(F1794))&amp;"-"&amp;IF(LEN(DAY(F1794))=1,"0"&amp;DAY(F1794),DAY(F1794))</f>
        <v/>
      </c>
    </row>
    <row r="1795">
      <c r="A1795" s="26" t="n">
        <v>457</v>
      </c>
      <c r="B1795" s="5" t="inlineStr">
        <is>
          <t>Apertura de enlaces en mensajes de texto</t>
        </is>
      </c>
      <c r="C1795" s="5" t="inlineStr">
        <is>
          <t>Comunicaciones Internas</t>
        </is>
      </c>
      <c r="D1795" s="5" t="inlineStr">
        <is>
          <t>Semestral</t>
        </is>
      </c>
      <c r="E1795" s="5" t="inlineStr">
        <is>
          <t>Positivo</t>
        </is>
      </c>
      <c r="F1795" s="6" t="n">
        <v>45747</v>
      </c>
      <c r="G1795" s="5">
        <f>YEAR(F1795)</f>
        <v/>
      </c>
      <c r="H1795" s="5">
        <f>PROPER(TEXT(F1795,"mmmm"))</f>
        <v/>
      </c>
      <c r="I1795" s="6">
        <f>IF(OR(H1795="Enero",H1795="Febrero",H1795="Marzo",H1795="Abril",H1795="Mayo",H1795="Junio"),G1795&amp;"-1",IF(OR(H1795="Julio",H1795="Agosto",H1795="Septiembre",H1795="Octubre",H1795="Noviembre",H1795="Diciembre"),G1795&amp;"-2"))</f>
        <v/>
      </c>
      <c r="J1795" s="5" t="n">
        <v>100</v>
      </c>
      <c r="K1795" s="10" t="n">
        <v>200</v>
      </c>
      <c r="L1795" s="28">
        <f>IFERROR(IF(OR(J1795=0,K1795=""),"",IF(E1795="Positivo",MIN(MAX(K1795/J1795,0),1.3),MIN(MAX(J1795/K1795,0),1.3))),"")</f>
        <v/>
      </c>
      <c r="M1795" s="28">
        <f>IFERROR(IF(OR(J1795=0,K1795=""),"",IF(E1795="Positivo",MAX(K1795/J1795,0),MAX(J1795/K1795,0))),"")</f>
        <v/>
      </c>
      <c r="N1795" s="5" t="inlineStr">
        <is>
          <t>%</t>
        </is>
      </c>
      <c r="O1795" s="5" t="inlineStr">
        <is>
          <t>%</t>
        </is>
      </c>
      <c r="P1795" s="16" t="n">
        <v>0</v>
      </c>
      <c r="Q1795" s="16" t="n">
        <v>0</v>
      </c>
      <c r="R1795" s="5">
        <f>A1795&amp;"-"&amp;YEAR(F1795)&amp;"-"&amp;IF(LEN(MONTH(F1795))=1,"0"&amp;MONTH(F1795),MONTH(F1795))&amp;"-"&amp;IF(LEN(DAY(F1795))=1,"0"&amp;DAY(F1795),DAY(F1795))</f>
        <v/>
      </c>
    </row>
    <row r="1796">
      <c r="A1796" s="26" t="n">
        <v>457</v>
      </c>
      <c r="B1796" s="5" t="inlineStr">
        <is>
          <t>Apertura de enlaces en mensajes de texto</t>
        </is>
      </c>
      <c r="C1796" s="5" t="inlineStr">
        <is>
          <t>Comunicaciones Internas</t>
        </is>
      </c>
      <c r="D1796" s="5" t="inlineStr">
        <is>
          <t>Semestral</t>
        </is>
      </c>
      <c r="E1796" s="5" t="inlineStr">
        <is>
          <t>Positivo</t>
        </is>
      </c>
      <c r="F1796" s="6" t="n">
        <v>45838</v>
      </c>
      <c r="G1796" s="5">
        <f>YEAR(F1796)</f>
        <v/>
      </c>
      <c r="H1796" s="5">
        <f>PROPER(TEXT(F1796,"mmmm"))</f>
        <v/>
      </c>
      <c r="I1796" s="6">
        <f>IF(OR(H1796="Enero",H1796="Febrero",H1796="Marzo",H1796="Abril",H1796="Mayo",H1796="Junio"),G1796&amp;"-1",IF(OR(H1796="Julio",H1796="Agosto",H1796="Septiembre",H1796="Octubre",H1796="Noviembre",H1796="Diciembre"),G1796&amp;"-2"))</f>
        <v/>
      </c>
      <c r="J1796" s="5" t="n">
        <v>100</v>
      </c>
      <c r="K1796" s="10" t="n">
        <v>83.33333333333333</v>
      </c>
      <c r="L1796" s="28">
        <f>IFERROR(IF(OR(J1796=0,K1796=""),"",IF(E1796="Positivo",MIN(MAX(K1796/J1796,0),1.3),MIN(MAX(J1796/K1796,0),1.3))),"")</f>
        <v/>
      </c>
      <c r="M1796" s="28">
        <f>IFERROR(IF(OR(J1796=0,K1796=""),"",IF(E1796="Positivo",MAX(K1796/J1796,0),MAX(J1796/K1796,0))),"")</f>
        <v/>
      </c>
      <c r="N1796" s="5" t="inlineStr">
        <is>
          <t>%</t>
        </is>
      </c>
      <c r="O1796" s="5" t="inlineStr">
        <is>
          <t>%</t>
        </is>
      </c>
      <c r="P1796" s="16" t="n">
        <v>0</v>
      </c>
      <c r="Q1796" s="16" t="n">
        <v>0</v>
      </c>
      <c r="R1796" s="5">
        <f>A1796&amp;"-"&amp;YEAR(F1796)&amp;"-"&amp;IF(LEN(MONTH(F1796))=1,"0"&amp;MONTH(F1796),MONTH(F1796))&amp;"-"&amp;IF(LEN(DAY(F1796))=1,"0"&amp;DAY(F1796),DAY(F1796))</f>
        <v/>
      </c>
    </row>
    <row r="1797">
      <c r="A1797" s="26" t="n">
        <v>456</v>
      </c>
      <c r="B1797" s="5" t="inlineStr">
        <is>
          <t>Impacto de campañas de Mailing</t>
        </is>
      </c>
      <c r="C1797" s="5" t="inlineStr">
        <is>
          <t>Comunicaciones Internas</t>
        </is>
      </c>
      <c r="D1797" s="5" t="inlineStr">
        <is>
          <t>Semestral</t>
        </is>
      </c>
      <c r="E1797" s="5" t="inlineStr">
        <is>
          <t>Positivo</t>
        </is>
      </c>
      <c r="F1797" s="6" t="n">
        <v>45747</v>
      </c>
      <c r="G1797" s="5">
        <f>YEAR(F1797)</f>
        <v/>
      </c>
      <c r="H1797" s="5">
        <f>PROPER(TEXT(F1797,"mmmm"))</f>
        <v/>
      </c>
      <c r="I1797" s="6">
        <f>IF(OR(H1797="Enero",H1797="Febrero",H1797="Marzo",H1797="Abril",H1797="Mayo",H1797="Junio"),G1797&amp;"-1",IF(OR(H1797="Julio",H1797="Agosto",H1797="Septiembre",H1797="Octubre",H1797="Noviembre",H1797="Diciembre"),G1797&amp;"-2"))</f>
        <v/>
      </c>
      <c r="J1797" s="5" t="n">
        <v>100</v>
      </c>
      <c r="K1797" s="10" t="n">
        <v>106.7533340454102</v>
      </c>
      <c r="L1797" s="28">
        <f>IFERROR(IF(OR(J1797=0,K1797=""),"",IF(E1797="Positivo",MIN(MAX(K1797/J1797,0),1.3),MIN(MAX(J1797/K1797,0),1.3))),"")</f>
        <v/>
      </c>
      <c r="M1797" s="28">
        <f>IFERROR(IF(OR(J1797=0,K1797=""),"",IF(E1797="Positivo",MAX(K1797/J1797,0),MAX(J1797/K1797,0))),"")</f>
        <v/>
      </c>
      <c r="N1797" s="5" t="inlineStr">
        <is>
          <t>%</t>
        </is>
      </c>
      <c r="O1797" s="5" t="inlineStr">
        <is>
          <t>%</t>
        </is>
      </c>
      <c r="P1797" s="16" t="n">
        <v>0</v>
      </c>
      <c r="Q1797" s="16" t="n">
        <v>0</v>
      </c>
      <c r="R1797" s="5">
        <f>A1797&amp;"-"&amp;YEAR(F1797)&amp;"-"&amp;IF(LEN(MONTH(F1797))=1,"0"&amp;MONTH(F1797),MONTH(F1797))&amp;"-"&amp;IF(LEN(DAY(F1797))=1,"0"&amp;DAY(F1797),DAY(F1797))</f>
        <v/>
      </c>
    </row>
    <row r="1798">
      <c r="A1798" s="26" t="n">
        <v>456</v>
      </c>
      <c r="B1798" s="5" t="inlineStr">
        <is>
          <t>Impacto de campañas de Mailing</t>
        </is>
      </c>
      <c r="C1798" s="5" t="inlineStr">
        <is>
          <t>Comunicaciones Internas</t>
        </is>
      </c>
      <c r="D1798" s="5" t="inlineStr">
        <is>
          <t>Semestral</t>
        </is>
      </c>
      <c r="E1798" s="5" t="inlineStr">
        <is>
          <t>Positivo</t>
        </is>
      </c>
      <c r="F1798" s="6" t="n">
        <v>45838</v>
      </c>
      <c r="G1798" s="5">
        <f>YEAR(F1798)</f>
        <v/>
      </c>
      <c r="H1798" s="5">
        <f>PROPER(TEXT(F1798,"mmmm"))</f>
        <v/>
      </c>
      <c r="I1798" s="6">
        <f>IF(OR(H1798="Enero",H1798="Febrero",H1798="Marzo",H1798="Abril",H1798="Mayo",H1798="Junio"),G1798&amp;"-1",IF(OR(H1798="Julio",H1798="Agosto",H1798="Septiembre",H1798="Octubre",H1798="Noviembre",H1798="Diciembre"),G1798&amp;"-2"))</f>
        <v/>
      </c>
      <c r="J1798" s="5" t="n">
        <v>100</v>
      </c>
      <c r="K1798" s="10" t="n">
        <v>99.5933329264323</v>
      </c>
      <c r="L1798" s="28">
        <f>IFERROR(IF(OR(J1798=0,K1798=""),"",IF(E1798="Positivo",MIN(MAX(K1798/J1798,0),1.3),MIN(MAX(J1798/K1798,0),1.3))),"")</f>
        <v/>
      </c>
      <c r="M1798" s="28">
        <f>IFERROR(IF(OR(J1798=0,K1798=""),"",IF(E1798="Positivo",MAX(K1798/J1798,0),MAX(J1798/K1798,0))),"")</f>
        <v/>
      </c>
      <c r="N1798" s="5" t="inlineStr">
        <is>
          <t>%</t>
        </is>
      </c>
      <c r="O1798" s="5" t="inlineStr">
        <is>
          <t>%</t>
        </is>
      </c>
      <c r="P1798" s="16" t="n">
        <v>0</v>
      </c>
      <c r="Q1798" s="16" t="n">
        <v>0</v>
      </c>
      <c r="R1798" s="5">
        <f>A1798&amp;"-"&amp;YEAR(F1798)&amp;"-"&amp;IF(LEN(MONTH(F1798))=1,"0"&amp;MONTH(F1798),MONTH(F1798))&amp;"-"&amp;IF(LEN(DAY(F1798))=1,"0"&amp;DAY(F1798),DAY(F1798))</f>
        <v/>
      </c>
    </row>
    <row r="1799">
      <c r="A1799" s="26" t="n">
        <v>455</v>
      </c>
      <c r="B1799" s="5" t="inlineStr">
        <is>
          <t>ANS Diseño de contenidos virtuales</t>
        </is>
      </c>
      <c r="C1799" s="5" t="inlineStr">
        <is>
          <t>Diseño de Contenido Virtual</t>
        </is>
      </c>
      <c r="D1799" s="5" t="inlineStr">
        <is>
          <t>Trimestral</t>
        </is>
      </c>
      <c r="E1799" s="5" t="inlineStr">
        <is>
          <t>Positivo</t>
        </is>
      </c>
      <c r="F1799" s="6" t="n">
        <v>45838</v>
      </c>
      <c r="G1799" s="5">
        <f>YEAR(F1799)</f>
        <v/>
      </c>
      <c r="H1799" s="5">
        <f>PROPER(TEXT(F1799,"mmmm"))</f>
        <v/>
      </c>
      <c r="I1799" s="6">
        <f>IF(OR(H1799="Enero",H1799="Febrero",H1799="Marzo",H1799="Abril",H1799="Mayo",H1799="Junio"),G1799&amp;"-1",IF(OR(H1799="Julio",H1799="Agosto",H1799="Septiembre",H1799="Octubre",H1799="Noviembre",H1799="Diciembre"),G1799&amp;"-2"))</f>
        <v/>
      </c>
      <c r="J1799" s="5" t="n">
        <v>100</v>
      </c>
      <c r="K1799" s="10" t="n">
        <v>100</v>
      </c>
      <c r="L1799" s="28">
        <f>IFERROR(IF(OR(J1799=0,K1799=""),"",IF(E1799="Positivo",MIN(MAX(K1799/J1799,0),1.3),MIN(MAX(J1799/K1799,0),1.3))),"")</f>
        <v/>
      </c>
      <c r="M1799" s="28">
        <f>IFERROR(IF(OR(J1799=0,K1799=""),"",IF(E1799="Positivo",MAX(K1799/J1799,0),MAX(J1799/K1799,0))),"")</f>
        <v/>
      </c>
      <c r="N1799" s="5" t="inlineStr">
        <is>
          <t>%</t>
        </is>
      </c>
      <c r="O1799" s="5" t="inlineStr">
        <is>
          <t>%</t>
        </is>
      </c>
      <c r="P1799" s="16" t="n">
        <v>0</v>
      </c>
      <c r="Q1799" s="16" t="n">
        <v>0</v>
      </c>
      <c r="R1799" s="5">
        <f>A1799&amp;"-"&amp;YEAR(F1799)&amp;"-"&amp;IF(LEN(MONTH(F1799))=1,"0"&amp;MONTH(F1799),MONTH(F1799))&amp;"-"&amp;IF(LEN(DAY(F1799))=1,"0"&amp;DAY(F1799),DAY(F1799))</f>
        <v/>
      </c>
    </row>
    <row r="1800">
      <c r="A1800" s="26" t="n">
        <v>453</v>
      </c>
      <c r="B1800" s="5" t="inlineStr">
        <is>
          <t>Número de cursos diseñados</t>
        </is>
      </c>
      <c r="C1800" s="5" t="inlineStr">
        <is>
          <t>Diseño de Contenido Virtual</t>
        </is>
      </c>
      <c r="D1800" s="5" t="inlineStr">
        <is>
          <t>Trimestral</t>
        </is>
      </c>
      <c r="E1800" s="5" t="inlineStr">
        <is>
          <t>Positivo</t>
        </is>
      </c>
      <c r="F1800" s="6" t="n">
        <v>45747</v>
      </c>
      <c r="G1800" s="5">
        <f>YEAR(F1800)</f>
        <v/>
      </c>
      <c r="H1800" s="5">
        <f>PROPER(TEXT(F1800,"mmmm"))</f>
        <v/>
      </c>
      <c r="I1800" s="6">
        <f>IF(OR(H1800="Enero",H1800="Febrero",H1800="Marzo",H1800="Abril",H1800="Mayo",H1800="Junio"),G1800&amp;"-1",IF(OR(H1800="Julio",H1800="Agosto",H1800="Septiembre",H1800="Octubre",H1800="Noviembre",H1800="Diciembre"),G1800&amp;"-2"))</f>
        <v/>
      </c>
      <c r="J1800" s="5" t="n">
        <v>100</v>
      </c>
      <c r="K1800" s="10" t="n">
        <v>48</v>
      </c>
      <c r="L1800" s="28">
        <f>IFERROR(IF(OR(J1800=0,K1800=""),"",IF(E1800="Positivo",MIN(MAX(K1800/J1800,0),1.3),MIN(MAX(J1800/K1800,0),1.3))),"")</f>
        <v/>
      </c>
      <c r="M1800" s="28">
        <f>IFERROR(IF(OR(J1800=0,K1800=""),"",IF(E1800="Positivo",MAX(K1800/J1800,0),MAX(J1800/K1800,0))),"")</f>
        <v/>
      </c>
      <c r="N1800" s="5" t="n"/>
      <c r="O1800" s="5" t="n"/>
      <c r="P1800" s="16" t="n">
        <v>0</v>
      </c>
      <c r="Q1800" s="16" t="n">
        <v>0</v>
      </c>
      <c r="R1800" s="5">
        <f>A1800&amp;"-"&amp;YEAR(F1800)&amp;"-"&amp;IF(LEN(MONTH(F1800))=1,"0"&amp;MONTH(F1800),MONTH(F1800))&amp;"-"&amp;IF(LEN(DAY(F1800))=1,"0"&amp;DAY(F1800),DAY(F1800))</f>
        <v/>
      </c>
    </row>
    <row r="1801">
      <c r="A1801" s="26" t="n">
        <v>453</v>
      </c>
      <c r="B1801" s="5" t="inlineStr">
        <is>
          <t>Número de cursos diseñados</t>
        </is>
      </c>
      <c r="C1801" s="5" t="inlineStr">
        <is>
          <t>Diseño de Contenido Virtual</t>
        </is>
      </c>
      <c r="D1801" s="5" t="inlineStr">
        <is>
          <t>Trimestral</t>
        </is>
      </c>
      <c r="E1801" s="5" t="inlineStr">
        <is>
          <t>Positivo</t>
        </is>
      </c>
      <c r="F1801" s="6" t="n">
        <v>45838</v>
      </c>
      <c r="G1801" s="5">
        <f>YEAR(F1801)</f>
        <v/>
      </c>
      <c r="H1801" s="5">
        <f>PROPER(TEXT(F1801,"mmmm"))</f>
        <v/>
      </c>
      <c r="I1801" s="6">
        <f>IF(OR(H1801="Enero",H1801="Febrero",H1801="Marzo",H1801="Abril",H1801="Mayo",H1801="Junio"),G1801&amp;"-1",IF(OR(H1801="Julio",H1801="Agosto",H1801="Septiembre",H1801="Octubre",H1801="Noviembre",H1801="Diciembre"),G1801&amp;"-2"))</f>
        <v/>
      </c>
      <c r="J1801" s="5" t="n">
        <v>100</v>
      </c>
      <c r="K1801" s="10" t="n">
        <v>100</v>
      </c>
      <c r="L1801" s="28">
        <f>IFERROR(IF(OR(J1801=0,K1801=""),"",IF(E1801="Positivo",MIN(MAX(K1801/J1801,0),1.3),MIN(MAX(J1801/K1801,0),1.3))),"")</f>
        <v/>
      </c>
      <c r="M1801" s="28">
        <f>IFERROR(IF(OR(J1801=0,K1801=""),"",IF(E1801="Positivo",MAX(K1801/J1801,0),MAX(J1801/K1801,0))),"")</f>
        <v/>
      </c>
      <c r="N1801" s="5" t="n"/>
      <c r="O1801" s="5" t="n"/>
      <c r="P1801" s="16" t="n">
        <v>0</v>
      </c>
      <c r="Q1801" s="16" t="n">
        <v>0</v>
      </c>
      <c r="R1801" s="5">
        <f>A1801&amp;"-"&amp;YEAR(F1801)&amp;"-"&amp;IF(LEN(MONTH(F1801))=1,"0"&amp;MONTH(F1801),MONTH(F1801))&amp;"-"&amp;IF(LEN(DAY(F1801))=1,"0"&amp;DAY(F1801),DAY(F1801))</f>
        <v/>
      </c>
    </row>
    <row r="1802">
      <c r="A1802" s="26" t="n">
        <v>451</v>
      </c>
      <c r="B1802" s="5" t="inlineStr">
        <is>
          <t>% Participación de publicaciones positiva</t>
        </is>
      </c>
      <c r="C1802" s="5" t="inlineStr">
        <is>
          <t>Comunicaciones Externas</t>
        </is>
      </c>
      <c r="D1802" s="5" t="inlineStr">
        <is>
          <t>Semestral</t>
        </is>
      </c>
      <c r="E1802" s="5" t="inlineStr">
        <is>
          <t>Positivo</t>
        </is>
      </c>
      <c r="F1802" s="6" t="n">
        <v>45838</v>
      </c>
      <c r="G1802" s="5">
        <f>YEAR(F1802)</f>
        <v/>
      </c>
      <c r="H1802" s="5">
        <f>PROPER(TEXT(F1802,"mmmm"))</f>
        <v/>
      </c>
      <c r="I1802" s="6">
        <f>IF(OR(H1802="Enero",H1802="Febrero",H1802="Marzo",H1802="Abril",H1802="Mayo",H1802="Junio"),G1802&amp;"-1",IF(OR(H1802="Julio",H1802="Agosto",H1802="Septiembre",H1802="Octubre",H1802="Noviembre",H1802="Diciembre"),G1802&amp;"-2"))</f>
        <v/>
      </c>
      <c r="J1802" s="5" t="n">
        <v>100</v>
      </c>
      <c r="K1802" s="10" t="n">
        <v>119.5</v>
      </c>
      <c r="L1802" s="28">
        <f>IFERROR(IF(OR(J1802=0,K1802=""),"",IF(E1802="Positivo",MIN(MAX(K1802/J1802,0),1.3),MIN(MAX(J1802/K1802,0),1.3))),"")</f>
        <v/>
      </c>
      <c r="M1802" s="28">
        <f>IFERROR(IF(OR(J1802=0,K1802=""),"",IF(E1802="Positivo",MAX(K1802/J1802,0),MAX(J1802/K1802,0))),"")</f>
        <v/>
      </c>
      <c r="N1802" s="5" t="n"/>
      <c r="O1802" s="5" t="n"/>
      <c r="P1802" s="16" t="n">
        <v>0</v>
      </c>
      <c r="Q1802" s="16" t="n">
        <v>0</v>
      </c>
      <c r="R1802" s="5">
        <f>A1802&amp;"-"&amp;YEAR(F1802)&amp;"-"&amp;IF(LEN(MONTH(F1802))=1,"0"&amp;MONTH(F1802),MONTH(F1802))&amp;"-"&amp;IF(LEN(DAY(F1802))=1,"0"&amp;DAY(F1802),DAY(F1802))</f>
        <v/>
      </c>
    </row>
    <row r="1803">
      <c r="A1803" s="26" t="n">
        <v>448</v>
      </c>
      <c r="B1803" s="5" t="inlineStr">
        <is>
          <t>Participación en actividades de formación</t>
        </is>
      </c>
      <c r="C1803" s="5" t="inlineStr">
        <is>
          <t>Biblioteca Institucional</t>
        </is>
      </c>
      <c r="D1803" s="5" t="inlineStr">
        <is>
          <t>Semestral</t>
        </is>
      </c>
      <c r="E1803" s="5" t="inlineStr">
        <is>
          <t>Positivo</t>
        </is>
      </c>
      <c r="F1803" s="6" t="n">
        <v>45838</v>
      </c>
      <c r="G1803" s="5">
        <f>YEAR(F1803)</f>
        <v/>
      </c>
      <c r="H1803" s="5">
        <f>PROPER(TEXT(F1803,"mmmm"))</f>
        <v/>
      </c>
      <c r="I1803" s="6">
        <f>IF(OR(H1803="Enero",H1803="Febrero",H1803="Marzo",H1803="Abril",H1803="Mayo",H1803="Junio"),G1803&amp;"-1",IF(OR(H1803="Julio",H1803="Agosto",H1803="Septiembre",H1803="Octubre",H1803="Noviembre",H1803="Diciembre"),G1803&amp;"-2"))</f>
        <v/>
      </c>
      <c r="J1803" s="5" t="n">
        <v>17</v>
      </c>
      <c r="K1803" s="10" t="n">
        <v>39.62</v>
      </c>
      <c r="L1803" s="28">
        <f>IFERROR(IF(OR(J1803=0,K1803=""),"",IF(E1803="Positivo",MIN(MAX(K1803/J1803,0),1.3),MIN(MAX(J1803/K1803,0),1.3))),"")</f>
        <v/>
      </c>
      <c r="M1803" s="28">
        <f>IFERROR(IF(OR(J1803=0,K1803=""),"",IF(E1803="Positivo",MAX(K1803/J1803,0),MAX(J1803/K1803,0))),"")</f>
        <v/>
      </c>
      <c r="N1803" s="5" t="inlineStr">
        <is>
          <t>%</t>
        </is>
      </c>
      <c r="O1803" s="5" t="inlineStr">
        <is>
          <t>%</t>
        </is>
      </c>
      <c r="P1803" s="16" t="n">
        <v>0</v>
      </c>
      <c r="Q1803" s="16" t="n">
        <v>0</v>
      </c>
      <c r="R1803" s="5">
        <f>A1803&amp;"-"&amp;YEAR(F1803)&amp;"-"&amp;IF(LEN(MONTH(F1803))=1,"0"&amp;MONTH(F1803),MONTH(F1803))&amp;"-"&amp;IF(LEN(DAY(F1803))=1,"0"&amp;DAY(F1803),DAY(F1803))</f>
        <v/>
      </c>
    </row>
    <row r="1804">
      <c r="A1804" s="26" t="n">
        <v>447</v>
      </c>
      <c r="B1804" s="5" t="inlineStr">
        <is>
          <t>Participación en actividades culturales</t>
        </is>
      </c>
      <c r="C1804" s="5" t="inlineStr">
        <is>
          <t>Biblioteca Institucional</t>
        </is>
      </c>
      <c r="D1804" s="5" t="inlineStr">
        <is>
          <t>Semestral</t>
        </is>
      </c>
      <c r="E1804" s="5" t="inlineStr">
        <is>
          <t>Positivo</t>
        </is>
      </c>
      <c r="F1804" s="6" t="n">
        <v>45838</v>
      </c>
      <c r="G1804" s="5">
        <f>YEAR(F1804)</f>
        <v/>
      </c>
      <c r="H1804" s="5">
        <f>PROPER(TEXT(F1804,"mmmm"))</f>
        <v/>
      </c>
      <c r="I1804" s="6">
        <f>IF(OR(H1804="Enero",H1804="Febrero",H1804="Marzo",H1804="Abril",H1804="Mayo",H1804="Junio"),G1804&amp;"-1",IF(OR(H1804="Julio",H1804="Agosto",H1804="Septiembre",H1804="Octubre",H1804="Noviembre",H1804="Diciembre"),G1804&amp;"-2"))</f>
        <v/>
      </c>
      <c r="J1804" s="5" t="n">
        <v>15</v>
      </c>
      <c r="K1804" s="10" t="n">
        <v>16.54</v>
      </c>
      <c r="L1804" s="28">
        <f>IFERROR(IF(OR(J1804=0,K1804=""),"",IF(E1804="Positivo",MIN(MAX(K1804/J1804,0),1.3),MIN(MAX(J1804/K1804,0),1.3))),"")</f>
        <v/>
      </c>
      <c r="M1804" s="28">
        <f>IFERROR(IF(OR(J1804=0,K1804=""),"",IF(E1804="Positivo",MAX(K1804/J1804,0),MAX(J1804/K1804,0))),"")</f>
        <v/>
      </c>
      <c r="N1804" s="5" t="inlineStr">
        <is>
          <t>%</t>
        </is>
      </c>
      <c r="O1804" s="5" t="inlineStr">
        <is>
          <t>%</t>
        </is>
      </c>
      <c r="P1804" s="16" t="n">
        <v>0</v>
      </c>
      <c r="Q1804" s="16" t="n">
        <v>0</v>
      </c>
      <c r="R1804" s="5">
        <f>A1804&amp;"-"&amp;YEAR(F1804)&amp;"-"&amp;IF(LEN(MONTH(F1804))=1,"0"&amp;MONTH(F1804),MONTH(F1804))&amp;"-"&amp;IF(LEN(DAY(F1804))=1,"0"&amp;DAY(F1804),DAY(F1804))</f>
        <v/>
      </c>
    </row>
    <row r="1805">
      <c r="A1805" s="26" t="n">
        <v>444</v>
      </c>
      <c r="B1805" s="5" t="inlineStr">
        <is>
          <t>CES Proceso de grados</t>
        </is>
      </c>
      <c r="C1805" s="5" t="inlineStr">
        <is>
          <t>Registro y Control</t>
        </is>
      </c>
      <c r="D1805" s="5" t="inlineStr">
        <is>
          <t>Semestral</t>
        </is>
      </c>
      <c r="E1805" s="5" t="inlineStr">
        <is>
          <t>Positivo</t>
        </is>
      </c>
      <c r="F1805" s="6" t="n">
        <v>45838</v>
      </c>
      <c r="G1805" s="5">
        <f>YEAR(F1805)</f>
        <v/>
      </c>
      <c r="H1805" s="5">
        <f>PROPER(TEXT(F1805,"mmmm"))</f>
        <v/>
      </c>
      <c r="I1805" s="6">
        <f>IF(OR(H1805="Enero",H1805="Febrero",H1805="Marzo",H1805="Abril",H1805="Mayo",H1805="Junio"),G1805&amp;"-1",IF(OR(H1805="Julio",H1805="Agosto",H1805="Septiembre",H1805="Octubre",H1805="Noviembre",H1805="Diciembre"),G1805&amp;"-2"))</f>
        <v/>
      </c>
      <c r="J1805" s="5" t="n">
        <v>3</v>
      </c>
      <c r="K1805" s="10" t="n">
        <v>1.6</v>
      </c>
      <c r="L1805" s="28">
        <f>IFERROR(IF(OR(J1805=0,K1805=""),"",IF(E1805="Positivo",MIN(MAX(K1805/J1805,0),1.3),MIN(MAX(J1805/K1805,0),1.3))),"")</f>
        <v/>
      </c>
      <c r="M1805" s="28">
        <f>IFERROR(IF(OR(J1805=0,K1805=""),"",IF(E1805="Positivo",MAX(K1805/J1805,0),MAX(J1805/K1805,0))),"")</f>
        <v/>
      </c>
      <c r="N1805" s="5" t="inlineStr">
        <is>
          <t>DEC</t>
        </is>
      </c>
      <c r="O1805" s="5" t="inlineStr">
        <is>
          <t>DEC</t>
        </is>
      </c>
      <c r="P1805" s="16" t="n">
        <v>0</v>
      </c>
      <c r="Q1805" s="16" t="n">
        <v>1</v>
      </c>
      <c r="R1805" s="5">
        <f>A1805&amp;"-"&amp;YEAR(F1805)&amp;"-"&amp;IF(LEN(MONTH(F1805))=1,"0"&amp;MONTH(F1805),MONTH(F1805))&amp;"-"&amp;IF(LEN(DAY(F1805))=1,"0"&amp;DAY(F1805),DAY(F1805))</f>
        <v/>
      </c>
    </row>
    <row r="1806">
      <c r="A1806" s="26" t="n">
        <v>440</v>
      </c>
      <c r="B1806" s="5" t="inlineStr">
        <is>
          <t>Aseguramiento de matricula académica virtual</t>
        </is>
      </c>
      <c r="C1806" s="5" t="inlineStr">
        <is>
          <t>Operaciones Académicas</t>
        </is>
      </c>
      <c r="D1806" s="5" t="inlineStr">
        <is>
          <t>Semestral</t>
        </is>
      </c>
      <c r="E1806" s="5" t="inlineStr">
        <is>
          <t>Positivo</t>
        </is>
      </c>
      <c r="F1806" s="6" t="n">
        <v>45838</v>
      </c>
      <c r="G1806" s="5">
        <f>YEAR(F1806)</f>
        <v/>
      </c>
      <c r="H1806" s="5">
        <f>PROPER(TEXT(F1806,"mmmm"))</f>
        <v/>
      </c>
      <c r="I1806" s="6">
        <f>IF(OR(H1806="Enero",H1806="Febrero",H1806="Marzo",H1806="Abril",H1806="Mayo",H1806="Junio"),G1806&amp;"-1",IF(OR(H1806="Julio",H1806="Agosto",H1806="Septiembre",H1806="Octubre",H1806="Noviembre",H1806="Diciembre"),G1806&amp;"-2"))</f>
        <v/>
      </c>
      <c r="J1806" s="5" t="n">
        <v>196</v>
      </c>
      <c r="K1806" s="10" t="n">
        <v>95412</v>
      </c>
      <c r="L1806" s="28">
        <f>IFERROR(IF(OR(J1806=0,K1806=""),"",IF(E1806="Positivo",MIN(MAX(K1806/J1806,0),1.3),MIN(MAX(J1806/K1806,0),1.3))),"")</f>
        <v/>
      </c>
      <c r="M1806" s="28">
        <f>IFERROR(IF(OR(J1806=0,K1806=""),"",IF(E1806="Positivo",MAX(K1806/J1806,0),MAX(J1806/K1806,0))),"")</f>
        <v/>
      </c>
      <c r="N1806" s="5" t="inlineStr">
        <is>
          <t>%</t>
        </is>
      </c>
      <c r="O1806" s="5" t="inlineStr">
        <is>
          <t>%</t>
        </is>
      </c>
      <c r="P1806" s="16" t="n">
        <v>0</v>
      </c>
      <c r="Q1806" s="16" t="n">
        <v>1</v>
      </c>
      <c r="R1806" s="5">
        <f>A1806&amp;"-"&amp;YEAR(F1806)&amp;"-"&amp;IF(LEN(MONTH(F1806))=1,"0"&amp;MONTH(F1806),MONTH(F1806))&amp;"-"&amp;IF(LEN(DAY(F1806))=1,"0"&amp;DAY(F1806),DAY(F1806))</f>
        <v/>
      </c>
    </row>
    <row r="1807">
      <c r="A1807" s="26" t="n">
        <v>439</v>
      </c>
      <c r="B1807" s="5" t="inlineStr">
        <is>
          <t>Disponibilidad de catálogo de asignaturas pregrado y posgrado virtual</t>
        </is>
      </c>
      <c r="C1807" s="5" t="inlineStr">
        <is>
          <t>Operaciones Académicas</t>
        </is>
      </c>
      <c r="D1807" s="5" t="inlineStr">
        <is>
          <t>Semestral</t>
        </is>
      </c>
      <c r="E1807" s="5" t="inlineStr">
        <is>
          <t>Positivo</t>
        </is>
      </c>
      <c r="F1807" s="6" t="n">
        <v>45838</v>
      </c>
      <c r="G1807" s="5">
        <f>YEAR(F1807)</f>
        <v/>
      </c>
      <c r="H1807" s="5">
        <f>PROPER(TEXT(F1807,"mmmm"))</f>
        <v/>
      </c>
      <c r="I1807" s="6">
        <f>IF(OR(H1807="Enero",H1807="Febrero",H1807="Marzo",H1807="Abril",H1807="Mayo",H1807="Junio"),G1807&amp;"-1",IF(OR(H1807="Julio",H1807="Agosto",H1807="Septiembre",H1807="Octubre",H1807="Noviembre",H1807="Diciembre"),G1807&amp;"-2"))</f>
        <v/>
      </c>
      <c r="J1807" s="5" t="n">
        <v>100</v>
      </c>
      <c r="K1807" s="10" t="n">
        <v>100</v>
      </c>
      <c r="L1807" s="28">
        <f>IFERROR(IF(OR(J1807=0,K1807=""),"",IF(E1807="Positivo",MIN(MAX(K1807/J1807,0),1.3),MIN(MAX(J1807/K1807,0),1.3))),"")</f>
        <v/>
      </c>
      <c r="M1807" s="28">
        <f>IFERROR(IF(OR(J1807=0,K1807=""),"",IF(E1807="Positivo",MAX(K1807/J1807,0),MAX(J1807/K1807,0))),"")</f>
        <v/>
      </c>
      <c r="N1807" s="5" t="inlineStr">
        <is>
          <t>%</t>
        </is>
      </c>
      <c r="O1807" s="5" t="inlineStr">
        <is>
          <t>%</t>
        </is>
      </c>
      <c r="P1807" s="16" t="n">
        <v>0</v>
      </c>
      <c r="Q1807" s="16" t="n">
        <v>0</v>
      </c>
      <c r="R1807" s="5">
        <f>A1807&amp;"-"&amp;YEAR(F1807)&amp;"-"&amp;IF(LEN(MONTH(F1807))=1,"0"&amp;MONTH(F1807),MONTH(F1807))&amp;"-"&amp;IF(LEN(DAY(F1807))=1,"0"&amp;DAY(F1807),DAY(F1807))</f>
        <v/>
      </c>
    </row>
    <row r="1808">
      <c r="A1808" s="26" t="n">
        <v>436</v>
      </c>
      <c r="B1808" s="5" t="inlineStr">
        <is>
          <t>ANS documentos operativos</t>
        </is>
      </c>
      <c r="C1808" s="5" t="inlineStr">
        <is>
          <t>Gestión de calidad</t>
        </is>
      </c>
      <c r="D1808" s="5" t="inlineStr">
        <is>
          <t>Mensual</t>
        </is>
      </c>
      <c r="E1808" s="5" t="inlineStr">
        <is>
          <t>Negativo</t>
        </is>
      </c>
      <c r="F1808" s="6" t="n">
        <v>45688</v>
      </c>
      <c r="G1808" s="5">
        <f>YEAR(F1808)</f>
        <v/>
      </c>
      <c r="H1808" s="5">
        <f>PROPER(TEXT(F1808,"mmmm"))</f>
        <v/>
      </c>
      <c r="I1808" s="6">
        <f>IF(OR(H1808="Enero",H1808="Febrero",H1808="Marzo",H1808="Abril",H1808="Mayo",H1808="Junio"),G1808&amp;"-1",IF(OR(H1808="Julio",H1808="Agosto",H1808="Septiembre",H1808="Octubre",H1808="Noviembre",H1808="Diciembre"),G1808&amp;"-2"))</f>
        <v/>
      </c>
      <c r="J1808" s="5" t="n">
        <v>7</v>
      </c>
      <c r="K1808" s="10" t="n">
        <v>4.599999904632568</v>
      </c>
      <c r="L1808" s="28">
        <f>IFERROR(IF(OR(J1808=0,K1808=""),"",IF(E1808="Positivo",MIN(MAX(K1808/J1808,0),1.3),MIN(MAX(J1808/K1808,0),1.3))),"")</f>
        <v/>
      </c>
      <c r="M1808" s="28">
        <f>IFERROR(IF(OR(J1808=0,K1808=""),"",IF(E1808="Positivo",MAX(K1808/J1808,0),MAX(J1808/K1808,0))),"")</f>
        <v/>
      </c>
      <c r="N1808" s="5" t="inlineStr">
        <is>
          <t>Días</t>
        </is>
      </c>
      <c r="O1808" s="5" t="inlineStr">
        <is>
          <t>Días</t>
        </is>
      </c>
      <c r="P1808" s="16" t="n">
        <v>0</v>
      </c>
      <c r="Q1808" s="16" t="n">
        <v>0</v>
      </c>
      <c r="R1808" s="5">
        <f>A1808&amp;"-"&amp;YEAR(F1808)&amp;"-"&amp;IF(LEN(MONTH(F1808))=1,"0"&amp;MONTH(F1808),MONTH(F1808))&amp;"-"&amp;IF(LEN(DAY(F1808))=1,"0"&amp;DAY(F1808),DAY(F1808))</f>
        <v/>
      </c>
    </row>
    <row r="1809">
      <c r="A1809" s="26" t="n">
        <v>436</v>
      </c>
      <c r="B1809" s="5" t="inlineStr">
        <is>
          <t>ANS documentos operativos</t>
        </is>
      </c>
      <c r="C1809" s="5" t="inlineStr">
        <is>
          <t>Gestión de calidad</t>
        </is>
      </c>
      <c r="D1809" s="5" t="inlineStr">
        <is>
          <t>Mensual</t>
        </is>
      </c>
      <c r="E1809" s="5" t="inlineStr">
        <is>
          <t>Negativo</t>
        </is>
      </c>
      <c r="F1809" s="6" t="n">
        <v>45716</v>
      </c>
      <c r="G1809" s="5">
        <f>YEAR(F1809)</f>
        <v/>
      </c>
      <c r="H1809" s="5">
        <f>PROPER(TEXT(F1809,"mmmm"))</f>
        <v/>
      </c>
      <c r="I1809" s="6">
        <f>IF(OR(H1809="Enero",H1809="Febrero",H1809="Marzo",H1809="Abril",H1809="Mayo",H1809="Junio"),G1809&amp;"-1",IF(OR(H1809="Julio",H1809="Agosto",H1809="Septiembre",H1809="Octubre",H1809="Noviembre",H1809="Diciembre"),G1809&amp;"-2"))</f>
        <v/>
      </c>
      <c r="J1809" s="5" t="n">
        <v>7</v>
      </c>
      <c r="K1809" s="10" t="n">
        <v>1.669999957084656</v>
      </c>
      <c r="L1809" s="28">
        <f>IFERROR(IF(OR(J1809=0,K1809=""),"",IF(E1809="Positivo",MIN(MAX(K1809/J1809,0),1.3),MIN(MAX(J1809/K1809,0),1.3))),"")</f>
        <v/>
      </c>
      <c r="M1809" s="28">
        <f>IFERROR(IF(OR(J1809=0,K1809=""),"",IF(E1809="Positivo",MAX(K1809/J1809,0),MAX(J1809/K1809,0))),"")</f>
        <v/>
      </c>
      <c r="N1809" s="5" t="inlineStr">
        <is>
          <t>Días</t>
        </is>
      </c>
      <c r="O1809" s="5" t="inlineStr">
        <is>
          <t>Días</t>
        </is>
      </c>
      <c r="P1809" s="16" t="n">
        <v>0</v>
      </c>
      <c r="Q1809" s="16" t="n">
        <v>0</v>
      </c>
      <c r="R1809" s="5">
        <f>A1809&amp;"-"&amp;YEAR(F1809)&amp;"-"&amp;IF(LEN(MONTH(F1809))=1,"0"&amp;MONTH(F1809),MONTH(F1809))&amp;"-"&amp;IF(LEN(DAY(F1809))=1,"0"&amp;DAY(F1809),DAY(F1809))</f>
        <v/>
      </c>
    </row>
    <row r="1810">
      <c r="A1810" s="26" t="n">
        <v>436</v>
      </c>
      <c r="B1810" s="5" t="inlineStr">
        <is>
          <t>ANS documentos operativos</t>
        </is>
      </c>
      <c r="C1810" s="5" t="inlineStr">
        <is>
          <t>Gestión de calidad</t>
        </is>
      </c>
      <c r="D1810" s="5" t="inlineStr">
        <is>
          <t>Mensual</t>
        </is>
      </c>
      <c r="E1810" s="5" t="inlineStr">
        <is>
          <t>Negativo</t>
        </is>
      </c>
      <c r="F1810" s="6" t="n">
        <v>45747</v>
      </c>
      <c r="G1810" s="5">
        <f>YEAR(F1810)</f>
        <v/>
      </c>
      <c r="H1810" s="5">
        <f>PROPER(TEXT(F1810,"mmmm"))</f>
        <v/>
      </c>
      <c r="I1810" s="6">
        <f>IF(OR(H1810="Enero",H1810="Febrero",H1810="Marzo",H1810="Abril",H1810="Mayo",H1810="Junio"),G1810&amp;"-1",IF(OR(H1810="Julio",H1810="Agosto",H1810="Septiembre",H1810="Octubre",H1810="Noviembre",H1810="Diciembre"),G1810&amp;"-2"))</f>
        <v/>
      </c>
      <c r="J1810" s="5" t="n">
        <v>7</v>
      </c>
      <c r="K1810" s="10" t="n">
        <v>5.300000071525574</v>
      </c>
      <c r="L1810" s="28">
        <f>IFERROR(IF(OR(J1810=0,K1810=""),"",IF(E1810="Positivo",MIN(MAX(K1810/J1810,0),1.3),MIN(MAX(J1810/K1810,0),1.3))),"")</f>
        <v/>
      </c>
      <c r="M1810" s="28">
        <f>IFERROR(IF(OR(J1810=0,K1810=""),"",IF(E1810="Positivo",MAX(K1810/J1810,0),MAX(J1810/K1810,0))),"")</f>
        <v/>
      </c>
      <c r="N1810" s="5" t="inlineStr">
        <is>
          <t>Días</t>
        </is>
      </c>
      <c r="O1810" s="5" t="inlineStr">
        <is>
          <t>Días</t>
        </is>
      </c>
      <c r="P1810" s="16" t="n">
        <v>0</v>
      </c>
      <c r="Q1810" s="16" t="n">
        <v>0</v>
      </c>
      <c r="R1810" s="5">
        <f>A1810&amp;"-"&amp;YEAR(F1810)&amp;"-"&amp;IF(LEN(MONTH(F1810))=1,"0"&amp;MONTH(F1810),MONTH(F1810))&amp;"-"&amp;IF(LEN(DAY(F1810))=1,"0"&amp;DAY(F1810),DAY(F1810))</f>
        <v/>
      </c>
    </row>
    <row r="1811">
      <c r="A1811" s="26" t="n">
        <v>436</v>
      </c>
      <c r="B1811" s="5" t="inlineStr">
        <is>
          <t>ANS documentos operativos</t>
        </is>
      </c>
      <c r="C1811" s="5" t="inlineStr">
        <is>
          <t>Gestión de calidad</t>
        </is>
      </c>
      <c r="D1811" s="5" t="inlineStr">
        <is>
          <t>Mensual</t>
        </is>
      </c>
      <c r="E1811" s="5" t="inlineStr">
        <is>
          <t>Negativo</t>
        </is>
      </c>
      <c r="F1811" s="6" t="n">
        <v>45777</v>
      </c>
      <c r="G1811" s="5">
        <f>YEAR(F1811)</f>
        <v/>
      </c>
      <c r="H1811" s="5">
        <f>PROPER(TEXT(F1811,"mmmm"))</f>
        <v/>
      </c>
      <c r="I1811" s="6">
        <f>IF(OR(H1811="Enero",H1811="Febrero",H1811="Marzo",H1811="Abril",H1811="Mayo",H1811="Junio"),G1811&amp;"-1",IF(OR(H1811="Julio",H1811="Agosto",H1811="Septiembre",H1811="Octubre",H1811="Noviembre",H1811="Diciembre"),G1811&amp;"-2"))</f>
        <v/>
      </c>
      <c r="J1811" s="5" t="n">
        <v>7</v>
      </c>
      <c r="K1811" s="10" t="n">
        <v>3.200000047683716</v>
      </c>
      <c r="L1811" s="28">
        <f>IFERROR(IF(OR(J1811=0,K1811=""),"",IF(E1811="Positivo",MIN(MAX(K1811/J1811,0),1.3),MIN(MAX(J1811/K1811,0),1.3))),"")</f>
        <v/>
      </c>
      <c r="M1811" s="28">
        <f>IFERROR(IF(OR(J1811=0,K1811=""),"",IF(E1811="Positivo",MAX(K1811/J1811,0),MAX(J1811/K1811,0))),"")</f>
        <v/>
      </c>
      <c r="N1811" s="5" t="inlineStr">
        <is>
          <t>Días</t>
        </is>
      </c>
      <c r="O1811" s="5" t="inlineStr">
        <is>
          <t>Días</t>
        </is>
      </c>
      <c r="P1811" s="16" t="n">
        <v>0</v>
      </c>
      <c r="Q1811" s="16" t="n">
        <v>0</v>
      </c>
      <c r="R1811" s="5">
        <f>A1811&amp;"-"&amp;YEAR(F1811)&amp;"-"&amp;IF(LEN(MONTH(F1811))=1,"0"&amp;MONTH(F1811),MONTH(F1811))&amp;"-"&amp;IF(LEN(DAY(F1811))=1,"0"&amp;DAY(F1811),DAY(F1811))</f>
        <v/>
      </c>
    </row>
    <row r="1812">
      <c r="A1812" s="26" t="n">
        <v>436</v>
      </c>
      <c r="B1812" s="5" t="inlineStr">
        <is>
          <t>ANS documentos operativos</t>
        </is>
      </c>
      <c r="C1812" s="5" t="inlineStr">
        <is>
          <t>Gestión de calidad</t>
        </is>
      </c>
      <c r="D1812" s="5" t="inlineStr">
        <is>
          <t>Mensual</t>
        </is>
      </c>
      <c r="E1812" s="5" t="inlineStr">
        <is>
          <t>Negativo</t>
        </is>
      </c>
      <c r="F1812" s="6" t="n">
        <v>45808</v>
      </c>
      <c r="G1812" s="5">
        <f>YEAR(F1812)</f>
        <v/>
      </c>
      <c r="H1812" s="5">
        <f>PROPER(TEXT(F1812,"mmmm"))</f>
        <v/>
      </c>
      <c r="I1812" s="6">
        <f>IF(OR(H1812="Enero",H1812="Febrero",H1812="Marzo",H1812="Abril",H1812="Mayo",H1812="Junio"),G1812&amp;"-1",IF(OR(H1812="Julio",H1812="Agosto",H1812="Septiembre",H1812="Octubre",H1812="Noviembre",H1812="Diciembre"),G1812&amp;"-2"))</f>
        <v/>
      </c>
      <c r="J1812" s="5" t="n">
        <v>7</v>
      </c>
      <c r="K1812" s="10" t="n">
        <v>5.085000038146973</v>
      </c>
      <c r="L1812" s="28">
        <f>IFERROR(IF(OR(J1812=0,K1812=""),"",IF(E1812="Positivo",MIN(MAX(K1812/J1812,0),1.3),MIN(MAX(J1812/K1812,0),1.3))),"")</f>
        <v/>
      </c>
      <c r="M1812" s="28">
        <f>IFERROR(IF(OR(J1812=0,K1812=""),"",IF(E1812="Positivo",MAX(K1812/J1812,0),MAX(J1812/K1812,0))),"")</f>
        <v/>
      </c>
      <c r="N1812" s="5" t="inlineStr">
        <is>
          <t>Días</t>
        </is>
      </c>
      <c r="O1812" s="5" t="inlineStr">
        <is>
          <t>Días</t>
        </is>
      </c>
      <c r="P1812" s="16" t="n">
        <v>0</v>
      </c>
      <c r="Q1812" s="16" t="n">
        <v>0</v>
      </c>
      <c r="R1812" s="5">
        <f>A1812&amp;"-"&amp;YEAR(F1812)&amp;"-"&amp;IF(LEN(MONTH(F1812))=1,"0"&amp;MONTH(F1812),MONTH(F1812))&amp;"-"&amp;IF(LEN(DAY(F1812))=1,"0"&amp;DAY(F1812),DAY(F1812))</f>
        <v/>
      </c>
    </row>
    <row r="1813">
      <c r="A1813" s="26" t="n">
        <v>436</v>
      </c>
      <c r="B1813" s="5" t="inlineStr">
        <is>
          <t>ANS documentos operativos</t>
        </is>
      </c>
      <c r="C1813" s="5" t="inlineStr">
        <is>
          <t>Gestión de calidad</t>
        </is>
      </c>
      <c r="D1813" s="5" t="inlineStr">
        <is>
          <t>Mensual</t>
        </is>
      </c>
      <c r="E1813" s="5" t="inlineStr">
        <is>
          <t>Negativo</t>
        </is>
      </c>
      <c r="F1813" s="6" t="n">
        <v>45838</v>
      </c>
      <c r="G1813" s="5">
        <f>YEAR(F1813)</f>
        <v/>
      </c>
      <c r="H1813" s="5">
        <f>PROPER(TEXT(F1813,"mmmm"))</f>
        <v/>
      </c>
      <c r="I1813" s="6">
        <f>IF(OR(H1813="Enero",H1813="Febrero",H1813="Marzo",H1813="Abril",H1813="Mayo",H1813="Junio"),G1813&amp;"-1",IF(OR(H1813="Julio",H1813="Agosto",H1813="Septiembre",H1813="Octubre",H1813="Noviembre",H1813="Diciembre"),G1813&amp;"-2"))</f>
        <v/>
      </c>
      <c r="J1813" s="5" t="n">
        <v>7</v>
      </c>
      <c r="K1813" s="10" t="n">
        <v>5.965000152587891</v>
      </c>
      <c r="L1813" s="28">
        <f>IFERROR(IF(OR(J1813=0,K1813=""),"",IF(E1813="Positivo",MIN(MAX(K1813/J1813,0),1.3),MIN(MAX(J1813/K1813,0),1.3))),"")</f>
        <v/>
      </c>
      <c r="M1813" s="28">
        <f>IFERROR(IF(OR(J1813=0,K1813=""),"",IF(E1813="Positivo",MAX(K1813/J1813,0),MAX(J1813/K1813,0))),"")</f>
        <v/>
      </c>
      <c r="N1813" s="5" t="inlineStr">
        <is>
          <t>Días</t>
        </is>
      </c>
      <c r="O1813" s="5" t="inlineStr">
        <is>
          <t>Días</t>
        </is>
      </c>
      <c r="P1813" s="16" t="n">
        <v>0</v>
      </c>
      <c r="Q1813" s="16" t="n">
        <v>0</v>
      </c>
      <c r="R1813" s="5">
        <f>A1813&amp;"-"&amp;YEAR(F1813)&amp;"-"&amp;IF(LEN(MONTH(F1813))=1,"0"&amp;MONTH(F1813),MONTH(F1813))&amp;"-"&amp;IF(LEN(DAY(F1813))=1,"0"&amp;DAY(F1813),DAY(F1813))</f>
        <v/>
      </c>
    </row>
    <row r="1814">
      <c r="A1814" s="26" t="n">
        <v>436</v>
      </c>
      <c r="B1814" s="5" t="inlineStr">
        <is>
          <t>ANS documentos operativos</t>
        </is>
      </c>
      <c r="C1814" s="5" t="inlineStr">
        <is>
          <t>Gestión de calidad</t>
        </is>
      </c>
      <c r="D1814" s="5" t="inlineStr">
        <is>
          <t>Mensual</t>
        </is>
      </c>
      <c r="E1814" s="5" t="inlineStr">
        <is>
          <t>Negativo</t>
        </is>
      </c>
      <c r="F1814" s="6" t="n">
        <v>45869</v>
      </c>
      <c r="G1814" s="5">
        <f>YEAR(F1814)</f>
        <v/>
      </c>
      <c r="H1814" s="5">
        <f>PROPER(TEXT(F1814,"mmmm"))</f>
        <v/>
      </c>
      <c r="I1814" s="6">
        <f>IF(OR(H1814="Enero",H1814="Febrero",H1814="Marzo",H1814="Abril",H1814="Mayo",H1814="Junio"),G1814&amp;"-1",IF(OR(H1814="Julio",H1814="Agosto",H1814="Septiembre",H1814="Octubre",H1814="Noviembre",H1814="Diciembre"),G1814&amp;"-2"))</f>
        <v/>
      </c>
      <c r="J1814" s="5" t="n">
        <v>7</v>
      </c>
      <c r="K1814" s="10" t="n">
        <v>6.704999923706055</v>
      </c>
      <c r="L1814" s="28">
        <f>IFERROR(IF(OR(J1814=0,K1814=""),"",IF(E1814="Positivo",MIN(MAX(K1814/J1814,0),1.3),MIN(MAX(J1814/K1814,0),1.3))),"")</f>
        <v/>
      </c>
      <c r="M1814" s="28">
        <f>IFERROR(IF(OR(J1814=0,K1814=""),"",IF(E1814="Positivo",MAX(K1814/J1814,0),MAX(J1814/K1814,0))),"")</f>
        <v/>
      </c>
      <c r="N1814" s="5" t="inlineStr">
        <is>
          <t>Días</t>
        </is>
      </c>
      <c r="O1814" s="5" t="inlineStr">
        <is>
          <t>Días</t>
        </is>
      </c>
      <c r="P1814" s="16" t="n">
        <v>0</v>
      </c>
      <c r="Q1814" s="16" t="n">
        <v>0</v>
      </c>
      <c r="R1814" s="5">
        <f>A1814&amp;"-"&amp;YEAR(F1814)&amp;"-"&amp;IF(LEN(MONTH(F1814))=1,"0"&amp;MONTH(F1814),MONTH(F1814))&amp;"-"&amp;IF(LEN(DAY(F1814))=1,"0"&amp;DAY(F1814),DAY(F1814))</f>
        <v/>
      </c>
    </row>
    <row r="1815">
      <c r="A1815" s="26" t="n">
        <v>436</v>
      </c>
      <c r="B1815" s="5" t="inlineStr">
        <is>
          <t>ANS documentos operativos</t>
        </is>
      </c>
      <c r="C1815" s="5" t="inlineStr">
        <is>
          <t>Gestión de calidad</t>
        </is>
      </c>
      <c r="D1815" s="5" t="inlineStr">
        <is>
          <t>Mensual</t>
        </is>
      </c>
      <c r="E1815" s="5" t="inlineStr">
        <is>
          <t>Negativo</t>
        </is>
      </c>
      <c r="F1815" s="6" t="n">
        <v>45900</v>
      </c>
      <c r="G1815" s="5">
        <f>YEAR(F1815)</f>
        <v/>
      </c>
      <c r="H1815" s="5">
        <f>PROPER(TEXT(F1815,"mmmm"))</f>
        <v/>
      </c>
      <c r="I1815" s="6">
        <f>IF(OR(H1815="Enero",H1815="Febrero",H1815="Marzo",H1815="Abril",H1815="Mayo",H1815="Junio"),G1815&amp;"-1",IF(OR(H1815="Julio",H1815="Agosto",H1815="Septiembre",H1815="Octubre",H1815="Noviembre",H1815="Diciembre"),G1815&amp;"-2"))</f>
        <v/>
      </c>
      <c r="J1815" s="5" t="n">
        <v>7</v>
      </c>
      <c r="K1815" s="10" t="n">
        <v>7.085000038146973</v>
      </c>
      <c r="L1815" s="28">
        <f>IFERROR(IF(OR(J1815=0,K1815=""),"",IF(E1815="Positivo",MIN(MAX(K1815/J1815,0),1.3),MIN(MAX(J1815/K1815,0),1.3))),"")</f>
        <v/>
      </c>
      <c r="M1815" s="28">
        <f>IFERROR(IF(OR(J1815=0,K1815=""),"",IF(E1815="Positivo",MAX(K1815/J1815,0),MAX(J1815/K1815,0))),"")</f>
        <v/>
      </c>
      <c r="N1815" s="5" t="inlineStr">
        <is>
          <t>Días</t>
        </is>
      </c>
      <c r="O1815" s="5" t="inlineStr">
        <is>
          <t>Días</t>
        </is>
      </c>
      <c r="P1815" s="16" t="n">
        <v>0</v>
      </c>
      <c r="Q1815" s="16" t="n">
        <v>0</v>
      </c>
      <c r="R1815" s="5">
        <f>A1815&amp;"-"&amp;YEAR(F1815)&amp;"-"&amp;IF(LEN(MONTH(F1815))=1,"0"&amp;MONTH(F1815),MONTH(F1815))&amp;"-"&amp;IF(LEN(DAY(F1815))=1,"0"&amp;DAY(F1815),DAY(F1815))</f>
        <v/>
      </c>
    </row>
    <row r="1816">
      <c r="A1816" s="26" t="n">
        <v>435</v>
      </c>
      <c r="B1816" s="5" t="inlineStr">
        <is>
          <t>Disminución de la Generación de Residuos Peligrosos per Cápita</t>
        </is>
      </c>
      <c r="C1816" s="5" t="inlineStr">
        <is>
          <t>GESTIÓN AMBIENTAL</t>
        </is>
      </c>
      <c r="D1816" s="5" t="inlineStr">
        <is>
          <t>Semestral</t>
        </is>
      </c>
      <c r="E1816" s="5" t="inlineStr">
        <is>
          <t>Positivo</t>
        </is>
      </c>
      <c r="F1816" s="6" t="n">
        <v>45838</v>
      </c>
      <c r="G1816" s="5">
        <f>YEAR(F1816)</f>
        <v/>
      </c>
      <c r="H1816" s="5">
        <f>PROPER(TEXT(F1816,"mmmm"))</f>
        <v/>
      </c>
      <c r="I1816" s="6">
        <f>IF(OR(H1816="Enero",H1816="Febrero",H1816="Marzo",H1816="Abril",H1816="Mayo",H1816="Junio"),G1816&amp;"-1",IF(OR(H1816="Julio",H1816="Agosto",H1816="Septiembre",H1816="Octubre",H1816="Noviembre",H1816="Diciembre"),G1816&amp;"-2"))</f>
        <v/>
      </c>
      <c r="J1816" s="5" t="n">
        <v>100</v>
      </c>
      <c r="K1816" s="10" t="n">
        <v>0.266</v>
      </c>
      <c r="L1816" s="28">
        <f>IFERROR(IF(OR(J1816=0,K1816=""),"",IF(E1816="Positivo",MIN(MAX(K1816/J1816,0),1.3),MIN(MAX(J1816/K1816,0),1.3))),"")</f>
        <v/>
      </c>
      <c r="M1816" s="28">
        <f>IFERROR(IF(OR(J1816=0,K1816=""),"",IF(E1816="Positivo",MAX(K1816/J1816,0),MAX(J1816/K1816,0))),"")</f>
        <v/>
      </c>
      <c r="N1816" s="5" t="inlineStr">
        <is>
          <t>%</t>
        </is>
      </c>
      <c r="O1816" s="5" t="inlineStr">
        <is>
          <t>%</t>
        </is>
      </c>
      <c r="P1816" s="16" t="n">
        <v>2</v>
      </c>
      <c r="Q1816" s="16" t="n">
        <v>2</v>
      </c>
      <c r="R1816" s="5">
        <f>A1816&amp;"-"&amp;YEAR(F1816)&amp;"-"&amp;IF(LEN(MONTH(F1816))=1,"0"&amp;MONTH(F1816),MONTH(F1816))&amp;"-"&amp;IF(LEN(DAY(F1816))=1,"0"&amp;DAY(F1816),DAY(F1816))</f>
        <v/>
      </c>
    </row>
    <row r="1817">
      <c r="A1817" s="26" t="n">
        <v>434</v>
      </c>
      <c r="B1817" s="5" t="inlineStr">
        <is>
          <t>Generación de Residuos Peligrosos Mensual</t>
        </is>
      </c>
      <c r="C1817" s="5" t="inlineStr">
        <is>
          <t>GESTIÓN AMBIENTAL</t>
        </is>
      </c>
      <c r="D1817" s="5" t="inlineStr">
        <is>
          <t>Mensual</t>
        </is>
      </c>
      <c r="E1817" s="5" t="inlineStr">
        <is>
          <t>Negativo</t>
        </is>
      </c>
      <c r="F1817" s="6" t="n">
        <v>45688</v>
      </c>
      <c r="G1817" s="5">
        <f>YEAR(F1817)</f>
        <v/>
      </c>
      <c r="H1817" s="5">
        <f>PROPER(TEXT(F1817,"mmmm"))</f>
        <v/>
      </c>
      <c r="I1817" s="6">
        <f>IF(OR(H1817="Enero",H1817="Febrero",H1817="Marzo",H1817="Abril",H1817="Mayo",H1817="Junio"),G1817&amp;"-1",IF(OR(H1817="Julio",H1817="Agosto",H1817="Septiembre",H1817="Octubre",H1817="Noviembre",H1817="Diciembre"),G1817&amp;"-2"))</f>
        <v/>
      </c>
      <c r="J1817" s="5" t="n">
        <v>560</v>
      </c>
      <c r="K1817" s="10" t="n">
        <v>2072.47</v>
      </c>
      <c r="L1817" s="28">
        <f>IFERROR(IF(OR(J1817=0,K1817=""),"",IF(E1817="Positivo",MIN(MAX(K1817/J1817,0),1.3),MIN(MAX(J1817/K1817,0),1.3))),"")</f>
        <v/>
      </c>
      <c r="M1817" s="28">
        <f>IFERROR(IF(OR(J1817=0,K1817=""),"",IF(E1817="Positivo",MAX(K1817/J1817,0),MAX(J1817/K1817,0))),"")</f>
        <v/>
      </c>
      <c r="N1817" s="5" t="inlineStr">
        <is>
          <t>Kg</t>
        </is>
      </c>
      <c r="O1817" s="5" t="inlineStr">
        <is>
          <t>Kg</t>
        </is>
      </c>
      <c r="P1817" s="16" t="n">
        <v>0</v>
      </c>
      <c r="Q1817" s="16" t="n">
        <v>1</v>
      </c>
      <c r="R1817" s="5">
        <f>A1817&amp;"-"&amp;YEAR(F1817)&amp;"-"&amp;IF(LEN(MONTH(F1817))=1,"0"&amp;MONTH(F1817),MONTH(F1817))&amp;"-"&amp;IF(LEN(DAY(F1817))=1,"0"&amp;DAY(F1817),DAY(F1817))</f>
        <v/>
      </c>
    </row>
    <row r="1818">
      <c r="A1818" s="26" t="n">
        <v>434</v>
      </c>
      <c r="B1818" s="5" t="inlineStr">
        <is>
          <t>Generación de Residuos Peligrosos Mensual</t>
        </is>
      </c>
      <c r="C1818" s="5" t="inlineStr">
        <is>
          <t>GESTIÓN AMBIENTAL</t>
        </is>
      </c>
      <c r="D1818" s="5" t="inlineStr">
        <is>
          <t>Mensual</t>
        </is>
      </c>
      <c r="E1818" s="5" t="inlineStr">
        <is>
          <t>Negativo</t>
        </is>
      </c>
      <c r="F1818" s="6" t="n">
        <v>45716</v>
      </c>
      <c r="G1818" s="5">
        <f>YEAR(F1818)</f>
        <v/>
      </c>
      <c r="H1818" s="5">
        <f>PROPER(TEXT(F1818,"mmmm"))</f>
        <v/>
      </c>
      <c r="I1818" s="6">
        <f>IF(OR(H1818="Enero",H1818="Febrero",H1818="Marzo",H1818="Abril",H1818="Mayo",H1818="Junio"),G1818&amp;"-1",IF(OR(H1818="Julio",H1818="Agosto",H1818="Septiembre",H1818="Octubre",H1818="Noviembre",H1818="Diciembre"),G1818&amp;"-2"))</f>
        <v/>
      </c>
      <c r="J1818" s="5" t="n">
        <v>560</v>
      </c>
      <c r="K1818" s="10" t="n">
        <v>71.68000000000001</v>
      </c>
      <c r="L1818" s="28">
        <f>IFERROR(IF(OR(J1818=0,K1818=""),"",IF(E1818="Positivo",MIN(MAX(K1818/J1818,0),1.3),MIN(MAX(J1818/K1818,0),1.3))),"")</f>
        <v/>
      </c>
      <c r="M1818" s="28">
        <f>IFERROR(IF(OR(J1818=0,K1818=""),"",IF(E1818="Positivo",MAX(K1818/J1818,0),MAX(J1818/K1818,0))),"")</f>
        <v/>
      </c>
      <c r="N1818" s="5" t="inlineStr">
        <is>
          <t>Kg</t>
        </is>
      </c>
      <c r="O1818" s="5" t="inlineStr">
        <is>
          <t>Kg</t>
        </is>
      </c>
      <c r="P1818" s="16" t="n">
        <v>0</v>
      </c>
      <c r="Q1818" s="16" t="n">
        <v>1</v>
      </c>
      <c r="R1818" s="5">
        <f>A1818&amp;"-"&amp;YEAR(F1818)&amp;"-"&amp;IF(LEN(MONTH(F1818))=1,"0"&amp;MONTH(F1818),MONTH(F1818))&amp;"-"&amp;IF(LEN(DAY(F1818))=1,"0"&amp;DAY(F1818),DAY(F1818))</f>
        <v/>
      </c>
    </row>
    <row r="1819">
      <c r="A1819" s="26" t="n">
        <v>434</v>
      </c>
      <c r="B1819" s="5" t="inlineStr">
        <is>
          <t>Generación de Residuos Peligrosos Mensual</t>
        </is>
      </c>
      <c r="C1819" s="5" t="inlineStr">
        <is>
          <t>GESTIÓN AMBIENTAL</t>
        </is>
      </c>
      <c r="D1819" s="5" t="inlineStr">
        <is>
          <t>Mensual</t>
        </is>
      </c>
      <c r="E1819" s="5" t="inlineStr">
        <is>
          <t>Negativo</t>
        </is>
      </c>
      <c r="F1819" s="6" t="n">
        <v>45747</v>
      </c>
      <c r="G1819" s="5">
        <f>YEAR(F1819)</f>
        <v/>
      </c>
      <c r="H1819" s="5">
        <f>PROPER(TEXT(F1819,"mmmm"))</f>
        <v/>
      </c>
      <c r="I1819" s="6">
        <f>IF(OR(H1819="Enero",H1819="Febrero",H1819="Marzo",H1819="Abril",H1819="Mayo",H1819="Junio"),G1819&amp;"-1",IF(OR(H1819="Julio",H1819="Agosto",H1819="Septiembre",H1819="Octubre",H1819="Noviembre",H1819="Diciembre"),G1819&amp;"-2"))</f>
        <v/>
      </c>
      <c r="J1819" s="5" t="n">
        <v>560</v>
      </c>
      <c r="K1819" s="10" t="n">
        <v>53.29</v>
      </c>
      <c r="L1819" s="28">
        <f>IFERROR(IF(OR(J1819=0,K1819=""),"",IF(E1819="Positivo",MIN(MAX(K1819/J1819,0),1.3),MIN(MAX(J1819/K1819,0),1.3))),"")</f>
        <v/>
      </c>
      <c r="M1819" s="28">
        <f>IFERROR(IF(OR(J1819=0,K1819=""),"",IF(E1819="Positivo",MAX(K1819/J1819,0),MAX(J1819/K1819,0))),"")</f>
        <v/>
      </c>
      <c r="N1819" s="5" t="inlineStr">
        <is>
          <t>Kg</t>
        </is>
      </c>
      <c r="O1819" s="5" t="inlineStr">
        <is>
          <t>Kg</t>
        </is>
      </c>
      <c r="P1819" s="16" t="n">
        <v>0</v>
      </c>
      <c r="Q1819" s="16" t="n">
        <v>1</v>
      </c>
      <c r="R1819" s="5">
        <f>A1819&amp;"-"&amp;YEAR(F1819)&amp;"-"&amp;IF(LEN(MONTH(F1819))=1,"0"&amp;MONTH(F1819),MONTH(F1819))&amp;"-"&amp;IF(LEN(DAY(F1819))=1,"0"&amp;DAY(F1819),DAY(F1819))</f>
        <v/>
      </c>
    </row>
    <row r="1820">
      <c r="A1820" s="26" t="n">
        <v>434</v>
      </c>
      <c r="B1820" s="5" t="inlineStr">
        <is>
          <t>Generación de Residuos Peligrosos Mensual</t>
        </is>
      </c>
      <c r="C1820" s="5" t="inlineStr">
        <is>
          <t>GESTIÓN AMBIENTAL</t>
        </is>
      </c>
      <c r="D1820" s="5" t="inlineStr">
        <is>
          <t>Mensual</t>
        </is>
      </c>
      <c r="E1820" s="5" t="inlineStr">
        <is>
          <t>Negativo</t>
        </is>
      </c>
      <c r="F1820" s="6" t="n">
        <v>45777</v>
      </c>
      <c r="G1820" s="5">
        <f>YEAR(F1820)</f>
        <v/>
      </c>
      <c r="H1820" s="5">
        <f>PROPER(TEXT(F1820,"mmmm"))</f>
        <v/>
      </c>
      <c r="I1820" s="6">
        <f>IF(OR(H1820="Enero",H1820="Febrero",H1820="Marzo",H1820="Abril",H1820="Mayo",H1820="Junio"),G1820&amp;"-1",IF(OR(H1820="Julio",H1820="Agosto",H1820="Septiembre",H1820="Octubre",H1820="Noviembre",H1820="Diciembre"),G1820&amp;"-2"))</f>
        <v/>
      </c>
      <c r="J1820" s="5" t="n">
        <v>560</v>
      </c>
      <c r="K1820" s="10" t="n">
        <v>126.74</v>
      </c>
      <c r="L1820" s="28">
        <f>IFERROR(IF(OR(J1820=0,K1820=""),"",IF(E1820="Positivo",MIN(MAX(K1820/J1820,0),1.3),MIN(MAX(J1820/K1820,0),1.3))),"")</f>
        <v/>
      </c>
      <c r="M1820" s="28">
        <f>IFERROR(IF(OR(J1820=0,K1820=""),"",IF(E1820="Positivo",MAX(K1820/J1820,0),MAX(J1820/K1820,0))),"")</f>
        <v/>
      </c>
      <c r="N1820" s="5" t="inlineStr">
        <is>
          <t>Kg</t>
        </is>
      </c>
      <c r="O1820" s="5" t="inlineStr">
        <is>
          <t>Kg</t>
        </is>
      </c>
      <c r="P1820" s="16" t="n">
        <v>0</v>
      </c>
      <c r="Q1820" s="16" t="n">
        <v>1</v>
      </c>
      <c r="R1820" s="5">
        <f>A1820&amp;"-"&amp;YEAR(F1820)&amp;"-"&amp;IF(LEN(MONTH(F1820))=1,"0"&amp;MONTH(F1820),MONTH(F1820))&amp;"-"&amp;IF(LEN(DAY(F1820))=1,"0"&amp;DAY(F1820),DAY(F1820))</f>
        <v/>
      </c>
    </row>
    <row r="1821">
      <c r="A1821" s="26" t="n">
        <v>434</v>
      </c>
      <c r="B1821" s="5" t="inlineStr">
        <is>
          <t>Generación de Residuos Peligrosos Mensual</t>
        </is>
      </c>
      <c r="C1821" s="5" t="inlineStr">
        <is>
          <t>GESTIÓN AMBIENTAL</t>
        </is>
      </c>
      <c r="D1821" s="5" t="inlineStr">
        <is>
          <t>Mensual</t>
        </is>
      </c>
      <c r="E1821" s="5" t="inlineStr">
        <is>
          <t>Negativo</t>
        </is>
      </c>
      <c r="F1821" s="6" t="n">
        <v>45808</v>
      </c>
      <c r="G1821" s="5">
        <f>YEAR(F1821)</f>
        <v/>
      </c>
      <c r="H1821" s="5">
        <f>PROPER(TEXT(F1821,"mmmm"))</f>
        <v/>
      </c>
      <c r="I1821" s="6">
        <f>IF(OR(H1821="Enero",H1821="Febrero",H1821="Marzo",H1821="Abril",H1821="Mayo",H1821="Junio"),G1821&amp;"-1",IF(OR(H1821="Julio",H1821="Agosto",H1821="Septiembre",H1821="Octubre",H1821="Noviembre",H1821="Diciembre"),G1821&amp;"-2"))</f>
        <v/>
      </c>
      <c r="J1821" s="5" t="n">
        <v>560</v>
      </c>
      <c r="K1821" s="10" t="n">
        <v>12.6</v>
      </c>
      <c r="L1821" s="28">
        <f>IFERROR(IF(OR(J1821=0,K1821=""),"",IF(E1821="Positivo",MIN(MAX(K1821/J1821,0),1.3),MIN(MAX(J1821/K1821,0),1.3))),"")</f>
        <v/>
      </c>
      <c r="M1821" s="28">
        <f>IFERROR(IF(OR(J1821=0,K1821=""),"",IF(E1821="Positivo",MAX(K1821/J1821,0),MAX(J1821/K1821,0))),"")</f>
        <v/>
      </c>
      <c r="N1821" s="5" t="inlineStr">
        <is>
          <t>Kg</t>
        </is>
      </c>
      <c r="O1821" s="5" t="inlineStr">
        <is>
          <t>Kg</t>
        </is>
      </c>
      <c r="P1821" s="16" t="n">
        <v>0</v>
      </c>
      <c r="Q1821" s="16" t="n">
        <v>1</v>
      </c>
      <c r="R1821" s="5">
        <f>A1821&amp;"-"&amp;YEAR(F1821)&amp;"-"&amp;IF(LEN(MONTH(F1821))=1,"0"&amp;MONTH(F1821),MONTH(F1821))&amp;"-"&amp;IF(LEN(DAY(F1821))=1,"0"&amp;DAY(F1821),DAY(F1821))</f>
        <v/>
      </c>
    </row>
    <row r="1822">
      <c r="A1822" s="26" t="n">
        <v>434</v>
      </c>
      <c r="B1822" s="5" t="inlineStr">
        <is>
          <t>Generación de Residuos Peligrosos Mensual</t>
        </is>
      </c>
      <c r="C1822" s="5" t="inlineStr">
        <is>
          <t>GESTIÓN AMBIENTAL</t>
        </is>
      </c>
      <c r="D1822" s="5" t="inlineStr">
        <is>
          <t>Mensual</t>
        </is>
      </c>
      <c r="E1822" s="5" t="inlineStr">
        <is>
          <t>Negativo</t>
        </is>
      </c>
      <c r="F1822" s="6" t="n">
        <v>45838</v>
      </c>
      <c r="G1822" s="5">
        <f>YEAR(F1822)</f>
        <v/>
      </c>
      <c r="H1822" s="5">
        <f>PROPER(TEXT(F1822,"mmmm"))</f>
        <v/>
      </c>
      <c r="I1822" s="6">
        <f>IF(OR(H1822="Enero",H1822="Febrero",H1822="Marzo",H1822="Abril",H1822="Mayo",H1822="Junio"),G1822&amp;"-1",IF(OR(H1822="Julio",H1822="Agosto",H1822="Septiembre",H1822="Octubre",H1822="Noviembre",H1822="Diciembre"),G1822&amp;"-2"))</f>
        <v/>
      </c>
      <c r="J1822" s="5" t="n">
        <v>560</v>
      </c>
      <c r="K1822" s="10" t="n">
        <v>130.58</v>
      </c>
      <c r="L1822" s="28">
        <f>IFERROR(IF(OR(J1822=0,K1822=""),"",IF(E1822="Positivo",MIN(MAX(K1822/J1822,0),1.3),MIN(MAX(J1822/K1822,0),1.3))),"")</f>
        <v/>
      </c>
      <c r="M1822" s="28">
        <f>IFERROR(IF(OR(J1822=0,K1822=""),"",IF(E1822="Positivo",MAX(K1822/J1822,0),MAX(J1822/K1822,0))),"")</f>
        <v/>
      </c>
      <c r="N1822" s="5" t="inlineStr">
        <is>
          <t>Kg</t>
        </is>
      </c>
      <c r="O1822" s="5" t="inlineStr">
        <is>
          <t>Kg</t>
        </is>
      </c>
      <c r="P1822" s="16" t="n">
        <v>0</v>
      </c>
      <c r="Q1822" s="16" t="n">
        <v>1</v>
      </c>
      <c r="R1822" s="5">
        <f>A1822&amp;"-"&amp;YEAR(F1822)&amp;"-"&amp;IF(LEN(MONTH(F1822))=1,"0"&amp;MONTH(F1822),MONTH(F1822))&amp;"-"&amp;IF(LEN(DAY(F1822))=1,"0"&amp;DAY(F1822),DAY(F1822))</f>
        <v/>
      </c>
    </row>
    <row r="1823">
      <c r="A1823" s="26" t="n">
        <v>433</v>
      </c>
      <c r="B1823" s="5" t="inlineStr">
        <is>
          <t>Generación de Residuos Peligrosos per Cápita Semestral</t>
        </is>
      </c>
      <c r="C1823" s="5" t="inlineStr">
        <is>
          <t>GESTIÓN AMBIENTAL</t>
        </is>
      </c>
      <c r="D1823" s="5" t="inlineStr">
        <is>
          <t>Semestral</t>
        </is>
      </c>
      <c r="E1823" s="5" t="inlineStr">
        <is>
          <t>Negativo</t>
        </is>
      </c>
      <c r="F1823" s="6" t="n">
        <v>45838</v>
      </c>
      <c r="G1823" s="5">
        <f>YEAR(F1823)</f>
        <v/>
      </c>
      <c r="H1823" s="5">
        <f>PROPER(TEXT(F1823,"mmmm"))</f>
        <v/>
      </c>
      <c r="I1823" s="6">
        <f>IF(OR(H1823="Enero",H1823="Febrero",H1823="Marzo",H1823="Abril",H1823="Mayo",H1823="Junio"),G1823&amp;"-1",IF(OR(H1823="Julio",H1823="Agosto",H1823="Septiembre",H1823="Octubre",H1823="Noviembre",H1823="Diciembre"),G1823&amp;"-2"))</f>
        <v/>
      </c>
      <c r="J1823" s="5" t="n">
        <v>0.05833333333333334</v>
      </c>
      <c r="K1823" s="10" t="n">
        <v>9118.16</v>
      </c>
      <c r="L1823" s="28">
        <f>IFERROR(IF(OR(J1823=0,K1823=""),"",IF(E1823="Positivo",MIN(MAX(K1823/J1823,0),1.3),MIN(MAX(J1823/K1823,0),1.3))),"")</f>
        <v/>
      </c>
      <c r="M1823" s="28">
        <f>IFERROR(IF(OR(J1823=0,K1823=""),"",IF(E1823="Positivo",MAX(K1823/J1823,0),MAX(J1823/K1823,0))),"")</f>
        <v/>
      </c>
      <c r="N1823" s="5" t="inlineStr">
        <is>
          <t>DEC</t>
        </is>
      </c>
      <c r="O1823" s="5" t="inlineStr">
        <is>
          <t>DEC</t>
        </is>
      </c>
      <c r="P1823" s="16" t="n">
        <v>2</v>
      </c>
      <c r="Q1823" s="16" t="n">
        <v>2</v>
      </c>
      <c r="R1823" s="5">
        <f>A1823&amp;"-"&amp;YEAR(F1823)&amp;"-"&amp;IF(LEN(MONTH(F1823))=1,"0"&amp;MONTH(F1823),MONTH(F1823))&amp;"-"&amp;IF(LEN(DAY(F1823))=1,"0"&amp;DAY(F1823),DAY(F1823))</f>
        <v/>
      </c>
    </row>
    <row r="1824">
      <c r="A1824" s="26" t="n">
        <v>430</v>
      </c>
      <c r="B1824" s="5" t="inlineStr">
        <is>
          <t>Cumplimiento ingresos por matriculas</t>
        </is>
      </c>
      <c r="C1824" s="5" t="inlineStr">
        <is>
          <t>Planeación Financiera</t>
        </is>
      </c>
      <c r="D1824" s="5" t="inlineStr">
        <is>
          <t>Semestral</t>
        </is>
      </c>
      <c r="E1824" s="5" t="inlineStr">
        <is>
          <t>Positivo</t>
        </is>
      </c>
      <c r="F1824" s="6" t="n">
        <v>45838</v>
      </c>
      <c r="G1824" s="5">
        <f>YEAR(F1824)</f>
        <v/>
      </c>
      <c r="H1824" s="5">
        <f>PROPER(TEXT(F1824,"mmmm"))</f>
        <v/>
      </c>
      <c r="I1824" s="6">
        <f>IF(OR(H1824="Enero",H1824="Febrero",H1824="Marzo",H1824="Abril",H1824="Mayo",H1824="Junio"),G1824&amp;"-1",IF(OR(H1824="Julio",H1824="Agosto",H1824="Septiembre",H1824="Octubre",H1824="Noviembre",H1824="Diciembre"),G1824&amp;"-2"))</f>
        <v/>
      </c>
      <c r="J1824" s="5" t="n">
        <v>380</v>
      </c>
      <c r="K1824" s="10" t="n">
        <v>289196191717</v>
      </c>
      <c r="L1824" s="28">
        <f>IFERROR(IF(OR(J1824=0,K1824=""),"",IF(E1824="Positivo",MIN(MAX(K1824/J1824,0),1.3),MIN(MAX(J1824/K1824,0),1.3))),"")</f>
        <v/>
      </c>
      <c r="M1824" s="28">
        <f>IFERROR(IF(OR(J1824=0,K1824=""),"",IF(E1824="Positivo",MAX(K1824/J1824,0),MAX(J1824/K1824,0))),"")</f>
        <v/>
      </c>
      <c r="N1824" s="5" t="inlineStr">
        <is>
          <t>%</t>
        </is>
      </c>
      <c r="O1824" s="5" t="inlineStr">
        <is>
          <t>%</t>
        </is>
      </c>
      <c r="P1824" s="16" t="n">
        <v>0</v>
      </c>
      <c r="Q1824" s="16" t="n">
        <v>0</v>
      </c>
      <c r="R1824" s="5">
        <f>A1824&amp;"-"&amp;YEAR(F1824)&amp;"-"&amp;IF(LEN(MONTH(F1824))=1,"0"&amp;MONTH(F1824),MONTH(F1824))&amp;"-"&amp;IF(LEN(DAY(F1824))=1,"0"&amp;DAY(F1824),DAY(F1824))</f>
        <v/>
      </c>
    </row>
    <row r="1825">
      <c r="A1825" s="26" t="n">
        <v>429</v>
      </c>
      <c r="B1825" s="5" t="inlineStr">
        <is>
          <t>Generación de Residuos Sólidos per Cápita Semestral</t>
        </is>
      </c>
      <c r="C1825" s="5" t="inlineStr">
        <is>
          <t>GESTIÓN AMBIENTAL</t>
        </is>
      </c>
      <c r="D1825" s="5" t="inlineStr">
        <is>
          <t>Semestral</t>
        </is>
      </c>
      <c r="E1825" s="5" t="inlineStr">
        <is>
          <t>Negativo</t>
        </is>
      </c>
      <c r="F1825" s="6" t="n">
        <v>45838</v>
      </c>
      <c r="G1825" s="5">
        <f>YEAR(F1825)</f>
        <v/>
      </c>
      <c r="H1825" s="5">
        <f>PROPER(TEXT(F1825,"mmmm"))</f>
        <v/>
      </c>
      <c r="I1825" s="6">
        <f>IF(OR(H1825="Enero",H1825="Febrero",H1825="Marzo",H1825="Abril",H1825="Mayo",H1825="Junio"),G1825&amp;"-1",IF(OR(H1825="Julio",H1825="Agosto",H1825="Septiembre",H1825="Octubre",H1825="Noviembre",H1825="Diciembre"),G1825&amp;"-2"))</f>
        <v/>
      </c>
      <c r="J1825" s="5" t="n">
        <v>0.5783333333333334</v>
      </c>
      <c r="K1825" s="10" t="n">
        <v>14180.84833333333</v>
      </c>
      <c r="L1825" s="28">
        <f>IFERROR(IF(OR(J1825=0,K1825=""),"",IF(E1825="Positivo",MIN(MAX(K1825/J1825,0),1.3),MIN(MAX(J1825/K1825,0),1.3))),"")</f>
        <v/>
      </c>
      <c r="M1825" s="28">
        <f>IFERROR(IF(OR(J1825=0,K1825=""),"",IF(E1825="Positivo",MAX(K1825/J1825,0),MAX(J1825/K1825,0))),"")</f>
        <v/>
      </c>
      <c r="N1825" s="5" t="inlineStr">
        <is>
          <t>DEC</t>
        </is>
      </c>
      <c r="O1825" s="5" t="inlineStr">
        <is>
          <t>DEC</t>
        </is>
      </c>
      <c r="P1825" s="16" t="n">
        <v>1</v>
      </c>
      <c r="Q1825" s="16" t="n">
        <v>1</v>
      </c>
      <c r="R1825" s="5">
        <f>A1825&amp;"-"&amp;YEAR(F1825)&amp;"-"&amp;IF(LEN(MONTH(F1825))=1,"0"&amp;MONTH(F1825),MONTH(F1825))&amp;"-"&amp;IF(LEN(DAY(F1825))=1,"0"&amp;DAY(F1825),DAY(F1825))</f>
        <v/>
      </c>
    </row>
    <row r="1826">
      <c r="A1826" s="26" t="n">
        <v>428</v>
      </c>
      <c r="B1826" s="5" t="inlineStr">
        <is>
          <t>Consumo de Energía Eléctrica per Cápita Semestral</t>
        </is>
      </c>
      <c r="C1826" s="5" t="inlineStr">
        <is>
          <t>GESTIÓN AMBIENTAL</t>
        </is>
      </c>
      <c r="D1826" s="5" t="inlineStr">
        <is>
          <t>Semestral</t>
        </is>
      </c>
      <c r="E1826" s="5" t="inlineStr">
        <is>
          <t>Negativo</t>
        </is>
      </c>
      <c r="F1826" s="6" t="n">
        <v>45838</v>
      </c>
      <c r="G1826" s="5">
        <f>YEAR(F1826)</f>
        <v/>
      </c>
      <c r="H1826" s="5">
        <f>PROPER(TEXT(F1826,"mmmm"))</f>
        <v/>
      </c>
      <c r="I1826" s="6">
        <f>IF(OR(H1826="Enero",H1826="Febrero",H1826="Marzo",H1826="Abril",H1826="Mayo",H1826="Junio"),G1826&amp;"-1",IF(OR(H1826="Julio",H1826="Agosto",H1826="Septiembre",H1826="Octubre",H1826="Noviembre",H1826="Diciembre"),G1826&amp;"-2"))</f>
        <v/>
      </c>
      <c r="J1826" s="5" t="n">
        <v>11.16666666666667</v>
      </c>
      <c r="K1826" s="10" t="n">
        <v>144120.2016666667</v>
      </c>
      <c r="L1826" s="28">
        <f>IFERROR(IF(OR(J1826=0,K1826=""),"",IF(E1826="Positivo",MIN(MAX(K1826/J1826,0),1.3),MIN(MAX(J1826/K1826,0),1.3))),"")</f>
        <v/>
      </c>
      <c r="M1826" s="28">
        <f>IFERROR(IF(OR(J1826=0,K1826=""),"",IF(E1826="Positivo",MAX(K1826/J1826,0),MAX(J1826/K1826,0))),"")</f>
        <v/>
      </c>
      <c r="N1826" s="5" t="inlineStr">
        <is>
          <t>kWh</t>
        </is>
      </c>
      <c r="O1826" s="5" t="inlineStr">
        <is>
          <t>kWh</t>
        </is>
      </c>
      <c r="P1826" s="16" t="n">
        <v>0</v>
      </c>
      <c r="Q1826" s="16" t="n">
        <v>1</v>
      </c>
      <c r="R1826" s="5">
        <f>A1826&amp;"-"&amp;YEAR(F1826)&amp;"-"&amp;IF(LEN(MONTH(F1826))=1,"0"&amp;MONTH(F1826),MONTH(F1826))&amp;"-"&amp;IF(LEN(DAY(F1826))=1,"0"&amp;DAY(F1826),DAY(F1826))</f>
        <v/>
      </c>
    </row>
    <row r="1827">
      <c r="A1827" s="26" t="n">
        <v>427</v>
      </c>
      <c r="B1827" s="5" t="inlineStr">
        <is>
          <t>Consumo de Agua per Cápita Semestral</t>
        </is>
      </c>
      <c r="C1827" s="5" t="inlineStr">
        <is>
          <t>GESTIÓN AMBIENTAL</t>
        </is>
      </c>
      <c r="D1827" s="5" t="inlineStr">
        <is>
          <t>Semestral</t>
        </is>
      </c>
      <c r="E1827" s="5" t="inlineStr">
        <is>
          <t>Negativo</t>
        </is>
      </c>
      <c r="F1827" s="6" t="n">
        <v>45838</v>
      </c>
      <c r="G1827" s="5">
        <f>YEAR(F1827)</f>
        <v/>
      </c>
      <c r="H1827" s="5">
        <f>PROPER(TEXT(F1827,"mmmm"))</f>
        <v/>
      </c>
      <c r="I1827" s="6">
        <f>IF(OR(H1827="Enero",H1827="Febrero",H1827="Marzo",H1827="Abril",H1827="Mayo",H1827="Junio"),G1827&amp;"-1",IF(OR(H1827="Julio",H1827="Agosto",H1827="Septiembre",H1827="Octubre",H1827="Noviembre",H1827="Diciembre"),G1827&amp;"-2"))</f>
        <v/>
      </c>
      <c r="J1827" s="5" t="n">
        <v>0.1916666666666667</v>
      </c>
      <c r="K1827" s="10" t="n">
        <v>10166.58333333333</v>
      </c>
      <c r="L1827" s="28">
        <f>IFERROR(IF(OR(J1827=0,K1827=""),"",IF(E1827="Positivo",MIN(MAX(K1827/J1827,0),1.3),MIN(MAX(J1827/K1827,0),1.3))),"")</f>
        <v/>
      </c>
      <c r="M1827" s="28">
        <f>IFERROR(IF(OR(J1827=0,K1827=""),"",IF(E1827="Positivo",MAX(K1827/J1827,0),MAX(J1827/K1827,0))),"")</f>
        <v/>
      </c>
      <c r="N1827" s="5" t="inlineStr">
        <is>
          <t>DEC</t>
        </is>
      </c>
      <c r="O1827" s="5" t="inlineStr">
        <is>
          <t>DEC</t>
        </is>
      </c>
      <c r="P1827" s="16" t="n">
        <v>1</v>
      </c>
      <c r="Q1827" s="16" t="n">
        <v>2</v>
      </c>
      <c r="R1827" s="5">
        <f>A1827&amp;"-"&amp;YEAR(F1827)&amp;"-"&amp;IF(LEN(MONTH(F1827))=1,"0"&amp;MONTH(F1827),MONTH(F1827))&amp;"-"&amp;IF(LEN(DAY(F1827))=1,"0"&amp;DAY(F1827),DAY(F1827))</f>
        <v/>
      </c>
    </row>
    <row r="1828">
      <c r="A1828" t="n">
        <v>100</v>
      </c>
      <c r="B1828" t="inlineStr">
        <is>
          <t>Cumplimiento de requisitos legales SST</t>
        </is>
      </c>
      <c r="C1828" t="inlineStr">
        <is>
          <t>GESTIÓN DE SEGURIDAD Y SALUD EN EL TRABAJO</t>
        </is>
      </c>
      <c r="D1828" t="inlineStr">
        <is>
          <t>Anual</t>
        </is>
      </c>
      <c r="E1828" t="inlineStr">
        <is>
          <t>Positivo</t>
        </is>
      </c>
      <c r="F1828" s="128" t="n">
        <v>44926</v>
      </c>
      <c r="G1828">
        <f>YEAR(F1828)</f>
        <v/>
      </c>
      <c r="H1828">
        <f>PROPER(TEXT(F1828,"mmmm"))</f>
        <v/>
      </c>
      <c r="I1828">
        <f>IF(OR(H1828="Enero",H1828="Febrero",H1828="Marzo",H1828="Abril",H1828="Mayo",H1828="Junio"),G1828&amp;"-1",IF(OR(H1828="Julio",H1828="Agosto",H1828="Septiembre",H1828="Octubre",H1828="Noviembre",H1828="Diciembre"),G1828&amp;"-2"))</f>
        <v/>
      </c>
      <c r="J1828" t="n">
        <v>100</v>
      </c>
      <c r="K1828" t="n">
        <v>98.3</v>
      </c>
      <c r="L1828" s="59">
        <f>IFERROR(IF(OR(J1828=0,K1828=""),"",IF(E1828="Positivo",MIN(MAX(K1828/J1828,0),1.3),MIN(MAX(J1828/K1828,0),1.3))),"")</f>
        <v/>
      </c>
      <c r="M1828" s="59">
        <f>IFERROR(IF(OR(J1828=0,K1828=""),"",IF(E1828="Positivo",MAX(K1828/J1828,0),MAX(J1828/K1828,0))),"")</f>
        <v/>
      </c>
      <c r="N1828" t="inlineStr">
        <is>
          <t>%</t>
        </is>
      </c>
      <c r="O1828" t="inlineStr">
        <is>
          <t>%</t>
        </is>
      </c>
      <c r="P1828" t="n">
        <v>0</v>
      </c>
      <c r="Q1828" t="n">
        <v>0</v>
      </c>
      <c r="R1828">
        <f>A1828&amp;"-"&amp;YEAR(F1828)&amp;"-"&amp;IF(LEN(MONTH(F1828))=1,"0"&amp;MONTH(F1828),MONTH(F1828))&amp;"-"&amp;IF(LEN(DAY(F1828))=1,"0"&amp;DAY(F1828),DAY(F1828))</f>
        <v/>
      </c>
      <c r="S1828" t="inlineStr"/>
    </row>
    <row r="1829">
      <c r="A1829" t="n">
        <v>100</v>
      </c>
      <c r="B1829" t="inlineStr">
        <is>
          <t>Cumplimiento de requisitos legales SST</t>
        </is>
      </c>
      <c r="C1829" t="inlineStr">
        <is>
          <t>GESTIÓN DE SEGURIDAD Y SALUD EN EL TRABAJO</t>
        </is>
      </c>
      <c r="D1829" t="inlineStr">
        <is>
          <t>Anual</t>
        </is>
      </c>
      <c r="E1829" t="inlineStr">
        <is>
          <t>Positivo</t>
        </is>
      </c>
      <c r="F1829" s="128" t="n">
        <v>46022</v>
      </c>
      <c r="G1829">
        <f>YEAR(F1829)</f>
        <v/>
      </c>
      <c r="H1829">
        <f>PROPER(TEXT(F1829,"mmmm"))</f>
        <v/>
      </c>
      <c r="I1829">
        <f>IF(OR(H1829="Enero",H1829="Febrero",H1829="Marzo",H1829="Abril",H1829="Mayo",H1829="Junio"),G1829&amp;"-1",IF(OR(H1829="Julio",H1829="Agosto",H1829="Septiembre",H1829="Octubre",H1829="Noviembre",H1829="Diciembre"),G1829&amp;"-2"))</f>
        <v/>
      </c>
      <c r="J1829" t="n">
        <v>100</v>
      </c>
      <c r="K1829" t="n">
        <v>100</v>
      </c>
      <c r="L1829" s="59">
        <f>IFERROR(IF(OR(J1829=0,K1829=""),"",IF(E1829="Positivo",MIN(MAX(K1829/J1829,0),1.3),MIN(MAX(J1829/K1829,0),1.3))),"")</f>
        <v/>
      </c>
      <c r="M1829" s="59">
        <f>IFERROR(IF(OR(J1829=0,K1829=""),"",IF(E1829="Positivo",MAX(K1829/J1829,0),MAX(J1829/K1829,0))),"")</f>
        <v/>
      </c>
      <c r="N1829" t="inlineStr">
        <is>
          <t>%</t>
        </is>
      </c>
      <c r="O1829" t="inlineStr">
        <is>
          <t>%</t>
        </is>
      </c>
      <c r="P1829" t="n">
        <v>0</v>
      </c>
      <c r="Q1829" t="n">
        <v>0</v>
      </c>
      <c r="R1829">
        <f>A1829&amp;"-"&amp;YEAR(F1829)&amp;"-"&amp;IF(LEN(MONTH(F1829))=1,"0"&amp;MONTH(F1829),MONTH(F1829))&amp;"-"&amp;IF(LEN(DAY(F1829))=1,"0"&amp;DAY(F1829),DAY(F1829))</f>
        <v/>
      </c>
      <c r="S1829" t="inlineStr"/>
    </row>
    <row r="1830">
      <c r="A1830" t="n">
        <v>104</v>
      </c>
      <c r="B1830" t="inlineStr">
        <is>
          <t>Tasa de accidentalidad</t>
        </is>
      </c>
      <c r="C1830" t="inlineStr">
        <is>
          <t>GESTIÓN DE SEGURIDAD Y SALUD EN EL TRABAJO</t>
        </is>
      </c>
      <c r="D1830" t="inlineStr">
        <is>
          <t>Anual</t>
        </is>
      </c>
      <c r="E1830" t="inlineStr">
        <is>
          <t>Negativo</t>
        </is>
      </c>
      <c r="F1830" s="128" t="n">
        <v>44926</v>
      </c>
      <c r="G1830">
        <f>YEAR(F1830)</f>
        <v/>
      </c>
      <c r="H1830">
        <f>PROPER(TEXT(F1830,"mmmm"))</f>
        <v/>
      </c>
      <c r="I1830">
        <f>IF(OR(H1830="Enero",H1830="Febrero",H1830="Marzo",H1830="Abril",H1830="Mayo",H1830="Junio"),G1830&amp;"-1",IF(OR(H1830="Julio",H1830="Agosto",H1830="Septiembre",H1830="Octubre",H1830="Noviembre",H1830="Diciembre"),G1830&amp;"-2"))</f>
        <v/>
      </c>
      <c r="J1830" t="n">
        <v>2.14</v>
      </c>
      <c r="K1830" t="n">
        <v>0.37174721189591</v>
      </c>
      <c r="L1830" s="59">
        <f>IFERROR(IF(OR(J1830=0,K1830=""),"",IF(E1830="Positivo",MIN(MAX(K1830/J1830,0),1.3),MIN(MAX(J1830/K1830,0),1.3))),"")</f>
        <v/>
      </c>
      <c r="M1830" s="59">
        <f>IFERROR(IF(OR(J1830=0,K1830=""),"",IF(E1830="Positivo",MAX(K1830/J1830,0),MAX(J1830/K1830,0))),"")</f>
        <v/>
      </c>
      <c r="N1830" t="inlineStr">
        <is>
          <t>DEC</t>
        </is>
      </c>
      <c r="O1830" t="inlineStr">
        <is>
          <t>DEC</t>
        </is>
      </c>
      <c r="P1830" t="n">
        <v>1</v>
      </c>
      <c r="Q1830" t="n">
        <v>2</v>
      </c>
      <c r="R1830">
        <f>A1830&amp;"-"&amp;YEAR(F1830)&amp;"-"&amp;IF(LEN(MONTH(F1830))=1,"0"&amp;MONTH(F1830),MONTH(F1830))&amp;"-"&amp;IF(LEN(DAY(F1830))=1,"0"&amp;DAY(F1830),DAY(F1830))</f>
        <v/>
      </c>
      <c r="S1830" t="inlineStr"/>
    </row>
    <row r="1831">
      <c r="A1831" t="n">
        <v>104</v>
      </c>
      <c r="B1831" t="inlineStr">
        <is>
          <t>Tasa de accidentalidad</t>
        </is>
      </c>
      <c r="C1831" t="inlineStr">
        <is>
          <t>GESTIÓN DE SEGURIDAD Y SALUD EN EL TRABAJO</t>
        </is>
      </c>
      <c r="D1831" t="inlineStr">
        <is>
          <t>Anual</t>
        </is>
      </c>
      <c r="E1831" t="inlineStr">
        <is>
          <t>Negativo</t>
        </is>
      </c>
      <c r="F1831" s="128" t="n">
        <v>46022</v>
      </c>
      <c r="G1831">
        <f>YEAR(F1831)</f>
        <v/>
      </c>
      <c r="H1831">
        <f>PROPER(TEXT(F1831,"mmmm"))</f>
        <v/>
      </c>
      <c r="I1831">
        <f>IF(OR(H1831="Enero",H1831="Febrero",H1831="Marzo",H1831="Abril",H1831="Mayo",H1831="Junio"),G1831&amp;"-1",IF(OR(H1831="Julio",H1831="Agosto",H1831="Septiembre",H1831="Octubre",H1831="Noviembre",H1831="Diciembre"),G1831&amp;"-2"))</f>
        <v/>
      </c>
      <c r="J1831" t="n">
        <v>2.14</v>
      </c>
      <c r="K1831" t="n">
        <v>0.21</v>
      </c>
      <c r="L1831" s="59">
        <f>IFERROR(IF(OR(J1831=0,K1831=""),"",IF(E1831="Positivo",MIN(MAX(K1831/J1831,0),1.3),MIN(MAX(J1831/K1831,0),1.3))),"")</f>
        <v/>
      </c>
      <c r="M1831" s="59">
        <f>IFERROR(IF(OR(J1831=0,K1831=""),"",IF(E1831="Positivo",MAX(K1831/J1831,0),MAX(J1831/K1831,0))),"")</f>
        <v/>
      </c>
      <c r="N1831" t="inlineStr">
        <is>
          <t>DEC</t>
        </is>
      </c>
      <c r="O1831" t="inlineStr">
        <is>
          <t>DEC</t>
        </is>
      </c>
      <c r="P1831" t="n">
        <v>1</v>
      </c>
      <c r="Q1831" t="n">
        <v>2</v>
      </c>
      <c r="R1831">
        <f>A1831&amp;"-"&amp;YEAR(F1831)&amp;"-"&amp;IF(LEN(MONTH(F1831))=1,"0"&amp;MONTH(F1831),MONTH(F1831))&amp;"-"&amp;IF(LEN(DAY(F1831))=1,"0"&amp;DAY(F1831),DAY(F1831))</f>
        <v/>
      </c>
      <c r="S1831" t="inlineStr"/>
    </row>
    <row r="1832">
      <c r="A1832" t="n">
        <v>106</v>
      </c>
      <c r="B1832" t="inlineStr">
        <is>
          <t>Mortalidad de los accidentes laborales</t>
        </is>
      </c>
      <c r="C1832" t="inlineStr">
        <is>
          <t>GESTIÓN DE SEGURIDAD Y SALUD EN EL TRABAJO</t>
        </is>
      </c>
      <c r="D1832" t="inlineStr">
        <is>
          <t>Anual</t>
        </is>
      </c>
      <c r="E1832" t="inlineStr">
        <is>
          <t>Negativo</t>
        </is>
      </c>
      <c r="F1832" s="128" t="n">
        <v>44926</v>
      </c>
      <c r="G1832">
        <f>YEAR(F1832)</f>
        <v/>
      </c>
      <c r="H1832">
        <f>PROPER(TEXT(F1832,"mmmm"))</f>
        <v/>
      </c>
      <c r="I1832">
        <f>IF(OR(H1832="Enero",H1832="Febrero",H1832="Marzo",H1832="Abril",H1832="Mayo",H1832="Junio"),G1832&amp;"-1",IF(OR(H1832="Julio",H1832="Agosto",H1832="Septiembre",H1832="Octubre",H1832="Noviembre",H1832="Diciembre"),G1832&amp;"-2"))</f>
        <v/>
      </c>
      <c r="J1832" t="n">
        <v>0</v>
      </c>
      <c r="K1832" t="n">
        <v>0</v>
      </c>
      <c r="L1832" s="59">
        <f>IFERROR(IF(OR(J1832=0,K1832=""),"",IF(E1832="Positivo",MIN(MAX(K1832/J1832,0),1.3),MIN(MAX(J1832/K1832,0),1.3))),"")</f>
        <v/>
      </c>
      <c r="M1832" s="59">
        <f>IFERROR(IF(OR(J1832=0,K1832=""),"",IF(E1832="Positivo",MAX(K1832/J1832,0),MAX(J1832/K1832,0))),"")</f>
        <v/>
      </c>
      <c r="N1832" t="inlineStr">
        <is>
          <t>DEC</t>
        </is>
      </c>
      <c r="O1832" t="inlineStr">
        <is>
          <t>DEC</t>
        </is>
      </c>
      <c r="P1832" t="n">
        <v>0</v>
      </c>
      <c r="Q1832" t="n">
        <v>0</v>
      </c>
      <c r="R1832">
        <f>A1832&amp;"-"&amp;YEAR(F1832)&amp;"-"&amp;IF(LEN(MONTH(F1832))=1,"0"&amp;MONTH(F1832),MONTH(F1832))&amp;"-"&amp;IF(LEN(DAY(F1832))=1,"0"&amp;DAY(F1832),DAY(F1832))</f>
        <v/>
      </c>
      <c r="S1832" t="inlineStr"/>
    </row>
    <row r="1833">
      <c r="A1833" t="n">
        <v>106</v>
      </c>
      <c r="B1833" t="inlineStr">
        <is>
          <t>Mortalidad de los accidentes laborales</t>
        </is>
      </c>
      <c r="C1833" t="inlineStr">
        <is>
          <t>GESTIÓN DE SEGURIDAD Y SALUD EN EL TRABAJO</t>
        </is>
      </c>
      <c r="D1833" t="inlineStr">
        <is>
          <t>Anual</t>
        </is>
      </c>
      <c r="E1833" t="inlineStr">
        <is>
          <t>Negativo</t>
        </is>
      </c>
      <c r="F1833" s="128" t="n">
        <v>46022</v>
      </c>
      <c r="G1833">
        <f>YEAR(F1833)</f>
        <v/>
      </c>
      <c r="H1833">
        <f>PROPER(TEXT(F1833,"mmmm"))</f>
        <v/>
      </c>
      <c r="I1833">
        <f>IF(OR(H1833="Enero",H1833="Febrero",H1833="Marzo",H1833="Abril",H1833="Mayo",H1833="Junio"),G1833&amp;"-1",IF(OR(H1833="Julio",H1833="Agosto",H1833="Septiembre",H1833="Octubre",H1833="Noviembre",H1833="Diciembre"),G1833&amp;"-2"))</f>
        <v/>
      </c>
      <c r="J1833" t="n">
        <v>0</v>
      </c>
      <c r="K1833" t="n">
        <v>0</v>
      </c>
      <c r="L1833" s="59">
        <f>IFERROR(IF(OR(J1833=0,K1833=""),"",IF(E1833="Positivo",MIN(MAX(K1833/J1833,0),1.3),MIN(MAX(J1833/K1833,0),1.3))),"")</f>
        <v/>
      </c>
      <c r="M1833" s="59">
        <f>IFERROR(IF(OR(J1833=0,K1833=""),"",IF(E1833="Positivo",MAX(K1833/J1833,0),MAX(J1833/K1833,0))),"")</f>
        <v/>
      </c>
      <c r="N1833" t="inlineStr">
        <is>
          <t>DEC</t>
        </is>
      </c>
      <c r="O1833" t="inlineStr">
        <is>
          <t>DEC</t>
        </is>
      </c>
      <c r="P1833" t="n">
        <v>0</v>
      </c>
      <c r="Q1833" t="n">
        <v>0</v>
      </c>
      <c r="R1833">
        <f>A1833&amp;"-"&amp;YEAR(F1833)&amp;"-"&amp;IF(LEN(MONTH(F1833))=1,"0"&amp;MONTH(F1833),MONTH(F1833))&amp;"-"&amp;IF(LEN(DAY(F1833))=1,"0"&amp;DAY(F1833),DAY(F1833))</f>
        <v/>
      </c>
      <c r="S1833" t="inlineStr"/>
    </row>
    <row r="1834">
      <c r="A1834" t="n">
        <v>109</v>
      </c>
      <c r="B1834" t="inlineStr">
        <is>
          <t>Nivel de Satisfacción Servicios Prestados</t>
        </is>
      </c>
      <c r="C1834" t="inlineStr">
        <is>
          <t>Comunicaciones Internas</t>
        </is>
      </c>
      <c r="D1834" t="inlineStr">
        <is>
          <t>Anual</t>
        </is>
      </c>
      <c r="E1834" t="inlineStr">
        <is>
          <t>Positivo</t>
        </is>
      </c>
      <c r="F1834" s="128" t="n">
        <v>45230</v>
      </c>
      <c r="G1834">
        <f>YEAR(F1834)</f>
        <v/>
      </c>
      <c r="H1834">
        <f>PROPER(TEXT(F1834,"mmmm"))</f>
        <v/>
      </c>
      <c r="I1834">
        <f>IF(OR(H1834="Enero",H1834="Febrero",H1834="Marzo",H1834="Abril",H1834="Mayo",H1834="Junio"),G1834&amp;"-1",IF(OR(H1834="Julio",H1834="Agosto",H1834="Septiembre",H1834="Octubre",H1834="Noviembre",H1834="Diciembre"),G1834&amp;"-2"))</f>
        <v/>
      </c>
      <c r="J1834" t="n">
        <v>80</v>
      </c>
      <c r="K1834" t="n">
        <v>0</v>
      </c>
      <c r="L1834" s="59">
        <f>IFERROR(IF(OR(J1834=0,K1834=""),"",IF(E1834="Positivo",MIN(MAX(K1834/J1834,0),1.3),MIN(MAX(J1834/K1834,0),1.3))),"")</f>
        <v/>
      </c>
      <c r="M1834" s="59">
        <f>IFERROR(IF(OR(J1834=0,K1834=""),"",IF(E1834="Positivo",MAX(K1834/J1834,0),MAX(J1834/K1834,0))),"")</f>
        <v/>
      </c>
      <c r="N1834" t="inlineStr">
        <is>
          <t>%</t>
        </is>
      </c>
      <c r="O1834" t="inlineStr">
        <is>
          <t>%</t>
        </is>
      </c>
      <c r="P1834" t="n">
        <v>0</v>
      </c>
      <c r="Q1834" t="n">
        <v>0</v>
      </c>
      <c r="R1834">
        <f>A1834&amp;"-"&amp;YEAR(F1834)&amp;"-"&amp;IF(LEN(MONTH(F1834))=1,"0"&amp;MONTH(F1834),MONTH(F1834))&amp;"-"&amp;IF(LEN(DAY(F1834))=1,"0"&amp;DAY(F1834),DAY(F1834))</f>
        <v/>
      </c>
      <c r="S1834" t="inlineStr"/>
    </row>
    <row r="1835">
      <c r="A1835" t="n">
        <v>109</v>
      </c>
      <c r="B1835" t="inlineStr">
        <is>
          <t>Nivel de Satisfacción Servicios Prestados</t>
        </is>
      </c>
      <c r="C1835" t="inlineStr">
        <is>
          <t>Comunicaciones Internas</t>
        </is>
      </c>
      <c r="D1835" t="inlineStr">
        <is>
          <t>Anual</t>
        </is>
      </c>
      <c r="E1835" t="inlineStr">
        <is>
          <t>Positivo</t>
        </is>
      </c>
      <c r="F1835" s="128" t="n">
        <v>45596</v>
      </c>
      <c r="G1835">
        <f>YEAR(F1835)</f>
        <v/>
      </c>
      <c r="H1835">
        <f>PROPER(TEXT(F1835,"mmmm"))</f>
        <v/>
      </c>
      <c r="I1835">
        <f>IF(OR(H1835="Enero",H1835="Febrero",H1835="Marzo",H1835="Abril",H1835="Mayo",H1835="Junio"),G1835&amp;"-1",IF(OR(H1835="Julio",H1835="Agosto",H1835="Septiembre",H1835="Octubre",H1835="Noviembre",H1835="Diciembre"),G1835&amp;"-2"))</f>
        <v/>
      </c>
      <c r="J1835" t="n">
        <v>80</v>
      </c>
      <c r="K1835" t="n">
        <v>85</v>
      </c>
      <c r="L1835" s="59">
        <f>IFERROR(IF(OR(J1835=0,K1835=""),"",IF(E1835="Positivo",MIN(MAX(K1835/J1835,0),1.3),MIN(MAX(J1835/K1835,0),1.3))),"")</f>
        <v/>
      </c>
      <c r="M1835" s="59">
        <f>IFERROR(IF(OR(J1835=0,K1835=""),"",IF(E1835="Positivo",MAX(K1835/J1835,0),MAX(J1835/K1835,0))),"")</f>
        <v/>
      </c>
      <c r="N1835" t="inlineStr">
        <is>
          <t>%</t>
        </is>
      </c>
      <c r="O1835" t="inlineStr">
        <is>
          <t>%</t>
        </is>
      </c>
      <c r="P1835" t="n">
        <v>0</v>
      </c>
      <c r="Q1835" t="n">
        <v>0</v>
      </c>
      <c r="R1835">
        <f>A1835&amp;"-"&amp;YEAR(F1835)&amp;"-"&amp;IF(LEN(MONTH(F1835))=1,"0"&amp;MONTH(F1835),MONTH(F1835))&amp;"-"&amp;IF(LEN(DAY(F1835))=1,"0"&amp;DAY(F1835),DAY(F1835))</f>
        <v/>
      </c>
      <c r="S1835" t="inlineStr"/>
    </row>
    <row r="1836">
      <c r="A1836" t="n">
        <v>109</v>
      </c>
      <c r="B1836" t="inlineStr">
        <is>
          <t>Nivel de Satisfacción Servicios Prestados</t>
        </is>
      </c>
      <c r="C1836" t="inlineStr">
        <is>
          <t>Comunicaciones Internas</t>
        </is>
      </c>
      <c r="D1836" t="inlineStr">
        <is>
          <t>Anual</t>
        </is>
      </c>
      <c r="E1836" t="inlineStr">
        <is>
          <t>Positivo</t>
        </is>
      </c>
      <c r="F1836" s="128" t="n">
        <v>45961</v>
      </c>
      <c r="G1836">
        <f>YEAR(F1836)</f>
        <v/>
      </c>
      <c r="H1836">
        <f>PROPER(TEXT(F1836,"mmmm"))</f>
        <v/>
      </c>
      <c r="I1836">
        <f>IF(OR(H1836="Enero",H1836="Febrero",H1836="Marzo",H1836="Abril",H1836="Mayo",H1836="Junio"),G1836&amp;"-1",IF(OR(H1836="Julio",H1836="Agosto",H1836="Septiembre",H1836="Octubre",H1836="Noviembre",H1836="Diciembre"),G1836&amp;"-2"))</f>
        <v/>
      </c>
      <c r="J1836" t="n">
        <v>80</v>
      </c>
      <c r="K1836" t="n">
        <v>94</v>
      </c>
      <c r="L1836" s="59">
        <f>IFERROR(IF(OR(J1836=0,K1836=""),"",IF(E1836="Positivo",MIN(MAX(K1836/J1836,0),1.3),MIN(MAX(J1836/K1836,0),1.3))),"")</f>
        <v/>
      </c>
      <c r="M1836" s="59">
        <f>IFERROR(IF(OR(J1836=0,K1836=""),"",IF(E1836="Positivo",MAX(K1836/J1836,0),MAX(J1836/K1836,0))),"")</f>
        <v/>
      </c>
      <c r="N1836" t="inlineStr">
        <is>
          <t>%</t>
        </is>
      </c>
      <c r="O1836" t="inlineStr">
        <is>
          <t>%</t>
        </is>
      </c>
      <c r="P1836" t="n">
        <v>0</v>
      </c>
      <c r="Q1836" t="n">
        <v>0</v>
      </c>
      <c r="R1836">
        <f>A1836&amp;"-"&amp;YEAR(F1836)&amp;"-"&amp;IF(LEN(MONTH(F1836))=1,"0"&amp;MONTH(F1836),MONTH(F1836))&amp;"-"&amp;IF(LEN(DAY(F1836))=1,"0"&amp;DAY(F1836),DAY(F1836))</f>
        <v/>
      </c>
      <c r="S1836" t="inlineStr"/>
    </row>
    <row r="1837">
      <c r="A1837" t="n">
        <v>109</v>
      </c>
      <c r="B1837" t="inlineStr">
        <is>
          <t>Nivel de Satisfacción Servicios Prestados</t>
        </is>
      </c>
      <c r="C1837" t="inlineStr">
        <is>
          <t>Comunicaciones Internas</t>
        </is>
      </c>
      <c r="D1837" t="inlineStr">
        <is>
          <t>Anual</t>
        </is>
      </c>
      <c r="E1837" t="inlineStr">
        <is>
          <t>Positivo</t>
        </is>
      </c>
      <c r="F1837" s="128" t="n">
        <v>46022</v>
      </c>
      <c r="G1837">
        <f>YEAR(F1837)</f>
        <v/>
      </c>
      <c r="H1837">
        <f>PROPER(TEXT(F1837,"mmmm"))</f>
        <v/>
      </c>
      <c r="I1837">
        <f>IF(OR(H1837="Enero",H1837="Febrero",H1837="Marzo",H1837="Abril",H1837="Mayo",H1837="Junio"),G1837&amp;"-1",IF(OR(H1837="Julio",H1837="Agosto",H1837="Septiembre",H1837="Octubre",H1837="Noviembre",H1837="Diciembre"),G1837&amp;"-2"))</f>
        <v/>
      </c>
      <c r="J1837" t="n">
        <v>80</v>
      </c>
      <c r="K1837" t="n">
        <v>94</v>
      </c>
      <c r="L1837" s="59">
        <f>IFERROR(IF(OR(J1837=0,K1837=""),"",IF(E1837="Positivo",MIN(MAX(K1837/J1837,0),1.3),MIN(MAX(J1837/K1837,0),1.3))),"")</f>
        <v/>
      </c>
      <c r="M1837" s="59">
        <f>IFERROR(IF(OR(J1837=0,K1837=""),"",IF(E1837="Positivo",MAX(K1837/J1837,0),MAX(J1837/K1837,0))),"")</f>
        <v/>
      </c>
      <c r="N1837" t="inlineStr">
        <is>
          <t>%</t>
        </is>
      </c>
      <c r="O1837" t="inlineStr">
        <is>
          <t>%</t>
        </is>
      </c>
      <c r="P1837" t="n">
        <v>0</v>
      </c>
      <c r="Q1837" t="n">
        <v>0</v>
      </c>
      <c r="R1837">
        <f>A1837&amp;"-"&amp;YEAR(F1837)&amp;"-"&amp;IF(LEN(MONTH(F1837))=1,"0"&amp;MONTH(F1837),MONTH(F1837))&amp;"-"&amp;IF(LEN(DAY(F1837))=1,"0"&amp;DAY(F1837),DAY(F1837))</f>
        <v/>
      </c>
      <c r="S1837" t="inlineStr"/>
    </row>
    <row r="1838">
      <c r="A1838" t="n">
        <v>111</v>
      </c>
      <c r="B1838" t="inlineStr">
        <is>
          <t>Nivel de Satisfacción Servicios Prestados</t>
        </is>
      </c>
      <c r="C1838" t="inlineStr">
        <is>
          <t>GESTIÓN DE ABASTECIMIENTO</t>
        </is>
      </c>
      <c r="D1838" t="inlineStr">
        <is>
          <t>Trimestral</t>
        </is>
      </c>
      <c r="E1838" t="inlineStr">
        <is>
          <t>Positivo</t>
        </is>
      </c>
      <c r="F1838" s="128" t="n">
        <v>44834</v>
      </c>
      <c r="G1838">
        <f>YEAR(F1838)</f>
        <v/>
      </c>
      <c r="H1838">
        <f>PROPER(TEXT(F1838,"mmmm"))</f>
        <v/>
      </c>
      <c r="I1838">
        <f>IF(OR(H1838="Enero",H1838="Febrero",H1838="Marzo",H1838="Abril",H1838="Mayo",H1838="Junio"),G1838&amp;"-1",IF(OR(H1838="Julio",H1838="Agosto",H1838="Septiembre",H1838="Octubre",H1838="Noviembre",H1838="Diciembre"),G1838&amp;"-2"))</f>
        <v/>
      </c>
      <c r="J1838" t="n">
        <v>80</v>
      </c>
      <c r="K1838" t="n">
        <v>70</v>
      </c>
      <c r="L1838" s="59">
        <f>IFERROR(IF(OR(J1838=0,K1838=""),"",IF(E1838="Positivo",MIN(MAX(K1838/J1838,0),1.3),MIN(MAX(J1838/K1838,0),1.3))),"")</f>
        <v/>
      </c>
      <c r="M1838" s="59">
        <f>IFERROR(IF(OR(J1838=0,K1838=""),"",IF(E1838="Positivo",MAX(K1838/J1838,0),MAX(J1838/K1838,0))),"")</f>
        <v/>
      </c>
      <c r="N1838" t="inlineStr">
        <is>
          <t>%</t>
        </is>
      </c>
      <c r="O1838" t="inlineStr">
        <is>
          <t>%</t>
        </is>
      </c>
      <c r="P1838" t="n">
        <v>0</v>
      </c>
      <c r="Q1838" t="n">
        <v>0</v>
      </c>
      <c r="R1838">
        <f>A1838&amp;"-"&amp;YEAR(F1838)&amp;"-"&amp;IF(LEN(MONTH(F1838))=1,"0"&amp;MONTH(F1838),MONTH(F1838))&amp;"-"&amp;IF(LEN(DAY(F1838))=1,"0"&amp;DAY(F1838),DAY(F1838))</f>
        <v/>
      </c>
      <c r="S1838" t="inlineStr"/>
    </row>
    <row r="1839">
      <c r="A1839" t="n">
        <v>111</v>
      </c>
      <c r="B1839" t="inlineStr">
        <is>
          <t>Nivel de Satisfacción Servicios Prestados</t>
        </is>
      </c>
      <c r="C1839" t="inlineStr">
        <is>
          <t>GESTIÓN DE ABASTECIMIENTO</t>
        </is>
      </c>
      <c r="D1839" t="inlineStr">
        <is>
          <t>Trimestral</t>
        </is>
      </c>
      <c r="E1839" t="inlineStr">
        <is>
          <t>Positivo</t>
        </is>
      </c>
      <c r="F1839" s="128" t="n">
        <v>45930</v>
      </c>
      <c r="G1839">
        <f>YEAR(F1839)</f>
        <v/>
      </c>
      <c r="H1839">
        <f>PROPER(TEXT(F1839,"mmmm"))</f>
        <v/>
      </c>
      <c r="I1839">
        <f>IF(OR(H1839="Enero",H1839="Febrero",H1839="Marzo",H1839="Abril",H1839="Mayo",H1839="Junio"),G1839&amp;"-1",IF(OR(H1839="Julio",H1839="Agosto",H1839="Septiembre",H1839="Octubre",H1839="Noviembre",H1839="Diciembre"),G1839&amp;"-2"))</f>
        <v/>
      </c>
      <c r="J1839" t="n">
        <v>80</v>
      </c>
      <c r="K1839" t="n">
        <v>92.5</v>
      </c>
      <c r="L1839" s="59">
        <f>IFERROR(IF(OR(J1839=0,K1839=""),"",IF(E1839="Positivo",MIN(MAX(K1839/J1839,0),1.3),MIN(MAX(J1839/K1839,0),1.3))),"")</f>
        <v/>
      </c>
      <c r="M1839" s="59">
        <f>IFERROR(IF(OR(J1839=0,K1839=""),"",IF(E1839="Positivo",MAX(K1839/J1839,0),MAX(J1839/K1839,0))),"")</f>
        <v/>
      </c>
      <c r="N1839" t="inlineStr">
        <is>
          <t>%</t>
        </is>
      </c>
      <c r="O1839" t="inlineStr">
        <is>
          <t>%</t>
        </is>
      </c>
      <c r="P1839" t="n">
        <v>0</v>
      </c>
      <c r="Q1839" t="n">
        <v>0</v>
      </c>
      <c r="R1839">
        <f>A1839&amp;"-"&amp;YEAR(F1839)&amp;"-"&amp;IF(LEN(MONTH(F1839))=1,"0"&amp;MONTH(F1839),MONTH(F1839))&amp;"-"&amp;IF(LEN(DAY(F1839))=1,"0"&amp;DAY(F1839),DAY(F1839))</f>
        <v/>
      </c>
      <c r="S1839" t="inlineStr"/>
    </row>
    <row r="1840">
      <c r="A1840" t="n">
        <v>111</v>
      </c>
      <c r="B1840" t="inlineStr">
        <is>
          <t>Nivel de Satisfacción Servicios Prestados</t>
        </is>
      </c>
      <c r="C1840" t="inlineStr">
        <is>
          <t>GESTIÓN DE ABASTECIMIENTO</t>
        </is>
      </c>
      <c r="D1840" t="inlineStr">
        <is>
          <t>Trimestral</t>
        </is>
      </c>
      <c r="E1840" t="inlineStr">
        <is>
          <t>Positivo</t>
        </is>
      </c>
      <c r="F1840" s="128" t="n">
        <v>46022</v>
      </c>
      <c r="G1840">
        <f>YEAR(F1840)</f>
        <v/>
      </c>
      <c r="H1840">
        <f>PROPER(TEXT(F1840,"mmmm"))</f>
        <v/>
      </c>
      <c r="I1840">
        <f>IF(OR(H1840="Enero",H1840="Febrero",H1840="Marzo",H1840="Abril",H1840="Mayo",H1840="Junio"),G1840&amp;"-1",IF(OR(H1840="Julio",H1840="Agosto",H1840="Septiembre",H1840="Octubre",H1840="Noviembre",H1840="Diciembre"),G1840&amp;"-2"))</f>
        <v/>
      </c>
      <c r="J1840" t="n">
        <v>80</v>
      </c>
      <c r="K1840" t="n">
        <v>96.59999999999999</v>
      </c>
      <c r="L1840" s="59">
        <f>IFERROR(IF(OR(J1840=0,K1840=""),"",IF(E1840="Positivo",MIN(MAX(K1840/J1840,0),1.3),MIN(MAX(J1840/K1840,0),1.3))),"")</f>
        <v/>
      </c>
      <c r="M1840" s="59">
        <f>IFERROR(IF(OR(J1840=0,K1840=""),"",IF(E1840="Positivo",MAX(K1840/J1840,0),MAX(J1840/K1840,0))),"")</f>
        <v/>
      </c>
      <c r="N1840" t="inlineStr">
        <is>
          <t>%</t>
        </is>
      </c>
      <c r="O1840" t="inlineStr">
        <is>
          <t>%</t>
        </is>
      </c>
      <c r="P1840" t="n">
        <v>0</v>
      </c>
      <c r="Q1840" t="n">
        <v>0</v>
      </c>
      <c r="R1840">
        <f>A1840&amp;"-"&amp;YEAR(F1840)&amp;"-"&amp;IF(LEN(MONTH(F1840))=1,"0"&amp;MONTH(F1840),MONTH(F1840))&amp;"-"&amp;IF(LEN(DAY(F1840))=1,"0"&amp;DAY(F1840),DAY(F1840))</f>
        <v/>
      </c>
      <c r="S1840" t="inlineStr"/>
    </row>
    <row r="1841">
      <c r="A1841" t="n">
        <v>112</v>
      </c>
      <c r="B1841" t="inlineStr">
        <is>
          <t>Nivel de Satisfacción Servicios Prestados</t>
        </is>
      </c>
      <c r="C1841" t="inlineStr">
        <is>
          <t>Gestión Infraestructura Física</t>
        </is>
      </c>
      <c r="D1841" t="inlineStr">
        <is>
          <t>Anual</t>
        </is>
      </c>
      <c r="E1841" t="inlineStr">
        <is>
          <t>Positivo</t>
        </is>
      </c>
      <c r="F1841" s="128" t="n">
        <v>45961</v>
      </c>
      <c r="G1841">
        <f>YEAR(F1841)</f>
        <v/>
      </c>
      <c r="H1841">
        <f>PROPER(TEXT(F1841,"mmmm"))</f>
        <v/>
      </c>
      <c r="I1841">
        <f>IF(OR(H1841="Enero",H1841="Febrero",H1841="Marzo",H1841="Abril",H1841="Mayo",H1841="Junio"),G1841&amp;"-1",IF(OR(H1841="Julio",H1841="Agosto",H1841="Septiembre",H1841="Octubre",H1841="Noviembre",H1841="Diciembre"),G1841&amp;"-2"))</f>
        <v/>
      </c>
      <c r="J1841" t="n">
        <v>80</v>
      </c>
      <c r="K1841" t="n">
        <v>90</v>
      </c>
      <c r="L1841" s="59">
        <f>IFERROR(IF(OR(J1841=0,K1841=""),"",IF(E1841="Positivo",MIN(MAX(K1841/J1841,0),1.3),MIN(MAX(J1841/K1841,0),1.3))),"")</f>
        <v/>
      </c>
      <c r="M1841" s="59">
        <f>IFERROR(IF(OR(J1841=0,K1841=""),"",IF(E1841="Positivo",MAX(K1841/J1841,0),MAX(J1841/K1841,0))),"")</f>
        <v/>
      </c>
      <c r="N1841" t="inlineStr">
        <is>
          <t>%</t>
        </is>
      </c>
      <c r="O1841" t="inlineStr">
        <is>
          <t>%</t>
        </is>
      </c>
      <c r="P1841" t="n">
        <v>0</v>
      </c>
      <c r="Q1841" t="n">
        <v>0</v>
      </c>
      <c r="R1841">
        <f>A1841&amp;"-"&amp;YEAR(F1841)&amp;"-"&amp;IF(LEN(MONTH(F1841))=1,"0"&amp;MONTH(F1841),MONTH(F1841))&amp;"-"&amp;IF(LEN(DAY(F1841))=1,"0"&amp;DAY(F1841),DAY(F1841))</f>
        <v/>
      </c>
      <c r="S1841" t="inlineStr"/>
    </row>
    <row r="1842">
      <c r="A1842" t="n">
        <v>112</v>
      </c>
      <c r="B1842" t="inlineStr">
        <is>
          <t>Nivel de Satisfacción Servicios Prestados</t>
        </is>
      </c>
      <c r="C1842" t="inlineStr">
        <is>
          <t>Gestión Infraestructura Física</t>
        </is>
      </c>
      <c r="D1842" t="inlineStr">
        <is>
          <t>Anual</t>
        </is>
      </c>
      <c r="E1842" t="inlineStr">
        <is>
          <t>Positivo</t>
        </is>
      </c>
      <c r="F1842" s="128" t="n">
        <v>46022</v>
      </c>
      <c r="G1842">
        <f>YEAR(F1842)</f>
        <v/>
      </c>
      <c r="H1842">
        <f>PROPER(TEXT(F1842,"mmmm"))</f>
        <v/>
      </c>
      <c r="I1842">
        <f>IF(OR(H1842="Enero",H1842="Febrero",H1842="Marzo",H1842="Abril",H1842="Mayo",H1842="Junio"),G1842&amp;"-1",IF(OR(H1842="Julio",H1842="Agosto",H1842="Septiembre",H1842="Octubre",H1842="Noviembre",H1842="Diciembre"),G1842&amp;"-2"))</f>
        <v/>
      </c>
      <c r="J1842" t="n">
        <v>80</v>
      </c>
      <c r="K1842" t="n">
        <v>90</v>
      </c>
      <c r="L1842" s="59">
        <f>IFERROR(IF(OR(J1842=0,K1842=""),"",IF(E1842="Positivo",MIN(MAX(K1842/J1842,0),1.3),MIN(MAX(J1842/K1842,0),1.3))),"")</f>
        <v/>
      </c>
      <c r="M1842" s="59">
        <f>IFERROR(IF(OR(J1842=0,K1842=""),"",IF(E1842="Positivo",MAX(K1842/J1842,0),MAX(J1842/K1842,0))),"")</f>
        <v/>
      </c>
      <c r="N1842" t="inlineStr">
        <is>
          <t>%</t>
        </is>
      </c>
      <c r="O1842" t="inlineStr">
        <is>
          <t>%</t>
        </is>
      </c>
      <c r="P1842" t="n">
        <v>0</v>
      </c>
      <c r="Q1842" t="n">
        <v>0</v>
      </c>
      <c r="R1842">
        <f>A1842&amp;"-"&amp;YEAR(F1842)&amp;"-"&amp;IF(LEN(MONTH(F1842))=1,"0"&amp;MONTH(F1842),MONTH(F1842))&amp;"-"&amp;IF(LEN(DAY(F1842))=1,"0"&amp;DAY(F1842),DAY(F1842))</f>
        <v/>
      </c>
      <c r="S1842" t="inlineStr"/>
    </row>
    <row r="1843">
      <c r="A1843" t="n">
        <v>113</v>
      </c>
      <c r="B1843" t="inlineStr">
        <is>
          <t>Nivel de Satisfacción Servicios Prestados</t>
        </is>
      </c>
      <c r="C1843" t="inlineStr">
        <is>
          <t>GESTIÓN Y DESARROLLO DEL TALENTO HUMANO</t>
        </is>
      </c>
      <c r="D1843" t="inlineStr">
        <is>
          <t>Anual</t>
        </is>
      </c>
      <c r="E1843" t="inlineStr">
        <is>
          <t>Positivo</t>
        </is>
      </c>
      <c r="F1843" s="128" t="n">
        <v>45961</v>
      </c>
      <c r="G1843">
        <f>YEAR(F1843)</f>
        <v/>
      </c>
      <c r="H1843">
        <f>PROPER(TEXT(F1843,"mmmm"))</f>
        <v/>
      </c>
      <c r="I1843">
        <f>IF(OR(H1843="Enero",H1843="Febrero",H1843="Marzo",H1843="Abril",H1843="Mayo",H1843="Junio"),G1843&amp;"-1",IF(OR(H1843="Julio",H1843="Agosto",H1843="Septiembre",H1843="Octubre",H1843="Noviembre",H1843="Diciembre"),G1843&amp;"-2"))</f>
        <v/>
      </c>
      <c r="J1843" t="n">
        <v>80</v>
      </c>
      <c r="K1843" t="n">
        <v>94</v>
      </c>
      <c r="L1843" s="59">
        <f>IFERROR(IF(OR(J1843=0,K1843=""),"",IF(E1843="Positivo",MIN(MAX(K1843/J1843,0),1.3),MIN(MAX(J1843/K1843,0),1.3))),"")</f>
        <v/>
      </c>
      <c r="M1843" s="59">
        <f>IFERROR(IF(OR(J1843=0,K1843=""),"",IF(E1843="Positivo",MAX(K1843/J1843,0),MAX(J1843/K1843,0))),"")</f>
        <v/>
      </c>
      <c r="N1843" t="inlineStr">
        <is>
          <t>%</t>
        </is>
      </c>
      <c r="O1843" t="inlineStr">
        <is>
          <t>%</t>
        </is>
      </c>
      <c r="P1843" t="n">
        <v>0</v>
      </c>
      <c r="Q1843" t="n">
        <v>0</v>
      </c>
      <c r="R1843">
        <f>A1843&amp;"-"&amp;YEAR(F1843)&amp;"-"&amp;IF(LEN(MONTH(F1843))=1,"0"&amp;MONTH(F1843),MONTH(F1843))&amp;"-"&amp;IF(LEN(DAY(F1843))=1,"0"&amp;DAY(F1843),DAY(F1843))</f>
        <v/>
      </c>
      <c r="S1843" t="inlineStr"/>
    </row>
    <row r="1844">
      <c r="A1844" t="n">
        <v>113</v>
      </c>
      <c r="B1844" t="inlineStr">
        <is>
          <t>Nivel de Satisfacción Servicios Prestados</t>
        </is>
      </c>
      <c r="C1844" t="inlineStr">
        <is>
          <t>GESTIÓN Y DESARROLLO DEL TALENTO HUMANO</t>
        </is>
      </c>
      <c r="D1844" t="inlineStr">
        <is>
          <t>Anual</t>
        </is>
      </c>
      <c r="E1844" t="inlineStr">
        <is>
          <t>Positivo</t>
        </is>
      </c>
      <c r="F1844" s="128" t="n">
        <v>46022</v>
      </c>
      <c r="G1844">
        <f>YEAR(F1844)</f>
        <v/>
      </c>
      <c r="H1844">
        <f>PROPER(TEXT(F1844,"mmmm"))</f>
        <v/>
      </c>
      <c r="I1844">
        <f>IF(OR(H1844="Enero",H1844="Febrero",H1844="Marzo",H1844="Abril",H1844="Mayo",H1844="Junio"),G1844&amp;"-1",IF(OR(H1844="Julio",H1844="Agosto",H1844="Septiembre",H1844="Octubre",H1844="Noviembre",H1844="Diciembre"),G1844&amp;"-2"))</f>
        <v/>
      </c>
      <c r="J1844" t="n">
        <v>80</v>
      </c>
      <c r="K1844" t="n">
        <v>94</v>
      </c>
      <c r="L1844" s="59">
        <f>IFERROR(IF(OR(J1844=0,K1844=""),"",IF(E1844="Positivo",MIN(MAX(K1844/J1844,0),1.3),MIN(MAX(J1844/K1844,0),1.3))),"")</f>
        <v/>
      </c>
      <c r="M1844" s="59">
        <f>IFERROR(IF(OR(J1844=0,K1844=""),"",IF(E1844="Positivo",MAX(K1844/J1844,0),MAX(J1844/K1844,0))),"")</f>
        <v/>
      </c>
      <c r="N1844" t="inlineStr">
        <is>
          <t>%</t>
        </is>
      </c>
      <c r="O1844" t="inlineStr">
        <is>
          <t>%</t>
        </is>
      </c>
      <c r="P1844" t="n">
        <v>0</v>
      </c>
      <c r="Q1844" t="n">
        <v>0</v>
      </c>
      <c r="R1844">
        <f>A1844&amp;"-"&amp;YEAR(F1844)&amp;"-"&amp;IF(LEN(MONTH(F1844))=1,"0"&amp;MONTH(F1844),MONTH(F1844))&amp;"-"&amp;IF(LEN(DAY(F1844))=1,"0"&amp;DAY(F1844),DAY(F1844))</f>
        <v/>
      </c>
      <c r="S1844" t="inlineStr"/>
    </row>
    <row r="1845">
      <c r="A1845" t="n">
        <v>114</v>
      </c>
      <c r="B1845" t="inlineStr">
        <is>
          <t>Nivel de Satisfacción Servicios Prestados</t>
        </is>
      </c>
      <c r="C1845" t="inlineStr">
        <is>
          <t>GESTIÓN DE LA TECNOLOGÍA E INNOVACIÓN DIGITAL</t>
        </is>
      </c>
      <c r="D1845" t="inlineStr">
        <is>
          <t>Anual</t>
        </is>
      </c>
      <c r="E1845" t="inlineStr">
        <is>
          <t>Positivo</t>
        </is>
      </c>
      <c r="F1845" s="128" t="n">
        <v>45961</v>
      </c>
      <c r="G1845">
        <f>YEAR(F1845)</f>
        <v/>
      </c>
      <c r="H1845">
        <f>PROPER(TEXT(F1845,"mmmm"))</f>
        <v/>
      </c>
      <c r="I1845">
        <f>IF(OR(H1845="Enero",H1845="Febrero",H1845="Marzo",H1845="Abril",H1845="Mayo",H1845="Junio"),G1845&amp;"-1",IF(OR(H1845="Julio",H1845="Agosto",H1845="Septiembre",H1845="Octubre",H1845="Noviembre",H1845="Diciembre"),G1845&amp;"-2"))</f>
        <v/>
      </c>
      <c r="J1845" t="n">
        <v>80</v>
      </c>
      <c r="K1845" t="n">
        <v>74</v>
      </c>
      <c r="L1845" s="59">
        <f>IFERROR(IF(OR(J1845=0,K1845=""),"",IF(E1845="Positivo",MIN(MAX(K1845/J1845,0),1.3),MIN(MAX(J1845/K1845,0),1.3))),"")</f>
        <v/>
      </c>
      <c r="M1845" s="59">
        <f>IFERROR(IF(OR(J1845=0,K1845=""),"",IF(E1845="Positivo",MAX(K1845/J1845,0),MAX(J1845/K1845,0))),"")</f>
        <v/>
      </c>
      <c r="N1845" t="inlineStr">
        <is>
          <t>%</t>
        </is>
      </c>
      <c r="O1845" t="inlineStr">
        <is>
          <t>%</t>
        </is>
      </c>
      <c r="P1845" t="n">
        <v>0</v>
      </c>
      <c r="Q1845" t="n">
        <v>0</v>
      </c>
      <c r="R1845">
        <f>A1845&amp;"-"&amp;YEAR(F1845)&amp;"-"&amp;IF(LEN(MONTH(F1845))=1,"0"&amp;MONTH(F1845),MONTH(F1845))&amp;"-"&amp;IF(LEN(DAY(F1845))=1,"0"&amp;DAY(F1845),DAY(F1845))</f>
        <v/>
      </c>
      <c r="S1845" t="inlineStr"/>
    </row>
    <row r="1846">
      <c r="A1846" t="n">
        <v>114</v>
      </c>
      <c r="B1846" t="inlineStr">
        <is>
          <t>Nivel de Satisfacción Servicios Prestados</t>
        </is>
      </c>
      <c r="C1846" t="inlineStr">
        <is>
          <t>GESTIÓN DE LA TECNOLOGÍA E INNOVACIÓN DIGITAL</t>
        </is>
      </c>
      <c r="D1846" t="inlineStr">
        <is>
          <t>Anual</t>
        </is>
      </c>
      <c r="E1846" t="inlineStr">
        <is>
          <t>Positivo</t>
        </is>
      </c>
      <c r="F1846" s="128" t="n">
        <v>46022</v>
      </c>
      <c r="G1846">
        <f>YEAR(F1846)</f>
        <v/>
      </c>
      <c r="H1846">
        <f>PROPER(TEXT(F1846,"mmmm"))</f>
        <v/>
      </c>
      <c r="I1846">
        <f>IF(OR(H1846="Enero",H1846="Febrero",H1846="Marzo",H1846="Abril",H1846="Mayo",H1846="Junio"),G1846&amp;"-1",IF(OR(H1846="Julio",H1846="Agosto",H1846="Septiembre",H1846="Octubre",H1846="Noviembre",H1846="Diciembre"),G1846&amp;"-2"))</f>
        <v/>
      </c>
      <c r="J1846" t="n">
        <v>80</v>
      </c>
      <c r="K1846" t="n">
        <v>74</v>
      </c>
      <c r="L1846" s="59">
        <f>IFERROR(IF(OR(J1846=0,K1846=""),"",IF(E1846="Positivo",MIN(MAX(K1846/J1846,0),1.3),MIN(MAX(J1846/K1846,0),1.3))),"")</f>
        <v/>
      </c>
      <c r="M1846" s="59">
        <f>IFERROR(IF(OR(J1846=0,K1846=""),"",IF(E1846="Positivo",MAX(K1846/J1846,0),MAX(J1846/K1846,0))),"")</f>
        <v/>
      </c>
      <c r="N1846" t="inlineStr">
        <is>
          <t>%</t>
        </is>
      </c>
      <c r="O1846" t="inlineStr">
        <is>
          <t>%</t>
        </is>
      </c>
      <c r="P1846" t="n">
        <v>0</v>
      </c>
      <c r="Q1846" t="n">
        <v>0</v>
      </c>
      <c r="R1846">
        <f>A1846&amp;"-"&amp;YEAR(F1846)&amp;"-"&amp;IF(LEN(MONTH(F1846))=1,"0"&amp;MONTH(F1846),MONTH(F1846))&amp;"-"&amp;IF(LEN(DAY(F1846))=1,"0"&amp;DAY(F1846),DAY(F1846))</f>
        <v/>
      </c>
      <c r="S1846" t="inlineStr"/>
    </row>
    <row r="1847">
      <c r="A1847" t="n">
        <v>115</v>
      </c>
      <c r="B1847" t="inlineStr">
        <is>
          <t>Nivel de Satisfacción Servicios Prestados</t>
        </is>
      </c>
      <c r="C1847" t="inlineStr">
        <is>
          <t>GESTIÓN DE SEGURIDAD Y SALUD EN EL TRABAJO</t>
        </is>
      </c>
      <c r="D1847" t="inlineStr">
        <is>
          <t>Anual</t>
        </is>
      </c>
      <c r="E1847" t="inlineStr">
        <is>
          <t>Positivo</t>
        </is>
      </c>
      <c r="F1847" s="128" t="n">
        <v>44865</v>
      </c>
      <c r="G1847">
        <f>YEAR(F1847)</f>
        <v/>
      </c>
      <c r="H1847">
        <f>PROPER(TEXT(F1847,"mmmm"))</f>
        <v/>
      </c>
      <c r="I1847">
        <f>IF(OR(H1847="Enero",H1847="Febrero",H1847="Marzo",H1847="Abril",H1847="Mayo",H1847="Junio"),G1847&amp;"-1",IF(OR(H1847="Julio",H1847="Agosto",H1847="Septiembre",H1847="Octubre",H1847="Noviembre",H1847="Diciembre"),G1847&amp;"-2"))</f>
        <v/>
      </c>
      <c r="J1847" t="n">
        <v>80</v>
      </c>
      <c r="K1847" t="n">
        <v>90</v>
      </c>
      <c r="L1847" s="59">
        <f>IFERROR(IF(OR(J1847=0,K1847=""),"",IF(E1847="Positivo",MIN(MAX(K1847/J1847,0),1.3),MIN(MAX(J1847/K1847,0),1.3))),"")</f>
        <v/>
      </c>
      <c r="M1847" s="59">
        <f>IFERROR(IF(OR(J1847=0,K1847=""),"",IF(E1847="Positivo",MAX(K1847/J1847,0),MAX(J1847/K1847,0))),"")</f>
        <v/>
      </c>
      <c r="N1847" t="inlineStr">
        <is>
          <t>%</t>
        </is>
      </c>
      <c r="O1847" t="inlineStr">
        <is>
          <t>%</t>
        </is>
      </c>
      <c r="P1847" t="n">
        <v>0</v>
      </c>
      <c r="Q1847" t="n">
        <v>0</v>
      </c>
      <c r="R1847">
        <f>A1847&amp;"-"&amp;YEAR(F1847)&amp;"-"&amp;IF(LEN(MONTH(F1847))=1,"0"&amp;MONTH(F1847),MONTH(F1847))&amp;"-"&amp;IF(LEN(DAY(F1847))=1,"0"&amp;DAY(F1847),DAY(F1847))</f>
        <v/>
      </c>
      <c r="S1847" t="inlineStr"/>
    </row>
    <row r="1848">
      <c r="A1848" t="n">
        <v>115</v>
      </c>
      <c r="B1848" t="inlineStr">
        <is>
          <t>Nivel de Satisfacción Servicios Prestados</t>
        </is>
      </c>
      <c r="C1848" t="inlineStr">
        <is>
          <t>GESTIÓN DE SEGURIDAD Y SALUD EN EL TRABAJO</t>
        </is>
      </c>
      <c r="D1848" t="inlineStr">
        <is>
          <t>Anual</t>
        </is>
      </c>
      <c r="E1848" t="inlineStr">
        <is>
          <t>Positivo</t>
        </is>
      </c>
      <c r="F1848" s="128" t="n">
        <v>45596</v>
      </c>
      <c r="G1848">
        <f>YEAR(F1848)</f>
        <v/>
      </c>
      <c r="H1848">
        <f>PROPER(TEXT(F1848,"mmmm"))</f>
        <v/>
      </c>
      <c r="I1848">
        <f>IF(OR(H1848="Enero",H1848="Febrero",H1848="Marzo",H1848="Abril",H1848="Mayo",H1848="Junio"),G1848&amp;"-1",IF(OR(H1848="Julio",H1848="Agosto",H1848="Septiembre",H1848="Octubre",H1848="Noviembre",H1848="Diciembre"),G1848&amp;"-2"))</f>
        <v/>
      </c>
      <c r="J1848" t="n">
        <v>80</v>
      </c>
      <c r="K1848" t="n">
        <v>90</v>
      </c>
      <c r="L1848" s="59">
        <f>IFERROR(IF(OR(J1848=0,K1848=""),"",IF(E1848="Positivo",MIN(MAX(K1848/J1848,0),1.3),MIN(MAX(J1848/K1848,0),1.3))),"")</f>
        <v/>
      </c>
      <c r="M1848" s="59">
        <f>IFERROR(IF(OR(J1848=0,K1848=""),"",IF(E1848="Positivo",MAX(K1848/J1848,0),MAX(J1848/K1848,0))),"")</f>
        <v/>
      </c>
      <c r="N1848" t="inlineStr">
        <is>
          <t>%</t>
        </is>
      </c>
      <c r="O1848" t="inlineStr">
        <is>
          <t>%</t>
        </is>
      </c>
      <c r="P1848" t="n">
        <v>0</v>
      </c>
      <c r="Q1848" t="n">
        <v>0</v>
      </c>
      <c r="R1848">
        <f>A1848&amp;"-"&amp;YEAR(F1848)&amp;"-"&amp;IF(LEN(MONTH(F1848))=1,"0"&amp;MONTH(F1848),MONTH(F1848))&amp;"-"&amp;IF(LEN(DAY(F1848))=1,"0"&amp;DAY(F1848),DAY(F1848))</f>
        <v/>
      </c>
      <c r="S1848" t="inlineStr"/>
    </row>
    <row r="1849">
      <c r="A1849" t="n">
        <v>115</v>
      </c>
      <c r="B1849" t="inlineStr">
        <is>
          <t>Nivel de Satisfacción Servicios Prestados</t>
        </is>
      </c>
      <c r="C1849" t="inlineStr">
        <is>
          <t>GESTIÓN DE SEGURIDAD Y SALUD EN EL TRABAJO</t>
        </is>
      </c>
      <c r="D1849" t="inlineStr">
        <is>
          <t>Anual</t>
        </is>
      </c>
      <c r="E1849" t="inlineStr">
        <is>
          <t>Positivo</t>
        </is>
      </c>
      <c r="F1849" s="128" t="n">
        <v>45961</v>
      </c>
      <c r="G1849">
        <f>YEAR(F1849)</f>
        <v/>
      </c>
      <c r="H1849">
        <f>PROPER(TEXT(F1849,"mmmm"))</f>
        <v/>
      </c>
      <c r="I1849">
        <f>IF(OR(H1849="Enero",H1849="Febrero",H1849="Marzo",H1849="Abril",H1849="Mayo",H1849="Junio"),G1849&amp;"-1",IF(OR(H1849="Julio",H1849="Agosto",H1849="Septiembre",H1849="Octubre",H1849="Noviembre",H1849="Diciembre"),G1849&amp;"-2"))</f>
        <v/>
      </c>
      <c r="J1849" t="n">
        <v>80</v>
      </c>
      <c r="K1849" t="n">
        <v>89</v>
      </c>
      <c r="L1849" s="59">
        <f>IFERROR(IF(OR(J1849=0,K1849=""),"",IF(E1849="Positivo",MIN(MAX(K1849/J1849,0),1.3),MIN(MAX(J1849/K1849,0),1.3))),"")</f>
        <v/>
      </c>
      <c r="M1849" s="59">
        <f>IFERROR(IF(OR(J1849=0,K1849=""),"",IF(E1849="Positivo",MAX(K1849/J1849,0),MAX(J1849/K1849,0))),"")</f>
        <v/>
      </c>
      <c r="N1849" t="inlineStr">
        <is>
          <t>%</t>
        </is>
      </c>
      <c r="O1849" t="inlineStr">
        <is>
          <t>%</t>
        </is>
      </c>
      <c r="P1849" t="n">
        <v>0</v>
      </c>
      <c r="Q1849" t="n">
        <v>0</v>
      </c>
      <c r="R1849">
        <f>A1849&amp;"-"&amp;YEAR(F1849)&amp;"-"&amp;IF(LEN(MONTH(F1849))=1,"0"&amp;MONTH(F1849),MONTH(F1849))&amp;"-"&amp;IF(LEN(DAY(F1849))=1,"0"&amp;DAY(F1849),DAY(F1849))</f>
        <v/>
      </c>
      <c r="S1849" t="inlineStr"/>
    </row>
    <row r="1850">
      <c r="A1850" t="n">
        <v>115</v>
      </c>
      <c r="B1850" t="inlineStr">
        <is>
          <t>Nivel de Satisfacción Servicios Prestados</t>
        </is>
      </c>
      <c r="C1850" t="inlineStr">
        <is>
          <t>GESTIÓN DE SEGURIDAD Y SALUD EN EL TRABAJO</t>
        </is>
      </c>
      <c r="D1850" t="inlineStr">
        <is>
          <t>Anual</t>
        </is>
      </c>
      <c r="E1850" t="inlineStr">
        <is>
          <t>Positivo</t>
        </is>
      </c>
      <c r="F1850" s="128" t="n">
        <v>46022</v>
      </c>
      <c r="G1850">
        <f>YEAR(F1850)</f>
        <v/>
      </c>
      <c r="H1850">
        <f>PROPER(TEXT(F1850,"mmmm"))</f>
        <v/>
      </c>
      <c r="I1850">
        <f>IF(OR(H1850="Enero",H1850="Febrero",H1850="Marzo",H1850="Abril",H1850="Mayo",H1850="Junio"),G1850&amp;"-1",IF(OR(H1850="Julio",H1850="Agosto",H1850="Septiembre",H1850="Octubre",H1850="Noviembre",H1850="Diciembre"),G1850&amp;"-2"))</f>
        <v/>
      </c>
      <c r="J1850" t="n">
        <v>80</v>
      </c>
      <c r="K1850" t="n">
        <v>89</v>
      </c>
      <c r="L1850" s="59">
        <f>IFERROR(IF(OR(J1850=0,K1850=""),"",IF(E1850="Positivo",MIN(MAX(K1850/J1850,0),1.3),MIN(MAX(J1850/K1850,0),1.3))),"")</f>
        <v/>
      </c>
      <c r="M1850" s="59">
        <f>IFERROR(IF(OR(J1850=0,K1850=""),"",IF(E1850="Positivo",MAX(K1850/J1850,0),MAX(J1850/K1850,0))),"")</f>
        <v/>
      </c>
      <c r="N1850" t="inlineStr">
        <is>
          <t>%</t>
        </is>
      </c>
      <c r="O1850" t="inlineStr">
        <is>
          <t>%</t>
        </is>
      </c>
      <c r="P1850" t="n">
        <v>0</v>
      </c>
      <c r="Q1850" t="n">
        <v>0</v>
      </c>
      <c r="R1850">
        <f>A1850&amp;"-"&amp;YEAR(F1850)&amp;"-"&amp;IF(LEN(MONTH(F1850))=1,"0"&amp;MONTH(F1850),MONTH(F1850))&amp;"-"&amp;IF(LEN(DAY(F1850))=1,"0"&amp;DAY(F1850),DAY(F1850))</f>
        <v/>
      </c>
      <c r="S1850" t="inlineStr"/>
    </row>
    <row r="1851">
      <c r="A1851" t="n">
        <v>116</v>
      </c>
      <c r="B1851" t="inlineStr">
        <is>
          <t>Nivel de Satisfacción Servicios Prestados</t>
        </is>
      </c>
      <c r="C1851" t="inlineStr">
        <is>
          <t>AUDITORÍA INTERNA</t>
        </is>
      </c>
      <c r="D1851" t="inlineStr">
        <is>
          <t>Anual</t>
        </is>
      </c>
      <c r="E1851" t="inlineStr">
        <is>
          <t>Positivo</t>
        </is>
      </c>
      <c r="F1851" s="128" t="n">
        <v>45473</v>
      </c>
      <c r="G1851">
        <f>YEAR(F1851)</f>
        <v/>
      </c>
      <c r="H1851">
        <f>PROPER(TEXT(F1851,"mmmm"))</f>
        <v/>
      </c>
      <c r="I1851">
        <f>IF(OR(H1851="Enero",H1851="Febrero",H1851="Marzo",H1851="Abril",H1851="Mayo",H1851="Junio"),G1851&amp;"-1",IF(OR(H1851="Julio",H1851="Agosto",H1851="Septiembre",H1851="Octubre",H1851="Noviembre",H1851="Diciembre"),G1851&amp;"-2"))</f>
        <v/>
      </c>
      <c r="J1851" t="n">
        <v>80</v>
      </c>
      <c r="K1851" t="n">
        <v>0</v>
      </c>
      <c r="L1851" s="59">
        <f>IFERROR(IF(OR(J1851=0,K1851=""),"",IF(E1851="Positivo",MIN(MAX(K1851/J1851,0),1.3),MIN(MAX(J1851/K1851,0),1.3))),"")</f>
        <v/>
      </c>
      <c r="M1851" s="59">
        <f>IFERROR(IF(OR(J1851=0,K1851=""),"",IF(E1851="Positivo",MAX(K1851/J1851,0),MAX(J1851/K1851,0))),"")</f>
        <v/>
      </c>
      <c r="N1851" t="inlineStr">
        <is>
          <t>%</t>
        </is>
      </c>
      <c r="O1851" t="inlineStr">
        <is>
          <t>%</t>
        </is>
      </c>
      <c r="P1851" t="n">
        <v>0</v>
      </c>
      <c r="Q1851" t="n">
        <v>0</v>
      </c>
      <c r="R1851">
        <f>A1851&amp;"-"&amp;YEAR(F1851)&amp;"-"&amp;IF(LEN(MONTH(F1851))=1,"0"&amp;MONTH(F1851),MONTH(F1851))&amp;"-"&amp;IF(LEN(DAY(F1851))=1,"0"&amp;DAY(F1851),DAY(F1851))</f>
        <v/>
      </c>
      <c r="S1851" t="inlineStr"/>
    </row>
    <row r="1852">
      <c r="A1852" t="n">
        <v>116</v>
      </c>
      <c r="B1852" t="inlineStr">
        <is>
          <t>Nivel de Satisfacción Servicios Prestados</t>
        </is>
      </c>
      <c r="C1852" t="inlineStr">
        <is>
          <t>AUDITORÍA INTERNA</t>
        </is>
      </c>
      <c r="D1852" t="inlineStr">
        <is>
          <t>Anual</t>
        </is>
      </c>
      <c r="E1852" t="inlineStr">
        <is>
          <t>Positivo</t>
        </is>
      </c>
      <c r="F1852" s="128" t="n">
        <v>45596</v>
      </c>
      <c r="G1852">
        <f>YEAR(F1852)</f>
        <v/>
      </c>
      <c r="H1852">
        <f>PROPER(TEXT(F1852,"mmmm"))</f>
        <v/>
      </c>
      <c r="I1852">
        <f>IF(OR(H1852="Enero",H1852="Febrero",H1852="Marzo",H1852="Abril",H1852="Mayo",H1852="Junio"),G1852&amp;"-1",IF(OR(H1852="Julio",H1852="Agosto",H1852="Septiembre",H1852="Octubre",H1852="Noviembre",H1852="Diciembre"),G1852&amp;"-2"))</f>
        <v/>
      </c>
      <c r="J1852" t="n">
        <v>80</v>
      </c>
      <c r="K1852" t="n">
        <v>0</v>
      </c>
      <c r="L1852" s="59">
        <f>IFERROR(IF(OR(J1852=0,K1852=""),"",IF(E1852="Positivo",MIN(MAX(K1852/J1852,0),1.3),MIN(MAX(J1852/K1852,0),1.3))),"")</f>
        <v/>
      </c>
      <c r="M1852" s="59">
        <f>IFERROR(IF(OR(J1852=0,K1852=""),"",IF(E1852="Positivo",MAX(K1852/J1852,0),MAX(J1852/K1852,0))),"")</f>
        <v/>
      </c>
      <c r="N1852" t="inlineStr">
        <is>
          <t>%</t>
        </is>
      </c>
      <c r="O1852" t="inlineStr">
        <is>
          <t>%</t>
        </is>
      </c>
      <c r="P1852" t="n">
        <v>0</v>
      </c>
      <c r="Q1852" t="n">
        <v>0</v>
      </c>
      <c r="R1852">
        <f>A1852&amp;"-"&amp;YEAR(F1852)&amp;"-"&amp;IF(LEN(MONTH(F1852))=1,"0"&amp;MONTH(F1852),MONTH(F1852))&amp;"-"&amp;IF(LEN(DAY(F1852))=1,"0"&amp;DAY(F1852),DAY(F1852))</f>
        <v/>
      </c>
      <c r="S1852" t="inlineStr"/>
    </row>
    <row r="1853">
      <c r="A1853" t="n">
        <v>116</v>
      </c>
      <c r="B1853" t="inlineStr">
        <is>
          <t>Nivel de Satisfacción Servicios Prestados</t>
        </is>
      </c>
      <c r="C1853" t="inlineStr">
        <is>
          <t>AUDITORÍA INTERNA</t>
        </is>
      </c>
      <c r="D1853" t="inlineStr">
        <is>
          <t>Anual</t>
        </is>
      </c>
      <c r="E1853" t="inlineStr">
        <is>
          <t>Positivo</t>
        </is>
      </c>
      <c r="F1853" s="128" t="n">
        <v>45657</v>
      </c>
      <c r="G1853">
        <f>YEAR(F1853)</f>
        <v/>
      </c>
      <c r="H1853">
        <f>PROPER(TEXT(F1853,"mmmm"))</f>
        <v/>
      </c>
      <c r="I1853">
        <f>IF(OR(H1853="Enero",H1853="Febrero",H1853="Marzo",H1853="Abril",H1853="Mayo",H1853="Junio"),G1853&amp;"-1",IF(OR(H1853="Julio",H1853="Agosto",H1853="Septiembre",H1853="Octubre",H1853="Noviembre",H1853="Diciembre"),G1853&amp;"-2"))</f>
        <v/>
      </c>
      <c r="J1853" t="n">
        <v>80</v>
      </c>
      <c r="K1853" t="n">
        <v>88</v>
      </c>
      <c r="L1853" s="59">
        <f>IFERROR(IF(OR(J1853=0,K1853=""),"",IF(E1853="Positivo",MIN(MAX(K1853/J1853,0),1.3),MIN(MAX(J1853/K1853,0),1.3))),"")</f>
        <v/>
      </c>
      <c r="M1853" s="59">
        <f>IFERROR(IF(OR(J1853=0,K1853=""),"",IF(E1853="Positivo",MAX(K1853/J1853,0),MAX(J1853/K1853,0))),"")</f>
        <v/>
      </c>
      <c r="N1853" t="inlineStr">
        <is>
          <t>%</t>
        </is>
      </c>
      <c r="O1853" t="inlineStr">
        <is>
          <t>%</t>
        </is>
      </c>
      <c r="P1853" t="n">
        <v>0</v>
      </c>
      <c r="Q1853" t="n">
        <v>0</v>
      </c>
      <c r="R1853">
        <f>A1853&amp;"-"&amp;YEAR(F1853)&amp;"-"&amp;IF(LEN(MONTH(F1853))=1,"0"&amp;MONTH(F1853),MONTH(F1853))&amp;"-"&amp;IF(LEN(DAY(F1853))=1,"0"&amp;DAY(F1853),DAY(F1853))</f>
        <v/>
      </c>
      <c r="S1853" t="inlineStr"/>
    </row>
    <row r="1854">
      <c r="A1854" t="n">
        <v>116</v>
      </c>
      <c r="B1854" t="inlineStr">
        <is>
          <t>Nivel de Satisfacción Servicios Prestados</t>
        </is>
      </c>
      <c r="C1854" t="inlineStr">
        <is>
          <t>AUDITORÍA INTERNA</t>
        </is>
      </c>
      <c r="D1854" t="inlineStr">
        <is>
          <t>Anual</t>
        </is>
      </c>
      <c r="E1854" t="inlineStr">
        <is>
          <t>Positivo</t>
        </is>
      </c>
      <c r="F1854" s="128" t="n">
        <v>46022</v>
      </c>
      <c r="G1854">
        <f>YEAR(F1854)</f>
        <v/>
      </c>
      <c r="H1854">
        <f>PROPER(TEXT(F1854,"mmmm"))</f>
        <v/>
      </c>
      <c r="I1854">
        <f>IF(OR(H1854="Enero",H1854="Febrero",H1854="Marzo",H1854="Abril",H1854="Mayo",H1854="Junio"),G1854&amp;"-1",IF(OR(H1854="Julio",H1854="Agosto",H1854="Septiembre",H1854="Octubre",H1854="Noviembre",H1854="Diciembre"),G1854&amp;"-2"))</f>
        <v/>
      </c>
      <c r="J1854" t="n">
        <v>80</v>
      </c>
      <c r="K1854" t="n">
        <v>100</v>
      </c>
      <c r="L1854" s="59">
        <f>IFERROR(IF(OR(J1854=0,K1854=""),"",IF(E1854="Positivo",MIN(MAX(K1854/J1854,0),1.3),MIN(MAX(J1854/K1854,0),1.3))),"")</f>
        <v/>
      </c>
      <c r="M1854" s="59">
        <f>IFERROR(IF(OR(J1854=0,K1854=""),"",IF(E1854="Positivo",MAX(K1854/J1854,0),MAX(J1854/K1854,0))),"")</f>
        <v/>
      </c>
      <c r="N1854" t="inlineStr">
        <is>
          <t>%</t>
        </is>
      </c>
      <c r="O1854" t="inlineStr">
        <is>
          <t>%</t>
        </is>
      </c>
      <c r="P1854" t="n">
        <v>0</v>
      </c>
      <c r="Q1854" t="n">
        <v>0</v>
      </c>
      <c r="R1854">
        <f>A1854&amp;"-"&amp;YEAR(F1854)&amp;"-"&amp;IF(LEN(MONTH(F1854))=1,"0"&amp;MONTH(F1854),MONTH(F1854))&amp;"-"&amp;IF(LEN(DAY(F1854))=1,"0"&amp;DAY(F1854),DAY(F1854))</f>
        <v/>
      </c>
      <c r="S1854" t="inlineStr"/>
    </row>
    <row r="1855">
      <c r="A1855" t="n">
        <v>117</v>
      </c>
      <c r="B1855" t="inlineStr">
        <is>
          <t>Nivel de Satisfacción Servicios Prestados</t>
        </is>
      </c>
      <c r="C1855" t="inlineStr">
        <is>
          <t>GESTIÓN AMBIENTAL</t>
        </is>
      </c>
      <c r="D1855" t="inlineStr">
        <is>
          <t>Anual</t>
        </is>
      </c>
      <c r="E1855" t="inlineStr">
        <is>
          <t>Positivo</t>
        </is>
      </c>
      <c r="F1855" s="128" t="n">
        <v>45961</v>
      </c>
      <c r="G1855">
        <f>YEAR(F1855)</f>
        <v/>
      </c>
      <c r="H1855">
        <f>PROPER(TEXT(F1855,"mmmm"))</f>
        <v/>
      </c>
      <c r="I1855">
        <f>IF(OR(H1855="Enero",H1855="Febrero",H1855="Marzo",H1855="Abril",H1855="Mayo",H1855="Junio"),G1855&amp;"-1",IF(OR(H1855="Julio",H1855="Agosto",H1855="Septiembre",H1855="Octubre",H1855="Noviembre",H1855="Diciembre"),G1855&amp;"-2"))</f>
        <v/>
      </c>
      <c r="J1855" t="n">
        <v>80</v>
      </c>
      <c r="K1855" t="n">
        <v>100</v>
      </c>
      <c r="L1855" s="59">
        <f>IFERROR(IF(OR(J1855=0,K1855=""),"",IF(E1855="Positivo",MIN(MAX(K1855/J1855,0),1.3),MIN(MAX(J1855/K1855,0),1.3))),"")</f>
        <v/>
      </c>
      <c r="M1855" s="59">
        <f>IFERROR(IF(OR(J1855=0,K1855=""),"",IF(E1855="Positivo",MAX(K1855/J1855,0),MAX(J1855/K1855,0))),"")</f>
        <v/>
      </c>
      <c r="N1855" t="inlineStr">
        <is>
          <t>%</t>
        </is>
      </c>
      <c r="O1855" t="inlineStr">
        <is>
          <t>%</t>
        </is>
      </c>
      <c r="P1855" t="n">
        <v>0</v>
      </c>
      <c r="Q1855" t="n">
        <v>0</v>
      </c>
      <c r="R1855">
        <f>A1855&amp;"-"&amp;YEAR(F1855)&amp;"-"&amp;IF(LEN(MONTH(F1855))=1,"0"&amp;MONTH(F1855),MONTH(F1855))&amp;"-"&amp;IF(LEN(DAY(F1855))=1,"0"&amp;DAY(F1855),DAY(F1855))</f>
        <v/>
      </c>
      <c r="S1855" t="inlineStr"/>
    </row>
    <row r="1856">
      <c r="A1856" t="n">
        <v>117</v>
      </c>
      <c r="B1856" t="inlineStr">
        <is>
          <t>Nivel de Satisfacción Servicios Prestados</t>
        </is>
      </c>
      <c r="C1856" t="inlineStr">
        <is>
          <t>GESTIÓN AMBIENTAL</t>
        </is>
      </c>
      <c r="D1856" t="inlineStr">
        <is>
          <t>Anual</t>
        </is>
      </c>
      <c r="E1856" t="inlineStr">
        <is>
          <t>Positivo</t>
        </is>
      </c>
      <c r="F1856" s="128" t="n">
        <v>46022</v>
      </c>
      <c r="G1856">
        <f>YEAR(F1856)</f>
        <v/>
      </c>
      <c r="H1856">
        <f>PROPER(TEXT(F1856,"mmmm"))</f>
        <v/>
      </c>
      <c r="I1856">
        <f>IF(OR(H1856="Enero",H1856="Febrero",H1856="Marzo",H1856="Abril",H1856="Mayo",H1856="Junio"),G1856&amp;"-1",IF(OR(H1856="Julio",H1856="Agosto",H1856="Septiembre",H1856="Octubre",H1856="Noviembre",H1856="Diciembre"),G1856&amp;"-2"))</f>
        <v/>
      </c>
      <c r="J1856" t="n">
        <v>80</v>
      </c>
      <c r="K1856" t="n">
        <v>100</v>
      </c>
      <c r="L1856" s="59">
        <f>IFERROR(IF(OR(J1856=0,K1856=""),"",IF(E1856="Positivo",MIN(MAX(K1856/J1856,0),1.3),MIN(MAX(J1856/K1856,0),1.3))),"")</f>
        <v/>
      </c>
      <c r="M1856" s="59">
        <f>IFERROR(IF(OR(J1856=0,K1856=""),"",IF(E1856="Positivo",MAX(K1856/J1856,0),MAX(J1856/K1856,0))),"")</f>
        <v/>
      </c>
      <c r="N1856" t="inlineStr">
        <is>
          <t>%</t>
        </is>
      </c>
      <c r="O1856" t="inlineStr">
        <is>
          <t>%</t>
        </is>
      </c>
      <c r="P1856" t="n">
        <v>0</v>
      </c>
      <c r="Q1856" t="n">
        <v>0</v>
      </c>
      <c r="R1856">
        <f>A1856&amp;"-"&amp;YEAR(F1856)&amp;"-"&amp;IF(LEN(MONTH(F1856))=1,"0"&amp;MONTH(F1856),MONTH(F1856))&amp;"-"&amp;IF(LEN(DAY(F1856))=1,"0"&amp;DAY(F1856),DAY(F1856))</f>
        <v/>
      </c>
      <c r="S1856" t="inlineStr"/>
    </row>
    <row r="1857">
      <c r="A1857" t="n">
        <v>118</v>
      </c>
      <c r="B1857" t="inlineStr">
        <is>
          <t>Nivel de Satisfacción del sistema de gestión de calidad</t>
        </is>
      </c>
      <c r="C1857" t="inlineStr">
        <is>
          <t>Gestión de calidad</t>
        </is>
      </c>
      <c r="D1857" t="inlineStr">
        <is>
          <t>Anual</t>
        </is>
      </c>
      <c r="E1857" t="inlineStr">
        <is>
          <t>Positivo</t>
        </is>
      </c>
      <c r="F1857" s="128" t="n">
        <v>45230</v>
      </c>
      <c r="G1857">
        <f>YEAR(F1857)</f>
        <v/>
      </c>
      <c r="H1857">
        <f>PROPER(TEXT(F1857,"mmmm"))</f>
        <v/>
      </c>
      <c r="I1857">
        <f>IF(OR(H1857="Enero",H1857="Febrero",H1857="Marzo",H1857="Abril",H1857="Mayo",H1857="Junio"),G1857&amp;"-1",IF(OR(H1857="Julio",H1857="Agosto",H1857="Septiembre",H1857="Octubre",H1857="Noviembre",H1857="Diciembre"),G1857&amp;"-2"))</f>
        <v/>
      </c>
      <c r="J1857" t="n">
        <v>80</v>
      </c>
      <c r="K1857" t="n">
        <v>94</v>
      </c>
      <c r="L1857" s="59">
        <f>IFERROR(IF(OR(J1857=0,K1857=""),"",IF(E1857="Positivo",MIN(MAX(K1857/J1857,0),1.3),MIN(MAX(J1857/K1857,0),1.3))),"")</f>
        <v/>
      </c>
      <c r="M1857" s="59">
        <f>IFERROR(IF(OR(J1857=0,K1857=""),"",IF(E1857="Positivo",MAX(K1857/J1857,0),MAX(J1857/K1857,0))),"")</f>
        <v/>
      </c>
      <c r="N1857" t="inlineStr">
        <is>
          <t>%</t>
        </is>
      </c>
      <c r="O1857" t="inlineStr">
        <is>
          <t>%</t>
        </is>
      </c>
      <c r="P1857" t="n">
        <v>0</v>
      </c>
      <c r="Q1857" t="n">
        <v>0</v>
      </c>
      <c r="R1857">
        <f>A1857&amp;"-"&amp;YEAR(F1857)&amp;"-"&amp;IF(LEN(MONTH(F1857))=1,"0"&amp;MONTH(F1857),MONTH(F1857))&amp;"-"&amp;IF(LEN(DAY(F1857))=1,"0"&amp;DAY(F1857),DAY(F1857))</f>
        <v/>
      </c>
      <c r="S1857" t="inlineStr"/>
    </row>
    <row r="1858">
      <c r="A1858" t="n">
        <v>118</v>
      </c>
      <c r="B1858" t="inlineStr">
        <is>
          <t>Nivel de Satisfacción del sistema de gestión de calidad</t>
        </is>
      </c>
      <c r="C1858" t="inlineStr">
        <is>
          <t>Gestión de calidad</t>
        </is>
      </c>
      <c r="D1858" t="inlineStr">
        <is>
          <t>Anual</t>
        </is>
      </c>
      <c r="E1858" t="inlineStr">
        <is>
          <t>Positivo</t>
        </is>
      </c>
      <c r="F1858" s="128" t="n">
        <v>45596</v>
      </c>
      <c r="G1858">
        <f>YEAR(F1858)</f>
        <v/>
      </c>
      <c r="H1858">
        <f>PROPER(TEXT(F1858,"mmmm"))</f>
        <v/>
      </c>
      <c r="I1858">
        <f>IF(OR(H1858="Enero",H1858="Febrero",H1858="Marzo",H1858="Abril",H1858="Mayo",H1858="Junio"),G1858&amp;"-1",IF(OR(H1858="Julio",H1858="Agosto",H1858="Septiembre",H1858="Octubre",H1858="Noviembre",H1858="Diciembre"),G1858&amp;"-2"))</f>
        <v/>
      </c>
      <c r="J1858" t="n">
        <v>80</v>
      </c>
      <c r="K1858" t="n">
        <v>86</v>
      </c>
      <c r="L1858" s="59">
        <f>IFERROR(IF(OR(J1858=0,K1858=""),"",IF(E1858="Positivo",MIN(MAX(K1858/J1858,0),1.3),MIN(MAX(J1858/K1858,0),1.3))),"")</f>
        <v/>
      </c>
      <c r="M1858" s="59">
        <f>IFERROR(IF(OR(J1858=0,K1858=""),"",IF(E1858="Positivo",MAX(K1858/J1858,0),MAX(J1858/K1858,0))),"")</f>
        <v/>
      </c>
      <c r="N1858" t="inlineStr">
        <is>
          <t>%</t>
        </is>
      </c>
      <c r="O1858" t="inlineStr">
        <is>
          <t>%</t>
        </is>
      </c>
      <c r="P1858" t="n">
        <v>0</v>
      </c>
      <c r="Q1858" t="n">
        <v>0</v>
      </c>
      <c r="R1858">
        <f>A1858&amp;"-"&amp;YEAR(F1858)&amp;"-"&amp;IF(LEN(MONTH(F1858))=1,"0"&amp;MONTH(F1858),MONTH(F1858))&amp;"-"&amp;IF(LEN(DAY(F1858))=1,"0"&amp;DAY(F1858),DAY(F1858))</f>
        <v/>
      </c>
      <c r="S1858" t="inlineStr"/>
    </row>
    <row r="1859">
      <c r="A1859" t="n">
        <v>118</v>
      </c>
      <c r="B1859" t="inlineStr">
        <is>
          <t>Nivel de Satisfacción del sistema de gestión de calidad</t>
        </is>
      </c>
      <c r="C1859" t="inlineStr">
        <is>
          <t>Gestión de calidad</t>
        </is>
      </c>
      <c r="D1859" t="inlineStr">
        <is>
          <t>Anual</t>
        </is>
      </c>
      <c r="E1859" t="inlineStr">
        <is>
          <t>Positivo</t>
        </is>
      </c>
      <c r="F1859" s="128" t="n">
        <v>45961</v>
      </c>
      <c r="G1859">
        <f>YEAR(F1859)</f>
        <v/>
      </c>
      <c r="H1859">
        <f>PROPER(TEXT(F1859,"mmmm"))</f>
        <v/>
      </c>
      <c r="I1859">
        <f>IF(OR(H1859="Enero",H1859="Febrero",H1859="Marzo",H1859="Abril",H1859="Mayo",H1859="Junio"),G1859&amp;"-1",IF(OR(H1859="Julio",H1859="Agosto",H1859="Septiembre",H1859="Octubre",H1859="Noviembre",H1859="Diciembre"),G1859&amp;"-2"))</f>
        <v/>
      </c>
      <c r="J1859" t="n">
        <v>80</v>
      </c>
      <c r="K1859" t="n">
        <v>98</v>
      </c>
      <c r="L1859" s="59">
        <f>IFERROR(IF(OR(J1859=0,K1859=""),"",IF(E1859="Positivo",MIN(MAX(K1859/J1859,0),1.3),MIN(MAX(J1859/K1859,0),1.3))),"")</f>
        <v/>
      </c>
      <c r="M1859" s="59">
        <f>IFERROR(IF(OR(J1859=0,K1859=""),"",IF(E1859="Positivo",MAX(K1859/J1859,0),MAX(J1859/K1859,0))),"")</f>
        <v/>
      </c>
      <c r="N1859" t="inlineStr">
        <is>
          <t>%</t>
        </is>
      </c>
      <c r="O1859" t="inlineStr">
        <is>
          <t>%</t>
        </is>
      </c>
      <c r="P1859" t="n">
        <v>0</v>
      </c>
      <c r="Q1859" t="n">
        <v>0</v>
      </c>
      <c r="R1859">
        <f>A1859&amp;"-"&amp;YEAR(F1859)&amp;"-"&amp;IF(LEN(MONTH(F1859))=1,"0"&amp;MONTH(F1859),MONTH(F1859))&amp;"-"&amp;IF(LEN(DAY(F1859))=1,"0"&amp;DAY(F1859),DAY(F1859))</f>
        <v/>
      </c>
      <c r="S1859" t="inlineStr"/>
    </row>
    <row r="1860">
      <c r="A1860" t="n">
        <v>118</v>
      </c>
      <c r="B1860" t="inlineStr">
        <is>
          <t>Nivel de Satisfacción del sistema de gestión de calidad</t>
        </is>
      </c>
      <c r="C1860" t="inlineStr">
        <is>
          <t>Gestión de calidad</t>
        </is>
      </c>
      <c r="D1860" t="inlineStr">
        <is>
          <t>Anual</t>
        </is>
      </c>
      <c r="E1860" t="inlineStr">
        <is>
          <t>Positivo</t>
        </is>
      </c>
      <c r="F1860" s="128" t="n">
        <v>46022</v>
      </c>
      <c r="G1860">
        <f>YEAR(F1860)</f>
        <v/>
      </c>
      <c r="H1860">
        <f>PROPER(TEXT(F1860,"mmmm"))</f>
        <v/>
      </c>
      <c r="I1860">
        <f>IF(OR(H1860="Enero",H1860="Febrero",H1860="Marzo",H1860="Abril",H1860="Mayo",H1860="Junio"),G1860&amp;"-1",IF(OR(H1860="Julio",H1860="Agosto",H1860="Septiembre",H1860="Octubre",H1860="Noviembre",H1860="Diciembre"),G1860&amp;"-2"))</f>
        <v/>
      </c>
      <c r="J1860" t="n">
        <v>80</v>
      </c>
      <c r="K1860" t="n">
        <v>98</v>
      </c>
      <c r="L1860" s="59">
        <f>IFERROR(IF(OR(J1860=0,K1860=""),"",IF(E1860="Positivo",MIN(MAX(K1860/J1860,0),1.3),MIN(MAX(J1860/K1860,0),1.3))),"")</f>
        <v/>
      </c>
      <c r="M1860" s="59">
        <f>IFERROR(IF(OR(J1860=0,K1860=""),"",IF(E1860="Positivo",MAX(K1860/J1860,0),MAX(J1860/K1860,0))),"")</f>
        <v/>
      </c>
      <c r="N1860" t="inlineStr">
        <is>
          <t>%</t>
        </is>
      </c>
      <c r="O1860" t="inlineStr">
        <is>
          <t>%</t>
        </is>
      </c>
      <c r="P1860" t="n">
        <v>0</v>
      </c>
      <c r="Q1860" t="n">
        <v>0</v>
      </c>
      <c r="R1860">
        <f>A1860&amp;"-"&amp;YEAR(F1860)&amp;"-"&amp;IF(LEN(MONTH(F1860))=1,"0"&amp;MONTH(F1860),MONTH(F1860))&amp;"-"&amp;IF(LEN(DAY(F1860))=1,"0"&amp;DAY(F1860),DAY(F1860))</f>
        <v/>
      </c>
      <c r="S1860" t="inlineStr"/>
    </row>
    <row r="1861">
      <c r="A1861" t="n">
        <v>121</v>
      </c>
      <c r="B1861" t="inlineStr">
        <is>
          <t>Ejecución presupuestal de la nómina acumulada</t>
        </is>
      </c>
      <c r="C1861" t="inlineStr">
        <is>
          <t>GESTIÓN Y DESARROLLO DEL TALENTO HUMANO</t>
        </is>
      </c>
      <c r="D1861" t="inlineStr">
        <is>
          <t>Mensual</t>
        </is>
      </c>
      <c r="E1861" t="inlineStr">
        <is>
          <t>Negativo</t>
        </is>
      </c>
      <c r="F1861" s="128" t="n">
        <v>45900</v>
      </c>
      <c r="G1861">
        <f>YEAR(F1861)</f>
        <v/>
      </c>
      <c r="H1861">
        <f>PROPER(TEXT(F1861,"mmmm"))</f>
        <v/>
      </c>
      <c r="I1861">
        <f>IF(OR(H1861="Enero",H1861="Febrero",H1861="Marzo",H1861="Abril",H1861="Mayo",H1861="Junio"),G1861&amp;"-1",IF(OR(H1861="Julio",H1861="Agosto",H1861="Septiembre",H1861="Octubre",H1861="Noviembre",H1861="Diciembre"),G1861&amp;"-2"))</f>
        <v/>
      </c>
      <c r="J1861" t="n">
        <v>87046477</v>
      </c>
      <c r="K1861" t="n">
        <v>87334496</v>
      </c>
      <c r="L1861" s="59">
        <f>IFERROR(IF(OR(J1861=0,K1861=""),"",IF(E1861="Positivo",MIN(MAX(K1861/J1861,0),1.3),MIN(MAX(J1861/K1861,0),1.3))),"")</f>
        <v/>
      </c>
      <c r="M1861" s="59">
        <f>IFERROR(IF(OR(J1861=0,K1861=""),"",IF(E1861="Positivo",MAX(K1861/J1861,0),MAX(J1861/K1861,0))),"")</f>
        <v/>
      </c>
      <c r="N1861" t="inlineStr">
        <is>
          <t>$</t>
        </is>
      </c>
      <c r="O1861" t="inlineStr">
        <is>
          <t>$</t>
        </is>
      </c>
      <c r="P1861" t="n">
        <v>0</v>
      </c>
      <c r="Q1861" t="n">
        <v>0</v>
      </c>
      <c r="R1861">
        <f>A1861&amp;"-"&amp;YEAR(F1861)&amp;"-"&amp;IF(LEN(MONTH(F1861))=1,"0"&amp;MONTH(F1861),MONTH(F1861))&amp;"-"&amp;IF(LEN(DAY(F1861))=1,"0"&amp;DAY(F1861),DAY(F1861))</f>
        <v/>
      </c>
      <c r="S1861" t="inlineStr"/>
    </row>
    <row r="1862">
      <c r="A1862" t="n">
        <v>121</v>
      </c>
      <c r="B1862" t="inlineStr">
        <is>
          <t>Ejecución presupuestal de la nómina acumulada</t>
        </is>
      </c>
      <c r="C1862" t="inlineStr">
        <is>
          <t>GESTIÓN Y DESARROLLO DEL TALENTO HUMANO</t>
        </is>
      </c>
      <c r="D1862" t="inlineStr">
        <is>
          <t>Mensual</t>
        </is>
      </c>
      <c r="E1862" t="inlineStr">
        <is>
          <t>Negativo</t>
        </is>
      </c>
      <c r="F1862" s="128" t="n">
        <v>45930</v>
      </c>
      <c r="G1862">
        <f>YEAR(F1862)</f>
        <v/>
      </c>
      <c r="H1862">
        <f>PROPER(TEXT(F1862,"mmmm"))</f>
        <v/>
      </c>
      <c r="I1862">
        <f>IF(OR(H1862="Enero",H1862="Febrero",H1862="Marzo",H1862="Abril",H1862="Mayo",H1862="Junio"),G1862&amp;"-1",IF(OR(H1862="Julio",H1862="Agosto",H1862="Septiembre",H1862="Octubre",H1862="Noviembre",H1862="Diciembre"),G1862&amp;"-2"))</f>
        <v/>
      </c>
      <c r="J1862" t="n">
        <v>98192584</v>
      </c>
      <c r="K1862" t="n">
        <v>97950829</v>
      </c>
      <c r="L1862" s="59">
        <f>IFERROR(IF(OR(J1862=0,K1862=""),"",IF(E1862="Positivo",MIN(MAX(K1862/J1862,0),1.3),MIN(MAX(J1862/K1862,0),1.3))),"")</f>
        <v/>
      </c>
      <c r="M1862" s="59">
        <f>IFERROR(IF(OR(J1862=0,K1862=""),"",IF(E1862="Positivo",MAX(K1862/J1862,0),MAX(J1862/K1862,0))),"")</f>
        <v/>
      </c>
      <c r="N1862" t="inlineStr">
        <is>
          <t>$</t>
        </is>
      </c>
      <c r="O1862" t="inlineStr">
        <is>
          <t>$</t>
        </is>
      </c>
      <c r="P1862" t="n">
        <v>0</v>
      </c>
      <c r="Q1862" t="n">
        <v>0</v>
      </c>
      <c r="R1862">
        <f>A1862&amp;"-"&amp;YEAR(F1862)&amp;"-"&amp;IF(LEN(MONTH(F1862))=1,"0"&amp;MONTH(F1862),MONTH(F1862))&amp;"-"&amp;IF(LEN(DAY(F1862))=1,"0"&amp;DAY(F1862),DAY(F1862))</f>
        <v/>
      </c>
      <c r="S1862" t="inlineStr"/>
    </row>
    <row r="1863">
      <c r="A1863" t="n">
        <v>121</v>
      </c>
      <c r="B1863" t="inlineStr">
        <is>
          <t>Ejecución presupuestal de la nómina acumulada</t>
        </is>
      </c>
      <c r="C1863" t="inlineStr">
        <is>
          <t>GESTIÓN Y DESARROLLO DEL TALENTO HUMANO</t>
        </is>
      </c>
      <c r="D1863" t="inlineStr">
        <is>
          <t>Mensual</t>
        </is>
      </c>
      <c r="E1863" t="inlineStr">
        <is>
          <t>Negativo</t>
        </is>
      </c>
      <c r="F1863" s="128" t="n">
        <v>45961</v>
      </c>
      <c r="G1863">
        <f>YEAR(F1863)</f>
        <v/>
      </c>
      <c r="H1863">
        <f>PROPER(TEXT(F1863,"mmmm"))</f>
        <v/>
      </c>
      <c r="I1863">
        <f>IF(OR(H1863="Enero",H1863="Febrero",H1863="Marzo",H1863="Abril",H1863="Mayo",H1863="Junio"),G1863&amp;"-1",IF(OR(H1863="Julio",H1863="Agosto",H1863="Septiembre",H1863="Octubre",H1863="Noviembre",H1863="Diciembre"),G1863&amp;"-2"))</f>
        <v/>
      </c>
      <c r="J1863" t="n">
        <v>99970157</v>
      </c>
      <c r="K1863" t="n">
        <v>108441726</v>
      </c>
      <c r="L1863" s="59">
        <f>IFERROR(IF(OR(J1863=0,K1863=""),"",IF(E1863="Positivo",MIN(MAX(K1863/J1863,0),1.3),MIN(MAX(J1863/K1863,0),1.3))),"")</f>
        <v/>
      </c>
      <c r="M1863" s="59">
        <f>IFERROR(IF(OR(J1863=0,K1863=""),"",IF(E1863="Positivo",MAX(K1863/J1863,0),MAX(J1863/K1863,0))),"")</f>
        <v/>
      </c>
      <c r="N1863" t="inlineStr">
        <is>
          <t>$</t>
        </is>
      </c>
      <c r="O1863" t="inlineStr">
        <is>
          <t>$</t>
        </is>
      </c>
      <c r="P1863" t="n">
        <v>0</v>
      </c>
      <c r="Q1863" t="n">
        <v>0</v>
      </c>
      <c r="R1863">
        <f>A1863&amp;"-"&amp;YEAR(F1863)&amp;"-"&amp;IF(LEN(MONTH(F1863))=1,"0"&amp;MONTH(F1863),MONTH(F1863))&amp;"-"&amp;IF(LEN(DAY(F1863))=1,"0"&amp;DAY(F1863),DAY(F1863))</f>
        <v/>
      </c>
      <c r="S1863" t="inlineStr"/>
    </row>
    <row r="1864">
      <c r="A1864" t="n">
        <v>121</v>
      </c>
      <c r="B1864" t="inlineStr">
        <is>
          <t>Ejecución presupuestal de la nómina acumulada</t>
        </is>
      </c>
      <c r="C1864" t="inlineStr">
        <is>
          <t>GESTIÓN Y DESARROLLO DEL TALENTO HUMANO</t>
        </is>
      </c>
      <c r="D1864" t="inlineStr">
        <is>
          <t>Mensual</t>
        </is>
      </c>
      <c r="E1864" t="inlineStr">
        <is>
          <t>Negativo</t>
        </is>
      </c>
      <c r="F1864" s="128" t="n">
        <v>45991</v>
      </c>
      <c r="G1864">
        <f>YEAR(F1864)</f>
        <v/>
      </c>
      <c r="H1864">
        <f>PROPER(TEXT(F1864,"mmmm"))</f>
        <v/>
      </c>
      <c r="I1864">
        <f>IF(OR(H1864="Enero",H1864="Febrero",H1864="Marzo",H1864="Abril",H1864="Mayo",H1864="Junio"),G1864&amp;"-1",IF(OR(H1864="Julio",H1864="Agosto",H1864="Septiembre",H1864="Octubre",H1864="Noviembre",H1864="Diciembre"),G1864&amp;"-2"))</f>
        <v/>
      </c>
      <c r="J1864" t="n">
        <v>110949578</v>
      </c>
      <c r="K1864" t="n">
        <v>119166281</v>
      </c>
      <c r="L1864" s="59">
        <f>IFERROR(IF(OR(J1864=0,K1864=""),"",IF(E1864="Positivo",MIN(MAX(K1864/J1864,0),1.3),MIN(MAX(J1864/K1864,0),1.3))),"")</f>
        <v/>
      </c>
      <c r="M1864" s="59">
        <f>IFERROR(IF(OR(J1864=0,K1864=""),"",IF(E1864="Positivo",MAX(K1864/J1864,0),MAX(J1864/K1864,0))),"")</f>
        <v/>
      </c>
      <c r="N1864" t="inlineStr">
        <is>
          <t>$</t>
        </is>
      </c>
      <c r="O1864" t="inlineStr">
        <is>
          <t>$</t>
        </is>
      </c>
      <c r="P1864" t="n">
        <v>0</v>
      </c>
      <c r="Q1864" t="n">
        <v>0</v>
      </c>
      <c r="R1864">
        <f>A1864&amp;"-"&amp;YEAR(F1864)&amp;"-"&amp;IF(LEN(MONTH(F1864))=1,"0"&amp;MONTH(F1864),MONTH(F1864))&amp;"-"&amp;IF(LEN(DAY(F1864))=1,"0"&amp;DAY(F1864),DAY(F1864))</f>
        <v/>
      </c>
      <c r="S1864" t="inlineStr"/>
    </row>
    <row r="1865">
      <c r="A1865" t="n">
        <v>121</v>
      </c>
      <c r="B1865" t="inlineStr">
        <is>
          <t>Ejecución presupuestal de la nómina acumulada</t>
        </is>
      </c>
      <c r="C1865" t="inlineStr">
        <is>
          <t>GESTIÓN Y DESARROLLO DEL TALENTO HUMANO</t>
        </is>
      </c>
      <c r="D1865" t="inlineStr">
        <is>
          <t>Mensual</t>
        </is>
      </c>
      <c r="E1865" t="inlineStr">
        <is>
          <t>Negativo</t>
        </is>
      </c>
      <c r="F1865" s="128" t="n">
        <v>46022</v>
      </c>
      <c r="G1865">
        <f>YEAR(F1865)</f>
        <v/>
      </c>
      <c r="H1865">
        <f>PROPER(TEXT(F1865,"mmmm"))</f>
        <v/>
      </c>
      <c r="I1865">
        <f>IF(OR(H1865="Enero",H1865="Febrero",H1865="Marzo",H1865="Abril",H1865="Mayo",H1865="Junio"),G1865&amp;"-1",IF(OR(H1865="Julio",H1865="Agosto",H1865="Septiembre",H1865="Octubre",H1865="Noviembre",H1865="Diciembre"),G1865&amp;"-2"))</f>
        <v/>
      </c>
      <c r="J1865" t="n">
        <v>121139779</v>
      </c>
      <c r="K1865" t="n">
        <v>128479127</v>
      </c>
      <c r="L1865" s="59">
        <f>IFERROR(IF(OR(J1865=0,K1865=""),"",IF(E1865="Positivo",MIN(MAX(K1865/J1865,0),1.3),MIN(MAX(J1865/K1865,0),1.3))),"")</f>
        <v/>
      </c>
      <c r="M1865" s="59">
        <f>IFERROR(IF(OR(J1865=0,K1865=""),"",IF(E1865="Positivo",MAX(K1865/J1865,0),MAX(J1865/K1865,0))),"")</f>
        <v/>
      </c>
      <c r="N1865" t="inlineStr">
        <is>
          <t>$</t>
        </is>
      </c>
      <c r="O1865" t="inlineStr">
        <is>
          <t>$</t>
        </is>
      </c>
      <c r="P1865" t="n">
        <v>0</v>
      </c>
      <c r="Q1865" t="n">
        <v>0</v>
      </c>
      <c r="R1865">
        <f>A1865&amp;"-"&amp;YEAR(F1865)&amp;"-"&amp;IF(LEN(MONTH(F1865))=1,"0"&amp;MONTH(F1865),MONTH(F1865))&amp;"-"&amp;IF(LEN(DAY(F1865))=1,"0"&amp;DAY(F1865),DAY(F1865))</f>
        <v/>
      </c>
      <c r="S1865" t="inlineStr"/>
    </row>
    <row r="1866">
      <c r="A1866" t="n">
        <v>121</v>
      </c>
      <c r="B1866" t="inlineStr">
        <is>
          <t>Ejecución presupuestal de la nómina acumulada</t>
        </is>
      </c>
      <c r="C1866" t="inlineStr">
        <is>
          <t>GESTIÓN Y DESARROLLO DEL TALENTO HUMANO</t>
        </is>
      </c>
      <c r="D1866" t="inlineStr">
        <is>
          <t>Mensual</t>
        </is>
      </c>
      <c r="E1866" t="inlineStr">
        <is>
          <t>Negativo</t>
        </is>
      </c>
      <c r="F1866" s="128" t="n">
        <v>46053</v>
      </c>
      <c r="G1866">
        <f>YEAR(F1866)</f>
        <v/>
      </c>
      <c r="H1866">
        <f>PROPER(TEXT(F1866,"mmmm"))</f>
        <v/>
      </c>
      <c r="I1866">
        <f>IF(OR(H1866="Enero",H1866="Febrero",H1866="Marzo",H1866="Abril",H1866="Mayo",H1866="Junio"),G1866&amp;"-1",IF(OR(H1866="Julio",H1866="Agosto",H1866="Septiembre",H1866="Octubre",H1866="Noviembre",H1866="Diciembre"),G1866&amp;"-2"))</f>
        <v/>
      </c>
      <c r="J1866" t="n">
        <v>7578638</v>
      </c>
      <c r="K1866" t="n">
        <v>7476422</v>
      </c>
      <c r="L1866" s="59">
        <f>IFERROR(IF(OR(J1866=0,K1866=""),"",IF(E1866="Positivo",MIN(MAX(K1866/J1866,0),1.3),MIN(MAX(J1866/K1866,0),1.3))),"")</f>
        <v/>
      </c>
      <c r="M1866" s="59">
        <f>IFERROR(IF(OR(J1866=0,K1866=""),"",IF(E1866="Positivo",MAX(K1866/J1866,0),MAX(J1866/K1866,0))),"")</f>
        <v/>
      </c>
      <c r="N1866" t="inlineStr">
        <is>
          <t>$</t>
        </is>
      </c>
      <c r="O1866" t="inlineStr">
        <is>
          <t>$</t>
        </is>
      </c>
      <c r="P1866" t="n">
        <v>0</v>
      </c>
      <c r="Q1866" t="n">
        <v>0</v>
      </c>
      <c r="R1866">
        <f>A1866&amp;"-"&amp;YEAR(F1866)&amp;"-"&amp;IF(LEN(MONTH(F1866))=1,"0"&amp;MONTH(F1866),MONTH(F1866))&amp;"-"&amp;IF(LEN(DAY(F1866))=1,"0"&amp;DAY(F1866),DAY(F1866))</f>
        <v/>
      </c>
      <c r="S1866" t="inlineStr"/>
    </row>
    <row r="1867">
      <c r="A1867" t="n">
        <v>121</v>
      </c>
      <c r="B1867" t="inlineStr">
        <is>
          <t>Ejecución presupuestal de la nómina acumulada</t>
        </is>
      </c>
      <c r="C1867" t="inlineStr">
        <is>
          <t>GESTIÓN Y DESARROLLO DEL TALENTO HUMANO</t>
        </is>
      </c>
      <c r="D1867" t="inlineStr">
        <is>
          <t>Mensual</t>
        </is>
      </c>
      <c r="E1867" t="inlineStr">
        <is>
          <t>Negativo</t>
        </is>
      </c>
      <c r="F1867" s="128" t="n">
        <v>46081</v>
      </c>
      <c r="G1867">
        <f>YEAR(F1867)</f>
        <v/>
      </c>
      <c r="H1867">
        <f>PROPER(TEXT(F1867,"mmmm"))</f>
        <v/>
      </c>
      <c r="I1867">
        <f>IF(OR(H1867="Enero",H1867="Febrero",H1867="Marzo",H1867="Abril",H1867="Mayo",H1867="Junio"),G1867&amp;"-1",IF(OR(H1867="Julio",H1867="Agosto",H1867="Septiembre",H1867="Octubre",H1867="Noviembre",H1867="Diciembre"),G1867&amp;"-2"))</f>
        <v/>
      </c>
      <c r="J1867" t="n">
        <v>18429265</v>
      </c>
      <c r="K1867" t="n">
        <v>20078604</v>
      </c>
      <c r="L1867" s="59">
        <f>IFERROR(IF(OR(J1867=0,K1867=""),"",IF(E1867="Positivo",MIN(MAX(K1867/J1867,0),1.3),MIN(MAX(J1867/K1867,0),1.3))),"")</f>
        <v/>
      </c>
      <c r="M1867" s="59">
        <f>IFERROR(IF(OR(J1867=0,K1867=""),"",IF(E1867="Positivo",MAX(K1867/J1867,0),MAX(J1867/K1867,0))),"")</f>
        <v/>
      </c>
      <c r="N1867" t="inlineStr">
        <is>
          <t>$</t>
        </is>
      </c>
      <c r="O1867" t="inlineStr">
        <is>
          <t>$</t>
        </is>
      </c>
      <c r="P1867" t="n">
        <v>0</v>
      </c>
      <c r="Q1867" t="n">
        <v>0</v>
      </c>
      <c r="R1867">
        <f>A1867&amp;"-"&amp;YEAR(F1867)&amp;"-"&amp;IF(LEN(MONTH(F1867))=1,"0"&amp;MONTH(F1867),MONTH(F1867))&amp;"-"&amp;IF(LEN(DAY(F1867))=1,"0"&amp;DAY(F1867),DAY(F1867))</f>
        <v/>
      </c>
      <c r="S1867" t="inlineStr"/>
    </row>
    <row r="1868">
      <c r="A1868" t="n">
        <v>122</v>
      </c>
      <c r="B1868" t="inlineStr">
        <is>
          <t>Eficacia en la solicitud documental- por periodo</t>
        </is>
      </c>
      <c r="C1868" t="inlineStr">
        <is>
          <t>Gestión de calidad</t>
        </is>
      </c>
      <c r="D1868" t="inlineStr">
        <is>
          <t>Mensual</t>
        </is>
      </c>
      <c r="E1868" t="inlineStr">
        <is>
          <t>Positivo</t>
        </is>
      </c>
      <c r="F1868" s="128" t="n">
        <v>44620</v>
      </c>
      <c r="G1868">
        <f>YEAR(F1868)</f>
        <v/>
      </c>
      <c r="H1868">
        <f>PROPER(TEXT(F1868,"mmmm"))</f>
        <v/>
      </c>
      <c r="I1868">
        <f>IF(OR(H1868="Enero",H1868="Febrero",H1868="Marzo",H1868="Abril",H1868="Mayo",H1868="Junio"),G1868&amp;"-1",IF(OR(H1868="Julio",H1868="Agosto",H1868="Septiembre",H1868="Octubre",H1868="Noviembre",H1868="Diciembre"),G1868&amp;"-2"))</f>
        <v/>
      </c>
      <c r="J1868" t="n">
        <v>80</v>
      </c>
      <c r="K1868" t="n">
        <v>80</v>
      </c>
      <c r="L1868" s="59">
        <f>IFERROR(IF(OR(J1868=0,K1868=""),"",IF(E1868="Positivo",MIN(MAX(K1868/J1868,0),1.3),MIN(MAX(J1868/K1868,0),1.3))),"")</f>
        <v/>
      </c>
      <c r="M1868" s="59">
        <f>IFERROR(IF(OR(J1868=0,K1868=""),"",IF(E1868="Positivo",MAX(K1868/J1868,0),MAX(J1868/K1868,0))),"")</f>
        <v/>
      </c>
      <c r="N1868" t="inlineStr">
        <is>
          <t>%</t>
        </is>
      </c>
      <c r="O1868" t="inlineStr">
        <is>
          <t>%</t>
        </is>
      </c>
      <c r="P1868" t="n">
        <v>0</v>
      </c>
      <c r="Q1868" t="n">
        <v>0</v>
      </c>
      <c r="R1868">
        <f>A1868&amp;"-"&amp;YEAR(F1868)&amp;"-"&amp;IF(LEN(MONTH(F1868))=1,"0"&amp;MONTH(F1868),MONTH(F1868))&amp;"-"&amp;IF(LEN(DAY(F1868))=1,"0"&amp;DAY(F1868),DAY(F1868))</f>
        <v/>
      </c>
      <c r="S1868" t="inlineStr"/>
    </row>
    <row r="1869">
      <c r="A1869" t="n">
        <v>122</v>
      </c>
      <c r="B1869" t="inlineStr">
        <is>
          <t>Eficacia en la solicitud documental- por periodo</t>
        </is>
      </c>
      <c r="C1869" t="inlineStr">
        <is>
          <t>Gestión de calidad</t>
        </is>
      </c>
      <c r="D1869" t="inlineStr">
        <is>
          <t>Mensual</t>
        </is>
      </c>
      <c r="E1869" t="inlineStr">
        <is>
          <t>Positivo</t>
        </is>
      </c>
      <c r="F1869" s="128" t="n">
        <v>44681</v>
      </c>
      <c r="G1869">
        <f>YEAR(F1869)</f>
        <v/>
      </c>
      <c r="H1869">
        <f>PROPER(TEXT(F1869,"mmmm"))</f>
        <v/>
      </c>
      <c r="I1869">
        <f>IF(OR(H1869="Enero",H1869="Febrero",H1869="Marzo",H1869="Abril",H1869="Mayo",H1869="Junio"),G1869&amp;"-1",IF(OR(H1869="Julio",H1869="Agosto",H1869="Septiembre",H1869="Octubre",H1869="Noviembre",H1869="Diciembre"),G1869&amp;"-2"))</f>
        <v/>
      </c>
      <c r="J1869" t="n">
        <v>80</v>
      </c>
      <c r="K1869" t="n">
        <v>100</v>
      </c>
      <c r="L1869" s="59">
        <f>IFERROR(IF(OR(J1869=0,K1869=""),"",IF(E1869="Positivo",MIN(MAX(K1869/J1869,0),1.3),MIN(MAX(J1869/K1869,0),1.3))),"")</f>
        <v/>
      </c>
      <c r="M1869" s="59">
        <f>IFERROR(IF(OR(J1869=0,K1869=""),"",IF(E1869="Positivo",MAX(K1869/J1869,0),MAX(J1869/K1869,0))),"")</f>
        <v/>
      </c>
      <c r="N1869" t="inlineStr">
        <is>
          <t>%</t>
        </is>
      </c>
      <c r="O1869" t="inlineStr">
        <is>
          <t>%</t>
        </is>
      </c>
      <c r="P1869" t="n">
        <v>0</v>
      </c>
      <c r="Q1869" t="n">
        <v>0</v>
      </c>
      <c r="R1869">
        <f>A1869&amp;"-"&amp;YEAR(F1869)&amp;"-"&amp;IF(LEN(MONTH(F1869))=1,"0"&amp;MONTH(F1869),MONTH(F1869))&amp;"-"&amp;IF(LEN(DAY(F1869))=1,"0"&amp;DAY(F1869),DAY(F1869))</f>
        <v/>
      </c>
      <c r="S1869" t="inlineStr"/>
    </row>
    <row r="1870">
      <c r="A1870" t="n">
        <v>122</v>
      </c>
      <c r="B1870" t="inlineStr">
        <is>
          <t>Eficacia en la solicitud documental- por periodo</t>
        </is>
      </c>
      <c r="C1870" t="inlineStr">
        <is>
          <t>Gestión de calidad</t>
        </is>
      </c>
      <c r="D1870" t="inlineStr">
        <is>
          <t>Mensual</t>
        </is>
      </c>
      <c r="E1870" t="inlineStr">
        <is>
          <t>Positivo</t>
        </is>
      </c>
      <c r="F1870" s="128" t="n">
        <v>44742</v>
      </c>
      <c r="G1870">
        <f>YEAR(F1870)</f>
        <v/>
      </c>
      <c r="H1870">
        <f>PROPER(TEXT(F1870,"mmmm"))</f>
        <v/>
      </c>
      <c r="I1870">
        <f>IF(OR(H1870="Enero",H1870="Febrero",H1870="Marzo",H1870="Abril",H1870="Mayo",H1870="Junio"),G1870&amp;"-1",IF(OR(H1870="Julio",H1870="Agosto",H1870="Septiembre",H1870="Octubre",H1870="Noviembre",H1870="Diciembre"),G1870&amp;"-2"))</f>
        <v/>
      </c>
      <c r="J1870" t="n">
        <v>80</v>
      </c>
      <c r="K1870" t="n">
        <v>47.619047619048</v>
      </c>
      <c r="L1870" s="59">
        <f>IFERROR(IF(OR(J1870=0,K1870=""),"",IF(E1870="Positivo",MIN(MAX(K1870/J1870,0),1.3),MIN(MAX(J1870/K1870,0),1.3))),"")</f>
        <v/>
      </c>
      <c r="M1870" s="59">
        <f>IFERROR(IF(OR(J1870=0,K1870=""),"",IF(E1870="Positivo",MAX(K1870/J1870,0),MAX(J1870/K1870,0))),"")</f>
        <v/>
      </c>
      <c r="N1870" t="inlineStr">
        <is>
          <t>%</t>
        </is>
      </c>
      <c r="O1870" t="inlineStr">
        <is>
          <t>%</t>
        </is>
      </c>
      <c r="P1870" t="n">
        <v>0</v>
      </c>
      <c r="Q1870" t="n">
        <v>0</v>
      </c>
      <c r="R1870">
        <f>A1870&amp;"-"&amp;YEAR(F1870)&amp;"-"&amp;IF(LEN(MONTH(F1870))=1,"0"&amp;MONTH(F1870),MONTH(F1870))&amp;"-"&amp;IF(LEN(DAY(F1870))=1,"0"&amp;DAY(F1870),DAY(F1870))</f>
        <v/>
      </c>
      <c r="S1870" t="inlineStr"/>
    </row>
    <row r="1871">
      <c r="A1871" t="n">
        <v>122</v>
      </c>
      <c r="B1871" t="inlineStr">
        <is>
          <t>Eficacia en la solicitud documental- por periodo</t>
        </is>
      </c>
      <c r="C1871" t="inlineStr">
        <is>
          <t>Gestión de calidad</t>
        </is>
      </c>
      <c r="D1871" t="inlineStr">
        <is>
          <t>Mensual</t>
        </is>
      </c>
      <c r="E1871" t="inlineStr">
        <is>
          <t>Positivo</t>
        </is>
      </c>
      <c r="F1871" s="128" t="n">
        <v>44773</v>
      </c>
      <c r="G1871">
        <f>YEAR(F1871)</f>
        <v/>
      </c>
      <c r="H1871">
        <f>PROPER(TEXT(F1871,"mmmm"))</f>
        <v/>
      </c>
      <c r="I1871">
        <f>IF(OR(H1871="Enero",H1871="Febrero",H1871="Marzo",H1871="Abril",H1871="Mayo",H1871="Junio"),G1871&amp;"-1",IF(OR(H1871="Julio",H1871="Agosto",H1871="Septiembre",H1871="Octubre",H1871="Noviembre",H1871="Diciembre"),G1871&amp;"-2"))</f>
        <v/>
      </c>
      <c r="J1871" t="n">
        <v>80</v>
      </c>
      <c r="L1871" s="59">
        <f>IFERROR(IF(OR(J1871=0,K1871=""),"",IF(E1871="Positivo",MIN(MAX(K1871/J1871,0),1.3),MIN(MAX(J1871/K1871,0),1.3))),"")</f>
        <v/>
      </c>
      <c r="M1871" s="59">
        <f>IFERROR(IF(OR(J1871=0,K1871=""),"",IF(E1871="Positivo",MAX(K1871/J1871,0),MAX(J1871/K1871,0))),"")</f>
        <v/>
      </c>
      <c r="N1871" t="inlineStr">
        <is>
          <t>%</t>
        </is>
      </c>
      <c r="O1871" t="inlineStr">
        <is>
          <t>No Aplica</t>
        </is>
      </c>
      <c r="P1871" t="n">
        <v>0</v>
      </c>
      <c r="Q1871" t="n">
        <v>0</v>
      </c>
      <c r="R1871">
        <f>A1871&amp;"-"&amp;YEAR(F1871)&amp;"-"&amp;IF(LEN(MONTH(F1871))=1,"0"&amp;MONTH(F1871),MONTH(F1871))&amp;"-"&amp;IF(LEN(DAY(F1871))=1,"0"&amp;DAY(F1871),DAY(F1871))</f>
        <v/>
      </c>
      <c r="S1871" t="inlineStr">
        <is>
          <t>No Aplica</t>
        </is>
      </c>
    </row>
    <row r="1872">
      <c r="A1872" t="n">
        <v>122</v>
      </c>
      <c r="B1872" t="inlineStr">
        <is>
          <t>Eficacia en la solicitud documental- por periodo</t>
        </is>
      </c>
      <c r="C1872" t="inlineStr">
        <is>
          <t>Gestión de calidad</t>
        </is>
      </c>
      <c r="D1872" t="inlineStr">
        <is>
          <t>Mensual</t>
        </is>
      </c>
      <c r="E1872" t="inlineStr">
        <is>
          <t>Positivo</t>
        </is>
      </c>
      <c r="F1872" s="128" t="n">
        <v>44804</v>
      </c>
      <c r="G1872">
        <f>YEAR(F1872)</f>
        <v/>
      </c>
      <c r="H1872">
        <f>PROPER(TEXT(F1872,"mmmm"))</f>
        <v/>
      </c>
      <c r="I1872">
        <f>IF(OR(H1872="Enero",H1872="Febrero",H1872="Marzo",H1872="Abril",H1872="Mayo",H1872="Junio"),G1872&amp;"-1",IF(OR(H1872="Julio",H1872="Agosto",H1872="Septiembre",H1872="Octubre",H1872="Noviembre",H1872="Diciembre"),G1872&amp;"-2"))</f>
        <v/>
      </c>
      <c r="J1872" t="n">
        <v>80</v>
      </c>
      <c r="K1872" t="n">
        <v>98.717948717949</v>
      </c>
      <c r="L1872" s="59">
        <f>IFERROR(IF(OR(J1872=0,K1872=""),"",IF(E1872="Positivo",MIN(MAX(K1872/J1872,0),1.3),MIN(MAX(J1872/K1872,0),1.3))),"")</f>
        <v/>
      </c>
      <c r="M1872" s="59">
        <f>IFERROR(IF(OR(J1872=0,K1872=""),"",IF(E1872="Positivo",MAX(K1872/J1872,0),MAX(J1872/K1872,0))),"")</f>
        <v/>
      </c>
      <c r="N1872" t="inlineStr">
        <is>
          <t>%</t>
        </is>
      </c>
      <c r="O1872" t="inlineStr">
        <is>
          <t>%</t>
        </is>
      </c>
      <c r="P1872" t="n">
        <v>0</v>
      </c>
      <c r="Q1872" t="n">
        <v>0</v>
      </c>
      <c r="R1872">
        <f>A1872&amp;"-"&amp;YEAR(F1872)&amp;"-"&amp;IF(LEN(MONTH(F1872))=1,"0"&amp;MONTH(F1872),MONTH(F1872))&amp;"-"&amp;IF(LEN(DAY(F1872))=1,"0"&amp;DAY(F1872),DAY(F1872))</f>
        <v/>
      </c>
      <c r="S1872" t="inlineStr"/>
    </row>
    <row r="1873">
      <c r="A1873" t="n">
        <v>122</v>
      </c>
      <c r="B1873" t="inlineStr">
        <is>
          <t>Eficacia en la solicitud documental- por periodo</t>
        </is>
      </c>
      <c r="C1873" t="inlineStr">
        <is>
          <t>Gestión de calidad</t>
        </is>
      </c>
      <c r="D1873" t="inlineStr">
        <is>
          <t>Mensual</t>
        </is>
      </c>
      <c r="E1873" t="inlineStr">
        <is>
          <t>Positivo</t>
        </is>
      </c>
      <c r="F1873" s="128" t="n">
        <v>44834</v>
      </c>
      <c r="G1873">
        <f>YEAR(F1873)</f>
        <v/>
      </c>
      <c r="H1873">
        <f>PROPER(TEXT(F1873,"mmmm"))</f>
        <v/>
      </c>
      <c r="I1873">
        <f>IF(OR(H1873="Enero",H1873="Febrero",H1873="Marzo",H1873="Abril",H1873="Mayo",H1873="Junio"),G1873&amp;"-1",IF(OR(H1873="Julio",H1873="Agosto",H1873="Septiembre",H1873="Octubre",H1873="Noviembre",H1873="Diciembre"),G1873&amp;"-2"))</f>
        <v/>
      </c>
      <c r="J1873" t="n">
        <v>80</v>
      </c>
      <c r="L1873" s="59">
        <f>IFERROR(IF(OR(J1873=0,K1873=""),"",IF(E1873="Positivo",MIN(MAX(K1873/J1873,0),1.3),MIN(MAX(J1873/K1873,0),1.3))),"")</f>
        <v/>
      </c>
      <c r="M1873" s="59">
        <f>IFERROR(IF(OR(J1873=0,K1873=""),"",IF(E1873="Positivo",MAX(K1873/J1873,0),MAX(J1873/K1873,0))),"")</f>
        <v/>
      </c>
      <c r="N1873" t="inlineStr">
        <is>
          <t>%</t>
        </is>
      </c>
      <c r="O1873" t="inlineStr">
        <is>
          <t>No Aplica</t>
        </is>
      </c>
      <c r="P1873" t="n">
        <v>0</v>
      </c>
      <c r="Q1873" t="n">
        <v>0</v>
      </c>
      <c r="R1873">
        <f>A1873&amp;"-"&amp;YEAR(F1873)&amp;"-"&amp;IF(LEN(MONTH(F1873))=1,"0"&amp;MONTH(F1873),MONTH(F1873))&amp;"-"&amp;IF(LEN(DAY(F1873))=1,"0"&amp;DAY(F1873),DAY(F1873))</f>
        <v/>
      </c>
      <c r="S1873" t="inlineStr">
        <is>
          <t>No Aplica</t>
        </is>
      </c>
    </row>
    <row r="1874">
      <c r="A1874" t="n">
        <v>122</v>
      </c>
      <c r="B1874" t="inlineStr">
        <is>
          <t>Eficacia en la solicitud documental- por periodo</t>
        </is>
      </c>
      <c r="C1874" t="inlineStr">
        <is>
          <t>Gestión de calidad</t>
        </is>
      </c>
      <c r="D1874" t="inlineStr">
        <is>
          <t>Mensual</t>
        </is>
      </c>
      <c r="E1874" t="inlineStr">
        <is>
          <t>Positivo</t>
        </is>
      </c>
      <c r="F1874" s="128" t="n">
        <v>44865</v>
      </c>
      <c r="G1874">
        <f>YEAR(F1874)</f>
        <v/>
      </c>
      <c r="H1874">
        <f>PROPER(TEXT(F1874,"mmmm"))</f>
        <v/>
      </c>
      <c r="I1874">
        <f>IF(OR(H1874="Enero",H1874="Febrero",H1874="Marzo",H1874="Abril",H1874="Mayo",H1874="Junio"),G1874&amp;"-1",IF(OR(H1874="Julio",H1874="Agosto",H1874="Septiembre",H1874="Octubre",H1874="Noviembre",H1874="Diciembre"),G1874&amp;"-2"))</f>
        <v/>
      </c>
      <c r="J1874" t="n">
        <v>80</v>
      </c>
      <c r="K1874" t="n">
        <v>100</v>
      </c>
      <c r="L1874" s="59">
        <f>IFERROR(IF(OR(J1874=0,K1874=""),"",IF(E1874="Positivo",MIN(MAX(K1874/J1874,0),1.3),MIN(MAX(J1874/K1874,0),1.3))),"")</f>
        <v/>
      </c>
      <c r="M1874" s="59">
        <f>IFERROR(IF(OR(J1874=0,K1874=""),"",IF(E1874="Positivo",MAX(K1874/J1874,0),MAX(J1874/K1874,0))),"")</f>
        <v/>
      </c>
      <c r="N1874" t="inlineStr">
        <is>
          <t>%</t>
        </is>
      </c>
      <c r="O1874" t="inlineStr">
        <is>
          <t>%</t>
        </is>
      </c>
      <c r="P1874" t="n">
        <v>0</v>
      </c>
      <c r="Q1874" t="n">
        <v>0</v>
      </c>
      <c r="R1874">
        <f>A1874&amp;"-"&amp;YEAR(F1874)&amp;"-"&amp;IF(LEN(MONTH(F1874))=1,"0"&amp;MONTH(F1874),MONTH(F1874))&amp;"-"&amp;IF(LEN(DAY(F1874))=1,"0"&amp;DAY(F1874),DAY(F1874))</f>
        <v/>
      </c>
      <c r="S1874" t="inlineStr"/>
    </row>
    <row r="1875">
      <c r="A1875" t="n">
        <v>122</v>
      </c>
      <c r="B1875" t="inlineStr">
        <is>
          <t>Eficacia en la solicitud documental- por periodo</t>
        </is>
      </c>
      <c r="C1875" t="inlineStr">
        <is>
          <t>Gestión de calidad</t>
        </is>
      </c>
      <c r="D1875" t="inlineStr">
        <is>
          <t>Mensual</t>
        </is>
      </c>
      <c r="E1875" t="inlineStr">
        <is>
          <t>Positivo</t>
        </is>
      </c>
      <c r="F1875" s="128" t="n">
        <v>44895</v>
      </c>
      <c r="G1875">
        <f>YEAR(F1875)</f>
        <v/>
      </c>
      <c r="H1875">
        <f>PROPER(TEXT(F1875,"mmmm"))</f>
        <v/>
      </c>
      <c r="I1875">
        <f>IF(OR(H1875="Enero",H1875="Febrero",H1875="Marzo",H1875="Abril",H1875="Mayo",H1875="Junio"),G1875&amp;"-1",IF(OR(H1875="Julio",H1875="Agosto",H1875="Septiembre",H1875="Octubre",H1875="Noviembre",H1875="Diciembre"),G1875&amp;"-2"))</f>
        <v/>
      </c>
      <c r="J1875" t="n">
        <v>80</v>
      </c>
      <c r="L1875" s="59">
        <f>IFERROR(IF(OR(J1875=0,K1875=""),"",IF(E1875="Positivo",MIN(MAX(K1875/J1875,0),1.3),MIN(MAX(J1875/K1875,0),1.3))),"")</f>
        <v/>
      </c>
      <c r="M1875" s="59">
        <f>IFERROR(IF(OR(J1875=0,K1875=""),"",IF(E1875="Positivo",MAX(K1875/J1875,0),MAX(J1875/K1875,0))),"")</f>
        <v/>
      </c>
      <c r="N1875" t="inlineStr">
        <is>
          <t>%</t>
        </is>
      </c>
      <c r="O1875" t="inlineStr">
        <is>
          <t>No Aplica</t>
        </is>
      </c>
      <c r="P1875" t="n">
        <v>0</v>
      </c>
      <c r="Q1875" t="n">
        <v>0</v>
      </c>
      <c r="R1875">
        <f>A1875&amp;"-"&amp;YEAR(F1875)&amp;"-"&amp;IF(LEN(MONTH(F1875))=1,"0"&amp;MONTH(F1875),MONTH(F1875))&amp;"-"&amp;IF(LEN(DAY(F1875))=1,"0"&amp;DAY(F1875),DAY(F1875))</f>
        <v/>
      </c>
      <c r="S1875" t="inlineStr">
        <is>
          <t>No Aplica</t>
        </is>
      </c>
    </row>
    <row r="1876">
      <c r="A1876" t="n">
        <v>122</v>
      </c>
      <c r="B1876" t="inlineStr">
        <is>
          <t>Eficacia en la solicitud documental- por periodo</t>
        </is>
      </c>
      <c r="C1876" t="inlineStr">
        <is>
          <t>Gestión de calidad</t>
        </is>
      </c>
      <c r="D1876" t="inlineStr">
        <is>
          <t>Mensual</t>
        </is>
      </c>
      <c r="E1876" t="inlineStr">
        <is>
          <t>Positivo</t>
        </is>
      </c>
      <c r="F1876" s="128" t="n">
        <v>44926</v>
      </c>
      <c r="G1876">
        <f>YEAR(F1876)</f>
        <v/>
      </c>
      <c r="H1876">
        <f>PROPER(TEXT(F1876,"mmmm"))</f>
        <v/>
      </c>
      <c r="I1876">
        <f>IF(OR(H1876="Enero",H1876="Febrero",H1876="Marzo",H1876="Abril",H1876="Mayo",H1876="Junio"),G1876&amp;"-1",IF(OR(H1876="Julio",H1876="Agosto",H1876="Septiembre",H1876="Octubre",H1876="Noviembre",H1876="Diciembre"),G1876&amp;"-2"))</f>
        <v/>
      </c>
      <c r="J1876" t="n">
        <v>80</v>
      </c>
      <c r="K1876" t="n">
        <v>100</v>
      </c>
      <c r="L1876" s="59">
        <f>IFERROR(IF(OR(J1876=0,K1876=""),"",IF(E1876="Positivo",MIN(MAX(K1876/J1876,0),1.3),MIN(MAX(J1876/K1876,0),1.3))),"")</f>
        <v/>
      </c>
      <c r="M1876" s="59">
        <f>IFERROR(IF(OR(J1876=0,K1876=""),"",IF(E1876="Positivo",MAX(K1876/J1876,0),MAX(J1876/K1876,0))),"")</f>
        <v/>
      </c>
      <c r="N1876" t="inlineStr">
        <is>
          <t>%</t>
        </is>
      </c>
      <c r="O1876" t="inlineStr">
        <is>
          <t>%</t>
        </is>
      </c>
      <c r="P1876" t="n">
        <v>0</v>
      </c>
      <c r="Q1876" t="n">
        <v>0</v>
      </c>
      <c r="R1876">
        <f>A1876&amp;"-"&amp;YEAR(F1876)&amp;"-"&amp;IF(LEN(MONTH(F1876))=1,"0"&amp;MONTH(F1876),MONTH(F1876))&amp;"-"&amp;IF(LEN(DAY(F1876))=1,"0"&amp;DAY(F1876),DAY(F1876))</f>
        <v/>
      </c>
      <c r="S1876" t="inlineStr"/>
    </row>
    <row r="1877">
      <c r="A1877" t="n">
        <v>122</v>
      </c>
      <c r="B1877" t="inlineStr">
        <is>
          <t>Eficacia en la solicitud documental- por periodo</t>
        </is>
      </c>
      <c r="C1877" t="inlineStr">
        <is>
          <t>Gestión de calidad</t>
        </is>
      </c>
      <c r="D1877" t="inlineStr">
        <is>
          <t>Mensual</t>
        </is>
      </c>
      <c r="E1877" t="inlineStr">
        <is>
          <t>Positivo</t>
        </is>
      </c>
      <c r="F1877" s="128" t="n">
        <v>44957</v>
      </c>
      <c r="G1877">
        <f>YEAR(F1877)</f>
        <v/>
      </c>
      <c r="H1877">
        <f>PROPER(TEXT(F1877,"mmmm"))</f>
        <v/>
      </c>
      <c r="I1877">
        <f>IF(OR(H1877="Enero",H1877="Febrero",H1877="Marzo",H1877="Abril",H1877="Mayo",H1877="Junio"),G1877&amp;"-1",IF(OR(H1877="Julio",H1877="Agosto",H1877="Septiembre",H1877="Octubre",H1877="Noviembre",H1877="Diciembre"),G1877&amp;"-2"))</f>
        <v/>
      </c>
      <c r="J1877" t="n">
        <v>80</v>
      </c>
      <c r="L1877" s="59">
        <f>IFERROR(IF(OR(J1877=0,K1877=""),"",IF(E1877="Positivo",MIN(MAX(K1877/J1877,0),1.3),MIN(MAX(J1877/K1877,0),1.3))),"")</f>
        <v/>
      </c>
      <c r="M1877" s="59">
        <f>IFERROR(IF(OR(J1877=0,K1877=""),"",IF(E1877="Positivo",MAX(K1877/J1877,0),MAX(J1877/K1877,0))),"")</f>
        <v/>
      </c>
      <c r="N1877" t="inlineStr">
        <is>
          <t>%</t>
        </is>
      </c>
      <c r="O1877" t="inlineStr">
        <is>
          <t>No Aplica</t>
        </is>
      </c>
      <c r="P1877" t="n">
        <v>0</v>
      </c>
      <c r="Q1877" t="n">
        <v>0</v>
      </c>
      <c r="R1877">
        <f>A1877&amp;"-"&amp;YEAR(F1877)&amp;"-"&amp;IF(LEN(MONTH(F1877))=1,"0"&amp;MONTH(F1877),MONTH(F1877))&amp;"-"&amp;IF(LEN(DAY(F1877))=1,"0"&amp;DAY(F1877),DAY(F1877))</f>
        <v/>
      </c>
      <c r="S1877" t="inlineStr">
        <is>
          <t>No Aplica</t>
        </is>
      </c>
    </row>
    <row r="1878">
      <c r="A1878" t="n">
        <v>122</v>
      </c>
      <c r="B1878" t="inlineStr">
        <is>
          <t>Eficacia en la solicitud documental- por periodo</t>
        </is>
      </c>
      <c r="C1878" t="inlineStr">
        <is>
          <t>Gestión de calidad</t>
        </is>
      </c>
      <c r="D1878" t="inlineStr">
        <is>
          <t>Mensual</t>
        </is>
      </c>
      <c r="E1878" t="inlineStr">
        <is>
          <t>Positivo</t>
        </is>
      </c>
      <c r="F1878" s="128" t="n">
        <v>45016</v>
      </c>
      <c r="G1878">
        <f>YEAR(F1878)</f>
        <v/>
      </c>
      <c r="H1878">
        <f>PROPER(TEXT(F1878,"mmmm"))</f>
        <v/>
      </c>
      <c r="I1878">
        <f>IF(OR(H1878="Enero",H1878="Febrero",H1878="Marzo",H1878="Abril",H1878="Mayo",H1878="Junio"),G1878&amp;"-1",IF(OR(H1878="Julio",H1878="Agosto",H1878="Septiembre",H1878="Octubre",H1878="Noviembre",H1878="Diciembre"),G1878&amp;"-2"))</f>
        <v/>
      </c>
      <c r="J1878" t="n">
        <v>80</v>
      </c>
      <c r="L1878" s="59">
        <f>IFERROR(IF(OR(J1878=0,K1878=""),"",IF(E1878="Positivo",MIN(MAX(K1878/J1878,0),1.3),MIN(MAX(J1878/K1878,0),1.3))),"")</f>
        <v/>
      </c>
      <c r="M1878" s="59">
        <f>IFERROR(IF(OR(J1878=0,K1878=""),"",IF(E1878="Positivo",MAX(K1878/J1878,0),MAX(J1878/K1878,0))),"")</f>
        <v/>
      </c>
      <c r="N1878" t="inlineStr">
        <is>
          <t>%</t>
        </is>
      </c>
      <c r="O1878" t="inlineStr">
        <is>
          <t>No Aplica</t>
        </is>
      </c>
      <c r="P1878" t="n">
        <v>0</v>
      </c>
      <c r="Q1878" t="n">
        <v>0</v>
      </c>
      <c r="R1878">
        <f>A1878&amp;"-"&amp;YEAR(F1878)&amp;"-"&amp;IF(LEN(MONTH(F1878))=1,"0"&amp;MONTH(F1878),MONTH(F1878))&amp;"-"&amp;IF(LEN(DAY(F1878))=1,"0"&amp;DAY(F1878),DAY(F1878))</f>
        <v/>
      </c>
      <c r="S1878" t="inlineStr">
        <is>
          <t>No Aplica</t>
        </is>
      </c>
    </row>
    <row r="1879">
      <c r="A1879" t="n">
        <v>122</v>
      </c>
      <c r="B1879" t="inlineStr">
        <is>
          <t>Eficacia en la solicitud documental- por periodo</t>
        </is>
      </c>
      <c r="C1879" t="inlineStr">
        <is>
          <t>Gestión de calidad</t>
        </is>
      </c>
      <c r="D1879" t="inlineStr">
        <is>
          <t>Mensual</t>
        </is>
      </c>
      <c r="E1879" t="inlineStr">
        <is>
          <t>Positivo</t>
        </is>
      </c>
      <c r="F1879" s="128" t="n">
        <v>45077</v>
      </c>
      <c r="G1879">
        <f>YEAR(F1879)</f>
        <v/>
      </c>
      <c r="H1879">
        <f>PROPER(TEXT(F1879,"mmmm"))</f>
        <v/>
      </c>
      <c r="I1879">
        <f>IF(OR(H1879="Enero",H1879="Febrero",H1879="Marzo",H1879="Abril",H1879="Mayo",H1879="Junio"),G1879&amp;"-1",IF(OR(H1879="Julio",H1879="Agosto",H1879="Septiembre",H1879="Octubre",H1879="Noviembre",H1879="Diciembre"),G1879&amp;"-2"))</f>
        <v/>
      </c>
      <c r="J1879" t="n">
        <v>80</v>
      </c>
      <c r="L1879" s="59">
        <f>IFERROR(IF(OR(J1879=0,K1879=""),"",IF(E1879="Positivo",MIN(MAX(K1879/J1879,0),1.3),MIN(MAX(J1879/K1879,0),1.3))),"")</f>
        <v/>
      </c>
      <c r="M1879" s="59">
        <f>IFERROR(IF(OR(J1879=0,K1879=""),"",IF(E1879="Positivo",MAX(K1879/J1879,0),MAX(J1879/K1879,0))),"")</f>
        <v/>
      </c>
      <c r="N1879" t="inlineStr">
        <is>
          <t>%</t>
        </is>
      </c>
      <c r="O1879" t="inlineStr">
        <is>
          <t>No Aplica</t>
        </is>
      </c>
      <c r="P1879" t="n">
        <v>0</v>
      </c>
      <c r="Q1879" t="n">
        <v>0</v>
      </c>
      <c r="R1879">
        <f>A1879&amp;"-"&amp;YEAR(F1879)&amp;"-"&amp;IF(LEN(MONTH(F1879))=1,"0"&amp;MONTH(F1879),MONTH(F1879))&amp;"-"&amp;IF(LEN(DAY(F1879))=1,"0"&amp;DAY(F1879),DAY(F1879))</f>
        <v/>
      </c>
      <c r="S1879" t="inlineStr">
        <is>
          <t>No Aplica</t>
        </is>
      </c>
    </row>
    <row r="1880">
      <c r="A1880" t="n">
        <v>122</v>
      </c>
      <c r="B1880" t="inlineStr">
        <is>
          <t>Eficacia en la solicitud documental- por periodo</t>
        </is>
      </c>
      <c r="C1880" t="inlineStr">
        <is>
          <t>Gestión de calidad</t>
        </is>
      </c>
      <c r="D1880" t="inlineStr">
        <is>
          <t>Mensual</t>
        </is>
      </c>
      <c r="E1880" t="inlineStr">
        <is>
          <t>Positivo</t>
        </is>
      </c>
      <c r="F1880" s="128" t="n">
        <v>45138</v>
      </c>
      <c r="G1880">
        <f>YEAR(F1880)</f>
        <v/>
      </c>
      <c r="H1880">
        <f>PROPER(TEXT(F1880,"mmmm"))</f>
        <v/>
      </c>
      <c r="I1880">
        <f>IF(OR(H1880="Enero",H1880="Febrero",H1880="Marzo",H1880="Abril",H1880="Mayo",H1880="Junio"),G1880&amp;"-1",IF(OR(H1880="Julio",H1880="Agosto",H1880="Septiembre",H1880="Octubre",H1880="Noviembre",H1880="Diciembre"),G1880&amp;"-2"))</f>
        <v/>
      </c>
      <c r="J1880" t="n">
        <v>80</v>
      </c>
      <c r="L1880" s="59">
        <f>IFERROR(IF(OR(J1880=0,K1880=""),"",IF(E1880="Positivo",MIN(MAX(K1880/J1880,0),1.3),MIN(MAX(J1880/K1880,0),1.3))),"")</f>
        <v/>
      </c>
      <c r="M1880" s="59">
        <f>IFERROR(IF(OR(J1880=0,K1880=""),"",IF(E1880="Positivo",MAX(K1880/J1880,0),MAX(J1880/K1880,0))),"")</f>
        <v/>
      </c>
      <c r="N1880" t="inlineStr">
        <is>
          <t>%</t>
        </is>
      </c>
      <c r="O1880" t="inlineStr">
        <is>
          <t>No Aplica</t>
        </is>
      </c>
      <c r="P1880" t="n">
        <v>0</v>
      </c>
      <c r="Q1880" t="n">
        <v>0</v>
      </c>
      <c r="R1880">
        <f>A1880&amp;"-"&amp;YEAR(F1880)&amp;"-"&amp;IF(LEN(MONTH(F1880))=1,"0"&amp;MONTH(F1880),MONTH(F1880))&amp;"-"&amp;IF(LEN(DAY(F1880))=1,"0"&amp;DAY(F1880),DAY(F1880))</f>
        <v/>
      </c>
      <c r="S1880" t="inlineStr">
        <is>
          <t>No Aplica</t>
        </is>
      </c>
    </row>
    <row r="1881">
      <c r="A1881" t="n">
        <v>122</v>
      </c>
      <c r="B1881" t="inlineStr">
        <is>
          <t>Eficacia en la solicitud documental- por periodo</t>
        </is>
      </c>
      <c r="C1881" t="inlineStr">
        <is>
          <t>Gestión de calidad</t>
        </is>
      </c>
      <c r="D1881" t="inlineStr">
        <is>
          <t>Mensual</t>
        </is>
      </c>
      <c r="E1881" t="inlineStr">
        <is>
          <t>Positivo</t>
        </is>
      </c>
      <c r="F1881" s="128" t="n">
        <v>45199</v>
      </c>
      <c r="G1881">
        <f>YEAR(F1881)</f>
        <v/>
      </c>
      <c r="H1881">
        <f>PROPER(TEXT(F1881,"mmmm"))</f>
        <v/>
      </c>
      <c r="I1881">
        <f>IF(OR(H1881="Enero",H1881="Febrero",H1881="Marzo",H1881="Abril",H1881="Mayo",H1881="Junio"),G1881&amp;"-1",IF(OR(H1881="Julio",H1881="Agosto",H1881="Septiembre",H1881="Octubre",H1881="Noviembre",H1881="Diciembre"),G1881&amp;"-2"))</f>
        <v/>
      </c>
      <c r="J1881" t="n">
        <v>80</v>
      </c>
      <c r="L1881" s="59">
        <f>IFERROR(IF(OR(J1881=0,K1881=""),"",IF(E1881="Positivo",MIN(MAX(K1881/J1881,0),1.3),MIN(MAX(J1881/K1881,0),1.3))),"")</f>
        <v/>
      </c>
      <c r="M1881" s="59">
        <f>IFERROR(IF(OR(J1881=0,K1881=""),"",IF(E1881="Positivo",MAX(K1881/J1881,0),MAX(J1881/K1881,0))),"")</f>
        <v/>
      </c>
      <c r="N1881" t="inlineStr">
        <is>
          <t>%</t>
        </is>
      </c>
      <c r="O1881" t="inlineStr">
        <is>
          <t>No Aplica</t>
        </is>
      </c>
      <c r="P1881" t="n">
        <v>0</v>
      </c>
      <c r="Q1881" t="n">
        <v>0</v>
      </c>
      <c r="R1881">
        <f>A1881&amp;"-"&amp;YEAR(F1881)&amp;"-"&amp;IF(LEN(MONTH(F1881))=1,"0"&amp;MONTH(F1881),MONTH(F1881))&amp;"-"&amp;IF(LEN(DAY(F1881))=1,"0"&amp;DAY(F1881),DAY(F1881))</f>
        <v/>
      </c>
      <c r="S1881" t="inlineStr">
        <is>
          <t>No Aplica</t>
        </is>
      </c>
    </row>
    <row r="1882">
      <c r="A1882" t="n">
        <v>122</v>
      </c>
      <c r="B1882" t="inlineStr">
        <is>
          <t>Eficacia en la solicitud documental- por periodo</t>
        </is>
      </c>
      <c r="C1882" t="inlineStr">
        <is>
          <t>Gestión de calidad</t>
        </is>
      </c>
      <c r="D1882" t="inlineStr">
        <is>
          <t>Mensual</t>
        </is>
      </c>
      <c r="E1882" t="inlineStr">
        <is>
          <t>Positivo</t>
        </is>
      </c>
      <c r="F1882" s="128" t="n">
        <v>45260</v>
      </c>
      <c r="G1882">
        <f>YEAR(F1882)</f>
        <v/>
      </c>
      <c r="H1882">
        <f>PROPER(TEXT(F1882,"mmmm"))</f>
        <v/>
      </c>
      <c r="I1882">
        <f>IF(OR(H1882="Enero",H1882="Febrero",H1882="Marzo",H1882="Abril",H1882="Mayo",H1882="Junio"),G1882&amp;"-1",IF(OR(H1882="Julio",H1882="Agosto",H1882="Septiembre",H1882="Octubre",H1882="Noviembre",H1882="Diciembre"),G1882&amp;"-2"))</f>
        <v/>
      </c>
      <c r="J1882" t="n">
        <v>80</v>
      </c>
      <c r="L1882" s="59">
        <f>IFERROR(IF(OR(J1882=0,K1882=""),"",IF(E1882="Positivo",MIN(MAX(K1882/J1882,0),1.3),MIN(MAX(J1882/K1882,0),1.3))),"")</f>
        <v/>
      </c>
      <c r="M1882" s="59">
        <f>IFERROR(IF(OR(J1882=0,K1882=""),"",IF(E1882="Positivo",MAX(K1882/J1882,0),MAX(J1882/K1882,0))),"")</f>
        <v/>
      </c>
      <c r="N1882" t="inlineStr">
        <is>
          <t>%</t>
        </is>
      </c>
      <c r="O1882" t="inlineStr">
        <is>
          <t>No Aplica</t>
        </is>
      </c>
      <c r="P1882" t="n">
        <v>0</v>
      </c>
      <c r="Q1882" t="n">
        <v>0</v>
      </c>
      <c r="R1882">
        <f>A1882&amp;"-"&amp;YEAR(F1882)&amp;"-"&amp;IF(LEN(MONTH(F1882))=1,"0"&amp;MONTH(F1882),MONTH(F1882))&amp;"-"&amp;IF(LEN(DAY(F1882))=1,"0"&amp;DAY(F1882),DAY(F1882))</f>
        <v/>
      </c>
      <c r="S1882" t="inlineStr">
        <is>
          <t>No Aplica</t>
        </is>
      </c>
    </row>
    <row r="1883">
      <c r="A1883" t="n">
        <v>122</v>
      </c>
      <c r="B1883" t="inlineStr">
        <is>
          <t>Eficacia en la solicitud documental- por periodo</t>
        </is>
      </c>
      <c r="C1883" t="inlineStr">
        <is>
          <t>Gestión de calidad</t>
        </is>
      </c>
      <c r="D1883" t="inlineStr">
        <is>
          <t>Mensual</t>
        </is>
      </c>
      <c r="E1883" t="inlineStr">
        <is>
          <t>Positivo</t>
        </is>
      </c>
      <c r="F1883" s="128" t="n">
        <v>45322</v>
      </c>
      <c r="G1883">
        <f>YEAR(F1883)</f>
        <v/>
      </c>
      <c r="H1883">
        <f>PROPER(TEXT(F1883,"mmmm"))</f>
        <v/>
      </c>
      <c r="I1883">
        <f>IF(OR(H1883="Enero",H1883="Febrero",H1883="Marzo",H1883="Abril",H1883="Mayo",H1883="Junio"),G1883&amp;"-1",IF(OR(H1883="Julio",H1883="Agosto",H1883="Septiembre",H1883="Octubre",H1883="Noviembre",H1883="Diciembre"),G1883&amp;"-2"))</f>
        <v/>
      </c>
      <c r="J1883" t="n">
        <v>80</v>
      </c>
      <c r="L1883" s="59">
        <f>IFERROR(IF(OR(J1883=0,K1883=""),"",IF(E1883="Positivo",MIN(MAX(K1883/J1883,0),1.3),MIN(MAX(J1883/K1883,0),1.3))),"")</f>
        <v/>
      </c>
      <c r="M1883" s="59">
        <f>IFERROR(IF(OR(J1883=0,K1883=""),"",IF(E1883="Positivo",MAX(K1883/J1883,0),MAX(J1883/K1883,0))),"")</f>
        <v/>
      </c>
      <c r="N1883" t="inlineStr">
        <is>
          <t>%</t>
        </is>
      </c>
      <c r="O1883" t="inlineStr">
        <is>
          <t>No Aplica</t>
        </is>
      </c>
      <c r="P1883" t="n">
        <v>0</v>
      </c>
      <c r="Q1883" t="n">
        <v>0</v>
      </c>
      <c r="R1883">
        <f>A1883&amp;"-"&amp;YEAR(F1883)&amp;"-"&amp;IF(LEN(MONTH(F1883))=1,"0"&amp;MONTH(F1883),MONTH(F1883))&amp;"-"&amp;IF(LEN(DAY(F1883))=1,"0"&amp;DAY(F1883),DAY(F1883))</f>
        <v/>
      </c>
      <c r="S1883" t="inlineStr">
        <is>
          <t>No Aplica</t>
        </is>
      </c>
    </row>
    <row r="1884">
      <c r="A1884" t="n">
        <v>122</v>
      </c>
      <c r="B1884" t="inlineStr">
        <is>
          <t>Eficacia en la solicitud documental- por periodo</t>
        </is>
      </c>
      <c r="C1884" t="inlineStr">
        <is>
          <t>Gestión de calidad</t>
        </is>
      </c>
      <c r="D1884" t="inlineStr">
        <is>
          <t>Mensual</t>
        </is>
      </c>
      <c r="E1884" t="inlineStr">
        <is>
          <t>Positivo</t>
        </is>
      </c>
      <c r="F1884" s="128" t="n">
        <v>45382</v>
      </c>
      <c r="G1884">
        <f>YEAR(F1884)</f>
        <v/>
      </c>
      <c r="H1884">
        <f>PROPER(TEXT(F1884,"mmmm"))</f>
        <v/>
      </c>
      <c r="I1884">
        <f>IF(OR(H1884="Enero",H1884="Febrero",H1884="Marzo",H1884="Abril",H1884="Mayo",H1884="Junio"),G1884&amp;"-1",IF(OR(H1884="Julio",H1884="Agosto",H1884="Septiembre",H1884="Octubre",H1884="Noviembre",H1884="Diciembre"),G1884&amp;"-2"))</f>
        <v/>
      </c>
      <c r="J1884" t="n">
        <v>80</v>
      </c>
      <c r="L1884" s="59">
        <f>IFERROR(IF(OR(J1884=0,K1884=""),"",IF(E1884="Positivo",MIN(MAX(K1884/J1884,0),1.3),MIN(MAX(J1884/K1884,0),1.3))),"")</f>
        <v/>
      </c>
      <c r="M1884" s="59">
        <f>IFERROR(IF(OR(J1884=0,K1884=""),"",IF(E1884="Positivo",MAX(K1884/J1884,0),MAX(J1884/K1884,0))),"")</f>
        <v/>
      </c>
      <c r="N1884" t="inlineStr">
        <is>
          <t>%</t>
        </is>
      </c>
      <c r="O1884" t="inlineStr">
        <is>
          <t>No Aplica</t>
        </is>
      </c>
      <c r="P1884" t="n">
        <v>0</v>
      </c>
      <c r="Q1884" t="n">
        <v>0</v>
      </c>
      <c r="R1884">
        <f>A1884&amp;"-"&amp;YEAR(F1884)&amp;"-"&amp;IF(LEN(MONTH(F1884))=1,"0"&amp;MONTH(F1884),MONTH(F1884))&amp;"-"&amp;IF(LEN(DAY(F1884))=1,"0"&amp;DAY(F1884),DAY(F1884))</f>
        <v/>
      </c>
      <c r="S1884" t="inlineStr">
        <is>
          <t>No Aplica</t>
        </is>
      </c>
    </row>
    <row r="1885">
      <c r="A1885" t="n">
        <v>122</v>
      </c>
      <c r="B1885" t="inlineStr">
        <is>
          <t>Eficacia en la solicitud documental- por periodo</t>
        </is>
      </c>
      <c r="C1885" t="inlineStr">
        <is>
          <t>Gestión de calidad</t>
        </is>
      </c>
      <c r="D1885" t="inlineStr">
        <is>
          <t>Mensual</t>
        </is>
      </c>
      <c r="E1885" t="inlineStr">
        <is>
          <t>Positivo</t>
        </is>
      </c>
      <c r="F1885" s="128" t="n">
        <v>45443</v>
      </c>
      <c r="G1885">
        <f>YEAR(F1885)</f>
        <v/>
      </c>
      <c r="H1885">
        <f>PROPER(TEXT(F1885,"mmmm"))</f>
        <v/>
      </c>
      <c r="I1885">
        <f>IF(OR(H1885="Enero",H1885="Febrero",H1885="Marzo",H1885="Abril",H1885="Mayo",H1885="Junio"),G1885&amp;"-1",IF(OR(H1885="Julio",H1885="Agosto",H1885="Septiembre",H1885="Octubre",H1885="Noviembre",H1885="Diciembre"),G1885&amp;"-2"))</f>
        <v/>
      </c>
      <c r="J1885" t="n">
        <v>80</v>
      </c>
      <c r="L1885" s="59">
        <f>IFERROR(IF(OR(J1885=0,K1885=""),"",IF(E1885="Positivo",MIN(MAX(K1885/J1885,0),1.3),MIN(MAX(J1885/K1885,0),1.3))),"")</f>
        <v/>
      </c>
      <c r="M1885" s="59">
        <f>IFERROR(IF(OR(J1885=0,K1885=""),"",IF(E1885="Positivo",MAX(K1885/J1885,0),MAX(J1885/K1885,0))),"")</f>
        <v/>
      </c>
      <c r="N1885" t="inlineStr">
        <is>
          <t>%</t>
        </is>
      </c>
      <c r="O1885" t="inlineStr">
        <is>
          <t>No Aplica</t>
        </is>
      </c>
      <c r="P1885" t="n">
        <v>0</v>
      </c>
      <c r="Q1885" t="n">
        <v>0</v>
      </c>
      <c r="R1885">
        <f>A1885&amp;"-"&amp;YEAR(F1885)&amp;"-"&amp;IF(LEN(MONTH(F1885))=1,"0"&amp;MONTH(F1885),MONTH(F1885))&amp;"-"&amp;IF(LEN(DAY(F1885))=1,"0"&amp;DAY(F1885),DAY(F1885))</f>
        <v/>
      </c>
      <c r="S1885" t="inlineStr">
        <is>
          <t>No Aplica</t>
        </is>
      </c>
    </row>
    <row r="1886">
      <c r="A1886" t="n">
        <v>122</v>
      </c>
      <c r="B1886" t="inlineStr">
        <is>
          <t>Eficacia en la solicitud documental- por periodo</t>
        </is>
      </c>
      <c r="C1886" t="inlineStr">
        <is>
          <t>Gestión de calidad</t>
        </is>
      </c>
      <c r="D1886" t="inlineStr">
        <is>
          <t>Mensual</t>
        </is>
      </c>
      <c r="E1886" t="inlineStr">
        <is>
          <t>Positivo</t>
        </is>
      </c>
      <c r="F1886" s="128" t="n">
        <v>45504</v>
      </c>
      <c r="G1886">
        <f>YEAR(F1886)</f>
        <v/>
      </c>
      <c r="H1886">
        <f>PROPER(TEXT(F1886,"mmmm"))</f>
        <v/>
      </c>
      <c r="I1886">
        <f>IF(OR(H1886="Enero",H1886="Febrero",H1886="Marzo",H1886="Abril",H1886="Mayo",H1886="Junio"),G1886&amp;"-1",IF(OR(H1886="Julio",H1886="Agosto",H1886="Septiembre",H1886="Octubre",H1886="Noviembre",H1886="Diciembre"),G1886&amp;"-2"))</f>
        <v/>
      </c>
      <c r="J1886" t="n">
        <v>80</v>
      </c>
      <c r="L1886" s="59">
        <f>IFERROR(IF(OR(J1886=0,K1886=""),"",IF(E1886="Positivo",MIN(MAX(K1886/J1886,0),1.3),MIN(MAX(J1886/K1886,0),1.3))),"")</f>
        <v/>
      </c>
      <c r="M1886" s="59">
        <f>IFERROR(IF(OR(J1886=0,K1886=""),"",IF(E1886="Positivo",MAX(K1886/J1886,0),MAX(J1886/K1886,0))),"")</f>
        <v/>
      </c>
      <c r="N1886" t="inlineStr">
        <is>
          <t>%</t>
        </is>
      </c>
      <c r="O1886" t="inlineStr">
        <is>
          <t>No Aplica</t>
        </is>
      </c>
      <c r="P1886" t="n">
        <v>0</v>
      </c>
      <c r="Q1886" t="n">
        <v>0</v>
      </c>
      <c r="R1886">
        <f>A1886&amp;"-"&amp;YEAR(F1886)&amp;"-"&amp;IF(LEN(MONTH(F1886))=1,"0"&amp;MONTH(F1886),MONTH(F1886))&amp;"-"&amp;IF(LEN(DAY(F1886))=1,"0"&amp;DAY(F1886),DAY(F1886))</f>
        <v/>
      </c>
      <c r="S1886" t="inlineStr">
        <is>
          <t>No Aplica</t>
        </is>
      </c>
    </row>
    <row r="1887">
      <c r="A1887" t="n">
        <v>122</v>
      </c>
      <c r="B1887" t="inlineStr">
        <is>
          <t>Eficacia en la solicitud documental- por periodo</t>
        </is>
      </c>
      <c r="C1887" t="inlineStr">
        <is>
          <t>Gestión de calidad</t>
        </is>
      </c>
      <c r="D1887" t="inlineStr">
        <is>
          <t>Mensual</t>
        </is>
      </c>
      <c r="E1887" t="inlineStr">
        <is>
          <t>Positivo</t>
        </is>
      </c>
      <c r="F1887" s="128" t="n">
        <v>45565</v>
      </c>
      <c r="G1887">
        <f>YEAR(F1887)</f>
        <v/>
      </c>
      <c r="H1887">
        <f>PROPER(TEXT(F1887,"mmmm"))</f>
        <v/>
      </c>
      <c r="I1887">
        <f>IF(OR(H1887="Enero",H1887="Febrero",H1887="Marzo",H1887="Abril",H1887="Mayo",H1887="Junio"),G1887&amp;"-1",IF(OR(H1887="Julio",H1887="Agosto",H1887="Septiembre",H1887="Octubre",H1887="Noviembre",H1887="Diciembre"),G1887&amp;"-2"))</f>
        <v/>
      </c>
      <c r="J1887" t="n">
        <v>80</v>
      </c>
      <c r="L1887" s="59">
        <f>IFERROR(IF(OR(J1887=0,K1887=""),"",IF(E1887="Positivo",MIN(MAX(K1887/J1887,0),1.3),MIN(MAX(J1887/K1887,0),1.3))),"")</f>
        <v/>
      </c>
      <c r="M1887" s="59">
        <f>IFERROR(IF(OR(J1887=0,K1887=""),"",IF(E1887="Positivo",MAX(K1887/J1887,0),MAX(J1887/K1887,0))),"")</f>
        <v/>
      </c>
      <c r="N1887" t="inlineStr">
        <is>
          <t>%</t>
        </is>
      </c>
      <c r="O1887" t="inlineStr">
        <is>
          <t>No Aplica</t>
        </is>
      </c>
      <c r="P1887" t="n">
        <v>0</v>
      </c>
      <c r="Q1887" t="n">
        <v>0</v>
      </c>
      <c r="R1887">
        <f>A1887&amp;"-"&amp;YEAR(F1887)&amp;"-"&amp;IF(LEN(MONTH(F1887))=1,"0"&amp;MONTH(F1887),MONTH(F1887))&amp;"-"&amp;IF(LEN(DAY(F1887))=1,"0"&amp;DAY(F1887),DAY(F1887))</f>
        <v/>
      </c>
      <c r="S1887" t="inlineStr">
        <is>
          <t>No Aplica</t>
        </is>
      </c>
    </row>
    <row r="1888">
      <c r="A1888" t="n">
        <v>122</v>
      </c>
      <c r="B1888" t="inlineStr">
        <is>
          <t>Eficacia en la solicitud documental- por periodo</t>
        </is>
      </c>
      <c r="C1888" t="inlineStr">
        <is>
          <t>Gestión de calidad</t>
        </is>
      </c>
      <c r="D1888" t="inlineStr">
        <is>
          <t>Mensual</t>
        </is>
      </c>
      <c r="E1888" t="inlineStr">
        <is>
          <t>Positivo</t>
        </is>
      </c>
      <c r="F1888" s="128" t="n">
        <v>45626</v>
      </c>
      <c r="G1888">
        <f>YEAR(F1888)</f>
        <v/>
      </c>
      <c r="H1888">
        <f>PROPER(TEXT(F1888,"mmmm"))</f>
        <v/>
      </c>
      <c r="I1888">
        <f>IF(OR(H1888="Enero",H1888="Febrero",H1888="Marzo",H1888="Abril",H1888="Mayo",H1888="Junio"),G1888&amp;"-1",IF(OR(H1888="Julio",H1888="Agosto",H1888="Septiembre",H1888="Octubre",H1888="Noviembre",H1888="Diciembre"),G1888&amp;"-2"))</f>
        <v/>
      </c>
      <c r="J1888" t="n">
        <v>80</v>
      </c>
      <c r="L1888" s="59">
        <f>IFERROR(IF(OR(J1888=0,K1888=""),"",IF(E1888="Positivo",MIN(MAX(K1888/J1888,0),1.3),MIN(MAX(J1888/K1888,0),1.3))),"")</f>
        <v/>
      </c>
      <c r="M1888" s="59">
        <f>IFERROR(IF(OR(J1888=0,K1888=""),"",IF(E1888="Positivo",MAX(K1888/J1888,0),MAX(J1888/K1888,0))),"")</f>
        <v/>
      </c>
      <c r="N1888" t="inlineStr">
        <is>
          <t>%</t>
        </is>
      </c>
      <c r="O1888" t="inlineStr">
        <is>
          <t>No Aplica</t>
        </is>
      </c>
      <c r="P1888" t="n">
        <v>0</v>
      </c>
      <c r="Q1888" t="n">
        <v>0</v>
      </c>
      <c r="R1888">
        <f>A1888&amp;"-"&amp;YEAR(F1888)&amp;"-"&amp;IF(LEN(MONTH(F1888))=1,"0"&amp;MONTH(F1888),MONTH(F1888))&amp;"-"&amp;IF(LEN(DAY(F1888))=1,"0"&amp;DAY(F1888),DAY(F1888))</f>
        <v/>
      </c>
      <c r="S1888" t="inlineStr">
        <is>
          <t>No Aplica</t>
        </is>
      </c>
    </row>
    <row r="1889">
      <c r="A1889" t="n">
        <v>122</v>
      </c>
      <c r="B1889" t="inlineStr">
        <is>
          <t>Eficacia en la solicitud documental- por periodo</t>
        </is>
      </c>
      <c r="C1889" t="inlineStr">
        <is>
          <t>Gestión de calidad</t>
        </is>
      </c>
      <c r="D1889" t="inlineStr">
        <is>
          <t>Mensual</t>
        </is>
      </c>
      <c r="E1889" t="inlineStr">
        <is>
          <t>Positivo</t>
        </is>
      </c>
      <c r="F1889" s="128" t="n">
        <v>45688</v>
      </c>
      <c r="G1889">
        <f>YEAR(F1889)</f>
        <v/>
      </c>
      <c r="H1889">
        <f>PROPER(TEXT(F1889,"mmmm"))</f>
        <v/>
      </c>
      <c r="I1889">
        <f>IF(OR(H1889="Enero",H1889="Febrero",H1889="Marzo",H1889="Abril",H1889="Mayo",H1889="Junio"),G1889&amp;"-1",IF(OR(H1889="Julio",H1889="Agosto",H1889="Septiembre",H1889="Octubre",H1889="Noviembre",H1889="Diciembre"),G1889&amp;"-2"))</f>
        <v/>
      </c>
      <c r="J1889" t="n">
        <v>90</v>
      </c>
      <c r="L1889" s="59">
        <f>IFERROR(IF(OR(J1889=0,K1889=""),"",IF(E1889="Positivo",MIN(MAX(K1889/J1889,0),1.3),MIN(MAX(J1889/K1889,0),1.3))),"")</f>
        <v/>
      </c>
      <c r="M1889" s="59">
        <f>IFERROR(IF(OR(J1889=0,K1889=""),"",IF(E1889="Positivo",MAX(K1889/J1889,0),MAX(J1889/K1889,0))),"")</f>
        <v/>
      </c>
      <c r="N1889" t="inlineStr">
        <is>
          <t>%</t>
        </is>
      </c>
      <c r="O1889" t="inlineStr">
        <is>
          <t>No Aplica</t>
        </is>
      </c>
      <c r="P1889" t="n">
        <v>0</v>
      </c>
      <c r="Q1889" t="n">
        <v>0</v>
      </c>
      <c r="R1889">
        <f>A1889&amp;"-"&amp;YEAR(F1889)&amp;"-"&amp;IF(LEN(MONTH(F1889))=1,"0"&amp;MONTH(F1889),MONTH(F1889))&amp;"-"&amp;IF(LEN(DAY(F1889))=1,"0"&amp;DAY(F1889),DAY(F1889))</f>
        <v/>
      </c>
      <c r="S1889" t="inlineStr">
        <is>
          <t>No Aplica</t>
        </is>
      </c>
    </row>
    <row r="1890">
      <c r="A1890" t="n">
        <v>122</v>
      </c>
      <c r="B1890" t="inlineStr">
        <is>
          <t>Eficacia en la solicitud documental- por periodo</t>
        </is>
      </c>
      <c r="C1890" t="inlineStr">
        <is>
          <t>Gestión de calidad</t>
        </is>
      </c>
      <c r="D1890" t="inlineStr">
        <is>
          <t>Mensual</t>
        </is>
      </c>
      <c r="E1890" t="inlineStr">
        <is>
          <t>Positivo</t>
        </is>
      </c>
      <c r="F1890" s="128" t="n">
        <v>45747</v>
      </c>
      <c r="G1890">
        <f>YEAR(F1890)</f>
        <v/>
      </c>
      <c r="H1890">
        <f>PROPER(TEXT(F1890,"mmmm"))</f>
        <v/>
      </c>
      <c r="I1890">
        <f>IF(OR(H1890="Enero",H1890="Febrero",H1890="Marzo",H1890="Abril",H1890="Mayo",H1890="Junio"),G1890&amp;"-1",IF(OR(H1890="Julio",H1890="Agosto",H1890="Septiembre",H1890="Octubre",H1890="Noviembre",H1890="Diciembre"),G1890&amp;"-2"))</f>
        <v/>
      </c>
      <c r="J1890" t="n">
        <v>90</v>
      </c>
      <c r="L1890" s="59">
        <f>IFERROR(IF(OR(J1890=0,K1890=""),"",IF(E1890="Positivo",MIN(MAX(K1890/J1890,0),1.3),MIN(MAX(J1890/K1890,0),1.3))),"")</f>
        <v/>
      </c>
      <c r="M1890" s="59">
        <f>IFERROR(IF(OR(J1890=0,K1890=""),"",IF(E1890="Positivo",MAX(K1890/J1890,0),MAX(J1890/K1890,0))),"")</f>
        <v/>
      </c>
      <c r="N1890" t="inlineStr">
        <is>
          <t>%</t>
        </is>
      </c>
      <c r="O1890" t="inlineStr">
        <is>
          <t>No Aplica</t>
        </is>
      </c>
      <c r="P1890" t="n">
        <v>0</v>
      </c>
      <c r="Q1890" t="n">
        <v>0</v>
      </c>
      <c r="R1890">
        <f>A1890&amp;"-"&amp;YEAR(F1890)&amp;"-"&amp;IF(LEN(MONTH(F1890))=1,"0"&amp;MONTH(F1890),MONTH(F1890))&amp;"-"&amp;IF(LEN(DAY(F1890))=1,"0"&amp;DAY(F1890),DAY(F1890))</f>
        <v/>
      </c>
      <c r="S1890" t="inlineStr">
        <is>
          <t>No Aplica</t>
        </is>
      </c>
    </row>
    <row r="1891">
      <c r="A1891" t="n">
        <v>122</v>
      </c>
      <c r="B1891" t="inlineStr">
        <is>
          <t>Eficacia en la solicitud documental- por periodo</t>
        </is>
      </c>
      <c r="C1891" t="inlineStr">
        <is>
          <t>Gestión de calidad</t>
        </is>
      </c>
      <c r="D1891" t="inlineStr">
        <is>
          <t>Mensual</t>
        </is>
      </c>
      <c r="E1891" t="inlineStr">
        <is>
          <t>Positivo</t>
        </is>
      </c>
      <c r="F1891" s="128" t="n">
        <v>45808</v>
      </c>
      <c r="G1891">
        <f>YEAR(F1891)</f>
        <v/>
      </c>
      <c r="H1891">
        <f>PROPER(TEXT(F1891,"mmmm"))</f>
        <v/>
      </c>
      <c r="I1891">
        <f>IF(OR(H1891="Enero",H1891="Febrero",H1891="Marzo",H1891="Abril",H1891="Mayo",H1891="Junio"),G1891&amp;"-1",IF(OR(H1891="Julio",H1891="Agosto",H1891="Septiembre",H1891="Octubre",H1891="Noviembre",H1891="Diciembre"),G1891&amp;"-2"))</f>
        <v/>
      </c>
      <c r="J1891" t="n">
        <v>90</v>
      </c>
      <c r="L1891" s="59">
        <f>IFERROR(IF(OR(J1891=0,K1891=""),"",IF(E1891="Positivo",MIN(MAX(K1891/J1891,0),1.3),MIN(MAX(J1891/K1891,0),1.3))),"")</f>
        <v/>
      </c>
      <c r="M1891" s="59">
        <f>IFERROR(IF(OR(J1891=0,K1891=""),"",IF(E1891="Positivo",MAX(K1891/J1891,0),MAX(J1891/K1891,0))),"")</f>
        <v/>
      </c>
      <c r="N1891" t="inlineStr">
        <is>
          <t>%</t>
        </is>
      </c>
      <c r="O1891" t="inlineStr">
        <is>
          <t>No Aplica</t>
        </is>
      </c>
      <c r="P1891" t="n">
        <v>0</v>
      </c>
      <c r="Q1891" t="n">
        <v>0</v>
      </c>
      <c r="R1891">
        <f>A1891&amp;"-"&amp;YEAR(F1891)&amp;"-"&amp;IF(LEN(MONTH(F1891))=1,"0"&amp;MONTH(F1891),MONTH(F1891))&amp;"-"&amp;IF(LEN(DAY(F1891))=1,"0"&amp;DAY(F1891),DAY(F1891))</f>
        <v/>
      </c>
      <c r="S1891" t="inlineStr">
        <is>
          <t>No Aplica</t>
        </is>
      </c>
    </row>
    <row r="1892">
      <c r="A1892" t="n">
        <v>122</v>
      </c>
      <c r="B1892" t="inlineStr">
        <is>
          <t>Eficacia en la solicitud documental- por periodo</t>
        </is>
      </c>
      <c r="C1892" t="inlineStr">
        <is>
          <t>Gestión de calidad</t>
        </is>
      </c>
      <c r="D1892" t="inlineStr">
        <is>
          <t>Mensual</t>
        </is>
      </c>
      <c r="E1892" t="inlineStr">
        <is>
          <t>Positivo</t>
        </is>
      </c>
      <c r="F1892" s="128" t="n">
        <v>45930</v>
      </c>
      <c r="G1892">
        <f>YEAR(F1892)</f>
        <v/>
      </c>
      <c r="H1892">
        <f>PROPER(TEXT(F1892,"mmmm"))</f>
        <v/>
      </c>
      <c r="I1892">
        <f>IF(OR(H1892="Enero",H1892="Febrero",H1892="Marzo",H1892="Abril",H1892="Mayo",H1892="Junio"),G1892&amp;"-1",IF(OR(H1892="Julio",H1892="Agosto",H1892="Septiembre",H1892="Octubre",H1892="Noviembre",H1892="Diciembre"),G1892&amp;"-2"))</f>
        <v/>
      </c>
      <c r="J1892" t="n">
        <v>90</v>
      </c>
      <c r="K1892" t="n">
        <v>81.81999999999999</v>
      </c>
      <c r="L1892" s="59">
        <f>IFERROR(IF(OR(J1892=0,K1892=""),"",IF(E1892="Positivo",MIN(MAX(K1892/J1892,0),1.3),MIN(MAX(J1892/K1892,0),1.3))),"")</f>
        <v/>
      </c>
      <c r="M1892" s="59">
        <f>IFERROR(IF(OR(J1892=0,K1892=""),"",IF(E1892="Positivo",MAX(K1892/J1892,0),MAX(J1892/K1892,0))),"")</f>
        <v/>
      </c>
      <c r="N1892" t="inlineStr">
        <is>
          <t>%</t>
        </is>
      </c>
      <c r="O1892" t="inlineStr">
        <is>
          <t>%</t>
        </is>
      </c>
      <c r="P1892" t="n">
        <v>0</v>
      </c>
      <c r="Q1892" t="n">
        <v>0</v>
      </c>
      <c r="R1892">
        <f>A1892&amp;"-"&amp;YEAR(F1892)&amp;"-"&amp;IF(LEN(MONTH(F1892))=1,"0"&amp;MONTH(F1892),MONTH(F1892))&amp;"-"&amp;IF(LEN(DAY(F1892))=1,"0"&amp;DAY(F1892),DAY(F1892))</f>
        <v/>
      </c>
      <c r="S1892" t="inlineStr"/>
    </row>
    <row r="1893">
      <c r="A1893" t="n">
        <v>122</v>
      </c>
      <c r="B1893" t="inlineStr">
        <is>
          <t>Eficacia en la solicitud documental- por periodo</t>
        </is>
      </c>
      <c r="C1893" t="inlineStr">
        <is>
          <t>Gestión de calidad</t>
        </is>
      </c>
      <c r="D1893" t="inlineStr">
        <is>
          <t>Mensual</t>
        </is>
      </c>
      <c r="E1893" t="inlineStr">
        <is>
          <t>Positivo</t>
        </is>
      </c>
      <c r="F1893" s="128" t="n">
        <v>45961</v>
      </c>
      <c r="G1893">
        <f>YEAR(F1893)</f>
        <v/>
      </c>
      <c r="H1893">
        <f>PROPER(TEXT(F1893,"mmmm"))</f>
        <v/>
      </c>
      <c r="I1893">
        <f>IF(OR(H1893="Enero",H1893="Febrero",H1893="Marzo",H1893="Abril",H1893="Mayo",H1893="Junio"),G1893&amp;"-1",IF(OR(H1893="Julio",H1893="Agosto",H1893="Septiembre",H1893="Octubre",H1893="Noviembre",H1893="Diciembre"),G1893&amp;"-2"))</f>
        <v/>
      </c>
      <c r="J1893" t="n">
        <v>90</v>
      </c>
      <c r="K1893" t="n">
        <v>88.89</v>
      </c>
      <c r="L1893" s="59">
        <f>IFERROR(IF(OR(J1893=0,K1893=""),"",IF(E1893="Positivo",MIN(MAX(K1893/J1893,0),1.3),MIN(MAX(J1893/K1893,0),1.3))),"")</f>
        <v/>
      </c>
      <c r="M1893" s="59">
        <f>IFERROR(IF(OR(J1893=0,K1893=""),"",IF(E1893="Positivo",MAX(K1893/J1893,0),MAX(J1893/K1893,0))),"")</f>
        <v/>
      </c>
      <c r="N1893" t="inlineStr">
        <is>
          <t>%</t>
        </is>
      </c>
      <c r="O1893" t="inlineStr">
        <is>
          <t>%</t>
        </is>
      </c>
      <c r="P1893" t="n">
        <v>0</v>
      </c>
      <c r="Q1893" t="n">
        <v>0</v>
      </c>
      <c r="R1893">
        <f>A1893&amp;"-"&amp;YEAR(F1893)&amp;"-"&amp;IF(LEN(MONTH(F1893))=1,"0"&amp;MONTH(F1893),MONTH(F1893))&amp;"-"&amp;IF(LEN(DAY(F1893))=1,"0"&amp;DAY(F1893),DAY(F1893))</f>
        <v/>
      </c>
      <c r="S1893" t="inlineStr"/>
    </row>
    <row r="1894">
      <c r="A1894" t="n">
        <v>122</v>
      </c>
      <c r="B1894" t="inlineStr">
        <is>
          <t>Eficacia en la solicitud documental- por periodo</t>
        </is>
      </c>
      <c r="C1894" t="inlineStr">
        <is>
          <t>Gestión de calidad</t>
        </is>
      </c>
      <c r="D1894" t="inlineStr">
        <is>
          <t>Mensual</t>
        </is>
      </c>
      <c r="E1894" t="inlineStr">
        <is>
          <t>Positivo</t>
        </is>
      </c>
      <c r="F1894" s="128" t="n">
        <v>45991</v>
      </c>
      <c r="G1894">
        <f>YEAR(F1894)</f>
        <v/>
      </c>
      <c r="H1894">
        <f>PROPER(TEXT(F1894,"mmmm"))</f>
        <v/>
      </c>
      <c r="I1894">
        <f>IF(OR(H1894="Enero",H1894="Febrero",H1894="Marzo",H1894="Abril",H1894="Mayo",H1894="Junio"),G1894&amp;"-1",IF(OR(H1894="Julio",H1894="Agosto",H1894="Septiembre",H1894="Octubre",H1894="Noviembre",H1894="Diciembre"),G1894&amp;"-2"))</f>
        <v/>
      </c>
      <c r="J1894" t="n">
        <v>90</v>
      </c>
      <c r="K1894" t="n">
        <v>90</v>
      </c>
      <c r="L1894" s="59">
        <f>IFERROR(IF(OR(J1894=0,K1894=""),"",IF(E1894="Positivo",MIN(MAX(K1894/J1894,0),1.3),MIN(MAX(J1894/K1894,0),1.3))),"")</f>
        <v/>
      </c>
      <c r="M1894" s="59">
        <f>IFERROR(IF(OR(J1894=0,K1894=""),"",IF(E1894="Positivo",MAX(K1894/J1894,0),MAX(J1894/K1894,0))),"")</f>
        <v/>
      </c>
      <c r="N1894" t="inlineStr">
        <is>
          <t>%</t>
        </is>
      </c>
      <c r="O1894" t="inlineStr">
        <is>
          <t>%</t>
        </is>
      </c>
      <c r="P1894" t="n">
        <v>0</v>
      </c>
      <c r="Q1894" t="n">
        <v>0</v>
      </c>
      <c r="R1894">
        <f>A1894&amp;"-"&amp;YEAR(F1894)&amp;"-"&amp;IF(LEN(MONTH(F1894))=1,"0"&amp;MONTH(F1894),MONTH(F1894))&amp;"-"&amp;IF(LEN(DAY(F1894))=1,"0"&amp;DAY(F1894),DAY(F1894))</f>
        <v/>
      </c>
      <c r="S1894" t="inlineStr"/>
    </row>
    <row r="1895">
      <c r="A1895" t="n">
        <v>122</v>
      </c>
      <c r="B1895" t="inlineStr">
        <is>
          <t>Eficacia en la solicitud documental- por periodo</t>
        </is>
      </c>
      <c r="C1895" t="inlineStr">
        <is>
          <t>Gestión de calidad</t>
        </is>
      </c>
      <c r="D1895" t="inlineStr">
        <is>
          <t>Mensual</t>
        </is>
      </c>
      <c r="E1895" t="inlineStr">
        <is>
          <t>Positivo</t>
        </is>
      </c>
      <c r="F1895" s="128" t="n">
        <v>46022</v>
      </c>
      <c r="G1895">
        <f>YEAR(F1895)</f>
        <v/>
      </c>
      <c r="H1895">
        <f>PROPER(TEXT(F1895,"mmmm"))</f>
        <v/>
      </c>
      <c r="I1895">
        <f>IF(OR(H1895="Enero",H1895="Febrero",H1895="Marzo",H1895="Abril",H1895="Mayo",H1895="Junio"),G1895&amp;"-1",IF(OR(H1895="Julio",H1895="Agosto",H1895="Septiembre",H1895="Octubre",H1895="Noviembre",H1895="Diciembre"),G1895&amp;"-2"))</f>
        <v/>
      </c>
      <c r="J1895" t="n">
        <v>90</v>
      </c>
      <c r="K1895" t="n">
        <v>100</v>
      </c>
      <c r="L1895" s="59">
        <f>IFERROR(IF(OR(J1895=0,K1895=""),"",IF(E1895="Positivo",MIN(MAX(K1895/J1895,0),1.3),MIN(MAX(J1895/K1895,0),1.3))),"")</f>
        <v/>
      </c>
      <c r="M1895" s="59">
        <f>IFERROR(IF(OR(J1895=0,K1895=""),"",IF(E1895="Positivo",MAX(K1895/J1895,0),MAX(J1895/K1895,0))),"")</f>
        <v/>
      </c>
      <c r="N1895" t="inlineStr">
        <is>
          <t>%</t>
        </is>
      </c>
      <c r="O1895" t="inlineStr">
        <is>
          <t>%</t>
        </is>
      </c>
      <c r="P1895" t="n">
        <v>0</v>
      </c>
      <c r="Q1895" t="n">
        <v>0</v>
      </c>
      <c r="R1895">
        <f>A1895&amp;"-"&amp;YEAR(F1895)&amp;"-"&amp;IF(LEN(MONTH(F1895))=1,"0"&amp;MONTH(F1895),MONTH(F1895))&amp;"-"&amp;IF(LEN(DAY(F1895))=1,"0"&amp;DAY(F1895),DAY(F1895))</f>
        <v/>
      </c>
      <c r="S1895" t="inlineStr"/>
    </row>
    <row r="1896">
      <c r="A1896" t="n">
        <v>122</v>
      </c>
      <c r="B1896" t="inlineStr">
        <is>
          <t>Eficacia en la solicitud documental- por periodo</t>
        </is>
      </c>
      <c r="C1896" t="inlineStr">
        <is>
          <t>Gestión de calidad</t>
        </is>
      </c>
      <c r="D1896" t="inlineStr">
        <is>
          <t>Mensual</t>
        </is>
      </c>
      <c r="E1896" t="inlineStr">
        <is>
          <t>Positivo</t>
        </is>
      </c>
      <c r="F1896" s="128" t="n">
        <v>46053</v>
      </c>
      <c r="G1896">
        <f>YEAR(F1896)</f>
        <v/>
      </c>
      <c r="H1896">
        <f>PROPER(TEXT(F1896,"mmmm"))</f>
        <v/>
      </c>
      <c r="I1896">
        <f>IF(OR(H1896="Enero",H1896="Febrero",H1896="Marzo",H1896="Abril",H1896="Mayo",H1896="Junio"),G1896&amp;"-1",IF(OR(H1896="Julio",H1896="Agosto",H1896="Septiembre",H1896="Octubre",H1896="Noviembre",H1896="Diciembre"),G1896&amp;"-2"))</f>
        <v/>
      </c>
      <c r="J1896" t="n">
        <v>80</v>
      </c>
      <c r="L1896" s="59">
        <f>IFERROR(IF(OR(J1896=0,K1896=""),"",IF(E1896="Positivo",MIN(MAX(K1896/J1896,0),1.3),MIN(MAX(J1896/K1896,0),1.3))),"")</f>
        <v/>
      </c>
      <c r="M1896" s="59">
        <f>IFERROR(IF(OR(J1896=0,K1896=""),"",IF(E1896="Positivo",MAX(K1896/J1896,0),MAX(J1896/K1896,0))),"")</f>
        <v/>
      </c>
      <c r="N1896" t="inlineStr">
        <is>
          <t>%</t>
        </is>
      </c>
      <c r="O1896" t="inlineStr">
        <is>
          <t>No Aplica</t>
        </is>
      </c>
      <c r="P1896" t="n">
        <v>0</v>
      </c>
      <c r="Q1896" t="n">
        <v>0</v>
      </c>
      <c r="R1896">
        <f>A1896&amp;"-"&amp;YEAR(F1896)&amp;"-"&amp;IF(LEN(MONTH(F1896))=1,"0"&amp;MONTH(F1896),MONTH(F1896))&amp;"-"&amp;IF(LEN(DAY(F1896))=1,"0"&amp;DAY(F1896),DAY(F1896))</f>
        <v/>
      </c>
      <c r="S1896" t="inlineStr">
        <is>
          <t>No Aplica</t>
        </is>
      </c>
    </row>
    <row r="1897">
      <c r="A1897" t="n">
        <v>122</v>
      </c>
      <c r="B1897" t="inlineStr">
        <is>
          <t>Eficacia en la solicitud documental- por periodo</t>
        </is>
      </c>
      <c r="C1897" t="inlineStr">
        <is>
          <t>Gestión de calidad</t>
        </is>
      </c>
      <c r="D1897" t="inlineStr">
        <is>
          <t>Mensual</t>
        </is>
      </c>
      <c r="E1897" t="inlineStr">
        <is>
          <t>Positivo</t>
        </is>
      </c>
      <c r="F1897" s="128" t="n">
        <v>46081</v>
      </c>
      <c r="G1897">
        <f>YEAR(F1897)</f>
        <v/>
      </c>
      <c r="H1897">
        <f>PROPER(TEXT(F1897,"mmmm"))</f>
        <v/>
      </c>
      <c r="I1897">
        <f>IF(OR(H1897="Enero",H1897="Febrero",H1897="Marzo",H1897="Abril",H1897="Mayo",H1897="Junio"),G1897&amp;"-1",IF(OR(H1897="Julio",H1897="Agosto",H1897="Septiembre",H1897="Octubre",H1897="Noviembre",H1897="Diciembre"),G1897&amp;"-2"))</f>
        <v/>
      </c>
      <c r="J1897" t="n">
        <v>80</v>
      </c>
      <c r="K1897" t="n">
        <v>35</v>
      </c>
      <c r="L1897" s="59">
        <f>IFERROR(IF(OR(J1897=0,K1897=""),"",IF(E1897="Positivo",MIN(MAX(K1897/J1897,0),1.3),MIN(MAX(J1897/K1897,0),1.3))),"")</f>
        <v/>
      </c>
      <c r="M1897" s="59">
        <f>IFERROR(IF(OR(J1897=0,K1897=""),"",IF(E1897="Positivo",MAX(K1897/J1897,0),MAX(J1897/K1897,0))),"")</f>
        <v/>
      </c>
      <c r="N1897" t="inlineStr">
        <is>
          <t>%</t>
        </is>
      </c>
      <c r="O1897" t="inlineStr">
        <is>
          <t>%</t>
        </is>
      </c>
      <c r="P1897" t="n">
        <v>0</v>
      </c>
      <c r="Q1897" t="n">
        <v>0</v>
      </c>
      <c r="R1897">
        <f>A1897&amp;"-"&amp;YEAR(F1897)&amp;"-"&amp;IF(LEN(MONTH(F1897))=1,"0"&amp;MONTH(F1897),MONTH(F1897))&amp;"-"&amp;IF(LEN(DAY(F1897))=1,"0"&amp;DAY(F1897),DAY(F1897))</f>
        <v/>
      </c>
      <c r="S1897" t="inlineStr"/>
    </row>
    <row r="1898">
      <c r="A1898" t="n">
        <v>124</v>
      </c>
      <c r="B1898" t="inlineStr">
        <is>
          <t>Indice de Frecuencia de accidentalidad</t>
        </is>
      </c>
      <c r="C1898" t="inlineStr">
        <is>
          <t>GESTIÓN DE SEGURIDAD Y SALUD EN EL TRABAJO</t>
        </is>
      </c>
      <c r="D1898" t="inlineStr">
        <is>
          <t>Mensual</t>
        </is>
      </c>
      <c r="E1898" t="inlineStr">
        <is>
          <t>Negativo</t>
        </is>
      </c>
      <c r="F1898" s="128" t="n">
        <v>45900</v>
      </c>
      <c r="G1898">
        <f>YEAR(F1898)</f>
        <v/>
      </c>
      <c r="H1898">
        <f>PROPER(TEXT(F1898,"mmmm"))</f>
        <v/>
      </c>
      <c r="I1898">
        <f>IF(OR(H1898="Enero",H1898="Febrero",H1898="Marzo",H1898="Abril",H1898="Mayo",H1898="Junio"),G1898&amp;"-1",IF(OR(H1898="Julio",H1898="Agosto",H1898="Septiembre",H1898="Octubre",H1898="Noviembre",H1898="Diciembre"),G1898&amp;"-2"))</f>
        <v/>
      </c>
      <c r="J1898" t="n">
        <v>0.2</v>
      </c>
      <c r="K1898" t="n">
        <v>0</v>
      </c>
      <c r="L1898" s="59">
        <f>IFERROR(IF(OR(J1898=0,K1898=""),"",IF(E1898="Positivo",MIN(MAX(K1898/J1898,0),1.3),MIN(MAX(J1898/K1898,0),1.3))),"")</f>
        <v/>
      </c>
      <c r="M1898" s="59">
        <f>IFERROR(IF(OR(J1898=0,K1898=""),"",IF(E1898="Positivo",MAX(K1898/J1898,0),MAX(J1898/K1898,0))),"")</f>
        <v/>
      </c>
      <c r="N1898" t="inlineStr">
        <is>
          <t>DEC</t>
        </is>
      </c>
      <c r="O1898" t="inlineStr">
        <is>
          <t>DEC</t>
        </is>
      </c>
      <c r="P1898" t="n">
        <v>1</v>
      </c>
      <c r="Q1898" t="n">
        <v>2</v>
      </c>
      <c r="R1898">
        <f>A1898&amp;"-"&amp;YEAR(F1898)&amp;"-"&amp;IF(LEN(MONTH(F1898))=1,"0"&amp;MONTH(F1898),MONTH(F1898))&amp;"-"&amp;IF(LEN(DAY(F1898))=1,"0"&amp;DAY(F1898),DAY(F1898))</f>
        <v/>
      </c>
      <c r="S1898" t="inlineStr"/>
    </row>
    <row r="1899">
      <c r="A1899" t="n">
        <v>124</v>
      </c>
      <c r="B1899" t="inlineStr">
        <is>
          <t>Indice de Frecuencia de accidentalidad</t>
        </is>
      </c>
      <c r="C1899" t="inlineStr">
        <is>
          <t>GESTIÓN DE SEGURIDAD Y SALUD EN EL TRABAJO</t>
        </is>
      </c>
      <c r="D1899" t="inlineStr">
        <is>
          <t>Mensual</t>
        </is>
      </c>
      <c r="E1899" t="inlineStr">
        <is>
          <t>Negativo</t>
        </is>
      </c>
      <c r="F1899" s="128" t="n">
        <v>45930</v>
      </c>
      <c r="G1899">
        <f>YEAR(F1899)</f>
        <v/>
      </c>
      <c r="H1899">
        <f>PROPER(TEXT(F1899,"mmmm"))</f>
        <v/>
      </c>
      <c r="I1899">
        <f>IF(OR(H1899="Enero",H1899="Febrero",H1899="Marzo",H1899="Abril",H1899="Mayo",H1899="Junio"),G1899&amp;"-1",IF(OR(H1899="Julio",H1899="Agosto",H1899="Septiembre",H1899="Octubre",H1899="Noviembre",H1899="Diciembre"),G1899&amp;"-2"))</f>
        <v/>
      </c>
      <c r="J1899" t="n">
        <v>0.2</v>
      </c>
      <c r="K1899" t="n">
        <v>0</v>
      </c>
      <c r="L1899" s="59">
        <f>IFERROR(IF(OR(J1899=0,K1899=""),"",IF(E1899="Positivo",MIN(MAX(K1899/J1899,0),1.3),MIN(MAX(J1899/K1899,0),1.3))),"")</f>
        <v/>
      </c>
      <c r="M1899" s="59">
        <f>IFERROR(IF(OR(J1899=0,K1899=""),"",IF(E1899="Positivo",MAX(K1899/J1899,0),MAX(J1899/K1899,0))),"")</f>
        <v/>
      </c>
      <c r="N1899" t="inlineStr">
        <is>
          <t>DEC</t>
        </is>
      </c>
      <c r="O1899" t="inlineStr">
        <is>
          <t>DEC</t>
        </is>
      </c>
      <c r="P1899" t="n">
        <v>1</v>
      </c>
      <c r="Q1899" t="n">
        <v>2</v>
      </c>
      <c r="R1899">
        <f>A1899&amp;"-"&amp;YEAR(F1899)&amp;"-"&amp;IF(LEN(MONTH(F1899))=1,"0"&amp;MONTH(F1899),MONTH(F1899))&amp;"-"&amp;IF(LEN(DAY(F1899))=1,"0"&amp;DAY(F1899),DAY(F1899))</f>
        <v/>
      </c>
      <c r="S1899" t="inlineStr"/>
    </row>
    <row r="1900">
      <c r="A1900" t="n">
        <v>124</v>
      </c>
      <c r="B1900" t="inlineStr">
        <is>
          <t>Indice de Frecuencia de accidentalidad</t>
        </is>
      </c>
      <c r="C1900" t="inlineStr">
        <is>
          <t>GESTIÓN DE SEGURIDAD Y SALUD EN EL TRABAJO</t>
        </is>
      </c>
      <c r="D1900" t="inlineStr">
        <is>
          <t>Mensual</t>
        </is>
      </c>
      <c r="E1900" t="inlineStr">
        <is>
          <t>Negativo</t>
        </is>
      </c>
      <c r="F1900" s="128" t="n">
        <v>45961</v>
      </c>
      <c r="G1900">
        <f>YEAR(F1900)</f>
        <v/>
      </c>
      <c r="H1900">
        <f>PROPER(TEXT(F1900,"mmmm"))</f>
        <v/>
      </c>
      <c r="I1900">
        <f>IF(OR(H1900="Enero",H1900="Febrero",H1900="Marzo",H1900="Abril",H1900="Mayo",H1900="Junio"),G1900&amp;"-1",IF(OR(H1900="Julio",H1900="Agosto",H1900="Septiembre",H1900="Octubre",H1900="Noviembre",H1900="Diciembre"),G1900&amp;"-2"))</f>
        <v/>
      </c>
      <c r="J1900" t="n">
        <v>0.2</v>
      </c>
      <c r="K1900" t="n">
        <v>0</v>
      </c>
      <c r="L1900" s="59">
        <f>IFERROR(IF(OR(J1900=0,K1900=""),"",IF(E1900="Positivo",MIN(MAX(K1900/J1900,0),1.3),MIN(MAX(J1900/K1900,0),1.3))),"")</f>
        <v/>
      </c>
      <c r="M1900" s="59">
        <f>IFERROR(IF(OR(J1900=0,K1900=""),"",IF(E1900="Positivo",MAX(K1900/J1900,0),MAX(J1900/K1900,0))),"")</f>
        <v/>
      </c>
      <c r="N1900" t="inlineStr">
        <is>
          <t>DEC</t>
        </is>
      </c>
      <c r="O1900" t="inlineStr">
        <is>
          <t>DEC</t>
        </is>
      </c>
      <c r="P1900" t="n">
        <v>1</v>
      </c>
      <c r="Q1900" t="n">
        <v>2</v>
      </c>
      <c r="R1900">
        <f>A1900&amp;"-"&amp;YEAR(F1900)&amp;"-"&amp;IF(LEN(MONTH(F1900))=1,"0"&amp;MONTH(F1900),MONTH(F1900))&amp;"-"&amp;IF(LEN(DAY(F1900))=1,"0"&amp;DAY(F1900),DAY(F1900))</f>
        <v/>
      </c>
      <c r="S1900" t="inlineStr"/>
    </row>
    <row r="1901">
      <c r="A1901" t="n">
        <v>124</v>
      </c>
      <c r="B1901" t="inlineStr">
        <is>
          <t>Indice de Frecuencia de accidentalidad</t>
        </is>
      </c>
      <c r="C1901" t="inlineStr">
        <is>
          <t>GESTIÓN DE SEGURIDAD Y SALUD EN EL TRABAJO</t>
        </is>
      </c>
      <c r="D1901" t="inlineStr">
        <is>
          <t>Mensual</t>
        </is>
      </c>
      <c r="E1901" t="inlineStr">
        <is>
          <t>Negativo</t>
        </is>
      </c>
      <c r="F1901" s="128" t="n">
        <v>45991</v>
      </c>
      <c r="G1901">
        <f>YEAR(F1901)</f>
        <v/>
      </c>
      <c r="H1901">
        <f>PROPER(TEXT(F1901,"mmmm"))</f>
        <v/>
      </c>
      <c r="I1901">
        <f>IF(OR(H1901="Enero",H1901="Febrero",H1901="Marzo",H1901="Abril",H1901="Mayo",H1901="Junio"),G1901&amp;"-1",IF(OR(H1901="Julio",H1901="Agosto",H1901="Septiembre",H1901="Octubre",H1901="Noviembre",H1901="Diciembre"),G1901&amp;"-2"))</f>
        <v/>
      </c>
      <c r="J1901" t="n">
        <v>0.2</v>
      </c>
      <c r="K1901" t="n">
        <v>0</v>
      </c>
      <c r="L1901" s="59">
        <f>IFERROR(IF(OR(J1901=0,K1901=""),"",IF(E1901="Positivo",MIN(MAX(K1901/J1901,0),1.3),MIN(MAX(J1901/K1901,0),1.3))),"")</f>
        <v/>
      </c>
      <c r="M1901" s="59">
        <f>IFERROR(IF(OR(J1901=0,K1901=""),"",IF(E1901="Positivo",MAX(K1901/J1901,0),MAX(J1901/K1901,0))),"")</f>
        <v/>
      </c>
      <c r="N1901" t="inlineStr">
        <is>
          <t>DEC</t>
        </is>
      </c>
      <c r="O1901" t="inlineStr">
        <is>
          <t>DEC</t>
        </is>
      </c>
      <c r="P1901" t="n">
        <v>1</v>
      </c>
      <c r="Q1901" t="n">
        <v>2</v>
      </c>
      <c r="R1901">
        <f>A1901&amp;"-"&amp;YEAR(F1901)&amp;"-"&amp;IF(LEN(MONTH(F1901))=1,"0"&amp;MONTH(F1901),MONTH(F1901))&amp;"-"&amp;IF(LEN(DAY(F1901))=1,"0"&amp;DAY(F1901),DAY(F1901))</f>
        <v/>
      </c>
      <c r="S1901" t="inlineStr"/>
    </row>
    <row r="1902">
      <c r="A1902" t="n">
        <v>124</v>
      </c>
      <c r="B1902" t="inlineStr">
        <is>
          <t>Indice de Frecuencia de accidentalidad</t>
        </is>
      </c>
      <c r="C1902" t="inlineStr">
        <is>
          <t>GESTIÓN DE SEGURIDAD Y SALUD EN EL TRABAJO</t>
        </is>
      </c>
      <c r="D1902" t="inlineStr">
        <is>
          <t>Mensual</t>
        </is>
      </c>
      <c r="E1902" t="inlineStr">
        <is>
          <t>Negativo</t>
        </is>
      </c>
      <c r="F1902" s="128" t="n">
        <v>46022</v>
      </c>
      <c r="G1902">
        <f>YEAR(F1902)</f>
        <v/>
      </c>
      <c r="H1902">
        <f>PROPER(TEXT(F1902,"mmmm"))</f>
        <v/>
      </c>
      <c r="I1902">
        <f>IF(OR(H1902="Enero",H1902="Febrero",H1902="Marzo",H1902="Abril",H1902="Mayo",H1902="Junio"),G1902&amp;"-1",IF(OR(H1902="Julio",H1902="Agosto",H1902="Septiembre",H1902="Octubre",H1902="Noviembre",H1902="Diciembre"),G1902&amp;"-2"))</f>
        <v/>
      </c>
      <c r="J1902" t="n">
        <v>0.2</v>
      </c>
      <c r="K1902" t="n">
        <v>0</v>
      </c>
      <c r="L1902" s="59">
        <f>IFERROR(IF(OR(J1902=0,K1902=""),"",IF(E1902="Positivo",MIN(MAX(K1902/J1902,0),1.3),MIN(MAX(J1902/K1902,0),1.3))),"")</f>
        <v/>
      </c>
      <c r="M1902" s="59">
        <f>IFERROR(IF(OR(J1902=0,K1902=""),"",IF(E1902="Positivo",MAX(K1902/J1902,0),MAX(J1902/K1902,0))),"")</f>
        <v/>
      </c>
      <c r="N1902" t="inlineStr">
        <is>
          <t>DEC</t>
        </is>
      </c>
      <c r="O1902" t="inlineStr">
        <is>
          <t>DEC</t>
        </is>
      </c>
      <c r="P1902" t="n">
        <v>1</v>
      </c>
      <c r="Q1902" t="n">
        <v>2</v>
      </c>
      <c r="R1902">
        <f>A1902&amp;"-"&amp;YEAR(F1902)&amp;"-"&amp;IF(LEN(MONTH(F1902))=1,"0"&amp;MONTH(F1902),MONTH(F1902))&amp;"-"&amp;IF(LEN(DAY(F1902))=1,"0"&amp;DAY(F1902),DAY(F1902))</f>
        <v/>
      </c>
      <c r="S1902" t="inlineStr"/>
    </row>
    <row r="1903">
      <c r="A1903" t="n">
        <v>124</v>
      </c>
      <c r="B1903" t="inlineStr">
        <is>
          <t>Indice de Frecuencia de accidentalidad</t>
        </is>
      </c>
      <c r="C1903" t="inlineStr">
        <is>
          <t>GESTIÓN DE SEGURIDAD Y SALUD EN EL TRABAJO</t>
        </is>
      </c>
      <c r="D1903" t="inlineStr">
        <is>
          <t>Mensual</t>
        </is>
      </c>
      <c r="E1903" t="inlineStr">
        <is>
          <t>Negativo</t>
        </is>
      </c>
      <c r="F1903" s="128" t="n">
        <v>46053</v>
      </c>
      <c r="G1903">
        <f>YEAR(F1903)</f>
        <v/>
      </c>
      <c r="H1903">
        <f>PROPER(TEXT(F1903,"mmmm"))</f>
        <v/>
      </c>
      <c r="I1903">
        <f>IF(OR(H1903="Enero",H1903="Febrero",H1903="Marzo",H1903="Abril",H1903="Mayo",H1903="Junio"),G1903&amp;"-1",IF(OR(H1903="Julio",H1903="Agosto",H1903="Septiembre",H1903="Octubre",H1903="Noviembre",H1903="Diciembre"),G1903&amp;"-2"))</f>
        <v/>
      </c>
      <c r="J1903" t="n">
        <v>0.2</v>
      </c>
      <c r="K1903" t="n">
        <v>0</v>
      </c>
      <c r="L1903" s="59">
        <f>IFERROR(IF(OR(J1903=0,K1903=""),"",IF(E1903="Positivo",MIN(MAX(K1903/J1903,0),1.3),MIN(MAX(J1903/K1903,0),1.3))),"")</f>
        <v/>
      </c>
      <c r="M1903" s="59">
        <f>IFERROR(IF(OR(J1903=0,K1903=""),"",IF(E1903="Positivo",MAX(K1903/J1903,0),MAX(J1903/K1903,0))),"")</f>
        <v/>
      </c>
      <c r="N1903" t="inlineStr">
        <is>
          <t>DEC</t>
        </is>
      </c>
      <c r="O1903" t="inlineStr">
        <is>
          <t>DEC</t>
        </is>
      </c>
      <c r="P1903" t="n">
        <v>1</v>
      </c>
      <c r="Q1903" t="n">
        <v>2</v>
      </c>
      <c r="R1903">
        <f>A1903&amp;"-"&amp;YEAR(F1903)&amp;"-"&amp;IF(LEN(MONTH(F1903))=1,"0"&amp;MONTH(F1903),MONTH(F1903))&amp;"-"&amp;IF(LEN(DAY(F1903))=1,"0"&amp;DAY(F1903),DAY(F1903))</f>
        <v/>
      </c>
      <c r="S1903" t="inlineStr"/>
    </row>
    <row r="1904">
      <c r="A1904" t="n">
        <v>124</v>
      </c>
      <c r="B1904" t="inlineStr">
        <is>
          <t>Indice de Frecuencia de accidentalidad</t>
        </is>
      </c>
      <c r="C1904" t="inlineStr">
        <is>
          <t>GESTIÓN DE SEGURIDAD Y SALUD EN EL TRABAJO</t>
        </is>
      </c>
      <c r="D1904" t="inlineStr">
        <is>
          <t>Mensual</t>
        </is>
      </c>
      <c r="E1904" t="inlineStr">
        <is>
          <t>Negativo</t>
        </is>
      </c>
      <c r="F1904" s="128" t="n">
        <v>46081</v>
      </c>
      <c r="G1904">
        <f>YEAR(F1904)</f>
        <v/>
      </c>
      <c r="H1904">
        <f>PROPER(TEXT(F1904,"mmmm"))</f>
        <v/>
      </c>
      <c r="I1904">
        <f>IF(OR(H1904="Enero",H1904="Febrero",H1904="Marzo",H1904="Abril",H1904="Mayo",H1904="Junio"),G1904&amp;"-1",IF(OR(H1904="Julio",H1904="Agosto",H1904="Septiembre",H1904="Octubre",H1904="Noviembre",H1904="Diciembre"),G1904&amp;"-2"))</f>
        <v/>
      </c>
      <c r="J1904" t="n">
        <v>0.2</v>
      </c>
      <c r="K1904" t="n">
        <v>0.15</v>
      </c>
      <c r="L1904" s="59">
        <f>IFERROR(IF(OR(J1904=0,K1904=""),"",IF(E1904="Positivo",MIN(MAX(K1904/J1904,0),1.3),MIN(MAX(J1904/K1904,0),1.3))),"")</f>
        <v/>
      </c>
      <c r="M1904" s="59">
        <f>IFERROR(IF(OR(J1904=0,K1904=""),"",IF(E1904="Positivo",MAX(K1904/J1904,0),MAX(J1904/K1904,0))),"")</f>
        <v/>
      </c>
      <c r="N1904" t="inlineStr">
        <is>
          <t>DEC</t>
        </is>
      </c>
      <c r="O1904" t="inlineStr">
        <is>
          <t>DEC</t>
        </is>
      </c>
      <c r="P1904" t="n">
        <v>1</v>
      </c>
      <c r="Q1904" t="n">
        <v>2</v>
      </c>
      <c r="R1904">
        <f>A1904&amp;"-"&amp;YEAR(F1904)&amp;"-"&amp;IF(LEN(MONTH(F1904))=1,"0"&amp;MONTH(F1904),MONTH(F1904))&amp;"-"&amp;IF(LEN(DAY(F1904))=1,"0"&amp;DAY(F1904),DAY(F1904))</f>
        <v/>
      </c>
      <c r="S1904" t="inlineStr"/>
    </row>
    <row r="1905">
      <c r="A1905" t="n">
        <v>125</v>
      </c>
      <c r="B1905" t="inlineStr">
        <is>
          <t>Indice de severidad</t>
        </is>
      </c>
      <c r="C1905" t="inlineStr">
        <is>
          <t>GESTIÓN DE SEGURIDAD Y SALUD EN EL TRABAJO</t>
        </is>
      </c>
      <c r="D1905" t="inlineStr">
        <is>
          <t>Mensual</t>
        </is>
      </c>
      <c r="E1905" t="inlineStr">
        <is>
          <t>Negativo</t>
        </is>
      </c>
      <c r="F1905" s="128" t="n">
        <v>45900</v>
      </c>
      <c r="G1905">
        <f>YEAR(F1905)</f>
        <v/>
      </c>
      <c r="H1905">
        <f>PROPER(TEXT(F1905,"mmmm"))</f>
        <v/>
      </c>
      <c r="I1905">
        <f>IF(OR(H1905="Enero",H1905="Febrero",H1905="Marzo",H1905="Abril",H1905="Mayo",H1905="Junio"),G1905&amp;"-1",IF(OR(H1905="Julio",H1905="Agosto",H1905="Septiembre",H1905="Octubre",H1905="Noviembre",H1905="Diciembre"),G1905&amp;"-2"))</f>
        <v/>
      </c>
      <c r="J1905" t="n">
        <v>1.9</v>
      </c>
      <c r="K1905" t="n">
        <v>0</v>
      </c>
      <c r="L1905" s="59">
        <f>IFERROR(IF(OR(J1905=0,K1905=""),"",IF(E1905="Positivo",MIN(MAX(K1905/J1905,0),1.3),MIN(MAX(J1905/K1905,0),1.3))),"")</f>
        <v/>
      </c>
      <c r="M1905" s="59">
        <f>IFERROR(IF(OR(J1905=0,K1905=""),"",IF(E1905="Positivo",MAX(K1905/J1905,0),MAX(J1905/K1905,0))),"")</f>
        <v/>
      </c>
      <c r="N1905" t="inlineStr">
        <is>
          <t>DEC</t>
        </is>
      </c>
      <c r="O1905" t="inlineStr">
        <is>
          <t>DEC</t>
        </is>
      </c>
      <c r="P1905" t="n">
        <v>1</v>
      </c>
      <c r="Q1905" t="n">
        <v>2</v>
      </c>
      <c r="R1905">
        <f>A1905&amp;"-"&amp;YEAR(F1905)&amp;"-"&amp;IF(LEN(MONTH(F1905))=1,"0"&amp;MONTH(F1905),MONTH(F1905))&amp;"-"&amp;IF(LEN(DAY(F1905))=1,"0"&amp;DAY(F1905),DAY(F1905))</f>
        <v/>
      </c>
      <c r="S1905" t="inlineStr"/>
    </row>
    <row r="1906">
      <c r="A1906" t="n">
        <v>125</v>
      </c>
      <c r="B1906" t="inlineStr">
        <is>
          <t>Indice de severidad</t>
        </is>
      </c>
      <c r="C1906" t="inlineStr">
        <is>
          <t>GESTIÓN DE SEGURIDAD Y SALUD EN EL TRABAJO</t>
        </is>
      </c>
      <c r="D1906" t="inlineStr">
        <is>
          <t>Mensual</t>
        </is>
      </c>
      <c r="E1906" t="inlineStr">
        <is>
          <t>Negativo</t>
        </is>
      </c>
      <c r="F1906" s="128" t="n">
        <v>45930</v>
      </c>
      <c r="G1906">
        <f>YEAR(F1906)</f>
        <v/>
      </c>
      <c r="H1906">
        <f>PROPER(TEXT(F1906,"mmmm"))</f>
        <v/>
      </c>
      <c r="I1906">
        <f>IF(OR(H1906="Enero",H1906="Febrero",H1906="Marzo",H1906="Abril",H1906="Mayo",H1906="Junio"),G1906&amp;"-1",IF(OR(H1906="Julio",H1906="Agosto",H1906="Septiembre",H1906="Octubre",H1906="Noviembre",H1906="Diciembre"),G1906&amp;"-2"))</f>
        <v/>
      </c>
      <c r="J1906" t="n">
        <v>1.9</v>
      </c>
      <c r="K1906" t="n">
        <v>0</v>
      </c>
      <c r="L1906" s="59">
        <f>IFERROR(IF(OR(J1906=0,K1906=""),"",IF(E1906="Positivo",MIN(MAX(K1906/J1906,0),1.3),MIN(MAX(J1906/K1906,0),1.3))),"")</f>
        <v/>
      </c>
      <c r="M1906" s="59">
        <f>IFERROR(IF(OR(J1906=0,K1906=""),"",IF(E1906="Positivo",MAX(K1906/J1906,0),MAX(J1906/K1906,0))),"")</f>
        <v/>
      </c>
      <c r="N1906" t="inlineStr">
        <is>
          <t>DEC</t>
        </is>
      </c>
      <c r="O1906" t="inlineStr">
        <is>
          <t>DEC</t>
        </is>
      </c>
      <c r="P1906" t="n">
        <v>1</v>
      </c>
      <c r="Q1906" t="n">
        <v>2</v>
      </c>
      <c r="R1906">
        <f>A1906&amp;"-"&amp;YEAR(F1906)&amp;"-"&amp;IF(LEN(MONTH(F1906))=1,"0"&amp;MONTH(F1906),MONTH(F1906))&amp;"-"&amp;IF(LEN(DAY(F1906))=1,"0"&amp;DAY(F1906),DAY(F1906))</f>
        <v/>
      </c>
      <c r="S1906" t="inlineStr"/>
    </row>
    <row r="1907">
      <c r="A1907" t="n">
        <v>125</v>
      </c>
      <c r="B1907" t="inlineStr">
        <is>
          <t>Indice de severidad</t>
        </is>
      </c>
      <c r="C1907" t="inlineStr">
        <is>
          <t>GESTIÓN DE SEGURIDAD Y SALUD EN EL TRABAJO</t>
        </is>
      </c>
      <c r="D1907" t="inlineStr">
        <is>
          <t>Mensual</t>
        </is>
      </c>
      <c r="E1907" t="inlineStr">
        <is>
          <t>Negativo</t>
        </is>
      </c>
      <c r="F1907" s="128" t="n">
        <v>45961</v>
      </c>
      <c r="G1907">
        <f>YEAR(F1907)</f>
        <v/>
      </c>
      <c r="H1907">
        <f>PROPER(TEXT(F1907,"mmmm"))</f>
        <v/>
      </c>
      <c r="I1907">
        <f>IF(OR(H1907="Enero",H1907="Febrero",H1907="Marzo",H1907="Abril",H1907="Mayo",H1907="Junio"),G1907&amp;"-1",IF(OR(H1907="Julio",H1907="Agosto",H1907="Septiembre",H1907="Octubre",H1907="Noviembre",H1907="Diciembre"),G1907&amp;"-2"))</f>
        <v/>
      </c>
      <c r="J1907" t="n">
        <v>1.9</v>
      </c>
      <c r="K1907" t="n">
        <v>0</v>
      </c>
      <c r="L1907" s="59">
        <f>IFERROR(IF(OR(J1907=0,K1907=""),"",IF(E1907="Positivo",MIN(MAX(K1907/J1907,0),1.3),MIN(MAX(J1907/K1907,0),1.3))),"")</f>
        <v/>
      </c>
      <c r="M1907" s="59">
        <f>IFERROR(IF(OR(J1907=0,K1907=""),"",IF(E1907="Positivo",MAX(K1907/J1907,0),MAX(J1907/K1907,0))),"")</f>
        <v/>
      </c>
      <c r="N1907" t="inlineStr">
        <is>
          <t>DEC</t>
        </is>
      </c>
      <c r="O1907" t="inlineStr">
        <is>
          <t>DEC</t>
        </is>
      </c>
      <c r="P1907" t="n">
        <v>1</v>
      </c>
      <c r="Q1907" t="n">
        <v>2</v>
      </c>
      <c r="R1907">
        <f>A1907&amp;"-"&amp;YEAR(F1907)&amp;"-"&amp;IF(LEN(MONTH(F1907))=1,"0"&amp;MONTH(F1907),MONTH(F1907))&amp;"-"&amp;IF(LEN(DAY(F1907))=1,"0"&amp;DAY(F1907),DAY(F1907))</f>
        <v/>
      </c>
      <c r="S1907" t="inlineStr"/>
    </row>
    <row r="1908">
      <c r="A1908" t="n">
        <v>125</v>
      </c>
      <c r="B1908" t="inlineStr">
        <is>
          <t>Indice de severidad</t>
        </is>
      </c>
      <c r="C1908" t="inlineStr">
        <is>
          <t>GESTIÓN DE SEGURIDAD Y SALUD EN EL TRABAJO</t>
        </is>
      </c>
      <c r="D1908" t="inlineStr">
        <is>
          <t>Mensual</t>
        </is>
      </c>
      <c r="E1908" t="inlineStr">
        <is>
          <t>Negativo</t>
        </is>
      </c>
      <c r="F1908" s="128" t="n">
        <v>45991</v>
      </c>
      <c r="G1908">
        <f>YEAR(F1908)</f>
        <v/>
      </c>
      <c r="H1908">
        <f>PROPER(TEXT(F1908,"mmmm"))</f>
        <v/>
      </c>
      <c r="I1908">
        <f>IF(OR(H1908="Enero",H1908="Febrero",H1908="Marzo",H1908="Abril",H1908="Mayo",H1908="Junio"),G1908&amp;"-1",IF(OR(H1908="Julio",H1908="Agosto",H1908="Septiembre",H1908="Octubre",H1908="Noviembre",H1908="Diciembre"),G1908&amp;"-2"))</f>
        <v/>
      </c>
      <c r="J1908" t="n">
        <v>1.9</v>
      </c>
      <c r="K1908" t="n">
        <v>0</v>
      </c>
      <c r="L1908" s="59">
        <f>IFERROR(IF(OR(J1908=0,K1908=""),"",IF(E1908="Positivo",MIN(MAX(K1908/J1908,0),1.3),MIN(MAX(J1908/K1908,0),1.3))),"")</f>
        <v/>
      </c>
      <c r="M1908" s="59">
        <f>IFERROR(IF(OR(J1908=0,K1908=""),"",IF(E1908="Positivo",MAX(K1908/J1908,0),MAX(J1908/K1908,0))),"")</f>
        <v/>
      </c>
      <c r="N1908" t="inlineStr">
        <is>
          <t>DEC</t>
        </is>
      </c>
      <c r="O1908" t="inlineStr">
        <is>
          <t>DEC</t>
        </is>
      </c>
      <c r="P1908" t="n">
        <v>1</v>
      </c>
      <c r="Q1908" t="n">
        <v>2</v>
      </c>
      <c r="R1908">
        <f>A1908&amp;"-"&amp;YEAR(F1908)&amp;"-"&amp;IF(LEN(MONTH(F1908))=1,"0"&amp;MONTH(F1908),MONTH(F1908))&amp;"-"&amp;IF(LEN(DAY(F1908))=1,"0"&amp;DAY(F1908),DAY(F1908))</f>
        <v/>
      </c>
      <c r="S1908" t="inlineStr"/>
    </row>
    <row r="1909">
      <c r="A1909" t="n">
        <v>125</v>
      </c>
      <c r="B1909" t="inlineStr">
        <is>
          <t>Indice de severidad</t>
        </is>
      </c>
      <c r="C1909" t="inlineStr">
        <is>
          <t>GESTIÓN DE SEGURIDAD Y SALUD EN EL TRABAJO</t>
        </is>
      </c>
      <c r="D1909" t="inlineStr">
        <is>
          <t>Mensual</t>
        </is>
      </c>
      <c r="E1909" t="inlineStr">
        <is>
          <t>Negativo</t>
        </is>
      </c>
      <c r="F1909" s="128" t="n">
        <v>46022</v>
      </c>
      <c r="G1909">
        <f>YEAR(F1909)</f>
        <v/>
      </c>
      <c r="H1909">
        <f>PROPER(TEXT(F1909,"mmmm"))</f>
        <v/>
      </c>
      <c r="I1909">
        <f>IF(OR(H1909="Enero",H1909="Febrero",H1909="Marzo",H1909="Abril",H1909="Mayo",H1909="Junio"),G1909&amp;"-1",IF(OR(H1909="Julio",H1909="Agosto",H1909="Septiembre",H1909="Octubre",H1909="Noviembre",H1909="Diciembre"),G1909&amp;"-2"))</f>
        <v/>
      </c>
      <c r="J1909" t="n">
        <v>1.9</v>
      </c>
      <c r="K1909" t="n">
        <v>0</v>
      </c>
      <c r="L1909" s="59">
        <f>IFERROR(IF(OR(J1909=0,K1909=""),"",IF(E1909="Positivo",MIN(MAX(K1909/J1909,0),1.3),MIN(MAX(J1909/K1909,0),1.3))),"")</f>
        <v/>
      </c>
      <c r="M1909" s="59">
        <f>IFERROR(IF(OR(J1909=0,K1909=""),"",IF(E1909="Positivo",MAX(K1909/J1909,0),MAX(J1909/K1909,0))),"")</f>
        <v/>
      </c>
      <c r="N1909" t="inlineStr">
        <is>
          <t>DEC</t>
        </is>
      </c>
      <c r="O1909" t="inlineStr">
        <is>
          <t>DEC</t>
        </is>
      </c>
      <c r="P1909" t="n">
        <v>1</v>
      </c>
      <c r="Q1909" t="n">
        <v>2</v>
      </c>
      <c r="R1909">
        <f>A1909&amp;"-"&amp;YEAR(F1909)&amp;"-"&amp;IF(LEN(MONTH(F1909))=1,"0"&amp;MONTH(F1909),MONTH(F1909))&amp;"-"&amp;IF(LEN(DAY(F1909))=1,"0"&amp;DAY(F1909),DAY(F1909))</f>
        <v/>
      </c>
      <c r="S1909" t="inlineStr"/>
    </row>
    <row r="1910">
      <c r="A1910" t="n">
        <v>125</v>
      </c>
      <c r="B1910" t="inlineStr">
        <is>
          <t>Indice de severidad</t>
        </is>
      </c>
      <c r="C1910" t="inlineStr">
        <is>
          <t>GESTIÓN DE SEGURIDAD Y SALUD EN EL TRABAJO</t>
        </is>
      </c>
      <c r="D1910" t="inlineStr">
        <is>
          <t>Mensual</t>
        </is>
      </c>
      <c r="E1910" t="inlineStr">
        <is>
          <t>Negativo</t>
        </is>
      </c>
      <c r="F1910" s="128" t="n">
        <v>46053</v>
      </c>
      <c r="G1910">
        <f>YEAR(F1910)</f>
        <v/>
      </c>
      <c r="H1910">
        <f>PROPER(TEXT(F1910,"mmmm"))</f>
        <v/>
      </c>
      <c r="I1910">
        <f>IF(OR(H1910="Enero",H1910="Febrero",H1910="Marzo",H1910="Abril",H1910="Mayo",H1910="Junio"),G1910&amp;"-1",IF(OR(H1910="Julio",H1910="Agosto",H1910="Septiembre",H1910="Octubre",H1910="Noviembre",H1910="Diciembre"),G1910&amp;"-2"))</f>
        <v/>
      </c>
      <c r="J1910" t="n">
        <v>4.7</v>
      </c>
      <c r="K1910" t="n">
        <v>0</v>
      </c>
      <c r="L1910" s="59">
        <f>IFERROR(IF(OR(J1910=0,K1910=""),"",IF(E1910="Positivo",MIN(MAX(K1910/J1910,0),1.3),MIN(MAX(J1910/K1910,0),1.3))),"")</f>
        <v/>
      </c>
      <c r="M1910" s="59">
        <f>IFERROR(IF(OR(J1910=0,K1910=""),"",IF(E1910="Positivo",MAX(K1910/J1910,0),MAX(J1910/K1910,0))),"")</f>
        <v/>
      </c>
      <c r="N1910" t="inlineStr">
        <is>
          <t>DEC</t>
        </is>
      </c>
      <c r="O1910" t="inlineStr">
        <is>
          <t>DEC</t>
        </is>
      </c>
      <c r="P1910" t="n">
        <v>1</v>
      </c>
      <c r="Q1910" t="n">
        <v>2</v>
      </c>
      <c r="R1910">
        <f>A1910&amp;"-"&amp;YEAR(F1910)&amp;"-"&amp;IF(LEN(MONTH(F1910))=1,"0"&amp;MONTH(F1910),MONTH(F1910))&amp;"-"&amp;IF(LEN(DAY(F1910))=1,"0"&amp;DAY(F1910),DAY(F1910))</f>
        <v/>
      </c>
      <c r="S1910" t="inlineStr"/>
    </row>
    <row r="1911">
      <c r="A1911" t="n">
        <v>125</v>
      </c>
      <c r="B1911" t="inlineStr">
        <is>
          <t>Indice de severidad</t>
        </is>
      </c>
      <c r="C1911" t="inlineStr">
        <is>
          <t>GESTIÓN DE SEGURIDAD Y SALUD EN EL TRABAJO</t>
        </is>
      </c>
      <c r="D1911" t="inlineStr">
        <is>
          <t>Mensual</t>
        </is>
      </c>
      <c r="E1911" t="inlineStr">
        <is>
          <t>Negativo</t>
        </is>
      </c>
      <c r="F1911" s="128" t="n">
        <v>46081</v>
      </c>
      <c r="G1911">
        <f>YEAR(F1911)</f>
        <v/>
      </c>
      <c r="H1911">
        <f>PROPER(TEXT(F1911,"mmmm"))</f>
        <v/>
      </c>
      <c r="I1911">
        <f>IF(OR(H1911="Enero",H1911="Febrero",H1911="Marzo",H1911="Abril",H1911="Mayo",H1911="Junio"),G1911&amp;"-1",IF(OR(H1911="Julio",H1911="Agosto",H1911="Septiembre",H1911="Octubre",H1911="Noviembre",H1911="Diciembre"),G1911&amp;"-2"))</f>
        <v/>
      </c>
      <c r="J1911" t="n">
        <v>4.7</v>
      </c>
      <c r="K1911" t="n">
        <v>0.45</v>
      </c>
      <c r="L1911" s="59">
        <f>IFERROR(IF(OR(J1911=0,K1911=""),"",IF(E1911="Positivo",MIN(MAX(K1911/J1911,0),1.3),MIN(MAX(J1911/K1911,0),1.3))),"")</f>
        <v/>
      </c>
      <c r="M1911" s="59">
        <f>IFERROR(IF(OR(J1911=0,K1911=""),"",IF(E1911="Positivo",MAX(K1911/J1911,0),MAX(J1911/K1911,0))),"")</f>
        <v/>
      </c>
      <c r="N1911" t="inlineStr">
        <is>
          <t>DEC</t>
        </is>
      </c>
      <c r="O1911" t="inlineStr">
        <is>
          <t>DEC</t>
        </is>
      </c>
      <c r="P1911" t="n">
        <v>1</v>
      </c>
      <c r="Q1911" t="n">
        <v>2</v>
      </c>
      <c r="R1911">
        <f>A1911&amp;"-"&amp;YEAR(F1911)&amp;"-"&amp;IF(LEN(MONTH(F1911))=1,"0"&amp;MONTH(F1911),MONTH(F1911))&amp;"-"&amp;IF(LEN(DAY(F1911))=1,"0"&amp;DAY(F1911),DAY(F1911))</f>
        <v/>
      </c>
      <c r="S1911" t="inlineStr"/>
    </row>
    <row r="1912">
      <c r="A1912" t="n">
        <v>126</v>
      </c>
      <c r="B1912" t="inlineStr">
        <is>
          <t>Indice de Prevalencia EL Enfermedad laboral</t>
        </is>
      </c>
      <c r="C1912" t="inlineStr">
        <is>
          <t>GESTIÓN DE SEGURIDAD Y SALUD EN EL TRABAJO</t>
        </is>
      </c>
      <c r="D1912" t="inlineStr">
        <is>
          <t>Anual</t>
        </is>
      </c>
      <c r="E1912" t="inlineStr">
        <is>
          <t>Negativo</t>
        </is>
      </c>
      <c r="F1912" s="128" t="n">
        <v>46022</v>
      </c>
      <c r="G1912">
        <f>YEAR(F1912)</f>
        <v/>
      </c>
      <c r="H1912">
        <f>PROPER(TEXT(F1912,"mmmm"))</f>
        <v/>
      </c>
      <c r="I1912">
        <f>IF(OR(H1912="Enero",H1912="Febrero",H1912="Marzo",H1912="Abril",H1912="Mayo",H1912="Junio"),G1912&amp;"-1",IF(OR(H1912="Julio",H1912="Agosto",H1912="Septiembre",H1912="Octubre",H1912="Noviembre",H1912="Diciembre"),G1912&amp;"-2"))</f>
        <v/>
      </c>
      <c r="J1912" t="n">
        <v>2</v>
      </c>
      <c r="K1912" t="n">
        <v>0.16</v>
      </c>
      <c r="L1912" s="59">
        <f>IFERROR(IF(OR(J1912=0,K1912=""),"",IF(E1912="Positivo",MIN(MAX(K1912/J1912,0),1.3),MIN(MAX(J1912/K1912,0),1.3))),"")</f>
        <v/>
      </c>
      <c r="M1912" s="59">
        <f>IFERROR(IF(OR(J1912=0,K1912=""),"",IF(E1912="Positivo",MAX(K1912/J1912,0),MAX(J1912/K1912,0))),"")</f>
        <v/>
      </c>
      <c r="N1912" t="inlineStr">
        <is>
          <t>ENT</t>
        </is>
      </c>
      <c r="O1912" t="inlineStr">
        <is>
          <t>DEC</t>
        </is>
      </c>
      <c r="P1912" t="n">
        <v>0</v>
      </c>
      <c r="Q1912" t="n">
        <v>1</v>
      </c>
      <c r="R1912">
        <f>A1912&amp;"-"&amp;YEAR(F1912)&amp;"-"&amp;IF(LEN(MONTH(F1912))=1,"0"&amp;MONTH(F1912),MONTH(F1912))&amp;"-"&amp;IF(LEN(DAY(F1912))=1,"0"&amp;DAY(F1912),DAY(F1912))</f>
        <v/>
      </c>
      <c r="S1912" t="inlineStr"/>
    </row>
    <row r="1913">
      <c r="A1913" t="n">
        <v>127</v>
      </c>
      <c r="B1913" t="inlineStr">
        <is>
          <t>Indice de Incidencia EL Enfermedad laboral</t>
        </is>
      </c>
      <c r="C1913" t="inlineStr">
        <is>
          <t>GESTIÓN DE SEGURIDAD Y SALUD EN EL TRABAJO</t>
        </is>
      </c>
      <c r="D1913" t="inlineStr">
        <is>
          <t>Anual</t>
        </is>
      </c>
      <c r="E1913" t="inlineStr">
        <is>
          <t>Negativo</t>
        </is>
      </c>
      <c r="F1913" s="128" t="n">
        <v>46022</v>
      </c>
      <c r="G1913">
        <f>YEAR(F1913)</f>
        <v/>
      </c>
      <c r="H1913">
        <f>PROPER(TEXT(F1913,"mmmm"))</f>
        <v/>
      </c>
      <c r="I1913">
        <f>IF(OR(H1913="Enero",H1913="Febrero",H1913="Marzo",H1913="Abril",H1913="Mayo",H1913="Junio"),G1913&amp;"-1",IF(OR(H1913="Julio",H1913="Agosto",H1913="Septiembre",H1913="Octubre",H1913="Noviembre",H1913="Diciembre"),G1913&amp;"-2"))</f>
        <v/>
      </c>
      <c r="J1913" t="n">
        <v>0</v>
      </c>
      <c r="K1913" t="n">
        <v>0</v>
      </c>
      <c r="L1913" s="59">
        <f>IFERROR(IF(OR(J1913=0,K1913=""),"",IF(E1913="Positivo",MIN(MAX(K1913/J1913,0),1.3),MIN(MAX(J1913/K1913,0),1.3))),"")</f>
        <v/>
      </c>
      <c r="M1913" s="59">
        <f>IFERROR(IF(OR(J1913=0,K1913=""),"",IF(E1913="Positivo",MAX(K1913/J1913,0),MAX(J1913/K1913,0))),"")</f>
        <v/>
      </c>
      <c r="N1913" t="inlineStr">
        <is>
          <t>ENT</t>
        </is>
      </c>
      <c r="O1913" t="inlineStr">
        <is>
          <t>DEC</t>
        </is>
      </c>
      <c r="P1913" t="n">
        <v>0</v>
      </c>
      <c r="Q1913" t="n">
        <v>0</v>
      </c>
      <c r="R1913">
        <f>A1913&amp;"-"&amp;YEAR(F1913)&amp;"-"&amp;IF(LEN(MONTH(F1913))=1,"0"&amp;MONTH(F1913),MONTH(F1913))&amp;"-"&amp;IF(LEN(DAY(F1913))=1,"0"&amp;DAY(F1913),DAY(F1913))</f>
        <v/>
      </c>
      <c r="S1913" t="inlineStr"/>
    </row>
    <row r="1914">
      <c r="A1914" t="n">
        <v>128</v>
      </c>
      <c r="B1914" t="inlineStr">
        <is>
          <t>Ausentísmo por causa médica</t>
        </is>
      </c>
      <c r="C1914" t="inlineStr">
        <is>
          <t>GESTIÓN DE SEGURIDAD Y SALUD EN EL TRABAJO</t>
        </is>
      </c>
      <c r="D1914" t="inlineStr">
        <is>
          <t>Mensual</t>
        </is>
      </c>
      <c r="E1914" t="inlineStr">
        <is>
          <t>Negativo</t>
        </is>
      </c>
      <c r="F1914" s="128" t="n">
        <v>45900</v>
      </c>
      <c r="G1914">
        <f>YEAR(F1914)</f>
        <v/>
      </c>
      <c r="H1914">
        <f>PROPER(TEXT(F1914,"mmmm"))</f>
        <v/>
      </c>
      <c r="I1914">
        <f>IF(OR(H1914="Enero",H1914="Febrero",H1914="Marzo",H1914="Abril",H1914="Mayo",H1914="Junio"),G1914&amp;"-1",IF(OR(H1914="Julio",H1914="Agosto",H1914="Septiembre",H1914="Octubre",H1914="Noviembre",H1914="Diciembre"),G1914&amp;"-2"))</f>
        <v/>
      </c>
      <c r="J1914" t="n">
        <v>1</v>
      </c>
      <c r="K1914" t="n">
        <v>0.97</v>
      </c>
      <c r="L1914" s="59">
        <f>IFERROR(IF(OR(J1914=0,K1914=""),"",IF(E1914="Positivo",MIN(MAX(K1914/J1914,0),1.3),MIN(MAX(J1914/K1914,0),1.3))),"")</f>
        <v/>
      </c>
      <c r="M1914" s="59">
        <f>IFERROR(IF(OR(J1914=0,K1914=""),"",IF(E1914="Positivo",MAX(K1914/J1914,0),MAX(J1914/K1914,0))),"")</f>
        <v/>
      </c>
      <c r="N1914" t="inlineStr">
        <is>
          <t>ENT</t>
        </is>
      </c>
      <c r="O1914" t="inlineStr">
        <is>
          <t>DEC</t>
        </is>
      </c>
      <c r="P1914" t="n">
        <v>0</v>
      </c>
      <c r="Q1914" t="n">
        <v>2</v>
      </c>
      <c r="R1914">
        <f>A1914&amp;"-"&amp;YEAR(F1914)&amp;"-"&amp;IF(LEN(MONTH(F1914))=1,"0"&amp;MONTH(F1914),MONTH(F1914))&amp;"-"&amp;IF(LEN(DAY(F1914))=1,"0"&amp;DAY(F1914),DAY(F1914))</f>
        <v/>
      </c>
      <c r="S1914" t="inlineStr"/>
    </row>
    <row r="1915">
      <c r="A1915" t="n">
        <v>128</v>
      </c>
      <c r="B1915" t="inlineStr">
        <is>
          <t>Ausentísmo por causa médica</t>
        </is>
      </c>
      <c r="C1915" t="inlineStr">
        <is>
          <t>GESTIÓN DE SEGURIDAD Y SALUD EN EL TRABAJO</t>
        </is>
      </c>
      <c r="D1915" t="inlineStr">
        <is>
          <t>Mensual</t>
        </is>
      </c>
      <c r="E1915" t="inlineStr">
        <is>
          <t>Negativo</t>
        </is>
      </c>
      <c r="F1915" s="128" t="n">
        <v>45930</v>
      </c>
      <c r="G1915">
        <f>YEAR(F1915)</f>
        <v/>
      </c>
      <c r="H1915">
        <f>PROPER(TEXT(F1915,"mmmm"))</f>
        <v/>
      </c>
      <c r="I1915">
        <f>IF(OR(H1915="Enero",H1915="Febrero",H1915="Marzo",H1915="Abril",H1915="Mayo",H1915="Junio"),G1915&amp;"-1",IF(OR(H1915="Julio",H1915="Agosto",H1915="Septiembre",H1915="Octubre",H1915="Noviembre",H1915="Diciembre"),G1915&amp;"-2"))</f>
        <v/>
      </c>
      <c r="J1915" t="n">
        <v>1</v>
      </c>
      <c r="K1915" t="n">
        <v>0.72</v>
      </c>
      <c r="L1915" s="59">
        <f>IFERROR(IF(OR(J1915=0,K1915=""),"",IF(E1915="Positivo",MIN(MAX(K1915/J1915,0),1.3),MIN(MAX(J1915/K1915,0),1.3))),"")</f>
        <v/>
      </c>
      <c r="M1915" s="59">
        <f>IFERROR(IF(OR(J1915=0,K1915=""),"",IF(E1915="Positivo",MAX(K1915/J1915,0),MAX(J1915/K1915,0))),"")</f>
        <v/>
      </c>
      <c r="N1915" t="inlineStr">
        <is>
          <t>ENT</t>
        </is>
      </c>
      <c r="O1915" t="inlineStr">
        <is>
          <t>DEC</t>
        </is>
      </c>
      <c r="P1915" t="n">
        <v>0</v>
      </c>
      <c r="Q1915" t="n">
        <v>2</v>
      </c>
      <c r="R1915">
        <f>A1915&amp;"-"&amp;YEAR(F1915)&amp;"-"&amp;IF(LEN(MONTH(F1915))=1,"0"&amp;MONTH(F1915),MONTH(F1915))&amp;"-"&amp;IF(LEN(DAY(F1915))=1,"0"&amp;DAY(F1915),DAY(F1915))</f>
        <v/>
      </c>
      <c r="S1915" t="inlineStr"/>
    </row>
    <row r="1916">
      <c r="A1916" t="n">
        <v>128</v>
      </c>
      <c r="B1916" t="inlineStr">
        <is>
          <t>Ausentísmo por causa médica</t>
        </is>
      </c>
      <c r="C1916" t="inlineStr">
        <is>
          <t>GESTIÓN DE SEGURIDAD Y SALUD EN EL TRABAJO</t>
        </is>
      </c>
      <c r="D1916" t="inlineStr">
        <is>
          <t>Mensual</t>
        </is>
      </c>
      <c r="E1916" t="inlineStr">
        <is>
          <t>Negativo</t>
        </is>
      </c>
      <c r="F1916" s="128" t="n">
        <v>45961</v>
      </c>
      <c r="G1916">
        <f>YEAR(F1916)</f>
        <v/>
      </c>
      <c r="H1916">
        <f>PROPER(TEXT(F1916,"mmmm"))</f>
        <v/>
      </c>
      <c r="I1916">
        <f>IF(OR(H1916="Enero",H1916="Febrero",H1916="Marzo",H1916="Abril",H1916="Mayo",H1916="Junio"),G1916&amp;"-1",IF(OR(H1916="Julio",H1916="Agosto",H1916="Septiembre",H1916="Octubre",H1916="Noviembre",H1916="Diciembre"),G1916&amp;"-2"))</f>
        <v/>
      </c>
      <c r="J1916" t="n">
        <v>1</v>
      </c>
      <c r="K1916" t="n">
        <v>0.6899999999999999</v>
      </c>
      <c r="L1916" s="59">
        <f>IFERROR(IF(OR(J1916=0,K1916=""),"",IF(E1916="Positivo",MIN(MAX(K1916/J1916,0),1.3),MIN(MAX(J1916/K1916,0),1.3))),"")</f>
        <v/>
      </c>
      <c r="M1916" s="59">
        <f>IFERROR(IF(OR(J1916=0,K1916=""),"",IF(E1916="Positivo",MAX(K1916/J1916,0),MAX(J1916/K1916,0))),"")</f>
        <v/>
      </c>
      <c r="N1916" t="inlineStr">
        <is>
          <t>ENT</t>
        </is>
      </c>
      <c r="O1916" t="inlineStr">
        <is>
          <t>DEC</t>
        </is>
      </c>
      <c r="P1916" t="n">
        <v>0</v>
      </c>
      <c r="Q1916" t="n">
        <v>2</v>
      </c>
      <c r="R1916">
        <f>A1916&amp;"-"&amp;YEAR(F1916)&amp;"-"&amp;IF(LEN(MONTH(F1916))=1,"0"&amp;MONTH(F1916),MONTH(F1916))&amp;"-"&amp;IF(LEN(DAY(F1916))=1,"0"&amp;DAY(F1916),DAY(F1916))</f>
        <v/>
      </c>
      <c r="S1916" t="inlineStr"/>
    </row>
    <row r="1917">
      <c r="A1917" t="n">
        <v>128</v>
      </c>
      <c r="B1917" t="inlineStr">
        <is>
          <t>Ausentísmo por causa médica</t>
        </is>
      </c>
      <c r="C1917" t="inlineStr">
        <is>
          <t>GESTIÓN DE SEGURIDAD Y SALUD EN EL TRABAJO</t>
        </is>
      </c>
      <c r="D1917" t="inlineStr">
        <is>
          <t>Mensual</t>
        </is>
      </c>
      <c r="E1917" t="inlineStr">
        <is>
          <t>Negativo</t>
        </is>
      </c>
      <c r="F1917" s="128" t="n">
        <v>45991</v>
      </c>
      <c r="G1917">
        <f>YEAR(F1917)</f>
        <v/>
      </c>
      <c r="H1917">
        <f>PROPER(TEXT(F1917,"mmmm"))</f>
        <v/>
      </c>
      <c r="I1917">
        <f>IF(OR(H1917="Enero",H1917="Febrero",H1917="Marzo",H1917="Abril",H1917="Mayo",H1917="Junio"),G1917&amp;"-1",IF(OR(H1917="Julio",H1917="Agosto",H1917="Septiembre",H1917="Octubre",H1917="Noviembre",H1917="Diciembre"),G1917&amp;"-2"))</f>
        <v/>
      </c>
      <c r="J1917" t="n">
        <v>1</v>
      </c>
      <c r="K1917" t="n">
        <v>0.95</v>
      </c>
      <c r="L1917" s="59">
        <f>IFERROR(IF(OR(J1917=0,K1917=""),"",IF(E1917="Positivo",MIN(MAX(K1917/J1917,0),1.3),MIN(MAX(J1917/K1917,0),1.3))),"")</f>
        <v/>
      </c>
      <c r="M1917" s="59">
        <f>IFERROR(IF(OR(J1917=0,K1917=""),"",IF(E1917="Positivo",MAX(K1917/J1917,0),MAX(J1917/K1917,0))),"")</f>
        <v/>
      </c>
      <c r="N1917" t="inlineStr">
        <is>
          <t>ENT</t>
        </is>
      </c>
      <c r="O1917" t="inlineStr">
        <is>
          <t>DEC</t>
        </is>
      </c>
      <c r="P1917" t="n">
        <v>0</v>
      </c>
      <c r="Q1917" t="n">
        <v>2</v>
      </c>
      <c r="R1917">
        <f>A1917&amp;"-"&amp;YEAR(F1917)&amp;"-"&amp;IF(LEN(MONTH(F1917))=1,"0"&amp;MONTH(F1917),MONTH(F1917))&amp;"-"&amp;IF(LEN(DAY(F1917))=1,"0"&amp;DAY(F1917),DAY(F1917))</f>
        <v/>
      </c>
      <c r="S1917" t="inlineStr"/>
    </row>
    <row r="1918">
      <c r="A1918" t="n">
        <v>128</v>
      </c>
      <c r="B1918" t="inlineStr">
        <is>
          <t>Ausentísmo por causa médica</t>
        </is>
      </c>
      <c r="C1918" t="inlineStr">
        <is>
          <t>GESTIÓN DE SEGURIDAD Y SALUD EN EL TRABAJO</t>
        </is>
      </c>
      <c r="D1918" t="inlineStr">
        <is>
          <t>Mensual</t>
        </is>
      </c>
      <c r="E1918" t="inlineStr">
        <is>
          <t>Negativo</t>
        </is>
      </c>
      <c r="F1918" s="128" t="n">
        <v>46022</v>
      </c>
      <c r="G1918">
        <f>YEAR(F1918)</f>
        <v/>
      </c>
      <c r="H1918">
        <f>PROPER(TEXT(F1918,"mmmm"))</f>
        <v/>
      </c>
      <c r="I1918">
        <f>IF(OR(H1918="Enero",H1918="Febrero",H1918="Marzo",H1918="Abril",H1918="Mayo",H1918="Junio"),G1918&amp;"-1",IF(OR(H1918="Julio",H1918="Agosto",H1918="Septiembre",H1918="Octubre",H1918="Noviembre",H1918="Diciembre"),G1918&amp;"-2"))</f>
        <v/>
      </c>
      <c r="J1918" t="n">
        <v>1</v>
      </c>
      <c r="K1918" t="n">
        <v>0.97</v>
      </c>
      <c r="L1918" s="59">
        <f>IFERROR(IF(OR(J1918=0,K1918=""),"",IF(E1918="Positivo",MIN(MAX(K1918/J1918,0),1.3),MIN(MAX(J1918/K1918,0),1.3))),"")</f>
        <v/>
      </c>
      <c r="M1918" s="59">
        <f>IFERROR(IF(OR(J1918=0,K1918=""),"",IF(E1918="Positivo",MAX(K1918/J1918,0),MAX(J1918/K1918,0))),"")</f>
        <v/>
      </c>
      <c r="N1918" t="inlineStr">
        <is>
          <t>ENT</t>
        </is>
      </c>
      <c r="O1918" t="inlineStr">
        <is>
          <t>DEC</t>
        </is>
      </c>
      <c r="P1918" t="n">
        <v>0</v>
      </c>
      <c r="Q1918" t="n">
        <v>2</v>
      </c>
      <c r="R1918">
        <f>A1918&amp;"-"&amp;YEAR(F1918)&amp;"-"&amp;IF(LEN(MONTH(F1918))=1,"0"&amp;MONTH(F1918),MONTH(F1918))&amp;"-"&amp;IF(LEN(DAY(F1918))=1,"0"&amp;DAY(F1918),DAY(F1918))</f>
        <v/>
      </c>
      <c r="S1918" t="inlineStr"/>
    </row>
    <row r="1919">
      <c r="A1919" t="n">
        <v>128</v>
      </c>
      <c r="B1919" t="inlineStr">
        <is>
          <t>Ausentísmo por causa médica</t>
        </is>
      </c>
      <c r="C1919" t="inlineStr">
        <is>
          <t>GESTIÓN DE SEGURIDAD Y SALUD EN EL TRABAJO</t>
        </is>
      </c>
      <c r="D1919" t="inlineStr">
        <is>
          <t>Mensual</t>
        </is>
      </c>
      <c r="E1919" t="inlineStr">
        <is>
          <t>Negativo</t>
        </is>
      </c>
      <c r="F1919" s="128" t="n">
        <v>46053</v>
      </c>
      <c r="G1919">
        <f>YEAR(F1919)</f>
        <v/>
      </c>
      <c r="H1919">
        <f>PROPER(TEXT(F1919,"mmmm"))</f>
        <v/>
      </c>
      <c r="I1919">
        <f>IF(OR(H1919="Enero",H1919="Febrero",H1919="Marzo",H1919="Abril",H1919="Mayo",H1919="Junio"),G1919&amp;"-1",IF(OR(H1919="Julio",H1919="Agosto",H1919="Septiembre",H1919="Octubre",H1919="Noviembre",H1919="Diciembre"),G1919&amp;"-2"))</f>
        <v/>
      </c>
      <c r="J1919" t="n">
        <v>1</v>
      </c>
      <c r="K1919" t="n">
        <v>0.6899999999999999</v>
      </c>
      <c r="L1919" s="59">
        <f>IFERROR(IF(OR(J1919=0,K1919=""),"",IF(E1919="Positivo",MIN(MAX(K1919/J1919,0),1.3),MIN(MAX(J1919/K1919,0),1.3))),"")</f>
        <v/>
      </c>
      <c r="M1919" s="59">
        <f>IFERROR(IF(OR(J1919=0,K1919=""),"",IF(E1919="Positivo",MAX(K1919/J1919,0),MAX(J1919/K1919,0))),"")</f>
        <v/>
      </c>
      <c r="N1919" t="inlineStr">
        <is>
          <t>ENT</t>
        </is>
      </c>
      <c r="O1919" t="inlineStr">
        <is>
          <t>DEC</t>
        </is>
      </c>
      <c r="P1919" t="n">
        <v>0</v>
      </c>
      <c r="Q1919" t="n">
        <v>2</v>
      </c>
      <c r="R1919">
        <f>A1919&amp;"-"&amp;YEAR(F1919)&amp;"-"&amp;IF(LEN(MONTH(F1919))=1,"0"&amp;MONTH(F1919),MONTH(F1919))&amp;"-"&amp;IF(LEN(DAY(F1919))=1,"0"&amp;DAY(F1919),DAY(F1919))</f>
        <v/>
      </c>
      <c r="S1919" t="inlineStr"/>
    </row>
    <row r="1920">
      <c r="A1920" t="n">
        <v>128</v>
      </c>
      <c r="B1920" t="inlineStr">
        <is>
          <t>Ausentísmo por causa médica</t>
        </is>
      </c>
      <c r="C1920" t="inlineStr">
        <is>
          <t>GESTIÓN DE SEGURIDAD Y SALUD EN EL TRABAJO</t>
        </is>
      </c>
      <c r="D1920" t="inlineStr">
        <is>
          <t>Mensual</t>
        </is>
      </c>
      <c r="E1920" t="inlineStr">
        <is>
          <t>Negativo</t>
        </is>
      </c>
      <c r="F1920" s="128" t="n">
        <v>46081</v>
      </c>
      <c r="G1920">
        <f>YEAR(F1920)</f>
        <v/>
      </c>
      <c r="H1920">
        <f>PROPER(TEXT(F1920,"mmmm"))</f>
        <v/>
      </c>
      <c r="I1920">
        <f>IF(OR(H1920="Enero",H1920="Febrero",H1920="Marzo",H1920="Abril",H1920="Mayo",H1920="Junio"),G1920&amp;"-1",IF(OR(H1920="Julio",H1920="Agosto",H1920="Septiembre",H1920="Octubre",H1920="Noviembre",H1920="Diciembre"),G1920&amp;"-2"))</f>
        <v/>
      </c>
      <c r="J1920" t="n">
        <v>1</v>
      </c>
      <c r="K1920" t="n">
        <v>0.9399999999999999</v>
      </c>
      <c r="L1920" s="59">
        <f>IFERROR(IF(OR(J1920=0,K1920=""),"",IF(E1920="Positivo",MIN(MAX(K1920/J1920,0),1.3),MIN(MAX(J1920/K1920,0),1.3))),"")</f>
        <v/>
      </c>
      <c r="M1920" s="59">
        <f>IFERROR(IF(OR(J1920=0,K1920=""),"",IF(E1920="Positivo",MAX(K1920/J1920,0),MAX(J1920/K1920,0))),"")</f>
        <v/>
      </c>
      <c r="N1920" t="inlineStr">
        <is>
          <t>ENT</t>
        </is>
      </c>
      <c r="O1920" t="inlineStr">
        <is>
          <t>DEC</t>
        </is>
      </c>
      <c r="P1920" t="n">
        <v>0</v>
      </c>
      <c r="Q1920" t="n">
        <v>2</v>
      </c>
      <c r="R1920">
        <f>A1920&amp;"-"&amp;YEAR(F1920)&amp;"-"&amp;IF(LEN(MONTH(F1920))=1,"0"&amp;MONTH(F1920),MONTH(F1920))&amp;"-"&amp;IF(LEN(DAY(F1920))=1,"0"&amp;DAY(F1920),DAY(F1920))</f>
        <v/>
      </c>
      <c r="S1920" t="inlineStr"/>
    </row>
    <row r="1921">
      <c r="A1921" t="n">
        <v>133</v>
      </c>
      <c r="B1921" t="inlineStr">
        <is>
          <t>Nivel de Satisfacción Servicios Prestados</t>
        </is>
      </c>
      <c r="C1921" t="inlineStr">
        <is>
          <t>VISIBILIDAD NACIONAL E INTERNACIONAL</t>
        </is>
      </c>
      <c r="D1921" t="inlineStr">
        <is>
          <t>Anual</t>
        </is>
      </c>
      <c r="E1921" t="inlineStr">
        <is>
          <t>Positivo</t>
        </is>
      </c>
      <c r="F1921" s="128" t="n">
        <v>45230</v>
      </c>
      <c r="G1921">
        <f>YEAR(F1921)</f>
        <v/>
      </c>
      <c r="H1921">
        <f>PROPER(TEXT(F1921,"mmmm"))</f>
        <v/>
      </c>
      <c r="I1921">
        <f>IF(OR(H1921="Enero",H1921="Febrero",H1921="Marzo",H1921="Abril",H1921="Mayo",H1921="Junio"),G1921&amp;"-1",IF(OR(H1921="Julio",H1921="Agosto",H1921="Septiembre",H1921="Octubre",H1921="Noviembre",H1921="Diciembre"),G1921&amp;"-2"))</f>
        <v/>
      </c>
      <c r="J1921" t="n">
        <v>80</v>
      </c>
      <c r="K1921" t="n">
        <v>93</v>
      </c>
      <c r="L1921" s="59">
        <f>IFERROR(IF(OR(J1921=0,K1921=""),"",IF(E1921="Positivo",MIN(MAX(K1921/J1921,0),1.3),MIN(MAX(J1921/K1921,0),1.3))),"")</f>
        <v/>
      </c>
      <c r="M1921" s="59">
        <f>IFERROR(IF(OR(J1921=0,K1921=""),"",IF(E1921="Positivo",MAX(K1921/J1921,0),MAX(J1921/K1921,0))),"")</f>
        <v/>
      </c>
      <c r="N1921" t="inlineStr">
        <is>
          <t>%</t>
        </is>
      </c>
      <c r="O1921" t="inlineStr">
        <is>
          <t>%</t>
        </is>
      </c>
      <c r="P1921" t="n">
        <v>0</v>
      </c>
      <c r="Q1921" t="n">
        <v>0</v>
      </c>
      <c r="R1921">
        <f>A1921&amp;"-"&amp;YEAR(F1921)&amp;"-"&amp;IF(LEN(MONTH(F1921))=1,"0"&amp;MONTH(F1921),MONTH(F1921))&amp;"-"&amp;IF(LEN(DAY(F1921))=1,"0"&amp;DAY(F1921),DAY(F1921))</f>
        <v/>
      </c>
      <c r="S1921" t="inlineStr"/>
    </row>
    <row r="1922">
      <c r="A1922" t="n">
        <v>133</v>
      </c>
      <c r="B1922" t="inlineStr">
        <is>
          <t>Nivel de Satisfacción Servicios Prestados</t>
        </is>
      </c>
      <c r="C1922" t="inlineStr">
        <is>
          <t>VISIBILIDAD NACIONAL E INTERNACIONAL</t>
        </is>
      </c>
      <c r="D1922" t="inlineStr">
        <is>
          <t>Anual</t>
        </is>
      </c>
      <c r="E1922" t="inlineStr">
        <is>
          <t>Positivo</t>
        </is>
      </c>
      <c r="F1922" s="128" t="n">
        <v>45596</v>
      </c>
      <c r="G1922">
        <f>YEAR(F1922)</f>
        <v/>
      </c>
      <c r="H1922">
        <f>PROPER(TEXT(F1922,"mmmm"))</f>
        <v/>
      </c>
      <c r="I1922">
        <f>IF(OR(H1922="Enero",H1922="Febrero",H1922="Marzo",H1922="Abril",H1922="Mayo",H1922="Junio"),G1922&amp;"-1",IF(OR(H1922="Julio",H1922="Agosto",H1922="Septiembre",H1922="Octubre",H1922="Noviembre",H1922="Diciembre"),G1922&amp;"-2"))</f>
        <v/>
      </c>
      <c r="J1922" t="n">
        <v>80</v>
      </c>
      <c r="K1922" t="n">
        <v>91</v>
      </c>
      <c r="L1922" s="59">
        <f>IFERROR(IF(OR(J1922=0,K1922=""),"",IF(E1922="Positivo",MIN(MAX(K1922/J1922,0),1.3),MIN(MAX(J1922/K1922,0),1.3))),"")</f>
        <v/>
      </c>
      <c r="M1922" s="59">
        <f>IFERROR(IF(OR(J1922=0,K1922=""),"",IF(E1922="Positivo",MAX(K1922/J1922,0),MAX(J1922/K1922,0))),"")</f>
        <v/>
      </c>
      <c r="N1922" t="inlineStr">
        <is>
          <t>%</t>
        </is>
      </c>
      <c r="O1922" t="inlineStr">
        <is>
          <t>%</t>
        </is>
      </c>
      <c r="P1922" t="n">
        <v>0</v>
      </c>
      <c r="Q1922" t="n">
        <v>0</v>
      </c>
      <c r="R1922">
        <f>A1922&amp;"-"&amp;YEAR(F1922)&amp;"-"&amp;IF(LEN(MONTH(F1922))=1,"0"&amp;MONTH(F1922),MONTH(F1922))&amp;"-"&amp;IF(LEN(DAY(F1922))=1,"0"&amp;DAY(F1922),DAY(F1922))</f>
        <v/>
      </c>
      <c r="S1922" t="inlineStr"/>
    </row>
    <row r="1923">
      <c r="A1923" t="n">
        <v>133</v>
      </c>
      <c r="B1923" t="inlineStr">
        <is>
          <t>Nivel de Satisfacción Servicios Prestados</t>
        </is>
      </c>
      <c r="C1923" t="inlineStr">
        <is>
          <t>VISIBILIDAD NACIONAL E INTERNACIONAL</t>
        </is>
      </c>
      <c r="D1923" t="inlineStr">
        <is>
          <t>Anual</t>
        </is>
      </c>
      <c r="E1923" t="inlineStr">
        <is>
          <t>Positivo</t>
        </is>
      </c>
      <c r="F1923" s="128" t="n">
        <v>45961</v>
      </c>
      <c r="G1923">
        <f>YEAR(F1923)</f>
        <v/>
      </c>
      <c r="H1923">
        <f>PROPER(TEXT(F1923,"mmmm"))</f>
        <v/>
      </c>
      <c r="I1923">
        <f>IF(OR(H1923="Enero",H1923="Febrero",H1923="Marzo",H1923="Abril",H1923="Mayo",H1923="Junio"),G1923&amp;"-1",IF(OR(H1923="Julio",H1923="Agosto",H1923="Septiembre",H1923="Octubre",H1923="Noviembre",H1923="Diciembre"),G1923&amp;"-2"))</f>
        <v/>
      </c>
      <c r="J1923" t="n">
        <v>80</v>
      </c>
      <c r="K1923" t="n">
        <v>96</v>
      </c>
      <c r="L1923" s="59">
        <f>IFERROR(IF(OR(J1923=0,K1923=""),"",IF(E1923="Positivo",MIN(MAX(K1923/J1923,0),1.3),MIN(MAX(J1923/K1923,0),1.3))),"")</f>
        <v/>
      </c>
      <c r="M1923" s="59">
        <f>IFERROR(IF(OR(J1923=0,K1923=""),"",IF(E1923="Positivo",MAX(K1923/J1923,0),MAX(J1923/K1923,0))),"")</f>
        <v/>
      </c>
      <c r="N1923" t="inlineStr">
        <is>
          <t>%</t>
        </is>
      </c>
      <c r="O1923" t="inlineStr">
        <is>
          <t>%</t>
        </is>
      </c>
      <c r="P1923" t="n">
        <v>0</v>
      </c>
      <c r="Q1923" t="n">
        <v>0</v>
      </c>
      <c r="R1923">
        <f>A1923&amp;"-"&amp;YEAR(F1923)&amp;"-"&amp;IF(LEN(MONTH(F1923))=1,"0"&amp;MONTH(F1923),MONTH(F1923))&amp;"-"&amp;IF(LEN(DAY(F1923))=1,"0"&amp;DAY(F1923),DAY(F1923))</f>
        <v/>
      </c>
      <c r="S1923" t="inlineStr"/>
    </row>
    <row r="1924">
      <c r="A1924" t="n">
        <v>133</v>
      </c>
      <c r="B1924" t="inlineStr">
        <is>
          <t>Nivel de Satisfacción Servicios Prestados</t>
        </is>
      </c>
      <c r="C1924" t="inlineStr">
        <is>
          <t>VISIBILIDAD NACIONAL E INTERNACIONAL</t>
        </is>
      </c>
      <c r="D1924" t="inlineStr">
        <is>
          <t>Anual</t>
        </is>
      </c>
      <c r="E1924" t="inlineStr">
        <is>
          <t>Positivo</t>
        </is>
      </c>
      <c r="F1924" s="128" t="n">
        <v>46022</v>
      </c>
      <c r="G1924">
        <f>YEAR(F1924)</f>
        <v/>
      </c>
      <c r="H1924">
        <f>PROPER(TEXT(F1924,"mmmm"))</f>
        <v/>
      </c>
      <c r="I1924">
        <f>IF(OR(H1924="Enero",H1924="Febrero",H1924="Marzo",H1924="Abril",H1924="Mayo",H1924="Junio"),G1924&amp;"-1",IF(OR(H1924="Julio",H1924="Agosto",H1924="Septiembre",H1924="Octubre",H1924="Noviembre",H1924="Diciembre"),G1924&amp;"-2"))</f>
        <v/>
      </c>
      <c r="J1924" t="n">
        <v>80</v>
      </c>
      <c r="K1924" t="n">
        <v>96</v>
      </c>
      <c r="L1924" s="59">
        <f>IFERROR(IF(OR(J1924=0,K1924=""),"",IF(E1924="Positivo",MIN(MAX(K1924/J1924,0),1.3),MIN(MAX(J1924/K1924,0),1.3))),"")</f>
        <v/>
      </c>
      <c r="M1924" s="59">
        <f>IFERROR(IF(OR(J1924=0,K1924=""),"",IF(E1924="Positivo",MAX(K1924/J1924,0),MAX(J1924/K1924,0))),"")</f>
        <v/>
      </c>
      <c r="N1924" t="inlineStr">
        <is>
          <t>%</t>
        </is>
      </c>
      <c r="O1924" t="inlineStr">
        <is>
          <t>%</t>
        </is>
      </c>
      <c r="P1924" t="n">
        <v>0</v>
      </c>
      <c r="Q1924" t="n">
        <v>0</v>
      </c>
      <c r="R1924">
        <f>A1924&amp;"-"&amp;YEAR(F1924)&amp;"-"&amp;IF(LEN(MONTH(F1924))=1,"0"&amp;MONTH(F1924),MONTH(F1924))&amp;"-"&amp;IF(LEN(DAY(F1924))=1,"0"&amp;DAY(F1924),DAY(F1924))</f>
        <v/>
      </c>
      <c r="S1924" t="inlineStr"/>
    </row>
    <row r="1925">
      <c r="A1925" t="n">
        <v>143</v>
      </c>
      <c r="B1925" t="inlineStr">
        <is>
          <t>Proyectos de investigación e innovación- Metrica</t>
        </is>
      </c>
      <c r="C1925" t="inlineStr">
        <is>
          <t>Investigación, desarrollo tecnológico, innovación y creación</t>
        </is>
      </c>
      <c r="D1925" t="inlineStr">
        <is>
          <t>Semestral</t>
        </is>
      </c>
      <c r="E1925" t="inlineStr">
        <is>
          <t>Positivo</t>
        </is>
      </c>
      <c r="F1925" s="128" t="n">
        <v>44742</v>
      </c>
      <c r="G1925">
        <f>YEAR(F1925)</f>
        <v/>
      </c>
      <c r="H1925">
        <f>PROPER(TEXT(F1925,"mmmm"))</f>
        <v/>
      </c>
      <c r="I1925">
        <f>IF(OR(H1925="Enero",H1925="Febrero",H1925="Marzo",H1925="Abril",H1925="Mayo",H1925="Junio"),G1925&amp;"-1",IF(OR(H1925="Julio",H1925="Agosto",H1925="Septiembre",H1925="Octubre",H1925="Noviembre",H1925="Diciembre"),G1925&amp;"-2"))</f>
        <v/>
      </c>
      <c r="J1925" t="n">
        <v>100</v>
      </c>
      <c r="K1925" t="n">
        <v>147</v>
      </c>
      <c r="N1925" t="inlineStr">
        <is>
          <t>Metrica</t>
        </is>
      </c>
      <c r="O1925" t="n">
        <v/>
      </c>
      <c r="P1925" t="n">
        <v>0</v>
      </c>
      <c r="Q1925" t="n">
        <v>0</v>
      </c>
      <c r="R1925">
        <f>A1925&amp;"-"&amp;YEAR(F1925)&amp;"-"&amp;IF(LEN(MONTH(F1925))=1,"0"&amp;MONTH(F1925),MONTH(F1925))&amp;"-"&amp;IF(LEN(DAY(F1925))=1,"0"&amp;DAY(F1925),DAY(F1925))</f>
        <v/>
      </c>
      <c r="S1925" t="inlineStr">
        <is>
          <t>Metrica</t>
        </is>
      </c>
    </row>
    <row r="1926">
      <c r="A1926" t="n">
        <v>143</v>
      </c>
      <c r="B1926" t="inlineStr">
        <is>
          <t>Proyectos de investigación e innovación- Metrica</t>
        </is>
      </c>
      <c r="C1926" t="inlineStr">
        <is>
          <t>Investigación, desarrollo tecnológico, innovación y creación</t>
        </is>
      </c>
      <c r="D1926" t="inlineStr">
        <is>
          <t>Semestral</t>
        </is>
      </c>
      <c r="E1926" t="inlineStr">
        <is>
          <t>Positivo</t>
        </is>
      </c>
      <c r="F1926" s="128" t="n">
        <v>44926</v>
      </c>
      <c r="G1926">
        <f>YEAR(F1926)</f>
        <v/>
      </c>
      <c r="H1926">
        <f>PROPER(TEXT(F1926,"mmmm"))</f>
        <v/>
      </c>
      <c r="I1926">
        <f>IF(OR(H1926="Enero",H1926="Febrero",H1926="Marzo",H1926="Abril",H1926="Mayo",H1926="Junio"),G1926&amp;"-1",IF(OR(H1926="Julio",H1926="Agosto",H1926="Septiembre",H1926="Octubre",H1926="Noviembre",H1926="Diciembre"),G1926&amp;"-2"))</f>
        <v/>
      </c>
      <c r="J1926" t="n">
        <v>100</v>
      </c>
      <c r="K1926" t="n">
        <v>158</v>
      </c>
      <c r="N1926" t="inlineStr">
        <is>
          <t>Metrica</t>
        </is>
      </c>
      <c r="O1926" t="n">
        <v/>
      </c>
      <c r="P1926" t="n">
        <v>0</v>
      </c>
      <c r="Q1926" t="n">
        <v>0</v>
      </c>
      <c r="R1926">
        <f>A1926&amp;"-"&amp;YEAR(F1926)&amp;"-"&amp;IF(LEN(MONTH(F1926))=1,"0"&amp;MONTH(F1926),MONTH(F1926))&amp;"-"&amp;IF(LEN(DAY(F1926))=1,"0"&amp;DAY(F1926),DAY(F1926))</f>
        <v/>
      </c>
      <c r="S1926" t="inlineStr">
        <is>
          <t>Metrica</t>
        </is>
      </c>
    </row>
    <row r="1927">
      <c r="A1927" t="n">
        <v>143</v>
      </c>
      <c r="B1927" t="inlineStr">
        <is>
          <t>Proyectos de investigación e innovación- Metrica</t>
        </is>
      </c>
      <c r="C1927" t="inlineStr">
        <is>
          <t>Investigación, desarrollo tecnológico, innovación y creación</t>
        </is>
      </c>
      <c r="D1927" t="inlineStr">
        <is>
          <t>Semestral</t>
        </is>
      </c>
      <c r="E1927" t="inlineStr">
        <is>
          <t>Positivo</t>
        </is>
      </c>
      <c r="F1927" s="128" t="n">
        <v>46022</v>
      </c>
      <c r="G1927">
        <f>YEAR(F1927)</f>
        <v/>
      </c>
      <c r="H1927">
        <f>PROPER(TEXT(F1927,"mmmm"))</f>
        <v/>
      </c>
      <c r="I1927">
        <f>IF(OR(H1927="Enero",H1927="Febrero",H1927="Marzo",H1927="Abril",H1927="Mayo",H1927="Junio"),G1927&amp;"-1",IF(OR(H1927="Julio",H1927="Agosto",H1927="Septiembre",H1927="Octubre",H1927="Noviembre",H1927="Diciembre"),G1927&amp;"-2"))</f>
        <v/>
      </c>
      <c r="J1927" t="n">
        <v>100</v>
      </c>
      <c r="K1927" t="n">
        <v>191</v>
      </c>
      <c r="N1927" t="inlineStr">
        <is>
          <t>Metrica</t>
        </is>
      </c>
      <c r="O1927" t="n">
        <v/>
      </c>
      <c r="P1927" t="n">
        <v>0</v>
      </c>
      <c r="Q1927" t="n">
        <v>0</v>
      </c>
      <c r="R1927">
        <f>A1927&amp;"-"&amp;YEAR(F1927)&amp;"-"&amp;IF(LEN(MONTH(F1927))=1,"0"&amp;MONTH(F1927),MONTH(F1927))&amp;"-"&amp;IF(LEN(DAY(F1927))=1,"0"&amp;DAY(F1927),DAY(F1927))</f>
        <v/>
      </c>
      <c r="S1927" t="inlineStr">
        <is>
          <t>Metrica</t>
        </is>
      </c>
    </row>
    <row r="1928">
      <c r="A1928" t="n">
        <v>144</v>
      </c>
      <c r="B1928" t="inlineStr">
        <is>
          <t>Productos de investigación</t>
        </is>
      </c>
      <c r="C1928" t="inlineStr">
        <is>
          <t>Investigación, desarrollo tecnológico, innovación y creación</t>
        </is>
      </c>
      <c r="D1928" t="inlineStr">
        <is>
          <t>Anual</t>
        </is>
      </c>
      <c r="E1928" t="inlineStr">
        <is>
          <t>Positivo</t>
        </is>
      </c>
      <c r="F1928" s="128" t="n">
        <v>44742</v>
      </c>
      <c r="G1928">
        <f>YEAR(F1928)</f>
        <v/>
      </c>
      <c r="H1928">
        <f>PROPER(TEXT(F1928,"mmmm"))</f>
        <v/>
      </c>
      <c r="I1928">
        <f>IF(OR(H1928="Enero",H1928="Febrero",H1928="Marzo",H1928="Abril",H1928="Mayo",H1928="Junio"),G1928&amp;"-1",IF(OR(H1928="Julio",H1928="Agosto",H1928="Septiembre",H1928="Octubre",H1928="Noviembre",H1928="Diciembre"),G1928&amp;"-2"))</f>
        <v/>
      </c>
      <c r="J1928" t="n">
        <v>3</v>
      </c>
      <c r="K1928" t="n">
        <v>3.2169811320755</v>
      </c>
      <c r="L1928" s="59">
        <f>IFERROR(IF(OR(J1928=0,K1928=""),"",IF(E1928="Positivo",MIN(MAX(K1928/J1928,0),1.3),MIN(MAX(J1928/K1928,0),1.3))),"")</f>
        <v/>
      </c>
      <c r="M1928" s="59">
        <f>IFERROR(IF(OR(J1928=0,K1928=""),"",IF(E1928="Positivo",MAX(K1928/J1928,0),MAX(J1928/K1928,0))),"")</f>
        <v/>
      </c>
      <c r="N1928" t="inlineStr">
        <is>
          <t>ENT</t>
        </is>
      </c>
      <c r="O1928" t="inlineStr">
        <is>
          <t>DEC</t>
        </is>
      </c>
      <c r="P1928" t="n">
        <v>2</v>
      </c>
      <c r="Q1928" t="n">
        <v>2</v>
      </c>
      <c r="R1928">
        <f>A1928&amp;"-"&amp;YEAR(F1928)&amp;"-"&amp;IF(LEN(MONTH(F1928))=1,"0"&amp;MONTH(F1928),MONTH(F1928))&amp;"-"&amp;IF(LEN(DAY(F1928))=1,"0"&amp;DAY(F1928),DAY(F1928))</f>
        <v/>
      </c>
      <c r="S1928" t="inlineStr"/>
    </row>
    <row r="1929">
      <c r="A1929" t="n">
        <v>144</v>
      </c>
      <c r="B1929" t="inlineStr">
        <is>
          <t>Productos de investigación</t>
        </is>
      </c>
      <c r="C1929" t="inlineStr">
        <is>
          <t>Investigación, desarrollo tecnológico, innovación y creación</t>
        </is>
      </c>
      <c r="D1929" t="inlineStr">
        <is>
          <t>Anual</t>
        </is>
      </c>
      <c r="E1929" t="inlineStr">
        <is>
          <t>Positivo</t>
        </is>
      </c>
      <c r="F1929" s="128" t="n">
        <v>44926</v>
      </c>
      <c r="G1929">
        <f>YEAR(F1929)</f>
        <v/>
      </c>
      <c r="H1929">
        <f>PROPER(TEXT(F1929,"mmmm"))</f>
        <v/>
      </c>
      <c r="I1929">
        <f>IF(OR(H1929="Enero",H1929="Febrero",H1929="Marzo",H1929="Abril",H1929="Mayo",H1929="Junio"),G1929&amp;"-1",IF(OR(H1929="Julio",H1929="Agosto",H1929="Septiembre",H1929="Octubre",H1929="Noviembre",H1929="Diciembre"),G1929&amp;"-2"))</f>
        <v/>
      </c>
      <c r="J1929" t="n">
        <v>3</v>
      </c>
      <c r="K1929" t="n">
        <v>3.55</v>
      </c>
      <c r="L1929" s="59">
        <f>IFERROR(IF(OR(J1929=0,K1929=""),"",IF(E1929="Positivo",MIN(MAX(K1929/J1929,0),1.3),MIN(MAX(J1929/K1929,0),1.3))),"")</f>
        <v/>
      </c>
      <c r="M1929" s="59">
        <f>IFERROR(IF(OR(J1929=0,K1929=""),"",IF(E1929="Positivo",MAX(K1929/J1929,0),MAX(J1929/K1929,0))),"")</f>
        <v/>
      </c>
      <c r="N1929" t="inlineStr">
        <is>
          <t>ENT</t>
        </is>
      </c>
      <c r="O1929" t="inlineStr">
        <is>
          <t>DEC</t>
        </is>
      </c>
      <c r="P1929" t="n">
        <v>2</v>
      </c>
      <c r="Q1929" t="n">
        <v>2</v>
      </c>
      <c r="R1929">
        <f>A1929&amp;"-"&amp;YEAR(F1929)&amp;"-"&amp;IF(LEN(MONTH(F1929))=1,"0"&amp;MONTH(F1929),MONTH(F1929))&amp;"-"&amp;IF(LEN(DAY(F1929))=1,"0"&amp;DAY(F1929),DAY(F1929))</f>
        <v/>
      </c>
      <c r="S1929" t="inlineStr"/>
    </row>
    <row r="1930">
      <c r="A1930" t="n">
        <v>144</v>
      </c>
      <c r="B1930" t="inlineStr">
        <is>
          <t>Productos de investigación</t>
        </is>
      </c>
      <c r="C1930" t="inlineStr">
        <is>
          <t>Investigación, desarrollo tecnológico, innovación y creación</t>
        </is>
      </c>
      <c r="D1930" t="inlineStr">
        <is>
          <t>Anual</t>
        </is>
      </c>
      <c r="E1930" t="inlineStr">
        <is>
          <t>Positivo</t>
        </is>
      </c>
      <c r="F1930" s="128" t="n">
        <v>46022</v>
      </c>
      <c r="G1930">
        <f>YEAR(F1930)</f>
        <v/>
      </c>
      <c r="H1930">
        <f>PROPER(TEXT(F1930,"mmmm"))</f>
        <v/>
      </c>
      <c r="I1930">
        <f>IF(OR(H1930="Enero",H1930="Febrero",H1930="Marzo",H1930="Abril",H1930="Mayo",H1930="Junio"),G1930&amp;"-1",IF(OR(H1930="Julio",H1930="Agosto",H1930="Septiembre",H1930="Octubre",H1930="Noviembre",H1930="Diciembre"),G1930&amp;"-2"))</f>
        <v/>
      </c>
      <c r="J1930" t="n">
        <v>4</v>
      </c>
      <c r="K1930" t="n">
        <v>1.95</v>
      </c>
      <c r="L1930" s="59">
        <f>IFERROR(IF(OR(J1930=0,K1930=""),"",IF(E1930="Positivo",MIN(MAX(K1930/J1930,0),1.3),MIN(MAX(J1930/K1930,0),1.3))),"")</f>
        <v/>
      </c>
      <c r="M1930" s="59">
        <f>IFERROR(IF(OR(J1930=0,K1930=""),"",IF(E1930="Positivo",MAX(K1930/J1930,0),MAX(J1930/K1930,0))),"")</f>
        <v/>
      </c>
      <c r="N1930" t="inlineStr">
        <is>
          <t>ENT</t>
        </is>
      </c>
      <c r="O1930" t="inlineStr">
        <is>
          <t>DEC</t>
        </is>
      </c>
      <c r="P1930" t="n">
        <v>2</v>
      </c>
      <c r="Q1930" t="n">
        <v>2</v>
      </c>
      <c r="R1930">
        <f>A1930&amp;"-"&amp;YEAR(F1930)&amp;"-"&amp;IF(LEN(MONTH(F1930))=1,"0"&amp;MONTH(F1930),MONTH(F1930))&amp;"-"&amp;IF(LEN(DAY(F1930))=1,"0"&amp;DAY(F1930),DAY(F1930))</f>
        <v/>
      </c>
      <c r="S1930" t="inlineStr"/>
    </row>
    <row r="1931">
      <c r="A1931" t="n">
        <v>145</v>
      </c>
      <c r="B1931" t="inlineStr">
        <is>
          <t>Semilleros de Investigación, Innovación y Creación</t>
        </is>
      </c>
      <c r="C1931" t="inlineStr">
        <is>
          <t>Formación para la investigación, creación e innovación</t>
        </is>
      </c>
      <c r="D1931" t="inlineStr">
        <is>
          <t>Semestral</t>
        </is>
      </c>
      <c r="E1931" t="inlineStr">
        <is>
          <t>Positivo</t>
        </is>
      </c>
      <c r="F1931" s="128" t="n">
        <v>44742</v>
      </c>
      <c r="G1931">
        <f>YEAR(F1931)</f>
        <v/>
      </c>
      <c r="H1931">
        <f>PROPER(TEXT(F1931,"mmmm"))</f>
        <v/>
      </c>
      <c r="I1931">
        <f>IF(OR(H1931="Enero",H1931="Febrero",H1931="Marzo",H1931="Abril",H1931="Mayo",H1931="Junio"),G1931&amp;"-1",IF(OR(H1931="Julio",H1931="Agosto",H1931="Septiembre",H1931="Octubre",H1931="Noviembre",H1931="Diciembre"),G1931&amp;"-2"))</f>
        <v/>
      </c>
      <c r="J1931" t="n">
        <v>1</v>
      </c>
      <c r="K1931" t="n">
        <v>2.1186440677966</v>
      </c>
      <c r="L1931" s="59">
        <f>IFERROR(IF(OR(J1931=0,K1931=""),"",IF(E1931="Positivo",MIN(MAX(K1931/J1931,0),1.3),MIN(MAX(J1931/K1931,0),1.3))),"")</f>
        <v/>
      </c>
      <c r="M1931" s="59">
        <f>IFERROR(IF(OR(J1931=0,K1931=""),"",IF(E1931="Positivo",MAX(K1931/J1931,0),MAX(J1931/K1931,0))),"")</f>
        <v/>
      </c>
      <c r="N1931" t="inlineStr">
        <is>
          <t>ENT</t>
        </is>
      </c>
      <c r="O1931" t="inlineStr">
        <is>
          <t>DEC</t>
        </is>
      </c>
      <c r="P1931" t="n">
        <v>0</v>
      </c>
      <c r="Q1931" t="n">
        <v>2</v>
      </c>
      <c r="R1931">
        <f>A1931&amp;"-"&amp;YEAR(F1931)&amp;"-"&amp;IF(LEN(MONTH(F1931))=1,"0"&amp;MONTH(F1931),MONTH(F1931))&amp;"-"&amp;IF(LEN(DAY(F1931))=1,"0"&amp;DAY(F1931),DAY(F1931))</f>
        <v/>
      </c>
      <c r="S1931" t="inlineStr"/>
    </row>
    <row r="1932">
      <c r="A1932" t="n">
        <v>145</v>
      </c>
      <c r="B1932" t="inlineStr">
        <is>
          <t>Semilleros de Investigación, Innovación y Creación</t>
        </is>
      </c>
      <c r="C1932" t="inlineStr">
        <is>
          <t>Formación para la investigación, creación e innovación</t>
        </is>
      </c>
      <c r="D1932" t="inlineStr">
        <is>
          <t>Semestral</t>
        </is>
      </c>
      <c r="E1932" t="inlineStr">
        <is>
          <t>Positivo</t>
        </is>
      </c>
      <c r="F1932" s="128" t="n">
        <v>44926</v>
      </c>
      <c r="G1932">
        <f>YEAR(F1932)</f>
        <v/>
      </c>
      <c r="H1932">
        <f>PROPER(TEXT(F1932,"mmmm"))</f>
        <v/>
      </c>
      <c r="I1932">
        <f>IF(OR(H1932="Enero",H1932="Febrero",H1932="Marzo",H1932="Abril",H1932="Mayo",H1932="Junio"),G1932&amp;"-1",IF(OR(H1932="Julio",H1932="Agosto",H1932="Septiembre",H1932="Octubre",H1932="Noviembre",H1932="Diciembre"),G1932&amp;"-2"))</f>
        <v/>
      </c>
      <c r="J1932" t="n">
        <v>1</v>
      </c>
      <c r="K1932" t="n">
        <v>2.1186440677966</v>
      </c>
      <c r="L1932" s="59">
        <f>IFERROR(IF(OR(J1932=0,K1932=""),"",IF(E1932="Positivo",MIN(MAX(K1932/J1932,0),1.3),MIN(MAX(J1932/K1932,0),1.3))),"")</f>
        <v/>
      </c>
      <c r="M1932" s="59">
        <f>IFERROR(IF(OR(J1932=0,K1932=""),"",IF(E1932="Positivo",MAX(K1932/J1932,0),MAX(J1932/K1932,0))),"")</f>
        <v/>
      </c>
      <c r="N1932" t="inlineStr">
        <is>
          <t>ENT</t>
        </is>
      </c>
      <c r="O1932" t="inlineStr">
        <is>
          <t>DEC</t>
        </is>
      </c>
      <c r="P1932" t="n">
        <v>0</v>
      </c>
      <c r="Q1932" t="n">
        <v>2</v>
      </c>
      <c r="R1932">
        <f>A1932&amp;"-"&amp;YEAR(F1932)&amp;"-"&amp;IF(LEN(MONTH(F1932))=1,"0"&amp;MONTH(F1932),MONTH(F1932))&amp;"-"&amp;IF(LEN(DAY(F1932))=1,"0"&amp;DAY(F1932),DAY(F1932))</f>
        <v/>
      </c>
      <c r="S1932" t="inlineStr"/>
    </row>
    <row r="1933">
      <c r="A1933" t="n">
        <v>145</v>
      </c>
      <c r="B1933" t="inlineStr">
        <is>
          <t>Semilleros de Investigación, Innovación y Creación</t>
        </is>
      </c>
      <c r="C1933" t="inlineStr">
        <is>
          <t>Formación para la investigación, creación e innovación</t>
        </is>
      </c>
      <c r="D1933" t="inlineStr">
        <is>
          <t>Semestral</t>
        </is>
      </c>
      <c r="E1933" t="inlineStr">
        <is>
          <t>Positivo</t>
        </is>
      </c>
      <c r="F1933" s="128" t="n">
        <v>46022</v>
      </c>
      <c r="G1933">
        <f>YEAR(F1933)</f>
        <v/>
      </c>
      <c r="H1933">
        <f>PROPER(TEXT(F1933,"mmmm"))</f>
        <v/>
      </c>
      <c r="I1933">
        <f>IF(OR(H1933="Enero",H1933="Febrero",H1933="Marzo",H1933="Abril",H1933="Mayo",H1933="Junio"),G1933&amp;"-1",IF(OR(H1933="Julio",H1933="Agosto",H1933="Septiembre",H1933="Octubre",H1933="Noviembre",H1933="Diciembre"),G1933&amp;"-2"))</f>
        <v/>
      </c>
      <c r="J1933" t="n">
        <v>1</v>
      </c>
      <c r="K1933" t="n">
        <v>1.62</v>
      </c>
      <c r="L1933" s="59">
        <f>IFERROR(IF(OR(J1933=0,K1933=""),"",IF(E1933="Positivo",MIN(MAX(K1933/J1933,0),1.3),MIN(MAX(J1933/K1933,0),1.3))),"")</f>
        <v/>
      </c>
      <c r="M1933" s="59">
        <f>IFERROR(IF(OR(J1933=0,K1933=""),"",IF(E1933="Positivo",MAX(K1933/J1933,0),MAX(J1933/K1933,0))),"")</f>
        <v/>
      </c>
      <c r="N1933" t="inlineStr">
        <is>
          <t>ENT</t>
        </is>
      </c>
      <c r="O1933" t="inlineStr">
        <is>
          <t>DEC</t>
        </is>
      </c>
      <c r="P1933" t="n">
        <v>0</v>
      </c>
      <c r="Q1933" t="n">
        <v>2</v>
      </c>
      <c r="R1933">
        <f>A1933&amp;"-"&amp;YEAR(F1933)&amp;"-"&amp;IF(LEN(MONTH(F1933))=1,"0"&amp;MONTH(F1933),MONTH(F1933))&amp;"-"&amp;IF(LEN(DAY(F1933))=1,"0"&amp;DAY(F1933),DAY(F1933))</f>
        <v/>
      </c>
      <c r="S1933" t="inlineStr"/>
    </row>
    <row r="1934">
      <c r="A1934" t="n">
        <v>146</v>
      </c>
      <c r="B1934" t="inlineStr">
        <is>
          <t>Docentes vinculados a investigación</t>
        </is>
      </c>
      <c r="C1934" t="inlineStr">
        <is>
          <t>Investigación, desarrollo tecnológico, innovación y creación</t>
        </is>
      </c>
      <c r="D1934" t="inlineStr">
        <is>
          <t>Semestral</t>
        </is>
      </c>
      <c r="E1934" t="inlineStr">
        <is>
          <t>Positivo</t>
        </is>
      </c>
      <c r="F1934" s="128" t="n">
        <v>44742</v>
      </c>
      <c r="G1934">
        <f>YEAR(F1934)</f>
        <v/>
      </c>
      <c r="H1934">
        <f>PROPER(TEXT(F1934,"mmmm"))</f>
        <v/>
      </c>
      <c r="I1934">
        <f>IF(OR(H1934="Enero",H1934="Febrero",H1934="Marzo",H1934="Abril",H1934="Mayo",H1934="Junio"),G1934&amp;"-1",IF(OR(H1934="Julio",H1934="Agosto",H1934="Septiembre",H1934="Octubre",H1934="Noviembre",H1934="Diciembre"),G1934&amp;"-2"))</f>
        <v/>
      </c>
      <c r="J1934" t="n">
        <v>230</v>
      </c>
      <c r="K1934" t="n">
        <v>231</v>
      </c>
      <c r="L1934" s="59">
        <f>IFERROR(IF(OR(J1934=0,K1934=""),"",IF(E1934="Positivo",MIN(MAX(K1934/J1934,0),1.3),MIN(MAX(J1934/K1934,0),1.3))),"")</f>
        <v/>
      </c>
      <c r="M1934" s="59">
        <f>IFERROR(IF(OR(J1934=0,K1934=""),"",IF(E1934="Positivo",MAX(K1934/J1934,0),MAX(J1934/K1934,0))),"")</f>
        <v/>
      </c>
      <c r="N1934" t="inlineStr">
        <is>
          <t>ENT</t>
        </is>
      </c>
      <c r="O1934" t="inlineStr">
        <is>
          <t>ENT</t>
        </is>
      </c>
      <c r="P1934" t="n">
        <v>0</v>
      </c>
      <c r="Q1934" t="n">
        <v>0</v>
      </c>
      <c r="R1934">
        <f>A1934&amp;"-"&amp;YEAR(F1934)&amp;"-"&amp;IF(LEN(MONTH(F1934))=1,"0"&amp;MONTH(F1934),MONTH(F1934))&amp;"-"&amp;IF(LEN(DAY(F1934))=1,"0"&amp;DAY(F1934),DAY(F1934))</f>
        <v/>
      </c>
      <c r="S1934" t="inlineStr"/>
    </row>
    <row r="1935">
      <c r="A1935" t="n">
        <v>146</v>
      </c>
      <c r="B1935" t="inlineStr">
        <is>
          <t>Docentes vinculados a investigación</t>
        </is>
      </c>
      <c r="C1935" t="inlineStr">
        <is>
          <t>Investigación, desarrollo tecnológico, innovación y creación</t>
        </is>
      </c>
      <c r="D1935" t="inlineStr">
        <is>
          <t>Semestral</t>
        </is>
      </c>
      <c r="E1935" t="inlineStr">
        <is>
          <t>Positivo</t>
        </is>
      </c>
      <c r="F1935" s="128" t="n">
        <v>44926</v>
      </c>
      <c r="G1935">
        <f>YEAR(F1935)</f>
        <v/>
      </c>
      <c r="H1935">
        <f>PROPER(TEXT(F1935,"mmmm"))</f>
        <v/>
      </c>
      <c r="I1935">
        <f>IF(OR(H1935="Enero",H1935="Febrero",H1935="Marzo",H1935="Abril",H1935="Mayo",H1935="Junio"),G1935&amp;"-1",IF(OR(H1935="Julio",H1935="Agosto",H1935="Septiembre",H1935="Octubre",H1935="Noviembre",H1935="Diciembre"),G1935&amp;"-2"))</f>
        <v/>
      </c>
      <c r="J1935" t="n">
        <v>230</v>
      </c>
      <c r="K1935" t="n">
        <v>280</v>
      </c>
      <c r="L1935" s="59">
        <f>IFERROR(IF(OR(J1935=0,K1935=""),"",IF(E1935="Positivo",MIN(MAX(K1935/J1935,0),1.3),MIN(MAX(J1935/K1935,0),1.3))),"")</f>
        <v/>
      </c>
      <c r="M1935" s="59">
        <f>IFERROR(IF(OR(J1935=0,K1935=""),"",IF(E1935="Positivo",MAX(K1935/J1935,0),MAX(J1935/K1935,0))),"")</f>
        <v/>
      </c>
      <c r="N1935" t="inlineStr">
        <is>
          <t>ENT</t>
        </is>
      </c>
      <c r="O1935" t="inlineStr">
        <is>
          <t>ENT</t>
        </is>
      </c>
      <c r="P1935" t="n">
        <v>0</v>
      </c>
      <c r="Q1935" t="n">
        <v>0</v>
      </c>
      <c r="R1935">
        <f>A1935&amp;"-"&amp;YEAR(F1935)&amp;"-"&amp;IF(LEN(MONTH(F1935))=1,"0"&amp;MONTH(F1935),MONTH(F1935))&amp;"-"&amp;IF(LEN(DAY(F1935))=1,"0"&amp;DAY(F1935),DAY(F1935))</f>
        <v/>
      </c>
      <c r="S1935" t="inlineStr"/>
    </row>
    <row r="1936">
      <c r="A1936" t="n">
        <v>146</v>
      </c>
      <c r="B1936" t="inlineStr">
        <is>
          <t>Docentes vinculados a investigación</t>
        </is>
      </c>
      <c r="C1936" t="inlineStr">
        <is>
          <t>Investigación, desarrollo tecnológico, innovación y creación</t>
        </is>
      </c>
      <c r="D1936" t="inlineStr">
        <is>
          <t>Semestral</t>
        </is>
      </c>
      <c r="E1936" t="inlineStr">
        <is>
          <t>Positivo</t>
        </is>
      </c>
      <c r="F1936" s="128" t="n">
        <v>46022</v>
      </c>
      <c r="G1936">
        <f>YEAR(F1936)</f>
        <v/>
      </c>
      <c r="H1936">
        <f>PROPER(TEXT(F1936,"mmmm"))</f>
        <v/>
      </c>
      <c r="I1936">
        <f>IF(OR(H1936="Enero",H1936="Febrero",H1936="Marzo",H1936="Abril",H1936="Mayo",H1936="Junio"),G1936&amp;"-1",IF(OR(H1936="Julio",H1936="Agosto",H1936="Septiembre",H1936="Octubre",H1936="Noviembre",H1936="Diciembre"),G1936&amp;"-2"))</f>
        <v/>
      </c>
      <c r="J1936" t="n">
        <v>300</v>
      </c>
      <c r="K1936" t="n">
        <v>399</v>
      </c>
      <c r="L1936" s="59">
        <f>IFERROR(IF(OR(J1936=0,K1936=""),"",IF(E1936="Positivo",MIN(MAX(K1936/J1936,0),1.3),MIN(MAX(J1936/K1936,0),1.3))),"")</f>
        <v/>
      </c>
      <c r="M1936" s="59">
        <f>IFERROR(IF(OR(J1936=0,K1936=""),"",IF(E1936="Positivo",MAX(K1936/J1936,0),MAX(J1936/K1936,0))),"")</f>
        <v/>
      </c>
      <c r="N1936" t="inlineStr">
        <is>
          <t>ENT</t>
        </is>
      </c>
      <c r="O1936" t="inlineStr">
        <is>
          <t>ENT</t>
        </is>
      </c>
      <c r="P1936" t="n">
        <v>0</v>
      </c>
      <c r="Q1936" t="n">
        <v>0</v>
      </c>
      <c r="R1936">
        <f>A1936&amp;"-"&amp;YEAR(F1936)&amp;"-"&amp;IF(LEN(MONTH(F1936))=1,"0"&amp;MONTH(F1936),MONTH(F1936))&amp;"-"&amp;IF(LEN(DAY(F1936))=1,"0"&amp;DAY(F1936),DAY(F1936))</f>
        <v/>
      </c>
      <c r="S1936" t="inlineStr"/>
    </row>
    <row r="1937">
      <c r="A1937" t="n">
        <v>147</v>
      </c>
      <c r="B1937" t="inlineStr">
        <is>
          <t>Grupos de investigación categorizados</t>
        </is>
      </c>
      <c r="C1937" t="inlineStr">
        <is>
          <t>Investigación, desarrollo tecnológico, innovación y creación</t>
        </is>
      </c>
      <c r="D1937" t="inlineStr">
        <is>
          <t>Anual</t>
        </is>
      </c>
      <c r="E1937" t="inlineStr">
        <is>
          <t>Positivo</t>
        </is>
      </c>
      <c r="F1937" s="128" t="n">
        <v>44926</v>
      </c>
      <c r="G1937">
        <f>YEAR(F1937)</f>
        <v/>
      </c>
      <c r="H1937">
        <f>PROPER(TEXT(F1937,"mmmm"))</f>
        <v/>
      </c>
      <c r="I1937">
        <f>IF(OR(H1937="Enero",H1937="Febrero",H1937="Marzo",H1937="Abril",H1937="Mayo",H1937="Junio"),G1937&amp;"-1",IF(OR(H1937="Julio",H1937="Agosto",H1937="Septiembre",H1937="Octubre",H1937="Noviembre",H1937="Diciembre"),G1937&amp;"-2"))</f>
        <v/>
      </c>
      <c r="J1937" t="n">
        <v>16</v>
      </c>
      <c r="K1937" t="n">
        <v>11</v>
      </c>
      <c r="L1937" s="59">
        <f>IFERROR(IF(OR(J1937=0,K1937=""),"",IF(E1937="Positivo",MIN(MAX(K1937/J1937,0),1.3),MIN(MAX(J1937/K1937,0),1.3))),"")</f>
        <v/>
      </c>
      <c r="M1937" s="59">
        <f>IFERROR(IF(OR(J1937=0,K1937=""),"",IF(E1937="Positivo",MAX(K1937/J1937,0),MAX(J1937/K1937,0))),"")</f>
        <v/>
      </c>
      <c r="N1937" t="inlineStr">
        <is>
          <t>ENT</t>
        </is>
      </c>
      <c r="O1937" t="inlineStr">
        <is>
          <t>ENT</t>
        </is>
      </c>
      <c r="P1937" t="n">
        <v>0</v>
      </c>
      <c r="Q1937" t="n">
        <v>0</v>
      </c>
      <c r="R1937">
        <f>A1937&amp;"-"&amp;YEAR(F1937)&amp;"-"&amp;IF(LEN(MONTH(F1937))=1,"0"&amp;MONTH(F1937),MONTH(F1937))&amp;"-"&amp;IF(LEN(DAY(F1937))=1,"0"&amp;DAY(F1937),DAY(F1937))</f>
        <v/>
      </c>
      <c r="S1937" t="inlineStr"/>
    </row>
    <row r="1938">
      <c r="A1938" t="n">
        <v>147</v>
      </c>
      <c r="B1938" t="inlineStr">
        <is>
          <t>Grupos de investigación categorizados</t>
        </is>
      </c>
      <c r="C1938" t="inlineStr">
        <is>
          <t>Investigación, desarrollo tecnológico, innovación y creación</t>
        </is>
      </c>
      <c r="D1938" t="inlineStr">
        <is>
          <t>Anual</t>
        </is>
      </c>
      <c r="E1938" t="inlineStr">
        <is>
          <t>Positivo</t>
        </is>
      </c>
      <c r="F1938" s="128" t="n">
        <v>46022</v>
      </c>
      <c r="G1938">
        <f>YEAR(F1938)</f>
        <v/>
      </c>
      <c r="H1938">
        <f>PROPER(TEXT(F1938,"mmmm"))</f>
        <v/>
      </c>
      <c r="I1938">
        <f>IF(OR(H1938="Enero",H1938="Febrero",H1938="Marzo",H1938="Abril",H1938="Mayo",H1938="Junio"),G1938&amp;"-1",IF(OR(H1938="Julio",H1938="Agosto",H1938="Septiembre",H1938="Octubre",H1938="Noviembre",H1938="Diciembre"),G1938&amp;"-2"))</f>
        <v/>
      </c>
      <c r="J1938" t="n">
        <v>17</v>
      </c>
      <c r="K1938" t="n">
        <v>16</v>
      </c>
      <c r="L1938" s="59">
        <f>IFERROR(IF(OR(J1938=0,K1938=""),"",IF(E1938="Positivo",MIN(MAX(K1938/J1938,0),1.3),MIN(MAX(J1938/K1938,0),1.3))),"")</f>
        <v/>
      </c>
      <c r="M1938" s="59">
        <f>IFERROR(IF(OR(J1938=0,K1938=""),"",IF(E1938="Positivo",MAX(K1938/J1938,0),MAX(J1938/K1938,0))),"")</f>
        <v/>
      </c>
      <c r="N1938" t="inlineStr">
        <is>
          <t>ENT</t>
        </is>
      </c>
      <c r="O1938" t="inlineStr">
        <is>
          <t>ENT</t>
        </is>
      </c>
      <c r="P1938" t="n">
        <v>0</v>
      </c>
      <c r="Q1938" t="n">
        <v>0</v>
      </c>
      <c r="R1938">
        <f>A1938&amp;"-"&amp;YEAR(F1938)&amp;"-"&amp;IF(LEN(MONTH(F1938))=1,"0"&amp;MONTH(F1938),MONTH(F1938))&amp;"-"&amp;IF(LEN(DAY(F1938))=1,"0"&amp;DAY(F1938),DAY(F1938))</f>
        <v/>
      </c>
      <c r="S1938" t="inlineStr"/>
    </row>
    <row r="1939">
      <c r="A1939" t="n">
        <v>148</v>
      </c>
      <c r="B1939" t="inlineStr">
        <is>
          <t>Estudiantes vinculados a investigación</t>
        </is>
      </c>
      <c r="C1939" t="inlineStr">
        <is>
          <t>Formación para la investigación, creación e innovación</t>
        </is>
      </c>
      <c r="D1939" t="inlineStr">
        <is>
          <t>Semestral</t>
        </is>
      </c>
      <c r="E1939" t="inlineStr">
        <is>
          <t>Positivo</t>
        </is>
      </c>
      <c r="F1939" s="128" t="n">
        <v>44742</v>
      </c>
      <c r="G1939">
        <f>YEAR(F1939)</f>
        <v/>
      </c>
      <c r="H1939">
        <f>PROPER(TEXT(F1939,"mmmm"))</f>
        <v/>
      </c>
      <c r="I1939">
        <f>IF(OR(H1939="Enero",H1939="Febrero",H1939="Marzo",H1939="Abril",H1939="Mayo",H1939="Junio"),G1939&amp;"-1",IF(OR(H1939="Julio",H1939="Agosto",H1939="Septiembre",H1939="Octubre",H1939="Noviembre",H1939="Diciembre"),G1939&amp;"-2"))</f>
        <v/>
      </c>
      <c r="J1939" t="n">
        <v>2</v>
      </c>
      <c r="K1939" t="n">
        <v>1.56749025217</v>
      </c>
      <c r="L1939" s="59">
        <f>IFERROR(IF(OR(J1939=0,K1939=""),"",IF(E1939="Positivo",MIN(MAX(K1939/J1939,0),1.3),MIN(MAX(J1939/K1939,0),1.3))),"")</f>
        <v/>
      </c>
      <c r="M1939" s="59">
        <f>IFERROR(IF(OR(J1939=0,K1939=""),"",IF(E1939="Positivo",MAX(K1939/J1939,0),MAX(J1939/K1939,0))),"")</f>
        <v/>
      </c>
      <c r="N1939" t="inlineStr">
        <is>
          <t>%</t>
        </is>
      </c>
      <c r="O1939" t="inlineStr">
        <is>
          <t>%</t>
        </is>
      </c>
      <c r="P1939" t="n">
        <v>0</v>
      </c>
      <c r="Q1939" t="n">
        <v>1</v>
      </c>
      <c r="R1939">
        <f>A1939&amp;"-"&amp;YEAR(F1939)&amp;"-"&amp;IF(LEN(MONTH(F1939))=1,"0"&amp;MONTH(F1939),MONTH(F1939))&amp;"-"&amp;IF(LEN(DAY(F1939))=1,"0"&amp;DAY(F1939),DAY(F1939))</f>
        <v/>
      </c>
      <c r="S1939" t="inlineStr"/>
    </row>
    <row r="1940">
      <c r="A1940" t="n">
        <v>148</v>
      </c>
      <c r="B1940" t="inlineStr">
        <is>
          <t>Estudiantes vinculados a investigación</t>
        </is>
      </c>
      <c r="C1940" t="inlineStr">
        <is>
          <t>Formación para la investigación, creación e innovación</t>
        </is>
      </c>
      <c r="D1940" t="inlineStr">
        <is>
          <t>Semestral</t>
        </is>
      </c>
      <c r="E1940" t="inlineStr">
        <is>
          <t>Positivo</t>
        </is>
      </c>
      <c r="F1940" s="128" t="n">
        <v>46022</v>
      </c>
      <c r="G1940">
        <f>YEAR(F1940)</f>
        <v/>
      </c>
      <c r="H1940">
        <f>PROPER(TEXT(F1940,"mmmm"))</f>
        <v/>
      </c>
      <c r="I1940">
        <f>IF(OR(H1940="Enero",H1940="Febrero",H1940="Marzo",H1940="Abril",H1940="Mayo",H1940="Junio"),G1940&amp;"-1",IF(OR(H1940="Julio",H1940="Agosto",H1940="Septiembre",H1940="Octubre",H1940="Noviembre",H1940="Diciembre"),G1940&amp;"-2"))</f>
        <v/>
      </c>
      <c r="J1940" t="n">
        <v>5</v>
      </c>
      <c r="K1940" t="n">
        <v>6.78</v>
      </c>
      <c r="L1940" s="59">
        <f>IFERROR(IF(OR(J1940=0,K1940=""),"",IF(E1940="Positivo",MIN(MAX(K1940/J1940,0),1.3),MIN(MAX(J1940/K1940,0),1.3))),"")</f>
        <v/>
      </c>
      <c r="M1940" s="59">
        <f>IFERROR(IF(OR(J1940=0,K1940=""),"",IF(E1940="Positivo",MAX(K1940/J1940,0),MAX(J1940/K1940,0))),"")</f>
        <v/>
      </c>
      <c r="N1940" t="inlineStr">
        <is>
          <t>%</t>
        </is>
      </c>
      <c r="O1940" t="inlineStr">
        <is>
          <t>%</t>
        </is>
      </c>
      <c r="P1940" t="n">
        <v>0</v>
      </c>
      <c r="Q1940" t="n">
        <v>1</v>
      </c>
      <c r="R1940">
        <f>A1940&amp;"-"&amp;YEAR(F1940)&amp;"-"&amp;IF(LEN(MONTH(F1940))=1,"0"&amp;MONTH(F1940),MONTH(F1940))&amp;"-"&amp;IF(LEN(DAY(F1940))=1,"0"&amp;DAY(F1940),DAY(F1940))</f>
        <v/>
      </c>
      <c r="S1940" t="inlineStr"/>
    </row>
    <row r="1941">
      <c r="A1941" t="n">
        <v>150</v>
      </c>
      <c r="B1941" t="inlineStr">
        <is>
          <t>Nivel de Satisfacción Servicios Prestados- Investigación, desarrollo tecnológico, innovación y creación</t>
        </is>
      </c>
      <c r="C1941" t="inlineStr">
        <is>
          <t>Investigación, desarrollo tecnológico, innovación y creación</t>
        </is>
      </c>
      <c r="D1941" t="inlineStr">
        <is>
          <t>Anual</t>
        </is>
      </c>
      <c r="E1941" t="inlineStr">
        <is>
          <t>Positivo</t>
        </is>
      </c>
      <c r="F1941" s="128" t="n">
        <v>45596</v>
      </c>
      <c r="G1941">
        <f>YEAR(F1941)</f>
        <v/>
      </c>
      <c r="H1941">
        <f>PROPER(TEXT(F1941,"mmmm"))</f>
        <v/>
      </c>
      <c r="I1941">
        <f>IF(OR(H1941="Enero",H1941="Febrero",H1941="Marzo",H1941="Abril",H1941="Mayo",H1941="Junio"),G1941&amp;"-1",IF(OR(H1941="Julio",H1941="Agosto",H1941="Septiembre",H1941="Octubre",H1941="Noviembre",H1941="Diciembre"),G1941&amp;"-2"))</f>
        <v/>
      </c>
      <c r="J1941" t="n">
        <v>80</v>
      </c>
      <c r="K1941" t="n">
        <v>89</v>
      </c>
      <c r="L1941" s="59">
        <f>IFERROR(IF(OR(J1941=0,K1941=""),"",IF(E1941="Positivo",MIN(MAX(K1941/J1941,0),1.3),MIN(MAX(J1941/K1941,0),1.3))),"")</f>
        <v/>
      </c>
      <c r="M1941" s="59">
        <f>IFERROR(IF(OR(J1941=0,K1941=""),"",IF(E1941="Positivo",MAX(K1941/J1941,0),MAX(J1941/K1941,0))),"")</f>
        <v/>
      </c>
      <c r="N1941" t="inlineStr">
        <is>
          <t>%</t>
        </is>
      </c>
      <c r="O1941" t="inlineStr">
        <is>
          <t>%</t>
        </is>
      </c>
      <c r="P1941" t="n">
        <v>0</v>
      </c>
      <c r="Q1941" t="n">
        <v>0</v>
      </c>
      <c r="R1941">
        <f>A1941&amp;"-"&amp;YEAR(F1941)&amp;"-"&amp;IF(LEN(MONTH(F1941))=1,"0"&amp;MONTH(F1941),MONTH(F1941))&amp;"-"&amp;IF(LEN(DAY(F1941))=1,"0"&amp;DAY(F1941),DAY(F1941))</f>
        <v/>
      </c>
      <c r="S1941" t="inlineStr"/>
    </row>
    <row r="1942">
      <c r="A1942" t="n">
        <v>151</v>
      </c>
      <c r="B1942" t="inlineStr">
        <is>
          <t>Nivel de Satisfacción Servicios Prestados</t>
        </is>
      </c>
      <c r="C1942" t="inlineStr">
        <is>
          <t>Biblioteca Institucional</t>
        </is>
      </c>
      <c r="D1942" t="inlineStr">
        <is>
          <t>Anual</t>
        </is>
      </c>
      <c r="E1942" t="inlineStr">
        <is>
          <t>Positivo</t>
        </is>
      </c>
      <c r="F1942" s="128" t="n">
        <v>44865</v>
      </c>
      <c r="G1942">
        <f>YEAR(F1942)</f>
        <v/>
      </c>
      <c r="H1942">
        <f>PROPER(TEXT(F1942,"mmmm"))</f>
        <v/>
      </c>
      <c r="I1942">
        <f>IF(OR(H1942="Enero",H1942="Febrero",H1942="Marzo",H1942="Abril",H1942="Mayo",H1942="Junio"),G1942&amp;"-1",IF(OR(H1942="Julio",H1942="Agosto",H1942="Septiembre",H1942="Octubre",H1942="Noviembre",H1942="Diciembre"),G1942&amp;"-2"))</f>
        <v/>
      </c>
      <c r="J1942" t="n">
        <v>80</v>
      </c>
      <c r="K1942" t="n">
        <v>83</v>
      </c>
      <c r="L1942" s="59">
        <f>IFERROR(IF(OR(J1942=0,K1942=""),"",IF(E1942="Positivo",MIN(MAX(K1942/J1942,0),1.3),MIN(MAX(J1942/K1942,0),1.3))),"")</f>
        <v/>
      </c>
      <c r="M1942" s="59">
        <f>IFERROR(IF(OR(J1942=0,K1942=""),"",IF(E1942="Positivo",MAX(K1942/J1942,0),MAX(J1942/K1942,0))),"")</f>
        <v/>
      </c>
      <c r="N1942" t="inlineStr">
        <is>
          <t>%</t>
        </is>
      </c>
      <c r="O1942" t="inlineStr">
        <is>
          <t>%</t>
        </is>
      </c>
      <c r="P1942" t="n">
        <v>0</v>
      </c>
      <c r="Q1942" t="n">
        <v>0</v>
      </c>
      <c r="R1942">
        <f>A1942&amp;"-"&amp;YEAR(F1942)&amp;"-"&amp;IF(LEN(MONTH(F1942))=1,"0"&amp;MONTH(F1942),MONTH(F1942))&amp;"-"&amp;IF(LEN(DAY(F1942))=1,"0"&amp;DAY(F1942),DAY(F1942))</f>
        <v/>
      </c>
      <c r="S1942" t="inlineStr"/>
    </row>
    <row r="1943">
      <c r="A1943" t="n">
        <v>151</v>
      </c>
      <c r="B1943" t="inlineStr">
        <is>
          <t>Nivel de Satisfacción Servicios Prestados</t>
        </is>
      </c>
      <c r="C1943" t="inlineStr">
        <is>
          <t>Biblioteca Institucional</t>
        </is>
      </c>
      <c r="D1943" t="inlineStr">
        <is>
          <t>Anual</t>
        </is>
      </c>
      <c r="E1943" t="inlineStr">
        <is>
          <t>Positivo</t>
        </is>
      </c>
      <c r="F1943" s="128" t="n">
        <v>45230</v>
      </c>
      <c r="G1943">
        <f>YEAR(F1943)</f>
        <v/>
      </c>
      <c r="H1943">
        <f>PROPER(TEXT(F1943,"mmmm"))</f>
        <v/>
      </c>
      <c r="I1943">
        <f>IF(OR(H1943="Enero",H1943="Febrero",H1943="Marzo",H1943="Abril",H1943="Mayo",H1943="Junio"),G1943&amp;"-1",IF(OR(H1943="Julio",H1943="Agosto",H1943="Septiembre",H1943="Octubre",H1943="Noviembre",H1943="Diciembre"),G1943&amp;"-2"))</f>
        <v/>
      </c>
      <c r="J1943" t="n">
        <v>80</v>
      </c>
      <c r="K1943" t="n">
        <v>90.37</v>
      </c>
      <c r="L1943" s="59">
        <f>IFERROR(IF(OR(J1943=0,K1943=""),"",IF(E1943="Positivo",MIN(MAX(K1943/J1943,0),1.3),MIN(MAX(J1943/K1943,0),1.3))),"")</f>
        <v/>
      </c>
      <c r="M1943" s="59">
        <f>IFERROR(IF(OR(J1943=0,K1943=""),"",IF(E1943="Positivo",MAX(K1943/J1943,0),MAX(J1943/K1943,0))),"")</f>
        <v/>
      </c>
      <c r="N1943" t="inlineStr">
        <is>
          <t>%</t>
        </is>
      </c>
      <c r="O1943" t="inlineStr">
        <is>
          <t>%</t>
        </is>
      </c>
      <c r="P1943" t="n">
        <v>0</v>
      </c>
      <c r="Q1943" t="n">
        <v>0</v>
      </c>
      <c r="R1943">
        <f>A1943&amp;"-"&amp;YEAR(F1943)&amp;"-"&amp;IF(LEN(MONTH(F1943))=1,"0"&amp;MONTH(F1943),MONTH(F1943))&amp;"-"&amp;IF(LEN(DAY(F1943))=1,"0"&amp;DAY(F1943),DAY(F1943))</f>
        <v/>
      </c>
      <c r="S1943" t="inlineStr"/>
    </row>
    <row r="1944">
      <c r="A1944" t="n">
        <v>151</v>
      </c>
      <c r="B1944" t="inlineStr">
        <is>
          <t>Nivel de Satisfacción Servicios Prestados</t>
        </is>
      </c>
      <c r="C1944" t="inlineStr">
        <is>
          <t>Biblioteca Institucional</t>
        </is>
      </c>
      <c r="D1944" t="inlineStr">
        <is>
          <t>Anual</t>
        </is>
      </c>
      <c r="E1944" t="inlineStr">
        <is>
          <t>Positivo</t>
        </is>
      </c>
      <c r="F1944" s="128" t="n">
        <v>45596</v>
      </c>
      <c r="G1944">
        <f>YEAR(F1944)</f>
        <v/>
      </c>
      <c r="H1944">
        <f>PROPER(TEXT(F1944,"mmmm"))</f>
        <v/>
      </c>
      <c r="I1944">
        <f>IF(OR(H1944="Enero",H1944="Febrero",H1944="Marzo",H1944="Abril",H1944="Mayo",H1944="Junio"),G1944&amp;"-1",IF(OR(H1944="Julio",H1944="Agosto",H1944="Septiembre",H1944="Octubre",H1944="Noviembre",H1944="Diciembre"),G1944&amp;"-2"))</f>
        <v/>
      </c>
      <c r="J1944" t="n">
        <v>80</v>
      </c>
      <c r="K1944" t="n">
        <v>80</v>
      </c>
      <c r="L1944" s="59">
        <f>IFERROR(IF(OR(J1944=0,K1944=""),"",IF(E1944="Positivo",MIN(MAX(K1944/J1944,0),1.3),MIN(MAX(J1944/K1944,0),1.3))),"")</f>
        <v/>
      </c>
      <c r="M1944" s="59">
        <f>IFERROR(IF(OR(J1944=0,K1944=""),"",IF(E1944="Positivo",MAX(K1944/J1944,0),MAX(J1944/K1944,0))),"")</f>
        <v/>
      </c>
      <c r="N1944" t="inlineStr">
        <is>
          <t>%</t>
        </is>
      </c>
      <c r="O1944" t="inlineStr">
        <is>
          <t>%</t>
        </is>
      </c>
      <c r="P1944" t="n">
        <v>0</v>
      </c>
      <c r="Q1944" t="n">
        <v>0</v>
      </c>
      <c r="R1944">
        <f>A1944&amp;"-"&amp;YEAR(F1944)&amp;"-"&amp;IF(LEN(MONTH(F1944))=1,"0"&amp;MONTH(F1944),MONTH(F1944))&amp;"-"&amp;IF(LEN(DAY(F1944))=1,"0"&amp;DAY(F1944),DAY(F1944))</f>
        <v/>
      </c>
      <c r="S1944" t="inlineStr"/>
    </row>
    <row r="1945">
      <c r="A1945" t="n">
        <v>151</v>
      </c>
      <c r="B1945" t="inlineStr">
        <is>
          <t>Nivel de Satisfacción Servicios Prestados</t>
        </is>
      </c>
      <c r="C1945" t="inlineStr">
        <is>
          <t>Biblioteca Institucional</t>
        </is>
      </c>
      <c r="D1945" t="inlineStr">
        <is>
          <t>Anual</t>
        </is>
      </c>
      <c r="E1945" t="inlineStr">
        <is>
          <t>Positivo</t>
        </is>
      </c>
      <c r="F1945" s="128" t="n">
        <v>45961</v>
      </c>
      <c r="G1945">
        <f>YEAR(F1945)</f>
        <v/>
      </c>
      <c r="H1945">
        <f>PROPER(TEXT(F1945,"mmmm"))</f>
        <v/>
      </c>
      <c r="I1945">
        <f>IF(OR(H1945="Enero",H1945="Febrero",H1945="Marzo",H1945="Abril",H1945="Mayo",H1945="Junio"),G1945&amp;"-1",IF(OR(H1945="Julio",H1945="Agosto",H1945="Septiembre",H1945="Octubre",H1945="Noviembre",H1945="Diciembre"),G1945&amp;"-2"))</f>
        <v/>
      </c>
      <c r="J1945" t="n">
        <v>80</v>
      </c>
      <c r="K1945" t="n">
        <v>95</v>
      </c>
      <c r="L1945" s="59">
        <f>IFERROR(IF(OR(J1945=0,K1945=""),"",IF(E1945="Positivo",MIN(MAX(K1945/J1945,0),1.3),MIN(MAX(J1945/K1945,0),1.3))),"")</f>
        <v/>
      </c>
      <c r="M1945" s="59">
        <f>IFERROR(IF(OR(J1945=0,K1945=""),"",IF(E1945="Positivo",MAX(K1945/J1945,0),MAX(J1945/K1945,0))),"")</f>
        <v/>
      </c>
      <c r="N1945" t="inlineStr">
        <is>
          <t>%</t>
        </is>
      </c>
      <c r="O1945" t="inlineStr">
        <is>
          <t>%</t>
        </is>
      </c>
      <c r="P1945" t="n">
        <v>0</v>
      </c>
      <c r="Q1945" t="n">
        <v>0</v>
      </c>
      <c r="R1945">
        <f>A1945&amp;"-"&amp;YEAR(F1945)&amp;"-"&amp;IF(LEN(MONTH(F1945))=1,"0"&amp;MONTH(F1945),MONTH(F1945))&amp;"-"&amp;IF(LEN(DAY(F1945))=1,"0"&amp;DAY(F1945),DAY(F1945))</f>
        <v/>
      </c>
      <c r="S1945" t="inlineStr"/>
    </row>
    <row r="1946">
      <c r="A1946" t="n">
        <v>151</v>
      </c>
      <c r="B1946" t="inlineStr">
        <is>
          <t>Nivel de Satisfacción Servicios Prestados</t>
        </is>
      </c>
      <c r="C1946" t="inlineStr">
        <is>
          <t>Biblioteca Institucional</t>
        </is>
      </c>
      <c r="D1946" t="inlineStr">
        <is>
          <t>Anual</t>
        </is>
      </c>
      <c r="E1946" t="inlineStr">
        <is>
          <t>Positivo</t>
        </is>
      </c>
      <c r="F1946" s="128" t="n">
        <v>46022</v>
      </c>
      <c r="G1946">
        <f>YEAR(F1946)</f>
        <v/>
      </c>
      <c r="H1946">
        <f>PROPER(TEXT(F1946,"mmmm"))</f>
        <v/>
      </c>
      <c r="I1946">
        <f>IF(OR(H1946="Enero",H1946="Febrero",H1946="Marzo",H1946="Abril",H1946="Mayo",H1946="Junio"),G1946&amp;"-1",IF(OR(H1946="Julio",H1946="Agosto",H1946="Septiembre",H1946="Octubre",H1946="Noviembre",H1946="Diciembre"),G1946&amp;"-2"))</f>
        <v/>
      </c>
      <c r="J1946" t="n">
        <v>80</v>
      </c>
      <c r="K1946" t="n">
        <v>95</v>
      </c>
      <c r="L1946" s="59">
        <f>IFERROR(IF(OR(J1946=0,K1946=""),"",IF(E1946="Positivo",MIN(MAX(K1946/J1946,0),1.3),MIN(MAX(J1946/K1946,0),1.3))),"")</f>
        <v/>
      </c>
      <c r="M1946" s="59">
        <f>IFERROR(IF(OR(J1946=0,K1946=""),"",IF(E1946="Positivo",MAX(K1946/J1946,0),MAX(J1946/K1946,0))),"")</f>
        <v/>
      </c>
      <c r="N1946" t="inlineStr">
        <is>
          <t>%</t>
        </is>
      </c>
      <c r="O1946" t="inlineStr">
        <is>
          <t>%</t>
        </is>
      </c>
      <c r="P1946" t="n">
        <v>0</v>
      </c>
      <c r="Q1946" t="n">
        <v>0</v>
      </c>
      <c r="R1946">
        <f>A1946&amp;"-"&amp;YEAR(F1946)&amp;"-"&amp;IF(LEN(MONTH(F1946))=1,"0"&amp;MONTH(F1946),MONTH(F1946))&amp;"-"&amp;IF(LEN(DAY(F1946))=1,"0"&amp;DAY(F1946),DAY(F1946))</f>
        <v/>
      </c>
      <c r="S1946" t="inlineStr"/>
    </row>
    <row r="1947">
      <c r="A1947" t="n">
        <v>159</v>
      </c>
      <c r="B1947" t="inlineStr">
        <is>
          <t>Nivel de Satisfacción Servicios Prestados</t>
        </is>
      </c>
      <c r="C1947" t="inlineStr">
        <is>
          <t>Editorial y Publicaciones</t>
        </is>
      </c>
      <c r="D1947" t="inlineStr">
        <is>
          <t>Semestral</t>
        </is>
      </c>
      <c r="E1947" t="inlineStr">
        <is>
          <t>Positivo</t>
        </is>
      </c>
      <c r="F1947" s="128" t="n">
        <v>44742</v>
      </c>
      <c r="G1947">
        <f>YEAR(F1947)</f>
        <v/>
      </c>
      <c r="H1947">
        <f>PROPER(TEXT(F1947,"mmmm"))</f>
        <v/>
      </c>
      <c r="I1947">
        <f>IF(OR(H1947="Enero",H1947="Febrero",H1947="Marzo",H1947="Abril",H1947="Mayo",H1947="Junio"),G1947&amp;"-1",IF(OR(H1947="Julio",H1947="Agosto",H1947="Septiembre",H1947="Octubre",H1947="Noviembre",H1947="Diciembre"),G1947&amp;"-2"))</f>
        <v/>
      </c>
      <c r="J1947" t="n">
        <v>80</v>
      </c>
      <c r="K1947" t="n">
        <v>0</v>
      </c>
      <c r="L1947" s="59">
        <f>IFERROR(IF(OR(J1947=0,K1947=""),"",IF(E1947="Positivo",MIN(MAX(K1947/J1947,0),1.3),MIN(MAX(J1947/K1947,0),1.3))),"")</f>
        <v/>
      </c>
      <c r="M1947" s="59">
        <f>IFERROR(IF(OR(J1947=0,K1947=""),"",IF(E1947="Positivo",MAX(K1947/J1947,0),MAX(J1947/K1947,0))),"")</f>
        <v/>
      </c>
      <c r="N1947" t="inlineStr">
        <is>
          <t>%</t>
        </is>
      </c>
      <c r="O1947" t="inlineStr">
        <is>
          <t>%</t>
        </is>
      </c>
      <c r="P1947" t="n">
        <v>0</v>
      </c>
      <c r="Q1947" t="n">
        <v>0</v>
      </c>
      <c r="R1947">
        <f>A1947&amp;"-"&amp;YEAR(F1947)&amp;"-"&amp;IF(LEN(MONTH(F1947))=1,"0"&amp;MONTH(F1947),MONTH(F1947))&amp;"-"&amp;IF(LEN(DAY(F1947))=1,"0"&amp;DAY(F1947),DAY(F1947))</f>
        <v/>
      </c>
      <c r="S1947" t="inlineStr"/>
    </row>
    <row r="1948">
      <c r="A1948" t="n">
        <v>159</v>
      </c>
      <c r="B1948" t="inlineStr">
        <is>
          <t>Nivel de Satisfacción Servicios Prestados</t>
        </is>
      </c>
      <c r="C1948" t="inlineStr">
        <is>
          <t>Editorial y Publicaciones</t>
        </is>
      </c>
      <c r="D1948" t="inlineStr">
        <is>
          <t>Semestral</t>
        </is>
      </c>
      <c r="E1948" t="inlineStr">
        <is>
          <t>Positivo</t>
        </is>
      </c>
      <c r="F1948" s="128" t="n">
        <v>44926</v>
      </c>
      <c r="G1948">
        <f>YEAR(F1948)</f>
        <v/>
      </c>
      <c r="H1948">
        <f>PROPER(TEXT(F1948,"mmmm"))</f>
        <v/>
      </c>
      <c r="I1948">
        <f>IF(OR(H1948="Enero",H1948="Febrero",H1948="Marzo",H1948="Abril",H1948="Mayo",H1948="Junio"),G1948&amp;"-1",IF(OR(H1948="Julio",H1948="Agosto",H1948="Septiembre",H1948="Octubre",H1948="Noviembre",H1948="Diciembre"),G1948&amp;"-2"))</f>
        <v/>
      </c>
      <c r="J1948" t="n">
        <v>80</v>
      </c>
      <c r="K1948" t="n">
        <v>70</v>
      </c>
      <c r="L1948" s="59">
        <f>IFERROR(IF(OR(J1948=0,K1948=""),"",IF(E1948="Positivo",MIN(MAX(K1948/J1948,0),1.3),MIN(MAX(J1948/K1948,0),1.3))),"")</f>
        <v/>
      </c>
      <c r="M1948" s="59">
        <f>IFERROR(IF(OR(J1948=0,K1948=""),"",IF(E1948="Positivo",MAX(K1948/J1948,0),MAX(J1948/K1948,0))),"")</f>
        <v/>
      </c>
      <c r="N1948" t="inlineStr">
        <is>
          <t>%</t>
        </is>
      </c>
      <c r="O1948" t="inlineStr">
        <is>
          <t>%</t>
        </is>
      </c>
      <c r="P1948" t="n">
        <v>0</v>
      </c>
      <c r="Q1948" t="n">
        <v>0</v>
      </c>
      <c r="R1948">
        <f>A1948&amp;"-"&amp;YEAR(F1948)&amp;"-"&amp;IF(LEN(MONTH(F1948))=1,"0"&amp;MONTH(F1948),MONTH(F1948))&amp;"-"&amp;IF(LEN(DAY(F1948))=1,"0"&amp;DAY(F1948),DAY(F1948))</f>
        <v/>
      </c>
      <c r="S1948" t="inlineStr"/>
    </row>
    <row r="1949">
      <c r="A1949" t="n">
        <v>159</v>
      </c>
      <c r="B1949" t="inlineStr">
        <is>
          <t>Nivel de Satisfacción Servicios Prestados</t>
        </is>
      </c>
      <c r="C1949" t="inlineStr">
        <is>
          <t>Editorial y Publicaciones</t>
        </is>
      </c>
      <c r="D1949" t="inlineStr">
        <is>
          <t>Semestral</t>
        </is>
      </c>
      <c r="E1949" t="inlineStr">
        <is>
          <t>Positivo</t>
        </is>
      </c>
      <c r="F1949" s="128" t="n">
        <v>46022</v>
      </c>
      <c r="G1949">
        <f>YEAR(F1949)</f>
        <v/>
      </c>
      <c r="H1949">
        <f>PROPER(TEXT(F1949,"mmmm"))</f>
        <v/>
      </c>
      <c r="I1949">
        <f>IF(OR(H1949="Enero",H1949="Febrero",H1949="Marzo",H1949="Abril",H1949="Mayo",H1949="Junio"),G1949&amp;"-1",IF(OR(H1949="Julio",H1949="Agosto",H1949="Septiembre",H1949="Octubre",H1949="Noviembre",H1949="Diciembre"),G1949&amp;"-2"))</f>
        <v/>
      </c>
      <c r="J1949" t="n">
        <v>80</v>
      </c>
      <c r="K1949" t="n">
        <v>100</v>
      </c>
      <c r="L1949" s="59">
        <f>IFERROR(IF(OR(J1949=0,K1949=""),"",IF(E1949="Positivo",MIN(MAX(K1949/J1949,0),1.3),MIN(MAX(J1949/K1949,0),1.3))),"")</f>
        <v/>
      </c>
      <c r="M1949" s="59">
        <f>IFERROR(IF(OR(J1949=0,K1949=""),"",IF(E1949="Positivo",MAX(K1949/J1949,0),MAX(J1949/K1949,0))),"")</f>
        <v/>
      </c>
      <c r="N1949" t="inlineStr">
        <is>
          <t>%</t>
        </is>
      </c>
      <c r="O1949" t="inlineStr">
        <is>
          <t>%</t>
        </is>
      </c>
      <c r="P1949" t="n">
        <v>0</v>
      </c>
      <c r="Q1949" t="n">
        <v>0</v>
      </c>
      <c r="R1949">
        <f>A1949&amp;"-"&amp;YEAR(F1949)&amp;"-"&amp;IF(LEN(MONTH(F1949))=1,"0"&amp;MONTH(F1949),MONTH(F1949))&amp;"-"&amp;IF(LEN(DAY(F1949))=1,"0"&amp;DAY(F1949),DAY(F1949))</f>
        <v/>
      </c>
      <c r="S1949" t="inlineStr"/>
    </row>
    <row r="1950">
      <c r="A1950" t="n">
        <v>167</v>
      </c>
      <c r="B1950" t="inlineStr">
        <is>
          <t>Satisfacción actividades plan de bienestar</t>
        </is>
      </c>
      <c r="C1950" t="inlineStr">
        <is>
          <t>GESTIÓN Y DESARROLLO DEL TALENTO HUMANO</t>
        </is>
      </c>
      <c r="D1950" t="inlineStr">
        <is>
          <t>Semestral</t>
        </is>
      </c>
      <c r="E1950" t="inlineStr">
        <is>
          <t>Positivo</t>
        </is>
      </c>
      <c r="F1950" s="128" t="n">
        <v>44651</v>
      </c>
      <c r="G1950">
        <f>YEAR(F1950)</f>
        <v/>
      </c>
      <c r="H1950">
        <f>PROPER(TEXT(F1950,"mmmm"))</f>
        <v/>
      </c>
      <c r="I1950">
        <f>IF(OR(H1950="Enero",H1950="Febrero",H1950="Marzo",H1950="Abril",H1950="Mayo",H1950="Junio"),G1950&amp;"-1",IF(OR(H1950="Julio",H1950="Agosto",H1950="Septiembre",H1950="Octubre",H1950="Noviembre",H1950="Diciembre"),G1950&amp;"-2"))</f>
        <v/>
      </c>
      <c r="J1950" t="n">
        <v>80</v>
      </c>
      <c r="K1950" t="n">
        <v>0</v>
      </c>
      <c r="L1950" s="59">
        <f>IFERROR(IF(OR(J1950=0,K1950=""),"",IF(E1950="Positivo",MIN(MAX(K1950/J1950,0),1.3),MIN(MAX(J1950/K1950,0),1.3))),"")</f>
        <v/>
      </c>
      <c r="M1950" s="59">
        <f>IFERROR(IF(OR(J1950=0,K1950=""),"",IF(E1950="Positivo",MAX(K1950/J1950,0),MAX(J1950/K1950,0))),"")</f>
        <v/>
      </c>
      <c r="N1950" t="inlineStr">
        <is>
          <t>%</t>
        </is>
      </c>
      <c r="O1950" t="inlineStr">
        <is>
          <t>%</t>
        </is>
      </c>
      <c r="P1950" t="n">
        <v>0</v>
      </c>
      <c r="Q1950" t="n">
        <v>1</v>
      </c>
      <c r="R1950">
        <f>A1950&amp;"-"&amp;YEAR(F1950)&amp;"-"&amp;IF(LEN(MONTH(F1950))=1,"0"&amp;MONTH(F1950),MONTH(F1950))&amp;"-"&amp;IF(LEN(DAY(F1950))=1,"0"&amp;DAY(F1950),DAY(F1950))</f>
        <v/>
      </c>
      <c r="S1950" t="inlineStr"/>
    </row>
    <row r="1951">
      <c r="A1951" t="n">
        <v>167</v>
      </c>
      <c r="B1951" t="inlineStr">
        <is>
          <t>Satisfacción actividades plan de bienestar</t>
        </is>
      </c>
      <c r="C1951" t="inlineStr">
        <is>
          <t>GESTIÓN Y DESARROLLO DEL TALENTO HUMANO</t>
        </is>
      </c>
      <c r="D1951" t="inlineStr">
        <is>
          <t>Semestral</t>
        </is>
      </c>
      <c r="E1951" t="inlineStr">
        <is>
          <t>Positivo</t>
        </is>
      </c>
      <c r="F1951" s="128" t="n">
        <v>44742</v>
      </c>
      <c r="G1951">
        <f>YEAR(F1951)</f>
        <v/>
      </c>
      <c r="H1951">
        <f>PROPER(TEXT(F1951,"mmmm"))</f>
        <v/>
      </c>
      <c r="I1951">
        <f>IF(OR(H1951="Enero",H1951="Febrero",H1951="Marzo",H1951="Abril",H1951="Mayo",H1951="Junio"),G1951&amp;"-1",IF(OR(H1951="Julio",H1951="Agosto",H1951="Septiembre",H1951="Octubre",H1951="Noviembre",H1951="Diciembre"),G1951&amp;"-2"))</f>
        <v/>
      </c>
      <c r="J1951" t="n">
        <v>80</v>
      </c>
      <c r="K1951" t="n">
        <v>97.64</v>
      </c>
      <c r="L1951" s="59">
        <f>IFERROR(IF(OR(J1951=0,K1951=""),"",IF(E1951="Positivo",MIN(MAX(K1951/J1951,0),1.3),MIN(MAX(J1951/K1951,0),1.3))),"")</f>
        <v/>
      </c>
      <c r="M1951" s="59">
        <f>IFERROR(IF(OR(J1951=0,K1951=""),"",IF(E1951="Positivo",MAX(K1951/J1951,0),MAX(J1951/K1951,0))),"")</f>
        <v/>
      </c>
      <c r="N1951" t="inlineStr">
        <is>
          <t>%</t>
        </is>
      </c>
      <c r="O1951" t="inlineStr">
        <is>
          <t>%</t>
        </is>
      </c>
      <c r="P1951" t="n">
        <v>0</v>
      </c>
      <c r="Q1951" t="n">
        <v>1</v>
      </c>
      <c r="R1951">
        <f>A1951&amp;"-"&amp;YEAR(F1951)&amp;"-"&amp;IF(LEN(MONTH(F1951))=1,"0"&amp;MONTH(F1951),MONTH(F1951))&amp;"-"&amp;IF(LEN(DAY(F1951))=1,"0"&amp;DAY(F1951),DAY(F1951))</f>
        <v/>
      </c>
      <c r="S1951" t="inlineStr"/>
    </row>
    <row r="1952">
      <c r="A1952" t="n">
        <v>167</v>
      </c>
      <c r="B1952" t="inlineStr">
        <is>
          <t>Satisfacción actividades plan de bienestar</t>
        </is>
      </c>
      <c r="C1952" t="inlineStr">
        <is>
          <t>GESTIÓN Y DESARROLLO DEL TALENTO HUMANO</t>
        </is>
      </c>
      <c r="D1952" t="inlineStr">
        <is>
          <t>Semestral</t>
        </is>
      </c>
      <c r="E1952" t="inlineStr">
        <is>
          <t>Positivo</t>
        </is>
      </c>
      <c r="F1952" s="128" t="n">
        <v>44926</v>
      </c>
      <c r="G1952">
        <f>YEAR(F1952)</f>
        <v/>
      </c>
      <c r="H1952">
        <f>PROPER(TEXT(F1952,"mmmm"))</f>
        <v/>
      </c>
      <c r="I1952">
        <f>IF(OR(H1952="Enero",H1952="Febrero",H1952="Marzo",H1952="Abril",H1952="Mayo",H1952="Junio"),G1952&amp;"-1",IF(OR(H1952="Julio",H1952="Agosto",H1952="Septiembre",H1952="Octubre",H1952="Noviembre",H1952="Diciembre"),G1952&amp;"-2"))</f>
        <v/>
      </c>
      <c r="J1952" t="n">
        <v>80</v>
      </c>
      <c r="K1952" t="n">
        <v>96.55</v>
      </c>
      <c r="L1952" s="59">
        <f>IFERROR(IF(OR(J1952=0,K1952=""),"",IF(E1952="Positivo",MIN(MAX(K1952/J1952,0),1.3),MIN(MAX(J1952/K1952,0),1.3))),"")</f>
        <v/>
      </c>
      <c r="M1952" s="59">
        <f>IFERROR(IF(OR(J1952=0,K1952=""),"",IF(E1952="Positivo",MAX(K1952/J1952,0),MAX(J1952/K1952,0))),"")</f>
        <v/>
      </c>
      <c r="N1952" t="inlineStr">
        <is>
          <t>%</t>
        </is>
      </c>
      <c r="O1952" t="inlineStr">
        <is>
          <t>%</t>
        </is>
      </c>
      <c r="P1952" t="n">
        <v>0</v>
      </c>
      <c r="Q1952" t="n">
        <v>1</v>
      </c>
      <c r="R1952">
        <f>A1952&amp;"-"&amp;YEAR(F1952)&amp;"-"&amp;IF(LEN(MONTH(F1952))=1,"0"&amp;MONTH(F1952),MONTH(F1952))&amp;"-"&amp;IF(LEN(DAY(F1952))=1,"0"&amp;DAY(F1952),DAY(F1952))</f>
        <v/>
      </c>
      <c r="S1952" t="inlineStr"/>
    </row>
    <row r="1953">
      <c r="A1953" t="n">
        <v>167</v>
      </c>
      <c r="B1953" t="inlineStr">
        <is>
          <t>Satisfacción actividades plan de bienestar</t>
        </is>
      </c>
      <c r="C1953" t="inlineStr">
        <is>
          <t>GESTIÓN Y DESARROLLO DEL TALENTO HUMANO</t>
        </is>
      </c>
      <c r="D1953" t="inlineStr">
        <is>
          <t>Semestral</t>
        </is>
      </c>
      <c r="E1953" t="inlineStr">
        <is>
          <t>Positivo</t>
        </is>
      </c>
      <c r="F1953" s="128" t="n">
        <v>46022</v>
      </c>
      <c r="G1953">
        <f>YEAR(F1953)</f>
        <v/>
      </c>
      <c r="H1953">
        <f>PROPER(TEXT(F1953,"mmmm"))</f>
        <v/>
      </c>
      <c r="I1953">
        <f>IF(OR(H1953="Enero",H1953="Febrero",H1953="Marzo",H1953="Abril",H1953="Mayo",H1953="Junio"),G1953&amp;"-1",IF(OR(H1953="Julio",H1953="Agosto",H1953="Septiembre",H1953="Octubre",H1953="Noviembre",H1953="Diciembre"),G1953&amp;"-2"))</f>
        <v/>
      </c>
      <c r="J1953" t="n">
        <v>90</v>
      </c>
      <c r="K1953" t="n">
        <v>94</v>
      </c>
      <c r="L1953" s="59">
        <f>IFERROR(IF(OR(J1953=0,K1953=""),"",IF(E1953="Positivo",MIN(MAX(K1953/J1953,0),1.3),MIN(MAX(J1953/K1953,0),1.3))),"")</f>
        <v/>
      </c>
      <c r="M1953" s="59">
        <f>IFERROR(IF(OR(J1953=0,K1953=""),"",IF(E1953="Positivo",MAX(K1953/J1953,0),MAX(J1953/K1953,0))),"")</f>
        <v/>
      </c>
      <c r="N1953" t="inlineStr">
        <is>
          <t>%</t>
        </is>
      </c>
      <c r="O1953" t="inlineStr">
        <is>
          <t>%</t>
        </is>
      </c>
      <c r="P1953" t="n">
        <v>0</v>
      </c>
      <c r="Q1953" t="n">
        <v>1</v>
      </c>
      <c r="R1953">
        <f>A1953&amp;"-"&amp;YEAR(F1953)&amp;"-"&amp;IF(LEN(MONTH(F1953))=1,"0"&amp;MONTH(F1953),MONTH(F1953))&amp;"-"&amp;IF(LEN(DAY(F1953))=1,"0"&amp;DAY(F1953),DAY(F1953))</f>
        <v/>
      </c>
      <c r="S1953" t="inlineStr"/>
    </row>
    <row r="1954">
      <c r="A1954" t="n">
        <v>172</v>
      </c>
      <c r="B1954" t="inlineStr">
        <is>
          <t>Cumplimiento plan operativo del SGC</t>
        </is>
      </c>
      <c r="C1954" t="inlineStr">
        <is>
          <t>Gestión de calidad</t>
        </is>
      </c>
      <c r="D1954" t="inlineStr">
        <is>
          <t>Mensual</t>
        </is>
      </c>
      <c r="E1954" t="inlineStr">
        <is>
          <t>Positivo</t>
        </is>
      </c>
      <c r="F1954" s="128" t="n">
        <v>44592</v>
      </c>
      <c r="G1954">
        <f>YEAR(F1954)</f>
        <v/>
      </c>
      <c r="H1954">
        <f>PROPER(TEXT(F1954,"mmmm"))</f>
        <v/>
      </c>
      <c r="I1954">
        <f>IF(OR(H1954="Enero",H1954="Febrero",H1954="Marzo",H1954="Abril",H1954="Mayo",H1954="Junio"),G1954&amp;"-1",IF(OR(H1954="Julio",H1954="Agosto",H1954="Septiembre",H1954="Octubre",H1954="Noviembre",H1954="Diciembre"),G1954&amp;"-2"))</f>
        <v/>
      </c>
      <c r="J1954" t="n">
        <v>0</v>
      </c>
      <c r="K1954" t="n">
        <v>0</v>
      </c>
      <c r="L1954" s="59">
        <f>IFERROR(IF(OR(J1954=0,K1954=""),"",IF(E1954="Positivo",MIN(MAX(K1954/J1954,0),1.3),MIN(MAX(J1954/K1954,0),1.3))),"")</f>
        <v/>
      </c>
      <c r="M1954" s="59">
        <f>IFERROR(IF(OR(J1954=0,K1954=""),"",IF(E1954="Positivo",MAX(K1954/J1954,0),MAX(J1954/K1954,0))),"")</f>
        <v/>
      </c>
      <c r="N1954" t="inlineStr">
        <is>
          <t>%</t>
        </is>
      </c>
      <c r="O1954" t="inlineStr">
        <is>
          <t>%</t>
        </is>
      </c>
      <c r="P1954" t="n">
        <v>0</v>
      </c>
      <c r="Q1954" t="n">
        <v>0</v>
      </c>
      <c r="R1954">
        <f>A1954&amp;"-"&amp;YEAR(F1954)&amp;"-"&amp;IF(LEN(MONTH(F1954))=1,"0"&amp;MONTH(F1954),MONTH(F1954))&amp;"-"&amp;IF(LEN(DAY(F1954))=1,"0"&amp;DAY(F1954),DAY(F1954))</f>
        <v/>
      </c>
      <c r="S1954" t="inlineStr"/>
    </row>
    <row r="1955">
      <c r="A1955" t="n">
        <v>172</v>
      </c>
      <c r="B1955" t="inlineStr">
        <is>
          <t>Cumplimiento plan operativo del SGC</t>
        </is>
      </c>
      <c r="C1955" t="inlineStr">
        <is>
          <t>Gestión de calidad</t>
        </is>
      </c>
      <c r="D1955" t="inlineStr">
        <is>
          <t>Mensual</t>
        </is>
      </c>
      <c r="E1955" t="inlineStr">
        <is>
          <t>Positivo</t>
        </is>
      </c>
      <c r="F1955" s="128" t="n">
        <v>44620</v>
      </c>
      <c r="G1955">
        <f>YEAR(F1955)</f>
        <v/>
      </c>
      <c r="H1955">
        <f>PROPER(TEXT(F1955,"mmmm"))</f>
        <v/>
      </c>
      <c r="I1955">
        <f>IF(OR(H1955="Enero",H1955="Febrero",H1955="Marzo",H1955="Abril",H1955="Mayo",H1955="Junio"),G1955&amp;"-1",IF(OR(H1955="Julio",H1955="Agosto",H1955="Septiembre",H1955="Octubre",H1955="Noviembre",H1955="Diciembre"),G1955&amp;"-2"))</f>
        <v/>
      </c>
      <c r="J1955" t="n">
        <v>0</v>
      </c>
      <c r="K1955" t="n">
        <v>0</v>
      </c>
      <c r="L1955" s="59">
        <f>IFERROR(IF(OR(J1955=0,K1955=""),"",IF(E1955="Positivo",MIN(MAX(K1955/J1955,0),1.3),MIN(MAX(J1955/K1955,0),1.3))),"")</f>
        <v/>
      </c>
      <c r="M1955" s="59">
        <f>IFERROR(IF(OR(J1955=0,K1955=""),"",IF(E1955="Positivo",MAX(K1955/J1955,0),MAX(J1955/K1955,0))),"")</f>
        <v/>
      </c>
      <c r="N1955" t="inlineStr">
        <is>
          <t>%</t>
        </is>
      </c>
      <c r="O1955" t="inlineStr">
        <is>
          <t>%</t>
        </is>
      </c>
      <c r="P1955" t="n">
        <v>0</v>
      </c>
      <c r="Q1955" t="n">
        <v>0</v>
      </c>
      <c r="R1955">
        <f>A1955&amp;"-"&amp;YEAR(F1955)&amp;"-"&amp;IF(LEN(MONTH(F1955))=1,"0"&amp;MONTH(F1955),MONTH(F1955))&amp;"-"&amp;IF(LEN(DAY(F1955))=1,"0"&amp;DAY(F1955),DAY(F1955))</f>
        <v/>
      </c>
      <c r="S1955" t="inlineStr"/>
    </row>
    <row r="1956">
      <c r="A1956" t="n">
        <v>172</v>
      </c>
      <c r="B1956" t="inlineStr">
        <is>
          <t>Cumplimiento plan operativo del SGC</t>
        </is>
      </c>
      <c r="C1956" t="inlineStr">
        <is>
          <t>Gestión de calidad</t>
        </is>
      </c>
      <c r="D1956" t="inlineStr">
        <is>
          <t>Mensual</t>
        </is>
      </c>
      <c r="E1956" t="inlineStr">
        <is>
          <t>Positivo</t>
        </is>
      </c>
      <c r="F1956" s="128" t="n">
        <v>44651</v>
      </c>
      <c r="G1956">
        <f>YEAR(F1956)</f>
        <v/>
      </c>
      <c r="H1956">
        <f>PROPER(TEXT(F1956,"mmmm"))</f>
        <v/>
      </c>
      <c r="I1956">
        <f>IF(OR(H1956="Enero",H1956="Febrero",H1956="Marzo",H1956="Abril",H1956="Mayo",H1956="Junio"),G1956&amp;"-1",IF(OR(H1956="Julio",H1956="Agosto",H1956="Septiembre",H1956="Octubre",H1956="Noviembre",H1956="Diciembre"),G1956&amp;"-2"))</f>
        <v/>
      </c>
      <c r="J1956" t="n">
        <v>0</v>
      </c>
      <c r="K1956" t="n">
        <v>0</v>
      </c>
      <c r="L1956" s="59">
        <f>IFERROR(IF(OR(J1956=0,K1956=""),"",IF(E1956="Positivo",MIN(MAX(K1956/J1956,0),1.3),MIN(MAX(J1956/K1956,0),1.3))),"")</f>
        <v/>
      </c>
      <c r="M1956" s="59">
        <f>IFERROR(IF(OR(J1956=0,K1956=""),"",IF(E1956="Positivo",MAX(K1956/J1956,0),MAX(J1956/K1956,0))),"")</f>
        <v/>
      </c>
      <c r="N1956" t="inlineStr">
        <is>
          <t>%</t>
        </is>
      </c>
      <c r="O1956" t="inlineStr">
        <is>
          <t>%</t>
        </is>
      </c>
      <c r="P1956" t="n">
        <v>0</v>
      </c>
      <c r="Q1956" t="n">
        <v>0</v>
      </c>
      <c r="R1956">
        <f>A1956&amp;"-"&amp;YEAR(F1956)&amp;"-"&amp;IF(LEN(MONTH(F1956))=1,"0"&amp;MONTH(F1956),MONTH(F1956))&amp;"-"&amp;IF(LEN(DAY(F1956))=1,"0"&amp;DAY(F1956),DAY(F1956))</f>
        <v/>
      </c>
      <c r="S1956" t="inlineStr"/>
    </row>
    <row r="1957">
      <c r="A1957" t="n">
        <v>172</v>
      </c>
      <c r="B1957" t="inlineStr">
        <is>
          <t>Cumplimiento plan operativo del SGC</t>
        </is>
      </c>
      <c r="C1957" t="inlineStr">
        <is>
          <t>Gestión de calidad</t>
        </is>
      </c>
      <c r="D1957" t="inlineStr">
        <is>
          <t>Mensual</t>
        </is>
      </c>
      <c r="E1957" t="inlineStr">
        <is>
          <t>Positivo</t>
        </is>
      </c>
      <c r="F1957" s="128" t="n">
        <v>44681</v>
      </c>
      <c r="G1957">
        <f>YEAR(F1957)</f>
        <v/>
      </c>
      <c r="H1957">
        <f>PROPER(TEXT(F1957,"mmmm"))</f>
        <v/>
      </c>
      <c r="I1957">
        <f>IF(OR(H1957="Enero",H1957="Febrero",H1957="Marzo",H1957="Abril",H1957="Mayo",H1957="Junio"),G1957&amp;"-1",IF(OR(H1957="Julio",H1957="Agosto",H1957="Septiembre",H1957="Octubre",H1957="Noviembre",H1957="Diciembre"),G1957&amp;"-2"))</f>
        <v/>
      </c>
      <c r="J1957" t="n">
        <v>0</v>
      </c>
      <c r="K1957" t="n">
        <v>0</v>
      </c>
      <c r="L1957" s="59">
        <f>IFERROR(IF(OR(J1957=0,K1957=""),"",IF(E1957="Positivo",MIN(MAX(K1957/J1957,0),1.3),MIN(MAX(J1957/K1957,0),1.3))),"")</f>
        <v/>
      </c>
      <c r="M1957" s="59">
        <f>IFERROR(IF(OR(J1957=0,K1957=""),"",IF(E1957="Positivo",MAX(K1957/J1957,0),MAX(J1957/K1957,0))),"")</f>
        <v/>
      </c>
      <c r="N1957" t="inlineStr">
        <is>
          <t>%</t>
        </is>
      </c>
      <c r="O1957" t="inlineStr">
        <is>
          <t>%</t>
        </is>
      </c>
      <c r="P1957" t="n">
        <v>0</v>
      </c>
      <c r="Q1957" t="n">
        <v>0</v>
      </c>
      <c r="R1957">
        <f>A1957&amp;"-"&amp;YEAR(F1957)&amp;"-"&amp;IF(LEN(MONTH(F1957))=1,"0"&amp;MONTH(F1957),MONTH(F1957))&amp;"-"&amp;IF(LEN(DAY(F1957))=1,"0"&amp;DAY(F1957),DAY(F1957))</f>
        <v/>
      </c>
      <c r="S1957" t="inlineStr"/>
    </row>
    <row r="1958">
      <c r="A1958" t="n">
        <v>172</v>
      </c>
      <c r="B1958" t="inlineStr">
        <is>
          <t>Cumplimiento plan operativo del SGC</t>
        </is>
      </c>
      <c r="C1958" t="inlineStr">
        <is>
          <t>Gestión de calidad</t>
        </is>
      </c>
      <c r="D1958" t="inlineStr">
        <is>
          <t>Mensual</t>
        </is>
      </c>
      <c r="E1958" t="inlineStr">
        <is>
          <t>Positivo</t>
        </is>
      </c>
      <c r="F1958" s="128" t="n">
        <v>44712</v>
      </c>
      <c r="G1958">
        <f>YEAR(F1958)</f>
        <v/>
      </c>
      <c r="H1958">
        <f>PROPER(TEXT(F1958,"mmmm"))</f>
        <v/>
      </c>
      <c r="I1958">
        <f>IF(OR(H1958="Enero",H1958="Febrero",H1958="Marzo",H1958="Abril",H1958="Mayo",H1958="Junio"),G1958&amp;"-1",IF(OR(H1958="Julio",H1958="Agosto",H1958="Septiembre",H1958="Octubre",H1958="Noviembre",H1958="Diciembre"),G1958&amp;"-2"))</f>
        <v/>
      </c>
      <c r="J1958" t="n">
        <v>0</v>
      </c>
      <c r="K1958" t="n">
        <v>0</v>
      </c>
      <c r="L1958" s="59">
        <f>IFERROR(IF(OR(J1958=0,K1958=""),"",IF(E1958="Positivo",MIN(MAX(K1958/J1958,0),1.3),MIN(MAX(J1958/K1958,0),1.3))),"")</f>
        <v/>
      </c>
      <c r="M1958" s="59">
        <f>IFERROR(IF(OR(J1958=0,K1958=""),"",IF(E1958="Positivo",MAX(K1958/J1958,0),MAX(J1958/K1958,0))),"")</f>
        <v/>
      </c>
      <c r="N1958" t="inlineStr">
        <is>
          <t>%</t>
        </is>
      </c>
      <c r="O1958" t="inlineStr">
        <is>
          <t>%</t>
        </is>
      </c>
      <c r="P1958" t="n">
        <v>0</v>
      </c>
      <c r="Q1958" t="n">
        <v>0</v>
      </c>
      <c r="R1958">
        <f>A1958&amp;"-"&amp;YEAR(F1958)&amp;"-"&amp;IF(LEN(MONTH(F1958))=1,"0"&amp;MONTH(F1958),MONTH(F1958))&amp;"-"&amp;IF(LEN(DAY(F1958))=1,"0"&amp;DAY(F1958),DAY(F1958))</f>
        <v/>
      </c>
      <c r="S1958" t="inlineStr"/>
    </row>
    <row r="1959">
      <c r="A1959" t="n">
        <v>172</v>
      </c>
      <c r="B1959" t="inlineStr">
        <is>
          <t>Cumplimiento plan operativo del SGC</t>
        </is>
      </c>
      <c r="C1959" t="inlineStr">
        <is>
          <t>Gestión de calidad</t>
        </is>
      </c>
      <c r="D1959" t="inlineStr">
        <is>
          <t>Mensual</t>
        </is>
      </c>
      <c r="E1959" t="inlineStr">
        <is>
          <t>Positivo</t>
        </is>
      </c>
      <c r="F1959" s="128" t="n">
        <v>44957</v>
      </c>
      <c r="G1959">
        <f>YEAR(F1959)</f>
        <v/>
      </c>
      <c r="H1959">
        <f>PROPER(TEXT(F1959,"mmmm"))</f>
        <v/>
      </c>
      <c r="I1959">
        <f>IF(OR(H1959="Enero",H1959="Febrero",H1959="Marzo",H1959="Abril",H1959="Mayo",H1959="Junio"),G1959&amp;"-1",IF(OR(H1959="Julio",H1959="Agosto",H1959="Septiembre",H1959="Octubre",H1959="Noviembre",H1959="Diciembre"),G1959&amp;"-2"))</f>
        <v/>
      </c>
      <c r="J1959" t="n">
        <v>0</v>
      </c>
      <c r="K1959" t="n">
        <v>0</v>
      </c>
      <c r="L1959" s="59">
        <f>IFERROR(IF(OR(J1959=0,K1959=""),"",IF(E1959="Positivo",MIN(MAX(K1959/J1959,0),1.3),MIN(MAX(J1959/K1959,0),1.3))),"")</f>
        <v/>
      </c>
      <c r="M1959" s="59">
        <f>IFERROR(IF(OR(J1959=0,K1959=""),"",IF(E1959="Positivo",MAX(K1959/J1959,0),MAX(J1959/K1959,0))),"")</f>
        <v/>
      </c>
      <c r="N1959" t="inlineStr">
        <is>
          <t>%</t>
        </is>
      </c>
      <c r="O1959" t="inlineStr">
        <is>
          <t>%</t>
        </is>
      </c>
      <c r="P1959" t="n">
        <v>0</v>
      </c>
      <c r="Q1959" t="n">
        <v>0</v>
      </c>
      <c r="R1959">
        <f>A1959&amp;"-"&amp;YEAR(F1959)&amp;"-"&amp;IF(LEN(MONTH(F1959))=1,"0"&amp;MONTH(F1959),MONTH(F1959))&amp;"-"&amp;IF(LEN(DAY(F1959))=1,"0"&amp;DAY(F1959),DAY(F1959))</f>
        <v/>
      </c>
      <c r="S1959" t="inlineStr"/>
    </row>
    <row r="1960">
      <c r="A1960" t="n">
        <v>172</v>
      </c>
      <c r="B1960" t="inlineStr">
        <is>
          <t>Cumplimiento plan operativo del SGC</t>
        </is>
      </c>
      <c r="C1960" t="inlineStr">
        <is>
          <t>Gestión de calidad</t>
        </is>
      </c>
      <c r="D1960" t="inlineStr">
        <is>
          <t>Mensual</t>
        </is>
      </c>
      <c r="E1960" t="inlineStr">
        <is>
          <t>Positivo</t>
        </is>
      </c>
      <c r="F1960" s="128" t="n">
        <v>45322</v>
      </c>
      <c r="G1960">
        <f>YEAR(F1960)</f>
        <v/>
      </c>
      <c r="H1960">
        <f>PROPER(TEXT(F1960,"mmmm"))</f>
        <v/>
      </c>
      <c r="I1960">
        <f>IF(OR(H1960="Enero",H1960="Febrero",H1960="Marzo",H1960="Abril",H1960="Mayo",H1960="Junio"),G1960&amp;"-1",IF(OR(H1960="Julio",H1960="Agosto",H1960="Septiembre",H1960="Octubre",H1960="Noviembre",H1960="Diciembre"),G1960&amp;"-2"))</f>
        <v/>
      </c>
      <c r="J1960" t="n">
        <v>0</v>
      </c>
      <c r="K1960" t="n">
        <v>0</v>
      </c>
      <c r="L1960" s="59">
        <f>IFERROR(IF(OR(J1960=0,K1960=""),"",IF(E1960="Positivo",MIN(MAX(K1960/J1960,0),1.3),MIN(MAX(J1960/K1960,0),1.3))),"")</f>
        <v/>
      </c>
      <c r="M1960" s="59">
        <f>IFERROR(IF(OR(J1960=0,K1960=""),"",IF(E1960="Positivo",MAX(K1960/J1960,0),MAX(J1960/K1960,0))),"")</f>
        <v/>
      </c>
      <c r="N1960" t="inlineStr">
        <is>
          <t>%</t>
        </is>
      </c>
      <c r="O1960" t="inlineStr">
        <is>
          <t>%</t>
        </is>
      </c>
      <c r="P1960" t="n">
        <v>0</v>
      </c>
      <c r="Q1960" t="n">
        <v>0</v>
      </c>
      <c r="R1960">
        <f>A1960&amp;"-"&amp;YEAR(F1960)&amp;"-"&amp;IF(LEN(MONTH(F1960))=1,"0"&amp;MONTH(F1960),MONTH(F1960))&amp;"-"&amp;IF(LEN(DAY(F1960))=1,"0"&amp;DAY(F1960),DAY(F1960))</f>
        <v/>
      </c>
      <c r="S1960" t="inlineStr"/>
    </row>
    <row r="1961">
      <c r="A1961" t="n">
        <v>172</v>
      </c>
      <c r="B1961" t="inlineStr">
        <is>
          <t>Cumplimiento plan operativo del SGC</t>
        </is>
      </c>
      <c r="C1961" t="inlineStr">
        <is>
          <t>Gestión de calidad</t>
        </is>
      </c>
      <c r="D1961" t="inlineStr">
        <is>
          <t>Mensual</t>
        </is>
      </c>
      <c r="E1961" t="inlineStr">
        <is>
          <t>Positivo</t>
        </is>
      </c>
      <c r="F1961" s="128" t="n">
        <v>45351</v>
      </c>
      <c r="G1961">
        <f>YEAR(F1961)</f>
        <v/>
      </c>
      <c r="H1961">
        <f>PROPER(TEXT(F1961,"mmmm"))</f>
        <v/>
      </c>
      <c r="I1961">
        <f>IF(OR(H1961="Enero",H1961="Febrero",H1961="Marzo",H1961="Abril",H1961="Mayo",H1961="Junio"),G1961&amp;"-1",IF(OR(H1961="Julio",H1961="Agosto",H1961="Septiembre",H1961="Octubre",H1961="Noviembre",H1961="Diciembre"),G1961&amp;"-2"))</f>
        <v/>
      </c>
      <c r="J1961" t="n">
        <v>0</v>
      </c>
      <c r="K1961" t="n">
        <v>0</v>
      </c>
      <c r="L1961" s="59">
        <f>IFERROR(IF(OR(J1961=0,K1961=""),"",IF(E1961="Positivo",MIN(MAX(K1961/J1961,0),1.3),MIN(MAX(J1961/K1961,0),1.3))),"")</f>
        <v/>
      </c>
      <c r="M1961" s="59">
        <f>IFERROR(IF(OR(J1961=0,K1961=""),"",IF(E1961="Positivo",MAX(K1961/J1961,0),MAX(J1961/K1961,0))),"")</f>
        <v/>
      </c>
      <c r="N1961" t="inlineStr">
        <is>
          <t>%</t>
        </is>
      </c>
      <c r="O1961" t="inlineStr">
        <is>
          <t>%</t>
        </is>
      </c>
      <c r="P1961" t="n">
        <v>0</v>
      </c>
      <c r="Q1961" t="n">
        <v>0</v>
      </c>
      <c r="R1961">
        <f>A1961&amp;"-"&amp;YEAR(F1961)&amp;"-"&amp;IF(LEN(MONTH(F1961))=1,"0"&amp;MONTH(F1961),MONTH(F1961))&amp;"-"&amp;IF(LEN(DAY(F1961))=1,"0"&amp;DAY(F1961),DAY(F1961))</f>
        <v/>
      </c>
      <c r="S1961" t="inlineStr"/>
    </row>
    <row r="1962">
      <c r="A1962" t="n">
        <v>172</v>
      </c>
      <c r="B1962" t="inlineStr">
        <is>
          <t>Cumplimiento plan operativo del SGC</t>
        </is>
      </c>
      <c r="C1962" t="inlineStr">
        <is>
          <t>Gestión de calidad</t>
        </is>
      </c>
      <c r="D1962" t="inlineStr">
        <is>
          <t>Mensual</t>
        </is>
      </c>
      <c r="E1962" t="inlineStr">
        <is>
          <t>Positivo</t>
        </is>
      </c>
      <c r="F1962" s="128" t="n">
        <v>45382</v>
      </c>
      <c r="G1962">
        <f>YEAR(F1962)</f>
        <v/>
      </c>
      <c r="H1962">
        <f>PROPER(TEXT(F1962,"mmmm"))</f>
        <v/>
      </c>
      <c r="I1962">
        <f>IF(OR(H1962="Enero",H1962="Febrero",H1962="Marzo",H1962="Abril",H1962="Mayo",H1962="Junio"),G1962&amp;"-1",IF(OR(H1962="Julio",H1962="Agosto",H1962="Septiembre",H1962="Octubre",H1962="Noviembre",H1962="Diciembre"),G1962&amp;"-2"))</f>
        <v/>
      </c>
      <c r="J1962" t="n">
        <v>0</v>
      </c>
      <c r="K1962" t="n">
        <v>0</v>
      </c>
      <c r="L1962" s="59">
        <f>IFERROR(IF(OR(J1962=0,K1962=""),"",IF(E1962="Positivo",MIN(MAX(K1962/J1962,0),1.3),MIN(MAX(J1962/K1962,0),1.3))),"")</f>
        <v/>
      </c>
      <c r="M1962" s="59">
        <f>IFERROR(IF(OR(J1962=0,K1962=""),"",IF(E1962="Positivo",MAX(K1962/J1962,0),MAX(J1962/K1962,0))),"")</f>
        <v/>
      </c>
      <c r="N1962" t="inlineStr">
        <is>
          <t>%</t>
        </is>
      </c>
      <c r="O1962" t="inlineStr">
        <is>
          <t>%</t>
        </is>
      </c>
      <c r="P1962" t="n">
        <v>0</v>
      </c>
      <c r="Q1962" t="n">
        <v>0</v>
      </c>
      <c r="R1962">
        <f>A1962&amp;"-"&amp;YEAR(F1962)&amp;"-"&amp;IF(LEN(MONTH(F1962))=1,"0"&amp;MONTH(F1962),MONTH(F1962))&amp;"-"&amp;IF(LEN(DAY(F1962))=1,"0"&amp;DAY(F1962),DAY(F1962))</f>
        <v/>
      </c>
      <c r="S1962" t="inlineStr"/>
    </row>
    <row r="1963">
      <c r="A1963" t="n">
        <v>172</v>
      </c>
      <c r="B1963" t="inlineStr">
        <is>
          <t>Cumplimiento plan operativo del SGC</t>
        </is>
      </c>
      <c r="C1963" t="inlineStr">
        <is>
          <t>Gestión de calidad</t>
        </is>
      </c>
      <c r="D1963" t="inlineStr">
        <is>
          <t>Mensual</t>
        </is>
      </c>
      <c r="E1963" t="inlineStr">
        <is>
          <t>Positivo</t>
        </is>
      </c>
      <c r="F1963" s="128" t="n">
        <v>45900</v>
      </c>
      <c r="G1963">
        <f>YEAR(F1963)</f>
        <v/>
      </c>
      <c r="H1963">
        <f>PROPER(TEXT(F1963,"mmmm"))</f>
        <v/>
      </c>
      <c r="I1963">
        <f>IF(OR(H1963="Enero",H1963="Febrero",H1963="Marzo",H1963="Abril",H1963="Mayo",H1963="Junio"),G1963&amp;"-1",IF(OR(H1963="Julio",H1963="Agosto",H1963="Septiembre",H1963="Octubre",H1963="Noviembre",H1963="Diciembre"),G1963&amp;"-2"))</f>
        <v/>
      </c>
      <c r="J1963" t="n">
        <v>44</v>
      </c>
      <c r="K1963" t="n">
        <v>38</v>
      </c>
      <c r="L1963" s="59">
        <f>IFERROR(IF(OR(J1963=0,K1963=""),"",IF(E1963="Positivo",MIN(MAX(K1963/J1963,0),1.3),MIN(MAX(J1963/K1963,0),1.3))),"")</f>
        <v/>
      </c>
      <c r="M1963" s="59">
        <f>IFERROR(IF(OR(J1963=0,K1963=""),"",IF(E1963="Positivo",MAX(K1963/J1963,0),MAX(J1963/K1963,0))),"")</f>
        <v/>
      </c>
      <c r="N1963" t="inlineStr">
        <is>
          <t>%</t>
        </is>
      </c>
      <c r="O1963" t="inlineStr">
        <is>
          <t>%</t>
        </is>
      </c>
      <c r="P1963" t="n">
        <v>0</v>
      </c>
      <c r="Q1963" t="n">
        <v>0</v>
      </c>
      <c r="R1963">
        <f>A1963&amp;"-"&amp;YEAR(F1963)&amp;"-"&amp;IF(LEN(MONTH(F1963))=1,"0"&amp;MONTH(F1963),MONTH(F1963))&amp;"-"&amp;IF(LEN(DAY(F1963))=1,"0"&amp;DAY(F1963),DAY(F1963))</f>
        <v/>
      </c>
      <c r="S1963" t="inlineStr"/>
    </row>
    <row r="1964">
      <c r="A1964" t="n">
        <v>172</v>
      </c>
      <c r="B1964" t="inlineStr">
        <is>
          <t>Cumplimiento plan operativo del SGC</t>
        </is>
      </c>
      <c r="C1964" t="inlineStr">
        <is>
          <t>Gestión de calidad</t>
        </is>
      </c>
      <c r="D1964" t="inlineStr">
        <is>
          <t>Mensual</t>
        </is>
      </c>
      <c r="E1964" t="inlineStr">
        <is>
          <t>Positivo</t>
        </is>
      </c>
      <c r="F1964" s="128" t="n">
        <v>45930</v>
      </c>
      <c r="G1964">
        <f>YEAR(F1964)</f>
        <v/>
      </c>
      <c r="H1964">
        <f>PROPER(TEXT(F1964,"mmmm"))</f>
        <v/>
      </c>
      <c r="I1964">
        <f>IF(OR(H1964="Enero",H1964="Febrero",H1964="Marzo",H1964="Abril",H1964="Mayo",H1964="Junio"),G1964&amp;"-1",IF(OR(H1964="Julio",H1964="Agosto",H1964="Septiembre",H1964="Octubre",H1964="Noviembre",H1964="Diciembre"),G1964&amp;"-2"))</f>
        <v/>
      </c>
      <c r="J1964" t="n">
        <v>49</v>
      </c>
      <c r="K1964" t="n">
        <v>44</v>
      </c>
      <c r="L1964" s="59">
        <f>IFERROR(IF(OR(J1964=0,K1964=""),"",IF(E1964="Positivo",MIN(MAX(K1964/J1964,0),1.3),MIN(MAX(J1964/K1964,0),1.3))),"")</f>
        <v/>
      </c>
      <c r="M1964" s="59">
        <f>IFERROR(IF(OR(J1964=0,K1964=""),"",IF(E1964="Positivo",MAX(K1964/J1964,0),MAX(J1964/K1964,0))),"")</f>
        <v/>
      </c>
      <c r="N1964" t="inlineStr">
        <is>
          <t>%</t>
        </is>
      </c>
      <c r="O1964" t="inlineStr">
        <is>
          <t>%</t>
        </is>
      </c>
      <c r="P1964" t="n">
        <v>0</v>
      </c>
      <c r="Q1964" t="n">
        <v>0</v>
      </c>
      <c r="R1964">
        <f>A1964&amp;"-"&amp;YEAR(F1964)&amp;"-"&amp;IF(LEN(MONTH(F1964))=1,"0"&amp;MONTH(F1964),MONTH(F1964))&amp;"-"&amp;IF(LEN(DAY(F1964))=1,"0"&amp;DAY(F1964),DAY(F1964))</f>
        <v/>
      </c>
      <c r="S1964" t="inlineStr"/>
    </row>
    <row r="1965">
      <c r="A1965" t="n">
        <v>172</v>
      </c>
      <c r="B1965" t="inlineStr">
        <is>
          <t>Cumplimiento plan operativo del SGC</t>
        </is>
      </c>
      <c r="C1965" t="inlineStr">
        <is>
          <t>Gestión de calidad</t>
        </is>
      </c>
      <c r="D1965" t="inlineStr">
        <is>
          <t>Mensual</t>
        </is>
      </c>
      <c r="E1965" t="inlineStr">
        <is>
          <t>Positivo</t>
        </is>
      </c>
      <c r="F1965" s="128" t="n">
        <v>45961</v>
      </c>
      <c r="G1965">
        <f>YEAR(F1965)</f>
        <v/>
      </c>
      <c r="H1965">
        <f>PROPER(TEXT(F1965,"mmmm"))</f>
        <v/>
      </c>
      <c r="I1965">
        <f>IF(OR(H1965="Enero",H1965="Febrero",H1965="Marzo",H1965="Abril",H1965="Mayo",H1965="Junio"),G1965&amp;"-1",IF(OR(H1965="Julio",H1965="Agosto",H1965="Septiembre",H1965="Octubre",H1965="Noviembre",H1965="Diciembre"),G1965&amp;"-2"))</f>
        <v/>
      </c>
      <c r="J1965" t="n">
        <v>56</v>
      </c>
      <c r="K1965" t="n">
        <v>55</v>
      </c>
      <c r="L1965" s="59">
        <f>IFERROR(IF(OR(J1965=0,K1965=""),"",IF(E1965="Positivo",MIN(MAX(K1965/J1965,0),1.3),MIN(MAX(J1965/K1965,0),1.3))),"")</f>
        <v/>
      </c>
      <c r="M1965" s="59">
        <f>IFERROR(IF(OR(J1965=0,K1965=""),"",IF(E1965="Positivo",MAX(K1965/J1965,0),MAX(J1965/K1965,0))),"")</f>
        <v/>
      </c>
      <c r="N1965" t="inlineStr">
        <is>
          <t>%</t>
        </is>
      </c>
      <c r="O1965" t="inlineStr">
        <is>
          <t>%</t>
        </is>
      </c>
      <c r="P1965" t="n">
        <v>0</v>
      </c>
      <c r="Q1965" t="n">
        <v>0</v>
      </c>
      <c r="R1965">
        <f>A1965&amp;"-"&amp;YEAR(F1965)&amp;"-"&amp;IF(LEN(MONTH(F1965))=1,"0"&amp;MONTH(F1965),MONTH(F1965))&amp;"-"&amp;IF(LEN(DAY(F1965))=1,"0"&amp;DAY(F1965),DAY(F1965))</f>
        <v/>
      </c>
      <c r="S1965" t="inlineStr"/>
    </row>
    <row r="1966">
      <c r="A1966" t="n">
        <v>172</v>
      </c>
      <c r="B1966" t="inlineStr">
        <is>
          <t>Cumplimiento plan operativo del SGC</t>
        </is>
      </c>
      <c r="C1966" t="inlineStr">
        <is>
          <t>Gestión de calidad</t>
        </is>
      </c>
      <c r="D1966" t="inlineStr">
        <is>
          <t>Mensual</t>
        </is>
      </c>
      <c r="E1966" t="inlineStr">
        <is>
          <t>Positivo</t>
        </is>
      </c>
      <c r="F1966" s="128" t="n">
        <v>45991</v>
      </c>
      <c r="G1966">
        <f>YEAR(F1966)</f>
        <v/>
      </c>
      <c r="H1966">
        <f>PROPER(TEXT(F1966,"mmmm"))</f>
        <v/>
      </c>
      <c r="I1966">
        <f>IF(OR(H1966="Enero",H1966="Febrero",H1966="Marzo",H1966="Abril",H1966="Mayo",H1966="Junio"),G1966&amp;"-1",IF(OR(H1966="Julio",H1966="Agosto",H1966="Septiembre",H1966="Octubre",H1966="Noviembre",H1966="Diciembre"),G1966&amp;"-2"))</f>
        <v/>
      </c>
      <c r="J1966" t="n">
        <v>62</v>
      </c>
      <c r="K1966" t="n">
        <v>60</v>
      </c>
      <c r="L1966" s="59">
        <f>IFERROR(IF(OR(J1966=0,K1966=""),"",IF(E1966="Positivo",MIN(MAX(K1966/J1966,0),1.3),MIN(MAX(J1966/K1966,0),1.3))),"")</f>
        <v/>
      </c>
      <c r="M1966" s="59">
        <f>IFERROR(IF(OR(J1966=0,K1966=""),"",IF(E1966="Positivo",MAX(K1966/J1966,0),MAX(J1966/K1966,0))),"")</f>
        <v/>
      </c>
      <c r="N1966" t="inlineStr">
        <is>
          <t>%</t>
        </is>
      </c>
      <c r="O1966" t="inlineStr">
        <is>
          <t>%</t>
        </is>
      </c>
      <c r="P1966" t="n">
        <v>0</v>
      </c>
      <c r="Q1966" t="n">
        <v>0</v>
      </c>
      <c r="R1966">
        <f>A1966&amp;"-"&amp;YEAR(F1966)&amp;"-"&amp;IF(LEN(MONTH(F1966))=1,"0"&amp;MONTH(F1966),MONTH(F1966))&amp;"-"&amp;IF(LEN(DAY(F1966))=1,"0"&amp;DAY(F1966),DAY(F1966))</f>
        <v/>
      </c>
      <c r="S1966" t="inlineStr"/>
    </row>
    <row r="1967">
      <c r="A1967" t="n">
        <v>172</v>
      </c>
      <c r="B1967" t="inlineStr">
        <is>
          <t>Cumplimiento plan operativo del SGC</t>
        </is>
      </c>
      <c r="C1967" t="inlineStr">
        <is>
          <t>Gestión de calidad</t>
        </is>
      </c>
      <c r="D1967" t="inlineStr">
        <is>
          <t>Mensual</t>
        </is>
      </c>
      <c r="E1967" t="inlineStr">
        <is>
          <t>Positivo</t>
        </is>
      </c>
      <c r="F1967" s="128" t="n">
        <v>46022</v>
      </c>
      <c r="G1967">
        <f>YEAR(F1967)</f>
        <v/>
      </c>
      <c r="H1967">
        <f>PROPER(TEXT(F1967,"mmmm"))</f>
        <v/>
      </c>
      <c r="I1967">
        <f>IF(OR(H1967="Enero",H1967="Febrero",H1967="Marzo",H1967="Abril",H1967="Mayo",H1967="Junio"),G1967&amp;"-1",IF(OR(H1967="Julio",H1967="Agosto",H1967="Septiembre",H1967="Octubre",H1967="Noviembre",H1967="Diciembre"),G1967&amp;"-2"))</f>
        <v/>
      </c>
      <c r="J1967" t="n">
        <v>64</v>
      </c>
      <c r="K1967" t="n">
        <v>63</v>
      </c>
      <c r="L1967" s="59">
        <f>IFERROR(IF(OR(J1967=0,K1967=""),"",IF(E1967="Positivo",MIN(MAX(K1967/J1967,0),1.3),MIN(MAX(J1967/K1967,0),1.3))),"")</f>
        <v/>
      </c>
      <c r="M1967" s="59">
        <f>IFERROR(IF(OR(J1967=0,K1967=""),"",IF(E1967="Positivo",MAX(K1967/J1967,0),MAX(J1967/K1967,0))),"")</f>
        <v/>
      </c>
      <c r="N1967" t="inlineStr">
        <is>
          <t>%</t>
        </is>
      </c>
      <c r="O1967" t="inlineStr">
        <is>
          <t>%</t>
        </is>
      </c>
      <c r="P1967" t="n">
        <v>0</v>
      </c>
      <c r="Q1967" t="n">
        <v>0</v>
      </c>
      <c r="R1967">
        <f>A1967&amp;"-"&amp;YEAR(F1967)&amp;"-"&amp;IF(LEN(MONTH(F1967))=1,"0"&amp;MONTH(F1967),MONTH(F1967))&amp;"-"&amp;IF(LEN(DAY(F1967))=1,"0"&amp;DAY(F1967),DAY(F1967))</f>
        <v/>
      </c>
      <c r="S1967" t="inlineStr"/>
    </row>
    <row r="1968">
      <c r="A1968" t="n">
        <v>172</v>
      </c>
      <c r="B1968" t="inlineStr">
        <is>
          <t>Cumplimiento plan operativo del SGC</t>
        </is>
      </c>
      <c r="C1968" t="inlineStr">
        <is>
          <t>Gestión de calidad</t>
        </is>
      </c>
      <c r="D1968" t="inlineStr">
        <is>
          <t>Mensual</t>
        </is>
      </c>
      <c r="E1968" t="inlineStr">
        <is>
          <t>Positivo</t>
        </is>
      </c>
      <c r="F1968" s="128" t="n">
        <v>46053</v>
      </c>
      <c r="G1968">
        <f>YEAR(F1968)</f>
        <v/>
      </c>
      <c r="H1968">
        <f>PROPER(TEXT(F1968,"mmmm"))</f>
        <v/>
      </c>
      <c r="I1968">
        <f>IF(OR(H1968="Enero",H1968="Febrero",H1968="Marzo",H1968="Abril",H1968="Mayo",H1968="Junio"),G1968&amp;"-1",IF(OR(H1968="Julio",H1968="Agosto",H1968="Septiembre",H1968="Octubre",H1968="Noviembre",H1968="Diciembre"),G1968&amp;"-2"))</f>
        <v/>
      </c>
      <c r="J1968" t="n">
        <v>0</v>
      </c>
      <c r="K1968" t="n">
        <v>0</v>
      </c>
      <c r="L1968" s="59">
        <f>IFERROR(IF(OR(J1968=0,K1968=""),"",IF(E1968="Positivo",MIN(MAX(K1968/J1968,0),1.3),MIN(MAX(J1968/K1968,0),1.3))),"")</f>
        <v/>
      </c>
      <c r="M1968" s="59">
        <f>IFERROR(IF(OR(J1968=0,K1968=""),"",IF(E1968="Positivo",MAX(K1968/J1968,0),MAX(J1968/K1968,0))),"")</f>
        <v/>
      </c>
      <c r="N1968" t="inlineStr">
        <is>
          <t>%</t>
        </is>
      </c>
      <c r="O1968" t="inlineStr">
        <is>
          <t>%</t>
        </is>
      </c>
      <c r="P1968" t="n">
        <v>0</v>
      </c>
      <c r="Q1968" t="n">
        <v>0</v>
      </c>
      <c r="R1968">
        <f>A1968&amp;"-"&amp;YEAR(F1968)&amp;"-"&amp;IF(LEN(MONTH(F1968))=1,"0"&amp;MONTH(F1968),MONTH(F1968))&amp;"-"&amp;IF(LEN(DAY(F1968))=1,"0"&amp;DAY(F1968),DAY(F1968))</f>
        <v/>
      </c>
      <c r="S1968" t="inlineStr"/>
    </row>
    <row r="1969">
      <c r="A1969" t="n">
        <v>172</v>
      </c>
      <c r="B1969" t="inlineStr">
        <is>
          <t>Cumplimiento plan operativo del SGC</t>
        </is>
      </c>
      <c r="C1969" t="inlineStr">
        <is>
          <t>Gestión de calidad</t>
        </is>
      </c>
      <c r="D1969" t="inlineStr">
        <is>
          <t>Mensual</t>
        </is>
      </c>
      <c r="E1969" t="inlineStr">
        <is>
          <t>Positivo</t>
        </is>
      </c>
      <c r="F1969" s="128" t="n">
        <v>46081</v>
      </c>
      <c r="G1969">
        <f>YEAR(F1969)</f>
        <v/>
      </c>
      <c r="H1969">
        <f>PROPER(TEXT(F1969,"mmmm"))</f>
        <v/>
      </c>
      <c r="I1969">
        <f>IF(OR(H1969="Enero",H1969="Febrero",H1969="Marzo",H1969="Abril",H1969="Mayo",H1969="Junio"),G1969&amp;"-1",IF(OR(H1969="Julio",H1969="Agosto",H1969="Septiembre",H1969="Octubre",H1969="Noviembre",H1969="Diciembre"),G1969&amp;"-2"))</f>
        <v/>
      </c>
      <c r="J1969" t="n">
        <v>22</v>
      </c>
      <c r="K1969" t="n">
        <v>20</v>
      </c>
      <c r="L1969" s="59">
        <f>IFERROR(IF(OR(J1969=0,K1969=""),"",IF(E1969="Positivo",MIN(MAX(K1969/J1969,0),1.3),MIN(MAX(J1969/K1969,0),1.3))),"")</f>
        <v/>
      </c>
      <c r="M1969" s="59">
        <f>IFERROR(IF(OR(J1969=0,K1969=""),"",IF(E1969="Positivo",MAX(K1969/J1969,0),MAX(J1969/K1969,0))),"")</f>
        <v/>
      </c>
      <c r="N1969" t="inlineStr">
        <is>
          <t>%</t>
        </is>
      </c>
      <c r="O1969" t="inlineStr">
        <is>
          <t>%</t>
        </is>
      </c>
      <c r="P1969" t="n">
        <v>0</v>
      </c>
      <c r="Q1969" t="n">
        <v>0</v>
      </c>
      <c r="R1969">
        <f>A1969&amp;"-"&amp;YEAR(F1969)&amp;"-"&amp;IF(LEN(MONTH(F1969))=1,"0"&amp;MONTH(F1969),MONTH(F1969))&amp;"-"&amp;IF(LEN(DAY(F1969))=1,"0"&amp;DAY(F1969),DAY(F1969))</f>
        <v/>
      </c>
      <c r="S1969" t="inlineStr"/>
    </row>
    <row r="1970">
      <c r="A1970" t="n">
        <v>193</v>
      </c>
      <c r="B1970" t="inlineStr">
        <is>
          <t>Porcentaje de Cumplimiento del Acuerdo de Nivel de Servicio (ANS)</t>
        </is>
      </c>
      <c r="C1970" t="inlineStr">
        <is>
          <t>Servicio</t>
        </is>
      </c>
      <c r="D1970" t="inlineStr">
        <is>
          <t>Semestral</t>
        </is>
      </c>
      <c r="E1970" t="inlineStr">
        <is>
          <t>Positivo</t>
        </is>
      </c>
      <c r="F1970" s="128" t="n">
        <v>46022</v>
      </c>
      <c r="G1970">
        <f>YEAR(F1970)</f>
        <v/>
      </c>
      <c r="H1970">
        <f>PROPER(TEXT(F1970,"mmmm"))</f>
        <v/>
      </c>
      <c r="I1970">
        <f>IF(OR(H1970="Enero",H1970="Febrero",H1970="Marzo",H1970="Abril",H1970="Mayo",H1970="Junio"),G1970&amp;"-1",IF(OR(H1970="Julio",H1970="Agosto",H1970="Septiembre",H1970="Octubre",H1970="Noviembre",H1970="Diciembre"),G1970&amp;"-2"))</f>
        <v/>
      </c>
      <c r="J1970" t="n">
        <v>94</v>
      </c>
      <c r="K1970" t="n">
        <v>95</v>
      </c>
      <c r="L1970" s="59">
        <f>IFERROR(IF(OR(J1970=0,K1970=""),"",IF(E1970="Positivo",MIN(MAX(K1970/J1970,0),1.3),MIN(MAX(J1970/K1970,0),1.3))),"")</f>
        <v/>
      </c>
      <c r="M1970" s="59">
        <f>IFERROR(IF(OR(J1970=0,K1970=""),"",IF(E1970="Positivo",MAX(K1970/J1970,0),MAX(J1970/K1970,0))),"")</f>
        <v/>
      </c>
      <c r="N1970" t="inlineStr">
        <is>
          <t>%</t>
        </is>
      </c>
      <c r="O1970" t="inlineStr">
        <is>
          <t>%</t>
        </is>
      </c>
      <c r="P1970" t="n">
        <v>1</v>
      </c>
      <c r="Q1970" t="n">
        <v>1</v>
      </c>
      <c r="R1970">
        <f>A1970&amp;"-"&amp;YEAR(F1970)&amp;"-"&amp;IF(LEN(MONTH(F1970))=1,"0"&amp;MONTH(F1970),MONTH(F1970))&amp;"-"&amp;IF(LEN(DAY(F1970))=1,"0"&amp;DAY(F1970),DAY(F1970))</f>
        <v/>
      </c>
      <c r="S1970" t="inlineStr"/>
    </row>
    <row r="1971">
      <c r="A1971" t="n">
        <v>197</v>
      </c>
      <c r="B1971" t="inlineStr">
        <is>
          <t>Cumplimiento cronograma Mantenimiento de Equipos</t>
        </is>
      </c>
      <c r="C1971" t="inlineStr">
        <is>
          <t>Gestión Infraestructura Física</t>
        </is>
      </c>
      <c r="D1971" t="inlineStr">
        <is>
          <t>Trimestral</t>
        </is>
      </c>
      <c r="E1971" t="inlineStr">
        <is>
          <t>Positivo</t>
        </is>
      </c>
      <c r="F1971" s="128" t="n">
        <v>44651</v>
      </c>
      <c r="G1971">
        <f>YEAR(F1971)</f>
        <v/>
      </c>
      <c r="H1971">
        <f>PROPER(TEXT(F1971,"mmmm"))</f>
        <v/>
      </c>
      <c r="I1971">
        <f>IF(OR(H1971="Enero",H1971="Febrero",H1971="Marzo",H1971="Abril",H1971="Mayo",H1971="Junio"),G1971&amp;"-1",IF(OR(H1971="Julio",H1971="Agosto",H1971="Septiembre",H1971="Octubre",H1971="Noviembre",H1971="Diciembre"),G1971&amp;"-2"))</f>
        <v/>
      </c>
      <c r="J1971" t="n">
        <v>0</v>
      </c>
      <c r="L1971" s="59">
        <f>IFERROR(IF(OR(J1971=0,K1971=""),"",IF(E1971="Positivo",MIN(MAX(K1971/J1971,0),1.3),MIN(MAX(J1971/K1971,0),1.3))),"")</f>
        <v/>
      </c>
      <c r="M1971" s="59">
        <f>IFERROR(IF(OR(J1971=0,K1971=""),"",IF(E1971="Positivo",MAX(K1971/J1971,0),MAX(J1971/K1971,0))),"")</f>
        <v/>
      </c>
      <c r="N1971" t="inlineStr">
        <is>
          <t>%</t>
        </is>
      </c>
      <c r="O1971" t="inlineStr">
        <is>
          <t>No Aplica</t>
        </is>
      </c>
      <c r="P1971" t="n">
        <v>0</v>
      </c>
      <c r="Q1971" t="n">
        <v>0</v>
      </c>
      <c r="R1971">
        <f>A1971&amp;"-"&amp;YEAR(F1971)&amp;"-"&amp;IF(LEN(MONTH(F1971))=1,"0"&amp;MONTH(F1971),MONTH(F1971))&amp;"-"&amp;IF(LEN(DAY(F1971))=1,"0"&amp;DAY(F1971),DAY(F1971))</f>
        <v/>
      </c>
      <c r="S1971" t="inlineStr">
        <is>
          <t>No Aplica</t>
        </is>
      </c>
    </row>
    <row r="1972">
      <c r="A1972" t="n">
        <v>197</v>
      </c>
      <c r="B1972" t="inlineStr">
        <is>
          <t>Cumplimiento cronograma Mantenimiento de Equipos</t>
        </is>
      </c>
      <c r="C1972" t="inlineStr">
        <is>
          <t>Gestión Infraestructura Física</t>
        </is>
      </c>
      <c r="D1972" t="inlineStr">
        <is>
          <t>Trimestral</t>
        </is>
      </c>
      <c r="E1972" t="inlineStr">
        <is>
          <t>Positivo</t>
        </is>
      </c>
      <c r="F1972" s="128" t="n">
        <v>44742</v>
      </c>
      <c r="G1972">
        <f>YEAR(F1972)</f>
        <v/>
      </c>
      <c r="H1972">
        <f>PROPER(TEXT(F1972,"mmmm"))</f>
        <v/>
      </c>
      <c r="I1972">
        <f>IF(OR(H1972="Enero",H1972="Febrero",H1972="Marzo",H1972="Abril",H1972="Mayo",H1972="Junio"),G1972&amp;"-1",IF(OR(H1972="Julio",H1972="Agosto",H1972="Septiembre",H1972="Octubre",H1972="Noviembre",H1972="Diciembre"),G1972&amp;"-2"))</f>
        <v/>
      </c>
      <c r="J1972" t="n">
        <v>0</v>
      </c>
      <c r="L1972" s="59">
        <f>IFERROR(IF(OR(J1972=0,K1972=""),"",IF(E1972="Positivo",MIN(MAX(K1972/J1972,0),1.3),MIN(MAX(J1972/K1972,0),1.3))),"")</f>
        <v/>
      </c>
      <c r="M1972" s="59">
        <f>IFERROR(IF(OR(J1972=0,K1972=""),"",IF(E1972="Positivo",MAX(K1972/J1972,0),MAX(J1972/K1972,0))),"")</f>
        <v/>
      </c>
      <c r="N1972" t="inlineStr">
        <is>
          <t>%</t>
        </is>
      </c>
      <c r="O1972" t="inlineStr">
        <is>
          <t>No Aplica</t>
        </is>
      </c>
      <c r="P1972" t="n">
        <v>0</v>
      </c>
      <c r="Q1972" t="n">
        <v>0</v>
      </c>
      <c r="R1972">
        <f>A1972&amp;"-"&amp;YEAR(F1972)&amp;"-"&amp;IF(LEN(MONTH(F1972))=1,"0"&amp;MONTH(F1972),MONTH(F1972))&amp;"-"&amp;IF(LEN(DAY(F1972))=1,"0"&amp;DAY(F1972),DAY(F1972))</f>
        <v/>
      </c>
      <c r="S1972" t="inlineStr">
        <is>
          <t>No Aplica</t>
        </is>
      </c>
    </row>
    <row r="1973">
      <c r="A1973" t="n">
        <v>197</v>
      </c>
      <c r="B1973" t="inlineStr">
        <is>
          <t>Cumplimiento cronograma Mantenimiento de Equipos</t>
        </is>
      </c>
      <c r="C1973" t="inlineStr">
        <is>
          <t>Gestión Infraestructura Física</t>
        </is>
      </c>
      <c r="D1973" t="inlineStr">
        <is>
          <t>Trimestral</t>
        </is>
      </c>
      <c r="E1973" t="inlineStr">
        <is>
          <t>Positivo</t>
        </is>
      </c>
      <c r="F1973" s="128" t="n">
        <v>44834</v>
      </c>
      <c r="G1973">
        <f>YEAR(F1973)</f>
        <v/>
      </c>
      <c r="H1973">
        <f>PROPER(TEXT(F1973,"mmmm"))</f>
        <v/>
      </c>
      <c r="I1973">
        <f>IF(OR(H1973="Enero",H1973="Febrero",H1973="Marzo",H1973="Abril",H1973="Mayo",H1973="Junio"),G1973&amp;"-1",IF(OR(H1973="Julio",H1973="Agosto",H1973="Septiembre",H1973="Octubre",H1973="Noviembre",H1973="Diciembre"),G1973&amp;"-2"))</f>
        <v/>
      </c>
      <c r="J1973" t="n">
        <v>40</v>
      </c>
      <c r="K1973" t="n">
        <v>40</v>
      </c>
      <c r="L1973" s="59">
        <f>IFERROR(IF(OR(J1973=0,K1973=""),"",IF(E1973="Positivo",MIN(MAX(K1973/J1973,0),1.3),MIN(MAX(J1973/K1973,0),1.3))),"")</f>
        <v/>
      </c>
      <c r="M1973" s="59">
        <f>IFERROR(IF(OR(J1973=0,K1973=""),"",IF(E1973="Positivo",MAX(K1973/J1973,0),MAX(J1973/K1973,0))),"")</f>
        <v/>
      </c>
      <c r="N1973" t="inlineStr">
        <is>
          <t>%</t>
        </is>
      </c>
      <c r="O1973" t="inlineStr">
        <is>
          <t>%</t>
        </is>
      </c>
      <c r="P1973" t="n">
        <v>0</v>
      </c>
      <c r="Q1973" t="n">
        <v>0</v>
      </c>
      <c r="R1973">
        <f>A1973&amp;"-"&amp;YEAR(F1973)&amp;"-"&amp;IF(LEN(MONTH(F1973))=1,"0"&amp;MONTH(F1973),MONTH(F1973))&amp;"-"&amp;IF(LEN(DAY(F1973))=1,"0"&amp;DAY(F1973),DAY(F1973))</f>
        <v/>
      </c>
      <c r="S1973" t="inlineStr"/>
    </row>
    <row r="1974">
      <c r="A1974" t="n">
        <v>197</v>
      </c>
      <c r="B1974" t="inlineStr">
        <is>
          <t>Cumplimiento cronograma Mantenimiento de Equipos</t>
        </is>
      </c>
      <c r="C1974" t="inlineStr">
        <is>
          <t>Gestión Infraestructura Física</t>
        </is>
      </c>
      <c r="D1974" t="inlineStr">
        <is>
          <t>Trimestral</t>
        </is>
      </c>
      <c r="E1974" t="inlineStr">
        <is>
          <t>Positivo</t>
        </is>
      </c>
      <c r="F1974" s="128" t="n">
        <v>44926</v>
      </c>
      <c r="G1974">
        <f>YEAR(F1974)</f>
        <v/>
      </c>
      <c r="H1974">
        <f>PROPER(TEXT(F1974,"mmmm"))</f>
        <v/>
      </c>
      <c r="I1974">
        <f>IF(OR(H1974="Enero",H1974="Febrero",H1974="Marzo",H1974="Abril",H1974="Mayo",H1974="Junio"),G1974&amp;"-1",IF(OR(H1974="Julio",H1974="Agosto",H1974="Septiembre",H1974="Octubre",H1974="Noviembre",H1974="Diciembre"),G1974&amp;"-2"))</f>
        <v/>
      </c>
      <c r="J1974" t="n">
        <v>47</v>
      </c>
      <c r="K1974" t="n">
        <v>47</v>
      </c>
      <c r="L1974" s="59">
        <f>IFERROR(IF(OR(J1974=0,K1974=""),"",IF(E1974="Positivo",MIN(MAX(K1974/J1974,0),1.3),MIN(MAX(J1974/K1974,0),1.3))),"")</f>
        <v/>
      </c>
      <c r="M1974" s="59">
        <f>IFERROR(IF(OR(J1974=0,K1974=""),"",IF(E1974="Positivo",MAX(K1974/J1974,0),MAX(J1974/K1974,0))),"")</f>
        <v/>
      </c>
      <c r="N1974" t="inlineStr">
        <is>
          <t>%</t>
        </is>
      </c>
      <c r="O1974" t="inlineStr">
        <is>
          <t>%</t>
        </is>
      </c>
      <c r="P1974" t="n">
        <v>0</v>
      </c>
      <c r="Q1974" t="n">
        <v>0</v>
      </c>
      <c r="R1974">
        <f>A1974&amp;"-"&amp;YEAR(F1974)&amp;"-"&amp;IF(LEN(MONTH(F1974))=1,"0"&amp;MONTH(F1974),MONTH(F1974))&amp;"-"&amp;IF(LEN(DAY(F1974))=1,"0"&amp;DAY(F1974),DAY(F1974))</f>
        <v/>
      </c>
      <c r="S1974" t="inlineStr"/>
    </row>
    <row r="1975">
      <c r="A1975" t="n">
        <v>197</v>
      </c>
      <c r="B1975" t="inlineStr">
        <is>
          <t>Cumplimiento cronograma Mantenimiento de Equipos</t>
        </is>
      </c>
      <c r="C1975" t="inlineStr">
        <is>
          <t>Gestión Infraestructura Física</t>
        </is>
      </c>
      <c r="D1975" t="inlineStr">
        <is>
          <t>Trimestral</t>
        </is>
      </c>
      <c r="E1975" t="inlineStr">
        <is>
          <t>Positivo</t>
        </is>
      </c>
      <c r="F1975" s="128" t="n">
        <v>45930</v>
      </c>
      <c r="G1975">
        <f>YEAR(F1975)</f>
        <v/>
      </c>
      <c r="H1975">
        <f>PROPER(TEXT(F1975,"mmmm"))</f>
        <v/>
      </c>
      <c r="I1975">
        <f>IF(OR(H1975="Enero",H1975="Febrero",H1975="Marzo",H1975="Abril",H1975="Mayo",H1975="Junio"),G1975&amp;"-1",IF(OR(H1975="Julio",H1975="Agosto",H1975="Septiembre",H1975="Octubre",H1975="Noviembre",H1975="Diciembre"),G1975&amp;"-2"))</f>
        <v/>
      </c>
      <c r="J1975" t="n">
        <v>50</v>
      </c>
      <c r="K1975" t="n">
        <v>52</v>
      </c>
      <c r="L1975" s="59">
        <f>IFERROR(IF(OR(J1975=0,K1975=""),"",IF(E1975="Positivo",MIN(MAX(K1975/J1975,0),1.3),MIN(MAX(J1975/K1975,0),1.3))),"")</f>
        <v/>
      </c>
      <c r="M1975" s="59">
        <f>IFERROR(IF(OR(J1975=0,K1975=""),"",IF(E1975="Positivo",MAX(K1975/J1975,0),MAX(J1975/K1975,0))),"")</f>
        <v/>
      </c>
      <c r="N1975" t="inlineStr">
        <is>
          <t>%</t>
        </is>
      </c>
      <c r="O1975" t="inlineStr">
        <is>
          <t>%</t>
        </is>
      </c>
      <c r="P1975" t="n">
        <v>0</v>
      </c>
      <c r="Q1975" t="n">
        <v>0</v>
      </c>
      <c r="R1975">
        <f>A1975&amp;"-"&amp;YEAR(F1975)&amp;"-"&amp;IF(LEN(MONTH(F1975))=1,"0"&amp;MONTH(F1975),MONTH(F1975))&amp;"-"&amp;IF(LEN(DAY(F1975))=1,"0"&amp;DAY(F1975),DAY(F1975))</f>
        <v/>
      </c>
      <c r="S1975" t="inlineStr"/>
    </row>
    <row r="1976">
      <c r="A1976" t="n">
        <v>197</v>
      </c>
      <c r="B1976" t="inlineStr">
        <is>
          <t>Cumplimiento cronograma Mantenimiento de Equipos</t>
        </is>
      </c>
      <c r="C1976" t="inlineStr">
        <is>
          <t>Gestión Infraestructura Física</t>
        </is>
      </c>
      <c r="D1976" t="inlineStr">
        <is>
          <t>Trimestral</t>
        </is>
      </c>
      <c r="E1976" t="inlineStr">
        <is>
          <t>Positivo</t>
        </is>
      </c>
      <c r="F1976" s="128" t="n">
        <v>46022</v>
      </c>
      <c r="G1976">
        <f>YEAR(F1976)</f>
        <v/>
      </c>
      <c r="H1976">
        <f>PROPER(TEXT(F1976,"mmmm"))</f>
        <v/>
      </c>
      <c r="I1976">
        <f>IF(OR(H1976="Enero",H1976="Febrero",H1976="Marzo",H1976="Abril",H1976="Mayo",H1976="Junio"),G1976&amp;"-1",IF(OR(H1976="Julio",H1976="Agosto",H1976="Septiembre",H1976="Octubre",H1976="Noviembre",H1976="Diciembre"),G1976&amp;"-2"))</f>
        <v/>
      </c>
      <c r="J1976" t="n">
        <v>47</v>
      </c>
      <c r="K1976" t="n">
        <v>47</v>
      </c>
      <c r="L1976" s="59">
        <f>IFERROR(IF(OR(J1976=0,K1976=""),"",IF(E1976="Positivo",MIN(MAX(K1976/J1976,0),1.3),MIN(MAX(J1976/K1976,0),1.3))),"")</f>
        <v/>
      </c>
      <c r="M1976" s="59">
        <f>IFERROR(IF(OR(J1976=0,K1976=""),"",IF(E1976="Positivo",MAX(K1976/J1976,0),MAX(J1976/K1976,0))),"")</f>
        <v/>
      </c>
      <c r="N1976" t="inlineStr">
        <is>
          <t>%</t>
        </is>
      </c>
      <c r="O1976" t="inlineStr">
        <is>
          <t>%</t>
        </is>
      </c>
      <c r="P1976" t="n">
        <v>0</v>
      </c>
      <c r="Q1976" t="n">
        <v>0</v>
      </c>
      <c r="R1976">
        <f>A1976&amp;"-"&amp;YEAR(F1976)&amp;"-"&amp;IF(LEN(MONTH(F1976))=1,"0"&amp;MONTH(F1976),MONTH(F1976))&amp;"-"&amp;IF(LEN(DAY(F1976))=1,"0"&amp;DAY(F1976),DAY(F1976))</f>
        <v/>
      </c>
      <c r="S1976" t="inlineStr"/>
    </row>
    <row r="1977">
      <c r="A1977" t="n">
        <v>199</v>
      </c>
      <c r="B1977" t="inlineStr">
        <is>
          <t>Nivel de cumplimiento de eficacia las capacitaciones</t>
        </is>
      </c>
      <c r="C1977" t="inlineStr">
        <is>
          <t>GESTIÓN Y DESARROLLO DEL TALENTO HUMANO</t>
        </is>
      </c>
      <c r="D1977" t="inlineStr">
        <is>
          <t>Semestral</t>
        </is>
      </c>
      <c r="E1977" t="inlineStr">
        <is>
          <t>Positivo</t>
        </is>
      </c>
      <c r="F1977" s="128" t="n">
        <v>44742</v>
      </c>
      <c r="G1977">
        <f>YEAR(F1977)</f>
        <v/>
      </c>
      <c r="H1977">
        <f>PROPER(TEXT(F1977,"mmmm"))</f>
        <v/>
      </c>
      <c r="I1977">
        <f>IF(OR(H1977="Enero",H1977="Febrero",H1977="Marzo",H1977="Abril",H1977="Mayo",H1977="Junio"),G1977&amp;"-1",IF(OR(H1977="Julio",H1977="Agosto",H1977="Septiembre",H1977="Octubre",H1977="Noviembre",H1977="Diciembre"),G1977&amp;"-2"))</f>
        <v/>
      </c>
      <c r="J1977" t="n">
        <v>80</v>
      </c>
      <c r="L1977" s="59">
        <f>IFERROR(IF(OR(J1977=0,K1977=""),"",IF(E1977="Positivo",MIN(MAX(K1977/J1977,0),1.3),MIN(MAX(J1977/K1977,0),1.3))),"")</f>
        <v/>
      </c>
      <c r="M1977" s="59">
        <f>IFERROR(IF(OR(J1977=0,K1977=""),"",IF(E1977="Positivo",MAX(K1977/J1977,0),MAX(J1977/K1977,0))),"")</f>
        <v/>
      </c>
      <c r="N1977" t="inlineStr">
        <is>
          <t>%</t>
        </is>
      </c>
      <c r="O1977" t="inlineStr">
        <is>
          <t>No Aplica</t>
        </is>
      </c>
      <c r="P1977" t="n">
        <v>0</v>
      </c>
      <c r="Q1977" t="n">
        <v>0</v>
      </c>
      <c r="R1977">
        <f>A1977&amp;"-"&amp;YEAR(F1977)&amp;"-"&amp;IF(LEN(MONTH(F1977))=1,"0"&amp;MONTH(F1977),MONTH(F1977))&amp;"-"&amp;IF(LEN(DAY(F1977))=1,"0"&amp;DAY(F1977),DAY(F1977))</f>
        <v/>
      </c>
      <c r="S1977" t="inlineStr">
        <is>
          <t>No Aplica</t>
        </is>
      </c>
    </row>
    <row r="1978">
      <c r="A1978" t="n">
        <v>199</v>
      </c>
      <c r="B1978" t="inlineStr">
        <is>
          <t>Nivel de cumplimiento de eficacia las capacitaciones</t>
        </is>
      </c>
      <c r="C1978" t="inlineStr">
        <is>
          <t>GESTIÓN Y DESARROLLO DEL TALENTO HUMANO</t>
        </is>
      </c>
      <c r="D1978" t="inlineStr">
        <is>
          <t>Semestral</t>
        </is>
      </c>
      <c r="E1978" t="inlineStr">
        <is>
          <t>Positivo</t>
        </is>
      </c>
      <c r="F1978" s="128" t="n">
        <v>44926</v>
      </c>
      <c r="G1978">
        <f>YEAR(F1978)</f>
        <v/>
      </c>
      <c r="H1978">
        <f>PROPER(TEXT(F1978,"mmmm"))</f>
        <v/>
      </c>
      <c r="I1978">
        <f>IF(OR(H1978="Enero",H1978="Febrero",H1978="Marzo",H1978="Abril",H1978="Mayo",H1978="Junio"),G1978&amp;"-1",IF(OR(H1978="Julio",H1978="Agosto",H1978="Septiembre",H1978="Octubre",H1978="Noviembre",H1978="Diciembre"),G1978&amp;"-2"))</f>
        <v/>
      </c>
      <c r="J1978" t="n">
        <v>80</v>
      </c>
      <c r="L1978" s="59">
        <f>IFERROR(IF(OR(J1978=0,K1978=""),"",IF(E1978="Positivo",MIN(MAX(K1978/J1978,0),1.3),MIN(MAX(J1978/K1978,0),1.3))),"")</f>
        <v/>
      </c>
      <c r="M1978" s="59">
        <f>IFERROR(IF(OR(J1978=0,K1978=""),"",IF(E1978="Positivo",MAX(K1978/J1978,0),MAX(J1978/K1978,0))),"")</f>
        <v/>
      </c>
      <c r="N1978" t="inlineStr">
        <is>
          <t>%</t>
        </is>
      </c>
      <c r="O1978" t="inlineStr">
        <is>
          <t>No Aplica</t>
        </is>
      </c>
      <c r="P1978" t="n">
        <v>0</v>
      </c>
      <c r="Q1978" t="n">
        <v>0</v>
      </c>
      <c r="R1978">
        <f>A1978&amp;"-"&amp;YEAR(F1978)&amp;"-"&amp;IF(LEN(MONTH(F1978))=1,"0"&amp;MONTH(F1978),MONTH(F1978))&amp;"-"&amp;IF(LEN(DAY(F1978))=1,"0"&amp;DAY(F1978),DAY(F1978))</f>
        <v/>
      </c>
      <c r="S1978" t="inlineStr">
        <is>
          <t>No Aplica</t>
        </is>
      </c>
    </row>
    <row r="1979">
      <c r="A1979" t="n">
        <v>199</v>
      </c>
      <c r="B1979" t="inlineStr">
        <is>
          <t>Nivel de cumplimiento de eficacia las capacitaciones</t>
        </is>
      </c>
      <c r="C1979" t="inlineStr">
        <is>
          <t>GESTIÓN Y DESARROLLO DEL TALENTO HUMANO</t>
        </is>
      </c>
      <c r="D1979" t="inlineStr">
        <is>
          <t>Semestral</t>
        </is>
      </c>
      <c r="E1979" t="inlineStr">
        <is>
          <t>Positivo</t>
        </is>
      </c>
      <c r="F1979" s="128" t="n">
        <v>45838</v>
      </c>
      <c r="G1979">
        <f>YEAR(F1979)</f>
        <v/>
      </c>
      <c r="H1979">
        <f>PROPER(TEXT(F1979,"mmmm"))</f>
        <v/>
      </c>
      <c r="I1979">
        <f>IF(OR(H1979="Enero",H1979="Febrero",H1979="Marzo",H1979="Abril",H1979="Mayo",H1979="Junio"),G1979&amp;"-1",IF(OR(H1979="Julio",H1979="Agosto",H1979="Septiembre",H1979="Octubre",H1979="Noviembre",H1979="Diciembre"),G1979&amp;"-2"))</f>
        <v/>
      </c>
      <c r="J1979" t="n">
        <v>80</v>
      </c>
      <c r="K1979" t="n">
        <v>92.09999999999999</v>
      </c>
      <c r="L1979" s="59">
        <f>IFERROR(IF(OR(J1979=0,K1979=""),"",IF(E1979="Positivo",MIN(MAX(K1979/J1979,0),1.3),MIN(MAX(J1979/K1979,0),1.3))),"")</f>
        <v/>
      </c>
      <c r="M1979" s="59">
        <f>IFERROR(IF(OR(J1979=0,K1979=""),"",IF(E1979="Positivo",MAX(K1979/J1979,0),MAX(J1979/K1979,0))),"")</f>
        <v/>
      </c>
      <c r="N1979" t="inlineStr">
        <is>
          <t>%</t>
        </is>
      </c>
      <c r="O1979" t="inlineStr">
        <is>
          <t>%</t>
        </is>
      </c>
      <c r="P1979" t="n">
        <v>0</v>
      </c>
      <c r="Q1979" t="n">
        <v>0</v>
      </c>
      <c r="R1979">
        <f>A1979&amp;"-"&amp;YEAR(F1979)&amp;"-"&amp;IF(LEN(MONTH(F1979))=1,"0"&amp;MONTH(F1979),MONTH(F1979))&amp;"-"&amp;IF(LEN(DAY(F1979))=1,"0"&amp;DAY(F1979),DAY(F1979))</f>
        <v/>
      </c>
      <c r="S1979" t="inlineStr"/>
    </row>
    <row r="1980">
      <c r="A1980" t="n">
        <v>199</v>
      </c>
      <c r="B1980" t="inlineStr">
        <is>
          <t>Nivel de cumplimiento de eficacia las capacitaciones</t>
        </is>
      </c>
      <c r="C1980" t="inlineStr">
        <is>
          <t>GESTIÓN Y DESARROLLO DEL TALENTO HUMANO</t>
        </is>
      </c>
      <c r="D1980" t="inlineStr">
        <is>
          <t>Semestral</t>
        </is>
      </c>
      <c r="E1980" t="inlineStr">
        <is>
          <t>Positivo</t>
        </is>
      </c>
      <c r="F1980" s="128" t="n">
        <v>46022</v>
      </c>
      <c r="G1980">
        <f>YEAR(F1980)</f>
        <v/>
      </c>
      <c r="H1980">
        <f>PROPER(TEXT(F1980,"mmmm"))</f>
        <v/>
      </c>
      <c r="I1980">
        <f>IF(OR(H1980="Enero",H1980="Febrero",H1980="Marzo",H1980="Abril",H1980="Mayo",H1980="Junio"),G1980&amp;"-1",IF(OR(H1980="Julio",H1980="Agosto",H1980="Septiembre",H1980="Octubre",H1980="Noviembre",H1980="Diciembre"),G1980&amp;"-2"))</f>
        <v/>
      </c>
      <c r="J1980" t="n">
        <v>80</v>
      </c>
      <c r="K1980" t="n">
        <v>92.89</v>
      </c>
      <c r="L1980" s="59">
        <f>IFERROR(IF(OR(J1980=0,K1980=""),"",IF(E1980="Positivo",MIN(MAX(K1980/J1980,0),1.3),MIN(MAX(J1980/K1980,0),1.3))),"")</f>
        <v/>
      </c>
      <c r="M1980" s="59">
        <f>IFERROR(IF(OR(J1980=0,K1980=""),"",IF(E1980="Positivo",MAX(K1980/J1980,0),MAX(J1980/K1980,0))),"")</f>
        <v/>
      </c>
      <c r="N1980" t="inlineStr">
        <is>
          <t>%</t>
        </is>
      </c>
      <c r="O1980" t="inlineStr">
        <is>
          <t>%</t>
        </is>
      </c>
      <c r="P1980" t="n">
        <v>0</v>
      </c>
      <c r="Q1980" t="n">
        <v>0</v>
      </c>
      <c r="R1980">
        <f>A1980&amp;"-"&amp;YEAR(F1980)&amp;"-"&amp;IF(LEN(MONTH(F1980))=1,"0"&amp;MONTH(F1980),MONTH(F1980))&amp;"-"&amp;IF(LEN(DAY(F1980))=1,"0"&amp;DAY(F1980),DAY(F1980))</f>
        <v/>
      </c>
      <c r="S1980" t="inlineStr"/>
    </row>
    <row r="1981">
      <c r="A1981" t="n">
        <v>200</v>
      </c>
      <c r="B1981" t="inlineStr">
        <is>
          <t>Nivel de efectividad de las capacitaciones</t>
        </is>
      </c>
      <c r="C1981" t="inlineStr">
        <is>
          <t>GESTIÓN Y DESARROLLO DEL TALENTO HUMANO</t>
        </is>
      </c>
      <c r="D1981" t="inlineStr">
        <is>
          <t>Anual</t>
        </is>
      </c>
      <c r="E1981" t="inlineStr">
        <is>
          <t>Positivo</t>
        </is>
      </c>
      <c r="F1981" s="128" t="n">
        <v>44926</v>
      </c>
      <c r="G1981">
        <f>YEAR(F1981)</f>
        <v/>
      </c>
      <c r="H1981">
        <f>PROPER(TEXT(F1981,"mmmm"))</f>
        <v/>
      </c>
      <c r="I1981">
        <f>IF(OR(H1981="Enero",H1981="Febrero",H1981="Marzo",H1981="Abril",H1981="Mayo",H1981="Junio"),G1981&amp;"-1",IF(OR(H1981="Julio",H1981="Agosto",H1981="Septiembre",H1981="Octubre",H1981="Noviembre",H1981="Diciembre"),G1981&amp;"-2"))</f>
        <v/>
      </c>
      <c r="J1981" t="n">
        <v>70</v>
      </c>
      <c r="L1981" s="59">
        <f>IFERROR(IF(OR(J1981=0,K1981=""),"",IF(E1981="Positivo",MIN(MAX(K1981/J1981,0),1.3),MIN(MAX(J1981/K1981,0),1.3))),"")</f>
        <v/>
      </c>
      <c r="M1981" s="59">
        <f>IFERROR(IF(OR(J1981=0,K1981=""),"",IF(E1981="Positivo",MAX(K1981/J1981,0),MAX(J1981/K1981,0))),"")</f>
        <v/>
      </c>
      <c r="N1981" t="inlineStr">
        <is>
          <t>%</t>
        </is>
      </c>
      <c r="O1981" t="inlineStr">
        <is>
          <t>No Aplica</t>
        </is>
      </c>
      <c r="P1981" t="n">
        <v>0</v>
      </c>
      <c r="Q1981" t="n">
        <v>1</v>
      </c>
      <c r="R1981">
        <f>A1981&amp;"-"&amp;YEAR(F1981)&amp;"-"&amp;IF(LEN(MONTH(F1981))=1,"0"&amp;MONTH(F1981),MONTH(F1981))&amp;"-"&amp;IF(LEN(DAY(F1981))=1,"0"&amp;DAY(F1981),DAY(F1981))</f>
        <v/>
      </c>
      <c r="S1981" t="inlineStr">
        <is>
          <t>No Aplica</t>
        </is>
      </c>
    </row>
    <row r="1982">
      <c r="A1982" t="n">
        <v>200</v>
      </c>
      <c r="B1982" t="inlineStr">
        <is>
          <t>Nivel de efectividad de las capacitaciones</t>
        </is>
      </c>
      <c r="C1982" t="inlineStr">
        <is>
          <t>GESTIÓN Y DESARROLLO DEL TALENTO HUMANO</t>
        </is>
      </c>
      <c r="D1982" t="inlineStr">
        <is>
          <t>Anual</t>
        </is>
      </c>
      <c r="E1982" t="inlineStr">
        <is>
          <t>Positivo</t>
        </is>
      </c>
      <c r="F1982" s="128" t="n">
        <v>46022</v>
      </c>
      <c r="G1982">
        <f>YEAR(F1982)</f>
        <v/>
      </c>
      <c r="H1982">
        <f>PROPER(TEXT(F1982,"mmmm"))</f>
        <v/>
      </c>
      <c r="I1982">
        <f>IF(OR(H1982="Enero",H1982="Febrero",H1982="Marzo",H1982="Abril",H1982="Mayo",H1982="Junio"),G1982&amp;"-1",IF(OR(H1982="Julio",H1982="Agosto",H1982="Septiembre",H1982="Octubre",H1982="Noviembre",H1982="Diciembre"),G1982&amp;"-2"))</f>
        <v/>
      </c>
      <c r="J1982" t="n">
        <v>87</v>
      </c>
      <c r="K1982" t="n">
        <v>90.84999999999999</v>
      </c>
      <c r="L1982" s="59">
        <f>IFERROR(IF(OR(J1982=0,K1982=""),"",IF(E1982="Positivo",MIN(MAX(K1982/J1982,0),1.3),MIN(MAX(J1982/K1982,0),1.3))),"")</f>
        <v/>
      </c>
      <c r="M1982" s="59">
        <f>IFERROR(IF(OR(J1982=0,K1982=""),"",IF(E1982="Positivo",MAX(K1982/J1982,0),MAX(J1982/K1982,0))),"")</f>
        <v/>
      </c>
      <c r="N1982" t="inlineStr">
        <is>
          <t>%</t>
        </is>
      </c>
      <c r="O1982" t="inlineStr">
        <is>
          <t>%</t>
        </is>
      </c>
      <c r="P1982" t="n">
        <v>0</v>
      </c>
      <c r="Q1982" t="n">
        <v>1</v>
      </c>
      <c r="R1982">
        <f>A1982&amp;"-"&amp;YEAR(F1982)&amp;"-"&amp;IF(LEN(MONTH(F1982))=1,"0"&amp;MONTH(F1982),MONTH(F1982))&amp;"-"&amp;IF(LEN(DAY(F1982))=1,"0"&amp;DAY(F1982),DAY(F1982))</f>
        <v/>
      </c>
      <c r="S1982" t="inlineStr"/>
    </row>
    <row r="1983">
      <c r="A1983" t="n">
        <v>202</v>
      </c>
      <c r="B1983" t="inlineStr">
        <is>
          <t>Great Place to Work</t>
        </is>
      </c>
      <c r="C1983" t="inlineStr">
        <is>
          <t>GESTIÓN Y DESARROLLO DEL TALENTO HUMANO</t>
        </is>
      </c>
      <c r="D1983" t="inlineStr">
        <is>
          <t>Anual</t>
        </is>
      </c>
      <c r="E1983" t="inlineStr">
        <is>
          <t>Positivo</t>
        </is>
      </c>
      <c r="F1983" s="128" t="n">
        <v>45657</v>
      </c>
      <c r="G1983">
        <f>YEAR(F1983)</f>
        <v/>
      </c>
      <c r="H1983">
        <f>PROPER(TEXT(F1983,"mmmm"))</f>
        <v/>
      </c>
      <c r="I1983">
        <f>IF(OR(H1983="Enero",H1983="Febrero",H1983="Marzo",H1983="Abril",H1983="Mayo",H1983="Junio"),G1983&amp;"-1",IF(OR(H1983="Julio",H1983="Agosto",H1983="Septiembre",H1983="Octubre",H1983="Noviembre",H1983="Diciembre"),G1983&amp;"-2"))</f>
        <v/>
      </c>
      <c r="K1983" t="n">
        <v>0</v>
      </c>
      <c r="L1983" s="59">
        <f>IFERROR(IF(OR(J1983=0,K1983=""),"",IF(E1983="Positivo",MIN(MAX(K1983/J1983,0),1.3),MIN(MAX(J1983/K1983,0),1.3))),"")</f>
        <v/>
      </c>
      <c r="M1983" s="59">
        <f>IFERROR(IF(OR(J1983=0,K1983=""),"",IF(E1983="Positivo",MAX(K1983/J1983,0),MAX(J1983/K1983,0))),"")</f>
        <v/>
      </c>
      <c r="N1983" t="inlineStr">
        <is>
          <t>DEC</t>
        </is>
      </c>
      <c r="O1983" t="inlineStr">
        <is>
          <t>DEC</t>
        </is>
      </c>
      <c r="P1983" t="n">
        <v>1</v>
      </c>
      <c r="Q1983" t="n">
        <v>0</v>
      </c>
      <c r="R1983">
        <f>A1983&amp;"-"&amp;YEAR(F1983)&amp;"-"&amp;IF(LEN(MONTH(F1983))=1,"0"&amp;MONTH(F1983),MONTH(F1983))&amp;"-"&amp;IF(LEN(DAY(F1983))=1,"0"&amp;DAY(F1983),DAY(F1983))</f>
        <v/>
      </c>
      <c r="S1983" t="inlineStr"/>
    </row>
    <row r="1984">
      <c r="A1984" t="n">
        <v>202</v>
      </c>
      <c r="B1984" t="inlineStr">
        <is>
          <t>Great Place to Work</t>
        </is>
      </c>
      <c r="C1984" t="inlineStr">
        <is>
          <t>GESTIÓN Y DESARROLLO DEL TALENTO HUMANO</t>
        </is>
      </c>
      <c r="D1984" t="inlineStr">
        <is>
          <t>Anual</t>
        </is>
      </c>
      <c r="E1984" t="inlineStr">
        <is>
          <t>Positivo</t>
        </is>
      </c>
      <c r="F1984" s="128" t="n">
        <v>46022</v>
      </c>
      <c r="G1984">
        <f>YEAR(F1984)</f>
        <v/>
      </c>
      <c r="H1984">
        <f>PROPER(TEXT(F1984,"mmmm"))</f>
        <v/>
      </c>
      <c r="I1984">
        <f>IF(OR(H1984="Enero",H1984="Febrero",H1984="Marzo",H1984="Abril",H1984="Mayo",H1984="Junio"),G1984&amp;"-1",IF(OR(H1984="Julio",H1984="Agosto",H1984="Septiembre",H1984="Octubre",H1984="Noviembre",H1984="Diciembre"),G1984&amp;"-2"))</f>
        <v/>
      </c>
      <c r="J1984" t="n">
        <v>68.7</v>
      </c>
      <c r="K1984" t="n">
        <v>81</v>
      </c>
      <c r="L1984" s="59">
        <f>IFERROR(IF(OR(J1984=0,K1984=""),"",IF(E1984="Positivo",MIN(MAX(K1984/J1984,0),1.3),MIN(MAX(J1984/K1984,0),1.3))),"")</f>
        <v/>
      </c>
      <c r="M1984" s="59">
        <f>IFERROR(IF(OR(J1984=0,K1984=""),"",IF(E1984="Positivo",MAX(K1984/J1984,0),MAX(J1984/K1984,0))),"")</f>
        <v/>
      </c>
      <c r="N1984" t="inlineStr">
        <is>
          <t>DEC</t>
        </is>
      </c>
      <c r="O1984" t="inlineStr">
        <is>
          <t>DEC</t>
        </is>
      </c>
      <c r="P1984" t="n">
        <v>1</v>
      </c>
      <c r="Q1984" t="n">
        <v>0</v>
      </c>
      <c r="R1984">
        <f>A1984&amp;"-"&amp;YEAR(F1984)&amp;"-"&amp;IF(LEN(MONTH(F1984))=1,"0"&amp;MONTH(F1984),MONTH(F1984))&amp;"-"&amp;IF(LEN(DAY(F1984))=1,"0"&amp;DAY(F1984),DAY(F1984))</f>
        <v/>
      </c>
      <c r="S1984" t="inlineStr"/>
    </row>
    <row r="1985">
      <c r="A1985" t="n">
        <v>203</v>
      </c>
      <c r="B1985" t="inlineStr">
        <is>
          <t>Cumplimiento de Ingresos</t>
        </is>
      </c>
      <c r="C1985" t="inlineStr">
        <is>
          <t>Planeación Financiera</t>
        </is>
      </c>
      <c r="D1985" t="inlineStr">
        <is>
          <t>Semestral</t>
        </is>
      </c>
      <c r="E1985" t="inlineStr">
        <is>
          <t>Positivo</t>
        </is>
      </c>
      <c r="F1985" s="128" t="n">
        <v>46022</v>
      </c>
      <c r="G1985">
        <f>YEAR(F1985)</f>
        <v/>
      </c>
      <c r="H1985">
        <f>PROPER(TEXT(F1985,"mmmm"))</f>
        <v/>
      </c>
      <c r="I1985">
        <f>IF(OR(H1985="Enero",H1985="Febrero",H1985="Marzo",H1985="Abril",H1985="Mayo",H1985="Junio"),G1985&amp;"-1",IF(OR(H1985="Julio",H1985="Agosto",H1985="Septiembre",H1985="Octubre",H1985="Noviembre",H1985="Diciembre"),G1985&amp;"-2"))</f>
        <v/>
      </c>
      <c r="J1985" t="n">
        <v>285</v>
      </c>
      <c r="K1985" t="n">
        <v>653656957050</v>
      </c>
      <c r="L1985" s="59">
        <f>IFERROR(IF(OR(J1985=0,K1985=""),"",IF(E1985="Positivo",MIN(MAX(K1985/J1985,0),1.3),MIN(MAX(J1985/K1985,0),1.3))),"")</f>
        <v/>
      </c>
      <c r="M1985" s="59">
        <f>IFERROR(IF(OR(J1985=0,K1985=""),"",IF(E1985="Positivo",MAX(K1985/J1985,0),MAX(J1985/K1985,0))),"")</f>
        <v/>
      </c>
      <c r="N1985" t="inlineStr">
        <is>
          <t>$</t>
        </is>
      </c>
      <c r="O1985" t="inlineStr">
        <is>
          <t>$</t>
        </is>
      </c>
      <c r="P1985" t="n">
        <v>0</v>
      </c>
      <c r="Q1985" t="n">
        <v>0</v>
      </c>
      <c r="R1985">
        <f>A1985&amp;"-"&amp;YEAR(F1985)&amp;"-"&amp;IF(LEN(MONTH(F1985))=1,"0"&amp;MONTH(F1985),MONTH(F1985))&amp;"-"&amp;IF(LEN(DAY(F1985))=1,"0"&amp;DAY(F1985),DAY(F1985))</f>
        <v/>
      </c>
      <c r="S1985" t="inlineStr"/>
    </row>
    <row r="1986">
      <c r="A1986" t="n">
        <v>204</v>
      </c>
      <c r="B1986" t="inlineStr">
        <is>
          <t>Caja</t>
        </is>
      </c>
      <c r="C1986" t="inlineStr">
        <is>
          <t>Planeación Financiera</t>
        </is>
      </c>
      <c r="D1986" t="inlineStr">
        <is>
          <t>Semestral</t>
        </is>
      </c>
      <c r="E1986" t="inlineStr">
        <is>
          <t>Positivo</t>
        </is>
      </c>
      <c r="F1986" s="128" t="n">
        <v>46022</v>
      </c>
      <c r="G1986">
        <f>YEAR(F1986)</f>
        <v/>
      </c>
      <c r="H1986">
        <f>PROPER(TEXT(F1986,"mmmm"))</f>
        <v/>
      </c>
      <c r="I1986">
        <f>IF(OR(H1986="Enero",H1986="Febrero",H1986="Marzo",H1986="Abril",H1986="Mayo",H1986="Junio"),G1986&amp;"-1",IF(OR(H1986="Julio",H1986="Agosto",H1986="Septiembre",H1986="Octubre",H1986="Noviembre",H1986="Diciembre"),G1986&amp;"-2"))</f>
        <v/>
      </c>
      <c r="J1986" t="n">
        <v>128448131182</v>
      </c>
      <c r="K1986" t="n">
        <v>195548387375</v>
      </c>
      <c r="L1986" s="59">
        <f>IFERROR(IF(OR(J1986=0,K1986=""),"",IF(E1986="Positivo",MIN(MAX(K1986/J1986,0),1.3),MIN(MAX(J1986/K1986,0),1.3))),"")</f>
        <v/>
      </c>
      <c r="M1986" s="59">
        <f>IFERROR(IF(OR(J1986=0,K1986=""),"",IF(E1986="Positivo",MAX(K1986/J1986,0),MAX(J1986/K1986,0))),"")</f>
        <v/>
      </c>
      <c r="N1986" t="inlineStr">
        <is>
          <t>$</t>
        </is>
      </c>
      <c r="O1986" t="inlineStr">
        <is>
          <t>$</t>
        </is>
      </c>
      <c r="P1986" t="n">
        <v>0</v>
      </c>
      <c r="Q1986" t="n">
        <v>0</v>
      </c>
      <c r="R1986">
        <f>A1986&amp;"-"&amp;YEAR(F1986)&amp;"-"&amp;IF(LEN(MONTH(F1986))=1,"0"&amp;MONTH(F1986),MONTH(F1986))&amp;"-"&amp;IF(LEN(DAY(F1986))=1,"0"&amp;DAY(F1986),DAY(F1986))</f>
        <v/>
      </c>
      <c r="S1986" t="inlineStr"/>
    </row>
    <row r="1987">
      <c r="A1987" t="n">
        <v>205</v>
      </c>
      <c r="B1987" t="inlineStr">
        <is>
          <t>Utilidad Neta</t>
        </is>
      </c>
      <c r="C1987" t="inlineStr">
        <is>
          <t>Planeación Financiera</t>
        </is>
      </c>
      <c r="D1987" t="inlineStr">
        <is>
          <t>Semestral</t>
        </is>
      </c>
      <c r="E1987" t="inlineStr">
        <is>
          <t>Positivo</t>
        </is>
      </c>
      <c r="F1987" s="128" t="n">
        <v>46022</v>
      </c>
      <c r="G1987">
        <f>YEAR(F1987)</f>
        <v/>
      </c>
      <c r="H1987">
        <f>PROPER(TEXT(F1987,"mmmm"))</f>
        <v/>
      </c>
      <c r="I1987">
        <f>IF(OR(H1987="Enero",H1987="Febrero",H1987="Marzo",H1987="Abril",H1987="Mayo",H1987="Junio"),G1987&amp;"-1",IF(OR(H1987="Julio",H1987="Agosto",H1987="Septiembre",H1987="Octubre",H1987="Noviembre",H1987="Diciembre"),G1987&amp;"-2"))</f>
        <v/>
      </c>
      <c r="J1987" t="n">
        <v>4684155397</v>
      </c>
      <c r="K1987" t="n">
        <v>5763937304</v>
      </c>
      <c r="L1987" s="59">
        <f>IFERROR(IF(OR(J1987=0,K1987=""),"",IF(E1987="Positivo",MIN(MAX(K1987/J1987,0),1.3),MIN(MAX(J1987/K1987,0),1.3))),"")</f>
        <v/>
      </c>
      <c r="M1987" s="59">
        <f>IFERROR(IF(OR(J1987=0,K1987=""),"",IF(E1987="Positivo",MAX(K1987/J1987,0),MAX(J1987/K1987,0))),"")</f>
        <v/>
      </c>
      <c r="N1987" t="inlineStr">
        <is>
          <t>$</t>
        </is>
      </c>
      <c r="O1987" t="inlineStr">
        <is>
          <t>$</t>
        </is>
      </c>
      <c r="P1987" t="n">
        <v>0</v>
      </c>
      <c r="Q1987" t="n">
        <v>0</v>
      </c>
      <c r="R1987">
        <f>A1987&amp;"-"&amp;YEAR(F1987)&amp;"-"&amp;IF(LEN(MONTH(F1987))=1,"0"&amp;MONTH(F1987),MONTH(F1987))&amp;"-"&amp;IF(LEN(DAY(F1987))=1,"0"&amp;DAY(F1987),DAY(F1987))</f>
        <v/>
      </c>
      <c r="S1987" t="inlineStr"/>
    </row>
    <row r="1988">
      <c r="A1988" t="n">
        <v>206</v>
      </c>
      <c r="B1988" t="inlineStr">
        <is>
          <t>Inversión en CAPEX de la utilidad anterior</t>
        </is>
      </c>
      <c r="C1988" t="inlineStr">
        <is>
          <t>Planeación Financiera</t>
        </is>
      </c>
      <c r="D1988" t="inlineStr">
        <is>
          <t>Anual</t>
        </is>
      </c>
      <c r="E1988" t="inlineStr">
        <is>
          <t>Positivo</t>
        </is>
      </c>
      <c r="F1988" s="128" t="n">
        <v>46022</v>
      </c>
      <c r="G1988">
        <f>YEAR(F1988)</f>
        <v/>
      </c>
      <c r="H1988">
        <f>PROPER(TEXT(F1988,"mmmm"))</f>
        <v/>
      </c>
      <c r="I1988">
        <f>IF(OR(H1988="Enero",H1988="Febrero",H1988="Marzo",H1988="Abril",H1988="Mayo",H1988="Junio"),G1988&amp;"-1",IF(OR(H1988="Julio",H1988="Agosto",H1988="Septiembre",H1988="Octubre",H1988="Noviembre",H1988="Diciembre"),G1988&amp;"-2"))</f>
        <v/>
      </c>
      <c r="J1988" t="n">
        <v>1</v>
      </c>
      <c r="K1988" t="n">
        <v>2.14</v>
      </c>
      <c r="L1988" s="59">
        <f>IFERROR(IF(OR(J1988=0,K1988=""),"",IF(E1988="Positivo",MIN(MAX(K1988/J1988,0),1.3),MIN(MAX(J1988/K1988,0),1.3))),"")</f>
        <v/>
      </c>
      <c r="M1988" s="59">
        <f>IFERROR(IF(OR(J1988=0,K1988=""),"",IF(E1988="Positivo",MAX(K1988/J1988,0),MAX(J1988/K1988,0))),"")</f>
        <v/>
      </c>
      <c r="N1988" t="inlineStr">
        <is>
          <t>%</t>
        </is>
      </c>
      <c r="O1988" t="inlineStr">
        <is>
          <t>%</t>
        </is>
      </c>
      <c r="P1988" t="n">
        <v>0</v>
      </c>
      <c r="Q1988" t="n">
        <v>2</v>
      </c>
      <c r="R1988">
        <f>A1988&amp;"-"&amp;YEAR(F1988)&amp;"-"&amp;IF(LEN(MONTH(F1988))=1,"0"&amp;MONTH(F1988),MONTH(F1988))&amp;"-"&amp;IF(LEN(DAY(F1988))=1,"0"&amp;DAY(F1988),DAY(F1988))</f>
        <v/>
      </c>
      <c r="S1988" t="inlineStr"/>
    </row>
    <row r="1989">
      <c r="A1989" t="n">
        <v>207</v>
      </c>
      <c r="B1989" t="inlineStr">
        <is>
          <t>Nivel de Cumplimiento Opex</t>
        </is>
      </c>
      <c r="C1989" t="inlineStr">
        <is>
          <t>Planeación Financiera</t>
        </is>
      </c>
      <c r="D1989" t="inlineStr">
        <is>
          <t>Semestral</t>
        </is>
      </c>
      <c r="E1989" t="inlineStr">
        <is>
          <t>Negativo</t>
        </is>
      </c>
      <c r="F1989" s="128" t="n">
        <v>46022</v>
      </c>
      <c r="G1989">
        <f>YEAR(F1989)</f>
        <v/>
      </c>
      <c r="H1989">
        <f>PROPER(TEXT(F1989,"mmmm"))</f>
        <v/>
      </c>
      <c r="I1989">
        <f>IF(OR(H1989="Enero",H1989="Febrero",H1989="Marzo",H1989="Abril",H1989="Mayo",H1989="Junio"),G1989&amp;"-1",IF(OR(H1989="Julio",H1989="Agosto",H1989="Septiembre",H1989="Octubre",H1989="Noviembre",H1989="Diciembre"),G1989&amp;"-2"))</f>
        <v/>
      </c>
      <c r="J1989" t="n">
        <v>277178213544</v>
      </c>
      <c r="K1989" t="n">
        <v>306600939456</v>
      </c>
      <c r="L1989" s="59">
        <f>IFERROR(IF(OR(J1989=0,K1989=""),"",IF(E1989="Positivo",MIN(MAX(K1989/J1989,0),1.3),MIN(MAX(J1989/K1989,0),1.3))),"")</f>
        <v/>
      </c>
      <c r="M1989" s="59">
        <f>IFERROR(IF(OR(J1989=0,K1989=""),"",IF(E1989="Positivo",MAX(K1989/J1989,0),MAX(J1989/K1989,0))),"")</f>
        <v/>
      </c>
      <c r="N1989" t="inlineStr">
        <is>
          <t>$</t>
        </is>
      </c>
      <c r="O1989" t="inlineStr">
        <is>
          <t>$</t>
        </is>
      </c>
      <c r="P1989" t="n">
        <v>0</v>
      </c>
      <c r="Q1989" t="n">
        <v>0</v>
      </c>
      <c r="R1989">
        <f>A1989&amp;"-"&amp;YEAR(F1989)&amp;"-"&amp;IF(LEN(MONTH(F1989))=1,"0"&amp;MONTH(F1989),MONTH(F1989))&amp;"-"&amp;IF(LEN(DAY(F1989))=1,"0"&amp;DAY(F1989),DAY(F1989))</f>
        <v/>
      </c>
      <c r="S1989" t="inlineStr"/>
    </row>
    <row r="1990">
      <c r="A1990" t="n">
        <v>208</v>
      </c>
      <c r="B1990" t="inlineStr">
        <is>
          <t>Consumo de Agua m3 Mensual</t>
        </is>
      </c>
      <c r="C1990" t="inlineStr">
        <is>
          <t>GESTIÓN AMBIENTAL</t>
        </is>
      </c>
      <c r="D1990" t="inlineStr">
        <is>
          <t>Mensual</t>
        </is>
      </c>
      <c r="E1990" t="inlineStr">
        <is>
          <t>Negativo</t>
        </is>
      </c>
      <c r="F1990" s="128" t="n">
        <v>44592</v>
      </c>
      <c r="G1990">
        <f>YEAR(F1990)</f>
        <v/>
      </c>
      <c r="H1990">
        <f>PROPER(TEXT(F1990,"mmmm"))</f>
        <v/>
      </c>
      <c r="I1990">
        <f>IF(OR(H1990="Enero",H1990="Febrero",H1990="Marzo",H1990="Abril",H1990="Mayo",H1990="Junio"),G1990&amp;"-1",IF(OR(H1990="Julio",H1990="Agosto",H1990="Septiembre",H1990="Octubre",H1990="Noviembre",H1990="Diciembre"),G1990&amp;"-2"))</f>
        <v/>
      </c>
      <c r="J1990" t="n">
        <v>3400</v>
      </c>
      <c r="K1990" t="n">
        <v>654</v>
      </c>
      <c r="L1990" s="59">
        <f>IFERROR(IF(OR(J1990=0,K1990=""),"",IF(E1990="Positivo",MIN(MAX(K1990/J1990,0),1.0),MIN(MAX(J1990/K1990,0),1.0))),"")</f>
        <v/>
      </c>
      <c r="M1990" s="59">
        <f>IFERROR(IF(OR(J1990=0,K1990=""),"",IF(E1990="Positivo",MAX(K1990/J1990,0),MAX(J1990/K1990,0))),"")</f>
        <v/>
      </c>
      <c r="N1990" t="inlineStr">
        <is>
          <t>m3</t>
        </is>
      </c>
      <c r="O1990" t="inlineStr">
        <is>
          <t>m3</t>
        </is>
      </c>
      <c r="P1990" t="n">
        <v>0</v>
      </c>
      <c r="Q1990" t="n">
        <v>0</v>
      </c>
      <c r="R1990">
        <f>A1990&amp;"-"&amp;YEAR(F1990)&amp;"-"&amp;IF(LEN(MONTH(F1990))=1,"0"&amp;MONTH(F1990),MONTH(F1990))&amp;"-"&amp;IF(LEN(DAY(F1990))=1,"0"&amp;DAY(F1990),DAY(F1990))</f>
        <v/>
      </c>
      <c r="S1990" t="inlineStr"/>
    </row>
    <row r="1991">
      <c r="A1991" t="n">
        <v>208</v>
      </c>
      <c r="B1991" t="inlineStr">
        <is>
          <t>Consumo de Agua m3 Mensual</t>
        </is>
      </c>
      <c r="C1991" t="inlineStr">
        <is>
          <t>GESTIÓN AMBIENTAL</t>
        </is>
      </c>
      <c r="D1991" t="inlineStr">
        <is>
          <t>Mensual</t>
        </is>
      </c>
      <c r="E1991" t="inlineStr">
        <is>
          <t>Negativo</t>
        </is>
      </c>
      <c r="F1991" s="128" t="n">
        <v>44620</v>
      </c>
      <c r="G1991">
        <f>YEAR(F1991)</f>
        <v/>
      </c>
      <c r="H1991">
        <f>PROPER(TEXT(F1991,"mmmm"))</f>
        <v/>
      </c>
      <c r="I1991">
        <f>IF(OR(H1991="Enero",H1991="Febrero",H1991="Marzo",H1991="Abril",H1991="Mayo",H1991="Junio"),G1991&amp;"-1",IF(OR(H1991="Julio",H1991="Agosto",H1991="Septiembre",H1991="Octubre",H1991="Noviembre",H1991="Diciembre"),G1991&amp;"-2"))</f>
        <v/>
      </c>
      <c r="J1991" t="n">
        <v>5100</v>
      </c>
      <c r="K1991" t="n">
        <v>915.5</v>
      </c>
      <c r="L1991" s="59">
        <f>IFERROR(IF(OR(J1991=0,K1991=""),"",IF(E1991="Positivo",MIN(MAX(K1991/J1991,0),1.0),MIN(MAX(J1991/K1991,0),1.0))),"")</f>
        <v/>
      </c>
      <c r="M1991" s="59">
        <f>IFERROR(IF(OR(J1991=0,K1991=""),"",IF(E1991="Positivo",MAX(K1991/J1991,0),MAX(J1991/K1991,0))),"")</f>
        <v/>
      </c>
      <c r="N1991" t="inlineStr">
        <is>
          <t>m3</t>
        </is>
      </c>
      <c r="O1991" t="inlineStr">
        <is>
          <t>m3</t>
        </is>
      </c>
      <c r="P1991" t="n">
        <v>0</v>
      </c>
      <c r="Q1991" t="n">
        <v>0</v>
      </c>
      <c r="R1991">
        <f>A1991&amp;"-"&amp;YEAR(F1991)&amp;"-"&amp;IF(LEN(MONTH(F1991))=1,"0"&amp;MONTH(F1991),MONTH(F1991))&amp;"-"&amp;IF(LEN(DAY(F1991))=1,"0"&amp;DAY(F1991),DAY(F1991))</f>
        <v/>
      </c>
      <c r="S1991" t="inlineStr"/>
    </row>
    <row r="1992">
      <c r="A1992" t="n">
        <v>208</v>
      </c>
      <c r="B1992" t="inlineStr">
        <is>
          <t>Consumo de Agua m3 Mensual</t>
        </is>
      </c>
      <c r="C1992" t="inlineStr">
        <is>
          <t>GESTIÓN AMBIENTAL</t>
        </is>
      </c>
      <c r="D1992" t="inlineStr">
        <is>
          <t>Mensual</t>
        </is>
      </c>
      <c r="E1992" t="inlineStr">
        <is>
          <t>Negativo</t>
        </is>
      </c>
      <c r="F1992" s="128" t="n">
        <v>44651</v>
      </c>
      <c r="G1992">
        <f>YEAR(F1992)</f>
        <v/>
      </c>
      <c r="H1992">
        <f>PROPER(TEXT(F1992,"mmmm"))</f>
        <v/>
      </c>
      <c r="I1992">
        <f>IF(OR(H1992="Enero",H1992="Febrero",H1992="Marzo",H1992="Abril",H1992="Mayo",H1992="Junio"),G1992&amp;"-1",IF(OR(H1992="Julio",H1992="Agosto",H1992="Septiembre",H1992="Octubre",H1992="Noviembre",H1992="Diciembre"),G1992&amp;"-2"))</f>
        <v/>
      </c>
      <c r="J1992" t="n">
        <v>5100</v>
      </c>
      <c r="K1992" t="n">
        <v>782.5</v>
      </c>
      <c r="L1992" s="59">
        <f>IFERROR(IF(OR(J1992=0,K1992=""),"",IF(E1992="Positivo",MIN(MAX(K1992/J1992,0),1.0),MIN(MAX(J1992/K1992,0),1.0))),"")</f>
        <v/>
      </c>
      <c r="M1992" s="59">
        <f>IFERROR(IF(OR(J1992=0,K1992=""),"",IF(E1992="Positivo",MAX(K1992/J1992,0),MAX(J1992/K1992,0))),"")</f>
        <v/>
      </c>
      <c r="N1992" t="inlineStr">
        <is>
          <t>m3</t>
        </is>
      </c>
      <c r="O1992" t="inlineStr">
        <is>
          <t>m3</t>
        </is>
      </c>
      <c r="P1992" t="n">
        <v>0</v>
      </c>
      <c r="Q1992" t="n">
        <v>0</v>
      </c>
      <c r="R1992">
        <f>A1992&amp;"-"&amp;YEAR(F1992)&amp;"-"&amp;IF(LEN(MONTH(F1992))=1,"0"&amp;MONTH(F1992),MONTH(F1992))&amp;"-"&amp;IF(LEN(DAY(F1992))=1,"0"&amp;DAY(F1992),DAY(F1992))</f>
        <v/>
      </c>
      <c r="S1992" t="inlineStr"/>
    </row>
    <row r="1993">
      <c r="A1993" t="n">
        <v>208</v>
      </c>
      <c r="B1993" t="inlineStr">
        <is>
          <t>Consumo de Agua m3 Mensual</t>
        </is>
      </c>
      <c r="C1993" t="inlineStr">
        <is>
          <t>GESTIÓN AMBIENTAL</t>
        </is>
      </c>
      <c r="D1993" t="inlineStr">
        <is>
          <t>Mensual</t>
        </is>
      </c>
      <c r="E1993" t="inlineStr">
        <is>
          <t>Negativo</t>
        </is>
      </c>
      <c r="F1993" s="128" t="n">
        <v>44681</v>
      </c>
      <c r="G1993">
        <f>YEAR(F1993)</f>
        <v/>
      </c>
      <c r="H1993">
        <f>PROPER(TEXT(F1993,"mmmm"))</f>
        <v/>
      </c>
      <c r="I1993">
        <f>IF(OR(H1993="Enero",H1993="Febrero",H1993="Marzo",H1993="Abril",H1993="Mayo",H1993="Junio"),G1993&amp;"-1",IF(OR(H1993="Julio",H1993="Agosto",H1993="Septiembre",H1993="Octubre",H1993="Noviembre",H1993="Diciembre"),G1993&amp;"-2"))</f>
        <v/>
      </c>
      <c r="J1993" t="n">
        <v>5100</v>
      </c>
      <c r="K1993" t="n">
        <v>1296</v>
      </c>
      <c r="L1993" s="59">
        <f>IFERROR(IF(OR(J1993=0,K1993=""),"",IF(E1993="Positivo",MIN(MAX(K1993/J1993,0),1.0),MIN(MAX(J1993/K1993,0),1.0))),"")</f>
        <v/>
      </c>
      <c r="M1993" s="59">
        <f>IFERROR(IF(OR(J1993=0,K1993=""),"",IF(E1993="Positivo",MAX(K1993/J1993,0),MAX(J1993/K1993,0))),"")</f>
        <v/>
      </c>
      <c r="N1993" t="inlineStr">
        <is>
          <t>m3</t>
        </is>
      </c>
      <c r="O1993" t="inlineStr">
        <is>
          <t>m3</t>
        </is>
      </c>
      <c r="P1993" t="n">
        <v>0</v>
      </c>
      <c r="Q1993" t="n">
        <v>0</v>
      </c>
      <c r="R1993">
        <f>A1993&amp;"-"&amp;YEAR(F1993)&amp;"-"&amp;IF(LEN(MONTH(F1993))=1,"0"&amp;MONTH(F1993),MONTH(F1993))&amp;"-"&amp;IF(LEN(DAY(F1993))=1,"0"&amp;DAY(F1993),DAY(F1993))</f>
        <v/>
      </c>
      <c r="S1993" t="inlineStr"/>
    </row>
    <row r="1994">
      <c r="A1994" t="n">
        <v>208</v>
      </c>
      <c r="B1994" t="inlineStr">
        <is>
          <t>Consumo de Agua m3 Mensual</t>
        </is>
      </c>
      <c r="C1994" t="inlineStr">
        <is>
          <t>GESTIÓN AMBIENTAL</t>
        </is>
      </c>
      <c r="D1994" t="inlineStr">
        <is>
          <t>Mensual</t>
        </is>
      </c>
      <c r="E1994" t="inlineStr">
        <is>
          <t>Negativo</t>
        </is>
      </c>
      <c r="F1994" s="128" t="n">
        <v>44712</v>
      </c>
      <c r="G1994">
        <f>YEAR(F1994)</f>
        <v/>
      </c>
      <c r="H1994">
        <f>PROPER(TEXT(F1994,"mmmm"))</f>
        <v/>
      </c>
      <c r="I1994">
        <f>IF(OR(H1994="Enero",H1994="Febrero",H1994="Marzo",H1994="Abril",H1994="Mayo",H1994="Junio"),G1994&amp;"-1",IF(OR(H1994="Julio",H1994="Agosto",H1994="Septiembre",H1994="Octubre",H1994="Noviembre",H1994="Diciembre"),G1994&amp;"-2"))</f>
        <v/>
      </c>
      <c r="J1994" t="n">
        <v>5100</v>
      </c>
      <c r="K1994" t="n">
        <v>1251</v>
      </c>
      <c r="L1994" s="59">
        <f>IFERROR(IF(OR(J1994=0,K1994=""),"",IF(E1994="Positivo",MIN(MAX(K1994/J1994,0),1.0),MIN(MAX(J1994/K1994,0),1.0))),"")</f>
        <v/>
      </c>
      <c r="M1994" s="59">
        <f>IFERROR(IF(OR(J1994=0,K1994=""),"",IF(E1994="Positivo",MAX(K1994/J1994,0),MAX(J1994/K1994,0))),"")</f>
        <v/>
      </c>
      <c r="N1994" t="inlineStr">
        <is>
          <t>m3</t>
        </is>
      </c>
      <c r="O1994" t="inlineStr">
        <is>
          <t>m3</t>
        </is>
      </c>
      <c r="P1994" t="n">
        <v>0</v>
      </c>
      <c r="Q1994" t="n">
        <v>0</v>
      </c>
      <c r="R1994">
        <f>A1994&amp;"-"&amp;YEAR(F1994)&amp;"-"&amp;IF(LEN(MONTH(F1994))=1,"0"&amp;MONTH(F1994),MONTH(F1994))&amp;"-"&amp;IF(LEN(DAY(F1994))=1,"0"&amp;DAY(F1994),DAY(F1994))</f>
        <v/>
      </c>
      <c r="S1994" t="inlineStr"/>
    </row>
    <row r="1995">
      <c r="A1995" t="n">
        <v>208</v>
      </c>
      <c r="B1995" t="inlineStr">
        <is>
          <t>Consumo de Agua m3 Mensual</t>
        </is>
      </c>
      <c r="C1995" t="inlineStr">
        <is>
          <t>GESTIÓN AMBIENTAL</t>
        </is>
      </c>
      <c r="D1995" t="inlineStr">
        <is>
          <t>Mensual</t>
        </is>
      </c>
      <c r="E1995" t="inlineStr">
        <is>
          <t>Negativo</t>
        </is>
      </c>
      <c r="F1995" s="128" t="n">
        <v>44742</v>
      </c>
      <c r="G1995">
        <f>YEAR(F1995)</f>
        <v/>
      </c>
      <c r="H1995">
        <f>PROPER(TEXT(F1995,"mmmm"))</f>
        <v/>
      </c>
      <c r="I1995">
        <f>IF(OR(H1995="Enero",H1995="Febrero",H1995="Marzo",H1995="Abril",H1995="Mayo",H1995="Junio"),G1995&amp;"-1",IF(OR(H1995="Julio",H1995="Agosto",H1995="Septiembre",H1995="Octubre",H1995="Noviembre",H1995="Diciembre"),G1995&amp;"-2"))</f>
        <v/>
      </c>
      <c r="J1995" t="n">
        <v>5100</v>
      </c>
      <c r="K1995" t="n">
        <v>1229.5</v>
      </c>
      <c r="L1995" s="59">
        <f>IFERROR(IF(OR(J1995=0,K1995=""),"",IF(E1995="Positivo",MIN(MAX(K1995/J1995,0),1.0),MIN(MAX(J1995/K1995,0),1.0))),"")</f>
        <v/>
      </c>
      <c r="M1995" s="59">
        <f>IFERROR(IF(OR(J1995=0,K1995=""),"",IF(E1995="Positivo",MAX(K1995/J1995,0),MAX(J1995/K1995,0))),"")</f>
        <v/>
      </c>
      <c r="N1995" t="inlineStr">
        <is>
          <t>m3</t>
        </is>
      </c>
      <c r="O1995" t="inlineStr">
        <is>
          <t>m3</t>
        </is>
      </c>
      <c r="P1995" t="n">
        <v>0</v>
      </c>
      <c r="Q1995" t="n">
        <v>0</v>
      </c>
      <c r="R1995">
        <f>A1995&amp;"-"&amp;YEAR(F1995)&amp;"-"&amp;IF(LEN(MONTH(F1995))=1,"0"&amp;MONTH(F1995),MONTH(F1995))&amp;"-"&amp;IF(LEN(DAY(F1995))=1,"0"&amp;DAY(F1995),DAY(F1995))</f>
        <v/>
      </c>
      <c r="S1995" t="inlineStr"/>
    </row>
    <row r="1996">
      <c r="A1996" t="n">
        <v>208</v>
      </c>
      <c r="B1996" t="inlineStr">
        <is>
          <t>Consumo de Agua m3 Mensual</t>
        </is>
      </c>
      <c r="C1996" t="inlineStr">
        <is>
          <t>GESTIÓN AMBIENTAL</t>
        </is>
      </c>
      <c r="D1996" t="inlineStr">
        <is>
          <t>Mensual</t>
        </is>
      </c>
      <c r="E1996" t="inlineStr">
        <is>
          <t>Negativo</t>
        </is>
      </c>
      <c r="F1996" s="128" t="n">
        <v>44773</v>
      </c>
      <c r="G1996">
        <f>YEAR(F1996)</f>
        <v/>
      </c>
      <c r="H1996">
        <f>PROPER(TEXT(F1996,"mmmm"))</f>
        <v/>
      </c>
      <c r="I1996">
        <f>IF(OR(H1996="Enero",H1996="Febrero",H1996="Marzo",H1996="Abril",H1996="Mayo",H1996="Junio"),G1996&amp;"-1",IF(OR(H1996="Julio",H1996="Agosto",H1996="Septiembre",H1996="Octubre",H1996="Noviembre",H1996="Diciembre"),G1996&amp;"-2"))</f>
        <v/>
      </c>
      <c r="J1996" t="n">
        <v>5100</v>
      </c>
      <c r="K1996" t="n">
        <v>1362.5</v>
      </c>
      <c r="L1996" s="59">
        <f>IFERROR(IF(OR(J1996=0,K1996=""),"",IF(E1996="Positivo",MIN(MAX(K1996/J1996,0),1.0),MIN(MAX(J1996/K1996,0),1.0))),"")</f>
        <v/>
      </c>
      <c r="M1996" s="59">
        <f>IFERROR(IF(OR(J1996=0,K1996=""),"",IF(E1996="Positivo",MAX(K1996/J1996,0),MAX(J1996/K1996,0))),"")</f>
        <v/>
      </c>
      <c r="N1996" t="inlineStr">
        <is>
          <t>m3</t>
        </is>
      </c>
      <c r="O1996" t="inlineStr">
        <is>
          <t>m3</t>
        </is>
      </c>
      <c r="P1996" t="n">
        <v>0</v>
      </c>
      <c r="Q1996" t="n">
        <v>0</v>
      </c>
      <c r="R1996">
        <f>A1996&amp;"-"&amp;YEAR(F1996)&amp;"-"&amp;IF(LEN(MONTH(F1996))=1,"0"&amp;MONTH(F1996),MONTH(F1996))&amp;"-"&amp;IF(LEN(DAY(F1996))=1,"0"&amp;DAY(F1996),DAY(F1996))</f>
        <v/>
      </c>
      <c r="S1996" t="inlineStr"/>
    </row>
    <row r="1997">
      <c r="A1997" t="n">
        <v>208</v>
      </c>
      <c r="B1997" t="inlineStr">
        <is>
          <t>Consumo de Agua m3 Mensual</t>
        </is>
      </c>
      <c r="C1997" t="inlineStr">
        <is>
          <t>GESTIÓN AMBIENTAL</t>
        </is>
      </c>
      <c r="D1997" t="inlineStr">
        <is>
          <t>Mensual</t>
        </is>
      </c>
      <c r="E1997" t="inlineStr">
        <is>
          <t>Negativo</t>
        </is>
      </c>
      <c r="F1997" s="128" t="n">
        <v>44804</v>
      </c>
      <c r="G1997">
        <f>YEAR(F1997)</f>
        <v/>
      </c>
      <c r="H1997">
        <f>PROPER(TEXT(F1997,"mmmm"))</f>
        <v/>
      </c>
      <c r="I1997">
        <f>IF(OR(H1997="Enero",H1997="Febrero",H1997="Marzo",H1997="Abril",H1997="Mayo",H1997="Junio"),G1997&amp;"-1",IF(OR(H1997="Julio",H1997="Agosto",H1997="Septiembre",H1997="Octubre",H1997="Noviembre",H1997="Diciembre"),G1997&amp;"-2"))</f>
        <v/>
      </c>
      <c r="J1997" t="n">
        <v>5100</v>
      </c>
      <c r="K1997" t="n">
        <v>1328.5</v>
      </c>
      <c r="L1997" s="59">
        <f>IFERROR(IF(OR(J1997=0,K1997=""),"",IF(E1997="Positivo",MIN(MAX(K1997/J1997,0),1.0),MIN(MAX(J1997/K1997,0),1.0))),"")</f>
        <v/>
      </c>
      <c r="M1997" s="59">
        <f>IFERROR(IF(OR(J1997=0,K1997=""),"",IF(E1997="Positivo",MAX(K1997/J1997,0),MAX(J1997/K1997,0))),"")</f>
        <v/>
      </c>
      <c r="N1997" t="inlineStr">
        <is>
          <t>m3</t>
        </is>
      </c>
      <c r="O1997" t="inlineStr">
        <is>
          <t>m3</t>
        </is>
      </c>
      <c r="P1997" t="n">
        <v>0</v>
      </c>
      <c r="Q1997" t="n">
        <v>0</v>
      </c>
      <c r="R1997">
        <f>A1997&amp;"-"&amp;YEAR(F1997)&amp;"-"&amp;IF(LEN(MONTH(F1997))=1,"0"&amp;MONTH(F1997),MONTH(F1997))&amp;"-"&amp;IF(LEN(DAY(F1997))=1,"0"&amp;DAY(F1997),DAY(F1997))</f>
        <v/>
      </c>
      <c r="S1997" t="inlineStr"/>
    </row>
    <row r="1998">
      <c r="A1998" t="n">
        <v>208</v>
      </c>
      <c r="B1998" t="inlineStr">
        <is>
          <t>Consumo de Agua m3 Mensual</t>
        </is>
      </c>
      <c r="C1998" t="inlineStr">
        <is>
          <t>GESTIÓN AMBIENTAL</t>
        </is>
      </c>
      <c r="D1998" t="inlineStr">
        <is>
          <t>Mensual</t>
        </is>
      </c>
      <c r="E1998" t="inlineStr">
        <is>
          <t>Negativo</t>
        </is>
      </c>
      <c r="F1998" s="128" t="n">
        <v>44834</v>
      </c>
      <c r="G1998">
        <f>YEAR(F1998)</f>
        <v/>
      </c>
      <c r="H1998">
        <f>PROPER(TEXT(F1998,"mmmm"))</f>
        <v/>
      </c>
      <c r="I1998">
        <f>IF(OR(H1998="Enero",H1998="Febrero",H1998="Marzo",H1998="Abril",H1998="Mayo",H1998="Junio"),G1998&amp;"-1",IF(OR(H1998="Julio",H1998="Agosto",H1998="Septiembre",H1998="Octubre",H1998="Noviembre",H1998="Diciembre"),G1998&amp;"-2"))</f>
        <v/>
      </c>
      <c r="J1998" t="n">
        <v>5100</v>
      </c>
      <c r="K1998" t="n">
        <v>1687.5</v>
      </c>
      <c r="L1998" s="59">
        <f>IFERROR(IF(OR(J1998=0,K1998=""),"",IF(E1998="Positivo",MIN(MAX(K1998/J1998,0),1.0),MIN(MAX(J1998/K1998,0),1.0))),"")</f>
        <v/>
      </c>
      <c r="M1998" s="59">
        <f>IFERROR(IF(OR(J1998=0,K1998=""),"",IF(E1998="Positivo",MAX(K1998/J1998,0),MAX(J1998/K1998,0))),"")</f>
        <v/>
      </c>
      <c r="N1998" t="inlineStr">
        <is>
          <t>m3</t>
        </is>
      </c>
      <c r="O1998" t="inlineStr">
        <is>
          <t>m3</t>
        </is>
      </c>
      <c r="P1998" t="n">
        <v>0</v>
      </c>
      <c r="Q1998" t="n">
        <v>0</v>
      </c>
      <c r="R1998">
        <f>A1998&amp;"-"&amp;YEAR(F1998)&amp;"-"&amp;IF(LEN(MONTH(F1998))=1,"0"&amp;MONTH(F1998),MONTH(F1998))&amp;"-"&amp;IF(LEN(DAY(F1998))=1,"0"&amp;DAY(F1998),DAY(F1998))</f>
        <v/>
      </c>
      <c r="S1998" t="inlineStr"/>
    </row>
    <row r="1999">
      <c r="A1999" t="n">
        <v>208</v>
      </c>
      <c r="B1999" t="inlineStr">
        <is>
          <t>Consumo de Agua m3 Mensual</t>
        </is>
      </c>
      <c r="C1999" t="inlineStr">
        <is>
          <t>GESTIÓN AMBIENTAL</t>
        </is>
      </c>
      <c r="D1999" t="inlineStr">
        <is>
          <t>Mensual</t>
        </is>
      </c>
      <c r="E1999" t="inlineStr">
        <is>
          <t>Negativo</t>
        </is>
      </c>
      <c r="F1999" s="128" t="n">
        <v>44865</v>
      </c>
      <c r="G1999">
        <f>YEAR(F1999)</f>
        <v/>
      </c>
      <c r="H1999">
        <f>PROPER(TEXT(F1999,"mmmm"))</f>
        <v/>
      </c>
      <c r="I1999">
        <f>IF(OR(H1999="Enero",H1999="Febrero",H1999="Marzo",H1999="Abril",H1999="Mayo",H1999="Junio"),G1999&amp;"-1",IF(OR(H1999="Julio",H1999="Agosto",H1999="Septiembre",H1999="Octubre",H1999="Noviembre",H1999="Diciembre"),G1999&amp;"-2"))</f>
        <v/>
      </c>
      <c r="J1999" t="n">
        <v>5100</v>
      </c>
      <c r="K1999" t="n">
        <v>1687</v>
      </c>
      <c r="L1999" s="59">
        <f>IFERROR(IF(OR(J1999=0,K1999=""),"",IF(E1999="Positivo",MIN(MAX(K1999/J1999,0),1.0),MIN(MAX(J1999/K1999,0),1.0))),"")</f>
        <v/>
      </c>
      <c r="M1999" s="59">
        <f>IFERROR(IF(OR(J1999=0,K1999=""),"",IF(E1999="Positivo",MAX(K1999/J1999,0),MAX(J1999/K1999,0))),"")</f>
        <v/>
      </c>
      <c r="N1999" t="inlineStr">
        <is>
          <t>m3</t>
        </is>
      </c>
      <c r="O1999" t="inlineStr">
        <is>
          <t>m3</t>
        </is>
      </c>
      <c r="P1999" t="n">
        <v>0</v>
      </c>
      <c r="Q1999" t="n">
        <v>0</v>
      </c>
      <c r="R1999">
        <f>A1999&amp;"-"&amp;YEAR(F1999)&amp;"-"&amp;IF(LEN(MONTH(F1999))=1,"0"&amp;MONTH(F1999),MONTH(F1999))&amp;"-"&amp;IF(LEN(DAY(F1999))=1,"0"&amp;DAY(F1999),DAY(F1999))</f>
        <v/>
      </c>
      <c r="S1999" t="inlineStr"/>
    </row>
    <row r="2000">
      <c r="A2000" t="n">
        <v>208</v>
      </c>
      <c r="B2000" t="inlineStr">
        <is>
          <t>Consumo de Agua m3 Mensual</t>
        </is>
      </c>
      <c r="C2000" t="inlineStr">
        <is>
          <t>GESTIÓN AMBIENTAL</t>
        </is>
      </c>
      <c r="D2000" t="inlineStr">
        <is>
          <t>Mensual</t>
        </is>
      </c>
      <c r="E2000" t="inlineStr">
        <is>
          <t>Negativo</t>
        </is>
      </c>
      <c r="F2000" s="128" t="n">
        <v>44895</v>
      </c>
      <c r="G2000">
        <f>YEAR(F2000)</f>
        <v/>
      </c>
      <c r="H2000">
        <f>PROPER(TEXT(F2000,"mmmm"))</f>
        <v/>
      </c>
      <c r="I2000">
        <f>IF(OR(H2000="Enero",H2000="Febrero",H2000="Marzo",H2000="Abril",H2000="Mayo",H2000="Junio"),G2000&amp;"-1",IF(OR(H2000="Julio",H2000="Agosto",H2000="Septiembre",H2000="Octubre",H2000="Noviembre",H2000="Diciembre"),G2000&amp;"-2"))</f>
        <v/>
      </c>
      <c r="J2000" t="n">
        <v>5100</v>
      </c>
      <c r="K2000" t="n">
        <v>1494</v>
      </c>
      <c r="L2000" s="59">
        <f>IFERROR(IF(OR(J2000=0,K2000=""),"",IF(E2000="Positivo",MIN(MAX(K2000/J2000,0),1.0),MIN(MAX(J2000/K2000,0),1.0))),"")</f>
        <v/>
      </c>
      <c r="M2000" s="59">
        <f>IFERROR(IF(OR(J2000=0,K2000=""),"",IF(E2000="Positivo",MAX(K2000/J2000,0),MAX(J2000/K2000,0))),"")</f>
        <v/>
      </c>
      <c r="N2000" t="inlineStr">
        <is>
          <t>m3</t>
        </is>
      </c>
      <c r="O2000" t="inlineStr">
        <is>
          <t>m3</t>
        </is>
      </c>
      <c r="P2000" t="n">
        <v>0</v>
      </c>
      <c r="Q2000" t="n">
        <v>0</v>
      </c>
      <c r="R2000">
        <f>A2000&amp;"-"&amp;YEAR(F2000)&amp;"-"&amp;IF(LEN(MONTH(F2000))=1,"0"&amp;MONTH(F2000),MONTH(F2000))&amp;"-"&amp;IF(LEN(DAY(F2000))=1,"0"&amp;DAY(F2000),DAY(F2000))</f>
        <v/>
      </c>
      <c r="S2000" t="inlineStr"/>
    </row>
    <row r="2001">
      <c r="A2001" t="n">
        <v>208</v>
      </c>
      <c r="B2001" t="inlineStr">
        <is>
          <t>Consumo de Agua m3 Mensual</t>
        </is>
      </c>
      <c r="C2001" t="inlineStr">
        <is>
          <t>GESTIÓN AMBIENTAL</t>
        </is>
      </c>
      <c r="D2001" t="inlineStr">
        <is>
          <t>Mensual</t>
        </is>
      </c>
      <c r="E2001" t="inlineStr">
        <is>
          <t>Negativo</t>
        </is>
      </c>
      <c r="F2001" s="128" t="n">
        <v>44926</v>
      </c>
      <c r="G2001">
        <f>YEAR(F2001)</f>
        <v/>
      </c>
      <c r="H2001">
        <f>PROPER(TEXT(F2001,"mmmm"))</f>
        <v/>
      </c>
      <c r="I2001">
        <f>IF(OR(H2001="Enero",H2001="Febrero",H2001="Marzo",H2001="Abril",H2001="Mayo",H2001="Junio"),G2001&amp;"-1",IF(OR(H2001="Julio",H2001="Agosto",H2001="Septiembre",H2001="Octubre",H2001="Noviembre",H2001="Diciembre"),G2001&amp;"-2"))</f>
        <v/>
      </c>
      <c r="J2001" t="n">
        <v>5100</v>
      </c>
      <c r="K2001" t="n">
        <v>1010</v>
      </c>
      <c r="L2001" s="59">
        <f>IFERROR(IF(OR(J2001=0,K2001=""),"",IF(E2001="Positivo",MIN(MAX(K2001/J2001,0),1.0),MIN(MAX(J2001/K2001,0),1.0))),"")</f>
        <v/>
      </c>
      <c r="M2001" s="59">
        <f>IFERROR(IF(OR(J2001=0,K2001=""),"",IF(E2001="Positivo",MAX(K2001/J2001,0),MAX(J2001/K2001,0))),"")</f>
        <v/>
      </c>
      <c r="N2001" t="inlineStr">
        <is>
          <t>m3</t>
        </is>
      </c>
      <c r="O2001" t="inlineStr">
        <is>
          <t>m3</t>
        </is>
      </c>
      <c r="P2001" t="n">
        <v>0</v>
      </c>
      <c r="Q2001" t="n">
        <v>0</v>
      </c>
      <c r="R2001">
        <f>A2001&amp;"-"&amp;YEAR(F2001)&amp;"-"&amp;IF(LEN(MONTH(F2001))=1,"0"&amp;MONTH(F2001),MONTH(F2001))&amp;"-"&amp;IF(LEN(DAY(F2001))=1,"0"&amp;DAY(F2001),DAY(F2001))</f>
        <v/>
      </c>
      <c r="S2001" t="inlineStr"/>
    </row>
    <row r="2002">
      <c r="A2002" t="n">
        <v>208</v>
      </c>
      <c r="B2002" t="inlineStr">
        <is>
          <t>Consumo de Agua m3 Mensual</t>
        </is>
      </c>
      <c r="C2002" t="inlineStr">
        <is>
          <t>GESTIÓN AMBIENTAL</t>
        </is>
      </c>
      <c r="D2002" t="inlineStr">
        <is>
          <t>Mensual</t>
        </is>
      </c>
      <c r="E2002" t="inlineStr">
        <is>
          <t>Negativo</t>
        </is>
      </c>
      <c r="F2002" s="128" t="n">
        <v>45869</v>
      </c>
      <c r="G2002">
        <f>YEAR(F2002)</f>
        <v/>
      </c>
      <c r="H2002">
        <f>PROPER(TEXT(F2002,"mmmm"))</f>
        <v/>
      </c>
      <c r="I2002">
        <f>IF(OR(H2002="Enero",H2002="Febrero",H2002="Marzo",H2002="Abril",H2002="Mayo",H2002="Junio"),G2002&amp;"-1",IF(OR(H2002="Julio",H2002="Agosto",H2002="Septiembre",H2002="Octubre",H2002="Noviembre",H2002="Diciembre"),G2002&amp;"-2"))</f>
        <v/>
      </c>
      <c r="J2002" t="n">
        <v>1550</v>
      </c>
      <c r="K2002" t="n">
        <v>1043.5</v>
      </c>
      <c r="L2002" s="59">
        <f>IFERROR(IF(OR(J2002=0,K2002=""),"",IF(E2002="Positivo",MIN(MAX(K2002/J2002,0),1.0),MIN(MAX(J2002/K2002,0),1.0))),"")</f>
        <v/>
      </c>
      <c r="M2002" s="59">
        <f>IFERROR(IF(OR(J2002=0,K2002=""),"",IF(E2002="Positivo",MAX(K2002/J2002,0),MAX(J2002/K2002,0))),"")</f>
        <v/>
      </c>
      <c r="N2002" t="inlineStr">
        <is>
          <t>m3</t>
        </is>
      </c>
      <c r="O2002" t="inlineStr">
        <is>
          <t>m3</t>
        </is>
      </c>
      <c r="P2002" t="n">
        <v>0</v>
      </c>
      <c r="Q2002" t="n">
        <v>0</v>
      </c>
      <c r="R2002">
        <f>A2002&amp;"-"&amp;YEAR(F2002)&amp;"-"&amp;IF(LEN(MONTH(F2002))=1,"0"&amp;MONTH(F2002),MONTH(F2002))&amp;"-"&amp;IF(LEN(DAY(F2002))=1,"0"&amp;DAY(F2002),DAY(F2002))</f>
        <v/>
      </c>
      <c r="S2002" t="inlineStr"/>
    </row>
    <row r="2003">
      <c r="A2003" t="n">
        <v>208</v>
      </c>
      <c r="B2003" t="inlineStr">
        <is>
          <t>Consumo de Agua m3 Mensual</t>
        </is>
      </c>
      <c r="C2003" t="inlineStr">
        <is>
          <t>GESTIÓN AMBIENTAL</t>
        </is>
      </c>
      <c r="D2003" t="inlineStr">
        <is>
          <t>Mensual</t>
        </is>
      </c>
      <c r="E2003" t="inlineStr">
        <is>
          <t>Negativo</t>
        </is>
      </c>
      <c r="F2003" s="128" t="n">
        <v>45900</v>
      </c>
      <c r="G2003">
        <f>YEAR(F2003)</f>
        <v/>
      </c>
      <c r="H2003">
        <f>PROPER(TEXT(F2003,"mmmm"))</f>
        <v/>
      </c>
      <c r="I2003">
        <f>IF(OR(H2003="Enero",H2003="Febrero",H2003="Marzo",H2003="Abril",H2003="Mayo",H2003="Junio"),G2003&amp;"-1",IF(OR(H2003="Julio",H2003="Agosto",H2003="Septiembre",H2003="Octubre",H2003="Noviembre",H2003="Diciembre"),G2003&amp;"-2"))</f>
        <v/>
      </c>
      <c r="J2003" t="n">
        <v>1550</v>
      </c>
      <c r="K2003" t="n">
        <v>1261</v>
      </c>
      <c r="L2003" s="59">
        <f>IFERROR(IF(OR(J2003=0,K2003=""),"",IF(E2003="Positivo",MIN(MAX(K2003/J2003,0),1.0),MIN(MAX(J2003/K2003,0),1.0))),"")</f>
        <v/>
      </c>
      <c r="M2003" s="59">
        <f>IFERROR(IF(OR(J2003=0,K2003=""),"",IF(E2003="Positivo",MAX(K2003/J2003,0),MAX(J2003/K2003,0))),"")</f>
        <v/>
      </c>
      <c r="N2003" t="inlineStr">
        <is>
          <t>m3</t>
        </is>
      </c>
      <c r="O2003" t="inlineStr">
        <is>
          <t>m3</t>
        </is>
      </c>
      <c r="P2003" t="n">
        <v>0</v>
      </c>
      <c r="Q2003" t="n">
        <v>0</v>
      </c>
      <c r="R2003">
        <f>A2003&amp;"-"&amp;YEAR(F2003)&amp;"-"&amp;IF(LEN(MONTH(F2003))=1,"0"&amp;MONTH(F2003),MONTH(F2003))&amp;"-"&amp;IF(LEN(DAY(F2003))=1,"0"&amp;DAY(F2003),DAY(F2003))</f>
        <v/>
      </c>
      <c r="S2003" t="inlineStr"/>
    </row>
    <row r="2004">
      <c r="A2004" t="n">
        <v>208</v>
      </c>
      <c r="B2004" t="inlineStr">
        <is>
          <t>Consumo de Agua m3 Mensual</t>
        </is>
      </c>
      <c r="C2004" t="inlineStr">
        <is>
          <t>GESTIÓN AMBIENTAL</t>
        </is>
      </c>
      <c r="D2004" t="inlineStr">
        <is>
          <t>Mensual</t>
        </is>
      </c>
      <c r="E2004" t="inlineStr">
        <is>
          <t>Negativo</t>
        </is>
      </c>
      <c r="F2004" s="128" t="n">
        <v>45930</v>
      </c>
      <c r="G2004">
        <f>YEAR(F2004)</f>
        <v/>
      </c>
      <c r="H2004">
        <f>PROPER(TEXT(F2004,"mmmm"))</f>
        <v/>
      </c>
      <c r="I2004">
        <f>IF(OR(H2004="Enero",H2004="Febrero",H2004="Marzo",H2004="Abril",H2004="Mayo",H2004="Junio"),G2004&amp;"-1",IF(OR(H2004="Julio",H2004="Agosto",H2004="Septiembre",H2004="Octubre",H2004="Noviembre",H2004="Diciembre"),G2004&amp;"-2"))</f>
        <v/>
      </c>
      <c r="J2004" t="n">
        <v>1550</v>
      </c>
      <c r="K2004" t="n">
        <v>1352</v>
      </c>
      <c r="L2004" s="59">
        <f>IFERROR(IF(OR(J2004=0,K2004=""),"",IF(E2004="Positivo",MIN(MAX(K2004/J2004,0),1.0),MIN(MAX(J2004/K2004,0),1.0))),"")</f>
        <v/>
      </c>
      <c r="M2004" s="59">
        <f>IFERROR(IF(OR(J2004=0,K2004=""),"",IF(E2004="Positivo",MAX(K2004/J2004,0),MAX(J2004/K2004,0))),"")</f>
        <v/>
      </c>
      <c r="N2004" t="inlineStr">
        <is>
          <t>m3</t>
        </is>
      </c>
      <c r="O2004" t="inlineStr">
        <is>
          <t>m3</t>
        </is>
      </c>
      <c r="P2004" t="n">
        <v>0</v>
      </c>
      <c r="Q2004" t="n">
        <v>0</v>
      </c>
      <c r="R2004">
        <f>A2004&amp;"-"&amp;YEAR(F2004)&amp;"-"&amp;IF(LEN(MONTH(F2004))=1,"0"&amp;MONTH(F2004),MONTH(F2004))&amp;"-"&amp;IF(LEN(DAY(F2004))=1,"0"&amp;DAY(F2004),DAY(F2004))</f>
        <v/>
      </c>
      <c r="S2004" t="inlineStr"/>
    </row>
    <row r="2005">
      <c r="A2005" t="n">
        <v>208</v>
      </c>
      <c r="B2005" t="inlineStr">
        <is>
          <t>Consumo de Agua m3 Mensual</t>
        </is>
      </c>
      <c r="C2005" t="inlineStr">
        <is>
          <t>GESTIÓN AMBIENTAL</t>
        </is>
      </c>
      <c r="D2005" t="inlineStr">
        <is>
          <t>Mensual</t>
        </is>
      </c>
      <c r="E2005" t="inlineStr">
        <is>
          <t>Negativo</t>
        </is>
      </c>
      <c r="F2005" s="128" t="n">
        <v>45961</v>
      </c>
      <c r="G2005">
        <f>YEAR(F2005)</f>
        <v/>
      </c>
      <c r="H2005">
        <f>PROPER(TEXT(F2005,"mmmm"))</f>
        <v/>
      </c>
      <c r="I2005">
        <f>IF(OR(H2005="Enero",H2005="Febrero",H2005="Marzo",H2005="Abril",H2005="Mayo",H2005="Junio"),G2005&amp;"-1",IF(OR(H2005="Julio",H2005="Agosto",H2005="Septiembre",H2005="Octubre",H2005="Noviembre",H2005="Diciembre"),G2005&amp;"-2"))</f>
        <v/>
      </c>
      <c r="J2005" t="n">
        <v>1550</v>
      </c>
      <c r="K2005" t="n">
        <v>1260.5</v>
      </c>
      <c r="L2005" s="59">
        <f>IFERROR(IF(OR(J2005=0,K2005=""),"",IF(E2005="Positivo",MIN(MAX(K2005/J2005,0),1.0),MIN(MAX(J2005/K2005,0),1.0))),"")</f>
        <v/>
      </c>
      <c r="M2005" s="59">
        <f>IFERROR(IF(OR(J2005=0,K2005=""),"",IF(E2005="Positivo",MAX(K2005/J2005,0),MAX(J2005/K2005,0))),"")</f>
        <v/>
      </c>
      <c r="N2005" t="inlineStr">
        <is>
          <t>m3</t>
        </is>
      </c>
      <c r="O2005" t="inlineStr">
        <is>
          <t>m3</t>
        </is>
      </c>
      <c r="P2005" t="n">
        <v>0</v>
      </c>
      <c r="Q2005" t="n">
        <v>0</v>
      </c>
      <c r="R2005">
        <f>A2005&amp;"-"&amp;YEAR(F2005)&amp;"-"&amp;IF(LEN(MONTH(F2005))=1,"0"&amp;MONTH(F2005),MONTH(F2005))&amp;"-"&amp;IF(LEN(DAY(F2005))=1,"0"&amp;DAY(F2005),DAY(F2005))</f>
        <v/>
      </c>
      <c r="S2005" t="inlineStr"/>
    </row>
    <row r="2006">
      <c r="A2006" t="n">
        <v>208</v>
      </c>
      <c r="B2006" t="inlineStr">
        <is>
          <t>Consumo de Agua m3 Mensual</t>
        </is>
      </c>
      <c r="C2006" t="inlineStr">
        <is>
          <t>GESTIÓN AMBIENTAL</t>
        </is>
      </c>
      <c r="D2006" t="inlineStr">
        <is>
          <t>Mensual</t>
        </is>
      </c>
      <c r="E2006" t="inlineStr">
        <is>
          <t>Negativo</t>
        </is>
      </c>
      <c r="F2006" s="128" t="n">
        <v>45991</v>
      </c>
      <c r="G2006">
        <f>YEAR(F2006)</f>
        <v/>
      </c>
      <c r="H2006">
        <f>PROPER(TEXT(F2006,"mmmm"))</f>
        <v/>
      </c>
      <c r="I2006">
        <f>IF(OR(H2006="Enero",H2006="Febrero",H2006="Marzo",H2006="Abril",H2006="Mayo",H2006="Junio"),G2006&amp;"-1",IF(OR(H2006="Julio",H2006="Agosto",H2006="Septiembre",H2006="Octubre",H2006="Noviembre",H2006="Diciembre"),G2006&amp;"-2"))</f>
        <v/>
      </c>
      <c r="J2006" t="n">
        <v>1550</v>
      </c>
      <c r="K2006" t="n">
        <v>1126</v>
      </c>
      <c r="L2006" s="59">
        <f>IFERROR(IF(OR(J2006=0,K2006=""),"",IF(E2006="Positivo",MIN(MAX(K2006/J2006,0),1.0),MIN(MAX(J2006/K2006,0),1.0))),"")</f>
        <v/>
      </c>
      <c r="M2006" s="59">
        <f>IFERROR(IF(OR(J2006=0,K2006=""),"",IF(E2006="Positivo",MAX(K2006/J2006,0),MAX(J2006/K2006,0))),"")</f>
        <v/>
      </c>
      <c r="N2006" t="inlineStr">
        <is>
          <t>m3</t>
        </is>
      </c>
      <c r="O2006" t="inlineStr">
        <is>
          <t>m3</t>
        </is>
      </c>
      <c r="P2006" t="n">
        <v>0</v>
      </c>
      <c r="Q2006" t="n">
        <v>0</v>
      </c>
      <c r="R2006">
        <f>A2006&amp;"-"&amp;YEAR(F2006)&amp;"-"&amp;IF(LEN(MONTH(F2006))=1,"0"&amp;MONTH(F2006),MONTH(F2006))&amp;"-"&amp;IF(LEN(DAY(F2006))=1,"0"&amp;DAY(F2006),DAY(F2006))</f>
        <v/>
      </c>
      <c r="S2006" t="inlineStr"/>
    </row>
    <row r="2007">
      <c r="A2007" t="n">
        <v>208</v>
      </c>
      <c r="B2007" t="inlineStr">
        <is>
          <t>Consumo de Agua m3 Mensual</t>
        </is>
      </c>
      <c r="C2007" t="inlineStr">
        <is>
          <t>GESTIÓN AMBIENTAL</t>
        </is>
      </c>
      <c r="D2007" t="inlineStr">
        <is>
          <t>Mensual</t>
        </is>
      </c>
      <c r="E2007" t="inlineStr">
        <is>
          <t>Negativo</t>
        </is>
      </c>
      <c r="F2007" s="128" t="n">
        <v>46022</v>
      </c>
      <c r="G2007">
        <f>YEAR(F2007)</f>
        <v/>
      </c>
      <c r="H2007">
        <f>PROPER(TEXT(F2007,"mmmm"))</f>
        <v/>
      </c>
      <c r="I2007">
        <f>IF(OR(H2007="Enero",H2007="Febrero",H2007="Marzo",H2007="Abril",H2007="Mayo",H2007="Junio"),G2007&amp;"-1",IF(OR(H2007="Julio",H2007="Agosto",H2007="Septiembre",H2007="Octubre",H2007="Noviembre",H2007="Diciembre"),G2007&amp;"-2"))</f>
        <v/>
      </c>
      <c r="J2007" t="n">
        <v>1550</v>
      </c>
      <c r="K2007" t="n">
        <v>1059</v>
      </c>
      <c r="L2007" s="59">
        <f>IFERROR(IF(OR(J2007=0,K2007=""),"",IF(E2007="Positivo",MIN(MAX(K2007/J2007,0),1.0),MIN(MAX(J2007/K2007,0),1.0))),"")</f>
        <v/>
      </c>
      <c r="M2007" s="59">
        <f>IFERROR(IF(OR(J2007=0,K2007=""),"",IF(E2007="Positivo",MAX(K2007/J2007,0),MAX(J2007/K2007,0))),"")</f>
        <v/>
      </c>
      <c r="N2007" t="inlineStr">
        <is>
          <t>m3</t>
        </is>
      </c>
      <c r="O2007" t="inlineStr">
        <is>
          <t>m3</t>
        </is>
      </c>
      <c r="P2007" t="n">
        <v>0</v>
      </c>
      <c r="Q2007" t="n">
        <v>0</v>
      </c>
      <c r="R2007">
        <f>A2007&amp;"-"&amp;YEAR(F2007)&amp;"-"&amp;IF(LEN(MONTH(F2007))=1,"0"&amp;MONTH(F2007),MONTH(F2007))&amp;"-"&amp;IF(LEN(DAY(F2007))=1,"0"&amp;DAY(F2007),DAY(F2007))</f>
        <v/>
      </c>
      <c r="S2007" t="inlineStr"/>
    </row>
    <row r="2008">
      <c r="A2008" t="n">
        <v>208</v>
      </c>
      <c r="B2008" t="inlineStr">
        <is>
          <t>Consumo de Agua m3 Mensual</t>
        </is>
      </c>
      <c r="C2008" t="inlineStr">
        <is>
          <t>GESTIÓN AMBIENTAL</t>
        </is>
      </c>
      <c r="D2008" t="inlineStr">
        <is>
          <t>Mensual</t>
        </is>
      </c>
      <c r="E2008" t="inlineStr">
        <is>
          <t>Negativo</t>
        </is>
      </c>
      <c r="F2008" s="128" t="n">
        <v>46053</v>
      </c>
      <c r="G2008">
        <f>YEAR(F2008)</f>
        <v/>
      </c>
      <c r="H2008">
        <f>PROPER(TEXT(F2008,"mmmm"))</f>
        <v/>
      </c>
      <c r="I2008">
        <f>IF(OR(H2008="Enero",H2008="Febrero",H2008="Marzo",H2008="Abril",H2008="Mayo",H2008="Junio"),G2008&amp;"-1",IF(OR(H2008="Julio",H2008="Agosto",H2008="Septiembre",H2008="Octubre",H2008="Noviembre",H2008="Diciembre"),G2008&amp;"-2"))</f>
        <v/>
      </c>
      <c r="J2008" t="n">
        <v>1200</v>
      </c>
      <c r="K2008" t="n">
        <v>881</v>
      </c>
      <c r="L2008" s="59">
        <f>IFERROR(IF(OR(J2008=0,K2008=""),"",IF(E2008="Positivo",MIN(MAX(K2008/J2008,0),1.0),MIN(MAX(J2008/K2008,0),1.0))),"")</f>
        <v/>
      </c>
      <c r="M2008" s="59">
        <f>IFERROR(IF(OR(J2008=0,K2008=""),"",IF(E2008="Positivo",MAX(K2008/J2008,0),MAX(J2008/K2008,0))),"")</f>
        <v/>
      </c>
      <c r="N2008" t="inlineStr">
        <is>
          <t>m3</t>
        </is>
      </c>
      <c r="O2008" t="inlineStr">
        <is>
          <t>m3</t>
        </is>
      </c>
      <c r="P2008" t="n">
        <v>0</v>
      </c>
      <c r="Q2008" t="n">
        <v>0</v>
      </c>
      <c r="R2008">
        <f>A2008&amp;"-"&amp;YEAR(F2008)&amp;"-"&amp;IF(LEN(MONTH(F2008))=1,"0"&amp;MONTH(F2008),MONTH(F2008))&amp;"-"&amp;IF(LEN(DAY(F2008))=1,"0"&amp;DAY(F2008),DAY(F2008))</f>
        <v/>
      </c>
      <c r="S2008" t="inlineStr"/>
    </row>
    <row r="2009">
      <c r="A2009" t="n">
        <v>213</v>
      </c>
      <c r="B2009" t="inlineStr">
        <is>
          <t>Cumplimiento del Plan Anual del Sistema de Gestión Ambiental</t>
        </is>
      </c>
      <c r="C2009" t="inlineStr">
        <is>
          <t>GESTIÓN AMBIENTAL</t>
        </is>
      </c>
      <c r="D2009" t="inlineStr">
        <is>
          <t>Trimestral</t>
        </is>
      </c>
      <c r="E2009" t="inlineStr">
        <is>
          <t>Positivo</t>
        </is>
      </c>
      <c r="F2009" s="128" t="n">
        <v>44651</v>
      </c>
      <c r="G2009">
        <f>YEAR(F2009)</f>
        <v/>
      </c>
      <c r="H2009">
        <f>PROPER(TEXT(F2009,"mmmm"))</f>
        <v/>
      </c>
      <c r="I2009">
        <f>IF(OR(H2009="Enero",H2009="Febrero",H2009="Marzo",H2009="Abril",H2009="Mayo",H2009="Junio"),G2009&amp;"-1",IF(OR(H2009="Julio",H2009="Agosto",H2009="Septiembre",H2009="Octubre",H2009="Noviembre",H2009="Diciembre"),G2009&amp;"-2"))</f>
        <v/>
      </c>
      <c r="J2009" t="n">
        <v>90</v>
      </c>
      <c r="K2009" t="n">
        <v>0</v>
      </c>
      <c r="L2009" s="59">
        <f>IFERROR(IF(OR(J2009=0,K2009=""),"",IF(E2009="Positivo",MIN(MAX(K2009/J2009,0),1.3),MIN(MAX(J2009/K2009,0),1.3))),"")</f>
        <v/>
      </c>
      <c r="M2009" s="59">
        <f>IFERROR(IF(OR(J2009=0,K2009=""),"",IF(E2009="Positivo",MAX(K2009/J2009,0),MAX(J2009/K2009,0))),"")</f>
        <v/>
      </c>
      <c r="N2009" t="inlineStr">
        <is>
          <t>%</t>
        </is>
      </c>
      <c r="O2009" t="inlineStr">
        <is>
          <t>%</t>
        </is>
      </c>
      <c r="P2009" t="n">
        <v>0</v>
      </c>
      <c r="Q2009" t="n">
        <v>0</v>
      </c>
      <c r="R2009">
        <f>A2009&amp;"-"&amp;YEAR(F2009)&amp;"-"&amp;IF(LEN(MONTH(F2009))=1,"0"&amp;MONTH(F2009),MONTH(F2009))&amp;"-"&amp;IF(LEN(DAY(F2009))=1,"0"&amp;DAY(F2009),DAY(F2009))</f>
        <v/>
      </c>
      <c r="S2009" t="inlineStr"/>
    </row>
    <row r="2010">
      <c r="A2010" t="n">
        <v>213</v>
      </c>
      <c r="B2010" t="inlineStr">
        <is>
          <t>Cumplimiento del Plan Anual del Sistema de Gestión Ambiental</t>
        </is>
      </c>
      <c r="C2010" t="inlineStr">
        <is>
          <t>GESTIÓN AMBIENTAL</t>
        </is>
      </c>
      <c r="D2010" t="inlineStr">
        <is>
          <t>Trimestral</t>
        </is>
      </c>
      <c r="E2010" t="inlineStr">
        <is>
          <t>Positivo</t>
        </is>
      </c>
      <c r="F2010" s="128" t="n">
        <v>44742</v>
      </c>
      <c r="G2010">
        <f>YEAR(F2010)</f>
        <v/>
      </c>
      <c r="H2010">
        <f>PROPER(TEXT(F2010,"mmmm"))</f>
        <v/>
      </c>
      <c r="I2010">
        <f>IF(OR(H2010="Enero",H2010="Febrero",H2010="Marzo",H2010="Abril",H2010="Mayo",H2010="Junio"),G2010&amp;"-1",IF(OR(H2010="Julio",H2010="Agosto",H2010="Septiembre",H2010="Octubre",H2010="Noviembre",H2010="Diciembre"),G2010&amp;"-2"))</f>
        <v/>
      </c>
      <c r="J2010" t="n">
        <v>90</v>
      </c>
      <c r="K2010" t="n">
        <v>0</v>
      </c>
      <c r="L2010" s="59">
        <f>IFERROR(IF(OR(J2010=0,K2010=""),"",IF(E2010="Positivo",MIN(MAX(K2010/J2010,0),1.3),MIN(MAX(J2010/K2010,0),1.3))),"")</f>
        <v/>
      </c>
      <c r="M2010" s="59">
        <f>IFERROR(IF(OR(J2010=0,K2010=""),"",IF(E2010="Positivo",MAX(K2010/J2010,0),MAX(J2010/K2010,0))),"")</f>
        <v/>
      </c>
      <c r="N2010" t="inlineStr">
        <is>
          <t>%</t>
        </is>
      </c>
      <c r="O2010" t="inlineStr">
        <is>
          <t>%</t>
        </is>
      </c>
      <c r="P2010" t="n">
        <v>0</v>
      </c>
      <c r="Q2010" t="n">
        <v>0</v>
      </c>
      <c r="R2010">
        <f>A2010&amp;"-"&amp;YEAR(F2010)&amp;"-"&amp;IF(LEN(MONTH(F2010))=1,"0"&amp;MONTH(F2010),MONTH(F2010))&amp;"-"&amp;IF(LEN(DAY(F2010))=1,"0"&amp;DAY(F2010),DAY(F2010))</f>
        <v/>
      </c>
      <c r="S2010" t="inlineStr"/>
    </row>
    <row r="2011">
      <c r="A2011" t="n">
        <v>213</v>
      </c>
      <c r="B2011" t="inlineStr">
        <is>
          <t>Cumplimiento del Plan Anual del Sistema de Gestión Ambiental</t>
        </is>
      </c>
      <c r="C2011" t="inlineStr">
        <is>
          <t>GESTIÓN AMBIENTAL</t>
        </is>
      </c>
      <c r="D2011" t="inlineStr">
        <is>
          <t>Trimestral</t>
        </is>
      </c>
      <c r="E2011" t="inlineStr">
        <is>
          <t>Positivo</t>
        </is>
      </c>
      <c r="F2011" s="128" t="n">
        <v>44834</v>
      </c>
      <c r="G2011">
        <f>YEAR(F2011)</f>
        <v/>
      </c>
      <c r="H2011">
        <f>PROPER(TEXT(F2011,"mmmm"))</f>
        <v/>
      </c>
      <c r="I2011">
        <f>IF(OR(H2011="Enero",H2011="Febrero",H2011="Marzo",H2011="Abril",H2011="Mayo",H2011="Junio"),G2011&amp;"-1",IF(OR(H2011="Julio",H2011="Agosto",H2011="Septiembre",H2011="Octubre",H2011="Noviembre",H2011="Diciembre"),G2011&amp;"-2"))</f>
        <v/>
      </c>
      <c r="J2011" t="n">
        <v>90</v>
      </c>
      <c r="K2011" t="n">
        <v>0</v>
      </c>
      <c r="L2011" s="59">
        <f>IFERROR(IF(OR(J2011=0,K2011=""),"",IF(E2011="Positivo",MIN(MAX(K2011/J2011,0),1.3),MIN(MAX(J2011/K2011,0),1.3))),"")</f>
        <v/>
      </c>
      <c r="M2011" s="59">
        <f>IFERROR(IF(OR(J2011=0,K2011=""),"",IF(E2011="Positivo",MAX(K2011/J2011,0),MAX(J2011/K2011,0))),"")</f>
        <v/>
      </c>
      <c r="N2011" t="inlineStr">
        <is>
          <t>%</t>
        </is>
      </c>
      <c r="O2011" t="inlineStr">
        <is>
          <t>%</t>
        </is>
      </c>
      <c r="P2011" t="n">
        <v>0</v>
      </c>
      <c r="Q2011" t="n">
        <v>0</v>
      </c>
      <c r="R2011">
        <f>A2011&amp;"-"&amp;YEAR(F2011)&amp;"-"&amp;IF(LEN(MONTH(F2011))=1,"0"&amp;MONTH(F2011),MONTH(F2011))&amp;"-"&amp;IF(LEN(DAY(F2011))=1,"0"&amp;DAY(F2011),DAY(F2011))</f>
        <v/>
      </c>
      <c r="S2011" t="inlineStr"/>
    </row>
    <row r="2012">
      <c r="A2012" t="n">
        <v>213</v>
      </c>
      <c r="B2012" t="inlineStr">
        <is>
          <t>Cumplimiento del Plan Anual del Sistema de Gestión Ambiental</t>
        </is>
      </c>
      <c r="C2012" t="inlineStr">
        <is>
          <t>GESTIÓN AMBIENTAL</t>
        </is>
      </c>
      <c r="D2012" t="inlineStr">
        <is>
          <t>Trimestral</t>
        </is>
      </c>
      <c r="E2012" t="inlineStr">
        <is>
          <t>Positivo</t>
        </is>
      </c>
      <c r="F2012" s="128" t="n">
        <v>44926</v>
      </c>
      <c r="G2012">
        <f>YEAR(F2012)</f>
        <v/>
      </c>
      <c r="H2012">
        <f>PROPER(TEXT(F2012,"mmmm"))</f>
        <v/>
      </c>
      <c r="I2012">
        <f>IF(OR(H2012="Enero",H2012="Febrero",H2012="Marzo",H2012="Abril",H2012="Mayo",H2012="Junio"),G2012&amp;"-1",IF(OR(H2012="Julio",H2012="Agosto",H2012="Septiembre",H2012="Octubre",H2012="Noviembre",H2012="Diciembre"),G2012&amp;"-2"))</f>
        <v/>
      </c>
      <c r="J2012" t="n">
        <v>90</v>
      </c>
      <c r="K2012" t="n">
        <v>0</v>
      </c>
      <c r="L2012" s="59">
        <f>IFERROR(IF(OR(J2012=0,K2012=""),"",IF(E2012="Positivo",MIN(MAX(K2012/J2012,0),1.3),MIN(MAX(J2012/K2012,0),1.3))),"")</f>
        <v/>
      </c>
      <c r="M2012" s="59">
        <f>IFERROR(IF(OR(J2012=0,K2012=""),"",IF(E2012="Positivo",MAX(K2012/J2012,0),MAX(J2012/K2012,0))),"")</f>
        <v/>
      </c>
      <c r="N2012" t="inlineStr">
        <is>
          <t>%</t>
        </is>
      </c>
      <c r="O2012" t="inlineStr">
        <is>
          <t>%</t>
        </is>
      </c>
      <c r="P2012" t="n">
        <v>0</v>
      </c>
      <c r="Q2012" t="n">
        <v>0</v>
      </c>
      <c r="R2012">
        <f>A2012&amp;"-"&amp;YEAR(F2012)&amp;"-"&amp;IF(LEN(MONTH(F2012))=1,"0"&amp;MONTH(F2012),MONTH(F2012))&amp;"-"&amp;IF(LEN(DAY(F2012))=1,"0"&amp;DAY(F2012),DAY(F2012))</f>
        <v/>
      </c>
      <c r="S2012" t="inlineStr"/>
    </row>
    <row r="2013">
      <c r="A2013" t="n">
        <v>213</v>
      </c>
      <c r="B2013" t="inlineStr">
        <is>
          <t>Cumplimiento del Plan Anual del Sistema de Gestión Ambiental</t>
        </is>
      </c>
      <c r="C2013" t="inlineStr">
        <is>
          <t>GESTIÓN AMBIENTAL</t>
        </is>
      </c>
      <c r="D2013" t="inlineStr">
        <is>
          <t>Trimestral</t>
        </is>
      </c>
      <c r="E2013" t="inlineStr">
        <is>
          <t>Positivo</t>
        </is>
      </c>
      <c r="F2013" s="128" t="n">
        <v>45291</v>
      </c>
      <c r="G2013">
        <f>YEAR(F2013)</f>
        <v/>
      </c>
      <c r="H2013">
        <f>PROPER(TEXT(F2013,"mmmm"))</f>
        <v/>
      </c>
      <c r="I2013">
        <f>IF(OR(H2013="Enero",H2013="Febrero",H2013="Marzo",H2013="Abril",H2013="Mayo",H2013="Junio"),G2013&amp;"-1",IF(OR(H2013="Julio",H2013="Agosto",H2013="Septiembre",H2013="Octubre",H2013="Noviembre",H2013="Diciembre"),G2013&amp;"-2"))</f>
        <v/>
      </c>
      <c r="J2013" t="n">
        <v>90</v>
      </c>
      <c r="K2013" t="n">
        <v>36</v>
      </c>
      <c r="L2013" s="59">
        <f>IFERROR(IF(OR(J2013=0,K2013=""),"",IF(E2013="Positivo",MIN(MAX(K2013/J2013,0),1.3),MIN(MAX(J2013/K2013,0),1.3))),"")</f>
        <v/>
      </c>
      <c r="M2013" s="59">
        <f>IFERROR(IF(OR(J2013=0,K2013=""),"",IF(E2013="Positivo",MAX(K2013/J2013,0),MAX(J2013/K2013,0))),"")</f>
        <v/>
      </c>
      <c r="N2013" t="inlineStr">
        <is>
          <t>%</t>
        </is>
      </c>
      <c r="O2013" t="inlineStr">
        <is>
          <t>%</t>
        </is>
      </c>
      <c r="P2013" t="n">
        <v>0</v>
      </c>
      <c r="Q2013" t="n">
        <v>0</v>
      </c>
      <c r="R2013">
        <f>A2013&amp;"-"&amp;YEAR(F2013)&amp;"-"&amp;IF(LEN(MONTH(F2013))=1,"0"&amp;MONTH(F2013),MONTH(F2013))&amp;"-"&amp;IF(LEN(DAY(F2013))=1,"0"&amp;DAY(F2013),DAY(F2013))</f>
        <v/>
      </c>
      <c r="S2013" t="inlineStr"/>
    </row>
    <row r="2014">
      <c r="A2014" t="n">
        <v>213</v>
      </c>
      <c r="B2014" t="inlineStr">
        <is>
          <t>Cumplimiento del Plan Anual del Sistema de Gestión Ambiental</t>
        </is>
      </c>
      <c r="C2014" t="inlineStr">
        <is>
          <t>GESTIÓN AMBIENTAL</t>
        </is>
      </c>
      <c r="D2014" t="inlineStr">
        <is>
          <t>Trimestral</t>
        </is>
      </c>
      <c r="E2014" t="inlineStr">
        <is>
          <t>Positivo</t>
        </is>
      </c>
      <c r="F2014" s="128" t="n">
        <v>45747</v>
      </c>
      <c r="G2014">
        <f>YEAR(F2014)</f>
        <v/>
      </c>
      <c r="H2014">
        <f>PROPER(TEXT(F2014,"mmmm"))</f>
        <v/>
      </c>
      <c r="I2014">
        <f>IF(OR(H2014="Enero",H2014="Febrero",H2014="Marzo",H2014="Abril",H2014="Mayo",H2014="Junio"),G2014&amp;"-1",IF(OR(H2014="Julio",H2014="Agosto",H2014="Septiembre",H2014="Octubre",H2014="Noviembre",H2014="Diciembre"),G2014&amp;"-2"))</f>
        <v/>
      </c>
      <c r="J2014" t="n">
        <v>90</v>
      </c>
      <c r="K2014" t="n">
        <v>32.75</v>
      </c>
      <c r="L2014" s="59">
        <f>IFERROR(IF(OR(J2014=0,K2014=""),"",IF(E2014="Positivo",MIN(MAX(K2014/J2014,0),1.3),MIN(MAX(J2014/K2014,0),1.3))),"")</f>
        <v/>
      </c>
      <c r="M2014" s="59">
        <f>IFERROR(IF(OR(J2014=0,K2014=""),"",IF(E2014="Positivo",MAX(K2014/J2014,0),MAX(J2014/K2014,0))),"")</f>
        <v/>
      </c>
      <c r="N2014" t="inlineStr">
        <is>
          <t>%</t>
        </is>
      </c>
      <c r="O2014" t="inlineStr">
        <is>
          <t>%</t>
        </is>
      </c>
      <c r="P2014" t="n">
        <v>0</v>
      </c>
      <c r="Q2014" t="n">
        <v>0</v>
      </c>
      <c r="R2014">
        <f>A2014&amp;"-"&amp;YEAR(F2014)&amp;"-"&amp;IF(LEN(MONTH(F2014))=1,"0"&amp;MONTH(F2014),MONTH(F2014))&amp;"-"&amp;IF(LEN(DAY(F2014))=1,"0"&amp;DAY(F2014),DAY(F2014))</f>
        <v/>
      </c>
      <c r="S2014" t="inlineStr"/>
    </row>
    <row r="2015">
      <c r="A2015" t="n">
        <v>213</v>
      </c>
      <c r="B2015" t="inlineStr">
        <is>
          <t>Cumplimiento del Plan Anual del Sistema de Gestión Ambiental</t>
        </is>
      </c>
      <c r="C2015" t="inlineStr">
        <is>
          <t>GESTIÓN AMBIENTAL</t>
        </is>
      </c>
      <c r="D2015" t="inlineStr">
        <is>
          <t>Trimestral</t>
        </is>
      </c>
      <c r="E2015" t="inlineStr">
        <is>
          <t>Positivo</t>
        </is>
      </c>
      <c r="F2015" s="128" t="n">
        <v>45838</v>
      </c>
      <c r="G2015">
        <f>YEAR(F2015)</f>
        <v/>
      </c>
      <c r="H2015">
        <f>PROPER(TEXT(F2015,"mmmm"))</f>
        <v/>
      </c>
      <c r="I2015">
        <f>IF(OR(H2015="Enero",H2015="Febrero",H2015="Marzo",H2015="Abril",H2015="Mayo",H2015="Junio"),G2015&amp;"-1",IF(OR(H2015="Julio",H2015="Agosto",H2015="Septiembre",H2015="Octubre",H2015="Noviembre",H2015="Diciembre"),G2015&amp;"-2"))</f>
        <v/>
      </c>
      <c r="J2015" t="n">
        <v>90</v>
      </c>
      <c r="K2015" t="n">
        <v>32.875</v>
      </c>
      <c r="L2015" s="59">
        <f>IFERROR(IF(OR(J2015=0,K2015=""),"",IF(E2015="Positivo",MIN(MAX(K2015/J2015,0),1.3),MIN(MAX(J2015/K2015,0),1.3))),"")</f>
        <v/>
      </c>
      <c r="M2015" s="59">
        <f>IFERROR(IF(OR(J2015=0,K2015=""),"",IF(E2015="Positivo",MAX(K2015/J2015,0),MAX(J2015/K2015,0))),"")</f>
        <v/>
      </c>
      <c r="N2015" t="inlineStr">
        <is>
          <t>%</t>
        </is>
      </c>
      <c r="O2015" t="inlineStr">
        <is>
          <t>%</t>
        </is>
      </c>
      <c r="P2015" t="n">
        <v>0</v>
      </c>
      <c r="Q2015" t="n">
        <v>0</v>
      </c>
      <c r="R2015">
        <f>A2015&amp;"-"&amp;YEAR(F2015)&amp;"-"&amp;IF(LEN(MONTH(F2015))=1,"0"&amp;MONTH(F2015),MONTH(F2015))&amp;"-"&amp;IF(LEN(DAY(F2015))=1,"0"&amp;DAY(F2015),DAY(F2015))</f>
        <v/>
      </c>
      <c r="S2015" t="inlineStr"/>
    </row>
    <row r="2016">
      <c r="A2016" t="n">
        <v>213</v>
      </c>
      <c r="B2016" t="inlineStr">
        <is>
          <t>Cumplimiento del Plan Anual del Sistema de Gestión Ambiental</t>
        </is>
      </c>
      <c r="C2016" t="inlineStr">
        <is>
          <t>GESTIÓN AMBIENTAL</t>
        </is>
      </c>
      <c r="D2016" t="inlineStr">
        <is>
          <t>Trimestral</t>
        </is>
      </c>
      <c r="E2016" t="inlineStr">
        <is>
          <t>Positivo</t>
        </is>
      </c>
      <c r="F2016" s="128" t="n">
        <v>45930</v>
      </c>
      <c r="G2016">
        <f>YEAR(F2016)</f>
        <v/>
      </c>
      <c r="H2016">
        <f>PROPER(TEXT(F2016,"mmmm"))</f>
        <v/>
      </c>
      <c r="I2016">
        <f>IF(OR(H2016="Enero",H2016="Febrero",H2016="Marzo",H2016="Abril",H2016="Mayo",H2016="Junio"),G2016&amp;"-1",IF(OR(H2016="Julio",H2016="Agosto",H2016="Septiembre",H2016="Octubre",H2016="Noviembre",H2016="Diciembre"),G2016&amp;"-2"))</f>
        <v/>
      </c>
      <c r="J2016" t="n">
        <v>90</v>
      </c>
      <c r="K2016" t="n">
        <v>49.25</v>
      </c>
      <c r="L2016" s="59">
        <f>IFERROR(IF(OR(J2016=0,K2016=""),"",IF(E2016="Positivo",MIN(MAX(K2016/J2016,0),1.3),MIN(MAX(J2016/K2016,0),1.3))),"")</f>
        <v/>
      </c>
      <c r="M2016" s="59">
        <f>IFERROR(IF(OR(J2016=0,K2016=""),"",IF(E2016="Positivo",MAX(K2016/J2016,0),MAX(J2016/K2016,0))),"")</f>
        <v/>
      </c>
      <c r="N2016" t="inlineStr">
        <is>
          <t>%</t>
        </is>
      </c>
      <c r="O2016" t="inlineStr">
        <is>
          <t>%</t>
        </is>
      </c>
      <c r="P2016" t="n">
        <v>0</v>
      </c>
      <c r="Q2016" t="n">
        <v>0</v>
      </c>
      <c r="R2016">
        <f>A2016&amp;"-"&amp;YEAR(F2016)&amp;"-"&amp;IF(LEN(MONTH(F2016))=1,"0"&amp;MONTH(F2016),MONTH(F2016))&amp;"-"&amp;IF(LEN(DAY(F2016))=1,"0"&amp;DAY(F2016),DAY(F2016))</f>
        <v/>
      </c>
      <c r="S2016" t="inlineStr"/>
    </row>
    <row r="2017">
      <c r="A2017" t="n">
        <v>213</v>
      </c>
      <c r="B2017" t="inlineStr">
        <is>
          <t>Cumplimiento del Plan Anual del Sistema de Gestión Ambiental</t>
        </is>
      </c>
      <c r="C2017" t="inlineStr">
        <is>
          <t>GESTIÓN AMBIENTAL</t>
        </is>
      </c>
      <c r="D2017" t="inlineStr">
        <is>
          <t>Trimestral</t>
        </is>
      </c>
      <c r="E2017" t="inlineStr">
        <is>
          <t>Positivo</t>
        </is>
      </c>
      <c r="F2017" s="128" t="n">
        <v>46022</v>
      </c>
      <c r="G2017">
        <f>YEAR(F2017)</f>
        <v/>
      </c>
      <c r="H2017">
        <f>PROPER(TEXT(F2017,"mmmm"))</f>
        <v/>
      </c>
      <c r="I2017">
        <f>IF(OR(H2017="Enero",H2017="Febrero",H2017="Marzo",H2017="Abril",H2017="Mayo",H2017="Junio"),G2017&amp;"-1",IF(OR(H2017="Julio",H2017="Agosto",H2017="Septiembre",H2017="Octubre",H2017="Noviembre",H2017="Diciembre"),G2017&amp;"-2"))</f>
        <v/>
      </c>
      <c r="J2017" t="n">
        <v>90</v>
      </c>
      <c r="K2017" t="n">
        <v>46.25</v>
      </c>
      <c r="L2017" s="59">
        <f>IFERROR(IF(OR(J2017=0,K2017=""),"",IF(E2017="Positivo",MIN(MAX(K2017/J2017,0),1.3),MIN(MAX(J2017/K2017,0),1.3))),"")</f>
        <v/>
      </c>
      <c r="M2017" s="59">
        <f>IFERROR(IF(OR(J2017=0,K2017=""),"",IF(E2017="Positivo",MAX(K2017/J2017,0),MAX(J2017/K2017,0))),"")</f>
        <v/>
      </c>
      <c r="N2017" t="inlineStr">
        <is>
          <t>%</t>
        </is>
      </c>
      <c r="O2017" t="inlineStr">
        <is>
          <t>%</t>
        </is>
      </c>
      <c r="P2017" t="n">
        <v>0</v>
      </c>
      <c r="Q2017" t="n">
        <v>0</v>
      </c>
      <c r="R2017">
        <f>A2017&amp;"-"&amp;YEAR(F2017)&amp;"-"&amp;IF(LEN(MONTH(F2017))=1,"0"&amp;MONTH(F2017),MONTH(F2017))&amp;"-"&amp;IF(LEN(DAY(F2017))=1,"0"&amp;DAY(F2017),DAY(F2017))</f>
        <v/>
      </c>
      <c r="S2017" t="inlineStr"/>
    </row>
    <row r="2018">
      <c r="A2018" t="n">
        <v>214</v>
      </c>
      <c r="B2018" t="inlineStr">
        <is>
          <t>Generación de Residuos Sólidos Mensual</t>
        </is>
      </c>
      <c r="C2018" t="inlineStr">
        <is>
          <t>GESTIÓN AMBIENTAL</t>
        </is>
      </c>
      <c r="D2018" t="inlineStr">
        <is>
          <t>Mensual</t>
        </is>
      </c>
      <c r="E2018" t="inlineStr">
        <is>
          <t>Negativo</t>
        </is>
      </c>
      <c r="F2018" s="128" t="n">
        <v>44592</v>
      </c>
      <c r="G2018">
        <f>YEAR(F2018)</f>
        <v/>
      </c>
      <c r="H2018">
        <f>PROPER(TEXT(F2018,"mmmm"))</f>
        <v/>
      </c>
      <c r="I2018">
        <f>IF(OR(H2018="Enero",H2018="Febrero",H2018="Marzo",H2018="Abril",H2018="Mayo",H2018="Junio"),G2018&amp;"-1",IF(OR(H2018="Julio",H2018="Agosto",H2018="Septiembre",H2018="Octubre",H2018="Noviembre",H2018="Diciembre"),G2018&amp;"-2"))</f>
        <v/>
      </c>
      <c r="J2018" t="n">
        <v>7500</v>
      </c>
      <c r="K2018" t="n">
        <v>777</v>
      </c>
      <c r="L2018" s="59">
        <f>IFERROR(IF(OR(J2018=0,K2018=""),"",IF(E2018="Positivo",MIN(MAX(K2018/J2018,0),1.3),MIN(MAX(J2018/K2018,0),1.3))),"")</f>
        <v/>
      </c>
      <c r="M2018" s="59">
        <f>IFERROR(IF(OR(J2018=0,K2018=""),"",IF(E2018="Positivo",MAX(K2018/J2018,0),MAX(J2018/K2018,0))),"")</f>
        <v/>
      </c>
      <c r="N2018" t="inlineStr">
        <is>
          <t>Kg</t>
        </is>
      </c>
      <c r="O2018" t="inlineStr">
        <is>
          <t>Kg</t>
        </is>
      </c>
      <c r="P2018" t="n">
        <v>0</v>
      </c>
      <c r="Q2018" t="n">
        <v>0</v>
      </c>
      <c r="R2018">
        <f>A2018&amp;"-"&amp;YEAR(F2018)&amp;"-"&amp;IF(LEN(MONTH(F2018))=1,"0"&amp;MONTH(F2018),MONTH(F2018))&amp;"-"&amp;IF(LEN(DAY(F2018))=1,"0"&amp;DAY(F2018),DAY(F2018))</f>
        <v/>
      </c>
      <c r="S2018" t="inlineStr"/>
    </row>
    <row r="2019">
      <c r="A2019" t="n">
        <v>214</v>
      </c>
      <c r="B2019" t="inlineStr">
        <is>
          <t>Generación de Residuos Sólidos Mensual</t>
        </is>
      </c>
      <c r="C2019" t="inlineStr">
        <is>
          <t>GESTIÓN AMBIENTAL</t>
        </is>
      </c>
      <c r="D2019" t="inlineStr">
        <is>
          <t>Mensual</t>
        </is>
      </c>
      <c r="E2019" t="inlineStr">
        <is>
          <t>Negativo</t>
        </is>
      </c>
      <c r="F2019" s="128" t="n">
        <v>44620</v>
      </c>
      <c r="G2019">
        <f>YEAR(F2019)</f>
        <v/>
      </c>
      <c r="H2019">
        <f>PROPER(TEXT(F2019,"mmmm"))</f>
        <v/>
      </c>
      <c r="I2019">
        <f>IF(OR(H2019="Enero",H2019="Febrero",H2019="Marzo",H2019="Abril",H2019="Mayo",H2019="Junio"),G2019&amp;"-1",IF(OR(H2019="Julio",H2019="Agosto",H2019="Septiembre",H2019="Octubre",H2019="Noviembre",H2019="Diciembre"),G2019&amp;"-2"))</f>
        <v/>
      </c>
      <c r="J2019" t="n">
        <v>7500</v>
      </c>
      <c r="K2019" t="n">
        <v>992</v>
      </c>
      <c r="L2019" s="59">
        <f>IFERROR(IF(OR(J2019=0,K2019=""),"",IF(E2019="Positivo",MIN(MAX(K2019/J2019,0),1.3),MIN(MAX(J2019/K2019,0),1.3))),"")</f>
        <v/>
      </c>
      <c r="M2019" s="59">
        <f>IFERROR(IF(OR(J2019=0,K2019=""),"",IF(E2019="Positivo",MAX(K2019/J2019,0),MAX(J2019/K2019,0))),"")</f>
        <v/>
      </c>
      <c r="N2019" t="inlineStr">
        <is>
          <t>Kg</t>
        </is>
      </c>
      <c r="O2019" t="inlineStr">
        <is>
          <t>Kg</t>
        </is>
      </c>
      <c r="P2019" t="n">
        <v>0</v>
      </c>
      <c r="Q2019" t="n">
        <v>0</v>
      </c>
      <c r="R2019">
        <f>A2019&amp;"-"&amp;YEAR(F2019)&amp;"-"&amp;IF(LEN(MONTH(F2019))=1,"0"&amp;MONTH(F2019),MONTH(F2019))&amp;"-"&amp;IF(LEN(DAY(F2019))=1,"0"&amp;DAY(F2019),DAY(F2019))</f>
        <v/>
      </c>
      <c r="S2019" t="inlineStr"/>
    </row>
    <row r="2020">
      <c r="A2020" t="n">
        <v>214</v>
      </c>
      <c r="B2020" t="inlineStr">
        <is>
          <t>Generación de Residuos Sólidos Mensual</t>
        </is>
      </c>
      <c r="C2020" t="inlineStr">
        <is>
          <t>GESTIÓN AMBIENTAL</t>
        </is>
      </c>
      <c r="D2020" t="inlineStr">
        <is>
          <t>Mensual</t>
        </is>
      </c>
      <c r="E2020" t="inlineStr">
        <is>
          <t>Negativo</t>
        </is>
      </c>
      <c r="F2020" s="128" t="n">
        <v>44651</v>
      </c>
      <c r="G2020">
        <f>YEAR(F2020)</f>
        <v/>
      </c>
      <c r="H2020">
        <f>PROPER(TEXT(F2020,"mmmm"))</f>
        <v/>
      </c>
      <c r="I2020">
        <f>IF(OR(H2020="Enero",H2020="Febrero",H2020="Marzo",H2020="Abril",H2020="Mayo",H2020="Junio"),G2020&amp;"-1",IF(OR(H2020="Julio",H2020="Agosto",H2020="Septiembre",H2020="Octubre",H2020="Noviembre",H2020="Diciembre"),G2020&amp;"-2"))</f>
        <v/>
      </c>
      <c r="J2020" t="n">
        <v>7500</v>
      </c>
      <c r="K2020" t="n">
        <v>1233</v>
      </c>
      <c r="L2020" s="59">
        <f>IFERROR(IF(OR(J2020=0,K2020=""),"",IF(E2020="Positivo",MIN(MAX(K2020/J2020,0),1.3),MIN(MAX(J2020/K2020,0),1.3))),"")</f>
        <v/>
      </c>
      <c r="M2020" s="59">
        <f>IFERROR(IF(OR(J2020=0,K2020=""),"",IF(E2020="Positivo",MAX(K2020/J2020,0),MAX(J2020/K2020,0))),"")</f>
        <v/>
      </c>
      <c r="N2020" t="inlineStr">
        <is>
          <t>Kg</t>
        </is>
      </c>
      <c r="O2020" t="inlineStr">
        <is>
          <t>Kg</t>
        </is>
      </c>
      <c r="P2020" t="n">
        <v>0</v>
      </c>
      <c r="Q2020" t="n">
        <v>0</v>
      </c>
      <c r="R2020">
        <f>A2020&amp;"-"&amp;YEAR(F2020)&amp;"-"&amp;IF(LEN(MONTH(F2020))=1,"0"&amp;MONTH(F2020),MONTH(F2020))&amp;"-"&amp;IF(LEN(DAY(F2020))=1,"0"&amp;DAY(F2020),DAY(F2020))</f>
        <v/>
      </c>
      <c r="S2020" t="inlineStr"/>
    </row>
    <row r="2021">
      <c r="A2021" t="n">
        <v>214</v>
      </c>
      <c r="B2021" t="inlineStr">
        <is>
          <t>Generación de Residuos Sólidos Mensual</t>
        </is>
      </c>
      <c r="C2021" t="inlineStr">
        <is>
          <t>GESTIÓN AMBIENTAL</t>
        </is>
      </c>
      <c r="D2021" t="inlineStr">
        <is>
          <t>Mensual</t>
        </is>
      </c>
      <c r="E2021" t="inlineStr">
        <is>
          <t>Negativo</t>
        </is>
      </c>
      <c r="F2021" s="128" t="n">
        <v>44681</v>
      </c>
      <c r="G2021">
        <f>YEAR(F2021)</f>
        <v/>
      </c>
      <c r="H2021">
        <f>PROPER(TEXT(F2021,"mmmm"))</f>
        <v/>
      </c>
      <c r="I2021">
        <f>IF(OR(H2021="Enero",H2021="Febrero",H2021="Marzo",H2021="Abril",H2021="Mayo",H2021="Junio"),G2021&amp;"-1",IF(OR(H2021="Julio",H2021="Agosto",H2021="Septiembre",H2021="Octubre",H2021="Noviembre",H2021="Diciembre"),G2021&amp;"-2"))</f>
        <v/>
      </c>
      <c r="J2021" t="n">
        <v>7500</v>
      </c>
      <c r="K2021" t="n">
        <v>1176</v>
      </c>
      <c r="L2021" s="59">
        <f>IFERROR(IF(OR(J2021=0,K2021=""),"",IF(E2021="Positivo",MIN(MAX(K2021/J2021,0),1.3),MIN(MAX(J2021/K2021,0),1.3))),"")</f>
        <v/>
      </c>
      <c r="M2021" s="59">
        <f>IFERROR(IF(OR(J2021=0,K2021=""),"",IF(E2021="Positivo",MAX(K2021/J2021,0),MAX(J2021/K2021,0))),"")</f>
        <v/>
      </c>
      <c r="N2021" t="inlineStr">
        <is>
          <t>Kg</t>
        </is>
      </c>
      <c r="O2021" t="inlineStr">
        <is>
          <t>Kg</t>
        </is>
      </c>
      <c r="P2021" t="n">
        <v>0</v>
      </c>
      <c r="Q2021" t="n">
        <v>0</v>
      </c>
      <c r="R2021">
        <f>A2021&amp;"-"&amp;YEAR(F2021)&amp;"-"&amp;IF(LEN(MONTH(F2021))=1,"0"&amp;MONTH(F2021),MONTH(F2021))&amp;"-"&amp;IF(LEN(DAY(F2021))=1,"0"&amp;DAY(F2021),DAY(F2021))</f>
        <v/>
      </c>
      <c r="S2021" t="inlineStr"/>
    </row>
    <row r="2022">
      <c r="A2022" t="n">
        <v>214</v>
      </c>
      <c r="B2022" t="inlineStr">
        <is>
          <t>Generación de Residuos Sólidos Mensual</t>
        </is>
      </c>
      <c r="C2022" t="inlineStr">
        <is>
          <t>GESTIÓN AMBIENTAL</t>
        </is>
      </c>
      <c r="D2022" t="inlineStr">
        <is>
          <t>Mensual</t>
        </is>
      </c>
      <c r="E2022" t="inlineStr">
        <is>
          <t>Negativo</t>
        </is>
      </c>
      <c r="F2022" s="128" t="n">
        <v>44712</v>
      </c>
      <c r="G2022">
        <f>YEAR(F2022)</f>
        <v/>
      </c>
      <c r="H2022">
        <f>PROPER(TEXT(F2022,"mmmm"))</f>
        <v/>
      </c>
      <c r="I2022">
        <f>IF(OR(H2022="Enero",H2022="Febrero",H2022="Marzo",H2022="Abril",H2022="Mayo",H2022="Junio"),G2022&amp;"-1",IF(OR(H2022="Julio",H2022="Agosto",H2022="Septiembre",H2022="Octubre",H2022="Noviembre",H2022="Diciembre"),G2022&amp;"-2"))</f>
        <v/>
      </c>
      <c r="J2022" t="n">
        <v>7500</v>
      </c>
      <c r="K2022" t="n">
        <v>811</v>
      </c>
      <c r="L2022" s="59">
        <f>IFERROR(IF(OR(J2022=0,K2022=""),"",IF(E2022="Positivo",MIN(MAX(K2022/J2022,0),1.3),MIN(MAX(J2022/K2022,0),1.3))),"")</f>
        <v/>
      </c>
      <c r="M2022" s="59">
        <f>IFERROR(IF(OR(J2022=0,K2022=""),"",IF(E2022="Positivo",MAX(K2022/J2022,0),MAX(J2022/K2022,0))),"")</f>
        <v/>
      </c>
      <c r="N2022" t="inlineStr">
        <is>
          <t>Kg</t>
        </is>
      </c>
      <c r="O2022" t="inlineStr">
        <is>
          <t>Kg</t>
        </is>
      </c>
      <c r="P2022" t="n">
        <v>0</v>
      </c>
      <c r="Q2022" t="n">
        <v>0</v>
      </c>
      <c r="R2022">
        <f>A2022&amp;"-"&amp;YEAR(F2022)&amp;"-"&amp;IF(LEN(MONTH(F2022))=1,"0"&amp;MONTH(F2022),MONTH(F2022))&amp;"-"&amp;IF(LEN(DAY(F2022))=1,"0"&amp;DAY(F2022),DAY(F2022))</f>
        <v/>
      </c>
      <c r="S2022" t="inlineStr"/>
    </row>
    <row r="2023">
      <c r="A2023" t="n">
        <v>214</v>
      </c>
      <c r="B2023" t="inlineStr">
        <is>
          <t>Generación de Residuos Sólidos Mensual</t>
        </is>
      </c>
      <c r="C2023" t="inlineStr">
        <is>
          <t>GESTIÓN AMBIENTAL</t>
        </is>
      </c>
      <c r="D2023" t="inlineStr">
        <is>
          <t>Mensual</t>
        </is>
      </c>
      <c r="E2023" t="inlineStr">
        <is>
          <t>Negativo</t>
        </is>
      </c>
      <c r="F2023" s="128" t="n">
        <v>44742</v>
      </c>
      <c r="G2023">
        <f>YEAR(F2023)</f>
        <v/>
      </c>
      <c r="H2023">
        <f>PROPER(TEXT(F2023,"mmmm"))</f>
        <v/>
      </c>
      <c r="I2023">
        <f>IF(OR(H2023="Enero",H2023="Febrero",H2023="Marzo",H2023="Abril",H2023="Mayo",H2023="Junio"),G2023&amp;"-1",IF(OR(H2023="Julio",H2023="Agosto",H2023="Septiembre",H2023="Octubre",H2023="Noviembre",H2023="Diciembre"),G2023&amp;"-2"))</f>
        <v/>
      </c>
      <c r="J2023" t="n">
        <v>7500</v>
      </c>
      <c r="K2023" t="n">
        <v>895</v>
      </c>
      <c r="L2023" s="59">
        <f>IFERROR(IF(OR(J2023=0,K2023=""),"",IF(E2023="Positivo",MIN(MAX(K2023/J2023,0),1.3),MIN(MAX(J2023/K2023,0),1.3))),"")</f>
        <v/>
      </c>
      <c r="M2023" s="59">
        <f>IFERROR(IF(OR(J2023=0,K2023=""),"",IF(E2023="Positivo",MAX(K2023/J2023,0),MAX(J2023/K2023,0))),"")</f>
        <v/>
      </c>
      <c r="N2023" t="inlineStr">
        <is>
          <t>Kg</t>
        </is>
      </c>
      <c r="O2023" t="inlineStr">
        <is>
          <t>Kg</t>
        </is>
      </c>
      <c r="P2023" t="n">
        <v>0</v>
      </c>
      <c r="Q2023" t="n">
        <v>0</v>
      </c>
      <c r="R2023">
        <f>A2023&amp;"-"&amp;YEAR(F2023)&amp;"-"&amp;IF(LEN(MONTH(F2023))=1,"0"&amp;MONTH(F2023),MONTH(F2023))&amp;"-"&amp;IF(LEN(DAY(F2023))=1,"0"&amp;DAY(F2023),DAY(F2023))</f>
        <v/>
      </c>
      <c r="S2023" t="inlineStr"/>
    </row>
    <row r="2024">
      <c r="A2024" t="n">
        <v>214</v>
      </c>
      <c r="B2024" t="inlineStr">
        <is>
          <t>Generación de Residuos Sólidos Mensual</t>
        </is>
      </c>
      <c r="C2024" t="inlineStr">
        <is>
          <t>GESTIÓN AMBIENTAL</t>
        </is>
      </c>
      <c r="D2024" t="inlineStr">
        <is>
          <t>Mensual</t>
        </is>
      </c>
      <c r="E2024" t="inlineStr">
        <is>
          <t>Negativo</t>
        </is>
      </c>
      <c r="F2024" s="128" t="n">
        <v>44773</v>
      </c>
      <c r="G2024">
        <f>YEAR(F2024)</f>
        <v/>
      </c>
      <c r="H2024">
        <f>PROPER(TEXT(F2024,"mmmm"))</f>
        <v/>
      </c>
      <c r="I2024">
        <f>IF(OR(H2024="Enero",H2024="Febrero",H2024="Marzo",H2024="Abril",H2024="Mayo",H2024="Junio"),G2024&amp;"-1",IF(OR(H2024="Julio",H2024="Agosto",H2024="Septiembre",H2024="Octubre",H2024="Noviembre",H2024="Diciembre"),G2024&amp;"-2"))</f>
        <v/>
      </c>
      <c r="J2024" t="n">
        <v>7500</v>
      </c>
      <c r="K2024" t="n">
        <v>725</v>
      </c>
      <c r="L2024" s="59">
        <f>IFERROR(IF(OR(J2024=0,K2024=""),"",IF(E2024="Positivo",MIN(MAX(K2024/J2024,0),1.3),MIN(MAX(J2024/K2024,0),1.3))),"")</f>
        <v/>
      </c>
      <c r="M2024" s="59">
        <f>IFERROR(IF(OR(J2024=0,K2024=""),"",IF(E2024="Positivo",MAX(K2024/J2024,0),MAX(J2024/K2024,0))),"")</f>
        <v/>
      </c>
      <c r="N2024" t="inlineStr">
        <is>
          <t>Kg</t>
        </is>
      </c>
      <c r="O2024" t="inlineStr">
        <is>
          <t>Kg</t>
        </is>
      </c>
      <c r="P2024" t="n">
        <v>0</v>
      </c>
      <c r="Q2024" t="n">
        <v>0</v>
      </c>
      <c r="R2024">
        <f>A2024&amp;"-"&amp;YEAR(F2024)&amp;"-"&amp;IF(LEN(MONTH(F2024))=1,"0"&amp;MONTH(F2024),MONTH(F2024))&amp;"-"&amp;IF(LEN(DAY(F2024))=1,"0"&amp;DAY(F2024),DAY(F2024))</f>
        <v/>
      </c>
      <c r="S2024" t="inlineStr"/>
    </row>
    <row r="2025">
      <c r="A2025" t="n">
        <v>214</v>
      </c>
      <c r="B2025" t="inlineStr">
        <is>
          <t>Generación de Residuos Sólidos Mensual</t>
        </is>
      </c>
      <c r="C2025" t="inlineStr">
        <is>
          <t>GESTIÓN AMBIENTAL</t>
        </is>
      </c>
      <c r="D2025" t="inlineStr">
        <is>
          <t>Mensual</t>
        </is>
      </c>
      <c r="E2025" t="inlineStr">
        <is>
          <t>Negativo</t>
        </is>
      </c>
      <c r="F2025" s="128" t="n">
        <v>44804</v>
      </c>
      <c r="G2025">
        <f>YEAR(F2025)</f>
        <v/>
      </c>
      <c r="H2025">
        <f>PROPER(TEXT(F2025,"mmmm"))</f>
        <v/>
      </c>
      <c r="I2025">
        <f>IF(OR(H2025="Enero",H2025="Febrero",H2025="Marzo",H2025="Abril",H2025="Mayo",H2025="Junio"),G2025&amp;"-1",IF(OR(H2025="Julio",H2025="Agosto",H2025="Septiembre",H2025="Octubre",H2025="Noviembre",H2025="Diciembre"),G2025&amp;"-2"))</f>
        <v/>
      </c>
      <c r="J2025" t="n">
        <v>7500</v>
      </c>
      <c r="K2025" t="n">
        <v>383</v>
      </c>
      <c r="L2025" s="59">
        <f>IFERROR(IF(OR(J2025=0,K2025=""),"",IF(E2025="Positivo",MIN(MAX(K2025/J2025,0),1.3),MIN(MAX(J2025/K2025,0),1.3))),"")</f>
        <v/>
      </c>
      <c r="M2025" s="59">
        <f>IFERROR(IF(OR(J2025=0,K2025=""),"",IF(E2025="Positivo",MAX(K2025/J2025,0),MAX(J2025/K2025,0))),"")</f>
        <v/>
      </c>
      <c r="N2025" t="inlineStr">
        <is>
          <t>Kg</t>
        </is>
      </c>
      <c r="O2025" t="inlineStr">
        <is>
          <t>Kg</t>
        </is>
      </c>
      <c r="P2025" t="n">
        <v>0</v>
      </c>
      <c r="Q2025" t="n">
        <v>0</v>
      </c>
      <c r="R2025">
        <f>A2025&amp;"-"&amp;YEAR(F2025)&amp;"-"&amp;IF(LEN(MONTH(F2025))=1,"0"&amp;MONTH(F2025),MONTH(F2025))&amp;"-"&amp;IF(LEN(DAY(F2025))=1,"0"&amp;DAY(F2025),DAY(F2025))</f>
        <v/>
      </c>
      <c r="S2025" t="inlineStr"/>
    </row>
    <row r="2026">
      <c r="A2026" t="n">
        <v>214</v>
      </c>
      <c r="B2026" t="inlineStr">
        <is>
          <t>Generación de Residuos Sólidos Mensual</t>
        </is>
      </c>
      <c r="C2026" t="inlineStr">
        <is>
          <t>GESTIÓN AMBIENTAL</t>
        </is>
      </c>
      <c r="D2026" t="inlineStr">
        <is>
          <t>Mensual</t>
        </is>
      </c>
      <c r="E2026" t="inlineStr">
        <is>
          <t>Negativo</t>
        </is>
      </c>
      <c r="F2026" s="128" t="n">
        <v>44834</v>
      </c>
      <c r="G2026">
        <f>YEAR(F2026)</f>
        <v/>
      </c>
      <c r="H2026">
        <f>PROPER(TEXT(F2026,"mmmm"))</f>
        <v/>
      </c>
      <c r="I2026">
        <f>IF(OR(H2026="Enero",H2026="Febrero",H2026="Marzo",H2026="Abril",H2026="Mayo",H2026="Junio"),G2026&amp;"-1",IF(OR(H2026="Julio",H2026="Agosto",H2026="Septiembre",H2026="Octubre",H2026="Noviembre",H2026="Diciembre"),G2026&amp;"-2"))</f>
        <v/>
      </c>
      <c r="J2026" t="n">
        <v>7500</v>
      </c>
      <c r="K2026" t="n">
        <v>1553</v>
      </c>
      <c r="L2026" s="59">
        <f>IFERROR(IF(OR(J2026=0,K2026=""),"",IF(E2026="Positivo",MIN(MAX(K2026/J2026,0),1.3),MIN(MAX(J2026/K2026,0),1.3))),"")</f>
        <v/>
      </c>
      <c r="M2026" s="59">
        <f>IFERROR(IF(OR(J2026=0,K2026=""),"",IF(E2026="Positivo",MAX(K2026/J2026,0),MAX(J2026/K2026,0))),"")</f>
        <v/>
      </c>
      <c r="N2026" t="inlineStr">
        <is>
          <t>Kg</t>
        </is>
      </c>
      <c r="O2026" t="inlineStr">
        <is>
          <t>Kg</t>
        </is>
      </c>
      <c r="P2026" t="n">
        <v>0</v>
      </c>
      <c r="Q2026" t="n">
        <v>0</v>
      </c>
      <c r="R2026">
        <f>A2026&amp;"-"&amp;YEAR(F2026)&amp;"-"&amp;IF(LEN(MONTH(F2026))=1,"0"&amp;MONTH(F2026),MONTH(F2026))&amp;"-"&amp;IF(LEN(DAY(F2026))=1,"0"&amp;DAY(F2026),DAY(F2026))</f>
        <v/>
      </c>
      <c r="S2026" t="inlineStr"/>
    </row>
    <row r="2027">
      <c r="A2027" t="n">
        <v>214</v>
      </c>
      <c r="B2027" t="inlineStr">
        <is>
          <t>Generación de Residuos Sólidos Mensual</t>
        </is>
      </c>
      <c r="C2027" t="inlineStr">
        <is>
          <t>GESTIÓN AMBIENTAL</t>
        </is>
      </c>
      <c r="D2027" t="inlineStr">
        <is>
          <t>Mensual</t>
        </is>
      </c>
      <c r="E2027" t="inlineStr">
        <is>
          <t>Negativo</t>
        </is>
      </c>
      <c r="F2027" s="128" t="n">
        <v>44865</v>
      </c>
      <c r="G2027">
        <f>YEAR(F2027)</f>
        <v/>
      </c>
      <c r="H2027">
        <f>PROPER(TEXT(F2027,"mmmm"))</f>
        <v/>
      </c>
      <c r="I2027">
        <f>IF(OR(H2027="Enero",H2027="Febrero",H2027="Marzo",H2027="Abril",H2027="Mayo",H2027="Junio"),G2027&amp;"-1",IF(OR(H2027="Julio",H2027="Agosto",H2027="Septiembre",H2027="Octubre",H2027="Noviembre",H2027="Diciembre"),G2027&amp;"-2"))</f>
        <v/>
      </c>
      <c r="J2027" t="n">
        <v>15000</v>
      </c>
      <c r="K2027" t="n">
        <v>1756</v>
      </c>
      <c r="L2027" s="59">
        <f>IFERROR(IF(OR(J2027=0,K2027=""),"",IF(E2027="Positivo",MIN(MAX(K2027/J2027,0),1.3),MIN(MAX(J2027/K2027,0),1.3))),"")</f>
        <v/>
      </c>
      <c r="M2027" s="59">
        <f>IFERROR(IF(OR(J2027=0,K2027=""),"",IF(E2027="Positivo",MAX(K2027/J2027,0),MAX(J2027/K2027,0))),"")</f>
        <v/>
      </c>
      <c r="N2027" t="inlineStr">
        <is>
          <t>Kg</t>
        </is>
      </c>
      <c r="O2027" t="inlineStr">
        <is>
          <t>Kg</t>
        </is>
      </c>
      <c r="P2027" t="n">
        <v>0</v>
      </c>
      <c r="Q2027" t="n">
        <v>0</v>
      </c>
      <c r="R2027">
        <f>A2027&amp;"-"&amp;YEAR(F2027)&amp;"-"&amp;IF(LEN(MONTH(F2027))=1,"0"&amp;MONTH(F2027),MONTH(F2027))&amp;"-"&amp;IF(LEN(DAY(F2027))=1,"0"&amp;DAY(F2027),DAY(F2027))</f>
        <v/>
      </c>
      <c r="S2027" t="inlineStr"/>
    </row>
    <row r="2028">
      <c r="A2028" t="n">
        <v>214</v>
      </c>
      <c r="B2028" t="inlineStr">
        <is>
          <t>Generación de Residuos Sólidos Mensual</t>
        </is>
      </c>
      <c r="C2028" t="inlineStr">
        <is>
          <t>GESTIÓN AMBIENTAL</t>
        </is>
      </c>
      <c r="D2028" t="inlineStr">
        <is>
          <t>Mensual</t>
        </is>
      </c>
      <c r="E2028" t="inlineStr">
        <is>
          <t>Negativo</t>
        </is>
      </c>
      <c r="F2028" s="128" t="n">
        <v>44895</v>
      </c>
      <c r="G2028">
        <f>YEAR(F2028)</f>
        <v/>
      </c>
      <c r="H2028">
        <f>PROPER(TEXT(F2028,"mmmm"))</f>
        <v/>
      </c>
      <c r="I2028">
        <f>IF(OR(H2028="Enero",H2028="Febrero",H2028="Marzo",H2028="Abril",H2028="Mayo",H2028="Junio"),G2028&amp;"-1",IF(OR(H2028="Julio",H2028="Agosto",H2028="Septiembre",H2028="Octubre",H2028="Noviembre",H2028="Diciembre"),G2028&amp;"-2"))</f>
        <v/>
      </c>
      <c r="J2028" t="n">
        <v>15000</v>
      </c>
      <c r="K2028" t="n">
        <v>1786.8</v>
      </c>
      <c r="L2028" s="59">
        <f>IFERROR(IF(OR(J2028=0,K2028=""),"",IF(E2028="Positivo",MIN(MAX(K2028/J2028,0),1.3),MIN(MAX(J2028/K2028,0),1.3))),"")</f>
        <v/>
      </c>
      <c r="M2028" s="59">
        <f>IFERROR(IF(OR(J2028=0,K2028=""),"",IF(E2028="Positivo",MAX(K2028/J2028,0),MAX(J2028/K2028,0))),"")</f>
        <v/>
      </c>
      <c r="N2028" t="inlineStr">
        <is>
          <t>Kg</t>
        </is>
      </c>
      <c r="O2028" t="inlineStr">
        <is>
          <t>Kg</t>
        </is>
      </c>
      <c r="P2028" t="n">
        <v>0</v>
      </c>
      <c r="Q2028" t="n">
        <v>0</v>
      </c>
      <c r="R2028">
        <f>A2028&amp;"-"&amp;YEAR(F2028)&amp;"-"&amp;IF(LEN(MONTH(F2028))=1,"0"&amp;MONTH(F2028),MONTH(F2028))&amp;"-"&amp;IF(LEN(DAY(F2028))=1,"0"&amp;DAY(F2028),DAY(F2028))</f>
        <v/>
      </c>
      <c r="S2028" t="inlineStr"/>
    </row>
    <row r="2029">
      <c r="A2029" t="n">
        <v>214</v>
      </c>
      <c r="B2029" t="inlineStr">
        <is>
          <t>Generación de Residuos Sólidos Mensual</t>
        </is>
      </c>
      <c r="C2029" t="inlineStr">
        <is>
          <t>GESTIÓN AMBIENTAL</t>
        </is>
      </c>
      <c r="D2029" t="inlineStr">
        <is>
          <t>Mensual</t>
        </is>
      </c>
      <c r="E2029" t="inlineStr">
        <is>
          <t>Negativo</t>
        </is>
      </c>
      <c r="F2029" s="128" t="n">
        <v>44926</v>
      </c>
      <c r="G2029">
        <f>YEAR(F2029)</f>
        <v/>
      </c>
      <c r="H2029">
        <f>PROPER(TEXT(F2029,"mmmm"))</f>
        <v/>
      </c>
      <c r="I2029">
        <f>IF(OR(H2029="Enero",H2029="Febrero",H2029="Marzo",H2029="Abril",H2029="Mayo",H2029="Junio"),G2029&amp;"-1",IF(OR(H2029="Julio",H2029="Agosto",H2029="Septiembre",H2029="Octubre",H2029="Noviembre",H2029="Diciembre"),G2029&amp;"-2"))</f>
        <v/>
      </c>
      <c r="J2029" t="n">
        <v>15000</v>
      </c>
      <c r="K2029" t="n">
        <v>1138.15</v>
      </c>
      <c r="L2029" s="59">
        <f>IFERROR(IF(OR(J2029=0,K2029=""),"",IF(E2029="Positivo",MIN(MAX(K2029/J2029,0),1.3),MIN(MAX(J2029/K2029,0),1.3))),"")</f>
        <v/>
      </c>
      <c r="M2029" s="59">
        <f>IFERROR(IF(OR(J2029=0,K2029=""),"",IF(E2029="Positivo",MAX(K2029/J2029,0),MAX(J2029/K2029,0))),"")</f>
        <v/>
      </c>
      <c r="N2029" t="inlineStr">
        <is>
          <t>Kg</t>
        </is>
      </c>
      <c r="O2029" t="inlineStr">
        <is>
          <t>Kg</t>
        </is>
      </c>
      <c r="P2029" t="n">
        <v>0</v>
      </c>
      <c r="Q2029" t="n">
        <v>0</v>
      </c>
      <c r="R2029">
        <f>A2029&amp;"-"&amp;YEAR(F2029)&amp;"-"&amp;IF(LEN(MONTH(F2029))=1,"0"&amp;MONTH(F2029),MONTH(F2029))&amp;"-"&amp;IF(LEN(DAY(F2029))=1,"0"&amp;DAY(F2029),DAY(F2029))</f>
        <v/>
      </c>
      <c r="S2029" t="inlineStr"/>
    </row>
    <row r="2030">
      <c r="A2030" t="n">
        <v>214</v>
      </c>
      <c r="B2030" t="inlineStr">
        <is>
          <t>Generación de Residuos Sólidos Mensual</t>
        </is>
      </c>
      <c r="C2030" t="inlineStr">
        <is>
          <t>GESTIÓN AMBIENTAL</t>
        </is>
      </c>
      <c r="D2030" t="inlineStr">
        <is>
          <t>Mensual</t>
        </is>
      </c>
      <c r="E2030" t="inlineStr">
        <is>
          <t>Negativo</t>
        </is>
      </c>
      <c r="F2030" s="128" t="n">
        <v>45869</v>
      </c>
      <c r="G2030">
        <f>YEAR(F2030)</f>
        <v/>
      </c>
      <c r="H2030">
        <f>PROPER(TEXT(F2030,"mmmm"))</f>
        <v/>
      </c>
      <c r="I2030">
        <f>IF(OR(H2030="Enero",H2030="Febrero",H2030="Marzo",H2030="Abril",H2030="Mayo",H2030="Junio"),G2030&amp;"-1",IF(OR(H2030="Julio",H2030="Agosto",H2030="Septiembre",H2030="Octubre",H2030="Noviembre",H2030="Diciembre"),G2030&amp;"-2"))</f>
        <v/>
      </c>
      <c r="J2030" t="n">
        <v>15002</v>
      </c>
      <c r="K2030" t="n">
        <v>2456.83</v>
      </c>
      <c r="L2030" s="59">
        <f>IFERROR(IF(OR(J2030=0,K2030=""),"",IF(E2030="Positivo",MIN(MAX(K2030/J2030,0),1.3),MIN(MAX(J2030/K2030,0),1.3))),"")</f>
        <v/>
      </c>
      <c r="M2030" s="59">
        <f>IFERROR(IF(OR(J2030=0,K2030=""),"",IF(E2030="Positivo",MAX(K2030/J2030,0),MAX(J2030/K2030,0))),"")</f>
        <v/>
      </c>
      <c r="N2030" t="inlineStr">
        <is>
          <t>Kg</t>
        </is>
      </c>
      <c r="O2030" t="inlineStr">
        <is>
          <t>Kg</t>
        </is>
      </c>
      <c r="P2030" t="n">
        <v>0</v>
      </c>
      <c r="Q2030" t="n">
        <v>0</v>
      </c>
      <c r="R2030">
        <f>A2030&amp;"-"&amp;YEAR(F2030)&amp;"-"&amp;IF(LEN(MONTH(F2030))=1,"0"&amp;MONTH(F2030),MONTH(F2030))&amp;"-"&amp;IF(LEN(DAY(F2030))=1,"0"&amp;DAY(F2030),DAY(F2030))</f>
        <v/>
      </c>
      <c r="S2030" t="inlineStr"/>
    </row>
    <row r="2031">
      <c r="A2031" t="n">
        <v>214</v>
      </c>
      <c r="B2031" t="inlineStr">
        <is>
          <t>Generación de Residuos Sólidos Mensual</t>
        </is>
      </c>
      <c r="C2031" t="inlineStr">
        <is>
          <t>GESTIÓN AMBIENTAL</t>
        </is>
      </c>
      <c r="D2031" t="inlineStr">
        <is>
          <t>Mensual</t>
        </is>
      </c>
      <c r="E2031" t="inlineStr">
        <is>
          <t>Negativo</t>
        </is>
      </c>
      <c r="F2031" s="128" t="n">
        <v>45900</v>
      </c>
      <c r="G2031">
        <f>YEAR(F2031)</f>
        <v/>
      </c>
      <c r="H2031">
        <f>PROPER(TEXT(F2031,"mmmm"))</f>
        <v/>
      </c>
      <c r="I2031">
        <f>IF(OR(H2031="Enero",H2031="Febrero",H2031="Marzo",H2031="Abril",H2031="Mayo",H2031="Junio"),G2031&amp;"-1",IF(OR(H2031="Julio",H2031="Agosto",H2031="Septiembre",H2031="Octubre",H2031="Noviembre",H2031="Diciembre"),G2031&amp;"-2"))</f>
        <v/>
      </c>
      <c r="J2031" t="n">
        <v>15002</v>
      </c>
      <c r="K2031" t="n">
        <v>5120.88</v>
      </c>
      <c r="L2031" s="59">
        <f>IFERROR(IF(OR(J2031=0,K2031=""),"",IF(E2031="Positivo",MIN(MAX(K2031/J2031,0),1.3),MIN(MAX(J2031/K2031,0),1.3))),"")</f>
        <v/>
      </c>
      <c r="M2031" s="59">
        <f>IFERROR(IF(OR(J2031=0,K2031=""),"",IF(E2031="Positivo",MAX(K2031/J2031,0),MAX(J2031/K2031,0))),"")</f>
        <v/>
      </c>
      <c r="N2031" t="inlineStr">
        <is>
          <t>Kg</t>
        </is>
      </c>
      <c r="O2031" t="inlineStr">
        <is>
          <t>Kg</t>
        </is>
      </c>
      <c r="P2031" t="n">
        <v>0</v>
      </c>
      <c r="Q2031" t="n">
        <v>0</v>
      </c>
      <c r="R2031">
        <f>A2031&amp;"-"&amp;YEAR(F2031)&amp;"-"&amp;IF(LEN(MONTH(F2031))=1,"0"&amp;MONTH(F2031),MONTH(F2031))&amp;"-"&amp;IF(LEN(DAY(F2031))=1,"0"&amp;DAY(F2031),DAY(F2031))</f>
        <v/>
      </c>
      <c r="S2031" t="inlineStr"/>
    </row>
    <row r="2032">
      <c r="A2032" t="n">
        <v>214</v>
      </c>
      <c r="B2032" t="inlineStr">
        <is>
          <t>Generación de Residuos Sólidos Mensual</t>
        </is>
      </c>
      <c r="C2032" t="inlineStr">
        <is>
          <t>GESTIÓN AMBIENTAL</t>
        </is>
      </c>
      <c r="D2032" t="inlineStr">
        <is>
          <t>Mensual</t>
        </is>
      </c>
      <c r="E2032" t="inlineStr">
        <is>
          <t>Negativo</t>
        </is>
      </c>
      <c r="F2032" s="128" t="n">
        <v>45930</v>
      </c>
      <c r="G2032">
        <f>YEAR(F2032)</f>
        <v/>
      </c>
      <c r="H2032">
        <f>PROPER(TEXT(F2032,"mmmm"))</f>
        <v/>
      </c>
      <c r="I2032">
        <f>IF(OR(H2032="Enero",H2032="Febrero",H2032="Marzo",H2032="Abril",H2032="Mayo",H2032="Junio"),G2032&amp;"-1",IF(OR(H2032="Julio",H2032="Agosto",H2032="Septiembre",H2032="Octubre",H2032="Noviembre",H2032="Diciembre"),G2032&amp;"-2"))</f>
        <v/>
      </c>
      <c r="J2032" t="n">
        <v>15002</v>
      </c>
      <c r="K2032" t="n">
        <v>5321.59</v>
      </c>
      <c r="L2032" s="59">
        <f>IFERROR(IF(OR(J2032=0,K2032=""),"",IF(E2032="Positivo",MIN(MAX(K2032/J2032,0),1.3),MIN(MAX(J2032/K2032,0),1.3))),"")</f>
        <v/>
      </c>
      <c r="M2032" s="59">
        <f>IFERROR(IF(OR(J2032=0,K2032=""),"",IF(E2032="Positivo",MAX(K2032/J2032,0),MAX(J2032/K2032,0))),"")</f>
        <v/>
      </c>
      <c r="N2032" t="inlineStr">
        <is>
          <t>Kg</t>
        </is>
      </c>
      <c r="O2032" t="inlineStr">
        <is>
          <t>Kg</t>
        </is>
      </c>
      <c r="P2032" t="n">
        <v>0</v>
      </c>
      <c r="Q2032" t="n">
        <v>0</v>
      </c>
      <c r="R2032">
        <f>A2032&amp;"-"&amp;YEAR(F2032)&amp;"-"&amp;IF(LEN(MONTH(F2032))=1,"0"&amp;MONTH(F2032),MONTH(F2032))&amp;"-"&amp;IF(LEN(DAY(F2032))=1,"0"&amp;DAY(F2032),DAY(F2032))</f>
        <v/>
      </c>
      <c r="S2032" t="inlineStr"/>
    </row>
    <row r="2033">
      <c r="A2033" t="n">
        <v>214</v>
      </c>
      <c r="B2033" t="inlineStr">
        <is>
          <t>Generación de Residuos Sólidos Mensual</t>
        </is>
      </c>
      <c r="C2033" t="inlineStr">
        <is>
          <t>GESTIÓN AMBIENTAL</t>
        </is>
      </c>
      <c r="D2033" t="inlineStr">
        <is>
          <t>Mensual</t>
        </is>
      </c>
      <c r="E2033" t="inlineStr">
        <is>
          <t>Negativo</t>
        </is>
      </c>
      <c r="F2033" s="128" t="n">
        <v>45961</v>
      </c>
      <c r="G2033">
        <f>YEAR(F2033)</f>
        <v/>
      </c>
      <c r="H2033">
        <f>PROPER(TEXT(F2033,"mmmm"))</f>
        <v/>
      </c>
      <c r="I2033">
        <f>IF(OR(H2033="Enero",H2033="Febrero",H2033="Marzo",H2033="Abril",H2033="Mayo",H2033="Junio"),G2033&amp;"-1",IF(OR(H2033="Julio",H2033="Agosto",H2033="Septiembre",H2033="Octubre",H2033="Noviembre",H2033="Diciembre"),G2033&amp;"-2"))</f>
        <v/>
      </c>
      <c r="J2033" t="n">
        <v>15002</v>
      </c>
      <c r="K2033" t="n">
        <v>3998.57</v>
      </c>
      <c r="L2033" s="59">
        <f>IFERROR(IF(OR(J2033=0,K2033=""),"",IF(E2033="Positivo",MIN(MAX(K2033/J2033,0),1.3),MIN(MAX(J2033/K2033,0),1.3))),"")</f>
        <v/>
      </c>
      <c r="M2033" s="59">
        <f>IFERROR(IF(OR(J2033=0,K2033=""),"",IF(E2033="Positivo",MAX(K2033/J2033,0),MAX(J2033/K2033,0))),"")</f>
        <v/>
      </c>
      <c r="N2033" t="inlineStr">
        <is>
          <t>Kg</t>
        </is>
      </c>
      <c r="O2033" t="inlineStr">
        <is>
          <t>Kg</t>
        </is>
      </c>
      <c r="P2033" t="n">
        <v>0</v>
      </c>
      <c r="Q2033" t="n">
        <v>0</v>
      </c>
      <c r="R2033">
        <f>A2033&amp;"-"&amp;YEAR(F2033)&amp;"-"&amp;IF(LEN(MONTH(F2033))=1,"0"&amp;MONTH(F2033),MONTH(F2033))&amp;"-"&amp;IF(LEN(DAY(F2033))=1,"0"&amp;DAY(F2033),DAY(F2033))</f>
        <v/>
      </c>
      <c r="S2033" t="inlineStr"/>
    </row>
    <row r="2034">
      <c r="A2034" t="n">
        <v>214</v>
      </c>
      <c r="B2034" t="inlineStr">
        <is>
          <t>Generación de Residuos Sólidos Mensual</t>
        </is>
      </c>
      <c r="C2034" t="inlineStr">
        <is>
          <t>GESTIÓN AMBIENTAL</t>
        </is>
      </c>
      <c r="D2034" t="inlineStr">
        <is>
          <t>Mensual</t>
        </is>
      </c>
      <c r="E2034" t="inlineStr">
        <is>
          <t>Negativo</t>
        </is>
      </c>
      <c r="F2034" s="128" t="n">
        <v>45991</v>
      </c>
      <c r="G2034">
        <f>YEAR(F2034)</f>
        <v/>
      </c>
      <c r="H2034">
        <f>PROPER(TEXT(F2034,"mmmm"))</f>
        <v/>
      </c>
      <c r="I2034">
        <f>IF(OR(H2034="Enero",H2034="Febrero",H2034="Marzo",H2034="Abril",H2034="Mayo",H2034="Junio"),G2034&amp;"-1",IF(OR(H2034="Julio",H2034="Agosto",H2034="Septiembre",H2034="Octubre",H2034="Noviembre",H2034="Diciembre"),G2034&amp;"-2"))</f>
        <v/>
      </c>
      <c r="J2034" t="n">
        <v>15002</v>
      </c>
      <c r="K2034" t="n">
        <v>5264</v>
      </c>
      <c r="L2034" s="59">
        <f>IFERROR(IF(OR(J2034=0,K2034=""),"",IF(E2034="Positivo",MIN(MAX(K2034/J2034,0),1.3),MIN(MAX(J2034/K2034,0),1.3))),"")</f>
        <v/>
      </c>
      <c r="M2034" s="59">
        <f>IFERROR(IF(OR(J2034=0,K2034=""),"",IF(E2034="Positivo",MAX(K2034/J2034,0),MAX(J2034/K2034,0))),"")</f>
        <v/>
      </c>
      <c r="N2034" t="inlineStr">
        <is>
          <t>Kg</t>
        </is>
      </c>
      <c r="O2034" t="inlineStr">
        <is>
          <t>Kg</t>
        </is>
      </c>
      <c r="P2034" t="n">
        <v>0</v>
      </c>
      <c r="Q2034" t="n">
        <v>0</v>
      </c>
      <c r="R2034">
        <f>A2034&amp;"-"&amp;YEAR(F2034)&amp;"-"&amp;IF(LEN(MONTH(F2034))=1,"0"&amp;MONTH(F2034),MONTH(F2034))&amp;"-"&amp;IF(LEN(DAY(F2034))=1,"0"&amp;DAY(F2034),DAY(F2034))</f>
        <v/>
      </c>
      <c r="S2034" t="inlineStr"/>
    </row>
    <row r="2035">
      <c r="A2035" t="n">
        <v>214</v>
      </c>
      <c r="B2035" t="inlineStr">
        <is>
          <t>Generación de Residuos Sólidos Mensual</t>
        </is>
      </c>
      <c r="C2035" t="inlineStr">
        <is>
          <t>GESTIÓN AMBIENTAL</t>
        </is>
      </c>
      <c r="D2035" t="inlineStr">
        <is>
          <t>Mensual</t>
        </is>
      </c>
      <c r="E2035" t="inlineStr">
        <is>
          <t>Negativo</t>
        </is>
      </c>
      <c r="F2035" s="128" t="n">
        <v>46022</v>
      </c>
      <c r="G2035">
        <f>YEAR(F2035)</f>
        <v/>
      </c>
      <c r="H2035">
        <f>PROPER(TEXT(F2035,"mmmm"))</f>
        <v/>
      </c>
      <c r="I2035">
        <f>IF(OR(H2035="Enero",H2035="Febrero",H2035="Marzo",H2035="Abril",H2035="Mayo",H2035="Junio"),G2035&amp;"-1",IF(OR(H2035="Julio",H2035="Agosto",H2035="Septiembre",H2035="Octubre",H2035="Noviembre",H2035="Diciembre"),G2035&amp;"-2"))</f>
        <v/>
      </c>
      <c r="J2035" t="n">
        <v>15002</v>
      </c>
      <c r="K2035" t="n">
        <v>2169.54</v>
      </c>
      <c r="L2035" s="59">
        <f>IFERROR(IF(OR(J2035=0,K2035=""),"",IF(E2035="Positivo",MIN(MAX(K2035/J2035,0),1.3),MIN(MAX(J2035/K2035,0),1.3))),"")</f>
        <v/>
      </c>
      <c r="M2035" s="59">
        <f>IFERROR(IF(OR(J2035=0,K2035=""),"",IF(E2035="Positivo",MAX(K2035/J2035,0),MAX(J2035/K2035,0))),"")</f>
        <v/>
      </c>
      <c r="N2035" t="inlineStr">
        <is>
          <t>Kg</t>
        </is>
      </c>
      <c r="O2035" t="inlineStr">
        <is>
          <t>Kg</t>
        </is>
      </c>
      <c r="P2035" t="n">
        <v>0</v>
      </c>
      <c r="Q2035" t="n">
        <v>0</v>
      </c>
      <c r="R2035">
        <f>A2035&amp;"-"&amp;YEAR(F2035)&amp;"-"&amp;IF(LEN(MONTH(F2035))=1,"0"&amp;MONTH(F2035),MONTH(F2035))&amp;"-"&amp;IF(LEN(DAY(F2035))=1,"0"&amp;DAY(F2035),DAY(F2035))</f>
        <v/>
      </c>
      <c r="S2035" t="inlineStr"/>
    </row>
    <row r="2036">
      <c r="A2036" t="n">
        <v>214</v>
      </c>
      <c r="B2036" t="inlineStr">
        <is>
          <t>Generación de Residuos Sólidos Mensual</t>
        </is>
      </c>
      <c r="C2036" t="inlineStr">
        <is>
          <t>GESTIÓN AMBIENTAL</t>
        </is>
      </c>
      <c r="D2036" t="inlineStr">
        <is>
          <t>Mensual</t>
        </is>
      </c>
      <c r="E2036" t="inlineStr">
        <is>
          <t>Negativo</t>
        </is>
      </c>
      <c r="F2036" s="128" t="n">
        <v>46053</v>
      </c>
      <c r="G2036">
        <f>YEAR(F2036)</f>
        <v/>
      </c>
      <c r="H2036">
        <f>PROPER(TEXT(F2036,"mmmm"))</f>
        <v/>
      </c>
      <c r="I2036">
        <f>IF(OR(H2036="Enero",H2036="Febrero",H2036="Marzo",H2036="Abril",H2036="Mayo",H2036="Junio"),G2036&amp;"-1",IF(OR(H2036="Julio",H2036="Agosto",H2036="Septiembre",H2036="Octubre",H2036="Noviembre",H2036="Diciembre"),G2036&amp;"-2"))</f>
        <v/>
      </c>
      <c r="J2036" t="n">
        <v>6500</v>
      </c>
      <c r="K2036" t="n">
        <v>1139.25</v>
      </c>
      <c r="L2036" s="59">
        <f>IFERROR(IF(OR(J2036=0,K2036=""),"",IF(E2036="Positivo",MIN(MAX(K2036/J2036,0),1.3),MIN(MAX(J2036/K2036,0),1.3))),"")</f>
        <v/>
      </c>
      <c r="M2036" s="59">
        <f>IFERROR(IF(OR(J2036=0,K2036=""),"",IF(E2036="Positivo",MAX(K2036/J2036,0),MAX(J2036/K2036,0))),"")</f>
        <v/>
      </c>
      <c r="N2036" t="inlineStr">
        <is>
          <t>Kg</t>
        </is>
      </c>
      <c r="O2036" t="inlineStr">
        <is>
          <t>Kg</t>
        </is>
      </c>
      <c r="P2036" t="n">
        <v>0</v>
      </c>
      <c r="Q2036" t="n">
        <v>0</v>
      </c>
      <c r="R2036">
        <f>A2036&amp;"-"&amp;YEAR(F2036)&amp;"-"&amp;IF(LEN(MONTH(F2036))=1,"0"&amp;MONTH(F2036),MONTH(F2036))&amp;"-"&amp;IF(LEN(DAY(F2036))=1,"0"&amp;DAY(F2036),DAY(F2036))</f>
        <v/>
      </c>
      <c r="S2036" t="inlineStr"/>
    </row>
    <row r="2037">
      <c r="A2037" t="n">
        <v>215</v>
      </c>
      <c r="B2037" t="inlineStr">
        <is>
          <t>Disminución de la Generación de Residuos per Cápita</t>
        </is>
      </c>
      <c r="C2037" t="inlineStr">
        <is>
          <t>GESTIÓN AMBIENTAL</t>
        </is>
      </c>
      <c r="D2037" t="inlineStr">
        <is>
          <t>Semestral</t>
        </is>
      </c>
      <c r="E2037" t="inlineStr">
        <is>
          <t>Positivo</t>
        </is>
      </c>
      <c r="F2037" s="128" t="n">
        <v>44926</v>
      </c>
      <c r="G2037">
        <f>YEAR(F2037)</f>
        <v/>
      </c>
      <c r="H2037">
        <f>PROPER(TEXT(F2037,"mmmm"))</f>
        <v/>
      </c>
      <c r="I2037">
        <f>IF(OR(H2037="Enero",H2037="Febrero",H2037="Marzo",H2037="Abril",H2037="Mayo",H2037="Junio"),G2037&amp;"-1",IF(OR(H2037="Julio",H2037="Agosto",H2037="Septiembre",H2037="Octubre",H2037="Noviembre",H2037="Diciembre"),G2037&amp;"-2"))</f>
        <v/>
      </c>
      <c r="J2037" t="n">
        <v>1</v>
      </c>
      <c r="K2037" t="n">
        <v>5.300000000000001</v>
      </c>
      <c r="L2037" s="59">
        <f>IFERROR(IF(OR(J2037=0,K2037=""),"",IF(E2037="Positivo",MIN(MAX(K2037/J2037,0),1.3),MIN(MAX(J2037/K2037,0),1.3))),"")</f>
        <v/>
      </c>
      <c r="M2037" s="59">
        <f>IFERROR(IF(OR(J2037=0,K2037=""),"",IF(E2037="Positivo",MAX(K2037/J2037,0),MAX(J2037/K2037,0))),"")</f>
        <v/>
      </c>
      <c r="N2037" t="inlineStr">
        <is>
          <t>%</t>
        </is>
      </c>
      <c r="O2037" t="inlineStr">
        <is>
          <t>%</t>
        </is>
      </c>
      <c r="P2037" t="n">
        <v>2</v>
      </c>
      <c r="Q2037" t="n">
        <v>2</v>
      </c>
      <c r="R2037">
        <f>A2037&amp;"-"&amp;YEAR(F2037)&amp;"-"&amp;IF(LEN(MONTH(F2037))=1,"0"&amp;MONTH(F2037),MONTH(F2037))&amp;"-"&amp;IF(LEN(DAY(F2037))=1,"0"&amp;DAY(F2037),DAY(F2037))</f>
        <v/>
      </c>
      <c r="S2037" t="inlineStr"/>
    </row>
    <row r="2038">
      <c r="A2038" t="n">
        <v>215</v>
      </c>
      <c r="B2038" t="inlineStr">
        <is>
          <t>Disminución de la Generación de Residuos per Cápita</t>
        </is>
      </c>
      <c r="C2038" t="inlineStr">
        <is>
          <t>GESTIÓN AMBIENTAL</t>
        </is>
      </c>
      <c r="D2038" t="inlineStr">
        <is>
          <t>Semestral</t>
        </is>
      </c>
      <c r="E2038" t="inlineStr">
        <is>
          <t>Positivo</t>
        </is>
      </c>
      <c r="F2038" s="128" t="n">
        <v>45291</v>
      </c>
      <c r="G2038">
        <f>YEAR(F2038)</f>
        <v/>
      </c>
      <c r="H2038">
        <f>PROPER(TEXT(F2038,"mmmm"))</f>
        <v/>
      </c>
      <c r="I2038">
        <f>IF(OR(H2038="Enero",H2038="Febrero",H2038="Marzo",H2038="Abril",H2038="Mayo",H2038="Junio"),G2038&amp;"-1",IF(OR(H2038="Julio",H2038="Agosto",H2038="Septiembre",H2038="Octubre",H2038="Noviembre",H2038="Diciembre"),G2038&amp;"-2"))</f>
        <v/>
      </c>
      <c r="J2038" t="n">
        <v>1</v>
      </c>
      <c r="K2038" t="n">
        <v>0.4816666666666666</v>
      </c>
      <c r="L2038" s="59">
        <f>IFERROR(IF(OR(J2038=0,K2038=""),"",IF(E2038="Positivo",MIN(MAX(K2038/J2038,0),1.3),MIN(MAX(J2038/K2038,0),1.3))),"")</f>
        <v/>
      </c>
      <c r="M2038" s="59">
        <f>IFERROR(IF(OR(J2038=0,K2038=""),"",IF(E2038="Positivo",MAX(K2038/J2038,0),MAX(J2038/K2038,0))),"")</f>
        <v/>
      </c>
      <c r="N2038" t="inlineStr">
        <is>
          <t>%</t>
        </is>
      </c>
      <c r="O2038" t="inlineStr">
        <is>
          <t>%</t>
        </is>
      </c>
      <c r="P2038" t="n">
        <v>2</v>
      </c>
      <c r="Q2038" t="n">
        <v>2</v>
      </c>
      <c r="R2038">
        <f>A2038&amp;"-"&amp;YEAR(F2038)&amp;"-"&amp;IF(LEN(MONTH(F2038))=1,"0"&amp;MONTH(F2038),MONTH(F2038))&amp;"-"&amp;IF(LEN(DAY(F2038))=1,"0"&amp;DAY(F2038),DAY(F2038))</f>
        <v/>
      </c>
      <c r="S2038" t="inlineStr"/>
    </row>
    <row r="2039">
      <c r="A2039" t="n">
        <v>215</v>
      </c>
      <c r="B2039" t="inlineStr">
        <is>
          <t>Disminución de la Generación de Residuos per Cápita</t>
        </is>
      </c>
      <c r="C2039" t="inlineStr">
        <is>
          <t>GESTIÓN AMBIENTAL</t>
        </is>
      </c>
      <c r="D2039" t="inlineStr">
        <is>
          <t>Semestral</t>
        </is>
      </c>
      <c r="E2039" t="inlineStr">
        <is>
          <t>Positivo</t>
        </is>
      </c>
      <c r="F2039" s="128" t="n">
        <v>45838</v>
      </c>
      <c r="G2039">
        <f>YEAR(F2039)</f>
        <v/>
      </c>
      <c r="H2039">
        <f>PROPER(TEXT(F2039,"mmmm"))</f>
        <v/>
      </c>
      <c r="I2039">
        <f>IF(OR(H2039="Enero",H2039="Febrero",H2039="Marzo",H2039="Abril",H2039="Mayo",H2039="Junio"),G2039&amp;"-1",IF(OR(H2039="Julio",H2039="Agosto",H2039="Septiembre",H2039="Octubre",H2039="Noviembre",H2039="Diciembre"),G2039&amp;"-2"))</f>
        <v/>
      </c>
      <c r="J2039" t="n">
        <v>1</v>
      </c>
      <c r="K2039" t="n">
        <v>1.405</v>
      </c>
      <c r="L2039" s="59">
        <f>IFERROR(IF(OR(J2039=0,K2039=""),"",IF(E2039="Positivo",MIN(MAX(K2039/J2039,0),1.3),MIN(MAX(J2039/K2039,0),1.3))),"")</f>
        <v/>
      </c>
      <c r="M2039" s="59">
        <f>IFERROR(IF(OR(J2039=0,K2039=""),"",IF(E2039="Positivo",MAX(K2039/J2039,0),MAX(J2039/K2039,0))),"")</f>
        <v/>
      </c>
      <c r="N2039" t="inlineStr">
        <is>
          <t>%</t>
        </is>
      </c>
      <c r="O2039" t="inlineStr">
        <is>
          <t>%</t>
        </is>
      </c>
      <c r="P2039" t="n">
        <v>2</v>
      </c>
      <c r="Q2039" t="n">
        <v>2</v>
      </c>
      <c r="R2039">
        <f>A2039&amp;"-"&amp;YEAR(F2039)&amp;"-"&amp;IF(LEN(MONTH(F2039))=1,"0"&amp;MONTH(F2039),MONTH(F2039))&amp;"-"&amp;IF(LEN(DAY(F2039))=1,"0"&amp;DAY(F2039),DAY(F2039))</f>
        <v/>
      </c>
      <c r="S2039" t="inlineStr"/>
    </row>
    <row r="2040">
      <c r="A2040" t="n">
        <v>215</v>
      </c>
      <c r="B2040" t="inlineStr">
        <is>
          <t>Disminución de la Generación de Residuos per Cápita</t>
        </is>
      </c>
      <c r="C2040" t="inlineStr">
        <is>
          <t>GESTIÓN AMBIENTAL</t>
        </is>
      </c>
      <c r="D2040" t="inlineStr">
        <is>
          <t>Semestral</t>
        </is>
      </c>
      <c r="E2040" t="inlineStr">
        <is>
          <t>Positivo</t>
        </is>
      </c>
      <c r="F2040" s="128" t="n">
        <v>46022</v>
      </c>
      <c r="G2040">
        <f>YEAR(F2040)</f>
        <v/>
      </c>
      <c r="H2040">
        <f>PROPER(TEXT(F2040,"mmmm"))</f>
        <v/>
      </c>
      <c r="I2040">
        <f>IF(OR(H2040="Enero",H2040="Febrero",H2040="Marzo",H2040="Abril",H2040="Mayo",H2040="Junio"),G2040&amp;"-1",IF(OR(H2040="Julio",H2040="Agosto",H2040="Septiembre",H2040="Octubre",H2040="Noviembre",H2040="Diciembre"),G2040&amp;"-2"))</f>
        <v/>
      </c>
      <c r="J2040" t="n">
        <v>1</v>
      </c>
      <c r="K2040" t="n">
        <v>1.978333333333333</v>
      </c>
      <c r="L2040" s="59">
        <f>IFERROR(IF(OR(J2040=0,K2040=""),"",IF(E2040="Positivo",MIN(MAX(K2040/J2040,0),1.3),MIN(MAX(J2040/K2040,0),1.3))),"")</f>
        <v/>
      </c>
      <c r="M2040" s="59">
        <f>IFERROR(IF(OR(J2040=0,K2040=""),"",IF(E2040="Positivo",MAX(K2040/J2040,0),MAX(J2040/K2040,0))),"")</f>
        <v/>
      </c>
      <c r="N2040" t="inlineStr">
        <is>
          <t>%</t>
        </is>
      </c>
      <c r="O2040" t="inlineStr">
        <is>
          <t>%</t>
        </is>
      </c>
      <c r="P2040" t="n">
        <v>2</v>
      </c>
      <c r="Q2040" t="n">
        <v>2</v>
      </c>
      <c r="R2040">
        <f>A2040&amp;"-"&amp;YEAR(F2040)&amp;"-"&amp;IF(LEN(MONTH(F2040))=1,"0"&amp;MONTH(F2040),MONTH(F2040))&amp;"-"&amp;IF(LEN(DAY(F2040))=1,"0"&amp;DAY(F2040),DAY(F2040))</f>
        <v/>
      </c>
      <c r="S2040" t="inlineStr"/>
    </row>
    <row r="2041">
      <c r="A2041" t="n">
        <v>216</v>
      </c>
      <c r="B2041" t="inlineStr">
        <is>
          <t>Disposición Ambientalmente Adecuada de Residuos Peligrosos</t>
        </is>
      </c>
      <c r="C2041" t="inlineStr">
        <is>
          <t>GESTIÓN AMBIENTAL</t>
        </is>
      </c>
      <c r="D2041" t="inlineStr">
        <is>
          <t>Anual</t>
        </is>
      </c>
      <c r="E2041" t="inlineStr">
        <is>
          <t>Positivo</t>
        </is>
      </c>
      <c r="F2041" s="128" t="n">
        <v>44926</v>
      </c>
      <c r="G2041">
        <f>YEAR(F2041)</f>
        <v/>
      </c>
      <c r="H2041">
        <f>PROPER(TEXT(F2041,"mmmm"))</f>
        <v/>
      </c>
      <c r="I2041">
        <f>IF(OR(H2041="Enero",H2041="Febrero",H2041="Marzo",H2041="Abril",H2041="Mayo",H2041="Junio"),G2041&amp;"-1",IF(OR(H2041="Julio",H2041="Agosto",H2041="Septiembre",H2041="Octubre",H2041="Noviembre",H2041="Diciembre"),G2041&amp;"-2"))</f>
        <v/>
      </c>
      <c r="J2041" t="n">
        <v>100</v>
      </c>
      <c r="K2041" t="n">
        <v>100</v>
      </c>
      <c r="L2041" s="59">
        <f>IFERROR(IF(OR(J2041=0,K2041=""),"",IF(E2041="Positivo",MIN(MAX(K2041/J2041,0),1.3),MIN(MAX(J2041/K2041,0),1.3))),"")</f>
        <v/>
      </c>
      <c r="M2041" s="59">
        <f>IFERROR(IF(OR(J2041=0,K2041=""),"",IF(E2041="Positivo",MAX(K2041/J2041,0),MAX(J2041/K2041,0))),"")</f>
        <v/>
      </c>
      <c r="N2041" t="inlineStr">
        <is>
          <t>%</t>
        </is>
      </c>
      <c r="O2041" t="inlineStr">
        <is>
          <t>%</t>
        </is>
      </c>
      <c r="P2041" t="n">
        <v>0</v>
      </c>
      <c r="Q2041" t="n">
        <v>0</v>
      </c>
      <c r="R2041">
        <f>A2041&amp;"-"&amp;YEAR(F2041)&amp;"-"&amp;IF(LEN(MONTH(F2041))=1,"0"&amp;MONTH(F2041),MONTH(F2041))&amp;"-"&amp;IF(LEN(DAY(F2041))=1,"0"&amp;DAY(F2041),DAY(F2041))</f>
        <v/>
      </c>
      <c r="S2041" t="inlineStr"/>
    </row>
    <row r="2042">
      <c r="A2042" t="n">
        <v>216</v>
      </c>
      <c r="B2042" t="inlineStr">
        <is>
          <t>Disposición Ambientalmente Adecuada de Residuos Peligrosos</t>
        </is>
      </c>
      <c r="C2042" t="inlineStr">
        <is>
          <t>GESTIÓN AMBIENTAL</t>
        </is>
      </c>
      <c r="D2042" t="inlineStr">
        <is>
          <t>Anual</t>
        </is>
      </c>
      <c r="E2042" t="inlineStr">
        <is>
          <t>Positivo</t>
        </is>
      </c>
      <c r="F2042" s="128" t="n">
        <v>45291</v>
      </c>
      <c r="G2042">
        <f>YEAR(F2042)</f>
        <v/>
      </c>
      <c r="H2042">
        <f>PROPER(TEXT(F2042,"mmmm"))</f>
        <v/>
      </c>
      <c r="I2042">
        <f>IF(OR(H2042="Enero",H2042="Febrero",H2042="Marzo",H2042="Abril",H2042="Mayo",H2042="Junio"),G2042&amp;"-1",IF(OR(H2042="Julio",H2042="Agosto",H2042="Septiembre",H2042="Octubre",H2042="Noviembre",H2042="Diciembre"),G2042&amp;"-2"))</f>
        <v/>
      </c>
      <c r="J2042" t="n">
        <v>100</v>
      </c>
      <c r="K2042" t="n">
        <v>100</v>
      </c>
      <c r="L2042" s="59">
        <f>IFERROR(IF(OR(J2042=0,K2042=""),"",IF(E2042="Positivo",MIN(MAX(K2042/J2042,0),1.3),MIN(MAX(J2042/K2042,0),1.3))),"")</f>
        <v/>
      </c>
      <c r="M2042" s="59">
        <f>IFERROR(IF(OR(J2042=0,K2042=""),"",IF(E2042="Positivo",MAX(K2042/J2042,0),MAX(J2042/K2042,0))),"")</f>
        <v/>
      </c>
      <c r="N2042" t="inlineStr">
        <is>
          <t>%</t>
        </is>
      </c>
      <c r="O2042" t="inlineStr">
        <is>
          <t>%</t>
        </is>
      </c>
      <c r="P2042" t="n">
        <v>0</v>
      </c>
      <c r="Q2042" t="n">
        <v>0</v>
      </c>
      <c r="R2042">
        <f>A2042&amp;"-"&amp;YEAR(F2042)&amp;"-"&amp;IF(LEN(MONTH(F2042))=1,"0"&amp;MONTH(F2042),MONTH(F2042))&amp;"-"&amp;IF(LEN(DAY(F2042))=1,"0"&amp;DAY(F2042),DAY(F2042))</f>
        <v/>
      </c>
      <c r="S2042" t="inlineStr"/>
    </row>
    <row r="2043">
      <c r="A2043" t="n">
        <v>216</v>
      </c>
      <c r="B2043" t="inlineStr">
        <is>
          <t>Disposición Ambientalmente Adecuada de Residuos Peligrosos</t>
        </is>
      </c>
      <c r="C2043" t="inlineStr">
        <is>
          <t>GESTIÓN AMBIENTAL</t>
        </is>
      </c>
      <c r="D2043" t="inlineStr">
        <is>
          <t>Anual</t>
        </is>
      </c>
      <c r="E2043" t="inlineStr">
        <is>
          <t>Positivo</t>
        </is>
      </c>
      <c r="F2043" s="128" t="n">
        <v>46022</v>
      </c>
      <c r="G2043">
        <f>YEAR(F2043)</f>
        <v/>
      </c>
      <c r="H2043">
        <f>PROPER(TEXT(F2043,"mmmm"))</f>
        <v/>
      </c>
      <c r="I2043">
        <f>IF(OR(H2043="Enero",H2043="Febrero",H2043="Marzo",H2043="Abril",H2043="Mayo",H2043="Junio"),G2043&amp;"-1",IF(OR(H2043="Julio",H2043="Agosto",H2043="Septiembre",H2043="Octubre",H2043="Noviembre",H2043="Diciembre"),G2043&amp;"-2"))</f>
        <v/>
      </c>
      <c r="J2043" t="n">
        <v>100</v>
      </c>
      <c r="K2043" t="n">
        <v>66.66666666666667</v>
      </c>
      <c r="L2043" s="59">
        <f>IFERROR(IF(OR(J2043=0,K2043=""),"",IF(E2043="Positivo",MIN(MAX(K2043/J2043,0),1.3),MIN(MAX(J2043/K2043,0),1.3))),"")</f>
        <v/>
      </c>
      <c r="M2043" s="59">
        <f>IFERROR(IF(OR(J2043=0,K2043=""),"",IF(E2043="Positivo",MAX(K2043/J2043,0),MAX(J2043/K2043,0))),"")</f>
        <v/>
      </c>
      <c r="N2043" t="inlineStr">
        <is>
          <t>%</t>
        </is>
      </c>
      <c r="O2043" t="inlineStr">
        <is>
          <t>%</t>
        </is>
      </c>
      <c r="P2043" t="n">
        <v>0</v>
      </c>
      <c r="Q2043" t="n">
        <v>0</v>
      </c>
      <c r="R2043">
        <f>A2043&amp;"-"&amp;YEAR(F2043)&amp;"-"&amp;IF(LEN(MONTH(F2043))=1,"0"&amp;MONTH(F2043),MONTH(F2043))&amp;"-"&amp;IF(LEN(DAY(F2043))=1,"0"&amp;DAY(F2043),DAY(F2043))</f>
        <v/>
      </c>
      <c r="S2043" t="inlineStr"/>
    </row>
    <row r="2044">
      <c r="A2044" t="n">
        <v>217</v>
      </c>
      <c r="B2044" t="inlineStr">
        <is>
          <t>Aprovechamiento de Residuos</t>
        </is>
      </c>
      <c r="C2044" t="inlineStr">
        <is>
          <t>GESTIÓN AMBIENTAL</t>
        </is>
      </c>
      <c r="D2044" t="inlineStr">
        <is>
          <t>Mensual</t>
        </is>
      </c>
      <c r="E2044" t="inlineStr">
        <is>
          <t>Positivo</t>
        </is>
      </c>
      <c r="F2044" s="128" t="n">
        <v>45869</v>
      </c>
      <c r="G2044">
        <f>YEAR(F2044)</f>
        <v/>
      </c>
      <c r="H2044">
        <f>PROPER(TEXT(F2044,"mmmm"))</f>
        <v/>
      </c>
      <c r="I2044">
        <f>IF(OR(H2044="Enero",H2044="Febrero",H2044="Marzo",H2044="Abril",H2044="Mayo",H2044="Junio"),G2044&amp;"-1",IF(OR(H2044="Julio",H2044="Agosto",H2044="Septiembre",H2044="Octubre",H2044="Noviembre",H2044="Diciembre"),G2044&amp;"-2"))</f>
        <v/>
      </c>
      <c r="J2044" t="n">
        <v>120</v>
      </c>
      <c r="K2044" t="n">
        <v>3697.49</v>
      </c>
      <c r="L2044" s="59">
        <f>IFERROR(IF(OR(J2044=0,K2044=""),"",IF(E2044="Positivo",MIN(MAX(K2044/J2044,0),1.3),MIN(MAX(J2044/K2044,0),1.3))),"")</f>
        <v/>
      </c>
      <c r="M2044" s="59">
        <f>IFERROR(IF(OR(J2044=0,K2044=""),"",IF(E2044="Positivo",MAX(K2044/J2044,0),MAX(J2044/K2044,0))),"")</f>
        <v/>
      </c>
      <c r="N2044" t="inlineStr">
        <is>
          <t>%</t>
        </is>
      </c>
      <c r="O2044" t="inlineStr">
        <is>
          <t>%</t>
        </is>
      </c>
      <c r="P2044" t="n">
        <v>0</v>
      </c>
      <c r="Q2044" t="n">
        <v>0</v>
      </c>
      <c r="R2044">
        <f>A2044&amp;"-"&amp;YEAR(F2044)&amp;"-"&amp;IF(LEN(MONTH(F2044))=1,"0"&amp;MONTH(F2044),MONTH(F2044))&amp;"-"&amp;IF(LEN(DAY(F2044))=1,"0"&amp;DAY(F2044),DAY(F2044))</f>
        <v/>
      </c>
      <c r="S2044" t="inlineStr"/>
    </row>
    <row r="2045">
      <c r="A2045" t="n">
        <v>217</v>
      </c>
      <c r="B2045" t="inlineStr">
        <is>
          <t>Aprovechamiento de Residuos</t>
        </is>
      </c>
      <c r="C2045" t="inlineStr">
        <is>
          <t>GESTIÓN AMBIENTAL</t>
        </is>
      </c>
      <c r="D2045" t="inlineStr">
        <is>
          <t>Mensual</t>
        </is>
      </c>
      <c r="E2045" t="inlineStr">
        <is>
          <t>Positivo</t>
        </is>
      </c>
      <c r="F2045" s="128" t="n">
        <v>45900</v>
      </c>
      <c r="G2045">
        <f>YEAR(F2045)</f>
        <v/>
      </c>
      <c r="H2045">
        <f>PROPER(TEXT(F2045,"mmmm"))</f>
        <v/>
      </c>
      <c r="I2045">
        <f>IF(OR(H2045="Enero",H2045="Febrero",H2045="Marzo",H2045="Abril",H2045="Mayo",H2045="Junio"),G2045&amp;"-1",IF(OR(H2045="Julio",H2045="Agosto",H2045="Septiembre",H2045="Octubre",H2045="Noviembre",H2045="Diciembre"),G2045&amp;"-2"))</f>
        <v/>
      </c>
      <c r="J2045" t="n">
        <v>120</v>
      </c>
      <c r="K2045" t="n">
        <v>6526.38</v>
      </c>
      <c r="L2045" s="59">
        <f>IFERROR(IF(OR(J2045=0,K2045=""),"",IF(E2045="Positivo",MIN(MAX(K2045/J2045,0),1.3),MIN(MAX(J2045/K2045,0),1.3))),"")</f>
        <v/>
      </c>
      <c r="M2045" s="59">
        <f>IFERROR(IF(OR(J2045=0,K2045=""),"",IF(E2045="Positivo",MAX(K2045/J2045,0),MAX(J2045/K2045,0))),"")</f>
        <v/>
      </c>
      <c r="N2045" t="inlineStr">
        <is>
          <t>%</t>
        </is>
      </c>
      <c r="O2045" t="inlineStr">
        <is>
          <t>%</t>
        </is>
      </c>
      <c r="P2045" t="n">
        <v>0</v>
      </c>
      <c r="Q2045" t="n">
        <v>0</v>
      </c>
      <c r="R2045">
        <f>A2045&amp;"-"&amp;YEAR(F2045)&amp;"-"&amp;IF(LEN(MONTH(F2045))=1,"0"&amp;MONTH(F2045),MONTH(F2045))&amp;"-"&amp;IF(LEN(DAY(F2045))=1,"0"&amp;DAY(F2045),DAY(F2045))</f>
        <v/>
      </c>
      <c r="S2045" t="inlineStr"/>
    </row>
    <row r="2046">
      <c r="A2046" t="n">
        <v>217</v>
      </c>
      <c r="B2046" t="inlineStr">
        <is>
          <t>Aprovechamiento de Residuos</t>
        </is>
      </c>
      <c r="C2046" t="inlineStr">
        <is>
          <t>GESTIÓN AMBIENTAL</t>
        </is>
      </c>
      <c r="D2046" t="inlineStr">
        <is>
          <t>Mensual</t>
        </is>
      </c>
      <c r="E2046" t="inlineStr">
        <is>
          <t>Positivo</t>
        </is>
      </c>
      <c r="F2046" s="128" t="n">
        <v>45930</v>
      </c>
      <c r="G2046">
        <f>YEAR(F2046)</f>
        <v/>
      </c>
      <c r="H2046">
        <f>PROPER(TEXT(F2046,"mmmm"))</f>
        <v/>
      </c>
      <c r="I2046">
        <f>IF(OR(H2046="Enero",H2046="Febrero",H2046="Marzo",H2046="Abril",H2046="Mayo",H2046="Junio"),G2046&amp;"-1",IF(OR(H2046="Julio",H2046="Agosto",H2046="Septiembre",H2046="Octubre",H2046="Noviembre",H2046="Diciembre"),G2046&amp;"-2"))</f>
        <v/>
      </c>
      <c r="J2046" t="n">
        <v>120</v>
      </c>
      <c r="K2046" t="n">
        <v>7423.7</v>
      </c>
      <c r="L2046" s="59">
        <f>IFERROR(IF(OR(J2046=0,K2046=""),"",IF(E2046="Positivo",MIN(MAX(K2046/J2046,0),1.3),MIN(MAX(J2046/K2046,0),1.3))),"")</f>
        <v/>
      </c>
      <c r="M2046" s="59">
        <f>IFERROR(IF(OR(J2046=0,K2046=""),"",IF(E2046="Positivo",MAX(K2046/J2046,0),MAX(J2046/K2046,0))),"")</f>
        <v/>
      </c>
      <c r="N2046" t="inlineStr">
        <is>
          <t>%</t>
        </is>
      </c>
      <c r="O2046" t="inlineStr">
        <is>
          <t>%</t>
        </is>
      </c>
      <c r="P2046" t="n">
        <v>0</v>
      </c>
      <c r="Q2046" t="n">
        <v>0</v>
      </c>
      <c r="R2046">
        <f>A2046&amp;"-"&amp;YEAR(F2046)&amp;"-"&amp;IF(LEN(MONTH(F2046))=1,"0"&amp;MONTH(F2046),MONTH(F2046))&amp;"-"&amp;IF(LEN(DAY(F2046))=1,"0"&amp;DAY(F2046),DAY(F2046))</f>
        <v/>
      </c>
      <c r="S2046" t="inlineStr"/>
    </row>
    <row r="2047">
      <c r="A2047" t="n">
        <v>217</v>
      </c>
      <c r="B2047" t="inlineStr">
        <is>
          <t>Aprovechamiento de Residuos</t>
        </is>
      </c>
      <c r="C2047" t="inlineStr">
        <is>
          <t>GESTIÓN AMBIENTAL</t>
        </is>
      </c>
      <c r="D2047" t="inlineStr">
        <is>
          <t>Mensual</t>
        </is>
      </c>
      <c r="E2047" t="inlineStr">
        <is>
          <t>Positivo</t>
        </is>
      </c>
      <c r="F2047" s="128" t="n">
        <v>45961</v>
      </c>
      <c r="G2047">
        <f>YEAR(F2047)</f>
        <v/>
      </c>
      <c r="H2047">
        <f>PROPER(TEXT(F2047,"mmmm"))</f>
        <v/>
      </c>
      <c r="I2047">
        <f>IF(OR(H2047="Enero",H2047="Febrero",H2047="Marzo",H2047="Abril",H2047="Mayo",H2047="Junio"),G2047&amp;"-1",IF(OR(H2047="Julio",H2047="Agosto",H2047="Septiembre",H2047="Octubre",H2047="Noviembre",H2047="Diciembre"),G2047&amp;"-2"))</f>
        <v/>
      </c>
      <c r="J2047" t="n">
        <v>120</v>
      </c>
      <c r="K2047" t="n">
        <v>9936.6</v>
      </c>
      <c r="L2047" s="59">
        <f>IFERROR(IF(OR(J2047=0,K2047=""),"",IF(E2047="Positivo",MIN(MAX(K2047/J2047,0),1.3),MIN(MAX(J2047/K2047,0),1.3))),"")</f>
        <v/>
      </c>
      <c r="M2047" s="59">
        <f>IFERROR(IF(OR(J2047=0,K2047=""),"",IF(E2047="Positivo",MAX(K2047/J2047,0),MAX(J2047/K2047,0))),"")</f>
        <v/>
      </c>
      <c r="N2047" t="inlineStr">
        <is>
          <t>%</t>
        </is>
      </c>
      <c r="O2047" t="inlineStr">
        <is>
          <t>%</t>
        </is>
      </c>
      <c r="P2047" t="n">
        <v>0</v>
      </c>
      <c r="Q2047" t="n">
        <v>0</v>
      </c>
      <c r="R2047">
        <f>A2047&amp;"-"&amp;YEAR(F2047)&amp;"-"&amp;IF(LEN(MONTH(F2047))=1,"0"&amp;MONTH(F2047),MONTH(F2047))&amp;"-"&amp;IF(LEN(DAY(F2047))=1,"0"&amp;DAY(F2047),DAY(F2047))</f>
        <v/>
      </c>
      <c r="S2047" t="inlineStr"/>
    </row>
    <row r="2048">
      <c r="A2048" t="n">
        <v>217</v>
      </c>
      <c r="B2048" t="inlineStr">
        <is>
          <t>Aprovechamiento de Residuos</t>
        </is>
      </c>
      <c r="C2048" t="inlineStr">
        <is>
          <t>GESTIÓN AMBIENTAL</t>
        </is>
      </c>
      <c r="D2048" t="inlineStr">
        <is>
          <t>Mensual</t>
        </is>
      </c>
      <c r="E2048" t="inlineStr">
        <is>
          <t>Positivo</t>
        </is>
      </c>
      <c r="F2048" s="128" t="n">
        <v>45991</v>
      </c>
      <c r="G2048">
        <f>YEAR(F2048)</f>
        <v/>
      </c>
      <c r="H2048">
        <f>PROPER(TEXT(F2048,"mmmm"))</f>
        <v/>
      </c>
      <c r="I2048">
        <f>IF(OR(H2048="Enero",H2048="Febrero",H2048="Marzo",H2048="Abril",H2048="Mayo",H2048="Junio"),G2048&amp;"-1",IF(OR(H2048="Julio",H2048="Agosto",H2048="Septiembre",H2048="Octubre",H2048="Noviembre",H2048="Diciembre"),G2048&amp;"-2"))</f>
        <v/>
      </c>
      <c r="J2048" t="n">
        <v>120</v>
      </c>
      <c r="K2048" t="n">
        <v>17320.5</v>
      </c>
      <c r="L2048" s="59">
        <f>IFERROR(IF(OR(J2048=0,K2048=""),"",IF(E2048="Positivo",MIN(MAX(K2048/J2048,0),1.3),MIN(MAX(J2048/K2048,0),1.3))),"")</f>
        <v/>
      </c>
      <c r="M2048" s="59">
        <f>IFERROR(IF(OR(J2048=0,K2048=""),"",IF(E2048="Positivo",MAX(K2048/J2048,0),MAX(J2048/K2048,0))),"")</f>
        <v/>
      </c>
      <c r="N2048" t="inlineStr">
        <is>
          <t>%</t>
        </is>
      </c>
      <c r="O2048" t="inlineStr">
        <is>
          <t>%</t>
        </is>
      </c>
      <c r="P2048" t="n">
        <v>0</v>
      </c>
      <c r="Q2048" t="n">
        <v>0</v>
      </c>
      <c r="R2048">
        <f>A2048&amp;"-"&amp;YEAR(F2048)&amp;"-"&amp;IF(LEN(MONTH(F2048))=1,"0"&amp;MONTH(F2048),MONTH(F2048))&amp;"-"&amp;IF(LEN(DAY(F2048))=1,"0"&amp;DAY(F2048),DAY(F2048))</f>
        <v/>
      </c>
      <c r="S2048" t="inlineStr"/>
    </row>
    <row r="2049">
      <c r="A2049" t="n">
        <v>217</v>
      </c>
      <c r="B2049" t="inlineStr">
        <is>
          <t>Aprovechamiento de Residuos</t>
        </is>
      </c>
      <c r="C2049" t="inlineStr">
        <is>
          <t>GESTIÓN AMBIENTAL</t>
        </is>
      </c>
      <c r="D2049" t="inlineStr">
        <is>
          <t>Mensual</t>
        </is>
      </c>
      <c r="E2049" t="inlineStr">
        <is>
          <t>Positivo</t>
        </is>
      </c>
      <c r="F2049" s="128" t="n">
        <v>46022</v>
      </c>
      <c r="G2049">
        <f>YEAR(F2049)</f>
        <v/>
      </c>
      <c r="H2049">
        <f>PROPER(TEXT(F2049,"mmmm"))</f>
        <v/>
      </c>
      <c r="I2049">
        <f>IF(OR(H2049="Enero",H2049="Febrero",H2049="Marzo",H2049="Abril",H2049="Mayo",H2049="Junio"),G2049&amp;"-1",IF(OR(H2049="Julio",H2049="Agosto",H2049="Septiembre",H2049="Octubre",H2049="Noviembre",H2049="Diciembre"),G2049&amp;"-2"))</f>
        <v/>
      </c>
      <c r="J2049" t="n">
        <v>120</v>
      </c>
      <c r="K2049" t="n">
        <v>3218.4</v>
      </c>
      <c r="L2049" s="59">
        <f>IFERROR(IF(OR(J2049=0,K2049=""),"",IF(E2049="Positivo",MIN(MAX(K2049/J2049,0),1.3),MIN(MAX(J2049/K2049,0),1.3))),"")</f>
        <v/>
      </c>
      <c r="M2049" s="59">
        <f>IFERROR(IF(OR(J2049=0,K2049=""),"",IF(E2049="Positivo",MAX(K2049/J2049,0),MAX(J2049/K2049,0))),"")</f>
        <v/>
      </c>
      <c r="N2049" t="inlineStr">
        <is>
          <t>%</t>
        </is>
      </c>
      <c r="O2049" t="inlineStr">
        <is>
          <t>%</t>
        </is>
      </c>
      <c r="P2049" t="n">
        <v>0</v>
      </c>
      <c r="Q2049" t="n">
        <v>0</v>
      </c>
      <c r="R2049">
        <f>A2049&amp;"-"&amp;YEAR(F2049)&amp;"-"&amp;IF(LEN(MONTH(F2049))=1,"0"&amp;MONTH(F2049),MONTH(F2049))&amp;"-"&amp;IF(LEN(DAY(F2049))=1,"0"&amp;DAY(F2049),DAY(F2049))</f>
        <v/>
      </c>
      <c r="S2049" t="inlineStr"/>
    </row>
    <row r="2050">
      <c r="A2050" t="n">
        <v>218</v>
      </c>
      <c r="B2050" t="inlineStr">
        <is>
          <t>Consumo de Energía Eléctrica kWh Mensual</t>
        </is>
      </c>
      <c r="C2050" t="inlineStr">
        <is>
          <t>GESTIÓN AMBIENTAL</t>
        </is>
      </c>
      <c r="D2050" t="inlineStr">
        <is>
          <t>Mensual</t>
        </is>
      </c>
      <c r="E2050" t="inlineStr">
        <is>
          <t>Negativo</t>
        </is>
      </c>
      <c r="F2050" s="128" t="n">
        <v>44592</v>
      </c>
      <c r="G2050">
        <f>YEAR(F2050)</f>
        <v/>
      </c>
      <c r="H2050">
        <f>PROPER(TEXT(F2050,"mmmm"))</f>
        <v/>
      </c>
      <c r="I2050">
        <f>IF(OR(H2050="Enero",H2050="Febrero",H2050="Marzo",H2050="Abril",H2050="Mayo",H2050="Junio"),G2050&amp;"-1",IF(OR(H2050="Julio",H2050="Agosto",H2050="Septiembre",H2050="Octubre",H2050="Noviembre",H2050="Diciembre"),G2050&amp;"-2"))</f>
        <v/>
      </c>
      <c r="J2050" t="n">
        <v>516000</v>
      </c>
      <c r="K2050" t="n">
        <v>77569.5</v>
      </c>
      <c r="L2050" s="59">
        <f>IFERROR(IF(OR(J2050=0,K2050=""),"",IF(E2050="Positivo",MIN(MAX(K2050/J2050,0),1.0),MIN(MAX(J2050/K2050,0),1.0))),"")</f>
        <v/>
      </c>
      <c r="M2050" s="59">
        <f>IFERROR(IF(OR(J2050=0,K2050=""),"",IF(E2050="Positivo",MAX(K2050/J2050,0),MAX(J2050/K2050,0))),"")</f>
        <v/>
      </c>
      <c r="N2050" t="inlineStr">
        <is>
          <t>kWh</t>
        </is>
      </c>
      <c r="O2050" t="inlineStr">
        <is>
          <t>kWh</t>
        </is>
      </c>
      <c r="P2050" t="n">
        <v>0</v>
      </c>
      <c r="Q2050" t="n">
        <v>0</v>
      </c>
      <c r="R2050">
        <f>A2050&amp;"-"&amp;YEAR(F2050)&amp;"-"&amp;IF(LEN(MONTH(F2050))=1,"0"&amp;MONTH(F2050),MONTH(F2050))&amp;"-"&amp;IF(LEN(DAY(F2050))=1,"0"&amp;DAY(F2050),DAY(F2050))</f>
        <v/>
      </c>
      <c r="S2050" t="inlineStr"/>
    </row>
    <row r="2051">
      <c r="A2051" t="n">
        <v>218</v>
      </c>
      <c r="B2051" t="inlineStr">
        <is>
          <t>Consumo de Energía Eléctrica kWh Mensual</t>
        </is>
      </c>
      <c r="C2051" t="inlineStr">
        <is>
          <t>GESTIÓN AMBIENTAL</t>
        </is>
      </c>
      <c r="D2051" t="inlineStr">
        <is>
          <t>Mensual</t>
        </is>
      </c>
      <c r="E2051" t="inlineStr">
        <is>
          <t>Negativo</t>
        </is>
      </c>
      <c r="F2051" s="128" t="n">
        <v>44620</v>
      </c>
      <c r="G2051">
        <f>YEAR(F2051)</f>
        <v/>
      </c>
      <c r="H2051">
        <f>PROPER(TEXT(F2051,"mmmm"))</f>
        <v/>
      </c>
      <c r="I2051">
        <f>IF(OR(H2051="Enero",H2051="Febrero",H2051="Marzo",H2051="Abril",H2051="Mayo",H2051="Junio"),G2051&amp;"-1",IF(OR(H2051="Julio",H2051="Agosto",H2051="Septiembre",H2051="Octubre",H2051="Noviembre",H2051="Diciembre"),G2051&amp;"-2"))</f>
        <v/>
      </c>
      <c r="J2051" t="n">
        <v>516000</v>
      </c>
      <c r="K2051" t="n">
        <v>88546.5</v>
      </c>
      <c r="L2051" s="59">
        <f>IFERROR(IF(OR(J2051=0,K2051=""),"",IF(E2051="Positivo",MIN(MAX(K2051/J2051,0),1.0),MIN(MAX(J2051/K2051,0),1.0))),"")</f>
        <v/>
      </c>
      <c r="M2051" s="59">
        <f>IFERROR(IF(OR(J2051=0,K2051=""),"",IF(E2051="Positivo",MAX(K2051/J2051,0),MAX(J2051/K2051,0))),"")</f>
        <v/>
      </c>
      <c r="N2051" t="inlineStr">
        <is>
          <t>kWh</t>
        </is>
      </c>
      <c r="O2051" t="inlineStr">
        <is>
          <t>kWh</t>
        </is>
      </c>
      <c r="P2051" t="n">
        <v>0</v>
      </c>
      <c r="Q2051" t="n">
        <v>0</v>
      </c>
      <c r="R2051">
        <f>A2051&amp;"-"&amp;YEAR(F2051)&amp;"-"&amp;IF(LEN(MONTH(F2051))=1,"0"&amp;MONTH(F2051),MONTH(F2051))&amp;"-"&amp;IF(LEN(DAY(F2051))=1,"0"&amp;DAY(F2051),DAY(F2051))</f>
        <v/>
      </c>
      <c r="S2051" t="inlineStr"/>
    </row>
    <row r="2052">
      <c r="A2052" t="n">
        <v>218</v>
      </c>
      <c r="B2052" t="inlineStr">
        <is>
          <t>Consumo de Energía Eléctrica kWh Mensual</t>
        </is>
      </c>
      <c r="C2052" t="inlineStr">
        <is>
          <t>GESTIÓN AMBIENTAL</t>
        </is>
      </c>
      <c r="D2052" t="inlineStr">
        <is>
          <t>Mensual</t>
        </is>
      </c>
      <c r="E2052" t="inlineStr">
        <is>
          <t>Negativo</t>
        </is>
      </c>
      <c r="F2052" s="128" t="n">
        <v>44651</v>
      </c>
      <c r="G2052">
        <f>YEAR(F2052)</f>
        <v/>
      </c>
      <c r="H2052">
        <f>PROPER(TEXT(F2052,"mmmm"))</f>
        <v/>
      </c>
      <c r="I2052">
        <f>IF(OR(H2052="Enero",H2052="Febrero",H2052="Marzo",H2052="Abril",H2052="Mayo",H2052="Junio"),G2052&amp;"-1",IF(OR(H2052="Julio",H2052="Agosto",H2052="Septiembre",H2052="Octubre",H2052="Noviembre",H2052="Diciembre"),G2052&amp;"-2"))</f>
        <v/>
      </c>
      <c r="J2052" t="n">
        <v>516000</v>
      </c>
      <c r="K2052" t="n">
        <v>110711.5</v>
      </c>
      <c r="L2052" s="59">
        <f>IFERROR(IF(OR(J2052=0,K2052=""),"",IF(E2052="Positivo",MIN(MAX(K2052/J2052,0),1.0),MIN(MAX(J2052/K2052,0),1.0))),"")</f>
        <v/>
      </c>
      <c r="M2052" s="59">
        <f>IFERROR(IF(OR(J2052=0,K2052=""),"",IF(E2052="Positivo",MAX(K2052/J2052,0),MAX(J2052/K2052,0))),"")</f>
        <v/>
      </c>
      <c r="N2052" t="inlineStr">
        <is>
          <t>kWh</t>
        </is>
      </c>
      <c r="O2052" t="inlineStr">
        <is>
          <t>kWh</t>
        </is>
      </c>
      <c r="P2052" t="n">
        <v>0</v>
      </c>
      <c r="Q2052" t="n">
        <v>0</v>
      </c>
      <c r="R2052">
        <f>A2052&amp;"-"&amp;YEAR(F2052)&amp;"-"&amp;IF(LEN(MONTH(F2052))=1,"0"&amp;MONTH(F2052),MONTH(F2052))&amp;"-"&amp;IF(LEN(DAY(F2052))=1,"0"&amp;DAY(F2052),DAY(F2052))</f>
        <v/>
      </c>
      <c r="S2052" t="inlineStr"/>
    </row>
    <row r="2053">
      <c r="A2053" t="n">
        <v>218</v>
      </c>
      <c r="B2053" t="inlineStr">
        <is>
          <t>Consumo de Energía Eléctrica kWh Mensual</t>
        </is>
      </c>
      <c r="C2053" t="inlineStr">
        <is>
          <t>GESTIÓN AMBIENTAL</t>
        </is>
      </c>
      <c r="D2053" t="inlineStr">
        <is>
          <t>Mensual</t>
        </is>
      </c>
      <c r="E2053" t="inlineStr">
        <is>
          <t>Negativo</t>
        </is>
      </c>
      <c r="F2053" s="128" t="n">
        <v>44681</v>
      </c>
      <c r="G2053">
        <f>YEAR(F2053)</f>
        <v/>
      </c>
      <c r="H2053">
        <f>PROPER(TEXT(F2053,"mmmm"))</f>
        <v/>
      </c>
      <c r="I2053">
        <f>IF(OR(H2053="Enero",H2053="Febrero",H2053="Marzo",H2053="Abril",H2053="Mayo",H2053="Junio"),G2053&amp;"-1",IF(OR(H2053="Julio",H2053="Agosto",H2053="Septiembre",H2053="Octubre",H2053="Noviembre",H2053="Diciembre"),G2053&amp;"-2"))</f>
        <v/>
      </c>
      <c r="J2053" t="n">
        <v>516000</v>
      </c>
      <c r="K2053" t="n">
        <v>105150.3</v>
      </c>
      <c r="L2053" s="59">
        <f>IFERROR(IF(OR(J2053=0,K2053=""),"",IF(E2053="Positivo",MIN(MAX(K2053/J2053,0),1.0),MIN(MAX(J2053/K2053,0),1.0))),"")</f>
        <v/>
      </c>
      <c r="M2053" s="59">
        <f>IFERROR(IF(OR(J2053=0,K2053=""),"",IF(E2053="Positivo",MAX(K2053/J2053,0),MAX(J2053/K2053,0))),"")</f>
        <v/>
      </c>
      <c r="N2053" t="inlineStr">
        <is>
          <t>kWh</t>
        </is>
      </c>
      <c r="O2053" t="inlineStr">
        <is>
          <t>kWh</t>
        </is>
      </c>
      <c r="P2053" t="n">
        <v>0</v>
      </c>
      <c r="Q2053" t="n">
        <v>0</v>
      </c>
      <c r="R2053">
        <f>A2053&amp;"-"&amp;YEAR(F2053)&amp;"-"&amp;IF(LEN(MONTH(F2053))=1,"0"&amp;MONTH(F2053),MONTH(F2053))&amp;"-"&amp;IF(LEN(DAY(F2053))=1,"0"&amp;DAY(F2053),DAY(F2053))</f>
        <v/>
      </c>
      <c r="S2053" t="inlineStr"/>
    </row>
    <row r="2054">
      <c r="A2054" t="n">
        <v>218</v>
      </c>
      <c r="B2054" t="inlineStr">
        <is>
          <t>Consumo de Energía Eléctrica kWh Mensual</t>
        </is>
      </c>
      <c r="C2054" t="inlineStr">
        <is>
          <t>GESTIÓN AMBIENTAL</t>
        </is>
      </c>
      <c r="D2054" t="inlineStr">
        <is>
          <t>Mensual</t>
        </is>
      </c>
      <c r="E2054" t="inlineStr">
        <is>
          <t>Negativo</t>
        </is>
      </c>
      <c r="F2054" s="128" t="n">
        <v>44712</v>
      </c>
      <c r="G2054">
        <f>YEAR(F2054)</f>
        <v/>
      </c>
      <c r="H2054">
        <f>PROPER(TEXT(F2054,"mmmm"))</f>
        <v/>
      </c>
      <c r="I2054">
        <f>IF(OR(H2054="Enero",H2054="Febrero",H2054="Marzo",H2054="Abril",H2054="Mayo",H2054="Junio"),G2054&amp;"-1",IF(OR(H2054="Julio",H2054="Agosto",H2054="Septiembre",H2054="Octubre",H2054="Noviembre",H2054="Diciembre"),G2054&amp;"-2"))</f>
        <v/>
      </c>
      <c r="J2054" t="n">
        <v>516000</v>
      </c>
      <c r="K2054" t="n">
        <v>110816</v>
      </c>
      <c r="L2054" s="59">
        <f>IFERROR(IF(OR(J2054=0,K2054=""),"",IF(E2054="Positivo",MIN(MAX(K2054/J2054,0),1.0),MIN(MAX(J2054/K2054,0),1.0))),"")</f>
        <v/>
      </c>
      <c r="M2054" s="59">
        <f>IFERROR(IF(OR(J2054=0,K2054=""),"",IF(E2054="Positivo",MAX(K2054/J2054,0),MAX(J2054/K2054,0))),"")</f>
        <v/>
      </c>
      <c r="N2054" t="inlineStr">
        <is>
          <t>kWh</t>
        </is>
      </c>
      <c r="O2054" t="inlineStr">
        <is>
          <t>kWh</t>
        </is>
      </c>
      <c r="P2054" t="n">
        <v>0</v>
      </c>
      <c r="Q2054" t="n">
        <v>0</v>
      </c>
      <c r="R2054">
        <f>A2054&amp;"-"&amp;YEAR(F2054)&amp;"-"&amp;IF(LEN(MONTH(F2054))=1,"0"&amp;MONTH(F2054),MONTH(F2054))&amp;"-"&amp;IF(LEN(DAY(F2054))=1,"0"&amp;DAY(F2054),DAY(F2054))</f>
        <v/>
      </c>
      <c r="S2054" t="inlineStr"/>
    </row>
    <row r="2055">
      <c r="A2055" t="n">
        <v>218</v>
      </c>
      <c r="B2055" t="inlineStr">
        <is>
          <t>Consumo de Energía Eléctrica kWh Mensual</t>
        </is>
      </c>
      <c r="C2055" t="inlineStr">
        <is>
          <t>GESTIÓN AMBIENTAL</t>
        </is>
      </c>
      <c r="D2055" t="inlineStr">
        <is>
          <t>Mensual</t>
        </is>
      </c>
      <c r="E2055" t="inlineStr">
        <is>
          <t>Negativo</t>
        </is>
      </c>
      <c r="F2055" s="128" t="n">
        <v>44742</v>
      </c>
      <c r="G2055">
        <f>YEAR(F2055)</f>
        <v/>
      </c>
      <c r="H2055">
        <f>PROPER(TEXT(F2055,"mmmm"))</f>
        <v/>
      </c>
      <c r="I2055">
        <f>IF(OR(H2055="Enero",H2055="Febrero",H2055="Marzo",H2055="Abril",H2055="Mayo",H2055="Junio"),G2055&amp;"-1",IF(OR(H2055="Julio",H2055="Agosto",H2055="Septiembre",H2055="Octubre",H2055="Noviembre",H2055="Diciembre"),G2055&amp;"-2"))</f>
        <v/>
      </c>
      <c r="J2055" t="n">
        <v>516000</v>
      </c>
      <c r="K2055" t="n">
        <v>98441</v>
      </c>
      <c r="L2055" s="59">
        <f>IFERROR(IF(OR(J2055=0,K2055=""),"",IF(E2055="Positivo",MIN(MAX(K2055/J2055,0),1.0),MIN(MAX(J2055/K2055,0),1.0))),"")</f>
        <v/>
      </c>
      <c r="M2055" s="59">
        <f>IFERROR(IF(OR(J2055=0,K2055=""),"",IF(E2055="Positivo",MAX(K2055/J2055,0),MAX(J2055/K2055,0))),"")</f>
        <v/>
      </c>
      <c r="N2055" t="inlineStr">
        <is>
          <t>kWh</t>
        </is>
      </c>
      <c r="O2055" t="inlineStr">
        <is>
          <t>kWh</t>
        </is>
      </c>
      <c r="P2055" t="n">
        <v>0</v>
      </c>
      <c r="Q2055" t="n">
        <v>0</v>
      </c>
      <c r="R2055">
        <f>A2055&amp;"-"&amp;YEAR(F2055)&amp;"-"&amp;IF(LEN(MONTH(F2055))=1,"0"&amp;MONTH(F2055),MONTH(F2055))&amp;"-"&amp;IF(LEN(DAY(F2055))=1,"0"&amp;DAY(F2055),DAY(F2055))</f>
        <v/>
      </c>
      <c r="S2055" t="inlineStr"/>
    </row>
    <row r="2056">
      <c r="A2056" t="n">
        <v>218</v>
      </c>
      <c r="B2056" t="inlineStr">
        <is>
          <t>Consumo de Energía Eléctrica kWh Mensual</t>
        </is>
      </c>
      <c r="C2056" t="inlineStr">
        <is>
          <t>GESTIÓN AMBIENTAL</t>
        </is>
      </c>
      <c r="D2056" t="inlineStr">
        <is>
          <t>Mensual</t>
        </is>
      </c>
      <c r="E2056" t="inlineStr">
        <is>
          <t>Negativo</t>
        </is>
      </c>
      <c r="F2056" s="128" t="n">
        <v>44773</v>
      </c>
      <c r="G2056">
        <f>YEAR(F2056)</f>
        <v/>
      </c>
      <c r="H2056">
        <f>PROPER(TEXT(F2056,"mmmm"))</f>
        <v/>
      </c>
      <c r="I2056">
        <f>IF(OR(H2056="Enero",H2056="Febrero",H2056="Marzo",H2056="Abril",H2056="Mayo",H2056="Junio"),G2056&amp;"-1",IF(OR(H2056="Julio",H2056="Agosto",H2056="Septiembre",H2056="Octubre",H2056="Noviembre",H2056="Diciembre"),G2056&amp;"-2"))</f>
        <v/>
      </c>
      <c r="J2056" t="n">
        <v>516000</v>
      </c>
      <c r="K2056" t="n">
        <v>79975</v>
      </c>
      <c r="L2056" s="59">
        <f>IFERROR(IF(OR(J2056=0,K2056=""),"",IF(E2056="Positivo",MIN(MAX(K2056/J2056,0),1.0),MIN(MAX(J2056/K2056,0),1.0))),"")</f>
        <v/>
      </c>
      <c r="M2056" s="59">
        <f>IFERROR(IF(OR(J2056=0,K2056=""),"",IF(E2056="Positivo",MAX(K2056/J2056,0),MAX(J2056/K2056,0))),"")</f>
        <v/>
      </c>
      <c r="N2056" t="inlineStr">
        <is>
          <t>kWh</t>
        </is>
      </c>
      <c r="O2056" t="inlineStr">
        <is>
          <t>kWh</t>
        </is>
      </c>
      <c r="P2056" t="n">
        <v>0</v>
      </c>
      <c r="Q2056" t="n">
        <v>0</v>
      </c>
      <c r="R2056">
        <f>A2056&amp;"-"&amp;YEAR(F2056)&amp;"-"&amp;IF(LEN(MONTH(F2056))=1,"0"&amp;MONTH(F2056),MONTH(F2056))&amp;"-"&amp;IF(LEN(DAY(F2056))=1,"0"&amp;DAY(F2056),DAY(F2056))</f>
        <v/>
      </c>
      <c r="S2056" t="inlineStr"/>
    </row>
    <row r="2057">
      <c r="A2057" t="n">
        <v>218</v>
      </c>
      <c r="B2057" t="inlineStr">
        <is>
          <t>Consumo de Energía Eléctrica kWh Mensual</t>
        </is>
      </c>
      <c r="C2057" t="inlineStr">
        <is>
          <t>GESTIÓN AMBIENTAL</t>
        </is>
      </c>
      <c r="D2057" t="inlineStr">
        <is>
          <t>Mensual</t>
        </is>
      </c>
      <c r="E2057" t="inlineStr">
        <is>
          <t>Negativo</t>
        </is>
      </c>
      <c r="F2057" s="128" t="n">
        <v>44804</v>
      </c>
      <c r="G2057">
        <f>YEAR(F2057)</f>
        <v/>
      </c>
      <c r="H2057">
        <f>PROPER(TEXT(F2057,"mmmm"))</f>
        <v/>
      </c>
      <c r="I2057">
        <f>IF(OR(H2057="Enero",H2057="Febrero",H2057="Marzo",H2057="Abril",H2057="Mayo",H2057="Junio"),G2057&amp;"-1",IF(OR(H2057="Julio",H2057="Agosto",H2057="Septiembre",H2057="Octubre",H2057="Noviembre",H2057="Diciembre"),G2057&amp;"-2"))</f>
        <v/>
      </c>
      <c r="J2057" t="n">
        <v>516000</v>
      </c>
      <c r="K2057" t="n">
        <v>173574</v>
      </c>
      <c r="L2057" s="59">
        <f>IFERROR(IF(OR(J2057=0,K2057=""),"",IF(E2057="Positivo",MIN(MAX(K2057/J2057,0),1.0),MIN(MAX(J2057/K2057,0),1.0))),"")</f>
        <v/>
      </c>
      <c r="M2057" s="59">
        <f>IFERROR(IF(OR(J2057=0,K2057=""),"",IF(E2057="Positivo",MAX(K2057/J2057,0),MAX(J2057/K2057,0))),"")</f>
        <v/>
      </c>
      <c r="N2057" t="inlineStr">
        <is>
          <t>kWh</t>
        </is>
      </c>
      <c r="O2057" t="inlineStr">
        <is>
          <t>kWh</t>
        </is>
      </c>
      <c r="P2057" t="n">
        <v>0</v>
      </c>
      <c r="Q2057" t="n">
        <v>0</v>
      </c>
      <c r="R2057">
        <f>A2057&amp;"-"&amp;YEAR(F2057)&amp;"-"&amp;IF(LEN(MONTH(F2057))=1,"0"&amp;MONTH(F2057),MONTH(F2057))&amp;"-"&amp;IF(LEN(DAY(F2057))=1,"0"&amp;DAY(F2057),DAY(F2057))</f>
        <v/>
      </c>
      <c r="S2057" t="inlineStr"/>
    </row>
    <row r="2058">
      <c r="A2058" t="n">
        <v>218</v>
      </c>
      <c r="B2058" t="inlineStr">
        <is>
          <t>Consumo de Energía Eléctrica kWh Mensual</t>
        </is>
      </c>
      <c r="C2058" t="inlineStr">
        <is>
          <t>GESTIÓN AMBIENTAL</t>
        </is>
      </c>
      <c r="D2058" t="inlineStr">
        <is>
          <t>Mensual</t>
        </is>
      </c>
      <c r="E2058" t="inlineStr">
        <is>
          <t>Negativo</t>
        </is>
      </c>
      <c r="F2058" s="128" t="n">
        <v>44834</v>
      </c>
      <c r="G2058">
        <f>YEAR(F2058)</f>
        <v/>
      </c>
      <c r="H2058">
        <f>PROPER(TEXT(F2058,"mmmm"))</f>
        <v/>
      </c>
      <c r="I2058">
        <f>IF(OR(H2058="Enero",H2058="Febrero",H2058="Marzo",H2058="Abril",H2058="Mayo",H2058="Junio"),G2058&amp;"-1",IF(OR(H2058="Julio",H2058="Agosto",H2058="Septiembre",H2058="Octubre",H2058="Noviembre",H2058="Diciembre"),G2058&amp;"-2"))</f>
        <v/>
      </c>
      <c r="J2058" t="n">
        <v>516000</v>
      </c>
      <c r="K2058" t="n">
        <v>157375</v>
      </c>
      <c r="L2058" s="59">
        <f>IFERROR(IF(OR(J2058=0,K2058=""),"",IF(E2058="Positivo",MIN(MAX(K2058/J2058,0),1.0),MIN(MAX(J2058/K2058,0),1.0))),"")</f>
        <v/>
      </c>
      <c r="M2058" s="59">
        <f>IFERROR(IF(OR(J2058=0,K2058=""),"",IF(E2058="Positivo",MAX(K2058/J2058,0),MAX(J2058/K2058,0))),"")</f>
        <v/>
      </c>
      <c r="N2058" t="inlineStr">
        <is>
          <t>kWh</t>
        </is>
      </c>
      <c r="O2058" t="inlineStr">
        <is>
          <t>kWh</t>
        </is>
      </c>
      <c r="P2058" t="n">
        <v>0</v>
      </c>
      <c r="Q2058" t="n">
        <v>0</v>
      </c>
      <c r="R2058">
        <f>A2058&amp;"-"&amp;YEAR(F2058)&amp;"-"&amp;IF(LEN(MONTH(F2058))=1,"0"&amp;MONTH(F2058),MONTH(F2058))&amp;"-"&amp;IF(LEN(DAY(F2058))=1,"0"&amp;DAY(F2058),DAY(F2058))</f>
        <v/>
      </c>
      <c r="S2058" t="inlineStr"/>
    </row>
    <row r="2059">
      <c r="A2059" t="n">
        <v>218</v>
      </c>
      <c r="B2059" t="inlineStr">
        <is>
          <t>Consumo de Energía Eléctrica kWh Mensual</t>
        </is>
      </c>
      <c r="C2059" t="inlineStr">
        <is>
          <t>GESTIÓN AMBIENTAL</t>
        </is>
      </c>
      <c r="D2059" t="inlineStr">
        <is>
          <t>Mensual</t>
        </is>
      </c>
      <c r="E2059" t="inlineStr">
        <is>
          <t>Negativo</t>
        </is>
      </c>
      <c r="F2059" s="128" t="n">
        <v>44865</v>
      </c>
      <c r="G2059">
        <f>YEAR(F2059)</f>
        <v/>
      </c>
      <c r="H2059">
        <f>PROPER(TEXT(F2059,"mmmm"))</f>
        <v/>
      </c>
      <c r="I2059">
        <f>IF(OR(H2059="Enero",H2059="Febrero",H2059="Marzo",H2059="Abril",H2059="Mayo",H2059="Junio"),G2059&amp;"-1",IF(OR(H2059="Julio",H2059="Agosto",H2059="Septiembre",H2059="Octubre",H2059="Noviembre",H2059="Diciembre"),G2059&amp;"-2"))</f>
        <v/>
      </c>
      <c r="J2059" t="n">
        <v>516000</v>
      </c>
      <c r="K2059" t="n">
        <v>149257</v>
      </c>
      <c r="L2059" s="59">
        <f>IFERROR(IF(OR(J2059=0,K2059=""),"",IF(E2059="Positivo",MIN(MAX(K2059/J2059,0),1.0),MIN(MAX(J2059/K2059,0),1.0))),"")</f>
        <v/>
      </c>
      <c r="M2059" s="59">
        <f>IFERROR(IF(OR(J2059=0,K2059=""),"",IF(E2059="Positivo",MAX(K2059/J2059,0),MAX(J2059/K2059,0))),"")</f>
        <v/>
      </c>
      <c r="N2059" t="inlineStr">
        <is>
          <t>kWh</t>
        </is>
      </c>
      <c r="O2059" t="inlineStr">
        <is>
          <t>kWh</t>
        </is>
      </c>
      <c r="P2059" t="n">
        <v>0</v>
      </c>
      <c r="Q2059" t="n">
        <v>0</v>
      </c>
      <c r="R2059">
        <f>A2059&amp;"-"&amp;YEAR(F2059)&amp;"-"&amp;IF(LEN(MONTH(F2059))=1,"0"&amp;MONTH(F2059),MONTH(F2059))&amp;"-"&amp;IF(LEN(DAY(F2059))=1,"0"&amp;DAY(F2059),DAY(F2059))</f>
        <v/>
      </c>
      <c r="S2059" t="inlineStr"/>
    </row>
    <row r="2060">
      <c r="A2060" t="n">
        <v>218</v>
      </c>
      <c r="B2060" t="inlineStr">
        <is>
          <t>Consumo de Energía Eléctrica kWh Mensual</t>
        </is>
      </c>
      <c r="C2060" t="inlineStr">
        <is>
          <t>GESTIÓN AMBIENTAL</t>
        </is>
      </c>
      <c r="D2060" t="inlineStr">
        <is>
          <t>Mensual</t>
        </is>
      </c>
      <c r="E2060" t="inlineStr">
        <is>
          <t>Negativo</t>
        </is>
      </c>
      <c r="F2060" s="128" t="n">
        <v>44895</v>
      </c>
      <c r="G2060">
        <f>YEAR(F2060)</f>
        <v/>
      </c>
      <c r="H2060">
        <f>PROPER(TEXT(F2060,"mmmm"))</f>
        <v/>
      </c>
      <c r="I2060">
        <f>IF(OR(H2060="Enero",H2060="Febrero",H2060="Marzo",H2060="Abril",H2060="Mayo",H2060="Junio"),G2060&amp;"-1",IF(OR(H2060="Julio",H2060="Agosto",H2060="Septiembre",H2060="Octubre",H2060="Noviembre",H2060="Diciembre"),G2060&amp;"-2"))</f>
        <v/>
      </c>
      <c r="J2060" t="n">
        <v>516000</v>
      </c>
      <c r="K2060" t="n">
        <v>144214</v>
      </c>
      <c r="L2060" s="59">
        <f>IFERROR(IF(OR(J2060=0,K2060=""),"",IF(E2060="Positivo",MIN(MAX(K2060/J2060,0),1.0),MIN(MAX(J2060/K2060,0),1.0))),"")</f>
        <v/>
      </c>
      <c r="M2060" s="59">
        <f>IFERROR(IF(OR(J2060=0,K2060=""),"",IF(E2060="Positivo",MAX(K2060/J2060,0),MAX(J2060/K2060,0))),"")</f>
        <v/>
      </c>
      <c r="N2060" t="inlineStr">
        <is>
          <t>kWh</t>
        </is>
      </c>
      <c r="O2060" t="inlineStr">
        <is>
          <t>kWh</t>
        </is>
      </c>
      <c r="P2060" t="n">
        <v>0</v>
      </c>
      <c r="Q2060" t="n">
        <v>0</v>
      </c>
      <c r="R2060">
        <f>A2060&amp;"-"&amp;YEAR(F2060)&amp;"-"&amp;IF(LEN(MONTH(F2060))=1,"0"&amp;MONTH(F2060),MONTH(F2060))&amp;"-"&amp;IF(LEN(DAY(F2060))=1,"0"&amp;DAY(F2060),DAY(F2060))</f>
        <v/>
      </c>
      <c r="S2060" t="inlineStr"/>
    </row>
    <row r="2061">
      <c r="A2061" t="n">
        <v>218</v>
      </c>
      <c r="B2061" t="inlineStr">
        <is>
          <t>Consumo de Energía Eléctrica kWh Mensual</t>
        </is>
      </c>
      <c r="C2061" t="inlineStr">
        <is>
          <t>GESTIÓN AMBIENTAL</t>
        </is>
      </c>
      <c r="D2061" t="inlineStr">
        <is>
          <t>Mensual</t>
        </is>
      </c>
      <c r="E2061" t="inlineStr">
        <is>
          <t>Negativo</t>
        </is>
      </c>
      <c r="F2061" s="128" t="n">
        <v>44926</v>
      </c>
      <c r="G2061">
        <f>YEAR(F2061)</f>
        <v/>
      </c>
      <c r="H2061">
        <f>PROPER(TEXT(F2061,"mmmm"))</f>
        <v/>
      </c>
      <c r="I2061">
        <f>IF(OR(H2061="Enero",H2061="Febrero",H2061="Marzo",H2061="Abril",H2061="Mayo",H2061="Junio"),G2061&amp;"-1",IF(OR(H2061="Julio",H2061="Agosto",H2061="Septiembre",H2061="Octubre",H2061="Noviembre",H2061="Diciembre"),G2061&amp;"-2"))</f>
        <v/>
      </c>
      <c r="J2061" t="n">
        <v>516000</v>
      </c>
      <c r="K2061" t="n">
        <v>125564</v>
      </c>
      <c r="L2061" s="59">
        <f>IFERROR(IF(OR(J2061=0,K2061=""),"",IF(E2061="Positivo",MIN(MAX(K2061/J2061,0),1.0),MIN(MAX(J2061/K2061,0),1.0))),"")</f>
        <v/>
      </c>
      <c r="M2061" s="59">
        <f>IFERROR(IF(OR(J2061=0,K2061=""),"",IF(E2061="Positivo",MAX(K2061/J2061,0),MAX(J2061/K2061,0))),"")</f>
        <v/>
      </c>
      <c r="N2061" t="inlineStr">
        <is>
          <t>kWh</t>
        </is>
      </c>
      <c r="O2061" t="inlineStr">
        <is>
          <t>kWh</t>
        </is>
      </c>
      <c r="P2061" t="n">
        <v>0</v>
      </c>
      <c r="Q2061" t="n">
        <v>0</v>
      </c>
      <c r="R2061">
        <f>A2061&amp;"-"&amp;YEAR(F2061)&amp;"-"&amp;IF(LEN(MONTH(F2061))=1,"0"&amp;MONTH(F2061),MONTH(F2061))&amp;"-"&amp;IF(LEN(DAY(F2061))=1,"0"&amp;DAY(F2061),DAY(F2061))</f>
        <v/>
      </c>
      <c r="S2061" t="inlineStr"/>
    </row>
    <row r="2062">
      <c r="A2062" t="n">
        <v>218</v>
      </c>
      <c r="B2062" t="inlineStr">
        <is>
          <t>Consumo de Energía Eléctrica kWh Mensual</t>
        </is>
      </c>
      <c r="C2062" t="inlineStr">
        <is>
          <t>GESTIÓN AMBIENTAL</t>
        </is>
      </c>
      <c r="D2062" t="inlineStr">
        <is>
          <t>Mensual</t>
        </is>
      </c>
      <c r="E2062" t="inlineStr">
        <is>
          <t>Negativo</t>
        </is>
      </c>
      <c r="F2062" s="128" t="n">
        <v>45808</v>
      </c>
      <c r="G2062">
        <f>YEAR(F2062)</f>
        <v/>
      </c>
      <c r="H2062">
        <f>PROPER(TEXT(F2062,"mmmm"))</f>
        <v/>
      </c>
      <c r="I2062">
        <f>IF(OR(H2062="Enero",H2062="Febrero",H2062="Marzo",H2062="Abril",H2062="Mayo",H2062="Junio"),G2062&amp;"-1",IF(OR(H2062="Julio",H2062="Agosto",H2062="Septiembre",H2062="Octubre",H2062="Noviembre",H2062="Diciembre"),G2062&amp;"-2"))</f>
        <v/>
      </c>
      <c r="J2062" t="n">
        <v>188000</v>
      </c>
      <c r="K2062" t="n">
        <v>146327.63</v>
      </c>
      <c r="L2062" s="59">
        <f>IFERROR(IF(OR(J2062=0,K2062=""),"",IF(E2062="Positivo",MIN(MAX(K2062/J2062,0),1.0),MIN(MAX(J2062/K2062,0),1.0))),"")</f>
        <v/>
      </c>
      <c r="M2062" s="59">
        <f>IFERROR(IF(OR(J2062=0,K2062=""),"",IF(E2062="Positivo",MAX(K2062/J2062,0),MAX(J2062/K2062,0))),"")</f>
        <v/>
      </c>
      <c r="N2062" t="inlineStr">
        <is>
          <t>kWh</t>
        </is>
      </c>
      <c r="O2062" t="inlineStr">
        <is>
          <t>kWh</t>
        </is>
      </c>
      <c r="P2062" t="n">
        <v>0</v>
      </c>
      <c r="Q2062" t="n">
        <v>0</v>
      </c>
      <c r="R2062">
        <f>A2062&amp;"-"&amp;YEAR(F2062)&amp;"-"&amp;IF(LEN(MONTH(F2062))=1,"0"&amp;MONTH(F2062),MONTH(F2062))&amp;"-"&amp;IF(LEN(DAY(F2062))=1,"0"&amp;DAY(F2062),DAY(F2062))</f>
        <v/>
      </c>
      <c r="S2062" t="inlineStr"/>
    </row>
    <row r="2063">
      <c r="A2063" t="n">
        <v>218</v>
      </c>
      <c r="B2063" t="inlineStr">
        <is>
          <t>Consumo de Energía Eléctrica kWh Mensual</t>
        </is>
      </c>
      <c r="C2063" t="inlineStr">
        <is>
          <t>GESTIÓN AMBIENTAL</t>
        </is>
      </c>
      <c r="D2063" t="inlineStr">
        <is>
          <t>Mensual</t>
        </is>
      </c>
      <c r="E2063" t="inlineStr">
        <is>
          <t>Negativo</t>
        </is>
      </c>
      <c r="F2063" s="128" t="n">
        <v>45838</v>
      </c>
      <c r="G2063">
        <f>YEAR(F2063)</f>
        <v/>
      </c>
      <c r="H2063">
        <f>PROPER(TEXT(F2063,"mmmm"))</f>
        <v/>
      </c>
      <c r="I2063">
        <f>IF(OR(H2063="Enero",H2063="Febrero",H2063="Marzo",H2063="Abril",H2063="Mayo",H2063="Junio"),G2063&amp;"-1",IF(OR(H2063="Julio",H2063="Agosto",H2063="Septiembre",H2063="Octubre",H2063="Noviembre",H2063="Diciembre"),G2063&amp;"-2"))</f>
        <v/>
      </c>
      <c r="J2063" t="n">
        <v>188000</v>
      </c>
      <c r="K2063" t="n">
        <v>130528.88</v>
      </c>
      <c r="L2063" s="59">
        <f>IFERROR(IF(OR(J2063=0,K2063=""),"",IF(E2063="Positivo",MIN(MAX(K2063/J2063,0),1.0),MIN(MAX(J2063/K2063,0),1.0))),"")</f>
        <v/>
      </c>
      <c r="M2063" s="59">
        <f>IFERROR(IF(OR(J2063=0,K2063=""),"",IF(E2063="Positivo",MAX(K2063/J2063,0),MAX(J2063/K2063,0))),"")</f>
        <v/>
      </c>
      <c r="N2063" t="inlineStr">
        <is>
          <t>kWh</t>
        </is>
      </c>
      <c r="O2063" t="inlineStr">
        <is>
          <t>kWh</t>
        </is>
      </c>
      <c r="P2063" t="n">
        <v>0</v>
      </c>
      <c r="Q2063" t="n">
        <v>0</v>
      </c>
      <c r="R2063">
        <f>A2063&amp;"-"&amp;YEAR(F2063)&amp;"-"&amp;IF(LEN(MONTH(F2063))=1,"0"&amp;MONTH(F2063),MONTH(F2063))&amp;"-"&amp;IF(LEN(DAY(F2063))=1,"0"&amp;DAY(F2063),DAY(F2063))</f>
        <v/>
      </c>
      <c r="S2063" t="inlineStr"/>
    </row>
    <row r="2064">
      <c r="A2064" t="n">
        <v>218</v>
      </c>
      <c r="B2064" t="inlineStr">
        <is>
          <t>Consumo de Energía Eléctrica kWh Mensual</t>
        </is>
      </c>
      <c r="C2064" t="inlineStr">
        <is>
          <t>GESTIÓN AMBIENTAL</t>
        </is>
      </c>
      <c r="D2064" t="inlineStr">
        <is>
          <t>Mensual</t>
        </is>
      </c>
      <c r="E2064" t="inlineStr">
        <is>
          <t>Negativo</t>
        </is>
      </c>
      <c r="F2064" s="128" t="n">
        <v>45869</v>
      </c>
      <c r="G2064">
        <f>YEAR(F2064)</f>
        <v/>
      </c>
      <c r="H2064">
        <f>PROPER(TEXT(F2064,"mmmm"))</f>
        <v/>
      </c>
      <c r="I2064">
        <f>IF(OR(H2064="Enero",H2064="Febrero",H2064="Marzo",H2064="Abril",H2064="Mayo",H2064="Junio"),G2064&amp;"-1",IF(OR(H2064="Julio",H2064="Agosto",H2064="Septiembre",H2064="Octubre",H2064="Noviembre",H2064="Diciembre"),G2064&amp;"-2"))</f>
        <v/>
      </c>
      <c r="J2064" t="n">
        <v>188000</v>
      </c>
      <c r="K2064" t="n">
        <v>126471.65</v>
      </c>
      <c r="L2064" s="59">
        <f>IFERROR(IF(OR(J2064=0,K2064=""),"",IF(E2064="Positivo",MIN(MAX(K2064/J2064,0),1.0),MIN(MAX(J2064/K2064,0),1.0))),"")</f>
        <v/>
      </c>
      <c r="M2064" s="59">
        <f>IFERROR(IF(OR(J2064=0,K2064=""),"",IF(E2064="Positivo",MAX(K2064/J2064,0),MAX(J2064/K2064,0))),"")</f>
        <v/>
      </c>
      <c r="N2064" t="inlineStr">
        <is>
          <t>kWh</t>
        </is>
      </c>
      <c r="O2064" t="inlineStr">
        <is>
          <t>kWh</t>
        </is>
      </c>
      <c r="P2064" t="n">
        <v>0</v>
      </c>
      <c r="Q2064" t="n">
        <v>0</v>
      </c>
      <c r="R2064">
        <f>A2064&amp;"-"&amp;YEAR(F2064)&amp;"-"&amp;IF(LEN(MONTH(F2064))=1,"0"&amp;MONTH(F2064),MONTH(F2064))&amp;"-"&amp;IF(LEN(DAY(F2064))=1,"0"&amp;DAY(F2064),DAY(F2064))</f>
        <v/>
      </c>
      <c r="S2064" t="inlineStr"/>
    </row>
    <row r="2065">
      <c r="A2065" t="n">
        <v>218</v>
      </c>
      <c r="B2065" t="inlineStr">
        <is>
          <t>Consumo de Energía Eléctrica kWh Mensual</t>
        </is>
      </c>
      <c r="C2065" t="inlineStr">
        <is>
          <t>GESTIÓN AMBIENTAL</t>
        </is>
      </c>
      <c r="D2065" t="inlineStr">
        <is>
          <t>Mensual</t>
        </is>
      </c>
      <c r="E2065" t="inlineStr">
        <is>
          <t>Negativo</t>
        </is>
      </c>
      <c r="F2065" s="128" t="n">
        <v>45900</v>
      </c>
      <c r="G2065">
        <f>YEAR(F2065)</f>
        <v/>
      </c>
      <c r="H2065">
        <f>PROPER(TEXT(F2065,"mmmm"))</f>
        <v/>
      </c>
      <c r="I2065">
        <f>IF(OR(H2065="Enero",H2065="Febrero",H2065="Marzo",H2065="Abril",H2065="Mayo",H2065="Junio"),G2065&amp;"-1",IF(OR(H2065="Julio",H2065="Agosto",H2065="Septiembre",H2065="Octubre",H2065="Noviembre",H2065="Diciembre"),G2065&amp;"-2"))</f>
        <v/>
      </c>
      <c r="J2065" t="n">
        <v>188000</v>
      </c>
      <c r="K2065" t="n">
        <v>142618.62</v>
      </c>
      <c r="L2065" s="59">
        <f>IFERROR(IF(OR(J2065=0,K2065=""),"",IF(E2065="Positivo",MIN(MAX(K2065/J2065,0),1.0),MIN(MAX(J2065/K2065,0),1.0))),"")</f>
        <v/>
      </c>
      <c r="M2065" s="59">
        <f>IFERROR(IF(OR(J2065=0,K2065=""),"",IF(E2065="Positivo",MAX(K2065/J2065,0),MAX(J2065/K2065,0))),"")</f>
        <v/>
      </c>
      <c r="N2065" t="inlineStr">
        <is>
          <t>kWh</t>
        </is>
      </c>
      <c r="O2065" t="inlineStr">
        <is>
          <t>kWh</t>
        </is>
      </c>
      <c r="P2065" t="n">
        <v>0</v>
      </c>
      <c r="Q2065" t="n">
        <v>0</v>
      </c>
      <c r="R2065">
        <f>A2065&amp;"-"&amp;YEAR(F2065)&amp;"-"&amp;IF(LEN(MONTH(F2065))=1,"0"&amp;MONTH(F2065),MONTH(F2065))&amp;"-"&amp;IF(LEN(DAY(F2065))=1,"0"&amp;DAY(F2065),DAY(F2065))</f>
        <v/>
      </c>
      <c r="S2065" t="inlineStr"/>
    </row>
    <row r="2066">
      <c r="A2066" t="n">
        <v>218</v>
      </c>
      <c r="B2066" t="inlineStr">
        <is>
          <t>Consumo de Energía Eléctrica kWh Mensual</t>
        </is>
      </c>
      <c r="C2066" t="inlineStr">
        <is>
          <t>GESTIÓN AMBIENTAL</t>
        </is>
      </c>
      <c r="D2066" t="inlineStr">
        <is>
          <t>Mensual</t>
        </is>
      </c>
      <c r="E2066" t="inlineStr">
        <is>
          <t>Negativo</t>
        </is>
      </c>
      <c r="F2066" s="128" t="n">
        <v>45930</v>
      </c>
      <c r="G2066">
        <f>YEAR(F2066)</f>
        <v/>
      </c>
      <c r="H2066">
        <f>PROPER(TEXT(F2066,"mmmm"))</f>
        <v/>
      </c>
      <c r="I2066">
        <f>IF(OR(H2066="Enero",H2066="Febrero",H2066="Marzo",H2066="Abril",H2066="Mayo",H2066="Junio"),G2066&amp;"-1",IF(OR(H2066="Julio",H2066="Agosto",H2066="Septiembre",H2066="Octubre",H2066="Noviembre",H2066="Diciembre"),G2066&amp;"-2"))</f>
        <v/>
      </c>
      <c r="J2066" t="n">
        <v>188000</v>
      </c>
      <c r="K2066" t="n">
        <v>154601.59</v>
      </c>
      <c r="L2066" s="59">
        <f>IFERROR(IF(OR(J2066=0,K2066=""),"",IF(E2066="Positivo",MIN(MAX(K2066/J2066,0),1.0),MIN(MAX(J2066/K2066,0),1.0))),"")</f>
        <v/>
      </c>
      <c r="M2066" s="59">
        <f>IFERROR(IF(OR(J2066=0,K2066=""),"",IF(E2066="Positivo",MAX(K2066/J2066,0),MAX(J2066/K2066,0))),"")</f>
        <v/>
      </c>
      <c r="N2066" t="inlineStr">
        <is>
          <t>kWh</t>
        </is>
      </c>
      <c r="O2066" t="inlineStr">
        <is>
          <t>kWh</t>
        </is>
      </c>
      <c r="P2066" t="n">
        <v>0</v>
      </c>
      <c r="Q2066" t="n">
        <v>0</v>
      </c>
      <c r="R2066">
        <f>A2066&amp;"-"&amp;YEAR(F2066)&amp;"-"&amp;IF(LEN(MONTH(F2066))=1,"0"&amp;MONTH(F2066),MONTH(F2066))&amp;"-"&amp;IF(LEN(DAY(F2066))=1,"0"&amp;DAY(F2066),DAY(F2066))</f>
        <v/>
      </c>
      <c r="S2066" t="inlineStr"/>
    </row>
    <row r="2067">
      <c r="A2067" t="n">
        <v>218</v>
      </c>
      <c r="B2067" t="inlineStr">
        <is>
          <t>Consumo de Energía Eléctrica kWh Mensual</t>
        </is>
      </c>
      <c r="C2067" t="inlineStr">
        <is>
          <t>GESTIÓN AMBIENTAL</t>
        </is>
      </c>
      <c r="D2067" t="inlineStr">
        <is>
          <t>Mensual</t>
        </is>
      </c>
      <c r="E2067" t="inlineStr">
        <is>
          <t>Negativo</t>
        </is>
      </c>
      <c r="F2067" s="128" t="n">
        <v>45961</v>
      </c>
      <c r="G2067">
        <f>YEAR(F2067)</f>
        <v/>
      </c>
      <c r="H2067">
        <f>PROPER(TEXT(F2067,"mmmm"))</f>
        <v/>
      </c>
      <c r="I2067">
        <f>IF(OR(H2067="Enero",H2067="Febrero",H2067="Marzo",H2067="Abril",H2067="Mayo",H2067="Junio"),G2067&amp;"-1",IF(OR(H2067="Julio",H2067="Agosto",H2067="Septiembre",H2067="Octubre",H2067="Noviembre",H2067="Diciembre"),G2067&amp;"-2"))</f>
        <v/>
      </c>
      <c r="J2067" t="n">
        <v>188000</v>
      </c>
      <c r="K2067" t="n">
        <v>150485.75</v>
      </c>
      <c r="L2067" s="59">
        <f>IFERROR(IF(OR(J2067=0,K2067=""),"",IF(E2067="Positivo",MIN(MAX(K2067/J2067,0),1.0),MIN(MAX(J2067/K2067,0),1.0))),"")</f>
        <v/>
      </c>
      <c r="M2067" s="59">
        <f>IFERROR(IF(OR(J2067=0,K2067=""),"",IF(E2067="Positivo",MAX(K2067/J2067,0),MAX(J2067/K2067,0))),"")</f>
        <v/>
      </c>
      <c r="N2067" t="inlineStr">
        <is>
          <t>kWh</t>
        </is>
      </c>
      <c r="O2067" t="inlineStr">
        <is>
          <t>kWh</t>
        </is>
      </c>
      <c r="P2067" t="n">
        <v>0</v>
      </c>
      <c r="Q2067" t="n">
        <v>0</v>
      </c>
      <c r="R2067">
        <f>A2067&amp;"-"&amp;YEAR(F2067)&amp;"-"&amp;IF(LEN(MONTH(F2067))=1,"0"&amp;MONTH(F2067),MONTH(F2067))&amp;"-"&amp;IF(LEN(DAY(F2067))=1,"0"&amp;DAY(F2067),DAY(F2067))</f>
        <v/>
      </c>
      <c r="S2067" t="inlineStr"/>
    </row>
    <row r="2068">
      <c r="A2068" t="n">
        <v>218</v>
      </c>
      <c r="B2068" t="inlineStr">
        <is>
          <t>Consumo de Energía Eléctrica kWh Mensual</t>
        </is>
      </c>
      <c r="C2068" t="inlineStr">
        <is>
          <t>GESTIÓN AMBIENTAL</t>
        </is>
      </c>
      <c r="D2068" t="inlineStr">
        <is>
          <t>Mensual</t>
        </is>
      </c>
      <c r="E2068" t="inlineStr">
        <is>
          <t>Negativo</t>
        </is>
      </c>
      <c r="F2068" s="128" t="n">
        <v>45991</v>
      </c>
      <c r="G2068">
        <f>YEAR(F2068)</f>
        <v/>
      </c>
      <c r="H2068">
        <f>PROPER(TEXT(F2068,"mmmm"))</f>
        <v/>
      </c>
      <c r="I2068">
        <f>IF(OR(H2068="Enero",H2068="Febrero",H2068="Marzo",H2068="Abril",H2068="Mayo",H2068="Junio"),G2068&amp;"-1",IF(OR(H2068="Julio",H2068="Agosto",H2068="Septiembre",H2068="Octubre",H2068="Noviembre",H2068="Diciembre"),G2068&amp;"-2"))</f>
        <v/>
      </c>
      <c r="J2068" t="n">
        <v>188000</v>
      </c>
      <c r="K2068" t="n">
        <v>143419.75</v>
      </c>
      <c r="L2068" s="59">
        <f>IFERROR(IF(OR(J2068=0,K2068=""),"",IF(E2068="Positivo",MIN(MAX(K2068/J2068,0),1.0),MIN(MAX(J2068/K2068,0),1.0))),"")</f>
        <v/>
      </c>
      <c r="M2068" s="59">
        <f>IFERROR(IF(OR(J2068=0,K2068=""),"",IF(E2068="Positivo",MAX(K2068/J2068,0),MAX(J2068/K2068,0))),"")</f>
        <v/>
      </c>
      <c r="N2068" t="inlineStr">
        <is>
          <t>kWh</t>
        </is>
      </c>
      <c r="O2068" t="inlineStr">
        <is>
          <t>kWh</t>
        </is>
      </c>
      <c r="P2068" t="n">
        <v>0</v>
      </c>
      <c r="Q2068" t="n">
        <v>0</v>
      </c>
      <c r="R2068">
        <f>A2068&amp;"-"&amp;YEAR(F2068)&amp;"-"&amp;IF(LEN(MONTH(F2068))=1,"0"&amp;MONTH(F2068),MONTH(F2068))&amp;"-"&amp;IF(LEN(DAY(F2068))=1,"0"&amp;DAY(F2068),DAY(F2068))</f>
        <v/>
      </c>
      <c r="S2068" t="inlineStr"/>
    </row>
    <row r="2069">
      <c r="A2069" t="n">
        <v>218</v>
      </c>
      <c r="B2069" t="inlineStr">
        <is>
          <t>Consumo de Energía Eléctrica kWh Mensual</t>
        </is>
      </c>
      <c r="C2069" t="inlineStr">
        <is>
          <t>GESTIÓN AMBIENTAL</t>
        </is>
      </c>
      <c r="D2069" t="inlineStr">
        <is>
          <t>Mensual</t>
        </is>
      </c>
      <c r="E2069" t="inlineStr">
        <is>
          <t>Negativo</t>
        </is>
      </c>
      <c r="F2069" s="128" t="n">
        <v>46022</v>
      </c>
      <c r="G2069">
        <f>YEAR(F2069)</f>
        <v/>
      </c>
      <c r="H2069">
        <f>PROPER(TEXT(F2069,"mmmm"))</f>
        <v/>
      </c>
      <c r="I2069">
        <f>IF(OR(H2069="Enero",H2069="Febrero",H2069="Marzo",H2069="Abril",H2069="Mayo",H2069="Junio"),G2069&amp;"-1",IF(OR(H2069="Julio",H2069="Agosto",H2069="Septiembre",H2069="Octubre",H2069="Noviembre",H2069="Diciembre"),G2069&amp;"-2"))</f>
        <v/>
      </c>
      <c r="J2069" t="n">
        <v>188000</v>
      </c>
      <c r="K2069" t="n">
        <v>123820.04</v>
      </c>
      <c r="L2069" s="59">
        <f>IFERROR(IF(OR(J2069=0,K2069=""),"",IF(E2069="Positivo",MIN(MAX(K2069/J2069,0),1.0),MIN(MAX(J2069/K2069,0),1.0))),"")</f>
        <v/>
      </c>
      <c r="M2069" s="59">
        <f>IFERROR(IF(OR(J2069=0,K2069=""),"",IF(E2069="Positivo",MAX(K2069/J2069,0),MAX(J2069/K2069,0))),"")</f>
        <v/>
      </c>
      <c r="N2069" t="inlineStr">
        <is>
          <t>kWh</t>
        </is>
      </c>
      <c r="O2069" t="inlineStr">
        <is>
          <t>kWh</t>
        </is>
      </c>
      <c r="P2069" t="n">
        <v>0</v>
      </c>
      <c r="Q2069" t="n">
        <v>0</v>
      </c>
      <c r="R2069">
        <f>A2069&amp;"-"&amp;YEAR(F2069)&amp;"-"&amp;IF(LEN(MONTH(F2069))=1,"0"&amp;MONTH(F2069),MONTH(F2069))&amp;"-"&amp;IF(LEN(DAY(F2069))=1,"0"&amp;DAY(F2069),DAY(F2069))</f>
        <v/>
      </c>
      <c r="S2069" t="inlineStr"/>
    </row>
    <row r="2070">
      <c r="A2070" t="n">
        <v>218</v>
      </c>
      <c r="B2070" t="inlineStr">
        <is>
          <t>Consumo de Energía Eléctrica kWh Mensual</t>
        </is>
      </c>
      <c r="C2070" t="inlineStr">
        <is>
          <t>GESTIÓN AMBIENTAL</t>
        </is>
      </c>
      <c r="D2070" t="inlineStr">
        <is>
          <t>Mensual</t>
        </is>
      </c>
      <c r="E2070" t="inlineStr">
        <is>
          <t>Negativo</t>
        </is>
      </c>
      <c r="F2070" s="128" t="n">
        <v>46053</v>
      </c>
      <c r="G2070">
        <f>YEAR(F2070)</f>
        <v/>
      </c>
      <c r="H2070">
        <f>PROPER(TEXT(F2070,"mmmm"))</f>
        <v/>
      </c>
      <c r="I2070">
        <f>IF(OR(H2070="Enero",H2070="Febrero",H2070="Marzo",H2070="Abril",H2070="Mayo",H2070="Junio"),G2070&amp;"-1",IF(OR(H2070="Julio",H2070="Agosto",H2070="Septiembre",H2070="Octubre",H2070="Noviembre",H2070="Diciembre"),G2070&amp;"-2"))</f>
        <v/>
      </c>
      <c r="J2070" t="n">
        <v>183000</v>
      </c>
      <c r="K2070" t="n">
        <v>88930.986</v>
      </c>
      <c r="L2070" s="59">
        <f>IFERROR(IF(OR(J2070=0,K2070=""),"",IF(E2070="Positivo",MIN(MAX(K2070/J2070,0),1.0),MIN(MAX(J2070/K2070,0),1.0))),"")</f>
        <v/>
      </c>
      <c r="M2070" s="59">
        <f>IFERROR(IF(OR(J2070=0,K2070=""),"",IF(E2070="Positivo",MAX(K2070/J2070,0),MAX(J2070/K2070,0))),"")</f>
        <v/>
      </c>
      <c r="N2070" t="inlineStr">
        <is>
          <t>kWh</t>
        </is>
      </c>
      <c r="O2070" t="inlineStr">
        <is>
          <t>kWh</t>
        </is>
      </c>
      <c r="P2070" t="n">
        <v>0</v>
      </c>
      <c r="Q2070" t="n">
        <v>0</v>
      </c>
      <c r="R2070">
        <f>A2070&amp;"-"&amp;YEAR(F2070)&amp;"-"&amp;IF(LEN(MONTH(F2070))=1,"0"&amp;MONTH(F2070),MONTH(F2070))&amp;"-"&amp;IF(LEN(DAY(F2070))=1,"0"&amp;DAY(F2070),DAY(F2070))</f>
        <v/>
      </c>
      <c r="S2070" t="inlineStr"/>
    </row>
    <row r="2071">
      <c r="A2071" t="n">
        <v>219</v>
      </c>
      <c r="B2071" t="inlineStr">
        <is>
          <t>Disminución del Consumo de Energía Eléctrica per Cápita</t>
        </is>
      </c>
      <c r="C2071" t="inlineStr">
        <is>
          <t>GESTIÓN AMBIENTAL</t>
        </is>
      </c>
      <c r="D2071" t="inlineStr">
        <is>
          <t>Semestral</t>
        </is>
      </c>
      <c r="E2071" t="inlineStr">
        <is>
          <t>Positivo</t>
        </is>
      </c>
      <c r="F2071" s="128" t="n">
        <v>44742</v>
      </c>
      <c r="G2071">
        <f>YEAR(F2071)</f>
        <v/>
      </c>
      <c r="H2071">
        <f>PROPER(TEXT(F2071,"mmmm"))</f>
        <v/>
      </c>
      <c r="I2071">
        <f>IF(OR(H2071="Enero",H2071="Febrero",H2071="Marzo",H2071="Abril",H2071="Mayo",H2071="Junio"),G2071&amp;"-1",IF(OR(H2071="Julio",H2071="Agosto",H2071="Septiembre",H2071="Octubre",H2071="Noviembre",H2071="Diciembre"),G2071&amp;"-2"))</f>
        <v/>
      </c>
      <c r="J2071" t="n">
        <v>1</v>
      </c>
      <c r="K2071" t="n">
        <v>499827</v>
      </c>
      <c r="L2071" s="59">
        <f>IFERROR(IF(OR(J2071=0,K2071=""),"",IF(E2071="Positivo",MIN(MAX(K2071/J2071,0),1.3),MIN(MAX(J2071/K2071,0),1.3))),"")</f>
        <v/>
      </c>
      <c r="M2071" s="59">
        <f>IFERROR(IF(OR(J2071=0,K2071=""),"",IF(E2071="Positivo",MAX(K2071/J2071,0),MAX(J2071/K2071,0))),"")</f>
        <v/>
      </c>
      <c r="N2071" t="inlineStr">
        <is>
          <t>%</t>
        </is>
      </c>
      <c r="O2071" t="inlineStr">
        <is>
          <t>%</t>
        </is>
      </c>
      <c r="P2071" t="n">
        <v>0</v>
      </c>
      <c r="Q2071" t="n">
        <v>0</v>
      </c>
      <c r="R2071">
        <f>A2071&amp;"-"&amp;YEAR(F2071)&amp;"-"&amp;IF(LEN(MONTH(F2071))=1,"0"&amp;MONTH(F2071),MONTH(F2071))&amp;"-"&amp;IF(LEN(DAY(F2071))=1,"0"&amp;DAY(F2071),DAY(F2071))</f>
        <v/>
      </c>
      <c r="S2071" t="inlineStr"/>
    </row>
    <row r="2072">
      <c r="A2072" t="n">
        <v>219</v>
      </c>
      <c r="B2072" t="inlineStr">
        <is>
          <t>Disminución del Consumo de Energía Eléctrica per Cápita</t>
        </is>
      </c>
      <c r="C2072" t="inlineStr">
        <is>
          <t>GESTIÓN AMBIENTAL</t>
        </is>
      </c>
      <c r="D2072" t="inlineStr">
        <is>
          <t>Semestral</t>
        </is>
      </c>
      <c r="E2072" t="inlineStr">
        <is>
          <t>Positivo</t>
        </is>
      </c>
      <c r="F2072" s="128" t="n">
        <v>44926</v>
      </c>
      <c r="G2072">
        <f>YEAR(F2072)</f>
        <v/>
      </c>
      <c r="H2072">
        <f>PROPER(TEXT(F2072,"mmmm"))</f>
        <v/>
      </c>
      <c r="I2072">
        <f>IF(OR(H2072="Enero",H2072="Febrero",H2072="Marzo",H2072="Abril",H2072="Mayo",H2072="Junio"),G2072&amp;"-1",IF(OR(H2072="Julio",H2072="Agosto",H2072="Septiembre",H2072="Octubre",H2072="Noviembre",H2072="Diciembre"),G2072&amp;"-2"))</f>
        <v/>
      </c>
      <c r="J2072" t="n">
        <v>1</v>
      </c>
      <c r="K2072" t="n">
        <v>501047.6666666667</v>
      </c>
      <c r="L2072" s="59">
        <f>IFERROR(IF(OR(J2072=0,K2072=""),"",IF(E2072="Positivo",MIN(MAX(K2072/J2072,0),1.3),MIN(MAX(J2072/K2072,0),1.3))),"")</f>
        <v/>
      </c>
      <c r="M2072" s="59">
        <f>IFERROR(IF(OR(J2072=0,K2072=""),"",IF(E2072="Positivo",MAX(K2072/J2072,0),MAX(J2072/K2072,0))),"")</f>
        <v/>
      </c>
      <c r="N2072" t="inlineStr">
        <is>
          <t>%</t>
        </is>
      </c>
      <c r="O2072" t="inlineStr">
        <is>
          <t>%</t>
        </is>
      </c>
      <c r="P2072" t="n">
        <v>0</v>
      </c>
      <c r="Q2072" t="n">
        <v>0</v>
      </c>
      <c r="R2072">
        <f>A2072&amp;"-"&amp;YEAR(F2072)&amp;"-"&amp;IF(LEN(MONTH(F2072))=1,"0"&amp;MONTH(F2072),MONTH(F2072))&amp;"-"&amp;IF(LEN(DAY(F2072))=1,"0"&amp;DAY(F2072),DAY(F2072))</f>
        <v/>
      </c>
      <c r="S2072" t="inlineStr"/>
    </row>
    <row r="2073">
      <c r="A2073" t="n">
        <v>219</v>
      </c>
      <c r="B2073" t="inlineStr">
        <is>
          <t>Disminución del Consumo de Energía Eléctrica per Cápita</t>
        </is>
      </c>
      <c r="C2073" t="inlineStr">
        <is>
          <t>GESTIÓN AMBIENTAL</t>
        </is>
      </c>
      <c r="D2073" t="inlineStr">
        <is>
          <t>Semestral</t>
        </is>
      </c>
      <c r="E2073" t="inlineStr">
        <is>
          <t>Positivo</t>
        </is>
      </c>
      <c r="F2073" s="128" t="n">
        <v>45838</v>
      </c>
      <c r="G2073">
        <f>YEAR(F2073)</f>
        <v/>
      </c>
      <c r="H2073">
        <f>PROPER(TEXT(F2073,"mmmm"))</f>
        <v/>
      </c>
      <c r="I2073">
        <f>IF(OR(H2073="Enero",H2073="Febrero",H2073="Marzo",H2073="Abril",H2073="Mayo",H2073="Junio"),G2073&amp;"-1",IF(OR(H2073="Julio",H2073="Agosto",H2073="Septiembre",H2073="Octubre",H2073="Noviembre",H2073="Diciembre"),G2073&amp;"-2"))</f>
        <v/>
      </c>
      <c r="J2073" t="n">
        <v>1</v>
      </c>
      <c r="K2073" t="n">
        <v>293323.3683333333</v>
      </c>
      <c r="L2073" s="59">
        <f>IFERROR(IF(OR(J2073=0,K2073=""),"",IF(E2073="Positivo",MIN(MAX(K2073/J2073,0),1.3),MIN(MAX(J2073/K2073,0),1.3))),"")</f>
        <v/>
      </c>
      <c r="M2073" s="59">
        <f>IFERROR(IF(OR(J2073=0,K2073=""),"",IF(E2073="Positivo",MAX(K2073/J2073,0),MAX(J2073/K2073,0))),"")</f>
        <v/>
      </c>
      <c r="N2073" t="inlineStr">
        <is>
          <t>%</t>
        </is>
      </c>
      <c r="O2073" t="inlineStr">
        <is>
          <t>%</t>
        </is>
      </c>
      <c r="P2073" t="n">
        <v>0</v>
      </c>
      <c r="Q2073" t="n">
        <v>0</v>
      </c>
      <c r="R2073">
        <f>A2073&amp;"-"&amp;YEAR(F2073)&amp;"-"&amp;IF(LEN(MONTH(F2073))=1,"0"&amp;MONTH(F2073),MONTH(F2073))&amp;"-"&amp;IF(LEN(DAY(F2073))=1,"0"&amp;DAY(F2073),DAY(F2073))</f>
        <v/>
      </c>
      <c r="S2073" t="inlineStr"/>
    </row>
    <row r="2074">
      <c r="A2074" t="n">
        <v>219</v>
      </c>
      <c r="B2074" t="inlineStr">
        <is>
          <t>Disminución del Consumo de Energía Eléctrica per Cápita</t>
        </is>
      </c>
      <c r="C2074" t="inlineStr">
        <is>
          <t>GESTIÓN AMBIENTAL</t>
        </is>
      </c>
      <c r="D2074" t="inlineStr">
        <is>
          <t>Semestral</t>
        </is>
      </c>
      <c r="E2074" t="inlineStr">
        <is>
          <t>Positivo</t>
        </is>
      </c>
      <c r="F2074" s="128" t="n">
        <v>46022</v>
      </c>
      <c r="G2074">
        <f>YEAR(F2074)</f>
        <v/>
      </c>
      <c r="H2074">
        <f>PROPER(TEXT(F2074,"mmmm"))</f>
        <v/>
      </c>
      <c r="I2074">
        <f>IF(OR(H2074="Enero",H2074="Febrero",H2074="Marzo",H2074="Abril",H2074="Mayo",H2074="Junio"),G2074&amp;"-1",IF(OR(H2074="Julio",H2074="Agosto",H2074="Septiembre",H2074="Octubre",H2074="Noviembre",H2074="Diciembre"),G2074&amp;"-2"))</f>
        <v/>
      </c>
      <c r="J2074" t="n">
        <v>1</v>
      </c>
      <c r="K2074" t="n">
        <v>292198.435</v>
      </c>
      <c r="L2074" s="59">
        <f>IFERROR(IF(OR(J2074=0,K2074=""),"",IF(E2074="Positivo",MIN(MAX(K2074/J2074,0),1.3),MIN(MAX(J2074/K2074,0),1.3))),"")</f>
        <v/>
      </c>
      <c r="M2074" s="59">
        <f>IFERROR(IF(OR(J2074=0,K2074=""),"",IF(E2074="Positivo",MAX(K2074/J2074,0),MAX(J2074/K2074,0))),"")</f>
        <v/>
      </c>
      <c r="N2074" t="inlineStr">
        <is>
          <t>%</t>
        </is>
      </c>
      <c r="O2074" t="inlineStr">
        <is>
          <t>%</t>
        </is>
      </c>
      <c r="P2074" t="n">
        <v>0</v>
      </c>
      <c r="Q2074" t="n">
        <v>0</v>
      </c>
      <c r="R2074">
        <f>A2074&amp;"-"&amp;YEAR(F2074)&amp;"-"&amp;IF(LEN(MONTH(F2074))=1,"0"&amp;MONTH(F2074),MONTH(F2074))&amp;"-"&amp;IF(LEN(DAY(F2074))=1,"0"&amp;DAY(F2074),DAY(F2074))</f>
        <v/>
      </c>
      <c r="S2074" t="inlineStr"/>
    </row>
    <row r="2075">
      <c r="A2075" t="n">
        <v>220</v>
      </c>
      <c r="B2075" t="inlineStr">
        <is>
          <t>Disminución del Consumo de Agua per Cápita</t>
        </is>
      </c>
      <c r="C2075" t="inlineStr">
        <is>
          <t>GESTIÓN AMBIENTAL</t>
        </is>
      </c>
      <c r="D2075" t="inlineStr">
        <is>
          <t>Semestral</t>
        </is>
      </c>
      <c r="E2075" t="inlineStr">
        <is>
          <t>Positivo</t>
        </is>
      </c>
      <c r="F2075" s="128" t="n">
        <v>44742</v>
      </c>
      <c r="G2075">
        <f>YEAR(F2075)</f>
        <v/>
      </c>
      <c r="H2075">
        <f>PROPER(TEXT(F2075,"mmmm"))</f>
        <v/>
      </c>
      <c r="I2075">
        <f>IF(OR(H2075="Enero",H2075="Febrero",H2075="Marzo",H2075="Abril",H2075="Mayo",H2075="Junio"),G2075&amp;"-1",IF(OR(H2075="Julio",H2075="Agosto",H2075="Septiembre",H2075="Octubre",H2075="Noviembre",H2075="Diciembre"),G2075&amp;"-2"))</f>
        <v/>
      </c>
      <c r="J2075" t="n">
        <v>1</v>
      </c>
      <c r="K2075" t="n">
        <v>33275</v>
      </c>
      <c r="L2075" s="59">
        <f>IFERROR(IF(OR(J2075=0,K2075=""),"",IF(E2075="Positivo",MIN(MAX(K2075/J2075,0),1.3),MIN(MAX(J2075/K2075,0),1.3))),"")</f>
        <v/>
      </c>
      <c r="M2075" s="59">
        <f>IFERROR(IF(OR(J2075=0,K2075=""),"",IF(E2075="Positivo",MAX(K2075/J2075,0),MAX(J2075/K2075,0))),"")</f>
        <v/>
      </c>
      <c r="N2075" t="inlineStr">
        <is>
          <t>%</t>
        </is>
      </c>
      <c r="O2075" t="inlineStr">
        <is>
          <t>%</t>
        </is>
      </c>
      <c r="P2075" t="n">
        <v>0</v>
      </c>
      <c r="Q2075" t="n">
        <v>0</v>
      </c>
      <c r="R2075">
        <f>A2075&amp;"-"&amp;YEAR(F2075)&amp;"-"&amp;IF(LEN(MONTH(F2075))=1,"0"&amp;MONTH(F2075),MONTH(F2075))&amp;"-"&amp;IF(LEN(DAY(F2075))=1,"0"&amp;DAY(F2075),DAY(F2075))</f>
        <v/>
      </c>
      <c r="S2075" t="inlineStr"/>
    </row>
    <row r="2076">
      <c r="A2076" t="n">
        <v>220</v>
      </c>
      <c r="B2076" t="inlineStr">
        <is>
          <t>Disminución del Consumo de Agua per Cápita</t>
        </is>
      </c>
      <c r="C2076" t="inlineStr">
        <is>
          <t>GESTIÓN AMBIENTAL</t>
        </is>
      </c>
      <c r="D2076" t="inlineStr">
        <is>
          <t>Semestral</t>
        </is>
      </c>
      <c r="E2076" t="inlineStr">
        <is>
          <t>Positivo</t>
        </is>
      </c>
      <c r="F2076" s="128" t="n">
        <v>44926</v>
      </c>
      <c r="G2076">
        <f>YEAR(F2076)</f>
        <v/>
      </c>
      <c r="H2076">
        <f>PROPER(TEXT(F2076,"mmmm"))</f>
        <v/>
      </c>
      <c r="I2076">
        <f>IF(OR(H2076="Enero",H2076="Febrero",H2076="Marzo",H2076="Abril",H2076="Mayo",H2076="Junio"),G2076&amp;"-1",IF(OR(H2076="Julio",H2076="Agosto",H2076="Septiembre",H2076="Octubre",H2076="Noviembre",H2076="Diciembre"),G2076&amp;"-2"))</f>
        <v/>
      </c>
      <c r="J2076" t="n">
        <v>1</v>
      </c>
      <c r="K2076" t="n">
        <v>32215.66666666667</v>
      </c>
      <c r="L2076" s="59">
        <f>IFERROR(IF(OR(J2076=0,K2076=""),"",IF(E2076="Positivo",MIN(MAX(K2076/J2076,0),1.3),MIN(MAX(J2076/K2076,0),1.3))),"")</f>
        <v/>
      </c>
      <c r="M2076" s="59">
        <f>IFERROR(IF(OR(J2076=0,K2076=""),"",IF(E2076="Positivo",MAX(K2076/J2076,0),MAX(J2076/K2076,0))),"")</f>
        <v/>
      </c>
      <c r="N2076" t="inlineStr">
        <is>
          <t>%</t>
        </is>
      </c>
      <c r="O2076" t="inlineStr">
        <is>
          <t>%</t>
        </is>
      </c>
      <c r="P2076" t="n">
        <v>0</v>
      </c>
      <c r="Q2076" t="n">
        <v>0</v>
      </c>
      <c r="R2076">
        <f>A2076&amp;"-"&amp;YEAR(F2076)&amp;"-"&amp;IF(LEN(MONTH(F2076))=1,"0"&amp;MONTH(F2076),MONTH(F2076))&amp;"-"&amp;IF(LEN(DAY(F2076))=1,"0"&amp;DAY(F2076),DAY(F2076))</f>
        <v/>
      </c>
      <c r="S2076" t="inlineStr"/>
    </row>
    <row r="2077">
      <c r="A2077" t="n">
        <v>220</v>
      </c>
      <c r="B2077" t="inlineStr">
        <is>
          <t>Disminución del Consumo de Agua per Cápita</t>
        </is>
      </c>
      <c r="C2077" t="inlineStr">
        <is>
          <t>GESTIÓN AMBIENTAL</t>
        </is>
      </c>
      <c r="D2077" t="inlineStr">
        <is>
          <t>Semestral</t>
        </is>
      </c>
      <c r="E2077" t="inlineStr">
        <is>
          <t>Positivo</t>
        </is>
      </c>
      <c r="F2077" s="128" t="n">
        <v>45291</v>
      </c>
      <c r="G2077">
        <f>YEAR(F2077)</f>
        <v/>
      </c>
      <c r="H2077">
        <f>PROPER(TEXT(F2077,"mmmm"))</f>
        <v/>
      </c>
      <c r="I2077">
        <f>IF(OR(H2077="Enero",H2077="Febrero",H2077="Marzo",H2077="Abril",H2077="Mayo",H2077="Junio"),G2077&amp;"-1",IF(OR(H2077="Julio",H2077="Agosto",H2077="Septiembre",H2077="Octubre",H2077="Noviembre",H2077="Diciembre"),G2077&amp;"-2"))</f>
        <v/>
      </c>
      <c r="J2077" t="n">
        <v>1</v>
      </c>
      <c r="K2077" t="n">
        <v>-38.58</v>
      </c>
      <c r="L2077" s="59">
        <f>IFERROR(IF(OR(J2077=0,K2077=""),"",IF(E2077="Positivo",MIN(MAX(K2077/J2077,0),1.3),MIN(MAX(J2077/K2077,0),1.3))),"")</f>
        <v/>
      </c>
      <c r="M2077" s="59">
        <f>IFERROR(IF(OR(J2077=0,K2077=""),"",IF(E2077="Positivo",MAX(K2077/J2077,0),MAX(J2077/K2077,0))),"")</f>
        <v/>
      </c>
      <c r="N2077" t="inlineStr">
        <is>
          <t>%</t>
        </is>
      </c>
      <c r="O2077" t="inlineStr">
        <is>
          <t>%</t>
        </is>
      </c>
      <c r="P2077" t="n">
        <v>0</v>
      </c>
      <c r="Q2077" t="n">
        <v>0</v>
      </c>
      <c r="R2077">
        <f>A2077&amp;"-"&amp;YEAR(F2077)&amp;"-"&amp;IF(LEN(MONTH(F2077))=1,"0"&amp;MONTH(F2077),MONTH(F2077))&amp;"-"&amp;IF(LEN(DAY(F2077))=1,"0"&amp;DAY(F2077),DAY(F2077))</f>
        <v/>
      </c>
      <c r="S2077" t="inlineStr"/>
    </row>
    <row r="2078">
      <c r="A2078" t="n">
        <v>220</v>
      </c>
      <c r="B2078" t="inlineStr">
        <is>
          <t>Disminución del Consumo de Agua per Cápita</t>
        </is>
      </c>
      <c r="C2078" t="inlineStr">
        <is>
          <t>GESTIÓN AMBIENTAL</t>
        </is>
      </c>
      <c r="D2078" t="inlineStr">
        <is>
          <t>Semestral</t>
        </is>
      </c>
      <c r="E2078" t="inlineStr">
        <is>
          <t>Positivo</t>
        </is>
      </c>
      <c r="F2078" s="128" t="n">
        <v>45838</v>
      </c>
      <c r="G2078">
        <f>YEAR(F2078)</f>
        <v/>
      </c>
      <c r="H2078">
        <f>PROPER(TEXT(F2078,"mmmm"))</f>
        <v/>
      </c>
      <c r="I2078">
        <f>IF(OR(H2078="Enero",H2078="Febrero",H2078="Marzo",H2078="Abril",H2078="Mayo",H2078="Junio"),G2078&amp;"-1",IF(OR(H2078="Julio",H2078="Agosto",H2078="Septiembre",H2078="Octubre",H2078="Noviembre",H2078="Diciembre"),G2078&amp;"-2"))</f>
        <v/>
      </c>
      <c r="J2078" t="n">
        <v>1</v>
      </c>
      <c r="K2078" t="n">
        <v>19389.41666666667</v>
      </c>
      <c r="L2078" s="59">
        <f>IFERROR(IF(OR(J2078=0,K2078=""),"",IF(E2078="Positivo",MIN(MAX(K2078/J2078,0),1.3),MIN(MAX(J2078/K2078,0),1.3))),"")</f>
        <v/>
      </c>
      <c r="M2078" s="59">
        <f>IFERROR(IF(OR(J2078=0,K2078=""),"",IF(E2078="Positivo",MAX(K2078/J2078,0),MAX(J2078/K2078,0))),"")</f>
        <v/>
      </c>
      <c r="N2078" t="inlineStr">
        <is>
          <t>%</t>
        </is>
      </c>
      <c r="O2078" t="inlineStr">
        <is>
          <t>%</t>
        </is>
      </c>
      <c r="P2078" t="n">
        <v>0</v>
      </c>
      <c r="Q2078" t="n">
        <v>0</v>
      </c>
      <c r="R2078">
        <f>A2078&amp;"-"&amp;YEAR(F2078)&amp;"-"&amp;IF(LEN(MONTH(F2078))=1,"0"&amp;MONTH(F2078),MONTH(F2078))&amp;"-"&amp;IF(LEN(DAY(F2078))=1,"0"&amp;DAY(F2078),DAY(F2078))</f>
        <v/>
      </c>
      <c r="S2078" t="inlineStr"/>
    </row>
    <row r="2079">
      <c r="A2079" t="n">
        <v>220</v>
      </c>
      <c r="B2079" t="inlineStr">
        <is>
          <t>Disminución del Consumo de Agua per Cápita</t>
        </is>
      </c>
      <c r="C2079" t="inlineStr">
        <is>
          <t>GESTIÓN AMBIENTAL</t>
        </is>
      </c>
      <c r="D2079" t="inlineStr">
        <is>
          <t>Semestral</t>
        </is>
      </c>
      <c r="E2079" t="inlineStr">
        <is>
          <t>Positivo</t>
        </is>
      </c>
      <c r="F2079" s="128" t="n">
        <v>46022</v>
      </c>
      <c r="G2079">
        <f>YEAR(F2079)</f>
        <v/>
      </c>
      <c r="H2079">
        <f>PROPER(TEXT(F2079,"mmmm"))</f>
        <v/>
      </c>
      <c r="I2079">
        <f>IF(OR(H2079="Enero",H2079="Febrero",H2079="Marzo",H2079="Abril",H2079="Mayo",H2079="Junio"),G2079&amp;"-1",IF(OR(H2079="Julio",H2079="Agosto",H2079="Septiembre",H2079="Octubre",H2079="Noviembre",H2079="Diciembre"),G2079&amp;"-2"))</f>
        <v/>
      </c>
      <c r="J2079" t="n">
        <v>1</v>
      </c>
      <c r="K2079" t="n">
        <v>19192.58333333333</v>
      </c>
      <c r="L2079" s="59">
        <f>IFERROR(IF(OR(J2079=0,K2079=""),"",IF(E2079="Positivo",MIN(MAX(K2079/J2079,0),1.3),MIN(MAX(J2079/K2079,0),1.3))),"")</f>
        <v/>
      </c>
      <c r="M2079" s="59">
        <f>IFERROR(IF(OR(J2079=0,K2079=""),"",IF(E2079="Positivo",MAX(K2079/J2079,0),MAX(J2079/K2079,0))),"")</f>
        <v/>
      </c>
      <c r="N2079" t="inlineStr">
        <is>
          <t>%</t>
        </is>
      </c>
      <c r="O2079" t="inlineStr">
        <is>
          <t>%</t>
        </is>
      </c>
      <c r="P2079" t="n">
        <v>0</v>
      </c>
      <c r="Q2079" t="n">
        <v>0</v>
      </c>
      <c r="R2079">
        <f>A2079&amp;"-"&amp;YEAR(F2079)&amp;"-"&amp;IF(LEN(MONTH(F2079))=1,"0"&amp;MONTH(F2079),MONTH(F2079))&amp;"-"&amp;IF(LEN(DAY(F2079))=1,"0"&amp;DAY(F2079),DAY(F2079))</f>
        <v/>
      </c>
      <c r="S2079" t="inlineStr"/>
    </row>
    <row r="2080">
      <c r="A2080" t="n">
        <v>221</v>
      </c>
      <c r="B2080" t="inlineStr">
        <is>
          <t>Riesgo de la Calidad del Agua Potable</t>
        </is>
      </c>
      <c r="C2080" t="inlineStr">
        <is>
          <t>GESTIÓN AMBIENTAL</t>
        </is>
      </c>
      <c r="D2080" t="inlineStr">
        <is>
          <t>Anual</t>
        </is>
      </c>
      <c r="E2080" t="inlineStr">
        <is>
          <t>Positivo</t>
        </is>
      </c>
      <c r="F2080" s="128" t="n">
        <v>44926</v>
      </c>
      <c r="G2080">
        <f>YEAR(F2080)</f>
        <v/>
      </c>
      <c r="H2080">
        <f>PROPER(TEXT(F2080,"mmmm"))</f>
        <v/>
      </c>
      <c r="I2080">
        <f>IF(OR(H2080="Enero",H2080="Febrero",H2080="Marzo",H2080="Abril",H2080="Mayo",H2080="Junio"),G2080&amp;"-1",IF(OR(H2080="Julio",H2080="Agosto",H2080="Septiembre",H2080="Octubre",H2080="Noviembre",H2080="Diciembre"),G2080&amp;"-2"))</f>
        <v/>
      </c>
      <c r="J2080" t="n">
        <v>100</v>
      </c>
      <c r="K2080" t="n">
        <v>100</v>
      </c>
      <c r="L2080" s="59">
        <f>IFERROR(IF(OR(J2080=0,K2080=""),"",IF(E2080="Positivo",MIN(MAX(K2080/J2080,0),1.3),MIN(MAX(J2080/K2080,0),1.3))),"")</f>
        <v/>
      </c>
      <c r="M2080" s="59">
        <f>IFERROR(IF(OR(J2080=0,K2080=""),"",IF(E2080="Positivo",MAX(K2080/J2080,0),MAX(J2080/K2080,0))),"")</f>
        <v/>
      </c>
      <c r="N2080" t="inlineStr">
        <is>
          <t>%</t>
        </is>
      </c>
      <c r="O2080" t="inlineStr">
        <is>
          <t>%</t>
        </is>
      </c>
      <c r="P2080" t="n">
        <v>0</v>
      </c>
      <c r="Q2080" t="n">
        <v>0</v>
      </c>
      <c r="R2080">
        <f>A2080&amp;"-"&amp;YEAR(F2080)&amp;"-"&amp;IF(LEN(MONTH(F2080))=1,"0"&amp;MONTH(F2080),MONTH(F2080))&amp;"-"&amp;IF(LEN(DAY(F2080))=1,"0"&amp;DAY(F2080),DAY(F2080))</f>
        <v/>
      </c>
      <c r="S2080" t="inlineStr"/>
    </row>
    <row r="2081">
      <c r="A2081" t="n">
        <v>221</v>
      </c>
      <c r="B2081" t="inlineStr">
        <is>
          <t>Riesgo de la Calidad del Agua Potable</t>
        </is>
      </c>
      <c r="C2081" t="inlineStr">
        <is>
          <t>GESTIÓN AMBIENTAL</t>
        </is>
      </c>
      <c r="D2081" t="inlineStr">
        <is>
          <t>Anual</t>
        </is>
      </c>
      <c r="E2081" t="inlineStr">
        <is>
          <t>Positivo</t>
        </is>
      </c>
      <c r="F2081" s="128" t="n">
        <v>45291</v>
      </c>
      <c r="G2081">
        <f>YEAR(F2081)</f>
        <v/>
      </c>
      <c r="H2081">
        <f>PROPER(TEXT(F2081,"mmmm"))</f>
        <v/>
      </c>
      <c r="I2081">
        <f>IF(OR(H2081="Enero",H2081="Febrero",H2081="Marzo",H2081="Abril",H2081="Mayo",H2081="Junio"),G2081&amp;"-1",IF(OR(H2081="Julio",H2081="Agosto",H2081="Septiembre",H2081="Octubre",H2081="Noviembre",H2081="Diciembre"),G2081&amp;"-2"))</f>
        <v/>
      </c>
      <c r="J2081" t="n">
        <v>100</v>
      </c>
      <c r="K2081" t="n">
        <v>100</v>
      </c>
      <c r="L2081" s="59">
        <f>IFERROR(IF(OR(J2081=0,K2081=""),"",IF(E2081="Positivo",MIN(MAX(K2081/J2081,0),1.3),MIN(MAX(J2081/K2081,0),1.3))),"")</f>
        <v/>
      </c>
      <c r="M2081" s="59">
        <f>IFERROR(IF(OR(J2081=0,K2081=""),"",IF(E2081="Positivo",MAX(K2081/J2081,0),MAX(J2081/K2081,0))),"")</f>
        <v/>
      </c>
      <c r="N2081" t="inlineStr">
        <is>
          <t>%</t>
        </is>
      </c>
      <c r="O2081" t="inlineStr">
        <is>
          <t>%</t>
        </is>
      </c>
      <c r="P2081" t="n">
        <v>0</v>
      </c>
      <c r="Q2081" t="n">
        <v>0</v>
      </c>
      <c r="R2081">
        <f>A2081&amp;"-"&amp;YEAR(F2081)&amp;"-"&amp;IF(LEN(MONTH(F2081))=1,"0"&amp;MONTH(F2081),MONTH(F2081))&amp;"-"&amp;IF(LEN(DAY(F2081))=1,"0"&amp;DAY(F2081),DAY(F2081))</f>
        <v/>
      </c>
      <c r="S2081" t="inlineStr"/>
    </row>
    <row r="2082">
      <c r="A2082" t="n">
        <v>221</v>
      </c>
      <c r="B2082" t="inlineStr">
        <is>
          <t>Riesgo de la Calidad del Agua Potable</t>
        </is>
      </c>
      <c r="C2082" t="inlineStr">
        <is>
          <t>GESTIÓN AMBIENTAL</t>
        </is>
      </c>
      <c r="D2082" t="inlineStr">
        <is>
          <t>Anual</t>
        </is>
      </c>
      <c r="E2082" t="inlineStr">
        <is>
          <t>Positivo</t>
        </is>
      </c>
      <c r="F2082" s="128" t="n">
        <v>46022</v>
      </c>
      <c r="G2082">
        <f>YEAR(F2082)</f>
        <v/>
      </c>
      <c r="H2082">
        <f>PROPER(TEXT(F2082,"mmmm"))</f>
        <v/>
      </c>
      <c r="I2082">
        <f>IF(OR(H2082="Enero",H2082="Febrero",H2082="Marzo",H2082="Abril",H2082="Mayo",H2082="Junio"),G2082&amp;"-1",IF(OR(H2082="Julio",H2082="Agosto",H2082="Septiembre",H2082="Octubre",H2082="Noviembre",H2082="Diciembre"),G2082&amp;"-2"))</f>
        <v/>
      </c>
      <c r="J2082" t="n">
        <v>100</v>
      </c>
      <c r="K2082" t="n">
        <v>18.33333333333333</v>
      </c>
      <c r="L2082" s="59">
        <f>IFERROR(IF(OR(J2082=0,K2082=""),"",IF(E2082="Positivo",MIN(MAX(K2082/J2082,0),1.3),MIN(MAX(J2082/K2082,0),1.3))),"")</f>
        <v/>
      </c>
      <c r="M2082" s="59">
        <f>IFERROR(IF(OR(J2082=0,K2082=""),"",IF(E2082="Positivo",MAX(K2082/J2082,0),MAX(J2082/K2082,0))),"")</f>
        <v/>
      </c>
      <c r="N2082" t="inlineStr">
        <is>
          <t>%</t>
        </is>
      </c>
      <c r="O2082" t="inlineStr">
        <is>
          <t>%</t>
        </is>
      </c>
      <c r="P2082" t="n">
        <v>0</v>
      </c>
      <c r="Q2082" t="n">
        <v>0</v>
      </c>
      <c r="R2082">
        <f>A2082&amp;"-"&amp;YEAR(F2082)&amp;"-"&amp;IF(LEN(MONTH(F2082))=1,"0"&amp;MONTH(F2082),MONTH(F2082))&amp;"-"&amp;IF(LEN(DAY(F2082))=1,"0"&amp;DAY(F2082),DAY(F2082))</f>
        <v/>
      </c>
      <c r="S2082" t="inlineStr"/>
    </row>
    <row r="2083">
      <c r="A2083" t="n">
        <v>222</v>
      </c>
      <c r="B2083" t="inlineStr">
        <is>
          <t>Calidad de las Aguas Residuales Domesticas</t>
        </is>
      </c>
      <c r="C2083" t="inlineStr">
        <is>
          <t>GESTIÓN AMBIENTAL</t>
        </is>
      </c>
      <c r="D2083" t="inlineStr">
        <is>
          <t>Anual</t>
        </is>
      </c>
      <c r="E2083" t="inlineStr">
        <is>
          <t>Positivo</t>
        </is>
      </c>
      <c r="F2083" s="128" t="n">
        <v>45291</v>
      </c>
      <c r="G2083">
        <f>YEAR(F2083)</f>
        <v/>
      </c>
      <c r="H2083">
        <f>PROPER(TEXT(F2083,"mmmm"))</f>
        <v/>
      </c>
      <c r="I2083">
        <f>IF(OR(H2083="Enero",H2083="Febrero",H2083="Marzo",H2083="Abril",H2083="Mayo",H2083="Junio"),G2083&amp;"-1",IF(OR(H2083="Julio",H2083="Agosto",H2083="Septiembre",H2083="Octubre",H2083="Noviembre",H2083="Diciembre"),G2083&amp;"-2"))</f>
        <v/>
      </c>
      <c r="J2083" t="n">
        <v>90</v>
      </c>
      <c r="K2083" t="n">
        <v>68.75</v>
      </c>
      <c r="L2083" s="59">
        <f>IFERROR(IF(OR(J2083=0,K2083=""),"",IF(E2083="Positivo",MIN(MAX(K2083/J2083,0),1.3),MIN(MAX(J2083/K2083,0),1.3))),"")</f>
        <v/>
      </c>
      <c r="M2083" s="59">
        <f>IFERROR(IF(OR(J2083=0,K2083=""),"",IF(E2083="Positivo",MAX(K2083/J2083,0),MAX(J2083/K2083,0))),"")</f>
        <v/>
      </c>
      <c r="N2083" t="inlineStr">
        <is>
          <t>%</t>
        </is>
      </c>
      <c r="O2083" t="inlineStr">
        <is>
          <t>%</t>
        </is>
      </c>
      <c r="P2083" t="n">
        <v>0</v>
      </c>
      <c r="Q2083" t="n">
        <v>0</v>
      </c>
      <c r="R2083">
        <f>A2083&amp;"-"&amp;YEAR(F2083)&amp;"-"&amp;IF(LEN(MONTH(F2083))=1,"0"&amp;MONTH(F2083),MONTH(F2083))&amp;"-"&amp;IF(LEN(DAY(F2083))=1,"0"&amp;DAY(F2083),DAY(F2083))</f>
        <v/>
      </c>
      <c r="S2083" t="inlineStr"/>
    </row>
    <row r="2084">
      <c r="A2084" t="n">
        <v>222</v>
      </c>
      <c r="B2084" t="inlineStr">
        <is>
          <t>Calidad de las Aguas Residuales Domesticas</t>
        </is>
      </c>
      <c r="C2084" t="inlineStr">
        <is>
          <t>GESTIÓN AMBIENTAL</t>
        </is>
      </c>
      <c r="D2084" t="inlineStr">
        <is>
          <t>Anual</t>
        </is>
      </c>
      <c r="E2084" t="inlineStr">
        <is>
          <t>Positivo</t>
        </is>
      </c>
      <c r="F2084" s="128" t="n">
        <v>46022</v>
      </c>
      <c r="G2084">
        <f>YEAR(F2084)</f>
        <v/>
      </c>
      <c r="H2084">
        <f>PROPER(TEXT(F2084,"mmmm"))</f>
        <v/>
      </c>
      <c r="I2084">
        <f>IF(OR(H2084="Enero",H2084="Febrero",H2084="Marzo",H2084="Abril",H2084="Mayo",H2084="Junio"),G2084&amp;"-1",IF(OR(H2084="Julio",H2084="Agosto",H2084="Septiembre",H2084="Octubre",H2084="Noviembre",H2084="Diciembre"),G2084&amp;"-2"))</f>
        <v/>
      </c>
      <c r="J2084" t="n">
        <v>90</v>
      </c>
      <c r="K2084" t="n">
        <v>68.75</v>
      </c>
      <c r="L2084" s="59">
        <f>IFERROR(IF(OR(J2084=0,K2084=""),"",IF(E2084="Positivo",MIN(MAX(K2084/J2084,0),1.3),MIN(MAX(J2084/K2084,0),1.3))),"")</f>
        <v/>
      </c>
      <c r="M2084" s="59">
        <f>IFERROR(IF(OR(J2084=0,K2084=""),"",IF(E2084="Positivo",MAX(K2084/J2084,0),MAX(J2084/K2084,0))),"")</f>
        <v/>
      </c>
      <c r="N2084" t="inlineStr">
        <is>
          <t>%</t>
        </is>
      </c>
      <c r="O2084" t="inlineStr">
        <is>
          <t>%</t>
        </is>
      </c>
      <c r="P2084" t="n">
        <v>0</v>
      </c>
      <c r="Q2084" t="n">
        <v>0</v>
      </c>
      <c r="R2084">
        <f>A2084&amp;"-"&amp;YEAR(F2084)&amp;"-"&amp;IF(LEN(MONTH(F2084))=1,"0"&amp;MONTH(F2084),MONTH(F2084))&amp;"-"&amp;IF(LEN(DAY(F2084))=1,"0"&amp;DAY(F2084),DAY(F2084))</f>
        <v/>
      </c>
      <c r="S2084" t="inlineStr"/>
    </row>
    <row r="2085">
      <c r="A2085" t="n">
        <v>223</v>
      </c>
      <c r="B2085" t="inlineStr">
        <is>
          <t>Registro de Publicidad Exterior Visual</t>
        </is>
      </c>
      <c r="C2085" t="inlineStr">
        <is>
          <t>GESTIÓN AMBIENTAL</t>
        </is>
      </c>
      <c r="D2085" t="inlineStr">
        <is>
          <t>Anual</t>
        </is>
      </c>
      <c r="E2085" t="inlineStr">
        <is>
          <t>Positivo</t>
        </is>
      </c>
      <c r="F2085" s="128" t="n">
        <v>44926</v>
      </c>
      <c r="G2085">
        <f>YEAR(F2085)</f>
        <v/>
      </c>
      <c r="H2085">
        <f>PROPER(TEXT(F2085,"mmmm"))</f>
        <v/>
      </c>
      <c r="I2085">
        <f>IF(OR(H2085="Enero",H2085="Febrero",H2085="Marzo",H2085="Abril",H2085="Mayo",H2085="Junio"),G2085&amp;"-1",IF(OR(H2085="Julio",H2085="Agosto",H2085="Septiembre",H2085="Octubre",H2085="Noviembre",H2085="Diciembre"),G2085&amp;"-2"))</f>
        <v/>
      </c>
      <c r="J2085" t="n">
        <v>100</v>
      </c>
      <c r="K2085" t="n">
        <v>0</v>
      </c>
      <c r="L2085" s="59">
        <f>IFERROR(IF(OR(J2085=0,K2085=""),"",IF(E2085="Positivo",MIN(MAX(K2085/J2085,0),1.3),MIN(MAX(J2085/K2085,0),1.3))),"")</f>
        <v/>
      </c>
      <c r="M2085" s="59">
        <f>IFERROR(IF(OR(J2085=0,K2085=""),"",IF(E2085="Positivo",MAX(K2085/J2085,0),MAX(J2085/K2085,0))),"")</f>
        <v/>
      </c>
      <c r="N2085" t="inlineStr">
        <is>
          <t>%</t>
        </is>
      </c>
      <c r="O2085" t="inlineStr">
        <is>
          <t>%</t>
        </is>
      </c>
      <c r="P2085" t="n">
        <v>0</v>
      </c>
      <c r="Q2085" t="n">
        <v>0</v>
      </c>
      <c r="R2085">
        <f>A2085&amp;"-"&amp;YEAR(F2085)&amp;"-"&amp;IF(LEN(MONTH(F2085))=1,"0"&amp;MONTH(F2085),MONTH(F2085))&amp;"-"&amp;IF(LEN(DAY(F2085))=1,"0"&amp;DAY(F2085),DAY(F2085))</f>
        <v/>
      </c>
      <c r="S2085" t="inlineStr"/>
    </row>
    <row r="2086">
      <c r="A2086" t="n">
        <v>223</v>
      </c>
      <c r="B2086" t="inlineStr">
        <is>
          <t>Registro de Publicidad Exterior Visual</t>
        </is>
      </c>
      <c r="C2086" t="inlineStr">
        <is>
          <t>GESTIÓN AMBIENTAL</t>
        </is>
      </c>
      <c r="D2086" t="inlineStr">
        <is>
          <t>Anual</t>
        </is>
      </c>
      <c r="E2086" t="inlineStr">
        <is>
          <t>Positivo</t>
        </is>
      </c>
      <c r="F2086" s="128" t="n">
        <v>45291</v>
      </c>
      <c r="G2086">
        <f>YEAR(F2086)</f>
        <v/>
      </c>
      <c r="H2086">
        <f>PROPER(TEXT(F2086,"mmmm"))</f>
        <v/>
      </c>
      <c r="I2086">
        <f>IF(OR(H2086="Enero",H2086="Febrero",H2086="Marzo",H2086="Abril",H2086="Mayo",H2086="Junio"),G2086&amp;"-1",IF(OR(H2086="Julio",H2086="Agosto",H2086="Septiembre",H2086="Octubre",H2086="Noviembre",H2086="Diciembre"),G2086&amp;"-2"))</f>
        <v/>
      </c>
      <c r="J2086" t="n">
        <v>100</v>
      </c>
      <c r="K2086" t="n">
        <v>16</v>
      </c>
      <c r="L2086" s="59">
        <f>IFERROR(IF(OR(J2086=0,K2086=""),"",IF(E2086="Positivo",MIN(MAX(K2086/J2086,0),1.3),MIN(MAX(J2086/K2086,0),1.3))),"")</f>
        <v/>
      </c>
      <c r="M2086" s="59">
        <f>IFERROR(IF(OR(J2086=0,K2086=""),"",IF(E2086="Positivo",MAX(K2086/J2086,0),MAX(J2086/K2086,0))),"")</f>
        <v/>
      </c>
      <c r="N2086" t="inlineStr">
        <is>
          <t>%</t>
        </is>
      </c>
      <c r="O2086" t="inlineStr">
        <is>
          <t>%</t>
        </is>
      </c>
      <c r="P2086" t="n">
        <v>0</v>
      </c>
      <c r="Q2086" t="n">
        <v>0</v>
      </c>
      <c r="R2086">
        <f>A2086&amp;"-"&amp;YEAR(F2086)&amp;"-"&amp;IF(LEN(MONTH(F2086))=1,"0"&amp;MONTH(F2086),MONTH(F2086))&amp;"-"&amp;IF(LEN(DAY(F2086))=1,"0"&amp;DAY(F2086),DAY(F2086))</f>
        <v/>
      </c>
      <c r="S2086" t="inlineStr"/>
    </row>
    <row r="2087">
      <c r="A2087" t="n">
        <v>223</v>
      </c>
      <c r="B2087" t="inlineStr">
        <is>
          <t>Registro de Publicidad Exterior Visual</t>
        </is>
      </c>
      <c r="C2087" t="inlineStr">
        <is>
          <t>GESTIÓN AMBIENTAL</t>
        </is>
      </c>
      <c r="D2087" t="inlineStr">
        <is>
          <t>Anual</t>
        </is>
      </c>
      <c r="E2087" t="inlineStr">
        <is>
          <t>Positivo</t>
        </is>
      </c>
      <c r="F2087" s="128" t="n">
        <v>46022</v>
      </c>
      <c r="G2087">
        <f>YEAR(F2087)</f>
        <v/>
      </c>
      <c r="H2087">
        <f>PROPER(TEXT(F2087,"mmmm"))</f>
        <v/>
      </c>
      <c r="I2087">
        <f>IF(OR(H2087="Enero",H2087="Febrero",H2087="Marzo",H2087="Abril",H2087="Mayo",H2087="Junio"),G2087&amp;"-1",IF(OR(H2087="Julio",H2087="Agosto",H2087="Septiembre",H2087="Octubre",H2087="Noviembre",H2087="Diciembre"),G2087&amp;"-2"))</f>
        <v/>
      </c>
      <c r="J2087" t="n">
        <v>100</v>
      </c>
      <c r="K2087" t="n">
        <v>11.5</v>
      </c>
      <c r="L2087" s="59">
        <f>IFERROR(IF(OR(J2087=0,K2087=""),"",IF(E2087="Positivo",MIN(MAX(K2087/J2087,0),1.3),MIN(MAX(J2087/K2087,0),1.3))),"")</f>
        <v/>
      </c>
      <c r="M2087" s="59">
        <f>IFERROR(IF(OR(J2087=0,K2087=""),"",IF(E2087="Positivo",MAX(K2087/J2087,0),MAX(J2087/K2087,0))),"")</f>
        <v/>
      </c>
      <c r="N2087" t="inlineStr">
        <is>
          <t>%</t>
        </is>
      </c>
      <c r="O2087" t="inlineStr">
        <is>
          <t>%</t>
        </is>
      </c>
      <c r="P2087" t="n">
        <v>0</v>
      </c>
      <c r="Q2087" t="n">
        <v>0</v>
      </c>
      <c r="R2087">
        <f>A2087&amp;"-"&amp;YEAR(F2087)&amp;"-"&amp;IF(LEN(MONTH(F2087))=1,"0"&amp;MONTH(F2087),MONTH(F2087))&amp;"-"&amp;IF(LEN(DAY(F2087))=1,"0"&amp;DAY(F2087),DAY(F2087))</f>
        <v/>
      </c>
      <c r="S2087" t="inlineStr"/>
    </row>
    <row r="2088">
      <c r="A2088" t="n">
        <v>224</v>
      </c>
      <c r="B2088" t="inlineStr">
        <is>
          <t>Cumplimiento Nivel de Emisión de Ruido</t>
        </is>
      </c>
      <c r="C2088" t="inlineStr">
        <is>
          <t>GESTIÓN AMBIENTAL</t>
        </is>
      </c>
      <c r="D2088" t="inlineStr">
        <is>
          <t>Anual</t>
        </is>
      </c>
      <c r="E2088" t="inlineStr">
        <is>
          <t>Positivo</t>
        </is>
      </c>
      <c r="F2088" s="128" t="n">
        <v>45291</v>
      </c>
      <c r="G2088">
        <f>YEAR(F2088)</f>
        <v/>
      </c>
      <c r="H2088">
        <f>PROPER(TEXT(F2088,"mmmm"))</f>
        <v/>
      </c>
      <c r="I2088">
        <f>IF(OR(H2088="Enero",H2088="Febrero",H2088="Marzo",H2088="Abril",H2088="Mayo",H2088="Junio"),G2088&amp;"-1",IF(OR(H2088="Julio",H2088="Agosto",H2088="Septiembre",H2088="Octubre",H2088="Noviembre",H2088="Diciembre"),G2088&amp;"-2"))</f>
        <v/>
      </c>
      <c r="J2088" t="n">
        <v>400</v>
      </c>
      <c r="K2088" t="n">
        <v>13</v>
      </c>
      <c r="L2088" s="59">
        <f>IFERROR(IF(OR(J2088=0,K2088=""),"",IF(E2088="Positivo",MIN(MAX(K2088/J2088,0),1.3),MIN(MAX(J2088/K2088,0),1.3))),"")</f>
        <v/>
      </c>
      <c r="M2088" s="59">
        <f>IFERROR(IF(OR(J2088=0,K2088=""),"",IF(E2088="Positivo",MAX(K2088/J2088,0),MAX(J2088/K2088,0))),"")</f>
        <v/>
      </c>
      <c r="N2088" t="inlineStr">
        <is>
          <t>%</t>
        </is>
      </c>
      <c r="O2088" t="inlineStr">
        <is>
          <t>%</t>
        </is>
      </c>
      <c r="P2088" t="n">
        <v>0</v>
      </c>
      <c r="Q2088" t="n">
        <v>0</v>
      </c>
      <c r="R2088">
        <f>A2088&amp;"-"&amp;YEAR(F2088)&amp;"-"&amp;IF(LEN(MONTH(F2088))=1,"0"&amp;MONTH(F2088),MONTH(F2088))&amp;"-"&amp;IF(LEN(DAY(F2088))=1,"0"&amp;DAY(F2088),DAY(F2088))</f>
        <v/>
      </c>
      <c r="S2088" t="inlineStr"/>
    </row>
    <row r="2089">
      <c r="A2089" t="n">
        <v>224</v>
      </c>
      <c r="B2089" t="inlineStr">
        <is>
          <t>Cumplimiento Nivel de Emisión de Ruido</t>
        </is>
      </c>
      <c r="C2089" t="inlineStr">
        <is>
          <t>GESTIÓN AMBIENTAL</t>
        </is>
      </c>
      <c r="D2089" t="inlineStr">
        <is>
          <t>Anual</t>
        </is>
      </c>
      <c r="E2089" t="inlineStr">
        <is>
          <t>Positivo</t>
        </is>
      </c>
      <c r="F2089" s="128" t="n">
        <v>46022</v>
      </c>
      <c r="G2089">
        <f>YEAR(F2089)</f>
        <v/>
      </c>
      <c r="H2089">
        <f>PROPER(TEXT(F2089,"mmmm"))</f>
        <v/>
      </c>
      <c r="I2089">
        <f>IF(OR(H2089="Enero",H2089="Febrero",H2089="Marzo",H2089="Abril",H2089="Mayo",H2089="Junio"),G2089&amp;"-1",IF(OR(H2089="Julio",H2089="Agosto",H2089="Septiembre",H2089="Octubre",H2089="Noviembre",H2089="Diciembre"),G2089&amp;"-2"))</f>
        <v/>
      </c>
      <c r="J2089" t="n">
        <v>600</v>
      </c>
      <c r="K2089" t="n">
        <v>16</v>
      </c>
      <c r="L2089" s="59">
        <f>IFERROR(IF(OR(J2089=0,K2089=""),"",IF(E2089="Positivo",MIN(MAX(K2089/J2089,0),1.3),MIN(MAX(J2089/K2089,0),1.3))),"")</f>
        <v/>
      </c>
      <c r="M2089" s="59">
        <f>IFERROR(IF(OR(J2089=0,K2089=""),"",IF(E2089="Positivo",MAX(K2089/J2089,0),MAX(J2089/K2089,0))),"")</f>
        <v/>
      </c>
      <c r="N2089" t="inlineStr">
        <is>
          <t>%</t>
        </is>
      </c>
      <c r="O2089" t="inlineStr">
        <is>
          <t>%</t>
        </is>
      </c>
      <c r="P2089" t="n">
        <v>0</v>
      </c>
      <c r="Q2089" t="n">
        <v>0</v>
      </c>
      <c r="R2089">
        <f>A2089&amp;"-"&amp;YEAR(F2089)&amp;"-"&amp;IF(LEN(MONTH(F2089))=1,"0"&amp;MONTH(F2089),MONTH(F2089))&amp;"-"&amp;IF(LEN(DAY(F2089))=1,"0"&amp;DAY(F2089),DAY(F2089))</f>
        <v/>
      </c>
      <c r="S2089" t="inlineStr"/>
    </row>
    <row r="2090">
      <c r="A2090" t="n">
        <v>225</v>
      </c>
      <c r="B2090" t="inlineStr">
        <is>
          <t>Acciones para el Cuidado y Mantenimiento de las Especies de Flora y el Suelo de las Áreas Naturales</t>
        </is>
      </c>
      <c r="C2090" t="inlineStr">
        <is>
          <t>GESTIÓN AMBIENTAL</t>
        </is>
      </c>
      <c r="D2090" t="inlineStr">
        <is>
          <t>Mensual</t>
        </is>
      </c>
      <c r="E2090" t="inlineStr">
        <is>
          <t>Positivo</t>
        </is>
      </c>
      <c r="F2090" s="128" t="n">
        <v>44592</v>
      </c>
      <c r="G2090">
        <f>YEAR(F2090)</f>
        <v/>
      </c>
      <c r="H2090">
        <f>PROPER(TEXT(F2090,"mmmm"))</f>
        <v/>
      </c>
      <c r="I2090">
        <f>IF(OR(H2090="Enero",H2090="Febrero",H2090="Marzo",H2090="Abril",H2090="Mayo",H2090="Junio"),G2090&amp;"-1",IF(OR(H2090="Julio",H2090="Agosto",H2090="Septiembre",H2090="Octubre",H2090="Noviembre",H2090="Diciembre"),G2090&amp;"-2"))</f>
        <v/>
      </c>
      <c r="J2090" t="n">
        <v>1</v>
      </c>
      <c r="K2090" t="n">
        <v>0</v>
      </c>
      <c r="L2090" s="59">
        <f>IFERROR(IF(OR(J2090=0,K2090=""),"",IF(E2090="Positivo",MIN(MAX(K2090/J2090,0),1.3),MIN(MAX(J2090/K2090,0),1.3))),"")</f>
        <v/>
      </c>
      <c r="M2090" s="59">
        <f>IFERROR(IF(OR(J2090=0,K2090=""),"",IF(E2090="Positivo",MAX(K2090/J2090,0),MAX(J2090/K2090,0))),"")</f>
        <v/>
      </c>
      <c r="N2090" t="inlineStr">
        <is>
          <t>%</t>
        </is>
      </c>
      <c r="O2090" t="inlineStr">
        <is>
          <t>%</t>
        </is>
      </c>
      <c r="P2090" t="n">
        <v>0</v>
      </c>
      <c r="Q2090" t="n">
        <v>0</v>
      </c>
      <c r="R2090">
        <f>A2090&amp;"-"&amp;YEAR(F2090)&amp;"-"&amp;IF(LEN(MONTH(F2090))=1,"0"&amp;MONTH(F2090),MONTH(F2090))&amp;"-"&amp;IF(LEN(DAY(F2090))=1,"0"&amp;DAY(F2090),DAY(F2090))</f>
        <v/>
      </c>
      <c r="S2090" t="inlineStr"/>
    </row>
    <row r="2091">
      <c r="A2091" t="n">
        <v>225</v>
      </c>
      <c r="B2091" t="inlineStr">
        <is>
          <t>Acciones para el Cuidado y Mantenimiento de las Especies de Flora y el Suelo de las Áreas Naturales</t>
        </is>
      </c>
      <c r="C2091" t="inlineStr">
        <is>
          <t>GESTIÓN AMBIENTAL</t>
        </is>
      </c>
      <c r="D2091" t="inlineStr">
        <is>
          <t>Mensual</t>
        </is>
      </c>
      <c r="E2091" t="inlineStr">
        <is>
          <t>Positivo</t>
        </is>
      </c>
      <c r="F2091" s="128" t="n">
        <v>44620</v>
      </c>
      <c r="G2091">
        <f>YEAR(F2091)</f>
        <v/>
      </c>
      <c r="H2091">
        <f>PROPER(TEXT(F2091,"mmmm"))</f>
        <v/>
      </c>
      <c r="I2091">
        <f>IF(OR(H2091="Enero",H2091="Febrero",H2091="Marzo",H2091="Abril",H2091="Mayo",H2091="Junio"),G2091&amp;"-1",IF(OR(H2091="Julio",H2091="Agosto",H2091="Septiembre",H2091="Octubre",H2091="Noviembre",H2091="Diciembre"),G2091&amp;"-2"))</f>
        <v/>
      </c>
      <c r="J2091" t="n">
        <v>1</v>
      </c>
      <c r="K2091" t="n">
        <v>0</v>
      </c>
      <c r="L2091" s="59">
        <f>IFERROR(IF(OR(J2091=0,K2091=""),"",IF(E2091="Positivo",MIN(MAX(K2091/J2091,0),1.3),MIN(MAX(J2091/K2091,0),1.3))),"")</f>
        <v/>
      </c>
      <c r="M2091" s="59">
        <f>IFERROR(IF(OR(J2091=0,K2091=""),"",IF(E2091="Positivo",MAX(K2091/J2091,0),MAX(J2091/K2091,0))),"")</f>
        <v/>
      </c>
      <c r="N2091" t="inlineStr">
        <is>
          <t>%</t>
        </is>
      </c>
      <c r="O2091" t="inlineStr">
        <is>
          <t>%</t>
        </is>
      </c>
      <c r="P2091" t="n">
        <v>0</v>
      </c>
      <c r="Q2091" t="n">
        <v>0</v>
      </c>
      <c r="R2091">
        <f>A2091&amp;"-"&amp;YEAR(F2091)&amp;"-"&amp;IF(LEN(MONTH(F2091))=1,"0"&amp;MONTH(F2091),MONTH(F2091))&amp;"-"&amp;IF(LEN(DAY(F2091))=1,"0"&amp;DAY(F2091),DAY(F2091))</f>
        <v/>
      </c>
      <c r="S2091" t="inlineStr"/>
    </row>
    <row r="2092">
      <c r="A2092" t="n">
        <v>225</v>
      </c>
      <c r="B2092" t="inlineStr">
        <is>
          <t>Acciones para el Cuidado y Mantenimiento de las Especies de Flora y el Suelo de las Áreas Naturales</t>
        </is>
      </c>
      <c r="C2092" t="inlineStr">
        <is>
          <t>GESTIÓN AMBIENTAL</t>
        </is>
      </c>
      <c r="D2092" t="inlineStr">
        <is>
          <t>Mensual</t>
        </is>
      </c>
      <c r="E2092" t="inlineStr">
        <is>
          <t>Positivo</t>
        </is>
      </c>
      <c r="F2092" s="128" t="n">
        <v>44651</v>
      </c>
      <c r="G2092">
        <f>YEAR(F2092)</f>
        <v/>
      </c>
      <c r="H2092">
        <f>PROPER(TEXT(F2092,"mmmm"))</f>
        <v/>
      </c>
      <c r="I2092">
        <f>IF(OR(H2092="Enero",H2092="Febrero",H2092="Marzo",H2092="Abril",H2092="Mayo",H2092="Junio"),G2092&amp;"-1",IF(OR(H2092="Julio",H2092="Agosto",H2092="Septiembre",H2092="Octubre",H2092="Noviembre",H2092="Diciembre"),G2092&amp;"-2"))</f>
        <v/>
      </c>
      <c r="J2092" t="n">
        <v>1</v>
      </c>
      <c r="K2092" t="n">
        <v>0</v>
      </c>
      <c r="L2092" s="59">
        <f>IFERROR(IF(OR(J2092=0,K2092=""),"",IF(E2092="Positivo",MIN(MAX(K2092/J2092,0),1.3),MIN(MAX(J2092/K2092,0),1.3))),"")</f>
        <v/>
      </c>
      <c r="M2092" s="59">
        <f>IFERROR(IF(OR(J2092=0,K2092=""),"",IF(E2092="Positivo",MAX(K2092/J2092,0),MAX(J2092/K2092,0))),"")</f>
        <v/>
      </c>
      <c r="N2092" t="inlineStr">
        <is>
          <t>%</t>
        </is>
      </c>
      <c r="O2092" t="inlineStr">
        <is>
          <t>%</t>
        </is>
      </c>
      <c r="P2092" t="n">
        <v>0</v>
      </c>
      <c r="Q2092" t="n">
        <v>0</v>
      </c>
      <c r="R2092">
        <f>A2092&amp;"-"&amp;YEAR(F2092)&amp;"-"&amp;IF(LEN(MONTH(F2092))=1,"0"&amp;MONTH(F2092),MONTH(F2092))&amp;"-"&amp;IF(LEN(DAY(F2092))=1,"0"&amp;DAY(F2092),DAY(F2092))</f>
        <v/>
      </c>
      <c r="S2092" t="inlineStr"/>
    </row>
    <row r="2093">
      <c r="A2093" t="n">
        <v>225</v>
      </c>
      <c r="B2093" t="inlineStr">
        <is>
          <t>Acciones para el Cuidado y Mantenimiento de las Especies de Flora y el Suelo de las Áreas Naturales</t>
        </is>
      </c>
      <c r="C2093" t="inlineStr">
        <is>
          <t>GESTIÓN AMBIENTAL</t>
        </is>
      </c>
      <c r="D2093" t="inlineStr">
        <is>
          <t>Mensual</t>
        </is>
      </c>
      <c r="E2093" t="inlineStr">
        <is>
          <t>Positivo</t>
        </is>
      </c>
      <c r="F2093" s="128" t="n">
        <v>44681</v>
      </c>
      <c r="G2093">
        <f>YEAR(F2093)</f>
        <v/>
      </c>
      <c r="H2093">
        <f>PROPER(TEXT(F2093,"mmmm"))</f>
        <v/>
      </c>
      <c r="I2093">
        <f>IF(OR(H2093="Enero",H2093="Febrero",H2093="Marzo",H2093="Abril",H2093="Mayo",H2093="Junio"),G2093&amp;"-1",IF(OR(H2093="Julio",H2093="Agosto",H2093="Septiembre",H2093="Octubre",H2093="Noviembre",H2093="Diciembre"),G2093&amp;"-2"))</f>
        <v/>
      </c>
      <c r="J2093" t="n">
        <v>1</v>
      </c>
      <c r="K2093" t="n">
        <v>0</v>
      </c>
      <c r="L2093" s="59">
        <f>IFERROR(IF(OR(J2093=0,K2093=""),"",IF(E2093="Positivo",MIN(MAX(K2093/J2093,0),1.3),MIN(MAX(J2093/K2093,0),1.3))),"")</f>
        <v/>
      </c>
      <c r="M2093" s="59">
        <f>IFERROR(IF(OR(J2093=0,K2093=""),"",IF(E2093="Positivo",MAX(K2093/J2093,0),MAX(J2093/K2093,0))),"")</f>
        <v/>
      </c>
      <c r="N2093" t="inlineStr">
        <is>
          <t>%</t>
        </is>
      </c>
      <c r="O2093" t="inlineStr">
        <is>
          <t>%</t>
        </is>
      </c>
      <c r="P2093" t="n">
        <v>0</v>
      </c>
      <c r="Q2093" t="n">
        <v>0</v>
      </c>
      <c r="R2093">
        <f>A2093&amp;"-"&amp;YEAR(F2093)&amp;"-"&amp;IF(LEN(MONTH(F2093))=1,"0"&amp;MONTH(F2093),MONTH(F2093))&amp;"-"&amp;IF(LEN(DAY(F2093))=1,"0"&amp;DAY(F2093),DAY(F2093))</f>
        <v/>
      </c>
      <c r="S2093" t="inlineStr"/>
    </row>
    <row r="2094">
      <c r="A2094" t="n">
        <v>225</v>
      </c>
      <c r="B2094" t="inlineStr">
        <is>
          <t>Acciones para el Cuidado y Mantenimiento de las Especies de Flora y el Suelo de las Áreas Naturales</t>
        </is>
      </c>
      <c r="C2094" t="inlineStr">
        <is>
          <t>GESTIÓN AMBIENTAL</t>
        </is>
      </c>
      <c r="D2094" t="inlineStr">
        <is>
          <t>Mensual</t>
        </is>
      </c>
      <c r="E2094" t="inlineStr">
        <is>
          <t>Positivo</t>
        </is>
      </c>
      <c r="F2094" s="128" t="n">
        <v>44712</v>
      </c>
      <c r="G2094">
        <f>YEAR(F2094)</f>
        <v/>
      </c>
      <c r="H2094">
        <f>PROPER(TEXT(F2094,"mmmm"))</f>
        <v/>
      </c>
      <c r="I2094">
        <f>IF(OR(H2094="Enero",H2094="Febrero",H2094="Marzo",H2094="Abril",H2094="Mayo",H2094="Junio"),G2094&amp;"-1",IF(OR(H2094="Julio",H2094="Agosto",H2094="Septiembre",H2094="Octubre",H2094="Noviembre",H2094="Diciembre"),G2094&amp;"-2"))</f>
        <v/>
      </c>
      <c r="J2094" t="n">
        <v>1</v>
      </c>
      <c r="K2094" t="n">
        <v>0</v>
      </c>
      <c r="L2094" s="59">
        <f>IFERROR(IF(OR(J2094=0,K2094=""),"",IF(E2094="Positivo",MIN(MAX(K2094/J2094,0),1.3),MIN(MAX(J2094/K2094,0),1.3))),"")</f>
        <v/>
      </c>
      <c r="M2094" s="59">
        <f>IFERROR(IF(OR(J2094=0,K2094=""),"",IF(E2094="Positivo",MAX(K2094/J2094,0),MAX(J2094/K2094,0))),"")</f>
        <v/>
      </c>
      <c r="N2094" t="inlineStr">
        <is>
          <t>%</t>
        </is>
      </c>
      <c r="O2094" t="inlineStr">
        <is>
          <t>%</t>
        </is>
      </c>
      <c r="P2094" t="n">
        <v>0</v>
      </c>
      <c r="Q2094" t="n">
        <v>0</v>
      </c>
      <c r="R2094">
        <f>A2094&amp;"-"&amp;YEAR(F2094)&amp;"-"&amp;IF(LEN(MONTH(F2094))=1,"0"&amp;MONTH(F2094),MONTH(F2094))&amp;"-"&amp;IF(LEN(DAY(F2094))=1,"0"&amp;DAY(F2094),DAY(F2094))</f>
        <v/>
      </c>
      <c r="S2094" t="inlineStr"/>
    </row>
    <row r="2095">
      <c r="A2095" t="n">
        <v>225</v>
      </c>
      <c r="B2095" t="inlineStr">
        <is>
          <t>Acciones para el Cuidado y Mantenimiento de las Especies de Flora y el Suelo de las Áreas Naturales</t>
        </is>
      </c>
      <c r="C2095" t="inlineStr">
        <is>
          <t>GESTIÓN AMBIENTAL</t>
        </is>
      </c>
      <c r="D2095" t="inlineStr">
        <is>
          <t>Mensual</t>
        </is>
      </c>
      <c r="E2095" t="inlineStr">
        <is>
          <t>Positivo</t>
        </is>
      </c>
      <c r="F2095" s="128" t="n">
        <v>44742</v>
      </c>
      <c r="G2095">
        <f>YEAR(F2095)</f>
        <v/>
      </c>
      <c r="H2095">
        <f>PROPER(TEXT(F2095,"mmmm"))</f>
        <v/>
      </c>
      <c r="I2095">
        <f>IF(OR(H2095="Enero",H2095="Febrero",H2095="Marzo",H2095="Abril",H2095="Mayo",H2095="Junio"),G2095&amp;"-1",IF(OR(H2095="Julio",H2095="Agosto",H2095="Septiembre",H2095="Octubre",H2095="Noviembre",H2095="Diciembre"),G2095&amp;"-2"))</f>
        <v/>
      </c>
      <c r="J2095" t="n">
        <v>1</v>
      </c>
      <c r="K2095" t="n">
        <v>0</v>
      </c>
      <c r="L2095" s="59">
        <f>IFERROR(IF(OR(J2095=0,K2095=""),"",IF(E2095="Positivo",MIN(MAX(K2095/J2095,0),1.3),MIN(MAX(J2095/K2095,0),1.3))),"")</f>
        <v/>
      </c>
      <c r="M2095" s="59">
        <f>IFERROR(IF(OR(J2095=0,K2095=""),"",IF(E2095="Positivo",MAX(K2095/J2095,0),MAX(J2095/K2095,0))),"")</f>
        <v/>
      </c>
      <c r="N2095" t="inlineStr">
        <is>
          <t>%</t>
        </is>
      </c>
      <c r="O2095" t="inlineStr">
        <is>
          <t>%</t>
        </is>
      </c>
      <c r="P2095" t="n">
        <v>0</v>
      </c>
      <c r="Q2095" t="n">
        <v>0</v>
      </c>
      <c r="R2095">
        <f>A2095&amp;"-"&amp;YEAR(F2095)&amp;"-"&amp;IF(LEN(MONTH(F2095))=1,"0"&amp;MONTH(F2095),MONTH(F2095))&amp;"-"&amp;IF(LEN(DAY(F2095))=1,"0"&amp;DAY(F2095),DAY(F2095))</f>
        <v/>
      </c>
      <c r="S2095" t="inlineStr"/>
    </row>
    <row r="2096">
      <c r="A2096" t="n">
        <v>225</v>
      </c>
      <c r="B2096" t="inlineStr">
        <is>
          <t>Acciones para el Cuidado y Mantenimiento de las Especies de Flora y el Suelo de las Áreas Naturales</t>
        </is>
      </c>
      <c r="C2096" t="inlineStr">
        <is>
          <t>GESTIÓN AMBIENTAL</t>
        </is>
      </c>
      <c r="D2096" t="inlineStr">
        <is>
          <t>Mensual</t>
        </is>
      </c>
      <c r="E2096" t="inlineStr">
        <is>
          <t>Positivo</t>
        </is>
      </c>
      <c r="F2096" s="128" t="n">
        <v>44773</v>
      </c>
      <c r="G2096">
        <f>YEAR(F2096)</f>
        <v/>
      </c>
      <c r="H2096">
        <f>PROPER(TEXT(F2096,"mmmm"))</f>
        <v/>
      </c>
      <c r="I2096">
        <f>IF(OR(H2096="Enero",H2096="Febrero",H2096="Marzo",H2096="Abril",H2096="Mayo",H2096="Junio"),G2096&amp;"-1",IF(OR(H2096="Julio",H2096="Agosto",H2096="Septiembre",H2096="Octubre",H2096="Noviembre",H2096="Diciembre"),G2096&amp;"-2"))</f>
        <v/>
      </c>
      <c r="J2096" t="n">
        <v>1</v>
      </c>
      <c r="K2096" t="n">
        <v>0</v>
      </c>
      <c r="L2096" s="59">
        <f>IFERROR(IF(OR(J2096=0,K2096=""),"",IF(E2096="Positivo",MIN(MAX(K2096/J2096,0),1.3),MIN(MAX(J2096/K2096,0),1.3))),"")</f>
        <v/>
      </c>
      <c r="M2096" s="59">
        <f>IFERROR(IF(OR(J2096=0,K2096=""),"",IF(E2096="Positivo",MAX(K2096/J2096,0),MAX(J2096/K2096,0))),"")</f>
        <v/>
      </c>
      <c r="N2096" t="inlineStr">
        <is>
          <t>%</t>
        </is>
      </c>
      <c r="O2096" t="inlineStr">
        <is>
          <t>%</t>
        </is>
      </c>
      <c r="P2096" t="n">
        <v>0</v>
      </c>
      <c r="Q2096" t="n">
        <v>0</v>
      </c>
      <c r="R2096">
        <f>A2096&amp;"-"&amp;YEAR(F2096)&amp;"-"&amp;IF(LEN(MONTH(F2096))=1,"0"&amp;MONTH(F2096),MONTH(F2096))&amp;"-"&amp;IF(LEN(DAY(F2096))=1,"0"&amp;DAY(F2096),DAY(F2096))</f>
        <v/>
      </c>
      <c r="S2096" t="inlineStr"/>
    </row>
    <row r="2097">
      <c r="A2097" t="n">
        <v>225</v>
      </c>
      <c r="B2097" t="inlineStr">
        <is>
          <t>Acciones para el Cuidado y Mantenimiento de las Especies de Flora y el Suelo de las Áreas Naturales</t>
        </is>
      </c>
      <c r="C2097" t="inlineStr">
        <is>
          <t>GESTIÓN AMBIENTAL</t>
        </is>
      </c>
      <c r="D2097" t="inlineStr">
        <is>
          <t>Mensual</t>
        </is>
      </c>
      <c r="E2097" t="inlineStr">
        <is>
          <t>Positivo</t>
        </is>
      </c>
      <c r="F2097" s="128" t="n">
        <v>44804</v>
      </c>
      <c r="G2097">
        <f>YEAR(F2097)</f>
        <v/>
      </c>
      <c r="H2097">
        <f>PROPER(TEXT(F2097,"mmmm"))</f>
        <v/>
      </c>
      <c r="I2097">
        <f>IF(OR(H2097="Enero",H2097="Febrero",H2097="Marzo",H2097="Abril",H2097="Mayo",H2097="Junio"),G2097&amp;"-1",IF(OR(H2097="Julio",H2097="Agosto",H2097="Septiembre",H2097="Octubre",H2097="Noviembre",H2097="Diciembre"),G2097&amp;"-2"))</f>
        <v/>
      </c>
      <c r="J2097" t="n">
        <v>1</v>
      </c>
      <c r="K2097" t="n">
        <v>0</v>
      </c>
      <c r="L2097" s="59">
        <f>IFERROR(IF(OR(J2097=0,K2097=""),"",IF(E2097="Positivo",MIN(MAX(K2097/J2097,0),1.3),MIN(MAX(J2097/K2097,0),1.3))),"")</f>
        <v/>
      </c>
      <c r="M2097" s="59">
        <f>IFERROR(IF(OR(J2097=0,K2097=""),"",IF(E2097="Positivo",MAX(K2097/J2097,0),MAX(J2097/K2097,0))),"")</f>
        <v/>
      </c>
      <c r="N2097" t="inlineStr">
        <is>
          <t>%</t>
        </is>
      </c>
      <c r="O2097" t="inlineStr">
        <is>
          <t>%</t>
        </is>
      </c>
      <c r="P2097" t="n">
        <v>0</v>
      </c>
      <c r="Q2097" t="n">
        <v>0</v>
      </c>
      <c r="R2097">
        <f>A2097&amp;"-"&amp;YEAR(F2097)&amp;"-"&amp;IF(LEN(MONTH(F2097))=1,"0"&amp;MONTH(F2097),MONTH(F2097))&amp;"-"&amp;IF(LEN(DAY(F2097))=1,"0"&amp;DAY(F2097),DAY(F2097))</f>
        <v/>
      </c>
      <c r="S2097" t="inlineStr"/>
    </row>
    <row r="2098">
      <c r="A2098" t="n">
        <v>225</v>
      </c>
      <c r="B2098" t="inlineStr">
        <is>
          <t>Acciones para el Cuidado y Mantenimiento de las Especies de Flora y el Suelo de las Áreas Naturales</t>
        </is>
      </c>
      <c r="C2098" t="inlineStr">
        <is>
          <t>GESTIÓN AMBIENTAL</t>
        </is>
      </c>
      <c r="D2098" t="inlineStr">
        <is>
          <t>Mensual</t>
        </is>
      </c>
      <c r="E2098" t="inlineStr">
        <is>
          <t>Positivo</t>
        </is>
      </c>
      <c r="F2098" s="128" t="n">
        <v>44834</v>
      </c>
      <c r="G2098">
        <f>YEAR(F2098)</f>
        <v/>
      </c>
      <c r="H2098">
        <f>PROPER(TEXT(F2098,"mmmm"))</f>
        <v/>
      </c>
      <c r="I2098">
        <f>IF(OR(H2098="Enero",H2098="Febrero",H2098="Marzo",H2098="Abril",H2098="Mayo",H2098="Junio"),G2098&amp;"-1",IF(OR(H2098="Julio",H2098="Agosto",H2098="Septiembre",H2098="Octubre",H2098="Noviembre",H2098="Diciembre"),G2098&amp;"-2"))</f>
        <v/>
      </c>
      <c r="J2098" t="n">
        <v>1</v>
      </c>
      <c r="K2098" t="n">
        <v>0</v>
      </c>
      <c r="L2098" s="59">
        <f>IFERROR(IF(OR(J2098=0,K2098=""),"",IF(E2098="Positivo",MIN(MAX(K2098/J2098,0),1.3),MIN(MAX(J2098/K2098,0),1.3))),"")</f>
        <v/>
      </c>
      <c r="M2098" s="59">
        <f>IFERROR(IF(OR(J2098=0,K2098=""),"",IF(E2098="Positivo",MAX(K2098/J2098,0),MAX(J2098/K2098,0))),"")</f>
        <v/>
      </c>
      <c r="N2098" t="inlineStr">
        <is>
          <t>%</t>
        </is>
      </c>
      <c r="O2098" t="inlineStr">
        <is>
          <t>%</t>
        </is>
      </c>
      <c r="P2098" t="n">
        <v>0</v>
      </c>
      <c r="Q2098" t="n">
        <v>0</v>
      </c>
      <c r="R2098">
        <f>A2098&amp;"-"&amp;YEAR(F2098)&amp;"-"&amp;IF(LEN(MONTH(F2098))=1,"0"&amp;MONTH(F2098),MONTH(F2098))&amp;"-"&amp;IF(LEN(DAY(F2098))=1,"0"&amp;DAY(F2098),DAY(F2098))</f>
        <v/>
      </c>
      <c r="S2098" t="inlineStr"/>
    </row>
    <row r="2099">
      <c r="A2099" t="n">
        <v>225</v>
      </c>
      <c r="B2099" t="inlineStr">
        <is>
          <t>Acciones para el Cuidado y Mantenimiento de las Especies de Flora y el Suelo de las Áreas Naturales</t>
        </is>
      </c>
      <c r="C2099" t="inlineStr">
        <is>
          <t>GESTIÓN AMBIENTAL</t>
        </is>
      </c>
      <c r="D2099" t="inlineStr">
        <is>
          <t>Mensual</t>
        </is>
      </c>
      <c r="E2099" t="inlineStr">
        <is>
          <t>Positivo</t>
        </is>
      </c>
      <c r="F2099" s="128" t="n">
        <v>44865</v>
      </c>
      <c r="G2099">
        <f>YEAR(F2099)</f>
        <v/>
      </c>
      <c r="H2099">
        <f>PROPER(TEXT(F2099,"mmmm"))</f>
        <v/>
      </c>
      <c r="I2099">
        <f>IF(OR(H2099="Enero",H2099="Febrero",H2099="Marzo",H2099="Abril",H2099="Mayo",H2099="Junio"),G2099&amp;"-1",IF(OR(H2099="Julio",H2099="Agosto",H2099="Septiembre",H2099="Octubre",H2099="Noviembre",H2099="Diciembre"),G2099&amp;"-2"))</f>
        <v/>
      </c>
      <c r="J2099" t="n">
        <v>1</v>
      </c>
      <c r="K2099" t="n">
        <v>0</v>
      </c>
      <c r="L2099" s="59">
        <f>IFERROR(IF(OR(J2099=0,K2099=""),"",IF(E2099="Positivo",MIN(MAX(K2099/J2099,0),1.3),MIN(MAX(J2099/K2099,0),1.3))),"")</f>
        <v/>
      </c>
      <c r="M2099" s="59">
        <f>IFERROR(IF(OR(J2099=0,K2099=""),"",IF(E2099="Positivo",MAX(K2099/J2099,0),MAX(J2099/K2099,0))),"")</f>
        <v/>
      </c>
      <c r="N2099" t="inlineStr">
        <is>
          <t>%</t>
        </is>
      </c>
      <c r="O2099" t="inlineStr">
        <is>
          <t>%</t>
        </is>
      </c>
      <c r="P2099" t="n">
        <v>0</v>
      </c>
      <c r="Q2099" t="n">
        <v>0</v>
      </c>
      <c r="R2099">
        <f>A2099&amp;"-"&amp;YEAR(F2099)&amp;"-"&amp;IF(LEN(MONTH(F2099))=1,"0"&amp;MONTH(F2099),MONTH(F2099))&amp;"-"&amp;IF(LEN(DAY(F2099))=1,"0"&amp;DAY(F2099),DAY(F2099))</f>
        <v/>
      </c>
      <c r="S2099" t="inlineStr"/>
    </row>
    <row r="2100">
      <c r="A2100" t="n">
        <v>225</v>
      </c>
      <c r="B2100" t="inlineStr">
        <is>
          <t>Acciones para el Cuidado y Mantenimiento de las Especies de Flora y el Suelo de las Áreas Naturales</t>
        </is>
      </c>
      <c r="C2100" t="inlineStr">
        <is>
          <t>GESTIÓN AMBIENTAL</t>
        </is>
      </c>
      <c r="D2100" t="inlineStr">
        <is>
          <t>Mensual</t>
        </is>
      </c>
      <c r="E2100" t="inlineStr">
        <is>
          <t>Positivo</t>
        </is>
      </c>
      <c r="F2100" s="128" t="n">
        <v>44895</v>
      </c>
      <c r="G2100">
        <f>YEAR(F2100)</f>
        <v/>
      </c>
      <c r="H2100">
        <f>PROPER(TEXT(F2100,"mmmm"))</f>
        <v/>
      </c>
      <c r="I2100">
        <f>IF(OR(H2100="Enero",H2100="Febrero",H2100="Marzo",H2100="Abril",H2100="Mayo",H2100="Junio"),G2100&amp;"-1",IF(OR(H2100="Julio",H2100="Agosto",H2100="Septiembre",H2100="Octubre",H2100="Noviembre",H2100="Diciembre"),G2100&amp;"-2"))</f>
        <v/>
      </c>
      <c r="J2100" t="n">
        <v>1</v>
      </c>
      <c r="K2100" t="n">
        <v>0</v>
      </c>
      <c r="L2100" s="59">
        <f>IFERROR(IF(OR(J2100=0,K2100=""),"",IF(E2100="Positivo",MIN(MAX(K2100/J2100,0),1.3),MIN(MAX(J2100/K2100,0),1.3))),"")</f>
        <v/>
      </c>
      <c r="M2100" s="59">
        <f>IFERROR(IF(OR(J2100=0,K2100=""),"",IF(E2100="Positivo",MAX(K2100/J2100,0),MAX(J2100/K2100,0))),"")</f>
        <v/>
      </c>
      <c r="N2100" t="inlineStr">
        <is>
          <t>%</t>
        </is>
      </c>
      <c r="O2100" t="inlineStr">
        <is>
          <t>%</t>
        </is>
      </c>
      <c r="P2100" t="n">
        <v>0</v>
      </c>
      <c r="Q2100" t="n">
        <v>0</v>
      </c>
      <c r="R2100">
        <f>A2100&amp;"-"&amp;YEAR(F2100)&amp;"-"&amp;IF(LEN(MONTH(F2100))=1,"0"&amp;MONTH(F2100),MONTH(F2100))&amp;"-"&amp;IF(LEN(DAY(F2100))=1,"0"&amp;DAY(F2100),DAY(F2100))</f>
        <v/>
      </c>
      <c r="S2100" t="inlineStr"/>
    </row>
    <row r="2101">
      <c r="A2101" t="n">
        <v>225</v>
      </c>
      <c r="B2101" t="inlineStr">
        <is>
          <t>Acciones para el Cuidado y Mantenimiento de las Especies de Flora y el Suelo de las Áreas Naturales</t>
        </is>
      </c>
      <c r="C2101" t="inlineStr">
        <is>
          <t>GESTIÓN AMBIENTAL</t>
        </is>
      </c>
      <c r="D2101" t="inlineStr">
        <is>
          <t>Mensual</t>
        </is>
      </c>
      <c r="E2101" t="inlineStr">
        <is>
          <t>Positivo</t>
        </is>
      </c>
      <c r="F2101" s="128" t="n">
        <v>44926</v>
      </c>
      <c r="G2101">
        <f>YEAR(F2101)</f>
        <v/>
      </c>
      <c r="H2101">
        <f>PROPER(TEXT(F2101,"mmmm"))</f>
        <v/>
      </c>
      <c r="I2101">
        <f>IF(OR(H2101="Enero",H2101="Febrero",H2101="Marzo",H2101="Abril",H2101="Mayo",H2101="Junio"),G2101&amp;"-1",IF(OR(H2101="Julio",H2101="Agosto",H2101="Septiembre",H2101="Octubre",H2101="Noviembre",H2101="Diciembre"),G2101&amp;"-2"))</f>
        <v/>
      </c>
      <c r="J2101" t="n">
        <v>1</v>
      </c>
      <c r="K2101" t="n">
        <v>0</v>
      </c>
      <c r="L2101" s="59">
        <f>IFERROR(IF(OR(J2101=0,K2101=""),"",IF(E2101="Positivo",MIN(MAX(K2101/J2101,0),1.3),MIN(MAX(J2101/K2101,0),1.3))),"")</f>
        <v/>
      </c>
      <c r="M2101" s="59">
        <f>IFERROR(IF(OR(J2101=0,K2101=""),"",IF(E2101="Positivo",MAX(K2101/J2101,0),MAX(J2101/K2101,0))),"")</f>
        <v/>
      </c>
      <c r="N2101" t="inlineStr">
        <is>
          <t>%</t>
        </is>
      </c>
      <c r="O2101" t="inlineStr">
        <is>
          <t>%</t>
        </is>
      </c>
      <c r="P2101" t="n">
        <v>0</v>
      </c>
      <c r="Q2101" t="n">
        <v>0</v>
      </c>
      <c r="R2101">
        <f>A2101&amp;"-"&amp;YEAR(F2101)&amp;"-"&amp;IF(LEN(MONTH(F2101))=1,"0"&amp;MONTH(F2101),MONTH(F2101))&amp;"-"&amp;IF(LEN(DAY(F2101))=1,"0"&amp;DAY(F2101),DAY(F2101))</f>
        <v/>
      </c>
      <c r="S2101" t="inlineStr"/>
    </row>
    <row r="2102">
      <c r="A2102" t="n">
        <v>225</v>
      </c>
      <c r="B2102" t="inlineStr">
        <is>
          <t>Acciones para el Cuidado y Mantenimiento de las Especies de Flora y el Suelo de las Áreas Naturales</t>
        </is>
      </c>
      <c r="C2102" t="inlineStr">
        <is>
          <t>GESTIÓN AMBIENTAL</t>
        </is>
      </c>
      <c r="D2102" t="inlineStr">
        <is>
          <t>Mensual</t>
        </is>
      </c>
      <c r="E2102" t="inlineStr">
        <is>
          <t>Positivo</t>
        </is>
      </c>
      <c r="F2102" s="128" t="n">
        <v>45900</v>
      </c>
      <c r="G2102">
        <f>YEAR(F2102)</f>
        <v/>
      </c>
      <c r="H2102">
        <f>PROPER(TEXT(F2102,"mmmm"))</f>
        <v/>
      </c>
      <c r="I2102">
        <f>IF(OR(H2102="Enero",H2102="Febrero",H2102="Marzo",H2102="Abril",H2102="Mayo",H2102="Junio"),G2102&amp;"-1",IF(OR(H2102="Julio",H2102="Agosto",H2102="Septiembre",H2102="Octubre",H2102="Noviembre",H2102="Diciembre"),G2102&amp;"-2"))</f>
        <v/>
      </c>
      <c r="J2102" t="n">
        <v>1</v>
      </c>
      <c r="K2102" t="n">
        <v>2.833333333333333</v>
      </c>
      <c r="L2102" s="59">
        <f>IFERROR(IF(OR(J2102=0,K2102=""),"",IF(E2102="Positivo",MIN(MAX(K2102/J2102,0),1.3),MIN(MAX(J2102/K2102,0),1.3))),"")</f>
        <v/>
      </c>
      <c r="M2102" s="59">
        <f>IFERROR(IF(OR(J2102=0,K2102=""),"",IF(E2102="Positivo",MAX(K2102/J2102,0),MAX(J2102/K2102,0))),"")</f>
        <v/>
      </c>
      <c r="N2102" t="inlineStr">
        <is>
          <t>%</t>
        </is>
      </c>
      <c r="O2102" t="inlineStr">
        <is>
          <t>%</t>
        </is>
      </c>
      <c r="P2102" t="n">
        <v>0</v>
      </c>
      <c r="Q2102" t="n">
        <v>0</v>
      </c>
      <c r="R2102">
        <f>A2102&amp;"-"&amp;YEAR(F2102)&amp;"-"&amp;IF(LEN(MONTH(F2102))=1,"0"&amp;MONTH(F2102),MONTH(F2102))&amp;"-"&amp;IF(LEN(DAY(F2102))=1,"0"&amp;DAY(F2102),DAY(F2102))</f>
        <v/>
      </c>
      <c r="S2102" t="inlineStr"/>
    </row>
    <row r="2103">
      <c r="A2103" t="n">
        <v>225</v>
      </c>
      <c r="B2103" t="inlineStr">
        <is>
          <t>Acciones para el Cuidado y Mantenimiento de las Especies de Flora y el Suelo de las Áreas Naturales</t>
        </is>
      </c>
      <c r="C2103" t="inlineStr">
        <is>
          <t>GESTIÓN AMBIENTAL</t>
        </is>
      </c>
      <c r="D2103" t="inlineStr">
        <is>
          <t>Mensual</t>
        </is>
      </c>
      <c r="E2103" t="inlineStr">
        <is>
          <t>Positivo</t>
        </is>
      </c>
      <c r="F2103" s="128" t="n">
        <v>45930</v>
      </c>
      <c r="G2103">
        <f>YEAR(F2103)</f>
        <v/>
      </c>
      <c r="H2103">
        <f>PROPER(TEXT(F2103,"mmmm"))</f>
        <v/>
      </c>
      <c r="I2103">
        <f>IF(OR(H2103="Enero",H2103="Febrero",H2103="Marzo",H2103="Abril",H2103="Mayo",H2103="Junio"),G2103&amp;"-1",IF(OR(H2103="Julio",H2103="Agosto",H2103="Septiembre",H2103="Octubre",H2103="Noviembre",H2103="Diciembre"),G2103&amp;"-2"))</f>
        <v/>
      </c>
      <c r="J2103" t="n">
        <v>1</v>
      </c>
      <c r="K2103" t="n">
        <v>3.8</v>
      </c>
      <c r="L2103" s="59">
        <f>IFERROR(IF(OR(J2103=0,K2103=""),"",IF(E2103="Positivo",MIN(MAX(K2103/J2103,0),1.3),MIN(MAX(J2103/K2103,0),1.3))),"")</f>
        <v/>
      </c>
      <c r="M2103" s="59">
        <f>IFERROR(IF(OR(J2103=0,K2103=""),"",IF(E2103="Positivo",MAX(K2103/J2103,0),MAX(J2103/K2103,0))),"")</f>
        <v/>
      </c>
      <c r="N2103" t="inlineStr">
        <is>
          <t>%</t>
        </is>
      </c>
      <c r="O2103" t="inlineStr">
        <is>
          <t>%</t>
        </is>
      </c>
      <c r="P2103" t="n">
        <v>0</v>
      </c>
      <c r="Q2103" t="n">
        <v>0</v>
      </c>
      <c r="R2103">
        <f>A2103&amp;"-"&amp;YEAR(F2103)&amp;"-"&amp;IF(LEN(MONTH(F2103))=1,"0"&amp;MONTH(F2103),MONTH(F2103))&amp;"-"&amp;IF(LEN(DAY(F2103))=1,"0"&amp;DAY(F2103),DAY(F2103))</f>
        <v/>
      </c>
      <c r="S2103" t="inlineStr"/>
    </row>
    <row r="2104">
      <c r="A2104" t="n">
        <v>225</v>
      </c>
      <c r="B2104" t="inlineStr">
        <is>
          <t>Acciones para el Cuidado y Mantenimiento de las Especies de Flora y el Suelo de las Áreas Naturales</t>
        </is>
      </c>
      <c r="C2104" t="inlineStr">
        <is>
          <t>GESTIÓN AMBIENTAL</t>
        </is>
      </c>
      <c r="D2104" t="inlineStr">
        <is>
          <t>Mensual</t>
        </is>
      </c>
      <c r="E2104" t="inlineStr">
        <is>
          <t>Positivo</t>
        </is>
      </c>
      <c r="F2104" s="128" t="n">
        <v>45961</v>
      </c>
      <c r="G2104">
        <f>YEAR(F2104)</f>
        <v/>
      </c>
      <c r="H2104">
        <f>PROPER(TEXT(F2104,"mmmm"))</f>
        <v/>
      </c>
      <c r="I2104">
        <f>IF(OR(H2104="Enero",H2104="Febrero",H2104="Marzo",H2104="Abril",H2104="Mayo",H2104="Junio"),G2104&amp;"-1",IF(OR(H2104="Julio",H2104="Agosto",H2104="Septiembre",H2104="Octubre",H2104="Noviembre",H2104="Diciembre"),G2104&amp;"-2"))</f>
        <v/>
      </c>
      <c r="J2104" t="n">
        <v>1</v>
      </c>
      <c r="K2104" t="n">
        <v>1.833333333333333</v>
      </c>
      <c r="L2104" s="59">
        <f>IFERROR(IF(OR(J2104=0,K2104=""),"",IF(E2104="Positivo",MIN(MAX(K2104/J2104,0),1.3),MIN(MAX(J2104/K2104,0),1.3))),"")</f>
        <v/>
      </c>
      <c r="M2104" s="59">
        <f>IFERROR(IF(OR(J2104=0,K2104=""),"",IF(E2104="Positivo",MAX(K2104/J2104,0),MAX(J2104/K2104,0))),"")</f>
        <v/>
      </c>
      <c r="N2104" t="inlineStr">
        <is>
          <t>%</t>
        </is>
      </c>
      <c r="O2104" t="inlineStr">
        <is>
          <t>%</t>
        </is>
      </c>
      <c r="P2104" t="n">
        <v>0</v>
      </c>
      <c r="Q2104" t="n">
        <v>0</v>
      </c>
      <c r="R2104">
        <f>A2104&amp;"-"&amp;YEAR(F2104)&amp;"-"&amp;IF(LEN(MONTH(F2104))=1,"0"&amp;MONTH(F2104),MONTH(F2104))&amp;"-"&amp;IF(LEN(DAY(F2104))=1,"0"&amp;DAY(F2104),DAY(F2104))</f>
        <v/>
      </c>
      <c r="S2104" t="inlineStr"/>
    </row>
    <row r="2105">
      <c r="A2105" t="n">
        <v>225</v>
      </c>
      <c r="B2105" t="inlineStr">
        <is>
          <t>Acciones para el Cuidado y Mantenimiento de las Especies de Flora y el Suelo de las Áreas Naturales</t>
        </is>
      </c>
      <c r="C2105" t="inlineStr">
        <is>
          <t>GESTIÓN AMBIENTAL</t>
        </is>
      </c>
      <c r="D2105" t="inlineStr">
        <is>
          <t>Mensual</t>
        </is>
      </c>
      <c r="E2105" t="inlineStr">
        <is>
          <t>Positivo</t>
        </is>
      </c>
      <c r="F2105" s="128" t="n">
        <v>45991</v>
      </c>
      <c r="G2105">
        <f>YEAR(F2105)</f>
        <v/>
      </c>
      <c r="H2105">
        <f>PROPER(TEXT(F2105,"mmmm"))</f>
        <v/>
      </c>
      <c r="I2105">
        <f>IF(OR(H2105="Enero",H2105="Febrero",H2105="Marzo",H2105="Abril",H2105="Mayo",H2105="Junio"),G2105&amp;"-1",IF(OR(H2105="Julio",H2105="Agosto",H2105="Septiembre",H2105="Octubre",H2105="Noviembre",H2105="Diciembre"),G2105&amp;"-2"))</f>
        <v/>
      </c>
      <c r="J2105" t="n">
        <v>1</v>
      </c>
      <c r="K2105" t="n">
        <v>4.166666666666667</v>
      </c>
      <c r="L2105" s="59">
        <f>IFERROR(IF(OR(J2105=0,K2105=""),"",IF(E2105="Positivo",MIN(MAX(K2105/J2105,0),1.3),MIN(MAX(J2105/K2105,0),1.3))),"")</f>
        <v/>
      </c>
      <c r="M2105" s="59">
        <f>IFERROR(IF(OR(J2105=0,K2105=""),"",IF(E2105="Positivo",MAX(K2105/J2105,0),MAX(J2105/K2105,0))),"")</f>
        <v/>
      </c>
      <c r="N2105" t="inlineStr">
        <is>
          <t>%</t>
        </is>
      </c>
      <c r="O2105" t="inlineStr">
        <is>
          <t>%</t>
        </is>
      </c>
      <c r="P2105" t="n">
        <v>0</v>
      </c>
      <c r="Q2105" t="n">
        <v>0</v>
      </c>
      <c r="R2105">
        <f>A2105&amp;"-"&amp;YEAR(F2105)&amp;"-"&amp;IF(LEN(MONTH(F2105))=1,"0"&amp;MONTH(F2105),MONTH(F2105))&amp;"-"&amp;IF(LEN(DAY(F2105))=1,"0"&amp;DAY(F2105),DAY(F2105))</f>
        <v/>
      </c>
      <c r="S2105" t="inlineStr"/>
    </row>
    <row r="2106">
      <c r="A2106" t="n">
        <v>225</v>
      </c>
      <c r="B2106" t="inlineStr">
        <is>
          <t>Acciones para el Cuidado y Mantenimiento de las Especies de Flora y el Suelo de las Áreas Naturales</t>
        </is>
      </c>
      <c r="C2106" t="inlineStr">
        <is>
          <t>GESTIÓN AMBIENTAL</t>
        </is>
      </c>
      <c r="D2106" t="inlineStr">
        <is>
          <t>Mensual</t>
        </is>
      </c>
      <c r="E2106" t="inlineStr">
        <is>
          <t>Positivo</t>
        </is>
      </c>
      <c r="F2106" s="128" t="n">
        <v>46022</v>
      </c>
      <c r="G2106">
        <f>YEAR(F2106)</f>
        <v/>
      </c>
      <c r="H2106">
        <f>PROPER(TEXT(F2106,"mmmm"))</f>
        <v/>
      </c>
      <c r="I2106">
        <f>IF(OR(H2106="Enero",H2106="Febrero",H2106="Marzo",H2106="Abril",H2106="Mayo",H2106="Junio"),G2106&amp;"-1",IF(OR(H2106="Julio",H2106="Agosto",H2106="Septiembre",H2106="Octubre",H2106="Noviembre",H2106="Diciembre"),G2106&amp;"-2"))</f>
        <v/>
      </c>
      <c r="J2106" t="n">
        <v>1</v>
      </c>
      <c r="K2106" t="n">
        <v>0</v>
      </c>
      <c r="L2106" s="59">
        <f>IFERROR(IF(OR(J2106=0,K2106=""),"",IF(E2106="Positivo",MIN(MAX(K2106/J2106,0),1.3),MIN(MAX(J2106/K2106,0),1.3))),"")</f>
        <v/>
      </c>
      <c r="M2106" s="59">
        <f>IFERROR(IF(OR(J2106=0,K2106=""),"",IF(E2106="Positivo",MAX(K2106/J2106,0),MAX(J2106/K2106,0))),"")</f>
        <v/>
      </c>
      <c r="N2106" t="inlineStr">
        <is>
          <t>%</t>
        </is>
      </c>
      <c r="O2106" t="inlineStr">
        <is>
          <t>%</t>
        </is>
      </c>
      <c r="P2106" t="n">
        <v>0</v>
      </c>
      <c r="Q2106" t="n">
        <v>0</v>
      </c>
      <c r="R2106">
        <f>A2106&amp;"-"&amp;YEAR(F2106)&amp;"-"&amp;IF(LEN(MONTH(F2106))=1,"0"&amp;MONTH(F2106),MONTH(F2106))&amp;"-"&amp;IF(LEN(DAY(F2106))=1,"0"&amp;DAY(F2106),DAY(F2106))</f>
        <v/>
      </c>
      <c r="S2106" t="inlineStr"/>
    </row>
    <row r="2107">
      <c r="A2107" t="n">
        <v>226</v>
      </c>
      <c r="B2107" t="inlineStr">
        <is>
          <t>Generación de Gases de Efecto Invernadero</t>
        </is>
      </c>
      <c r="C2107" t="inlineStr">
        <is>
          <t>GESTIÓN AMBIENTAL</t>
        </is>
      </c>
      <c r="D2107" t="inlineStr">
        <is>
          <t>Anual</t>
        </is>
      </c>
      <c r="E2107" t="inlineStr">
        <is>
          <t>Positivo</t>
        </is>
      </c>
      <c r="F2107" s="128" t="n">
        <v>45291</v>
      </c>
      <c r="G2107">
        <f>YEAR(F2107)</f>
        <v/>
      </c>
      <c r="H2107">
        <f>PROPER(TEXT(F2107,"mmmm"))</f>
        <v/>
      </c>
      <c r="I2107">
        <f>IF(OR(H2107="Enero",H2107="Febrero",H2107="Marzo",H2107="Abril",H2107="Mayo",H2107="Junio"),G2107&amp;"-1",IF(OR(H2107="Julio",H2107="Agosto",H2107="Septiembre",H2107="Octubre",H2107="Noviembre",H2107="Diciembre"),G2107&amp;"-2"))</f>
        <v/>
      </c>
      <c r="J2107" t="n">
        <v>1.4</v>
      </c>
      <c r="K2107" t="n">
        <v>124.538</v>
      </c>
      <c r="L2107" s="59">
        <f>IFERROR(IF(OR(J2107=0,K2107=""),"",IF(E2107="Positivo",MIN(MAX(K2107/J2107,0),1.3),MIN(MAX(J2107/K2107,0),1.3))),"")</f>
        <v/>
      </c>
      <c r="M2107" s="59">
        <f>IFERROR(IF(OR(J2107=0,K2107=""),"",IF(E2107="Positivo",MAX(K2107/J2107,0),MAX(J2107/K2107,0))),"")</f>
        <v/>
      </c>
      <c r="N2107" t="inlineStr">
        <is>
          <t>%</t>
        </is>
      </c>
      <c r="O2107" t="inlineStr">
        <is>
          <t>%</t>
        </is>
      </c>
      <c r="P2107" t="n">
        <v>0</v>
      </c>
      <c r="Q2107" t="n">
        <v>0</v>
      </c>
      <c r="R2107">
        <f>A2107&amp;"-"&amp;YEAR(F2107)&amp;"-"&amp;IF(LEN(MONTH(F2107))=1,"0"&amp;MONTH(F2107),MONTH(F2107))&amp;"-"&amp;IF(LEN(DAY(F2107))=1,"0"&amp;DAY(F2107),DAY(F2107))</f>
        <v/>
      </c>
      <c r="S2107" t="inlineStr"/>
    </row>
    <row r="2108">
      <c r="A2108" t="n">
        <v>226</v>
      </c>
      <c r="B2108" t="inlineStr">
        <is>
          <t>Generación de Gases de Efecto Invernadero</t>
        </is>
      </c>
      <c r="C2108" t="inlineStr">
        <is>
          <t>GESTIÓN AMBIENTAL</t>
        </is>
      </c>
      <c r="D2108" t="inlineStr">
        <is>
          <t>Anual</t>
        </is>
      </c>
      <c r="E2108" t="inlineStr">
        <is>
          <t>Positivo</t>
        </is>
      </c>
      <c r="F2108" s="128" t="n">
        <v>45657</v>
      </c>
      <c r="G2108">
        <f>YEAR(F2108)</f>
        <v/>
      </c>
      <c r="H2108">
        <f>PROPER(TEXT(F2108,"mmmm"))</f>
        <v/>
      </c>
      <c r="I2108">
        <f>IF(OR(H2108="Enero",H2108="Febrero",H2108="Marzo",H2108="Abril",H2108="Mayo",H2108="Junio"),G2108&amp;"-1",IF(OR(H2108="Julio",H2108="Agosto",H2108="Septiembre",H2108="Octubre",H2108="Noviembre",H2108="Diciembre"),G2108&amp;"-2"))</f>
        <v/>
      </c>
      <c r="J2108" t="n">
        <v>1.5</v>
      </c>
      <c r="K2108" t="n">
        <v>588.5183333333333</v>
      </c>
      <c r="L2108" s="59">
        <f>IFERROR(IF(OR(J2108=0,K2108=""),"",IF(E2108="Positivo",MIN(MAX(K2108/J2108,0),1.3),MIN(MAX(J2108/K2108,0),1.3))),"")</f>
        <v/>
      </c>
      <c r="M2108" s="59">
        <f>IFERROR(IF(OR(J2108=0,K2108=""),"",IF(E2108="Positivo",MAX(K2108/J2108,0),MAX(J2108/K2108,0))),"")</f>
        <v/>
      </c>
      <c r="N2108" t="inlineStr">
        <is>
          <t>%</t>
        </is>
      </c>
      <c r="O2108" t="inlineStr">
        <is>
          <t>%</t>
        </is>
      </c>
      <c r="P2108" t="n">
        <v>0</v>
      </c>
      <c r="Q2108" t="n">
        <v>0</v>
      </c>
      <c r="R2108">
        <f>A2108&amp;"-"&amp;YEAR(F2108)&amp;"-"&amp;IF(LEN(MONTH(F2108))=1,"0"&amp;MONTH(F2108),MONTH(F2108))&amp;"-"&amp;IF(LEN(DAY(F2108))=1,"0"&amp;DAY(F2108),DAY(F2108))</f>
        <v/>
      </c>
      <c r="S2108" t="inlineStr"/>
    </row>
    <row r="2109">
      <c r="A2109" t="n">
        <v>227</v>
      </c>
      <c r="B2109" t="inlineStr">
        <is>
          <t>Generación de Gases de Efecto Invernadero per Cápita</t>
        </is>
      </c>
      <c r="C2109" t="inlineStr">
        <is>
          <t>GESTIÓN AMBIENTAL</t>
        </is>
      </c>
      <c r="D2109" t="inlineStr">
        <is>
          <t>Anual</t>
        </is>
      </c>
      <c r="E2109" t="inlineStr">
        <is>
          <t>Negativo</t>
        </is>
      </c>
      <c r="F2109" s="128" t="n">
        <v>45291</v>
      </c>
      <c r="G2109">
        <f>YEAR(F2109)</f>
        <v/>
      </c>
      <c r="H2109">
        <f>PROPER(TEXT(F2109,"mmmm"))</f>
        <v/>
      </c>
      <c r="I2109">
        <f>IF(OR(H2109="Enero",H2109="Febrero",H2109="Marzo",H2109="Abril",H2109="Mayo",H2109="Junio"),G2109&amp;"-1",IF(OR(H2109="Julio",H2109="Agosto",H2109="Septiembre",H2109="Octubre",H2109="Noviembre",H2109="Diciembre"),G2109&amp;"-2"))</f>
        <v/>
      </c>
      <c r="J2109" t="n">
        <v>0.3</v>
      </c>
      <c r="K2109" t="n">
        <v>23821.84</v>
      </c>
      <c r="L2109" s="59">
        <f>IFERROR(IF(OR(J2109=0,K2109=""),"",IF(E2109="Positivo",MIN(MAX(K2109/J2109,0),1.3),MIN(MAX(J2109/K2109,0),1.3))),"")</f>
        <v/>
      </c>
      <c r="M2109" s="59">
        <f>IFERROR(IF(OR(J2109=0,K2109=""),"",IF(E2109="Positivo",MAX(K2109/J2109,0),MAX(J2109/K2109,0))),"")</f>
        <v/>
      </c>
      <c r="N2109" t="inlineStr">
        <is>
          <t>%</t>
        </is>
      </c>
      <c r="O2109" t="inlineStr">
        <is>
          <t>%</t>
        </is>
      </c>
      <c r="P2109" t="n">
        <v>0</v>
      </c>
      <c r="Q2109" t="n">
        <v>0</v>
      </c>
      <c r="R2109">
        <f>A2109&amp;"-"&amp;YEAR(F2109)&amp;"-"&amp;IF(LEN(MONTH(F2109))=1,"0"&amp;MONTH(F2109),MONTH(F2109))&amp;"-"&amp;IF(LEN(DAY(F2109))=1,"0"&amp;DAY(F2109),DAY(F2109))</f>
        <v/>
      </c>
      <c r="S2109" t="inlineStr"/>
    </row>
    <row r="2110">
      <c r="A2110" t="n">
        <v>230</v>
      </c>
      <c r="B2110" t="inlineStr">
        <is>
          <t>Ejecución de Eventos de Formación en Materia Ambiental</t>
        </is>
      </c>
      <c r="C2110" t="inlineStr">
        <is>
          <t>GESTIÓN AMBIENTAL</t>
        </is>
      </c>
      <c r="D2110" t="inlineStr">
        <is>
          <t>Semestral</t>
        </is>
      </c>
      <c r="E2110" t="inlineStr">
        <is>
          <t>Positivo</t>
        </is>
      </c>
      <c r="F2110" s="128" t="n">
        <v>45291</v>
      </c>
      <c r="G2110">
        <f>YEAR(F2110)</f>
        <v/>
      </c>
      <c r="H2110">
        <f>PROPER(TEXT(F2110,"mmmm"))</f>
        <v/>
      </c>
      <c r="I2110">
        <f>IF(OR(H2110="Enero",H2110="Febrero",H2110="Marzo",H2110="Abril",H2110="Mayo",H2110="Junio"),G2110&amp;"-1",IF(OR(H2110="Julio",H2110="Agosto",H2110="Septiembre",H2110="Octubre",H2110="Noviembre",H2110="Diciembre"),G2110&amp;"-2"))</f>
        <v/>
      </c>
      <c r="J2110" t="n">
        <v>90</v>
      </c>
      <c r="K2110" t="n">
        <v>100</v>
      </c>
      <c r="L2110" s="59">
        <f>IFERROR(IF(OR(J2110=0,K2110=""),"",IF(E2110="Positivo",MIN(MAX(K2110/J2110,0),1.3),MIN(MAX(J2110/K2110,0),1.3))),"")</f>
        <v/>
      </c>
      <c r="M2110" s="59">
        <f>IFERROR(IF(OR(J2110=0,K2110=""),"",IF(E2110="Positivo",MAX(K2110/J2110,0),MAX(J2110/K2110,0))),"")</f>
        <v/>
      </c>
      <c r="N2110" t="inlineStr">
        <is>
          <t>%</t>
        </is>
      </c>
      <c r="O2110" t="inlineStr">
        <is>
          <t>%</t>
        </is>
      </c>
      <c r="P2110" t="n">
        <v>0</v>
      </c>
      <c r="Q2110" t="n">
        <v>0</v>
      </c>
      <c r="R2110">
        <f>A2110&amp;"-"&amp;YEAR(F2110)&amp;"-"&amp;IF(LEN(MONTH(F2110))=1,"0"&amp;MONTH(F2110),MONTH(F2110))&amp;"-"&amp;IF(LEN(DAY(F2110))=1,"0"&amp;DAY(F2110),DAY(F2110))</f>
        <v/>
      </c>
      <c r="S2110" t="inlineStr"/>
    </row>
    <row r="2111">
      <c r="A2111" t="n">
        <v>230</v>
      </c>
      <c r="B2111" t="inlineStr">
        <is>
          <t>Ejecución de Eventos de Formación en Materia Ambiental</t>
        </is>
      </c>
      <c r="C2111" t="inlineStr">
        <is>
          <t>GESTIÓN AMBIENTAL</t>
        </is>
      </c>
      <c r="D2111" t="inlineStr">
        <is>
          <t>Semestral</t>
        </is>
      </c>
      <c r="E2111" t="inlineStr">
        <is>
          <t>Positivo</t>
        </is>
      </c>
      <c r="F2111" s="128" t="n">
        <v>45838</v>
      </c>
      <c r="G2111">
        <f>YEAR(F2111)</f>
        <v/>
      </c>
      <c r="H2111">
        <f>PROPER(TEXT(F2111,"mmmm"))</f>
        <v/>
      </c>
      <c r="I2111">
        <f>IF(OR(H2111="Enero",H2111="Febrero",H2111="Marzo",H2111="Abril",H2111="Mayo",H2111="Junio"),G2111&amp;"-1",IF(OR(H2111="Julio",H2111="Agosto",H2111="Septiembre",H2111="Octubre",H2111="Noviembre",H2111="Diciembre"),G2111&amp;"-2"))</f>
        <v/>
      </c>
      <c r="J2111" t="n">
        <v>90</v>
      </c>
      <c r="K2111" t="n">
        <v>96.77</v>
      </c>
      <c r="L2111" s="59">
        <f>IFERROR(IF(OR(J2111=0,K2111=""),"",IF(E2111="Positivo",MIN(MAX(K2111/J2111,0),1.3),MIN(MAX(J2111/K2111,0),1.3))),"")</f>
        <v/>
      </c>
      <c r="M2111" s="59">
        <f>IFERROR(IF(OR(J2111=0,K2111=""),"",IF(E2111="Positivo",MAX(K2111/J2111,0),MAX(J2111/K2111,0))),"")</f>
        <v/>
      </c>
      <c r="N2111" t="inlineStr">
        <is>
          <t>%</t>
        </is>
      </c>
      <c r="O2111" t="inlineStr">
        <is>
          <t>%</t>
        </is>
      </c>
      <c r="P2111" t="n">
        <v>0</v>
      </c>
      <c r="Q2111" t="n">
        <v>0</v>
      </c>
      <c r="R2111">
        <f>A2111&amp;"-"&amp;YEAR(F2111)&amp;"-"&amp;IF(LEN(MONTH(F2111))=1,"0"&amp;MONTH(F2111),MONTH(F2111))&amp;"-"&amp;IF(LEN(DAY(F2111))=1,"0"&amp;DAY(F2111),DAY(F2111))</f>
        <v/>
      </c>
      <c r="S2111" t="inlineStr"/>
    </row>
    <row r="2112">
      <c r="A2112" t="n">
        <v>230</v>
      </c>
      <c r="B2112" t="inlineStr">
        <is>
          <t>Ejecución de Eventos de Formación en Materia Ambiental</t>
        </is>
      </c>
      <c r="C2112" t="inlineStr">
        <is>
          <t>GESTIÓN AMBIENTAL</t>
        </is>
      </c>
      <c r="D2112" t="inlineStr">
        <is>
          <t>Semestral</t>
        </is>
      </c>
      <c r="E2112" t="inlineStr">
        <is>
          <t>Positivo</t>
        </is>
      </c>
      <c r="F2112" s="128" t="n">
        <v>46022</v>
      </c>
      <c r="G2112">
        <f>YEAR(F2112)</f>
        <v/>
      </c>
      <c r="H2112">
        <f>PROPER(TEXT(F2112,"mmmm"))</f>
        <v/>
      </c>
      <c r="I2112">
        <f>IF(OR(H2112="Enero",H2112="Febrero",H2112="Marzo",H2112="Abril",H2112="Mayo",H2112="Junio"),G2112&amp;"-1",IF(OR(H2112="Julio",H2112="Agosto",H2112="Septiembre",H2112="Octubre",H2112="Noviembre",H2112="Diciembre"),G2112&amp;"-2"))</f>
        <v/>
      </c>
      <c r="J2112" t="n">
        <v>90</v>
      </c>
      <c r="K2112" t="n">
        <v>96.72</v>
      </c>
      <c r="L2112" s="59">
        <f>IFERROR(IF(OR(J2112=0,K2112=""),"",IF(E2112="Positivo",MIN(MAX(K2112/J2112,0),1.3),MIN(MAX(J2112/K2112,0),1.3))),"")</f>
        <v/>
      </c>
      <c r="M2112" s="59">
        <f>IFERROR(IF(OR(J2112=0,K2112=""),"",IF(E2112="Positivo",MAX(K2112/J2112,0),MAX(J2112/K2112,0))),"")</f>
        <v/>
      </c>
      <c r="N2112" t="inlineStr">
        <is>
          <t>%</t>
        </is>
      </c>
      <c r="O2112" t="inlineStr">
        <is>
          <t>%</t>
        </is>
      </c>
      <c r="P2112" t="n">
        <v>0</v>
      </c>
      <c r="Q2112" t="n">
        <v>0</v>
      </c>
      <c r="R2112">
        <f>A2112&amp;"-"&amp;YEAR(F2112)&amp;"-"&amp;IF(LEN(MONTH(F2112))=1,"0"&amp;MONTH(F2112),MONTH(F2112))&amp;"-"&amp;IF(LEN(DAY(F2112))=1,"0"&amp;DAY(F2112),DAY(F2112))</f>
        <v/>
      </c>
      <c r="S2112" t="inlineStr"/>
    </row>
    <row r="2113">
      <c r="A2113" t="n">
        <v>231</v>
      </c>
      <c r="B2113" t="inlineStr">
        <is>
          <t>Asistencia Eventos de Formación en Materia Ambiental</t>
        </is>
      </c>
      <c r="C2113" t="inlineStr">
        <is>
          <t>GESTIÓN AMBIENTAL</t>
        </is>
      </c>
      <c r="D2113" t="inlineStr">
        <is>
          <t>Semestral</t>
        </is>
      </c>
      <c r="E2113" t="inlineStr">
        <is>
          <t>Positivo</t>
        </is>
      </c>
      <c r="F2113" s="128" t="n">
        <v>45291</v>
      </c>
      <c r="G2113">
        <f>YEAR(F2113)</f>
        <v/>
      </c>
      <c r="H2113">
        <f>PROPER(TEXT(F2113,"mmmm"))</f>
        <v/>
      </c>
      <c r="I2113">
        <f>IF(OR(H2113="Enero",H2113="Febrero",H2113="Marzo",H2113="Abril",H2113="Mayo",H2113="Junio"),G2113&amp;"-1",IF(OR(H2113="Julio",H2113="Agosto",H2113="Septiembre",H2113="Octubre",H2113="Noviembre",H2113="Diciembre"),G2113&amp;"-2"))</f>
        <v/>
      </c>
      <c r="J2113" t="n">
        <v>450</v>
      </c>
      <c r="K2113" t="n">
        <v>434</v>
      </c>
      <c r="L2113" s="59">
        <f>IFERROR(IF(OR(J2113=0,K2113=""),"",IF(E2113="Positivo",MIN(MAX(K2113/J2113,0),1.3),MIN(MAX(J2113/K2113,0),1.3))),"")</f>
        <v/>
      </c>
      <c r="M2113" s="59">
        <f>IFERROR(IF(OR(J2113=0,K2113=""),"",IF(E2113="Positivo",MAX(K2113/J2113,0),MAX(J2113/K2113,0))),"")</f>
        <v/>
      </c>
      <c r="N2113" t="inlineStr">
        <is>
          <t>%</t>
        </is>
      </c>
      <c r="O2113" t="inlineStr">
        <is>
          <t>%</t>
        </is>
      </c>
      <c r="P2113" t="n">
        <v>0</v>
      </c>
      <c r="Q2113" t="n">
        <v>0</v>
      </c>
      <c r="R2113">
        <f>A2113&amp;"-"&amp;YEAR(F2113)&amp;"-"&amp;IF(LEN(MONTH(F2113))=1,"0"&amp;MONTH(F2113),MONTH(F2113))&amp;"-"&amp;IF(LEN(DAY(F2113))=1,"0"&amp;DAY(F2113),DAY(F2113))</f>
        <v/>
      </c>
      <c r="S2113" t="inlineStr"/>
    </row>
    <row r="2114">
      <c r="A2114" t="n">
        <v>231</v>
      </c>
      <c r="B2114" t="inlineStr">
        <is>
          <t>Asistencia Eventos de Formación en Materia Ambiental</t>
        </is>
      </c>
      <c r="C2114" t="inlineStr">
        <is>
          <t>GESTIÓN AMBIENTAL</t>
        </is>
      </c>
      <c r="D2114" t="inlineStr">
        <is>
          <t>Semestral</t>
        </is>
      </c>
      <c r="E2114" t="inlineStr">
        <is>
          <t>Positivo</t>
        </is>
      </c>
      <c r="F2114" s="128" t="n">
        <v>45838</v>
      </c>
      <c r="G2114">
        <f>YEAR(F2114)</f>
        <v/>
      </c>
      <c r="H2114">
        <f>PROPER(TEXT(F2114,"mmmm"))</f>
        <v/>
      </c>
      <c r="I2114">
        <f>IF(OR(H2114="Enero",H2114="Febrero",H2114="Marzo",H2114="Abril",H2114="Mayo",H2114="Junio"),G2114&amp;"-1",IF(OR(H2114="Julio",H2114="Agosto",H2114="Septiembre",H2114="Octubre",H2114="Noviembre",H2114="Diciembre"),G2114&amp;"-2"))</f>
        <v/>
      </c>
      <c r="J2114" t="n">
        <v>158</v>
      </c>
      <c r="K2114" t="n">
        <v>902</v>
      </c>
      <c r="L2114" s="59">
        <f>IFERROR(IF(OR(J2114=0,K2114=""),"",IF(E2114="Positivo",MIN(MAX(K2114/J2114,0),1.3),MIN(MAX(J2114/K2114,0),1.3))),"")</f>
        <v/>
      </c>
      <c r="M2114" s="59">
        <f>IFERROR(IF(OR(J2114=0,K2114=""),"",IF(E2114="Positivo",MAX(K2114/J2114,0),MAX(J2114/K2114,0))),"")</f>
        <v/>
      </c>
      <c r="N2114" t="inlineStr">
        <is>
          <t>%</t>
        </is>
      </c>
      <c r="O2114" t="inlineStr">
        <is>
          <t>%</t>
        </is>
      </c>
      <c r="P2114" t="n">
        <v>0</v>
      </c>
      <c r="Q2114" t="n">
        <v>0</v>
      </c>
      <c r="R2114">
        <f>A2114&amp;"-"&amp;YEAR(F2114)&amp;"-"&amp;IF(LEN(MONTH(F2114))=1,"0"&amp;MONTH(F2114),MONTH(F2114))&amp;"-"&amp;IF(LEN(DAY(F2114))=1,"0"&amp;DAY(F2114),DAY(F2114))</f>
        <v/>
      </c>
      <c r="S2114" t="inlineStr"/>
    </row>
    <row r="2115">
      <c r="A2115" t="n">
        <v>231</v>
      </c>
      <c r="B2115" t="inlineStr">
        <is>
          <t>Asistencia Eventos de Formación en Materia Ambiental</t>
        </is>
      </c>
      <c r="C2115" t="inlineStr">
        <is>
          <t>GESTIÓN AMBIENTAL</t>
        </is>
      </c>
      <c r="D2115" t="inlineStr">
        <is>
          <t>Semestral</t>
        </is>
      </c>
      <c r="E2115" t="inlineStr">
        <is>
          <t>Positivo</t>
        </is>
      </c>
      <c r="F2115" s="128" t="n">
        <v>46022</v>
      </c>
      <c r="G2115">
        <f>YEAR(F2115)</f>
        <v/>
      </c>
      <c r="H2115">
        <f>PROPER(TEXT(F2115,"mmmm"))</f>
        <v/>
      </c>
      <c r="I2115">
        <f>IF(OR(H2115="Enero",H2115="Febrero",H2115="Marzo",H2115="Abril",H2115="Mayo",H2115="Junio"),G2115&amp;"-1",IF(OR(H2115="Julio",H2115="Agosto",H2115="Septiembre",H2115="Octubre",H2115="Noviembre",H2115="Diciembre"),G2115&amp;"-2"))</f>
        <v/>
      </c>
      <c r="J2115" t="n">
        <v>109</v>
      </c>
      <c r="K2115" t="n">
        <v>7933</v>
      </c>
      <c r="L2115" s="59">
        <f>IFERROR(IF(OR(J2115=0,K2115=""),"",IF(E2115="Positivo",MIN(MAX(K2115/J2115,0),1.3),MIN(MAX(J2115/K2115,0),1.3))),"")</f>
        <v/>
      </c>
      <c r="M2115" s="59">
        <f>IFERROR(IF(OR(J2115=0,K2115=""),"",IF(E2115="Positivo",MAX(K2115/J2115,0),MAX(J2115/K2115,0))),"")</f>
        <v/>
      </c>
      <c r="N2115" t="inlineStr">
        <is>
          <t>%</t>
        </is>
      </c>
      <c r="O2115" t="inlineStr">
        <is>
          <t>%</t>
        </is>
      </c>
      <c r="P2115" t="n">
        <v>0</v>
      </c>
      <c r="Q2115" t="n">
        <v>0</v>
      </c>
      <c r="R2115">
        <f>A2115&amp;"-"&amp;YEAR(F2115)&amp;"-"&amp;IF(LEN(MONTH(F2115))=1,"0"&amp;MONTH(F2115),MONTH(F2115))&amp;"-"&amp;IF(LEN(DAY(F2115))=1,"0"&amp;DAY(F2115),DAY(F2115))</f>
        <v/>
      </c>
      <c r="S2115" t="inlineStr"/>
    </row>
    <row r="2116">
      <c r="A2116" t="n">
        <v>232</v>
      </c>
      <c r="B2116" t="inlineStr">
        <is>
          <t>Ejecución de las Comunicaciones en Materia Ambiental</t>
        </is>
      </c>
      <c r="C2116" t="inlineStr">
        <is>
          <t>GESTIÓN AMBIENTAL</t>
        </is>
      </c>
      <c r="D2116" t="inlineStr">
        <is>
          <t>Semestral</t>
        </is>
      </c>
      <c r="E2116" t="inlineStr">
        <is>
          <t>Positivo</t>
        </is>
      </c>
      <c r="F2116" s="128" t="n">
        <v>45291</v>
      </c>
      <c r="G2116">
        <f>YEAR(F2116)</f>
        <v/>
      </c>
      <c r="H2116">
        <f>PROPER(TEXT(F2116,"mmmm"))</f>
        <v/>
      </c>
      <c r="I2116">
        <f>IF(OR(H2116="Enero",H2116="Febrero",H2116="Marzo",H2116="Abril",H2116="Mayo",H2116="Junio"),G2116&amp;"-1",IF(OR(H2116="Julio",H2116="Agosto",H2116="Septiembre",H2116="Octubre",H2116="Noviembre",H2116="Diciembre"),G2116&amp;"-2"))</f>
        <v/>
      </c>
      <c r="J2116" t="n">
        <v>23</v>
      </c>
      <c r="K2116" t="n">
        <v>21</v>
      </c>
      <c r="L2116" s="59">
        <f>IFERROR(IF(OR(J2116=0,K2116=""),"",IF(E2116="Positivo",MIN(MAX(K2116/J2116,0),1.3),MIN(MAX(J2116/K2116,0),1.3))),"")</f>
        <v/>
      </c>
      <c r="M2116" s="59">
        <f>IFERROR(IF(OR(J2116=0,K2116=""),"",IF(E2116="Positivo",MAX(K2116/J2116,0),MAX(J2116/K2116,0))),"")</f>
        <v/>
      </c>
      <c r="N2116" t="inlineStr">
        <is>
          <t>%</t>
        </is>
      </c>
      <c r="O2116" t="inlineStr">
        <is>
          <t>%</t>
        </is>
      </c>
      <c r="P2116" t="n">
        <v>0</v>
      </c>
      <c r="Q2116" t="n">
        <v>0</v>
      </c>
      <c r="R2116">
        <f>A2116&amp;"-"&amp;YEAR(F2116)&amp;"-"&amp;IF(LEN(MONTH(F2116))=1,"0"&amp;MONTH(F2116),MONTH(F2116))&amp;"-"&amp;IF(LEN(DAY(F2116))=1,"0"&amp;DAY(F2116),DAY(F2116))</f>
        <v/>
      </c>
      <c r="S2116" t="inlineStr"/>
    </row>
    <row r="2117">
      <c r="A2117" t="n">
        <v>232</v>
      </c>
      <c r="B2117" t="inlineStr">
        <is>
          <t>Ejecución de las Comunicaciones en Materia Ambiental</t>
        </is>
      </c>
      <c r="C2117" t="inlineStr">
        <is>
          <t>GESTIÓN AMBIENTAL</t>
        </is>
      </c>
      <c r="D2117" t="inlineStr">
        <is>
          <t>Semestral</t>
        </is>
      </c>
      <c r="E2117" t="inlineStr">
        <is>
          <t>Positivo</t>
        </is>
      </c>
      <c r="F2117" s="128" t="n">
        <v>45838</v>
      </c>
      <c r="G2117">
        <f>YEAR(F2117)</f>
        <v/>
      </c>
      <c r="H2117">
        <f>PROPER(TEXT(F2117,"mmmm"))</f>
        <v/>
      </c>
      <c r="I2117">
        <f>IF(OR(H2117="Enero",H2117="Febrero",H2117="Marzo",H2117="Abril",H2117="Mayo",H2117="Junio"),G2117&amp;"-1",IF(OR(H2117="Julio",H2117="Agosto",H2117="Septiembre",H2117="Octubre",H2117="Noviembre",H2117="Diciembre"),G2117&amp;"-2"))</f>
        <v/>
      </c>
      <c r="J2117" t="n">
        <v>14</v>
      </c>
      <c r="K2117" t="n">
        <v>12</v>
      </c>
      <c r="L2117" s="59">
        <f>IFERROR(IF(OR(J2117=0,K2117=""),"",IF(E2117="Positivo",MIN(MAX(K2117/J2117,0),1.3),MIN(MAX(J2117/K2117,0),1.3))),"")</f>
        <v/>
      </c>
      <c r="M2117" s="59">
        <f>IFERROR(IF(OR(J2117=0,K2117=""),"",IF(E2117="Positivo",MAX(K2117/J2117,0),MAX(J2117/K2117,0))),"")</f>
        <v/>
      </c>
      <c r="N2117" t="inlineStr">
        <is>
          <t>%</t>
        </is>
      </c>
      <c r="O2117" t="inlineStr">
        <is>
          <t>%</t>
        </is>
      </c>
      <c r="P2117" t="n">
        <v>0</v>
      </c>
      <c r="Q2117" t="n">
        <v>0</v>
      </c>
      <c r="R2117">
        <f>A2117&amp;"-"&amp;YEAR(F2117)&amp;"-"&amp;IF(LEN(MONTH(F2117))=1,"0"&amp;MONTH(F2117),MONTH(F2117))&amp;"-"&amp;IF(LEN(DAY(F2117))=1,"0"&amp;DAY(F2117),DAY(F2117))</f>
        <v/>
      </c>
      <c r="S2117" t="inlineStr"/>
    </row>
    <row r="2118">
      <c r="A2118" t="n">
        <v>232</v>
      </c>
      <c r="B2118" t="inlineStr">
        <is>
          <t>Ejecución de las Comunicaciones en Materia Ambiental</t>
        </is>
      </c>
      <c r="C2118" t="inlineStr">
        <is>
          <t>GESTIÓN AMBIENTAL</t>
        </is>
      </c>
      <c r="D2118" t="inlineStr">
        <is>
          <t>Semestral</t>
        </is>
      </c>
      <c r="E2118" t="inlineStr">
        <is>
          <t>Positivo</t>
        </is>
      </c>
      <c r="F2118" s="128" t="n">
        <v>46022</v>
      </c>
      <c r="G2118">
        <f>YEAR(F2118)</f>
        <v/>
      </c>
      <c r="H2118">
        <f>PROPER(TEXT(F2118,"mmmm"))</f>
        <v/>
      </c>
      <c r="I2118">
        <f>IF(OR(H2118="Enero",H2118="Febrero",H2118="Marzo",H2118="Abril",H2118="Mayo",H2118="Junio"),G2118&amp;"-1",IF(OR(H2118="Julio",H2118="Agosto",H2118="Septiembre",H2118="Octubre",H2118="Noviembre",H2118="Diciembre"),G2118&amp;"-2"))</f>
        <v/>
      </c>
      <c r="J2118" t="n">
        <v>47</v>
      </c>
      <c r="K2118" t="n">
        <v>38</v>
      </c>
      <c r="L2118" s="59">
        <f>IFERROR(IF(OR(J2118=0,K2118=""),"",IF(E2118="Positivo",MIN(MAX(K2118/J2118,0),1.3),MIN(MAX(J2118/K2118,0),1.3))),"")</f>
        <v/>
      </c>
      <c r="M2118" s="59">
        <f>IFERROR(IF(OR(J2118=0,K2118=""),"",IF(E2118="Positivo",MAX(K2118/J2118,0),MAX(J2118/K2118,0))),"")</f>
        <v/>
      </c>
      <c r="N2118" t="inlineStr">
        <is>
          <t>%</t>
        </is>
      </c>
      <c r="O2118" t="inlineStr">
        <is>
          <t>%</t>
        </is>
      </c>
      <c r="P2118" t="n">
        <v>0</v>
      </c>
      <c r="Q2118" t="n">
        <v>0</v>
      </c>
      <c r="R2118">
        <f>A2118&amp;"-"&amp;YEAR(F2118)&amp;"-"&amp;IF(LEN(MONTH(F2118))=1,"0"&amp;MONTH(F2118),MONTH(F2118))&amp;"-"&amp;IF(LEN(DAY(F2118))=1,"0"&amp;DAY(F2118),DAY(F2118))</f>
        <v/>
      </c>
      <c r="S2118" t="inlineStr"/>
    </row>
    <row r="2119">
      <c r="A2119" t="n">
        <v>233</v>
      </c>
      <c r="B2119" t="inlineStr">
        <is>
          <t>Impacto de las Comunicaciones Correo Electrónico</t>
        </is>
      </c>
      <c r="C2119" t="inlineStr">
        <is>
          <t>GESTIÓN AMBIENTAL</t>
        </is>
      </c>
      <c r="D2119" t="inlineStr">
        <is>
          <t>Trimestral</t>
        </is>
      </c>
      <c r="E2119" t="inlineStr">
        <is>
          <t>Positivo</t>
        </is>
      </c>
      <c r="F2119" s="128" t="n">
        <v>45199</v>
      </c>
      <c r="G2119">
        <f>YEAR(F2119)</f>
        <v/>
      </c>
      <c r="H2119">
        <f>PROPER(TEXT(F2119,"mmmm"))</f>
        <v/>
      </c>
      <c r="I2119">
        <f>IF(OR(H2119="Enero",H2119="Febrero",H2119="Marzo",H2119="Abril",H2119="Mayo",H2119="Junio"),G2119&amp;"-1",IF(OR(H2119="Julio",H2119="Agosto",H2119="Septiembre",H2119="Octubre",H2119="Noviembre",H2119="Diciembre"),G2119&amp;"-2"))</f>
        <v/>
      </c>
      <c r="J2119" t="n">
        <v>20</v>
      </c>
      <c r="K2119" t="n">
        <v>27.41037918985376</v>
      </c>
      <c r="L2119" s="59">
        <f>IFERROR(IF(OR(J2119=0,K2119=""),"",IF(E2119="Positivo",MIN(MAX(K2119/J2119,0),1.3),MIN(MAX(J2119/K2119,0),1.3))),"")</f>
        <v/>
      </c>
      <c r="M2119" s="59">
        <f>IFERROR(IF(OR(J2119=0,K2119=""),"",IF(E2119="Positivo",MAX(K2119/J2119,0),MAX(J2119/K2119,0))),"")</f>
        <v/>
      </c>
      <c r="N2119" t="inlineStr">
        <is>
          <t>%</t>
        </is>
      </c>
      <c r="O2119" t="inlineStr">
        <is>
          <t>%</t>
        </is>
      </c>
      <c r="P2119" t="n">
        <v>0</v>
      </c>
      <c r="Q2119" t="n">
        <v>0</v>
      </c>
      <c r="R2119">
        <f>A2119&amp;"-"&amp;YEAR(F2119)&amp;"-"&amp;IF(LEN(MONTH(F2119))=1,"0"&amp;MONTH(F2119),MONTH(F2119))&amp;"-"&amp;IF(LEN(DAY(F2119))=1,"0"&amp;DAY(F2119),DAY(F2119))</f>
        <v/>
      </c>
      <c r="S2119" t="inlineStr"/>
    </row>
    <row r="2120">
      <c r="A2120" t="n">
        <v>233</v>
      </c>
      <c r="B2120" t="inlineStr">
        <is>
          <t>Impacto de las Comunicaciones Correo Electrónico</t>
        </is>
      </c>
      <c r="C2120" t="inlineStr">
        <is>
          <t>GESTIÓN AMBIENTAL</t>
        </is>
      </c>
      <c r="D2120" t="inlineStr">
        <is>
          <t>Trimestral</t>
        </is>
      </c>
      <c r="E2120" t="inlineStr">
        <is>
          <t>Positivo</t>
        </is>
      </c>
      <c r="F2120" s="128" t="n">
        <v>45291</v>
      </c>
      <c r="G2120">
        <f>YEAR(F2120)</f>
        <v/>
      </c>
      <c r="H2120">
        <f>PROPER(TEXT(F2120,"mmmm"))</f>
        <v/>
      </c>
      <c r="I2120">
        <f>IF(OR(H2120="Enero",H2120="Febrero",H2120="Marzo",H2120="Abril",H2120="Mayo",H2120="Junio"),G2120&amp;"-1",IF(OR(H2120="Julio",H2120="Agosto",H2120="Septiembre",H2120="Octubre",H2120="Noviembre",H2120="Diciembre"),G2120&amp;"-2"))</f>
        <v/>
      </c>
      <c r="J2120" t="n">
        <v>20</v>
      </c>
      <c r="K2120" t="n">
        <v>9.628275441803778</v>
      </c>
      <c r="L2120" s="59">
        <f>IFERROR(IF(OR(J2120=0,K2120=""),"",IF(E2120="Positivo",MIN(MAX(K2120/J2120,0),1.3),MIN(MAX(J2120/K2120,0),1.3))),"")</f>
        <v/>
      </c>
      <c r="M2120" s="59">
        <f>IFERROR(IF(OR(J2120=0,K2120=""),"",IF(E2120="Positivo",MAX(K2120/J2120,0),MAX(J2120/K2120,0))),"")</f>
        <v/>
      </c>
      <c r="N2120" t="inlineStr">
        <is>
          <t>%</t>
        </is>
      </c>
      <c r="O2120" t="inlineStr">
        <is>
          <t>%</t>
        </is>
      </c>
      <c r="P2120" t="n">
        <v>0</v>
      </c>
      <c r="Q2120" t="n">
        <v>0</v>
      </c>
      <c r="R2120">
        <f>A2120&amp;"-"&amp;YEAR(F2120)&amp;"-"&amp;IF(LEN(MONTH(F2120))=1,"0"&amp;MONTH(F2120),MONTH(F2120))&amp;"-"&amp;IF(LEN(DAY(F2120))=1,"0"&amp;DAY(F2120),DAY(F2120))</f>
        <v/>
      </c>
      <c r="S2120" t="inlineStr"/>
    </row>
    <row r="2121">
      <c r="A2121" t="n">
        <v>233</v>
      </c>
      <c r="B2121" t="inlineStr">
        <is>
          <t>Impacto de las Comunicaciones Correo Electrónico</t>
        </is>
      </c>
      <c r="C2121" t="inlineStr">
        <is>
          <t>GESTIÓN AMBIENTAL</t>
        </is>
      </c>
      <c r="D2121" t="inlineStr">
        <is>
          <t>Trimestral</t>
        </is>
      </c>
      <c r="E2121" t="inlineStr">
        <is>
          <t>Positivo</t>
        </is>
      </c>
      <c r="F2121" s="128" t="n">
        <v>45565</v>
      </c>
      <c r="G2121">
        <f>YEAR(F2121)</f>
        <v/>
      </c>
      <c r="H2121">
        <f>PROPER(TEXT(F2121,"mmmm"))</f>
        <v/>
      </c>
      <c r="I2121">
        <f>IF(OR(H2121="Enero",H2121="Febrero",H2121="Marzo",H2121="Abril",H2121="Mayo",H2121="Junio"),G2121&amp;"-1",IF(OR(H2121="Julio",H2121="Agosto",H2121="Septiembre",H2121="Octubre",H2121="Noviembre",H2121="Diciembre"),G2121&amp;"-2"))</f>
        <v/>
      </c>
      <c r="J2121" t="n">
        <v>20</v>
      </c>
      <c r="L2121" s="59">
        <f>IFERROR(IF(OR(J2121=0,K2121=""),"",IF(E2121="Positivo",MIN(MAX(K2121/J2121,0),1.3),MIN(MAX(J2121/K2121,0),1.3))),"")</f>
        <v/>
      </c>
      <c r="M2121" s="59">
        <f>IFERROR(IF(OR(J2121=0,K2121=""),"",IF(E2121="Positivo",MAX(K2121/J2121,0),MAX(J2121/K2121,0))),"")</f>
        <v/>
      </c>
      <c r="N2121" t="inlineStr">
        <is>
          <t>%</t>
        </is>
      </c>
      <c r="O2121" t="inlineStr">
        <is>
          <t>No Aplica</t>
        </is>
      </c>
      <c r="P2121" t="n">
        <v>0</v>
      </c>
      <c r="Q2121" t="n">
        <v>0</v>
      </c>
      <c r="R2121">
        <f>A2121&amp;"-"&amp;YEAR(F2121)&amp;"-"&amp;IF(LEN(MONTH(F2121))=1,"0"&amp;MONTH(F2121),MONTH(F2121))&amp;"-"&amp;IF(LEN(DAY(F2121))=1,"0"&amp;DAY(F2121),DAY(F2121))</f>
        <v/>
      </c>
      <c r="S2121" t="inlineStr">
        <is>
          <t>No Aplica</t>
        </is>
      </c>
    </row>
    <row r="2122">
      <c r="A2122" t="n">
        <v>233</v>
      </c>
      <c r="B2122" t="inlineStr">
        <is>
          <t>Impacto de las Comunicaciones Correo Electrónico</t>
        </is>
      </c>
      <c r="C2122" t="inlineStr">
        <is>
          <t>GESTIÓN AMBIENTAL</t>
        </is>
      </c>
      <c r="D2122" t="inlineStr">
        <is>
          <t>Trimestral</t>
        </is>
      </c>
      <c r="E2122" t="inlineStr">
        <is>
          <t>Positivo</t>
        </is>
      </c>
      <c r="F2122" s="128" t="n">
        <v>45747</v>
      </c>
      <c r="G2122">
        <f>YEAR(F2122)</f>
        <v/>
      </c>
      <c r="H2122">
        <f>PROPER(TEXT(F2122,"mmmm"))</f>
        <v/>
      </c>
      <c r="I2122">
        <f>IF(OR(H2122="Enero",H2122="Febrero",H2122="Marzo",H2122="Abril",H2122="Mayo",H2122="Junio"),G2122&amp;"-1",IF(OR(H2122="Julio",H2122="Agosto",H2122="Septiembre",H2122="Octubre",H2122="Noviembre",H2122="Diciembre"),G2122&amp;"-2"))</f>
        <v/>
      </c>
      <c r="J2122" t="n">
        <v>20</v>
      </c>
      <c r="K2122" t="n">
        <v>32.86</v>
      </c>
      <c r="L2122" s="59">
        <f>IFERROR(IF(OR(J2122=0,K2122=""),"",IF(E2122="Positivo",MIN(MAX(K2122/J2122,0),1.3),MIN(MAX(J2122/K2122,0),1.3))),"")</f>
        <v/>
      </c>
      <c r="M2122" s="59">
        <f>IFERROR(IF(OR(J2122=0,K2122=""),"",IF(E2122="Positivo",MAX(K2122/J2122,0),MAX(J2122/K2122,0))),"")</f>
        <v/>
      </c>
      <c r="N2122" t="inlineStr">
        <is>
          <t>%</t>
        </is>
      </c>
      <c r="O2122" t="inlineStr">
        <is>
          <t>%</t>
        </is>
      </c>
      <c r="P2122" t="n">
        <v>0</v>
      </c>
      <c r="Q2122" t="n">
        <v>0</v>
      </c>
      <c r="R2122">
        <f>A2122&amp;"-"&amp;YEAR(F2122)&amp;"-"&amp;IF(LEN(MONTH(F2122))=1,"0"&amp;MONTH(F2122),MONTH(F2122))&amp;"-"&amp;IF(LEN(DAY(F2122))=1,"0"&amp;DAY(F2122),DAY(F2122))</f>
        <v/>
      </c>
      <c r="S2122" t="inlineStr"/>
    </row>
    <row r="2123">
      <c r="A2123" t="n">
        <v>233</v>
      </c>
      <c r="B2123" t="inlineStr">
        <is>
          <t>Impacto de las Comunicaciones Correo Electrónico</t>
        </is>
      </c>
      <c r="C2123" t="inlineStr">
        <is>
          <t>GESTIÓN AMBIENTAL</t>
        </is>
      </c>
      <c r="D2123" t="inlineStr">
        <is>
          <t>Trimestral</t>
        </is>
      </c>
      <c r="E2123" t="inlineStr">
        <is>
          <t>Positivo</t>
        </is>
      </c>
      <c r="F2123" s="128" t="n">
        <v>45838</v>
      </c>
      <c r="G2123">
        <f>YEAR(F2123)</f>
        <v/>
      </c>
      <c r="H2123">
        <f>PROPER(TEXT(F2123,"mmmm"))</f>
        <v/>
      </c>
      <c r="I2123">
        <f>IF(OR(H2123="Enero",H2123="Febrero",H2123="Marzo",H2123="Abril",H2123="Mayo",H2123="Junio"),G2123&amp;"-1",IF(OR(H2123="Julio",H2123="Agosto",H2123="Septiembre",H2123="Octubre",H2123="Noviembre",H2123="Diciembre"),G2123&amp;"-2"))</f>
        <v/>
      </c>
      <c r="J2123" t="n">
        <v>20</v>
      </c>
      <c r="K2123" t="n">
        <v>11.77</v>
      </c>
      <c r="L2123" s="59">
        <f>IFERROR(IF(OR(J2123=0,K2123=""),"",IF(E2123="Positivo",MIN(MAX(K2123/J2123,0),1.3),MIN(MAX(J2123/K2123,0),1.3))),"")</f>
        <v/>
      </c>
      <c r="M2123" s="59">
        <f>IFERROR(IF(OR(J2123=0,K2123=""),"",IF(E2123="Positivo",MAX(K2123/J2123,0),MAX(J2123/K2123,0))),"")</f>
        <v/>
      </c>
      <c r="N2123" t="inlineStr">
        <is>
          <t>%</t>
        </is>
      </c>
      <c r="O2123" t="inlineStr">
        <is>
          <t>%</t>
        </is>
      </c>
      <c r="P2123" t="n">
        <v>0</v>
      </c>
      <c r="Q2123" t="n">
        <v>0</v>
      </c>
      <c r="R2123">
        <f>A2123&amp;"-"&amp;YEAR(F2123)&amp;"-"&amp;IF(LEN(MONTH(F2123))=1,"0"&amp;MONTH(F2123),MONTH(F2123))&amp;"-"&amp;IF(LEN(DAY(F2123))=1,"0"&amp;DAY(F2123),DAY(F2123))</f>
        <v/>
      </c>
      <c r="S2123" t="inlineStr"/>
    </row>
    <row r="2124">
      <c r="A2124" t="n">
        <v>233</v>
      </c>
      <c r="B2124" t="inlineStr">
        <is>
          <t>Impacto de las Comunicaciones Correo Electrónico</t>
        </is>
      </c>
      <c r="C2124" t="inlineStr">
        <is>
          <t>GESTIÓN AMBIENTAL</t>
        </is>
      </c>
      <c r="D2124" t="inlineStr">
        <is>
          <t>Trimestral</t>
        </is>
      </c>
      <c r="E2124" t="inlineStr">
        <is>
          <t>Positivo</t>
        </is>
      </c>
      <c r="F2124" s="128" t="n">
        <v>45930</v>
      </c>
      <c r="G2124">
        <f>YEAR(F2124)</f>
        <v/>
      </c>
      <c r="H2124">
        <f>PROPER(TEXT(F2124,"mmmm"))</f>
        <v/>
      </c>
      <c r="I2124">
        <f>IF(OR(H2124="Enero",H2124="Febrero",H2124="Marzo",H2124="Abril",H2124="Mayo",H2124="Junio"),G2124&amp;"-1",IF(OR(H2124="Julio",H2124="Agosto",H2124="Septiembre",H2124="Octubre",H2124="Noviembre",H2124="Diciembre"),G2124&amp;"-2"))</f>
        <v/>
      </c>
      <c r="J2124" t="n">
        <v>20</v>
      </c>
      <c r="L2124" s="59">
        <f>IFERROR(IF(OR(J2124=0,K2124=""),"",IF(E2124="Positivo",MIN(MAX(K2124/J2124,0),1.3),MIN(MAX(J2124/K2124,0),1.3))),"")</f>
        <v/>
      </c>
      <c r="M2124" s="59">
        <f>IFERROR(IF(OR(J2124=0,K2124=""),"",IF(E2124="Positivo",MAX(K2124/J2124,0),MAX(J2124/K2124,0))),"")</f>
        <v/>
      </c>
      <c r="N2124" t="inlineStr">
        <is>
          <t>%</t>
        </is>
      </c>
      <c r="O2124" t="inlineStr">
        <is>
          <t>No Aplica</t>
        </is>
      </c>
      <c r="P2124" t="n">
        <v>0</v>
      </c>
      <c r="Q2124" t="n">
        <v>0</v>
      </c>
      <c r="R2124">
        <f>A2124&amp;"-"&amp;YEAR(F2124)&amp;"-"&amp;IF(LEN(MONTH(F2124))=1,"0"&amp;MONTH(F2124),MONTH(F2124))&amp;"-"&amp;IF(LEN(DAY(F2124))=1,"0"&amp;DAY(F2124),DAY(F2124))</f>
        <v/>
      </c>
      <c r="S2124" t="inlineStr">
        <is>
          <t>No Aplica</t>
        </is>
      </c>
    </row>
    <row r="2125">
      <c r="A2125" t="n">
        <v>233</v>
      </c>
      <c r="B2125" t="inlineStr">
        <is>
          <t>Impacto de las Comunicaciones Correo Electrónico</t>
        </is>
      </c>
      <c r="C2125" t="inlineStr">
        <is>
          <t>GESTIÓN AMBIENTAL</t>
        </is>
      </c>
      <c r="D2125" t="inlineStr">
        <is>
          <t>Trimestral</t>
        </is>
      </c>
      <c r="E2125" t="inlineStr">
        <is>
          <t>Positivo</t>
        </is>
      </c>
      <c r="F2125" s="128" t="n">
        <v>46022</v>
      </c>
      <c r="G2125">
        <f>YEAR(F2125)</f>
        <v/>
      </c>
      <c r="H2125">
        <f>PROPER(TEXT(F2125,"mmmm"))</f>
        <v/>
      </c>
      <c r="I2125">
        <f>IF(OR(H2125="Enero",H2125="Febrero",H2125="Marzo",H2125="Abril",H2125="Mayo",H2125="Junio"),G2125&amp;"-1",IF(OR(H2125="Julio",H2125="Agosto",H2125="Septiembre",H2125="Octubre",H2125="Noviembre",H2125="Diciembre"),G2125&amp;"-2"))</f>
        <v/>
      </c>
      <c r="J2125" t="n">
        <v>20</v>
      </c>
      <c r="L2125" s="59">
        <f>IFERROR(IF(OR(J2125=0,K2125=""),"",IF(E2125="Positivo",MIN(MAX(K2125/J2125,0),1.3),MIN(MAX(J2125/K2125,0),1.3))),"")</f>
        <v/>
      </c>
      <c r="M2125" s="59">
        <f>IFERROR(IF(OR(J2125=0,K2125=""),"",IF(E2125="Positivo",MAX(K2125/J2125,0),MAX(J2125/K2125,0))),"")</f>
        <v/>
      </c>
      <c r="N2125" t="inlineStr">
        <is>
          <t>%</t>
        </is>
      </c>
      <c r="O2125" t="inlineStr">
        <is>
          <t>No Aplica</t>
        </is>
      </c>
      <c r="P2125" t="n">
        <v>0</v>
      </c>
      <c r="Q2125" t="n">
        <v>0</v>
      </c>
      <c r="R2125">
        <f>A2125&amp;"-"&amp;YEAR(F2125)&amp;"-"&amp;IF(LEN(MONTH(F2125))=1,"0"&amp;MONTH(F2125),MONTH(F2125))&amp;"-"&amp;IF(LEN(DAY(F2125))=1,"0"&amp;DAY(F2125),DAY(F2125))</f>
        <v/>
      </c>
      <c r="S2125" t="inlineStr">
        <is>
          <t>No Aplica</t>
        </is>
      </c>
    </row>
    <row r="2126">
      <c r="A2126" t="n">
        <v>234</v>
      </c>
      <c r="B2126" t="inlineStr">
        <is>
          <t>Impacto de las Comunicaciones en Materia Ambiental a Través de Redes Sociales - Instagram</t>
        </is>
      </c>
      <c r="C2126" t="inlineStr">
        <is>
          <t>GESTIÓN AMBIENTAL</t>
        </is>
      </c>
      <c r="D2126" t="inlineStr">
        <is>
          <t>Trimestral</t>
        </is>
      </c>
      <c r="E2126" t="inlineStr">
        <is>
          <t>Positivo</t>
        </is>
      </c>
      <c r="F2126" s="128" t="n">
        <v>45199</v>
      </c>
      <c r="G2126">
        <f>YEAR(F2126)</f>
        <v/>
      </c>
      <c r="H2126">
        <f>PROPER(TEXT(F2126,"mmmm"))</f>
        <v/>
      </c>
      <c r="I2126">
        <f>IF(OR(H2126="Enero",H2126="Febrero",H2126="Marzo",H2126="Abril",H2126="Mayo",H2126="Junio"),G2126&amp;"-1",IF(OR(H2126="Julio",H2126="Agosto",H2126="Septiembre",H2126="Octubre",H2126="Noviembre",H2126="Diciembre"),G2126&amp;"-2"))</f>
        <v/>
      </c>
      <c r="J2126" t="n">
        <v>4000</v>
      </c>
      <c r="K2126" t="n">
        <v>10713.75</v>
      </c>
      <c r="L2126" s="59">
        <f>IFERROR(IF(OR(J2126=0,K2126=""),"",IF(E2126="Positivo",MIN(MAX(K2126/J2126,0),1.3),MIN(MAX(J2126/K2126,0),1.3))),"")</f>
        <v/>
      </c>
      <c r="M2126" s="59">
        <f>IFERROR(IF(OR(J2126=0,K2126=""),"",IF(E2126="Positivo",MAX(K2126/J2126,0),MAX(J2126/K2126,0))),"")</f>
        <v/>
      </c>
      <c r="N2126" t="inlineStr">
        <is>
          <t>ENT</t>
        </is>
      </c>
      <c r="O2126" t="inlineStr">
        <is>
          <t>ENT</t>
        </is>
      </c>
      <c r="P2126" t="n">
        <v>0</v>
      </c>
      <c r="Q2126" t="n">
        <v>0</v>
      </c>
      <c r="R2126">
        <f>A2126&amp;"-"&amp;YEAR(F2126)&amp;"-"&amp;IF(LEN(MONTH(F2126))=1,"0"&amp;MONTH(F2126),MONTH(F2126))&amp;"-"&amp;IF(LEN(DAY(F2126))=1,"0"&amp;DAY(F2126),DAY(F2126))</f>
        <v/>
      </c>
      <c r="S2126" t="inlineStr"/>
    </row>
    <row r="2127">
      <c r="A2127" t="n">
        <v>234</v>
      </c>
      <c r="B2127" t="inlineStr">
        <is>
          <t>Impacto de las Comunicaciones en Materia Ambiental a Través de Redes Sociales - Instagram</t>
        </is>
      </c>
      <c r="C2127" t="inlineStr">
        <is>
          <t>GESTIÓN AMBIENTAL</t>
        </is>
      </c>
      <c r="D2127" t="inlineStr">
        <is>
          <t>Trimestral</t>
        </is>
      </c>
      <c r="E2127" t="inlineStr">
        <is>
          <t>Positivo</t>
        </is>
      </c>
      <c r="F2127" s="128" t="n">
        <v>45291</v>
      </c>
      <c r="G2127">
        <f>YEAR(F2127)</f>
        <v/>
      </c>
      <c r="H2127">
        <f>PROPER(TEXT(F2127,"mmmm"))</f>
        <v/>
      </c>
      <c r="I2127">
        <f>IF(OR(H2127="Enero",H2127="Febrero",H2127="Marzo",H2127="Abril",H2127="Mayo",H2127="Junio"),G2127&amp;"-1",IF(OR(H2127="Julio",H2127="Agosto",H2127="Septiembre",H2127="Octubre",H2127="Noviembre",H2127="Diciembre"),G2127&amp;"-2"))</f>
        <v/>
      </c>
      <c r="J2127" t="n">
        <v>4000</v>
      </c>
      <c r="K2127" t="n">
        <v>5893.5</v>
      </c>
      <c r="L2127" s="59">
        <f>IFERROR(IF(OR(J2127=0,K2127=""),"",IF(E2127="Positivo",MIN(MAX(K2127/J2127,0),1.3),MIN(MAX(J2127/K2127,0),1.3))),"")</f>
        <v/>
      </c>
      <c r="M2127" s="59">
        <f>IFERROR(IF(OR(J2127=0,K2127=""),"",IF(E2127="Positivo",MAX(K2127/J2127,0),MAX(J2127/K2127,0))),"")</f>
        <v/>
      </c>
      <c r="N2127" t="inlineStr">
        <is>
          <t>ENT</t>
        </is>
      </c>
      <c r="O2127" t="inlineStr">
        <is>
          <t>ENT</t>
        </is>
      </c>
      <c r="P2127" t="n">
        <v>0</v>
      </c>
      <c r="Q2127" t="n">
        <v>0</v>
      </c>
      <c r="R2127">
        <f>A2127&amp;"-"&amp;YEAR(F2127)&amp;"-"&amp;IF(LEN(MONTH(F2127))=1,"0"&amp;MONTH(F2127),MONTH(F2127))&amp;"-"&amp;IF(LEN(DAY(F2127))=1,"0"&amp;DAY(F2127),DAY(F2127))</f>
        <v/>
      </c>
      <c r="S2127" t="inlineStr"/>
    </row>
    <row r="2128">
      <c r="A2128" t="n">
        <v>234</v>
      </c>
      <c r="B2128" t="inlineStr">
        <is>
          <t>Impacto de las Comunicaciones en Materia Ambiental a Través de Redes Sociales - Instagram</t>
        </is>
      </c>
      <c r="C2128" t="inlineStr">
        <is>
          <t>GESTIÓN AMBIENTAL</t>
        </is>
      </c>
      <c r="D2128" t="inlineStr">
        <is>
          <t>Trimestral</t>
        </is>
      </c>
      <c r="E2128" t="inlineStr">
        <is>
          <t>Positivo</t>
        </is>
      </c>
      <c r="F2128" s="128" t="n">
        <v>45565</v>
      </c>
      <c r="G2128">
        <f>YEAR(F2128)</f>
        <v/>
      </c>
      <c r="H2128">
        <f>PROPER(TEXT(F2128,"mmmm"))</f>
        <v/>
      </c>
      <c r="I2128">
        <f>IF(OR(H2128="Enero",H2128="Febrero",H2128="Marzo",H2128="Abril",H2128="Mayo",H2128="Junio"),G2128&amp;"-1",IF(OR(H2128="Julio",H2128="Agosto",H2128="Septiembre",H2128="Octubre",H2128="Noviembre",H2128="Diciembre"),G2128&amp;"-2"))</f>
        <v/>
      </c>
      <c r="J2128" t="n">
        <v>4000</v>
      </c>
      <c r="L2128" s="59">
        <f>IFERROR(IF(OR(J2128=0,K2128=""),"",IF(E2128="Positivo",MIN(MAX(K2128/J2128,0),1.3),MIN(MAX(J2128/K2128,0),1.3))),"")</f>
        <v/>
      </c>
      <c r="M2128" s="59">
        <f>IFERROR(IF(OR(J2128=0,K2128=""),"",IF(E2128="Positivo",MAX(K2128/J2128,0),MAX(J2128/K2128,0))),"")</f>
        <v/>
      </c>
      <c r="N2128" t="inlineStr">
        <is>
          <t>ENT</t>
        </is>
      </c>
      <c r="O2128" t="inlineStr">
        <is>
          <t>No Aplica</t>
        </is>
      </c>
      <c r="P2128" t="n">
        <v>0</v>
      </c>
      <c r="Q2128" t="n">
        <v>0</v>
      </c>
      <c r="R2128">
        <f>A2128&amp;"-"&amp;YEAR(F2128)&amp;"-"&amp;IF(LEN(MONTH(F2128))=1,"0"&amp;MONTH(F2128),MONTH(F2128))&amp;"-"&amp;IF(LEN(DAY(F2128))=1,"0"&amp;DAY(F2128),DAY(F2128))</f>
        <v/>
      </c>
      <c r="S2128" t="inlineStr">
        <is>
          <t>No Aplica</t>
        </is>
      </c>
    </row>
    <row r="2129">
      <c r="A2129" t="n">
        <v>234</v>
      </c>
      <c r="B2129" t="inlineStr">
        <is>
          <t>Impacto de las Comunicaciones en Materia Ambiental a Través de Redes Sociales - Instagram</t>
        </is>
      </c>
      <c r="C2129" t="inlineStr">
        <is>
          <t>GESTIÓN AMBIENTAL</t>
        </is>
      </c>
      <c r="D2129" t="inlineStr">
        <is>
          <t>Trimestral</t>
        </is>
      </c>
      <c r="E2129" t="inlineStr">
        <is>
          <t>Positivo</t>
        </is>
      </c>
      <c r="F2129" s="128" t="n">
        <v>45747</v>
      </c>
      <c r="G2129">
        <f>YEAR(F2129)</f>
        <v/>
      </c>
      <c r="H2129">
        <f>PROPER(TEXT(F2129,"mmmm"))</f>
        <v/>
      </c>
      <c r="I2129">
        <f>IF(OR(H2129="Enero",H2129="Febrero",H2129="Marzo",H2129="Abril",H2129="Mayo",H2129="Junio"),G2129&amp;"-1",IF(OR(H2129="Julio",H2129="Agosto",H2129="Septiembre",H2129="Octubre",H2129="Noviembre",H2129="Diciembre"),G2129&amp;"-2"))</f>
        <v/>
      </c>
      <c r="J2129" t="n">
        <v>4000</v>
      </c>
      <c r="K2129" t="n">
        <v>7112</v>
      </c>
      <c r="L2129" s="59">
        <f>IFERROR(IF(OR(J2129=0,K2129=""),"",IF(E2129="Positivo",MIN(MAX(K2129/J2129,0),1.3),MIN(MAX(J2129/K2129,0),1.3))),"")</f>
        <v/>
      </c>
      <c r="M2129" s="59">
        <f>IFERROR(IF(OR(J2129=0,K2129=""),"",IF(E2129="Positivo",MAX(K2129/J2129,0),MAX(J2129/K2129,0))),"")</f>
        <v/>
      </c>
      <c r="N2129" t="inlineStr">
        <is>
          <t>ENT</t>
        </is>
      </c>
      <c r="O2129" t="inlineStr">
        <is>
          <t>ENT</t>
        </is>
      </c>
      <c r="P2129" t="n">
        <v>0</v>
      </c>
      <c r="Q2129" t="n">
        <v>0</v>
      </c>
      <c r="R2129">
        <f>A2129&amp;"-"&amp;YEAR(F2129)&amp;"-"&amp;IF(LEN(MONTH(F2129))=1,"0"&amp;MONTH(F2129),MONTH(F2129))&amp;"-"&amp;IF(LEN(DAY(F2129))=1,"0"&amp;DAY(F2129),DAY(F2129))</f>
        <v/>
      </c>
      <c r="S2129" t="inlineStr"/>
    </row>
    <row r="2130">
      <c r="A2130" t="n">
        <v>234</v>
      </c>
      <c r="B2130" t="inlineStr">
        <is>
          <t>Impacto de las Comunicaciones en Materia Ambiental a Través de Redes Sociales - Instagram</t>
        </is>
      </c>
      <c r="C2130" t="inlineStr">
        <is>
          <t>GESTIÓN AMBIENTAL</t>
        </is>
      </c>
      <c r="D2130" t="inlineStr">
        <is>
          <t>Trimestral</t>
        </is>
      </c>
      <c r="E2130" t="inlineStr">
        <is>
          <t>Positivo</t>
        </is>
      </c>
      <c r="F2130" s="128" t="n">
        <v>45838</v>
      </c>
      <c r="G2130">
        <f>YEAR(F2130)</f>
        <v/>
      </c>
      <c r="H2130">
        <f>PROPER(TEXT(F2130,"mmmm"))</f>
        <v/>
      </c>
      <c r="I2130">
        <f>IF(OR(H2130="Enero",H2130="Febrero",H2130="Marzo",H2130="Abril",H2130="Mayo",H2130="Junio"),G2130&amp;"-1",IF(OR(H2130="Julio",H2130="Agosto",H2130="Septiembre",H2130="Octubre",H2130="Noviembre",H2130="Diciembre"),G2130&amp;"-2"))</f>
        <v/>
      </c>
      <c r="J2130" t="n">
        <v>4000</v>
      </c>
      <c r="K2130" t="n">
        <v>14042.5</v>
      </c>
      <c r="L2130" s="59">
        <f>IFERROR(IF(OR(J2130=0,K2130=""),"",IF(E2130="Positivo",MIN(MAX(K2130/J2130,0),1.3),MIN(MAX(J2130/K2130,0),1.3))),"")</f>
        <v/>
      </c>
      <c r="M2130" s="59">
        <f>IFERROR(IF(OR(J2130=0,K2130=""),"",IF(E2130="Positivo",MAX(K2130/J2130,0),MAX(J2130/K2130,0))),"")</f>
        <v/>
      </c>
      <c r="N2130" t="inlineStr">
        <is>
          <t>ENT</t>
        </is>
      </c>
      <c r="O2130" t="inlineStr">
        <is>
          <t>ENT</t>
        </is>
      </c>
      <c r="P2130" t="n">
        <v>0</v>
      </c>
      <c r="Q2130" t="n">
        <v>0</v>
      </c>
      <c r="R2130">
        <f>A2130&amp;"-"&amp;YEAR(F2130)&amp;"-"&amp;IF(LEN(MONTH(F2130))=1,"0"&amp;MONTH(F2130),MONTH(F2130))&amp;"-"&amp;IF(LEN(DAY(F2130))=1,"0"&amp;DAY(F2130),DAY(F2130))</f>
        <v/>
      </c>
      <c r="S2130" t="inlineStr"/>
    </row>
    <row r="2131">
      <c r="A2131" t="n">
        <v>234</v>
      </c>
      <c r="B2131" t="inlineStr">
        <is>
          <t>Impacto de las Comunicaciones en Materia Ambiental a Través de Redes Sociales - Instagram</t>
        </is>
      </c>
      <c r="C2131" t="inlineStr">
        <is>
          <t>GESTIÓN AMBIENTAL</t>
        </is>
      </c>
      <c r="D2131" t="inlineStr">
        <is>
          <t>Trimestral</t>
        </is>
      </c>
      <c r="E2131" t="inlineStr">
        <is>
          <t>Positivo</t>
        </is>
      </c>
      <c r="F2131" s="128" t="n">
        <v>45930</v>
      </c>
      <c r="G2131">
        <f>YEAR(F2131)</f>
        <v/>
      </c>
      <c r="H2131">
        <f>PROPER(TEXT(F2131,"mmmm"))</f>
        <v/>
      </c>
      <c r="I2131">
        <f>IF(OR(H2131="Enero",H2131="Febrero",H2131="Marzo",H2131="Abril",H2131="Mayo",H2131="Junio"),G2131&amp;"-1",IF(OR(H2131="Julio",H2131="Agosto",H2131="Septiembre",H2131="Octubre",H2131="Noviembre",H2131="Diciembre"),G2131&amp;"-2"))</f>
        <v/>
      </c>
      <c r="J2131" t="n">
        <v>4000</v>
      </c>
      <c r="L2131" s="59">
        <f>IFERROR(IF(OR(J2131=0,K2131=""),"",IF(E2131="Positivo",MIN(MAX(K2131/J2131,0),1.3),MIN(MAX(J2131/K2131,0),1.3))),"")</f>
        <v/>
      </c>
      <c r="M2131" s="59">
        <f>IFERROR(IF(OR(J2131=0,K2131=""),"",IF(E2131="Positivo",MAX(K2131/J2131,0),MAX(J2131/K2131,0))),"")</f>
        <v/>
      </c>
      <c r="N2131" t="inlineStr">
        <is>
          <t>ENT</t>
        </is>
      </c>
      <c r="O2131" t="inlineStr">
        <is>
          <t>No Aplica</t>
        </is>
      </c>
      <c r="P2131" t="n">
        <v>0</v>
      </c>
      <c r="Q2131" t="n">
        <v>0</v>
      </c>
      <c r="R2131">
        <f>A2131&amp;"-"&amp;YEAR(F2131)&amp;"-"&amp;IF(LEN(MONTH(F2131))=1,"0"&amp;MONTH(F2131),MONTH(F2131))&amp;"-"&amp;IF(LEN(DAY(F2131))=1,"0"&amp;DAY(F2131),DAY(F2131))</f>
        <v/>
      </c>
      <c r="S2131" t="inlineStr">
        <is>
          <t>No Aplica</t>
        </is>
      </c>
    </row>
    <row r="2132">
      <c r="A2132" t="n">
        <v>234</v>
      </c>
      <c r="B2132" t="inlineStr">
        <is>
          <t>Impacto de las Comunicaciones en Materia Ambiental a Través de Redes Sociales - Instagram</t>
        </is>
      </c>
      <c r="C2132" t="inlineStr">
        <is>
          <t>GESTIÓN AMBIENTAL</t>
        </is>
      </c>
      <c r="D2132" t="inlineStr">
        <is>
          <t>Trimestral</t>
        </is>
      </c>
      <c r="E2132" t="inlineStr">
        <is>
          <t>Positivo</t>
        </is>
      </c>
      <c r="F2132" s="128" t="n">
        <v>46022</v>
      </c>
      <c r="G2132">
        <f>YEAR(F2132)</f>
        <v/>
      </c>
      <c r="H2132">
        <f>PROPER(TEXT(F2132,"mmmm"))</f>
        <v/>
      </c>
      <c r="I2132">
        <f>IF(OR(H2132="Enero",H2132="Febrero",H2132="Marzo",H2132="Abril",H2132="Mayo",H2132="Junio"),G2132&amp;"-1",IF(OR(H2132="Julio",H2132="Agosto",H2132="Septiembre",H2132="Octubre",H2132="Noviembre",H2132="Diciembre"),G2132&amp;"-2"))</f>
        <v/>
      </c>
      <c r="J2132" t="n">
        <v>4000</v>
      </c>
      <c r="L2132" s="59">
        <f>IFERROR(IF(OR(J2132=0,K2132=""),"",IF(E2132="Positivo",MIN(MAX(K2132/J2132,0),1.3),MIN(MAX(J2132/K2132,0),1.3))),"")</f>
        <v/>
      </c>
      <c r="M2132" s="59">
        <f>IFERROR(IF(OR(J2132=0,K2132=""),"",IF(E2132="Positivo",MAX(K2132/J2132,0),MAX(J2132/K2132,0))),"")</f>
        <v/>
      </c>
      <c r="N2132" t="inlineStr">
        <is>
          <t>ENT</t>
        </is>
      </c>
      <c r="O2132" t="inlineStr">
        <is>
          <t>No Aplica</t>
        </is>
      </c>
      <c r="P2132" t="n">
        <v>0</v>
      </c>
      <c r="Q2132" t="n">
        <v>0</v>
      </c>
      <c r="R2132">
        <f>A2132&amp;"-"&amp;YEAR(F2132)&amp;"-"&amp;IF(LEN(MONTH(F2132))=1,"0"&amp;MONTH(F2132),MONTH(F2132))&amp;"-"&amp;IF(LEN(DAY(F2132))=1,"0"&amp;DAY(F2132),DAY(F2132))</f>
        <v/>
      </c>
      <c r="S2132" t="inlineStr">
        <is>
          <t>No Aplica</t>
        </is>
      </c>
    </row>
    <row r="2133">
      <c r="A2133" t="n">
        <v>235</v>
      </c>
      <c r="B2133" t="inlineStr">
        <is>
          <t>Cumplimiento de Requisitos Legales Ambientales Aplicables</t>
        </is>
      </c>
      <c r="C2133" t="inlineStr">
        <is>
          <t>GESTIÓN AMBIENTAL</t>
        </is>
      </c>
      <c r="D2133" t="inlineStr">
        <is>
          <t>Anual</t>
        </is>
      </c>
      <c r="E2133" t="inlineStr">
        <is>
          <t>Positivo</t>
        </is>
      </c>
      <c r="F2133" s="128" t="n">
        <v>45291</v>
      </c>
      <c r="G2133">
        <f>YEAR(F2133)</f>
        <v/>
      </c>
      <c r="H2133">
        <f>PROPER(TEXT(F2133,"mmmm"))</f>
        <v/>
      </c>
      <c r="I2133">
        <f>IF(OR(H2133="Enero",H2133="Febrero",H2133="Marzo",H2133="Abril",H2133="Mayo",H2133="Junio"),G2133&amp;"-1",IF(OR(H2133="Julio",H2133="Agosto",H2133="Septiembre",H2133="Octubre",H2133="Noviembre",H2133="Diciembre"),G2133&amp;"-2"))</f>
        <v/>
      </c>
      <c r="J2133" t="n">
        <v>605</v>
      </c>
      <c r="K2133" t="n">
        <v>494</v>
      </c>
      <c r="L2133" s="59">
        <f>IFERROR(IF(OR(J2133=0,K2133=""),"",IF(E2133="Positivo",MIN(MAX(K2133/J2133,0),1.3),MIN(MAX(J2133/K2133,0),1.3))),"")</f>
        <v/>
      </c>
      <c r="M2133" s="59">
        <f>IFERROR(IF(OR(J2133=0,K2133=""),"",IF(E2133="Positivo",MAX(K2133/J2133,0),MAX(J2133/K2133,0))),"")</f>
        <v/>
      </c>
      <c r="N2133" t="inlineStr">
        <is>
          <t>%</t>
        </is>
      </c>
      <c r="O2133" t="inlineStr">
        <is>
          <t>%</t>
        </is>
      </c>
      <c r="P2133" t="n">
        <v>0</v>
      </c>
      <c r="Q2133" t="n">
        <v>0</v>
      </c>
      <c r="R2133">
        <f>A2133&amp;"-"&amp;YEAR(F2133)&amp;"-"&amp;IF(LEN(MONTH(F2133))=1,"0"&amp;MONTH(F2133),MONTH(F2133))&amp;"-"&amp;IF(LEN(DAY(F2133))=1,"0"&amp;DAY(F2133),DAY(F2133))</f>
        <v/>
      </c>
      <c r="S2133" t="inlineStr"/>
    </row>
    <row r="2134">
      <c r="A2134" t="n">
        <v>236</v>
      </c>
      <c r="B2134" t="inlineStr">
        <is>
          <t>Actos Administrativos o Decisiones Judiciales Ambientales</t>
        </is>
      </c>
      <c r="C2134" t="inlineStr">
        <is>
          <t>GESTIÓN AMBIENTAL</t>
        </is>
      </c>
      <c r="D2134" t="inlineStr">
        <is>
          <t>Anual</t>
        </is>
      </c>
      <c r="E2134" t="inlineStr">
        <is>
          <t>Negativo</t>
        </is>
      </c>
      <c r="F2134" s="128" t="n">
        <v>45291</v>
      </c>
      <c r="G2134">
        <f>YEAR(F2134)</f>
        <v/>
      </c>
      <c r="H2134">
        <f>PROPER(TEXT(F2134,"mmmm"))</f>
        <v/>
      </c>
      <c r="I2134">
        <f>IF(OR(H2134="Enero",H2134="Febrero",H2134="Marzo",H2134="Abril",H2134="Mayo",H2134="Junio"),G2134&amp;"-1",IF(OR(H2134="Julio",H2134="Agosto",H2134="Septiembre",H2134="Octubre",H2134="Noviembre",H2134="Diciembre"),G2134&amp;"-2"))</f>
        <v/>
      </c>
      <c r="J2134" t="n">
        <v>0</v>
      </c>
      <c r="K2134" t="n">
        <v>0</v>
      </c>
      <c r="L2134" s="59">
        <f>IFERROR(IF(OR(J2134=0,K2134=""),"",IF(E2134="Positivo",MIN(MAX(K2134/J2134,0),1.3),MIN(MAX(J2134/K2134,0),1.3))),"")</f>
        <v/>
      </c>
      <c r="M2134" s="59">
        <f>IFERROR(IF(OR(J2134=0,K2134=""),"",IF(E2134="Positivo",MAX(K2134/J2134,0),MAX(J2134/K2134,0))),"")</f>
        <v/>
      </c>
      <c r="N2134" t="inlineStr">
        <is>
          <t>%</t>
        </is>
      </c>
      <c r="O2134" t="inlineStr">
        <is>
          <t>%</t>
        </is>
      </c>
      <c r="P2134" t="n">
        <v>0</v>
      </c>
      <c r="Q2134" t="n">
        <v>0</v>
      </c>
      <c r="R2134">
        <f>A2134&amp;"-"&amp;YEAR(F2134)&amp;"-"&amp;IF(LEN(MONTH(F2134))=1,"0"&amp;MONTH(F2134),MONTH(F2134))&amp;"-"&amp;IF(LEN(DAY(F2134))=1,"0"&amp;DAY(F2134),DAY(F2134))</f>
        <v/>
      </c>
      <c r="S2134" t="inlineStr"/>
    </row>
    <row r="2135">
      <c r="A2135" t="n">
        <v>236</v>
      </c>
      <c r="B2135" t="inlineStr">
        <is>
          <t>Actos Administrativos o Decisiones Judiciales Ambientales</t>
        </is>
      </c>
      <c r="C2135" t="inlineStr">
        <is>
          <t>GESTIÓN AMBIENTAL</t>
        </is>
      </c>
      <c r="D2135" t="inlineStr">
        <is>
          <t>Anual</t>
        </is>
      </c>
      <c r="E2135" t="inlineStr">
        <is>
          <t>Negativo</t>
        </is>
      </c>
      <c r="F2135" s="128" t="n">
        <v>46022</v>
      </c>
      <c r="G2135">
        <f>YEAR(F2135)</f>
        <v/>
      </c>
      <c r="H2135">
        <f>PROPER(TEXT(F2135,"mmmm"))</f>
        <v/>
      </c>
      <c r="I2135">
        <f>IF(OR(H2135="Enero",H2135="Febrero",H2135="Marzo",H2135="Abril",H2135="Mayo",H2135="Junio"),G2135&amp;"-1",IF(OR(H2135="Julio",H2135="Agosto",H2135="Septiembre",H2135="Octubre",H2135="Noviembre",H2135="Diciembre"),G2135&amp;"-2"))</f>
        <v/>
      </c>
      <c r="J2135" t="n">
        <v>0</v>
      </c>
      <c r="K2135" t="n">
        <v>0</v>
      </c>
      <c r="L2135" s="59">
        <f>IFERROR(IF(OR(J2135=0,K2135=""),"",IF(E2135="Positivo",MIN(MAX(K2135/J2135,0),1.3),MIN(MAX(J2135/K2135,0),1.3))),"")</f>
        <v/>
      </c>
      <c r="M2135" s="59">
        <f>IFERROR(IF(OR(J2135=0,K2135=""),"",IF(E2135="Positivo",MAX(K2135/J2135,0),MAX(J2135/K2135,0))),"")</f>
        <v/>
      </c>
      <c r="N2135" t="inlineStr">
        <is>
          <t>%</t>
        </is>
      </c>
      <c r="O2135" t="inlineStr">
        <is>
          <t>%</t>
        </is>
      </c>
      <c r="P2135" t="n">
        <v>0</v>
      </c>
      <c r="Q2135" t="n">
        <v>0</v>
      </c>
      <c r="R2135">
        <f>A2135&amp;"-"&amp;YEAR(F2135)&amp;"-"&amp;IF(LEN(MONTH(F2135))=1,"0"&amp;MONTH(F2135),MONTH(F2135))&amp;"-"&amp;IF(LEN(DAY(F2135))=1,"0"&amp;DAY(F2135),DAY(F2135))</f>
        <v/>
      </c>
      <c r="S2135" t="inlineStr"/>
    </row>
    <row r="2136">
      <c r="A2136" t="n">
        <v>238</v>
      </c>
      <c r="B2136" t="inlineStr">
        <is>
          <t>Cumplimiento de la Protección del Medio Ambiente</t>
        </is>
      </c>
      <c r="C2136" t="inlineStr">
        <is>
          <t>GESTIÓN AMBIENTAL</t>
        </is>
      </c>
      <c r="D2136" t="inlineStr">
        <is>
          <t>Trimestral</t>
        </is>
      </c>
      <c r="E2136" t="inlineStr">
        <is>
          <t>Positivo</t>
        </is>
      </c>
      <c r="F2136" s="128" t="n">
        <v>45291</v>
      </c>
      <c r="G2136">
        <f>YEAR(F2136)</f>
        <v/>
      </c>
      <c r="H2136">
        <f>PROPER(TEXT(F2136,"mmmm"))</f>
        <v/>
      </c>
      <c r="I2136">
        <f>IF(OR(H2136="Enero",H2136="Febrero",H2136="Marzo",H2136="Abril",H2136="Mayo",H2136="Junio"),G2136&amp;"-1",IF(OR(H2136="Julio",H2136="Agosto",H2136="Septiembre",H2136="Octubre",H2136="Noviembre",H2136="Diciembre"),G2136&amp;"-2"))</f>
        <v/>
      </c>
      <c r="J2136" t="n">
        <v>720</v>
      </c>
      <c r="K2136" t="n">
        <v>70</v>
      </c>
      <c r="L2136" s="59">
        <f>IFERROR(IF(OR(J2136=0,K2136=""),"",IF(E2136="Positivo",MIN(MAX(K2136/J2136,0),1.3),MIN(MAX(J2136/K2136,0),1.3))),"")</f>
        <v/>
      </c>
      <c r="M2136" s="59">
        <f>IFERROR(IF(OR(J2136=0,K2136=""),"",IF(E2136="Positivo",MAX(K2136/J2136,0),MAX(J2136/K2136,0))),"")</f>
        <v/>
      </c>
      <c r="N2136" t="inlineStr">
        <is>
          <t>Sin Reporte</t>
        </is>
      </c>
      <c r="O2136" t="inlineStr">
        <is>
          <t>Sin Reporte</t>
        </is>
      </c>
      <c r="P2136" t="n">
        <v>0</v>
      </c>
      <c r="Q2136" t="n">
        <v>0</v>
      </c>
      <c r="R2136">
        <f>A2136&amp;"-"&amp;YEAR(F2136)&amp;"-"&amp;IF(LEN(MONTH(F2136))=1,"0"&amp;MONTH(F2136),MONTH(F2136))&amp;"-"&amp;IF(LEN(DAY(F2136))=1,"0"&amp;DAY(F2136),DAY(F2136))</f>
        <v/>
      </c>
      <c r="S2136" t="inlineStr"/>
    </row>
    <row r="2137">
      <c r="A2137" t="n">
        <v>238</v>
      </c>
      <c r="B2137" t="inlineStr">
        <is>
          <t>Cumplimiento de la Protección del Medio Ambiente</t>
        </is>
      </c>
      <c r="C2137" t="inlineStr">
        <is>
          <t>GESTIÓN AMBIENTAL</t>
        </is>
      </c>
      <c r="D2137" t="inlineStr">
        <is>
          <t>Trimestral</t>
        </is>
      </c>
      <c r="E2137" t="inlineStr">
        <is>
          <t>Positivo</t>
        </is>
      </c>
      <c r="F2137" s="128" t="n">
        <v>45473</v>
      </c>
      <c r="G2137">
        <f>YEAR(F2137)</f>
        <v/>
      </c>
      <c r="H2137">
        <f>PROPER(TEXT(F2137,"mmmm"))</f>
        <v/>
      </c>
      <c r="I2137">
        <f>IF(OR(H2137="Enero",H2137="Febrero",H2137="Marzo",H2137="Abril",H2137="Mayo",H2137="Junio"),G2137&amp;"-1",IF(OR(H2137="Julio",H2137="Agosto",H2137="Septiembre",H2137="Octubre",H2137="Noviembre",H2137="Diciembre"),G2137&amp;"-2"))</f>
        <v/>
      </c>
      <c r="J2137" t="n">
        <v>720</v>
      </c>
      <c r="K2137" t="n">
        <v>57</v>
      </c>
      <c r="L2137" s="59">
        <f>IFERROR(IF(OR(J2137=0,K2137=""),"",IF(E2137="Positivo",MIN(MAX(K2137/J2137,0),1.3),MIN(MAX(J2137/K2137,0),1.3))),"")</f>
        <v/>
      </c>
      <c r="M2137" s="59">
        <f>IFERROR(IF(OR(J2137=0,K2137=""),"",IF(E2137="Positivo",MAX(K2137/J2137,0),MAX(J2137/K2137,0))),"")</f>
        <v/>
      </c>
      <c r="N2137" t="inlineStr">
        <is>
          <t>Sin Reporte</t>
        </is>
      </c>
      <c r="O2137" t="inlineStr">
        <is>
          <t>Sin Reporte</t>
        </is>
      </c>
      <c r="P2137" t="n">
        <v>0</v>
      </c>
      <c r="Q2137" t="n">
        <v>0</v>
      </c>
      <c r="R2137">
        <f>A2137&amp;"-"&amp;YEAR(F2137)&amp;"-"&amp;IF(LEN(MONTH(F2137))=1,"0"&amp;MONTH(F2137),MONTH(F2137))&amp;"-"&amp;IF(LEN(DAY(F2137))=1,"0"&amp;DAY(F2137),DAY(F2137))</f>
        <v/>
      </c>
      <c r="S2137" t="inlineStr"/>
    </row>
    <row r="2138">
      <c r="A2138" t="n">
        <v>238</v>
      </c>
      <c r="B2138" t="inlineStr">
        <is>
          <t>Cumplimiento de la Protección del Medio Ambiente</t>
        </is>
      </c>
      <c r="C2138" t="inlineStr">
        <is>
          <t>GESTIÓN AMBIENTAL</t>
        </is>
      </c>
      <c r="D2138" t="inlineStr">
        <is>
          <t>Trimestral</t>
        </is>
      </c>
      <c r="E2138" t="inlineStr">
        <is>
          <t>Positivo</t>
        </is>
      </c>
      <c r="F2138" s="128" t="n">
        <v>45747</v>
      </c>
      <c r="G2138">
        <f>YEAR(F2138)</f>
        <v/>
      </c>
      <c r="H2138">
        <f>PROPER(TEXT(F2138,"mmmm"))</f>
        <v/>
      </c>
      <c r="I2138">
        <f>IF(OR(H2138="Enero",H2138="Febrero",H2138="Marzo",H2138="Abril",H2138="Mayo",H2138="Junio"),G2138&amp;"-1",IF(OR(H2138="Julio",H2138="Agosto",H2138="Septiembre",H2138="Octubre",H2138="Noviembre",H2138="Diciembre"),G2138&amp;"-2"))</f>
        <v/>
      </c>
      <c r="J2138" t="n">
        <v>720</v>
      </c>
      <c r="K2138" t="n">
        <v>80</v>
      </c>
      <c r="L2138" s="59">
        <f>IFERROR(IF(OR(J2138=0,K2138=""),"",IF(E2138="Positivo",MIN(MAX(K2138/J2138,0),1.3),MIN(MAX(J2138/K2138,0),1.3))),"")</f>
        <v/>
      </c>
      <c r="M2138" s="59">
        <f>IFERROR(IF(OR(J2138=0,K2138=""),"",IF(E2138="Positivo",MAX(K2138/J2138,0),MAX(J2138/K2138,0))),"")</f>
        <v/>
      </c>
      <c r="N2138" t="inlineStr">
        <is>
          <t>Sin Reporte</t>
        </is>
      </c>
      <c r="O2138" t="inlineStr">
        <is>
          <t>Sin Reporte</t>
        </is>
      </c>
      <c r="P2138" t="n">
        <v>0</v>
      </c>
      <c r="Q2138" t="n">
        <v>0</v>
      </c>
      <c r="R2138">
        <f>A2138&amp;"-"&amp;YEAR(F2138)&amp;"-"&amp;IF(LEN(MONTH(F2138))=1,"0"&amp;MONTH(F2138),MONTH(F2138))&amp;"-"&amp;IF(LEN(DAY(F2138))=1,"0"&amp;DAY(F2138),DAY(F2138))</f>
        <v/>
      </c>
      <c r="S2138" t="inlineStr"/>
    </row>
    <row r="2139">
      <c r="A2139" t="n">
        <v>238</v>
      </c>
      <c r="B2139" t="inlineStr">
        <is>
          <t>Cumplimiento de la Protección del Medio Ambiente</t>
        </is>
      </c>
      <c r="C2139" t="inlineStr">
        <is>
          <t>GESTIÓN AMBIENTAL</t>
        </is>
      </c>
      <c r="D2139" t="inlineStr">
        <is>
          <t>Trimestral</t>
        </is>
      </c>
      <c r="E2139" t="inlineStr">
        <is>
          <t>Positivo</t>
        </is>
      </c>
      <c r="F2139" s="128" t="n">
        <v>45838</v>
      </c>
      <c r="G2139">
        <f>YEAR(F2139)</f>
        <v/>
      </c>
      <c r="H2139">
        <f>PROPER(TEXT(F2139,"mmmm"))</f>
        <v/>
      </c>
      <c r="I2139">
        <f>IF(OR(H2139="Enero",H2139="Febrero",H2139="Marzo",H2139="Abril",H2139="Mayo",H2139="Junio"),G2139&amp;"-1",IF(OR(H2139="Julio",H2139="Agosto",H2139="Septiembre",H2139="Octubre",H2139="Noviembre",H2139="Diciembre"),G2139&amp;"-2"))</f>
        <v/>
      </c>
      <c r="J2139" t="n">
        <v>720</v>
      </c>
      <c r="K2139" t="n">
        <v>120</v>
      </c>
      <c r="L2139" s="59">
        <f>IFERROR(IF(OR(J2139=0,K2139=""),"",IF(E2139="Positivo",MIN(MAX(K2139/J2139,0),1.3),MIN(MAX(J2139/K2139,0),1.3))),"")</f>
        <v/>
      </c>
      <c r="M2139" s="59">
        <f>IFERROR(IF(OR(J2139=0,K2139=""),"",IF(E2139="Positivo",MAX(K2139/J2139,0),MAX(J2139/K2139,0))),"")</f>
        <v/>
      </c>
      <c r="N2139" t="inlineStr">
        <is>
          <t>Sin Reporte</t>
        </is>
      </c>
      <c r="O2139" t="inlineStr">
        <is>
          <t>Sin Reporte</t>
        </is>
      </c>
      <c r="P2139" t="n">
        <v>0</v>
      </c>
      <c r="Q2139" t="n">
        <v>0</v>
      </c>
      <c r="R2139">
        <f>A2139&amp;"-"&amp;YEAR(F2139)&amp;"-"&amp;IF(LEN(MONTH(F2139))=1,"0"&amp;MONTH(F2139),MONTH(F2139))&amp;"-"&amp;IF(LEN(DAY(F2139))=1,"0"&amp;DAY(F2139),DAY(F2139))</f>
        <v/>
      </c>
      <c r="S2139" t="inlineStr"/>
    </row>
    <row r="2140">
      <c r="A2140" t="n">
        <v>238</v>
      </c>
      <c r="B2140" t="inlineStr">
        <is>
          <t>Cumplimiento de la Protección del Medio Ambiente</t>
        </is>
      </c>
      <c r="C2140" t="inlineStr">
        <is>
          <t>GESTIÓN AMBIENTAL</t>
        </is>
      </c>
      <c r="D2140" t="inlineStr">
        <is>
          <t>Trimestral</t>
        </is>
      </c>
      <c r="E2140" t="inlineStr">
        <is>
          <t>Positivo</t>
        </is>
      </c>
      <c r="F2140" s="128" t="n">
        <v>45930</v>
      </c>
      <c r="G2140">
        <f>YEAR(F2140)</f>
        <v/>
      </c>
      <c r="H2140">
        <f>PROPER(TEXT(F2140,"mmmm"))</f>
        <v/>
      </c>
      <c r="I2140">
        <f>IF(OR(H2140="Enero",H2140="Febrero",H2140="Marzo",H2140="Abril",H2140="Mayo",H2140="Junio"),G2140&amp;"-1",IF(OR(H2140="Julio",H2140="Agosto",H2140="Septiembre",H2140="Octubre",H2140="Noviembre",H2140="Diciembre"),G2140&amp;"-2"))</f>
        <v/>
      </c>
      <c r="J2140" t="n">
        <v>720</v>
      </c>
      <c r="L2140" s="59">
        <f>IFERROR(IF(OR(J2140=0,K2140=""),"",IF(E2140="Positivo",MIN(MAX(K2140/J2140,0),1.3),MIN(MAX(J2140/K2140,0),1.3))),"")</f>
        <v/>
      </c>
      <c r="M2140" s="59">
        <f>IFERROR(IF(OR(J2140=0,K2140=""),"",IF(E2140="Positivo",MAX(K2140/J2140,0),MAX(J2140/K2140,0))),"")</f>
        <v/>
      </c>
      <c r="N2140" t="inlineStr">
        <is>
          <t>Sin Reporte</t>
        </is>
      </c>
      <c r="O2140" t="inlineStr">
        <is>
          <t>No Aplica</t>
        </is>
      </c>
      <c r="P2140" t="n">
        <v>0</v>
      </c>
      <c r="Q2140" t="n">
        <v>0</v>
      </c>
      <c r="R2140">
        <f>A2140&amp;"-"&amp;YEAR(F2140)&amp;"-"&amp;IF(LEN(MONTH(F2140))=1,"0"&amp;MONTH(F2140),MONTH(F2140))&amp;"-"&amp;IF(LEN(DAY(F2140))=1,"0"&amp;DAY(F2140),DAY(F2140))</f>
        <v/>
      </c>
      <c r="S2140" t="inlineStr">
        <is>
          <t>No Aplica</t>
        </is>
      </c>
    </row>
    <row r="2141">
      <c r="A2141" t="n">
        <v>238</v>
      </c>
      <c r="B2141" t="inlineStr">
        <is>
          <t>Cumplimiento de la Protección del Medio Ambiente</t>
        </is>
      </c>
      <c r="C2141" t="inlineStr">
        <is>
          <t>GESTIÓN AMBIENTAL</t>
        </is>
      </c>
      <c r="D2141" t="inlineStr">
        <is>
          <t>Trimestral</t>
        </is>
      </c>
      <c r="E2141" t="inlineStr">
        <is>
          <t>Positivo</t>
        </is>
      </c>
      <c r="F2141" s="128" t="n">
        <v>46022</v>
      </c>
      <c r="G2141">
        <f>YEAR(F2141)</f>
        <v/>
      </c>
      <c r="H2141">
        <f>PROPER(TEXT(F2141,"mmmm"))</f>
        <v/>
      </c>
      <c r="I2141">
        <f>IF(OR(H2141="Enero",H2141="Febrero",H2141="Marzo",H2141="Abril",H2141="Mayo",H2141="Junio"),G2141&amp;"-1",IF(OR(H2141="Julio",H2141="Agosto",H2141="Septiembre",H2141="Octubre",H2141="Noviembre",H2141="Diciembre"),G2141&amp;"-2"))</f>
        <v/>
      </c>
      <c r="J2141" t="n">
        <v>720</v>
      </c>
      <c r="K2141" t="n">
        <v>126</v>
      </c>
      <c r="L2141" s="59">
        <f>IFERROR(IF(OR(J2141=0,K2141=""),"",IF(E2141="Positivo",MIN(MAX(K2141/J2141,0),1.3),MIN(MAX(J2141/K2141,0),1.3))),"")</f>
        <v/>
      </c>
      <c r="M2141" s="59">
        <f>IFERROR(IF(OR(J2141=0,K2141=""),"",IF(E2141="Positivo",MAX(K2141/J2141,0),MAX(J2141/K2141,0))),"")</f>
        <v/>
      </c>
      <c r="N2141" t="inlineStr">
        <is>
          <t>Sin Reporte</t>
        </is>
      </c>
      <c r="O2141" t="inlineStr">
        <is>
          <t>Sin Reporte</t>
        </is>
      </c>
      <c r="P2141" t="n">
        <v>0</v>
      </c>
      <c r="Q2141" t="n">
        <v>0</v>
      </c>
      <c r="R2141">
        <f>A2141&amp;"-"&amp;YEAR(F2141)&amp;"-"&amp;IF(LEN(MONTH(F2141))=1,"0"&amp;MONTH(F2141),MONTH(F2141))&amp;"-"&amp;IF(LEN(DAY(F2141))=1,"0"&amp;DAY(F2141),DAY(F2141))</f>
        <v/>
      </c>
      <c r="S2141" t="inlineStr"/>
    </row>
    <row r="2142">
      <c r="A2142" t="n">
        <v>239</v>
      </c>
      <c r="B2142" t="inlineStr">
        <is>
          <t>Portafolio de Proyectos - Metrica</t>
        </is>
      </c>
      <c r="C2142" t="inlineStr">
        <is>
          <t>Gestión de Proyectos</t>
        </is>
      </c>
      <c r="D2142" t="inlineStr">
        <is>
          <t>Mensual</t>
        </is>
      </c>
      <c r="E2142" t="inlineStr">
        <is>
          <t>Positivo</t>
        </is>
      </c>
      <c r="F2142" s="128" t="n">
        <v>44592</v>
      </c>
      <c r="G2142">
        <f>YEAR(F2142)</f>
        <v/>
      </c>
      <c r="H2142">
        <f>PROPER(TEXT(F2142,"mmmm"))</f>
        <v/>
      </c>
      <c r="I2142">
        <f>IF(OR(H2142="Enero",H2142="Febrero",H2142="Marzo",H2142="Abril",H2142="Mayo",H2142="Junio"),G2142&amp;"-1",IF(OR(H2142="Julio",H2142="Agosto",H2142="Septiembre",H2142="Octubre",H2142="Noviembre",H2142="Diciembre"),G2142&amp;"-2"))</f>
        <v/>
      </c>
      <c r="K2142" t="n">
        <v>0</v>
      </c>
      <c r="N2142" t="inlineStr">
        <is>
          <t>Metrica</t>
        </is>
      </c>
      <c r="O2142" t="inlineStr">
        <is>
          <t>ENT</t>
        </is>
      </c>
      <c r="P2142" t="n">
        <v>0</v>
      </c>
      <c r="Q2142" t="n">
        <v>0</v>
      </c>
      <c r="R2142">
        <f>A2142&amp;"-"&amp;YEAR(F2142)&amp;"-"&amp;IF(LEN(MONTH(F2142))=1,"0"&amp;MONTH(F2142),MONTH(F2142))&amp;"-"&amp;IF(LEN(DAY(F2142))=1,"0"&amp;DAY(F2142),DAY(F2142))</f>
        <v/>
      </c>
      <c r="S2142" t="inlineStr">
        <is>
          <t>Metrica</t>
        </is>
      </c>
    </row>
    <row r="2143">
      <c r="A2143" t="n">
        <v>239</v>
      </c>
      <c r="B2143" t="inlineStr">
        <is>
          <t>Portafolio de Proyectos - Metrica</t>
        </is>
      </c>
      <c r="C2143" t="inlineStr">
        <is>
          <t>Gestión de Proyectos</t>
        </is>
      </c>
      <c r="D2143" t="inlineStr">
        <is>
          <t>Mensual</t>
        </is>
      </c>
      <c r="E2143" t="inlineStr">
        <is>
          <t>Positivo</t>
        </is>
      </c>
      <c r="F2143" s="128" t="n">
        <v>44620</v>
      </c>
      <c r="G2143">
        <f>YEAR(F2143)</f>
        <v/>
      </c>
      <c r="H2143">
        <f>PROPER(TEXT(F2143,"mmmm"))</f>
        <v/>
      </c>
      <c r="I2143">
        <f>IF(OR(H2143="Enero",H2143="Febrero",H2143="Marzo",H2143="Abril",H2143="Mayo",H2143="Junio"),G2143&amp;"-1",IF(OR(H2143="Julio",H2143="Agosto",H2143="Septiembre",H2143="Octubre",H2143="Noviembre",H2143="Diciembre"),G2143&amp;"-2"))</f>
        <v/>
      </c>
      <c r="K2143" t="n">
        <v>0</v>
      </c>
      <c r="N2143" t="inlineStr">
        <is>
          <t>Metrica</t>
        </is>
      </c>
      <c r="O2143" t="inlineStr">
        <is>
          <t>ENT</t>
        </is>
      </c>
      <c r="P2143" t="n">
        <v>0</v>
      </c>
      <c r="Q2143" t="n">
        <v>0</v>
      </c>
      <c r="R2143">
        <f>A2143&amp;"-"&amp;YEAR(F2143)&amp;"-"&amp;IF(LEN(MONTH(F2143))=1,"0"&amp;MONTH(F2143),MONTH(F2143))&amp;"-"&amp;IF(LEN(DAY(F2143))=1,"0"&amp;DAY(F2143),DAY(F2143))</f>
        <v/>
      </c>
      <c r="S2143" t="inlineStr">
        <is>
          <t>Metrica</t>
        </is>
      </c>
    </row>
    <row r="2144">
      <c r="A2144" t="n">
        <v>239</v>
      </c>
      <c r="B2144" t="inlineStr">
        <is>
          <t>Portafolio de Proyectos - Metrica</t>
        </is>
      </c>
      <c r="C2144" t="inlineStr">
        <is>
          <t>Gestión de Proyectos</t>
        </is>
      </c>
      <c r="D2144" t="inlineStr">
        <is>
          <t>Mensual</t>
        </is>
      </c>
      <c r="E2144" t="inlineStr">
        <is>
          <t>Positivo</t>
        </is>
      </c>
      <c r="F2144" s="128" t="n">
        <v>44651</v>
      </c>
      <c r="G2144">
        <f>YEAR(F2144)</f>
        <v/>
      </c>
      <c r="H2144">
        <f>PROPER(TEXT(F2144,"mmmm"))</f>
        <v/>
      </c>
      <c r="I2144">
        <f>IF(OR(H2144="Enero",H2144="Febrero",H2144="Marzo",H2144="Abril",H2144="Mayo",H2144="Junio"),G2144&amp;"-1",IF(OR(H2144="Julio",H2144="Agosto",H2144="Septiembre",H2144="Octubre",H2144="Noviembre",H2144="Diciembre"),G2144&amp;"-2"))</f>
        <v/>
      </c>
      <c r="K2144" t="n">
        <v>0</v>
      </c>
      <c r="N2144" t="inlineStr">
        <is>
          <t>Metrica</t>
        </is>
      </c>
      <c r="O2144" t="inlineStr">
        <is>
          <t>ENT</t>
        </is>
      </c>
      <c r="P2144" t="n">
        <v>0</v>
      </c>
      <c r="Q2144" t="n">
        <v>0</v>
      </c>
      <c r="R2144">
        <f>A2144&amp;"-"&amp;YEAR(F2144)&amp;"-"&amp;IF(LEN(MONTH(F2144))=1,"0"&amp;MONTH(F2144),MONTH(F2144))&amp;"-"&amp;IF(LEN(DAY(F2144))=1,"0"&amp;DAY(F2144),DAY(F2144))</f>
        <v/>
      </c>
      <c r="S2144" t="inlineStr">
        <is>
          <t>Metrica</t>
        </is>
      </c>
    </row>
    <row r="2145">
      <c r="A2145" t="n">
        <v>239</v>
      </c>
      <c r="B2145" t="inlineStr">
        <is>
          <t>Portafolio de Proyectos - Metrica</t>
        </is>
      </c>
      <c r="C2145" t="inlineStr">
        <is>
          <t>Gestión de Proyectos</t>
        </is>
      </c>
      <c r="D2145" t="inlineStr">
        <is>
          <t>Mensual</t>
        </is>
      </c>
      <c r="E2145" t="inlineStr">
        <is>
          <t>Positivo</t>
        </is>
      </c>
      <c r="F2145" s="128" t="n">
        <v>44681</v>
      </c>
      <c r="G2145">
        <f>YEAR(F2145)</f>
        <v/>
      </c>
      <c r="H2145">
        <f>PROPER(TEXT(F2145,"mmmm"))</f>
        <v/>
      </c>
      <c r="I2145">
        <f>IF(OR(H2145="Enero",H2145="Febrero",H2145="Marzo",H2145="Abril",H2145="Mayo",H2145="Junio"),G2145&amp;"-1",IF(OR(H2145="Julio",H2145="Agosto",H2145="Septiembre",H2145="Octubre",H2145="Noviembre",H2145="Diciembre"),G2145&amp;"-2"))</f>
        <v/>
      </c>
      <c r="K2145" t="n">
        <v>0</v>
      </c>
      <c r="N2145" t="inlineStr">
        <is>
          <t>Metrica</t>
        </is>
      </c>
      <c r="O2145" t="inlineStr">
        <is>
          <t>ENT</t>
        </is>
      </c>
      <c r="P2145" t="n">
        <v>0</v>
      </c>
      <c r="Q2145" t="n">
        <v>0</v>
      </c>
      <c r="R2145">
        <f>A2145&amp;"-"&amp;YEAR(F2145)&amp;"-"&amp;IF(LEN(MONTH(F2145))=1,"0"&amp;MONTH(F2145),MONTH(F2145))&amp;"-"&amp;IF(LEN(DAY(F2145))=1,"0"&amp;DAY(F2145),DAY(F2145))</f>
        <v/>
      </c>
      <c r="S2145" t="inlineStr">
        <is>
          <t>Metrica</t>
        </is>
      </c>
    </row>
    <row r="2146">
      <c r="A2146" t="n">
        <v>239</v>
      </c>
      <c r="B2146" t="inlineStr">
        <is>
          <t>Portafolio de Proyectos - Metrica</t>
        </is>
      </c>
      <c r="C2146" t="inlineStr">
        <is>
          <t>Gestión de Proyectos</t>
        </is>
      </c>
      <c r="D2146" t="inlineStr">
        <is>
          <t>Mensual</t>
        </is>
      </c>
      <c r="E2146" t="inlineStr">
        <is>
          <t>Positivo</t>
        </is>
      </c>
      <c r="F2146" s="128" t="n">
        <v>44712</v>
      </c>
      <c r="G2146">
        <f>YEAR(F2146)</f>
        <v/>
      </c>
      <c r="H2146">
        <f>PROPER(TEXT(F2146,"mmmm"))</f>
        <v/>
      </c>
      <c r="I2146">
        <f>IF(OR(H2146="Enero",H2146="Febrero",H2146="Marzo",H2146="Abril",H2146="Mayo",H2146="Junio"),G2146&amp;"-1",IF(OR(H2146="Julio",H2146="Agosto",H2146="Septiembre",H2146="Octubre",H2146="Noviembre",H2146="Diciembre"),G2146&amp;"-2"))</f>
        <v/>
      </c>
      <c r="K2146" t="n">
        <v>0</v>
      </c>
      <c r="N2146" t="inlineStr">
        <is>
          <t>Metrica</t>
        </is>
      </c>
      <c r="O2146" t="inlineStr">
        <is>
          <t>ENT</t>
        </is>
      </c>
      <c r="P2146" t="n">
        <v>0</v>
      </c>
      <c r="Q2146" t="n">
        <v>0</v>
      </c>
      <c r="R2146">
        <f>A2146&amp;"-"&amp;YEAR(F2146)&amp;"-"&amp;IF(LEN(MONTH(F2146))=1,"0"&amp;MONTH(F2146),MONTH(F2146))&amp;"-"&amp;IF(LEN(DAY(F2146))=1,"0"&amp;DAY(F2146),DAY(F2146))</f>
        <v/>
      </c>
      <c r="S2146" t="inlineStr">
        <is>
          <t>Metrica</t>
        </is>
      </c>
    </row>
    <row r="2147">
      <c r="A2147" t="n">
        <v>239</v>
      </c>
      <c r="B2147" t="inlineStr">
        <is>
          <t>Portafolio de Proyectos - Metrica</t>
        </is>
      </c>
      <c r="C2147" t="inlineStr">
        <is>
          <t>Gestión de Proyectos</t>
        </is>
      </c>
      <c r="D2147" t="inlineStr">
        <is>
          <t>Mensual</t>
        </is>
      </c>
      <c r="E2147" t="inlineStr">
        <is>
          <t>Positivo</t>
        </is>
      </c>
      <c r="F2147" s="128" t="n">
        <v>44742</v>
      </c>
      <c r="G2147">
        <f>YEAR(F2147)</f>
        <v/>
      </c>
      <c r="H2147">
        <f>PROPER(TEXT(F2147,"mmmm"))</f>
        <v/>
      </c>
      <c r="I2147">
        <f>IF(OR(H2147="Enero",H2147="Febrero",H2147="Marzo",H2147="Abril",H2147="Mayo",H2147="Junio"),G2147&amp;"-1",IF(OR(H2147="Julio",H2147="Agosto",H2147="Septiembre",H2147="Octubre",H2147="Noviembre",H2147="Diciembre"),G2147&amp;"-2"))</f>
        <v/>
      </c>
      <c r="K2147" t="n">
        <v>0</v>
      </c>
      <c r="N2147" t="inlineStr">
        <is>
          <t>Metrica</t>
        </is>
      </c>
      <c r="O2147" t="inlineStr">
        <is>
          <t>ENT</t>
        </is>
      </c>
      <c r="P2147" t="n">
        <v>0</v>
      </c>
      <c r="Q2147" t="n">
        <v>0</v>
      </c>
      <c r="R2147">
        <f>A2147&amp;"-"&amp;YEAR(F2147)&amp;"-"&amp;IF(LEN(MONTH(F2147))=1,"0"&amp;MONTH(F2147),MONTH(F2147))&amp;"-"&amp;IF(LEN(DAY(F2147))=1,"0"&amp;DAY(F2147),DAY(F2147))</f>
        <v/>
      </c>
      <c r="S2147" t="inlineStr">
        <is>
          <t>Metrica</t>
        </is>
      </c>
    </row>
    <row r="2148">
      <c r="A2148" t="n">
        <v>239</v>
      </c>
      <c r="B2148" t="inlineStr">
        <is>
          <t>Portafolio de Proyectos - Metrica</t>
        </is>
      </c>
      <c r="C2148" t="inlineStr">
        <is>
          <t>Gestión de Proyectos</t>
        </is>
      </c>
      <c r="D2148" t="inlineStr">
        <is>
          <t>Mensual</t>
        </is>
      </c>
      <c r="E2148" t="inlineStr">
        <is>
          <t>Positivo</t>
        </is>
      </c>
      <c r="F2148" s="128" t="n">
        <v>44773</v>
      </c>
      <c r="G2148">
        <f>YEAR(F2148)</f>
        <v/>
      </c>
      <c r="H2148">
        <f>PROPER(TEXT(F2148,"mmmm"))</f>
        <v/>
      </c>
      <c r="I2148">
        <f>IF(OR(H2148="Enero",H2148="Febrero",H2148="Marzo",H2148="Abril",H2148="Mayo",H2148="Junio"),G2148&amp;"-1",IF(OR(H2148="Julio",H2148="Agosto",H2148="Septiembre",H2148="Octubre",H2148="Noviembre",H2148="Diciembre"),G2148&amp;"-2"))</f>
        <v/>
      </c>
      <c r="K2148" t="n">
        <v>0</v>
      </c>
      <c r="N2148" t="inlineStr">
        <is>
          <t>Metrica</t>
        </is>
      </c>
      <c r="O2148" t="inlineStr">
        <is>
          <t>ENT</t>
        </is>
      </c>
      <c r="P2148" t="n">
        <v>0</v>
      </c>
      <c r="Q2148" t="n">
        <v>0</v>
      </c>
      <c r="R2148">
        <f>A2148&amp;"-"&amp;YEAR(F2148)&amp;"-"&amp;IF(LEN(MONTH(F2148))=1,"0"&amp;MONTH(F2148),MONTH(F2148))&amp;"-"&amp;IF(LEN(DAY(F2148))=1,"0"&amp;DAY(F2148),DAY(F2148))</f>
        <v/>
      </c>
      <c r="S2148" t="inlineStr">
        <is>
          <t>Metrica</t>
        </is>
      </c>
    </row>
    <row r="2149">
      <c r="A2149" t="n">
        <v>239</v>
      </c>
      <c r="B2149" t="inlineStr">
        <is>
          <t>Portafolio de Proyectos - Metrica</t>
        </is>
      </c>
      <c r="C2149" t="inlineStr">
        <is>
          <t>Gestión de Proyectos</t>
        </is>
      </c>
      <c r="D2149" t="inlineStr">
        <is>
          <t>Mensual</t>
        </is>
      </c>
      <c r="E2149" t="inlineStr">
        <is>
          <t>Positivo</t>
        </is>
      </c>
      <c r="F2149" s="128" t="n">
        <v>44804</v>
      </c>
      <c r="G2149">
        <f>YEAR(F2149)</f>
        <v/>
      </c>
      <c r="H2149">
        <f>PROPER(TEXT(F2149,"mmmm"))</f>
        <v/>
      </c>
      <c r="I2149">
        <f>IF(OR(H2149="Enero",H2149="Febrero",H2149="Marzo",H2149="Abril",H2149="Mayo",H2149="Junio"),G2149&amp;"-1",IF(OR(H2149="Julio",H2149="Agosto",H2149="Septiembre",H2149="Octubre",H2149="Noviembre",H2149="Diciembre"),G2149&amp;"-2"))</f>
        <v/>
      </c>
      <c r="K2149" t="n">
        <v>0</v>
      </c>
      <c r="N2149" t="inlineStr">
        <is>
          <t>Metrica</t>
        </is>
      </c>
      <c r="O2149" t="inlineStr">
        <is>
          <t>ENT</t>
        </is>
      </c>
      <c r="P2149" t="n">
        <v>0</v>
      </c>
      <c r="Q2149" t="n">
        <v>0</v>
      </c>
      <c r="R2149">
        <f>A2149&amp;"-"&amp;YEAR(F2149)&amp;"-"&amp;IF(LEN(MONTH(F2149))=1,"0"&amp;MONTH(F2149),MONTH(F2149))&amp;"-"&amp;IF(LEN(DAY(F2149))=1,"0"&amp;DAY(F2149),DAY(F2149))</f>
        <v/>
      </c>
      <c r="S2149" t="inlineStr">
        <is>
          <t>Metrica</t>
        </is>
      </c>
    </row>
    <row r="2150">
      <c r="A2150" t="n">
        <v>239</v>
      </c>
      <c r="B2150" t="inlineStr">
        <is>
          <t>Portafolio de Proyectos - Metrica</t>
        </is>
      </c>
      <c r="C2150" t="inlineStr">
        <is>
          <t>Gestión de Proyectos</t>
        </is>
      </c>
      <c r="D2150" t="inlineStr">
        <is>
          <t>Mensual</t>
        </is>
      </c>
      <c r="E2150" t="inlineStr">
        <is>
          <t>Positivo</t>
        </is>
      </c>
      <c r="F2150" s="128" t="n">
        <v>44834</v>
      </c>
      <c r="G2150">
        <f>YEAR(F2150)</f>
        <v/>
      </c>
      <c r="H2150">
        <f>PROPER(TEXT(F2150,"mmmm"))</f>
        <v/>
      </c>
      <c r="I2150">
        <f>IF(OR(H2150="Enero",H2150="Febrero",H2150="Marzo",H2150="Abril",H2150="Mayo",H2150="Junio"),G2150&amp;"-1",IF(OR(H2150="Julio",H2150="Agosto",H2150="Septiembre",H2150="Octubre",H2150="Noviembre",H2150="Diciembre"),G2150&amp;"-2"))</f>
        <v/>
      </c>
      <c r="K2150" t="n">
        <v>0</v>
      </c>
      <c r="N2150" t="inlineStr">
        <is>
          <t>Metrica</t>
        </is>
      </c>
      <c r="O2150" t="inlineStr">
        <is>
          <t>ENT</t>
        </is>
      </c>
      <c r="P2150" t="n">
        <v>0</v>
      </c>
      <c r="Q2150" t="n">
        <v>0</v>
      </c>
      <c r="R2150">
        <f>A2150&amp;"-"&amp;YEAR(F2150)&amp;"-"&amp;IF(LEN(MONTH(F2150))=1,"0"&amp;MONTH(F2150),MONTH(F2150))&amp;"-"&amp;IF(LEN(DAY(F2150))=1,"0"&amp;DAY(F2150),DAY(F2150))</f>
        <v/>
      </c>
      <c r="S2150" t="inlineStr">
        <is>
          <t>Metrica</t>
        </is>
      </c>
    </row>
    <row r="2151">
      <c r="A2151" t="n">
        <v>239</v>
      </c>
      <c r="B2151" t="inlineStr">
        <is>
          <t>Portafolio de Proyectos - Metrica</t>
        </is>
      </c>
      <c r="C2151" t="inlineStr">
        <is>
          <t>Gestión de Proyectos</t>
        </is>
      </c>
      <c r="D2151" t="inlineStr">
        <is>
          <t>Mensual</t>
        </is>
      </c>
      <c r="E2151" t="inlineStr">
        <is>
          <t>Positivo</t>
        </is>
      </c>
      <c r="F2151" s="128" t="n">
        <v>44865</v>
      </c>
      <c r="G2151">
        <f>YEAR(F2151)</f>
        <v/>
      </c>
      <c r="H2151">
        <f>PROPER(TEXT(F2151,"mmmm"))</f>
        <v/>
      </c>
      <c r="I2151">
        <f>IF(OR(H2151="Enero",H2151="Febrero",H2151="Marzo",H2151="Abril",H2151="Mayo",H2151="Junio"),G2151&amp;"-1",IF(OR(H2151="Julio",H2151="Agosto",H2151="Septiembre",H2151="Octubre",H2151="Noviembre",H2151="Diciembre"),G2151&amp;"-2"))</f>
        <v/>
      </c>
      <c r="K2151" t="n">
        <v>0</v>
      </c>
      <c r="N2151" t="inlineStr">
        <is>
          <t>Metrica</t>
        </is>
      </c>
      <c r="O2151" t="inlineStr">
        <is>
          <t>ENT</t>
        </is>
      </c>
      <c r="P2151" t="n">
        <v>0</v>
      </c>
      <c r="Q2151" t="n">
        <v>0</v>
      </c>
      <c r="R2151">
        <f>A2151&amp;"-"&amp;YEAR(F2151)&amp;"-"&amp;IF(LEN(MONTH(F2151))=1,"0"&amp;MONTH(F2151),MONTH(F2151))&amp;"-"&amp;IF(LEN(DAY(F2151))=1,"0"&amp;DAY(F2151),DAY(F2151))</f>
        <v/>
      </c>
      <c r="S2151" t="inlineStr">
        <is>
          <t>Metrica</t>
        </is>
      </c>
    </row>
    <row r="2152">
      <c r="A2152" t="n">
        <v>239</v>
      </c>
      <c r="B2152" t="inlineStr">
        <is>
          <t>Portafolio de Proyectos - Metrica</t>
        </is>
      </c>
      <c r="C2152" t="inlineStr">
        <is>
          <t>Gestión de Proyectos</t>
        </is>
      </c>
      <c r="D2152" t="inlineStr">
        <is>
          <t>Mensual</t>
        </is>
      </c>
      <c r="E2152" t="inlineStr">
        <is>
          <t>Positivo</t>
        </is>
      </c>
      <c r="F2152" s="128" t="n">
        <v>44895</v>
      </c>
      <c r="G2152">
        <f>YEAR(F2152)</f>
        <v/>
      </c>
      <c r="H2152">
        <f>PROPER(TEXT(F2152,"mmmm"))</f>
        <v/>
      </c>
      <c r="I2152">
        <f>IF(OR(H2152="Enero",H2152="Febrero",H2152="Marzo",H2152="Abril",H2152="Mayo",H2152="Junio"),G2152&amp;"-1",IF(OR(H2152="Julio",H2152="Agosto",H2152="Septiembre",H2152="Octubre",H2152="Noviembre",H2152="Diciembre"),G2152&amp;"-2"))</f>
        <v/>
      </c>
      <c r="K2152" t="n">
        <v>0</v>
      </c>
      <c r="N2152" t="inlineStr">
        <is>
          <t>Metrica</t>
        </is>
      </c>
      <c r="O2152" t="inlineStr">
        <is>
          <t>ENT</t>
        </is>
      </c>
      <c r="P2152" t="n">
        <v>0</v>
      </c>
      <c r="Q2152" t="n">
        <v>0</v>
      </c>
      <c r="R2152">
        <f>A2152&amp;"-"&amp;YEAR(F2152)&amp;"-"&amp;IF(LEN(MONTH(F2152))=1,"0"&amp;MONTH(F2152),MONTH(F2152))&amp;"-"&amp;IF(LEN(DAY(F2152))=1,"0"&amp;DAY(F2152),DAY(F2152))</f>
        <v/>
      </c>
      <c r="S2152" t="inlineStr">
        <is>
          <t>Metrica</t>
        </is>
      </c>
    </row>
    <row r="2153">
      <c r="A2153" t="n">
        <v>239</v>
      </c>
      <c r="B2153" t="inlineStr">
        <is>
          <t>Portafolio de Proyectos - Metrica</t>
        </is>
      </c>
      <c r="C2153" t="inlineStr">
        <is>
          <t>Gestión de Proyectos</t>
        </is>
      </c>
      <c r="D2153" t="inlineStr">
        <is>
          <t>Mensual</t>
        </is>
      </c>
      <c r="E2153" t="inlineStr">
        <is>
          <t>Positivo</t>
        </is>
      </c>
      <c r="F2153" s="128" t="n">
        <v>44926</v>
      </c>
      <c r="G2153">
        <f>YEAR(F2153)</f>
        <v/>
      </c>
      <c r="H2153">
        <f>PROPER(TEXT(F2153,"mmmm"))</f>
        <v/>
      </c>
      <c r="I2153">
        <f>IF(OR(H2153="Enero",H2153="Febrero",H2153="Marzo",H2153="Abril",H2153="Mayo",H2153="Junio"),G2153&amp;"-1",IF(OR(H2153="Julio",H2153="Agosto",H2153="Septiembre",H2153="Octubre",H2153="Noviembre",H2153="Diciembre"),G2153&amp;"-2"))</f>
        <v/>
      </c>
      <c r="K2153" t="n">
        <v>0</v>
      </c>
      <c r="N2153" t="inlineStr">
        <is>
          <t>Metrica</t>
        </is>
      </c>
      <c r="O2153" t="inlineStr">
        <is>
          <t>ENT</t>
        </is>
      </c>
      <c r="P2153" t="n">
        <v>0</v>
      </c>
      <c r="Q2153" t="n">
        <v>0</v>
      </c>
      <c r="R2153">
        <f>A2153&amp;"-"&amp;YEAR(F2153)&amp;"-"&amp;IF(LEN(MONTH(F2153))=1,"0"&amp;MONTH(F2153),MONTH(F2153))&amp;"-"&amp;IF(LEN(DAY(F2153))=1,"0"&amp;DAY(F2153),DAY(F2153))</f>
        <v/>
      </c>
      <c r="S2153" t="inlineStr">
        <is>
          <t>Metrica</t>
        </is>
      </c>
    </row>
    <row r="2154">
      <c r="A2154" t="n">
        <v>239</v>
      </c>
      <c r="B2154" t="inlineStr">
        <is>
          <t>Portafolio de Proyectos - Metrica</t>
        </is>
      </c>
      <c r="C2154" t="inlineStr">
        <is>
          <t>Gestión de Proyectos</t>
        </is>
      </c>
      <c r="D2154" t="inlineStr">
        <is>
          <t>Mensual</t>
        </is>
      </c>
      <c r="E2154" t="inlineStr">
        <is>
          <t>Positivo</t>
        </is>
      </c>
      <c r="F2154" s="128" t="n">
        <v>45930</v>
      </c>
      <c r="G2154">
        <f>YEAR(F2154)</f>
        <v/>
      </c>
      <c r="H2154">
        <f>PROPER(TEXT(F2154,"mmmm"))</f>
        <v/>
      </c>
      <c r="I2154">
        <f>IF(OR(H2154="Enero",H2154="Febrero",H2154="Marzo",H2154="Abril",H2154="Mayo",H2154="Junio"),G2154&amp;"-1",IF(OR(H2154="Julio",H2154="Agosto",H2154="Septiembre",H2154="Octubre",H2154="Noviembre",H2154="Diciembre"),G2154&amp;"-2"))</f>
        <v/>
      </c>
      <c r="K2154" t="n">
        <v>8.6</v>
      </c>
      <c r="N2154" t="inlineStr">
        <is>
          <t>Metrica</t>
        </is>
      </c>
      <c r="O2154" t="inlineStr">
        <is>
          <t>ENT</t>
        </is>
      </c>
      <c r="P2154" t="n">
        <v>0</v>
      </c>
      <c r="Q2154" t="n">
        <v>0</v>
      </c>
      <c r="R2154">
        <f>A2154&amp;"-"&amp;YEAR(F2154)&amp;"-"&amp;IF(LEN(MONTH(F2154))=1,"0"&amp;MONTH(F2154),MONTH(F2154))&amp;"-"&amp;IF(LEN(DAY(F2154))=1,"0"&amp;DAY(F2154),DAY(F2154))</f>
        <v/>
      </c>
      <c r="S2154" t="inlineStr">
        <is>
          <t>Metrica</t>
        </is>
      </c>
    </row>
    <row r="2155">
      <c r="A2155" t="n">
        <v>239</v>
      </c>
      <c r="B2155" t="inlineStr">
        <is>
          <t>Portafolio de Proyectos - Metrica</t>
        </is>
      </c>
      <c r="C2155" t="inlineStr">
        <is>
          <t>Gestión de Proyectos</t>
        </is>
      </c>
      <c r="D2155" t="inlineStr">
        <is>
          <t>Mensual</t>
        </is>
      </c>
      <c r="E2155" t="inlineStr">
        <is>
          <t>Positivo</t>
        </is>
      </c>
      <c r="F2155" s="128" t="n">
        <v>45961</v>
      </c>
      <c r="G2155">
        <f>YEAR(F2155)</f>
        <v/>
      </c>
      <c r="H2155">
        <f>PROPER(TEXT(F2155,"mmmm"))</f>
        <v/>
      </c>
      <c r="I2155">
        <f>IF(OR(H2155="Enero",H2155="Febrero",H2155="Marzo",H2155="Abril",H2155="Mayo",H2155="Junio"),G2155&amp;"-1",IF(OR(H2155="Julio",H2155="Agosto",H2155="Septiembre",H2155="Octubre",H2155="Noviembre",H2155="Diciembre"),G2155&amp;"-2"))</f>
        <v/>
      </c>
      <c r="K2155" t="n">
        <v>8.6</v>
      </c>
      <c r="N2155" t="inlineStr">
        <is>
          <t>Metrica</t>
        </is>
      </c>
      <c r="O2155" t="inlineStr">
        <is>
          <t>ENT</t>
        </is>
      </c>
      <c r="P2155" t="n">
        <v>0</v>
      </c>
      <c r="Q2155" t="n">
        <v>0</v>
      </c>
      <c r="R2155">
        <f>A2155&amp;"-"&amp;YEAR(F2155)&amp;"-"&amp;IF(LEN(MONTH(F2155))=1,"0"&amp;MONTH(F2155),MONTH(F2155))&amp;"-"&amp;IF(LEN(DAY(F2155))=1,"0"&amp;DAY(F2155),DAY(F2155))</f>
        <v/>
      </c>
      <c r="S2155" t="inlineStr">
        <is>
          <t>Metrica</t>
        </is>
      </c>
    </row>
    <row r="2156">
      <c r="A2156" t="n">
        <v>239</v>
      </c>
      <c r="B2156" t="inlineStr">
        <is>
          <t>Portafolio de Proyectos - Metrica</t>
        </is>
      </c>
      <c r="C2156" t="inlineStr">
        <is>
          <t>Gestión de Proyectos</t>
        </is>
      </c>
      <c r="D2156" t="inlineStr">
        <is>
          <t>Mensual</t>
        </is>
      </c>
      <c r="E2156" t="inlineStr">
        <is>
          <t>Positivo</t>
        </is>
      </c>
      <c r="F2156" s="128" t="n">
        <v>45991</v>
      </c>
      <c r="G2156">
        <f>YEAR(F2156)</f>
        <v/>
      </c>
      <c r="H2156">
        <f>PROPER(TEXT(F2156,"mmmm"))</f>
        <v/>
      </c>
      <c r="I2156">
        <f>IF(OR(H2156="Enero",H2156="Febrero",H2156="Marzo",H2156="Abril",H2156="Mayo",H2156="Junio"),G2156&amp;"-1",IF(OR(H2156="Julio",H2156="Agosto",H2156="Septiembre",H2156="Octubre",H2156="Noviembre",H2156="Diciembre"),G2156&amp;"-2"))</f>
        <v/>
      </c>
      <c r="K2156" t="n">
        <v>8.6</v>
      </c>
      <c r="N2156" t="inlineStr">
        <is>
          <t>Metrica</t>
        </is>
      </c>
      <c r="O2156" t="inlineStr">
        <is>
          <t>ENT</t>
        </is>
      </c>
      <c r="P2156" t="n">
        <v>0</v>
      </c>
      <c r="Q2156" t="n">
        <v>0</v>
      </c>
      <c r="R2156">
        <f>A2156&amp;"-"&amp;YEAR(F2156)&amp;"-"&amp;IF(LEN(MONTH(F2156))=1,"0"&amp;MONTH(F2156),MONTH(F2156))&amp;"-"&amp;IF(LEN(DAY(F2156))=1,"0"&amp;DAY(F2156),DAY(F2156))</f>
        <v/>
      </c>
      <c r="S2156" t="inlineStr">
        <is>
          <t>Metrica</t>
        </is>
      </c>
    </row>
    <row r="2157">
      <c r="A2157" t="n">
        <v>239</v>
      </c>
      <c r="B2157" t="inlineStr">
        <is>
          <t>Portafolio de Proyectos - Metrica</t>
        </is>
      </c>
      <c r="C2157" t="inlineStr">
        <is>
          <t>Gestión de Proyectos</t>
        </is>
      </c>
      <c r="D2157" t="inlineStr">
        <is>
          <t>Mensual</t>
        </is>
      </c>
      <c r="E2157" t="inlineStr">
        <is>
          <t>Positivo</t>
        </is>
      </c>
      <c r="F2157" s="128" t="n">
        <v>46022</v>
      </c>
      <c r="G2157">
        <f>YEAR(F2157)</f>
        <v/>
      </c>
      <c r="H2157">
        <f>PROPER(TEXT(F2157,"mmmm"))</f>
        <v/>
      </c>
      <c r="I2157">
        <f>IF(OR(H2157="Enero",H2157="Febrero",H2157="Marzo",H2157="Abril",H2157="Mayo",H2157="Junio"),G2157&amp;"-1",IF(OR(H2157="Julio",H2157="Agosto",H2157="Septiembre",H2157="Octubre",H2157="Noviembre",H2157="Diciembre"),G2157&amp;"-2"))</f>
        <v/>
      </c>
      <c r="K2157" t="n">
        <v>8.800000000000001</v>
      </c>
      <c r="N2157" t="inlineStr">
        <is>
          <t>Metrica</t>
        </is>
      </c>
      <c r="O2157" t="inlineStr">
        <is>
          <t>ENT</t>
        </is>
      </c>
      <c r="P2157" t="n">
        <v>0</v>
      </c>
      <c r="Q2157" t="n">
        <v>0</v>
      </c>
      <c r="R2157">
        <f>A2157&amp;"-"&amp;YEAR(F2157)&amp;"-"&amp;IF(LEN(MONTH(F2157))=1,"0"&amp;MONTH(F2157),MONTH(F2157))&amp;"-"&amp;IF(LEN(DAY(F2157))=1,"0"&amp;DAY(F2157),DAY(F2157))</f>
        <v/>
      </c>
      <c r="S2157" t="inlineStr">
        <is>
          <t>Metrica</t>
        </is>
      </c>
    </row>
    <row r="2158">
      <c r="A2158" t="n">
        <v>239</v>
      </c>
      <c r="B2158" t="inlineStr">
        <is>
          <t>Portafolio de Proyectos - Metrica</t>
        </is>
      </c>
      <c r="C2158" t="inlineStr">
        <is>
          <t>Gestión de Proyectos</t>
        </is>
      </c>
      <c r="D2158" t="inlineStr">
        <is>
          <t>Mensual</t>
        </is>
      </c>
      <c r="E2158" t="inlineStr">
        <is>
          <t>Positivo</t>
        </is>
      </c>
      <c r="F2158" s="128" t="n">
        <v>46053</v>
      </c>
      <c r="G2158">
        <f>YEAR(F2158)</f>
        <v/>
      </c>
      <c r="H2158">
        <f>PROPER(TEXT(F2158,"mmmm"))</f>
        <v/>
      </c>
      <c r="I2158">
        <f>IF(OR(H2158="Enero",H2158="Febrero",H2158="Marzo",H2158="Abril",H2158="Mayo",H2158="Junio"),G2158&amp;"-1",IF(OR(H2158="Julio",H2158="Agosto",H2158="Septiembre",H2158="Octubre",H2158="Noviembre",H2158="Diciembre"),G2158&amp;"-2"))</f>
        <v/>
      </c>
      <c r="K2158" t="n">
        <v>9</v>
      </c>
      <c r="N2158" t="inlineStr">
        <is>
          <t>Metrica</t>
        </is>
      </c>
      <c r="O2158" t="inlineStr">
        <is>
          <t>ENT</t>
        </is>
      </c>
      <c r="P2158" t="n">
        <v>0</v>
      </c>
      <c r="Q2158" t="n">
        <v>0</v>
      </c>
      <c r="R2158">
        <f>A2158&amp;"-"&amp;YEAR(F2158)&amp;"-"&amp;IF(LEN(MONTH(F2158))=1,"0"&amp;MONTH(F2158),MONTH(F2158))&amp;"-"&amp;IF(LEN(DAY(F2158))=1,"0"&amp;DAY(F2158),DAY(F2158))</f>
        <v/>
      </c>
      <c r="S2158" t="inlineStr">
        <is>
          <t>Metrica</t>
        </is>
      </c>
    </row>
    <row r="2159">
      <c r="A2159" t="n">
        <v>239</v>
      </c>
      <c r="B2159" t="inlineStr">
        <is>
          <t>Portafolio de Proyectos - Metrica</t>
        </is>
      </c>
      <c r="C2159" t="inlineStr">
        <is>
          <t>Gestión de Proyectos</t>
        </is>
      </c>
      <c r="D2159" t="inlineStr">
        <is>
          <t>Mensual</t>
        </is>
      </c>
      <c r="E2159" t="inlineStr">
        <is>
          <t>Positivo</t>
        </is>
      </c>
      <c r="F2159" s="128" t="n">
        <v>46081</v>
      </c>
      <c r="G2159">
        <f>YEAR(F2159)</f>
        <v/>
      </c>
      <c r="H2159">
        <f>PROPER(TEXT(F2159,"mmmm"))</f>
        <v/>
      </c>
      <c r="I2159">
        <f>IF(OR(H2159="Enero",H2159="Febrero",H2159="Marzo",H2159="Abril",H2159="Mayo",H2159="Junio"),G2159&amp;"-1",IF(OR(H2159="Julio",H2159="Agosto",H2159="Septiembre",H2159="Octubre",H2159="Noviembre",H2159="Diciembre"),G2159&amp;"-2"))</f>
        <v/>
      </c>
      <c r="K2159" t="n">
        <v>8.800000000000001</v>
      </c>
      <c r="N2159" t="inlineStr">
        <is>
          <t>Metrica</t>
        </is>
      </c>
      <c r="O2159" t="inlineStr">
        <is>
          <t>ENT</t>
        </is>
      </c>
      <c r="P2159" t="n">
        <v>0</v>
      </c>
      <c r="Q2159" t="n">
        <v>0</v>
      </c>
      <c r="R2159">
        <f>A2159&amp;"-"&amp;YEAR(F2159)&amp;"-"&amp;IF(LEN(MONTH(F2159))=1,"0"&amp;MONTH(F2159),MONTH(F2159))&amp;"-"&amp;IF(LEN(DAY(F2159))=1,"0"&amp;DAY(F2159),DAY(F2159))</f>
        <v/>
      </c>
      <c r="S2159" t="inlineStr">
        <is>
          <t>Metrica</t>
        </is>
      </c>
    </row>
    <row r="2160">
      <c r="A2160" t="n">
        <v>240</v>
      </c>
      <c r="B2160" t="inlineStr">
        <is>
          <t>Cumplimiento de Gestión De Proyectos Cerrados</t>
        </is>
      </c>
      <c r="C2160" t="inlineStr">
        <is>
          <t>Gestión de Proyectos</t>
        </is>
      </c>
      <c r="D2160" t="inlineStr">
        <is>
          <t>Trimestral</t>
        </is>
      </c>
      <c r="E2160" t="inlineStr">
        <is>
          <t>Positivo</t>
        </is>
      </c>
      <c r="F2160" s="128" t="n">
        <v>45930</v>
      </c>
      <c r="G2160">
        <f>YEAR(F2160)</f>
        <v/>
      </c>
      <c r="H2160">
        <f>PROPER(TEXT(F2160,"mmmm"))</f>
        <v/>
      </c>
      <c r="I2160">
        <f>IF(OR(H2160="Enero",H2160="Febrero",H2160="Marzo",H2160="Abril",H2160="Mayo",H2160="Junio"),G2160&amp;"-1",IF(OR(H2160="Julio",H2160="Agosto",H2160="Septiembre",H2160="Octubre",H2160="Noviembre",H2160="Diciembre"),G2160&amp;"-2"))</f>
        <v/>
      </c>
      <c r="J2160" t="n">
        <v>23</v>
      </c>
      <c r="K2160" t="n">
        <v>23</v>
      </c>
      <c r="L2160" s="59">
        <f>IFERROR(IF(OR(J2160=0,K2160=""),"",IF(E2160="Positivo",MIN(MAX(K2160/J2160,0),1.3),MIN(MAX(J2160/K2160,0),1.3))),"")</f>
        <v/>
      </c>
      <c r="M2160" s="59">
        <f>IFERROR(IF(OR(J2160=0,K2160=""),"",IF(E2160="Positivo",MAX(K2160/J2160,0),MAX(J2160/K2160,0))),"")</f>
        <v/>
      </c>
      <c r="N2160" t="inlineStr">
        <is>
          <t>%</t>
        </is>
      </c>
      <c r="O2160" t="inlineStr">
        <is>
          <t>%</t>
        </is>
      </c>
      <c r="P2160" t="n">
        <v>0</v>
      </c>
      <c r="Q2160" t="n">
        <v>0</v>
      </c>
      <c r="R2160">
        <f>A2160&amp;"-"&amp;YEAR(F2160)&amp;"-"&amp;IF(LEN(MONTH(F2160))=1,"0"&amp;MONTH(F2160),MONTH(F2160))&amp;"-"&amp;IF(LEN(DAY(F2160))=1,"0"&amp;DAY(F2160),DAY(F2160))</f>
        <v/>
      </c>
      <c r="S2160" t="inlineStr"/>
    </row>
    <row r="2161">
      <c r="A2161" t="n">
        <v>240</v>
      </c>
      <c r="B2161" t="inlineStr">
        <is>
          <t>Cumplimiento de Gestión De Proyectos Cerrados</t>
        </is>
      </c>
      <c r="C2161" t="inlineStr">
        <is>
          <t>Gestión de Proyectos</t>
        </is>
      </c>
      <c r="D2161" t="inlineStr">
        <is>
          <t>Trimestral</t>
        </is>
      </c>
      <c r="E2161" t="inlineStr">
        <is>
          <t>Positivo</t>
        </is>
      </c>
      <c r="F2161" s="128" t="n">
        <v>46022</v>
      </c>
      <c r="G2161">
        <f>YEAR(F2161)</f>
        <v/>
      </c>
      <c r="H2161">
        <f>PROPER(TEXT(F2161,"mmmm"))</f>
        <v/>
      </c>
      <c r="I2161">
        <f>IF(OR(H2161="Enero",H2161="Febrero",H2161="Marzo",H2161="Abril",H2161="Mayo",H2161="Junio"),G2161&amp;"-1",IF(OR(H2161="Julio",H2161="Agosto",H2161="Septiembre",H2161="Octubre",H2161="Noviembre",H2161="Diciembre"),G2161&amp;"-2"))</f>
        <v/>
      </c>
      <c r="J2161" t="n">
        <v>23</v>
      </c>
      <c r="K2161" t="n">
        <v>23</v>
      </c>
      <c r="L2161" s="59">
        <f>IFERROR(IF(OR(J2161=0,K2161=""),"",IF(E2161="Positivo",MIN(MAX(K2161/J2161,0),1.3),MIN(MAX(J2161/K2161,0),1.3))),"")</f>
        <v/>
      </c>
      <c r="M2161" s="59">
        <f>IFERROR(IF(OR(J2161=0,K2161=""),"",IF(E2161="Positivo",MAX(K2161/J2161,0),MAX(J2161/K2161,0))),"")</f>
        <v/>
      </c>
      <c r="N2161" t="inlineStr">
        <is>
          <t>%</t>
        </is>
      </c>
      <c r="O2161" t="inlineStr">
        <is>
          <t>%</t>
        </is>
      </c>
      <c r="P2161" t="n">
        <v>0</v>
      </c>
      <c r="Q2161" t="n">
        <v>0</v>
      </c>
      <c r="R2161">
        <f>A2161&amp;"-"&amp;YEAR(F2161)&amp;"-"&amp;IF(LEN(MONTH(F2161))=1,"0"&amp;MONTH(F2161),MONTH(F2161))&amp;"-"&amp;IF(LEN(DAY(F2161))=1,"0"&amp;DAY(F2161),DAY(F2161))</f>
        <v/>
      </c>
      <c r="S2161" t="inlineStr"/>
    </row>
    <row r="2162">
      <c r="A2162" t="n">
        <v>241</v>
      </c>
      <c r="B2162" t="inlineStr">
        <is>
          <t>Cumplimiento de gestión de proyectos fase inicio</t>
        </is>
      </c>
      <c r="C2162" t="inlineStr">
        <is>
          <t>Gestión de Proyectos</t>
        </is>
      </c>
      <c r="D2162" t="inlineStr">
        <is>
          <t>Mensual</t>
        </is>
      </c>
      <c r="E2162" t="inlineStr">
        <is>
          <t>Positivo</t>
        </is>
      </c>
      <c r="F2162" s="128" t="n">
        <v>45808</v>
      </c>
      <c r="G2162">
        <f>YEAR(F2162)</f>
        <v/>
      </c>
      <c r="H2162">
        <f>PROPER(TEXT(F2162,"mmmm"))</f>
        <v/>
      </c>
      <c r="I2162">
        <f>IF(OR(H2162="Enero",H2162="Febrero",H2162="Marzo",H2162="Abril",H2162="Mayo",H2162="Junio"),G2162&amp;"-1",IF(OR(H2162="Julio",H2162="Agosto",H2162="Septiembre",H2162="Octubre",H2162="Noviembre",H2162="Diciembre"),G2162&amp;"-2"))</f>
        <v/>
      </c>
      <c r="J2162" t="n">
        <v>12</v>
      </c>
      <c r="K2162" t="n">
        <v>12</v>
      </c>
      <c r="L2162" s="59">
        <f>IFERROR(IF(OR(J2162=0,K2162=""),"",IF(E2162="Positivo",MIN(MAX(K2162/J2162,0),1.3),MIN(MAX(J2162/K2162,0),1.3))),"")</f>
        <v/>
      </c>
      <c r="M2162" s="59">
        <f>IFERROR(IF(OR(J2162=0,K2162=""),"",IF(E2162="Positivo",MAX(K2162/J2162,0),MAX(J2162/K2162,0))),"")</f>
        <v/>
      </c>
      <c r="N2162" t="inlineStr">
        <is>
          <t>%</t>
        </is>
      </c>
      <c r="O2162" t="inlineStr">
        <is>
          <t>%</t>
        </is>
      </c>
      <c r="P2162" t="n">
        <v>0</v>
      </c>
      <c r="Q2162" t="n">
        <v>0</v>
      </c>
      <c r="R2162">
        <f>A2162&amp;"-"&amp;YEAR(F2162)&amp;"-"&amp;IF(LEN(MONTH(F2162))=1,"0"&amp;MONTH(F2162),MONTH(F2162))&amp;"-"&amp;IF(LEN(DAY(F2162))=1,"0"&amp;DAY(F2162),DAY(F2162))</f>
        <v/>
      </c>
      <c r="S2162" t="inlineStr"/>
    </row>
    <row r="2163">
      <c r="A2163" t="n">
        <v>241</v>
      </c>
      <c r="B2163" t="inlineStr">
        <is>
          <t>Cumplimiento de gestión de proyectos fase inicio</t>
        </is>
      </c>
      <c r="C2163" t="inlineStr">
        <is>
          <t>Gestión de Proyectos</t>
        </is>
      </c>
      <c r="D2163" t="inlineStr">
        <is>
          <t>Mensual</t>
        </is>
      </c>
      <c r="E2163" t="inlineStr">
        <is>
          <t>Positivo</t>
        </is>
      </c>
      <c r="F2163" s="128" t="n">
        <v>45838</v>
      </c>
      <c r="G2163">
        <f>YEAR(F2163)</f>
        <v/>
      </c>
      <c r="H2163">
        <f>PROPER(TEXT(F2163,"mmmm"))</f>
        <v/>
      </c>
      <c r="I2163">
        <f>IF(OR(H2163="Enero",H2163="Febrero",H2163="Marzo",H2163="Abril",H2163="Mayo",H2163="Junio"),G2163&amp;"-1",IF(OR(H2163="Julio",H2163="Agosto",H2163="Septiembre",H2163="Octubre",H2163="Noviembre",H2163="Diciembre"),G2163&amp;"-2"))</f>
        <v/>
      </c>
      <c r="J2163" t="n">
        <v>13</v>
      </c>
      <c r="K2163" t="n">
        <v>13</v>
      </c>
      <c r="L2163" s="59">
        <f>IFERROR(IF(OR(J2163=0,K2163=""),"",IF(E2163="Positivo",MIN(MAX(K2163/J2163,0),1.3),MIN(MAX(J2163/K2163,0),1.3))),"")</f>
        <v/>
      </c>
      <c r="M2163" s="59">
        <f>IFERROR(IF(OR(J2163=0,K2163=""),"",IF(E2163="Positivo",MAX(K2163/J2163,0),MAX(J2163/K2163,0))),"")</f>
        <v/>
      </c>
      <c r="N2163" t="inlineStr">
        <is>
          <t>%</t>
        </is>
      </c>
      <c r="O2163" t="inlineStr">
        <is>
          <t>%</t>
        </is>
      </c>
      <c r="P2163" t="n">
        <v>0</v>
      </c>
      <c r="Q2163" t="n">
        <v>0</v>
      </c>
      <c r="R2163">
        <f>A2163&amp;"-"&amp;YEAR(F2163)&amp;"-"&amp;IF(LEN(MONTH(F2163))=1,"0"&amp;MONTH(F2163),MONTH(F2163))&amp;"-"&amp;IF(LEN(DAY(F2163))=1,"0"&amp;DAY(F2163),DAY(F2163))</f>
        <v/>
      </c>
      <c r="S2163" t="inlineStr"/>
    </row>
    <row r="2164">
      <c r="A2164" t="n">
        <v>241</v>
      </c>
      <c r="B2164" t="inlineStr">
        <is>
          <t>Cumplimiento de gestión de proyectos fase inicio</t>
        </is>
      </c>
      <c r="C2164" t="inlineStr">
        <is>
          <t>Gestión de Proyectos</t>
        </is>
      </c>
      <c r="D2164" t="inlineStr">
        <is>
          <t>Mensual</t>
        </is>
      </c>
      <c r="E2164" t="inlineStr">
        <is>
          <t>Positivo</t>
        </is>
      </c>
      <c r="F2164" s="128" t="n">
        <v>45869</v>
      </c>
      <c r="G2164">
        <f>YEAR(F2164)</f>
        <v/>
      </c>
      <c r="H2164">
        <f>PROPER(TEXT(F2164,"mmmm"))</f>
        <v/>
      </c>
      <c r="I2164">
        <f>IF(OR(H2164="Enero",H2164="Febrero",H2164="Marzo",H2164="Abril",H2164="Mayo",H2164="Junio"),G2164&amp;"-1",IF(OR(H2164="Julio",H2164="Agosto",H2164="Septiembre",H2164="Octubre",H2164="Noviembre",H2164="Diciembre"),G2164&amp;"-2"))</f>
        <v/>
      </c>
      <c r="J2164" t="n">
        <v>13</v>
      </c>
      <c r="K2164" t="n">
        <v>13</v>
      </c>
      <c r="L2164" s="59">
        <f>IFERROR(IF(OR(J2164=0,K2164=""),"",IF(E2164="Positivo",MIN(MAX(K2164/J2164,0),1.3),MIN(MAX(J2164/K2164,0),1.3))),"")</f>
        <v/>
      </c>
      <c r="M2164" s="59">
        <f>IFERROR(IF(OR(J2164=0,K2164=""),"",IF(E2164="Positivo",MAX(K2164/J2164,0),MAX(J2164/K2164,0))),"")</f>
        <v/>
      </c>
      <c r="N2164" t="inlineStr">
        <is>
          <t>%</t>
        </is>
      </c>
      <c r="O2164" t="inlineStr">
        <is>
          <t>%</t>
        </is>
      </c>
      <c r="P2164" t="n">
        <v>0</v>
      </c>
      <c r="Q2164" t="n">
        <v>0</v>
      </c>
      <c r="R2164">
        <f>A2164&amp;"-"&amp;YEAR(F2164)&amp;"-"&amp;IF(LEN(MONTH(F2164))=1,"0"&amp;MONTH(F2164),MONTH(F2164))&amp;"-"&amp;IF(LEN(DAY(F2164))=1,"0"&amp;DAY(F2164),DAY(F2164))</f>
        <v/>
      </c>
      <c r="S2164" t="inlineStr"/>
    </row>
    <row r="2165">
      <c r="A2165" t="n">
        <v>241</v>
      </c>
      <c r="B2165" t="inlineStr">
        <is>
          <t>Cumplimiento de gestión de proyectos fase inicio</t>
        </is>
      </c>
      <c r="C2165" t="inlineStr">
        <is>
          <t>Gestión de Proyectos</t>
        </is>
      </c>
      <c r="D2165" t="inlineStr">
        <is>
          <t>Mensual</t>
        </is>
      </c>
      <c r="E2165" t="inlineStr">
        <is>
          <t>Positivo</t>
        </is>
      </c>
      <c r="F2165" s="128" t="n">
        <v>45900</v>
      </c>
      <c r="G2165">
        <f>YEAR(F2165)</f>
        <v/>
      </c>
      <c r="H2165">
        <f>PROPER(TEXT(F2165,"mmmm"))</f>
        <v/>
      </c>
      <c r="I2165">
        <f>IF(OR(H2165="Enero",H2165="Febrero",H2165="Marzo",H2165="Abril",H2165="Mayo",H2165="Junio"),G2165&amp;"-1",IF(OR(H2165="Julio",H2165="Agosto",H2165="Septiembre",H2165="Octubre",H2165="Noviembre",H2165="Diciembre"),G2165&amp;"-2"))</f>
        <v/>
      </c>
      <c r="J2165" t="n">
        <v>13</v>
      </c>
      <c r="K2165" t="n">
        <v>13</v>
      </c>
      <c r="L2165" s="59">
        <f>IFERROR(IF(OR(J2165=0,K2165=""),"",IF(E2165="Positivo",MIN(MAX(K2165/J2165,0),1.3),MIN(MAX(J2165/K2165,0),1.3))),"")</f>
        <v/>
      </c>
      <c r="M2165" s="59">
        <f>IFERROR(IF(OR(J2165=0,K2165=""),"",IF(E2165="Positivo",MAX(K2165/J2165,0),MAX(J2165/K2165,0))),"")</f>
        <v/>
      </c>
      <c r="N2165" t="inlineStr">
        <is>
          <t>%</t>
        </is>
      </c>
      <c r="O2165" t="inlineStr">
        <is>
          <t>%</t>
        </is>
      </c>
      <c r="P2165" t="n">
        <v>0</v>
      </c>
      <c r="Q2165" t="n">
        <v>0</v>
      </c>
      <c r="R2165">
        <f>A2165&amp;"-"&amp;YEAR(F2165)&amp;"-"&amp;IF(LEN(MONTH(F2165))=1,"0"&amp;MONTH(F2165),MONTH(F2165))&amp;"-"&amp;IF(LEN(DAY(F2165))=1,"0"&amp;DAY(F2165),DAY(F2165))</f>
        <v/>
      </c>
      <c r="S2165" t="inlineStr"/>
    </row>
    <row r="2166">
      <c r="A2166" t="n">
        <v>241</v>
      </c>
      <c r="B2166" t="inlineStr">
        <is>
          <t>Cumplimiento de gestión de proyectos fase inicio</t>
        </is>
      </c>
      <c r="C2166" t="inlineStr">
        <is>
          <t>Gestión de Proyectos</t>
        </is>
      </c>
      <c r="D2166" t="inlineStr">
        <is>
          <t>Mensual</t>
        </is>
      </c>
      <c r="E2166" t="inlineStr">
        <is>
          <t>Positivo</t>
        </is>
      </c>
      <c r="F2166" s="128" t="n">
        <v>45930</v>
      </c>
      <c r="G2166">
        <f>YEAR(F2166)</f>
        <v/>
      </c>
      <c r="H2166">
        <f>PROPER(TEXT(F2166,"mmmm"))</f>
        <v/>
      </c>
      <c r="I2166">
        <f>IF(OR(H2166="Enero",H2166="Febrero",H2166="Marzo",H2166="Abril",H2166="Mayo",H2166="Junio"),G2166&amp;"-1",IF(OR(H2166="Julio",H2166="Agosto",H2166="Septiembre",H2166="Octubre",H2166="Noviembre",H2166="Diciembre"),G2166&amp;"-2"))</f>
        <v/>
      </c>
      <c r="J2166" t="n">
        <v>13</v>
      </c>
      <c r="K2166" t="n">
        <v>13</v>
      </c>
      <c r="L2166" s="59">
        <f>IFERROR(IF(OR(J2166=0,K2166=""),"",IF(E2166="Positivo",MIN(MAX(K2166/J2166,0),1.3),MIN(MAX(J2166/K2166,0),1.3))),"")</f>
        <v/>
      </c>
      <c r="M2166" s="59">
        <f>IFERROR(IF(OR(J2166=0,K2166=""),"",IF(E2166="Positivo",MAX(K2166/J2166,0),MAX(J2166/K2166,0))),"")</f>
        <v/>
      </c>
      <c r="N2166" t="inlineStr">
        <is>
          <t>%</t>
        </is>
      </c>
      <c r="O2166" t="inlineStr">
        <is>
          <t>%</t>
        </is>
      </c>
      <c r="P2166" t="n">
        <v>0</v>
      </c>
      <c r="Q2166" t="n">
        <v>0</v>
      </c>
      <c r="R2166">
        <f>A2166&amp;"-"&amp;YEAR(F2166)&amp;"-"&amp;IF(LEN(MONTH(F2166))=1,"0"&amp;MONTH(F2166),MONTH(F2166))&amp;"-"&amp;IF(LEN(DAY(F2166))=1,"0"&amp;DAY(F2166),DAY(F2166))</f>
        <v/>
      </c>
      <c r="S2166" t="inlineStr"/>
    </row>
    <row r="2167">
      <c r="A2167" t="n">
        <v>241</v>
      </c>
      <c r="B2167" t="inlineStr">
        <is>
          <t>Cumplimiento de gestión de proyectos fase inicio</t>
        </is>
      </c>
      <c r="C2167" t="inlineStr">
        <is>
          <t>Gestión de Proyectos</t>
        </is>
      </c>
      <c r="D2167" t="inlineStr">
        <is>
          <t>Mensual</t>
        </is>
      </c>
      <c r="E2167" t="inlineStr">
        <is>
          <t>Positivo</t>
        </is>
      </c>
      <c r="F2167" s="128" t="n">
        <v>45961</v>
      </c>
      <c r="G2167">
        <f>YEAR(F2167)</f>
        <v/>
      </c>
      <c r="H2167">
        <f>PROPER(TEXT(F2167,"mmmm"))</f>
        <v/>
      </c>
      <c r="I2167">
        <f>IF(OR(H2167="Enero",H2167="Febrero",H2167="Marzo",H2167="Abril",H2167="Mayo",H2167="Junio"),G2167&amp;"-1",IF(OR(H2167="Julio",H2167="Agosto",H2167="Septiembre",H2167="Octubre",H2167="Noviembre",H2167="Diciembre"),G2167&amp;"-2"))</f>
        <v/>
      </c>
      <c r="J2167" t="n">
        <v>12</v>
      </c>
      <c r="K2167" t="n">
        <v>12</v>
      </c>
      <c r="L2167" s="59">
        <f>IFERROR(IF(OR(J2167=0,K2167=""),"",IF(E2167="Positivo",MIN(MAX(K2167/J2167,0),1.3),MIN(MAX(J2167/K2167,0),1.3))),"")</f>
        <v/>
      </c>
      <c r="M2167" s="59">
        <f>IFERROR(IF(OR(J2167=0,K2167=""),"",IF(E2167="Positivo",MAX(K2167/J2167,0),MAX(J2167/K2167,0))),"")</f>
        <v/>
      </c>
      <c r="N2167" t="inlineStr">
        <is>
          <t>%</t>
        </is>
      </c>
      <c r="O2167" t="inlineStr">
        <is>
          <t>%</t>
        </is>
      </c>
      <c r="P2167" t="n">
        <v>0</v>
      </c>
      <c r="Q2167" t="n">
        <v>0</v>
      </c>
      <c r="R2167">
        <f>A2167&amp;"-"&amp;YEAR(F2167)&amp;"-"&amp;IF(LEN(MONTH(F2167))=1,"0"&amp;MONTH(F2167),MONTH(F2167))&amp;"-"&amp;IF(LEN(DAY(F2167))=1,"0"&amp;DAY(F2167),DAY(F2167))</f>
        <v/>
      </c>
      <c r="S2167" t="inlineStr"/>
    </row>
    <row r="2168">
      <c r="A2168" t="n">
        <v>241</v>
      </c>
      <c r="B2168" t="inlineStr">
        <is>
          <t>Cumplimiento de gestión de proyectos fase inicio</t>
        </is>
      </c>
      <c r="C2168" t="inlineStr">
        <is>
          <t>Gestión de Proyectos</t>
        </is>
      </c>
      <c r="D2168" t="inlineStr">
        <is>
          <t>Mensual</t>
        </is>
      </c>
      <c r="E2168" t="inlineStr">
        <is>
          <t>Positivo</t>
        </is>
      </c>
      <c r="F2168" s="128" t="n">
        <v>45991</v>
      </c>
      <c r="G2168">
        <f>YEAR(F2168)</f>
        <v/>
      </c>
      <c r="H2168">
        <f>PROPER(TEXT(F2168,"mmmm"))</f>
        <v/>
      </c>
      <c r="I2168">
        <f>IF(OR(H2168="Enero",H2168="Febrero",H2168="Marzo",H2168="Abril",H2168="Mayo",H2168="Junio"),G2168&amp;"-1",IF(OR(H2168="Julio",H2168="Agosto",H2168="Septiembre",H2168="Octubre",H2168="Noviembre",H2168="Diciembre"),G2168&amp;"-2"))</f>
        <v/>
      </c>
      <c r="J2168" t="n">
        <v>12</v>
      </c>
      <c r="K2168" t="n">
        <v>12</v>
      </c>
      <c r="L2168" s="59">
        <f>IFERROR(IF(OR(J2168=0,K2168=""),"",IF(E2168="Positivo",MIN(MAX(K2168/J2168,0),1.3),MIN(MAX(J2168/K2168,0),1.3))),"")</f>
        <v/>
      </c>
      <c r="M2168" s="59">
        <f>IFERROR(IF(OR(J2168=0,K2168=""),"",IF(E2168="Positivo",MAX(K2168/J2168,0),MAX(J2168/K2168,0))),"")</f>
        <v/>
      </c>
      <c r="N2168" t="inlineStr">
        <is>
          <t>%</t>
        </is>
      </c>
      <c r="O2168" t="inlineStr">
        <is>
          <t>%</t>
        </is>
      </c>
      <c r="P2168" t="n">
        <v>0</v>
      </c>
      <c r="Q2168" t="n">
        <v>0</v>
      </c>
      <c r="R2168">
        <f>A2168&amp;"-"&amp;YEAR(F2168)&amp;"-"&amp;IF(LEN(MONTH(F2168))=1,"0"&amp;MONTH(F2168),MONTH(F2168))&amp;"-"&amp;IF(LEN(DAY(F2168))=1,"0"&amp;DAY(F2168),DAY(F2168))</f>
        <v/>
      </c>
      <c r="S2168" t="inlineStr"/>
    </row>
    <row r="2169">
      <c r="A2169" t="n">
        <v>241</v>
      </c>
      <c r="B2169" t="inlineStr">
        <is>
          <t>Cumplimiento de gestión de proyectos fase inicio</t>
        </is>
      </c>
      <c r="C2169" t="inlineStr">
        <is>
          <t>Gestión de Proyectos</t>
        </is>
      </c>
      <c r="D2169" t="inlineStr">
        <is>
          <t>Mensual</t>
        </is>
      </c>
      <c r="E2169" t="inlineStr">
        <is>
          <t>Positivo</t>
        </is>
      </c>
      <c r="F2169" s="128" t="n">
        <v>46022</v>
      </c>
      <c r="G2169">
        <f>YEAR(F2169)</f>
        <v/>
      </c>
      <c r="H2169">
        <f>PROPER(TEXT(F2169,"mmmm"))</f>
        <v/>
      </c>
      <c r="I2169">
        <f>IF(OR(H2169="Enero",H2169="Febrero",H2169="Marzo",H2169="Abril",H2169="Mayo",H2169="Junio"),G2169&amp;"-1",IF(OR(H2169="Julio",H2169="Agosto",H2169="Septiembre",H2169="Octubre",H2169="Noviembre",H2169="Diciembre"),G2169&amp;"-2"))</f>
        <v/>
      </c>
      <c r="J2169" t="n">
        <v>12</v>
      </c>
      <c r="K2169" t="n">
        <v>11</v>
      </c>
      <c r="L2169" s="59">
        <f>IFERROR(IF(OR(J2169=0,K2169=""),"",IF(E2169="Positivo",MIN(MAX(K2169/J2169,0),1.3),MIN(MAX(J2169/K2169,0),1.3))),"")</f>
        <v/>
      </c>
      <c r="M2169" s="59">
        <f>IFERROR(IF(OR(J2169=0,K2169=""),"",IF(E2169="Positivo",MAX(K2169/J2169,0),MAX(J2169/K2169,0))),"")</f>
        <v/>
      </c>
      <c r="N2169" t="inlineStr">
        <is>
          <t>%</t>
        </is>
      </c>
      <c r="O2169" t="inlineStr">
        <is>
          <t>%</t>
        </is>
      </c>
      <c r="P2169" t="n">
        <v>0</v>
      </c>
      <c r="Q2169" t="n">
        <v>0</v>
      </c>
      <c r="R2169">
        <f>A2169&amp;"-"&amp;YEAR(F2169)&amp;"-"&amp;IF(LEN(MONTH(F2169))=1,"0"&amp;MONTH(F2169),MONTH(F2169))&amp;"-"&amp;IF(LEN(DAY(F2169))=1,"0"&amp;DAY(F2169),DAY(F2169))</f>
        <v/>
      </c>
      <c r="S2169" t="inlineStr"/>
    </row>
    <row r="2170">
      <c r="A2170" t="n">
        <v>241</v>
      </c>
      <c r="B2170" t="inlineStr">
        <is>
          <t>Cumplimiento de gestión de proyectos fase inicio</t>
        </is>
      </c>
      <c r="C2170" t="inlineStr">
        <is>
          <t>Gestión de Proyectos</t>
        </is>
      </c>
      <c r="D2170" t="inlineStr">
        <is>
          <t>Mensual</t>
        </is>
      </c>
      <c r="E2170" t="inlineStr">
        <is>
          <t>Positivo</t>
        </is>
      </c>
      <c r="F2170" s="128" t="n">
        <v>46053</v>
      </c>
      <c r="G2170">
        <f>YEAR(F2170)</f>
        <v/>
      </c>
      <c r="H2170">
        <f>PROPER(TEXT(F2170,"mmmm"))</f>
        <v/>
      </c>
      <c r="I2170">
        <f>IF(OR(H2170="Enero",H2170="Febrero",H2170="Marzo",H2170="Abril",H2170="Mayo",H2170="Junio"),G2170&amp;"-1",IF(OR(H2170="Julio",H2170="Agosto",H2170="Septiembre",H2170="Octubre",H2170="Noviembre",H2170="Diciembre"),G2170&amp;"-2"))</f>
        <v/>
      </c>
      <c r="J2170" t="n">
        <v>10</v>
      </c>
      <c r="K2170" t="n">
        <v>9</v>
      </c>
      <c r="L2170" s="59">
        <f>IFERROR(IF(OR(J2170=0,K2170=""),"",IF(E2170="Positivo",MIN(MAX(K2170/J2170,0),1.3),MIN(MAX(J2170/K2170,0),1.3))),"")</f>
        <v/>
      </c>
      <c r="M2170" s="59">
        <f>IFERROR(IF(OR(J2170=0,K2170=""),"",IF(E2170="Positivo",MAX(K2170/J2170,0),MAX(J2170/K2170,0))),"")</f>
        <v/>
      </c>
      <c r="N2170" t="inlineStr">
        <is>
          <t>%</t>
        </is>
      </c>
      <c r="O2170" t="inlineStr">
        <is>
          <t>%</t>
        </is>
      </c>
      <c r="P2170" t="n">
        <v>0</v>
      </c>
      <c r="Q2170" t="n">
        <v>0</v>
      </c>
      <c r="R2170">
        <f>A2170&amp;"-"&amp;YEAR(F2170)&amp;"-"&amp;IF(LEN(MONTH(F2170))=1,"0"&amp;MONTH(F2170),MONTH(F2170))&amp;"-"&amp;IF(LEN(DAY(F2170))=1,"0"&amp;DAY(F2170),DAY(F2170))</f>
        <v/>
      </c>
      <c r="S2170" t="inlineStr"/>
    </row>
    <row r="2171">
      <c r="A2171" t="n">
        <v>244</v>
      </c>
      <c r="B2171" t="inlineStr">
        <is>
          <t>GreenMetric - Nacional</t>
        </is>
      </c>
      <c r="C2171" t="inlineStr">
        <is>
          <t>GESTIÓN AMBIENTAL</t>
        </is>
      </c>
      <c r="D2171" t="inlineStr">
        <is>
          <t>Anual</t>
        </is>
      </c>
      <c r="E2171" t="inlineStr">
        <is>
          <t>Negativo</t>
        </is>
      </c>
      <c r="F2171" s="128" t="n">
        <v>45291</v>
      </c>
      <c r="G2171">
        <f>YEAR(F2171)</f>
        <v/>
      </c>
      <c r="H2171">
        <f>PROPER(TEXT(F2171,"mmmm"))</f>
        <v/>
      </c>
      <c r="I2171">
        <f>IF(OR(H2171="Enero",H2171="Febrero",H2171="Marzo",H2171="Abril",H2171="Mayo",H2171="Junio"),G2171&amp;"-1",IF(OR(H2171="Julio",H2171="Agosto",H2171="Septiembre",H2171="Octubre",H2171="Noviembre",H2171="Diciembre"),G2171&amp;"-2"))</f>
        <v/>
      </c>
      <c r="J2171" t="n">
        <v>25</v>
      </c>
      <c r="K2171" t="n">
        <v>24</v>
      </c>
      <c r="L2171" s="59">
        <f>IFERROR(IF(OR(J2171=0,K2171=""),"",IF(E2171="Positivo",MIN(MAX(K2171/J2171,0),1.3),MIN(MAX(J2171/K2171,0),1.3))),"")</f>
        <v/>
      </c>
      <c r="M2171" s="59">
        <f>IFERROR(IF(OR(J2171=0,K2171=""),"",IF(E2171="Positivo",MAX(K2171/J2171,0),MAX(J2171/K2171,0))),"")</f>
        <v/>
      </c>
      <c r="N2171" t="inlineStr">
        <is>
          <t>ENT</t>
        </is>
      </c>
      <c r="O2171" t="inlineStr">
        <is>
          <t>ENT</t>
        </is>
      </c>
      <c r="P2171" t="n">
        <v>0</v>
      </c>
      <c r="Q2171" t="n">
        <v>0</v>
      </c>
      <c r="R2171">
        <f>A2171&amp;"-"&amp;YEAR(F2171)&amp;"-"&amp;IF(LEN(MONTH(F2171))=1,"0"&amp;MONTH(F2171),MONTH(F2171))&amp;"-"&amp;IF(LEN(DAY(F2171))=1,"0"&amp;DAY(F2171),DAY(F2171))</f>
        <v/>
      </c>
      <c r="S2171" t="inlineStr"/>
    </row>
    <row r="2172">
      <c r="A2172" t="n">
        <v>244</v>
      </c>
      <c r="B2172" t="inlineStr">
        <is>
          <t>GreenMetric - Nacional</t>
        </is>
      </c>
      <c r="C2172" t="inlineStr">
        <is>
          <t>GESTIÓN AMBIENTAL</t>
        </is>
      </c>
      <c r="D2172" t="inlineStr">
        <is>
          <t>Anual</t>
        </is>
      </c>
      <c r="E2172" t="inlineStr">
        <is>
          <t>Negativo</t>
        </is>
      </c>
      <c r="F2172" s="128" t="n">
        <v>46022</v>
      </c>
      <c r="G2172">
        <f>YEAR(F2172)</f>
        <v/>
      </c>
      <c r="H2172">
        <f>PROPER(TEXT(F2172,"mmmm"))</f>
        <v/>
      </c>
      <c r="I2172">
        <f>IF(OR(H2172="Enero",H2172="Febrero",H2172="Marzo",H2172="Abril",H2172="Mayo",H2172="Junio"),G2172&amp;"-1",IF(OR(H2172="Julio",H2172="Agosto",H2172="Septiembre",H2172="Octubre",H2172="Noviembre",H2172="Diciembre"),G2172&amp;"-2"))</f>
        <v/>
      </c>
      <c r="J2172" t="n">
        <v>25</v>
      </c>
      <c r="K2172" t="n">
        <v>13</v>
      </c>
      <c r="L2172" s="59">
        <f>IFERROR(IF(OR(J2172=0,K2172=""),"",IF(E2172="Positivo",MIN(MAX(K2172/J2172,0),1.3),MIN(MAX(J2172/K2172,0),1.3))),"")</f>
        <v/>
      </c>
      <c r="M2172" s="59">
        <f>IFERROR(IF(OR(J2172=0,K2172=""),"",IF(E2172="Positivo",MAX(K2172/J2172,0),MAX(J2172/K2172,0))),"")</f>
        <v/>
      </c>
      <c r="N2172" t="inlineStr">
        <is>
          <t>ENT</t>
        </is>
      </c>
      <c r="O2172" t="inlineStr">
        <is>
          <t>ENT</t>
        </is>
      </c>
      <c r="P2172" t="n">
        <v>0</v>
      </c>
      <c r="Q2172" t="n">
        <v>0</v>
      </c>
      <c r="R2172">
        <f>A2172&amp;"-"&amp;YEAR(F2172)&amp;"-"&amp;IF(LEN(MONTH(F2172))=1,"0"&amp;MONTH(F2172),MONTH(F2172))&amp;"-"&amp;IF(LEN(DAY(F2172))=1,"0"&amp;DAY(F2172),DAY(F2172))</f>
        <v/>
      </c>
      <c r="S2172" t="inlineStr"/>
    </row>
    <row r="2173">
      <c r="A2173" t="n">
        <v>245</v>
      </c>
      <c r="B2173" t="inlineStr">
        <is>
          <t>Tasa de Permanencia Intersemestral</t>
        </is>
      </c>
      <c r="C2173" t="inlineStr">
        <is>
          <t>Permanencia</t>
        </is>
      </c>
      <c r="D2173" t="inlineStr">
        <is>
          <t>Semestral</t>
        </is>
      </c>
      <c r="E2173" t="inlineStr">
        <is>
          <t>Positivo</t>
        </is>
      </c>
      <c r="F2173" s="128" t="n">
        <v>46022</v>
      </c>
      <c r="G2173">
        <f>YEAR(F2173)</f>
        <v/>
      </c>
      <c r="H2173">
        <f>PROPER(TEXT(F2173,"mmmm"))</f>
        <v/>
      </c>
      <c r="I2173">
        <f>IF(OR(H2173="Enero",H2173="Febrero",H2173="Marzo",H2173="Abril",H2173="Mayo",H2173="Junio"),G2173&amp;"-1",IF(OR(H2173="Julio",H2173="Agosto",H2173="Septiembre",H2173="Octubre",H2173="Noviembre",H2173="Diciembre"),G2173&amp;"-2"))</f>
        <v/>
      </c>
      <c r="J2173" t="n">
        <v>86.09999999999999</v>
      </c>
      <c r="K2173" t="n">
        <v>86.2</v>
      </c>
      <c r="L2173" s="59">
        <f>IFERROR(IF(OR(J2173=0,K2173=""),"",IF(E2173="Positivo",MIN(MAX(K2173/J2173,0),1.3),MIN(MAX(J2173/K2173,0),1.3))),"")</f>
        <v/>
      </c>
      <c r="M2173" s="59">
        <f>IFERROR(IF(OR(J2173=0,K2173=""),"",IF(E2173="Positivo",MAX(K2173/J2173,0),MAX(J2173/K2173,0))),"")</f>
        <v/>
      </c>
      <c r="N2173" t="inlineStr">
        <is>
          <t>%</t>
        </is>
      </c>
      <c r="O2173" t="inlineStr">
        <is>
          <t>%</t>
        </is>
      </c>
      <c r="P2173" t="n">
        <v>1</v>
      </c>
      <c r="Q2173" t="n">
        <v>1</v>
      </c>
      <c r="R2173">
        <f>A2173&amp;"-"&amp;YEAR(F2173)&amp;"-"&amp;IF(LEN(MONTH(F2173))=1,"0"&amp;MONTH(F2173),MONTH(F2173))&amp;"-"&amp;IF(LEN(DAY(F2173))=1,"0"&amp;DAY(F2173),DAY(F2173))</f>
        <v/>
      </c>
      <c r="S2173" t="inlineStr"/>
    </row>
    <row r="2174">
      <c r="A2174" t="n">
        <v>246</v>
      </c>
      <c r="B2174" t="inlineStr">
        <is>
          <t>Satisfacción del proceso de grados presencial</t>
        </is>
      </c>
      <c r="C2174" t="inlineStr">
        <is>
          <t>Registro y Control</t>
        </is>
      </c>
      <c r="D2174" t="inlineStr">
        <is>
          <t>Semestral</t>
        </is>
      </c>
      <c r="E2174" t="inlineStr">
        <is>
          <t>Positivo</t>
        </is>
      </c>
      <c r="F2174" s="128" t="n">
        <v>46022</v>
      </c>
      <c r="G2174">
        <f>YEAR(F2174)</f>
        <v/>
      </c>
      <c r="H2174">
        <f>PROPER(TEXT(F2174,"mmmm"))</f>
        <v/>
      </c>
      <c r="I2174">
        <f>IF(OR(H2174="Enero",H2174="Febrero",H2174="Marzo",H2174="Abril",H2174="Mayo",H2174="Junio"),G2174&amp;"-1",IF(OR(H2174="Julio",H2174="Agosto",H2174="Septiembre",H2174="Octubre",H2174="Noviembre",H2174="Diciembre"),G2174&amp;"-2"))</f>
        <v/>
      </c>
      <c r="J2174" t="n">
        <v>90</v>
      </c>
      <c r="K2174" t="n">
        <v>92.7</v>
      </c>
      <c r="L2174" s="59">
        <f>IFERROR(IF(OR(J2174=0,K2174=""),"",IF(E2174="Positivo",MIN(MAX(K2174/J2174,0),1.3),MIN(MAX(J2174/K2174,0),1.3))),"")</f>
        <v/>
      </c>
      <c r="M2174" s="59">
        <f>IFERROR(IF(OR(J2174=0,K2174=""),"",IF(E2174="Positivo",MAX(K2174/J2174,0),MAX(J2174/K2174,0))),"")</f>
        <v/>
      </c>
      <c r="N2174" t="inlineStr">
        <is>
          <t>%</t>
        </is>
      </c>
      <c r="O2174" t="inlineStr">
        <is>
          <t>%</t>
        </is>
      </c>
      <c r="P2174" t="n">
        <v>0</v>
      </c>
      <c r="Q2174" t="n">
        <v>0</v>
      </c>
      <c r="R2174">
        <f>A2174&amp;"-"&amp;YEAR(F2174)&amp;"-"&amp;IF(LEN(MONTH(F2174))=1,"0"&amp;MONTH(F2174),MONTH(F2174))&amp;"-"&amp;IF(LEN(DAY(F2174))=1,"0"&amp;DAY(F2174),DAY(F2174))</f>
        <v/>
      </c>
      <c r="S2174" t="inlineStr"/>
    </row>
    <row r="2175">
      <c r="A2175" t="n">
        <v>251</v>
      </c>
      <c r="B2175" t="inlineStr">
        <is>
          <t>Subprocesos Con indicadores definidos</t>
        </is>
      </c>
      <c r="C2175" t="inlineStr">
        <is>
          <t>Desempeño Institucional</t>
        </is>
      </c>
      <c r="D2175" t="inlineStr">
        <is>
          <t>Trimestral</t>
        </is>
      </c>
      <c r="E2175" t="inlineStr">
        <is>
          <t>Positivo</t>
        </is>
      </c>
      <c r="F2175" s="128" t="n">
        <v>45382</v>
      </c>
      <c r="G2175">
        <f>YEAR(F2175)</f>
        <v/>
      </c>
      <c r="H2175">
        <f>PROPER(TEXT(F2175,"mmmm"))</f>
        <v/>
      </c>
      <c r="I2175">
        <f>IF(OR(H2175="Enero",H2175="Febrero",H2175="Marzo",H2175="Abril",H2175="Mayo",H2175="Junio"),G2175&amp;"-1",IF(OR(H2175="Julio",H2175="Agosto",H2175="Septiembre",H2175="Octubre",H2175="Noviembre",H2175="Diciembre"),G2175&amp;"-2"))</f>
        <v/>
      </c>
      <c r="J2175" t="n">
        <v>0</v>
      </c>
      <c r="K2175" t="n">
        <v>0</v>
      </c>
      <c r="L2175" s="59">
        <f>IFERROR(IF(OR(J2175=0,K2175=""),"",IF(E2175="Positivo",MIN(MAX(K2175/J2175,0),1.3),MIN(MAX(J2175/K2175,0),1.3))),"")</f>
        <v/>
      </c>
      <c r="M2175" s="59">
        <f>IFERROR(IF(OR(J2175=0,K2175=""),"",IF(E2175="Positivo",MAX(K2175/J2175,0),MAX(J2175/K2175,0))),"")</f>
        <v/>
      </c>
      <c r="N2175" t="inlineStr">
        <is>
          <t>%</t>
        </is>
      </c>
      <c r="O2175" t="inlineStr">
        <is>
          <t>%</t>
        </is>
      </c>
      <c r="P2175" t="n">
        <v>0</v>
      </c>
      <c r="Q2175" t="n">
        <v>0</v>
      </c>
      <c r="R2175">
        <f>A2175&amp;"-"&amp;YEAR(F2175)&amp;"-"&amp;IF(LEN(MONTH(F2175))=1,"0"&amp;MONTH(F2175),MONTH(F2175))&amp;"-"&amp;IF(LEN(DAY(F2175))=1,"0"&amp;DAY(F2175),DAY(F2175))</f>
        <v/>
      </c>
      <c r="S2175" t="inlineStr"/>
    </row>
    <row r="2176">
      <c r="A2176" t="n">
        <v>251</v>
      </c>
      <c r="B2176" t="inlineStr">
        <is>
          <t>Subprocesos Con indicadores definidos</t>
        </is>
      </c>
      <c r="C2176" t="inlineStr">
        <is>
          <t>Desempeño Institucional</t>
        </is>
      </c>
      <c r="D2176" t="inlineStr">
        <is>
          <t>Trimestral</t>
        </is>
      </c>
      <c r="E2176" t="inlineStr">
        <is>
          <t>Positivo</t>
        </is>
      </c>
      <c r="F2176" s="128" t="n">
        <v>45747</v>
      </c>
      <c r="G2176">
        <f>YEAR(F2176)</f>
        <v/>
      </c>
      <c r="H2176">
        <f>PROPER(TEXT(F2176,"mmmm"))</f>
        <v/>
      </c>
      <c r="I2176">
        <f>IF(OR(H2176="Enero",H2176="Febrero",H2176="Marzo",H2176="Abril",H2176="Mayo",H2176="Junio"),G2176&amp;"-1",IF(OR(H2176="Julio",H2176="Agosto",H2176="Septiembre",H2176="Octubre",H2176="Noviembre",H2176="Diciembre"),G2176&amp;"-2"))</f>
        <v/>
      </c>
      <c r="J2176" t="n">
        <v>0</v>
      </c>
      <c r="K2176" t="n">
        <v>0</v>
      </c>
      <c r="L2176" s="59">
        <f>IFERROR(IF(OR(J2176=0,K2176=""),"",IF(E2176="Positivo",MIN(MAX(K2176/J2176,0),1.3),MIN(MAX(J2176/K2176,0),1.3))),"")</f>
        <v/>
      </c>
      <c r="M2176" s="59">
        <f>IFERROR(IF(OR(J2176=0,K2176=""),"",IF(E2176="Positivo",MAX(K2176/J2176,0),MAX(J2176/K2176,0))),"")</f>
        <v/>
      </c>
      <c r="N2176" t="inlineStr">
        <is>
          <t>%</t>
        </is>
      </c>
      <c r="O2176" t="inlineStr">
        <is>
          <t>%</t>
        </is>
      </c>
      <c r="P2176" t="n">
        <v>0</v>
      </c>
      <c r="Q2176" t="n">
        <v>0</v>
      </c>
      <c r="R2176">
        <f>A2176&amp;"-"&amp;YEAR(F2176)&amp;"-"&amp;IF(LEN(MONTH(F2176))=1,"0"&amp;MONTH(F2176),MONTH(F2176))&amp;"-"&amp;IF(LEN(DAY(F2176))=1,"0"&amp;DAY(F2176),DAY(F2176))</f>
        <v/>
      </c>
      <c r="S2176" t="inlineStr"/>
    </row>
    <row r="2177">
      <c r="A2177" t="n">
        <v>251</v>
      </c>
      <c r="B2177" t="inlineStr">
        <is>
          <t>Subprocesos Con indicadores definidos</t>
        </is>
      </c>
      <c r="C2177" t="inlineStr">
        <is>
          <t>Desempeño Institucional</t>
        </is>
      </c>
      <c r="D2177" t="inlineStr">
        <is>
          <t>Trimestral</t>
        </is>
      </c>
      <c r="E2177" t="inlineStr">
        <is>
          <t>Positivo</t>
        </is>
      </c>
      <c r="F2177" s="128" t="n">
        <v>45930</v>
      </c>
      <c r="G2177">
        <f>YEAR(F2177)</f>
        <v/>
      </c>
      <c r="H2177">
        <f>PROPER(TEXT(F2177,"mmmm"))</f>
        <v/>
      </c>
      <c r="I2177">
        <f>IF(OR(H2177="Enero",H2177="Febrero",H2177="Marzo",H2177="Abril",H2177="Mayo",H2177="Junio"),G2177&amp;"-1",IF(OR(H2177="Julio",H2177="Agosto",H2177="Septiembre",H2177="Octubre",H2177="Noviembre",H2177="Diciembre"),G2177&amp;"-2"))</f>
        <v/>
      </c>
      <c r="J2177" t="n">
        <v>51</v>
      </c>
      <c r="K2177" t="n">
        <v>49</v>
      </c>
      <c r="L2177" s="59">
        <f>IFERROR(IF(OR(J2177=0,K2177=""),"",IF(E2177="Positivo",MIN(MAX(K2177/J2177,0),1.3),MIN(MAX(J2177/K2177,0),1.3))),"")</f>
        <v/>
      </c>
      <c r="M2177" s="59">
        <f>IFERROR(IF(OR(J2177=0,K2177=""),"",IF(E2177="Positivo",MAX(K2177/J2177,0),MAX(J2177/K2177,0))),"")</f>
        <v/>
      </c>
      <c r="N2177" t="inlineStr">
        <is>
          <t>%</t>
        </is>
      </c>
      <c r="O2177" t="inlineStr">
        <is>
          <t>%</t>
        </is>
      </c>
      <c r="P2177" t="n">
        <v>0</v>
      </c>
      <c r="Q2177" t="n">
        <v>0</v>
      </c>
      <c r="R2177">
        <f>A2177&amp;"-"&amp;YEAR(F2177)&amp;"-"&amp;IF(LEN(MONTH(F2177))=1,"0"&amp;MONTH(F2177),MONTH(F2177))&amp;"-"&amp;IF(LEN(DAY(F2177))=1,"0"&amp;DAY(F2177),DAY(F2177))</f>
        <v/>
      </c>
      <c r="S2177" t="inlineStr"/>
    </row>
    <row r="2178">
      <c r="A2178" t="n">
        <v>251</v>
      </c>
      <c r="B2178" t="inlineStr">
        <is>
          <t>Subprocesos Con indicadores definidos</t>
        </is>
      </c>
      <c r="C2178" t="inlineStr">
        <is>
          <t>Desempeño Institucional</t>
        </is>
      </c>
      <c r="D2178" t="inlineStr">
        <is>
          <t>Trimestral</t>
        </is>
      </c>
      <c r="E2178" t="inlineStr">
        <is>
          <t>Positivo</t>
        </is>
      </c>
      <c r="F2178" s="128" t="n">
        <v>46022</v>
      </c>
      <c r="G2178">
        <f>YEAR(F2178)</f>
        <v/>
      </c>
      <c r="H2178">
        <f>PROPER(TEXT(F2178,"mmmm"))</f>
        <v/>
      </c>
      <c r="I2178">
        <f>IF(OR(H2178="Enero",H2178="Febrero",H2178="Marzo",H2178="Abril",H2178="Mayo",H2178="Junio"),G2178&amp;"-1",IF(OR(H2178="Julio",H2178="Agosto",H2178="Septiembre",H2178="Octubre",H2178="Noviembre",H2178="Diciembre"),G2178&amp;"-2"))</f>
        <v/>
      </c>
      <c r="J2178" t="n">
        <v>51</v>
      </c>
      <c r="K2178" t="n">
        <v>51</v>
      </c>
      <c r="L2178" s="59">
        <f>IFERROR(IF(OR(J2178=0,K2178=""),"",IF(E2178="Positivo",MIN(MAX(K2178/J2178,0),1.3),MIN(MAX(J2178/K2178,0),1.3))),"")</f>
        <v/>
      </c>
      <c r="M2178" s="59">
        <f>IFERROR(IF(OR(J2178=0,K2178=""),"",IF(E2178="Positivo",MAX(K2178/J2178,0),MAX(J2178/K2178,0))),"")</f>
        <v/>
      </c>
      <c r="N2178" t="inlineStr">
        <is>
          <t>%</t>
        </is>
      </c>
      <c r="O2178" t="inlineStr">
        <is>
          <t>%</t>
        </is>
      </c>
      <c r="P2178" t="n">
        <v>0</v>
      </c>
      <c r="Q2178" t="n">
        <v>0</v>
      </c>
      <c r="R2178">
        <f>A2178&amp;"-"&amp;YEAR(F2178)&amp;"-"&amp;IF(LEN(MONTH(F2178))=1,"0"&amp;MONTH(F2178),MONTH(F2178))&amp;"-"&amp;IF(LEN(DAY(F2178))=1,"0"&amp;DAY(F2178),DAY(F2178))</f>
        <v/>
      </c>
      <c r="S2178" t="inlineStr"/>
    </row>
    <row r="2179">
      <c r="A2179" t="n">
        <v>252</v>
      </c>
      <c r="B2179" t="inlineStr">
        <is>
          <t>Tasa de Permanencia Intersemestral de Estudiantes Ingresantes</t>
        </is>
      </c>
      <c r="C2179" t="inlineStr">
        <is>
          <t>Permanencia</t>
        </is>
      </c>
      <c r="D2179" t="inlineStr">
        <is>
          <t>Semestral</t>
        </is>
      </c>
      <c r="E2179" t="inlineStr">
        <is>
          <t>Positivo</t>
        </is>
      </c>
      <c r="F2179" s="128" t="n">
        <v>46022</v>
      </c>
      <c r="G2179">
        <f>YEAR(F2179)</f>
        <v/>
      </c>
      <c r="H2179">
        <f>PROPER(TEXT(F2179,"mmmm"))</f>
        <v/>
      </c>
      <c r="I2179">
        <f>IF(OR(H2179="Enero",H2179="Febrero",H2179="Marzo",H2179="Abril",H2179="Mayo",H2179="Junio"),G2179&amp;"-1",IF(OR(H2179="Julio",H2179="Agosto",H2179="Septiembre",H2179="Octubre",H2179="Noviembre",H2179="Diciembre"),G2179&amp;"-2"))</f>
        <v/>
      </c>
      <c r="J2179" t="n">
        <v>74.2</v>
      </c>
      <c r="K2179" t="n">
        <v>77.40000000000001</v>
      </c>
      <c r="L2179" s="59">
        <f>IFERROR(IF(OR(J2179=0,K2179=""),"",IF(E2179="Positivo",MIN(MAX(K2179/J2179,0),1.3),MIN(MAX(J2179/K2179,0),1.3))),"")</f>
        <v/>
      </c>
      <c r="M2179" s="59">
        <f>IFERROR(IF(OR(J2179=0,K2179=""),"",IF(E2179="Positivo",MAX(K2179/J2179,0),MAX(J2179/K2179,0))),"")</f>
        <v/>
      </c>
      <c r="N2179" t="inlineStr">
        <is>
          <t>%</t>
        </is>
      </c>
      <c r="O2179" t="inlineStr">
        <is>
          <t>%</t>
        </is>
      </c>
      <c r="P2179" t="n">
        <v>1</v>
      </c>
      <c r="Q2179" t="n">
        <v>1</v>
      </c>
      <c r="R2179">
        <f>A2179&amp;"-"&amp;YEAR(F2179)&amp;"-"&amp;IF(LEN(MONTH(F2179))=1,"0"&amp;MONTH(F2179),MONTH(F2179))&amp;"-"&amp;IF(LEN(DAY(F2179))=1,"0"&amp;DAY(F2179),DAY(F2179))</f>
        <v/>
      </c>
      <c r="S2179" t="inlineStr"/>
    </row>
    <row r="2180">
      <c r="A2180" t="n">
        <v>254</v>
      </c>
      <c r="B2180" t="inlineStr">
        <is>
          <t>Áreas con reportes de plan de retos</t>
        </is>
      </c>
      <c r="C2180" t="inlineStr">
        <is>
          <t>Planeación Estratégica</t>
        </is>
      </c>
      <c r="D2180" t="inlineStr">
        <is>
          <t>Trimestral</t>
        </is>
      </c>
      <c r="E2180" t="inlineStr">
        <is>
          <t>Positivo</t>
        </is>
      </c>
      <c r="F2180" s="128" t="n">
        <v>45016</v>
      </c>
      <c r="G2180">
        <f>YEAR(F2180)</f>
        <v/>
      </c>
      <c r="H2180">
        <f>PROPER(TEXT(F2180,"mmmm"))</f>
        <v/>
      </c>
      <c r="I2180">
        <f>IF(OR(H2180="Enero",H2180="Febrero",H2180="Marzo",H2180="Abril",H2180="Mayo",H2180="Junio"),G2180&amp;"-1",IF(OR(H2180="Julio",H2180="Agosto",H2180="Septiembre",H2180="Octubre",H2180="Noviembre",H2180="Diciembre"),G2180&amp;"-2"))</f>
        <v/>
      </c>
      <c r="J2180" t="n">
        <v>55</v>
      </c>
      <c r="K2180" t="n">
        <v>55</v>
      </c>
      <c r="L2180" s="59">
        <f>IFERROR(IF(OR(J2180=0,K2180=""),"",IF(E2180="Positivo",MIN(MAX(K2180/J2180,0),1.3),MIN(MAX(J2180/K2180,0),1.3))),"")</f>
        <v/>
      </c>
      <c r="M2180" s="59">
        <f>IFERROR(IF(OR(J2180=0,K2180=""),"",IF(E2180="Positivo",MAX(K2180/J2180,0),MAX(J2180/K2180,0))),"")</f>
        <v/>
      </c>
      <c r="N2180" t="inlineStr">
        <is>
          <t>ENT</t>
        </is>
      </c>
      <c r="O2180" t="inlineStr">
        <is>
          <t>ENT</t>
        </is>
      </c>
      <c r="P2180" t="n">
        <v>0</v>
      </c>
      <c r="Q2180" t="n">
        <v>0</v>
      </c>
      <c r="R2180">
        <f>A2180&amp;"-"&amp;YEAR(F2180)&amp;"-"&amp;IF(LEN(MONTH(F2180))=1,"0"&amp;MONTH(F2180),MONTH(F2180))&amp;"-"&amp;IF(LEN(DAY(F2180))=1,"0"&amp;DAY(F2180),DAY(F2180))</f>
        <v/>
      </c>
      <c r="S2180" t="inlineStr"/>
    </row>
    <row r="2181">
      <c r="A2181" t="n">
        <v>254</v>
      </c>
      <c r="B2181" t="inlineStr">
        <is>
          <t>Áreas con reportes de plan de retos</t>
        </is>
      </c>
      <c r="C2181" t="inlineStr">
        <is>
          <t>Planeación Estratégica</t>
        </is>
      </c>
      <c r="D2181" t="inlineStr">
        <is>
          <t>Trimestral</t>
        </is>
      </c>
      <c r="E2181" t="inlineStr">
        <is>
          <t>Positivo</t>
        </is>
      </c>
      <c r="F2181" s="128" t="n">
        <v>45930</v>
      </c>
      <c r="G2181">
        <f>YEAR(F2181)</f>
        <v/>
      </c>
      <c r="H2181">
        <f>PROPER(TEXT(F2181,"mmmm"))</f>
        <v/>
      </c>
      <c r="I2181">
        <f>IF(OR(H2181="Enero",H2181="Febrero",H2181="Marzo",H2181="Abril",H2181="Mayo",H2181="Junio"),G2181&amp;"-1",IF(OR(H2181="Julio",H2181="Agosto",H2181="Septiembre",H2181="Octubre",H2181="Noviembre",H2181="Diciembre"),G2181&amp;"-2"))</f>
        <v/>
      </c>
      <c r="J2181" t="n">
        <v>84</v>
      </c>
      <c r="K2181" t="n">
        <v>84</v>
      </c>
      <c r="L2181" s="59">
        <f>IFERROR(IF(OR(J2181=0,K2181=""),"",IF(E2181="Positivo",MIN(MAX(K2181/J2181,0),1.3),MIN(MAX(J2181/K2181,0),1.3))),"")</f>
        <v/>
      </c>
      <c r="M2181" s="59">
        <f>IFERROR(IF(OR(J2181=0,K2181=""),"",IF(E2181="Positivo",MAX(K2181/J2181,0),MAX(J2181/K2181,0))),"")</f>
        <v/>
      </c>
      <c r="N2181" t="inlineStr">
        <is>
          <t>ENT</t>
        </is>
      </c>
      <c r="O2181" t="inlineStr">
        <is>
          <t>ENT</t>
        </is>
      </c>
      <c r="P2181" t="n">
        <v>0</v>
      </c>
      <c r="Q2181" t="n">
        <v>0</v>
      </c>
      <c r="R2181">
        <f>A2181&amp;"-"&amp;YEAR(F2181)&amp;"-"&amp;IF(LEN(MONTH(F2181))=1,"0"&amp;MONTH(F2181),MONTH(F2181))&amp;"-"&amp;IF(LEN(DAY(F2181))=1,"0"&amp;DAY(F2181),DAY(F2181))</f>
        <v/>
      </c>
      <c r="S2181" t="inlineStr"/>
    </row>
    <row r="2182">
      <c r="A2182" t="n">
        <v>254</v>
      </c>
      <c r="B2182" t="inlineStr">
        <is>
          <t>Áreas con reportes de plan de retos</t>
        </is>
      </c>
      <c r="C2182" t="inlineStr">
        <is>
          <t>Planeación Estratégica</t>
        </is>
      </c>
      <c r="D2182" t="inlineStr">
        <is>
          <t>Trimestral</t>
        </is>
      </c>
      <c r="E2182" t="inlineStr">
        <is>
          <t>Positivo</t>
        </is>
      </c>
      <c r="F2182" s="128" t="n">
        <v>46022</v>
      </c>
      <c r="G2182">
        <f>YEAR(F2182)</f>
        <v/>
      </c>
      <c r="H2182">
        <f>PROPER(TEXT(F2182,"mmmm"))</f>
        <v/>
      </c>
      <c r="I2182">
        <f>IF(OR(H2182="Enero",H2182="Febrero",H2182="Marzo",H2182="Abril",H2182="Mayo",H2182="Junio"),G2182&amp;"-1",IF(OR(H2182="Julio",H2182="Agosto",H2182="Septiembre",H2182="Octubre",H2182="Noviembre",H2182="Diciembre"),G2182&amp;"-2"))</f>
        <v/>
      </c>
      <c r="J2182" t="n">
        <v>84</v>
      </c>
      <c r="K2182" t="n">
        <v>84</v>
      </c>
      <c r="L2182" s="59">
        <f>IFERROR(IF(OR(J2182=0,K2182=""),"",IF(E2182="Positivo",MIN(MAX(K2182/J2182,0),1.3),MIN(MAX(J2182/K2182,0),1.3))),"")</f>
        <v/>
      </c>
      <c r="M2182" s="59">
        <f>IFERROR(IF(OR(J2182=0,K2182=""),"",IF(E2182="Positivo",MAX(K2182/J2182,0),MAX(J2182/K2182,0))),"")</f>
        <v/>
      </c>
      <c r="N2182" t="inlineStr">
        <is>
          <t>ENT</t>
        </is>
      </c>
      <c r="O2182" t="inlineStr">
        <is>
          <t>ENT</t>
        </is>
      </c>
      <c r="P2182" t="n">
        <v>0</v>
      </c>
      <c r="Q2182" t="n">
        <v>0</v>
      </c>
      <c r="R2182">
        <f>A2182&amp;"-"&amp;YEAR(F2182)&amp;"-"&amp;IF(LEN(MONTH(F2182))=1,"0"&amp;MONTH(F2182),MONTH(F2182))&amp;"-"&amp;IF(LEN(DAY(F2182))=1,"0"&amp;DAY(F2182),DAY(F2182))</f>
        <v/>
      </c>
      <c r="S2182" t="inlineStr"/>
    </row>
    <row r="2183">
      <c r="A2183" t="n">
        <v>256</v>
      </c>
      <c r="B2183" t="inlineStr">
        <is>
          <t>Publicaciones editadas por la editorial</t>
        </is>
      </c>
      <c r="C2183" t="inlineStr">
        <is>
          <t>Editorial y Publicaciones</t>
        </is>
      </c>
      <c r="D2183" t="inlineStr">
        <is>
          <t>Semestral</t>
        </is>
      </c>
      <c r="E2183" t="inlineStr">
        <is>
          <t>Positivo</t>
        </is>
      </c>
      <c r="F2183" s="128" t="n">
        <v>46022</v>
      </c>
      <c r="G2183">
        <f>YEAR(F2183)</f>
        <v/>
      </c>
      <c r="H2183">
        <f>PROPER(TEXT(F2183,"mmmm"))</f>
        <v/>
      </c>
      <c r="I2183">
        <f>IF(OR(H2183="Enero",H2183="Febrero",H2183="Marzo",H2183="Abril",H2183="Mayo",H2183="Junio"),G2183&amp;"-1",IF(OR(H2183="Julio",H2183="Agosto",H2183="Septiembre",H2183="Octubre",H2183="Noviembre",H2183="Diciembre"),G2183&amp;"-2"))</f>
        <v/>
      </c>
      <c r="J2183" t="n">
        <v>17</v>
      </c>
      <c r="K2183" t="n">
        <v>29</v>
      </c>
      <c r="L2183" s="59">
        <f>IFERROR(IF(OR(J2183=0,K2183=""),"",IF(E2183="Positivo",MIN(MAX(K2183/J2183,0),1.3),MIN(MAX(J2183/K2183,0),1.3))),"")</f>
        <v/>
      </c>
      <c r="M2183" s="59">
        <f>IFERROR(IF(OR(J2183=0,K2183=""),"",IF(E2183="Positivo",MAX(K2183/J2183,0),MAX(J2183/K2183,0))),"")</f>
        <v/>
      </c>
      <c r="N2183" t="inlineStr">
        <is>
          <t>ENT</t>
        </is>
      </c>
      <c r="O2183" t="inlineStr">
        <is>
          <t>ENT</t>
        </is>
      </c>
      <c r="P2183" t="n">
        <v>0</v>
      </c>
      <c r="Q2183" t="n">
        <v>0</v>
      </c>
      <c r="R2183">
        <f>A2183&amp;"-"&amp;YEAR(F2183)&amp;"-"&amp;IF(LEN(MONTH(F2183))=1,"0"&amp;MONTH(F2183),MONTH(F2183))&amp;"-"&amp;IF(LEN(DAY(F2183))=1,"0"&amp;DAY(F2183),DAY(F2183))</f>
        <v/>
      </c>
      <c r="S2183" t="inlineStr"/>
    </row>
    <row r="2184">
      <c r="A2184" t="n">
        <v>260</v>
      </c>
      <c r="B2184" t="inlineStr">
        <is>
          <t>CES- Costumer Effort Score del proceso de Rematrícula</t>
        </is>
      </c>
      <c r="C2184" t="inlineStr">
        <is>
          <t>Rematrícula</t>
        </is>
      </c>
      <c r="D2184" t="inlineStr">
        <is>
          <t>Semestral</t>
        </is>
      </c>
      <c r="E2184" t="inlineStr">
        <is>
          <t>Negativo</t>
        </is>
      </c>
      <c r="F2184" s="128" t="n">
        <v>46022</v>
      </c>
      <c r="G2184">
        <f>YEAR(F2184)</f>
        <v/>
      </c>
      <c r="H2184">
        <f>PROPER(TEXT(F2184,"mmmm"))</f>
        <v/>
      </c>
      <c r="I2184">
        <f>IF(OR(H2184="Enero",H2184="Febrero",H2184="Marzo",H2184="Abril",H2184="Mayo",H2184="Junio"),G2184&amp;"-1",IF(OR(H2184="Julio",H2184="Agosto",H2184="Septiembre",H2184="Octubre",H2184="Noviembre",H2184="Diciembre"),G2184&amp;"-2"))</f>
        <v/>
      </c>
      <c r="J2184" t="n">
        <v>2.1</v>
      </c>
      <c r="K2184" t="n">
        <v>1.9</v>
      </c>
      <c r="L2184" s="59">
        <f>IFERROR(IF(OR(J2184=0,K2184=""),"",IF(E2184="Positivo",MIN(MAX(K2184/J2184,0),1.3),MIN(MAX(J2184/K2184,0),1.3))),"")</f>
        <v/>
      </c>
      <c r="M2184" s="59">
        <f>IFERROR(IF(OR(J2184=0,K2184=""),"",IF(E2184="Positivo",MAX(K2184/J2184,0),MAX(J2184/K2184,0))),"")</f>
        <v/>
      </c>
      <c r="N2184" t="inlineStr">
        <is>
          <t>DEC</t>
        </is>
      </c>
      <c r="O2184" t="inlineStr">
        <is>
          <t>DEC</t>
        </is>
      </c>
      <c r="P2184" t="n">
        <v>1</v>
      </c>
      <c r="Q2184" t="n">
        <v>1</v>
      </c>
      <c r="R2184">
        <f>A2184&amp;"-"&amp;YEAR(F2184)&amp;"-"&amp;IF(LEN(MONTH(F2184))=1,"0"&amp;MONTH(F2184),MONTH(F2184))&amp;"-"&amp;IF(LEN(DAY(F2184))=1,"0"&amp;DAY(F2184),DAY(F2184))</f>
        <v/>
      </c>
      <c r="S2184" t="inlineStr"/>
    </row>
    <row r="2185">
      <c r="A2185" t="n">
        <v>261</v>
      </c>
      <c r="B2185" t="inlineStr">
        <is>
          <t>CES- Costumer Effort Score del proceso de Saber Pro</t>
        </is>
      </c>
      <c r="C2185" t="inlineStr">
        <is>
          <t>Servicio</t>
        </is>
      </c>
      <c r="D2185" t="inlineStr">
        <is>
          <t>Semestral</t>
        </is>
      </c>
      <c r="E2185" t="inlineStr">
        <is>
          <t>Negativo</t>
        </is>
      </c>
      <c r="F2185" s="128" t="n">
        <v>46022</v>
      </c>
      <c r="G2185">
        <f>YEAR(F2185)</f>
        <v/>
      </c>
      <c r="H2185">
        <f>PROPER(TEXT(F2185,"mmmm"))</f>
        <v/>
      </c>
      <c r="I2185">
        <f>IF(OR(H2185="Enero",H2185="Febrero",H2185="Marzo",H2185="Abril",H2185="Mayo",H2185="Junio"),G2185&amp;"-1",IF(OR(H2185="Julio",H2185="Agosto",H2185="Septiembre",H2185="Octubre",H2185="Noviembre",H2185="Diciembre"),G2185&amp;"-2"))</f>
        <v/>
      </c>
      <c r="J2185" t="n">
        <v>3</v>
      </c>
      <c r="K2185" t="n">
        <v>2.1</v>
      </c>
      <c r="L2185" s="59">
        <f>IFERROR(IF(OR(J2185=0,K2185=""),"",IF(E2185="Positivo",MIN(MAX(K2185/J2185,0),1.3),MIN(MAX(J2185/K2185,0),1.3))),"")</f>
        <v/>
      </c>
      <c r="M2185" s="59">
        <f>IFERROR(IF(OR(J2185=0,K2185=""),"",IF(E2185="Positivo",MAX(K2185/J2185,0),MAX(J2185/K2185,0))),"")</f>
        <v/>
      </c>
      <c r="N2185" t="inlineStr">
        <is>
          <t>ENT</t>
        </is>
      </c>
      <c r="O2185" t="inlineStr">
        <is>
          <t>DEC</t>
        </is>
      </c>
      <c r="P2185" t="n">
        <v>1</v>
      </c>
      <c r="Q2185" t="n">
        <v>1</v>
      </c>
      <c r="R2185">
        <f>A2185&amp;"-"&amp;YEAR(F2185)&amp;"-"&amp;IF(LEN(MONTH(F2185))=1,"0"&amp;MONTH(F2185),MONTH(F2185))&amp;"-"&amp;IF(LEN(DAY(F2185))=1,"0"&amp;DAY(F2185),DAY(F2185))</f>
        <v/>
      </c>
      <c r="S2185" t="inlineStr"/>
    </row>
    <row r="2186">
      <c r="A2186" t="n">
        <v>262</v>
      </c>
      <c r="B2186" t="inlineStr">
        <is>
          <t>Reducción de número de sentencias condenatorias en contra del Poli</t>
        </is>
      </c>
      <c r="C2186" t="inlineStr">
        <is>
          <t>GESTIÓN JURÍDICA Y NORMATIVA</t>
        </is>
      </c>
      <c r="D2186" t="inlineStr">
        <is>
          <t>Semestral</t>
        </is>
      </c>
      <c r="E2186" t="inlineStr">
        <is>
          <t>Negativo</t>
        </is>
      </c>
      <c r="F2186" s="128" t="n">
        <v>46022</v>
      </c>
      <c r="G2186">
        <f>YEAR(F2186)</f>
        <v/>
      </c>
      <c r="H2186">
        <f>PROPER(TEXT(F2186,"mmmm"))</f>
        <v/>
      </c>
      <c r="I2186">
        <f>IF(OR(H2186="Enero",H2186="Febrero",H2186="Marzo",H2186="Abril",H2186="Mayo",H2186="Junio"),G2186&amp;"-1",IF(OR(H2186="Julio",H2186="Agosto",H2186="Septiembre",H2186="Octubre",H2186="Noviembre",H2186="Diciembre"),G2186&amp;"-2"))</f>
        <v/>
      </c>
      <c r="K2186" t="n">
        <v>0</v>
      </c>
      <c r="L2186" s="59">
        <f>IFERROR(IF(OR(J2186=0,K2186=""),"",IF(E2186="Positivo",MIN(MAX(K2186/J2186,0),1.3),MIN(MAX(J2186/K2186,0),1.3))),"")</f>
        <v/>
      </c>
      <c r="M2186" s="59">
        <f>IFERROR(IF(OR(J2186=0,K2186=""),"",IF(E2186="Positivo",MAX(K2186/J2186,0),MAX(J2186/K2186,0))),"")</f>
        <v/>
      </c>
      <c r="N2186" t="inlineStr">
        <is>
          <t>%</t>
        </is>
      </c>
      <c r="O2186" t="inlineStr">
        <is>
          <t>%</t>
        </is>
      </c>
      <c r="P2186" t="n">
        <v>0</v>
      </c>
      <c r="Q2186" t="n">
        <v>0</v>
      </c>
      <c r="R2186">
        <f>A2186&amp;"-"&amp;YEAR(F2186)&amp;"-"&amp;IF(LEN(MONTH(F2186))=1,"0"&amp;MONTH(F2186),MONTH(F2186))&amp;"-"&amp;IF(LEN(DAY(F2186))=1,"0"&amp;DAY(F2186),DAY(F2186))</f>
        <v/>
      </c>
      <c r="S2186" t="inlineStr"/>
    </row>
    <row r="2187">
      <c r="A2187" t="n">
        <v>263</v>
      </c>
      <c r="B2187" t="inlineStr">
        <is>
          <t>Oportunidad de respuesta de PQRS</t>
        </is>
      </c>
      <c r="C2187" t="inlineStr">
        <is>
          <t>GESTIÓN JURÍDICA Y NORMATIVA</t>
        </is>
      </c>
      <c r="D2187" t="inlineStr">
        <is>
          <t>Trimestral</t>
        </is>
      </c>
      <c r="E2187" t="inlineStr">
        <is>
          <t>Positivo</t>
        </is>
      </c>
      <c r="F2187" s="128" t="n">
        <v>45930</v>
      </c>
      <c r="G2187">
        <f>YEAR(F2187)</f>
        <v/>
      </c>
      <c r="H2187">
        <f>PROPER(TEXT(F2187,"mmmm"))</f>
        <v/>
      </c>
      <c r="I2187">
        <f>IF(OR(H2187="Enero",H2187="Febrero",H2187="Marzo",H2187="Abril",H2187="Mayo",H2187="Junio"),G2187&amp;"-1",IF(OR(H2187="Julio",H2187="Agosto",H2187="Septiembre",H2187="Octubre",H2187="Noviembre",H2187="Diciembre"),G2187&amp;"-2"))</f>
        <v/>
      </c>
      <c r="J2187" t="n">
        <v>100</v>
      </c>
      <c r="K2187" t="n">
        <v>100</v>
      </c>
      <c r="L2187" s="59">
        <f>IFERROR(IF(OR(J2187=0,K2187=""),"",IF(E2187="Positivo",MIN(MAX(K2187/J2187,0),1.3),MIN(MAX(J2187/K2187,0),1.3))),"")</f>
        <v/>
      </c>
      <c r="M2187" s="59">
        <f>IFERROR(IF(OR(J2187=0,K2187=""),"",IF(E2187="Positivo",MAX(K2187/J2187,0),MAX(J2187/K2187,0))),"")</f>
        <v/>
      </c>
      <c r="N2187" t="inlineStr">
        <is>
          <t>%</t>
        </is>
      </c>
      <c r="O2187" t="inlineStr">
        <is>
          <t>%</t>
        </is>
      </c>
      <c r="P2187" t="n">
        <v>0</v>
      </c>
      <c r="Q2187" t="n">
        <v>0</v>
      </c>
      <c r="R2187">
        <f>A2187&amp;"-"&amp;YEAR(F2187)&amp;"-"&amp;IF(LEN(MONTH(F2187))=1,"0"&amp;MONTH(F2187),MONTH(F2187))&amp;"-"&amp;IF(LEN(DAY(F2187))=1,"0"&amp;DAY(F2187),DAY(F2187))</f>
        <v/>
      </c>
      <c r="S2187" t="inlineStr"/>
    </row>
    <row r="2188">
      <c r="A2188" t="n">
        <v>263</v>
      </c>
      <c r="B2188" t="inlineStr">
        <is>
          <t>Oportunidad de respuesta de PQRS</t>
        </is>
      </c>
      <c r="C2188" t="inlineStr">
        <is>
          <t>GESTIÓN JURÍDICA Y NORMATIVA</t>
        </is>
      </c>
      <c r="D2188" t="inlineStr">
        <is>
          <t>Trimestral</t>
        </is>
      </c>
      <c r="E2188" t="inlineStr">
        <is>
          <t>Positivo</t>
        </is>
      </c>
      <c r="F2188" s="128" t="n">
        <v>46022</v>
      </c>
      <c r="G2188">
        <f>YEAR(F2188)</f>
        <v/>
      </c>
      <c r="H2188">
        <f>PROPER(TEXT(F2188,"mmmm"))</f>
        <v/>
      </c>
      <c r="I2188">
        <f>IF(OR(H2188="Enero",H2188="Febrero",H2188="Marzo",H2188="Abril",H2188="Mayo",H2188="Junio"),G2188&amp;"-1",IF(OR(H2188="Julio",H2188="Agosto",H2188="Septiembre",H2188="Octubre",H2188="Noviembre",H2188="Diciembre"),G2188&amp;"-2"))</f>
        <v/>
      </c>
      <c r="J2188" t="n">
        <v>100</v>
      </c>
      <c r="K2188" t="n">
        <v>100</v>
      </c>
      <c r="L2188" s="59">
        <f>IFERROR(IF(OR(J2188=0,K2188=""),"",IF(E2188="Positivo",MIN(MAX(K2188/J2188,0),1.3),MIN(MAX(J2188/K2188,0),1.3))),"")</f>
        <v/>
      </c>
      <c r="M2188" s="59">
        <f>IFERROR(IF(OR(J2188=0,K2188=""),"",IF(E2188="Positivo",MAX(K2188/J2188,0),MAX(J2188/K2188,0))),"")</f>
        <v/>
      </c>
      <c r="N2188" t="inlineStr">
        <is>
          <t>%</t>
        </is>
      </c>
      <c r="O2188" t="inlineStr">
        <is>
          <t>%</t>
        </is>
      </c>
      <c r="P2188" t="n">
        <v>0</v>
      </c>
      <c r="Q2188" t="n">
        <v>0</v>
      </c>
      <c r="R2188">
        <f>A2188&amp;"-"&amp;YEAR(F2188)&amp;"-"&amp;IF(LEN(MONTH(F2188))=1,"0"&amp;MONTH(F2188),MONTH(F2188))&amp;"-"&amp;IF(LEN(DAY(F2188))=1,"0"&amp;DAY(F2188),DAY(F2188))</f>
        <v/>
      </c>
      <c r="S2188" t="inlineStr"/>
    </row>
    <row r="2189">
      <c r="A2189" t="n">
        <v>265</v>
      </c>
      <c r="B2189" t="inlineStr">
        <is>
          <t>Eficiencia Emisión De Conceptos Jurídicos (Jurídicos)</t>
        </is>
      </c>
      <c r="C2189" t="inlineStr">
        <is>
          <t>GESTIÓN JURÍDICA Y NORMATIVA</t>
        </is>
      </c>
      <c r="D2189" t="inlineStr">
        <is>
          <t>Trimestral</t>
        </is>
      </c>
      <c r="E2189" t="inlineStr">
        <is>
          <t>Positivo</t>
        </is>
      </c>
      <c r="F2189" s="128" t="n">
        <v>45016</v>
      </c>
      <c r="G2189">
        <f>YEAR(F2189)</f>
        <v/>
      </c>
      <c r="H2189">
        <f>PROPER(TEXT(F2189,"mmmm"))</f>
        <v/>
      </c>
      <c r="I2189">
        <f>IF(OR(H2189="Enero",H2189="Febrero",H2189="Marzo",H2189="Abril",H2189="Mayo",H2189="Junio"),G2189&amp;"-1",IF(OR(H2189="Julio",H2189="Agosto",H2189="Septiembre",H2189="Octubre",H2189="Noviembre",H2189="Diciembre"),G2189&amp;"-2"))</f>
        <v/>
      </c>
      <c r="J2189" t="n">
        <v>100</v>
      </c>
      <c r="L2189" s="59">
        <f>IFERROR(IF(OR(J2189=0,K2189=""),"",IF(E2189="Positivo",MIN(MAX(K2189/J2189,0),1.3),MIN(MAX(J2189/K2189,0),1.3))),"")</f>
        <v/>
      </c>
      <c r="M2189" s="59">
        <f>IFERROR(IF(OR(J2189=0,K2189=""),"",IF(E2189="Positivo",MAX(K2189/J2189,0),MAX(J2189/K2189,0))),"")</f>
        <v/>
      </c>
      <c r="N2189" t="inlineStr">
        <is>
          <t>%</t>
        </is>
      </c>
      <c r="O2189" t="inlineStr">
        <is>
          <t>No Aplica</t>
        </is>
      </c>
      <c r="P2189" t="n">
        <v>0</v>
      </c>
      <c r="Q2189" t="n">
        <v>0</v>
      </c>
      <c r="R2189">
        <f>A2189&amp;"-"&amp;YEAR(F2189)&amp;"-"&amp;IF(LEN(MONTH(F2189))=1,"0"&amp;MONTH(F2189),MONTH(F2189))&amp;"-"&amp;IF(LEN(DAY(F2189))=1,"0"&amp;DAY(F2189),DAY(F2189))</f>
        <v/>
      </c>
      <c r="S2189" t="inlineStr">
        <is>
          <t>No Aplica</t>
        </is>
      </c>
    </row>
    <row r="2190">
      <c r="A2190" t="n">
        <v>265</v>
      </c>
      <c r="B2190" t="inlineStr">
        <is>
          <t>Eficiencia Emisión De Conceptos Jurídicos (Jurídicos)</t>
        </is>
      </c>
      <c r="C2190" t="inlineStr">
        <is>
          <t>GESTIÓN JURÍDICA Y NORMATIVA</t>
        </is>
      </c>
      <c r="D2190" t="inlineStr">
        <is>
          <t>Trimestral</t>
        </is>
      </c>
      <c r="E2190" t="inlineStr">
        <is>
          <t>Positivo</t>
        </is>
      </c>
      <c r="F2190" s="128" t="n">
        <v>45199</v>
      </c>
      <c r="G2190">
        <f>YEAR(F2190)</f>
        <v/>
      </c>
      <c r="H2190">
        <f>PROPER(TEXT(F2190,"mmmm"))</f>
        <v/>
      </c>
      <c r="I2190">
        <f>IF(OR(H2190="Enero",H2190="Febrero",H2190="Marzo",H2190="Abril",H2190="Mayo",H2190="Junio"),G2190&amp;"-1",IF(OR(H2190="Julio",H2190="Agosto",H2190="Septiembre",H2190="Octubre",H2190="Noviembre",H2190="Diciembre"),G2190&amp;"-2"))</f>
        <v/>
      </c>
      <c r="J2190" t="n">
        <v>100</v>
      </c>
      <c r="L2190" s="59">
        <f>IFERROR(IF(OR(J2190=0,K2190=""),"",IF(E2190="Positivo",MIN(MAX(K2190/J2190,0),1.3),MIN(MAX(J2190/K2190,0),1.3))),"")</f>
        <v/>
      </c>
      <c r="M2190" s="59">
        <f>IFERROR(IF(OR(J2190=0,K2190=""),"",IF(E2190="Positivo",MAX(K2190/J2190,0),MAX(J2190/K2190,0))),"")</f>
        <v/>
      </c>
      <c r="N2190" t="inlineStr">
        <is>
          <t>%</t>
        </is>
      </c>
      <c r="O2190" t="inlineStr">
        <is>
          <t>No Aplica</t>
        </is>
      </c>
      <c r="P2190" t="n">
        <v>0</v>
      </c>
      <c r="Q2190" t="n">
        <v>0</v>
      </c>
      <c r="R2190">
        <f>A2190&amp;"-"&amp;YEAR(F2190)&amp;"-"&amp;IF(LEN(MONTH(F2190))=1,"0"&amp;MONTH(F2190),MONTH(F2190))&amp;"-"&amp;IF(LEN(DAY(F2190))=1,"0"&amp;DAY(F2190),DAY(F2190))</f>
        <v/>
      </c>
      <c r="S2190" t="inlineStr">
        <is>
          <t>No Aplica</t>
        </is>
      </c>
    </row>
    <row r="2191">
      <c r="A2191" t="n">
        <v>265</v>
      </c>
      <c r="B2191" t="inlineStr">
        <is>
          <t>Eficiencia Emisión De Conceptos Jurídicos (Jurídicos)</t>
        </is>
      </c>
      <c r="C2191" t="inlineStr">
        <is>
          <t>GESTIÓN JURÍDICA Y NORMATIVA</t>
        </is>
      </c>
      <c r="D2191" t="inlineStr">
        <is>
          <t>Trimestral</t>
        </is>
      </c>
      <c r="E2191" t="inlineStr">
        <is>
          <t>Positivo</t>
        </is>
      </c>
      <c r="F2191" s="128" t="n">
        <v>45382</v>
      </c>
      <c r="G2191">
        <f>YEAR(F2191)</f>
        <v/>
      </c>
      <c r="H2191">
        <f>PROPER(TEXT(F2191,"mmmm"))</f>
        <v/>
      </c>
      <c r="I2191">
        <f>IF(OR(H2191="Enero",H2191="Febrero",H2191="Marzo",H2191="Abril",H2191="Mayo",H2191="Junio"),G2191&amp;"-1",IF(OR(H2191="Julio",H2191="Agosto",H2191="Septiembre",H2191="Octubre",H2191="Noviembre",H2191="Diciembre"),G2191&amp;"-2"))</f>
        <v/>
      </c>
      <c r="J2191" t="n">
        <v>95</v>
      </c>
      <c r="L2191" s="59">
        <f>IFERROR(IF(OR(J2191=0,K2191=""),"",IF(E2191="Positivo",MIN(MAX(K2191/J2191,0),1.3),MIN(MAX(J2191/K2191,0),1.3))),"")</f>
        <v/>
      </c>
      <c r="M2191" s="59">
        <f>IFERROR(IF(OR(J2191=0,K2191=""),"",IF(E2191="Positivo",MAX(K2191/J2191,0),MAX(J2191/K2191,0))),"")</f>
        <v/>
      </c>
      <c r="N2191" t="inlineStr">
        <is>
          <t>%</t>
        </is>
      </c>
      <c r="O2191" t="inlineStr">
        <is>
          <t>No Aplica</t>
        </is>
      </c>
      <c r="P2191" t="n">
        <v>0</v>
      </c>
      <c r="Q2191" t="n">
        <v>0</v>
      </c>
      <c r="R2191">
        <f>A2191&amp;"-"&amp;YEAR(F2191)&amp;"-"&amp;IF(LEN(MONTH(F2191))=1,"0"&amp;MONTH(F2191),MONTH(F2191))&amp;"-"&amp;IF(LEN(DAY(F2191))=1,"0"&amp;DAY(F2191),DAY(F2191))</f>
        <v/>
      </c>
      <c r="S2191" t="inlineStr">
        <is>
          <t>No Aplica</t>
        </is>
      </c>
    </row>
    <row r="2192">
      <c r="A2192" t="n">
        <v>265</v>
      </c>
      <c r="B2192" t="inlineStr">
        <is>
          <t>Eficiencia Emisión De Conceptos Jurídicos (Jurídicos)</t>
        </is>
      </c>
      <c r="C2192" t="inlineStr">
        <is>
          <t>GESTIÓN JURÍDICA Y NORMATIVA</t>
        </is>
      </c>
      <c r="D2192" t="inlineStr">
        <is>
          <t>Trimestral</t>
        </is>
      </c>
      <c r="E2192" t="inlineStr">
        <is>
          <t>Positivo</t>
        </is>
      </c>
      <c r="F2192" s="128" t="n">
        <v>45565</v>
      </c>
      <c r="G2192">
        <f>YEAR(F2192)</f>
        <v/>
      </c>
      <c r="H2192">
        <f>PROPER(TEXT(F2192,"mmmm"))</f>
        <v/>
      </c>
      <c r="I2192">
        <f>IF(OR(H2192="Enero",H2192="Febrero",H2192="Marzo",H2192="Abril",H2192="Mayo",H2192="Junio"),G2192&amp;"-1",IF(OR(H2192="Julio",H2192="Agosto",H2192="Septiembre",H2192="Octubre",H2192="Noviembre",H2192="Diciembre"),G2192&amp;"-2"))</f>
        <v/>
      </c>
      <c r="J2192" t="n">
        <v>95</v>
      </c>
      <c r="L2192" s="59">
        <f>IFERROR(IF(OR(J2192=0,K2192=""),"",IF(E2192="Positivo",MIN(MAX(K2192/J2192,0),1.3),MIN(MAX(J2192/K2192,0),1.3))),"")</f>
        <v/>
      </c>
      <c r="M2192" s="59">
        <f>IFERROR(IF(OR(J2192=0,K2192=""),"",IF(E2192="Positivo",MAX(K2192/J2192,0),MAX(J2192/K2192,0))),"")</f>
        <v/>
      </c>
      <c r="N2192" t="inlineStr">
        <is>
          <t>%</t>
        </is>
      </c>
      <c r="O2192" t="inlineStr">
        <is>
          <t>No Aplica</t>
        </is>
      </c>
      <c r="P2192" t="n">
        <v>0</v>
      </c>
      <c r="Q2192" t="n">
        <v>0</v>
      </c>
      <c r="R2192">
        <f>A2192&amp;"-"&amp;YEAR(F2192)&amp;"-"&amp;IF(LEN(MONTH(F2192))=1,"0"&amp;MONTH(F2192),MONTH(F2192))&amp;"-"&amp;IF(LEN(DAY(F2192))=1,"0"&amp;DAY(F2192),DAY(F2192))</f>
        <v/>
      </c>
      <c r="S2192" t="inlineStr">
        <is>
          <t>No Aplica</t>
        </is>
      </c>
    </row>
    <row r="2193">
      <c r="A2193" t="n">
        <v>265</v>
      </c>
      <c r="B2193" t="inlineStr">
        <is>
          <t>Eficiencia Emisión De Conceptos Jurídicos (Jurídicos)</t>
        </is>
      </c>
      <c r="C2193" t="inlineStr">
        <is>
          <t>GESTIÓN JURÍDICA Y NORMATIVA</t>
        </is>
      </c>
      <c r="D2193" t="inlineStr">
        <is>
          <t>Trimestral</t>
        </is>
      </c>
      <c r="E2193" t="inlineStr">
        <is>
          <t>Positivo</t>
        </is>
      </c>
      <c r="F2193" s="128" t="n">
        <v>45747</v>
      </c>
      <c r="G2193">
        <f>YEAR(F2193)</f>
        <v/>
      </c>
      <c r="H2193">
        <f>PROPER(TEXT(F2193,"mmmm"))</f>
        <v/>
      </c>
      <c r="I2193">
        <f>IF(OR(H2193="Enero",H2193="Febrero",H2193="Marzo",H2193="Abril",H2193="Mayo",H2193="Junio"),G2193&amp;"-1",IF(OR(H2193="Julio",H2193="Agosto",H2193="Septiembre",H2193="Octubre",H2193="Noviembre",H2193="Diciembre"),G2193&amp;"-2"))</f>
        <v/>
      </c>
      <c r="J2193" t="n">
        <v>95</v>
      </c>
      <c r="L2193" s="59">
        <f>IFERROR(IF(OR(J2193=0,K2193=""),"",IF(E2193="Positivo",MIN(MAX(K2193/J2193,0),1.3),MIN(MAX(J2193/K2193,0),1.3))),"")</f>
        <v/>
      </c>
      <c r="M2193" s="59">
        <f>IFERROR(IF(OR(J2193=0,K2193=""),"",IF(E2193="Positivo",MAX(K2193/J2193,0),MAX(J2193/K2193,0))),"")</f>
        <v/>
      </c>
      <c r="N2193" t="inlineStr">
        <is>
          <t>%</t>
        </is>
      </c>
      <c r="O2193" t="inlineStr">
        <is>
          <t>No Aplica</t>
        </is>
      </c>
      <c r="P2193" t="n">
        <v>0</v>
      </c>
      <c r="Q2193" t="n">
        <v>0</v>
      </c>
      <c r="R2193">
        <f>A2193&amp;"-"&amp;YEAR(F2193)&amp;"-"&amp;IF(LEN(MONTH(F2193))=1,"0"&amp;MONTH(F2193),MONTH(F2193))&amp;"-"&amp;IF(LEN(DAY(F2193))=1,"0"&amp;DAY(F2193),DAY(F2193))</f>
        <v/>
      </c>
      <c r="S2193" t="inlineStr">
        <is>
          <t>No Aplica</t>
        </is>
      </c>
    </row>
    <row r="2194">
      <c r="A2194" t="n">
        <v>265</v>
      </c>
      <c r="B2194" t="inlineStr">
        <is>
          <t>Eficiencia Emisión De Conceptos Jurídicos (Jurídicos)</t>
        </is>
      </c>
      <c r="C2194" t="inlineStr">
        <is>
          <t>GESTIÓN JURÍDICA Y NORMATIVA</t>
        </is>
      </c>
      <c r="D2194" t="inlineStr">
        <is>
          <t>Trimestral</t>
        </is>
      </c>
      <c r="E2194" t="inlineStr">
        <is>
          <t>Positivo</t>
        </is>
      </c>
      <c r="F2194" s="128" t="n">
        <v>45930</v>
      </c>
      <c r="G2194">
        <f>YEAR(F2194)</f>
        <v/>
      </c>
      <c r="H2194">
        <f>PROPER(TEXT(F2194,"mmmm"))</f>
        <v/>
      </c>
      <c r="I2194">
        <f>IF(OR(H2194="Enero",H2194="Febrero",H2194="Marzo",H2194="Abril",H2194="Mayo",H2194="Junio"),G2194&amp;"-1",IF(OR(H2194="Julio",H2194="Agosto",H2194="Septiembre",H2194="Octubre",H2194="Noviembre",H2194="Diciembre"),G2194&amp;"-2"))</f>
        <v/>
      </c>
      <c r="J2194" t="n">
        <v>95</v>
      </c>
      <c r="K2194" t="n">
        <v>100</v>
      </c>
      <c r="L2194" s="59">
        <f>IFERROR(IF(OR(J2194=0,K2194=""),"",IF(E2194="Positivo",MIN(MAX(K2194/J2194,0),1.3),MIN(MAX(J2194/K2194,0),1.3))),"")</f>
        <v/>
      </c>
      <c r="M2194" s="59">
        <f>IFERROR(IF(OR(J2194=0,K2194=""),"",IF(E2194="Positivo",MAX(K2194/J2194,0),MAX(J2194/K2194,0))),"")</f>
        <v/>
      </c>
      <c r="N2194" t="inlineStr">
        <is>
          <t>%</t>
        </is>
      </c>
      <c r="O2194" t="inlineStr">
        <is>
          <t>%</t>
        </is>
      </c>
      <c r="P2194" t="n">
        <v>0</v>
      </c>
      <c r="Q2194" t="n">
        <v>0</v>
      </c>
      <c r="R2194">
        <f>A2194&amp;"-"&amp;YEAR(F2194)&amp;"-"&amp;IF(LEN(MONTH(F2194))=1,"0"&amp;MONTH(F2194),MONTH(F2194))&amp;"-"&amp;IF(LEN(DAY(F2194))=1,"0"&amp;DAY(F2194),DAY(F2194))</f>
        <v/>
      </c>
      <c r="S2194" t="inlineStr"/>
    </row>
    <row r="2195">
      <c r="A2195" t="n">
        <v>265</v>
      </c>
      <c r="B2195" t="inlineStr">
        <is>
          <t>Eficiencia Emisión De Conceptos Jurídicos (Jurídicos)</t>
        </is>
      </c>
      <c r="C2195" t="inlineStr">
        <is>
          <t>GESTIÓN JURÍDICA Y NORMATIVA</t>
        </is>
      </c>
      <c r="D2195" t="inlineStr">
        <is>
          <t>Trimestral</t>
        </is>
      </c>
      <c r="E2195" t="inlineStr">
        <is>
          <t>Positivo</t>
        </is>
      </c>
      <c r="F2195" s="128" t="n">
        <v>46022</v>
      </c>
      <c r="G2195">
        <f>YEAR(F2195)</f>
        <v/>
      </c>
      <c r="H2195">
        <f>PROPER(TEXT(F2195,"mmmm"))</f>
        <v/>
      </c>
      <c r="I2195">
        <f>IF(OR(H2195="Enero",H2195="Febrero",H2195="Marzo",H2195="Abril",H2195="Mayo",H2195="Junio"),G2195&amp;"-1",IF(OR(H2195="Julio",H2195="Agosto",H2195="Septiembre",H2195="Octubre",H2195="Noviembre",H2195="Diciembre"),G2195&amp;"-2"))</f>
        <v/>
      </c>
      <c r="J2195" t="n">
        <v>95</v>
      </c>
      <c r="K2195" t="n">
        <v>100</v>
      </c>
      <c r="L2195" s="59">
        <f>IFERROR(IF(OR(J2195=0,K2195=""),"",IF(E2195="Positivo",MIN(MAX(K2195/J2195,0),1.3),MIN(MAX(J2195/K2195,0),1.3))),"")</f>
        <v/>
      </c>
      <c r="M2195" s="59">
        <f>IFERROR(IF(OR(J2195=0,K2195=""),"",IF(E2195="Positivo",MAX(K2195/J2195,0),MAX(J2195/K2195,0))),"")</f>
        <v/>
      </c>
      <c r="N2195" t="inlineStr">
        <is>
          <t>%</t>
        </is>
      </c>
      <c r="O2195" t="inlineStr">
        <is>
          <t>%</t>
        </is>
      </c>
      <c r="P2195" t="n">
        <v>0</v>
      </c>
      <c r="Q2195" t="n">
        <v>0</v>
      </c>
      <c r="R2195">
        <f>A2195&amp;"-"&amp;YEAR(F2195)&amp;"-"&amp;IF(LEN(MONTH(F2195))=1,"0"&amp;MONTH(F2195),MONTH(F2195))&amp;"-"&amp;IF(LEN(DAY(F2195))=1,"0"&amp;DAY(F2195),DAY(F2195))</f>
        <v/>
      </c>
      <c r="S2195" t="inlineStr"/>
    </row>
    <row r="2196">
      <c r="A2196" t="n">
        <v>266</v>
      </c>
      <c r="B2196" t="inlineStr">
        <is>
          <t>Oportunidad en la elaboración de contratos</t>
        </is>
      </c>
      <c r="C2196" t="inlineStr">
        <is>
          <t>GESTIÓN JURÍDICA Y NORMATIVA</t>
        </is>
      </c>
      <c r="D2196" t="inlineStr">
        <is>
          <t>Trimestral</t>
        </is>
      </c>
      <c r="E2196" t="inlineStr">
        <is>
          <t>Positivo</t>
        </is>
      </c>
      <c r="F2196" s="128" t="n">
        <v>45016</v>
      </c>
      <c r="G2196">
        <f>YEAR(F2196)</f>
        <v/>
      </c>
      <c r="H2196">
        <f>PROPER(TEXT(F2196,"mmmm"))</f>
        <v/>
      </c>
      <c r="I2196">
        <f>IF(OR(H2196="Enero",H2196="Febrero",H2196="Marzo",H2196="Abril",H2196="Mayo",H2196="Junio"),G2196&amp;"-1",IF(OR(H2196="Julio",H2196="Agosto",H2196="Septiembre",H2196="Octubre",H2196="Noviembre",H2196="Diciembre"),G2196&amp;"-2"))</f>
        <v/>
      </c>
      <c r="J2196" t="n">
        <v>95</v>
      </c>
      <c r="L2196" s="59">
        <f>IFERROR(IF(OR(J2196=0,K2196=""),"",IF(E2196="Positivo",MIN(MAX(K2196/J2196,0),1.3),MIN(MAX(J2196/K2196,0),1.3))),"")</f>
        <v/>
      </c>
      <c r="M2196" s="59">
        <f>IFERROR(IF(OR(J2196=0,K2196=""),"",IF(E2196="Positivo",MAX(K2196/J2196,0),MAX(J2196/K2196,0))),"")</f>
        <v/>
      </c>
      <c r="N2196" t="inlineStr">
        <is>
          <t>%</t>
        </is>
      </c>
      <c r="O2196" t="inlineStr">
        <is>
          <t>No Aplica</t>
        </is>
      </c>
      <c r="P2196" t="n">
        <v>0</v>
      </c>
      <c r="Q2196" t="n">
        <v>0</v>
      </c>
      <c r="R2196">
        <f>A2196&amp;"-"&amp;YEAR(F2196)&amp;"-"&amp;IF(LEN(MONTH(F2196))=1,"0"&amp;MONTH(F2196),MONTH(F2196))&amp;"-"&amp;IF(LEN(DAY(F2196))=1,"0"&amp;DAY(F2196),DAY(F2196))</f>
        <v/>
      </c>
      <c r="S2196" t="inlineStr">
        <is>
          <t>No Aplica</t>
        </is>
      </c>
    </row>
    <row r="2197">
      <c r="A2197" t="n">
        <v>266</v>
      </c>
      <c r="B2197" t="inlineStr">
        <is>
          <t>Oportunidad en la elaboración de contratos</t>
        </is>
      </c>
      <c r="C2197" t="inlineStr">
        <is>
          <t>GESTIÓN JURÍDICA Y NORMATIVA</t>
        </is>
      </c>
      <c r="D2197" t="inlineStr">
        <is>
          <t>Trimestral</t>
        </is>
      </c>
      <c r="E2197" t="inlineStr">
        <is>
          <t>Positivo</t>
        </is>
      </c>
      <c r="F2197" s="128" t="n">
        <v>45199</v>
      </c>
      <c r="G2197">
        <f>YEAR(F2197)</f>
        <v/>
      </c>
      <c r="H2197">
        <f>PROPER(TEXT(F2197,"mmmm"))</f>
        <v/>
      </c>
      <c r="I2197">
        <f>IF(OR(H2197="Enero",H2197="Febrero",H2197="Marzo",H2197="Abril",H2197="Mayo",H2197="Junio"),G2197&amp;"-1",IF(OR(H2197="Julio",H2197="Agosto",H2197="Septiembre",H2197="Octubre",H2197="Noviembre",H2197="Diciembre"),G2197&amp;"-2"))</f>
        <v/>
      </c>
      <c r="J2197" t="n">
        <v>95</v>
      </c>
      <c r="L2197" s="59">
        <f>IFERROR(IF(OR(J2197=0,K2197=""),"",IF(E2197="Positivo",MIN(MAX(K2197/J2197,0),1.3),MIN(MAX(J2197/K2197,0),1.3))),"")</f>
        <v/>
      </c>
      <c r="M2197" s="59">
        <f>IFERROR(IF(OR(J2197=0,K2197=""),"",IF(E2197="Positivo",MAX(K2197/J2197,0),MAX(J2197/K2197,0))),"")</f>
        <v/>
      </c>
      <c r="N2197" t="inlineStr">
        <is>
          <t>%</t>
        </is>
      </c>
      <c r="O2197" t="inlineStr">
        <is>
          <t>No Aplica</t>
        </is>
      </c>
      <c r="P2197" t="n">
        <v>0</v>
      </c>
      <c r="Q2197" t="n">
        <v>0</v>
      </c>
      <c r="R2197">
        <f>A2197&amp;"-"&amp;YEAR(F2197)&amp;"-"&amp;IF(LEN(MONTH(F2197))=1,"0"&amp;MONTH(F2197),MONTH(F2197))&amp;"-"&amp;IF(LEN(DAY(F2197))=1,"0"&amp;DAY(F2197),DAY(F2197))</f>
        <v/>
      </c>
      <c r="S2197" t="inlineStr">
        <is>
          <t>No Aplica</t>
        </is>
      </c>
    </row>
    <row r="2198">
      <c r="A2198" t="n">
        <v>266</v>
      </c>
      <c r="B2198" t="inlineStr">
        <is>
          <t>Oportunidad en la elaboración de contratos</t>
        </is>
      </c>
      <c r="C2198" t="inlineStr">
        <is>
          <t>GESTIÓN JURÍDICA Y NORMATIVA</t>
        </is>
      </c>
      <c r="D2198" t="inlineStr">
        <is>
          <t>Trimestral</t>
        </is>
      </c>
      <c r="E2198" t="inlineStr">
        <is>
          <t>Positivo</t>
        </is>
      </c>
      <c r="F2198" s="128" t="n">
        <v>45382</v>
      </c>
      <c r="G2198">
        <f>YEAR(F2198)</f>
        <v/>
      </c>
      <c r="H2198">
        <f>PROPER(TEXT(F2198,"mmmm"))</f>
        <v/>
      </c>
      <c r="I2198">
        <f>IF(OR(H2198="Enero",H2198="Febrero",H2198="Marzo",H2198="Abril",H2198="Mayo",H2198="Junio"),G2198&amp;"-1",IF(OR(H2198="Julio",H2198="Agosto",H2198="Septiembre",H2198="Octubre",H2198="Noviembre",H2198="Diciembre"),G2198&amp;"-2"))</f>
        <v/>
      </c>
      <c r="J2198" t="n">
        <v>95</v>
      </c>
      <c r="L2198" s="59">
        <f>IFERROR(IF(OR(J2198=0,K2198=""),"",IF(E2198="Positivo",MIN(MAX(K2198/J2198,0),1.3),MIN(MAX(J2198/K2198,0),1.3))),"")</f>
        <v/>
      </c>
      <c r="M2198" s="59">
        <f>IFERROR(IF(OR(J2198=0,K2198=""),"",IF(E2198="Positivo",MAX(K2198/J2198,0),MAX(J2198/K2198,0))),"")</f>
        <v/>
      </c>
      <c r="N2198" t="inlineStr">
        <is>
          <t>%</t>
        </is>
      </c>
      <c r="O2198" t="inlineStr">
        <is>
          <t>No Aplica</t>
        </is>
      </c>
      <c r="P2198" t="n">
        <v>0</v>
      </c>
      <c r="Q2198" t="n">
        <v>0</v>
      </c>
      <c r="R2198">
        <f>A2198&amp;"-"&amp;YEAR(F2198)&amp;"-"&amp;IF(LEN(MONTH(F2198))=1,"0"&amp;MONTH(F2198),MONTH(F2198))&amp;"-"&amp;IF(LEN(DAY(F2198))=1,"0"&amp;DAY(F2198),DAY(F2198))</f>
        <v/>
      </c>
      <c r="S2198" t="inlineStr">
        <is>
          <t>No Aplica</t>
        </is>
      </c>
    </row>
    <row r="2199">
      <c r="A2199" t="n">
        <v>266</v>
      </c>
      <c r="B2199" t="inlineStr">
        <is>
          <t>Oportunidad en la elaboración de contratos</t>
        </is>
      </c>
      <c r="C2199" t="inlineStr">
        <is>
          <t>GESTIÓN JURÍDICA Y NORMATIVA</t>
        </is>
      </c>
      <c r="D2199" t="inlineStr">
        <is>
          <t>Trimestral</t>
        </is>
      </c>
      <c r="E2199" t="inlineStr">
        <is>
          <t>Positivo</t>
        </is>
      </c>
      <c r="F2199" s="128" t="n">
        <v>45565</v>
      </c>
      <c r="G2199">
        <f>YEAR(F2199)</f>
        <v/>
      </c>
      <c r="H2199">
        <f>PROPER(TEXT(F2199,"mmmm"))</f>
        <v/>
      </c>
      <c r="I2199">
        <f>IF(OR(H2199="Enero",H2199="Febrero",H2199="Marzo",H2199="Abril",H2199="Mayo",H2199="Junio"),G2199&amp;"-1",IF(OR(H2199="Julio",H2199="Agosto",H2199="Septiembre",H2199="Octubre",H2199="Noviembre",H2199="Diciembre"),G2199&amp;"-2"))</f>
        <v/>
      </c>
      <c r="J2199" t="n">
        <v>95</v>
      </c>
      <c r="L2199" s="59">
        <f>IFERROR(IF(OR(J2199=0,K2199=""),"",IF(E2199="Positivo",MIN(MAX(K2199/J2199,0),1.3),MIN(MAX(J2199/K2199,0),1.3))),"")</f>
        <v/>
      </c>
      <c r="M2199" s="59">
        <f>IFERROR(IF(OR(J2199=0,K2199=""),"",IF(E2199="Positivo",MAX(K2199/J2199,0),MAX(J2199/K2199,0))),"")</f>
        <v/>
      </c>
      <c r="N2199" t="inlineStr">
        <is>
          <t>%</t>
        </is>
      </c>
      <c r="O2199" t="inlineStr">
        <is>
          <t>No Aplica</t>
        </is>
      </c>
      <c r="P2199" t="n">
        <v>0</v>
      </c>
      <c r="Q2199" t="n">
        <v>0</v>
      </c>
      <c r="R2199">
        <f>A2199&amp;"-"&amp;YEAR(F2199)&amp;"-"&amp;IF(LEN(MONTH(F2199))=1,"0"&amp;MONTH(F2199),MONTH(F2199))&amp;"-"&amp;IF(LEN(DAY(F2199))=1,"0"&amp;DAY(F2199),DAY(F2199))</f>
        <v/>
      </c>
      <c r="S2199" t="inlineStr">
        <is>
          <t>No Aplica</t>
        </is>
      </c>
    </row>
    <row r="2200">
      <c r="A2200" t="n">
        <v>266</v>
      </c>
      <c r="B2200" t="inlineStr">
        <is>
          <t>Oportunidad en la elaboración de contratos</t>
        </is>
      </c>
      <c r="C2200" t="inlineStr">
        <is>
          <t>GESTIÓN JURÍDICA Y NORMATIVA</t>
        </is>
      </c>
      <c r="D2200" t="inlineStr">
        <is>
          <t>Trimestral</t>
        </is>
      </c>
      <c r="E2200" t="inlineStr">
        <is>
          <t>Positivo</t>
        </is>
      </c>
      <c r="F2200" s="128" t="n">
        <v>45747</v>
      </c>
      <c r="G2200">
        <f>YEAR(F2200)</f>
        <v/>
      </c>
      <c r="H2200">
        <f>PROPER(TEXT(F2200,"mmmm"))</f>
        <v/>
      </c>
      <c r="I2200">
        <f>IF(OR(H2200="Enero",H2200="Febrero",H2200="Marzo",H2200="Abril",H2200="Mayo",H2200="Junio"),G2200&amp;"-1",IF(OR(H2200="Julio",H2200="Agosto",H2200="Septiembre",H2200="Octubre",H2200="Noviembre",H2200="Diciembre"),G2200&amp;"-2"))</f>
        <v/>
      </c>
      <c r="J2200" t="n">
        <v>95</v>
      </c>
      <c r="L2200" s="59">
        <f>IFERROR(IF(OR(J2200=0,K2200=""),"",IF(E2200="Positivo",MIN(MAX(K2200/J2200,0),1.3),MIN(MAX(J2200/K2200,0),1.3))),"")</f>
        <v/>
      </c>
      <c r="M2200" s="59">
        <f>IFERROR(IF(OR(J2200=0,K2200=""),"",IF(E2200="Positivo",MAX(K2200/J2200,0),MAX(J2200/K2200,0))),"")</f>
        <v/>
      </c>
      <c r="N2200" t="inlineStr">
        <is>
          <t>%</t>
        </is>
      </c>
      <c r="O2200" t="inlineStr">
        <is>
          <t>No Aplica</t>
        </is>
      </c>
      <c r="P2200" t="n">
        <v>0</v>
      </c>
      <c r="Q2200" t="n">
        <v>0</v>
      </c>
      <c r="R2200">
        <f>A2200&amp;"-"&amp;YEAR(F2200)&amp;"-"&amp;IF(LEN(MONTH(F2200))=1,"0"&amp;MONTH(F2200),MONTH(F2200))&amp;"-"&amp;IF(LEN(DAY(F2200))=1,"0"&amp;DAY(F2200),DAY(F2200))</f>
        <v/>
      </c>
      <c r="S2200" t="inlineStr">
        <is>
          <t>No Aplica</t>
        </is>
      </c>
    </row>
    <row r="2201">
      <c r="A2201" t="n">
        <v>266</v>
      </c>
      <c r="B2201" t="inlineStr">
        <is>
          <t>Oportunidad en la elaboración de contratos</t>
        </is>
      </c>
      <c r="C2201" t="inlineStr">
        <is>
          <t>GESTIÓN JURÍDICA Y NORMATIVA</t>
        </is>
      </c>
      <c r="D2201" t="inlineStr">
        <is>
          <t>Trimestral</t>
        </is>
      </c>
      <c r="E2201" t="inlineStr">
        <is>
          <t>Positivo</t>
        </is>
      </c>
      <c r="F2201" s="128" t="n">
        <v>45930</v>
      </c>
      <c r="G2201">
        <f>YEAR(F2201)</f>
        <v/>
      </c>
      <c r="H2201">
        <f>PROPER(TEXT(F2201,"mmmm"))</f>
        <v/>
      </c>
      <c r="I2201">
        <f>IF(OR(H2201="Enero",H2201="Febrero",H2201="Marzo",H2201="Abril",H2201="Mayo",H2201="Junio"),G2201&amp;"-1",IF(OR(H2201="Julio",H2201="Agosto",H2201="Septiembre",H2201="Octubre",H2201="Noviembre",H2201="Diciembre"),G2201&amp;"-2"))</f>
        <v/>
      </c>
      <c r="J2201" t="n">
        <v>95</v>
      </c>
      <c r="K2201" t="n">
        <v>80</v>
      </c>
      <c r="L2201" s="59">
        <f>IFERROR(IF(OR(J2201=0,K2201=""),"",IF(E2201="Positivo",MIN(MAX(K2201/J2201,0),1.3),MIN(MAX(J2201/K2201,0),1.3))),"")</f>
        <v/>
      </c>
      <c r="M2201" s="59">
        <f>IFERROR(IF(OR(J2201=0,K2201=""),"",IF(E2201="Positivo",MAX(K2201/J2201,0),MAX(J2201/K2201,0))),"")</f>
        <v/>
      </c>
      <c r="N2201" t="inlineStr">
        <is>
          <t>%</t>
        </is>
      </c>
      <c r="O2201" t="inlineStr">
        <is>
          <t>%</t>
        </is>
      </c>
      <c r="P2201" t="n">
        <v>0</v>
      </c>
      <c r="Q2201" t="n">
        <v>0</v>
      </c>
      <c r="R2201">
        <f>A2201&amp;"-"&amp;YEAR(F2201)&amp;"-"&amp;IF(LEN(MONTH(F2201))=1,"0"&amp;MONTH(F2201),MONTH(F2201))&amp;"-"&amp;IF(LEN(DAY(F2201))=1,"0"&amp;DAY(F2201),DAY(F2201))</f>
        <v/>
      </c>
      <c r="S2201" t="inlineStr"/>
    </row>
    <row r="2202">
      <c r="A2202" t="n">
        <v>266</v>
      </c>
      <c r="B2202" t="inlineStr">
        <is>
          <t>Oportunidad en la elaboración de contratos</t>
        </is>
      </c>
      <c r="C2202" t="inlineStr">
        <is>
          <t>GESTIÓN JURÍDICA Y NORMATIVA</t>
        </is>
      </c>
      <c r="D2202" t="inlineStr">
        <is>
          <t>Trimestral</t>
        </is>
      </c>
      <c r="E2202" t="inlineStr">
        <is>
          <t>Positivo</t>
        </is>
      </c>
      <c r="F2202" s="128" t="n">
        <v>46022</v>
      </c>
      <c r="G2202">
        <f>YEAR(F2202)</f>
        <v/>
      </c>
      <c r="H2202">
        <f>PROPER(TEXT(F2202,"mmmm"))</f>
        <v/>
      </c>
      <c r="I2202">
        <f>IF(OR(H2202="Enero",H2202="Febrero",H2202="Marzo",H2202="Abril",H2202="Mayo",H2202="Junio"),G2202&amp;"-1",IF(OR(H2202="Julio",H2202="Agosto",H2202="Septiembre",H2202="Octubre",H2202="Noviembre",H2202="Diciembre"),G2202&amp;"-2"))</f>
        <v/>
      </c>
      <c r="J2202" t="n">
        <v>95</v>
      </c>
      <c r="K2202" t="n">
        <v>96.2</v>
      </c>
      <c r="L2202" s="59">
        <f>IFERROR(IF(OR(J2202=0,K2202=""),"",IF(E2202="Positivo",MIN(MAX(K2202/J2202,0),1.3),MIN(MAX(J2202/K2202,0),1.3))),"")</f>
        <v/>
      </c>
      <c r="M2202" s="59">
        <f>IFERROR(IF(OR(J2202=0,K2202=""),"",IF(E2202="Positivo",MAX(K2202/J2202,0),MAX(J2202/K2202,0))),"")</f>
        <v/>
      </c>
      <c r="N2202" t="inlineStr">
        <is>
          <t>%</t>
        </is>
      </c>
      <c r="O2202" t="inlineStr">
        <is>
          <t>%</t>
        </is>
      </c>
      <c r="P2202" t="n">
        <v>0</v>
      </c>
      <c r="Q2202" t="n">
        <v>0</v>
      </c>
      <c r="R2202">
        <f>A2202&amp;"-"&amp;YEAR(F2202)&amp;"-"&amp;IF(LEN(MONTH(F2202))=1,"0"&amp;MONTH(F2202),MONTH(F2202))&amp;"-"&amp;IF(LEN(DAY(F2202))=1,"0"&amp;DAY(F2202),DAY(F2202))</f>
        <v/>
      </c>
      <c r="S2202" t="inlineStr"/>
    </row>
    <row r="2203">
      <c r="A2203" t="n">
        <v>268</v>
      </c>
      <c r="B2203" t="inlineStr">
        <is>
          <t>Cantidad de usuarios - (Metrica)</t>
        </is>
      </c>
      <c r="C2203" t="inlineStr">
        <is>
          <t>Centro de Medios Audiovisuales</t>
        </is>
      </c>
      <c r="D2203" t="inlineStr">
        <is>
          <t>Semestral</t>
        </is>
      </c>
      <c r="E2203" t="inlineStr">
        <is>
          <t>Positivo</t>
        </is>
      </c>
      <c r="F2203" s="128" t="n">
        <v>45838</v>
      </c>
      <c r="G2203">
        <f>YEAR(F2203)</f>
        <v/>
      </c>
      <c r="H2203">
        <f>PROPER(TEXT(F2203,"mmmm"))</f>
        <v/>
      </c>
      <c r="I2203">
        <f>IF(OR(H2203="Enero",H2203="Febrero",H2203="Marzo",H2203="Abril",H2203="Mayo",H2203="Junio"),G2203&amp;"-1",IF(OR(H2203="Julio",H2203="Agosto",H2203="Septiembre",H2203="Octubre",H2203="Noviembre",H2203="Diciembre"),G2203&amp;"-2"))</f>
        <v/>
      </c>
      <c r="K2203" t="n">
        <v>765</v>
      </c>
      <c r="N2203" t="inlineStr">
        <is>
          <t>%</t>
        </is>
      </c>
      <c r="O2203" t="inlineStr">
        <is>
          <t>ENT</t>
        </is>
      </c>
      <c r="P2203" t="n">
        <v>0</v>
      </c>
      <c r="Q2203" t="n">
        <v>0</v>
      </c>
      <c r="R2203">
        <f>A2203&amp;"-"&amp;YEAR(F2203)&amp;"-"&amp;IF(LEN(MONTH(F2203))=1,"0"&amp;MONTH(F2203),MONTH(F2203))&amp;"-"&amp;IF(LEN(DAY(F2203))=1,"0"&amp;DAY(F2203),DAY(F2203))</f>
        <v/>
      </c>
      <c r="S2203" t="inlineStr">
        <is>
          <t>Metrica</t>
        </is>
      </c>
    </row>
    <row r="2204">
      <c r="A2204" t="n">
        <v>268</v>
      </c>
      <c r="B2204" t="inlineStr">
        <is>
          <t>Cantidad de usuarios - (Metrica)</t>
        </is>
      </c>
      <c r="C2204" t="inlineStr">
        <is>
          <t>Centro de Medios Audiovisuales</t>
        </is>
      </c>
      <c r="D2204" t="inlineStr">
        <is>
          <t>Semestral</t>
        </is>
      </c>
      <c r="E2204" t="inlineStr">
        <is>
          <t>Positivo</t>
        </is>
      </c>
      <c r="F2204" s="128" t="n">
        <v>46022</v>
      </c>
      <c r="G2204">
        <f>YEAR(F2204)</f>
        <v/>
      </c>
      <c r="H2204">
        <f>PROPER(TEXT(F2204,"mmmm"))</f>
        <v/>
      </c>
      <c r="I2204">
        <f>IF(OR(H2204="Enero",H2204="Febrero",H2204="Marzo",H2204="Abril",H2204="Mayo",H2204="Junio"),G2204&amp;"-1",IF(OR(H2204="Julio",H2204="Agosto",H2204="Septiembre",H2204="Octubre",H2204="Noviembre",H2204="Diciembre"),G2204&amp;"-2"))</f>
        <v/>
      </c>
      <c r="K2204" t="n">
        <v>877</v>
      </c>
      <c r="N2204" t="inlineStr">
        <is>
          <t>%</t>
        </is>
      </c>
      <c r="O2204" t="inlineStr">
        <is>
          <t>ENT</t>
        </is>
      </c>
      <c r="P2204" t="n">
        <v>0</v>
      </c>
      <c r="Q2204" t="n">
        <v>0</v>
      </c>
      <c r="R2204">
        <f>A2204&amp;"-"&amp;YEAR(F2204)&amp;"-"&amp;IF(LEN(MONTH(F2204))=1,"0"&amp;MONTH(F2204),MONTH(F2204))&amp;"-"&amp;IF(LEN(DAY(F2204))=1,"0"&amp;DAY(F2204),DAY(F2204))</f>
        <v/>
      </c>
      <c r="S2204" t="inlineStr">
        <is>
          <t>Metrica</t>
        </is>
      </c>
    </row>
    <row r="2205">
      <c r="A2205" t="n">
        <v>269</v>
      </c>
      <c r="B2205" t="inlineStr">
        <is>
          <t>N de personas promedio por evento - (Metrica)</t>
        </is>
      </c>
      <c r="C2205" t="inlineStr">
        <is>
          <t>Centro de Medios Audiovisuales</t>
        </is>
      </c>
      <c r="D2205" t="inlineStr">
        <is>
          <t>Semestral</t>
        </is>
      </c>
      <c r="E2205" t="inlineStr">
        <is>
          <t>Positivo</t>
        </is>
      </c>
      <c r="F2205" s="128" t="n">
        <v>45838</v>
      </c>
      <c r="G2205">
        <f>YEAR(F2205)</f>
        <v/>
      </c>
      <c r="H2205">
        <f>PROPER(TEXT(F2205,"mmmm"))</f>
        <v/>
      </c>
      <c r="I2205">
        <f>IF(OR(H2205="Enero",H2205="Febrero",H2205="Marzo",H2205="Abril",H2205="Mayo",H2205="Junio"),G2205&amp;"-1",IF(OR(H2205="Julio",H2205="Agosto",H2205="Septiembre",H2205="Octubre",H2205="Noviembre",H2205="Diciembre"),G2205&amp;"-2"))</f>
        <v/>
      </c>
      <c r="J2205" t="n">
        <v>368</v>
      </c>
      <c r="K2205" t="n">
        <v>368</v>
      </c>
      <c r="N2205" t="inlineStr">
        <is>
          <t>DEC</t>
        </is>
      </c>
      <c r="O2205" t="inlineStr">
        <is>
          <t>DEC</t>
        </is>
      </c>
      <c r="P2205" t="n">
        <v>2</v>
      </c>
      <c r="Q2205" t="n">
        <v>2</v>
      </c>
      <c r="R2205">
        <f>A2205&amp;"-"&amp;YEAR(F2205)&amp;"-"&amp;IF(LEN(MONTH(F2205))=1,"0"&amp;MONTH(F2205),MONTH(F2205))&amp;"-"&amp;IF(LEN(DAY(F2205))=1,"0"&amp;DAY(F2205),DAY(F2205))</f>
        <v/>
      </c>
      <c r="S2205" t="inlineStr">
        <is>
          <t>Metrica</t>
        </is>
      </c>
    </row>
    <row r="2206">
      <c r="A2206" t="n">
        <v>269</v>
      </c>
      <c r="B2206" t="inlineStr">
        <is>
          <t>N de personas promedio por evento - (Metrica)</t>
        </is>
      </c>
      <c r="C2206" t="inlineStr">
        <is>
          <t>Centro de Medios Audiovisuales</t>
        </is>
      </c>
      <c r="D2206" t="inlineStr">
        <is>
          <t>Semestral</t>
        </is>
      </c>
      <c r="E2206" t="inlineStr">
        <is>
          <t>Positivo</t>
        </is>
      </c>
      <c r="F2206" s="128" t="n">
        <v>46022</v>
      </c>
      <c r="G2206">
        <f>YEAR(F2206)</f>
        <v/>
      </c>
      <c r="H2206">
        <f>PROPER(TEXT(F2206,"mmmm"))</f>
        <v/>
      </c>
      <c r="I2206">
        <f>IF(OR(H2206="Enero",H2206="Febrero",H2206="Marzo",H2206="Abril",H2206="Mayo",H2206="Junio"),G2206&amp;"-1",IF(OR(H2206="Julio",H2206="Agosto",H2206="Septiembre",H2206="Octubre",H2206="Noviembre",H2206="Diciembre"),G2206&amp;"-2"))</f>
        <v/>
      </c>
      <c r="J2206" t="n">
        <v>545</v>
      </c>
      <c r="K2206" t="n">
        <v>545</v>
      </c>
      <c r="N2206" t="inlineStr">
        <is>
          <t>DEC</t>
        </is>
      </c>
      <c r="O2206" t="inlineStr">
        <is>
          <t>DEC</t>
        </is>
      </c>
      <c r="P2206" t="n">
        <v>2</v>
      </c>
      <c r="Q2206" t="n">
        <v>2</v>
      </c>
      <c r="R2206">
        <f>A2206&amp;"-"&amp;YEAR(F2206)&amp;"-"&amp;IF(LEN(MONTH(F2206))=1,"0"&amp;MONTH(F2206),MONTH(F2206))&amp;"-"&amp;IF(LEN(DAY(F2206))=1,"0"&amp;DAY(F2206),DAY(F2206))</f>
        <v/>
      </c>
      <c r="S2206" t="inlineStr">
        <is>
          <t>Metrica</t>
        </is>
      </c>
    </row>
    <row r="2207">
      <c r="A2207" t="n">
        <v>270</v>
      </c>
      <c r="B2207" t="inlineStr">
        <is>
          <t>N de horas promedio por evento - (Metrica)</t>
        </is>
      </c>
      <c r="C2207" t="inlineStr">
        <is>
          <t>Centro de Medios Audiovisuales</t>
        </is>
      </c>
      <c r="D2207" t="inlineStr">
        <is>
          <t>Semestral</t>
        </is>
      </c>
      <c r="E2207" t="inlineStr">
        <is>
          <t>Positivo</t>
        </is>
      </c>
      <c r="F2207" s="128" t="n">
        <v>45838</v>
      </c>
      <c r="G2207">
        <f>YEAR(F2207)</f>
        <v/>
      </c>
      <c r="H2207">
        <f>PROPER(TEXT(F2207,"mmmm"))</f>
        <v/>
      </c>
      <c r="I2207">
        <f>IF(OR(H2207="Enero",H2207="Febrero",H2207="Marzo",H2207="Abril",H2207="Mayo",H2207="Junio"),G2207&amp;"-1",IF(OR(H2207="Julio",H2207="Agosto",H2207="Septiembre",H2207="Octubre",H2207="Noviembre",H2207="Diciembre"),G2207&amp;"-2"))</f>
        <v/>
      </c>
      <c r="J2207" t="n">
        <v>368</v>
      </c>
      <c r="K2207" t="n">
        <v>368</v>
      </c>
      <c r="N2207" t="inlineStr">
        <is>
          <t>DEC</t>
        </is>
      </c>
      <c r="O2207" t="inlineStr">
        <is>
          <t>ENT</t>
        </is>
      </c>
      <c r="P2207" t="n">
        <v>0</v>
      </c>
      <c r="Q2207" t="n">
        <v>0</v>
      </c>
      <c r="R2207">
        <f>A2207&amp;"-"&amp;YEAR(F2207)&amp;"-"&amp;IF(LEN(MONTH(F2207))=1,"0"&amp;MONTH(F2207),MONTH(F2207))&amp;"-"&amp;IF(LEN(DAY(F2207))=1,"0"&amp;DAY(F2207),DAY(F2207))</f>
        <v/>
      </c>
      <c r="S2207" t="inlineStr">
        <is>
          <t>Metrica</t>
        </is>
      </c>
    </row>
    <row r="2208">
      <c r="A2208" t="n">
        <v>270</v>
      </c>
      <c r="B2208" t="inlineStr">
        <is>
          <t>N de horas promedio por evento - (Metrica)</t>
        </is>
      </c>
      <c r="C2208" t="inlineStr">
        <is>
          <t>Centro de Medios Audiovisuales</t>
        </is>
      </c>
      <c r="D2208" t="inlineStr">
        <is>
          <t>Semestral</t>
        </is>
      </c>
      <c r="E2208" t="inlineStr">
        <is>
          <t>Positivo</t>
        </is>
      </c>
      <c r="F2208" s="128" t="n">
        <v>46022</v>
      </c>
      <c r="G2208">
        <f>YEAR(F2208)</f>
        <v/>
      </c>
      <c r="H2208">
        <f>PROPER(TEXT(F2208,"mmmm"))</f>
        <v/>
      </c>
      <c r="I2208">
        <f>IF(OR(H2208="Enero",H2208="Febrero",H2208="Marzo",H2208="Abril",H2208="Mayo",H2208="Junio"),G2208&amp;"-1",IF(OR(H2208="Julio",H2208="Agosto",H2208="Septiembre",H2208="Octubre",H2208="Noviembre",H2208="Diciembre"),G2208&amp;"-2"))</f>
        <v/>
      </c>
      <c r="J2208" t="n">
        <v>545</v>
      </c>
      <c r="K2208" t="n">
        <v>545</v>
      </c>
      <c r="N2208" t="inlineStr">
        <is>
          <t>DEC</t>
        </is>
      </c>
      <c r="O2208" t="inlineStr">
        <is>
          <t>ENT</t>
        </is>
      </c>
      <c r="P2208" t="n">
        <v>0</v>
      </c>
      <c r="Q2208" t="n">
        <v>0</v>
      </c>
      <c r="R2208">
        <f>A2208&amp;"-"&amp;YEAR(F2208)&amp;"-"&amp;IF(LEN(MONTH(F2208))=1,"0"&amp;MONTH(F2208),MONTH(F2208))&amp;"-"&amp;IF(LEN(DAY(F2208))=1,"0"&amp;DAY(F2208),DAY(F2208))</f>
        <v/>
      </c>
      <c r="S2208" t="inlineStr">
        <is>
          <t>Metrica</t>
        </is>
      </c>
    </row>
    <row r="2209">
      <c r="A2209" t="n">
        <v>271</v>
      </c>
      <c r="B2209" t="inlineStr">
        <is>
          <t>N de horas por solicitud - (Metrica)</t>
        </is>
      </c>
      <c r="C2209" t="inlineStr">
        <is>
          <t>Centro de Medios Audiovisuales</t>
        </is>
      </c>
      <c r="D2209" t="inlineStr">
        <is>
          <t>Semestral</t>
        </is>
      </c>
      <c r="E2209" t="inlineStr">
        <is>
          <t>Positivo</t>
        </is>
      </c>
      <c r="F2209" s="128" t="n">
        <v>45657</v>
      </c>
      <c r="G2209">
        <f>YEAR(F2209)</f>
        <v/>
      </c>
      <c r="H2209">
        <f>PROPER(TEXT(F2209,"mmmm"))</f>
        <v/>
      </c>
      <c r="I2209">
        <f>IF(OR(H2209="Enero",H2209="Febrero",H2209="Marzo",H2209="Abril",H2209="Mayo",H2209="Junio"),G2209&amp;"-1",IF(OR(H2209="Julio",H2209="Agosto",H2209="Septiembre",H2209="Octubre",H2209="Noviembre",H2209="Diciembre"),G2209&amp;"-2"))</f>
        <v/>
      </c>
      <c r="J2209" t="n">
        <v>18811</v>
      </c>
      <c r="K2209" t="n">
        <v>317225</v>
      </c>
      <c r="N2209" t="n">
        <v>0</v>
      </c>
      <c r="O2209" t="inlineStr">
        <is>
          <t>ENT</t>
        </is>
      </c>
      <c r="P2209" t="n">
        <v>0</v>
      </c>
      <c r="Q2209" t="n">
        <v>0</v>
      </c>
      <c r="R2209">
        <f>A2209&amp;"-"&amp;YEAR(F2209)&amp;"-"&amp;IF(LEN(MONTH(F2209))=1,"0"&amp;MONTH(F2209),MONTH(F2209))&amp;"-"&amp;IF(LEN(DAY(F2209))=1,"0"&amp;DAY(F2209),DAY(F2209))</f>
        <v/>
      </c>
      <c r="S2209" t="inlineStr">
        <is>
          <t>Metrica</t>
        </is>
      </c>
    </row>
    <row r="2210">
      <c r="A2210" t="n">
        <v>271</v>
      </c>
      <c r="B2210" t="inlineStr">
        <is>
          <t>N de horas por solicitud - (Metrica)</t>
        </is>
      </c>
      <c r="C2210" t="inlineStr">
        <is>
          <t>Centro de Medios Audiovisuales</t>
        </is>
      </c>
      <c r="D2210" t="inlineStr">
        <is>
          <t>Semestral</t>
        </is>
      </c>
      <c r="E2210" t="inlineStr">
        <is>
          <t>Positivo</t>
        </is>
      </c>
      <c r="F2210" s="128" t="n">
        <v>45838</v>
      </c>
      <c r="G2210">
        <f>YEAR(F2210)</f>
        <v/>
      </c>
      <c r="H2210">
        <f>PROPER(TEXT(F2210,"mmmm"))</f>
        <v/>
      </c>
      <c r="I2210">
        <f>IF(OR(H2210="Enero",H2210="Febrero",H2210="Marzo",H2210="Abril",H2210="Mayo",H2210="Junio"),G2210&amp;"-1",IF(OR(H2210="Julio",H2210="Agosto",H2210="Septiembre",H2210="Octubre",H2210="Noviembre",H2210="Diciembre"),G2210&amp;"-2"))</f>
        <v/>
      </c>
      <c r="J2210" t="n">
        <v>21346</v>
      </c>
      <c r="K2210" t="n">
        <v>509136</v>
      </c>
      <c r="N2210" t="n">
        <v>0</v>
      </c>
      <c r="O2210" t="inlineStr">
        <is>
          <t>ENT</t>
        </is>
      </c>
      <c r="P2210" t="n">
        <v>0</v>
      </c>
      <c r="Q2210" t="n">
        <v>0</v>
      </c>
      <c r="R2210">
        <f>A2210&amp;"-"&amp;YEAR(F2210)&amp;"-"&amp;IF(LEN(MONTH(F2210))=1,"0"&amp;MONTH(F2210),MONTH(F2210))&amp;"-"&amp;IF(LEN(DAY(F2210))=1,"0"&amp;DAY(F2210),DAY(F2210))</f>
        <v/>
      </c>
      <c r="S2210" t="inlineStr">
        <is>
          <t>Metrica</t>
        </is>
      </c>
    </row>
    <row r="2211">
      <c r="A2211" t="n">
        <v>271</v>
      </c>
      <c r="B2211" t="inlineStr">
        <is>
          <t>N de horas por solicitud - (Metrica)</t>
        </is>
      </c>
      <c r="C2211" t="inlineStr">
        <is>
          <t>Centro de Medios Audiovisuales</t>
        </is>
      </c>
      <c r="D2211" t="inlineStr">
        <is>
          <t>Semestral</t>
        </is>
      </c>
      <c r="E2211" t="inlineStr">
        <is>
          <t>Positivo</t>
        </is>
      </c>
      <c r="F2211" s="128" t="n">
        <v>46022</v>
      </c>
      <c r="G2211">
        <f>YEAR(F2211)</f>
        <v/>
      </c>
      <c r="H2211">
        <f>PROPER(TEXT(F2211,"mmmm"))</f>
        <v/>
      </c>
      <c r="I2211">
        <f>IF(OR(H2211="Enero",H2211="Febrero",H2211="Marzo",H2211="Abril",H2211="Mayo",H2211="Junio"),G2211&amp;"-1",IF(OR(H2211="Julio",H2211="Agosto",H2211="Septiembre",H2211="Octubre",H2211="Noviembre",H2211="Diciembre"),G2211&amp;"-2"))</f>
        <v/>
      </c>
      <c r="J2211" t="n">
        <v>30907</v>
      </c>
      <c r="K2211" t="n">
        <v>615880</v>
      </c>
      <c r="N2211" t="n">
        <v>0</v>
      </c>
      <c r="O2211" t="inlineStr">
        <is>
          <t>ENT</t>
        </is>
      </c>
      <c r="P2211" t="n">
        <v>0</v>
      </c>
      <c r="Q2211" t="n">
        <v>0</v>
      </c>
      <c r="R2211">
        <f>A2211&amp;"-"&amp;YEAR(F2211)&amp;"-"&amp;IF(LEN(MONTH(F2211))=1,"0"&amp;MONTH(F2211),MONTH(F2211))&amp;"-"&amp;IF(LEN(DAY(F2211))=1,"0"&amp;DAY(F2211),DAY(F2211))</f>
        <v/>
      </c>
      <c r="S2211" t="inlineStr">
        <is>
          <t>Metrica</t>
        </is>
      </c>
    </row>
    <row r="2212">
      <c r="A2212" t="n">
        <v>272</v>
      </c>
      <c r="B2212" t="inlineStr">
        <is>
          <t>Proporción de accidentes de trabajo mortales</t>
        </is>
      </c>
      <c r="C2212" t="inlineStr">
        <is>
          <t>GESTIÓN DE SEGURIDAD Y SALUD EN EL TRABAJO</t>
        </is>
      </c>
      <c r="D2212" t="inlineStr">
        <is>
          <t>Anual</t>
        </is>
      </c>
      <c r="E2212" t="inlineStr">
        <is>
          <t>Negativo</t>
        </is>
      </c>
      <c r="F2212" s="128" t="n">
        <v>46022</v>
      </c>
      <c r="G2212">
        <f>YEAR(F2212)</f>
        <v/>
      </c>
      <c r="H2212">
        <f>PROPER(TEXT(F2212,"mmmm"))</f>
        <v/>
      </c>
      <c r="I2212">
        <f>IF(OR(H2212="Enero",H2212="Febrero",H2212="Marzo",H2212="Abril",H2212="Mayo",H2212="Junio"),G2212&amp;"-1",IF(OR(H2212="Julio",H2212="Agosto",H2212="Septiembre",H2212="Octubre",H2212="Noviembre",H2212="Diciembre"),G2212&amp;"-2"))</f>
        <v/>
      </c>
      <c r="J2212" t="n">
        <v>0</v>
      </c>
      <c r="K2212" t="n">
        <v>0</v>
      </c>
      <c r="L2212" s="59">
        <f>IFERROR(IF(OR(J2212=0,K2212=""),"",IF(E2212="Positivo",MIN(MAX(K2212/J2212,0),1.3),MIN(MAX(J2212/K2212,0),1.3))),"")</f>
        <v/>
      </c>
      <c r="M2212" s="59">
        <f>IFERROR(IF(OR(J2212=0,K2212=""),"",IF(E2212="Positivo",MAX(K2212/J2212,0),MAX(J2212/K2212,0))),"")</f>
        <v/>
      </c>
      <c r="N2212" t="n">
        <v>0</v>
      </c>
      <c r="O2212" t="inlineStr">
        <is>
          <t>ENT</t>
        </is>
      </c>
      <c r="P2212" t="n">
        <v>0</v>
      </c>
      <c r="Q2212" t="n">
        <v>0</v>
      </c>
      <c r="R2212">
        <f>A2212&amp;"-"&amp;YEAR(F2212)&amp;"-"&amp;IF(LEN(MONTH(F2212))=1,"0"&amp;MONTH(F2212),MONTH(F2212))&amp;"-"&amp;IF(LEN(DAY(F2212))=1,"0"&amp;DAY(F2212),DAY(F2212))</f>
        <v/>
      </c>
      <c r="S2212" t="inlineStr"/>
    </row>
    <row r="2213">
      <c r="A2213" t="n">
        <v>273</v>
      </c>
      <c r="B2213" t="inlineStr">
        <is>
          <t>Número de programas con condiciones iniciales elaboradas y analizadas institucionalmente</t>
        </is>
      </c>
      <c r="C2213" t="inlineStr">
        <is>
          <t>Autoevaluación de programas académicos</t>
        </is>
      </c>
      <c r="D2213" t="inlineStr">
        <is>
          <t>Semestral</t>
        </is>
      </c>
      <c r="E2213" t="inlineStr">
        <is>
          <t>Positivo</t>
        </is>
      </c>
      <c r="F2213" s="128" t="n">
        <v>46022</v>
      </c>
      <c r="G2213">
        <f>YEAR(F2213)</f>
        <v/>
      </c>
      <c r="H2213">
        <f>PROPER(TEXT(F2213,"mmmm"))</f>
        <v/>
      </c>
      <c r="I2213">
        <f>IF(OR(H2213="Enero",H2213="Febrero",H2213="Marzo",H2213="Abril",H2213="Mayo",H2213="Junio"),G2213&amp;"-1",IF(OR(H2213="Julio",H2213="Agosto",H2213="Septiembre",H2213="Octubre",H2213="Noviembre",H2213="Diciembre"),G2213&amp;"-2"))</f>
        <v/>
      </c>
      <c r="J2213" t="n">
        <v>1</v>
      </c>
      <c r="K2213" t="n">
        <v>1</v>
      </c>
      <c r="L2213" s="59">
        <f>IFERROR(IF(OR(J2213=0,K2213=""),"",IF(E2213="Positivo",MIN(MAX(K2213/J2213,0),1.3),MIN(MAX(J2213/K2213,0),1.3))),"")</f>
        <v/>
      </c>
      <c r="M2213" s="59">
        <f>IFERROR(IF(OR(J2213=0,K2213=""),"",IF(E2213="Positivo",MAX(K2213/J2213,0),MAX(J2213/K2213,0))),"")</f>
        <v/>
      </c>
      <c r="N2213" t="inlineStr">
        <is>
          <t>ENT</t>
        </is>
      </c>
      <c r="O2213" t="inlineStr">
        <is>
          <t>ENT</t>
        </is>
      </c>
      <c r="P2213" t="n">
        <v>0</v>
      </c>
      <c r="Q2213" t="n">
        <v>0</v>
      </c>
      <c r="R2213">
        <f>A2213&amp;"-"&amp;YEAR(F2213)&amp;"-"&amp;IF(LEN(MONTH(F2213))=1,"0"&amp;MONTH(F2213),MONTH(F2213))&amp;"-"&amp;IF(LEN(DAY(F2213))=1,"0"&amp;DAY(F2213),DAY(F2213))</f>
        <v/>
      </c>
      <c r="S2213" t="inlineStr"/>
    </row>
    <row r="2214">
      <c r="A2214" t="n">
        <v>274</v>
      </c>
      <c r="B2214" t="inlineStr">
        <is>
          <t>Cumplimiento total estudiantes antiguos</t>
        </is>
      </c>
      <c r="C2214" t="inlineStr">
        <is>
          <t>Rematrícula</t>
        </is>
      </c>
      <c r="D2214" t="inlineStr">
        <is>
          <t>Semestral</t>
        </is>
      </c>
      <c r="E2214" t="inlineStr">
        <is>
          <t>Positivo</t>
        </is>
      </c>
      <c r="F2214" s="128" t="n">
        <v>46022</v>
      </c>
      <c r="G2214">
        <f>YEAR(F2214)</f>
        <v/>
      </c>
      <c r="H2214">
        <f>PROPER(TEXT(F2214,"mmmm"))</f>
        <v/>
      </c>
      <c r="I2214">
        <f>IF(OR(H2214="Enero",H2214="Febrero",H2214="Marzo",H2214="Abril",H2214="Mayo",H2214="Junio"),G2214&amp;"-1",IF(OR(H2214="Julio",H2214="Agosto",H2214="Septiembre",H2214="Octubre",H2214="Noviembre",H2214="Diciembre"),G2214&amp;"-2"))</f>
        <v/>
      </c>
      <c r="J2214" t="n">
        <v>400</v>
      </c>
      <c r="K2214" t="n">
        <v>90383</v>
      </c>
      <c r="L2214" s="59">
        <f>IFERROR(IF(OR(J2214=0,K2214=""),"",IF(E2214="Positivo",MIN(MAX(K2214/J2214,0),1.3),MIN(MAX(J2214/K2214,0),1.3))),"")</f>
        <v/>
      </c>
      <c r="M2214" s="59">
        <f>IFERROR(IF(OR(J2214=0,K2214=""),"",IF(E2214="Positivo",MAX(K2214/J2214,0),MAX(J2214/K2214,0))),"")</f>
        <v/>
      </c>
      <c r="N2214" t="inlineStr">
        <is>
          <t>ENT</t>
        </is>
      </c>
      <c r="O2214" t="inlineStr">
        <is>
          <t>ENT</t>
        </is>
      </c>
      <c r="P2214" t="n">
        <v>0</v>
      </c>
      <c r="Q2214" t="n">
        <v>0</v>
      </c>
      <c r="R2214">
        <f>A2214&amp;"-"&amp;YEAR(F2214)&amp;"-"&amp;IF(LEN(MONTH(F2214))=1,"0"&amp;MONTH(F2214),MONTH(F2214))&amp;"-"&amp;IF(LEN(DAY(F2214))=1,"0"&amp;DAY(F2214),DAY(F2214))</f>
        <v/>
      </c>
      <c r="S2214" t="inlineStr"/>
    </row>
    <row r="2215">
      <c r="A2215" t="n">
        <v>275</v>
      </c>
      <c r="B2215" t="inlineStr">
        <is>
          <t>Satisfacción Institucional por grupo de interes</t>
        </is>
      </c>
      <c r="C2215" t="inlineStr">
        <is>
          <t>EXPERIENCIA INSTITUCIONAL</t>
        </is>
      </c>
      <c r="D2215" t="inlineStr">
        <is>
          <t>Semestral</t>
        </is>
      </c>
      <c r="E2215" t="inlineStr">
        <is>
          <t>Positivo</t>
        </is>
      </c>
      <c r="F2215" s="128" t="n">
        <v>45291</v>
      </c>
      <c r="G2215">
        <f>YEAR(F2215)</f>
        <v/>
      </c>
      <c r="H2215">
        <f>PROPER(TEXT(F2215,"mmmm"))</f>
        <v/>
      </c>
      <c r="I2215">
        <f>IF(OR(H2215="Enero",H2215="Febrero",H2215="Marzo",H2215="Abril",H2215="Mayo",H2215="Junio"),G2215&amp;"-1",IF(OR(H2215="Julio",H2215="Agosto",H2215="Septiembre",H2215="Octubre",H2215="Noviembre",H2215="Diciembre"),G2215&amp;"-2"))</f>
        <v/>
      </c>
      <c r="J2215" t="n">
        <v>80</v>
      </c>
      <c r="K2215" t="n">
        <v>0</v>
      </c>
      <c r="L2215" s="59">
        <f>IFERROR(IF(OR(J2215=0,K2215=""),"",IF(E2215="Positivo",MIN(MAX(K2215/J2215,0),1.3),MIN(MAX(J2215/K2215,0),1.3))),"")</f>
        <v/>
      </c>
      <c r="M2215" s="59">
        <f>IFERROR(IF(OR(J2215=0,K2215=""),"",IF(E2215="Positivo",MAX(K2215/J2215,0),MAX(J2215/K2215,0))),"")</f>
        <v/>
      </c>
      <c r="N2215" t="inlineStr">
        <is>
          <t>%</t>
        </is>
      </c>
      <c r="O2215" t="inlineStr">
        <is>
          <t>%</t>
        </is>
      </c>
      <c r="P2215" t="n">
        <v>0</v>
      </c>
      <c r="Q2215" t="n">
        <v>0</v>
      </c>
      <c r="R2215">
        <f>A2215&amp;"-"&amp;YEAR(F2215)&amp;"-"&amp;IF(LEN(MONTH(F2215))=1,"0"&amp;MONTH(F2215),MONTH(F2215))&amp;"-"&amp;IF(LEN(DAY(F2215))=1,"0"&amp;DAY(F2215),DAY(F2215))</f>
        <v/>
      </c>
      <c r="S2215" t="inlineStr"/>
    </row>
    <row r="2216">
      <c r="A2216" t="n">
        <v>275</v>
      </c>
      <c r="B2216" t="inlineStr">
        <is>
          <t>Satisfacción Institucional por grupo de interes</t>
        </is>
      </c>
      <c r="C2216" t="inlineStr">
        <is>
          <t>EXPERIENCIA INSTITUCIONAL</t>
        </is>
      </c>
      <c r="D2216" t="inlineStr">
        <is>
          <t>Semestral</t>
        </is>
      </c>
      <c r="E2216" t="inlineStr">
        <is>
          <t>Positivo</t>
        </is>
      </c>
      <c r="F2216" s="128" t="n">
        <v>46022</v>
      </c>
      <c r="G2216">
        <f>YEAR(F2216)</f>
        <v/>
      </c>
      <c r="H2216">
        <f>PROPER(TEXT(F2216,"mmmm"))</f>
        <v/>
      </c>
      <c r="I2216">
        <f>IF(OR(H2216="Enero",H2216="Febrero",H2216="Marzo",H2216="Abril",H2216="Mayo",H2216="Junio"),G2216&amp;"-1",IF(OR(H2216="Julio",H2216="Agosto",H2216="Septiembre",H2216="Octubre",H2216="Noviembre",H2216="Diciembre"),G2216&amp;"-2"))</f>
        <v/>
      </c>
      <c r="J2216" t="n">
        <v>80</v>
      </c>
      <c r="K2216" t="n">
        <v>91.66666666666667</v>
      </c>
      <c r="L2216" s="59">
        <f>IFERROR(IF(OR(J2216=0,K2216=""),"",IF(E2216="Positivo",MIN(MAX(K2216/J2216,0),1.3),MIN(MAX(J2216/K2216,0),1.3))),"")</f>
        <v/>
      </c>
      <c r="M2216" s="59">
        <f>IFERROR(IF(OR(J2216=0,K2216=""),"",IF(E2216="Positivo",MAX(K2216/J2216,0),MAX(J2216/K2216,0))),"")</f>
        <v/>
      </c>
      <c r="N2216" t="inlineStr">
        <is>
          <t>%</t>
        </is>
      </c>
      <c r="O2216" t="inlineStr">
        <is>
          <t>%</t>
        </is>
      </c>
      <c r="P2216" t="n">
        <v>0</v>
      </c>
      <c r="Q2216" t="n">
        <v>0</v>
      </c>
      <c r="R2216">
        <f>A2216&amp;"-"&amp;YEAR(F2216)&amp;"-"&amp;IF(LEN(MONTH(F2216))=1,"0"&amp;MONTH(F2216),MONTH(F2216))&amp;"-"&amp;IF(LEN(DAY(F2216))=1,"0"&amp;DAY(F2216),DAY(F2216))</f>
        <v/>
      </c>
      <c r="S2216" t="inlineStr"/>
    </row>
    <row r="2217">
      <c r="A2217" t="n">
        <v>276</v>
      </c>
      <c r="B2217" t="inlineStr">
        <is>
          <t>Relación Estudiante-Docente Tiempo completo</t>
        </is>
      </c>
      <c r="C2217" t="inlineStr">
        <is>
          <t>Gestión Docente</t>
        </is>
      </c>
      <c r="D2217" t="inlineStr">
        <is>
          <t>Semestral</t>
        </is>
      </c>
      <c r="E2217" t="inlineStr">
        <is>
          <t>Negativo</t>
        </is>
      </c>
      <c r="F2217" s="128" t="n">
        <v>46022</v>
      </c>
      <c r="G2217">
        <f>YEAR(F2217)</f>
        <v/>
      </c>
      <c r="H2217">
        <f>PROPER(TEXT(F2217,"mmmm"))</f>
        <v/>
      </c>
      <c r="I2217">
        <f>IF(OR(H2217="Enero",H2217="Febrero",H2217="Marzo",H2217="Abril",H2217="Mayo",H2217="Junio"),G2217&amp;"-1",IF(OR(H2217="Julio",H2217="Agosto",H2217="Septiembre",H2217="Octubre",H2217="Noviembre",H2217="Diciembre"),G2217&amp;"-2"))</f>
        <v/>
      </c>
      <c r="J2217" t="n">
        <v>81</v>
      </c>
      <c r="K2217" t="n">
        <v>82.81</v>
      </c>
      <c r="L2217" s="59">
        <f>IFERROR(IF(OR(J2217=0,K2217=""),"",IF(E2217="Positivo",MIN(MAX(K2217/J2217,0),1.3),MIN(MAX(J2217/K2217,0),1.3))),"")</f>
        <v/>
      </c>
      <c r="M2217" s="59">
        <f>IFERROR(IF(OR(J2217=0,K2217=""),"",IF(E2217="Positivo",MAX(K2217/J2217,0),MAX(J2217/K2217,0))),"")</f>
        <v/>
      </c>
      <c r="N2217" t="inlineStr">
        <is>
          <t>ENT</t>
        </is>
      </c>
      <c r="O2217" t="inlineStr">
        <is>
          <t>DEC</t>
        </is>
      </c>
      <c r="P2217" t="n">
        <v>0</v>
      </c>
      <c r="Q2217" t="n">
        <v>1</v>
      </c>
      <c r="R2217">
        <f>A2217&amp;"-"&amp;YEAR(F2217)&amp;"-"&amp;IF(LEN(MONTH(F2217))=1,"0"&amp;MONTH(F2217),MONTH(F2217))&amp;"-"&amp;IF(LEN(DAY(F2217))=1,"0"&amp;DAY(F2217),DAY(F2217))</f>
        <v/>
      </c>
      <c r="S2217" t="inlineStr"/>
    </row>
    <row r="2218">
      <c r="A2218" t="n">
        <v>277</v>
      </c>
      <c r="B2218" t="inlineStr">
        <is>
          <t>Relación estudiante docente TCE (Tiempo Completo Equivalente)</t>
        </is>
      </c>
      <c r="C2218" t="inlineStr">
        <is>
          <t>Gestión Docente</t>
        </is>
      </c>
      <c r="D2218" t="inlineStr">
        <is>
          <t>Semestral</t>
        </is>
      </c>
      <c r="E2218" t="inlineStr">
        <is>
          <t>Negativo</t>
        </is>
      </c>
      <c r="F2218" s="128" t="n">
        <v>46022</v>
      </c>
      <c r="G2218">
        <f>YEAR(F2218)</f>
        <v/>
      </c>
      <c r="H2218">
        <f>PROPER(TEXT(F2218,"mmmm"))</f>
        <v/>
      </c>
      <c r="I2218">
        <f>IF(OR(H2218="Enero",H2218="Febrero",H2218="Marzo",H2218="Abril",H2218="Mayo",H2218="Junio"),G2218&amp;"-1",IF(OR(H2218="Julio",H2218="Agosto",H2218="Septiembre",H2218="Octubre",H2218="Noviembre",H2218="Diciembre"),G2218&amp;"-2"))</f>
        <v/>
      </c>
      <c r="J2218" t="n">
        <v>71</v>
      </c>
      <c r="K2218" t="n">
        <v>68.40000000000001</v>
      </c>
      <c r="L2218" s="59">
        <f>IFERROR(IF(OR(J2218=0,K2218=""),"",IF(E2218="Positivo",MIN(MAX(K2218/J2218,0),1.3),MIN(MAX(J2218/K2218,0),1.3))),"")</f>
        <v/>
      </c>
      <c r="M2218" s="59">
        <f>IFERROR(IF(OR(J2218=0,K2218=""),"",IF(E2218="Positivo",MAX(K2218/J2218,0),MAX(J2218/K2218,0))),"")</f>
        <v/>
      </c>
      <c r="N2218" t="inlineStr">
        <is>
          <t>ENT</t>
        </is>
      </c>
      <c r="O2218" t="inlineStr">
        <is>
          <t>DEC</t>
        </is>
      </c>
      <c r="P2218" t="n">
        <v>1</v>
      </c>
      <c r="Q2218" t="n">
        <v>1</v>
      </c>
      <c r="R2218">
        <f>A2218&amp;"-"&amp;YEAR(F2218)&amp;"-"&amp;IF(LEN(MONTH(F2218))=1,"0"&amp;MONTH(F2218),MONTH(F2218))&amp;"-"&amp;IF(LEN(DAY(F2218))=1,"0"&amp;DAY(F2218),DAY(F2218))</f>
        <v/>
      </c>
      <c r="S2218" t="inlineStr"/>
    </row>
    <row r="2219">
      <c r="A2219" t="n">
        <v>278</v>
      </c>
      <c r="B2219" t="inlineStr">
        <is>
          <t>Docentes contratados - Metrica</t>
        </is>
      </c>
      <c r="C2219" t="inlineStr">
        <is>
          <t>Gestión Docente</t>
        </is>
      </c>
      <c r="D2219" t="inlineStr">
        <is>
          <t>Semestral</t>
        </is>
      </c>
      <c r="E2219" t="inlineStr">
        <is>
          <t>Positivo</t>
        </is>
      </c>
      <c r="F2219" s="128" t="n">
        <v>45838</v>
      </c>
      <c r="G2219">
        <f>YEAR(F2219)</f>
        <v/>
      </c>
      <c r="H2219">
        <f>PROPER(TEXT(F2219,"mmmm"))</f>
        <v/>
      </c>
      <c r="I2219">
        <f>IF(OR(H2219="Enero",H2219="Febrero",H2219="Marzo",H2219="Abril",H2219="Mayo",H2219="Junio"),G2219&amp;"-1",IF(OR(H2219="Julio",H2219="Agosto",H2219="Septiembre",H2219="Octubre",H2219="Noviembre",H2219="Diciembre"),G2219&amp;"-2"))</f>
        <v/>
      </c>
      <c r="K2219" t="n">
        <v>1099</v>
      </c>
      <c r="N2219" t="inlineStr">
        <is>
          <t>Metrica</t>
        </is>
      </c>
      <c r="O2219" t="inlineStr">
        <is>
          <t>Metrica</t>
        </is>
      </c>
      <c r="P2219" t="n">
        <v>0</v>
      </c>
      <c r="Q2219" t="n">
        <v>0</v>
      </c>
      <c r="R2219">
        <f>A2219&amp;"-"&amp;YEAR(F2219)&amp;"-"&amp;IF(LEN(MONTH(F2219))=1,"0"&amp;MONTH(F2219),MONTH(F2219))&amp;"-"&amp;IF(LEN(DAY(F2219))=1,"0"&amp;DAY(F2219),DAY(F2219))</f>
        <v/>
      </c>
      <c r="S2219" t="inlineStr">
        <is>
          <t>Metrica</t>
        </is>
      </c>
    </row>
    <row r="2220">
      <c r="A2220" t="n">
        <v>278</v>
      </c>
      <c r="B2220" t="inlineStr">
        <is>
          <t>Docentes contratados - Metrica</t>
        </is>
      </c>
      <c r="C2220" t="inlineStr">
        <is>
          <t>Gestión Docente</t>
        </is>
      </c>
      <c r="D2220" t="inlineStr">
        <is>
          <t>Semestral</t>
        </is>
      </c>
      <c r="E2220" t="inlineStr">
        <is>
          <t>Positivo</t>
        </is>
      </c>
      <c r="F2220" s="128" t="n">
        <v>46022</v>
      </c>
      <c r="G2220">
        <f>YEAR(F2220)</f>
        <v/>
      </c>
      <c r="H2220">
        <f>PROPER(TEXT(F2220,"mmmm"))</f>
        <v/>
      </c>
      <c r="I2220">
        <f>IF(OR(H2220="Enero",H2220="Febrero",H2220="Marzo",H2220="Abril",H2220="Mayo",H2220="Junio"),G2220&amp;"-1",IF(OR(H2220="Julio",H2220="Agosto",H2220="Septiembre",H2220="Octubre",H2220="Noviembre",H2220="Diciembre"),G2220&amp;"-2"))</f>
        <v/>
      </c>
      <c r="K2220" t="n">
        <v>1071</v>
      </c>
      <c r="N2220" t="inlineStr">
        <is>
          <t>Metrica</t>
        </is>
      </c>
      <c r="O2220" t="inlineStr">
        <is>
          <t>Metrica</t>
        </is>
      </c>
      <c r="P2220" t="n">
        <v>0</v>
      </c>
      <c r="Q2220" t="n">
        <v>0</v>
      </c>
      <c r="R2220">
        <f>A2220&amp;"-"&amp;YEAR(F2220)&amp;"-"&amp;IF(LEN(MONTH(F2220))=1,"0"&amp;MONTH(F2220),MONTH(F2220))&amp;"-"&amp;IF(LEN(DAY(F2220))=1,"0"&amp;DAY(F2220),DAY(F2220))</f>
        <v/>
      </c>
      <c r="S2220" t="inlineStr">
        <is>
          <t>Metrica</t>
        </is>
      </c>
    </row>
    <row r="2221">
      <c r="A2221" t="n">
        <v>282</v>
      </c>
      <c r="B2221" t="inlineStr">
        <is>
          <t>Docentes evaluados</t>
        </is>
      </c>
      <c r="C2221" t="inlineStr">
        <is>
          <t>Gestión Docente</t>
        </is>
      </c>
      <c r="D2221" t="inlineStr">
        <is>
          <t>Semestral</t>
        </is>
      </c>
      <c r="E2221" t="inlineStr">
        <is>
          <t>Positivo</t>
        </is>
      </c>
      <c r="F2221" s="128" t="n">
        <v>46022</v>
      </c>
      <c r="G2221">
        <f>YEAR(F2221)</f>
        <v/>
      </c>
      <c r="H2221">
        <f>PROPER(TEXT(F2221,"mmmm"))</f>
        <v/>
      </c>
      <c r="I2221">
        <f>IF(OR(H2221="Enero",H2221="Febrero",H2221="Marzo",H2221="Abril",H2221="Mayo",H2221="Junio"),G2221&amp;"-1",IF(OR(H2221="Julio",H2221="Agosto",H2221="Septiembre",H2221="Octubre",H2221="Noviembre",H2221="Diciembre"),G2221&amp;"-2"))</f>
        <v/>
      </c>
      <c r="J2221" t="n">
        <v>1067</v>
      </c>
      <c r="K2221" t="n">
        <v>1041</v>
      </c>
      <c r="L2221" s="59">
        <f>IFERROR(IF(OR(J2221=0,K2221=""),"",IF(E2221="Positivo",MIN(MAX(K2221/J2221,0),1.3),MIN(MAX(J2221/K2221,0),1.3))),"")</f>
        <v/>
      </c>
      <c r="M2221" s="59">
        <f>IFERROR(IF(OR(J2221=0,K2221=""),"",IF(E2221="Positivo",MAX(K2221/J2221,0),MAX(J2221/K2221,0))),"")</f>
        <v/>
      </c>
      <c r="N2221" t="inlineStr">
        <is>
          <t>%</t>
        </is>
      </c>
      <c r="O2221" t="inlineStr">
        <is>
          <t>%</t>
        </is>
      </c>
      <c r="P2221" t="n">
        <v>0</v>
      </c>
      <c r="Q2221" t="n">
        <v>0</v>
      </c>
      <c r="R2221">
        <f>A2221&amp;"-"&amp;YEAR(F2221)&amp;"-"&amp;IF(LEN(MONTH(F2221))=1,"0"&amp;MONTH(F2221),MONTH(F2221))&amp;"-"&amp;IF(LEN(DAY(F2221))=1,"0"&amp;DAY(F2221),DAY(F2221))</f>
        <v/>
      </c>
      <c r="S2221" t="inlineStr"/>
    </row>
    <row r="2222">
      <c r="A2222" t="n">
        <v>283</v>
      </c>
      <c r="B2222" t="inlineStr">
        <is>
          <t>Resultado evaluación docente</t>
        </is>
      </c>
      <c r="C2222" t="inlineStr">
        <is>
          <t>Gestión Docente</t>
        </is>
      </c>
      <c r="D2222" t="inlineStr">
        <is>
          <t>Semestral</t>
        </is>
      </c>
      <c r="E2222" t="inlineStr">
        <is>
          <t>Positivo</t>
        </is>
      </c>
      <c r="F2222" s="128" t="n">
        <v>46022</v>
      </c>
      <c r="G2222">
        <f>YEAR(F2222)</f>
        <v/>
      </c>
      <c r="H2222">
        <f>PROPER(TEXT(F2222,"mmmm"))</f>
        <v/>
      </c>
      <c r="I2222">
        <f>IF(OR(H2222="Enero",H2222="Febrero",H2222="Marzo",H2222="Abril",H2222="Mayo",H2222="Junio"),G2222&amp;"-1",IF(OR(H2222="Julio",H2222="Agosto",H2222="Septiembre",H2222="Octubre",H2222="Noviembre",H2222="Diciembre"),G2222&amp;"-2"))</f>
        <v/>
      </c>
      <c r="J2222" t="n">
        <v>4.6</v>
      </c>
      <c r="K2222" t="n">
        <v>4.67</v>
      </c>
      <c r="L2222" s="59">
        <f>IFERROR(IF(OR(J2222=0,K2222=""),"",IF(E2222="Positivo",MIN(MAX(K2222/J2222,0),1.3),MIN(MAX(J2222/K2222,0),1.3))),"")</f>
        <v/>
      </c>
      <c r="M2222" s="59">
        <f>IFERROR(IF(OR(J2222=0,K2222=""),"",IF(E2222="Positivo",MAX(K2222/J2222,0),MAX(J2222/K2222,0))),"")</f>
        <v/>
      </c>
      <c r="N2222" t="inlineStr">
        <is>
          <t>DEC</t>
        </is>
      </c>
      <c r="O2222" t="inlineStr">
        <is>
          <t>DEC</t>
        </is>
      </c>
      <c r="P2222" t="n">
        <v>1</v>
      </c>
      <c r="Q2222" t="n">
        <v>2</v>
      </c>
      <c r="R2222">
        <f>A2222&amp;"-"&amp;YEAR(F2222)&amp;"-"&amp;IF(LEN(MONTH(F2222))=1,"0"&amp;MONTH(F2222),MONTH(F2222))&amp;"-"&amp;IF(LEN(DAY(F2222))=1,"0"&amp;DAY(F2222),DAY(F2222))</f>
        <v/>
      </c>
      <c r="S2222" t="inlineStr"/>
    </row>
    <row r="2223">
      <c r="A2223" t="n">
        <v>285</v>
      </c>
      <c r="B2223" t="inlineStr">
        <is>
          <t>Docentes con plan de trabajo asignado</t>
        </is>
      </c>
      <c r="C2223" t="inlineStr">
        <is>
          <t>Gestión Docente</t>
        </is>
      </c>
      <c r="D2223" t="inlineStr">
        <is>
          <t>Semestral</t>
        </is>
      </c>
      <c r="E2223" t="inlineStr">
        <is>
          <t>Positivo</t>
        </is>
      </c>
      <c r="F2223" s="128" t="n">
        <v>46022</v>
      </c>
      <c r="G2223">
        <f>YEAR(F2223)</f>
        <v/>
      </c>
      <c r="H2223">
        <f>PROPER(TEXT(F2223,"mmmm"))</f>
        <v/>
      </c>
      <c r="I2223">
        <f>IF(OR(H2223="Enero",H2223="Febrero",H2223="Marzo",H2223="Abril",H2223="Mayo",H2223="Junio"),G2223&amp;"-1",IF(OR(H2223="Julio",H2223="Agosto",H2223="Septiembre",H2223="Octubre",H2223="Noviembre",H2223="Diciembre"),G2223&amp;"-2"))</f>
        <v/>
      </c>
      <c r="J2223" t="n">
        <v>100</v>
      </c>
      <c r="K2223" t="n">
        <v>100</v>
      </c>
      <c r="L2223" s="59">
        <f>IFERROR(IF(OR(J2223=0,K2223=""),"",IF(E2223="Positivo",MIN(MAX(K2223/J2223,0),1.3),MIN(MAX(J2223/K2223,0),1.3))),"")</f>
        <v/>
      </c>
      <c r="M2223" s="59">
        <f>IFERROR(IF(OR(J2223=0,K2223=""),"",IF(E2223="Positivo",MAX(K2223/J2223,0),MAX(J2223/K2223,0))),"")</f>
        <v/>
      </c>
      <c r="N2223" t="inlineStr">
        <is>
          <t>%</t>
        </is>
      </c>
      <c r="O2223" t="inlineStr">
        <is>
          <t>%</t>
        </is>
      </c>
      <c r="P2223" t="n">
        <v>0</v>
      </c>
      <c r="Q2223" t="n">
        <v>0</v>
      </c>
      <c r="R2223">
        <f>A2223&amp;"-"&amp;YEAR(F2223)&amp;"-"&amp;IF(LEN(MONTH(F2223))=1,"0"&amp;MONTH(F2223),MONTH(F2223))&amp;"-"&amp;IF(LEN(DAY(F2223))=1,"0"&amp;DAY(F2223),DAY(F2223))</f>
        <v/>
      </c>
      <c r="S2223" t="inlineStr"/>
    </row>
    <row r="2224">
      <c r="A2224" t="n">
        <v>286</v>
      </c>
      <c r="B2224" t="inlineStr">
        <is>
          <t>Total docentes por nivel de estudios - Metrica</t>
        </is>
      </c>
      <c r="C2224" t="inlineStr">
        <is>
          <t>Gestión Docente</t>
        </is>
      </c>
      <c r="D2224" t="inlineStr">
        <is>
          <t>Semestral</t>
        </is>
      </c>
      <c r="E2224" t="inlineStr">
        <is>
          <t>Positivo</t>
        </is>
      </c>
      <c r="F2224" s="128" t="n">
        <v>45838</v>
      </c>
      <c r="G2224">
        <f>YEAR(F2224)</f>
        <v/>
      </c>
      <c r="H2224">
        <f>PROPER(TEXT(F2224,"mmmm"))</f>
        <v/>
      </c>
      <c r="I2224">
        <f>IF(OR(H2224="Enero",H2224="Febrero",H2224="Marzo",H2224="Abril",H2224="Mayo",H2224="Junio"),G2224&amp;"-1",IF(OR(H2224="Julio",H2224="Agosto",H2224="Septiembre",H2224="Octubre",H2224="Noviembre",H2224="Diciembre"),G2224&amp;"-2"))</f>
        <v/>
      </c>
      <c r="K2224" t="n">
        <v>1099</v>
      </c>
      <c r="N2224" t="inlineStr">
        <is>
          <t>Metrica</t>
        </is>
      </c>
      <c r="O2224" t="inlineStr">
        <is>
          <t>Metrica</t>
        </is>
      </c>
      <c r="P2224" t="n">
        <v>0</v>
      </c>
      <c r="Q2224" t="n">
        <v>0</v>
      </c>
      <c r="R2224">
        <f>A2224&amp;"-"&amp;YEAR(F2224)&amp;"-"&amp;IF(LEN(MONTH(F2224))=1,"0"&amp;MONTH(F2224),MONTH(F2224))&amp;"-"&amp;IF(LEN(DAY(F2224))=1,"0"&amp;DAY(F2224),DAY(F2224))</f>
        <v/>
      </c>
      <c r="S2224" t="inlineStr">
        <is>
          <t>Metrica</t>
        </is>
      </c>
    </row>
    <row r="2225">
      <c r="A2225" t="n">
        <v>286</v>
      </c>
      <c r="B2225" t="inlineStr">
        <is>
          <t>Total docentes por nivel de estudios - Metrica</t>
        </is>
      </c>
      <c r="C2225" t="inlineStr">
        <is>
          <t>Gestión Docente</t>
        </is>
      </c>
      <c r="D2225" t="inlineStr">
        <is>
          <t>Semestral</t>
        </is>
      </c>
      <c r="E2225" t="inlineStr">
        <is>
          <t>Positivo</t>
        </is>
      </c>
      <c r="F2225" s="128" t="n">
        <v>46022</v>
      </c>
      <c r="G2225">
        <f>YEAR(F2225)</f>
        <v/>
      </c>
      <c r="H2225">
        <f>PROPER(TEXT(F2225,"mmmm"))</f>
        <v/>
      </c>
      <c r="I2225">
        <f>IF(OR(H2225="Enero",H2225="Febrero",H2225="Marzo",H2225="Abril",H2225="Mayo",H2225="Junio"),G2225&amp;"-1",IF(OR(H2225="Julio",H2225="Agosto",H2225="Septiembre",H2225="Octubre",H2225="Noviembre",H2225="Diciembre"),G2225&amp;"-2"))</f>
        <v/>
      </c>
      <c r="K2225" t="n">
        <v>1071</v>
      </c>
      <c r="N2225" t="inlineStr">
        <is>
          <t>Metrica</t>
        </is>
      </c>
      <c r="O2225" t="inlineStr">
        <is>
          <t>Metrica</t>
        </is>
      </c>
      <c r="P2225" t="n">
        <v>0</v>
      </c>
      <c r="Q2225" t="n">
        <v>0</v>
      </c>
      <c r="R2225">
        <f>A2225&amp;"-"&amp;YEAR(F2225)&amp;"-"&amp;IF(LEN(MONTH(F2225))=1,"0"&amp;MONTH(F2225),MONTH(F2225))&amp;"-"&amp;IF(LEN(DAY(F2225))=1,"0"&amp;DAY(F2225),DAY(F2225))</f>
        <v/>
      </c>
      <c r="S2225" t="inlineStr">
        <is>
          <t>Metrica</t>
        </is>
      </c>
    </row>
    <row r="2226">
      <c r="A2226" t="n">
        <v>288</v>
      </c>
      <c r="B2226" t="inlineStr">
        <is>
          <t>Número docentes escalafonados presentados en convocatoria</t>
        </is>
      </c>
      <c r="C2226" t="inlineStr">
        <is>
          <t>Gestión Docente</t>
        </is>
      </c>
      <c r="D2226" t="inlineStr">
        <is>
          <t>Anual</t>
        </is>
      </c>
      <c r="E2226" t="inlineStr">
        <is>
          <t>Positivo</t>
        </is>
      </c>
      <c r="F2226" s="128" t="n">
        <v>45657</v>
      </c>
      <c r="G2226">
        <f>YEAR(F2226)</f>
        <v/>
      </c>
      <c r="H2226">
        <f>PROPER(TEXT(F2226,"mmmm"))</f>
        <v/>
      </c>
      <c r="I2226">
        <f>IF(OR(H2226="Enero",H2226="Febrero",H2226="Marzo",H2226="Abril",H2226="Mayo",H2226="Junio"),G2226&amp;"-1",IF(OR(H2226="Julio",H2226="Agosto",H2226="Septiembre",H2226="Octubre",H2226="Noviembre",H2226="Diciembre"),G2226&amp;"-2"))</f>
        <v/>
      </c>
      <c r="J2226" t="n">
        <v>0</v>
      </c>
      <c r="K2226" t="n">
        <v>0</v>
      </c>
      <c r="L2226" s="59">
        <f>IFERROR(IF(OR(J2226=0,K2226=""),"",IF(E2226="Positivo",MIN(MAX(K2226/J2226,0),1.3),MIN(MAX(J2226/K2226,0),1.3))),"")</f>
        <v/>
      </c>
      <c r="M2226" s="59">
        <f>IFERROR(IF(OR(J2226=0,K2226=""),"",IF(E2226="Positivo",MAX(K2226/J2226,0),MAX(J2226/K2226,0))),"")</f>
        <v/>
      </c>
      <c r="N2226" t="inlineStr">
        <is>
          <t>ENT</t>
        </is>
      </c>
      <c r="O2226" t="inlineStr">
        <is>
          <t>ENT</t>
        </is>
      </c>
      <c r="P2226" t="n">
        <v>0</v>
      </c>
      <c r="Q2226" t="n">
        <v>0</v>
      </c>
      <c r="R2226">
        <f>A2226&amp;"-"&amp;YEAR(F2226)&amp;"-"&amp;IF(LEN(MONTH(F2226))=1,"0"&amp;MONTH(F2226),MONTH(F2226))&amp;"-"&amp;IF(LEN(DAY(F2226))=1,"0"&amp;DAY(F2226),DAY(F2226))</f>
        <v/>
      </c>
      <c r="S2226" t="inlineStr"/>
    </row>
    <row r="2227">
      <c r="A2227" t="n">
        <v>288</v>
      </c>
      <c r="B2227" t="inlineStr">
        <is>
          <t>Número docentes escalafonados presentados en convocatoria</t>
        </is>
      </c>
      <c r="C2227" t="inlineStr">
        <is>
          <t>Gestión Docente</t>
        </is>
      </c>
      <c r="D2227" t="inlineStr">
        <is>
          <t>Anual</t>
        </is>
      </c>
      <c r="E2227" t="inlineStr">
        <is>
          <t>Positivo</t>
        </is>
      </c>
      <c r="F2227" s="128" t="n">
        <v>45838</v>
      </c>
      <c r="G2227">
        <f>YEAR(F2227)</f>
        <v/>
      </c>
      <c r="H2227">
        <f>PROPER(TEXT(F2227,"mmmm"))</f>
        <v/>
      </c>
      <c r="I2227">
        <f>IF(OR(H2227="Enero",H2227="Febrero",H2227="Marzo",H2227="Abril",H2227="Mayo",H2227="Junio"),G2227&amp;"-1",IF(OR(H2227="Julio",H2227="Agosto",H2227="Septiembre",H2227="Octubre",H2227="Noviembre",H2227="Diciembre"),G2227&amp;"-2"))</f>
        <v/>
      </c>
      <c r="J2227" t="n">
        <v>17</v>
      </c>
      <c r="K2227" t="n">
        <v>17</v>
      </c>
      <c r="L2227" s="59">
        <f>IFERROR(IF(OR(J2227=0,K2227=""),"",IF(E2227="Positivo",MIN(MAX(K2227/J2227,0),1.3),MIN(MAX(J2227/K2227,0),1.3))),"")</f>
        <v/>
      </c>
      <c r="M2227" s="59">
        <f>IFERROR(IF(OR(J2227=0,K2227=""),"",IF(E2227="Positivo",MAX(K2227/J2227,0),MAX(J2227/K2227,0))),"")</f>
        <v/>
      </c>
      <c r="N2227" t="inlineStr">
        <is>
          <t>ENT</t>
        </is>
      </c>
      <c r="O2227" t="inlineStr">
        <is>
          <t>ENT</t>
        </is>
      </c>
      <c r="P2227" t="n">
        <v>0</v>
      </c>
      <c r="Q2227" t="n">
        <v>0</v>
      </c>
      <c r="R2227">
        <f>A2227&amp;"-"&amp;YEAR(F2227)&amp;"-"&amp;IF(LEN(MONTH(F2227))=1,"0"&amp;MONTH(F2227),MONTH(F2227))&amp;"-"&amp;IF(LEN(DAY(F2227))=1,"0"&amp;DAY(F2227),DAY(F2227))</f>
        <v/>
      </c>
      <c r="S2227" t="inlineStr"/>
    </row>
    <row r="2228">
      <c r="A2228" t="n">
        <v>288</v>
      </c>
      <c r="B2228" t="inlineStr">
        <is>
          <t>Número docentes escalafonados presentados en convocatoria</t>
        </is>
      </c>
      <c r="C2228" t="inlineStr">
        <is>
          <t>Gestión Docente</t>
        </is>
      </c>
      <c r="D2228" t="inlineStr">
        <is>
          <t>Anual</t>
        </is>
      </c>
      <c r="E2228" t="inlineStr">
        <is>
          <t>Positivo</t>
        </is>
      </c>
      <c r="F2228" s="128" t="n">
        <v>46022</v>
      </c>
      <c r="G2228">
        <f>YEAR(F2228)</f>
        <v/>
      </c>
      <c r="H2228">
        <f>PROPER(TEXT(F2228,"mmmm"))</f>
        <v/>
      </c>
      <c r="I2228">
        <f>IF(OR(H2228="Enero",H2228="Febrero",H2228="Marzo",H2228="Abril",H2228="Mayo",H2228="Junio"),G2228&amp;"-1",IF(OR(H2228="Julio",H2228="Agosto",H2228="Septiembre",H2228="Octubre",H2228="Noviembre",H2228="Diciembre"),G2228&amp;"-2"))</f>
        <v/>
      </c>
      <c r="J2228" t="n">
        <v>100</v>
      </c>
      <c r="K2228" t="n">
        <v>100</v>
      </c>
      <c r="L2228" s="59">
        <f>IFERROR(IF(OR(J2228=0,K2228=""),"",IF(E2228="Positivo",MIN(MAX(K2228/J2228,0),1.3),MIN(MAX(J2228/K2228,0),1.3))),"")</f>
        <v/>
      </c>
      <c r="M2228" s="59">
        <f>IFERROR(IF(OR(J2228=0,K2228=""),"",IF(E2228="Positivo",MAX(K2228/J2228,0),MAX(J2228/K2228,0))),"")</f>
        <v/>
      </c>
      <c r="N2228" t="inlineStr">
        <is>
          <t>ENT</t>
        </is>
      </c>
      <c r="O2228" t="inlineStr">
        <is>
          <t>ENT</t>
        </is>
      </c>
      <c r="P2228" t="n">
        <v>0</v>
      </c>
      <c r="Q2228" t="n">
        <v>0</v>
      </c>
      <c r="R2228">
        <f>A2228&amp;"-"&amp;YEAR(F2228)&amp;"-"&amp;IF(LEN(MONTH(F2228))=1,"0"&amp;MONTH(F2228),MONTH(F2228))&amp;"-"&amp;IF(LEN(DAY(F2228))=1,"0"&amp;DAY(F2228),DAY(F2228))</f>
        <v/>
      </c>
      <c r="S2228" t="inlineStr"/>
    </row>
    <row r="2229">
      <c r="A2229" t="n">
        <v>290</v>
      </c>
      <c r="B2229" t="inlineStr">
        <is>
          <t>Cierre eficaz de las oportunidades de mejora</t>
        </is>
      </c>
      <c r="C2229" t="inlineStr">
        <is>
          <t>Planificación POLISIGS</t>
        </is>
      </c>
      <c r="D2229" t="inlineStr">
        <is>
          <t>Bimestral</t>
        </is>
      </c>
      <c r="E2229" t="inlineStr">
        <is>
          <t>Positivo</t>
        </is>
      </c>
      <c r="F2229" s="128" t="n">
        <v>45961</v>
      </c>
      <c r="G2229">
        <f>YEAR(F2229)</f>
        <v/>
      </c>
      <c r="H2229">
        <f>PROPER(TEXT(F2229,"mmmm"))</f>
        <v/>
      </c>
      <c r="I2229">
        <f>IF(OR(H2229="Enero",H2229="Febrero",H2229="Marzo",H2229="Abril",H2229="Mayo",H2229="Junio"),G2229&amp;"-1",IF(OR(H2229="Julio",H2229="Agosto",H2229="Septiembre",H2229="Octubre",H2229="Noviembre",H2229="Diciembre"),G2229&amp;"-2"))</f>
        <v/>
      </c>
      <c r="K2229" t="n">
        <v>88.89</v>
      </c>
      <c r="L2229" s="59">
        <f>IFERROR(IF(OR(J2229=0,K2229=""),"",IF(E2229="Positivo",MIN(MAX(K2229/J2229,0),1.3),MIN(MAX(J2229/K2229,0),1.3))),"")</f>
        <v/>
      </c>
      <c r="M2229" s="59">
        <f>IFERROR(IF(OR(J2229=0,K2229=""),"",IF(E2229="Positivo",MAX(K2229/J2229,0),MAX(J2229/K2229,0))),"")</f>
        <v/>
      </c>
      <c r="N2229" t="inlineStr">
        <is>
          <t>%</t>
        </is>
      </c>
      <c r="O2229" t="inlineStr">
        <is>
          <t>%</t>
        </is>
      </c>
      <c r="P2229" t="n">
        <v>0</v>
      </c>
      <c r="Q2229" t="n">
        <v>0</v>
      </c>
      <c r="R2229">
        <f>A2229&amp;"-"&amp;YEAR(F2229)&amp;"-"&amp;IF(LEN(MONTH(F2229))=1,"0"&amp;MONTH(F2229),MONTH(F2229))&amp;"-"&amp;IF(LEN(DAY(F2229))=1,"0"&amp;DAY(F2229),DAY(F2229))</f>
        <v/>
      </c>
      <c r="S2229" t="inlineStr"/>
    </row>
    <row r="2230">
      <c r="A2230" t="n">
        <v>292</v>
      </c>
      <c r="B2230" t="inlineStr">
        <is>
          <t>Participación en Actividades deportivas</t>
        </is>
      </c>
      <c r="C2230" t="inlineStr">
        <is>
          <t>Cultura y Deporte</t>
        </is>
      </c>
      <c r="D2230" t="inlineStr">
        <is>
          <t>Semestral</t>
        </is>
      </c>
      <c r="E2230" t="inlineStr">
        <is>
          <t>Positivo</t>
        </is>
      </c>
      <c r="F2230" s="128" t="n">
        <v>46022</v>
      </c>
      <c r="G2230">
        <f>YEAR(F2230)</f>
        <v/>
      </c>
      <c r="H2230">
        <f>PROPER(TEXT(F2230,"mmmm"))</f>
        <v/>
      </c>
      <c r="I2230">
        <f>IF(OR(H2230="Enero",H2230="Febrero",H2230="Marzo",H2230="Abril",H2230="Mayo",H2230="Junio"),G2230&amp;"-1",IF(OR(H2230="Julio",H2230="Agosto",H2230="Septiembre",H2230="Octubre",H2230="Noviembre",H2230="Diciembre"),G2230&amp;"-2"))</f>
        <v/>
      </c>
      <c r="J2230" t="n">
        <v>24</v>
      </c>
      <c r="K2230" t="n">
        <v>6311</v>
      </c>
      <c r="L2230" s="59">
        <f>IFERROR(IF(OR(J2230=0,K2230=""),"",IF(E2230="Positivo",MIN(MAX(K2230/J2230,0),1.3),MIN(MAX(J2230/K2230,0),1.3))),"")</f>
        <v/>
      </c>
      <c r="M2230" s="59">
        <f>IFERROR(IF(OR(J2230=0,K2230=""),"",IF(E2230="Positivo",MAX(K2230/J2230,0),MAX(J2230/K2230,0))),"")</f>
        <v/>
      </c>
      <c r="N2230" t="inlineStr">
        <is>
          <t>%</t>
        </is>
      </c>
      <c r="O2230" t="inlineStr">
        <is>
          <t>%</t>
        </is>
      </c>
      <c r="P2230" t="n">
        <v>0</v>
      </c>
      <c r="Q2230" t="n">
        <v>0</v>
      </c>
      <c r="R2230">
        <f>A2230&amp;"-"&amp;YEAR(F2230)&amp;"-"&amp;IF(LEN(MONTH(F2230))=1,"0"&amp;MONTH(F2230),MONTH(F2230))&amp;"-"&amp;IF(LEN(DAY(F2230))=1,"0"&amp;DAY(F2230),DAY(F2230))</f>
        <v/>
      </c>
      <c r="S2230" t="inlineStr"/>
    </row>
    <row r="2231">
      <c r="A2231" t="n">
        <v>294</v>
      </c>
      <c r="B2231" t="inlineStr">
        <is>
          <t>Participación en actividades culturales</t>
        </is>
      </c>
      <c r="C2231" t="inlineStr">
        <is>
          <t>Cultura y Deporte</t>
        </is>
      </c>
      <c r="D2231" t="inlineStr">
        <is>
          <t>Semestral</t>
        </is>
      </c>
      <c r="E2231" t="inlineStr">
        <is>
          <t>Positivo</t>
        </is>
      </c>
      <c r="F2231" s="128" t="n">
        <v>46022</v>
      </c>
      <c r="G2231">
        <f>YEAR(F2231)</f>
        <v/>
      </c>
      <c r="H2231">
        <f>PROPER(TEXT(F2231,"mmmm"))</f>
        <v/>
      </c>
      <c r="I2231">
        <f>IF(OR(H2231="Enero",H2231="Febrero",H2231="Marzo",H2231="Abril",H2231="Mayo",H2231="Junio"),G2231&amp;"-1",IF(OR(H2231="Julio",H2231="Agosto",H2231="Septiembre",H2231="Octubre",H2231="Noviembre",H2231="Diciembre"),G2231&amp;"-2"))</f>
        <v/>
      </c>
      <c r="J2231" t="n">
        <v>24</v>
      </c>
      <c r="K2231" t="n">
        <v>2873</v>
      </c>
      <c r="L2231" s="59">
        <f>IFERROR(IF(OR(J2231=0,K2231=""),"",IF(E2231="Positivo",MIN(MAX(K2231/J2231,0),1.3),MIN(MAX(J2231/K2231,0),1.3))),"")</f>
        <v/>
      </c>
      <c r="M2231" s="59">
        <f>IFERROR(IF(OR(J2231=0,K2231=""),"",IF(E2231="Positivo",MAX(K2231/J2231,0),MAX(J2231/K2231,0))),"")</f>
        <v/>
      </c>
      <c r="N2231" t="inlineStr">
        <is>
          <t>%</t>
        </is>
      </c>
      <c r="O2231" t="inlineStr">
        <is>
          <t>%</t>
        </is>
      </c>
      <c r="P2231" t="n">
        <v>0</v>
      </c>
      <c r="Q2231" t="n">
        <v>0</v>
      </c>
      <c r="R2231">
        <f>A2231&amp;"-"&amp;YEAR(F2231)&amp;"-"&amp;IF(LEN(MONTH(F2231))=1,"0"&amp;MONTH(F2231),MONTH(F2231))&amp;"-"&amp;IF(LEN(DAY(F2231))=1,"0"&amp;DAY(F2231),DAY(F2231))</f>
        <v/>
      </c>
      <c r="S2231" t="inlineStr"/>
    </row>
    <row r="2232">
      <c r="A2232" t="n">
        <v>300</v>
      </c>
      <c r="B2232" t="inlineStr">
        <is>
          <t>Cumplimiento de Inspecciones de control</t>
        </is>
      </c>
      <c r="C2232" t="inlineStr">
        <is>
          <t>Administración de Servicios Generales</t>
        </is>
      </c>
      <c r="D2232" t="inlineStr">
        <is>
          <t>Trimestral</t>
        </is>
      </c>
      <c r="E2232" t="inlineStr">
        <is>
          <t>Positivo</t>
        </is>
      </c>
      <c r="F2232" s="128" t="n">
        <v>45930</v>
      </c>
      <c r="G2232">
        <f>YEAR(F2232)</f>
        <v/>
      </c>
      <c r="H2232">
        <f>PROPER(TEXT(F2232,"mmmm"))</f>
        <v/>
      </c>
      <c r="I2232">
        <f>IF(OR(H2232="Enero",H2232="Febrero",H2232="Marzo",H2232="Abril",H2232="Mayo",H2232="Junio"),G2232&amp;"-1",IF(OR(H2232="Julio",H2232="Agosto",H2232="Septiembre",H2232="Octubre",H2232="Noviembre",H2232="Diciembre"),G2232&amp;"-2"))</f>
        <v/>
      </c>
      <c r="J2232" t="n">
        <v>11</v>
      </c>
      <c r="K2232" t="n">
        <v>11</v>
      </c>
      <c r="L2232" s="59">
        <f>IFERROR(IF(OR(J2232=0,K2232=""),"",IF(E2232="Positivo",MIN(MAX(K2232/J2232,0),1.3),MIN(MAX(J2232/K2232,0),1.3))),"")</f>
        <v/>
      </c>
      <c r="M2232" s="59">
        <f>IFERROR(IF(OR(J2232=0,K2232=""),"",IF(E2232="Positivo",MAX(K2232/J2232,0),MAX(J2232/K2232,0))),"")</f>
        <v/>
      </c>
      <c r="N2232" t="inlineStr">
        <is>
          <t>%</t>
        </is>
      </c>
      <c r="O2232" t="inlineStr">
        <is>
          <t>%</t>
        </is>
      </c>
      <c r="P2232" t="n">
        <v>0</v>
      </c>
      <c r="Q2232" t="n">
        <v>0</v>
      </c>
      <c r="R2232">
        <f>A2232&amp;"-"&amp;YEAR(F2232)&amp;"-"&amp;IF(LEN(MONTH(F2232))=1,"0"&amp;MONTH(F2232),MONTH(F2232))&amp;"-"&amp;IF(LEN(DAY(F2232))=1,"0"&amp;DAY(F2232),DAY(F2232))</f>
        <v/>
      </c>
      <c r="S2232" t="inlineStr"/>
    </row>
    <row r="2233">
      <c r="A2233" t="n">
        <v>300</v>
      </c>
      <c r="B2233" t="inlineStr">
        <is>
          <t>Cumplimiento de Inspecciones de control</t>
        </is>
      </c>
      <c r="C2233" t="inlineStr">
        <is>
          <t>Administración de Servicios Generales</t>
        </is>
      </c>
      <c r="D2233" t="inlineStr">
        <is>
          <t>Trimestral</t>
        </is>
      </c>
      <c r="E2233" t="inlineStr">
        <is>
          <t>Positivo</t>
        </is>
      </c>
      <c r="F2233" s="128" t="n">
        <v>46022</v>
      </c>
      <c r="G2233">
        <f>YEAR(F2233)</f>
        <v/>
      </c>
      <c r="H2233">
        <f>PROPER(TEXT(F2233,"mmmm"))</f>
        <v/>
      </c>
      <c r="I2233">
        <f>IF(OR(H2233="Enero",H2233="Febrero",H2233="Marzo",H2233="Abril",H2233="Mayo",H2233="Junio"),G2233&amp;"-1",IF(OR(H2233="Julio",H2233="Agosto",H2233="Septiembre",H2233="Octubre",H2233="Noviembre",H2233="Diciembre"),G2233&amp;"-2"))</f>
        <v/>
      </c>
      <c r="J2233" t="n">
        <v>11</v>
      </c>
      <c r="K2233" t="n">
        <v>11</v>
      </c>
      <c r="L2233" s="59">
        <f>IFERROR(IF(OR(J2233=0,K2233=""),"",IF(E2233="Positivo",MIN(MAX(K2233/J2233,0),1.3),MIN(MAX(J2233/K2233,0),1.3))),"")</f>
        <v/>
      </c>
      <c r="M2233" s="59">
        <f>IFERROR(IF(OR(J2233=0,K2233=""),"",IF(E2233="Positivo",MAX(K2233/J2233,0),MAX(J2233/K2233,0))),"")</f>
        <v/>
      </c>
      <c r="N2233" t="inlineStr">
        <is>
          <t>%</t>
        </is>
      </c>
      <c r="O2233" t="inlineStr">
        <is>
          <t>%</t>
        </is>
      </c>
      <c r="P2233" t="n">
        <v>0</v>
      </c>
      <c r="Q2233" t="n">
        <v>0</v>
      </c>
      <c r="R2233">
        <f>A2233&amp;"-"&amp;YEAR(F2233)&amp;"-"&amp;IF(LEN(MONTH(F2233))=1,"0"&amp;MONTH(F2233),MONTH(F2233))&amp;"-"&amp;IF(LEN(DAY(F2233))=1,"0"&amp;DAY(F2233),DAY(F2233))</f>
        <v/>
      </c>
      <c r="S2233" t="inlineStr"/>
    </row>
    <row r="2234">
      <c r="A2234" t="n">
        <v>301</v>
      </c>
      <c r="B2234" t="inlineStr">
        <is>
          <t>Cumplimiento plan de trabajo</t>
        </is>
      </c>
      <c r="C2234" t="inlineStr">
        <is>
          <t>Administración de Servicios Generales</t>
        </is>
      </c>
      <c r="D2234" t="inlineStr">
        <is>
          <t>Trimestral</t>
        </is>
      </c>
      <c r="E2234" t="inlineStr">
        <is>
          <t>Positivo</t>
        </is>
      </c>
      <c r="F2234" s="128" t="n">
        <v>45930</v>
      </c>
      <c r="G2234">
        <f>YEAR(F2234)</f>
        <v/>
      </c>
      <c r="H2234">
        <f>PROPER(TEXT(F2234,"mmmm"))</f>
        <v/>
      </c>
      <c r="I2234">
        <f>IF(OR(H2234="Enero",H2234="Febrero",H2234="Marzo",H2234="Abril",H2234="Mayo",H2234="Junio"),G2234&amp;"-1",IF(OR(H2234="Julio",H2234="Agosto",H2234="Septiembre",H2234="Octubre",H2234="Noviembre",H2234="Diciembre"),G2234&amp;"-2"))</f>
        <v/>
      </c>
      <c r="J2234" t="n">
        <v>4</v>
      </c>
      <c r="K2234" t="n">
        <v>4</v>
      </c>
      <c r="L2234" s="59">
        <f>IFERROR(IF(OR(J2234=0,K2234=""),"",IF(E2234="Positivo",MIN(MAX(K2234/J2234,0),1.3),MIN(MAX(J2234/K2234,0),1.3))),"")</f>
        <v/>
      </c>
      <c r="M2234" s="59">
        <f>IFERROR(IF(OR(J2234=0,K2234=""),"",IF(E2234="Positivo",MAX(K2234/J2234,0),MAX(J2234/K2234,0))),"")</f>
        <v/>
      </c>
      <c r="N2234" t="inlineStr">
        <is>
          <t>%</t>
        </is>
      </c>
      <c r="O2234" t="inlineStr">
        <is>
          <t>%</t>
        </is>
      </c>
      <c r="P2234" t="n">
        <v>0</v>
      </c>
      <c r="Q2234" t="n">
        <v>0</v>
      </c>
      <c r="R2234">
        <f>A2234&amp;"-"&amp;YEAR(F2234)&amp;"-"&amp;IF(LEN(MONTH(F2234))=1,"0"&amp;MONTH(F2234),MONTH(F2234))&amp;"-"&amp;IF(LEN(DAY(F2234))=1,"0"&amp;DAY(F2234),DAY(F2234))</f>
        <v/>
      </c>
      <c r="S2234" t="inlineStr"/>
    </row>
    <row r="2235">
      <c r="A2235" t="n">
        <v>301</v>
      </c>
      <c r="B2235" t="inlineStr">
        <is>
          <t>Cumplimiento plan de trabajo</t>
        </is>
      </c>
      <c r="C2235" t="inlineStr">
        <is>
          <t>Administración de Servicios Generales</t>
        </is>
      </c>
      <c r="D2235" t="inlineStr">
        <is>
          <t>Trimestral</t>
        </is>
      </c>
      <c r="E2235" t="inlineStr">
        <is>
          <t>Positivo</t>
        </is>
      </c>
      <c r="F2235" s="128" t="n">
        <v>46022</v>
      </c>
      <c r="G2235">
        <f>YEAR(F2235)</f>
        <v/>
      </c>
      <c r="H2235">
        <f>PROPER(TEXT(F2235,"mmmm"))</f>
        <v/>
      </c>
      <c r="I2235">
        <f>IF(OR(H2235="Enero",H2235="Febrero",H2235="Marzo",H2235="Abril",H2235="Mayo",H2235="Junio"),G2235&amp;"-1",IF(OR(H2235="Julio",H2235="Agosto",H2235="Septiembre",H2235="Octubre",H2235="Noviembre",H2235="Diciembre"),G2235&amp;"-2"))</f>
        <v/>
      </c>
      <c r="J2235" t="n">
        <v>4</v>
      </c>
      <c r="K2235" t="n">
        <v>4</v>
      </c>
      <c r="L2235" s="59">
        <f>IFERROR(IF(OR(J2235=0,K2235=""),"",IF(E2235="Positivo",MIN(MAX(K2235/J2235,0),1.3),MIN(MAX(J2235/K2235,0),1.3))),"")</f>
        <v/>
      </c>
      <c r="M2235" s="59">
        <f>IFERROR(IF(OR(J2235=0,K2235=""),"",IF(E2235="Positivo",MAX(K2235/J2235,0),MAX(J2235/K2235,0))),"")</f>
        <v/>
      </c>
      <c r="N2235" t="inlineStr">
        <is>
          <t>%</t>
        </is>
      </c>
      <c r="O2235" t="inlineStr">
        <is>
          <t>%</t>
        </is>
      </c>
      <c r="P2235" t="n">
        <v>0</v>
      </c>
      <c r="Q2235" t="n">
        <v>0</v>
      </c>
      <c r="R2235">
        <f>A2235&amp;"-"&amp;YEAR(F2235)&amp;"-"&amp;IF(LEN(MONTH(F2235))=1,"0"&amp;MONTH(F2235),MONTH(F2235))&amp;"-"&amp;IF(LEN(DAY(F2235))=1,"0"&amp;DAY(F2235),DAY(F2235))</f>
        <v/>
      </c>
      <c r="S2235" t="inlineStr"/>
    </row>
    <row r="2236">
      <c r="A2236" t="n">
        <v>302</v>
      </c>
      <c r="B2236" t="inlineStr">
        <is>
          <t>N de solicitudes radicadas - (Metrica)</t>
        </is>
      </c>
      <c r="C2236" t="inlineStr">
        <is>
          <t>Centro de Medios Audiovisuales</t>
        </is>
      </c>
      <c r="D2236" t="inlineStr">
        <is>
          <t>Semestral</t>
        </is>
      </c>
      <c r="E2236" t="inlineStr">
        <is>
          <t>Positivo</t>
        </is>
      </c>
      <c r="F2236" s="128" t="n">
        <v>45838</v>
      </c>
      <c r="G2236">
        <f>YEAR(F2236)</f>
        <v/>
      </c>
      <c r="H2236">
        <f>PROPER(TEXT(F2236,"mmmm"))</f>
        <v/>
      </c>
      <c r="I2236">
        <f>IF(OR(H2236="Enero",H2236="Febrero",H2236="Marzo",H2236="Abril",H2236="Mayo",H2236="Junio"),G2236&amp;"-1",IF(OR(H2236="Julio",H2236="Agosto",H2236="Septiembre",H2236="Octubre",H2236="Noviembre",H2236="Diciembre"),G2236&amp;"-2"))</f>
        <v/>
      </c>
      <c r="K2236" t="n">
        <v>21712</v>
      </c>
      <c r="N2236" t="inlineStr">
        <is>
          <t>%</t>
        </is>
      </c>
      <c r="O2236" t="inlineStr">
        <is>
          <t>ENT</t>
        </is>
      </c>
      <c r="P2236" t="n">
        <v>0</v>
      </c>
      <c r="Q2236" t="n">
        <v>0</v>
      </c>
      <c r="R2236">
        <f>A2236&amp;"-"&amp;YEAR(F2236)&amp;"-"&amp;IF(LEN(MONTH(F2236))=1,"0"&amp;MONTH(F2236),MONTH(F2236))&amp;"-"&amp;IF(LEN(DAY(F2236))=1,"0"&amp;DAY(F2236),DAY(F2236))</f>
        <v/>
      </c>
      <c r="S2236" t="inlineStr">
        <is>
          <t>Metrica</t>
        </is>
      </c>
    </row>
    <row r="2237">
      <c r="A2237" t="n">
        <v>302</v>
      </c>
      <c r="B2237" t="inlineStr">
        <is>
          <t>N de solicitudes radicadas - (Metrica)</t>
        </is>
      </c>
      <c r="C2237" t="inlineStr">
        <is>
          <t>Centro de Medios Audiovisuales</t>
        </is>
      </c>
      <c r="D2237" t="inlineStr">
        <is>
          <t>Semestral</t>
        </is>
      </c>
      <c r="E2237" t="inlineStr">
        <is>
          <t>Positivo</t>
        </is>
      </c>
      <c r="F2237" s="128" t="n">
        <v>46022</v>
      </c>
      <c r="G2237">
        <f>YEAR(F2237)</f>
        <v/>
      </c>
      <c r="H2237">
        <f>PROPER(TEXT(F2237,"mmmm"))</f>
        <v/>
      </c>
      <c r="I2237">
        <f>IF(OR(H2237="Enero",H2237="Febrero",H2237="Marzo",H2237="Abril",H2237="Mayo",H2237="Junio"),G2237&amp;"-1",IF(OR(H2237="Julio",H2237="Agosto",H2237="Septiembre",H2237="Octubre",H2237="Noviembre",H2237="Diciembre"),G2237&amp;"-2"))</f>
        <v/>
      </c>
      <c r="K2237" t="n">
        <v>31371</v>
      </c>
      <c r="N2237" t="inlineStr">
        <is>
          <t>%</t>
        </is>
      </c>
      <c r="O2237" t="inlineStr">
        <is>
          <t>ENT</t>
        </is>
      </c>
      <c r="P2237" t="n">
        <v>0</v>
      </c>
      <c r="Q2237" t="n">
        <v>0</v>
      </c>
      <c r="R2237">
        <f>A2237&amp;"-"&amp;YEAR(F2237)&amp;"-"&amp;IF(LEN(MONTH(F2237))=1,"0"&amp;MONTH(F2237),MONTH(F2237))&amp;"-"&amp;IF(LEN(DAY(F2237))=1,"0"&amp;DAY(F2237),DAY(F2237))</f>
        <v/>
      </c>
      <c r="S2237" t="inlineStr">
        <is>
          <t>Metrica</t>
        </is>
      </c>
    </row>
    <row r="2238">
      <c r="A2238" t="n">
        <v>303</v>
      </c>
      <c r="B2238" t="inlineStr">
        <is>
          <t>Cumplimiento del cronograma de actividades de salud</t>
        </is>
      </c>
      <c r="C2238" t="inlineStr">
        <is>
          <t>Servicio de Salud</t>
        </is>
      </c>
      <c r="D2238" t="inlineStr">
        <is>
          <t>Semestral</t>
        </is>
      </c>
      <c r="E2238" t="inlineStr">
        <is>
          <t>Positivo</t>
        </is>
      </c>
      <c r="F2238" s="128" t="n">
        <v>46022</v>
      </c>
      <c r="G2238">
        <f>YEAR(F2238)</f>
        <v/>
      </c>
      <c r="H2238">
        <f>PROPER(TEXT(F2238,"mmmm"))</f>
        <v/>
      </c>
      <c r="I2238">
        <f>IF(OR(H2238="Enero",H2238="Febrero",H2238="Marzo",H2238="Abril",H2238="Mayo",H2238="Junio"),G2238&amp;"-1",IF(OR(H2238="Julio",H2238="Agosto",H2238="Septiembre",H2238="Octubre",H2238="Noviembre",H2238="Diciembre"),G2238&amp;"-2"))</f>
        <v/>
      </c>
      <c r="J2238" t="n">
        <v>95</v>
      </c>
      <c r="K2238" t="n">
        <v>100</v>
      </c>
      <c r="L2238" s="59">
        <f>IFERROR(IF(OR(J2238=0,K2238=""),"",IF(E2238="Positivo",MIN(MAX(K2238/J2238,0),1.3),MIN(MAX(J2238/K2238,0),1.3))),"")</f>
        <v/>
      </c>
      <c r="M2238" s="59">
        <f>IFERROR(IF(OR(J2238=0,K2238=""),"",IF(E2238="Positivo",MAX(K2238/J2238,0),MAX(J2238/K2238,0))),"")</f>
        <v/>
      </c>
      <c r="N2238" t="inlineStr">
        <is>
          <t>%</t>
        </is>
      </c>
      <c r="O2238" t="inlineStr">
        <is>
          <t>%</t>
        </is>
      </c>
      <c r="P2238" t="n">
        <v>0</v>
      </c>
      <c r="Q2238" t="n">
        <v>0</v>
      </c>
      <c r="R2238">
        <f>A2238&amp;"-"&amp;YEAR(F2238)&amp;"-"&amp;IF(LEN(MONTH(F2238))=1,"0"&amp;MONTH(F2238),MONTH(F2238))&amp;"-"&amp;IF(LEN(DAY(F2238))=1,"0"&amp;DAY(F2238),DAY(F2238))</f>
        <v/>
      </c>
      <c r="S2238" t="inlineStr"/>
    </row>
    <row r="2239">
      <c r="A2239" t="n">
        <v>304</v>
      </c>
      <c r="B2239" t="inlineStr">
        <is>
          <t>Impacto de Campañas de promoción y prevención</t>
        </is>
      </c>
      <c r="C2239" t="inlineStr">
        <is>
          <t>Servicio de Salud</t>
        </is>
      </c>
      <c r="D2239" t="inlineStr">
        <is>
          <t>Semestral</t>
        </is>
      </c>
      <c r="E2239" t="inlineStr">
        <is>
          <t>Positivo</t>
        </is>
      </c>
      <c r="F2239" s="128" t="n">
        <v>46022</v>
      </c>
      <c r="G2239">
        <f>YEAR(F2239)</f>
        <v/>
      </c>
      <c r="H2239">
        <f>PROPER(TEXT(F2239,"mmmm"))</f>
        <v/>
      </c>
      <c r="I2239">
        <f>IF(OR(H2239="Enero",H2239="Febrero",H2239="Marzo",H2239="Abril",H2239="Mayo",H2239="Junio"),G2239&amp;"-1",IF(OR(H2239="Julio",H2239="Agosto",H2239="Septiembre",H2239="Octubre",H2239="Noviembre",H2239="Diciembre"),G2239&amp;"-2"))</f>
        <v/>
      </c>
      <c r="J2239" t="n">
        <v>3400</v>
      </c>
      <c r="K2239" t="n">
        <v>3947</v>
      </c>
      <c r="L2239" s="59">
        <f>IFERROR(IF(OR(J2239=0,K2239=""),"",IF(E2239="Positivo",MIN(MAX(K2239/J2239,0),1.3),MIN(MAX(J2239/K2239,0),1.3))),"")</f>
        <v/>
      </c>
      <c r="M2239" s="59">
        <f>IFERROR(IF(OR(J2239=0,K2239=""),"",IF(E2239="Positivo",MAX(K2239/J2239,0),MAX(J2239/K2239,0))),"")</f>
        <v/>
      </c>
      <c r="N2239" t="inlineStr">
        <is>
          <t>ENT</t>
        </is>
      </c>
      <c r="O2239" t="inlineStr">
        <is>
          <t>ENT</t>
        </is>
      </c>
      <c r="P2239" t="n">
        <v>0</v>
      </c>
      <c r="Q2239" t="n">
        <v>0</v>
      </c>
      <c r="R2239">
        <f>A2239&amp;"-"&amp;YEAR(F2239)&amp;"-"&amp;IF(LEN(MONTH(F2239))=1,"0"&amp;MONTH(F2239),MONTH(F2239))&amp;"-"&amp;IF(LEN(DAY(F2239))=1,"0"&amp;DAY(F2239),DAY(F2239))</f>
        <v/>
      </c>
      <c r="S2239" t="inlineStr"/>
    </row>
    <row r="2240">
      <c r="A2240" t="n">
        <v>306</v>
      </c>
      <c r="B2240" t="inlineStr">
        <is>
          <t>Seguimiento KPI Plan de Desarrollo Institucional</t>
        </is>
      </c>
      <c r="C2240" t="inlineStr">
        <is>
          <t>Desempeño Institucional</t>
        </is>
      </c>
      <c r="D2240" t="inlineStr">
        <is>
          <t>Trimestral</t>
        </is>
      </c>
      <c r="E2240" t="inlineStr">
        <is>
          <t>Positivo</t>
        </is>
      </c>
      <c r="F2240" s="128" t="n">
        <v>45016</v>
      </c>
      <c r="G2240">
        <f>YEAR(F2240)</f>
        <v/>
      </c>
      <c r="H2240">
        <f>PROPER(TEXT(F2240,"mmmm"))</f>
        <v/>
      </c>
      <c r="I2240">
        <f>IF(OR(H2240="Enero",H2240="Febrero",H2240="Marzo",H2240="Abril",H2240="Mayo",H2240="Junio"),G2240&amp;"-1",IF(OR(H2240="Julio",H2240="Agosto",H2240="Septiembre",H2240="Octubre",H2240="Noviembre",H2240="Diciembre"),G2240&amp;"-2"))</f>
        <v/>
      </c>
      <c r="J2240" t="n">
        <v>100</v>
      </c>
      <c r="K2240" t="n">
        <v>0</v>
      </c>
      <c r="L2240" s="59">
        <f>IFERROR(IF(OR(J2240=0,K2240=""),"",IF(E2240="Positivo",MIN(MAX(K2240/J2240,0),1.3),MIN(MAX(J2240/K2240,0),1.3))),"")</f>
        <v/>
      </c>
      <c r="M2240" s="59">
        <f>IFERROR(IF(OR(J2240=0,K2240=""),"",IF(E2240="Positivo",MAX(K2240/J2240,0),MAX(J2240/K2240,0))),"")</f>
        <v/>
      </c>
      <c r="N2240" t="inlineStr">
        <is>
          <t>%</t>
        </is>
      </c>
      <c r="O2240" t="inlineStr">
        <is>
          <t>%</t>
        </is>
      </c>
      <c r="P2240" t="n">
        <v>0</v>
      </c>
      <c r="Q2240" t="n">
        <v>0</v>
      </c>
      <c r="R2240">
        <f>A2240&amp;"-"&amp;YEAR(F2240)&amp;"-"&amp;IF(LEN(MONTH(F2240))=1,"0"&amp;MONTH(F2240),MONTH(F2240))&amp;"-"&amp;IF(LEN(DAY(F2240))=1,"0"&amp;DAY(F2240),DAY(F2240))</f>
        <v/>
      </c>
      <c r="S2240" t="inlineStr"/>
    </row>
    <row r="2241">
      <c r="A2241" t="n">
        <v>306</v>
      </c>
      <c r="B2241" t="inlineStr">
        <is>
          <t>Seguimiento KPI Plan de Desarrollo Institucional</t>
        </is>
      </c>
      <c r="C2241" t="inlineStr">
        <is>
          <t>Desempeño Institucional</t>
        </is>
      </c>
      <c r="D2241" t="inlineStr">
        <is>
          <t>Trimestral</t>
        </is>
      </c>
      <c r="E2241" t="inlineStr">
        <is>
          <t>Positivo</t>
        </is>
      </c>
      <c r="F2241" s="128" t="n">
        <v>45747</v>
      </c>
      <c r="G2241">
        <f>YEAR(F2241)</f>
        <v/>
      </c>
      <c r="H2241">
        <f>PROPER(TEXT(F2241,"mmmm"))</f>
        <v/>
      </c>
      <c r="I2241">
        <f>IF(OR(H2241="Enero",H2241="Febrero",H2241="Marzo",H2241="Abril",H2241="Mayo",H2241="Junio"),G2241&amp;"-1",IF(OR(H2241="Julio",H2241="Agosto",H2241="Septiembre",H2241="Octubre",H2241="Noviembre",H2241="Diciembre"),G2241&amp;"-2"))</f>
        <v/>
      </c>
      <c r="J2241" t="n">
        <v>100</v>
      </c>
      <c r="K2241" t="inlineStr">
        <is>
          <t>-</t>
        </is>
      </c>
      <c r="L2241" s="59">
        <f>IFERROR(IF(OR(J2241=0,K2241=""),"",IF(E2241="Positivo",MIN(MAX(K2241/J2241,0),1.3),MIN(MAX(J2241/K2241,0),1.3))),"")</f>
        <v/>
      </c>
      <c r="M2241" s="59">
        <f>IFERROR(IF(OR(J2241=0,K2241=""),"",IF(E2241="Positivo",MAX(K2241/J2241,0),MAX(J2241/K2241,0))),"")</f>
        <v/>
      </c>
      <c r="N2241" t="inlineStr">
        <is>
          <t>%</t>
        </is>
      </c>
      <c r="O2241" t="inlineStr">
        <is>
          <t>%</t>
        </is>
      </c>
      <c r="P2241" t="n">
        <v>0</v>
      </c>
      <c r="Q2241" t="n">
        <v>0</v>
      </c>
      <c r="R2241">
        <f>A2241&amp;"-"&amp;YEAR(F2241)&amp;"-"&amp;IF(LEN(MONTH(F2241))=1,"0"&amp;MONTH(F2241),MONTH(F2241))&amp;"-"&amp;IF(LEN(DAY(F2241))=1,"0"&amp;DAY(F2241),DAY(F2241))</f>
        <v/>
      </c>
      <c r="S2241" t="inlineStr"/>
    </row>
    <row r="2242">
      <c r="A2242" t="n">
        <v>306</v>
      </c>
      <c r="B2242" t="inlineStr">
        <is>
          <t>Seguimiento KPI Plan de Desarrollo Institucional</t>
        </is>
      </c>
      <c r="C2242" t="inlineStr">
        <is>
          <t>Desempeño Institucional</t>
        </is>
      </c>
      <c r="D2242" t="inlineStr">
        <is>
          <t>Trimestral</t>
        </is>
      </c>
      <c r="E2242" t="inlineStr">
        <is>
          <t>Positivo</t>
        </is>
      </c>
      <c r="F2242" s="128" t="n">
        <v>45838</v>
      </c>
      <c r="G2242">
        <f>YEAR(F2242)</f>
        <v/>
      </c>
      <c r="H2242">
        <f>PROPER(TEXT(F2242,"mmmm"))</f>
        <v/>
      </c>
      <c r="I2242">
        <f>IF(OR(H2242="Enero",H2242="Febrero",H2242="Marzo",H2242="Abril",H2242="Mayo",H2242="Junio"),G2242&amp;"-1",IF(OR(H2242="Julio",H2242="Agosto",H2242="Septiembre",H2242="Octubre",H2242="Noviembre",H2242="Diciembre"),G2242&amp;"-2"))</f>
        <v/>
      </c>
      <c r="J2242" t="n">
        <v>100</v>
      </c>
      <c r="K2242" t="n">
        <v>108.6666666666667</v>
      </c>
      <c r="L2242" s="59">
        <f>IFERROR(IF(OR(J2242=0,K2242=""),"",IF(E2242="Positivo",MIN(MAX(K2242/J2242,0),1.3),MIN(MAX(J2242/K2242,0),1.3))),"")</f>
        <v/>
      </c>
      <c r="M2242" s="59">
        <f>IFERROR(IF(OR(J2242=0,K2242=""),"",IF(E2242="Positivo",MAX(K2242/J2242,0),MAX(J2242/K2242,0))),"")</f>
        <v/>
      </c>
      <c r="N2242" t="inlineStr">
        <is>
          <t>%</t>
        </is>
      </c>
      <c r="O2242" t="inlineStr">
        <is>
          <t>%</t>
        </is>
      </c>
      <c r="P2242" t="n">
        <v>0</v>
      </c>
      <c r="Q2242" t="n">
        <v>0</v>
      </c>
      <c r="R2242">
        <f>A2242&amp;"-"&amp;YEAR(F2242)&amp;"-"&amp;IF(LEN(MONTH(F2242))=1,"0"&amp;MONTH(F2242),MONTH(F2242))&amp;"-"&amp;IF(LEN(DAY(F2242))=1,"0"&amp;DAY(F2242),DAY(F2242))</f>
        <v/>
      </c>
      <c r="S2242" t="inlineStr"/>
    </row>
    <row r="2243">
      <c r="A2243" t="n">
        <v>306</v>
      </c>
      <c r="B2243" t="inlineStr">
        <is>
          <t>Seguimiento KPI Plan de Desarrollo Institucional</t>
        </is>
      </c>
      <c r="C2243" t="inlineStr">
        <is>
          <t>Desempeño Institucional</t>
        </is>
      </c>
      <c r="D2243" t="inlineStr">
        <is>
          <t>Trimestral</t>
        </is>
      </c>
      <c r="E2243" t="inlineStr">
        <is>
          <t>Positivo</t>
        </is>
      </c>
      <c r="F2243" s="128" t="n">
        <v>45930</v>
      </c>
      <c r="G2243">
        <f>YEAR(F2243)</f>
        <v/>
      </c>
      <c r="H2243">
        <f>PROPER(TEXT(F2243,"mmmm"))</f>
        <v/>
      </c>
      <c r="I2243">
        <f>IF(OR(H2243="Enero",H2243="Febrero",H2243="Marzo",H2243="Abril",H2243="Mayo",H2243="Junio"),G2243&amp;"-1",IF(OR(H2243="Julio",H2243="Agosto",H2243="Septiembre",H2243="Octubre",H2243="Noviembre",H2243="Diciembre"),G2243&amp;"-2"))</f>
        <v/>
      </c>
      <c r="J2243" t="n">
        <v>100</v>
      </c>
      <c r="K2243" t="n">
        <v>105.8333333333333</v>
      </c>
      <c r="L2243" s="59">
        <f>IFERROR(IF(OR(J2243=0,K2243=""),"",IF(E2243="Positivo",MIN(MAX(K2243/J2243,0),1.3),MIN(MAX(J2243/K2243,0),1.3))),"")</f>
        <v/>
      </c>
      <c r="M2243" s="59">
        <f>IFERROR(IF(OR(J2243=0,K2243=""),"",IF(E2243="Positivo",MAX(K2243/J2243,0),MAX(J2243/K2243,0))),"")</f>
        <v/>
      </c>
      <c r="N2243" t="inlineStr">
        <is>
          <t>%</t>
        </is>
      </c>
      <c r="O2243" t="inlineStr">
        <is>
          <t>%</t>
        </is>
      </c>
      <c r="P2243" t="n">
        <v>0</v>
      </c>
      <c r="Q2243" t="n">
        <v>0</v>
      </c>
      <c r="R2243">
        <f>A2243&amp;"-"&amp;YEAR(F2243)&amp;"-"&amp;IF(LEN(MONTH(F2243))=1,"0"&amp;MONTH(F2243),MONTH(F2243))&amp;"-"&amp;IF(LEN(DAY(F2243))=1,"0"&amp;DAY(F2243),DAY(F2243))</f>
        <v/>
      </c>
      <c r="S2243" t="inlineStr"/>
    </row>
    <row r="2244">
      <c r="A2244" t="n">
        <v>306</v>
      </c>
      <c r="B2244" t="inlineStr">
        <is>
          <t>Seguimiento KPI Plan de Desarrollo Institucional</t>
        </is>
      </c>
      <c r="C2244" t="inlineStr">
        <is>
          <t>Desempeño Institucional</t>
        </is>
      </c>
      <c r="D2244" t="inlineStr">
        <is>
          <t>Trimestral</t>
        </is>
      </c>
      <c r="E2244" t="inlineStr">
        <is>
          <t>Positivo</t>
        </is>
      </c>
      <c r="F2244" s="128" t="n">
        <v>46022</v>
      </c>
      <c r="G2244">
        <f>YEAR(F2244)</f>
        <v/>
      </c>
      <c r="H2244">
        <f>PROPER(TEXT(F2244,"mmmm"))</f>
        <v/>
      </c>
      <c r="I2244">
        <f>IF(OR(H2244="Enero",H2244="Febrero",H2244="Marzo",H2244="Abril",H2244="Mayo",H2244="Junio"),G2244&amp;"-1",IF(OR(H2244="Julio",H2244="Agosto",H2244="Septiembre",H2244="Octubre",H2244="Noviembre",H2244="Diciembre"),G2244&amp;"-2"))</f>
        <v/>
      </c>
      <c r="J2244" t="n">
        <v>100</v>
      </c>
      <c r="K2244" t="n">
        <v>107.6166661580404</v>
      </c>
      <c r="L2244" s="59">
        <f>IFERROR(IF(OR(J2244=0,K2244=""),"",IF(E2244="Positivo",MIN(MAX(K2244/J2244,0),1.3),MIN(MAX(J2244/K2244,0),1.3))),"")</f>
        <v/>
      </c>
      <c r="M2244" s="59">
        <f>IFERROR(IF(OR(J2244=0,K2244=""),"",IF(E2244="Positivo",MAX(K2244/J2244,0),MAX(J2244/K2244,0))),"")</f>
        <v/>
      </c>
      <c r="N2244" t="inlineStr">
        <is>
          <t>%</t>
        </is>
      </c>
      <c r="O2244" t="inlineStr">
        <is>
          <t>%</t>
        </is>
      </c>
      <c r="P2244" t="n">
        <v>0</v>
      </c>
      <c r="Q2244" t="n">
        <v>0</v>
      </c>
      <c r="R2244">
        <f>A2244&amp;"-"&amp;YEAR(F2244)&amp;"-"&amp;IF(LEN(MONTH(F2244))=1,"0"&amp;MONTH(F2244),MONTH(F2244))&amp;"-"&amp;IF(LEN(DAY(F2244))=1,"0"&amp;DAY(F2244),DAY(F2244))</f>
        <v/>
      </c>
      <c r="S2244" t="inlineStr"/>
    </row>
    <row r="2245">
      <c r="A2245" t="n">
        <v>318</v>
      </c>
      <c r="B2245" t="inlineStr">
        <is>
          <t>Convenios, alianzas activas con actividades en los últimos 5 años</t>
        </is>
      </c>
      <c r="C2245" t="inlineStr">
        <is>
          <t>VISIBILIDAD NACIONAL E INTERNACIONAL</t>
        </is>
      </c>
      <c r="D2245" t="inlineStr">
        <is>
          <t>Anual</t>
        </is>
      </c>
      <c r="E2245" t="inlineStr">
        <is>
          <t>Positivo</t>
        </is>
      </c>
      <c r="F2245" s="128" t="n">
        <v>46022</v>
      </c>
      <c r="G2245">
        <f>YEAR(F2245)</f>
        <v/>
      </c>
      <c r="H2245">
        <f>PROPER(TEXT(F2245,"mmmm"))</f>
        <v/>
      </c>
      <c r="I2245">
        <f>IF(OR(H2245="Enero",H2245="Febrero",H2245="Marzo",H2245="Abril",H2245="Mayo",H2245="Junio"),G2245&amp;"-1",IF(OR(H2245="Julio",H2245="Agosto",H2245="Septiembre",H2245="Octubre",H2245="Noviembre",H2245="Diciembre"),G2245&amp;"-2"))</f>
        <v/>
      </c>
      <c r="J2245" t="n">
        <v>159</v>
      </c>
      <c r="K2245" t="n">
        <v>137</v>
      </c>
      <c r="L2245" s="59">
        <f>IFERROR(IF(OR(J2245=0,K2245=""),"",IF(E2245="Positivo",MIN(MAX(K2245/J2245,0),1.3),MIN(MAX(J2245/K2245,0),1.3))),"")</f>
        <v/>
      </c>
      <c r="M2245" s="59">
        <f>IFERROR(IF(OR(J2245=0,K2245=""),"",IF(E2245="Positivo",MAX(K2245/J2245,0),MAX(J2245/K2245,0))),"")</f>
        <v/>
      </c>
      <c r="N2245" t="inlineStr">
        <is>
          <t>%</t>
        </is>
      </c>
      <c r="O2245" t="inlineStr">
        <is>
          <t>%</t>
        </is>
      </c>
      <c r="P2245" t="n">
        <v>0</v>
      </c>
      <c r="Q2245" t="n">
        <v>0</v>
      </c>
      <c r="R2245">
        <f>A2245&amp;"-"&amp;YEAR(F2245)&amp;"-"&amp;IF(LEN(MONTH(F2245))=1,"0"&amp;MONTH(F2245),MONTH(F2245))&amp;"-"&amp;IF(LEN(DAY(F2245))=1,"0"&amp;DAY(F2245),DAY(F2245))</f>
        <v/>
      </c>
      <c r="S2245" t="inlineStr"/>
    </row>
    <row r="2246">
      <c r="A2246" t="n">
        <v>323</v>
      </c>
      <c r="B2246" t="inlineStr">
        <is>
          <t>Número de renovaciones de registro calificado</t>
        </is>
      </c>
      <c r="C2246" t="inlineStr">
        <is>
          <t>Creación, modificación y cierre de programas académicos</t>
        </is>
      </c>
      <c r="D2246" t="inlineStr">
        <is>
          <t>Semestral</t>
        </is>
      </c>
      <c r="E2246" t="inlineStr">
        <is>
          <t>Positivo</t>
        </is>
      </c>
      <c r="F2246" s="128" t="n">
        <v>46022</v>
      </c>
      <c r="G2246">
        <f>YEAR(F2246)</f>
        <v/>
      </c>
      <c r="H2246">
        <f>PROPER(TEXT(F2246,"mmmm"))</f>
        <v/>
      </c>
      <c r="I2246">
        <f>IF(OR(H2246="Enero",H2246="Febrero",H2246="Marzo",H2246="Abril",H2246="Mayo",H2246="Junio"),G2246&amp;"-1",IF(OR(H2246="Julio",H2246="Agosto",H2246="Septiembre",H2246="Octubre",H2246="Noviembre",H2246="Diciembre"),G2246&amp;"-2"))</f>
        <v/>
      </c>
      <c r="J2246" t="n">
        <v>6</v>
      </c>
      <c r="K2246" t="n">
        <v>6</v>
      </c>
      <c r="L2246" s="59">
        <f>IFERROR(IF(OR(J2246=0,K2246=""),"",IF(E2246="Positivo",MIN(MAX(K2246/J2246,0),1.3),MIN(MAX(J2246/K2246,0),1.3))),"")</f>
        <v/>
      </c>
      <c r="M2246" s="59">
        <f>IFERROR(IF(OR(J2246=0,K2246=""),"",IF(E2246="Positivo",MAX(K2246/J2246,0),MAX(J2246/K2246,0))),"")</f>
        <v/>
      </c>
      <c r="N2246" t="inlineStr">
        <is>
          <t>ENT</t>
        </is>
      </c>
      <c r="O2246" t="inlineStr">
        <is>
          <t>ENT</t>
        </is>
      </c>
      <c r="P2246" t="n">
        <v>0</v>
      </c>
      <c r="Q2246" t="n">
        <v>0</v>
      </c>
      <c r="R2246">
        <f>A2246&amp;"-"&amp;YEAR(F2246)&amp;"-"&amp;IF(LEN(MONTH(F2246))=1,"0"&amp;MONTH(F2246),MONTH(F2246))&amp;"-"&amp;IF(LEN(DAY(F2246))=1,"0"&amp;DAY(F2246),DAY(F2246))</f>
        <v/>
      </c>
      <c r="S2246" t="inlineStr"/>
    </row>
    <row r="2247">
      <c r="A2247" t="n">
        <v>324</v>
      </c>
      <c r="B2247" t="inlineStr">
        <is>
          <t>Número de programas nuevos radicados en el Ministerio de Educación</t>
        </is>
      </c>
      <c r="C2247" t="inlineStr">
        <is>
          <t>Creación, modificación y cierre de programas académicos</t>
        </is>
      </c>
      <c r="D2247" t="inlineStr">
        <is>
          <t>Semestral</t>
        </is>
      </c>
      <c r="E2247" t="inlineStr">
        <is>
          <t>Positivo</t>
        </is>
      </c>
      <c r="F2247" s="128" t="n">
        <v>46022</v>
      </c>
      <c r="G2247">
        <f>YEAR(F2247)</f>
        <v/>
      </c>
      <c r="H2247">
        <f>PROPER(TEXT(F2247,"mmmm"))</f>
        <v/>
      </c>
      <c r="I2247">
        <f>IF(OR(H2247="Enero",H2247="Febrero",H2247="Marzo",H2247="Abril",H2247="Mayo",H2247="Junio"),G2247&amp;"-1",IF(OR(H2247="Julio",H2247="Agosto",H2247="Septiembre",H2247="Octubre",H2247="Noviembre",H2247="Diciembre"),G2247&amp;"-2"))</f>
        <v/>
      </c>
      <c r="J2247" t="n">
        <v>1</v>
      </c>
      <c r="K2247" t="n">
        <v>2</v>
      </c>
      <c r="L2247" s="59">
        <f>IFERROR(IF(OR(J2247=0,K2247=""),"",IF(E2247="Positivo",MIN(MAX(K2247/J2247,0),1.3),MIN(MAX(J2247/K2247,0),1.3))),"")</f>
        <v/>
      </c>
      <c r="M2247" s="59">
        <f>IFERROR(IF(OR(J2247=0,K2247=""),"",IF(E2247="Positivo",MAX(K2247/J2247,0),MAX(J2247/K2247,0))),"")</f>
        <v/>
      </c>
      <c r="N2247" t="inlineStr">
        <is>
          <t>ENT</t>
        </is>
      </c>
      <c r="O2247" t="inlineStr">
        <is>
          <t>ENT</t>
        </is>
      </c>
      <c r="P2247" t="n">
        <v>0</v>
      </c>
      <c r="Q2247" t="n">
        <v>0</v>
      </c>
      <c r="R2247">
        <f>A2247&amp;"-"&amp;YEAR(F2247)&amp;"-"&amp;IF(LEN(MONTH(F2247))=1,"0"&amp;MONTH(F2247),MONTH(F2247))&amp;"-"&amp;IF(LEN(DAY(F2247))=1,"0"&amp;DAY(F2247),DAY(F2247))</f>
        <v/>
      </c>
      <c r="S2247" t="inlineStr"/>
    </row>
    <row r="2248">
      <c r="A2248" t="n">
        <v>325</v>
      </c>
      <c r="B2248" t="inlineStr">
        <is>
          <t>Número de programas nuevos con registro calificado aprobado - Metrica</t>
        </is>
      </c>
      <c r="C2248" t="inlineStr">
        <is>
          <t>Creación, modificación y cierre de programas académicos</t>
        </is>
      </c>
      <c r="D2248" t="inlineStr">
        <is>
          <t>Semestral</t>
        </is>
      </c>
      <c r="E2248" t="inlineStr">
        <is>
          <t>Positivo</t>
        </is>
      </c>
      <c r="F2248" s="128" t="n">
        <v>46022</v>
      </c>
      <c r="G2248">
        <f>YEAR(F2248)</f>
        <v/>
      </c>
      <c r="H2248">
        <f>PROPER(TEXT(F2248,"mmmm"))</f>
        <v/>
      </c>
      <c r="I2248">
        <f>IF(OR(H2248="Enero",H2248="Febrero",H2248="Marzo",H2248="Abril",H2248="Mayo",H2248="Junio"),G2248&amp;"-1",IF(OR(H2248="Julio",H2248="Agosto",H2248="Septiembre",H2248="Octubre",H2248="Noviembre",H2248="Diciembre"),G2248&amp;"-2"))</f>
        <v/>
      </c>
      <c r="J2248" t="n">
        <v>4</v>
      </c>
      <c r="K2248" t="n">
        <v>4</v>
      </c>
      <c r="N2248" t="inlineStr">
        <is>
          <t>ENT</t>
        </is>
      </c>
      <c r="O2248" t="inlineStr">
        <is>
          <t>ENT</t>
        </is>
      </c>
      <c r="P2248" t="n">
        <v>0</v>
      </c>
      <c r="Q2248" t="n">
        <v>0</v>
      </c>
      <c r="R2248">
        <f>A2248&amp;"-"&amp;YEAR(F2248)&amp;"-"&amp;IF(LEN(MONTH(F2248))=1,"0"&amp;MONTH(F2248),MONTH(F2248))&amp;"-"&amp;IF(LEN(DAY(F2248))=1,"0"&amp;DAY(F2248),DAY(F2248))</f>
        <v/>
      </c>
      <c r="S2248" t="inlineStr">
        <is>
          <t>Metrica</t>
        </is>
      </c>
    </row>
    <row r="2249">
      <c r="A2249" t="n">
        <v>326</v>
      </c>
      <c r="B2249" t="inlineStr">
        <is>
          <t>Número de informes de autoevaluación con fines de acreditación en alta calidad radicados- Metrica</t>
        </is>
      </c>
      <c r="C2249" t="inlineStr">
        <is>
          <t>Autoevaluación de programas académicos</t>
        </is>
      </c>
      <c r="D2249" t="inlineStr">
        <is>
          <t>Anual</t>
        </is>
      </c>
      <c r="E2249" t="inlineStr">
        <is>
          <t>Positivo</t>
        </is>
      </c>
      <c r="F2249" s="128" t="n">
        <v>45657</v>
      </c>
      <c r="G2249">
        <f>YEAR(F2249)</f>
        <v/>
      </c>
      <c r="H2249">
        <f>PROPER(TEXT(F2249,"mmmm"))</f>
        <v/>
      </c>
      <c r="I2249">
        <f>IF(OR(H2249="Enero",H2249="Febrero",H2249="Marzo",H2249="Abril",H2249="Mayo",H2249="Junio"),G2249&amp;"-1",IF(OR(H2249="Julio",H2249="Agosto",H2249="Septiembre",H2249="Octubre",H2249="Noviembre",H2249="Diciembre"),G2249&amp;"-2"))</f>
        <v/>
      </c>
      <c r="J2249" t="n">
        <v>0</v>
      </c>
      <c r="K2249" t="n">
        <v>0</v>
      </c>
      <c r="N2249" t="inlineStr">
        <is>
          <t>ENT</t>
        </is>
      </c>
      <c r="O2249" t="inlineStr">
        <is>
          <t>ENT</t>
        </is>
      </c>
      <c r="P2249" t="n">
        <v>0</v>
      </c>
      <c r="Q2249" t="n">
        <v>0</v>
      </c>
      <c r="R2249">
        <f>A2249&amp;"-"&amp;YEAR(F2249)&amp;"-"&amp;IF(LEN(MONTH(F2249))=1,"0"&amp;MONTH(F2249),MONTH(F2249))&amp;"-"&amp;IF(LEN(DAY(F2249))=1,"0"&amp;DAY(F2249),DAY(F2249))</f>
        <v/>
      </c>
      <c r="S2249" t="inlineStr">
        <is>
          <t>Metrica</t>
        </is>
      </c>
    </row>
    <row r="2250">
      <c r="A2250" t="n">
        <v>326</v>
      </c>
      <c r="B2250" t="inlineStr">
        <is>
          <t>Número de informes de autoevaluación con fines de acreditación en alta calidad radicados- Metrica</t>
        </is>
      </c>
      <c r="C2250" t="inlineStr">
        <is>
          <t>Autoevaluación de programas académicos</t>
        </is>
      </c>
      <c r="D2250" t="inlineStr">
        <is>
          <t>Anual</t>
        </is>
      </c>
      <c r="E2250" t="inlineStr">
        <is>
          <t>Positivo</t>
        </is>
      </c>
      <c r="F2250" s="128" t="n">
        <v>46022</v>
      </c>
      <c r="G2250">
        <f>YEAR(F2250)</f>
        <v/>
      </c>
      <c r="H2250">
        <f>PROPER(TEXT(F2250,"mmmm"))</f>
        <v/>
      </c>
      <c r="I2250">
        <f>IF(OR(H2250="Enero",H2250="Febrero",H2250="Marzo",H2250="Abril",H2250="Mayo",H2250="Junio"),G2250&amp;"-1",IF(OR(H2250="Julio",H2250="Agosto",H2250="Septiembre",H2250="Octubre",H2250="Noviembre",H2250="Diciembre"),G2250&amp;"-2"))</f>
        <v/>
      </c>
      <c r="J2250" t="n">
        <v>3</v>
      </c>
      <c r="K2250" t="n">
        <v>3</v>
      </c>
      <c r="N2250" t="inlineStr">
        <is>
          <t>ENT</t>
        </is>
      </c>
      <c r="O2250" t="inlineStr">
        <is>
          <t>ENT</t>
        </is>
      </c>
      <c r="P2250" t="n">
        <v>0</v>
      </c>
      <c r="Q2250" t="n">
        <v>0</v>
      </c>
      <c r="R2250">
        <f>A2250&amp;"-"&amp;YEAR(F2250)&amp;"-"&amp;IF(LEN(MONTH(F2250))=1,"0"&amp;MONTH(F2250),MONTH(F2250))&amp;"-"&amp;IF(LEN(DAY(F2250))=1,"0"&amp;DAY(F2250),DAY(F2250))</f>
        <v/>
      </c>
      <c r="S2250" t="inlineStr">
        <is>
          <t>Metrica</t>
        </is>
      </c>
    </row>
    <row r="2251">
      <c r="A2251" t="n">
        <v>327</v>
      </c>
      <c r="B2251" t="inlineStr">
        <is>
          <t>Número de programas con obtención de acreditación por primera vez- Metrica</t>
        </is>
      </c>
      <c r="C2251" t="inlineStr">
        <is>
          <t>Autoevaluación de programas académicos</t>
        </is>
      </c>
      <c r="D2251" t="inlineStr">
        <is>
          <t>Semestral</t>
        </is>
      </c>
      <c r="E2251" t="inlineStr">
        <is>
          <t>Positivo</t>
        </is>
      </c>
      <c r="F2251" s="128" t="n">
        <v>46022</v>
      </c>
      <c r="G2251">
        <f>YEAR(F2251)</f>
        <v/>
      </c>
      <c r="H2251">
        <f>PROPER(TEXT(F2251,"mmmm"))</f>
        <v/>
      </c>
      <c r="I2251">
        <f>IF(OR(H2251="Enero",H2251="Febrero",H2251="Marzo",H2251="Abril",H2251="Mayo",H2251="Junio"),G2251&amp;"-1",IF(OR(H2251="Julio",H2251="Agosto",H2251="Septiembre",H2251="Octubre",H2251="Noviembre",H2251="Diciembre"),G2251&amp;"-2"))</f>
        <v/>
      </c>
      <c r="J2251" t="n">
        <v>1</v>
      </c>
      <c r="K2251" t="n">
        <v>1</v>
      </c>
      <c r="N2251" t="inlineStr">
        <is>
          <t>ENT</t>
        </is>
      </c>
      <c r="O2251" t="inlineStr">
        <is>
          <t>ENT</t>
        </is>
      </c>
      <c r="P2251" t="n">
        <v>0</v>
      </c>
      <c r="Q2251" t="n">
        <v>0</v>
      </c>
      <c r="R2251">
        <f>A2251&amp;"-"&amp;YEAR(F2251)&amp;"-"&amp;IF(LEN(MONTH(F2251))=1,"0"&amp;MONTH(F2251),MONTH(F2251))&amp;"-"&amp;IF(LEN(DAY(F2251))=1,"0"&amp;DAY(F2251),DAY(F2251))</f>
        <v/>
      </c>
      <c r="S2251" t="inlineStr">
        <is>
          <t>Metrica</t>
        </is>
      </c>
    </row>
    <row r="2252">
      <c r="A2252" t="n">
        <v>332</v>
      </c>
      <c r="B2252" t="inlineStr">
        <is>
          <t>Índice de rotación</t>
        </is>
      </c>
      <c r="C2252" t="inlineStr">
        <is>
          <t>GESTIÓN Y DESARROLLO DEL TALENTO HUMANO</t>
        </is>
      </c>
      <c r="D2252" t="inlineStr">
        <is>
          <t>Semestral</t>
        </is>
      </c>
      <c r="E2252" t="inlineStr">
        <is>
          <t>Negativo</t>
        </is>
      </c>
      <c r="F2252" s="128" t="n">
        <v>46022</v>
      </c>
      <c r="G2252">
        <f>YEAR(F2252)</f>
        <v/>
      </c>
      <c r="H2252">
        <f>PROPER(TEXT(F2252,"mmmm"))</f>
        <v/>
      </c>
      <c r="I2252">
        <f>IF(OR(H2252="Enero",H2252="Febrero",H2252="Marzo",H2252="Abril",H2252="Mayo",H2252="Junio"),G2252&amp;"-1",IF(OR(H2252="Julio",H2252="Agosto",H2252="Septiembre",H2252="Octubre",H2252="Noviembre",H2252="Diciembre"),G2252&amp;"-2"))</f>
        <v/>
      </c>
      <c r="J2252" t="n">
        <v>1.18</v>
      </c>
      <c r="K2252" t="n">
        <v>0.93</v>
      </c>
      <c r="L2252" s="59">
        <f>IFERROR(IF(OR(J2252=0,K2252=""),"",IF(E2252="Positivo",MIN(MAX(K2252/J2252,0),1.3),MIN(MAX(J2252/K2252,0),1.3))),"")</f>
        <v/>
      </c>
      <c r="M2252" s="59">
        <f>IFERROR(IF(OR(J2252=0,K2252=""),"",IF(E2252="Positivo",MAX(K2252/J2252,0),MAX(J2252/K2252,0))),"")</f>
        <v/>
      </c>
      <c r="N2252" t="inlineStr">
        <is>
          <t>DEC</t>
        </is>
      </c>
      <c r="O2252" t="inlineStr">
        <is>
          <t>DEC</t>
        </is>
      </c>
      <c r="P2252" t="n">
        <v>2</v>
      </c>
      <c r="Q2252" t="n">
        <v>2</v>
      </c>
      <c r="R2252">
        <f>A2252&amp;"-"&amp;YEAR(F2252)&amp;"-"&amp;IF(LEN(MONTH(F2252))=1,"0"&amp;MONTH(F2252),MONTH(F2252))&amp;"-"&amp;IF(LEN(DAY(F2252))=1,"0"&amp;DAY(F2252),DAY(F2252))</f>
        <v/>
      </c>
      <c r="S2252" t="inlineStr"/>
    </row>
    <row r="2253">
      <c r="A2253" t="n">
        <v>334</v>
      </c>
      <c r="B2253" t="inlineStr">
        <is>
          <t>Resultado de la evaluación 360 (evaluación por competencias)</t>
        </is>
      </c>
      <c r="C2253" t="inlineStr">
        <is>
          <t>GESTIÓN Y DESARROLLO DEL TALENTO HUMANO</t>
        </is>
      </c>
      <c r="D2253" t="inlineStr">
        <is>
          <t>Anual</t>
        </is>
      </c>
      <c r="E2253" t="inlineStr">
        <is>
          <t>Positivo</t>
        </is>
      </c>
      <c r="F2253" s="128" t="n">
        <v>46022</v>
      </c>
      <c r="G2253">
        <f>YEAR(F2253)</f>
        <v/>
      </c>
      <c r="H2253">
        <f>PROPER(TEXT(F2253,"mmmm"))</f>
        <v/>
      </c>
      <c r="I2253">
        <f>IF(OR(H2253="Enero",H2253="Febrero",H2253="Marzo",H2253="Abril",H2253="Mayo",H2253="Junio"),G2253&amp;"-1",IF(OR(H2253="Julio",H2253="Agosto",H2253="Septiembre",H2253="Octubre",H2253="Noviembre",H2253="Diciembre"),G2253&amp;"-2"))</f>
        <v/>
      </c>
      <c r="J2253" t="n">
        <v>89</v>
      </c>
      <c r="K2253" t="n">
        <v>90.09999999999999</v>
      </c>
      <c r="L2253" s="59">
        <f>IFERROR(IF(OR(J2253=0,K2253=""),"",IF(E2253="Positivo",MIN(MAX(K2253/J2253,0),1.3),MIN(MAX(J2253/K2253,0),1.3))),"")</f>
        <v/>
      </c>
      <c r="M2253" s="59">
        <f>IFERROR(IF(OR(J2253=0,K2253=""),"",IF(E2253="Positivo",MAX(K2253/J2253,0),MAX(J2253/K2253,0))),"")</f>
        <v/>
      </c>
      <c r="N2253" t="inlineStr">
        <is>
          <t>ENT</t>
        </is>
      </c>
      <c r="O2253" t="inlineStr">
        <is>
          <t>DEC</t>
        </is>
      </c>
      <c r="P2253" t="n">
        <v>0</v>
      </c>
      <c r="Q2253" t="n">
        <v>1</v>
      </c>
      <c r="R2253">
        <f>A2253&amp;"-"&amp;YEAR(F2253)&amp;"-"&amp;IF(LEN(MONTH(F2253))=1,"0"&amp;MONTH(F2253),MONTH(F2253))&amp;"-"&amp;IF(LEN(DAY(F2253))=1,"0"&amp;DAY(F2253),DAY(F2253))</f>
        <v/>
      </c>
      <c r="S2253" t="inlineStr"/>
    </row>
    <row r="2254">
      <c r="A2254" t="n">
        <v>336</v>
      </c>
      <c r="B2254" t="inlineStr">
        <is>
          <t>Materiales bibliográficos en formato físico con estado de perdida</t>
        </is>
      </c>
      <c r="C2254" t="inlineStr">
        <is>
          <t>Biblioteca Institucional</t>
        </is>
      </c>
      <c r="D2254" t="inlineStr">
        <is>
          <t>Anual</t>
        </is>
      </c>
      <c r="E2254" t="inlineStr">
        <is>
          <t>Negativo</t>
        </is>
      </c>
      <c r="F2254" s="128" t="n">
        <v>45291</v>
      </c>
      <c r="G2254">
        <f>YEAR(F2254)</f>
        <v/>
      </c>
      <c r="H2254">
        <f>PROPER(TEXT(F2254,"mmmm"))</f>
        <v/>
      </c>
      <c r="I2254">
        <f>IF(OR(H2254="Enero",H2254="Febrero",H2254="Marzo",H2254="Abril",H2254="Mayo",H2254="Junio"),G2254&amp;"-1",IF(OR(H2254="Julio",H2254="Agosto",H2254="Septiembre",H2254="Octubre",H2254="Noviembre",H2254="Diciembre"),G2254&amp;"-2"))</f>
        <v/>
      </c>
      <c r="J2254" t="n">
        <v>2</v>
      </c>
      <c r="K2254" t="n">
        <v>1.742198218602321</v>
      </c>
      <c r="L2254" s="59">
        <f>IFERROR(IF(OR(J2254=0,K2254=""),"",IF(E2254="Positivo",MIN(MAX(K2254/J2254,0),1.3),MIN(MAX(J2254/K2254,0),1.3))),"")</f>
        <v/>
      </c>
      <c r="M2254" s="59">
        <f>IFERROR(IF(OR(J2254=0,K2254=""),"",IF(E2254="Positivo",MAX(K2254/J2254,0),MAX(J2254/K2254,0))),"")</f>
        <v/>
      </c>
      <c r="N2254" t="inlineStr">
        <is>
          <t>%</t>
        </is>
      </c>
      <c r="O2254" t="inlineStr">
        <is>
          <t>%</t>
        </is>
      </c>
      <c r="P2254" t="n">
        <v>0</v>
      </c>
      <c r="Q2254" t="n">
        <v>0</v>
      </c>
      <c r="R2254">
        <f>A2254&amp;"-"&amp;YEAR(F2254)&amp;"-"&amp;IF(LEN(MONTH(F2254))=1,"0"&amp;MONTH(F2254),MONTH(F2254))&amp;"-"&amp;IF(LEN(DAY(F2254))=1,"0"&amp;DAY(F2254),DAY(F2254))</f>
        <v/>
      </c>
      <c r="S2254" t="inlineStr"/>
    </row>
    <row r="2255">
      <c r="A2255" t="n">
        <v>336</v>
      </c>
      <c r="B2255" t="inlineStr">
        <is>
          <t>Materiales bibliográficos en formato físico con estado de perdida</t>
        </is>
      </c>
      <c r="C2255" t="inlineStr">
        <is>
          <t>Biblioteca Institucional</t>
        </is>
      </c>
      <c r="D2255" t="inlineStr">
        <is>
          <t>Anual</t>
        </is>
      </c>
      <c r="E2255" t="inlineStr">
        <is>
          <t>Negativo</t>
        </is>
      </c>
      <c r="F2255" s="128" t="n">
        <v>46022</v>
      </c>
      <c r="G2255">
        <f>YEAR(F2255)</f>
        <v/>
      </c>
      <c r="H2255">
        <f>PROPER(TEXT(F2255,"mmmm"))</f>
        <v/>
      </c>
      <c r="I2255">
        <f>IF(OR(H2255="Enero",H2255="Febrero",H2255="Marzo",H2255="Abril",H2255="Mayo",H2255="Junio"),G2255&amp;"-1",IF(OR(H2255="Julio",H2255="Agosto",H2255="Septiembre",H2255="Octubre",H2255="Noviembre",H2255="Diciembre"),G2255&amp;"-2"))</f>
        <v/>
      </c>
      <c r="J2255" t="n">
        <v>2</v>
      </c>
      <c r="K2255" t="n">
        <v>0.36</v>
      </c>
      <c r="L2255" s="59">
        <f>IFERROR(IF(OR(J2255=0,K2255=""),"",IF(E2255="Positivo",MIN(MAX(K2255/J2255,0),1.3),MIN(MAX(J2255/K2255,0),1.3))),"")</f>
        <v/>
      </c>
      <c r="M2255" s="59">
        <f>IFERROR(IF(OR(J2255=0,K2255=""),"",IF(E2255="Positivo",MAX(K2255/J2255,0),MAX(J2255/K2255,0))),"")</f>
        <v/>
      </c>
      <c r="N2255" t="inlineStr">
        <is>
          <t>%</t>
        </is>
      </c>
      <c r="O2255" t="inlineStr">
        <is>
          <t>%</t>
        </is>
      </c>
      <c r="P2255" t="n">
        <v>0</v>
      </c>
      <c r="Q2255" t="n">
        <v>0</v>
      </c>
      <c r="R2255">
        <f>A2255&amp;"-"&amp;YEAR(F2255)&amp;"-"&amp;IF(LEN(MONTH(F2255))=1,"0"&amp;MONTH(F2255),MONTH(F2255))&amp;"-"&amp;IF(LEN(DAY(F2255))=1,"0"&amp;DAY(F2255),DAY(F2255))</f>
        <v/>
      </c>
      <c r="S2255" t="inlineStr"/>
    </row>
    <row r="2256">
      <c r="A2256" t="n">
        <v>337</v>
      </c>
      <c r="B2256" t="inlineStr">
        <is>
          <t>Número de programas con renovación de acreditación en alta calidad - Metrica</t>
        </is>
      </c>
      <c r="C2256" t="inlineStr">
        <is>
          <t>Autoevaluación de programas académicos</t>
        </is>
      </c>
      <c r="D2256" t="inlineStr">
        <is>
          <t>Semestral</t>
        </is>
      </c>
      <c r="E2256" t="inlineStr">
        <is>
          <t>Positivo</t>
        </is>
      </c>
      <c r="F2256" s="128" t="n">
        <v>45107</v>
      </c>
      <c r="G2256">
        <f>YEAR(F2256)</f>
        <v/>
      </c>
      <c r="H2256">
        <f>PROPER(TEXT(F2256,"mmmm"))</f>
        <v/>
      </c>
      <c r="I2256">
        <f>IF(OR(H2256="Enero",H2256="Febrero",H2256="Marzo",H2256="Abril",H2256="Mayo",H2256="Junio"),G2256&amp;"-1",IF(OR(H2256="Julio",H2256="Agosto",H2256="Septiembre",H2256="Octubre",H2256="Noviembre",H2256="Diciembre"),G2256&amp;"-2"))</f>
        <v/>
      </c>
      <c r="J2256" t="n">
        <v>0</v>
      </c>
      <c r="K2256" t="n">
        <v>0</v>
      </c>
      <c r="N2256" t="n">
        <v/>
      </c>
      <c r="O2256" t="n">
        <v/>
      </c>
      <c r="P2256" t="n">
        <v>0</v>
      </c>
      <c r="Q2256" t="n">
        <v>0</v>
      </c>
      <c r="R2256">
        <f>A2256&amp;"-"&amp;YEAR(F2256)&amp;"-"&amp;IF(LEN(MONTH(F2256))=1,"0"&amp;MONTH(F2256),MONTH(F2256))&amp;"-"&amp;IF(LEN(DAY(F2256))=1,"0"&amp;DAY(F2256),DAY(F2256))</f>
        <v/>
      </c>
      <c r="S2256" t="inlineStr">
        <is>
          <t>Metrica</t>
        </is>
      </c>
    </row>
    <row r="2257" customFormat="1" s="2">
      <c r="A2257" t="n">
        <v>337</v>
      </c>
      <c r="B2257" t="inlineStr">
        <is>
          <t>Número de programas con renovación de acreditación en alta calidad - Metrica</t>
        </is>
      </c>
      <c r="C2257" t="inlineStr">
        <is>
          <t>Autoevaluación de programas académicos</t>
        </is>
      </c>
      <c r="D2257" t="inlineStr">
        <is>
          <t>Semestral</t>
        </is>
      </c>
      <c r="E2257" t="inlineStr">
        <is>
          <t>Positivo</t>
        </is>
      </c>
      <c r="F2257" s="128" t="n">
        <v>45657</v>
      </c>
      <c r="G2257">
        <f>YEAR(F2257)</f>
        <v/>
      </c>
      <c r="H2257">
        <f>PROPER(TEXT(F2257,"mmmm"))</f>
        <v/>
      </c>
      <c r="I2257">
        <f>IF(OR(H2257="Enero",H2257="Febrero",H2257="Marzo",H2257="Abril",H2257="Mayo",H2257="Junio"),G2257&amp;"-1",IF(OR(H2257="Julio",H2257="Agosto",H2257="Septiembre",H2257="Octubre",H2257="Noviembre",H2257="Diciembre"),G2257&amp;"-2"))</f>
        <v/>
      </c>
      <c r="J2257" t="n">
        <v>0</v>
      </c>
      <c r="K2257" t="n">
        <v>0</v>
      </c>
      <c r="N2257" t="n">
        <v/>
      </c>
      <c r="O2257" t="n">
        <v/>
      </c>
      <c r="P2257" t="n">
        <v>0</v>
      </c>
      <c r="Q2257" t="n">
        <v>0</v>
      </c>
      <c r="R2257">
        <f>A2257&amp;"-"&amp;YEAR(F2257)&amp;"-"&amp;IF(LEN(MONTH(F2257))=1,"0"&amp;MONTH(F2257),MONTH(F2257))&amp;"-"&amp;IF(LEN(DAY(F2257))=1,"0"&amp;DAY(F2257),DAY(F2257))</f>
        <v/>
      </c>
      <c r="S2257" t="inlineStr">
        <is>
          <t>Metrica</t>
        </is>
      </c>
    </row>
    <row r="2258" customFormat="1" s="2">
      <c r="A2258" t="n">
        <v>337</v>
      </c>
      <c r="B2258" t="inlineStr">
        <is>
          <t>Número de programas con renovación de acreditación en alta calidad - Metrica</t>
        </is>
      </c>
      <c r="C2258" t="inlineStr">
        <is>
          <t>Autoevaluación de programas académicos</t>
        </is>
      </c>
      <c r="D2258" t="inlineStr">
        <is>
          <t>Semestral</t>
        </is>
      </c>
      <c r="E2258" t="inlineStr">
        <is>
          <t>Positivo</t>
        </is>
      </c>
      <c r="F2258" s="128" t="n">
        <v>45838</v>
      </c>
      <c r="G2258">
        <f>YEAR(F2258)</f>
        <v/>
      </c>
      <c r="H2258">
        <f>PROPER(TEXT(F2258,"mmmm"))</f>
        <v/>
      </c>
      <c r="I2258">
        <f>IF(OR(H2258="Enero",H2258="Febrero",H2258="Marzo",H2258="Abril",H2258="Mayo",H2258="Junio"),G2258&amp;"-1",IF(OR(H2258="Julio",H2258="Agosto",H2258="Septiembre",H2258="Octubre",H2258="Noviembre",H2258="Diciembre"),G2258&amp;"-2"))</f>
        <v/>
      </c>
      <c r="J2258" t="n">
        <v>0</v>
      </c>
      <c r="K2258" t="n">
        <v>0</v>
      </c>
      <c r="N2258" t="n">
        <v/>
      </c>
      <c r="O2258" t="n">
        <v/>
      </c>
      <c r="P2258" t="n">
        <v>0</v>
      </c>
      <c r="Q2258" t="n">
        <v>0</v>
      </c>
      <c r="R2258">
        <f>A2258&amp;"-"&amp;YEAR(F2258)&amp;"-"&amp;IF(LEN(MONTH(F2258))=1,"0"&amp;MONTH(F2258),MONTH(F2258))&amp;"-"&amp;IF(LEN(DAY(F2258))=1,"0"&amp;DAY(F2258),DAY(F2258))</f>
        <v/>
      </c>
      <c r="S2258" t="inlineStr">
        <is>
          <t>Metrica</t>
        </is>
      </c>
    </row>
    <row r="2259" customFormat="1" s="2">
      <c r="A2259" t="n">
        <v>337</v>
      </c>
      <c r="B2259" t="inlineStr">
        <is>
          <t>Número de programas con renovación de acreditación en alta calidad - Metrica</t>
        </is>
      </c>
      <c r="C2259" t="inlineStr">
        <is>
          <t>Autoevaluación de programas académicos</t>
        </is>
      </c>
      <c r="D2259" t="inlineStr">
        <is>
          <t>Semestral</t>
        </is>
      </c>
      <c r="E2259" t="inlineStr">
        <is>
          <t>Positivo</t>
        </is>
      </c>
      <c r="F2259" s="128" t="n">
        <v>46022</v>
      </c>
      <c r="G2259">
        <f>YEAR(F2259)</f>
        <v/>
      </c>
      <c r="H2259">
        <f>PROPER(TEXT(F2259,"mmmm"))</f>
        <v/>
      </c>
      <c r="I2259">
        <f>IF(OR(H2259="Enero",H2259="Febrero",H2259="Marzo",H2259="Abril",H2259="Mayo",H2259="Junio"),G2259&amp;"-1",IF(OR(H2259="Julio",H2259="Agosto",H2259="Septiembre",H2259="Octubre",H2259="Noviembre",H2259="Diciembre"),G2259&amp;"-2"))</f>
        <v/>
      </c>
      <c r="J2259" t="n">
        <v>0</v>
      </c>
      <c r="K2259" t="n">
        <v>0</v>
      </c>
      <c r="N2259" t="n">
        <v/>
      </c>
      <c r="O2259" t="n">
        <v/>
      </c>
      <c r="P2259" t="n">
        <v>0</v>
      </c>
      <c r="Q2259" t="n">
        <v>0</v>
      </c>
      <c r="R2259">
        <f>A2259&amp;"-"&amp;YEAR(F2259)&amp;"-"&amp;IF(LEN(MONTH(F2259))=1,"0"&amp;MONTH(F2259),MONTH(F2259))&amp;"-"&amp;IF(LEN(DAY(F2259))=1,"0"&amp;DAY(F2259),DAY(F2259))</f>
        <v/>
      </c>
      <c r="S2259" t="inlineStr">
        <is>
          <t>Metrica</t>
        </is>
      </c>
    </row>
    <row r="2260" customFormat="1" s="2">
      <c r="A2260" t="n">
        <v>338</v>
      </c>
      <c r="B2260" t="inlineStr">
        <is>
          <t>Número de programas con condiciones iniciales aprobadas (indicador externo)- Metrica</t>
        </is>
      </c>
      <c r="C2260" t="inlineStr">
        <is>
          <t>Autoevaluación de programas académicos</t>
        </is>
      </c>
      <c r="D2260" t="inlineStr">
        <is>
          <t>Semestral</t>
        </is>
      </c>
      <c r="E2260" t="inlineStr">
        <is>
          <t>Positivo</t>
        </is>
      </c>
      <c r="F2260" s="128" t="n">
        <v>45291</v>
      </c>
      <c r="G2260">
        <f>YEAR(F2260)</f>
        <v/>
      </c>
      <c r="H2260">
        <f>PROPER(TEXT(F2260,"mmmm"))</f>
        <v/>
      </c>
      <c r="I2260">
        <f>IF(OR(H2260="Enero",H2260="Febrero",H2260="Marzo",H2260="Abril",H2260="Mayo",H2260="Junio"),G2260&amp;"-1",IF(OR(H2260="Julio",H2260="Agosto",H2260="Septiembre",H2260="Octubre",H2260="Noviembre",H2260="Diciembre"),G2260&amp;"-2"))</f>
        <v/>
      </c>
      <c r="J2260" t="n">
        <v>0</v>
      </c>
      <c r="N2260" t="inlineStr">
        <is>
          <t>ENT</t>
        </is>
      </c>
      <c r="O2260" t="inlineStr">
        <is>
          <t>No Aplica</t>
        </is>
      </c>
      <c r="P2260" t="n">
        <v>0</v>
      </c>
      <c r="Q2260" t="n">
        <v>0</v>
      </c>
      <c r="R2260">
        <f>A2260&amp;"-"&amp;YEAR(F2260)&amp;"-"&amp;IF(LEN(MONTH(F2260))=1,"0"&amp;MONTH(F2260),MONTH(F2260))&amp;"-"&amp;IF(LEN(DAY(F2260))=1,"0"&amp;DAY(F2260),DAY(F2260))</f>
        <v/>
      </c>
      <c r="S2260" t="inlineStr">
        <is>
          <t>Metrica</t>
        </is>
      </c>
    </row>
    <row r="2261" customFormat="1" s="2">
      <c r="A2261" t="n">
        <v>338</v>
      </c>
      <c r="B2261" t="inlineStr">
        <is>
          <t>Número de programas con condiciones iniciales aprobadas (indicador externo)- Metrica</t>
        </is>
      </c>
      <c r="C2261" t="inlineStr">
        <is>
          <t>Autoevaluación de programas académicos</t>
        </is>
      </c>
      <c r="D2261" t="inlineStr">
        <is>
          <t>Semestral</t>
        </is>
      </c>
      <c r="E2261" t="inlineStr">
        <is>
          <t>Positivo</t>
        </is>
      </c>
      <c r="F2261" s="128" t="n">
        <v>45657</v>
      </c>
      <c r="G2261">
        <f>YEAR(F2261)</f>
        <v/>
      </c>
      <c r="H2261">
        <f>PROPER(TEXT(F2261,"mmmm"))</f>
        <v/>
      </c>
      <c r="I2261">
        <f>IF(OR(H2261="Enero",H2261="Febrero",H2261="Marzo",H2261="Abril",H2261="Mayo",H2261="Junio"),G2261&amp;"-1",IF(OR(H2261="Julio",H2261="Agosto",H2261="Septiembre",H2261="Octubre",H2261="Noviembre",H2261="Diciembre"),G2261&amp;"-2"))</f>
        <v/>
      </c>
      <c r="J2261" t="n">
        <v>0</v>
      </c>
      <c r="K2261" t="n">
        <v>0</v>
      </c>
      <c r="N2261" t="inlineStr">
        <is>
          <t>ENT</t>
        </is>
      </c>
      <c r="O2261" t="inlineStr">
        <is>
          <t>ENT</t>
        </is>
      </c>
      <c r="P2261" t="n">
        <v>0</v>
      </c>
      <c r="Q2261" t="n">
        <v>0</v>
      </c>
      <c r="R2261">
        <f>A2261&amp;"-"&amp;YEAR(F2261)&amp;"-"&amp;IF(LEN(MONTH(F2261))=1,"0"&amp;MONTH(F2261),MONTH(F2261))&amp;"-"&amp;IF(LEN(DAY(F2261))=1,"0"&amp;DAY(F2261),DAY(F2261))</f>
        <v/>
      </c>
      <c r="S2261" t="inlineStr">
        <is>
          <t>Metrica</t>
        </is>
      </c>
    </row>
    <row r="2262" customFormat="1" s="2">
      <c r="A2262" t="n">
        <v>338</v>
      </c>
      <c r="B2262" t="inlineStr">
        <is>
          <t>Número de programas con condiciones iniciales aprobadas (indicador externo)- Metrica</t>
        </is>
      </c>
      <c r="C2262" t="inlineStr">
        <is>
          <t>Autoevaluación de programas académicos</t>
        </is>
      </c>
      <c r="D2262" t="inlineStr">
        <is>
          <t>Semestral</t>
        </is>
      </c>
      <c r="E2262" t="inlineStr">
        <is>
          <t>Positivo</t>
        </is>
      </c>
      <c r="F2262" s="128" t="n">
        <v>46022</v>
      </c>
      <c r="G2262">
        <f>YEAR(F2262)</f>
        <v/>
      </c>
      <c r="H2262">
        <f>PROPER(TEXT(F2262,"mmmm"))</f>
        <v/>
      </c>
      <c r="I2262">
        <f>IF(OR(H2262="Enero",H2262="Febrero",H2262="Marzo",H2262="Abril",H2262="Mayo",H2262="Junio"),G2262&amp;"-1",IF(OR(H2262="Julio",H2262="Agosto",H2262="Septiembre",H2262="Octubre",H2262="Noviembre",H2262="Diciembre"),G2262&amp;"-2"))</f>
        <v/>
      </c>
      <c r="J2262" t="n">
        <v>2</v>
      </c>
      <c r="K2262" t="n">
        <v>2</v>
      </c>
      <c r="N2262" t="inlineStr">
        <is>
          <t>ENT</t>
        </is>
      </c>
      <c r="O2262" t="inlineStr">
        <is>
          <t>ENT</t>
        </is>
      </c>
      <c r="P2262" t="n">
        <v>0</v>
      </c>
      <c r="Q2262" t="n">
        <v>0</v>
      </c>
      <c r="R2262">
        <f>A2262&amp;"-"&amp;YEAR(F2262)&amp;"-"&amp;IF(LEN(MONTH(F2262))=1,"0"&amp;MONTH(F2262),MONTH(F2262))&amp;"-"&amp;IF(LEN(DAY(F2262))=1,"0"&amp;DAY(F2262),DAY(F2262))</f>
        <v/>
      </c>
      <c r="S2262" t="inlineStr">
        <is>
          <t>Metrica</t>
        </is>
      </c>
    </row>
    <row r="2263" customFormat="1" s="2">
      <c r="A2263" t="n">
        <v>339</v>
      </c>
      <c r="B2263" t="inlineStr">
        <is>
          <t>Programas acreditables acreditados Sede Bogotá</t>
        </is>
      </c>
      <c r="C2263" t="inlineStr">
        <is>
          <t>Autoevaluación institucional</t>
        </is>
      </c>
      <c r="D2263" t="inlineStr">
        <is>
          <t>Anual</t>
        </is>
      </c>
      <c r="E2263" t="inlineStr">
        <is>
          <t>Positivo</t>
        </is>
      </c>
      <c r="F2263" s="128" t="n">
        <v>46022</v>
      </c>
      <c r="G2263">
        <f>YEAR(F2263)</f>
        <v/>
      </c>
      <c r="H2263">
        <f>PROPER(TEXT(F2263,"mmmm"))</f>
        <v/>
      </c>
      <c r="I2263">
        <f>IF(OR(H2263="Enero",H2263="Febrero",H2263="Marzo",H2263="Abril",H2263="Mayo",H2263="Junio"),G2263&amp;"-1",IF(OR(H2263="Julio",H2263="Agosto",H2263="Septiembre",H2263="Octubre",H2263="Noviembre",H2263="Diciembre"),G2263&amp;"-2"))</f>
        <v/>
      </c>
      <c r="J2263" t="n">
        <v>30</v>
      </c>
      <c r="K2263" t="n">
        <v>35.29</v>
      </c>
      <c r="L2263" s="59">
        <f>IFERROR(IF(OR(J2263=0,K2263=""),"",IF(E2263="Positivo",MIN(MAX(K2263/J2263,0),1.3),MIN(MAX(J2263/K2263,0),1.3))),"")</f>
        <v/>
      </c>
      <c r="M2263" s="59">
        <f>IFERROR(IF(OR(J2263=0,K2263=""),"",IF(E2263="Positivo",MAX(K2263/J2263,0),MAX(J2263/K2263,0))),"")</f>
        <v/>
      </c>
      <c r="N2263" t="inlineStr">
        <is>
          <t>%</t>
        </is>
      </c>
      <c r="O2263" t="inlineStr">
        <is>
          <t>%</t>
        </is>
      </c>
      <c r="P2263" t="n">
        <v>0</v>
      </c>
      <c r="Q2263" t="n">
        <v>1</v>
      </c>
      <c r="R2263">
        <f>A2263&amp;"-"&amp;YEAR(F2263)&amp;"-"&amp;IF(LEN(MONTH(F2263))=1,"0"&amp;MONTH(F2263),MONTH(F2263))&amp;"-"&amp;IF(LEN(DAY(F2263))=1,"0"&amp;DAY(F2263),DAY(F2263))</f>
        <v/>
      </c>
      <c r="S2263" t="inlineStr"/>
    </row>
    <row r="2264">
      <c r="A2264" t="n">
        <v>341</v>
      </c>
      <c r="B2264" t="inlineStr">
        <is>
          <t>Eficiencia en la reducción de costos en la gestión del abastecimiento</t>
        </is>
      </c>
      <c r="C2264" t="inlineStr">
        <is>
          <t>GESTIÓN DE ABASTECIMIENTO</t>
        </is>
      </c>
      <c r="D2264" t="inlineStr">
        <is>
          <t>Semestral</t>
        </is>
      </c>
      <c r="E2264" t="inlineStr">
        <is>
          <t>Positivo</t>
        </is>
      </c>
      <c r="F2264" s="128" t="n">
        <v>46022</v>
      </c>
      <c r="G2264">
        <f>YEAR(F2264)</f>
        <v/>
      </c>
      <c r="H2264">
        <f>PROPER(TEXT(F2264,"mmmm"))</f>
        <v/>
      </c>
      <c r="I2264">
        <f>IF(OR(H2264="Enero",H2264="Febrero",H2264="Marzo",H2264="Abril",H2264="Mayo",H2264="Junio"),G2264&amp;"-1",IF(OR(H2264="Julio",H2264="Agosto",H2264="Septiembre",H2264="Octubre",H2264="Noviembre",H2264="Diciembre"),G2264&amp;"-2"))</f>
        <v/>
      </c>
      <c r="J2264" t="n">
        <v>900000000</v>
      </c>
      <c r="K2264" t="n">
        <v>923878000</v>
      </c>
      <c r="L2264" s="59">
        <f>IFERROR(IF(OR(J2264=0,K2264=""),"",IF(E2264="Positivo",MIN(MAX(K2264/J2264,0),1.3),MIN(MAX(J2264/K2264,0),1.3))),"")</f>
        <v/>
      </c>
      <c r="M2264" s="59">
        <f>IFERROR(IF(OR(J2264=0,K2264=""),"",IF(E2264="Positivo",MAX(K2264/J2264,0),MAX(J2264/K2264,0))),"")</f>
        <v/>
      </c>
      <c r="N2264" t="inlineStr">
        <is>
          <t>$</t>
        </is>
      </c>
      <c r="O2264" t="inlineStr">
        <is>
          <t>$</t>
        </is>
      </c>
      <c r="P2264" t="n">
        <v>0</v>
      </c>
      <c r="Q2264" t="n">
        <v>0</v>
      </c>
      <c r="R2264">
        <f>A2264&amp;"-"&amp;YEAR(F2264)&amp;"-"&amp;IF(LEN(MONTH(F2264))=1,"0"&amp;MONTH(F2264),MONTH(F2264))&amp;"-"&amp;IF(LEN(DAY(F2264))=1,"0"&amp;DAY(F2264),DAY(F2264))</f>
        <v/>
      </c>
      <c r="S2264" t="inlineStr"/>
    </row>
    <row r="2265">
      <c r="A2265" t="n">
        <v>344</v>
      </c>
      <c r="B2265" t="inlineStr">
        <is>
          <t>Cumplimiento del plan de Inducción institucional</t>
        </is>
      </c>
      <c r="C2265" t="inlineStr">
        <is>
          <t>GESTIÓN Y DESARROLLO DEL TALENTO HUMANO</t>
        </is>
      </c>
      <c r="D2265" t="inlineStr">
        <is>
          <t>Semestral</t>
        </is>
      </c>
      <c r="E2265" t="inlineStr">
        <is>
          <t>Positivo</t>
        </is>
      </c>
      <c r="F2265" s="128" t="n">
        <v>46022</v>
      </c>
      <c r="G2265">
        <f>YEAR(F2265)</f>
        <v/>
      </c>
      <c r="H2265">
        <f>PROPER(TEXT(F2265,"mmmm"))</f>
        <v/>
      </c>
      <c r="I2265">
        <f>IF(OR(H2265="Enero",H2265="Febrero",H2265="Marzo",H2265="Abril",H2265="Mayo",H2265="Junio"),G2265&amp;"-1",IF(OR(H2265="Julio",H2265="Agosto",H2265="Septiembre",H2265="Octubre",H2265="Noviembre",H2265="Diciembre"),G2265&amp;"-2"))</f>
        <v/>
      </c>
      <c r="J2265" t="n">
        <v>103</v>
      </c>
      <c r="K2265" t="n">
        <v>103</v>
      </c>
      <c r="L2265" s="59">
        <f>IFERROR(IF(OR(J2265=0,K2265=""),"",IF(E2265="Positivo",MIN(MAX(K2265/J2265,0),1.3),MIN(MAX(J2265/K2265,0),1.3))),"")</f>
        <v/>
      </c>
      <c r="M2265" s="59">
        <f>IFERROR(IF(OR(J2265=0,K2265=""),"",IF(E2265="Positivo",MAX(K2265/J2265,0),MAX(J2265/K2265,0))),"")</f>
        <v/>
      </c>
      <c r="N2265" t="inlineStr">
        <is>
          <t>%</t>
        </is>
      </c>
      <c r="O2265" t="inlineStr">
        <is>
          <t>%</t>
        </is>
      </c>
      <c r="P2265" t="n">
        <v>0</v>
      </c>
      <c r="Q2265" t="n">
        <v>0</v>
      </c>
      <c r="R2265">
        <f>A2265&amp;"-"&amp;YEAR(F2265)&amp;"-"&amp;IF(LEN(MONTH(F2265))=1,"0"&amp;MONTH(F2265),MONTH(F2265))&amp;"-"&amp;IF(LEN(DAY(F2265))=1,"0"&amp;DAY(F2265),DAY(F2265))</f>
        <v/>
      </c>
      <c r="S2265" t="inlineStr"/>
    </row>
    <row r="2266">
      <c r="A2266" t="n">
        <v>346</v>
      </c>
      <c r="B2266" t="inlineStr">
        <is>
          <t>% de profesores impactados en actividades de Bienestar</t>
        </is>
      </c>
      <c r="C2266" t="inlineStr">
        <is>
          <t>GESTIÓN Y DESARROLLO DEL TALENTO HUMANO</t>
        </is>
      </c>
      <c r="D2266" t="inlineStr">
        <is>
          <t>Anual</t>
        </is>
      </c>
      <c r="E2266" t="inlineStr">
        <is>
          <t>Positivo</t>
        </is>
      </c>
      <c r="F2266" s="128" t="n">
        <v>46022</v>
      </c>
      <c r="G2266">
        <f>YEAR(F2266)</f>
        <v/>
      </c>
      <c r="H2266">
        <f>PROPER(TEXT(F2266,"mmmm"))</f>
        <v/>
      </c>
      <c r="I2266">
        <f>IF(OR(H2266="Enero",H2266="Febrero",H2266="Marzo",H2266="Abril",H2266="Mayo",H2266="Junio"),G2266&amp;"-1",IF(OR(H2266="Julio",H2266="Agosto",H2266="Septiembre",H2266="Octubre",H2266="Noviembre",H2266="Diciembre"),G2266&amp;"-2"))</f>
        <v/>
      </c>
      <c r="J2266" t="n">
        <v>85</v>
      </c>
      <c r="K2266" t="n">
        <v>97.28</v>
      </c>
      <c r="L2266" s="59">
        <f>IFERROR(IF(OR(J2266=0,K2266=""),"",IF(E2266="Positivo",MIN(MAX(K2266/J2266,0),1.3),MIN(MAX(J2266/K2266,0),1.3))),"")</f>
        <v/>
      </c>
      <c r="M2266" s="59">
        <f>IFERROR(IF(OR(J2266=0,K2266=""),"",IF(E2266="Positivo",MAX(K2266/J2266,0),MAX(J2266/K2266,0))),"")</f>
        <v/>
      </c>
      <c r="N2266" t="inlineStr">
        <is>
          <t>Linea Base</t>
        </is>
      </c>
      <c r="O2266" t="inlineStr">
        <is>
          <t>%</t>
        </is>
      </c>
      <c r="P2266" t="n">
        <v>0</v>
      </c>
      <c r="Q2266" t="n">
        <v>0</v>
      </c>
      <c r="R2266">
        <f>A2266&amp;"-"&amp;YEAR(F2266)&amp;"-"&amp;IF(LEN(MONTH(F2266))=1,"0"&amp;MONTH(F2266),MONTH(F2266))&amp;"-"&amp;IF(LEN(DAY(F2266))=1,"0"&amp;DAY(F2266),DAY(F2266))</f>
        <v/>
      </c>
      <c r="S2266" t="inlineStr"/>
    </row>
    <row r="2267">
      <c r="A2267" t="n">
        <v>347</v>
      </c>
      <c r="B2267" t="inlineStr">
        <is>
          <t>Legalizaciones y anticipos</t>
        </is>
      </c>
      <c r="C2267" t="inlineStr">
        <is>
          <t>Contabilidad</t>
        </is>
      </c>
      <c r="D2267" t="inlineStr">
        <is>
          <t>Trimestral</t>
        </is>
      </c>
      <c r="E2267" t="inlineStr">
        <is>
          <t>Negativo</t>
        </is>
      </c>
      <c r="F2267" s="128" t="n">
        <v>45930</v>
      </c>
      <c r="G2267">
        <f>YEAR(F2267)</f>
        <v/>
      </c>
      <c r="H2267">
        <f>PROPER(TEXT(F2267,"mmmm"))</f>
        <v/>
      </c>
      <c r="I2267">
        <f>IF(OR(H2267="Enero",H2267="Febrero",H2267="Marzo",H2267="Abril",H2267="Mayo",H2267="Junio"),G2267&amp;"-1",IF(OR(H2267="Julio",H2267="Agosto",H2267="Septiembre",H2267="Octubre",H2267="Noviembre",H2267="Diciembre"),G2267&amp;"-2"))</f>
        <v/>
      </c>
      <c r="J2267" t="n">
        <v>5</v>
      </c>
      <c r="K2267" t="n">
        <v>6</v>
      </c>
      <c r="L2267" s="59">
        <f>IFERROR(IF(OR(J2267=0,K2267=""),"",IF(E2267="Positivo",MIN(MAX(K2267/J2267,0),1.3),MIN(MAX(J2267/K2267,0),1.3))),"")</f>
        <v/>
      </c>
      <c r="M2267" s="59">
        <f>IFERROR(IF(OR(J2267=0,K2267=""),"",IF(E2267="Positivo",MAX(K2267/J2267,0),MAX(J2267/K2267,0))),"")</f>
        <v/>
      </c>
      <c r="N2267" t="inlineStr">
        <is>
          <t>ENT</t>
        </is>
      </c>
      <c r="O2267" t="inlineStr">
        <is>
          <t>ENT</t>
        </is>
      </c>
      <c r="P2267" t="n">
        <v>0</v>
      </c>
      <c r="Q2267" t="n">
        <v>0</v>
      </c>
      <c r="R2267">
        <f>A2267&amp;"-"&amp;YEAR(F2267)&amp;"-"&amp;IF(LEN(MONTH(F2267))=1,"0"&amp;MONTH(F2267),MONTH(F2267))&amp;"-"&amp;IF(LEN(DAY(F2267))=1,"0"&amp;DAY(F2267),DAY(F2267))</f>
        <v/>
      </c>
      <c r="S2267" t="inlineStr"/>
    </row>
    <row r="2268">
      <c r="A2268" t="n">
        <v>347</v>
      </c>
      <c r="B2268" t="inlineStr">
        <is>
          <t>Legalizaciones y anticipos</t>
        </is>
      </c>
      <c r="C2268" t="inlineStr">
        <is>
          <t>Contabilidad</t>
        </is>
      </c>
      <c r="D2268" t="inlineStr">
        <is>
          <t>Trimestral</t>
        </is>
      </c>
      <c r="E2268" t="inlineStr">
        <is>
          <t>Negativo</t>
        </is>
      </c>
      <c r="F2268" s="128" t="n">
        <v>46022</v>
      </c>
      <c r="G2268">
        <f>YEAR(F2268)</f>
        <v/>
      </c>
      <c r="H2268">
        <f>PROPER(TEXT(F2268,"mmmm"))</f>
        <v/>
      </c>
      <c r="I2268">
        <f>IF(OR(H2268="Enero",H2268="Febrero",H2268="Marzo",H2268="Abril",H2268="Mayo",H2268="Junio"),G2268&amp;"-1",IF(OR(H2268="Julio",H2268="Agosto",H2268="Septiembre",H2268="Octubre",H2268="Noviembre",H2268="Diciembre"),G2268&amp;"-2"))</f>
        <v/>
      </c>
      <c r="J2268" t="n">
        <v>5</v>
      </c>
      <c r="K2268" t="n">
        <v>1</v>
      </c>
      <c r="L2268" s="59">
        <f>IFERROR(IF(OR(J2268=0,K2268=""),"",IF(E2268="Positivo",MIN(MAX(K2268/J2268,0),1.3),MIN(MAX(J2268/K2268,0),1.3))),"")</f>
        <v/>
      </c>
      <c r="M2268" s="59">
        <f>IFERROR(IF(OR(J2268=0,K2268=""),"",IF(E2268="Positivo",MAX(K2268/J2268,0),MAX(J2268/K2268,0))),"")</f>
        <v/>
      </c>
      <c r="N2268" t="inlineStr">
        <is>
          <t>ENT</t>
        </is>
      </c>
      <c r="O2268" t="inlineStr">
        <is>
          <t>ENT</t>
        </is>
      </c>
      <c r="P2268" t="n">
        <v>0</v>
      </c>
      <c r="Q2268" t="n">
        <v>0</v>
      </c>
      <c r="R2268">
        <f>A2268&amp;"-"&amp;YEAR(F2268)&amp;"-"&amp;IF(LEN(MONTH(F2268))=1,"0"&amp;MONTH(F2268),MONTH(F2268))&amp;"-"&amp;IF(LEN(DAY(F2268))=1,"0"&amp;DAY(F2268),DAY(F2268))</f>
        <v/>
      </c>
      <c r="S2268" t="inlineStr"/>
    </row>
    <row r="2269">
      <c r="A2269" t="n">
        <v>348</v>
      </c>
      <c r="B2269" t="inlineStr">
        <is>
          <t>Cuentas por pagar</t>
        </is>
      </c>
      <c r="C2269" t="inlineStr">
        <is>
          <t>Contabilidad</t>
        </is>
      </c>
      <c r="D2269" t="inlineStr">
        <is>
          <t>Trimestral</t>
        </is>
      </c>
      <c r="E2269" t="inlineStr">
        <is>
          <t>Positivo</t>
        </is>
      </c>
      <c r="F2269" s="128" t="n">
        <v>45930</v>
      </c>
      <c r="G2269">
        <f>YEAR(F2269)</f>
        <v/>
      </c>
      <c r="H2269">
        <f>PROPER(TEXT(F2269,"mmmm"))</f>
        <v/>
      </c>
      <c r="I2269">
        <f>IF(OR(H2269="Enero",H2269="Febrero",H2269="Marzo",H2269="Abril",H2269="Mayo",H2269="Junio"),G2269&amp;"-1",IF(OR(H2269="Julio",H2269="Agosto",H2269="Septiembre",H2269="Octubre",H2269="Noviembre",H2269="Diciembre"),G2269&amp;"-2"))</f>
        <v/>
      </c>
      <c r="J2269" t="n">
        <v>99</v>
      </c>
      <c r="K2269" t="n">
        <v>100</v>
      </c>
      <c r="L2269" s="59">
        <f>IFERROR(IF(OR(J2269=0,K2269=""),"",IF(E2269="Positivo",MIN(MAX(K2269/J2269,0),1.3),MIN(MAX(J2269/K2269,0),1.3))),"")</f>
        <v/>
      </c>
      <c r="M2269" s="59">
        <f>IFERROR(IF(OR(J2269=0,K2269=""),"",IF(E2269="Positivo",MAX(K2269/J2269,0),MAX(J2269/K2269,0))),"")</f>
        <v/>
      </c>
      <c r="N2269" t="inlineStr">
        <is>
          <t>%</t>
        </is>
      </c>
      <c r="O2269" t="inlineStr">
        <is>
          <t>%</t>
        </is>
      </c>
      <c r="P2269" t="n">
        <v>0</v>
      </c>
      <c r="Q2269" t="n">
        <v>0</v>
      </c>
      <c r="R2269">
        <f>A2269&amp;"-"&amp;YEAR(F2269)&amp;"-"&amp;IF(LEN(MONTH(F2269))=1,"0"&amp;MONTH(F2269),MONTH(F2269))&amp;"-"&amp;IF(LEN(DAY(F2269))=1,"0"&amp;DAY(F2269),DAY(F2269))</f>
        <v/>
      </c>
      <c r="S2269" t="inlineStr"/>
    </row>
    <row r="2270">
      <c r="A2270" t="n">
        <v>348</v>
      </c>
      <c r="B2270" t="inlineStr">
        <is>
          <t>Cuentas por pagar</t>
        </is>
      </c>
      <c r="C2270" t="inlineStr">
        <is>
          <t>Contabilidad</t>
        </is>
      </c>
      <c r="D2270" t="inlineStr">
        <is>
          <t>Trimestral</t>
        </is>
      </c>
      <c r="E2270" t="inlineStr">
        <is>
          <t>Positivo</t>
        </is>
      </c>
      <c r="F2270" s="128" t="n">
        <v>46022</v>
      </c>
      <c r="G2270">
        <f>YEAR(F2270)</f>
        <v/>
      </c>
      <c r="H2270">
        <f>PROPER(TEXT(F2270,"mmmm"))</f>
        <v/>
      </c>
      <c r="I2270">
        <f>IF(OR(H2270="Enero",H2270="Febrero",H2270="Marzo",H2270="Abril",H2270="Mayo",H2270="Junio"),G2270&amp;"-1",IF(OR(H2270="Julio",H2270="Agosto",H2270="Septiembre",H2270="Octubre",H2270="Noviembre",H2270="Diciembre"),G2270&amp;"-2"))</f>
        <v/>
      </c>
      <c r="J2270" t="n">
        <v>99</v>
      </c>
      <c r="K2270" t="n">
        <v>100</v>
      </c>
      <c r="L2270" s="59">
        <f>IFERROR(IF(OR(J2270=0,K2270=""),"",IF(E2270="Positivo",MIN(MAX(K2270/J2270,0),1.3),MIN(MAX(J2270/K2270,0),1.3))),"")</f>
        <v/>
      </c>
      <c r="M2270" s="59">
        <f>IFERROR(IF(OR(J2270=0,K2270=""),"",IF(E2270="Positivo",MAX(K2270/J2270,0),MAX(J2270/K2270,0))),"")</f>
        <v/>
      </c>
      <c r="N2270" t="inlineStr">
        <is>
          <t>%</t>
        </is>
      </c>
      <c r="O2270" t="inlineStr">
        <is>
          <t>%</t>
        </is>
      </c>
      <c r="P2270" t="n">
        <v>0</v>
      </c>
      <c r="Q2270" t="n">
        <v>0</v>
      </c>
      <c r="R2270">
        <f>A2270&amp;"-"&amp;YEAR(F2270)&amp;"-"&amp;IF(LEN(MONTH(F2270))=1,"0"&amp;MONTH(F2270),MONTH(F2270))&amp;"-"&amp;IF(LEN(DAY(F2270))=1,"0"&amp;DAY(F2270),DAY(F2270))</f>
        <v/>
      </c>
      <c r="S2270" t="inlineStr"/>
    </row>
    <row r="2271">
      <c r="A2271" t="n">
        <v>351</v>
      </c>
      <c r="B2271" t="inlineStr">
        <is>
          <t>Partidas conciliatorias de bancos</t>
        </is>
      </c>
      <c r="C2271" t="inlineStr">
        <is>
          <t>Contabilidad</t>
        </is>
      </c>
      <c r="D2271" t="inlineStr">
        <is>
          <t>Trimestral</t>
        </is>
      </c>
      <c r="E2271" t="inlineStr">
        <is>
          <t>Negativo</t>
        </is>
      </c>
      <c r="F2271" s="128" t="n">
        <v>45930</v>
      </c>
      <c r="G2271">
        <f>YEAR(F2271)</f>
        <v/>
      </c>
      <c r="H2271">
        <f>PROPER(TEXT(F2271,"mmmm"))</f>
        <v/>
      </c>
      <c r="I2271">
        <f>IF(OR(H2271="Enero",H2271="Febrero",H2271="Marzo",H2271="Abril",H2271="Mayo",H2271="Junio"),G2271&amp;"-1",IF(OR(H2271="Julio",H2271="Agosto",H2271="Septiembre",H2271="Octubre",H2271="Noviembre",H2271="Diciembre"),G2271&amp;"-2"))</f>
        <v/>
      </c>
      <c r="J2271" t="n">
        <v>0</v>
      </c>
      <c r="K2271" t="n">
        <v>0.26</v>
      </c>
      <c r="L2271" s="59">
        <f>IFERROR(IF(OR(J2271=0,K2271=""),"",IF(E2271="Positivo",MIN(MAX(K2271/J2271,0),1.3),MIN(MAX(J2271/K2271,0),1.3))),"")</f>
        <v/>
      </c>
      <c r="M2271" s="59">
        <f>IFERROR(IF(OR(J2271=0,K2271=""),"",IF(E2271="Positivo",MAX(K2271/J2271,0),MAX(J2271/K2271,0))),"")</f>
        <v/>
      </c>
      <c r="N2271" t="inlineStr">
        <is>
          <t>ENT</t>
        </is>
      </c>
      <c r="O2271" t="inlineStr">
        <is>
          <t>DEC</t>
        </is>
      </c>
      <c r="P2271" t="n">
        <v>0</v>
      </c>
      <c r="Q2271" t="n">
        <v>1</v>
      </c>
      <c r="R2271">
        <f>A2271&amp;"-"&amp;YEAR(F2271)&amp;"-"&amp;IF(LEN(MONTH(F2271))=1,"0"&amp;MONTH(F2271),MONTH(F2271))&amp;"-"&amp;IF(LEN(DAY(F2271))=1,"0"&amp;DAY(F2271),DAY(F2271))</f>
        <v/>
      </c>
      <c r="S2271" t="inlineStr"/>
    </row>
    <row r="2272">
      <c r="A2272" t="n">
        <v>352</v>
      </c>
      <c r="B2272" t="inlineStr">
        <is>
          <t>Nivel de facturas generadas con error</t>
        </is>
      </c>
      <c r="C2272" t="inlineStr">
        <is>
          <t>Contabilidad</t>
        </is>
      </c>
      <c r="D2272" t="inlineStr">
        <is>
          <t>Trimestral</t>
        </is>
      </c>
      <c r="E2272" t="inlineStr">
        <is>
          <t>Negativo</t>
        </is>
      </c>
      <c r="F2272" s="128" t="n">
        <v>45930</v>
      </c>
      <c r="G2272">
        <f>YEAR(F2272)</f>
        <v/>
      </c>
      <c r="H2272">
        <f>PROPER(TEXT(F2272,"mmmm"))</f>
        <v/>
      </c>
      <c r="I2272">
        <f>IF(OR(H2272="Enero",H2272="Febrero",H2272="Marzo",H2272="Abril",H2272="Mayo",H2272="Junio"),G2272&amp;"-1",IF(OR(H2272="Julio",H2272="Agosto",H2272="Septiembre",H2272="Octubre",H2272="Noviembre",H2272="Diciembre"),G2272&amp;"-2"))</f>
        <v/>
      </c>
      <c r="J2272" t="n">
        <v>0</v>
      </c>
      <c r="K2272" t="n">
        <v>0.01</v>
      </c>
      <c r="L2272" s="59">
        <f>IFERROR(IF(OR(J2272=0,K2272=""),"",IF(E2272="Positivo",MIN(MAX(K2272/J2272,0),1.3),MIN(MAX(J2272/K2272,0),1.3))),"")</f>
        <v/>
      </c>
      <c r="M2272" s="59">
        <f>IFERROR(IF(OR(J2272=0,K2272=""),"",IF(E2272="Positivo",MAX(K2272/J2272,0),MAX(J2272/K2272,0))),"")</f>
        <v/>
      </c>
      <c r="N2272" t="inlineStr">
        <is>
          <t>%</t>
        </is>
      </c>
      <c r="O2272" t="inlineStr">
        <is>
          <t>%</t>
        </is>
      </c>
      <c r="P2272" t="n">
        <v>0</v>
      </c>
      <c r="Q2272" t="n">
        <v>2</v>
      </c>
      <c r="R2272">
        <f>A2272&amp;"-"&amp;YEAR(F2272)&amp;"-"&amp;IF(LEN(MONTH(F2272))=1,"0"&amp;MONTH(F2272),MONTH(F2272))&amp;"-"&amp;IF(LEN(DAY(F2272))=1,"0"&amp;DAY(F2272),DAY(F2272))</f>
        <v/>
      </c>
      <c r="S2272" t="inlineStr"/>
    </row>
    <row r="2273">
      <c r="A2273" t="n">
        <v>355</v>
      </c>
      <c r="B2273" t="inlineStr">
        <is>
          <t>Indice de liquidez</t>
        </is>
      </c>
      <c r="C2273" t="inlineStr">
        <is>
          <t>Tesorería</t>
        </is>
      </c>
      <c r="D2273" t="inlineStr">
        <is>
          <t>Anual</t>
        </is>
      </c>
      <c r="E2273" t="inlineStr">
        <is>
          <t>Positivo</t>
        </is>
      </c>
      <c r="F2273" s="128" t="n">
        <v>45107</v>
      </c>
      <c r="G2273">
        <f>YEAR(F2273)</f>
        <v/>
      </c>
      <c r="H2273">
        <f>PROPER(TEXT(F2273,"mmmm"))</f>
        <v/>
      </c>
      <c r="I2273">
        <f>IF(OR(H2273="Enero",H2273="Febrero",H2273="Marzo",H2273="Abril",H2273="Mayo",H2273="Junio"),G2273&amp;"-1",IF(OR(H2273="Julio",H2273="Agosto",H2273="Septiembre",H2273="Octubre",H2273="Noviembre",H2273="Diciembre"),G2273&amp;"-2"))</f>
        <v/>
      </c>
      <c r="J2273" t="n">
        <v>1</v>
      </c>
      <c r="K2273" t="n">
        <v>0.31754780991781</v>
      </c>
      <c r="L2273" s="59">
        <f>IFERROR(IF(OR(J2273=0,K2273=""),"",IF(E2273="Positivo",MIN(MAX(K2273/J2273,0),1.3),MIN(MAX(J2273/K2273,0),1.3))),"")</f>
        <v/>
      </c>
      <c r="M2273" s="59">
        <f>IFERROR(IF(OR(J2273=0,K2273=""),"",IF(E2273="Positivo",MAX(K2273/J2273,0),MAX(J2273/K2273,0))),"")</f>
        <v/>
      </c>
      <c r="N2273" t="inlineStr">
        <is>
          <t>ENT</t>
        </is>
      </c>
      <c r="O2273" t="inlineStr">
        <is>
          <t>DEC</t>
        </is>
      </c>
      <c r="P2273" t="n">
        <v>1</v>
      </c>
      <c r="Q2273" t="n">
        <v>1</v>
      </c>
      <c r="R2273">
        <f>A2273&amp;"-"&amp;YEAR(F2273)&amp;"-"&amp;IF(LEN(MONTH(F2273))=1,"0"&amp;MONTH(F2273),MONTH(F2273))&amp;"-"&amp;IF(LEN(DAY(F2273))=1,"0"&amp;DAY(F2273),DAY(F2273))</f>
        <v/>
      </c>
      <c r="S2273" t="inlineStr"/>
    </row>
    <row r="2274">
      <c r="A2274" t="n">
        <v>355</v>
      </c>
      <c r="B2274" t="inlineStr">
        <is>
          <t>Indice de liquidez</t>
        </is>
      </c>
      <c r="C2274" t="inlineStr">
        <is>
          <t>Tesorería</t>
        </is>
      </c>
      <c r="D2274" t="inlineStr">
        <is>
          <t>Anual</t>
        </is>
      </c>
      <c r="E2274" t="inlineStr">
        <is>
          <t>Positivo</t>
        </is>
      </c>
      <c r="F2274" s="128" t="n">
        <v>46022</v>
      </c>
      <c r="G2274">
        <f>YEAR(F2274)</f>
        <v/>
      </c>
      <c r="H2274">
        <f>PROPER(TEXT(F2274,"mmmm"))</f>
        <v/>
      </c>
      <c r="I2274">
        <f>IF(OR(H2274="Enero",H2274="Febrero",H2274="Marzo",H2274="Abril",H2274="Mayo",H2274="Junio"),G2274&amp;"-1",IF(OR(H2274="Julio",H2274="Agosto",H2274="Septiembre",H2274="Octubre",H2274="Noviembre",H2274="Diciembre"),G2274&amp;"-2"))</f>
        <v/>
      </c>
      <c r="J2274" t="n">
        <v>1.4</v>
      </c>
      <c r="K2274" t="n">
        <v>1.56</v>
      </c>
      <c r="L2274" s="59">
        <f>IFERROR(IF(OR(J2274=0,K2274=""),"",IF(E2274="Positivo",MIN(MAX(K2274/J2274,0),1.3),MIN(MAX(J2274/K2274,0),1.3))),"")</f>
        <v/>
      </c>
      <c r="M2274" s="59">
        <f>IFERROR(IF(OR(J2274=0,K2274=""),"",IF(E2274="Positivo",MAX(K2274/J2274,0),MAX(J2274/K2274,0))),"")</f>
        <v/>
      </c>
      <c r="N2274" t="inlineStr">
        <is>
          <t>ENT</t>
        </is>
      </c>
      <c r="O2274" t="inlineStr">
        <is>
          <t>DEC</t>
        </is>
      </c>
      <c r="P2274" t="n">
        <v>1</v>
      </c>
      <c r="Q2274" t="n">
        <v>1</v>
      </c>
      <c r="R2274">
        <f>A2274&amp;"-"&amp;YEAR(F2274)&amp;"-"&amp;IF(LEN(MONTH(F2274))=1,"0"&amp;MONTH(F2274),MONTH(F2274))&amp;"-"&amp;IF(LEN(DAY(F2274))=1,"0"&amp;DAY(F2274),DAY(F2274))</f>
        <v/>
      </c>
      <c r="S2274" t="inlineStr"/>
    </row>
    <row r="2275">
      <c r="A2275" t="n">
        <v>356</v>
      </c>
      <c r="B2275" t="inlineStr">
        <is>
          <t>Indice de Endeudamiento</t>
        </is>
      </c>
      <c r="C2275" t="inlineStr">
        <is>
          <t>Tesorería</t>
        </is>
      </c>
      <c r="D2275" t="inlineStr">
        <is>
          <t>Semestral</t>
        </is>
      </c>
      <c r="E2275" t="inlineStr">
        <is>
          <t>Negativo</t>
        </is>
      </c>
      <c r="F2275" s="128" t="n">
        <v>46022</v>
      </c>
      <c r="G2275">
        <f>YEAR(F2275)</f>
        <v/>
      </c>
      <c r="H2275">
        <f>PROPER(TEXT(F2275,"mmmm"))</f>
        <v/>
      </c>
      <c r="I2275">
        <f>IF(OR(H2275="Enero",H2275="Febrero",H2275="Marzo",H2275="Abril",H2275="Mayo",H2275="Junio"),G2275&amp;"-1",IF(OR(H2275="Julio",H2275="Agosto",H2275="Septiembre",H2275="Octubre",H2275="Noviembre",H2275="Diciembre"),G2275&amp;"-2"))</f>
        <v/>
      </c>
      <c r="J2275" t="n">
        <v>60</v>
      </c>
      <c r="K2275" t="n">
        <v>64.77</v>
      </c>
      <c r="L2275" s="59">
        <f>IFERROR(IF(OR(J2275=0,K2275=""),"",IF(E2275="Positivo",MIN(MAX(K2275/J2275,0),1.3),MIN(MAX(J2275/K2275,0),1.3))),"")</f>
        <v/>
      </c>
      <c r="M2275" s="59">
        <f>IFERROR(IF(OR(J2275=0,K2275=""),"",IF(E2275="Positivo",MAX(K2275/J2275,0),MAX(J2275/K2275,0))),"")</f>
        <v/>
      </c>
      <c r="N2275" t="inlineStr">
        <is>
          <t>%</t>
        </is>
      </c>
      <c r="O2275" t="inlineStr">
        <is>
          <t>%</t>
        </is>
      </c>
      <c r="P2275" t="n">
        <v>0</v>
      </c>
      <c r="Q2275" t="n">
        <v>1</v>
      </c>
      <c r="R2275">
        <f>A2275&amp;"-"&amp;YEAR(F2275)&amp;"-"&amp;IF(LEN(MONTH(F2275))=1,"0"&amp;MONTH(F2275),MONTH(F2275))&amp;"-"&amp;IF(LEN(DAY(F2275))=1,"0"&amp;DAY(F2275),DAY(F2275))</f>
        <v/>
      </c>
      <c r="S2275" t="inlineStr"/>
    </row>
    <row r="2276">
      <c r="A2276" t="n">
        <v>357</v>
      </c>
      <c r="B2276" t="inlineStr">
        <is>
          <t>Cartera - Metrica</t>
        </is>
      </c>
      <c r="C2276" t="inlineStr">
        <is>
          <t>Tesorería</t>
        </is>
      </c>
      <c r="D2276" t="inlineStr">
        <is>
          <t>Semestral</t>
        </is>
      </c>
      <c r="E2276" t="inlineStr">
        <is>
          <t>Positivo</t>
        </is>
      </c>
      <c r="F2276" s="128" t="n">
        <v>46022</v>
      </c>
      <c r="G2276">
        <f>YEAR(F2276)</f>
        <v/>
      </c>
      <c r="H2276">
        <f>PROPER(TEXT(F2276,"mmmm"))</f>
        <v/>
      </c>
      <c r="I2276">
        <f>IF(OR(H2276="Enero",H2276="Febrero",H2276="Marzo",H2276="Abril",H2276="Mayo",H2276="Junio"),G2276&amp;"-1",IF(OR(H2276="Julio",H2276="Agosto",H2276="Septiembre",H2276="Octubre",H2276="Noviembre",H2276="Diciembre"),G2276&amp;"-2"))</f>
        <v/>
      </c>
      <c r="J2276" t="n">
        <v>10049277970</v>
      </c>
      <c r="K2276" t="n">
        <v>44023970</v>
      </c>
      <c r="N2276" t="inlineStr">
        <is>
          <t>Metrica</t>
        </is>
      </c>
      <c r="O2276" t="n">
        <v/>
      </c>
      <c r="P2276" t="n">
        <v>0</v>
      </c>
      <c r="Q2276" t="n">
        <v>2</v>
      </c>
      <c r="R2276">
        <f>A2276&amp;"-"&amp;YEAR(F2276)&amp;"-"&amp;IF(LEN(MONTH(F2276))=1,"0"&amp;MONTH(F2276),MONTH(F2276))&amp;"-"&amp;IF(LEN(DAY(F2276))=1,"0"&amp;DAY(F2276),DAY(F2276))</f>
        <v/>
      </c>
      <c r="S2276" t="inlineStr">
        <is>
          <t>Metrica</t>
        </is>
      </c>
    </row>
    <row r="2277">
      <c r="A2277" t="n">
        <v>358</v>
      </c>
      <c r="B2277" t="inlineStr">
        <is>
          <t>Nivel de acompañamiento a estudiantes en práctica</t>
        </is>
      </c>
      <c r="C2277" t="inlineStr">
        <is>
          <t>Prácticas</t>
        </is>
      </c>
      <c r="D2277" t="inlineStr">
        <is>
          <t>Semestral</t>
        </is>
      </c>
      <c r="E2277" t="inlineStr">
        <is>
          <t>Positivo</t>
        </is>
      </c>
      <c r="F2277" s="128" t="n">
        <v>45838</v>
      </c>
      <c r="G2277">
        <f>YEAR(F2277)</f>
        <v/>
      </c>
      <c r="H2277">
        <f>PROPER(TEXT(F2277,"mmmm"))</f>
        <v/>
      </c>
      <c r="I2277">
        <f>IF(OR(H2277="Enero",H2277="Febrero",H2277="Marzo",H2277="Abril",H2277="Mayo",H2277="Junio"),G2277&amp;"-1",IF(OR(H2277="Julio",H2277="Agosto",H2277="Septiembre",H2277="Octubre",H2277="Noviembre",H2277="Diciembre"),G2277&amp;"-2"))</f>
        <v/>
      </c>
      <c r="J2277" t="n">
        <v>100</v>
      </c>
      <c r="K2277" t="n">
        <v>100</v>
      </c>
      <c r="L2277" s="59">
        <f>IFERROR(IF(OR(J2277=0,K2277=""),"",IF(E2277="Positivo",MIN(MAX(K2277/J2277,0),1.3),MIN(MAX(J2277/K2277,0),1.3))),"")</f>
        <v/>
      </c>
      <c r="M2277" s="59">
        <f>IFERROR(IF(OR(J2277=0,K2277=""),"",IF(E2277="Positivo",MAX(K2277/J2277,0),MAX(J2277/K2277,0))),"")</f>
        <v/>
      </c>
      <c r="N2277" t="inlineStr">
        <is>
          <t>%</t>
        </is>
      </c>
      <c r="O2277" t="inlineStr">
        <is>
          <t>%</t>
        </is>
      </c>
      <c r="P2277" t="n">
        <v>0</v>
      </c>
      <c r="Q2277" t="n">
        <v>0</v>
      </c>
      <c r="R2277">
        <f>A2277&amp;"-"&amp;YEAR(F2277)&amp;"-"&amp;IF(LEN(MONTH(F2277))=1,"0"&amp;MONTH(F2277),MONTH(F2277))&amp;"-"&amp;IF(LEN(DAY(F2277))=1,"0"&amp;DAY(F2277),DAY(F2277))</f>
        <v/>
      </c>
      <c r="S2277" t="inlineStr"/>
    </row>
    <row r="2278">
      <c r="A2278" t="n">
        <v>359</v>
      </c>
      <c r="B2278" t="inlineStr">
        <is>
          <t>Satisfacción Institucional CSAT</t>
        </is>
      </c>
      <c r="C2278" t="inlineStr">
        <is>
          <t>EXPERIENCIA INSTITUCIONAL</t>
        </is>
      </c>
      <c r="D2278" t="inlineStr">
        <is>
          <t>Semestral</t>
        </is>
      </c>
      <c r="E2278" t="inlineStr">
        <is>
          <t>Positivo</t>
        </is>
      </c>
      <c r="F2278" s="128" t="n">
        <v>45473</v>
      </c>
      <c r="G2278">
        <f>YEAR(F2278)</f>
        <v/>
      </c>
      <c r="H2278">
        <f>PROPER(TEXT(F2278,"mmmm"))</f>
        <v/>
      </c>
      <c r="I2278">
        <f>IF(OR(H2278="Enero",H2278="Febrero",H2278="Marzo",H2278="Abril",H2278="Mayo",H2278="Junio"),G2278&amp;"-1",IF(OR(H2278="Julio",H2278="Agosto",H2278="Septiembre",H2278="Octubre",H2278="Noviembre",H2278="Diciembre"),G2278&amp;"-2"))</f>
        <v/>
      </c>
      <c r="J2278" t="n">
        <v>80</v>
      </c>
      <c r="K2278" t="n">
        <v>0</v>
      </c>
      <c r="L2278" s="59">
        <f>IFERROR(IF(OR(J2278=0,K2278=""),"",IF(E2278="Positivo",MIN(MAX(K2278/J2278,0),1.3),MIN(MAX(J2278/K2278,0),1.3))),"")</f>
        <v/>
      </c>
      <c r="M2278" s="59">
        <f>IFERROR(IF(OR(J2278=0,K2278=""),"",IF(E2278="Positivo",MAX(K2278/J2278,0),MAX(J2278/K2278,0))),"")</f>
        <v/>
      </c>
      <c r="N2278" t="inlineStr">
        <is>
          <t>%</t>
        </is>
      </c>
      <c r="O2278" t="inlineStr">
        <is>
          <t>%</t>
        </is>
      </c>
      <c r="P2278" t="n">
        <v>0</v>
      </c>
      <c r="Q2278" t="n">
        <v>0</v>
      </c>
      <c r="R2278">
        <f>A2278&amp;"-"&amp;YEAR(F2278)&amp;"-"&amp;IF(LEN(MONTH(F2278))=1,"0"&amp;MONTH(F2278),MONTH(F2278))&amp;"-"&amp;IF(LEN(DAY(F2278))=1,"0"&amp;DAY(F2278),DAY(F2278))</f>
        <v/>
      </c>
      <c r="S2278" t="inlineStr"/>
    </row>
    <row r="2279">
      <c r="A2279" t="n">
        <v>359</v>
      </c>
      <c r="B2279" t="inlineStr">
        <is>
          <t>Satisfacción Institucional CSAT</t>
        </is>
      </c>
      <c r="C2279" t="inlineStr">
        <is>
          <t>EXPERIENCIA INSTITUCIONAL</t>
        </is>
      </c>
      <c r="D2279" t="inlineStr">
        <is>
          <t>Semestral</t>
        </is>
      </c>
      <c r="E2279" t="inlineStr">
        <is>
          <t>Positivo</t>
        </is>
      </c>
      <c r="F2279" s="128" t="n">
        <v>46022</v>
      </c>
      <c r="G2279">
        <f>YEAR(F2279)</f>
        <v/>
      </c>
      <c r="H2279">
        <f>PROPER(TEXT(F2279,"mmmm"))</f>
        <v/>
      </c>
      <c r="I2279">
        <f>IF(OR(H2279="Enero",H2279="Febrero",H2279="Marzo",H2279="Abril",H2279="Mayo",H2279="Junio"),G2279&amp;"-1",IF(OR(H2279="Julio",H2279="Agosto",H2279="Septiembre",H2279="Octubre",H2279="Noviembre",H2279="Diciembre"),G2279&amp;"-2"))</f>
        <v/>
      </c>
      <c r="J2279" t="n">
        <v>85</v>
      </c>
      <c r="K2279" t="n">
        <v>89.90000000000001</v>
      </c>
      <c r="L2279" s="59">
        <f>IFERROR(IF(OR(J2279=0,K2279=""),"",IF(E2279="Positivo",MIN(MAX(K2279/J2279,0),1.3),MIN(MAX(J2279/K2279,0),1.3))),"")</f>
        <v/>
      </c>
      <c r="M2279" s="59">
        <f>IFERROR(IF(OR(J2279=0,K2279=""),"",IF(E2279="Positivo",MAX(K2279/J2279,0),MAX(J2279/K2279,0))),"")</f>
        <v/>
      </c>
      <c r="N2279" t="inlineStr">
        <is>
          <t>%</t>
        </is>
      </c>
      <c r="O2279" t="inlineStr">
        <is>
          <t>%</t>
        </is>
      </c>
      <c r="P2279" t="n">
        <v>0</v>
      </c>
      <c r="Q2279" t="n">
        <v>0</v>
      </c>
      <c r="R2279">
        <f>A2279&amp;"-"&amp;YEAR(F2279)&amp;"-"&amp;IF(LEN(MONTH(F2279))=1,"0"&amp;MONTH(F2279),MONTH(F2279))&amp;"-"&amp;IF(LEN(DAY(F2279))=1,"0"&amp;DAY(F2279),DAY(F2279))</f>
        <v/>
      </c>
      <c r="S2279" t="inlineStr"/>
    </row>
    <row r="2280">
      <c r="A2280" t="n">
        <v>361</v>
      </c>
      <c r="B2280" t="inlineStr">
        <is>
          <t>Índice de Inclusión</t>
        </is>
      </c>
      <c r="C2280" t="inlineStr">
        <is>
          <t>Gestión de la Responsabilidad Social</t>
        </is>
      </c>
      <c r="D2280" t="inlineStr">
        <is>
          <t>Anual</t>
        </is>
      </c>
      <c r="E2280" t="inlineStr">
        <is>
          <t>Positivo</t>
        </is>
      </c>
      <c r="F2280" s="128" t="n">
        <v>45657</v>
      </c>
      <c r="G2280">
        <f>YEAR(F2280)</f>
        <v/>
      </c>
      <c r="H2280">
        <f>PROPER(TEXT(F2280,"mmmm"))</f>
        <v/>
      </c>
      <c r="I2280">
        <f>IF(OR(H2280="Enero",H2280="Febrero",H2280="Marzo",H2280="Abril",H2280="Mayo",H2280="Junio"),G2280&amp;"-1",IF(OR(H2280="Julio",H2280="Agosto",H2280="Septiembre",H2280="Octubre",H2280="Noviembre",H2280="Diciembre"),G2280&amp;"-2"))</f>
        <v/>
      </c>
      <c r="L2280" s="59">
        <f>IFERROR(IF(OR(J2280=0,K2280=""),"",IF(E2280="Positivo",MIN(MAX(K2280/J2280,0),1.3),MIN(MAX(J2280/K2280,0),1.3))),"")</f>
        <v/>
      </c>
      <c r="M2280" s="59">
        <f>IFERROR(IF(OR(J2280=0,K2280=""),"",IF(E2280="Positivo",MAX(K2280/J2280,0),MAX(J2280/K2280,0))),"")</f>
        <v/>
      </c>
      <c r="N2280" t="inlineStr">
        <is>
          <t>DEC</t>
        </is>
      </c>
      <c r="O2280" t="inlineStr">
        <is>
          <t>No Aplica</t>
        </is>
      </c>
      <c r="P2280" t="n">
        <v>1</v>
      </c>
      <c r="Q2280" t="n">
        <v>2</v>
      </c>
      <c r="R2280">
        <f>A2280&amp;"-"&amp;YEAR(F2280)&amp;"-"&amp;IF(LEN(MONTH(F2280))=1,"0"&amp;MONTH(F2280),MONTH(F2280))&amp;"-"&amp;IF(LEN(DAY(F2280))=1,"0"&amp;DAY(F2280),DAY(F2280))</f>
        <v/>
      </c>
      <c r="S2280" t="inlineStr">
        <is>
          <t>No Aplica</t>
        </is>
      </c>
    </row>
    <row r="2281">
      <c r="A2281" t="n">
        <v>361</v>
      </c>
      <c r="B2281" t="inlineStr">
        <is>
          <t>Índice de Inclusión</t>
        </is>
      </c>
      <c r="C2281" t="inlineStr">
        <is>
          <t>Gestión de la Responsabilidad Social</t>
        </is>
      </c>
      <c r="D2281" t="inlineStr">
        <is>
          <t>Anual</t>
        </is>
      </c>
      <c r="E2281" t="inlineStr">
        <is>
          <t>Positivo</t>
        </is>
      </c>
      <c r="F2281" s="128" t="n">
        <v>46022</v>
      </c>
      <c r="G2281">
        <f>YEAR(F2281)</f>
        <v/>
      </c>
      <c r="H2281">
        <f>PROPER(TEXT(F2281,"mmmm"))</f>
        <v/>
      </c>
      <c r="I2281">
        <f>IF(OR(H2281="Enero",H2281="Febrero",H2281="Marzo",H2281="Abril",H2281="Mayo",H2281="Junio"),G2281&amp;"-1",IF(OR(H2281="Julio",H2281="Agosto",H2281="Septiembre",H2281="Octubre",H2281="Noviembre",H2281="Diciembre"),G2281&amp;"-2"))</f>
        <v/>
      </c>
      <c r="J2281" t="n">
        <v>4.6</v>
      </c>
      <c r="K2281" t="n">
        <v>4.78</v>
      </c>
      <c r="L2281" s="59">
        <f>IFERROR(IF(OR(J2281=0,K2281=""),"",IF(E2281="Positivo",MIN(MAX(K2281/J2281,0),1.3),MIN(MAX(J2281/K2281,0),1.3))),"")</f>
        <v/>
      </c>
      <c r="M2281" s="59">
        <f>IFERROR(IF(OR(J2281=0,K2281=""),"",IF(E2281="Positivo",MAX(K2281/J2281,0),MAX(J2281/K2281,0))),"")</f>
        <v/>
      </c>
      <c r="N2281" t="inlineStr">
        <is>
          <t>DEC</t>
        </is>
      </c>
      <c r="O2281" t="inlineStr">
        <is>
          <t>DEC</t>
        </is>
      </c>
      <c r="P2281" t="n">
        <v>1</v>
      </c>
      <c r="Q2281" t="n">
        <v>2</v>
      </c>
      <c r="R2281">
        <f>A2281&amp;"-"&amp;YEAR(F2281)&amp;"-"&amp;IF(LEN(MONTH(F2281))=1,"0"&amp;MONTH(F2281),MONTH(F2281))&amp;"-"&amp;IF(LEN(DAY(F2281))=1,"0"&amp;DAY(F2281),DAY(F2281))</f>
        <v/>
      </c>
      <c r="S2281" t="inlineStr"/>
    </row>
    <row r="2282">
      <c r="A2282" t="n">
        <v>362</v>
      </c>
      <c r="B2282" t="inlineStr">
        <is>
          <t>Aseguramiento de matricula académica presencial</t>
        </is>
      </c>
      <c r="C2282" t="inlineStr">
        <is>
          <t>Operaciones Académicas</t>
        </is>
      </c>
      <c r="D2282" t="inlineStr">
        <is>
          <t>Semestral</t>
        </is>
      </c>
      <c r="E2282" t="inlineStr">
        <is>
          <t>Positivo</t>
        </is>
      </c>
      <c r="F2282" s="128" t="n">
        <v>46022</v>
      </c>
      <c r="G2282">
        <f>YEAR(F2282)</f>
        <v/>
      </c>
      <c r="H2282">
        <f>PROPER(TEXT(F2282,"mmmm"))</f>
        <v/>
      </c>
      <c r="I2282">
        <f>IF(OR(H2282="Enero",H2282="Febrero",H2282="Marzo",H2282="Abril",H2282="Mayo",H2282="Junio"),G2282&amp;"-1",IF(OR(H2282="Julio",H2282="Agosto",H2282="Septiembre",H2282="Octubre",H2282="Noviembre",H2282="Diciembre"),G2282&amp;"-2"))</f>
        <v/>
      </c>
      <c r="J2282" t="n">
        <v>196</v>
      </c>
      <c r="K2282" t="n">
        <v>17444</v>
      </c>
      <c r="L2282" s="59">
        <f>IFERROR(IF(OR(J2282=0,K2282=""),"",IF(E2282="Positivo",MIN(MAX(K2282/J2282,0),1.3),MIN(MAX(J2282/K2282,0),1.3))),"")</f>
        <v/>
      </c>
      <c r="M2282" s="59">
        <f>IFERROR(IF(OR(J2282=0,K2282=""),"",IF(E2282="Positivo",MAX(K2282/J2282,0),MAX(J2282/K2282,0))),"")</f>
        <v/>
      </c>
      <c r="N2282" t="inlineStr">
        <is>
          <t>%</t>
        </is>
      </c>
      <c r="O2282" t="inlineStr">
        <is>
          <t>%</t>
        </is>
      </c>
      <c r="P2282" t="n">
        <v>0</v>
      </c>
      <c r="Q2282" t="n">
        <v>0</v>
      </c>
      <c r="R2282">
        <f>A2282&amp;"-"&amp;YEAR(F2282)&amp;"-"&amp;IF(LEN(MONTH(F2282))=1,"0"&amp;MONTH(F2282),MONTH(F2282))&amp;"-"&amp;IF(LEN(DAY(F2282))=1,"0"&amp;DAY(F2282),DAY(F2282))</f>
        <v/>
      </c>
      <c r="S2282" t="inlineStr"/>
    </row>
    <row r="2283">
      <c r="A2283" t="n">
        <v>363</v>
      </c>
      <c r="B2283" t="inlineStr">
        <is>
          <t>Seguimiento a la parametrización de aulas master y secciones de asignaturas</t>
        </is>
      </c>
      <c r="C2283" t="inlineStr">
        <is>
          <t>Operaciones Académicas</t>
        </is>
      </c>
      <c r="D2283" t="inlineStr">
        <is>
          <t>Semestral</t>
        </is>
      </c>
      <c r="E2283" t="inlineStr">
        <is>
          <t>Positivo</t>
        </is>
      </c>
      <c r="F2283" s="128" t="n">
        <v>45838</v>
      </c>
      <c r="G2283">
        <f>YEAR(F2283)</f>
        <v/>
      </c>
      <c r="H2283">
        <f>PROPER(TEXT(F2283,"mmmm"))</f>
        <v/>
      </c>
      <c r="I2283">
        <f>IF(OR(H2283="Enero",H2283="Febrero",H2283="Marzo",H2283="Abril",H2283="Mayo",H2283="Junio"),G2283&amp;"-1",IF(OR(H2283="Julio",H2283="Agosto",H2283="Septiembre",H2283="Octubre",H2283="Noviembre",H2283="Diciembre"),G2283&amp;"-2"))</f>
        <v/>
      </c>
      <c r="J2283" t="n">
        <v>100</v>
      </c>
      <c r="K2283" t="n">
        <v>100</v>
      </c>
      <c r="L2283" s="59">
        <f>IFERROR(IF(OR(J2283=0,K2283=""),"",IF(E2283="Positivo",MIN(MAX(K2283/J2283,0),1.3),MIN(MAX(J2283/K2283,0),1.3))),"")</f>
        <v/>
      </c>
      <c r="M2283" s="59">
        <f>IFERROR(IF(OR(J2283=0,K2283=""),"",IF(E2283="Positivo",MAX(K2283/J2283,0),MAX(J2283/K2283,0))),"")</f>
        <v/>
      </c>
      <c r="N2283" t="inlineStr">
        <is>
          <t>%</t>
        </is>
      </c>
      <c r="O2283" t="inlineStr">
        <is>
          <t>%</t>
        </is>
      </c>
      <c r="P2283" t="n">
        <v>0</v>
      </c>
      <c r="Q2283" t="n">
        <v>0</v>
      </c>
      <c r="R2283">
        <f>A2283&amp;"-"&amp;YEAR(F2283)&amp;"-"&amp;IF(LEN(MONTH(F2283))=1,"0"&amp;MONTH(F2283),MONTH(F2283))&amp;"-"&amp;IF(LEN(DAY(F2283))=1,"0"&amp;DAY(F2283),DAY(F2283))</f>
        <v/>
      </c>
      <c r="S2283" t="inlineStr"/>
    </row>
    <row r="2284">
      <c r="A2284" t="n">
        <v>363</v>
      </c>
      <c r="B2284" t="inlineStr">
        <is>
          <t>Seguimiento a la parametrización de aulas master y secciones de asignaturas</t>
        </is>
      </c>
      <c r="C2284" t="inlineStr">
        <is>
          <t>Operaciones Académicas</t>
        </is>
      </c>
      <c r="D2284" t="inlineStr">
        <is>
          <t>Semestral</t>
        </is>
      </c>
      <c r="E2284" t="inlineStr">
        <is>
          <t>Positivo</t>
        </is>
      </c>
      <c r="F2284" s="128" t="n">
        <v>46022</v>
      </c>
      <c r="G2284">
        <f>YEAR(F2284)</f>
        <v/>
      </c>
      <c r="H2284">
        <f>PROPER(TEXT(F2284,"mmmm"))</f>
        <v/>
      </c>
      <c r="I2284">
        <f>IF(OR(H2284="Enero",H2284="Febrero",H2284="Marzo",H2284="Abril",H2284="Mayo",H2284="Junio"),G2284&amp;"-1",IF(OR(H2284="Julio",H2284="Agosto",H2284="Septiembre",H2284="Octubre",H2284="Noviembre",H2284="Diciembre"),G2284&amp;"-2"))</f>
        <v/>
      </c>
      <c r="J2284" t="n">
        <v>100</v>
      </c>
      <c r="K2284" t="n">
        <v>100</v>
      </c>
      <c r="L2284" s="59">
        <f>IFERROR(IF(OR(J2284=0,K2284=""),"",IF(E2284="Positivo",MIN(MAX(K2284/J2284,0),1.3),MIN(MAX(J2284/K2284,0),1.3))),"")</f>
        <v/>
      </c>
      <c r="M2284" s="59">
        <f>IFERROR(IF(OR(J2284=0,K2284=""),"",IF(E2284="Positivo",MAX(K2284/J2284,0),MAX(J2284/K2284,0))),"")</f>
        <v/>
      </c>
      <c r="N2284" t="inlineStr">
        <is>
          <t>%</t>
        </is>
      </c>
      <c r="O2284" t="inlineStr">
        <is>
          <t>%</t>
        </is>
      </c>
      <c r="P2284" t="n">
        <v>0</v>
      </c>
      <c r="Q2284" t="n">
        <v>0</v>
      </c>
      <c r="R2284">
        <f>A2284&amp;"-"&amp;YEAR(F2284)&amp;"-"&amp;IF(LEN(MONTH(F2284))=1,"0"&amp;MONTH(F2284),MONTH(F2284))&amp;"-"&amp;IF(LEN(DAY(F2284))=1,"0"&amp;DAY(F2284),DAY(F2284))</f>
        <v/>
      </c>
      <c r="S2284" t="inlineStr"/>
    </row>
    <row r="2285">
      <c r="A2285" t="n">
        <v>364</v>
      </c>
      <c r="B2285" t="inlineStr">
        <is>
          <t>Impacto de actividades de Responsabilidad y proyección</t>
        </is>
      </c>
      <c r="C2285" t="inlineStr">
        <is>
          <t>Gestión de la Responsabilidad Social</t>
        </is>
      </c>
      <c r="D2285" t="inlineStr">
        <is>
          <t>Semestral</t>
        </is>
      </c>
      <c r="E2285" t="inlineStr">
        <is>
          <t>Positivo</t>
        </is>
      </c>
      <c r="F2285" s="128" t="n">
        <v>45838</v>
      </c>
      <c r="G2285">
        <f>YEAR(F2285)</f>
        <v/>
      </c>
      <c r="H2285">
        <f>PROPER(TEXT(F2285,"mmmm"))</f>
        <v/>
      </c>
      <c r="I2285">
        <f>IF(OR(H2285="Enero",H2285="Febrero",H2285="Marzo",H2285="Abril",H2285="Mayo",H2285="Junio"),G2285&amp;"-1",IF(OR(H2285="Julio",H2285="Agosto",H2285="Septiembre",H2285="Octubre",H2285="Noviembre",H2285="Diciembre"),G2285&amp;"-2"))</f>
        <v/>
      </c>
      <c r="J2285" t="n">
        <v>33279</v>
      </c>
      <c r="K2285" t="n">
        <v>31244</v>
      </c>
      <c r="L2285" s="59">
        <f>IFERROR(IF(OR(J2285=0,K2285=""),"",IF(E2285="Positivo",MIN(MAX(K2285/J2285,0),1.3),MIN(MAX(J2285/K2285,0),1.3))),"")</f>
        <v/>
      </c>
      <c r="M2285" s="59">
        <f>IFERROR(IF(OR(J2285=0,K2285=""),"",IF(E2285="Positivo",MAX(K2285/J2285,0),MAX(J2285/K2285,0))),"")</f>
        <v/>
      </c>
      <c r="N2285" t="inlineStr">
        <is>
          <t>ENT</t>
        </is>
      </c>
      <c r="O2285" t="inlineStr">
        <is>
          <t>ENT</t>
        </is>
      </c>
      <c r="P2285" t="n">
        <v>0</v>
      </c>
      <c r="Q2285" t="n">
        <v>0</v>
      </c>
      <c r="R2285">
        <f>A2285&amp;"-"&amp;YEAR(F2285)&amp;"-"&amp;IF(LEN(MONTH(F2285))=1,"0"&amp;MONTH(F2285),MONTH(F2285))&amp;"-"&amp;IF(LEN(DAY(F2285))=1,"0"&amp;DAY(F2285),DAY(F2285))</f>
        <v/>
      </c>
      <c r="S2285" t="inlineStr"/>
    </row>
    <row r="2286">
      <c r="A2286" t="n">
        <v>364</v>
      </c>
      <c r="B2286" t="inlineStr">
        <is>
          <t>Impacto de actividades de Responsabilidad y proyección</t>
        </is>
      </c>
      <c r="C2286" t="inlineStr">
        <is>
          <t>Gestión de la Responsabilidad Social</t>
        </is>
      </c>
      <c r="D2286" t="inlineStr">
        <is>
          <t>Semestral</t>
        </is>
      </c>
      <c r="E2286" t="inlineStr">
        <is>
          <t>Positivo</t>
        </is>
      </c>
      <c r="F2286" s="128" t="n">
        <v>46022</v>
      </c>
      <c r="G2286">
        <f>YEAR(F2286)</f>
        <v/>
      </c>
      <c r="H2286">
        <f>PROPER(TEXT(F2286,"mmmm"))</f>
        <v/>
      </c>
      <c r="I2286">
        <f>IF(OR(H2286="Enero",H2286="Febrero",H2286="Marzo",H2286="Abril",H2286="Mayo",H2286="Junio"),G2286&amp;"-1",IF(OR(H2286="Julio",H2286="Agosto",H2286="Septiembre",H2286="Octubre",H2286="Noviembre",H2286="Diciembre"),G2286&amp;"-2"))</f>
        <v/>
      </c>
      <c r="J2286" t="n">
        <v>49918</v>
      </c>
      <c r="K2286" t="n">
        <v>38989</v>
      </c>
      <c r="L2286" s="59">
        <f>IFERROR(IF(OR(J2286=0,K2286=""),"",IF(E2286="Positivo",MIN(MAX(K2286/J2286,0),1.3),MIN(MAX(J2286/K2286,0),1.3))),"")</f>
        <v/>
      </c>
      <c r="M2286" s="59">
        <f>IFERROR(IF(OR(J2286=0,K2286=""),"",IF(E2286="Positivo",MAX(K2286/J2286,0),MAX(J2286/K2286,0))),"")</f>
        <v/>
      </c>
      <c r="N2286" t="inlineStr">
        <is>
          <t>ENT</t>
        </is>
      </c>
      <c r="O2286" t="inlineStr">
        <is>
          <t>ENT</t>
        </is>
      </c>
      <c r="P2286" t="n">
        <v>0</v>
      </c>
      <c r="Q2286" t="n">
        <v>0</v>
      </c>
      <c r="R2286">
        <f>A2286&amp;"-"&amp;YEAR(F2286)&amp;"-"&amp;IF(LEN(MONTH(F2286))=1,"0"&amp;MONTH(F2286),MONTH(F2286))&amp;"-"&amp;IF(LEN(DAY(F2286))=1,"0"&amp;DAY(F2286),DAY(F2286))</f>
        <v/>
      </c>
      <c r="S2286" t="inlineStr"/>
    </row>
    <row r="2287">
      <c r="A2287" t="n">
        <v>366</v>
      </c>
      <c r="B2287" t="inlineStr">
        <is>
          <t>Normalización de cobros pecuniarios</t>
        </is>
      </c>
      <c r="C2287" t="inlineStr">
        <is>
          <t>Operaciones Académicas</t>
        </is>
      </c>
      <c r="D2287" t="inlineStr">
        <is>
          <t>Anual</t>
        </is>
      </c>
      <c r="E2287" t="inlineStr">
        <is>
          <t>Positivo</t>
        </is>
      </c>
      <c r="F2287" s="128" t="n">
        <v>46022</v>
      </c>
      <c r="G2287">
        <f>YEAR(F2287)</f>
        <v/>
      </c>
      <c r="H2287">
        <f>PROPER(TEXT(F2287,"mmmm"))</f>
        <v/>
      </c>
      <c r="I2287">
        <f>IF(OR(H2287="Enero",H2287="Febrero",H2287="Marzo",H2287="Abril",H2287="Mayo",H2287="Junio"),G2287&amp;"-1",IF(OR(H2287="Julio",H2287="Agosto",H2287="Septiembre",H2287="Octubre",H2287="Noviembre",H2287="Diciembre"),G2287&amp;"-2"))</f>
        <v/>
      </c>
      <c r="J2287" t="n">
        <v>100</v>
      </c>
      <c r="K2287" t="n">
        <v>100</v>
      </c>
      <c r="L2287" s="59">
        <f>IFERROR(IF(OR(J2287=0,K2287=""),"",IF(E2287="Positivo",MIN(MAX(K2287/J2287,0),1.3),MIN(MAX(J2287/K2287,0),1.3))),"")</f>
        <v/>
      </c>
      <c r="M2287" s="59">
        <f>IFERROR(IF(OR(J2287=0,K2287=""),"",IF(E2287="Positivo",MAX(K2287/J2287,0),MAX(J2287/K2287,0))),"")</f>
        <v/>
      </c>
      <c r="N2287" t="inlineStr">
        <is>
          <t>ENT</t>
        </is>
      </c>
      <c r="O2287" t="inlineStr">
        <is>
          <t>ENT</t>
        </is>
      </c>
      <c r="P2287" t="n">
        <v>0</v>
      </c>
      <c r="Q2287" t="n">
        <v>0</v>
      </c>
      <c r="R2287">
        <f>A2287&amp;"-"&amp;YEAR(F2287)&amp;"-"&amp;IF(LEN(MONTH(F2287))=1,"0"&amp;MONTH(F2287),MONTH(F2287))&amp;"-"&amp;IF(LEN(DAY(F2287))=1,"0"&amp;DAY(F2287),DAY(F2287))</f>
        <v/>
      </c>
      <c r="S2287" t="inlineStr"/>
    </row>
    <row r="2288">
      <c r="A2288" t="n">
        <v>367</v>
      </c>
      <c r="B2288" t="inlineStr">
        <is>
          <t>Estudiantes con Becas</t>
        </is>
      </c>
      <c r="C2288" t="inlineStr">
        <is>
          <t>Gestión de la Responsabilidad Social</t>
        </is>
      </c>
      <c r="D2288" t="inlineStr">
        <is>
          <t>Anual</t>
        </is>
      </c>
      <c r="E2288" t="inlineStr">
        <is>
          <t>Positivo</t>
        </is>
      </c>
      <c r="F2288" s="128" t="n">
        <v>46022</v>
      </c>
      <c r="G2288">
        <f>YEAR(F2288)</f>
        <v/>
      </c>
      <c r="H2288">
        <f>PROPER(TEXT(F2288,"mmmm"))</f>
        <v/>
      </c>
      <c r="I2288">
        <f>IF(OR(H2288="Enero",H2288="Febrero",H2288="Marzo",H2288="Abril",H2288="Mayo",H2288="Junio"),G2288&amp;"-1",IF(OR(H2288="Julio",H2288="Agosto",H2288="Septiembre",H2288="Octubre",H2288="Noviembre",H2288="Diciembre"),G2288&amp;"-2"))</f>
        <v/>
      </c>
      <c r="J2288" t="n">
        <v>5</v>
      </c>
      <c r="K2288" t="n">
        <v>3.82</v>
      </c>
      <c r="L2288" s="59">
        <f>IFERROR(IF(OR(J2288=0,K2288=""),"",IF(E2288="Positivo",MIN(MAX(K2288/J2288,0),1.3),MIN(MAX(J2288/K2288,0),1.3))),"")</f>
        <v/>
      </c>
      <c r="M2288" s="59">
        <f>IFERROR(IF(OR(J2288=0,K2288=""),"",IF(E2288="Positivo",MAX(K2288/J2288,0),MAX(J2288/K2288,0))),"")</f>
        <v/>
      </c>
      <c r="N2288" t="inlineStr">
        <is>
          <t>%</t>
        </is>
      </c>
      <c r="O2288" t="inlineStr">
        <is>
          <t>%</t>
        </is>
      </c>
      <c r="P2288" t="n">
        <v>0</v>
      </c>
      <c r="Q2288" t="n">
        <v>2</v>
      </c>
      <c r="R2288">
        <f>A2288&amp;"-"&amp;YEAR(F2288)&amp;"-"&amp;IF(LEN(MONTH(F2288))=1,"0"&amp;MONTH(F2288),MONTH(F2288))&amp;"-"&amp;IF(LEN(DAY(F2288))=1,"0"&amp;DAY(F2288),DAY(F2288))</f>
        <v/>
      </c>
      <c r="S2288" t="inlineStr"/>
    </row>
    <row r="2289">
      <c r="A2289" t="n">
        <v>368</v>
      </c>
      <c r="B2289" t="inlineStr">
        <is>
          <t>Satisfacción de los estudiantes de Educación para toda la vida</t>
        </is>
      </c>
      <c r="C2289" t="inlineStr">
        <is>
          <t>Operación de nuevos negocios y CI</t>
        </is>
      </c>
      <c r="D2289" t="inlineStr">
        <is>
          <t>Trimestral</t>
        </is>
      </c>
      <c r="E2289" t="inlineStr">
        <is>
          <t>Positivo</t>
        </is>
      </c>
      <c r="F2289" s="128" t="n">
        <v>45930</v>
      </c>
      <c r="G2289">
        <f>YEAR(F2289)</f>
        <v/>
      </c>
      <c r="H2289">
        <f>PROPER(TEXT(F2289,"mmmm"))</f>
        <v/>
      </c>
      <c r="I2289">
        <f>IF(OR(H2289="Enero",H2289="Febrero",H2289="Marzo",H2289="Abril",H2289="Mayo",H2289="Junio"),G2289&amp;"-1",IF(OR(H2289="Julio",H2289="Agosto",H2289="Septiembre",H2289="Octubre",H2289="Noviembre",H2289="Diciembre"),G2289&amp;"-2"))</f>
        <v/>
      </c>
      <c r="J2289" t="n">
        <v>93</v>
      </c>
      <c r="K2289" t="n">
        <v>95</v>
      </c>
      <c r="L2289" s="59">
        <f>IFERROR(IF(OR(J2289=0,K2289=""),"",IF(E2289="Positivo",MIN(MAX(K2289/J2289,0),1.3),MIN(MAX(J2289/K2289,0),1.3))),"")</f>
        <v/>
      </c>
      <c r="M2289" s="59">
        <f>IFERROR(IF(OR(J2289=0,K2289=""),"",IF(E2289="Positivo",MAX(K2289/J2289,0),MAX(J2289/K2289,0))),"")</f>
        <v/>
      </c>
      <c r="N2289" t="inlineStr">
        <is>
          <t>%</t>
        </is>
      </c>
      <c r="O2289" t="inlineStr">
        <is>
          <t>%</t>
        </is>
      </c>
      <c r="P2289" t="n">
        <v>0</v>
      </c>
      <c r="Q2289" t="n">
        <v>0</v>
      </c>
      <c r="R2289">
        <f>A2289&amp;"-"&amp;YEAR(F2289)&amp;"-"&amp;IF(LEN(MONTH(F2289))=1,"0"&amp;MONTH(F2289),MONTH(F2289))&amp;"-"&amp;IF(LEN(DAY(F2289))=1,"0"&amp;DAY(F2289),DAY(F2289))</f>
        <v/>
      </c>
      <c r="S2289" t="inlineStr"/>
    </row>
    <row r="2290">
      <c r="A2290" t="n">
        <v>368</v>
      </c>
      <c r="B2290" t="inlineStr">
        <is>
          <t>Satisfacción de los estudiantes de Educación para toda la vida</t>
        </is>
      </c>
      <c r="C2290" t="inlineStr">
        <is>
          <t>Operación de nuevos negocios y CI</t>
        </is>
      </c>
      <c r="D2290" t="inlineStr">
        <is>
          <t>Trimestral</t>
        </is>
      </c>
      <c r="E2290" t="inlineStr">
        <is>
          <t>Positivo</t>
        </is>
      </c>
      <c r="F2290" s="128" t="n">
        <v>46022</v>
      </c>
      <c r="G2290">
        <f>YEAR(F2290)</f>
        <v/>
      </c>
      <c r="H2290">
        <f>PROPER(TEXT(F2290,"mmmm"))</f>
        <v/>
      </c>
      <c r="I2290">
        <f>IF(OR(H2290="Enero",H2290="Febrero",H2290="Marzo",H2290="Abril",H2290="Mayo",H2290="Junio"),G2290&amp;"-1",IF(OR(H2290="Julio",H2290="Agosto",H2290="Septiembre",H2290="Octubre",H2290="Noviembre",H2290="Diciembre"),G2290&amp;"-2"))</f>
        <v/>
      </c>
      <c r="J2290" t="n">
        <v>93</v>
      </c>
      <c r="K2290" t="n">
        <v>95</v>
      </c>
      <c r="L2290" s="59">
        <f>IFERROR(IF(OR(J2290=0,K2290=""),"",IF(E2290="Positivo",MIN(MAX(K2290/J2290,0),1.3),MIN(MAX(J2290/K2290,0),1.3))),"")</f>
        <v/>
      </c>
      <c r="M2290" s="59">
        <f>IFERROR(IF(OR(J2290=0,K2290=""),"",IF(E2290="Positivo",MAX(K2290/J2290,0),MAX(J2290/K2290,0))),"")</f>
        <v/>
      </c>
      <c r="N2290" t="inlineStr">
        <is>
          <t>%</t>
        </is>
      </c>
      <c r="O2290" t="inlineStr">
        <is>
          <t>%</t>
        </is>
      </c>
      <c r="P2290" t="n">
        <v>0</v>
      </c>
      <c r="Q2290" t="n">
        <v>0</v>
      </c>
      <c r="R2290">
        <f>A2290&amp;"-"&amp;YEAR(F2290)&amp;"-"&amp;IF(LEN(MONTH(F2290))=1,"0"&amp;MONTH(F2290),MONTH(F2290))&amp;"-"&amp;IF(LEN(DAY(F2290))=1,"0"&amp;DAY(F2290),DAY(F2290))</f>
        <v/>
      </c>
      <c r="S2290" t="inlineStr"/>
    </row>
    <row r="2291">
      <c r="A2291" t="n">
        <v>369</v>
      </c>
      <c r="B2291" t="inlineStr">
        <is>
          <t>Participación de POLI- voluntariados (Estudiantes- Colaboradores)</t>
        </is>
      </c>
      <c r="C2291" t="inlineStr">
        <is>
          <t>Gestión de la Responsabilidad Social</t>
        </is>
      </c>
      <c r="D2291" t="inlineStr">
        <is>
          <t>Semestral</t>
        </is>
      </c>
      <c r="E2291" t="inlineStr">
        <is>
          <t>Positivo</t>
        </is>
      </c>
      <c r="F2291" s="128" t="n">
        <v>45838</v>
      </c>
      <c r="G2291">
        <f>YEAR(F2291)</f>
        <v/>
      </c>
      <c r="H2291">
        <f>PROPER(TEXT(F2291,"mmmm"))</f>
        <v/>
      </c>
      <c r="I2291">
        <f>IF(OR(H2291="Enero",H2291="Febrero",H2291="Marzo",H2291="Abril",H2291="Mayo",H2291="Junio"),G2291&amp;"-1",IF(OR(H2291="Julio",H2291="Agosto",H2291="Septiembre",H2291="Octubre",H2291="Noviembre",H2291="Diciembre"),G2291&amp;"-2"))</f>
        <v/>
      </c>
      <c r="J2291" t="n">
        <v>200</v>
      </c>
      <c r="K2291" t="n">
        <v>153</v>
      </c>
      <c r="L2291" s="59">
        <f>IFERROR(IF(OR(J2291=0,K2291=""),"",IF(E2291="Positivo",MIN(MAX(K2291/J2291,0),1.3),MIN(MAX(J2291/K2291,0),1.3))),"")</f>
        <v/>
      </c>
      <c r="M2291" s="59">
        <f>IFERROR(IF(OR(J2291=0,K2291=""),"",IF(E2291="Positivo",MAX(K2291/J2291,0),MAX(J2291/K2291,0))),"")</f>
        <v/>
      </c>
      <c r="N2291" t="inlineStr">
        <is>
          <t>ENT</t>
        </is>
      </c>
      <c r="O2291" t="inlineStr">
        <is>
          <t>ENT</t>
        </is>
      </c>
      <c r="P2291" t="n">
        <v>0</v>
      </c>
      <c r="Q2291" t="n">
        <v>0</v>
      </c>
      <c r="R2291">
        <f>A2291&amp;"-"&amp;YEAR(F2291)&amp;"-"&amp;IF(LEN(MONTH(F2291))=1,"0"&amp;MONTH(F2291),MONTH(F2291))&amp;"-"&amp;IF(LEN(DAY(F2291))=1,"0"&amp;DAY(F2291),DAY(F2291))</f>
        <v/>
      </c>
      <c r="S2291" t="inlineStr"/>
    </row>
    <row r="2292">
      <c r="A2292" t="n">
        <v>369</v>
      </c>
      <c r="B2292" t="inlineStr">
        <is>
          <t>Participación de POLI- voluntariados (Estudiantes- Colaboradores)</t>
        </is>
      </c>
      <c r="C2292" t="inlineStr">
        <is>
          <t>Gestión de la Responsabilidad Social</t>
        </is>
      </c>
      <c r="D2292" t="inlineStr">
        <is>
          <t>Semestral</t>
        </is>
      </c>
      <c r="E2292" t="inlineStr">
        <is>
          <t>Positivo</t>
        </is>
      </c>
      <c r="F2292" s="128" t="n">
        <v>46022</v>
      </c>
      <c r="G2292">
        <f>YEAR(F2292)</f>
        <v/>
      </c>
      <c r="H2292">
        <f>PROPER(TEXT(F2292,"mmmm"))</f>
        <v/>
      </c>
      <c r="I2292">
        <f>IF(OR(H2292="Enero",H2292="Febrero",H2292="Marzo",H2292="Abril",H2292="Mayo",H2292="Junio"),G2292&amp;"-1",IF(OR(H2292="Julio",H2292="Agosto",H2292="Septiembre",H2292="Octubre",H2292="Noviembre",H2292="Diciembre"),G2292&amp;"-2"))</f>
        <v/>
      </c>
      <c r="J2292" t="n">
        <v>200</v>
      </c>
      <c r="K2292" t="n">
        <v>227</v>
      </c>
      <c r="L2292" s="59">
        <f>IFERROR(IF(OR(J2292=0,K2292=""),"",IF(E2292="Positivo",MIN(MAX(K2292/J2292,0),1.3),MIN(MAX(J2292/K2292,0),1.3))),"")</f>
        <v/>
      </c>
      <c r="M2292" s="59">
        <f>IFERROR(IF(OR(J2292=0,K2292=""),"",IF(E2292="Positivo",MAX(K2292/J2292,0),MAX(J2292/K2292,0))),"")</f>
        <v/>
      </c>
      <c r="N2292" t="inlineStr">
        <is>
          <t>ENT</t>
        </is>
      </c>
      <c r="O2292" t="inlineStr">
        <is>
          <t>ENT</t>
        </is>
      </c>
      <c r="P2292" t="n">
        <v>0</v>
      </c>
      <c r="Q2292" t="n">
        <v>0</v>
      </c>
      <c r="R2292">
        <f>A2292&amp;"-"&amp;YEAR(F2292)&amp;"-"&amp;IF(LEN(MONTH(F2292))=1,"0"&amp;MONTH(F2292),MONTH(F2292))&amp;"-"&amp;IF(LEN(DAY(F2292))=1,"0"&amp;DAY(F2292),DAY(F2292))</f>
        <v/>
      </c>
      <c r="S2292" t="inlineStr"/>
    </row>
    <row r="2293">
      <c r="A2293" t="n">
        <v>371</v>
      </c>
      <c r="B2293" t="inlineStr">
        <is>
          <t>Recaudación de fondos</t>
        </is>
      </c>
      <c r="C2293" t="inlineStr">
        <is>
          <t>Gestión de la Responsabilidad Social</t>
        </is>
      </c>
      <c r="D2293" t="inlineStr">
        <is>
          <t>Semestral</t>
        </is>
      </c>
      <c r="E2293" t="inlineStr">
        <is>
          <t>Positivo</t>
        </is>
      </c>
      <c r="F2293" s="128" t="n">
        <v>46022</v>
      </c>
      <c r="G2293">
        <f>YEAR(F2293)</f>
        <v/>
      </c>
      <c r="H2293">
        <f>PROPER(TEXT(F2293,"mmmm"))</f>
        <v/>
      </c>
      <c r="I2293">
        <f>IF(OR(H2293="Enero",H2293="Febrero",H2293="Marzo",H2293="Abril",H2293="Mayo",H2293="Junio"),G2293&amp;"-1",IF(OR(H2293="Julio",H2293="Agosto",H2293="Septiembre",H2293="Octubre",H2293="Noviembre",H2293="Diciembre"),G2293&amp;"-2"))</f>
        <v/>
      </c>
      <c r="J2293" t="n">
        <v>189200000</v>
      </c>
      <c r="K2293" t="n">
        <v>157833523</v>
      </c>
      <c r="L2293" s="59">
        <f>IFERROR(IF(OR(J2293=0,K2293=""),"",IF(E2293="Positivo",MIN(MAX(K2293/J2293,0),1.3),MIN(MAX(J2293/K2293,0),1.3))),"")</f>
        <v/>
      </c>
      <c r="M2293" s="59">
        <f>IFERROR(IF(OR(J2293=0,K2293=""),"",IF(E2293="Positivo",MAX(K2293/J2293,0),MAX(J2293/K2293,0))),"")</f>
        <v/>
      </c>
      <c r="N2293" t="inlineStr">
        <is>
          <t>$</t>
        </is>
      </c>
      <c r="O2293" t="inlineStr">
        <is>
          <t>$</t>
        </is>
      </c>
      <c r="P2293" t="n">
        <v>0</v>
      </c>
      <c r="Q2293" t="n">
        <v>0</v>
      </c>
      <c r="R2293">
        <f>A2293&amp;"-"&amp;YEAR(F2293)&amp;"-"&amp;IF(LEN(MONTH(F2293))=1,"0"&amp;MONTH(F2293),MONTH(F2293))&amp;"-"&amp;IF(LEN(DAY(F2293))=1,"0"&amp;DAY(F2293),DAY(F2293))</f>
        <v/>
      </c>
      <c r="S2293" t="inlineStr"/>
    </row>
    <row r="2294">
      <c r="A2294" t="n">
        <v>372</v>
      </c>
      <c r="B2294" t="inlineStr">
        <is>
          <t>Satisfacción de los clientes corporativos Educación para toda la vida</t>
        </is>
      </c>
      <c r="C2294" t="inlineStr">
        <is>
          <t>Operación de nuevos negocios y CI</t>
        </is>
      </c>
      <c r="D2294" t="inlineStr">
        <is>
          <t>Trimestral</t>
        </is>
      </c>
      <c r="E2294" t="inlineStr">
        <is>
          <t>Positivo</t>
        </is>
      </c>
      <c r="F2294" s="128" t="n">
        <v>45930</v>
      </c>
      <c r="G2294">
        <f>YEAR(F2294)</f>
        <v/>
      </c>
      <c r="H2294">
        <f>PROPER(TEXT(F2294,"mmmm"))</f>
        <v/>
      </c>
      <c r="I2294">
        <f>IF(OR(H2294="Enero",H2294="Febrero",H2294="Marzo",H2294="Abril",H2294="Mayo",H2294="Junio"),G2294&amp;"-1",IF(OR(H2294="Julio",H2294="Agosto",H2294="Septiembre",H2294="Octubre",H2294="Noviembre",H2294="Diciembre"),G2294&amp;"-2"))</f>
        <v/>
      </c>
      <c r="J2294" t="n">
        <v>90</v>
      </c>
      <c r="K2294" t="n">
        <v>97</v>
      </c>
      <c r="L2294" s="59">
        <f>IFERROR(IF(OR(J2294=0,K2294=""),"",IF(E2294="Positivo",MIN(MAX(K2294/J2294,0),1.3),MIN(MAX(J2294/K2294,0),1.3))),"")</f>
        <v/>
      </c>
      <c r="M2294" s="59">
        <f>IFERROR(IF(OR(J2294=0,K2294=""),"",IF(E2294="Positivo",MAX(K2294/J2294,0),MAX(J2294/K2294,0))),"")</f>
        <v/>
      </c>
      <c r="N2294" t="inlineStr">
        <is>
          <t>%</t>
        </is>
      </c>
      <c r="O2294" t="inlineStr">
        <is>
          <t>%</t>
        </is>
      </c>
      <c r="P2294" t="n">
        <v>0</v>
      </c>
      <c r="Q2294" t="n">
        <v>0</v>
      </c>
      <c r="R2294">
        <f>A2294&amp;"-"&amp;YEAR(F2294)&amp;"-"&amp;IF(LEN(MONTH(F2294))=1,"0"&amp;MONTH(F2294),MONTH(F2294))&amp;"-"&amp;IF(LEN(DAY(F2294))=1,"0"&amp;DAY(F2294),DAY(F2294))</f>
        <v/>
      </c>
      <c r="S2294" t="inlineStr"/>
    </row>
    <row r="2295">
      <c r="A2295" t="n">
        <v>372</v>
      </c>
      <c r="B2295" t="inlineStr">
        <is>
          <t>Satisfacción de los clientes corporativos Educación para toda la vida</t>
        </is>
      </c>
      <c r="C2295" t="inlineStr">
        <is>
          <t>Operación de nuevos negocios y CI</t>
        </is>
      </c>
      <c r="D2295" t="inlineStr">
        <is>
          <t>Trimestral</t>
        </is>
      </c>
      <c r="E2295" t="inlineStr">
        <is>
          <t>Positivo</t>
        </is>
      </c>
      <c r="F2295" s="128" t="n">
        <v>46022</v>
      </c>
      <c r="G2295">
        <f>YEAR(F2295)</f>
        <v/>
      </c>
      <c r="H2295">
        <f>PROPER(TEXT(F2295,"mmmm"))</f>
        <v/>
      </c>
      <c r="I2295">
        <f>IF(OR(H2295="Enero",H2295="Febrero",H2295="Marzo",H2295="Abril",H2295="Mayo",H2295="Junio"),G2295&amp;"-1",IF(OR(H2295="Julio",H2295="Agosto",H2295="Septiembre",H2295="Octubre",H2295="Noviembre",H2295="Diciembre"),G2295&amp;"-2"))</f>
        <v/>
      </c>
      <c r="J2295" t="n">
        <v>90</v>
      </c>
      <c r="K2295" t="n">
        <v>97</v>
      </c>
      <c r="L2295" s="59">
        <f>IFERROR(IF(OR(J2295=0,K2295=""),"",IF(E2295="Positivo",MIN(MAX(K2295/J2295,0),1.3),MIN(MAX(J2295/K2295,0),1.3))),"")</f>
        <v/>
      </c>
      <c r="M2295" s="59">
        <f>IFERROR(IF(OR(J2295=0,K2295=""),"",IF(E2295="Positivo",MAX(K2295/J2295,0),MAX(J2295/K2295,0))),"")</f>
        <v/>
      </c>
      <c r="N2295" t="inlineStr">
        <is>
          <t>%</t>
        </is>
      </c>
      <c r="O2295" t="inlineStr">
        <is>
          <t>%</t>
        </is>
      </c>
      <c r="P2295" t="n">
        <v>0</v>
      </c>
      <c r="Q2295" t="n">
        <v>0</v>
      </c>
      <c r="R2295">
        <f>A2295&amp;"-"&amp;YEAR(F2295)&amp;"-"&amp;IF(LEN(MONTH(F2295))=1,"0"&amp;MONTH(F2295),MONTH(F2295))&amp;"-"&amp;IF(LEN(DAY(F2295))=1,"0"&amp;DAY(F2295),DAY(F2295))</f>
        <v/>
      </c>
      <c r="S2295" t="inlineStr"/>
    </row>
    <row r="2296">
      <c r="A2296" t="n">
        <v>373</v>
      </c>
      <c r="B2296" t="inlineStr">
        <is>
          <t>Cumplimiento de planes anuales por líneas</t>
        </is>
      </c>
      <c r="C2296" t="inlineStr">
        <is>
          <t>Planeación Estratégica</t>
        </is>
      </c>
      <c r="D2296" t="inlineStr">
        <is>
          <t>Trimestral</t>
        </is>
      </c>
      <c r="E2296" t="inlineStr">
        <is>
          <t>Positivo</t>
        </is>
      </c>
      <c r="F2296" s="128" t="n">
        <v>45016</v>
      </c>
      <c r="G2296">
        <f>YEAR(F2296)</f>
        <v/>
      </c>
      <c r="H2296">
        <f>PROPER(TEXT(F2296,"mmmm"))</f>
        <v/>
      </c>
      <c r="I2296">
        <f>IF(OR(H2296="Enero",H2296="Febrero",H2296="Marzo",H2296="Abril",H2296="Mayo",H2296="Junio"),G2296&amp;"-1",IF(OR(H2296="Julio",H2296="Agosto",H2296="Septiembre",H2296="Octubre",H2296="Noviembre",H2296="Diciembre"),G2296&amp;"-2"))</f>
        <v/>
      </c>
      <c r="J2296" t="n">
        <v>100</v>
      </c>
      <c r="K2296" t="n">
        <v>0</v>
      </c>
      <c r="L2296" s="59">
        <f>IFERROR(IF(OR(J2296=0,K2296=""),"",IF(E2296="Positivo",MIN(MAX(K2296/J2296,0),1.0),MIN(MAX(J2296/K2296,0),1.0))),"")</f>
        <v/>
      </c>
      <c r="M2296" s="59">
        <f>IFERROR(IF(OR(J2296=0,K2296=""),"",IF(E2296="Positivo",MAX(K2296/J2296,0),MAX(J2296/K2296,0))),"")</f>
        <v/>
      </c>
      <c r="N2296" t="inlineStr">
        <is>
          <t>%</t>
        </is>
      </c>
      <c r="O2296" t="inlineStr">
        <is>
          <t>%</t>
        </is>
      </c>
      <c r="P2296" t="n">
        <v>0</v>
      </c>
      <c r="Q2296" t="n">
        <v>0</v>
      </c>
      <c r="R2296">
        <f>A2296&amp;"-"&amp;YEAR(F2296)&amp;"-"&amp;IF(LEN(MONTH(F2296))=1,"0"&amp;MONTH(F2296),MONTH(F2296))&amp;"-"&amp;IF(LEN(DAY(F2296))=1,"0"&amp;DAY(F2296),DAY(F2296))</f>
        <v/>
      </c>
      <c r="S2296" t="inlineStr"/>
    </row>
    <row r="2297">
      <c r="A2297" t="n">
        <v>373</v>
      </c>
      <c r="B2297" t="inlineStr">
        <is>
          <t>Cumplimiento de planes anuales por líneas</t>
        </is>
      </c>
      <c r="C2297" t="inlineStr">
        <is>
          <t>Planeación Estratégica</t>
        </is>
      </c>
      <c r="D2297" t="inlineStr">
        <is>
          <t>Trimestral</t>
        </is>
      </c>
      <c r="E2297" t="inlineStr">
        <is>
          <t>Positivo</t>
        </is>
      </c>
      <c r="F2297" s="128" t="n">
        <v>45747</v>
      </c>
      <c r="G2297">
        <f>YEAR(F2297)</f>
        <v/>
      </c>
      <c r="H2297">
        <f>PROPER(TEXT(F2297,"mmmm"))</f>
        <v/>
      </c>
      <c r="I2297">
        <f>IF(OR(H2297="Enero",H2297="Febrero",H2297="Marzo",H2297="Abril",H2297="Mayo",H2297="Junio"),G2297&amp;"-1",IF(OR(H2297="Julio",H2297="Agosto",H2297="Septiembre",H2297="Octubre",H2297="Noviembre",H2297="Diciembre"),G2297&amp;"-2"))</f>
        <v/>
      </c>
      <c r="J2297" t="n">
        <v>100</v>
      </c>
      <c r="K2297" t="n">
        <v>107.4583333333333</v>
      </c>
      <c r="L2297" s="59">
        <f>IFERROR(IF(OR(J2297=0,K2297=""),"",IF(E2297="Positivo",MIN(MAX(K2297/J2297,0),1.0),MIN(MAX(J2297/K2297,0),1.0))),"")</f>
        <v/>
      </c>
      <c r="M2297" s="59">
        <f>IFERROR(IF(OR(J2297=0,K2297=""),"",IF(E2297="Positivo",MAX(K2297/J2297,0),MAX(J2297/K2297,0))),"")</f>
        <v/>
      </c>
      <c r="N2297" t="inlineStr">
        <is>
          <t>%</t>
        </is>
      </c>
      <c r="O2297" t="inlineStr">
        <is>
          <t>%</t>
        </is>
      </c>
      <c r="P2297" t="n">
        <v>0</v>
      </c>
      <c r="Q2297" t="n">
        <v>0</v>
      </c>
      <c r="R2297">
        <f>A2297&amp;"-"&amp;YEAR(F2297)&amp;"-"&amp;IF(LEN(MONTH(F2297))=1,"0"&amp;MONTH(F2297),MONTH(F2297))&amp;"-"&amp;IF(LEN(DAY(F2297))=1,"0"&amp;DAY(F2297),DAY(F2297))</f>
        <v/>
      </c>
      <c r="S2297" t="inlineStr"/>
    </row>
    <row r="2298">
      <c r="A2298" t="n">
        <v>373</v>
      </c>
      <c r="B2298" t="inlineStr">
        <is>
          <t>Cumplimiento de planes anuales por líneas</t>
        </is>
      </c>
      <c r="C2298" t="inlineStr">
        <is>
          <t>Planeación Estratégica</t>
        </is>
      </c>
      <c r="D2298" t="inlineStr">
        <is>
          <t>Trimestral</t>
        </is>
      </c>
      <c r="E2298" t="inlineStr">
        <is>
          <t>Positivo</t>
        </is>
      </c>
      <c r="F2298" s="128" t="n">
        <v>45838</v>
      </c>
      <c r="G2298">
        <f>YEAR(F2298)</f>
        <v/>
      </c>
      <c r="H2298">
        <f>PROPER(TEXT(F2298,"mmmm"))</f>
        <v/>
      </c>
      <c r="I2298">
        <f>IF(OR(H2298="Enero",H2298="Febrero",H2298="Marzo",H2298="Abril",H2298="Mayo",H2298="Junio"),G2298&amp;"-1",IF(OR(H2298="Julio",H2298="Agosto",H2298="Septiembre",H2298="Octubre",H2298="Noviembre",H2298="Diciembre"),G2298&amp;"-2"))</f>
        <v/>
      </c>
      <c r="J2298" t="n">
        <v>100</v>
      </c>
      <c r="K2298" t="n">
        <v>101.7483342488607</v>
      </c>
      <c r="L2298" s="59">
        <f>IFERROR(IF(OR(J2298=0,K2298=""),"",IF(E2298="Positivo",MIN(MAX(K2298/J2298,0),1.0),MIN(MAX(J2298/K2298,0),1.0))),"")</f>
        <v/>
      </c>
      <c r="M2298" s="59">
        <f>IFERROR(IF(OR(J2298=0,K2298=""),"",IF(E2298="Positivo",MAX(K2298/J2298,0),MAX(J2298/K2298,0))),"")</f>
        <v/>
      </c>
      <c r="N2298" t="inlineStr">
        <is>
          <t>%</t>
        </is>
      </c>
      <c r="O2298" t="inlineStr">
        <is>
          <t>%</t>
        </is>
      </c>
      <c r="P2298" t="n">
        <v>0</v>
      </c>
      <c r="Q2298" t="n">
        <v>0</v>
      </c>
      <c r="R2298">
        <f>A2298&amp;"-"&amp;YEAR(F2298)&amp;"-"&amp;IF(LEN(MONTH(F2298))=1,"0"&amp;MONTH(F2298),MONTH(F2298))&amp;"-"&amp;IF(LEN(DAY(F2298))=1,"0"&amp;DAY(F2298),DAY(F2298))</f>
        <v/>
      </c>
      <c r="S2298" t="inlineStr"/>
    </row>
    <row r="2299">
      <c r="A2299" t="n">
        <v>373</v>
      </c>
      <c r="B2299" t="inlineStr">
        <is>
          <t>Cumplimiento de planes anuales por líneas</t>
        </is>
      </c>
      <c r="C2299" t="inlineStr">
        <is>
          <t>Planeación Estratégica</t>
        </is>
      </c>
      <c r="D2299" t="inlineStr">
        <is>
          <t>Trimestral</t>
        </is>
      </c>
      <c r="E2299" t="inlineStr">
        <is>
          <t>Positivo</t>
        </is>
      </c>
      <c r="F2299" s="128" t="n">
        <v>45930</v>
      </c>
      <c r="G2299">
        <f>YEAR(F2299)</f>
        <v/>
      </c>
      <c r="H2299">
        <f>PROPER(TEXT(F2299,"mmmm"))</f>
        <v/>
      </c>
      <c r="I2299">
        <f>IF(OR(H2299="Enero",H2299="Febrero",H2299="Marzo",H2299="Abril",H2299="Mayo",H2299="Junio"),G2299&amp;"-1",IF(OR(H2299="Julio",H2299="Agosto",H2299="Septiembre",H2299="Octubre",H2299="Noviembre",H2299="Diciembre"),G2299&amp;"-2"))</f>
        <v/>
      </c>
      <c r="J2299" t="n">
        <v>100</v>
      </c>
      <c r="K2299" t="n">
        <v>96.31499989827473</v>
      </c>
      <c r="L2299" s="59">
        <f>IFERROR(IF(OR(J2299=0,K2299=""),"",IF(E2299="Positivo",MIN(MAX(K2299/J2299,0),1.0),MIN(MAX(J2299/K2299,0),1.0))),"")</f>
        <v/>
      </c>
      <c r="M2299" s="59">
        <f>IFERROR(IF(OR(J2299=0,K2299=""),"",IF(E2299="Positivo",MAX(K2299/J2299,0),MAX(J2299/K2299,0))),"")</f>
        <v/>
      </c>
      <c r="N2299" t="inlineStr">
        <is>
          <t>%</t>
        </is>
      </c>
      <c r="O2299" t="inlineStr">
        <is>
          <t>%</t>
        </is>
      </c>
      <c r="P2299" t="n">
        <v>0</v>
      </c>
      <c r="Q2299" t="n">
        <v>0</v>
      </c>
      <c r="R2299">
        <f>A2299&amp;"-"&amp;YEAR(F2299)&amp;"-"&amp;IF(LEN(MONTH(F2299))=1,"0"&amp;MONTH(F2299),MONTH(F2299))&amp;"-"&amp;IF(LEN(DAY(F2299))=1,"0"&amp;DAY(F2299),DAY(F2299))</f>
        <v/>
      </c>
      <c r="S2299" t="inlineStr"/>
    </row>
    <row r="2300">
      <c r="A2300" t="n">
        <v>373</v>
      </c>
      <c r="B2300" t="inlineStr">
        <is>
          <t>Cumplimiento de planes anuales por líneas</t>
        </is>
      </c>
      <c r="C2300" t="inlineStr">
        <is>
          <t>Planeación Estratégica</t>
        </is>
      </c>
      <c r="D2300" t="inlineStr">
        <is>
          <t>Trimestral</t>
        </is>
      </c>
      <c r="E2300" t="inlineStr">
        <is>
          <t>Positivo</t>
        </is>
      </c>
      <c r="F2300" s="128" t="n">
        <v>46022</v>
      </c>
      <c r="G2300">
        <f>YEAR(F2300)</f>
        <v/>
      </c>
      <c r="H2300">
        <f>PROPER(TEXT(F2300,"mmmm"))</f>
        <v/>
      </c>
      <c r="I2300">
        <f>IF(OR(H2300="Enero",H2300="Febrero",H2300="Marzo",H2300="Abril",H2300="Mayo",H2300="Junio"),G2300&amp;"-1",IF(OR(H2300="Julio",H2300="Agosto",H2300="Septiembre",H2300="Octubre",H2300="Noviembre",H2300="Diciembre"),G2300&amp;"-2"))</f>
        <v/>
      </c>
      <c r="J2300" t="n">
        <v>100</v>
      </c>
      <c r="K2300" t="n">
        <v>99.33333333333333</v>
      </c>
      <c r="L2300" s="59">
        <f>IFERROR(IF(OR(J2300=0,K2300=""),"",IF(E2300="Positivo",MIN(MAX(K2300/J2300,0),1.0),MIN(MAX(J2300/K2300,0),1.0))),"")</f>
        <v/>
      </c>
      <c r="M2300" s="59">
        <f>IFERROR(IF(OR(J2300=0,K2300=""),"",IF(E2300="Positivo",MAX(K2300/J2300,0),MAX(J2300/K2300,0))),"")</f>
        <v/>
      </c>
      <c r="N2300" t="inlineStr">
        <is>
          <t>%</t>
        </is>
      </c>
      <c r="O2300" t="inlineStr">
        <is>
          <t>%</t>
        </is>
      </c>
      <c r="P2300" t="n">
        <v>0</v>
      </c>
      <c r="Q2300" t="n">
        <v>0</v>
      </c>
      <c r="R2300">
        <f>A2300&amp;"-"&amp;YEAR(F2300)&amp;"-"&amp;IF(LEN(MONTH(F2300))=1,"0"&amp;MONTH(F2300),MONTH(F2300))&amp;"-"&amp;IF(LEN(DAY(F2300))=1,"0"&amp;DAY(F2300),DAY(F2300))</f>
        <v/>
      </c>
      <c r="S2300" t="inlineStr"/>
    </row>
    <row r="2301">
      <c r="A2301" t="n">
        <v>375</v>
      </c>
      <c r="B2301" t="inlineStr">
        <is>
          <t>Disponibilidad de catálogo de asignaturas pregrado y posgrado presencial</t>
        </is>
      </c>
      <c r="C2301" t="inlineStr">
        <is>
          <t>Operaciones Académicas</t>
        </is>
      </c>
      <c r="D2301" t="inlineStr">
        <is>
          <t>Semestral</t>
        </is>
      </c>
      <c r="E2301" t="inlineStr">
        <is>
          <t>Positivo</t>
        </is>
      </c>
      <c r="F2301" s="128" t="n">
        <v>45107</v>
      </c>
      <c r="G2301">
        <f>YEAR(F2301)</f>
        <v/>
      </c>
      <c r="H2301">
        <f>PROPER(TEXT(F2301,"mmmm"))</f>
        <v/>
      </c>
      <c r="I2301">
        <f>IF(OR(H2301="Enero",H2301="Febrero",H2301="Marzo",H2301="Abril",H2301="Mayo",H2301="Junio"),G2301&amp;"-1",IF(OR(H2301="Julio",H2301="Agosto",H2301="Septiembre",H2301="Octubre",H2301="Noviembre",H2301="Diciembre"),G2301&amp;"-2"))</f>
        <v/>
      </c>
      <c r="J2301" t="n">
        <v>100</v>
      </c>
      <c r="K2301" t="n">
        <v>0</v>
      </c>
      <c r="L2301" s="59">
        <f>IFERROR(IF(OR(J2301=0,K2301=""),"",IF(E2301="Positivo",MIN(MAX(K2301/J2301,0),1.3),MIN(MAX(J2301/K2301,0),1.3))),"")</f>
        <v/>
      </c>
      <c r="M2301" s="59">
        <f>IFERROR(IF(OR(J2301=0,K2301=""),"",IF(E2301="Positivo",MAX(K2301/J2301,0),MAX(J2301/K2301,0))),"")</f>
        <v/>
      </c>
      <c r="N2301" t="inlineStr">
        <is>
          <t>%</t>
        </is>
      </c>
      <c r="O2301" t="inlineStr">
        <is>
          <t>%</t>
        </is>
      </c>
      <c r="P2301" t="n">
        <v>0</v>
      </c>
      <c r="Q2301" t="n">
        <v>0</v>
      </c>
      <c r="R2301">
        <f>A2301&amp;"-"&amp;YEAR(F2301)&amp;"-"&amp;IF(LEN(MONTH(F2301))=1,"0"&amp;MONTH(F2301),MONTH(F2301))&amp;"-"&amp;IF(LEN(DAY(F2301))=1,"0"&amp;DAY(F2301),DAY(F2301))</f>
        <v/>
      </c>
      <c r="S2301" t="inlineStr"/>
    </row>
    <row r="2302">
      <c r="A2302" t="n">
        <v>375</v>
      </c>
      <c r="B2302" t="inlineStr">
        <is>
          <t>Disponibilidad de catálogo de asignaturas pregrado y posgrado presencial</t>
        </is>
      </c>
      <c r="C2302" t="inlineStr">
        <is>
          <t>Operaciones Académicas</t>
        </is>
      </c>
      <c r="D2302" t="inlineStr">
        <is>
          <t>Semestral</t>
        </is>
      </c>
      <c r="E2302" t="inlineStr">
        <is>
          <t>Positivo</t>
        </is>
      </c>
      <c r="F2302" s="128" t="n">
        <v>46022</v>
      </c>
      <c r="G2302">
        <f>YEAR(F2302)</f>
        <v/>
      </c>
      <c r="H2302">
        <f>PROPER(TEXT(F2302,"mmmm"))</f>
        <v/>
      </c>
      <c r="I2302">
        <f>IF(OR(H2302="Enero",H2302="Febrero",H2302="Marzo",H2302="Abril",H2302="Mayo",H2302="Junio"),G2302&amp;"-1",IF(OR(H2302="Julio",H2302="Agosto",H2302="Septiembre",H2302="Octubre",H2302="Noviembre",H2302="Diciembre"),G2302&amp;"-2"))</f>
        <v/>
      </c>
      <c r="J2302" t="n">
        <v>100</v>
      </c>
      <c r="K2302" t="n">
        <v>100</v>
      </c>
      <c r="L2302" s="59">
        <f>IFERROR(IF(OR(J2302=0,K2302=""),"",IF(E2302="Positivo",MIN(MAX(K2302/J2302,0),1.3),MIN(MAX(J2302/K2302,0),1.3))),"")</f>
        <v/>
      </c>
      <c r="M2302" s="59">
        <f>IFERROR(IF(OR(J2302=0,K2302=""),"",IF(E2302="Positivo",MAX(K2302/J2302,0),MAX(J2302/K2302,0))),"")</f>
        <v/>
      </c>
      <c r="N2302" t="inlineStr">
        <is>
          <t>%</t>
        </is>
      </c>
      <c r="O2302" t="inlineStr">
        <is>
          <t>%</t>
        </is>
      </c>
      <c r="P2302" t="n">
        <v>0</v>
      </c>
      <c r="Q2302" t="n">
        <v>0</v>
      </c>
      <c r="R2302">
        <f>A2302&amp;"-"&amp;YEAR(F2302)&amp;"-"&amp;IF(LEN(MONTH(F2302))=1,"0"&amp;MONTH(F2302),MONTH(F2302))&amp;"-"&amp;IF(LEN(DAY(F2302))=1,"0"&amp;DAY(F2302),DAY(F2302))</f>
        <v/>
      </c>
      <c r="S2302" t="inlineStr"/>
    </row>
    <row r="2303">
      <c r="A2303" t="n">
        <v>376</v>
      </c>
      <c r="B2303" t="inlineStr">
        <is>
          <t>Cumplimiento EBITDA</t>
        </is>
      </c>
      <c r="C2303" t="inlineStr">
        <is>
          <t>Planeación Financiera</t>
        </is>
      </c>
      <c r="D2303" t="inlineStr">
        <is>
          <t>Semestral</t>
        </is>
      </c>
      <c r="E2303" t="inlineStr">
        <is>
          <t>Positivo</t>
        </is>
      </c>
      <c r="F2303" s="128" t="n">
        <v>46022</v>
      </c>
      <c r="G2303">
        <f>YEAR(F2303)</f>
        <v/>
      </c>
      <c r="H2303">
        <f>PROPER(TEXT(F2303,"mmmm"))</f>
        <v/>
      </c>
      <c r="I2303">
        <f>IF(OR(H2303="Enero",H2303="Febrero",H2303="Marzo",H2303="Abril",H2303="Mayo",H2303="Junio"),G2303&amp;"-1",IF(OR(H2303="Julio",H2303="Agosto",H2303="Septiembre",H2303="Octubre",H2303="Noviembre",H2303="Diciembre"),G2303&amp;"-2"))</f>
        <v/>
      </c>
      <c r="J2303" t="n">
        <v>32126483785</v>
      </c>
      <c r="K2303" t="n">
        <v>37751457388</v>
      </c>
      <c r="L2303" s="59">
        <f>IFERROR(IF(OR(J2303=0,K2303=""),"",IF(E2303="Positivo",MIN(MAX(K2303/J2303,0),1.3),MIN(MAX(J2303/K2303,0),1.3))),"")</f>
        <v/>
      </c>
      <c r="M2303" s="59">
        <f>IFERROR(IF(OR(J2303=0,K2303=""),"",IF(E2303="Positivo",MAX(K2303/J2303,0),MAX(J2303/K2303,0))),"")</f>
        <v/>
      </c>
      <c r="N2303" t="inlineStr">
        <is>
          <t>$</t>
        </is>
      </c>
      <c r="O2303" t="inlineStr">
        <is>
          <t>$</t>
        </is>
      </c>
      <c r="P2303" t="n">
        <v>0</v>
      </c>
      <c r="Q2303" t="n">
        <v>0</v>
      </c>
      <c r="R2303">
        <f>A2303&amp;"-"&amp;YEAR(F2303)&amp;"-"&amp;IF(LEN(MONTH(F2303))=1,"0"&amp;MONTH(F2303),MONTH(F2303))&amp;"-"&amp;IF(LEN(DAY(F2303))=1,"0"&amp;DAY(F2303),DAY(F2303))</f>
        <v/>
      </c>
      <c r="S2303" t="inlineStr"/>
    </row>
    <row r="2304">
      <c r="A2304" t="n">
        <v>377</v>
      </c>
      <c r="B2304" t="inlineStr">
        <is>
          <t>CAPEX</t>
        </is>
      </c>
      <c r="C2304" t="inlineStr">
        <is>
          <t>Planeación Financiera</t>
        </is>
      </c>
      <c r="D2304" t="inlineStr">
        <is>
          <t>Anual</t>
        </is>
      </c>
      <c r="E2304" t="inlineStr">
        <is>
          <t>Positivo</t>
        </is>
      </c>
      <c r="F2304" s="128" t="n">
        <v>46022</v>
      </c>
      <c r="G2304">
        <f>YEAR(F2304)</f>
        <v/>
      </c>
      <c r="H2304">
        <f>PROPER(TEXT(F2304,"mmmm"))</f>
        <v/>
      </c>
      <c r="I2304">
        <f>IF(OR(H2304="Enero",H2304="Febrero",H2304="Marzo",H2304="Abril",H2304="Mayo",H2304="Junio"),G2304&amp;"-1",IF(OR(H2304="Julio",H2304="Agosto",H2304="Septiembre",H2304="Octubre",H2304="Noviembre",H2304="Diciembre"),G2304&amp;"-2"))</f>
        <v/>
      </c>
      <c r="J2304" t="n">
        <v>10285243492.8143</v>
      </c>
      <c r="K2304" t="n">
        <v>11016899103</v>
      </c>
      <c r="L2304" s="59">
        <f>IFERROR(IF(OR(J2304=0,K2304=""),"",IF(E2304="Positivo",MIN(MAX(K2304/J2304,0),1.3),MIN(MAX(J2304/K2304,0),1.3))),"")</f>
        <v/>
      </c>
      <c r="M2304" s="59">
        <f>IFERROR(IF(OR(J2304=0,K2304=""),"",IF(E2304="Positivo",MAX(K2304/J2304,0),MAX(J2304/K2304,0))),"")</f>
        <v/>
      </c>
      <c r="N2304" t="inlineStr">
        <is>
          <t>$</t>
        </is>
      </c>
      <c r="O2304" t="inlineStr">
        <is>
          <t>$</t>
        </is>
      </c>
      <c r="P2304" t="n">
        <v>0</v>
      </c>
      <c r="Q2304" t="n">
        <v>0</v>
      </c>
      <c r="R2304">
        <f>A2304&amp;"-"&amp;YEAR(F2304)&amp;"-"&amp;IF(LEN(MONTH(F2304))=1,"0"&amp;MONTH(F2304),MONTH(F2304))&amp;"-"&amp;IF(LEN(DAY(F2304))=1,"0"&amp;DAY(F2304),DAY(F2304))</f>
        <v/>
      </c>
      <c r="S2304" t="inlineStr"/>
    </row>
    <row r="2305">
      <c r="A2305" t="n">
        <v>379</v>
      </c>
      <c r="B2305" t="inlineStr">
        <is>
          <t>Total estudiantes nuevos</t>
        </is>
      </c>
      <c r="C2305" t="inlineStr">
        <is>
          <t>Inscripción, admisión y matrícula de estudiantes nuevos</t>
        </is>
      </c>
      <c r="D2305" t="inlineStr">
        <is>
          <t>Semestral</t>
        </is>
      </c>
      <c r="E2305" t="inlineStr">
        <is>
          <t>Positivo</t>
        </is>
      </c>
      <c r="F2305" s="128" t="n">
        <v>46022</v>
      </c>
      <c r="G2305">
        <f>YEAR(F2305)</f>
        <v/>
      </c>
      <c r="H2305">
        <f>PROPER(TEXT(F2305,"mmmm"))</f>
        <v/>
      </c>
      <c r="I2305">
        <f>IF(OR(H2305="Enero",H2305="Febrero",H2305="Marzo",H2305="Abril",H2305="Mayo",H2305="Junio"),G2305&amp;"-1",IF(OR(H2305="Julio",H2305="Agosto",H2305="Septiembre",H2305="Octubre",H2305="Noviembre",H2305="Diciembre"),G2305&amp;"-2"))</f>
        <v/>
      </c>
      <c r="J2305" t="n">
        <v>11019</v>
      </c>
      <c r="K2305" t="n">
        <v>11285</v>
      </c>
      <c r="L2305" s="59">
        <f>IFERROR(IF(OR(J2305=0,K2305=""),"",IF(E2305="Positivo",MIN(MAX(K2305/J2305,0),1.3),MIN(MAX(J2305/K2305,0),1.3))),"")</f>
        <v/>
      </c>
      <c r="M2305" s="59">
        <f>IFERROR(IF(OR(J2305=0,K2305=""),"",IF(E2305="Positivo",MAX(K2305/J2305,0),MAX(J2305/K2305,0))),"")</f>
        <v/>
      </c>
      <c r="N2305" t="inlineStr">
        <is>
          <t>ENT</t>
        </is>
      </c>
      <c r="O2305" t="inlineStr">
        <is>
          <t>ENT</t>
        </is>
      </c>
      <c r="P2305" t="n">
        <v>0</v>
      </c>
      <c r="Q2305" t="n">
        <v>0</v>
      </c>
      <c r="R2305">
        <f>A2305&amp;"-"&amp;YEAR(F2305)&amp;"-"&amp;IF(LEN(MONTH(F2305))=1,"0"&amp;MONTH(F2305),MONTH(F2305))&amp;"-"&amp;IF(LEN(DAY(F2305))=1,"0"&amp;DAY(F2305),DAY(F2305))</f>
        <v/>
      </c>
      <c r="S2305" t="inlineStr"/>
    </row>
    <row r="2306">
      <c r="A2306" t="n">
        <v>381</v>
      </c>
      <c r="B2306" t="inlineStr">
        <is>
          <t>Cumplimiento de matrículas pregrado presencial nuevos</t>
        </is>
      </c>
      <c r="C2306" t="inlineStr">
        <is>
          <t>Inscripción, admisión y matrícula de estudiantes nuevos</t>
        </is>
      </c>
      <c r="D2306" t="inlineStr">
        <is>
          <t>Semestral</t>
        </is>
      </c>
      <c r="E2306" t="inlineStr">
        <is>
          <t>Positivo</t>
        </is>
      </c>
      <c r="F2306" s="128" t="n">
        <v>46022</v>
      </c>
      <c r="G2306">
        <f>YEAR(F2306)</f>
        <v/>
      </c>
      <c r="H2306">
        <f>PROPER(TEXT(F2306,"mmmm"))</f>
        <v/>
      </c>
      <c r="I2306">
        <f>IF(OR(H2306="Enero",H2306="Febrero",H2306="Marzo",H2306="Abril",H2306="Mayo",H2306="Junio"),G2306&amp;"-1",IF(OR(H2306="Julio",H2306="Agosto",H2306="Septiembre",H2306="Octubre",H2306="Noviembre",H2306="Diciembre"),G2306&amp;"-2"))</f>
        <v/>
      </c>
      <c r="J2306" t="n">
        <v>981</v>
      </c>
      <c r="K2306" t="n">
        <v>1115</v>
      </c>
      <c r="L2306" s="59">
        <f>IFERROR(IF(OR(J2306=0,K2306=""),"",IF(E2306="Positivo",MIN(MAX(K2306/J2306,0),1.3),MIN(MAX(J2306/K2306,0),1.3))),"")</f>
        <v/>
      </c>
      <c r="M2306" s="59">
        <f>IFERROR(IF(OR(J2306=0,K2306=""),"",IF(E2306="Positivo",MAX(K2306/J2306,0),MAX(J2306/K2306,0))),"")</f>
        <v/>
      </c>
      <c r="N2306" t="inlineStr">
        <is>
          <t>ENT</t>
        </is>
      </c>
      <c r="O2306" t="inlineStr">
        <is>
          <t>ENT</t>
        </is>
      </c>
      <c r="P2306" t="n">
        <v>0</v>
      </c>
      <c r="Q2306" t="n">
        <v>0</v>
      </c>
      <c r="R2306">
        <f>A2306&amp;"-"&amp;YEAR(F2306)&amp;"-"&amp;IF(LEN(MONTH(F2306))=1,"0"&amp;MONTH(F2306),MONTH(F2306))&amp;"-"&amp;IF(LEN(DAY(F2306))=1,"0"&amp;DAY(F2306),DAY(F2306))</f>
        <v/>
      </c>
      <c r="S2306" t="inlineStr"/>
    </row>
    <row r="2307">
      <c r="A2307" t="n">
        <v>382</v>
      </c>
      <c r="B2307" t="inlineStr">
        <is>
          <t>Cumplimiento de matrículas pregrado virtual nuevos</t>
        </is>
      </c>
      <c r="C2307" t="inlineStr">
        <is>
          <t>Inscripción, admisión y matrícula de estudiantes nuevos</t>
        </is>
      </c>
      <c r="D2307" t="inlineStr">
        <is>
          <t>Semestral</t>
        </is>
      </c>
      <c r="E2307" t="inlineStr">
        <is>
          <t>Positivo</t>
        </is>
      </c>
      <c r="F2307" s="128" t="n">
        <v>46022</v>
      </c>
      <c r="G2307">
        <f>YEAR(F2307)</f>
        <v/>
      </c>
      <c r="H2307">
        <f>PROPER(TEXT(F2307,"mmmm"))</f>
        <v/>
      </c>
      <c r="I2307">
        <f>IF(OR(H2307="Enero",H2307="Febrero",H2307="Marzo",H2307="Abril",H2307="Mayo",H2307="Junio"),G2307&amp;"-1",IF(OR(H2307="Julio",H2307="Agosto",H2307="Septiembre",H2307="Octubre",H2307="Noviembre",H2307="Diciembre"),G2307&amp;"-2"))</f>
        <v/>
      </c>
      <c r="J2307" t="n">
        <v>8507</v>
      </c>
      <c r="K2307" t="n">
        <v>8270</v>
      </c>
      <c r="L2307" s="59">
        <f>IFERROR(IF(OR(J2307=0,K2307=""),"",IF(E2307="Positivo",MIN(MAX(K2307/J2307,0),1.3),MIN(MAX(J2307/K2307,0),1.3))),"")</f>
        <v/>
      </c>
      <c r="M2307" s="59">
        <f>IFERROR(IF(OR(J2307=0,K2307=""),"",IF(E2307="Positivo",MAX(K2307/J2307,0),MAX(J2307/K2307,0))),"")</f>
        <v/>
      </c>
      <c r="N2307" t="inlineStr">
        <is>
          <t>ENT</t>
        </is>
      </c>
      <c r="O2307" t="inlineStr">
        <is>
          <t>ENT</t>
        </is>
      </c>
      <c r="P2307" t="n">
        <v>0</v>
      </c>
      <c r="Q2307" t="n">
        <v>0</v>
      </c>
      <c r="R2307">
        <f>A2307&amp;"-"&amp;YEAR(F2307)&amp;"-"&amp;IF(LEN(MONTH(F2307))=1,"0"&amp;MONTH(F2307),MONTH(F2307))&amp;"-"&amp;IF(LEN(DAY(F2307))=1,"0"&amp;DAY(F2307),DAY(F2307))</f>
        <v/>
      </c>
      <c r="S2307" t="inlineStr"/>
    </row>
    <row r="2308">
      <c r="A2308" t="n">
        <v>383</v>
      </c>
      <c r="B2308" t="inlineStr">
        <is>
          <t>Cumplimiento de matrículas posgrado virtual nuevos</t>
        </is>
      </c>
      <c r="C2308" t="inlineStr">
        <is>
          <t>Inscripción, admisión y matrícula de estudiantes nuevos</t>
        </is>
      </c>
      <c r="D2308" t="inlineStr">
        <is>
          <t>Semestral</t>
        </is>
      </c>
      <c r="E2308" t="inlineStr">
        <is>
          <t>Positivo</t>
        </is>
      </c>
      <c r="F2308" s="128" t="n">
        <v>46022</v>
      </c>
      <c r="G2308">
        <f>YEAR(F2308)</f>
        <v/>
      </c>
      <c r="H2308">
        <f>PROPER(TEXT(F2308,"mmmm"))</f>
        <v/>
      </c>
      <c r="I2308">
        <f>IF(OR(H2308="Enero",H2308="Febrero",H2308="Marzo",H2308="Abril",H2308="Mayo",H2308="Junio"),G2308&amp;"-1",IF(OR(H2308="Julio",H2308="Agosto",H2308="Septiembre",H2308="Octubre",H2308="Noviembre",H2308="Diciembre"),G2308&amp;"-2"))</f>
        <v/>
      </c>
      <c r="J2308" t="n">
        <v>1317</v>
      </c>
      <c r="K2308" t="n">
        <v>1684</v>
      </c>
      <c r="L2308" s="59">
        <f>IFERROR(IF(OR(J2308=0,K2308=""),"",IF(E2308="Positivo",MIN(MAX(K2308/J2308,0),1.3),MIN(MAX(J2308/K2308,0),1.3))),"")</f>
        <v/>
      </c>
      <c r="M2308" s="59">
        <f>IFERROR(IF(OR(J2308=0,K2308=""),"",IF(E2308="Positivo",MAX(K2308/J2308,0),MAX(J2308/K2308,0))),"")</f>
        <v/>
      </c>
      <c r="N2308" t="inlineStr">
        <is>
          <t>ENT</t>
        </is>
      </c>
      <c r="O2308" t="inlineStr">
        <is>
          <t>ENT</t>
        </is>
      </c>
      <c r="P2308" t="n">
        <v>0</v>
      </c>
      <c r="Q2308" t="n">
        <v>0</v>
      </c>
      <c r="R2308">
        <f>A2308&amp;"-"&amp;YEAR(F2308)&amp;"-"&amp;IF(LEN(MONTH(F2308))=1,"0"&amp;MONTH(F2308),MONTH(F2308))&amp;"-"&amp;IF(LEN(DAY(F2308))=1,"0"&amp;DAY(F2308),DAY(F2308))</f>
        <v/>
      </c>
      <c r="S2308" t="inlineStr"/>
    </row>
    <row r="2309">
      <c r="A2309" t="n">
        <v>384</v>
      </c>
      <c r="B2309" t="inlineStr">
        <is>
          <t>Cumplimiento de matrículas posgrado presencial nuevos</t>
        </is>
      </c>
      <c r="C2309" t="inlineStr">
        <is>
          <t>Inscripción, admisión y matrícula de estudiantes nuevos</t>
        </is>
      </c>
      <c r="D2309" t="inlineStr">
        <is>
          <t>Semestral</t>
        </is>
      </c>
      <c r="E2309" t="inlineStr">
        <is>
          <t>Positivo</t>
        </is>
      </c>
      <c r="F2309" s="128" t="n">
        <v>46022</v>
      </c>
      <c r="G2309">
        <f>YEAR(F2309)</f>
        <v/>
      </c>
      <c r="H2309">
        <f>PROPER(TEXT(F2309,"mmmm"))</f>
        <v/>
      </c>
      <c r="I2309">
        <f>IF(OR(H2309="Enero",H2309="Febrero",H2309="Marzo",H2309="Abril",H2309="Mayo",H2309="Junio"),G2309&amp;"-1",IF(OR(H2309="Julio",H2309="Agosto",H2309="Septiembre",H2309="Octubre",H2309="Noviembre",H2309="Diciembre"),G2309&amp;"-2"))</f>
        <v/>
      </c>
      <c r="J2309" t="n">
        <v>214</v>
      </c>
      <c r="K2309" t="n">
        <v>216</v>
      </c>
      <c r="L2309" s="59">
        <f>IFERROR(IF(OR(J2309=0,K2309=""),"",IF(E2309="Positivo",MIN(MAX(K2309/J2309,0),1.3),MIN(MAX(J2309/K2309,0),1.3))),"")</f>
        <v/>
      </c>
      <c r="M2309" s="59">
        <f>IFERROR(IF(OR(J2309=0,K2309=""),"",IF(E2309="Positivo",MAX(K2309/J2309,0),MAX(J2309/K2309,0))),"")</f>
        <v/>
      </c>
      <c r="N2309" t="inlineStr">
        <is>
          <t>ENT</t>
        </is>
      </c>
      <c r="O2309" t="inlineStr">
        <is>
          <t>ENT</t>
        </is>
      </c>
      <c r="P2309" t="n">
        <v>0</v>
      </c>
      <c r="Q2309" t="n">
        <v>0</v>
      </c>
      <c r="R2309">
        <f>A2309&amp;"-"&amp;YEAR(F2309)&amp;"-"&amp;IF(LEN(MONTH(F2309))=1,"0"&amp;MONTH(F2309),MONTH(F2309))&amp;"-"&amp;IF(LEN(DAY(F2309))=1,"0"&amp;DAY(F2309),DAY(F2309))</f>
        <v/>
      </c>
      <c r="S2309" t="inlineStr"/>
    </row>
    <row r="2310">
      <c r="A2310" t="n">
        <v>385</v>
      </c>
      <c r="B2310" t="inlineStr">
        <is>
          <t>Ingresos totales de educación para la vida</t>
        </is>
      </c>
      <c r="C2310" t="inlineStr">
        <is>
          <t>Mercadeo y venta de educación para la vida</t>
        </is>
      </c>
      <c r="D2310" t="inlineStr">
        <is>
          <t>Semestral</t>
        </is>
      </c>
      <c r="E2310" t="inlineStr">
        <is>
          <t>Positivo</t>
        </is>
      </c>
      <c r="F2310" s="128" t="n">
        <v>46022</v>
      </c>
      <c r="G2310">
        <f>YEAR(F2310)</f>
        <v/>
      </c>
      <c r="H2310">
        <f>PROPER(TEXT(F2310,"mmmm"))</f>
        <v/>
      </c>
      <c r="I2310">
        <f>IF(OR(H2310="Enero",H2310="Febrero",H2310="Marzo",H2310="Abril",H2310="Mayo",H2310="Junio"),G2310&amp;"-1",IF(OR(H2310="Julio",H2310="Agosto",H2310="Septiembre",H2310="Octubre",H2310="Noviembre",H2310="Diciembre"),G2310&amp;"-2"))</f>
        <v/>
      </c>
      <c r="J2310" t="n">
        <v>17058242411</v>
      </c>
      <c r="K2310" t="n">
        <v>18574150197</v>
      </c>
      <c r="L2310" s="59">
        <f>IFERROR(IF(OR(J2310=0,K2310=""),"",IF(E2310="Positivo",MIN(MAX(K2310/J2310,0),1.3),MIN(MAX(J2310/K2310,0),1.3))),"")</f>
        <v/>
      </c>
      <c r="M2310" s="59">
        <f>IFERROR(IF(OR(J2310=0,K2310=""),"",IF(E2310="Positivo",MAX(K2310/J2310,0),MAX(J2310/K2310,0))),"")</f>
        <v/>
      </c>
      <c r="N2310" t="inlineStr">
        <is>
          <t>$</t>
        </is>
      </c>
      <c r="O2310" t="inlineStr">
        <is>
          <t>$</t>
        </is>
      </c>
      <c r="P2310" t="n">
        <v>0</v>
      </c>
      <c r="Q2310" t="n">
        <v>0</v>
      </c>
      <c r="R2310">
        <f>A2310&amp;"-"&amp;YEAR(F2310)&amp;"-"&amp;IF(LEN(MONTH(F2310))=1,"0"&amp;MONTH(F2310),MONTH(F2310))&amp;"-"&amp;IF(LEN(DAY(F2310))=1,"0"&amp;DAY(F2310),DAY(F2310))</f>
        <v/>
      </c>
      <c r="S2310" t="inlineStr"/>
    </row>
    <row r="2311">
      <c r="A2311" t="n">
        <v>386</v>
      </c>
      <c r="B2311" t="inlineStr">
        <is>
          <t>Cumplimiento Meta comercial Educación para toda la vida por linea</t>
        </is>
      </c>
      <c r="C2311" t="inlineStr">
        <is>
          <t>Mercadeo y venta de educación para la vida</t>
        </is>
      </c>
      <c r="D2311" t="inlineStr">
        <is>
          <t>Semestral</t>
        </is>
      </c>
      <c r="E2311" t="inlineStr">
        <is>
          <t>Positivo</t>
        </is>
      </c>
      <c r="F2311" s="128" t="n">
        <v>45107</v>
      </c>
      <c r="G2311">
        <f>YEAR(F2311)</f>
        <v/>
      </c>
      <c r="H2311">
        <f>PROPER(TEXT(F2311,"mmmm"))</f>
        <v/>
      </c>
      <c r="I2311">
        <f>IF(OR(H2311="Enero",H2311="Febrero",H2311="Marzo",H2311="Abril",H2311="Mayo",H2311="Junio"),G2311&amp;"-1",IF(OR(H2311="Julio",H2311="Agosto",H2311="Septiembre",H2311="Octubre",H2311="Noviembre",H2311="Diciembre"),G2311&amp;"-2"))</f>
        <v/>
      </c>
      <c r="J2311" t="n">
        <v>300</v>
      </c>
      <c r="K2311" t="n">
        <v>10789063759</v>
      </c>
      <c r="L2311" s="59">
        <f>IFERROR(IF(OR(J2311=0,K2311=""),"",IF(E2311="Positivo",MIN(MAX(K2311/J2311,0),1.3),MIN(MAX(J2311/K2311,0),1.3))),"")</f>
        <v/>
      </c>
      <c r="M2311" s="59">
        <f>IFERROR(IF(OR(J2311=0,K2311=""),"",IF(E2311="Positivo",MAX(K2311/J2311,0),MAX(J2311/K2311,0))),"")</f>
        <v/>
      </c>
      <c r="N2311" t="inlineStr">
        <is>
          <t>%</t>
        </is>
      </c>
      <c r="O2311" t="inlineStr">
        <is>
          <t>%</t>
        </is>
      </c>
      <c r="P2311" t="n">
        <v>0</v>
      </c>
      <c r="Q2311" t="n">
        <v>0</v>
      </c>
      <c r="R2311">
        <f>A2311&amp;"-"&amp;YEAR(F2311)&amp;"-"&amp;IF(LEN(MONTH(F2311))=1,"0"&amp;MONTH(F2311),MONTH(F2311))&amp;"-"&amp;IF(LEN(DAY(F2311))=1,"0"&amp;DAY(F2311),DAY(F2311))</f>
        <v/>
      </c>
      <c r="S2311" t="inlineStr"/>
    </row>
    <row r="2312">
      <c r="A2312" t="n">
        <v>386</v>
      </c>
      <c r="B2312" t="inlineStr">
        <is>
          <t>Cumplimiento Meta comercial Educación para toda la vida por linea</t>
        </is>
      </c>
      <c r="C2312" t="inlineStr">
        <is>
          <t>Mercadeo y venta de educación para la vida</t>
        </is>
      </c>
      <c r="D2312" t="inlineStr">
        <is>
          <t>Semestral</t>
        </is>
      </c>
      <c r="E2312" t="inlineStr">
        <is>
          <t>Positivo</t>
        </is>
      </c>
      <c r="F2312" s="128" t="n">
        <v>46022</v>
      </c>
      <c r="G2312">
        <f>YEAR(F2312)</f>
        <v/>
      </c>
      <c r="H2312">
        <f>PROPER(TEXT(F2312,"mmmm"))</f>
        <v/>
      </c>
      <c r="I2312">
        <f>IF(OR(H2312="Enero",H2312="Febrero",H2312="Marzo",H2312="Abril",H2312="Mayo",H2312="Junio"),G2312&amp;"-1",IF(OR(H2312="Julio",H2312="Agosto",H2312="Septiembre",H2312="Octubre",H2312="Noviembre",H2312="Diciembre"),G2312&amp;"-2"))</f>
        <v/>
      </c>
      <c r="J2312" t="n">
        <v>300</v>
      </c>
      <c r="K2312" t="n">
        <v>36008848668</v>
      </c>
      <c r="L2312" s="59">
        <f>IFERROR(IF(OR(J2312=0,K2312=""),"",IF(E2312="Positivo",MIN(MAX(K2312/J2312,0),1.3),MIN(MAX(J2312/K2312,0),1.3))),"")</f>
        <v/>
      </c>
      <c r="M2312" s="59">
        <f>IFERROR(IF(OR(J2312=0,K2312=""),"",IF(E2312="Positivo",MAX(K2312/J2312,0),MAX(J2312/K2312,0))),"")</f>
        <v/>
      </c>
      <c r="N2312" t="inlineStr">
        <is>
          <t>%</t>
        </is>
      </c>
      <c r="O2312" t="inlineStr">
        <is>
          <t>%</t>
        </is>
      </c>
      <c r="P2312" t="n">
        <v>0</v>
      </c>
      <c r="Q2312" t="n">
        <v>0</v>
      </c>
      <c r="R2312">
        <f>A2312&amp;"-"&amp;YEAR(F2312)&amp;"-"&amp;IF(LEN(MONTH(F2312))=1,"0"&amp;MONTH(F2312),MONTH(F2312))&amp;"-"&amp;IF(LEN(DAY(F2312))=1,"0"&amp;DAY(F2312),DAY(F2312))</f>
        <v/>
      </c>
      <c r="S2312" t="inlineStr"/>
    </row>
    <row r="2313">
      <c r="A2313" t="n">
        <v>389</v>
      </c>
      <c r="B2313" t="inlineStr">
        <is>
          <t>Permanencia por escuela</t>
        </is>
      </c>
      <c r="C2313" t="inlineStr">
        <is>
          <t>Gestión de Unidades Académicas</t>
        </is>
      </c>
      <c r="D2313" t="inlineStr">
        <is>
          <t>Semestral</t>
        </is>
      </c>
      <c r="E2313" t="inlineStr">
        <is>
          <t>Positivo</t>
        </is>
      </c>
      <c r="F2313" s="128" t="n">
        <v>45838</v>
      </c>
      <c r="G2313">
        <f>YEAR(F2313)</f>
        <v/>
      </c>
      <c r="H2313">
        <f>PROPER(TEXT(F2313,"mmmm"))</f>
        <v/>
      </c>
      <c r="I2313">
        <f>IF(OR(H2313="Enero",H2313="Febrero",H2313="Marzo",H2313="Abril",H2313="Mayo",H2313="Junio"),G2313&amp;"-1",IF(OR(H2313="Julio",H2313="Agosto",H2313="Septiembre",H2313="Octubre",H2313="Noviembre",H2313="Diciembre"),G2313&amp;"-2"))</f>
        <v/>
      </c>
      <c r="K2313" t="n">
        <v>0</v>
      </c>
      <c r="L2313" s="59">
        <f>IFERROR(IF(OR(J2313=0,K2313=""),"",IF(E2313="Positivo",MIN(MAX(K2313/J2313,0),1.3),MIN(MAX(J2313/K2313,0),1.3))),"")</f>
        <v/>
      </c>
      <c r="M2313" s="59">
        <f>IFERROR(IF(OR(J2313=0,K2313=""),"",IF(E2313="Positivo",MAX(K2313/J2313,0),MAX(J2313/K2313,0))),"")</f>
        <v/>
      </c>
      <c r="N2313" t="inlineStr">
        <is>
          <t>%</t>
        </is>
      </c>
      <c r="O2313" t="inlineStr">
        <is>
          <t>%</t>
        </is>
      </c>
      <c r="P2313" t="n">
        <v>0</v>
      </c>
      <c r="Q2313" t="n">
        <v>0</v>
      </c>
      <c r="R2313">
        <f>A2313&amp;"-"&amp;YEAR(F2313)&amp;"-"&amp;IF(LEN(MONTH(F2313))=1,"0"&amp;MONTH(F2313),MONTH(F2313))&amp;"-"&amp;IF(LEN(DAY(F2313))=1,"0"&amp;DAY(F2313),DAY(F2313))</f>
        <v/>
      </c>
      <c r="S2313" t="inlineStr"/>
    </row>
    <row r="2314">
      <c r="A2314" t="n">
        <v>390</v>
      </c>
      <c r="B2314" t="inlineStr">
        <is>
          <t>Cumplimiento Plan Anual por escuela</t>
        </is>
      </c>
      <c r="C2314" t="inlineStr">
        <is>
          <t>Planeación Estratégica</t>
        </is>
      </c>
      <c r="D2314" t="inlineStr">
        <is>
          <t>Trimestral</t>
        </is>
      </c>
      <c r="E2314" t="inlineStr">
        <is>
          <t>Positivo</t>
        </is>
      </c>
      <c r="F2314" s="128" t="n">
        <v>45016</v>
      </c>
      <c r="G2314">
        <f>YEAR(F2314)</f>
        <v/>
      </c>
      <c r="H2314">
        <f>PROPER(TEXT(F2314,"mmmm"))</f>
        <v/>
      </c>
      <c r="I2314">
        <f>IF(OR(H2314="Enero",H2314="Febrero",H2314="Marzo",H2314="Abril",H2314="Mayo",H2314="Junio"),G2314&amp;"-1",IF(OR(H2314="Julio",H2314="Agosto",H2314="Septiembre",H2314="Octubre",H2314="Noviembre",H2314="Diciembre"),G2314&amp;"-2"))</f>
        <v/>
      </c>
      <c r="J2314" t="n">
        <v>100</v>
      </c>
      <c r="K2314" t="n">
        <v>0</v>
      </c>
      <c r="L2314" s="59">
        <f>IFERROR(IF(OR(J2314=0,K2314=""),"",IF(E2314="Positivo",MIN(MAX(K2314/J2314,0),1.0),MIN(MAX(J2314/K2314,0),1.0))),"")</f>
        <v/>
      </c>
      <c r="M2314" s="59">
        <f>IFERROR(IF(OR(J2314=0,K2314=""),"",IF(E2314="Positivo",MAX(K2314/J2314,0),MAX(J2314/K2314,0))),"")</f>
        <v/>
      </c>
      <c r="N2314" t="inlineStr">
        <is>
          <t>%</t>
        </is>
      </c>
      <c r="O2314" t="inlineStr">
        <is>
          <t>%</t>
        </is>
      </c>
      <c r="P2314" t="n">
        <v>0</v>
      </c>
      <c r="Q2314" t="n">
        <v>0</v>
      </c>
      <c r="R2314">
        <f>A2314&amp;"-"&amp;YEAR(F2314)&amp;"-"&amp;IF(LEN(MONTH(F2314))=1,"0"&amp;MONTH(F2314),MONTH(F2314))&amp;"-"&amp;IF(LEN(DAY(F2314))=1,"0"&amp;DAY(F2314),DAY(F2314))</f>
        <v/>
      </c>
      <c r="S2314" t="inlineStr"/>
    </row>
    <row r="2315">
      <c r="A2315" t="n">
        <v>390</v>
      </c>
      <c r="B2315" t="inlineStr">
        <is>
          <t>Cumplimiento Plan Anual por escuela</t>
        </is>
      </c>
      <c r="C2315" t="inlineStr">
        <is>
          <t>Planeación Estratégica</t>
        </is>
      </c>
      <c r="D2315" t="inlineStr">
        <is>
          <t>Trimestral</t>
        </is>
      </c>
      <c r="E2315" t="inlineStr">
        <is>
          <t>Positivo</t>
        </is>
      </c>
      <c r="F2315" s="128" t="n">
        <v>45747</v>
      </c>
      <c r="G2315">
        <f>YEAR(F2315)</f>
        <v/>
      </c>
      <c r="H2315">
        <f>PROPER(TEXT(F2315,"mmmm"))</f>
        <v/>
      </c>
      <c r="I2315">
        <f>IF(OR(H2315="Enero",H2315="Febrero",H2315="Marzo",H2315="Abril",H2315="Mayo",H2315="Junio"),G2315&amp;"-1",IF(OR(H2315="Julio",H2315="Agosto",H2315="Septiembre",H2315="Octubre",H2315="Noviembre",H2315="Diciembre"),G2315&amp;"-2"))</f>
        <v/>
      </c>
      <c r="J2315" t="n">
        <v>100</v>
      </c>
      <c r="K2315" t="n">
        <v>42.77583333333334</v>
      </c>
      <c r="L2315" s="59">
        <f>IFERROR(IF(OR(J2315=0,K2315=""),"",IF(E2315="Positivo",MIN(MAX(K2315/J2315,0),1.0),MIN(MAX(J2315/K2315,0),1.0))),"")</f>
        <v/>
      </c>
      <c r="M2315" s="59">
        <f>IFERROR(IF(OR(J2315=0,K2315=""),"",IF(E2315="Positivo",MAX(K2315/J2315,0),MAX(J2315/K2315,0))),"")</f>
        <v/>
      </c>
      <c r="N2315" t="inlineStr">
        <is>
          <t>%</t>
        </is>
      </c>
      <c r="O2315" t="inlineStr">
        <is>
          <t>%</t>
        </is>
      </c>
      <c r="P2315" t="n">
        <v>0</v>
      </c>
      <c r="Q2315" t="n">
        <v>0</v>
      </c>
      <c r="R2315">
        <f>A2315&amp;"-"&amp;YEAR(F2315)&amp;"-"&amp;IF(LEN(MONTH(F2315))=1,"0"&amp;MONTH(F2315),MONTH(F2315))&amp;"-"&amp;IF(LEN(DAY(F2315))=1,"0"&amp;DAY(F2315),DAY(F2315))</f>
        <v/>
      </c>
      <c r="S2315" t="inlineStr"/>
    </row>
    <row r="2316">
      <c r="A2316" t="n">
        <v>390</v>
      </c>
      <c r="B2316" t="inlineStr">
        <is>
          <t>Cumplimiento Plan Anual por escuela</t>
        </is>
      </c>
      <c r="C2316" t="inlineStr">
        <is>
          <t>Planeación Estratégica</t>
        </is>
      </c>
      <c r="D2316" t="inlineStr">
        <is>
          <t>Trimestral</t>
        </is>
      </c>
      <c r="E2316" t="inlineStr">
        <is>
          <t>Positivo</t>
        </is>
      </c>
      <c r="F2316" s="128" t="n">
        <v>45838</v>
      </c>
      <c r="G2316">
        <f>YEAR(F2316)</f>
        <v/>
      </c>
      <c r="H2316">
        <f>PROPER(TEXT(F2316,"mmmm"))</f>
        <v/>
      </c>
      <c r="I2316">
        <f>IF(OR(H2316="Enero",H2316="Febrero",H2316="Marzo",H2316="Abril",H2316="Mayo",H2316="Junio"),G2316&amp;"-1",IF(OR(H2316="Julio",H2316="Agosto",H2316="Septiembre",H2316="Octubre",H2316="Noviembre",H2316="Diciembre"),G2316&amp;"-2"))</f>
        <v/>
      </c>
      <c r="J2316" t="n">
        <v>100</v>
      </c>
      <c r="K2316" t="n">
        <v>106.4516666666667</v>
      </c>
      <c r="L2316" s="59">
        <f>IFERROR(IF(OR(J2316=0,K2316=""),"",IF(E2316="Positivo",MIN(MAX(K2316/J2316,0),1.0),MIN(MAX(J2316/K2316,0),1.0))),"")</f>
        <v/>
      </c>
      <c r="M2316" s="59">
        <f>IFERROR(IF(OR(J2316=0,K2316=""),"",IF(E2316="Positivo",MAX(K2316/J2316,0),MAX(J2316/K2316,0))),"")</f>
        <v/>
      </c>
      <c r="N2316" t="inlineStr">
        <is>
          <t>%</t>
        </is>
      </c>
      <c r="O2316" t="inlineStr">
        <is>
          <t>%</t>
        </is>
      </c>
      <c r="P2316" t="n">
        <v>0</v>
      </c>
      <c r="Q2316" t="n">
        <v>0</v>
      </c>
      <c r="R2316">
        <f>A2316&amp;"-"&amp;YEAR(F2316)&amp;"-"&amp;IF(LEN(MONTH(F2316))=1,"0"&amp;MONTH(F2316),MONTH(F2316))&amp;"-"&amp;IF(LEN(DAY(F2316))=1,"0"&amp;DAY(F2316),DAY(F2316))</f>
        <v/>
      </c>
      <c r="S2316" t="inlineStr"/>
    </row>
    <row r="2317">
      <c r="A2317" t="n">
        <v>390</v>
      </c>
      <c r="B2317" t="inlineStr">
        <is>
          <t>Cumplimiento Plan Anual por escuela</t>
        </is>
      </c>
      <c r="C2317" t="inlineStr">
        <is>
          <t>Planeación Estratégica</t>
        </is>
      </c>
      <c r="D2317" t="inlineStr">
        <is>
          <t>Trimestral</t>
        </is>
      </c>
      <c r="E2317" t="inlineStr">
        <is>
          <t>Positivo</t>
        </is>
      </c>
      <c r="F2317" s="128" t="n">
        <v>45930</v>
      </c>
      <c r="G2317">
        <f>YEAR(F2317)</f>
        <v/>
      </c>
      <c r="H2317">
        <f>PROPER(TEXT(F2317,"mmmm"))</f>
        <v/>
      </c>
      <c r="I2317">
        <f>IF(OR(H2317="Enero",H2317="Febrero",H2317="Marzo",H2317="Abril",H2317="Mayo",H2317="Junio"),G2317&amp;"-1",IF(OR(H2317="Julio",H2317="Agosto",H2317="Septiembre",H2317="Octubre",H2317="Noviembre",H2317="Diciembre"),G2317&amp;"-2"))</f>
        <v/>
      </c>
      <c r="J2317" t="n">
        <v>100</v>
      </c>
      <c r="K2317" t="n">
        <v>174.645</v>
      </c>
      <c r="L2317" s="59">
        <f>IFERROR(IF(OR(J2317=0,K2317=""),"",IF(E2317="Positivo",MIN(MAX(K2317/J2317,0),1.0),MIN(MAX(J2317/K2317,0),1.0))),"")</f>
        <v/>
      </c>
      <c r="M2317" s="59">
        <f>IFERROR(IF(OR(J2317=0,K2317=""),"",IF(E2317="Positivo",MAX(K2317/J2317,0),MAX(J2317/K2317,0))),"")</f>
        <v/>
      </c>
      <c r="N2317" t="inlineStr">
        <is>
          <t>%</t>
        </is>
      </c>
      <c r="O2317" t="inlineStr">
        <is>
          <t>%</t>
        </is>
      </c>
      <c r="P2317" t="n">
        <v>0</v>
      </c>
      <c r="Q2317" t="n">
        <v>0</v>
      </c>
      <c r="R2317">
        <f>A2317&amp;"-"&amp;YEAR(F2317)&amp;"-"&amp;IF(LEN(MONTH(F2317))=1,"0"&amp;MONTH(F2317),MONTH(F2317))&amp;"-"&amp;IF(LEN(DAY(F2317))=1,"0"&amp;DAY(F2317),DAY(F2317))</f>
        <v/>
      </c>
      <c r="S2317" t="inlineStr"/>
    </row>
    <row r="2318">
      <c r="A2318" t="n">
        <v>390</v>
      </c>
      <c r="B2318" t="inlineStr">
        <is>
          <t>Cumplimiento Plan Anual por escuela</t>
        </is>
      </c>
      <c r="C2318" t="inlineStr">
        <is>
          <t>Planeación Estratégica</t>
        </is>
      </c>
      <c r="D2318" t="inlineStr">
        <is>
          <t>Trimestral</t>
        </is>
      </c>
      <c r="E2318" t="inlineStr">
        <is>
          <t>Positivo</t>
        </is>
      </c>
      <c r="F2318" s="128" t="n">
        <v>46022</v>
      </c>
      <c r="G2318">
        <f>YEAR(F2318)</f>
        <v/>
      </c>
      <c r="H2318">
        <f>PROPER(TEXT(F2318,"mmmm"))</f>
        <v/>
      </c>
      <c r="I2318">
        <f>IF(OR(H2318="Enero",H2318="Febrero",H2318="Marzo",H2318="Abril",H2318="Mayo",H2318="Junio"),G2318&amp;"-1",IF(OR(H2318="Julio",H2318="Agosto",H2318="Septiembre",H2318="Octubre",H2318="Noviembre",H2318="Diciembre"),G2318&amp;"-2"))</f>
        <v/>
      </c>
      <c r="J2318" t="n">
        <v>100</v>
      </c>
      <c r="K2318" t="n">
        <v>199.7783333333333</v>
      </c>
      <c r="L2318" s="59">
        <f>IFERROR(IF(OR(J2318=0,K2318=""),"",IF(E2318="Positivo",MIN(MAX(K2318/J2318,0),1.0),MIN(MAX(J2318/K2318,0),1.0))),"")</f>
        <v/>
      </c>
      <c r="M2318" s="59">
        <f>IFERROR(IF(OR(J2318=0,K2318=""),"",IF(E2318="Positivo",MAX(K2318/J2318,0),MAX(J2318/K2318,0))),"")</f>
        <v/>
      </c>
      <c r="N2318" t="inlineStr">
        <is>
          <t>%</t>
        </is>
      </c>
      <c r="O2318" t="inlineStr">
        <is>
          <t>%</t>
        </is>
      </c>
      <c r="P2318" t="n">
        <v>0</v>
      </c>
      <c r="Q2318" t="n">
        <v>0</v>
      </c>
      <c r="R2318">
        <f>A2318&amp;"-"&amp;YEAR(F2318)&amp;"-"&amp;IF(LEN(MONTH(F2318))=1,"0"&amp;MONTH(F2318),MONTH(F2318))&amp;"-"&amp;IF(LEN(DAY(F2318))=1,"0"&amp;DAY(F2318),DAY(F2318))</f>
        <v/>
      </c>
      <c r="S2318" t="inlineStr"/>
    </row>
    <row r="2319">
      <c r="A2319" t="n">
        <v>392</v>
      </c>
      <c r="B2319" t="inlineStr">
        <is>
          <t>Ahorro institucional con base en la monetización de los servicios</t>
        </is>
      </c>
      <c r="C2319" t="inlineStr">
        <is>
          <t>Gestión de campañas integradas de marketing</t>
        </is>
      </c>
      <c r="D2319" t="inlineStr">
        <is>
          <t>Anual</t>
        </is>
      </c>
      <c r="E2319" t="inlineStr">
        <is>
          <t>Positivo</t>
        </is>
      </c>
      <c r="F2319" s="128" t="n">
        <v>46022</v>
      </c>
      <c r="G2319">
        <f>YEAR(F2319)</f>
        <v/>
      </c>
      <c r="H2319">
        <f>PROPER(TEXT(F2319,"mmmm"))</f>
        <v/>
      </c>
      <c r="I2319">
        <f>IF(OR(H2319="Enero",H2319="Febrero",H2319="Marzo",H2319="Abril",H2319="Mayo",H2319="Junio"),G2319&amp;"-1",IF(OR(H2319="Julio",H2319="Agosto",H2319="Septiembre",H2319="Octubre",H2319="Noviembre",H2319="Diciembre"),G2319&amp;"-2"))</f>
        <v/>
      </c>
      <c r="J2319" t="n">
        <v>1224000000</v>
      </c>
      <c r="K2319" t="n">
        <v>1233823393</v>
      </c>
      <c r="L2319" s="59">
        <f>IFERROR(IF(OR(J2319=0,K2319=""),"",IF(E2319="Positivo",MIN(MAX(K2319/J2319,0),1.3),MIN(MAX(J2319/K2319,0),1.3))),"")</f>
        <v/>
      </c>
      <c r="M2319" s="59">
        <f>IFERROR(IF(OR(J2319=0,K2319=""),"",IF(E2319="Positivo",MAX(K2319/J2319,0),MAX(J2319/K2319,0))),"")</f>
        <v/>
      </c>
      <c r="N2319" t="inlineStr">
        <is>
          <t>$</t>
        </is>
      </c>
      <c r="O2319" t="inlineStr">
        <is>
          <t>$</t>
        </is>
      </c>
      <c r="P2319" t="n">
        <v>0</v>
      </c>
      <c r="Q2319" t="n">
        <v>0</v>
      </c>
      <c r="R2319">
        <f>A2319&amp;"-"&amp;YEAR(F2319)&amp;"-"&amp;IF(LEN(MONTH(F2319))=1,"0"&amp;MONTH(F2319),MONTH(F2319))&amp;"-"&amp;IF(LEN(DAY(F2319))=1,"0"&amp;DAY(F2319),DAY(F2319))</f>
        <v/>
      </c>
      <c r="S2319" t="inlineStr"/>
    </row>
    <row r="2320">
      <c r="A2320" t="n">
        <v>393</v>
      </c>
      <c r="B2320" t="inlineStr">
        <is>
          <t>Disminución de los tiempos empleados en el desarrollo de las solicitudes</t>
        </is>
      </c>
      <c r="C2320" t="inlineStr">
        <is>
          <t>Gestión de campañas integradas de marketing</t>
        </is>
      </c>
      <c r="D2320" t="inlineStr">
        <is>
          <t>Anual</t>
        </is>
      </c>
      <c r="E2320" t="inlineStr">
        <is>
          <t>Negativo</t>
        </is>
      </c>
      <c r="F2320" s="128" t="n">
        <v>46022</v>
      </c>
      <c r="G2320">
        <f>YEAR(F2320)</f>
        <v/>
      </c>
      <c r="H2320">
        <f>PROPER(TEXT(F2320,"mmmm"))</f>
        <v/>
      </c>
      <c r="I2320">
        <f>IF(OR(H2320="Enero",H2320="Febrero",H2320="Marzo",H2320="Abril",H2320="Mayo",H2320="Junio"),G2320&amp;"-1",IF(OR(H2320="Julio",H2320="Agosto",H2320="Septiembre",H2320="Octubre",H2320="Noviembre",H2320="Diciembre"),G2320&amp;"-2"))</f>
        <v/>
      </c>
      <c r="K2320" t="n">
        <v>12</v>
      </c>
      <c r="L2320" s="59">
        <f>IFERROR(IF(OR(J2320=0,K2320=""),"",IF(E2320="Positivo",MIN(MAX(K2320/J2320,0),1.3),MIN(MAX(J2320/K2320,0),1.3))),"")</f>
        <v/>
      </c>
      <c r="M2320" s="59">
        <f>IFERROR(IF(OR(J2320=0,K2320=""),"",IF(E2320="Positivo",MAX(K2320/J2320,0),MAX(J2320/K2320,0))),"")</f>
        <v/>
      </c>
      <c r="N2320" t="inlineStr">
        <is>
          <t>ENT</t>
        </is>
      </c>
      <c r="O2320" t="inlineStr">
        <is>
          <t>DEC</t>
        </is>
      </c>
      <c r="P2320" t="n">
        <v>1</v>
      </c>
      <c r="Q2320" t="n">
        <v>1</v>
      </c>
      <c r="R2320">
        <f>A2320&amp;"-"&amp;YEAR(F2320)&amp;"-"&amp;IF(LEN(MONTH(F2320))=1,"0"&amp;MONTH(F2320),MONTH(F2320))&amp;"-"&amp;IF(LEN(DAY(F2320))=1,"0"&amp;DAY(F2320),DAY(F2320))</f>
        <v/>
      </c>
      <c r="S2320" t="inlineStr"/>
    </row>
    <row r="2321">
      <c r="A2321" t="n">
        <v>394</v>
      </c>
      <c r="B2321" t="inlineStr">
        <is>
          <t>Publicaciones en medios de comunicación Tier 1 y Tier 2</t>
        </is>
      </c>
      <c r="C2321" t="inlineStr">
        <is>
          <t>Comunicaciones Externas</t>
        </is>
      </c>
      <c r="D2321" t="inlineStr">
        <is>
          <t>Trimestral</t>
        </is>
      </c>
      <c r="E2321" t="inlineStr">
        <is>
          <t>Positivo</t>
        </is>
      </c>
      <c r="F2321" s="128" t="n">
        <v>45016</v>
      </c>
      <c r="G2321">
        <f>YEAR(F2321)</f>
        <v/>
      </c>
      <c r="H2321">
        <f>PROPER(TEXT(F2321,"mmmm"))</f>
        <v/>
      </c>
      <c r="I2321">
        <f>IF(OR(H2321="Enero",H2321="Febrero",H2321="Marzo",H2321="Abril",H2321="Mayo",H2321="Junio"),G2321&amp;"-1",IF(OR(H2321="Julio",H2321="Agosto",H2321="Septiembre",H2321="Octubre",H2321="Noviembre",H2321="Diciembre"),G2321&amp;"-2"))</f>
        <v/>
      </c>
      <c r="J2321" t="n">
        <v>0</v>
      </c>
      <c r="K2321" t="n">
        <v>0</v>
      </c>
      <c r="L2321" s="59">
        <f>IFERROR(IF(OR(J2321=0,K2321=""),"",IF(E2321="Positivo",MIN(MAX(K2321/J2321,0),1.3),MIN(MAX(J2321/K2321,0),1.3))),"")</f>
        <v/>
      </c>
      <c r="M2321" s="59">
        <f>IFERROR(IF(OR(J2321=0,K2321=""),"",IF(E2321="Positivo",MAX(K2321/J2321,0),MAX(J2321/K2321,0))),"")</f>
        <v/>
      </c>
      <c r="N2321" t="inlineStr">
        <is>
          <t>ENT</t>
        </is>
      </c>
      <c r="O2321" t="inlineStr">
        <is>
          <t>ENT</t>
        </is>
      </c>
      <c r="P2321" t="n">
        <v>0</v>
      </c>
      <c r="Q2321" t="n">
        <v>0</v>
      </c>
      <c r="R2321">
        <f>A2321&amp;"-"&amp;YEAR(F2321)&amp;"-"&amp;IF(LEN(MONTH(F2321))=1,"0"&amp;MONTH(F2321),MONTH(F2321))&amp;"-"&amp;IF(LEN(DAY(F2321))=1,"0"&amp;DAY(F2321),DAY(F2321))</f>
        <v/>
      </c>
      <c r="S2321" t="inlineStr"/>
    </row>
    <row r="2322">
      <c r="A2322" t="n">
        <v>394</v>
      </c>
      <c r="B2322" t="inlineStr">
        <is>
          <t>Publicaciones en medios de comunicación Tier 1 y Tier 2</t>
        </is>
      </c>
      <c r="C2322" t="inlineStr">
        <is>
          <t>Comunicaciones Externas</t>
        </is>
      </c>
      <c r="D2322" t="inlineStr">
        <is>
          <t>Trimestral</t>
        </is>
      </c>
      <c r="E2322" t="inlineStr">
        <is>
          <t>Positivo</t>
        </is>
      </c>
      <c r="F2322" s="128" t="n">
        <v>45199</v>
      </c>
      <c r="G2322">
        <f>YEAR(F2322)</f>
        <v/>
      </c>
      <c r="H2322">
        <f>PROPER(TEXT(F2322,"mmmm"))</f>
        <v/>
      </c>
      <c r="I2322">
        <f>IF(OR(H2322="Enero",H2322="Febrero",H2322="Marzo",H2322="Abril",H2322="Mayo",H2322="Junio"),G2322&amp;"-1",IF(OR(H2322="Julio",H2322="Agosto",H2322="Septiembre",H2322="Octubre",H2322="Noviembre",H2322="Diciembre"),G2322&amp;"-2"))</f>
        <v/>
      </c>
      <c r="J2322" t="n">
        <v>0</v>
      </c>
      <c r="K2322" t="n">
        <v>0</v>
      </c>
      <c r="L2322" s="59">
        <f>IFERROR(IF(OR(J2322=0,K2322=""),"",IF(E2322="Positivo",MIN(MAX(K2322/J2322,0),1.3),MIN(MAX(J2322/K2322,0),1.3))),"")</f>
        <v/>
      </c>
      <c r="M2322" s="59">
        <f>IFERROR(IF(OR(J2322=0,K2322=""),"",IF(E2322="Positivo",MAX(K2322/J2322,0),MAX(J2322/K2322,0))),"")</f>
        <v/>
      </c>
      <c r="N2322" t="inlineStr">
        <is>
          <t>ENT</t>
        </is>
      </c>
      <c r="O2322" t="inlineStr">
        <is>
          <t>ENT</t>
        </is>
      </c>
      <c r="P2322" t="n">
        <v>0</v>
      </c>
      <c r="Q2322" t="n">
        <v>0</v>
      </c>
      <c r="R2322">
        <f>A2322&amp;"-"&amp;YEAR(F2322)&amp;"-"&amp;IF(LEN(MONTH(F2322))=1,"0"&amp;MONTH(F2322),MONTH(F2322))&amp;"-"&amp;IF(LEN(DAY(F2322))=1,"0"&amp;DAY(F2322),DAY(F2322))</f>
        <v/>
      </c>
      <c r="S2322" t="inlineStr"/>
    </row>
    <row r="2323">
      <c r="A2323" t="n">
        <v>394</v>
      </c>
      <c r="B2323" t="inlineStr">
        <is>
          <t>Publicaciones en medios de comunicación Tier 1 y Tier 2</t>
        </is>
      </c>
      <c r="C2323" t="inlineStr">
        <is>
          <t>Comunicaciones Externas</t>
        </is>
      </c>
      <c r="D2323" t="inlineStr">
        <is>
          <t>Trimestral</t>
        </is>
      </c>
      <c r="E2323" t="inlineStr">
        <is>
          <t>Positivo</t>
        </is>
      </c>
      <c r="F2323" s="128" t="n">
        <v>45382</v>
      </c>
      <c r="G2323">
        <f>YEAR(F2323)</f>
        <v/>
      </c>
      <c r="H2323">
        <f>PROPER(TEXT(F2323,"mmmm"))</f>
        <v/>
      </c>
      <c r="I2323">
        <f>IF(OR(H2323="Enero",H2323="Febrero",H2323="Marzo",H2323="Abril",H2323="Mayo",H2323="Junio"),G2323&amp;"-1",IF(OR(H2323="Julio",H2323="Agosto",H2323="Septiembre",H2323="Octubre",H2323="Noviembre",H2323="Diciembre"),G2323&amp;"-2"))</f>
        <v/>
      </c>
      <c r="J2323" t="n">
        <v>0</v>
      </c>
      <c r="K2323" t="n">
        <v>0</v>
      </c>
      <c r="L2323" s="59">
        <f>IFERROR(IF(OR(J2323=0,K2323=""),"",IF(E2323="Positivo",MIN(MAX(K2323/J2323,0),1.3),MIN(MAX(J2323/K2323,0),1.3))),"")</f>
        <v/>
      </c>
      <c r="M2323" s="59">
        <f>IFERROR(IF(OR(J2323=0,K2323=""),"",IF(E2323="Positivo",MAX(K2323/J2323,0),MAX(J2323/K2323,0))),"")</f>
        <v/>
      </c>
      <c r="N2323" t="inlineStr">
        <is>
          <t>ENT</t>
        </is>
      </c>
      <c r="O2323" t="inlineStr">
        <is>
          <t>ENT</t>
        </is>
      </c>
      <c r="P2323" t="n">
        <v>0</v>
      </c>
      <c r="Q2323" t="n">
        <v>0</v>
      </c>
      <c r="R2323">
        <f>A2323&amp;"-"&amp;YEAR(F2323)&amp;"-"&amp;IF(LEN(MONTH(F2323))=1,"0"&amp;MONTH(F2323),MONTH(F2323))&amp;"-"&amp;IF(LEN(DAY(F2323))=1,"0"&amp;DAY(F2323),DAY(F2323))</f>
        <v/>
      </c>
      <c r="S2323" t="inlineStr"/>
    </row>
    <row r="2324">
      <c r="A2324" t="n">
        <v>394</v>
      </c>
      <c r="B2324" t="inlineStr">
        <is>
          <t>Publicaciones en medios de comunicación Tier 1 y Tier 2</t>
        </is>
      </c>
      <c r="C2324" t="inlineStr">
        <is>
          <t>Comunicaciones Externas</t>
        </is>
      </c>
      <c r="D2324" t="inlineStr">
        <is>
          <t>Trimestral</t>
        </is>
      </c>
      <c r="E2324" t="inlineStr">
        <is>
          <t>Positivo</t>
        </is>
      </c>
      <c r="F2324" s="128" t="n">
        <v>45565</v>
      </c>
      <c r="G2324">
        <f>YEAR(F2324)</f>
        <v/>
      </c>
      <c r="H2324">
        <f>PROPER(TEXT(F2324,"mmmm"))</f>
        <v/>
      </c>
      <c r="I2324">
        <f>IF(OR(H2324="Enero",H2324="Febrero",H2324="Marzo",H2324="Abril",H2324="Mayo",H2324="Junio"),G2324&amp;"-1",IF(OR(H2324="Julio",H2324="Agosto",H2324="Septiembre",H2324="Octubre",H2324="Noviembre",H2324="Diciembre"),G2324&amp;"-2"))</f>
        <v/>
      </c>
      <c r="J2324" t="n">
        <v>0</v>
      </c>
      <c r="K2324" t="n">
        <v>0</v>
      </c>
      <c r="L2324" s="59">
        <f>IFERROR(IF(OR(J2324=0,K2324=""),"",IF(E2324="Positivo",MIN(MAX(K2324/J2324,0),1.3),MIN(MAX(J2324/K2324,0),1.3))),"")</f>
        <v/>
      </c>
      <c r="M2324" s="59">
        <f>IFERROR(IF(OR(J2324=0,K2324=""),"",IF(E2324="Positivo",MAX(K2324/J2324,0),MAX(J2324/K2324,0))),"")</f>
        <v/>
      </c>
      <c r="N2324" t="inlineStr">
        <is>
          <t>ENT</t>
        </is>
      </c>
      <c r="O2324" t="inlineStr">
        <is>
          <t>ENT</t>
        </is>
      </c>
      <c r="P2324" t="n">
        <v>0</v>
      </c>
      <c r="Q2324" t="n">
        <v>0</v>
      </c>
      <c r="R2324">
        <f>A2324&amp;"-"&amp;YEAR(F2324)&amp;"-"&amp;IF(LEN(MONTH(F2324))=1,"0"&amp;MONTH(F2324),MONTH(F2324))&amp;"-"&amp;IF(LEN(DAY(F2324))=1,"0"&amp;DAY(F2324),DAY(F2324))</f>
        <v/>
      </c>
      <c r="S2324" t="inlineStr"/>
    </row>
    <row r="2325">
      <c r="A2325" t="n">
        <v>394</v>
      </c>
      <c r="B2325" t="inlineStr">
        <is>
          <t>Publicaciones en medios de comunicación Tier 1 y Tier 2</t>
        </is>
      </c>
      <c r="C2325" t="inlineStr">
        <is>
          <t>Comunicaciones Externas</t>
        </is>
      </c>
      <c r="D2325" t="inlineStr">
        <is>
          <t>Trimestral</t>
        </is>
      </c>
      <c r="E2325" t="inlineStr">
        <is>
          <t>Positivo</t>
        </is>
      </c>
      <c r="F2325" s="128" t="n">
        <v>45930</v>
      </c>
      <c r="G2325">
        <f>YEAR(F2325)</f>
        <v/>
      </c>
      <c r="H2325">
        <f>PROPER(TEXT(F2325,"mmmm"))</f>
        <v/>
      </c>
      <c r="I2325">
        <f>IF(OR(H2325="Enero",H2325="Febrero",H2325="Marzo",H2325="Abril",H2325="Mayo",H2325="Junio"),G2325&amp;"-1",IF(OR(H2325="Julio",H2325="Agosto",H2325="Septiembre",H2325="Octubre",H2325="Noviembre",H2325="Diciembre"),G2325&amp;"-2"))</f>
        <v/>
      </c>
      <c r="J2325" t="n">
        <v>350</v>
      </c>
      <c r="K2325" t="n">
        <v>321</v>
      </c>
      <c r="L2325" s="59">
        <f>IFERROR(IF(OR(J2325=0,K2325=""),"",IF(E2325="Positivo",MIN(MAX(K2325/J2325,0),1.3),MIN(MAX(J2325/K2325,0),1.3))),"")</f>
        <v/>
      </c>
      <c r="M2325" s="59">
        <f>IFERROR(IF(OR(J2325=0,K2325=""),"",IF(E2325="Positivo",MAX(K2325/J2325,0),MAX(J2325/K2325,0))),"")</f>
        <v/>
      </c>
      <c r="N2325" t="inlineStr">
        <is>
          <t>ENT</t>
        </is>
      </c>
      <c r="O2325" t="inlineStr">
        <is>
          <t>ENT</t>
        </is>
      </c>
      <c r="P2325" t="n">
        <v>0</v>
      </c>
      <c r="Q2325" t="n">
        <v>0</v>
      </c>
      <c r="R2325">
        <f>A2325&amp;"-"&amp;YEAR(F2325)&amp;"-"&amp;IF(LEN(MONTH(F2325))=1,"0"&amp;MONTH(F2325),MONTH(F2325))&amp;"-"&amp;IF(LEN(DAY(F2325))=1,"0"&amp;DAY(F2325),DAY(F2325))</f>
        <v/>
      </c>
      <c r="S2325" t="inlineStr"/>
    </row>
    <row r="2326">
      <c r="A2326" t="n">
        <v>394</v>
      </c>
      <c r="B2326" t="inlineStr">
        <is>
          <t>Publicaciones en medios de comunicación Tier 1 y Tier 2</t>
        </is>
      </c>
      <c r="C2326" t="inlineStr">
        <is>
          <t>Comunicaciones Externas</t>
        </is>
      </c>
      <c r="D2326" t="inlineStr">
        <is>
          <t>Trimestral</t>
        </is>
      </c>
      <c r="E2326" t="inlineStr">
        <is>
          <t>Positivo</t>
        </is>
      </c>
      <c r="F2326" s="128" t="n">
        <v>46022</v>
      </c>
      <c r="G2326">
        <f>YEAR(F2326)</f>
        <v/>
      </c>
      <c r="H2326">
        <f>PROPER(TEXT(F2326,"mmmm"))</f>
        <v/>
      </c>
      <c r="I2326">
        <f>IF(OR(H2326="Enero",H2326="Febrero",H2326="Marzo",H2326="Abril",H2326="Mayo",H2326="Junio"),G2326&amp;"-1",IF(OR(H2326="Julio",H2326="Agosto",H2326="Septiembre",H2326="Octubre",H2326="Noviembre",H2326="Diciembre"),G2326&amp;"-2"))</f>
        <v/>
      </c>
      <c r="J2326" t="n">
        <v>200</v>
      </c>
      <c r="K2326" t="n">
        <v>275</v>
      </c>
      <c r="L2326" s="59">
        <f>IFERROR(IF(OR(J2326=0,K2326=""),"",IF(E2326="Positivo",MIN(MAX(K2326/J2326,0),1.3),MIN(MAX(J2326/K2326,0),1.3))),"")</f>
        <v/>
      </c>
      <c r="M2326" s="59">
        <f>IFERROR(IF(OR(J2326=0,K2326=""),"",IF(E2326="Positivo",MAX(K2326/J2326,0),MAX(J2326/K2326,0))),"")</f>
        <v/>
      </c>
      <c r="N2326" t="inlineStr">
        <is>
          <t>ENT</t>
        </is>
      </c>
      <c r="O2326" t="inlineStr">
        <is>
          <t>ENT</t>
        </is>
      </c>
      <c r="P2326" t="n">
        <v>0</v>
      </c>
      <c r="Q2326" t="n">
        <v>0</v>
      </c>
      <c r="R2326">
        <f>A2326&amp;"-"&amp;YEAR(F2326)&amp;"-"&amp;IF(LEN(MONTH(F2326))=1,"0"&amp;MONTH(F2326),MONTH(F2326))&amp;"-"&amp;IF(LEN(DAY(F2326))=1,"0"&amp;DAY(F2326),DAY(F2326))</f>
        <v/>
      </c>
      <c r="S2326" t="inlineStr"/>
    </row>
    <row r="2327">
      <c r="A2327" t="n">
        <v>395</v>
      </c>
      <c r="B2327" t="inlineStr">
        <is>
          <t>Publicaciones en medios de comunicación de la región Antioquia</t>
        </is>
      </c>
      <c r="C2327" t="inlineStr">
        <is>
          <t>Comunicaciones Externas</t>
        </is>
      </c>
      <c r="D2327" t="inlineStr">
        <is>
          <t>Trimestral</t>
        </is>
      </c>
      <c r="E2327" t="inlineStr">
        <is>
          <t>Positivo</t>
        </is>
      </c>
      <c r="F2327" s="128" t="n">
        <v>45016</v>
      </c>
      <c r="G2327">
        <f>YEAR(F2327)</f>
        <v/>
      </c>
      <c r="H2327">
        <f>PROPER(TEXT(F2327,"mmmm"))</f>
        <v/>
      </c>
      <c r="I2327">
        <f>IF(OR(H2327="Enero",H2327="Febrero",H2327="Marzo",H2327="Abril",H2327="Mayo",H2327="Junio"),G2327&amp;"-1",IF(OR(H2327="Julio",H2327="Agosto",H2327="Septiembre",H2327="Octubre",H2327="Noviembre",H2327="Diciembre"),G2327&amp;"-2"))</f>
        <v/>
      </c>
      <c r="J2327" t="n">
        <v>0</v>
      </c>
      <c r="K2327" t="n">
        <v>0</v>
      </c>
      <c r="L2327" s="59">
        <f>IFERROR(IF(OR(J2327=0,K2327=""),"",IF(E2327="Positivo",MIN(MAX(K2327/J2327,0),1.3),MIN(MAX(J2327/K2327,0),1.3))),"")</f>
        <v/>
      </c>
      <c r="M2327" s="59">
        <f>IFERROR(IF(OR(J2327=0,K2327=""),"",IF(E2327="Positivo",MAX(K2327/J2327,0),MAX(J2327/K2327,0))),"")</f>
        <v/>
      </c>
      <c r="N2327" t="inlineStr">
        <is>
          <t>ENT</t>
        </is>
      </c>
      <c r="O2327" t="inlineStr">
        <is>
          <t>ENT</t>
        </is>
      </c>
      <c r="P2327" t="n">
        <v>0</v>
      </c>
      <c r="Q2327" t="n">
        <v>0</v>
      </c>
      <c r="R2327">
        <f>A2327&amp;"-"&amp;YEAR(F2327)&amp;"-"&amp;IF(LEN(MONTH(F2327))=1,"0"&amp;MONTH(F2327),MONTH(F2327))&amp;"-"&amp;IF(LEN(DAY(F2327))=1,"0"&amp;DAY(F2327),DAY(F2327))</f>
        <v/>
      </c>
      <c r="S2327" t="inlineStr"/>
    </row>
    <row r="2328">
      <c r="A2328" t="n">
        <v>395</v>
      </c>
      <c r="B2328" t="inlineStr">
        <is>
          <t>Publicaciones en medios de comunicación de la región Antioquia</t>
        </is>
      </c>
      <c r="C2328" t="inlineStr">
        <is>
          <t>Comunicaciones Externas</t>
        </is>
      </c>
      <c r="D2328" t="inlineStr">
        <is>
          <t>Trimestral</t>
        </is>
      </c>
      <c r="E2328" t="inlineStr">
        <is>
          <t>Positivo</t>
        </is>
      </c>
      <c r="F2328" s="128" t="n">
        <v>45382</v>
      </c>
      <c r="G2328">
        <f>YEAR(F2328)</f>
        <v/>
      </c>
      <c r="H2328">
        <f>PROPER(TEXT(F2328,"mmmm"))</f>
        <v/>
      </c>
      <c r="I2328">
        <f>IF(OR(H2328="Enero",H2328="Febrero",H2328="Marzo",H2328="Abril",H2328="Mayo",H2328="Junio"),G2328&amp;"-1",IF(OR(H2328="Julio",H2328="Agosto",H2328="Septiembre",H2328="Octubre",H2328="Noviembre",H2328="Diciembre"),G2328&amp;"-2"))</f>
        <v/>
      </c>
      <c r="J2328" t="n">
        <v>0</v>
      </c>
      <c r="K2328" t="n">
        <v>0</v>
      </c>
      <c r="L2328" s="59">
        <f>IFERROR(IF(OR(J2328=0,K2328=""),"",IF(E2328="Positivo",MIN(MAX(K2328/J2328,0),1.3),MIN(MAX(J2328/K2328,0),1.3))),"")</f>
        <v/>
      </c>
      <c r="M2328" s="59">
        <f>IFERROR(IF(OR(J2328=0,K2328=""),"",IF(E2328="Positivo",MAX(K2328/J2328,0),MAX(J2328/K2328,0))),"")</f>
        <v/>
      </c>
      <c r="N2328" t="inlineStr">
        <is>
          <t>ENT</t>
        </is>
      </c>
      <c r="O2328" t="inlineStr">
        <is>
          <t>ENT</t>
        </is>
      </c>
      <c r="P2328" t="n">
        <v>0</v>
      </c>
      <c r="Q2328" t="n">
        <v>0</v>
      </c>
      <c r="R2328">
        <f>A2328&amp;"-"&amp;YEAR(F2328)&amp;"-"&amp;IF(LEN(MONTH(F2328))=1,"0"&amp;MONTH(F2328),MONTH(F2328))&amp;"-"&amp;IF(LEN(DAY(F2328))=1,"0"&amp;DAY(F2328),DAY(F2328))</f>
        <v/>
      </c>
      <c r="S2328" t="inlineStr"/>
    </row>
    <row r="2329">
      <c r="A2329" t="n">
        <v>395</v>
      </c>
      <c r="B2329" t="inlineStr">
        <is>
          <t>Publicaciones en medios de comunicación de la región Antioquia</t>
        </is>
      </c>
      <c r="C2329" t="inlineStr">
        <is>
          <t>Comunicaciones Externas</t>
        </is>
      </c>
      <c r="D2329" t="inlineStr">
        <is>
          <t>Trimestral</t>
        </is>
      </c>
      <c r="E2329" t="inlineStr">
        <is>
          <t>Positivo</t>
        </is>
      </c>
      <c r="F2329" s="128" t="n">
        <v>45565</v>
      </c>
      <c r="G2329">
        <f>YEAR(F2329)</f>
        <v/>
      </c>
      <c r="H2329">
        <f>PROPER(TEXT(F2329,"mmmm"))</f>
        <v/>
      </c>
      <c r="I2329">
        <f>IF(OR(H2329="Enero",H2329="Febrero",H2329="Marzo",H2329="Abril",H2329="Mayo",H2329="Junio"),G2329&amp;"-1",IF(OR(H2329="Julio",H2329="Agosto",H2329="Septiembre",H2329="Octubre",H2329="Noviembre",H2329="Diciembre"),G2329&amp;"-2"))</f>
        <v/>
      </c>
      <c r="J2329" t="n">
        <v>0</v>
      </c>
      <c r="K2329" t="n">
        <v>0</v>
      </c>
      <c r="L2329" s="59">
        <f>IFERROR(IF(OR(J2329=0,K2329=""),"",IF(E2329="Positivo",MIN(MAX(K2329/J2329,0),1.3),MIN(MAX(J2329/K2329,0),1.3))),"")</f>
        <v/>
      </c>
      <c r="M2329" s="59">
        <f>IFERROR(IF(OR(J2329=0,K2329=""),"",IF(E2329="Positivo",MAX(K2329/J2329,0),MAX(J2329/K2329,0))),"")</f>
        <v/>
      </c>
      <c r="N2329" t="inlineStr">
        <is>
          <t>ENT</t>
        </is>
      </c>
      <c r="O2329" t="inlineStr">
        <is>
          <t>ENT</t>
        </is>
      </c>
      <c r="P2329" t="n">
        <v>0</v>
      </c>
      <c r="Q2329" t="n">
        <v>0</v>
      </c>
      <c r="R2329">
        <f>A2329&amp;"-"&amp;YEAR(F2329)&amp;"-"&amp;IF(LEN(MONTH(F2329))=1,"0"&amp;MONTH(F2329),MONTH(F2329))&amp;"-"&amp;IF(LEN(DAY(F2329))=1,"0"&amp;DAY(F2329),DAY(F2329))</f>
        <v/>
      </c>
      <c r="S2329" t="inlineStr"/>
    </row>
    <row r="2330">
      <c r="A2330" t="n">
        <v>395</v>
      </c>
      <c r="B2330" t="inlineStr">
        <is>
          <t>Publicaciones en medios de comunicación de la región Antioquia</t>
        </is>
      </c>
      <c r="C2330" t="inlineStr">
        <is>
          <t>Comunicaciones Externas</t>
        </is>
      </c>
      <c r="D2330" t="inlineStr">
        <is>
          <t>Trimestral</t>
        </is>
      </c>
      <c r="E2330" t="inlineStr">
        <is>
          <t>Positivo</t>
        </is>
      </c>
      <c r="F2330" s="128" t="n">
        <v>45930</v>
      </c>
      <c r="G2330">
        <f>YEAR(F2330)</f>
        <v/>
      </c>
      <c r="H2330">
        <f>PROPER(TEXT(F2330,"mmmm"))</f>
        <v/>
      </c>
      <c r="I2330">
        <f>IF(OR(H2330="Enero",H2330="Febrero",H2330="Marzo",H2330="Abril",H2330="Mayo",H2330="Junio"),G2330&amp;"-1",IF(OR(H2330="Julio",H2330="Agosto",H2330="Septiembre",H2330="Octubre",H2330="Noviembre",H2330="Diciembre"),G2330&amp;"-2"))</f>
        <v/>
      </c>
      <c r="J2330" t="n">
        <v>55</v>
      </c>
      <c r="K2330" t="n">
        <v>103</v>
      </c>
      <c r="L2330" s="59">
        <f>IFERROR(IF(OR(J2330=0,K2330=""),"",IF(E2330="Positivo",MIN(MAX(K2330/J2330,0),1.3),MIN(MAX(J2330/K2330,0),1.3))),"")</f>
        <v/>
      </c>
      <c r="M2330" s="59">
        <f>IFERROR(IF(OR(J2330=0,K2330=""),"",IF(E2330="Positivo",MAX(K2330/J2330,0),MAX(J2330/K2330,0))),"")</f>
        <v/>
      </c>
      <c r="N2330" t="inlineStr">
        <is>
          <t>ENT</t>
        </is>
      </c>
      <c r="O2330" t="inlineStr">
        <is>
          <t>ENT</t>
        </is>
      </c>
      <c r="P2330" t="n">
        <v>0</v>
      </c>
      <c r="Q2330" t="n">
        <v>0</v>
      </c>
      <c r="R2330">
        <f>A2330&amp;"-"&amp;YEAR(F2330)&amp;"-"&amp;IF(LEN(MONTH(F2330))=1,"0"&amp;MONTH(F2330),MONTH(F2330))&amp;"-"&amp;IF(LEN(DAY(F2330))=1,"0"&amp;DAY(F2330),DAY(F2330))</f>
        <v/>
      </c>
      <c r="S2330" t="inlineStr"/>
    </row>
    <row r="2331">
      <c r="A2331" t="n">
        <v>395</v>
      </c>
      <c r="B2331" t="inlineStr">
        <is>
          <t>Publicaciones en medios de comunicación de la región Antioquia</t>
        </is>
      </c>
      <c r="C2331" t="inlineStr">
        <is>
          <t>Comunicaciones Externas</t>
        </is>
      </c>
      <c r="D2331" t="inlineStr">
        <is>
          <t>Trimestral</t>
        </is>
      </c>
      <c r="E2331" t="inlineStr">
        <is>
          <t>Positivo</t>
        </is>
      </c>
      <c r="F2331" s="128" t="n">
        <v>46022</v>
      </c>
      <c r="G2331">
        <f>YEAR(F2331)</f>
        <v/>
      </c>
      <c r="H2331">
        <f>PROPER(TEXT(F2331,"mmmm"))</f>
        <v/>
      </c>
      <c r="I2331">
        <f>IF(OR(H2331="Enero",H2331="Febrero",H2331="Marzo",H2331="Abril",H2331="Mayo",H2331="Junio"),G2331&amp;"-1",IF(OR(H2331="Julio",H2331="Agosto",H2331="Septiembre",H2331="Octubre",H2331="Noviembre",H2331="Diciembre"),G2331&amp;"-2"))</f>
        <v/>
      </c>
      <c r="J2331" t="n">
        <v>35</v>
      </c>
      <c r="K2331" t="n">
        <v>62</v>
      </c>
      <c r="L2331" s="59">
        <f>IFERROR(IF(OR(J2331=0,K2331=""),"",IF(E2331="Positivo",MIN(MAX(K2331/J2331,0),1.3),MIN(MAX(J2331/K2331,0),1.3))),"")</f>
        <v/>
      </c>
      <c r="M2331" s="59">
        <f>IFERROR(IF(OR(J2331=0,K2331=""),"",IF(E2331="Positivo",MAX(K2331/J2331,0),MAX(J2331/K2331,0))),"")</f>
        <v/>
      </c>
      <c r="N2331" t="inlineStr">
        <is>
          <t>ENT</t>
        </is>
      </c>
      <c r="O2331" t="inlineStr">
        <is>
          <t>ENT</t>
        </is>
      </c>
      <c r="P2331" t="n">
        <v>0</v>
      </c>
      <c r="Q2331" t="n">
        <v>0</v>
      </c>
      <c r="R2331">
        <f>A2331&amp;"-"&amp;YEAR(F2331)&amp;"-"&amp;IF(LEN(MONTH(F2331))=1,"0"&amp;MONTH(F2331),MONTH(F2331))&amp;"-"&amp;IF(LEN(DAY(F2331))=1,"0"&amp;DAY(F2331),DAY(F2331))</f>
        <v/>
      </c>
      <c r="S2331" t="inlineStr"/>
    </row>
    <row r="2332">
      <c r="A2332" t="n">
        <v>397</v>
      </c>
      <c r="B2332" t="inlineStr">
        <is>
          <t>Gestión de casos del Estudio de Grabación Virtual</t>
        </is>
      </c>
      <c r="C2332" t="inlineStr">
        <is>
          <t>Diseño de Contenido Virtual</t>
        </is>
      </c>
      <c r="D2332" t="inlineStr">
        <is>
          <t>Semestral</t>
        </is>
      </c>
      <c r="E2332" t="inlineStr">
        <is>
          <t>Positivo</t>
        </is>
      </c>
      <c r="F2332" s="128" t="n">
        <v>46022</v>
      </c>
      <c r="G2332">
        <f>YEAR(F2332)</f>
        <v/>
      </c>
      <c r="H2332">
        <f>PROPER(TEXT(F2332,"mmmm"))</f>
        <v/>
      </c>
      <c r="I2332">
        <f>IF(OR(H2332="Enero",H2332="Febrero",H2332="Marzo",H2332="Abril",H2332="Mayo",H2332="Junio"),G2332&amp;"-1",IF(OR(H2332="Julio",H2332="Agosto",H2332="Septiembre",H2332="Octubre",H2332="Noviembre",H2332="Diciembre"),G2332&amp;"-2"))</f>
        <v/>
      </c>
      <c r="J2332" t="n">
        <v>233</v>
      </c>
      <c r="K2332" t="n">
        <v>224</v>
      </c>
      <c r="L2332" s="59">
        <f>IFERROR(IF(OR(J2332=0,K2332=""),"",IF(E2332="Positivo",MIN(MAX(K2332/J2332,0),1.3),MIN(MAX(J2332/K2332,0),1.3))),"")</f>
        <v/>
      </c>
      <c r="M2332" s="59">
        <f>IFERROR(IF(OR(J2332=0,K2332=""),"",IF(E2332="Positivo",MAX(K2332/J2332,0),MAX(J2332/K2332,0))),"")</f>
        <v/>
      </c>
      <c r="N2332" t="inlineStr">
        <is>
          <t>%</t>
        </is>
      </c>
      <c r="O2332" t="inlineStr">
        <is>
          <t>%</t>
        </is>
      </c>
      <c r="P2332" t="n">
        <v>0</v>
      </c>
      <c r="Q2332" t="n">
        <v>1</v>
      </c>
      <c r="R2332">
        <f>A2332&amp;"-"&amp;YEAR(F2332)&amp;"-"&amp;IF(LEN(MONTH(F2332))=1,"0"&amp;MONTH(F2332),MONTH(F2332))&amp;"-"&amp;IF(LEN(DAY(F2332))=1,"0"&amp;DAY(F2332),DAY(F2332))</f>
        <v/>
      </c>
      <c r="S2332" t="inlineStr"/>
    </row>
    <row r="2333">
      <c r="A2333" t="n">
        <v>398</v>
      </c>
      <c r="B2333" t="inlineStr">
        <is>
          <t>Participación en actividades de desarrollo de Cultura y Formación Emprendedora</t>
        </is>
      </c>
      <c r="C2333" t="inlineStr">
        <is>
          <t>Emprendimiento</t>
        </is>
      </c>
      <c r="D2333" t="inlineStr">
        <is>
          <t>Semestral</t>
        </is>
      </c>
      <c r="E2333" t="inlineStr">
        <is>
          <t>Positivo</t>
        </is>
      </c>
      <c r="F2333" s="128" t="n">
        <v>46022</v>
      </c>
      <c r="G2333">
        <f>YEAR(F2333)</f>
        <v/>
      </c>
      <c r="H2333">
        <f>PROPER(TEXT(F2333,"mmmm"))</f>
        <v/>
      </c>
      <c r="I2333">
        <f>IF(OR(H2333="Enero",H2333="Febrero",H2333="Marzo",H2333="Abril",H2333="Mayo",H2333="Junio"),G2333&amp;"-1",IF(OR(H2333="Julio",H2333="Agosto",H2333="Septiembre",H2333="Octubre",H2333="Noviembre",H2333="Diciembre"),G2333&amp;"-2"))</f>
        <v/>
      </c>
      <c r="J2333" t="n">
        <v>1400</v>
      </c>
      <c r="K2333" t="n">
        <v>2362</v>
      </c>
      <c r="L2333" s="59">
        <f>IFERROR(IF(OR(J2333=0,K2333=""),"",IF(E2333="Positivo",MIN(MAX(K2333/J2333,0),1.3),MIN(MAX(J2333/K2333,0),1.3))),"")</f>
        <v/>
      </c>
      <c r="M2333" s="59">
        <f>IFERROR(IF(OR(J2333=0,K2333=""),"",IF(E2333="Positivo",MAX(K2333/J2333,0),MAX(J2333/K2333,0))),"")</f>
        <v/>
      </c>
      <c r="N2333" t="inlineStr">
        <is>
          <t>ENT</t>
        </is>
      </c>
      <c r="O2333" t="inlineStr">
        <is>
          <t>ENT</t>
        </is>
      </c>
      <c r="P2333" t="n">
        <v>0</v>
      </c>
      <c r="Q2333" t="n">
        <v>0</v>
      </c>
      <c r="R2333">
        <f>A2333&amp;"-"&amp;YEAR(F2333)&amp;"-"&amp;IF(LEN(MONTH(F2333))=1,"0"&amp;MONTH(F2333),MONTH(F2333))&amp;"-"&amp;IF(LEN(DAY(F2333))=1,"0"&amp;DAY(F2333),DAY(F2333))</f>
        <v/>
      </c>
      <c r="S2333" t="inlineStr"/>
    </row>
    <row r="2334">
      <c r="A2334" t="n">
        <v>399</v>
      </c>
      <c r="B2334" t="inlineStr">
        <is>
          <t>Sesiones de Acompañamiento a emprendedores en creación de empresas</t>
        </is>
      </c>
      <c r="C2334" t="inlineStr">
        <is>
          <t>Emprendimiento</t>
        </is>
      </c>
      <c r="D2334" t="inlineStr">
        <is>
          <t>Semestral</t>
        </is>
      </c>
      <c r="E2334" t="inlineStr">
        <is>
          <t>Positivo</t>
        </is>
      </c>
      <c r="F2334" s="128" t="n">
        <v>46022</v>
      </c>
      <c r="G2334">
        <f>YEAR(F2334)</f>
        <v/>
      </c>
      <c r="H2334">
        <f>PROPER(TEXT(F2334,"mmmm"))</f>
        <v/>
      </c>
      <c r="I2334">
        <f>IF(OR(H2334="Enero",H2334="Febrero",H2334="Marzo",H2334="Abril",H2334="Mayo",H2334="Junio"),G2334&amp;"-1",IF(OR(H2334="Julio",H2334="Agosto",H2334="Septiembre",H2334="Octubre",H2334="Noviembre",H2334="Diciembre"),G2334&amp;"-2"))</f>
        <v/>
      </c>
      <c r="J2334" t="n">
        <v>750</v>
      </c>
      <c r="K2334" t="n">
        <v>796</v>
      </c>
      <c r="L2334" s="59">
        <f>IFERROR(IF(OR(J2334=0,K2334=""),"",IF(E2334="Positivo",MIN(MAX(K2334/J2334,0),1.3),MIN(MAX(J2334/K2334,0),1.3))),"")</f>
        <v/>
      </c>
      <c r="M2334" s="59">
        <f>IFERROR(IF(OR(J2334=0,K2334=""),"",IF(E2334="Positivo",MAX(K2334/J2334,0),MAX(J2334/K2334,0))),"")</f>
        <v/>
      </c>
      <c r="N2334" t="inlineStr">
        <is>
          <t>ENT</t>
        </is>
      </c>
      <c r="O2334" t="inlineStr">
        <is>
          <t>ENT</t>
        </is>
      </c>
      <c r="P2334" t="n">
        <v>0</v>
      </c>
      <c r="Q2334" t="n">
        <v>0</v>
      </c>
      <c r="R2334">
        <f>A2334&amp;"-"&amp;YEAR(F2334)&amp;"-"&amp;IF(LEN(MONTH(F2334))=1,"0"&amp;MONTH(F2334),MONTH(F2334))&amp;"-"&amp;IF(LEN(DAY(F2334))=1,"0"&amp;DAY(F2334),DAY(F2334))</f>
        <v/>
      </c>
      <c r="S2334" t="inlineStr"/>
    </row>
    <row r="2335">
      <c r="A2335" t="n">
        <v>400</v>
      </c>
      <c r="B2335" t="inlineStr">
        <is>
          <t>Puesta en marcha de proyectos de emprendimiento</t>
        </is>
      </c>
      <c r="C2335" t="inlineStr">
        <is>
          <t>Emprendimiento</t>
        </is>
      </c>
      <c r="D2335" t="inlineStr">
        <is>
          <t>Semestral</t>
        </is>
      </c>
      <c r="E2335" t="inlineStr">
        <is>
          <t>Positivo</t>
        </is>
      </c>
      <c r="F2335" s="128" t="n">
        <v>46022</v>
      </c>
      <c r="G2335">
        <f>YEAR(F2335)</f>
        <v/>
      </c>
      <c r="H2335">
        <f>PROPER(TEXT(F2335,"mmmm"))</f>
        <v/>
      </c>
      <c r="I2335">
        <f>IF(OR(H2335="Enero",H2335="Febrero",H2335="Marzo",H2335="Abril",H2335="Mayo",H2335="Junio"),G2335&amp;"-1",IF(OR(H2335="Julio",H2335="Agosto",H2335="Septiembre",H2335="Octubre",H2335="Noviembre",H2335="Diciembre"),G2335&amp;"-2"))</f>
        <v/>
      </c>
      <c r="J2335" t="n">
        <v>70</v>
      </c>
      <c r="K2335" t="n">
        <v>89</v>
      </c>
      <c r="L2335" s="59">
        <f>IFERROR(IF(OR(J2335=0,K2335=""),"",IF(E2335="Positivo",MIN(MAX(K2335/J2335,0),1.3),MIN(MAX(J2335/K2335,0),1.3))),"")</f>
        <v/>
      </c>
      <c r="M2335" s="59">
        <f>IFERROR(IF(OR(J2335=0,K2335=""),"",IF(E2335="Positivo",MAX(K2335/J2335,0),MAX(J2335/K2335,0))),"")</f>
        <v/>
      </c>
      <c r="N2335" t="inlineStr">
        <is>
          <t>ENT</t>
        </is>
      </c>
      <c r="O2335" t="inlineStr">
        <is>
          <t>ENT</t>
        </is>
      </c>
      <c r="P2335" t="n">
        <v>0</v>
      </c>
      <c r="Q2335" t="n">
        <v>0</v>
      </c>
      <c r="R2335">
        <f>A2335&amp;"-"&amp;YEAR(F2335)&amp;"-"&amp;IF(LEN(MONTH(F2335))=1,"0"&amp;MONTH(F2335),MONTH(F2335))&amp;"-"&amp;IF(LEN(DAY(F2335))=1,"0"&amp;DAY(F2335),DAY(F2335))</f>
        <v/>
      </c>
      <c r="S2335" t="inlineStr"/>
    </row>
    <row r="2336">
      <c r="A2336" t="n">
        <v>401</v>
      </c>
      <c r="B2336" t="inlineStr">
        <is>
          <t>Producción de nuevos MI-Books</t>
        </is>
      </c>
      <c r="C2336" t="inlineStr">
        <is>
          <t>LEI</t>
        </is>
      </c>
      <c r="D2336" t="inlineStr">
        <is>
          <t>Semestral</t>
        </is>
      </c>
      <c r="E2336" t="inlineStr">
        <is>
          <t>Positivo</t>
        </is>
      </c>
      <c r="F2336" s="128" t="n">
        <v>46022</v>
      </c>
      <c r="G2336">
        <f>YEAR(F2336)</f>
        <v/>
      </c>
      <c r="H2336">
        <f>PROPER(TEXT(F2336,"mmmm"))</f>
        <v/>
      </c>
      <c r="I2336">
        <f>IF(OR(H2336="Enero",H2336="Febrero",H2336="Marzo",H2336="Abril",H2336="Mayo",H2336="Junio"),G2336&amp;"-1",IF(OR(H2336="Julio",H2336="Agosto",H2336="Septiembre",H2336="Octubre",H2336="Noviembre",H2336="Diciembre"),G2336&amp;"-2"))</f>
        <v/>
      </c>
      <c r="J2336" t="n">
        <v>8</v>
      </c>
      <c r="K2336" t="n">
        <v>8</v>
      </c>
      <c r="L2336" s="59">
        <f>IFERROR(IF(OR(J2336=0,K2336=""),"",IF(E2336="Positivo",MIN(MAX(K2336/J2336,0),1.3),MIN(MAX(J2336/K2336,0),1.3))),"")</f>
        <v/>
      </c>
      <c r="M2336" s="59">
        <f>IFERROR(IF(OR(J2336=0,K2336=""),"",IF(E2336="Positivo",MAX(K2336/J2336,0),MAX(J2336/K2336,0))),"")</f>
        <v/>
      </c>
      <c r="N2336" t="inlineStr">
        <is>
          <t>ENT</t>
        </is>
      </c>
      <c r="O2336" t="inlineStr">
        <is>
          <t>ENT</t>
        </is>
      </c>
      <c r="P2336" t="n">
        <v>0</v>
      </c>
      <c r="Q2336" t="n">
        <v>0</v>
      </c>
      <c r="R2336">
        <f>A2336&amp;"-"&amp;YEAR(F2336)&amp;"-"&amp;IF(LEN(MONTH(F2336))=1,"0"&amp;MONTH(F2336),MONTH(F2336))&amp;"-"&amp;IF(LEN(DAY(F2336))=1,"0"&amp;DAY(F2336),DAY(F2336))</f>
        <v/>
      </c>
      <c r="S2336" t="inlineStr"/>
    </row>
    <row r="2337">
      <c r="A2337" t="n">
        <v>402</v>
      </c>
      <c r="B2337" t="inlineStr">
        <is>
          <t>Informe anual de consulta de MI-Books</t>
        </is>
      </c>
      <c r="C2337" t="inlineStr">
        <is>
          <t>LEI</t>
        </is>
      </c>
      <c r="D2337" t="inlineStr">
        <is>
          <t>Anual</t>
        </is>
      </c>
      <c r="E2337" t="inlineStr">
        <is>
          <t>Positivo</t>
        </is>
      </c>
      <c r="F2337" s="128" t="n">
        <v>46022</v>
      </c>
      <c r="G2337">
        <f>YEAR(F2337)</f>
        <v/>
      </c>
      <c r="H2337">
        <f>PROPER(TEXT(F2337,"mmmm"))</f>
        <v/>
      </c>
      <c r="I2337">
        <f>IF(OR(H2337="Enero",H2337="Febrero",H2337="Marzo",H2337="Abril",H2337="Mayo",H2337="Junio"),G2337&amp;"-1",IF(OR(H2337="Julio",H2337="Agosto",H2337="Septiembre",H2337="Octubre",H2337="Noviembre",H2337="Diciembre"),G2337&amp;"-2"))</f>
        <v/>
      </c>
      <c r="K2337" t="n">
        <v>22.73</v>
      </c>
      <c r="L2337" s="59">
        <f>IFERROR(IF(OR(J2337=0,K2337=""),"",IF(E2337="Positivo",MIN(MAX(K2337/J2337,0),1.3),MIN(MAX(J2337/K2337,0),1.3))),"")</f>
        <v/>
      </c>
      <c r="M2337" s="59">
        <f>IFERROR(IF(OR(J2337=0,K2337=""),"",IF(E2337="Positivo",MAX(K2337/J2337,0),MAX(J2337/K2337,0))),"")</f>
        <v/>
      </c>
      <c r="N2337" t="inlineStr">
        <is>
          <t>ENT</t>
        </is>
      </c>
      <c r="O2337" t="inlineStr">
        <is>
          <t>ENT</t>
        </is>
      </c>
      <c r="P2337" t="n">
        <v>0</v>
      </c>
      <c r="Q2337" t="n">
        <v>0</v>
      </c>
      <c r="R2337">
        <f>A2337&amp;"-"&amp;YEAR(F2337)&amp;"-"&amp;IF(LEN(MONTH(F2337))=1,"0"&amp;MONTH(F2337),MONTH(F2337))&amp;"-"&amp;IF(LEN(DAY(F2337))=1,"0"&amp;DAY(F2337),DAY(F2337))</f>
        <v/>
      </c>
      <c r="S2337" t="inlineStr"/>
    </row>
    <row r="2338">
      <c r="A2338" t="n">
        <v>403</v>
      </c>
      <c r="B2338" t="inlineStr">
        <is>
          <t>Número de estudiantes que ha realizado la simulación (Metrica)</t>
        </is>
      </c>
      <c r="C2338" t="inlineStr">
        <is>
          <t>LEI</t>
        </is>
      </c>
      <c r="D2338" t="inlineStr">
        <is>
          <t>Semestral</t>
        </is>
      </c>
      <c r="E2338" t="inlineStr">
        <is>
          <t>Positivo</t>
        </is>
      </c>
      <c r="F2338" s="128" t="n">
        <v>46022</v>
      </c>
      <c r="G2338">
        <f>YEAR(F2338)</f>
        <v/>
      </c>
      <c r="H2338">
        <f>PROPER(TEXT(F2338,"mmmm"))</f>
        <v/>
      </c>
      <c r="I2338">
        <f>IF(OR(H2338="Enero",H2338="Febrero",H2338="Marzo",H2338="Abril",H2338="Mayo",H2338="Junio"),G2338&amp;"-1",IF(OR(H2338="Julio",H2338="Agosto",H2338="Septiembre",H2338="Octubre",H2338="Noviembre",H2338="Diciembre"),G2338&amp;"-2"))</f>
        <v/>
      </c>
      <c r="K2338" t="n">
        <v>12510</v>
      </c>
      <c r="N2338" t="inlineStr">
        <is>
          <t>Metrica</t>
        </is>
      </c>
      <c r="O2338" t="inlineStr">
        <is>
          <t>ENT</t>
        </is>
      </c>
      <c r="P2338" t="n">
        <v>0</v>
      </c>
      <c r="Q2338" t="n">
        <v>0</v>
      </c>
      <c r="R2338">
        <f>A2338&amp;"-"&amp;YEAR(F2338)&amp;"-"&amp;IF(LEN(MONTH(F2338))=1,"0"&amp;MONTH(F2338),MONTH(F2338))&amp;"-"&amp;IF(LEN(DAY(F2338))=1,"0"&amp;DAY(F2338),DAY(F2338))</f>
        <v/>
      </c>
      <c r="S2338" t="inlineStr">
        <is>
          <t>Metrica</t>
        </is>
      </c>
    </row>
    <row r="2339">
      <c r="A2339" t="n">
        <v>408</v>
      </c>
      <c r="B2339" t="inlineStr">
        <is>
          <t>Programas nuevos radicados por facultad</t>
        </is>
      </c>
      <c r="C2339" t="inlineStr">
        <is>
          <t>Creación, modificación y cierre de programas académicos</t>
        </is>
      </c>
      <c r="D2339" t="inlineStr">
        <is>
          <t>Semestral</t>
        </is>
      </c>
      <c r="E2339" t="inlineStr">
        <is>
          <t>Positivo</t>
        </is>
      </c>
      <c r="F2339" s="128" t="n">
        <v>45107</v>
      </c>
      <c r="G2339">
        <f>YEAR(F2339)</f>
        <v/>
      </c>
      <c r="H2339">
        <f>PROPER(TEXT(F2339,"mmmm"))</f>
        <v/>
      </c>
      <c r="I2339">
        <f>IF(OR(H2339="Enero",H2339="Febrero",H2339="Marzo",H2339="Abril",H2339="Mayo",H2339="Junio"),G2339&amp;"-1",IF(OR(H2339="Julio",H2339="Agosto",H2339="Septiembre",H2339="Octubre",H2339="Noviembre",H2339="Diciembre"),G2339&amp;"-2"))</f>
        <v/>
      </c>
      <c r="J2339" t="n">
        <v>1500</v>
      </c>
      <c r="K2339" t="n">
        <v>0</v>
      </c>
      <c r="L2339" s="59">
        <f>IFERROR(IF(OR(J2339=0,K2339=""),"",IF(E2339="Positivo",MIN(MAX(K2339/J2339,0),1.3),MIN(MAX(J2339/K2339,0),1.3))),"")</f>
        <v/>
      </c>
      <c r="M2339" s="59">
        <f>IFERROR(IF(OR(J2339=0,K2339=""),"",IF(E2339="Positivo",MAX(K2339/J2339,0),MAX(J2339/K2339,0))),"")</f>
        <v/>
      </c>
      <c r="N2339" t="inlineStr">
        <is>
          <t>ENT</t>
        </is>
      </c>
      <c r="O2339" t="inlineStr">
        <is>
          <t>ENT</t>
        </is>
      </c>
      <c r="P2339" t="n">
        <v>0</v>
      </c>
      <c r="Q2339" t="n">
        <v>0</v>
      </c>
      <c r="R2339">
        <f>A2339&amp;"-"&amp;YEAR(F2339)&amp;"-"&amp;IF(LEN(MONTH(F2339))=1,"0"&amp;MONTH(F2339),MONTH(F2339))&amp;"-"&amp;IF(LEN(DAY(F2339))=1,"0"&amp;DAY(F2339),DAY(F2339))</f>
        <v/>
      </c>
      <c r="S2339" t="inlineStr"/>
    </row>
    <row r="2340">
      <c r="A2340" t="n">
        <v>408</v>
      </c>
      <c r="B2340" t="inlineStr">
        <is>
          <t>Programas nuevos radicados por facultad</t>
        </is>
      </c>
      <c r="C2340" t="inlineStr">
        <is>
          <t>Creación, modificación y cierre de programas académicos</t>
        </is>
      </c>
      <c r="D2340" t="inlineStr">
        <is>
          <t>Semestral</t>
        </is>
      </c>
      <c r="E2340" t="inlineStr">
        <is>
          <t>Positivo</t>
        </is>
      </c>
      <c r="F2340" s="128" t="n">
        <v>45473</v>
      </c>
      <c r="G2340">
        <f>YEAR(F2340)</f>
        <v/>
      </c>
      <c r="H2340">
        <f>PROPER(TEXT(F2340,"mmmm"))</f>
        <v/>
      </c>
      <c r="I2340">
        <f>IF(OR(H2340="Enero",H2340="Febrero",H2340="Marzo",H2340="Abril",H2340="Mayo",H2340="Junio"),G2340&amp;"-1",IF(OR(H2340="Julio",H2340="Agosto",H2340="Septiembre",H2340="Octubre",H2340="Noviembre",H2340="Diciembre"),G2340&amp;"-2"))</f>
        <v/>
      </c>
      <c r="J2340" t="n">
        <v>300</v>
      </c>
      <c r="K2340" t="n">
        <v>0</v>
      </c>
      <c r="L2340" s="59">
        <f>IFERROR(IF(OR(J2340=0,K2340=""),"",IF(E2340="Positivo",MIN(MAX(K2340/J2340,0),1.3),MIN(MAX(J2340/K2340,0),1.3))),"")</f>
        <v/>
      </c>
      <c r="M2340" s="59">
        <f>IFERROR(IF(OR(J2340=0,K2340=""),"",IF(E2340="Positivo",MAX(K2340/J2340,0),MAX(J2340/K2340,0))),"")</f>
        <v/>
      </c>
      <c r="N2340" t="inlineStr">
        <is>
          <t>ENT</t>
        </is>
      </c>
      <c r="O2340" t="inlineStr">
        <is>
          <t>ENT</t>
        </is>
      </c>
      <c r="P2340" t="n">
        <v>0</v>
      </c>
      <c r="Q2340" t="n">
        <v>0</v>
      </c>
      <c r="R2340">
        <f>A2340&amp;"-"&amp;YEAR(F2340)&amp;"-"&amp;IF(LEN(MONTH(F2340))=1,"0"&amp;MONTH(F2340),MONTH(F2340))&amp;"-"&amp;IF(LEN(DAY(F2340))=1,"0"&amp;DAY(F2340),DAY(F2340))</f>
        <v/>
      </c>
      <c r="S2340" t="inlineStr"/>
    </row>
    <row r="2341">
      <c r="A2341" t="n">
        <v>408</v>
      </c>
      <c r="B2341" t="inlineStr">
        <is>
          <t>Programas nuevos radicados por facultad</t>
        </is>
      </c>
      <c r="C2341" t="inlineStr">
        <is>
          <t>Creación, modificación y cierre de programas académicos</t>
        </is>
      </c>
      <c r="D2341" t="inlineStr">
        <is>
          <t>Semestral</t>
        </is>
      </c>
      <c r="E2341" t="inlineStr">
        <is>
          <t>Positivo</t>
        </is>
      </c>
      <c r="F2341" s="128" t="n">
        <v>45838</v>
      </c>
      <c r="G2341">
        <f>YEAR(F2341)</f>
        <v/>
      </c>
      <c r="H2341">
        <f>PROPER(TEXT(F2341,"mmmm"))</f>
        <v/>
      </c>
      <c r="I2341">
        <f>IF(OR(H2341="Enero",H2341="Febrero",H2341="Marzo",H2341="Abril",H2341="Mayo",H2341="Junio"),G2341&amp;"-1",IF(OR(H2341="Julio",H2341="Agosto",H2341="Septiembre",H2341="Octubre",H2341="Noviembre",H2341="Diciembre"),G2341&amp;"-2"))</f>
        <v/>
      </c>
      <c r="J2341" t="n">
        <v>100</v>
      </c>
      <c r="K2341" t="n">
        <v>4</v>
      </c>
      <c r="L2341" s="59">
        <f>IFERROR(IF(OR(J2341=0,K2341=""),"",IF(E2341="Positivo",MIN(MAX(K2341/J2341,0),1.3),MIN(MAX(J2341/K2341,0),1.3))),"")</f>
        <v/>
      </c>
      <c r="M2341" s="59">
        <f>IFERROR(IF(OR(J2341=0,K2341=""),"",IF(E2341="Positivo",MAX(K2341/J2341,0),MAX(J2341/K2341,0))),"")</f>
        <v/>
      </c>
      <c r="N2341" t="inlineStr">
        <is>
          <t>ENT</t>
        </is>
      </c>
      <c r="O2341" t="inlineStr">
        <is>
          <t>ENT</t>
        </is>
      </c>
      <c r="P2341" t="n">
        <v>0</v>
      </c>
      <c r="Q2341" t="n">
        <v>0</v>
      </c>
      <c r="R2341">
        <f>A2341&amp;"-"&amp;YEAR(F2341)&amp;"-"&amp;IF(LEN(MONTH(F2341))=1,"0"&amp;MONTH(F2341),MONTH(F2341))&amp;"-"&amp;IF(LEN(DAY(F2341))=1,"0"&amp;DAY(F2341),DAY(F2341))</f>
        <v/>
      </c>
      <c r="S2341" t="inlineStr"/>
    </row>
    <row r="2342">
      <c r="A2342" t="n">
        <v>408</v>
      </c>
      <c r="B2342" t="inlineStr">
        <is>
          <t>Programas nuevos radicados por facultad</t>
        </is>
      </c>
      <c r="C2342" t="inlineStr">
        <is>
          <t>Creación, modificación y cierre de programas académicos</t>
        </is>
      </c>
      <c r="D2342" t="inlineStr">
        <is>
          <t>Semestral</t>
        </is>
      </c>
      <c r="E2342" t="inlineStr">
        <is>
          <t>Positivo</t>
        </is>
      </c>
      <c r="F2342" s="128" t="n">
        <v>46022</v>
      </c>
      <c r="G2342">
        <f>YEAR(F2342)</f>
        <v/>
      </c>
      <c r="H2342">
        <f>PROPER(TEXT(F2342,"mmmm"))</f>
        <v/>
      </c>
      <c r="I2342">
        <f>IF(OR(H2342="Enero",H2342="Febrero",H2342="Marzo",H2342="Abril",H2342="Mayo",H2342="Junio"),G2342&amp;"-1",IF(OR(H2342="Julio",H2342="Agosto",H2342="Septiembre",H2342="Octubre",H2342="Noviembre",H2342="Diciembre"),G2342&amp;"-2"))</f>
        <v/>
      </c>
      <c r="J2342" t="n">
        <v>100</v>
      </c>
      <c r="K2342" t="n">
        <v>4</v>
      </c>
      <c r="L2342" s="59">
        <f>IFERROR(IF(OR(J2342=0,K2342=""),"",IF(E2342="Positivo",MIN(MAX(K2342/J2342,0),1.3),MIN(MAX(J2342/K2342,0),1.3))),"")</f>
        <v/>
      </c>
      <c r="M2342" s="59">
        <f>IFERROR(IF(OR(J2342=0,K2342=""),"",IF(E2342="Positivo",MAX(K2342/J2342,0),MAX(J2342/K2342,0))),"")</f>
        <v/>
      </c>
      <c r="N2342" t="inlineStr">
        <is>
          <t>ENT</t>
        </is>
      </c>
      <c r="O2342" t="inlineStr">
        <is>
          <t>ENT</t>
        </is>
      </c>
      <c r="P2342" t="n">
        <v>0</v>
      </c>
      <c r="Q2342" t="n">
        <v>0</v>
      </c>
      <c r="R2342">
        <f>A2342&amp;"-"&amp;YEAR(F2342)&amp;"-"&amp;IF(LEN(MONTH(F2342))=1,"0"&amp;MONTH(F2342),MONTH(F2342))&amp;"-"&amp;IF(LEN(DAY(F2342))=1,"0"&amp;DAY(F2342),DAY(F2342))</f>
        <v/>
      </c>
      <c r="S2342" t="inlineStr"/>
    </row>
    <row r="2343">
      <c r="A2343" t="n">
        <v>409</v>
      </c>
      <c r="B2343" t="inlineStr">
        <is>
          <t>Oportunidad en tiempo de envios</t>
        </is>
      </c>
      <c r="C2343" t="inlineStr">
        <is>
          <t>GESTIÓN JURÍDICA Y NORMATIVA</t>
        </is>
      </c>
      <c r="D2343" t="inlineStr">
        <is>
          <t>Trimestral</t>
        </is>
      </c>
      <c r="E2343" t="inlineStr">
        <is>
          <t>Positivo</t>
        </is>
      </c>
      <c r="F2343" s="128" t="n">
        <v>45747</v>
      </c>
      <c r="G2343">
        <f>YEAR(F2343)</f>
        <v/>
      </c>
      <c r="H2343">
        <f>PROPER(TEXT(F2343,"mmmm"))</f>
        <v/>
      </c>
      <c r="I2343">
        <f>IF(OR(H2343="Enero",H2343="Febrero",H2343="Marzo",H2343="Abril",H2343="Mayo",H2343="Junio"),G2343&amp;"-1",IF(OR(H2343="Julio",H2343="Agosto",H2343="Septiembre",H2343="Octubre",H2343="Noviembre",H2343="Diciembre"),G2343&amp;"-2"))</f>
        <v/>
      </c>
      <c r="J2343" t="n">
        <v>190</v>
      </c>
      <c r="K2343" t="n">
        <v>2942</v>
      </c>
      <c r="L2343" s="59">
        <f>IFERROR(IF(OR(J2343=0,K2343=""),"",IF(E2343="Positivo",MIN(MAX(K2343/J2343,0),1.3),MIN(MAX(J2343/K2343,0),1.3))),"")</f>
        <v/>
      </c>
      <c r="M2343" s="59">
        <f>IFERROR(IF(OR(J2343=0,K2343=""),"",IF(E2343="Positivo",MAX(K2343/J2343,0),MAX(J2343/K2343,0))),"")</f>
        <v/>
      </c>
      <c r="N2343" t="inlineStr">
        <is>
          <t>%</t>
        </is>
      </c>
      <c r="O2343" t="inlineStr">
        <is>
          <t>%</t>
        </is>
      </c>
      <c r="P2343" t="n">
        <v>0</v>
      </c>
      <c r="Q2343" t="n">
        <v>0</v>
      </c>
      <c r="R2343">
        <f>A2343&amp;"-"&amp;YEAR(F2343)&amp;"-"&amp;IF(LEN(MONTH(F2343))=1,"0"&amp;MONTH(F2343),MONTH(F2343))&amp;"-"&amp;IF(LEN(DAY(F2343))=1,"0"&amp;DAY(F2343),DAY(F2343))</f>
        <v/>
      </c>
      <c r="S2343" t="inlineStr"/>
    </row>
    <row r="2344">
      <c r="A2344" t="n">
        <v>413</v>
      </c>
      <c r="B2344" t="inlineStr">
        <is>
          <t>Participación del Poli como sede o patrocinador</t>
        </is>
      </c>
      <c r="C2344" t="inlineStr">
        <is>
          <t>Comunicaciones Externas</t>
        </is>
      </c>
      <c r="D2344" t="inlineStr">
        <is>
          <t>Anual</t>
        </is>
      </c>
      <c r="E2344" t="inlineStr">
        <is>
          <t>Positivo</t>
        </is>
      </c>
      <c r="F2344" s="128" t="n">
        <v>46022</v>
      </c>
      <c r="G2344">
        <f>YEAR(F2344)</f>
        <v/>
      </c>
      <c r="H2344">
        <f>PROPER(TEXT(F2344,"mmmm"))</f>
        <v/>
      </c>
      <c r="I2344">
        <f>IF(OR(H2344="Enero",H2344="Febrero",H2344="Marzo",H2344="Abril",H2344="Mayo",H2344="Junio"),G2344&amp;"-1",IF(OR(H2344="Julio",H2344="Agosto",H2344="Septiembre",H2344="Octubre",H2344="Noviembre",H2344="Diciembre"),G2344&amp;"-2"))</f>
        <v/>
      </c>
      <c r="J2344" t="n">
        <v>3</v>
      </c>
      <c r="K2344" t="n">
        <v>3</v>
      </c>
      <c r="L2344" s="59">
        <f>IFERROR(IF(OR(J2344=0,K2344=""),"",IF(E2344="Positivo",MIN(MAX(K2344/J2344,0),1.3),MIN(MAX(J2344/K2344,0),1.3))),"")</f>
        <v/>
      </c>
      <c r="M2344" s="59">
        <f>IFERROR(IF(OR(J2344=0,K2344=""),"",IF(E2344="Positivo",MAX(K2344/J2344,0),MAX(J2344/K2344,0))),"")</f>
        <v/>
      </c>
      <c r="N2344" t="inlineStr">
        <is>
          <t>Linea Base</t>
        </is>
      </c>
      <c r="O2344" t="inlineStr">
        <is>
          <t>ENT</t>
        </is>
      </c>
      <c r="P2344" t="n">
        <v>0</v>
      </c>
      <c r="Q2344" t="n">
        <v>0</v>
      </c>
      <c r="R2344">
        <f>A2344&amp;"-"&amp;YEAR(F2344)&amp;"-"&amp;IF(LEN(MONTH(F2344))=1,"0"&amp;MONTH(F2344),MONTH(F2344))&amp;"-"&amp;IF(LEN(DAY(F2344))=1,"0"&amp;DAY(F2344),DAY(F2344))</f>
        <v/>
      </c>
      <c r="S2344" t="inlineStr"/>
    </row>
    <row r="2345">
      <c r="A2345" t="n">
        <v>414</v>
      </c>
      <c r="B2345" t="inlineStr">
        <is>
          <t>Cumplimiento Plan Anual Rectoría</t>
        </is>
      </c>
      <c r="C2345" t="inlineStr">
        <is>
          <t>Planeación Estratégica</t>
        </is>
      </c>
      <c r="D2345" t="inlineStr">
        <is>
          <t>Trimestral</t>
        </is>
      </c>
      <c r="E2345" t="inlineStr">
        <is>
          <t>Positivo</t>
        </is>
      </c>
      <c r="F2345" s="128" t="n">
        <v>45016</v>
      </c>
      <c r="G2345">
        <f>YEAR(F2345)</f>
        <v/>
      </c>
      <c r="H2345">
        <f>PROPER(TEXT(F2345,"mmmm"))</f>
        <v/>
      </c>
      <c r="I2345">
        <f>IF(OR(H2345="Enero",H2345="Febrero",H2345="Marzo",H2345="Abril",H2345="Mayo",H2345="Junio"),G2345&amp;"-1",IF(OR(H2345="Julio",H2345="Agosto",H2345="Septiembre",H2345="Octubre",H2345="Noviembre",H2345="Diciembre"),G2345&amp;"-2"))</f>
        <v/>
      </c>
      <c r="J2345" t="n">
        <v>100</v>
      </c>
      <c r="K2345" t="n">
        <v>0</v>
      </c>
      <c r="L2345" s="59">
        <f>IFERROR(IF(OR(J2345=0,K2345=""),"",IF(E2345="Positivo",MIN(MAX(K2345/J2345,0),1.0),MIN(MAX(J2345/K2345,0),1.0))),"")</f>
        <v/>
      </c>
      <c r="M2345" s="59">
        <f>IFERROR(IF(OR(J2345=0,K2345=""),"",IF(E2345="Positivo",MAX(K2345/J2345,0),MAX(J2345/K2345,0))),"")</f>
        <v/>
      </c>
      <c r="N2345" t="inlineStr">
        <is>
          <t>%</t>
        </is>
      </c>
      <c r="O2345" t="inlineStr">
        <is>
          <t>%</t>
        </is>
      </c>
      <c r="P2345" t="n">
        <v>0</v>
      </c>
      <c r="Q2345" t="n">
        <v>0</v>
      </c>
      <c r="R2345">
        <f>A2345&amp;"-"&amp;YEAR(F2345)&amp;"-"&amp;IF(LEN(MONTH(F2345))=1,"0"&amp;MONTH(F2345),MONTH(F2345))&amp;"-"&amp;IF(LEN(DAY(F2345))=1,"0"&amp;DAY(F2345),DAY(F2345))</f>
        <v/>
      </c>
      <c r="S2345" t="inlineStr"/>
    </row>
    <row r="2346">
      <c r="A2346" t="n">
        <v>414</v>
      </c>
      <c r="B2346" t="inlineStr">
        <is>
          <t>Cumplimiento Plan Anual Rectoría</t>
        </is>
      </c>
      <c r="C2346" t="inlineStr">
        <is>
          <t>Planeación Estratégica</t>
        </is>
      </c>
      <c r="D2346" t="inlineStr">
        <is>
          <t>Trimestral</t>
        </is>
      </c>
      <c r="E2346" t="inlineStr">
        <is>
          <t>Positivo</t>
        </is>
      </c>
      <c r="F2346" s="128" t="n">
        <v>45747</v>
      </c>
      <c r="G2346">
        <f>YEAR(F2346)</f>
        <v/>
      </c>
      <c r="H2346">
        <f>PROPER(TEXT(F2346,"mmmm"))</f>
        <v/>
      </c>
      <c r="I2346">
        <f>IF(OR(H2346="Enero",H2346="Febrero",H2346="Marzo",H2346="Abril",H2346="Mayo",H2346="Junio"),G2346&amp;"-1",IF(OR(H2346="Julio",H2346="Agosto",H2346="Septiembre",H2346="Octubre",H2346="Noviembre",H2346="Diciembre"),G2346&amp;"-2"))</f>
        <v/>
      </c>
      <c r="J2346" t="n">
        <v>100</v>
      </c>
      <c r="K2346" t="n">
        <v>57.44666666666667</v>
      </c>
      <c r="L2346" s="59">
        <f>IFERROR(IF(OR(J2346=0,K2346=""),"",IF(E2346="Positivo",MIN(MAX(K2346/J2346,0),1.0),MIN(MAX(J2346/K2346,0),1.0))),"")</f>
        <v/>
      </c>
      <c r="M2346" s="59">
        <f>IFERROR(IF(OR(J2346=0,K2346=""),"",IF(E2346="Positivo",MAX(K2346/J2346,0),MAX(J2346/K2346,0))),"")</f>
        <v/>
      </c>
      <c r="N2346" t="inlineStr">
        <is>
          <t>%</t>
        </is>
      </c>
      <c r="O2346" t="inlineStr">
        <is>
          <t>%</t>
        </is>
      </c>
      <c r="P2346" t="n">
        <v>0</v>
      </c>
      <c r="Q2346" t="n">
        <v>0</v>
      </c>
      <c r="R2346">
        <f>A2346&amp;"-"&amp;YEAR(F2346)&amp;"-"&amp;IF(LEN(MONTH(F2346))=1,"0"&amp;MONTH(F2346),MONTH(F2346))&amp;"-"&amp;IF(LEN(DAY(F2346))=1,"0"&amp;DAY(F2346),DAY(F2346))</f>
        <v/>
      </c>
      <c r="S2346" t="inlineStr"/>
    </row>
    <row r="2347">
      <c r="A2347" t="n">
        <v>414</v>
      </c>
      <c r="B2347" t="inlineStr">
        <is>
          <t>Cumplimiento Plan Anual Rectoría</t>
        </is>
      </c>
      <c r="C2347" t="inlineStr">
        <is>
          <t>Planeación Estratégica</t>
        </is>
      </c>
      <c r="D2347" t="inlineStr">
        <is>
          <t>Trimestral</t>
        </is>
      </c>
      <c r="E2347" t="inlineStr">
        <is>
          <t>Positivo</t>
        </is>
      </c>
      <c r="F2347" s="128" t="n">
        <v>45838</v>
      </c>
      <c r="G2347">
        <f>YEAR(F2347)</f>
        <v/>
      </c>
      <c r="H2347">
        <f>PROPER(TEXT(F2347,"mmmm"))</f>
        <v/>
      </c>
      <c r="I2347">
        <f>IF(OR(H2347="Enero",H2347="Febrero",H2347="Marzo",H2347="Abril",H2347="Mayo",H2347="Junio"),G2347&amp;"-1",IF(OR(H2347="Julio",H2347="Agosto",H2347="Septiembre",H2347="Octubre",H2347="Noviembre",H2347="Diciembre"),G2347&amp;"-2"))</f>
        <v/>
      </c>
      <c r="J2347" t="n">
        <v>100</v>
      </c>
      <c r="K2347" t="n">
        <v>117.5407777777778</v>
      </c>
      <c r="L2347" s="59">
        <f>IFERROR(IF(OR(J2347=0,K2347=""),"",IF(E2347="Positivo",MIN(MAX(K2347/J2347,0),1.0),MIN(MAX(J2347/K2347,0),1.0))),"")</f>
        <v/>
      </c>
      <c r="M2347" s="59">
        <f>IFERROR(IF(OR(J2347=0,K2347=""),"",IF(E2347="Positivo",MAX(K2347/J2347,0),MAX(J2347/K2347,0))),"")</f>
        <v/>
      </c>
      <c r="N2347" t="inlineStr">
        <is>
          <t>%</t>
        </is>
      </c>
      <c r="O2347" t="inlineStr">
        <is>
          <t>%</t>
        </is>
      </c>
      <c r="P2347" t="n">
        <v>0</v>
      </c>
      <c r="Q2347" t="n">
        <v>0</v>
      </c>
      <c r="R2347">
        <f>A2347&amp;"-"&amp;YEAR(F2347)&amp;"-"&amp;IF(LEN(MONTH(F2347))=1,"0"&amp;MONTH(F2347),MONTH(F2347))&amp;"-"&amp;IF(LEN(DAY(F2347))=1,"0"&amp;DAY(F2347),DAY(F2347))</f>
        <v/>
      </c>
      <c r="S2347" t="inlineStr"/>
    </row>
    <row r="2348">
      <c r="A2348" t="n">
        <v>414</v>
      </c>
      <c r="B2348" t="inlineStr">
        <is>
          <t>Cumplimiento Plan Anual Rectoría</t>
        </is>
      </c>
      <c r="C2348" t="inlineStr">
        <is>
          <t>Planeación Estratégica</t>
        </is>
      </c>
      <c r="D2348" t="inlineStr">
        <is>
          <t>Trimestral</t>
        </is>
      </c>
      <c r="E2348" t="inlineStr">
        <is>
          <t>Positivo</t>
        </is>
      </c>
      <c r="F2348" s="128" t="n">
        <v>45930</v>
      </c>
      <c r="G2348">
        <f>YEAR(F2348)</f>
        <v/>
      </c>
      <c r="H2348">
        <f>PROPER(TEXT(F2348,"mmmm"))</f>
        <v/>
      </c>
      <c r="I2348">
        <f>IF(OR(H2348="Enero",H2348="Febrero",H2348="Marzo",H2348="Abril",H2348="Mayo",H2348="Junio"),G2348&amp;"-1",IF(OR(H2348="Julio",H2348="Agosto",H2348="Septiembre",H2348="Octubre",H2348="Noviembre",H2348="Diciembre"),G2348&amp;"-2"))</f>
        <v/>
      </c>
      <c r="J2348" t="n">
        <v>100</v>
      </c>
      <c r="K2348" t="n">
        <v>176.4333333333333</v>
      </c>
      <c r="L2348" s="59">
        <f>IFERROR(IF(OR(J2348=0,K2348=""),"",IF(E2348="Positivo",MIN(MAX(K2348/J2348,0),1.0),MIN(MAX(J2348/K2348,0),1.0))),"")</f>
        <v/>
      </c>
      <c r="M2348" s="59">
        <f>IFERROR(IF(OR(J2348=0,K2348=""),"",IF(E2348="Positivo",MAX(K2348/J2348,0),MAX(J2348/K2348,0))),"")</f>
        <v/>
      </c>
      <c r="N2348" t="inlineStr">
        <is>
          <t>%</t>
        </is>
      </c>
      <c r="O2348" t="inlineStr">
        <is>
          <t>%</t>
        </is>
      </c>
      <c r="P2348" t="n">
        <v>0</v>
      </c>
      <c r="Q2348" t="n">
        <v>0</v>
      </c>
      <c r="R2348">
        <f>A2348&amp;"-"&amp;YEAR(F2348)&amp;"-"&amp;IF(LEN(MONTH(F2348))=1,"0"&amp;MONTH(F2348),MONTH(F2348))&amp;"-"&amp;IF(LEN(DAY(F2348))=1,"0"&amp;DAY(F2348),DAY(F2348))</f>
        <v/>
      </c>
      <c r="S2348" t="inlineStr"/>
    </row>
    <row r="2349">
      <c r="A2349" t="n">
        <v>414</v>
      </c>
      <c r="B2349" t="inlineStr">
        <is>
          <t>Cumplimiento Plan Anual Rectoría</t>
        </is>
      </c>
      <c r="C2349" t="inlineStr">
        <is>
          <t>Planeación Estratégica</t>
        </is>
      </c>
      <c r="D2349" t="inlineStr">
        <is>
          <t>Trimestral</t>
        </is>
      </c>
      <c r="E2349" t="inlineStr">
        <is>
          <t>Positivo</t>
        </is>
      </c>
      <c r="F2349" s="128" t="n">
        <v>46022</v>
      </c>
      <c r="G2349">
        <f>YEAR(F2349)</f>
        <v/>
      </c>
      <c r="H2349">
        <f>PROPER(TEXT(F2349,"mmmm"))</f>
        <v/>
      </c>
      <c r="I2349">
        <f>IF(OR(H2349="Enero",H2349="Febrero",H2349="Marzo",H2349="Abril",H2349="Mayo",H2349="Junio"),G2349&amp;"-1",IF(OR(H2349="Julio",H2349="Agosto",H2349="Septiembre",H2349="Octubre",H2349="Noviembre",H2349="Diciembre"),G2349&amp;"-2"))</f>
        <v/>
      </c>
      <c r="J2349" t="n">
        <v>100</v>
      </c>
      <c r="K2349" t="n">
        <v>198.8744444444444</v>
      </c>
      <c r="L2349" s="59">
        <f>IFERROR(IF(OR(J2349=0,K2349=""),"",IF(E2349="Positivo",MIN(MAX(K2349/J2349,0),1.0),MIN(MAX(J2349/K2349,0),1.0))),"")</f>
        <v/>
      </c>
      <c r="M2349" s="59">
        <f>IFERROR(IF(OR(J2349=0,K2349=""),"",IF(E2349="Positivo",MAX(K2349/J2349,0),MAX(J2349/K2349,0))),"")</f>
        <v/>
      </c>
      <c r="N2349" t="inlineStr">
        <is>
          <t>%</t>
        </is>
      </c>
      <c r="O2349" t="inlineStr">
        <is>
          <t>%</t>
        </is>
      </c>
      <c r="P2349" t="n">
        <v>0</v>
      </c>
      <c r="Q2349" t="n">
        <v>0</v>
      </c>
      <c r="R2349">
        <f>A2349&amp;"-"&amp;YEAR(F2349)&amp;"-"&amp;IF(LEN(MONTH(F2349))=1,"0"&amp;MONTH(F2349),MONTH(F2349))&amp;"-"&amp;IF(LEN(DAY(F2349))=1,"0"&amp;DAY(F2349),DAY(F2349))</f>
        <v/>
      </c>
      <c r="S2349" t="inlineStr"/>
    </row>
    <row r="2350">
      <c r="A2350" t="n">
        <v>415</v>
      </c>
      <c r="B2350" t="inlineStr">
        <is>
          <t>Cumplimiento Plan Anual Vicerrectoría del estudiante</t>
        </is>
      </c>
      <c r="C2350" t="inlineStr">
        <is>
          <t>Planeación Estratégica</t>
        </is>
      </c>
      <c r="D2350" t="inlineStr">
        <is>
          <t>Trimestral</t>
        </is>
      </c>
      <c r="E2350" t="inlineStr">
        <is>
          <t>Positivo</t>
        </is>
      </c>
      <c r="F2350" s="128" t="n">
        <v>45016</v>
      </c>
      <c r="G2350">
        <f>YEAR(F2350)</f>
        <v/>
      </c>
      <c r="H2350">
        <f>PROPER(TEXT(F2350,"mmmm"))</f>
        <v/>
      </c>
      <c r="I2350">
        <f>IF(OR(H2350="Enero",H2350="Febrero",H2350="Marzo",H2350="Abril",H2350="Mayo",H2350="Junio"),G2350&amp;"-1",IF(OR(H2350="Julio",H2350="Agosto",H2350="Septiembre",H2350="Octubre",H2350="Noviembre",H2350="Diciembre"),G2350&amp;"-2"))</f>
        <v/>
      </c>
      <c r="J2350" t="n">
        <v>100</v>
      </c>
      <c r="K2350" t="n">
        <v>0</v>
      </c>
      <c r="L2350" s="59">
        <f>IFERROR(IF(OR(J2350=0,K2350=""),"",IF(E2350="Positivo",MIN(MAX(K2350/J2350,0),1.0),MIN(MAX(J2350/K2350,0),1.0))),"")</f>
        <v/>
      </c>
      <c r="M2350" s="59">
        <f>IFERROR(IF(OR(J2350=0,K2350=""),"",IF(E2350="Positivo",MAX(K2350/J2350,0),MAX(J2350/K2350,0))),"")</f>
        <v/>
      </c>
      <c r="N2350" t="inlineStr">
        <is>
          <t>%</t>
        </is>
      </c>
      <c r="O2350" t="inlineStr">
        <is>
          <t>%</t>
        </is>
      </c>
      <c r="P2350" t="n">
        <v>0</v>
      </c>
      <c r="Q2350" t="n">
        <v>0</v>
      </c>
      <c r="R2350">
        <f>A2350&amp;"-"&amp;YEAR(F2350)&amp;"-"&amp;IF(LEN(MONTH(F2350))=1,"0"&amp;MONTH(F2350),MONTH(F2350))&amp;"-"&amp;IF(LEN(DAY(F2350))=1,"0"&amp;DAY(F2350),DAY(F2350))</f>
        <v/>
      </c>
      <c r="S2350" t="inlineStr"/>
    </row>
    <row r="2351">
      <c r="A2351" t="n">
        <v>415</v>
      </c>
      <c r="B2351" t="inlineStr">
        <is>
          <t>Cumplimiento Plan Anual Vicerrectoría del estudiante</t>
        </is>
      </c>
      <c r="C2351" t="inlineStr">
        <is>
          <t>Planeación Estratégica</t>
        </is>
      </c>
      <c r="D2351" t="inlineStr">
        <is>
          <t>Trimestral</t>
        </is>
      </c>
      <c r="E2351" t="inlineStr">
        <is>
          <t>Positivo</t>
        </is>
      </c>
      <c r="F2351" s="128" t="n">
        <v>45747</v>
      </c>
      <c r="G2351">
        <f>YEAR(F2351)</f>
        <v/>
      </c>
      <c r="H2351">
        <f>PROPER(TEXT(F2351,"mmmm"))</f>
        <v/>
      </c>
      <c r="I2351">
        <f>IF(OR(H2351="Enero",H2351="Febrero",H2351="Marzo",H2351="Abril",H2351="Mayo",H2351="Junio"),G2351&amp;"-1",IF(OR(H2351="Julio",H2351="Agosto",H2351="Septiembre",H2351="Octubre",H2351="Noviembre",H2351="Diciembre"),G2351&amp;"-2"))</f>
        <v/>
      </c>
      <c r="J2351" t="n">
        <v>100</v>
      </c>
      <c r="K2351" t="n">
        <v>84.15142857142857</v>
      </c>
      <c r="L2351" s="59">
        <f>IFERROR(IF(OR(J2351=0,K2351=""),"",IF(E2351="Positivo",MIN(MAX(K2351/J2351,0),1.0),MIN(MAX(J2351/K2351,0),1.0))),"")</f>
        <v/>
      </c>
      <c r="M2351" s="59">
        <f>IFERROR(IF(OR(J2351=0,K2351=""),"",IF(E2351="Positivo",MAX(K2351/J2351,0),MAX(J2351/K2351,0))),"")</f>
        <v/>
      </c>
      <c r="N2351" t="inlineStr">
        <is>
          <t>%</t>
        </is>
      </c>
      <c r="O2351" t="inlineStr">
        <is>
          <t>%</t>
        </is>
      </c>
      <c r="P2351" t="n">
        <v>0</v>
      </c>
      <c r="Q2351" t="n">
        <v>0</v>
      </c>
      <c r="R2351">
        <f>A2351&amp;"-"&amp;YEAR(F2351)&amp;"-"&amp;IF(LEN(MONTH(F2351))=1,"0"&amp;MONTH(F2351),MONTH(F2351))&amp;"-"&amp;IF(LEN(DAY(F2351))=1,"0"&amp;DAY(F2351),DAY(F2351))</f>
        <v/>
      </c>
      <c r="S2351" t="inlineStr"/>
    </row>
    <row r="2352">
      <c r="A2352" t="n">
        <v>415</v>
      </c>
      <c r="B2352" t="inlineStr">
        <is>
          <t>Cumplimiento Plan Anual Vicerrectoría del estudiante</t>
        </is>
      </c>
      <c r="C2352" t="inlineStr">
        <is>
          <t>Planeación Estratégica</t>
        </is>
      </c>
      <c r="D2352" t="inlineStr">
        <is>
          <t>Trimestral</t>
        </is>
      </c>
      <c r="E2352" t="inlineStr">
        <is>
          <t>Positivo</t>
        </is>
      </c>
      <c r="F2352" s="128" t="n">
        <v>45838</v>
      </c>
      <c r="G2352">
        <f>YEAR(F2352)</f>
        <v/>
      </c>
      <c r="H2352">
        <f>PROPER(TEXT(F2352,"mmmm"))</f>
        <v/>
      </c>
      <c r="I2352">
        <f>IF(OR(H2352="Enero",H2352="Febrero",H2352="Marzo",H2352="Abril",H2352="Mayo",H2352="Junio"),G2352&amp;"-1",IF(OR(H2352="Julio",H2352="Agosto",H2352="Septiembre",H2352="Octubre",H2352="Noviembre",H2352="Diciembre"),G2352&amp;"-2"))</f>
        <v/>
      </c>
      <c r="J2352" t="n">
        <v>100</v>
      </c>
      <c r="K2352" t="n">
        <v>129.9285714285714</v>
      </c>
      <c r="L2352" s="59">
        <f>IFERROR(IF(OR(J2352=0,K2352=""),"",IF(E2352="Positivo",MIN(MAX(K2352/J2352,0),1.0),MIN(MAX(J2352/K2352,0),1.0))),"")</f>
        <v/>
      </c>
      <c r="M2352" s="59">
        <f>IFERROR(IF(OR(J2352=0,K2352=""),"",IF(E2352="Positivo",MAX(K2352/J2352,0),MAX(J2352/K2352,0))),"")</f>
        <v/>
      </c>
      <c r="N2352" t="inlineStr">
        <is>
          <t>%</t>
        </is>
      </c>
      <c r="O2352" t="inlineStr">
        <is>
          <t>%</t>
        </is>
      </c>
      <c r="P2352" t="n">
        <v>0</v>
      </c>
      <c r="Q2352" t="n">
        <v>0</v>
      </c>
      <c r="R2352">
        <f>A2352&amp;"-"&amp;YEAR(F2352)&amp;"-"&amp;IF(LEN(MONTH(F2352))=1,"0"&amp;MONTH(F2352),MONTH(F2352))&amp;"-"&amp;IF(LEN(DAY(F2352))=1,"0"&amp;DAY(F2352),DAY(F2352))</f>
        <v/>
      </c>
      <c r="S2352" t="inlineStr"/>
    </row>
    <row r="2353">
      <c r="A2353" t="n">
        <v>415</v>
      </c>
      <c r="B2353" t="inlineStr">
        <is>
          <t>Cumplimiento Plan Anual Vicerrectoría del estudiante</t>
        </is>
      </c>
      <c r="C2353" t="inlineStr">
        <is>
          <t>Planeación Estratégica</t>
        </is>
      </c>
      <c r="D2353" t="inlineStr">
        <is>
          <t>Trimestral</t>
        </is>
      </c>
      <c r="E2353" t="inlineStr">
        <is>
          <t>Positivo</t>
        </is>
      </c>
      <c r="F2353" s="128" t="n">
        <v>45930</v>
      </c>
      <c r="G2353">
        <f>YEAR(F2353)</f>
        <v/>
      </c>
      <c r="H2353">
        <f>PROPER(TEXT(F2353,"mmmm"))</f>
        <v/>
      </c>
      <c r="I2353">
        <f>IF(OR(H2353="Enero",H2353="Febrero",H2353="Marzo",H2353="Abril",H2353="Mayo",H2353="Junio"),G2353&amp;"-1",IF(OR(H2353="Julio",H2353="Agosto",H2353="Septiembre",H2353="Octubre",H2353="Noviembre",H2353="Diciembre"),G2353&amp;"-2"))</f>
        <v/>
      </c>
      <c r="J2353" t="n">
        <v>100</v>
      </c>
      <c r="K2353" t="n">
        <v>165.2857142857143</v>
      </c>
      <c r="L2353" s="59">
        <f>IFERROR(IF(OR(J2353=0,K2353=""),"",IF(E2353="Positivo",MIN(MAX(K2353/J2353,0),1.0),MIN(MAX(J2353/K2353,0),1.0))),"")</f>
        <v/>
      </c>
      <c r="M2353" s="59">
        <f>IFERROR(IF(OR(J2353=0,K2353=""),"",IF(E2353="Positivo",MAX(K2353/J2353,0),MAX(J2353/K2353,0))),"")</f>
        <v/>
      </c>
      <c r="N2353" t="inlineStr">
        <is>
          <t>%</t>
        </is>
      </c>
      <c r="O2353" t="inlineStr">
        <is>
          <t>%</t>
        </is>
      </c>
      <c r="P2353" t="n">
        <v>0</v>
      </c>
      <c r="Q2353" t="n">
        <v>0</v>
      </c>
      <c r="R2353">
        <f>A2353&amp;"-"&amp;YEAR(F2353)&amp;"-"&amp;IF(LEN(MONTH(F2353))=1,"0"&amp;MONTH(F2353),MONTH(F2353))&amp;"-"&amp;IF(LEN(DAY(F2353))=1,"0"&amp;DAY(F2353),DAY(F2353))</f>
        <v/>
      </c>
      <c r="S2353" t="inlineStr"/>
    </row>
    <row r="2354">
      <c r="A2354" t="n">
        <v>415</v>
      </c>
      <c r="B2354" t="inlineStr">
        <is>
          <t>Cumplimiento Plan Anual Vicerrectoría del estudiante</t>
        </is>
      </c>
      <c r="C2354" t="inlineStr">
        <is>
          <t>Planeación Estratégica</t>
        </is>
      </c>
      <c r="D2354" t="inlineStr">
        <is>
          <t>Trimestral</t>
        </is>
      </c>
      <c r="E2354" t="inlineStr">
        <is>
          <t>Positivo</t>
        </is>
      </c>
      <c r="F2354" s="128" t="n">
        <v>46022</v>
      </c>
      <c r="G2354">
        <f>YEAR(F2354)</f>
        <v/>
      </c>
      <c r="H2354">
        <f>PROPER(TEXT(F2354,"mmmm"))</f>
        <v/>
      </c>
      <c r="I2354">
        <f>IF(OR(H2354="Enero",H2354="Febrero",H2354="Marzo",H2354="Abril",H2354="Mayo",H2354="Junio"),G2354&amp;"-1",IF(OR(H2354="Julio",H2354="Agosto",H2354="Septiembre",H2354="Octubre",H2354="Noviembre",H2354="Diciembre"),G2354&amp;"-2"))</f>
        <v/>
      </c>
      <c r="J2354" t="n">
        <v>100</v>
      </c>
      <c r="K2354" t="n">
        <v>199.2961538461538</v>
      </c>
      <c r="L2354" s="59">
        <f>IFERROR(IF(OR(J2354=0,K2354=""),"",IF(E2354="Positivo",MIN(MAX(K2354/J2354,0),1.0),MIN(MAX(J2354/K2354,0),1.0))),"")</f>
        <v/>
      </c>
      <c r="M2354" s="59">
        <f>IFERROR(IF(OR(J2354=0,K2354=""),"",IF(E2354="Positivo",MAX(K2354/J2354,0),MAX(J2354/K2354,0))),"")</f>
        <v/>
      </c>
      <c r="N2354" t="inlineStr">
        <is>
          <t>%</t>
        </is>
      </c>
      <c r="O2354" t="inlineStr">
        <is>
          <t>%</t>
        </is>
      </c>
      <c r="P2354" t="n">
        <v>0</v>
      </c>
      <c r="Q2354" t="n">
        <v>0</v>
      </c>
      <c r="R2354">
        <f>A2354&amp;"-"&amp;YEAR(F2354)&amp;"-"&amp;IF(LEN(MONTH(F2354))=1,"0"&amp;MONTH(F2354),MONTH(F2354))&amp;"-"&amp;IF(LEN(DAY(F2354))=1,"0"&amp;DAY(F2354),DAY(F2354))</f>
        <v/>
      </c>
      <c r="S2354" t="inlineStr"/>
    </row>
    <row r="2355">
      <c r="A2355" t="n">
        <v>416</v>
      </c>
      <c r="B2355" t="inlineStr">
        <is>
          <t>Cumplimiento Plan Anual Vicerrectoría de crecimiento</t>
        </is>
      </c>
      <c r="C2355" t="inlineStr">
        <is>
          <t>Planeación Estratégica</t>
        </is>
      </c>
      <c r="D2355" t="inlineStr">
        <is>
          <t>Trimestral</t>
        </is>
      </c>
      <c r="E2355" t="inlineStr">
        <is>
          <t>Positivo</t>
        </is>
      </c>
      <c r="F2355" s="128" t="n">
        <v>45016</v>
      </c>
      <c r="G2355">
        <f>YEAR(F2355)</f>
        <v/>
      </c>
      <c r="H2355">
        <f>PROPER(TEXT(F2355,"mmmm"))</f>
        <v/>
      </c>
      <c r="I2355">
        <f>IF(OR(H2355="Enero",H2355="Febrero",H2355="Marzo",H2355="Abril",H2355="Mayo",H2355="Junio"),G2355&amp;"-1",IF(OR(H2355="Julio",H2355="Agosto",H2355="Septiembre",H2355="Octubre",H2355="Noviembre",H2355="Diciembre"),G2355&amp;"-2"))</f>
        <v/>
      </c>
      <c r="J2355" t="n">
        <v>100</v>
      </c>
      <c r="K2355" t="n">
        <v>0</v>
      </c>
      <c r="L2355" s="59">
        <f>IFERROR(IF(OR(J2355=0,K2355=""),"",IF(E2355="Positivo",MIN(MAX(K2355/J2355,0),1.0),MIN(MAX(J2355/K2355,0),1.0))),"")</f>
        <v/>
      </c>
      <c r="M2355" s="59">
        <f>IFERROR(IF(OR(J2355=0,K2355=""),"",IF(E2355="Positivo",MAX(K2355/J2355,0),MAX(J2355/K2355,0))),"")</f>
        <v/>
      </c>
      <c r="N2355" t="inlineStr">
        <is>
          <t>%</t>
        </is>
      </c>
      <c r="O2355" t="inlineStr">
        <is>
          <t>%</t>
        </is>
      </c>
      <c r="P2355" t="n">
        <v>0</v>
      </c>
      <c r="Q2355" t="n">
        <v>0</v>
      </c>
      <c r="R2355">
        <f>A2355&amp;"-"&amp;YEAR(F2355)&amp;"-"&amp;IF(LEN(MONTH(F2355))=1,"0"&amp;MONTH(F2355),MONTH(F2355))&amp;"-"&amp;IF(LEN(DAY(F2355))=1,"0"&amp;DAY(F2355),DAY(F2355))</f>
        <v/>
      </c>
      <c r="S2355" t="inlineStr"/>
    </row>
    <row r="2356">
      <c r="A2356" t="n">
        <v>416</v>
      </c>
      <c r="B2356" t="inlineStr">
        <is>
          <t>Cumplimiento Plan Anual Vicerrectoría de crecimiento</t>
        </is>
      </c>
      <c r="C2356" t="inlineStr">
        <is>
          <t>Planeación Estratégica</t>
        </is>
      </c>
      <c r="D2356" t="inlineStr">
        <is>
          <t>Trimestral</t>
        </is>
      </c>
      <c r="E2356" t="inlineStr">
        <is>
          <t>Positivo</t>
        </is>
      </c>
      <c r="F2356" s="128" t="n">
        <v>45747</v>
      </c>
      <c r="G2356">
        <f>YEAR(F2356)</f>
        <v/>
      </c>
      <c r="H2356">
        <f>PROPER(TEXT(F2356,"mmmm"))</f>
        <v/>
      </c>
      <c r="I2356">
        <f>IF(OR(H2356="Enero",H2356="Febrero",H2356="Marzo",H2356="Abril",H2356="Mayo",H2356="Junio"),G2356&amp;"-1",IF(OR(H2356="Julio",H2356="Agosto",H2356="Septiembre",H2356="Octubre",H2356="Noviembre",H2356="Diciembre"),G2356&amp;"-2"))</f>
        <v/>
      </c>
      <c r="J2356" t="n">
        <v>100</v>
      </c>
      <c r="K2356" t="n">
        <v>43.69</v>
      </c>
      <c r="L2356" s="59">
        <f>IFERROR(IF(OR(J2356=0,K2356=""),"",IF(E2356="Positivo",MIN(MAX(K2356/J2356,0),1.0),MIN(MAX(J2356/K2356,0),1.0))),"")</f>
        <v/>
      </c>
      <c r="M2356" s="59">
        <f>IFERROR(IF(OR(J2356=0,K2356=""),"",IF(E2356="Positivo",MAX(K2356/J2356,0),MAX(J2356/K2356,0))),"")</f>
        <v/>
      </c>
      <c r="N2356" t="inlineStr">
        <is>
          <t>%</t>
        </is>
      </c>
      <c r="O2356" t="inlineStr">
        <is>
          <t>%</t>
        </is>
      </c>
      <c r="P2356" t="n">
        <v>0</v>
      </c>
      <c r="Q2356" t="n">
        <v>0</v>
      </c>
      <c r="R2356">
        <f>A2356&amp;"-"&amp;YEAR(F2356)&amp;"-"&amp;IF(LEN(MONTH(F2356))=1,"0"&amp;MONTH(F2356),MONTH(F2356))&amp;"-"&amp;IF(LEN(DAY(F2356))=1,"0"&amp;DAY(F2356),DAY(F2356))</f>
        <v/>
      </c>
      <c r="S2356" t="inlineStr"/>
    </row>
    <row r="2357">
      <c r="A2357" t="n">
        <v>416</v>
      </c>
      <c r="B2357" t="inlineStr">
        <is>
          <t>Cumplimiento Plan Anual Vicerrectoría de crecimiento</t>
        </is>
      </c>
      <c r="C2357" t="inlineStr">
        <is>
          <t>Planeación Estratégica</t>
        </is>
      </c>
      <c r="D2357" t="inlineStr">
        <is>
          <t>Trimestral</t>
        </is>
      </c>
      <c r="E2357" t="inlineStr">
        <is>
          <t>Positivo</t>
        </is>
      </c>
      <c r="F2357" s="128" t="n">
        <v>45838</v>
      </c>
      <c r="G2357">
        <f>YEAR(F2357)</f>
        <v/>
      </c>
      <c r="H2357">
        <f>PROPER(TEXT(F2357,"mmmm"))</f>
        <v/>
      </c>
      <c r="I2357">
        <f>IF(OR(H2357="Enero",H2357="Febrero",H2357="Marzo",H2357="Abril",H2357="Mayo",H2357="Junio"),G2357&amp;"-1",IF(OR(H2357="Julio",H2357="Agosto",H2357="Septiembre",H2357="Octubre",H2357="Noviembre",H2357="Diciembre"),G2357&amp;"-2"))</f>
        <v/>
      </c>
      <c r="J2357" t="n">
        <v>100</v>
      </c>
      <c r="K2357" t="n">
        <v>135.3333333333333</v>
      </c>
      <c r="L2357" s="59">
        <f>IFERROR(IF(OR(J2357=0,K2357=""),"",IF(E2357="Positivo",MIN(MAX(K2357/J2357,0),1.0),MIN(MAX(J2357/K2357,0),1.0))),"")</f>
        <v/>
      </c>
      <c r="M2357" s="59">
        <f>IFERROR(IF(OR(J2357=0,K2357=""),"",IF(E2357="Positivo",MAX(K2357/J2357,0),MAX(J2357/K2357,0))),"")</f>
        <v/>
      </c>
      <c r="N2357" t="inlineStr">
        <is>
          <t>%</t>
        </is>
      </c>
      <c r="O2357" t="inlineStr">
        <is>
          <t>%</t>
        </is>
      </c>
      <c r="P2357" t="n">
        <v>0</v>
      </c>
      <c r="Q2357" t="n">
        <v>0</v>
      </c>
      <c r="R2357">
        <f>A2357&amp;"-"&amp;YEAR(F2357)&amp;"-"&amp;IF(LEN(MONTH(F2357))=1,"0"&amp;MONTH(F2357),MONTH(F2357))&amp;"-"&amp;IF(LEN(DAY(F2357))=1,"0"&amp;DAY(F2357),DAY(F2357))</f>
        <v/>
      </c>
      <c r="S2357" t="inlineStr"/>
    </row>
    <row r="2358">
      <c r="A2358" t="n">
        <v>416</v>
      </c>
      <c r="B2358" t="inlineStr">
        <is>
          <t>Cumplimiento Plan Anual Vicerrectoría de crecimiento</t>
        </is>
      </c>
      <c r="C2358" t="inlineStr">
        <is>
          <t>Planeación Estratégica</t>
        </is>
      </c>
      <c r="D2358" t="inlineStr">
        <is>
          <t>Trimestral</t>
        </is>
      </c>
      <c r="E2358" t="inlineStr">
        <is>
          <t>Positivo</t>
        </is>
      </c>
      <c r="F2358" s="128" t="n">
        <v>45930</v>
      </c>
      <c r="G2358">
        <f>YEAR(F2358)</f>
        <v/>
      </c>
      <c r="H2358">
        <f>PROPER(TEXT(F2358,"mmmm"))</f>
        <v/>
      </c>
      <c r="I2358">
        <f>IF(OR(H2358="Enero",H2358="Febrero",H2358="Marzo",H2358="Abril",H2358="Mayo",H2358="Junio"),G2358&amp;"-1",IF(OR(H2358="Julio",H2358="Agosto",H2358="Septiembre",H2358="Octubre",H2358="Noviembre",H2358="Diciembre"),G2358&amp;"-2"))</f>
        <v/>
      </c>
      <c r="J2358" t="n">
        <v>100</v>
      </c>
      <c r="K2358" t="n">
        <v>192.1666666666667</v>
      </c>
      <c r="L2358" s="59">
        <f>IFERROR(IF(OR(J2358=0,K2358=""),"",IF(E2358="Positivo",MIN(MAX(K2358/J2358,0),1.0),MIN(MAX(J2358/K2358,0),1.0))),"")</f>
        <v/>
      </c>
      <c r="M2358" s="59">
        <f>IFERROR(IF(OR(J2358=0,K2358=""),"",IF(E2358="Positivo",MAX(K2358/J2358,0),MAX(J2358/K2358,0))),"")</f>
        <v/>
      </c>
      <c r="N2358" t="inlineStr">
        <is>
          <t>%</t>
        </is>
      </c>
      <c r="O2358" t="inlineStr">
        <is>
          <t>%</t>
        </is>
      </c>
      <c r="P2358" t="n">
        <v>0</v>
      </c>
      <c r="Q2358" t="n">
        <v>0</v>
      </c>
      <c r="R2358">
        <f>A2358&amp;"-"&amp;YEAR(F2358)&amp;"-"&amp;IF(LEN(MONTH(F2358))=1,"0"&amp;MONTH(F2358),MONTH(F2358))&amp;"-"&amp;IF(LEN(DAY(F2358))=1,"0"&amp;DAY(F2358),DAY(F2358))</f>
        <v/>
      </c>
      <c r="S2358" t="inlineStr"/>
    </row>
    <row r="2359">
      <c r="A2359" t="n">
        <v>416</v>
      </c>
      <c r="B2359" t="inlineStr">
        <is>
          <t>Cumplimiento Plan Anual Vicerrectoría de crecimiento</t>
        </is>
      </c>
      <c r="C2359" t="inlineStr">
        <is>
          <t>Planeación Estratégica</t>
        </is>
      </c>
      <c r="D2359" t="inlineStr">
        <is>
          <t>Trimestral</t>
        </is>
      </c>
      <c r="E2359" t="inlineStr">
        <is>
          <t>Positivo</t>
        </is>
      </c>
      <c r="F2359" s="128" t="n">
        <v>46022</v>
      </c>
      <c r="G2359">
        <f>YEAR(F2359)</f>
        <v/>
      </c>
      <c r="H2359">
        <f>PROPER(TEXT(F2359,"mmmm"))</f>
        <v/>
      </c>
      <c r="I2359">
        <f>IF(OR(H2359="Enero",H2359="Febrero",H2359="Marzo",H2359="Abril",H2359="Mayo",H2359="Junio"),G2359&amp;"-1",IF(OR(H2359="Julio",H2359="Agosto",H2359="Septiembre",H2359="Octubre",H2359="Noviembre",H2359="Diciembre"),G2359&amp;"-2"))</f>
        <v/>
      </c>
      <c r="J2359" t="n">
        <v>100</v>
      </c>
      <c r="K2359" t="n">
        <v>200</v>
      </c>
      <c r="L2359" s="59">
        <f>IFERROR(IF(OR(J2359=0,K2359=""),"",IF(E2359="Positivo",MIN(MAX(K2359/J2359,0),1.0),MIN(MAX(J2359/K2359,0),1.0))),"")</f>
        <v/>
      </c>
      <c r="M2359" s="59">
        <f>IFERROR(IF(OR(J2359=0,K2359=""),"",IF(E2359="Positivo",MAX(K2359/J2359,0),MAX(J2359/K2359,0))),"")</f>
        <v/>
      </c>
      <c r="N2359" t="inlineStr">
        <is>
          <t>%</t>
        </is>
      </c>
      <c r="O2359" t="inlineStr">
        <is>
          <t>%</t>
        </is>
      </c>
      <c r="P2359" t="n">
        <v>0</v>
      </c>
      <c r="Q2359" t="n">
        <v>0</v>
      </c>
      <c r="R2359">
        <f>A2359&amp;"-"&amp;YEAR(F2359)&amp;"-"&amp;IF(LEN(MONTH(F2359))=1,"0"&amp;MONTH(F2359),MONTH(F2359))&amp;"-"&amp;IF(LEN(DAY(F2359))=1,"0"&amp;DAY(F2359),DAY(F2359))</f>
        <v/>
      </c>
      <c r="S2359" t="inlineStr"/>
    </row>
    <row r="2360">
      <c r="A2360" t="n">
        <v>417</v>
      </c>
      <c r="B2360" t="inlineStr">
        <is>
          <t>Cumplimiento Plan Anual Vicerrectoría Financiera</t>
        </is>
      </c>
      <c r="C2360" t="inlineStr">
        <is>
          <t>Planeación Estratégica</t>
        </is>
      </c>
      <c r="D2360" t="inlineStr">
        <is>
          <t>Trimestral</t>
        </is>
      </c>
      <c r="E2360" t="inlineStr">
        <is>
          <t>Positivo</t>
        </is>
      </c>
      <c r="F2360" s="128" t="n">
        <v>45016</v>
      </c>
      <c r="G2360">
        <f>YEAR(F2360)</f>
        <v/>
      </c>
      <c r="H2360">
        <f>PROPER(TEXT(F2360,"mmmm"))</f>
        <v/>
      </c>
      <c r="I2360">
        <f>IF(OR(H2360="Enero",H2360="Febrero",H2360="Marzo",H2360="Abril",H2360="Mayo",H2360="Junio"),G2360&amp;"-1",IF(OR(H2360="Julio",H2360="Agosto",H2360="Septiembre",H2360="Octubre",H2360="Noviembre",H2360="Diciembre"),G2360&amp;"-2"))</f>
        <v/>
      </c>
      <c r="J2360" t="n">
        <v>100</v>
      </c>
      <c r="K2360" t="n">
        <v>0</v>
      </c>
      <c r="L2360" s="59">
        <f>IFERROR(IF(OR(J2360=0,K2360=""),"",IF(E2360="Positivo",MIN(MAX(K2360/J2360,0),1.0),MIN(MAX(J2360/K2360,0),1.0))),"")</f>
        <v/>
      </c>
      <c r="M2360" s="59">
        <f>IFERROR(IF(OR(J2360=0,K2360=""),"",IF(E2360="Positivo",MAX(K2360/J2360,0),MAX(J2360/K2360,0))),"")</f>
        <v/>
      </c>
      <c r="N2360" t="inlineStr">
        <is>
          <t>%</t>
        </is>
      </c>
      <c r="O2360" t="inlineStr">
        <is>
          <t>%</t>
        </is>
      </c>
      <c r="P2360" t="n">
        <v>0</v>
      </c>
      <c r="Q2360" t="n">
        <v>0</v>
      </c>
      <c r="R2360">
        <f>A2360&amp;"-"&amp;YEAR(F2360)&amp;"-"&amp;IF(LEN(MONTH(F2360))=1,"0"&amp;MONTH(F2360),MONTH(F2360))&amp;"-"&amp;IF(LEN(DAY(F2360))=1,"0"&amp;DAY(F2360),DAY(F2360))</f>
        <v/>
      </c>
      <c r="S2360" t="inlineStr"/>
    </row>
    <row r="2361">
      <c r="A2361" t="n">
        <v>417</v>
      </c>
      <c r="B2361" t="inlineStr">
        <is>
          <t>Cumplimiento Plan Anual Vicerrectoría Financiera</t>
        </is>
      </c>
      <c r="C2361" t="inlineStr">
        <is>
          <t>Planeación Estratégica</t>
        </is>
      </c>
      <c r="D2361" t="inlineStr">
        <is>
          <t>Trimestral</t>
        </is>
      </c>
      <c r="E2361" t="inlineStr">
        <is>
          <t>Positivo</t>
        </is>
      </c>
      <c r="F2361" s="128" t="n">
        <v>45747</v>
      </c>
      <c r="G2361">
        <f>YEAR(F2361)</f>
        <v/>
      </c>
      <c r="H2361">
        <f>PROPER(TEXT(F2361,"mmmm"))</f>
        <v/>
      </c>
      <c r="I2361">
        <f>IF(OR(H2361="Enero",H2361="Febrero",H2361="Marzo",H2361="Abril",H2361="Mayo",H2361="Junio"),G2361&amp;"-1",IF(OR(H2361="Julio",H2361="Agosto",H2361="Septiembre",H2361="Octubre",H2361="Noviembre",H2361="Diciembre"),G2361&amp;"-2"))</f>
        <v/>
      </c>
      <c r="J2361" t="n">
        <v>100</v>
      </c>
      <c r="K2361" t="n">
        <v>63.05166666666667</v>
      </c>
      <c r="L2361" s="59">
        <f>IFERROR(IF(OR(J2361=0,K2361=""),"",IF(E2361="Positivo",MIN(MAX(K2361/J2361,0),1.0),MIN(MAX(J2361/K2361,0),1.0))),"")</f>
        <v/>
      </c>
      <c r="M2361" s="59">
        <f>IFERROR(IF(OR(J2361=0,K2361=""),"",IF(E2361="Positivo",MAX(K2361/J2361,0),MAX(J2361/K2361,0))),"")</f>
        <v/>
      </c>
      <c r="N2361" t="inlineStr">
        <is>
          <t>%</t>
        </is>
      </c>
      <c r="O2361" t="inlineStr">
        <is>
          <t>%</t>
        </is>
      </c>
      <c r="P2361" t="n">
        <v>0</v>
      </c>
      <c r="Q2361" t="n">
        <v>0</v>
      </c>
      <c r="R2361">
        <f>A2361&amp;"-"&amp;YEAR(F2361)&amp;"-"&amp;IF(LEN(MONTH(F2361))=1,"0"&amp;MONTH(F2361),MONTH(F2361))&amp;"-"&amp;IF(LEN(DAY(F2361))=1,"0"&amp;DAY(F2361),DAY(F2361))</f>
        <v/>
      </c>
      <c r="S2361" t="inlineStr"/>
    </row>
    <row r="2362">
      <c r="A2362" t="n">
        <v>417</v>
      </c>
      <c r="B2362" t="inlineStr">
        <is>
          <t>Cumplimiento Plan Anual Vicerrectoría Financiera</t>
        </is>
      </c>
      <c r="C2362" t="inlineStr">
        <is>
          <t>Planeación Estratégica</t>
        </is>
      </c>
      <c r="D2362" t="inlineStr">
        <is>
          <t>Trimestral</t>
        </is>
      </c>
      <c r="E2362" t="inlineStr">
        <is>
          <t>Positivo</t>
        </is>
      </c>
      <c r="F2362" s="128" t="n">
        <v>45838</v>
      </c>
      <c r="G2362">
        <f>YEAR(F2362)</f>
        <v/>
      </c>
      <c r="H2362">
        <f>PROPER(TEXT(F2362,"mmmm"))</f>
        <v/>
      </c>
      <c r="I2362">
        <f>IF(OR(H2362="Enero",H2362="Febrero",H2362="Marzo",H2362="Abril",H2362="Mayo",H2362="Junio"),G2362&amp;"-1",IF(OR(H2362="Julio",H2362="Agosto",H2362="Septiembre",H2362="Octubre",H2362="Noviembre",H2362="Diciembre"),G2362&amp;"-2"))</f>
        <v/>
      </c>
      <c r="J2362" t="n">
        <v>100</v>
      </c>
      <c r="K2362" t="n">
        <v>127.1666666666667</v>
      </c>
      <c r="L2362" s="59">
        <f>IFERROR(IF(OR(J2362=0,K2362=""),"",IF(E2362="Positivo",MIN(MAX(K2362/J2362,0),1.0),MIN(MAX(J2362/K2362,0),1.0))),"")</f>
        <v/>
      </c>
      <c r="M2362" s="59">
        <f>IFERROR(IF(OR(J2362=0,K2362=""),"",IF(E2362="Positivo",MAX(K2362/J2362,0),MAX(J2362/K2362,0))),"")</f>
        <v/>
      </c>
      <c r="N2362" t="inlineStr">
        <is>
          <t>%</t>
        </is>
      </c>
      <c r="O2362" t="inlineStr">
        <is>
          <t>%</t>
        </is>
      </c>
      <c r="P2362" t="n">
        <v>0</v>
      </c>
      <c r="Q2362" t="n">
        <v>0</v>
      </c>
      <c r="R2362">
        <f>A2362&amp;"-"&amp;YEAR(F2362)&amp;"-"&amp;IF(LEN(MONTH(F2362))=1,"0"&amp;MONTH(F2362),MONTH(F2362))&amp;"-"&amp;IF(LEN(DAY(F2362))=1,"0"&amp;DAY(F2362),DAY(F2362))</f>
        <v/>
      </c>
      <c r="S2362" t="inlineStr"/>
    </row>
    <row r="2363">
      <c r="A2363" t="n">
        <v>417</v>
      </c>
      <c r="B2363" t="inlineStr">
        <is>
          <t>Cumplimiento Plan Anual Vicerrectoría Financiera</t>
        </is>
      </c>
      <c r="C2363" t="inlineStr">
        <is>
          <t>Planeación Estratégica</t>
        </is>
      </c>
      <c r="D2363" t="inlineStr">
        <is>
          <t>Trimestral</t>
        </is>
      </c>
      <c r="E2363" t="inlineStr">
        <is>
          <t>Positivo</t>
        </is>
      </c>
      <c r="F2363" s="128" t="n">
        <v>45930</v>
      </c>
      <c r="G2363">
        <f>YEAR(F2363)</f>
        <v/>
      </c>
      <c r="H2363">
        <f>PROPER(TEXT(F2363,"mmmm"))</f>
        <v/>
      </c>
      <c r="I2363">
        <f>IF(OR(H2363="Enero",H2363="Febrero",H2363="Marzo",H2363="Abril",H2363="Mayo",H2363="Junio"),G2363&amp;"-1",IF(OR(H2363="Julio",H2363="Agosto",H2363="Septiembre",H2363="Octubre",H2363="Noviembre",H2363="Diciembre"),G2363&amp;"-2"))</f>
        <v/>
      </c>
      <c r="J2363" t="n">
        <v>100</v>
      </c>
      <c r="K2363" t="n">
        <v>181.3333333333333</v>
      </c>
      <c r="L2363" s="59">
        <f>IFERROR(IF(OR(J2363=0,K2363=""),"",IF(E2363="Positivo",MIN(MAX(K2363/J2363,0),1.0),MIN(MAX(J2363/K2363,0),1.0))),"")</f>
        <v/>
      </c>
      <c r="M2363" s="59">
        <f>IFERROR(IF(OR(J2363=0,K2363=""),"",IF(E2363="Positivo",MAX(K2363/J2363,0),MAX(J2363/K2363,0))),"")</f>
        <v/>
      </c>
      <c r="N2363" t="inlineStr">
        <is>
          <t>%</t>
        </is>
      </c>
      <c r="O2363" t="inlineStr">
        <is>
          <t>%</t>
        </is>
      </c>
      <c r="P2363" t="n">
        <v>0</v>
      </c>
      <c r="Q2363" t="n">
        <v>0</v>
      </c>
      <c r="R2363">
        <f>A2363&amp;"-"&amp;YEAR(F2363)&amp;"-"&amp;IF(LEN(MONTH(F2363))=1,"0"&amp;MONTH(F2363),MONTH(F2363))&amp;"-"&amp;IF(LEN(DAY(F2363))=1,"0"&amp;DAY(F2363),DAY(F2363))</f>
        <v/>
      </c>
      <c r="S2363" t="inlineStr"/>
    </row>
    <row r="2364">
      <c r="A2364" t="n">
        <v>417</v>
      </c>
      <c r="B2364" t="inlineStr">
        <is>
          <t>Cumplimiento Plan Anual Vicerrectoría Financiera</t>
        </is>
      </c>
      <c r="C2364" t="inlineStr">
        <is>
          <t>Planeación Estratégica</t>
        </is>
      </c>
      <c r="D2364" t="inlineStr">
        <is>
          <t>Trimestral</t>
        </is>
      </c>
      <c r="E2364" t="inlineStr">
        <is>
          <t>Positivo</t>
        </is>
      </c>
      <c r="F2364" s="128" t="n">
        <v>46022</v>
      </c>
      <c r="G2364">
        <f>YEAR(F2364)</f>
        <v/>
      </c>
      <c r="H2364">
        <f>PROPER(TEXT(F2364,"mmmm"))</f>
        <v/>
      </c>
      <c r="I2364">
        <f>IF(OR(H2364="Enero",H2364="Febrero",H2364="Marzo",H2364="Abril",H2364="Mayo",H2364="Junio"),G2364&amp;"-1",IF(OR(H2364="Julio",H2364="Agosto",H2364="Septiembre",H2364="Octubre",H2364="Noviembre",H2364="Diciembre"),G2364&amp;"-2"))</f>
        <v/>
      </c>
      <c r="J2364" t="n">
        <v>100</v>
      </c>
      <c r="K2364" t="n">
        <v>197.9933333333333</v>
      </c>
      <c r="L2364" s="59">
        <f>IFERROR(IF(OR(J2364=0,K2364=""),"",IF(E2364="Positivo",MIN(MAX(K2364/J2364,0),1.0),MIN(MAX(J2364/K2364,0),1.0))),"")</f>
        <v/>
      </c>
      <c r="M2364" s="59">
        <f>IFERROR(IF(OR(J2364=0,K2364=""),"",IF(E2364="Positivo",MAX(K2364/J2364,0),MAX(J2364/K2364,0))),"")</f>
        <v/>
      </c>
      <c r="N2364" t="inlineStr">
        <is>
          <t>%</t>
        </is>
      </c>
      <c r="O2364" t="inlineStr">
        <is>
          <t>%</t>
        </is>
      </c>
      <c r="P2364" t="n">
        <v>0</v>
      </c>
      <c r="Q2364" t="n">
        <v>0</v>
      </c>
      <c r="R2364">
        <f>A2364&amp;"-"&amp;YEAR(F2364)&amp;"-"&amp;IF(LEN(MONTH(F2364))=1,"0"&amp;MONTH(F2364),MONTH(F2364))&amp;"-"&amp;IF(LEN(DAY(F2364))=1,"0"&amp;DAY(F2364),DAY(F2364))</f>
        <v/>
      </c>
      <c r="S2364" t="inlineStr"/>
    </row>
    <row r="2365">
      <c r="A2365" t="n">
        <v>418</v>
      </c>
      <c r="B2365" t="inlineStr">
        <is>
          <t>Cumplimiento Plan Anual Vicerrectoría Académica</t>
        </is>
      </c>
      <c r="C2365" t="inlineStr">
        <is>
          <t>Planeación Estratégica</t>
        </is>
      </c>
      <c r="D2365" t="inlineStr">
        <is>
          <t>Trimestral</t>
        </is>
      </c>
      <c r="E2365" t="inlineStr">
        <is>
          <t>Positivo</t>
        </is>
      </c>
      <c r="F2365" s="128" t="n">
        <v>45016</v>
      </c>
      <c r="G2365">
        <f>YEAR(F2365)</f>
        <v/>
      </c>
      <c r="H2365">
        <f>PROPER(TEXT(F2365,"mmmm"))</f>
        <v/>
      </c>
      <c r="I2365">
        <f>IF(OR(H2365="Enero",H2365="Febrero",H2365="Marzo",H2365="Abril",H2365="Mayo",H2365="Junio"),G2365&amp;"-1",IF(OR(H2365="Julio",H2365="Agosto",H2365="Septiembre",H2365="Octubre",H2365="Noviembre",H2365="Diciembre"),G2365&amp;"-2"))</f>
        <v/>
      </c>
      <c r="J2365" t="n">
        <v>100</v>
      </c>
      <c r="K2365" t="n">
        <v>0</v>
      </c>
      <c r="L2365" s="59">
        <f>IFERROR(IF(OR(J2365=0,K2365=""),"",IF(E2365="Positivo",MIN(MAX(K2365/J2365,0),1.0),MIN(MAX(J2365/K2365,0),1.0))),"")</f>
        <v/>
      </c>
      <c r="M2365" s="59">
        <f>IFERROR(IF(OR(J2365=0,K2365=""),"",IF(E2365="Positivo",MAX(K2365/J2365,0),MAX(J2365/K2365,0))),"")</f>
        <v/>
      </c>
      <c r="N2365" t="inlineStr">
        <is>
          <t>%</t>
        </is>
      </c>
      <c r="O2365" t="inlineStr">
        <is>
          <t>%</t>
        </is>
      </c>
      <c r="P2365" t="n">
        <v>0</v>
      </c>
      <c r="Q2365" t="n">
        <v>0</v>
      </c>
      <c r="R2365">
        <f>A2365&amp;"-"&amp;YEAR(F2365)&amp;"-"&amp;IF(LEN(MONTH(F2365))=1,"0"&amp;MONTH(F2365),MONTH(F2365))&amp;"-"&amp;IF(LEN(DAY(F2365))=1,"0"&amp;DAY(F2365),DAY(F2365))</f>
        <v/>
      </c>
      <c r="S2365" t="inlineStr"/>
    </row>
    <row r="2366">
      <c r="A2366" t="n">
        <v>418</v>
      </c>
      <c r="B2366" t="inlineStr">
        <is>
          <t>Cumplimiento Plan Anual Vicerrectoría Académica</t>
        </is>
      </c>
      <c r="C2366" t="inlineStr">
        <is>
          <t>Planeación Estratégica</t>
        </is>
      </c>
      <c r="D2366" t="inlineStr">
        <is>
          <t>Trimestral</t>
        </is>
      </c>
      <c r="E2366" t="inlineStr">
        <is>
          <t>Positivo</t>
        </is>
      </c>
      <c r="F2366" s="128" t="n">
        <v>45747</v>
      </c>
      <c r="G2366">
        <f>YEAR(F2366)</f>
        <v/>
      </c>
      <c r="H2366">
        <f>PROPER(TEXT(F2366,"mmmm"))</f>
        <v/>
      </c>
      <c r="I2366">
        <f>IF(OR(H2366="Enero",H2366="Febrero",H2366="Marzo",H2366="Abril",H2366="Mayo",H2366="Junio"),G2366&amp;"-1",IF(OR(H2366="Julio",H2366="Agosto",H2366="Septiembre",H2366="Octubre",H2366="Noviembre",H2366="Diciembre"),G2366&amp;"-2"))</f>
        <v/>
      </c>
      <c r="J2366" t="n">
        <v>100</v>
      </c>
      <c r="K2366" t="n">
        <v>51.43666666666667</v>
      </c>
      <c r="L2366" s="59">
        <f>IFERROR(IF(OR(J2366=0,K2366=""),"",IF(E2366="Positivo",MIN(MAX(K2366/J2366,0),1.0),MIN(MAX(J2366/K2366,0),1.0))),"")</f>
        <v/>
      </c>
      <c r="M2366" s="59">
        <f>IFERROR(IF(OR(J2366=0,K2366=""),"",IF(E2366="Positivo",MAX(K2366/J2366,0),MAX(J2366/K2366,0))),"")</f>
        <v/>
      </c>
      <c r="N2366" t="inlineStr">
        <is>
          <t>%</t>
        </is>
      </c>
      <c r="O2366" t="inlineStr">
        <is>
          <t>%</t>
        </is>
      </c>
      <c r="P2366" t="n">
        <v>0</v>
      </c>
      <c r="Q2366" t="n">
        <v>0</v>
      </c>
      <c r="R2366">
        <f>A2366&amp;"-"&amp;YEAR(F2366)&amp;"-"&amp;IF(LEN(MONTH(F2366))=1,"0"&amp;MONTH(F2366),MONTH(F2366))&amp;"-"&amp;IF(LEN(DAY(F2366))=1,"0"&amp;DAY(F2366),DAY(F2366))</f>
        <v/>
      </c>
      <c r="S2366" t="inlineStr"/>
    </row>
    <row r="2367">
      <c r="A2367" t="n">
        <v>418</v>
      </c>
      <c r="B2367" t="inlineStr">
        <is>
          <t>Cumplimiento Plan Anual Vicerrectoría Académica</t>
        </is>
      </c>
      <c r="C2367" t="inlineStr">
        <is>
          <t>Planeación Estratégica</t>
        </is>
      </c>
      <c r="D2367" t="inlineStr">
        <is>
          <t>Trimestral</t>
        </is>
      </c>
      <c r="E2367" t="inlineStr">
        <is>
          <t>Positivo</t>
        </is>
      </c>
      <c r="F2367" s="128" t="n">
        <v>45838</v>
      </c>
      <c r="G2367">
        <f>YEAR(F2367)</f>
        <v/>
      </c>
      <c r="H2367">
        <f>PROPER(TEXT(F2367,"mmmm"))</f>
        <v/>
      </c>
      <c r="I2367">
        <f>IF(OR(H2367="Enero",H2367="Febrero",H2367="Marzo",H2367="Abril",H2367="Mayo",H2367="Junio"),G2367&amp;"-1",IF(OR(H2367="Julio",H2367="Agosto",H2367="Septiembre",H2367="Octubre",H2367="Noviembre",H2367="Diciembre"),G2367&amp;"-2"))</f>
        <v/>
      </c>
      <c r="J2367" t="n">
        <v>100</v>
      </c>
      <c r="K2367" t="n">
        <v>117.7777777777778</v>
      </c>
      <c r="L2367" s="59">
        <f>IFERROR(IF(OR(J2367=0,K2367=""),"",IF(E2367="Positivo",MIN(MAX(K2367/J2367,0),1.0),MIN(MAX(J2367/K2367,0),1.0))),"")</f>
        <v/>
      </c>
      <c r="M2367" s="59">
        <f>IFERROR(IF(OR(J2367=0,K2367=""),"",IF(E2367="Positivo",MAX(K2367/J2367,0),MAX(J2367/K2367,0))),"")</f>
        <v/>
      </c>
      <c r="N2367" t="inlineStr">
        <is>
          <t>%</t>
        </is>
      </c>
      <c r="O2367" t="inlineStr">
        <is>
          <t>%</t>
        </is>
      </c>
      <c r="P2367" t="n">
        <v>0</v>
      </c>
      <c r="Q2367" t="n">
        <v>0</v>
      </c>
      <c r="R2367">
        <f>A2367&amp;"-"&amp;YEAR(F2367)&amp;"-"&amp;IF(LEN(MONTH(F2367))=1,"0"&amp;MONTH(F2367),MONTH(F2367))&amp;"-"&amp;IF(LEN(DAY(F2367))=1,"0"&amp;DAY(F2367),DAY(F2367))</f>
        <v/>
      </c>
      <c r="S2367" t="inlineStr"/>
    </row>
    <row r="2368">
      <c r="A2368" t="n">
        <v>418</v>
      </c>
      <c r="B2368" t="inlineStr">
        <is>
          <t>Cumplimiento Plan Anual Vicerrectoría Académica</t>
        </is>
      </c>
      <c r="C2368" t="inlineStr">
        <is>
          <t>Planeación Estratégica</t>
        </is>
      </c>
      <c r="D2368" t="inlineStr">
        <is>
          <t>Trimestral</t>
        </is>
      </c>
      <c r="E2368" t="inlineStr">
        <is>
          <t>Positivo</t>
        </is>
      </c>
      <c r="F2368" s="128" t="n">
        <v>45930</v>
      </c>
      <c r="G2368">
        <f>YEAR(F2368)</f>
        <v/>
      </c>
      <c r="H2368">
        <f>PROPER(TEXT(F2368,"mmmm"))</f>
        <v/>
      </c>
      <c r="I2368">
        <f>IF(OR(H2368="Enero",H2368="Febrero",H2368="Marzo",H2368="Abril",H2368="Mayo",H2368="Junio"),G2368&amp;"-1",IF(OR(H2368="Julio",H2368="Agosto",H2368="Septiembre",H2368="Octubre",H2368="Noviembre",H2368="Diciembre"),G2368&amp;"-2"))</f>
        <v/>
      </c>
      <c r="J2368" t="n">
        <v>100</v>
      </c>
      <c r="K2368" t="n">
        <v>160.2222222222222</v>
      </c>
      <c r="L2368" s="59">
        <f>IFERROR(IF(OR(J2368=0,K2368=""),"",IF(E2368="Positivo",MIN(MAX(K2368/J2368,0),1.0),MIN(MAX(J2368/K2368,0),1.0))),"")</f>
        <v/>
      </c>
      <c r="M2368" s="59">
        <f>IFERROR(IF(OR(J2368=0,K2368=""),"",IF(E2368="Positivo",MAX(K2368/J2368,0),MAX(J2368/K2368,0))),"")</f>
        <v/>
      </c>
      <c r="N2368" t="inlineStr">
        <is>
          <t>%</t>
        </is>
      </c>
      <c r="O2368" t="inlineStr">
        <is>
          <t>%</t>
        </is>
      </c>
      <c r="P2368" t="n">
        <v>0</v>
      </c>
      <c r="Q2368" t="n">
        <v>0</v>
      </c>
      <c r="R2368">
        <f>A2368&amp;"-"&amp;YEAR(F2368)&amp;"-"&amp;IF(LEN(MONTH(F2368))=1,"0"&amp;MONTH(F2368),MONTH(F2368))&amp;"-"&amp;IF(LEN(DAY(F2368))=1,"0"&amp;DAY(F2368),DAY(F2368))</f>
        <v/>
      </c>
      <c r="S2368" t="inlineStr"/>
    </row>
    <row r="2369">
      <c r="A2369" t="n">
        <v>418</v>
      </c>
      <c r="B2369" t="inlineStr">
        <is>
          <t>Cumplimiento Plan Anual Vicerrectoría Académica</t>
        </is>
      </c>
      <c r="C2369" t="inlineStr">
        <is>
          <t>Planeación Estratégica</t>
        </is>
      </c>
      <c r="D2369" t="inlineStr">
        <is>
          <t>Trimestral</t>
        </is>
      </c>
      <c r="E2369" t="inlineStr">
        <is>
          <t>Positivo</t>
        </is>
      </c>
      <c r="F2369" s="128" t="n">
        <v>46022</v>
      </c>
      <c r="G2369">
        <f>YEAR(F2369)</f>
        <v/>
      </c>
      <c r="H2369">
        <f>PROPER(TEXT(F2369,"mmmm"))</f>
        <v/>
      </c>
      <c r="I2369">
        <f>IF(OR(H2369="Enero",H2369="Febrero",H2369="Marzo",H2369="Abril",H2369="Mayo",H2369="Junio"),G2369&amp;"-1",IF(OR(H2369="Julio",H2369="Agosto",H2369="Septiembre",H2369="Octubre",H2369="Noviembre",H2369="Diciembre"),G2369&amp;"-2"))</f>
        <v/>
      </c>
      <c r="J2369" t="n">
        <v>100</v>
      </c>
      <c r="K2369" t="n">
        <v>199.61</v>
      </c>
      <c r="L2369" s="59">
        <f>IFERROR(IF(OR(J2369=0,K2369=""),"",IF(E2369="Positivo",MIN(MAX(K2369/J2369,0),1.0),MIN(MAX(J2369/K2369,0),1.0))),"")</f>
        <v/>
      </c>
      <c r="M2369" s="59">
        <f>IFERROR(IF(OR(J2369=0,K2369=""),"",IF(E2369="Positivo",MAX(K2369/J2369,0),MAX(J2369/K2369,0))),"")</f>
        <v/>
      </c>
      <c r="N2369" t="inlineStr">
        <is>
          <t>%</t>
        </is>
      </c>
      <c r="O2369" t="inlineStr">
        <is>
          <t>%</t>
        </is>
      </c>
      <c r="P2369" t="n">
        <v>0</v>
      </c>
      <c r="Q2369" t="n">
        <v>0</v>
      </c>
      <c r="R2369">
        <f>A2369&amp;"-"&amp;YEAR(F2369)&amp;"-"&amp;IF(LEN(MONTH(F2369))=1,"0"&amp;MONTH(F2369),MONTH(F2369))&amp;"-"&amp;IF(LEN(DAY(F2369))=1,"0"&amp;DAY(F2369),DAY(F2369))</f>
        <v/>
      </c>
      <c r="S2369" t="inlineStr"/>
    </row>
    <row r="2370">
      <c r="A2370" t="n">
        <v>420</v>
      </c>
      <c r="B2370" t="inlineStr">
        <is>
          <t>Cumplimiento Plan Anual Gerencia de estrategia</t>
        </is>
      </c>
      <c r="C2370" t="inlineStr">
        <is>
          <t>Planeación Estratégica</t>
        </is>
      </c>
      <c r="D2370" t="inlineStr">
        <is>
          <t>Trimestral</t>
        </is>
      </c>
      <c r="E2370" t="inlineStr">
        <is>
          <t>Positivo</t>
        </is>
      </c>
      <c r="F2370" s="128" t="n">
        <v>45016</v>
      </c>
      <c r="G2370">
        <f>YEAR(F2370)</f>
        <v/>
      </c>
      <c r="H2370">
        <f>PROPER(TEXT(F2370,"mmmm"))</f>
        <v/>
      </c>
      <c r="I2370">
        <f>IF(OR(H2370="Enero",H2370="Febrero",H2370="Marzo",H2370="Abril",H2370="Mayo",H2370="Junio"),G2370&amp;"-1",IF(OR(H2370="Julio",H2370="Agosto",H2370="Septiembre",H2370="Octubre",H2370="Noviembre",H2370="Diciembre"),G2370&amp;"-2"))</f>
        <v/>
      </c>
      <c r="J2370" t="n">
        <v>100</v>
      </c>
      <c r="K2370" t="n">
        <v>0</v>
      </c>
      <c r="L2370" s="59">
        <f>IFERROR(IF(OR(J2370=0,K2370=""),"",IF(E2370="Positivo",MIN(MAX(K2370/J2370,0),1.0),MIN(MAX(J2370/K2370,0),1.0))),"")</f>
        <v/>
      </c>
      <c r="M2370" s="59">
        <f>IFERROR(IF(OR(J2370=0,K2370=""),"",IF(E2370="Positivo",MAX(K2370/J2370,0),MAX(J2370/K2370,0))),"")</f>
        <v/>
      </c>
      <c r="N2370" t="inlineStr">
        <is>
          <t>%</t>
        </is>
      </c>
      <c r="O2370" t="inlineStr">
        <is>
          <t>%</t>
        </is>
      </c>
      <c r="P2370" t="n">
        <v>0</v>
      </c>
      <c r="Q2370" t="n">
        <v>0</v>
      </c>
      <c r="R2370">
        <f>A2370&amp;"-"&amp;YEAR(F2370)&amp;"-"&amp;IF(LEN(MONTH(F2370))=1,"0"&amp;MONTH(F2370),MONTH(F2370))&amp;"-"&amp;IF(LEN(DAY(F2370))=1,"0"&amp;DAY(F2370),DAY(F2370))</f>
        <v/>
      </c>
      <c r="S2370" t="inlineStr"/>
    </row>
    <row r="2371">
      <c r="A2371" t="n">
        <v>420</v>
      </c>
      <c r="B2371" t="inlineStr">
        <is>
          <t>Cumplimiento Plan Anual Gerencia de estrategia</t>
        </is>
      </c>
      <c r="C2371" t="inlineStr">
        <is>
          <t>Planeación Estratégica</t>
        </is>
      </c>
      <c r="D2371" t="inlineStr">
        <is>
          <t>Trimestral</t>
        </is>
      </c>
      <c r="E2371" t="inlineStr">
        <is>
          <t>Positivo</t>
        </is>
      </c>
      <c r="F2371" s="128" t="n">
        <v>45382</v>
      </c>
      <c r="G2371">
        <f>YEAR(F2371)</f>
        <v/>
      </c>
      <c r="H2371">
        <f>PROPER(TEXT(F2371,"mmmm"))</f>
        <v/>
      </c>
      <c r="I2371">
        <f>IF(OR(H2371="Enero",H2371="Febrero",H2371="Marzo",H2371="Abril",H2371="Mayo",H2371="Junio"),G2371&amp;"-1",IF(OR(H2371="Julio",H2371="Agosto",H2371="Septiembre",H2371="Octubre",H2371="Noviembre",H2371="Diciembre"),G2371&amp;"-2"))</f>
        <v/>
      </c>
      <c r="J2371" t="n">
        <v>100</v>
      </c>
      <c r="K2371" t="n">
        <v>0</v>
      </c>
      <c r="L2371" s="59">
        <f>IFERROR(IF(OR(J2371=0,K2371=""),"",IF(E2371="Positivo",MIN(MAX(K2371/J2371,0),1.0),MIN(MAX(J2371/K2371,0),1.0))),"")</f>
        <v/>
      </c>
      <c r="M2371" s="59">
        <f>IFERROR(IF(OR(J2371=0,K2371=""),"",IF(E2371="Positivo",MAX(K2371/J2371,0),MAX(J2371/K2371,0))),"")</f>
        <v/>
      </c>
      <c r="N2371" t="inlineStr">
        <is>
          <t>%</t>
        </is>
      </c>
      <c r="O2371" t="inlineStr">
        <is>
          <t>%</t>
        </is>
      </c>
      <c r="P2371" t="n">
        <v>0</v>
      </c>
      <c r="Q2371" t="n">
        <v>0</v>
      </c>
      <c r="R2371">
        <f>A2371&amp;"-"&amp;YEAR(F2371)&amp;"-"&amp;IF(LEN(MONTH(F2371))=1,"0"&amp;MONTH(F2371),MONTH(F2371))&amp;"-"&amp;IF(LEN(DAY(F2371))=1,"0"&amp;DAY(F2371),DAY(F2371))</f>
        <v/>
      </c>
      <c r="S2371" t="inlineStr"/>
    </row>
    <row r="2372">
      <c r="A2372" t="n">
        <v>420</v>
      </c>
      <c r="B2372" t="inlineStr">
        <is>
          <t>Cumplimiento Plan Anual Gerencia de estrategia</t>
        </is>
      </c>
      <c r="C2372" t="inlineStr">
        <is>
          <t>Planeación Estratégica</t>
        </is>
      </c>
      <c r="D2372" t="inlineStr">
        <is>
          <t>Trimestral</t>
        </is>
      </c>
      <c r="E2372" t="inlineStr">
        <is>
          <t>Positivo</t>
        </is>
      </c>
      <c r="F2372" s="128" t="n">
        <v>45747</v>
      </c>
      <c r="G2372">
        <f>YEAR(F2372)</f>
        <v/>
      </c>
      <c r="H2372">
        <f>PROPER(TEXT(F2372,"mmmm"))</f>
        <v/>
      </c>
      <c r="I2372">
        <f>IF(OR(H2372="Enero",H2372="Febrero",H2372="Marzo",H2372="Abril",H2372="Mayo",H2372="Junio"),G2372&amp;"-1",IF(OR(H2372="Julio",H2372="Agosto",H2372="Septiembre",H2372="Octubre",H2372="Noviembre",H2372="Diciembre"),G2372&amp;"-2"))</f>
        <v/>
      </c>
      <c r="J2372" t="n">
        <v>100</v>
      </c>
      <c r="K2372" t="n">
        <v>45.025</v>
      </c>
      <c r="L2372" s="59">
        <f>IFERROR(IF(OR(J2372=0,K2372=""),"",IF(E2372="Positivo",MIN(MAX(K2372/J2372,0),1.0),MIN(MAX(J2372/K2372,0),1.0))),"")</f>
        <v/>
      </c>
      <c r="M2372" s="59">
        <f>IFERROR(IF(OR(J2372=0,K2372=""),"",IF(E2372="Positivo",MAX(K2372/J2372,0),MAX(J2372/K2372,0))),"")</f>
        <v/>
      </c>
      <c r="N2372" t="inlineStr">
        <is>
          <t>%</t>
        </is>
      </c>
      <c r="O2372" t="inlineStr">
        <is>
          <t>%</t>
        </is>
      </c>
      <c r="P2372" t="n">
        <v>0</v>
      </c>
      <c r="Q2372" t="n">
        <v>0</v>
      </c>
      <c r="R2372">
        <f>A2372&amp;"-"&amp;YEAR(F2372)&amp;"-"&amp;IF(LEN(MONTH(F2372))=1,"0"&amp;MONTH(F2372),MONTH(F2372))&amp;"-"&amp;IF(LEN(DAY(F2372))=1,"0"&amp;DAY(F2372),DAY(F2372))</f>
        <v/>
      </c>
      <c r="S2372" t="inlineStr"/>
    </row>
    <row r="2373">
      <c r="A2373" t="n">
        <v>420</v>
      </c>
      <c r="B2373" t="inlineStr">
        <is>
          <t>Cumplimiento Plan Anual Gerencia de estrategia</t>
        </is>
      </c>
      <c r="C2373" t="inlineStr">
        <is>
          <t>Planeación Estratégica</t>
        </is>
      </c>
      <c r="D2373" t="inlineStr">
        <is>
          <t>Trimestral</t>
        </is>
      </c>
      <c r="E2373" t="inlineStr">
        <is>
          <t>Positivo</t>
        </is>
      </c>
      <c r="F2373" s="128" t="n">
        <v>45838</v>
      </c>
      <c r="G2373">
        <f>YEAR(F2373)</f>
        <v/>
      </c>
      <c r="H2373">
        <f>PROPER(TEXT(F2373,"mmmm"))</f>
        <v/>
      </c>
      <c r="I2373">
        <f>IF(OR(H2373="Enero",H2373="Febrero",H2373="Marzo",H2373="Abril",H2373="Mayo",H2373="Junio"),G2373&amp;"-1",IF(OR(H2373="Julio",H2373="Agosto",H2373="Septiembre",H2373="Octubre",H2373="Noviembre",H2373="Diciembre"),G2373&amp;"-2"))</f>
        <v/>
      </c>
      <c r="J2373" t="n">
        <v>100</v>
      </c>
      <c r="K2373" t="n">
        <v>103.185</v>
      </c>
      <c r="L2373" s="59">
        <f>IFERROR(IF(OR(J2373=0,K2373=""),"",IF(E2373="Positivo",MIN(MAX(K2373/J2373,0),1.0),MIN(MAX(J2373/K2373,0),1.0))),"")</f>
        <v/>
      </c>
      <c r="M2373" s="59">
        <f>IFERROR(IF(OR(J2373=0,K2373=""),"",IF(E2373="Positivo",MAX(K2373/J2373,0),MAX(J2373/K2373,0))),"")</f>
        <v/>
      </c>
      <c r="N2373" t="inlineStr">
        <is>
          <t>%</t>
        </is>
      </c>
      <c r="O2373" t="inlineStr">
        <is>
          <t>%</t>
        </is>
      </c>
      <c r="P2373" t="n">
        <v>0</v>
      </c>
      <c r="Q2373" t="n">
        <v>0</v>
      </c>
      <c r="R2373">
        <f>A2373&amp;"-"&amp;YEAR(F2373)&amp;"-"&amp;IF(LEN(MONTH(F2373))=1,"0"&amp;MONTH(F2373),MONTH(F2373))&amp;"-"&amp;IF(LEN(DAY(F2373))=1,"0"&amp;DAY(F2373),DAY(F2373))</f>
        <v/>
      </c>
      <c r="S2373" t="inlineStr"/>
    </row>
    <row r="2374">
      <c r="A2374" t="n">
        <v>420</v>
      </c>
      <c r="B2374" t="inlineStr">
        <is>
          <t>Cumplimiento Plan Anual Gerencia de estrategia</t>
        </is>
      </c>
      <c r="C2374" t="inlineStr">
        <is>
          <t>Planeación Estratégica</t>
        </is>
      </c>
      <c r="D2374" t="inlineStr">
        <is>
          <t>Trimestral</t>
        </is>
      </c>
      <c r="E2374" t="inlineStr">
        <is>
          <t>Positivo</t>
        </is>
      </c>
      <c r="F2374" s="128" t="n">
        <v>45930</v>
      </c>
      <c r="G2374">
        <f>YEAR(F2374)</f>
        <v/>
      </c>
      <c r="H2374">
        <f>PROPER(TEXT(F2374,"mmmm"))</f>
        <v/>
      </c>
      <c r="I2374">
        <f>IF(OR(H2374="Enero",H2374="Febrero",H2374="Marzo",H2374="Abril",H2374="Mayo",H2374="Junio"),G2374&amp;"-1",IF(OR(H2374="Julio",H2374="Agosto",H2374="Septiembre",H2374="Octubre",H2374="Noviembre",H2374="Diciembre"),G2374&amp;"-2"))</f>
        <v/>
      </c>
      <c r="J2374" t="n">
        <v>100</v>
      </c>
      <c r="K2374" t="n">
        <v>170</v>
      </c>
      <c r="L2374" s="59">
        <f>IFERROR(IF(OR(J2374=0,K2374=""),"",IF(E2374="Positivo",MIN(MAX(K2374/J2374,0),1.0),MIN(MAX(J2374/K2374,0),1.0))),"")</f>
        <v/>
      </c>
      <c r="M2374" s="59">
        <f>IFERROR(IF(OR(J2374=0,K2374=""),"",IF(E2374="Positivo",MAX(K2374/J2374,0),MAX(J2374/K2374,0))),"")</f>
        <v/>
      </c>
      <c r="N2374" t="inlineStr">
        <is>
          <t>%</t>
        </is>
      </c>
      <c r="O2374" t="inlineStr">
        <is>
          <t>%</t>
        </is>
      </c>
      <c r="P2374" t="n">
        <v>0</v>
      </c>
      <c r="Q2374" t="n">
        <v>0</v>
      </c>
      <c r="R2374">
        <f>A2374&amp;"-"&amp;YEAR(F2374)&amp;"-"&amp;IF(LEN(MONTH(F2374))=1,"0"&amp;MONTH(F2374),MONTH(F2374))&amp;"-"&amp;IF(LEN(DAY(F2374))=1,"0"&amp;DAY(F2374),DAY(F2374))</f>
        <v/>
      </c>
      <c r="S2374" t="inlineStr"/>
    </row>
    <row r="2375">
      <c r="A2375" t="n">
        <v>420</v>
      </c>
      <c r="B2375" t="inlineStr">
        <is>
          <t>Cumplimiento Plan Anual Gerencia de estrategia</t>
        </is>
      </c>
      <c r="C2375" t="inlineStr">
        <is>
          <t>Planeación Estratégica</t>
        </is>
      </c>
      <c r="D2375" t="inlineStr">
        <is>
          <t>Trimestral</t>
        </is>
      </c>
      <c r="E2375" t="inlineStr">
        <is>
          <t>Positivo</t>
        </is>
      </c>
      <c r="F2375" s="128" t="n">
        <v>46022</v>
      </c>
      <c r="G2375">
        <f>YEAR(F2375)</f>
        <v/>
      </c>
      <c r="H2375">
        <f>PROPER(TEXT(F2375,"mmmm"))</f>
        <v/>
      </c>
      <c r="I2375">
        <f>IF(OR(H2375="Enero",H2375="Febrero",H2375="Marzo",H2375="Abril",H2375="Mayo",H2375="Junio"),G2375&amp;"-1",IF(OR(H2375="Julio",H2375="Agosto",H2375="Septiembre",H2375="Octubre",H2375="Noviembre",H2375="Diciembre"),G2375&amp;"-2"))</f>
        <v/>
      </c>
      <c r="J2375" t="n">
        <v>100</v>
      </c>
      <c r="K2375" t="n">
        <v>200</v>
      </c>
      <c r="L2375" s="59">
        <f>IFERROR(IF(OR(J2375=0,K2375=""),"",IF(E2375="Positivo",MIN(MAX(K2375/J2375,0),1.0),MIN(MAX(J2375/K2375,0),1.0))),"")</f>
        <v/>
      </c>
      <c r="M2375" s="59">
        <f>IFERROR(IF(OR(J2375=0,K2375=""),"",IF(E2375="Positivo",MAX(K2375/J2375,0),MAX(J2375/K2375,0))),"")</f>
        <v/>
      </c>
      <c r="N2375" t="inlineStr">
        <is>
          <t>%</t>
        </is>
      </c>
      <c r="O2375" t="inlineStr">
        <is>
          <t>%</t>
        </is>
      </c>
      <c r="P2375" t="n">
        <v>0</v>
      </c>
      <c r="Q2375" t="n">
        <v>0</v>
      </c>
      <c r="R2375">
        <f>A2375&amp;"-"&amp;YEAR(F2375)&amp;"-"&amp;IF(LEN(MONTH(F2375))=1,"0"&amp;MONTH(F2375),MONTH(F2375))&amp;"-"&amp;IF(LEN(DAY(F2375))=1,"0"&amp;DAY(F2375),DAY(F2375))</f>
        <v/>
      </c>
      <c r="S2375" t="inlineStr"/>
    </row>
    <row r="2376">
      <c r="A2376" t="n">
        <v>422</v>
      </c>
      <c r="B2376" t="inlineStr">
        <is>
          <t>Total conversión</t>
        </is>
      </c>
      <c r="C2376" t="inlineStr">
        <is>
          <t>Mercadeo de programas académicos</t>
        </is>
      </c>
      <c r="D2376" t="inlineStr">
        <is>
          <t>Semestral</t>
        </is>
      </c>
      <c r="E2376" t="inlineStr">
        <is>
          <t>Positivo</t>
        </is>
      </c>
      <c r="F2376" s="128" t="n">
        <v>45838</v>
      </c>
      <c r="G2376">
        <f>YEAR(F2376)</f>
        <v/>
      </c>
      <c r="H2376">
        <f>PROPER(TEXT(F2376,"mmmm"))</f>
        <v/>
      </c>
      <c r="I2376">
        <f>IF(OR(H2376="Enero",H2376="Febrero",H2376="Marzo",H2376="Abril",H2376="Mayo",H2376="Junio"),G2376&amp;"-1",IF(OR(H2376="Julio",H2376="Agosto",H2376="Septiembre",H2376="Octubre",H2376="Noviembre",H2376="Diciembre"),G2376&amp;"-2"))</f>
        <v/>
      </c>
      <c r="J2376" t="n">
        <v>7.83</v>
      </c>
      <c r="K2376" t="n">
        <v>8.199999999999999</v>
      </c>
      <c r="L2376" s="59">
        <f>IFERROR(IF(OR(J2376=0,K2376=""),"",IF(E2376="Positivo",MIN(MAX(K2376/J2376,0),1.3),MIN(MAX(J2376/K2376,0),1.3))),"")</f>
        <v/>
      </c>
      <c r="M2376" s="59">
        <f>IFERROR(IF(OR(J2376=0,K2376=""),"",IF(E2376="Positivo",MAX(K2376/J2376,0),MAX(J2376/K2376,0))),"")</f>
        <v/>
      </c>
      <c r="N2376" t="inlineStr">
        <is>
          <t>%</t>
        </is>
      </c>
      <c r="O2376" t="inlineStr">
        <is>
          <t>%</t>
        </is>
      </c>
      <c r="P2376" t="n">
        <v>2</v>
      </c>
      <c r="Q2376" t="n">
        <v>2</v>
      </c>
      <c r="R2376">
        <f>A2376&amp;"-"&amp;YEAR(F2376)&amp;"-"&amp;IF(LEN(MONTH(F2376))=1,"0"&amp;MONTH(F2376),MONTH(F2376))&amp;"-"&amp;IF(LEN(DAY(F2376))=1,"0"&amp;DAY(F2376),DAY(F2376))</f>
        <v/>
      </c>
      <c r="S2376" t="inlineStr"/>
    </row>
    <row r="2377">
      <c r="A2377" t="n">
        <v>422</v>
      </c>
      <c r="B2377" t="inlineStr">
        <is>
          <t>Total conversión</t>
        </is>
      </c>
      <c r="C2377" t="inlineStr">
        <is>
          <t>Mercadeo de programas académicos</t>
        </is>
      </c>
      <c r="D2377" t="inlineStr">
        <is>
          <t>Semestral</t>
        </is>
      </c>
      <c r="E2377" t="inlineStr">
        <is>
          <t>Positivo</t>
        </is>
      </c>
      <c r="F2377" s="128" t="n">
        <v>46022</v>
      </c>
      <c r="G2377">
        <f>YEAR(F2377)</f>
        <v/>
      </c>
      <c r="H2377">
        <f>PROPER(TEXT(F2377,"mmmm"))</f>
        <v/>
      </c>
      <c r="I2377">
        <f>IF(OR(H2377="Enero",H2377="Febrero",H2377="Marzo",H2377="Abril",H2377="Mayo",H2377="Junio"),G2377&amp;"-1",IF(OR(H2377="Julio",H2377="Agosto",H2377="Septiembre",H2377="Octubre",H2377="Noviembre",H2377="Diciembre"),G2377&amp;"-2"))</f>
        <v/>
      </c>
      <c r="J2377" t="n">
        <v>7.68</v>
      </c>
      <c r="K2377" t="n">
        <v>7.87</v>
      </c>
      <c r="L2377" s="59">
        <f>IFERROR(IF(OR(J2377=0,K2377=""),"",IF(E2377="Positivo",MIN(MAX(K2377/J2377,0),1.3),MIN(MAX(J2377/K2377,0),1.3))),"")</f>
        <v/>
      </c>
      <c r="M2377" s="59">
        <f>IFERROR(IF(OR(J2377=0,K2377=""),"",IF(E2377="Positivo",MAX(K2377/J2377,0),MAX(J2377/K2377,0))),"")</f>
        <v/>
      </c>
      <c r="N2377" t="inlineStr">
        <is>
          <t>%</t>
        </is>
      </c>
      <c r="O2377" t="inlineStr">
        <is>
          <t>%</t>
        </is>
      </c>
      <c r="P2377" t="n">
        <v>2</v>
      </c>
      <c r="Q2377" t="n">
        <v>2</v>
      </c>
      <c r="R2377">
        <f>A2377&amp;"-"&amp;YEAR(F2377)&amp;"-"&amp;IF(LEN(MONTH(F2377))=1,"0"&amp;MONTH(F2377),MONTH(F2377))&amp;"-"&amp;IF(LEN(DAY(F2377))=1,"0"&amp;DAY(F2377),DAY(F2377))</f>
        <v/>
      </c>
      <c r="S2377" t="inlineStr"/>
    </row>
    <row r="2378">
      <c r="A2378" t="n">
        <v>423</v>
      </c>
      <c r="B2378" t="inlineStr">
        <is>
          <t>Brand equity</t>
        </is>
      </c>
      <c r="C2378" t="inlineStr">
        <is>
          <t>Mercadeo de programas académicos</t>
        </is>
      </c>
      <c r="D2378" t="inlineStr">
        <is>
          <t>Anual</t>
        </is>
      </c>
      <c r="E2378" t="inlineStr">
        <is>
          <t>Positivo</t>
        </is>
      </c>
      <c r="F2378" s="128" t="n">
        <v>46022</v>
      </c>
      <c r="G2378">
        <f>YEAR(F2378)</f>
        <v/>
      </c>
      <c r="H2378">
        <f>PROPER(TEXT(F2378,"mmmm"))</f>
        <v/>
      </c>
      <c r="I2378">
        <f>IF(OR(H2378="Enero",H2378="Febrero",H2378="Marzo",H2378="Abril",H2378="Mayo",H2378="Junio"),G2378&amp;"-1",IF(OR(H2378="Julio",H2378="Agosto",H2378="Septiembre",H2378="Octubre",H2378="Noviembre",H2378="Diciembre"),G2378&amp;"-2"))</f>
        <v/>
      </c>
      <c r="J2378" t="n">
        <v>12.3</v>
      </c>
      <c r="K2378" t="n">
        <v>15.1</v>
      </c>
      <c r="L2378" s="59">
        <f>IFERROR(IF(OR(J2378=0,K2378=""),"",IF(E2378="Positivo",MIN(MAX(K2378/J2378,0),1.3),MIN(MAX(J2378/K2378,0),1.3))),"")</f>
        <v/>
      </c>
      <c r="M2378" s="59">
        <f>IFERROR(IF(OR(J2378=0,K2378=""),"",IF(E2378="Positivo",MAX(K2378/J2378,0),MAX(J2378/K2378,0))),"")</f>
        <v/>
      </c>
      <c r="N2378" t="inlineStr">
        <is>
          <t>DEC</t>
        </is>
      </c>
      <c r="O2378" t="inlineStr">
        <is>
          <t>DEC</t>
        </is>
      </c>
      <c r="P2378" t="n">
        <v>1</v>
      </c>
      <c r="Q2378" t="n">
        <v>1</v>
      </c>
      <c r="R2378">
        <f>A2378&amp;"-"&amp;YEAR(F2378)&amp;"-"&amp;IF(LEN(MONTH(F2378))=1,"0"&amp;MONTH(F2378),MONTH(F2378))&amp;"-"&amp;IF(LEN(DAY(F2378))=1,"0"&amp;DAY(F2378),DAY(F2378))</f>
        <v/>
      </c>
      <c r="S2378" t="inlineStr"/>
    </row>
    <row r="2379">
      <c r="A2379" t="n">
        <v>424</v>
      </c>
      <c r="B2379" t="inlineStr">
        <is>
          <t>Conocimiento espontáneo</t>
        </is>
      </c>
      <c r="C2379" t="inlineStr">
        <is>
          <t>Mercadeo de programas académicos</t>
        </is>
      </c>
      <c r="D2379" t="inlineStr">
        <is>
          <t>Anual</t>
        </is>
      </c>
      <c r="E2379" t="inlineStr">
        <is>
          <t>Positivo</t>
        </is>
      </c>
      <c r="F2379" s="128" t="n">
        <v>46022</v>
      </c>
      <c r="G2379">
        <f>YEAR(F2379)</f>
        <v/>
      </c>
      <c r="H2379">
        <f>PROPER(TEXT(F2379,"mmmm"))</f>
        <v/>
      </c>
      <c r="I2379">
        <f>IF(OR(H2379="Enero",H2379="Febrero",H2379="Marzo",H2379="Abril",H2379="Mayo",H2379="Junio"),G2379&amp;"-1",IF(OR(H2379="Julio",H2379="Agosto",H2379="Septiembre",H2379="Octubre",H2379="Noviembre",H2379="Diciembre"),G2379&amp;"-2"))</f>
        <v/>
      </c>
      <c r="J2379" t="n">
        <v>9</v>
      </c>
      <c r="K2379" t="n">
        <v>11</v>
      </c>
      <c r="L2379" s="59">
        <f>IFERROR(IF(OR(J2379=0,K2379=""),"",IF(E2379="Positivo",MIN(MAX(K2379/J2379,0),1.3),MIN(MAX(J2379/K2379,0),1.3))),"")</f>
        <v/>
      </c>
      <c r="M2379" s="59">
        <f>IFERROR(IF(OR(J2379=0,K2379=""),"",IF(E2379="Positivo",MAX(K2379/J2379,0),MAX(J2379/K2379,0))),"")</f>
        <v/>
      </c>
      <c r="N2379" t="inlineStr">
        <is>
          <t>ENT</t>
        </is>
      </c>
      <c r="O2379" t="inlineStr">
        <is>
          <t>ENT</t>
        </is>
      </c>
      <c r="P2379" t="n">
        <v>0</v>
      </c>
      <c r="Q2379" t="n">
        <v>0</v>
      </c>
      <c r="R2379">
        <f>A2379&amp;"-"&amp;YEAR(F2379)&amp;"-"&amp;IF(LEN(MONTH(F2379))=1,"0"&amp;MONTH(F2379),MONTH(F2379))&amp;"-"&amp;IF(LEN(DAY(F2379))=1,"0"&amp;DAY(F2379),DAY(F2379))</f>
        <v/>
      </c>
      <c r="S2379" t="inlineStr"/>
    </row>
    <row r="2380">
      <c r="A2380" t="n">
        <v>427</v>
      </c>
      <c r="B2380" t="inlineStr">
        <is>
          <t>Consumo de Agua per Cápita Semestral</t>
        </is>
      </c>
      <c r="C2380" t="inlineStr">
        <is>
          <t>GESTIÓN AMBIENTAL</t>
        </is>
      </c>
      <c r="D2380" t="inlineStr">
        <is>
          <t>Semestral</t>
        </is>
      </c>
      <c r="E2380" t="inlineStr">
        <is>
          <t>Negativo</t>
        </is>
      </c>
      <c r="F2380" s="128" t="n">
        <v>46022</v>
      </c>
      <c r="G2380">
        <f>YEAR(F2380)</f>
        <v/>
      </c>
      <c r="H2380">
        <f>PROPER(TEXT(F2380,"mmmm"))</f>
        <v/>
      </c>
      <c r="I2380">
        <f>IF(OR(H2380="Enero",H2380="Febrero",H2380="Marzo",H2380="Abril",H2380="Mayo",H2380="Junio"),G2380&amp;"-1",IF(OR(H2380="Julio",H2380="Agosto",H2380="Septiembre",H2380="Octubre",H2380="Noviembre",H2380="Diciembre"),G2380&amp;"-2"))</f>
        <v/>
      </c>
      <c r="J2380" t="n">
        <v>0.1916666666666667</v>
      </c>
      <c r="K2380" t="n">
        <v>9026</v>
      </c>
      <c r="L2380" s="59">
        <f>IFERROR(IF(OR(J2380=0,K2380=""),"",IF(E2380="Positivo",MIN(MAX(K2380/J2380,0),1.3),MIN(MAX(J2380/K2380,0),1.3))),"")</f>
        <v/>
      </c>
      <c r="M2380" s="59">
        <f>IFERROR(IF(OR(J2380=0,K2380=""),"",IF(E2380="Positivo",MAX(K2380/J2380,0),MAX(J2380/K2380,0))),"")</f>
        <v/>
      </c>
      <c r="N2380" t="inlineStr">
        <is>
          <t>DEC</t>
        </is>
      </c>
      <c r="O2380" t="inlineStr">
        <is>
          <t>DEC</t>
        </is>
      </c>
      <c r="P2380" t="n">
        <v>2</v>
      </c>
      <c r="Q2380" t="n">
        <v>2</v>
      </c>
      <c r="R2380">
        <f>A2380&amp;"-"&amp;YEAR(F2380)&amp;"-"&amp;IF(LEN(MONTH(F2380))=1,"0"&amp;MONTH(F2380),MONTH(F2380))&amp;"-"&amp;IF(LEN(DAY(F2380))=1,"0"&amp;DAY(F2380),DAY(F2380))</f>
        <v/>
      </c>
      <c r="S2380" t="inlineStr"/>
    </row>
    <row r="2381">
      <c r="A2381" t="n">
        <v>428</v>
      </c>
      <c r="B2381" t="inlineStr">
        <is>
          <t>Consumo de Energía Eléctrica per Cápita Semestral</t>
        </is>
      </c>
      <c r="C2381" t="inlineStr">
        <is>
          <t>GESTIÓN AMBIENTAL</t>
        </is>
      </c>
      <c r="D2381" t="inlineStr">
        <is>
          <t>Semestral</t>
        </is>
      </c>
      <c r="E2381" t="inlineStr">
        <is>
          <t>Negativo</t>
        </is>
      </c>
      <c r="F2381" s="128" t="n">
        <v>46022</v>
      </c>
      <c r="G2381">
        <f>YEAR(F2381)</f>
        <v/>
      </c>
      <c r="H2381">
        <f>PROPER(TEXT(F2381,"mmmm"))</f>
        <v/>
      </c>
      <c r="I2381">
        <f>IF(OR(H2381="Enero",H2381="Febrero",H2381="Marzo",H2381="Abril",H2381="Mayo",H2381="Junio"),G2381&amp;"-1",IF(OR(H2381="Julio",H2381="Agosto",H2381="Septiembre",H2381="Octubre",H2381="Noviembre",H2381="Diciembre"),G2381&amp;"-2"))</f>
        <v/>
      </c>
      <c r="J2381" t="n">
        <v>11.16666666666667</v>
      </c>
      <c r="K2381" t="n">
        <v>148078.2333333333</v>
      </c>
      <c r="L2381" s="59">
        <f>IFERROR(IF(OR(J2381=0,K2381=""),"",IF(E2381="Positivo",MIN(MAX(K2381/J2381,0),1.3),MIN(MAX(J2381/K2381,0),1.3))),"")</f>
        <v/>
      </c>
      <c r="M2381" s="59">
        <f>IFERROR(IF(OR(J2381=0,K2381=""),"",IF(E2381="Positivo",MAX(K2381/J2381,0),MAX(J2381/K2381,0))),"")</f>
        <v/>
      </c>
      <c r="N2381" t="inlineStr">
        <is>
          <t>kWh</t>
        </is>
      </c>
      <c r="O2381" t="inlineStr">
        <is>
          <t>kWh</t>
        </is>
      </c>
      <c r="P2381" t="n">
        <v>0</v>
      </c>
      <c r="Q2381" t="n">
        <v>1</v>
      </c>
      <c r="R2381">
        <f>A2381&amp;"-"&amp;YEAR(F2381)&amp;"-"&amp;IF(LEN(MONTH(F2381))=1,"0"&amp;MONTH(F2381),MONTH(F2381))&amp;"-"&amp;IF(LEN(DAY(F2381))=1,"0"&amp;DAY(F2381),DAY(F2381))</f>
        <v/>
      </c>
      <c r="S2381" t="inlineStr"/>
    </row>
    <row r="2382">
      <c r="A2382" t="n">
        <v>429</v>
      </c>
      <c r="B2382" t="inlineStr">
        <is>
          <t>Generación de Residuos Sólidos per Cápita Semestral</t>
        </is>
      </c>
      <c r="C2382" t="inlineStr">
        <is>
          <t>GESTIÓN AMBIENTAL</t>
        </is>
      </c>
      <c r="D2382" t="inlineStr">
        <is>
          <t>Semestral</t>
        </is>
      </c>
      <c r="E2382" t="inlineStr">
        <is>
          <t>Negativo</t>
        </is>
      </c>
      <c r="F2382" s="128" t="n">
        <v>46022</v>
      </c>
      <c r="G2382">
        <f>YEAR(F2382)</f>
        <v/>
      </c>
      <c r="H2382">
        <f>PROPER(TEXT(F2382,"mmmm"))</f>
        <v/>
      </c>
      <c r="I2382">
        <f>IF(OR(H2382="Enero",H2382="Febrero",H2382="Marzo",H2382="Abril",H2382="Mayo",H2382="Junio"),G2382&amp;"-1",IF(OR(H2382="Julio",H2382="Agosto",H2382="Septiembre",H2382="Octubre",H2382="Noviembre",H2382="Diciembre"),G2382&amp;"-2"))</f>
        <v/>
      </c>
      <c r="J2382" t="n">
        <v>0.5783333333333334</v>
      </c>
      <c r="K2382" t="n">
        <v>11897.56833333333</v>
      </c>
      <c r="L2382" s="59">
        <f>IFERROR(IF(OR(J2382=0,K2382=""),"",IF(E2382="Positivo",MIN(MAX(K2382/J2382,0),1.3),MIN(MAX(J2382/K2382,0),1.3))),"")</f>
        <v/>
      </c>
      <c r="M2382" s="59">
        <f>IFERROR(IF(OR(J2382=0,K2382=""),"",IF(E2382="Positivo",MAX(K2382/J2382,0),MAX(J2382/K2382,0))),"")</f>
        <v/>
      </c>
      <c r="N2382" t="inlineStr">
        <is>
          <t>DEC</t>
        </is>
      </c>
      <c r="O2382" t="inlineStr">
        <is>
          <t>DEC</t>
        </is>
      </c>
      <c r="P2382" t="n">
        <v>2</v>
      </c>
      <c r="Q2382" t="n">
        <v>2</v>
      </c>
      <c r="R2382">
        <f>A2382&amp;"-"&amp;YEAR(F2382)&amp;"-"&amp;IF(LEN(MONTH(F2382))=1,"0"&amp;MONTH(F2382),MONTH(F2382))&amp;"-"&amp;IF(LEN(DAY(F2382))=1,"0"&amp;DAY(F2382),DAY(F2382))</f>
        <v/>
      </c>
      <c r="S2382" t="inlineStr"/>
    </row>
    <row r="2383">
      <c r="A2383" t="n">
        <v>430</v>
      </c>
      <c r="B2383" t="inlineStr">
        <is>
          <t>Cumplimiento ingresos por matriculas</t>
        </is>
      </c>
      <c r="C2383" t="inlineStr">
        <is>
          <t>Planeación Financiera</t>
        </is>
      </c>
      <c r="D2383" t="inlineStr">
        <is>
          <t>Semestral</t>
        </is>
      </c>
      <c r="E2383" t="inlineStr">
        <is>
          <t>Positivo</t>
        </is>
      </c>
      <c r="F2383" s="128" t="n">
        <v>46022</v>
      </c>
      <c r="G2383">
        <f>YEAR(F2383)</f>
        <v/>
      </c>
      <c r="H2383">
        <f>PROPER(TEXT(F2383,"mmmm"))</f>
        <v/>
      </c>
      <c r="I2383">
        <f>IF(OR(H2383="Enero",H2383="Febrero",H2383="Marzo",H2383="Abril",H2383="Mayo",H2383="Junio"),G2383&amp;"-1",IF(OR(H2383="Julio",H2383="Agosto",H2383="Septiembre",H2383="Octubre",H2383="Noviembre",H2383="Diciembre"),G2383&amp;"-2"))</f>
        <v/>
      </c>
      <c r="J2383" t="n">
        <v>380</v>
      </c>
      <c r="K2383" t="n">
        <v>301346573963</v>
      </c>
      <c r="L2383" s="59">
        <f>IFERROR(IF(OR(J2383=0,K2383=""),"",IF(E2383="Positivo",MIN(MAX(K2383/J2383,0),1.3),MIN(MAX(J2383/K2383,0),1.3))),"")</f>
        <v/>
      </c>
      <c r="M2383" s="59">
        <f>IFERROR(IF(OR(J2383=0,K2383=""),"",IF(E2383="Positivo",MAX(K2383/J2383,0),MAX(J2383/K2383,0))),"")</f>
        <v/>
      </c>
      <c r="N2383" t="inlineStr">
        <is>
          <t>%</t>
        </is>
      </c>
      <c r="O2383" t="inlineStr">
        <is>
          <t>%</t>
        </is>
      </c>
      <c r="P2383" t="n">
        <v>0</v>
      </c>
      <c r="Q2383" t="n">
        <v>0</v>
      </c>
      <c r="R2383">
        <f>A2383&amp;"-"&amp;YEAR(F2383)&amp;"-"&amp;IF(LEN(MONTH(F2383))=1,"0"&amp;MONTH(F2383),MONTH(F2383))&amp;"-"&amp;IF(LEN(DAY(F2383))=1,"0"&amp;DAY(F2383),DAY(F2383))</f>
        <v/>
      </c>
      <c r="S2383" t="inlineStr"/>
    </row>
    <row r="2384">
      <c r="A2384" t="n">
        <v>431</v>
      </c>
      <c r="B2384" t="inlineStr">
        <is>
          <t>Gestión de casos de salud que impactan a los colaboradores</t>
        </is>
      </c>
      <c r="C2384" t="inlineStr">
        <is>
          <t>GESTIÓN DE SEGURIDAD Y SALUD EN EL TRABAJO</t>
        </is>
      </c>
      <c r="D2384" t="inlineStr">
        <is>
          <t>Trimestral</t>
        </is>
      </c>
      <c r="E2384" t="inlineStr">
        <is>
          <t>Positivo</t>
        </is>
      </c>
      <c r="F2384" s="128" t="n">
        <v>45930</v>
      </c>
      <c r="G2384">
        <f>YEAR(F2384)</f>
        <v/>
      </c>
      <c r="H2384">
        <f>PROPER(TEXT(F2384,"mmmm"))</f>
        <v/>
      </c>
      <c r="I2384">
        <f>IF(OR(H2384="Enero",H2384="Febrero",H2384="Marzo",H2384="Abril",H2384="Mayo",H2384="Junio"),G2384&amp;"-1",IF(OR(H2384="Julio",H2384="Agosto",H2384="Septiembre",H2384="Octubre",H2384="Noviembre",H2384="Diciembre"),G2384&amp;"-2"))</f>
        <v/>
      </c>
      <c r="J2384" t="n">
        <v>50</v>
      </c>
      <c r="K2384" t="n">
        <v>50</v>
      </c>
      <c r="L2384" s="59">
        <f>IFERROR(IF(OR(J2384=0,K2384=""),"",IF(E2384="Positivo",MIN(MAX(K2384/J2384,0),1.3),MIN(MAX(J2384/K2384,0),1.3))),"")</f>
        <v/>
      </c>
      <c r="M2384" s="59">
        <f>IFERROR(IF(OR(J2384=0,K2384=""),"",IF(E2384="Positivo",MAX(K2384/J2384,0),MAX(J2384/K2384,0))),"")</f>
        <v/>
      </c>
      <c r="N2384" t="inlineStr">
        <is>
          <t>%</t>
        </is>
      </c>
      <c r="O2384" t="inlineStr">
        <is>
          <t>%</t>
        </is>
      </c>
      <c r="P2384" t="n">
        <v>0</v>
      </c>
      <c r="Q2384" t="n">
        <v>0</v>
      </c>
      <c r="R2384">
        <f>A2384&amp;"-"&amp;YEAR(F2384)&amp;"-"&amp;IF(LEN(MONTH(F2384))=1,"0"&amp;MONTH(F2384),MONTH(F2384))&amp;"-"&amp;IF(LEN(DAY(F2384))=1,"0"&amp;DAY(F2384),DAY(F2384))</f>
        <v/>
      </c>
      <c r="S2384" t="inlineStr"/>
    </row>
    <row r="2385">
      <c r="A2385" t="n">
        <v>431</v>
      </c>
      <c r="B2385" t="inlineStr">
        <is>
          <t>Gestión de casos de salud que impactan a los colaboradores</t>
        </is>
      </c>
      <c r="C2385" t="inlineStr">
        <is>
          <t>GESTIÓN DE SEGURIDAD Y SALUD EN EL TRABAJO</t>
        </is>
      </c>
      <c r="D2385" t="inlineStr">
        <is>
          <t>Trimestral</t>
        </is>
      </c>
      <c r="E2385" t="inlineStr">
        <is>
          <t>Positivo</t>
        </is>
      </c>
      <c r="F2385" s="128" t="n">
        <v>46022</v>
      </c>
      <c r="G2385">
        <f>YEAR(F2385)</f>
        <v/>
      </c>
      <c r="H2385">
        <f>PROPER(TEXT(F2385,"mmmm"))</f>
        <v/>
      </c>
      <c r="I2385">
        <f>IF(OR(H2385="Enero",H2385="Febrero",H2385="Marzo",H2385="Abril",H2385="Mayo",H2385="Junio"),G2385&amp;"-1",IF(OR(H2385="Julio",H2385="Agosto",H2385="Septiembre",H2385="Octubre",H2385="Noviembre",H2385="Diciembre"),G2385&amp;"-2"))</f>
        <v/>
      </c>
      <c r="J2385" t="n">
        <v>55</v>
      </c>
      <c r="K2385" t="n">
        <v>55</v>
      </c>
      <c r="L2385" s="59">
        <f>IFERROR(IF(OR(J2385=0,K2385=""),"",IF(E2385="Positivo",MIN(MAX(K2385/J2385,0),1.3),MIN(MAX(J2385/K2385,0),1.3))),"")</f>
        <v/>
      </c>
      <c r="M2385" s="59">
        <f>IFERROR(IF(OR(J2385=0,K2385=""),"",IF(E2385="Positivo",MAX(K2385/J2385,0),MAX(J2385/K2385,0))),"")</f>
        <v/>
      </c>
      <c r="N2385" t="inlineStr">
        <is>
          <t>%</t>
        </is>
      </c>
      <c r="O2385" t="inlineStr">
        <is>
          <t>%</t>
        </is>
      </c>
      <c r="P2385" t="n">
        <v>0</v>
      </c>
      <c r="Q2385" t="n">
        <v>0</v>
      </c>
      <c r="R2385">
        <f>A2385&amp;"-"&amp;YEAR(F2385)&amp;"-"&amp;IF(LEN(MONTH(F2385))=1,"0"&amp;MONTH(F2385),MONTH(F2385))&amp;"-"&amp;IF(LEN(DAY(F2385))=1,"0"&amp;DAY(F2385),DAY(F2385))</f>
        <v/>
      </c>
      <c r="S2385" t="inlineStr"/>
    </row>
    <row r="2386">
      <c r="A2386" t="n">
        <v>432</v>
      </c>
      <c r="B2386" t="inlineStr">
        <is>
          <t>Intervención a la gestión del riesgo de los colaboradores</t>
        </is>
      </c>
      <c r="C2386" t="inlineStr">
        <is>
          <t>GESTIÓN DE SEGURIDAD Y SALUD EN EL TRABAJO</t>
        </is>
      </c>
      <c r="D2386" t="inlineStr">
        <is>
          <t>Trimestral</t>
        </is>
      </c>
      <c r="E2386" t="inlineStr">
        <is>
          <t>Positivo</t>
        </is>
      </c>
      <c r="F2386" s="128" t="n">
        <v>45930</v>
      </c>
      <c r="G2386">
        <f>YEAR(F2386)</f>
        <v/>
      </c>
      <c r="H2386">
        <f>PROPER(TEXT(F2386,"mmmm"))</f>
        <v/>
      </c>
      <c r="I2386">
        <f>IF(OR(H2386="Enero",H2386="Febrero",H2386="Marzo",H2386="Abril",H2386="Mayo",H2386="Junio"),G2386&amp;"-1",IF(OR(H2386="Julio",H2386="Agosto",H2386="Septiembre",H2386="Octubre",H2386="Noviembre",H2386="Diciembre"),G2386&amp;"-2"))</f>
        <v/>
      </c>
      <c r="J2386" t="n">
        <v>90</v>
      </c>
      <c r="K2386" t="n">
        <v>100</v>
      </c>
      <c r="L2386" s="59">
        <f>IFERROR(IF(OR(J2386=0,K2386=""),"",IF(E2386="Positivo",MIN(MAX(K2386/J2386,0),1.3),MIN(MAX(J2386/K2386,0),1.3))),"")</f>
        <v/>
      </c>
      <c r="M2386" s="59">
        <f>IFERROR(IF(OR(J2386=0,K2386=""),"",IF(E2386="Positivo",MAX(K2386/J2386,0),MAX(J2386/K2386,0))),"")</f>
        <v/>
      </c>
      <c r="N2386" t="inlineStr">
        <is>
          <t>%</t>
        </is>
      </c>
      <c r="O2386" t="inlineStr">
        <is>
          <t>%</t>
        </is>
      </c>
      <c r="P2386" t="n">
        <v>0</v>
      </c>
      <c r="Q2386" t="n">
        <v>0</v>
      </c>
      <c r="R2386">
        <f>A2386&amp;"-"&amp;YEAR(F2386)&amp;"-"&amp;IF(LEN(MONTH(F2386))=1,"0"&amp;MONTH(F2386),MONTH(F2386))&amp;"-"&amp;IF(LEN(DAY(F2386))=1,"0"&amp;DAY(F2386),DAY(F2386))</f>
        <v/>
      </c>
      <c r="S2386" t="inlineStr"/>
    </row>
    <row r="2387">
      <c r="A2387" t="n">
        <v>432</v>
      </c>
      <c r="B2387" t="inlineStr">
        <is>
          <t>Intervención a la gestión del riesgo de los colaboradores</t>
        </is>
      </c>
      <c r="C2387" t="inlineStr">
        <is>
          <t>GESTIÓN DE SEGURIDAD Y SALUD EN EL TRABAJO</t>
        </is>
      </c>
      <c r="D2387" t="inlineStr">
        <is>
          <t>Trimestral</t>
        </is>
      </c>
      <c r="E2387" t="inlineStr">
        <is>
          <t>Positivo</t>
        </is>
      </c>
      <c r="F2387" s="128" t="n">
        <v>46022</v>
      </c>
      <c r="G2387">
        <f>YEAR(F2387)</f>
        <v/>
      </c>
      <c r="H2387">
        <f>PROPER(TEXT(F2387,"mmmm"))</f>
        <v/>
      </c>
      <c r="I2387">
        <f>IF(OR(H2387="Enero",H2387="Febrero",H2387="Marzo",H2387="Abril",H2387="Mayo",H2387="Junio"),G2387&amp;"-1",IF(OR(H2387="Julio",H2387="Agosto",H2387="Septiembre",H2387="Octubre",H2387="Noviembre",H2387="Diciembre"),G2387&amp;"-2"))</f>
        <v/>
      </c>
      <c r="J2387" t="n">
        <v>90</v>
      </c>
      <c r="K2387" t="n">
        <v>100</v>
      </c>
      <c r="L2387" s="59">
        <f>IFERROR(IF(OR(J2387=0,K2387=""),"",IF(E2387="Positivo",MIN(MAX(K2387/J2387,0),1.3),MIN(MAX(J2387/K2387,0),1.3))),"")</f>
        <v/>
      </c>
      <c r="M2387" s="59">
        <f>IFERROR(IF(OR(J2387=0,K2387=""),"",IF(E2387="Positivo",MAX(K2387/J2387,0),MAX(J2387/K2387,0))),"")</f>
        <v/>
      </c>
      <c r="N2387" t="inlineStr">
        <is>
          <t>%</t>
        </is>
      </c>
      <c r="O2387" t="inlineStr">
        <is>
          <t>%</t>
        </is>
      </c>
      <c r="P2387" t="n">
        <v>0</v>
      </c>
      <c r="Q2387" t="n">
        <v>0</v>
      </c>
      <c r="R2387">
        <f>A2387&amp;"-"&amp;YEAR(F2387)&amp;"-"&amp;IF(LEN(MONTH(F2387))=1,"0"&amp;MONTH(F2387),MONTH(F2387))&amp;"-"&amp;IF(LEN(DAY(F2387))=1,"0"&amp;DAY(F2387),DAY(F2387))</f>
        <v/>
      </c>
      <c r="S2387" t="inlineStr"/>
    </row>
    <row r="2388">
      <c r="A2388" t="n">
        <v>433</v>
      </c>
      <c r="B2388" t="inlineStr">
        <is>
          <t>Generación de Residuos Peligrosos per Cápita Semestral</t>
        </is>
      </c>
      <c r="C2388" t="inlineStr">
        <is>
          <t>GESTIÓN AMBIENTAL</t>
        </is>
      </c>
      <c r="D2388" t="inlineStr">
        <is>
          <t>Semestral</t>
        </is>
      </c>
      <c r="E2388" t="inlineStr">
        <is>
          <t>Negativo</t>
        </is>
      </c>
      <c r="F2388" s="128" t="n">
        <v>46022</v>
      </c>
      <c r="G2388">
        <f>YEAR(F2388)</f>
        <v/>
      </c>
      <c r="H2388">
        <f>PROPER(TEXT(F2388,"mmmm"))</f>
        <v/>
      </c>
      <c r="I2388">
        <f>IF(OR(H2388="Enero",H2388="Febrero",H2388="Marzo",H2388="Abril",H2388="Mayo",H2388="Junio"),G2388&amp;"-1",IF(OR(H2388="Julio",H2388="Agosto",H2388="Septiembre",H2388="Octubre",H2388="Noviembre",H2388="Diciembre"),G2388&amp;"-2"))</f>
        <v/>
      </c>
      <c r="J2388" t="n">
        <v>0.05833333333333334</v>
      </c>
      <c r="K2388" t="n">
        <v>9164.448333333334</v>
      </c>
      <c r="L2388" s="59">
        <f>IFERROR(IF(OR(J2388=0,K2388=""),"",IF(E2388="Positivo",MIN(MAX(K2388/J2388,0),1.3),MIN(MAX(J2388/K2388,0),1.3))),"")</f>
        <v/>
      </c>
      <c r="M2388" s="59">
        <f>IFERROR(IF(OR(J2388=0,K2388=""),"",IF(E2388="Positivo",MAX(K2388/J2388,0),MAX(J2388/K2388,0))),"")</f>
        <v/>
      </c>
      <c r="N2388" t="inlineStr">
        <is>
          <t>DEC</t>
        </is>
      </c>
      <c r="O2388" t="inlineStr">
        <is>
          <t>DEC</t>
        </is>
      </c>
      <c r="P2388" t="n">
        <v>2</v>
      </c>
      <c r="Q2388" t="n">
        <v>2</v>
      </c>
      <c r="R2388">
        <f>A2388&amp;"-"&amp;YEAR(F2388)&amp;"-"&amp;IF(LEN(MONTH(F2388))=1,"0"&amp;MONTH(F2388),MONTH(F2388))&amp;"-"&amp;IF(LEN(DAY(F2388))=1,"0"&amp;DAY(F2388),DAY(F2388))</f>
        <v/>
      </c>
      <c r="S2388" t="inlineStr"/>
    </row>
    <row r="2389">
      <c r="A2389" t="n">
        <v>434</v>
      </c>
      <c r="B2389" t="inlineStr">
        <is>
          <t>Generación de Residuos Peligrosos Mensual</t>
        </is>
      </c>
      <c r="C2389" t="inlineStr">
        <is>
          <t>GESTIÓN AMBIENTAL</t>
        </is>
      </c>
      <c r="D2389" t="inlineStr">
        <is>
          <t>Mensual</t>
        </is>
      </c>
      <c r="E2389" t="inlineStr">
        <is>
          <t>Negativo</t>
        </is>
      </c>
      <c r="F2389" s="128" t="n">
        <v>44957</v>
      </c>
      <c r="G2389">
        <f>YEAR(F2389)</f>
        <v/>
      </c>
      <c r="H2389">
        <f>PROPER(TEXT(F2389,"mmmm"))</f>
        <v/>
      </c>
      <c r="I2389">
        <f>IF(OR(H2389="Enero",H2389="Febrero",H2389="Marzo",H2389="Abril",H2389="Mayo",H2389="Junio"),G2389&amp;"-1",IF(OR(H2389="Julio",H2389="Agosto",H2389="Septiembre",H2389="Octubre",H2389="Noviembre",H2389="Diciembre"),G2389&amp;"-2"))</f>
        <v/>
      </c>
      <c r="J2389" t="n">
        <v>1200</v>
      </c>
      <c r="K2389" t="n">
        <v>7</v>
      </c>
      <c r="L2389" s="59">
        <f>IFERROR(IF(OR(J2389=0,K2389=""),"",IF(E2389="Positivo",MIN(MAX(K2389/J2389,0),1.3),MIN(MAX(J2389/K2389,0),1.3))),"")</f>
        <v/>
      </c>
      <c r="M2389" s="59">
        <f>IFERROR(IF(OR(J2389=0,K2389=""),"",IF(E2389="Positivo",MAX(K2389/J2389,0),MAX(J2389/K2389,0))),"")</f>
        <v/>
      </c>
      <c r="N2389" t="inlineStr">
        <is>
          <t>Kg</t>
        </is>
      </c>
      <c r="O2389" t="inlineStr">
        <is>
          <t>Kg</t>
        </is>
      </c>
      <c r="P2389" t="n">
        <v>0</v>
      </c>
      <c r="Q2389" t="n">
        <v>0</v>
      </c>
      <c r="R2389">
        <f>A2389&amp;"-"&amp;YEAR(F2389)&amp;"-"&amp;IF(LEN(MONTH(F2389))=1,"0"&amp;MONTH(F2389),MONTH(F2389))&amp;"-"&amp;IF(LEN(DAY(F2389))=1,"0"&amp;DAY(F2389),DAY(F2389))</f>
        <v/>
      </c>
      <c r="S2389" t="inlineStr"/>
    </row>
    <row r="2390">
      <c r="A2390" t="n">
        <v>434</v>
      </c>
      <c r="B2390" t="inlineStr">
        <is>
          <t>Generación de Residuos Peligrosos Mensual</t>
        </is>
      </c>
      <c r="C2390" t="inlineStr">
        <is>
          <t>GESTIÓN AMBIENTAL</t>
        </is>
      </c>
      <c r="D2390" t="inlineStr">
        <is>
          <t>Mensual</t>
        </is>
      </c>
      <c r="E2390" t="inlineStr">
        <is>
          <t>Negativo</t>
        </is>
      </c>
      <c r="F2390" s="128" t="n">
        <v>44985</v>
      </c>
      <c r="G2390">
        <f>YEAR(F2390)</f>
        <v/>
      </c>
      <c r="H2390">
        <f>PROPER(TEXT(F2390,"mmmm"))</f>
        <v/>
      </c>
      <c r="I2390">
        <f>IF(OR(H2390="Enero",H2390="Febrero",H2390="Marzo",H2390="Abril",H2390="Mayo",H2390="Junio"),G2390&amp;"-1",IF(OR(H2390="Julio",H2390="Agosto",H2390="Septiembre",H2390="Octubre",H2390="Noviembre",H2390="Diciembre"),G2390&amp;"-2"))</f>
        <v/>
      </c>
      <c r="J2390" t="n">
        <v>200</v>
      </c>
      <c r="K2390" t="n">
        <v>0</v>
      </c>
      <c r="L2390" s="59">
        <f>IFERROR(IF(OR(J2390=0,K2390=""),"",IF(E2390="Positivo",MIN(MAX(K2390/J2390,0),1.3),MIN(MAX(J2390/K2390,0),1.3))),"")</f>
        <v/>
      </c>
      <c r="M2390" s="59">
        <f>IFERROR(IF(OR(J2390=0,K2390=""),"",IF(E2390="Positivo",MAX(K2390/J2390,0),MAX(J2390/K2390,0))),"")</f>
        <v/>
      </c>
      <c r="N2390" t="inlineStr">
        <is>
          <t>Kg</t>
        </is>
      </c>
      <c r="O2390" t="inlineStr">
        <is>
          <t>Kg</t>
        </is>
      </c>
      <c r="P2390" t="n">
        <v>0</v>
      </c>
      <c r="Q2390" t="n">
        <v>0</v>
      </c>
      <c r="R2390">
        <f>A2390&amp;"-"&amp;YEAR(F2390)&amp;"-"&amp;IF(LEN(MONTH(F2390))=1,"0"&amp;MONTH(F2390),MONTH(F2390))&amp;"-"&amp;IF(LEN(DAY(F2390))=1,"0"&amp;DAY(F2390),DAY(F2390))</f>
        <v/>
      </c>
      <c r="S2390" t="inlineStr"/>
    </row>
    <row r="2391">
      <c r="A2391" t="n">
        <v>434</v>
      </c>
      <c r="B2391" t="inlineStr">
        <is>
          <t>Generación de Residuos Peligrosos Mensual</t>
        </is>
      </c>
      <c r="C2391" t="inlineStr">
        <is>
          <t>GESTIÓN AMBIENTAL</t>
        </is>
      </c>
      <c r="D2391" t="inlineStr">
        <is>
          <t>Mensual</t>
        </is>
      </c>
      <c r="E2391" t="inlineStr">
        <is>
          <t>Negativo</t>
        </is>
      </c>
      <c r="F2391" s="128" t="n">
        <v>45016</v>
      </c>
      <c r="G2391">
        <f>YEAR(F2391)</f>
        <v/>
      </c>
      <c r="H2391">
        <f>PROPER(TEXT(F2391,"mmmm"))</f>
        <v/>
      </c>
      <c r="I2391">
        <f>IF(OR(H2391="Enero",H2391="Febrero",H2391="Marzo",H2391="Abril",H2391="Mayo",H2391="Junio"),G2391&amp;"-1",IF(OR(H2391="Julio",H2391="Agosto",H2391="Septiembre",H2391="Octubre",H2391="Noviembre",H2391="Diciembre"),G2391&amp;"-2"))</f>
        <v/>
      </c>
      <c r="J2391" t="n">
        <v>1200</v>
      </c>
      <c r="K2391" t="n">
        <v>1</v>
      </c>
      <c r="L2391" s="59">
        <f>IFERROR(IF(OR(J2391=0,K2391=""),"",IF(E2391="Positivo",MIN(MAX(K2391/J2391,0),1.3),MIN(MAX(J2391/K2391,0),1.3))),"")</f>
        <v/>
      </c>
      <c r="M2391" s="59">
        <f>IFERROR(IF(OR(J2391=0,K2391=""),"",IF(E2391="Positivo",MAX(K2391/J2391,0),MAX(J2391/K2391,0))),"")</f>
        <v/>
      </c>
      <c r="N2391" t="inlineStr">
        <is>
          <t>Kg</t>
        </is>
      </c>
      <c r="O2391" t="inlineStr">
        <is>
          <t>Kg</t>
        </is>
      </c>
      <c r="P2391" t="n">
        <v>0</v>
      </c>
      <c r="Q2391" t="n">
        <v>0</v>
      </c>
      <c r="R2391">
        <f>A2391&amp;"-"&amp;YEAR(F2391)&amp;"-"&amp;IF(LEN(MONTH(F2391))=1,"0"&amp;MONTH(F2391),MONTH(F2391))&amp;"-"&amp;IF(LEN(DAY(F2391))=1,"0"&amp;DAY(F2391),DAY(F2391))</f>
        <v/>
      </c>
      <c r="S2391" t="inlineStr"/>
    </row>
    <row r="2392">
      <c r="A2392" t="n">
        <v>434</v>
      </c>
      <c r="B2392" t="inlineStr">
        <is>
          <t>Generación de Residuos Peligrosos Mensual</t>
        </is>
      </c>
      <c r="C2392" t="inlineStr">
        <is>
          <t>GESTIÓN AMBIENTAL</t>
        </is>
      </c>
      <c r="D2392" t="inlineStr">
        <is>
          <t>Mensual</t>
        </is>
      </c>
      <c r="E2392" t="inlineStr">
        <is>
          <t>Negativo</t>
        </is>
      </c>
      <c r="F2392" s="128" t="n">
        <v>45046</v>
      </c>
      <c r="G2392">
        <f>YEAR(F2392)</f>
        <v/>
      </c>
      <c r="H2392">
        <f>PROPER(TEXT(F2392,"mmmm"))</f>
        <v/>
      </c>
      <c r="I2392">
        <f>IF(OR(H2392="Enero",H2392="Febrero",H2392="Marzo",H2392="Abril",H2392="Mayo",H2392="Junio"),G2392&amp;"-1",IF(OR(H2392="Julio",H2392="Agosto",H2392="Septiembre",H2392="Octubre",H2392="Noviembre",H2392="Diciembre"),G2392&amp;"-2"))</f>
        <v/>
      </c>
      <c r="J2392" t="n">
        <v>1200</v>
      </c>
      <c r="K2392" t="n">
        <v>0.8</v>
      </c>
      <c r="L2392" s="59">
        <f>IFERROR(IF(OR(J2392=0,K2392=""),"",IF(E2392="Positivo",MIN(MAX(K2392/J2392,0),1.3),MIN(MAX(J2392/K2392,0),1.3))),"")</f>
        <v/>
      </c>
      <c r="M2392" s="59">
        <f>IFERROR(IF(OR(J2392=0,K2392=""),"",IF(E2392="Positivo",MAX(K2392/J2392,0),MAX(J2392/K2392,0))),"")</f>
        <v/>
      </c>
      <c r="N2392" t="inlineStr">
        <is>
          <t>Kg</t>
        </is>
      </c>
      <c r="O2392" t="inlineStr">
        <is>
          <t>Kg</t>
        </is>
      </c>
      <c r="P2392" t="n">
        <v>0</v>
      </c>
      <c r="Q2392" t="n">
        <v>0</v>
      </c>
      <c r="R2392">
        <f>A2392&amp;"-"&amp;YEAR(F2392)&amp;"-"&amp;IF(LEN(MONTH(F2392))=1,"0"&amp;MONTH(F2392),MONTH(F2392))&amp;"-"&amp;IF(LEN(DAY(F2392))=1,"0"&amp;DAY(F2392),DAY(F2392))</f>
        <v/>
      </c>
      <c r="S2392" t="inlineStr"/>
    </row>
    <row r="2393">
      <c r="A2393" t="n">
        <v>434</v>
      </c>
      <c r="B2393" t="inlineStr">
        <is>
          <t>Generación de Residuos Peligrosos Mensual</t>
        </is>
      </c>
      <c r="C2393" t="inlineStr">
        <is>
          <t>GESTIÓN AMBIENTAL</t>
        </is>
      </c>
      <c r="D2393" t="inlineStr">
        <is>
          <t>Mensual</t>
        </is>
      </c>
      <c r="E2393" t="inlineStr">
        <is>
          <t>Negativo</t>
        </is>
      </c>
      <c r="F2393" s="128" t="n">
        <v>45077</v>
      </c>
      <c r="G2393">
        <f>YEAR(F2393)</f>
        <v/>
      </c>
      <c r="H2393">
        <f>PROPER(TEXT(F2393,"mmmm"))</f>
        <v/>
      </c>
      <c r="I2393">
        <f>IF(OR(H2393="Enero",H2393="Febrero",H2393="Marzo",H2393="Abril",H2393="Mayo",H2393="Junio"),G2393&amp;"-1",IF(OR(H2393="Julio",H2393="Agosto",H2393="Septiembre",H2393="Octubre",H2393="Noviembre",H2393="Diciembre"),G2393&amp;"-2"))</f>
        <v/>
      </c>
      <c r="J2393" t="n">
        <v>1200</v>
      </c>
      <c r="K2393" t="n">
        <v>4.6</v>
      </c>
      <c r="L2393" s="59">
        <f>IFERROR(IF(OR(J2393=0,K2393=""),"",IF(E2393="Positivo",MIN(MAX(K2393/J2393,0),1.3),MIN(MAX(J2393/K2393,0),1.3))),"")</f>
        <v/>
      </c>
      <c r="M2393" s="59">
        <f>IFERROR(IF(OR(J2393=0,K2393=""),"",IF(E2393="Positivo",MAX(K2393/J2393,0),MAX(J2393/K2393,0))),"")</f>
        <v/>
      </c>
      <c r="N2393" t="inlineStr">
        <is>
          <t>Kg</t>
        </is>
      </c>
      <c r="O2393" t="inlineStr">
        <is>
          <t>Kg</t>
        </is>
      </c>
      <c r="P2393" t="n">
        <v>0</v>
      </c>
      <c r="Q2393" t="n">
        <v>0</v>
      </c>
      <c r="R2393">
        <f>A2393&amp;"-"&amp;YEAR(F2393)&amp;"-"&amp;IF(LEN(MONTH(F2393))=1,"0"&amp;MONTH(F2393),MONTH(F2393))&amp;"-"&amp;IF(LEN(DAY(F2393))=1,"0"&amp;DAY(F2393),DAY(F2393))</f>
        <v/>
      </c>
      <c r="S2393" t="inlineStr"/>
    </row>
    <row r="2394">
      <c r="A2394" t="n">
        <v>434</v>
      </c>
      <c r="B2394" t="inlineStr">
        <is>
          <t>Generación de Residuos Peligrosos Mensual</t>
        </is>
      </c>
      <c r="C2394" t="inlineStr">
        <is>
          <t>GESTIÓN AMBIENTAL</t>
        </is>
      </c>
      <c r="D2394" t="inlineStr">
        <is>
          <t>Mensual</t>
        </is>
      </c>
      <c r="E2394" t="inlineStr">
        <is>
          <t>Negativo</t>
        </is>
      </c>
      <c r="F2394" s="128" t="n">
        <v>45107</v>
      </c>
      <c r="G2394">
        <f>YEAR(F2394)</f>
        <v/>
      </c>
      <c r="H2394">
        <f>PROPER(TEXT(F2394,"mmmm"))</f>
        <v/>
      </c>
      <c r="I2394">
        <f>IF(OR(H2394="Enero",H2394="Febrero",H2394="Marzo",H2394="Abril",H2394="Mayo",H2394="Junio"),G2394&amp;"-1",IF(OR(H2394="Julio",H2394="Agosto",H2394="Septiembre",H2394="Octubre",H2394="Noviembre",H2394="Diciembre"),G2394&amp;"-2"))</f>
        <v/>
      </c>
      <c r="J2394" t="n">
        <v>1200</v>
      </c>
      <c r="K2394" t="n">
        <v>5.100000000000001</v>
      </c>
      <c r="L2394" s="59">
        <f>IFERROR(IF(OR(J2394=0,K2394=""),"",IF(E2394="Positivo",MIN(MAX(K2394/J2394,0),1.3),MIN(MAX(J2394/K2394,0),1.3))),"")</f>
        <v/>
      </c>
      <c r="M2394" s="59">
        <f>IFERROR(IF(OR(J2394=0,K2394=""),"",IF(E2394="Positivo",MAX(K2394/J2394,0),MAX(J2394/K2394,0))),"")</f>
        <v/>
      </c>
      <c r="N2394" t="inlineStr">
        <is>
          <t>Kg</t>
        </is>
      </c>
      <c r="O2394" t="inlineStr">
        <is>
          <t>Kg</t>
        </is>
      </c>
      <c r="P2394" t="n">
        <v>0</v>
      </c>
      <c r="Q2394" t="n">
        <v>0</v>
      </c>
      <c r="R2394">
        <f>A2394&amp;"-"&amp;YEAR(F2394)&amp;"-"&amp;IF(LEN(MONTH(F2394))=1,"0"&amp;MONTH(F2394),MONTH(F2394))&amp;"-"&amp;IF(LEN(DAY(F2394))=1,"0"&amp;DAY(F2394),DAY(F2394))</f>
        <v/>
      </c>
      <c r="S2394" t="inlineStr"/>
    </row>
    <row r="2395">
      <c r="A2395" t="n">
        <v>434</v>
      </c>
      <c r="B2395" t="inlineStr">
        <is>
          <t>Generación de Residuos Peligrosos Mensual</t>
        </is>
      </c>
      <c r="C2395" t="inlineStr">
        <is>
          <t>GESTIÓN AMBIENTAL</t>
        </is>
      </c>
      <c r="D2395" t="inlineStr">
        <is>
          <t>Mensual</t>
        </is>
      </c>
      <c r="E2395" t="inlineStr">
        <is>
          <t>Negativo</t>
        </is>
      </c>
      <c r="F2395" s="128" t="n">
        <v>45138</v>
      </c>
      <c r="G2395">
        <f>YEAR(F2395)</f>
        <v/>
      </c>
      <c r="H2395">
        <f>PROPER(TEXT(F2395,"mmmm"))</f>
        <v/>
      </c>
      <c r="I2395">
        <f>IF(OR(H2395="Enero",H2395="Febrero",H2395="Marzo",H2395="Abril",H2395="Mayo",H2395="Junio"),G2395&amp;"-1",IF(OR(H2395="Julio",H2395="Agosto",H2395="Septiembre",H2395="Octubre",H2395="Noviembre",H2395="Diciembre"),G2395&amp;"-2"))</f>
        <v/>
      </c>
      <c r="J2395" t="n">
        <v>1200</v>
      </c>
      <c r="K2395" t="n">
        <v>18.9</v>
      </c>
      <c r="L2395" s="59">
        <f>IFERROR(IF(OR(J2395=0,K2395=""),"",IF(E2395="Positivo",MIN(MAX(K2395/J2395,0),1.3),MIN(MAX(J2395/K2395,0),1.3))),"")</f>
        <v/>
      </c>
      <c r="M2395" s="59">
        <f>IFERROR(IF(OR(J2395=0,K2395=""),"",IF(E2395="Positivo",MAX(K2395/J2395,0),MAX(J2395/K2395,0))),"")</f>
        <v/>
      </c>
      <c r="N2395" t="inlineStr">
        <is>
          <t>Kg</t>
        </is>
      </c>
      <c r="O2395" t="inlineStr">
        <is>
          <t>Kg</t>
        </is>
      </c>
      <c r="P2395" t="n">
        <v>0</v>
      </c>
      <c r="Q2395" t="n">
        <v>0</v>
      </c>
      <c r="R2395">
        <f>A2395&amp;"-"&amp;YEAR(F2395)&amp;"-"&amp;IF(LEN(MONTH(F2395))=1,"0"&amp;MONTH(F2395),MONTH(F2395))&amp;"-"&amp;IF(LEN(DAY(F2395))=1,"0"&amp;DAY(F2395),DAY(F2395))</f>
        <v/>
      </c>
      <c r="S2395" t="inlineStr"/>
    </row>
    <row r="2396">
      <c r="A2396" t="n">
        <v>434</v>
      </c>
      <c r="B2396" t="inlineStr">
        <is>
          <t>Generación de Residuos Peligrosos Mensual</t>
        </is>
      </c>
      <c r="C2396" t="inlineStr">
        <is>
          <t>GESTIÓN AMBIENTAL</t>
        </is>
      </c>
      <c r="D2396" t="inlineStr">
        <is>
          <t>Mensual</t>
        </is>
      </c>
      <c r="E2396" t="inlineStr">
        <is>
          <t>Negativo</t>
        </is>
      </c>
      <c r="F2396" s="128" t="n">
        <v>45169</v>
      </c>
      <c r="G2396">
        <f>YEAR(F2396)</f>
        <v/>
      </c>
      <c r="H2396">
        <f>PROPER(TEXT(F2396,"mmmm"))</f>
        <v/>
      </c>
      <c r="I2396">
        <f>IF(OR(H2396="Enero",H2396="Febrero",H2396="Marzo",H2396="Abril",H2396="Mayo",H2396="Junio"),G2396&amp;"-1",IF(OR(H2396="Julio",H2396="Agosto",H2396="Septiembre",H2396="Octubre",H2396="Noviembre",H2396="Diciembre"),G2396&amp;"-2"))</f>
        <v/>
      </c>
      <c r="J2396" t="n">
        <v>1200</v>
      </c>
      <c r="K2396" t="n">
        <v>20.9</v>
      </c>
      <c r="L2396" s="59">
        <f>IFERROR(IF(OR(J2396=0,K2396=""),"",IF(E2396="Positivo",MIN(MAX(K2396/J2396,0),1.3),MIN(MAX(J2396/K2396,0),1.3))),"")</f>
        <v/>
      </c>
      <c r="M2396" s="59">
        <f>IFERROR(IF(OR(J2396=0,K2396=""),"",IF(E2396="Positivo",MAX(K2396/J2396,0),MAX(J2396/K2396,0))),"")</f>
        <v/>
      </c>
      <c r="N2396" t="inlineStr">
        <is>
          <t>Kg</t>
        </is>
      </c>
      <c r="O2396" t="inlineStr">
        <is>
          <t>Kg</t>
        </is>
      </c>
      <c r="P2396" t="n">
        <v>0</v>
      </c>
      <c r="Q2396" t="n">
        <v>0</v>
      </c>
      <c r="R2396">
        <f>A2396&amp;"-"&amp;YEAR(F2396)&amp;"-"&amp;IF(LEN(MONTH(F2396))=1,"0"&amp;MONTH(F2396),MONTH(F2396))&amp;"-"&amp;IF(LEN(DAY(F2396))=1,"0"&amp;DAY(F2396),DAY(F2396))</f>
        <v/>
      </c>
      <c r="S2396" t="inlineStr"/>
    </row>
    <row r="2397">
      <c r="A2397" t="n">
        <v>434</v>
      </c>
      <c r="B2397" t="inlineStr">
        <is>
          <t>Generación de Residuos Peligrosos Mensual</t>
        </is>
      </c>
      <c r="C2397" t="inlineStr">
        <is>
          <t>GESTIÓN AMBIENTAL</t>
        </is>
      </c>
      <c r="D2397" t="inlineStr">
        <is>
          <t>Mensual</t>
        </is>
      </c>
      <c r="E2397" t="inlineStr">
        <is>
          <t>Negativo</t>
        </is>
      </c>
      <c r="F2397" s="128" t="n">
        <v>45869</v>
      </c>
      <c r="G2397">
        <f>YEAR(F2397)</f>
        <v/>
      </c>
      <c r="H2397">
        <f>PROPER(TEXT(F2397,"mmmm"))</f>
        <v/>
      </c>
      <c r="I2397">
        <f>IF(OR(H2397="Enero",H2397="Febrero",H2397="Marzo",H2397="Abril",H2397="Mayo",H2397="Junio"),G2397&amp;"-1",IF(OR(H2397="Julio",H2397="Agosto",H2397="Septiembre",H2397="Octubre",H2397="Noviembre",H2397="Diciembre"),G2397&amp;"-2"))</f>
        <v/>
      </c>
      <c r="J2397" t="n">
        <v>560</v>
      </c>
      <c r="K2397" t="n">
        <v>312.11</v>
      </c>
      <c r="L2397" s="59">
        <f>IFERROR(IF(OR(J2397=0,K2397=""),"",IF(E2397="Positivo",MIN(MAX(K2397/J2397,0),1.3),MIN(MAX(J2397/K2397,0),1.3))),"")</f>
        <v/>
      </c>
      <c r="M2397" s="59">
        <f>IFERROR(IF(OR(J2397=0,K2397=""),"",IF(E2397="Positivo",MAX(K2397/J2397,0),MAX(J2397/K2397,0))),"")</f>
        <v/>
      </c>
      <c r="N2397" t="inlineStr">
        <is>
          <t>Kg</t>
        </is>
      </c>
      <c r="O2397" t="inlineStr">
        <is>
          <t>Kg</t>
        </is>
      </c>
      <c r="P2397" t="n">
        <v>0</v>
      </c>
      <c r="Q2397" t="n">
        <v>0</v>
      </c>
      <c r="R2397">
        <f>A2397&amp;"-"&amp;YEAR(F2397)&amp;"-"&amp;IF(LEN(MONTH(F2397))=1,"0"&amp;MONTH(F2397),MONTH(F2397))&amp;"-"&amp;IF(LEN(DAY(F2397))=1,"0"&amp;DAY(F2397),DAY(F2397))</f>
        <v/>
      </c>
      <c r="S2397" t="inlineStr"/>
    </row>
    <row r="2398">
      <c r="A2398" t="n">
        <v>434</v>
      </c>
      <c r="B2398" t="inlineStr">
        <is>
          <t>Generación de Residuos Peligrosos Mensual</t>
        </is>
      </c>
      <c r="C2398" t="inlineStr">
        <is>
          <t>GESTIÓN AMBIENTAL</t>
        </is>
      </c>
      <c r="D2398" t="inlineStr">
        <is>
          <t>Mensual</t>
        </is>
      </c>
      <c r="E2398" t="inlineStr">
        <is>
          <t>Negativo</t>
        </is>
      </c>
      <c r="F2398" s="128" t="n">
        <v>45900</v>
      </c>
      <c r="G2398">
        <f>YEAR(F2398)</f>
        <v/>
      </c>
      <c r="H2398">
        <f>PROPER(TEXT(F2398,"mmmm"))</f>
        <v/>
      </c>
      <c r="I2398">
        <f>IF(OR(H2398="Enero",H2398="Febrero",H2398="Marzo",H2398="Abril",H2398="Mayo",H2398="Junio"),G2398&amp;"-1",IF(OR(H2398="Julio",H2398="Agosto",H2398="Septiembre",H2398="Octubre",H2398="Noviembre",H2398="Diciembre"),G2398&amp;"-2"))</f>
        <v/>
      </c>
      <c r="J2398" t="n">
        <v>560</v>
      </c>
      <c r="K2398" t="n">
        <v>84.75</v>
      </c>
      <c r="L2398" s="59">
        <f>IFERROR(IF(OR(J2398=0,K2398=""),"",IF(E2398="Positivo",MIN(MAX(K2398/J2398,0),1.3),MIN(MAX(J2398/K2398,0),1.3))),"")</f>
        <v/>
      </c>
      <c r="M2398" s="59">
        <f>IFERROR(IF(OR(J2398=0,K2398=""),"",IF(E2398="Positivo",MAX(K2398/J2398,0),MAX(J2398/K2398,0))),"")</f>
        <v/>
      </c>
      <c r="N2398" t="inlineStr">
        <is>
          <t>Kg</t>
        </is>
      </c>
      <c r="O2398" t="inlineStr">
        <is>
          <t>Kg</t>
        </is>
      </c>
      <c r="P2398" t="n">
        <v>0</v>
      </c>
      <c r="Q2398" t="n">
        <v>0</v>
      </c>
      <c r="R2398">
        <f>A2398&amp;"-"&amp;YEAR(F2398)&amp;"-"&amp;IF(LEN(MONTH(F2398))=1,"0"&amp;MONTH(F2398),MONTH(F2398))&amp;"-"&amp;IF(LEN(DAY(F2398))=1,"0"&amp;DAY(F2398),DAY(F2398))</f>
        <v/>
      </c>
      <c r="S2398" t="inlineStr"/>
    </row>
    <row r="2399">
      <c r="A2399" t="n">
        <v>434</v>
      </c>
      <c r="B2399" t="inlineStr">
        <is>
          <t>Generación de Residuos Peligrosos Mensual</t>
        </is>
      </c>
      <c r="C2399" t="inlineStr">
        <is>
          <t>GESTIÓN AMBIENTAL</t>
        </is>
      </c>
      <c r="D2399" t="inlineStr">
        <is>
          <t>Mensual</t>
        </is>
      </c>
      <c r="E2399" t="inlineStr">
        <is>
          <t>Negativo</t>
        </is>
      </c>
      <c r="F2399" s="128" t="n">
        <v>45930</v>
      </c>
      <c r="G2399">
        <f>YEAR(F2399)</f>
        <v/>
      </c>
      <c r="H2399">
        <f>PROPER(TEXT(F2399,"mmmm"))</f>
        <v/>
      </c>
      <c r="I2399">
        <f>IF(OR(H2399="Enero",H2399="Febrero",H2399="Marzo",H2399="Abril",H2399="Mayo",H2399="Junio"),G2399&amp;"-1",IF(OR(H2399="Julio",H2399="Agosto",H2399="Septiembre",H2399="Octubre",H2399="Noviembre",H2399="Diciembre"),G2399&amp;"-2"))</f>
        <v/>
      </c>
      <c r="J2399" t="n">
        <v>560</v>
      </c>
      <c r="K2399" t="n">
        <v>109.73</v>
      </c>
      <c r="L2399" s="59">
        <f>IFERROR(IF(OR(J2399=0,K2399=""),"",IF(E2399="Positivo",MIN(MAX(K2399/J2399,0),1.3),MIN(MAX(J2399/K2399,0),1.3))),"")</f>
        <v/>
      </c>
      <c r="M2399" s="59">
        <f>IFERROR(IF(OR(J2399=0,K2399=""),"",IF(E2399="Positivo",MAX(K2399/J2399,0),MAX(J2399/K2399,0))),"")</f>
        <v/>
      </c>
      <c r="N2399" t="inlineStr">
        <is>
          <t>Kg</t>
        </is>
      </c>
      <c r="O2399" t="inlineStr">
        <is>
          <t>Kg</t>
        </is>
      </c>
      <c r="P2399" t="n">
        <v>0</v>
      </c>
      <c r="Q2399" t="n">
        <v>0</v>
      </c>
      <c r="R2399">
        <f>A2399&amp;"-"&amp;YEAR(F2399)&amp;"-"&amp;IF(LEN(MONTH(F2399))=1,"0"&amp;MONTH(F2399),MONTH(F2399))&amp;"-"&amp;IF(LEN(DAY(F2399))=1,"0"&amp;DAY(F2399),DAY(F2399))</f>
        <v/>
      </c>
      <c r="S2399" t="inlineStr"/>
    </row>
    <row r="2400">
      <c r="A2400" t="n">
        <v>434</v>
      </c>
      <c r="B2400" t="inlineStr">
        <is>
          <t>Generación de Residuos Peligrosos Mensual</t>
        </is>
      </c>
      <c r="C2400" t="inlineStr">
        <is>
          <t>GESTIÓN AMBIENTAL</t>
        </is>
      </c>
      <c r="D2400" t="inlineStr">
        <is>
          <t>Mensual</t>
        </is>
      </c>
      <c r="E2400" t="inlineStr">
        <is>
          <t>Negativo</t>
        </is>
      </c>
      <c r="F2400" s="128" t="n">
        <v>45961</v>
      </c>
      <c r="G2400">
        <f>YEAR(F2400)</f>
        <v/>
      </c>
      <c r="H2400">
        <f>PROPER(TEXT(F2400,"mmmm"))</f>
        <v/>
      </c>
      <c r="I2400">
        <f>IF(OR(H2400="Enero",H2400="Febrero",H2400="Marzo",H2400="Abril",H2400="Mayo",H2400="Junio"),G2400&amp;"-1",IF(OR(H2400="Julio",H2400="Agosto",H2400="Septiembre",H2400="Octubre",H2400="Noviembre",H2400="Diciembre"),G2400&amp;"-2"))</f>
        <v/>
      </c>
      <c r="J2400" t="n">
        <v>560</v>
      </c>
      <c r="K2400" t="n">
        <v>4524.46</v>
      </c>
      <c r="L2400" s="59">
        <f>IFERROR(IF(OR(J2400=0,K2400=""),"",IF(E2400="Positivo",MIN(MAX(K2400/J2400,0),1.3),MIN(MAX(J2400/K2400,0),1.3))),"")</f>
        <v/>
      </c>
      <c r="M2400" s="59">
        <f>IFERROR(IF(OR(J2400=0,K2400=""),"",IF(E2400="Positivo",MAX(K2400/J2400,0),MAX(J2400/K2400,0))),"")</f>
        <v/>
      </c>
      <c r="N2400" t="inlineStr">
        <is>
          <t>Kg</t>
        </is>
      </c>
      <c r="O2400" t="inlineStr">
        <is>
          <t>Kg</t>
        </is>
      </c>
      <c r="P2400" t="n">
        <v>0</v>
      </c>
      <c r="Q2400" t="n">
        <v>0</v>
      </c>
      <c r="R2400">
        <f>A2400&amp;"-"&amp;YEAR(F2400)&amp;"-"&amp;IF(LEN(MONTH(F2400))=1,"0"&amp;MONTH(F2400),MONTH(F2400))&amp;"-"&amp;IF(LEN(DAY(F2400))=1,"0"&amp;DAY(F2400),DAY(F2400))</f>
        <v/>
      </c>
      <c r="S2400" t="inlineStr"/>
    </row>
    <row r="2401">
      <c r="A2401" t="n">
        <v>434</v>
      </c>
      <c r="B2401" t="inlineStr">
        <is>
          <t>Generación de Residuos Peligrosos Mensual</t>
        </is>
      </c>
      <c r="C2401" t="inlineStr">
        <is>
          <t>GESTIÓN AMBIENTAL</t>
        </is>
      </c>
      <c r="D2401" t="inlineStr">
        <is>
          <t>Mensual</t>
        </is>
      </c>
      <c r="E2401" t="inlineStr">
        <is>
          <t>Negativo</t>
        </is>
      </c>
      <c r="F2401" s="128" t="n">
        <v>45991</v>
      </c>
      <c r="G2401">
        <f>YEAR(F2401)</f>
        <v/>
      </c>
      <c r="H2401">
        <f>PROPER(TEXT(F2401,"mmmm"))</f>
        <v/>
      </c>
      <c r="I2401">
        <f>IF(OR(H2401="Enero",H2401="Febrero",H2401="Marzo",H2401="Abril",H2401="Mayo",H2401="Junio"),G2401&amp;"-1",IF(OR(H2401="Julio",H2401="Agosto",H2401="Septiembre",H2401="Octubre",H2401="Noviembre",H2401="Diciembre"),G2401&amp;"-2"))</f>
        <v/>
      </c>
      <c r="J2401" t="n">
        <v>560</v>
      </c>
      <c r="K2401" t="n">
        <v>285.15</v>
      </c>
      <c r="L2401" s="59">
        <f>IFERROR(IF(OR(J2401=0,K2401=""),"",IF(E2401="Positivo",MIN(MAX(K2401/J2401,0),1.3),MIN(MAX(J2401/K2401,0),1.3))),"")</f>
        <v/>
      </c>
      <c r="M2401" s="59">
        <f>IFERROR(IF(OR(J2401=0,K2401=""),"",IF(E2401="Positivo",MAX(K2401/J2401,0),MAX(J2401/K2401,0))),"")</f>
        <v/>
      </c>
      <c r="N2401" t="inlineStr">
        <is>
          <t>Kg</t>
        </is>
      </c>
      <c r="O2401" t="inlineStr">
        <is>
          <t>Kg</t>
        </is>
      </c>
      <c r="P2401" t="n">
        <v>0</v>
      </c>
      <c r="Q2401" t="n">
        <v>0</v>
      </c>
      <c r="R2401">
        <f>A2401&amp;"-"&amp;YEAR(F2401)&amp;"-"&amp;IF(LEN(MONTH(F2401))=1,"0"&amp;MONTH(F2401),MONTH(F2401))&amp;"-"&amp;IF(LEN(DAY(F2401))=1,"0"&amp;DAY(F2401),DAY(F2401))</f>
        <v/>
      </c>
      <c r="S2401" t="inlineStr"/>
    </row>
    <row r="2402">
      <c r="A2402" t="n">
        <v>434</v>
      </c>
      <c r="B2402" t="inlineStr">
        <is>
          <t>Generación de Residuos Peligrosos Mensual</t>
        </is>
      </c>
      <c r="C2402" t="inlineStr">
        <is>
          <t>GESTIÓN AMBIENTAL</t>
        </is>
      </c>
      <c r="D2402" t="inlineStr">
        <is>
          <t>Mensual</t>
        </is>
      </c>
      <c r="E2402" t="inlineStr">
        <is>
          <t>Negativo</t>
        </is>
      </c>
      <c r="F2402" s="128" t="n">
        <v>46022</v>
      </c>
      <c r="G2402">
        <f>YEAR(F2402)</f>
        <v/>
      </c>
      <c r="H2402">
        <f>PROPER(TEXT(F2402,"mmmm"))</f>
        <v/>
      </c>
      <c r="I2402">
        <f>IF(OR(H2402="Enero",H2402="Febrero",H2402="Marzo",H2402="Abril",H2402="Mayo",H2402="Junio"),G2402&amp;"-1",IF(OR(H2402="Julio",H2402="Agosto",H2402="Septiembre",H2402="Octubre",H2402="Noviembre",H2402="Diciembre"),G2402&amp;"-2"))</f>
        <v/>
      </c>
      <c r="J2402" t="n">
        <v>160</v>
      </c>
      <c r="K2402" t="n">
        <v>150.13</v>
      </c>
      <c r="L2402" s="59">
        <f>IFERROR(IF(OR(J2402=0,K2402=""),"",IF(E2402="Positivo",MIN(MAX(K2402/J2402,0),1.3),MIN(MAX(J2402/K2402,0),1.3))),"")</f>
        <v/>
      </c>
      <c r="M2402" s="59">
        <f>IFERROR(IF(OR(J2402=0,K2402=""),"",IF(E2402="Positivo",MAX(K2402/J2402,0),MAX(J2402/K2402,0))),"")</f>
        <v/>
      </c>
      <c r="N2402" t="inlineStr">
        <is>
          <t>Kg</t>
        </is>
      </c>
      <c r="O2402" t="inlineStr">
        <is>
          <t>Kg</t>
        </is>
      </c>
      <c r="P2402" t="n">
        <v>0</v>
      </c>
      <c r="Q2402" t="n">
        <v>0</v>
      </c>
      <c r="R2402">
        <f>A2402&amp;"-"&amp;YEAR(F2402)&amp;"-"&amp;IF(LEN(MONTH(F2402))=1,"0"&amp;MONTH(F2402),MONTH(F2402))&amp;"-"&amp;IF(LEN(DAY(F2402))=1,"0"&amp;DAY(F2402),DAY(F2402))</f>
        <v/>
      </c>
      <c r="S2402" t="inlineStr"/>
    </row>
    <row r="2403">
      <c r="A2403" t="n">
        <v>435</v>
      </c>
      <c r="B2403" t="inlineStr">
        <is>
          <t>Disminución de la Generación de Residuos Peligrosos per Cápita</t>
        </is>
      </c>
      <c r="C2403" t="inlineStr">
        <is>
          <t>GESTIÓN AMBIENTAL</t>
        </is>
      </c>
      <c r="D2403" t="inlineStr">
        <is>
          <t>Semestral</t>
        </is>
      </c>
      <c r="E2403" t="inlineStr">
        <is>
          <t>Positivo</t>
        </is>
      </c>
      <c r="F2403" s="128" t="n">
        <v>45107</v>
      </c>
      <c r="G2403">
        <f>YEAR(F2403)</f>
        <v/>
      </c>
      <c r="H2403">
        <f>PROPER(TEXT(F2403,"mmmm"))</f>
        <v/>
      </c>
      <c r="I2403">
        <f>IF(OR(H2403="Enero",H2403="Febrero",H2403="Marzo",H2403="Abril",H2403="Mayo",H2403="Junio"),G2403&amp;"-1",IF(OR(H2403="Julio",H2403="Agosto",H2403="Septiembre",H2403="Octubre",H2403="Noviembre",H2403="Diciembre"),G2403&amp;"-2"))</f>
        <v/>
      </c>
      <c r="J2403" t="n">
        <v>100</v>
      </c>
      <c r="K2403" t="n">
        <v>0.01181666666666667</v>
      </c>
      <c r="L2403" s="59">
        <f>IFERROR(IF(OR(J2403=0,K2403=""),"",IF(E2403="Positivo",MIN(MAX(K2403/J2403,0),1.3),MIN(MAX(J2403/K2403,0),1.3))),"")</f>
        <v/>
      </c>
      <c r="M2403" s="59">
        <f>IFERROR(IF(OR(J2403=0,K2403=""),"",IF(E2403="Positivo",MAX(K2403/J2403,0),MAX(J2403/K2403,0))),"")</f>
        <v/>
      </c>
      <c r="N2403" t="inlineStr">
        <is>
          <t>%</t>
        </is>
      </c>
      <c r="O2403" t="inlineStr">
        <is>
          <t>%</t>
        </is>
      </c>
      <c r="P2403" t="n">
        <v>2</v>
      </c>
      <c r="Q2403" t="n">
        <v>2</v>
      </c>
      <c r="R2403">
        <f>A2403&amp;"-"&amp;YEAR(F2403)&amp;"-"&amp;IF(LEN(MONTH(F2403))=1,"0"&amp;MONTH(F2403),MONTH(F2403))&amp;"-"&amp;IF(LEN(DAY(F2403))=1,"0"&amp;DAY(F2403),DAY(F2403))</f>
        <v/>
      </c>
      <c r="S2403" t="inlineStr"/>
    </row>
    <row r="2404">
      <c r="A2404" t="n">
        <v>435</v>
      </c>
      <c r="B2404" t="inlineStr">
        <is>
          <t>Disminución de la Generación de Residuos Peligrosos per Cápita</t>
        </is>
      </c>
      <c r="C2404" t="inlineStr">
        <is>
          <t>GESTIÓN AMBIENTAL</t>
        </is>
      </c>
      <c r="D2404" t="inlineStr">
        <is>
          <t>Semestral</t>
        </is>
      </c>
      <c r="E2404" t="inlineStr">
        <is>
          <t>Positivo</t>
        </is>
      </c>
      <c r="F2404" s="128" t="n">
        <v>45291</v>
      </c>
      <c r="G2404">
        <f>YEAR(F2404)</f>
        <v/>
      </c>
      <c r="H2404">
        <f>PROPER(TEXT(F2404,"mmmm"))</f>
        <v/>
      </c>
      <c r="I2404">
        <f>IF(OR(H2404="Enero",H2404="Febrero",H2404="Marzo",H2404="Abril",H2404="Mayo",H2404="Junio"),G2404&amp;"-1",IF(OR(H2404="Julio",H2404="Agosto",H2404="Septiembre",H2404="Octubre",H2404="Noviembre",H2404="Diciembre"),G2404&amp;"-2"))</f>
        <v/>
      </c>
      <c r="J2404" t="n">
        <v>100</v>
      </c>
      <c r="K2404" t="n">
        <v>0.03681666666666667</v>
      </c>
      <c r="L2404" s="59">
        <f>IFERROR(IF(OR(J2404=0,K2404=""),"",IF(E2404="Positivo",MIN(MAX(K2404/J2404,0),1.3),MIN(MAX(J2404/K2404,0),1.3))),"")</f>
        <v/>
      </c>
      <c r="M2404" s="59">
        <f>IFERROR(IF(OR(J2404=0,K2404=""),"",IF(E2404="Positivo",MAX(K2404/J2404,0),MAX(J2404/K2404,0))),"")</f>
        <v/>
      </c>
      <c r="N2404" t="inlineStr">
        <is>
          <t>%</t>
        </is>
      </c>
      <c r="O2404" t="inlineStr">
        <is>
          <t>%</t>
        </is>
      </c>
      <c r="P2404" t="n">
        <v>2</v>
      </c>
      <c r="Q2404" t="n">
        <v>2</v>
      </c>
      <c r="R2404">
        <f>A2404&amp;"-"&amp;YEAR(F2404)&amp;"-"&amp;IF(LEN(MONTH(F2404))=1,"0"&amp;MONTH(F2404),MONTH(F2404))&amp;"-"&amp;IF(LEN(DAY(F2404))=1,"0"&amp;DAY(F2404),DAY(F2404))</f>
        <v/>
      </c>
      <c r="S2404" t="inlineStr"/>
    </row>
    <row r="2405">
      <c r="A2405" t="n">
        <v>435</v>
      </c>
      <c r="B2405" t="inlineStr">
        <is>
          <t>Disminución de la Generación de Residuos Peligrosos per Cápita</t>
        </is>
      </c>
      <c r="C2405" t="inlineStr">
        <is>
          <t>GESTIÓN AMBIENTAL</t>
        </is>
      </c>
      <c r="D2405" t="inlineStr">
        <is>
          <t>Semestral</t>
        </is>
      </c>
      <c r="E2405" t="inlineStr">
        <is>
          <t>Positivo</t>
        </is>
      </c>
      <c r="F2405" s="128" t="n">
        <v>46022</v>
      </c>
      <c r="G2405">
        <f>YEAR(F2405)</f>
        <v/>
      </c>
      <c r="H2405">
        <f>PROPER(TEXT(F2405,"mmmm"))</f>
        <v/>
      </c>
      <c r="I2405">
        <f>IF(OR(H2405="Enero",H2405="Febrero",H2405="Marzo",H2405="Abril",H2405="Mayo",H2405="Junio"),G2405&amp;"-1",IF(OR(H2405="Julio",H2405="Agosto",H2405="Septiembre",H2405="Octubre",H2405="Noviembre",H2405="Diciembre"),G2405&amp;"-2"))</f>
        <v/>
      </c>
      <c r="J2405" t="n">
        <v>100</v>
      </c>
      <c r="K2405" t="n">
        <v>0.08233333333333333</v>
      </c>
      <c r="L2405" s="59">
        <f>IFERROR(IF(OR(J2405=0,K2405=""),"",IF(E2405="Positivo",MIN(MAX(K2405/J2405,0),1.3),MIN(MAX(J2405/K2405,0),1.3))),"")</f>
        <v/>
      </c>
      <c r="M2405" s="59">
        <f>IFERROR(IF(OR(J2405=0,K2405=""),"",IF(E2405="Positivo",MAX(K2405/J2405,0),MAX(J2405/K2405,0))),"")</f>
        <v/>
      </c>
      <c r="N2405" t="inlineStr">
        <is>
          <t>%</t>
        </is>
      </c>
      <c r="O2405" t="inlineStr">
        <is>
          <t>%</t>
        </is>
      </c>
      <c r="P2405" t="n">
        <v>2</v>
      </c>
      <c r="Q2405" t="n">
        <v>2</v>
      </c>
      <c r="R2405">
        <f>A2405&amp;"-"&amp;YEAR(F2405)&amp;"-"&amp;IF(LEN(MONTH(F2405))=1,"0"&amp;MONTH(F2405),MONTH(F2405))&amp;"-"&amp;IF(LEN(DAY(F2405))=1,"0"&amp;DAY(F2405),DAY(F2405))</f>
        <v/>
      </c>
      <c r="S2405" t="inlineStr"/>
    </row>
    <row r="2406">
      <c r="A2406" t="n">
        <v>436</v>
      </c>
      <c r="B2406" t="inlineStr">
        <is>
          <t>ANS documentos operativos</t>
        </is>
      </c>
      <c r="C2406" t="inlineStr">
        <is>
          <t>Gestión de calidad</t>
        </is>
      </c>
      <c r="D2406" t="inlineStr">
        <is>
          <t>Mensual</t>
        </is>
      </c>
      <c r="E2406" t="inlineStr">
        <is>
          <t>Negativo</t>
        </is>
      </c>
      <c r="F2406" s="128" t="n">
        <v>45930</v>
      </c>
      <c r="G2406">
        <f>YEAR(F2406)</f>
        <v/>
      </c>
      <c r="H2406">
        <f>PROPER(TEXT(F2406,"mmmm"))</f>
        <v/>
      </c>
      <c r="I2406">
        <f>IF(OR(H2406="Enero",H2406="Febrero",H2406="Marzo",H2406="Abril",H2406="Mayo",H2406="Junio"),G2406&amp;"-1",IF(OR(H2406="Julio",H2406="Agosto",H2406="Septiembre",H2406="Octubre",H2406="Noviembre",H2406="Diciembre"),G2406&amp;"-2"))</f>
        <v/>
      </c>
      <c r="J2406" t="n">
        <v>7</v>
      </c>
      <c r="K2406" t="n">
        <v>3.539999961853027</v>
      </c>
      <c r="L2406" s="59">
        <f>IFERROR(IF(OR(J2406=0,K2406=""),"",IF(E2406="Positivo",MIN(MAX(K2406/J2406,0),1.3),MIN(MAX(J2406/K2406,0),1.3))),"")</f>
        <v/>
      </c>
      <c r="M2406" s="59">
        <f>IFERROR(IF(OR(J2406=0,K2406=""),"",IF(E2406="Positivo",MAX(K2406/J2406,0),MAX(J2406/K2406,0))),"")</f>
        <v/>
      </c>
      <c r="N2406" t="inlineStr">
        <is>
          <t>Días</t>
        </is>
      </c>
      <c r="O2406" t="inlineStr">
        <is>
          <t>Días</t>
        </is>
      </c>
      <c r="P2406" t="n">
        <v>0</v>
      </c>
      <c r="Q2406" t="n">
        <v>1</v>
      </c>
      <c r="R2406">
        <f>A2406&amp;"-"&amp;YEAR(F2406)&amp;"-"&amp;IF(LEN(MONTH(F2406))=1,"0"&amp;MONTH(F2406),MONTH(F2406))&amp;"-"&amp;IF(LEN(DAY(F2406))=1,"0"&amp;DAY(F2406),DAY(F2406))</f>
        <v/>
      </c>
      <c r="S2406" t="inlineStr"/>
    </row>
    <row r="2407">
      <c r="A2407" t="n">
        <v>436</v>
      </c>
      <c r="B2407" t="inlineStr">
        <is>
          <t>ANS documentos operativos</t>
        </is>
      </c>
      <c r="C2407" t="inlineStr">
        <is>
          <t>Gestión de calidad</t>
        </is>
      </c>
      <c r="D2407" t="inlineStr">
        <is>
          <t>Mensual</t>
        </is>
      </c>
      <c r="E2407" t="inlineStr">
        <is>
          <t>Negativo</t>
        </is>
      </c>
      <c r="F2407" s="128" t="n">
        <v>45961</v>
      </c>
      <c r="G2407">
        <f>YEAR(F2407)</f>
        <v/>
      </c>
      <c r="H2407">
        <f>PROPER(TEXT(F2407,"mmmm"))</f>
        <v/>
      </c>
      <c r="I2407">
        <f>IF(OR(H2407="Enero",H2407="Febrero",H2407="Marzo",H2407="Abril",H2407="Mayo",H2407="Junio"),G2407&amp;"-1",IF(OR(H2407="Julio",H2407="Agosto",H2407="Septiembre",H2407="Octubre",H2407="Noviembre",H2407="Diciembre"),G2407&amp;"-2"))</f>
        <v/>
      </c>
      <c r="J2407" t="n">
        <v>7</v>
      </c>
      <c r="K2407" t="n">
        <v>7.744999885559082</v>
      </c>
      <c r="L2407" s="59">
        <f>IFERROR(IF(OR(J2407=0,K2407=""),"",IF(E2407="Positivo",MIN(MAX(K2407/J2407,0),1.3),MIN(MAX(J2407/K2407,0),1.3))),"")</f>
        <v/>
      </c>
      <c r="M2407" s="59">
        <f>IFERROR(IF(OR(J2407=0,K2407=""),"",IF(E2407="Positivo",MAX(K2407/J2407,0),MAX(J2407/K2407,0))),"")</f>
        <v/>
      </c>
      <c r="N2407" t="inlineStr">
        <is>
          <t>Días</t>
        </is>
      </c>
      <c r="O2407" t="inlineStr">
        <is>
          <t>Días</t>
        </is>
      </c>
      <c r="P2407" t="n">
        <v>0</v>
      </c>
      <c r="Q2407" t="n">
        <v>1</v>
      </c>
      <c r="R2407">
        <f>A2407&amp;"-"&amp;YEAR(F2407)&amp;"-"&amp;IF(LEN(MONTH(F2407))=1,"0"&amp;MONTH(F2407),MONTH(F2407))&amp;"-"&amp;IF(LEN(DAY(F2407))=1,"0"&amp;DAY(F2407),DAY(F2407))</f>
        <v/>
      </c>
      <c r="S2407" t="inlineStr"/>
    </row>
    <row r="2408">
      <c r="A2408" t="n">
        <v>436</v>
      </c>
      <c r="B2408" t="inlineStr">
        <is>
          <t>ANS documentos operativos</t>
        </is>
      </c>
      <c r="C2408" t="inlineStr">
        <is>
          <t>Gestión de calidad</t>
        </is>
      </c>
      <c r="D2408" t="inlineStr">
        <is>
          <t>Mensual</t>
        </is>
      </c>
      <c r="E2408" t="inlineStr">
        <is>
          <t>Negativo</t>
        </is>
      </c>
      <c r="F2408" s="128" t="n">
        <v>45991</v>
      </c>
      <c r="G2408">
        <f>YEAR(F2408)</f>
        <v/>
      </c>
      <c r="H2408">
        <f>PROPER(TEXT(F2408,"mmmm"))</f>
        <v/>
      </c>
      <c r="I2408">
        <f>IF(OR(H2408="Enero",H2408="Febrero",H2408="Marzo",H2408="Abril",H2408="Mayo",H2408="Junio"),G2408&amp;"-1",IF(OR(H2408="Julio",H2408="Agosto",H2408="Septiembre",H2408="Octubre",H2408="Noviembre",H2408="Diciembre"),G2408&amp;"-2"))</f>
        <v/>
      </c>
      <c r="J2408" t="n">
        <v>7</v>
      </c>
      <c r="K2408" t="n">
        <v>4.059999942779541</v>
      </c>
      <c r="L2408" s="59">
        <f>IFERROR(IF(OR(J2408=0,K2408=""),"",IF(E2408="Positivo",MIN(MAX(K2408/J2408,0),1.3),MIN(MAX(J2408/K2408,0),1.3))),"")</f>
        <v/>
      </c>
      <c r="M2408" s="59">
        <f>IFERROR(IF(OR(J2408=0,K2408=""),"",IF(E2408="Positivo",MAX(K2408/J2408,0),MAX(J2408/K2408,0))),"")</f>
        <v/>
      </c>
      <c r="N2408" t="inlineStr">
        <is>
          <t>Días</t>
        </is>
      </c>
      <c r="O2408" t="inlineStr">
        <is>
          <t>Días</t>
        </is>
      </c>
      <c r="P2408" t="n">
        <v>0</v>
      </c>
      <c r="Q2408" t="n">
        <v>1</v>
      </c>
      <c r="R2408">
        <f>A2408&amp;"-"&amp;YEAR(F2408)&amp;"-"&amp;IF(LEN(MONTH(F2408))=1,"0"&amp;MONTH(F2408),MONTH(F2408))&amp;"-"&amp;IF(LEN(DAY(F2408))=1,"0"&amp;DAY(F2408),DAY(F2408))</f>
        <v/>
      </c>
      <c r="S2408" t="inlineStr"/>
    </row>
    <row r="2409">
      <c r="A2409" t="n">
        <v>436</v>
      </c>
      <c r="B2409" t="inlineStr">
        <is>
          <t>ANS documentos operativos</t>
        </is>
      </c>
      <c r="C2409" t="inlineStr">
        <is>
          <t>Gestión de calidad</t>
        </is>
      </c>
      <c r="D2409" t="inlineStr">
        <is>
          <t>Mensual</t>
        </is>
      </c>
      <c r="E2409" t="inlineStr">
        <is>
          <t>Negativo</t>
        </is>
      </c>
      <c r="F2409" s="128" t="n">
        <v>46022</v>
      </c>
      <c r="G2409">
        <f>YEAR(F2409)</f>
        <v/>
      </c>
      <c r="H2409">
        <f>PROPER(TEXT(F2409,"mmmm"))</f>
        <v/>
      </c>
      <c r="I2409">
        <f>IF(OR(H2409="Enero",H2409="Febrero",H2409="Marzo",H2409="Abril",H2409="Mayo",H2409="Junio"),G2409&amp;"-1",IF(OR(H2409="Julio",H2409="Agosto",H2409="Septiembre",H2409="Octubre",H2409="Noviembre",H2409="Diciembre"),G2409&amp;"-2"))</f>
        <v/>
      </c>
      <c r="J2409" t="n">
        <v>7</v>
      </c>
      <c r="K2409" t="n">
        <v>5.884999990463257</v>
      </c>
      <c r="L2409" s="59">
        <f>IFERROR(IF(OR(J2409=0,K2409=""),"",IF(E2409="Positivo",MIN(MAX(K2409/J2409,0),1.3),MIN(MAX(J2409/K2409,0),1.3))),"")</f>
        <v/>
      </c>
      <c r="M2409" s="59">
        <f>IFERROR(IF(OR(J2409=0,K2409=""),"",IF(E2409="Positivo",MAX(K2409/J2409,0),MAX(J2409/K2409,0))),"")</f>
        <v/>
      </c>
      <c r="N2409" t="inlineStr">
        <is>
          <t>Días</t>
        </is>
      </c>
      <c r="O2409" t="inlineStr">
        <is>
          <t>Días</t>
        </is>
      </c>
      <c r="P2409" t="n">
        <v>0</v>
      </c>
      <c r="Q2409" t="n">
        <v>1</v>
      </c>
      <c r="R2409">
        <f>A2409&amp;"-"&amp;YEAR(F2409)&amp;"-"&amp;IF(LEN(MONTH(F2409))=1,"0"&amp;MONTH(F2409),MONTH(F2409))&amp;"-"&amp;IF(LEN(DAY(F2409))=1,"0"&amp;DAY(F2409),DAY(F2409))</f>
        <v/>
      </c>
      <c r="S2409" t="inlineStr"/>
    </row>
    <row r="2410">
      <c r="A2410" t="n">
        <v>436</v>
      </c>
      <c r="B2410" t="inlineStr">
        <is>
          <t>ANS documentos operativos</t>
        </is>
      </c>
      <c r="C2410" t="inlineStr">
        <is>
          <t>Gestión de calidad</t>
        </is>
      </c>
      <c r="D2410" t="inlineStr">
        <is>
          <t>Mensual</t>
        </is>
      </c>
      <c r="E2410" t="inlineStr">
        <is>
          <t>Negativo</t>
        </is>
      </c>
      <c r="F2410" s="128" t="n">
        <v>46053</v>
      </c>
      <c r="G2410">
        <f>YEAR(F2410)</f>
        <v/>
      </c>
      <c r="H2410">
        <f>PROPER(TEXT(F2410,"mmmm"))</f>
        <v/>
      </c>
      <c r="I2410">
        <f>IF(OR(H2410="Enero",H2410="Febrero",H2410="Marzo",H2410="Abril",H2410="Mayo",H2410="Junio"),G2410&amp;"-1",IF(OR(H2410="Julio",H2410="Agosto",H2410="Septiembre",H2410="Octubre",H2410="Noviembre",H2410="Diciembre"),G2410&amp;"-2"))</f>
        <v/>
      </c>
      <c r="J2410" t="n">
        <v>14</v>
      </c>
      <c r="K2410" t="n">
        <v>0</v>
      </c>
      <c r="L2410" s="59">
        <f>IFERROR(IF(OR(J2410=0,K2410=""),"",IF(E2410="Positivo",MIN(MAX(K2410/J2410,0),1.3),MIN(MAX(J2410/K2410,0),1.3))),"")</f>
        <v/>
      </c>
      <c r="M2410" s="59">
        <f>IFERROR(IF(OR(J2410=0,K2410=""),"",IF(E2410="Positivo",MAX(K2410/J2410,0),MAX(J2410/K2410,0))),"")</f>
        <v/>
      </c>
      <c r="N2410" t="inlineStr">
        <is>
          <t>Días</t>
        </is>
      </c>
      <c r="O2410" t="inlineStr">
        <is>
          <t>Días</t>
        </is>
      </c>
      <c r="P2410" t="n">
        <v>0</v>
      </c>
      <c r="Q2410" t="n">
        <v>1</v>
      </c>
      <c r="R2410">
        <f>A2410&amp;"-"&amp;YEAR(F2410)&amp;"-"&amp;IF(LEN(MONTH(F2410))=1,"0"&amp;MONTH(F2410),MONTH(F2410))&amp;"-"&amp;IF(LEN(DAY(F2410))=1,"0"&amp;DAY(F2410),DAY(F2410))</f>
        <v/>
      </c>
      <c r="S2410" t="inlineStr"/>
    </row>
    <row r="2411">
      <c r="A2411" t="n">
        <v>436</v>
      </c>
      <c r="B2411" t="inlineStr">
        <is>
          <t>ANS documentos operativos</t>
        </is>
      </c>
      <c r="C2411" t="inlineStr">
        <is>
          <t>Gestión de calidad</t>
        </is>
      </c>
      <c r="D2411" t="inlineStr">
        <is>
          <t>Mensual</t>
        </is>
      </c>
      <c r="E2411" t="inlineStr">
        <is>
          <t>Negativo</t>
        </is>
      </c>
      <c r="F2411" s="128" t="n">
        <v>46081</v>
      </c>
      <c r="G2411">
        <f>YEAR(F2411)</f>
        <v/>
      </c>
      <c r="H2411">
        <f>PROPER(TEXT(F2411,"mmmm"))</f>
        <v/>
      </c>
      <c r="I2411">
        <f>IF(OR(H2411="Enero",H2411="Febrero",H2411="Marzo",H2411="Abril",H2411="Mayo",H2411="Junio"),G2411&amp;"-1",IF(OR(H2411="Julio",H2411="Agosto",H2411="Septiembre",H2411="Octubre",H2411="Noviembre",H2411="Diciembre"),G2411&amp;"-2"))</f>
        <v/>
      </c>
      <c r="J2411" t="n">
        <v>14</v>
      </c>
      <c r="K2411" t="n">
        <v>4.784999847412109</v>
      </c>
      <c r="L2411" s="59">
        <f>IFERROR(IF(OR(J2411=0,K2411=""),"",IF(E2411="Positivo",MIN(MAX(K2411/J2411,0),1.3),MIN(MAX(J2411/K2411,0),1.3))),"")</f>
        <v/>
      </c>
      <c r="M2411" s="59">
        <f>IFERROR(IF(OR(J2411=0,K2411=""),"",IF(E2411="Positivo",MAX(K2411/J2411,0),MAX(J2411/K2411,0))),"")</f>
        <v/>
      </c>
      <c r="N2411" t="inlineStr">
        <is>
          <t>Días</t>
        </is>
      </c>
      <c r="O2411" t="inlineStr">
        <is>
          <t>Días</t>
        </is>
      </c>
      <c r="P2411" t="n">
        <v>0</v>
      </c>
      <c r="Q2411" t="n">
        <v>1</v>
      </c>
      <c r="R2411">
        <f>A2411&amp;"-"&amp;YEAR(F2411)&amp;"-"&amp;IF(LEN(MONTH(F2411))=1,"0"&amp;MONTH(F2411),MONTH(F2411))&amp;"-"&amp;IF(LEN(DAY(F2411))=1,"0"&amp;DAY(F2411),DAY(F2411))</f>
        <v/>
      </c>
      <c r="S2411" t="inlineStr"/>
    </row>
    <row r="2412">
      <c r="A2412" t="n">
        <v>437</v>
      </c>
      <c r="B2412" t="inlineStr">
        <is>
          <t>Nivel de Satisfacción Servicios Prestados - Riesgos</t>
        </is>
      </c>
      <c r="C2412" t="inlineStr">
        <is>
          <t>GESTIÓN DE RIESGOS</t>
        </is>
      </c>
      <c r="D2412" t="inlineStr">
        <is>
          <t>Anual</t>
        </is>
      </c>
      <c r="E2412" t="inlineStr">
        <is>
          <t>Positivo</t>
        </is>
      </c>
      <c r="F2412" s="128" t="n">
        <v>46022</v>
      </c>
      <c r="G2412">
        <f>YEAR(F2412)</f>
        <v/>
      </c>
      <c r="H2412">
        <f>PROPER(TEXT(F2412,"mmmm"))</f>
        <v/>
      </c>
      <c r="I2412">
        <f>IF(OR(H2412="Enero",H2412="Febrero",H2412="Marzo",H2412="Abril",H2412="Mayo",H2412="Junio"),G2412&amp;"-1",IF(OR(H2412="Julio",H2412="Agosto",H2412="Septiembre",H2412="Octubre",H2412="Noviembre",H2412="Diciembre"),G2412&amp;"-2"))</f>
        <v/>
      </c>
      <c r="J2412" t="n">
        <v>80</v>
      </c>
      <c r="K2412" t="n">
        <v>99</v>
      </c>
      <c r="L2412" s="59">
        <f>IFERROR(IF(OR(J2412=0,K2412=""),"",IF(E2412="Positivo",MIN(MAX(K2412/J2412,0),1.3),MIN(MAX(J2412/K2412,0),1.3))),"")</f>
        <v/>
      </c>
      <c r="M2412" s="59">
        <f>IFERROR(IF(OR(J2412=0,K2412=""),"",IF(E2412="Positivo",MAX(K2412/J2412,0),MAX(J2412/K2412,0))),"")</f>
        <v/>
      </c>
      <c r="N2412" t="inlineStr">
        <is>
          <t>%</t>
        </is>
      </c>
      <c r="O2412" t="inlineStr">
        <is>
          <t>%</t>
        </is>
      </c>
      <c r="P2412" t="n">
        <v>0</v>
      </c>
      <c r="Q2412" t="n">
        <v>0</v>
      </c>
      <c r="R2412">
        <f>A2412&amp;"-"&amp;YEAR(F2412)&amp;"-"&amp;IF(LEN(MONTH(F2412))=1,"0"&amp;MONTH(F2412),MONTH(F2412))&amp;"-"&amp;IF(LEN(DAY(F2412))=1,"0"&amp;DAY(F2412),DAY(F2412))</f>
        <v/>
      </c>
      <c r="S2412" t="inlineStr"/>
    </row>
    <row r="2413">
      <c r="A2413" t="n">
        <v>439</v>
      </c>
      <c r="B2413" t="inlineStr">
        <is>
          <t>Disponibilidad de catálogo de asignaturas pregrado y posgrado virtual</t>
        </is>
      </c>
      <c r="C2413" t="inlineStr">
        <is>
          <t>Operaciones Académicas</t>
        </is>
      </c>
      <c r="D2413" t="inlineStr">
        <is>
          <t>Semestral</t>
        </is>
      </c>
      <c r="E2413" t="inlineStr">
        <is>
          <t>Positivo</t>
        </is>
      </c>
      <c r="F2413" s="128" t="n">
        <v>46022</v>
      </c>
      <c r="G2413">
        <f>YEAR(F2413)</f>
        <v/>
      </c>
      <c r="H2413">
        <f>PROPER(TEXT(F2413,"mmmm"))</f>
        <v/>
      </c>
      <c r="I2413">
        <f>IF(OR(H2413="Enero",H2413="Febrero",H2413="Marzo",H2413="Abril",H2413="Mayo",H2413="Junio"),G2413&amp;"-1",IF(OR(H2413="Julio",H2413="Agosto",H2413="Septiembre",H2413="Octubre",H2413="Noviembre",H2413="Diciembre"),G2413&amp;"-2"))</f>
        <v/>
      </c>
      <c r="J2413" t="n">
        <v>100</v>
      </c>
      <c r="K2413" t="n">
        <v>100</v>
      </c>
      <c r="L2413" s="59">
        <f>IFERROR(IF(OR(J2413=0,K2413=""),"",IF(E2413="Positivo",MIN(MAX(K2413/J2413,0),1.3),MIN(MAX(J2413/K2413,0),1.3))),"")</f>
        <v/>
      </c>
      <c r="M2413" s="59">
        <f>IFERROR(IF(OR(J2413=0,K2413=""),"",IF(E2413="Positivo",MAX(K2413/J2413,0),MAX(J2413/K2413,0))),"")</f>
        <v/>
      </c>
      <c r="N2413" t="inlineStr">
        <is>
          <t>%</t>
        </is>
      </c>
      <c r="O2413" t="inlineStr">
        <is>
          <t>%</t>
        </is>
      </c>
      <c r="P2413" t="n">
        <v>0</v>
      </c>
      <c r="Q2413" t="n">
        <v>0</v>
      </c>
      <c r="R2413">
        <f>A2413&amp;"-"&amp;YEAR(F2413)&amp;"-"&amp;IF(LEN(MONTH(F2413))=1,"0"&amp;MONTH(F2413),MONTH(F2413))&amp;"-"&amp;IF(LEN(DAY(F2413))=1,"0"&amp;DAY(F2413),DAY(F2413))</f>
        <v/>
      </c>
      <c r="S2413" t="inlineStr"/>
    </row>
    <row r="2414">
      <c r="A2414" t="n">
        <v>440</v>
      </c>
      <c r="B2414" t="inlineStr">
        <is>
          <t>Aseguramiento de matricula académica virtual</t>
        </is>
      </c>
      <c r="C2414" t="inlineStr">
        <is>
          <t>Operaciones Académicas</t>
        </is>
      </c>
      <c r="D2414" t="inlineStr">
        <is>
          <t>Semestral</t>
        </is>
      </c>
      <c r="E2414" t="inlineStr">
        <is>
          <t>Positivo</t>
        </is>
      </c>
      <c r="F2414" s="128" t="n">
        <v>46022</v>
      </c>
      <c r="G2414">
        <f>YEAR(F2414)</f>
        <v/>
      </c>
      <c r="H2414">
        <f>PROPER(TEXT(F2414,"mmmm"))</f>
        <v/>
      </c>
      <c r="I2414">
        <f>IF(OR(H2414="Enero",H2414="Febrero",H2414="Marzo",H2414="Abril",H2414="Mayo",H2414="Junio"),G2414&amp;"-1",IF(OR(H2414="Julio",H2414="Agosto",H2414="Septiembre",H2414="Octubre",H2414="Noviembre",H2414="Diciembre"),G2414&amp;"-2"))</f>
        <v/>
      </c>
      <c r="J2414" t="n">
        <v>196</v>
      </c>
      <c r="K2414" t="n">
        <v>95998</v>
      </c>
      <c r="L2414" s="59">
        <f>IFERROR(IF(OR(J2414=0,K2414=""),"",IF(E2414="Positivo",MIN(MAX(K2414/J2414,0),1.3),MIN(MAX(J2414/K2414,0),1.3))),"")</f>
        <v/>
      </c>
      <c r="M2414" s="59">
        <f>IFERROR(IF(OR(J2414=0,K2414=""),"",IF(E2414="Positivo",MAX(K2414/J2414,0),MAX(J2414/K2414,0))),"")</f>
        <v/>
      </c>
      <c r="N2414" t="inlineStr">
        <is>
          <t>%</t>
        </is>
      </c>
      <c r="O2414" t="inlineStr">
        <is>
          <t>%</t>
        </is>
      </c>
      <c r="P2414" t="n">
        <v>0</v>
      </c>
      <c r="Q2414" t="n">
        <v>1</v>
      </c>
      <c r="R2414">
        <f>A2414&amp;"-"&amp;YEAR(F2414)&amp;"-"&amp;IF(LEN(MONTH(F2414))=1,"0"&amp;MONTH(F2414),MONTH(F2414))&amp;"-"&amp;IF(LEN(DAY(F2414))=1,"0"&amp;DAY(F2414),DAY(F2414))</f>
        <v/>
      </c>
      <c r="S2414" t="inlineStr"/>
    </row>
    <row r="2415">
      <c r="A2415" t="n">
        <v>444</v>
      </c>
      <c r="B2415" t="inlineStr">
        <is>
          <t>CES Proceso de grados</t>
        </is>
      </c>
      <c r="C2415" t="inlineStr">
        <is>
          <t>Registro y Control</t>
        </is>
      </c>
      <c r="D2415" t="inlineStr">
        <is>
          <t>Semestral</t>
        </is>
      </c>
      <c r="E2415" t="inlineStr">
        <is>
          <t>Negativo</t>
        </is>
      </c>
      <c r="F2415" s="128" t="n">
        <v>46022</v>
      </c>
      <c r="G2415">
        <f>YEAR(F2415)</f>
        <v/>
      </c>
      <c r="H2415">
        <f>PROPER(TEXT(F2415,"mmmm"))</f>
        <v/>
      </c>
      <c r="I2415">
        <f>IF(OR(H2415="Enero",H2415="Febrero",H2415="Marzo",H2415="Abril",H2415="Mayo",H2415="Junio"),G2415&amp;"-1",IF(OR(H2415="Julio",H2415="Agosto",H2415="Septiembre",H2415="Octubre",H2415="Noviembre",H2415="Diciembre"),G2415&amp;"-2"))</f>
        <v/>
      </c>
      <c r="J2415" t="n">
        <v>3</v>
      </c>
      <c r="K2415" t="n">
        <v>1.7</v>
      </c>
      <c r="L2415" s="59">
        <f>IFERROR(IF(OR(J2415=0,K2415=""),"",IF(E2415="Positivo",MIN(MAX(K2415/J2415,0),1.3),MIN(MAX(J2415/K2415,0),1.3))),"")</f>
        <v/>
      </c>
      <c r="M2415" s="59">
        <f>IFERROR(IF(OR(J2415=0,K2415=""),"",IF(E2415="Positivo",MAX(K2415/J2415,0),MAX(J2415/K2415,0))),"")</f>
        <v/>
      </c>
      <c r="N2415" t="inlineStr">
        <is>
          <t>ENT</t>
        </is>
      </c>
      <c r="O2415" t="inlineStr">
        <is>
          <t>DEC</t>
        </is>
      </c>
      <c r="P2415" t="n">
        <v>0</v>
      </c>
      <c r="Q2415" t="n">
        <v>1</v>
      </c>
      <c r="R2415">
        <f>A2415&amp;"-"&amp;YEAR(F2415)&amp;"-"&amp;IF(LEN(MONTH(F2415))=1,"0"&amp;MONTH(F2415),MONTH(F2415))&amp;"-"&amp;IF(LEN(DAY(F2415))=1,"0"&amp;DAY(F2415),DAY(F2415))</f>
        <v/>
      </c>
      <c r="S2415" t="inlineStr"/>
    </row>
    <row r="2416">
      <c r="A2416" t="n">
        <v>445</v>
      </c>
      <c r="B2416" t="inlineStr">
        <is>
          <t>Satisfacción del proceso de grados virtual</t>
        </is>
      </c>
      <c r="C2416" t="inlineStr">
        <is>
          <t>Registro y Control</t>
        </is>
      </c>
      <c r="D2416" t="inlineStr">
        <is>
          <t>Semestral</t>
        </is>
      </c>
      <c r="E2416" t="inlineStr">
        <is>
          <t>Positivo</t>
        </is>
      </c>
      <c r="F2416" s="128" t="n">
        <v>45838</v>
      </c>
      <c r="G2416">
        <f>YEAR(F2416)</f>
        <v/>
      </c>
      <c r="H2416">
        <f>PROPER(TEXT(F2416,"mmmm"))</f>
        <v/>
      </c>
      <c r="I2416">
        <f>IF(OR(H2416="Enero",H2416="Febrero",H2416="Marzo",H2416="Abril",H2416="Mayo",H2416="Junio"),G2416&amp;"-1",IF(OR(H2416="Julio",H2416="Agosto",H2416="Septiembre",H2416="Octubre",H2416="Noviembre",H2416="Diciembre"),G2416&amp;"-2"))</f>
        <v/>
      </c>
      <c r="J2416" t="n">
        <v>70</v>
      </c>
      <c r="K2416" t="n">
        <v>75.7</v>
      </c>
      <c r="L2416" s="59">
        <f>IFERROR(IF(OR(J2416=0,K2416=""),"",IF(E2416="Positivo",MIN(MAX(K2416/J2416,0),1.3),MIN(MAX(J2416/K2416,0),1.3))),"")</f>
        <v/>
      </c>
      <c r="M2416" s="59">
        <f>IFERROR(IF(OR(J2416=0,K2416=""),"",IF(E2416="Positivo",MAX(K2416/J2416,0),MAX(J2416/K2416,0))),"")</f>
        <v/>
      </c>
      <c r="N2416" t="inlineStr">
        <is>
          <t>%</t>
        </is>
      </c>
      <c r="O2416" t="inlineStr">
        <is>
          <t>%</t>
        </is>
      </c>
      <c r="P2416" t="n">
        <v>0</v>
      </c>
      <c r="Q2416" t="n">
        <v>0</v>
      </c>
      <c r="R2416">
        <f>A2416&amp;"-"&amp;YEAR(F2416)&amp;"-"&amp;IF(LEN(MONTH(F2416))=1,"0"&amp;MONTH(F2416),MONTH(F2416))&amp;"-"&amp;IF(LEN(DAY(F2416))=1,"0"&amp;DAY(F2416),DAY(F2416))</f>
        <v/>
      </c>
      <c r="S2416" t="inlineStr"/>
    </row>
    <row r="2417">
      <c r="A2417" t="n">
        <v>445</v>
      </c>
      <c r="B2417" t="inlineStr">
        <is>
          <t>Satisfacción del proceso de grados virtual</t>
        </is>
      </c>
      <c r="C2417" t="inlineStr">
        <is>
          <t>Registro y Control</t>
        </is>
      </c>
      <c r="D2417" t="inlineStr">
        <is>
          <t>Semestral</t>
        </is>
      </c>
      <c r="E2417" t="inlineStr">
        <is>
          <t>Positivo</t>
        </is>
      </c>
      <c r="F2417" s="128" t="n">
        <v>46022</v>
      </c>
      <c r="G2417">
        <f>YEAR(F2417)</f>
        <v/>
      </c>
      <c r="H2417">
        <f>PROPER(TEXT(F2417,"mmmm"))</f>
        <v/>
      </c>
      <c r="I2417">
        <f>IF(OR(H2417="Enero",H2417="Febrero",H2417="Marzo",H2417="Abril",H2417="Mayo",H2417="Junio"),G2417&amp;"-1",IF(OR(H2417="Julio",H2417="Agosto",H2417="Septiembre",H2417="Octubre",H2417="Noviembre",H2417="Diciembre"),G2417&amp;"-2"))</f>
        <v/>
      </c>
      <c r="J2417" t="n">
        <v>70</v>
      </c>
      <c r="K2417" t="n">
        <v>85.3</v>
      </c>
      <c r="L2417" s="59">
        <f>IFERROR(IF(OR(J2417=0,K2417=""),"",IF(E2417="Positivo",MIN(MAX(K2417/J2417,0),1.3),MIN(MAX(J2417/K2417,0),1.3))),"")</f>
        <v/>
      </c>
      <c r="M2417" s="59">
        <f>IFERROR(IF(OR(J2417=0,K2417=""),"",IF(E2417="Positivo",MAX(K2417/J2417,0),MAX(J2417/K2417,0))),"")</f>
        <v/>
      </c>
      <c r="N2417" t="inlineStr">
        <is>
          <t>%</t>
        </is>
      </c>
      <c r="O2417" t="inlineStr">
        <is>
          <t>%</t>
        </is>
      </c>
      <c r="P2417" t="n">
        <v>0</v>
      </c>
      <c r="Q2417" t="n">
        <v>0</v>
      </c>
      <c r="R2417">
        <f>A2417&amp;"-"&amp;YEAR(F2417)&amp;"-"&amp;IF(LEN(MONTH(F2417))=1,"0"&amp;MONTH(F2417),MONTH(F2417))&amp;"-"&amp;IF(LEN(DAY(F2417))=1,"0"&amp;DAY(F2417),DAY(F2417))</f>
        <v/>
      </c>
      <c r="S2417" t="inlineStr"/>
    </row>
    <row r="2418">
      <c r="A2418" t="n">
        <v>447</v>
      </c>
      <c r="B2418" t="inlineStr">
        <is>
          <t>Participación en actividades culturales</t>
        </is>
      </c>
      <c r="C2418" t="inlineStr">
        <is>
          <t>Biblioteca Institucional</t>
        </is>
      </c>
      <c r="D2418" t="inlineStr">
        <is>
          <t>Semestral</t>
        </is>
      </c>
      <c r="E2418" t="inlineStr">
        <is>
          <t>Positivo</t>
        </is>
      </c>
      <c r="F2418" s="128" t="n">
        <v>46022</v>
      </c>
      <c r="G2418">
        <f>YEAR(F2418)</f>
        <v/>
      </c>
      <c r="H2418">
        <f>PROPER(TEXT(F2418,"mmmm"))</f>
        <v/>
      </c>
      <c r="I2418">
        <f>IF(OR(H2418="Enero",H2418="Febrero",H2418="Marzo",H2418="Abril",H2418="Mayo",H2418="Junio"),G2418&amp;"-1",IF(OR(H2418="Julio",H2418="Agosto",H2418="Septiembre",H2418="Octubre",H2418="Noviembre",H2418="Diciembre"),G2418&amp;"-2"))</f>
        <v/>
      </c>
      <c r="J2418" t="n">
        <v>15</v>
      </c>
      <c r="K2418" t="n">
        <v>15.01</v>
      </c>
      <c r="L2418" s="59">
        <f>IFERROR(IF(OR(J2418=0,K2418=""),"",IF(E2418="Positivo",MIN(MAX(K2418/J2418,0),1.3),MIN(MAX(J2418/K2418,0),1.3))),"")</f>
        <v/>
      </c>
      <c r="M2418" s="59">
        <f>IFERROR(IF(OR(J2418=0,K2418=""),"",IF(E2418="Positivo",MAX(K2418/J2418,0),MAX(J2418/K2418,0))),"")</f>
        <v/>
      </c>
      <c r="N2418" t="inlineStr">
        <is>
          <t>%</t>
        </is>
      </c>
      <c r="O2418" t="inlineStr">
        <is>
          <t>%</t>
        </is>
      </c>
      <c r="P2418" t="n">
        <v>0</v>
      </c>
      <c r="Q2418" t="n">
        <v>0</v>
      </c>
      <c r="R2418">
        <f>A2418&amp;"-"&amp;YEAR(F2418)&amp;"-"&amp;IF(LEN(MONTH(F2418))=1,"0"&amp;MONTH(F2418),MONTH(F2418))&amp;"-"&amp;IF(LEN(DAY(F2418))=1,"0"&amp;DAY(F2418),DAY(F2418))</f>
        <v/>
      </c>
      <c r="S2418" t="inlineStr"/>
    </row>
    <row r="2419">
      <c r="A2419" t="n">
        <v>448</v>
      </c>
      <c r="B2419" t="inlineStr">
        <is>
          <t>Participación en actividades de formación</t>
        </is>
      </c>
      <c r="C2419" t="inlineStr">
        <is>
          <t>Biblioteca Institucional</t>
        </is>
      </c>
      <c r="D2419" t="inlineStr">
        <is>
          <t>Semestral</t>
        </is>
      </c>
      <c r="E2419" t="inlineStr">
        <is>
          <t>Positivo</t>
        </is>
      </c>
      <c r="F2419" s="128" t="n">
        <v>46022</v>
      </c>
      <c r="G2419">
        <f>YEAR(F2419)</f>
        <v/>
      </c>
      <c r="H2419">
        <f>PROPER(TEXT(F2419,"mmmm"))</f>
        <v/>
      </c>
      <c r="I2419">
        <f>IF(OR(H2419="Enero",H2419="Febrero",H2419="Marzo",H2419="Abril",H2419="Mayo",H2419="Junio"),G2419&amp;"-1",IF(OR(H2419="Julio",H2419="Agosto",H2419="Septiembre",H2419="Octubre",H2419="Noviembre",H2419="Diciembre"),G2419&amp;"-2"))</f>
        <v/>
      </c>
      <c r="J2419" t="n">
        <v>17</v>
      </c>
      <c r="K2419" t="n">
        <v>59.36</v>
      </c>
      <c r="L2419" s="59">
        <f>IFERROR(IF(OR(J2419=0,K2419=""),"",IF(E2419="Positivo",MIN(MAX(K2419/J2419,0),1.3),MIN(MAX(J2419/K2419,0),1.3))),"")</f>
        <v/>
      </c>
      <c r="M2419" s="59">
        <f>IFERROR(IF(OR(J2419=0,K2419=""),"",IF(E2419="Positivo",MAX(K2419/J2419,0),MAX(J2419/K2419,0))),"")</f>
        <v/>
      </c>
      <c r="N2419" t="inlineStr">
        <is>
          <t>%</t>
        </is>
      </c>
      <c r="O2419" t="inlineStr">
        <is>
          <t>%</t>
        </is>
      </c>
      <c r="P2419" t="n">
        <v>0</v>
      </c>
      <c r="Q2419" t="n">
        <v>1</v>
      </c>
      <c r="R2419">
        <f>A2419&amp;"-"&amp;YEAR(F2419)&amp;"-"&amp;IF(LEN(MONTH(F2419))=1,"0"&amp;MONTH(F2419),MONTH(F2419))&amp;"-"&amp;IF(LEN(DAY(F2419))=1,"0"&amp;DAY(F2419),DAY(F2419))</f>
        <v/>
      </c>
      <c r="S2419" t="inlineStr"/>
    </row>
    <row r="2420">
      <c r="A2420" t="n">
        <v>451</v>
      </c>
      <c r="B2420" t="inlineStr">
        <is>
          <t>% de publicaciones con sentimiento positivo</t>
        </is>
      </c>
      <c r="C2420" t="inlineStr">
        <is>
          <t>Comunicaciones Externas</t>
        </is>
      </c>
      <c r="D2420" t="inlineStr">
        <is>
          <t>Semestral</t>
        </is>
      </c>
      <c r="E2420" t="inlineStr">
        <is>
          <t>Positivo</t>
        </is>
      </c>
      <c r="F2420" s="128" t="n">
        <v>46022</v>
      </c>
      <c r="G2420">
        <f>YEAR(F2420)</f>
        <v/>
      </c>
      <c r="H2420">
        <f>PROPER(TEXT(F2420,"mmmm"))</f>
        <v/>
      </c>
      <c r="I2420">
        <f>IF(OR(H2420="Enero",H2420="Febrero",H2420="Marzo",H2420="Abril",H2420="Mayo",H2420="Junio"),G2420&amp;"-1",IF(OR(H2420="Julio",H2420="Agosto",H2420="Septiembre",H2420="Octubre",H2420="Noviembre",H2420="Diciembre"),G2420&amp;"-2"))</f>
        <v/>
      </c>
      <c r="J2420" t="n">
        <v>50</v>
      </c>
      <c r="K2420" t="n">
        <v>65.40000000000001</v>
      </c>
      <c r="L2420" s="59">
        <f>IFERROR(IF(OR(J2420=0,K2420=""),"",IF(E2420="Positivo",MIN(MAX(K2420/J2420,0),1.3),MIN(MAX(J2420/K2420,0),1.3))),"")</f>
        <v/>
      </c>
      <c r="M2420" s="59">
        <f>IFERROR(IF(OR(J2420=0,K2420=""),"",IF(E2420="Positivo",MAX(K2420/J2420,0),MAX(J2420/K2420,0))),"")</f>
        <v/>
      </c>
      <c r="N2420" t="inlineStr">
        <is>
          <t>%</t>
        </is>
      </c>
      <c r="O2420" t="inlineStr">
        <is>
          <t>%</t>
        </is>
      </c>
      <c r="P2420" t="n">
        <v>0</v>
      </c>
      <c r="Q2420" t="n">
        <v>0</v>
      </c>
      <c r="R2420">
        <f>A2420&amp;"-"&amp;YEAR(F2420)&amp;"-"&amp;IF(LEN(MONTH(F2420))=1,"0"&amp;MONTH(F2420),MONTH(F2420))&amp;"-"&amp;IF(LEN(DAY(F2420))=1,"0"&amp;DAY(F2420),DAY(F2420))</f>
        <v/>
      </c>
      <c r="S2420" t="inlineStr"/>
    </row>
    <row r="2421">
      <c r="A2421" t="n">
        <v>452</v>
      </c>
      <c r="B2421" t="inlineStr">
        <is>
          <t>Seguimiento a eventos internos y externos institucionales</t>
        </is>
      </c>
      <c r="C2421" t="inlineStr">
        <is>
          <t>Comunicaciones Externas</t>
        </is>
      </c>
      <c r="D2421" t="inlineStr">
        <is>
          <t>Semestral</t>
        </is>
      </c>
      <c r="E2421" t="inlineStr">
        <is>
          <t>Positivo</t>
        </is>
      </c>
      <c r="F2421" s="128" t="n">
        <v>45473</v>
      </c>
      <c r="G2421">
        <f>YEAR(F2421)</f>
        <v/>
      </c>
      <c r="H2421">
        <f>PROPER(TEXT(F2421,"mmmm"))</f>
        <v/>
      </c>
      <c r="I2421">
        <f>IF(OR(H2421="Enero",H2421="Febrero",H2421="Marzo",H2421="Abril",H2421="Mayo",H2421="Junio"),G2421&amp;"-1",IF(OR(H2421="Julio",H2421="Agosto",H2421="Septiembre",H2421="Octubre",H2421="Noviembre",H2421="Diciembre"),G2421&amp;"-2"))</f>
        <v/>
      </c>
      <c r="J2421" t="n">
        <v>42</v>
      </c>
      <c r="K2421" t="n">
        <v>42</v>
      </c>
      <c r="L2421" s="59">
        <f>IFERROR(IF(OR(J2421=0,K2421=""),"",IF(E2421="Positivo",MIN(MAX(K2421/J2421,0),1.3),MIN(MAX(J2421/K2421,0),1.3))),"")</f>
        <v/>
      </c>
      <c r="M2421" s="59">
        <f>IFERROR(IF(OR(J2421=0,K2421=""),"",IF(E2421="Positivo",MAX(K2421/J2421,0),MAX(J2421/K2421,0))),"")</f>
        <v/>
      </c>
      <c r="N2421" t="inlineStr">
        <is>
          <t>%</t>
        </is>
      </c>
      <c r="O2421" t="inlineStr">
        <is>
          <t>%</t>
        </is>
      </c>
      <c r="P2421" t="n">
        <v>0</v>
      </c>
      <c r="Q2421" t="n">
        <v>0</v>
      </c>
      <c r="R2421">
        <f>A2421&amp;"-"&amp;YEAR(F2421)&amp;"-"&amp;IF(LEN(MONTH(F2421))=1,"0"&amp;MONTH(F2421),MONTH(F2421))&amp;"-"&amp;IF(LEN(DAY(F2421))=1,"0"&amp;DAY(F2421),DAY(F2421))</f>
        <v/>
      </c>
      <c r="S2421" t="inlineStr"/>
    </row>
    <row r="2422">
      <c r="A2422" t="n">
        <v>452</v>
      </c>
      <c r="B2422" t="inlineStr">
        <is>
          <t>Seguimiento a eventos internos y externos institucionales</t>
        </is>
      </c>
      <c r="C2422" t="inlineStr">
        <is>
          <t>Comunicaciones Externas</t>
        </is>
      </c>
      <c r="D2422" t="inlineStr">
        <is>
          <t>Semestral</t>
        </is>
      </c>
      <c r="E2422" t="inlineStr">
        <is>
          <t>Positivo</t>
        </is>
      </c>
      <c r="F2422" s="128" t="n">
        <v>45838</v>
      </c>
      <c r="G2422">
        <f>YEAR(F2422)</f>
        <v/>
      </c>
      <c r="H2422">
        <f>PROPER(TEXT(F2422,"mmmm"))</f>
        <v/>
      </c>
      <c r="I2422">
        <f>IF(OR(H2422="Enero",H2422="Febrero",H2422="Marzo",H2422="Abril",H2422="Mayo",H2422="Junio"),G2422&amp;"-1",IF(OR(H2422="Julio",H2422="Agosto",H2422="Septiembre",H2422="Octubre",H2422="Noviembre",H2422="Diciembre"),G2422&amp;"-2"))</f>
        <v/>
      </c>
      <c r="J2422" t="n">
        <v>44</v>
      </c>
      <c r="K2422" t="n">
        <v>45</v>
      </c>
      <c r="L2422" s="59">
        <f>IFERROR(IF(OR(J2422=0,K2422=""),"",IF(E2422="Positivo",MIN(MAX(K2422/J2422,0),1.3),MIN(MAX(J2422/K2422,0),1.3))),"")</f>
        <v/>
      </c>
      <c r="M2422" s="59">
        <f>IFERROR(IF(OR(J2422=0,K2422=""),"",IF(E2422="Positivo",MAX(K2422/J2422,0),MAX(J2422/K2422,0))),"")</f>
        <v/>
      </c>
      <c r="N2422" t="inlineStr">
        <is>
          <t>%</t>
        </is>
      </c>
      <c r="O2422" t="inlineStr">
        <is>
          <t>%</t>
        </is>
      </c>
      <c r="P2422" t="n">
        <v>0</v>
      </c>
      <c r="Q2422" t="n">
        <v>0</v>
      </c>
      <c r="R2422">
        <f>A2422&amp;"-"&amp;YEAR(F2422)&amp;"-"&amp;IF(LEN(MONTH(F2422))=1,"0"&amp;MONTH(F2422),MONTH(F2422))&amp;"-"&amp;IF(LEN(DAY(F2422))=1,"0"&amp;DAY(F2422),DAY(F2422))</f>
        <v/>
      </c>
      <c r="S2422" t="inlineStr"/>
    </row>
    <row r="2423">
      <c r="A2423" t="n">
        <v>452</v>
      </c>
      <c r="B2423" t="inlineStr">
        <is>
          <t>Seguimiento a eventos internos y externos institucionales</t>
        </is>
      </c>
      <c r="C2423" t="inlineStr">
        <is>
          <t>Comunicaciones Externas</t>
        </is>
      </c>
      <c r="D2423" t="inlineStr">
        <is>
          <t>Semestral</t>
        </is>
      </c>
      <c r="E2423" t="inlineStr">
        <is>
          <t>Positivo</t>
        </is>
      </c>
      <c r="F2423" s="128" t="n">
        <v>46022</v>
      </c>
      <c r="G2423">
        <f>YEAR(F2423)</f>
        <v/>
      </c>
      <c r="H2423">
        <f>PROPER(TEXT(F2423,"mmmm"))</f>
        <v/>
      </c>
      <c r="I2423">
        <f>IF(OR(H2423="Enero",H2423="Febrero",H2423="Marzo",H2423="Abril",H2423="Mayo",H2423="Junio"),G2423&amp;"-1",IF(OR(H2423="Julio",H2423="Agosto",H2423="Septiembre",H2423="Octubre",H2423="Noviembre",H2423="Diciembre"),G2423&amp;"-2"))</f>
        <v/>
      </c>
      <c r="J2423" t="n">
        <v>50</v>
      </c>
      <c r="K2423" t="n">
        <v>100</v>
      </c>
      <c r="L2423" s="59">
        <f>IFERROR(IF(OR(J2423=0,K2423=""),"",IF(E2423="Positivo",MIN(MAX(K2423/J2423,0),1.3),MIN(MAX(J2423/K2423,0),1.3))),"")</f>
        <v/>
      </c>
      <c r="M2423" s="59">
        <f>IFERROR(IF(OR(J2423=0,K2423=""),"",IF(E2423="Positivo",MAX(K2423/J2423,0),MAX(J2423/K2423,0))),"")</f>
        <v/>
      </c>
      <c r="N2423" t="inlineStr">
        <is>
          <t>%</t>
        </is>
      </c>
      <c r="O2423" t="inlineStr">
        <is>
          <t>%</t>
        </is>
      </c>
      <c r="P2423" t="n">
        <v>0</v>
      </c>
      <c r="Q2423" t="n">
        <v>0</v>
      </c>
      <c r="R2423">
        <f>A2423&amp;"-"&amp;YEAR(F2423)&amp;"-"&amp;IF(LEN(MONTH(F2423))=1,"0"&amp;MONTH(F2423),MONTH(F2423))&amp;"-"&amp;IF(LEN(DAY(F2423))=1,"0"&amp;DAY(F2423),DAY(F2423))</f>
        <v/>
      </c>
      <c r="S2423" t="inlineStr"/>
    </row>
    <row r="2424">
      <c r="A2424" t="n">
        <v>453</v>
      </c>
      <c r="B2424" t="inlineStr">
        <is>
          <t>Número de cursos diseñados</t>
        </is>
      </c>
      <c r="C2424" t="inlineStr">
        <is>
          <t>Diseño de Contenido Virtual</t>
        </is>
      </c>
      <c r="D2424" t="inlineStr">
        <is>
          <t>Trimestral</t>
        </is>
      </c>
      <c r="E2424" t="inlineStr">
        <is>
          <t>Positivo</t>
        </is>
      </c>
      <c r="F2424" s="128" t="n">
        <v>45930</v>
      </c>
      <c r="G2424">
        <f>YEAR(F2424)</f>
        <v/>
      </c>
      <c r="H2424">
        <f>PROPER(TEXT(F2424,"mmmm"))</f>
        <v/>
      </c>
      <c r="I2424">
        <f>IF(OR(H2424="Enero",H2424="Febrero",H2424="Marzo",H2424="Abril",H2424="Mayo",H2424="Junio"),G2424&amp;"-1",IF(OR(H2424="Julio",H2424="Agosto",H2424="Septiembre",H2424="Octubre",H2424="Noviembre",H2424="Diciembre"),G2424&amp;"-2"))</f>
        <v/>
      </c>
      <c r="J2424" t="n">
        <v>46</v>
      </c>
      <c r="K2424" t="n">
        <v>46</v>
      </c>
      <c r="L2424" s="59">
        <f>IFERROR(IF(OR(J2424=0,K2424=""),"",IF(E2424="Positivo",MIN(MAX(K2424/J2424,0),1.3),MIN(MAX(J2424/K2424,0),1.3))),"")</f>
        <v/>
      </c>
      <c r="M2424" s="59">
        <f>IFERROR(IF(OR(J2424=0,K2424=""),"",IF(E2424="Positivo",MAX(K2424/J2424,0),MAX(J2424/K2424,0))),"")</f>
        <v/>
      </c>
      <c r="N2424" t="inlineStr">
        <is>
          <t>%</t>
        </is>
      </c>
      <c r="O2424" t="inlineStr">
        <is>
          <t>%</t>
        </is>
      </c>
      <c r="P2424" t="n">
        <v>0</v>
      </c>
      <c r="Q2424" t="n">
        <v>0</v>
      </c>
      <c r="R2424">
        <f>A2424&amp;"-"&amp;YEAR(F2424)&amp;"-"&amp;IF(LEN(MONTH(F2424))=1,"0"&amp;MONTH(F2424),MONTH(F2424))&amp;"-"&amp;IF(LEN(DAY(F2424))=1,"0"&amp;DAY(F2424),DAY(F2424))</f>
        <v/>
      </c>
      <c r="S2424" t="inlineStr"/>
    </row>
    <row r="2425">
      <c r="A2425" t="n">
        <v>453</v>
      </c>
      <c r="B2425" t="inlineStr">
        <is>
          <t>Número de cursos diseñados</t>
        </is>
      </c>
      <c r="C2425" t="inlineStr">
        <is>
          <t>Diseño de Contenido Virtual</t>
        </is>
      </c>
      <c r="D2425" t="inlineStr">
        <is>
          <t>Trimestral</t>
        </is>
      </c>
      <c r="E2425" t="inlineStr">
        <is>
          <t>Positivo</t>
        </is>
      </c>
      <c r="F2425" s="128" t="n">
        <v>46022</v>
      </c>
      <c r="G2425">
        <f>YEAR(F2425)</f>
        <v/>
      </c>
      <c r="H2425">
        <f>PROPER(TEXT(F2425,"mmmm"))</f>
        <v/>
      </c>
      <c r="I2425">
        <f>IF(OR(H2425="Enero",H2425="Febrero",H2425="Marzo",H2425="Abril",H2425="Mayo",H2425="Junio"),G2425&amp;"-1",IF(OR(H2425="Julio",H2425="Agosto",H2425="Septiembre",H2425="Octubre",H2425="Noviembre",H2425="Diciembre"),G2425&amp;"-2"))</f>
        <v/>
      </c>
      <c r="J2425" t="n">
        <v>44</v>
      </c>
      <c r="K2425" t="n">
        <v>44</v>
      </c>
      <c r="L2425" s="59">
        <f>IFERROR(IF(OR(J2425=0,K2425=""),"",IF(E2425="Positivo",MIN(MAX(K2425/J2425,0),1.3),MIN(MAX(J2425/K2425,0),1.3))),"")</f>
        <v/>
      </c>
      <c r="M2425" s="59">
        <f>IFERROR(IF(OR(J2425=0,K2425=""),"",IF(E2425="Positivo",MAX(K2425/J2425,0),MAX(J2425/K2425,0))),"")</f>
        <v/>
      </c>
      <c r="N2425" t="inlineStr">
        <is>
          <t>%</t>
        </is>
      </c>
      <c r="O2425" t="inlineStr">
        <is>
          <t>%</t>
        </is>
      </c>
      <c r="P2425" t="n">
        <v>0</v>
      </c>
      <c r="Q2425" t="n">
        <v>0</v>
      </c>
      <c r="R2425">
        <f>A2425&amp;"-"&amp;YEAR(F2425)&amp;"-"&amp;IF(LEN(MONTH(F2425))=1,"0"&amp;MONTH(F2425),MONTH(F2425))&amp;"-"&amp;IF(LEN(DAY(F2425))=1,"0"&amp;DAY(F2425),DAY(F2425))</f>
        <v/>
      </c>
      <c r="S2425" t="inlineStr"/>
    </row>
    <row r="2426">
      <c r="A2426" t="n">
        <v>455</v>
      </c>
      <c r="B2426" t="inlineStr">
        <is>
          <t>ANS Diseño de contenidos virtuales</t>
        </is>
      </c>
      <c r="C2426" t="inlineStr">
        <is>
          <t>Diseño de Contenido Virtual</t>
        </is>
      </c>
      <c r="D2426" t="inlineStr">
        <is>
          <t>Trimestral</t>
        </is>
      </c>
      <c r="E2426" t="inlineStr">
        <is>
          <t>Positivo</t>
        </is>
      </c>
      <c r="F2426" s="128" t="n">
        <v>45747</v>
      </c>
      <c r="G2426">
        <f>YEAR(F2426)</f>
        <v/>
      </c>
      <c r="H2426">
        <f>PROPER(TEXT(F2426,"mmmm"))</f>
        <v/>
      </c>
      <c r="I2426">
        <f>IF(OR(H2426="Enero",H2426="Febrero",H2426="Marzo",H2426="Abril",H2426="Mayo",H2426="Junio"),G2426&amp;"-1",IF(OR(H2426="Julio",H2426="Agosto",H2426="Septiembre",H2426="Octubre",H2426="Noviembre",H2426="Diciembre"),G2426&amp;"-2"))</f>
        <v/>
      </c>
      <c r="J2426" t="n">
        <v>8</v>
      </c>
      <c r="K2426" t="n">
        <v>8</v>
      </c>
      <c r="L2426" s="59">
        <f>IFERROR(IF(OR(J2426=0,K2426=""),"",IF(E2426="Positivo",MIN(MAX(K2426/J2426,0),1.3),MIN(MAX(J2426/K2426,0),1.3))),"")</f>
        <v/>
      </c>
      <c r="M2426" s="59">
        <f>IFERROR(IF(OR(J2426=0,K2426=""),"",IF(E2426="Positivo",MAX(K2426/J2426,0),MAX(J2426/K2426,0))),"")</f>
        <v/>
      </c>
      <c r="N2426" t="inlineStr">
        <is>
          <t>%</t>
        </is>
      </c>
      <c r="O2426" t="inlineStr">
        <is>
          <t>%</t>
        </is>
      </c>
      <c r="P2426" t="n">
        <v>0</v>
      </c>
      <c r="Q2426" t="n">
        <v>0</v>
      </c>
      <c r="R2426">
        <f>A2426&amp;"-"&amp;YEAR(F2426)&amp;"-"&amp;IF(LEN(MONTH(F2426))=1,"0"&amp;MONTH(F2426),MONTH(F2426))&amp;"-"&amp;IF(LEN(DAY(F2426))=1,"0"&amp;DAY(F2426),DAY(F2426))</f>
        <v/>
      </c>
      <c r="S2426" t="inlineStr"/>
    </row>
    <row r="2427">
      <c r="A2427" t="n">
        <v>455</v>
      </c>
      <c r="B2427" t="inlineStr">
        <is>
          <t>ANS Diseño de contenidos virtuales</t>
        </is>
      </c>
      <c r="C2427" t="inlineStr">
        <is>
          <t>Diseño de Contenido Virtual</t>
        </is>
      </c>
      <c r="D2427" t="inlineStr">
        <is>
          <t>Trimestral</t>
        </is>
      </c>
      <c r="E2427" t="inlineStr">
        <is>
          <t>Positivo</t>
        </is>
      </c>
      <c r="F2427" s="128" t="n">
        <v>45930</v>
      </c>
      <c r="G2427">
        <f>YEAR(F2427)</f>
        <v/>
      </c>
      <c r="H2427">
        <f>PROPER(TEXT(F2427,"mmmm"))</f>
        <v/>
      </c>
      <c r="I2427">
        <f>IF(OR(H2427="Enero",H2427="Febrero",H2427="Marzo",H2427="Abril",H2427="Mayo",H2427="Junio"),G2427&amp;"-1",IF(OR(H2427="Julio",H2427="Agosto",H2427="Septiembre",H2427="Octubre",H2427="Noviembre",H2427="Diciembre"),G2427&amp;"-2"))</f>
        <v/>
      </c>
      <c r="J2427" t="n">
        <v>15</v>
      </c>
      <c r="K2427" t="n">
        <v>15</v>
      </c>
      <c r="L2427" s="59">
        <f>IFERROR(IF(OR(J2427=0,K2427=""),"",IF(E2427="Positivo",MIN(MAX(K2427/J2427,0),1.3),MIN(MAX(J2427/K2427,0),1.3))),"")</f>
        <v/>
      </c>
      <c r="M2427" s="59">
        <f>IFERROR(IF(OR(J2427=0,K2427=""),"",IF(E2427="Positivo",MAX(K2427/J2427,0),MAX(J2427/K2427,0))),"")</f>
        <v/>
      </c>
      <c r="N2427" t="inlineStr">
        <is>
          <t>%</t>
        </is>
      </c>
      <c r="O2427" t="inlineStr">
        <is>
          <t>%</t>
        </is>
      </c>
      <c r="P2427" t="n">
        <v>0</v>
      </c>
      <c r="Q2427" t="n">
        <v>0</v>
      </c>
      <c r="R2427">
        <f>A2427&amp;"-"&amp;YEAR(F2427)&amp;"-"&amp;IF(LEN(MONTH(F2427))=1,"0"&amp;MONTH(F2427),MONTH(F2427))&amp;"-"&amp;IF(LEN(DAY(F2427))=1,"0"&amp;DAY(F2427),DAY(F2427))</f>
        <v/>
      </c>
      <c r="S2427" t="inlineStr"/>
    </row>
    <row r="2428">
      <c r="A2428" t="n">
        <v>455</v>
      </c>
      <c r="B2428" t="inlineStr">
        <is>
          <t>ANS Diseño de contenidos virtuales</t>
        </is>
      </c>
      <c r="C2428" t="inlineStr">
        <is>
          <t>Diseño de Contenido Virtual</t>
        </is>
      </c>
      <c r="D2428" t="inlineStr">
        <is>
          <t>Trimestral</t>
        </is>
      </c>
      <c r="E2428" t="inlineStr">
        <is>
          <t>Positivo</t>
        </is>
      </c>
      <c r="F2428" s="128" t="n">
        <v>46022</v>
      </c>
      <c r="G2428">
        <f>YEAR(F2428)</f>
        <v/>
      </c>
      <c r="H2428">
        <f>PROPER(TEXT(F2428,"mmmm"))</f>
        <v/>
      </c>
      <c r="I2428">
        <f>IF(OR(H2428="Enero",H2428="Febrero",H2428="Marzo",H2428="Abril",H2428="Mayo",H2428="Junio"),G2428&amp;"-1",IF(OR(H2428="Julio",H2428="Agosto",H2428="Septiembre",H2428="Octubre",H2428="Noviembre",H2428="Diciembre"),G2428&amp;"-2"))</f>
        <v/>
      </c>
      <c r="J2428" t="n">
        <v>25</v>
      </c>
      <c r="K2428" t="n">
        <v>25</v>
      </c>
      <c r="L2428" s="59">
        <f>IFERROR(IF(OR(J2428=0,K2428=""),"",IF(E2428="Positivo",MIN(MAX(K2428/J2428,0),1.3),MIN(MAX(J2428/K2428,0),1.3))),"")</f>
        <v/>
      </c>
      <c r="M2428" s="59">
        <f>IFERROR(IF(OR(J2428=0,K2428=""),"",IF(E2428="Positivo",MAX(K2428/J2428,0),MAX(J2428/K2428,0))),"")</f>
        <v/>
      </c>
      <c r="N2428" t="inlineStr">
        <is>
          <t>%</t>
        </is>
      </c>
      <c r="O2428" t="inlineStr">
        <is>
          <t>%</t>
        </is>
      </c>
      <c r="P2428" t="n">
        <v>0</v>
      </c>
      <c r="Q2428" t="n">
        <v>0</v>
      </c>
      <c r="R2428">
        <f>A2428&amp;"-"&amp;YEAR(F2428)&amp;"-"&amp;IF(LEN(MONTH(F2428))=1,"0"&amp;MONTH(F2428),MONTH(F2428))&amp;"-"&amp;IF(LEN(DAY(F2428))=1,"0"&amp;DAY(F2428),DAY(F2428))</f>
        <v/>
      </c>
      <c r="S2428" t="inlineStr"/>
    </row>
    <row r="2429">
      <c r="A2429" t="n">
        <v>456</v>
      </c>
      <c r="B2429" t="inlineStr">
        <is>
          <t>Impacto de campañas de Mailing</t>
        </is>
      </c>
      <c r="C2429" t="inlineStr">
        <is>
          <t>Comunicaciones Internas</t>
        </is>
      </c>
      <c r="D2429" t="inlineStr">
        <is>
          <t>Trimestral</t>
        </is>
      </c>
      <c r="E2429" t="inlineStr">
        <is>
          <t>Positivo</t>
        </is>
      </c>
      <c r="F2429" s="128" t="n">
        <v>45930</v>
      </c>
      <c r="G2429">
        <f>YEAR(F2429)</f>
        <v/>
      </c>
      <c r="H2429">
        <f>PROPER(TEXT(F2429,"mmmm"))</f>
        <v/>
      </c>
      <c r="I2429">
        <f>IF(OR(H2429="Enero",H2429="Febrero",H2429="Marzo",H2429="Abril",H2429="Mayo",H2429="Junio"),G2429&amp;"-1",IF(OR(H2429="Julio",H2429="Agosto",H2429="Septiembre",H2429="Octubre",H2429="Noviembre",H2429="Diciembre"),G2429&amp;"-2"))</f>
        <v/>
      </c>
      <c r="J2429" t="n">
        <v>100</v>
      </c>
      <c r="K2429" t="n">
        <v>125.5566660563151</v>
      </c>
      <c r="L2429" s="59">
        <f>IFERROR(IF(OR(J2429=0,K2429=""),"",IF(E2429="Positivo",MIN(MAX(K2429/J2429,0),1.3),MIN(MAX(J2429/K2429,0),1.3))),"")</f>
        <v/>
      </c>
      <c r="M2429" s="59">
        <f>IFERROR(IF(OR(J2429=0,K2429=""),"",IF(E2429="Positivo",MAX(K2429/J2429,0),MAX(J2429/K2429,0))),"")</f>
        <v/>
      </c>
      <c r="N2429" t="inlineStr">
        <is>
          <t>%</t>
        </is>
      </c>
      <c r="O2429" t="inlineStr">
        <is>
          <t>%</t>
        </is>
      </c>
      <c r="P2429" t="n">
        <v>0</v>
      </c>
      <c r="Q2429" t="n">
        <v>0</v>
      </c>
      <c r="R2429">
        <f>A2429&amp;"-"&amp;YEAR(F2429)&amp;"-"&amp;IF(LEN(MONTH(F2429))=1,"0"&amp;MONTH(F2429),MONTH(F2429))&amp;"-"&amp;IF(LEN(DAY(F2429))=1,"0"&amp;DAY(F2429),DAY(F2429))</f>
        <v/>
      </c>
      <c r="S2429" t="inlineStr"/>
    </row>
    <row r="2430">
      <c r="A2430" t="n">
        <v>456</v>
      </c>
      <c r="B2430" t="inlineStr">
        <is>
          <t>Impacto de campañas de Mailing</t>
        </is>
      </c>
      <c r="C2430" t="inlineStr">
        <is>
          <t>Comunicaciones Internas</t>
        </is>
      </c>
      <c r="D2430" t="inlineStr">
        <is>
          <t>Trimestral</t>
        </is>
      </c>
      <c r="E2430" t="inlineStr">
        <is>
          <t>Positivo</t>
        </is>
      </c>
      <c r="F2430" s="128" t="n">
        <v>46022</v>
      </c>
      <c r="G2430">
        <f>YEAR(F2430)</f>
        <v/>
      </c>
      <c r="H2430">
        <f>PROPER(TEXT(F2430,"mmmm"))</f>
        <v/>
      </c>
      <c r="I2430">
        <f>IF(OR(H2430="Enero",H2430="Febrero",H2430="Marzo",H2430="Abril",H2430="Mayo",H2430="Junio"),G2430&amp;"-1",IF(OR(H2430="Julio",H2430="Agosto",H2430="Septiembre",H2430="Octubre",H2430="Noviembre",H2430="Diciembre"),G2430&amp;"-2"))</f>
        <v/>
      </c>
      <c r="J2430" t="n">
        <v>100</v>
      </c>
      <c r="K2430" t="n">
        <v>123.0299987792969</v>
      </c>
      <c r="L2430" s="59">
        <f>IFERROR(IF(OR(J2430=0,K2430=""),"",IF(E2430="Positivo",MIN(MAX(K2430/J2430,0),1.3),MIN(MAX(J2430/K2430,0),1.3))),"")</f>
        <v/>
      </c>
      <c r="M2430" s="59">
        <f>IFERROR(IF(OR(J2430=0,K2430=""),"",IF(E2430="Positivo",MAX(K2430/J2430,0),MAX(J2430/K2430,0))),"")</f>
        <v/>
      </c>
      <c r="N2430" t="inlineStr">
        <is>
          <t>%</t>
        </is>
      </c>
      <c r="O2430" t="inlineStr">
        <is>
          <t>%</t>
        </is>
      </c>
      <c r="P2430" t="n">
        <v>0</v>
      </c>
      <c r="Q2430" t="n">
        <v>0</v>
      </c>
      <c r="R2430">
        <f>A2430&amp;"-"&amp;YEAR(F2430)&amp;"-"&amp;IF(LEN(MONTH(F2430))=1,"0"&amp;MONTH(F2430),MONTH(F2430))&amp;"-"&amp;IF(LEN(DAY(F2430))=1,"0"&amp;DAY(F2430),DAY(F2430))</f>
        <v/>
      </c>
      <c r="S2430" t="inlineStr"/>
    </row>
    <row r="2431">
      <c r="A2431" t="n">
        <v>457</v>
      </c>
      <c r="B2431" t="inlineStr">
        <is>
          <t>Apertura de enlaces en mensajes de texto</t>
        </is>
      </c>
      <c r="C2431" t="inlineStr">
        <is>
          <t>Comunicaciones Internas</t>
        </is>
      </c>
      <c r="D2431" t="inlineStr">
        <is>
          <t>Trimestral</t>
        </is>
      </c>
      <c r="E2431" t="inlineStr">
        <is>
          <t>Positivo</t>
        </is>
      </c>
      <c r="F2431" s="128" t="n">
        <v>45930</v>
      </c>
      <c r="G2431">
        <f>YEAR(F2431)</f>
        <v/>
      </c>
      <c r="H2431">
        <f>PROPER(TEXT(F2431,"mmmm"))</f>
        <v/>
      </c>
      <c r="I2431">
        <f>IF(OR(H2431="Enero",H2431="Febrero",H2431="Marzo",H2431="Abril",H2431="Mayo",H2431="Junio"),G2431&amp;"-1",IF(OR(H2431="Julio",H2431="Agosto",H2431="Septiembre",H2431="Octubre",H2431="Noviembre",H2431="Diciembre"),G2431&amp;"-2"))</f>
        <v/>
      </c>
      <c r="J2431" t="n">
        <v>100</v>
      </c>
      <c r="K2431" t="n">
        <v>88.88999938964844</v>
      </c>
      <c r="L2431" s="59">
        <f>IFERROR(IF(OR(J2431=0,K2431=""),"",IF(E2431="Positivo",MIN(MAX(K2431/J2431,0),1.3),MIN(MAX(J2431/K2431,0),1.3))),"")</f>
        <v/>
      </c>
      <c r="M2431" s="59">
        <f>IFERROR(IF(OR(J2431=0,K2431=""),"",IF(E2431="Positivo",MAX(K2431/J2431,0),MAX(J2431/K2431,0))),"")</f>
        <v/>
      </c>
      <c r="N2431" t="inlineStr">
        <is>
          <t>%</t>
        </is>
      </c>
      <c r="O2431" t="inlineStr">
        <is>
          <t>%</t>
        </is>
      </c>
      <c r="P2431" t="n">
        <v>0</v>
      </c>
      <c r="Q2431" t="n">
        <v>0</v>
      </c>
      <c r="R2431">
        <f>A2431&amp;"-"&amp;YEAR(F2431)&amp;"-"&amp;IF(LEN(MONTH(F2431))=1,"0"&amp;MONTH(F2431),MONTH(F2431))&amp;"-"&amp;IF(LEN(DAY(F2431))=1,"0"&amp;DAY(F2431),DAY(F2431))</f>
        <v/>
      </c>
      <c r="S2431" t="inlineStr"/>
    </row>
    <row r="2432">
      <c r="A2432" t="n">
        <v>457</v>
      </c>
      <c r="B2432" t="inlineStr">
        <is>
          <t>Apertura de enlaces en mensajes de texto</t>
        </is>
      </c>
      <c r="C2432" t="inlineStr">
        <is>
          <t>Comunicaciones Internas</t>
        </is>
      </c>
      <c r="D2432" t="inlineStr">
        <is>
          <t>Trimestral</t>
        </is>
      </c>
      <c r="E2432" t="inlineStr">
        <is>
          <t>Positivo</t>
        </is>
      </c>
      <c r="F2432" s="128" t="n">
        <v>46022</v>
      </c>
      <c r="G2432">
        <f>YEAR(F2432)</f>
        <v/>
      </c>
      <c r="H2432">
        <f>PROPER(TEXT(F2432,"mmmm"))</f>
        <v/>
      </c>
      <c r="I2432">
        <f>IF(OR(H2432="Enero",H2432="Febrero",H2432="Marzo",H2432="Abril",H2432="Mayo",H2432="Junio"),G2432&amp;"-1",IF(OR(H2432="Julio",H2432="Agosto",H2432="Septiembre",H2432="Octubre",H2432="Noviembre",H2432="Diciembre"),G2432&amp;"-2"))</f>
        <v/>
      </c>
      <c r="J2432" t="n">
        <v>100</v>
      </c>
      <c r="K2432" t="n">
        <v>83.33333333333333</v>
      </c>
      <c r="L2432" s="59">
        <f>IFERROR(IF(OR(J2432=0,K2432=""),"",IF(E2432="Positivo",MIN(MAX(K2432/J2432,0),1.3),MIN(MAX(J2432/K2432,0),1.3))),"")</f>
        <v/>
      </c>
      <c r="M2432" s="59">
        <f>IFERROR(IF(OR(J2432=0,K2432=""),"",IF(E2432="Positivo",MAX(K2432/J2432,0),MAX(J2432/K2432,0))),"")</f>
        <v/>
      </c>
      <c r="N2432" t="inlineStr">
        <is>
          <t>%</t>
        </is>
      </c>
      <c r="O2432" t="inlineStr">
        <is>
          <t>%</t>
        </is>
      </c>
      <c r="P2432" t="n">
        <v>0</v>
      </c>
      <c r="Q2432" t="n">
        <v>0</v>
      </c>
      <c r="R2432">
        <f>A2432&amp;"-"&amp;YEAR(F2432)&amp;"-"&amp;IF(LEN(MONTH(F2432))=1,"0"&amp;MONTH(F2432),MONTH(F2432))&amp;"-"&amp;IF(LEN(DAY(F2432))=1,"0"&amp;DAY(F2432),DAY(F2432))</f>
        <v/>
      </c>
      <c r="S2432" t="inlineStr"/>
    </row>
    <row r="2433">
      <c r="A2433" t="n">
        <v>460</v>
      </c>
      <c r="B2433" t="inlineStr">
        <is>
          <t>% de profesores (Contrato Indefinido- Fijo) impactados plan de desarrollo docente</t>
        </is>
      </c>
      <c r="C2433" t="inlineStr">
        <is>
          <t>GESTIÓN Y DESARROLLO DEL TALENTO HUMANO</t>
        </is>
      </c>
      <c r="D2433" t="inlineStr">
        <is>
          <t>Anual</t>
        </is>
      </c>
      <c r="E2433" t="inlineStr">
        <is>
          <t>Positivo</t>
        </is>
      </c>
      <c r="F2433" s="128" t="n">
        <v>46022</v>
      </c>
      <c r="G2433">
        <f>YEAR(F2433)</f>
        <v/>
      </c>
      <c r="H2433">
        <f>PROPER(TEXT(F2433,"mmmm"))</f>
        <v/>
      </c>
      <c r="I2433">
        <f>IF(OR(H2433="Enero",H2433="Febrero",H2433="Marzo",H2433="Abril",H2433="Mayo",H2433="Junio"),G2433&amp;"-1",IF(OR(H2433="Julio",H2433="Agosto",H2433="Septiembre",H2433="Octubre",H2433="Noviembre",H2433="Diciembre"),G2433&amp;"-2"))</f>
        <v/>
      </c>
      <c r="J2433" t="n">
        <v>80</v>
      </c>
      <c r="K2433" t="n">
        <v>84.18000000000001</v>
      </c>
      <c r="L2433" s="59">
        <f>IFERROR(IF(OR(J2433=0,K2433=""),"",IF(E2433="Positivo",MIN(MAX(K2433/J2433,0),1.3),MIN(MAX(J2433/K2433,0),1.3))),"")</f>
        <v/>
      </c>
      <c r="M2433" s="59">
        <f>IFERROR(IF(OR(J2433=0,K2433=""),"",IF(E2433="Positivo",MAX(K2433/J2433,0),MAX(J2433/K2433,0))),"")</f>
        <v/>
      </c>
      <c r="N2433" t="inlineStr">
        <is>
          <t>%</t>
        </is>
      </c>
      <c r="O2433" t="inlineStr">
        <is>
          <t>%</t>
        </is>
      </c>
      <c r="P2433" t="n">
        <v>0</v>
      </c>
      <c r="Q2433" t="n">
        <v>1</v>
      </c>
      <c r="R2433">
        <f>A2433&amp;"-"&amp;YEAR(F2433)&amp;"-"&amp;IF(LEN(MONTH(F2433))=1,"0"&amp;MONTH(F2433),MONTH(F2433))&amp;"-"&amp;IF(LEN(DAY(F2433))=1,"0"&amp;DAY(F2433),DAY(F2433))</f>
        <v/>
      </c>
      <c r="S2433" t="inlineStr"/>
    </row>
    <row r="2434">
      <c r="A2434" t="n">
        <v>466</v>
      </c>
      <c r="B2434" t="inlineStr">
        <is>
          <t>NPS Estudiantes</t>
        </is>
      </c>
      <c r="C2434" t="inlineStr">
        <is>
          <t>EXPERIENCIA INSTITUCIONAL</t>
        </is>
      </c>
      <c r="D2434" t="inlineStr">
        <is>
          <t>Semestral</t>
        </is>
      </c>
      <c r="E2434" t="inlineStr">
        <is>
          <t>Positivo</t>
        </is>
      </c>
      <c r="F2434" s="128" t="n">
        <v>46022</v>
      </c>
      <c r="G2434">
        <f>YEAR(F2434)</f>
        <v/>
      </c>
      <c r="H2434">
        <f>PROPER(TEXT(F2434,"mmmm"))</f>
        <v/>
      </c>
      <c r="I2434">
        <f>IF(OR(H2434="Enero",H2434="Febrero",H2434="Marzo",H2434="Abril",H2434="Mayo",H2434="Junio"),G2434&amp;"-1",IF(OR(H2434="Julio",H2434="Agosto",H2434="Septiembre",H2434="Octubre",H2434="Noviembre",H2434="Diciembre"),G2434&amp;"-2"))</f>
        <v/>
      </c>
      <c r="J2434" t="n">
        <v>55</v>
      </c>
      <c r="K2434" t="n">
        <v>58.6</v>
      </c>
      <c r="L2434" s="59">
        <f>IFERROR(IF(OR(J2434=0,K2434=""),"",IF(E2434="Positivo",MIN(MAX(K2434/J2434,0),1.3),MIN(MAX(J2434/K2434,0),1.3))),"")</f>
        <v/>
      </c>
      <c r="M2434" s="59">
        <f>IFERROR(IF(OR(J2434=0,K2434=""),"",IF(E2434="Positivo",MAX(K2434/J2434,0),MAX(J2434/K2434,0))),"")</f>
        <v/>
      </c>
      <c r="N2434" t="inlineStr">
        <is>
          <t>ENT</t>
        </is>
      </c>
      <c r="O2434" t="inlineStr">
        <is>
          <t>DEC</t>
        </is>
      </c>
      <c r="P2434" t="n">
        <v>1</v>
      </c>
      <c r="Q2434" t="n">
        <v>1</v>
      </c>
      <c r="R2434">
        <f>A2434&amp;"-"&amp;YEAR(F2434)&amp;"-"&amp;IF(LEN(MONTH(F2434))=1,"0"&amp;MONTH(F2434),MONTH(F2434))&amp;"-"&amp;IF(LEN(DAY(F2434))=1,"0"&amp;DAY(F2434),DAY(F2434))</f>
        <v/>
      </c>
      <c r="S2434" t="inlineStr"/>
    </row>
    <row r="2435">
      <c r="A2435" t="n">
        <v>467</v>
      </c>
      <c r="B2435" t="inlineStr">
        <is>
          <t>NPS Graduados</t>
        </is>
      </c>
      <c r="C2435" t="inlineStr">
        <is>
          <t>EXPERIENCIA INSTITUCIONAL</t>
        </is>
      </c>
      <c r="D2435" t="inlineStr">
        <is>
          <t>Semestral</t>
        </is>
      </c>
      <c r="E2435" t="inlineStr">
        <is>
          <t>Positivo</t>
        </is>
      </c>
      <c r="F2435" s="128" t="n">
        <v>46022</v>
      </c>
      <c r="G2435">
        <f>YEAR(F2435)</f>
        <v/>
      </c>
      <c r="H2435">
        <f>PROPER(TEXT(F2435,"mmmm"))</f>
        <v/>
      </c>
      <c r="I2435">
        <f>IF(OR(H2435="Enero",H2435="Febrero",H2435="Marzo",H2435="Abril",H2435="Mayo",H2435="Junio"),G2435&amp;"-1",IF(OR(H2435="Julio",H2435="Agosto",H2435="Septiembre",H2435="Octubre",H2435="Noviembre",H2435="Diciembre"),G2435&amp;"-2"))</f>
        <v/>
      </c>
      <c r="J2435" t="n">
        <v>60</v>
      </c>
      <c r="K2435" t="n">
        <v>59.7</v>
      </c>
      <c r="L2435" s="59">
        <f>IFERROR(IF(OR(J2435=0,K2435=""),"",IF(E2435="Positivo",MIN(MAX(K2435/J2435,0),1.3),MIN(MAX(J2435/K2435,0),1.3))),"")</f>
        <v/>
      </c>
      <c r="M2435" s="59">
        <f>IFERROR(IF(OR(J2435=0,K2435=""),"",IF(E2435="Positivo",MAX(K2435/J2435,0),MAX(J2435/K2435,0))),"")</f>
        <v/>
      </c>
      <c r="N2435" t="inlineStr">
        <is>
          <t>ENT</t>
        </is>
      </c>
      <c r="O2435" t="inlineStr">
        <is>
          <t>DEC</t>
        </is>
      </c>
      <c r="P2435" t="n">
        <v>0</v>
      </c>
      <c r="Q2435" t="n">
        <v>1</v>
      </c>
      <c r="R2435">
        <f>A2435&amp;"-"&amp;YEAR(F2435)&amp;"-"&amp;IF(LEN(MONTH(F2435))=1,"0"&amp;MONTH(F2435),MONTH(F2435))&amp;"-"&amp;IF(LEN(DAY(F2435))=1,"0"&amp;DAY(F2435),DAY(F2435))</f>
        <v/>
      </c>
      <c r="S2435" t="inlineStr"/>
    </row>
    <row r="2436">
      <c r="A2436" t="n">
        <v>468</v>
      </c>
      <c r="B2436" t="inlineStr">
        <is>
          <t>CES General</t>
        </is>
      </c>
      <c r="C2436" t="inlineStr">
        <is>
          <t>EXPERIENCIA INSTITUCIONAL</t>
        </is>
      </c>
      <c r="D2436" t="inlineStr">
        <is>
          <t>Semestral</t>
        </is>
      </c>
      <c r="E2436" t="inlineStr">
        <is>
          <t>Negativo</t>
        </is>
      </c>
      <c r="F2436" s="128" t="n">
        <v>46022</v>
      </c>
      <c r="G2436">
        <f>YEAR(F2436)</f>
        <v/>
      </c>
      <c r="H2436">
        <f>PROPER(TEXT(F2436,"mmmm"))</f>
        <v/>
      </c>
      <c r="I2436">
        <f>IF(OR(H2436="Enero",H2436="Febrero",H2436="Marzo",H2436="Abril",H2436="Mayo",H2436="Junio"),G2436&amp;"-1",IF(OR(H2436="Julio",H2436="Agosto",H2436="Septiembre",H2436="Octubre",H2436="Noviembre",H2436="Diciembre"),G2436&amp;"-2"))</f>
        <v/>
      </c>
      <c r="J2436" t="n">
        <v>2.5</v>
      </c>
      <c r="K2436" t="n">
        <v>2.1</v>
      </c>
      <c r="L2436" s="59">
        <f>IFERROR(IF(OR(J2436=0,K2436=""),"",IF(E2436="Positivo",MIN(MAX(K2436/J2436,0),1.3),MIN(MAX(J2436/K2436,0),1.3))),"")</f>
        <v/>
      </c>
      <c r="M2436" s="59">
        <f>IFERROR(IF(OR(J2436=0,K2436=""),"",IF(E2436="Positivo",MAX(K2436/J2436,0),MAX(J2436/K2436,0))),"")</f>
        <v/>
      </c>
      <c r="N2436" t="inlineStr">
        <is>
          <t>DEC</t>
        </is>
      </c>
      <c r="O2436" t="inlineStr">
        <is>
          <t>DEC</t>
        </is>
      </c>
      <c r="P2436" t="n">
        <v>1</v>
      </c>
      <c r="Q2436" t="n">
        <v>1</v>
      </c>
      <c r="R2436">
        <f>A2436&amp;"-"&amp;YEAR(F2436)&amp;"-"&amp;IF(LEN(MONTH(F2436))=1,"0"&amp;MONTH(F2436),MONTH(F2436))&amp;"-"&amp;IF(LEN(DAY(F2436))=1,"0"&amp;DAY(F2436),DAY(F2436))</f>
        <v/>
      </c>
      <c r="S2436" t="inlineStr"/>
    </row>
    <row r="2437">
      <c r="A2437" t="n">
        <v>469</v>
      </c>
      <c r="B2437" t="inlineStr">
        <is>
          <t>Cumplimiento Plan Anual Áreas sede Medellín</t>
        </is>
      </c>
      <c r="C2437" t="inlineStr">
        <is>
          <t>Planeación Estratégica</t>
        </is>
      </c>
      <c r="D2437" t="inlineStr">
        <is>
          <t>Trimestral</t>
        </is>
      </c>
      <c r="E2437" t="inlineStr">
        <is>
          <t>Positivo</t>
        </is>
      </c>
      <c r="F2437" s="128" t="n">
        <v>45747</v>
      </c>
      <c r="G2437">
        <f>YEAR(F2437)</f>
        <v/>
      </c>
      <c r="H2437">
        <f>PROPER(TEXT(F2437,"mmmm"))</f>
        <v/>
      </c>
      <c r="I2437">
        <f>IF(OR(H2437="Enero",H2437="Febrero",H2437="Marzo",H2437="Abril",H2437="Mayo",H2437="Junio"),G2437&amp;"-1",IF(OR(H2437="Julio",H2437="Agosto",H2437="Septiembre",H2437="Octubre",H2437="Noviembre",H2437="Diciembre"),G2437&amp;"-2"))</f>
        <v/>
      </c>
      <c r="J2437" t="n">
        <v>100</v>
      </c>
      <c r="K2437" t="n">
        <v>43.21666666666667</v>
      </c>
      <c r="L2437" s="59">
        <f>IFERROR(IF(OR(J2437=0,K2437=""),"",IF(E2437="Positivo",MIN(MAX(K2437/J2437,0),1.0),MIN(MAX(J2437/K2437,0),1.0))),"")</f>
        <v/>
      </c>
      <c r="M2437" s="59">
        <f>IFERROR(IF(OR(J2437=0,K2437=""),"",IF(E2437="Positivo",MAX(K2437/J2437,0),MAX(J2437/K2437,0))),"")</f>
        <v/>
      </c>
      <c r="N2437" t="inlineStr">
        <is>
          <t>%</t>
        </is>
      </c>
      <c r="O2437" t="inlineStr">
        <is>
          <t>%</t>
        </is>
      </c>
      <c r="P2437" t="n">
        <v>0</v>
      </c>
      <c r="Q2437" t="n">
        <v>0</v>
      </c>
      <c r="R2437">
        <f>A2437&amp;"-"&amp;YEAR(F2437)&amp;"-"&amp;IF(LEN(MONTH(F2437))=1,"0"&amp;MONTH(F2437),MONTH(F2437))&amp;"-"&amp;IF(LEN(DAY(F2437))=1,"0"&amp;DAY(F2437),DAY(F2437))</f>
        <v/>
      </c>
      <c r="S2437" t="inlineStr"/>
    </row>
    <row r="2438">
      <c r="A2438" t="n">
        <v>469</v>
      </c>
      <c r="B2438" t="inlineStr">
        <is>
          <t>Cumplimiento Plan Anual Áreas sede Medellín</t>
        </is>
      </c>
      <c r="C2438" t="inlineStr">
        <is>
          <t>Planeación Estratégica</t>
        </is>
      </c>
      <c r="D2438" t="inlineStr">
        <is>
          <t>Trimestral</t>
        </is>
      </c>
      <c r="E2438" t="inlineStr">
        <is>
          <t>Positivo</t>
        </is>
      </c>
      <c r="F2438" s="128" t="n">
        <v>45838</v>
      </c>
      <c r="G2438">
        <f>YEAR(F2438)</f>
        <v/>
      </c>
      <c r="H2438">
        <f>PROPER(TEXT(F2438,"mmmm"))</f>
        <v/>
      </c>
      <c r="I2438">
        <f>IF(OR(H2438="Enero",H2438="Febrero",H2438="Marzo",H2438="Abril",H2438="Mayo",H2438="Junio"),G2438&amp;"-1",IF(OR(H2438="Julio",H2438="Agosto",H2438="Septiembre",H2438="Octubre",H2438="Noviembre",H2438="Diciembre"),G2438&amp;"-2"))</f>
        <v/>
      </c>
      <c r="J2438" t="n">
        <v>100</v>
      </c>
      <c r="K2438" t="n">
        <v>109.7777777777778</v>
      </c>
      <c r="L2438" s="59">
        <f>IFERROR(IF(OR(J2438=0,K2438=""),"",IF(E2438="Positivo",MIN(MAX(K2438/J2438,0),1.0),MIN(MAX(J2438/K2438,0),1.0))),"")</f>
        <v/>
      </c>
      <c r="M2438" s="59">
        <f>IFERROR(IF(OR(J2438=0,K2438=""),"",IF(E2438="Positivo",MAX(K2438/J2438,0),MAX(J2438/K2438,0))),"")</f>
        <v/>
      </c>
      <c r="N2438" t="inlineStr">
        <is>
          <t>%</t>
        </is>
      </c>
      <c r="O2438" t="inlineStr">
        <is>
          <t>%</t>
        </is>
      </c>
      <c r="P2438" t="n">
        <v>0</v>
      </c>
      <c r="Q2438" t="n">
        <v>0</v>
      </c>
      <c r="R2438">
        <f>A2438&amp;"-"&amp;YEAR(F2438)&amp;"-"&amp;IF(LEN(MONTH(F2438))=1,"0"&amp;MONTH(F2438),MONTH(F2438))&amp;"-"&amp;IF(LEN(DAY(F2438))=1,"0"&amp;DAY(F2438),DAY(F2438))</f>
        <v/>
      </c>
      <c r="S2438" t="inlineStr"/>
    </row>
    <row r="2439">
      <c r="A2439" t="n">
        <v>469</v>
      </c>
      <c r="B2439" t="inlineStr">
        <is>
          <t>Cumplimiento Plan Anual Áreas sede Medellín</t>
        </is>
      </c>
      <c r="C2439" t="inlineStr">
        <is>
          <t>Planeación Estratégica</t>
        </is>
      </c>
      <c r="D2439" t="inlineStr">
        <is>
          <t>Trimestral</t>
        </is>
      </c>
      <c r="E2439" t="inlineStr">
        <is>
          <t>Positivo</t>
        </is>
      </c>
      <c r="F2439" s="128" t="n">
        <v>45930</v>
      </c>
      <c r="G2439">
        <f>YEAR(F2439)</f>
        <v/>
      </c>
      <c r="H2439">
        <f>PROPER(TEXT(F2439,"mmmm"))</f>
        <v/>
      </c>
      <c r="I2439">
        <f>IF(OR(H2439="Enero",H2439="Febrero",H2439="Marzo",H2439="Abril",H2439="Mayo",H2439="Junio"),G2439&amp;"-1",IF(OR(H2439="Julio",H2439="Agosto",H2439="Septiembre",H2439="Octubre",H2439="Noviembre",H2439="Diciembre"),G2439&amp;"-2"))</f>
        <v/>
      </c>
      <c r="J2439" t="n">
        <v>100</v>
      </c>
      <c r="K2439" t="n">
        <v>150.1111111111111</v>
      </c>
      <c r="L2439" s="59">
        <f>IFERROR(IF(OR(J2439=0,K2439=""),"",IF(E2439="Positivo",MIN(MAX(K2439/J2439,0),1.0),MIN(MAX(J2439/K2439,0),1.0))),"")</f>
        <v/>
      </c>
      <c r="M2439" s="59">
        <f>IFERROR(IF(OR(J2439=0,K2439=""),"",IF(E2439="Positivo",MAX(K2439/J2439,0),MAX(J2439/K2439,0))),"")</f>
        <v/>
      </c>
      <c r="N2439" t="inlineStr">
        <is>
          <t>%</t>
        </is>
      </c>
      <c r="O2439" t="inlineStr">
        <is>
          <t>%</t>
        </is>
      </c>
      <c r="P2439" t="n">
        <v>0</v>
      </c>
      <c r="Q2439" t="n">
        <v>0</v>
      </c>
      <c r="R2439">
        <f>A2439&amp;"-"&amp;YEAR(F2439)&amp;"-"&amp;IF(LEN(MONTH(F2439))=1,"0"&amp;MONTH(F2439),MONTH(F2439))&amp;"-"&amp;IF(LEN(DAY(F2439))=1,"0"&amp;DAY(F2439),DAY(F2439))</f>
        <v/>
      </c>
      <c r="S2439" t="inlineStr"/>
    </row>
    <row r="2440">
      <c r="A2440" t="n">
        <v>469</v>
      </c>
      <c r="B2440" t="inlineStr">
        <is>
          <t>Cumplimiento Plan Anual Áreas sede Medellín</t>
        </is>
      </c>
      <c r="C2440" t="inlineStr">
        <is>
          <t>Planeación Estratégica</t>
        </is>
      </c>
      <c r="D2440" t="inlineStr">
        <is>
          <t>Trimestral</t>
        </is>
      </c>
      <c r="E2440" t="inlineStr">
        <is>
          <t>Positivo</t>
        </is>
      </c>
      <c r="F2440" s="128" t="n">
        <v>46022</v>
      </c>
      <c r="G2440">
        <f>YEAR(F2440)</f>
        <v/>
      </c>
      <c r="H2440">
        <f>PROPER(TEXT(F2440,"mmmm"))</f>
        <v/>
      </c>
      <c r="I2440">
        <f>IF(OR(H2440="Enero",H2440="Febrero",H2440="Marzo",H2440="Abril",H2440="Mayo",H2440="Junio"),G2440&amp;"-1",IF(OR(H2440="Julio",H2440="Agosto",H2440="Septiembre",H2440="Octubre",H2440="Noviembre",H2440="Diciembre"),G2440&amp;"-2"))</f>
        <v/>
      </c>
      <c r="J2440" t="n">
        <v>100</v>
      </c>
      <c r="K2440" t="n">
        <v>199.125</v>
      </c>
      <c r="L2440" s="59">
        <f>IFERROR(IF(OR(J2440=0,K2440=""),"",IF(E2440="Positivo",MIN(MAX(K2440/J2440,0),1.0),MIN(MAX(J2440/K2440,0),1.0))),"")</f>
        <v/>
      </c>
      <c r="M2440" s="59">
        <f>IFERROR(IF(OR(J2440=0,K2440=""),"",IF(E2440="Positivo",MAX(K2440/J2440,0),MAX(J2440/K2440,0))),"")</f>
        <v/>
      </c>
      <c r="N2440" t="inlineStr">
        <is>
          <t>%</t>
        </is>
      </c>
      <c r="O2440" t="inlineStr">
        <is>
          <t>%</t>
        </is>
      </c>
      <c r="P2440" t="n">
        <v>0</v>
      </c>
      <c r="Q2440" t="n">
        <v>0</v>
      </c>
      <c r="R2440">
        <f>A2440&amp;"-"&amp;YEAR(F2440)&amp;"-"&amp;IF(LEN(MONTH(F2440))=1,"0"&amp;MONTH(F2440),MONTH(F2440))&amp;"-"&amp;IF(LEN(DAY(F2440))=1,"0"&amp;DAY(F2440),DAY(F2440))</f>
        <v/>
      </c>
      <c r="S2440" t="inlineStr"/>
    </row>
    <row r="2441">
      <c r="A2441" t="n">
        <v>470</v>
      </c>
      <c r="B2441" t="inlineStr">
        <is>
          <t>Cumplimiento plan anual Secretaria académica y de extensión</t>
        </is>
      </c>
      <c r="C2441" t="inlineStr">
        <is>
          <t>Planeación Estratégica</t>
        </is>
      </c>
      <c r="D2441" t="inlineStr">
        <is>
          <t>Trimestral</t>
        </is>
      </c>
      <c r="E2441" t="inlineStr">
        <is>
          <t>Positivo</t>
        </is>
      </c>
      <c r="F2441" s="128" t="n">
        <v>45747</v>
      </c>
      <c r="G2441">
        <f>YEAR(F2441)</f>
        <v/>
      </c>
      <c r="H2441">
        <f>PROPER(TEXT(F2441,"mmmm"))</f>
        <v/>
      </c>
      <c r="I2441">
        <f>IF(OR(H2441="Enero",H2441="Febrero",H2441="Marzo",H2441="Abril",H2441="Mayo",H2441="Junio"),G2441&amp;"-1",IF(OR(H2441="Julio",H2441="Agosto",H2441="Septiembre",H2441="Octubre",H2441="Noviembre",H2441="Diciembre"),G2441&amp;"-2"))</f>
        <v/>
      </c>
      <c r="J2441" t="n">
        <v>100</v>
      </c>
      <c r="K2441" t="n">
        <v>45.254</v>
      </c>
      <c r="L2441" s="59">
        <f>IFERROR(IF(OR(J2441=0,K2441=""),"",IF(E2441="Positivo",MIN(MAX(K2441/J2441,0),1.0),MIN(MAX(J2441/K2441,0),1.0))),"")</f>
        <v/>
      </c>
      <c r="M2441" s="59">
        <f>IFERROR(IF(OR(J2441=0,K2441=""),"",IF(E2441="Positivo",MAX(K2441/J2441,0),MAX(J2441/K2441,0))),"")</f>
        <v/>
      </c>
      <c r="N2441" t="inlineStr">
        <is>
          <t>%</t>
        </is>
      </c>
      <c r="O2441" t="inlineStr">
        <is>
          <t>%</t>
        </is>
      </c>
      <c r="P2441" t="n">
        <v>0</v>
      </c>
      <c r="Q2441" t="n">
        <v>0</v>
      </c>
      <c r="R2441">
        <f>A2441&amp;"-"&amp;YEAR(F2441)&amp;"-"&amp;IF(LEN(MONTH(F2441))=1,"0"&amp;MONTH(F2441),MONTH(F2441))&amp;"-"&amp;IF(LEN(DAY(F2441))=1,"0"&amp;DAY(F2441),DAY(F2441))</f>
        <v/>
      </c>
      <c r="S2441" t="inlineStr"/>
    </row>
    <row r="2442">
      <c r="A2442" t="n">
        <v>470</v>
      </c>
      <c r="B2442" t="inlineStr">
        <is>
          <t>Cumplimiento plan anual Secretaria académica y de extensión</t>
        </is>
      </c>
      <c r="C2442" t="inlineStr">
        <is>
          <t>Planeación Estratégica</t>
        </is>
      </c>
      <c r="D2442" t="inlineStr">
        <is>
          <t>Trimestral</t>
        </is>
      </c>
      <c r="E2442" t="inlineStr">
        <is>
          <t>Positivo</t>
        </is>
      </c>
      <c r="F2442" s="128" t="n">
        <v>45838</v>
      </c>
      <c r="G2442">
        <f>YEAR(F2442)</f>
        <v/>
      </c>
      <c r="H2442">
        <f>PROPER(TEXT(F2442,"mmmm"))</f>
        <v/>
      </c>
      <c r="I2442">
        <f>IF(OR(H2442="Enero",H2442="Febrero",H2442="Marzo",H2442="Abril",H2442="Mayo",H2442="Junio"),G2442&amp;"-1",IF(OR(H2442="Julio",H2442="Agosto",H2442="Septiembre",H2442="Octubre",H2442="Noviembre",H2442="Diciembre"),G2442&amp;"-2"))</f>
        <v/>
      </c>
      <c r="J2442" t="n">
        <v>100</v>
      </c>
      <c r="K2442" t="n">
        <v>106.8</v>
      </c>
      <c r="L2442" s="59">
        <f>IFERROR(IF(OR(J2442=0,K2442=""),"",IF(E2442="Positivo",MIN(MAX(K2442/J2442,0),1.0),MIN(MAX(J2442/K2442,0),1.0))),"")</f>
        <v/>
      </c>
      <c r="M2442" s="59">
        <f>IFERROR(IF(OR(J2442=0,K2442=""),"",IF(E2442="Positivo",MAX(K2442/J2442,0),MAX(J2442/K2442,0))),"")</f>
        <v/>
      </c>
      <c r="N2442" t="inlineStr">
        <is>
          <t>%</t>
        </is>
      </c>
      <c r="O2442" t="inlineStr">
        <is>
          <t>%</t>
        </is>
      </c>
      <c r="P2442" t="n">
        <v>0</v>
      </c>
      <c r="Q2442" t="n">
        <v>0</v>
      </c>
      <c r="R2442">
        <f>A2442&amp;"-"&amp;YEAR(F2442)&amp;"-"&amp;IF(LEN(MONTH(F2442))=1,"0"&amp;MONTH(F2442),MONTH(F2442))&amp;"-"&amp;IF(LEN(DAY(F2442))=1,"0"&amp;DAY(F2442),DAY(F2442))</f>
        <v/>
      </c>
      <c r="S2442" t="inlineStr"/>
    </row>
    <row r="2443">
      <c r="A2443" t="n">
        <v>470</v>
      </c>
      <c r="B2443" t="inlineStr">
        <is>
          <t>Cumplimiento plan anual Secretaria académica y de extensión</t>
        </is>
      </c>
      <c r="C2443" t="inlineStr">
        <is>
          <t>Planeación Estratégica</t>
        </is>
      </c>
      <c r="D2443" t="inlineStr">
        <is>
          <t>Trimestral</t>
        </is>
      </c>
      <c r="E2443" t="inlineStr">
        <is>
          <t>Positivo</t>
        </is>
      </c>
      <c r="F2443" s="128" t="n">
        <v>45930</v>
      </c>
      <c r="G2443">
        <f>YEAR(F2443)</f>
        <v/>
      </c>
      <c r="H2443">
        <f>PROPER(TEXT(F2443,"mmmm"))</f>
        <v/>
      </c>
      <c r="I2443">
        <f>IF(OR(H2443="Enero",H2443="Febrero",H2443="Marzo",H2443="Abril",H2443="Mayo",H2443="Junio"),G2443&amp;"-1",IF(OR(H2443="Julio",H2443="Agosto",H2443="Septiembre",H2443="Octubre",H2443="Noviembre",H2443="Diciembre"),G2443&amp;"-2"))</f>
        <v/>
      </c>
      <c r="J2443" t="n">
        <v>100</v>
      </c>
      <c r="K2443" t="n">
        <v>187.4</v>
      </c>
      <c r="L2443" s="59">
        <f>IFERROR(IF(OR(J2443=0,K2443=""),"",IF(E2443="Positivo",MIN(MAX(K2443/J2443,0),1.0),MIN(MAX(J2443/K2443,0),1.0))),"")</f>
        <v/>
      </c>
      <c r="M2443" s="59">
        <f>IFERROR(IF(OR(J2443=0,K2443=""),"",IF(E2443="Positivo",MAX(K2443/J2443,0),MAX(J2443/K2443,0))),"")</f>
        <v/>
      </c>
      <c r="N2443" t="inlineStr">
        <is>
          <t>%</t>
        </is>
      </c>
      <c r="O2443" t="inlineStr">
        <is>
          <t>%</t>
        </is>
      </c>
      <c r="P2443" t="n">
        <v>0</v>
      </c>
      <c r="Q2443" t="n">
        <v>0</v>
      </c>
      <c r="R2443">
        <f>A2443&amp;"-"&amp;YEAR(F2443)&amp;"-"&amp;IF(LEN(MONTH(F2443))=1,"0"&amp;MONTH(F2443),MONTH(F2443))&amp;"-"&amp;IF(LEN(DAY(F2443))=1,"0"&amp;DAY(F2443),DAY(F2443))</f>
        <v/>
      </c>
      <c r="S2443" t="inlineStr"/>
    </row>
    <row r="2444">
      <c r="A2444" t="n">
        <v>470</v>
      </c>
      <c r="B2444" t="inlineStr">
        <is>
          <t>Cumplimiento plan anual Secretaria académica y de extensión</t>
        </is>
      </c>
      <c r="C2444" t="inlineStr">
        <is>
          <t>Planeación Estratégica</t>
        </is>
      </c>
      <c r="D2444" t="inlineStr">
        <is>
          <t>Trimestral</t>
        </is>
      </c>
      <c r="E2444" t="inlineStr">
        <is>
          <t>Positivo</t>
        </is>
      </c>
      <c r="F2444" s="128" t="n">
        <v>46022</v>
      </c>
      <c r="G2444">
        <f>YEAR(F2444)</f>
        <v/>
      </c>
      <c r="H2444">
        <f>PROPER(TEXT(F2444,"mmmm"))</f>
        <v/>
      </c>
      <c r="I2444">
        <f>IF(OR(H2444="Enero",H2444="Febrero",H2444="Marzo",H2444="Abril",H2444="Mayo",H2444="Junio"),G2444&amp;"-1",IF(OR(H2444="Julio",H2444="Agosto",H2444="Septiembre",H2444="Octubre",H2444="Noviembre",H2444="Diciembre"),G2444&amp;"-2"))</f>
        <v/>
      </c>
      <c r="J2444" t="n">
        <v>100</v>
      </c>
      <c r="K2444" t="n">
        <v>200</v>
      </c>
      <c r="L2444" s="59">
        <f>IFERROR(IF(OR(J2444=0,K2444=""),"",IF(E2444="Positivo",MIN(MAX(K2444/J2444,0),1.0),MIN(MAX(J2444/K2444,0),1.0))),"")</f>
        <v/>
      </c>
      <c r="M2444" s="59">
        <f>IFERROR(IF(OR(J2444=0,K2444=""),"",IF(E2444="Positivo",MAX(K2444/J2444,0),MAX(J2444/K2444,0))),"")</f>
        <v/>
      </c>
      <c r="N2444" t="inlineStr">
        <is>
          <t>%</t>
        </is>
      </c>
      <c r="O2444" t="inlineStr">
        <is>
          <t>%</t>
        </is>
      </c>
      <c r="P2444" t="n">
        <v>0</v>
      </c>
      <c r="Q2444" t="n">
        <v>0</v>
      </c>
      <c r="R2444">
        <f>A2444&amp;"-"&amp;YEAR(F2444)&amp;"-"&amp;IF(LEN(MONTH(F2444))=1,"0"&amp;MONTH(F2444),MONTH(F2444))&amp;"-"&amp;IF(LEN(DAY(F2444))=1,"0"&amp;DAY(F2444),DAY(F2444))</f>
        <v/>
      </c>
      <c r="S2444" t="inlineStr"/>
    </row>
    <row r="2445">
      <c r="A2445" t="n">
        <v>471</v>
      </c>
      <c r="B2445" t="inlineStr">
        <is>
          <t>Cumplimiento plan anual Gerencia de Talento Humano</t>
        </is>
      </c>
      <c r="C2445" t="inlineStr">
        <is>
          <t>Planeación Estratégica</t>
        </is>
      </c>
      <c r="D2445" t="inlineStr">
        <is>
          <t>Trimestral</t>
        </is>
      </c>
      <c r="E2445" t="inlineStr">
        <is>
          <t>Positivo</t>
        </is>
      </c>
      <c r="F2445" s="128" t="n">
        <v>45747</v>
      </c>
      <c r="G2445">
        <f>YEAR(F2445)</f>
        <v/>
      </c>
      <c r="H2445">
        <f>PROPER(TEXT(F2445,"mmmm"))</f>
        <v/>
      </c>
      <c r="I2445">
        <f>IF(OR(H2445="Enero",H2445="Febrero",H2445="Marzo",H2445="Abril",H2445="Mayo",H2445="Junio"),G2445&amp;"-1",IF(OR(H2445="Julio",H2445="Agosto",H2445="Septiembre",H2445="Octubre",H2445="Noviembre",H2445="Diciembre"),G2445&amp;"-2"))</f>
        <v/>
      </c>
      <c r="J2445" t="n">
        <v>100</v>
      </c>
      <c r="K2445" t="n">
        <v>66.98285714285714</v>
      </c>
      <c r="L2445" s="59">
        <f>IFERROR(IF(OR(J2445=0,K2445=""),"",IF(E2445="Positivo",MIN(MAX(K2445/J2445,0),1.0),MIN(MAX(J2445/K2445,0),1.0))),"")</f>
        <v/>
      </c>
      <c r="M2445" s="59">
        <f>IFERROR(IF(OR(J2445=0,K2445=""),"",IF(E2445="Positivo",MAX(K2445/J2445,0),MAX(J2445/K2445,0))),"")</f>
        <v/>
      </c>
      <c r="N2445" t="inlineStr">
        <is>
          <t>%</t>
        </is>
      </c>
      <c r="O2445" t="inlineStr">
        <is>
          <t>%</t>
        </is>
      </c>
      <c r="P2445" t="n">
        <v>0</v>
      </c>
      <c r="Q2445" t="n">
        <v>0</v>
      </c>
      <c r="R2445">
        <f>A2445&amp;"-"&amp;YEAR(F2445)&amp;"-"&amp;IF(LEN(MONTH(F2445))=1,"0"&amp;MONTH(F2445),MONTH(F2445))&amp;"-"&amp;IF(LEN(DAY(F2445))=1,"0"&amp;DAY(F2445),DAY(F2445))</f>
        <v/>
      </c>
      <c r="S2445" t="inlineStr"/>
    </row>
    <row r="2446">
      <c r="A2446" t="n">
        <v>471</v>
      </c>
      <c r="B2446" t="inlineStr">
        <is>
          <t>Cumplimiento plan anual Gerencia de Talento Humano</t>
        </is>
      </c>
      <c r="C2446" t="inlineStr">
        <is>
          <t>Planeación Estratégica</t>
        </is>
      </c>
      <c r="D2446" t="inlineStr">
        <is>
          <t>Trimestral</t>
        </is>
      </c>
      <c r="E2446" t="inlineStr">
        <is>
          <t>Positivo</t>
        </is>
      </c>
      <c r="F2446" s="128" t="n">
        <v>45838</v>
      </c>
      <c r="G2446">
        <f>YEAR(F2446)</f>
        <v/>
      </c>
      <c r="H2446">
        <f>PROPER(TEXT(F2446,"mmmm"))</f>
        <v/>
      </c>
      <c r="I2446">
        <f>IF(OR(H2446="Enero",H2446="Febrero",H2446="Marzo",H2446="Abril",H2446="Mayo",H2446="Junio"),G2446&amp;"-1",IF(OR(H2446="Julio",H2446="Agosto",H2446="Septiembre",H2446="Octubre",H2446="Noviembre",H2446="Diciembre"),G2446&amp;"-2"))</f>
        <v/>
      </c>
      <c r="J2446" t="n">
        <v>100</v>
      </c>
      <c r="K2446" t="n">
        <v>70.00857142857143</v>
      </c>
      <c r="L2446" s="59">
        <f>IFERROR(IF(OR(J2446=0,K2446=""),"",IF(E2446="Positivo",MIN(MAX(K2446/J2446,0),1.0),MIN(MAX(J2446/K2446,0),1.0))),"")</f>
        <v/>
      </c>
      <c r="M2446" s="59">
        <f>IFERROR(IF(OR(J2446=0,K2446=""),"",IF(E2446="Positivo",MAX(K2446/J2446,0),MAX(J2446/K2446,0))),"")</f>
        <v/>
      </c>
      <c r="N2446" t="inlineStr">
        <is>
          <t>%</t>
        </is>
      </c>
      <c r="O2446" t="inlineStr">
        <is>
          <t>%</t>
        </is>
      </c>
      <c r="P2446" t="n">
        <v>0</v>
      </c>
      <c r="Q2446" t="n">
        <v>0</v>
      </c>
      <c r="R2446">
        <f>A2446&amp;"-"&amp;YEAR(F2446)&amp;"-"&amp;IF(LEN(MONTH(F2446))=1,"0"&amp;MONTH(F2446),MONTH(F2446))&amp;"-"&amp;IF(LEN(DAY(F2446))=1,"0"&amp;DAY(F2446),DAY(F2446))</f>
        <v/>
      </c>
      <c r="S2446" t="inlineStr"/>
    </row>
    <row r="2447">
      <c r="A2447" t="n">
        <v>471</v>
      </c>
      <c r="B2447" t="inlineStr">
        <is>
          <t>Cumplimiento plan anual Gerencia de Talento Humano</t>
        </is>
      </c>
      <c r="C2447" t="inlineStr">
        <is>
          <t>Planeación Estratégica</t>
        </is>
      </c>
      <c r="D2447" t="inlineStr">
        <is>
          <t>Trimestral</t>
        </is>
      </c>
      <c r="E2447" t="inlineStr">
        <is>
          <t>Positivo</t>
        </is>
      </c>
      <c r="F2447" s="128" t="n">
        <v>45930</v>
      </c>
      <c r="G2447">
        <f>YEAR(F2447)</f>
        <v/>
      </c>
      <c r="H2447">
        <f>PROPER(TEXT(F2447,"mmmm"))</f>
        <v/>
      </c>
      <c r="I2447">
        <f>IF(OR(H2447="Enero",H2447="Febrero",H2447="Marzo",H2447="Abril",H2447="Mayo",H2447="Junio"),G2447&amp;"-1",IF(OR(H2447="Julio",H2447="Agosto",H2447="Septiembre",H2447="Octubre",H2447="Noviembre",H2447="Diciembre"),G2447&amp;"-2"))</f>
        <v/>
      </c>
      <c r="J2447" t="n">
        <v>100</v>
      </c>
      <c r="K2447" t="n">
        <v>180.4285714285714</v>
      </c>
      <c r="L2447" s="59">
        <f>IFERROR(IF(OR(J2447=0,K2447=""),"",IF(E2447="Positivo",MIN(MAX(K2447/J2447,0),1.0),MIN(MAX(J2447/K2447,0),1.0))),"")</f>
        <v/>
      </c>
      <c r="M2447" s="59">
        <f>IFERROR(IF(OR(J2447=0,K2447=""),"",IF(E2447="Positivo",MAX(K2447/J2447,0),MAX(J2447/K2447,0))),"")</f>
        <v/>
      </c>
      <c r="N2447" t="inlineStr">
        <is>
          <t>%</t>
        </is>
      </c>
      <c r="O2447" t="inlineStr">
        <is>
          <t>%</t>
        </is>
      </c>
      <c r="P2447" t="n">
        <v>0</v>
      </c>
      <c r="Q2447" t="n">
        <v>0</v>
      </c>
      <c r="R2447">
        <f>A2447&amp;"-"&amp;YEAR(F2447)&amp;"-"&amp;IF(LEN(MONTH(F2447))=1,"0"&amp;MONTH(F2447),MONTH(F2447))&amp;"-"&amp;IF(LEN(DAY(F2447))=1,"0"&amp;DAY(F2447),DAY(F2447))</f>
        <v/>
      </c>
      <c r="S2447" t="inlineStr"/>
    </row>
    <row r="2448">
      <c r="A2448" t="n">
        <v>471</v>
      </c>
      <c r="B2448" t="inlineStr">
        <is>
          <t>Cumplimiento plan anual Gerencia de Talento Humano</t>
        </is>
      </c>
      <c r="C2448" t="inlineStr">
        <is>
          <t>Planeación Estratégica</t>
        </is>
      </c>
      <c r="D2448" t="inlineStr">
        <is>
          <t>Trimestral</t>
        </is>
      </c>
      <c r="E2448" t="inlineStr">
        <is>
          <t>Positivo</t>
        </is>
      </c>
      <c r="F2448" s="128" t="n">
        <v>46022</v>
      </c>
      <c r="G2448">
        <f>YEAR(F2448)</f>
        <v/>
      </c>
      <c r="H2448">
        <f>PROPER(TEXT(F2448,"mmmm"))</f>
        <v/>
      </c>
      <c r="I2448">
        <f>IF(OR(H2448="Enero",H2448="Febrero",H2448="Marzo",H2448="Abril",H2448="Mayo",H2448="Junio"),G2448&amp;"-1",IF(OR(H2448="Julio",H2448="Agosto",H2448="Septiembre",H2448="Octubre",H2448="Noviembre",H2448="Diciembre"),G2448&amp;"-2"))</f>
        <v/>
      </c>
      <c r="J2448" t="n">
        <v>100</v>
      </c>
      <c r="K2448" t="n">
        <v>199.8571428571429</v>
      </c>
      <c r="L2448" s="59">
        <f>IFERROR(IF(OR(J2448=0,K2448=""),"",IF(E2448="Positivo",MIN(MAX(K2448/J2448,0),1.0),MIN(MAX(J2448/K2448,0),1.0))),"")</f>
        <v/>
      </c>
      <c r="M2448" s="59">
        <f>IFERROR(IF(OR(J2448=0,K2448=""),"",IF(E2448="Positivo",MAX(K2448/J2448,0),MAX(J2448/K2448,0))),"")</f>
        <v/>
      </c>
      <c r="N2448" t="inlineStr">
        <is>
          <t>%</t>
        </is>
      </c>
      <c r="O2448" t="inlineStr">
        <is>
          <t>%</t>
        </is>
      </c>
      <c r="P2448" t="n">
        <v>0</v>
      </c>
      <c r="Q2448" t="n">
        <v>0</v>
      </c>
      <c r="R2448">
        <f>A2448&amp;"-"&amp;YEAR(F2448)&amp;"-"&amp;IF(LEN(MONTH(F2448))=1,"0"&amp;MONTH(F2448),MONTH(F2448))&amp;"-"&amp;IF(LEN(DAY(F2448))=1,"0"&amp;DAY(F2448),DAY(F2448))</f>
        <v/>
      </c>
      <c r="S2448" t="inlineStr"/>
    </row>
    <row r="2449">
      <c r="A2449" t="n">
        <v>473</v>
      </c>
      <c r="B2449" t="inlineStr">
        <is>
          <t>Programas con planes de estudios definidos</t>
        </is>
      </c>
      <c r="C2449" t="inlineStr">
        <is>
          <t>Gestión, Evaluación e Innovación Curricular</t>
        </is>
      </c>
      <c r="D2449" t="inlineStr">
        <is>
          <t>Semestral</t>
        </is>
      </c>
      <c r="E2449" t="inlineStr">
        <is>
          <t>Positivo</t>
        </is>
      </c>
      <c r="F2449" s="128" t="n">
        <v>46022</v>
      </c>
      <c r="G2449">
        <f>YEAR(F2449)</f>
        <v/>
      </c>
      <c r="H2449">
        <f>PROPER(TEXT(F2449,"mmmm"))</f>
        <v/>
      </c>
      <c r="I2449">
        <f>IF(OR(H2449="Enero",H2449="Febrero",H2449="Marzo",H2449="Abril",H2449="Mayo",H2449="Junio"),G2449&amp;"-1",IF(OR(H2449="Julio",H2449="Agosto",H2449="Septiembre",H2449="Octubre",H2449="Noviembre",H2449="Diciembre"),G2449&amp;"-2"))</f>
        <v/>
      </c>
      <c r="J2449" t="n">
        <v>100</v>
      </c>
      <c r="K2449" t="n">
        <v>0</v>
      </c>
      <c r="L2449" s="59">
        <f>IFERROR(IF(OR(J2449=0,K2449=""),"",IF(E2449="Positivo",MIN(MAX(K2449/J2449,0),1.3),MIN(MAX(J2449/K2449,0),1.3))),"")</f>
        <v/>
      </c>
      <c r="M2449" s="59">
        <f>IFERROR(IF(OR(J2449=0,K2449=""),"",IF(E2449="Positivo",MAX(K2449/J2449,0),MAX(J2449/K2449,0))),"")</f>
        <v/>
      </c>
      <c r="N2449" t="inlineStr">
        <is>
          <t>ENT</t>
        </is>
      </c>
      <c r="O2449" t="inlineStr">
        <is>
          <t>ENT</t>
        </is>
      </c>
      <c r="P2449" t="n">
        <v>0</v>
      </c>
      <c r="Q2449" t="n">
        <v>0</v>
      </c>
      <c r="R2449">
        <f>A2449&amp;"-"&amp;YEAR(F2449)&amp;"-"&amp;IF(LEN(MONTH(F2449))=1,"0"&amp;MONTH(F2449),MONTH(F2449))&amp;"-"&amp;IF(LEN(DAY(F2449))=1,"0"&amp;DAY(F2449),DAY(F2449))</f>
        <v/>
      </c>
      <c r="S2449" t="inlineStr"/>
    </row>
    <row r="2450">
      <c r="A2450" t="n">
        <v>474</v>
      </c>
      <c r="B2450" t="inlineStr">
        <is>
          <t>Programas con planes de estudios definidos por escuela (Nuevos Programas)</t>
        </is>
      </c>
      <c r="C2450" t="inlineStr">
        <is>
          <t>Gestión de Unidades Académicas</t>
        </is>
      </c>
      <c r="D2450" t="inlineStr">
        <is>
          <t>Semestral</t>
        </is>
      </c>
      <c r="E2450" t="inlineStr">
        <is>
          <t>Positivo</t>
        </is>
      </c>
      <c r="F2450" s="128" t="n">
        <v>45838</v>
      </c>
      <c r="G2450">
        <f>YEAR(F2450)</f>
        <v/>
      </c>
      <c r="H2450">
        <f>PROPER(TEXT(F2450,"mmmm"))</f>
        <v/>
      </c>
      <c r="I2450">
        <f>IF(OR(H2450="Enero",H2450="Febrero",H2450="Marzo",H2450="Abril",H2450="Mayo",H2450="Junio"),G2450&amp;"-1",IF(OR(H2450="Julio",H2450="Agosto",H2450="Septiembre",H2450="Octubre",H2450="Noviembre",H2450="Diciembre"),G2450&amp;"-2"))</f>
        <v/>
      </c>
      <c r="K2450" t="n">
        <v>0</v>
      </c>
      <c r="L2450" s="59">
        <f>IFERROR(IF(OR(J2450=0,K2450=""),"",IF(E2450="Positivo",MIN(MAX(K2450/J2450,0),1.3),MIN(MAX(J2450/K2450,0),1.3))),"")</f>
        <v/>
      </c>
      <c r="M2450" s="59">
        <f>IFERROR(IF(OR(J2450=0,K2450=""),"",IF(E2450="Positivo",MAX(K2450/J2450,0),MAX(J2450/K2450,0))),"")</f>
        <v/>
      </c>
      <c r="N2450" t="inlineStr">
        <is>
          <t>ENT</t>
        </is>
      </c>
      <c r="O2450" t="inlineStr">
        <is>
          <t>ENT</t>
        </is>
      </c>
      <c r="P2450" t="n">
        <v>0</v>
      </c>
      <c r="Q2450" t="n">
        <v>0</v>
      </c>
      <c r="R2450">
        <f>A2450&amp;"-"&amp;YEAR(F2450)&amp;"-"&amp;IF(LEN(MONTH(F2450))=1,"0"&amp;MONTH(F2450),MONTH(F2450))&amp;"-"&amp;IF(LEN(DAY(F2450))=1,"0"&amp;DAY(F2450),DAY(F2450))</f>
        <v/>
      </c>
      <c r="S2450" t="inlineStr"/>
    </row>
    <row r="2451">
      <c r="A2451" t="n">
        <v>475</v>
      </c>
      <c r="B2451" t="inlineStr">
        <is>
          <t>Número de renovaciones de registro calificado radicadas al MEN</t>
        </is>
      </c>
      <c r="C2451" t="inlineStr">
        <is>
          <t>Creación, modificación y cierre de programas académicos</t>
        </is>
      </c>
      <c r="D2451" t="inlineStr">
        <is>
          <t>Semestral</t>
        </is>
      </c>
      <c r="E2451" t="inlineStr">
        <is>
          <t>Positivo</t>
        </is>
      </c>
      <c r="F2451" s="128" t="n">
        <v>45473</v>
      </c>
      <c r="G2451">
        <f>YEAR(F2451)</f>
        <v/>
      </c>
      <c r="H2451">
        <f>PROPER(TEXT(F2451,"mmmm"))</f>
        <v/>
      </c>
      <c r="I2451">
        <f>IF(OR(H2451="Enero",H2451="Febrero",H2451="Marzo",H2451="Abril",H2451="Mayo",H2451="Junio"),G2451&amp;"-1",IF(OR(H2451="Julio",H2451="Agosto",H2451="Septiembre",H2451="Octubre",H2451="Noviembre",H2451="Diciembre"),G2451&amp;"-2"))</f>
        <v/>
      </c>
      <c r="J2451" t="n">
        <v>0</v>
      </c>
      <c r="K2451" t="n">
        <v>0</v>
      </c>
      <c r="L2451" s="59">
        <f>IFERROR(IF(OR(J2451=0,K2451=""),"",IF(E2451="Positivo",MIN(MAX(K2451/J2451,0),1.3),MIN(MAX(J2451/K2451,0),1.3))),"")</f>
        <v/>
      </c>
      <c r="M2451" s="59">
        <f>IFERROR(IF(OR(J2451=0,K2451=""),"",IF(E2451="Positivo",MAX(K2451/J2451,0),MAX(J2451/K2451,0))),"")</f>
        <v/>
      </c>
      <c r="N2451" t="inlineStr">
        <is>
          <t>ENT</t>
        </is>
      </c>
      <c r="O2451" t="inlineStr">
        <is>
          <t>ENT</t>
        </is>
      </c>
      <c r="P2451" t="n">
        <v>0</v>
      </c>
      <c r="Q2451" t="n">
        <v>0</v>
      </c>
      <c r="R2451">
        <f>A2451&amp;"-"&amp;YEAR(F2451)&amp;"-"&amp;IF(LEN(MONTH(F2451))=1,"0"&amp;MONTH(F2451),MONTH(F2451))&amp;"-"&amp;IF(LEN(DAY(F2451))=1,"0"&amp;DAY(F2451),DAY(F2451))</f>
        <v/>
      </c>
      <c r="S2451" t="inlineStr"/>
    </row>
    <row r="2452">
      <c r="A2452" t="n">
        <v>475</v>
      </c>
      <c r="B2452" t="inlineStr">
        <is>
          <t>Número de renovaciones de registro calificado radicadas al MEN</t>
        </is>
      </c>
      <c r="C2452" t="inlineStr">
        <is>
          <t>Creación, modificación y cierre de programas académicos</t>
        </is>
      </c>
      <c r="D2452" t="inlineStr">
        <is>
          <t>Semestral</t>
        </is>
      </c>
      <c r="E2452" t="inlineStr">
        <is>
          <t>Positivo</t>
        </is>
      </c>
      <c r="F2452" s="128" t="n">
        <v>45838</v>
      </c>
      <c r="G2452">
        <f>YEAR(F2452)</f>
        <v/>
      </c>
      <c r="H2452">
        <f>PROPER(TEXT(F2452,"mmmm"))</f>
        <v/>
      </c>
      <c r="I2452">
        <f>IF(OR(H2452="Enero",H2452="Febrero",H2452="Marzo",H2452="Abril",H2452="Mayo",H2452="Junio"),G2452&amp;"-1",IF(OR(H2452="Julio",H2452="Agosto",H2452="Septiembre",H2452="Octubre",H2452="Noviembre",H2452="Diciembre"),G2452&amp;"-2"))</f>
        <v/>
      </c>
      <c r="J2452" t="n">
        <v>0</v>
      </c>
      <c r="K2452" t="n">
        <v>0</v>
      </c>
      <c r="L2452" s="59">
        <f>IFERROR(IF(OR(J2452=0,K2452=""),"",IF(E2452="Positivo",MIN(MAX(K2452/J2452,0),1.3),MIN(MAX(J2452/K2452,0),1.3))),"")</f>
        <v/>
      </c>
      <c r="M2452" s="59">
        <f>IFERROR(IF(OR(J2452=0,K2452=""),"",IF(E2452="Positivo",MAX(K2452/J2452,0),MAX(J2452/K2452,0))),"")</f>
        <v/>
      </c>
      <c r="N2452" t="inlineStr">
        <is>
          <t>ENT</t>
        </is>
      </c>
      <c r="O2452" t="inlineStr">
        <is>
          <t>ENT</t>
        </is>
      </c>
      <c r="P2452" t="n">
        <v>0</v>
      </c>
      <c r="Q2452" t="n">
        <v>0</v>
      </c>
      <c r="R2452">
        <f>A2452&amp;"-"&amp;YEAR(F2452)&amp;"-"&amp;IF(LEN(MONTH(F2452))=1,"0"&amp;MONTH(F2452),MONTH(F2452))&amp;"-"&amp;IF(LEN(DAY(F2452))=1,"0"&amp;DAY(F2452),DAY(F2452))</f>
        <v/>
      </c>
      <c r="S2452" t="inlineStr"/>
    </row>
    <row r="2453">
      <c r="A2453" t="n">
        <v>475</v>
      </c>
      <c r="B2453" t="inlineStr">
        <is>
          <t>Número de renovaciones de registro calificado radicadas al MEN</t>
        </is>
      </c>
      <c r="C2453" t="inlineStr">
        <is>
          <t>Creación, modificación y cierre de programas académicos</t>
        </is>
      </c>
      <c r="D2453" t="inlineStr">
        <is>
          <t>Semestral</t>
        </is>
      </c>
      <c r="E2453" t="inlineStr">
        <is>
          <t>Positivo</t>
        </is>
      </c>
      <c r="F2453" s="128" t="n">
        <v>46022</v>
      </c>
      <c r="G2453">
        <f>YEAR(F2453)</f>
        <v/>
      </c>
      <c r="H2453">
        <f>PROPER(TEXT(F2453,"mmmm"))</f>
        <v/>
      </c>
      <c r="I2453">
        <f>IF(OR(H2453="Enero",H2453="Febrero",H2453="Marzo",H2453="Abril",H2453="Mayo",H2453="Junio"),G2453&amp;"-1",IF(OR(H2453="Julio",H2453="Agosto",H2453="Septiembre",H2453="Octubre",H2453="Noviembre",H2453="Diciembre"),G2453&amp;"-2"))</f>
        <v/>
      </c>
      <c r="J2453" t="n">
        <v>5</v>
      </c>
      <c r="K2453" t="n">
        <v>5</v>
      </c>
      <c r="L2453" s="59">
        <f>IFERROR(IF(OR(J2453=0,K2453=""),"",IF(E2453="Positivo",MIN(MAX(K2453/J2453,0),1.3),MIN(MAX(J2453/K2453,0),1.3))),"")</f>
        <v/>
      </c>
      <c r="M2453" s="59">
        <f>IFERROR(IF(OR(J2453=0,K2453=""),"",IF(E2453="Positivo",MAX(K2453/J2453,0),MAX(J2453/K2453,0))),"")</f>
        <v/>
      </c>
      <c r="N2453" t="inlineStr">
        <is>
          <t>ENT</t>
        </is>
      </c>
      <c r="O2453" t="inlineStr">
        <is>
          <t>ENT</t>
        </is>
      </c>
      <c r="P2453" t="n">
        <v>0</v>
      </c>
      <c r="Q2453" t="n">
        <v>0</v>
      </c>
      <c r="R2453">
        <f>A2453&amp;"-"&amp;YEAR(F2453)&amp;"-"&amp;IF(LEN(MONTH(F2453))=1,"0"&amp;MONTH(F2453),MONTH(F2453))&amp;"-"&amp;IF(LEN(DAY(F2453))=1,"0"&amp;DAY(F2453),DAY(F2453))</f>
        <v/>
      </c>
      <c r="S2453" t="inlineStr"/>
    </row>
    <row r="2454">
      <c r="A2454" t="n">
        <v>476</v>
      </c>
      <c r="B2454" t="inlineStr">
        <is>
          <t>Programas con resultados de aprendizaje definidos</t>
        </is>
      </c>
      <c r="C2454" t="inlineStr">
        <is>
          <t>Gestión, Evaluación e Innovación Curricular</t>
        </is>
      </c>
      <c r="D2454" t="inlineStr">
        <is>
          <t>Semestral</t>
        </is>
      </c>
      <c r="E2454" t="inlineStr">
        <is>
          <t>Positivo</t>
        </is>
      </c>
      <c r="F2454" s="128" t="n">
        <v>46022</v>
      </c>
      <c r="G2454">
        <f>YEAR(F2454)</f>
        <v/>
      </c>
      <c r="H2454">
        <f>PROPER(TEXT(F2454,"mmmm"))</f>
        <v/>
      </c>
      <c r="I2454">
        <f>IF(OR(H2454="Enero",H2454="Febrero",H2454="Marzo",H2454="Abril",H2454="Mayo",H2454="Junio"),G2454&amp;"-1",IF(OR(H2454="Julio",H2454="Agosto",H2454="Septiembre",H2454="Octubre",H2454="Noviembre",H2454="Diciembre"),G2454&amp;"-2"))</f>
        <v/>
      </c>
      <c r="J2454" t="n">
        <v>100</v>
      </c>
      <c r="K2454" t="n">
        <v>100</v>
      </c>
      <c r="L2454" s="59">
        <f>IFERROR(IF(OR(J2454=0,K2454=""),"",IF(E2454="Positivo",MIN(MAX(K2454/J2454,0),1.3),MIN(MAX(J2454/K2454,0),1.3))),"")</f>
        <v/>
      </c>
      <c r="M2454" s="59">
        <f>IFERROR(IF(OR(J2454=0,K2454=""),"",IF(E2454="Positivo",MAX(K2454/J2454,0),MAX(J2454/K2454,0))),"")</f>
        <v/>
      </c>
      <c r="N2454" t="inlineStr">
        <is>
          <t>ENT</t>
        </is>
      </c>
      <c r="O2454" t="inlineStr">
        <is>
          <t>ENT</t>
        </is>
      </c>
      <c r="P2454" t="n">
        <v>0</v>
      </c>
      <c r="Q2454" t="n">
        <v>0</v>
      </c>
      <c r="R2454">
        <f>A2454&amp;"-"&amp;YEAR(F2454)&amp;"-"&amp;IF(LEN(MONTH(F2454))=1,"0"&amp;MONTH(F2454),MONTH(F2454))&amp;"-"&amp;IF(LEN(DAY(F2454))=1,"0"&amp;DAY(F2454),DAY(F2454))</f>
        <v/>
      </c>
      <c r="S2454" t="inlineStr"/>
    </row>
    <row r="2455">
      <c r="A2455" t="n">
        <v>478</v>
      </c>
      <c r="B2455" t="inlineStr">
        <is>
          <t>Programas con planes de estudios definidos por escuela (Mantenimiento de programas)</t>
        </is>
      </c>
      <c r="C2455" t="inlineStr">
        <is>
          <t>Gestión de Unidades Académicas</t>
        </is>
      </c>
      <c r="D2455" t="inlineStr">
        <is>
          <t>Semestral</t>
        </is>
      </c>
      <c r="E2455" t="inlineStr">
        <is>
          <t>Positivo</t>
        </is>
      </c>
      <c r="F2455" s="128" t="n">
        <v>45473</v>
      </c>
      <c r="G2455">
        <f>YEAR(F2455)</f>
        <v/>
      </c>
      <c r="H2455">
        <f>PROPER(TEXT(F2455,"mmmm"))</f>
        <v/>
      </c>
      <c r="I2455">
        <f>IF(OR(H2455="Enero",H2455="Febrero",H2455="Marzo",H2455="Abril",H2455="Mayo",H2455="Junio"),G2455&amp;"-1",IF(OR(H2455="Julio",H2455="Agosto",H2455="Septiembre",H2455="Octubre",H2455="Noviembre",H2455="Diciembre"),G2455&amp;"-2"))</f>
        <v/>
      </c>
      <c r="J2455" t="n">
        <v>1200</v>
      </c>
      <c r="K2455" t="n">
        <v>0</v>
      </c>
      <c r="L2455" s="59">
        <f>IFERROR(IF(OR(J2455=0,K2455=""),"",IF(E2455="Positivo",MIN(MAX(K2455/J2455,0),1.3),MIN(MAX(J2455/K2455,0),1.3))),"")</f>
        <v/>
      </c>
      <c r="M2455" s="59">
        <f>IFERROR(IF(OR(J2455=0,K2455=""),"",IF(E2455="Positivo",MAX(K2455/J2455,0),MAX(J2455/K2455,0))),"")</f>
        <v/>
      </c>
      <c r="N2455" t="inlineStr">
        <is>
          <t>ENT</t>
        </is>
      </c>
      <c r="O2455" t="inlineStr">
        <is>
          <t>ENT</t>
        </is>
      </c>
      <c r="P2455" t="n">
        <v>0</v>
      </c>
      <c r="Q2455" t="n">
        <v>0</v>
      </c>
      <c r="R2455">
        <f>A2455&amp;"-"&amp;YEAR(F2455)&amp;"-"&amp;IF(LEN(MONTH(F2455))=1,"0"&amp;MONTH(F2455),MONTH(F2455))&amp;"-"&amp;IF(LEN(DAY(F2455))=1,"0"&amp;DAY(F2455),DAY(F2455))</f>
        <v/>
      </c>
      <c r="S2455" t="inlineStr"/>
    </row>
    <row r="2456">
      <c r="A2456" t="n">
        <v>478</v>
      </c>
      <c r="B2456" t="inlineStr">
        <is>
          <t>Programas con planes de estudios definidos por escuela (Mantenimiento de programas)</t>
        </is>
      </c>
      <c r="C2456" t="inlineStr">
        <is>
          <t>Gestión de Unidades Académicas</t>
        </is>
      </c>
      <c r="D2456" t="inlineStr">
        <is>
          <t>Semestral</t>
        </is>
      </c>
      <c r="E2456" t="inlineStr">
        <is>
          <t>Positivo</t>
        </is>
      </c>
      <c r="F2456" s="128" t="n">
        <v>45838</v>
      </c>
      <c r="G2456">
        <f>YEAR(F2456)</f>
        <v/>
      </c>
      <c r="H2456">
        <f>PROPER(TEXT(F2456,"mmmm"))</f>
        <v/>
      </c>
      <c r="I2456">
        <f>IF(OR(H2456="Enero",H2456="Febrero",H2456="Marzo",H2456="Abril",H2456="Mayo",H2456="Junio"),G2456&amp;"-1",IF(OR(H2456="Julio",H2456="Agosto",H2456="Septiembre",H2456="Octubre",H2456="Noviembre",H2456="Diciembre"),G2456&amp;"-2"))</f>
        <v/>
      </c>
      <c r="K2456" t="n">
        <v>0</v>
      </c>
      <c r="L2456" s="59">
        <f>IFERROR(IF(OR(J2456=0,K2456=""),"",IF(E2456="Positivo",MIN(MAX(K2456/J2456,0),1.3),MIN(MAX(J2456/K2456,0),1.3))),"")</f>
        <v/>
      </c>
      <c r="M2456" s="59">
        <f>IFERROR(IF(OR(J2456=0,K2456=""),"",IF(E2456="Positivo",MAX(K2456/J2456,0),MAX(J2456/K2456,0))),"")</f>
        <v/>
      </c>
      <c r="N2456" t="inlineStr">
        <is>
          <t>ENT</t>
        </is>
      </c>
      <c r="O2456" t="inlineStr">
        <is>
          <t>ENT</t>
        </is>
      </c>
      <c r="P2456" t="n">
        <v>0</v>
      </c>
      <c r="Q2456" t="n">
        <v>0</v>
      </c>
      <c r="R2456">
        <f>A2456&amp;"-"&amp;YEAR(F2456)&amp;"-"&amp;IF(LEN(MONTH(F2456))=1,"0"&amp;MONTH(F2456),MONTH(F2456))&amp;"-"&amp;IF(LEN(DAY(F2456))=1,"0"&amp;DAY(F2456),DAY(F2456))</f>
        <v/>
      </c>
      <c r="S2456" t="inlineStr"/>
    </row>
    <row r="2457">
      <c r="A2457" t="n">
        <v>481</v>
      </c>
      <c r="B2457" t="inlineStr">
        <is>
          <t>Solicitudes de documentación completadas</t>
        </is>
      </c>
      <c r="C2457" t="inlineStr">
        <is>
          <t>Gestión, Evaluación e Innovación Curricular</t>
        </is>
      </c>
      <c r="D2457" t="inlineStr">
        <is>
          <t>Semestral</t>
        </is>
      </c>
      <c r="E2457" t="inlineStr">
        <is>
          <t>Positivo</t>
        </is>
      </c>
      <c r="F2457" s="128" t="n">
        <v>45838</v>
      </c>
      <c r="G2457">
        <f>YEAR(F2457)</f>
        <v/>
      </c>
      <c r="H2457">
        <f>PROPER(TEXT(F2457,"mmmm"))</f>
        <v/>
      </c>
      <c r="I2457">
        <f>IF(OR(H2457="Enero",H2457="Febrero",H2457="Marzo",H2457="Abril",H2457="Mayo",H2457="Junio"),G2457&amp;"-1",IF(OR(H2457="Julio",H2457="Agosto",H2457="Septiembre",H2457="Octubre",H2457="Noviembre",H2457="Diciembre"),G2457&amp;"-2"))</f>
        <v/>
      </c>
      <c r="J2457" t="n">
        <v>100</v>
      </c>
      <c r="K2457" t="n">
        <v>100</v>
      </c>
      <c r="L2457" s="59">
        <f>IFERROR(IF(OR(J2457=0,K2457=""),"",IF(E2457="Positivo",MIN(MAX(K2457/J2457,0),1.3),MIN(MAX(J2457/K2457,0),1.3))),"")</f>
        <v/>
      </c>
      <c r="M2457" s="59">
        <f>IFERROR(IF(OR(J2457=0,K2457=""),"",IF(E2457="Positivo",MAX(K2457/J2457,0),MAX(J2457/K2457,0))),"")</f>
        <v/>
      </c>
      <c r="N2457" t="inlineStr">
        <is>
          <t>%</t>
        </is>
      </c>
      <c r="O2457" t="inlineStr">
        <is>
          <t>%</t>
        </is>
      </c>
      <c r="P2457" t="n">
        <v>0</v>
      </c>
      <c r="Q2457" t="n">
        <v>0</v>
      </c>
      <c r="R2457">
        <f>A2457&amp;"-"&amp;YEAR(F2457)&amp;"-"&amp;IF(LEN(MONTH(F2457))=1,"0"&amp;MONTH(F2457),MONTH(F2457))&amp;"-"&amp;IF(LEN(DAY(F2457))=1,"0"&amp;DAY(F2457),DAY(F2457))</f>
        <v/>
      </c>
      <c r="S2457" t="inlineStr"/>
    </row>
    <row r="2458">
      <c r="A2458" t="n">
        <v>481</v>
      </c>
      <c r="B2458" t="inlineStr">
        <is>
          <t>Solicitudes de documentación completadas</t>
        </is>
      </c>
      <c r="C2458" t="inlineStr">
        <is>
          <t>Gestión, Evaluación e Innovación Curricular</t>
        </is>
      </c>
      <c r="D2458" t="inlineStr">
        <is>
          <t>Semestral</t>
        </is>
      </c>
      <c r="E2458" t="inlineStr">
        <is>
          <t>Positivo</t>
        </is>
      </c>
      <c r="F2458" s="128" t="n">
        <v>46022</v>
      </c>
      <c r="G2458">
        <f>YEAR(F2458)</f>
        <v/>
      </c>
      <c r="H2458">
        <f>PROPER(TEXT(F2458,"mmmm"))</f>
        <v/>
      </c>
      <c r="I2458">
        <f>IF(OR(H2458="Enero",H2458="Febrero",H2458="Marzo",H2458="Abril",H2458="Mayo",H2458="Junio"),G2458&amp;"-1",IF(OR(H2458="Julio",H2458="Agosto",H2458="Septiembre",H2458="Octubre",H2458="Noviembre",H2458="Diciembre"),G2458&amp;"-2"))</f>
        <v/>
      </c>
      <c r="J2458" t="n">
        <v>100</v>
      </c>
      <c r="K2458" t="inlineStr">
        <is>
          <t>-</t>
        </is>
      </c>
      <c r="L2458" s="59">
        <f>IFERROR(IF(OR(J2458=0,K2458=""),"",IF(E2458="Positivo",MIN(MAX(K2458/J2458,0),1.3),MIN(MAX(J2458/K2458,0),1.3))),"")</f>
        <v/>
      </c>
      <c r="M2458" s="59">
        <f>IFERROR(IF(OR(J2458=0,K2458=""),"",IF(E2458="Positivo",MAX(K2458/J2458,0),MAX(J2458/K2458,0))),"")</f>
        <v/>
      </c>
      <c r="N2458" t="inlineStr">
        <is>
          <t>%</t>
        </is>
      </c>
      <c r="O2458" t="inlineStr">
        <is>
          <t>%</t>
        </is>
      </c>
      <c r="P2458" t="n">
        <v>0</v>
      </c>
      <c r="Q2458" t="n">
        <v>0</v>
      </c>
      <c r="R2458">
        <f>A2458&amp;"-"&amp;YEAR(F2458)&amp;"-"&amp;IF(LEN(MONTH(F2458))=1,"0"&amp;MONTH(F2458),MONTH(F2458))&amp;"-"&amp;IF(LEN(DAY(F2458))=1,"0"&amp;DAY(F2458),DAY(F2458))</f>
        <v/>
      </c>
      <c r="S2458" t="inlineStr"/>
    </row>
    <row r="2459">
      <c r="A2459" t="n">
        <v>484</v>
      </c>
      <c r="B2459" t="inlineStr">
        <is>
          <t>Cumplimiento del Programa de la Cultura del Autocuidado</t>
        </is>
      </c>
      <c r="C2459" t="inlineStr">
        <is>
          <t>GESTIÓN DE SEGURIDAD Y SALUD EN EL TRABAJO</t>
        </is>
      </c>
      <c r="D2459" t="inlineStr">
        <is>
          <t>Trimestral</t>
        </is>
      </c>
      <c r="E2459" t="inlineStr">
        <is>
          <t>Positivo</t>
        </is>
      </c>
      <c r="F2459" s="128" t="n">
        <v>45930</v>
      </c>
      <c r="G2459">
        <f>YEAR(F2459)</f>
        <v/>
      </c>
      <c r="H2459">
        <f>PROPER(TEXT(F2459,"mmmm"))</f>
        <v/>
      </c>
      <c r="I2459">
        <f>IF(OR(H2459="Enero",H2459="Febrero",H2459="Marzo",H2459="Abril",H2459="Mayo",H2459="Junio"),G2459&amp;"-1",IF(OR(H2459="Julio",H2459="Agosto",H2459="Septiembre",H2459="Octubre",H2459="Noviembre",H2459="Diciembre"),G2459&amp;"-2"))</f>
        <v/>
      </c>
      <c r="J2459" t="n">
        <v>7</v>
      </c>
      <c r="K2459" t="n">
        <v>7</v>
      </c>
      <c r="L2459" s="59">
        <f>IFERROR(IF(OR(J2459=0,K2459=""),"",IF(E2459="Positivo",MIN(MAX(K2459/J2459,0),1.3),MIN(MAX(J2459/K2459,0),1.3))),"")</f>
        <v/>
      </c>
      <c r="M2459" s="59">
        <f>IFERROR(IF(OR(J2459=0,K2459=""),"",IF(E2459="Positivo",MAX(K2459/J2459,0),MAX(J2459/K2459,0))),"")</f>
        <v/>
      </c>
      <c r="N2459" t="inlineStr">
        <is>
          <t>%</t>
        </is>
      </c>
      <c r="O2459" t="inlineStr">
        <is>
          <t>%</t>
        </is>
      </c>
      <c r="P2459" t="n">
        <v>0</v>
      </c>
      <c r="Q2459" t="n">
        <v>0</v>
      </c>
      <c r="R2459">
        <f>A2459&amp;"-"&amp;YEAR(F2459)&amp;"-"&amp;IF(LEN(MONTH(F2459))=1,"0"&amp;MONTH(F2459),MONTH(F2459))&amp;"-"&amp;IF(LEN(DAY(F2459))=1,"0"&amp;DAY(F2459),DAY(F2459))</f>
        <v/>
      </c>
      <c r="S2459" t="inlineStr"/>
    </row>
    <row r="2460">
      <c r="A2460" t="n">
        <v>484</v>
      </c>
      <c r="B2460" t="inlineStr">
        <is>
          <t>Cumplimiento del Programa de la Cultura del Autocuidado</t>
        </is>
      </c>
      <c r="C2460" t="inlineStr">
        <is>
          <t>GESTIÓN DE SEGURIDAD Y SALUD EN EL TRABAJO</t>
        </is>
      </c>
      <c r="D2460" t="inlineStr">
        <is>
          <t>Trimestral</t>
        </is>
      </c>
      <c r="E2460" t="inlineStr">
        <is>
          <t>Positivo</t>
        </is>
      </c>
      <c r="F2460" s="128" t="n">
        <v>46022</v>
      </c>
      <c r="G2460">
        <f>YEAR(F2460)</f>
        <v/>
      </c>
      <c r="H2460">
        <f>PROPER(TEXT(F2460,"mmmm"))</f>
        <v/>
      </c>
      <c r="I2460">
        <f>IF(OR(H2460="Enero",H2460="Febrero",H2460="Marzo",H2460="Abril",H2460="Mayo",H2460="Junio"),G2460&amp;"-1",IF(OR(H2460="Julio",H2460="Agosto",H2460="Septiembre",H2460="Octubre",H2460="Noviembre",H2460="Diciembre"),G2460&amp;"-2"))</f>
        <v/>
      </c>
      <c r="J2460" t="n">
        <v>7</v>
      </c>
      <c r="K2460" t="n">
        <v>7</v>
      </c>
      <c r="L2460" s="59">
        <f>IFERROR(IF(OR(J2460=0,K2460=""),"",IF(E2460="Positivo",MIN(MAX(K2460/J2460,0),1.3),MIN(MAX(J2460/K2460,0),1.3))),"")</f>
        <v/>
      </c>
      <c r="M2460" s="59">
        <f>IFERROR(IF(OR(J2460=0,K2460=""),"",IF(E2460="Positivo",MAX(K2460/J2460,0),MAX(J2460/K2460,0))),"")</f>
        <v/>
      </c>
      <c r="N2460" t="inlineStr">
        <is>
          <t>%</t>
        </is>
      </c>
      <c r="O2460" t="inlineStr">
        <is>
          <t>%</t>
        </is>
      </c>
      <c r="P2460" t="n">
        <v>0</v>
      </c>
      <c r="Q2460" t="n">
        <v>0</v>
      </c>
      <c r="R2460">
        <f>A2460&amp;"-"&amp;YEAR(F2460)&amp;"-"&amp;IF(LEN(MONTH(F2460))=1,"0"&amp;MONTH(F2460),MONTH(F2460))&amp;"-"&amp;IF(LEN(DAY(F2460))=1,"0"&amp;DAY(F2460),DAY(F2460))</f>
        <v/>
      </c>
      <c r="S2460" t="inlineStr"/>
    </row>
    <row r="2461">
      <c r="A2461" t="n">
        <v>485</v>
      </c>
      <c r="B2461" t="inlineStr">
        <is>
          <t>Oportunidad en el cierre de acciones</t>
        </is>
      </c>
      <c r="C2461" t="inlineStr">
        <is>
          <t>Gestión de calidad</t>
        </is>
      </c>
      <c r="D2461" t="inlineStr">
        <is>
          <t>Mensual</t>
        </is>
      </c>
      <c r="E2461" t="inlineStr">
        <is>
          <t>Positivo</t>
        </is>
      </c>
      <c r="F2461" s="128" t="n">
        <v>45900</v>
      </c>
      <c r="G2461">
        <f>YEAR(F2461)</f>
        <v/>
      </c>
      <c r="H2461">
        <f>PROPER(TEXT(F2461,"mmmm"))</f>
        <v/>
      </c>
      <c r="I2461">
        <f>IF(OR(H2461="Enero",H2461="Febrero",H2461="Marzo",H2461="Abril",H2461="Mayo",H2461="Junio"),G2461&amp;"-1",IF(OR(H2461="Julio",H2461="Agosto",H2461="Septiembre",H2461="Octubre",H2461="Noviembre",H2461="Diciembre"),G2461&amp;"-2"))</f>
        <v/>
      </c>
      <c r="J2461" t="n">
        <v>80</v>
      </c>
      <c r="K2461" t="n">
        <v>40</v>
      </c>
      <c r="L2461" s="59">
        <f>IFERROR(IF(OR(J2461=0,K2461=""),"",IF(E2461="Positivo",MIN(MAX(K2461/J2461,0),1.3),MIN(MAX(J2461/K2461,0),1.3))),"")</f>
        <v/>
      </c>
      <c r="M2461" s="59">
        <f>IFERROR(IF(OR(J2461=0,K2461=""),"",IF(E2461="Positivo",MAX(K2461/J2461,0),MAX(J2461/K2461,0))),"")</f>
        <v/>
      </c>
      <c r="N2461" t="inlineStr">
        <is>
          <t>%</t>
        </is>
      </c>
      <c r="O2461" t="inlineStr">
        <is>
          <t>%</t>
        </is>
      </c>
      <c r="P2461" t="n">
        <v>0</v>
      </c>
      <c r="Q2461" t="n">
        <v>0</v>
      </c>
      <c r="R2461">
        <f>A2461&amp;"-"&amp;YEAR(F2461)&amp;"-"&amp;IF(LEN(MONTH(F2461))=1,"0"&amp;MONTH(F2461),MONTH(F2461))&amp;"-"&amp;IF(LEN(DAY(F2461))=1,"0"&amp;DAY(F2461),DAY(F2461))</f>
        <v/>
      </c>
      <c r="S2461" t="inlineStr"/>
    </row>
    <row r="2462">
      <c r="A2462" t="n">
        <v>485</v>
      </c>
      <c r="B2462" t="inlineStr">
        <is>
          <t>Oportunidad en el cierre de acciones</t>
        </is>
      </c>
      <c r="C2462" t="inlineStr">
        <is>
          <t>Gestión de calidad</t>
        </is>
      </c>
      <c r="D2462" t="inlineStr">
        <is>
          <t>Mensual</t>
        </is>
      </c>
      <c r="E2462" t="inlineStr">
        <is>
          <t>Positivo</t>
        </is>
      </c>
      <c r="F2462" s="128" t="n">
        <v>45930</v>
      </c>
      <c r="G2462">
        <f>YEAR(F2462)</f>
        <v/>
      </c>
      <c r="H2462">
        <f>PROPER(TEXT(F2462,"mmmm"))</f>
        <v/>
      </c>
      <c r="I2462">
        <f>IF(OR(H2462="Enero",H2462="Febrero",H2462="Marzo",H2462="Abril",H2462="Mayo",H2462="Junio"),G2462&amp;"-1",IF(OR(H2462="Julio",H2462="Agosto",H2462="Septiembre",H2462="Octubre",H2462="Noviembre",H2462="Diciembre"),G2462&amp;"-2"))</f>
        <v/>
      </c>
      <c r="J2462" t="n">
        <v>80</v>
      </c>
      <c r="K2462" t="n">
        <v>28.57142857142857</v>
      </c>
      <c r="L2462" s="59">
        <f>IFERROR(IF(OR(J2462=0,K2462=""),"",IF(E2462="Positivo",MIN(MAX(K2462/J2462,0),1.3),MIN(MAX(J2462/K2462,0),1.3))),"")</f>
        <v/>
      </c>
      <c r="M2462" s="59">
        <f>IFERROR(IF(OR(J2462=0,K2462=""),"",IF(E2462="Positivo",MAX(K2462/J2462,0),MAX(J2462/K2462,0))),"")</f>
        <v/>
      </c>
      <c r="N2462" t="inlineStr">
        <is>
          <t>%</t>
        </is>
      </c>
      <c r="O2462" t="inlineStr">
        <is>
          <t>%</t>
        </is>
      </c>
      <c r="P2462" t="n">
        <v>0</v>
      </c>
      <c r="Q2462" t="n">
        <v>0</v>
      </c>
      <c r="R2462">
        <f>A2462&amp;"-"&amp;YEAR(F2462)&amp;"-"&amp;IF(LEN(MONTH(F2462))=1,"0"&amp;MONTH(F2462),MONTH(F2462))&amp;"-"&amp;IF(LEN(DAY(F2462))=1,"0"&amp;DAY(F2462),DAY(F2462))</f>
        <v/>
      </c>
      <c r="S2462" t="inlineStr"/>
    </row>
    <row r="2463">
      <c r="A2463" t="n">
        <v>485</v>
      </c>
      <c r="B2463" t="inlineStr">
        <is>
          <t>Oportunidad en el cierre de acciones</t>
        </is>
      </c>
      <c r="C2463" t="inlineStr">
        <is>
          <t>Gestión de calidad</t>
        </is>
      </c>
      <c r="D2463" t="inlineStr">
        <is>
          <t>Mensual</t>
        </is>
      </c>
      <c r="E2463" t="inlineStr">
        <is>
          <t>Positivo</t>
        </is>
      </c>
      <c r="F2463" s="128" t="n">
        <v>45961</v>
      </c>
      <c r="G2463">
        <f>YEAR(F2463)</f>
        <v/>
      </c>
      <c r="H2463">
        <f>PROPER(TEXT(F2463,"mmmm"))</f>
        <v/>
      </c>
      <c r="I2463">
        <f>IF(OR(H2463="Enero",H2463="Febrero",H2463="Marzo",H2463="Abril",H2463="Mayo",H2463="Junio"),G2463&amp;"-1",IF(OR(H2463="Julio",H2463="Agosto",H2463="Septiembre",H2463="Octubre",H2463="Noviembre",H2463="Diciembre"),G2463&amp;"-2"))</f>
        <v/>
      </c>
      <c r="J2463" t="n">
        <v>80</v>
      </c>
      <c r="K2463" t="n">
        <v>25</v>
      </c>
      <c r="L2463" s="59">
        <f>IFERROR(IF(OR(J2463=0,K2463=""),"",IF(E2463="Positivo",MIN(MAX(K2463/J2463,0),1.3),MIN(MAX(J2463/K2463,0),1.3))),"")</f>
        <v/>
      </c>
      <c r="M2463" s="59">
        <f>IFERROR(IF(OR(J2463=0,K2463=""),"",IF(E2463="Positivo",MAX(K2463/J2463,0),MAX(J2463/K2463,0))),"")</f>
        <v/>
      </c>
      <c r="N2463" t="inlineStr">
        <is>
          <t>%</t>
        </is>
      </c>
      <c r="O2463" t="inlineStr">
        <is>
          <t>%</t>
        </is>
      </c>
      <c r="P2463" t="n">
        <v>0</v>
      </c>
      <c r="Q2463" t="n">
        <v>0</v>
      </c>
      <c r="R2463">
        <f>A2463&amp;"-"&amp;YEAR(F2463)&amp;"-"&amp;IF(LEN(MONTH(F2463))=1,"0"&amp;MONTH(F2463),MONTH(F2463))&amp;"-"&amp;IF(LEN(DAY(F2463))=1,"0"&amp;DAY(F2463),DAY(F2463))</f>
        <v/>
      </c>
      <c r="S2463" t="inlineStr"/>
    </row>
    <row r="2464">
      <c r="A2464" t="n">
        <v>485</v>
      </c>
      <c r="B2464" t="inlineStr">
        <is>
          <t>Oportunidad en el cierre de acciones</t>
        </is>
      </c>
      <c r="C2464" t="inlineStr">
        <is>
          <t>Gestión de calidad</t>
        </is>
      </c>
      <c r="D2464" t="inlineStr">
        <is>
          <t>Mensual</t>
        </is>
      </c>
      <c r="E2464" t="inlineStr">
        <is>
          <t>Positivo</t>
        </is>
      </c>
      <c r="F2464" s="128" t="n">
        <v>45991</v>
      </c>
      <c r="G2464">
        <f>YEAR(F2464)</f>
        <v/>
      </c>
      <c r="H2464">
        <f>PROPER(TEXT(F2464,"mmmm"))</f>
        <v/>
      </c>
      <c r="I2464">
        <f>IF(OR(H2464="Enero",H2464="Febrero",H2464="Marzo",H2464="Abril",H2464="Mayo",H2464="Junio"),G2464&amp;"-1",IF(OR(H2464="Julio",H2464="Agosto",H2464="Septiembre",H2464="Octubre",H2464="Noviembre",H2464="Diciembre"),G2464&amp;"-2"))</f>
        <v/>
      </c>
      <c r="J2464" t="n">
        <v>80</v>
      </c>
      <c r="K2464" t="n">
        <v>25</v>
      </c>
      <c r="L2464" s="59">
        <f>IFERROR(IF(OR(J2464=0,K2464=""),"",IF(E2464="Positivo",MIN(MAX(K2464/J2464,0),1.3),MIN(MAX(J2464/K2464,0),1.3))),"")</f>
        <v/>
      </c>
      <c r="M2464" s="59">
        <f>IFERROR(IF(OR(J2464=0,K2464=""),"",IF(E2464="Positivo",MAX(K2464/J2464,0),MAX(J2464/K2464,0))),"")</f>
        <v/>
      </c>
      <c r="N2464" t="inlineStr">
        <is>
          <t>%</t>
        </is>
      </c>
      <c r="O2464" t="inlineStr">
        <is>
          <t>%</t>
        </is>
      </c>
      <c r="P2464" t="n">
        <v>0</v>
      </c>
      <c r="Q2464" t="n">
        <v>0</v>
      </c>
      <c r="R2464">
        <f>A2464&amp;"-"&amp;YEAR(F2464)&amp;"-"&amp;IF(LEN(MONTH(F2464))=1,"0"&amp;MONTH(F2464),MONTH(F2464))&amp;"-"&amp;IF(LEN(DAY(F2464))=1,"0"&amp;DAY(F2464),DAY(F2464))</f>
        <v/>
      </c>
      <c r="S2464" t="inlineStr"/>
    </row>
    <row r="2465">
      <c r="A2465" t="n">
        <v>485</v>
      </c>
      <c r="B2465" t="inlineStr">
        <is>
          <t>Oportunidad en el cierre de acciones</t>
        </is>
      </c>
      <c r="C2465" t="inlineStr">
        <is>
          <t>Gestión de calidad</t>
        </is>
      </c>
      <c r="D2465" t="inlineStr">
        <is>
          <t>Mensual</t>
        </is>
      </c>
      <c r="E2465" t="inlineStr">
        <is>
          <t>Positivo</t>
        </is>
      </c>
      <c r="F2465" s="128" t="n">
        <v>46022</v>
      </c>
      <c r="G2465">
        <f>YEAR(F2465)</f>
        <v/>
      </c>
      <c r="H2465">
        <f>PROPER(TEXT(F2465,"mmmm"))</f>
        <v/>
      </c>
      <c r="I2465">
        <f>IF(OR(H2465="Enero",H2465="Febrero",H2465="Marzo",H2465="Abril",H2465="Mayo",H2465="Junio"),G2465&amp;"-1",IF(OR(H2465="Julio",H2465="Agosto",H2465="Septiembre",H2465="Octubre",H2465="Noviembre",H2465="Diciembre"),G2465&amp;"-2"))</f>
        <v/>
      </c>
      <c r="J2465" t="n">
        <v>80</v>
      </c>
      <c r="K2465" t="n">
        <v>0</v>
      </c>
      <c r="L2465" s="59">
        <f>IFERROR(IF(OR(J2465=0,K2465=""),"",IF(E2465="Positivo",MIN(MAX(K2465/J2465,0),1.3),MIN(MAX(J2465/K2465,0),1.3))),"")</f>
        <v/>
      </c>
      <c r="M2465" s="59">
        <f>IFERROR(IF(OR(J2465=0,K2465=""),"",IF(E2465="Positivo",MAX(K2465/J2465,0),MAX(J2465/K2465,0))),"")</f>
        <v/>
      </c>
      <c r="N2465" t="inlineStr">
        <is>
          <t>%</t>
        </is>
      </c>
      <c r="O2465" t="inlineStr">
        <is>
          <t>%</t>
        </is>
      </c>
      <c r="P2465" t="n">
        <v>0</v>
      </c>
      <c r="Q2465" t="n">
        <v>0</v>
      </c>
      <c r="R2465">
        <f>A2465&amp;"-"&amp;YEAR(F2465)&amp;"-"&amp;IF(LEN(MONTH(F2465))=1,"0"&amp;MONTH(F2465),MONTH(F2465))&amp;"-"&amp;IF(LEN(DAY(F2465))=1,"0"&amp;DAY(F2465),DAY(F2465))</f>
        <v/>
      </c>
      <c r="S2465" t="inlineStr"/>
    </row>
    <row r="2466">
      <c r="A2466" t="n">
        <v>486</v>
      </c>
      <c r="B2466" t="inlineStr">
        <is>
          <t>Número de visitas a la página web</t>
        </is>
      </c>
      <c r="C2466" t="inlineStr">
        <is>
          <t>Comunicaciones Internas</t>
        </is>
      </c>
      <c r="D2466" t="inlineStr">
        <is>
          <t>Semestral</t>
        </is>
      </c>
      <c r="E2466" t="inlineStr">
        <is>
          <t>Positivo</t>
        </is>
      </c>
      <c r="F2466" s="128" t="n">
        <v>45838</v>
      </c>
      <c r="G2466">
        <f>YEAR(F2466)</f>
        <v/>
      </c>
      <c r="H2466">
        <f>PROPER(TEXT(F2466,"mmmm"))</f>
        <v/>
      </c>
      <c r="I2466">
        <f>IF(OR(H2466="Enero",H2466="Febrero",H2466="Marzo",H2466="Abril",H2466="Mayo",H2466="Junio"),G2466&amp;"-1",IF(OR(H2466="Julio",H2466="Agosto",H2466="Septiembre",H2466="Octubre",H2466="Noviembre",H2466="Diciembre"),G2466&amp;"-2"))</f>
        <v/>
      </c>
      <c r="K2466" t="n">
        <v>2890610</v>
      </c>
      <c r="L2466" s="59">
        <f>IFERROR(IF(OR(J2466=0,K2466=""),"",IF(E2466="Positivo",MIN(MAX(K2466/J2466,0),1.3),MIN(MAX(J2466/K2466,0),1.3))),"")</f>
        <v/>
      </c>
      <c r="M2466" s="59">
        <f>IFERROR(IF(OR(J2466=0,K2466=""),"",IF(E2466="Positivo",MAX(K2466/J2466,0),MAX(J2466/K2466,0))),"")</f>
        <v/>
      </c>
      <c r="N2466" t="inlineStr">
        <is>
          <t>%</t>
        </is>
      </c>
      <c r="O2466" t="inlineStr">
        <is>
          <t>%</t>
        </is>
      </c>
      <c r="P2466" t="n">
        <v>0</v>
      </c>
      <c r="Q2466" t="n">
        <v>0</v>
      </c>
      <c r="R2466">
        <f>A2466&amp;"-"&amp;YEAR(F2466)&amp;"-"&amp;IF(LEN(MONTH(F2466))=1,"0"&amp;MONTH(F2466),MONTH(F2466))&amp;"-"&amp;IF(LEN(DAY(F2466))=1,"0"&amp;DAY(F2466),DAY(F2466))</f>
        <v/>
      </c>
      <c r="S2466" t="inlineStr"/>
    </row>
    <row r="2467">
      <c r="A2467" t="n">
        <v>486</v>
      </c>
      <c r="B2467" t="inlineStr">
        <is>
          <t>Número de visitas a la página web</t>
        </is>
      </c>
      <c r="C2467" t="inlineStr">
        <is>
          <t>Comunicaciones Internas</t>
        </is>
      </c>
      <c r="D2467" t="inlineStr">
        <is>
          <t>Semestral</t>
        </is>
      </c>
      <c r="E2467" t="inlineStr">
        <is>
          <t>Positivo</t>
        </is>
      </c>
      <c r="F2467" s="128" t="n">
        <v>46022</v>
      </c>
      <c r="G2467">
        <f>YEAR(F2467)</f>
        <v/>
      </c>
      <c r="H2467">
        <f>PROPER(TEXT(F2467,"mmmm"))</f>
        <v/>
      </c>
      <c r="I2467">
        <f>IF(OR(H2467="Enero",H2467="Febrero",H2467="Marzo",H2467="Abril",H2467="Mayo",H2467="Junio"),G2467&amp;"-1",IF(OR(H2467="Julio",H2467="Agosto",H2467="Septiembre",H2467="Octubre",H2467="Noviembre",H2467="Diciembre"),G2467&amp;"-2"))</f>
        <v/>
      </c>
      <c r="K2467" t="n">
        <v>2703941</v>
      </c>
      <c r="L2467" s="59">
        <f>IFERROR(IF(OR(J2467=0,K2467=""),"",IF(E2467="Positivo",MIN(MAX(K2467/J2467,0),1.3),MIN(MAX(J2467/K2467,0),1.3))),"")</f>
        <v/>
      </c>
      <c r="M2467" s="59">
        <f>IFERROR(IF(OR(J2467=0,K2467=""),"",IF(E2467="Positivo",MAX(K2467/J2467,0),MAX(J2467/K2467,0))),"")</f>
        <v/>
      </c>
      <c r="N2467" t="inlineStr">
        <is>
          <t>%</t>
        </is>
      </c>
      <c r="O2467" t="inlineStr">
        <is>
          <t>%</t>
        </is>
      </c>
      <c r="P2467" t="n">
        <v>0</v>
      </c>
      <c r="Q2467" t="n">
        <v>0</v>
      </c>
      <c r="R2467">
        <f>A2467&amp;"-"&amp;YEAR(F2467)&amp;"-"&amp;IF(LEN(MONTH(F2467))=1,"0"&amp;MONTH(F2467),MONTH(F2467))&amp;"-"&amp;IF(LEN(DAY(F2467))=1,"0"&amp;DAY(F2467),DAY(F2467))</f>
        <v/>
      </c>
      <c r="S2467" t="inlineStr"/>
    </row>
    <row r="2468">
      <c r="A2468" t="n">
        <v>487</v>
      </c>
      <c r="B2468" t="inlineStr">
        <is>
          <t>Número Impactados Talleres de formación</t>
        </is>
      </c>
      <c r="C2468" t="inlineStr">
        <is>
          <t>Centro de Medios Audiovisuales</t>
        </is>
      </c>
      <c r="D2468" t="inlineStr">
        <is>
          <t>Anual</t>
        </is>
      </c>
      <c r="E2468" t="inlineStr">
        <is>
          <t>Positivo</t>
        </is>
      </c>
      <c r="F2468" s="128" t="n">
        <v>46022</v>
      </c>
      <c r="G2468">
        <f>YEAR(F2468)</f>
        <v/>
      </c>
      <c r="H2468">
        <f>PROPER(TEXT(F2468,"mmmm"))</f>
        <v/>
      </c>
      <c r="I2468">
        <f>IF(OR(H2468="Enero",H2468="Febrero",H2468="Marzo",H2468="Abril",H2468="Mayo",H2468="Junio"),G2468&amp;"-1",IF(OR(H2468="Julio",H2468="Agosto",H2468="Septiembre",H2468="Octubre",H2468="Noviembre",H2468="Diciembre"),G2468&amp;"-2"))</f>
        <v/>
      </c>
      <c r="J2468" t="n">
        <v>20</v>
      </c>
      <c r="K2468" t="n">
        <v>58.86</v>
      </c>
      <c r="L2468" s="59">
        <f>IFERROR(IF(OR(J2468=0,K2468=""),"",IF(E2468="Positivo",MIN(MAX(K2468/J2468,0),1.3),MIN(MAX(J2468/K2468,0),1.3))),"")</f>
        <v/>
      </c>
      <c r="M2468" s="59">
        <f>IFERROR(IF(OR(J2468=0,K2468=""),"",IF(E2468="Positivo",MAX(K2468/J2468,0),MAX(J2468/K2468,0))),"")</f>
        <v/>
      </c>
      <c r="N2468" t="inlineStr">
        <is>
          <t>%</t>
        </is>
      </c>
      <c r="O2468" t="inlineStr">
        <is>
          <t>%</t>
        </is>
      </c>
      <c r="P2468" t="n">
        <v>0</v>
      </c>
      <c r="Q2468" t="n">
        <v>0</v>
      </c>
      <c r="R2468">
        <f>A2468&amp;"-"&amp;YEAR(F2468)&amp;"-"&amp;IF(LEN(MONTH(F2468))=1,"0"&amp;MONTH(F2468),MONTH(F2468))&amp;"-"&amp;IF(LEN(DAY(F2468))=1,"0"&amp;DAY(F2468),DAY(F2468))</f>
        <v/>
      </c>
      <c r="S2468" t="inlineStr"/>
    </row>
    <row r="2469">
      <c r="A2469" t="n">
        <v>488</v>
      </c>
      <c r="B2469" t="inlineStr">
        <is>
          <t>Oportunidad en el cierre de actividades de los planes de mejora</t>
        </is>
      </c>
      <c r="C2469" t="inlineStr">
        <is>
          <t>Gestión de calidad</t>
        </is>
      </c>
      <c r="D2469" t="inlineStr">
        <is>
          <t>Mensual</t>
        </is>
      </c>
      <c r="E2469" t="inlineStr">
        <is>
          <t>Positivo</t>
        </is>
      </c>
      <c r="F2469" s="128" t="n">
        <v>45322</v>
      </c>
      <c r="G2469">
        <f>YEAR(F2469)</f>
        <v/>
      </c>
      <c r="H2469">
        <f>PROPER(TEXT(F2469,"mmmm"))</f>
        <v/>
      </c>
      <c r="I2469">
        <f>IF(OR(H2469="Enero",H2469="Febrero",H2469="Marzo",H2469="Abril",H2469="Mayo",H2469="Junio"),G2469&amp;"-1",IF(OR(H2469="Julio",H2469="Agosto",H2469="Septiembre",H2469="Octubre",H2469="Noviembre",H2469="Diciembre"),G2469&amp;"-2"))</f>
        <v/>
      </c>
      <c r="L2469" s="59">
        <f>IFERROR(IF(OR(J2469=0,K2469=""),"",IF(E2469="Positivo",MIN(MAX(K2469/J2469,0),1.3),MIN(MAX(J2469/K2469,0),1.3))),"")</f>
        <v/>
      </c>
      <c r="M2469" s="59">
        <f>IFERROR(IF(OR(J2469=0,K2469=""),"",IF(E2469="Positivo",MAX(K2469/J2469,0),MAX(J2469/K2469,0))),"")</f>
        <v/>
      </c>
      <c r="N2469" t="inlineStr">
        <is>
          <t>%</t>
        </is>
      </c>
      <c r="O2469" t="inlineStr">
        <is>
          <t>No Aplica</t>
        </is>
      </c>
      <c r="P2469" t="n">
        <v>0</v>
      </c>
      <c r="Q2469" t="n">
        <v>0</v>
      </c>
      <c r="R2469">
        <f>A2469&amp;"-"&amp;YEAR(F2469)&amp;"-"&amp;IF(LEN(MONTH(F2469))=1,"0"&amp;MONTH(F2469),MONTH(F2469))&amp;"-"&amp;IF(LEN(DAY(F2469))=1,"0"&amp;DAY(F2469),DAY(F2469))</f>
        <v/>
      </c>
      <c r="S2469" t="inlineStr">
        <is>
          <t>No Aplica</t>
        </is>
      </c>
    </row>
    <row r="2470">
      <c r="A2470" t="n">
        <v>488</v>
      </c>
      <c r="B2470" t="inlineStr">
        <is>
          <t>Oportunidad en el cierre de actividades de los planes de mejora</t>
        </is>
      </c>
      <c r="C2470" t="inlineStr">
        <is>
          <t>Gestión de calidad</t>
        </is>
      </c>
      <c r="D2470" t="inlineStr">
        <is>
          <t>Mensual</t>
        </is>
      </c>
      <c r="E2470" t="inlineStr">
        <is>
          <t>Positivo</t>
        </is>
      </c>
      <c r="F2470" s="128" t="n">
        <v>45351</v>
      </c>
      <c r="G2470">
        <f>YEAR(F2470)</f>
        <v/>
      </c>
      <c r="H2470">
        <f>PROPER(TEXT(F2470,"mmmm"))</f>
        <v/>
      </c>
      <c r="I2470">
        <f>IF(OR(H2470="Enero",H2470="Febrero",H2470="Marzo",H2470="Abril",H2470="Mayo",H2470="Junio"),G2470&amp;"-1",IF(OR(H2470="Julio",H2470="Agosto",H2470="Septiembre",H2470="Octubre",H2470="Noviembre",H2470="Diciembre"),G2470&amp;"-2"))</f>
        <v/>
      </c>
      <c r="L2470" s="59">
        <f>IFERROR(IF(OR(J2470=0,K2470=""),"",IF(E2470="Positivo",MIN(MAX(K2470/J2470,0),1.3),MIN(MAX(J2470/K2470,0),1.3))),"")</f>
        <v/>
      </c>
      <c r="M2470" s="59">
        <f>IFERROR(IF(OR(J2470=0,K2470=""),"",IF(E2470="Positivo",MAX(K2470/J2470,0),MAX(J2470/K2470,0))),"")</f>
        <v/>
      </c>
      <c r="N2470" t="inlineStr">
        <is>
          <t>%</t>
        </is>
      </c>
      <c r="O2470" t="inlineStr">
        <is>
          <t>No Aplica</t>
        </is>
      </c>
      <c r="P2470" t="n">
        <v>0</v>
      </c>
      <c r="Q2470" t="n">
        <v>0</v>
      </c>
      <c r="R2470">
        <f>A2470&amp;"-"&amp;YEAR(F2470)&amp;"-"&amp;IF(LEN(MONTH(F2470))=1,"0"&amp;MONTH(F2470),MONTH(F2470))&amp;"-"&amp;IF(LEN(DAY(F2470))=1,"0"&amp;DAY(F2470),DAY(F2470))</f>
        <v/>
      </c>
      <c r="S2470" t="inlineStr">
        <is>
          <t>No Aplica</t>
        </is>
      </c>
    </row>
    <row r="2471">
      <c r="A2471" t="n">
        <v>488</v>
      </c>
      <c r="B2471" t="inlineStr">
        <is>
          <t>Oportunidad en el cierre de actividades de los planes de mejora</t>
        </is>
      </c>
      <c r="C2471" t="inlineStr">
        <is>
          <t>Gestión de calidad</t>
        </is>
      </c>
      <c r="D2471" t="inlineStr">
        <is>
          <t>Mensual</t>
        </is>
      </c>
      <c r="E2471" t="inlineStr">
        <is>
          <t>Positivo</t>
        </is>
      </c>
      <c r="F2471" s="128" t="n">
        <v>45382</v>
      </c>
      <c r="G2471">
        <f>YEAR(F2471)</f>
        <v/>
      </c>
      <c r="H2471">
        <f>PROPER(TEXT(F2471,"mmmm"))</f>
        <v/>
      </c>
      <c r="I2471">
        <f>IF(OR(H2471="Enero",H2471="Febrero",H2471="Marzo",H2471="Abril",H2471="Mayo",H2471="Junio"),G2471&amp;"-1",IF(OR(H2471="Julio",H2471="Agosto",H2471="Septiembre",H2471="Octubre",H2471="Noviembre",H2471="Diciembre"),G2471&amp;"-2"))</f>
        <v/>
      </c>
      <c r="L2471" s="59">
        <f>IFERROR(IF(OR(J2471=0,K2471=""),"",IF(E2471="Positivo",MIN(MAX(K2471/J2471,0),1.3),MIN(MAX(J2471/K2471,0),1.3))),"")</f>
        <v/>
      </c>
      <c r="M2471" s="59">
        <f>IFERROR(IF(OR(J2471=0,K2471=""),"",IF(E2471="Positivo",MAX(K2471/J2471,0),MAX(J2471/K2471,0))),"")</f>
        <v/>
      </c>
      <c r="N2471" t="inlineStr">
        <is>
          <t>%</t>
        </is>
      </c>
      <c r="O2471" t="inlineStr">
        <is>
          <t>No Aplica</t>
        </is>
      </c>
      <c r="P2471" t="n">
        <v>0</v>
      </c>
      <c r="Q2471" t="n">
        <v>0</v>
      </c>
      <c r="R2471">
        <f>A2471&amp;"-"&amp;YEAR(F2471)&amp;"-"&amp;IF(LEN(MONTH(F2471))=1,"0"&amp;MONTH(F2471),MONTH(F2471))&amp;"-"&amp;IF(LEN(DAY(F2471))=1,"0"&amp;DAY(F2471),DAY(F2471))</f>
        <v/>
      </c>
      <c r="S2471" t="inlineStr">
        <is>
          <t>No Aplica</t>
        </is>
      </c>
    </row>
    <row r="2472">
      <c r="A2472" t="n">
        <v>488</v>
      </c>
      <c r="B2472" t="inlineStr">
        <is>
          <t>Oportunidad en el cierre de actividades de los planes de mejora</t>
        </is>
      </c>
      <c r="C2472" t="inlineStr">
        <is>
          <t>Gestión de calidad</t>
        </is>
      </c>
      <c r="D2472" t="inlineStr">
        <is>
          <t>Mensual</t>
        </is>
      </c>
      <c r="E2472" t="inlineStr">
        <is>
          <t>Positivo</t>
        </is>
      </c>
      <c r="F2472" s="128" t="n">
        <v>45412</v>
      </c>
      <c r="G2472">
        <f>YEAR(F2472)</f>
        <v/>
      </c>
      <c r="H2472">
        <f>PROPER(TEXT(F2472,"mmmm"))</f>
        <v/>
      </c>
      <c r="I2472">
        <f>IF(OR(H2472="Enero",H2472="Febrero",H2472="Marzo",H2472="Abril",H2472="Mayo",H2472="Junio"),G2472&amp;"-1",IF(OR(H2472="Julio",H2472="Agosto",H2472="Septiembre",H2472="Octubre",H2472="Noviembre",H2472="Diciembre"),G2472&amp;"-2"))</f>
        <v/>
      </c>
      <c r="L2472" s="59">
        <f>IFERROR(IF(OR(J2472=0,K2472=""),"",IF(E2472="Positivo",MIN(MAX(K2472/J2472,0),1.3),MIN(MAX(J2472/K2472,0),1.3))),"")</f>
        <v/>
      </c>
      <c r="M2472" s="59">
        <f>IFERROR(IF(OR(J2472=0,K2472=""),"",IF(E2472="Positivo",MAX(K2472/J2472,0),MAX(J2472/K2472,0))),"")</f>
        <v/>
      </c>
      <c r="N2472" t="inlineStr">
        <is>
          <t>%</t>
        </is>
      </c>
      <c r="O2472" t="inlineStr">
        <is>
          <t>No Aplica</t>
        </is>
      </c>
      <c r="P2472" t="n">
        <v>0</v>
      </c>
      <c r="Q2472" t="n">
        <v>0</v>
      </c>
      <c r="R2472">
        <f>A2472&amp;"-"&amp;YEAR(F2472)&amp;"-"&amp;IF(LEN(MONTH(F2472))=1,"0"&amp;MONTH(F2472),MONTH(F2472))&amp;"-"&amp;IF(LEN(DAY(F2472))=1,"0"&amp;DAY(F2472),DAY(F2472))</f>
        <v/>
      </c>
      <c r="S2472" t="inlineStr">
        <is>
          <t>No Aplica</t>
        </is>
      </c>
    </row>
    <row r="2473">
      <c r="A2473" t="n">
        <v>488</v>
      </c>
      <c r="B2473" t="inlineStr">
        <is>
          <t>Oportunidad en el cierre de actividades de los planes de mejora</t>
        </is>
      </c>
      <c r="C2473" t="inlineStr">
        <is>
          <t>Gestión de calidad</t>
        </is>
      </c>
      <c r="D2473" t="inlineStr">
        <is>
          <t>Mensual</t>
        </is>
      </c>
      <c r="E2473" t="inlineStr">
        <is>
          <t>Positivo</t>
        </is>
      </c>
      <c r="F2473" s="128" t="n">
        <v>45443</v>
      </c>
      <c r="G2473">
        <f>YEAR(F2473)</f>
        <v/>
      </c>
      <c r="H2473">
        <f>PROPER(TEXT(F2473,"mmmm"))</f>
        <v/>
      </c>
      <c r="I2473">
        <f>IF(OR(H2473="Enero",H2473="Febrero",H2473="Marzo",H2473="Abril",H2473="Mayo",H2473="Junio"),G2473&amp;"-1",IF(OR(H2473="Julio",H2473="Agosto",H2473="Septiembre",H2473="Octubre",H2473="Noviembre",H2473="Diciembre"),G2473&amp;"-2"))</f>
        <v/>
      </c>
      <c r="L2473" s="59">
        <f>IFERROR(IF(OR(J2473=0,K2473=""),"",IF(E2473="Positivo",MIN(MAX(K2473/J2473,0),1.3),MIN(MAX(J2473/K2473,0),1.3))),"")</f>
        <v/>
      </c>
      <c r="M2473" s="59">
        <f>IFERROR(IF(OR(J2473=0,K2473=""),"",IF(E2473="Positivo",MAX(K2473/J2473,0),MAX(J2473/K2473,0))),"")</f>
        <v/>
      </c>
      <c r="N2473" t="inlineStr">
        <is>
          <t>%</t>
        </is>
      </c>
      <c r="O2473" t="inlineStr">
        <is>
          <t>No Aplica</t>
        </is>
      </c>
      <c r="P2473" t="n">
        <v>0</v>
      </c>
      <c r="Q2473" t="n">
        <v>0</v>
      </c>
      <c r="R2473">
        <f>A2473&amp;"-"&amp;YEAR(F2473)&amp;"-"&amp;IF(LEN(MONTH(F2473))=1,"0"&amp;MONTH(F2473),MONTH(F2473))&amp;"-"&amp;IF(LEN(DAY(F2473))=1,"0"&amp;DAY(F2473),DAY(F2473))</f>
        <v/>
      </c>
      <c r="S2473" t="inlineStr">
        <is>
          <t>No Aplica</t>
        </is>
      </c>
    </row>
    <row r="2474">
      <c r="A2474" t="n">
        <v>488</v>
      </c>
      <c r="B2474" t="inlineStr">
        <is>
          <t>Oportunidad en el cierre de actividades de los planes de mejora</t>
        </is>
      </c>
      <c r="C2474" t="inlineStr">
        <is>
          <t>Gestión de calidad</t>
        </is>
      </c>
      <c r="D2474" t="inlineStr">
        <is>
          <t>Mensual</t>
        </is>
      </c>
      <c r="E2474" t="inlineStr">
        <is>
          <t>Positivo</t>
        </is>
      </c>
      <c r="F2474" s="128" t="n">
        <v>45473</v>
      </c>
      <c r="G2474">
        <f>YEAR(F2474)</f>
        <v/>
      </c>
      <c r="H2474">
        <f>PROPER(TEXT(F2474,"mmmm"))</f>
        <v/>
      </c>
      <c r="I2474">
        <f>IF(OR(H2474="Enero",H2474="Febrero",H2474="Marzo",H2474="Abril",H2474="Mayo",H2474="Junio"),G2474&amp;"-1",IF(OR(H2474="Julio",H2474="Agosto",H2474="Septiembre",H2474="Octubre",H2474="Noviembre",H2474="Diciembre"),G2474&amp;"-2"))</f>
        <v/>
      </c>
      <c r="L2474" s="59">
        <f>IFERROR(IF(OR(J2474=0,K2474=""),"",IF(E2474="Positivo",MIN(MAX(K2474/J2474,0),1.3),MIN(MAX(J2474/K2474,0),1.3))),"")</f>
        <v/>
      </c>
      <c r="M2474" s="59">
        <f>IFERROR(IF(OR(J2474=0,K2474=""),"",IF(E2474="Positivo",MAX(K2474/J2474,0),MAX(J2474/K2474,0))),"")</f>
        <v/>
      </c>
      <c r="N2474" t="inlineStr">
        <is>
          <t>%</t>
        </is>
      </c>
      <c r="O2474" t="inlineStr">
        <is>
          <t>No Aplica</t>
        </is>
      </c>
      <c r="P2474" t="n">
        <v>0</v>
      </c>
      <c r="Q2474" t="n">
        <v>0</v>
      </c>
      <c r="R2474">
        <f>A2474&amp;"-"&amp;YEAR(F2474)&amp;"-"&amp;IF(LEN(MONTH(F2474))=1,"0"&amp;MONTH(F2474),MONTH(F2474))&amp;"-"&amp;IF(LEN(DAY(F2474))=1,"0"&amp;DAY(F2474),DAY(F2474))</f>
        <v/>
      </c>
      <c r="S2474" t="inlineStr">
        <is>
          <t>No Aplica</t>
        </is>
      </c>
    </row>
    <row r="2475">
      <c r="A2475" t="n">
        <v>488</v>
      </c>
      <c r="B2475" t="inlineStr">
        <is>
          <t>Oportunidad en el cierre de actividades de los planes de mejora</t>
        </is>
      </c>
      <c r="C2475" t="inlineStr">
        <is>
          <t>Gestión de calidad</t>
        </is>
      </c>
      <c r="D2475" t="inlineStr">
        <is>
          <t>Mensual</t>
        </is>
      </c>
      <c r="E2475" t="inlineStr">
        <is>
          <t>Positivo</t>
        </is>
      </c>
      <c r="F2475" s="128" t="n">
        <v>45504</v>
      </c>
      <c r="G2475">
        <f>YEAR(F2475)</f>
        <v/>
      </c>
      <c r="H2475">
        <f>PROPER(TEXT(F2475,"mmmm"))</f>
        <v/>
      </c>
      <c r="I2475">
        <f>IF(OR(H2475="Enero",H2475="Febrero",H2475="Marzo",H2475="Abril",H2475="Mayo",H2475="Junio"),G2475&amp;"-1",IF(OR(H2475="Julio",H2475="Agosto",H2475="Septiembre",H2475="Octubre",H2475="Noviembre",H2475="Diciembre"),G2475&amp;"-2"))</f>
        <v/>
      </c>
      <c r="L2475" s="59">
        <f>IFERROR(IF(OR(J2475=0,K2475=""),"",IF(E2475="Positivo",MIN(MAX(K2475/J2475,0),1.3),MIN(MAX(J2475/K2475,0),1.3))),"")</f>
        <v/>
      </c>
      <c r="M2475" s="59">
        <f>IFERROR(IF(OR(J2475=0,K2475=""),"",IF(E2475="Positivo",MAX(K2475/J2475,0),MAX(J2475/K2475,0))),"")</f>
        <v/>
      </c>
      <c r="N2475" t="inlineStr">
        <is>
          <t>%</t>
        </is>
      </c>
      <c r="O2475" t="inlineStr">
        <is>
          <t>No Aplica</t>
        </is>
      </c>
      <c r="P2475" t="n">
        <v>0</v>
      </c>
      <c r="Q2475" t="n">
        <v>0</v>
      </c>
      <c r="R2475">
        <f>A2475&amp;"-"&amp;YEAR(F2475)&amp;"-"&amp;IF(LEN(MONTH(F2475))=1,"0"&amp;MONTH(F2475),MONTH(F2475))&amp;"-"&amp;IF(LEN(DAY(F2475))=1,"0"&amp;DAY(F2475),DAY(F2475))</f>
        <v/>
      </c>
      <c r="S2475" t="inlineStr">
        <is>
          <t>No Aplica</t>
        </is>
      </c>
    </row>
    <row r="2476">
      <c r="A2476" t="n">
        <v>488</v>
      </c>
      <c r="B2476" t="inlineStr">
        <is>
          <t>Oportunidad en el cierre de actividades de los planes de mejora</t>
        </is>
      </c>
      <c r="C2476" t="inlineStr">
        <is>
          <t>Gestión de calidad</t>
        </is>
      </c>
      <c r="D2476" t="inlineStr">
        <is>
          <t>Mensual</t>
        </is>
      </c>
      <c r="E2476" t="inlineStr">
        <is>
          <t>Positivo</t>
        </is>
      </c>
      <c r="F2476" s="128" t="n">
        <v>45535</v>
      </c>
      <c r="G2476">
        <f>YEAR(F2476)</f>
        <v/>
      </c>
      <c r="H2476">
        <f>PROPER(TEXT(F2476,"mmmm"))</f>
        <v/>
      </c>
      <c r="I2476">
        <f>IF(OR(H2476="Enero",H2476="Febrero",H2476="Marzo",H2476="Abril",H2476="Mayo",H2476="Junio"),G2476&amp;"-1",IF(OR(H2476="Julio",H2476="Agosto",H2476="Septiembre",H2476="Octubre",H2476="Noviembre",H2476="Diciembre"),G2476&amp;"-2"))</f>
        <v/>
      </c>
      <c r="L2476" s="59">
        <f>IFERROR(IF(OR(J2476=0,K2476=""),"",IF(E2476="Positivo",MIN(MAX(K2476/J2476,0),1.3),MIN(MAX(J2476/K2476,0),1.3))),"")</f>
        <v/>
      </c>
      <c r="M2476" s="59">
        <f>IFERROR(IF(OR(J2476=0,K2476=""),"",IF(E2476="Positivo",MAX(K2476/J2476,0),MAX(J2476/K2476,0))),"")</f>
        <v/>
      </c>
      <c r="N2476" t="inlineStr">
        <is>
          <t>%</t>
        </is>
      </c>
      <c r="O2476" t="inlineStr">
        <is>
          <t>No Aplica</t>
        </is>
      </c>
      <c r="P2476" t="n">
        <v>0</v>
      </c>
      <c r="Q2476" t="n">
        <v>0</v>
      </c>
      <c r="R2476">
        <f>A2476&amp;"-"&amp;YEAR(F2476)&amp;"-"&amp;IF(LEN(MONTH(F2476))=1,"0"&amp;MONTH(F2476),MONTH(F2476))&amp;"-"&amp;IF(LEN(DAY(F2476))=1,"0"&amp;DAY(F2476),DAY(F2476))</f>
        <v/>
      </c>
      <c r="S2476" t="inlineStr">
        <is>
          <t>No Aplica</t>
        </is>
      </c>
    </row>
    <row r="2477">
      <c r="A2477" t="n">
        <v>488</v>
      </c>
      <c r="B2477" t="inlineStr">
        <is>
          <t>Oportunidad en el cierre de actividades de los planes de mejora</t>
        </is>
      </c>
      <c r="C2477" t="inlineStr">
        <is>
          <t>Gestión de calidad</t>
        </is>
      </c>
      <c r="D2477" t="inlineStr">
        <is>
          <t>Mensual</t>
        </is>
      </c>
      <c r="E2477" t="inlineStr">
        <is>
          <t>Positivo</t>
        </is>
      </c>
      <c r="F2477" s="128" t="n">
        <v>45565</v>
      </c>
      <c r="G2477">
        <f>YEAR(F2477)</f>
        <v/>
      </c>
      <c r="H2477">
        <f>PROPER(TEXT(F2477,"mmmm"))</f>
        <v/>
      </c>
      <c r="I2477">
        <f>IF(OR(H2477="Enero",H2477="Febrero",H2477="Marzo",H2477="Abril",H2477="Mayo",H2477="Junio"),G2477&amp;"-1",IF(OR(H2477="Julio",H2477="Agosto",H2477="Septiembre",H2477="Octubre",H2477="Noviembre",H2477="Diciembre"),G2477&amp;"-2"))</f>
        <v/>
      </c>
      <c r="L2477" s="59">
        <f>IFERROR(IF(OR(J2477=0,K2477=""),"",IF(E2477="Positivo",MIN(MAX(K2477/J2477,0),1.3),MIN(MAX(J2477/K2477,0),1.3))),"")</f>
        <v/>
      </c>
      <c r="M2477" s="59">
        <f>IFERROR(IF(OR(J2477=0,K2477=""),"",IF(E2477="Positivo",MAX(K2477/J2477,0),MAX(J2477/K2477,0))),"")</f>
        <v/>
      </c>
      <c r="N2477" t="inlineStr">
        <is>
          <t>%</t>
        </is>
      </c>
      <c r="O2477" t="inlineStr">
        <is>
          <t>No Aplica</t>
        </is>
      </c>
      <c r="P2477" t="n">
        <v>0</v>
      </c>
      <c r="Q2477" t="n">
        <v>0</v>
      </c>
      <c r="R2477">
        <f>A2477&amp;"-"&amp;YEAR(F2477)&amp;"-"&amp;IF(LEN(MONTH(F2477))=1,"0"&amp;MONTH(F2477),MONTH(F2477))&amp;"-"&amp;IF(LEN(DAY(F2477))=1,"0"&amp;DAY(F2477),DAY(F2477))</f>
        <v/>
      </c>
      <c r="S2477" t="inlineStr">
        <is>
          <t>No Aplica</t>
        </is>
      </c>
    </row>
    <row r="2478">
      <c r="A2478" t="n">
        <v>488</v>
      </c>
      <c r="B2478" t="inlineStr">
        <is>
          <t>Oportunidad en el cierre de actividades de los planes de mejora</t>
        </is>
      </c>
      <c r="C2478" t="inlineStr">
        <is>
          <t>Gestión de calidad</t>
        </is>
      </c>
      <c r="D2478" t="inlineStr">
        <is>
          <t>Mensual</t>
        </is>
      </c>
      <c r="E2478" t="inlineStr">
        <is>
          <t>Positivo</t>
        </is>
      </c>
      <c r="F2478" s="128" t="n">
        <v>45747</v>
      </c>
      <c r="G2478">
        <f>YEAR(F2478)</f>
        <v/>
      </c>
      <c r="H2478">
        <f>PROPER(TEXT(F2478,"mmmm"))</f>
        <v/>
      </c>
      <c r="I2478">
        <f>IF(OR(H2478="Enero",H2478="Febrero",H2478="Marzo",H2478="Abril",H2478="Mayo",H2478="Junio"),G2478&amp;"-1",IF(OR(H2478="Julio",H2478="Agosto",H2478="Septiembre",H2478="Octubre",H2478="Noviembre",H2478="Diciembre"),G2478&amp;"-2"))</f>
        <v/>
      </c>
      <c r="J2478" t="n">
        <v>85</v>
      </c>
      <c r="L2478" s="59">
        <f>IFERROR(IF(OR(J2478=0,K2478=""),"",IF(E2478="Positivo",MIN(MAX(K2478/J2478,0),1.3),MIN(MAX(J2478/K2478,0),1.3))),"")</f>
        <v/>
      </c>
      <c r="M2478" s="59">
        <f>IFERROR(IF(OR(J2478=0,K2478=""),"",IF(E2478="Positivo",MAX(K2478/J2478,0),MAX(J2478/K2478,0))),"")</f>
        <v/>
      </c>
      <c r="N2478" t="inlineStr">
        <is>
          <t>%</t>
        </is>
      </c>
      <c r="O2478" t="inlineStr">
        <is>
          <t>No Aplica</t>
        </is>
      </c>
      <c r="P2478" t="n">
        <v>0</v>
      </c>
      <c r="Q2478" t="n">
        <v>0</v>
      </c>
      <c r="R2478">
        <f>A2478&amp;"-"&amp;YEAR(F2478)&amp;"-"&amp;IF(LEN(MONTH(F2478))=1,"0"&amp;MONTH(F2478),MONTH(F2478))&amp;"-"&amp;IF(LEN(DAY(F2478))=1,"0"&amp;DAY(F2478),DAY(F2478))</f>
        <v/>
      </c>
      <c r="S2478" t="inlineStr">
        <is>
          <t>No Aplica</t>
        </is>
      </c>
    </row>
    <row r="2479">
      <c r="A2479" t="n">
        <v>488</v>
      </c>
      <c r="B2479" t="inlineStr">
        <is>
          <t>Oportunidad en el cierre de actividades de los planes de mejora</t>
        </is>
      </c>
      <c r="C2479" t="inlineStr">
        <is>
          <t>Gestión de calidad</t>
        </is>
      </c>
      <c r="D2479" t="inlineStr">
        <is>
          <t>Mensual</t>
        </is>
      </c>
      <c r="E2479" t="inlineStr">
        <is>
          <t>Positivo</t>
        </is>
      </c>
      <c r="F2479" s="128" t="n">
        <v>45930</v>
      </c>
      <c r="G2479">
        <f>YEAR(F2479)</f>
        <v/>
      </c>
      <c r="H2479">
        <f>PROPER(TEXT(F2479,"mmmm"))</f>
        <v/>
      </c>
      <c r="I2479">
        <f>IF(OR(H2479="Enero",H2479="Febrero",H2479="Marzo",H2479="Abril",H2479="Mayo",H2479="Junio"),G2479&amp;"-1",IF(OR(H2479="Julio",H2479="Agosto",H2479="Septiembre",H2479="Octubre",H2479="Noviembre",H2479="Diciembre"),G2479&amp;"-2"))</f>
        <v/>
      </c>
      <c r="J2479" t="n">
        <v>85</v>
      </c>
      <c r="K2479" t="n">
        <v>86.89</v>
      </c>
      <c r="L2479" s="59">
        <f>IFERROR(IF(OR(J2479=0,K2479=""),"",IF(E2479="Positivo",MIN(MAX(K2479/J2479,0),1.3),MIN(MAX(J2479/K2479,0),1.3))),"")</f>
        <v/>
      </c>
      <c r="M2479" s="59">
        <f>IFERROR(IF(OR(J2479=0,K2479=""),"",IF(E2479="Positivo",MAX(K2479/J2479,0),MAX(J2479/K2479,0))),"")</f>
        <v/>
      </c>
      <c r="N2479" t="inlineStr">
        <is>
          <t>%</t>
        </is>
      </c>
      <c r="O2479" t="inlineStr">
        <is>
          <t>%</t>
        </is>
      </c>
      <c r="P2479" t="n">
        <v>0</v>
      </c>
      <c r="Q2479" t="n">
        <v>0</v>
      </c>
      <c r="R2479">
        <f>A2479&amp;"-"&amp;YEAR(F2479)&amp;"-"&amp;IF(LEN(MONTH(F2479))=1,"0"&amp;MONTH(F2479),MONTH(F2479))&amp;"-"&amp;IF(LEN(DAY(F2479))=1,"0"&amp;DAY(F2479),DAY(F2479))</f>
        <v/>
      </c>
      <c r="S2479" t="inlineStr"/>
    </row>
    <row r="2480">
      <c r="A2480" t="n">
        <v>488</v>
      </c>
      <c r="B2480" t="inlineStr">
        <is>
          <t>Oportunidad en el cierre de actividades de los planes de mejora</t>
        </is>
      </c>
      <c r="C2480" t="inlineStr">
        <is>
          <t>Gestión de calidad</t>
        </is>
      </c>
      <c r="D2480" t="inlineStr">
        <is>
          <t>Mensual</t>
        </is>
      </c>
      <c r="E2480" t="inlineStr">
        <is>
          <t>Positivo</t>
        </is>
      </c>
      <c r="F2480" s="128" t="n">
        <v>45961</v>
      </c>
      <c r="G2480">
        <f>YEAR(F2480)</f>
        <v/>
      </c>
      <c r="H2480">
        <f>PROPER(TEXT(F2480,"mmmm"))</f>
        <v/>
      </c>
      <c r="I2480">
        <f>IF(OR(H2480="Enero",H2480="Febrero",H2480="Marzo",H2480="Abril",H2480="Mayo",H2480="Junio"),G2480&amp;"-1",IF(OR(H2480="Julio",H2480="Agosto",H2480="Septiembre",H2480="Octubre",H2480="Noviembre",H2480="Diciembre"),G2480&amp;"-2"))</f>
        <v/>
      </c>
      <c r="J2480" t="n">
        <v>85</v>
      </c>
      <c r="K2480" t="n">
        <v>85.59</v>
      </c>
      <c r="L2480" s="59">
        <f>IFERROR(IF(OR(J2480=0,K2480=""),"",IF(E2480="Positivo",MIN(MAX(K2480/J2480,0),1.3),MIN(MAX(J2480/K2480,0),1.3))),"")</f>
        <v/>
      </c>
      <c r="M2480" s="59">
        <f>IFERROR(IF(OR(J2480=0,K2480=""),"",IF(E2480="Positivo",MAX(K2480/J2480,0),MAX(J2480/K2480,0))),"")</f>
        <v/>
      </c>
      <c r="N2480" t="inlineStr">
        <is>
          <t>%</t>
        </is>
      </c>
      <c r="O2480" t="inlineStr">
        <is>
          <t>%</t>
        </is>
      </c>
      <c r="P2480" t="n">
        <v>0</v>
      </c>
      <c r="Q2480" t="n">
        <v>0</v>
      </c>
      <c r="R2480">
        <f>A2480&amp;"-"&amp;YEAR(F2480)&amp;"-"&amp;IF(LEN(MONTH(F2480))=1,"0"&amp;MONTH(F2480),MONTH(F2480))&amp;"-"&amp;IF(LEN(DAY(F2480))=1,"0"&amp;DAY(F2480),DAY(F2480))</f>
        <v/>
      </c>
      <c r="S2480" t="inlineStr"/>
    </row>
    <row r="2481">
      <c r="A2481" t="n">
        <v>488</v>
      </c>
      <c r="B2481" t="inlineStr">
        <is>
          <t>Oportunidad en el cierre de actividades de los planes de mejora</t>
        </is>
      </c>
      <c r="C2481" t="inlineStr">
        <is>
          <t>Gestión de calidad</t>
        </is>
      </c>
      <c r="D2481" t="inlineStr">
        <is>
          <t>Mensual</t>
        </is>
      </c>
      <c r="E2481" t="inlineStr">
        <is>
          <t>Positivo</t>
        </is>
      </c>
      <c r="F2481" s="128" t="n">
        <v>45991</v>
      </c>
      <c r="G2481">
        <f>YEAR(F2481)</f>
        <v/>
      </c>
      <c r="H2481">
        <f>PROPER(TEXT(F2481,"mmmm"))</f>
        <v/>
      </c>
      <c r="I2481">
        <f>IF(OR(H2481="Enero",H2481="Febrero",H2481="Marzo",H2481="Abril",H2481="Mayo",H2481="Junio"),G2481&amp;"-1",IF(OR(H2481="Julio",H2481="Agosto",H2481="Septiembre",H2481="Octubre",H2481="Noviembre",H2481="Diciembre"),G2481&amp;"-2"))</f>
        <v/>
      </c>
      <c r="J2481" t="n">
        <v>85</v>
      </c>
      <c r="K2481" t="n">
        <v>75</v>
      </c>
      <c r="L2481" s="59">
        <f>IFERROR(IF(OR(J2481=0,K2481=""),"",IF(E2481="Positivo",MIN(MAX(K2481/J2481,0),1.3),MIN(MAX(J2481/K2481,0),1.3))),"")</f>
        <v/>
      </c>
      <c r="M2481" s="59">
        <f>IFERROR(IF(OR(J2481=0,K2481=""),"",IF(E2481="Positivo",MAX(K2481/J2481,0),MAX(J2481/K2481,0))),"")</f>
        <v/>
      </c>
      <c r="N2481" t="inlineStr">
        <is>
          <t>%</t>
        </is>
      </c>
      <c r="O2481" t="inlineStr">
        <is>
          <t>%</t>
        </is>
      </c>
      <c r="P2481" t="n">
        <v>0</v>
      </c>
      <c r="Q2481" t="n">
        <v>0</v>
      </c>
      <c r="R2481">
        <f>A2481&amp;"-"&amp;YEAR(F2481)&amp;"-"&amp;IF(LEN(MONTH(F2481))=1,"0"&amp;MONTH(F2481),MONTH(F2481))&amp;"-"&amp;IF(LEN(DAY(F2481))=1,"0"&amp;DAY(F2481),DAY(F2481))</f>
        <v/>
      </c>
      <c r="S2481" t="inlineStr"/>
    </row>
    <row r="2482">
      <c r="A2482" t="n">
        <v>488</v>
      </c>
      <c r="B2482" t="inlineStr">
        <is>
          <t>Oportunidad en el cierre de actividades de los planes de mejora</t>
        </is>
      </c>
      <c r="C2482" t="inlineStr">
        <is>
          <t>Gestión de calidad</t>
        </is>
      </c>
      <c r="D2482" t="inlineStr">
        <is>
          <t>Mensual</t>
        </is>
      </c>
      <c r="E2482" t="inlineStr">
        <is>
          <t>Positivo</t>
        </is>
      </c>
      <c r="F2482" s="128" t="n">
        <v>46022</v>
      </c>
      <c r="G2482">
        <f>YEAR(F2482)</f>
        <v/>
      </c>
      <c r="H2482">
        <f>PROPER(TEXT(F2482,"mmmm"))</f>
        <v/>
      </c>
      <c r="I2482">
        <f>IF(OR(H2482="Enero",H2482="Febrero",H2482="Marzo",H2482="Abril",H2482="Mayo",H2482="Junio"),G2482&amp;"-1",IF(OR(H2482="Julio",H2482="Agosto",H2482="Septiembre",H2482="Octubre",H2482="Noviembre",H2482="Diciembre"),G2482&amp;"-2"))</f>
        <v/>
      </c>
      <c r="J2482" t="n">
        <v>85</v>
      </c>
      <c r="K2482" t="n">
        <v>76.73999999999999</v>
      </c>
      <c r="L2482" s="59">
        <f>IFERROR(IF(OR(J2482=0,K2482=""),"",IF(E2482="Positivo",MIN(MAX(K2482/J2482,0),1.3),MIN(MAX(J2482/K2482,0),1.3))),"")</f>
        <v/>
      </c>
      <c r="M2482" s="59">
        <f>IFERROR(IF(OR(J2482=0,K2482=""),"",IF(E2482="Positivo",MAX(K2482/J2482,0),MAX(J2482/K2482,0))),"")</f>
        <v/>
      </c>
      <c r="N2482" t="inlineStr">
        <is>
          <t>%</t>
        </is>
      </c>
      <c r="O2482" t="inlineStr">
        <is>
          <t>%</t>
        </is>
      </c>
      <c r="P2482" t="n">
        <v>0</v>
      </c>
      <c r="Q2482" t="n">
        <v>0</v>
      </c>
      <c r="R2482">
        <f>A2482&amp;"-"&amp;YEAR(F2482)&amp;"-"&amp;IF(LEN(MONTH(F2482))=1,"0"&amp;MONTH(F2482),MONTH(F2482))&amp;"-"&amp;IF(LEN(DAY(F2482))=1,"0"&amp;DAY(F2482),DAY(F2482))</f>
        <v/>
      </c>
      <c r="S2482" t="inlineStr"/>
    </row>
    <row r="2483">
      <c r="A2483" t="n">
        <v>488</v>
      </c>
      <c r="B2483" t="inlineStr">
        <is>
          <t>Oportunidad en el cierre de actividades de los planes de mejora</t>
        </is>
      </c>
      <c r="C2483" t="inlineStr">
        <is>
          <t>Gestión de calidad</t>
        </is>
      </c>
      <c r="D2483" t="inlineStr">
        <is>
          <t>Mensual</t>
        </is>
      </c>
      <c r="E2483" t="inlineStr">
        <is>
          <t>Positivo</t>
        </is>
      </c>
      <c r="F2483" s="128" t="n">
        <v>46053</v>
      </c>
      <c r="G2483">
        <f>YEAR(F2483)</f>
        <v/>
      </c>
      <c r="H2483">
        <f>PROPER(TEXT(F2483,"mmmm"))</f>
        <v/>
      </c>
      <c r="I2483">
        <f>IF(OR(H2483="Enero",H2483="Febrero",H2483="Marzo",H2483="Abril",H2483="Mayo",H2483="Junio"),G2483&amp;"-1",IF(OR(H2483="Julio",H2483="Agosto",H2483="Septiembre",H2483="Octubre",H2483="Noviembre",H2483="Diciembre"),G2483&amp;"-2"))</f>
        <v/>
      </c>
      <c r="K2483" t="n">
        <v>72.16</v>
      </c>
      <c r="L2483" s="59">
        <f>IFERROR(IF(OR(J2483=0,K2483=""),"",IF(E2483="Positivo",MIN(MAX(K2483/J2483,0),1.3),MIN(MAX(J2483/K2483,0),1.3))),"")</f>
        <v/>
      </c>
      <c r="M2483" s="59">
        <f>IFERROR(IF(OR(J2483=0,K2483=""),"",IF(E2483="Positivo",MAX(K2483/J2483,0),MAX(J2483/K2483,0))),"")</f>
        <v/>
      </c>
      <c r="N2483" t="inlineStr">
        <is>
          <t>%</t>
        </is>
      </c>
      <c r="O2483" t="inlineStr">
        <is>
          <t>%</t>
        </is>
      </c>
      <c r="P2483" t="n">
        <v>0</v>
      </c>
      <c r="Q2483" t="n">
        <v>0</v>
      </c>
      <c r="R2483">
        <f>A2483&amp;"-"&amp;YEAR(F2483)&amp;"-"&amp;IF(LEN(MONTH(F2483))=1,"0"&amp;MONTH(F2483),MONTH(F2483))&amp;"-"&amp;IF(LEN(DAY(F2483))=1,"0"&amp;DAY(F2483),DAY(F2483))</f>
        <v/>
      </c>
      <c r="S2483" t="inlineStr"/>
    </row>
    <row r="2484">
      <c r="A2484" t="n">
        <v>488</v>
      </c>
      <c r="B2484" t="inlineStr">
        <is>
          <t>Oportunidad en el cierre de actividades de los planes de mejora</t>
        </is>
      </c>
      <c r="C2484" t="inlineStr">
        <is>
          <t>Gestión de calidad</t>
        </is>
      </c>
      <c r="D2484" t="inlineStr">
        <is>
          <t>Mensual</t>
        </is>
      </c>
      <c r="E2484" t="inlineStr">
        <is>
          <t>Positivo</t>
        </is>
      </c>
      <c r="F2484" s="128" t="n">
        <v>46081</v>
      </c>
      <c r="G2484">
        <f>YEAR(F2484)</f>
        <v/>
      </c>
      <c r="H2484">
        <f>PROPER(TEXT(F2484,"mmmm"))</f>
        <v/>
      </c>
      <c r="I2484">
        <f>IF(OR(H2484="Enero",H2484="Febrero",H2484="Marzo",H2484="Abril",H2484="Mayo",H2484="Junio"),G2484&amp;"-1",IF(OR(H2484="Julio",H2484="Agosto",H2484="Septiembre",H2484="Octubre",H2484="Noviembre",H2484="Diciembre"),G2484&amp;"-2"))</f>
        <v/>
      </c>
      <c r="K2484" t="n">
        <v>374.7799949645996</v>
      </c>
      <c r="L2484" s="59">
        <f>IFERROR(IF(OR(J2484=0,K2484=""),"",IF(E2484="Positivo",MIN(MAX(K2484/J2484,0),1.3),MIN(MAX(J2484/K2484,0),1.3))),"")</f>
        <v/>
      </c>
      <c r="M2484" s="59">
        <f>IFERROR(IF(OR(J2484=0,K2484=""),"",IF(E2484="Positivo",MAX(K2484/J2484,0),MAX(J2484/K2484,0))),"")</f>
        <v/>
      </c>
      <c r="N2484" t="inlineStr">
        <is>
          <t>%</t>
        </is>
      </c>
      <c r="O2484" t="inlineStr">
        <is>
          <t>%</t>
        </is>
      </c>
      <c r="P2484" t="n">
        <v>0</v>
      </c>
      <c r="Q2484" t="n">
        <v>0</v>
      </c>
      <c r="R2484">
        <f>A2484&amp;"-"&amp;YEAR(F2484)&amp;"-"&amp;IF(LEN(MONTH(F2484))=1,"0"&amp;MONTH(F2484),MONTH(F2484))&amp;"-"&amp;IF(LEN(DAY(F2484))=1,"0"&amp;DAY(F2484),DAY(F2484))</f>
        <v/>
      </c>
      <c r="S2484" t="inlineStr"/>
    </row>
    <row r="2485">
      <c r="A2485" t="n">
        <v>490</v>
      </c>
      <c r="B2485" t="inlineStr">
        <is>
          <t>Nivel de Satisfacción Servicios Prestados - Planeación Estratégica</t>
        </is>
      </c>
      <c r="C2485" t="inlineStr">
        <is>
          <t>Planeación Estratégica</t>
        </is>
      </c>
      <c r="D2485" t="inlineStr">
        <is>
          <t>Anual</t>
        </is>
      </c>
      <c r="E2485" t="inlineStr">
        <is>
          <t>Positivo</t>
        </is>
      </c>
      <c r="F2485" s="128" t="n">
        <v>46022</v>
      </c>
      <c r="G2485">
        <f>YEAR(F2485)</f>
        <v/>
      </c>
      <c r="H2485">
        <f>PROPER(TEXT(F2485,"mmmm"))</f>
        <v/>
      </c>
      <c r="I2485">
        <f>IF(OR(H2485="Enero",H2485="Febrero",H2485="Marzo",H2485="Abril",H2485="Mayo",H2485="Junio"),G2485&amp;"-1",IF(OR(H2485="Julio",H2485="Agosto",H2485="Septiembre",H2485="Octubre",H2485="Noviembre",H2485="Diciembre"),G2485&amp;"-2"))</f>
        <v/>
      </c>
      <c r="J2485" t="n">
        <v>80</v>
      </c>
      <c r="K2485" t="n">
        <v>100</v>
      </c>
      <c r="L2485" s="59">
        <f>IFERROR(IF(OR(J2485=0,K2485=""),"",IF(E2485="Positivo",MIN(MAX(K2485/J2485,0),1.3),MIN(MAX(J2485/K2485,0),1.3))),"")</f>
        <v/>
      </c>
      <c r="M2485" s="59">
        <f>IFERROR(IF(OR(J2485=0,K2485=""),"",IF(E2485="Positivo",MAX(K2485/J2485,0),MAX(J2485/K2485,0))),"")</f>
        <v/>
      </c>
      <c r="N2485" t="inlineStr">
        <is>
          <t>%</t>
        </is>
      </c>
      <c r="O2485" t="inlineStr">
        <is>
          <t>%</t>
        </is>
      </c>
      <c r="P2485" t="n">
        <v>0</v>
      </c>
      <c r="Q2485" t="n">
        <v>0</v>
      </c>
      <c r="R2485">
        <f>A2485&amp;"-"&amp;YEAR(F2485)&amp;"-"&amp;IF(LEN(MONTH(F2485))=1,"0"&amp;MONTH(F2485),MONTH(F2485))&amp;"-"&amp;IF(LEN(DAY(F2485))=1,"0"&amp;DAY(F2485),DAY(F2485))</f>
        <v/>
      </c>
      <c r="S2485" t="inlineStr"/>
    </row>
    <row r="2486">
      <c r="A2486" t="n">
        <v>491</v>
      </c>
      <c r="B2486" t="inlineStr">
        <is>
          <t>Nivel de Satisfacción Servicios Prestados - Gestión de proyectos</t>
        </is>
      </c>
      <c r="C2486" t="inlineStr">
        <is>
          <t>Gestión de Proyectos</t>
        </is>
      </c>
      <c r="D2486" t="inlineStr">
        <is>
          <t>Anual</t>
        </is>
      </c>
      <c r="E2486" t="inlineStr">
        <is>
          <t>Positivo</t>
        </is>
      </c>
      <c r="F2486" s="128" t="n">
        <v>46022</v>
      </c>
      <c r="G2486">
        <f>YEAR(F2486)</f>
        <v/>
      </c>
      <c r="H2486">
        <f>PROPER(TEXT(F2486,"mmmm"))</f>
        <v/>
      </c>
      <c r="I2486">
        <f>IF(OR(H2486="Enero",H2486="Febrero",H2486="Marzo",H2486="Abril",H2486="Mayo",H2486="Junio"),G2486&amp;"-1",IF(OR(H2486="Julio",H2486="Agosto",H2486="Septiembre",H2486="Octubre",H2486="Noviembre",H2486="Diciembre"),G2486&amp;"-2"))</f>
        <v/>
      </c>
      <c r="J2486" t="n">
        <v>80</v>
      </c>
      <c r="K2486" t="n">
        <v>100</v>
      </c>
      <c r="L2486" s="59">
        <f>IFERROR(IF(OR(J2486=0,K2486=""),"",IF(E2486="Positivo",MIN(MAX(K2486/J2486,0),1.3),MIN(MAX(J2486/K2486,0),1.3))),"")</f>
        <v/>
      </c>
      <c r="M2486" s="59">
        <f>IFERROR(IF(OR(J2486=0,K2486=""),"",IF(E2486="Positivo",MAX(K2486/J2486,0),MAX(J2486/K2486,0))),"")</f>
        <v/>
      </c>
      <c r="N2486" t="inlineStr">
        <is>
          <t>%</t>
        </is>
      </c>
      <c r="O2486" t="inlineStr">
        <is>
          <t>%</t>
        </is>
      </c>
      <c r="P2486" t="n">
        <v>0</v>
      </c>
      <c r="Q2486" t="n">
        <v>0</v>
      </c>
      <c r="R2486">
        <f>A2486&amp;"-"&amp;YEAR(F2486)&amp;"-"&amp;IF(LEN(MONTH(F2486))=1,"0"&amp;MONTH(F2486),MONTH(F2486))&amp;"-"&amp;IF(LEN(DAY(F2486))=1,"0"&amp;DAY(F2486),DAY(F2486))</f>
        <v/>
      </c>
      <c r="S2486" t="inlineStr"/>
    </row>
    <row r="2487">
      <c r="A2487" t="n">
        <v>492</v>
      </c>
      <c r="B2487" t="inlineStr">
        <is>
          <t>Nivel de Satisfacción Servicios Prestados - Desempeño Institucional</t>
        </is>
      </c>
      <c r="C2487" t="inlineStr">
        <is>
          <t>Desempeño Institucional</t>
        </is>
      </c>
      <c r="D2487" t="inlineStr">
        <is>
          <t>Anual</t>
        </is>
      </c>
      <c r="E2487" t="inlineStr">
        <is>
          <t>Positivo</t>
        </is>
      </c>
      <c r="F2487" s="128" t="n">
        <v>46022</v>
      </c>
      <c r="G2487">
        <f>YEAR(F2487)</f>
        <v/>
      </c>
      <c r="H2487">
        <f>PROPER(TEXT(F2487,"mmmm"))</f>
        <v/>
      </c>
      <c r="I2487">
        <f>IF(OR(H2487="Enero",H2487="Febrero",H2487="Marzo",H2487="Abril",H2487="Mayo",H2487="Junio"),G2487&amp;"-1",IF(OR(H2487="Julio",H2487="Agosto",H2487="Septiembre",H2487="Octubre",H2487="Noviembre",H2487="Diciembre"),G2487&amp;"-2"))</f>
        <v/>
      </c>
      <c r="J2487" t="n">
        <v>80</v>
      </c>
      <c r="K2487" t="n">
        <v>95</v>
      </c>
      <c r="L2487" s="59">
        <f>IFERROR(IF(OR(J2487=0,K2487=""),"",IF(E2487="Positivo",MIN(MAX(K2487/J2487,0),1.3),MIN(MAX(J2487/K2487,0),1.3))),"")</f>
        <v/>
      </c>
      <c r="M2487" s="59">
        <f>IFERROR(IF(OR(J2487=0,K2487=""),"",IF(E2487="Positivo",MAX(K2487/J2487,0),MAX(J2487/K2487,0))),"")</f>
        <v/>
      </c>
      <c r="N2487" t="inlineStr">
        <is>
          <t>%</t>
        </is>
      </c>
      <c r="O2487" t="inlineStr">
        <is>
          <t>%</t>
        </is>
      </c>
      <c r="P2487" t="n">
        <v>0</v>
      </c>
      <c r="Q2487" t="n">
        <v>0</v>
      </c>
      <c r="R2487">
        <f>A2487&amp;"-"&amp;YEAR(F2487)&amp;"-"&amp;IF(LEN(MONTH(F2487))=1,"0"&amp;MONTH(F2487),MONTH(F2487))&amp;"-"&amp;IF(LEN(DAY(F2487))=1,"0"&amp;DAY(F2487),DAY(F2487))</f>
        <v/>
      </c>
      <c r="S2487" t="inlineStr"/>
    </row>
    <row r="2488">
      <c r="A2488" t="n">
        <v>493</v>
      </c>
      <c r="B2488" t="inlineStr">
        <is>
          <t>Nivel de Satisfacción Servicios Prestados - Gestión Jurídica Y Normativa</t>
        </is>
      </c>
      <c r="C2488" t="inlineStr">
        <is>
          <t>GESTIÓN JURÍDICA Y NORMATIVA</t>
        </is>
      </c>
      <c r="D2488" t="inlineStr">
        <is>
          <t>Anual</t>
        </is>
      </c>
      <c r="E2488" t="inlineStr">
        <is>
          <t>Positivo</t>
        </is>
      </c>
      <c r="F2488" s="128" t="n">
        <v>46022</v>
      </c>
      <c r="G2488">
        <f>YEAR(F2488)</f>
        <v/>
      </c>
      <c r="H2488">
        <f>PROPER(TEXT(F2488,"mmmm"))</f>
        <v/>
      </c>
      <c r="I2488">
        <f>IF(OR(H2488="Enero",H2488="Febrero",H2488="Marzo",H2488="Abril",H2488="Mayo",H2488="Junio"),G2488&amp;"-1",IF(OR(H2488="Julio",H2488="Agosto",H2488="Septiembre",H2488="Octubre",H2488="Noviembre",H2488="Diciembre"),G2488&amp;"-2"))</f>
        <v/>
      </c>
      <c r="J2488" t="n">
        <v>80</v>
      </c>
      <c r="K2488" t="n">
        <v>77</v>
      </c>
      <c r="L2488" s="59">
        <f>IFERROR(IF(OR(J2488=0,K2488=""),"",IF(E2488="Positivo",MIN(MAX(K2488/J2488,0),1.3),MIN(MAX(J2488/K2488,0),1.3))),"")</f>
        <v/>
      </c>
      <c r="M2488" s="59">
        <f>IFERROR(IF(OR(J2488=0,K2488=""),"",IF(E2488="Positivo",MAX(K2488/J2488,0),MAX(J2488/K2488,0))),"")</f>
        <v/>
      </c>
      <c r="N2488" t="inlineStr">
        <is>
          <t>%</t>
        </is>
      </c>
      <c r="O2488" t="inlineStr">
        <is>
          <t>%</t>
        </is>
      </c>
      <c r="P2488" t="n">
        <v>0</v>
      </c>
      <c r="Q2488" t="n">
        <v>0</v>
      </c>
      <c r="R2488">
        <f>A2488&amp;"-"&amp;YEAR(F2488)&amp;"-"&amp;IF(LEN(MONTH(F2488))=1,"0"&amp;MONTH(F2488),MONTH(F2488))&amp;"-"&amp;IF(LEN(DAY(F2488))=1,"0"&amp;DAY(F2488),DAY(F2488))</f>
        <v/>
      </c>
      <c r="S2488" t="inlineStr"/>
    </row>
    <row r="2489">
      <c r="A2489" t="n">
        <v>494</v>
      </c>
      <c r="B2489" t="inlineStr">
        <is>
          <t>Nivel de Satisfacción Servicios Prestados - Administración De Servicios Generales</t>
        </is>
      </c>
      <c r="C2489" t="inlineStr">
        <is>
          <t>Administración de Servicios Generales</t>
        </is>
      </c>
      <c r="D2489" t="inlineStr">
        <is>
          <t>Anual</t>
        </is>
      </c>
      <c r="E2489" t="inlineStr">
        <is>
          <t>Positivo</t>
        </is>
      </c>
      <c r="F2489" s="128" t="n">
        <v>46022</v>
      </c>
      <c r="G2489">
        <f>YEAR(F2489)</f>
        <v/>
      </c>
      <c r="H2489">
        <f>PROPER(TEXT(F2489,"mmmm"))</f>
        <v/>
      </c>
      <c r="I2489">
        <f>IF(OR(H2489="Enero",H2489="Febrero",H2489="Marzo",H2489="Abril",H2489="Mayo",H2489="Junio"),G2489&amp;"-1",IF(OR(H2489="Julio",H2489="Agosto",H2489="Septiembre",H2489="Octubre",H2489="Noviembre",H2489="Diciembre"),G2489&amp;"-2"))</f>
        <v/>
      </c>
      <c r="J2489" t="n">
        <v>80</v>
      </c>
      <c r="K2489" t="n">
        <v>93</v>
      </c>
      <c r="L2489" s="59">
        <f>IFERROR(IF(OR(J2489=0,K2489=""),"",IF(E2489="Positivo",MIN(MAX(K2489/J2489,0),1.3),MIN(MAX(J2489/K2489,0),1.3))),"")</f>
        <v/>
      </c>
      <c r="M2489" s="59">
        <f>IFERROR(IF(OR(J2489=0,K2489=""),"",IF(E2489="Positivo",MAX(K2489/J2489,0),MAX(J2489/K2489,0))),"")</f>
        <v/>
      </c>
      <c r="N2489" t="inlineStr">
        <is>
          <t>%</t>
        </is>
      </c>
      <c r="O2489" t="inlineStr">
        <is>
          <t>%</t>
        </is>
      </c>
      <c r="P2489" t="n">
        <v>0</v>
      </c>
      <c r="Q2489" t="n">
        <v>0</v>
      </c>
      <c r="R2489">
        <f>A2489&amp;"-"&amp;YEAR(F2489)&amp;"-"&amp;IF(LEN(MONTH(F2489))=1,"0"&amp;MONTH(F2489),MONTH(F2489))&amp;"-"&amp;IF(LEN(DAY(F2489))=1,"0"&amp;DAY(F2489),DAY(F2489))</f>
        <v/>
      </c>
      <c r="S2489" t="inlineStr"/>
    </row>
    <row r="2490">
      <c r="A2490" t="n">
        <v>495</v>
      </c>
      <c r="B2490" t="inlineStr">
        <is>
          <t>Nivel de Satisfacción Servicios Prestados - Contabilidad</t>
        </is>
      </c>
      <c r="C2490" t="inlineStr">
        <is>
          <t>Contabilidad</t>
        </is>
      </c>
      <c r="D2490" t="inlineStr">
        <is>
          <t>Anual</t>
        </is>
      </c>
      <c r="E2490" t="inlineStr">
        <is>
          <t>Positivo</t>
        </is>
      </c>
      <c r="F2490" s="128" t="n">
        <v>46022</v>
      </c>
      <c r="G2490">
        <f>YEAR(F2490)</f>
        <v/>
      </c>
      <c r="H2490">
        <f>PROPER(TEXT(F2490,"mmmm"))</f>
        <v/>
      </c>
      <c r="I2490">
        <f>IF(OR(H2490="Enero",H2490="Febrero",H2490="Marzo",H2490="Abril",H2490="Mayo",H2490="Junio"),G2490&amp;"-1",IF(OR(H2490="Julio",H2490="Agosto",H2490="Septiembre",H2490="Octubre",H2490="Noviembre",H2490="Diciembre"),G2490&amp;"-2"))</f>
        <v/>
      </c>
      <c r="J2490" t="n">
        <v>80</v>
      </c>
      <c r="K2490" t="n">
        <v>63</v>
      </c>
      <c r="L2490" s="59">
        <f>IFERROR(IF(OR(J2490=0,K2490=""),"",IF(E2490="Positivo",MIN(MAX(K2490/J2490,0),1.3),MIN(MAX(J2490/K2490,0),1.3))),"")</f>
        <v/>
      </c>
      <c r="M2490" s="59">
        <f>IFERROR(IF(OR(J2490=0,K2490=""),"",IF(E2490="Positivo",MAX(K2490/J2490,0),MAX(J2490/K2490,0))),"")</f>
        <v/>
      </c>
      <c r="N2490" t="inlineStr">
        <is>
          <t>%</t>
        </is>
      </c>
      <c r="O2490" t="inlineStr">
        <is>
          <t>%</t>
        </is>
      </c>
      <c r="P2490" t="n">
        <v>0</v>
      </c>
      <c r="Q2490" t="n">
        <v>0</v>
      </c>
      <c r="R2490">
        <f>A2490&amp;"-"&amp;YEAR(F2490)&amp;"-"&amp;IF(LEN(MONTH(F2490))=1,"0"&amp;MONTH(F2490),MONTH(F2490))&amp;"-"&amp;IF(LEN(DAY(F2490))=1,"0"&amp;DAY(F2490),DAY(F2490))</f>
        <v/>
      </c>
      <c r="S2490" t="inlineStr"/>
    </row>
    <row r="2491">
      <c r="A2491" t="n">
        <v>496</v>
      </c>
      <c r="B2491" t="inlineStr">
        <is>
          <t>Nivel de Satisfacción Servicios Prestados - Planeación Financiera</t>
        </is>
      </c>
      <c r="C2491" t="inlineStr">
        <is>
          <t>Planeación Financiera</t>
        </is>
      </c>
      <c r="D2491" t="inlineStr">
        <is>
          <t>Anual</t>
        </is>
      </c>
      <c r="E2491" t="inlineStr">
        <is>
          <t>Positivo</t>
        </is>
      </c>
      <c r="F2491" s="128" t="n">
        <v>46022</v>
      </c>
      <c r="G2491">
        <f>YEAR(F2491)</f>
        <v/>
      </c>
      <c r="H2491">
        <f>PROPER(TEXT(F2491,"mmmm"))</f>
        <v/>
      </c>
      <c r="I2491">
        <f>IF(OR(H2491="Enero",H2491="Febrero",H2491="Marzo",H2491="Abril",H2491="Mayo",H2491="Junio"),G2491&amp;"-1",IF(OR(H2491="Julio",H2491="Agosto",H2491="Septiembre",H2491="Octubre",H2491="Noviembre",H2491="Diciembre"),G2491&amp;"-2"))</f>
        <v/>
      </c>
      <c r="J2491" t="n">
        <v>80</v>
      </c>
      <c r="K2491" t="n">
        <v>100</v>
      </c>
      <c r="L2491" s="59">
        <f>IFERROR(IF(OR(J2491=0,K2491=""),"",IF(E2491="Positivo",MIN(MAX(K2491/J2491,0),1.3),MIN(MAX(J2491/K2491,0),1.3))),"")</f>
        <v/>
      </c>
      <c r="M2491" s="59">
        <f>IFERROR(IF(OR(J2491=0,K2491=""),"",IF(E2491="Positivo",MAX(K2491/J2491,0),MAX(J2491/K2491,0))),"")</f>
        <v/>
      </c>
      <c r="N2491" t="inlineStr">
        <is>
          <t>%</t>
        </is>
      </c>
      <c r="O2491" t="inlineStr">
        <is>
          <t>%</t>
        </is>
      </c>
      <c r="P2491" t="n">
        <v>0</v>
      </c>
      <c r="Q2491" t="n">
        <v>0</v>
      </c>
      <c r="R2491">
        <f>A2491&amp;"-"&amp;YEAR(F2491)&amp;"-"&amp;IF(LEN(MONTH(F2491))=1,"0"&amp;MONTH(F2491),MONTH(F2491))&amp;"-"&amp;IF(LEN(DAY(F2491))=1,"0"&amp;DAY(F2491),DAY(F2491))</f>
        <v/>
      </c>
      <c r="S2491" t="inlineStr"/>
    </row>
    <row r="2492">
      <c r="A2492" t="n">
        <v>498</v>
      </c>
      <c r="B2492" t="inlineStr">
        <is>
          <t>Nivel de Satisfacción Servicios Prestados - Centro de Medios Audiovisuales</t>
        </is>
      </c>
      <c r="C2492" t="inlineStr">
        <is>
          <t>Centro de Medios Audiovisuales</t>
        </is>
      </c>
      <c r="D2492" t="inlineStr">
        <is>
          <t>Anual</t>
        </is>
      </c>
      <c r="E2492" t="inlineStr">
        <is>
          <t>Positivo</t>
        </is>
      </c>
      <c r="F2492" s="128" t="n">
        <v>46022</v>
      </c>
      <c r="G2492">
        <f>YEAR(F2492)</f>
        <v/>
      </c>
      <c r="H2492">
        <f>PROPER(TEXT(F2492,"mmmm"))</f>
        <v/>
      </c>
      <c r="I2492">
        <f>IF(OR(H2492="Enero",H2492="Febrero",H2492="Marzo",H2492="Abril",H2492="Mayo",H2492="Junio"),G2492&amp;"-1",IF(OR(H2492="Julio",H2492="Agosto",H2492="Septiembre",H2492="Octubre",H2492="Noviembre",H2492="Diciembre"),G2492&amp;"-2"))</f>
        <v/>
      </c>
      <c r="J2492" t="n">
        <v>80</v>
      </c>
      <c r="K2492" t="n">
        <v>95</v>
      </c>
      <c r="L2492" s="59">
        <f>IFERROR(IF(OR(J2492=0,K2492=""),"",IF(E2492="Positivo",MIN(MAX(K2492/J2492,0),1.3),MIN(MAX(J2492/K2492,0),1.3))),"")</f>
        <v/>
      </c>
      <c r="M2492" s="59">
        <f>IFERROR(IF(OR(J2492=0,K2492=""),"",IF(E2492="Positivo",MAX(K2492/J2492,0),MAX(J2492/K2492,0))),"")</f>
        <v/>
      </c>
      <c r="N2492" t="inlineStr">
        <is>
          <t>%</t>
        </is>
      </c>
      <c r="O2492" t="inlineStr">
        <is>
          <t>%</t>
        </is>
      </c>
      <c r="P2492" t="n">
        <v>0</v>
      </c>
      <c r="Q2492" t="n">
        <v>0</v>
      </c>
      <c r="R2492">
        <f>A2492&amp;"-"&amp;YEAR(F2492)&amp;"-"&amp;IF(LEN(MONTH(F2492))=1,"0"&amp;MONTH(F2492),MONTH(F2492))&amp;"-"&amp;IF(LEN(DAY(F2492))=1,"0"&amp;DAY(F2492),DAY(F2492))</f>
        <v/>
      </c>
      <c r="S2492" t="inlineStr"/>
    </row>
    <row r="2493">
      <c r="A2493" t="n">
        <v>499</v>
      </c>
      <c r="B2493" t="inlineStr">
        <is>
          <t>Nivel de Satisfacción Servicios Prestados - Datos y analítica</t>
        </is>
      </c>
      <c r="C2493" t="inlineStr">
        <is>
          <t>DATOS Y ANALÍTICA</t>
        </is>
      </c>
      <c r="D2493" t="inlineStr">
        <is>
          <t>Anual</t>
        </is>
      </c>
      <c r="E2493" t="inlineStr">
        <is>
          <t>Positivo</t>
        </is>
      </c>
      <c r="F2493" s="128" t="n">
        <v>46022</v>
      </c>
      <c r="G2493">
        <f>YEAR(F2493)</f>
        <v/>
      </c>
      <c r="H2493">
        <f>PROPER(TEXT(F2493,"mmmm"))</f>
        <v/>
      </c>
      <c r="I2493">
        <f>IF(OR(H2493="Enero",H2493="Febrero",H2493="Marzo",H2493="Abril",H2493="Mayo",H2493="Junio"),G2493&amp;"-1",IF(OR(H2493="Julio",H2493="Agosto",H2493="Septiembre",H2493="Octubre",H2493="Noviembre",H2493="Diciembre"),G2493&amp;"-2"))</f>
        <v/>
      </c>
      <c r="J2493" t="n">
        <v>80</v>
      </c>
      <c r="K2493" t="n">
        <v>0</v>
      </c>
      <c r="L2493" s="59">
        <f>IFERROR(IF(OR(J2493=0,K2493=""),"",IF(E2493="Positivo",MIN(MAX(K2493/J2493,0),1.3),MIN(MAX(J2493/K2493,0),1.3))),"")</f>
        <v/>
      </c>
      <c r="M2493" s="59">
        <f>IFERROR(IF(OR(J2493=0,K2493=""),"",IF(E2493="Positivo",MAX(K2493/J2493,0),MAX(J2493/K2493,0))),"")</f>
        <v/>
      </c>
      <c r="N2493" t="inlineStr">
        <is>
          <t>%</t>
        </is>
      </c>
      <c r="O2493" t="inlineStr">
        <is>
          <t>%</t>
        </is>
      </c>
      <c r="P2493" t="n">
        <v>0</v>
      </c>
      <c r="Q2493" t="n">
        <v>0</v>
      </c>
      <c r="R2493">
        <f>A2493&amp;"-"&amp;YEAR(F2493)&amp;"-"&amp;IF(LEN(MONTH(F2493))=1,"0"&amp;MONTH(F2493),MONTH(F2493))&amp;"-"&amp;IF(LEN(DAY(F2493))=1,"0"&amp;DAY(F2493),DAY(F2493))</f>
        <v/>
      </c>
      <c r="S2493" t="inlineStr"/>
    </row>
    <row r="2494">
      <c r="A2494" t="n">
        <v>500</v>
      </c>
      <c r="B2494" t="inlineStr">
        <is>
          <t>Nivel de Satisfacción Servicios Prestados -Servicio de Salud</t>
        </is>
      </c>
      <c r="C2494" t="inlineStr">
        <is>
          <t>Servicio de Salud</t>
        </is>
      </c>
      <c r="D2494" t="inlineStr">
        <is>
          <t>Anual</t>
        </is>
      </c>
      <c r="E2494" t="inlineStr">
        <is>
          <t>Positivo</t>
        </is>
      </c>
      <c r="F2494" s="128" t="n">
        <v>46022</v>
      </c>
      <c r="G2494">
        <f>YEAR(F2494)</f>
        <v/>
      </c>
      <c r="H2494">
        <f>PROPER(TEXT(F2494,"mmmm"))</f>
        <v/>
      </c>
      <c r="I2494">
        <f>IF(OR(H2494="Enero",H2494="Febrero",H2494="Marzo",H2494="Abril",H2494="Mayo",H2494="Junio"),G2494&amp;"-1",IF(OR(H2494="Julio",H2494="Agosto",H2494="Septiembre",H2494="Octubre",H2494="Noviembre",H2494="Diciembre"),G2494&amp;"-2"))</f>
        <v/>
      </c>
      <c r="J2494" t="n">
        <v>80</v>
      </c>
      <c r="K2494" t="n">
        <v>100</v>
      </c>
      <c r="L2494" s="59">
        <f>IFERROR(IF(OR(J2494=0,K2494=""),"",IF(E2494="Positivo",MIN(MAX(K2494/J2494,0),1.3),MIN(MAX(J2494/K2494,0),1.3))),"")</f>
        <v/>
      </c>
      <c r="M2494" s="59">
        <f>IFERROR(IF(OR(J2494=0,K2494=""),"",IF(E2494="Positivo",MAX(K2494/J2494,0),MAX(J2494/K2494,0))),"")</f>
        <v/>
      </c>
      <c r="N2494" t="inlineStr">
        <is>
          <t>%</t>
        </is>
      </c>
      <c r="O2494" t="inlineStr">
        <is>
          <t>%</t>
        </is>
      </c>
      <c r="P2494" t="n">
        <v>0</v>
      </c>
      <c r="Q2494" t="n">
        <v>0</v>
      </c>
      <c r="R2494">
        <f>A2494&amp;"-"&amp;YEAR(F2494)&amp;"-"&amp;IF(LEN(MONTH(F2494))=1,"0"&amp;MONTH(F2494),MONTH(F2494))&amp;"-"&amp;IF(LEN(DAY(F2494))=1,"0"&amp;DAY(F2494),DAY(F2494))</f>
        <v/>
      </c>
      <c r="S2494" t="inlineStr"/>
    </row>
    <row r="2495">
      <c r="A2495" t="n">
        <v>501</v>
      </c>
      <c r="B2495" t="inlineStr">
        <is>
          <t>Nivel de Satisfacción Servicios Prestados -Gestión, evaluación e innovación curricular</t>
        </is>
      </c>
      <c r="C2495" t="inlineStr">
        <is>
          <t>Gestión, Evaluación e Innovación Curricular</t>
        </is>
      </c>
      <c r="D2495" t="inlineStr">
        <is>
          <t>Anual</t>
        </is>
      </c>
      <c r="E2495" t="inlineStr">
        <is>
          <t>Positivo</t>
        </is>
      </c>
      <c r="F2495" s="128" t="n">
        <v>46022</v>
      </c>
      <c r="G2495">
        <f>YEAR(F2495)</f>
        <v/>
      </c>
      <c r="H2495">
        <f>PROPER(TEXT(F2495,"mmmm"))</f>
        <v/>
      </c>
      <c r="I2495">
        <f>IF(OR(H2495="Enero",H2495="Febrero",H2495="Marzo",H2495="Abril",H2495="Mayo",H2495="Junio"),G2495&amp;"-1",IF(OR(H2495="Julio",H2495="Agosto",H2495="Septiembre",H2495="Octubre",H2495="Noviembre",H2495="Diciembre"),G2495&amp;"-2"))</f>
        <v/>
      </c>
      <c r="J2495" t="n">
        <v>80</v>
      </c>
      <c r="K2495" t="n">
        <v>100</v>
      </c>
      <c r="L2495" s="59">
        <f>IFERROR(IF(OR(J2495=0,K2495=""),"",IF(E2495="Positivo",MIN(MAX(K2495/J2495,0),1.3),MIN(MAX(J2495/K2495,0),1.3))),"")</f>
        <v/>
      </c>
      <c r="M2495" s="59">
        <f>IFERROR(IF(OR(J2495=0,K2495=""),"",IF(E2495="Positivo",MAX(K2495/J2495,0),MAX(J2495/K2495,0))),"")</f>
        <v/>
      </c>
      <c r="N2495" t="inlineStr">
        <is>
          <t>%</t>
        </is>
      </c>
      <c r="O2495" t="inlineStr">
        <is>
          <t>%</t>
        </is>
      </c>
      <c r="P2495" t="n">
        <v>0</v>
      </c>
      <c r="Q2495" t="n">
        <v>0</v>
      </c>
      <c r="R2495">
        <f>A2495&amp;"-"&amp;YEAR(F2495)&amp;"-"&amp;IF(LEN(MONTH(F2495))=1,"0"&amp;MONTH(F2495),MONTH(F2495))&amp;"-"&amp;IF(LEN(DAY(F2495))=1,"0"&amp;DAY(F2495),DAY(F2495))</f>
        <v/>
      </c>
      <c r="S2495" t="inlineStr"/>
    </row>
    <row r="2496">
      <c r="A2496" t="n">
        <v>502</v>
      </c>
      <c r="B2496" t="inlineStr">
        <is>
          <t>Nivel de Satisfacción Servicios Prestados -Formación para la investigación, creación e innovación</t>
        </is>
      </c>
      <c r="C2496" t="inlineStr">
        <is>
          <t>Formación para la investigación, creación e innovación</t>
        </is>
      </c>
      <c r="D2496" t="inlineStr">
        <is>
          <t>Anual</t>
        </is>
      </c>
      <c r="E2496" t="inlineStr">
        <is>
          <t>Positivo</t>
        </is>
      </c>
      <c r="F2496" s="128" t="n">
        <v>46022</v>
      </c>
      <c r="G2496">
        <f>YEAR(F2496)</f>
        <v/>
      </c>
      <c r="H2496">
        <f>PROPER(TEXT(F2496,"mmmm"))</f>
        <v/>
      </c>
      <c r="I2496">
        <f>IF(OR(H2496="Enero",H2496="Febrero",H2496="Marzo",H2496="Abril",H2496="Mayo",H2496="Junio"),G2496&amp;"-1",IF(OR(H2496="Julio",H2496="Agosto",H2496="Septiembre",H2496="Octubre",H2496="Noviembre",H2496="Diciembre"),G2496&amp;"-2"))</f>
        <v/>
      </c>
      <c r="J2496" t="n">
        <v>80</v>
      </c>
      <c r="K2496" t="n">
        <v>97</v>
      </c>
      <c r="L2496" s="59">
        <f>IFERROR(IF(OR(J2496=0,K2496=""),"",IF(E2496="Positivo",MIN(MAX(K2496/J2496,0),1.3),MIN(MAX(J2496/K2496,0),1.3))),"")</f>
        <v/>
      </c>
      <c r="M2496" s="59">
        <f>IFERROR(IF(OR(J2496=0,K2496=""),"",IF(E2496="Positivo",MAX(K2496/J2496,0),MAX(J2496/K2496,0))),"")</f>
        <v/>
      </c>
      <c r="N2496" t="inlineStr">
        <is>
          <t>%</t>
        </is>
      </c>
      <c r="O2496" t="inlineStr">
        <is>
          <t>%</t>
        </is>
      </c>
      <c r="P2496" t="n">
        <v>0</v>
      </c>
      <c r="Q2496" t="n">
        <v>0</v>
      </c>
      <c r="R2496">
        <f>A2496&amp;"-"&amp;YEAR(F2496)&amp;"-"&amp;IF(LEN(MONTH(F2496))=1,"0"&amp;MONTH(F2496),MONTH(F2496))&amp;"-"&amp;IF(LEN(DAY(F2496))=1,"0"&amp;DAY(F2496),DAY(F2496))</f>
        <v/>
      </c>
      <c r="S2496" t="inlineStr"/>
    </row>
    <row r="2497">
      <c r="A2497" t="n">
        <v>503</v>
      </c>
      <c r="B2497" t="inlineStr">
        <is>
          <t>Nivel de Satisfacción Servicios Prestados -Gestión de Unidades Académicas</t>
        </is>
      </c>
      <c r="C2497" t="inlineStr">
        <is>
          <t>Gestión de Unidades Académicas</t>
        </is>
      </c>
      <c r="D2497" t="inlineStr">
        <is>
          <t>Anual</t>
        </is>
      </c>
      <c r="E2497" t="inlineStr">
        <is>
          <t>Positivo</t>
        </is>
      </c>
      <c r="F2497" s="128" t="n">
        <v>46022</v>
      </c>
      <c r="G2497">
        <f>YEAR(F2497)</f>
        <v/>
      </c>
      <c r="H2497">
        <f>PROPER(TEXT(F2497,"mmmm"))</f>
        <v/>
      </c>
      <c r="I2497">
        <f>IF(OR(H2497="Enero",H2497="Febrero",H2497="Marzo",H2497="Abril",H2497="Mayo",H2497="Junio"),G2497&amp;"-1",IF(OR(H2497="Julio",H2497="Agosto",H2497="Septiembre",H2497="Octubre",H2497="Noviembre",H2497="Diciembre"),G2497&amp;"-2"))</f>
        <v/>
      </c>
      <c r="J2497" t="n">
        <v>80</v>
      </c>
      <c r="K2497" t="n">
        <v>94</v>
      </c>
      <c r="L2497" s="59">
        <f>IFERROR(IF(OR(J2497=0,K2497=""),"",IF(E2497="Positivo",MIN(MAX(K2497/J2497,0),1.3),MIN(MAX(J2497/K2497,0),1.3))),"")</f>
        <v/>
      </c>
      <c r="M2497" s="59">
        <f>IFERROR(IF(OR(J2497=0,K2497=""),"",IF(E2497="Positivo",MAX(K2497/J2497,0),MAX(J2497/K2497,0))),"")</f>
        <v/>
      </c>
      <c r="N2497" t="inlineStr">
        <is>
          <t>%</t>
        </is>
      </c>
      <c r="O2497" t="inlineStr">
        <is>
          <t>%</t>
        </is>
      </c>
      <c r="P2497" t="n">
        <v>0</v>
      </c>
      <c r="Q2497" t="n">
        <v>0</v>
      </c>
      <c r="R2497">
        <f>A2497&amp;"-"&amp;YEAR(F2497)&amp;"-"&amp;IF(LEN(MONTH(F2497))=1,"0"&amp;MONTH(F2497),MONTH(F2497))&amp;"-"&amp;IF(LEN(DAY(F2497))=1,"0"&amp;DAY(F2497),DAY(F2497))</f>
        <v/>
      </c>
      <c r="S2497" t="inlineStr"/>
    </row>
    <row r="2498">
      <c r="A2498" t="n">
        <v>504</v>
      </c>
      <c r="B2498" t="inlineStr">
        <is>
          <t>Nivel de Satisfacción Servicios Prestados - LEI</t>
        </is>
      </c>
      <c r="C2498" t="inlineStr">
        <is>
          <t>LEI</t>
        </is>
      </c>
      <c r="D2498" t="inlineStr">
        <is>
          <t>Anual</t>
        </is>
      </c>
      <c r="E2498" t="inlineStr">
        <is>
          <t>Positivo</t>
        </is>
      </c>
      <c r="F2498" s="128" t="n">
        <v>46022</v>
      </c>
      <c r="G2498">
        <f>YEAR(F2498)</f>
        <v/>
      </c>
      <c r="H2498">
        <f>PROPER(TEXT(F2498,"mmmm"))</f>
        <v/>
      </c>
      <c r="I2498">
        <f>IF(OR(H2498="Enero",H2498="Febrero",H2498="Marzo",H2498="Abril",H2498="Mayo",H2498="Junio"),G2498&amp;"-1",IF(OR(H2498="Julio",H2498="Agosto",H2498="Septiembre",H2498="Octubre",H2498="Noviembre",H2498="Diciembre"),G2498&amp;"-2"))</f>
        <v/>
      </c>
      <c r="J2498" t="n">
        <v>80</v>
      </c>
      <c r="K2498" t="n">
        <v>88</v>
      </c>
      <c r="L2498" s="59">
        <f>IFERROR(IF(OR(J2498=0,K2498=""),"",IF(E2498="Positivo",MIN(MAX(K2498/J2498,0),1.3),MIN(MAX(J2498/K2498,0),1.3))),"")</f>
        <v/>
      </c>
      <c r="M2498" s="59">
        <f>IFERROR(IF(OR(J2498=0,K2498=""),"",IF(E2498="Positivo",MAX(K2498/J2498,0),MAX(J2498/K2498,0))),"")</f>
        <v/>
      </c>
      <c r="N2498" t="inlineStr">
        <is>
          <t>%</t>
        </is>
      </c>
      <c r="O2498" t="inlineStr">
        <is>
          <t>%</t>
        </is>
      </c>
      <c r="P2498" t="n">
        <v>0</v>
      </c>
      <c r="Q2498" t="n">
        <v>0</v>
      </c>
      <c r="R2498">
        <f>A2498&amp;"-"&amp;YEAR(F2498)&amp;"-"&amp;IF(LEN(MONTH(F2498))=1,"0"&amp;MONTH(F2498),MONTH(F2498))&amp;"-"&amp;IF(LEN(DAY(F2498))=1,"0"&amp;DAY(F2498),DAY(F2498))</f>
        <v/>
      </c>
      <c r="S2498" t="inlineStr"/>
    </row>
    <row r="2499">
      <c r="A2499" t="n">
        <v>505</v>
      </c>
      <c r="B2499" t="inlineStr">
        <is>
          <t>Nivel de Satisfacción Servicios Prestados - Mercadeo de programas académicos</t>
        </is>
      </c>
      <c r="C2499" t="inlineStr">
        <is>
          <t>Mercadeo de programas académicos</t>
        </is>
      </c>
      <c r="D2499" t="inlineStr">
        <is>
          <t>Anual</t>
        </is>
      </c>
      <c r="E2499" t="inlineStr">
        <is>
          <t>Positivo</t>
        </is>
      </c>
      <c r="F2499" s="128" t="n">
        <v>46022</v>
      </c>
      <c r="G2499">
        <f>YEAR(F2499)</f>
        <v/>
      </c>
      <c r="H2499">
        <f>PROPER(TEXT(F2499,"mmmm"))</f>
        <v/>
      </c>
      <c r="I2499">
        <f>IF(OR(H2499="Enero",H2499="Febrero",H2499="Marzo",H2499="Abril",H2499="Mayo",H2499="Junio"),G2499&amp;"-1",IF(OR(H2499="Julio",H2499="Agosto",H2499="Septiembre",H2499="Octubre",H2499="Noviembre",H2499="Diciembre"),G2499&amp;"-2"))</f>
        <v/>
      </c>
      <c r="J2499" t="n">
        <v>80</v>
      </c>
      <c r="K2499" t="n">
        <v>86</v>
      </c>
      <c r="L2499" s="59">
        <f>IFERROR(IF(OR(J2499=0,K2499=""),"",IF(E2499="Positivo",MIN(MAX(K2499/J2499,0),1.3),MIN(MAX(J2499/K2499,0),1.3))),"")</f>
        <v/>
      </c>
      <c r="M2499" s="59">
        <f>IFERROR(IF(OR(J2499=0,K2499=""),"",IF(E2499="Positivo",MAX(K2499/J2499,0),MAX(J2499/K2499,0))),"")</f>
        <v/>
      </c>
      <c r="N2499" t="inlineStr">
        <is>
          <t>%</t>
        </is>
      </c>
      <c r="O2499" t="inlineStr">
        <is>
          <t>%</t>
        </is>
      </c>
      <c r="P2499" t="n">
        <v>0</v>
      </c>
      <c r="Q2499" t="n">
        <v>0</v>
      </c>
      <c r="R2499">
        <f>A2499&amp;"-"&amp;YEAR(F2499)&amp;"-"&amp;IF(LEN(MONTH(F2499))=1,"0"&amp;MONTH(F2499),MONTH(F2499))&amp;"-"&amp;IF(LEN(DAY(F2499))=1,"0"&amp;DAY(F2499),DAY(F2499))</f>
        <v/>
      </c>
      <c r="S2499" t="inlineStr"/>
    </row>
    <row r="2500">
      <c r="A2500" t="n">
        <v>506</v>
      </c>
      <c r="B2500" t="inlineStr">
        <is>
          <t>Nivel de Satisfacción Servicios Prestados - Prácticas</t>
        </is>
      </c>
      <c r="C2500" t="inlineStr">
        <is>
          <t>Prácticas</t>
        </is>
      </c>
      <c r="D2500" t="inlineStr">
        <is>
          <t>Semestral</t>
        </is>
      </c>
      <c r="E2500" t="inlineStr">
        <is>
          <t>Positivo</t>
        </is>
      </c>
      <c r="F2500" s="128" t="n">
        <v>45838</v>
      </c>
      <c r="G2500">
        <f>YEAR(F2500)</f>
        <v/>
      </c>
      <c r="H2500">
        <f>PROPER(TEXT(F2500,"mmmm"))</f>
        <v/>
      </c>
      <c r="I2500">
        <f>IF(OR(H2500="Enero",H2500="Febrero",H2500="Marzo",H2500="Abril",H2500="Mayo",H2500="Junio"),G2500&amp;"-1",IF(OR(H2500="Julio",H2500="Agosto",H2500="Septiembre",H2500="Octubre",H2500="Noviembre",H2500="Diciembre"),G2500&amp;"-2"))</f>
        <v/>
      </c>
      <c r="J2500" t="n">
        <v>80</v>
      </c>
      <c r="K2500" t="n">
        <v>95</v>
      </c>
      <c r="L2500" s="59">
        <f>IFERROR(IF(OR(J2500=0,K2500=""),"",IF(E2500="Positivo",MIN(MAX(K2500/J2500,0),1.3),MIN(MAX(J2500/K2500,0),1.3))),"")</f>
        <v/>
      </c>
      <c r="M2500" s="59">
        <f>IFERROR(IF(OR(J2500=0,K2500=""),"",IF(E2500="Positivo",MAX(K2500/J2500,0),MAX(J2500/K2500,0))),"")</f>
        <v/>
      </c>
      <c r="N2500" t="inlineStr">
        <is>
          <t>%</t>
        </is>
      </c>
      <c r="O2500" t="inlineStr">
        <is>
          <t>%</t>
        </is>
      </c>
      <c r="P2500" t="n">
        <v>0</v>
      </c>
      <c r="Q2500" t="n">
        <v>0</v>
      </c>
      <c r="R2500">
        <f>A2500&amp;"-"&amp;YEAR(F2500)&amp;"-"&amp;IF(LEN(MONTH(F2500))=1,"0"&amp;MONTH(F2500),MONTH(F2500))&amp;"-"&amp;IF(LEN(DAY(F2500))=1,"0"&amp;DAY(F2500),DAY(F2500))</f>
        <v/>
      </c>
      <c r="S2500" t="inlineStr"/>
    </row>
    <row r="2501">
      <c r="A2501" t="n">
        <v>506</v>
      </c>
      <c r="B2501" t="inlineStr">
        <is>
          <t>Nivel de Satisfacción Servicios Prestados - Prácticas</t>
        </is>
      </c>
      <c r="C2501" t="inlineStr">
        <is>
          <t>Prácticas</t>
        </is>
      </c>
      <c r="D2501" t="inlineStr">
        <is>
          <t>Semestral</t>
        </is>
      </c>
      <c r="E2501" t="inlineStr">
        <is>
          <t>Positivo</t>
        </is>
      </c>
      <c r="F2501" s="128" t="n">
        <v>46022</v>
      </c>
      <c r="G2501">
        <f>YEAR(F2501)</f>
        <v/>
      </c>
      <c r="H2501">
        <f>PROPER(TEXT(F2501,"mmmm"))</f>
        <v/>
      </c>
      <c r="I2501">
        <f>IF(OR(H2501="Enero",H2501="Febrero",H2501="Marzo",H2501="Abril",H2501="Mayo",H2501="Junio"),G2501&amp;"-1",IF(OR(H2501="Julio",H2501="Agosto",H2501="Septiembre",H2501="Octubre",H2501="Noviembre",H2501="Diciembre"),G2501&amp;"-2"))</f>
        <v/>
      </c>
      <c r="J2501" t="n">
        <v>80</v>
      </c>
      <c r="K2501" t="n">
        <v>92.5</v>
      </c>
      <c r="L2501" s="59">
        <f>IFERROR(IF(OR(J2501=0,K2501=""),"",IF(E2501="Positivo",MIN(MAX(K2501/J2501,0),1.3),MIN(MAX(J2501/K2501,0),1.3))),"")</f>
        <v/>
      </c>
      <c r="M2501" s="59">
        <f>IFERROR(IF(OR(J2501=0,K2501=""),"",IF(E2501="Positivo",MAX(K2501/J2501,0),MAX(J2501/K2501,0))),"")</f>
        <v/>
      </c>
      <c r="N2501" t="inlineStr">
        <is>
          <t>%</t>
        </is>
      </c>
      <c r="O2501" t="inlineStr">
        <is>
          <t>%</t>
        </is>
      </c>
      <c r="P2501" t="n">
        <v>0</v>
      </c>
      <c r="Q2501" t="n">
        <v>0</v>
      </c>
      <c r="R2501">
        <f>A2501&amp;"-"&amp;YEAR(F2501)&amp;"-"&amp;IF(LEN(MONTH(F2501))=1,"0"&amp;MONTH(F2501),MONTH(F2501))&amp;"-"&amp;IF(LEN(DAY(F2501))=1,"0"&amp;DAY(F2501),DAY(F2501))</f>
        <v/>
      </c>
      <c r="S2501" t="inlineStr"/>
    </row>
    <row r="2502">
      <c r="A2502" t="n">
        <v>507</v>
      </c>
      <c r="B2502" t="inlineStr">
        <is>
          <t>Nivel de Satisfacción Servicios Prestados -Cultura y Deporte</t>
        </is>
      </c>
      <c r="C2502" t="inlineStr">
        <is>
          <t>Cultura y Deporte</t>
        </is>
      </c>
      <c r="D2502" t="inlineStr">
        <is>
          <t>Semestral</t>
        </is>
      </c>
      <c r="E2502" t="inlineStr">
        <is>
          <t>Positivo</t>
        </is>
      </c>
      <c r="F2502" s="128" t="n">
        <v>45838</v>
      </c>
      <c r="G2502">
        <f>YEAR(F2502)</f>
        <v/>
      </c>
      <c r="H2502">
        <f>PROPER(TEXT(F2502,"mmmm"))</f>
        <v/>
      </c>
      <c r="I2502">
        <f>IF(OR(H2502="Enero",H2502="Febrero",H2502="Marzo",H2502="Abril",H2502="Mayo",H2502="Junio"),G2502&amp;"-1",IF(OR(H2502="Julio",H2502="Agosto",H2502="Septiembre",H2502="Octubre",H2502="Noviembre",H2502="Diciembre"),G2502&amp;"-2"))</f>
        <v/>
      </c>
      <c r="J2502" t="n">
        <v>80</v>
      </c>
      <c r="K2502" t="n">
        <v>98.75</v>
      </c>
      <c r="L2502" s="59">
        <f>IFERROR(IF(OR(J2502=0,K2502=""),"",IF(E2502="Positivo",MIN(MAX(K2502/J2502,0),1.3),MIN(MAX(J2502/K2502,0),1.3))),"")</f>
        <v/>
      </c>
      <c r="M2502" s="59">
        <f>IFERROR(IF(OR(J2502=0,K2502=""),"",IF(E2502="Positivo",MAX(K2502/J2502,0),MAX(J2502/K2502,0))),"")</f>
        <v/>
      </c>
      <c r="N2502" t="inlineStr">
        <is>
          <t>%</t>
        </is>
      </c>
      <c r="O2502" t="inlineStr">
        <is>
          <t>%</t>
        </is>
      </c>
      <c r="P2502" t="n">
        <v>0</v>
      </c>
      <c r="Q2502" t="n">
        <v>0</v>
      </c>
      <c r="R2502">
        <f>A2502&amp;"-"&amp;YEAR(F2502)&amp;"-"&amp;IF(LEN(MONTH(F2502))=1,"0"&amp;MONTH(F2502),MONTH(F2502))&amp;"-"&amp;IF(LEN(DAY(F2502))=1,"0"&amp;DAY(F2502),DAY(F2502))</f>
        <v/>
      </c>
      <c r="S2502" t="inlineStr"/>
    </row>
    <row r="2503">
      <c r="A2503" t="n">
        <v>507</v>
      </c>
      <c r="B2503" t="inlineStr">
        <is>
          <t>Nivel de Satisfacción Servicios Prestados -Cultura y Deporte</t>
        </is>
      </c>
      <c r="C2503" t="inlineStr">
        <is>
          <t>Cultura y Deporte</t>
        </is>
      </c>
      <c r="D2503" t="inlineStr">
        <is>
          <t>Semestral</t>
        </is>
      </c>
      <c r="E2503" t="inlineStr">
        <is>
          <t>Positivo</t>
        </is>
      </c>
      <c r="F2503" s="128" t="n">
        <v>46022</v>
      </c>
      <c r="G2503">
        <f>YEAR(F2503)</f>
        <v/>
      </c>
      <c r="H2503">
        <f>PROPER(TEXT(F2503,"mmmm"))</f>
        <v/>
      </c>
      <c r="I2503">
        <f>IF(OR(H2503="Enero",H2503="Febrero",H2503="Marzo",H2503="Abril",H2503="Mayo",H2503="Junio"),G2503&amp;"-1",IF(OR(H2503="Julio",H2503="Agosto",H2503="Septiembre",H2503="Octubre",H2503="Noviembre",H2503="Diciembre"),G2503&amp;"-2"))</f>
        <v/>
      </c>
      <c r="J2503" t="n">
        <v>80</v>
      </c>
      <c r="K2503" t="n">
        <v>99</v>
      </c>
      <c r="L2503" s="59">
        <f>IFERROR(IF(OR(J2503=0,K2503=""),"",IF(E2503="Positivo",MIN(MAX(K2503/J2503,0),1.3),MIN(MAX(J2503/K2503,0),1.3))),"")</f>
        <v/>
      </c>
      <c r="M2503" s="59">
        <f>IFERROR(IF(OR(J2503=0,K2503=""),"",IF(E2503="Positivo",MAX(K2503/J2503,0),MAX(J2503/K2503,0))),"")</f>
        <v/>
      </c>
      <c r="N2503" t="inlineStr">
        <is>
          <t>%</t>
        </is>
      </c>
      <c r="O2503" t="inlineStr">
        <is>
          <t>%</t>
        </is>
      </c>
      <c r="P2503" t="n">
        <v>0</v>
      </c>
      <c r="Q2503" t="n">
        <v>0</v>
      </c>
      <c r="R2503">
        <f>A2503&amp;"-"&amp;YEAR(F2503)&amp;"-"&amp;IF(LEN(MONTH(F2503))=1,"0"&amp;MONTH(F2503),MONTH(F2503))&amp;"-"&amp;IF(LEN(DAY(F2503))=1,"0"&amp;DAY(F2503),DAY(F2503))</f>
        <v/>
      </c>
      <c r="S2503" t="inlineStr"/>
    </row>
    <row r="2504">
      <c r="A2504" t="n">
        <v>508</v>
      </c>
      <c r="B2504" t="inlineStr">
        <is>
          <t>Nivel de Satisfacción Servicios Prestados - Diseño y contenido virtual</t>
        </is>
      </c>
      <c r="C2504" t="inlineStr">
        <is>
          <t>Diseño de Contenido Virtual</t>
        </is>
      </c>
      <c r="D2504" t="inlineStr">
        <is>
          <t>Anual</t>
        </is>
      </c>
      <c r="E2504" t="inlineStr">
        <is>
          <t>Positivo</t>
        </is>
      </c>
      <c r="F2504" s="128" t="n">
        <v>46022</v>
      </c>
      <c r="G2504">
        <f>YEAR(F2504)</f>
        <v/>
      </c>
      <c r="H2504">
        <f>PROPER(TEXT(F2504,"mmmm"))</f>
        <v/>
      </c>
      <c r="I2504">
        <f>IF(OR(H2504="Enero",H2504="Febrero",H2504="Marzo",H2504="Abril",H2504="Mayo",H2504="Junio"),G2504&amp;"-1",IF(OR(H2504="Julio",H2504="Agosto",H2504="Septiembre",H2504="Octubre",H2504="Noviembre",H2504="Diciembre"),G2504&amp;"-2"))</f>
        <v/>
      </c>
      <c r="J2504" t="n">
        <v>80</v>
      </c>
      <c r="K2504" t="n">
        <v>89</v>
      </c>
      <c r="L2504" s="59">
        <f>IFERROR(IF(OR(J2504=0,K2504=""),"",IF(E2504="Positivo",MIN(MAX(K2504/J2504,0),1.3),MIN(MAX(J2504/K2504,0),1.3))),"")</f>
        <v/>
      </c>
      <c r="M2504" s="59">
        <f>IFERROR(IF(OR(J2504=0,K2504=""),"",IF(E2504="Positivo",MAX(K2504/J2504,0),MAX(J2504/K2504,0))),"")</f>
        <v/>
      </c>
      <c r="N2504" t="inlineStr">
        <is>
          <t>%</t>
        </is>
      </c>
      <c r="O2504" t="inlineStr">
        <is>
          <t>%</t>
        </is>
      </c>
      <c r="P2504" t="n">
        <v>0</v>
      </c>
      <c r="Q2504" t="n">
        <v>0</v>
      </c>
      <c r="R2504">
        <f>A2504&amp;"-"&amp;YEAR(F2504)&amp;"-"&amp;IF(LEN(MONTH(F2504))=1,"0"&amp;MONTH(F2504),MONTH(F2504))&amp;"-"&amp;IF(LEN(DAY(F2504))=1,"0"&amp;DAY(F2504),DAY(F2504))</f>
        <v/>
      </c>
      <c r="S2504" t="inlineStr"/>
    </row>
    <row r="2505">
      <c r="A2505" t="n">
        <v>509</v>
      </c>
      <c r="B2505" t="inlineStr">
        <is>
          <t>Cumplimiento a cronograma de proyectos 2025</t>
        </is>
      </c>
      <c r="C2505" t="inlineStr">
        <is>
          <t>Gestión de Proyectos</t>
        </is>
      </c>
      <c r="D2505" t="inlineStr">
        <is>
          <t>Mensual</t>
        </is>
      </c>
      <c r="E2505" t="inlineStr">
        <is>
          <t>Positivo</t>
        </is>
      </c>
      <c r="F2505" s="128" t="n">
        <v>45688</v>
      </c>
      <c r="G2505">
        <f>YEAR(F2505)</f>
        <v/>
      </c>
      <c r="H2505">
        <f>PROPER(TEXT(F2505,"mmmm"))</f>
        <v/>
      </c>
      <c r="I2505">
        <f>IF(OR(H2505="Enero",H2505="Febrero",H2505="Marzo",H2505="Abril",H2505="Mayo",H2505="Junio"),G2505&amp;"-1",IF(OR(H2505="Julio",H2505="Agosto",H2505="Septiembre",H2505="Octubre",H2505="Noviembre",H2505="Diciembre"),G2505&amp;"-2"))</f>
        <v/>
      </c>
      <c r="J2505" t="n">
        <v>90</v>
      </c>
      <c r="K2505" t="n">
        <v>20.16666666666667</v>
      </c>
      <c r="L2505" s="59">
        <f>IFERROR(IF(OR(J2505=0,K2505=""),"",IF(E2505="Positivo",MIN(MAX(K2505/J2505,0),1.3),MIN(MAX(J2505/K2505,0),1.3))),"")</f>
        <v/>
      </c>
      <c r="M2505" s="59">
        <f>IFERROR(IF(OR(J2505=0,K2505=""),"",IF(E2505="Positivo",MAX(K2505/J2505,0),MAX(J2505/K2505,0))),"")</f>
        <v/>
      </c>
      <c r="N2505" t="inlineStr">
        <is>
          <t>%</t>
        </is>
      </c>
      <c r="O2505" t="inlineStr">
        <is>
          <t>%</t>
        </is>
      </c>
      <c r="P2505" t="n">
        <v>0</v>
      </c>
      <c r="Q2505" t="n">
        <v>0</v>
      </c>
      <c r="R2505">
        <f>A2505&amp;"-"&amp;YEAR(F2505)&amp;"-"&amp;IF(LEN(MONTH(F2505))=1,"0"&amp;MONTH(F2505),MONTH(F2505))&amp;"-"&amp;IF(LEN(DAY(F2505))=1,"0"&amp;DAY(F2505),DAY(F2505))</f>
        <v/>
      </c>
      <c r="S2505" t="inlineStr"/>
    </row>
    <row r="2506">
      <c r="A2506" t="n">
        <v>509</v>
      </c>
      <c r="B2506" t="inlineStr">
        <is>
          <t>Cumplimiento a cronograma de proyectos 2025</t>
        </is>
      </c>
      <c r="C2506" t="inlineStr">
        <is>
          <t>Gestión de Proyectos</t>
        </is>
      </c>
      <c r="D2506" t="inlineStr">
        <is>
          <t>Mensual</t>
        </is>
      </c>
      <c r="E2506" t="inlineStr">
        <is>
          <t>Positivo</t>
        </is>
      </c>
      <c r="F2506" s="128" t="n">
        <v>45716</v>
      </c>
      <c r="G2506">
        <f>YEAR(F2506)</f>
        <v/>
      </c>
      <c r="H2506">
        <f>PROPER(TEXT(F2506,"mmmm"))</f>
        <v/>
      </c>
      <c r="I2506">
        <f>IF(OR(H2506="Enero",H2506="Febrero",H2506="Marzo",H2506="Abril",H2506="Mayo",H2506="Junio"),G2506&amp;"-1",IF(OR(H2506="Julio",H2506="Agosto",H2506="Septiembre",H2506="Octubre",H2506="Noviembre",H2506="Diciembre"),G2506&amp;"-2"))</f>
        <v/>
      </c>
      <c r="J2506" t="n">
        <v>90</v>
      </c>
      <c r="K2506" t="n">
        <v>24.61111111111111</v>
      </c>
      <c r="L2506" s="59">
        <f>IFERROR(IF(OR(J2506=0,K2506=""),"",IF(E2506="Positivo",MIN(MAX(K2506/J2506,0),1.3),MIN(MAX(J2506/K2506,0),1.3))),"")</f>
        <v/>
      </c>
      <c r="M2506" s="59">
        <f>IFERROR(IF(OR(J2506=0,K2506=""),"",IF(E2506="Positivo",MAX(K2506/J2506,0),MAX(J2506/K2506,0))),"")</f>
        <v/>
      </c>
      <c r="N2506" t="inlineStr">
        <is>
          <t>%</t>
        </is>
      </c>
      <c r="O2506" t="inlineStr">
        <is>
          <t>%</t>
        </is>
      </c>
      <c r="P2506" t="n">
        <v>0</v>
      </c>
      <c r="Q2506" t="n">
        <v>0</v>
      </c>
      <c r="R2506">
        <f>A2506&amp;"-"&amp;YEAR(F2506)&amp;"-"&amp;IF(LEN(MONTH(F2506))=1,"0"&amp;MONTH(F2506),MONTH(F2506))&amp;"-"&amp;IF(LEN(DAY(F2506))=1,"0"&amp;DAY(F2506),DAY(F2506))</f>
        <v/>
      </c>
      <c r="S2506" t="inlineStr"/>
    </row>
    <row r="2507">
      <c r="A2507" t="n">
        <v>509</v>
      </c>
      <c r="B2507" t="inlineStr">
        <is>
          <t>Cumplimiento a cronograma de proyectos 2025</t>
        </is>
      </c>
      <c r="C2507" t="inlineStr">
        <is>
          <t>Gestión de Proyectos</t>
        </is>
      </c>
      <c r="D2507" t="inlineStr">
        <is>
          <t>Mensual</t>
        </is>
      </c>
      <c r="E2507" t="inlineStr">
        <is>
          <t>Positivo</t>
        </is>
      </c>
      <c r="F2507" s="128" t="n">
        <v>45747</v>
      </c>
      <c r="G2507">
        <f>YEAR(F2507)</f>
        <v/>
      </c>
      <c r="H2507">
        <f>PROPER(TEXT(F2507,"mmmm"))</f>
        <v/>
      </c>
      <c r="I2507">
        <f>IF(OR(H2507="Enero",H2507="Febrero",H2507="Marzo",H2507="Abril",H2507="Mayo",H2507="Junio"),G2507&amp;"-1",IF(OR(H2507="Julio",H2507="Agosto",H2507="Septiembre",H2507="Octubre",H2507="Noviembre",H2507="Diciembre"),G2507&amp;"-2"))</f>
        <v/>
      </c>
      <c r="J2507" t="n">
        <v>90</v>
      </c>
      <c r="K2507" t="n">
        <v>29.38888888888889</v>
      </c>
      <c r="L2507" s="59">
        <f>IFERROR(IF(OR(J2507=0,K2507=""),"",IF(E2507="Positivo",MIN(MAX(K2507/J2507,0),1.3),MIN(MAX(J2507/K2507,0),1.3))),"")</f>
        <v/>
      </c>
      <c r="M2507" s="59">
        <f>IFERROR(IF(OR(J2507=0,K2507=""),"",IF(E2507="Positivo",MAX(K2507/J2507,0),MAX(J2507/K2507,0))),"")</f>
        <v/>
      </c>
      <c r="N2507" t="inlineStr">
        <is>
          <t>%</t>
        </is>
      </c>
      <c r="O2507" t="inlineStr">
        <is>
          <t>%</t>
        </is>
      </c>
      <c r="P2507" t="n">
        <v>0</v>
      </c>
      <c r="Q2507" t="n">
        <v>0</v>
      </c>
      <c r="R2507">
        <f>A2507&amp;"-"&amp;YEAR(F2507)&amp;"-"&amp;IF(LEN(MONTH(F2507))=1,"0"&amp;MONTH(F2507),MONTH(F2507))&amp;"-"&amp;IF(LEN(DAY(F2507))=1,"0"&amp;DAY(F2507),DAY(F2507))</f>
        <v/>
      </c>
      <c r="S2507" t="inlineStr"/>
    </row>
    <row r="2508">
      <c r="A2508" t="n">
        <v>509</v>
      </c>
      <c r="B2508" t="inlineStr">
        <is>
          <t>Cumplimiento a cronograma de proyectos 2025</t>
        </is>
      </c>
      <c r="C2508" t="inlineStr">
        <is>
          <t>Gestión de Proyectos</t>
        </is>
      </c>
      <c r="D2508" t="inlineStr">
        <is>
          <t>Mensual</t>
        </is>
      </c>
      <c r="E2508" t="inlineStr">
        <is>
          <t>Positivo</t>
        </is>
      </c>
      <c r="F2508" s="128" t="n">
        <v>45777</v>
      </c>
      <c r="G2508">
        <f>YEAR(F2508)</f>
        <v/>
      </c>
      <c r="H2508">
        <f>PROPER(TEXT(F2508,"mmmm"))</f>
        <v/>
      </c>
      <c r="I2508">
        <f>IF(OR(H2508="Enero",H2508="Febrero",H2508="Marzo",H2508="Abril",H2508="Mayo",H2508="Junio"),G2508&amp;"-1",IF(OR(H2508="Julio",H2508="Agosto",H2508="Septiembre",H2508="Octubre",H2508="Noviembre",H2508="Diciembre"),G2508&amp;"-2"))</f>
        <v/>
      </c>
      <c r="J2508" t="n">
        <v>90</v>
      </c>
      <c r="K2508" t="n">
        <v>35.22222222222222</v>
      </c>
      <c r="L2508" s="59">
        <f>IFERROR(IF(OR(J2508=0,K2508=""),"",IF(E2508="Positivo",MIN(MAX(K2508/J2508,0),1.3),MIN(MAX(J2508/K2508,0),1.3))),"")</f>
        <v/>
      </c>
      <c r="M2508" s="59">
        <f>IFERROR(IF(OR(J2508=0,K2508=""),"",IF(E2508="Positivo",MAX(K2508/J2508,0),MAX(J2508/K2508,0))),"")</f>
        <v/>
      </c>
      <c r="N2508" t="inlineStr">
        <is>
          <t>%</t>
        </is>
      </c>
      <c r="O2508" t="inlineStr">
        <is>
          <t>%</t>
        </is>
      </c>
      <c r="P2508" t="n">
        <v>0</v>
      </c>
      <c r="Q2508" t="n">
        <v>0</v>
      </c>
      <c r="R2508">
        <f>A2508&amp;"-"&amp;YEAR(F2508)&amp;"-"&amp;IF(LEN(MONTH(F2508))=1,"0"&amp;MONTH(F2508),MONTH(F2508))&amp;"-"&amp;IF(LEN(DAY(F2508))=1,"0"&amp;DAY(F2508),DAY(F2508))</f>
        <v/>
      </c>
      <c r="S2508" t="inlineStr"/>
    </row>
    <row r="2509">
      <c r="A2509" t="n">
        <v>509</v>
      </c>
      <c r="B2509" t="inlineStr">
        <is>
          <t>Cumplimiento a cronograma de proyectos 2025</t>
        </is>
      </c>
      <c r="C2509" t="inlineStr">
        <is>
          <t>Gestión de Proyectos</t>
        </is>
      </c>
      <c r="D2509" t="inlineStr">
        <is>
          <t>Mensual</t>
        </is>
      </c>
      <c r="E2509" t="inlineStr">
        <is>
          <t>Positivo</t>
        </is>
      </c>
      <c r="F2509" s="128" t="n">
        <v>45808</v>
      </c>
      <c r="G2509">
        <f>YEAR(F2509)</f>
        <v/>
      </c>
      <c r="H2509">
        <f>PROPER(TEXT(F2509,"mmmm"))</f>
        <v/>
      </c>
      <c r="I2509">
        <f>IF(OR(H2509="Enero",H2509="Febrero",H2509="Marzo",H2509="Abril",H2509="Mayo",H2509="Junio"),G2509&amp;"-1",IF(OR(H2509="Julio",H2509="Agosto",H2509="Septiembre",H2509="Octubre",H2509="Noviembre",H2509="Diciembre"),G2509&amp;"-2"))</f>
        <v/>
      </c>
      <c r="J2509" t="n">
        <v>90</v>
      </c>
      <c r="K2509" t="n">
        <v>57.27777777777778</v>
      </c>
      <c r="L2509" s="59">
        <f>IFERROR(IF(OR(J2509=0,K2509=""),"",IF(E2509="Positivo",MIN(MAX(K2509/J2509,0),1.3),MIN(MAX(J2509/K2509,0),1.3))),"")</f>
        <v/>
      </c>
      <c r="M2509" s="59">
        <f>IFERROR(IF(OR(J2509=0,K2509=""),"",IF(E2509="Positivo",MAX(K2509/J2509,0),MAX(J2509/K2509,0))),"")</f>
        <v/>
      </c>
      <c r="N2509" t="inlineStr">
        <is>
          <t>%</t>
        </is>
      </c>
      <c r="O2509" t="inlineStr">
        <is>
          <t>%</t>
        </is>
      </c>
      <c r="P2509" t="n">
        <v>0</v>
      </c>
      <c r="Q2509" t="n">
        <v>0</v>
      </c>
      <c r="R2509">
        <f>A2509&amp;"-"&amp;YEAR(F2509)&amp;"-"&amp;IF(LEN(MONTH(F2509))=1,"0"&amp;MONTH(F2509),MONTH(F2509))&amp;"-"&amp;IF(LEN(DAY(F2509))=1,"0"&amp;DAY(F2509),DAY(F2509))</f>
        <v/>
      </c>
      <c r="S2509" t="inlineStr"/>
    </row>
    <row r="2510">
      <c r="A2510" t="n">
        <v>509</v>
      </c>
      <c r="B2510" t="inlineStr">
        <is>
          <t>Cumplimiento a cronograma de proyectos 2025</t>
        </is>
      </c>
      <c r="C2510" t="inlineStr">
        <is>
          <t>Gestión de Proyectos</t>
        </is>
      </c>
      <c r="D2510" t="inlineStr">
        <is>
          <t>Mensual</t>
        </is>
      </c>
      <c r="E2510" t="inlineStr">
        <is>
          <t>Positivo</t>
        </is>
      </c>
      <c r="F2510" s="128" t="n">
        <v>45838</v>
      </c>
      <c r="G2510">
        <f>YEAR(F2510)</f>
        <v/>
      </c>
      <c r="H2510">
        <f>PROPER(TEXT(F2510,"mmmm"))</f>
        <v/>
      </c>
      <c r="I2510">
        <f>IF(OR(H2510="Enero",H2510="Febrero",H2510="Marzo",H2510="Abril",H2510="Mayo",H2510="Junio"),G2510&amp;"-1",IF(OR(H2510="Julio",H2510="Agosto",H2510="Septiembre",H2510="Octubre",H2510="Noviembre",H2510="Diciembre"),G2510&amp;"-2"))</f>
        <v/>
      </c>
      <c r="J2510" t="n">
        <v>90</v>
      </c>
      <c r="K2510" t="n">
        <v>37.77777777777778</v>
      </c>
      <c r="L2510" s="59">
        <f>IFERROR(IF(OR(J2510=0,K2510=""),"",IF(E2510="Positivo",MIN(MAX(K2510/J2510,0),1.3),MIN(MAX(J2510/K2510,0),1.3))),"")</f>
        <v/>
      </c>
      <c r="M2510" s="59">
        <f>IFERROR(IF(OR(J2510=0,K2510=""),"",IF(E2510="Positivo",MAX(K2510/J2510,0),MAX(J2510/K2510,0))),"")</f>
        <v/>
      </c>
      <c r="N2510" t="inlineStr">
        <is>
          <t>%</t>
        </is>
      </c>
      <c r="O2510" t="inlineStr">
        <is>
          <t>%</t>
        </is>
      </c>
      <c r="P2510" t="n">
        <v>0</v>
      </c>
      <c r="Q2510" t="n">
        <v>0</v>
      </c>
      <c r="R2510">
        <f>A2510&amp;"-"&amp;YEAR(F2510)&amp;"-"&amp;IF(LEN(MONTH(F2510))=1,"0"&amp;MONTH(F2510),MONTH(F2510))&amp;"-"&amp;IF(LEN(DAY(F2510))=1,"0"&amp;DAY(F2510),DAY(F2510))</f>
        <v/>
      </c>
      <c r="S2510" t="inlineStr"/>
    </row>
    <row r="2511">
      <c r="A2511" t="n">
        <v>509</v>
      </c>
      <c r="B2511" t="inlineStr">
        <is>
          <t>Cumplimiento a cronograma de proyectos 2025</t>
        </is>
      </c>
      <c r="C2511" t="inlineStr">
        <is>
          <t>Gestión de Proyectos</t>
        </is>
      </c>
      <c r="D2511" t="inlineStr">
        <is>
          <t>Mensual</t>
        </is>
      </c>
      <c r="E2511" t="inlineStr">
        <is>
          <t>Positivo</t>
        </is>
      </c>
      <c r="F2511" s="128" t="n">
        <v>45869</v>
      </c>
      <c r="G2511">
        <f>YEAR(F2511)</f>
        <v/>
      </c>
      <c r="H2511">
        <f>PROPER(TEXT(F2511,"mmmm"))</f>
        <v/>
      </c>
      <c r="I2511">
        <f>IF(OR(H2511="Enero",H2511="Febrero",H2511="Marzo",H2511="Abril",H2511="Mayo",H2511="Junio"),G2511&amp;"-1",IF(OR(H2511="Julio",H2511="Agosto",H2511="Septiembre",H2511="Octubre",H2511="Noviembre",H2511="Diciembre"),G2511&amp;"-2"))</f>
        <v/>
      </c>
      <c r="J2511" t="n">
        <v>90</v>
      </c>
      <c r="K2511" t="n">
        <v>46.72222222222222</v>
      </c>
      <c r="L2511" s="59">
        <f>IFERROR(IF(OR(J2511=0,K2511=""),"",IF(E2511="Positivo",MIN(MAX(K2511/J2511,0),1.3),MIN(MAX(J2511/K2511,0),1.3))),"")</f>
        <v/>
      </c>
      <c r="M2511" s="59">
        <f>IFERROR(IF(OR(J2511=0,K2511=""),"",IF(E2511="Positivo",MAX(K2511/J2511,0),MAX(J2511/K2511,0))),"")</f>
        <v/>
      </c>
      <c r="N2511" t="inlineStr">
        <is>
          <t>%</t>
        </is>
      </c>
      <c r="O2511" t="inlineStr">
        <is>
          <t>%</t>
        </is>
      </c>
      <c r="P2511" t="n">
        <v>0</v>
      </c>
      <c r="Q2511" t="n">
        <v>0</v>
      </c>
      <c r="R2511">
        <f>A2511&amp;"-"&amp;YEAR(F2511)&amp;"-"&amp;IF(LEN(MONTH(F2511))=1,"0"&amp;MONTH(F2511),MONTH(F2511))&amp;"-"&amp;IF(LEN(DAY(F2511))=1,"0"&amp;DAY(F2511),DAY(F2511))</f>
        <v/>
      </c>
      <c r="S2511" t="inlineStr"/>
    </row>
    <row r="2512">
      <c r="A2512" t="n">
        <v>509</v>
      </c>
      <c r="B2512" t="inlineStr">
        <is>
          <t>Cumplimiento a cronograma de proyectos 2025</t>
        </is>
      </c>
      <c r="C2512" t="inlineStr">
        <is>
          <t>Gestión de Proyectos</t>
        </is>
      </c>
      <c r="D2512" t="inlineStr">
        <is>
          <t>Mensual</t>
        </is>
      </c>
      <c r="E2512" t="inlineStr">
        <is>
          <t>Positivo</t>
        </is>
      </c>
      <c r="F2512" s="128" t="n">
        <v>45900</v>
      </c>
      <c r="G2512">
        <f>YEAR(F2512)</f>
        <v/>
      </c>
      <c r="H2512">
        <f>PROPER(TEXT(F2512,"mmmm"))</f>
        <v/>
      </c>
      <c r="I2512">
        <f>IF(OR(H2512="Enero",H2512="Febrero",H2512="Marzo",H2512="Abril",H2512="Mayo",H2512="Junio"),G2512&amp;"-1",IF(OR(H2512="Julio",H2512="Agosto",H2512="Septiembre",H2512="Octubre",H2512="Noviembre",H2512="Diciembre"),G2512&amp;"-2"))</f>
        <v/>
      </c>
      <c r="J2512" t="n">
        <v>90</v>
      </c>
      <c r="K2512" t="n">
        <v>85.33333333333333</v>
      </c>
      <c r="L2512" s="59">
        <f>IFERROR(IF(OR(J2512=0,K2512=""),"",IF(E2512="Positivo",MIN(MAX(K2512/J2512,0),1.3),MIN(MAX(J2512/K2512,0),1.3))),"")</f>
        <v/>
      </c>
      <c r="M2512" s="59">
        <f>IFERROR(IF(OR(J2512=0,K2512=""),"",IF(E2512="Positivo",MAX(K2512/J2512,0),MAX(J2512/K2512,0))),"")</f>
        <v/>
      </c>
      <c r="N2512" t="inlineStr">
        <is>
          <t>%</t>
        </is>
      </c>
      <c r="O2512" t="inlineStr">
        <is>
          <t>%</t>
        </is>
      </c>
      <c r="P2512" t="n">
        <v>0</v>
      </c>
      <c r="Q2512" t="n">
        <v>0</v>
      </c>
      <c r="R2512">
        <f>A2512&amp;"-"&amp;YEAR(F2512)&amp;"-"&amp;IF(LEN(MONTH(F2512))=1,"0"&amp;MONTH(F2512),MONTH(F2512))&amp;"-"&amp;IF(LEN(DAY(F2512))=1,"0"&amp;DAY(F2512),DAY(F2512))</f>
        <v/>
      </c>
      <c r="S2512" t="inlineStr"/>
    </row>
    <row r="2513">
      <c r="A2513" t="n">
        <v>509</v>
      </c>
      <c r="B2513" t="inlineStr">
        <is>
          <t>Cumplimiento a cronograma de proyectos 2025</t>
        </is>
      </c>
      <c r="C2513" t="inlineStr">
        <is>
          <t>Gestión de Proyectos</t>
        </is>
      </c>
      <c r="D2513" t="inlineStr">
        <is>
          <t>Mensual</t>
        </is>
      </c>
      <c r="E2513" t="inlineStr">
        <is>
          <t>Positivo</t>
        </is>
      </c>
      <c r="F2513" s="128" t="n">
        <v>45930</v>
      </c>
      <c r="G2513">
        <f>YEAR(F2513)</f>
        <v/>
      </c>
      <c r="H2513">
        <f>PROPER(TEXT(F2513,"mmmm"))</f>
        <v/>
      </c>
      <c r="I2513">
        <f>IF(OR(H2513="Enero",H2513="Febrero",H2513="Marzo",H2513="Abril",H2513="Mayo",H2513="Junio"),G2513&amp;"-1",IF(OR(H2513="Julio",H2513="Agosto",H2513="Septiembre",H2513="Octubre",H2513="Noviembre",H2513="Diciembre"),G2513&amp;"-2"))</f>
        <v/>
      </c>
      <c r="J2513" t="n">
        <v>90</v>
      </c>
      <c r="K2513" t="n">
        <v>108.1666666666667</v>
      </c>
      <c r="L2513" s="59">
        <f>IFERROR(IF(OR(J2513=0,K2513=""),"",IF(E2513="Positivo",MIN(MAX(K2513/J2513,0),1.3),MIN(MAX(J2513/K2513,0),1.3))),"")</f>
        <v/>
      </c>
      <c r="M2513" s="59">
        <f>IFERROR(IF(OR(J2513=0,K2513=""),"",IF(E2513="Positivo",MAX(K2513/J2513,0),MAX(J2513/K2513,0))),"")</f>
        <v/>
      </c>
      <c r="N2513" t="inlineStr">
        <is>
          <t>%</t>
        </is>
      </c>
      <c r="O2513" t="inlineStr">
        <is>
          <t>%</t>
        </is>
      </c>
      <c r="P2513" t="n">
        <v>0</v>
      </c>
      <c r="Q2513" t="n">
        <v>0</v>
      </c>
      <c r="R2513">
        <f>A2513&amp;"-"&amp;YEAR(F2513)&amp;"-"&amp;IF(LEN(MONTH(F2513))=1,"0"&amp;MONTH(F2513),MONTH(F2513))&amp;"-"&amp;IF(LEN(DAY(F2513))=1,"0"&amp;DAY(F2513),DAY(F2513))</f>
        <v/>
      </c>
      <c r="S2513" t="inlineStr"/>
    </row>
    <row r="2514">
      <c r="A2514" t="n">
        <v>509</v>
      </c>
      <c r="B2514" t="inlineStr">
        <is>
          <t>Cumplimiento a cronograma de proyectos 2025</t>
        </is>
      </c>
      <c r="C2514" t="inlineStr">
        <is>
          <t>Gestión de Proyectos</t>
        </is>
      </c>
      <c r="D2514" t="inlineStr">
        <is>
          <t>Mensual</t>
        </is>
      </c>
      <c r="E2514" t="inlineStr">
        <is>
          <t>Positivo</t>
        </is>
      </c>
      <c r="F2514" s="128" t="n">
        <v>45961</v>
      </c>
      <c r="G2514">
        <f>YEAR(F2514)</f>
        <v/>
      </c>
      <c r="H2514">
        <f>PROPER(TEXT(F2514,"mmmm"))</f>
        <v/>
      </c>
      <c r="I2514">
        <f>IF(OR(H2514="Enero",H2514="Febrero",H2514="Marzo",H2514="Abril",H2514="Mayo",H2514="Junio"),G2514&amp;"-1",IF(OR(H2514="Julio",H2514="Agosto",H2514="Septiembre",H2514="Octubre",H2514="Noviembre",H2514="Diciembre"),G2514&amp;"-2"))</f>
        <v/>
      </c>
      <c r="J2514" t="n">
        <v>90</v>
      </c>
      <c r="K2514" t="n">
        <v>88.44444444444444</v>
      </c>
      <c r="L2514" s="59">
        <f>IFERROR(IF(OR(J2514=0,K2514=""),"",IF(E2514="Positivo",MIN(MAX(K2514/J2514,0),1.3),MIN(MAX(J2514/K2514,0),1.3))),"")</f>
        <v/>
      </c>
      <c r="M2514" s="59">
        <f>IFERROR(IF(OR(J2514=0,K2514=""),"",IF(E2514="Positivo",MAX(K2514/J2514,0),MAX(J2514/K2514,0))),"")</f>
        <v/>
      </c>
      <c r="N2514" t="inlineStr">
        <is>
          <t>%</t>
        </is>
      </c>
      <c r="O2514" t="inlineStr">
        <is>
          <t>%</t>
        </is>
      </c>
      <c r="P2514" t="n">
        <v>0</v>
      </c>
      <c r="Q2514" t="n">
        <v>0</v>
      </c>
      <c r="R2514">
        <f>A2514&amp;"-"&amp;YEAR(F2514)&amp;"-"&amp;IF(LEN(MONTH(F2514))=1,"0"&amp;MONTH(F2514),MONTH(F2514))&amp;"-"&amp;IF(LEN(DAY(F2514))=1,"0"&amp;DAY(F2514),DAY(F2514))</f>
        <v/>
      </c>
      <c r="S2514" t="inlineStr"/>
    </row>
    <row r="2515">
      <c r="A2515" t="n">
        <v>509</v>
      </c>
      <c r="B2515" t="inlineStr">
        <is>
          <t>Cumplimiento a cronograma de proyectos 2025</t>
        </is>
      </c>
      <c r="C2515" t="inlineStr">
        <is>
          <t>Gestión de Proyectos</t>
        </is>
      </c>
      <c r="D2515" t="inlineStr">
        <is>
          <t>Mensual</t>
        </is>
      </c>
      <c r="E2515" t="inlineStr">
        <is>
          <t>Positivo</t>
        </is>
      </c>
      <c r="F2515" s="128" t="n">
        <v>45991</v>
      </c>
      <c r="G2515">
        <f>YEAR(F2515)</f>
        <v/>
      </c>
      <c r="H2515">
        <f>PROPER(TEXT(F2515,"mmmm"))</f>
        <v/>
      </c>
      <c r="I2515">
        <f>IF(OR(H2515="Enero",H2515="Febrero",H2515="Marzo",H2515="Abril",H2515="Mayo",H2515="Junio"),G2515&amp;"-1",IF(OR(H2515="Julio",H2515="Agosto",H2515="Septiembre",H2515="Octubre",H2515="Noviembre",H2515="Diciembre"),G2515&amp;"-2"))</f>
        <v/>
      </c>
      <c r="J2515" t="n">
        <v>90</v>
      </c>
      <c r="K2515" t="n">
        <v>112.8333333333333</v>
      </c>
      <c r="L2515" s="59">
        <f>IFERROR(IF(OR(J2515=0,K2515=""),"",IF(E2515="Positivo",MIN(MAX(K2515/J2515,0),1.3),MIN(MAX(J2515/K2515,0),1.3))),"")</f>
        <v/>
      </c>
      <c r="M2515" s="59">
        <f>IFERROR(IF(OR(J2515=0,K2515=""),"",IF(E2515="Positivo",MAX(K2515/J2515,0),MAX(J2515/K2515,0))),"")</f>
        <v/>
      </c>
      <c r="N2515" t="inlineStr">
        <is>
          <t>%</t>
        </is>
      </c>
      <c r="O2515" t="inlineStr">
        <is>
          <t>%</t>
        </is>
      </c>
      <c r="P2515" t="n">
        <v>0</v>
      </c>
      <c r="Q2515" t="n">
        <v>0</v>
      </c>
      <c r="R2515">
        <f>A2515&amp;"-"&amp;YEAR(F2515)&amp;"-"&amp;IF(LEN(MONTH(F2515))=1,"0"&amp;MONTH(F2515),MONTH(F2515))&amp;"-"&amp;IF(LEN(DAY(F2515))=1,"0"&amp;DAY(F2515),DAY(F2515))</f>
        <v/>
      </c>
      <c r="S2515" t="inlineStr"/>
    </row>
    <row r="2516">
      <c r="A2516" t="n">
        <v>509</v>
      </c>
      <c r="B2516" t="inlineStr">
        <is>
          <t>Cumplimiento a cronograma de proyectos 2025</t>
        </is>
      </c>
      <c r="C2516" t="inlineStr">
        <is>
          <t>Gestión de Proyectos</t>
        </is>
      </c>
      <c r="D2516" t="inlineStr">
        <is>
          <t>Mensual</t>
        </is>
      </c>
      <c r="E2516" t="inlineStr">
        <is>
          <t>Positivo</t>
        </is>
      </c>
      <c r="F2516" s="128" t="n">
        <v>46022</v>
      </c>
      <c r="G2516">
        <f>YEAR(F2516)</f>
        <v/>
      </c>
      <c r="H2516">
        <f>PROPER(TEXT(F2516,"mmmm"))</f>
        <v/>
      </c>
      <c r="I2516">
        <f>IF(OR(H2516="Enero",H2516="Febrero",H2516="Marzo",H2516="Abril",H2516="Mayo",H2516="Junio"),G2516&amp;"-1",IF(OR(H2516="Julio",H2516="Agosto",H2516="Septiembre",H2516="Octubre",H2516="Noviembre",H2516="Diciembre"),G2516&amp;"-2"))</f>
        <v/>
      </c>
      <c r="J2516" t="n">
        <v>90</v>
      </c>
      <c r="K2516" t="n">
        <v>114.7777777777778</v>
      </c>
      <c r="L2516" s="59">
        <f>IFERROR(IF(OR(J2516=0,K2516=""),"",IF(E2516="Positivo",MIN(MAX(K2516/J2516,0),1.3),MIN(MAX(J2516/K2516,0),1.3))),"")</f>
        <v/>
      </c>
      <c r="M2516" s="59">
        <f>IFERROR(IF(OR(J2516=0,K2516=""),"",IF(E2516="Positivo",MAX(K2516/J2516,0),MAX(J2516/K2516,0))),"")</f>
        <v/>
      </c>
      <c r="N2516" t="inlineStr">
        <is>
          <t>%</t>
        </is>
      </c>
      <c r="O2516" t="inlineStr">
        <is>
          <t>%</t>
        </is>
      </c>
      <c r="P2516" t="n">
        <v>0</v>
      </c>
      <c r="Q2516" t="n">
        <v>0</v>
      </c>
      <c r="R2516">
        <f>A2516&amp;"-"&amp;YEAR(F2516)&amp;"-"&amp;IF(LEN(MONTH(F2516))=1,"0"&amp;MONTH(F2516),MONTH(F2516))&amp;"-"&amp;IF(LEN(DAY(F2516))=1,"0"&amp;DAY(F2516),DAY(F2516))</f>
        <v/>
      </c>
      <c r="S2516" t="inlineStr"/>
    </row>
    <row r="2517">
      <c r="A2517" t="n">
        <v>510</v>
      </c>
      <c r="B2517" t="inlineStr">
        <is>
          <t>Frecuencia de incidentes de riesgos</t>
        </is>
      </c>
      <c r="C2517" t="inlineStr">
        <is>
          <t>GESTIÓN DE RIESGOS</t>
        </is>
      </c>
      <c r="D2517" t="inlineStr">
        <is>
          <t>Trimestral</t>
        </is>
      </c>
      <c r="E2517" t="inlineStr">
        <is>
          <t>Positivo</t>
        </is>
      </c>
      <c r="F2517" s="128" t="n">
        <v>45747</v>
      </c>
      <c r="G2517">
        <f>YEAR(F2517)</f>
        <v/>
      </c>
      <c r="H2517">
        <f>PROPER(TEXT(F2517,"mmmm"))</f>
        <v/>
      </c>
      <c r="I2517">
        <f>IF(OR(H2517="Enero",H2517="Febrero",H2517="Marzo",H2517="Abril",H2517="Mayo",H2517="Junio"),G2517&amp;"-1",IF(OR(H2517="Julio",H2517="Agosto",H2517="Septiembre",H2517="Octubre",H2517="Noviembre",H2517="Diciembre"),G2517&amp;"-2"))</f>
        <v/>
      </c>
      <c r="K2517" t="n">
        <v>128</v>
      </c>
      <c r="L2517" s="59">
        <f>IFERROR(IF(OR(J2517=0,K2517=""),"",IF(E2517="Positivo",MIN(MAX(K2517/J2517,0),1.3),MIN(MAX(J2517/K2517,0),1.3))),"")</f>
        <v/>
      </c>
      <c r="M2517" s="59">
        <f>IFERROR(IF(OR(J2517=0,K2517=""),"",IF(E2517="Positivo",MAX(K2517/J2517,0),MAX(J2517/K2517,0))),"")</f>
        <v/>
      </c>
      <c r="N2517" t="inlineStr">
        <is>
          <t>Linea Base</t>
        </is>
      </c>
      <c r="O2517" t="inlineStr">
        <is>
          <t>%</t>
        </is>
      </c>
      <c r="P2517" t="n">
        <v>0</v>
      </c>
      <c r="Q2517" t="n">
        <v>0</v>
      </c>
      <c r="R2517">
        <f>A2517&amp;"-"&amp;YEAR(F2517)&amp;"-"&amp;IF(LEN(MONTH(F2517))=1,"0"&amp;MONTH(F2517),MONTH(F2517))&amp;"-"&amp;IF(LEN(DAY(F2517))=1,"0"&amp;DAY(F2517),DAY(F2517))</f>
        <v/>
      </c>
      <c r="S2517" t="inlineStr"/>
    </row>
    <row r="2518">
      <c r="A2518" t="n">
        <v>510</v>
      </c>
      <c r="B2518" t="inlineStr">
        <is>
          <t>Frecuencia de incidentes de riesgos</t>
        </is>
      </c>
      <c r="C2518" t="inlineStr">
        <is>
          <t>GESTIÓN DE RIESGOS</t>
        </is>
      </c>
      <c r="D2518" t="inlineStr">
        <is>
          <t>Trimestral</t>
        </is>
      </c>
      <c r="E2518" t="inlineStr">
        <is>
          <t>Positivo</t>
        </is>
      </c>
      <c r="F2518" s="128" t="n">
        <v>45838</v>
      </c>
      <c r="G2518">
        <f>YEAR(F2518)</f>
        <v/>
      </c>
      <c r="H2518">
        <f>PROPER(TEXT(F2518,"mmmm"))</f>
        <v/>
      </c>
      <c r="I2518">
        <f>IF(OR(H2518="Enero",H2518="Febrero",H2518="Marzo",H2518="Abril",H2518="Mayo",H2518="Junio"),G2518&amp;"-1",IF(OR(H2518="Julio",H2518="Agosto",H2518="Septiembre",H2518="Octubre",H2518="Noviembre",H2518="Diciembre"),G2518&amp;"-2"))</f>
        <v/>
      </c>
      <c r="K2518" t="n">
        <v>128</v>
      </c>
      <c r="L2518" s="59">
        <f>IFERROR(IF(OR(J2518=0,K2518=""),"",IF(E2518="Positivo",MIN(MAX(K2518/J2518,0),1.3),MIN(MAX(J2518/K2518,0),1.3))),"")</f>
        <v/>
      </c>
      <c r="M2518" s="59">
        <f>IFERROR(IF(OR(J2518=0,K2518=""),"",IF(E2518="Positivo",MAX(K2518/J2518,0),MAX(J2518/K2518,0))),"")</f>
        <v/>
      </c>
      <c r="N2518" t="inlineStr">
        <is>
          <t>Linea Base</t>
        </is>
      </c>
      <c r="O2518" t="inlineStr">
        <is>
          <t>%</t>
        </is>
      </c>
      <c r="P2518" t="n">
        <v>0</v>
      </c>
      <c r="Q2518" t="n">
        <v>0</v>
      </c>
      <c r="R2518">
        <f>A2518&amp;"-"&amp;YEAR(F2518)&amp;"-"&amp;IF(LEN(MONTH(F2518))=1,"0"&amp;MONTH(F2518),MONTH(F2518))&amp;"-"&amp;IF(LEN(DAY(F2518))=1,"0"&amp;DAY(F2518),DAY(F2518))</f>
        <v/>
      </c>
      <c r="S2518" t="inlineStr"/>
    </row>
    <row r="2519">
      <c r="A2519" t="n">
        <v>510</v>
      </c>
      <c r="B2519" t="inlineStr">
        <is>
          <t>Frecuencia de incidentes de riesgos</t>
        </is>
      </c>
      <c r="C2519" t="inlineStr">
        <is>
          <t>GESTIÓN DE RIESGOS</t>
        </is>
      </c>
      <c r="D2519" t="inlineStr">
        <is>
          <t>Trimestral</t>
        </is>
      </c>
      <c r="E2519" t="inlineStr">
        <is>
          <t>Positivo</t>
        </is>
      </c>
      <c r="F2519" s="128" t="n">
        <v>45930</v>
      </c>
      <c r="G2519">
        <f>YEAR(F2519)</f>
        <v/>
      </c>
      <c r="H2519">
        <f>PROPER(TEXT(F2519,"mmmm"))</f>
        <v/>
      </c>
      <c r="I2519">
        <f>IF(OR(H2519="Enero",H2519="Febrero",H2519="Marzo",H2519="Abril",H2519="Mayo",H2519="Junio"),G2519&amp;"-1",IF(OR(H2519="Julio",H2519="Agosto",H2519="Septiembre",H2519="Octubre",H2519="Noviembre",H2519="Diciembre"),G2519&amp;"-2"))</f>
        <v/>
      </c>
      <c r="K2519" t="n">
        <v>128</v>
      </c>
      <c r="L2519" s="59">
        <f>IFERROR(IF(OR(J2519=0,K2519=""),"",IF(E2519="Positivo",MIN(MAX(K2519/J2519,0),1.3),MIN(MAX(J2519/K2519,0),1.3))),"")</f>
        <v/>
      </c>
      <c r="M2519" s="59">
        <f>IFERROR(IF(OR(J2519=0,K2519=""),"",IF(E2519="Positivo",MAX(K2519/J2519,0),MAX(J2519/K2519,0))),"")</f>
        <v/>
      </c>
      <c r="N2519" t="inlineStr">
        <is>
          <t>Linea Base</t>
        </is>
      </c>
      <c r="O2519" t="inlineStr">
        <is>
          <t>%</t>
        </is>
      </c>
      <c r="P2519" t="n">
        <v>0</v>
      </c>
      <c r="Q2519" t="n">
        <v>0</v>
      </c>
      <c r="R2519">
        <f>A2519&amp;"-"&amp;YEAR(F2519)&amp;"-"&amp;IF(LEN(MONTH(F2519))=1,"0"&amp;MONTH(F2519),MONTH(F2519))&amp;"-"&amp;IF(LEN(DAY(F2519))=1,"0"&amp;DAY(F2519),DAY(F2519))</f>
        <v/>
      </c>
      <c r="S2519" t="inlineStr"/>
    </row>
    <row r="2520">
      <c r="A2520" t="n">
        <v>510</v>
      </c>
      <c r="B2520" t="inlineStr">
        <is>
          <t>Frecuencia de incidentes de riesgos</t>
        </is>
      </c>
      <c r="C2520" t="inlineStr">
        <is>
          <t>GESTIÓN DE RIESGOS</t>
        </is>
      </c>
      <c r="D2520" t="inlineStr">
        <is>
          <t>Trimestral</t>
        </is>
      </c>
      <c r="E2520" t="inlineStr">
        <is>
          <t>Positivo</t>
        </is>
      </c>
      <c r="F2520" s="128" t="n">
        <v>46022</v>
      </c>
      <c r="G2520">
        <f>YEAR(F2520)</f>
        <v/>
      </c>
      <c r="H2520">
        <f>PROPER(TEXT(F2520,"mmmm"))</f>
        <v/>
      </c>
      <c r="I2520">
        <f>IF(OR(H2520="Enero",H2520="Febrero",H2520="Marzo",H2520="Abril",H2520="Mayo",H2520="Junio"),G2520&amp;"-1",IF(OR(H2520="Julio",H2520="Agosto",H2520="Septiembre",H2520="Octubre",H2520="Noviembre",H2520="Diciembre"),G2520&amp;"-2"))</f>
        <v/>
      </c>
      <c r="K2520" t="n">
        <v>140</v>
      </c>
      <c r="L2520" s="59">
        <f>IFERROR(IF(OR(J2520=0,K2520=""),"",IF(E2520="Positivo",MIN(MAX(K2520/J2520,0),1.3),MIN(MAX(J2520/K2520,0),1.3))),"")</f>
        <v/>
      </c>
      <c r="M2520" s="59">
        <f>IFERROR(IF(OR(J2520=0,K2520=""),"",IF(E2520="Positivo",MAX(K2520/J2520,0),MAX(J2520/K2520,0))),"")</f>
        <v/>
      </c>
      <c r="N2520" t="inlineStr">
        <is>
          <t>Linea Base</t>
        </is>
      </c>
      <c r="O2520" t="inlineStr">
        <is>
          <t>%</t>
        </is>
      </c>
      <c r="P2520" t="n">
        <v>0</v>
      </c>
      <c r="Q2520" t="n">
        <v>0</v>
      </c>
      <c r="R2520">
        <f>A2520&amp;"-"&amp;YEAR(F2520)&amp;"-"&amp;IF(LEN(MONTH(F2520))=1,"0"&amp;MONTH(F2520),MONTH(F2520))&amp;"-"&amp;IF(LEN(DAY(F2520))=1,"0"&amp;DAY(F2520),DAY(F2520))</f>
        <v/>
      </c>
      <c r="S2520" t="inlineStr"/>
    </row>
    <row r="2521">
      <c r="A2521" t="n">
        <v>511</v>
      </c>
      <c r="B2521" t="inlineStr">
        <is>
          <t>Eficacia de controles</t>
        </is>
      </c>
      <c r="C2521" t="inlineStr">
        <is>
          <t>GESTIÓN DE RIESGOS</t>
        </is>
      </c>
      <c r="D2521" t="inlineStr">
        <is>
          <t>Trimestral</t>
        </is>
      </c>
      <c r="E2521" t="inlineStr">
        <is>
          <t>Positivo</t>
        </is>
      </c>
      <c r="F2521" s="128" t="n">
        <v>45747</v>
      </c>
      <c r="G2521">
        <f>YEAR(F2521)</f>
        <v/>
      </c>
      <c r="H2521">
        <f>PROPER(TEXT(F2521,"mmmm"))</f>
        <v/>
      </c>
      <c r="I2521">
        <f>IF(OR(H2521="Enero",H2521="Febrero",H2521="Marzo",H2521="Abril",H2521="Mayo",H2521="Junio"),G2521&amp;"-1",IF(OR(H2521="Julio",H2521="Agosto",H2521="Septiembre",H2521="Octubre",H2521="Noviembre",H2521="Diciembre"),G2521&amp;"-2"))</f>
        <v/>
      </c>
      <c r="K2521" t="n">
        <v>0</v>
      </c>
      <c r="L2521" s="59">
        <f>IFERROR(IF(OR(J2521=0,K2521=""),"",IF(E2521="Positivo",MIN(MAX(K2521/J2521,0),1.3),MIN(MAX(J2521/K2521,0),1.3))),"")</f>
        <v/>
      </c>
      <c r="M2521" s="59">
        <f>IFERROR(IF(OR(J2521=0,K2521=""),"",IF(E2521="Positivo",MAX(K2521/J2521,0),MAX(J2521/K2521,0))),"")</f>
        <v/>
      </c>
      <c r="N2521" t="inlineStr">
        <is>
          <t>Linea Base</t>
        </is>
      </c>
      <c r="O2521" t="inlineStr">
        <is>
          <t>%</t>
        </is>
      </c>
      <c r="P2521" t="n">
        <v>0</v>
      </c>
      <c r="Q2521" t="n">
        <v>0</v>
      </c>
      <c r="R2521">
        <f>A2521&amp;"-"&amp;YEAR(F2521)&amp;"-"&amp;IF(LEN(MONTH(F2521))=1,"0"&amp;MONTH(F2521),MONTH(F2521))&amp;"-"&amp;IF(LEN(DAY(F2521))=1,"0"&amp;DAY(F2521),DAY(F2521))</f>
        <v/>
      </c>
      <c r="S2521" t="inlineStr"/>
    </row>
    <row r="2522">
      <c r="A2522" t="n">
        <v>511</v>
      </c>
      <c r="B2522" t="inlineStr">
        <is>
          <t>Eficacia de controles</t>
        </is>
      </c>
      <c r="C2522" t="inlineStr">
        <is>
          <t>GESTIÓN DE RIESGOS</t>
        </is>
      </c>
      <c r="D2522" t="inlineStr">
        <is>
          <t>Trimestral</t>
        </is>
      </c>
      <c r="E2522" t="inlineStr">
        <is>
          <t>Positivo</t>
        </is>
      </c>
      <c r="F2522" s="128" t="n">
        <v>45838</v>
      </c>
      <c r="G2522">
        <f>YEAR(F2522)</f>
        <v/>
      </c>
      <c r="H2522">
        <f>PROPER(TEXT(F2522,"mmmm"))</f>
        <v/>
      </c>
      <c r="I2522">
        <f>IF(OR(H2522="Enero",H2522="Febrero",H2522="Marzo",H2522="Abril",H2522="Mayo",H2522="Junio"),G2522&amp;"-1",IF(OR(H2522="Julio",H2522="Agosto",H2522="Septiembre",H2522="Octubre",H2522="Noviembre",H2522="Diciembre"),G2522&amp;"-2"))</f>
        <v/>
      </c>
      <c r="K2522" t="n">
        <v>656</v>
      </c>
      <c r="L2522" s="59">
        <f>IFERROR(IF(OR(J2522=0,K2522=""),"",IF(E2522="Positivo",MIN(MAX(K2522/J2522,0),1.3),MIN(MAX(J2522/K2522,0),1.3))),"")</f>
        <v/>
      </c>
      <c r="M2522" s="59">
        <f>IFERROR(IF(OR(J2522=0,K2522=""),"",IF(E2522="Positivo",MAX(K2522/J2522,0),MAX(J2522/K2522,0))),"")</f>
        <v/>
      </c>
      <c r="N2522" t="inlineStr">
        <is>
          <t>Linea Base</t>
        </is>
      </c>
      <c r="O2522" t="inlineStr">
        <is>
          <t>%</t>
        </is>
      </c>
      <c r="P2522" t="n">
        <v>0</v>
      </c>
      <c r="Q2522" t="n">
        <v>0</v>
      </c>
      <c r="R2522">
        <f>A2522&amp;"-"&amp;YEAR(F2522)&amp;"-"&amp;IF(LEN(MONTH(F2522))=1,"0"&amp;MONTH(F2522),MONTH(F2522))&amp;"-"&amp;IF(LEN(DAY(F2522))=1,"0"&amp;DAY(F2522),DAY(F2522))</f>
        <v/>
      </c>
      <c r="S2522" t="inlineStr"/>
    </row>
    <row r="2523">
      <c r="A2523" t="n">
        <v>511</v>
      </c>
      <c r="B2523" t="inlineStr">
        <is>
          <t>Eficacia de controles</t>
        </is>
      </c>
      <c r="C2523" t="inlineStr">
        <is>
          <t>GESTIÓN DE RIESGOS</t>
        </is>
      </c>
      <c r="D2523" t="inlineStr">
        <is>
          <t>Trimestral</t>
        </is>
      </c>
      <c r="E2523" t="inlineStr">
        <is>
          <t>Positivo</t>
        </is>
      </c>
      <c r="F2523" s="128" t="n">
        <v>45930</v>
      </c>
      <c r="G2523">
        <f>YEAR(F2523)</f>
        <v/>
      </c>
      <c r="H2523">
        <f>PROPER(TEXT(F2523,"mmmm"))</f>
        <v/>
      </c>
      <c r="I2523">
        <f>IF(OR(H2523="Enero",H2523="Febrero",H2523="Marzo",H2523="Abril",H2523="Mayo",H2523="Junio"),G2523&amp;"-1",IF(OR(H2523="Julio",H2523="Agosto",H2523="Septiembre",H2523="Octubre",H2523="Noviembre",H2523="Diciembre"),G2523&amp;"-2"))</f>
        <v/>
      </c>
      <c r="K2523" t="n">
        <v>656</v>
      </c>
      <c r="L2523" s="59">
        <f>IFERROR(IF(OR(J2523=0,K2523=""),"",IF(E2523="Positivo",MIN(MAX(K2523/J2523,0),1.3),MIN(MAX(J2523/K2523,0),1.3))),"")</f>
        <v/>
      </c>
      <c r="M2523" s="59">
        <f>IFERROR(IF(OR(J2523=0,K2523=""),"",IF(E2523="Positivo",MAX(K2523/J2523,0),MAX(J2523/K2523,0))),"")</f>
        <v/>
      </c>
      <c r="N2523" t="inlineStr">
        <is>
          <t>Linea Base</t>
        </is>
      </c>
      <c r="O2523" t="inlineStr">
        <is>
          <t>%</t>
        </is>
      </c>
      <c r="P2523" t="n">
        <v>0</v>
      </c>
      <c r="Q2523" t="n">
        <v>0</v>
      </c>
      <c r="R2523">
        <f>A2523&amp;"-"&amp;YEAR(F2523)&amp;"-"&amp;IF(LEN(MONTH(F2523))=1,"0"&amp;MONTH(F2523),MONTH(F2523))&amp;"-"&amp;IF(LEN(DAY(F2523))=1,"0"&amp;DAY(F2523),DAY(F2523))</f>
        <v/>
      </c>
      <c r="S2523" t="inlineStr"/>
    </row>
    <row r="2524">
      <c r="A2524" t="n">
        <v>511</v>
      </c>
      <c r="B2524" t="inlineStr">
        <is>
          <t>Eficacia de controles</t>
        </is>
      </c>
      <c r="C2524" t="inlineStr">
        <is>
          <t>GESTIÓN DE RIESGOS</t>
        </is>
      </c>
      <c r="D2524" t="inlineStr">
        <is>
          <t>Trimestral</t>
        </is>
      </c>
      <c r="E2524" t="inlineStr">
        <is>
          <t>Positivo</t>
        </is>
      </c>
      <c r="F2524" s="128" t="n">
        <v>46022</v>
      </c>
      <c r="G2524">
        <f>YEAR(F2524)</f>
        <v/>
      </c>
      <c r="H2524">
        <f>PROPER(TEXT(F2524,"mmmm"))</f>
        <v/>
      </c>
      <c r="I2524">
        <f>IF(OR(H2524="Enero",H2524="Febrero",H2524="Marzo",H2524="Abril",H2524="Mayo",H2524="Junio"),G2524&amp;"-1",IF(OR(H2524="Julio",H2524="Agosto",H2524="Septiembre",H2524="Octubre",H2524="Noviembre",H2524="Diciembre"),G2524&amp;"-2"))</f>
        <v/>
      </c>
      <c r="K2524" t="n">
        <v>497</v>
      </c>
      <c r="L2524" s="59">
        <f>IFERROR(IF(OR(J2524=0,K2524=""),"",IF(E2524="Positivo",MIN(MAX(K2524/J2524,0),1.3),MIN(MAX(J2524/K2524,0),1.3))),"")</f>
        <v/>
      </c>
      <c r="M2524" s="59">
        <f>IFERROR(IF(OR(J2524=0,K2524=""),"",IF(E2524="Positivo",MAX(K2524/J2524,0),MAX(J2524/K2524,0))),"")</f>
        <v/>
      </c>
      <c r="N2524" t="inlineStr">
        <is>
          <t>Linea Base</t>
        </is>
      </c>
      <c r="O2524" t="inlineStr">
        <is>
          <t>%</t>
        </is>
      </c>
      <c r="P2524" t="n">
        <v>0</v>
      </c>
      <c r="Q2524" t="n">
        <v>0</v>
      </c>
      <c r="R2524">
        <f>A2524&amp;"-"&amp;YEAR(F2524)&amp;"-"&amp;IF(LEN(MONTH(F2524))=1,"0"&amp;MONTH(F2524),MONTH(F2524))&amp;"-"&amp;IF(LEN(DAY(F2524))=1,"0"&amp;DAY(F2524),DAY(F2524))</f>
        <v/>
      </c>
      <c r="S2524" t="inlineStr"/>
    </row>
    <row r="2525">
      <c r="A2525" t="n">
        <v>513</v>
      </c>
      <c r="B2525" t="inlineStr">
        <is>
          <t>Nivel de cumplimiento del plan de seguimiento a controles</t>
        </is>
      </c>
      <c r="C2525" t="inlineStr">
        <is>
          <t>GESTIÓN DE RIESGOS</t>
        </is>
      </c>
      <c r="D2525" t="inlineStr">
        <is>
          <t>Trimestral</t>
        </is>
      </c>
      <c r="E2525" t="inlineStr">
        <is>
          <t>Positivo</t>
        </is>
      </c>
      <c r="F2525" s="128" t="n">
        <v>45747</v>
      </c>
      <c r="G2525">
        <f>YEAR(F2525)</f>
        <v/>
      </c>
      <c r="H2525">
        <f>PROPER(TEXT(F2525,"mmmm"))</f>
        <v/>
      </c>
      <c r="I2525">
        <f>IF(OR(H2525="Enero",H2525="Febrero",H2525="Marzo",H2525="Abril",H2525="Mayo",H2525="Junio"),G2525&amp;"-1",IF(OR(H2525="Julio",H2525="Agosto",H2525="Septiembre",H2525="Octubre",H2525="Noviembre",H2525="Diciembre"),G2525&amp;"-2"))</f>
        <v/>
      </c>
      <c r="J2525" t="n">
        <v>15</v>
      </c>
      <c r="K2525" t="n">
        <v>15</v>
      </c>
      <c r="L2525" s="59">
        <f>IFERROR(IF(OR(J2525=0,K2525=""),"",IF(E2525="Positivo",MIN(MAX(K2525/J2525,0),1.3),MIN(MAX(J2525/K2525,0),1.3))),"")</f>
        <v/>
      </c>
      <c r="M2525" s="59">
        <f>IFERROR(IF(OR(J2525=0,K2525=""),"",IF(E2525="Positivo",MAX(K2525/J2525,0),MAX(J2525/K2525,0))),"")</f>
        <v/>
      </c>
      <c r="N2525" t="inlineStr">
        <is>
          <t>Linea Base</t>
        </is>
      </c>
      <c r="O2525" t="inlineStr">
        <is>
          <t>%</t>
        </is>
      </c>
      <c r="P2525" t="n">
        <v>0</v>
      </c>
      <c r="Q2525" t="n">
        <v>0</v>
      </c>
      <c r="R2525">
        <f>A2525&amp;"-"&amp;YEAR(F2525)&amp;"-"&amp;IF(LEN(MONTH(F2525))=1,"0"&amp;MONTH(F2525),MONTH(F2525))&amp;"-"&amp;IF(LEN(DAY(F2525))=1,"0"&amp;DAY(F2525),DAY(F2525))</f>
        <v/>
      </c>
      <c r="S2525" t="inlineStr"/>
    </row>
    <row r="2526">
      <c r="A2526" t="n">
        <v>513</v>
      </c>
      <c r="B2526" t="inlineStr">
        <is>
          <t>Nivel de cumplimiento del plan de seguimiento a controles</t>
        </is>
      </c>
      <c r="C2526" t="inlineStr">
        <is>
          <t>GESTIÓN DE RIESGOS</t>
        </is>
      </c>
      <c r="D2526" t="inlineStr">
        <is>
          <t>Trimestral</t>
        </is>
      </c>
      <c r="E2526" t="inlineStr">
        <is>
          <t>Positivo</t>
        </is>
      </c>
      <c r="F2526" s="128" t="n">
        <v>45838</v>
      </c>
      <c r="G2526">
        <f>YEAR(F2526)</f>
        <v/>
      </c>
      <c r="H2526">
        <f>PROPER(TEXT(F2526,"mmmm"))</f>
        <v/>
      </c>
      <c r="I2526">
        <f>IF(OR(H2526="Enero",H2526="Febrero",H2526="Marzo",H2526="Abril",H2526="Mayo",H2526="Junio"),G2526&amp;"-1",IF(OR(H2526="Julio",H2526="Agosto",H2526="Septiembre",H2526="Octubre",H2526="Noviembre",H2526="Diciembre"),G2526&amp;"-2"))</f>
        <v/>
      </c>
      <c r="J2526" t="n">
        <v>32</v>
      </c>
      <c r="K2526" t="n">
        <v>32</v>
      </c>
      <c r="L2526" s="59">
        <f>IFERROR(IF(OR(J2526=0,K2526=""),"",IF(E2526="Positivo",MIN(MAX(K2526/J2526,0),1.3),MIN(MAX(J2526/K2526,0),1.3))),"")</f>
        <v/>
      </c>
      <c r="M2526" s="59">
        <f>IFERROR(IF(OR(J2526=0,K2526=""),"",IF(E2526="Positivo",MAX(K2526/J2526,0),MAX(J2526/K2526,0))),"")</f>
        <v/>
      </c>
      <c r="N2526" t="inlineStr">
        <is>
          <t>Linea Base</t>
        </is>
      </c>
      <c r="O2526" t="inlineStr">
        <is>
          <t>%</t>
        </is>
      </c>
      <c r="P2526" t="n">
        <v>0</v>
      </c>
      <c r="Q2526" t="n">
        <v>0</v>
      </c>
      <c r="R2526">
        <f>A2526&amp;"-"&amp;YEAR(F2526)&amp;"-"&amp;IF(LEN(MONTH(F2526))=1,"0"&amp;MONTH(F2526),MONTH(F2526))&amp;"-"&amp;IF(LEN(DAY(F2526))=1,"0"&amp;DAY(F2526),DAY(F2526))</f>
        <v/>
      </c>
      <c r="S2526" t="inlineStr"/>
    </row>
    <row r="2527">
      <c r="A2527" t="n">
        <v>513</v>
      </c>
      <c r="B2527" t="inlineStr">
        <is>
          <t>Nivel de cumplimiento del plan de seguimiento a controles</t>
        </is>
      </c>
      <c r="C2527" t="inlineStr">
        <is>
          <t>GESTIÓN DE RIESGOS</t>
        </is>
      </c>
      <c r="D2527" t="inlineStr">
        <is>
          <t>Trimestral</t>
        </is>
      </c>
      <c r="E2527" t="inlineStr">
        <is>
          <t>Positivo</t>
        </is>
      </c>
      <c r="F2527" s="128" t="n">
        <v>45930</v>
      </c>
      <c r="G2527">
        <f>YEAR(F2527)</f>
        <v/>
      </c>
      <c r="H2527">
        <f>PROPER(TEXT(F2527,"mmmm"))</f>
        <v/>
      </c>
      <c r="I2527">
        <f>IF(OR(H2527="Enero",H2527="Febrero",H2527="Marzo",H2527="Abril",H2527="Mayo",H2527="Junio"),G2527&amp;"-1",IF(OR(H2527="Julio",H2527="Agosto",H2527="Septiembre",H2527="Octubre",H2527="Noviembre",H2527="Diciembre"),G2527&amp;"-2"))</f>
        <v/>
      </c>
      <c r="J2527" t="n">
        <v>0</v>
      </c>
      <c r="K2527" t="n">
        <v>0</v>
      </c>
      <c r="L2527" s="59">
        <f>IFERROR(IF(OR(J2527=0,K2527=""),"",IF(E2527="Positivo",MIN(MAX(K2527/J2527,0),1.3),MIN(MAX(J2527/K2527,0),1.3))),"")</f>
        <v/>
      </c>
      <c r="M2527" s="59">
        <f>IFERROR(IF(OR(J2527=0,K2527=""),"",IF(E2527="Positivo",MAX(K2527/J2527,0),MAX(J2527/K2527,0))),"")</f>
        <v/>
      </c>
      <c r="N2527" t="inlineStr">
        <is>
          <t>Linea Base</t>
        </is>
      </c>
      <c r="O2527" t="inlineStr">
        <is>
          <t>%</t>
        </is>
      </c>
      <c r="P2527" t="n">
        <v>0</v>
      </c>
      <c r="Q2527" t="n">
        <v>0</v>
      </c>
      <c r="R2527">
        <f>A2527&amp;"-"&amp;YEAR(F2527)&amp;"-"&amp;IF(LEN(MONTH(F2527))=1,"0"&amp;MONTH(F2527),MONTH(F2527))&amp;"-"&amp;IF(LEN(DAY(F2527))=1,"0"&amp;DAY(F2527),DAY(F2527))</f>
        <v/>
      </c>
      <c r="S2527" t="inlineStr"/>
    </row>
    <row r="2528">
      <c r="A2528" t="n">
        <v>513</v>
      </c>
      <c r="B2528" t="inlineStr">
        <is>
          <t>Nivel de cumplimiento del plan de seguimiento a controles</t>
        </is>
      </c>
      <c r="C2528" t="inlineStr">
        <is>
          <t>GESTIÓN DE RIESGOS</t>
        </is>
      </c>
      <c r="D2528" t="inlineStr">
        <is>
          <t>Trimestral</t>
        </is>
      </c>
      <c r="E2528" t="inlineStr">
        <is>
          <t>Positivo</t>
        </is>
      </c>
      <c r="F2528" s="128" t="n">
        <v>46022</v>
      </c>
      <c r="G2528">
        <f>YEAR(F2528)</f>
        <v/>
      </c>
      <c r="H2528">
        <f>PROPER(TEXT(F2528,"mmmm"))</f>
        <v/>
      </c>
      <c r="I2528">
        <f>IF(OR(H2528="Enero",H2528="Febrero",H2528="Marzo",H2528="Abril",H2528="Mayo",H2528="Junio"),G2528&amp;"-1",IF(OR(H2528="Julio",H2528="Agosto",H2528="Septiembre",H2528="Octubre",H2528="Noviembre",H2528="Diciembre"),G2528&amp;"-2"))</f>
        <v/>
      </c>
      <c r="J2528" t="n">
        <v>0</v>
      </c>
      <c r="K2528" t="n">
        <v>0</v>
      </c>
      <c r="L2528" s="59">
        <f>IFERROR(IF(OR(J2528=0,K2528=""),"",IF(E2528="Positivo",MIN(MAX(K2528/J2528,0),1.3),MIN(MAX(J2528/K2528,0),1.3))),"")</f>
        <v/>
      </c>
      <c r="M2528" s="59">
        <f>IFERROR(IF(OR(J2528=0,K2528=""),"",IF(E2528="Positivo",MAX(K2528/J2528,0),MAX(J2528/K2528,0))),"")</f>
        <v/>
      </c>
      <c r="N2528" t="inlineStr">
        <is>
          <t>Linea Base</t>
        </is>
      </c>
      <c r="O2528" t="inlineStr">
        <is>
          <t>%</t>
        </is>
      </c>
      <c r="P2528" t="n">
        <v>0</v>
      </c>
      <c r="Q2528" t="n">
        <v>0</v>
      </c>
      <c r="R2528">
        <f>A2528&amp;"-"&amp;YEAR(F2528)&amp;"-"&amp;IF(LEN(MONTH(F2528))=1,"0"&amp;MONTH(F2528),MONTH(F2528))&amp;"-"&amp;IF(LEN(DAY(F2528))=1,"0"&amp;DAY(F2528),DAY(F2528))</f>
        <v/>
      </c>
      <c r="S2528" t="inlineStr"/>
    </row>
    <row r="2529">
      <c r="A2529" t="n">
        <v>514</v>
      </c>
      <c r="B2529" t="inlineStr">
        <is>
          <t>Respuesta ante nuevas necesidades de control</t>
        </is>
      </c>
      <c r="C2529" t="inlineStr">
        <is>
          <t>GESTIÓN DE RIESGOS</t>
        </is>
      </c>
      <c r="D2529" t="inlineStr">
        <is>
          <t>Semestral</t>
        </is>
      </c>
      <c r="E2529" t="inlineStr">
        <is>
          <t>Positivo</t>
        </is>
      </c>
      <c r="F2529" s="128" t="n">
        <v>45838</v>
      </c>
      <c r="G2529">
        <f>YEAR(F2529)</f>
        <v/>
      </c>
      <c r="H2529">
        <f>PROPER(TEXT(F2529,"mmmm"))</f>
        <v/>
      </c>
      <c r="I2529">
        <f>IF(OR(H2529="Enero",H2529="Febrero",H2529="Marzo",H2529="Abril",H2529="Mayo",H2529="Junio"),G2529&amp;"-1",IF(OR(H2529="Julio",H2529="Agosto",H2529="Septiembre",H2529="Octubre",H2529="Noviembre",H2529="Diciembre"),G2529&amp;"-2"))</f>
        <v/>
      </c>
      <c r="J2529" t="n">
        <v>70</v>
      </c>
      <c r="K2529" t="n">
        <v>91.81999999999999</v>
      </c>
      <c r="L2529" s="59">
        <f>IFERROR(IF(OR(J2529=0,K2529=""),"",IF(E2529="Positivo",MIN(MAX(K2529/J2529,0),1.3),MIN(MAX(J2529/K2529,0),1.3))),"")</f>
        <v/>
      </c>
      <c r="M2529" s="59">
        <f>IFERROR(IF(OR(J2529=0,K2529=""),"",IF(E2529="Positivo",MAX(K2529/J2529,0),MAX(J2529/K2529,0))),"")</f>
        <v/>
      </c>
      <c r="N2529" t="inlineStr">
        <is>
          <t>%</t>
        </is>
      </c>
      <c r="O2529" t="inlineStr">
        <is>
          <t>%</t>
        </is>
      </c>
      <c r="P2529" t="n">
        <v>0</v>
      </c>
      <c r="Q2529" t="n">
        <v>0</v>
      </c>
      <c r="R2529">
        <f>A2529&amp;"-"&amp;YEAR(F2529)&amp;"-"&amp;IF(LEN(MONTH(F2529))=1,"0"&amp;MONTH(F2529),MONTH(F2529))&amp;"-"&amp;IF(LEN(DAY(F2529))=1,"0"&amp;DAY(F2529),DAY(F2529))</f>
        <v/>
      </c>
      <c r="S2529" t="inlineStr"/>
    </row>
    <row r="2530">
      <c r="A2530" t="n">
        <v>514</v>
      </c>
      <c r="B2530" t="inlineStr">
        <is>
          <t>Respuesta ante nuevas necesidades de control</t>
        </is>
      </c>
      <c r="C2530" t="inlineStr">
        <is>
          <t>GESTIÓN DE RIESGOS</t>
        </is>
      </c>
      <c r="D2530" t="inlineStr">
        <is>
          <t>Semestral</t>
        </is>
      </c>
      <c r="E2530" t="inlineStr">
        <is>
          <t>Positivo</t>
        </is>
      </c>
      <c r="F2530" s="128" t="n">
        <v>46022</v>
      </c>
      <c r="G2530">
        <f>YEAR(F2530)</f>
        <v/>
      </c>
      <c r="H2530">
        <f>PROPER(TEXT(F2530,"mmmm"))</f>
        <v/>
      </c>
      <c r="I2530">
        <f>IF(OR(H2530="Enero",H2530="Febrero",H2530="Marzo",H2530="Abril",H2530="Mayo",H2530="Junio"),G2530&amp;"-1",IF(OR(H2530="Julio",H2530="Agosto",H2530="Septiembre",H2530="Octubre",H2530="Noviembre",H2530="Diciembre"),G2530&amp;"-2"))</f>
        <v/>
      </c>
      <c r="J2530" t="n">
        <v>70</v>
      </c>
      <c r="K2530" t="n">
        <v>45.96</v>
      </c>
      <c r="L2530" s="59">
        <f>IFERROR(IF(OR(J2530=0,K2530=""),"",IF(E2530="Positivo",MIN(MAX(K2530/J2530,0),1.3),MIN(MAX(J2530/K2530,0),1.3))),"")</f>
        <v/>
      </c>
      <c r="M2530" s="59">
        <f>IFERROR(IF(OR(J2530=0,K2530=""),"",IF(E2530="Positivo",MAX(K2530/J2530,0),MAX(J2530/K2530,0))),"")</f>
        <v/>
      </c>
      <c r="N2530" t="inlineStr">
        <is>
          <t>%</t>
        </is>
      </c>
      <c r="O2530" t="inlineStr">
        <is>
          <t>%</t>
        </is>
      </c>
      <c r="P2530" t="n">
        <v>0</v>
      </c>
      <c r="Q2530" t="n">
        <v>0</v>
      </c>
      <c r="R2530">
        <f>A2530&amp;"-"&amp;YEAR(F2530)&amp;"-"&amp;IF(LEN(MONTH(F2530))=1,"0"&amp;MONTH(F2530),MONTH(F2530))&amp;"-"&amp;IF(LEN(DAY(F2530))=1,"0"&amp;DAY(F2530),DAY(F2530))</f>
        <v/>
      </c>
      <c r="S2530" t="inlineStr"/>
    </row>
    <row r="2531">
      <c r="A2531" t="n">
        <v>515</v>
      </c>
      <c r="B2531" t="inlineStr">
        <is>
          <t>Porcentaje de procesos de control implementados</t>
        </is>
      </c>
      <c r="C2531" t="inlineStr">
        <is>
          <t>GESTIÓN DE LA TECNOLOGÍA E INNOVACIÓN DIGITAL</t>
        </is>
      </c>
      <c r="D2531" t="inlineStr">
        <is>
          <t>Semestral</t>
        </is>
      </c>
      <c r="E2531" t="inlineStr">
        <is>
          <t>Positivo</t>
        </is>
      </c>
      <c r="F2531" s="128" t="n">
        <v>46022</v>
      </c>
      <c r="G2531">
        <f>YEAR(F2531)</f>
        <v/>
      </c>
      <c r="H2531">
        <f>PROPER(TEXT(F2531,"mmmm"))</f>
        <v/>
      </c>
      <c r="I2531">
        <f>IF(OR(H2531="Enero",H2531="Febrero",H2531="Marzo",H2531="Abril",H2531="Mayo",H2531="Junio"),G2531&amp;"-1",IF(OR(H2531="Julio",H2531="Agosto",H2531="Septiembre",H2531="Octubre",H2531="Noviembre",H2531="Diciembre"),G2531&amp;"-2"))</f>
        <v/>
      </c>
      <c r="J2531" t="n">
        <v>3</v>
      </c>
      <c r="K2531" t="n">
        <v>2</v>
      </c>
      <c r="L2531" s="59">
        <f>IFERROR(IF(OR(J2531=0,K2531=""),"",IF(E2531="Positivo",MIN(MAX(K2531/J2531,0),1.3),MIN(MAX(J2531/K2531,0),1.3))),"")</f>
        <v/>
      </c>
      <c r="M2531" s="59">
        <f>IFERROR(IF(OR(J2531=0,K2531=""),"",IF(E2531="Positivo",MAX(K2531/J2531,0),MAX(J2531/K2531,0))),"")</f>
        <v/>
      </c>
      <c r="N2531" t="inlineStr">
        <is>
          <t>%</t>
        </is>
      </c>
      <c r="O2531" t="inlineStr">
        <is>
          <t>%</t>
        </is>
      </c>
      <c r="P2531" t="n">
        <v>0</v>
      </c>
      <c r="Q2531" t="n">
        <v>0</v>
      </c>
      <c r="R2531">
        <f>A2531&amp;"-"&amp;YEAR(F2531)&amp;"-"&amp;IF(LEN(MONTH(F2531))=1,"0"&amp;MONTH(F2531),MONTH(F2531))&amp;"-"&amp;IF(LEN(DAY(F2531))=1,"0"&amp;DAY(F2531),DAY(F2531))</f>
        <v/>
      </c>
      <c r="S2531" t="inlineStr"/>
    </row>
    <row r="2532">
      <c r="A2532" t="n">
        <v>516</v>
      </c>
      <c r="B2532" t="inlineStr">
        <is>
          <t>Porcentaje de colaboradores formados en ciberseguridad</t>
        </is>
      </c>
      <c r="C2532" t="inlineStr">
        <is>
          <t>GESTIÓN DE LA TECNOLOGÍA E INNOVACIÓN DIGITAL</t>
        </is>
      </c>
      <c r="D2532" t="inlineStr">
        <is>
          <t>Semestral</t>
        </is>
      </c>
      <c r="E2532" t="inlineStr">
        <is>
          <t>Positivo</t>
        </is>
      </c>
      <c r="F2532" s="128" t="n">
        <v>46022</v>
      </c>
      <c r="G2532">
        <f>YEAR(F2532)</f>
        <v/>
      </c>
      <c r="H2532">
        <f>PROPER(TEXT(F2532,"mmmm"))</f>
        <v/>
      </c>
      <c r="I2532">
        <f>IF(OR(H2532="Enero",H2532="Febrero",H2532="Marzo",H2532="Abril",H2532="Mayo",H2532="Junio"),G2532&amp;"-1",IF(OR(H2532="Julio",H2532="Agosto",H2532="Septiembre",H2532="Octubre",H2532="Noviembre",H2532="Diciembre"),G2532&amp;"-2"))</f>
        <v/>
      </c>
      <c r="J2532" t="n">
        <v>95</v>
      </c>
      <c r="K2532" t="n">
        <v>300</v>
      </c>
      <c r="L2532" s="59">
        <f>IFERROR(IF(OR(J2532=0,K2532=""),"",IF(E2532="Positivo",MIN(MAX(K2532/J2532,0),1.3),MIN(MAX(J2532/K2532,0),1.3))),"")</f>
        <v/>
      </c>
      <c r="M2532" s="59">
        <f>IFERROR(IF(OR(J2532=0,K2532=""),"",IF(E2532="Positivo",MAX(K2532/J2532,0),MAX(J2532/K2532,0))),"")</f>
        <v/>
      </c>
      <c r="N2532" t="inlineStr">
        <is>
          <t>%</t>
        </is>
      </c>
      <c r="O2532" t="inlineStr">
        <is>
          <t>%</t>
        </is>
      </c>
      <c r="P2532" t="n">
        <v>0</v>
      </c>
      <c r="Q2532" t="n">
        <v>0</v>
      </c>
      <c r="R2532">
        <f>A2532&amp;"-"&amp;YEAR(F2532)&amp;"-"&amp;IF(LEN(MONTH(F2532))=1,"0"&amp;MONTH(F2532),MONTH(F2532))&amp;"-"&amp;IF(LEN(DAY(F2532))=1,"0"&amp;DAY(F2532),DAY(F2532))</f>
        <v/>
      </c>
      <c r="S2532" t="inlineStr"/>
    </row>
    <row r="2533">
      <c r="A2533" t="n">
        <v>518</v>
      </c>
      <c r="B2533" t="inlineStr">
        <is>
          <t>Cumplimiento programa de auditoría</t>
        </is>
      </c>
      <c r="C2533" t="inlineStr">
        <is>
          <t>AUDITORÍA INTERNA</t>
        </is>
      </c>
      <c r="D2533" t="inlineStr">
        <is>
          <t>Trimestral</t>
        </is>
      </c>
      <c r="E2533" t="inlineStr">
        <is>
          <t>Positivo</t>
        </is>
      </c>
      <c r="F2533" s="128" t="n">
        <v>45930</v>
      </c>
      <c r="G2533">
        <f>YEAR(F2533)</f>
        <v/>
      </c>
      <c r="H2533">
        <f>PROPER(TEXT(F2533,"mmmm"))</f>
        <v/>
      </c>
      <c r="I2533">
        <f>IF(OR(H2533="Enero",H2533="Febrero",H2533="Marzo",H2533="Abril",H2533="Mayo",H2533="Junio"),G2533&amp;"-1",IF(OR(H2533="Julio",H2533="Agosto",H2533="Septiembre",H2533="Octubre",H2533="Noviembre",H2533="Diciembre"),G2533&amp;"-2"))</f>
        <v/>
      </c>
      <c r="J2533" t="n">
        <v>5</v>
      </c>
      <c r="K2533" t="n">
        <v>6</v>
      </c>
      <c r="L2533" s="59">
        <f>IFERROR(IF(OR(J2533=0,K2533=""),"",IF(E2533="Positivo",MIN(MAX(K2533/J2533,0),1.3),MIN(MAX(J2533/K2533,0),1.3))),"")</f>
        <v/>
      </c>
      <c r="M2533" s="59">
        <f>IFERROR(IF(OR(J2533=0,K2533=""),"",IF(E2533="Positivo",MAX(K2533/J2533,0),MAX(J2533/K2533,0))),"")</f>
        <v/>
      </c>
      <c r="N2533" t="inlineStr">
        <is>
          <t>%</t>
        </is>
      </c>
      <c r="O2533" t="inlineStr">
        <is>
          <t>%</t>
        </is>
      </c>
      <c r="P2533" t="n">
        <v>0</v>
      </c>
      <c r="Q2533" t="n">
        <v>0</v>
      </c>
      <c r="R2533">
        <f>A2533&amp;"-"&amp;YEAR(F2533)&amp;"-"&amp;IF(LEN(MONTH(F2533))=1,"0"&amp;MONTH(F2533),MONTH(F2533))&amp;"-"&amp;IF(LEN(DAY(F2533))=1,"0"&amp;DAY(F2533),DAY(F2533))</f>
        <v/>
      </c>
      <c r="S2533" t="inlineStr"/>
    </row>
    <row r="2534">
      <c r="A2534" t="n">
        <v>518</v>
      </c>
      <c r="B2534" t="inlineStr">
        <is>
          <t>Cumplimiento programa de auditoría</t>
        </is>
      </c>
      <c r="C2534" t="inlineStr">
        <is>
          <t>AUDITORÍA INTERNA</t>
        </is>
      </c>
      <c r="D2534" t="inlineStr">
        <is>
          <t>Trimestral</t>
        </is>
      </c>
      <c r="E2534" t="inlineStr">
        <is>
          <t>Positivo</t>
        </is>
      </c>
      <c r="F2534" s="128" t="n">
        <v>46022</v>
      </c>
      <c r="G2534">
        <f>YEAR(F2534)</f>
        <v/>
      </c>
      <c r="H2534">
        <f>PROPER(TEXT(F2534,"mmmm"))</f>
        <v/>
      </c>
      <c r="I2534">
        <f>IF(OR(H2534="Enero",H2534="Febrero",H2534="Marzo",H2534="Abril",H2534="Mayo",H2534="Junio"),G2534&amp;"-1",IF(OR(H2534="Julio",H2534="Agosto",H2534="Septiembre",H2534="Octubre",H2534="Noviembre",H2534="Diciembre"),G2534&amp;"-2"))</f>
        <v/>
      </c>
      <c r="J2534" t="n">
        <v>8</v>
      </c>
      <c r="K2534" t="n">
        <v>11</v>
      </c>
      <c r="L2534" s="59">
        <f>IFERROR(IF(OR(J2534=0,K2534=""),"",IF(E2534="Positivo",MIN(MAX(K2534/J2534,0),1.3),MIN(MAX(J2534/K2534,0),1.3))),"")</f>
        <v/>
      </c>
      <c r="M2534" s="59">
        <f>IFERROR(IF(OR(J2534=0,K2534=""),"",IF(E2534="Positivo",MAX(K2534/J2534,0),MAX(J2534/K2534,0))),"")</f>
        <v/>
      </c>
      <c r="N2534" t="inlineStr">
        <is>
          <t>%</t>
        </is>
      </c>
      <c r="O2534" t="inlineStr">
        <is>
          <t>%</t>
        </is>
      </c>
      <c r="P2534" t="n">
        <v>0</v>
      </c>
      <c r="Q2534" t="n">
        <v>0</v>
      </c>
      <c r="R2534">
        <f>A2534&amp;"-"&amp;YEAR(F2534)&amp;"-"&amp;IF(LEN(MONTH(F2534))=1,"0"&amp;MONTH(F2534),MONTH(F2534))&amp;"-"&amp;IF(LEN(DAY(F2534))=1,"0"&amp;DAY(F2534),DAY(F2534))</f>
        <v/>
      </c>
      <c r="S2534" t="inlineStr"/>
    </row>
    <row r="2535">
      <c r="A2535" t="n">
        <v>519</v>
      </c>
      <c r="B2535" t="inlineStr">
        <is>
          <t>% de publicaciones con sentimiento neutro o negativo</t>
        </is>
      </c>
      <c r="C2535" t="inlineStr">
        <is>
          <t>Comunicaciones Externas</t>
        </is>
      </c>
      <c r="D2535" t="inlineStr">
        <is>
          <t>Semestral</t>
        </is>
      </c>
      <c r="E2535" t="inlineStr">
        <is>
          <t>Positivo</t>
        </is>
      </c>
      <c r="F2535" s="128" t="n">
        <v>45838</v>
      </c>
      <c r="G2535">
        <f>YEAR(F2535)</f>
        <v/>
      </c>
      <c r="H2535">
        <f>PROPER(TEXT(F2535,"mmmm"))</f>
        <v/>
      </c>
      <c r="I2535">
        <f>IF(OR(H2535="Enero",H2535="Febrero",H2535="Marzo",H2535="Abril",H2535="Mayo",H2535="Junio"),G2535&amp;"-1",IF(OR(H2535="Julio",H2535="Agosto",H2535="Septiembre",H2535="Octubre",H2535="Noviembre",H2535="Diciembre"),G2535&amp;"-2"))</f>
        <v/>
      </c>
      <c r="J2535" t="n">
        <v>100</v>
      </c>
      <c r="K2535" t="n">
        <v>431.4500007629395</v>
      </c>
      <c r="L2535" s="59">
        <f>IFERROR(IF(OR(J2535=0,K2535=""),"",IF(E2535="Positivo",MIN(MAX(K2535/J2535,0),1.3),MIN(MAX(J2535/K2535,0),1.3))),"")</f>
        <v/>
      </c>
      <c r="M2535" s="59">
        <f>IFERROR(IF(OR(J2535=0,K2535=""),"",IF(E2535="Positivo",MAX(K2535/J2535,0),MAX(J2535/K2535,0))),"")</f>
        <v/>
      </c>
      <c r="N2535" t="inlineStr">
        <is>
          <t>%</t>
        </is>
      </c>
      <c r="O2535" t="inlineStr">
        <is>
          <t>%</t>
        </is>
      </c>
      <c r="P2535" t="n">
        <v>0</v>
      </c>
      <c r="Q2535" t="n">
        <v>0</v>
      </c>
      <c r="R2535">
        <f>A2535&amp;"-"&amp;YEAR(F2535)&amp;"-"&amp;IF(LEN(MONTH(F2535))=1,"0"&amp;MONTH(F2535),MONTH(F2535))&amp;"-"&amp;IF(LEN(DAY(F2535))=1,"0"&amp;DAY(F2535),DAY(F2535))</f>
        <v/>
      </c>
      <c r="S2535" t="inlineStr"/>
    </row>
    <row r="2536">
      <c r="A2536" t="n">
        <v>519</v>
      </c>
      <c r="B2536" t="inlineStr">
        <is>
          <t>% de publicaciones con sentimiento neutro o negativo</t>
        </is>
      </c>
      <c r="C2536" t="inlineStr">
        <is>
          <t>Comunicaciones Externas</t>
        </is>
      </c>
      <c r="D2536" t="inlineStr">
        <is>
          <t>Semestral</t>
        </is>
      </c>
      <c r="E2536" t="inlineStr">
        <is>
          <t>Positivo</t>
        </is>
      </c>
      <c r="F2536" s="128" t="n">
        <v>46022</v>
      </c>
      <c r="G2536">
        <f>YEAR(F2536)</f>
        <v/>
      </c>
      <c r="H2536">
        <f>PROPER(TEXT(F2536,"mmmm"))</f>
        <v/>
      </c>
      <c r="I2536">
        <f>IF(OR(H2536="Enero",H2536="Febrero",H2536="Marzo",H2536="Abril",H2536="Mayo",H2536="Junio"),G2536&amp;"-1",IF(OR(H2536="Julio",H2536="Agosto",H2536="Septiembre",H2536="Octubre",H2536="Noviembre",H2536="Diciembre"),G2536&amp;"-2"))</f>
        <v/>
      </c>
      <c r="J2536" t="n">
        <v>100</v>
      </c>
      <c r="K2536" t="n">
        <v>131.129997253418</v>
      </c>
      <c r="L2536" s="59">
        <f>IFERROR(IF(OR(J2536=0,K2536=""),"",IF(E2536="Positivo",MIN(MAX(K2536/J2536,0),1.3),MIN(MAX(J2536/K2536,0),1.3))),"")</f>
        <v/>
      </c>
      <c r="M2536" s="59">
        <f>IFERROR(IF(OR(J2536=0,K2536=""),"",IF(E2536="Positivo",MAX(K2536/J2536,0),MAX(J2536/K2536,0))),"")</f>
        <v/>
      </c>
      <c r="N2536" t="inlineStr">
        <is>
          <t>%</t>
        </is>
      </c>
      <c r="O2536" t="inlineStr">
        <is>
          <t>%</t>
        </is>
      </c>
      <c r="P2536" t="n">
        <v>0</v>
      </c>
      <c r="Q2536" t="n">
        <v>0</v>
      </c>
      <c r="R2536">
        <f>A2536&amp;"-"&amp;YEAR(F2536)&amp;"-"&amp;IF(LEN(MONTH(F2536))=1,"0"&amp;MONTH(F2536),MONTH(F2536))&amp;"-"&amp;IF(LEN(DAY(F2536))=1,"0"&amp;DAY(F2536),DAY(F2536))</f>
        <v/>
      </c>
      <c r="S2536" t="inlineStr"/>
    </row>
    <row r="2537">
      <c r="A2537" t="n">
        <v>522</v>
      </c>
      <c r="B2537" t="inlineStr">
        <is>
          <t>Asignaturas o modulos con mecanismos de evaluación implementados</t>
        </is>
      </c>
      <c r="C2537" t="inlineStr">
        <is>
          <t>Gestión, Evaluación e Innovación Curricular</t>
        </is>
      </c>
      <c r="D2537" t="inlineStr">
        <is>
          <t>Anual</t>
        </is>
      </c>
      <c r="E2537" t="inlineStr">
        <is>
          <t>Positivo</t>
        </is>
      </c>
      <c r="F2537" s="128" t="n">
        <v>46022</v>
      </c>
      <c r="G2537">
        <f>YEAR(F2537)</f>
        <v/>
      </c>
      <c r="H2537">
        <f>PROPER(TEXT(F2537,"mmmm"))</f>
        <v/>
      </c>
      <c r="I2537">
        <f>IF(OR(H2537="Enero",H2537="Febrero",H2537="Marzo",H2537="Abril",H2537="Mayo",H2537="Junio"),G2537&amp;"-1",IF(OR(H2537="Julio",H2537="Agosto",H2537="Septiembre",H2537="Octubre",H2537="Noviembre",H2537="Diciembre"),G2537&amp;"-2"))</f>
        <v/>
      </c>
      <c r="J2537" t="n">
        <v>20</v>
      </c>
      <c r="K2537" t="n">
        <v>20</v>
      </c>
      <c r="L2537" s="59">
        <f>IFERROR(IF(OR(J2537=0,K2537=""),"",IF(E2537="Positivo",MIN(MAX(K2537/J2537,0),1.3),MIN(MAX(J2537/K2537,0),1.3))),"")</f>
        <v/>
      </c>
      <c r="M2537" s="59">
        <f>IFERROR(IF(OR(J2537=0,K2537=""),"",IF(E2537="Positivo",MAX(K2537/J2537,0),MAX(J2537/K2537,0))),"")</f>
        <v/>
      </c>
      <c r="N2537" t="inlineStr">
        <is>
          <t>%</t>
        </is>
      </c>
      <c r="O2537" t="inlineStr">
        <is>
          <t>%</t>
        </is>
      </c>
      <c r="P2537" t="n">
        <v>0</v>
      </c>
      <c r="Q2537" t="n">
        <v>0</v>
      </c>
      <c r="R2537">
        <f>A2537&amp;"-"&amp;YEAR(F2537)&amp;"-"&amp;IF(LEN(MONTH(F2537))=1,"0"&amp;MONTH(F2537),MONTH(F2537))&amp;"-"&amp;IF(LEN(DAY(F2537))=1,"0"&amp;DAY(F2537),DAY(F2537))</f>
        <v/>
      </c>
      <c r="S2537" t="inlineStr"/>
    </row>
    <row r="2538">
      <c r="A2538" t="n">
        <v>523</v>
      </c>
      <c r="B2538" t="inlineStr">
        <is>
          <t>Ingresos totales de educación para la vida</t>
        </is>
      </c>
      <c r="C2538" t="inlineStr">
        <is>
          <t>Planeación Financiera</t>
        </is>
      </c>
      <c r="D2538" t="inlineStr">
        <is>
          <t>Semestral</t>
        </is>
      </c>
      <c r="E2538" t="inlineStr">
        <is>
          <t>Positivo</t>
        </is>
      </c>
      <c r="F2538" s="128" t="n">
        <v>45838</v>
      </c>
      <c r="G2538">
        <f>YEAR(F2538)</f>
        <v/>
      </c>
      <c r="H2538">
        <f>PROPER(TEXT(F2538,"mmmm"))</f>
        <v/>
      </c>
      <c r="I2538">
        <f>IF(OR(H2538="Enero",H2538="Febrero",H2538="Marzo",H2538="Abril",H2538="Mayo",H2538="Junio"),G2538&amp;"-1",IF(OR(H2538="Julio",H2538="Agosto",H2538="Septiembre",H2538="Octubre",H2538="Noviembre",H2538="Diciembre"),G2538&amp;"-2"))</f>
        <v/>
      </c>
      <c r="J2538" t="n">
        <v>285</v>
      </c>
      <c r="K2538" t="n">
        <v>15454195581</v>
      </c>
      <c r="L2538" s="59">
        <f>IFERROR(IF(OR(J2538=0,K2538=""),"",IF(E2538="Positivo",MIN(MAX(K2538/J2538,0),1.3),MIN(MAX(J2538/K2538,0),1.3))),"")</f>
        <v/>
      </c>
      <c r="M2538" s="59">
        <f>IFERROR(IF(OR(J2538=0,K2538=""),"",IF(E2538="Positivo",MAX(K2538/J2538,0),MAX(J2538/K2538,0))),"")</f>
        <v/>
      </c>
      <c r="N2538" t="inlineStr">
        <is>
          <t>%</t>
        </is>
      </c>
      <c r="O2538" t="inlineStr">
        <is>
          <t>%</t>
        </is>
      </c>
      <c r="P2538" t="n">
        <v>0</v>
      </c>
      <c r="Q2538" t="n">
        <v>0</v>
      </c>
      <c r="R2538">
        <f>A2538&amp;"-"&amp;YEAR(F2538)&amp;"-"&amp;IF(LEN(MONTH(F2538))=1,"0"&amp;MONTH(F2538),MONTH(F2538))&amp;"-"&amp;IF(LEN(DAY(F2538))=1,"0"&amp;DAY(F2538),DAY(F2538))</f>
        <v/>
      </c>
      <c r="S2538" t="inlineStr"/>
    </row>
    <row r="2539">
      <c r="A2539" t="n">
        <v>523</v>
      </c>
      <c r="B2539" t="inlineStr">
        <is>
          <t>Ingresos totales de educación para la vida</t>
        </is>
      </c>
      <c r="C2539" t="inlineStr">
        <is>
          <t>Planeación Financiera</t>
        </is>
      </c>
      <c r="D2539" t="inlineStr">
        <is>
          <t>Semestral</t>
        </is>
      </c>
      <c r="E2539" t="inlineStr">
        <is>
          <t>Positivo</t>
        </is>
      </c>
      <c r="F2539" s="128" t="n">
        <v>46022</v>
      </c>
      <c r="G2539">
        <f>YEAR(F2539)</f>
        <v/>
      </c>
      <c r="H2539">
        <f>PROPER(TEXT(F2539,"mmmm"))</f>
        <v/>
      </c>
      <c r="I2539">
        <f>IF(OR(H2539="Enero",H2539="Febrero",H2539="Marzo",H2539="Abril",H2539="Mayo",H2539="Junio"),G2539&amp;"-1",IF(OR(H2539="Julio",H2539="Agosto",H2539="Septiembre",H2539="Octubre",H2539="Noviembre",H2539="Diciembre"),G2539&amp;"-2"))</f>
        <v/>
      </c>
      <c r="J2539" t="n">
        <v>285</v>
      </c>
      <c r="K2539" t="n">
        <v>19997906801</v>
      </c>
      <c r="L2539" s="59">
        <f>IFERROR(IF(OR(J2539=0,K2539=""),"",IF(E2539="Positivo",MIN(MAX(K2539/J2539,0),1.3),MIN(MAX(J2539/K2539,0),1.3))),"")</f>
        <v/>
      </c>
      <c r="M2539" s="59">
        <f>IFERROR(IF(OR(J2539=0,K2539=""),"",IF(E2539="Positivo",MAX(K2539/J2539,0),MAX(J2539/K2539,0))),"")</f>
        <v/>
      </c>
      <c r="N2539" t="inlineStr">
        <is>
          <t>%</t>
        </is>
      </c>
      <c r="O2539" t="inlineStr">
        <is>
          <t>%</t>
        </is>
      </c>
      <c r="P2539" t="n">
        <v>0</v>
      </c>
      <c r="Q2539" t="n">
        <v>0</v>
      </c>
      <c r="R2539">
        <f>A2539&amp;"-"&amp;YEAR(F2539)&amp;"-"&amp;IF(LEN(MONTH(F2539))=1,"0"&amp;MONTH(F2539),MONTH(F2539))&amp;"-"&amp;IF(LEN(DAY(F2539))=1,"0"&amp;DAY(F2539),DAY(F2539))</f>
        <v/>
      </c>
      <c r="S2539" t="inlineStr"/>
    </row>
    <row r="2540">
      <c r="A2540" t="n">
        <v>524</v>
      </c>
      <c r="B2540" t="inlineStr">
        <is>
          <t>Total Leads por canales de captación</t>
        </is>
      </c>
      <c r="C2540" t="inlineStr">
        <is>
          <t>Mercadeo de programas académicos</t>
        </is>
      </c>
      <c r="D2540" t="inlineStr">
        <is>
          <t>Semestral</t>
        </is>
      </c>
      <c r="E2540" t="inlineStr">
        <is>
          <t>Positivo</t>
        </is>
      </c>
      <c r="F2540" s="128" t="n">
        <v>45838</v>
      </c>
      <c r="G2540">
        <f>YEAR(F2540)</f>
        <v/>
      </c>
      <c r="H2540">
        <f>PROPER(TEXT(F2540,"mmmm"))</f>
        <v/>
      </c>
      <c r="I2540">
        <f>IF(OR(H2540="Enero",H2540="Febrero",H2540="Marzo",H2540="Abril",H2540="Mayo",H2540="Junio"),G2540&amp;"-1",IF(OR(H2540="Julio",H2540="Agosto",H2540="Septiembre",H2540="Octubre",H2540="Noviembre",H2540="Diciembre"),G2540&amp;"-2"))</f>
        <v/>
      </c>
      <c r="J2540" t="n">
        <v>600</v>
      </c>
      <c r="K2540" t="n">
        <v>346386</v>
      </c>
      <c r="L2540" s="59">
        <f>IFERROR(IF(OR(J2540=0,K2540=""),"",IF(E2540="Positivo",MIN(MAX(K2540/J2540,0),1.3),MIN(MAX(J2540/K2540,0),1.3))),"")</f>
        <v/>
      </c>
      <c r="M2540" s="59">
        <f>IFERROR(IF(OR(J2540=0,K2540=""),"",IF(E2540="Positivo",MAX(K2540/J2540,0),MAX(J2540/K2540,0))),"")</f>
        <v/>
      </c>
      <c r="N2540" t="inlineStr">
        <is>
          <t>ENT</t>
        </is>
      </c>
      <c r="O2540" t="inlineStr">
        <is>
          <t>ENT</t>
        </is>
      </c>
      <c r="P2540" t="n">
        <v>0</v>
      </c>
      <c r="Q2540" t="n">
        <v>0</v>
      </c>
      <c r="R2540">
        <f>A2540&amp;"-"&amp;YEAR(F2540)&amp;"-"&amp;IF(LEN(MONTH(F2540))=1,"0"&amp;MONTH(F2540),MONTH(F2540))&amp;"-"&amp;IF(LEN(DAY(F2540))=1,"0"&amp;DAY(F2540),DAY(F2540))</f>
        <v/>
      </c>
      <c r="S2540" t="inlineStr"/>
    </row>
    <row r="2541">
      <c r="A2541" t="n">
        <v>524</v>
      </c>
      <c r="B2541" t="inlineStr">
        <is>
          <t>Total Leads por canales de captación</t>
        </is>
      </c>
      <c r="C2541" t="inlineStr">
        <is>
          <t>Mercadeo de programas académicos</t>
        </is>
      </c>
      <c r="D2541" t="inlineStr">
        <is>
          <t>Semestral</t>
        </is>
      </c>
      <c r="E2541" t="inlineStr">
        <is>
          <t>Positivo</t>
        </is>
      </c>
      <c r="F2541" s="128" t="n">
        <v>46022</v>
      </c>
      <c r="G2541">
        <f>YEAR(F2541)</f>
        <v/>
      </c>
      <c r="H2541">
        <f>PROPER(TEXT(F2541,"mmmm"))</f>
        <v/>
      </c>
      <c r="I2541">
        <f>IF(OR(H2541="Enero",H2541="Febrero",H2541="Marzo",H2541="Abril",H2541="Mayo",H2541="Junio"),G2541&amp;"-1",IF(OR(H2541="Julio",H2541="Agosto",H2541="Septiembre",H2541="Octubre",H2541="Noviembre",H2541="Diciembre"),G2541&amp;"-2"))</f>
        <v/>
      </c>
      <c r="J2541" t="n">
        <v>860.472</v>
      </c>
      <c r="K2541" t="n">
        <v>295537</v>
      </c>
      <c r="L2541" s="59">
        <f>IFERROR(IF(OR(J2541=0,K2541=""),"",IF(E2541="Positivo",MIN(MAX(K2541/J2541,0),1.3),MIN(MAX(J2541/K2541,0),1.3))),"")</f>
        <v/>
      </c>
      <c r="M2541" s="59">
        <f>IFERROR(IF(OR(J2541=0,K2541=""),"",IF(E2541="Positivo",MAX(K2541/J2541,0),MAX(J2541/K2541,0))),"")</f>
        <v/>
      </c>
      <c r="N2541" t="inlineStr">
        <is>
          <t>ENT</t>
        </is>
      </c>
      <c r="O2541" t="inlineStr">
        <is>
          <t>ENT</t>
        </is>
      </c>
      <c r="P2541" t="n">
        <v>0</v>
      </c>
      <c r="Q2541" t="n">
        <v>0</v>
      </c>
      <c r="R2541">
        <f>A2541&amp;"-"&amp;YEAR(F2541)&amp;"-"&amp;IF(LEN(MONTH(F2541))=1,"0"&amp;MONTH(F2541),MONTH(F2541))&amp;"-"&amp;IF(LEN(DAY(F2541))=1,"0"&amp;DAY(F2541),DAY(F2541))</f>
        <v/>
      </c>
      <c r="S2541" t="inlineStr"/>
    </row>
    <row r="2542">
      <c r="A2542" t="n">
        <v>526</v>
      </c>
      <c r="B2542" t="inlineStr">
        <is>
          <t>Cumplimiento Politica Polisigs</t>
        </is>
      </c>
      <c r="C2542" t="inlineStr">
        <is>
          <t>Planificación POLISIGS</t>
        </is>
      </c>
      <c r="D2542" t="inlineStr">
        <is>
          <t>Trimestral</t>
        </is>
      </c>
      <c r="E2542" t="inlineStr">
        <is>
          <t>Positivo</t>
        </is>
      </c>
      <c r="F2542" s="128" t="n">
        <v>45838</v>
      </c>
      <c r="G2542">
        <f>YEAR(F2542)</f>
        <v/>
      </c>
      <c r="H2542">
        <f>PROPER(TEXT(F2542,"mmmm"))</f>
        <v/>
      </c>
      <c r="I2542">
        <f>IF(OR(H2542="Enero",H2542="Febrero",H2542="Marzo",H2542="Abril",H2542="Mayo",H2542="Junio"),G2542&amp;"-1",IF(OR(H2542="Julio",H2542="Agosto",H2542="Septiembre",H2542="Octubre",H2542="Noviembre",H2542="Diciembre"),G2542&amp;"-2"))</f>
        <v/>
      </c>
      <c r="J2542" t="n">
        <v>95</v>
      </c>
      <c r="K2542" t="n">
        <v>0</v>
      </c>
      <c r="L2542" s="59">
        <f>IFERROR(IF(OR(J2542=0,K2542=""),"",IF(E2542="Positivo",MIN(MAX(K2542/J2542,0),1.3),MIN(MAX(J2542/K2542,0),1.3))),"")</f>
        <v/>
      </c>
      <c r="M2542" s="59">
        <f>IFERROR(IF(OR(J2542=0,K2542=""),"",IF(E2542="Positivo",MAX(K2542/J2542,0),MAX(J2542/K2542,0))),"")</f>
        <v/>
      </c>
      <c r="N2542" t="inlineStr">
        <is>
          <t>%</t>
        </is>
      </c>
      <c r="O2542" t="inlineStr">
        <is>
          <t>%</t>
        </is>
      </c>
      <c r="P2542" t="n">
        <v>0</v>
      </c>
      <c r="Q2542" t="n">
        <v>0</v>
      </c>
      <c r="R2542">
        <f>A2542&amp;"-"&amp;YEAR(F2542)&amp;"-"&amp;IF(LEN(MONTH(F2542))=1,"0"&amp;MONTH(F2542),MONTH(F2542))&amp;"-"&amp;IF(LEN(DAY(F2542))=1,"0"&amp;DAY(F2542),DAY(F2542))</f>
        <v/>
      </c>
      <c r="S2542" t="inlineStr"/>
    </row>
    <row r="2543">
      <c r="A2543" t="n">
        <v>526</v>
      </c>
      <c r="B2543" t="inlineStr">
        <is>
          <t>Cumplimiento Politica Polisigs</t>
        </is>
      </c>
      <c r="C2543" t="inlineStr">
        <is>
          <t>Planificación POLISIGS</t>
        </is>
      </c>
      <c r="D2543" t="inlineStr">
        <is>
          <t>Trimestral</t>
        </is>
      </c>
      <c r="E2543" t="inlineStr">
        <is>
          <t>Positivo</t>
        </is>
      </c>
      <c r="F2543" s="128" t="n">
        <v>45930</v>
      </c>
      <c r="G2543">
        <f>YEAR(F2543)</f>
        <v/>
      </c>
      <c r="H2543">
        <f>PROPER(TEXT(F2543,"mmmm"))</f>
        <v/>
      </c>
      <c r="I2543">
        <f>IF(OR(H2543="Enero",H2543="Febrero",H2543="Marzo",H2543="Abril",H2543="Mayo",H2543="Junio"),G2543&amp;"-1",IF(OR(H2543="Julio",H2543="Agosto",H2543="Septiembre",H2543="Octubre",H2543="Noviembre",H2543="Diciembre"),G2543&amp;"-2"))</f>
        <v/>
      </c>
      <c r="J2543" t="n">
        <v>95</v>
      </c>
      <c r="K2543" t="n">
        <v>96.59999999999999</v>
      </c>
      <c r="L2543" s="59">
        <f>IFERROR(IF(OR(J2543=0,K2543=""),"",IF(E2543="Positivo",MIN(MAX(K2543/J2543,0),1.3),MIN(MAX(J2543/K2543,0),1.3))),"")</f>
        <v/>
      </c>
      <c r="M2543" s="59">
        <f>IFERROR(IF(OR(J2543=0,K2543=""),"",IF(E2543="Positivo",MAX(K2543/J2543,0),MAX(J2543/K2543,0))),"")</f>
        <v/>
      </c>
      <c r="N2543" t="inlineStr">
        <is>
          <t>%</t>
        </is>
      </c>
      <c r="O2543" t="inlineStr">
        <is>
          <t>%</t>
        </is>
      </c>
      <c r="P2543" t="n">
        <v>0</v>
      </c>
      <c r="Q2543" t="n">
        <v>0</v>
      </c>
      <c r="R2543">
        <f>A2543&amp;"-"&amp;YEAR(F2543)&amp;"-"&amp;IF(LEN(MONTH(F2543))=1,"0"&amp;MONTH(F2543),MONTH(F2543))&amp;"-"&amp;IF(LEN(DAY(F2543))=1,"0"&amp;DAY(F2543),DAY(F2543))</f>
        <v/>
      </c>
      <c r="S2543" t="inlineStr"/>
    </row>
    <row r="2544">
      <c r="A2544" t="n">
        <v>527</v>
      </c>
      <c r="B2544" t="inlineStr">
        <is>
          <t>Participación de Grupos de Interés en la construcción del nuevo plan de desarrollo (PDI)</t>
        </is>
      </c>
      <c r="C2544" t="inlineStr">
        <is>
          <t>Planeación Estratégica</t>
        </is>
      </c>
      <c r="D2544" t="inlineStr">
        <is>
          <t>Anual</t>
        </is>
      </c>
      <c r="E2544" t="inlineStr">
        <is>
          <t>Positivo</t>
        </is>
      </c>
      <c r="F2544" s="128" t="n">
        <v>46022</v>
      </c>
      <c r="G2544">
        <f>YEAR(F2544)</f>
        <v/>
      </c>
      <c r="H2544">
        <f>PROPER(TEXT(F2544,"mmmm"))</f>
        <v/>
      </c>
      <c r="I2544">
        <f>IF(OR(H2544="Enero",H2544="Febrero",H2544="Marzo",H2544="Abril",H2544="Mayo",H2544="Junio"),G2544&amp;"-1",IF(OR(H2544="Julio",H2544="Agosto",H2544="Septiembre",H2544="Octubre",H2544="Noviembre",H2544="Diciembre"),G2544&amp;"-2"))</f>
        <v/>
      </c>
      <c r="J2544" t="n">
        <v>100</v>
      </c>
      <c r="K2544" t="n">
        <v>197.94</v>
      </c>
      <c r="L2544" s="59">
        <f>IFERROR(IF(OR(J2544=0,K2544=""),"",IF(E2544="Positivo",MIN(MAX(K2544/J2544,0),1.3),MIN(MAX(J2544/K2544,0),1.3))),"")</f>
        <v/>
      </c>
      <c r="M2544" s="59">
        <f>IFERROR(IF(OR(J2544=0,K2544=""),"",IF(E2544="Positivo",MAX(K2544/J2544,0),MAX(J2544/K2544,0))),"")</f>
        <v/>
      </c>
      <c r="N2544" t="inlineStr">
        <is>
          <t>%</t>
        </is>
      </c>
      <c r="O2544" t="inlineStr">
        <is>
          <t>%</t>
        </is>
      </c>
      <c r="P2544" t="n">
        <v>0</v>
      </c>
      <c r="Q2544" t="n">
        <v>0</v>
      </c>
      <c r="R2544">
        <f>A2544&amp;"-"&amp;YEAR(F2544)&amp;"-"&amp;IF(LEN(MONTH(F2544))=1,"0"&amp;MONTH(F2544),MONTH(F2544))&amp;"-"&amp;IF(LEN(DAY(F2544))=1,"0"&amp;DAY(F2544),DAY(F2544))</f>
        <v/>
      </c>
      <c r="S2544" t="inlineStr"/>
    </row>
    <row r="2545">
      <c r="A2545" t="n">
        <v>528</v>
      </c>
      <c r="B2545" t="inlineStr">
        <is>
          <t>Participación de la comunidad en la Rendición de Cuentas</t>
        </is>
      </c>
      <c r="C2545" t="inlineStr">
        <is>
          <t>Planeación Estratégica</t>
        </is>
      </c>
      <c r="D2545" t="inlineStr">
        <is>
          <t>Anual</t>
        </is>
      </c>
      <c r="E2545" t="inlineStr">
        <is>
          <t>Positivo</t>
        </is>
      </c>
      <c r="F2545" s="128" t="n">
        <v>45838</v>
      </c>
      <c r="G2545">
        <f>YEAR(F2545)</f>
        <v/>
      </c>
      <c r="H2545">
        <f>PROPER(TEXT(F2545,"mmmm"))</f>
        <v/>
      </c>
      <c r="I2545">
        <f>IF(OR(H2545="Enero",H2545="Febrero",H2545="Marzo",H2545="Abril",H2545="Mayo",H2545="Junio"),G2545&amp;"-1",IF(OR(H2545="Julio",H2545="Agosto",H2545="Septiembre",H2545="Octubre",H2545="Noviembre",H2545="Diciembre"),G2545&amp;"-2"))</f>
        <v/>
      </c>
      <c r="J2545" t="n">
        <v>1158</v>
      </c>
      <c r="K2545" t="n">
        <v>2014</v>
      </c>
      <c r="L2545" s="59">
        <f>IFERROR(IF(OR(J2545=0,K2545=""),"",IF(E2545="Positivo",MIN(MAX(K2545/J2545,0),1.3),MIN(MAX(J2545/K2545,0),1.3))),"")</f>
        <v/>
      </c>
      <c r="M2545" s="59">
        <f>IFERROR(IF(OR(J2545=0,K2545=""),"",IF(E2545="Positivo",MAX(K2545/J2545,0),MAX(J2545/K2545,0))),"")</f>
        <v/>
      </c>
      <c r="N2545" t="inlineStr">
        <is>
          <t>ENT</t>
        </is>
      </c>
      <c r="O2545" t="inlineStr">
        <is>
          <t>ENT</t>
        </is>
      </c>
      <c r="P2545" t="n">
        <v>0</v>
      </c>
      <c r="Q2545" t="n">
        <v>0</v>
      </c>
      <c r="R2545">
        <f>A2545&amp;"-"&amp;YEAR(F2545)&amp;"-"&amp;IF(LEN(MONTH(F2545))=1,"0"&amp;MONTH(F2545),MONTH(F2545))&amp;"-"&amp;IF(LEN(DAY(F2545))=1,"0"&amp;DAY(F2545),DAY(F2545))</f>
        <v/>
      </c>
      <c r="S2545" t="inlineStr"/>
    </row>
    <row r="2546">
      <c r="A2546" t="n">
        <v>528</v>
      </c>
      <c r="B2546" t="inlineStr">
        <is>
          <t>Participación de la comunidad en la Rendición de Cuentas</t>
        </is>
      </c>
      <c r="C2546" t="inlineStr">
        <is>
          <t>Planeación Estratégica</t>
        </is>
      </c>
      <c r="D2546" t="inlineStr">
        <is>
          <t>Anual</t>
        </is>
      </c>
      <c r="E2546" t="inlineStr">
        <is>
          <t>Positivo</t>
        </is>
      </c>
      <c r="F2546" s="128" t="n">
        <v>46022</v>
      </c>
      <c r="G2546">
        <f>YEAR(F2546)</f>
        <v/>
      </c>
      <c r="H2546">
        <f>PROPER(TEXT(F2546,"mmmm"))</f>
        <v/>
      </c>
      <c r="I2546">
        <f>IF(OR(H2546="Enero",H2546="Febrero",H2546="Marzo",H2546="Abril",H2546="Mayo",H2546="Junio"),G2546&amp;"-1",IF(OR(H2546="Julio",H2546="Agosto",H2546="Septiembre",H2546="Octubre",H2546="Noviembre",H2546="Diciembre"),G2546&amp;"-2"))</f>
        <v/>
      </c>
      <c r="J2546" t="n">
        <v>1158</v>
      </c>
      <c r="K2546" t="n">
        <v>1158</v>
      </c>
      <c r="L2546" s="59">
        <f>IFERROR(IF(OR(J2546=0,K2546=""),"",IF(E2546="Positivo",MIN(MAX(K2546/J2546,0),1.3),MIN(MAX(J2546/K2546,0),1.3))),"")</f>
        <v/>
      </c>
      <c r="M2546" s="59">
        <f>IFERROR(IF(OR(J2546=0,K2546=""),"",IF(E2546="Positivo",MAX(K2546/J2546,0),MAX(J2546/K2546,0))),"")</f>
        <v/>
      </c>
      <c r="N2546" t="inlineStr">
        <is>
          <t>ENT</t>
        </is>
      </c>
      <c r="O2546" t="inlineStr">
        <is>
          <t>ENT</t>
        </is>
      </c>
      <c r="P2546" t="n">
        <v>0</v>
      </c>
      <c r="Q2546" t="n">
        <v>0</v>
      </c>
      <c r="R2546">
        <f>A2546&amp;"-"&amp;YEAR(F2546)&amp;"-"&amp;IF(LEN(MONTH(F2546))=1,"0"&amp;MONTH(F2546),MONTH(F2546))&amp;"-"&amp;IF(LEN(DAY(F2546))=1,"0"&amp;DAY(F2546),DAY(F2546))</f>
        <v/>
      </c>
      <c r="S2546" t="inlineStr"/>
    </row>
    <row r="2547">
      <c r="A2547" t="n">
        <v>529</v>
      </c>
      <c r="B2547" t="inlineStr">
        <is>
          <t>Oportunidad en la solución de solicitudes de infraestructura</t>
        </is>
      </c>
      <c r="C2547" t="inlineStr">
        <is>
          <t>Gestión Infraestructura Física</t>
        </is>
      </c>
      <c r="D2547" t="inlineStr">
        <is>
          <t>Trimestral</t>
        </is>
      </c>
      <c r="E2547" t="inlineStr">
        <is>
          <t>Positivo</t>
        </is>
      </c>
      <c r="F2547" s="128" t="n">
        <v>45747</v>
      </c>
      <c r="G2547">
        <f>YEAR(F2547)</f>
        <v/>
      </c>
      <c r="H2547">
        <f>PROPER(TEXT(F2547,"mmmm"))</f>
        <v/>
      </c>
      <c r="I2547">
        <f>IF(OR(H2547="Enero",H2547="Febrero",H2547="Marzo",H2547="Abril",H2547="Mayo",H2547="Junio"),G2547&amp;"-1",IF(OR(H2547="Julio",H2547="Agosto",H2547="Septiembre",H2547="Octubre",H2547="Noviembre",H2547="Diciembre"),G2547&amp;"-2"))</f>
        <v/>
      </c>
      <c r="J2547" t="n">
        <v>90</v>
      </c>
      <c r="K2547" t="inlineStr">
        <is>
          <t>-</t>
        </is>
      </c>
      <c r="L2547" s="59">
        <f>IFERROR(IF(OR(J2547=0,K2547=""),"",IF(E2547="Positivo",MIN(MAX(K2547/J2547,0),1.3),MIN(MAX(J2547/K2547,0),1.3))),"")</f>
        <v/>
      </c>
      <c r="M2547" s="59">
        <f>IFERROR(IF(OR(J2547=0,K2547=""),"",IF(E2547="Positivo",MAX(K2547/J2547,0),MAX(J2547/K2547,0))),"")</f>
        <v/>
      </c>
      <c r="N2547" t="inlineStr">
        <is>
          <t>%</t>
        </is>
      </c>
      <c r="O2547" t="inlineStr">
        <is>
          <t>%</t>
        </is>
      </c>
      <c r="P2547" t="n">
        <v>0</v>
      </c>
      <c r="Q2547" t="n">
        <v>0</v>
      </c>
      <c r="R2547">
        <f>A2547&amp;"-"&amp;YEAR(F2547)&amp;"-"&amp;IF(LEN(MONTH(F2547))=1,"0"&amp;MONTH(F2547),MONTH(F2547))&amp;"-"&amp;IF(LEN(DAY(F2547))=1,"0"&amp;DAY(F2547),DAY(F2547))</f>
        <v/>
      </c>
      <c r="S2547" t="inlineStr"/>
    </row>
    <row r="2548">
      <c r="A2548" t="n">
        <v>529</v>
      </c>
      <c r="B2548" t="inlineStr">
        <is>
          <t>Oportunidad en la solución de solicitudes de infraestructura</t>
        </is>
      </c>
      <c r="C2548" t="inlineStr">
        <is>
          <t>Gestión Infraestructura Física</t>
        </is>
      </c>
      <c r="D2548" t="inlineStr">
        <is>
          <t>Trimestral</t>
        </is>
      </c>
      <c r="E2548" t="inlineStr">
        <is>
          <t>Positivo</t>
        </is>
      </c>
      <c r="F2548" s="128" t="n">
        <v>45838</v>
      </c>
      <c r="G2548">
        <f>YEAR(F2548)</f>
        <v/>
      </c>
      <c r="H2548">
        <f>PROPER(TEXT(F2548,"mmmm"))</f>
        <v/>
      </c>
      <c r="I2548">
        <f>IF(OR(H2548="Enero",H2548="Febrero",H2548="Marzo",H2548="Abril",H2548="Mayo",H2548="Junio"),G2548&amp;"-1",IF(OR(H2548="Julio",H2548="Agosto",H2548="Septiembre",H2548="Octubre",H2548="Noviembre",H2548="Diciembre"),G2548&amp;"-2"))</f>
        <v/>
      </c>
      <c r="J2548" t="n">
        <v>90</v>
      </c>
      <c r="K2548" t="inlineStr">
        <is>
          <t>-</t>
        </is>
      </c>
      <c r="L2548" s="59">
        <f>IFERROR(IF(OR(J2548=0,K2548=""),"",IF(E2548="Positivo",MIN(MAX(K2548/J2548,0),1.3),MIN(MAX(J2548/K2548,0),1.3))),"")</f>
        <v/>
      </c>
      <c r="M2548" s="59">
        <f>IFERROR(IF(OR(J2548=0,K2548=""),"",IF(E2548="Positivo",MAX(K2548/J2548,0),MAX(J2548/K2548,0))),"")</f>
        <v/>
      </c>
      <c r="N2548" t="inlineStr">
        <is>
          <t>%</t>
        </is>
      </c>
      <c r="O2548" t="inlineStr">
        <is>
          <t>%</t>
        </is>
      </c>
      <c r="P2548" t="n">
        <v>0</v>
      </c>
      <c r="Q2548" t="n">
        <v>0</v>
      </c>
      <c r="R2548">
        <f>A2548&amp;"-"&amp;YEAR(F2548)&amp;"-"&amp;IF(LEN(MONTH(F2548))=1,"0"&amp;MONTH(F2548),MONTH(F2548))&amp;"-"&amp;IF(LEN(DAY(F2548))=1,"0"&amp;DAY(F2548),DAY(F2548))</f>
        <v/>
      </c>
      <c r="S2548" t="inlineStr"/>
    </row>
    <row r="2549">
      <c r="A2549" t="n">
        <v>529</v>
      </c>
      <c r="B2549" t="inlineStr">
        <is>
          <t>Oportunidad en la solución de solicitudes de infraestructura</t>
        </is>
      </c>
      <c r="C2549" t="inlineStr">
        <is>
          <t>Gestión Infraestructura Física</t>
        </is>
      </c>
      <c r="D2549" t="inlineStr">
        <is>
          <t>Trimestral</t>
        </is>
      </c>
      <c r="E2549" t="inlineStr">
        <is>
          <t>Positivo</t>
        </is>
      </c>
      <c r="F2549" s="128" t="n">
        <v>45930</v>
      </c>
      <c r="G2549">
        <f>YEAR(F2549)</f>
        <v/>
      </c>
      <c r="H2549">
        <f>PROPER(TEXT(F2549,"mmmm"))</f>
        <v/>
      </c>
      <c r="I2549">
        <f>IF(OR(H2549="Enero",H2549="Febrero",H2549="Marzo",H2549="Abril",H2549="Mayo",H2549="Junio"),G2549&amp;"-1",IF(OR(H2549="Julio",H2549="Agosto",H2549="Septiembre",H2549="Octubre",H2549="Noviembre",H2549="Diciembre"),G2549&amp;"-2"))</f>
        <v/>
      </c>
      <c r="J2549" t="n">
        <v>180</v>
      </c>
      <c r="K2549" t="n">
        <v>602</v>
      </c>
      <c r="L2549" s="59">
        <f>IFERROR(IF(OR(J2549=0,K2549=""),"",IF(E2549="Positivo",MIN(MAX(K2549/J2549,0),1.3),MIN(MAX(J2549/K2549,0),1.3))),"")</f>
        <v/>
      </c>
      <c r="M2549" s="59">
        <f>IFERROR(IF(OR(J2549=0,K2549=""),"",IF(E2549="Positivo",MAX(K2549/J2549,0),MAX(J2549/K2549,0))),"")</f>
        <v/>
      </c>
      <c r="N2549" t="inlineStr">
        <is>
          <t>%</t>
        </is>
      </c>
      <c r="O2549" t="inlineStr">
        <is>
          <t>%</t>
        </is>
      </c>
      <c r="P2549" t="n">
        <v>0</v>
      </c>
      <c r="Q2549" t="n">
        <v>0</v>
      </c>
      <c r="R2549">
        <f>A2549&amp;"-"&amp;YEAR(F2549)&amp;"-"&amp;IF(LEN(MONTH(F2549))=1,"0"&amp;MONTH(F2549),MONTH(F2549))&amp;"-"&amp;IF(LEN(DAY(F2549))=1,"0"&amp;DAY(F2549),DAY(F2549))</f>
        <v/>
      </c>
      <c r="S2549" t="inlineStr"/>
    </row>
    <row r="2550">
      <c r="A2550" t="n">
        <v>529</v>
      </c>
      <c r="B2550" t="inlineStr">
        <is>
          <t>Oportunidad en la solución de solicitudes de infraestructura</t>
        </is>
      </c>
      <c r="C2550" t="inlineStr">
        <is>
          <t>Gestión Infraestructura Física</t>
        </is>
      </c>
      <c r="D2550" t="inlineStr">
        <is>
          <t>Trimestral</t>
        </is>
      </c>
      <c r="E2550" t="inlineStr">
        <is>
          <t>Positivo</t>
        </is>
      </c>
      <c r="F2550" s="128" t="n">
        <v>46022</v>
      </c>
      <c r="G2550">
        <f>YEAR(F2550)</f>
        <v/>
      </c>
      <c r="H2550">
        <f>PROPER(TEXT(F2550,"mmmm"))</f>
        <v/>
      </c>
      <c r="I2550">
        <f>IF(OR(H2550="Enero",H2550="Febrero",H2550="Marzo",H2550="Abril",H2550="Mayo",H2550="Junio"),G2550&amp;"-1",IF(OR(H2550="Julio",H2550="Agosto",H2550="Septiembre",H2550="Octubre",H2550="Noviembre",H2550="Diciembre"),G2550&amp;"-2"))</f>
        <v/>
      </c>
      <c r="J2550" t="n">
        <v>180</v>
      </c>
      <c r="K2550" t="n">
        <v>293</v>
      </c>
      <c r="L2550" s="59">
        <f>IFERROR(IF(OR(J2550=0,K2550=""),"",IF(E2550="Positivo",MIN(MAX(K2550/J2550,0),1.3),MIN(MAX(J2550/K2550,0),1.3))),"")</f>
        <v/>
      </c>
      <c r="M2550" s="59">
        <f>IFERROR(IF(OR(J2550=0,K2550=""),"",IF(E2550="Positivo",MAX(K2550/J2550,0),MAX(J2550/K2550,0))),"")</f>
        <v/>
      </c>
      <c r="N2550" t="inlineStr">
        <is>
          <t>%</t>
        </is>
      </c>
      <c r="O2550" t="inlineStr">
        <is>
          <t>%</t>
        </is>
      </c>
      <c r="P2550" t="n">
        <v>0</v>
      </c>
      <c r="Q2550" t="n">
        <v>0</v>
      </c>
      <c r="R2550">
        <f>A2550&amp;"-"&amp;YEAR(F2550)&amp;"-"&amp;IF(LEN(MONTH(F2550))=1,"0"&amp;MONTH(F2550),MONTH(F2550))&amp;"-"&amp;IF(LEN(DAY(F2550))=1,"0"&amp;DAY(F2550),DAY(F2550))</f>
        <v/>
      </c>
      <c r="S2550" t="inlineStr"/>
    </row>
    <row r="2551">
      <c r="A2551" t="n">
        <v>530</v>
      </c>
      <c r="B2551" t="inlineStr">
        <is>
          <t>Índice de Cumplimiento del Sprint</t>
        </is>
      </c>
      <c r="C2551" t="inlineStr">
        <is>
          <t>GESTIÓN DE LA TECNOLOGÍA E INNOVACIÓN DIGITAL</t>
        </is>
      </c>
      <c r="D2551" t="inlineStr">
        <is>
          <t>Semestral</t>
        </is>
      </c>
      <c r="E2551" t="inlineStr">
        <is>
          <t>Positivo</t>
        </is>
      </c>
      <c r="F2551" s="128" t="n">
        <v>46022</v>
      </c>
      <c r="G2551">
        <f>YEAR(F2551)</f>
        <v/>
      </c>
      <c r="H2551">
        <f>PROPER(TEXT(F2551,"mmmm"))</f>
        <v/>
      </c>
      <c r="I2551">
        <f>IF(OR(H2551="Enero",H2551="Febrero",H2551="Marzo",H2551="Abril",H2551="Mayo",H2551="Junio"),G2551&amp;"-1",IF(OR(H2551="Julio",H2551="Agosto",H2551="Septiembre",H2551="Octubre",H2551="Noviembre",H2551="Diciembre"),G2551&amp;"-2"))</f>
        <v/>
      </c>
      <c r="J2551" t="n">
        <v>90</v>
      </c>
      <c r="K2551" t="n">
        <v>77</v>
      </c>
      <c r="L2551" s="59">
        <f>IFERROR(IF(OR(J2551=0,K2551=""),"",IF(E2551="Positivo",MIN(MAX(K2551/J2551,0),1.3),MIN(MAX(J2551/K2551,0),1.3))),"")</f>
        <v/>
      </c>
      <c r="M2551" s="59">
        <f>IFERROR(IF(OR(J2551=0,K2551=""),"",IF(E2551="Positivo",MAX(K2551/J2551,0),MAX(J2551/K2551,0))),"")</f>
        <v/>
      </c>
      <c r="N2551" t="inlineStr">
        <is>
          <t>%</t>
        </is>
      </c>
      <c r="O2551" t="inlineStr">
        <is>
          <t>%</t>
        </is>
      </c>
      <c r="P2551" t="n">
        <v>0</v>
      </c>
      <c r="Q2551" t="n">
        <v>0</v>
      </c>
      <c r="R2551">
        <f>A2551&amp;"-"&amp;YEAR(F2551)&amp;"-"&amp;IF(LEN(MONTH(F2551))=1,"0"&amp;MONTH(F2551),MONTH(F2551))&amp;"-"&amp;IF(LEN(DAY(F2551))=1,"0"&amp;DAY(F2551),DAY(F2551))</f>
        <v/>
      </c>
      <c r="S2551" t="inlineStr"/>
    </row>
    <row r="2552">
      <c r="A2552" t="n">
        <v>531</v>
      </c>
      <c r="B2552" t="inlineStr">
        <is>
          <t>Eficiencia de capacidad instalada</t>
        </is>
      </c>
      <c r="C2552" t="inlineStr">
        <is>
          <t>GESTIÓN DE LA TECNOLOGÍA E INNOVACIÓN DIGITAL</t>
        </is>
      </c>
      <c r="D2552" t="inlineStr">
        <is>
          <t>Semestral</t>
        </is>
      </c>
      <c r="E2552" t="inlineStr">
        <is>
          <t>Positivo</t>
        </is>
      </c>
      <c r="F2552" s="128" t="n">
        <v>46022</v>
      </c>
      <c r="G2552">
        <f>YEAR(F2552)</f>
        <v/>
      </c>
      <c r="H2552">
        <f>PROPER(TEXT(F2552,"mmmm"))</f>
        <v/>
      </c>
      <c r="I2552">
        <f>IF(OR(H2552="Enero",H2552="Febrero",H2552="Marzo",H2552="Abril",H2552="Mayo",H2552="Junio"),G2552&amp;"-1",IF(OR(H2552="Julio",H2552="Agosto",H2552="Septiembre",H2552="Octubre",H2552="Noviembre",H2552="Diciembre"),G2552&amp;"-2"))</f>
        <v/>
      </c>
      <c r="J2552" t="n">
        <v>33</v>
      </c>
      <c r="K2552" t="n">
        <v>31</v>
      </c>
      <c r="L2552" s="59">
        <f>IFERROR(IF(OR(J2552=0,K2552=""),"",IF(E2552="Positivo",MIN(MAX(K2552/J2552,0),1.3),MIN(MAX(J2552/K2552,0),1.3))),"")</f>
        <v/>
      </c>
      <c r="M2552" s="59">
        <f>IFERROR(IF(OR(J2552=0,K2552=""),"",IF(E2552="Positivo",MAX(K2552/J2552,0),MAX(J2552/K2552,0))),"")</f>
        <v/>
      </c>
      <c r="N2552" t="inlineStr">
        <is>
          <t>%</t>
        </is>
      </c>
      <c r="O2552" t="inlineStr">
        <is>
          <t>%</t>
        </is>
      </c>
      <c r="P2552" t="n">
        <v>0</v>
      </c>
      <c r="Q2552" t="n">
        <v>0</v>
      </c>
      <c r="R2552">
        <f>A2552&amp;"-"&amp;YEAR(F2552)&amp;"-"&amp;IF(LEN(MONTH(F2552))=1,"0"&amp;MONTH(F2552),MONTH(F2552))&amp;"-"&amp;IF(LEN(DAY(F2552))=1,"0"&amp;DAY(F2552),DAY(F2552))</f>
        <v/>
      </c>
      <c r="S2552" t="inlineStr"/>
    </row>
    <row r="2553">
      <c r="A2553" t="n">
        <v>532</v>
      </c>
      <c r="B2553" t="inlineStr">
        <is>
          <t>Actividades de Cooperación en Internacionalización</t>
        </is>
      </c>
      <c r="C2553" t="inlineStr">
        <is>
          <t>VISIBILIDAD NACIONAL E INTERNACIONAL</t>
        </is>
      </c>
      <c r="D2553" t="inlineStr">
        <is>
          <t>Semestral</t>
        </is>
      </c>
      <c r="E2553" t="inlineStr">
        <is>
          <t>Positivo</t>
        </is>
      </c>
      <c r="F2553" s="128" t="n">
        <v>45838</v>
      </c>
      <c r="G2553">
        <f>YEAR(F2553)</f>
        <v/>
      </c>
      <c r="H2553">
        <f>PROPER(TEXT(F2553,"mmmm"))</f>
        <v/>
      </c>
      <c r="I2553">
        <f>IF(OR(H2553="Enero",H2553="Febrero",H2553="Marzo",H2553="Abril",H2553="Mayo",H2553="Junio"),G2553&amp;"-1",IF(OR(H2553="Julio",H2553="Agosto",H2553="Septiembre",H2553="Octubre",H2553="Noviembre",H2553="Diciembre"),G2553&amp;"-2"))</f>
        <v/>
      </c>
      <c r="J2553" t="n">
        <v>400</v>
      </c>
      <c r="K2553" t="n">
        <v>422</v>
      </c>
      <c r="L2553" s="59">
        <f>IFERROR(IF(OR(J2553=0,K2553=""),"",IF(E2553="Positivo",MIN(MAX(K2553/J2553,0),1.3),MIN(MAX(J2553/K2553,0),1.3))),"")</f>
        <v/>
      </c>
      <c r="M2553" s="59">
        <f>IFERROR(IF(OR(J2553=0,K2553=""),"",IF(E2553="Positivo",MAX(K2553/J2553,0),MAX(J2553/K2553,0))),"")</f>
        <v/>
      </c>
      <c r="N2553" t="inlineStr">
        <is>
          <t>%</t>
        </is>
      </c>
      <c r="O2553" t="inlineStr">
        <is>
          <t>%</t>
        </is>
      </c>
      <c r="P2553" t="n">
        <v>0</v>
      </c>
      <c r="Q2553" t="n">
        <v>0</v>
      </c>
      <c r="R2553">
        <f>A2553&amp;"-"&amp;YEAR(F2553)&amp;"-"&amp;IF(LEN(MONTH(F2553))=1,"0"&amp;MONTH(F2553),MONTH(F2553))&amp;"-"&amp;IF(LEN(DAY(F2553))=1,"0"&amp;DAY(F2553),DAY(F2553))</f>
        <v/>
      </c>
      <c r="S2553" t="inlineStr"/>
    </row>
    <row r="2554">
      <c r="A2554" t="n">
        <v>532</v>
      </c>
      <c r="B2554" t="inlineStr">
        <is>
          <t>Actividades de Cooperación en Internacionalización</t>
        </is>
      </c>
      <c r="C2554" t="inlineStr">
        <is>
          <t>VISIBILIDAD NACIONAL E INTERNACIONAL</t>
        </is>
      </c>
      <c r="D2554" t="inlineStr">
        <is>
          <t>Semestral</t>
        </is>
      </c>
      <c r="E2554" t="inlineStr">
        <is>
          <t>Positivo</t>
        </is>
      </c>
      <c r="F2554" s="128" t="n">
        <v>46022</v>
      </c>
      <c r="G2554">
        <f>YEAR(F2554)</f>
        <v/>
      </c>
      <c r="H2554">
        <f>PROPER(TEXT(F2554,"mmmm"))</f>
        <v/>
      </c>
      <c r="I2554">
        <f>IF(OR(H2554="Enero",H2554="Febrero",H2554="Marzo",H2554="Abril",H2554="Mayo",H2554="Junio"),G2554&amp;"-1",IF(OR(H2554="Julio",H2554="Agosto",H2554="Septiembre",H2554="Octubre",H2554="Noviembre",H2554="Diciembre"),G2554&amp;"-2"))</f>
        <v/>
      </c>
      <c r="J2554" t="n">
        <v>400</v>
      </c>
      <c r="K2554" t="n">
        <v>378</v>
      </c>
      <c r="L2554" s="59">
        <f>IFERROR(IF(OR(J2554=0,K2554=""),"",IF(E2554="Positivo",MIN(MAX(K2554/J2554,0),1.3),MIN(MAX(J2554/K2554,0),1.3))),"")</f>
        <v/>
      </c>
      <c r="M2554" s="59">
        <f>IFERROR(IF(OR(J2554=0,K2554=""),"",IF(E2554="Positivo",MAX(K2554/J2554,0),MAX(J2554/K2554,0))),"")</f>
        <v/>
      </c>
      <c r="N2554" t="inlineStr">
        <is>
          <t>%</t>
        </is>
      </c>
      <c r="O2554" t="inlineStr">
        <is>
          <t>%</t>
        </is>
      </c>
      <c r="P2554" t="n">
        <v>0</v>
      </c>
      <c r="Q2554" t="n">
        <v>0</v>
      </c>
      <c r="R2554">
        <f>A2554&amp;"-"&amp;YEAR(F2554)&amp;"-"&amp;IF(LEN(MONTH(F2554))=1,"0"&amp;MONTH(F2554),MONTH(F2554))&amp;"-"&amp;IF(LEN(DAY(F2554))=1,"0"&amp;DAY(F2554),DAY(F2554))</f>
        <v/>
      </c>
      <c r="S2554" t="inlineStr"/>
    </row>
    <row r="2555">
      <c r="A2555" t="n">
        <v>533</v>
      </c>
      <c r="B2555" t="inlineStr">
        <is>
          <t>Participación de estudiantes externos invitados a actividades de cooperación nacional e internacional</t>
        </is>
      </c>
      <c r="C2555" t="inlineStr">
        <is>
          <t>VISIBILIDAD NACIONAL E INTERNACIONAL</t>
        </is>
      </c>
      <c r="D2555" t="inlineStr">
        <is>
          <t>Semestral</t>
        </is>
      </c>
      <c r="E2555" t="inlineStr">
        <is>
          <t>Positivo</t>
        </is>
      </c>
      <c r="F2555" s="128" t="n">
        <v>45838</v>
      </c>
      <c r="G2555">
        <f>YEAR(F2555)</f>
        <v/>
      </c>
      <c r="H2555">
        <f>PROPER(TEXT(F2555,"mmmm"))</f>
        <v/>
      </c>
      <c r="I2555">
        <f>IF(OR(H2555="Enero",H2555="Febrero",H2555="Marzo",H2555="Abril",H2555="Mayo",H2555="Junio"),G2555&amp;"-1",IF(OR(H2555="Julio",H2555="Agosto",H2555="Septiembre",H2555="Octubre",H2555="Noviembre",H2555="Diciembre"),G2555&amp;"-2"))</f>
        <v/>
      </c>
      <c r="J2555" t="n">
        <v>200</v>
      </c>
      <c r="K2555" t="n">
        <v>1979</v>
      </c>
      <c r="L2555" s="59">
        <f>IFERROR(IF(OR(J2555=0,K2555=""),"",IF(E2555="Positivo",MIN(MAX(K2555/J2555,0),1.3),MIN(MAX(J2555/K2555,0),1.3))),"")</f>
        <v/>
      </c>
      <c r="M2555" s="59">
        <f>IFERROR(IF(OR(J2555=0,K2555=""),"",IF(E2555="Positivo",MAX(K2555/J2555,0),MAX(J2555/K2555,0))),"")</f>
        <v/>
      </c>
      <c r="N2555" t="inlineStr">
        <is>
          <t>%</t>
        </is>
      </c>
      <c r="O2555" t="inlineStr">
        <is>
          <t>%</t>
        </is>
      </c>
      <c r="P2555" t="n">
        <v>0</v>
      </c>
      <c r="Q2555" t="n">
        <v>0</v>
      </c>
      <c r="R2555">
        <f>A2555&amp;"-"&amp;YEAR(F2555)&amp;"-"&amp;IF(LEN(MONTH(F2555))=1,"0"&amp;MONTH(F2555),MONTH(F2555))&amp;"-"&amp;IF(LEN(DAY(F2555))=1,"0"&amp;DAY(F2555),DAY(F2555))</f>
        <v/>
      </c>
      <c r="S2555" t="inlineStr"/>
    </row>
    <row r="2556">
      <c r="A2556" t="n">
        <v>533</v>
      </c>
      <c r="B2556" t="inlineStr">
        <is>
          <t>Participación de estudiantes externos invitados a actividades de cooperación nacional e internacional</t>
        </is>
      </c>
      <c r="C2556" t="inlineStr">
        <is>
          <t>VISIBILIDAD NACIONAL E INTERNACIONAL</t>
        </is>
      </c>
      <c r="D2556" t="inlineStr">
        <is>
          <t>Semestral</t>
        </is>
      </c>
      <c r="E2556" t="inlineStr">
        <is>
          <t>Positivo</t>
        </is>
      </c>
      <c r="F2556" s="128" t="n">
        <v>46022</v>
      </c>
      <c r="G2556">
        <f>YEAR(F2556)</f>
        <v/>
      </c>
      <c r="H2556">
        <f>PROPER(TEXT(F2556,"mmmm"))</f>
        <v/>
      </c>
      <c r="I2556">
        <f>IF(OR(H2556="Enero",H2556="Febrero",H2556="Marzo",H2556="Abril",H2556="Mayo",H2556="Junio"),G2556&amp;"-1",IF(OR(H2556="Julio",H2556="Agosto",H2556="Septiembre",H2556="Octubre",H2556="Noviembre",H2556="Diciembre"),G2556&amp;"-2"))</f>
        <v/>
      </c>
      <c r="J2556" t="n">
        <v>200</v>
      </c>
      <c r="K2556" t="n">
        <v>2446</v>
      </c>
      <c r="L2556" s="59">
        <f>IFERROR(IF(OR(J2556=0,K2556=""),"",IF(E2556="Positivo",MIN(MAX(K2556/J2556,0),1.3),MIN(MAX(J2556/K2556,0),1.3))),"")</f>
        <v/>
      </c>
      <c r="M2556" s="59">
        <f>IFERROR(IF(OR(J2556=0,K2556=""),"",IF(E2556="Positivo",MAX(K2556/J2556,0),MAX(J2556/K2556,0))),"")</f>
        <v/>
      </c>
      <c r="N2556" t="inlineStr">
        <is>
          <t>%</t>
        </is>
      </c>
      <c r="O2556" t="inlineStr">
        <is>
          <t>%</t>
        </is>
      </c>
      <c r="P2556" t="n">
        <v>0</v>
      </c>
      <c r="Q2556" t="n">
        <v>0</v>
      </c>
      <c r="R2556">
        <f>A2556&amp;"-"&amp;YEAR(F2556)&amp;"-"&amp;IF(LEN(MONTH(F2556))=1,"0"&amp;MONTH(F2556),MONTH(F2556))&amp;"-"&amp;IF(LEN(DAY(F2556))=1,"0"&amp;DAY(F2556),DAY(F2556))</f>
        <v/>
      </c>
      <c r="S2556" t="inlineStr"/>
    </row>
    <row r="2557">
      <c r="A2557" t="n">
        <v>534</v>
      </c>
      <c r="B2557" t="inlineStr">
        <is>
          <t>Participación de estudiantes POLI en actividades de cooperación nacional e internacional</t>
        </is>
      </c>
      <c r="C2557" t="inlineStr">
        <is>
          <t>VISIBILIDAD NACIONAL E INTERNACIONAL</t>
        </is>
      </c>
      <c r="D2557" t="inlineStr">
        <is>
          <t>Semestral</t>
        </is>
      </c>
      <c r="E2557" t="inlineStr">
        <is>
          <t>Positivo</t>
        </is>
      </c>
      <c r="F2557" s="128" t="n">
        <v>45838</v>
      </c>
      <c r="G2557">
        <f>YEAR(F2557)</f>
        <v/>
      </c>
      <c r="H2557">
        <f>PROPER(TEXT(F2557,"mmmm"))</f>
        <v/>
      </c>
      <c r="I2557">
        <f>IF(OR(H2557="Enero",H2557="Febrero",H2557="Marzo",H2557="Abril",H2557="Mayo",H2557="Junio"),G2557&amp;"-1",IF(OR(H2557="Julio",H2557="Agosto",H2557="Septiembre",H2557="Octubre",H2557="Noviembre",H2557="Diciembre"),G2557&amp;"-2"))</f>
        <v/>
      </c>
      <c r="J2557" t="n">
        <v>200</v>
      </c>
      <c r="K2557" t="n">
        <v>2575</v>
      </c>
      <c r="L2557" s="59">
        <f>IFERROR(IF(OR(J2557=0,K2557=""),"",IF(E2557="Positivo",MIN(MAX(K2557/J2557,0),1.3),MIN(MAX(J2557/K2557,0),1.3))),"")</f>
        <v/>
      </c>
      <c r="M2557" s="59">
        <f>IFERROR(IF(OR(J2557=0,K2557=""),"",IF(E2557="Positivo",MAX(K2557/J2557,0),MAX(J2557/K2557,0))),"")</f>
        <v/>
      </c>
      <c r="N2557" t="inlineStr">
        <is>
          <t>%</t>
        </is>
      </c>
      <c r="O2557" t="inlineStr">
        <is>
          <t>%</t>
        </is>
      </c>
      <c r="P2557" t="n">
        <v>0</v>
      </c>
      <c r="Q2557" t="n">
        <v>0</v>
      </c>
      <c r="R2557">
        <f>A2557&amp;"-"&amp;YEAR(F2557)&amp;"-"&amp;IF(LEN(MONTH(F2557))=1,"0"&amp;MONTH(F2557),MONTH(F2557))&amp;"-"&amp;IF(LEN(DAY(F2557))=1,"0"&amp;DAY(F2557),DAY(F2557))</f>
        <v/>
      </c>
      <c r="S2557" t="inlineStr"/>
    </row>
    <row r="2558">
      <c r="A2558" t="n">
        <v>534</v>
      </c>
      <c r="B2558" t="inlineStr">
        <is>
          <t>Participación de estudiantes POLI en actividades de cooperación nacional e internacional</t>
        </is>
      </c>
      <c r="C2558" t="inlineStr">
        <is>
          <t>VISIBILIDAD NACIONAL E INTERNACIONAL</t>
        </is>
      </c>
      <c r="D2558" t="inlineStr">
        <is>
          <t>Semestral</t>
        </is>
      </c>
      <c r="E2558" t="inlineStr">
        <is>
          <t>Positivo</t>
        </is>
      </c>
      <c r="F2558" s="128" t="n">
        <v>46022</v>
      </c>
      <c r="G2558">
        <f>YEAR(F2558)</f>
        <v/>
      </c>
      <c r="H2558">
        <f>PROPER(TEXT(F2558,"mmmm"))</f>
        <v/>
      </c>
      <c r="I2558">
        <f>IF(OR(H2558="Enero",H2558="Febrero",H2558="Marzo",H2558="Abril",H2558="Mayo",H2558="Junio"),G2558&amp;"-1",IF(OR(H2558="Julio",H2558="Agosto",H2558="Septiembre",H2558="Octubre",H2558="Noviembre",H2558="Diciembre"),G2558&amp;"-2"))</f>
        <v/>
      </c>
      <c r="J2558" t="n">
        <v>200</v>
      </c>
      <c r="K2558" t="n">
        <v>2744</v>
      </c>
      <c r="L2558" s="59">
        <f>IFERROR(IF(OR(J2558=0,K2558=""),"",IF(E2558="Positivo",MIN(MAX(K2558/J2558,0),1.3),MIN(MAX(J2558/K2558,0),1.3))),"")</f>
        <v/>
      </c>
      <c r="M2558" s="59">
        <f>IFERROR(IF(OR(J2558=0,K2558=""),"",IF(E2558="Positivo",MAX(K2558/J2558,0),MAX(J2558/K2558,0))),"")</f>
        <v/>
      </c>
      <c r="N2558" t="inlineStr">
        <is>
          <t>%</t>
        </is>
      </c>
      <c r="O2558" t="inlineStr">
        <is>
          <t>%</t>
        </is>
      </c>
      <c r="P2558" t="n">
        <v>0</v>
      </c>
      <c r="Q2558" t="n">
        <v>0</v>
      </c>
      <c r="R2558">
        <f>A2558&amp;"-"&amp;YEAR(F2558)&amp;"-"&amp;IF(LEN(MONTH(F2558))=1,"0"&amp;MONTH(F2558),MONTH(F2558))&amp;"-"&amp;IF(LEN(DAY(F2558))=1,"0"&amp;DAY(F2558),DAY(F2558))</f>
        <v/>
      </c>
      <c r="S2558" t="inlineStr"/>
    </row>
    <row r="2559">
      <c r="A2559" t="n">
        <v>535</v>
      </c>
      <c r="B2559" t="inlineStr">
        <is>
          <t>Participación de profesores externos invitados a actividades de cooperación nacional e internacional</t>
        </is>
      </c>
      <c r="C2559" t="inlineStr">
        <is>
          <t>VISIBILIDAD NACIONAL E INTERNACIONAL</t>
        </is>
      </c>
      <c r="D2559" t="inlineStr">
        <is>
          <t>Semestral</t>
        </is>
      </c>
      <c r="E2559" t="inlineStr">
        <is>
          <t>Positivo</t>
        </is>
      </c>
      <c r="F2559" s="128" t="n">
        <v>45838</v>
      </c>
      <c r="G2559">
        <f>YEAR(F2559)</f>
        <v/>
      </c>
      <c r="H2559">
        <f>PROPER(TEXT(F2559,"mmmm"))</f>
        <v/>
      </c>
      <c r="I2559">
        <f>IF(OR(H2559="Enero",H2559="Febrero",H2559="Marzo",H2559="Abril",H2559="Mayo",H2559="Junio"),G2559&amp;"-1",IF(OR(H2559="Julio",H2559="Agosto",H2559="Septiembre",H2559="Octubre",H2559="Noviembre",H2559="Diciembre"),G2559&amp;"-2"))</f>
        <v/>
      </c>
      <c r="J2559" t="n">
        <v>200</v>
      </c>
      <c r="K2559" t="n">
        <v>349</v>
      </c>
      <c r="L2559" s="59">
        <f>IFERROR(IF(OR(J2559=0,K2559=""),"",IF(E2559="Positivo",MIN(MAX(K2559/J2559,0),1.3),MIN(MAX(J2559/K2559,0),1.3))),"")</f>
        <v/>
      </c>
      <c r="M2559" s="59">
        <f>IFERROR(IF(OR(J2559=0,K2559=""),"",IF(E2559="Positivo",MAX(K2559/J2559,0),MAX(J2559/K2559,0))),"")</f>
        <v/>
      </c>
      <c r="N2559" t="inlineStr">
        <is>
          <t>%</t>
        </is>
      </c>
      <c r="O2559" t="inlineStr">
        <is>
          <t>%</t>
        </is>
      </c>
      <c r="P2559" t="n">
        <v>0</v>
      </c>
      <c r="Q2559" t="n">
        <v>0</v>
      </c>
      <c r="R2559">
        <f>A2559&amp;"-"&amp;YEAR(F2559)&amp;"-"&amp;IF(LEN(MONTH(F2559))=1,"0"&amp;MONTH(F2559),MONTH(F2559))&amp;"-"&amp;IF(LEN(DAY(F2559))=1,"0"&amp;DAY(F2559),DAY(F2559))</f>
        <v/>
      </c>
      <c r="S2559" t="inlineStr"/>
    </row>
    <row r="2560">
      <c r="A2560" t="n">
        <v>535</v>
      </c>
      <c r="B2560" t="inlineStr">
        <is>
          <t>Participación de profesores externos invitados a actividades de cooperación nacional e internacional</t>
        </is>
      </c>
      <c r="C2560" t="inlineStr">
        <is>
          <t>VISIBILIDAD NACIONAL E INTERNACIONAL</t>
        </is>
      </c>
      <c r="D2560" t="inlineStr">
        <is>
          <t>Semestral</t>
        </is>
      </c>
      <c r="E2560" t="inlineStr">
        <is>
          <t>Positivo</t>
        </is>
      </c>
      <c r="F2560" s="128" t="n">
        <v>46022</v>
      </c>
      <c r="G2560">
        <f>YEAR(F2560)</f>
        <v/>
      </c>
      <c r="H2560">
        <f>PROPER(TEXT(F2560,"mmmm"))</f>
        <v/>
      </c>
      <c r="I2560">
        <f>IF(OR(H2560="Enero",H2560="Febrero",H2560="Marzo",H2560="Abril",H2560="Mayo",H2560="Junio"),G2560&amp;"-1",IF(OR(H2560="Julio",H2560="Agosto",H2560="Septiembre",H2560="Octubre",H2560="Noviembre",H2560="Diciembre"),G2560&amp;"-2"))</f>
        <v/>
      </c>
      <c r="J2560" t="n">
        <v>200</v>
      </c>
      <c r="K2560" t="n">
        <v>418</v>
      </c>
      <c r="L2560" s="59">
        <f>IFERROR(IF(OR(J2560=0,K2560=""),"",IF(E2560="Positivo",MIN(MAX(K2560/J2560,0),1.3),MIN(MAX(J2560/K2560,0),1.3))),"")</f>
        <v/>
      </c>
      <c r="M2560" s="59">
        <f>IFERROR(IF(OR(J2560=0,K2560=""),"",IF(E2560="Positivo",MAX(K2560/J2560,0),MAX(J2560/K2560,0))),"")</f>
        <v/>
      </c>
      <c r="N2560" t="inlineStr">
        <is>
          <t>%</t>
        </is>
      </c>
      <c r="O2560" t="inlineStr">
        <is>
          <t>%</t>
        </is>
      </c>
      <c r="P2560" t="n">
        <v>0</v>
      </c>
      <c r="Q2560" t="n">
        <v>0</v>
      </c>
      <c r="R2560">
        <f>A2560&amp;"-"&amp;YEAR(F2560)&amp;"-"&amp;IF(LEN(MONTH(F2560))=1,"0"&amp;MONTH(F2560),MONTH(F2560))&amp;"-"&amp;IF(LEN(DAY(F2560))=1,"0"&amp;DAY(F2560),DAY(F2560))</f>
        <v/>
      </c>
      <c r="S2560" t="inlineStr"/>
    </row>
    <row r="2561">
      <c r="A2561" t="n">
        <v>536</v>
      </c>
      <c r="B2561" t="inlineStr">
        <is>
          <t>Participación de profesores POLI en actividades de cooperación nacional e internacional</t>
        </is>
      </c>
      <c r="C2561" t="inlineStr">
        <is>
          <t>VISIBILIDAD NACIONAL E INTERNACIONAL</t>
        </is>
      </c>
      <c r="D2561" t="inlineStr">
        <is>
          <t>Semestral</t>
        </is>
      </c>
      <c r="E2561" t="inlineStr">
        <is>
          <t>Positivo</t>
        </is>
      </c>
      <c r="F2561" s="128" t="n">
        <v>45838</v>
      </c>
      <c r="G2561">
        <f>YEAR(F2561)</f>
        <v/>
      </c>
      <c r="H2561">
        <f>PROPER(TEXT(F2561,"mmmm"))</f>
        <v/>
      </c>
      <c r="I2561">
        <f>IF(OR(H2561="Enero",H2561="Febrero",H2561="Marzo",H2561="Abril",H2561="Mayo",H2561="Junio"),G2561&amp;"-1",IF(OR(H2561="Julio",H2561="Agosto",H2561="Septiembre",H2561="Octubre",H2561="Noviembre",H2561="Diciembre"),G2561&amp;"-2"))</f>
        <v/>
      </c>
      <c r="J2561" t="n">
        <v>200</v>
      </c>
      <c r="K2561" t="n">
        <v>314</v>
      </c>
      <c r="L2561" s="59">
        <f>IFERROR(IF(OR(J2561=0,K2561=""),"",IF(E2561="Positivo",MIN(MAX(K2561/J2561,0),1.3),MIN(MAX(J2561/K2561,0),1.3))),"")</f>
        <v/>
      </c>
      <c r="M2561" s="59">
        <f>IFERROR(IF(OR(J2561=0,K2561=""),"",IF(E2561="Positivo",MAX(K2561/J2561,0),MAX(J2561/K2561,0))),"")</f>
        <v/>
      </c>
      <c r="N2561" t="inlineStr">
        <is>
          <t>%</t>
        </is>
      </c>
      <c r="O2561" t="inlineStr">
        <is>
          <t>%</t>
        </is>
      </c>
      <c r="P2561" t="n">
        <v>0</v>
      </c>
      <c r="Q2561" t="n">
        <v>0</v>
      </c>
      <c r="R2561">
        <f>A2561&amp;"-"&amp;YEAR(F2561)&amp;"-"&amp;IF(LEN(MONTH(F2561))=1,"0"&amp;MONTH(F2561),MONTH(F2561))&amp;"-"&amp;IF(LEN(DAY(F2561))=1,"0"&amp;DAY(F2561),DAY(F2561))</f>
        <v/>
      </c>
      <c r="S2561" t="inlineStr"/>
    </row>
    <row r="2562">
      <c r="A2562" t="n">
        <v>536</v>
      </c>
      <c r="B2562" t="inlineStr">
        <is>
          <t>Participación de profesores POLI en actividades de cooperación nacional e internacional</t>
        </is>
      </c>
      <c r="C2562" t="inlineStr">
        <is>
          <t>VISIBILIDAD NACIONAL E INTERNACIONAL</t>
        </is>
      </c>
      <c r="D2562" t="inlineStr">
        <is>
          <t>Semestral</t>
        </is>
      </c>
      <c r="E2562" t="inlineStr">
        <is>
          <t>Positivo</t>
        </is>
      </c>
      <c r="F2562" s="128" t="n">
        <v>46022</v>
      </c>
      <c r="G2562">
        <f>YEAR(F2562)</f>
        <v/>
      </c>
      <c r="H2562">
        <f>PROPER(TEXT(F2562,"mmmm"))</f>
        <v/>
      </c>
      <c r="I2562">
        <f>IF(OR(H2562="Enero",H2562="Febrero",H2562="Marzo",H2562="Abril",H2562="Mayo",H2562="Junio"),G2562&amp;"-1",IF(OR(H2562="Julio",H2562="Agosto",H2562="Septiembre",H2562="Octubre",H2562="Noviembre",H2562="Diciembre"),G2562&amp;"-2"))</f>
        <v/>
      </c>
      <c r="J2562" t="n">
        <v>200</v>
      </c>
      <c r="K2562" t="n">
        <v>386</v>
      </c>
      <c r="L2562" s="59">
        <f>IFERROR(IF(OR(J2562=0,K2562=""),"",IF(E2562="Positivo",MIN(MAX(K2562/J2562,0),1.3),MIN(MAX(J2562/K2562,0),1.3))),"")</f>
        <v/>
      </c>
      <c r="M2562" s="59">
        <f>IFERROR(IF(OR(J2562=0,K2562=""),"",IF(E2562="Positivo",MAX(K2562/J2562,0),MAX(J2562/K2562,0))),"")</f>
        <v/>
      </c>
      <c r="N2562" t="inlineStr">
        <is>
          <t>%</t>
        </is>
      </c>
      <c r="O2562" t="inlineStr">
        <is>
          <t>%</t>
        </is>
      </c>
      <c r="P2562" t="n">
        <v>0</v>
      </c>
      <c r="Q2562" t="n">
        <v>0</v>
      </c>
      <c r="R2562">
        <f>A2562&amp;"-"&amp;YEAR(F2562)&amp;"-"&amp;IF(LEN(MONTH(F2562))=1,"0"&amp;MONTH(F2562),MONTH(F2562))&amp;"-"&amp;IF(LEN(DAY(F2562))=1,"0"&amp;DAY(F2562),DAY(F2562))</f>
        <v/>
      </c>
      <c r="S2562" t="inlineStr"/>
    </row>
    <row r="2563">
      <c r="A2563" t="n">
        <v>537</v>
      </c>
      <c r="B2563" t="inlineStr">
        <is>
          <t>FCR- Resolución en primer contacto</t>
        </is>
      </c>
      <c r="C2563" t="inlineStr">
        <is>
          <t>Servicio</t>
        </is>
      </c>
      <c r="D2563" t="inlineStr">
        <is>
          <t>Semestral</t>
        </is>
      </c>
      <c r="E2563" t="inlineStr">
        <is>
          <t>Positivo</t>
        </is>
      </c>
      <c r="F2563" s="128" t="n">
        <v>45838</v>
      </c>
      <c r="G2563">
        <f>YEAR(F2563)</f>
        <v/>
      </c>
      <c r="H2563">
        <f>PROPER(TEXT(F2563,"mmmm"))</f>
        <v/>
      </c>
      <c r="I2563">
        <f>IF(OR(H2563="Enero",H2563="Febrero",H2563="Marzo",H2563="Abril",H2563="Mayo",H2563="Junio"),G2563&amp;"-1",IF(OR(H2563="Julio",H2563="Agosto",H2563="Septiembre",H2563="Octubre",H2563="Noviembre",H2563="Diciembre"),G2563&amp;"-2"))</f>
        <v/>
      </c>
      <c r="J2563" t="n">
        <v>93</v>
      </c>
      <c r="K2563" t="n">
        <v>58.9</v>
      </c>
      <c r="L2563" s="59">
        <f>IFERROR(IF(OR(J2563=0,K2563=""),"",IF(E2563="Positivo",MIN(MAX(K2563/J2563,0),1.3),MIN(MAX(J2563/K2563,0),1.3))),"")</f>
        <v/>
      </c>
      <c r="M2563" s="59">
        <f>IFERROR(IF(OR(J2563=0,K2563=""),"",IF(E2563="Positivo",MAX(K2563/J2563,0),MAX(J2563/K2563,0))),"")</f>
        <v/>
      </c>
      <c r="N2563" t="inlineStr">
        <is>
          <t>ENT</t>
        </is>
      </c>
      <c r="O2563" t="inlineStr">
        <is>
          <t>ENT</t>
        </is>
      </c>
      <c r="P2563" t="n">
        <v>0</v>
      </c>
      <c r="Q2563" t="n">
        <v>0</v>
      </c>
      <c r="R2563">
        <f>A2563&amp;"-"&amp;YEAR(F2563)&amp;"-"&amp;IF(LEN(MONTH(F2563))=1,"0"&amp;MONTH(F2563),MONTH(F2563))&amp;"-"&amp;IF(LEN(DAY(F2563))=1,"0"&amp;DAY(F2563),DAY(F2563))</f>
        <v/>
      </c>
      <c r="S2563" t="inlineStr"/>
    </row>
    <row r="2564">
      <c r="A2564" t="n">
        <v>537</v>
      </c>
      <c r="B2564" t="inlineStr">
        <is>
          <t>FCR- Resolución en primer contacto</t>
        </is>
      </c>
      <c r="C2564" t="inlineStr">
        <is>
          <t>Servicio</t>
        </is>
      </c>
      <c r="D2564" t="inlineStr">
        <is>
          <t>Semestral</t>
        </is>
      </c>
      <c r="E2564" t="inlineStr">
        <is>
          <t>Positivo</t>
        </is>
      </c>
      <c r="F2564" s="128" t="n">
        <v>46022</v>
      </c>
      <c r="G2564">
        <f>YEAR(F2564)</f>
        <v/>
      </c>
      <c r="H2564">
        <f>PROPER(TEXT(F2564,"mmmm"))</f>
        <v/>
      </c>
      <c r="I2564">
        <f>IF(OR(H2564="Enero",H2564="Febrero",H2564="Marzo",H2564="Abril",H2564="Mayo",H2564="Junio"),G2564&amp;"-1",IF(OR(H2564="Julio",H2564="Agosto",H2564="Septiembre",H2564="Octubre",H2564="Noviembre",H2564="Diciembre"),G2564&amp;"-2"))</f>
        <v/>
      </c>
      <c r="J2564" t="n">
        <v>94</v>
      </c>
      <c r="K2564" t="n">
        <v>64.3</v>
      </c>
      <c r="L2564" s="59">
        <f>IFERROR(IF(OR(J2564=0,K2564=""),"",IF(E2564="Positivo",MIN(MAX(K2564/J2564,0),1.3),MIN(MAX(J2564/K2564,0),1.3))),"")</f>
        <v/>
      </c>
      <c r="M2564" s="59">
        <f>IFERROR(IF(OR(J2564=0,K2564=""),"",IF(E2564="Positivo",MAX(K2564/J2564,0),MAX(J2564/K2564,0))),"")</f>
        <v/>
      </c>
      <c r="N2564" t="inlineStr">
        <is>
          <t>ENT</t>
        </is>
      </c>
      <c r="O2564" t="inlineStr">
        <is>
          <t>ENT</t>
        </is>
      </c>
      <c r="P2564" t="n">
        <v>0</v>
      </c>
      <c r="Q2564" t="n">
        <v>0</v>
      </c>
      <c r="R2564">
        <f>A2564&amp;"-"&amp;YEAR(F2564)&amp;"-"&amp;IF(LEN(MONTH(F2564))=1,"0"&amp;MONTH(F2564),MONTH(F2564))&amp;"-"&amp;IF(LEN(DAY(F2564))=1,"0"&amp;DAY(F2564),DAY(F2564))</f>
        <v/>
      </c>
      <c r="S2564" t="inlineStr"/>
    </row>
    <row r="2565">
      <c r="A2565" t="n">
        <v>538</v>
      </c>
      <c r="B2565" t="inlineStr">
        <is>
          <t>Cumplimiento de sesiones de socialización de planeación académica</t>
        </is>
      </c>
      <c r="C2565" t="inlineStr">
        <is>
          <t>Registro y Control</t>
        </is>
      </c>
      <c r="D2565" t="inlineStr">
        <is>
          <t>Semestral</t>
        </is>
      </c>
      <c r="E2565" t="inlineStr">
        <is>
          <t>Positivo</t>
        </is>
      </c>
      <c r="F2565" s="128" t="n">
        <v>46022</v>
      </c>
      <c r="G2565">
        <f>YEAR(F2565)</f>
        <v/>
      </c>
      <c r="H2565">
        <f>PROPER(TEXT(F2565,"mmmm"))</f>
        <v/>
      </c>
      <c r="I2565">
        <f>IF(OR(H2565="Enero",H2565="Febrero",H2565="Marzo",H2565="Abril",H2565="Mayo",H2565="Junio"),G2565&amp;"-1",IF(OR(H2565="Julio",H2565="Agosto",H2565="Septiembre",H2565="Octubre",H2565="Noviembre",H2565="Diciembre"),G2565&amp;"-2"))</f>
        <v/>
      </c>
      <c r="J2565" t="n">
        <v>90</v>
      </c>
      <c r="K2565" t="n">
        <v>100</v>
      </c>
      <c r="L2565" s="59">
        <f>IFERROR(IF(OR(J2565=0,K2565=""),"",IF(E2565="Positivo",MIN(MAX(K2565/J2565,0),1.3),MIN(MAX(J2565/K2565,0),1.3))),"")</f>
        <v/>
      </c>
      <c r="M2565" s="59">
        <f>IFERROR(IF(OR(J2565=0,K2565=""),"",IF(E2565="Positivo",MAX(K2565/J2565,0),MAX(J2565/K2565,0))),"")</f>
        <v/>
      </c>
      <c r="N2565" t="inlineStr">
        <is>
          <t>%</t>
        </is>
      </c>
      <c r="O2565" t="inlineStr">
        <is>
          <t>%</t>
        </is>
      </c>
      <c r="P2565" t="n">
        <v>0</v>
      </c>
      <c r="Q2565" t="n">
        <v>0</v>
      </c>
      <c r="R2565">
        <f>A2565&amp;"-"&amp;YEAR(F2565)&amp;"-"&amp;IF(LEN(MONTH(F2565))=1,"0"&amp;MONTH(F2565),MONTH(F2565))&amp;"-"&amp;IF(LEN(DAY(F2565))=1,"0"&amp;DAY(F2565),DAY(F2565))</f>
        <v/>
      </c>
      <c r="S2565" t="inlineStr"/>
    </row>
    <row r="2566">
      <c r="A2566" t="n">
        <v>539</v>
      </c>
      <c r="B2566" t="inlineStr">
        <is>
          <t>CES emisión de certificados</t>
        </is>
      </c>
      <c r="C2566" t="inlineStr">
        <is>
          <t>Registro y Control</t>
        </is>
      </c>
      <c r="D2566" t="inlineStr">
        <is>
          <t>Semestral</t>
        </is>
      </c>
      <c r="E2566" t="inlineStr">
        <is>
          <t>Negativo</t>
        </is>
      </c>
      <c r="F2566" s="128" t="n">
        <v>46022</v>
      </c>
      <c r="G2566">
        <f>YEAR(F2566)</f>
        <v/>
      </c>
      <c r="H2566">
        <f>PROPER(TEXT(F2566,"mmmm"))</f>
        <v/>
      </c>
      <c r="I2566">
        <f>IF(OR(H2566="Enero",H2566="Febrero",H2566="Marzo",H2566="Abril",H2566="Mayo",H2566="Junio"),G2566&amp;"-1",IF(OR(H2566="Julio",H2566="Agosto",H2566="Septiembre",H2566="Octubre",H2566="Noviembre",H2566="Diciembre"),G2566&amp;"-2"))</f>
        <v/>
      </c>
      <c r="J2566" t="n">
        <v>2.5</v>
      </c>
      <c r="K2566" t="n">
        <v>2.5</v>
      </c>
      <c r="L2566" s="59">
        <f>IFERROR(IF(OR(J2566=0,K2566=""),"",IF(E2566="Positivo",MIN(MAX(K2566/J2566,0),1.3),MIN(MAX(J2566/K2566,0),1.3))),"")</f>
        <v/>
      </c>
      <c r="M2566" s="59">
        <f>IFERROR(IF(OR(J2566=0,K2566=""),"",IF(E2566="Positivo",MAX(K2566/J2566,0),MAX(J2566/K2566,0))),"")</f>
        <v/>
      </c>
      <c r="N2566" t="inlineStr">
        <is>
          <t>%</t>
        </is>
      </c>
      <c r="O2566" t="inlineStr">
        <is>
          <t>%</t>
        </is>
      </c>
      <c r="P2566" t="n">
        <v>0</v>
      </c>
      <c r="Q2566" t="n">
        <v>0</v>
      </c>
      <c r="R2566">
        <f>A2566&amp;"-"&amp;YEAR(F2566)&amp;"-"&amp;IF(LEN(MONTH(F2566))=1,"0"&amp;MONTH(F2566),MONTH(F2566))&amp;"-"&amp;IF(LEN(DAY(F2566))=1,"0"&amp;DAY(F2566),DAY(F2566))</f>
        <v/>
      </c>
      <c r="S2566" t="inlineStr"/>
    </row>
    <row r="2567">
      <c r="A2567" t="n">
        <v>540</v>
      </c>
      <c r="B2567" t="inlineStr">
        <is>
          <t>Nivel de Calidad de los Datos Cargados al SNIES</t>
        </is>
      </c>
      <c r="C2567" t="inlineStr">
        <is>
          <t>DATOS Y ANALÍTICA</t>
        </is>
      </c>
      <c r="D2567" t="inlineStr">
        <is>
          <t>Semestral</t>
        </is>
      </c>
      <c r="E2567" t="inlineStr">
        <is>
          <t>Positivo</t>
        </is>
      </c>
      <c r="F2567" s="128" t="n">
        <v>45838</v>
      </c>
      <c r="G2567">
        <f>YEAR(F2567)</f>
        <v/>
      </c>
      <c r="H2567">
        <f>PROPER(TEXT(F2567,"mmmm"))</f>
        <v/>
      </c>
      <c r="I2567">
        <f>IF(OR(H2567="Enero",H2567="Febrero",H2567="Marzo",H2567="Abril",H2567="Mayo",H2567="Junio"),G2567&amp;"-1",IF(OR(H2567="Julio",H2567="Agosto",H2567="Septiembre",H2567="Octubre",H2567="Noviembre",H2567="Diciembre"),G2567&amp;"-2"))</f>
        <v/>
      </c>
      <c r="J2567" t="n">
        <v>97</v>
      </c>
      <c r="K2567" t="n">
        <v>97.33</v>
      </c>
      <c r="L2567" s="59">
        <f>IFERROR(IF(OR(J2567=0,K2567=""),"",IF(E2567="Positivo",MIN(MAX(K2567/J2567,0),1.3),MIN(MAX(J2567/K2567,0),1.3))),"")</f>
        <v/>
      </c>
      <c r="M2567" s="59">
        <f>IFERROR(IF(OR(J2567=0,K2567=""),"",IF(E2567="Positivo",MAX(K2567/J2567,0),MAX(J2567/K2567,0))),"")</f>
        <v/>
      </c>
      <c r="N2567" t="inlineStr">
        <is>
          <t>%</t>
        </is>
      </c>
      <c r="O2567" t="inlineStr">
        <is>
          <t>%</t>
        </is>
      </c>
      <c r="P2567" t="n">
        <v>0</v>
      </c>
      <c r="Q2567" t="n">
        <v>0</v>
      </c>
      <c r="R2567">
        <f>A2567&amp;"-"&amp;YEAR(F2567)&amp;"-"&amp;IF(LEN(MONTH(F2567))=1,"0"&amp;MONTH(F2567),MONTH(F2567))&amp;"-"&amp;IF(LEN(DAY(F2567))=1,"0"&amp;DAY(F2567),DAY(F2567))</f>
        <v/>
      </c>
      <c r="S2567" t="inlineStr"/>
    </row>
    <row r="2568">
      <c r="A2568" t="n">
        <v>540</v>
      </c>
      <c r="B2568" t="inlineStr">
        <is>
          <t>Nivel de Calidad de los Datos Cargados al SNIES</t>
        </is>
      </c>
      <c r="C2568" t="inlineStr">
        <is>
          <t>DATOS Y ANALÍTICA</t>
        </is>
      </c>
      <c r="D2568" t="inlineStr">
        <is>
          <t>Semestral</t>
        </is>
      </c>
      <c r="E2568" t="inlineStr">
        <is>
          <t>Positivo</t>
        </is>
      </c>
      <c r="F2568" s="128" t="n">
        <v>46022</v>
      </c>
      <c r="G2568">
        <f>YEAR(F2568)</f>
        <v/>
      </c>
      <c r="H2568">
        <f>PROPER(TEXT(F2568,"mmmm"))</f>
        <v/>
      </c>
      <c r="I2568">
        <f>IF(OR(H2568="Enero",H2568="Febrero",H2568="Marzo",H2568="Abril",H2568="Mayo",H2568="Junio"),G2568&amp;"-1",IF(OR(H2568="Julio",H2568="Agosto",H2568="Septiembre",H2568="Octubre",H2568="Noviembre",H2568="Diciembre"),G2568&amp;"-2"))</f>
        <v/>
      </c>
      <c r="J2568" t="n">
        <v>97</v>
      </c>
      <c r="K2568" t="n">
        <v>97.90000000000001</v>
      </c>
      <c r="L2568" s="59">
        <f>IFERROR(IF(OR(J2568=0,K2568=""),"",IF(E2568="Positivo",MIN(MAX(K2568/J2568,0),1.3),MIN(MAX(J2568/K2568,0),1.3))),"")</f>
        <v/>
      </c>
      <c r="M2568" s="59">
        <f>IFERROR(IF(OR(J2568=0,K2568=""),"",IF(E2568="Positivo",MAX(K2568/J2568,0),MAX(J2568/K2568,0))),"")</f>
        <v/>
      </c>
      <c r="N2568" t="inlineStr">
        <is>
          <t>%</t>
        </is>
      </c>
      <c r="O2568" t="inlineStr">
        <is>
          <t>%</t>
        </is>
      </c>
      <c r="P2568" t="n">
        <v>0</v>
      </c>
      <c r="Q2568" t="n">
        <v>0</v>
      </c>
      <c r="R2568">
        <f>A2568&amp;"-"&amp;YEAR(F2568)&amp;"-"&amp;IF(LEN(MONTH(F2568))=1,"0"&amp;MONTH(F2568),MONTH(F2568))&amp;"-"&amp;IF(LEN(DAY(F2568))=1,"0"&amp;DAY(F2568),DAY(F2568))</f>
        <v/>
      </c>
      <c r="S2568" t="inlineStr"/>
    </row>
    <row r="2569">
      <c r="A2569" t="n">
        <v>541</v>
      </c>
      <c r="B2569" t="inlineStr">
        <is>
          <t>Participación de graduados en actividades de empleabilidad y relacionamiento</t>
        </is>
      </c>
      <c r="C2569" t="inlineStr">
        <is>
          <t>Gestión de Graduados</t>
        </is>
      </c>
      <c r="D2569" t="inlineStr">
        <is>
          <t>Anual</t>
        </is>
      </c>
      <c r="E2569" t="inlineStr">
        <is>
          <t>Positivo</t>
        </is>
      </c>
      <c r="F2569" s="128" t="n">
        <v>46022</v>
      </c>
      <c r="G2569">
        <f>YEAR(F2569)</f>
        <v/>
      </c>
      <c r="H2569">
        <f>PROPER(TEXT(F2569,"mmmm"))</f>
        <v/>
      </c>
      <c r="I2569">
        <f>IF(OR(H2569="Enero",H2569="Febrero",H2569="Marzo",H2569="Abril",H2569="Mayo",H2569="Junio"),G2569&amp;"-1",IF(OR(H2569="Julio",H2569="Agosto",H2569="Septiembre",H2569="Octubre",H2569="Noviembre",H2569="Diciembre"),G2569&amp;"-2"))</f>
        <v/>
      </c>
      <c r="J2569" t="n">
        <v>4</v>
      </c>
      <c r="K2569" t="n">
        <v>6.99</v>
      </c>
      <c r="L2569" s="59">
        <f>IFERROR(IF(OR(J2569=0,K2569=""),"",IF(E2569="Positivo",MIN(MAX(K2569/J2569,0),1.3),MIN(MAX(J2569/K2569,0),1.3))),"")</f>
        <v/>
      </c>
      <c r="M2569" s="59">
        <f>IFERROR(IF(OR(J2569=0,K2569=""),"",IF(E2569="Positivo",MAX(K2569/J2569,0),MAX(J2569/K2569,0))),"")</f>
        <v/>
      </c>
      <c r="N2569" t="inlineStr">
        <is>
          <t>%</t>
        </is>
      </c>
      <c r="O2569" t="inlineStr">
        <is>
          <t>%</t>
        </is>
      </c>
      <c r="P2569" t="n">
        <v>0</v>
      </c>
      <c r="Q2569" t="n">
        <v>0</v>
      </c>
      <c r="R2569">
        <f>A2569&amp;"-"&amp;YEAR(F2569)&amp;"-"&amp;IF(LEN(MONTH(F2569))=1,"0"&amp;MONTH(F2569),MONTH(F2569))&amp;"-"&amp;IF(LEN(DAY(F2569))=1,"0"&amp;DAY(F2569),DAY(F2569))</f>
        <v/>
      </c>
      <c r="S2569" t="inlineStr"/>
    </row>
    <row r="2570">
      <c r="A2570" t="n">
        <v>542</v>
      </c>
      <c r="B2570" t="inlineStr">
        <is>
          <t>Tasa de cotización del graduado - Metrica</t>
        </is>
      </c>
      <c r="C2570" t="inlineStr">
        <is>
          <t>Gestión de Graduados</t>
        </is>
      </c>
      <c r="D2570" t="inlineStr">
        <is>
          <t>Anual</t>
        </is>
      </c>
      <c r="E2570" t="inlineStr">
        <is>
          <t>Positivo</t>
        </is>
      </c>
      <c r="F2570" s="128" t="n">
        <v>46022</v>
      </c>
      <c r="G2570">
        <f>YEAR(F2570)</f>
        <v/>
      </c>
      <c r="H2570">
        <f>PROPER(TEXT(F2570,"mmmm"))</f>
        <v/>
      </c>
      <c r="I2570">
        <f>IF(OR(H2570="Enero",H2570="Febrero",H2570="Marzo",H2570="Abril",H2570="Mayo",H2570="Junio"),G2570&amp;"-1",IF(OR(H2570="Julio",H2570="Agosto",H2570="Septiembre",H2570="Octubre",H2570="Noviembre",H2570="Diciembre"),G2570&amp;"-2"))</f>
        <v/>
      </c>
      <c r="K2570" t="n">
        <v>81.23749923706055</v>
      </c>
      <c r="N2570" t="inlineStr">
        <is>
          <t>%</t>
        </is>
      </c>
      <c r="O2570" t="inlineStr">
        <is>
          <t>%</t>
        </is>
      </c>
      <c r="P2570" t="n">
        <v>0</v>
      </c>
      <c r="Q2570" t="n">
        <v>0</v>
      </c>
      <c r="R2570">
        <f>A2570&amp;"-"&amp;YEAR(F2570)&amp;"-"&amp;IF(LEN(MONTH(F2570))=1,"0"&amp;MONTH(F2570),MONTH(F2570))&amp;"-"&amp;IF(LEN(DAY(F2570))=1,"0"&amp;DAY(F2570),DAY(F2570))</f>
        <v/>
      </c>
      <c r="S2570" t="inlineStr">
        <is>
          <t>Metrica</t>
        </is>
      </c>
    </row>
    <row r="2571">
      <c r="A2571" t="n">
        <v>543</v>
      </c>
      <c r="B2571" t="inlineStr">
        <is>
          <t>Tasa de interacción por usuario</t>
        </is>
      </c>
      <c r="C2571" t="inlineStr">
        <is>
          <t>Editorial y Publicaciones</t>
        </is>
      </c>
      <c r="D2571" t="inlineStr">
        <is>
          <t>Semestral</t>
        </is>
      </c>
      <c r="E2571" t="inlineStr">
        <is>
          <t>Positivo</t>
        </is>
      </c>
      <c r="F2571" s="128" t="n">
        <v>45838</v>
      </c>
      <c r="G2571">
        <f>YEAR(F2571)</f>
        <v/>
      </c>
      <c r="H2571">
        <f>PROPER(TEXT(F2571,"mmmm"))</f>
        <v/>
      </c>
      <c r="I2571">
        <f>IF(OR(H2571="Enero",H2571="Febrero",H2571="Marzo",H2571="Abril",H2571="Mayo",H2571="Junio"),G2571&amp;"-1",IF(OR(H2571="Julio",H2571="Agosto",H2571="Septiembre",H2571="Octubre",H2571="Noviembre",H2571="Diciembre"),G2571&amp;"-2"))</f>
        <v/>
      </c>
      <c r="K2571" t="n">
        <v>52200</v>
      </c>
      <c r="L2571" s="59">
        <f>IFERROR(IF(OR(J2571=0,K2571=""),"",IF(E2571="Positivo",MIN(MAX(K2571/J2571,0),1.3),MIN(MAX(J2571/K2571,0),1.3))),"")</f>
        <v/>
      </c>
      <c r="M2571" s="59">
        <f>IFERROR(IF(OR(J2571=0,K2571=""),"",IF(E2571="Positivo",MAX(K2571/J2571,0),MAX(J2571/K2571,0))),"")</f>
        <v/>
      </c>
      <c r="N2571" t="inlineStr">
        <is>
          <t>ENT</t>
        </is>
      </c>
      <c r="O2571" t="inlineStr">
        <is>
          <t>ENT</t>
        </is>
      </c>
      <c r="P2571" t="n">
        <v>0</v>
      </c>
      <c r="Q2571" t="n">
        <v>0</v>
      </c>
      <c r="R2571">
        <f>A2571&amp;"-"&amp;YEAR(F2571)&amp;"-"&amp;IF(LEN(MONTH(F2571))=1,"0"&amp;MONTH(F2571),MONTH(F2571))&amp;"-"&amp;IF(LEN(DAY(F2571))=1,"0"&amp;DAY(F2571),DAY(F2571))</f>
        <v/>
      </c>
      <c r="S2571" t="inlineStr"/>
    </row>
    <row r="2572">
      <c r="A2572" t="n">
        <v>544</v>
      </c>
      <c r="B2572" t="inlineStr">
        <is>
          <t>Producción de ambientes inmersivos LEI</t>
        </is>
      </c>
      <c r="C2572" t="inlineStr">
        <is>
          <t>LEI</t>
        </is>
      </c>
      <c r="D2572" t="inlineStr">
        <is>
          <t>Semestral</t>
        </is>
      </c>
      <c r="E2572" t="inlineStr">
        <is>
          <t>Positivo</t>
        </is>
      </c>
      <c r="F2572" s="128" t="n">
        <v>45838</v>
      </c>
      <c r="G2572">
        <f>YEAR(F2572)</f>
        <v/>
      </c>
      <c r="H2572">
        <f>PROPER(TEXT(F2572,"mmmm"))</f>
        <v/>
      </c>
      <c r="I2572">
        <f>IF(OR(H2572="Enero",H2572="Febrero",H2572="Marzo",H2572="Abril",H2572="Mayo",H2572="Junio"),G2572&amp;"-1",IF(OR(H2572="Julio",H2572="Agosto",H2572="Septiembre",H2572="Octubre",H2572="Noviembre",H2572="Diciembre"),G2572&amp;"-2"))</f>
        <v/>
      </c>
      <c r="J2572" t="n">
        <v>100</v>
      </c>
      <c r="K2572" t="n">
        <v>250</v>
      </c>
      <c r="L2572" s="59">
        <f>IFERROR(IF(OR(J2572=0,K2572=""),"",IF(E2572="Positivo",MIN(MAX(K2572/J2572,0),1.3),MIN(MAX(J2572/K2572,0),1.3))),"")</f>
        <v/>
      </c>
      <c r="M2572" s="59">
        <f>IFERROR(IF(OR(J2572=0,K2572=""),"",IF(E2572="Positivo",MAX(K2572/J2572,0),MAX(J2572/K2572,0))),"")</f>
        <v/>
      </c>
      <c r="N2572" t="inlineStr">
        <is>
          <t>ENT</t>
        </is>
      </c>
      <c r="O2572" t="inlineStr">
        <is>
          <t>ENT</t>
        </is>
      </c>
      <c r="P2572" t="n">
        <v>0</v>
      </c>
      <c r="Q2572" t="n">
        <v>0</v>
      </c>
      <c r="R2572">
        <f>A2572&amp;"-"&amp;YEAR(F2572)&amp;"-"&amp;IF(LEN(MONTH(F2572))=1,"0"&amp;MONTH(F2572),MONTH(F2572))&amp;"-"&amp;IF(LEN(DAY(F2572))=1,"0"&amp;DAY(F2572),DAY(F2572))</f>
        <v/>
      </c>
      <c r="S2572" t="inlineStr"/>
    </row>
    <row r="2573">
      <c r="A2573" t="n">
        <v>544</v>
      </c>
      <c r="B2573" t="inlineStr">
        <is>
          <t>Producción de ambientes inmersivos LEI</t>
        </is>
      </c>
      <c r="C2573" t="inlineStr">
        <is>
          <t>LEI</t>
        </is>
      </c>
      <c r="D2573" t="inlineStr">
        <is>
          <t>Semestral</t>
        </is>
      </c>
      <c r="E2573" t="inlineStr">
        <is>
          <t>Positivo</t>
        </is>
      </c>
      <c r="F2573" s="128" t="n">
        <v>46022</v>
      </c>
      <c r="G2573">
        <f>YEAR(F2573)</f>
        <v/>
      </c>
      <c r="H2573">
        <f>PROPER(TEXT(F2573,"mmmm"))</f>
        <v/>
      </c>
      <c r="I2573">
        <f>IF(OR(H2573="Enero",H2573="Febrero",H2573="Marzo",H2573="Abril",H2573="Mayo",H2573="Junio"),G2573&amp;"-1",IF(OR(H2573="Julio",H2573="Agosto",H2573="Septiembre",H2573="Octubre",H2573="Noviembre",H2573="Diciembre"),G2573&amp;"-2"))</f>
        <v/>
      </c>
      <c r="J2573" t="n">
        <v>100</v>
      </c>
      <c r="K2573" t="n">
        <v>162.5</v>
      </c>
      <c r="L2573" s="59">
        <f>IFERROR(IF(OR(J2573=0,K2573=""),"",IF(E2573="Positivo",MIN(MAX(K2573/J2573,0),1.3),MIN(MAX(J2573/K2573,0),1.3))),"")</f>
        <v/>
      </c>
      <c r="M2573" s="59">
        <f>IFERROR(IF(OR(J2573=0,K2573=""),"",IF(E2573="Positivo",MAX(K2573/J2573,0),MAX(J2573/K2573,0))),"")</f>
        <v/>
      </c>
      <c r="N2573" t="inlineStr">
        <is>
          <t>ENT</t>
        </is>
      </c>
      <c r="O2573" t="inlineStr">
        <is>
          <t>ENT</t>
        </is>
      </c>
      <c r="P2573" t="n">
        <v>0</v>
      </c>
      <c r="Q2573" t="n">
        <v>0</v>
      </c>
      <c r="R2573">
        <f>A2573&amp;"-"&amp;YEAR(F2573)&amp;"-"&amp;IF(LEN(MONTH(F2573))=1,"0"&amp;MONTH(F2573),MONTH(F2573))&amp;"-"&amp;IF(LEN(DAY(F2573))=1,"0"&amp;DAY(F2573),DAY(F2573))</f>
        <v/>
      </c>
      <c r="S2573" t="inlineStr"/>
    </row>
    <row r="2574">
      <c r="A2574" t="n">
        <v>546</v>
      </c>
      <c r="B2574" t="inlineStr">
        <is>
          <t>Tasa de participación de graduados en instrumentos de seguimiento (M0, M1, M5)</t>
        </is>
      </c>
      <c r="C2574" t="inlineStr">
        <is>
          <t>Gestión de Graduados</t>
        </is>
      </c>
      <c r="D2574" t="inlineStr">
        <is>
          <t>Anual</t>
        </is>
      </c>
      <c r="E2574" t="inlineStr">
        <is>
          <t>Positivo</t>
        </is>
      </c>
      <c r="F2574" s="128" t="n">
        <v>46022</v>
      </c>
      <c r="G2574">
        <f>YEAR(F2574)</f>
        <v/>
      </c>
      <c r="H2574">
        <f>PROPER(TEXT(F2574,"mmmm"))</f>
        <v/>
      </c>
      <c r="I2574">
        <f>IF(OR(H2574="Enero",H2574="Febrero",H2574="Marzo",H2574="Abril",H2574="Mayo",H2574="Junio"),G2574&amp;"-1",IF(OR(H2574="Julio",H2574="Agosto",H2574="Septiembre",H2574="Octubre",H2574="Noviembre",H2574="Diciembre"),G2574&amp;"-2"))</f>
        <v/>
      </c>
      <c r="J2574" t="n">
        <v>34.16666666666666</v>
      </c>
      <c r="K2574" t="n">
        <v>37.79333368937174</v>
      </c>
      <c r="L2574" s="59">
        <f>IFERROR(IF(OR(J2574=0,K2574=""),"",IF(E2574="Positivo",MIN(MAX(K2574/J2574,0),1.3),MIN(MAX(J2574/K2574,0),1.3))),"")</f>
        <v/>
      </c>
      <c r="M2574" s="59">
        <f>IFERROR(IF(OR(J2574=0,K2574=""),"",IF(E2574="Positivo",MAX(K2574/J2574,0),MAX(J2574/K2574,0))),"")</f>
        <v/>
      </c>
      <c r="N2574" t="inlineStr">
        <is>
          <t>%</t>
        </is>
      </c>
      <c r="O2574" t="inlineStr">
        <is>
          <t>%</t>
        </is>
      </c>
      <c r="P2574" t="n">
        <v>0</v>
      </c>
      <c r="Q2574" t="n">
        <v>0</v>
      </c>
      <c r="R2574">
        <f>A2574&amp;"-"&amp;YEAR(F2574)&amp;"-"&amp;IF(LEN(MONTH(F2574))=1,"0"&amp;MONTH(F2574),MONTH(F2574))&amp;"-"&amp;IF(LEN(DAY(F2574))=1,"0"&amp;DAY(F2574),DAY(F2574))</f>
        <v/>
      </c>
      <c r="S2574" t="inlineStr"/>
    </row>
    <row r="2575">
      <c r="A2575" t="n">
        <v>547</v>
      </c>
      <c r="B2575" t="inlineStr">
        <is>
          <t>Nivel de satisfacción del graduado con la institución</t>
        </is>
      </c>
      <c r="C2575" t="inlineStr">
        <is>
          <t>Gestión de Graduados</t>
        </is>
      </c>
      <c r="D2575" t="inlineStr">
        <is>
          <t>Anual</t>
        </is>
      </c>
      <c r="E2575" t="inlineStr">
        <is>
          <t>Positivo</t>
        </is>
      </c>
      <c r="F2575" s="128" t="n">
        <v>46022</v>
      </c>
      <c r="G2575">
        <f>YEAR(F2575)</f>
        <v/>
      </c>
      <c r="H2575">
        <f>PROPER(TEXT(F2575,"mmmm"))</f>
        <v/>
      </c>
      <c r="I2575">
        <f>IF(OR(H2575="Enero",H2575="Febrero",H2575="Marzo",H2575="Abril",H2575="Mayo",H2575="Junio"),G2575&amp;"-1",IF(OR(H2575="Julio",H2575="Agosto",H2575="Septiembre",H2575="Octubre",H2575="Noviembre",H2575="Diciembre"),G2575&amp;"-2"))</f>
        <v/>
      </c>
      <c r="K2575" t="n">
        <v>92</v>
      </c>
      <c r="L2575" s="59">
        <f>IFERROR(IF(OR(J2575=0,K2575=""),"",IF(E2575="Positivo",MIN(MAX(K2575/J2575,0),1.3),MIN(MAX(J2575/K2575,0),1.3))),"")</f>
        <v/>
      </c>
      <c r="M2575" s="59">
        <f>IFERROR(IF(OR(J2575=0,K2575=""),"",IF(E2575="Positivo",MAX(K2575/J2575,0),MAX(J2575/K2575,0))),"")</f>
        <v/>
      </c>
      <c r="N2575" t="inlineStr">
        <is>
          <t>%</t>
        </is>
      </c>
      <c r="O2575" t="inlineStr">
        <is>
          <t>%</t>
        </is>
      </c>
      <c r="P2575" t="n">
        <v>0</v>
      </c>
      <c r="Q2575" t="n">
        <v>0</v>
      </c>
      <c r="R2575">
        <f>A2575&amp;"-"&amp;YEAR(F2575)&amp;"-"&amp;IF(LEN(MONTH(F2575))=1,"0"&amp;MONTH(F2575),MONTH(F2575))&amp;"-"&amp;IF(LEN(DAY(F2575))=1,"0"&amp;DAY(F2575),DAY(F2575))</f>
        <v/>
      </c>
      <c r="S2575" t="inlineStr"/>
    </row>
    <row r="2576">
      <c r="A2576" t="n">
        <v>550</v>
      </c>
      <c r="B2576" t="inlineStr">
        <is>
          <t>Nivel de satisfacción con las actividades de formación</t>
        </is>
      </c>
      <c r="C2576" t="inlineStr">
        <is>
          <t>Emprendimiento</t>
        </is>
      </c>
      <c r="D2576" t="inlineStr">
        <is>
          <t>Semestral</t>
        </is>
      </c>
      <c r="E2576" t="inlineStr">
        <is>
          <t>Positivo</t>
        </is>
      </c>
      <c r="F2576" s="128" t="n">
        <v>45838</v>
      </c>
      <c r="G2576">
        <f>YEAR(F2576)</f>
        <v/>
      </c>
      <c r="H2576">
        <f>PROPER(TEXT(F2576,"mmmm"))</f>
        <v/>
      </c>
      <c r="I2576">
        <f>IF(OR(H2576="Enero",H2576="Febrero",H2576="Marzo",H2576="Abril",H2576="Mayo",H2576="Junio"),G2576&amp;"-1",IF(OR(H2576="Julio",H2576="Agosto",H2576="Septiembre",H2576="Octubre",H2576="Noviembre",H2576="Diciembre"),G2576&amp;"-2"))</f>
        <v/>
      </c>
      <c r="J2576" t="n">
        <v>100</v>
      </c>
      <c r="K2576" t="n">
        <v>95</v>
      </c>
      <c r="L2576" s="59">
        <f>IFERROR(IF(OR(J2576=0,K2576=""),"",IF(E2576="Positivo",MIN(MAX(K2576/J2576,0),1.3),MIN(MAX(J2576/K2576,0),1.3))),"")</f>
        <v/>
      </c>
      <c r="M2576" s="59">
        <f>IFERROR(IF(OR(J2576=0,K2576=""),"",IF(E2576="Positivo",MAX(K2576/J2576,0),MAX(J2576/K2576,0))),"")</f>
        <v/>
      </c>
      <c r="N2576" t="inlineStr">
        <is>
          <t>%</t>
        </is>
      </c>
      <c r="O2576" t="inlineStr">
        <is>
          <t>%</t>
        </is>
      </c>
      <c r="P2576" t="n">
        <v>0</v>
      </c>
      <c r="Q2576" t="n">
        <v>0</v>
      </c>
      <c r="R2576">
        <f>A2576&amp;"-"&amp;YEAR(F2576)&amp;"-"&amp;IF(LEN(MONTH(F2576))=1,"0"&amp;MONTH(F2576),MONTH(F2576))&amp;"-"&amp;IF(LEN(DAY(F2576))=1,"0"&amp;DAY(F2576),DAY(F2576))</f>
        <v/>
      </c>
      <c r="S2576" t="inlineStr"/>
    </row>
    <row r="2577">
      <c r="A2577" t="n">
        <v>550</v>
      </c>
      <c r="B2577" t="inlineStr">
        <is>
          <t>Nivel de satisfacción con las actividades de formación</t>
        </is>
      </c>
      <c r="C2577" t="inlineStr">
        <is>
          <t>Emprendimiento</t>
        </is>
      </c>
      <c r="D2577" t="inlineStr">
        <is>
          <t>Semestral</t>
        </is>
      </c>
      <c r="E2577" t="inlineStr">
        <is>
          <t>Positivo</t>
        </is>
      </c>
      <c r="F2577" s="128" t="n">
        <v>46022</v>
      </c>
      <c r="G2577">
        <f>YEAR(F2577)</f>
        <v/>
      </c>
      <c r="H2577">
        <f>PROPER(TEXT(F2577,"mmmm"))</f>
        <v/>
      </c>
      <c r="I2577">
        <f>IF(OR(H2577="Enero",H2577="Febrero",H2577="Marzo",H2577="Abril",H2577="Mayo",H2577="Junio"),G2577&amp;"-1",IF(OR(H2577="Julio",H2577="Agosto",H2577="Septiembre",H2577="Octubre",H2577="Noviembre",H2577="Diciembre"),G2577&amp;"-2"))</f>
        <v/>
      </c>
      <c r="J2577" t="n">
        <v>100</v>
      </c>
      <c r="K2577" t="n">
        <v>95.5</v>
      </c>
      <c r="L2577" s="59">
        <f>IFERROR(IF(OR(J2577=0,K2577=""),"",IF(E2577="Positivo",MIN(MAX(K2577/J2577,0),1.3),MIN(MAX(J2577/K2577,0),1.3))),"")</f>
        <v/>
      </c>
      <c r="M2577" s="59">
        <f>IFERROR(IF(OR(J2577=0,K2577=""),"",IF(E2577="Positivo",MAX(K2577/J2577,0),MAX(J2577/K2577,0))),"")</f>
        <v/>
      </c>
      <c r="N2577" t="inlineStr">
        <is>
          <t>%</t>
        </is>
      </c>
      <c r="O2577" t="inlineStr">
        <is>
          <t>%</t>
        </is>
      </c>
      <c r="P2577" t="n">
        <v>0</v>
      </c>
      <c r="Q2577" t="n">
        <v>0</v>
      </c>
      <c r="R2577">
        <f>A2577&amp;"-"&amp;YEAR(F2577)&amp;"-"&amp;IF(LEN(MONTH(F2577))=1,"0"&amp;MONTH(F2577),MONTH(F2577))&amp;"-"&amp;IF(LEN(DAY(F2577))=1,"0"&amp;DAY(F2577),DAY(F2577))</f>
        <v/>
      </c>
      <c r="S2577" t="inlineStr"/>
    </row>
    <row r="2578">
      <c r="A2578" t="n">
        <v>551</v>
      </c>
      <c r="B2578" t="inlineStr">
        <is>
          <t>Evaluación del desempeño de los mentores</t>
        </is>
      </c>
      <c r="C2578" t="inlineStr">
        <is>
          <t>Emprendimiento</t>
        </is>
      </c>
      <c r="D2578" t="inlineStr">
        <is>
          <t>Semestral</t>
        </is>
      </c>
      <c r="E2578" t="inlineStr">
        <is>
          <t>Positivo</t>
        </is>
      </c>
      <c r="F2578" s="128" t="n">
        <v>45838</v>
      </c>
      <c r="G2578">
        <f>YEAR(F2578)</f>
        <v/>
      </c>
      <c r="H2578">
        <f>PROPER(TEXT(F2578,"mmmm"))</f>
        <v/>
      </c>
      <c r="I2578">
        <f>IF(OR(H2578="Enero",H2578="Febrero",H2578="Marzo",H2578="Abril",H2578="Mayo",H2578="Junio"),G2578&amp;"-1",IF(OR(H2578="Julio",H2578="Agosto",H2578="Septiembre",H2578="Octubre",H2578="Noviembre",H2578="Diciembre"),G2578&amp;"-2"))</f>
        <v/>
      </c>
      <c r="J2578" t="n">
        <v>80</v>
      </c>
      <c r="K2578" t="n">
        <v>5</v>
      </c>
      <c r="L2578" s="59">
        <f>IFERROR(IF(OR(J2578=0,K2578=""),"",IF(E2578="Positivo",MIN(MAX(K2578/J2578,0),1.3),MIN(MAX(J2578/K2578,0),1.3))),"")</f>
        <v/>
      </c>
      <c r="M2578" s="59">
        <f>IFERROR(IF(OR(J2578=0,K2578=""),"",IF(E2578="Positivo",MAX(K2578/J2578,0),MAX(J2578/K2578,0))),"")</f>
        <v/>
      </c>
      <c r="N2578" t="inlineStr">
        <is>
          <t>%</t>
        </is>
      </c>
      <c r="O2578" t="inlineStr">
        <is>
          <t>%</t>
        </is>
      </c>
      <c r="P2578" t="n">
        <v>0</v>
      </c>
      <c r="Q2578" t="n">
        <v>0</v>
      </c>
      <c r="R2578">
        <f>A2578&amp;"-"&amp;YEAR(F2578)&amp;"-"&amp;IF(LEN(MONTH(F2578))=1,"0"&amp;MONTH(F2578),MONTH(F2578))&amp;"-"&amp;IF(LEN(DAY(F2578))=1,"0"&amp;DAY(F2578),DAY(F2578))</f>
        <v/>
      </c>
      <c r="S2578" t="inlineStr"/>
    </row>
    <row r="2579">
      <c r="A2579" t="n">
        <v>551</v>
      </c>
      <c r="B2579" t="inlineStr">
        <is>
          <t>Evaluación del desempeño de los mentores</t>
        </is>
      </c>
      <c r="C2579" t="inlineStr">
        <is>
          <t>Emprendimiento</t>
        </is>
      </c>
      <c r="D2579" t="inlineStr">
        <is>
          <t>Semestral</t>
        </is>
      </c>
      <c r="E2579" t="inlineStr">
        <is>
          <t>Positivo</t>
        </is>
      </c>
      <c r="F2579" s="128" t="n">
        <v>46022</v>
      </c>
      <c r="G2579">
        <f>YEAR(F2579)</f>
        <v/>
      </c>
      <c r="H2579">
        <f>PROPER(TEXT(F2579,"mmmm"))</f>
        <v/>
      </c>
      <c r="I2579">
        <f>IF(OR(H2579="Enero",H2579="Febrero",H2579="Marzo",H2579="Abril",H2579="Mayo",H2579="Junio"),G2579&amp;"-1",IF(OR(H2579="Julio",H2579="Agosto",H2579="Septiembre",H2579="Octubre",H2579="Noviembre",H2579="Diciembre"),G2579&amp;"-2"))</f>
        <v/>
      </c>
      <c r="J2579" t="n">
        <v>80</v>
      </c>
      <c r="K2579" t="n">
        <v>5</v>
      </c>
      <c r="L2579" s="59">
        <f>IFERROR(IF(OR(J2579=0,K2579=""),"",IF(E2579="Positivo",MIN(MAX(K2579/J2579,0),1.3),MIN(MAX(J2579/K2579,0),1.3))),"")</f>
        <v/>
      </c>
      <c r="M2579" s="59">
        <f>IFERROR(IF(OR(J2579=0,K2579=""),"",IF(E2579="Positivo",MAX(K2579/J2579,0),MAX(J2579/K2579,0))),"")</f>
        <v/>
      </c>
      <c r="N2579" t="inlineStr">
        <is>
          <t>%</t>
        </is>
      </c>
      <c r="O2579" t="inlineStr">
        <is>
          <t>%</t>
        </is>
      </c>
      <c r="P2579" t="n">
        <v>0</v>
      </c>
      <c r="Q2579" t="n">
        <v>0</v>
      </c>
      <c r="R2579">
        <f>A2579&amp;"-"&amp;YEAR(F2579)&amp;"-"&amp;IF(LEN(MONTH(F2579))=1,"0"&amp;MONTH(F2579),MONTH(F2579))&amp;"-"&amp;IF(LEN(DAY(F2579))=1,"0"&amp;DAY(F2579),DAY(F2579))</f>
        <v/>
      </c>
      <c r="S2579" t="inlineStr"/>
    </row>
    <row r="2580">
      <c r="A2580" t="n">
        <v>552</v>
      </c>
      <c r="B2580" t="inlineStr">
        <is>
          <t>Nivel de Satisfacción Servicios Prestados -Gestión de la Responsabilidad Social</t>
        </is>
      </c>
      <c r="C2580" t="inlineStr">
        <is>
          <t>Gestión de la Responsabilidad Social</t>
        </is>
      </c>
      <c r="D2580" t="inlineStr">
        <is>
          <t>Anual</t>
        </is>
      </c>
      <c r="E2580" t="inlineStr">
        <is>
          <t>Positivo</t>
        </is>
      </c>
      <c r="F2580" s="128" t="n">
        <v>45838</v>
      </c>
      <c r="G2580">
        <f>YEAR(F2580)</f>
        <v/>
      </c>
      <c r="H2580">
        <f>PROPER(TEXT(F2580,"mmmm"))</f>
        <v/>
      </c>
      <c r="I2580">
        <f>IF(OR(H2580="Enero",H2580="Febrero",H2580="Marzo",H2580="Abril",H2580="Mayo",H2580="Junio"),G2580&amp;"-1",IF(OR(H2580="Julio",H2580="Agosto",H2580="Septiembre",H2580="Octubre",H2580="Noviembre",H2580="Diciembre"),G2580&amp;"-2"))</f>
        <v/>
      </c>
      <c r="J2580" t="n">
        <v>80</v>
      </c>
      <c r="K2580" t="n">
        <v>92</v>
      </c>
      <c r="L2580" s="59">
        <f>IFERROR(IF(OR(J2580=0,K2580=""),"",IF(E2580="Positivo",MIN(MAX(K2580/J2580,0),1.3),MIN(MAX(J2580/K2580,0),1.3))),"")</f>
        <v/>
      </c>
      <c r="M2580" s="59">
        <f>IFERROR(IF(OR(J2580=0,K2580=""),"",IF(E2580="Positivo",MAX(K2580/J2580,0),MAX(J2580/K2580,0))),"")</f>
        <v/>
      </c>
      <c r="N2580" t="inlineStr">
        <is>
          <t>%</t>
        </is>
      </c>
      <c r="O2580" t="inlineStr">
        <is>
          <t>%</t>
        </is>
      </c>
      <c r="P2580" t="n">
        <v>0</v>
      </c>
      <c r="Q2580" t="n">
        <v>0</v>
      </c>
      <c r="R2580">
        <f>A2580&amp;"-"&amp;YEAR(F2580)&amp;"-"&amp;IF(LEN(MONTH(F2580))=1,"0"&amp;MONTH(F2580),MONTH(F2580))&amp;"-"&amp;IF(LEN(DAY(F2580))=1,"0"&amp;DAY(F2580),DAY(F2580))</f>
        <v/>
      </c>
      <c r="S2580" t="inlineStr"/>
    </row>
    <row r="2581">
      <c r="A2581" t="n">
        <v>552</v>
      </c>
      <c r="B2581" t="inlineStr">
        <is>
          <t>Nivel de Satisfacción Servicios Prestados -Gestión de la Responsabilidad Social</t>
        </is>
      </c>
      <c r="C2581" t="inlineStr">
        <is>
          <t>Gestión de la Responsabilidad Social</t>
        </is>
      </c>
      <c r="D2581" t="inlineStr">
        <is>
          <t>Anual</t>
        </is>
      </c>
      <c r="E2581" t="inlineStr">
        <is>
          <t>Positivo</t>
        </is>
      </c>
      <c r="F2581" s="128" t="n">
        <v>46022</v>
      </c>
      <c r="G2581">
        <f>YEAR(F2581)</f>
        <v/>
      </c>
      <c r="H2581">
        <f>PROPER(TEXT(F2581,"mmmm"))</f>
        <v/>
      </c>
      <c r="I2581">
        <f>IF(OR(H2581="Enero",H2581="Febrero",H2581="Marzo",H2581="Abril",H2581="Mayo",H2581="Junio"),G2581&amp;"-1",IF(OR(H2581="Julio",H2581="Agosto",H2581="Septiembre",H2581="Octubre",H2581="Noviembre",H2581="Diciembre"),G2581&amp;"-2"))</f>
        <v/>
      </c>
      <c r="J2581" t="n">
        <v>80</v>
      </c>
      <c r="K2581" t="n">
        <v>92</v>
      </c>
      <c r="L2581" s="59">
        <f>IFERROR(IF(OR(J2581=0,K2581=""),"",IF(E2581="Positivo",MIN(MAX(K2581/J2581,0),1.3),MIN(MAX(J2581/K2581,0),1.3))),"")</f>
        <v/>
      </c>
      <c r="M2581" s="59">
        <f>IFERROR(IF(OR(J2581=0,K2581=""),"",IF(E2581="Positivo",MAX(K2581/J2581,0),MAX(J2581/K2581,0))),"")</f>
        <v/>
      </c>
      <c r="N2581" t="inlineStr">
        <is>
          <t>%</t>
        </is>
      </c>
      <c r="O2581" t="inlineStr">
        <is>
          <t>%</t>
        </is>
      </c>
      <c r="P2581" t="n">
        <v>0</v>
      </c>
      <c r="Q2581" t="n">
        <v>0</v>
      </c>
      <c r="R2581">
        <f>A2581&amp;"-"&amp;YEAR(F2581)&amp;"-"&amp;IF(LEN(MONTH(F2581))=1,"0"&amp;MONTH(F2581),MONTH(F2581))&amp;"-"&amp;IF(LEN(DAY(F2581))=1,"0"&amp;DAY(F2581),DAY(F2581))</f>
        <v/>
      </c>
      <c r="S2581" t="inlineStr"/>
    </row>
    <row r="2582">
      <c r="A2582" t="n">
        <v>553</v>
      </c>
      <c r="B2582" t="inlineStr">
        <is>
          <t>Nivel de Satisfacción Servicios Prestados -Inscripción, admisión y matrícula de estudiantes nuevos</t>
        </is>
      </c>
      <c r="C2582" t="inlineStr">
        <is>
          <t>Inscripción, admisión y matrícula de estudiantes nuevos</t>
        </is>
      </c>
      <c r="D2582" t="inlineStr">
        <is>
          <t>Anual</t>
        </is>
      </c>
      <c r="E2582" t="inlineStr">
        <is>
          <t>Positivo</t>
        </is>
      </c>
      <c r="F2582" s="128" t="n">
        <v>46022</v>
      </c>
      <c r="G2582">
        <f>YEAR(F2582)</f>
        <v/>
      </c>
      <c r="H2582">
        <f>PROPER(TEXT(F2582,"mmmm"))</f>
        <v/>
      </c>
      <c r="I2582">
        <f>IF(OR(H2582="Enero",H2582="Febrero",H2582="Marzo",H2582="Abril",H2582="Mayo",H2582="Junio"),G2582&amp;"-1",IF(OR(H2582="Julio",H2582="Agosto",H2582="Septiembre",H2582="Octubre",H2582="Noviembre",H2582="Diciembre"),G2582&amp;"-2"))</f>
        <v/>
      </c>
      <c r="J2582" t="n">
        <v>80</v>
      </c>
      <c r="K2582" t="n">
        <v>83</v>
      </c>
      <c r="L2582" s="59">
        <f>IFERROR(IF(OR(J2582=0,K2582=""),"",IF(E2582="Positivo",MIN(MAX(K2582/J2582,0),1.3),MIN(MAX(J2582/K2582,0),1.3))),"")</f>
        <v/>
      </c>
      <c r="M2582" s="59">
        <f>IFERROR(IF(OR(J2582=0,K2582=""),"",IF(E2582="Positivo",MAX(K2582/J2582,0),MAX(J2582/K2582,0))),"")</f>
        <v/>
      </c>
      <c r="N2582" t="inlineStr">
        <is>
          <t>%</t>
        </is>
      </c>
      <c r="O2582" t="inlineStr">
        <is>
          <t>%</t>
        </is>
      </c>
      <c r="P2582" t="n">
        <v>0</v>
      </c>
      <c r="Q2582" t="n">
        <v>0</v>
      </c>
      <c r="R2582">
        <f>A2582&amp;"-"&amp;YEAR(F2582)&amp;"-"&amp;IF(LEN(MONTH(F2582))=1,"0"&amp;MONTH(F2582),MONTH(F2582))&amp;"-"&amp;IF(LEN(DAY(F2582))=1,"0"&amp;DAY(F2582),DAY(F2582))</f>
        <v/>
      </c>
      <c r="S2582" t="inlineStr"/>
    </row>
    <row r="2583">
      <c r="A2583" t="n">
        <v>554</v>
      </c>
      <c r="B2583" t="inlineStr">
        <is>
          <t>Nivel de Satisfacción Servicios Prestados -Permanencia</t>
        </is>
      </c>
      <c r="C2583" t="inlineStr">
        <is>
          <t>Permanencia</t>
        </is>
      </c>
      <c r="D2583" t="inlineStr">
        <is>
          <t>Semestral</t>
        </is>
      </c>
      <c r="E2583" t="inlineStr">
        <is>
          <t>Positivo</t>
        </is>
      </c>
      <c r="F2583" s="128" t="n">
        <v>46022</v>
      </c>
      <c r="G2583">
        <f>YEAR(F2583)</f>
        <v/>
      </c>
      <c r="H2583">
        <f>PROPER(TEXT(F2583,"mmmm"))</f>
        <v/>
      </c>
      <c r="I2583">
        <f>IF(OR(H2583="Enero",H2583="Febrero",H2583="Marzo",H2583="Abril",H2583="Mayo",H2583="Junio"),G2583&amp;"-1",IF(OR(H2583="Julio",H2583="Agosto",H2583="Septiembre",H2583="Octubre",H2583="Noviembre",H2583="Diciembre"),G2583&amp;"-2"))</f>
        <v/>
      </c>
      <c r="J2583" t="n">
        <v>80</v>
      </c>
      <c r="K2583" t="n">
        <v>95</v>
      </c>
      <c r="L2583" s="59">
        <f>IFERROR(IF(OR(J2583=0,K2583=""),"",IF(E2583="Positivo",MIN(MAX(K2583/J2583,0),1.3),MIN(MAX(J2583/K2583,0),1.3))),"")</f>
        <v/>
      </c>
      <c r="M2583" s="59">
        <f>IFERROR(IF(OR(J2583=0,K2583=""),"",IF(E2583="Positivo",MAX(K2583/J2583,0),MAX(J2583/K2583,0))),"")</f>
        <v/>
      </c>
      <c r="N2583" t="inlineStr">
        <is>
          <t>%</t>
        </is>
      </c>
      <c r="O2583" t="inlineStr">
        <is>
          <t>%</t>
        </is>
      </c>
      <c r="P2583" t="n">
        <v>0</v>
      </c>
      <c r="Q2583" t="n">
        <v>0</v>
      </c>
      <c r="R2583">
        <f>A2583&amp;"-"&amp;YEAR(F2583)&amp;"-"&amp;IF(LEN(MONTH(F2583))=1,"0"&amp;MONTH(F2583),MONTH(F2583))&amp;"-"&amp;IF(LEN(DAY(F2583))=1,"0"&amp;DAY(F2583),DAY(F2583))</f>
        <v/>
      </c>
      <c r="S2583" t="inlineStr"/>
    </row>
    <row r="2584">
      <c r="A2584" t="n">
        <v>555</v>
      </c>
      <c r="B2584" t="inlineStr">
        <is>
          <t>Nivel de Satisfacción Servicios Prestados -Mercadeo y venta de educación para la vida</t>
        </is>
      </c>
      <c r="C2584" t="inlineStr">
        <is>
          <t>Mercadeo y venta de educación para la vida</t>
        </is>
      </c>
      <c r="D2584" t="inlineStr">
        <is>
          <t>Semestral</t>
        </is>
      </c>
      <c r="E2584" t="inlineStr">
        <is>
          <t>Positivo</t>
        </is>
      </c>
      <c r="F2584" s="128" t="n">
        <v>46022</v>
      </c>
      <c r="G2584">
        <f>YEAR(F2584)</f>
        <v/>
      </c>
      <c r="H2584">
        <f>PROPER(TEXT(F2584,"mmmm"))</f>
        <v/>
      </c>
      <c r="I2584">
        <f>IF(OR(H2584="Enero",H2584="Febrero",H2584="Marzo",H2584="Abril",H2584="Mayo",H2584="Junio"),G2584&amp;"-1",IF(OR(H2584="Julio",H2584="Agosto",H2584="Septiembre",H2584="Octubre",H2584="Noviembre",H2584="Diciembre"),G2584&amp;"-2"))</f>
        <v/>
      </c>
      <c r="J2584" t="n">
        <v>80</v>
      </c>
      <c r="K2584" t="n">
        <v>100</v>
      </c>
      <c r="L2584" s="59">
        <f>IFERROR(IF(OR(J2584=0,K2584=""),"",IF(E2584="Positivo",MIN(MAX(K2584/J2584,0),1.3),MIN(MAX(J2584/K2584,0),1.3))),"")</f>
        <v/>
      </c>
      <c r="M2584" s="59">
        <f>IFERROR(IF(OR(J2584=0,K2584=""),"",IF(E2584="Positivo",MAX(K2584/J2584,0),MAX(J2584/K2584,0))),"")</f>
        <v/>
      </c>
      <c r="N2584" t="inlineStr">
        <is>
          <t>%</t>
        </is>
      </c>
      <c r="O2584" t="inlineStr">
        <is>
          <t>%</t>
        </is>
      </c>
      <c r="P2584" t="n">
        <v>0</v>
      </c>
      <c r="Q2584" t="n">
        <v>0</v>
      </c>
      <c r="R2584">
        <f>A2584&amp;"-"&amp;YEAR(F2584)&amp;"-"&amp;IF(LEN(MONTH(F2584))=1,"0"&amp;MONTH(F2584),MONTH(F2584))&amp;"-"&amp;IF(LEN(DAY(F2584))=1,"0"&amp;DAY(F2584),DAY(F2584))</f>
        <v/>
      </c>
      <c r="S2584" t="inlineStr"/>
    </row>
    <row r="2585">
      <c r="A2585" t="n">
        <v>556</v>
      </c>
      <c r="B2585" t="inlineStr">
        <is>
          <t>Cumplimiento Plan de formación Institucional</t>
        </is>
      </c>
      <c r="C2585" t="inlineStr">
        <is>
          <t>GESTIÓN Y DESARROLLO DEL TALENTO HUMANO</t>
        </is>
      </c>
      <c r="D2585" t="inlineStr">
        <is>
          <t>Anual</t>
        </is>
      </c>
      <c r="E2585" t="inlineStr">
        <is>
          <t>Positivo</t>
        </is>
      </c>
      <c r="F2585" s="128" t="n">
        <v>46022</v>
      </c>
      <c r="G2585">
        <f>YEAR(F2585)</f>
        <v/>
      </c>
      <c r="H2585">
        <f>PROPER(TEXT(F2585,"mmmm"))</f>
        <v/>
      </c>
      <c r="I2585">
        <f>IF(OR(H2585="Enero",H2585="Febrero",H2585="Marzo",H2585="Abril",H2585="Mayo",H2585="Junio"),G2585&amp;"-1",IF(OR(H2585="Julio",H2585="Agosto",H2585="Septiembre",H2585="Octubre",H2585="Noviembre",H2585="Diciembre"),G2585&amp;"-2"))</f>
        <v/>
      </c>
      <c r="J2585" t="n">
        <v>80</v>
      </c>
      <c r="K2585" t="n">
        <v>91</v>
      </c>
      <c r="L2585" s="59">
        <f>IFERROR(IF(OR(J2585=0,K2585=""),"",IF(E2585="Positivo",MIN(MAX(K2585/J2585,0),1.3),MIN(MAX(J2585/K2585,0),1.3))),"")</f>
        <v/>
      </c>
      <c r="M2585" s="59">
        <f>IFERROR(IF(OR(J2585=0,K2585=""),"",IF(E2585="Positivo",MAX(K2585/J2585,0),MAX(J2585/K2585,0))),"")</f>
        <v/>
      </c>
      <c r="N2585" t="inlineStr">
        <is>
          <t>%</t>
        </is>
      </c>
      <c r="O2585" t="inlineStr">
        <is>
          <t>%</t>
        </is>
      </c>
      <c r="P2585" t="n">
        <v>0</v>
      </c>
      <c r="Q2585" t="n">
        <v>0</v>
      </c>
      <c r="R2585">
        <f>A2585&amp;"-"&amp;YEAR(F2585)&amp;"-"&amp;IF(LEN(MONTH(F2585))=1,"0"&amp;MONTH(F2585),MONTH(F2585))&amp;"-"&amp;IF(LEN(DAY(F2585))=1,"0"&amp;DAY(F2585),DAY(F2585))</f>
        <v/>
      </c>
      <c r="S2585" t="inlineStr"/>
    </row>
    <row r="2586">
      <c r="A2586" t="n">
        <v>68</v>
      </c>
      <c r="B2586" t="inlineStr">
        <is>
          <t>Evaluación de desempeño a proveedores críticos</t>
        </is>
      </c>
      <c r="C2586" t="inlineStr">
        <is>
          <t>GESTIÓN DE ABASTECIMIENTO</t>
        </is>
      </c>
      <c r="D2586" t="inlineStr">
        <is>
          <t>Semestral</t>
        </is>
      </c>
      <c r="E2586" t="inlineStr">
        <is>
          <t>Positivo</t>
        </is>
      </c>
      <c r="F2586" s="128" t="n">
        <v>44742</v>
      </c>
      <c r="G2586">
        <f>YEAR(F2586)</f>
        <v/>
      </c>
      <c r="H2586">
        <f>PROPER(TEXT(F2586,"mmmm"))</f>
        <v/>
      </c>
      <c r="I2586">
        <f>IF(OR(H2586="Enero",H2586="Febrero",H2586="Marzo",H2586="Abril",H2586="Mayo",H2586="Junio"),G2586&amp;"-1",IF(OR(H2586="Julio",H2586="Agosto",H2586="Septiembre",H2586="Octubre",H2586="Noviembre",H2586="Diciembre"),G2586&amp;"-2"))</f>
        <v/>
      </c>
      <c r="J2586" t="n">
        <v>80</v>
      </c>
      <c r="K2586" t="n">
        <v>89</v>
      </c>
      <c r="L2586" s="59">
        <f>IFERROR(IF(OR(J2586=0,K2586=""),"",IF(E2586="Positivo",MIN(MAX(K2586/J2586,0),1.3),MIN(MAX(J2586/K2586,0),1.3))),"")</f>
        <v/>
      </c>
      <c r="M2586" s="59">
        <f>IFERROR(IF(OR(J2586=0,K2586=""),"",IF(E2586="Positivo",MAX(K2586/J2586,0),MAX(J2586/K2586,0))),"")</f>
        <v/>
      </c>
      <c r="N2586" t="inlineStr">
        <is>
          <t>%</t>
        </is>
      </c>
      <c r="O2586" t="inlineStr">
        <is>
          <t>%</t>
        </is>
      </c>
      <c r="P2586" t="n">
        <v>0</v>
      </c>
      <c r="Q2586" t="n">
        <v>1</v>
      </c>
      <c r="R2586">
        <f>A2586&amp;"-"&amp;YEAR(F2586)&amp;"-"&amp;IF(LEN(MONTH(F2586))=1,"0"&amp;MONTH(F2586),MONTH(F2586))&amp;"-"&amp;IF(LEN(DAY(F2586))=1,"0"&amp;DAY(F2586),DAY(F2586))</f>
        <v/>
      </c>
      <c r="S2586" t="inlineStr"/>
    </row>
    <row r="2587">
      <c r="A2587" t="n">
        <v>68</v>
      </c>
      <c r="B2587" t="inlineStr">
        <is>
          <t>Evaluación de desempeño a proveedores críticos</t>
        </is>
      </c>
      <c r="C2587" t="inlineStr">
        <is>
          <t>GESTIÓN DE ABASTECIMIENTO</t>
        </is>
      </c>
      <c r="D2587" t="inlineStr">
        <is>
          <t>Semestral</t>
        </is>
      </c>
      <c r="E2587" t="inlineStr">
        <is>
          <t>Positivo</t>
        </is>
      </c>
      <c r="F2587" s="128" t="n">
        <v>44926</v>
      </c>
      <c r="G2587">
        <f>YEAR(F2587)</f>
        <v/>
      </c>
      <c r="H2587">
        <f>PROPER(TEXT(F2587,"mmmm"))</f>
        <v/>
      </c>
      <c r="I2587">
        <f>IF(OR(H2587="Enero",H2587="Febrero",H2587="Marzo",H2587="Abril",H2587="Mayo",H2587="Junio"),G2587&amp;"-1",IF(OR(H2587="Julio",H2587="Agosto",H2587="Septiembre",H2587="Octubre",H2587="Noviembre",H2587="Diciembre"),G2587&amp;"-2"))</f>
        <v/>
      </c>
      <c r="J2587" t="n">
        <v>80</v>
      </c>
      <c r="K2587" t="n">
        <v>93</v>
      </c>
      <c r="L2587" s="59">
        <f>IFERROR(IF(OR(J2587=0,K2587=""),"",IF(E2587="Positivo",MIN(MAX(K2587/J2587,0),1.3),MIN(MAX(J2587/K2587,0),1.3))),"")</f>
        <v/>
      </c>
      <c r="M2587" s="59">
        <f>IFERROR(IF(OR(J2587=0,K2587=""),"",IF(E2587="Positivo",MAX(K2587/J2587,0),MAX(J2587/K2587,0))),"")</f>
        <v/>
      </c>
      <c r="N2587" t="inlineStr">
        <is>
          <t>%</t>
        </is>
      </c>
      <c r="O2587" t="inlineStr">
        <is>
          <t>%</t>
        </is>
      </c>
      <c r="P2587" t="n">
        <v>0</v>
      </c>
      <c r="Q2587" t="n">
        <v>1</v>
      </c>
      <c r="R2587">
        <f>A2587&amp;"-"&amp;YEAR(F2587)&amp;"-"&amp;IF(LEN(MONTH(F2587))=1,"0"&amp;MONTH(F2587),MONTH(F2587))&amp;"-"&amp;IF(LEN(DAY(F2587))=1,"0"&amp;DAY(F2587),DAY(F2587))</f>
        <v/>
      </c>
      <c r="S2587" t="inlineStr"/>
    </row>
    <row r="2588">
      <c r="A2588" t="n">
        <v>68</v>
      </c>
      <c r="B2588" t="inlineStr">
        <is>
          <t>Evaluación de desempeño a proveedores críticos</t>
        </is>
      </c>
      <c r="C2588" t="inlineStr">
        <is>
          <t>GESTIÓN DE ABASTECIMIENTO</t>
        </is>
      </c>
      <c r="D2588" t="inlineStr">
        <is>
          <t>Semestral</t>
        </is>
      </c>
      <c r="E2588" t="inlineStr">
        <is>
          <t>Positivo</t>
        </is>
      </c>
      <c r="F2588" s="128" t="n">
        <v>45838</v>
      </c>
      <c r="G2588">
        <f>YEAR(F2588)</f>
        <v/>
      </c>
      <c r="H2588">
        <f>PROPER(TEXT(F2588,"mmmm"))</f>
        <v/>
      </c>
      <c r="I2588">
        <f>IF(OR(H2588="Enero",H2588="Febrero",H2588="Marzo",H2588="Abril",H2588="Mayo",H2588="Junio"),G2588&amp;"-1",IF(OR(H2588="Julio",H2588="Agosto",H2588="Septiembre",H2588="Octubre",H2588="Noviembre",H2588="Diciembre"),G2588&amp;"-2"))</f>
        <v/>
      </c>
      <c r="J2588" t="n">
        <v>85</v>
      </c>
      <c r="K2588" t="n">
        <v>85.3</v>
      </c>
      <c r="L2588" s="59">
        <f>IFERROR(IF(OR(J2588=0,K2588=""),"",IF(E2588="Positivo",MIN(MAX(K2588/J2588,0),1.3),MIN(MAX(J2588/K2588,0),1.3))),"")</f>
        <v/>
      </c>
      <c r="M2588" s="59">
        <f>IFERROR(IF(OR(J2588=0,K2588=""),"",IF(E2588="Positivo",MAX(K2588/J2588,0),MAX(J2588/K2588,0))),"")</f>
        <v/>
      </c>
      <c r="N2588" t="inlineStr">
        <is>
          <t>%</t>
        </is>
      </c>
      <c r="O2588" t="inlineStr">
        <is>
          <t>%</t>
        </is>
      </c>
      <c r="P2588" t="n">
        <v>0</v>
      </c>
      <c r="Q2588" t="n">
        <v>1</v>
      </c>
      <c r="R2588">
        <f>A2588&amp;"-"&amp;YEAR(F2588)&amp;"-"&amp;IF(LEN(MONTH(F2588))=1,"0"&amp;MONTH(F2588),MONTH(F2588))&amp;"-"&amp;IF(LEN(DAY(F2588))=1,"0"&amp;DAY(F2588),DAY(F2588))</f>
        <v/>
      </c>
      <c r="S2588" t="inlineStr"/>
    </row>
    <row r="2589">
      <c r="A2589" t="n">
        <v>69</v>
      </c>
      <c r="B2589" t="inlineStr">
        <is>
          <t>Oportunidad de Respuesta Solicitudes de Compra No Licitadas</t>
        </is>
      </c>
      <c r="C2589" t="inlineStr">
        <is>
          <t>GESTIÓN DE ABASTECIMIENTO</t>
        </is>
      </c>
      <c r="D2589" t="inlineStr">
        <is>
          <t>Trimestral</t>
        </is>
      </c>
      <c r="E2589" t="inlineStr">
        <is>
          <t>Positivo</t>
        </is>
      </c>
      <c r="F2589" s="128" t="n">
        <v>44651</v>
      </c>
      <c r="G2589">
        <f>YEAR(F2589)</f>
        <v/>
      </c>
      <c r="H2589">
        <f>PROPER(TEXT(F2589,"mmmm"))</f>
        <v/>
      </c>
      <c r="I2589">
        <f>IF(OR(H2589="Enero",H2589="Febrero",H2589="Marzo",H2589="Abril",H2589="Mayo",H2589="Junio"),G2589&amp;"-1",IF(OR(H2589="Julio",H2589="Agosto",H2589="Septiembre",H2589="Octubre",H2589="Noviembre",H2589="Diciembre"),G2589&amp;"-2"))</f>
        <v/>
      </c>
      <c r="J2589" t="n">
        <v>1245</v>
      </c>
      <c r="K2589" t="n">
        <v>997</v>
      </c>
      <c r="L2589" s="59">
        <f>IFERROR(IF(OR(J2589=0,K2589=""),"",IF(E2589="Positivo",MIN(MAX(K2589/J2589,0),1.3),MIN(MAX(J2589/K2589,0),1.3))),"")</f>
        <v/>
      </c>
      <c r="M2589" s="59">
        <f>IFERROR(IF(OR(J2589=0,K2589=""),"",IF(E2589="Positivo",MAX(K2589/J2589,0),MAX(J2589/K2589,0))),"")</f>
        <v/>
      </c>
      <c r="N2589" t="inlineStr">
        <is>
          <t>%</t>
        </is>
      </c>
      <c r="O2589" t="inlineStr">
        <is>
          <t>%</t>
        </is>
      </c>
      <c r="P2589" t="n">
        <v>0</v>
      </c>
      <c r="Q2589" t="n">
        <v>1</v>
      </c>
      <c r="R2589">
        <f>A2589&amp;"-"&amp;YEAR(F2589)&amp;"-"&amp;IF(LEN(MONTH(F2589))=1,"0"&amp;MONTH(F2589),MONTH(F2589))&amp;"-"&amp;IF(LEN(DAY(F2589))=1,"0"&amp;DAY(F2589),DAY(F2589))</f>
        <v/>
      </c>
      <c r="S2589" t="inlineStr"/>
    </row>
    <row r="2590">
      <c r="A2590" t="n">
        <v>69</v>
      </c>
      <c r="B2590" t="inlineStr">
        <is>
          <t>Oportunidad de Respuesta Solicitudes de Compra No Licitadas</t>
        </is>
      </c>
      <c r="C2590" t="inlineStr">
        <is>
          <t>GESTIÓN DE ABASTECIMIENTO</t>
        </is>
      </c>
      <c r="D2590" t="inlineStr">
        <is>
          <t>Trimestral</t>
        </is>
      </c>
      <c r="E2590" t="inlineStr">
        <is>
          <t>Positivo</t>
        </is>
      </c>
      <c r="F2590" s="128" t="n">
        <v>44742</v>
      </c>
      <c r="G2590">
        <f>YEAR(F2590)</f>
        <v/>
      </c>
      <c r="H2590">
        <f>PROPER(TEXT(F2590,"mmmm"))</f>
        <v/>
      </c>
      <c r="I2590">
        <f>IF(OR(H2590="Enero",H2590="Febrero",H2590="Marzo",H2590="Abril",H2590="Mayo",H2590="Junio"),G2590&amp;"-1",IF(OR(H2590="Julio",H2590="Agosto",H2590="Septiembre",H2590="Octubre",H2590="Noviembre",H2590="Diciembre"),G2590&amp;"-2"))</f>
        <v/>
      </c>
      <c r="J2590" t="n">
        <v>1480</v>
      </c>
      <c r="K2590" t="n">
        <v>1285</v>
      </c>
      <c r="L2590" s="59">
        <f>IFERROR(IF(OR(J2590=0,K2590=""),"",IF(E2590="Positivo",MIN(MAX(K2590/J2590,0),1.3),MIN(MAX(J2590/K2590,0),1.3))),"")</f>
        <v/>
      </c>
      <c r="M2590" s="59">
        <f>IFERROR(IF(OR(J2590=0,K2590=""),"",IF(E2590="Positivo",MAX(K2590/J2590,0),MAX(J2590/K2590,0))),"")</f>
        <v/>
      </c>
      <c r="N2590" t="inlineStr">
        <is>
          <t>%</t>
        </is>
      </c>
      <c r="O2590" t="inlineStr">
        <is>
          <t>%</t>
        </is>
      </c>
      <c r="P2590" t="n">
        <v>0</v>
      </c>
      <c r="Q2590" t="n">
        <v>1</v>
      </c>
      <c r="R2590">
        <f>A2590&amp;"-"&amp;YEAR(F2590)&amp;"-"&amp;IF(LEN(MONTH(F2590))=1,"0"&amp;MONTH(F2590),MONTH(F2590))&amp;"-"&amp;IF(LEN(DAY(F2590))=1,"0"&amp;DAY(F2590),DAY(F2590))</f>
        <v/>
      </c>
      <c r="S2590" t="inlineStr"/>
    </row>
    <row r="2591">
      <c r="A2591" t="n">
        <v>69</v>
      </c>
      <c r="B2591" t="inlineStr">
        <is>
          <t>Oportunidad de Respuesta Solicitudes de Compra No Licitadas</t>
        </is>
      </c>
      <c r="C2591" t="inlineStr">
        <is>
          <t>GESTIÓN DE ABASTECIMIENTO</t>
        </is>
      </c>
      <c r="D2591" t="inlineStr">
        <is>
          <t>Trimestral</t>
        </is>
      </c>
      <c r="E2591" t="inlineStr">
        <is>
          <t>Positivo</t>
        </is>
      </c>
      <c r="F2591" s="128" t="n">
        <v>44834</v>
      </c>
      <c r="G2591">
        <f>YEAR(F2591)</f>
        <v/>
      </c>
      <c r="H2591">
        <f>PROPER(TEXT(F2591,"mmmm"))</f>
        <v/>
      </c>
      <c r="I2591">
        <f>IF(OR(H2591="Enero",H2591="Febrero",H2591="Marzo",H2591="Abril",H2591="Mayo",H2591="Junio"),G2591&amp;"-1",IF(OR(H2591="Julio",H2591="Agosto",H2591="Septiembre",H2591="Octubre",H2591="Noviembre",H2591="Diciembre"),G2591&amp;"-2"))</f>
        <v/>
      </c>
      <c r="J2591" t="n">
        <v>1123</v>
      </c>
      <c r="K2591" t="n">
        <v>956</v>
      </c>
      <c r="L2591" s="59">
        <f>IFERROR(IF(OR(J2591=0,K2591=""),"",IF(E2591="Positivo",MIN(MAX(K2591/J2591,0),1.3),MIN(MAX(J2591/K2591,0),1.3))),"")</f>
        <v/>
      </c>
      <c r="M2591" s="59">
        <f>IFERROR(IF(OR(J2591=0,K2591=""),"",IF(E2591="Positivo",MAX(K2591/J2591,0),MAX(J2591/K2591,0))),"")</f>
        <v/>
      </c>
      <c r="N2591" t="inlineStr">
        <is>
          <t>%</t>
        </is>
      </c>
      <c r="O2591" t="inlineStr">
        <is>
          <t>%</t>
        </is>
      </c>
      <c r="P2591" t="n">
        <v>0</v>
      </c>
      <c r="Q2591" t="n">
        <v>1</v>
      </c>
      <c r="R2591">
        <f>A2591&amp;"-"&amp;YEAR(F2591)&amp;"-"&amp;IF(LEN(MONTH(F2591))=1,"0"&amp;MONTH(F2591),MONTH(F2591))&amp;"-"&amp;IF(LEN(DAY(F2591))=1,"0"&amp;DAY(F2591),DAY(F2591))</f>
        <v/>
      </c>
      <c r="S2591" t="inlineStr"/>
    </row>
    <row r="2592">
      <c r="A2592" t="n">
        <v>69</v>
      </c>
      <c r="B2592" t="inlineStr">
        <is>
          <t>Oportunidad de Respuesta Solicitudes de Compra No Licitadas</t>
        </is>
      </c>
      <c r="C2592" t="inlineStr">
        <is>
          <t>GESTIÓN DE ABASTECIMIENTO</t>
        </is>
      </c>
      <c r="D2592" t="inlineStr">
        <is>
          <t>Trimestral</t>
        </is>
      </c>
      <c r="E2592" t="inlineStr">
        <is>
          <t>Positivo</t>
        </is>
      </c>
      <c r="F2592" s="128" t="n">
        <v>44926</v>
      </c>
      <c r="G2592">
        <f>YEAR(F2592)</f>
        <v/>
      </c>
      <c r="H2592">
        <f>PROPER(TEXT(F2592,"mmmm"))</f>
        <v/>
      </c>
      <c r="I2592">
        <f>IF(OR(H2592="Enero",H2592="Febrero",H2592="Marzo",H2592="Abril",H2592="Mayo",H2592="Junio"),G2592&amp;"-1",IF(OR(H2592="Julio",H2592="Agosto",H2592="Septiembre",H2592="Octubre",H2592="Noviembre",H2592="Diciembre"),G2592&amp;"-2"))</f>
        <v/>
      </c>
      <c r="J2592" t="n">
        <v>1108</v>
      </c>
      <c r="K2592" t="n">
        <v>928</v>
      </c>
      <c r="L2592" s="59">
        <f>IFERROR(IF(OR(J2592=0,K2592=""),"",IF(E2592="Positivo",MIN(MAX(K2592/J2592,0),1.3),MIN(MAX(J2592/K2592,0),1.3))),"")</f>
        <v/>
      </c>
      <c r="M2592" s="59">
        <f>IFERROR(IF(OR(J2592=0,K2592=""),"",IF(E2592="Positivo",MAX(K2592/J2592,0),MAX(J2592/K2592,0))),"")</f>
        <v/>
      </c>
      <c r="N2592" t="inlineStr">
        <is>
          <t>%</t>
        </is>
      </c>
      <c r="O2592" t="inlineStr">
        <is>
          <t>%</t>
        </is>
      </c>
      <c r="P2592" t="n">
        <v>0</v>
      </c>
      <c r="Q2592" t="n">
        <v>1</v>
      </c>
      <c r="R2592">
        <f>A2592&amp;"-"&amp;YEAR(F2592)&amp;"-"&amp;IF(LEN(MONTH(F2592))=1,"0"&amp;MONTH(F2592),MONTH(F2592))&amp;"-"&amp;IF(LEN(DAY(F2592))=1,"0"&amp;DAY(F2592),DAY(F2592))</f>
        <v/>
      </c>
      <c r="S2592" t="inlineStr"/>
    </row>
    <row r="2593">
      <c r="A2593" t="n">
        <v>69</v>
      </c>
      <c r="B2593" t="inlineStr">
        <is>
          <t>Oportunidad de Respuesta Solicitudes de Compra No Licitadas</t>
        </is>
      </c>
      <c r="C2593" t="inlineStr">
        <is>
          <t>GESTIÓN DE ABASTECIMIENTO</t>
        </is>
      </c>
      <c r="D2593" t="inlineStr">
        <is>
          <t>Trimestral</t>
        </is>
      </c>
      <c r="E2593" t="inlineStr">
        <is>
          <t>Positivo</t>
        </is>
      </c>
      <c r="F2593" s="128" t="n">
        <v>45747</v>
      </c>
      <c r="G2593">
        <f>YEAR(F2593)</f>
        <v/>
      </c>
      <c r="H2593">
        <f>PROPER(TEXT(F2593,"mmmm"))</f>
        <v/>
      </c>
      <c r="I2593">
        <f>IF(OR(H2593="Enero",H2593="Febrero",H2593="Marzo",H2593="Abril",H2593="Mayo",H2593="Junio"),G2593&amp;"-1",IF(OR(H2593="Julio",H2593="Agosto",H2593="Septiembre",H2593="Octubre",H2593="Noviembre",H2593="Diciembre"),G2593&amp;"-2"))</f>
        <v/>
      </c>
      <c r="J2593" t="n">
        <v>1232</v>
      </c>
      <c r="K2593" t="n">
        <v>1118</v>
      </c>
      <c r="L2593" s="59">
        <f>IFERROR(IF(OR(J2593=0,K2593=""),"",IF(E2593="Positivo",MIN(MAX(K2593/J2593,0),1.3),MIN(MAX(J2593/K2593,0),1.3))),"")</f>
        <v/>
      </c>
      <c r="M2593" s="59">
        <f>IFERROR(IF(OR(J2593=0,K2593=""),"",IF(E2593="Positivo",MAX(K2593/J2593,0),MAX(J2593/K2593,0))),"")</f>
        <v/>
      </c>
      <c r="N2593" t="inlineStr">
        <is>
          <t>%</t>
        </is>
      </c>
      <c r="O2593" t="inlineStr">
        <is>
          <t>%</t>
        </is>
      </c>
      <c r="P2593" t="n">
        <v>0</v>
      </c>
      <c r="Q2593" t="n">
        <v>1</v>
      </c>
      <c r="R2593">
        <f>A2593&amp;"-"&amp;YEAR(F2593)&amp;"-"&amp;IF(LEN(MONTH(F2593))=1,"0"&amp;MONTH(F2593),MONTH(F2593))&amp;"-"&amp;IF(LEN(DAY(F2593))=1,"0"&amp;DAY(F2593),DAY(F2593))</f>
        <v/>
      </c>
      <c r="S2593" t="inlineStr"/>
    </row>
    <row r="2594">
      <c r="A2594" t="n">
        <v>69</v>
      </c>
      <c r="B2594" t="inlineStr">
        <is>
          <t>Oportunidad de Respuesta Solicitudes de Compra No Licitadas</t>
        </is>
      </c>
      <c r="C2594" t="inlineStr">
        <is>
          <t>GESTIÓN DE ABASTECIMIENTO</t>
        </is>
      </c>
      <c r="D2594" t="inlineStr">
        <is>
          <t>Trimestral</t>
        </is>
      </c>
      <c r="E2594" t="inlineStr">
        <is>
          <t>Positivo</t>
        </is>
      </c>
      <c r="F2594" s="128" t="n">
        <v>45838</v>
      </c>
      <c r="G2594">
        <f>YEAR(F2594)</f>
        <v/>
      </c>
      <c r="H2594">
        <f>PROPER(TEXT(F2594,"mmmm"))</f>
        <v/>
      </c>
      <c r="I2594">
        <f>IF(OR(H2594="Enero",H2594="Febrero",H2594="Marzo",H2594="Abril",H2594="Mayo",H2594="Junio"),G2594&amp;"-1",IF(OR(H2594="Julio",H2594="Agosto",H2594="Septiembre",H2594="Octubre",H2594="Noviembre",H2594="Diciembre"),G2594&amp;"-2"))</f>
        <v/>
      </c>
      <c r="J2594" t="n">
        <v>1443</v>
      </c>
      <c r="K2594" t="n">
        <v>1310</v>
      </c>
      <c r="L2594" s="59">
        <f>IFERROR(IF(OR(J2594=0,K2594=""),"",IF(E2594="Positivo",MIN(MAX(K2594/J2594,0),1.3),MIN(MAX(J2594/K2594,0),1.3))),"")</f>
        <v/>
      </c>
      <c r="M2594" s="59">
        <f>IFERROR(IF(OR(J2594=0,K2594=""),"",IF(E2594="Positivo",MAX(K2594/J2594,0),MAX(J2594/K2594,0))),"")</f>
        <v/>
      </c>
      <c r="N2594" t="inlineStr">
        <is>
          <t>%</t>
        </is>
      </c>
      <c r="O2594" t="inlineStr">
        <is>
          <t>%</t>
        </is>
      </c>
      <c r="P2594" t="n">
        <v>0</v>
      </c>
      <c r="Q2594" t="n">
        <v>1</v>
      </c>
      <c r="R2594">
        <f>A2594&amp;"-"&amp;YEAR(F2594)&amp;"-"&amp;IF(LEN(MONTH(F2594))=1,"0"&amp;MONTH(F2594),MONTH(F2594))&amp;"-"&amp;IF(LEN(DAY(F2594))=1,"0"&amp;DAY(F2594),DAY(F2594))</f>
        <v/>
      </c>
      <c r="S2594" t="inlineStr"/>
    </row>
    <row r="2595">
      <c r="A2595" t="n">
        <v>69</v>
      </c>
      <c r="B2595" t="inlineStr">
        <is>
          <t>Oportunidad de Respuesta Solicitudes de Compra No Licitadas</t>
        </is>
      </c>
      <c r="C2595" t="inlineStr">
        <is>
          <t>GESTIÓN DE ABASTECIMIENTO</t>
        </is>
      </c>
      <c r="D2595" t="inlineStr">
        <is>
          <t>Trimestral</t>
        </is>
      </c>
      <c r="E2595" t="inlineStr">
        <is>
          <t>Positivo</t>
        </is>
      </c>
      <c r="F2595" s="128" t="n">
        <v>45930</v>
      </c>
      <c r="G2595">
        <f>YEAR(F2595)</f>
        <v/>
      </c>
      <c r="H2595">
        <f>PROPER(TEXT(F2595,"mmmm"))</f>
        <v/>
      </c>
      <c r="I2595">
        <f>IF(OR(H2595="Enero",H2595="Febrero",H2595="Marzo",H2595="Abril",H2595="Mayo",H2595="Junio"),G2595&amp;"-1",IF(OR(H2595="Julio",H2595="Agosto",H2595="Septiembre",H2595="Octubre",H2595="Noviembre",H2595="Diciembre"),G2595&amp;"-2"))</f>
        <v/>
      </c>
      <c r="J2595" t="n">
        <v>1916</v>
      </c>
      <c r="K2595" t="n">
        <v>1727</v>
      </c>
      <c r="L2595" s="59">
        <f>IFERROR(IF(OR(J2595=0,K2595=""),"",IF(E2595="Positivo",MIN(MAX(K2595/J2595,0),1.3),MIN(MAX(J2595/K2595,0),1.3))),"")</f>
        <v/>
      </c>
      <c r="M2595" s="59">
        <f>IFERROR(IF(OR(J2595=0,K2595=""),"",IF(E2595="Positivo",MAX(K2595/J2595,0),MAX(J2595/K2595,0))),"")</f>
        <v/>
      </c>
      <c r="N2595" t="inlineStr">
        <is>
          <t>%</t>
        </is>
      </c>
      <c r="O2595" t="inlineStr">
        <is>
          <t>%</t>
        </is>
      </c>
      <c r="P2595" t="n">
        <v>0</v>
      </c>
      <c r="Q2595" t="n">
        <v>1</v>
      </c>
      <c r="R2595">
        <f>A2595&amp;"-"&amp;YEAR(F2595)&amp;"-"&amp;IF(LEN(MONTH(F2595))=1,"0"&amp;MONTH(F2595),MONTH(F2595))&amp;"-"&amp;IF(LEN(DAY(F2595))=1,"0"&amp;DAY(F2595),DAY(F2595))</f>
        <v/>
      </c>
      <c r="S2595" t="inlineStr"/>
    </row>
    <row r="2596">
      <c r="A2596" t="n">
        <v>69</v>
      </c>
      <c r="B2596" t="inlineStr">
        <is>
          <t>Oportunidad de Respuesta Solicitudes de Compra No Licitadas</t>
        </is>
      </c>
      <c r="C2596" t="inlineStr">
        <is>
          <t>GESTIÓN DE ABASTECIMIENTO</t>
        </is>
      </c>
      <c r="D2596" t="inlineStr">
        <is>
          <t>Trimestral</t>
        </is>
      </c>
      <c r="E2596" t="inlineStr">
        <is>
          <t>Positivo</t>
        </is>
      </c>
      <c r="F2596" s="128" t="n">
        <v>46022</v>
      </c>
      <c r="G2596">
        <f>YEAR(F2596)</f>
        <v/>
      </c>
      <c r="H2596">
        <f>PROPER(TEXT(F2596,"mmmm"))</f>
        <v/>
      </c>
      <c r="I2596">
        <f>IF(OR(H2596="Enero",H2596="Febrero",H2596="Marzo",H2596="Abril",H2596="Mayo",H2596="Junio"),G2596&amp;"-1",IF(OR(H2596="Julio",H2596="Agosto",H2596="Septiembre",H2596="Octubre",H2596="Noviembre",H2596="Diciembre"),G2596&amp;"-2"))</f>
        <v/>
      </c>
      <c r="J2596" t="n">
        <v>1273</v>
      </c>
      <c r="K2596" t="n">
        <v>1165</v>
      </c>
      <c r="L2596" s="59">
        <f>IFERROR(IF(OR(J2596=0,K2596=""),"",IF(E2596="Positivo",MIN(MAX(K2596/J2596,0),1.3),MIN(MAX(J2596/K2596,0),1.3))),"")</f>
        <v/>
      </c>
      <c r="M2596" s="59">
        <f>IFERROR(IF(OR(J2596=0,K2596=""),"",IF(E2596="Positivo",MAX(K2596/J2596,0),MAX(J2596/K2596,0))),"")</f>
        <v/>
      </c>
      <c r="N2596" t="inlineStr">
        <is>
          <t>%</t>
        </is>
      </c>
      <c r="O2596" t="inlineStr">
        <is>
          <t>%</t>
        </is>
      </c>
      <c r="P2596" t="n">
        <v>0</v>
      </c>
      <c r="Q2596" t="n">
        <v>1</v>
      </c>
      <c r="R2596">
        <f>A2596&amp;"-"&amp;YEAR(F2596)&amp;"-"&amp;IF(LEN(MONTH(F2596))=1,"0"&amp;MONTH(F2596),MONTH(F2596))&amp;"-"&amp;IF(LEN(DAY(F2596))=1,"0"&amp;DAY(F2596),DAY(F2596))</f>
        <v/>
      </c>
      <c r="S2596" t="inlineStr"/>
    </row>
    <row r="2597">
      <c r="A2597" t="n">
        <v>73</v>
      </c>
      <c r="B2597" t="inlineStr">
        <is>
          <t>Tiempo respuesta selección y contratación de colaboradores de planta</t>
        </is>
      </c>
      <c r="C2597" t="inlineStr">
        <is>
          <t>GESTIÓN Y DESARROLLO DEL TALENTO HUMANO</t>
        </is>
      </c>
      <c r="D2597" t="inlineStr">
        <is>
          <t>Semestral</t>
        </is>
      </c>
      <c r="E2597" t="inlineStr">
        <is>
          <t>Negativo</t>
        </is>
      </c>
      <c r="F2597" s="128" t="n">
        <v>44742</v>
      </c>
      <c r="G2597">
        <f>YEAR(F2597)</f>
        <v/>
      </c>
      <c r="H2597">
        <f>PROPER(TEXT(F2597,"mmmm"))</f>
        <v/>
      </c>
      <c r="I2597">
        <f>IF(OR(H2597="Enero",H2597="Febrero",H2597="Marzo",H2597="Abril",H2597="Mayo",H2597="Junio"),G2597&amp;"-1",IF(OR(H2597="Julio",H2597="Agosto",H2597="Septiembre",H2597="Octubre",H2597="Noviembre",H2597="Diciembre"),G2597&amp;"-2"))</f>
        <v/>
      </c>
      <c r="J2597" t="n">
        <v>20</v>
      </c>
      <c r="K2597" t="n">
        <v>17.67</v>
      </c>
      <c r="L2597" s="59">
        <f>IFERROR(IF(OR(J2597=0,K2597=""),"",IF(E2597="Positivo",MIN(MAX(K2597/J2597,0),1.3),MIN(MAX(J2597/K2597,0),1.3))),"")</f>
        <v/>
      </c>
      <c r="M2597" s="59">
        <f>IFERROR(IF(OR(J2597=0,K2597=""),"",IF(E2597="Positivo",MAX(K2597/J2597,0),MAX(J2597/K2597,0))),"")</f>
        <v/>
      </c>
      <c r="N2597" t="inlineStr">
        <is>
          <t>Días</t>
        </is>
      </c>
      <c r="O2597" t="inlineStr">
        <is>
          <t>Días</t>
        </is>
      </c>
      <c r="P2597" t="n">
        <v>0</v>
      </c>
      <c r="Q2597" t="n">
        <v>0</v>
      </c>
      <c r="R2597">
        <f>A2597&amp;"-"&amp;YEAR(F2597)&amp;"-"&amp;IF(LEN(MONTH(F2597))=1,"0"&amp;MONTH(F2597),MONTH(F2597))&amp;"-"&amp;IF(LEN(DAY(F2597))=1,"0"&amp;DAY(F2597),DAY(F2597))</f>
        <v/>
      </c>
      <c r="S2597" t="inlineStr"/>
    </row>
    <row r="2598">
      <c r="A2598" t="n">
        <v>73</v>
      </c>
      <c r="B2598" t="inlineStr">
        <is>
          <t>Tiempo respuesta selección y contratación de colaboradores de planta</t>
        </is>
      </c>
      <c r="C2598" t="inlineStr">
        <is>
          <t>GESTIÓN Y DESARROLLO DEL TALENTO HUMANO</t>
        </is>
      </c>
      <c r="D2598" t="inlineStr">
        <is>
          <t>Semestral</t>
        </is>
      </c>
      <c r="E2598" t="inlineStr">
        <is>
          <t>Negativo</t>
        </is>
      </c>
      <c r="F2598" s="128" t="n">
        <v>44926</v>
      </c>
      <c r="G2598">
        <f>YEAR(F2598)</f>
        <v/>
      </c>
      <c r="H2598">
        <f>PROPER(TEXT(F2598,"mmmm"))</f>
        <v/>
      </c>
      <c r="I2598">
        <f>IF(OR(H2598="Enero",H2598="Febrero",H2598="Marzo",H2598="Abril",H2598="Mayo",H2598="Junio"),G2598&amp;"-1",IF(OR(H2598="Julio",H2598="Agosto",H2598="Septiembre",H2598="Octubre",H2598="Noviembre",H2598="Diciembre"),G2598&amp;"-2"))</f>
        <v/>
      </c>
      <c r="J2598" t="n">
        <v>20</v>
      </c>
      <c r="K2598" t="n">
        <v>20</v>
      </c>
      <c r="L2598" s="59">
        <f>IFERROR(IF(OR(J2598=0,K2598=""),"",IF(E2598="Positivo",MIN(MAX(K2598/J2598,0),1.3),MIN(MAX(J2598/K2598,0),1.3))),"")</f>
        <v/>
      </c>
      <c r="M2598" s="59">
        <f>IFERROR(IF(OR(J2598=0,K2598=""),"",IF(E2598="Positivo",MAX(K2598/J2598,0),MAX(J2598/K2598,0))),"")</f>
        <v/>
      </c>
      <c r="N2598" t="inlineStr">
        <is>
          <t>Días</t>
        </is>
      </c>
      <c r="O2598" t="inlineStr">
        <is>
          <t>Días</t>
        </is>
      </c>
      <c r="P2598" t="n">
        <v>0</v>
      </c>
      <c r="Q2598" t="n">
        <v>0</v>
      </c>
      <c r="R2598">
        <f>A2598&amp;"-"&amp;YEAR(F2598)&amp;"-"&amp;IF(LEN(MONTH(F2598))=1,"0"&amp;MONTH(F2598),MONTH(F2598))&amp;"-"&amp;IF(LEN(DAY(F2598))=1,"0"&amp;DAY(F2598),DAY(F2598))</f>
        <v/>
      </c>
      <c r="S2598" t="inlineStr"/>
    </row>
    <row r="2599">
      <c r="A2599" t="n">
        <v>73</v>
      </c>
      <c r="B2599" t="inlineStr">
        <is>
          <t>Tiempo respuesta selección y contratación de colaboradores de planta</t>
        </is>
      </c>
      <c r="C2599" t="inlineStr">
        <is>
          <t>GESTIÓN Y DESARROLLO DEL TALENTO HUMANO</t>
        </is>
      </c>
      <c r="D2599" t="inlineStr">
        <is>
          <t>Semestral</t>
        </is>
      </c>
      <c r="E2599" t="inlineStr">
        <is>
          <t>Negativo</t>
        </is>
      </c>
      <c r="F2599" s="128" t="n">
        <v>45838</v>
      </c>
      <c r="G2599">
        <f>YEAR(F2599)</f>
        <v/>
      </c>
      <c r="H2599">
        <f>PROPER(TEXT(F2599,"mmmm"))</f>
        <v/>
      </c>
      <c r="I2599">
        <f>IF(OR(H2599="Enero",H2599="Febrero",H2599="Marzo",H2599="Abril",H2599="Mayo",H2599="Junio"),G2599&amp;"-1",IF(OR(H2599="Julio",H2599="Agosto",H2599="Septiembre",H2599="Octubre",H2599="Noviembre",H2599="Diciembre"),G2599&amp;"-2"))</f>
        <v/>
      </c>
      <c r="J2599" t="n">
        <v>20</v>
      </c>
      <c r="K2599" t="n">
        <v>19</v>
      </c>
      <c r="L2599" s="59">
        <f>IFERROR(IF(OR(J2599=0,K2599=""),"",IF(E2599="Positivo",MIN(MAX(K2599/J2599,0),1.3),MIN(MAX(J2599/K2599,0),1.3))),"")</f>
        <v/>
      </c>
      <c r="M2599" s="59">
        <f>IFERROR(IF(OR(J2599=0,K2599=""),"",IF(E2599="Positivo",MAX(K2599/J2599,0),MAX(J2599/K2599,0))),"")</f>
        <v/>
      </c>
      <c r="N2599" t="inlineStr">
        <is>
          <t>Días</t>
        </is>
      </c>
      <c r="O2599" t="inlineStr">
        <is>
          <t>Días</t>
        </is>
      </c>
      <c r="P2599" t="n">
        <v>0</v>
      </c>
      <c r="Q2599" t="n">
        <v>0</v>
      </c>
      <c r="R2599">
        <f>A2599&amp;"-"&amp;YEAR(F2599)&amp;"-"&amp;IF(LEN(MONTH(F2599))=1,"0"&amp;MONTH(F2599),MONTH(F2599))&amp;"-"&amp;IF(LEN(DAY(F2599))=1,"0"&amp;DAY(F2599),DAY(F2599))</f>
        <v/>
      </c>
      <c r="S2599" t="inlineStr"/>
    </row>
    <row r="2600">
      <c r="A2600" t="n">
        <v>73</v>
      </c>
      <c r="B2600" t="inlineStr">
        <is>
          <t>Tiempo respuesta selección y contratación de colaboradores de planta</t>
        </is>
      </c>
      <c r="C2600" t="inlineStr">
        <is>
          <t>GESTIÓN Y DESARROLLO DEL TALENTO HUMANO</t>
        </is>
      </c>
      <c r="D2600" t="inlineStr">
        <is>
          <t>Semestral</t>
        </is>
      </c>
      <c r="E2600" t="inlineStr">
        <is>
          <t>Negativo</t>
        </is>
      </c>
      <c r="F2600" s="128" t="n">
        <v>46022</v>
      </c>
      <c r="G2600">
        <f>YEAR(F2600)</f>
        <v/>
      </c>
      <c r="H2600">
        <f>PROPER(TEXT(F2600,"mmmm"))</f>
        <v/>
      </c>
      <c r="I2600">
        <f>IF(OR(H2600="Enero",H2600="Febrero",H2600="Marzo",H2600="Abril",H2600="Mayo",H2600="Junio"),G2600&amp;"-1",IF(OR(H2600="Julio",H2600="Agosto",H2600="Septiembre",H2600="Octubre",H2600="Noviembre",H2600="Diciembre"),G2600&amp;"-2"))</f>
        <v/>
      </c>
      <c r="J2600" t="n">
        <v>20</v>
      </c>
      <c r="K2600" t="n">
        <v>20</v>
      </c>
      <c r="L2600" s="59">
        <f>IFERROR(IF(OR(J2600=0,K2600=""),"",IF(E2600="Positivo",MIN(MAX(K2600/J2600,0),1.3),MIN(MAX(J2600/K2600,0),1.3))),"")</f>
        <v/>
      </c>
      <c r="M2600" s="59">
        <f>IFERROR(IF(OR(J2600=0,K2600=""),"",IF(E2600="Positivo",MAX(K2600/J2600,0),MAX(J2600/K2600,0))),"")</f>
        <v/>
      </c>
      <c r="N2600" t="inlineStr">
        <is>
          <t>Días</t>
        </is>
      </c>
      <c r="O2600" t="inlineStr">
        <is>
          <t>Días</t>
        </is>
      </c>
      <c r="P2600" t="n">
        <v>0</v>
      </c>
      <c r="Q2600" t="n">
        <v>0</v>
      </c>
      <c r="R2600">
        <f>A2600&amp;"-"&amp;YEAR(F2600)&amp;"-"&amp;IF(LEN(MONTH(F2600))=1,"0"&amp;MONTH(F2600),MONTH(F2600))&amp;"-"&amp;IF(LEN(DAY(F2600))=1,"0"&amp;DAY(F2600),DAY(F2600))</f>
        <v/>
      </c>
      <c r="S2600" t="inlineStr"/>
    </row>
    <row r="2601">
      <c r="A2601" t="n">
        <v>74</v>
      </c>
      <c r="B2601" t="inlineStr">
        <is>
          <t>Efectividad en las contrataciones</t>
        </is>
      </c>
      <c r="C2601" t="inlineStr">
        <is>
          <t>GESTIÓN Y DESARROLLO DEL TALENTO HUMANO</t>
        </is>
      </c>
      <c r="D2601" t="inlineStr">
        <is>
          <t>Semestral</t>
        </is>
      </c>
      <c r="E2601" t="inlineStr">
        <is>
          <t>Positivo</t>
        </is>
      </c>
      <c r="F2601" s="128" t="n">
        <v>44742</v>
      </c>
      <c r="G2601">
        <f>YEAR(F2601)</f>
        <v/>
      </c>
      <c r="H2601">
        <f>PROPER(TEXT(F2601,"mmmm"))</f>
        <v/>
      </c>
      <c r="I2601">
        <f>IF(OR(H2601="Enero",H2601="Febrero",H2601="Marzo",H2601="Abril",H2601="Mayo",H2601="Junio"),G2601&amp;"-1",IF(OR(H2601="Julio",H2601="Agosto",H2601="Septiembre",H2601="Octubre",H2601="Noviembre",H2601="Diciembre"),G2601&amp;"-2"))</f>
        <v/>
      </c>
      <c r="J2601" t="n">
        <v>80</v>
      </c>
      <c r="K2601" t="n">
        <v>88</v>
      </c>
      <c r="L2601" s="59">
        <f>IFERROR(IF(OR(J2601=0,K2601=""),"",IF(E2601="Positivo",MIN(MAX(K2601/J2601,0),1.3),MIN(MAX(J2601/K2601,0),1.3))),"")</f>
        <v/>
      </c>
      <c r="M2601" s="59">
        <f>IFERROR(IF(OR(J2601=0,K2601=""),"",IF(E2601="Positivo",MAX(K2601/J2601,0),MAX(J2601/K2601,0))),"")</f>
        <v/>
      </c>
      <c r="N2601" t="inlineStr">
        <is>
          <t>%</t>
        </is>
      </c>
      <c r="O2601" t="inlineStr">
        <is>
          <t>%</t>
        </is>
      </c>
      <c r="P2601" t="n">
        <v>0</v>
      </c>
      <c r="Q2601" t="n">
        <v>0</v>
      </c>
      <c r="R2601">
        <f>A2601&amp;"-"&amp;YEAR(F2601)&amp;"-"&amp;IF(LEN(MONTH(F2601))=1,"0"&amp;MONTH(F2601),MONTH(F2601))&amp;"-"&amp;IF(LEN(DAY(F2601))=1,"0"&amp;DAY(F2601),DAY(F2601))</f>
        <v/>
      </c>
      <c r="S2601" t="inlineStr"/>
    </row>
    <row r="2602">
      <c r="A2602" t="n">
        <v>74</v>
      </c>
      <c r="B2602" t="inlineStr">
        <is>
          <t>Efectividad en las contrataciones</t>
        </is>
      </c>
      <c r="C2602" t="inlineStr">
        <is>
          <t>GESTIÓN Y DESARROLLO DEL TALENTO HUMANO</t>
        </is>
      </c>
      <c r="D2602" t="inlineStr">
        <is>
          <t>Semestral</t>
        </is>
      </c>
      <c r="E2602" t="inlineStr">
        <is>
          <t>Positivo</t>
        </is>
      </c>
      <c r="F2602" s="128" t="n">
        <v>44926</v>
      </c>
      <c r="G2602">
        <f>YEAR(F2602)</f>
        <v/>
      </c>
      <c r="H2602">
        <f>PROPER(TEXT(F2602,"mmmm"))</f>
        <v/>
      </c>
      <c r="I2602">
        <f>IF(OR(H2602="Enero",H2602="Febrero",H2602="Marzo",H2602="Abril",H2602="Mayo",H2602="Junio"),G2602&amp;"-1",IF(OR(H2602="Julio",H2602="Agosto",H2602="Septiembre",H2602="Octubre",H2602="Noviembre",H2602="Diciembre"),G2602&amp;"-2"))</f>
        <v/>
      </c>
      <c r="J2602" t="n">
        <v>80</v>
      </c>
      <c r="K2602" t="n">
        <v>82.894736842105</v>
      </c>
      <c r="L2602" s="59">
        <f>IFERROR(IF(OR(J2602=0,K2602=""),"",IF(E2602="Positivo",MIN(MAX(K2602/J2602,0),1.3),MIN(MAX(J2602/K2602,0),1.3))),"")</f>
        <v/>
      </c>
      <c r="M2602" s="59">
        <f>IFERROR(IF(OR(J2602=0,K2602=""),"",IF(E2602="Positivo",MAX(K2602/J2602,0),MAX(J2602/K2602,0))),"")</f>
        <v/>
      </c>
      <c r="N2602" t="inlineStr">
        <is>
          <t>%</t>
        </is>
      </c>
      <c r="O2602" t="inlineStr">
        <is>
          <t>%</t>
        </is>
      </c>
      <c r="P2602" t="n">
        <v>0</v>
      </c>
      <c r="Q2602" t="n">
        <v>0</v>
      </c>
      <c r="R2602">
        <f>A2602&amp;"-"&amp;YEAR(F2602)&amp;"-"&amp;IF(LEN(MONTH(F2602))=1,"0"&amp;MONTH(F2602),MONTH(F2602))&amp;"-"&amp;IF(LEN(DAY(F2602))=1,"0"&amp;DAY(F2602),DAY(F2602))</f>
        <v/>
      </c>
      <c r="S2602" t="inlineStr"/>
    </row>
    <row r="2603">
      <c r="A2603" t="n">
        <v>74</v>
      </c>
      <c r="B2603" t="inlineStr">
        <is>
          <t>Efectividad en las contrataciones</t>
        </is>
      </c>
      <c r="C2603" t="inlineStr">
        <is>
          <t>GESTIÓN Y DESARROLLO DEL TALENTO HUMANO</t>
        </is>
      </c>
      <c r="D2603" t="inlineStr">
        <is>
          <t>Semestral</t>
        </is>
      </c>
      <c r="E2603" t="inlineStr">
        <is>
          <t>Positivo</t>
        </is>
      </c>
      <c r="F2603" s="128" t="n">
        <v>45838</v>
      </c>
      <c r="G2603">
        <f>YEAR(F2603)</f>
        <v/>
      </c>
      <c r="H2603">
        <f>PROPER(TEXT(F2603,"mmmm"))</f>
        <v/>
      </c>
      <c r="I2603">
        <f>IF(OR(H2603="Enero",H2603="Febrero",H2603="Marzo",H2603="Abril",H2603="Mayo",H2603="Junio"),G2603&amp;"-1",IF(OR(H2603="Julio",H2603="Agosto",H2603="Septiembre",H2603="Octubre",H2603="Noviembre",H2603="Diciembre"),G2603&amp;"-2"))</f>
        <v/>
      </c>
      <c r="J2603" t="n">
        <v>80</v>
      </c>
      <c r="K2603" t="n">
        <v>91.48999999999999</v>
      </c>
      <c r="L2603" s="59">
        <f>IFERROR(IF(OR(J2603=0,K2603=""),"",IF(E2603="Positivo",MIN(MAX(K2603/J2603,0),1.3),MIN(MAX(J2603/K2603,0),1.3))),"")</f>
        <v/>
      </c>
      <c r="M2603" s="59">
        <f>IFERROR(IF(OR(J2603=0,K2603=""),"",IF(E2603="Positivo",MAX(K2603/J2603,0),MAX(J2603/K2603,0))),"")</f>
        <v/>
      </c>
      <c r="N2603" t="inlineStr">
        <is>
          <t>%</t>
        </is>
      </c>
      <c r="O2603" t="inlineStr">
        <is>
          <t>%</t>
        </is>
      </c>
      <c r="P2603" t="n">
        <v>0</v>
      </c>
      <c r="Q2603" t="n">
        <v>0</v>
      </c>
      <c r="R2603">
        <f>A2603&amp;"-"&amp;YEAR(F2603)&amp;"-"&amp;IF(LEN(MONTH(F2603))=1,"0"&amp;MONTH(F2603),MONTH(F2603))&amp;"-"&amp;IF(LEN(DAY(F2603))=1,"0"&amp;DAY(F2603),DAY(F2603))</f>
        <v/>
      </c>
      <c r="S2603" t="inlineStr"/>
    </row>
    <row r="2604">
      <c r="A2604" t="n">
        <v>74</v>
      </c>
      <c r="B2604" t="inlineStr">
        <is>
          <t>Efectividad en las contrataciones</t>
        </is>
      </c>
      <c r="C2604" t="inlineStr">
        <is>
          <t>GESTIÓN Y DESARROLLO DEL TALENTO HUMANO</t>
        </is>
      </c>
      <c r="D2604" t="inlineStr">
        <is>
          <t>Semestral</t>
        </is>
      </c>
      <c r="E2604" t="inlineStr">
        <is>
          <t>Positivo</t>
        </is>
      </c>
      <c r="F2604" s="128" t="n">
        <v>46022</v>
      </c>
      <c r="G2604">
        <f>YEAR(F2604)</f>
        <v/>
      </c>
      <c r="H2604">
        <f>PROPER(TEXT(F2604,"mmmm"))</f>
        <v/>
      </c>
      <c r="I2604">
        <f>IF(OR(H2604="Enero",H2604="Febrero",H2604="Marzo",H2604="Abril",H2604="Mayo",H2604="Junio"),G2604&amp;"-1",IF(OR(H2604="Julio",H2604="Agosto",H2604="Septiembre",H2604="Octubre",H2604="Noviembre",H2604="Diciembre"),G2604&amp;"-2"))</f>
        <v/>
      </c>
      <c r="J2604" t="n">
        <v>80</v>
      </c>
      <c r="K2604" t="n">
        <v>90.31999999999999</v>
      </c>
      <c r="L2604" s="59">
        <f>IFERROR(IF(OR(J2604=0,K2604=""),"",IF(E2604="Positivo",MIN(MAX(K2604/J2604,0),1.3),MIN(MAX(J2604/K2604,0),1.3))),"")</f>
        <v/>
      </c>
      <c r="M2604" s="59">
        <f>IFERROR(IF(OR(J2604=0,K2604=""),"",IF(E2604="Positivo",MAX(K2604/J2604,0),MAX(J2604/K2604,0))),"")</f>
        <v/>
      </c>
      <c r="N2604" t="inlineStr">
        <is>
          <t>%</t>
        </is>
      </c>
      <c r="O2604" t="inlineStr">
        <is>
          <t>%</t>
        </is>
      </c>
      <c r="P2604" t="n">
        <v>0</v>
      </c>
      <c r="Q2604" t="n">
        <v>0</v>
      </c>
      <c r="R2604">
        <f>A2604&amp;"-"&amp;YEAR(F2604)&amp;"-"&amp;IF(LEN(MONTH(F2604))=1,"0"&amp;MONTH(F2604),MONTH(F2604))&amp;"-"&amp;IF(LEN(DAY(F2604))=1,"0"&amp;DAY(F2604),DAY(F2604))</f>
        <v/>
      </c>
      <c r="S2604" t="inlineStr"/>
    </row>
    <row r="2605">
      <c r="A2605" t="n">
        <v>77</v>
      </c>
      <c r="B2605" t="inlineStr">
        <is>
          <t>Disponibilidad de servicios tecnológicos</t>
        </is>
      </c>
      <c r="C2605" t="inlineStr">
        <is>
          <t>GESTIÓN DE LA TECNOLOGÍA E INNOVACIÓN DIGITAL</t>
        </is>
      </c>
      <c r="D2605" t="inlineStr">
        <is>
          <t>Mensual</t>
        </is>
      </c>
      <c r="E2605" t="inlineStr">
        <is>
          <t>Positivo</t>
        </is>
      </c>
      <c r="F2605" s="128" t="n">
        <v>45869</v>
      </c>
      <c r="G2605">
        <f>YEAR(F2605)</f>
        <v/>
      </c>
      <c r="H2605">
        <f>PROPER(TEXT(F2605,"mmmm"))</f>
        <v/>
      </c>
      <c r="I2605">
        <f>IF(OR(H2605="Enero",H2605="Febrero",H2605="Marzo",H2605="Abril",H2605="Mayo",H2605="Junio"),G2605&amp;"-1",IF(OR(H2605="Julio",H2605="Agosto",H2605="Septiembre",H2605="Octubre",H2605="Noviembre",H2605="Diciembre"),G2605&amp;"-2"))</f>
        <v/>
      </c>
      <c r="J2605" t="n">
        <v>97</v>
      </c>
      <c r="K2605" t="n">
        <v>98.7</v>
      </c>
      <c r="L2605" s="59">
        <f>IFERROR(IF(OR(J2605=0,K2605=""),"",IF(E2605="Positivo",MIN(MAX(K2605/J2605,0),1.3),MIN(MAX(J2605/K2605,0),1.3))),"")</f>
        <v/>
      </c>
      <c r="M2605" s="59">
        <f>IFERROR(IF(OR(J2605=0,K2605=""),"",IF(E2605="Positivo",MAX(K2605/J2605,0),MAX(J2605/K2605,0))),"")</f>
        <v/>
      </c>
      <c r="N2605" t="inlineStr">
        <is>
          <t>%</t>
        </is>
      </c>
      <c r="O2605" t="inlineStr">
        <is>
          <t>%</t>
        </is>
      </c>
      <c r="P2605" t="n">
        <v>0</v>
      </c>
      <c r="Q2605" t="n">
        <v>1</v>
      </c>
      <c r="R2605">
        <f>A2605&amp;"-"&amp;YEAR(F2605)&amp;"-"&amp;IF(LEN(MONTH(F2605))=1,"0"&amp;MONTH(F2605),MONTH(F2605))&amp;"-"&amp;IF(LEN(DAY(F2605))=1,"0"&amp;DAY(F2605),DAY(F2605))</f>
        <v/>
      </c>
      <c r="S2605" t="inlineStr"/>
    </row>
    <row r="2606">
      <c r="A2606" t="n">
        <v>77</v>
      </c>
      <c r="B2606" t="inlineStr">
        <is>
          <t>Disponibilidad de servicios tecnológicos</t>
        </is>
      </c>
      <c r="C2606" t="inlineStr">
        <is>
          <t>GESTIÓN DE LA TECNOLOGÍA E INNOVACIÓN DIGITAL</t>
        </is>
      </c>
      <c r="D2606" t="inlineStr">
        <is>
          <t>Mensual</t>
        </is>
      </c>
      <c r="E2606" t="inlineStr">
        <is>
          <t>Positivo</t>
        </is>
      </c>
      <c r="F2606" s="128" t="n">
        <v>45900</v>
      </c>
      <c r="G2606">
        <f>YEAR(F2606)</f>
        <v/>
      </c>
      <c r="H2606">
        <f>PROPER(TEXT(F2606,"mmmm"))</f>
        <v/>
      </c>
      <c r="I2606">
        <f>IF(OR(H2606="Enero",H2606="Febrero",H2606="Marzo",H2606="Abril",H2606="Mayo",H2606="Junio"),G2606&amp;"-1",IF(OR(H2606="Julio",H2606="Agosto",H2606="Septiembre",H2606="Octubre",H2606="Noviembre",H2606="Diciembre"),G2606&amp;"-2"))</f>
        <v/>
      </c>
      <c r="J2606" t="n">
        <v>97</v>
      </c>
      <c r="K2606" t="n">
        <v>97.09999999999999</v>
      </c>
      <c r="L2606" s="59">
        <f>IFERROR(IF(OR(J2606=0,K2606=""),"",IF(E2606="Positivo",MIN(MAX(K2606/J2606,0),1.3),MIN(MAX(J2606/K2606,0),1.3))),"")</f>
        <v/>
      </c>
      <c r="M2606" s="59">
        <f>IFERROR(IF(OR(J2606=0,K2606=""),"",IF(E2606="Positivo",MAX(K2606/J2606,0),MAX(J2606/K2606,0))),"")</f>
        <v/>
      </c>
      <c r="N2606" t="inlineStr">
        <is>
          <t>%</t>
        </is>
      </c>
      <c r="O2606" t="inlineStr">
        <is>
          <t>%</t>
        </is>
      </c>
      <c r="P2606" t="n">
        <v>0</v>
      </c>
      <c r="Q2606" t="n">
        <v>1</v>
      </c>
      <c r="R2606">
        <f>A2606&amp;"-"&amp;YEAR(F2606)&amp;"-"&amp;IF(LEN(MONTH(F2606))=1,"0"&amp;MONTH(F2606),MONTH(F2606))&amp;"-"&amp;IF(LEN(DAY(F2606))=1,"0"&amp;DAY(F2606),DAY(F2606))</f>
        <v/>
      </c>
      <c r="S2606" t="inlineStr"/>
    </row>
    <row r="2607">
      <c r="A2607" t="n">
        <v>77</v>
      </c>
      <c r="B2607" t="inlineStr">
        <is>
          <t>Disponibilidad de servicios tecnológicos</t>
        </is>
      </c>
      <c r="C2607" t="inlineStr">
        <is>
          <t>GESTIÓN DE LA TECNOLOGÍA E INNOVACIÓN DIGITAL</t>
        </is>
      </c>
      <c r="D2607" t="inlineStr">
        <is>
          <t>Mensual</t>
        </is>
      </c>
      <c r="E2607" t="inlineStr">
        <is>
          <t>Positivo</t>
        </is>
      </c>
      <c r="F2607" s="128" t="n">
        <v>45930</v>
      </c>
      <c r="G2607">
        <f>YEAR(F2607)</f>
        <v/>
      </c>
      <c r="H2607">
        <f>PROPER(TEXT(F2607,"mmmm"))</f>
        <v/>
      </c>
      <c r="I2607">
        <f>IF(OR(H2607="Enero",H2607="Febrero",H2607="Marzo",H2607="Abril",H2607="Mayo",H2607="Junio"),G2607&amp;"-1",IF(OR(H2607="Julio",H2607="Agosto",H2607="Septiembre",H2607="Octubre",H2607="Noviembre",H2607="Diciembre"),G2607&amp;"-2"))</f>
        <v/>
      </c>
      <c r="J2607" t="n">
        <v>97</v>
      </c>
      <c r="K2607" t="n">
        <v>98.40000000000001</v>
      </c>
      <c r="L2607" s="59">
        <f>IFERROR(IF(OR(J2607=0,K2607=""),"",IF(E2607="Positivo",MIN(MAX(K2607/J2607,0),1.3),MIN(MAX(J2607/K2607,0),1.3))),"")</f>
        <v/>
      </c>
      <c r="M2607" s="59">
        <f>IFERROR(IF(OR(J2607=0,K2607=""),"",IF(E2607="Positivo",MAX(K2607/J2607,0),MAX(J2607/K2607,0))),"")</f>
        <v/>
      </c>
      <c r="N2607" t="inlineStr">
        <is>
          <t>%</t>
        </is>
      </c>
      <c r="O2607" t="inlineStr">
        <is>
          <t>%</t>
        </is>
      </c>
      <c r="P2607" t="n">
        <v>0</v>
      </c>
      <c r="Q2607" t="n">
        <v>1</v>
      </c>
      <c r="R2607">
        <f>A2607&amp;"-"&amp;YEAR(F2607)&amp;"-"&amp;IF(LEN(MONTH(F2607))=1,"0"&amp;MONTH(F2607),MONTH(F2607))&amp;"-"&amp;IF(LEN(DAY(F2607))=1,"0"&amp;DAY(F2607),DAY(F2607))</f>
        <v/>
      </c>
      <c r="S2607" t="inlineStr"/>
    </row>
    <row r="2608">
      <c r="A2608" t="n">
        <v>77</v>
      </c>
      <c r="B2608" t="inlineStr">
        <is>
          <t>Disponibilidad de servicios tecnológicos</t>
        </is>
      </c>
      <c r="C2608" t="inlineStr">
        <is>
          <t>GESTIÓN DE LA TECNOLOGÍA E INNOVACIÓN DIGITAL</t>
        </is>
      </c>
      <c r="D2608" t="inlineStr">
        <is>
          <t>Mensual</t>
        </is>
      </c>
      <c r="E2608" t="inlineStr">
        <is>
          <t>Positivo</t>
        </is>
      </c>
      <c r="F2608" s="128" t="n">
        <v>45961</v>
      </c>
      <c r="G2608">
        <f>YEAR(F2608)</f>
        <v/>
      </c>
      <c r="H2608">
        <f>PROPER(TEXT(F2608,"mmmm"))</f>
        <v/>
      </c>
      <c r="I2608">
        <f>IF(OR(H2608="Enero",H2608="Febrero",H2608="Marzo",H2608="Abril",H2608="Mayo",H2608="Junio"),G2608&amp;"-1",IF(OR(H2608="Julio",H2608="Agosto",H2608="Septiembre",H2608="Octubre",H2608="Noviembre",H2608="Diciembre"),G2608&amp;"-2"))</f>
        <v/>
      </c>
      <c r="J2608" t="n">
        <v>97</v>
      </c>
      <c r="K2608" t="n">
        <v>97.7</v>
      </c>
      <c r="L2608" s="59">
        <f>IFERROR(IF(OR(J2608=0,K2608=""),"",IF(E2608="Positivo",MIN(MAX(K2608/J2608,0),1.3),MIN(MAX(J2608/K2608,0),1.3))),"")</f>
        <v/>
      </c>
      <c r="M2608" s="59">
        <f>IFERROR(IF(OR(J2608=0,K2608=""),"",IF(E2608="Positivo",MAX(K2608/J2608,0),MAX(J2608/K2608,0))),"")</f>
        <v/>
      </c>
      <c r="N2608" t="inlineStr">
        <is>
          <t>%</t>
        </is>
      </c>
      <c r="O2608" t="inlineStr">
        <is>
          <t>%</t>
        </is>
      </c>
      <c r="P2608" t="n">
        <v>0</v>
      </c>
      <c r="Q2608" t="n">
        <v>1</v>
      </c>
      <c r="R2608">
        <f>A2608&amp;"-"&amp;YEAR(F2608)&amp;"-"&amp;IF(LEN(MONTH(F2608))=1,"0"&amp;MONTH(F2608),MONTH(F2608))&amp;"-"&amp;IF(LEN(DAY(F2608))=1,"0"&amp;DAY(F2608),DAY(F2608))</f>
        <v/>
      </c>
      <c r="S2608" t="inlineStr"/>
    </row>
    <row r="2609">
      <c r="A2609" t="n">
        <v>77</v>
      </c>
      <c r="B2609" t="inlineStr">
        <is>
          <t>Disponibilidad de servicios tecnológicos</t>
        </is>
      </c>
      <c r="C2609" t="inlineStr">
        <is>
          <t>GESTIÓN DE LA TECNOLOGÍA E INNOVACIÓN DIGITAL</t>
        </is>
      </c>
      <c r="D2609" t="inlineStr">
        <is>
          <t>Mensual</t>
        </is>
      </c>
      <c r="E2609" t="inlineStr">
        <is>
          <t>Positivo</t>
        </is>
      </c>
      <c r="F2609" s="128" t="n">
        <v>45991</v>
      </c>
      <c r="G2609">
        <f>YEAR(F2609)</f>
        <v/>
      </c>
      <c r="H2609">
        <f>PROPER(TEXT(F2609,"mmmm"))</f>
        <v/>
      </c>
      <c r="I2609">
        <f>IF(OR(H2609="Enero",H2609="Febrero",H2609="Marzo",H2609="Abril",H2609="Mayo",H2609="Junio"),G2609&amp;"-1",IF(OR(H2609="Julio",H2609="Agosto",H2609="Septiembre",H2609="Octubre",H2609="Noviembre",H2609="Diciembre"),G2609&amp;"-2"))</f>
        <v/>
      </c>
      <c r="J2609" t="n">
        <v>97</v>
      </c>
      <c r="K2609" t="n">
        <v>93.40000000000001</v>
      </c>
      <c r="L2609" s="59">
        <f>IFERROR(IF(OR(J2609=0,K2609=""),"",IF(E2609="Positivo",MIN(MAX(K2609/J2609,0),1.3),MIN(MAX(J2609/K2609,0),1.3))),"")</f>
        <v/>
      </c>
      <c r="M2609" s="59">
        <f>IFERROR(IF(OR(J2609=0,K2609=""),"",IF(E2609="Positivo",MAX(K2609/J2609,0),MAX(J2609/K2609,0))),"")</f>
        <v/>
      </c>
      <c r="N2609" t="inlineStr">
        <is>
          <t>%</t>
        </is>
      </c>
      <c r="O2609" t="inlineStr">
        <is>
          <t>%</t>
        </is>
      </c>
      <c r="P2609" t="n">
        <v>0</v>
      </c>
      <c r="Q2609" t="n">
        <v>1</v>
      </c>
      <c r="R2609">
        <f>A2609&amp;"-"&amp;YEAR(F2609)&amp;"-"&amp;IF(LEN(MONTH(F2609))=1,"0"&amp;MONTH(F2609),MONTH(F2609))&amp;"-"&amp;IF(LEN(DAY(F2609))=1,"0"&amp;DAY(F2609),DAY(F2609))</f>
        <v/>
      </c>
      <c r="S2609" t="inlineStr"/>
    </row>
    <row r="2610">
      <c r="A2610" t="n">
        <v>77</v>
      </c>
      <c r="B2610" t="inlineStr">
        <is>
          <t>Disponibilidad de servicios tecnológicos</t>
        </is>
      </c>
      <c r="C2610" t="inlineStr">
        <is>
          <t>GESTIÓN DE LA TECNOLOGÍA E INNOVACIÓN DIGITAL</t>
        </is>
      </c>
      <c r="D2610" t="inlineStr">
        <is>
          <t>Mensual</t>
        </is>
      </c>
      <c r="E2610" t="inlineStr">
        <is>
          <t>Positivo</t>
        </is>
      </c>
      <c r="F2610" s="128" t="n">
        <v>46022</v>
      </c>
      <c r="G2610">
        <f>YEAR(F2610)</f>
        <v/>
      </c>
      <c r="H2610">
        <f>PROPER(TEXT(F2610,"mmmm"))</f>
        <v/>
      </c>
      <c r="I2610">
        <f>IF(OR(H2610="Enero",H2610="Febrero",H2610="Marzo",H2610="Abril",H2610="Mayo",H2610="Junio"),G2610&amp;"-1",IF(OR(H2610="Julio",H2610="Agosto",H2610="Septiembre",H2610="Octubre",H2610="Noviembre",H2610="Diciembre"),G2610&amp;"-2"))</f>
        <v/>
      </c>
      <c r="J2610" t="n">
        <v>97</v>
      </c>
      <c r="K2610" t="n">
        <v>95.40000000000001</v>
      </c>
      <c r="L2610" s="59">
        <f>IFERROR(IF(OR(J2610=0,K2610=""),"",IF(E2610="Positivo",MIN(MAX(K2610/J2610,0),1.3),MIN(MAX(J2610/K2610,0),1.3))),"")</f>
        <v/>
      </c>
      <c r="M2610" s="59">
        <f>IFERROR(IF(OR(J2610=0,K2610=""),"",IF(E2610="Positivo",MAX(K2610/J2610,0),MAX(J2610/K2610,0))),"")</f>
        <v/>
      </c>
      <c r="N2610" t="inlineStr">
        <is>
          <t>%</t>
        </is>
      </c>
      <c r="O2610" t="inlineStr">
        <is>
          <t>%</t>
        </is>
      </c>
      <c r="P2610" t="n">
        <v>0</v>
      </c>
      <c r="Q2610" t="n">
        <v>1</v>
      </c>
      <c r="R2610">
        <f>A2610&amp;"-"&amp;YEAR(F2610)&amp;"-"&amp;IF(LEN(MONTH(F2610))=1,"0"&amp;MONTH(F2610),MONTH(F2610))&amp;"-"&amp;IF(LEN(DAY(F2610))=1,"0"&amp;DAY(F2610),DAY(F2610))</f>
        <v/>
      </c>
      <c r="S2610" t="inlineStr"/>
    </row>
    <row r="2611">
      <c r="A2611" t="n">
        <v>77</v>
      </c>
      <c r="B2611" t="inlineStr">
        <is>
          <t>Disponibilidad de servicios tecnológicos</t>
        </is>
      </c>
      <c r="C2611" t="inlineStr">
        <is>
          <t>GESTIÓN DE LA TECNOLOGÍA E INNOVACIÓN DIGITAL</t>
        </is>
      </c>
      <c r="D2611" t="inlineStr">
        <is>
          <t>Mensual</t>
        </is>
      </c>
      <c r="E2611" t="inlineStr">
        <is>
          <t>Positivo</t>
        </is>
      </c>
      <c r="F2611" s="128" t="n">
        <v>46053</v>
      </c>
      <c r="G2611">
        <f>YEAR(F2611)</f>
        <v/>
      </c>
      <c r="H2611">
        <f>PROPER(TEXT(F2611,"mmmm"))</f>
        <v/>
      </c>
      <c r="I2611">
        <f>IF(OR(H2611="Enero",H2611="Febrero",H2611="Marzo",H2611="Abril",H2611="Mayo",H2611="Junio"),G2611&amp;"-1",IF(OR(H2611="Julio",H2611="Agosto",H2611="Septiembre",H2611="Octubre",H2611="Noviembre",H2611="Diciembre"),G2611&amp;"-2"))</f>
        <v/>
      </c>
      <c r="J2611" t="n">
        <v>97</v>
      </c>
      <c r="K2611" t="n">
        <v>94.90000000000001</v>
      </c>
      <c r="L2611" s="59">
        <f>IFERROR(IF(OR(J2611=0,K2611=""),"",IF(E2611="Positivo",MIN(MAX(K2611/J2611,0),1.3),MIN(MAX(J2611/K2611,0),1.3))),"")</f>
        <v/>
      </c>
      <c r="M2611" s="59">
        <f>IFERROR(IF(OR(J2611=0,K2611=""),"",IF(E2611="Positivo",MAX(K2611/J2611,0),MAX(J2611/K2611,0))),"")</f>
        <v/>
      </c>
      <c r="N2611" t="inlineStr">
        <is>
          <t>%</t>
        </is>
      </c>
      <c r="O2611" t="inlineStr">
        <is>
          <t>%</t>
        </is>
      </c>
      <c r="P2611" t="n">
        <v>0</v>
      </c>
      <c r="Q2611" t="n">
        <v>1</v>
      </c>
      <c r="R2611">
        <f>A2611&amp;"-"&amp;YEAR(F2611)&amp;"-"&amp;IF(LEN(MONTH(F2611))=1,"0"&amp;MONTH(F2611),MONTH(F2611))&amp;"-"&amp;IF(LEN(DAY(F2611))=1,"0"&amp;DAY(F2611),DAY(F2611))</f>
        <v/>
      </c>
      <c r="S2611" t="inlineStr"/>
    </row>
    <row r="2612">
      <c r="A2612" t="n">
        <v>84</v>
      </c>
      <c r="B2612" t="inlineStr">
        <is>
          <t>Funcionamiento del COPASST</t>
        </is>
      </c>
      <c r="C2612" t="inlineStr">
        <is>
          <t>GESTIÓN DE SEGURIDAD Y SALUD EN EL TRABAJO</t>
        </is>
      </c>
      <c r="D2612" t="inlineStr">
        <is>
          <t>Anual</t>
        </is>
      </c>
      <c r="E2612" t="inlineStr">
        <is>
          <t>Positivo</t>
        </is>
      </c>
      <c r="F2612" s="128" t="n">
        <v>44926</v>
      </c>
      <c r="G2612">
        <f>YEAR(F2612)</f>
        <v/>
      </c>
      <c r="H2612">
        <f>PROPER(TEXT(F2612,"mmmm"))</f>
        <v/>
      </c>
      <c r="I2612">
        <f>IF(OR(H2612="Enero",H2612="Febrero",H2612="Marzo",H2612="Abril",H2612="Mayo",H2612="Junio"),G2612&amp;"-1",IF(OR(H2612="Julio",H2612="Agosto",H2612="Septiembre",H2612="Octubre",H2612="Noviembre",H2612="Diciembre"),G2612&amp;"-2"))</f>
        <v/>
      </c>
      <c r="J2612" t="n">
        <v>100</v>
      </c>
      <c r="K2612" t="n">
        <v>100</v>
      </c>
      <c r="L2612" s="59">
        <f>IFERROR(IF(OR(J2612=0,K2612=""),"",IF(E2612="Positivo",MIN(MAX(K2612/J2612,0),1.3),MIN(MAX(J2612/K2612,0),1.3))),"")</f>
        <v/>
      </c>
      <c r="M2612" s="59">
        <f>IFERROR(IF(OR(J2612=0,K2612=""),"",IF(E2612="Positivo",MAX(K2612/J2612,0),MAX(J2612/K2612,0))),"")</f>
        <v/>
      </c>
      <c r="N2612" t="inlineStr">
        <is>
          <t>%</t>
        </is>
      </c>
      <c r="O2612" t="inlineStr">
        <is>
          <t>%</t>
        </is>
      </c>
      <c r="P2612" t="n">
        <v>0</v>
      </c>
      <c r="Q2612" t="n">
        <v>0</v>
      </c>
      <c r="R2612">
        <f>A2612&amp;"-"&amp;YEAR(F2612)&amp;"-"&amp;IF(LEN(MONTH(F2612))=1,"0"&amp;MONTH(F2612),MONTH(F2612))&amp;"-"&amp;IF(LEN(DAY(F2612))=1,"0"&amp;DAY(F2612),DAY(F2612))</f>
        <v/>
      </c>
      <c r="S2612" t="inlineStr"/>
    </row>
    <row r="2613">
      <c r="A2613" t="n">
        <v>84</v>
      </c>
      <c r="B2613" t="inlineStr">
        <is>
          <t>Funcionamiento del COPASST</t>
        </is>
      </c>
      <c r="C2613" t="inlineStr">
        <is>
          <t>GESTIÓN DE SEGURIDAD Y SALUD EN EL TRABAJO</t>
        </is>
      </c>
      <c r="D2613" t="inlineStr">
        <is>
          <t>Anual</t>
        </is>
      </c>
      <c r="E2613" t="inlineStr">
        <is>
          <t>Positivo</t>
        </is>
      </c>
      <c r="F2613" s="128" t="n">
        <v>46022</v>
      </c>
      <c r="G2613">
        <f>YEAR(F2613)</f>
        <v/>
      </c>
      <c r="H2613">
        <f>PROPER(TEXT(F2613,"mmmm"))</f>
        <v/>
      </c>
      <c r="I2613">
        <f>IF(OR(H2613="Enero",H2613="Febrero",H2613="Marzo",H2613="Abril",H2613="Mayo",H2613="Junio"),G2613&amp;"-1",IF(OR(H2613="Julio",H2613="Agosto",H2613="Septiembre",H2613="Octubre",H2613="Noviembre",H2613="Diciembre"),G2613&amp;"-2"))</f>
        <v/>
      </c>
      <c r="J2613" t="n">
        <v>100</v>
      </c>
      <c r="K2613" t="n">
        <v>100</v>
      </c>
      <c r="L2613" s="59">
        <f>IFERROR(IF(OR(J2613=0,K2613=""),"",IF(E2613="Positivo",MIN(MAX(K2613/J2613,0),1.3),MIN(MAX(J2613/K2613,0),1.3))),"")</f>
        <v/>
      </c>
      <c r="M2613" s="59">
        <f>IFERROR(IF(OR(J2613=0,K2613=""),"",IF(E2613="Positivo",MAX(K2613/J2613,0),MAX(J2613/K2613,0))),"")</f>
        <v/>
      </c>
      <c r="N2613" t="inlineStr">
        <is>
          <t>%</t>
        </is>
      </c>
      <c r="O2613" t="inlineStr">
        <is>
          <t>%</t>
        </is>
      </c>
      <c r="P2613" t="n">
        <v>0</v>
      </c>
      <c r="Q2613" t="n">
        <v>0</v>
      </c>
      <c r="R2613">
        <f>A2613&amp;"-"&amp;YEAR(F2613)&amp;"-"&amp;IF(LEN(MONTH(F2613))=1,"0"&amp;MONTH(F2613),MONTH(F2613))&amp;"-"&amp;IF(LEN(DAY(F2613))=1,"0"&amp;DAY(F2613),DAY(F2613))</f>
        <v/>
      </c>
      <c r="S2613" t="inlineStr"/>
    </row>
    <row r="2614">
      <c r="A2614" t="n">
        <v>85</v>
      </c>
      <c r="B2614" t="inlineStr">
        <is>
          <t>Plan de Emergencias</t>
        </is>
      </c>
      <c r="C2614" t="inlineStr">
        <is>
          <t>GESTIÓN DE SEGURIDAD Y SALUD EN EL TRABAJO</t>
        </is>
      </c>
      <c r="D2614" t="inlineStr">
        <is>
          <t>Anual</t>
        </is>
      </c>
      <c r="E2614" t="inlineStr">
        <is>
          <t>Positivo</t>
        </is>
      </c>
      <c r="F2614" s="128" t="n">
        <v>44926</v>
      </c>
      <c r="G2614">
        <f>YEAR(F2614)</f>
        <v/>
      </c>
      <c r="H2614">
        <f>PROPER(TEXT(F2614,"mmmm"))</f>
        <v/>
      </c>
      <c r="I2614">
        <f>IF(OR(H2614="Enero",H2614="Febrero",H2614="Marzo",H2614="Abril",H2614="Mayo",H2614="Junio"),G2614&amp;"-1",IF(OR(H2614="Julio",H2614="Agosto",H2614="Septiembre",H2614="Octubre",H2614="Noviembre",H2614="Diciembre"),G2614&amp;"-2"))</f>
        <v/>
      </c>
      <c r="J2614" t="n">
        <v>4</v>
      </c>
      <c r="K2614" t="n">
        <v>4</v>
      </c>
      <c r="L2614" s="59">
        <f>IFERROR(IF(OR(J2614=0,K2614=""),"",IF(E2614="Positivo",MIN(MAX(K2614/J2614,0),1.3),MIN(MAX(J2614/K2614,0),1.3))),"")</f>
        <v/>
      </c>
      <c r="M2614" s="59">
        <f>IFERROR(IF(OR(J2614=0,K2614=""),"",IF(E2614="Positivo",MAX(K2614/J2614,0),MAX(J2614/K2614,0))),"")</f>
        <v/>
      </c>
      <c r="N2614" t="inlineStr">
        <is>
          <t>%</t>
        </is>
      </c>
      <c r="O2614" t="inlineStr">
        <is>
          <t>%</t>
        </is>
      </c>
      <c r="P2614" t="n">
        <v>0</v>
      </c>
      <c r="Q2614" t="n">
        <v>0</v>
      </c>
      <c r="R2614">
        <f>A2614&amp;"-"&amp;YEAR(F2614)&amp;"-"&amp;IF(LEN(MONTH(F2614))=1,"0"&amp;MONTH(F2614),MONTH(F2614))&amp;"-"&amp;IF(LEN(DAY(F2614))=1,"0"&amp;DAY(F2614),DAY(F2614))</f>
        <v/>
      </c>
      <c r="S2614" t="inlineStr"/>
    </row>
    <row r="2615">
      <c r="A2615" t="n">
        <v>85</v>
      </c>
      <c r="B2615" t="inlineStr">
        <is>
          <t>Plan de Emergencias</t>
        </is>
      </c>
      <c r="C2615" t="inlineStr">
        <is>
          <t>GESTIÓN DE SEGURIDAD Y SALUD EN EL TRABAJO</t>
        </is>
      </c>
      <c r="D2615" t="inlineStr">
        <is>
          <t>Anual</t>
        </is>
      </c>
      <c r="E2615" t="inlineStr">
        <is>
          <t>Positivo</t>
        </is>
      </c>
      <c r="F2615" s="128" t="n">
        <v>46022</v>
      </c>
      <c r="G2615">
        <f>YEAR(F2615)</f>
        <v/>
      </c>
      <c r="H2615">
        <f>PROPER(TEXT(F2615,"mmmm"))</f>
        <v/>
      </c>
      <c r="I2615">
        <f>IF(OR(H2615="Enero",H2615="Febrero",H2615="Marzo",H2615="Abril",H2615="Mayo",H2615="Junio"),G2615&amp;"-1",IF(OR(H2615="Julio",H2615="Agosto",H2615="Septiembre",H2615="Octubre",H2615="Noviembre",H2615="Diciembre"),G2615&amp;"-2"))</f>
        <v/>
      </c>
      <c r="J2615" t="n">
        <v>4</v>
      </c>
      <c r="K2615" t="n">
        <v>4</v>
      </c>
      <c r="L2615" s="59">
        <f>IFERROR(IF(OR(J2615=0,K2615=""),"",IF(E2615="Positivo",MIN(MAX(K2615/J2615,0),1.3),MIN(MAX(J2615/K2615,0),1.3))),"")</f>
        <v/>
      </c>
      <c r="M2615" s="59">
        <f>IFERROR(IF(OR(J2615=0,K2615=""),"",IF(E2615="Positivo",MAX(K2615/J2615,0),MAX(J2615/K2615,0))),"")</f>
        <v/>
      </c>
      <c r="N2615" t="inlineStr">
        <is>
          <t>%</t>
        </is>
      </c>
      <c r="O2615" t="inlineStr">
        <is>
          <t>%</t>
        </is>
      </c>
      <c r="P2615" t="n">
        <v>0</v>
      </c>
      <c r="Q2615" t="n">
        <v>0</v>
      </c>
      <c r="R2615">
        <f>A2615&amp;"-"&amp;YEAR(F2615)&amp;"-"&amp;IF(LEN(MONTH(F2615))=1,"0"&amp;MONTH(F2615),MONTH(F2615))&amp;"-"&amp;IF(LEN(DAY(F2615))=1,"0"&amp;DAY(F2615),DAY(F2615))</f>
        <v/>
      </c>
      <c r="S2615" t="inlineStr"/>
    </row>
    <row r="2616">
      <c r="A2616" t="n">
        <v>86</v>
      </c>
      <c r="B2616" t="inlineStr">
        <is>
          <t>Reporte e investigación</t>
        </is>
      </c>
      <c r="C2616" t="inlineStr">
        <is>
          <t>GESTIÓN DE SEGURIDAD Y SALUD EN EL TRABAJO</t>
        </is>
      </c>
      <c r="D2616" t="inlineStr">
        <is>
          <t>Semestral</t>
        </is>
      </c>
      <c r="E2616" t="inlineStr">
        <is>
          <t>Positivo</t>
        </is>
      </c>
      <c r="F2616" s="128" t="n">
        <v>44742</v>
      </c>
      <c r="G2616">
        <f>YEAR(F2616)</f>
        <v/>
      </c>
      <c r="H2616">
        <f>PROPER(TEXT(F2616,"mmmm"))</f>
        <v/>
      </c>
      <c r="I2616">
        <f>IF(OR(H2616="Enero",H2616="Febrero",H2616="Marzo",H2616="Abril",H2616="Mayo",H2616="Junio"),G2616&amp;"-1",IF(OR(H2616="Julio",H2616="Agosto",H2616="Septiembre",H2616="Octubre",H2616="Noviembre",H2616="Diciembre"),G2616&amp;"-2"))</f>
        <v/>
      </c>
      <c r="J2616" t="n">
        <v>100</v>
      </c>
      <c r="K2616" t="n">
        <v>4</v>
      </c>
      <c r="L2616" s="59">
        <f>IFERROR(IF(OR(J2616=0,K2616=""),"",IF(E2616="Positivo",MIN(MAX(K2616/J2616,0),1.3),MIN(MAX(J2616/K2616,0),1.3))),"")</f>
        <v/>
      </c>
      <c r="M2616" s="59">
        <f>IFERROR(IF(OR(J2616=0,K2616=""),"",IF(E2616="Positivo",MAX(K2616/J2616,0),MAX(J2616/K2616,0))),"")</f>
        <v/>
      </c>
      <c r="N2616" t="inlineStr">
        <is>
          <t>%</t>
        </is>
      </c>
      <c r="O2616" t="inlineStr">
        <is>
          <t>%</t>
        </is>
      </c>
      <c r="P2616" t="n">
        <v>0</v>
      </c>
      <c r="Q2616" t="n">
        <v>0</v>
      </c>
      <c r="R2616">
        <f>A2616&amp;"-"&amp;YEAR(F2616)&amp;"-"&amp;IF(LEN(MONTH(F2616))=1,"0"&amp;MONTH(F2616),MONTH(F2616))&amp;"-"&amp;IF(LEN(DAY(F2616))=1,"0"&amp;DAY(F2616),DAY(F2616))</f>
        <v/>
      </c>
      <c r="S2616" t="inlineStr"/>
    </row>
    <row r="2617">
      <c r="A2617" t="n">
        <v>86</v>
      </c>
      <c r="B2617" t="inlineStr">
        <is>
          <t>Reporte e investigación</t>
        </is>
      </c>
      <c r="C2617" t="inlineStr">
        <is>
          <t>GESTIÓN DE SEGURIDAD Y SALUD EN EL TRABAJO</t>
        </is>
      </c>
      <c r="D2617" t="inlineStr">
        <is>
          <t>Semestral</t>
        </is>
      </c>
      <c r="E2617" t="inlineStr">
        <is>
          <t>Positivo</t>
        </is>
      </c>
      <c r="F2617" s="128" t="n">
        <v>44926</v>
      </c>
      <c r="G2617">
        <f>YEAR(F2617)</f>
        <v/>
      </c>
      <c r="H2617">
        <f>PROPER(TEXT(F2617,"mmmm"))</f>
        <v/>
      </c>
      <c r="I2617">
        <f>IF(OR(H2617="Enero",H2617="Febrero",H2617="Marzo",H2617="Abril",H2617="Mayo",H2617="Junio"),G2617&amp;"-1",IF(OR(H2617="Julio",H2617="Agosto",H2617="Septiembre",H2617="Octubre",H2617="Noviembre",H2617="Diciembre"),G2617&amp;"-2"))</f>
        <v/>
      </c>
      <c r="J2617" t="n">
        <v>100</v>
      </c>
      <c r="K2617" t="n">
        <v>14</v>
      </c>
      <c r="L2617" s="59">
        <f>IFERROR(IF(OR(J2617=0,K2617=""),"",IF(E2617="Positivo",MIN(MAX(K2617/J2617,0),1.3),MIN(MAX(J2617/K2617,0),1.3))),"")</f>
        <v/>
      </c>
      <c r="M2617" s="59">
        <f>IFERROR(IF(OR(J2617=0,K2617=""),"",IF(E2617="Positivo",MAX(K2617/J2617,0),MAX(J2617/K2617,0))),"")</f>
        <v/>
      </c>
      <c r="N2617" t="inlineStr">
        <is>
          <t>%</t>
        </is>
      </c>
      <c r="O2617" t="inlineStr">
        <is>
          <t>%</t>
        </is>
      </c>
      <c r="P2617" t="n">
        <v>0</v>
      </c>
      <c r="Q2617" t="n">
        <v>0</v>
      </c>
      <c r="R2617">
        <f>A2617&amp;"-"&amp;YEAR(F2617)&amp;"-"&amp;IF(LEN(MONTH(F2617))=1,"0"&amp;MONTH(F2617),MONTH(F2617))&amp;"-"&amp;IF(LEN(DAY(F2617))=1,"0"&amp;DAY(F2617),DAY(F2617))</f>
        <v/>
      </c>
      <c r="S2617" t="inlineStr"/>
    </row>
    <row r="2618">
      <c r="A2618" t="n">
        <v>86</v>
      </c>
      <c r="B2618" t="inlineStr">
        <is>
          <t>Reporte e investigación</t>
        </is>
      </c>
      <c r="C2618" t="inlineStr">
        <is>
          <t>GESTIÓN DE SEGURIDAD Y SALUD EN EL TRABAJO</t>
        </is>
      </c>
      <c r="D2618" t="inlineStr">
        <is>
          <t>Semestral</t>
        </is>
      </c>
      <c r="E2618" t="inlineStr">
        <is>
          <t>Positivo</t>
        </is>
      </c>
      <c r="F2618" s="128" t="n">
        <v>46022</v>
      </c>
      <c r="G2618">
        <f>YEAR(F2618)</f>
        <v/>
      </c>
      <c r="H2618">
        <f>PROPER(TEXT(F2618,"mmmm"))</f>
        <v/>
      </c>
      <c r="I2618">
        <f>IF(OR(H2618="Enero",H2618="Febrero",H2618="Marzo",H2618="Abril",H2618="Mayo",H2618="Junio"),G2618&amp;"-1",IF(OR(H2618="Julio",H2618="Agosto",H2618="Septiembre",H2618="Octubre",H2618="Noviembre",H2618="Diciembre"),G2618&amp;"-2"))</f>
        <v/>
      </c>
      <c r="J2618" t="n">
        <v>100</v>
      </c>
      <c r="K2618" t="n">
        <v>4</v>
      </c>
      <c r="L2618" s="59">
        <f>IFERROR(IF(OR(J2618=0,K2618=""),"",IF(E2618="Positivo",MIN(MAX(K2618/J2618,0),1.3),MIN(MAX(J2618/K2618,0),1.3))),"")</f>
        <v/>
      </c>
      <c r="M2618" s="59">
        <f>IFERROR(IF(OR(J2618=0,K2618=""),"",IF(E2618="Positivo",MAX(K2618/J2618,0),MAX(J2618/K2618,0))),"")</f>
        <v/>
      </c>
      <c r="N2618" t="inlineStr">
        <is>
          <t>%</t>
        </is>
      </c>
      <c r="O2618" t="inlineStr">
        <is>
          <t>%</t>
        </is>
      </c>
      <c r="P2618" t="n">
        <v>0</v>
      </c>
      <c r="Q2618" t="n">
        <v>0</v>
      </c>
      <c r="R2618">
        <f>A2618&amp;"-"&amp;YEAR(F2618)&amp;"-"&amp;IF(LEN(MONTH(F2618))=1,"0"&amp;MONTH(F2618),MONTH(F2618))&amp;"-"&amp;IF(LEN(DAY(F2618))=1,"0"&amp;DAY(F2618),DAY(F2618))</f>
        <v/>
      </c>
      <c r="S2618" t="inlineStr"/>
    </row>
    <row r="2619">
      <c r="A2619" t="n">
        <v>87</v>
      </c>
      <c r="B2619" t="inlineStr">
        <is>
          <t>Autoevaluación</t>
        </is>
      </c>
      <c r="C2619" t="inlineStr">
        <is>
          <t>GESTIÓN DE SEGURIDAD Y SALUD EN EL TRABAJO</t>
        </is>
      </c>
      <c r="D2619" t="inlineStr">
        <is>
          <t>Anual</t>
        </is>
      </c>
      <c r="E2619" t="inlineStr">
        <is>
          <t>Positivo</t>
        </is>
      </c>
      <c r="F2619" s="128" t="n">
        <v>44926</v>
      </c>
      <c r="G2619">
        <f>YEAR(F2619)</f>
        <v/>
      </c>
      <c r="H2619">
        <f>PROPER(TEXT(F2619,"mmmm"))</f>
        <v/>
      </c>
      <c r="I2619">
        <f>IF(OR(H2619="Enero",H2619="Febrero",H2619="Marzo",H2619="Abril",H2619="Mayo",H2619="Junio"),G2619&amp;"-1",IF(OR(H2619="Julio",H2619="Agosto",H2619="Septiembre",H2619="Octubre",H2619="Noviembre",H2619="Diciembre"),G2619&amp;"-2"))</f>
        <v/>
      </c>
      <c r="J2619" t="n">
        <v>80</v>
      </c>
      <c r="K2619" t="n">
        <v>99</v>
      </c>
      <c r="L2619" s="59">
        <f>IFERROR(IF(OR(J2619=0,K2619=""),"",IF(E2619="Positivo",MIN(MAX(K2619/J2619,0),1.3),MIN(MAX(J2619/K2619,0),1.3))),"")</f>
        <v/>
      </c>
      <c r="M2619" s="59">
        <f>IFERROR(IF(OR(J2619=0,K2619=""),"",IF(E2619="Positivo",MAX(K2619/J2619,0),MAX(J2619/K2619,0))),"")</f>
        <v/>
      </c>
      <c r="N2619" t="inlineStr">
        <is>
          <t>%</t>
        </is>
      </c>
      <c r="O2619" t="inlineStr">
        <is>
          <t>%</t>
        </is>
      </c>
      <c r="P2619" t="n">
        <v>0</v>
      </c>
      <c r="Q2619" t="n">
        <v>0</v>
      </c>
      <c r="R2619">
        <f>A2619&amp;"-"&amp;YEAR(F2619)&amp;"-"&amp;IF(LEN(MONTH(F2619))=1,"0"&amp;MONTH(F2619),MONTH(F2619))&amp;"-"&amp;IF(LEN(DAY(F2619))=1,"0"&amp;DAY(F2619),DAY(F2619))</f>
        <v/>
      </c>
      <c r="S2619" t="inlineStr"/>
    </row>
    <row r="2620">
      <c r="A2620" t="n">
        <v>87</v>
      </c>
      <c r="B2620" t="inlineStr">
        <is>
          <t>Autoevaluación</t>
        </is>
      </c>
      <c r="C2620" t="inlineStr">
        <is>
          <t>GESTIÓN DE SEGURIDAD Y SALUD EN EL TRABAJO</t>
        </is>
      </c>
      <c r="D2620" t="inlineStr">
        <is>
          <t>Anual</t>
        </is>
      </c>
      <c r="E2620" t="inlineStr">
        <is>
          <t>Positivo</t>
        </is>
      </c>
      <c r="F2620" s="128" t="n">
        <v>45657</v>
      </c>
      <c r="G2620">
        <f>YEAR(F2620)</f>
        <v/>
      </c>
      <c r="H2620">
        <f>PROPER(TEXT(F2620,"mmmm"))</f>
        <v/>
      </c>
      <c r="I2620">
        <f>IF(OR(H2620="Enero",H2620="Febrero",H2620="Marzo",H2620="Abril",H2620="Mayo",H2620="Junio"),G2620&amp;"-1",IF(OR(H2620="Julio",H2620="Agosto",H2620="Septiembre",H2620="Octubre",H2620="Noviembre",H2620="Diciembre"),G2620&amp;"-2"))</f>
        <v/>
      </c>
      <c r="J2620" t="n">
        <v>90</v>
      </c>
      <c r="K2620" t="n">
        <v>100</v>
      </c>
      <c r="L2620" s="59">
        <f>IFERROR(IF(OR(J2620=0,K2620=""),"",IF(E2620="Positivo",MIN(MAX(K2620/J2620,0),1.3),MIN(MAX(J2620/K2620,0),1.3))),"")</f>
        <v/>
      </c>
      <c r="M2620" s="59">
        <f>IFERROR(IF(OR(J2620=0,K2620=""),"",IF(E2620="Positivo",MAX(K2620/J2620,0),MAX(J2620/K2620,0))),"")</f>
        <v/>
      </c>
      <c r="N2620" t="inlineStr">
        <is>
          <t>%</t>
        </is>
      </c>
      <c r="O2620" t="inlineStr">
        <is>
          <t>%</t>
        </is>
      </c>
      <c r="P2620" t="n">
        <v>0</v>
      </c>
      <c r="Q2620" t="n">
        <v>0</v>
      </c>
      <c r="R2620">
        <f>A2620&amp;"-"&amp;YEAR(F2620)&amp;"-"&amp;IF(LEN(MONTH(F2620))=1,"0"&amp;MONTH(F2620),MONTH(F2620))&amp;"-"&amp;IF(LEN(DAY(F2620))=1,"0"&amp;DAY(F2620),DAY(F2620))</f>
        <v/>
      </c>
      <c r="S2620" t="inlineStr"/>
    </row>
    <row r="2621">
      <c r="A2621" t="n">
        <v>87</v>
      </c>
      <c r="B2621" t="inlineStr">
        <is>
          <t>Autoevaluación</t>
        </is>
      </c>
      <c r="C2621" t="inlineStr">
        <is>
          <t>GESTIÓN DE SEGURIDAD Y SALUD EN EL TRABAJO</t>
        </is>
      </c>
      <c r="D2621" t="inlineStr">
        <is>
          <t>Anual</t>
        </is>
      </c>
      <c r="E2621" t="inlineStr">
        <is>
          <t>Positivo</t>
        </is>
      </c>
      <c r="F2621" s="128" t="n">
        <v>46022</v>
      </c>
      <c r="G2621">
        <f>YEAR(F2621)</f>
        <v/>
      </c>
      <c r="H2621">
        <f>PROPER(TEXT(F2621,"mmmm"))</f>
        <v/>
      </c>
      <c r="I2621">
        <f>IF(OR(H2621="Enero",H2621="Febrero",H2621="Marzo",H2621="Abril",H2621="Mayo",H2621="Junio"),G2621&amp;"-1",IF(OR(H2621="Julio",H2621="Agosto",H2621="Septiembre",H2621="Octubre",H2621="Noviembre",H2621="Diciembre"),G2621&amp;"-2"))</f>
        <v/>
      </c>
      <c r="J2621" t="n">
        <v>80</v>
      </c>
      <c r="K2621" t="n">
        <v>100</v>
      </c>
      <c r="L2621" s="59">
        <f>IFERROR(IF(OR(J2621=0,K2621=""),"",IF(E2621="Positivo",MIN(MAX(K2621/J2621,0),1.3),MIN(MAX(J2621/K2621,0),1.3))),"")</f>
        <v/>
      </c>
      <c r="M2621" s="59">
        <f>IFERROR(IF(OR(J2621=0,K2621=""),"",IF(E2621="Positivo",MAX(K2621/J2621,0),MAX(J2621/K2621,0))),"")</f>
        <v/>
      </c>
      <c r="N2621" t="inlineStr">
        <is>
          <t>%</t>
        </is>
      </c>
      <c r="O2621" t="inlineStr">
        <is>
          <t>%</t>
        </is>
      </c>
      <c r="P2621" t="n">
        <v>0</v>
      </c>
      <c r="Q2621" t="n">
        <v>0</v>
      </c>
      <c r="R2621">
        <f>A2621&amp;"-"&amp;YEAR(F2621)&amp;"-"&amp;IF(LEN(MONTH(F2621))=1,"0"&amp;MONTH(F2621),MONTH(F2621))&amp;"-"&amp;IF(LEN(DAY(F2621))=1,"0"&amp;DAY(F2621),DAY(F2621))</f>
        <v/>
      </c>
      <c r="S2621" t="inlineStr"/>
    </row>
    <row r="2622">
      <c r="A2622" t="n">
        <v>88</v>
      </c>
      <c r="B2622" t="inlineStr">
        <is>
          <t>Ejecución del plan de trabajo</t>
        </is>
      </c>
      <c r="C2622" t="inlineStr">
        <is>
          <t>GESTIÓN DE SEGURIDAD Y SALUD EN EL TRABAJO</t>
        </is>
      </c>
      <c r="D2622" t="inlineStr">
        <is>
          <t>Anual</t>
        </is>
      </c>
      <c r="E2622" t="inlineStr">
        <is>
          <t>Positivo</t>
        </is>
      </c>
      <c r="F2622" s="128" t="n">
        <v>44926</v>
      </c>
      <c r="G2622">
        <f>YEAR(F2622)</f>
        <v/>
      </c>
      <c r="H2622">
        <f>PROPER(TEXT(F2622,"mmmm"))</f>
        <v/>
      </c>
      <c r="I2622">
        <f>IF(OR(H2622="Enero",H2622="Febrero",H2622="Marzo",H2622="Abril",H2622="Mayo",H2622="Junio"),G2622&amp;"-1",IF(OR(H2622="Julio",H2622="Agosto",H2622="Septiembre",H2622="Octubre",H2622="Noviembre",H2622="Diciembre"),G2622&amp;"-2"))</f>
        <v/>
      </c>
      <c r="J2622" t="n">
        <v>305</v>
      </c>
      <c r="K2622" t="n">
        <v>303</v>
      </c>
      <c r="L2622" s="59">
        <f>IFERROR(IF(OR(J2622=0,K2622=""),"",IF(E2622="Positivo",MIN(MAX(K2622/J2622,0),1.3),MIN(MAX(J2622/K2622,0),1.3))),"")</f>
        <v/>
      </c>
      <c r="M2622" s="59">
        <f>IFERROR(IF(OR(J2622=0,K2622=""),"",IF(E2622="Positivo",MAX(K2622/J2622,0),MAX(J2622/K2622,0))),"")</f>
        <v/>
      </c>
      <c r="N2622" t="inlineStr">
        <is>
          <t>%</t>
        </is>
      </c>
      <c r="O2622" t="inlineStr">
        <is>
          <t>%</t>
        </is>
      </c>
      <c r="P2622" t="n">
        <v>0</v>
      </c>
      <c r="Q2622" t="n">
        <v>0</v>
      </c>
      <c r="R2622">
        <f>A2622&amp;"-"&amp;YEAR(F2622)&amp;"-"&amp;IF(LEN(MONTH(F2622))=1,"0"&amp;MONTH(F2622),MONTH(F2622))&amp;"-"&amp;IF(LEN(DAY(F2622))=1,"0"&amp;DAY(F2622),DAY(F2622))</f>
        <v/>
      </c>
      <c r="S2622" t="inlineStr"/>
    </row>
    <row r="2623">
      <c r="A2623" t="n">
        <v>88</v>
      </c>
      <c r="B2623" t="inlineStr">
        <is>
          <t>Ejecución del plan de trabajo</t>
        </is>
      </c>
      <c r="C2623" t="inlineStr">
        <is>
          <t>GESTIÓN DE SEGURIDAD Y SALUD EN EL TRABAJO</t>
        </is>
      </c>
      <c r="D2623" t="inlineStr">
        <is>
          <t>Anual</t>
        </is>
      </c>
      <c r="E2623" t="inlineStr">
        <is>
          <t>Positivo</t>
        </is>
      </c>
      <c r="F2623" s="128" t="n">
        <v>46022</v>
      </c>
      <c r="G2623">
        <f>YEAR(F2623)</f>
        <v/>
      </c>
      <c r="H2623">
        <f>PROPER(TEXT(F2623,"mmmm"))</f>
        <v/>
      </c>
      <c r="I2623">
        <f>IF(OR(H2623="Enero",H2623="Febrero",H2623="Marzo",H2623="Abril",H2623="Mayo",H2623="Junio"),G2623&amp;"-1",IF(OR(H2623="Julio",H2623="Agosto",H2623="Septiembre",H2623="Octubre",H2623="Noviembre",H2623="Diciembre"),G2623&amp;"-2"))</f>
        <v/>
      </c>
      <c r="J2623" t="n">
        <v>276</v>
      </c>
      <c r="K2623" t="n">
        <v>276</v>
      </c>
      <c r="L2623" s="59">
        <f>IFERROR(IF(OR(J2623=0,K2623=""),"",IF(E2623="Positivo",MIN(MAX(K2623/J2623,0),1.3),MIN(MAX(J2623/K2623,0),1.3))),"")</f>
        <v/>
      </c>
      <c r="M2623" s="59">
        <f>IFERROR(IF(OR(J2623=0,K2623=""),"",IF(E2623="Positivo",MAX(K2623/J2623,0),MAX(J2623/K2623,0))),"")</f>
        <v/>
      </c>
      <c r="N2623" t="inlineStr">
        <is>
          <t>%</t>
        </is>
      </c>
      <c r="O2623" t="inlineStr">
        <is>
          <t>%</t>
        </is>
      </c>
      <c r="P2623" t="n">
        <v>0</v>
      </c>
      <c r="Q2623" t="n">
        <v>0</v>
      </c>
      <c r="R2623">
        <f>A2623&amp;"-"&amp;YEAR(F2623)&amp;"-"&amp;IF(LEN(MONTH(F2623))=1,"0"&amp;MONTH(F2623),MONTH(F2623))&amp;"-"&amp;IF(LEN(DAY(F2623))=1,"0"&amp;DAY(F2623),DAY(F2623))</f>
        <v/>
      </c>
      <c r="S2623" t="inlineStr"/>
    </row>
    <row r="2624">
      <c r="A2624" t="n">
        <v>89</v>
      </c>
      <c r="B2624" t="inlineStr">
        <is>
          <t>Ejecución plan de capacitación</t>
        </is>
      </c>
      <c r="C2624" t="inlineStr">
        <is>
          <t>GESTIÓN DE SEGURIDAD Y SALUD EN EL TRABAJO</t>
        </is>
      </c>
      <c r="D2624" t="inlineStr">
        <is>
          <t>Anual</t>
        </is>
      </c>
      <c r="E2624" t="inlineStr">
        <is>
          <t>Positivo</t>
        </is>
      </c>
      <c r="F2624" s="128" t="n">
        <v>44926</v>
      </c>
      <c r="G2624">
        <f>YEAR(F2624)</f>
        <v/>
      </c>
      <c r="H2624">
        <f>PROPER(TEXT(F2624,"mmmm"))</f>
        <v/>
      </c>
      <c r="I2624">
        <f>IF(OR(H2624="Enero",H2624="Febrero",H2624="Marzo",H2624="Abril",H2624="Mayo",H2624="Junio"),G2624&amp;"-1",IF(OR(H2624="Julio",H2624="Agosto",H2624="Septiembre",H2624="Octubre",H2624="Noviembre",H2624="Diciembre"),G2624&amp;"-2"))</f>
        <v/>
      </c>
      <c r="J2624" t="n">
        <v>56</v>
      </c>
      <c r="K2624" t="n">
        <v>56</v>
      </c>
      <c r="L2624" s="59">
        <f>IFERROR(IF(OR(J2624=0,K2624=""),"",IF(E2624="Positivo",MIN(MAX(K2624/J2624,0),1.3),MIN(MAX(J2624/K2624,0),1.3))),"")</f>
        <v/>
      </c>
      <c r="M2624" s="59">
        <f>IFERROR(IF(OR(J2624=0,K2624=""),"",IF(E2624="Positivo",MAX(K2624/J2624,0),MAX(J2624/K2624,0))),"")</f>
        <v/>
      </c>
      <c r="N2624" t="inlineStr">
        <is>
          <t>%</t>
        </is>
      </c>
      <c r="O2624" t="inlineStr">
        <is>
          <t>%</t>
        </is>
      </c>
      <c r="P2624" t="n">
        <v>0</v>
      </c>
      <c r="Q2624" t="n">
        <v>0</v>
      </c>
      <c r="R2624">
        <f>A2624&amp;"-"&amp;YEAR(F2624)&amp;"-"&amp;IF(LEN(MONTH(F2624))=1,"0"&amp;MONTH(F2624),MONTH(F2624))&amp;"-"&amp;IF(LEN(DAY(F2624))=1,"0"&amp;DAY(F2624),DAY(F2624))</f>
        <v/>
      </c>
      <c r="S2624" t="inlineStr"/>
    </row>
    <row r="2625">
      <c r="A2625" t="n">
        <v>89</v>
      </c>
      <c r="B2625" t="inlineStr">
        <is>
          <t>Ejecución plan de capacitación</t>
        </is>
      </c>
      <c r="C2625" t="inlineStr">
        <is>
          <t>GESTIÓN DE SEGURIDAD Y SALUD EN EL TRABAJO</t>
        </is>
      </c>
      <c r="D2625" t="inlineStr">
        <is>
          <t>Anual</t>
        </is>
      </c>
      <c r="E2625" t="inlineStr">
        <is>
          <t>Positivo</t>
        </is>
      </c>
      <c r="F2625" s="128" t="n">
        <v>46022</v>
      </c>
      <c r="G2625">
        <f>YEAR(F2625)</f>
        <v/>
      </c>
      <c r="H2625">
        <f>PROPER(TEXT(F2625,"mmmm"))</f>
        <v/>
      </c>
      <c r="I2625">
        <f>IF(OR(H2625="Enero",H2625="Febrero",H2625="Marzo",H2625="Abril",H2625="Mayo",H2625="Junio"),G2625&amp;"-1",IF(OR(H2625="Julio",H2625="Agosto",H2625="Septiembre",H2625="Octubre",H2625="Noviembre",H2625="Diciembre"),G2625&amp;"-2"))</f>
        <v/>
      </c>
      <c r="J2625" t="n">
        <v>135</v>
      </c>
      <c r="K2625" t="n">
        <v>135</v>
      </c>
      <c r="L2625" s="59">
        <f>IFERROR(IF(OR(J2625=0,K2625=""),"",IF(E2625="Positivo",MIN(MAX(K2625/J2625,0),1.3),MIN(MAX(J2625/K2625,0),1.3))),"")</f>
        <v/>
      </c>
      <c r="M2625" s="59">
        <f>IFERROR(IF(OR(J2625=0,K2625=""),"",IF(E2625="Positivo",MAX(K2625/J2625,0),MAX(J2625/K2625,0))),"")</f>
        <v/>
      </c>
      <c r="N2625" t="inlineStr">
        <is>
          <t>%</t>
        </is>
      </c>
      <c r="O2625" t="inlineStr">
        <is>
          <t>%</t>
        </is>
      </c>
      <c r="P2625" t="n">
        <v>0</v>
      </c>
      <c r="Q2625" t="n">
        <v>0</v>
      </c>
      <c r="R2625">
        <f>A2625&amp;"-"&amp;YEAR(F2625)&amp;"-"&amp;IF(LEN(MONTH(F2625))=1,"0"&amp;MONTH(F2625),MONTH(F2625))&amp;"-"&amp;IF(LEN(DAY(F2625))=1,"0"&amp;DAY(F2625),DAY(F2625))</f>
        <v/>
      </c>
      <c r="S2625" t="inlineStr"/>
    </row>
    <row r="2626">
      <c r="A2626" t="n">
        <v>90</v>
      </c>
      <c r="B2626" t="inlineStr">
        <is>
          <t>Ejecución de Simulacros</t>
        </is>
      </c>
      <c r="C2626" t="inlineStr">
        <is>
          <t>GESTIÓN DE SEGURIDAD Y SALUD EN EL TRABAJO</t>
        </is>
      </c>
      <c r="D2626" t="inlineStr">
        <is>
          <t>Anual</t>
        </is>
      </c>
      <c r="E2626" t="inlineStr">
        <is>
          <t>Positivo</t>
        </is>
      </c>
      <c r="F2626" s="128" t="n">
        <v>44926</v>
      </c>
      <c r="G2626">
        <f>YEAR(F2626)</f>
        <v/>
      </c>
      <c r="H2626">
        <f>PROPER(TEXT(F2626,"mmmm"))</f>
        <v/>
      </c>
      <c r="I2626">
        <f>IF(OR(H2626="Enero",H2626="Febrero",H2626="Marzo",H2626="Abril",H2626="Mayo",H2626="Junio"),G2626&amp;"-1",IF(OR(H2626="Julio",H2626="Agosto",H2626="Septiembre",H2626="Octubre",H2626="Noviembre",H2626="Diciembre"),G2626&amp;"-2"))</f>
        <v/>
      </c>
      <c r="J2626" t="n">
        <v>2</v>
      </c>
      <c r="K2626" t="n">
        <v>2</v>
      </c>
      <c r="L2626" s="59">
        <f>IFERROR(IF(OR(J2626=0,K2626=""),"",IF(E2626="Positivo",MIN(MAX(K2626/J2626,0),1.3),MIN(MAX(J2626/K2626,0),1.3))),"")</f>
        <v/>
      </c>
      <c r="M2626" s="59">
        <f>IFERROR(IF(OR(J2626=0,K2626=""),"",IF(E2626="Positivo",MAX(K2626/J2626,0),MAX(J2626/K2626,0))),"")</f>
        <v/>
      </c>
      <c r="N2626" t="inlineStr">
        <is>
          <t>%</t>
        </is>
      </c>
      <c r="O2626" t="inlineStr">
        <is>
          <t>%</t>
        </is>
      </c>
      <c r="P2626" t="n">
        <v>0</v>
      </c>
      <c r="Q2626" t="n">
        <v>0</v>
      </c>
      <c r="R2626">
        <f>A2626&amp;"-"&amp;YEAR(F2626)&amp;"-"&amp;IF(LEN(MONTH(F2626))=1,"0"&amp;MONTH(F2626),MONTH(F2626))&amp;"-"&amp;IF(LEN(DAY(F2626))=1,"0"&amp;DAY(F2626),DAY(F2626))</f>
        <v/>
      </c>
      <c r="S2626" t="inlineStr"/>
    </row>
    <row r="2627">
      <c r="A2627" t="n">
        <v>90</v>
      </c>
      <c r="B2627" t="inlineStr">
        <is>
          <t>Ejecución de Simulacros</t>
        </is>
      </c>
      <c r="C2627" t="inlineStr">
        <is>
          <t>GESTIÓN DE SEGURIDAD Y SALUD EN EL TRABAJO</t>
        </is>
      </c>
      <c r="D2627" t="inlineStr">
        <is>
          <t>Anual</t>
        </is>
      </c>
      <c r="E2627" t="inlineStr">
        <is>
          <t>Positivo</t>
        </is>
      </c>
      <c r="F2627" s="128" t="n">
        <v>46022</v>
      </c>
      <c r="G2627">
        <f>YEAR(F2627)</f>
        <v/>
      </c>
      <c r="H2627">
        <f>PROPER(TEXT(F2627,"mmmm"))</f>
        <v/>
      </c>
      <c r="I2627">
        <f>IF(OR(H2627="Enero",H2627="Febrero",H2627="Marzo",H2627="Abril",H2627="Mayo",H2627="Junio"),G2627&amp;"-1",IF(OR(H2627="Julio",H2627="Agosto",H2627="Septiembre",H2627="Octubre",H2627="Noviembre",H2627="Diciembre"),G2627&amp;"-2"))</f>
        <v/>
      </c>
      <c r="J2627" t="n">
        <v>8</v>
      </c>
      <c r="K2627" t="n">
        <v>8</v>
      </c>
      <c r="L2627" s="59">
        <f>IFERROR(IF(OR(J2627=0,K2627=""),"",IF(E2627="Positivo",MIN(MAX(K2627/J2627,0),1.3),MIN(MAX(J2627/K2627,0),1.3))),"")</f>
        <v/>
      </c>
      <c r="M2627" s="59">
        <f>IFERROR(IF(OR(J2627=0,K2627=""),"",IF(E2627="Positivo",MAX(K2627/J2627,0),MAX(J2627/K2627,0))),"")</f>
        <v/>
      </c>
      <c r="N2627" t="inlineStr">
        <is>
          <t>%</t>
        </is>
      </c>
      <c r="O2627" t="inlineStr">
        <is>
          <t>%</t>
        </is>
      </c>
      <c r="P2627" t="n">
        <v>0</v>
      </c>
      <c r="Q2627" t="n">
        <v>0</v>
      </c>
      <c r="R2627">
        <f>A2627&amp;"-"&amp;YEAR(F2627)&amp;"-"&amp;IF(LEN(MONTH(F2627))=1,"0"&amp;MONTH(F2627),MONTH(F2627))&amp;"-"&amp;IF(LEN(DAY(F2627))=1,"0"&amp;DAY(F2627),DAY(F2627))</f>
        <v/>
      </c>
      <c r="S2627" t="inlineStr"/>
    </row>
    <row r="2628">
      <c r="A2628" t="n">
        <v>91</v>
      </c>
      <c r="B2628" t="inlineStr">
        <is>
          <t>Participación en capacitaciones SST</t>
        </is>
      </c>
      <c r="C2628" t="inlineStr">
        <is>
          <t>GESTIÓN DE SEGURIDAD Y SALUD EN EL TRABAJO</t>
        </is>
      </c>
      <c r="D2628" t="inlineStr">
        <is>
          <t>Anual</t>
        </is>
      </c>
      <c r="E2628" t="inlineStr">
        <is>
          <t>Positivo</t>
        </is>
      </c>
      <c r="F2628" s="128" t="n">
        <v>44926</v>
      </c>
      <c r="G2628">
        <f>YEAR(F2628)</f>
        <v/>
      </c>
      <c r="H2628">
        <f>PROPER(TEXT(F2628,"mmmm"))</f>
        <v/>
      </c>
      <c r="I2628">
        <f>IF(OR(H2628="Enero",H2628="Febrero",H2628="Marzo",H2628="Abril",H2628="Mayo",H2628="Junio"),G2628&amp;"-1",IF(OR(H2628="Julio",H2628="Agosto",H2628="Septiembre",H2628="Octubre",H2628="Noviembre",H2628="Diciembre"),G2628&amp;"-2"))</f>
        <v/>
      </c>
      <c r="J2628" t="n">
        <v>1759</v>
      </c>
      <c r="K2628" t="n">
        <v>1759</v>
      </c>
      <c r="L2628" s="59">
        <f>IFERROR(IF(OR(J2628=0,K2628=""),"",IF(E2628="Positivo",MIN(MAX(K2628/J2628,0),1.3),MIN(MAX(J2628/K2628,0),1.3))),"")</f>
        <v/>
      </c>
      <c r="M2628" s="59">
        <f>IFERROR(IF(OR(J2628=0,K2628=""),"",IF(E2628="Positivo",MAX(K2628/J2628,0),MAX(J2628/K2628,0))),"")</f>
        <v/>
      </c>
      <c r="N2628" t="inlineStr">
        <is>
          <t>%</t>
        </is>
      </c>
      <c r="O2628" t="inlineStr">
        <is>
          <t>%</t>
        </is>
      </c>
      <c r="P2628" t="n">
        <v>0</v>
      </c>
      <c r="Q2628" t="n">
        <v>0</v>
      </c>
      <c r="R2628">
        <f>A2628&amp;"-"&amp;YEAR(F2628)&amp;"-"&amp;IF(LEN(MONTH(F2628))=1,"0"&amp;MONTH(F2628),MONTH(F2628))&amp;"-"&amp;IF(LEN(DAY(F2628))=1,"0"&amp;DAY(F2628),DAY(F2628))</f>
        <v/>
      </c>
      <c r="S2628" t="inlineStr"/>
    </row>
    <row r="2629">
      <c r="A2629" t="n">
        <v>91</v>
      </c>
      <c r="B2629" t="inlineStr">
        <is>
          <t>Participación en capacitaciones SST</t>
        </is>
      </c>
      <c r="C2629" t="inlineStr">
        <is>
          <t>GESTIÓN DE SEGURIDAD Y SALUD EN EL TRABAJO</t>
        </is>
      </c>
      <c r="D2629" t="inlineStr">
        <is>
          <t>Anual</t>
        </is>
      </c>
      <c r="E2629" t="inlineStr">
        <is>
          <t>Positivo</t>
        </is>
      </c>
      <c r="F2629" s="128" t="n">
        <v>46022</v>
      </c>
      <c r="G2629">
        <f>YEAR(F2629)</f>
        <v/>
      </c>
      <c r="H2629">
        <f>PROPER(TEXT(F2629,"mmmm"))</f>
        <v/>
      </c>
      <c r="I2629">
        <f>IF(OR(H2629="Enero",H2629="Febrero",H2629="Marzo",H2629="Abril",H2629="Mayo",H2629="Junio"),G2629&amp;"-1",IF(OR(H2629="Julio",H2629="Agosto",H2629="Septiembre",H2629="Octubre",H2629="Noviembre",H2629="Diciembre"),G2629&amp;"-2"))</f>
        <v/>
      </c>
      <c r="J2629" t="n">
        <v>3574</v>
      </c>
      <c r="K2629" t="n">
        <v>3574</v>
      </c>
      <c r="L2629" s="59">
        <f>IFERROR(IF(OR(J2629=0,K2629=""),"",IF(E2629="Positivo",MIN(MAX(K2629/J2629,0),1.3),MIN(MAX(J2629/K2629,0),1.3))),"")</f>
        <v/>
      </c>
      <c r="M2629" s="59">
        <f>IFERROR(IF(OR(J2629=0,K2629=""),"",IF(E2629="Positivo",MAX(K2629/J2629,0),MAX(J2629/K2629,0))),"")</f>
        <v/>
      </c>
      <c r="N2629" t="inlineStr">
        <is>
          <t>%</t>
        </is>
      </c>
      <c r="O2629" t="inlineStr">
        <is>
          <t>%</t>
        </is>
      </c>
      <c r="P2629" t="n">
        <v>0</v>
      </c>
      <c r="Q2629" t="n">
        <v>0</v>
      </c>
      <c r="R2629">
        <f>A2629&amp;"-"&amp;YEAR(F2629)&amp;"-"&amp;IF(LEN(MONTH(F2629))=1,"0"&amp;MONTH(F2629),MONTH(F2629))&amp;"-"&amp;IF(LEN(DAY(F2629))=1,"0"&amp;DAY(F2629),DAY(F2629))</f>
        <v/>
      </c>
      <c r="S2629" t="inlineStr"/>
    </row>
    <row r="2630">
      <c r="A2630" t="n">
        <v>92</v>
      </c>
      <c r="B2630" t="inlineStr">
        <is>
          <t>Evaluación condiciones de salud (examen médico)</t>
        </is>
      </c>
      <c r="C2630" t="inlineStr">
        <is>
          <t>GESTIÓN DE SEGURIDAD Y SALUD EN EL TRABAJO</t>
        </is>
      </c>
      <c r="D2630" t="inlineStr">
        <is>
          <t>Anual</t>
        </is>
      </c>
      <c r="E2630" t="inlineStr">
        <is>
          <t>Positivo</t>
        </is>
      </c>
      <c r="F2630" s="128" t="n">
        <v>44926</v>
      </c>
      <c r="G2630">
        <f>YEAR(F2630)</f>
        <v/>
      </c>
      <c r="H2630">
        <f>PROPER(TEXT(F2630,"mmmm"))</f>
        <v/>
      </c>
      <c r="I2630">
        <f>IF(OR(H2630="Enero",H2630="Febrero",H2630="Marzo",H2630="Abril",H2630="Mayo",H2630="Junio"),G2630&amp;"-1",IF(OR(H2630="Julio",H2630="Agosto",H2630="Septiembre",H2630="Octubre",H2630="Noviembre",H2630="Diciembre"),G2630&amp;"-2"))</f>
        <v/>
      </c>
      <c r="J2630" t="n">
        <v>100</v>
      </c>
      <c r="K2630" t="n">
        <v>100</v>
      </c>
      <c r="L2630" s="59">
        <f>IFERROR(IF(OR(J2630=0,K2630=""),"",IF(E2630="Positivo",MIN(MAX(K2630/J2630,0),1.3),MIN(MAX(J2630/K2630,0),1.3))),"")</f>
        <v/>
      </c>
      <c r="M2630" s="59">
        <f>IFERROR(IF(OR(J2630=0,K2630=""),"",IF(E2630="Positivo",MAX(K2630/J2630,0),MAX(J2630/K2630,0))),"")</f>
        <v/>
      </c>
      <c r="N2630" t="inlineStr">
        <is>
          <t>%</t>
        </is>
      </c>
      <c r="O2630" t="inlineStr">
        <is>
          <t>%</t>
        </is>
      </c>
      <c r="P2630" t="n">
        <v>0</v>
      </c>
      <c r="Q2630" t="n">
        <v>0</v>
      </c>
      <c r="R2630">
        <f>A2630&amp;"-"&amp;YEAR(F2630)&amp;"-"&amp;IF(LEN(MONTH(F2630))=1,"0"&amp;MONTH(F2630),MONTH(F2630))&amp;"-"&amp;IF(LEN(DAY(F2630))=1,"0"&amp;DAY(F2630),DAY(F2630))</f>
        <v/>
      </c>
      <c r="S2630" t="inlineStr"/>
    </row>
    <row r="2631">
      <c r="A2631" t="n">
        <v>92</v>
      </c>
      <c r="B2631" t="inlineStr">
        <is>
          <t>Evaluación condiciones de salud (examen médico)</t>
        </is>
      </c>
      <c r="C2631" t="inlineStr">
        <is>
          <t>GESTIÓN DE SEGURIDAD Y SALUD EN EL TRABAJO</t>
        </is>
      </c>
      <c r="D2631" t="inlineStr">
        <is>
          <t>Anual</t>
        </is>
      </c>
      <c r="E2631" t="inlineStr">
        <is>
          <t>Positivo</t>
        </is>
      </c>
      <c r="F2631" s="128" t="n">
        <v>46022</v>
      </c>
      <c r="G2631">
        <f>YEAR(F2631)</f>
        <v/>
      </c>
      <c r="H2631">
        <f>PROPER(TEXT(F2631,"mmmm"))</f>
        <v/>
      </c>
      <c r="I2631">
        <f>IF(OR(H2631="Enero",H2631="Febrero",H2631="Marzo",H2631="Abril",H2631="Mayo",H2631="Junio"),G2631&amp;"-1",IF(OR(H2631="Julio",H2631="Agosto",H2631="Septiembre",H2631="Octubre",H2631="Noviembre",H2631="Diciembre"),G2631&amp;"-2"))</f>
        <v/>
      </c>
      <c r="J2631" t="n">
        <v>98</v>
      </c>
      <c r="K2631" t="n">
        <v>100</v>
      </c>
      <c r="L2631" s="59">
        <f>IFERROR(IF(OR(J2631=0,K2631=""),"",IF(E2631="Positivo",MIN(MAX(K2631/J2631,0),1.3),MIN(MAX(J2631/K2631,0),1.3))),"")</f>
        <v/>
      </c>
      <c r="M2631" s="59">
        <f>IFERROR(IF(OR(J2631=0,K2631=""),"",IF(E2631="Positivo",MAX(K2631/J2631,0),MAX(J2631/K2631,0))),"")</f>
        <v/>
      </c>
      <c r="N2631" t="inlineStr">
        <is>
          <t>%</t>
        </is>
      </c>
      <c r="O2631" t="inlineStr">
        <is>
          <t>%</t>
        </is>
      </c>
      <c r="P2631" t="n">
        <v>0</v>
      </c>
      <c r="Q2631" t="n">
        <v>0</v>
      </c>
      <c r="R2631">
        <f>A2631&amp;"-"&amp;YEAR(F2631)&amp;"-"&amp;IF(LEN(MONTH(F2631))=1,"0"&amp;MONTH(F2631),MONTH(F2631))&amp;"-"&amp;IF(LEN(DAY(F2631))=1,"0"&amp;DAY(F2631),DAY(F2631))</f>
        <v/>
      </c>
      <c r="S2631" t="inlineStr"/>
    </row>
    <row r="2632">
      <c r="A2632" t="n">
        <v>94</v>
      </c>
      <c r="B2632" t="inlineStr">
        <is>
          <t>Cobertura Elementos de Protección Personal</t>
        </is>
      </c>
      <c r="C2632" t="inlineStr">
        <is>
          <t>GESTIÓN DE SEGURIDAD Y SALUD EN EL TRABAJO</t>
        </is>
      </c>
      <c r="D2632" t="inlineStr">
        <is>
          <t>Anual</t>
        </is>
      </c>
      <c r="E2632" t="inlineStr">
        <is>
          <t>Positivo</t>
        </is>
      </c>
      <c r="F2632" s="128" t="n">
        <v>44926</v>
      </c>
      <c r="G2632">
        <f>YEAR(F2632)</f>
        <v/>
      </c>
      <c r="H2632">
        <f>PROPER(TEXT(F2632,"mmmm"))</f>
        <v/>
      </c>
      <c r="I2632">
        <f>IF(OR(H2632="Enero",H2632="Febrero",H2632="Marzo",H2632="Abril",H2632="Mayo",H2632="Junio"),G2632&amp;"-1",IF(OR(H2632="Julio",H2632="Agosto",H2632="Septiembre",H2632="Octubre",H2632="Noviembre",H2632="Diciembre"),G2632&amp;"-2"))</f>
        <v/>
      </c>
      <c r="J2632" t="n">
        <v>100</v>
      </c>
      <c r="K2632" t="n">
        <v>100</v>
      </c>
      <c r="L2632" s="59">
        <f>IFERROR(IF(OR(J2632=0,K2632=""),"",IF(E2632="Positivo",MIN(MAX(K2632/J2632,0),1.3),MIN(MAX(J2632/K2632,0),1.3))),"")</f>
        <v/>
      </c>
      <c r="M2632" s="59">
        <f>IFERROR(IF(OR(J2632=0,K2632=""),"",IF(E2632="Positivo",MAX(K2632/J2632,0),MAX(J2632/K2632,0))),"")</f>
        <v/>
      </c>
      <c r="N2632" t="inlineStr">
        <is>
          <t>%</t>
        </is>
      </c>
      <c r="O2632" t="inlineStr">
        <is>
          <t>%</t>
        </is>
      </c>
      <c r="P2632" t="n">
        <v>0</v>
      </c>
      <c r="Q2632" t="n">
        <v>0</v>
      </c>
      <c r="R2632">
        <f>A2632&amp;"-"&amp;YEAR(F2632)&amp;"-"&amp;IF(LEN(MONTH(F2632))=1,"0"&amp;MONTH(F2632),MONTH(F2632))&amp;"-"&amp;IF(LEN(DAY(F2632))=1,"0"&amp;DAY(F2632),DAY(F2632))</f>
        <v/>
      </c>
      <c r="S2632" t="inlineStr"/>
    </row>
    <row r="2633">
      <c r="A2633" t="n">
        <v>94</v>
      </c>
      <c r="B2633" t="inlineStr">
        <is>
          <t>Cobertura Elementos de Protección Personal</t>
        </is>
      </c>
      <c r="C2633" t="inlineStr">
        <is>
          <t>GESTIÓN DE SEGURIDAD Y SALUD EN EL TRABAJO</t>
        </is>
      </c>
      <c r="D2633" t="inlineStr">
        <is>
          <t>Anual</t>
        </is>
      </c>
      <c r="E2633" t="inlineStr">
        <is>
          <t>Positivo</t>
        </is>
      </c>
      <c r="F2633" s="128" t="n">
        <v>46022</v>
      </c>
      <c r="G2633">
        <f>YEAR(F2633)</f>
        <v/>
      </c>
      <c r="H2633">
        <f>PROPER(TEXT(F2633,"mmmm"))</f>
        <v/>
      </c>
      <c r="I2633">
        <f>IF(OR(H2633="Enero",H2633="Febrero",H2633="Marzo",H2633="Abril",H2633="Mayo",H2633="Junio"),G2633&amp;"-1",IF(OR(H2633="Julio",H2633="Agosto",H2633="Septiembre",H2633="Octubre",H2633="Noviembre",H2633="Diciembre"),G2633&amp;"-2"))</f>
        <v/>
      </c>
      <c r="J2633" t="n">
        <v>100</v>
      </c>
      <c r="K2633" t="n">
        <v>100</v>
      </c>
      <c r="L2633" s="59">
        <f>IFERROR(IF(OR(J2633=0,K2633=""),"",IF(E2633="Positivo",MIN(MAX(K2633/J2633,0),1.3),MIN(MAX(J2633/K2633,0),1.3))),"")</f>
        <v/>
      </c>
      <c r="M2633" s="59">
        <f>IFERROR(IF(OR(J2633=0,K2633=""),"",IF(E2633="Positivo",MAX(K2633/J2633,0),MAX(J2633/K2633,0))),"")</f>
        <v/>
      </c>
      <c r="N2633" t="inlineStr">
        <is>
          <t>%</t>
        </is>
      </c>
      <c r="O2633" t="inlineStr">
        <is>
          <t>%</t>
        </is>
      </c>
      <c r="P2633" t="n">
        <v>0</v>
      </c>
      <c r="Q2633" t="n">
        <v>0</v>
      </c>
      <c r="R2633">
        <f>A2633&amp;"-"&amp;YEAR(F2633)&amp;"-"&amp;IF(LEN(MONTH(F2633))=1,"0"&amp;MONTH(F2633),MONTH(F2633))&amp;"-"&amp;IF(LEN(DAY(F2633))=1,"0"&amp;DAY(F2633),DAY(F2633))</f>
        <v/>
      </c>
      <c r="S2633" t="inlineStr"/>
    </row>
    <row r="2634">
      <c r="A2634" t="n">
        <v>95</v>
      </c>
      <c r="B2634" t="inlineStr">
        <is>
          <t>Inspecciones de seguridad</t>
        </is>
      </c>
      <c r="C2634" t="inlineStr">
        <is>
          <t>GESTIÓN DE SEGURIDAD Y SALUD EN EL TRABAJO</t>
        </is>
      </c>
      <c r="D2634" t="inlineStr">
        <is>
          <t>Semestral</t>
        </is>
      </c>
      <c r="E2634" t="inlineStr">
        <is>
          <t>Positivo</t>
        </is>
      </c>
      <c r="F2634" s="128" t="n">
        <v>44742</v>
      </c>
      <c r="G2634">
        <f>YEAR(F2634)</f>
        <v/>
      </c>
      <c r="H2634">
        <f>PROPER(TEXT(F2634,"mmmm"))</f>
        <v/>
      </c>
      <c r="I2634">
        <f>IF(OR(H2634="Enero",H2634="Febrero",H2634="Marzo",H2634="Abril",H2634="Mayo",H2634="Junio"),G2634&amp;"-1",IF(OR(H2634="Julio",H2634="Agosto",H2634="Septiembre",H2634="Octubre",H2634="Noviembre",H2634="Diciembre"),G2634&amp;"-2"))</f>
        <v/>
      </c>
      <c r="J2634" t="n">
        <v>22</v>
      </c>
      <c r="K2634" t="n">
        <v>22</v>
      </c>
      <c r="L2634" s="59">
        <f>IFERROR(IF(OR(J2634=0,K2634=""),"",IF(E2634="Positivo",MIN(MAX(K2634/J2634,0),1.3),MIN(MAX(J2634/K2634,0),1.3))),"")</f>
        <v/>
      </c>
      <c r="M2634" s="59">
        <f>IFERROR(IF(OR(J2634=0,K2634=""),"",IF(E2634="Positivo",MAX(K2634/J2634,0),MAX(J2634/K2634,0))),"")</f>
        <v/>
      </c>
      <c r="N2634" t="inlineStr">
        <is>
          <t>%</t>
        </is>
      </c>
      <c r="O2634" t="inlineStr">
        <is>
          <t>%</t>
        </is>
      </c>
      <c r="P2634" t="n">
        <v>0</v>
      </c>
      <c r="Q2634" t="n">
        <v>0</v>
      </c>
      <c r="R2634">
        <f>A2634&amp;"-"&amp;YEAR(F2634)&amp;"-"&amp;IF(LEN(MONTH(F2634))=1,"0"&amp;MONTH(F2634),MONTH(F2634))&amp;"-"&amp;IF(LEN(DAY(F2634))=1,"0"&amp;DAY(F2634),DAY(F2634))</f>
        <v/>
      </c>
      <c r="S2634" t="inlineStr"/>
    </row>
    <row r="2635">
      <c r="A2635" t="n">
        <v>95</v>
      </c>
      <c r="B2635" t="inlineStr">
        <is>
          <t>Inspecciones de seguridad</t>
        </is>
      </c>
      <c r="C2635" t="inlineStr">
        <is>
          <t>GESTIÓN DE SEGURIDAD Y SALUD EN EL TRABAJO</t>
        </is>
      </c>
      <c r="D2635" t="inlineStr">
        <is>
          <t>Semestral</t>
        </is>
      </c>
      <c r="E2635" t="inlineStr">
        <is>
          <t>Positivo</t>
        </is>
      </c>
      <c r="F2635" s="128" t="n">
        <v>44926</v>
      </c>
      <c r="G2635">
        <f>YEAR(F2635)</f>
        <v/>
      </c>
      <c r="H2635">
        <f>PROPER(TEXT(F2635,"mmmm"))</f>
        <v/>
      </c>
      <c r="I2635">
        <f>IF(OR(H2635="Enero",H2635="Febrero",H2635="Marzo",H2635="Abril",H2635="Mayo",H2635="Junio"),G2635&amp;"-1",IF(OR(H2635="Julio",H2635="Agosto",H2635="Septiembre",H2635="Octubre",H2635="Noviembre",H2635="Diciembre"),G2635&amp;"-2"))</f>
        <v/>
      </c>
      <c r="J2635" t="n">
        <v>54</v>
      </c>
      <c r="K2635" t="n">
        <v>54</v>
      </c>
      <c r="L2635" s="59">
        <f>IFERROR(IF(OR(J2635=0,K2635=""),"",IF(E2635="Positivo",MIN(MAX(K2635/J2635,0),1.3),MIN(MAX(J2635/K2635,0),1.3))),"")</f>
        <v/>
      </c>
      <c r="M2635" s="59">
        <f>IFERROR(IF(OR(J2635=0,K2635=""),"",IF(E2635="Positivo",MAX(K2635/J2635,0),MAX(J2635/K2635,0))),"")</f>
        <v/>
      </c>
      <c r="N2635" t="inlineStr">
        <is>
          <t>%</t>
        </is>
      </c>
      <c r="O2635" t="inlineStr">
        <is>
          <t>%</t>
        </is>
      </c>
      <c r="P2635" t="n">
        <v>0</v>
      </c>
      <c r="Q2635" t="n">
        <v>0</v>
      </c>
      <c r="R2635">
        <f>A2635&amp;"-"&amp;YEAR(F2635)&amp;"-"&amp;IF(LEN(MONTH(F2635))=1,"0"&amp;MONTH(F2635),MONTH(F2635))&amp;"-"&amp;IF(LEN(DAY(F2635))=1,"0"&amp;DAY(F2635),DAY(F2635))</f>
        <v/>
      </c>
      <c r="S2635" t="inlineStr"/>
    </row>
    <row r="2636">
      <c r="A2636" t="n">
        <v>95</v>
      </c>
      <c r="B2636" t="inlineStr">
        <is>
          <t>Inspecciones de seguridad</t>
        </is>
      </c>
      <c r="C2636" t="inlineStr">
        <is>
          <t>GESTIÓN DE SEGURIDAD Y SALUD EN EL TRABAJO</t>
        </is>
      </c>
      <c r="D2636" t="inlineStr">
        <is>
          <t>Semestral</t>
        </is>
      </c>
      <c r="E2636" t="inlineStr">
        <is>
          <t>Positivo</t>
        </is>
      </c>
      <c r="F2636" s="128" t="n">
        <v>46022</v>
      </c>
      <c r="G2636">
        <f>YEAR(F2636)</f>
        <v/>
      </c>
      <c r="H2636">
        <f>PROPER(TEXT(F2636,"mmmm"))</f>
        <v/>
      </c>
      <c r="I2636">
        <f>IF(OR(H2636="Enero",H2636="Febrero",H2636="Marzo",H2636="Abril",H2636="Mayo",H2636="Junio"),G2636&amp;"-1",IF(OR(H2636="Julio",H2636="Agosto",H2636="Septiembre",H2636="Octubre",H2636="Noviembre",H2636="Diciembre"),G2636&amp;"-2"))</f>
        <v/>
      </c>
      <c r="J2636" t="n">
        <v>69</v>
      </c>
      <c r="K2636" t="n">
        <v>69</v>
      </c>
      <c r="L2636" s="59">
        <f>IFERROR(IF(OR(J2636=0,K2636=""),"",IF(E2636="Positivo",MIN(MAX(K2636/J2636,0),1.3),MIN(MAX(J2636/K2636,0),1.3))),"")</f>
        <v/>
      </c>
      <c r="M2636" s="59">
        <f>IFERROR(IF(OR(J2636=0,K2636=""),"",IF(E2636="Positivo",MAX(K2636/J2636,0),MAX(J2636/K2636,0))),"")</f>
        <v/>
      </c>
      <c r="N2636" t="inlineStr">
        <is>
          <t>%</t>
        </is>
      </c>
      <c r="O2636" t="inlineStr">
        <is>
          <t>%</t>
        </is>
      </c>
      <c r="P2636" t="n">
        <v>0</v>
      </c>
      <c r="Q2636" t="n">
        <v>0</v>
      </c>
      <c r="R2636">
        <f>A2636&amp;"-"&amp;YEAR(F2636)&amp;"-"&amp;IF(LEN(MONTH(F2636))=1,"0"&amp;MONTH(F2636),MONTH(F2636))&amp;"-"&amp;IF(LEN(DAY(F2636))=1,"0"&amp;DAY(F2636),DAY(F2636))</f>
        <v/>
      </c>
      <c r="S2636" t="inlineStr"/>
    </row>
  </sheetData>
  <conditionalFormatting sqref="A367">
    <cfRule type="duplicateValues" priority="43" dxfId="0"/>
  </conditionalFormatting>
  <conditionalFormatting sqref="A369:A372">
    <cfRule type="duplicateValues" priority="40" dxfId="0"/>
  </conditionalFormatting>
  <conditionalFormatting sqref="A373:A382">
    <cfRule type="duplicateValues" priority="58" dxfId="0"/>
  </conditionalFormatting>
  <conditionalFormatting sqref="A383">
    <cfRule type="duplicateValues" priority="44" dxfId="0"/>
  </conditionalFormatting>
  <conditionalFormatting sqref="A384">
    <cfRule type="duplicateValues" priority="45" dxfId="0"/>
  </conditionalFormatting>
  <conditionalFormatting sqref="A385">
    <cfRule type="duplicateValues" priority="46" dxfId="0"/>
  </conditionalFormatting>
  <conditionalFormatting sqref="A386">
    <cfRule type="duplicateValues" priority="47" dxfId="0"/>
  </conditionalFormatting>
  <conditionalFormatting sqref="A387:A399">
    <cfRule type="duplicateValues" priority="34" dxfId="0"/>
  </conditionalFormatting>
  <conditionalFormatting sqref="A472:A475">
    <cfRule type="duplicateValues" priority="33" dxfId="0"/>
  </conditionalFormatting>
  <conditionalFormatting sqref="A820">
    <cfRule type="duplicateValues" priority="48" dxfId="0"/>
  </conditionalFormatting>
  <conditionalFormatting sqref="A821">
    <cfRule type="duplicateValues" priority="49" dxfId="0"/>
  </conditionalFormatting>
  <conditionalFormatting sqref="A883">
    <cfRule type="duplicateValues" priority="50" dxfId="0"/>
  </conditionalFormatting>
  <conditionalFormatting sqref="A952:A963">
    <cfRule type="duplicateValues" priority="29" dxfId="0"/>
  </conditionalFormatting>
  <conditionalFormatting sqref="A1136">
    <cfRule type="duplicateValues" priority="51" dxfId="0"/>
  </conditionalFormatting>
  <conditionalFormatting sqref="A1138:A1141">
    <cfRule type="duplicateValues" priority="27" dxfId="0"/>
  </conditionalFormatting>
  <conditionalFormatting sqref="A1142:A1145">
    <cfRule type="duplicateValues" priority="26" dxfId="0"/>
  </conditionalFormatting>
  <conditionalFormatting sqref="A1192">
    <cfRule type="duplicateValues" priority="52" dxfId="0"/>
  </conditionalFormatting>
  <conditionalFormatting sqref="A1218">
    <cfRule type="duplicateValues" priority="53" dxfId="0"/>
  </conditionalFormatting>
  <conditionalFormatting sqref="A1522">
    <cfRule type="duplicateValues" priority="54" dxfId="0"/>
    <cfRule type="duplicateValues" priority="55" dxfId="0"/>
    <cfRule type="duplicateValues" priority="56" dxfId="0"/>
    <cfRule type="duplicateValues" priority="57" dxfId="0"/>
  </conditionalFormatting>
  <conditionalFormatting sqref="A2314">
    <cfRule type="duplicateValues" priority="12" dxfId="0"/>
  </conditionalFormatting>
  <conditionalFormatting sqref="A2354:A2356">
    <cfRule type="duplicateValues" priority="11" dxfId="0"/>
  </conditionalFormatting>
  <conditionalFormatting sqref="A2357">
    <cfRule type="duplicateValues" priority="8" dxfId="0"/>
  </conditionalFormatting>
  <conditionalFormatting sqref="A2358">
    <cfRule type="duplicateValues" priority="9" dxfId="0"/>
  </conditionalFormatting>
  <conditionalFormatting sqref="A2359:A2360">
    <cfRule type="duplicateValues" priority="10" dxfId="0"/>
  </conditionalFormatting>
  <conditionalFormatting sqref="A2361:A2362">
    <cfRule type="duplicateValues" priority="7" dxfId="0"/>
  </conditionalFormatting>
  <conditionalFormatting sqref="A2410 A2412">
    <cfRule type="duplicateValues" priority="6" dxfId="0"/>
  </conditionalFormatting>
  <conditionalFormatting sqref="A2419">
    <cfRule type="duplicateValues" priority="5" dxfId="0"/>
  </conditionalFormatting>
  <conditionalFormatting sqref="A2420">
    <cfRule type="duplicateValues" priority="4" dxfId="0"/>
  </conditionalFormatting>
  <conditionalFormatting sqref="A2439">
    <cfRule type="duplicateValues" priority="3" dxfId="0"/>
  </conditionalFormatting>
  <conditionalFormatting sqref="A2546">
    <cfRule type="duplicateValues" priority="2" dxfId="0"/>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1682"/>
  <sheetViews>
    <sheetView zoomScale="85" zoomScaleNormal="85" workbookViewId="0">
      <pane ySplit="1" topLeftCell="A1552" activePane="bottomLeft" state="frozen"/>
      <selection activeCell="O18" sqref="O18"/>
      <selection pane="bottomLeft" activeCell="A2" sqref="A2:A1577"/>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49" t="inlineStr">
        <is>
          <t>Id</t>
        </is>
      </c>
      <c r="B1" s="49" t="inlineStr">
        <is>
          <t>Indicador</t>
        </is>
      </c>
      <c r="C1" s="49" t="inlineStr">
        <is>
          <t>Proceso</t>
        </is>
      </c>
      <c r="D1" s="49" t="inlineStr">
        <is>
          <t>Periodicidad</t>
        </is>
      </c>
      <c r="E1" s="49" t="inlineStr">
        <is>
          <t>Sentido</t>
        </is>
      </c>
      <c r="F1" s="49" t="inlineStr">
        <is>
          <t>Fecha</t>
        </is>
      </c>
      <c r="G1" s="49" t="inlineStr">
        <is>
          <t>Año</t>
        </is>
      </c>
      <c r="H1" s="49" t="inlineStr">
        <is>
          <t>Mes</t>
        </is>
      </c>
      <c r="I1" s="49"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t="inlineStr">
        <is>
          <t>Tipo_Registro</t>
        </is>
      </c>
    </row>
    <row r="2">
      <c r="A2" s="43" t="n">
        <v>68</v>
      </c>
      <c r="B2" s="5" t="inlineStr">
        <is>
          <t>Evaluación de desempeño a proveedores críticos</t>
        </is>
      </c>
      <c r="C2" s="5" t="inlineStr">
        <is>
          <t>GESTIÓN DE ABASTECIMIENTO</t>
        </is>
      </c>
      <c r="D2" s="5" t="inlineStr">
        <is>
          <t>Semestral</t>
        </is>
      </c>
      <c r="E2" s="5" t="inlineStr">
        <is>
          <t>Positivo</t>
        </is>
      </c>
      <c r="F2" s="6" t="n">
        <v>45107</v>
      </c>
      <c r="G2" s="5">
        <f>YEAR(F2)</f>
        <v/>
      </c>
      <c r="H2" s="5">
        <f>PROPER(TEXT(F2,"mmmm"))</f>
        <v/>
      </c>
      <c r="I2" s="6">
        <f>IF(OR(H2="Enero",H2="Febrero",H2="Marzo",H2="Abril",H2="Mayo",H2="Junio"),G2&amp;"-1",IF(OR(H2="Julio",H2="Agosto",H2="Septiembre",H2="Octubre",H2="Noviembre",H2="Diciembre"),G2&amp;"-2"))</f>
        <v/>
      </c>
      <c r="J2" s="5" t="n">
        <v>80</v>
      </c>
      <c r="K2" s="5" t="n">
        <v>91.5</v>
      </c>
      <c r="L2" s="117">
        <f>IFERROR(IF(OR(J2=0,K2=""),"",IF(E2="Positivo",MIN(MAX(K2/J2,0),1.3),MIN(MAX(J2/K2,0),1.3))),"")</f>
        <v/>
      </c>
      <c r="M2" s="28">
        <f>IFERROR(IF(OR(J2=0,K2=""),"",IF(E2="Positivo",MAX(K2/J2,0),MAX(J2/K2,0))),"")</f>
        <v/>
      </c>
      <c r="N2" s="5" t="inlineStr">
        <is>
          <t>%</t>
        </is>
      </c>
      <c r="O2" s="5" t="inlineStr">
        <is>
          <t>%</t>
        </is>
      </c>
      <c r="P2" s="5" t="n">
        <v>1</v>
      </c>
      <c r="Q2" s="5" t="n">
        <v>1</v>
      </c>
      <c r="R2" s="5">
        <f>A2&amp;"-"&amp;YEAR(F2)&amp;"-"&amp;IF(LEN(MONTH(F2))=1,"0"&amp;MONTH(F2),MONTH(F2))&amp;"-"&amp;IF(LEN(DAY(F2))=1,"0"&amp;DAY(F2),DAY(F2))</f>
        <v/>
      </c>
    </row>
    <row r="3">
      <c r="A3" s="39" t="n">
        <v>68</v>
      </c>
      <c r="B3" s="5" t="inlineStr">
        <is>
          <t>Evaluación de desempeño a proveedores críticos</t>
        </is>
      </c>
      <c r="C3" s="5" t="inlineStr">
        <is>
          <t>GESTIÓN DE ABASTECIMIENTO</t>
        </is>
      </c>
      <c r="D3" s="5" t="inlineStr">
        <is>
          <t>Semestral</t>
        </is>
      </c>
      <c r="E3" s="5" t="inlineStr">
        <is>
          <t>Positivo</t>
        </is>
      </c>
      <c r="F3" s="6" t="n">
        <v>45291</v>
      </c>
      <c r="G3" s="5">
        <f>YEAR(F3)</f>
        <v/>
      </c>
      <c r="H3" s="5">
        <f>PROPER(TEXT(F3,"mmmm"))</f>
        <v/>
      </c>
      <c r="I3" s="6">
        <f>IF(OR(H3="Enero",H3="Febrero",H3="Marzo",H3="Abril",H3="Mayo",H3="Junio"),G3&amp;"-1",IF(OR(H3="Julio",H3="Agosto",H3="Septiembre",H3="Octubre",H3="Noviembre",H3="Diciembre"),G3&amp;"-2"))</f>
        <v/>
      </c>
      <c r="J3" s="5" t="n">
        <v>80</v>
      </c>
      <c r="K3" s="5" t="n">
        <v>85</v>
      </c>
      <c r="L3" s="117">
        <f>IFERROR(IF(OR(J3=0,K3=""),"",IF(E3="Positivo",MIN(MAX(K3/J3,0),1.3),MIN(MAX(J3/K3,0),1.3))),"")</f>
        <v/>
      </c>
      <c r="M3" s="28">
        <f>IFERROR(IF(OR(J3=0,K3=""),"",IF(E3="Positivo",MAX(K3/J3,0),MAX(J3/K3,0))),"")</f>
        <v/>
      </c>
      <c r="N3" s="5" t="inlineStr">
        <is>
          <t>%</t>
        </is>
      </c>
      <c r="O3" s="5" t="inlineStr">
        <is>
          <t>%</t>
        </is>
      </c>
      <c r="P3" s="5" t="n">
        <v>1</v>
      </c>
      <c r="Q3" s="5" t="n">
        <v>0</v>
      </c>
      <c r="R3" s="5">
        <f>A3&amp;"-"&amp;YEAR(F3)&amp;"-"&amp;IF(LEN(MONTH(F3))=1,"0"&amp;MONTH(F3),MONTH(F3))&amp;"-"&amp;IF(LEN(DAY(F3))=1,"0"&amp;DAY(F3),DAY(F3))</f>
        <v/>
      </c>
    </row>
    <row r="4">
      <c r="A4" s="5" t="n">
        <v>68</v>
      </c>
      <c r="B4" s="5" t="inlineStr">
        <is>
          <t>Evaluación de desempeño a proveedores críticos</t>
        </is>
      </c>
      <c r="C4" s="5" t="inlineStr">
        <is>
          <t>GESTIÓN DE ABASTECIMIENTO</t>
        </is>
      </c>
      <c r="D4" s="5" t="inlineStr">
        <is>
          <t>Semestral</t>
        </is>
      </c>
      <c r="E4" s="5" t="inlineStr">
        <is>
          <t>Positivo</t>
        </is>
      </c>
      <c r="F4" s="6" t="n">
        <v>45473</v>
      </c>
      <c r="G4" s="5">
        <f>YEAR(F4)</f>
        <v/>
      </c>
      <c r="H4" s="5">
        <f>PROPER(TEXT(F4,"mmmm"))</f>
        <v/>
      </c>
      <c r="I4" s="6">
        <f>IF(OR(H4="Enero",H4="Febrero",H4="Marzo",H4="Abril",H4="Mayo",H4="Junio"),G4&amp;"-1",IF(OR(H4="Julio",H4="Agosto",H4="Septiembre",H4="Octubre",H4="Noviembre",H4="Diciembre"),G4&amp;"-2"))</f>
        <v/>
      </c>
      <c r="J4" s="5" t="n">
        <v>80</v>
      </c>
      <c r="K4" s="5" t="n">
        <v>86</v>
      </c>
      <c r="L4" s="28">
        <f>IFERROR(IF(OR(J4=0,K4=""),"",IF(E4="Positivo",MIN(MAX(K4/J4,0),1.3),MIN(MAX(J4/K4,0),1.3))),"")</f>
        <v/>
      </c>
      <c r="M4" s="28">
        <f>IFERROR(IF(OR(J4=0,K4=""),"",IF(E4="Positivo",MAX(K4/J4,0),MAX(J4/K4,0))),"")</f>
        <v/>
      </c>
      <c r="N4" s="5" t="inlineStr">
        <is>
          <t>%</t>
        </is>
      </c>
      <c r="O4" s="5" t="inlineStr">
        <is>
          <t>%</t>
        </is>
      </c>
      <c r="P4" s="5" t="n">
        <v>1</v>
      </c>
      <c r="Q4" s="5" t="n">
        <v>0</v>
      </c>
      <c r="R4" s="5">
        <f>A4&amp;"-"&amp;YEAR(F4)&amp;"-"&amp;IF(LEN(MONTH(F4))=1,"0"&amp;MONTH(F4),MONTH(F4))&amp;"-"&amp;IF(LEN(DAY(F4))=1,"0"&amp;DAY(F4),DAY(F4))</f>
        <v/>
      </c>
    </row>
    <row r="5">
      <c r="A5" s="5" t="n">
        <v>68</v>
      </c>
      <c r="B5" s="5" t="inlineStr">
        <is>
          <t>Evaluación de desempeño a proveedores críticos</t>
        </is>
      </c>
      <c r="C5" s="5" t="inlineStr">
        <is>
          <t>GESTIÓN DE ABASTECIMIENTO</t>
        </is>
      </c>
      <c r="D5" s="5" t="inlineStr">
        <is>
          <t>Semestral</t>
        </is>
      </c>
      <c r="E5" s="5" t="inlineStr">
        <is>
          <t>Positivo</t>
        </is>
      </c>
      <c r="F5" s="6" t="n">
        <v>45657</v>
      </c>
      <c r="G5" s="5">
        <f>YEAR(F5)</f>
        <v/>
      </c>
      <c r="H5" s="5">
        <f>PROPER(TEXT(F5,"mmmm"))</f>
        <v/>
      </c>
      <c r="I5" s="6">
        <f>IF(OR(H5="Enero",H5="Febrero",H5="Marzo",H5="Abril",H5="Mayo",H5="Junio"),G5&amp;"-1",IF(OR(H5="Julio",H5="Agosto",H5="Septiembre",H5="Octubre",H5="Noviembre",H5="Diciembre"),G5&amp;"-2"))</f>
        <v/>
      </c>
      <c r="J5" s="5" t="n">
        <v>80</v>
      </c>
      <c r="K5" s="10" t="n">
        <v>87.5</v>
      </c>
      <c r="L5" s="28">
        <f>IFERROR(IF(OR(J5=0,K5=""),"",IF(E5="Positivo",MIN(MAX(K5/J5,0),1.3),MIN(MAX(J5/K5,0),1.3))),"")</f>
        <v/>
      </c>
      <c r="M5" s="28">
        <f>IFERROR(IF(OR(J5=0,K5=""),"",IF(E5="Positivo",MAX(K5/J5,0),MAX(J5/K5,0))),"")</f>
        <v/>
      </c>
      <c r="N5" s="5" t="inlineStr">
        <is>
          <t>%</t>
        </is>
      </c>
      <c r="O5" s="5" t="inlineStr">
        <is>
          <t>%</t>
        </is>
      </c>
      <c r="P5" s="5" t="n">
        <v>1</v>
      </c>
      <c r="Q5" s="5" t="n">
        <v>1</v>
      </c>
      <c r="R5" s="5">
        <f>A5&amp;"-"&amp;YEAR(F5)&amp;"-"&amp;IF(LEN(MONTH(F5))=1,"0"&amp;MONTH(F5),MONTH(F5))&amp;"-"&amp;IF(LEN(DAY(F5))=1,"0"&amp;DAY(F5),DAY(F5))</f>
        <v/>
      </c>
    </row>
    <row r="6">
      <c r="A6" s="39" t="n">
        <v>69</v>
      </c>
      <c r="B6" s="5" t="inlineStr">
        <is>
          <t>Oportunidad de Respuesta Solicitudes de Compra No Licitadas</t>
        </is>
      </c>
      <c r="C6" s="5" t="inlineStr">
        <is>
          <t>GESTIÓN DE ABASTECIMIENTO</t>
        </is>
      </c>
      <c r="D6" s="5" t="inlineStr">
        <is>
          <t>Trimestral</t>
        </is>
      </c>
      <c r="E6" s="5" t="inlineStr">
        <is>
          <t>Positivo</t>
        </is>
      </c>
      <c r="F6" s="6" t="n">
        <v>45107</v>
      </c>
      <c r="G6" s="5">
        <f>YEAR(F6)</f>
        <v/>
      </c>
      <c r="H6" s="5">
        <f>PROPER(TEXT(F6,"mmmm"))</f>
        <v/>
      </c>
      <c r="I6" s="6">
        <f>IF(OR(H6="Enero",H6="Febrero",H6="Marzo",H6="Abril",H6="Mayo",H6="Junio"),G6&amp;"-1",IF(OR(H6="Julio",H6="Agosto",H6="Septiembre",H6="Octubre",H6="Noviembre",H6="Diciembre"),G6&amp;"-2"))</f>
        <v/>
      </c>
      <c r="J6" s="5" t="n">
        <v>90</v>
      </c>
      <c r="K6" s="5" t="n">
        <v>90.4697268069105</v>
      </c>
      <c r="L6" s="117">
        <f>IFERROR(IF(OR(J6=0,K6=""),"",IF(E6="Positivo",MIN(MAX(K6/J6,0),1.3),MIN(MAX(J6/K6,0),1.3))),"")</f>
        <v/>
      </c>
      <c r="M6" s="28">
        <f>IFERROR(IF(OR(J6=0,K6=""),"",IF(E6="Positivo",MAX(K6/J6,0),MAX(J6/K6,0))),"")</f>
        <v/>
      </c>
      <c r="N6" s="5" t="inlineStr">
        <is>
          <t>%</t>
        </is>
      </c>
      <c r="O6" s="5" t="inlineStr">
        <is>
          <t>%</t>
        </is>
      </c>
      <c r="P6" s="5" t="n">
        <v>0</v>
      </c>
      <c r="Q6" s="5" t="n">
        <v>0</v>
      </c>
      <c r="R6" s="5">
        <f>A6&amp;"-"&amp;YEAR(F6)&amp;"-"&amp;IF(LEN(MONTH(F6))=1,"0"&amp;MONTH(F6),MONTH(F6))&amp;"-"&amp;IF(LEN(DAY(F6))=1,"0"&amp;DAY(F6),DAY(F6))</f>
        <v/>
      </c>
    </row>
    <row r="7">
      <c r="A7" s="39" t="n">
        <v>69</v>
      </c>
      <c r="B7" s="5" t="inlineStr">
        <is>
          <t>Oportunidad de Respuesta Solicitudes de Compra No Licitadas</t>
        </is>
      </c>
      <c r="C7" s="5" t="inlineStr">
        <is>
          <t>GESTIÓN DE ABASTECIMIENTO</t>
        </is>
      </c>
      <c r="D7" s="5" t="inlineStr">
        <is>
          <t>Trimestral</t>
        </is>
      </c>
      <c r="E7" s="5" t="inlineStr">
        <is>
          <t>Positivo</t>
        </is>
      </c>
      <c r="F7" s="6" t="n">
        <v>45291</v>
      </c>
      <c r="G7" s="5">
        <f>YEAR(F7)</f>
        <v/>
      </c>
      <c r="H7" s="5">
        <f>PROPER(TEXT(F7,"mmmm"))</f>
        <v/>
      </c>
      <c r="I7" s="6">
        <f>IF(OR(H7="Enero",H7="Febrero",H7="Marzo",H7="Abril",H7="Mayo",H7="Junio"),G7&amp;"-1",IF(OR(H7="Julio",H7="Agosto",H7="Septiembre",H7="Octubre",H7="Noviembre",H7="Diciembre"),G7&amp;"-2"))</f>
        <v/>
      </c>
      <c r="J7" s="5" t="n">
        <v>90</v>
      </c>
      <c r="K7" s="5" t="n">
        <v>92.84</v>
      </c>
      <c r="L7" s="117">
        <f>IFERROR(IF(OR(J7=0,K7=""),"",IF(E7="Positivo",MIN(MAX(K7/J7,0),1.3),MIN(MAX(J7/K7,0),1.3))),"")</f>
        <v/>
      </c>
      <c r="M7" s="28">
        <f>IFERROR(IF(OR(J7=0,K7=""),"",IF(E7="Positivo",MAX(K7/J7,0),MAX(J7/K7,0))),"")</f>
        <v/>
      </c>
      <c r="N7" s="5" t="inlineStr">
        <is>
          <t>%</t>
        </is>
      </c>
      <c r="O7" s="5" t="inlineStr">
        <is>
          <t>%</t>
        </is>
      </c>
      <c r="P7" s="5" t="n">
        <v>0</v>
      </c>
      <c r="Q7" s="5" t="n">
        <v>0</v>
      </c>
      <c r="R7" s="5">
        <f>A7&amp;"-"&amp;YEAR(F7)&amp;"-"&amp;IF(LEN(MONTH(F7))=1,"0"&amp;MONTH(F7),MONTH(F7))&amp;"-"&amp;IF(LEN(DAY(F7))=1,"0"&amp;DAY(F7),DAY(F7))</f>
        <v/>
      </c>
    </row>
    <row r="8">
      <c r="A8" s="5" t="n">
        <v>69</v>
      </c>
      <c r="B8" s="5" t="inlineStr">
        <is>
          <t>Oportunidad de Respuesta Solicitudes de Compra No Licitadas</t>
        </is>
      </c>
      <c r="C8" s="5" t="inlineStr">
        <is>
          <t>GESTIÓN DE ABASTECIMIENTO</t>
        </is>
      </c>
      <c r="D8" s="5" t="inlineStr">
        <is>
          <t>Trimestral</t>
        </is>
      </c>
      <c r="E8" s="5" t="inlineStr">
        <is>
          <t>Positivo</t>
        </is>
      </c>
      <c r="F8" s="6" t="n">
        <v>45473</v>
      </c>
      <c r="G8" s="5">
        <f>YEAR(F8)</f>
        <v/>
      </c>
      <c r="H8" s="5">
        <f>PROPER(TEXT(F8,"mmmm"))</f>
        <v/>
      </c>
      <c r="I8" s="6">
        <f>IF(OR(H8="Enero",H8="Febrero",H8="Marzo",H8="Abril",H8="Mayo",H8="Junio"),G8&amp;"-1",IF(OR(H8="Julio",H8="Agosto",H8="Septiembre",H8="Octubre",H8="Noviembre",H8="Diciembre"),G8&amp;"-2"))</f>
        <v/>
      </c>
      <c r="J8" s="5" t="n">
        <v>90</v>
      </c>
      <c r="K8" s="5" t="n">
        <v>91.32499999999999</v>
      </c>
      <c r="L8" s="28">
        <f>IFERROR(IF(OR(J8=0,K8=""),"",IF(E8="Positivo",MIN(MAX(K8/J8,0),1.3),MIN(MAX(J8/K8,0),1.3))),"")</f>
        <v/>
      </c>
      <c r="M8" s="28">
        <f>IFERROR(IF(OR(J8=0,K8=""),"",IF(E8="Positivo",MAX(K8/J8,0),MAX(J8/K8,0))),"")</f>
        <v/>
      </c>
      <c r="N8" s="5" t="inlineStr">
        <is>
          <t>%</t>
        </is>
      </c>
      <c r="O8" s="5" t="inlineStr">
        <is>
          <t>%</t>
        </is>
      </c>
      <c r="P8" s="5" t="n">
        <v>0</v>
      </c>
      <c r="Q8" s="5" t="n">
        <v>0</v>
      </c>
      <c r="R8" s="5">
        <f>A8&amp;"-"&amp;YEAR(F8)&amp;"-"&amp;IF(LEN(MONTH(F8))=1,"0"&amp;MONTH(F8),MONTH(F8))&amp;"-"&amp;IF(LEN(DAY(F8))=1,"0"&amp;DAY(F8),DAY(F8))</f>
        <v/>
      </c>
    </row>
    <row r="9">
      <c r="A9" s="5" t="n">
        <v>69</v>
      </c>
      <c r="B9" s="5" t="inlineStr">
        <is>
          <t>Oportunidad de Respuesta Solicitudes de Compra No Licitadas</t>
        </is>
      </c>
      <c r="C9" s="5" t="inlineStr">
        <is>
          <t>GESTIÓN DE ABASTECIMIENTO</t>
        </is>
      </c>
      <c r="D9" s="5" t="inlineStr">
        <is>
          <t>Trimestral</t>
        </is>
      </c>
      <c r="E9" s="5" t="inlineStr">
        <is>
          <t>Positivo</t>
        </is>
      </c>
      <c r="F9" s="6" t="n">
        <v>45657</v>
      </c>
      <c r="G9" s="5">
        <f>YEAR(F9)</f>
        <v/>
      </c>
      <c r="H9" s="5">
        <f>PROPER(TEXT(F9,"mmmm"))</f>
        <v/>
      </c>
      <c r="I9" s="6">
        <f>IF(OR(H9="Enero",H9="Febrero",H9="Marzo",H9="Abril",H9="Mayo",H9="Junio"),G9&amp;"-1",IF(OR(H9="Julio",H9="Agosto",H9="Septiembre",H9="Octubre",H9="Noviembre",H9="Diciembre"),G9&amp;"-2"))</f>
        <v/>
      </c>
      <c r="J9" s="5" t="n">
        <v>90</v>
      </c>
      <c r="K9" s="5" t="n">
        <v>91.08500000000001</v>
      </c>
      <c r="L9" s="28">
        <f>IFERROR(IF(OR(J9=0,K9=""),"",IF(E9="Positivo",MIN(MAX(K9/J9,0),1.3),MIN(MAX(J9/K9,0),1.3))),"")</f>
        <v/>
      </c>
      <c r="M9" s="28">
        <f>IFERROR(IF(OR(J9=0,K9=""),"",IF(E9="Positivo",MAX(K9/J9,0),MAX(J9/K9,0))),"")</f>
        <v/>
      </c>
      <c r="N9" s="5" t="inlineStr">
        <is>
          <t>%</t>
        </is>
      </c>
      <c r="O9" s="5" t="inlineStr">
        <is>
          <t>%</t>
        </is>
      </c>
      <c r="P9" s="5" t="n">
        <v>0</v>
      </c>
      <c r="Q9" s="5" t="n">
        <v>0</v>
      </c>
      <c r="R9" s="5">
        <f>A9&amp;"-"&amp;YEAR(F9)&amp;"-"&amp;IF(LEN(MONTH(F9))=1,"0"&amp;MONTH(F9),MONTH(F9))&amp;"-"&amp;IF(LEN(DAY(F9))=1,"0"&amp;DAY(F9),DAY(F9))</f>
        <v/>
      </c>
    </row>
    <row r="10">
      <c r="A10" s="43" t="n">
        <v>73</v>
      </c>
      <c r="B10" s="5" t="inlineStr">
        <is>
          <t>Tiempo respuesta selección y contratación de colaboradores de planta</t>
        </is>
      </c>
      <c r="C10" s="5" t="inlineStr">
        <is>
          <t>GESTIÓN Y DESARROLLO DEL TALENTO HUMANO</t>
        </is>
      </c>
      <c r="D10" s="5" t="inlineStr">
        <is>
          <t>Semestral</t>
        </is>
      </c>
      <c r="E10" s="5" t="inlineStr">
        <is>
          <t>Negativo</t>
        </is>
      </c>
      <c r="F10" s="6" t="n">
        <v>45107</v>
      </c>
      <c r="G10" s="5">
        <f>YEAR(F10)</f>
        <v/>
      </c>
      <c r="H10" s="5">
        <f>PROPER(TEXT(F10,"mmmm"))</f>
        <v/>
      </c>
      <c r="I10" s="6">
        <f>IF(OR(H10="Enero",H10="Febrero",H10="Marzo",H10="Abril",H10="Mayo",H10="Junio"),G10&amp;"-1",IF(OR(H10="Julio",H10="Agosto",H10="Septiembre",H10="Octubre",H10="Noviembre",H10="Diciembre"),G10&amp;"-2"))</f>
        <v/>
      </c>
      <c r="J10" s="5" t="n">
        <v>20</v>
      </c>
      <c r="K10" s="5" t="n">
        <v>19</v>
      </c>
      <c r="L10" s="28">
        <f>IFERROR(IF(OR(J10=0,K10=""),"",IF(E10="Positivo",MIN(MAX(K10/J10,0),1.3),MIN(MAX(J10/K10,0),1.3))),"")</f>
        <v/>
      </c>
      <c r="M10" s="28">
        <f>IFERROR(IF(OR(J10=0,K10=""),"",IF(E10="Positivo",MAX(K10/J10,0),MAX(J10/K10,0))),"")</f>
        <v/>
      </c>
      <c r="N10" s="5" t="inlineStr">
        <is>
          <t>Días</t>
        </is>
      </c>
      <c r="O10" s="5" t="inlineStr">
        <is>
          <t>Días</t>
        </is>
      </c>
      <c r="P10" s="5" t="n">
        <v>0</v>
      </c>
      <c r="Q10" s="5" t="n">
        <v>0</v>
      </c>
      <c r="R10" s="5">
        <f>A10&amp;"-"&amp;YEAR(F10)&amp;"-"&amp;IF(LEN(MONTH(F10))=1,"0"&amp;MONTH(F10),MONTH(F10))&amp;"-"&amp;IF(LEN(DAY(F10))=1,"0"&amp;DAY(F10),DAY(F10))</f>
        <v/>
      </c>
    </row>
    <row r="11">
      <c r="A11" s="39" t="n">
        <v>73</v>
      </c>
      <c r="B11" s="5" t="inlineStr">
        <is>
          <t>Tiempo respuesta selección y contratación de colaboradores de planta</t>
        </is>
      </c>
      <c r="C11" s="5" t="inlineStr">
        <is>
          <t>GESTIÓN Y DESARROLLO DEL TALENTO HUMANO</t>
        </is>
      </c>
      <c r="D11" s="5" t="inlineStr">
        <is>
          <t>Semestral</t>
        </is>
      </c>
      <c r="E11" s="5" t="inlineStr">
        <is>
          <t>Negativo</t>
        </is>
      </c>
      <c r="F11" s="6" t="n">
        <v>45291</v>
      </c>
      <c r="G11" s="5">
        <f>YEAR(F11)</f>
        <v/>
      </c>
      <c r="H11" s="5">
        <f>PROPER(TEXT(F11,"mmmm"))</f>
        <v/>
      </c>
      <c r="I11" s="6">
        <f>IF(OR(H11="Enero",H11="Febrero",H11="Marzo",H11="Abril",H11="Mayo",H11="Junio"),G11&amp;"-1",IF(OR(H11="Julio",H11="Agosto",H11="Septiembre",H11="Octubre",H11="Noviembre",H11="Diciembre"),G11&amp;"-2"))</f>
        <v/>
      </c>
      <c r="J11" s="5" t="n">
        <v>20</v>
      </c>
      <c r="K11" s="5" t="n">
        <v>17</v>
      </c>
      <c r="L11" s="28">
        <f>IFERROR(IF(OR(J11=0,K11=""),"",IF(E11="Positivo",MIN(MAX(K11/J11,0),1.3),MIN(MAX(J11/K11,0),1.3))),"")</f>
        <v/>
      </c>
      <c r="M11" s="28">
        <f>IFERROR(IF(OR(J11=0,K11=""),"",IF(E11="Positivo",MAX(K11/J11,0),MAX(J11/K11,0))),"")</f>
        <v/>
      </c>
      <c r="N11" s="5" t="inlineStr">
        <is>
          <t>Días</t>
        </is>
      </c>
      <c r="O11" s="5" t="inlineStr">
        <is>
          <t>Días</t>
        </is>
      </c>
      <c r="P11" s="5" t="n">
        <v>0</v>
      </c>
      <c r="Q11" s="5" t="n">
        <v>0</v>
      </c>
      <c r="R11" s="5">
        <f>A11&amp;"-"&amp;YEAR(F11)&amp;"-"&amp;IF(LEN(MONTH(F11))=1,"0"&amp;MONTH(F11),MONTH(F11))&amp;"-"&amp;IF(LEN(DAY(F11))=1,"0"&amp;DAY(F11),DAY(F11))</f>
        <v/>
      </c>
    </row>
    <row r="12">
      <c r="A12" s="5" t="n">
        <v>73</v>
      </c>
      <c r="B12" s="5" t="inlineStr">
        <is>
          <t>Tiempo respuesta selección y contratación de colaboradores de planta</t>
        </is>
      </c>
      <c r="C12" s="5" t="inlineStr">
        <is>
          <t>GESTIÓN Y DESARROLLO DEL TALENTO HUMANO</t>
        </is>
      </c>
      <c r="D12" s="5" t="inlineStr">
        <is>
          <t>Semestral</t>
        </is>
      </c>
      <c r="E12" s="5" t="inlineStr">
        <is>
          <t>Negativo</t>
        </is>
      </c>
      <c r="F12" s="6" t="n">
        <v>45473</v>
      </c>
      <c r="G12" s="5">
        <f>YEAR(F12)</f>
        <v/>
      </c>
      <c r="H12" s="5">
        <f>PROPER(TEXT(F12,"mmmm"))</f>
        <v/>
      </c>
      <c r="I12" s="6">
        <f>IF(OR(H12="Enero",H12="Febrero",H12="Marzo",H12="Abril",H12="Mayo",H12="Junio"),G12&amp;"-1",IF(OR(H12="Julio",H12="Agosto",H12="Septiembre",H12="Octubre",H12="Noviembre",H12="Diciembre"),G12&amp;"-2"))</f>
        <v/>
      </c>
      <c r="J12" s="5" t="n">
        <v>20</v>
      </c>
      <c r="K12" s="5" t="n">
        <v>20</v>
      </c>
      <c r="L12" s="28">
        <f>IFERROR(IF(OR(J12=0,K12=""),"",IF(E12="Positivo",MIN(MAX(K12/J12,0),1.3),MIN(MAX(J12/K12,0),1.3))),"")</f>
        <v/>
      </c>
      <c r="M12" s="28">
        <f>IFERROR(IF(OR(J12=0,K12=""),"",IF(E12="Positivo",MAX(K12/J12,0),MAX(J12/K12,0))),"")</f>
        <v/>
      </c>
      <c r="N12" s="5" t="inlineStr">
        <is>
          <t>Días</t>
        </is>
      </c>
      <c r="O12" s="5" t="inlineStr">
        <is>
          <t>Días</t>
        </is>
      </c>
      <c r="P12" s="5" t="n">
        <v>0</v>
      </c>
      <c r="Q12" s="5" t="n">
        <v>0</v>
      </c>
      <c r="R12" s="5">
        <f>A12&amp;"-"&amp;YEAR(F12)&amp;"-"&amp;IF(LEN(MONTH(F12))=1,"0"&amp;MONTH(F12),MONTH(F12))&amp;"-"&amp;IF(LEN(DAY(F12))=1,"0"&amp;DAY(F12),DAY(F12))</f>
        <v/>
      </c>
    </row>
    <row r="13">
      <c r="A13" s="5" t="n">
        <v>73</v>
      </c>
      <c r="B13" s="5" t="inlineStr">
        <is>
          <t>Tiempo respuesta selección y contratación de colaboradores de planta</t>
        </is>
      </c>
      <c r="C13" s="5" t="inlineStr">
        <is>
          <t>GESTIÓN Y DESARROLLO DEL TALENTO HUMANO</t>
        </is>
      </c>
      <c r="D13" s="5" t="inlineStr">
        <is>
          <t>Semestral</t>
        </is>
      </c>
      <c r="E13" s="5" t="inlineStr">
        <is>
          <t>Negativo</t>
        </is>
      </c>
      <c r="F13" s="6" t="n">
        <v>45657</v>
      </c>
      <c r="G13" s="5">
        <f>YEAR(F13)</f>
        <v/>
      </c>
      <c r="H13" s="5">
        <f>PROPER(TEXT(F13,"mmmm"))</f>
        <v/>
      </c>
      <c r="I13" s="6">
        <f>IF(OR(H13="Enero",H13="Febrero",H13="Marzo",H13="Abril",H13="Mayo",H13="Junio"),G13&amp;"-1",IF(OR(H13="Julio",H13="Agosto",H13="Septiembre",H13="Octubre",H13="Noviembre",H13="Diciembre"),G13&amp;"-2"))</f>
        <v/>
      </c>
      <c r="J13" s="5" t="n">
        <v>20</v>
      </c>
      <c r="K13" s="10" t="n">
        <v>17</v>
      </c>
      <c r="L13" s="28">
        <f>IFERROR(IF(OR(J13=0,K13=""),"",IF(E13="Positivo",MIN(MAX(K13/J13,0),1.3),MIN(MAX(J13/K13,0),1.3))),"")</f>
        <v/>
      </c>
      <c r="M13" s="28">
        <f>IFERROR(IF(OR(J13=0,K13=""),"",IF(E13="Positivo",MAX(K13/J13,0),MAX(J13/K13,0))),"")</f>
        <v/>
      </c>
      <c r="N13" s="5" t="inlineStr">
        <is>
          <t>Días</t>
        </is>
      </c>
      <c r="O13" s="5" t="inlineStr">
        <is>
          <t>Días</t>
        </is>
      </c>
      <c r="P13" s="5" t="n">
        <v>0</v>
      </c>
      <c r="Q13" s="5" t="n">
        <v>0</v>
      </c>
      <c r="R13" s="5">
        <f>A13&amp;"-"&amp;YEAR(F13)&amp;"-"&amp;IF(LEN(MONTH(F13))=1,"0"&amp;MONTH(F13),MONTH(F13))&amp;"-"&amp;IF(LEN(DAY(F13))=1,"0"&amp;DAY(F13),DAY(F13))</f>
        <v/>
      </c>
    </row>
    <row r="14">
      <c r="A14" s="43" t="n">
        <v>74</v>
      </c>
      <c r="B14" s="5" t="inlineStr">
        <is>
          <t>Efectividad en las contrataciones</t>
        </is>
      </c>
      <c r="C14" s="5" t="inlineStr">
        <is>
          <t>GESTIÓN Y DESARROLLO DEL TALENTO HUMANO</t>
        </is>
      </c>
      <c r="D14" s="5" t="inlineStr">
        <is>
          <t>Semestral</t>
        </is>
      </c>
      <c r="E14" s="5" t="inlineStr">
        <is>
          <t>Positivo</t>
        </is>
      </c>
      <c r="F14" s="6" t="n">
        <v>45107</v>
      </c>
      <c r="G14" s="5">
        <f>YEAR(F14)</f>
        <v/>
      </c>
      <c r="H14" s="5">
        <f>PROPER(TEXT(F14,"mmmm"))</f>
        <v/>
      </c>
      <c r="I14" s="6">
        <f>IF(OR(H14="Enero",H14="Febrero",H14="Marzo",H14="Abril",H14="Mayo",H14="Junio"),G14&amp;"-1",IF(OR(H14="Julio",H14="Agosto",H14="Septiembre",H14="Octubre",H14="Noviembre",H14="Diciembre"),G14&amp;"-2"))</f>
        <v/>
      </c>
      <c r="J14" s="5" t="n">
        <v>80</v>
      </c>
      <c r="K14" s="5" t="n">
        <v>87.179487179487</v>
      </c>
      <c r="L14" s="117">
        <f>IFERROR(IF(OR(J14=0,K14=""),"",IF(E14="Positivo",MIN(MAX(K14/J14,0),1.3),MIN(MAX(J14/K14,0),1.3))),"")</f>
        <v/>
      </c>
      <c r="M14" s="28">
        <f>IFERROR(IF(OR(J14=0,K14=""),"",IF(E14="Positivo",MAX(K14/J14,0),MAX(J14/K14,0))),"")</f>
        <v/>
      </c>
      <c r="N14" s="5" t="inlineStr">
        <is>
          <t>%</t>
        </is>
      </c>
      <c r="O14" s="5" t="inlineStr">
        <is>
          <t>%</t>
        </is>
      </c>
      <c r="P14" s="5" t="n">
        <v>0</v>
      </c>
      <c r="Q14" s="5" t="n">
        <v>0</v>
      </c>
      <c r="R14" s="5">
        <f>A14&amp;"-"&amp;YEAR(F14)&amp;"-"&amp;IF(LEN(MONTH(F14))=1,"0"&amp;MONTH(F14),MONTH(F14))&amp;"-"&amp;IF(LEN(DAY(F14))=1,"0"&amp;DAY(F14),DAY(F14))</f>
        <v/>
      </c>
    </row>
    <row r="15">
      <c r="A15" s="39" t="n">
        <v>74</v>
      </c>
      <c r="B15" s="5" t="inlineStr">
        <is>
          <t>Efectividad en las contrataciones</t>
        </is>
      </c>
      <c r="C15" s="5" t="inlineStr">
        <is>
          <t>GESTIÓN Y DESARROLLO DEL TALENTO HUMANO</t>
        </is>
      </c>
      <c r="D15" s="5" t="inlineStr">
        <is>
          <t>Semestral</t>
        </is>
      </c>
      <c r="E15" s="5" t="inlineStr">
        <is>
          <t>Positivo</t>
        </is>
      </c>
      <c r="F15" s="6" t="n">
        <v>45291</v>
      </c>
      <c r="G15" s="5">
        <f>YEAR(F15)</f>
        <v/>
      </c>
      <c r="H15" s="5">
        <f>PROPER(TEXT(F15,"mmmm"))</f>
        <v/>
      </c>
      <c r="I15" s="6">
        <f>IF(OR(H15="Enero",H15="Febrero",H15="Marzo",H15="Abril",H15="Mayo",H15="Junio"),G15&amp;"-1",IF(OR(H15="Julio",H15="Agosto",H15="Septiembre",H15="Octubre",H15="Noviembre",H15="Diciembre"),G15&amp;"-2"))</f>
        <v/>
      </c>
      <c r="J15" s="5" t="n">
        <v>80</v>
      </c>
      <c r="K15" s="5" t="n">
        <v>94.64</v>
      </c>
      <c r="L15" s="117">
        <f>IFERROR(IF(OR(J15=0,K15=""),"",IF(E15="Positivo",MIN(MAX(K15/J15,0),1.3),MIN(MAX(J15/K15,0),1.3))),"")</f>
        <v/>
      </c>
      <c r="M15" s="28">
        <f>IFERROR(IF(OR(J15=0,K15=""),"",IF(E15="Positivo",MAX(K15/J15,0),MAX(J15/K15,0))),"")</f>
        <v/>
      </c>
      <c r="N15" s="5" t="inlineStr">
        <is>
          <t>%</t>
        </is>
      </c>
      <c r="O15" s="5" t="inlineStr">
        <is>
          <t>%</t>
        </is>
      </c>
      <c r="P15" s="5" t="n">
        <v>0</v>
      </c>
      <c r="Q15" s="5" t="n">
        <v>0</v>
      </c>
      <c r="R15" s="5">
        <f>A15&amp;"-"&amp;YEAR(F15)&amp;"-"&amp;IF(LEN(MONTH(F15))=1,"0"&amp;MONTH(F15),MONTH(F15))&amp;"-"&amp;IF(LEN(DAY(F15))=1,"0"&amp;DAY(F15),DAY(F15))</f>
        <v/>
      </c>
    </row>
    <row r="16">
      <c r="A16" s="5" t="n">
        <v>74</v>
      </c>
      <c r="B16" s="5" t="inlineStr">
        <is>
          <t>Efectividad en las contrataciones</t>
        </is>
      </c>
      <c r="C16" s="5" t="inlineStr">
        <is>
          <t>GESTIÓN Y DESARROLLO DEL TALENTO HUMANO</t>
        </is>
      </c>
      <c r="D16" s="5" t="inlineStr">
        <is>
          <t>Semestral</t>
        </is>
      </c>
      <c r="E16" s="5" t="inlineStr">
        <is>
          <t>Positivo</t>
        </is>
      </c>
      <c r="F16" s="6" t="n">
        <v>45473</v>
      </c>
      <c r="G16" s="5">
        <f>YEAR(F16)</f>
        <v/>
      </c>
      <c r="H16" s="5">
        <f>PROPER(TEXT(F16,"mmmm"))</f>
        <v/>
      </c>
      <c r="I16" s="6">
        <f>IF(OR(H16="Enero",H16="Febrero",H16="Marzo",H16="Abril",H16="Mayo",H16="Junio"),G16&amp;"-1",IF(OR(H16="Julio",H16="Agosto",H16="Septiembre",H16="Octubre",H16="Noviembre",H16="Diciembre"),G16&amp;"-2"))</f>
        <v/>
      </c>
      <c r="J16" s="5" t="n">
        <v>80</v>
      </c>
      <c r="K16" s="5" t="n">
        <v>91.53</v>
      </c>
      <c r="L16" s="28">
        <f>IFERROR(IF(OR(J16=0,K16=""),"",IF(E16="Positivo",MIN(MAX(K16/J16,0),1.3),MIN(MAX(J16/K16,0),1.3))),"")</f>
        <v/>
      </c>
      <c r="M16" s="28">
        <f>IFERROR(IF(OR(J16=0,K16=""),"",IF(E16="Positivo",MAX(K16/J16,0),MAX(J16/K16,0))),"")</f>
        <v/>
      </c>
      <c r="N16" s="5" t="inlineStr">
        <is>
          <t>%</t>
        </is>
      </c>
      <c r="O16" s="5" t="inlineStr">
        <is>
          <t>%</t>
        </is>
      </c>
      <c r="P16" s="5" t="n">
        <v>0</v>
      </c>
      <c r="Q16" s="5" t="n">
        <v>0</v>
      </c>
      <c r="R16" s="5">
        <f>A16&amp;"-"&amp;YEAR(F16)&amp;"-"&amp;IF(LEN(MONTH(F16))=1,"0"&amp;MONTH(F16),MONTH(F16))&amp;"-"&amp;IF(LEN(DAY(F16))=1,"0"&amp;DAY(F16),DAY(F16))</f>
        <v/>
      </c>
    </row>
    <row r="17">
      <c r="A17" s="5" t="n">
        <v>74</v>
      </c>
      <c r="B17" s="5" t="inlineStr">
        <is>
          <t>Efectividad en las contrataciones</t>
        </is>
      </c>
      <c r="C17" s="5" t="inlineStr">
        <is>
          <t>GESTIÓN Y DESARROLLO DEL TALENTO HUMANO</t>
        </is>
      </c>
      <c r="D17" s="5" t="inlineStr">
        <is>
          <t>Semestral</t>
        </is>
      </c>
      <c r="E17" s="5" t="inlineStr">
        <is>
          <t>Positivo</t>
        </is>
      </c>
      <c r="F17" s="6" t="n">
        <v>45657</v>
      </c>
      <c r="G17" s="5">
        <f>YEAR(F17)</f>
        <v/>
      </c>
      <c r="H17" s="5">
        <f>PROPER(TEXT(F17,"mmmm"))</f>
        <v/>
      </c>
      <c r="I17" s="6">
        <f>IF(OR(H17="Enero",H17="Febrero",H17="Marzo",H17="Abril",H17="Mayo",H17="Junio"),G17&amp;"-1",IF(OR(H17="Julio",H17="Agosto",H17="Septiembre",H17="Octubre",H17="Noviembre",H17="Diciembre"),G17&amp;"-2"))</f>
        <v/>
      </c>
      <c r="J17" s="5" t="n">
        <v>80</v>
      </c>
      <c r="K17" s="10" t="n">
        <v>95.45</v>
      </c>
      <c r="L17" s="28">
        <f>IFERROR(IF(OR(J17=0,K17=""),"",IF(E17="Positivo",MIN(MAX(K17/J17,0),1.3),MIN(MAX(J17/K17,0),1.3))),"")</f>
        <v/>
      </c>
      <c r="M17" s="28">
        <f>IFERROR(IF(OR(J17=0,K17=""),"",IF(E17="Positivo",MAX(K17/J17,0),MAX(J17/K17,0))),"")</f>
        <v/>
      </c>
      <c r="N17" s="5" t="inlineStr">
        <is>
          <t>%</t>
        </is>
      </c>
      <c r="O17" s="5" t="inlineStr">
        <is>
          <t>%</t>
        </is>
      </c>
      <c r="P17" s="5" t="n">
        <v>0</v>
      </c>
      <c r="Q17" s="5" t="n">
        <v>0</v>
      </c>
      <c r="R17" s="5">
        <f>A17&amp;"-"&amp;YEAR(F17)&amp;"-"&amp;IF(LEN(MONTH(F17))=1,"0"&amp;MONTH(F17),MONTH(F17))&amp;"-"&amp;IF(LEN(DAY(F17))=1,"0"&amp;DAY(F17),DAY(F17))</f>
        <v/>
      </c>
    </row>
    <row r="18">
      <c r="A18" s="5" t="n">
        <v>77</v>
      </c>
      <c r="B18" s="5" t="inlineStr">
        <is>
          <t>Disponibilidad de servicios tecnológicos</t>
        </is>
      </c>
      <c r="C18" s="5" t="inlineStr">
        <is>
          <t>GESTIÓN DE LA TECNOLOGÍA E INNOVACIÓN DIGITAL</t>
        </is>
      </c>
      <c r="D18" s="5" t="inlineStr">
        <is>
          <t>Mensual</t>
        </is>
      </c>
      <c r="E18" s="5" t="inlineStr">
        <is>
          <t>Positivo</t>
        </is>
      </c>
      <c r="F18" s="6" t="n">
        <v>44742</v>
      </c>
      <c r="G18" s="16">
        <f>YEAR(F18)</f>
        <v/>
      </c>
      <c r="H18" s="6">
        <f>PROPER(TEXT(F18,"mmmm"))</f>
        <v/>
      </c>
      <c r="I18" s="6">
        <f>IF(OR(H18="Enero",H18="Febrero",H18="Marzo",H18="Abril",H18="Mayo",H18="Junio"),G18&amp;"-1",IF(OR(H18="Julio",H18="Agosto",H18="Septiembre",H18="Octubre",H18="Noviembre",H18="Diciembre"),G18&amp;"-2"))</f>
        <v/>
      </c>
      <c r="J18" s="5" t="n">
        <v>97</v>
      </c>
      <c r="K18" s="5" t="n">
        <v>97.68333333333334</v>
      </c>
      <c r="L18" s="28">
        <f>IFERROR(IF(OR(J18=0,K18=""),"",IF(E18="Positivo",MIN(MAX(K18/J18,0),1.3),MIN(MAX(J18/K18,0),1.3))),"")</f>
        <v/>
      </c>
      <c r="M18" s="28">
        <f>IFERROR(IF(OR(J18=0,K18=""),"",IF(E18="Positivo",MAX(K18/J18,0),MAX(J18/K18,0))),"")</f>
        <v/>
      </c>
      <c r="N18" s="5" t="inlineStr">
        <is>
          <t>%</t>
        </is>
      </c>
      <c r="O18" s="5" t="inlineStr">
        <is>
          <t>%</t>
        </is>
      </c>
      <c r="P18" s="5" t="n">
        <v>1</v>
      </c>
      <c r="Q18" s="5" t="n">
        <v>1</v>
      </c>
      <c r="R18" s="5">
        <f>A18&amp;"-"&amp;YEAR(F18)&amp;"-"&amp;IF(LEN(MONTH(F18))=1,"0"&amp;MONTH(F18),MONTH(F18))&amp;"-"&amp;IF(LEN(DAY(F18))=1,"0"&amp;DAY(F18),DAY(F18))</f>
        <v/>
      </c>
    </row>
    <row r="19">
      <c r="A19" s="5" t="n">
        <v>77</v>
      </c>
      <c r="B19" s="5" t="inlineStr">
        <is>
          <t>Disponibilidad de servicios tecnológicos</t>
        </is>
      </c>
      <c r="C19" s="5" t="inlineStr">
        <is>
          <t>GESTIÓN DE LA TECNOLOGÍA E INNOVACIÓN DIGITAL</t>
        </is>
      </c>
      <c r="D19" s="5" t="inlineStr">
        <is>
          <t>Mensual</t>
        </is>
      </c>
      <c r="E19" s="5" t="inlineStr">
        <is>
          <t>Positivo</t>
        </is>
      </c>
      <c r="F19" s="6" t="n">
        <v>44926</v>
      </c>
      <c r="G19" s="16">
        <f>YEAR(F19)</f>
        <v/>
      </c>
      <c r="H19" s="6">
        <f>PROPER(TEXT(F19,"mmmm"))</f>
        <v/>
      </c>
      <c r="I19" s="6">
        <f>IF(OR(H19="Enero",H19="Febrero",H19="Marzo",H19="Abril",H19="Mayo",H19="Junio"),G19&amp;"-1",IF(OR(H19="Julio",H19="Agosto",H19="Septiembre",H19="Octubre",H19="Noviembre",H19="Diciembre"),G19&amp;"-2"))</f>
        <v/>
      </c>
      <c r="J19" s="5" t="n">
        <v>97</v>
      </c>
      <c r="K19" s="5" t="n">
        <v>98.11666666666667</v>
      </c>
      <c r="L19" s="28">
        <f>IFERROR(IF(OR(J19=0,K19=""),"",IF(E19="Positivo",MIN(MAX(K19/J19,0),1.3),MIN(MAX(J19/K19,0),1.3))),"")</f>
        <v/>
      </c>
      <c r="M19" s="28">
        <f>IFERROR(IF(OR(J19=0,K19=""),"",IF(E19="Positivo",MAX(K19/J19,0),MAX(J19/K19,0))),"")</f>
        <v/>
      </c>
      <c r="N19" s="5" t="inlineStr">
        <is>
          <t>%</t>
        </is>
      </c>
      <c r="O19" s="5" t="inlineStr">
        <is>
          <t>%</t>
        </is>
      </c>
      <c r="P19" s="5" t="n">
        <v>1</v>
      </c>
      <c r="Q19" s="5" t="n">
        <v>1</v>
      </c>
      <c r="R19" s="5">
        <f>A19&amp;"-"&amp;YEAR(F19)&amp;"-"&amp;IF(LEN(MONTH(F19))=1,"0"&amp;MONTH(F19),MONTH(F19))&amp;"-"&amp;IF(LEN(DAY(F19))=1,"0"&amp;DAY(F19),DAY(F19))</f>
        <v/>
      </c>
    </row>
    <row r="20">
      <c r="A20" s="5" t="n">
        <v>77</v>
      </c>
      <c r="B20" s="5" t="inlineStr">
        <is>
          <t>Disponibilidad de servicios tecnológicos</t>
        </is>
      </c>
      <c r="C20" s="5" t="inlineStr">
        <is>
          <t>GESTIÓN DE LA TECNOLOGÍA E INNOVACIÓN DIGITAL</t>
        </is>
      </c>
      <c r="D20" s="5" t="inlineStr">
        <is>
          <t>Mensual</t>
        </is>
      </c>
      <c r="E20" s="5" t="inlineStr">
        <is>
          <t>Positivo</t>
        </is>
      </c>
      <c r="F20" s="6" t="n">
        <v>45107</v>
      </c>
      <c r="G20" s="16">
        <f>YEAR(F20)</f>
        <v/>
      </c>
      <c r="H20" s="6">
        <f>PROPER(TEXT(F20,"mmmm"))</f>
        <v/>
      </c>
      <c r="I20" s="6">
        <f>IF(OR(H20="Enero",H20="Febrero",H20="Marzo",H20="Abril",H20="Mayo",H20="Junio"),G20&amp;"-1",IF(OR(H20="Julio",H20="Agosto",H20="Septiembre",H20="Octubre",H20="Noviembre",H20="Diciembre"),G20&amp;"-2"))</f>
        <v/>
      </c>
      <c r="J20" s="5" t="n">
        <v>97</v>
      </c>
      <c r="K20" s="10" t="n">
        <v>97.68333333333334</v>
      </c>
      <c r="L20" s="28">
        <f>IFERROR(IF(OR(J20=0,K20=""),"",IF(E20="Positivo",MIN(MAX(K20/J20,0),1.3),MIN(MAX(J20/K20,0),1.3))),"")</f>
        <v/>
      </c>
      <c r="M20" s="28">
        <f>IFERROR(IF(OR(J20=0,K20=""),"",IF(E20="Positivo",MAX(K20/J20,0),MAX(J20/K20,0))),"")</f>
        <v/>
      </c>
      <c r="N20" s="5" t="inlineStr">
        <is>
          <t>%</t>
        </is>
      </c>
      <c r="O20" s="5" t="inlineStr">
        <is>
          <t>%</t>
        </is>
      </c>
      <c r="P20" s="5" t="n">
        <v>1</v>
      </c>
      <c r="Q20" s="5" t="n">
        <v>1</v>
      </c>
      <c r="R20" s="5">
        <f>A20&amp;"-"&amp;YEAR(F20)&amp;"-"&amp;IF(LEN(MONTH(F20))=1,"0"&amp;MONTH(F20),MONTH(F20))&amp;"-"&amp;IF(LEN(DAY(F20))=1,"0"&amp;DAY(F20),DAY(F20))</f>
        <v/>
      </c>
    </row>
    <row r="21">
      <c r="A21" s="5" t="n">
        <v>77</v>
      </c>
      <c r="B21" s="5" t="inlineStr">
        <is>
          <t>Disponibilidad de servicios tecnológicos</t>
        </is>
      </c>
      <c r="C21" s="5" t="inlineStr">
        <is>
          <t>GESTIÓN DE LA TECNOLOGÍA E INNOVACIÓN DIGITAL</t>
        </is>
      </c>
      <c r="D21" s="5" t="inlineStr">
        <is>
          <t>Mensual</t>
        </is>
      </c>
      <c r="E21" s="5" t="inlineStr">
        <is>
          <t>Positivo</t>
        </is>
      </c>
      <c r="F21" s="6" t="n">
        <v>45291</v>
      </c>
      <c r="G21" s="5">
        <f>YEAR(F21)</f>
        <v/>
      </c>
      <c r="H21" s="5">
        <f>PROPER(TEXT(F21,"mmmm"))</f>
        <v/>
      </c>
      <c r="I21" s="6">
        <f>IF(OR(H21="Enero",H21="Febrero",H21="Marzo",H21="Abril",H21="Mayo",H21="Junio"),G21&amp;"-1",IF(OR(H21="Julio",H21="Agosto",H21="Septiembre",H21="Octubre",H21="Noviembre",H21="Diciembre"),G21&amp;"-2"))</f>
        <v/>
      </c>
      <c r="J21" s="5" t="n">
        <v>97</v>
      </c>
      <c r="K21" s="10" t="n">
        <v>97.58333333333333</v>
      </c>
      <c r="L21" s="28">
        <f>IFERROR(IF(OR(J21=0,K21=""),"",IF(E21="Positivo",MIN(MAX(K21/J21,0),1.3),MIN(MAX(J21/K21,0),1.3))),"")</f>
        <v/>
      </c>
      <c r="M21" s="28">
        <f>IFERROR(IF(OR(J21=0,K21=""),"",IF(E21="Positivo",MAX(K21/J21,0),MAX(J21/K21,0))),"")</f>
        <v/>
      </c>
      <c r="N21" s="5" t="inlineStr">
        <is>
          <t>%</t>
        </is>
      </c>
      <c r="O21" s="5" t="inlineStr">
        <is>
          <t>%</t>
        </is>
      </c>
      <c r="P21" s="5" t="n">
        <v>1</v>
      </c>
      <c r="Q21" s="5" t="n">
        <v>1</v>
      </c>
      <c r="R21" s="5">
        <f>A21&amp;"-"&amp;YEAR(F21)&amp;"-"&amp;IF(LEN(MONTH(F21))=1,"0"&amp;MONTH(F21),MONTH(F21))&amp;"-"&amp;IF(LEN(DAY(F21))=1,"0"&amp;DAY(F21),DAY(F21))</f>
        <v/>
      </c>
    </row>
    <row r="22">
      <c r="A22" s="39" t="n">
        <v>78</v>
      </c>
      <c r="B22" s="5" t="inlineStr">
        <is>
          <t>Cumplimiento programa de auditoría</t>
        </is>
      </c>
      <c r="C22" s="5" t="inlineStr">
        <is>
          <t>AUDITORÍA INTERNA</t>
        </is>
      </c>
      <c r="D22" s="5" t="inlineStr">
        <is>
          <t>Bimestral</t>
        </is>
      </c>
      <c r="E22" s="5" t="inlineStr">
        <is>
          <t>Positivo</t>
        </is>
      </c>
      <c r="F22" s="6" t="n">
        <v>45107</v>
      </c>
      <c r="G22" s="5">
        <f>YEAR(F22)</f>
        <v/>
      </c>
      <c r="H22" s="5">
        <f>PROPER(TEXT(F22,"mmmm"))</f>
        <v/>
      </c>
      <c r="I22" s="6">
        <f>IF(OR(H22="Enero",H22="Febrero",H22="Marzo",H22="Abril",H22="Mayo",H22="Junio"),G22&amp;"-1",IF(OR(H22="Julio",H22="Agosto",H22="Septiembre",H22="Octubre",H22="Noviembre",H22="Diciembre"),G22&amp;"-2"))</f>
        <v/>
      </c>
      <c r="J22" s="5" t="n">
        <v>100</v>
      </c>
      <c r="K22" s="5" t="n">
        <v>100</v>
      </c>
      <c r="L22" s="117">
        <f>IFERROR(IF(OR(J22=0,K22=""),"",IF(E22="Positivo",MIN(MAX(K22/J22,0),1.3),MIN(MAX(J22/K22,0),1.3))),"")</f>
        <v/>
      </c>
      <c r="M22" s="28">
        <f>IFERROR(IF(OR(J22=0,K22=""),"",IF(E22="Positivo",MAX(K22/J22,0),MAX(J22/K22,0))),"")</f>
        <v/>
      </c>
      <c r="N22" s="5" t="inlineStr">
        <is>
          <t>%</t>
        </is>
      </c>
      <c r="O22" s="5" t="inlineStr">
        <is>
          <t>%</t>
        </is>
      </c>
      <c r="P22" s="5" t="n">
        <v>0</v>
      </c>
      <c r="Q22" s="5" t="n">
        <v>0</v>
      </c>
      <c r="R22" s="5">
        <f>A22&amp;"-"&amp;YEAR(F22)&amp;"-"&amp;IF(LEN(MONTH(F22))=1,"0"&amp;MONTH(F22),MONTH(F22))&amp;"-"&amp;IF(LEN(DAY(F22))=1,"0"&amp;DAY(F22),DAY(F22))</f>
        <v/>
      </c>
    </row>
    <row r="23">
      <c r="A23" s="39" t="n">
        <v>78</v>
      </c>
      <c r="B23" s="5" t="inlineStr">
        <is>
          <t>Cumplimiento programa de auditoría</t>
        </is>
      </c>
      <c r="C23" s="5" t="inlineStr">
        <is>
          <t>AUDITORÍA INTERNA</t>
        </is>
      </c>
      <c r="D23" s="5" t="inlineStr">
        <is>
          <t>Bimestral</t>
        </is>
      </c>
      <c r="E23" s="5" t="inlineStr">
        <is>
          <t>Positivo</t>
        </is>
      </c>
      <c r="F23" s="6" t="n">
        <v>45291</v>
      </c>
      <c r="G23" s="5">
        <f>YEAR(F23)</f>
        <v/>
      </c>
      <c r="H23" s="5">
        <f>PROPER(TEXT(F23,"mmmm"))</f>
        <v/>
      </c>
      <c r="I23" s="6">
        <f>IF(OR(H23="Enero",H23="Febrero",H23="Marzo",H23="Abril",H23="Mayo",H23="Junio"),G23&amp;"-1",IF(OR(H23="Julio",H23="Agosto",H23="Septiembre",H23="Octubre",H23="Noviembre",H23="Diciembre"),G23&amp;"-2"))</f>
        <v/>
      </c>
      <c r="J23" s="5" t="n">
        <v>100</v>
      </c>
      <c r="K23" s="5" t="n">
        <v>122</v>
      </c>
      <c r="L23" s="117">
        <f>IFERROR(IF(OR(J23=0,K23=""),"",IF(E23="Positivo",MIN(MAX(K23/J23,0),1.3),MIN(MAX(J23/K23,0),1.3))),"")</f>
        <v/>
      </c>
      <c r="M23" s="28">
        <f>IFERROR(IF(OR(J23=0,K23=""),"",IF(E23="Positivo",MAX(K23/J23,0),MAX(J23/K23,0))),"")</f>
        <v/>
      </c>
      <c r="N23" s="5" t="inlineStr">
        <is>
          <t>%</t>
        </is>
      </c>
      <c r="O23" s="5" t="inlineStr">
        <is>
          <t>%</t>
        </is>
      </c>
      <c r="P23" s="5" t="n">
        <v>0</v>
      </c>
      <c r="Q23" s="5" t="n">
        <v>0</v>
      </c>
      <c r="R23" s="5">
        <f>A23&amp;"-"&amp;YEAR(F23)&amp;"-"&amp;IF(LEN(MONTH(F23))=1,"0"&amp;MONTH(F23),MONTH(F23))&amp;"-"&amp;IF(LEN(DAY(F23))=1,"0"&amp;DAY(F23),DAY(F23))</f>
        <v/>
      </c>
    </row>
    <row r="24">
      <c r="A24" s="5" t="n">
        <v>78</v>
      </c>
      <c r="B24" s="5" t="inlineStr">
        <is>
          <t>Cumplimiento programa de auditoría</t>
        </is>
      </c>
      <c r="C24" s="5" t="inlineStr">
        <is>
          <t>AUDITORÍA INTERNA</t>
        </is>
      </c>
      <c r="D24" s="5" t="inlineStr">
        <is>
          <t>Bimestral</t>
        </is>
      </c>
      <c r="E24" s="5" t="inlineStr">
        <is>
          <t>Positivo</t>
        </is>
      </c>
      <c r="F24" s="6" t="n">
        <v>45473</v>
      </c>
      <c r="G24" s="5">
        <f>YEAR(F24)</f>
        <v/>
      </c>
      <c r="H24" s="5">
        <f>PROPER(TEXT(F24,"mmmm"))</f>
        <v/>
      </c>
      <c r="I24" s="6">
        <f>IF(OR(H24="Enero",H24="Febrero",H24="Marzo",H24="Abril",H24="Mayo",H24="Junio"),G24&amp;"-1",IF(OR(H24="Julio",H24="Agosto",H24="Septiembre",H24="Octubre",H24="Noviembre",H24="Diciembre"),G24&amp;"-2"))</f>
        <v/>
      </c>
      <c r="J24" s="5" t="n">
        <v>100</v>
      </c>
      <c r="K24" s="5" t="n">
        <v>80</v>
      </c>
      <c r="L24" s="28">
        <f>IFERROR(IF(OR(J24=0,K24=""),"",IF(E24="Positivo",MIN(MAX(K24/J24,0),1.3),MIN(MAX(J24/K24,0),1.3))),"")</f>
        <v/>
      </c>
      <c r="M24" s="28">
        <f>IFERROR(IF(OR(J24=0,K24=""),"",IF(E24="Positivo",MAX(K24/J24,0),MAX(J24/K24,0))),"")</f>
        <v/>
      </c>
      <c r="N24" s="5" t="n"/>
      <c r="O24" s="5" t="n"/>
      <c r="P24" s="5" t="n">
        <v>0</v>
      </c>
      <c r="Q24" s="5" t="n">
        <v>0</v>
      </c>
      <c r="R24" s="5">
        <f>A24&amp;"-"&amp;YEAR(F24)&amp;"-"&amp;IF(LEN(MONTH(F24))=1,"0"&amp;MONTH(F24),MONTH(F24))&amp;"-"&amp;IF(LEN(DAY(F24))=1,"0"&amp;DAY(F24),DAY(F24))</f>
        <v/>
      </c>
    </row>
    <row r="25">
      <c r="A25" s="5" t="n">
        <v>78</v>
      </c>
      <c r="B25" s="5" t="inlineStr">
        <is>
          <t>Cumplimiento programa de auditoría</t>
        </is>
      </c>
      <c r="C25" s="5" t="inlineStr">
        <is>
          <t>AUDITORÍA INTERNA</t>
        </is>
      </c>
      <c r="D25" s="5" t="inlineStr">
        <is>
          <t>Bimestral</t>
        </is>
      </c>
      <c r="E25" s="5" t="inlineStr">
        <is>
          <t>Positivo</t>
        </is>
      </c>
      <c r="F25" s="6" t="n">
        <v>45657</v>
      </c>
      <c r="G25" s="5">
        <f>YEAR(F25)</f>
        <v/>
      </c>
      <c r="H25" s="5">
        <f>PROPER(TEXT(F25,"mmmm"))</f>
        <v/>
      </c>
      <c r="I25" s="6">
        <f>IF(OR(H25="Enero",H25="Febrero",H25="Marzo",H25="Abril",H25="Mayo",H25="Junio"),G25&amp;"-1",IF(OR(H25="Julio",H25="Agosto",H25="Septiembre",H25="Octubre",H25="Noviembre",H25="Diciembre"),G25&amp;"-2"))</f>
        <v/>
      </c>
      <c r="J25" s="5" t="n">
        <v>100</v>
      </c>
      <c r="K25" s="10" t="n">
        <v>112.5</v>
      </c>
      <c r="L25" s="28">
        <f>IFERROR(IF(OR(J25=0,K25=""),"",IF(E25="Positivo",MIN(MAX(K25/J25,0),1.3),MIN(MAX(J25/K25,0),1.3))),"")</f>
        <v/>
      </c>
      <c r="M25" s="28">
        <f>IFERROR(IF(OR(J25=0,K25=""),"",IF(E25="Positivo",MAX(K25/J25,0),MAX(J25/K25,0))),"")</f>
        <v/>
      </c>
      <c r="N25" s="5" t="n"/>
      <c r="O25" s="5" t="n"/>
      <c r="P25" s="5" t="n">
        <v>0</v>
      </c>
      <c r="Q25" s="5" t="n">
        <v>0</v>
      </c>
      <c r="R25" s="5">
        <f>A25&amp;"-"&amp;YEAR(F25)&amp;"-"&amp;IF(LEN(MONTH(F25))=1,"0"&amp;MONTH(F25),MONTH(F25))&amp;"-"&amp;IF(LEN(DAY(F25))=1,"0"&amp;DAY(F25),DAY(F25))</f>
        <v/>
      </c>
    </row>
    <row r="26">
      <c r="A26" s="39" t="n">
        <v>79</v>
      </c>
      <c r="B26" s="5" t="inlineStr">
        <is>
          <t>Cierre Eficaz De Oportunidades De Mejora De Auditoria Interna</t>
        </is>
      </c>
      <c r="C26" s="5" t="inlineStr">
        <is>
          <t>AUDITORÍA INTERNA</t>
        </is>
      </c>
      <c r="D26" s="5" t="inlineStr">
        <is>
          <t>Bimestral</t>
        </is>
      </c>
      <c r="E26" s="5" t="inlineStr">
        <is>
          <t>Positivo</t>
        </is>
      </c>
      <c r="F26" s="6" t="n">
        <v>45107</v>
      </c>
      <c r="G26" s="5">
        <f>YEAR(F26)</f>
        <v/>
      </c>
      <c r="H26" s="5">
        <f>PROPER(TEXT(F26,"mmmm"))</f>
        <v/>
      </c>
      <c r="I26" s="6">
        <f>IF(OR(H26="Enero",H26="Febrero",H26="Marzo",H26="Abril",H26="Mayo",H26="Junio"),G26&amp;"-1",IF(OR(H26="Julio",H26="Agosto",H26="Septiembre",H26="Octubre",H26="Noviembre",H26="Diciembre"),G26&amp;"-2"))</f>
        <v/>
      </c>
      <c r="J26" s="5" t="n">
        <v>85</v>
      </c>
      <c r="K26" s="5" t="n">
        <v>100</v>
      </c>
      <c r="L26" s="117">
        <f>IFERROR(IF(OR(J26=0,K26=""),"",IF(E26="Positivo",MIN(MAX(K26/J26,0),1.3),MIN(MAX(J26/K26,0),1.3))),"")</f>
        <v/>
      </c>
      <c r="M26" s="28">
        <f>IFERROR(IF(OR(J26=0,K26=""),"",IF(E26="Positivo",MAX(K26/J26,0),MAX(J26/K26,0))),"")</f>
        <v/>
      </c>
      <c r="N26" s="5" t="inlineStr">
        <is>
          <t>%</t>
        </is>
      </c>
      <c r="O26" s="5" t="inlineStr">
        <is>
          <t>%</t>
        </is>
      </c>
      <c r="P26" s="5" t="n">
        <v>0</v>
      </c>
      <c r="Q26" s="5" t="n">
        <v>0</v>
      </c>
      <c r="R26" s="5">
        <f>A26&amp;"-"&amp;YEAR(F26)&amp;"-"&amp;IF(LEN(MONTH(F26))=1,"0"&amp;MONTH(F26),MONTH(F26))&amp;"-"&amp;IF(LEN(DAY(F26))=1,"0"&amp;DAY(F26),DAY(F26))</f>
        <v/>
      </c>
    </row>
    <row r="27">
      <c r="A27" s="5" t="n">
        <v>79</v>
      </c>
      <c r="B27" s="5" t="inlineStr">
        <is>
          <t>Cierre Eficaz De Oportunidades De Mejora De Auditoria Interna</t>
        </is>
      </c>
      <c r="C27" s="5" t="inlineStr">
        <is>
          <t>AUDITORÍA INTERNA</t>
        </is>
      </c>
      <c r="D27" s="5" t="inlineStr">
        <is>
          <t>Bimestral</t>
        </is>
      </c>
      <c r="E27" s="5" t="inlineStr">
        <is>
          <t>Positivo</t>
        </is>
      </c>
      <c r="F27" s="17" t="n">
        <v>45169</v>
      </c>
      <c r="G27" s="16">
        <f>YEAR(F27)</f>
        <v/>
      </c>
      <c r="H27" s="6">
        <f>PROPER(TEXT(F27,"mmmm"))</f>
        <v/>
      </c>
      <c r="I27" s="6">
        <f>IF(OR(H27="Enero",H27="Febrero",H27="Marzo",H27="Abril",H27="Mayo",H27="Junio"),G27&amp;"-1",IF(OR(H27="Julio",H27="Agosto",H27="Septiembre",H27="Octubre",H27="Noviembre",H27="Diciembre"),G27&amp;"-2"))</f>
        <v/>
      </c>
      <c r="J27" s="5" t="n">
        <v>85</v>
      </c>
      <c r="K27" s="5" t="n">
        <v>100</v>
      </c>
      <c r="L27" s="117">
        <f>IFERROR(IF(OR(J27=0,K27=""),"",IF(E27="Positivo",MIN(MAX(K27/J27,0),1.3),MIN(MAX(J27/K27,0),1.3))),"")</f>
        <v/>
      </c>
      <c r="M27" s="28">
        <f>IFERROR(IF(OR(J27=0,K27=""),"",IF(E27="Positivo",MAX(K27/J27,0),MAX(J27/K27,0))),"")</f>
        <v/>
      </c>
      <c r="N27" s="5" t="inlineStr">
        <is>
          <t>%</t>
        </is>
      </c>
      <c r="O27" s="5" t="inlineStr">
        <is>
          <t>%</t>
        </is>
      </c>
      <c r="P27" s="5" t="n">
        <v>0</v>
      </c>
      <c r="Q27" s="5" t="n">
        <v>0</v>
      </c>
      <c r="R27" s="5">
        <f>A27&amp;"-"&amp;YEAR(F27)&amp;"-"&amp;IF(LEN(MONTH(F27))=1,"0"&amp;MONTH(F27),MONTH(F27))&amp;"-"&amp;IF(LEN(DAY(F27))=1,"0"&amp;DAY(F27),DAY(F27))</f>
        <v/>
      </c>
    </row>
    <row r="28">
      <c r="A28" s="39" t="n">
        <v>79</v>
      </c>
      <c r="B28" s="5" t="inlineStr">
        <is>
          <t>Cierre Eficaz De Oportunidades De Mejora De Auditoria Interna</t>
        </is>
      </c>
      <c r="C28" s="5" t="inlineStr">
        <is>
          <t>AUDITORÍA INTERNA</t>
        </is>
      </c>
      <c r="D28" s="5" t="inlineStr">
        <is>
          <t>Bimestral</t>
        </is>
      </c>
      <c r="E28" s="5" t="inlineStr">
        <is>
          <t>Positivo</t>
        </is>
      </c>
      <c r="F28" s="6" t="n">
        <v>45230</v>
      </c>
      <c r="G28" s="5">
        <f>YEAR(F28)</f>
        <v/>
      </c>
      <c r="H28" s="5">
        <f>PROPER(TEXT(F28,"mmmm"))</f>
        <v/>
      </c>
      <c r="I28" s="6">
        <f>IF(OR(H28="Enero",H28="Febrero",H28="Marzo",H28="Abril",H28="Mayo",H28="Junio"),G28&amp;"-1",IF(OR(H28="Julio",H28="Agosto",H28="Septiembre",H28="Octubre",H28="Noviembre",H28="Diciembre"),G28&amp;"-2"))</f>
        <v/>
      </c>
      <c r="J28" s="5" t="n">
        <v>85</v>
      </c>
      <c r="K28" s="5" t="n">
        <v>100</v>
      </c>
      <c r="L28" s="117">
        <f>IFERROR(IF(OR(J28=0,K28=""),"",IF(E28="Positivo",MIN(MAX(K28/J28,0),1.3),MIN(MAX(J28/K28,0),1.3))),"")</f>
        <v/>
      </c>
      <c r="M28" s="28">
        <f>IFERROR(IF(OR(J28=0,K28=""),"",IF(E28="Positivo",MAX(K28/J28,0),MAX(J28/K28,0))),"")</f>
        <v/>
      </c>
      <c r="N28" s="5" t="inlineStr">
        <is>
          <t>%</t>
        </is>
      </c>
      <c r="O28" s="5" t="inlineStr">
        <is>
          <t>%</t>
        </is>
      </c>
      <c r="P28" s="5" t="n">
        <v>0</v>
      </c>
      <c r="Q28" s="5" t="n">
        <v>0</v>
      </c>
      <c r="R28" s="5">
        <f>A28&amp;"-"&amp;YEAR(F28)&amp;"-"&amp;IF(LEN(MONTH(F28))=1,"0"&amp;MONTH(F28),MONTH(F28))&amp;"-"&amp;IF(LEN(DAY(F28))=1,"0"&amp;DAY(F28),DAY(F28))</f>
        <v/>
      </c>
    </row>
    <row r="29">
      <c r="A29" s="39" t="n">
        <v>79</v>
      </c>
      <c r="B29" s="5" t="inlineStr">
        <is>
          <t>Cierre Eficaz De Oportunidades De Mejora De Auditoria Interna</t>
        </is>
      </c>
      <c r="C29" s="5" t="inlineStr">
        <is>
          <t>AUDITORÍA INTERNA</t>
        </is>
      </c>
      <c r="D29" s="5" t="inlineStr">
        <is>
          <t>Bimestral</t>
        </is>
      </c>
      <c r="E29" s="5" t="inlineStr">
        <is>
          <t>Positivo</t>
        </is>
      </c>
      <c r="F29" s="6" t="n">
        <v>45291</v>
      </c>
      <c r="G29" s="5">
        <f>YEAR(F29)</f>
        <v/>
      </c>
      <c r="H29" s="5">
        <f>PROPER(TEXT(F29,"mmmm"))</f>
        <v/>
      </c>
      <c r="I29" s="6">
        <f>IF(OR(H29="Enero",H29="Febrero",H29="Marzo",H29="Abril",H29="Mayo",H29="Junio"),G29&amp;"-1",IF(OR(H29="Julio",H29="Agosto",H29="Septiembre",H29="Octubre",H29="Noviembre",H29="Diciembre"),G29&amp;"-2"))</f>
        <v/>
      </c>
      <c r="J29" s="5" t="n">
        <v>85</v>
      </c>
      <c r="K29" s="5" t="n">
        <v>95.45</v>
      </c>
      <c r="L29" s="117">
        <f>IFERROR(IF(OR(J29=0,K29=""),"",IF(E29="Positivo",MIN(MAX(K29/J29,0),1.3),MIN(MAX(J29/K29,0),1.3))),"")</f>
        <v/>
      </c>
      <c r="M29" s="28">
        <f>IFERROR(IF(OR(J29=0,K29=""),"",IF(E29="Positivo",MAX(K29/J29,0),MAX(J29/K29,0))),"")</f>
        <v/>
      </c>
      <c r="N29" s="5" t="inlineStr">
        <is>
          <t>%</t>
        </is>
      </c>
      <c r="O29" s="5" t="inlineStr">
        <is>
          <t>%</t>
        </is>
      </c>
      <c r="P29" s="5" t="n">
        <v>0</v>
      </c>
      <c r="Q29" s="5" t="n">
        <v>0</v>
      </c>
      <c r="R29" s="5">
        <f>A29&amp;"-"&amp;YEAR(F29)&amp;"-"&amp;IF(LEN(MONTH(F29))=1,"0"&amp;MONTH(F29),MONTH(F29))&amp;"-"&amp;IF(LEN(DAY(F29))=1,"0"&amp;DAY(F29),DAY(F29))</f>
        <v/>
      </c>
    </row>
    <row r="30">
      <c r="A30" s="39" t="n">
        <v>84</v>
      </c>
      <c r="B30" s="5" t="inlineStr">
        <is>
          <t>Funcionamiento del COPASST</t>
        </is>
      </c>
      <c r="C30" s="5" t="inlineStr">
        <is>
          <t>GESTIÓN DE SEGURIDAD Y SALUD EN EL TRABAJO</t>
        </is>
      </c>
      <c r="D30" s="5" t="inlineStr">
        <is>
          <t>Anual</t>
        </is>
      </c>
      <c r="E30" s="5" t="inlineStr">
        <is>
          <t>Positivo</t>
        </is>
      </c>
      <c r="F30" s="6" t="n">
        <v>45291</v>
      </c>
      <c r="G30" s="5">
        <f>YEAR(F30)</f>
        <v/>
      </c>
      <c r="H30" s="5">
        <f>PROPER(TEXT(F30,"mmmm"))</f>
        <v/>
      </c>
      <c r="I30" s="6">
        <f>IF(OR(H30="Enero",H30="Febrero",H30="Marzo",H30="Abril",H30="Mayo",H30="Junio"),G30&amp;"-1",IF(OR(H30="Julio",H30="Agosto",H30="Septiembre",H30="Octubre",H30="Noviembre",H30="Diciembre"),G30&amp;"-2"))</f>
        <v/>
      </c>
      <c r="J30" s="5" t="n">
        <v>100</v>
      </c>
      <c r="K30" s="5" t="n">
        <v>100</v>
      </c>
      <c r="L30" s="117">
        <f>IFERROR(IF(OR(J30=0,K30=""),"",IF(E30="Positivo",MIN(MAX(K30/J30,0),1.3),MIN(MAX(J30/K30,0),1.3))),"")</f>
        <v/>
      </c>
      <c r="M30" s="28">
        <f>IFERROR(IF(OR(J30=0,K30=""),"",IF(E30="Positivo",MAX(K30/J30,0),MAX(J30/K30,0))),"")</f>
        <v/>
      </c>
      <c r="N30" s="5" t="inlineStr">
        <is>
          <t>%</t>
        </is>
      </c>
      <c r="O30" s="5" t="inlineStr">
        <is>
          <t>%</t>
        </is>
      </c>
      <c r="P30" s="5" t="n">
        <v>0</v>
      </c>
      <c r="Q30" s="5" t="n">
        <v>0</v>
      </c>
      <c r="R30" s="5">
        <f>A30&amp;"-"&amp;YEAR(F30)&amp;"-"&amp;IF(LEN(MONTH(F30))=1,"0"&amp;MONTH(F30),MONTH(F30))&amp;"-"&amp;IF(LEN(DAY(F30))=1,"0"&amp;DAY(F30),DAY(F30))</f>
        <v/>
      </c>
    </row>
    <row r="31">
      <c r="A31" s="5" t="n">
        <v>84</v>
      </c>
      <c r="B31" s="5" t="inlineStr">
        <is>
          <t>Funcionamiento del COPASST</t>
        </is>
      </c>
      <c r="C31" s="5" t="inlineStr">
        <is>
          <t>GESTIÓN DE SEGURIDAD Y SALUD EN EL TRABAJO</t>
        </is>
      </c>
      <c r="D31" s="5" t="inlineStr">
        <is>
          <t>Anual</t>
        </is>
      </c>
      <c r="E31" s="5" t="inlineStr">
        <is>
          <t>Positivo</t>
        </is>
      </c>
      <c r="F31" s="6" t="n">
        <v>45657</v>
      </c>
      <c r="G31" s="5">
        <f>YEAR(F31)</f>
        <v/>
      </c>
      <c r="H31" s="5">
        <f>PROPER(TEXT(F31,"mmmm"))</f>
        <v/>
      </c>
      <c r="I31" s="6">
        <f>IF(OR(H31="Enero",H31="Febrero",H31="Marzo",H31="Abril",H31="Mayo",H31="Junio"),G31&amp;"-1",IF(OR(H31="Julio",H31="Agosto",H31="Septiembre",H31="Octubre",H31="Noviembre",H31="Diciembre"),G31&amp;"-2"))</f>
        <v/>
      </c>
      <c r="J31" s="5" t="n">
        <v>100</v>
      </c>
      <c r="K31" s="5" t="n">
        <v>100</v>
      </c>
      <c r="L31" s="28">
        <f>IFERROR(IF(OR(J31=0,K31=""),"",IF(E31="Positivo",MIN(MAX(K31/J31,0),1.3),MIN(MAX(J31/K31,0),1.3))),"")</f>
        <v/>
      </c>
      <c r="M31" s="28">
        <f>IFERROR(IF(OR(J31=0,K31=""),"",IF(E31="Positivo",MAX(K31/J31,0),MAX(J31/K31,0))),"")</f>
        <v/>
      </c>
      <c r="N31" s="5" t="inlineStr">
        <is>
          <t>%</t>
        </is>
      </c>
      <c r="O31" s="5" t="inlineStr">
        <is>
          <t>%</t>
        </is>
      </c>
      <c r="P31" s="5" t="n">
        <v>0</v>
      </c>
      <c r="Q31" s="5" t="n">
        <v>0</v>
      </c>
      <c r="R31" s="5">
        <f>A31&amp;"-"&amp;YEAR(F31)&amp;"-"&amp;IF(LEN(MONTH(F31))=1,"0"&amp;MONTH(F31),MONTH(F31))&amp;"-"&amp;IF(LEN(DAY(F31))=1,"0"&amp;DAY(F31),DAY(F31))</f>
        <v/>
      </c>
    </row>
    <row r="32">
      <c r="A32" s="39" t="n">
        <v>85</v>
      </c>
      <c r="B32" s="5" t="inlineStr">
        <is>
          <t>Plan de Emergencias</t>
        </is>
      </c>
      <c r="C32" s="5" t="inlineStr">
        <is>
          <t>GESTIÓN DE SEGURIDAD Y SALUD EN EL TRABAJO</t>
        </is>
      </c>
      <c r="D32" s="5" t="inlineStr">
        <is>
          <t>Anual</t>
        </is>
      </c>
      <c r="E32" s="5" t="inlineStr">
        <is>
          <t>Positivo</t>
        </is>
      </c>
      <c r="F32" s="6" t="n">
        <v>45291</v>
      </c>
      <c r="G32" s="5">
        <f>YEAR(F32)</f>
        <v/>
      </c>
      <c r="H32" s="5">
        <f>PROPER(TEXT(F32,"mmmm"))</f>
        <v/>
      </c>
      <c r="I32" s="6">
        <f>IF(OR(H32="Enero",H32="Febrero",H32="Marzo",H32="Abril",H32="Mayo",H32="Junio"),G32&amp;"-1",IF(OR(H32="Julio",H32="Agosto",H32="Septiembre",H32="Octubre",H32="Noviembre",H32="Diciembre"),G32&amp;"-2"))</f>
        <v/>
      </c>
      <c r="J32" s="5" t="n">
        <v>100</v>
      </c>
      <c r="K32" s="5" t="n">
        <v>100</v>
      </c>
      <c r="L32" s="117">
        <f>IFERROR(IF(OR(J32=0,K32=""),"",IF(E32="Positivo",MIN(MAX(K32/J32,0),1.3),MIN(MAX(J32/K32,0),1.3))),"")</f>
        <v/>
      </c>
      <c r="M32" s="28">
        <f>IFERROR(IF(OR(J32=0,K32=""),"",IF(E32="Positivo",MAX(K32/J32,0),MAX(J32/K32,0))),"")</f>
        <v/>
      </c>
      <c r="N32" s="5" t="inlineStr">
        <is>
          <t>%</t>
        </is>
      </c>
      <c r="O32" s="5" t="inlineStr">
        <is>
          <t>%</t>
        </is>
      </c>
      <c r="P32" s="5" t="n">
        <v>0</v>
      </c>
      <c r="Q32" s="5" t="n">
        <v>0</v>
      </c>
      <c r="R32" s="5">
        <f>A32&amp;"-"&amp;YEAR(F32)&amp;"-"&amp;IF(LEN(MONTH(F32))=1,"0"&amp;MONTH(F32),MONTH(F32))&amp;"-"&amp;IF(LEN(DAY(F32))=1,"0"&amp;DAY(F32),DAY(F32))</f>
        <v/>
      </c>
    </row>
    <row r="33">
      <c r="A33" s="5" t="n">
        <v>85</v>
      </c>
      <c r="B33" s="5" t="inlineStr">
        <is>
          <t>Plan de Emergencias</t>
        </is>
      </c>
      <c r="C33" s="5" t="inlineStr">
        <is>
          <t>GESTIÓN DE SEGURIDAD Y SALUD EN EL TRABAJO</t>
        </is>
      </c>
      <c r="D33" s="5" t="inlineStr">
        <is>
          <t>Anual</t>
        </is>
      </c>
      <c r="E33" s="5" t="inlineStr">
        <is>
          <t>Positivo</t>
        </is>
      </c>
      <c r="F33" s="6" t="n">
        <v>45657</v>
      </c>
      <c r="G33" s="5">
        <f>YEAR(F33)</f>
        <v/>
      </c>
      <c r="H33" s="5">
        <f>PROPER(TEXT(F33,"mmmm"))</f>
        <v/>
      </c>
      <c r="I33" s="6">
        <f>IF(OR(H33="Enero",H33="Febrero",H33="Marzo",H33="Abril",H33="Mayo",H33="Junio"),G33&amp;"-1",IF(OR(H33="Julio",H33="Agosto",H33="Septiembre",H33="Octubre",H33="Noviembre",H33="Diciembre"),G33&amp;"-2"))</f>
        <v/>
      </c>
      <c r="J33" s="5" t="n">
        <v>100</v>
      </c>
      <c r="K33" s="5" t="n">
        <v>100</v>
      </c>
      <c r="L33" s="28">
        <f>IFERROR(IF(OR(J33=0,K33=""),"",IF(E33="Positivo",MIN(MAX(K33/J33,0),1.3),MIN(MAX(J33/K33,0),1.3))),"")</f>
        <v/>
      </c>
      <c r="M33" s="28">
        <f>IFERROR(IF(OR(J33=0,K33=""),"",IF(E33="Positivo",MAX(K33/J33,0),MAX(J33/K33,0))),"")</f>
        <v/>
      </c>
      <c r="N33" s="5" t="inlineStr">
        <is>
          <t>%</t>
        </is>
      </c>
      <c r="O33" s="5" t="inlineStr">
        <is>
          <t>%</t>
        </is>
      </c>
      <c r="P33" s="5" t="n">
        <v>0</v>
      </c>
      <c r="Q33" s="5" t="n">
        <v>0</v>
      </c>
      <c r="R33" s="5">
        <f>A33&amp;"-"&amp;YEAR(F33)&amp;"-"&amp;IF(LEN(MONTH(F33))=1,"0"&amp;MONTH(F33),MONTH(F33))&amp;"-"&amp;IF(LEN(DAY(F33))=1,"0"&amp;DAY(F33),DAY(F33))</f>
        <v/>
      </c>
    </row>
    <row r="34">
      <c r="A34" s="43" t="n">
        <v>86</v>
      </c>
      <c r="B34" s="5" t="inlineStr">
        <is>
          <t>Reporte e investigación</t>
        </is>
      </c>
      <c r="C34" s="5" t="inlineStr">
        <is>
          <t>GESTIÓN DE SEGURIDAD Y SALUD EN EL TRABAJO</t>
        </is>
      </c>
      <c r="D34" s="5" t="inlineStr">
        <is>
          <t>Semestral</t>
        </is>
      </c>
      <c r="E34" s="5" t="inlineStr">
        <is>
          <t>Positivo</t>
        </is>
      </c>
      <c r="F34" s="6" t="n">
        <v>45107</v>
      </c>
      <c r="G34" s="5">
        <f>YEAR(F34)</f>
        <v/>
      </c>
      <c r="H34" s="5">
        <f>PROPER(TEXT(F34,"mmmm"))</f>
        <v/>
      </c>
      <c r="I34" s="6">
        <f>IF(OR(H34="Enero",H34="Febrero",H34="Marzo",H34="Abril",H34="Mayo",H34="Junio"),G34&amp;"-1",IF(OR(H34="Julio",H34="Agosto",H34="Septiembre",H34="Octubre",H34="Noviembre",H34="Diciembre"),G34&amp;"-2"))</f>
        <v/>
      </c>
      <c r="J34" s="5" t="n">
        <v>100</v>
      </c>
      <c r="K34" s="5" t="n">
        <v>100</v>
      </c>
      <c r="L34" s="117">
        <f>IFERROR(IF(OR(J34=0,K34=""),"",IF(E34="Positivo",MIN(MAX(K34/J34,0),1.3),MIN(MAX(J34/K34,0),1.3))),"")</f>
        <v/>
      </c>
      <c r="M34" s="28">
        <f>IFERROR(IF(OR(J34=0,K34=""),"",IF(E34="Positivo",MAX(K34/J34,0),MAX(J34/K34,0))),"")</f>
        <v/>
      </c>
      <c r="N34" s="5" t="inlineStr">
        <is>
          <t>%</t>
        </is>
      </c>
      <c r="O34" s="5" t="inlineStr">
        <is>
          <t>%</t>
        </is>
      </c>
      <c r="P34" s="5" t="n">
        <v>0</v>
      </c>
      <c r="Q34" s="5" t="n">
        <v>0</v>
      </c>
      <c r="R34" s="5">
        <f>A34&amp;"-"&amp;YEAR(F34)&amp;"-"&amp;IF(LEN(MONTH(F34))=1,"0"&amp;MONTH(F34),MONTH(F34))&amp;"-"&amp;IF(LEN(DAY(F34))=1,"0"&amp;DAY(F34),DAY(F34))</f>
        <v/>
      </c>
    </row>
    <row r="35">
      <c r="A35" s="39" t="n">
        <v>86</v>
      </c>
      <c r="B35" s="5" t="inlineStr">
        <is>
          <t>Reporte e investigación</t>
        </is>
      </c>
      <c r="C35" s="5" t="inlineStr">
        <is>
          <t>GESTIÓN DE SEGURIDAD Y SALUD EN EL TRABAJO</t>
        </is>
      </c>
      <c r="D35" s="5" t="inlineStr">
        <is>
          <t>Semestral</t>
        </is>
      </c>
      <c r="E35" s="5" t="inlineStr">
        <is>
          <t>Positivo</t>
        </is>
      </c>
      <c r="F35" s="6" t="n">
        <v>45291</v>
      </c>
      <c r="G35" s="5">
        <f>YEAR(F35)</f>
        <v/>
      </c>
      <c r="H35" s="5">
        <f>PROPER(TEXT(F35,"mmmm"))</f>
        <v/>
      </c>
      <c r="I35" s="6">
        <f>IF(OR(H35="Enero",H35="Febrero",H35="Marzo",H35="Abril",H35="Mayo",H35="Junio"),G35&amp;"-1",IF(OR(H35="Julio",H35="Agosto",H35="Septiembre",H35="Octubre",H35="Noviembre",H35="Diciembre"),G35&amp;"-2"))</f>
        <v/>
      </c>
      <c r="J35" s="5" t="n">
        <v>100</v>
      </c>
      <c r="K35" s="5" t="n">
        <v>100</v>
      </c>
      <c r="L35" s="117">
        <f>IFERROR(IF(OR(J35=0,K35=""),"",IF(E35="Positivo",MIN(MAX(K35/J35,0),1.3),MIN(MAX(J35/K35,0),1.3))),"")</f>
        <v/>
      </c>
      <c r="M35" s="28">
        <f>IFERROR(IF(OR(J35=0,K35=""),"",IF(E35="Positivo",MAX(K35/J35,0),MAX(J35/K35,0))),"")</f>
        <v/>
      </c>
      <c r="N35" s="5" t="inlineStr">
        <is>
          <t>%</t>
        </is>
      </c>
      <c r="O35" s="5" t="inlineStr">
        <is>
          <t>%</t>
        </is>
      </c>
      <c r="P35" s="5" t="n">
        <v>0</v>
      </c>
      <c r="Q35" s="5" t="n">
        <v>0</v>
      </c>
      <c r="R35" s="5">
        <f>A35&amp;"-"&amp;YEAR(F35)&amp;"-"&amp;IF(LEN(MONTH(F35))=1,"0"&amp;MONTH(F35),MONTH(F35))&amp;"-"&amp;IF(LEN(DAY(F35))=1,"0"&amp;DAY(F35),DAY(F35))</f>
        <v/>
      </c>
    </row>
    <row r="36">
      <c r="A36" s="5" t="n">
        <v>86</v>
      </c>
      <c r="B36" s="5" t="inlineStr">
        <is>
          <t>Reporte e investigación</t>
        </is>
      </c>
      <c r="C36" s="5" t="inlineStr">
        <is>
          <t>GESTIÓN DE SEGURIDAD Y SALUD EN EL TRABAJO</t>
        </is>
      </c>
      <c r="D36" s="5" t="inlineStr">
        <is>
          <t>Semestral</t>
        </is>
      </c>
      <c r="E36" s="5" t="inlineStr">
        <is>
          <t>Positivo</t>
        </is>
      </c>
      <c r="F36" s="6" t="n">
        <v>45473</v>
      </c>
      <c r="G36" s="5">
        <f>YEAR(F36)</f>
        <v/>
      </c>
      <c r="H36" s="5">
        <f>PROPER(TEXT(F36,"mmmm"))</f>
        <v/>
      </c>
      <c r="I36" s="6">
        <f>IF(OR(H36="Enero",H36="Febrero",H36="Marzo",H36="Abril",H36="Mayo",H36="Junio"),G36&amp;"-1",IF(OR(H36="Julio",H36="Agosto",H36="Septiembre",H36="Octubre",H36="Noviembre",H36="Diciembre"),G36&amp;"-2"))</f>
        <v/>
      </c>
      <c r="J36" s="5" t="n">
        <v>100</v>
      </c>
      <c r="K36" s="5" t="n">
        <v>100</v>
      </c>
      <c r="L36" s="28">
        <f>IFERROR(IF(OR(J36=0,K36=""),"",IF(E36="Positivo",MIN(MAX(K36/J36,0),1.3),MIN(MAX(J36/K36,0),1.3))),"")</f>
        <v/>
      </c>
      <c r="M36" s="28">
        <f>IFERROR(IF(OR(J36=0,K36=""),"",IF(E36="Positivo",MAX(K36/J36,0),MAX(J36/K36,0))),"")</f>
        <v/>
      </c>
      <c r="N36" s="5" t="inlineStr">
        <is>
          <t>%</t>
        </is>
      </c>
      <c r="O36" s="5" t="inlineStr">
        <is>
          <t>%</t>
        </is>
      </c>
      <c r="P36" s="5" t="n">
        <v>0</v>
      </c>
      <c r="Q36" s="5" t="n">
        <v>0</v>
      </c>
      <c r="R36" s="5">
        <f>A36&amp;"-"&amp;YEAR(F36)&amp;"-"&amp;IF(LEN(MONTH(F36))=1,"0"&amp;MONTH(F36),MONTH(F36))&amp;"-"&amp;IF(LEN(DAY(F36))=1,"0"&amp;DAY(F36),DAY(F36))</f>
        <v/>
      </c>
    </row>
    <row r="37">
      <c r="A37" s="5" t="n">
        <v>86</v>
      </c>
      <c r="B37" s="5" t="inlineStr">
        <is>
          <t>Reporte e investigación</t>
        </is>
      </c>
      <c r="C37" s="5" t="inlineStr">
        <is>
          <t>GESTIÓN DE SEGURIDAD Y SALUD EN EL TRABAJO</t>
        </is>
      </c>
      <c r="D37" s="5" t="inlineStr">
        <is>
          <t>Semestral</t>
        </is>
      </c>
      <c r="E37" s="5" t="inlineStr">
        <is>
          <t>Positivo</t>
        </is>
      </c>
      <c r="F37" s="6" t="n">
        <v>45657</v>
      </c>
      <c r="G37" s="5">
        <f>YEAR(F37)</f>
        <v/>
      </c>
      <c r="H37" s="5">
        <f>PROPER(TEXT(F37,"mmmm"))</f>
        <v/>
      </c>
      <c r="I37" s="6">
        <f>IF(OR(H37="Enero",H37="Febrero",H37="Marzo",H37="Abril",H37="Mayo",H37="Junio"),G37&amp;"-1",IF(OR(H37="Julio",H37="Agosto",H37="Septiembre",H37="Octubre",H37="Noviembre",H37="Diciembre"),G37&amp;"-2"))</f>
        <v/>
      </c>
      <c r="J37" s="5" t="n">
        <v>100</v>
      </c>
      <c r="K37" s="5" t="n">
        <v>100</v>
      </c>
      <c r="L37" s="28">
        <f>IFERROR(IF(OR(J37=0,K37=""),"",IF(E37="Positivo",MIN(MAX(K37/J37,0),1.3),MIN(MAX(J37/K37,0),1.3))),"")</f>
        <v/>
      </c>
      <c r="M37" s="28">
        <f>IFERROR(IF(OR(J37=0,K37=""),"",IF(E37="Positivo",MAX(K37/J37,0),MAX(J37/K37,0))),"")</f>
        <v/>
      </c>
      <c r="N37" s="5" t="inlineStr">
        <is>
          <t>%</t>
        </is>
      </c>
      <c r="O37" s="5" t="inlineStr">
        <is>
          <t>%</t>
        </is>
      </c>
      <c r="P37" s="5" t="n">
        <v>0</v>
      </c>
      <c r="Q37" s="5" t="n">
        <v>0</v>
      </c>
      <c r="R37" s="5">
        <f>A37&amp;"-"&amp;YEAR(F37)&amp;"-"&amp;IF(LEN(MONTH(F37))=1,"0"&amp;MONTH(F37),MONTH(F37))&amp;"-"&amp;IF(LEN(DAY(F37))=1,"0"&amp;DAY(F37),DAY(F37))</f>
        <v/>
      </c>
    </row>
    <row r="38">
      <c r="A38" s="39" t="n">
        <v>87</v>
      </c>
      <c r="B38" s="5" t="inlineStr">
        <is>
          <t>Autoevaluación</t>
        </is>
      </c>
      <c r="C38" s="5" t="inlineStr">
        <is>
          <t>GESTIÓN DE SEGURIDAD Y SALUD EN EL TRABAJO</t>
        </is>
      </c>
      <c r="D38" s="5" t="inlineStr">
        <is>
          <t>Anual</t>
        </is>
      </c>
      <c r="E38" s="5" t="inlineStr">
        <is>
          <t>Positivo</t>
        </is>
      </c>
      <c r="F38" s="6" t="n">
        <v>45291</v>
      </c>
      <c r="G38" s="5">
        <f>YEAR(F38)</f>
        <v/>
      </c>
      <c r="H38" s="5">
        <f>PROPER(TEXT(F38,"mmmm"))</f>
        <v/>
      </c>
      <c r="I38" s="6">
        <f>IF(OR(H38="Enero",H38="Febrero",H38="Marzo",H38="Abril",H38="Mayo",H38="Junio"),G38&amp;"-1",IF(OR(H38="Julio",H38="Agosto",H38="Septiembre",H38="Octubre",H38="Noviembre",H38="Diciembre"),G38&amp;"-2"))</f>
        <v/>
      </c>
      <c r="J38" s="5" t="n">
        <v>90</v>
      </c>
      <c r="K38" s="5" t="n">
        <v>100</v>
      </c>
      <c r="L38" s="117">
        <f>IFERROR(IF(OR(J38=0,K38=""),"",IF(E38="Positivo",MIN(MAX(K38/J38,0),1.3),MIN(MAX(J38/K38,0),1.3))),"")</f>
        <v/>
      </c>
      <c r="M38" s="28">
        <f>IFERROR(IF(OR(J38=0,K38=""),"",IF(E38="Positivo",MAX(K38/J38,0),MAX(J38/K38,0))),"")</f>
        <v/>
      </c>
      <c r="N38" s="5" t="inlineStr">
        <is>
          <t>%</t>
        </is>
      </c>
      <c r="O38" s="5" t="inlineStr">
        <is>
          <t>%</t>
        </is>
      </c>
      <c r="P38" s="5" t="n">
        <v>0</v>
      </c>
      <c r="Q38" s="5" t="n">
        <v>0</v>
      </c>
      <c r="R38" s="5">
        <f>A38&amp;"-"&amp;YEAR(F38)&amp;"-"&amp;IF(LEN(MONTH(F38))=1,"0"&amp;MONTH(F38),MONTH(F38))&amp;"-"&amp;IF(LEN(DAY(F38))=1,"0"&amp;DAY(F38),DAY(F38))</f>
        <v/>
      </c>
    </row>
    <row r="39">
      <c r="A39" s="5" t="n">
        <v>87</v>
      </c>
      <c r="B39" s="5" t="inlineStr">
        <is>
          <t>Autoevaluación</t>
        </is>
      </c>
      <c r="C39" s="5" t="inlineStr">
        <is>
          <t>GESTIÓN DE SEGURIDAD Y SALUD EN EL TRABAJO</t>
        </is>
      </c>
      <c r="D39" s="5" t="inlineStr">
        <is>
          <t>Anual</t>
        </is>
      </c>
      <c r="E39" s="5" t="inlineStr">
        <is>
          <t>Positivo</t>
        </is>
      </c>
      <c r="F39" s="6" t="n">
        <v>45657</v>
      </c>
      <c r="G39" s="5">
        <f>YEAR(F39)</f>
        <v/>
      </c>
      <c r="H39" s="5">
        <f>PROPER(TEXT(F39,"mmmm"))</f>
        <v/>
      </c>
      <c r="I39" s="6">
        <f>IF(OR(H39="Enero",H39="Febrero",H39="Marzo",H39="Abril",H39="Mayo",H39="Junio"),G39&amp;"-1",IF(OR(H39="Julio",H39="Agosto",H39="Septiembre",H39="Octubre",H39="Noviembre",H39="Diciembre"),G39&amp;"-2"))</f>
        <v/>
      </c>
      <c r="J39" s="5" t="n">
        <v>90</v>
      </c>
      <c r="K39" s="5" t="n">
        <v>100</v>
      </c>
      <c r="L39" s="28">
        <f>IFERROR(IF(OR(J39=0,K39=""),"",IF(E39="Positivo",MIN(MAX(K39/J39,0),1.3),MIN(MAX(J39/K39,0),1.3))),"")</f>
        <v/>
      </c>
      <c r="M39" s="28">
        <f>IFERROR(IF(OR(J39=0,K39=""),"",IF(E39="Positivo",MAX(K39/J39,0),MAX(J39/K39,0))),"")</f>
        <v/>
      </c>
      <c r="N39" s="5" t="n"/>
      <c r="O39" s="5" t="n"/>
      <c r="P39" s="5" t="n">
        <v>0</v>
      </c>
      <c r="Q39" s="5" t="n">
        <v>0</v>
      </c>
      <c r="R39" s="5">
        <f>A39&amp;"-"&amp;YEAR(F39)&amp;"-"&amp;IF(LEN(MONTH(F39))=1,"0"&amp;MONTH(F39),MONTH(F39))&amp;"-"&amp;IF(LEN(DAY(F39))=1,"0"&amp;DAY(F39),DAY(F39))</f>
        <v/>
      </c>
    </row>
    <row r="40">
      <c r="A40" s="39" t="n">
        <v>88</v>
      </c>
      <c r="B40" s="5" t="inlineStr">
        <is>
          <t>Ejecución del plan de trabajo</t>
        </is>
      </c>
      <c r="C40" s="5" t="inlineStr">
        <is>
          <t>GESTIÓN DE SEGURIDAD Y SALUD EN EL TRABAJO</t>
        </is>
      </c>
      <c r="D40" s="5" t="inlineStr">
        <is>
          <t>Anual</t>
        </is>
      </c>
      <c r="E40" s="5" t="inlineStr">
        <is>
          <t>Positivo</t>
        </is>
      </c>
      <c r="F40" s="6" t="n">
        <v>45291</v>
      </c>
      <c r="G40" s="5">
        <f>YEAR(F40)</f>
        <v/>
      </c>
      <c r="H40" s="5">
        <f>PROPER(TEXT(F40,"mmmm"))</f>
        <v/>
      </c>
      <c r="I40" s="6">
        <f>IF(OR(H40="Enero",H40="Febrero",H40="Marzo",H40="Abril",H40="Mayo",H40="Junio"),G40&amp;"-1",IF(OR(H40="Julio",H40="Agosto",H40="Septiembre",H40="Octubre",H40="Noviembre",H40="Diciembre"),G40&amp;"-2"))</f>
        <v/>
      </c>
      <c r="J40" s="5" t="n">
        <v>100</v>
      </c>
      <c r="K40" s="5" t="n">
        <v>100</v>
      </c>
      <c r="L40" s="117">
        <f>IFERROR(IF(OR(J40=0,K40=""),"",IF(E40="Positivo",MIN(MAX(K40/J40,0),1.3),MIN(MAX(J40/K40,0),1.3))),"")</f>
        <v/>
      </c>
      <c r="M40" s="28">
        <f>IFERROR(IF(OR(J40=0,K40=""),"",IF(E40="Positivo",MAX(K40/J40,0),MAX(J40/K40,0))),"")</f>
        <v/>
      </c>
      <c r="N40" s="5" t="inlineStr">
        <is>
          <t>%</t>
        </is>
      </c>
      <c r="O40" s="5" t="inlineStr">
        <is>
          <t>%</t>
        </is>
      </c>
      <c r="P40" s="5" t="n">
        <v>0</v>
      </c>
      <c r="Q40" s="5" t="n">
        <v>0</v>
      </c>
      <c r="R40" s="5">
        <f>A40&amp;"-"&amp;YEAR(F40)&amp;"-"&amp;IF(LEN(MONTH(F40))=1,"0"&amp;MONTH(F40),MONTH(F40))&amp;"-"&amp;IF(LEN(DAY(F40))=1,"0"&amp;DAY(F40),DAY(F40))</f>
        <v/>
      </c>
    </row>
    <row r="41">
      <c r="A41" s="5" t="n">
        <v>88</v>
      </c>
      <c r="B41" s="5" t="inlineStr">
        <is>
          <t>Ejecución del plan de trabajo</t>
        </is>
      </c>
      <c r="C41" s="5" t="inlineStr">
        <is>
          <t>GESTIÓN DE SEGURIDAD Y SALUD EN EL TRABAJO</t>
        </is>
      </c>
      <c r="D41" s="5" t="inlineStr">
        <is>
          <t>Anual</t>
        </is>
      </c>
      <c r="E41" s="5" t="inlineStr">
        <is>
          <t>Positivo</t>
        </is>
      </c>
      <c r="F41" s="6" t="n">
        <v>45657</v>
      </c>
      <c r="G41" s="5">
        <f>YEAR(F41)</f>
        <v/>
      </c>
      <c r="H41" s="5">
        <f>PROPER(TEXT(F41,"mmmm"))</f>
        <v/>
      </c>
      <c r="I41" s="6">
        <f>IF(OR(H41="Enero",H41="Febrero",H41="Marzo",H41="Abril",H41="Mayo",H41="Junio"),G41&amp;"-1",IF(OR(H41="Julio",H41="Agosto",H41="Septiembre",H41="Octubre",H41="Noviembre",H41="Diciembre"),G41&amp;"-2"))</f>
        <v/>
      </c>
      <c r="J41" s="5" t="n">
        <v>100</v>
      </c>
      <c r="K41" s="5" t="n">
        <v>100</v>
      </c>
      <c r="L41" s="117">
        <f>IFERROR(IF(OR(J41=0,K41=""),"",IF(E41="Positivo",MIN(MAX(K41/J41,0),1.3),MIN(MAX(J41/K41,0),1.3))),"")</f>
        <v/>
      </c>
      <c r="M41" s="28">
        <f>IFERROR(IF(OR(J41=0,K41=""),"",IF(E41="Positivo",MAX(K41/J41,0),MAX(J41/K41,0))),"")</f>
        <v/>
      </c>
      <c r="N41" s="5" t="inlineStr">
        <is>
          <t>%</t>
        </is>
      </c>
      <c r="O41" s="5" t="inlineStr">
        <is>
          <t>%</t>
        </is>
      </c>
      <c r="P41" s="5" t="n">
        <v>0</v>
      </c>
      <c r="Q41" s="5" t="n">
        <v>0</v>
      </c>
      <c r="R41" s="5">
        <f>A41&amp;"-"&amp;YEAR(F41)&amp;"-"&amp;IF(LEN(MONTH(F41))=1,"0"&amp;MONTH(F41),MONTH(F41))&amp;"-"&amp;IF(LEN(DAY(F41))=1,"0"&amp;DAY(F41),DAY(F41))</f>
        <v/>
      </c>
    </row>
    <row r="42">
      <c r="A42" s="39" t="n">
        <v>89</v>
      </c>
      <c r="B42" s="5" t="inlineStr">
        <is>
          <t>Ejecución plan de capacitación</t>
        </is>
      </c>
      <c r="C42" s="5" t="inlineStr">
        <is>
          <t>GESTIÓN DE SEGURIDAD Y SALUD EN EL TRABAJO</t>
        </is>
      </c>
      <c r="D42" s="5" t="inlineStr">
        <is>
          <t>Anual</t>
        </is>
      </c>
      <c r="E42" s="5" t="inlineStr">
        <is>
          <t>Positivo</t>
        </is>
      </c>
      <c r="F42" s="6" t="n">
        <v>45291</v>
      </c>
      <c r="G42" s="5">
        <f>YEAR(F42)</f>
        <v/>
      </c>
      <c r="H42" s="5">
        <f>PROPER(TEXT(F42,"mmmm"))</f>
        <v/>
      </c>
      <c r="I42" s="6">
        <f>IF(OR(H42="Enero",H42="Febrero",H42="Marzo",H42="Abril",H42="Mayo",H42="Junio"),G42&amp;"-1",IF(OR(H42="Julio",H42="Agosto",H42="Septiembre",H42="Octubre",H42="Noviembre",H42="Diciembre"),G42&amp;"-2"))</f>
        <v/>
      </c>
      <c r="J42" s="5" t="n">
        <v>100</v>
      </c>
      <c r="K42" s="5" t="n">
        <v>100</v>
      </c>
      <c r="L42" s="117">
        <f>IFERROR(IF(OR(J42=0,K42=""),"",IF(E42="Positivo",MIN(MAX(K42/J42,0),1.3),MIN(MAX(J42/K42,0),1.3))),"")</f>
        <v/>
      </c>
      <c r="M42" s="28">
        <f>IFERROR(IF(OR(J42=0,K42=""),"",IF(E42="Positivo",MAX(K42/J42,0),MAX(J42/K42,0))),"")</f>
        <v/>
      </c>
      <c r="N42" s="5" t="inlineStr">
        <is>
          <t>%</t>
        </is>
      </c>
      <c r="O42" s="5" t="inlineStr">
        <is>
          <t>%</t>
        </is>
      </c>
      <c r="P42" s="5" t="n">
        <v>0</v>
      </c>
      <c r="Q42" s="5" t="n">
        <v>0</v>
      </c>
      <c r="R42" s="5">
        <f>A42&amp;"-"&amp;YEAR(F42)&amp;"-"&amp;IF(LEN(MONTH(F42))=1,"0"&amp;MONTH(F42),MONTH(F42))&amp;"-"&amp;IF(LEN(DAY(F42))=1,"0"&amp;DAY(F42),DAY(F42))</f>
        <v/>
      </c>
    </row>
    <row r="43">
      <c r="A43" s="5" t="n">
        <v>89</v>
      </c>
      <c r="B43" s="5" t="inlineStr">
        <is>
          <t>Ejecución plan de capacitación</t>
        </is>
      </c>
      <c r="C43" s="5" t="inlineStr">
        <is>
          <t>GESTIÓN DE SEGURIDAD Y SALUD EN EL TRABAJO</t>
        </is>
      </c>
      <c r="D43" s="5" t="inlineStr">
        <is>
          <t>Anual</t>
        </is>
      </c>
      <c r="E43" s="5" t="inlineStr">
        <is>
          <t>Positivo</t>
        </is>
      </c>
      <c r="F43" s="6" t="n">
        <v>45657</v>
      </c>
      <c r="G43" s="5">
        <f>YEAR(F43)</f>
        <v/>
      </c>
      <c r="H43" s="5">
        <f>PROPER(TEXT(F43,"mmmm"))</f>
        <v/>
      </c>
      <c r="I43" s="6">
        <f>IF(OR(H43="Enero",H43="Febrero",H43="Marzo",H43="Abril",H43="Mayo",H43="Junio"),G43&amp;"-1",IF(OR(H43="Julio",H43="Agosto",H43="Septiembre",H43="Octubre",H43="Noviembre",H43="Diciembre"),G43&amp;"-2"))</f>
        <v/>
      </c>
      <c r="J43" s="5" t="n">
        <v>100</v>
      </c>
      <c r="K43" s="5" t="n">
        <v>100</v>
      </c>
      <c r="L43" s="28">
        <f>IFERROR(IF(OR(J43=0,K43=""),"",IF(E43="Positivo",MIN(MAX(K43/J43,0),1.3),MIN(MAX(J43/K43,0),1.3))),"")</f>
        <v/>
      </c>
      <c r="M43" s="28">
        <f>IFERROR(IF(OR(J43=0,K43=""),"",IF(E43="Positivo",MAX(K43/J43,0),MAX(J43/K43,0))),"")</f>
        <v/>
      </c>
      <c r="N43" s="5" t="inlineStr">
        <is>
          <t>%</t>
        </is>
      </c>
      <c r="O43" s="5" t="inlineStr">
        <is>
          <t>%</t>
        </is>
      </c>
      <c r="P43" s="5" t="n">
        <v>0</v>
      </c>
      <c r="Q43" s="5" t="n">
        <v>0</v>
      </c>
      <c r="R43" s="5">
        <f>A43&amp;"-"&amp;YEAR(F43)&amp;"-"&amp;IF(LEN(MONTH(F43))=1,"0"&amp;MONTH(F43),MONTH(F43))&amp;"-"&amp;IF(LEN(DAY(F43))=1,"0"&amp;DAY(F43),DAY(F43))</f>
        <v/>
      </c>
    </row>
    <row r="44">
      <c r="A44" s="39" t="n">
        <v>90</v>
      </c>
      <c r="B44" s="5" t="inlineStr">
        <is>
          <t>Ejecución de Simulacros</t>
        </is>
      </c>
      <c r="C44" s="5" t="inlineStr">
        <is>
          <t>GESTIÓN DE SEGURIDAD Y SALUD EN EL TRABAJO</t>
        </is>
      </c>
      <c r="D44" s="5" t="inlineStr">
        <is>
          <t>Anual</t>
        </is>
      </c>
      <c r="E44" s="5" t="inlineStr">
        <is>
          <t>Positivo</t>
        </is>
      </c>
      <c r="F44" s="6" t="n">
        <v>45291</v>
      </c>
      <c r="G44" s="5">
        <f>YEAR(F44)</f>
        <v/>
      </c>
      <c r="H44" s="5">
        <f>PROPER(TEXT(F44,"mmmm"))</f>
        <v/>
      </c>
      <c r="I44" s="6">
        <f>IF(OR(H44="Enero",H44="Febrero",H44="Marzo",H44="Abril",H44="Mayo",H44="Junio"),G44&amp;"-1",IF(OR(H44="Julio",H44="Agosto",H44="Septiembre",H44="Octubre",H44="Noviembre",H44="Diciembre"),G44&amp;"-2"))</f>
        <v/>
      </c>
      <c r="J44" s="5" t="n">
        <v>100</v>
      </c>
      <c r="K44" s="5" t="n">
        <v>100</v>
      </c>
      <c r="L44" s="117">
        <f>IFERROR(IF(OR(J44=0,K44=""),"",IF(E44="Positivo",MIN(MAX(K44/J44,0),1.3),MIN(MAX(J44/K44,0),1.3))),"")</f>
        <v/>
      </c>
      <c r="M44" s="28">
        <f>IFERROR(IF(OR(J44=0,K44=""),"",IF(E44="Positivo",MAX(K44/J44,0),MAX(J44/K44,0))),"")</f>
        <v/>
      </c>
      <c r="N44" s="5" t="inlineStr">
        <is>
          <t>%</t>
        </is>
      </c>
      <c r="O44" s="5" t="inlineStr">
        <is>
          <t>%</t>
        </is>
      </c>
      <c r="P44" s="5" t="n">
        <v>0</v>
      </c>
      <c r="Q44" s="5" t="n">
        <v>0</v>
      </c>
      <c r="R44" s="5">
        <f>A44&amp;"-"&amp;YEAR(F44)&amp;"-"&amp;IF(LEN(MONTH(F44))=1,"0"&amp;MONTH(F44),MONTH(F44))&amp;"-"&amp;IF(LEN(DAY(F44))=1,"0"&amp;DAY(F44),DAY(F44))</f>
        <v/>
      </c>
    </row>
    <row r="45">
      <c r="A45" s="5" t="n">
        <v>90</v>
      </c>
      <c r="B45" s="5" t="inlineStr">
        <is>
          <t>Ejecución de Simulacros</t>
        </is>
      </c>
      <c r="C45" s="5" t="inlineStr">
        <is>
          <t>GESTIÓN DE SEGURIDAD Y SALUD EN EL TRABAJO</t>
        </is>
      </c>
      <c r="D45" s="5" t="inlineStr">
        <is>
          <t>Anual</t>
        </is>
      </c>
      <c r="E45" s="5" t="inlineStr">
        <is>
          <t>Positivo</t>
        </is>
      </c>
      <c r="F45" s="6" t="n">
        <v>45657</v>
      </c>
      <c r="G45" s="5">
        <f>YEAR(F45)</f>
        <v/>
      </c>
      <c r="H45" s="5">
        <f>PROPER(TEXT(F45,"mmmm"))</f>
        <v/>
      </c>
      <c r="I45" s="6">
        <f>IF(OR(H45="Enero",H45="Febrero",H45="Marzo",H45="Abril",H45="Mayo",H45="Junio"),G45&amp;"-1",IF(OR(H45="Julio",H45="Agosto",H45="Septiembre",H45="Octubre",H45="Noviembre",H45="Diciembre"),G45&amp;"-2"))</f>
        <v/>
      </c>
      <c r="J45" s="5" t="n">
        <v>100</v>
      </c>
      <c r="K45" s="5" t="n">
        <v>100</v>
      </c>
      <c r="L45" s="28">
        <f>IFERROR(IF(OR(J45=0,K45=""),"",IF(E45="Positivo",MIN(MAX(K45/J45,0),1.3),MIN(MAX(J45/K45,0),1.3))),"")</f>
        <v/>
      </c>
      <c r="M45" s="28">
        <f>IFERROR(IF(OR(J45=0,K45=""),"",IF(E45="Positivo",MAX(K45/J45,0),MAX(J45/K45,0))),"")</f>
        <v/>
      </c>
      <c r="N45" s="5" t="inlineStr">
        <is>
          <t>%</t>
        </is>
      </c>
      <c r="O45" s="5" t="inlineStr">
        <is>
          <t>%</t>
        </is>
      </c>
      <c r="P45" s="5" t="n">
        <v>0</v>
      </c>
      <c r="Q45" s="5" t="n">
        <v>0</v>
      </c>
      <c r="R45" s="5">
        <f>A45&amp;"-"&amp;YEAR(F45)&amp;"-"&amp;IF(LEN(MONTH(F45))=1,"0"&amp;MONTH(F45),MONTH(F45))&amp;"-"&amp;IF(LEN(DAY(F45))=1,"0"&amp;DAY(F45),DAY(F45))</f>
        <v/>
      </c>
    </row>
    <row r="46">
      <c r="A46" s="39" t="n">
        <v>91</v>
      </c>
      <c r="B46" s="5" t="inlineStr">
        <is>
          <t>Participación en capacitaciones SST</t>
        </is>
      </c>
      <c r="C46" s="5" t="inlineStr">
        <is>
          <t>GESTIÓN DE SEGURIDAD Y SALUD EN EL TRABAJO</t>
        </is>
      </c>
      <c r="D46" s="5" t="inlineStr">
        <is>
          <t>Anual</t>
        </is>
      </c>
      <c r="E46" s="5" t="inlineStr">
        <is>
          <t>Positivo</t>
        </is>
      </c>
      <c r="F46" s="6" t="n">
        <v>45291</v>
      </c>
      <c r="G46" s="5">
        <f>YEAR(F46)</f>
        <v/>
      </c>
      <c r="H46" s="5">
        <f>PROPER(TEXT(F46,"mmmm"))</f>
        <v/>
      </c>
      <c r="I46" s="6">
        <f>IF(OR(H46="Enero",H46="Febrero",H46="Marzo",H46="Abril",H46="Mayo",H46="Junio"),G46&amp;"-1",IF(OR(H46="Julio",H46="Agosto",H46="Septiembre",H46="Octubre",H46="Noviembre",H46="Diciembre"),G46&amp;"-2"))</f>
        <v/>
      </c>
      <c r="J46" s="5" t="n">
        <v>100</v>
      </c>
      <c r="K46" s="5" t="n">
        <v>100</v>
      </c>
      <c r="L46" s="117">
        <f>IFERROR(IF(OR(J46=0,K46=""),"",IF(E46="Positivo",MIN(MAX(K46/J46,0),1.3),MIN(MAX(J46/K46,0),1.3))),"")</f>
        <v/>
      </c>
      <c r="M46" s="28">
        <f>IFERROR(IF(OR(J46=0,K46=""),"",IF(E46="Positivo",MAX(K46/J46,0),MAX(J46/K46,0))),"")</f>
        <v/>
      </c>
      <c r="N46" s="5" t="inlineStr">
        <is>
          <t>%</t>
        </is>
      </c>
      <c r="O46" s="5" t="inlineStr">
        <is>
          <t>%</t>
        </is>
      </c>
      <c r="P46" s="5" t="n">
        <v>0</v>
      </c>
      <c r="Q46" s="5" t="n">
        <v>0</v>
      </c>
      <c r="R46" s="5">
        <f>A46&amp;"-"&amp;YEAR(F46)&amp;"-"&amp;IF(LEN(MONTH(F46))=1,"0"&amp;MONTH(F46),MONTH(F46))&amp;"-"&amp;IF(LEN(DAY(F46))=1,"0"&amp;DAY(F46),DAY(F46))</f>
        <v/>
      </c>
    </row>
    <row r="47">
      <c r="A47" s="5" t="n">
        <v>91</v>
      </c>
      <c r="B47" s="5" t="inlineStr">
        <is>
          <t>Participación en capacitaciones SST</t>
        </is>
      </c>
      <c r="C47" s="5" t="inlineStr">
        <is>
          <t>GESTIÓN DE SEGURIDAD Y SALUD EN EL TRABAJO</t>
        </is>
      </c>
      <c r="D47" s="5" t="inlineStr">
        <is>
          <t>Anual</t>
        </is>
      </c>
      <c r="E47" s="5" t="inlineStr">
        <is>
          <t>Positivo</t>
        </is>
      </c>
      <c r="F47" s="6" t="n">
        <v>45657</v>
      </c>
      <c r="G47" s="5">
        <f>YEAR(F47)</f>
        <v/>
      </c>
      <c r="H47" s="5">
        <f>PROPER(TEXT(F47,"mmmm"))</f>
        <v/>
      </c>
      <c r="I47" s="6">
        <f>IF(OR(H47="Enero",H47="Febrero",H47="Marzo",H47="Abril",H47="Mayo",H47="Junio"),G47&amp;"-1",IF(OR(H47="Julio",H47="Agosto",H47="Septiembre",H47="Octubre",H47="Noviembre",H47="Diciembre"),G47&amp;"-2"))</f>
        <v/>
      </c>
      <c r="J47" s="5" t="n">
        <v>100</v>
      </c>
      <c r="K47" s="5" t="n">
        <v>100</v>
      </c>
      <c r="L47" s="28">
        <f>IFERROR(IF(OR(J47=0,K47=""),"",IF(E47="Positivo",MIN(MAX(K47/J47,0),1.3),MIN(MAX(J47/K47,0),1.3))),"")</f>
        <v/>
      </c>
      <c r="M47" s="28">
        <f>IFERROR(IF(OR(J47=0,K47=""),"",IF(E47="Positivo",MAX(K47/J47,0),MAX(J47/K47,0))),"")</f>
        <v/>
      </c>
      <c r="N47" s="5" t="inlineStr">
        <is>
          <t>%</t>
        </is>
      </c>
      <c r="O47" s="5" t="inlineStr">
        <is>
          <t>%</t>
        </is>
      </c>
      <c r="P47" s="5" t="n">
        <v>0</v>
      </c>
      <c r="Q47" s="5" t="n">
        <v>0</v>
      </c>
      <c r="R47" s="5">
        <f>A47&amp;"-"&amp;YEAR(F47)&amp;"-"&amp;IF(LEN(MONTH(F47))=1,"0"&amp;MONTH(F47),MONTH(F47))&amp;"-"&amp;IF(LEN(DAY(F47))=1,"0"&amp;DAY(F47),DAY(F47))</f>
        <v/>
      </c>
    </row>
    <row r="48">
      <c r="A48" s="39" t="n">
        <v>92</v>
      </c>
      <c r="B48" s="5" t="inlineStr">
        <is>
          <t>Evaluación condiciones de salud (examen médico)</t>
        </is>
      </c>
      <c r="C48" s="5" t="inlineStr">
        <is>
          <t>GESTIÓN DE SEGURIDAD Y SALUD EN EL TRABAJO</t>
        </is>
      </c>
      <c r="D48" s="5" t="inlineStr">
        <is>
          <t>Anual</t>
        </is>
      </c>
      <c r="E48" s="5" t="inlineStr">
        <is>
          <t>Positivo</t>
        </is>
      </c>
      <c r="F48" s="6" t="n">
        <v>45291</v>
      </c>
      <c r="G48" s="5">
        <f>YEAR(F48)</f>
        <v/>
      </c>
      <c r="H48" s="5">
        <f>PROPER(TEXT(F48,"mmmm"))</f>
        <v/>
      </c>
      <c r="I48" s="6">
        <f>IF(OR(H48="Enero",H48="Febrero",H48="Marzo",H48="Abril",H48="Mayo",H48="Junio"),G48&amp;"-1",IF(OR(H48="Julio",H48="Agosto",H48="Septiembre",H48="Octubre",H48="Noviembre",H48="Diciembre"),G48&amp;"-2"))</f>
        <v/>
      </c>
      <c r="J48" s="5" t="n">
        <v>100</v>
      </c>
      <c r="K48" s="5" t="n">
        <v>100</v>
      </c>
      <c r="L48" s="117">
        <f>IFERROR(IF(OR(J48=0,K48=""),"",IF(E48="Positivo",MIN(MAX(K48/J48,0),1.3),MIN(MAX(J48/K48,0),1.3))),"")</f>
        <v/>
      </c>
      <c r="M48" s="28">
        <f>IFERROR(IF(OR(J48=0,K48=""),"",IF(E48="Positivo",MAX(K48/J48,0),MAX(J48/K48,0))),"")</f>
        <v/>
      </c>
      <c r="N48" s="5" t="inlineStr">
        <is>
          <t>%</t>
        </is>
      </c>
      <c r="O48" s="5" t="inlineStr">
        <is>
          <t>%</t>
        </is>
      </c>
      <c r="P48" s="5" t="n">
        <v>0</v>
      </c>
      <c r="Q48" s="5" t="n">
        <v>0</v>
      </c>
      <c r="R48" s="5">
        <f>A48&amp;"-"&amp;YEAR(F48)&amp;"-"&amp;IF(LEN(MONTH(F48))=1,"0"&amp;MONTH(F48),MONTH(F48))&amp;"-"&amp;IF(LEN(DAY(F48))=1,"0"&amp;DAY(F48),DAY(F48))</f>
        <v/>
      </c>
    </row>
    <row r="49">
      <c r="A49" s="5" t="n">
        <v>92</v>
      </c>
      <c r="B49" s="5" t="inlineStr">
        <is>
          <t>Evaluación condiciones de salud (examen médico)</t>
        </is>
      </c>
      <c r="C49" s="5" t="inlineStr">
        <is>
          <t>GESTIÓN DE SEGURIDAD Y SALUD EN EL TRABAJO</t>
        </is>
      </c>
      <c r="D49" s="5" t="inlineStr">
        <is>
          <t>Anual</t>
        </is>
      </c>
      <c r="E49" s="5" t="inlineStr">
        <is>
          <t>Positivo</t>
        </is>
      </c>
      <c r="F49" s="6" t="n">
        <v>45657</v>
      </c>
      <c r="G49" s="5">
        <f>YEAR(F49)</f>
        <v/>
      </c>
      <c r="H49" s="5">
        <f>PROPER(TEXT(F49,"mmmm"))</f>
        <v/>
      </c>
      <c r="I49" s="6">
        <f>IF(OR(H49="Enero",H49="Febrero",H49="Marzo",H49="Abril",H49="Mayo",H49="Junio"),G49&amp;"-1",IF(OR(H49="Julio",H49="Agosto",H49="Septiembre",H49="Octubre",H49="Noviembre",H49="Diciembre"),G49&amp;"-2"))</f>
        <v/>
      </c>
      <c r="J49" s="5" t="n">
        <v>98</v>
      </c>
      <c r="K49" s="5" t="n">
        <v>100</v>
      </c>
      <c r="L49" s="28">
        <f>IFERROR(IF(OR(J49=0,K49=""),"",IF(E49="Positivo",MIN(MAX(K49/J49,0),1.3),MIN(MAX(J49/K49,0),1.3))),"")</f>
        <v/>
      </c>
      <c r="M49" s="28">
        <f>IFERROR(IF(OR(J49=0,K49=""),"",IF(E49="Positivo",MAX(K49/J49,0),MAX(J49/K49,0))),"")</f>
        <v/>
      </c>
      <c r="N49" s="5" t="inlineStr">
        <is>
          <t>%</t>
        </is>
      </c>
      <c r="O49" s="5" t="inlineStr">
        <is>
          <t>%</t>
        </is>
      </c>
      <c r="P49" s="5" t="n">
        <v>0</v>
      </c>
      <c r="Q49" s="5" t="n">
        <v>0</v>
      </c>
      <c r="R49" s="5">
        <f>A49&amp;"-"&amp;YEAR(F49)&amp;"-"&amp;IF(LEN(MONTH(F49))=1,"0"&amp;MONTH(F49),MONTH(F49))&amp;"-"&amp;IF(LEN(DAY(F49))=1,"0"&amp;DAY(F49),DAY(F49))</f>
        <v/>
      </c>
    </row>
    <row r="50">
      <c r="A50" s="39" t="n">
        <v>94</v>
      </c>
      <c r="B50" s="5" t="inlineStr">
        <is>
          <t>Cobertura Elementos de Protección Personal</t>
        </is>
      </c>
      <c r="C50" s="5" t="inlineStr">
        <is>
          <t>GESTIÓN DE SEGURIDAD Y SALUD EN EL TRABAJO</t>
        </is>
      </c>
      <c r="D50" s="5" t="inlineStr">
        <is>
          <t>Anual</t>
        </is>
      </c>
      <c r="E50" s="5" t="inlineStr">
        <is>
          <t>Positivo</t>
        </is>
      </c>
      <c r="F50" s="6" t="n">
        <v>45291</v>
      </c>
      <c r="G50" s="5">
        <f>YEAR(F50)</f>
        <v/>
      </c>
      <c r="H50" s="5">
        <f>PROPER(TEXT(F50,"mmmm"))</f>
        <v/>
      </c>
      <c r="I50" s="6">
        <f>IF(OR(H50="Enero",H50="Febrero",H50="Marzo",H50="Abril",H50="Mayo",H50="Junio"),G50&amp;"-1",IF(OR(H50="Julio",H50="Agosto",H50="Septiembre",H50="Octubre",H50="Noviembre",H50="Diciembre"),G50&amp;"-2"))</f>
        <v/>
      </c>
      <c r="J50" s="5" t="n">
        <v>100</v>
      </c>
      <c r="K50" s="5" t="n">
        <v>100</v>
      </c>
      <c r="L50" s="117">
        <f>IFERROR(IF(OR(J50=0,K50=""),"",IF(E50="Positivo",MIN(MAX(K50/J50,0),1.3),MIN(MAX(J50/K50,0),1.3))),"")</f>
        <v/>
      </c>
      <c r="M50" s="28">
        <f>IFERROR(IF(OR(J50=0,K50=""),"",IF(E50="Positivo",MAX(K50/J50,0),MAX(J50/K50,0))),"")</f>
        <v/>
      </c>
      <c r="N50" s="5" t="inlineStr">
        <is>
          <t>%</t>
        </is>
      </c>
      <c r="O50" s="5" t="inlineStr">
        <is>
          <t>%</t>
        </is>
      </c>
      <c r="P50" s="5" t="n">
        <v>0</v>
      </c>
      <c r="Q50" s="5" t="n">
        <v>0</v>
      </c>
      <c r="R50" s="5">
        <f>A50&amp;"-"&amp;YEAR(F50)&amp;"-"&amp;IF(LEN(MONTH(F50))=1,"0"&amp;MONTH(F50),MONTH(F50))&amp;"-"&amp;IF(LEN(DAY(F50))=1,"0"&amp;DAY(F50),DAY(F50))</f>
        <v/>
      </c>
    </row>
    <row r="51">
      <c r="A51" s="5" t="n">
        <v>94</v>
      </c>
      <c r="B51" s="5" t="inlineStr">
        <is>
          <t>Cobertura Elementos de Protección Personal</t>
        </is>
      </c>
      <c r="C51" s="5" t="inlineStr">
        <is>
          <t>GESTIÓN DE SEGURIDAD Y SALUD EN EL TRABAJO</t>
        </is>
      </c>
      <c r="D51" s="5" t="inlineStr">
        <is>
          <t>Anual</t>
        </is>
      </c>
      <c r="E51" s="5" t="inlineStr">
        <is>
          <t>Positivo</t>
        </is>
      </c>
      <c r="F51" s="6" t="n">
        <v>45657</v>
      </c>
      <c r="G51" s="5">
        <f>YEAR(F51)</f>
        <v/>
      </c>
      <c r="H51" s="5">
        <f>PROPER(TEXT(F51,"mmmm"))</f>
        <v/>
      </c>
      <c r="I51" s="6">
        <f>IF(OR(H51="Enero",H51="Febrero",H51="Marzo",H51="Abril",H51="Mayo",H51="Junio"),G51&amp;"-1",IF(OR(H51="Julio",H51="Agosto",H51="Septiembre",H51="Octubre",H51="Noviembre",H51="Diciembre"),G51&amp;"-2"))</f>
        <v/>
      </c>
      <c r="J51" s="5" t="n">
        <v>100</v>
      </c>
      <c r="K51" s="5" t="n">
        <v>100</v>
      </c>
      <c r="L51" s="117">
        <f>IFERROR(IF(OR(J51=0,K51=""),"",IF(E51="Positivo",MIN(MAX(K51/J51,0),1.3),MIN(MAX(J51/K51,0),1.3))),"")</f>
        <v/>
      </c>
      <c r="M51" s="28">
        <f>IFERROR(IF(OR(J51=0,K51=""),"",IF(E51="Positivo",MAX(K51/J51,0),MAX(J51/K51,0))),"")</f>
        <v/>
      </c>
      <c r="N51" s="5" t="inlineStr">
        <is>
          <t>%</t>
        </is>
      </c>
      <c r="O51" s="5" t="inlineStr">
        <is>
          <t>%</t>
        </is>
      </c>
      <c r="P51" s="5" t="n">
        <v>0</v>
      </c>
      <c r="Q51" s="5" t="n">
        <v>0</v>
      </c>
      <c r="R51" s="5">
        <f>A51&amp;"-"&amp;YEAR(F51)&amp;"-"&amp;IF(LEN(MONTH(F51))=1,"0"&amp;MONTH(F51),MONTH(F51))&amp;"-"&amp;IF(LEN(DAY(F51))=1,"0"&amp;DAY(F51),DAY(F51))</f>
        <v/>
      </c>
    </row>
    <row r="52">
      <c r="A52" s="43" t="n">
        <v>95</v>
      </c>
      <c r="B52" s="5" t="inlineStr">
        <is>
          <t>Inspecciones de seguridad</t>
        </is>
      </c>
      <c r="C52" s="5" t="inlineStr">
        <is>
          <t>GESTIÓN DE SEGURIDAD Y SALUD EN EL TRABAJO</t>
        </is>
      </c>
      <c r="D52" s="5" t="inlineStr">
        <is>
          <t>Semestral</t>
        </is>
      </c>
      <c r="E52" s="5" t="inlineStr">
        <is>
          <t>Positivo</t>
        </is>
      </c>
      <c r="F52" s="6" t="n">
        <v>45107</v>
      </c>
      <c r="G52" s="5">
        <f>YEAR(F52)</f>
        <v/>
      </c>
      <c r="H52" s="5">
        <f>PROPER(TEXT(F52,"mmmm"))</f>
        <v/>
      </c>
      <c r="I52" s="6">
        <f>IF(OR(H52="Enero",H52="Febrero",H52="Marzo",H52="Abril",H52="Mayo",H52="Junio"),G52&amp;"-1",IF(OR(H52="Julio",H52="Agosto",H52="Septiembre",H52="Octubre",H52="Noviembre",H52="Diciembre"),G52&amp;"-2"))</f>
        <v/>
      </c>
      <c r="J52" s="5" t="n">
        <v>100</v>
      </c>
      <c r="K52" s="5" t="n">
        <v>100</v>
      </c>
      <c r="L52" s="117">
        <f>IFERROR(IF(OR(J52=0,K52=""),"",IF(E52="Positivo",MIN(MAX(K52/J52,0),1.3),MIN(MAX(J52/K52,0),1.3))),"")</f>
        <v/>
      </c>
      <c r="M52" s="28">
        <f>IFERROR(IF(OR(J52=0,K52=""),"",IF(E52="Positivo",MAX(K52/J52,0),MAX(J52/K52,0))),"")</f>
        <v/>
      </c>
      <c r="N52" s="5" t="inlineStr">
        <is>
          <t>%</t>
        </is>
      </c>
      <c r="O52" s="5" t="inlineStr">
        <is>
          <t>%</t>
        </is>
      </c>
      <c r="P52" s="5" t="n">
        <v>0</v>
      </c>
      <c r="Q52" s="5" t="n">
        <v>0</v>
      </c>
      <c r="R52" s="5">
        <f>A52&amp;"-"&amp;YEAR(F52)&amp;"-"&amp;IF(LEN(MONTH(F52))=1,"0"&amp;MONTH(F52),MONTH(F52))&amp;"-"&amp;IF(LEN(DAY(F52))=1,"0"&amp;DAY(F52),DAY(F52))</f>
        <v/>
      </c>
    </row>
    <row r="53">
      <c r="A53" s="39" t="n">
        <v>95</v>
      </c>
      <c r="B53" s="5" t="inlineStr">
        <is>
          <t>Inspecciones de seguridad</t>
        </is>
      </c>
      <c r="C53" s="5" t="inlineStr">
        <is>
          <t>GESTIÓN DE SEGURIDAD Y SALUD EN EL TRABAJO</t>
        </is>
      </c>
      <c r="D53" s="5" t="inlineStr">
        <is>
          <t>Semestral</t>
        </is>
      </c>
      <c r="E53" s="5" t="inlineStr">
        <is>
          <t>Positivo</t>
        </is>
      </c>
      <c r="F53" s="6" t="n">
        <v>45291</v>
      </c>
      <c r="G53" s="5">
        <f>YEAR(F53)</f>
        <v/>
      </c>
      <c r="H53" s="5">
        <f>PROPER(TEXT(F53,"mmmm"))</f>
        <v/>
      </c>
      <c r="I53" s="6">
        <f>IF(OR(H53="Enero",H53="Febrero",H53="Marzo",H53="Abril",H53="Mayo",H53="Junio"),G53&amp;"-1",IF(OR(H53="Julio",H53="Agosto",H53="Septiembre",H53="Octubre",H53="Noviembre",H53="Diciembre"),G53&amp;"-2"))</f>
        <v/>
      </c>
      <c r="J53" s="5" t="n">
        <v>100</v>
      </c>
      <c r="K53" s="5" t="n">
        <v>100</v>
      </c>
      <c r="L53" s="117">
        <f>IFERROR(IF(OR(J53=0,K53=""),"",IF(E53="Positivo",MIN(MAX(K53/J53,0),1.3),MIN(MAX(J53/K53,0),1.3))),"")</f>
        <v/>
      </c>
      <c r="M53" s="28">
        <f>IFERROR(IF(OR(J53=0,K53=""),"",IF(E53="Positivo",MAX(K53/J53,0),MAX(J53/K53,0))),"")</f>
        <v/>
      </c>
      <c r="N53" s="5" t="inlineStr">
        <is>
          <t>%</t>
        </is>
      </c>
      <c r="O53" s="5" t="inlineStr">
        <is>
          <t>%</t>
        </is>
      </c>
      <c r="P53" s="5" t="n">
        <v>0</v>
      </c>
      <c r="Q53" s="5" t="n">
        <v>0</v>
      </c>
      <c r="R53" s="5">
        <f>A53&amp;"-"&amp;YEAR(F53)&amp;"-"&amp;IF(LEN(MONTH(F53))=1,"0"&amp;MONTH(F53),MONTH(F53))&amp;"-"&amp;IF(LEN(DAY(F53))=1,"0"&amp;DAY(F53),DAY(F53))</f>
        <v/>
      </c>
    </row>
    <row r="54">
      <c r="A54" s="5" t="n">
        <v>95</v>
      </c>
      <c r="B54" s="5" t="inlineStr">
        <is>
          <t>Inspecciones de seguridad</t>
        </is>
      </c>
      <c r="C54" s="5" t="inlineStr">
        <is>
          <t>GESTIÓN DE SEGURIDAD Y SALUD EN EL TRABAJO</t>
        </is>
      </c>
      <c r="D54" s="5" t="inlineStr">
        <is>
          <t>Semestral</t>
        </is>
      </c>
      <c r="E54" s="5" t="inlineStr">
        <is>
          <t>Positivo</t>
        </is>
      </c>
      <c r="F54" s="6" t="n">
        <v>45473</v>
      </c>
      <c r="G54" s="5">
        <f>YEAR(F54)</f>
        <v/>
      </c>
      <c r="H54" s="5">
        <f>PROPER(TEXT(F54,"mmmm"))</f>
        <v/>
      </c>
      <c r="I54" s="6">
        <f>IF(OR(H54="Enero",H54="Febrero",H54="Marzo",H54="Abril",H54="Mayo",H54="Junio"),G54&amp;"-1",IF(OR(H54="Julio",H54="Agosto",H54="Septiembre",H54="Octubre",H54="Noviembre",H54="Diciembre"),G54&amp;"-2"))</f>
        <v/>
      </c>
      <c r="J54" s="5" t="n">
        <v>100</v>
      </c>
      <c r="K54" s="5" t="n">
        <v>100</v>
      </c>
      <c r="L54" s="117">
        <f>IFERROR(IF(OR(J54=0,K54=""),"",IF(E54="Positivo",MIN(MAX(K54/J54,0),1.3),MIN(MAX(J54/K54,0),1.3))),"")</f>
        <v/>
      </c>
      <c r="M54" s="28">
        <f>IFERROR(IF(OR(J54=0,K54=""),"",IF(E54="Positivo",MAX(K54/J54,0),MAX(J54/K54,0))),"")</f>
        <v/>
      </c>
      <c r="N54" s="5" t="inlineStr">
        <is>
          <t>%</t>
        </is>
      </c>
      <c r="O54" s="5" t="inlineStr">
        <is>
          <t>%</t>
        </is>
      </c>
      <c r="P54" s="5" t="n">
        <v>0</v>
      </c>
      <c r="Q54" s="5" t="n">
        <v>0</v>
      </c>
      <c r="R54" s="5">
        <f>A54&amp;"-"&amp;YEAR(F54)&amp;"-"&amp;IF(LEN(MONTH(F54))=1,"0"&amp;MONTH(F54),MONTH(F54))&amp;"-"&amp;IF(LEN(DAY(F54))=1,"0"&amp;DAY(F54),DAY(F54))</f>
        <v/>
      </c>
    </row>
    <row r="55">
      <c r="A55" s="5" t="n">
        <v>95</v>
      </c>
      <c r="B55" s="5" t="inlineStr">
        <is>
          <t>Inspecciones de seguridad</t>
        </is>
      </c>
      <c r="C55" s="5" t="inlineStr">
        <is>
          <t>GESTIÓN DE SEGURIDAD Y SALUD EN EL TRABAJO</t>
        </is>
      </c>
      <c r="D55" s="5" t="inlineStr">
        <is>
          <t>Semestral</t>
        </is>
      </c>
      <c r="E55" s="5" t="inlineStr">
        <is>
          <t>Positivo</t>
        </is>
      </c>
      <c r="F55" s="6" t="n">
        <v>45657</v>
      </c>
      <c r="G55" s="5">
        <f>YEAR(F55)</f>
        <v/>
      </c>
      <c r="H55" s="5">
        <f>PROPER(TEXT(F55,"mmmm"))</f>
        <v/>
      </c>
      <c r="I55" s="6">
        <f>IF(OR(H55="Enero",H55="Febrero",H55="Marzo",H55="Abril",H55="Mayo",H55="Junio"),G55&amp;"-1",IF(OR(H55="Julio",H55="Agosto",H55="Septiembre",H55="Octubre",H55="Noviembre",H55="Diciembre"),G55&amp;"-2"))</f>
        <v/>
      </c>
      <c r="J55" s="5" t="n">
        <v>100</v>
      </c>
      <c r="K55" s="5" t="n">
        <v>100</v>
      </c>
      <c r="L55" s="117">
        <f>IFERROR(IF(OR(J55=0,K55=""),"",IF(E55="Positivo",MIN(MAX(K55/J55,0),1.3),MIN(MAX(J55/K55,0),1.3))),"")</f>
        <v/>
      </c>
      <c r="M55" s="28">
        <f>IFERROR(IF(OR(J55=0,K55=""),"",IF(E55="Positivo",MAX(K55/J55,0),MAX(J55/K55,0))),"")</f>
        <v/>
      </c>
      <c r="N55" s="5" t="inlineStr">
        <is>
          <t>%</t>
        </is>
      </c>
      <c r="O55" s="5" t="inlineStr">
        <is>
          <t>%</t>
        </is>
      </c>
      <c r="P55" s="5" t="n">
        <v>0</v>
      </c>
      <c r="Q55" s="5" t="n">
        <v>0</v>
      </c>
      <c r="R55" s="5">
        <f>A55&amp;"-"&amp;YEAR(F55)&amp;"-"&amp;IF(LEN(MONTH(F55))=1,"0"&amp;MONTH(F55),MONTH(F55))&amp;"-"&amp;IF(LEN(DAY(F55))=1,"0"&amp;DAY(F55),DAY(F55))</f>
        <v/>
      </c>
    </row>
    <row r="56">
      <c r="A56" s="5" t="n">
        <v>96</v>
      </c>
      <c r="B56" s="23" t="inlineStr">
        <is>
          <t>Productos de investigación, innovación y creación</t>
        </is>
      </c>
      <c r="C56" s="5" t="inlineStr">
        <is>
          <t>Investigación, desarrollo tecnológico, innovación y creación</t>
        </is>
      </c>
      <c r="D56" s="5" t="inlineStr">
        <is>
          <t>Semestral</t>
        </is>
      </c>
      <c r="E56" s="5" t="inlineStr">
        <is>
          <t>Positivo</t>
        </is>
      </c>
      <c r="F56" s="6" t="n">
        <v>44926</v>
      </c>
      <c r="G56" s="16">
        <f>YEAR(F56)</f>
        <v/>
      </c>
      <c r="H56" s="6">
        <f>PROPER(TEXT(F56,"mmmm"))</f>
        <v/>
      </c>
      <c r="I56" s="6">
        <f>IF(OR(H56="Enero",H56="Febrero",H56="Marzo",H56="Abril",H56="Mayo",H56="Junio"),G56&amp;"-1",IF(OR(H56="Julio",H56="Agosto",H56="Septiembre",H56="Octubre",H56="Noviembre",H56="Diciembre"),G56&amp;"-2"))</f>
        <v/>
      </c>
      <c r="J56" s="5" t="n">
        <v>509</v>
      </c>
      <c r="K56" s="5" t="n">
        <v>566</v>
      </c>
      <c r="L56" s="28">
        <f>IFERROR(IF(OR(J56=0,K56=""),"",IF(E56="Positivo",MIN(MAX(K56/J56,0),1.3),MIN(MAX(J56/K56,0),1.3))),"")</f>
        <v/>
      </c>
      <c r="M56" s="28">
        <f>IFERROR(IF(OR(J56=0,K56=""),"",IF(E56="Positivo",MAX(K56/J56,0),MAX(J56/K56,0))),"")</f>
        <v/>
      </c>
      <c r="N56" s="5" t="inlineStr">
        <is>
          <t>ENT</t>
        </is>
      </c>
      <c r="O56" s="5" t="inlineStr">
        <is>
          <t>ENT</t>
        </is>
      </c>
      <c r="P56" s="5" t="n">
        <v>0</v>
      </c>
      <c r="Q56" s="5" t="n">
        <v>0</v>
      </c>
      <c r="R56" s="5">
        <f>A56&amp;"-"&amp;YEAR(F56)&amp;"-"&amp;IF(LEN(MONTH(F56))=1,"0"&amp;MONTH(F56),MONTH(F56))&amp;"-"&amp;IF(LEN(DAY(F56))=1,"0"&amp;DAY(F56),DAY(F56))</f>
        <v/>
      </c>
    </row>
    <row r="57">
      <c r="A57" s="39" t="n">
        <v>100</v>
      </c>
      <c r="B57" s="5" t="inlineStr">
        <is>
          <t>Cumplimiento de requisitos legales SST</t>
        </is>
      </c>
      <c r="C57" s="5" t="inlineStr">
        <is>
          <t>GESTIÓN DE SEGURIDAD Y SALUD EN EL TRABAJO</t>
        </is>
      </c>
      <c r="D57" s="5" t="inlineStr">
        <is>
          <t>Anual</t>
        </is>
      </c>
      <c r="E57" s="5" t="inlineStr">
        <is>
          <t>Positivo</t>
        </is>
      </c>
      <c r="F57" s="6" t="n">
        <v>45291</v>
      </c>
      <c r="G57" s="5">
        <f>YEAR(F57)</f>
        <v/>
      </c>
      <c r="H57" s="5">
        <f>PROPER(TEXT(F57,"mmmm"))</f>
        <v/>
      </c>
      <c r="I57" s="6">
        <f>IF(OR(H57="Enero",H57="Febrero",H57="Marzo",H57="Abril",H57="Mayo",H57="Junio"),G57&amp;"-1",IF(OR(H57="Julio",H57="Agosto",H57="Septiembre",H57="Octubre",H57="Noviembre",H57="Diciembre"),G57&amp;"-2"))</f>
        <v/>
      </c>
      <c r="J57" s="5" t="n">
        <v>100</v>
      </c>
      <c r="K57" s="5" t="n">
        <v>99</v>
      </c>
      <c r="L57" s="117">
        <f>IFERROR(IF(OR(J57=0,K57=""),"",IF(E57="Positivo",MIN(MAX(K57/J57,0),1.3),MIN(MAX(J57/K57,0),1.3))),"")</f>
        <v/>
      </c>
      <c r="M57" s="28">
        <f>IFERROR(IF(OR(J57=0,K57=""),"",IF(E57="Positivo",MAX(K57/J57,0),MAX(J57/K57,0))),"")</f>
        <v/>
      </c>
      <c r="N57" s="5" t="inlineStr">
        <is>
          <t>%</t>
        </is>
      </c>
      <c r="O57" s="5" t="inlineStr">
        <is>
          <t>%</t>
        </is>
      </c>
      <c r="P57" s="5" t="n">
        <v>0</v>
      </c>
      <c r="Q57" s="5" t="n">
        <v>0</v>
      </c>
      <c r="R57" s="5">
        <f>A57&amp;"-"&amp;YEAR(F57)&amp;"-"&amp;IF(LEN(MONTH(F57))=1,"0"&amp;MONTH(F57),MONTH(F57))&amp;"-"&amp;IF(LEN(DAY(F57))=1,"0"&amp;DAY(F57),DAY(F57))</f>
        <v/>
      </c>
    </row>
    <row r="58">
      <c r="A58" s="5" t="n">
        <v>100</v>
      </c>
      <c r="B58" s="5" t="inlineStr">
        <is>
          <t>Cumplimiento de requisitos legales SST</t>
        </is>
      </c>
      <c r="C58" s="5" t="inlineStr">
        <is>
          <t>GESTIÓN DE SEGURIDAD Y SALUD EN EL TRABAJO</t>
        </is>
      </c>
      <c r="D58" s="5" t="inlineStr">
        <is>
          <t>Anual</t>
        </is>
      </c>
      <c r="E58" s="5" t="inlineStr">
        <is>
          <t>Positivo</t>
        </is>
      </c>
      <c r="F58" s="6" t="n">
        <v>45657</v>
      </c>
      <c r="G58" s="5">
        <f>YEAR(F58)</f>
        <v/>
      </c>
      <c r="H58" s="5">
        <f>PROPER(TEXT(F58,"mmmm"))</f>
        <v/>
      </c>
      <c r="I58" s="6">
        <f>IF(OR(H58="Enero",H58="Febrero",H58="Marzo",H58="Abril",H58="Mayo",H58="Junio"),G58&amp;"-1",IF(OR(H58="Julio",H58="Agosto",H58="Septiembre",H58="Octubre",H58="Noviembre",H58="Diciembre"),G58&amp;"-2"))</f>
        <v/>
      </c>
      <c r="J58" s="5" t="n">
        <v>100</v>
      </c>
      <c r="K58" s="5" t="n">
        <v>99</v>
      </c>
      <c r="L58" s="28">
        <f>IFERROR(IF(OR(J58=0,K58=""),"",IF(E58="Positivo",MIN(MAX(K58/J58,0),1.3),MIN(MAX(J58/K58,0),1.3))),"")</f>
        <v/>
      </c>
      <c r="M58" s="28">
        <f>IFERROR(IF(OR(J58=0,K58=""),"",IF(E58="Positivo",MAX(K58/J58,0),MAX(J58/K58,0))),"")</f>
        <v/>
      </c>
      <c r="N58" s="5" t="inlineStr">
        <is>
          <t>%</t>
        </is>
      </c>
      <c r="O58" s="5" t="inlineStr">
        <is>
          <t>%</t>
        </is>
      </c>
      <c r="P58" s="5" t="n">
        <v>0</v>
      </c>
      <c r="Q58" s="5" t="n">
        <v>0</v>
      </c>
      <c r="R58" s="5">
        <f>A58&amp;"-"&amp;YEAR(F58)&amp;"-"&amp;IF(LEN(MONTH(F58))=1,"0"&amp;MONTH(F58),MONTH(F58))&amp;"-"&amp;IF(LEN(DAY(F58))=1,"0"&amp;DAY(F58),DAY(F58))</f>
        <v/>
      </c>
    </row>
    <row r="59">
      <c r="A59" s="39" t="n">
        <v>104</v>
      </c>
      <c r="B59" s="5" t="inlineStr">
        <is>
          <t>Tasa de accidentalidad</t>
        </is>
      </c>
      <c r="C59" s="5" t="inlineStr">
        <is>
          <t>GESTIÓN DE SEGURIDAD Y SALUD EN EL TRABAJO</t>
        </is>
      </c>
      <c r="D59" s="5" t="inlineStr">
        <is>
          <t>Anual</t>
        </is>
      </c>
      <c r="E59" s="5" t="inlineStr">
        <is>
          <t>Negativo</t>
        </is>
      </c>
      <c r="F59" s="6" t="n">
        <v>45291</v>
      </c>
      <c r="G59" s="5">
        <f>YEAR(F59)</f>
        <v/>
      </c>
      <c r="H59" s="5">
        <f>PROPER(TEXT(F59,"mmmm"))</f>
        <v/>
      </c>
      <c r="I59" s="6">
        <f>IF(OR(H59="Enero",H59="Febrero",H59="Marzo",H59="Abril",H59="Mayo",H59="Junio"),G59&amp;"-1",IF(OR(H59="Julio",H59="Agosto",H59="Septiembre",H59="Octubre",H59="Noviembre",H59="Diciembre"),G59&amp;"-2"))</f>
        <v/>
      </c>
      <c r="J59" s="5" t="n">
        <v>2.14</v>
      </c>
      <c r="K59" s="5" t="n">
        <v>0.47</v>
      </c>
      <c r="L59" s="28">
        <f>IFERROR(IF(OR(J59=0,K59=""),"",IF(E59="Positivo",MIN(MAX(K59/J59,0),1.3),MIN(MAX(J59/K59,0),1.3))),"")</f>
        <v/>
      </c>
      <c r="M59" s="28">
        <f>IFERROR(IF(OR(J59=0,K59=""),"",IF(E59="Positivo",MAX(K59/J59,0),MAX(J59/K59,0))),"")</f>
        <v/>
      </c>
      <c r="N59" s="5" t="inlineStr">
        <is>
          <t>DEC</t>
        </is>
      </c>
      <c r="O59" s="5" t="inlineStr">
        <is>
          <t>DEC</t>
        </is>
      </c>
      <c r="P59" s="5" t="n">
        <v>2</v>
      </c>
      <c r="Q59" s="5" t="n">
        <v>2</v>
      </c>
      <c r="R59" s="5">
        <f>A59&amp;"-"&amp;YEAR(F59)&amp;"-"&amp;IF(LEN(MONTH(F59))=1,"0"&amp;MONTH(F59),MONTH(F59))&amp;"-"&amp;IF(LEN(DAY(F59))=1,"0"&amp;DAY(F59),DAY(F59))</f>
        <v/>
      </c>
    </row>
    <row r="60">
      <c r="A60" s="5" t="n">
        <v>104</v>
      </c>
      <c r="B60" s="5" t="inlineStr">
        <is>
          <t>Tasa de accidentalidad</t>
        </is>
      </c>
      <c r="C60" s="5" t="inlineStr">
        <is>
          <t>GESTIÓN DE SEGURIDAD Y SALUD EN EL TRABAJO</t>
        </is>
      </c>
      <c r="D60" s="5" t="inlineStr">
        <is>
          <t>Anual</t>
        </is>
      </c>
      <c r="E60" s="5" t="inlineStr">
        <is>
          <t>Negativo</t>
        </is>
      </c>
      <c r="F60" s="6" t="n">
        <v>45657</v>
      </c>
      <c r="G60" s="5">
        <f>YEAR(F60)</f>
        <v/>
      </c>
      <c r="H60" s="5">
        <f>PROPER(TEXT(F60,"mmmm"))</f>
        <v/>
      </c>
      <c r="I60" s="6">
        <f>IF(OR(H60="Enero",H60="Febrero",H60="Marzo",H60="Abril",H60="Mayo",H60="Junio"),G60&amp;"-1",IF(OR(H60="Julio",H60="Agosto",H60="Septiembre",H60="Octubre",H60="Noviembre",H60="Diciembre"),G60&amp;"-2"))</f>
        <v/>
      </c>
      <c r="J60" s="5" t="n">
        <v>1.2</v>
      </c>
      <c r="K60" s="10" t="n">
        <v>0.11</v>
      </c>
      <c r="L60" s="28">
        <f>IFERROR(IF(OR(J60=0,K60=""),"",IF(E60="Positivo",MIN(MAX(K60/J60,0),1.3),MIN(MAX(J60/K60,0),1.3))),"")</f>
        <v/>
      </c>
      <c r="M60" s="28">
        <f>IFERROR(IF(OR(J60=0,K60=""),"",IF(E60="Positivo",MAX(K60/J60,0),MAX(J60/K60,0))),"")</f>
        <v/>
      </c>
      <c r="N60" s="5" t="inlineStr">
        <is>
          <t>DEC</t>
        </is>
      </c>
      <c r="O60" s="5" t="inlineStr">
        <is>
          <t>DEC</t>
        </is>
      </c>
      <c r="P60" s="5" t="n">
        <v>1</v>
      </c>
      <c r="Q60" s="5" t="n">
        <v>2</v>
      </c>
      <c r="R60" s="5">
        <f>A60&amp;"-"&amp;YEAR(F60)&amp;"-"&amp;IF(LEN(MONTH(F60))=1,"0"&amp;MONTH(F60),MONTH(F60))&amp;"-"&amp;IF(LEN(DAY(F60))=1,"0"&amp;DAY(F60),DAY(F60))</f>
        <v/>
      </c>
    </row>
    <row r="61">
      <c r="A61" s="39" t="n">
        <v>106</v>
      </c>
      <c r="B61" s="5" t="inlineStr">
        <is>
          <t>Mortalidad de los accidentes laborales</t>
        </is>
      </c>
      <c r="C61" s="5" t="inlineStr">
        <is>
          <t>GESTIÓN DE SEGURIDAD Y SALUD EN EL TRABAJO</t>
        </is>
      </c>
      <c r="D61" s="5" t="inlineStr">
        <is>
          <t>Anual</t>
        </is>
      </c>
      <c r="E61" s="5" t="inlineStr">
        <is>
          <t>Negativo</t>
        </is>
      </c>
      <c r="F61" s="6" t="n">
        <v>45291</v>
      </c>
      <c r="G61" s="5">
        <f>YEAR(F61)</f>
        <v/>
      </c>
      <c r="H61" s="5">
        <f>PROPER(TEXT(F61,"mmmm"))</f>
        <v/>
      </c>
      <c r="I61" s="6">
        <f>IF(OR(H61="Enero",H61="Febrero",H61="Marzo",H61="Abril",H61="Mayo",H61="Junio"),G61&amp;"-1",IF(OR(H61="Julio",H61="Agosto",H61="Septiembre",H61="Octubre",H61="Noviembre",H61="Diciembre"),G61&amp;"-2"))</f>
        <v/>
      </c>
      <c r="J61" s="116" t="n">
        <v>0</v>
      </c>
      <c r="K61" s="120" t="n">
        <v>0</v>
      </c>
      <c r="L61" s="28">
        <f>IFERROR(IF(OR(J61=0,K61=""),"",IF(E61="Positivo",MIN(MAX(K61/J61,0),1.3),MIN(MAX(J61/K61,0),1.3))),"")</f>
        <v/>
      </c>
      <c r="M61" s="28">
        <f>IFERROR(IF(OR(J61=0,K61=""),"",IF(E61="Positivo",MAX(K61/J61,0),MAX(J61/K61,0))),"")</f>
        <v/>
      </c>
      <c r="N61" s="5" t="inlineStr">
        <is>
          <t>ENT</t>
        </is>
      </c>
      <c r="O61" s="5" t="inlineStr">
        <is>
          <t>ENT</t>
        </is>
      </c>
      <c r="P61" s="5" t="n">
        <v>0</v>
      </c>
      <c r="Q61" s="5" t="n">
        <v>0</v>
      </c>
      <c r="R61" s="5">
        <f>A61&amp;"-"&amp;YEAR(F61)&amp;"-"&amp;IF(LEN(MONTH(F61))=1,"0"&amp;MONTH(F61),MONTH(F61))&amp;"-"&amp;IF(LEN(DAY(F61))=1,"0"&amp;DAY(F61),DAY(F61))</f>
        <v/>
      </c>
    </row>
    <row r="62">
      <c r="A62" s="5" t="n">
        <v>106</v>
      </c>
      <c r="B62" s="5" t="inlineStr">
        <is>
          <t>Mortalidad de los accidentes laborales</t>
        </is>
      </c>
      <c r="C62" s="5" t="inlineStr">
        <is>
          <t>GESTIÓN DE SEGURIDAD Y SALUD EN EL TRABAJO</t>
        </is>
      </c>
      <c r="D62" s="5" t="inlineStr">
        <is>
          <t>Anual</t>
        </is>
      </c>
      <c r="E62" s="5" t="inlineStr">
        <is>
          <t>Negativo</t>
        </is>
      </c>
      <c r="F62" s="6" t="n">
        <v>45657</v>
      </c>
      <c r="G62" s="5">
        <f>YEAR(F62)</f>
        <v/>
      </c>
      <c r="H62" s="5">
        <f>PROPER(TEXT(F62,"mmmm"))</f>
        <v/>
      </c>
      <c r="I62" s="6">
        <f>IF(OR(H62="Enero",H62="Febrero",H62="Marzo",H62="Abril",H62="Mayo",H62="Junio"),G62&amp;"-1",IF(OR(H62="Julio",H62="Agosto",H62="Septiembre",H62="Octubre",H62="Noviembre",H62="Diciembre"),G62&amp;"-2"))</f>
        <v/>
      </c>
      <c r="J62" s="116" t="n">
        <v>0</v>
      </c>
      <c r="K62" s="120" t="n">
        <v>0</v>
      </c>
      <c r="L62" s="28">
        <f>IFERROR(IF(OR(J62=0,K62=""),"",IF(E62="Positivo",MIN(MAX(K62/J62,0),1.3),MIN(MAX(J62/K62,0),1.3))),"")</f>
        <v/>
      </c>
      <c r="M62" s="28">
        <f>IFERROR(IF(OR(J62=0,K62=""),"",IF(E62="Positivo",MAX(K62/J62,0),MAX(J62/K62,0))),"")</f>
        <v/>
      </c>
      <c r="N62" s="5" t="inlineStr">
        <is>
          <t>ENT</t>
        </is>
      </c>
      <c r="O62" s="5" t="inlineStr">
        <is>
          <t>ENT</t>
        </is>
      </c>
      <c r="P62" s="5" t="n">
        <v>0</v>
      </c>
      <c r="Q62" s="5" t="n">
        <v>0</v>
      </c>
      <c r="R62" s="5">
        <f>A62&amp;"-"&amp;YEAR(F62)&amp;"-"&amp;IF(LEN(MONTH(F62))=1,"0"&amp;MONTH(F62),MONTH(F62))&amp;"-"&amp;IF(LEN(DAY(F62))=1,"0"&amp;DAY(F62),DAY(F62))</f>
        <v/>
      </c>
    </row>
    <row r="63">
      <c r="A63" s="39" t="n">
        <v>108</v>
      </c>
      <c r="B63" s="5" t="inlineStr">
        <is>
          <t>Nivel de Satisfacción Servicios Prestados</t>
        </is>
      </c>
      <c r="C63" s="5" t="inlineStr">
        <is>
          <t>DIRECCIONAMIENTO ESTRATÉGICO</t>
        </is>
      </c>
      <c r="D63" s="5" t="inlineStr">
        <is>
          <t>Anual</t>
        </is>
      </c>
      <c r="E63" s="5" t="inlineStr">
        <is>
          <t>Positivo</t>
        </is>
      </c>
      <c r="F63" s="6" t="n">
        <v>45291</v>
      </c>
      <c r="G63" s="5">
        <f>YEAR(F63)</f>
        <v/>
      </c>
      <c r="H63" s="5">
        <f>PROPER(TEXT(F63,"mmmm"))</f>
        <v/>
      </c>
      <c r="I63" s="6">
        <f>IF(OR(H63="Enero",H63="Febrero",H63="Marzo",H63="Abril",H63="Mayo",H63="Junio"),G63&amp;"-1",IF(OR(H63="Julio",H63="Agosto",H63="Septiembre",H63="Octubre",H63="Noviembre",H63="Diciembre"),G63&amp;"-2"))</f>
        <v/>
      </c>
      <c r="J63" s="5" t="inlineStr"/>
      <c r="K63" s="5" t="inlineStr"/>
      <c r="L63" s="117">
        <f>IFERROR(IF(OR(J63=0,K63=""),"",IF(E63="Positivo",MIN(MAX(K63/J63,0),1.3),MIN(MAX(J63/K63,0),1.3))),"")</f>
        <v/>
      </c>
      <c r="M63" s="28">
        <f>IFERROR(IF(OR(J63=0,K63=""),"",IF(E63="Positivo",MAX(K63/J63,0),MAX(J63/K63,0))),"")</f>
        <v/>
      </c>
      <c r="N63" s="5" t="inlineStr"/>
      <c r="O63" s="5" t="inlineStr"/>
      <c r="P63" s="5" t="n">
        <v>0</v>
      </c>
      <c r="Q63" s="5" t="n">
        <v>0</v>
      </c>
      <c r="R63" s="5">
        <f>A63&amp;"-"&amp;YEAR(F63)&amp;"-"&amp;IF(LEN(MONTH(F63))=1,"0"&amp;MONTH(F63),MONTH(F63))&amp;"-"&amp;IF(LEN(DAY(F63))=1,"0"&amp;DAY(F63),DAY(F63))</f>
        <v/>
      </c>
    </row>
    <row r="64">
      <c r="A64" s="5" t="n">
        <v>108</v>
      </c>
      <c r="B64" s="5" t="inlineStr">
        <is>
          <t>Nivel de Satisfacción Servicios Prestados</t>
        </is>
      </c>
      <c r="C64" s="5" t="inlineStr">
        <is>
          <t>DIRECCIONAMIENTO ESTRATÉGICO</t>
        </is>
      </c>
      <c r="D64" s="5" t="inlineStr">
        <is>
          <t>Anual</t>
        </is>
      </c>
      <c r="E64" s="5" t="inlineStr">
        <is>
          <t>Positivo</t>
        </is>
      </c>
      <c r="F64" s="6" t="n">
        <v>45657</v>
      </c>
      <c r="G64" s="5">
        <f>YEAR(F64)</f>
        <v/>
      </c>
      <c r="H64" s="5">
        <f>PROPER(TEXT(F64,"mmmm"))</f>
        <v/>
      </c>
      <c r="I64" s="6">
        <f>IF(OR(H64="Enero",H64="Febrero",H64="Marzo",H64="Abril",H64="Mayo",H64="Junio"),G64&amp;"-1",IF(OR(H64="Julio",H64="Agosto",H64="Septiembre",H64="Octubre",H64="Noviembre",H64="Diciembre"),G64&amp;"-2"))</f>
        <v/>
      </c>
      <c r="J64" s="5" t="n"/>
      <c r="K64" s="5" t="n"/>
      <c r="L64" s="28">
        <f>IFERROR(IF(OR(J64=0,K64=""),"",IF(E64="Positivo",MIN(MAX(K64/J64,0),1.3),MIN(MAX(J64/K64,0),1.3))),"")</f>
        <v/>
      </c>
      <c r="M64" s="28">
        <f>IFERROR(IF(OR(J64=0,K64=""),"",IF(E64="Positivo",MAX(K64/J64,0),MAX(J64/K64,0))),"")</f>
        <v/>
      </c>
      <c r="N64" s="5" t="n"/>
      <c r="O64" s="5" t="n"/>
      <c r="P64" s="5" t="n">
        <v>0</v>
      </c>
      <c r="Q64" s="5" t="n">
        <v>0</v>
      </c>
      <c r="R64" s="5">
        <f>A64&amp;"-"&amp;YEAR(F64)&amp;"-"&amp;IF(LEN(MONTH(F64))=1,"0"&amp;MONTH(F64),MONTH(F64))&amp;"-"&amp;IF(LEN(DAY(F64))=1,"0"&amp;DAY(F64),DAY(F64))</f>
        <v/>
      </c>
    </row>
    <row r="65">
      <c r="A65" s="39" t="n">
        <v>109</v>
      </c>
      <c r="B65" s="5" t="inlineStr">
        <is>
          <t>Nivel de Satisfacción Servicios Prestados</t>
        </is>
      </c>
      <c r="C65" s="5" t="inlineStr">
        <is>
          <t>COMUNICACIÓN Y POSICIONAMIENTO ESTRATÉGICO</t>
        </is>
      </c>
      <c r="D65" s="5" t="inlineStr">
        <is>
          <t>Anual</t>
        </is>
      </c>
      <c r="E65" s="5" t="inlineStr">
        <is>
          <t>Positivo</t>
        </is>
      </c>
      <c r="F65" s="6" t="n">
        <v>45291</v>
      </c>
      <c r="G65" s="5">
        <f>YEAR(F65)</f>
        <v/>
      </c>
      <c r="H65" s="5">
        <f>PROPER(TEXT(F65,"mmmm"))</f>
        <v/>
      </c>
      <c r="I65" s="6">
        <f>IF(OR(H65="Enero",H65="Febrero",H65="Marzo",H65="Abril",H65="Mayo",H65="Junio"),G65&amp;"-1",IF(OR(H65="Julio",H65="Agosto",H65="Septiembre",H65="Octubre",H65="Noviembre",H65="Diciembre"),G65&amp;"-2"))</f>
        <v/>
      </c>
      <c r="J65" s="5" t="inlineStr"/>
      <c r="K65" s="5" t="inlineStr"/>
      <c r="L65" s="117">
        <f>IFERROR(IF(OR(J65=0,K65=""),"",IF(E65="Positivo",MIN(MAX(K65/J65,0),1.3),MIN(MAX(J65/K65,0),1.3))),"")</f>
        <v/>
      </c>
      <c r="M65" s="28">
        <f>IFERROR(IF(OR(J65=0,K65=""),"",IF(E65="Positivo",MAX(K65/J65,0),MAX(J65/K65,0))),"")</f>
        <v/>
      </c>
      <c r="N65" s="5" t="inlineStr"/>
      <c r="O65" s="5" t="inlineStr"/>
      <c r="P65" s="5" t="n">
        <v>0</v>
      </c>
      <c r="Q65" s="5" t="n">
        <v>0</v>
      </c>
      <c r="R65" s="5">
        <f>A65&amp;"-"&amp;YEAR(F65)&amp;"-"&amp;IF(LEN(MONTH(F65))=1,"0"&amp;MONTH(F65),MONTH(F65))&amp;"-"&amp;IF(LEN(DAY(F65))=1,"0"&amp;DAY(F65),DAY(F65))</f>
        <v/>
      </c>
    </row>
    <row r="66">
      <c r="A66" s="5" t="n">
        <v>109</v>
      </c>
      <c r="B66" s="5" t="inlineStr">
        <is>
          <t>Nivel de Satisfacción Servicios Prestados</t>
        </is>
      </c>
      <c r="C66" s="5" t="inlineStr">
        <is>
          <t>Comunicaciones Internas</t>
        </is>
      </c>
      <c r="D66" s="5" t="inlineStr">
        <is>
          <t>Anual</t>
        </is>
      </c>
      <c r="E66" s="5" t="inlineStr">
        <is>
          <t>Positivo</t>
        </is>
      </c>
      <c r="F66" s="6" t="n">
        <v>45657</v>
      </c>
      <c r="G66" s="5">
        <f>YEAR(F66)</f>
        <v/>
      </c>
      <c r="H66" s="5">
        <f>PROPER(TEXT(F66,"mmmm"))</f>
        <v/>
      </c>
      <c r="I66" s="6">
        <f>IF(OR(H66="Enero",H66="Febrero",H66="Marzo",H66="Abril",H66="Mayo",H66="Junio"),G66&amp;"-1",IF(OR(H66="Julio",H66="Agosto",H66="Septiembre",H66="Octubre",H66="Noviembre",H66="Diciembre"),G66&amp;"-2"))</f>
        <v/>
      </c>
      <c r="J66" s="5" t="n"/>
      <c r="K66" s="5" t="n"/>
      <c r="L66" s="28">
        <f>IFERROR(IF(OR(J66=0,K66=""),"",IF(E66="Positivo",MIN(MAX(K66/J66,0),1.3),MIN(MAX(J66/K66,0),1.3))),"")</f>
        <v/>
      </c>
      <c r="M66" s="28">
        <f>IFERROR(IF(OR(J66=0,K66=""),"",IF(E66="Positivo",MAX(K66/J66,0),MAX(J66/K66,0))),"")</f>
        <v/>
      </c>
      <c r="N66" s="5" t="n"/>
      <c r="O66" s="5" t="n"/>
      <c r="P66" s="5" t="n">
        <v>0</v>
      </c>
      <c r="Q66" s="5" t="n">
        <v>0</v>
      </c>
      <c r="R66" s="5">
        <f>A66&amp;"-"&amp;YEAR(F66)&amp;"-"&amp;IF(LEN(MONTH(F66))=1,"0"&amp;MONTH(F66),MONTH(F66))&amp;"-"&amp;IF(LEN(DAY(F66))=1,"0"&amp;DAY(F66),DAY(F66))</f>
        <v/>
      </c>
    </row>
    <row r="67">
      <c r="A67" s="5" t="n">
        <v>110</v>
      </c>
      <c r="B67" s="5" t="inlineStr">
        <is>
          <t>Nivel de Satisfacción Servicios Prestados</t>
        </is>
      </c>
      <c r="C67" s="5" t="inlineStr">
        <is>
          <t>Planeación Financiera</t>
        </is>
      </c>
      <c r="D67" s="5" t="inlineStr">
        <is>
          <t>Anual</t>
        </is>
      </c>
      <c r="E67" s="5" t="inlineStr">
        <is>
          <t>Positivo</t>
        </is>
      </c>
      <c r="F67" s="6" t="n">
        <v>44865</v>
      </c>
      <c r="G67" s="5">
        <f>YEAR(F67)</f>
        <v/>
      </c>
      <c r="H67" s="5">
        <f>PROPER(TEXT(F67,"mmmm"))</f>
        <v/>
      </c>
      <c r="I67" s="6">
        <f>IF(OR(H67="Enero",H67="Febrero",H67="Marzo",H67="Abril",H67="Mayo",H67="Junio"),G67&amp;"-1",IF(OR(H67="Julio",H67="Agosto",H67="Septiembre",H67="Octubre",H67="Noviembre",H67="Diciembre"),G67&amp;"-2"))</f>
        <v/>
      </c>
      <c r="J67" s="5" t="n">
        <v>80</v>
      </c>
      <c r="K67" s="5" t="n">
        <v>73.4019151138716</v>
      </c>
      <c r="L67" s="117">
        <f>IFERROR(IF(OR(J67=0,K67=""),"",IF(E67="Positivo",MIN(MAX(K67/J67,0),1.3),MIN(MAX(J67/K67,0),1.3))),"")</f>
        <v/>
      </c>
      <c r="M67" s="28">
        <f>IFERROR(IF(OR(J67=0,K67=""),"",IF(E67="Positivo",MAX(K67/J67,0),MAX(J67/K67,0))),"")</f>
        <v/>
      </c>
      <c r="N67" s="5" t="inlineStr">
        <is>
          <t>%</t>
        </is>
      </c>
      <c r="O67" s="5" t="inlineStr">
        <is>
          <t>%</t>
        </is>
      </c>
      <c r="P67" s="5" t="n">
        <v>0</v>
      </c>
      <c r="Q67" s="5" t="n">
        <v>0</v>
      </c>
      <c r="R67" s="5">
        <f>A67&amp;"-"&amp;YEAR(F67)&amp;"-"&amp;IF(LEN(MONTH(F67))=1,"0"&amp;MONTH(F67),MONTH(F67))&amp;"-"&amp;IF(LEN(DAY(F67))=1,"0"&amp;DAY(F67),DAY(F67))</f>
        <v/>
      </c>
    </row>
    <row r="68">
      <c r="A68" s="5" t="n">
        <v>110</v>
      </c>
      <c r="B68" s="5" t="inlineStr">
        <is>
          <t>Nivel de Satisfacción Servicios Prestados</t>
        </is>
      </c>
      <c r="C68" s="5" t="inlineStr">
        <is>
          <t>Planeación Financiera</t>
        </is>
      </c>
      <c r="D68" s="5" t="inlineStr">
        <is>
          <t>Anual</t>
        </is>
      </c>
      <c r="E68" s="5" t="inlineStr">
        <is>
          <t>Positivo</t>
        </is>
      </c>
      <c r="F68" s="6" t="n">
        <v>45291</v>
      </c>
      <c r="G68" s="5">
        <f>YEAR(F68)</f>
        <v/>
      </c>
      <c r="H68" s="5">
        <f>PROPER(TEXT(F68,"mmmm"))</f>
        <v/>
      </c>
      <c r="I68" s="6">
        <f>IF(OR(H68="Enero",H68="Febrero",H68="Marzo",H68="Abril",H68="Mayo",H68="Junio"),G68&amp;"-1",IF(OR(H68="Julio",H68="Agosto",H68="Septiembre",H68="Octubre",H68="Noviembre",H68="Diciembre"),G68&amp;"-2"))</f>
        <v/>
      </c>
      <c r="J68" s="5" t="n">
        <v>80</v>
      </c>
      <c r="K68" s="5" t="n">
        <v>78</v>
      </c>
      <c r="L68" s="117">
        <f>IFERROR(IF(OR(J68=0,K68=""),"",IF(E68="Positivo",MIN(MAX(K68/J68,0),1.3),MIN(MAX(J68/K68,0),1.3))),"")</f>
        <v/>
      </c>
      <c r="M68" s="28">
        <f>IFERROR(IF(OR(J68=0,K68=""),"",IF(E68="Positivo",MAX(K68/J68,0),MAX(J68/K68,0))),"")</f>
        <v/>
      </c>
      <c r="N68" s="5" t="inlineStr">
        <is>
          <t>%</t>
        </is>
      </c>
      <c r="O68" s="5" t="inlineStr">
        <is>
          <t>%</t>
        </is>
      </c>
      <c r="P68" s="5" t="n">
        <v>0</v>
      </c>
      <c r="Q68" s="5" t="n">
        <v>0</v>
      </c>
      <c r="R68" s="5">
        <f>A68&amp;"-"&amp;YEAR(F68)&amp;"-"&amp;IF(LEN(MONTH(F68))=1,"0"&amp;MONTH(F68),MONTH(F68))&amp;"-"&amp;IF(LEN(DAY(F68))=1,"0"&amp;DAY(F68),DAY(F68))</f>
        <v/>
      </c>
    </row>
    <row r="69">
      <c r="A69" s="5" t="n">
        <v>110</v>
      </c>
      <c r="B69" s="5" t="inlineStr">
        <is>
          <t>Nivel de Satisfacción Servicios Prestados</t>
        </is>
      </c>
      <c r="C69" s="5" t="inlineStr">
        <is>
          <t>GESTIÓN FINANCIERA</t>
        </is>
      </c>
      <c r="D69" s="5" t="inlineStr">
        <is>
          <t>Anual</t>
        </is>
      </c>
      <c r="E69" s="5" t="inlineStr">
        <is>
          <t>Positivo</t>
        </is>
      </c>
      <c r="F69" s="6" t="n">
        <v>45657</v>
      </c>
      <c r="G69" s="5">
        <f>YEAR(F69)</f>
        <v/>
      </c>
      <c r="H69" s="5">
        <f>PROPER(TEXT(F69,"mmmm"))</f>
        <v/>
      </c>
      <c r="I69" s="6">
        <f>IF(OR(H69="Enero",H69="Febrero",H69="Marzo",H69="Abril",H69="Mayo",H69="Junio"),G69&amp;"-1",IF(OR(H69="Julio",H69="Agosto",H69="Septiembre",H69="Octubre",H69="Noviembre",H69="Diciembre"),G69&amp;"-2"))</f>
        <v/>
      </c>
      <c r="J69" s="5" t="n"/>
      <c r="K69" s="5" t="n"/>
      <c r="L69" s="28">
        <f>IFERROR(IF(OR(J69=0,K69=""),"",IF(E69="Positivo",MIN(MAX(K69/J69,0),1.3),MIN(MAX(J69/K69,0),1.3))),"")</f>
        <v/>
      </c>
      <c r="M69" s="28">
        <f>IFERROR(IF(OR(J69=0,K69=""),"",IF(E69="Positivo",MAX(K69/J69,0),MAX(J69/K69,0))),"")</f>
        <v/>
      </c>
      <c r="N69" s="5" t="n"/>
      <c r="O69" s="5" t="n"/>
      <c r="P69" s="5" t="n">
        <v>0</v>
      </c>
      <c r="Q69" s="5" t="n">
        <v>0</v>
      </c>
      <c r="R69" s="5">
        <f>A69&amp;"-"&amp;YEAR(F69)&amp;"-"&amp;IF(LEN(MONTH(F69))=1,"0"&amp;MONTH(F69),MONTH(F69))&amp;"-"&amp;IF(LEN(DAY(F69))=1,"0"&amp;DAY(F69),DAY(F69))</f>
        <v/>
      </c>
    </row>
    <row r="70">
      <c r="A70" s="39" t="n">
        <v>111</v>
      </c>
      <c r="B70" s="5" t="inlineStr">
        <is>
          <t>Nivel de Satisfacción Servicios Prestados</t>
        </is>
      </c>
      <c r="C70" s="5" t="inlineStr">
        <is>
          <t>GESTIÓN DE ABASTECIMIENTO</t>
        </is>
      </c>
      <c r="D70" s="5" t="inlineStr">
        <is>
          <t>Trimestral</t>
        </is>
      </c>
      <c r="E70" s="5" t="inlineStr">
        <is>
          <t>Positivo</t>
        </is>
      </c>
      <c r="F70" s="6" t="n">
        <v>45107</v>
      </c>
      <c r="G70" s="5">
        <f>YEAR(F70)</f>
        <v/>
      </c>
      <c r="H70" s="5">
        <f>PROPER(TEXT(F70,"mmmm"))</f>
        <v/>
      </c>
      <c r="I70" s="6">
        <f>IF(OR(H70="Enero",H70="Febrero",H70="Marzo",H70="Abril",H70="Mayo",H70="Junio"),G70&amp;"-1",IF(OR(H70="Julio",H70="Agosto",H70="Septiembre",H70="Octubre",H70="Noviembre",H70="Diciembre"),G70&amp;"-2"))</f>
        <v/>
      </c>
      <c r="J70" s="5" t="n">
        <v>80</v>
      </c>
      <c r="K70" s="10" t="n">
        <v>88.5</v>
      </c>
      <c r="L70" s="117">
        <f>IFERROR(IF(OR(J70=0,K70=""),"",IF(E70="Positivo",MIN(MAX(K70/J70,0),1.3),MIN(MAX(J70/K70,0),1.3))),"")</f>
        <v/>
      </c>
      <c r="M70" s="28">
        <f>IFERROR(IF(OR(J70=0,K70=""),"",IF(E70="Positivo",MAX(K70/J70,0),MAX(J70/K70,0))),"")</f>
        <v/>
      </c>
      <c r="N70" s="5" t="inlineStr">
        <is>
          <t>%</t>
        </is>
      </c>
      <c r="O70" s="5" t="inlineStr">
        <is>
          <t>%</t>
        </is>
      </c>
      <c r="P70" s="5" t="n">
        <v>0</v>
      </c>
      <c r="Q70" s="5" t="n">
        <v>0</v>
      </c>
      <c r="R70" s="5">
        <f>A70&amp;"-"&amp;YEAR(F70)&amp;"-"&amp;IF(LEN(MONTH(F70))=1,"0"&amp;MONTH(F70),MONTH(F70))&amp;"-"&amp;IF(LEN(DAY(F70))=1,"0"&amp;DAY(F70),DAY(F70))</f>
        <v/>
      </c>
    </row>
    <row r="71">
      <c r="A71" s="39" t="n">
        <v>111</v>
      </c>
      <c r="B71" s="5" t="inlineStr">
        <is>
          <t>Nivel de Satisfacción Servicios Prestados</t>
        </is>
      </c>
      <c r="C71" s="5" t="inlineStr">
        <is>
          <t>GESTIÓN DE ABASTECIMIENTO</t>
        </is>
      </c>
      <c r="D71" s="5" t="inlineStr">
        <is>
          <t>Trimestral</t>
        </is>
      </c>
      <c r="E71" s="5" t="inlineStr">
        <is>
          <t>Positivo</t>
        </is>
      </c>
      <c r="F71" s="6" t="n">
        <v>45291</v>
      </c>
      <c r="G71" s="5">
        <f>YEAR(F71)</f>
        <v/>
      </c>
      <c r="H71" s="5">
        <f>PROPER(TEXT(F71,"mmmm"))</f>
        <v/>
      </c>
      <c r="I71" s="6">
        <f>IF(OR(H71="Enero",H71="Febrero",H71="Marzo",H71="Abril",H71="Mayo",H71="Junio"),G71&amp;"-1",IF(OR(H71="Julio",H71="Agosto",H71="Septiembre",H71="Octubre",H71="Noviembre",H71="Diciembre"),G71&amp;"-2"))</f>
        <v/>
      </c>
      <c r="J71" s="5" t="n">
        <v>80</v>
      </c>
      <c r="K71" s="10" t="n">
        <v>94.5</v>
      </c>
      <c r="L71" s="117">
        <f>IFERROR(IF(OR(J71=0,K71=""),"",IF(E71="Positivo",MIN(MAX(K71/J71,0),1.3),MIN(MAX(J71/K71,0),1.3))),"")</f>
        <v/>
      </c>
      <c r="M71" s="28">
        <f>IFERROR(IF(OR(J71=0,K71=""),"",IF(E71="Positivo",MAX(K71/J71,0),MAX(J71/K71,0))),"")</f>
        <v/>
      </c>
      <c r="N71" s="5" t="inlineStr">
        <is>
          <t>%</t>
        </is>
      </c>
      <c r="O71" s="5" t="inlineStr">
        <is>
          <t>%</t>
        </is>
      </c>
      <c r="P71" s="5" t="n">
        <v>0</v>
      </c>
      <c r="Q71" s="5" t="n">
        <v>0</v>
      </c>
      <c r="R71" s="5">
        <f>A71&amp;"-"&amp;YEAR(F71)&amp;"-"&amp;IF(LEN(MONTH(F71))=1,"0"&amp;MONTH(F71),MONTH(F71))&amp;"-"&amp;IF(LEN(DAY(F71))=1,"0"&amp;DAY(F71),DAY(F71))</f>
        <v/>
      </c>
    </row>
    <row r="72">
      <c r="A72" s="5" t="n">
        <v>111</v>
      </c>
      <c r="B72" s="5" t="inlineStr">
        <is>
          <t>Nivel de Satisfacción Servicios Prestados</t>
        </is>
      </c>
      <c r="C72" s="5" t="inlineStr">
        <is>
          <t>GESTIÓN DE ABASTECIMIENTO</t>
        </is>
      </c>
      <c r="D72" s="5" t="inlineStr">
        <is>
          <t>Trimestral</t>
        </is>
      </c>
      <c r="E72" s="5" t="inlineStr">
        <is>
          <t>Positivo</t>
        </is>
      </c>
      <c r="F72" s="6" t="n">
        <v>45473</v>
      </c>
      <c r="G72" s="5">
        <f>YEAR(F72)</f>
        <v/>
      </c>
      <c r="H72" s="5">
        <f>PROPER(TEXT(F72,"mmmm"))</f>
        <v/>
      </c>
      <c r="I72" s="6">
        <f>IF(OR(H72="Enero",H72="Febrero",H72="Marzo",H72="Abril",H72="Mayo",H72="Junio"),G72&amp;"-1",IF(OR(H72="Julio",H72="Agosto",H72="Septiembre",H72="Octubre",H72="Noviembre",H72="Diciembre"),G72&amp;"-2"))</f>
        <v/>
      </c>
      <c r="J72" s="5" t="n">
        <v>80</v>
      </c>
      <c r="K72" s="10" t="n">
        <v>96</v>
      </c>
      <c r="L72" s="28">
        <f>IFERROR(IF(OR(J72=0,K72=""),"",IF(E72="Positivo",MIN(MAX(K72/J72,0),1.3),MIN(MAX(J72/K72,0),1.3))),"")</f>
        <v/>
      </c>
      <c r="M72" s="28">
        <f>IFERROR(IF(OR(J72=0,K72=""),"",IF(E72="Positivo",MAX(K72/J72,0),MAX(J72/K72,0))),"")</f>
        <v/>
      </c>
      <c r="N72" s="5" t="inlineStr">
        <is>
          <t>%</t>
        </is>
      </c>
      <c r="O72" s="5" t="inlineStr">
        <is>
          <t>%</t>
        </is>
      </c>
      <c r="P72" s="5" t="n">
        <v>0</v>
      </c>
      <c r="Q72" s="5" t="n">
        <v>0</v>
      </c>
      <c r="R72" s="5">
        <f>A72&amp;"-"&amp;YEAR(F72)&amp;"-"&amp;IF(LEN(MONTH(F72))=1,"0"&amp;MONTH(F72),MONTH(F72))&amp;"-"&amp;IF(LEN(DAY(F72))=1,"0"&amp;DAY(F72),DAY(F72))</f>
        <v/>
      </c>
    </row>
    <row r="73">
      <c r="A73" s="5" t="n">
        <v>111</v>
      </c>
      <c r="B73" s="5" t="inlineStr">
        <is>
          <t>Nivel de Satisfacción Servicios Prestados</t>
        </is>
      </c>
      <c r="C73" s="5" t="inlineStr">
        <is>
          <t>GESTIÓN DE ABASTECIMIENTO</t>
        </is>
      </c>
      <c r="D73" s="5" t="inlineStr">
        <is>
          <t>Trimestral</t>
        </is>
      </c>
      <c r="E73" s="5" t="inlineStr">
        <is>
          <t>Positivo</t>
        </is>
      </c>
      <c r="F73" s="6" t="n">
        <v>45657</v>
      </c>
      <c r="G73" s="5">
        <f>YEAR(F73)</f>
        <v/>
      </c>
      <c r="H73" s="5">
        <f>PROPER(TEXT(F73,"mmmm"))</f>
        <v/>
      </c>
      <c r="I73" s="6">
        <f>IF(OR(H73="Enero",H73="Febrero",H73="Marzo",H73="Abril",H73="Mayo",H73="Junio"),G73&amp;"-1",IF(OR(H73="Julio",H73="Agosto",H73="Septiembre",H73="Octubre",H73="Noviembre",H73="Diciembre"),G73&amp;"-2"))</f>
        <v/>
      </c>
      <c r="J73" s="5" t="n">
        <v>80</v>
      </c>
      <c r="K73" s="10" t="n">
        <v>89.34999999999999</v>
      </c>
      <c r="L73" s="28">
        <f>IFERROR(IF(OR(J73=0,K73=""),"",IF(E73="Positivo",MIN(MAX(K73/J73,0),1.3),MIN(MAX(J73/K73,0),1.3))),"")</f>
        <v/>
      </c>
      <c r="M73" s="28">
        <f>IFERROR(IF(OR(J73=0,K73=""),"",IF(E73="Positivo",MAX(K73/J73,0),MAX(J73/K73,0))),"")</f>
        <v/>
      </c>
      <c r="N73" s="5" t="inlineStr">
        <is>
          <t>%</t>
        </is>
      </c>
      <c r="O73" s="5" t="inlineStr">
        <is>
          <t>%</t>
        </is>
      </c>
      <c r="P73" s="5" t="n">
        <v>0</v>
      </c>
      <c r="Q73" s="5" t="n">
        <v>0</v>
      </c>
      <c r="R73" s="5">
        <f>A73&amp;"-"&amp;YEAR(F73)&amp;"-"&amp;IF(LEN(MONTH(F73))=1,"0"&amp;MONTH(F73),MONTH(F73))&amp;"-"&amp;IF(LEN(DAY(F73))=1,"0"&amp;DAY(F73),DAY(F73))</f>
        <v/>
      </c>
    </row>
    <row r="74">
      <c r="A74" s="5" t="n">
        <v>112</v>
      </c>
      <c r="B74" s="5" t="inlineStr">
        <is>
          <t>Nivel de Satisfacción Servicios Prestados</t>
        </is>
      </c>
      <c r="C74" s="5" t="inlineStr">
        <is>
          <t>Gestión Infraestructura Física</t>
        </is>
      </c>
      <c r="D74" s="5" t="inlineStr">
        <is>
          <t>Anual</t>
        </is>
      </c>
      <c r="E74" s="5" t="inlineStr">
        <is>
          <t>Positivo</t>
        </is>
      </c>
      <c r="F74" s="6" t="n">
        <v>44865</v>
      </c>
      <c r="G74" s="5">
        <f>YEAR(F74)</f>
        <v/>
      </c>
      <c r="H74" s="5">
        <f>PROPER(TEXT(F74,"mmmm"))</f>
        <v/>
      </c>
      <c r="I74" s="6">
        <f>IF(OR(H74="Enero",H74="Febrero",H74="Marzo",H74="Abril",H74="Mayo",H74="Junio"),G74&amp;"-1",IF(OR(H74="Julio",H74="Agosto",H74="Septiembre",H74="Octubre",H74="Noviembre",H74="Diciembre"),G74&amp;"-2"))</f>
        <v/>
      </c>
      <c r="J74" s="5" t="n">
        <v>80</v>
      </c>
      <c r="K74" s="5" t="n">
        <v>85</v>
      </c>
      <c r="L74" s="117">
        <f>IFERROR(IF(OR(J74=0,K74=""),"",IF(E74="Positivo",MIN(MAX(K74/J74,0),1.3),MIN(MAX(J74/K74,0),1.3))),"")</f>
        <v/>
      </c>
      <c r="M74" s="28">
        <f>IFERROR(IF(OR(J74=0,K74=""),"",IF(E74="Positivo",MAX(K74/J74,0),MAX(J74/K74,0))),"")</f>
        <v/>
      </c>
      <c r="N74" s="5" t="inlineStr">
        <is>
          <t>%</t>
        </is>
      </c>
      <c r="O74" s="5" t="inlineStr">
        <is>
          <t>%</t>
        </is>
      </c>
      <c r="P74" s="5" t="n">
        <v>0</v>
      </c>
      <c r="Q74" s="5" t="n">
        <v>0</v>
      </c>
      <c r="R74" s="5">
        <f>A74&amp;"-"&amp;YEAR(F74)&amp;"-"&amp;IF(LEN(MONTH(F74))=1,"0"&amp;MONTH(F74),MONTH(F74))&amp;"-"&amp;IF(LEN(DAY(F74))=1,"0"&amp;DAY(F74),DAY(F74))</f>
        <v/>
      </c>
    </row>
    <row r="75">
      <c r="A75" s="5" t="n">
        <v>112</v>
      </c>
      <c r="B75" s="5" t="inlineStr">
        <is>
          <t>Nivel de Satisfacción Servicios Prestados</t>
        </is>
      </c>
      <c r="C75" s="5" t="inlineStr">
        <is>
          <t>Gestión Infraestructura Física</t>
        </is>
      </c>
      <c r="D75" s="5" t="inlineStr">
        <is>
          <t>Anual</t>
        </is>
      </c>
      <c r="E75" s="5" t="inlineStr">
        <is>
          <t>Positivo</t>
        </is>
      </c>
      <c r="F75" s="6" t="n">
        <v>45291</v>
      </c>
      <c r="G75" s="5">
        <f>YEAR(F75)</f>
        <v/>
      </c>
      <c r="H75" s="5">
        <f>PROPER(TEXT(F75,"mmmm"))</f>
        <v/>
      </c>
      <c r="I75" s="6">
        <f>IF(OR(H75="Enero",H75="Febrero",H75="Marzo",H75="Abril",H75="Mayo",H75="Junio"),G75&amp;"-1",IF(OR(H75="Julio",H75="Agosto",H75="Septiembre",H75="Octubre",H75="Noviembre",H75="Diciembre"),G75&amp;"-2"))</f>
        <v/>
      </c>
      <c r="J75" s="5" t="n">
        <v>80</v>
      </c>
      <c r="K75" s="5" t="n">
        <v>89.60384728437799</v>
      </c>
      <c r="L75" s="117">
        <f>IFERROR(IF(OR(J75=0,K75=""),"",IF(E75="Positivo",MIN(MAX(K75/J75,0),1.3),MIN(MAX(J75/K75,0),1.3))),"")</f>
        <v/>
      </c>
      <c r="M75" s="28">
        <f>IFERROR(IF(OR(J75=0,K75=""),"",IF(E75="Positivo",MAX(K75/J75,0),MAX(J75/K75,0))),"")</f>
        <v/>
      </c>
      <c r="N75" s="5" t="inlineStr">
        <is>
          <t>%</t>
        </is>
      </c>
      <c r="O75" s="5" t="inlineStr">
        <is>
          <t>%</t>
        </is>
      </c>
      <c r="P75" s="5" t="n">
        <v>0</v>
      </c>
      <c r="Q75" s="5" t="n">
        <v>0</v>
      </c>
      <c r="R75" s="5">
        <f>A75&amp;"-"&amp;YEAR(F75)&amp;"-"&amp;IF(LEN(MONTH(F75))=1,"0"&amp;MONTH(F75),MONTH(F75))&amp;"-"&amp;IF(LEN(DAY(F75))=1,"0"&amp;DAY(F75),DAY(F75))</f>
        <v/>
      </c>
    </row>
    <row r="76">
      <c r="A76" s="5" t="n">
        <v>112</v>
      </c>
      <c r="B76" s="5" t="inlineStr">
        <is>
          <t>Nivel de Satisfacción Servicios Prestados</t>
        </is>
      </c>
      <c r="C76" s="5" t="inlineStr">
        <is>
          <t>Gestión Infraestructura Física</t>
        </is>
      </c>
      <c r="D76" s="5" t="inlineStr">
        <is>
          <t>Anual</t>
        </is>
      </c>
      <c r="E76" s="5" t="inlineStr">
        <is>
          <t>Positivo</t>
        </is>
      </c>
      <c r="F76" s="6" t="n">
        <v>45657</v>
      </c>
      <c r="G76" s="5">
        <f>YEAR(F76)</f>
        <v/>
      </c>
      <c r="H76" s="5">
        <f>PROPER(TEXT(F76,"mmmm"))</f>
        <v/>
      </c>
      <c r="I76" s="6">
        <f>IF(OR(H76="Enero",H76="Febrero",H76="Marzo",H76="Abril",H76="Mayo",H76="Junio"),G76&amp;"-1",IF(OR(H76="Julio",H76="Agosto",H76="Septiembre",H76="Octubre",H76="Noviembre",H76="Diciembre"),G76&amp;"-2"))</f>
        <v/>
      </c>
      <c r="J76" s="5" t="n">
        <v>80</v>
      </c>
      <c r="K76" s="5" t="n">
        <v>90</v>
      </c>
      <c r="L76" s="28">
        <f>IFERROR(IF(OR(J76=0,K76=""),"",IF(E76="Positivo",MIN(MAX(K76/J76,0),1.3),MIN(MAX(J76/K76,0),1.3))),"")</f>
        <v/>
      </c>
      <c r="M76" s="28">
        <f>IFERROR(IF(OR(J76=0,K76=""),"",IF(E76="Positivo",MAX(K76/J76,0),MAX(J76/K76,0))),"")</f>
        <v/>
      </c>
      <c r="N76" s="5" t="inlineStr">
        <is>
          <t>%</t>
        </is>
      </c>
      <c r="O76" s="5" t="inlineStr">
        <is>
          <t>%</t>
        </is>
      </c>
      <c r="P76" s="5" t="n">
        <v>0</v>
      </c>
      <c r="Q76" s="5" t="n">
        <v>0</v>
      </c>
      <c r="R76" s="5">
        <f>A76&amp;"-"&amp;YEAR(F76)&amp;"-"&amp;IF(LEN(MONTH(F76))=1,"0"&amp;MONTH(F76),MONTH(F76))&amp;"-"&amp;IF(LEN(DAY(F76))=1,"0"&amp;DAY(F76),DAY(F76))</f>
        <v/>
      </c>
    </row>
    <row r="77">
      <c r="A77" s="5" t="n">
        <v>113</v>
      </c>
      <c r="B77" s="5" t="inlineStr">
        <is>
          <t>Nivel de Satisfacción Servicios Prestados</t>
        </is>
      </c>
      <c r="C77" s="5" t="inlineStr">
        <is>
          <t>Gestión y Desarrollo del Talento Humano</t>
        </is>
      </c>
      <c r="D77" s="5" t="inlineStr">
        <is>
          <t>Anual</t>
        </is>
      </c>
      <c r="E77" s="5" t="inlineStr">
        <is>
          <t>Positivo</t>
        </is>
      </c>
      <c r="F77" s="6" t="n">
        <v>44865</v>
      </c>
      <c r="G77" s="5">
        <f>YEAR(F77)</f>
        <v/>
      </c>
      <c r="H77" s="5">
        <f>PROPER(TEXT(F77,"mmmm"))</f>
        <v/>
      </c>
      <c r="I77" s="6">
        <f>IF(OR(H77="Enero",H77="Febrero",H77="Marzo",H77="Abril",H77="Mayo",H77="Junio"),G77&amp;"-1",IF(OR(H77="Julio",H77="Agosto",H77="Septiembre",H77="Octubre",H77="Noviembre",H77="Diciembre"),G77&amp;"-2"))</f>
        <v/>
      </c>
      <c r="J77" s="5" t="n">
        <v>80</v>
      </c>
      <c r="K77" s="5" t="n">
        <v>78</v>
      </c>
      <c r="L77" s="117">
        <f>IFERROR(IF(OR(J77=0,K77=""),"",IF(E77="Positivo",MIN(MAX(K77/J77,0),1.3),MIN(MAX(J77/K77,0),1.3))),"")</f>
        <v/>
      </c>
      <c r="M77" s="28">
        <f>IFERROR(IF(OR(J77=0,K77=""),"",IF(E77="Positivo",MAX(K77/J77,0),MAX(J77/K77,0))),"")</f>
        <v/>
      </c>
      <c r="N77" s="5" t="inlineStr">
        <is>
          <t>%</t>
        </is>
      </c>
      <c r="O77" s="5" t="inlineStr">
        <is>
          <t>%</t>
        </is>
      </c>
      <c r="P77" s="5" t="n">
        <v>0</v>
      </c>
      <c r="Q77" s="5" t="n">
        <v>0</v>
      </c>
      <c r="R77" s="5">
        <f>A77&amp;"-"&amp;YEAR(F77)&amp;"-"&amp;IF(LEN(MONTH(F77))=1,"0"&amp;MONTH(F77),MONTH(F77))&amp;"-"&amp;IF(LEN(DAY(F77))=1,"0"&amp;DAY(F77),DAY(F77))</f>
        <v/>
      </c>
    </row>
    <row r="78">
      <c r="A78" s="5" t="n">
        <v>113</v>
      </c>
      <c r="B78" s="5" t="inlineStr">
        <is>
          <t>Nivel de Satisfacción Servicios Prestados</t>
        </is>
      </c>
      <c r="C78" s="5" t="inlineStr">
        <is>
          <t>Gestión y Desarrollo del Talento Humano</t>
        </is>
      </c>
      <c r="D78" s="5" t="inlineStr">
        <is>
          <t>Anual</t>
        </is>
      </c>
      <c r="E78" s="5" t="inlineStr">
        <is>
          <t>Positivo</t>
        </is>
      </c>
      <c r="F78" s="6" t="n">
        <v>45230</v>
      </c>
      <c r="G78" s="5">
        <f>YEAR(F78)</f>
        <v/>
      </c>
      <c r="H78" s="5">
        <f>PROPER(TEXT(F78,"mmmm"))</f>
        <v/>
      </c>
      <c r="I78" s="6">
        <f>IF(OR(H78="Enero",H78="Febrero",H78="Marzo",H78="Abril",H78="Mayo",H78="Junio"),G78&amp;"-1",IF(OR(H78="Julio",H78="Agosto",H78="Septiembre",H78="Octubre",H78="Noviembre",H78="Diciembre"),G78&amp;"-2"))</f>
        <v/>
      </c>
      <c r="J78" s="5" t="n">
        <v>80</v>
      </c>
      <c r="K78" s="5" t="n">
        <v>88</v>
      </c>
      <c r="L78" s="117">
        <f>IFERROR(IF(OR(J78=0,K78=""),"",IF(E78="Positivo",MIN(MAX(K78/J78,0),1.3),MIN(MAX(J78/K78,0),1.3))),"")</f>
        <v/>
      </c>
      <c r="M78" s="28">
        <f>IFERROR(IF(OR(J78=0,K78=""),"",IF(E78="Positivo",MAX(K78/J78,0),MAX(J78/K78,0))),"")</f>
        <v/>
      </c>
      <c r="N78" s="5" t="inlineStr">
        <is>
          <t>%</t>
        </is>
      </c>
      <c r="O78" s="5" t="inlineStr">
        <is>
          <t>%</t>
        </is>
      </c>
      <c r="P78" s="5" t="n">
        <v>0</v>
      </c>
      <c r="Q78" s="5" t="n">
        <v>0</v>
      </c>
      <c r="R78" s="5">
        <f>A78&amp;"-"&amp;YEAR(F78)&amp;"-"&amp;IF(LEN(MONTH(F78))=1,"0"&amp;MONTH(F78),MONTH(F78))&amp;"-"&amp;IF(LEN(DAY(F78))=1,"0"&amp;DAY(F78),DAY(F78))</f>
        <v/>
      </c>
    </row>
    <row r="79">
      <c r="A79" s="5" t="n">
        <v>113</v>
      </c>
      <c r="B79" s="5" t="inlineStr">
        <is>
          <t>Nivel de Satisfacción Servicios Prestados</t>
        </is>
      </c>
      <c r="C79" s="5" t="inlineStr">
        <is>
          <t>Gestión y Desarrollo del Talento Humano</t>
        </is>
      </c>
      <c r="D79" s="5" t="inlineStr">
        <is>
          <t>Anual</t>
        </is>
      </c>
      <c r="E79" s="5" t="inlineStr">
        <is>
          <t>Positivo</t>
        </is>
      </c>
      <c r="F79" s="6" t="n">
        <v>45596</v>
      </c>
      <c r="G79" s="5">
        <f>YEAR(F79)</f>
        <v/>
      </c>
      <c r="H79" s="5">
        <f>PROPER(TEXT(F79,"mmmm"))</f>
        <v/>
      </c>
      <c r="I79" s="6">
        <f>IF(OR(H79="Enero",H79="Febrero",H79="Marzo",H79="Abril",H79="Mayo",H79="Junio"),G79&amp;"-1",IF(OR(H79="Julio",H79="Agosto",H79="Septiembre",H79="Octubre",H79="Noviembre",H79="Diciembre"),G79&amp;"-2"))</f>
        <v/>
      </c>
      <c r="J79" s="5" t="n">
        <v>80</v>
      </c>
      <c r="K79" s="5" t="n">
        <v>88</v>
      </c>
      <c r="L79" s="28">
        <f>IFERROR(IF(OR(J79=0,K79=""),"",IF(E79="Positivo",MIN(MAX(K79/J79,0),1.3),MIN(MAX(J79/K79,0),1.3))),"")</f>
        <v/>
      </c>
      <c r="M79" s="28">
        <f>IFERROR(IF(OR(J79=0,K79=""),"",IF(E79="Positivo",MAX(K79/J79,0),MAX(J79/K79,0))),"")</f>
        <v/>
      </c>
      <c r="N79" s="5" t="inlineStr">
        <is>
          <t>%</t>
        </is>
      </c>
      <c r="O79" s="5" t="inlineStr">
        <is>
          <t>%</t>
        </is>
      </c>
      <c r="P79" s="5" t="n">
        <v>0</v>
      </c>
      <c r="Q79" s="5" t="n">
        <v>0</v>
      </c>
      <c r="R79" s="5">
        <f>A79&amp;"-"&amp;YEAR(F79)&amp;"-"&amp;IF(LEN(MONTH(F79))=1,"0"&amp;MONTH(F79),MONTH(F79))&amp;"-"&amp;IF(LEN(DAY(F79))=1,"0"&amp;DAY(F79),DAY(F79))</f>
        <v/>
      </c>
    </row>
    <row r="80">
      <c r="A80" s="5" t="n">
        <v>114</v>
      </c>
      <c r="B80" s="5" t="inlineStr">
        <is>
          <t>Nivel de Satisfacción Servicios Prestados</t>
        </is>
      </c>
      <c r="C80" s="5" t="inlineStr">
        <is>
          <t>Gestión de la tecnología e innovación digital</t>
        </is>
      </c>
      <c r="D80" s="5" t="inlineStr">
        <is>
          <t>Anual</t>
        </is>
      </c>
      <c r="E80" s="5" t="inlineStr">
        <is>
          <t>Positivo</t>
        </is>
      </c>
      <c r="F80" s="6" t="n">
        <v>44865</v>
      </c>
      <c r="G80" s="5">
        <f>YEAR(F80)</f>
        <v/>
      </c>
      <c r="H80" s="5">
        <f>PROPER(TEXT(F80,"mmmm"))</f>
        <v/>
      </c>
      <c r="I80" s="6">
        <f>IF(OR(H80="Enero",H80="Febrero",H80="Marzo",H80="Abril",H80="Mayo",H80="Junio"),G80&amp;"-1",IF(OR(H80="Julio",H80="Agosto",H80="Septiembre",H80="Octubre",H80="Noviembre",H80="Diciembre"),G80&amp;"-2"))</f>
        <v/>
      </c>
      <c r="J80" s="5" t="n">
        <v>80</v>
      </c>
      <c r="K80" s="5" t="n">
        <v>82</v>
      </c>
      <c r="L80" s="117">
        <f>IFERROR(IF(OR(J80=0,K80=""),"",IF(E80="Positivo",MIN(MAX(K80/J80,0),1.3),MIN(MAX(J80/K80,0),1.3))),"")</f>
        <v/>
      </c>
      <c r="M80" s="28">
        <f>IFERROR(IF(OR(J80=0,K80=""),"",IF(E80="Positivo",MAX(K80/J80,0),MAX(J80/K80,0))),"")</f>
        <v/>
      </c>
      <c r="N80" s="5" t="inlineStr">
        <is>
          <t>%</t>
        </is>
      </c>
      <c r="O80" s="5" t="inlineStr">
        <is>
          <t>%</t>
        </is>
      </c>
      <c r="P80" s="5" t="n">
        <v>0</v>
      </c>
      <c r="Q80" s="5" t="n">
        <v>0</v>
      </c>
      <c r="R80" s="5">
        <f>A80&amp;"-"&amp;YEAR(F80)&amp;"-"&amp;IF(LEN(MONTH(F80))=1,"0"&amp;MONTH(F80),MONTH(F80))&amp;"-"&amp;IF(LEN(DAY(F80))=1,"0"&amp;DAY(F80),DAY(F80))</f>
        <v/>
      </c>
    </row>
    <row r="81">
      <c r="A81" s="5" t="n">
        <v>114</v>
      </c>
      <c r="B81" s="5" t="inlineStr">
        <is>
          <t>Nivel de Satisfacción Servicios Prestados</t>
        </is>
      </c>
      <c r="C81" s="5" t="inlineStr">
        <is>
          <t>Gestión de la tecnología e innovación digital</t>
        </is>
      </c>
      <c r="D81" s="5" t="inlineStr">
        <is>
          <t>Anual</t>
        </is>
      </c>
      <c r="E81" s="5" t="inlineStr">
        <is>
          <t>Positivo</t>
        </is>
      </c>
      <c r="F81" s="6" t="n">
        <v>45230</v>
      </c>
      <c r="G81" s="5">
        <f>YEAR(F81)</f>
        <v/>
      </c>
      <c r="H81" s="5">
        <f>PROPER(TEXT(F81,"mmmm"))</f>
        <v/>
      </c>
      <c r="I81" s="6">
        <f>IF(OR(H81="Enero",H81="Febrero",H81="Marzo",H81="Abril",H81="Mayo",H81="Junio"),G81&amp;"-1",IF(OR(H81="Julio",H81="Agosto",H81="Septiembre",H81="Octubre",H81="Noviembre",H81="Diciembre"),G81&amp;"-2"))</f>
        <v/>
      </c>
      <c r="J81" s="5" t="n">
        <v>80</v>
      </c>
      <c r="K81" s="5" t="n">
        <v>86</v>
      </c>
      <c r="L81" s="117">
        <f>IFERROR(IF(OR(J81=0,K81=""),"",IF(E81="Positivo",MIN(MAX(K81/J81,0),1.3),MIN(MAX(J81/K81,0),1.3))),"")</f>
        <v/>
      </c>
      <c r="M81" s="28">
        <f>IFERROR(IF(OR(J81=0,K81=""),"",IF(E81="Positivo",MAX(K81/J81,0),MAX(J81/K81,0))),"")</f>
        <v/>
      </c>
      <c r="N81" s="5" t="inlineStr">
        <is>
          <t>%</t>
        </is>
      </c>
      <c r="O81" s="5" t="inlineStr">
        <is>
          <t>%</t>
        </is>
      </c>
      <c r="P81" s="5" t="n">
        <v>0</v>
      </c>
      <c r="Q81" s="5" t="n">
        <v>0</v>
      </c>
      <c r="R81" s="5">
        <f>A81&amp;"-"&amp;YEAR(F81)&amp;"-"&amp;IF(LEN(MONTH(F81))=1,"0"&amp;MONTH(F81),MONTH(F81))&amp;"-"&amp;IF(LEN(DAY(F81))=1,"0"&amp;DAY(F81),DAY(F81))</f>
        <v/>
      </c>
    </row>
    <row r="82">
      <c r="A82" s="5" t="n">
        <v>114</v>
      </c>
      <c r="B82" s="5" t="inlineStr">
        <is>
          <t>Nivel de Satisfacción Servicios Prestados</t>
        </is>
      </c>
      <c r="C82" s="5" t="inlineStr">
        <is>
          <t>Gestión de la tecnología e innovación digital</t>
        </is>
      </c>
      <c r="D82" s="5" t="inlineStr">
        <is>
          <t>Anual</t>
        </is>
      </c>
      <c r="E82" s="5" t="inlineStr">
        <is>
          <t>Positivo</t>
        </is>
      </c>
      <c r="F82" s="6" t="n">
        <v>45596</v>
      </c>
      <c r="G82" s="5">
        <f>YEAR(F82)</f>
        <v/>
      </c>
      <c r="H82" s="5">
        <f>PROPER(TEXT(F82,"mmmm"))</f>
        <v/>
      </c>
      <c r="I82" s="6">
        <f>IF(OR(H82="Enero",H82="Febrero",H82="Marzo",H82="Abril",H82="Mayo",H82="Junio"),G82&amp;"-1",IF(OR(H82="Julio",H82="Agosto",H82="Septiembre",H82="Octubre",H82="Noviembre",H82="Diciembre"),G82&amp;"-2"))</f>
        <v/>
      </c>
      <c r="J82" s="5" t="n">
        <v>80</v>
      </c>
      <c r="K82" s="5" t="n">
        <v>81</v>
      </c>
      <c r="L82" s="28">
        <f>IFERROR(IF(OR(J82=0,K82=""),"",IF(E82="Positivo",MIN(MAX(K82/J82,0),1.3),MIN(MAX(J82/K82,0),1.3))),"")</f>
        <v/>
      </c>
      <c r="M82" s="28">
        <f>IFERROR(IF(OR(J82=0,K82=""),"",IF(E82="Positivo",MAX(K82/J82,0),MAX(J82/K82,0))),"")</f>
        <v/>
      </c>
      <c r="N82" s="5" t="inlineStr">
        <is>
          <t>%</t>
        </is>
      </c>
      <c r="O82" s="5" t="inlineStr">
        <is>
          <t>%</t>
        </is>
      </c>
      <c r="P82" s="5" t="n">
        <v>0</v>
      </c>
      <c r="Q82" s="5" t="n">
        <v>0</v>
      </c>
      <c r="R82" s="5">
        <f>A82&amp;"-"&amp;YEAR(F82)&amp;"-"&amp;IF(LEN(MONTH(F82))=1,"0"&amp;MONTH(F82),MONTH(F82))&amp;"-"&amp;IF(LEN(DAY(F82))=1,"0"&amp;DAY(F82),DAY(F82))</f>
        <v/>
      </c>
    </row>
    <row r="83">
      <c r="A83" s="39" t="n">
        <v>115</v>
      </c>
      <c r="B83" s="5" t="inlineStr">
        <is>
          <t>Nivel de Satisfacción Servicios Prestados</t>
        </is>
      </c>
      <c r="C83" s="5" t="inlineStr">
        <is>
          <t>GESTIÓN DE SEGURIDAD Y SALUD EN EL TRABAJO</t>
        </is>
      </c>
      <c r="D83" s="5" t="inlineStr">
        <is>
          <t>Anual</t>
        </is>
      </c>
      <c r="E83" s="5" t="inlineStr">
        <is>
          <t>Positivo</t>
        </is>
      </c>
      <c r="F83" s="6" t="n">
        <v>45291</v>
      </c>
      <c r="G83" s="5">
        <f>YEAR(F83)</f>
        <v/>
      </c>
      <c r="H83" s="5">
        <f>PROPER(TEXT(F83,"mmmm"))</f>
        <v/>
      </c>
      <c r="I83" s="6">
        <f>IF(OR(H83="Enero",H83="Febrero",H83="Marzo",H83="Abril",H83="Mayo",H83="Junio"),G83&amp;"-1",IF(OR(H83="Julio",H83="Agosto",H83="Septiembre",H83="Octubre",H83="Noviembre",H83="Diciembre"),G83&amp;"-2"))</f>
        <v/>
      </c>
      <c r="J83" s="5" t="n">
        <v>80</v>
      </c>
      <c r="K83" s="5" t="n">
        <v>90.7894054838542</v>
      </c>
      <c r="L83" s="117">
        <f>IFERROR(IF(OR(J83=0,K83=""),"",IF(E83="Positivo",MIN(MAX(K83/J83,0),1.3),MIN(MAX(J83/K83,0),1.3))),"")</f>
        <v/>
      </c>
      <c r="M83" s="28">
        <f>IFERROR(IF(OR(J83=0,K83=""),"",IF(E83="Positivo",MAX(K83/J83,0),MAX(J83/K83,0))),"")</f>
        <v/>
      </c>
      <c r="N83" s="5" t="inlineStr">
        <is>
          <t>%</t>
        </is>
      </c>
      <c r="O83" s="5" t="inlineStr">
        <is>
          <t>%</t>
        </is>
      </c>
      <c r="P83" s="5" t="n">
        <v>0</v>
      </c>
      <c r="Q83" s="5" t="n">
        <v>0</v>
      </c>
      <c r="R83" s="5">
        <f>A83&amp;"-"&amp;YEAR(F83)&amp;"-"&amp;IF(LEN(MONTH(F83))=1,"0"&amp;MONTH(F83),MONTH(F83))&amp;"-"&amp;IF(LEN(DAY(F83))=1,"0"&amp;DAY(F83),DAY(F83))</f>
        <v/>
      </c>
    </row>
    <row r="84">
      <c r="A84" s="5" t="n">
        <v>115</v>
      </c>
      <c r="B84" s="5" t="inlineStr">
        <is>
          <t>Nivel de Satisfacción Servicios Prestados</t>
        </is>
      </c>
      <c r="C84" s="5" t="inlineStr">
        <is>
          <t>GESTIÓN DE SEGURIDAD Y SALUD EN EL TRABAJO</t>
        </is>
      </c>
      <c r="D84" s="5" t="inlineStr">
        <is>
          <t>Anual</t>
        </is>
      </c>
      <c r="E84" s="5" t="inlineStr">
        <is>
          <t>Positivo</t>
        </is>
      </c>
      <c r="F84" s="6" t="n">
        <v>45657</v>
      </c>
      <c r="G84" s="5">
        <f>YEAR(F84)</f>
        <v/>
      </c>
      <c r="H84" s="5">
        <f>PROPER(TEXT(F84,"mmmm"))</f>
        <v/>
      </c>
      <c r="I84" s="6">
        <f>IF(OR(H84="Enero",H84="Febrero",H84="Marzo",H84="Abril",H84="Mayo",H84="Junio"),G84&amp;"-1",IF(OR(H84="Julio",H84="Agosto",H84="Septiembre",H84="Octubre",H84="Noviembre",H84="Diciembre"),G84&amp;"-2"))</f>
        <v/>
      </c>
      <c r="J84" s="5" t="n"/>
      <c r="K84" s="5" t="n"/>
      <c r="L84" s="28">
        <f>IFERROR(IF(OR(J84=0,K84=""),"",IF(E84="Positivo",MIN(MAX(K84/J84,0),1.3),MIN(MAX(J84/K84,0),1.3))),"")</f>
        <v/>
      </c>
      <c r="M84" s="28">
        <f>IFERROR(IF(OR(J84=0,K84=""),"",IF(E84="Positivo",MAX(K84/J84,0),MAX(J84/K84,0))),"")</f>
        <v/>
      </c>
      <c r="N84" s="5" t="n"/>
      <c r="O84" s="5" t="n"/>
      <c r="P84" s="5" t="n">
        <v>0</v>
      </c>
      <c r="Q84" s="5" t="n">
        <v>0</v>
      </c>
      <c r="R84" s="5">
        <f>A84&amp;"-"&amp;YEAR(F84)&amp;"-"&amp;IF(LEN(MONTH(F84))=1,"0"&amp;MONTH(F84),MONTH(F84))&amp;"-"&amp;IF(LEN(DAY(F84))=1,"0"&amp;DAY(F84),DAY(F84))</f>
        <v/>
      </c>
    </row>
    <row r="85">
      <c r="A85" s="5" t="n">
        <v>116</v>
      </c>
      <c r="B85" s="5" t="inlineStr">
        <is>
          <t>Nivel de Satisfacción Servicios Prestados</t>
        </is>
      </c>
      <c r="C85" s="5" t="inlineStr">
        <is>
          <t>AUDITORÍA INTERNA</t>
        </is>
      </c>
      <c r="D85" s="5" t="inlineStr">
        <is>
          <t>Bimestral</t>
        </is>
      </c>
      <c r="E85" s="5" t="inlineStr">
        <is>
          <t>Positivo</t>
        </is>
      </c>
      <c r="F85" s="6" t="n">
        <v>45107</v>
      </c>
      <c r="G85" s="16">
        <f>YEAR(F85)</f>
        <v/>
      </c>
      <c r="H85" s="6">
        <f>PROPER(TEXT(F85,"mmmm"))</f>
        <v/>
      </c>
      <c r="I85" s="6">
        <f>IF(OR(H85="Enero",H85="Febrero",H85="Marzo",H85="Abril",H85="Mayo",H85="Junio"),G85&amp;"-1",IF(OR(H85="Julio",H85="Agosto",H85="Septiembre",H85="Octubre",H85="Noviembre",H85="Diciembre"),G85&amp;"-2"))</f>
        <v/>
      </c>
      <c r="J85" s="5" t="n">
        <v>80</v>
      </c>
      <c r="K85" s="5" t="n">
        <v>84</v>
      </c>
      <c r="L85" s="117">
        <f>IFERROR(IF(OR(J85=0,K85=""),"",IF(E85="Positivo",MIN(MAX(K85/J85,0),1.3),MIN(MAX(J85/K85,0),1.3))),"")</f>
        <v/>
      </c>
      <c r="M85" s="28">
        <f>IFERROR(IF(OR(J85=0,K85=""),"",IF(E85="Positivo",MAX(K85/J85,0),MAX(J85/K85,0))),"")</f>
        <v/>
      </c>
      <c r="N85" s="5" t="inlineStr">
        <is>
          <t>%</t>
        </is>
      </c>
      <c r="O85" s="5" t="inlineStr">
        <is>
          <t>%</t>
        </is>
      </c>
      <c r="P85" s="5" t="n">
        <v>0</v>
      </c>
      <c r="Q85" s="5" t="n">
        <v>0</v>
      </c>
      <c r="R85" s="5">
        <f>A85&amp;"-"&amp;YEAR(F85)&amp;"-"&amp;IF(LEN(MONTH(F85))=1,"0"&amp;MONTH(F85),MONTH(F85))&amp;"-"&amp;IF(LEN(DAY(F85))=1,"0"&amp;DAY(F85),DAY(F85))</f>
        <v/>
      </c>
    </row>
    <row r="86">
      <c r="A86" s="39" t="n">
        <v>116</v>
      </c>
      <c r="B86" s="5" t="inlineStr">
        <is>
          <t>Nivel de Satisfacción Servicios Prestados</t>
        </is>
      </c>
      <c r="C86" s="5" t="inlineStr">
        <is>
          <t>AUDITORÍA INTERNA</t>
        </is>
      </c>
      <c r="D86" s="5" t="inlineStr">
        <is>
          <t>Bimestral</t>
        </is>
      </c>
      <c r="E86" s="5" t="inlineStr">
        <is>
          <t>Positivo</t>
        </is>
      </c>
      <c r="F86" s="6" t="n">
        <v>45291</v>
      </c>
      <c r="G86" s="5">
        <f>YEAR(F86)</f>
        <v/>
      </c>
      <c r="H86" s="5">
        <f>PROPER(TEXT(F86,"mmmm"))</f>
        <v/>
      </c>
      <c r="I86" s="6">
        <f>IF(OR(H86="Enero",H86="Febrero",H86="Marzo",H86="Abril",H86="Mayo",H86="Junio"),G86&amp;"-1",IF(OR(H86="Julio",H86="Agosto",H86="Septiembre",H86="Octubre",H86="Noviembre",H86="Diciembre"),G86&amp;"-2"))</f>
        <v/>
      </c>
      <c r="J86" s="5" t="n">
        <v>80</v>
      </c>
      <c r="K86" s="5" t="n">
        <v>88</v>
      </c>
      <c r="L86" s="117">
        <f>IFERROR(IF(OR(J86=0,K86=""),"",IF(E86="Positivo",MIN(MAX(K86/J86,0),1.3),MIN(MAX(J86/K86,0),1.3))),"")</f>
        <v/>
      </c>
      <c r="M86" s="28">
        <f>IFERROR(IF(OR(J86=0,K86=""),"",IF(E86="Positivo",MAX(K86/J86,0),MAX(J86/K86,0))),"")</f>
        <v/>
      </c>
      <c r="N86" s="5" t="inlineStr">
        <is>
          <t>%</t>
        </is>
      </c>
      <c r="O86" s="5" t="inlineStr">
        <is>
          <t>%</t>
        </is>
      </c>
      <c r="P86" s="5" t="n">
        <v>0</v>
      </c>
      <c r="Q86" s="5" t="n">
        <v>0</v>
      </c>
      <c r="R86" s="5">
        <f>A86&amp;"-"&amp;YEAR(F86)&amp;"-"&amp;IF(LEN(MONTH(F86))=1,"0"&amp;MONTH(F86),MONTH(F86))&amp;"-"&amp;IF(LEN(DAY(F86))=1,"0"&amp;DAY(F86),DAY(F86))</f>
        <v/>
      </c>
    </row>
    <row r="87">
      <c r="A87" s="5" t="n">
        <v>116</v>
      </c>
      <c r="B87" s="5" t="inlineStr">
        <is>
          <t>Nivel de Satisfacción Servicios Prestados</t>
        </is>
      </c>
      <c r="C87" s="5" t="inlineStr">
        <is>
          <t>AUDITORÍA INTERNA</t>
        </is>
      </c>
      <c r="D87" s="5" t="inlineStr">
        <is>
          <t>Bimestral</t>
        </is>
      </c>
      <c r="E87" s="5" t="inlineStr">
        <is>
          <t>Positivo</t>
        </is>
      </c>
      <c r="F87" s="6" t="n">
        <v>45473</v>
      </c>
      <c r="G87" s="5">
        <f>YEAR(F87)</f>
        <v/>
      </c>
      <c r="H87" s="5">
        <f>PROPER(TEXT(F87,"mmmm"))</f>
        <v/>
      </c>
      <c r="I87" s="6">
        <f>IF(OR(H87="Enero",H87="Febrero",H87="Marzo",H87="Abril",H87="Mayo",H87="Junio"),G87&amp;"-1",IF(OR(H87="Julio",H87="Agosto",H87="Septiembre",H87="Octubre",H87="Noviembre",H87="Diciembre"),G87&amp;"-2"))</f>
        <v/>
      </c>
      <c r="J87" s="5" t="n">
        <v>80</v>
      </c>
      <c r="K87" s="5" t="n"/>
      <c r="L87" s="28">
        <f>IFERROR(IF(OR(J87=0,K87=""),"",IF(E87="Positivo",MIN(MAX(K87/J87,0),1.3),MIN(MAX(J87/K87,0),1.3))),"")</f>
        <v/>
      </c>
      <c r="M87" s="28">
        <f>IFERROR(IF(OR(J87=0,K87=""),"",IF(E87="Positivo",MAX(K87/J87,0),MAX(J87/K87,0))),"")</f>
        <v/>
      </c>
      <c r="N87" s="5" t="inlineStr">
        <is>
          <t>N/A</t>
        </is>
      </c>
      <c r="O87" s="5" t="inlineStr">
        <is>
          <t>N/A</t>
        </is>
      </c>
      <c r="P87" s="5" t="n">
        <v>0</v>
      </c>
      <c r="Q87" s="5" t="n">
        <v>0</v>
      </c>
      <c r="R87" s="5">
        <f>A87&amp;"-"&amp;YEAR(F87)&amp;"-"&amp;IF(LEN(MONTH(F87))=1,"0"&amp;MONTH(F87),MONTH(F87))&amp;"-"&amp;IF(LEN(DAY(F87))=1,"0"&amp;DAY(F87),DAY(F87))</f>
        <v/>
      </c>
    </row>
    <row r="88">
      <c r="A88" s="5" t="n">
        <v>116</v>
      </c>
      <c r="B88" s="5" t="inlineStr">
        <is>
          <t>Nivel de Satisfacción Servicios Prestados</t>
        </is>
      </c>
      <c r="C88" s="5" t="inlineStr">
        <is>
          <t>AUDITORÍA INTERNA</t>
        </is>
      </c>
      <c r="D88" s="5" t="inlineStr">
        <is>
          <t>Bimestral</t>
        </is>
      </c>
      <c r="E88" s="5" t="inlineStr">
        <is>
          <t>Positivo</t>
        </is>
      </c>
      <c r="F88" s="6" t="n">
        <v>45657</v>
      </c>
      <c r="G88" s="5">
        <f>YEAR(F88)</f>
        <v/>
      </c>
      <c r="H88" s="5">
        <f>PROPER(TEXT(F88,"mmmm"))</f>
        <v/>
      </c>
      <c r="I88" s="6">
        <f>IF(OR(H88="Enero",H88="Febrero",H88="Marzo",H88="Abril",H88="Mayo",H88="Junio"),G88&amp;"-1",IF(OR(H88="Julio",H88="Agosto",H88="Septiembre",H88="Octubre",H88="Noviembre",H88="Diciembre"),G88&amp;"-2"))</f>
        <v/>
      </c>
      <c r="J88" s="5" t="n">
        <v>80</v>
      </c>
      <c r="K88" s="5" t="n">
        <v>88</v>
      </c>
      <c r="L88" s="28">
        <f>IFERROR(IF(OR(J88=0,K88=""),"",IF(E88="Positivo",MIN(MAX(K88/J88,0),1.3),MIN(MAX(J88/K88,0),1.3))),"")</f>
        <v/>
      </c>
      <c r="M88" s="28">
        <f>IFERROR(IF(OR(J88=0,K88=""),"",IF(E88="Positivo",MAX(K88/J88,0),MAX(J88/K88,0))),"")</f>
        <v/>
      </c>
      <c r="N88" s="5" t="inlineStr">
        <is>
          <t>%</t>
        </is>
      </c>
      <c r="O88" s="5" t="inlineStr">
        <is>
          <t>%</t>
        </is>
      </c>
      <c r="P88" s="5" t="n">
        <v>0</v>
      </c>
      <c r="Q88" s="5" t="n">
        <v>0</v>
      </c>
      <c r="R88" s="5">
        <f>A88&amp;"-"&amp;YEAR(F88)&amp;"-"&amp;IF(LEN(MONTH(F88))=1,"0"&amp;MONTH(F88),MONTH(F88))&amp;"-"&amp;IF(LEN(DAY(F88))=1,"0"&amp;DAY(F88),DAY(F88))</f>
        <v/>
      </c>
    </row>
    <row r="89">
      <c r="A89" s="5" t="n">
        <v>117</v>
      </c>
      <c r="B89" s="5" t="inlineStr">
        <is>
          <t>Nivel de Satisfacción Servicios Prestados</t>
        </is>
      </c>
      <c r="C89" s="5" t="inlineStr">
        <is>
          <t>GESTIÓN AMBIENTAL</t>
        </is>
      </c>
      <c r="D89" s="5" t="inlineStr">
        <is>
          <t>Anual</t>
        </is>
      </c>
      <c r="E89" s="5" t="inlineStr">
        <is>
          <t>Positivo</t>
        </is>
      </c>
      <c r="F89" s="6" t="n">
        <v>44865</v>
      </c>
      <c r="G89" s="5">
        <f>YEAR(F89)</f>
        <v/>
      </c>
      <c r="H89" s="5">
        <f>PROPER(TEXT(F89,"mmmm"))</f>
        <v/>
      </c>
      <c r="I89" s="6">
        <f>IF(OR(H89="Enero",H89="Febrero",H89="Marzo",H89="Abril",H89="Mayo",H89="Junio"),G89&amp;"-1",IF(OR(H89="Julio",H89="Agosto",H89="Septiembre",H89="Octubre",H89="Noviembre",H89="Diciembre"),G89&amp;"-2"))</f>
        <v/>
      </c>
      <c r="J89" s="5" t="n">
        <v>80</v>
      </c>
      <c r="K89" s="5" t="n">
        <v>93</v>
      </c>
      <c r="L89" s="117">
        <f>IFERROR(IF(OR(J89=0,K89=""),"",IF(E89="Positivo",MIN(MAX(K89/J89,0),1.3),MIN(MAX(J89/K89,0),1.3))),"")</f>
        <v/>
      </c>
      <c r="M89" s="28">
        <f>IFERROR(IF(OR(J89=0,K89=""),"",IF(E89="Positivo",MAX(K89/J89,0),MAX(J89/K89,0))),"")</f>
        <v/>
      </c>
      <c r="N89" s="5" t="inlineStr">
        <is>
          <t>%</t>
        </is>
      </c>
      <c r="O89" s="5" t="inlineStr">
        <is>
          <t>%</t>
        </is>
      </c>
      <c r="P89" s="5" t="n">
        <v>0</v>
      </c>
      <c r="Q89" s="5" t="n">
        <v>0</v>
      </c>
      <c r="R89" s="5">
        <f>A89&amp;"-"&amp;YEAR(F89)&amp;"-"&amp;IF(LEN(MONTH(F89))=1,"0"&amp;MONTH(F89),MONTH(F89))&amp;"-"&amp;IF(LEN(DAY(F89))=1,"0"&amp;DAY(F89),DAY(F89))</f>
        <v/>
      </c>
    </row>
    <row r="90">
      <c r="A90" s="5" t="n">
        <v>117</v>
      </c>
      <c r="B90" s="5" t="inlineStr">
        <is>
          <t>Nivel de Satisfacción Servicios Prestados</t>
        </is>
      </c>
      <c r="C90" s="5" t="inlineStr">
        <is>
          <t>GESTIÓN AMBIENTAL</t>
        </is>
      </c>
      <c r="D90" s="5" t="inlineStr">
        <is>
          <t>Anual</t>
        </is>
      </c>
      <c r="E90" s="5" t="inlineStr">
        <is>
          <t>Positivo</t>
        </is>
      </c>
      <c r="F90" s="6" t="n">
        <v>45230</v>
      </c>
      <c r="G90" s="5">
        <f>YEAR(F90)</f>
        <v/>
      </c>
      <c r="H90" s="5">
        <f>PROPER(TEXT(F90,"mmmm"))</f>
        <v/>
      </c>
      <c r="I90" s="6">
        <f>IF(OR(H90="Enero",H90="Febrero",H90="Marzo",H90="Abril",H90="Mayo",H90="Junio"),G90&amp;"-1",IF(OR(H90="Julio",H90="Agosto",H90="Septiembre",H90="Octubre",H90="Noviembre",H90="Diciembre"),G90&amp;"-2"))</f>
        <v/>
      </c>
      <c r="J90" s="5" t="n">
        <v>80</v>
      </c>
      <c r="K90" s="5" t="n">
        <v>90</v>
      </c>
      <c r="L90" s="117">
        <f>IFERROR(IF(OR(J90=0,K90=""),"",IF(E90="Positivo",MIN(MAX(K90/J90,0),1.3),MIN(MAX(J90/K90,0),1.3))),"")</f>
        <v/>
      </c>
      <c r="M90" s="28">
        <f>IFERROR(IF(OR(J90=0,K90=""),"",IF(E90="Positivo",MAX(K90/J90,0),MAX(J90/K90,0))),"")</f>
        <v/>
      </c>
      <c r="N90" s="5" t="inlineStr">
        <is>
          <t>%</t>
        </is>
      </c>
      <c r="O90" s="5" t="inlineStr">
        <is>
          <t>%</t>
        </is>
      </c>
      <c r="P90" s="5" t="n">
        <v>0</v>
      </c>
      <c r="Q90" s="5" t="n">
        <v>0</v>
      </c>
      <c r="R90" s="5">
        <f>A90&amp;"-"&amp;YEAR(F90)&amp;"-"&amp;IF(LEN(MONTH(F90))=1,"0"&amp;MONTH(F90),MONTH(F90))&amp;"-"&amp;IF(LEN(DAY(F90))=1,"0"&amp;DAY(F90),DAY(F90))</f>
        <v/>
      </c>
    </row>
    <row r="91">
      <c r="A91" s="5" t="n">
        <v>117</v>
      </c>
      <c r="B91" s="5" t="inlineStr">
        <is>
          <t>Nivel de Satisfacción Servicios Prestados</t>
        </is>
      </c>
      <c r="C91" s="5" t="inlineStr">
        <is>
          <t>GESTIÓN AMBIENTAL</t>
        </is>
      </c>
      <c r="D91" s="5" t="inlineStr">
        <is>
          <t>Anual</t>
        </is>
      </c>
      <c r="E91" s="5" t="inlineStr">
        <is>
          <t>Positivo</t>
        </is>
      </c>
      <c r="F91" s="6" t="n">
        <v>45657</v>
      </c>
      <c r="G91" s="5">
        <f>YEAR(F91)</f>
        <v/>
      </c>
      <c r="H91" s="5">
        <f>PROPER(TEXT(F91,"mmmm"))</f>
        <v/>
      </c>
      <c r="I91" s="6">
        <f>IF(OR(H91="Enero",H91="Febrero",H91="Marzo",H91="Abril",H91="Mayo",H91="Junio"),G91&amp;"-1",IF(OR(H91="Julio",H91="Agosto",H91="Septiembre",H91="Octubre",H91="Noviembre",H91="Diciembre"),G91&amp;"-2"))</f>
        <v/>
      </c>
      <c r="J91" s="5" t="n">
        <v>80</v>
      </c>
      <c r="K91" s="5" t="n">
        <v>89</v>
      </c>
      <c r="L91" s="28">
        <f>IFERROR(IF(OR(J91=0,K91=""),"",IF(E91="Positivo",MIN(MAX(K91/J91,0),1.3),MIN(MAX(J91/K91,0),1.3))),"")</f>
        <v/>
      </c>
      <c r="M91" s="28">
        <f>IFERROR(IF(OR(J91=0,K91=""),"",IF(E91="Positivo",MAX(K91/J91,0),MAX(J91/K91,0))),"")</f>
        <v/>
      </c>
      <c r="N91" s="5" t="inlineStr">
        <is>
          <t>%</t>
        </is>
      </c>
      <c r="O91" s="5" t="inlineStr">
        <is>
          <t>%</t>
        </is>
      </c>
      <c r="P91" s="5" t="n">
        <v>0</v>
      </c>
      <c r="Q91" s="5" t="n">
        <v>0</v>
      </c>
      <c r="R91" s="5">
        <f>A91&amp;"-"&amp;YEAR(F91)&amp;"-"&amp;IF(LEN(MONTH(F91))=1,"0"&amp;MONTH(F91),MONTH(F91))&amp;"-"&amp;IF(LEN(DAY(F91))=1,"0"&amp;DAY(F91),DAY(F91))</f>
        <v/>
      </c>
    </row>
    <row r="92">
      <c r="A92" s="5" t="n">
        <v>118</v>
      </c>
      <c r="B92" s="5" t="inlineStr">
        <is>
          <t>Nivel de Satisfacción Servicios Prestados</t>
        </is>
      </c>
      <c r="C92" s="5" t="inlineStr">
        <is>
          <t>Gestión de Calidad</t>
        </is>
      </c>
      <c r="D92" s="5" t="inlineStr">
        <is>
          <t>Anual</t>
        </is>
      </c>
      <c r="E92" s="5" t="inlineStr">
        <is>
          <t>Positivo</t>
        </is>
      </c>
      <c r="F92" s="6" t="n">
        <v>44865</v>
      </c>
      <c r="G92" s="5">
        <f>YEAR(F92)</f>
        <v/>
      </c>
      <c r="H92" s="5">
        <f>PROPER(TEXT(F92,"mmmm"))</f>
        <v/>
      </c>
      <c r="I92" s="6">
        <f>IF(OR(H92="Enero",H92="Febrero",H92="Marzo",H92="Abril",H92="Mayo",H92="Junio"),G92&amp;"-1",IF(OR(H92="Julio",H92="Agosto",H92="Septiembre",H92="Octubre",H92="Noviembre",H92="Diciembre"),G92&amp;"-2"))</f>
        <v/>
      </c>
      <c r="J92" s="5" t="n">
        <v>80</v>
      </c>
      <c r="K92" s="5" t="n">
        <v>88</v>
      </c>
      <c r="L92" s="117">
        <f>IFERROR(IF(OR(J92=0,K92=""),"",IF(E92="Positivo",MIN(MAX(K92/J92,0),1.3),MIN(MAX(J92/K92,0),1.3))),"")</f>
        <v/>
      </c>
      <c r="M92" s="28">
        <f>IFERROR(IF(OR(J92=0,K92=""),"",IF(E92="Positivo",MAX(K92/J92,0),MAX(J92/K92,0))),"")</f>
        <v/>
      </c>
      <c r="N92" s="5" t="inlineStr">
        <is>
          <t>%</t>
        </is>
      </c>
      <c r="O92" s="5" t="inlineStr">
        <is>
          <t>%</t>
        </is>
      </c>
      <c r="P92" s="5" t="n">
        <v>0</v>
      </c>
      <c r="Q92" s="5" t="n">
        <v>0</v>
      </c>
      <c r="R92" s="5">
        <f>A92&amp;"-"&amp;YEAR(F92)&amp;"-"&amp;IF(LEN(MONTH(F92))=1,"0"&amp;MONTH(F92),MONTH(F92))&amp;"-"&amp;IF(LEN(DAY(F92))=1,"0"&amp;DAY(F92),DAY(F92))</f>
        <v/>
      </c>
    </row>
    <row r="93">
      <c r="A93" s="5" t="n">
        <v>118</v>
      </c>
      <c r="B93" s="5" t="inlineStr">
        <is>
          <t>Nivel de Satisfacción Servicios Prestados</t>
        </is>
      </c>
      <c r="C93" s="5" t="inlineStr">
        <is>
          <t>Gestión de Calidad</t>
        </is>
      </c>
      <c r="D93" s="5" t="inlineStr">
        <is>
          <t>Anual</t>
        </is>
      </c>
      <c r="E93" s="5" t="inlineStr">
        <is>
          <t>Positivo</t>
        </is>
      </c>
      <c r="F93" s="6" t="n">
        <v>45291</v>
      </c>
      <c r="G93" s="5">
        <f>YEAR(F93)</f>
        <v/>
      </c>
      <c r="H93" s="5">
        <f>PROPER(TEXT(F93,"mmmm"))</f>
        <v/>
      </c>
      <c r="I93" s="6">
        <f>IF(OR(H93="Enero",H93="Febrero",H93="Marzo",H93="Abril",H93="Mayo",H93="Junio"),G93&amp;"-1",IF(OR(H93="Julio",H93="Agosto",H93="Septiembre",H93="Octubre",H93="Noviembre",H93="Diciembre"),G93&amp;"-2"))</f>
        <v/>
      </c>
      <c r="J93" s="5" t="n">
        <v>80</v>
      </c>
      <c r="K93" s="5" t="n">
        <v>94.1385767790262</v>
      </c>
      <c r="L93" s="117">
        <f>IFERROR(IF(OR(J93=0,K93=""),"",IF(E93="Positivo",MIN(MAX(K93/J93,0),1.3),MIN(MAX(J93/K93,0),1.3))),"")</f>
        <v/>
      </c>
      <c r="M93" s="28">
        <f>IFERROR(IF(OR(J93=0,K93=""),"",IF(E93="Positivo",MAX(K93/J93,0),MAX(J93/K93,0))),"")</f>
        <v/>
      </c>
      <c r="N93" s="5" t="inlineStr">
        <is>
          <t>%</t>
        </is>
      </c>
      <c r="O93" s="5" t="inlineStr">
        <is>
          <t>%</t>
        </is>
      </c>
      <c r="P93" s="5" t="n">
        <v>0</v>
      </c>
      <c r="Q93" s="5" t="n">
        <v>0</v>
      </c>
      <c r="R93" s="5">
        <f>A93&amp;"-"&amp;YEAR(F93)&amp;"-"&amp;IF(LEN(MONTH(F93))=1,"0"&amp;MONTH(F93),MONTH(F93))&amp;"-"&amp;IF(LEN(DAY(F93))=1,"0"&amp;DAY(F93),DAY(F93))</f>
        <v/>
      </c>
    </row>
    <row r="94">
      <c r="A94" s="5" t="n">
        <v>118</v>
      </c>
      <c r="B94" s="5" t="inlineStr">
        <is>
          <t>Nivel de Satisfacción del sistema de gestión de calidad</t>
        </is>
      </c>
      <c r="C94" s="5" t="inlineStr">
        <is>
          <t>Gestión de calidad</t>
        </is>
      </c>
      <c r="D94" s="5" t="inlineStr">
        <is>
          <t>Anual</t>
        </is>
      </c>
      <c r="E94" s="5" t="inlineStr">
        <is>
          <t>Positivo</t>
        </is>
      </c>
      <c r="F94" s="6" t="n">
        <v>45657</v>
      </c>
      <c r="G94" s="5">
        <f>YEAR(F94)</f>
        <v/>
      </c>
      <c r="H94" s="5">
        <f>PROPER(TEXT(F94,"mmmm"))</f>
        <v/>
      </c>
      <c r="I94" s="6">
        <f>IF(OR(H94="Enero",H94="Febrero",H94="Marzo",H94="Abril",H94="Mayo",H94="Junio"),G94&amp;"-1",IF(OR(H94="Julio",H94="Agosto",H94="Septiembre",H94="Octubre",H94="Noviembre",H94="Diciembre"),G94&amp;"-2"))</f>
        <v/>
      </c>
      <c r="J94" s="5" t="n">
        <v>80</v>
      </c>
      <c r="K94" s="5" t="n">
        <v>86</v>
      </c>
      <c r="L94" s="28">
        <f>IFERROR(IF(OR(J94=0,K94=""),"",IF(E94="Positivo",MIN(MAX(K94/J94,0),1.3),MIN(MAX(J94/K94,0),1.3))),"")</f>
        <v/>
      </c>
      <c r="M94" s="28">
        <f>IFERROR(IF(OR(J94=0,K94=""),"",IF(E94="Positivo",MAX(K94/J94,0),MAX(J94/K94,0))),"")</f>
        <v/>
      </c>
      <c r="N94" s="5" t="inlineStr">
        <is>
          <t>%</t>
        </is>
      </c>
      <c r="O94" s="5" t="inlineStr">
        <is>
          <t>%</t>
        </is>
      </c>
      <c r="P94" s="5" t="n">
        <v>0</v>
      </c>
      <c r="Q94" s="5" t="n">
        <v>0</v>
      </c>
      <c r="R94" s="5">
        <f>A94&amp;"-"&amp;YEAR(F94)&amp;"-"&amp;IF(LEN(MONTH(F94))=1,"0"&amp;MONTH(F94),MONTH(F94))&amp;"-"&amp;IF(LEN(DAY(F94))=1,"0"&amp;DAY(F94),DAY(F94))</f>
        <v/>
      </c>
    </row>
    <row r="95">
      <c r="A95" s="5" t="n">
        <v>121</v>
      </c>
      <c r="B95" s="5" t="inlineStr">
        <is>
          <t>Ejecución presupuestal de la nómina acumulada</t>
        </is>
      </c>
      <c r="C95" s="5" t="inlineStr">
        <is>
          <t>GESTIÓN Y DESARROLLO DEL TALENTO HUMANO</t>
        </is>
      </c>
      <c r="D95" s="5" t="inlineStr">
        <is>
          <t>Mensual</t>
        </is>
      </c>
      <c r="E95" s="5" t="inlineStr">
        <is>
          <t>Negativo</t>
        </is>
      </c>
      <c r="F95" s="6" t="n">
        <v>44742</v>
      </c>
      <c r="G95" s="16">
        <f>YEAR(F95)</f>
        <v/>
      </c>
      <c r="H95" s="6">
        <f>PROPER(TEXT(F95,"mmmm"))</f>
        <v/>
      </c>
      <c r="I95" s="6">
        <f>IF(OR(H95="Enero",H95="Febrero",H95="Marzo",H95="Abril",H95="Mayo",H95="Junio"),G95&amp;"-1",IF(OR(H95="Julio",H95="Agosto",H95="Septiembre",H95="Octubre",H95="Noviembre",H95="Diciembre"),G95&amp;"-2"))</f>
        <v/>
      </c>
      <c r="J95" s="116" t="n">
        <v>100</v>
      </c>
      <c r="K95" s="120" t="n">
        <v>100.01207569838</v>
      </c>
      <c r="L95" s="28">
        <f>IFERROR(IF(OR(J95=0,K95=""),"",IF(E95="Positivo",MIN(MAX(K95/J95,0),1.3),MIN(MAX(J95/K95,0),1.3))),"")</f>
        <v/>
      </c>
      <c r="M95" s="28">
        <f>IFERROR(IF(OR(J95=0,K95=""),"",IF(E95="Positivo",MAX(K95/J95,0),MAX(J95/K95,0))),"")</f>
        <v/>
      </c>
      <c r="N95" s="120" t="inlineStr">
        <is>
          <t>$</t>
        </is>
      </c>
      <c r="O95" s="120" t="inlineStr">
        <is>
          <t>$</t>
        </is>
      </c>
      <c r="P95" s="5" t="n">
        <v>0</v>
      </c>
      <c r="Q95" s="5" t="n">
        <v>0</v>
      </c>
      <c r="R95" s="5">
        <f>A95&amp;"-"&amp;YEAR(F95)&amp;"-"&amp;IF(LEN(MONTH(F95))=1,"0"&amp;MONTH(F95),MONTH(F95))&amp;"-"&amp;IF(LEN(DAY(F95))=1,"0"&amp;DAY(F95),DAY(F95))</f>
        <v/>
      </c>
    </row>
    <row r="96">
      <c r="A96" s="5" t="n">
        <v>121</v>
      </c>
      <c r="B96" s="5" t="inlineStr">
        <is>
          <t>Ejecución presupuestal de la nómina acumulada</t>
        </is>
      </c>
      <c r="C96" s="5" t="inlineStr">
        <is>
          <t>GESTIÓN Y DESARROLLO DEL TALENTO HUMANO</t>
        </is>
      </c>
      <c r="D96" s="5" t="inlineStr">
        <is>
          <t>Mensual</t>
        </is>
      </c>
      <c r="E96" s="5" t="inlineStr">
        <is>
          <t>Negativo</t>
        </is>
      </c>
      <c r="F96" s="6" t="n">
        <v>44926</v>
      </c>
      <c r="G96" s="16">
        <f>YEAR(F96)</f>
        <v/>
      </c>
      <c r="H96" s="6">
        <f>PROPER(TEXT(F96,"mmmm"))</f>
        <v/>
      </c>
      <c r="I96" s="6">
        <f>IF(OR(H96="Enero",H96="Febrero",H96="Marzo",H96="Abril",H96="Mayo",H96="Junio"),G96&amp;"-1",IF(OR(H96="Julio",H96="Agosto",H96="Septiembre",H96="Octubre",H96="Noviembre",H96="Diciembre"),G96&amp;"-2"))</f>
        <v/>
      </c>
      <c r="J96" s="116" t="n">
        <v>102</v>
      </c>
      <c r="K96" s="120" t="n">
        <v>99.868284606334</v>
      </c>
      <c r="L96" s="28">
        <f>IFERROR(IF(OR(J96=0,K96=""),"",IF(E96="Positivo",MIN(MAX(K96/J96,0),1.3),MIN(MAX(J96/K96,0),1.3))),"")</f>
        <v/>
      </c>
      <c r="M96" s="28">
        <f>IFERROR(IF(OR(J96=0,K96=""),"",IF(E96="Positivo",MAX(K96/J96,0),MAX(J96/K96,0))),"")</f>
        <v/>
      </c>
      <c r="N96" s="120" t="inlineStr">
        <is>
          <t>$</t>
        </is>
      </c>
      <c r="O96" s="120" t="inlineStr">
        <is>
          <t>$</t>
        </is>
      </c>
      <c r="P96" s="5" t="n">
        <v>0</v>
      </c>
      <c r="Q96" s="5" t="n">
        <v>0</v>
      </c>
      <c r="R96" s="5">
        <f>A96&amp;"-"&amp;YEAR(F96)&amp;"-"&amp;IF(LEN(MONTH(F96))=1,"0"&amp;MONTH(F96),MONTH(F96))&amp;"-"&amp;IF(LEN(DAY(F96))=1,"0"&amp;DAY(F96),DAY(F96))</f>
        <v/>
      </c>
    </row>
    <row r="97">
      <c r="A97" s="5" t="n">
        <v>121</v>
      </c>
      <c r="B97" s="5" t="inlineStr">
        <is>
          <t>Ejecución presupuestal de la nómina acumulada</t>
        </is>
      </c>
      <c r="C97" s="5" t="inlineStr">
        <is>
          <t>GESTIÓN Y DESARROLLO DEL TALENTO HUMANO</t>
        </is>
      </c>
      <c r="D97" s="5" t="inlineStr">
        <is>
          <t>Mensual</t>
        </is>
      </c>
      <c r="E97" s="5" t="inlineStr">
        <is>
          <t>Negativo</t>
        </is>
      </c>
      <c r="F97" s="6" t="n">
        <v>45107</v>
      </c>
      <c r="G97" s="16">
        <f>YEAR(F97)</f>
        <v/>
      </c>
      <c r="H97" s="6">
        <f>PROPER(TEXT(F97,"mmmm"))</f>
        <v/>
      </c>
      <c r="I97" s="6">
        <f>IF(OR(H97="Enero",H97="Febrero",H97="Marzo",H97="Abril",H97="Mayo",H97="Junio"),G97&amp;"-1",IF(OR(H97="Julio",H97="Agosto",H97="Septiembre",H97="Octubre",H97="Noviembre",H97="Diciembre"),G97&amp;"-2"))</f>
        <v/>
      </c>
      <c r="J97" s="116" t="n">
        <v>102</v>
      </c>
      <c r="K97" s="120" t="n">
        <v>102.42831146953</v>
      </c>
      <c r="L97" s="28">
        <f>IFERROR(IF(OR(J97=0,K97=""),"",IF(E97="Positivo",MIN(MAX(K97/J97,0),1.3),MIN(MAX(J97/K97,0),1.3))),"")</f>
        <v/>
      </c>
      <c r="M97" s="28">
        <f>IFERROR(IF(OR(J97=0,K97=""),"",IF(E97="Positivo",MAX(K97/J97,0),MAX(J97/K97,0))),"")</f>
        <v/>
      </c>
      <c r="N97" s="120" t="inlineStr">
        <is>
          <t>$</t>
        </is>
      </c>
      <c r="O97" s="120" t="inlineStr">
        <is>
          <t>$</t>
        </is>
      </c>
      <c r="P97" s="5" t="n">
        <v>0</v>
      </c>
      <c r="Q97" s="5" t="n">
        <v>0</v>
      </c>
      <c r="R97" s="5">
        <f>A97&amp;"-"&amp;YEAR(F97)&amp;"-"&amp;IF(LEN(MONTH(F97))=1,"0"&amp;MONTH(F97),MONTH(F97))&amp;"-"&amp;IF(LEN(DAY(F97))=1,"0"&amp;DAY(F97),DAY(F97))</f>
        <v/>
      </c>
    </row>
    <row r="98">
      <c r="A98" s="39" t="n">
        <v>121</v>
      </c>
      <c r="B98" s="5" t="inlineStr">
        <is>
          <t>Ejecución presupuestal de la nómina acumulada</t>
        </is>
      </c>
      <c r="C98" s="5" t="inlineStr">
        <is>
          <t>GESTIÓN Y DESARROLLO DEL TALENTO HUMANO</t>
        </is>
      </c>
      <c r="D98" s="5" t="inlineStr">
        <is>
          <t>Mensual</t>
        </is>
      </c>
      <c r="E98" s="5" t="inlineStr">
        <is>
          <t>Negativo</t>
        </is>
      </c>
      <c r="F98" s="6" t="n">
        <v>45291</v>
      </c>
      <c r="G98" s="5">
        <f>YEAR(F98)</f>
        <v/>
      </c>
      <c r="H98" s="5">
        <f>PROPER(TEXT(F98,"mmmm"))</f>
        <v/>
      </c>
      <c r="I98" s="6">
        <f>IF(OR(H98="Enero",H98="Febrero",H98="Marzo",H98="Abril",H98="Mayo",H98="Junio"),G98&amp;"-1",IF(OR(H98="Julio",H98="Agosto",H98="Septiembre",H98="Octubre",H98="Noviembre",H98="Diciembre"),G98&amp;"-2"))</f>
        <v/>
      </c>
      <c r="J98" s="116" t="n">
        <v>102</v>
      </c>
      <c r="K98" s="120" t="n">
        <v>111.3</v>
      </c>
      <c r="L98" s="28">
        <f>IFERROR(IF(OR(J98=0,K98=""),"",IF(E98="Positivo",MIN(MAX(K98/J98,0),1.3),MIN(MAX(J98/K98,0),1.3))),"")</f>
        <v/>
      </c>
      <c r="M98" s="28">
        <f>IFERROR(IF(OR(J98=0,K98=""),"",IF(E98="Positivo",MAX(K98/J98,0),MAX(J98/K98,0))),"")</f>
        <v/>
      </c>
      <c r="N98" s="120" t="inlineStr">
        <is>
          <t>$</t>
        </is>
      </c>
      <c r="O98" s="120" t="inlineStr">
        <is>
          <t>$</t>
        </is>
      </c>
      <c r="P98" s="5" t="n">
        <v>0</v>
      </c>
      <c r="Q98" s="5" t="n">
        <v>0</v>
      </c>
      <c r="R98" s="5">
        <f>A98&amp;"-"&amp;YEAR(F98)&amp;"-"&amp;IF(LEN(MONTH(F98))=1,"0"&amp;MONTH(F98),MONTH(F98))&amp;"-"&amp;IF(LEN(DAY(F98))=1,"0"&amp;DAY(F98),DAY(F98))</f>
        <v/>
      </c>
    </row>
    <row r="99">
      <c r="A99" s="5" t="n">
        <v>121</v>
      </c>
      <c r="B99" s="5" t="inlineStr">
        <is>
          <t>Ejecución presupuestal de la nómina acumulada</t>
        </is>
      </c>
      <c r="C99" s="5" t="inlineStr">
        <is>
          <t>GESTIÓN Y DESARROLLO DEL TALENTO HUMANO</t>
        </is>
      </c>
      <c r="D99" s="5" t="inlineStr">
        <is>
          <t>Mensual</t>
        </is>
      </c>
      <c r="E99" s="5" t="inlineStr">
        <is>
          <t>Negativo</t>
        </is>
      </c>
      <c r="F99" s="6" t="n">
        <v>45473</v>
      </c>
      <c r="G99" s="5">
        <f>YEAR(F99)</f>
        <v/>
      </c>
      <c r="H99" s="5">
        <f>PROPER(TEXT(F99,"mmmm"))</f>
        <v/>
      </c>
      <c r="I99" s="6">
        <f>IF(OR(H99="Enero",H99="Febrero",H99="Marzo",H99="Abril",H99="Mayo",H99="Junio"),G99&amp;"-1",IF(OR(H99="Julio",H99="Agosto",H99="Septiembre",H99="Octubre",H99="Noviembre",H99="Diciembre"),G99&amp;"-2"))</f>
        <v/>
      </c>
      <c r="J99" s="116" t="n">
        <v>102</v>
      </c>
      <c r="K99" s="120" t="n">
        <v>101.89</v>
      </c>
      <c r="L99" s="28">
        <f>IFERROR(IF(OR(J99=0,K99=""),"",IF(E99="Positivo",MIN(MAX(K99/J99,0),1.3),MIN(MAX(J99/K99,0),1.3))),"")</f>
        <v/>
      </c>
      <c r="M99" s="28">
        <f>IFERROR(IF(OR(J99=0,K99=""),"",IF(E99="Positivo",MAX(K99/J99,0),MAX(J99/K99,0))),"")</f>
        <v/>
      </c>
      <c r="N99" s="120" t="inlineStr">
        <is>
          <t>$</t>
        </is>
      </c>
      <c r="O99" s="120" t="inlineStr">
        <is>
          <t>$</t>
        </is>
      </c>
      <c r="P99" s="5" t="n">
        <v>0</v>
      </c>
      <c r="Q99" s="5" t="n">
        <v>0</v>
      </c>
      <c r="R99" s="5">
        <f>A99&amp;"-"&amp;YEAR(F99)&amp;"-"&amp;IF(LEN(MONTH(F99))=1,"0"&amp;MONTH(F99),MONTH(F99))&amp;"-"&amp;IF(LEN(DAY(F99))=1,"0"&amp;DAY(F99),DAY(F99))</f>
        <v/>
      </c>
    </row>
    <row r="100">
      <c r="A100" s="5" t="n">
        <v>121</v>
      </c>
      <c r="B100" s="5" t="inlineStr">
        <is>
          <t>Ejecución presupuestal de la nómina acumulada</t>
        </is>
      </c>
      <c r="C100" s="5" t="inlineStr">
        <is>
          <t>GESTIÓN Y DESARROLLO DEL TALENTO HUMANO</t>
        </is>
      </c>
      <c r="D100" s="5" t="inlineStr">
        <is>
          <t>Mensual</t>
        </is>
      </c>
      <c r="E100" s="5" t="inlineStr">
        <is>
          <t>Negativo</t>
        </is>
      </c>
      <c r="F100" s="6" t="n">
        <v>45657</v>
      </c>
      <c r="G100" s="5">
        <f>YEAR(F100)</f>
        <v/>
      </c>
      <c r="H100" s="5">
        <f>PROPER(TEXT(F100,"mmmm"))</f>
        <v/>
      </c>
      <c r="I100" s="6">
        <f>IF(OR(H100="Enero",H100="Febrero",H100="Marzo",H100="Abril",H100="Mayo",H100="Junio"),G100&amp;"-1",IF(OR(H100="Julio",H100="Agosto",H100="Septiembre",H100="Octubre",H100="Noviembre",H100="Diciembre"),G100&amp;"-2"))</f>
        <v/>
      </c>
      <c r="J100" s="116" t="n">
        <v>102</v>
      </c>
      <c r="K100" s="120" t="n">
        <v>100.17</v>
      </c>
      <c r="L100" s="28">
        <f>IFERROR(IF(OR(J100=0,K100=""),"",IF(E100="Positivo",MIN(MAX(K100/J100,0),1.3),MIN(MAX(J100/K100,0),1.3))),"")</f>
        <v/>
      </c>
      <c r="M100" s="28">
        <f>IFERROR(IF(OR(J100=0,K100=""),"",IF(E100="Positivo",MAX(K100/J100,0),MAX(J100/K100,0))),"")</f>
        <v/>
      </c>
      <c r="N100" s="120" t="inlineStr">
        <is>
          <t>$</t>
        </is>
      </c>
      <c r="O100" s="120" t="inlineStr">
        <is>
          <t>$</t>
        </is>
      </c>
      <c r="P100" s="5" t="n">
        <v>0</v>
      </c>
      <c r="Q100" s="5" t="n">
        <v>0</v>
      </c>
      <c r="R100" s="5">
        <f>A100&amp;"-"&amp;YEAR(F100)&amp;"-"&amp;IF(LEN(MONTH(F100))=1,"0"&amp;MONTH(F100),MONTH(F100))&amp;"-"&amp;IF(LEN(DAY(F100))=1,"0"&amp;DAY(F100),DAY(F100))</f>
        <v/>
      </c>
    </row>
    <row r="101">
      <c r="A101" s="39" t="n">
        <v>122</v>
      </c>
      <c r="B101" s="5" t="inlineStr">
        <is>
          <t>Eficacia en la solicitud documental- por periodo</t>
        </is>
      </c>
      <c r="C101" s="5" t="inlineStr">
        <is>
          <t>Gestión de calidad</t>
        </is>
      </c>
      <c r="D101" s="5" t="inlineStr">
        <is>
          <t>Bimestral</t>
        </is>
      </c>
      <c r="E101" s="5" t="inlineStr">
        <is>
          <t>Positivo</t>
        </is>
      </c>
      <c r="F101" s="6" t="n">
        <v>45107</v>
      </c>
      <c r="G101" s="5">
        <f>YEAR(F101)</f>
        <v/>
      </c>
      <c r="H101" s="5">
        <f>PROPER(TEXT(F101,"mmmm"))</f>
        <v/>
      </c>
      <c r="I101" s="6">
        <f>IF(OR(H101="Enero",H101="Febrero",H101="Marzo",H101="Abril",H101="Mayo",H101="Junio"),G101&amp;"-1",IF(OR(H101="Julio",H101="Agosto",H101="Septiembre",H101="Octubre",H101="Noviembre",H101="Diciembre"),G101&amp;"-2"))</f>
        <v/>
      </c>
      <c r="J101" s="5" t="n">
        <v>80</v>
      </c>
      <c r="K101" s="5" t="n">
        <v>91.66666666666667</v>
      </c>
      <c r="L101" s="117">
        <f>IFERROR(IF(OR(J101=0,K101=""),"",IF(E101="Positivo",MIN(MAX(K101/J101,0),1.3),MIN(MAX(J101/K101,0),1.3))),"")</f>
        <v/>
      </c>
      <c r="M101" s="28">
        <f>IFERROR(IF(OR(J101=0,K101=""),"",IF(E101="Positivo",MAX(K101/J101,0),MAX(J101/K101,0))),"")</f>
        <v/>
      </c>
      <c r="N101" s="5" t="inlineStr">
        <is>
          <t>%</t>
        </is>
      </c>
      <c r="O101" s="5" t="inlineStr">
        <is>
          <t>%</t>
        </is>
      </c>
      <c r="P101" s="5" t="n">
        <v>0</v>
      </c>
      <c r="Q101" s="5" t="n">
        <v>0</v>
      </c>
      <c r="R101" s="5">
        <f>A101&amp;"-"&amp;YEAR(F101)&amp;"-"&amp;IF(LEN(MONTH(F101))=1,"0"&amp;MONTH(F101),MONTH(F101))&amp;"-"&amp;IF(LEN(DAY(F101))=1,"0"&amp;DAY(F101),DAY(F101))</f>
        <v/>
      </c>
    </row>
    <row r="102">
      <c r="A102" s="5" t="n">
        <v>122</v>
      </c>
      <c r="B102" s="5" t="inlineStr">
        <is>
          <t>Eficacia en la solicitud documental- por periodo</t>
        </is>
      </c>
      <c r="C102" s="5" t="inlineStr">
        <is>
          <t>Gestión de calidad</t>
        </is>
      </c>
      <c r="D102" s="5" t="inlineStr">
        <is>
          <t>Bimestral</t>
        </is>
      </c>
      <c r="E102" s="5" t="inlineStr">
        <is>
          <t>Positivo</t>
        </is>
      </c>
      <c r="F102" s="6" t="n">
        <v>45291</v>
      </c>
      <c r="G102" s="16">
        <f>YEAR(F102)</f>
        <v/>
      </c>
      <c r="H102" s="6">
        <f>PROPER(TEXT(F102,"mmmm"))</f>
        <v/>
      </c>
      <c r="I102" s="6">
        <f>IF(OR(H102="Enero",H102="Febrero",H102="Marzo",H102="Abril",H102="Mayo",H102="Junio"),G102&amp;"-1",IF(OR(H102="Julio",H102="Agosto",H102="Septiembre",H102="Octubre",H102="Noviembre",H102="Diciembre"),G102&amp;"-2"))</f>
        <v/>
      </c>
      <c r="J102" s="5" t="n">
        <v>80</v>
      </c>
      <c r="K102" s="5" t="n">
        <v>90.30333333333333</v>
      </c>
      <c r="L102" s="117">
        <f>IFERROR(IF(OR(J102=0,K102=""),"",IF(E102="Positivo",MIN(MAX(K102/J102,0),1.3),MIN(MAX(J102/K102,0),1.3))),"")</f>
        <v/>
      </c>
      <c r="M102" s="28">
        <f>IFERROR(IF(OR(J102=0,K102=""),"",IF(E102="Positivo",MAX(K102/J102,0),MAX(J102/K102,0))),"")</f>
        <v/>
      </c>
      <c r="N102" s="5" t="inlineStr">
        <is>
          <t>%</t>
        </is>
      </c>
      <c r="O102" s="5" t="inlineStr">
        <is>
          <t>%</t>
        </is>
      </c>
      <c r="P102" s="5" t="n">
        <v>0</v>
      </c>
      <c r="Q102" s="5" t="n">
        <v>0</v>
      </c>
      <c r="R102" s="5">
        <f>A102&amp;"-"&amp;YEAR(F102)&amp;"-"&amp;IF(LEN(MONTH(F102))=1,"0"&amp;MONTH(F102),MONTH(F102))&amp;"-"&amp;IF(LEN(DAY(F102))=1,"0"&amp;DAY(F102),DAY(F102))</f>
        <v/>
      </c>
    </row>
    <row r="103">
      <c r="A103" s="5" t="n">
        <v>122</v>
      </c>
      <c r="B103" s="5" t="inlineStr">
        <is>
          <t>Eficacia en la solicitud documental- por periodo</t>
        </is>
      </c>
      <c r="C103" s="5" t="inlineStr">
        <is>
          <t>Gestión de calidad</t>
        </is>
      </c>
      <c r="D103" s="5" t="inlineStr">
        <is>
          <t>Bimestral</t>
        </is>
      </c>
      <c r="E103" s="5" t="inlineStr">
        <is>
          <t>Positivo</t>
        </is>
      </c>
      <c r="F103" s="6" t="n">
        <v>45473</v>
      </c>
      <c r="G103" s="5">
        <f>YEAR(F103)</f>
        <v/>
      </c>
      <c r="H103" s="5">
        <f>PROPER(TEXT(F103,"mmmm"))</f>
        <v/>
      </c>
      <c r="I103" s="6">
        <f>IF(OR(H103="Enero",H103="Febrero",H103="Marzo",H103="Abril",H103="Mayo",H103="Junio"),G103&amp;"-1",IF(OR(H103="Julio",H103="Agosto",H103="Septiembre",H103="Octubre",H103="Noviembre",H103="Diciembre"),G103&amp;"-2"))</f>
        <v/>
      </c>
      <c r="J103" s="5" t="n">
        <v>80</v>
      </c>
      <c r="K103" s="5" t="n">
        <v>96.44666666666667</v>
      </c>
      <c r="L103" s="28">
        <f>IFERROR(IF(OR(J103=0,K103=""),"",IF(E103="Positivo",MIN(MAX(K103/J103,0),1.3),MIN(MAX(J103/K103,0),1.3))),"")</f>
        <v/>
      </c>
      <c r="M103" s="28">
        <f>IFERROR(IF(OR(J103=0,K103=""),"",IF(E103="Positivo",MAX(K103/J103,0),MAX(J103/K103,0))),"")</f>
        <v/>
      </c>
      <c r="N103" s="5" t="inlineStr">
        <is>
          <t>%</t>
        </is>
      </c>
      <c r="O103" s="5" t="inlineStr">
        <is>
          <t>%</t>
        </is>
      </c>
      <c r="P103" s="5" t="n">
        <v>0</v>
      </c>
      <c r="Q103" s="5" t="n">
        <v>0</v>
      </c>
      <c r="R103" s="5">
        <f>A103&amp;"-"&amp;YEAR(F103)&amp;"-"&amp;IF(LEN(MONTH(F103))=1,"0"&amp;MONTH(F103),MONTH(F103))&amp;"-"&amp;IF(LEN(DAY(F103))=1,"0"&amp;DAY(F103),DAY(F103))</f>
        <v/>
      </c>
    </row>
    <row r="104">
      <c r="A104" s="5" t="n">
        <v>122</v>
      </c>
      <c r="B104" s="5" t="inlineStr">
        <is>
          <t>Eficacia en la solicitud documental- por periodo</t>
        </is>
      </c>
      <c r="C104" s="5" t="inlineStr">
        <is>
          <t>Gestión de calidad</t>
        </is>
      </c>
      <c r="D104" s="5" t="inlineStr">
        <is>
          <t>Bimestral</t>
        </is>
      </c>
      <c r="E104" s="5" t="inlineStr">
        <is>
          <t>Positivo</t>
        </is>
      </c>
      <c r="F104" s="6" t="n">
        <v>45657</v>
      </c>
      <c r="G104" s="5">
        <f>YEAR(F104)</f>
        <v/>
      </c>
      <c r="H104" s="5">
        <f>PROPER(TEXT(F104,"mmmm"))</f>
        <v/>
      </c>
      <c r="I104" s="6">
        <f>IF(OR(H104="Enero",H104="Febrero",H104="Marzo",H104="Abril",H104="Mayo",H104="Junio"),G104&amp;"-1",IF(OR(H104="Julio",H104="Agosto",H104="Septiembre",H104="Octubre",H104="Noviembre",H104="Diciembre"),G104&amp;"-2"))</f>
        <v/>
      </c>
      <c r="J104" s="5" t="n">
        <v>80</v>
      </c>
      <c r="K104" s="5" t="n">
        <v>92.19</v>
      </c>
      <c r="L104" s="28">
        <f>IFERROR(IF(OR(J104=0,K104=""),"",IF(E104="Positivo",MIN(MAX(K104/J104,0),1.3),MIN(MAX(J104/K104,0),1.3))),"")</f>
        <v/>
      </c>
      <c r="M104" s="28">
        <f>IFERROR(IF(OR(J104=0,K104=""),"",IF(E104="Positivo",MAX(K104/J104,0),MAX(J104/K104,0))),"")</f>
        <v/>
      </c>
      <c r="N104" s="5" t="inlineStr">
        <is>
          <t>%</t>
        </is>
      </c>
      <c r="O104" s="5" t="inlineStr">
        <is>
          <t>%</t>
        </is>
      </c>
      <c r="P104" s="5" t="n">
        <v>0</v>
      </c>
      <c r="Q104" s="5" t="n">
        <v>0</v>
      </c>
      <c r="R104" s="5">
        <f>A104&amp;"-"&amp;YEAR(F104)&amp;"-"&amp;IF(LEN(MONTH(F104))=1,"0"&amp;MONTH(F104),MONTH(F104))&amp;"-"&amp;IF(LEN(DAY(F104))=1,"0"&amp;DAY(F104),DAY(F104))</f>
        <v/>
      </c>
    </row>
    <row r="105">
      <c r="A105" s="39" t="n">
        <v>124</v>
      </c>
      <c r="B105" s="5" t="inlineStr">
        <is>
          <t>Indice de Frecuencia de accidentalidad</t>
        </is>
      </c>
      <c r="C105" s="5" t="inlineStr">
        <is>
          <t>GESTIÓN DE SEGURIDAD Y SALUD EN EL TRABAJO</t>
        </is>
      </c>
      <c r="D105" s="5" t="inlineStr">
        <is>
          <t>Mensual</t>
        </is>
      </c>
      <c r="E105" s="5" t="inlineStr">
        <is>
          <t>Negativo</t>
        </is>
      </c>
      <c r="F105" s="6" t="n">
        <v>44742</v>
      </c>
      <c r="G105" s="5">
        <f>YEAR(F105)</f>
        <v/>
      </c>
      <c r="H105" s="5">
        <f>PROPER(TEXT(F105,"mmmm"))</f>
        <v/>
      </c>
      <c r="I105" s="6">
        <f>IF(OR(H105="Enero",H105="Febrero",H105="Marzo",H105="Abril",H105="Mayo",H105="Junio"),G105&amp;"-1",IF(OR(H105="Julio",H105="Agosto",H105="Septiembre",H105="Octubre",H105="Noviembre",H105="Diciembre"),G105&amp;"-2"))</f>
        <v/>
      </c>
      <c r="J105" s="5" t="n">
        <v>1.6</v>
      </c>
      <c r="K105" s="10" t="n">
        <v>0.02054049915215283</v>
      </c>
      <c r="L105" s="28">
        <f>IFERROR(IF(OR(J105=0,K105=""),"",IF(E105="Positivo",MIN(MAX(K105/J105,0),1.3),MIN(MAX(J105/K105,0),1.3))),"")</f>
        <v/>
      </c>
      <c r="M105" s="28">
        <f>IFERROR(IF(OR(J105=0,K105=""),"",IF(E105="Positivo",MAX(K105/J105,0),MAX(J105/K105,0))),"")</f>
        <v/>
      </c>
      <c r="N105" s="5" t="inlineStr">
        <is>
          <t>DEC</t>
        </is>
      </c>
      <c r="O105" s="5" t="inlineStr">
        <is>
          <t>DEC</t>
        </is>
      </c>
      <c r="P105" s="5" t="n">
        <v>1</v>
      </c>
      <c r="Q105" s="5" t="n">
        <v>2</v>
      </c>
      <c r="R105" s="5">
        <f>A105&amp;"-"&amp;YEAR(F105)&amp;"-"&amp;IF(LEN(MONTH(F105))=1,"0"&amp;MONTH(F105),MONTH(F105))&amp;"-"&amp;IF(LEN(DAY(F105))=1,"0"&amp;DAY(F105),DAY(F105))</f>
        <v/>
      </c>
    </row>
    <row r="106">
      <c r="A106" s="39" t="n">
        <v>124</v>
      </c>
      <c r="B106" s="5" t="inlineStr">
        <is>
          <t>Indice de Frecuencia de accidentalidad</t>
        </is>
      </c>
      <c r="C106" s="5" t="inlineStr">
        <is>
          <t>GESTIÓN DE SEGURIDAD Y SALUD EN EL TRABAJO</t>
        </is>
      </c>
      <c r="D106" s="5" t="inlineStr">
        <is>
          <t>Mensual</t>
        </is>
      </c>
      <c r="E106" s="5" t="inlineStr">
        <is>
          <t>Negativo</t>
        </is>
      </c>
      <c r="F106" s="6" t="n">
        <v>44926</v>
      </c>
      <c r="G106" s="5">
        <f>YEAR(F106)</f>
        <v/>
      </c>
      <c r="H106" s="5">
        <f>PROPER(TEXT(F106,"mmmm"))</f>
        <v/>
      </c>
      <c r="I106" s="6">
        <f>IF(OR(H106="Enero",H106="Febrero",H106="Marzo",H106="Abril",H106="Mayo",H106="Junio"),G106&amp;"-1",IF(OR(H106="Julio",H106="Agosto",H106="Septiembre",H106="Octubre",H106="Noviembre",H106="Diciembre"),G106&amp;"-2"))</f>
        <v/>
      </c>
      <c r="J106" s="5" t="n">
        <v>1.6</v>
      </c>
      <c r="K106" s="5" t="n">
        <v>0.04029246702469916</v>
      </c>
      <c r="L106" s="28">
        <f>IFERROR(IF(OR(J106=0,K106=""),"",IF(E106="Positivo",MIN(MAX(K106/J106,0),1.3),MIN(MAX(J106/K106,0),1.3))),"")</f>
        <v/>
      </c>
      <c r="M106" s="28">
        <f>IFERROR(IF(OR(J106=0,K106=""),"",IF(E106="Positivo",MAX(K106/J106,0),MAX(J106/K106,0))),"")</f>
        <v/>
      </c>
      <c r="N106" s="5" t="inlineStr">
        <is>
          <t>DEC</t>
        </is>
      </c>
      <c r="O106" s="5" t="inlineStr">
        <is>
          <t>DEC</t>
        </is>
      </c>
      <c r="P106" s="5" t="n">
        <v>1</v>
      </c>
      <c r="Q106" s="5" t="n">
        <v>2</v>
      </c>
      <c r="R106" s="5">
        <f>A106&amp;"-"&amp;YEAR(F106)&amp;"-"&amp;IF(LEN(MONTH(F106))=1,"0"&amp;MONTH(F106),MONTH(F106))&amp;"-"&amp;IF(LEN(DAY(F106))=1,"0"&amp;DAY(F106),DAY(F106))</f>
        <v/>
      </c>
    </row>
    <row r="107">
      <c r="A107" s="39" t="n">
        <v>124</v>
      </c>
      <c r="B107" s="5" t="inlineStr">
        <is>
          <t>Indice de Frecuencia de accidentalidad</t>
        </is>
      </c>
      <c r="C107" s="5" t="inlineStr">
        <is>
          <t>GESTIÓN DE SEGURIDAD Y SALUD EN EL TRABAJO</t>
        </is>
      </c>
      <c r="D107" s="5" t="inlineStr">
        <is>
          <t>Mensual</t>
        </is>
      </c>
      <c r="E107" s="5" t="inlineStr">
        <is>
          <t>Negativo</t>
        </is>
      </c>
      <c r="F107" s="6" t="n">
        <v>45107</v>
      </c>
      <c r="G107" s="5">
        <f>YEAR(F107)</f>
        <v/>
      </c>
      <c r="H107" s="5">
        <f>PROPER(TEXT(F107,"mmmm"))</f>
        <v/>
      </c>
      <c r="I107" s="6">
        <f>IF(OR(H107="Enero",H107="Febrero",H107="Marzo",H107="Abril",H107="Mayo",H107="Junio"),G107&amp;"-1",IF(OR(H107="Julio",H107="Agosto",H107="Septiembre",H107="Octubre",H107="Noviembre",H107="Diciembre"),G107&amp;"-2"))</f>
        <v/>
      </c>
      <c r="J107" s="5" t="n">
        <v>1.6</v>
      </c>
      <c r="K107" s="10" t="n">
        <v>0.0259049039304475</v>
      </c>
      <c r="L107" s="28">
        <f>IFERROR(IF(OR(J107=0,K107=""),"",IF(E107="Positivo",MIN(MAX(K107/J107,0),1.3),MIN(MAX(J107/K107,0),1.3))),"")</f>
        <v/>
      </c>
      <c r="M107" s="28">
        <f>IFERROR(IF(OR(J107=0,K107=""),"",IF(E107="Positivo",MAX(K107/J107,0),MAX(J107/K107,0))),"")</f>
        <v/>
      </c>
      <c r="N107" s="5" t="inlineStr">
        <is>
          <t>DEC</t>
        </is>
      </c>
      <c r="O107" s="5" t="inlineStr">
        <is>
          <t>DEC</t>
        </is>
      </c>
      <c r="P107" s="5" t="n">
        <v>1</v>
      </c>
      <c r="Q107" s="5" t="n">
        <v>2</v>
      </c>
      <c r="R107" s="5">
        <f>A107&amp;"-"&amp;YEAR(F107)&amp;"-"&amp;IF(LEN(MONTH(F107))=1,"0"&amp;MONTH(F107),MONTH(F107))&amp;"-"&amp;IF(LEN(DAY(F107))=1,"0"&amp;DAY(F107),DAY(F107))</f>
        <v/>
      </c>
    </row>
    <row r="108">
      <c r="A108" s="39" t="n">
        <v>124</v>
      </c>
      <c r="B108" s="5" t="inlineStr">
        <is>
          <t>Indice de Frecuencia de accidentalidad</t>
        </is>
      </c>
      <c r="C108" s="5" t="inlineStr">
        <is>
          <t>GESTIÓN DE SEGURIDAD Y SALUD EN EL TRABAJO</t>
        </is>
      </c>
      <c r="D108" s="5" t="inlineStr">
        <is>
          <t>Mensual</t>
        </is>
      </c>
      <c r="E108" s="5" t="inlineStr">
        <is>
          <t>Negativo</t>
        </is>
      </c>
      <c r="F108" s="6" t="n">
        <v>45291</v>
      </c>
      <c r="G108" s="5">
        <f>YEAR(F108)</f>
        <v/>
      </c>
      <c r="H108" s="5">
        <f>PROPER(TEXT(F108,"mmmm"))</f>
        <v/>
      </c>
      <c r="I108" s="6">
        <f>IF(OR(H108="Enero",H108="Febrero",H108="Marzo",H108="Abril",H108="Mayo",H108="Junio"),G108&amp;"-1",IF(OR(H108="Julio",H108="Agosto",H108="Septiembre",H108="Octubre",H108="Noviembre",H108="Diciembre"),G108&amp;"-2"))</f>
        <v/>
      </c>
      <c r="J108" s="5" t="n">
        <v>1.6</v>
      </c>
      <c r="K108" s="5" t="n">
        <v>0.03091194968553467</v>
      </c>
      <c r="L108" s="28">
        <f>IFERROR(IF(OR(J108=0,K108=""),"",IF(E108="Positivo",MIN(MAX(K108/J108,0),1.3),MIN(MAX(J108/K108,0),1.3))),"")</f>
        <v/>
      </c>
      <c r="M108" s="28">
        <f>IFERROR(IF(OR(J108=0,K108=""),"",IF(E108="Positivo",MAX(K108/J108,0),MAX(J108/K108,0))),"")</f>
        <v/>
      </c>
      <c r="N108" s="5" t="inlineStr">
        <is>
          <t>DEC</t>
        </is>
      </c>
      <c r="O108" s="5" t="inlineStr">
        <is>
          <t>DEC</t>
        </is>
      </c>
      <c r="P108" s="5" t="n">
        <v>1</v>
      </c>
      <c r="Q108" s="5" t="n">
        <v>2</v>
      </c>
      <c r="R108" s="5">
        <f>A108&amp;"-"&amp;YEAR(F108)&amp;"-"&amp;IF(LEN(MONTH(F108))=1,"0"&amp;MONTH(F108),MONTH(F108))&amp;"-"&amp;IF(LEN(DAY(F108))=1,"0"&amp;DAY(F108),DAY(F108))</f>
        <v/>
      </c>
    </row>
    <row r="109">
      <c r="A109" s="5" t="n">
        <v>124</v>
      </c>
      <c r="B109" s="5" t="inlineStr">
        <is>
          <t>Indice de Frecuencia de accidentalidad</t>
        </is>
      </c>
      <c r="C109" s="5" t="inlineStr">
        <is>
          <t>GESTIÓN DE SEGURIDAD Y SALUD EN EL TRABAJO</t>
        </is>
      </c>
      <c r="D109" s="5" t="inlineStr">
        <is>
          <t>Mensual</t>
        </is>
      </c>
      <c r="E109" s="5" t="inlineStr">
        <is>
          <t>Negativo</t>
        </is>
      </c>
      <c r="F109" s="6" t="n">
        <v>45473</v>
      </c>
      <c r="G109" s="5">
        <f>YEAR(F109)</f>
        <v/>
      </c>
      <c r="H109" s="5">
        <f>PROPER(TEXT(F109,"mmmm"))</f>
        <v/>
      </c>
      <c r="I109" s="6">
        <f>IF(OR(H109="Enero",H109="Febrero",H109="Marzo",H109="Abril",H109="Mayo",H109="Junio"),G109&amp;"-1",IF(OR(H109="Julio",H109="Agosto",H109="Septiembre",H109="Octubre",H109="Noviembre",H109="Diciembre"),G109&amp;"-2"))</f>
        <v/>
      </c>
      <c r="J109" s="5" t="n">
        <v>0.2</v>
      </c>
      <c r="K109" s="5" t="n">
        <v>0.0069705841349505</v>
      </c>
      <c r="L109" s="28">
        <f>IFERROR(IF(OR(J109=0,K109=""),"",IF(E109="Positivo",MIN(MAX(K109/J109,0),1.3),MIN(MAX(J109/K109,0),1.3))),"")</f>
        <v/>
      </c>
      <c r="M109" s="28">
        <f>IFERROR(IF(OR(J109=0,K109=""),"",IF(E109="Positivo",MAX(K109/J109,0),MAX(J109/K109,0))),"")</f>
        <v/>
      </c>
      <c r="N109" s="5" t="inlineStr">
        <is>
          <t>DEC</t>
        </is>
      </c>
      <c r="O109" s="5" t="inlineStr">
        <is>
          <t>DEC</t>
        </is>
      </c>
      <c r="P109" s="5" t="n">
        <v>1</v>
      </c>
      <c r="Q109" s="5" t="n">
        <v>3</v>
      </c>
      <c r="R109" s="5">
        <f>A109&amp;"-"&amp;YEAR(F109)&amp;"-"&amp;IF(LEN(MONTH(F109))=1,"0"&amp;MONTH(F109),MONTH(F109))&amp;"-"&amp;IF(LEN(DAY(F109))=1,"0"&amp;DAY(F109),DAY(F109))</f>
        <v/>
      </c>
    </row>
    <row r="110">
      <c r="A110" s="5" t="n">
        <v>124</v>
      </c>
      <c r="B110" s="5" t="inlineStr">
        <is>
          <t>Indice de Frecuencia de accidentalidad</t>
        </is>
      </c>
      <c r="C110" s="5" t="inlineStr">
        <is>
          <t>GESTIÓN DE SEGURIDAD Y SALUD EN EL TRABAJO</t>
        </is>
      </c>
      <c r="D110" s="5" t="inlineStr">
        <is>
          <t>Mensual</t>
        </is>
      </c>
      <c r="E110" s="5" t="inlineStr">
        <is>
          <t>Negativo</t>
        </is>
      </c>
      <c r="F110" s="6" t="n">
        <v>45657</v>
      </c>
      <c r="G110" s="5">
        <f>YEAR(F110)</f>
        <v/>
      </c>
      <c r="H110" s="5">
        <f>PROPER(TEXT(F110,"mmmm"))</f>
        <v/>
      </c>
      <c r="I110" s="6">
        <f>IF(OR(H110="Enero",H110="Febrero",H110="Marzo",H110="Abril",H110="Mayo",H110="Junio"),G110&amp;"-1",IF(OR(H110="Julio",H110="Agosto",H110="Septiembre",H110="Octubre",H110="Noviembre",H110="Diciembre"),G110&amp;"-2"))</f>
        <v/>
      </c>
      <c r="J110" s="5" t="n">
        <v>0.2</v>
      </c>
      <c r="K110" s="5" t="n">
        <v>0.01902587519025875</v>
      </c>
      <c r="L110" s="28">
        <f>IFERROR(IF(OR(J110=0,K110=""),"",IF(E110="Positivo",MIN(MAX(K110/J110,0),1.3),MIN(MAX(J110/K110,0),1.3))),"")</f>
        <v/>
      </c>
      <c r="M110" s="28">
        <f>IFERROR(IF(OR(J110=0,K110=""),"",IF(E110="Positivo",MAX(K110/J110,0),MAX(J110/K110,0))),"")</f>
        <v/>
      </c>
      <c r="N110" s="5" t="inlineStr">
        <is>
          <t>DEC</t>
        </is>
      </c>
      <c r="O110" s="5" t="inlineStr">
        <is>
          <t>DEC</t>
        </is>
      </c>
      <c r="P110" s="5" t="n">
        <v>1</v>
      </c>
      <c r="Q110" s="5" t="n">
        <v>2</v>
      </c>
      <c r="R110" s="5">
        <f>A110&amp;"-"&amp;YEAR(F110)&amp;"-"&amp;IF(LEN(MONTH(F110))=1,"0"&amp;MONTH(F110),MONTH(F110))&amp;"-"&amp;IF(LEN(DAY(F110))=1,"0"&amp;DAY(F110),DAY(F110))</f>
        <v/>
      </c>
    </row>
    <row r="111">
      <c r="A111" s="39" t="n">
        <v>125</v>
      </c>
      <c r="B111" s="5" t="inlineStr">
        <is>
          <t>Indice de severidad</t>
        </is>
      </c>
      <c r="C111" s="5" t="inlineStr">
        <is>
          <t>GESTIÓN DE SEGURIDAD Y SALUD EN EL TRABAJO</t>
        </is>
      </c>
      <c r="D111" s="5" t="inlineStr">
        <is>
          <t>Mensual</t>
        </is>
      </c>
      <c r="E111" s="5" t="inlineStr">
        <is>
          <t>Negativo</t>
        </is>
      </c>
      <c r="F111" s="6" t="n">
        <v>44742</v>
      </c>
      <c r="G111" s="5">
        <f>YEAR(F111)</f>
        <v/>
      </c>
      <c r="H111" s="5">
        <f>PROPER(TEXT(F111,"mmmm"))</f>
        <v/>
      </c>
      <c r="I111" s="6">
        <f>IF(OR(H111="Enero",H111="Febrero",H111="Marzo",H111="Abril",H111="Mayo",H111="Junio"),G111&amp;"-1",IF(OR(H111="Julio",H111="Agosto",H111="Septiembre",H111="Octubre",H111="Noviembre",H111="Diciembre"),G111&amp;"-2"))</f>
        <v/>
      </c>
      <c r="J111" s="5" t="n">
        <v>4.7</v>
      </c>
      <c r="K111" s="5" t="n">
        <v>0.07940876177520667</v>
      </c>
      <c r="L111" s="28">
        <f>IFERROR(IF(OR(J111=0,K111=""),"",IF(E111="Positivo",MIN(MAX(K111/J111,0),1.3),MIN(MAX(J111/K111,0),1.3))),"")</f>
        <v/>
      </c>
      <c r="M111" s="28">
        <f>IFERROR(IF(OR(J111=0,K111=""),"",IF(E111="Positivo",MAX(K111/J111,0),MAX(J111/K111,0))),"")</f>
        <v/>
      </c>
      <c r="N111" s="5" t="inlineStr">
        <is>
          <t>DEC</t>
        </is>
      </c>
      <c r="O111" s="5" t="inlineStr">
        <is>
          <t>DEC</t>
        </is>
      </c>
      <c r="P111" s="5" t="n">
        <v>1</v>
      </c>
      <c r="Q111" s="5" t="n">
        <v>2</v>
      </c>
      <c r="R111" s="5">
        <f>A111&amp;"-"&amp;YEAR(F111)&amp;"-"&amp;IF(LEN(MONTH(F111))=1,"0"&amp;MONTH(F111),MONTH(F111))&amp;"-"&amp;IF(LEN(DAY(F111))=1,"0"&amp;DAY(F111),DAY(F111))</f>
        <v/>
      </c>
    </row>
    <row r="112">
      <c r="A112" s="39" t="n">
        <v>125</v>
      </c>
      <c r="B112" s="5" t="inlineStr">
        <is>
          <t>Indice de severidad</t>
        </is>
      </c>
      <c r="C112" s="5" t="inlineStr">
        <is>
          <t>GESTIÓN DE SEGURIDAD Y SALUD EN EL TRABAJO</t>
        </is>
      </c>
      <c r="D112" s="5" t="inlineStr">
        <is>
          <t>Mensual</t>
        </is>
      </c>
      <c r="E112" s="5" t="inlineStr">
        <is>
          <t>Negativo</t>
        </is>
      </c>
      <c r="F112" s="6" t="n">
        <v>44926</v>
      </c>
      <c r="G112" s="5">
        <f>YEAR(F112)</f>
        <v/>
      </c>
      <c r="H112" s="5">
        <f>PROPER(TEXT(F112,"mmmm"))</f>
        <v/>
      </c>
      <c r="I112" s="6">
        <f>IF(OR(H112="Enero",H112="Febrero",H112="Marzo",H112="Abril",H112="Mayo",H112="Junio"),G112&amp;"-1",IF(OR(H112="Julio",H112="Agosto",H112="Septiembre",H112="Octubre",H112="Noviembre",H112="Diciembre"),G112&amp;"-2"))</f>
        <v/>
      </c>
      <c r="J112" s="5" t="n">
        <v>4.7</v>
      </c>
      <c r="K112" s="5" t="n">
        <v>0.07941803125652</v>
      </c>
      <c r="L112" s="28">
        <f>IFERROR(IF(OR(J112=0,K112=""),"",IF(E112="Positivo",MIN(MAX(K112/J112,0),1.3),MIN(MAX(J112/K112,0),1.3))),"")</f>
        <v/>
      </c>
      <c r="M112" s="28">
        <f>IFERROR(IF(OR(J112=0,K112=""),"",IF(E112="Positivo",MAX(K112/J112,0),MAX(J112/K112,0))),"")</f>
        <v/>
      </c>
      <c r="N112" s="5" t="inlineStr">
        <is>
          <t>DEC</t>
        </is>
      </c>
      <c r="O112" s="5" t="inlineStr">
        <is>
          <t>DEC</t>
        </is>
      </c>
      <c r="P112" s="5" t="n">
        <v>1</v>
      </c>
      <c r="Q112" s="5" t="n">
        <v>2</v>
      </c>
      <c r="R112" s="5">
        <f>A112&amp;"-"&amp;YEAR(F112)&amp;"-"&amp;IF(LEN(MONTH(F112))=1,"0"&amp;MONTH(F112),MONTH(F112))&amp;"-"&amp;IF(LEN(DAY(F112))=1,"0"&amp;DAY(F112),DAY(F112))</f>
        <v/>
      </c>
    </row>
    <row r="113">
      <c r="A113" s="39" t="n">
        <v>125</v>
      </c>
      <c r="B113" s="5" t="inlineStr">
        <is>
          <t>Indice de severidad</t>
        </is>
      </c>
      <c r="C113" s="5" t="inlineStr">
        <is>
          <t>GESTIÓN DE SEGURIDAD Y SALUD EN EL TRABAJO</t>
        </is>
      </c>
      <c r="D113" s="5" t="inlineStr">
        <is>
          <t>Mensual</t>
        </is>
      </c>
      <c r="E113" s="5" t="inlineStr">
        <is>
          <t>Negativo</t>
        </is>
      </c>
      <c r="F113" s="6" t="n">
        <v>45107</v>
      </c>
      <c r="G113" s="5">
        <f>YEAR(F113)</f>
        <v/>
      </c>
      <c r="H113" s="5">
        <f>PROPER(TEXT(F113,"mmmm"))</f>
        <v/>
      </c>
      <c r="I113" s="6">
        <f>IF(OR(H113="Enero",H113="Febrero",H113="Marzo",H113="Abril",H113="Mayo",H113="Junio"),G113&amp;"-1",IF(OR(H113="Julio",H113="Agosto",H113="Septiembre",H113="Octubre",H113="Noviembre",H113="Diciembre"),G113&amp;"-2"))</f>
        <v/>
      </c>
      <c r="J113" s="5" t="n">
        <v>4.7</v>
      </c>
      <c r="K113" s="5" t="n">
        <v>0.021741020958345</v>
      </c>
      <c r="L113" s="28">
        <f>IFERROR(IF(OR(J113=0,K113=""),"",IF(E113="Positivo",MIN(MAX(K113/J113,0),1.3),MIN(MAX(J113/K113,0),1.3))),"")</f>
        <v/>
      </c>
      <c r="M113" s="28">
        <f>IFERROR(IF(OR(J113=0,K113=""),"",IF(E113="Positivo",MAX(K113/J113,0),MAX(J113/K113,0))),"")</f>
        <v/>
      </c>
      <c r="N113" s="5" t="inlineStr">
        <is>
          <t>DEC</t>
        </is>
      </c>
      <c r="O113" s="5" t="inlineStr">
        <is>
          <t>DEC</t>
        </is>
      </c>
      <c r="P113" s="5" t="n">
        <v>1</v>
      </c>
      <c r="Q113" s="5" t="n">
        <v>2</v>
      </c>
      <c r="R113" s="5">
        <f>A113&amp;"-"&amp;YEAR(F113)&amp;"-"&amp;IF(LEN(MONTH(F113))=1,"0"&amp;MONTH(F113),MONTH(F113))&amp;"-"&amp;IF(LEN(DAY(F113))=1,"0"&amp;DAY(F113),DAY(F113))</f>
        <v/>
      </c>
    </row>
    <row r="114">
      <c r="A114" s="39" t="n">
        <v>125</v>
      </c>
      <c r="B114" s="5" t="inlineStr">
        <is>
          <t>Indice de severidad</t>
        </is>
      </c>
      <c r="C114" s="5" t="inlineStr">
        <is>
          <t>GESTIÓN DE SEGURIDAD Y SALUD EN EL TRABAJO</t>
        </is>
      </c>
      <c r="D114" s="5" t="inlineStr">
        <is>
          <t>Mensual</t>
        </is>
      </c>
      <c r="E114" s="5" t="inlineStr">
        <is>
          <t>Negativo</t>
        </is>
      </c>
      <c r="F114" s="6" t="n">
        <v>45291</v>
      </c>
      <c r="G114" s="5">
        <f>YEAR(F114)</f>
        <v/>
      </c>
      <c r="H114" s="5">
        <f>PROPER(TEXT(F114,"mmmm"))</f>
        <v/>
      </c>
      <c r="I114" s="6">
        <f>IF(OR(H114="Enero",H114="Febrero",H114="Marzo",H114="Abril",H114="Mayo",H114="Junio"),G114&amp;"-1",IF(OR(H114="Julio",H114="Agosto",H114="Septiembre",H114="Octubre",H114="Noviembre",H114="Diciembre"),G114&amp;"-2"))</f>
        <v/>
      </c>
      <c r="J114" s="5" t="n">
        <v>4.7</v>
      </c>
      <c r="K114" s="5" t="n">
        <v>0.32943396226415</v>
      </c>
      <c r="L114" s="28">
        <f>IFERROR(IF(OR(J114=0,K114=""),"",IF(E114="Positivo",MIN(MAX(K114/J114,0),1.3),MIN(MAX(J114/K114,0),1.3))),"")</f>
        <v/>
      </c>
      <c r="M114" s="28">
        <f>IFERROR(IF(OR(J114=0,K114=""),"",IF(E114="Positivo",MAX(K114/J114,0),MAX(J114/K114,0))),"")</f>
        <v/>
      </c>
      <c r="N114" s="5" t="inlineStr">
        <is>
          <t>DEC</t>
        </is>
      </c>
      <c r="O114" s="5" t="inlineStr">
        <is>
          <t>DEC</t>
        </is>
      </c>
      <c r="P114" s="5" t="n">
        <v>1</v>
      </c>
      <c r="Q114" s="5" t="n">
        <v>2</v>
      </c>
      <c r="R114" s="5">
        <f>A114&amp;"-"&amp;YEAR(F114)&amp;"-"&amp;IF(LEN(MONTH(F114))=1,"0"&amp;MONTH(F114),MONTH(F114))&amp;"-"&amp;IF(LEN(DAY(F114))=1,"0"&amp;DAY(F114),DAY(F114))</f>
        <v/>
      </c>
    </row>
    <row r="115">
      <c r="A115" s="5" t="n">
        <v>125</v>
      </c>
      <c r="B115" s="5" t="inlineStr">
        <is>
          <t>Indice de severidad</t>
        </is>
      </c>
      <c r="C115" s="5" t="inlineStr">
        <is>
          <t>GESTIÓN DE SEGURIDAD Y SALUD EN EL TRABAJO</t>
        </is>
      </c>
      <c r="D115" s="5" t="inlineStr">
        <is>
          <t>Mensual</t>
        </is>
      </c>
      <c r="E115" s="5" t="inlineStr">
        <is>
          <t>Negativo</t>
        </is>
      </c>
      <c r="F115" s="6" t="n">
        <v>45473</v>
      </c>
      <c r="G115" s="5">
        <f>YEAR(F115)</f>
        <v/>
      </c>
      <c r="H115" s="5">
        <f>PROPER(TEXT(F115,"mmmm"))</f>
        <v/>
      </c>
      <c r="I115" s="6">
        <f>IF(OR(H115="Enero",H115="Febrero",H115="Marzo",H115="Abril",H115="Mayo",H115="Junio"),G115&amp;"-1",IF(OR(H115="Julio",H115="Agosto",H115="Septiembre",H115="Octubre",H115="Noviembre",H115="Diciembre"),G115&amp;"-2"))</f>
        <v/>
      </c>
      <c r="J115" s="5" t="n">
        <v>1.9</v>
      </c>
      <c r="K115" s="5" t="n">
        <v>0.03485292067475255</v>
      </c>
      <c r="L115" s="28">
        <f>IFERROR(IF(OR(J115=0,K115=""),"",IF(E115="Positivo",MIN(MAX(K115/J115,0),1.3),MIN(MAX(J115/K115,0),1.3))),"")</f>
        <v/>
      </c>
      <c r="M115" s="28">
        <f>IFERROR(IF(OR(J115=0,K115=""),"",IF(E115="Positivo",MAX(K115/J115,0),MAX(J115/K115,0))),"")</f>
        <v/>
      </c>
      <c r="N115" s="5" t="inlineStr">
        <is>
          <t>DEC</t>
        </is>
      </c>
      <c r="O115" s="5" t="inlineStr">
        <is>
          <t>DEC</t>
        </is>
      </c>
      <c r="P115" s="5" t="n">
        <v>1</v>
      </c>
      <c r="Q115" s="5" t="n">
        <v>2</v>
      </c>
      <c r="R115" s="5">
        <f>A115&amp;"-"&amp;YEAR(F115)&amp;"-"&amp;IF(LEN(MONTH(F115))=1,"0"&amp;MONTH(F115),MONTH(F115))&amp;"-"&amp;IF(LEN(DAY(F115))=1,"0"&amp;DAY(F115),DAY(F115))</f>
        <v/>
      </c>
    </row>
    <row r="116">
      <c r="A116" s="5" t="n">
        <v>125</v>
      </c>
      <c r="B116" s="5" t="inlineStr">
        <is>
          <t>Indice de severidad</t>
        </is>
      </c>
      <c r="C116" s="5" t="inlineStr">
        <is>
          <t>GESTIÓN DE SEGURIDAD Y SALUD EN EL TRABAJO</t>
        </is>
      </c>
      <c r="D116" s="5" t="inlineStr">
        <is>
          <t>Mensual</t>
        </is>
      </c>
      <c r="E116" s="5" t="inlineStr">
        <is>
          <t>Negativo</t>
        </is>
      </c>
      <c r="F116" s="6" t="n">
        <v>45657</v>
      </c>
      <c r="G116" s="5">
        <f>YEAR(F116)</f>
        <v/>
      </c>
      <c r="H116" s="5">
        <f>PROPER(TEXT(F116,"mmmm"))</f>
        <v/>
      </c>
      <c r="I116" s="6">
        <f>IF(OR(H116="Enero",H116="Febrero",H116="Marzo",H116="Abril",H116="Mayo",H116="Junio"),G116&amp;"-1",IF(OR(H116="Julio",H116="Agosto",H116="Septiembre",H116="Octubre",H116="Noviembre",H116="Diciembre"),G116&amp;"-2"))</f>
        <v/>
      </c>
      <c r="J116" s="5" t="n">
        <v>1.9</v>
      </c>
      <c r="K116" s="5" t="n">
        <v>0.15220700152207</v>
      </c>
      <c r="L116" s="28">
        <f>IFERROR(IF(OR(J116=0,K116=""),"",IF(E116="Positivo",MIN(MAX(K116/J116,0),1.3),MIN(MAX(J116/K116,0),1.3))),"")</f>
        <v/>
      </c>
      <c r="M116" s="28">
        <f>IFERROR(IF(OR(J116=0,K116=""),"",IF(E116="Positivo",MAX(K116/J116,0),MAX(J116/K116,0))),"")</f>
        <v/>
      </c>
      <c r="N116" s="5" t="inlineStr">
        <is>
          <t>DEC</t>
        </is>
      </c>
      <c r="O116" s="5" t="inlineStr">
        <is>
          <t>DEC</t>
        </is>
      </c>
      <c r="P116" s="5" t="n">
        <v>1</v>
      </c>
      <c r="Q116" s="5" t="n">
        <v>2</v>
      </c>
      <c r="R116" s="5">
        <f>A116&amp;"-"&amp;YEAR(F116)&amp;"-"&amp;IF(LEN(MONTH(F116))=1,"0"&amp;MONTH(F116),MONTH(F116))&amp;"-"&amp;IF(LEN(DAY(F116))=1,"0"&amp;DAY(F116),DAY(F116))</f>
        <v/>
      </c>
    </row>
    <row r="117">
      <c r="A117" s="39" t="n">
        <v>126</v>
      </c>
      <c r="B117" s="5" t="inlineStr">
        <is>
          <t>Indice de Prevalencia EL Enfermedad laboral</t>
        </is>
      </c>
      <c r="C117" s="5" t="inlineStr">
        <is>
          <t>GESTIÓN DE SEGURIDAD Y SALUD EN EL TRABAJO</t>
        </is>
      </c>
      <c r="D117" s="5" t="inlineStr">
        <is>
          <t>Anual</t>
        </is>
      </c>
      <c r="E117" s="5" t="inlineStr">
        <is>
          <t>Negativo</t>
        </is>
      </c>
      <c r="F117" s="6" t="n">
        <v>44926</v>
      </c>
      <c r="G117" s="5">
        <f>YEAR(F117)</f>
        <v/>
      </c>
      <c r="H117" s="5">
        <f>PROPER(TEXT(F117,"mmmm"))</f>
        <v/>
      </c>
      <c r="I117" s="6">
        <f>IF(OR(H117="Enero",H117="Febrero",H117="Marzo",H117="Abril",H117="Mayo",H117="Junio"),G117&amp;"-1",IF(OR(H117="Julio",H117="Agosto",H117="Septiembre",H117="Octubre",H117="Noviembre",H117="Diciembre"),G117&amp;"-2"))</f>
        <v/>
      </c>
      <c r="J117" s="5" t="n">
        <v>2</v>
      </c>
      <c r="K117" s="5" t="n">
        <v>0.12391573729864</v>
      </c>
      <c r="L117" s="28">
        <f>IFERROR(IF(OR(J117=0,K117=""),"",IF(E117="Positivo",MIN(MAX(K117/J117,0),1.3),MIN(MAX(J117/K117,0),1.3))),"")</f>
        <v/>
      </c>
      <c r="M117" s="28">
        <f>IFERROR(IF(OR(J117=0,K117=""),"",IF(E117="Positivo",MAX(K117/J117,0),MAX(J117/K117,0))),"")</f>
        <v/>
      </c>
      <c r="N117" s="5" t="inlineStr">
        <is>
          <t>DEC</t>
        </is>
      </c>
      <c r="O117" s="5" t="inlineStr">
        <is>
          <t>DEC</t>
        </is>
      </c>
      <c r="P117" s="5" t="n">
        <v>0</v>
      </c>
      <c r="Q117" s="5" t="n">
        <v>2</v>
      </c>
      <c r="R117" s="5">
        <f>A117&amp;"-"&amp;YEAR(F117)&amp;"-"&amp;IF(LEN(MONTH(F117))=1,"0"&amp;MONTH(F117),MONTH(F117))&amp;"-"&amp;IF(LEN(DAY(F117))=1,"0"&amp;DAY(F117),DAY(F117))</f>
        <v/>
      </c>
    </row>
    <row r="118">
      <c r="A118" s="39" t="n">
        <v>126</v>
      </c>
      <c r="B118" s="5" t="inlineStr">
        <is>
          <t>Indice de Prevalencia EL Enfermedad laboral</t>
        </is>
      </c>
      <c r="C118" s="5" t="inlineStr">
        <is>
          <t>GESTIÓN DE SEGURIDAD Y SALUD EN EL TRABAJO</t>
        </is>
      </c>
      <c r="D118" s="5" t="inlineStr">
        <is>
          <t>Anual</t>
        </is>
      </c>
      <c r="E118" s="5" t="inlineStr">
        <is>
          <t>Negativo</t>
        </is>
      </c>
      <c r="F118" s="6" t="n">
        <v>45291</v>
      </c>
      <c r="G118" s="5">
        <f>YEAR(F118)</f>
        <v/>
      </c>
      <c r="H118" s="5">
        <f>PROPER(TEXT(F118,"mmmm"))</f>
        <v/>
      </c>
      <c r="I118" s="6">
        <f>IF(OR(H118="Enero",H118="Febrero",H118="Marzo",H118="Abril",H118="Mayo",H118="Junio"),G118&amp;"-1",IF(OR(H118="Julio",H118="Agosto",H118="Septiembre",H118="Octubre",H118="Noviembre",H118="Diciembre"),G118&amp;"-2"))</f>
        <v/>
      </c>
      <c r="J118" s="5" t="n">
        <v>2</v>
      </c>
      <c r="K118" s="5" t="n">
        <v>0.12</v>
      </c>
      <c r="L118" s="28">
        <f>IFERROR(IF(OR(J118=0,K118=""),"",IF(E118="Positivo",MIN(MAX(K118/J118,0),1.3),MIN(MAX(J118/K118,0),1.3))),"")</f>
        <v/>
      </c>
      <c r="M118" s="28">
        <f>IFERROR(IF(OR(J118=0,K118=""),"",IF(E118="Positivo",MAX(K118/J118,0),MAX(J118/K118,0))),"")</f>
        <v/>
      </c>
      <c r="N118" s="5" t="inlineStr">
        <is>
          <t>DEC</t>
        </is>
      </c>
      <c r="O118" s="5" t="inlineStr">
        <is>
          <t>DEC</t>
        </is>
      </c>
      <c r="P118" s="5" t="n">
        <v>0</v>
      </c>
      <c r="Q118" s="5" t="n">
        <v>2</v>
      </c>
      <c r="R118" s="5">
        <f>A118&amp;"-"&amp;YEAR(F118)&amp;"-"&amp;IF(LEN(MONTH(F118))=1,"0"&amp;MONTH(F118),MONTH(F118))&amp;"-"&amp;IF(LEN(DAY(F118))=1,"0"&amp;DAY(F118),DAY(F118))</f>
        <v/>
      </c>
    </row>
    <row r="119">
      <c r="A119" s="5" t="n">
        <v>126</v>
      </c>
      <c r="B119" s="5" t="inlineStr">
        <is>
          <t>Indice de Prevalencia EL Enfermedad laboral</t>
        </is>
      </c>
      <c r="C119" s="5" t="inlineStr">
        <is>
          <t>GESTIÓN DE SEGURIDAD Y SALUD EN EL TRABAJO</t>
        </is>
      </c>
      <c r="D119" s="5" t="inlineStr">
        <is>
          <t>Anual</t>
        </is>
      </c>
      <c r="E119" s="5" t="inlineStr">
        <is>
          <t>Negativo</t>
        </is>
      </c>
      <c r="F119" s="6" t="n">
        <v>45657</v>
      </c>
      <c r="G119" s="5">
        <f>YEAR(F119)</f>
        <v/>
      </c>
      <c r="H119" s="5">
        <f>PROPER(TEXT(F119,"mmmm"))</f>
        <v/>
      </c>
      <c r="I119" s="6">
        <f>IF(OR(H119="Enero",H119="Febrero",H119="Marzo",H119="Abril",H119="Mayo",H119="Junio"),G119&amp;"-1",IF(OR(H119="Julio",H119="Agosto",H119="Septiembre",H119="Octubre",H119="Noviembre",H119="Diciembre"),G119&amp;"-2"))</f>
        <v/>
      </c>
      <c r="J119" s="5" t="n">
        <v>2</v>
      </c>
      <c r="K119" s="5" t="n">
        <v>0.1</v>
      </c>
      <c r="L119" s="28">
        <f>IFERROR(IF(OR(J119=0,K119=""),"",IF(E119="Positivo",MIN(MAX(K119/J119,0),1.3),MIN(MAX(J119/K119,0),1.3))),"")</f>
        <v/>
      </c>
      <c r="M119" s="28">
        <f>IFERROR(IF(OR(J119=0,K119=""),"",IF(E119="Positivo",MAX(K119/J119,0),MAX(J119/K119,0))),"")</f>
        <v/>
      </c>
      <c r="N119" s="5" t="inlineStr">
        <is>
          <t>DEC</t>
        </is>
      </c>
      <c r="O119" s="5" t="inlineStr">
        <is>
          <t>DEC</t>
        </is>
      </c>
      <c r="P119" s="5" t="n">
        <v>0</v>
      </c>
      <c r="Q119" s="5" t="n">
        <v>1</v>
      </c>
      <c r="R119" s="5">
        <f>A119&amp;"-"&amp;YEAR(F119)&amp;"-"&amp;IF(LEN(MONTH(F119))=1,"0"&amp;MONTH(F119),MONTH(F119))&amp;"-"&amp;IF(LEN(DAY(F119))=1,"0"&amp;DAY(F119),DAY(F119))</f>
        <v/>
      </c>
    </row>
    <row r="120">
      <c r="A120" s="39" t="n">
        <v>127</v>
      </c>
      <c r="B120" s="5" t="inlineStr">
        <is>
          <t>Indice de Incidencia EL Enfermedad laboral</t>
        </is>
      </c>
      <c r="C120" s="5" t="inlineStr">
        <is>
          <t>GESTIÓN DE SEGURIDAD Y SALUD EN EL TRABAJO</t>
        </is>
      </c>
      <c r="D120" s="5" t="inlineStr">
        <is>
          <t>Anual</t>
        </is>
      </c>
      <c r="E120" s="5" t="inlineStr">
        <is>
          <t>Negativo</t>
        </is>
      </c>
      <c r="F120" s="6" t="n">
        <v>44926</v>
      </c>
      <c r="G120" s="5">
        <f>YEAR(F120)</f>
        <v/>
      </c>
      <c r="H120" s="5">
        <f>PROPER(TEXT(F120,"mmmm"))</f>
        <v/>
      </c>
      <c r="I120" s="6">
        <f>IF(OR(H120="Enero",H120="Febrero",H120="Marzo",H120="Abril",H120="Mayo",H120="Junio"),G120&amp;"-1",IF(OR(H120="Julio",H120="Agosto",H120="Septiembre",H120="Octubre",H120="Noviembre",H120="Diciembre"),G120&amp;"-2"))</f>
        <v/>
      </c>
      <c r="J120" s="5" t="n">
        <v>0</v>
      </c>
      <c r="K120" s="16" t="n">
        <v>0</v>
      </c>
      <c r="L120" s="28">
        <f>IFERROR(IF(OR(J120=0,K120=""),"",IF(E120="Positivo",MIN(MAX(K120/J120,0),1.3),MIN(MAX(J120/K120,0),1.3))),"")</f>
        <v/>
      </c>
      <c r="M120" s="28">
        <f>IFERROR(IF(OR(J120=0,K120=""),"",IF(E120="Positivo",MAX(K120/J120,0),MAX(J120/K120,0))),"")</f>
        <v/>
      </c>
      <c r="N120" s="5" t="inlineStr">
        <is>
          <t>ENT</t>
        </is>
      </c>
      <c r="O120" s="5" t="inlineStr">
        <is>
          <t>ENT</t>
        </is>
      </c>
      <c r="P120" s="5" t="n">
        <v>0</v>
      </c>
      <c r="Q120" s="5" t="n">
        <v>0</v>
      </c>
      <c r="R120" s="5">
        <f>A120&amp;"-"&amp;YEAR(F120)&amp;"-"&amp;IF(LEN(MONTH(F120))=1,"0"&amp;MONTH(F120),MONTH(F120))&amp;"-"&amp;IF(LEN(DAY(F120))=1,"0"&amp;DAY(F120),DAY(F120))</f>
        <v/>
      </c>
    </row>
    <row r="121">
      <c r="A121" s="39" t="n">
        <v>127</v>
      </c>
      <c r="B121" s="5" t="inlineStr">
        <is>
          <t>Indice de Incidencia EL Enfermedad laboral</t>
        </is>
      </c>
      <c r="C121" s="5" t="inlineStr">
        <is>
          <t>GESTIÓN DE SEGURIDAD Y SALUD EN EL TRABAJO</t>
        </is>
      </c>
      <c r="D121" s="5" t="inlineStr">
        <is>
          <t>Anual</t>
        </is>
      </c>
      <c r="E121" s="5" t="inlineStr">
        <is>
          <t>Negativo</t>
        </is>
      </c>
      <c r="F121" s="6" t="n">
        <v>45291</v>
      </c>
      <c r="G121" s="5">
        <f>YEAR(F121)</f>
        <v/>
      </c>
      <c r="H121" s="5">
        <f>PROPER(TEXT(F121,"mmmm"))</f>
        <v/>
      </c>
      <c r="I121" s="6">
        <f>IF(OR(H121="Enero",H121="Febrero",H121="Marzo",H121="Abril",H121="Mayo",H121="Junio"),G121&amp;"-1",IF(OR(H121="Julio",H121="Agosto",H121="Septiembre",H121="Octubre",H121="Noviembre",H121="Diciembre"),G121&amp;"-2"))</f>
        <v/>
      </c>
      <c r="J121" s="5" t="n">
        <v>0</v>
      </c>
      <c r="K121" s="16" t="n">
        <v>0</v>
      </c>
      <c r="L121" s="28">
        <f>IFERROR(IF(OR(J121=0,K121=""),"",IF(E121="Positivo",MIN(MAX(K121/J121,0),1.3),MIN(MAX(J121/K121,0),1.3))),"")</f>
        <v/>
      </c>
      <c r="M121" s="28">
        <f>IFERROR(IF(OR(J121=0,K121=""),"",IF(E121="Positivo",MAX(K121/J121,0),MAX(J121/K121,0))),"")</f>
        <v/>
      </c>
      <c r="N121" s="5" t="inlineStr">
        <is>
          <t>ENT</t>
        </is>
      </c>
      <c r="O121" s="5" t="inlineStr">
        <is>
          <t>ENT</t>
        </is>
      </c>
      <c r="P121" s="5" t="n">
        <v>0</v>
      </c>
      <c r="Q121" s="5" t="n">
        <v>0</v>
      </c>
      <c r="R121" s="5">
        <f>A121&amp;"-"&amp;YEAR(F121)&amp;"-"&amp;IF(LEN(MONTH(F121))=1,"0"&amp;MONTH(F121),MONTH(F121))&amp;"-"&amp;IF(LEN(DAY(F121))=1,"0"&amp;DAY(F121),DAY(F121))</f>
        <v/>
      </c>
    </row>
    <row r="122">
      <c r="A122" s="5" t="n">
        <v>127</v>
      </c>
      <c r="B122" s="5" t="inlineStr">
        <is>
          <t>Indice de Incidencia EL Enfermedad laboral</t>
        </is>
      </c>
      <c r="C122" s="5" t="inlineStr">
        <is>
          <t>GESTIÓN DE SEGURIDAD Y SALUD EN EL TRABAJO</t>
        </is>
      </c>
      <c r="D122" s="5" t="inlineStr">
        <is>
          <t>Anual</t>
        </is>
      </c>
      <c r="E122" s="5" t="inlineStr">
        <is>
          <t>Negativo</t>
        </is>
      </c>
      <c r="F122" s="6" t="n">
        <v>45657</v>
      </c>
      <c r="G122" s="5">
        <f>YEAR(F122)</f>
        <v/>
      </c>
      <c r="H122" s="5">
        <f>PROPER(TEXT(F122,"mmmm"))</f>
        <v/>
      </c>
      <c r="I122" s="6">
        <f>IF(OR(H122="Enero",H122="Febrero",H122="Marzo",H122="Abril",H122="Mayo",H122="Junio"),G122&amp;"-1",IF(OR(H122="Julio",H122="Agosto",H122="Septiembre",H122="Octubre",H122="Noviembre",H122="Diciembre"),G122&amp;"-2"))</f>
        <v/>
      </c>
      <c r="J122" s="5" t="n">
        <v>0</v>
      </c>
      <c r="K122" s="16" t="n">
        <v>0</v>
      </c>
      <c r="L122" s="28">
        <f>IFERROR(IF(OR(J122=0,K122=""),"",IF(E122="Positivo",MIN(MAX(K122/J122,0),1.3),MIN(MAX(J122/K122,0),1.3))),"")</f>
        <v/>
      </c>
      <c r="M122" s="28">
        <f>IFERROR(IF(OR(J122=0,K122=""),"",IF(E122="Positivo",MAX(K122/J122,0),MAX(J122/K122,0))),"")</f>
        <v/>
      </c>
      <c r="N122" s="5" t="inlineStr">
        <is>
          <t>ENT</t>
        </is>
      </c>
      <c r="O122" s="5" t="inlineStr">
        <is>
          <t>ENT</t>
        </is>
      </c>
      <c r="P122" s="5" t="n">
        <v>0</v>
      </c>
      <c r="Q122" s="5" t="n">
        <v>0</v>
      </c>
      <c r="R122" s="5">
        <f>A122&amp;"-"&amp;YEAR(F122)&amp;"-"&amp;IF(LEN(MONTH(F122))=1,"0"&amp;MONTH(F122),MONTH(F122))&amp;"-"&amp;IF(LEN(DAY(F122))=1,"0"&amp;DAY(F122),DAY(F122))</f>
        <v/>
      </c>
    </row>
    <row r="123">
      <c r="A123" s="5" t="n">
        <v>128</v>
      </c>
      <c r="B123" s="5" t="inlineStr">
        <is>
          <t>Ausentísmo por causa médica</t>
        </is>
      </c>
      <c r="C123" s="5" t="inlineStr">
        <is>
          <t>GESTIÓN DE SEGURIDAD Y SALUD EN EL TRABAJO</t>
        </is>
      </c>
      <c r="D123" s="5" t="inlineStr">
        <is>
          <t>Mensual</t>
        </is>
      </c>
      <c r="E123" s="5" t="inlineStr">
        <is>
          <t>Negativo</t>
        </is>
      </c>
      <c r="F123" s="6" t="n">
        <v>44742</v>
      </c>
      <c r="G123" s="5">
        <f>YEAR(F123)</f>
        <v/>
      </c>
      <c r="H123" s="5">
        <f>PROPER(TEXT(F123,"mmmm"))</f>
        <v/>
      </c>
      <c r="I123" s="6">
        <f>IF(OR(H123="Enero",H123="Febrero",H123="Marzo",H123="Abril",H123="Mayo",H123="Junio"),G123&amp;"-1",IF(OR(H123="Julio",H123="Agosto",H123="Septiembre",H123="Octubre",H123="Noviembre",H123="Diciembre"),G123&amp;"-2"))</f>
        <v/>
      </c>
      <c r="J123" s="5" t="n">
        <v>1</v>
      </c>
      <c r="K123" s="5" t="n">
        <v>0.7173436208217416</v>
      </c>
      <c r="L123" s="28">
        <f>IFERROR(IF(OR(J123=0,K123=""),"",IF(E123="Positivo",MIN(MAX(K123/J123,0),1.3),MIN(MAX(J123/K123,0),1.3))),"")</f>
        <v/>
      </c>
      <c r="M123" s="28">
        <f>IFERROR(IF(OR(J123=0,K123=""),"",IF(E123="Positivo",MAX(K123/J123,0),MAX(J123/K123,0))),"")</f>
        <v/>
      </c>
      <c r="N123" s="5" t="inlineStr">
        <is>
          <t>ENT</t>
        </is>
      </c>
      <c r="O123" s="5" t="inlineStr">
        <is>
          <t>DEC</t>
        </is>
      </c>
      <c r="P123" s="5" t="n">
        <v>0</v>
      </c>
      <c r="Q123" s="5" t="n">
        <v>2</v>
      </c>
      <c r="R123" s="5">
        <f>A123&amp;"-"&amp;YEAR(F123)&amp;"-"&amp;IF(LEN(MONTH(F123))=1,"0"&amp;MONTH(F123),MONTH(F123))&amp;"-"&amp;IF(LEN(DAY(F123))=1,"0"&amp;DAY(F123),DAY(F123))</f>
        <v/>
      </c>
    </row>
    <row r="124">
      <c r="A124" s="39" t="n">
        <v>128</v>
      </c>
      <c r="B124" s="5" t="inlineStr">
        <is>
          <t>Ausentísmo por causa médica</t>
        </is>
      </c>
      <c r="C124" s="5" t="inlineStr">
        <is>
          <t>GESTIÓN DE SEGURIDAD Y SALUD EN EL TRABAJO</t>
        </is>
      </c>
      <c r="D124" s="5" t="inlineStr">
        <is>
          <t>Mensual</t>
        </is>
      </c>
      <c r="E124" s="5" t="inlineStr">
        <is>
          <t>Negativo</t>
        </is>
      </c>
      <c r="F124" s="6" t="n">
        <v>44926</v>
      </c>
      <c r="G124" s="5">
        <f>YEAR(F124)</f>
        <v/>
      </c>
      <c r="H124" s="5">
        <f>PROPER(TEXT(F124,"mmmm"))</f>
        <v/>
      </c>
      <c r="I124" s="6">
        <f>IF(OR(H124="Enero",H124="Febrero",H124="Marzo",H124="Abril",H124="Mayo",H124="Junio"),G124&amp;"-1",IF(OR(H124="Julio",H124="Agosto",H124="Septiembre",H124="Octubre",H124="Noviembre",H124="Diciembre"),G124&amp;"-2"))</f>
        <v/>
      </c>
      <c r="J124" s="5" t="n">
        <v>1</v>
      </c>
      <c r="K124" s="5" t="n">
        <v>0.8523290336262234</v>
      </c>
      <c r="L124" s="28">
        <f>IFERROR(IF(OR(J124=0,K124=""),"",IF(E124="Positivo",MIN(MAX(K124/J124,0),1.3),MIN(MAX(J124/K124,0),1.3))),"")</f>
        <v/>
      </c>
      <c r="M124" s="28">
        <f>IFERROR(IF(OR(J124=0,K124=""),"",IF(E124="Positivo",MAX(K124/J124,0),MAX(J124/K124,0))),"")</f>
        <v/>
      </c>
      <c r="N124" s="5" t="inlineStr">
        <is>
          <t>ENT</t>
        </is>
      </c>
      <c r="O124" s="5" t="inlineStr">
        <is>
          <t>DEC</t>
        </is>
      </c>
      <c r="P124" s="5" t="n">
        <v>0</v>
      </c>
      <c r="Q124" s="5" t="n">
        <v>2</v>
      </c>
      <c r="R124" s="5">
        <f>A124&amp;"-"&amp;YEAR(F124)&amp;"-"&amp;IF(LEN(MONTH(F124))=1,"0"&amp;MONTH(F124),MONTH(F124))&amp;"-"&amp;IF(LEN(DAY(F124))=1,"0"&amp;DAY(F124),DAY(F124))</f>
        <v/>
      </c>
    </row>
    <row r="125">
      <c r="A125" s="5" t="n">
        <v>128</v>
      </c>
      <c r="B125" s="5" t="inlineStr">
        <is>
          <t>Ausentísmo por causa médica</t>
        </is>
      </c>
      <c r="C125" s="5" t="inlineStr">
        <is>
          <t>GESTIÓN DE SEGURIDAD Y SALUD EN EL TRABAJO</t>
        </is>
      </c>
      <c r="D125" s="5" t="inlineStr">
        <is>
          <t>Mensual</t>
        </is>
      </c>
      <c r="E125" s="5" t="inlineStr">
        <is>
          <t>Negativo</t>
        </is>
      </c>
      <c r="F125" s="6" t="n">
        <v>45107</v>
      </c>
      <c r="G125" s="5">
        <f>YEAR(F125)</f>
        <v/>
      </c>
      <c r="H125" s="5">
        <f>PROPER(TEXT(F125,"mmmm"))</f>
        <v/>
      </c>
      <c r="I125" s="6">
        <f>IF(OR(H125="Enero",H125="Febrero",H125="Marzo",H125="Abril",H125="Mayo",H125="Junio"),G125&amp;"-1",IF(OR(H125="Julio",H125="Agosto",H125="Septiembre",H125="Octubre",H125="Noviembre",H125="Diciembre"),G125&amp;"-2"))</f>
        <v/>
      </c>
      <c r="J125" s="5" t="n">
        <v>1</v>
      </c>
      <c r="K125" s="5" t="n">
        <v>0.9449840892803549</v>
      </c>
      <c r="L125" s="28">
        <f>IFERROR(IF(OR(J125=0,K125=""),"",IF(E125="Positivo",MIN(MAX(K125/J125,0),1.3),MIN(MAX(J125/K125,0),1.3))),"")</f>
        <v/>
      </c>
      <c r="M125" s="28">
        <f>IFERROR(IF(OR(J125=0,K125=""),"",IF(E125="Positivo",MAX(K125/J125,0),MAX(J125/K125,0))),"")</f>
        <v/>
      </c>
      <c r="N125" s="5" t="inlineStr">
        <is>
          <t>ENT</t>
        </is>
      </c>
      <c r="O125" s="5" t="inlineStr">
        <is>
          <t>DEC</t>
        </is>
      </c>
      <c r="P125" s="5" t="n">
        <v>0</v>
      </c>
      <c r="Q125" s="5" t="n">
        <v>2</v>
      </c>
      <c r="R125" s="5">
        <f>A125&amp;"-"&amp;YEAR(F125)&amp;"-"&amp;IF(LEN(MONTH(F125))=1,"0"&amp;MONTH(F125),MONTH(F125))&amp;"-"&amp;IF(LEN(DAY(F125))=1,"0"&amp;DAY(F125),DAY(F125))</f>
        <v/>
      </c>
    </row>
    <row r="126">
      <c r="A126" s="39" t="n">
        <v>128</v>
      </c>
      <c r="B126" s="5" t="inlineStr">
        <is>
          <t>Ausentísmo por causa médica</t>
        </is>
      </c>
      <c r="C126" s="5" t="inlineStr">
        <is>
          <t>GESTIÓN DE SEGURIDAD Y SALUD EN EL TRABAJO</t>
        </is>
      </c>
      <c r="D126" s="5" t="inlineStr">
        <is>
          <t>Mensual</t>
        </is>
      </c>
      <c r="E126" s="5" t="inlineStr">
        <is>
          <t>Negativo</t>
        </is>
      </c>
      <c r="F126" s="6" t="n">
        <v>45291</v>
      </c>
      <c r="G126" s="5">
        <f>YEAR(F126)</f>
        <v/>
      </c>
      <c r="H126" s="5">
        <f>PROPER(TEXT(F126,"mmmm"))</f>
        <v/>
      </c>
      <c r="I126" s="6">
        <f>IF(OR(H126="Enero",H126="Febrero",H126="Marzo",H126="Abril",H126="Mayo",H126="Junio"),G126&amp;"-1",IF(OR(H126="Julio",H126="Agosto",H126="Septiembre",H126="Octubre",H126="Noviembre",H126="Diciembre"),G126&amp;"-2"))</f>
        <v/>
      </c>
      <c r="J126" s="5" t="n">
        <v>1</v>
      </c>
      <c r="K126" s="5" t="n">
        <v>0.7491333924874333</v>
      </c>
      <c r="L126" s="28">
        <f>IFERROR(IF(OR(J126=0,K126=""),"",IF(E126="Positivo",MIN(MAX(K126/J126,0),1.3),MIN(MAX(J126/K126,0),1.3))),"")</f>
        <v/>
      </c>
      <c r="M126" s="28">
        <f>IFERROR(IF(OR(J126=0,K126=""),"",IF(E126="Positivo",MAX(K126/J126,0),MAX(J126/K126,0))),"")</f>
        <v/>
      </c>
      <c r="N126" s="5" t="inlineStr">
        <is>
          <t>ENT</t>
        </is>
      </c>
      <c r="O126" s="5" t="inlineStr">
        <is>
          <t>DEC</t>
        </is>
      </c>
      <c r="P126" s="5" t="n">
        <v>0</v>
      </c>
      <c r="Q126" s="5" t="n">
        <v>2</v>
      </c>
      <c r="R126" s="5">
        <f>A126&amp;"-"&amp;YEAR(F126)&amp;"-"&amp;IF(LEN(MONTH(F126))=1,"0"&amp;MONTH(F126),MONTH(F126))&amp;"-"&amp;IF(LEN(DAY(F126))=1,"0"&amp;DAY(F126),DAY(F126))</f>
        <v/>
      </c>
    </row>
    <row r="127">
      <c r="A127" s="5" t="n">
        <v>128</v>
      </c>
      <c r="B127" s="5" t="inlineStr">
        <is>
          <t>Ausentísmo por causa médica</t>
        </is>
      </c>
      <c r="C127" s="5" t="inlineStr">
        <is>
          <t>GESTIÓN DE SEGURIDAD Y SALUD EN EL TRABAJO</t>
        </is>
      </c>
      <c r="D127" s="5" t="inlineStr">
        <is>
          <t>Mensual</t>
        </is>
      </c>
      <c r="E127" s="5" t="inlineStr">
        <is>
          <t>Negativo</t>
        </is>
      </c>
      <c r="F127" s="6" t="n">
        <v>45473</v>
      </c>
      <c r="G127" s="5">
        <f>YEAR(F127)</f>
        <v/>
      </c>
      <c r="H127" s="5">
        <f>PROPER(TEXT(F127,"mmmm"))</f>
        <v/>
      </c>
      <c r="I127" s="6">
        <f>IF(OR(H127="Enero",H127="Febrero",H127="Marzo",H127="Abril",H127="Mayo",H127="Junio"),G127&amp;"-1",IF(OR(H127="Julio",H127="Agosto",H127="Septiembre",H127="Octubre",H127="Noviembre",H127="Diciembre"),G127&amp;"-2"))</f>
        <v/>
      </c>
      <c r="J127" s="5" t="n">
        <v>1</v>
      </c>
      <c r="K127" s="5" t="n">
        <v>0.6606634090870904</v>
      </c>
      <c r="L127" s="28">
        <f>IFERROR(IF(OR(J127=0,K127=""),"",IF(E127="Positivo",MIN(MAX(K127/J127,0),1.3),MIN(MAX(J127/K127,0),1.3))),"")</f>
        <v/>
      </c>
      <c r="M127" s="28">
        <f>IFERROR(IF(OR(J127=0,K127=""),"",IF(E127="Positivo",MAX(K127/J127,0),MAX(J127/K127,0))),"")</f>
        <v/>
      </c>
      <c r="N127" s="5" t="inlineStr">
        <is>
          <t>ENT</t>
        </is>
      </c>
      <c r="O127" s="5" t="inlineStr">
        <is>
          <t>DEC</t>
        </is>
      </c>
      <c r="P127" s="5" t="n">
        <v>0</v>
      </c>
      <c r="Q127" s="5" t="n">
        <v>2</v>
      </c>
      <c r="R127" s="5">
        <f>A127&amp;"-"&amp;YEAR(F127)&amp;"-"&amp;IF(LEN(MONTH(F127))=1,"0"&amp;MONTH(F127),MONTH(F127))&amp;"-"&amp;IF(LEN(DAY(F127))=1,"0"&amp;DAY(F127),DAY(F127))</f>
        <v/>
      </c>
    </row>
    <row r="128">
      <c r="A128" s="5" t="n">
        <v>128</v>
      </c>
      <c r="B128" s="5" t="inlineStr">
        <is>
          <t>Ausentísmo por causa médica</t>
        </is>
      </c>
      <c r="C128" s="5" t="inlineStr">
        <is>
          <t>GESTIÓN DE SEGURIDAD Y SALUD EN EL TRABAJO</t>
        </is>
      </c>
      <c r="D128" s="5" t="inlineStr">
        <is>
          <t>Mensual</t>
        </is>
      </c>
      <c r="E128" s="5" t="inlineStr">
        <is>
          <t>Negativo</t>
        </is>
      </c>
      <c r="F128" s="6" t="n">
        <v>45657</v>
      </c>
      <c r="G128" s="5">
        <f>YEAR(F128)</f>
        <v/>
      </c>
      <c r="H128" s="5">
        <f>PROPER(TEXT(F128,"mmmm"))</f>
        <v/>
      </c>
      <c r="I128" s="6">
        <f>IF(OR(H128="Enero",H128="Febrero",H128="Marzo",H128="Abril",H128="Mayo",H128="Junio"),G128&amp;"-1",IF(OR(H128="Julio",H128="Agosto",H128="Septiembre",H128="Octubre",H128="Noviembre",H128="Diciembre"),G128&amp;"-2"))</f>
        <v/>
      </c>
      <c r="J128" s="5" t="n">
        <v>1</v>
      </c>
      <c r="K128" s="5" t="n">
        <v>0.701289310309125</v>
      </c>
      <c r="L128" s="28">
        <f>IFERROR(IF(OR(J128=0,K128=""),"",IF(E128="Positivo",MIN(MAX(K128/J128,0),1.3),MIN(MAX(J128/K128,0),1.3))),"")</f>
        <v/>
      </c>
      <c r="M128" s="28">
        <f>IFERROR(IF(OR(J128=0,K128=""),"",IF(E128="Positivo",MAX(K128/J128,0),MAX(J128/K128,0))),"")</f>
        <v/>
      </c>
      <c r="N128" s="5" t="inlineStr">
        <is>
          <t>ENT</t>
        </is>
      </c>
      <c r="O128" s="5" t="inlineStr">
        <is>
          <t>DEC</t>
        </is>
      </c>
      <c r="P128" s="5" t="n">
        <v>0</v>
      </c>
      <c r="Q128" s="5" t="n">
        <v>2</v>
      </c>
      <c r="R128" s="5">
        <f>A128&amp;"-"&amp;YEAR(F128)&amp;"-"&amp;IF(LEN(MONTH(F128))=1,"0"&amp;MONTH(F128),MONTH(F128))&amp;"-"&amp;IF(LEN(DAY(F128))=1,"0"&amp;DAY(F128),DAY(F128))</f>
        <v/>
      </c>
    </row>
    <row r="129">
      <c r="A129" s="5" t="n">
        <v>133</v>
      </c>
      <c r="B129" s="5" t="inlineStr">
        <is>
          <t>Nivel de Satisfacción Servicios Prestados</t>
        </is>
      </c>
      <c r="C129" s="5" t="inlineStr">
        <is>
          <t>VISIBILIDAD NACIONAL E INTERNACIONAL</t>
        </is>
      </c>
      <c r="D129" s="5" t="inlineStr">
        <is>
          <t>Anual</t>
        </is>
      </c>
      <c r="E129" s="5" t="inlineStr">
        <is>
          <t>Positivo</t>
        </is>
      </c>
      <c r="F129" s="6" t="n">
        <v>44865</v>
      </c>
      <c r="G129" s="5">
        <f>YEAR(F129)</f>
        <v/>
      </c>
      <c r="H129" s="5">
        <f>PROPER(TEXT(F129,"mmmm"))</f>
        <v/>
      </c>
      <c r="I129" s="6">
        <f>IF(OR(H129="Enero",H129="Febrero",H129="Marzo",H129="Abril",H129="Mayo",H129="Junio"),G129&amp;"-1",IF(OR(H129="Julio",H129="Agosto",H129="Septiembre",H129="Octubre",H129="Noviembre",H129="Diciembre"),G129&amp;"-2"))</f>
        <v/>
      </c>
      <c r="J129" s="5" t="n">
        <v>80</v>
      </c>
      <c r="K129" s="5" t="n">
        <v>90</v>
      </c>
      <c r="L129" s="117">
        <f>IFERROR(IF(OR(J129=0,K129=""),"",IF(E129="Positivo",MIN(MAX(K129/J129,0),1.3),MIN(MAX(J129/K129,0),1.3))),"")</f>
        <v/>
      </c>
      <c r="M129" s="28">
        <f>IFERROR(IF(OR(J129=0,K129=""),"",IF(E129="Positivo",MAX(K129/J129,0),MAX(J129/K129,0))),"")</f>
        <v/>
      </c>
      <c r="N129" s="5" t="inlineStr">
        <is>
          <t>%</t>
        </is>
      </c>
      <c r="O129" s="5" t="inlineStr">
        <is>
          <t>%</t>
        </is>
      </c>
      <c r="P129" s="5" t="n">
        <v>0</v>
      </c>
      <c r="Q129" s="5" t="n">
        <v>0</v>
      </c>
      <c r="R129" s="5">
        <f>A129&amp;"-"&amp;YEAR(F129)&amp;"-"&amp;IF(LEN(MONTH(F129))=1,"0"&amp;MONTH(F129),MONTH(F129))&amp;"-"&amp;IF(LEN(DAY(F129))=1,"0"&amp;DAY(F129),DAY(F129))</f>
        <v/>
      </c>
    </row>
    <row r="130">
      <c r="A130" s="5" t="n">
        <v>133</v>
      </c>
      <c r="B130" s="5" t="inlineStr">
        <is>
          <t>Nivel de Satisfacción Servicios Prestados</t>
        </is>
      </c>
      <c r="C130" s="5" t="inlineStr">
        <is>
          <t>VISIBILIDAD NACIONAL E INTERNACIONAL</t>
        </is>
      </c>
      <c r="D130" s="5" t="inlineStr">
        <is>
          <t>Anual</t>
        </is>
      </c>
      <c r="E130" s="5" t="inlineStr">
        <is>
          <t>Positivo</t>
        </is>
      </c>
      <c r="F130" s="6" t="n">
        <v>45291</v>
      </c>
      <c r="G130" s="5">
        <f>YEAR(F130)</f>
        <v/>
      </c>
      <c r="H130" s="5">
        <f>PROPER(TEXT(F130,"mmmm"))</f>
        <v/>
      </c>
      <c r="I130" s="6">
        <f>IF(OR(H130="Enero",H130="Febrero",H130="Marzo",H130="Abril",H130="Mayo",H130="Junio"),G130&amp;"-1",IF(OR(H130="Julio",H130="Agosto",H130="Septiembre",H130="Octubre",H130="Noviembre",H130="Diciembre"),G130&amp;"-2"))</f>
        <v/>
      </c>
      <c r="J130" s="5" t="n">
        <v>80</v>
      </c>
      <c r="K130" s="5" t="n">
        <v>92.78911564625851</v>
      </c>
      <c r="L130" s="117">
        <f>IFERROR(IF(OR(J130=0,K130=""),"",IF(E130="Positivo",MIN(MAX(K130/J130,0),1.3),MIN(MAX(J130/K130,0),1.3))),"")</f>
        <v/>
      </c>
      <c r="M130" s="28">
        <f>IFERROR(IF(OR(J130=0,K130=""),"",IF(E130="Positivo",MAX(K130/J130,0),MAX(J130/K130,0))),"")</f>
        <v/>
      </c>
      <c r="N130" s="5" t="inlineStr">
        <is>
          <t>%</t>
        </is>
      </c>
      <c r="O130" s="5" t="inlineStr">
        <is>
          <t>%</t>
        </is>
      </c>
      <c r="P130" s="5" t="n">
        <v>0</v>
      </c>
      <c r="Q130" s="5" t="n">
        <v>0</v>
      </c>
      <c r="R130" s="5">
        <f>A130&amp;"-"&amp;YEAR(F130)&amp;"-"&amp;IF(LEN(MONTH(F130))=1,"0"&amp;MONTH(F130),MONTH(F130))&amp;"-"&amp;IF(LEN(DAY(F130))=1,"0"&amp;DAY(F130),DAY(F130))</f>
        <v/>
      </c>
    </row>
    <row r="131">
      <c r="A131" s="5" t="n">
        <v>133</v>
      </c>
      <c r="B131" s="5" t="inlineStr">
        <is>
          <t>Nivel de Satisfacción Servicios Prestados</t>
        </is>
      </c>
      <c r="C131" s="5" t="inlineStr">
        <is>
          <t>VISIBILIDAD NACIONAL E INTERNACIONAL</t>
        </is>
      </c>
      <c r="D131" s="5" t="inlineStr">
        <is>
          <t>Anual</t>
        </is>
      </c>
      <c r="E131" s="5" t="inlineStr">
        <is>
          <t>Positivo</t>
        </is>
      </c>
      <c r="F131" s="6" t="n">
        <v>45657</v>
      </c>
      <c r="G131" s="5">
        <f>YEAR(F131)</f>
        <v/>
      </c>
      <c r="H131" s="5">
        <f>PROPER(TEXT(F131,"mmmm"))</f>
        <v/>
      </c>
      <c r="I131" s="6">
        <f>IF(OR(H131="Enero",H131="Febrero",H131="Marzo",H131="Abril",H131="Mayo",H131="Junio"),G131&amp;"-1",IF(OR(H131="Julio",H131="Agosto",H131="Septiembre",H131="Octubre",H131="Noviembre",H131="Diciembre"),G131&amp;"-2"))</f>
        <v/>
      </c>
      <c r="J131" s="5" t="n">
        <v>80</v>
      </c>
      <c r="K131" s="5" t="n">
        <v>91</v>
      </c>
      <c r="L131" s="28">
        <f>IFERROR(IF(OR(J131=0,K131=""),"",IF(E131="Positivo",MIN(MAX(K131/J131,0),1.3),MIN(MAX(J131/K131,0),1.3))),"")</f>
        <v/>
      </c>
      <c r="M131" s="28">
        <f>IFERROR(IF(OR(J131=0,K131=""),"",IF(E131="Positivo",MAX(K131/J131,0),MAX(J131/K131,0))),"")</f>
        <v/>
      </c>
      <c r="N131" s="5" t="inlineStr">
        <is>
          <t>%</t>
        </is>
      </c>
      <c r="O131" s="5" t="inlineStr">
        <is>
          <t>%</t>
        </is>
      </c>
      <c r="P131" s="5" t="n">
        <v>0</v>
      </c>
      <c r="Q131" s="5" t="n">
        <v>0</v>
      </c>
      <c r="R131" s="5">
        <f>A131&amp;"-"&amp;YEAR(F131)&amp;"-"&amp;IF(LEN(MONTH(F131))=1,"0"&amp;MONTH(F131),MONTH(F131))&amp;"-"&amp;IF(LEN(DAY(F131))=1,"0"&amp;DAY(F131),DAY(F131))</f>
        <v/>
      </c>
    </row>
    <row r="132">
      <c r="A132" s="43" t="n">
        <v>136</v>
      </c>
      <c r="B132" s="5" t="inlineStr">
        <is>
          <t>Ejecución de actividades culturales</t>
        </is>
      </c>
      <c r="C132" s="5" t="inlineStr">
        <is>
          <t>Biblioteca Institucional</t>
        </is>
      </c>
      <c r="D132" s="5" t="inlineStr">
        <is>
          <t>Semestral</t>
        </is>
      </c>
      <c r="E132" s="5" t="inlineStr">
        <is>
          <t>Positivo</t>
        </is>
      </c>
      <c r="F132" s="6" t="n">
        <v>45107</v>
      </c>
      <c r="G132" s="5">
        <f>YEAR(F132)</f>
        <v/>
      </c>
      <c r="H132" s="5">
        <f>PROPER(TEXT(F132,"mmmm"))</f>
        <v/>
      </c>
      <c r="I132" s="6">
        <f>IF(OR(H132="Enero",H132="Febrero",H132="Marzo",H132="Abril",H132="Mayo",H132="Junio"),G132&amp;"-1",IF(OR(H132="Julio",H132="Agosto",H132="Septiembre",H132="Octubre",H132="Noviembre",H132="Diciembre"),G132&amp;"-2"))</f>
        <v/>
      </c>
      <c r="J132" s="5" t="n">
        <v>90</v>
      </c>
      <c r="K132" s="5" t="n">
        <v>105.56</v>
      </c>
      <c r="L132" s="28">
        <f>IFERROR(IF(OR(J132=0,K132=""),"",IF(E132="Positivo",MIN(MAX(K132/J132,0),1.3),MIN(MAX(J132/K132,0),1.3))),"")</f>
        <v/>
      </c>
      <c r="M132" s="28">
        <f>IFERROR(IF(OR(J132=0,K132=""),"",IF(E132="Positivo",MAX(K132/J132,0),MAX(J132/K132,0))),"")</f>
        <v/>
      </c>
      <c r="N132" s="5" t="inlineStr">
        <is>
          <t>%</t>
        </is>
      </c>
      <c r="O132" s="5" t="inlineStr">
        <is>
          <t>%</t>
        </is>
      </c>
      <c r="P132" s="5" t="n">
        <v>0</v>
      </c>
      <c r="Q132" s="5" t="n">
        <v>0</v>
      </c>
      <c r="R132" s="5">
        <f>A132&amp;"-"&amp;YEAR(F132)&amp;"-"&amp;IF(LEN(MONTH(F132))=1,"0"&amp;MONTH(F132),MONTH(F132))&amp;"-"&amp;IF(LEN(DAY(F132))=1,"0"&amp;DAY(F132),DAY(F132))</f>
        <v/>
      </c>
    </row>
    <row r="133">
      <c r="A133" s="39" t="n">
        <v>136</v>
      </c>
      <c r="B133" s="5" t="inlineStr">
        <is>
          <t>Ejecución de actividades culturales</t>
        </is>
      </c>
      <c r="C133" s="5" t="inlineStr">
        <is>
          <t>Biblioteca Institucional</t>
        </is>
      </c>
      <c r="D133" s="5" t="inlineStr">
        <is>
          <t>Semestral</t>
        </is>
      </c>
      <c r="E133" s="5" t="inlineStr">
        <is>
          <t>Positivo</t>
        </is>
      </c>
      <c r="F133" s="6" t="n">
        <v>45291</v>
      </c>
      <c r="G133" s="5">
        <f>YEAR(F133)</f>
        <v/>
      </c>
      <c r="H133" s="5">
        <f>PROPER(TEXT(F133,"mmmm"))</f>
        <v/>
      </c>
      <c r="I133" s="6">
        <f>IF(OR(H133="Enero",H133="Febrero",H133="Marzo",H133="Abril",H133="Mayo",H133="Junio"),G133&amp;"-1",IF(OR(H133="Julio",H133="Agosto",H133="Septiembre",H133="Octubre",H133="Noviembre",H133="Diciembre"),G133&amp;"-2"))</f>
        <v/>
      </c>
      <c r="J133" s="5" t="n">
        <v>90</v>
      </c>
      <c r="K133" s="5" t="n">
        <v>94.44</v>
      </c>
      <c r="L133" s="28">
        <f>IFERROR(IF(OR(J133=0,K133=""),"",IF(E133="Positivo",MIN(MAX(K133/J133,0),1.3),MIN(MAX(J133/K133,0),1.3))),"")</f>
        <v/>
      </c>
      <c r="M133" s="28">
        <f>IFERROR(IF(OR(J133=0,K133=""),"",IF(E133="Positivo",MAX(K133/J133,0),MAX(J133/K133,0))),"")</f>
        <v/>
      </c>
      <c r="N133" s="5" t="inlineStr">
        <is>
          <t>%</t>
        </is>
      </c>
      <c r="O133" s="5" t="inlineStr">
        <is>
          <t>%</t>
        </is>
      </c>
      <c r="P133" s="5" t="n">
        <v>0</v>
      </c>
      <c r="Q133" s="5" t="n">
        <v>0</v>
      </c>
      <c r="R133" s="5">
        <f>A133&amp;"-"&amp;YEAR(F133)&amp;"-"&amp;IF(LEN(MONTH(F133))=1,"0"&amp;MONTH(F133),MONTH(F133))&amp;"-"&amp;IF(LEN(DAY(F133))=1,"0"&amp;DAY(F133),DAY(F133))</f>
        <v/>
      </c>
    </row>
    <row r="134">
      <c r="A134" s="39" t="n">
        <v>137</v>
      </c>
      <c r="B134" s="5" t="inlineStr">
        <is>
          <t>Ejecución de Talleres de formación</t>
        </is>
      </c>
      <c r="C134" s="5" t="inlineStr">
        <is>
          <t>Biblioteca Institucional</t>
        </is>
      </c>
      <c r="D134" s="5" t="inlineStr">
        <is>
          <t>Trimestral</t>
        </is>
      </c>
      <c r="E134" s="5" t="inlineStr">
        <is>
          <t>Positivo</t>
        </is>
      </c>
      <c r="F134" s="6" t="n">
        <v>45107</v>
      </c>
      <c r="G134" s="5">
        <f>YEAR(F134)</f>
        <v/>
      </c>
      <c r="H134" s="5">
        <f>PROPER(TEXT(F134,"mmmm"))</f>
        <v/>
      </c>
      <c r="I134" s="6">
        <f>IF(OR(H134="Enero",H134="Febrero",H134="Marzo",H134="Abril",H134="Mayo",H134="Junio"),G134&amp;"-1",IF(OR(H134="Julio",H134="Agosto",H134="Septiembre",H134="Octubre",H134="Noviembre",H134="Diciembre"),G134&amp;"-2"))</f>
        <v/>
      </c>
      <c r="J134" s="5" t="n">
        <v>212</v>
      </c>
      <c r="K134" s="5" t="n">
        <v>213</v>
      </c>
      <c r="L134" s="117">
        <f>IFERROR(IF(OR(J134=0,K134=""),"",IF(E134="Positivo",MIN(MAX(K134/J134,0),1.3),MIN(MAX(J134/K134,0),1.3))),"")</f>
        <v/>
      </c>
      <c r="M134" s="28">
        <f>IFERROR(IF(OR(J134=0,K134=""),"",IF(E134="Positivo",MAX(K134/J134,0),MAX(J134/K134,0))),"")</f>
        <v/>
      </c>
      <c r="N134" s="5" t="n"/>
      <c r="O134" s="5" t="n"/>
      <c r="P134" s="5" t="n">
        <v>0</v>
      </c>
      <c r="Q134" s="5" t="n">
        <v>0</v>
      </c>
      <c r="R134" s="5">
        <f>A134&amp;"-"&amp;YEAR(F134)&amp;"-"&amp;IF(LEN(MONTH(F134))=1,"0"&amp;MONTH(F134),MONTH(F134))&amp;"-"&amp;IF(LEN(DAY(F134))=1,"0"&amp;DAY(F134),DAY(F134))</f>
        <v/>
      </c>
    </row>
    <row r="135">
      <c r="A135" s="39" t="n">
        <v>137</v>
      </c>
      <c r="B135" s="5" t="inlineStr">
        <is>
          <t>Ejecución de Talleres de formación</t>
        </is>
      </c>
      <c r="C135" s="5" t="inlineStr">
        <is>
          <t>Biblioteca Institucional</t>
        </is>
      </c>
      <c r="D135" s="5" t="inlineStr">
        <is>
          <t>Trimestral</t>
        </is>
      </c>
      <c r="E135" s="5" t="inlineStr">
        <is>
          <t>Positivo</t>
        </is>
      </c>
      <c r="F135" s="6" t="n">
        <v>45291</v>
      </c>
      <c r="G135" s="5">
        <f>YEAR(F135)</f>
        <v/>
      </c>
      <c r="H135" s="5">
        <f>PROPER(TEXT(F135,"mmmm"))</f>
        <v/>
      </c>
      <c r="I135" s="6">
        <f>IF(OR(H135="Enero",H135="Febrero",H135="Marzo",H135="Abril",H135="Mayo",H135="Junio"),G135&amp;"-1",IF(OR(H135="Julio",H135="Agosto",H135="Septiembre",H135="Octubre",H135="Noviembre",H135="Diciembre"),G135&amp;"-2"))</f>
        <v/>
      </c>
      <c r="J135" s="5" t="n">
        <v>235</v>
      </c>
      <c r="K135" s="5" t="n">
        <v>3</v>
      </c>
      <c r="L135" s="117">
        <f>IFERROR(IF(OR(J135=0,K135=""),"",IF(E135="Positivo",MIN(MAX(K135/J135,0),1.3),MIN(MAX(J135/K135,0),1.3))),"")</f>
        <v/>
      </c>
      <c r="M135" s="28">
        <f>IFERROR(IF(OR(J135=0,K135=""),"",IF(E135="Positivo",MAX(K135/J135,0),MAX(J135/K135,0))),"")</f>
        <v/>
      </c>
      <c r="N135" s="5" t="n"/>
      <c r="O135" s="5" t="n"/>
      <c r="P135" s="5" t="n">
        <v>0</v>
      </c>
      <c r="Q135" s="5" t="n">
        <v>0</v>
      </c>
      <c r="R135" s="5">
        <f>A135&amp;"-"&amp;YEAR(F135)&amp;"-"&amp;IF(LEN(MONTH(F135))=1,"0"&amp;MONTH(F135),MONTH(F135))&amp;"-"&amp;IF(LEN(DAY(F135))=1,"0"&amp;DAY(F135),DAY(F135))</f>
        <v/>
      </c>
    </row>
    <row r="136">
      <c r="A136" s="5" t="n">
        <v>139</v>
      </c>
      <c r="B136" s="5" t="inlineStr">
        <is>
          <t>Ejecución presupuestal del gasto</t>
        </is>
      </c>
      <c r="C136" s="5" t="inlineStr">
        <is>
          <t>Biblioteca Institucional</t>
        </is>
      </c>
      <c r="D136" s="5" t="inlineStr">
        <is>
          <t>Mensual</t>
        </is>
      </c>
      <c r="E136" s="5" t="inlineStr">
        <is>
          <t>Negativo</t>
        </is>
      </c>
      <c r="F136" s="6" t="n">
        <v>45107</v>
      </c>
      <c r="G136" s="5">
        <f>YEAR(F136)</f>
        <v/>
      </c>
      <c r="H136" s="5">
        <f>PROPER(TEXT(F136,"mmmm"))</f>
        <v/>
      </c>
      <c r="I136" s="6">
        <f>IF(OR(H136="Enero",H136="Febrero",H136="Marzo",H136="Abril",H136="Mayo",H136="Junio"),G136&amp;"-1",IF(OR(H136="Julio",H136="Agosto",H136="Septiembre",H136="Octubre",H136="Noviembre",H136="Diciembre"),G136&amp;"-2"))</f>
        <v/>
      </c>
      <c r="J136" s="121" t="n">
        <v>570.083</v>
      </c>
      <c r="K136" s="121" t="n">
        <v>410.077</v>
      </c>
      <c r="L136" s="28">
        <f>IFERROR(IF(OR(J136=0,K136=""),"",IF(E136="Positivo",MIN(MAX(K136/J136,0),1.3),MIN(MAX(J136/K136,0),1.3))),"")</f>
        <v/>
      </c>
      <c r="M136" s="28">
        <f>IFERROR(IF(OR(J136=0,K136=""),"",IF(E136="Positivo",MAX(K136/J136,0),MAX(J136/K136,0))),"")</f>
        <v/>
      </c>
      <c r="N136" s="5" t="inlineStr">
        <is>
          <t>$</t>
        </is>
      </c>
      <c r="O136" s="5" t="inlineStr">
        <is>
          <t>$</t>
        </is>
      </c>
      <c r="P136" s="5" t="n">
        <v>0</v>
      </c>
      <c r="Q136" s="5" t="n">
        <v>0</v>
      </c>
      <c r="R136" s="5">
        <f>A136&amp;"-"&amp;YEAR(F136)&amp;"-"&amp;IF(LEN(MONTH(F136))=1,"0"&amp;MONTH(F136),MONTH(F136))&amp;"-"&amp;IF(LEN(DAY(F136))=1,"0"&amp;DAY(F136),DAY(F136))</f>
        <v/>
      </c>
    </row>
    <row r="137">
      <c r="A137" s="5" t="n">
        <v>139</v>
      </c>
      <c r="B137" s="5" t="inlineStr">
        <is>
          <t>Ejecución presupuestal del gasto</t>
        </is>
      </c>
      <c r="C137" s="5" t="inlineStr">
        <is>
          <t>Biblioteca Institucional</t>
        </is>
      </c>
      <c r="D137" s="5" t="inlineStr">
        <is>
          <t>Mensual</t>
        </is>
      </c>
      <c r="E137" s="5" t="inlineStr">
        <is>
          <t>Negativo</t>
        </is>
      </c>
      <c r="F137" s="6" t="n">
        <v>45291</v>
      </c>
      <c r="G137" s="5">
        <f>YEAR(F137)</f>
        <v/>
      </c>
      <c r="H137" s="5">
        <f>PROPER(TEXT(F137,"mmmm"))</f>
        <v/>
      </c>
      <c r="I137" s="6">
        <f>IF(OR(H137="Enero",H137="Febrero",H137="Marzo",H137="Abril",H137="Mayo",H137="Junio"),G137&amp;"-1",IF(OR(H137="Julio",H137="Agosto",H137="Septiembre",H137="Octubre",H137="Noviembre",H137="Diciembre"),G137&amp;"-2"))</f>
        <v/>
      </c>
      <c r="J137" s="121" t="n">
        <v>981.982</v>
      </c>
      <c r="K137" s="121" t="n">
        <v>964.284</v>
      </c>
      <c r="L137" s="28">
        <f>IFERROR(IF(OR(J137=0,K137=""),"",IF(E137="Positivo",MIN(MAX(K137/J137,0),1.3),MIN(MAX(J137/K137,0),1.3))),"")</f>
        <v/>
      </c>
      <c r="M137" s="28">
        <f>IFERROR(IF(OR(J137=0,K137=""),"",IF(E137="Positivo",MAX(K137/J137,0),MAX(J137/K137,0))),"")</f>
        <v/>
      </c>
      <c r="N137" s="5" t="inlineStr">
        <is>
          <t>$</t>
        </is>
      </c>
      <c r="O137" s="5" t="inlineStr">
        <is>
          <t>$</t>
        </is>
      </c>
      <c r="P137" s="5" t="n">
        <v>0</v>
      </c>
      <c r="Q137" s="5" t="n">
        <v>0</v>
      </c>
      <c r="R137" s="5">
        <f>A137&amp;"-"&amp;YEAR(F137)&amp;"-"&amp;IF(LEN(MONTH(F137))=1,"0"&amp;MONTH(F137),MONTH(F137))&amp;"-"&amp;IF(LEN(DAY(F137))=1,"0"&amp;DAY(F137),DAY(F137))</f>
        <v/>
      </c>
    </row>
    <row r="138">
      <c r="A138" s="5" t="n">
        <v>139</v>
      </c>
      <c r="B138" s="5" t="inlineStr">
        <is>
          <t>Ejecución presupuestal del gasto</t>
        </is>
      </c>
      <c r="C138" s="5" t="inlineStr">
        <is>
          <t>Biblioteca Institucional</t>
        </is>
      </c>
      <c r="D138" s="5" t="inlineStr">
        <is>
          <t>Mensual</t>
        </is>
      </c>
      <c r="E138" s="5" t="inlineStr">
        <is>
          <t>Negativo</t>
        </is>
      </c>
      <c r="F138" s="6" t="n">
        <v>45473</v>
      </c>
      <c r="G138" s="5">
        <f>YEAR(F138)</f>
        <v/>
      </c>
      <c r="H138" s="5">
        <f>PROPER(TEXT(F138,"mmmm"))</f>
        <v/>
      </c>
      <c r="I138" s="6">
        <f>IF(OR(H138="Enero",H138="Febrero",H138="Marzo",H138="Abril",H138="Mayo",H138="Junio"),G138&amp;"-1",IF(OR(H138="Julio",H138="Agosto",H138="Septiembre",H138="Octubre",H138="Noviembre",H138="Diciembre"),G138&amp;"-2"))</f>
        <v/>
      </c>
      <c r="J138" s="122" t="n">
        <v>624.0215930000001</v>
      </c>
      <c r="K138" s="122" t="n">
        <v>470.811775</v>
      </c>
      <c r="L138" s="28">
        <f>IFERROR(IF(OR(J138=0,K138=""),"",IF(E138="Positivo",MIN(MAX(K138/J138,0),1.3),MIN(MAX(J138/K138,0),1.3))),"")</f>
        <v/>
      </c>
      <c r="M138" s="28">
        <f>IFERROR(IF(OR(J138=0,K138=""),"",IF(E138="Positivo",MAX(K138/J138,0),MAX(J138/K138,0))),"")</f>
        <v/>
      </c>
      <c r="N138" s="5" t="inlineStr">
        <is>
          <t>$</t>
        </is>
      </c>
      <c r="O138" s="5" t="inlineStr">
        <is>
          <t>$</t>
        </is>
      </c>
      <c r="P138" s="5" t="n">
        <v>0</v>
      </c>
      <c r="Q138" s="5" t="n">
        <v>0</v>
      </c>
      <c r="R138" s="5">
        <f>A138&amp;"-"&amp;YEAR(F138)&amp;"-"&amp;IF(LEN(MONTH(F138))=1,"0"&amp;MONTH(F138),MONTH(F138))&amp;"-"&amp;IF(LEN(DAY(F138))=1,"0"&amp;DAY(F138),DAY(F138))</f>
        <v/>
      </c>
    </row>
    <row r="139">
      <c r="A139" s="5" t="n">
        <v>139</v>
      </c>
      <c r="B139" s="5" t="inlineStr">
        <is>
          <t>Ejecución presupuestal del gasto</t>
        </is>
      </c>
      <c r="C139" s="5" t="inlineStr">
        <is>
          <t>Biblioteca Institucional</t>
        </is>
      </c>
      <c r="D139" s="5" t="inlineStr">
        <is>
          <t>Mensual</t>
        </is>
      </c>
      <c r="E139" s="5" t="inlineStr">
        <is>
          <t>Negativo</t>
        </is>
      </c>
      <c r="F139" s="6" t="n">
        <v>45657</v>
      </c>
      <c r="G139" s="5">
        <f>YEAR(F139)</f>
        <v/>
      </c>
      <c r="H139" s="5">
        <f>PROPER(TEXT(F139,"mmmm"))</f>
        <v/>
      </c>
      <c r="I139" s="6">
        <f>IF(OR(H139="Enero",H139="Febrero",H139="Marzo",H139="Abril",H139="Mayo",H139="Junio"),G139&amp;"-1",IF(OR(H139="Julio",H139="Agosto",H139="Septiembre",H139="Octubre",H139="Noviembre",H139="Diciembre"),G139&amp;"-2"))</f>
        <v/>
      </c>
      <c r="J139" s="120" t="n">
        <v>1338.614396</v>
      </c>
      <c r="K139" s="120" t="n">
        <v>1214.751881</v>
      </c>
      <c r="L139" s="28">
        <f>IFERROR(IF(OR(J139=0,K139=""),"",IF(E139="Positivo",MIN(MAX(K139/J139,0),1.3),MIN(MAX(J139/K139,0),1.3))),"")</f>
        <v/>
      </c>
      <c r="M139" s="28">
        <f>IFERROR(IF(OR(J139=0,K139=""),"",IF(E139="Positivo",MAX(K139/J139,0),MAX(J139/K139,0))),"")</f>
        <v/>
      </c>
      <c r="N139" s="5" t="inlineStr">
        <is>
          <t>$</t>
        </is>
      </c>
      <c r="O139" s="5" t="inlineStr">
        <is>
          <t>$</t>
        </is>
      </c>
      <c r="P139" s="5" t="n">
        <v>0</v>
      </c>
      <c r="Q139" s="5" t="n">
        <v>0</v>
      </c>
      <c r="R139" s="5">
        <f>A139&amp;"-"&amp;YEAR(F139)&amp;"-"&amp;IF(LEN(MONTH(F139))=1,"0"&amp;MONTH(F139),MONTH(F139))&amp;"-"&amp;IF(LEN(DAY(F139))=1,"0"&amp;DAY(F139),DAY(F139))</f>
        <v/>
      </c>
    </row>
    <row r="140">
      <c r="A140" s="43" t="n">
        <v>143</v>
      </c>
      <c r="B140" s="5" t="inlineStr">
        <is>
          <t>Proyectos de investigación e innovación</t>
        </is>
      </c>
      <c r="C140" s="5" t="inlineStr">
        <is>
          <t>Investigación, desarrollo tecnológico, innovación y creación</t>
        </is>
      </c>
      <c r="D140" s="5" t="inlineStr">
        <is>
          <t>Semestral</t>
        </is>
      </c>
      <c r="E140" s="5" t="inlineStr">
        <is>
          <t>Positivo</t>
        </is>
      </c>
      <c r="F140" s="6" t="n">
        <v>45107</v>
      </c>
      <c r="G140" s="5">
        <f>YEAR(F140)</f>
        <v/>
      </c>
      <c r="H140" s="5">
        <f>PROPER(TEXT(F140,"mmmm"))</f>
        <v/>
      </c>
      <c r="I140" s="6">
        <f>IF(OR(H140="Enero",H140="Febrero",H140="Marzo",H140="Abril",H140="Mayo",H140="Junio"),G140&amp;"-1",IF(OR(H140="Julio",H140="Agosto",H140="Septiembre",H140="Octubre",H140="Noviembre",H140="Diciembre"),G140&amp;"-2"))</f>
        <v/>
      </c>
      <c r="J140" s="5" t="n">
        <v>100</v>
      </c>
      <c r="K140" s="5" t="n">
        <v>146</v>
      </c>
      <c r="L140" s="117">
        <f>IFERROR(IF(OR(J140=0,K140=""),"",IF(E140="Positivo",MIN(MAX(K140/J140,0),1.3),MIN(MAX(J140/K140,0),1.3))),"")</f>
        <v/>
      </c>
      <c r="M140" s="28">
        <f>IFERROR(IF(OR(J140=0,K140=""),"",IF(E140="Positivo",MAX(K140/J140,0),MAX(J140/K140,0))),"")</f>
        <v/>
      </c>
      <c r="N140" s="5" t="inlineStr">
        <is>
          <t>Metrica</t>
        </is>
      </c>
      <c r="O140" s="5" t="n"/>
      <c r="P140" s="5" t="n">
        <v>0</v>
      </c>
      <c r="Q140" s="5" t="n">
        <v>0</v>
      </c>
      <c r="R140" s="5">
        <f>A140&amp;"-"&amp;YEAR(F140)&amp;"-"&amp;IF(LEN(MONTH(F140))=1,"0"&amp;MONTH(F140),MONTH(F140))&amp;"-"&amp;IF(LEN(DAY(F140))=1,"0"&amp;DAY(F140),DAY(F140))</f>
        <v/>
      </c>
    </row>
    <row r="141">
      <c r="A141" s="39" t="n">
        <v>143</v>
      </c>
      <c r="B141" s="5" t="inlineStr">
        <is>
          <t>Proyectos de investigación e innovación</t>
        </is>
      </c>
      <c r="C141" s="5" t="inlineStr">
        <is>
          <t>Investigación, desarrollo tecnológico, innovación y creación</t>
        </is>
      </c>
      <c r="D141" s="5" t="inlineStr">
        <is>
          <t>Semestral</t>
        </is>
      </c>
      <c r="E141" s="5" t="inlineStr">
        <is>
          <t>Positivo</t>
        </is>
      </c>
      <c r="F141" s="6" t="n">
        <v>45291</v>
      </c>
      <c r="G141" s="5">
        <f>YEAR(F141)</f>
        <v/>
      </c>
      <c r="H141" s="5">
        <f>PROPER(TEXT(F141,"mmmm"))</f>
        <v/>
      </c>
      <c r="I141" s="6">
        <f>IF(OR(H141="Enero",H141="Febrero",H141="Marzo",H141="Abril",H141="Mayo",H141="Junio"),G141&amp;"-1",IF(OR(H141="Julio",H141="Agosto",H141="Septiembre",H141="Octubre",H141="Noviembre",H141="Diciembre"),G141&amp;"-2"))</f>
        <v/>
      </c>
      <c r="J141" s="5" t="n">
        <v>100</v>
      </c>
      <c r="K141" s="5" t="n">
        <v>146</v>
      </c>
      <c r="L141" s="117">
        <f>IFERROR(IF(OR(J141=0,K141=""),"",IF(E141="Positivo",MIN(MAX(K141/J141,0),1.3),MIN(MAX(J141/K141,0),1.3))),"")</f>
        <v/>
      </c>
      <c r="M141" s="28">
        <f>IFERROR(IF(OR(J141=0,K141=""),"",IF(E141="Positivo",MAX(K141/J141,0),MAX(J141/K141,0))),"")</f>
        <v/>
      </c>
      <c r="N141" s="5" t="inlineStr">
        <is>
          <t>Metrica</t>
        </is>
      </c>
      <c r="O141" s="5" t="n"/>
      <c r="P141" s="5" t="n">
        <v>0</v>
      </c>
      <c r="Q141" s="5" t="n">
        <v>0</v>
      </c>
      <c r="R141" s="5">
        <f>A141&amp;"-"&amp;YEAR(F141)&amp;"-"&amp;IF(LEN(MONTH(F141))=1,"0"&amp;MONTH(F141),MONTH(F141))&amp;"-"&amp;IF(LEN(DAY(F141))=1,"0"&amp;DAY(F141),DAY(F141))</f>
        <v/>
      </c>
    </row>
    <row r="142">
      <c r="A142" s="5" t="n">
        <v>143</v>
      </c>
      <c r="B142" s="5" t="inlineStr">
        <is>
          <t>Proyectos de investigación e innovación</t>
        </is>
      </c>
      <c r="C142" s="5" t="inlineStr">
        <is>
          <t>Investigación, desarrollo tecnológico, innovación y creación</t>
        </is>
      </c>
      <c r="D142" s="5" t="inlineStr">
        <is>
          <t>Semestral</t>
        </is>
      </c>
      <c r="E142" s="5" t="inlineStr">
        <is>
          <t>Positivo</t>
        </is>
      </c>
      <c r="F142" s="6" t="n">
        <v>45473</v>
      </c>
      <c r="G142" s="5">
        <f>YEAR(F142)</f>
        <v/>
      </c>
      <c r="H142" s="5">
        <f>PROPER(TEXT(F142,"mmmm"))</f>
        <v/>
      </c>
      <c r="I142" s="6">
        <f>IF(OR(H142="Enero",H142="Febrero",H142="Marzo",H142="Abril",H142="Mayo",H142="Junio"),G142&amp;"-1",IF(OR(H142="Julio",H142="Agosto",H142="Septiembre",H142="Octubre",H142="Noviembre",H142="Diciembre"),G142&amp;"-2"))</f>
        <v/>
      </c>
      <c r="J142" s="5" t="n">
        <v>100</v>
      </c>
      <c r="K142" s="5" t="n">
        <v>112</v>
      </c>
      <c r="L142" s="28">
        <f>IFERROR(IF(OR(J142=0,K142=""),"",IF(E142="Positivo",MIN(MAX(K142/J142,0),1.3),MIN(MAX(J142/K142,0),1.3))),"")</f>
        <v/>
      </c>
      <c r="M142" s="28">
        <f>IFERROR(IF(OR(J142=0,K142=""),"",IF(E142="Positivo",MAX(K142/J142,0),MAX(J142/K142,0))),"")</f>
        <v/>
      </c>
      <c r="N142" s="5" t="inlineStr">
        <is>
          <t>Metrica</t>
        </is>
      </c>
      <c r="O142" s="5" t="n"/>
      <c r="P142" s="5" t="n">
        <v>0</v>
      </c>
      <c r="Q142" s="5" t="n">
        <v>0</v>
      </c>
      <c r="R142" s="5">
        <f>A142&amp;"-"&amp;YEAR(F142)&amp;"-"&amp;IF(LEN(MONTH(F142))=1,"0"&amp;MONTH(F142),MONTH(F142))&amp;"-"&amp;IF(LEN(DAY(F142))=1,"0"&amp;DAY(F142),DAY(F142))</f>
        <v/>
      </c>
    </row>
    <row r="143">
      <c r="A143" s="5" t="n">
        <v>143</v>
      </c>
      <c r="B143" s="5" t="inlineStr">
        <is>
          <t>Proyectos de investigación e innovación</t>
        </is>
      </c>
      <c r="C143" s="5" t="inlineStr">
        <is>
          <t>Investigación, desarrollo tecnológico, innovación y creación</t>
        </is>
      </c>
      <c r="D143" s="5" t="inlineStr">
        <is>
          <t>Semestral</t>
        </is>
      </c>
      <c r="E143" s="5" t="inlineStr">
        <is>
          <t>Positivo</t>
        </is>
      </c>
      <c r="F143" s="6" t="n">
        <v>45657</v>
      </c>
      <c r="G143" s="5">
        <f>YEAR(F143)</f>
        <v/>
      </c>
      <c r="H143" s="5">
        <f>PROPER(TEXT(F143,"mmmm"))</f>
        <v/>
      </c>
      <c r="I143" s="6">
        <f>IF(OR(H143="Enero",H143="Febrero",H143="Marzo",H143="Abril",H143="Mayo",H143="Junio"),G143&amp;"-1",IF(OR(H143="Julio",H143="Agosto",H143="Septiembre",H143="Octubre",H143="Noviembre",H143="Diciembre"),G143&amp;"-2"))</f>
        <v/>
      </c>
      <c r="J143" s="5" t="n">
        <v>100</v>
      </c>
      <c r="K143" s="5" t="n">
        <v>135</v>
      </c>
      <c r="L143" s="28">
        <f>IFERROR(IF(OR(J143=0,K143=""),"",IF(E143="Positivo",MIN(MAX(K143/J143,0),1.3),MIN(MAX(J143/K143,0),1.3))),"")</f>
        <v/>
      </c>
      <c r="M143" s="28">
        <f>IFERROR(IF(OR(J143=0,K143=""),"",IF(E143="Positivo",MAX(K143/J143,0),MAX(J143/K143,0))),"")</f>
        <v/>
      </c>
      <c r="N143" s="5" t="inlineStr">
        <is>
          <t>Metrica</t>
        </is>
      </c>
      <c r="O143" s="5" t="n"/>
      <c r="P143" s="5" t="n">
        <v>0</v>
      </c>
      <c r="Q143" s="5" t="n">
        <v>0</v>
      </c>
      <c r="R143" s="5">
        <f>A143&amp;"-"&amp;YEAR(F143)&amp;"-"&amp;IF(LEN(MONTH(F143))=1,"0"&amp;MONTH(F143),MONTH(F143))&amp;"-"&amp;IF(LEN(DAY(F143))=1,"0"&amp;DAY(F143),DAY(F143))</f>
        <v/>
      </c>
    </row>
    <row r="144">
      <c r="A144" s="39" t="n">
        <v>144</v>
      </c>
      <c r="B144" s="5" t="inlineStr">
        <is>
          <t>Productos de investigación</t>
        </is>
      </c>
      <c r="C144" s="5" t="inlineStr">
        <is>
          <t>Investigación, desarrollo tecnológico, innovación y creación</t>
        </is>
      </c>
      <c r="D144" s="5" t="inlineStr">
        <is>
          <t>Anual</t>
        </is>
      </c>
      <c r="E144" s="5" t="inlineStr">
        <is>
          <t>Positivo</t>
        </is>
      </c>
      <c r="F144" s="6" t="n">
        <v>45291</v>
      </c>
      <c r="G144" s="5">
        <f>YEAR(F144)</f>
        <v/>
      </c>
      <c r="H144" s="5">
        <f>PROPER(TEXT(F144,"mmmm"))</f>
        <v/>
      </c>
      <c r="I144" s="6">
        <f>IF(OR(H144="Enero",H144="Febrero",H144="Marzo",H144="Abril",H144="Mayo",H144="Junio"),G144&amp;"-1",IF(OR(H144="Julio",H144="Agosto",H144="Septiembre",H144="Octubre",H144="Noviembre",H144="Diciembre"),G144&amp;"-2"))</f>
        <v/>
      </c>
      <c r="J144" s="5" t="n">
        <v>3</v>
      </c>
      <c r="K144" s="5" t="n">
        <v>4.83</v>
      </c>
      <c r="L144" s="117">
        <f>IFERROR(IF(OR(J144=0,K144=""),"",IF(E144="Positivo",MIN(MAX(K144/J144,0),1.3),MIN(MAX(J144/K144,0),1.3))),"")</f>
        <v/>
      </c>
      <c r="M144" s="28">
        <f>IFERROR(IF(OR(J144=0,K144=""),"",IF(E144="Positivo",MAX(K144/J144,0),MAX(J144/K144,0))),"")</f>
        <v/>
      </c>
      <c r="N144" s="5" t="n"/>
      <c r="O144" s="5" t="n"/>
      <c r="P144" s="5" t="n">
        <v>2</v>
      </c>
      <c r="Q144" s="5" t="n">
        <v>2</v>
      </c>
      <c r="R144" s="5">
        <f>A144&amp;"-"&amp;YEAR(F144)&amp;"-"&amp;IF(LEN(MONTH(F144))=1,"0"&amp;MONTH(F144),MONTH(F144))&amp;"-"&amp;IF(LEN(DAY(F144))=1,"0"&amp;DAY(F144),DAY(F144))</f>
        <v/>
      </c>
    </row>
    <row r="145">
      <c r="A145" s="5" t="n">
        <v>144</v>
      </c>
      <c r="B145" s="5" t="inlineStr">
        <is>
          <t>Productos de investigación</t>
        </is>
      </c>
      <c r="C145" s="5" t="inlineStr">
        <is>
          <t>Investigación, desarrollo tecnológico, innovación y creación</t>
        </is>
      </c>
      <c r="D145" s="5" t="inlineStr">
        <is>
          <t>Anual</t>
        </is>
      </c>
      <c r="E145" s="5" t="inlineStr">
        <is>
          <t>Positivo</t>
        </is>
      </c>
      <c r="F145" s="6" t="n">
        <v>45657</v>
      </c>
      <c r="G145" s="5">
        <f>YEAR(F145)</f>
        <v/>
      </c>
      <c r="H145" s="5">
        <f>PROPER(TEXT(F145,"mmmm"))</f>
        <v/>
      </c>
      <c r="I145" s="6">
        <f>IF(OR(H145="Enero",H145="Febrero",H145="Marzo",H145="Abril",H145="Mayo",H145="Junio"),G145&amp;"-1",IF(OR(H145="Julio",H145="Agosto",H145="Septiembre",H145="Octubre",H145="Noviembre",H145="Diciembre"),G145&amp;"-2"))</f>
        <v/>
      </c>
      <c r="J145" s="5" t="n">
        <v>3</v>
      </c>
      <c r="K145" s="5" t="n">
        <v>4.6</v>
      </c>
      <c r="L145" s="28">
        <f>IFERROR(IF(OR(J145=0,K145=""),"",IF(E145="Positivo",MIN(MAX(K145/J145,0),1.3),MIN(MAX(J145/K145,0),1.3))),"")</f>
        <v/>
      </c>
      <c r="M145" s="28">
        <f>IFERROR(IF(OR(J145=0,K145=""),"",IF(E145="Positivo",MAX(K145/J145,0),MAX(J145/K145,0))),"")</f>
        <v/>
      </c>
      <c r="N145" s="5" t="n"/>
      <c r="O145" s="5" t="n"/>
      <c r="P145" s="5" t="n">
        <v>0</v>
      </c>
      <c r="Q145" s="5" t="n">
        <v>0</v>
      </c>
      <c r="R145" s="5">
        <f>A145&amp;"-"&amp;YEAR(F145)&amp;"-"&amp;IF(LEN(MONTH(F145))=1,"0"&amp;MONTH(F145),MONTH(F145))&amp;"-"&amp;IF(LEN(DAY(F145))=1,"0"&amp;DAY(F145),DAY(F145))</f>
        <v/>
      </c>
    </row>
    <row r="146">
      <c r="A146" s="5" t="n">
        <v>145</v>
      </c>
      <c r="B146" s="5" t="inlineStr">
        <is>
          <t>Semilleros de Investigación, Innovación y Creación</t>
        </is>
      </c>
      <c r="C146" s="5" t="inlineStr">
        <is>
          <t>Formación para la investigación, creación e innovación</t>
        </is>
      </c>
      <c r="D146" s="5" t="inlineStr">
        <is>
          <t>Semestral</t>
        </is>
      </c>
      <c r="E146" s="5" t="inlineStr">
        <is>
          <t>Positivo</t>
        </is>
      </c>
      <c r="F146" s="6" t="n">
        <v>45107</v>
      </c>
      <c r="G146" s="5">
        <f>YEAR(F146)</f>
        <v/>
      </c>
      <c r="H146" s="5">
        <f>PROPER(TEXT(F146,"mmmm"))</f>
        <v/>
      </c>
      <c r="I146" s="6">
        <f>IF(OR(H146="Enero",H146="Febrero",H146="Marzo",H146="Abril",H146="Mayo",H146="Junio"),G146&amp;"-1",IF(OR(H146="Julio",H146="Agosto",H146="Septiembre",H146="Octubre",H146="Noviembre",H146="Diciembre"),G146&amp;"-2"))</f>
        <v/>
      </c>
      <c r="J146" s="5" t="n">
        <v>1</v>
      </c>
      <c r="K146" s="5" t="n">
        <v>2</v>
      </c>
      <c r="L146" s="28">
        <f>IFERROR(IF(OR(J146=0,K146=""),"",IF(E146="Positivo",MIN(MAX(K146/J146,0),1.3),MIN(MAX(J146/K146,0),1.3))),"")</f>
        <v/>
      </c>
      <c r="M146" s="28">
        <f>IFERROR(IF(OR(J146=0,K146=""),"",IF(E146="Positivo",MAX(K146/J146,0),MAX(J146/K146,0))),"")</f>
        <v/>
      </c>
      <c r="N146" s="5" t="inlineStr">
        <is>
          <t>ENT</t>
        </is>
      </c>
      <c r="O146" s="5" t="inlineStr">
        <is>
          <t>ENT</t>
        </is>
      </c>
      <c r="P146" s="5" t="n">
        <v>0</v>
      </c>
      <c r="Q146" s="5" t="n">
        <v>0</v>
      </c>
      <c r="R146" s="5">
        <f>A146&amp;"-"&amp;YEAR(F146)&amp;"-"&amp;IF(LEN(MONTH(F146))=1,"0"&amp;MONTH(F146),MONTH(F146))&amp;"-"&amp;IF(LEN(DAY(F146))=1,"0"&amp;DAY(F146),DAY(F146))</f>
        <v/>
      </c>
    </row>
    <row r="147">
      <c r="A147" s="5" t="n">
        <v>145</v>
      </c>
      <c r="B147" s="5" t="inlineStr">
        <is>
          <t>Semilleros de Investigación, Innovación y Creación</t>
        </is>
      </c>
      <c r="C147" s="5" t="inlineStr">
        <is>
          <t>Formación para la investigación, creación e innovación</t>
        </is>
      </c>
      <c r="D147" s="5" t="inlineStr">
        <is>
          <t>Semestral</t>
        </is>
      </c>
      <c r="E147" s="5" t="inlineStr">
        <is>
          <t>Positivo</t>
        </is>
      </c>
      <c r="F147" s="6" t="n">
        <v>45291</v>
      </c>
      <c r="G147" s="5">
        <f>YEAR(F147)</f>
        <v/>
      </c>
      <c r="H147" s="5">
        <f>PROPER(TEXT(F147,"mmmm"))</f>
        <v/>
      </c>
      <c r="I147" s="6">
        <f>IF(OR(H147="Enero",H147="Febrero",H147="Marzo",H147="Abril",H147="Mayo",H147="Junio"),G147&amp;"-1",IF(OR(H147="Julio",H147="Agosto",H147="Septiembre",H147="Octubre",H147="Noviembre",H147="Diciembre"),G147&amp;"-2"))</f>
        <v/>
      </c>
      <c r="J147" s="5" t="n">
        <v>1</v>
      </c>
      <c r="K147" s="5" t="n">
        <v>2</v>
      </c>
      <c r="L147" s="28">
        <f>IFERROR(IF(OR(J147=0,K147=""),"",IF(E147="Positivo",MIN(MAX(K147/J147,0),1.3),MIN(MAX(J147/K147,0),1.3))),"")</f>
        <v/>
      </c>
      <c r="M147" s="28">
        <f>IFERROR(IF(OR(J147=0,K147=""),"",IF(E147="Positivo",MAX(K147/J147,0),MAX(J147/K147,0))),"")</f>
        <v/>
      </c>
      <c r="N147" s="5" t="inlineStr">
        <is>
          <t>ENT</t>
        </is>
      </c>
      <c r="O147" s="5" t="inlineStr">
        <is>
          <t>ENT</t>
        </is>
      </c>
      <c r="P147" s="5" t="n">
        <v>0</v>
      </c>
      <c r="Q147" s="5" t="n">
        <v>0</v>
      </c>
      <c r="R147" s="5">
        <f>A147&amp;"-"&amp;YEAR(F147)&amp;"-"&amp;IF(LEN(MONTH(F147))=1,"0"&amp;MONTH(F147),MONTH(F147))&amp;"-"&amp;IF(LEN(DAY(F147))=1,"0"&amp;DAY(F147),DAY(F147))</f>
        <v/>
      </c>
    </row>
    <row r="148">
      <c r="A148" s="5" t="n">
        <v>145</v>
      </c>
      <c r="B148" s="5" t="inlineStr">
        <is>
          <t>Semilleros de Investigación, Innovación y Creación</t>
        </is>
      </c>
      <c r="C148" s="5" t="inlineStr">
        <is>
          <t>Formación para la investigación, creación e innovación</t>
        </is>
      </c>
      <c r="D148" s="5" t="inlineStr">
        <is>
          <t>Semestral</t>
        </is>
      </c>
      <c r="E148" s="5" t="inlineStr">
        <is>
          <t>Positivo</t>
        </is>
      </c>
      <c r="F148" s="6" t="n">
        <v>45473</v>
      </c>
      <c r="G148" s="5">
        <f>YEAR(F148)</f>
        <v/>
      </c>
      <c r="H148" s="5">
        <f>PROPER(TEXT(F148,"mmmm"))</f>
        <v/>
      </c>
      <c r="I148" s="6">
        <f>IF(OR(H148="Enero",H148="Febrero",H148="Marzo",H148="Abril",H148="Mayo",H148="Junio"),G148&amp;"-1",IF(OR(H148="Julio",H148="Agosto",H148="Septiembre",H148="Octubre",H148="Noviembre",H148="Diciembre"),G148&amp;"-2"))</f>
        <v/>
      </c>
      <c r="J148" s="5" t="n">
        <v>1</v>
      </c>
      <c r="K148" s="5" t="n">
        <v>1.97</v>
      </c>
      <c r="L148" s="28">
        <f>IFERROR(IF(OR(J148=0,K148=""),"",IF(E148="Positivo",MIN(MAX(K148/J148,0),1.3),MIN(MAX(J148/K148,0),1.3))),"")</f>
        <v/>
      </c>
      <c r="M148" s="28">
        <f>IFERROR(IF(OR(J148=0,K148=""),"",IF(E148="Positivo",MAX(K148/J148,0),MAX(J148/K148,0))),"")</f>
        <v/>
      </c>
      <c r="N148" s="5" t="inlineStr">
        <is>
          <t>ENT</t>
        </is>
      </c>
      <c r="O148" s="5" t="inlineStr">
        <is>
          <t>DEC</t>
        </is>
      </c>
      <c r="P148" s="5" t="n">
        <v>0</v>
      </c>
      <c r="Q148" s="5" t="n">
        <v>2</v>
      </c>
      <c r="R148" s="5">
        <f>A148&amp;"-"&amp;YEAR(F148)&amp;"-"&amp;IF(LEN(MONTH(F148))=1,"0"&amp;MONTH(F148),MONTH(F148))&amp;"-"&amp;IF(LEN(DAY(F148))=1,"0"&amp;DAY(F148),DAY(F148))</f>
        <v/>
      </c>
    </row>
    <row r="149">
      <c r="A149" s="5" t="n">
        <v>145</v>
      </c>
      <c r="B149" s="5" t="inlineStr">
        <is>
          <t>Semilleros de Investigación, Innovación y Creación</t>
        </is>
      </c>
      <c r="C149" s="5" t="inlineStr">
        <is>
          <t>Formación para la investigación, creación e innovación</t>
        </is>
      </c>
      <c r="D149" s="5" t="inlineStr">
        <is>
          <t>Semestral</t>
        </is>
      </c>
      <c r="E149" s="5" t="inlineStr">
        <is>
          <t>Positivo</t>
        </is>
      </c>
      <c r="F149" s="6" t="n">
        <v>45657</v>
      </c>
      <c r="G149" s="5">
        <f>YEAR(F149)</f>
        <v/>
      </c>
      <c r="H149" s="5">
        <f>PROPER(TEXT(F149,"mmmm"))</f>
        <v/>
      </c>
      <c r="I149" s="6">
        <f>IF(OR(H149="Enero",H149="Febrero",H149="Marzo",H149="Abril",H149="Mayo",H149="Junio"),G149&amp;"-1",IF(OR(H149="Julio",H149="Agosto",H149="Septiembre",H149="Octubre",H149="Noviembre",H149="Diciembre"),G149&amp;"-2"))</f>
        <v/>
      </c>
      <c r="J149" s="5" t="n">
        <v>1</v>
      </c>
      <c r="K149" s="5" t="n">
        <v>1.94</v>
      </c>
      <c r="L149" s="28">
        <f>IFERROR(IF(OR(J149=0,K149=""),"",IF(E149="Positivo",MIN(MAX(K149/J149,0),1.3),MIN(MAX(J149/K149,0),1.3))),"")</f>
        <v/>
      </c>
      <c r="M149" s="28">
        <f>IFERROR(IF(OR(J149=0,K149=""),"",IF(E149="Positivo",MAX(K149/J149,0),MAX(J149/K149,0))),"")</f>
        <v/>
      </c>
      <c r="N149" s="5" t="inlineStr">
        <is>
          <t>ENT</t>
        </is>
      </c>
      <c r="O149" s="5" t="inlineStr">
        <is>
          <t>DEC</t>
        </is>
      </c>
      <c r="P149" s="5" t="n">
        <v>0</v>
      </c>
      <c r="Q149" s="5" t="n">
        <v>2</v>
      </c>
      <c r="R149" s="5">
        <f>A149&amp;"-"&amp;YEAR(F149)&amp;"-"&amp;IF(LEN(MONTH(F149))=1,"0"&amp;MONTH(F149),MONTH(F149))&amp;"-"&amp;IF(LEN(DAY(F149))=1,"0"&amp;DAY(F149),DAY(F149))</f>
        <v/>
      </c>
    </row>
    <row r="150">
      <c r="A150" s="43" t="n">
        <v>146</v>
      </c>
      <c r="B150" s="5" t="inlineStr">
        <is>
          <t>Docentes vinculados a investigación</t>
        </is>
      </c>
      <c r="C150" s="5" t="inlineStr">
        <is>
          <t>Investigación, desarrollo tecnológico, innovación y creación</t>
        </is>
      </c>
      <c r="D150" s="5" t="inlineStr">
        <is>
          <t>Semestral</t>
        </is>
      </c>
      <c r="E150" s="5" t="inlineStr">
        <is>
          <t>Positivo</t>
        </is>
      </c>
      <c r="F150" s="6" t="n">
        <v>45107</v>
      </c>
      <c r="G150" s="5">
        <f>YEAR(F150)</f>
        <v/>
      </c>
      <c r="H150" s="5">
        <f>PROPER(TEXT(F150,"mmmm"))</f>
        <v/>
      </c>
      <c r="I150" s="6">
        <f>IF(OR(H150="Enero",H150="Febrero",H150="Marzo",H150="Abril",H150="Mayo",H150="Junio"),G150&amp;"-1",IF(OR(H150="Julio",H150="Agosto",H150="Septiembre",H150="Octubre",H150="Noviembre",H150="Diciembre"),G150&amp;"-2"))</f>
        <v/>
      </c>
      <c r="J150" s="5" t="n">
        <v>230</v>
      </c>
      <c r="K150" s="5" t="n">
        <v>120.87</v>
      </c>
      <c r="L150" s="117">
        <f>IFERROR(IF(OR(J150=0,K150=""),"",IF(E150="Positivo",MIN(MAX(K150/J150,0),1.3),MIN(MAX(J150/K150,0),1.3))),"")</f>
        <v/>
      </c>
      <c r="M150" s="28">
        <f>IFERROR(IF(OR(J150=0,K150=""),"",IF(E150="Positivo",MAX(K150/J150,0),MAX(J150/K150,0))),"")</f>
        <v/>
      </c>
      <c r="N150" s="5" t="inlineStr">
        <is>
          <t>ENT</t>
        </is>
      </c>
      <c r="O150" s="5" t="inlineStr">
        <is>
          <t>ENT</t>
        </is>
      </c>
      <c r="P150" s="5" t="n">
        <v>0</v>
      </c>
      <c r="Q150" s="5" t="n">
        <v>0</v>
      </c>
      <c r="R150" s="5">
        <f>A150&amp;"-"&amp;YEAR(F150)&amp;"-"&amp;IF(LEN(MONTH(F150))=1,"0"&amp;MONTH(F150),MONTH(F150))&amp;"-"&amp;IF(LEN(DAY(F150))=1,"0"&amp;DAY(F150),DAY(F150))</f>
        <v/>
      </c>
    </row>
    <row r="151">
      <c r="A151" s="39" t="n">
        <v>146</v>
      </c>
      <c r="B151" s="5" t="inlineStr">
        <is>
          <t>Docentes vinculados a investigación</t>
        </is>
      </c>
      <c r="C151" s="5" t="inlineStr">
        <is>
          <t>Investigación, desarrollo tecnológico, innovación y creación</t>
        </is>
      </c>
      <c r="D151" s="5" t="inlineStr">
        <is>
          <t>Semestral</t>
        </is>
      </c>
      <c r="E151" s="5" t="inlineStr">
        <is>
          <t>Positivo</t>
        </is>
      </c>
      <c r="F151" s="6" t="n">
        <v>45291</v>
      </c>
      <c r="G151" s="5">
        <f>YEAR(F151)</f>
        <v/>
      </c>
      <c r="H151" s="5">
        <f>PROPER(TEXT(F151,"mmmm"))</f>
        <v/>
      </c>
      <c r="I151" s="6">
        <f>IF(OR(H151="Enero",H151="Febrero",H151="Marzo",H151="Abril",H151="Mayo",H151="Junio"),G151&amp;"-1",IF(OR(H151="Julio",H151="Agosto",H151="Septiembre",H151="Octubre",H151="Noviembre",H151="Diciembre"),G151&amp;"-2"))</f>
        <v/>
      </c>
      <c r="J151" s="5" t="n">
        <v>230</v>
      </c>
      <c r="K151" s="5" t="n">
        <v>148.7</v>
      </c>
      <c r="L151" s="117">
        <f>IFERROR(IF(OR(J151=0,K151=""),"",IF(E151="Positivo",MIN(MAX(K151/J151,0),1.3),MIN(MAX(J151/K151,0),1.3))),"")</f>
        <v/>
      </c>
      <c r="M151" s="28">
        <f>IFERROR(IF(OR(J151=0,K151=""),"",IF(E151="Positivo",MAX(K151/J151,0),MAX(J151/K151,0))),"")</f>
        <v/>
      </c>
      <c r="N151" s="5" t="inlineStr">
        <is>
          <t>ENT</t>
        </is>
      </c>
      <c r="O151" s="5" t="inlineStr">
        <is>
          <t>ENT</t>
        </is>
      </c>
      <c r="P151" s="5" t="n">
        <v>0</v>
      </c>
      <c r="Q151" s="5" t="n">
        <v>0</v>
      </c>
      <c r="R151" s="5">
        <f>A151&amp;"-"&amp;YEAR(F151)&amp;"-"&amp;IF(LEN(MONTH(F151))=1,"0"&amp;MONTH(F151),MONTH(F151))&amp;"-"&amp;IF(LEN(DAY(F151))=1,"0"&amp;DAY(F151),DAY(F151))</f>
        <v/>
      </c>
    </row>
    <row r="152">
      <c r="A152" s="5" t="n">
        <v>146</v>
      </c>
      <c r="B152" s="5" t="inlineStr">
        <is>
          <t>Docentes vinculados a investigación</t>
        </is>
      </c>
      <c r="C152" s="5" t="inlineStr">
        <is>
          <t>Investigación, desarrollo tecnológico, innovación y creación</t>
        </is>
      </c>
      <c r="D152" s="5" t="inlineStr">
        <is>
          <t>Semestral</t>
        </is>
      </c>
      <c r="E152" s="5" t="inlineStr">
        <is>
          <t>Positivo</t>
        </is>
      </c>
      <c r="F152" s="6" t="n">
        <v>45473</v>
      </c>
      <c r="G152" s="5">
        <f>YEAR(F152)</f>
        <v/>
      </c>
      <c r="H152" s="5">
        <f>PROPER(TEXT(F152,"mmmm"))</f>
        <v/>
      </c>
      <c r="I152" s="6">
        <f>IF(OR(H152="Enero",H152="Febrero",H152="Marzo",H152="Abril",H152="Mayo",H152="Junio"),G152&amp;"-1",IF(OR(H152="Julio",H152="Agosto",H152="Septiembre",H152="Octubre",H152="Noviembre",H152="Diciembre"),G152&amp;"-2"))</f>
        <v/>
      </c>
      <c r="J152" s="5" t="n">
        <v>294</v>
      </c>
      <c r="K152" s="5" t="n">
        <v>113.61</v>
      </c>
      <c r="L152" s="28">
        <f>IFERROR(IF(OR(J152=0,K152=""),"",IF(E152="Positivo",MIN(MAX(K152/J152,0),1.3),MIN(MAX(J152/K152,0),1.3))),"")</f>
        <v/>
      </c>
      <c r="M152" s="28">
        <f>IFERROR(IF(OR(J152=0,K152=""),"",IF(E152="Positivo",MAX(K152/J152,0),MAX(J152/K152,0))),"")</f>
        <v/>
      </c>
      <c r="N152" s="5" t="inlineStr">
        <is>
          <t>ENT</t>
        </is>
      </c>
      <c r="O152" s="5" t="inlineStr">
        <is>
          <t>ENT</t>
        </is>
      </c>
      <c r="P152" s="5" t="n">
        <v>0</v>
      </c>
      <c r="Q152" s="5" t="n">
        <v>0</v>
      </c>
      <c r="R152" s="5">
        <f>A152&amp;"-"&amp;YEAR(F152)&amp;"-"&amp;IF(LEN(MONTH(F152))=1,"0"&amp;MONTH(F152),MONTH(F152))&amp;"-"&amp;IF(LEN(DAY(F152))=1,"0"&amp;DAY(F152),DAY(F152))</f>
        <v/>
      </c>
    </row>
    <row r="153">
      <c r="A153" s="5" t="n">
        <v>146</v>
      </c>
      <c r="B153" s="5" t="inlineStr">
        <is>
          <t>Docentes vinculados a investigación</t>
        </is>
      </c>
      <c r="C153" s="5" t="inlineStr">
        <is>
          <t>Investigación, desarrollo tecnológico, innovación y creación</t>
        </is>
      </c>
      <c r="D153" s="5" t="inlineStr">
        <is>
          <t>Semestral</t>
        </is>
      </c>
      <c r="E153" s="5" t="inlineStr">
        <is>
          <t>Positivo</t>
        </is>
      </c>
      <c r="F153" s="6" t="n">
        <v>45657</v>
      </c>
      <c r="G153" s="5">
        <f>YEAR(F153)</f>
        <v/>
      </c>
      <c r="H153" s="5">
        <f>PROPER(TEXT(F153,"mmmm"))</f>
        <v/>
      </c>
      <c r="I153" s="6">
        <f>IF(OR(H153="Enero",H153="Febrero",H153="Marzo",H153="Abril",H153="Mayo",H153="Junio"),G153&amp;"-1",IF(OR(H153="Julio",H153="Agosto",H153="Septiembre",H153="Octubre",H153="Noviembre",H153="Diciembre"),G153&amp;"-2"))</f>
        <v/>
      </c>
      <c r="J153" s="5" t="n">
        <v>294</v>
      </c>
      <c r="K153" s="5" t="n">
        <v>116.67</v>
      </c>
      <c r="L153" s="28">
        <f>IFERROR(IF(OR(J153=0,K153=""),"",IF(E153="Positivo",MIN(MAX(K153/J153,0),1.3),MIN(MAX(J153/K153,0),1.3))),"")</f>
        <v/>
      </c>
      <c r="M153" s="28">
        <f>IFERROR(IF(OR(J153=0,K153=""),"",IF(E153="Positivo",MAX(K153/J153,0),MAX(J153/K153,0))),"")</f>
        <v/>
      </c>
      <c r="N153" s="5" t="inlineStr">
        <is>
          <t>ENT</t>
        </is>
      </c>
      <c r="O153" s="5" t="inlineStr">
        <is>
          <t>ENT</t>
        </is>
      </c>
      <c r="P153" s="5" t="n">
        <v>0</v>
      </c>
      <c r="Q153" s="5" t="n">
        <v>0</v>
      </c>
      <c r="R153" s="5">
        <f>A153&amp;"-"&amp;YEAR(F153)&amp;"-"&amp;IF(LEN(MONTH(F153))=1,"0"&amp;MONTH(F153),MONTH(F153))&amp;"-"&amp;IF(LEN(DAY(F153))=1,"0"&amp;DAY(F153),DAY(F153))</f>
        <v/>
      </c>
    </row>
    <row r="154">
      <c r="A154" s="39" t="n">
        <v>147</v>
      </c>
      <c r="B154" s="5" t="inlineStr">
        <is>
          <t>Grupos de investigación categorizados</t>
        </is>
      </c>
      <c r="C154" s="5" t="inlineStr">
        <is>
          <t>Investigación, desarrollo tecnológico, innovación y creación</t>
        </is>
      </c>
      <c r="D154" s="5" t="inlineStr">
        <is>
          <t>Anual</t>
        </is>
      </c>
      <c r="E154" s="5" t="inlineStr">
        <is>
          <t>Positivo</t>
        </is>
      </c>
      <c r="F154" s="6" t="n">
        <v>45291</v>
      </c>
      <c r="G154" s="5">
        <f>YEAR(F154)</f>
        <v/>
      </c>
      <c r="H154" s="5">
        <f>PROPER(TEXT(F154,"mmmm"))</f>
        <v/>
      </c>
      <c r="I154" s="6">
        <f>IF(OR(H154="Enero",H154="Febrero",H154="Marzo",H154="Abril",H154="Mayo",H154="Junio"),G154&amp;"-1",IF(OR(H154="Julio",H154="Agosto",H154="Septiembre",H154="Octubre",H154="Noviembre",H154="Diciembre"),G154&amp;"-2"))</f>
        <v/>
      </c>
      <c r="J154" s="5" t="n">
        <v>13</v>
      </c>
      <c r="K154" s="5" t="n">
        <v>12</v>
      </c>
      <c r="L154" s="117">
        <f>IFERROR(IF(OR(J154=0,K154=""),"",IF(E154="Positivo",MIN(MAX(K154/J154,0),1.3),MIN(MAX(J154/K154,0),1.3))),"")</f>
        <v/>
      </c>
      <c r="M154" s="28">
        <f>IFERROR(IF(OR(J154=0,K154=""),"",IF(E154="Positivo",MAX(K154/J154,0),MAX(J154/K154,0))),"")</f>
        <v/>
      </c>
      <c r="N154" s="5" t="n"/>
      <c r="O154" s="5" t="n"/>
      <c r="P154" s="5" t="n">
        <v>0</v>
      </c>
      <c r="Q154" s="5" t="n">
        <v>0</v>
      </c>
      <c r="R154" s="5">
        <f>A154&amp;"-"&amp;YEAR(F154)&amp;"-"&amp;IF(LEN(MONTH(F154))=1,"0"&amp;MONTH(F154),MONTH(F154))&amp;"-"&amp;IF(LEN(DAY(F154))=1,"0"&amp;DAY(F154),DAY(F154))</f>
        <v/>
      </c>
    </row>
    <row r="155">
      <c r="A155" s="5" t="n">
        <v>147</v>
      </c>
      <c r="B155" s="5" t="inlineStr">
        <is>
          <t>Grupos de investigación categorizados</t>
        </is>
      </c>
      <c r="C155" s="5" t="inlineStr">
        <is>
          <t>Investigación, desarrollo tecnológico, innovación y creación</t>
        </is>
      </c>
      <c r="D155" s="5" t="inlineStr">
        <is>
          <t>Anual</t>
        </is>
      </c>
      <c r="E155" s="5" t="inlineStr">
        <is>
          <t>Positivo</t>
        </is>
      </c>
      <c r="F155" s="6" t="n">
        <v>45657</v>
      </c>
      <c r="G155" s="5">
        <f>YEAR(F155)</f>
        <v/>
      </c>
      <c r="H155" s="5">
        <f>PROPER(TEXT(F155,"mmmm"))</f>
        <v/>
      </c>
      <c r="I155" s="6">
        <f>IF(OR(H155="Enero",H155="Febrero",H155="Marzo",H155="Abril",H155="Mayo",H155="Junio"),G155&amp;"-1",IF(OR(H155="Julio",H155="Agosto",H155="Septiembre",H155="Octubre",H155="Noviembre",H155="Diciembre"),G155&amp;"-2"))</f>
        <v/>
      </c>
      <c r="J155" s="5" t="n">
        <v>0</v>
      </c>
      <c r="K155" s="5" t="n">
        <v>12</v>
      </c>
      <c r="L155" s="28">
        <f>IFERROR(IF(OR(J155=0,K155=""),"",IF(E155="Positivo",MIN(MAX(K155/J155,0),1.3),MIN(MAX(J155/K155,0),1.3))),"")</f>
        <v/>
      </c>
      <c r="M155" s="28">
        <f>IFERROR(IF(OR(J155=0,K155=""),"",IF(E155="Positivo",MAX(K155/J155,0),MAX(J155/K155,0))),"")</f>
        <v/>
      </c>
      <c r="N155" s="5" t="n"/>
      <c r="O155" s="5" t="n"/>
      <c r="P155" s="5" t="n">
        <v>0</v>
      </c>
      <c r="Q155" s="5" t="n">
        <v>0</v>
      </c>
      <c r="R155" s="5">
        <f>A155&amp;"-"&amp;YEAR(F155)&amp;"-"&amp;IF(LEN(MONTH(F155))=1,"0"&amp;MONTH(F155),MONTH(F155))&amp;"-"&amp;IF(LEN(DAY(F155))=1,"0"&amp;DAY(F155),DAY(F155))</f>
        <v/>
      </c>
    </row>
    <row r="156">
      <c r="A156" s="5" t="n">
        <v>148</v>
      </c>
      <c r="B156" s="5" t="inlineStr">
        <is>
          <t>Estudiantes vinculados a investigación</t>
        </is>
      </c>
      <c r="C156" s="5" t="inlineStr">
        <is>
          <t>Formación para la investigación, creación e innovación</t>
        </is>
      </c>
      <c r="D156" s="5" t="inlineStr">
        <is>
          <t>Semestral</t>
        </is>
      </c>
      <c r="E156" s="5" t="inlineStr">
        <is>
          <t>Positivo</t>
        </is>
      </c>
      <c r="F156" s="17" t="n">
        <v>45107</v>
      </c>
      <c r="G156" s="16">
        <f>YEAR(F156)</f>
        <v/>
      </c>
      <c r="H156" s="6">
        <f>PROPER(TEXT(F156,"mmmm"))</f>
        <v/>
      </c>
      <c r="I156" s="41">
        <f>IF(OR(H156="Enero",H156="Febrero",H156="Marzo",H156="Abril",H156="Mayo",H156="Junio"),G156&amp;"-1",IF(OR(H156="Julio",H156="Agosto",H156="Septiembre",H156="Octubre",H156="Noviembre",H156="Diciembre"),G156&amp;"-2"))</f>
        <v/>
      </c>
      <c r="J156" s="5" t="n">
        <v>2.5</v>
      </c>
      <c r="K156" s="5" t="n">
        <v>4.11</v>
      </c>
      <c r="L156" s="28">
        <f>IFERROR(IF(OR(J156=0,K156=""),"",IF(E156="Positivo",MIN(MAX(K156/J156,0),1.3),MIN(MAX(J156/K156,0),1.3))),"")</f>
        <v/>
      </c>
      <c r="M156" s="28">
        <f>IFERROR(IF(OR(J156=0,K156=""),"",IF(E156="Positivo",MAX(K156/J156,0),MAX(J156/K156,0))),"")</f>
        <v/>
      </c>
      <c r="N156" s="5" t="inlineStr">
        <is>
          <t>%</t>
        </is>
      </c>
      <c r="O156" s="5" t="inlineStr">
        <is>
          <t>%</t>
        </is>
      </c>
      <c r="P156" s="5" t="n">
        <v>1</v>
      </c>
      <c r="Q156" s="5" t="n">
        <v>1</v>
      </c>
      <c r="R156" s="5">
        <f>A156&amp;"-"&amp;YEAR(F156)&amp;"-"&amp;IF(LEN(MONTH(F156))=1,"0"&amp;MONTH(F156),MONTH(F156))&amp;"-"&amp;IF(LEN(DAY(F156))=1,"0"&amp;DAY(F156),DAY(F156))</f>
        <v/>
      </c>
    </row>
    <row r="157">
      <c r="A157" s="5" t="n">
        <v>148</v>
      </c>
      <c r="B157" s="5" t="inlineStr">
        <is>
          <t>Estudiantes vinculados a investigación</t>
        </is>
      </c>
      <c r="C157" s="5" t="inlineStr">
        <is>
          <t>Formación para la investigación, creación e innovación</t>
        </is>
      </c>
      <c r="D157" s="5" t="inlineStr">
        <is>
          <t>Semestral</t>
        </is>
      </c>
      <c r="E157" s="5" t="inlineStr">
        <is>
          <t>Positivo</t>
        </is>
      </c>
      <c r="F157" s="17" t="n">
        <v>45291</v>
      </c>
      <c r="G157" s="16">
        <f>YEAR(F157)</f>
        <v/>
      </c>
      <c r="H157" s="6">
        <f>PROPER(TEXT(F157,"mmmm"))</f>
        <v/>
      </c>
      <c r="I157" s="41">
        <f>IF(OR(H157="Enero",H157="Febrero",H157="Marzo",H157="Abril",H157="Mayo",H157="Junio"),G157&amp;"-1",IF(OR(H157="Julio",H157="Agosto",H157="Septiembre",H157="Octubre",H157="Noviembre",H157="Diciembre"),G157&amp;"-2"))</f>
        <v/>
      </c>
      <c r="J157" s="5" t="n">
        <v>5</v>
      </c>
      <c r="K157" s="5" t="n">
        <v>5.71</v>
      </c>
      <c r="L157" s="28">
        <f>IFERROR(IF(OR(J157=0,K157=""),"",IF(E157="Positivo",MIN(MAX(K157/J157,0),1.3),MIN(MAX(J157/K157,0),1.3))),"")</f>
        <v/>
      </c>
      <c r="M157" s="28">
        <f>IFERROR(IF(OR(J157=0,K157=""),"",IF(E157="Positivo",MAX(K157/J157,0),MAX(J157/K157,0))),"")</f>
        <v/>
      </c>
      <c r="N157" s="5" t="inlineStr">
        <is>
          <t>%</t>
        </is>
      </c>
      <c r="O157" s="5" t="inlineStr">
        <is>
          <t>%</t>
        </is>
      </c>
      <c r="P157" s="5" t="n">
        <v>0</v>
      </c>
      <c r="Q157" s="5" t="n">
        <v>1</v>
      </c>
      <c r="R157" s="5">
        <f>A157&amp;"-"&amp;YEAR(F157)&amp;"-"&amp;IF(LEN(MONTH(F157))=1,"0"&amp;MONTH(F157),MONTH(F157))&amp;"-"&amp;IF(LEN(DAY(F157))=1,"0"&amp;DAY(F157),DAY(F157))</f>
        <v/>
      </c>
    </row>
    <row r="158">
      <c r="A158" s="5" t="n">
        <v>148</v>
      </c>
      <c r="B158" s="5" t="inlineStr">
        <is>
          <t>Estudiantes vinculados a investigación</t>
        </is>
      </c>
      <c r="C158" s="5" t="inlineStr">
        <is>
          <t>Formación para la investigación, creación e innovación</t>
        </is>
      </c>
      <c r="D158" s="5" t="inlineStr">
        <is>
          <t>Semestral</t>
        </is>
      </c>
      <c r="E158" s="5" t="inlineStr">
        <is>
          <t>Positivo</t>
        </is>
      </c>
      <c r="F158" s="6" t="n">
        <v>45473</v>
      </c>
      <c r="G158" s="5">
        <f>YEAR(F158)</f>
        <v/>
      </c>
      <c r="H158" s="5">
        <f>PROPER(TEXT(F158,"mmmm"))</f>
        <v/>
      </c>
      <c r="I158" s="6">
        <f>IF(OR(H158="Enero",H158="Febrero",H158="Marzo",H158="Abril",H158="Mayo",H158="Junio"),G158&amp;"-1",IF(OR(H158="Julio",H158="Agosto",H158="Septiembre",H158="Octubre",H158="Noviembre",H158="Diciembre"),G158&amp;"-2"))</f>
        <v/>
      </c>
      <c r="J158" s="5" t="n">
        <v>5</v>
      </c>
      <c r="K158" s="5" t="n">
        <v>4.3</v>
      </c>
      <c r="L158" s="28">
        <f>IFERROR(IF(OR(J158=0,K158=""),"",IF(E158="Positivo",MIN(MAX(K158/J158,0),1.3),MIN(MAX(J158/K158,0),1.3))),"")</f>
        <v/>
      </c>
      <c r="M158" s="28">
        <f>IFERROR(IF(OR(J158=0,K158=""),"",IF(E158="Positivo",MAX(K158/J158,0),MAX(J158/K158,0))),"")</f>
        <v/>
      </c>
      <c r="N158" s="5" t="inlineStr">
        <is>
          <t>%</t>
        </is>
      </c>
      <c r="O158" s="5" t="inlineStr">
        <is>
          <t>%</t>
        </is>
      </c>
      <c r="P158" s="5" t="n">
        <v>0</v>
      </c>
      <c r="Q158" s="5" t="n">
        <v>1</v>
      </c>
      <c r="R158" s="5">
        <f>A158&amp;"-"&amp;YEAR(F158)&amp;"-"&amp;IF(LEN(MONTH(F158))=1,"0"&amp;MONTH(F158),MONTH(F158))&amp;"-"&amp;IF(LEN(DAY(F158))=1,"0"&amp;DAY(F158),DAY(F158))</f>
        <v/>
      </c>
    </row>
    <row r="159">
      <c r="A159" s="5" t="n">
        <v>148</v>
      </c>
      <c r="B159" s="5" t="inlineStr">
        <is>
          <t>Estudiantes vinculados a investigación</t>
        </is>
      </c>
      <c r="C159" s="5" t="inlineStr">
        <is>
          <t>Formación para la investigación, creación e innovación</t>
        </is>
      </c>
      <c r="D159" s="5" t="inlineStr">
        <is>
          <t>Semestral</t>
        </is>
      </c>
      <c r="E159" s="5" t="inlineStr">
        <is>
          <t>Positivo</t>
        </is>
      </c>
      <c r="F159" s="6" t="n">
        <v>45657</v>
      </c>
      <c r="G159" s="5">
        <f>YEAR(F159)</f>
        <v/>
      </c>
      <c r="H159" s="5">
        <f>PROPER(TEXT(F159,"mmmm"))</f>
        <v/>
      </c>
      <c r="I159" s="6">
        <f>IF(OR(H159="Enero",H159="Febrero",H159="Marzo",H159="Abril",H159="Mayo",H159="Junio"),G159&amp;"-1",IF(OR(H159="Julio",H159="Agosto",H159="Septiembre",H159="Octubre",H159="Noviembre",H159="Diciembre"),G159&amp;"-2"))</f>
        <v/>
      </c>
      <c r="J159" s="5" t="n">
        <v>5</v>
      </c>
      <c r="K159" s="5" t="n">
        <v>6.3</v>
      </c>
      <c r="L159" s="28">
        <f>IFERROR(IF(OR(J159=0,K159=""),"",IF(E159="Positivo",MIN(MAX(K159/J159,0),1.3),MIN(MAX(J159/K159,0),1.3))),"")</f>
        <v/>
      </c>
      <c r="M159" s="28">
        <f>IFERROR(IF(OR(J159=0,K159=""),"",IF(E159="Positivo",MAX(K159/J159,0),MAX(J159/K159,0))),"")</f>
        <v/>
      </c>
      <c r="N159" s="5" t="inlineStr">
        <is>
          <t>%</t>
        </is>
      </c>
      <c r="O159" s="5" t="inlineStr">
        <is>
          <t>%</t>
        </is>
      </c>
      <c r="P159" s="5" t="n">
        <v>0</v>
      </c>
      <c r="Q159" s="5" t="n">
        <v>1</v>
      </c>
      <c r="R159" s="5">
        <f>A159&amp;"-"&amp;YEAR(F159)&amp;"-"&amp;IF(LEN(MONTH(F159))=1,"0"&amp;MONTH(F159),MONTH(F159))&amp;"-"&amp;IF(LEN(DAY(F159))=1,"0"&amp;DAY(F159),DAY(F159))</f>
        <v/>
      </c>
    </row>
    <row r="160">
      <c r="A160" s="5" t="n">
        <v>150</v>
      </c>
      <c r="B160" s="5" t="inlineStr">
        <is>
          <t>Nivel de Satisfacción Servicios Prestados</t>
        </is>
      </c>
      <c r="C160" s="5" t="inlineStr">
        <is>
          <t>Investigación, desarrollo tecnológico e innovación</t>
        </is>
      </c>
      <c r="D160" s="5" t="inlineStr">
        <is>
          <t>Anual</t>
        </is>
      </c>
      <c r="E160" s="5" t="inlineStr">
        <is>
          <t>Positivo</t>
        </is>
      </c>
      <c r="F160" s="6" t="n">
        <v>44865</v>
      </c>
      <c r="G160" s="5">
        <f>YEAR(F160)</f>
        <v/>
      </c>
      <c r="H160" s="5">
        <f>PROPER(TEXT(F160,"mmmm"))</f>
        <v/>
      </c>
      <c r="I160" s="6">
        <f>IF(OR(H160="Enero",H160="Febrero",H160="Marzo",H160="Abril",H160="Mayo",H160="Junio"),G160&amp;"-1",IF(OR(H160="Julio",H160="Agosto",H160="Septiembre",H160="Octubre",H160="Noviembre",H160="Diciembre"),G160&amp;"-2"))</f>
        <v/>
      </c>
      <c r="J160" s="5" t="n">
        <v>80</v>
      </c>
      <c r="K160" s="5" t="n">
        <v>80</v>
      </c>
      <c r="L160" s="117">
        <f>IFERROR(IF(OR(J160=0,K160=""),"",IF(E160="Positivo",MIN(MAX(K160/J160,0),1.3),MIN(MAX(J160/K160,0),1.3))),"")</f>
        <v/>
      </c>
      <c r="M160" s="28">
        <f>IFERROR(IF(OR(J160=0,K160=""),"",IF(E160="Positivo",MAX(K160/J160,0),MAX(J160/K160,0))),"")</f>
        <v/>
      </c>
      <c r="N160" s="5" t="inlineStr">
        <is>
          <t>%</t>
        </is>
      </c>
      <c r="O160" s="5" t="inlineStr">
        <is>
          <t>%</t>
        </is>
      </c>
      <c r="P160" s="5" t="n">
        <v>0</v>
      </c>
      <c r="Q160" s="5" t="n">
        <v>0</v>
      </c>
      <c r="R160" s="5">
        <f>A160&amp;"-"&amp;YEAR(F160)&amp;"-"&amp;IF(LEN(MONTH(F160))=1,"0"&amp;MONTH(F160),MONTH(F160))&amp;"-"&amp;IF(LEN(DAY(F160))=1,"0"&amp;DAY(F160),DAY(F160))</f>
        <v/>
      </c>
    </row>
    <row r="161">
      <c r="A161" s="5" t="n">
        <v>150</v>
      </c>
      <c r="B161" s="5" t="inlineStr">
        <is>
          <t>Nivel de Satisfacción Servicios Prestados</t>
        </is>
      </c>
      <c r="C161" s="5" t="inlineStr">
        <is>
          <t>Investigación, desarrollo tecnológico e innovación</t>
        </is>
      </c>
      <c r="D161" s="5" t="inlineStr">
        <is>
          <t>Anual</t>
        </is>
      </c>
      <c r="E161" s="5" t="inlineStr">
        <is>
          <t>Positivo</t>
        </is>
      </c>
      <c r="F161" s="6" t="n">
        <v>45291</v>
      </c>
      <c r="G161" s="5">
        <f>YEAR(F161)</f>
        <v/>
      </c>
      <c r="H161" s="5">
        <f>PROPER(TEXT(F161,"mmmm"))</f>
        <v/>
      </c>
      <c r="I161" s="6">
        <f>IF(OR(H161="Enero",H161="Febrero",H161="Marzo",H161="Abril",H161="Mayo",H161="Junio"),G161&amp;"-1",IF(OR(H161="Julio",H161="Agosto",H161="Septiembre",H161="Octubre",H161="Noviembre",H161="Diciembre"),G161&amp;"-2"))</f>
        <v/>
      </c>
      <c r="J161" s="5" t="n">
        <v>80</v>
      </c>
      <c r="K161" s="5" t="n">
        <v>84.34350070811109</v>
      </c>
      <c r="L161" s="117">
        <f>IFERROR(IF(OR(J161=0,K161=""),"",IF(E161="Positivo",MIN(MAX(K161/J161,0),1.3),MIN(MAX(J161/K161,0),1.3))),"")</f>
        <v/>
      </c>
      <c r="M161" s="28">
        <f>IFERROR(IF(OR(J161=0,K161=""),"",IF(E161="Positivo",MAX(K161/J161,0),MAX(J161/K161,0))),"")</f>
        <v/>
      </c>
      <c r="N161" s="5" t="inlineStr">
        <is>
          <t>%</t>
        </is>
      </c>
      <c r="O161" s="5" t="inlineStr">
        <is>
          <t>%</t>
        </is>
      </c>
      <c r="P161" s="5" t="n">
        <v>0</v>
      </c>
      <c r="Q161" s="5" t="n">
        <v>0</v>
      </c>
      <c r="R161" s="5">
        <f>A161&amp;"-"&amp;YEAR(F161)&amp;"-"&amp;IF(LEN(MONTH(F161))=1,"0"&amp;MONTH(F161),MONTH(F161))&amp;"-"&amp;IF(LEN(DAY(F161))=1,"0"&amp;DAY(F161),DAY(F161))</f>
        <v/>
      </c>
    </row>
    <row r="162">
      <c r="A162" s="5" t="n">
        <v>150</v>
      </c>
      <c r="B162" s="5" t="inlineStr">
        <is>
          <t>Nivel de Satisfacción Servicios Prestados</t>
        </is>
      </c>
      <c r="C162" s="5" t="inlineStr">
        <is>
          <t>Investigación, desarrollo tecnológico, innovación y creación</t>
        </is>
      </c>
      <c r="D162" s="5" t="inlineStr">
        <is>
          <t>Anual</t>
        </is>
      </c>
      <c r="E162" s="5" t="inlineStr">
        <is>
          <t>Positivo</t>
        </is>
      </c>
      <c r="F162" s="6" t="n">
        <v>45657</v>
      </c>
      <c r="G162" s="5">
        <f>YEAR(F162)</f>
        <v/>
      </c>
      <c r="H162" s="5">
        <f>PROPER(TEXT(F162,"mmmm"))</f>
        <v/>
      </c>
      <c r="I162" s="6">
        <f>IF(OR(H162="Enero",H162="Febrero",H162="Marzo",H162="Abril",H162="Mayo",H162="Junio"),G162&amp;"-1",IF(OR(H162="Julio",H162="Agosto",H162="Septiembre",H162="Octubre",H162="Noviembre",H162="Diciembre"),G162&amp;"-2"))</f>
        <v/>
      </c>
      <c r="J162" s="5" t="n"/>
      <c r="K162" s="5" t="n"/>
      <c r="L162" s="28">
        <f>IFERROR(IF(OR(J162=0,K162=""),"",IF(E162="Positivo",MIN(MAX(K162/J162,0),1.3),MIN(MAX(J162/K162,0),1.3))),"")</f>
        <v/>
      </c>
      <c r="M162" s="28">
        <f>IFERROR(IF(OR(J162=0,K162=""),"",IF(E162="Positivo",MAX(K162/J162,0),MAX(J162/K162,0))),"")</f>
        <v/>
      </c>
      <c r="N162" s="5" t="n"/>
      <c r="O162" s="5" t="n"/>
      <c r="P162" s="5" t="n">
        <v>0</v>
      </c>
      <c r="Q162" s="5" t="n">
        <v>0</v>
      </c>
      <c r="R162" s="5">
        <f>A162&amp;"-"&amp;YEAR(F162)&amp;"-"&amp;IF(LEN(MONTH(F162))=1,"0"&amp;MONTH(F162),MONTH(F162))&amp;"-"&amp;IF(LEN(DAY(F162))=1,"0"&amp;DAY(F162),DAY(F162))</f>
        <v/>
      </c>
    </row>
    <row r="163">
      <c r="A163" s="39" t="n">
        <v>151</v>
      </c>
      <c r="B163" s="5" t="inlineStr">
        <is>
          <t>Nivel de Satisfacción Servicios Prestados</t>
        </is>
      </c>
      <c r="C163" s="5" t="inlineStr">
        <is>
          <t>Biblioteca Institucional</t>
        </is>
      </c>
      <c r="D163" s="5" t="inlineStr">
        <is>
          <t>Anual</t>
        </is>
      </c>
      <c r="E163" s="5" t="inlineStr">
        <is>
          <t>Positivo</t>
        </is>
      </c>
      <c r="F163" s="6" t="n">
        <v>45291</v>
      </c>
      <c r="G163" s="5">
        <f>YEAR(F163)</f>
        <v/>
      </c>
      <c r="H163" s="5">
        <f>PROPER(TEXT(F163,"mmmm"))</f>
        <v/>
      </c>
      <c r="I163" s="6">
        <f>IF(OR(H163="Enero",H163="Febrero",H163="Marzo",H163="Abril",H163="Mayo",H163="Junio"),G163&amp;"-1",IF(OR(H163="Julio",H163="Agosto",H163="Septiembre",H163="Octubre",H163="Noviembre",H163="Diciembre"),G163&amp;"-2"))</f>
        <v/>
      </c>
      <c r="J163" s="5" t="inlineStr"/>
      <c r="K163" s="5" t="inlineStr"/>
      <c r="L163" s="117">
        <f>IFERROR(IF(OR(J163=0,K163=""),"",IF(E163="Positivo",MIN(MAX(K163/J163,0),1.3),MIN(MAX(J163/K163,0),1.3))),"")</f>
        <v/>
      </c>
      <c r="M163" s="28">
        <f>IFERROR(IF(OR(J163=0,K163=""),"",IF(E163="Positivo",MAX(K163/J163,0),MAX(J163/K163,0))),"")</f>
        <v/>
      </c>
      <c r="N163" s="5" t="n"/>
      <c r="O163" s="5" t="n"/>
      <c r="P163" s="5" t="n">
        <v>0</v>
      </c>
      <c r="Q163" s="5" t="n">
        <v>0</v>
      </c>
      <c r="R163" s="5">
        <f>A163&amp;"-"&amp;YEAR(F163)&amp;"-"&amp;IF(LEN(MONTH(F163))=1,"0"&amp;MONTH(F163),MONTH(F163))&amp;"-"&amp;IF(LEN(DAY(F163))=1,"0"&amp;DAY(F163),DAY(F163))</f>
        <v/>
      </c>
    </row>
    <row r="164">
      <c r="A164" s="5" t="n">
        <v>151</v>
      </c>
      <c r="B164" s="5" t="inlineStr">
        <is>
          <t>Nivel de Satisfacción Servicios Prestados</t>
        </is>
      </c>
      <c r="C164" s="5" t="inlineStr">
        <is>
          <t>Biblioteca Institucional</t>
        </is>
      </c>
      <c r="D164" s="5" t="inlineStr">
        <is>
          <t>Anual</t>
        </is>
      </c>
      <c r="E164" s="5" t="inlineStr">
        <is>
          <t>Positivo</t>
        </is>
      </c>
      <c r="F164" s="6" t="n">
        <v>45657</v>
      </c>
      <c r="G164" s="5">
        <f>YEAR(F164)</f>
        <v/>
      </c>
      <c r="H164" s="5">
        <f>PROPER(TEXT(F164,"mmmm"))</f>
        <v/>
      </c>
      <c r="I164" s="6">
        <f>IF(OR(H164="Enero",H164="Febrero",H164="Marzo",H164="Abril",H164="Mayo",H164="Junio"),G164&amp;"-1",IF(OR(H164="Julio",H164="Agosto",H164="Septiembre",H164="Octubre",H164="Noviembre",H164="Diciembre"),G164&amp;"-2"))</f>
        <v/>
      </c>
      <c r="J164" s="5" t="n"/>
      <c r="K164" s="5" t="n"/>
      <c r="L164" s="28">
        <f>IFERROR(IF(OR(J164=0,K164=""),"",IF(E164="Positivo",MIN(MAX(K164/J164,0),1.3),MIN(MAX(J164/K164,0),1.3))),"")</f>
        <v/>
      </c>
      <c r="M164" s="28">
        <f>IFERROR(IF(OR(J164=0,K164=""),"",IF(E164="Positivo",MAX(K164/J164,0),MAX(J164/K164,0))),"")</f>
        <v/>
      </c>
      <c r="N164" s="5" t="n"/>
      <c r="O164" s="5" t="n"/>
      <c r="P164" s="5" t="n">
        <v>0</v>
      </c>
      <c r="Q164" s="5" t="n">
        <v>0</v>
      </c>
      <c r="R164" s="5">
        <f>A164&amp;"-"&amp;YEAR(F164)&amp;"-"&amp;IF(LEN(MONTH(F164))=1,"0"&amp;MONTH(F164),MONTH(F164))&amp;"-"&amp;IF(LEN(DAY(F164))=1,"0"&amp;DAY(F164),DAY(F164))</f>
        <v/>
      </c>
    </row>
    <row r="165">
      <c r="A165" s="39" t="n">
        <v>157</v>
      </c>
      <c r="B165" s="5" t="inlineStr">
        <is>
          <t>Indexación de bases de datos o SIRES</t>
        </is>
      </c>
      <c r="C165" s="5" t="inlineStr">
        <is>
          <t>Editorial y Publicaciones</t>
        </is>
      </c>
      <c r="D165" s="5" t="inlineStr">
        <is>
          <t>Anual</t>
        </is>
      </c>
      <c r="E165" s="5" t="inlineStr">
        <is>
          <t>Positivo</t>
        </is>
      </c>
      <c r="F165" s="6" t="n">
        <v>45107</v>
      </c>
      <c r="G165" s="5">
        <f>YEAR(F165)</f>
        <v/>
      </c>
      <c r="H165" s="5">
        <f>PROPER(TEXT(F165,"mmmm"))</f>
        <v/>
      </c>
      <c r="I165" s="6">
        <f>IF(OR(H165="Enero",H165="Febrero",H165="Marzo",H165="Abril",H165="Mayo",H165="Junio"),G165&amp;"-1",IF(OR(H165="Julio",H165="Agosto",H165="Septiembre",H165="Octubre",H165="Noviembre",H165="Diciembre"),G165&amp;"-2"))</f>
        <v/>
      </c>
      <c r="J165" s="5" t="n"/>
      <c r="K165" s="5" t="n"/>
      <c r="L165" s="117">
        <f>IFERROR(IF(OR(J165=0,K165=""),"",IF(E165="Positivo",MIN(MAX(K165/J165,0),1.3),MIN(MAX(J165/K165,0),1.3))),"")</f>
        <v/>
      </c>
      <c r="M165" s="28">
        <f>IFERROR(IF(OR(J165=0,K165=""),"",IF(E165="Positivo",MAX(K165/J165,0),MAX(J165/K165,0))),"")</f>
        <v/>
      </c>
      <c r="N165" s="5" t="n"/>
      <c r="O165" s="5" t="n"/>
      <c r="P165" s="5" t="n">
        <v>0</v>
      </c>
      <c r="Q165" s="5" t="n">
        <v>0</v>
      </c>
      <c r="R165" s="5">
        <f>A165&amp;"-"&amp;YEAR(F165)&amp;"-"&amp;IF(LEN(MONTH(F165))=1,"0"&amp;MONTH(F165),MONTH(F165))&amp;"-"&amp;IF(LEN(DAY(F165))=1,"0"&amp;DAY(F165),DAY(F165))</f>
        <v/>
      </c>
    </row>
    <row r="166">
      <c r="A166" s="39" t="n">
        <v>157</v>
      </c>
      <c r="B166" s="5" t="inlineStr">
        <is>
          <t>Indexación de bases de datos o SIRES</t>
        </is>
      </c>
      <c r="C166" s="5" t="inlineStr">
        <is>
          <t>Editorial y Publicaciones</t>
        </is>
      </c>
      <c r="D166" s="5" t="inlineStr">
        <is>
          <t>Anual</t>
        </is>
      </c>
      <c r="E166" s="5" t="inlineStr">
        <is>
          <t>Positivo</t>
        </is>
      </c>
      <c r="F166" s="6" t="n">
        <v>45291</v>
      </c>
      <c r="G166" s="5">
        <f>YEAR(F166)</f>
        <v/>
      </c>
      <c r="H166" s="5">
        <f>PROPER(TEXT(F166,"mmmm"))</f>
        <v/>
      </c>
      <c r="I166" s="6">
        <f>IF(OR(H166="Enero",H166="Febrero",H166="Marzo",H166="Abril",H166="Mayo",H166="Junio"),G166&amp;"-1",IF(OR(H166="Julio",H166="Agosto",H166="Septiembre",H166="Octubre",H166="Noviembre",H166="Diciembre"),G166&amp;"-2"))</f>
        <v/>
      </c>
      <c r="J166" s="5" t="n">
        <v>3</v>
      </c>
      <c r="K166" s="5" t="n">
        <v>7</v>
      </c>
      <c r="L166" s="117">
        <f>IFERROR(IF(OR(J166=0,K166=""),"",IF(E166="Positivo",MIN(MAX(K166/J166,0),1.3),MIN(MAX(J166/K166,0),1.3))),"")</f>
        <v/>
      </c>
      <c r="M166" s="28">
        <f>IFERROR(IF(OR(J166=0,K166=""),"",IF(E166="Positivo",MAX(K166/J166,0),MAX(J166/K166,0))),"")</f>
        <v/>
      </c>
      <c r="N166" s="5" t="n"/>
      <c r="O166" s="5" t="n"/>
      <c r="P166" s="5" t="n">
        <v>0</v>
      </c>
      <c r="Q166" s="5" t="n">
        <v>0</v>
      </c>
      <c r="R166" s="5">
        <f>A166&amp;"-"&amp;YEAR(F166)&amp;"-"&amp;IF(LEN(MONTH(F166))=1,"0"&amp;MONTH(F166),MONTH(F166))&amp;"-"&amp;IF(LEN(DAY(F166))=1,"0"&amp;DAY(F166),DAY(F166))</f>
        <v/>
      </c>
    </row>
    <row r="167">
      <c r="A167" s="5" t="n">
        <v>157</v>
      </c>
      <c r="B167" s="5" t="inlineStr">
        <is>
          <t>Indexación de bases de datos o SIRES</t>
        </is>
      </c>
      <c r="C167" s="5" t="inlineStr">
        <is>
          <t>Editorial y Publicaciones</t>
        </is>
      </c>
      <c r="D167" s="5" t="inlineStr">
        <is>
          <t>Anual</t>
        </is>
      </c>
      <c r="E167" s="5" t="inlineStr">
        <is>
          <t>Positivo</t>
        </is>
      </c>
      <c r="F167" s="6" t="n">
        <v>45657</v>
      </c>
      <c r="G167" s="5">
        <f>YEAR(F167)</f>
        <v/>
      </c>
      <c r="H167" s="5">
        <f>PROPER(TEXT(F167,"mmmm"))</f>
        <v/>
      </c>
      <c r="I167" s="6">
        <f>IF(OR(H167="Enero",H167="Febrero",H167="Marzo",H167="Abril",H167="Mayo",H167="Junio"),G167&amp;"-1",IF(OR(H167="Julio",H167="Agosto",H167="Septiembre",H167="Octubre",H167="Noviembre",H167="Diciembre"),G167&amp;"-2"))</f>
        <v/>
      </c>
      <c r="J167" s="5" t="n">
        <v>100</v>
      </c>
      <c r="K167" s="5" t="n">
        <v>125</v>
      </c>
      <c r="L167" s="28">
        <f>IFERROR(IF(OR(J167=0,K167=""),"",IF(E167="Positivo",MIN(MAX(K167/J167,0),1.3),MIN(MAX(J167/K167,0),1.3))),"")</f>
        <v/>
      </c>
      <c r="M167" s="28">
        <f>IFERROR(IF(OR(J167=0,K167=""),"",IF(E167="Positivo",MAX(K167/J167,0),MAX(J167/K167,0))),"")</f>
        <v/>
      </c>
      <c r="N167" s="5" t="n"/>
      <c r="O167" s="5" t="n"/>
      <c r="P167" s="5" t="n">
        <v>0</v>
      </c>
      <c r="Q167" s="5" t="n">
        <v>0</v>
      </c>
      <c r="R167" s="5">
        <f>A167&amp;"-"&amp;YEAR(F167)&amp;"-"&amp;IF(LEN(MONTH(F167))=1,"0"&amp;MONTH(F167),MONTH(F167))&amp;"-"&amp;IF(LEN(DAY(F167))=1,"0"&amp;DAY(F167),DAY(F167))</f>
        <v/>
      </c>
    </row>
    <row r="168">
      <c r="A168" s="43" t="n">
        <v>159</v>
      </c>
      <c r="B168" s="5" t="inlineStr">
        <is>
          <t>Nivel de Satisfacción Servicios Prestados</t>
        </is>
      </c>
      <c r="C168" s="5" t="inlineStr">
        <is>
          <t>Editorial y Publicaciones</t>
        </is>
      </c>
      <c r="D168" s="5" t="inlineStr">
        <is>
          <t>Semestral</t>
        </is>
      </c>
      <c r="E168" s="5" t="inlineStr">
        <is>
          <t>Positivo</t>
        </is>
      </c>
      <c r="F168" s="6" t="n">
        <v>45107</v>
      </c>
      <c r="G168" s="5">
        <f>YEAR(F168)</f>
        <v/>
      </c>
      <c r="H168" s="5">
        <f>PROPER(TEXT(F168,"mmmm"))</f>
        <v/>
      </c>
      <c r="I168" s="6">
        <f>IF(OR(H168="Enero",H168="Febrero",H168="Marzo",H168="Abril",H168="Mayo",H168="Junio"),G168&amp;"-1",IF(OR(H168="Julio",H168="Agosto",H168="Septiembre",H168="Octubre",H168="Noviembre",H168="Diciembre"),G168&amp;"-2"))</f>
        <v/>
      </c>
      <c r="J168" s="5" t="n">
        <v>80</v>
      </c>
      <c r="K168" s="5" t="n">
        <v>96</v>
      </c>
      <c r="L168" s="117">
        <f>IFERROR(IF(OR(J168=0,K168=""),"",IF(E168="Positivo",MIN(MAX(K168/J168,0),1.3),MIN(MAX(J168/K168,0),1.3))),"")</f>
        <v/>
      </c>
      <c r="M168" s="28">
        <f>IFERROR(IF(OR(J168=0,K168=""),"",IF(E168="Positivo",MAX(K168/J168,0),MAX(J168/K168,0))),"")</f>
        <v/>
      </c>
      <c r="N168" s="5" t="inlineStr">
        <is>
          <t>%</t>
        </is>
      </c>
      <c r="O168" s="5" t="inlineStr">
        <is>
          <t>%</t>
        </is>
      </c>
      <c r="P168" s="5" t="n">
        <v>0</v>
      </c>
      <c r="Q168" s="5" t="n">
        <v>0</v>
      </c>
      <c r="R168" s="5">
        <f>A168&amp;"-"&amp;YEAR(F168)&amp;"-"&amp;IF(LEN(MONTH(F168))=1,"0"&amp;MONTH(F168),MONTH(F168))&amp;"-"&amp;IF(LEN(DAY(F168))=1,"0"&amp;DAY(F168),DAY(F168))</f>
        <v/>
      </c>
    </row>
    <row r="169">
      <c r="A169" s="39" t="n">
        <v>159</v>
      </c>
      <c r="B169" s="5" t="inlineStr">
        <is>
          <t>Nivel de Satisfacción Servicios Prestados</t>
        </is>
      </c>
      <c r="C169" s="5" t="inlineStr">
        <is>
          <t>Editorial y Publicaciones</t>
        </is>
      </c>
      <c r="D169" s="5" t="inlineStr">
        <is>
          <t>Semestral</t>
        </is>
      </c>
      <c r="E169" s="5" t="inlineStr">
        <is>
          <t>Positivo</t>
        </is>
      </c>
      <c r="F169" s="6" t="n">
        <v>45291</v>
      </c>
      <c r="G169" s="5">
        <f>YEAR(F169)</f>
        <v/>
      </c>
      <c r="H169" s="5">
        <f>PROPER(TEXT(F169,"mmmm"))</f>
        <v/>
      </c>
      <c r="I169" s="6">
        <f>IF(OR(H169="Enero",H169="Febrero",H169="Marzo",H169="Abril",H169="Mayo",H169="Junio"),G169&amp;"-1",IF(OR(H169="Julio",H169="Agosto",H169="Septiembre",H169="Octubre",H169="Noviembre",H169="Diciembre"),G169&amp;"-2"))</f>
        <v/>
      </c>
      <c r="J169" s="5" t="n">
        <v>80</v>
      </c>
      <c r="K169" s="5" t="n">
        <v>100</v>
      </c>
      <c r="L169" s="117">
        <f>IFERROR(IF(OR(J169=0,K169=""),"",IF(E169="Positivo",MIN(MAX(K169/J169,0),1.3),MIN(MAX(J169/K169,0),1.3))),"")</f>
        <v/>
      </c>
      <c r="M169" s="28">
        <f>IFERROR(IF(OR(J169=0,K169=""),"",IF(E169="Positivo",MAX(K169/J169,0),MAX(J169/K169,0))),"")</f>
        <v/>
      </c>
      <c r="N169" s="5" t="inlineStr">
        <is>
          <t>%</t>
        </is>
      </c>
      <c r="O169" s="5" t="inlineStr">
        <is>
          <t>%</t>
        </is>
      </c>
      <c r="P169" s="5" t="n">
        <v>0</v>
      </c>
      <c r="Q169" s="5" t="n">
        <v>0</v>
      </c>
      <c r="R169" s="5">
        <f>A169&amp;"-"&amp;YEAR(F169)&amp;"-"&amp;IF(LEN(MONTH(F169))=1,"0"&amp;MONTH(F169),MONTH(F169))&amp;"-"&amp;IF(LEN(DAY(F169))=1,"0"&amp;DAY(F169),DAY(F169))</f>
        <v/>
      </c>
    </row>
    <row r="170">
      <c r="A170" s="5" t="n">
        <v>159</v>
      </c>
      <c r="B170" s="5" t="inlineStr">
        <is>
          <t>Nivel de Satisfacción Servicios Prestados</t>
        </is>
      </c>
      <c r="C170" s="5" t="inlineStr">
        <is>
          <t>Editorial y Publicaciones</t>
        </is>
      </c>
      <c r="D170" s="5" t="inlineStr">
        <is>
          <t>Semestral</t>
        </is>
      </c>
      <c r="E170" s="5" t="inlineStr">
        <is>
          <t>Positivo</t>
        </is>
      </c>
      <c r="F170" s="6" t="n">
        <v>45473</v>
      </c>
      <c r="G170" s="5">
        <f>YEAR(F170)</f>
        <v/>
      </c>
      <c r="H170" s="5">
        <f>PROPER(TEXT(F170,"mmmm"))</f>
        <v/>
      </c>
      <c r="I170" s="6">
        <f>IF(OR(H170="Enero",H170="Febrero",H170="Marzo",H170="Abril",H170="Mayo",H170="Junio"),G170&amp;"-1",IF(OR(H170="Julio",H170="Agosto",H170="Septiembre",H170="Octubre",H170="Noviembre",H170="Diciembre"),G170&amp;"-2"))</f>
        <v/>
      </c>
      <c r="J170" s="5" t="n">
        <v>80</v>
      </c>
      <c r="K170" s="5" t="n">
        <v>95</v>
      </c>
      <c r="L170" s="28">
        <f>IFERROR(IF(OR(J170=0,K170=""),"",IF(E170="Positivo",MIN(MAX(K170/J170,0),1.3),MIN(MAX(J170/K170,0),1.3))),"")</f>
        <v/>
      </c>
      <c r="M170" s="28">
        <f>IFERROR(IF(OR(J170=0,K170=""),"",IF(E170="Positivo",MAX(K170/J170,0),MAX(J170/K170,0))),"")</f>
        <v/>
      </c>
      <c r="N170" s="5" t="inlineStr">
        <is>
          <t>%</t>
        </is>
      </c>
      <c r="O170" s="5" t="inlineStr">
        <is>
          <t>%</t>
        </is>
      </c>
      <c r="P170" s="5" t="n">
        <v>0</v>
      </c>
      <c r="Q170" s="5" t="n">
        <v>0</v>
      </c>
      <c r="R170" s="5">
        <f>A170&amp;"-"&amp;YEAR(F170)&amp;"-"&amp;IF(LEN(MONTH(F170))=1,"0"&amp;MONTH(F170),MONTH(F170))&amp;"-"&amp;IF(LEN(DAY(F170))=1,"0"&amp;DAY(F170),DAY(F170))</f>
        <v/>
      </c>
    </row>
    <row r="171">
      <c r="A171" s="5" t="n">
        <v>159</v>
      </c>
      <c r="B171" s="5" t="inlineStr">
        <is>
          <t>Nivel de Satisfacción Servicios Prestados</t>
        </is>
      </c>
      <c r="C171" s="5" t="inlineStr">
        <is>
          <t>Editorial y Publicaciones</t>
        </is>
      </c>
      <c r="D171" s="5" t="inlineStr">
        <is>
          <t>Semestral</t>
        </is>
      </c>
      <c r="E171" s="5" t="inlineStr">
        <is>
          <t>Positivo</t>
        </is>
      </c>
      <c r="F171" s="6" t="n">
        <v>45657</v>
      </c>
      <c r="G171" s="5">
        <f>YEAR(F171)</f>
        <v/>
      </c>
      <c r="H171" s="5">
        <f>PROPER(TEXT(F171,"mmmm"))</f>
        <v/>
      </c>
      <c r="I171" s="6">
        <f>IF(OR(H171="Enero",H171="Febrero",H171="Marzo",H171="Abril",H171="Mayo",H171="Junio"),G171&amp;"-1",IF(OR(H171="Julio",H171="Agosto",H171="Septiembre",H171="Octubre",H171="Noviembre",H171="Diciembre"),G171&amp;"-2"))</f>
        <v/>
      </c>
      <c r="J171" s="5" t="n">
        <v>80</v>
      </c>
      <c r="K171" s="5" t="n">
        <v>97.8</v>
      </c>
      <c r="L171" s="28">
        <f>IFERROR(IF(OR(J171=0,K171=""),"",IF(E171="Positivo",MIN(MAX(K171/J171,0),1.3),MIN(MAX(J171/K171,0),1.3))),"")</f>
        <v/>
      </c>
      <c r="M171" s="28">
        <f>IFERROR(IF(OR(J171=0,K171=""),"",IF(E171="Positivo",MAX(K171/J171,0),MAX(J171/K171,0))),"")</f>
        <v/>
      </c>
      <c r="N171" s="5" t="inlineStr">
        <is>
          <t>%</t>
        </is>
      </c>
      <c r="O171" s="5" t="inlineStr">
        <is>
          <t>%</t>
        </is>
      </c>
      <c r="P171" s="5" t="n">
        <v>0</v>
      </c>
      <c r="Q171" s="5" t="n">
        <v>0</v>
      </c>
      <c r="R171" s="5">
        <f>A171&amp;"-"&amp;YEAR(F171)&amp;"-"&amp;IF(LEN(MONTH(F171))=1,"0"&amp;MONTH(F171),MONTH(F171))&amp;"-"&amp;IF(LEN(DAY(F171))=1,"0"&amp;DAY(F171),DAY(F171))</f>
        <v/>
      </c>
    </row>
    <row r="172">
      <c r="A172" s="43" t="n">
        <v>167</v>
      </c>
      <c r="B172" s="5" t="inlineStr">
        <is>
          <t>Satisfacción actividades plan de bienestar</t>
        </is>
      </c>
      <c r="C172" s="5" t="inlineStr">
        <is>
          <t>GESTIÓN Y DESARROLLO DEL TALENTO HUMANO</t>
        </is>
      </c>
      <c r="D172" s="5" t="inlineStr">
        <is>
          <t>Semestral</t>
        </is>
      </c>
      <c r="E172" s="5" t="inlineStr">
        <is>
          <t>Positivo</t>
        </is>
      </c>
      <c r="F172" s="6" t="n">
        <v>45107</v>
      </c>
      <c r="G172" s="5">
        <f>YEAR(F172)</f>
        <v/>
      </c>
      <c r="H172" s="5">
        <f>PROPER(TEXT(F172,"mmmm"))</f>
        <v/>
      </c>
      <c r="I172" s="6">
        <f>IF(OR(H172="Enero",H172="Febrero",H172="Marzo",H172="Abril",H172="Mayo",H172="Junio"),G172&amp;"-1",IF(OR(H172="Julio",H172="Agosto",H172="Septiembre",H172="Octubre",H172="Noviembre",H172="Diciembre"),G172&amp;"-2"))</f>
        <v/>
      </c>
      <c r="J172" s="5" t="n">
        <v>80</v>
      </c>
      <c r="K172" s="5" t="n">
        <v>97.7</v>
      </c>
      <c r="L172" s="28">
        <f>IFERROR(IF(OR(J172=0,K172=""),"",IF(E172="Positivo",MIN(MAX(K172/J172,0),1.3),MIN(MAX(J172/K172,0),1.3))),"")</f>
        <v/>
      </c>
      <c r="M172" s="28">
        <f>IFERROR(IF(OR(J172=0,K172=""),"",IF(E172="Positivo",MAX(K172/J172,0),MAX(J172/K172,0))),"")</f>
        <v/>
      </c>
      <c r="N172" s="5" t="inlineStr">
        <is>
          <t>%</t>
        </is>
      </c>
      <c r="O172" s="5" t="inlineStr">
        <is>
          <t>%</t>
        </is>
      </c>
      <c r="P172" s="5" t="n">
        <v>1</v>
      </c>
      <c r="Q172" s="5" t="n">
        <v>1</v>
      </c>
      <c r="R172" s="5">
        <f>A172&amp;"-"&amp;YEAR(F172)&amp;"-"&amp;IF(LEN(MONTH(F172))=1,"0"&amp;MONTH(F172),MONTH(F172))&amp;"-"&amp;IF(LEN(DAY(F172))=1,"0"&amp;DAY(F172),DAY(F172))</f>
        <v/>
      </c>
    </row>
    <row r="173">
      <c r="A173" s="39" t="n">
        <v>167</v>
      </c>
      <c r="B173" s="5" t="inlineStr">
        <is>
          <t>Satisfacción actividades plan de bienestar</t>
        </is>
      </c>
      <c r="C173" s="5" t="inlineStr">
        <is>
          <t>GESTIÓN Y DESARROLLO DEL TALENTO HUMANO</t>
        </is>
      </c>
      <c r="D173" s="5" t="inlineStr">
        <is>
          <t>Semestral</t>
        </is>
      </c>
      <c r="E173" s="5" t="inlineStr">
        <is>
          <t>Positivo</t>
        </is>
      </c>
      <c r="F173" s="6" t="n">
        <v>45291</v>
      </c>
      <c r="G173" s="5">
        <f>YEAR(F173)</f>
        <v/>
      </c>
      <c r="H173" s="5">
        <f>PROPER(TEXT(F173,"mmmm"))</f>
        <v/>
      </c>
      <c r="I173" s="6">
        <f>IF(OR(H173="Enero",H173="Febrero",H173="Marzo",H173="Abril",H173="Mayo",H173="Junio"),G173&amp;"-1",IF(OR(H173="Julio",H173="Agosto",H173="Septiembre",H173="Octubre",H173="Noviembre",H173="Diciembre"),G173&amp;"-2"))</f>
        <v/>
      </c>
      <c r="J173" s="5" t="n">
        <v>80</v>
      </c>
      <c r="K173" s="5" t="n">
        <v>96.15000000000001</v>
      </c>
      <c r="L173" s="28">
        <f>IFERROR(IF(OR(J173=0,K173=""),"",IF(E173="Positivo",MIN(MAX(K173/J173,0),1.3),MIN(MAX(J173/K173,0),1.3))),"")</f>
        <v/>
      </c>
      <c r="M173" s="28">
        <f>IFERROR(IF(OR(J173=0,K173=""),"",IF(E173="Positivo",MAX(K173/J173,0),MAX(J173/K173,0))),"")</f>
        <v/>
      </c>
      <c r="N173" s="5" t="inlineStr">
        <is>
          <t>%</t>
        </is>
      </c>
      <c r="O173" s="5" t="inlineStr">
        <is>
          <t>%</t>
        </is>
      </c>
      <c r="P173" s="5" t="n">
        <v>1</v>
      </c>
      <c r="Q173" s="5" t="n">
        <v>1</v>
      </c>
      <c r="R173" s="5">
        <f>A173&amp;"-"&amp;YEAR(F173)&amp;"-"&amp;IF(LEN(MONTH(F173))=1,"0"&amp;MONTH(F173),MONTH(F173))&amp;"-"&amp;IF(LEN(DAY(F173))=1,"0"&amp;DAY(F173),DAY(F173))</f>
        <v/>
      </c>
    </row>
    <row r="174">
      <c r="A174" s="5" t="n">
        <v>167</v>
      </c>
      <c r="B174" s="5" t="inlineStr">
        <is>
          <t>Satisfacción actividades plan de bienestar</t>
        </is>
      </c>
      <c r="C174" s="5" t="inlineStr">
        <is>
          <t>GESTIÓN Y DESARROLLO DEL TALENTO HUMANO</t>
        </is>
      </c>
      <c r="D174" s="5" t="inlineStr">
        <is>
          <t>Semestral</t>
        </is>
      </c>
      <c r="E174" s="5" t="inlineStr">
        <is>
          <t>Positivo</t>
        </is>
      </c>
      <c r="F174" s="6" t="n">
        <v>45473</v>
      </c>
      <c r="G174" s="5">
        <f>YEAR(F174)</f>
        <v/>
      </c>
      <c r="H174" s="5">
        <f>PROPER(TEXT(F174,"mmmm"))</f>
        <v/>
      </c>
      <c r="I174" s="6">
        <f>IF(OR(H174="Enero",H174="Febrero",H174="Marzo",H174="Abril",H174="Mayo",H174="Junio"),G174&amp;"-1",IF(OR(H174="Julio",H174="Agosto",H174="Septiembre",H174="Octubre",H174="Noviembre",H174="Diciembre"),G174&amp;"-2"))</f>
        <v/>
      </c>
      <c r="J174" s="5" t="n">
        <v>85</v>
      </c>
      <c r="K174" s="5" t="n">
        <v>96.86</v>
      </c>
      <c r="L174" s="28">
        <f>IFERROR(IF(OR(J174=0,K174=""),"",IF(E174="Positivo",MIN(MAX(K174/J174,0),1.3),MIN(MAX(J174/K174,0),1.3))),"")</f>
        <v/>
      </c>
      <c r="M174" s="28">
        <f>IFERROR(IF(OR(J174=0,K174=""),"",IF(E174="Positivo",MAX(K174/J174,0),MAX(J174/K174,0))),"")</f>
        <v/>
      </c>
      <c r="N174" s="5" t="inlineStr">
        <is>
          <t>%</t>
        </is>
      </c>
      <c r="O174" s="5" t="inlineStr">
        <is>
          <t>%</t>
        </is>
      </c>
      <c r="P174" s="5" t="n">
        <v>0</v>
      </c>
      <c r="Q174" s="5" t="n">
        <v>0</v>
      </c>
      <c r="R174" s="5">
        <f>A174&amp;"-"&amp;YEAR(F174)&amp;"-"&amp;IF(LEN(MONTH(F174))=1,"0"&amp;MONTH(F174),MONTH(F174))&amp;"-"&amp;IF(LEN(DAY(F174))=1,"0"&amp;DAY(F174),DAY(F174))</f>
        <v/>
      </c>
    </row>
    <row r="175">
      <c r="A175" s="5" t="n">
        <v>167</v>
      </c>
      <c r="B175" s="5" t="inlineStr">
        <is>
          <t>Satisfacción actividades plan de bienestar</t>
        </is>
      </c>
      <c r="C175" s="5" t="inlineStr">
        <is>
          <t>GESTIÓN Y DESARROLLO DEL TALENTO HUMANO</t>
        </is>
      </c>
      <c r="D175" s="5" t="inlineStr">
        <is>
          <t>Semestral</t>
        </is>
      </c>
      <c r="E175" s="5" t="inlineStr">
        <is>
          <t>Positivo</t>
        </is>
      </c>
      <c r="F175" s="6" t="n">
        <v>45657</v>
      </c>
      <c r="G175" s="5">
        <f>YEAR(F175)</f>
        <v/>
      </c>
      <c r="H175" s="5">
        <f>PROPER(TEXT(F175,"mmmm"))</f>
        <v/>
      </c>
      <c r="I175" s="6">
        <f>IF(OR(H175="Enero",H175="Febrero",H175="Marzo",H175="Abril",H175="Mayo",H175="Junio"),G175&amp;"-1",IF(OR(H175="Julio",H175="Agosto",H175="Septiembre",H175="Octubre",H175="Noviembre",H175="Diciembre"),G175&amp;"-2"))</f>
        <v/>
      </c>
      <c r="J175" s="5" t="n">
        <v>85</v>
      </c>
      <c r="K175" s="5" t="n">
        <v>96.8</v>
      </c>
      <c r="L175" s="28">
        <f>IFERROR(IF(OR(J175=0,K175=""),"",IF(E175="Positivo",MIN(MAX(K175/J175,0),1.3),MIN(MAX(J175/K175,0),1.3))),"")</f>
        <v/>
      </c>
      <c r="M175" s="28">
        <f>IFERROR(IF(OR(J175=0,K175=""),"",IF(E175="Positivo",MAX(K175/J175,0),MAX(J175/K175,0))),"")</f>
        <v/>
      </c>
      <c r="N175" s="5" t="inlineStr">
        <is>
          <t>%</t>
        </is>
      </c>
      <c r="O175" s="5" t="inlineStr">
        <is>
          <t>%</t>
        </is>
      </c>
      <c r="P175" s="5" t="n">
        <v>0</v>
      </c>
      <c r="Q175" s="5" t="n">
        <v>0</v>
      </c>
      <c r="R175" s="5">
        <f>A175&amp;"-"&amp;YEAR(F175)&amp;"-"&amp;IF(LEN(MONTH(F175))=1,"0"&amp;MONTH(F175),MONTH(F175))&amp;"-"&amp;IF(LEN(DAY(F175))=1,"0"&amp;DAY(F175),DAY(F175))</f>
        <v/>
      </c>
    </row>
    <row r="176">
      <c r="A176" s="39" t="n">
        <v>172</v>
      </c>
      <c r="B176" s="5" t="inlineStr">
        <is>
          <t>Cumplimiento plan operativo del SGC</t>
        </is>
      </c>
      <c r="C176" s="5" t="inlineStr">
        <is>
          <t>Gestión de calidad</t>
        </is>
      </c>
      <c r="D176" s="5" t="inlineStr">
        <is>
          <t>Mensual</t>
        </is>
      </c>
      <c r="E176" s="5" t="inlineStr">
        <is>
          <t>Positivo</t>
        </is>
      </c>
      <c r="F176" s="6" t="n">
        <v>44742</v>
      </c>
      <c r="G176" s="5">
        <f>YEAR(F176)</f>
        <v/>
      </c>
      <c r="H176" s="5">
        <f>PROPER(TEXT(F176,"mmmm"))</f>
        <v/>
      </c>
      <c r="I176" s="6">
        <f>IF(OR(H176="Enero",H176="Febrero",H176="Marzo",H176="Abril",H176="Mayo",H176="Junio"),G176&amp;"-1",IF(OR(H176="Julio",H176="Agosto",H176="Septiembre",H176="Octubre",H176="Noviembre",H176="Diciembre"),G176&amp;"-2"))</f>
        <v/>
      </c>
      <c r="J176" s="5" t="n">
        <v>90</v>
      </c>
      <c r="K176" s="5" t="n">
        <v>95.238095238095</v>
      </c>
      <c r="L176" s="117">
        <f>IFERROR(IF(OR(J176=0,K176=""),"",IF(E176="Positivo",MIN(MAX(K176/J176,0),1.3),MIN(MAX(J176/K176,0),1.3))),"")</f>
        <v/>
      </c>
      <c r="M176" s="28">
        <f>IFERROR(IF(OR(J176=0,K176=""),"",IF(E176="Positivo",MAX(K176/J176,0),MAX(J176/K176,0))),"")</f>
        <v/>
      </c>
      <c r="N176" s="5" t="inlineStr">
        <is>
          <t>%</t>
        </is>
      </c>
      <c r="O176" s="5" t="inlineStr">
        <is>
          <t>%</t>
        </is>
      </c>
      <c r="P176" s="5" t="n">
        <v>0</v>
      </c>
      <c r="Q176" s="5" t="n">
        <v>0</v>
      </c>
      <c r="R176" s="5">
        <f>A176&amp;"-"&amp;YEAR(F176)&amp;"-"&amp;IF(LEN(MONTH(F176))=1,"0"&amp;MONTH(F176),MONTH(F176))&amp;"-"&amp;IF(LEN(DAY(F176))=1,"0"&amp;DAY(F176),DAY(F176))</f>
        <v/>
      </c>
    </row>
    <row r="177">
      <c r="A177" s="39" t="n">
        <v>172</v>
      </c>
      <c r="B177" s="5" t="inlineStr">
        <is>
          <t>Cumplimiento plan operativo del SGC</t>
        </is>
      </c>
      <c r="C177" s="5" t="inlineStr">
        <is>
          <t>Gestión de calidad</t>
        </is>
      </c>
      <c r="D177" s="5" t="inlineStr">
        <is>
          <t>Mensual</t>
        </is>
      </c>
      <c r="E177" s="5" t="inlineStr">
        <is>
          <t>Positivo</t>
        </is>
      </c>
      <c r="F177" s="6" t="n">
        <v>44926</v>
      </c>
      <c r="G177" s="5">
        <f>YEAR(F177)</f>
        <v/>
      </c>
      <c r="H177" s="5">
        <f>PROPER(TEXT(F177,"mmmm"))</f>
        <v/>
      </c>
      <c r="I177" s="6">
        <f>IF(OR(H177="Enero",H177="Febrero",H177="Marzo",H177="Abril",H177="Mayo",H177="Junio"),G177&amp;"-1",IF(OR(H177="Julio",H177="Agosto",H177="Septiembre",H177="Octubre",H177="Noviembre",H177="Diciembre"),G177&amp;"-2"))</f>
        <v/>
      </c>
      <c r="J177" s="5" t="n">
        <v>90</v>
      </c>
      <c r="K177" s="5" t="n">
        <v>98.40754321634361</v>
      </c>
      <c r="L177" s="117">
        <f>IFERROR(IF(OR(J177=0,K177=""),"",IF(E177="Positivo",MIN(MAX(K177/J177,0),1.3),MIN(MAX(J177/K177,0),1.3))),"")</f>
        <v/>
      </c>
      <c r="M177" s="28">
        <f>IFERROR(IF(OR(J177=0,K177=""),"",IF(E177="Positivo",MAX(K177/J177,0),MAX(J177/K177,0))),"")</f>
        <v/>
      </c>
      <c r="N177" s="5" t="inlineStr">
        <is>
          <t>%</t>
        </is>
      </c>
      <c r="O177" s="5" t="inlineStr">
        <is>
          <t>%</t>
        </is>
      </c>
      <c r="P177" s="5" t="n">
        <v>0</v>
      </c>
      <c r="Q177" s="5" t="n">
        <v>0</v>
      </c>
      <c r="R177" s="5">
        <f>A177&amp;"-"&amp;YEAR(F177)&amp;"-"&amp;IF(LEN(MONTH(F177))=1,"0"&amp;MONTH(F177),MONTH(F177))&amp;"-"&amp;IF(LEN(DAY(F177))=1,"0"&amp;DAY(F177),DAY(F177))</f>
        <v/>
      </c>
    </row>
    <row r="178">
      <c r="A178" s="39" t="n">
        <v>172</v>
      </c>
      <c r="B178" s="5" t="inlineStr">
        <is>
          <t>Cumplimiento plan operativo del SGC</t>
        </is>
      </c>
      <c r="C178" s="5" t="inlineStr">
        <is>
          <t>Gestión de calidad</t>
        </is>
      </c>
      <c r="D178" s="5" t="inlineStr">
        <is>
          <t>Mensual</t>
        </is>
      </c>
      <c r="E178" s="5" t="inlineStr">
        <is>
          <t>Positivo</t>
        </is>
      </c>
      <c r="F178" s="6" t="n">
        <v>45107</v>
      </c>
      <c r="G178" s="5">
        <f>YEAR(F178)</f>
        <v/>
      </c>
      <c r="H178" s="5">
        <f>PROPER(TEXT(F178,"mmmm"))</f>
        <v/>
      </c>
      <c r="I178" s="6">
        <f>IF(OR(H178="Enero",H178="Febrero",H178="Marzo",H178="Abril",H178="Mayo",H178="Junio"),G178&amp;"-1",IF(OR(H178="Julio",H178="Agosto",H178="Septiembre",H178="Octubre",H178="Noviembre",H178="Diciembre"),G178&amp;"-2"))</f>
        <v/>
      </c>
      <c r="J178" s="5" t="n">
        <v>95</v>
      </c>
      <c r="K178" s="5" t="n">
        <v>92.6785714285715</v>
      </c>
      <c r="L178" s="117">
        <f>IFERROR(IF(OR(J178=0,K178=""),"",IF(E178="Positivo",MIN(MAX(K178/J178,0),1.3),MIN(MAX(J178/K178,0),1.3))),"")</f>
        <v/>
      </c>
      <c r="M178" s="28">
        <f>IFERROR(IF(OR(J178=0,K178=""),"",IF(E178="Positivo",MAX(K178/J178,0),MAX(J178/K178,0))),"")</f>
        <v/>
      </c>
      <c r="N178" s="5" t="inlineStr">
        <is>
          <t>%</t>
        </is>
      </c>
      <c r="O178" s="5" t="inlineStr">
        <is>
          <t>%</t>
        </is>
      </c>
      <c r="P178" s="5" t="n">
        <v>0</v>
      </c>
      <c r="Q178" s="5" t="n">
        <v>0</v>
      </c>
      <c r="R178" s="5">
        <f>A178&amp;"-"&amp;YEAR(F178)&amp;"-"&amp;IF(LEN(MONTH(F178))=1,"0"&amp;MONTH(F178),MONTH(F178))&amp;"-"&amp;IF(LEN(DAY(F178))=1,"0"&amp;DAY(F178),DAY(F178))</f>
        <v/>
      </c>
    </row>
    <row r="179">
      <c r="A179" s="39" t="n">
        <v>172</v>
      </c>
      <c r="B179" s="5" t="inlineStr">
        <is>
          <t>Cumplimiento plan operativo del SGC</t>
        </is>
      </c>
      <c r="C179" s="5" t="inlineStr">
        <is>
          <t>Gestión de calidad</t>
        </is>
      </c>
      <c r="D179" s="5" t="inlineStr">
        <is>
          <t>Mensual</t>
        </is>
      </c>
      <c r="E179" s="5" t="inlineStr">
        <is>
          <t>Positivo</t>
        </is>
      </c>
      <c r="F179" s="6" t="n">
        <v>45291</v>
      </c>
      <c r="G179" s="5">
        <f>YEAR(F179)</f>
        <v/>
      </c>
      <c r="H179" s="5">
        <f>PROPER(TEXT(F179,"mmmm"))</f>
        <v/>
      </c>
      <c r="I179" s="6">
        <f>IF(OR(H179="Enero",H179="Febrero",H179="Marzo",H179="Abril",H179="Mayo",H179="Junio"),G179&amp;"-1",IF(OR(H179="Julio",H179="Agosto",H179="Septiembre",H179="Octubre",H179="Noviembre",H179="Diciembre"),G179&amp;"-2"))</f>
        <v/>
      </c>
      <c r="J179" s="5" t="n">
        <v>95</v>
      </c>
      <c r="K179" s="5" t="n">
        <v>95.74000000000001</v>
      </c>
      <c r="L179" s="117">
        <f>IFERROR(IF(OR(J179=0,K179=""),"",IF(E179="Positivo",MIN(MAX(K179/J179,0),1.3),MIN(MAX(J179/K179,0),1.3))),"")</f>
        <v/>
      </c>
      <c r="M179" s="28">
        <f>IFERROR(IF(OR(J179=0,K179=""),"",IF(E179="Positivo",MAX(K179/J179,0),MAX(J179/K179,0))),"")</f>
        <v/>
      </c>
      <c r="N179" s="5" t="inlineStr">
        <is>
          <t>%</t>
        </is>
      </c>
      <c r="O179" s="5" t="inlineStr">
        <is>
          <t>%</t>
        </is>
      </c>
      <c r="P179" s="5" t="n">
        <v>0</v>
      </c>
      <c r="Q179" s="5" t="n">
        <v>0</v>
      </c>
      <c r="R179" s="5">
        <f>A179&amp;"-"&amp;YEAR(F179)&amp;"-"&amp;IF(LEN(MONTH(F179))=1,"0"&amp;MONTH(F179),MONTH(F179))&amp;"-"&amp;IF(LEN(DAY(F179))=1,"0"&amp;DAY(F179),DAY(F179))</f>
        <v/>
      </c>
    </row>
    <row r="180">
      <c r="A180" s="5" t="n">
        <v>172</v>
      </c>
      <c r="B180" s="5" t="inlineStr">
        <is>
          <t>Cumplimiento plan operativo del SGC</t>
        </is>
      </c>
      <c r="C180" s="5" t="inlineStr">
        <is>
          <t>Gestión de calidad</t>
        </is>
      </c>
      <c r="D180" s="5" t="inlineStr">
        <is>
          <t>Mensual</t>
        </is>
      </c>
      <c r="E180" s="5" t="inlineStr">
        <is>
          <t>Positivo</t>
        </is>
      </c>
      <c r="F180" s="6" t="n">
        <v>45473</v>
      </c>
      <c r="G180" s="5">
        <f>YEAR(F180)</f>
        <v/>
      </c>
      <c r="H180" s="5">
        <f>PROPER(TEXT(F180,"mmmm"))</f>
        <v/>
      </c>
      <c r="I180" s="6">
        <f>IF(OR(H180="Enero",H180="Febrero",H180="Marzo",H180="Abril",H180="Mayo",H180="Junio"),G180&amp;"-1",IF(OR(H180="Julio",H180="Agosto",H180="Septiembre",H180="Octubre",H180="Noviembre",H180="Diciembre"),G180&amp;"-2"))</f>
        <v/>
      </c>
      <c r="J180" s="5" t="n">
        <v>95</v>
      </c>
      <c r="K180" s="5" t="n">
        <v>86.94444444444446</v>
      </c>
      <c r="L180" s="28">
        <f>IFERROR(IF(OR(J180=0,K180=""),"",IF(E180="Positivo",MIN(MAX(K180/J180,0),1.3),MIN(MAX(J180/K180,0),1.3))),"")</f>
        <v/>
      </c>
      <c r="M180" s="28">
        <f>IFERROR(IF(OR(J180=0,K180=""),"",IF(E180="Positivo",MAX(K180/J180,0),MAX(J180/K180,0))),"")</f>
        <v/>
      </c>
      <c r="N180" s="5" t="n"/>
      <c r="O180" s="5" t="n"/>
      <c r="P180" s="5" t="n">
        <v>0</v>
      </c>
      <c r="Q180" s="5" t="n">
        <v>0</v>
      </c>
      <c r="R180" s="5">
        <f>A180&amp;"-"&amp;YEAR(F180)&amp;"-"&amp;IF(LEN(MONTH(F180))=1,"0"&amp;MONTH(F180),MONTH(F180))&amp;"-"&amp;IF(LEN(DAY(F180))=1,"0"&amp;DAY(F180),DAY(F180))</f>
        <v/>
      </c>
    </row>
    <row r="181">
      <c r="A181" s="5" t="n">
        <v>172</v>
      </c>
      <c r="B181" s="5" t="inlineStr">
        <is>
          <t>Cumplimiento plan operativo del SGC</t>
        </is>
      </c>
      <c r="C181" s="5" t="inlineStr">
        <is>
          <t>Gestión de calidad</t>
        </is>
      </c>
      <c r="D181" s="5" t="inlineStr">
        <is>
          <t>Mensual</t>
        </is>
      </c>
      <c r="E181" s="5" t="inlineStr">
        <is>
          <t>Positivo</t>
        </is>
      </c>
      <c r="F181" s="6" t="n">
        <v>45657</v>
      </c>
      <c r="G181" s="5">
        <f>YEAR(F181)</f>
        <v/>
      </c>
      <c r="H181" s="5">
        <f>PROPER(TEXT(F181,"mmmm"))</f>
        <v/>
      </c>
      <c r="I181" s="6">
        <f>IF(OR(H181="Enero",H181="Febrero",H181="Marzo",H181="Abril",H181="Mayo",H181="Junio"),G181&amp;"-1",IF(OR(H181="Julio",H181="Agosto",H181="Septiembre",H181="Octubre",H181="Noviembre",H181="Diciembre"),G181&amp;"-2"))</f>
        <v/>
      </c>
      <c r="J181" s="5" t="n">
        <v>95</v>
      </c>
      <c r="K181" s="5" t="n">
        <v>94.83371697961481</v>
      </c>
      <c r="L181" s="28">
        <f>IFERROR(IF(OR(J181=0,K181=""),"",IF(E181="Positivo",MIN(MAX(K181/J181,0),1.3),MIN(MAX(J181/K181,0),1.3))),"")</f>
        <v/>
      </c>
      <c r="M181" s="28">
        <f>IFERROR(IF(OR(J181=0,K181=""),"",IF(E181="Positivo",MAX(K181/J181,0),MAX(J181/K181,0))),"")</f>
        <v/>
      </c>
      <c r="N181" s="5" t="n"/>
      <c r="O181" s="5" t="n"/>
      <c r="P181" s="5" t="n">
        <v>0</v>
      </c>
      <c r="Q181" s="5" t="n">
        <v>0</v>
      </c>
      <c r="R181" s="5">
        <f>A181&amp;"-"&amp;YEAR(F181)&amp;"-"&amp;IF(LEN(MONTH(F181))=1,"0"&amp;MONTH(F181),MONTH(F181))&amp;"-"&amp;IF(LEN(DAY(F181))=1,"0"&amp;DAY(F181),DAY(F181))</f>
        <v/>
      </c>
    </row>
    <row r="182">
      <c r="A182" s="43" t="n">
        <v>174</v>
      </c>
      <c r="B182" s="5" t="inlineStr">
        <is>
          <t>Cumplimiento Plan de Formación SGC</t>
        </is>
      </c>
      <c r="C182" s="5" t="inlineStr">
        <is>
          <t>Gestión de calidad</t>
        </is>
      </c>
      <c r="D182" s="5" t="inlineStr">
        <is>
          <t>Semestral</t>
        </is>
      </c>
      <c r="E182" s="5" t="inlineStr">
        <is>
          <t>Positivo</t>
        </is>
      </c>
      <c r="F182" s="6" t="n">
        <v>45107</v>
      </c>
      <c r="G182" s="5">
        <f>YEAR(F182)</f>
        <v/>
      </c>
      <c r="H182" s="5">
        <f>PROPER(TEXT(F182,"mmmm"))</f>
        <v/>
      </c>
      <c r="I182" s="6">
        <f>IF(OR(H182="Enero",H182="Febrero",H182="Marzo",H182="Abril",H182="Mayo",H182="Junio"),G182&amp;"-1",IF(OR(H182="Julio",H182="Agosto",H182="Septiembre",H182="Octubre",H182="Noviembre",H182="Diciembre"),G182&amp;"-2"))</f>
        <v/>
      </c>
      <c r="J182" s="5" t="n">
        <v>95</v>
      </c>
      <c r="K182" s="5" t="n">
        <v>100</v>
      </c>
      <c r="L182" s="117">
        <f>IFERROR(IF(OR(J182=0,K182=""),"",IF(E182="Positivo",MIN(MAX(K182/J182,0),1.3),MIN(MAX(J182/K182,0),1.3))),"")</f>
        <v/>
      </c>
      <c r="M182" s="28">
        <f>IFERROR(IF(OR(J182=0,K182=""),"",IF(E182="Positivo",MAX(K182/J182,0),MAX(J182/K182,0))),"")</f>
        <v/>
      </c>
      <c r="N182" s="5" t="inlineStr">
        <is>
          <t>%</t>
        </is>
      </c>
      <c r="O182" s="5" t="inlineStr">
        <is>
          <t>%</t>
        </is>
      </c>
      <c r="P182" s="5" t="n">
        <v>0</v>
      </c>
      <c r="Q182" s="5" t="n">
        <v>0</v>
      </c>
      <c r="R182" s="5">
        <f>A182&amp;"-"&amp;YEAR(F182)&amp;"-"&amp;IF(LEN(MONTH(F182))=1,"0"&amp;MONTH(F182),MONTH(F182))&amp;"-"&amp;IF(LEN(DAY(F182))=1,"0"&amp;DAY(F182),DAY(F182))</f>
        <v/>
      </c>
    </row>
    <row r="183">
      <c r="A183" s="39" t="n">
        <v>174</v>
      </c>
      <c r="B183" s="5" t="inlineStr">
        <is>
          <t>Cumplimiento Plan de Formación SGC</t>
        </is>
      </c>
      <c r="C183" s="5" t="inlineStr">
        <is>
          <t>Gestión de calidad</t>
        </is>
      </c>
      <c r="D183" s="5" t="inlineStr">
        <is>
          <t>Semestral</t>
        </is>
      </c>
      <c r="E183" s="5" t="inlineStr">
        <is>
          <t>Positivo</t>
        </is>
      </c>
      <c r="F183" s="6" t="n">
        <v>45291</v>
      </c>
      <c r="G183" s="5">
        <f>YEAR(F183)</f>
        <v/>
      </c>
      <c r="H183" s="5">
        <f>PROPER(TEXT(F183,"mmmm"))</f>
        <v/>
      </c>
      <c r="I183" s="6">
        <f>IF(OR(H183="Enero",H183="Febrero",H183="Marzo",H183="Abril",H183="Mayo",H183="Junio"),G183&amp;"-1",IF(OR(H183="Julio",H183="Agosto",H183="Septiembre",H183="Octubre",H183="Noviembre",H183="Diciembre"),G183&amp;"-2"))</f>
        <v/>
      </c>
      <c r="J183" s="5" t="n">
        <v>95</v>
      </c>
      <c r="K183" s="5" t="n">
        <v>100</v>
      </c>
      <c r="L183" s="117">
        <f>IFERROR(IF(OR(J183=0,K183=""),"",IF(E183="Positivo",MIN(MAX(K183/J183,0),1.3),MIN(MAX(J183/K183,0),1.3))),"")</f>
        <v/>
      </c>
      <c r="M183" s="28">
        <f>IFERROR(IF(OR(J183=0,K183=""),"",IF(E183="Positivo",MAX(K183/J183,0),MAX(J183/K183,0))),"")</f>
        <v/>
      </c>
      <c r="N183" s="5" t="inlineStr">
        <is>
          <t>%</t>
        </is>
      </c>
      <c r="O183" s="5" t="inlineStr">
        <is>
          <t>%</t>
        </is>
      </c>
      <c r="P183" s="5" t="n">
        <v>0</v>
      </c>
      <c r="Q183" s="5" t="n">
        <v>0</v>
      </c>
      <c r="R183" s="5">
        <f>A183&amp;"-"&amp;YEAR(F183)&amp;"-"&amp;IF(LEN(MONTH(F183))=1,"0"&amp;MONTH(F183),MONTH(F183))&amp;"-"&amp;IF(LEN(DAY(F183))=1,"0"&amp;DAY(F183),DAY(F183))</f>
        <v/>
      </c>
    </row>
    <row r="184">
      <c r="A184" s="5" t="n">
        <v>174</v>
      </c>
      <c r="B184" s="5" t="inlineStr">
        <is>
          <t>Cumplimiento Plan de Formación SGC</t>
        </is>
      </c>
      <c r="C184" s="5" t="inlineStr">
        <is>
          <t>Gestión de calidad</t>
        </is>
      </c>
      <c r="D184" s="5" t="inlineStr">
        <is>
          <t>Semestral</t>
        </is>
      </c>
      <c r="E184" s="5" t="inlineStr">
        <is>
          <t>Positivo</t>
        </is>
      </c>
      <c r="F184" s="6" t="n">
        <v>45473</v>
      </c>
      <c r="G184" s="5">
        <f>YEAR(F184)</f>
        <v/>
      </c>
      <c r="H184" s="5">
        <f>PROPER(TEXT(F184,"mmmm"))</f>
        <v/>
      </c>
      <c r="I184" s="6">
        <f>IF(OR(H184="Enero",H184="Febrero",H184="Marzo",H184="Abril",H184="Mayo",H184="Junio"),G184&amp;"-1",IF(OR(H184="Julio",H184="Agosto",H184="Septiembre",H184="Octubre",H184="Noviembre",H184="Diciembre"),G184&amp;"-2"))</f>
        <v/>
      </c>
      <c r="J184" s="5" t="n"/>
      <c r="K184" s="5" t="n"/>
      <c r="L184" s="28">
        <f>IFERROR(IF(OR(J184=0,K184=""),"",IF(E184="Positivo",MIN(MAX(K184/J184,0),1.3),MIN(MAX(J184/K184,0),1.3))),"")</f>
        <v/>
      </c>
      <c r="M184" s="28">
        <f>IFERROR(IF(OR(J184=0,K184=""),"",IF(E184="Positivo",MAX(K184/J184,0),MAX(J184/K184,0))),"")</f>
        <v/>
      </c>
      <c r="N184" s="5" t="n"/>
      <c r="O184" s="5" t="n"/>
      <c r="P184" s="5" t="n">
        <v>0</v>
      </c>
      <c r="Q184" s="5" t="n">
        <v>0</v>
      </c>
      <c r="R184" s="5">
        <f>A184&amp;"-"&amp;YEAR(F184)&amp;"-"&amp;IF(LEN(MONTH(F184))=1,"0"&amp;MONTH(F184),MONTH(F184))&amp;"-"&amp;IF(LEN(DAY(F184))=1,"0"&amp;DAY(F184),DAY(F184))</f>
        <v/>
      </c>
    </row>
    <row r="185">
      <c r="A185" s="5" t="n">
        <v>174</v>
      </c>
      <c r="B185" s="5" t="inlineStr">
        <is>
          <t>Cumplimiento Plan de Formación SGC</t>
        </is>
      </c>
      <c r="C185" s="5" t="inlineStr">
        <is>
          <t>Gestión de calidad</t>
        </is>
      </c>
      <c r="D185" s="5" t="inlineStr">
        <is>
          <t>Semestral</t>
        </is>
      </c>
      <c r="E185" s="5" t="inlineStr">
        <is>
          <t>Positivo</t>
        </is>
      </c>
      <c r="F185" s="6" t="n">
        <v>45657</v>
      </c>
      <c r="G185" s="5">
        <f>YEAR(F185)</f>
        <v/>
      </c>
      <c r="H185" s="5">
        <f>PROPER(TEXT(F185,"mmmm"))</f>
        <v/>
      </c>
      <c r="I185" s="6">
        <f>IF(OR(H185="Enero",H185="Febrero",H185="Marzo",H185="Abril",H185="Mayo",H185="Junio"),G185&amp;"-1",IF(OR(H185="Julio",H185="Agosto",H185="Septiembre",H185="Octubre",H185="Noviembre",H185="Diciembre"),G185&amp;"-2"))</f>
        <v/>
      </c>
      <c r="J185" s="5" t="n">
        <v>95</v>
      </c>
      <c r="K185" s="5" t="n"/>
      <c r="L185" s="28">
        <f>IFERROR(IF(OR(J185=0,K185=""),"",IF(E185="Positivo",MIN(MAX(K185/J185,0),1.3),MIN(MAX(J185/K185,0),1.3))),"")</f>
        <v/>
      </c>
      <c r="M185" s="28">
        <f>IFERROR(IF(OR(J185=0,K185=""),"",IF(E185="Positivo",MAX(K185/J185,0),MAX(J185/K185,0))),"")</f>
        <v/>
      </c>
      <c r="N185" s="5" t="inlineStr">
        <is>
          <t>ENT</t>
        </is>
      </c>
      <c r="O185" s="5" t="inlineStr">
        <is>
          <t>N/A</t>
        </is>
      </c>
      <c r="P185" s="5" t="n">
        <v>0</v>
      </c>
      <c r="Q185" s="5" t="n">
        <v>0</v>
      </c>
      <c r="R185" s="5">
        <f>A185&amp;"-"&amp;YEAR(F185)&amp;"-"&amp;IF(LEN(MONTH(F185))=1,"0"&amp;MONTH(F185),MONTH(F185))&amp;"-"&amp;IF(LEN(DAY(F185))=1,"0"&amp;DAY(F185),DAY(F185))</f>
        <v/>
      </c>
    </row>
    <row r="186">
      <c r="A186" s="39" t="n">
        <v>176</v>
      </c>
      <c r="B186" s="5" t="inlineStr">
        <is>
          <t>Cumplimiento Planes de Mejora</t>
        </is>
      </c>
      <c r="C186" s="5" t="inlineStr">
        <is>
          <t>Gestión de calidad</t>
        </is>
      </c>
      <c r="D186" s="5" t="inlineStr">
        <is>
          <t>Mensual</t>
        </is>
      </c>
      <c r="E186" s="5" t="inlineStr">
        <is>
          <t>Positivo</t>
        </is>
      </c>
      <c r="F186" s="6" t="n">
        <v>45107</v>
      </c>
      <c r="G186" s="5">
        <f>YEAR(F186)</f>
        <v/>
      </c>
      <c r="H186" s="5">
        <f>PROPER(TEXT(F186,"mmmm"))</f>
        <v/>
      </c>
      <c r="I186" s="6">
        <f>IF(OR(H186="Enero",H186="Febrero",H186="Marzo",H186="Abril",H186="Mayo",H186="Junio"),G186&amp;"-1",IF(OR(H186="Julio",H186="Agosto",H186="Septiembre",H186="Octubre",H186="Noviembre",H186="Diciembre"),G186&amp;"-2"))</f>
        <v/>
      </c>
      <c r="J186" s="5" t="n">
        <v>80</v>
      </c>
      <c r="K186" s="5" t="n">
        <v>83.31999999999999</v>
      </c>
      <c r="L186" s="117">
        <f>IFERROR(IF(OR(J186=0,K186=""),"",IF(E186="Positivo",MIN(MAX(K186/J186,0),1.3),MIN(MAX(J186/K186,0),1.3))),"")</f>
        <v/>
      </c>
      <c r="M186" s="28">
        <f>IFERROR(IF(OR(J186=0,K186=""),"",IF(E186="Positivo",MAX(K186/J186,0),MAX(J186/K186,0))),"")</f>
        <v/>
      </c>
      <c r="N186" s="5" t="inlineStr">
        <is>
          <t>%</t>
        </is>
      </c>
      <c r="O186" s="5" t="inlineStr">
        <is>
          <t>%</t>
        </is>
      </c>
      <c r="P186" s="5" t="n">
        <v>0</v>
      </c>
      <c r="Q186" s="5" t="n">
        <v>0</v>
      </c>
      <c r="R186" s="5">
        <f>A186&amp;"-"&amp;YEAR(F186)&amp;"-"&amp;IF(LEN(MONTH(F186))=1,"0"&amp;MONTH(F186),MONTH(F186))&amp;"-"&amp;IF(LEN(DAY(F186))=1,"0"&amp;DAY(F186),DAY(F186))</f>
        <v/>
      </c>
    </row>
    <row r="187">
      <c r="A187" s="39" t="n">
        <v>176</v>
      </c>
      <c r="B187" s="5" t="inlineStr">
        <is>
          <t>Cumplimiento Planes de Mejora</t>
        </is>
      </c>
      <c r="C187" s="5" t="inlineStr">
        <is>
          <t>Gestión de calidad</t>
        </is>
      </c>
      <c r="D187" s="5" t="inlineStr">
        <is>
          <t>Mensual</t>
        </is>
      </c>
      <c r="E187" s="5" t="inlineStr">
        <is>
          <t>Positivo</t>
        </is>
      </c>
      <c r="F187" s="6" t="n">
        <v>45291</v>
      </c>
      <c r="G187" s="5">
        <f>YEAR(F187)</f>
        <v/>
      </c>
      <c r="H187" s="5">
        <f>PROPER(TEXT(F187,"mmmm"))</f>
        <v/>
      </c>
      <c r="I187" s="6">
        <f>IF(OR(H187="Enero",H187="Febrero",H187="Marzo",H187="Abril",H187="Mayo",H187="Junio"),G187&amp;"-1",IF(OR(H187="Julio",H187="Agosto",H187="Septiembre",H187="Octubre",H187="Noviembre",H187="Diciembre"),G187&amp;"-2"))</f>
        <v/>
      </c>
      <c r="J187" s="5" t="n">
        <v>80</v>
      </c>
      <c r="K187" s="5" t="n">
        <v>80.40000000000001</v>
      </c>
      <c r="L187" s="117">
        <f>IFERROR(IF(OR(J187=0,K187=""),"",IF(E187="Positivo",MIN(MAX(K187/J187,0),1.3),MIN(MAX(J187/K187,0),1.3))),"")</f>
        <v/>
      </c>
      <c r="M187" s="28">
        <f>IFERROR(IF(OR(J187=0,K187=""),"",IF(E187="Positivo",MAX(K187/J187,0),MAX(J187/K187,0))),"")</f>
        <v/>
      </c>
      <c r="N187" s="5" t="inlineStr">
        <is>
          <t>%</t>
        </is>
      </c>
      <c r="O187" s="5" t="inlineStr">
        <is>
          <t>%</t>
        </is>
      </c>
      <c r="P187" s="5" t="n">
        <v>0</v>
      </c>
      <c r="Q187" s="5" t="n">
        <v>0</v>
      </c>
      <c r="R187" s="5">
        <f>A187&amp;"-"&amp;YEAR(F187)&amp;"-"&amp;IF(LEN(MONTH(F187))=1,"0"&amp;MONTH(F187),MONTH(F187))&amp;"-"&amp;IF(LEN(DAY(F187))=1,"0"&amp;DAY(F187),DAY(F187))</f>
        <v/>
      </c>
    </row>
    <row r="188">
      <c r="A188" s="5" t="n">
        <v>176</v>
      </c>
      <c r="B188" s="5" t="inlineStr">
        <is>
          <t>Cumplimiento Planes de Mejora</t>
        </is>
      </c>
      <c r="C188" s="5" t="inlineStr">
        <is>
          <t>Gestión de calidad</t>
        </is>
      </c>
      <c r="D188" s="5" t="inlineStr">
        <is>
          <t>Mensual</t>
        </is>
      </c>
      <c r="E188" s="5" t="inlineStr">
        <is>
          <t>Positivo</t>
        </is>
      </c>
      <c r="F188" s="6" t="n">
        <v>45473</v>
      </c>
      <c r="G188" s="5">
        <f>YEAR(F188)</f>
        <v/>
      </c>
      <c r="H188" s="5">
        <f>PROPER(TEXT(F188,"mmmm"))</f>
        <v/>
      </c>
      <c r="I188" s="6">
        <f>IF(OR(H188="Enero",H188="Febrero",H188="Marzo",H188="Abril",H188="Mayo",H188="Junio"),G188&amp;"-1",IF(OR(H188="Julio",H188="Agosto",H188="Septiembre",H188="Octubre",H188="Noviembre",H188="Diciembre"),G188&amp;"-2"))</f>
        <v/>
      </c>
      <c r="J188" s="5" t="n">
        <v>85</v>
      </c>
      <c r="K188" s="5" t="n">
        <v>92.5</v>
      </c>
      <c r="L188" s="28">
        <f>IFERROR(IF(OR(J188=0,K188=""),"",IF(E188="Positivo",MIN(MAX(K188/J188,0),1.3),MIN(MAX(J188/K188,0),1.3))),"")</f>
        <v/>
      </c>
      <c r="M188" s="28">
        <f>IFERROR(IF(OR(J188=0,K188=""),"",IF(E188="Positivo",MAX(K188/J188,0),MAX(J188/K188,0))),"")</f>
        <v/>
      </c>
      <c r="N188" s="5" t="n"/>
      <c r="O188" s="5" t="n"/>
      <c r="P188" s="5" t="n">
        <v>0</v>
      </c>
      <c r="Q188" s="5" t="n">
        <v>0</v>
      </c>
      <c r="R188" s="5">
        <f>A188&amp;"-"&amp;YEAR(F188)&amp;"-"&amp;IF(LEN(MONTH(F188))=1,"0"&amp;MONTH(F188),MONTH(F188))&amp;"-"&amp;IF(LEN(DAY(F188))=1,"0"&amp;DAY(F188),DAY(F188))</f>
        <v/>
      </c>
    </row>
    <row r="189">
      <c r="A189" s="5" t="n">
        <v>176</v>
      </c>
      <c r="B189" s="5" t="inlineStr">
        <is>
          <t>Cumplimiento Planes de Mejora</t>
        </is>
      </c>
      <c r="C189" s="5" t="inlineStr">
        <is>
          <t>Gestión de calidad</t>
        </is>
      </c>
      <c r="D189" s="5" t="inlineStr">
        <is>
          <t>Mensual</t>
        </is>
      </c>
      <c r="E189" s="5" t="inlineStr">
        <is>
          <t>Positivo</t>
        </is>
      </c>
      <c r="F189" s="6" t="n">
        <v>45657</v>
      </c>
      <c r="G189" s="5">
        <f>YEAR(F189)</f>
        <v/>
      </c>
      <c r="H189" s="5">
        <f>PROPER(TEXT(F189,"mmmm"))</f>
        <v/>
      </c>
      <c r="I189" s="6">
        <f>IF(OR(H189="Enero",H189="Febrero",H189="Marzo",H189="Abril",H189="Mayo",H189="Junio"),G189&amp;"-1",IF(OR(H189="Julio",H189="Agosto",H189="Septiembre",H189="Octubre",H189="Noviembre",H189="Diciembre"),G189&amp;"-2"))</f>
        <v/>
      </c>
      <c r="J189" s="5" t="n">
        <v>85</v>
      </c>
      <c r="K189" s="5" t="n">
        <v>89.08</v>
      </c>
      <c r="L189" s="28">
        <f>IFERROR(IF(OR(J189=0,K189=""),"",IF(E189="Positivo",MIN(MAX(K189/J189,0),1.3),MIN(MAX(J189/K189,0),1.3))),"")</f>
        <v/>
      </c>
      <c r="M189" s="28">
        <f>IFERROR(IF(OR(J189=0,K189=""),"",IF(E189="Positivo",MAX(K189/J189,0),MAX(J189/K189,0))),"")</f>
        <v/>
      </c>
      <c r="N189" s="5" t="n"/>
      <c r="O189" s="5" t="n"/>
      <c r="P189" s="5" t="n">
        <v>0</v>
      </c>
      <c r="Q189" s="5" t="n">
        <v>0</v>
      </c>
      <c r="R189" s="5">
        <f>A189&amp;"-"&amp;YEAR(F189)&amp;"-"&amp;IF(LEN(MONTH(F189))=1,"0"&amp;MONTH(F189),MONTH(F189))&amp;"-"&amp;IF(LEN(DAY(F189))=1,"0"&amp;DAY(F189),DAY(F189))</f>
        <v/>
      </c>
    </row>
    <row r="190">
      <c r="A190" s="5" t="n">
        <v>193</v>
      </c>
      <c r="B190" s="5" t="inlineStr">
        <is>
          <t>Mejorar flujo de atención en todos los niveles de servicio al estudiante (ANS)</t>
        </is>
      </c>
      <c r="C190" s="5" t="inlineStr">
        <is>
          <t>Servicio</t>
        </is>
      </c>
      <c r="D190" s="5" t="inlineStr">
        <is>
          <t>Semestral</t>
        </is>
      </c>
      <c r="E190" s="5" t="inlineStr">
        <is>
          <t>Positivo</t>
        </is>
      </c>
      <c r="F190" s="17" t="n">
        <v>44742</v>
      </c>
      <c r="G190" s="16">
        <f>YEAR(F190)</f>
        <v/>
      </c>
      <c r="H190" s="6">
        <f>PROPER(TEXT(F190,"mmmm"))</f>
        <v/>
      </c>
      <c r="I190" s="41">
        <f>IF(OR(H190="Enero",H190="Febrero",H190="Marzo",H190="Abril",H190="Mayo",H190="Junio"),G190&amp;"-1",IF(OR(H190="Julio",H190="Agosto",H190="Septiembre",H190="Octubre",H190="Noviembre",H190="Diciembre"),G190&amp;"-2"))</f>
        <v/>
      </c>
      <c r="J190" s="5" t="n">
        <v>76</v>
      </c>
      <c r="K190" s="5" t="n">
        <v>91.8</v>
      </c>
      <c r="L190" s="28">
        <f>IFERROR(IF(OR(J190=0,K190=""),"",IF(E190="Positivo",MIN(MAX(K190/J190,0),1.3),MIN(MAX(J190/K190,0),1.3))),"")</f>
        <v/>
      </c>
      <c r="M190" s="28">
        <f>IFERROR(IF(OR(J190=0,K190=""),"",IF(E190="Positivo",MAX(K190/J190,0),MAX(J190/K190,0))),"")</f>
        <v/>
      </c>
      <c r="N190" s="5" t="inlineStr">
        <is>
          <t>%</t>
        </is>
      </c>
      <c r="O190" s="5" t="inlineStr">
        <is>
          <t>%</t>
        </is>
      </c>
      <c r="P190" s="5" t="n">
        <v>1</v>
      </c>
      <c r="Q190" s="5" t="n">
        <v>1</v>
      </c>
      <c r="R190" s="5">
        <f>A190&amp;"-"&amp;YEAR(F190)&amp;"-"&amp;IF(LEN(MONTH(F190))=1,"0"&amp;MONTH(F190),MONTH(F190))&amp;"-"&amp;IF(LEN(DAY(F190))=1,"0"&amp;DAY(F190),DAY(F190))</f>
        <v/>
      </c>
    </row>
    <row r="191">
      <c r="A191" s="5" t="n">
        <v>193</v>
      </c>
      <c r="B191" s="5" t="inlineStr">
        <is>
          <t>Mejorar flujo de atención en todos los niveles de servicio al estudiante (ANS)</t>
        </is>
      </c>
      <c r="C191" s="5" t="inlineStr">
        <is>
          <t>Servicio</t>
        </is>
      </c>
      <c r="D191" s="5" t="inlineStr">
        <is>
          <t>Semestral</t>
        </is>
      </c>
      <c r="E191" s="5" t="inlineStr">
        <is>
          <t>Positivo</t>
        </is>
      </c>
      <c r="F191" s="17" t="n">
        <v>44926</v>
      </c>
      <c r="G191" s="16">
        <f>YEAR(F191)</f>
        <v/>
      </c>
      <c r="H191" s="6">
        <f>PROPER(TEXT(F191,"mmmm"))</f>
        <v/>
      </c>
      <c r="I191" s="41">
        <f>IF(OR(H191="Enero",H191="Febrero",H191="Marzo",H191="Abril",H191="Mayo",H191="Junio"),G191&amp;"-1",IF(OR(H191="Julio",H191="Agosto",H191="Septiembre",H191="Octubre",H191="Noviembre",H191="Diciembre"),G191&amp;"-2"))</f>
        <v/>
      </c>
      <c r="J191" s="5" t="n">
        <v>76</v>
      </c>
      <c r="K191" s="5" t="n">
        <v>92.40000000000001</v>
      </c>
      <c r="L191" s="28">
        <f>IFERROR(IF(OR(J191=0,K191=""),"",IF(E191="Positivo",MIN(MAX(K191/J191,0),1.3),MIN(MAX(J191/K191,0),1.3))),"")</f>
        <v/>
      </c>
      <c r="M191" s="28">
        <f>IFERROR(IF(OR(J191=0,K191=""),"",IF(E191="Positivo",MAX(K191/J191,0),MAX(J191/K191,0))),"")</f>
        <v/>
      </c>
      <c r="N191" s="5" t="inlineStr">
        <is>
          <t>%</t>
        </is>
      </c>
      <c r="O191" s="5" t="inlineStr">
        <is>
          <t>%</t>
        </is>
      </c>
      <c r="P191" s="5" t="n">
        <v>1</v>
      </c>
      <c r="Q191" s="5" t="n">
        <v>1</v>
      </c>
      <c r="R191" s="5">
        <f>A191&amp;"-"&amp;YEAR(F191)&amp;"-"&amp;IF(LEN(MONTH(F191))=1,"0"&amp;MONTH(F191),MONTH(F191))&amp;"-"&amp;IF(LEN(DAY(F191))=1,"0"&amp;DAY(F191),DAY(F191))</f>
        <v/>
      </c>
    </row>
    <row r="192">
      <c r="A192" s="5" t="n">
        <v>193</v>
      </c>
      <c r="B192" s="5" t="inlineStr">
        <is>
          <t>Mejorar flujo de atención en todos los niveles de servicio al estudiante (ANS)</t>
        </is>
      </c>
      <c r="C192" s="5" t="inlineStr">
        <is>
          <t>Servicio</t>
        </is>
      </c>
      <c r="D192" s="5" t="inlineStr">
        <is>
          <t>Semestral</t>
        </is>
      </c>
      <c r="E192" s="5" t="inlineStr">
        <is>
          <t>Positivo</t>
        </is>
      </c>
      <c r="F192" s="17" t="n">
        <v>45107</v>
      </c>
      <c r="G192" s="16">
        <f>YEAR(F192)</f>
        <v/>
      </c>
      <c r="H192" s="6">
        <f>PROPER(TEXT(F192,"mmmm"))</f>
        <v/>
      </c>
      <c r="I192" s="41">
        <f>IF(OR(H192="Enero",H192="Febrero",H192="Marzo",H192="Abril",H192="Mayo",H192="Junio"),G192&amp;"-1",IF(OR(H192="Julio",H192="Agosto",H192="Septiembre",H192="Octubre",H192="Noviembre",H192="Diciembre"),G192&amp;"-2"))</f>
        <v/>
      </c>
      <c r="J192" s="5" t="n">
        <v>92</v>
      </c>
      <c r="K192" s="5" t="n">
        <v>91.899679829242</v>
      </c>
      <c r="L192" s="28">
        <f>IFERROR(IF(OR(J192=0,K192=""),"",IF(E192="Positivo",MIN(MAX(K192/J192,0),1.3),MIN(MAX(J192/K192,0),1.3))),"")</f>
        <v/>
      </c>
      <c r="M192" s="28">
        <f>IFERROR(IF(OR(J192=0,K192=""),"",IF(E192="Positivo",MAX(K192/J192,0),MAX(J192/K192,0))),"")</f>
        <v/>
      </c>
      <c r="N192" s="5" t="inlineStr">
        <is>
          <t>%</t>
        </is>
      </c>
      <c r="O192" s="5" t="inlineStr">
        <is>
          <t>%</t>
        </is>
      </c>
      <c r="P192" s="5" t="n">
        <v>1</v>
      </c>
      <c r="Q192" s="5" t="n">
        <v>1</v>
      </c>
      <c r="R192" s="5">
        <f>A192&amp;"-"&amp;YEAR(F192)&amp;"-"&amp;IF(LEN(MONTH(F192))=1,"0"&amp;MONTH(F192),MONTH(F192))&amp;"-"&amp;IF(LEN(DAY(F192))=1,"0"&amp;DAY(F192),DAY(F192))</f>
        <v/>
      </c>
    </row>
    <row r="193">
      <c r="A193" s="5" t="n">
        <v>193</v>
      </c>
      <c r="B193" s="5" t="inlineStr">
        <is>
          <t>Mejorar flujo de atención en todos los niveles de servicio al estudiante (ANS)</t>
        </is>
      </c>
      <c r="C193" s="5" t="inlineStr">
        <is>
          <t>Servicio</t>
        </is>
      </c>
      <c r="D193" s="5" t="inlineStr">
        <is>
          <t>Semestral</t>
        </is>
      </c>
      <c r="E193" s="5" t="inlineStr">
        <is>
          <t>Positivo</t>
        </is>
      </c>
      <c r="F193" s="6" t="n">
        <v>45291</v>
      </c>
      <c r="G193" s="5">
        <f>YEAR(F193)</f>
        <v/>
      </c>
      <c r="H193" s="5">
        <f>PROPER(TEXT(F193,"mmmm"))</f>
        <v/>
      </c>
      <c r="I193" s="6">
        <f>IF(OR(H193="Enero",H193="Febrero",H193="Marzo",H193="Abril",H193="Mayo",H193="Junio"),G193&amp;"-1",IF(OR(H193="Julio",H193="Agosto",H193="Septiembre",H193="Octubre",H193="Noviembre",H193="Diciembre"),G193&amp;"-2"))</f>
        <v/>
      </c>
      <c r="J193" s="5" t="n">
        <v>92</v>
      </c>
      <c r="K193" s="5" t="n">
        <v>91.3</v>
      </c>
      <c r="L193" s="28">
        <f>IFERROR(IF(OR(J193=0,K193=""),"",IF(E193="Positivo",MIN(MAX(K193/J193,0),1.3),MIN(MAX(J193/K193,0),1.3))),"")</f>
        <v/>
      </c>
      <c r="M193" s="28">
        <f>IFERROR(IF(OR(J193=0,K193=""),"",IF(E193="Positivo",MAX(K193/J193,0),MAX(J193/K193,0))),"")</f>
        <v/>
      </c>
      <c r="N193" s="5" t="inlineStr">
        <is>
          <t>%</t>
        </is>
      </c>
      <c r="O193" s="5" t="inlineStr">
        <is>
          <t>%</t>
        </is>
      </c>
      <c r="P193" s="5" t="n">
        <v>1</v>
      </c>
      <c r="Q193" s="5" t="n">
        <v>1</v>
      </c>
      <c r="R193" s="5">
        <f>A193&amp;"-"&amp;YEAR(F193)&amp;"-"&amp;IF(LEN(MONTH(F193))=1,"0"&amp;MONTH(F193),MONTH(F193))&amp;"-"&amp;IF(LEN(DAY(F193))=1,"0"&amp;DAY(F193),DAY(F193))</f>
        <v/>
      </c>
    </row>
    <row r="194">
      <c r="A194" s="5" t="n">
        <v>193</v>
      </c>
      <c r="B194" s="5" t="inlineStr">
        <is>
          <t>Mejorar flujo de atención en todos los niveles de servicio al estudiante (ANS)</t>
        </is>
      </c>
      <c r="C194" s="5" t="inlineStr">
        <is>
          <t>Servicio</t>
        </is>
      </c>
      <c r="D194" s="5" t="inlineStr">
        <is>
          <t>Semestral</t>
        </is>
      </c>
      <c r="E194" s="5" t="inlineStr">
        <is>
          <t>Positivo</t>
        </is>
      </c>
      <c r="F194" s="6" t="n">
        <v>45473</v>
      </c>
      <c r="G194" s="5">
        <f>YEAR(F194)</f>
        <v/>
      </c>
      <c r="H194" s="5">
        <f>PROPER(TEXT(F194,"mmmm"))</f>
        <v/>
      </c>
      <c r="I194" s="6">
        <f>IF(OR(H194="Enero",H194="Febrero",H194="Marzo",H194="Abril",H194="Mayo",H194="Junio"),G194&amp;"-1",IF(OR(H194="Julio",H194="Agosto",H194="Septiembre",H194="Octubre",H194="Noviembre",H194="Diciembre"),G194&amp;"-2"))</f>
        <v/>
      </c>
      <c r="J194" s="5" t="n">
        <v>90</v>
      </c>
      <c r="K194" s="5" t="n">
        <v>91.7002307620256</v>
      </c>
      <c r="L194" s="28">
        <f>IFERROR(IF(OR(J194=0,K194=""),"",IF(E194="Positivo",MIN(MAX(K194/J194,0),1.3),MIN(MAX(J194/K194,0),1.3))),"")</f>
        <v/>
      </c>
      <c r="M194" s="28">
        <f>IFERROR(IF(OR(J194=0,K194=""),"",IF(E194="Positivo",MAX(K194/J194,0),MAX(J194/K194,0))),"")</f>
        <v/>
      </c>
      <c r="N194" s="5" t="inlineStr">
        <is>
          <t>%</t>
        </is>
      </c>
      <c r="O194" s="5" t="inlineStr">
        <is>
          <t>%</t>
        </is>
      </c>
      <c r="P194" s="5" t="n">
        <v>1</v>
      </c>
      <c r="Q194" s="5" t="n">
        <v>1</v>
      </c>
      <c r="R194" s="5">
        <f>A194&amp;"-"&amp;YEAR(F194)&amp;"-"&amp;IF(LEN(MONTH(F194))=1,"0"&amp;MONTH(F194),MONTH(F194))&amp;"-"&amp;IF(LEN(DAY(F194))=1,"0"&amp;DAY(F194),DAY(F194))</f>
        <v/>
      </c>
    </row>
    <row r="195">
      <c r="A195" s="5" t="n">
        <v>193</v>
      </c>
      <c r="B195" s="5" t="inlineStr">
        <is>
          <t>Mejorar flujo de atención en todos los niveles de servicio al estudiante (ANS)</t>
        </is>
      </c>
      <c r="C195" s="5" t="inlineStr">
        <is>
          <t>Servicio</t>
        </is>
      </c>
      <c r="D195" s="5" t="inlineStr">
        <is>
          <t>Semestral</t>
        </is>
      </c>
      <c r="E195" s="5" t="inlineStr">
        <is>
          <t>Positivo</t>
        </is>
      </c>
      <c r="F195" s="6" t="n">
        <v>45657</v>
      </c>
      <c r="G195" s="5">
        <f>YEAR(F195)</f>
        <v/>
      </c>
      <c r="H195" s="5">
        <f>PROPER(TEXT(F195,"mmmm"))</f>
        <v/>
      </c>
      <c r="I195" s="6">
        <f>IF(OR(H195="Enero",H195="Febrero",H195="Marzo",H195="Abril",H195="Mayo",H195="Junio"),G195&amp;"-1",IF(OR(H195="Julio",H195="Agosto",H195="Septiembre",H195="Octubre",H195="Noviembre",H195="Diciembre"),G195&amp;"-2"))</f>
        <v/>
      </c>
      <c r="J195" s="5" t="n">
        <v>90</v>
      </c>
      <c r="K195" s="5" t="n">
        <v>93.5</v>
      </c>
      <c r="L195" s="28">
        <f>IFERROR(IF(OR(J195=0,K195=""),"",IF(E195="Positivo",MIN(MAX(K195/J195,0),1.3),MIN(MAX(J195/K195,0),1.3))),"")</f>
        <v/>
      </c>
      <c r="M195" s="28">
        <f>IFERROR(IF(OR(J195=0,K195=""),"",IF(E195="Positivo",MAX(K195/J195,0),MAX(J195/K195,0))),"")</f>
        <v/>
      </c>
      <c r="N195" s="5" t="n"/>
      <c r="O195" s="5" t="n"/>
      <c r="P195" s="5" t="n">
        <v>0</v>
      </c>
      <c r="Q195" s="5" t="n">
        <v>0</v>
      </c>
      <c r="R195" s="5">
        <f>A195&amp;"-"&amp;YEAR(F195)&amp;"-"&amp;IF(LEN(MONTH(F195))=1,"0"&amp;MONTH(F195),MONTH(F195))&amp;"-"&amp;IF(LEN(DAY(F195))=1,"0"&amp;DAY(F195),DAY(F195))</f>
        <v/>
      </c>
    </row>
    <row r="196">
      <c r="A196" s="5" t="n">
        <v>194</v>
      </c>
      <c r="B196" s="5" t="inlineStr">
        <is>
          <t>Índice de satisfacción del estudiante (SSI)</t>
        </is>
      </c>
      <c r="C196" s="5" t="inlineStr">
        <is>
          <t>Servicio</t>
        </is>
      </c>
      <c r="D196" s="5" t="inlineStr">
        <is>
          <t>Semestral</t>
        </is>
      </c>
      <c r="E196" s="5" t="inlineStr">
        <is>
          <t>Positivo</t>
        </is>
      </c>
      <c r="F196" s="17" t="n">
        <v>44742</v>
      </c>
      <c r="G196" s="16">
        <f>YEAR(F196)</f>
        <v/>
      </c>
      <c r="H196" s="6">
        <f>PROPER(TEXT(F196,"mmmm"))</f>
        <v/>
      </c>
      <c r="I196" s="41">
        <f>IF(OR(H196="Enero",H196="Febrero",H196="Marzo",H196="Abril",H196="Mayo",H196="Junio"),G196&amp;"-1",IF(OR(H196="Julio",H196="Agosto",H196="Septiembre",H196="Octubre",H196="Noviembre",H196="Diciembre"),G196&amp;"-2"))</f>
        <v/>
      </c>
      <c r="J196" s="5" t="n">
        <v>73</v>
      </c>
      <c r="K196" s="5" t="n">
        <v>83.26000000000001</v>
      </c>
      <c r="L196" s="28">
        <f>IFERROR(IF(OR(J196=0,K196=""),"",IF(E196="Positivo",MIN(MAX(K196/J196,0),1.3),MIN(MAX(J196/K196,0),1.3))),"")</f>
        <v/>
      </c>
      <c r="M196" s="28">
        <f>IFERROR(IF(OR(J196=0,K196=""),"",IF(E196="Positivo",MAX(K196/J196,0),MAX(J196/K196,0))),"")</f>
        <v/>
      </c>
      <c r="N196" s="5" t="inlineStr">
        <is>
          <t>%</t>
        </is>
      </c>
      <c r="O196" s="5" t="inlineStr">
        <is>
          <t>%</t>
        </is>
      </c>
      <c r="P196" s="5" t="n">
        <v>0</v>
      </c>
      <c r="Q196" s="5" t="n">
        <v>0</v>
      </c>
      <c r="R196" s="5">
        <f>A196&amp;"-"&amp;YEAR(F196)&amp;"-"&amp;IF(LEN(MONTH(F196))=1,"0"&amp;MONTH(F196),MONTH(F196))&amp;"-"&amp;IF(LEN(DAY(F196))=1,"0"&amp;DAY(F196),DAY(F196))</f>
        <v/>
      </c>
    </row>
    <row r="197">
      <c r="A197" s="5" t="n">
        <v>194</v>
      </c>
      <c r="B197" s="5" t="inlineStr">
        <is>
          <t>Índice de satisfacción del estudiante (SSI)</t>
        </is>
      </c>
      <c r="C197" s="5" t="inlineStr">
        <is>
          <t>Servicio</t>
        </is>
      </c>
      <c r="D197" s="5" t="inlineStr">
        <is>
          <t>Semestral</t>
        </is>
      </c>
      <c r="E197" s="5" t="inlineStr">
        <is>
          <t>Positivo</t>
        </is>
      </c>
      <c r="F197" s="17" t="n">
        <v>44926</v>
      </c>
      <c r="G197" s="16">
        <f>YEAR(F197)</f>
        <v/>
      </c>
      <c r="H197" s="6">
        <f>PROPER(TEXT(F197,"mmmm"))</f>
        <v/>
      </c>
      <c r="I197" s="41">
        <f>IF(OR(H197="Enero",H197="Febrero",H197="Marzo",H197="Abril",H197="Mayo",H197="Junio"),G197&amp;"-1",IF(OR(H197="Julio",H197="Agosto",H197="Septiembre",H197="Octubre",H197="Noviembre",H197="Diciembre"),G197&amp;"-2"))</f>
        <v/>
      </c>
      <c r="J197" s="5" t="n">
        <v>73</v>
      </c>
      <c r="K197" s="5" t="n">
        <v>83.11</v>
      </c>
      <c r="L197" s="28">
        <f>IFERROR(IF(OR(J197=0,K197=""),"",IF(E197="Positivo",MIN(MAX(K197/J197,0),1.3),MIN(MAX(J197/K197,0),1.3))),"")</f>
        <v/>
      </c>
      <c r="M197" s="28">
        <f>IFERROR(IF(OR(J197=0,K197=""),"",IF(E197="Positivo",MAX(K197/J197,0),MAX(J197/K197,0))),"")</f>
        <v/>
      </c>
      <c r="N197" s="5" t="inlineStr">
        <is>
          <t>%</t>
        </is>
      </c>
      <c r="O197" s="5" t="inlineStr">
        <is>
          <t>%</t>
        </is>
      </c>
      <c r="P197" s="5" t="n">
        <v>0</v>
      </c>
      <c r="Q197" s="5" t="n">
        <v>0</v>
      </c>
      <c r="R197" s="5">
        <f>A197&amp;"-"&amp;YEAR(F197)&amp;"-"&amp;IF(LEN(MONTH(F197))=1,"0"&amp;MONTH(F197),MONTH(F197))&amp;"-"&amp;IF(LEN(DAY(F197))=1,"0"&amp;DAY(F197),DAY(F197))</f>
        <v/>
      </c>
    </row>
    <row r="198">
      <c r="A198" s="5" t="n">
        <v>194</v>
      </c>
      <c r="B198" s="5" t="inlineStr">
        <is>
          <t>Índice de satisfacción del estudiante (SSI)</t>
        </is>
      </c>
      <c r="C198" s="5" t="inlineStr">
        <is>
          <t>Servicio</t>
        </is>
      </c>
      <c r="D198" s="5" t="inlineStr">
        <is>
          <t>Semestral</t>
        </is>
      </c>
      <c r="E198" s="5" t="inlineStr">
        <is>
          <t>Positivo</t>
        </is>
      </c>
      <c r="F198" s="17" t="n">
        <v>45107</v>
      </c>
      <c r="G198" s="16">
        <f>YEAR(F198)</f>
        <v/>
      </c>
      <c r="H198" s="6">
        <f>PROPER(TEXT(F198,"mmmm"))</f>
        <v/>
      </c>
      <c r="I198" s="41">
        <f>IF(OR(H198="Enero",H198="Febrero",H198="Marzo",H198="Abril",H198="Mayo",H198="Junio"),G198&amp;"-1",IF(OR(H198="Julio",H198="Agosto",H198="Septiembre",H198="Octubre",H198="Noviembre",H198="Diciembre"),G198&amp;"-2"))</f>
        <v/>
      </c>
      <c r="J198" s="5" t="n">
        <v>80</v>
      </c>
      <c r="K198" s="5" t="n">
        <v>79.18000000000001</v>
      </c>
      <c r="L198" s="28">
        <f>IFERROR(IF(OR(J198=0,K198=""),"",IF(E198="Positivo",MIN(MAX(K198/J198,0),1.3),MIN(MAX(J198/K198,0),1.3))),"")</f>
        <v/>
      </c>
      <c r="M198" s="28">
        <f>IFERROR(IF(OR(J198=0,K198=""),"",IF(E198="Positivo",MAX(K198/J198,0),MAX(J198/K198,0))),"")</f>
        <v/>
      </c>
      <c r="N198" s="5" t="inlineStr">
        <is>
          <t>%</t>
        </is>
      </c>
      <c r="O198" s="5" t="inlineStr">
        <is>
          <t>%</t>
        </is>
      </c>
      <c r="P198" s="5" t="n">
        <v>0</v>
      </c>
      <c r="Q198" s="5" t="n">
        <v>0</v>
      </c>
      <c r="R198" s="5">
        <f>A198&amp;"-"&amp;YEAR(F198)&amp;"-"&amp;IF(LEN(MONTH(F198))=1,"0"&amp;MONTH(F198),MONTH(F198))&amp;"-"&amp;IF(LEN(DAY(F198))=1,"0"&amp;DAY(F198),DAY(F198))</f>
        <v/>
      </c>
    </row>
    <row r="199">
      <c r="A199" s="39" t="n">
        <v>194</v>
      </c>
      <c r="B199" s="5" t="inlineStr">
        <is>
          <t>Índice de satisfacción del estudiante (SSI)</t>
        </is>
      </c>
      <c r="C199" s="5" t="inlineStr">
        <is>
          <t>Servicio</t>
        </is>
      </c>
      <c r="D199" s="5" t="inlineStr">
        <is>
          <t>Semestral</t>
        </is>
      </c>
      <c r="E199" s="5" t="inlineStr">
        <is>
          <t>Positivo</t>
        </is>
      </c>
      <c r="F199" s="6" t="n">
        <v>45291</v>
      </c>
      <c r="G199" s="5">
        <f>YEAR(F199)</f>
        <v/>
      </c>
      <c r="H199" s="5">
        <f>PROPER(TEXT(F199,"mmmm"))</f>
        <v/>
      </c>
      <c r="I199" s="6">
        <f>IF(OR(H199="Enero",H199="Febrero",H199="Marzo",H199="Abril",H199="Mayo",H199="Junio"),G199&amp;"-1",IF(OR(H199="Julio",H199="Agosto",H199="Septiembre",H199="Octubre",H199="Noviembre",H199="Diciembre"),G199&amp;"-2"))</f>
        <v/>
      </c>
      <c r="J199" s="5" t="n">
        <v>80</v>
      </c>
      <c r="K199" s="5" t="n">
        <v>81.91</v>
      </c>
      <c r="L199" s="28">
        <f>IFERROR(IF(OR(J199=0,K199=""),"",IF(E199="Positivo",MIN(MAX(K199/J199,0),1.3),MIN(MAX(J199/K199,0),1.3))),"")</f>
        <v/>
      </c>
      <c r="M199" s="28">
        <f>IFERROR(IF(OR(J199=0,K199=""),"",IF(E199="Positivo",MAX(K199/J199,0),MAX(J199/K199,0))),"")</f>
        <v/>
      </c>
      <c r="N199" s="5" t="inlineStr">
        <is>
          <t>%</t>
        </is>
      </c>
      <c r="O199" s="5" t="inlineStr">
        <is>
          <t>%</t>
        </is>
      </c>
      <c r="P199" s="5" t="n">
        <v>0</v>
      </c>
      <c r="Q199" s="5" t="n">
        <v>0</v>
      </c>
      <c r="R199" s="5">
        <f>A199&amp;"-"&amp;YEAR(F199)&amp;"-"&amp;IF(LEN(MONTH(F199))=1,"0"&amp;MONTH(F199),MONTH(F199))&amp;"-"&amp;IF(LEN(DAY(F199))=1,"0"&amp;DAY(F199),DAY(F199))</f>
        <v/>
      </c>
    </row>
    <row r="200">
      <c r="A200" s="5" t="n">
        <v>194</v>
      </c>
      <c r="B200" s="5" t="inlineStr">
        <is>
          <t>Índice de satisfacción del estudiante (SSI)</t>
        </is>
      </c>
      <c r="C200" s="5" t="inlineStr">
        <is>
          <t>Servicio</t>
        </is>
      </c>
      <c r="D200" s="5" t="inlineStr">
        <is>
          <t>Semestral</t>
        </is>
      </c>
      <c r="E200" s="5" t="inlineStr">
        <is>
          <t>Positivo</t>
        </is>
      </c>
      <c r="F200" s="6" t="n">
        <v>45473</v>
      </c>
      <c r="G200" s="5">
        <f>YEAR(F200)</f>
        <v/>
      </c>
      <c r="H200" s="5">
        <f>PROPER(TEXT(F200,"mmmm"))</f>
        <v/>
      </c>
      <c r="I200" s="6">
        <f>IF(OR(H200="Enero",H200="Febrero",H200="Marzo",H200="Abril",H200="Mayo",H200="Junio"),G200&amp;"-1",IF(OR(H200="Julio",H200="Agosto",H200="Septiembre",H200="Octubre",H200="Noviembre",H200="Diciembre"),G200&amp;"-2"))</f>
        <v/>
      </c>
      <c r="J200" s="5" t="n">
        <v>81</v>
      </c>
      <c r="K200" s="5" t="n">
        <v>83.01000000000001</v>
      </c>
      <c r="L200" s="28">
        <f>IFERROR(IF(OR(J200=0,K200=""),"",IF(E200="Positivo",MIN(MAX(K200/J200,0),1.3),MIN(MAX(J200/K200,0),1.3))),"")</f>
        <v/>
      </c>
      <c r="M200" s="28">
        <f>IFERROR(IF(OR(J200=0,K200=""),"",IF(E200="Positivo",MAX(K200/J200,0),MAX(J200/K200,0))),"")</f>
        <v/>
      </c>
      <c r="N200" s="5" t="inlineStr">
        <is>
          <t>%</t>
        </is>
      </c>
      <c r="O200" s="5" t="inlineStr">
        <is>
          <t>%</t>
        </is>
      </c>
      <c r="P200" s="5" t="n">
        <v>0</v>
      </c>
      <c r="Q200" s="5" t="n">
        <v>0</v>
      </c>
      <c r="R200" s="5">
        <f>A200&amp;"-"&amp;YEAR(F200)&amp;"-"&amp;IF(LEN(MONTH(F200))=1,"0"&amp;MONTH(F200),MONTH(F200))&amp;"-"&amp;IF(LEN(DAY(F200))=1,"0"&amp;DAY(F200),DAY(F200))</f>
        <v/>
      </c>
    </row>
    <row r="201">
      <c r="A201" s="5" t="n">
        <v>466</v>
      </c>
      <c r="B201" s="5" t="inlineStr">
        <is>
          <t>NPS Estudiantes</t>
        </is>
      </c>
      <c r="C201" s="5" t="inlineStr">
        <is>
          <t>Servicio</t>
        </is>
      </c>
      <c r="D201" s="5" t="inlineStr">
        <is>
          <t>Semestral</t>
        </is>
      </c>
      <c r="E201" s="5" t="inlineStr">
        <is>
          <t>Positivo</t>
        </is>
      </c>
      <c r="F201" s="6" t="n">
        <v>45473</v>
      </c>
      <c r="G201" s="5">
        <f>YEAR(F201)</f>
        <v/>
      </c>
      <c r="H201" s="5">
        <f>PROPER(TEXT(F201,"mmmm"))</f>
        <v/>
      </c>
      <c r="I201" s="6">
        <f>IF(OR(H201="Enero",H201="Febrero",H201="Marzo",H201="Abril",H201="Mayo",H201="Junio"),G201&amp;"-1",IF(OR(H201="Julio",H201="Agosto",H201="Septiembre",H201="Octubre",H201="Noviembre",H201="Diciembre"),G201&amp;"-2"))</f>
        <v/>
      </c>
      <c r="J201" s="5" t="n">
        <v>100</v>
      </c>
      <c r="K201" s="5" t="n">
        <v>119.2</v>
      </c>
      <c r="L201" s="28">
        <f>IFERROR(IF(OR(J201=0,K201=""),"",IF(E201="Positivo",MIN(MAX(K201/J201,0),1.3),MIN(MAX(J201/K201,0),1.3))),"")</f>
        <v/>
      </c>
      <c r="M201" s="28">
        <f>IFERROR(IF(OR(J201=0,K201=""),"",IF(E201="Positivo",MAX(K201/J201,0),MAX(J201/K201,0))),"")</f>
        <v/>
      </c>
      <c r="N201" s="5" t="inlineStr">
        <is>
          <t>ENT</t>
        </is>
      </c>
      <c r="O201" s="5" t="inlineStr">
        <is>
          <t>DEC</t>
        </is>
      </c>
      <c r="P201" s="5" t="n">
        <v>1</v>
      </c>
      <c r="Q201" s="5" t="n">
        <v>1</v>
      </c>
      <c r="R201" s="5">
        <f>A201&amp;"-"&amp;YEAR(F201)&amp;"-"&amp;IF(LEN(MONTH(F201))=1,"0"&amp;MONTH(F201),MONTH(F201))&amp;"-"&amp;IF(LEN(DAY(F201))=1,"0"&amp;DAY(F201),DAY(F201))</f>
        <v/>
      </c>
    </row>
    <row r="202">
      <c r="A202" s="5" t="n">
        <v>196</v>
      </c>
      <c r="B202" s="5" t="inlineStr">
        <is>
          <t>(% de solicitudes procesos Pareto)</t>
        </is>
      </c>
      <c r="C202" s="5" t="inlineStr">
        <is>
          <t>Servicio</t>
        </is>
      </c>
      <c r="D202" s="5" t="inlineStr">
        <is>
          <t>Semestral</t>
        </is>
      </c>
      <c r="E202" s="5" t="inlineStr">
        <is>
          <t>Negativo</t>
        </is>
      </c>
      <c r="F202" s="17" t="n">
        <v>45107</v>
      </c>
      <c r="G202" s="16">
        <f>YEAR(F202)</f>
        <v/>
      </c>
      <c r="H202" s="6">
        <f>PROPER(TEXT(F202,"mmmm"))</f>
        <v/>
      </c>
      <c r="I202" s="41">
        <f>IF(OR(H202="Enero",H202="Febrero",H202="Marzo",H202="Abril",H202="Mayo",H202="Junio"),G202&amp;"-1",IF(OR(H202="Julio",H202="Agosto",H202="Septiembre",H202="Octubre",H202="Noviembre",H202="Diciembre"),G202&amp;"-2"))</f>
        <v/>
      </c>
      <c r="J202" s="5" t="n">
        <v>37</v>
      </c>
      <c r="K202" s="5" t="n">
        <v>34.41</v>
      </c>
      <c r="L202" s="28">
        <f>IFERROR(IF(OR(J202=0,K202=""),"",IF(E202="Positivo",MIN(MAX(K202/J202,0),1.3),MIN(MAX(J202/K202,0),1.3))),"")</f>
        <v/>
      </c>
      <c r="M202" s="28">
        <f>IFERROR(IF(OR(J202=0,K202=""),"",IF(E202="Positivo",MAX(K202/J202,0),MAX(J202/K202,0))),"")</f>
        <v/>
      </c>
      <c r="N202" s="5" t="inlineStr">
        <is>
          <t>%</t>
        </is>
      </c>
      <c r="O202" s="5" t="inlineStr">
        <is>
          <t>%</t>
        </is>
      </c>
      <c r="P202" s="5" t="n">
        <v>0</v>
      </c>
      <c r="Q202" s="5" t="n">
        <v>0</v>
      </c>
      <c r="R202" s="5">
        <f>A202&amp;"-"&amp;YEAR(F202)&amp;"-"&amp;IF(LEN(MONTH(F202))=1,"0"&amp;MONTH(F202),MONTH(F202))&amp;"-"&amp;IF(LEN(DAY(F202))=1,"0"&amp;DAY(F202),DAY(F202))</f>
        <v/>
      </c>
    </row>
    <row r="203">
      <c r="A203" s="39" t="n">
        <v>196</v>
      </c>
      <c r="B203" s="5" t="inlineStr">
        <is>
          <t>(% de solicitudes procesos Pareto)</t>
        </is>
      </c>
      <c r="C203" s="5" t="inlineStr">
        <is>
          <t>Servicio</t>
        </is>
      </c>
      <c r="D203" s="5" t="inlineStr">
        <is>
          <t>Semestral</t>
        </is>
      </c>
      <c r="E203" s="5" t="inlineStr">
        <is>
          <t>Negativo</t>
        </is>
      </c>
      <c r="F203" s="6" t="n">
        <v>45291</v>
      </c>
      <c r="G203" s="5">
        <f>YEAR(F203)</f>
        <v/>
      </c>
      <c r="H203" s="5">
        <f>PROPER(TEXT(F203,"mmmm"))</f>
        <v/>
      </c>
      <c r="I203" s="6">
        <f>IF(OR(H203="Enero",H203="Febrero",H203="Marzo",H203="Abril",H203="Mayo",H203="Junio"),G203&amp;"-1",IF(OR(H203="Julio",H203="Agosto",H203="Septiembre",H203="Octubre",H203="Noviembre",H203="Diciembre"),G203&amp;"-2"))</f>
        <v/>
      </c>
      <c r="J203" s="5" t="n">
        <v>37</v>
      </c>
      <c r="K203" s="5" t="n">
        <v>26.62</v>
      </c>
      <c r="L203" s="28">
        <f>IFERROR(IF(OR(J203=0,K203=""),"",IF(E203="Positivo",MIN(MAX(K203/J203,0),1.3),MIN(MAX(J203/K203,0),1.3))),"")</f>
        <v/>
      </c>
      <c r="M203" s="28">
        <f>IFERROR(IF(OR(J203=0,K203=""),"",IF(E203="Positivo",MAX(K203/J203,0),MAX(J203/K203,0))),"")</f>
        <v/>
      </c>
      <c r="N203" s="5" t="inlineStr">
        <is>
          <t>%</t>
        </is>
      </c>
      <c r="O203" s="5" t="inlineStr">
        <is>
          <t>%</t>
        </is>
      </c>
      <c r="P203" s="5" t="n">
        <v>0</v>
      </c>
      <c r="Q203" s="5" t="n">
        <v>0</v>
      </c>
      <c r="R203" s="5">
        <f>A203&amp;"-"&amp;YEAR(F203)&amp;"-"&amp;IF(LEN(MONTH(F203))=1,"0"&amp;MONTH(F203),MONTH(F203))&amp;"-"&amp;IF(LEN(DAY(F203))=1,"0"&amp;DAY(F203),DAY(F203))</f>
        <v/>
      </c>
    </row>
    <row r="204">
      <c r="A204" s="39" t="n">
        <v>197</v>
      </c>
      <c r="B204" s="5" t="inlineStr">
        <is>
          <t>Cumplimiento cronograma Mantenimiento de Equipos</t>
        </is>
      </c>
      <c r="C204" s="5" t="inlineStr">
        <is>
          <t>Gestión Infraestructura Física</t>
        </is>
      </c>
      <c r="D204" s="5" t="inlineStr">
        <is>
          <t>Trimestral</t>
        </is>
      </c>
      <c r="E204" s="5" t="inlineStr">
        <is>
          <t>Positivo</t>
        </is>
      </c>
      <c r="F204" s="6" t="n">
        <v>45107</v>
      </c>
      <c r="G204" s="5">
        <f>YEAR(F204)</f>
        <v/>
      </c>
      <c r="H204" s="5">
        <f>PROPER(TEXT(F204,"mmmm"))</f>
        <v/>
      </c>
      <c r="I204" s="6">
        <f>IF(OR(H204="Enero",H204="Febrero",H204="Marzo",H204="Abril",H204="Mayo",H204="Junio"),G204&amp;"-1",IF(OR(H204="Julio",H204="Agosto",H204="Septiembre",H204="Octubre",H204="Noviembre",H204="Diciembre"),G204&amp;"-2"))</f>
        <v/>
      </c>
      <c r="J204" s="5" t="n">
        <v>90</v>
      </c>
      <c r="K204" s="5" t="n">
        <v>100</v>
      </c>
      <c r="L204" s="28">
        <f>IFERROR(IF(OR(J204=0,K204=""),"",IF(E204="Positivo",MIN(MAX(K204/J204,0),1.3),MIN(MAX(J204/K204,0),1.3))),"")</f>
        <v/>
      </c>
      <c r="M204" s="28">
        <f>IFERROR(IF(OR(J204=0,K204=""),"",IF(E204="Positivo",MAX(K204/J204,0),MAX(J204/K204,0))),"")</f>
        <v/>
      </c>
      <c r="N204" s="5" t="inlineStr">
        <is>
          <t>%</t>
        </is>
      </c>
      <c r="O204" s="5" t="inlineStr">
        <is>
          <t>%</t>
        </is>
      </c>
      <c r="P204" s="5" t="n">
        <v>0</v>
      </c>
      <c r="Q204" s="5" t="n">
        <v>0</v>
      </c>
      <c r="R204" s="5">
        <f>A204&amp;"-"&amp;YEAR(F204)&amp;"-"&amp;IF(LEN(MONTH(F204))=1,"0"&amp;MONTH(F204),MONTH(F204))&amp;"-"&amp;IF(LEN(DAY(F204))=1,"0"&amp;DAY(F204),DAY(F204))</f>
        <v/>
      </c>
    </row>
    <row r="205">
      <c r="A205" s="39" t="n">
        <v>197</v>
      </c>
      <c r="B205" s="5" t="inlineStr">
        <is>
          <t>Cumplimiento cronograma Mantenimiento de Equipos</t>
        </is>
      </c>
      <c r="C205" s="5" t="inlineStr">
        <is>
          <t>Gestión Infraestructura Física</t>
        </is>
      </c>
      <c r="D205" s="5" t="inlineStr">
        <is>
          <t>Trimestral</t>
        </is>
      </c>
      <c r="E205" s="5" t="inlineStr">
        <is>
          <t>Positivo</t>
        </is>
      </c>
      <c r="F205" s="6" t="n">
        <v>45291</v>
      </c>
      <c r="G205" s="5">
        <f>YEAR(F205)</f>
        <v/>
      </c>
      <c r="H205" s="5">
        <f>PROPER(TEXT(F205,"mmmm"))</f>
        <v/>
      </c>
      <c r="I205" s="6">
        <f>IF(OR(H205="Enero",H205="Febrero",H205="Marzo",H205="Abril",H205="Mayo",H205="Junio"),G205&amp;"-1",IF(OR(H205="Julio",H205="Agosto",H205="Septiembre",H205="Octubre",H205="Noviembre",H205="Diciembre"),G205&amp;"-2"))</f>
        <v/>
      </c>
      <c r="J205" s="5" t="n">
        <v>90</v>
      </c>
      <c r="K205" s="5" t="n">
        <v>100</v>
      </c>
      <c r="L205" s="28">
        <f>IFERROR(IF(OR(J205=0,K205=""),"",IF(E205="Positivo",MIN(MAX(K205/J205,0),1.3),MIN(MAX(J205/K205,0),1.3))),"")</f>
        <v/>
      </c>
      <c r="M205" s="28">
        <f>IFERROR(IF(OR(J205=0,K205=""),"",IF(E205="Positivo",MAX(K205/J205,0),MAX(J205/K205,0))),"")</f>
        <v/>
      </c>
      <c r="N205" s="5" t="inlineStr">
        <is>
          <t>%</t>
        </is>
      </c>
      <c r="O205" s="5" t="inlineStr">
        <is>
          <t>%</t>
        </is>
      </c>
      <c r="P205" s="5" t="n">
        <v>0</v>
      </c>
      <c r="Q205" s="5" t="n">
        <v>0</v>
      </c>
      <c r="R205" s="5">
        <f>A205&amp;"-"&amp;YEAR(F205)&amp;"-"&amp;IF(LEN(MONTH(F205))=1,"0"&amp;MONTH(F205),MONTH(F205))&amp;"-"&amp;IF(LEN(DAY(F205))=1,"0"&amp;DAY(F205),DAY(F205))</f>
        <v/>
      </c>
    </row>
    <row r="206">
      <c r="A206" s="5" t="n">
        <v>197</v>
      </c>
      <c r="B206" s="5" t="inlineStr">
        <is>
          <t>Cumplimiento cronograma Mantenimiento de Equipos</t>
        </is>
      </c>
      <c r="C206" s="5" t="inlineStr">
        <is>
          <t>Gestión Infraestructura Física</t>
        </is>
      </c>
      <c r="D206" s="5" t="inlineStr">
        <is>
          <t>Trimestral</t>
        </is>
      </c>
      <c r="E206" s="5" t="inlineStr">
        <is>
          <t>Positivo</t>
        </is>
      </c>
      <c r="F206" s="6" t="n">
        <v>45473</v>
      </c>
      <c r="G206" s="5">
        <f>YEAR(F206)</f>
        <v/>
      </c>
      <c r="H206" s="5">
        <f>PROPER(TEXT(F206,"mmmm"))</f>
        <v/>
      </c>
      <c r="I206" s="6">
        <f>IF(OR(H206="Enero",H206="Febrero",H206="Marzo",H206="Abril",H206="Mayo",H206="Junio"),G206&amp;"-1",IF(OR(H206="Julio",H206="Agosto",H206="Septiembre",H206="Octubre",H206="Noviembre",H206="Diciembre"),G206&amp;"-2"))</f>
        <v/>
      </c>
      <c r="J206" s="5" t="n">
        <v>95</v>
      </c>
      <c r="K206" s="5" t="n">
        <v>100</v>
      </c>
      <c r="L206" s="28">
        <f>IFERROR(IF(OR(J206=0,K206=""),"",IF(E206="Positivo",MIN(MAX(K206/J206,0),1.3),MIN(MAX(J206/K206,0),1.3))),"")</f>
        <v/>
      </c>
      <c r="M206" s="28">
        <f>IFERROR(IF(OR(J206=0,K206=""),"",IF(E206="Positivo",MAX(K206/J206,0),MAX(J206/K206,0))),"")</f>
        <v/>
      </c>
      <c r="N206" s="5" t="inlineStr">
        <is>
          <t>%</t>
        </is>
      </c>
      <c r="O206" s="5" t="inlineStr">
        <is>
          <t>%</t>
        </is>
      </c>
      <c r="P206" s="5" t="n">
        <v>0</v>
      </c>
      <c r="Q206" s="5" t="n">
        <v>0</v>
      </c>
      <c r="R206" s="5">
        <f>A206&amp;"-"&amp;YEAR(F206)&amp;"-"&amp;IF(LEN(MONTH(F206))=1,"0"&amp;MONTH(F206),MONTH(F206))&amp;"-"&amp;IF(LEN(DAY(F206))=1,"0"&amp;DAY(F206),DAY(F206))</f>
        <v/>
      </c>
    </row>
    <row r="207">
      <c r="A207" s="5" t="n">
        <v>197</v>
      </c>
      <c r="B207" s="5" t="inlineStr">
        <is>
          <t>Cumplimiento cronograma Mantenimiento de Equipos</t>
        </is>
      </c>
      <c r="C207" s="5" t="inlineStr">
        <is>
          <t>Gestión Infraestructura Física</t>
        </is>
      </c>
      <c r="D207" s="5" t="inlineStr">
        <is>
          <t>Trimestral</t>
        </is>
      </c>
      <c r="E207" s="5" t="inlineStr">
        <is>
          <t>Positivo</t>
        </is>
      </c>
      <c r="F207" s="6" t="n">
        <v>45657</v>
      </c>
      <c r="G207" s="5">
        <f>YEAR(F207)</f>
        <v/>
      </c>
      <c r="H207" s="5">
        <f>PROPER(TEXT(F207,"mmmm"))</f>
        <v/>
      </c>
      <c r="I207" s="6">
        <f>IF(OR(H207="Enero",H207="Febrero",H207="Marzo",H207="Abril",H207="Mayo",H207="Junio"),G207&amp;"-1",IF(OR(H207="Julio",H207="Agosto",H207="Septiembre",H207="Octubre",H207="Noviembre",H207="Diciembre"),G207&amp;"-2"))</f>
        <v/>
      </c>
      <c r="J207" s="5" t="n">
        <v>95</v>
      </c>
      <c r="K207" s="5" t="n">
        <v>100</v>
      </c>
      <c r="L207" s="28">
        <f>IFERROR(IF(OR(J207=0,K207=""),"",IF(E207="Positivo",MIN(MAX(K207/J207,0),1.3),MIN(MAX(J207/K207,0),1.3))),"")</f>
        <v/>
      </c>
      <c r="M207" s="28">
        <f>IFERROR(IF(OR(J207=0,K207=""),"",IF(E207="Positivo",MAX(K207/J207,0),MAX(J207/K207,0))),"")</f>
        <v/>
      </c>
      <c r="N207" s="5" t="inlineStr">
        <is>
          <t>%</t>
        </is>
      </c>
      <c r="O207" s="5" t="inlineStr">
        <is>
          <t>%</t>
        </is>
      </c>
      <c r="P207" s="5" t="n">
        <v>0</v>
      </c>
      <c r="Q207" s="5" t="n">
        <v>0</v>
      </c>
      <c r="R207" s="5">
        <f>A207&amp;"-"&amp;YEAR(F207)&amp;"-"&amp;IF(LEN(MONTH(F207))=1,"0"&amp;MONTH(F207),MONTH(F207))&amp;"-"&amp;IF(LEN(DAY(F207))=1,"0"&amp;DAY(F207),DAY(F207))</f>
        <v/>
      </c>
    </row>
    <row r="208">
      <c r="A208" s="43" t="n">
        <v>199</v>
      </c>
      <c r="B208" s="5" t="inlineStr">
        <is>
          <t>Nivel de cumplimiento de eficacia las capacitaciones</t>
        </is>
      </c>
      <c r="C208" s="5" t="inlineStr">
        <is>
          <t>GESTIÓN Y DESARROLLO DEL TALENTO HUMANO</t>
        </is>
      </c>
      <c r="D208" s="5" t="inlineStr">
        <is>
          <t>Semestral</t>
        </is>
      </c>
      <c r="E208" s="5" t="inlineStr">
        <is>
          <t>Positivo</t>
        </is>
      </c>
      <c r="F208" s="6" t="n">
        <v>45107</v>
      </c>
      <c r="G208" s="5">
        <f>YEAR(F208)</f>
        <v/>
      </c>
      <c r="H208" s="5">
        <f>PROPER(TEXT(F208,"mmmm"))</f>
        <v/>
      </c>
      <c r="I208" s="6">
        <f>IF(OR(H208="Enero",H208="Febrero",H208="Marzo",H208="Abril",H208="Mayo",H208="Junio"),G208&amp;"-1",IF(OR(H208="Julio",H208="Agosto",H208="Septiembre",H208="Octubre",H208="Noviembre",H208="Diciembre"),G208&amp;"-2"))</f>
        <v/>
      </c>
      <c r="J208" s="5" t="n">
        <v>95</v>
      </c>
      <c r="K208" s="5" t="n">
        <v>87.666666666667</v>
      </c>
      <c r="L208" s="117">
        <f>IFERROR(IF(OR(J208=0,K208=""),"",IF(E208="Positivo",MIN(MAX(K208/J208,0),1.3),MIN(MAX(J208/K208,0),1.3))),"")</f>
        <v/>
      </c>
      <c r="M208" s="28">
        <f>IFERROR(IF(OR(J208=0,K208=""),"",IF(E208="Positivo",MAX(K208/J208,0),MAX(J208/K208,0))),"")</f>
        <v/>
      </c>
      <c r="N208" s="5" t="inlineStr">
        <is>
          <t>%</t>
        </is>
      </c>
      <c r="O208" s="5" t="inlineStr">
        <is>
          <t>%</t>
        </is>
      </c>
      <c r="P208" s="5" t="n">
        <v>0</v>
      </c>
      <c r="Q208" s="5" t="n">
        <v>0</v>
      </c>
      <c r="R208" s="5">
        <f>A208&amp;"-"&amp;YEAR(F208)&amp;"-"&amp;IF(LEN(MONTH(F208))=1,"0"&amp;MONTH(F208),MONTH(F208))&amp;"-"&amp;IF(LEN(DAY(F208))=1,"0"&amp;DAY(F208),DAY(F208))</f>
        <v/>
      </c>
    </row>
    <row r="209">
      <c r="A209" s="39" t="n">
        <v>199</v>
      </c>
      <c r="B209" s="5" t="inlineStr">
        <is>
          <t>Nivel de cumplimiento de eficacia las capacitaciones</t>
        </is>
      </c>
      <c r="C209" s="5" t="inlineStr">
        <is>
          <t>GESTIÓN Y DESARROLLO DEL TALENTO HUMANO</t>
        </is>
      </c>
      <c r="D209" s="5" t="inlineStr">
        <is>
          <t>Semestral</t>
        </is>
      </c>
      <c r="E209" s="5" t="inlineStr">
        <is>
          <t>Positivo</t>
        </is>
      </c>
      <c r="F209" s="6" t="n">
        <v>45291</v>
      </c>
      <c r="G209" s="5">
        <f>YEAR(F209)</f>
        <v/>
      </c>
      <c r="H209" s="5">
        <f>PROPER(TEXT(F209,"mmmm"))</f>
        <v/>
      </c>
      <c r="I209" s="6">
        <f>IF(OR(H209="Enero",H209="Febrero",H209="Marzo",H209="Abril",H209="Mayo",H209="Junio"),G209&amp;"-1",IF(OR(H209="Julio",H209="Agosto",H209="Septiembre",H209="Octubre",H209="Noviembre",H209="Diciembre"),G209&amp;"-2"))</f>
        <v/>
      </c>
      <c r="J209" s="5" t="n">
        <v>95</v>
      </c>
      <c r="K209" s="5" t="n">
        <v>87.67</v>
      </c>
      <c r="L209" s="117">
        <f>IFERROR(IF(OR(J209=0,K209=""),"",IF(E209="Positivo",MIN(MAX(K209/J209,0),1.3),MIN(MAX(J209/K209,0),1.3))),"")</f>
        <v/>
      </c>
      <c r="M209" s="28">
        <f>IFERROR(IF(OR(J209=0,K209=""),"",IF(E209="Positivo",MAX(K209/J209,0),MAX(J209/K209,0))),"")</f>
        <v/>
      </c>
      <c r="N209" s="5" t="inlineStr">
        <is>
          <t>%</t>
        </is>
      </c>
      <c r="O209" s="5" t="inlineStr">
        <is>
          <t>%</t>
        </is>
      </c>
      <c r="P209" s="5" t="n">
        <v>0</v>
      </c>
      <c r="Q209" s="5" t="n">
        <v>0</v>
      </c>
      <c r="R209" s="5">
        <f>A209&amp;"-"&amp;YEAR(F209)&amp;"-"&amp;IF(LEN(MONTH(F209))=1,"0"&amp;MONTH(F209),MONTH(F209))&amp;"-"&amp;IF(LEN(DAY(F209))=1,"0"&amp;DAY(F209),DAY(F209))</f>
        <v/>
      </c>
    </row>
    <row r="210">
      <c r="A210" s="5" t="n">
        <v>199</v>
      </c>
      <c r="B210" s="5" t="inlineStr">
        <is>
          <t>Nivel de cumplimiento de eficacia las capacitaciones</t>
        </is>
      </c>
      <c r="C210" s="5" t="inlineStr">
        <is>
          <t>GESTIÓN Y DESARROLLO DEL TALENTO HUMANO</t>
        </is>
      </c>
      <c r="D210" s="5" t="inlineStr">
        <is>
          <t>Semestral</t>
        </is>
      </c>
      <c r="E210" s="5" t="inlineStr">
        <is>
          <t>Positivo</t>
        </is>
      </c>
      <c r="F210" s="6" t="n">
        <v>45473</v>
      </c>
      <c r="G210" s="5">
        <f>YEAR(F210)</f>
        <v/>
      </c>
      <c r="H210" s="5">
        <f>PROPER(TEXT(F210,"mmmm"))</f>
        <v/>
      </c>
      <c r="I210" s="6">
        <f>IF(OR(H210="Enero",H210="Febrero",H210="Marzo",H210="Abril",H210="Mayo",H210="Junio"),G210&amp;"-1",IF(OR(H210="Julio",H210="Agosto",H210="Septiembre",H210="Octubre",H210="Noviembre",H210="Diciembre"),G210&amp;"-2"))</f>
        <v/>
      </c>
      <c r="J210" s="5" t="n">
        <v>70</v>
      </c>
      <c r="K210" s="5" t="n">
        <v>92.19</v>
      </c>
      <c r="L210" s="28">
        <f>IFERROR(IF(OR(J210=0,K210=""),"",IF(E210="Positivo",MIN(MAX(K210/J210,0),1.3),MIN(MAX(J210/K210,0),1.3))),"")</f>
        <v/>
      </c>
      <c r="M210" s="28">
        <f>IFERROR(IF(OR(J210=0,K210=""),"",IF(E210="Positivo",MAX(K210/J210,0),MAX(J210/K210,0))),"")</f>
        <v/>
      </c>
      <c r="N210" s="5" t="n"/>
      <c r="O210" s="5" t="n"/>
      <c r="P210" s="5" t="n">
        <v>0</v>
      </c>
      <c r="Q210" s="5" t="n">
        <v>0</v>
      </c>
      <c r="R210" s="5">
        <f>A210&amp;"-"&amp;YEAR(F210)&amp;"-"&amp;IF(LEN(MONTH(F210))=1,"0"&amp;MONTH(F210),MONTH(F210))&amp;"-"&amp;IF(LEN(DAY(F210))=1,"0"&amp;DAY(F210),DAY(F210))</f>
        <v/>
      </c>
    </row>
    <row r="211">
      <c r="A211" s="5" t="n">
        <v>199</v>
      </c>
      <c r="B211" s="5" t="inlineStr">
        <is>
          <t>Nivel de cumplimiento de eficacia las capacitaciones</t>
        </is>
      </c>
      <c r="C211" s="5" t="inlineStr">
        <is>
          <t>GESTIÓN Y DESARROLLO DEL TALENTO HUMANO</t>
        </is>
      </c>
      <c r="D211" s="5" t="inlineStr">
        <is>
          <t>Semestral</t>
        </is>
      </c>
      <c r="E211" s="5" t="inlineStr">
        <is>
          <t>Positivo</t>
        </is>
      </c>
      <c r="F211" s="6" t="n">
        <v>45657</v>
      </c>
      <c r="G211" s="5">
        <f>YEAR(F211)</f>
        <v/>
      </c>
      <c r="H211" s="5">
        <f>PROPER(TEXT(F211,"mmmm"))</f>
        <v/>
      </c>
      <c r="I211" s="6">
        <f>IF(OR(H211="Enero",H211="Febrero",H211="Marzo",H211="Abril",H211="Mayo",H211="Junio"),G211&amp;"-1",IF(OR(H211="Julio",H211="Agosto",H211="Septiembre",H211="Octubre",H211="Noviembre",H211="Diciembre"),G211&amp;"-2"))</f>
        <v/>
      </c>
      <c r="J211" s="5" t="n">
        <v>70</v>
      </c>
      <c r="K211" s="5" t="n">
        <v>92.81</v>
      </c>
      <c r="L211" s="28">
        <f>IFERROR(IF(OR(J211=0,K211=""),"",IF(E211="Positivo",MIN(MAX(K211/J211,0),1.3),MIN(MAX(J211/K211,0),1.3))),"")</f>
        <v/>
      </c>
      <c r="M211" s="28">
        <f>IFERROR(IF(OR(J211=0,K211=""),"",IF(E211="Positivo",MAX(K211/J211,0),MAX(J211/K211,0))),"")</f>
        <v/>
      </c>
      <c r="N211" s="5" t="n"/>
      <c r="O211" s="5" t="n"/>
      <c r="P211" s="5" t="n">
        <v>0</v>
      </c>
      <c r="Q211" s="5" t="n">
        <v>0</v>
      </c>
      <c r="R211" s="5">
        <f>A211&amp;"-"&amp;YEAR(F211)&amp;"-"&amp;IF(LEN(MONTH(F211))=1,"0"&amp;MONTH(F211),MONTH(F211))&amp;"-"&amp;IF(LEN(DAY(F211))=1,"0"&amp;DAY(F211),DAY(F211))</f>
        <v/>
      </c>
    </row>
    <row r="212">
      <c r="A212" s="39" t="n">
        <v>200</v>
      </c>
      <c r="B212" s="5" t="inlineStr">
        <is>
          <t>Nivel de efectividad de las capacitaciones</t>
        </is>
      </c>
      <c r="C212" s="5" t="inlineStr">
        <is>
          <t>GESTIÓN Y DESARROLLO DEL TALENTO HUMANO</t>
        </is>
      </c>
      <c r="D212" s="5" t="inlineStr">
        <is>
          <t>Anual</t>
        </is>
      </c>
      <c r="E212" s="5" t="inlineStr">
        <is>
          <t>Positivo</t>
        </is>
      </c>
      <c r="F212" s="6" t="n">
        <v>45291</v>
      </c>
      <c r="G212" s="5">
        <f>YEAR(F212)</f>
        <v/>
      </c>
      <c r="H212" s="5">
        <f>PROPER(TEXT(F212,"mmmm"))</f>
        <v/>
      </c>
      <c r="I212" s="6">
        <f>IF(OR(H212="Enero",H212="Febrero",H212="Marzo",H212="Abril",H212="Mayo",H212="Junio"),G212&amp;"-1",IF(OR(H212="Julio",H212="Agosto",H212="Septiembre",H212="Octubre",H212="Noviembre",H212="Diciembre"),G212&amp;"-2"))</f>
        <v/>
      </c>
      <c r="J212" s="5" t="n">
        <v>70</v>
      </c>
      <c r="K212" s="5" t="n">
        <v>90</v>
      </c>
      <c r="L212" s="28">
        <f>IFERROR(IF(OR(J212=0,K212=""),"",IF(E212="Positivo",MIN(MAX(K212/J212,0),1.3),MIN(MAX(J212/K212,0),1.3))),"")</f>
        <v/>
      </c>
      <c r="M212" s="28">
        <f>IFERROR(IF(OR(J212=0,K212=""),"",IF(E212="Positivo",MAX(K212/J212,0),MAX(J212/K212,0))),"")</f>
        <v/>
      </c>
      <c r="N212" s="5" t="inlineStr">
        <is>
          <t>Linea base</t>
        </is>
      </c>
      <c r="O212" s="5" t="inlineStr">
        <is>
          <t>%</t>
        </is>
      </c>
      <c r="P212" s="5" t="n">
        <v>0</v>
      </c>
      <c r="Q212" s="5" t="n">
        <v>0</v>
      </c>
      <c r="R212" s="5">
        <f>A212&amp;"-"&amp;YEAR(F212)&amp;"-"&amp;IF(LEN(MONTH(F212))=1,"0"&amp;MONTH(F212),MONTH(F212))&amp;"-"&amp;IF(LEN(DAY(F212))=1,"0"&amp;DAY(F212),DAY(F212))</f>
        <v/>
      </c>
    </row>
    <row r="213">
      <c r="A213" s="5" t="n">
        <v>200</v>
      </c>
      <c r="B213" s="5" t="inlineStr">
        <is>
          <t>Nivel de efectividad de las capacitaciones</t>
        </is>
      </c>
      <c r="C213" s="5" t="inlineStr">
        <is>
          <t>GESTIÓN Y DESARROLLO DEL TALENTO HUMANO</t>
        </is>
      </c>
      <c r="D213" s="5" t="inlineStr">
        <is>
          <t>Anual</t>
        </is>
      </c>
      <c r="E213" s="5" t="inlineStr">
        <is>
          <t>Positivo</t>
        </is>
      </c>
      <c r="F213" s="6" t="n">
        <v>45657</v>
      </c>
      <c r="G213" s="5">
        <f>YEAR(F213)</f>
        <v/>
      </c>
      <c r="H213" s="5">
        <f>PROPER(TEXT(F213,"mmmm"))</f>
        <v/>
      </c>
      <c r="I213" s="6">
        <f>IF(OR(H213="Enero",H213="Febrero",H213="Marzo",H213="Abril",H213="Mayo",H213="Junio"),G213&amp;"-1",IF(OR(H213="Julio",H213="Agosto",H213="Septiembre",H213="Octubre",H213="Noviembre",H213="Diciembre"),G213&amp;"-2"))</f>
        <v/>
      </c>
      <c r="J213" s="5" t="n">
        <v>80</v>
      </c>
      <c r="K213" s="5" t="n">
        <v>87.40000000000001</v>
      </c>
      <c r="L213" s="28">
        <f>IFERROR(IF(OR(J213=0,K213=""),"",IF(E213="Positivo",MIN(MAX(K213/J213,0),1.3),MIN(MAX(J213/K213,0),1.3))),"")</f>
        <v/>
      </c>
      <c r="M213" s="28">
        <f>IFERROR(IF(OR(J213=0,K213=""),"",IF(E213="Positivo",MAX(K213/J213,0),MAX(J213/K213,0))),"")</f>
        <v/>
      </c>
      <c r="N213" s="5" t="n"/>
      <c r="O213" s="5" t="n"/>
      <c r="P213" s="5" t="n">
        <v>0</v>
      </c>
      <c r="Q213" s="5" t="n">
        <v>0</v>
      </c>
      <c r="R213" s="5">
        <f>A213&amp;"-"&amp;YEAR(F213)&amp;"-"&amp;IF(LEN(MONTH(F213))=1,"0"&amp;MONTH(F213),MONTH(F213))&amp;"-"&amp;IF(LEN(DAY(F213))=1,"0"&amp;DAY(F213),DAY(F213))</f>
        <v/>
      </c>
    </row>
    <row r="214">
      <c r="A214" s="5" t="n">
        <v>202</v>
      </c>
      <c r="B214" s="5" t="inlineStr">
        <is>
          <t>Great Place to Work</t>
        </is>
      </c>
      <c r="C214" s="5" t="inlineStr">
        <is>
          <t>GESTIÓN Y DESARROLLO DEL TALENTO HUMANO</t>
        </is>
      </c>
      <c r="D214" s="5" t="inlineStr">
        <is>
          <t>Anual</t>
        </is>
      </c>
      <c r="E214" s="5" t="inlineStr">
        <is>
          <t>Positivo</t>
        </is>
      </c>
      <c r="F214" s="6" t="n">
        <v>45291</v>
      </c>
      <c r="G214" s="16">
        <f>YEAR(F214)</f>
        <v/>
      </c>
      <c r="H214" s="6">
        <f>PROPER(TEXT(F214,"mmmm"))</f>
        <v/>
      </c>
      <c r="I214" s="6">
        <f>IF(OR(H214="Enero",H214="Febrero",H214="Marzo",H214="Abril",H214="Mayo",H214="Junio"),G214&amp;"-1",IF(OR(H214="Julio",H214="Agosto",H214="Septiembre",H214="Octubre",H214="Noviembre",H214="Diciembre"),G214&amp;"-2"))</f>
        <v/>
      </c>
      <c r="J214" s="5" t="n">
        <v>66</v>
      </c>
      <c r="K214" s="5" t="n">
        <v>64.7</v>
      </c>
      <c r="L214" s="28">
        <f>IFERROR(IF(OR(J214=0,K214=""),"",IF(E214="Positivo",MIN(MAX(K214/J214,0),1.3),MIN(MAX(J214/K214,0),1.3))),"")</f>
        <v/>
      </c>
      <c r="M214" s="28">
        <f>IFERROR(IF(OR(J214=0,K214=""),"",IF(E214="Positivo",MAX(K214/J214,0),MAX(J214/K214,0))),"")</f>
        <v/>
      </c>
      <c r="N214" s="5" t="n"/>
      <c r="O214" s="5" t="n"/>
      <c r="P214" s="5" t="n">
        <v>1</v>
      </c>
      <c r="Q214" s="5" t="n">
        <v>1</v>
      </c>
      <c r="R214" s="5">
        <f>A214&amp;"-"&amp;YEAR(F214)&amp;"-"&amp;IF(LEN(MONTH(F214))=1,"0"&amp;MONTH(F214),MONTH(F214))&amp;"-"&amp;IF(LEN(DAY(F214))=1,"0"&amp;DAY(F214),DAY(F214))</f>
        <v/>
      </c>
    </row>
    <row r="215">
      <c r="A215" s="5" t="n">
        <v>202</v>
      </c>
      <c r="B215" s="5" t="inlineStr">
        <is>
          <t>Great Place to Work</t>
        </is>
      </c>
      <c r="C215" s="5" t="inlineStr">
        <is>
          <t>GESTIÓN Y DESARROLLO DEL TALENTO HUMANO</t>
        </is>
      </c>
      <c r="D215" s="5" t="inlineStr">
        <is>
          <t>Anual</t>
        </is>
      </c>
      <c r="E215" s="5" t="inlineStr">
        <is>
          <t>Positivo</t>
        </is>
      </c>
      <c r="F215" s="6" t="n">
        <v>45657</v>
      </c>
      <c r="G215" s="5">
        <f>YEAR(F215)</f>
        <v/>
      </c>
      <c r="H215" s="5">
        <f>PROPER(TEXT(F215,"mmmm"))</f>
        <v/>
      </c>
      <c r="I215" s="6">
        <f>IF(OR(H215="Enero",H215="Febrero",H215="Marzo",H215="Abril",H215="Mayo",H215="Junio"),G215&amp;"-1",IF(OR(H215="Julio",H215="Agosto",H215="Septiembre",H215="Octubre",H215="Noviembre",H215="Diciembre"),G215&amp;"-2"))</f>
        <v/>
      </c>
      <c r="J215" s="5" t="n">
        <v>0</v>
      </c>
      <c r="K215" s="5" t="n"/>
      <c r="L215" s="28">
        <f>IFERROR(IF(OR(J215=0,K215=""),"",IF(E215="Positivo",MIN(MAX(K215/J215,0),1.3),MIN(MAX(J215/K215,0),1.3))),"")</f>
        <v/>
      </c>
      <c r="M215" s="28">
        <f>IFERROR(IF(OR(J215=0,K215=""),"",IF(E215="Positivo",MAX(K215/J215,0),MAX(J215/K215,0))),"")</f>
        <v/>
      </c>
      <c r="N215" s="5" t="inlineStr">
        <is>
          <t>ENT</t>
        </is>
      </c>
      <c r="O215" s="5" t="inlineStr">
        <is>
          <t>N/A</t>
        </is>
      </c>
      <c r="P215" s="5" t="n">
        <v>0</v>
      </c>
      <c r="Q215" s="5" t="n">
        <v>0</v>
      </c>
      <c r="R215" s="5">
        <f>A215&amp;"-"&amp;YEAR(F215)&amp;"-"&amp;IF(LEN(MONTH(F215))=1,"0"&amp;MONTH(F215),MONTH(F215))&amp;"-"&amp;IF(LEN(DAY(F215))=1,"0"&amp;DAY(F215),DAY(F215))</f>
        <v/>
      </c>
    </row>
    <row r="216">
      <c r="A216" s="5" t="n">
        <v>203</v>
      </c>
      <c r="B216" s="5" t="inlineStr">
        <is>
          <t>Cumplimiento de Ingresos</t>
        </is>
      </c>
      <c r="C216" s="5" t="inlineStr">
        <is>
          <t>Planeación Financiera</t>
        </is>
      </c>
      <c r="D216" s="5" t="inlineStr">
        <is>
          <t>Semestral</t>
        </is>
      </c>
      <c r="E216" s="5" t="inlineStr">
        <is>
          <t>Positivo</t>
        </is>
      </c>
      <c r="F216" s="17" t="n">
        <v>44742</v>
      </c>
      <c r="G216" s="16">
        <f>YEAR(F216)</f>
        <v/>
      </c>
      <c r="H216" s="6">
        <f>PROPER(TEXT(F216,"mmmm"))</f>
        <v/>
      </c>
      <c r="I216" s="41">
        <f>IF(OR(H216="Enero",H216="Febrero",H216="Marzo",H216="Abril",H216="Mayo",H216="Junio"),G216&amp;"-1",IF(OR(H216="Julio",H216="Agosto",H216="Septiembre",H216="Octubre",H216="Noviembre",H216="Diciembre"),G216&amp;"-2"))</f>
        <v/>
      </c>
      <c r="J216" s="121" t="n">
        <v>113672</v>
      </c>
      <c r="K216" s="121" t="n">
        <v>119144</v>
      </c>
      <c r="L216" s="28">
        <f>IFERROR(IF(OR(J216=0,K216=""),"",IF(E216="Positivo",MIN(MAX(K216/J216,0),1.3),MIN(MAX(J216/K216,0),1.3))),"")</f>
        <v/>
      </c>
      <c r="M216" s="28">
        <f>IFERROR(IF(OR(J216=0,K216=""),"",IF(E216="Positivo",MAX(K216/J216,0),MAX(J216/K216,0))),"")</f>
        <v/>
      </c>
      <c r="N216" s="5" t="inlineStr">
        <is>
          <t>$</t>
        </is>
      </c>
      <c r="O216" s="5" t="inlineStr">
        <is>
          <t>$</t>
        </is>
      </c>
      <c r="P216" s="5" t="n">
        <v>0</v>
      </c>
      <c r="Q216" s="5" t="n">
        <v>0</v>
      </c>
      <c r="R216" s="5">
        <f>A216&amp;"-"&amp;YEAR(F216)&amp;"-"&amp;IF(LEN(MONTH(F216))=1,"0"&amp;MONTH(F216),MONTH(F216))&amp;"-"&amp;IF(LEN(DAY(F216))=1,"0"&amp;DAY(F216),DAY(F216))</f>
        <v/>
      </c>
    </row>
    <row r="217">
      <c r="A217" s="5" t="n">
        <v>203</v>
      </c>
      <c r="B217" s="5" t="inlineStr">
        <is>
          <t>Cumplimiento de Ingresos</t>
        </is>
      </c>
      <c r="C217" s="5" t="inlineStr">
        <is>
          <t>Planeación Financiera</t>
        </is>
      </c>
      <c r="D217" s="5" t="inlineStr">
        <is>
          <t>Semestral</t>
        </is>
      </c>
      <c r="E217" s="5" t="inlineStr">
        <is>
          <t>Positivo</t>
        </is>
      </c>
      <c r="F217" s="17" t="n">
        <v>44926</v>
      </c>
      <c r="G217" s="16">
        <f>YEAR(F217)</f>
        <v/>
      </c>
      <c r="H217" s="6">
        <f>PROPER(TEXT(F217,"mmmm"))</f>
        <v/>
      </c>
      <c r="I217" s="41">
        <f>IF(OR(H217="Enero",H217="Febrero",H217="Marzo",H217="Abril",H217="Mayo",H217="Junio"),G217&amp;"-1",IF(OR(H217="Julio",H217="Agosto",H217="Septiembre",H217="Octubre",H217="Noviembre",H217="Diciembre"),G217&amp;"-2"))</f>
        <v/>
      </c>
      <c r="J217" s="121" t="n">
        <v>110768</v>
      </c>
      <c r="K217" s="121" t="n">
        <v>121738</v>
      </c>
      <c r="L217" s="28">
        <f>IFERROR(IF(OR(J217=0,K217=""),"",IF(E217="Positivo",MIN(MAX(K217/J217,0),1.3),MIN(MAX(J217/K217,0),1.3))),"")</f>
        <v/>
      </c>
      <c r="M217" s="28">
        <f>IFERROR(IF(OR(J217=0,K217=""),"",IF(E217="Positivo",MAX(K217/J217,0),MAX(J217/K217,0))),"")</f>
        <v/>
      </c>
      <c r="N217" s="5" t="inlineStr">
        <is>
          <t>$</t>
        </is>
      </c>
      <c r="O217" s="5" t="inlineStr">
        <is>
          <t>$</t>
        </is>
      </c>
      <c r="P217" s="5" t="n">
        <v>0</v>
      </c>
      <c r="Q217" s="5" t="n">
        <v>0</v>
      </c>
      <c r="R217" s="5">
        <f>A217&amp;"-"&amp;YEAR(F217)&amp;"-"&amp;IF(LEN(MONTH(F217))=1,"0"&amp;MONTH(F217),MONTH(F217))&amp;"-"&amp;IF(LEN(DAY(F217))=1,"0"&amp;DAY(F217),DAY(F217))</f>
        <v/>
      </c>
    </row>
    <row r="218">
      <c r="A218" s="5" t="n">
        <v>203</v>
      </c>
      <c r="B218" s="5" t="inlineStr">
        <is>
          <t>Cumplimiento de Ingresos</t>
        </is>
      </c>
      <c r="C218" s="5" t="inlineStr">
        <is>
          <t>Planeación Financiera</t>
        </is>
      </c>
      <c r="D218" s="5" t="inlineStr">
        <is>
          <t>Semestral</t>
        </is>
      </c>
      <c r="E218" s="5" t="inlineStr">
        <is>
          <t>Positivo</t>
        </is>
      </c>
      <c r="F218" s="17" t="n">
        <v>45107</v>
      </c>
      <c r="G218" s="16">
        <f>YEAR(F218)</f>
        <v/>
      </c>
      <c r="H218" s="6">
        <f>PROPER(TEXT(F218,"mmmm"))</f>
        <v/>
      </c>
      <c r="I218" s="41">
        <f>IF(OR(H218="Enero",H218="Febrero",H218="Marzo",H218="Abril",H218="Mayo",H218="Junio"),G218&amp;"-1",IF(OR(H218="Julio",H218="Agosto",H218="Septiembre",H218="Octubre",H218="Noviembre",H218="Diciembre"),G218&amp;"-2"))</f>
        <v/>
      </c>
      <c r="J218" s="116" t="n">
        <v>285</v>
      </c>
      <c r="K218" s="121" t="n">
        <v>252650769769</v>
      </c>
      <c r="L218" s="28">
        <f>IFERROR(IF(OR(J218=0,K218=""),"",IF(E218="Positivo",MIN(MAX(K218/J218,0),1.3),MIN(MAX(J218/K218,0),1.3))),"")</f>
        <v/>
      </c>
      <c r="M218" s="28">
        <f>IFERROR(IF(OR(J218=0,K218=""),"",IF(E218="Positivo",MAX(K218/J218,0),MAX(J218/K218,0))),"")</f>
        <v/>
      </c>
      <c r="N218" s="5" t="inlineStr">
        <is>
          <t>$</t>
        </is>
      </c>
      <c r="O218" s="5" t="inlineStr">
        <is>
          <t>$</t>
        </is>
      </c>
      <c r="P218" s="5" t="n">
        <v>0</v>
      </c>
      <c r="Q218" s="5" t="n">
        <v>0</v>
      </c>
      <c r="R218" s="5">
        <f>A218&amp;"-"&amp;YEAR(F218)&amp;"-"&amp;IF(LEN(MONTH(F218))=1,"0"&amp;MONTH(F218),MONTH(F218))&amp;"-"&amp;IF(LEN(DAY(F218))=1,"0"&amp;DAY(F218),DAY(F218))</f>
        <v/>
      </c>
    </row>
    <row r="219">
      <c r="A219" s="39" t="n">
        <v>203</v>
      </c>
      <c r="B219" s="5" t="inlineStr">
        <is>
          <t>Cumplimiento de Ingresos</t>
        </is>
      </c>
      <c r="C219" s="5" t="inlineStr">
        <is>
          <t>Planeación Financiera</t>
        </is>
      </c>
      <c r="D219" s="5" t="inlineStr">
        <is>
          <t>Semestral</t>
        </is>
      </c>
      <c r="E219" s="5" t="inlineStr">
        <is>
          <t>Positivo</t>
        </is>
      </c>
      <c r="F219" s="6" t="n">
        <v>45291</v>
      </c>
      <c r="G219" s="5">
        <f>YEAR(F219)</f>
        <v/>
      </c>
      <c r="H219" s="5">
        <f>PROPER(TEXT(F219,"mmmm"))</f>
        <v/>
      </c>
      <c r="I219" s="6">
        <f>IF(OR(H219="Enero",H219="Febrero",H219="Marzo",H219="Abril",H219="Mayo",H219="Junio"),G219&amp;"-1",IF(OR(H219="Julio",H219="Agosto",H219="Septiembre",H219="Octubre",H219="Noviembre",H219="Diciembre"),G219&amp;"-2"))</f>
        <v/>
      </c>
      <c r="J219" s="116" t="n">
        <v>285</v>
      </c>
      <c r="K219" s="121" t="n">
        <v>538607260277</v>
      </c>
      <c r="L219" s="28">
        <f>IFERROR(IF(OR(J219=0,K219=""),"",IF(E219="Positivo",MIN(MAX(K219/J219,0),1.3),MIN(MAX(J219/K219,0),1.3))),"")</f>
        <v/>
      </c>
      <c r="M219" s="28">
        <f>IFERROR(IF(OR(J219=0,K219=""),"",IF(E219="Positivo",MAX(K219/J219,0),MAX(J219/K219,0))),"")</f>
        <v/>
      </c>
      <c r="N219" s="5" t="inlineStr">
        <is>
          <t>$</t>
        </is>
      </c>
      <c r="O219" s="5" t="inlineStr">
        <is>
          <t>$</t>
        </is>
      </c>
      <c r="P219" s="5" t="n">
        <v>0</v>
      </c>
      <c r="Q219" s="5" t="n">
        <v>0</v>
      </c>
      <c r="R219" s="5">
        <f>A219&amp;"-"&amp;YEAR(F219)&amp;"-"&amp;IF(LEN(MONTH(F219))=1,"0"&amp;MONTH(F219),MONTH(F219))&amp;"-"&amp;IF(LEN(DAY(F219))=1,"0"&amp;DAY(F219),DAY(F219))</f>
        <v/>
      </c>
    </row>
    <row r="220">
      <c r="A220" s="5" t="n">
        <v>203</v>
      </c>
      <c r="B220" s="5" t="inlineStr">
        <is>
          <t>Cumplimiento de Ingresos</t>
        </is>
      </c>
      <c r="C220" s="5" t="inlineStr">
        <is>
          <t>Planeación Financiera</t>
        </is>
      </c>
      <c r="D220" s="5" t="inlineStr">
        <is>
          <t>Semestral</t>
        </is>
      </c>
      <c r="E220" s="5" t="inlineStr">
        <is>
          <t>Positivo</t>
        </is>
      </c>
      <c r="F220" s="6" t="n">
        <v>45473</v>
      </c>
      <c r="G220" s="5">
        <f>YEAR(F220)</f>
        <v/>
      </c>
      <c r="H220" s="5">
        <f>PROPER(TEXT(F220,"mmmm"))</f>
        <v/>
      </c>
      <c r="I220" s="6">
        <f>IF(OR(H220="Enero",H220="Febrero",H220="Marzo",H220="Abril",H220="Mayo",H220="Junio"),G220&amp;"-1",IF(OR(H220="Julio",H220="Agosto",H220="Septiembre",H220="Octubre",H220="Noviembre",H220="Diciembre"),G220&amp;"-2"))</f>
        <v/>
      </c>
      <c r="J220" s="123" t="n">
        <v>190</v>
      </c>
      <c r="K220" s="10" t="n">
        <v>276230551970</v>
      </c>
      <c r="L220" s="28">
        <f>IFERROR(IF(OR(J220=0,K220=""),"",IF(E220="Positivo",MIN(MAX(K220/J220,0),1.3),MIN(MAX(J220/K220,0),1.3))),"")</f>
        <v/>
      </c>
      <c r="M220" s="28">
        <f>IFERROR(IF(OR(J220=0,K220=""),"",IF(E220="Positivo",MAX(K220/J220,0),MAX(J220/K220,0))),"")</f>
        <v/>
      </c>
      <c r="N220" s="5" t="inlineStr">
        <is>
          <t>$</t>
        </is>
      </c>
      <c r="O220" s="5" t="inlineStr">
        <is>
          <t>$</t>
        </is>
      </c>
      <c r="P220" s="5" t="n">
        <v>0</v>
      </c>
      <c r="Q220" s="5" t="n">
        <v>0</v>
      </c>
      <c r="R220" s="5">
        <f>A220&amp;"-"&amp;YEAR(F220)&amp;"-"&amp;IF(LEN(MONTH(F220))=1,"0"&amp;MONTH(F220),MONTH(F220))&amp;"-"&amp;IF(LEN(DAY(F220))=1,"0"&amp;DAY(F220),DAY(F220))</f>
        <v/>
      </c>
    </row>
    <row r="221">
      <c r="A221" s="39" t="n">
        <v>203</v>
      </c>
      <c r="B221" s="5" t="inlineStr">
        <is>
          <t>Cumplimiento de Ingresos</t>
        </is>
      </c>
      <c r="C221" s="5" t="inlineStr">
        <is>
          <t>Planeación Financiera</t>
        </is>
      </c>
      <c r="D221" s="5" t="inlineStr">
        <is>
          <t>Semestral</t>
        </is>
      </c>
      <c r="E221" s="5" t="inlineStr">
        <is>
          <t>Positivo</t>
        </is>
      </c>
      <c r="F221" s="6" t="n">
        <v>45657</v>
      </c>
      <c r="G221" s="5">
        <f>YEAR(F221)</f>
        <v/>
      </c>
      <c r="H221" s="5">
        <f>PROPER(TEXT(F221,"mmmm"))</f>
        <v/>
      </c>
      <c r="I221" s="6">
        <f>IF(OR(H221="Enero",H221="Febrero",H221="Marzo",H221="Abril",H221="Mayo",H221="Junio"),G221&amp;"-1",IF(OR(H221="Julio",H221="Agosto",H221="Septiembre",H221="Octubre",H221="Noviembre",H221="Diciembre"),G221&amp;"-2"))</f>
        <v/>
      </c>
      <c r="J221" s="116" t="n">
        <v>285</v>
      </c>
      <c r="K221" s="121" t="n">
        <v>587505574599</v>
      </c>
      <c r="L221" s="28">
        <f>IFERROR(IF(OR(J221=0,K221=""),"",IF(E221="Positivo",MIN(MAX(K221/J221,0),1.3),MIN(MAX(J221/K221,0),1.3))),"")</f>
        <v/>
      </c>
      <c r="M221" s="28">
        <f>IFERROR(IF(OR(J221=0,K221=""),"",IF(E221="Positivo",MAX(K221/J221,0),MAX(J221/K221,0))),"")</f>
        <v/>
      </c>
      <c r="N221" s="5" t="inlineStr">
        <is>
          <t>$</t>
        </is>
      </c>
      <c r="O221" s="5" t="inlineStr">
        <is>
          <t>$</t>
        </is>
      </c>
      <c r="P221" s="5" t="n">
        <v>0</v>
      </c>
      <c r="Q221" s="5" t="n">
        <v>0</v>
      </c>
      <c r="R221" s="5">
        <f>A221&amp;"-"&amp;YEAR(F221)&amp;"-"&amp;IF(LEN(MONTH(F221))=1,"0"&amp;MONTH(F221),MONTH(F221))&amp;"-"&amp;IF(LEN(DAY(F221))=1,"0"&amp;DAY(F221),DAY(F221))</f>
        <v/>
      </c>
    </row>
    <row r="222">
      <c r="A222" s="5" t="n">
        <v>204</v>
      </c>
      <c r="B222" s="5" t="inlineStr">
        <is>
          <t>Caja</t>
        </is>
      </c>
      <c r="C222" s="5" t="inlineStr">
        <is>
          <t>Planeación Financiera</t>
        </is>
      </c>
      <c r="D222" s="5" t="inlineStr">
        <is>
          <t>Semestral</t>
        </is>
      </c>
      <c r="E222" s="5" t="inlineStr">
        <is>
          <t>Positivo</t>
        </is>
      </c>
      <c r="F222" s="17" t="n">
        <v>44742</v>
      </c>
      <c r="G222" s="16">
        <f>YEAR(F222)</f>
        <v/>
      </c>
      <c r="H222" s="6">
        <f>PROPER(TEXT(F222,"mmmm"))</f>
        <v/>
      </c>
      <c r="I222" s="41">
        <f>IF(OR(H222="Enero",H222="Febrero",H222="Marzo",H222="Abril",H222="Mayo",H222="Junio"),G222&amp;"-1",IF(OR(H222="Julio",H222="Agosto",H222="Septiembre",H222="Octubre",H222="Noviembre",H222="Diciembre"),G222&amp;"-2"))</f>
        <v/>
      </c>
      <c r="J222" s="11" t="n">
        <v>58804</v>
      </c>
      <c r="K222" s="11" t="n">
        <v>37101</v>
      </c>
      <c r="L222" s="28">
        <f>IFERROR(IF(OR(J222=0,K222=""),"",IF(E222="Positivo",MIN(MAX(K222/J222,0),1.3),MIN(MAX(J222/K222,0),1.3))),"")</f>
        <v/>
      </c>
      <c r="M222" s="28">
        <f>IFERROR(IF(OR(J222=0,K222=""),"",IF(E222="Positivo",MAX(K222/J222,0),MAX(J222/K222,0))),"")</f>
        <v/>
      </c>
      <c r="N222" s="5" t="inlineStr">
        <is>
          <t>$</t>
        </is>
      </c>
      <c r="O222" s="5" t="inlineStr">
        <is>
          <t>$</t>
        </is>
      </c>
      <c r="P222" s="5" t="n">
        <v>0</v>
      </c>
      <c r="Q222" s="5" t="n">
        <v>0</v>
      </c>
      <c r="R222" s="5">
        <f>A222&amp;"-"&amp;YEAR(F222)&amp;"-"&amp;IF(LEN(MONTH(F222))=1,"0"&amp;MONTH(F222),MONTH(F222))&amp;"-"&amp;IF(LEN(DAY(F222))=1,"0"&amp;DAY(F222),DAY(F222))</f>
        <v/>
      </c>
    </row>
    <row r="223">
      <c r="A223" s="5" t="n">
        <v>204</v>
      </c>
      <c r="B223" s="5" t="inlineStr">
        <is>
          <t>Caja</t>
        </is>
      </c>
      <c r="C223" s="5" t="inlineStr">
        <is>
          <t>Planeación Financiera</t>
        </is>
      </c>
      <c r="D223" s="5" t="inlineStr">
        <is>
          <t>Semestral</t>
        </is>
      </c>
      <c r="E223" s="5" t="inlineStr">
        <is>
          <t>Positivo</t>
        </is>
      </c>
      <c r="F223" s="17" t="n">
        <v>44925</v>
      </c>
      <c r="G223" s="16">
        <f>YEAR(F223)</f>
        <v/>
      </c>
      <c r="H223" s="6">
        <f>PROPER(TEXT(F223,"mmmm"))</f>
        <v/>
      </c>
      <c r="I223" s="41">
        <f>IF(OR(H223="Enero",H223="Febrero",H223="Marzo",H223="Abril",H223="Mayo",H223="Junio"),G223&amp;"-1",IF(OR(H223="Julio",H223="Agosto",H223="Septiembre",H223="Octubre",H223="Noviembre",H223="Diciembre"),G223&amp;"-2"))</f>
        <v/>
      </c>
      <c r="J223" s="11" t="n">
        <v>82987</v>
      </c>
      <c r="K223" s="120" t="n">
        <v>18386</v>
      </c>
      <c r="L223" s="28">
        <f>IFERROR(IF(OR(J223=0,K223=""),"",IF(E223="Positivo",MIN(MAX(K223/J223,0),1.3),MIN(MAX(J223/K223,0),1.3))),"")</f>
        <v/>
      </c>
      <c r="M223" s="28">
        <f>IFERROR(IF(OR(J223=0,K223=""),"",IF(E223="Positivo",MAX(K223/J223,0),MAX(J223/K223,0))),"")</f>
        <v/>
      </c>
      <c r="N223" s="5" t="inlineStr">
        <is>
          <t>$</t>
        </is>
      </c>
      <c r="O223" s="5" t="inlineStr">
        <is>
          <t>$</t>
        </is>
      </c>
      <c r="P223" s="5" t="n">
        <v>0</v>
      </c>
      <c r="Q223" s="5" t="n">
        <v>0</v>
      </c>
      <c r="R223" s="5">
        <f>A223&amp;"-"&amp;YEAR(F223)&amp;"-"&amp;IF(LEN(MONTH(F223))=1,"0"&amp;MONTH(F223),MONTH(F223))&amp;"-"&amp;IF(LEN(DAY(F223))=1,"0"&amp;DAY(F223),DAY(F223))</f>
        <v/>
      </c>
    </row>
    <row r="224">
      <c r="A224" s="5" t="n">
        <v>204</v>
      </c>
      <c r="B224" s="5" t="inlineStr">
        <is>
          <t>Caja</t>
        </is>
      </c>
      <c r="C224" s="5" t="inlineStr">
        <is>
          <t>Planeación Financiera</t>
        </is>
      </c>
      <c r="D224" s="5" t="inlineStr">
        <is>
          <t>Semestral</t>
        </is>
      </c>
      <c r="E224" s="5" t="inlineStr">
        <is>
          <t>Positivo</t>
        </is>
      </c>
      <c r="F224" s="17" t="n">
        <v>45107</v>
      </c>
      <c r="G224" s="16">
        <f>YEAR(F224)</f>
        <v/>
      </c>
      <c r="H224" s="6">
        <f>PROPER(TEXT(F224,"mmmm"))</f>
        <v/>
      </c>
      <c r="I224" s="41">
        <f>IF(OR(H224="Enero",H224="Febrero",H224="Marzo",H224="Abril",H224="Mayo",H224="Junio"),G224&amp;"-1",IF(OR(H224="Julio",H224="Agosto",H224="Septiembre",H224="Octubre",H224="Noviembre",H224="Diciembre"),G224&amp;"-2"))</f>
        <v/>
      </c>
      <c r="J224" s="5" t="n">
        <v>95</v>
      </c>
      <c r="K224" s="11" t="n">
        <v>194.75668793403</v>
      </c>
      <c r="L224" s="28">
        <f>IFERROR(IF(OR(J224=0,K224=""),"",IF(E224="Positivo",MIN(MAX(K224/J224,0),1.3),MIN(MAX(J224/K224,0),1.3))),"")</f>
        <v/>
      </c>
      <c r="M224" s="28">
        <f>IFERROR(IF(OR(J224=0,K224=""),"",IF(E224="Positivo",MAX(K224/J224,0),MAX(J224/K224,0))),"")</f>
        <v/>
      </c>
      <c r="N224" s="5" t="inlineStr">
        <is>
          <t>$</t>
        </is>
      </c>
      <c r="O224" s="5" t="inlineStr">
        <is>
          <t>$</t>
        </is>
      </c>
      <c r="P224" s="5" t="n">
        <v>0</v>
      </c>
      <c r="Q224" s="5" t="n">
        <v>0</v>
      </c>
      <c r="R224" s="5">
        <f>A224&amp;"-"&amp;YEAR(F224)&amp;"-"&amp;IF(LEN(MONTH(F224))=1,"0"&amp;MONTH(F224),MONTH(F224))&amp;"-"&amp;IF(LEN(DAY(F224))=1,"0"&amp;DAY(F224),DAY(F224))</f>
        <v/>
      </c>
    </row>
    <row r="225">
      <c r="A225" s="39" t="n">
        <v>204</v>
      </c>
      <c r="B225" s="5" t="inlineStr">
        <is>
          <t>Caja</t>
        </is>
      </c>
      <c r="C225" s="5" t="inlineStr">
        <is>
          <t>Planeación Financiera</t>
        </is>
      </c>
      <c r="D225" s="5" t="inlineStr">
        <is>
          <t>Semestral</t>
        </is>
      </c>
      <c r="E225" s="5" t="inlineStr">
        <is>
          <t>Positivo</t>
        </is>
      </c>
      <c r="F225" s="6" t="n">
        <v>45291</v>
      </c>
      <c r="G225" s="5">
        <f>YEAR(F225)</f>
        <v/>
      </c>
      <c r="H225" s="5">
        <f>PROPER(TEXT(F225,"mmmm"))</f>
        <v/>
      </c>
      <c r="I225" s="6">
        <f>IF(OR(H225="Enero",H225="Febrero",H225="Marzo",H225="Abril",H225="Mayo",H225="Junio"),G225&amp;"-1",IF(OR(H225="Julio",H225="Agosto",H225="Septiembre",H225="Octubre",H225="Noviembre",H225="Diciembre"),G225&amp;"-2"))</f>
        <v/>
      </c>
      <c r="J225" s="116" t="n">
        <v>95</v>
      </c>
      <c r="K225" s="120" t="n">
        <v>162.37</v>
      </c>
      <c r="L225" s="28">
        <f>IFERROR(IF(OR(J225=0,K225=""),"",IF(E225="Positivo",MIN(MAX(K225/J225,0),1.3),MIN(MAX(J225/K225,0),1.3))),"")</f>
        <v/>
      </c>
      <c r="M225" s="28">
        <f>IFERROR(IF(OR(J225=0,K225=""),"",IF(E225="Positivo",MAX(K225/J225,0),MAX(J225/K225,0))),"")</f>
        <v/>
      </c>
      <c r="N225" s="5" t="inlineStr">
        <is>
          <t>$</t>
        </is>
      </c>
      <c r="O225" s="5" t="inlineStr">
        <is>
          <t>$</t>
        </is>
      </c>
      <c r="P225" s="5" t="n">
        <v>0</v>
      </c>
      <c r="Q225" s="5" t="n">
        <v>0</v>
      </c>
      <c r="R225" s="5">
        <f>A225&amp;"-"&amp;YEAR(F225)&amp;"-"&amp;IF(LEN(MONTH(F225))=1,"0"&amp;MONTH(F225),MONTH(F225))&amp;"-"&amp;IF(LEN(DAY(F225))=1,"0"&amp;DAY(F225),DAY(F225))</f>
        <v/>
      </c>
    </row>
    <row r="226">
      <c r="A226" s="5" t="n">
        <v>204</v>
      </c>
      <c r="B226" s="5" t="inlineStr">
        <is>
          <t>Caja</t>
        </is>
      </c>
      <c r="C226" s="5" t="inlineStr">
        <is>
          <t>Planeación Financiera</t>
        </is>
      </c>
      <c r="D226" s="5" t="inlineStr">
        <is>
          <t>Semestral</t>
        </is>
      </c>
      <c r="E226" s="5" t="inlineStr">
        <is>
          <t>Positivo</t>
        </is>
      </c>
      <c r="F226" s="6" t="n">
        <v>45473</v>
      </c>
      <c r="G226" s="5">
        <f>YEAR(F226)</f>
        <v/>
      </c>
      <c r="H226" s="5">
        <f>PROPER(TEXT(F226,"mmmm"))</f>
        <v/>
      </c>
      <c r="I226" s="6">
        <f>IF(OR(H226="Enero",H226="Febrero",H226="Marzo",H226="Abril",H226="Mayo",H226="Junio"),G226&amp;"-1",IF(OR(H226="Julio",H226="Agosto",H226="Septiembre",H226="Octubre",H226="Noviembre",H226="Diciembre"),G226&amp;"-2"))</f>
        <v/>
      </c>
      <c r="J226" s="5" t="n">
        <v>95</v>
      </c>
      <c r="K226" s="10" t="n">
        <v>133.55</v>
      </c>
      <c r="L226" s="28">
        <f>IFERROR(IF(OR(J226=0,K226=""),"",IF(E226="Positivo",MIN(MAX(K226/J226,0),1.3),MIN(MAX(J226/K226,0),1.3))),"")</f>
        <v/>
      </c>
      <c r="M226" s="28">
        <f>IFERROR(IF(OR(J226=0,K226=""),"",IF(E226="Positivo",MAX(K226/J226,0),MAX(J226/K226,0))),"")</f>
        <v/>
      </c>
      <c r="N226" s="5" t="inlineStr">
        <is>
          <t>$</t>
        </is>
      </c>
      <c r="O226" s="5" t="inlineStr">
        <is>
          <t>$</t>
        </is>
      </c>
      <c r="P226" s="5" t="n">
        <v>0</v>
      </c>
      <c r="Q226" s="5" t="n">
        <v>0</v>
      </c>
      <c r="R226" s="5">
        <f>A226&amp;"-"&amp;YEAR(F226)&amp;"-"&amp;IF(LEN(MONTH(F226))=1,"0"&amp;MONTH(F226),MONTH(F226))&amp;"-"&amp;IF(LEN(DAY(F226))=1,"0"&amp;DAY(F226),DAY(F226))</f>
        <v/>
      </c>
    </row>
    <row r="227">
      <c r="A227" s="5" t="n">
        <v>204</v>
      </c>
      <c r="B227" s="5" t="inlineStr">
        <is>
          <t>Caja</t>
        </is>
      </c>
      <c r="C227" s="5" t="inlineStr">
        <is>
          <t>Planeación Financiera</t>
        </is>
      </c>
      <c r="D227" s="5" t="inlineStr">
        <is>
          <t>Semestral</t>
        </is>
      </c>
      <c r="E227" s="5" t="inlineStr">
        <is>
          <t>Positivo</t>
        </is>
      </c>
      <c r="F227" s="6" t="n">
        <v>45657</v>
      </c>
      <c r="G227" s="5">
        <f>YEAR(F227)</f>
        <v/>
      </c>
      <c r="H227" s="5">
        <f>PROPER(TEXT(F227,"mmmm"))</f>
        <v/>
      </c>
      <c r="I227" s="6">
        <f>IF(OR(H227="Enero",H227="Febrero",H227="Marzo",H227="Abril",H227="Mayo",H227="Junio"),G227&amp;"-1",IF(OR(H227="Julio",H227="Agosto",H227="Septiembre",H227="Octubre",H227="Noviembre",H227="Diciembre"),G227&amp;"-2"))</f>
        <v/>
      </c>
      <c r="J227" s="5" t="n">
        <v>95</v>
      </c>
      <c r="K227" s="10" t="n">
        <v>144.53</v>
      </c>
      <c r="L227" s="28">
        <f>IFERROR(IF(OR(J227=0,K227=""),"",IF(E227="Positivo",MIN(MAX(K227/J227,0),1.3),MIN(MAX(J227/K227,0),1.3))),"")</f>
        <v/>
      </c>
      <c r="M227" s="28">
        <f>IFERROR(IF(OR(J227=0,K227=""),"",IF(E227="Positivo",MAX(K227/J227,0),MAX(J227/K227,0))),"")</f>
        <v/>
      </c>
      <c r="N227" s="5" t="inlineStr">
        <is>
          <t>$</t>
        </is>
      </c>
      <c r="O227" s="5" t="inlineStr">
        <is>
          <t>$</t>
        </is>
      </c>
      <c r="P227" s="5" t="n">
        <v>0</v>
      </c>
      <c r="Q227" s="5" t="n">
        <v>0</v>
      </c>
      <c r="R227" s="5">
        <f>A227&amp;"-"&amp;YEAR(F227)&amp;"-"&amp;IF(LEN(MONTH(F227))=1,"0"&amp;MONTH(F227),MONTH(F227))&amp;"-"&amp;IF(LEN(DAY(F227))=1,"0"&amp;DAY(F227),DAY(F227))</f>
        <v/>
      </c>
    </row>
    <row r="228">
      <c r="A228" s="5" t="n">
        <v>205</v>
      </c>
      <c r="B228" s="5" t="inlineStr">
        <is>
          <t>Utilidad Neta</t>
        </is>
      </c>
      <c r="C228" s="5" t="inlineStr">
        <is>
          <t>Planeación Financiera</t>
        </is>
      </c>
      <c r="D228" s="5" t="inlineStr">
        <is>
          <t>Semestral</t>
        </is>
      </c>
      <c r="E228" s="5" t="inlineStr">
        <is>
          <t>Positivo</t>
        </is>
      </c>
      <c r="F228" s="17" t="n">
        <v>44925</v>
      </c>
      <c r="G228" s="16">
        <f>YEAR(F228)</f>
        <v/>
      </c>
      <c r="H228" s="6">
        <f>PROPER(TEXT(F228,"mmmm"))</f>
        <v/>
      </c>
      <c r="I228" s="41">
        <f>IF(OR(H228="Enero",H228="Febrero",H228="Marzo",H228="Abril",H228="Mayo",H228="Junio"),G228&amp;"-1",IF(OR(H228="Julio",H228="Agosto",H228="Septiembre",H228="Octubre",H228="Noviembre",H228="Diciembre"),G228&amp;"-2"))</f>
        <v/>
      </c>
      <c r="J228" s="120" t="n">
        <v>2605</v>
      </c>
      <c r="K228" s="120" t="n">
        <v>2605</v>
      </c>
      <c r="L228" s="28">
        <f>IFERROR(IF(OR(J228=0,K228=""),"",IF(E228="Positivo",MIN(MAX(K228/J228,0),1.3),MIN(MAX(J228/K228,0),1.3))),"")</f>
        <v/>
      </c>
      <c r="M228" s="28">
        <f>IFERROR(IF(OR(J228=0,K228=""),"",IF(E228="Positivo",MAX(K228/J228,0),MAX(J228/K228,0))),"")</f>
        <v/>
      </c>
      <c r="N228" s="5" t="inlineStr">
        <is>
          <t>$</t>
        </is>
      </c>
      <c r="O228" s="5" t="inlineStr">
        <is>
          <t>$</t>
        </is>
      </c>
      <c r="P228" s="5" t="n">
        <v>0</v>
      </c>
      <c r="Q228" s="5" t="n">
        <v>0</v>
      </c>
      <c r="R228" s="5">
        <f>A228&amp;"-"&amp;YEAR(F228)&amp;"-"&amp;IF(LEN(MONTH(F228))=1,"0"&amp;MONTH(F228),MONTH(F228))&amp;"-"&amp;IF(LEN(DAY(F228))=1,"0"&amp;DAY(F228),DAY(F228))</f>
        <v/>
      </c>
    </row>
    <row r="229">
      <c r="A229" s="5" t="n">
        <v>205</v>
      </c>
      <c r="B229" s="5" t="inlineStr">
        <is>
          <t>Utilidad Neta</t>
        </is>
      </c>
      <c r="C229" s="5" t="inlineStr">
        <is>
          <t>Planeación Financiera</t>
        </is>
      </c>
      <c r="D229" s="5" t="inlineStr">
        <is>
          <t>Semestral</t>
        </is>
      </c>
      <c r="E229" s="5" t="inlineStr">
        <is>
          <t>Positivo</t>
        </is>
      </c>
      <c r="F229" s="17" t="n">
        <v>45107</v>
      </c>
      <c r="G229" s="16">
        <f>YEAR(F229)</f>
        <v/>
      </c>
      <c r="H229" s="6">
        <f>PROPER(TEXT(F229,"mmmm"))</f>
        <v/>
      </c>
      <c r="I229" s="41">
        <f>IF(OR(H229="Enero",H229="Febrero",H229="Marzo",H229="Abril",H229="Mayo",H229="Junio"),G229&amp;"-1",IF(OR(H229="Julio",H229="Agosto",H229="Septiembre",H229="Octubre",H229="Noviembre",H229="Diciembre"),G229&amp;"-2"))</f>
        <v/>
      </c>
      <c r="J229" s="5" t="n">
        <v>95</v>
      </c>
      <c r="K229" s="11" t="n">
        <v>165.42728645151</v>
      </c>
      <c r="L229" s="28">
        <f>IFERROR(IF(OR(J229=0,K229=""),"",IF(E229="Positivo",MIN(MAX(K229/J229,0),1.3),MIN(MAX(J229/K229,0),1.3))),"")</f>
        <v/>
      </c>
      <c r="M229" s="28">
        <f>IFERROR(IF(OR(J229=0,K229=""),"",IF(E229="Positivo",MAX(K229/J229,0),MAX(J229/K229,0))),"")</f>
        <v/>
      </c>
      <c r="N229" s="5" t="inlineStr">
        <is>
          <t>$</t>
        </is>
      </c>
      <c r="O229" s="5" t="inlineStr">
        <is>
          <t>$</t>
        </is>
      </c>
      <c r="P229" s="5" t="n">
        <v>0</v>
      </c>
      <c r="Q229" s="5" t="n">
        <v>0</v>
      </c>
      <c r="R229" s="5">
        <f>A229&amp;"-"&amp;YEAR(F229)&amp;"-"&amp;IF(LEN(MONTH(F229))=1,"0"&amp;MONTH(F229),MONTH(F229))&amp;"-"&amp;IF(LEN(DAY(F229))=1,"0"&amp;DAY(F229),DAY(F229))</f>
        <v/>
      </c>
    </row>
    <row r="230">
      <c r="A230" s="39" t="n">
        <v>205</v>
      </c>
      <c r="B230" s="5" t="inlineStr">
        <is>
          <t>Utilidad Neta</t>
        </is>
      </c>
      <c r="C230" s="5" t="inlineStr">
        <is>
          <t>Planeación Financiera</t>
        </is>
      </c>
      <c r="D230" s="5" t="inlineStr">
        <is>
          <t>Semestral</t>
        </is>
      </c>
      <c r="E230" s="5" t="inlineStr">
        <is>
          <t>Positivo</t>
        </is>
      </c>
      <c r="F230" s="6" t="n">
        <v>45291</v>
      </c>
      <c r="G230" s="5">
        <f>YEAR(F230)</f>
        <v/>
      </c>
      <c r="H230" s="5">
        <f>PROPER(TEXT(F230,"mmmm"))</f>
        <v/>
      </c>
      <c r="I230" s="6">
        <f>IF(OR(H230="Enero",H230="Febrero",H230="Marzo",H230="Abril",H230="Mayo",H230="Junio"),G230&amp;"-1",IF(OR(H230="Julio",H230="Agosto",H230="Septiembre",H230="Octubre",H230="Noviembre",H230="Diciembre"),G230&amp;"-2"))</f>
        <v/>
      </c>
      <c r="J230" s="116" t="n">
        <v>95</v>
      </c>
      <c r="K230" s="120" t="n">
        <v>426.51</v>
      </c>
      <c r="L230" s="28">
        <f>IFERROR(IF(OR(J230=0,K230=""),"",IF(E230="Positivo",MIN(MAX(K230/J230,0),1.3),MIN(MAX(J230/K230,0),1.3))),"")</f>
        <v/>
      </c>
      <c r="M230" s="28">
        <f>IFERROR(IF(OR(J230=0,K230=""),"",IF(E230="Positivo",MAX(K230/J230,0),MAX(J230/K230,0))),"")</f>
        <v/>
      </c>
      <c r="N230" s="5" t="inlineStr">
        <is>
          <t>$</t>
        </is>
      </c>
      <c r="O230" s="5" t="inlineStr">
        <is>
          <t>$</t>
        </is>
      </c>
      <c r="P230" s="5" t="n">
        <v>0</v>
      </c>
      <c r="Q230" s="5" t="n">
        <v>0</v>
      </c>
      <c r="R230" s="5">
        <f>A230&amp;"-"&amp;YEAR(F230)&amp;"-"&amp;IF(LEN(MONTH(F230))=1,"0"&amp;MONTH(F230),MONTH(F230))&amp;"-"&amp;IF(LEN(DAY(F230))=1,"0"&amp;DAY(F230),DAY(F230))</f>
        <v/>
      </c>
    </row>
    <row r="231">
      <c r="A231" s="5" t="n">
        <v>205</v>
      </c>
      <c r="B231" s="5" t="inlineStr">
        <is>
          <t>Utilidad Neta</t>
        </is>
      </c>
      <c r="C231" s="5" t="inlineStr">
        <is>
          <t>Planeación Financiera</t>
        </is>
      </c>
      <c r="D231" s="5" t="inlineStr">
        <is>
          <t>Semestral</t>
        </is>
      </c>
      <c r="E231" s="5" t="inlineStr">
        <is>
          <t>Positivo</t>
        </is>
      </c>
      <c r="F231" s="6" t="n">
        <v>45473</v>
      </c>
      <c r="G231" s="5">
        <f>YEAR(F231)</f>
        <v/>
      </c>
      <c r="H231" s="5">
        <f>PROPER(TEXT(F231,"mmmm"))</f>
        <v/>
      </c>
      <c r="I231" s="6">
        <f>IF(OR(H231="Enero",H231="Febrero",H231="Marzo",H231="Abril",H231="Mayo",H231="Junio"),G231&amp;"-1",IF(OR(H231="Julio",H231="Agosto",H231="Septiembre",H231="Octubre",H231="Noviembre",H231="Diciembre"),G231&amp;"-2"))</f>
        <v/>
      </c>
      <c r="J231" s="5" t="n">
        <v>95</v>
      </c>
      <c r="K231" s="120" t="n">
        <v>215.07</v>
      </c>
      <c r="L231" s="28">
        <f>IFERROR(IF(OR(J231=0,K231=""),"",IF(E231="Positivo",MIN(MAX(K231/J231,0),1.3),MIN(MAX(J231/K231,0),1.3))),"")</f>
        <v/>
      </c>
      <c r="M231" s="28">
        <f>IFERROR(IF(OR(J231=0,K231=""),"",IF(E231="Positivo",MAX(K231/J231,0),MAX(J231/K231,0))),"")</f>
        <v/>
      </c>
      <c r="N231" s="5" t="inlineStr">
        <is>
          <t>$</t>
        </is>
      </c>
      <c r="O231" s="5" t="inlineStr">
        <is>
          <t>$</t>
        </is>
      </c>
      <c r="P231" s="5" t="n">
        <v>0</v>
      </c>
      <c r="Q231" s="5" t="n">
        <v>0</v>
      </c>
      <c r="R231" s="5">
        <f>A231&amp;"-"&amp;YEAR(F231)&amp;"-"&amp;IF(LEN(MONTH(F231))=1,"0"&amp;MONTH(F231),MONTH(F231))&amp;"-"&amp;IF(LEN(DAY(F231))=1,"0"&amp;DAY(F231),DAY(F231))</f>
        <v/>
      </c>
    </row>
    <row r="232">
      <c r="A232" s="5" t="n">
        <v>205</v>
      </c>
      <c r="B232" s="5" t="inlineStr">
        <is>
          <t>Utilidad Neta</t>
        </is>
      </c>
      <c r="C232" s="5" t="inlineStr">
        <is>
          <t>Planeación Financiera</t>
        </is>
      </c>
      <c r="D232" s="5" t="inlineStr">
        <is>
          <t>Semestral</t>
        </is>
      </c>
      <c r="E232" s="5" t="inlineStr">
        <is>
          <t>Positivo</t>
        </is>
      </c>
      <c r="F232" s="6" t="n">
        <v>45657</v>
      </c>
      <c r="G232" s="5">
        <f>YEAR(F232)</f>
        <v/>
      </c>
      <c r="H232" s="5">
        <f>PROPER(TEXT(F232,"mmmm"))</f>
        <v/>
      </c>
      <c r="I232" s="6">
        <f>IF(OR(H232="Enero",H232="Febrero",H232="Marzo",H232="Abril",H232="Mayo",H232="Junio"),G232&amp;"-1",IF(OR(H232="Julio",H232="Agosto",H232="Septiembre",H232="Octubre",H232="Noviembre",H232="Diciembre"),G232&amp;"-2"))</f>
        <v/>
      </c>
      <c r="J232" s="5" t="n">
        <v>95</v>
      </c>
      <c r="K232" s="10" t="n">
        <v>184.72</v>
      </c>
      <c r="L232" s="28">
        <f>IFERROR(IF(OR(J232=0,K232=""),"",IF(E232="Positivo",MIN(MAX(K232/J232,0),1.3),MIN(MAX(J232/K232,0),1.3))),"")</f>
        <v/>
      </c>
      <c r="M232" s="28">
        <f>IFERROR(IF(OR(J232=0,K232=""),"",IF(E232="Positivo",MAX(K232/J232,0),MAX(J232/K232,0))),"")</f>
        <v/>
      </c>
      <c r="N232" s="5" t="inlineStr">
        <is>
          <t>$</t>
        </is>
      </c>
      <c r="O232" s="5" t="inlineStr">
        <is>
          <t>$</t>
        </is>
      </c>
      <c r="P232" s="5" t="n">
        <v>0</v>
      </c>
      <c r="Q232" s="5" t="n">
        <v>0</v>
      </c>
      <c r="R232" s="5">
        <f>A232&amp;"-"&amp;YEAR(F232)&amp;"-"&amp;IF(LEN(MONTH(F232))=1,"0"&amp;MONTH(F232),MONTH(F232))&amp;"-"&amp;IF(LEN(DAY(F232))=1,"0"&amp;DAY(F232),DAY(F232))</f>
        <v/>
      </c>
    </row>
    <row r="233">
      <c r="A233" s="5" t="n">
        <v>206</v>
      </c>
      <c r="B233" s="5" t="inlineStr">
        <is>
          <t>Inversión en CAPEX de la utilidad anterior</t>
        </is>
      </c>
      <c r="C233" s="5" t="inlineStr">
        <is>
          <t>Planeación Financiera</t>
        </is>
      </c>
      <c r="D233" s="5" t="inlineStr">
        <is>
          <t>Semestral</t>
        </is>
      </c>
      <c r="E233" s="5" t="inlineStr">
        <is>
          <t>Positivo</t>
        </is>
      </c>
      <c r="F233" s="17" t="n">
        <v>45107</v>
      </c>
      <c r="G233" s="16">
        <f>YEAR(F233)</f>
        <v/>
      </c>
      <c r="H233" s="6">
        <f>PROPER(TEXT(F233,"mmmm"))</f>
        <v/>
      </c>
      <c r="I233" s="41">
        <f>IF(OR(H233="Enero",H233="Febrero",H233="Marzo",H233="Abril",H233="Mayo",H233="Junio"),G233&amp;"-1",IF(OR(H233="Julio",H233="Agosto",H233="Septiembre",H233="Octubre",H233="Noviembre",H233="Diciembre"),G233&amp;"-2"))</f>
        <v/>
      </c>
      <c r="J233" s="5" t="n">
        <v>1</v>
      </c>
      <c r="K233" s="11" t="n">
        <v>1.2336951835584</v>
      </c>
      <c r="L233" s="28">
        <f>IFERROR(IF(OR(J233=0,K233=""),"",IF(E233="Positivo",MIN(MAX(K233/J233,0),1.3),MIN(MAX(J233/K233,0),1.3))),"")</f>
        <v/>
      </c>
      <c r="M233" s="28">
        <f>IFERROR(IF(OR(J233=0,K233=""),"",IF(E233="Positivo",MAX(K233/J233,0),MAX(J233/K233,0))),"")</f>
        <v/>
      </c>
      <c r="N233" s="5" t="inlineStr">
        <is>
          <t>$</t>
        </is>
      </c>
      <c r="O233" s="5" t="inlineStr">
        <is>
          <t>$</t>
        </is>
      </c>
      <c r="P233" s="5" t="n">
        <v>0</v>
      </c>
      <c r="Q233" s="5" t="n">
        <v>0</v>
      </c>
      <c r="R233" s="5">
        <f>A233&amp;"-"&amp;YEAR(F233)&amp;"-"&amp;IF(LEN(MONTH(F233))=1,"0"&amp;MONTH(F233),MONTH(F233))&amp;"-"&amp;IF(LEN(DAY(F233))=1,"0"&amp;DAY(F233),DAY(F233))</f>
        <v/>
      </c>
    </row>
    <row r="234">
      <c r="A234" s="39" t="n">
        <v>206</v>
      </c>
      <c r="B234" s="5" t="inlineStr">
        <is>
          <t>Inversión en CAPEX de la utilidad anterior</t>
        </is>
      </c>
      <c r="C234" s="5" t="inlineStr">
        <is>
          <t>Planeación Financiera</t>
        </is>
      </c>
      <c r="D234" s="5" t="inlineStr">
        <is>
          <t>Semestral</t>
        </is>
      </c>
      <c r="E234" s="5" t="inlineStr">
        <is>
          <t>Positivo</t>
        </is>
      </c>
      <c r="F234" s="6" t="n">
        <v>45291</v>
      </c>
      <c r="G234" s="5">
        <f>YEAR(F234)</f>
        <v/>
      </c>
      <c r="H234" s="5">
        <f>PROPER(TEXT(F234,"mmmm"))</f>
        <v/>
      </c>
      <c r="I234" s="6">
        <f>IF(OR(H234="Enero",H234="Febrero",H234="Marzo",H234="Abril",H234="Mayo",H234="Junio"),G234&amp;"-1",IF(OR(H234="Julio",H234="Agosto",H234="Septiembre",H234="Octubre",H234="Noviembre",H234="Diciembre"),G234&amp;"-2"))</f>
        <v/>
      </c>
      <c r="J234" s="5" t="n">
        <v>1</v>
      </c>
      <c r="K234" s="121" t="n">
        <v>4.606790289121734</v>
      </c>
      <c r="L234" s="28">
        <f>IFERROR(IF(OR(J234=0,K234=""),"",IF(E234="Positivo",MIN(MAX(K234/J234,0),1.3),MIN(MAX(J234/K234,0),1.3))),"")</f>
        <v/>
      </c>
      <c r="M234" s="28">
        <f>IFERROR(IF(OR(J234=0,K234=""),"",IF(E234="Positivo",MAX(K234/J234,0),MAX(J234/K234,0))),"")</f>
        <v/>
      </c>
      <c r="N234" s="5" t="inlineStr">
        <is>
          <t>$</t>
        </is>
      </c>
      <c r="O234" s="5" t="inlineStr">
        <is>
          <t>$</t>
        </is>
      </c>
      <c r="P234" s="5" t="n">
        <v>0</v>
      </c>
      <c r="Q234" s="5" t="n">
        <v>0</v>
      </c>
      <c r="R234" s="5">
        <f>A234&amp;"-"&amp;YEAR(F234)&amp;"-"&amp;IF(LEN(MONTH(F234))=1,"0"&amp;MONTH(F234),MONTH(F234))&amp;"-"&amp;IF(LEN(DAY(F234))=1,"0"&amp;DAY(F234),DAY(F234))</f>
        <v/>
      </c>
    </row>
    <row r="235">
      <c r="A235" s="39" t="n">
        <v>206</v>
      </c>
      <c r="B235" s="5" t="inlineStr">
        <is>
          <t>Inversión en CAPEX de la utilidad anterior</t>
        </is>
      </c>
      <c r="C235" s="5" t="inlineStr">
        <is>
          <t>Planeación Financiera</t>
        </is>
      </c>
      <c r="D235" s="5" t="inlineStr">
        <is>
          <t>Semestral</t>
        </is>
      </c>
      <c r="E235" s="5" t="inlineStr">
        <is>
          <t>Positivo</t>
        </is>
      </c>
      <c r="F235" s="6" t="n">
        <v>45657</v>
      </c>
      <c r="G235" s="5">
        <f>YEAR(F235)</f>
        <v/>
      </c>
      <c r="H235" s="5">
        <f>PROPER(TEXT(F235,"mmmm"))</f>
        <v/>
      </c>
      <c r="I235" s="6">
        <f>IF(OR(H235="Enero",H235="Febrero",H235="Marzo",H235="Abril",H235="Mayo",H235="Junio"),G235&amp;"-1",IF(OR(H235="Julio",H235="Agosto",H235="Septiembre",H235="Octubre",H235="Noviembre",H235="Diciembre"),G235&amp;"-2"))</f>
        <v/>
      </c>
      <c r="J235" s="5" t="n">
        <v>1</v>
      </c>
      <c r="K235" s="5" t="n">
        <v>1.37</v>
      </c>
      <c r="L235" s="28">
        <f>IFERROR(IF(OR(J235=0,K235=""),"",IF(E235="Positivo",MIN(MAX(K235/J235,0),1.3),MIN(MAX(J235/K235,0),1.3))),"")</f>
        <v/>
      </c>
      <c r="M235" s="28">
        <f>IFERROR(IF(OR(J235=0,K235=""),"",IF(E235="Positivo",MAX(K235/J235,0),MAX(J235/K235,0))),"")</f>
        <v/>
      </c>
      <c r="N235" s="5" t="inlineStr">
        <is>
          <t>$</t>
        </is>
      </c>
      <c r="O235" s="5" t="inlineStr">
        <is>
          <t>$</t>
        </is>
      </c>
      <c r="P235" s="5" t="n">
        <v>0</v>
      </c>
      <c r="Q235" s="5" t="n">
        <v>0</v>
      </c>
      <c r="R235" s="5">
        <f>A235&amp;"-"&amp;YEAR(F235)&amp;"-"&amp;IF(LEN(MONTH(F235))=1,"0"&amp;MONTH(F235),MONTH(F235))&amp;"-"&amp;IF(LEN(DAY(F235))=1,"0"&amp;DAY(F235),DAY(F235))</f>
        <v/>
      </c>
    </row>
    <row r="236">
      <c r="A236" s="5" t="n">
        <v>207</v>
      </c>
      <c r="B236" s="5" t="inlineStr">
        <is>
          <t>Nivel de Cumplimiento Opex</t>
        </is>
      </c>
      <c r="C236" s="5" t="inlineStr">
        <is>
          <t>Planeación Financiera</t>
        </is>
      </c>
      <c r="D236" s="5" t="inlineStr">
        <is>
          <t>Semestral</t>
        </is>
      </c>
      <c r="E236" s="5" t="inlineStr">
        <is>
          <t>Negativo</t>
        </is>
      </c>
      <c r="F236" s="17" t="n">
        <v>45107</v>
      </c>
      <c r="G236" s="16">
        <f>YEAR(F236)</f>
        <v/>
      </c>
      <c r="H236" s="6">
        <f>PROPER(TEXT(F236,"mmmm"))</f>
        <v/>
      </c>
      <c r="I236" s="41">
        <f>IF(OR(H236="Enero",H236="Febrero",H236="Marzo",H236="Abril",H236="Mayo",H236="Junio"),G236&amp;"-1",IF(OR(H236="Julio",H236="Agosto",H236="Septiembre",H236="Octubre",H236="Noviembre",H236="Diciembre"),G236&amp;"-2"))</f>
        <v/>
      </c>
      <c r="J236" s="5" t="n">
        <v>100</v>
      </c>
      <c r="K236" s="11" t="n">
        <v>101.19882903781</v>
      </c>
      <c r="L236" s="28">
        <f>IFERROR(IF(OR(J236=0,K236=""),"",IF(E236="Positivo",MIN(MAX(K236/J236,0),1.3),MIN(MAX(J236/K236,0),1.3))),"")</f>
        <v/>
      </c>
      <c r="M236" s="28">
        <f>IFERROR(IF(OR(J236=0,K236=""),"",IF(E236="Positivo",MAX(K236/J236,0),MAX(J236/K236,0))),"")</f>
        <v/>
      </c>
      <c r="N236" s="5" t="inlineStr">
        <is>
          <t>$</t>
        </is>
      </c>
      <c r="O236" s="5" t="inlineStr">
        <is>
          <t>$</t>
        </is>
      </c>
      <c r="P236" s="5" t="n">
        <v>0</v>
      </c>
      <c r="Q236" s="5" t="n">
        <v>0</v>
      </c>
      <c r="R236" s="5">
        <f>A236&amp;"-"&amp;YEAR(F236)&amp;"-"&amp;IF(LEN(MONTH(F236))=1,"0"&amp;MONTH(F236),MONTH(F236))&amp;"-"&amp;IF(LEN(DAY(F236))=1,"0"&amp;DAY(F236),DAY(F236))</f>
        <v/>
      </c>
    </row>
    <row r="237">
      <c r="A237" s="39" t="n">
        <v>207</v>
      </c>
      <c r="B237" s="5" t="inlineStr">
        <is>
          <t>Nivel de Cumplimiento Opex</t>
        </is>
      </c>
      <c r="C237" s="5" t="inlineStr">
        <is>
          <t>Planeación Financiera</t>
        </is>
      </c>
      <c r="D237" s="5" t="inlineStr">
        <is>
          <t>Semestral</t>
        </is>
      </c>
      <c r="E237" s="5" t="inlineStr">
        <is>
          <t>Negativo</t>
        </is>
      </c>
      <c r="F237" s="6" t="n">
        <v>45291</v>
      </c>
      <c r="G237" s="5">
        <f>YEAR(F237)</f>
        <v/>
      </c>
      <c r="H237" s="5">
        <f>PROPER(TEXT(F237,"mmmm"))</f>
        <v/>
      </c>
      <c r="I237" s="6">
        <f>IF(OR(H237="Enero",H237="Febrero",H237="Marzo",H237="Abril",H237="Mayo",H237="Junio"),G237&amp;"-1",IF(OR(H237="Julio",H237="Agosto",H237="Septiembre",H237="Octubre",H237="Noviembre",H237="Diciembre"),G237&amp;"-2"))</f>
        <v/>
      </c>
      <c r="J237" s="116" t="n">
        <v>100</v>
      </c>
      <c r="K237" s="120" t="n">
        <v>103.6</v>
      </c>
      <c r="L237" s="28">
        <f>IFERROR(IF(OR(J237=0,K237=""),"",IF(E237="Positivo",MIN(MAX(K237/J237,0),1.3),MIN(MAX(J237/K237,0),1.3))),"")</f>
        <v/>
      </c>
      <c r="M237" s="28">
        <f>IFERROR(IF(OR(J237=0,K237=""),"",IF(E237="Positivo",MAX(K237/J237,0),MAX(J237/K237,0))),"")</f>
        <v/>
      </c>
      <c r="N237" s="5" t="inlineStr">
        <is>
          <t>$</t>
        </is>
      </c>
      <c r="O237" s="5" t="inlineStr">
        <is>
          <t>$</t>
        </is>
      </c>
      <c r="P237" s="5" t="n">
        <v>0</v>
      </c>
      <c r="Q237" s="5" t="n">
        <v>0</v>
      </c>
      <c r="R237" s="5">
        <f>A237&amp;"-"&amp;YEAR(F237)&amp;"-"&amp;IF(LEN(MONTH(F237))=1,"0"&amp;MONTH(F237),MONTH(F237))&amp;"-"&amp;IF(LEN(DAY(F237))=1,"0"&amp;DAY(F237),DAY(F237))</f>
        <v/>
      </c>
    </row>
    <row r="238">
      <c r="A238" s="5" t="n">
        <v>207</v>
      </c>
      <c r="B238" s="5" t="inlineStr">
        <is>
          <t>Nivel de Cumplimiento Opex</t>
        </is>
      </c>
      <c r="C238" s="5" t="inlineStr">
        <is>
          <t>Planeación Financiera</t>
        </is>
      </c>
      <c r="D238" s="5" t="inlineStr">
        <is>
          <t>Semestral</t>
        </is>
      </c>
      <c r="E238" s="5" t="inlineStr">
        <is>
          <t>Negativo</t>
        </is>
      </c>
      <c r="F238" s="6" t="n">
        <v>45473</v>
      </c>
      <c r="G238" s="5">
        <f>YEAR(F238)</f>
        <v/>
      </c>
      <c r="H238" s="5">
        <f>PROPER(TEXT(F238,"mmmm"))</f>
        <v/>
      </c>
      <c r="I238" s="6">
        <f>IF(OR(H238="Enero",H238="Febrero",H238="Marzo",H238="Abril",H238="Mayo",H238="Junio"),G238&amp;"-1",IF(OR(H238="Julio",H238="Agosto",H238="Septiembre",H238="Octubre",H238="Noviembre",H238="Diciembre"),G238&amp;"-2"))</f>
        <v/>
      </c>
      <c r="J238" s="5" t="n">
        <v>100</v>
      </c>
      <c r="K238" s="11" t="n">
        <v>101.79</v>
      </c>
      <c r="L238" s="28">
        <f>IFERROR(IF(OR(J238=0,K238=""),"",IF(E238="Positivo",MIN(MAX(K238/J238,0),1.3),MIN(MAX(J238/K238,0),1.3))),"")</f>
        <v/>
      </c>
      <c r="M238" s="28">
        <f>IFERROR(IF(OR(J238=0,K238=""),"",IF(E238="Positivo",MAX(K238/J238,0),MAX(J238/K238,0))),"")</f>
        <v/>
      </c>
      <c r="N238" s="5" t="inlineStr">
        <is>
          <t>$</t>
        </is>
      </c>
      <c r="O238" s="5" t="inlineStr">
        <is>
          <t>$</t>
        </is>
      </c>
      <c r="P238" s="5" t="n">
        <v>0</v>
      </c>
      <c r="Q238" s="5" t="n">
        <v>0</v>
      </c>
      <c r="R238" s="5">
        <f>A238&amp;"-"&amp;YEAR(F238)&amp;"-"&amp;IF(LEN(MONTH(F238))=1,"0"&amp;MONTH(F238),MONTH(F238))&amp;"-"&amp;IF(LEN(DAY(F238))=1,"0"&amp;DAY(F238),DAY(F238))</f>
        <v/>
      </c>
    </row>
    <row r="239">
      <c r="A239" s="5" t="n">
        <v>207</v>
      </c>
      <c r="B239" s="5" t="inlineStr">
        <is>
          <t>Nivel de Cumplimiento Opex</t>
        </is>
      </c>
      <c r="C239" s="5" t="inlineStr">
        <is>
          <t>Planeación Financiera</t>
        </is>
      </c>
      <c r="D239" s="5" t="inlineStr">
        <is>
          <t>Semestral</t>
        </is>
      </c>
      <c r="E239" s="5" t="inlineStr">
        <is>
          <t>Negativo</t>
        </is>
      </c>
      <c r="F239" s="6" t="n">
        <v>45657</v>
      </c>
      <c r="G239" s="5">
        <f>YEAR(F239)</f>
        <v/>
      </c>
      <c r="H239" s="5">
        <f>PROPER(TEXT(F239,"mmmm"))</f>
        <v/>
      </c>
      <c r="I239" s="6">
        <f>IF(OR(H239="Enero",H239="Febrero",H239="Marzo",H239="Abril",H239="Mayo",H239="Junio"),G239&amp;"-1",IF(OR(H239="Julio",H239="Agosto",H239="Septiembre",H239="Octubre",H239="Noviembre",H239="Diciembre"),G239&amp;"-2"))</f>
        <v/>
      </c>
      <c r="J239" s="5" t="n">
        <v>100</v>
      </c>
      <c r="K239" s="11" t="n">
        <v>102.2</v>
      </c>
      <c r="L239" s="28">
        <f>IFERROR(IF(OR(J239=0,K239=""),"",IF(E239="Positivo",MIN(MAX(K239/J239,0),1.3),MIN(MAX(J239/K239,0),1.3))),"")</f>
        <v/>
      </c>
      <c r="M239" s="28">
        <f>IFERROR(IF(OR(J239=0,K239=""),"",IF(E239="Positivo",MAX(K239/J239,0),MAX(J239/K239,0))),"")</f>
        <v/>
      </c>
      <c r="N239" s="5" t="inlineStr">
        <is>
          <t>$</t>
        </is>
      </c>
      <c r="O239" s="5" t="inlineStr">
        <is>
          <t>$</t>
        </is>
      </c>
      <c r="P239" s="5" t="n">
        <v>0</v>
      </c>
      <c r="Q239" s="5" t="n">
        <v>0</v>
      </c>
      <c r="R239" s="5">
        <f>A239&amp;"-"&amp;YEAR(F239)&amp;"-"&amp;IF(LEN(MONTH(F239))=1,"0"&amp;MONTH(F239),MONTH(F239))&amp;"-"&amp;IF(LEN(DAY(F239))=1,"0"&amp;DAY(F239),DAY(F239))</f>
        <v/>
      </c>
    </row>
    <row r="240">
      <c r="A240" s="39" t="n">
        <v>208</v>
      </c>
      <c r="B240" s="5" t="inlineStr">
        <is>
          <t>Consumo de Agua m3 Mensual</t>
        </is>
      </c>
      <c r="C240" s="5" t="inlineStr">
        <is>
          <t>GESTIÓN AMBIENTAL</t>
        </is>
      </c>
      <c r="D240" s="5" t="inlineStr">
        <is>
          <t>Mensual</t>
        </is>
      </c>
      <c r="E240" s="5" t="inlineStr">
        <is>
          <t>Negativo</t>
        </is>
      </c>
      <c r="F240" s="6" t="n">
        <v>45107</v>
      </c>
      <c r="G240" s="5">
        <f>YEAR(F240)</f>
        <v/>
      </c>
      <c r="H240" s="5">
        <f>PROPER(TEXT(F240,"mmmm"))</f>
        <v/>
      </c>
      <c r="I240" s="6">
        <f>IF(OR(H240="Enero",H240="Febrero",H240="Marzo",H240="Abril",H240="Mayo",H240="Junio"),G240&amp;"-1",IF(OR(H240="Julio",H240="Agosto",H240="Septiembre",H240="Octubre",H240="Noviembre",H240="Diciembre"),G240&amp;"-2"))</f>
        <v/>
      </c>
      <c r="J240" s="5" t="n">
        <v>1700</v>
      </c>
      <c r="K240" s="5" t="n">
        <v>1093.183333333333</v>
      </c>
      <c r="L240" s="28">
        <f>IFERROR(IF(OR(J240=0,K240=""),"",IF(E240="Positivo",MIN(MAX(K240/J240,0),1.0),MIN(MAX(J240/K240,0),1.0))),"")</f>
        <v/>
      </c>
      <c r="M240" s="28">
        <f>IFERROR(IF(OR(J240=0,K240=""),"",IF(E240="Positivo",MAX(K240/J240,0),MAX(J240/K240,0))),"")</f>
        <v/>
      </c>
      <c r="N240" s="5" t="inlineStr">
        <is>
          <t>Linea base</t>
        </is>
      </c>
      <c r="O240" s="5" t="inlineStr">
        <is>
          <t>ENT</t>
        </is>
      </c>
      <c r="P240" s="5" t="n">
        <v>0</v>
      </c>
      <c r="Q240" s="5" t="n">
        <v>0</v>
      </c>
      <c r="R240" s="5">
        <f>A240&amp;"-"&amp;YEAR(F240)&amp;"-"&amp;IF(LEN(MONTH(F240))=1,"0"&amp;MONTH(F240),MONTH(F240))&amp;"-"&amp;IF(LEN(DAY(F240))=1,"0"&amp;DAY(F240),DAY(F240))</f>
        <v/>
      </c>
    </row>
    <row r="241">
      <c r="A241" s="39" t="n">
        <v>208</v>
      </c>
      <c r="B241" s="5" t="inlineStr">
        <is>
          <t>Consumo de Agua m3 Mensual</t>
        </is>
      </c>
      <c r="C241" s="5" t="inlineStr">
        <is>
          <t>GESTIÓN AMBIENTAL</t>
        </is>
      </c>
      <c r="D241" s="5" t="inlineStr">
        <is>
          <t>Mensual</t>
        </is>
      </c>
      <c r="E241" s="5" t="inlineStr">
        <is>
          <t>Negativo</t>
        </is>
      </c>
      <c r="F241" s="6" t="n">
        <v>45291</v>
      </c>
      <c r="G241" s="5">
        <f>YEAR(F241)</f>
        <v/>
      </c>
      <c r="H241" s="5">
        <f>PROPER(TEXT(F241,"mmmm"))</f>
        <v/>
      </c>
      <c r="I241" s="6">
        <f>IF(OR(H241="Enero",H241="Febrero",H241="Marzo",H241="Abril",H241="Mayo",H241="Junio"),G241&amp;"-1",IF(OR(H241="Julio",H241="Agosto",H241="Septiembre",H241="Octubre",H241="Noviembre",H241="Diciembre"),G241&amp;"-2"))</f>
        <v/>
      </c>
      <c r="J241" s="5" t="n">
        <v>1700</v>
      </c>
      <c r="K241" s="5" t="n">
        <v>1363.4</v>
      </c>
      <c r="L241" s="28">
        <f>IFERROR(IF(OR(J241=0,K241=""),"",IF(E241="Positivo",MIN(MAX(K241/J241,0),1.0),MIN(MAX(J241/K241,0),1.0))),"")</f>
        <v/>
      </c>
      <c r="M241" s="28">
        <f>IFERROR(IF(OR(J241=0,K241=""),"",IF(E241="Positivo",MAX(K241/J241,0),MAX(J241/K241,0))),"")</f>
        <v/>
      </c>
      <c r="N241" s="5" t="inlineStr">
        <is>
          <t>Linea base</t>
        </is>
      </c>
      <c r="O241" s="5" t="inlineStr">
        <is>
          <t>ENT</t>
        </is>
      </c>
      <c r="P241" s="5" t="n">
        <v>0</v>
      </c>
      <c r="Q241" s="5" t="n">
        <v>0</v>
      </c>
      <c r="R241" s="5">
        <f>A241&amp;"-"&amp;YEAR(F241)&amp;"-"&amp;IF(LEN(MONTH(F241))=1,"0"&amp;MONTH(F241),MONTH(F241))&amp;"-"&amp;IF(LEN(DAY(F241))=1,"0"&amp;DAY(F241),DAY(F241))</f>
        <v/>
      </c>
    </row>
    <row r="242">
      <c r="A242" s="5" t="n">
        <v>208</v>
      </c>
      <c r="B242" s="5" t="inlineStr">
        <is>
          <t>Consumo de Agua m3 Mensual</t>
        </is>
      </c>
      <c r="C242" s="5" t="inlineStr">
        <is>
          <t>GESTIÓN AMBIENTAL</t>
        </is>
      </c>
      <c r="D242" s="5" t="inlineStr">
        <is>
          <t>Mensual</t>
        </is>
      </c>
      <c r="E242" s="5" t="inlineStr">
        <is>
          <t>Negativo</t>
        </is>
      </c>
      <c r="F242" s="6" t="n">
        <v>45473</v>
      </c>
      <c r="G242" s="5">
        <f>YEAR(F242)</f>
        <v/>
      </c>
      <c r="H242" s="5">
        <f>PROPER(TEXT(F242,"mmmm"))</f>
        <v/>
      </c>
      <c r="I242" s="6">
        <f>IF(OR(H242="Enero",H242="Febrero",H242="Marzo",H242="Abril",H242="Mayo",H242="Junio"),G242&amp;"-1",IF(OR(H242="Julio",H242="Agosto",H242="Septiembre",H242="Octubre",H242="Noviembre",H242="Diciembre"),G242&amp;"-2"))</f>
        <v/>
      </c>
      <c r="J242" s="5" t="n">
        <v>1550</v>
      </c>
      <c r="K242" s="5" t="n">
        <v>1407</v>
      </c>
      <c r="L242" s="28">
        <f>IFERROR(IF(OR(J242=0,K242=""),"",IF(E242="Positivo",MIN(MAX(K242/J242,0),1.0),MIN(MAX(J242/K242,0),1.0))),"")</f>
        <v/>
      </c>
      <c r="M242" s="28">
        <f>IFERROR(IF(OR(J242=0,K242=""),"",IF(E242="Positivo",MAX(K242/J242,0),MAX(J242/K242,0))),"")</f>
        <v/>
      </c>
      <c r="N242" s="5" t="inlineStr">
        <is>
          <t>m3</t>
        </is>
      </c>
      <c r="O242" s="5" t="inlineStr">
        <is>
          <t>m3</t>
        </is>
      </c>
      <c r="P242" s="5" t="n">
        <v>0</v>
      </c>
      <c r="Q242" s="5" t="n">
        <v>0</v>
      </c>
      <c r="R242" s="5">
        <f>A242&amp;"-"&amp;YEAR(F242)&amp;"-"&amp;IF(LEN(MONTH(F242))=1,"0"&amp;MONTH(F242),MONTH(F242))&amp;"-"&amp;IF(LEN(DAY(F242))=1,"0"&amp;DAY(F242),DAY(F242))</f>
        <v/>
      </c>
    </row>
    <row r="243">
      <c r="A243" s="5" t="n">
        <v>208</v>
      </c>
      <c r="B243" s="5" t="inlineStr">
        <is>
          <t>Consumo de Agua m3 Mensual</t>
        </is>
      </c>
      <c r="C243" s="5" t="inlineStr">
        <is>
          <t>GESTIÓN AMBIENTAL</t>
        </is>
      </c>
      <c r="D243" s="5" t="inlineStr">
        <is>
          <t>Mensual</t>
        </is>
      </c>
      <c r="E243" s="5" t="inlineStr">
        <is>
          <t>Negativo</t>
        </is>
      </c>
      <c r="F243" s="6" t="n">
        <v>45657</v>
      </c>
      <c r="G243" s="5">
        <f>YEAR(F243)</f>
        <v/>
      </c>
      <c r="H243" s="5">
        <f>PROPER(TEXT(F243,"mmmm"))</f>
        <v/>
      </c>
      <c r="I243" s="6">
        <f>IF(OR(H243="Enero",H243="Febrero",H243="Marzo",H243="Abril",H243="Mayo",H243="Junio"),G243&amp;"-1",IF(OR(H243="Julio",H243="Agosto",H243="Septiembre",H243="Octubre",H243="Noviembre",H243="Diciembre"),G243&amp;"-2"))</f>
        <v/>
      </c>
      <c r="J243" s="5" t="n">
        <v>1550</v>
      </c>
      <c r="K243" s="5" t="n">
        <v>1205.416666666667</v>
      </c>
      <c r="L243" s="28">
        <f>IFERROR(IF(OR(J243=0,K243=""),"",IF(E243="Positivo",MIN(MAX(K243/J243,0),1.0),MIN(MAX(J243/K243,0),1.0))),"")</f>
        <v/>
      </c>
      <c r="M243" s="28">
        <f>IFERROR(IF(OR(J243=0,K243=""),"",IF(E243="Positivo",MAX(K243/J243,0),MAX(J243/K243,0))),"")</f>
        <v/>
      </c>
      <c r="N243" s="5" t="inlineStr">
        <is>
          <t>m3</t>
        </is>
      </c>
      <c r="O243" s="5" t="inlineStr">
        <is>
          <t>m3</t>
        </is>
      </c>
      <c r="P243" s="5" t="n">
        <v>0</v>
      </c>
      <c r="Q243" s="5" t="n">
        <v>0</v>
      </c>
      <c r="R243" s="5">
        <f>A243&amp;"-"&amp;YEAR(F243)&amp;"-"&amp;IF(LEN(MONTH(F243))=1,"0"&amp;MONTH(F243),MONTH(F243))&amp;"-"&amp;IF(LEN(DAY(F243))=1,"0"&amp;DAY(F243),DAY(F243))</f>
        <v/>
      </c>
    </row>
    <row r="244">
      <c r="A244" s="39" t="n">
        <v>210</v>
      </c>
      <c r="B244" s="5" t="inlineStr">
        <is>
          <t>Aporte de los Procesos a los Objetivos de Desarrollo Sostenible</t>
        </is>
      </c>
      <c r="C244" s="5" t="inlineStr">
        <is>
          <t>GESTIÓN AMBIENTAL</t>
        </is>
      </c>
      <c r="D244" s="5" t="inlineStr">
        <is>
          <t>Anual</t>
        </is>
      </c>
      <c r="E244" s="5" t="inlineStr">
        <is>
          <t>Positivo</t>
        </is>
      </c>
      <c r="F244" s="6" t="n">
        <v>45291</v>
      </c>
      <c r="G244" s="5">
        <f>YEAR(F244)</f>
        <v/>
      </c>
      <c r="H244" s="5">
        <f>PROPER(TEXT(F244,"mmmm"))</f>
        <v/>
      </c>
      <c r="I244" s="6">
        <f>IF(OR(H244="Enero",H244="Febrero",H244="Marzo",H244="Abril",H244="Mayo",H244="Junio"),G244&amp;"-1",IF(OR(H244="Julio",H244="Agosto",H244="Septiembre",H244="Octubre",H244="Noviembre",H244="Diciembre"),G244&amp;"-2"))</f>
        <v/>
      </c>
      <c r="J244" s="5" t="inlineStr"/>
      <c r="K244" s="5" t="n">
        <v>0</v>
      </c>
      <c r="L244" s="117">
        <f>IFERROR(IF(OR(J244=0,K244=""),"",IF(E244="Positivo",MIN(MAX(K244/J244,0),1.3),MIN(MAX(J244/K244,0),1.3))),"")</f>
        <v/>
      </c>
      <c r="M244" s="28">
        <f>IFERROR(IF(OR(J244=0,K244=""),"",IF(E244="Positivo",MAX(K244/J244,0),MAX(J244/K244,0))),"")</f>
        <v/>
      </c>
      <c r="N244" s="5" t="n"/>
      <c r="O244" s="5" t="n"/>
      <c r="P244" s="5" t="n">
        <v>0</v>
      </c>
      <c r="Q244" s="5" t="n">
        <v>0</v>
      </c>
      <c r="R244" s="5">
        <f>A244&amp;"-"&amp;YEAR(F244)&amp;"-"&amp;IF(LEN(MONTH(F244))=1,"0"&amp;MONTH(F244),MONTH(F244))&amp;"-"&amp;IF(LEN(DAY(F244))=1,"0"&amp;DAY(F244),DAY(F244))</f>
        <v/>
      </c>
    </row>
    <row r="245">
      <c r="A245" s="54" t="n">
        <v>213</v>
      </c>
      <c r="B245" s="5" t="inlineStr">
        <is>
          <t>Cumplimiento del Plan Anual del Sistema de Gestión Ambiental</t>
        </is>
      </c>
      <c r="C245" s="5" t="inlineStr">
        <is>
          <t>GESTIÓN AMBIENTAL</t>
        </is>
      </c>
      <c r="D245" s="5" t="inlineStr">
        <is>
          <t>Trimestral</t>
        </is>
      </c>
      <c r="E245" s="5" t="inlineStr">
        <is>
          <t>Positivo</t>
        </is>
      </c>
      <c r="F245" s="6" t="n">
        <v>45016</v>
      </c>
      <c r="G245" s="5">
        <f>YEAR(F245)</f>
        <v/>
      </c>
      <c r="H245" s="5">
        <f>PROPER(TEXT(F245,"mmmm"))</f>
        <v/>
      </c>
      <c r="I245" s="6">
        <f>IF(OR(H245="Enero",H245="Febrero",H245="Marzo",H245="Abril",H245="Mayo",H245="Junio"),G245&amp;"-1",IF(OR(H245="Julio",H245="Agosto",H245="Septiembre",H245="Octubre",H245="Noviembre",H245="Diciembre"),G245&amp;"-2"))</f>
        <v/>
      </c>
      <c r="J245" s="5" t="n">
        <v>90</v>
      </c>
      <c r="K245" s="5" t="n">
        <v>30.33333333333333</v>
      </c>
      <c r="L245" s="117">
        <f>IFERROR(IF(OR(J245=0,K245=""),"",IF(E245="Positivo",MIN(MAX(K245/J245,0),1.3),MIN(MAX(J245/K245,0),1.3))),"")</f>
        <v/>
      </c>
      <c r="M245" s="28">
        <f>IFERROR(IF(OR(J245=0,K245=""),"",IF(E245="Positivo",MAX(K245/J245,0),MAX(J245/K245,0))),"")</f>
        <v/>
      </c>
      <c r="N245" s="5" t="n"/>
      <c r="O245" s="5" t="n"/>
      <c r="P245" s="5" t="n">
        <v>1</v>
      </c>
      <c r="Q245" s="5" t="n">
        <v>1</v>
      </c>
      <c r="R245" s="5">
        <f>A245&amp;"-"&amp;YEAR(F245)&amp;"-"&amp;IF(LEN(MONTH(F245))=1,"0"&amp;MONTH(F245),MONTH(F245))&amp;"-"&amp;IF(LEN(DAY(F245))=1,"0"&amp;DAY(F245),DAY(F245))</f>
        <v/>
      </c>
    </row>
    <row r="246">
      <c r="A246" s="39" t="n">
        <v>213</v>
      </c>
      <c r="B246" s="5" t="inlineStr">
        <is>
          <t>Cumplimiento del Plan Anual del Sistema de Gestión Ambiental</t>
        </is>
      </c>
      <c r="C246" s="5" t="inlineStr">
        <is>
          <t>GESTIÓN AMBIENTAL</t>
        </is>
      </c>
      <c r="D246" s="5" t="inlineStr">
        <is>
          <t>Trimestral</t>
        </is>
      </c>
      <c r="E246" s="5" t="inlineStr">
        <is>
          <t>Positivo</t>
        </is>
      </c>
      <c r="F246" s="6" t="n">
        <v>45107</v>
      </c>
      <c r="G246" s="5">
        <f>YEAR(F246)</f>
        <v/>
      </c>
      <c r="H246" s="5">
        <f>PROPER(TEXT(F246,"mmmm"))</f>
        <v/>
      </c>
      <c r="I246" s="6">
        <f>IF(OR(H246="Enero",H246="Febrero",H246="Marzo",H246="Abril",H246="Mayo",H246="Junio"),G246&amp;"-1",IF(OR(H246="Julio",H246="Agosto",H246="Septiembre",H246="Octubre",H246="Noviembre",H246="Diciembre"),G246&amp;"-2"))</f>
        <v/>
      </c>
      <c r="J246" s="5" t="n">
        <v>90</v>
      </c>
      <c r="K246" s="5" t="n">
        <v>50.625</v>
      </c>
      <c r="L246" s="117">
        <f>IFERROR(IF(OR(J246=0,K246=""),"",IF(E246="Positivo",MIN(MAX(K246/J246,0),1.3),MIN(MAX(J246/K246,0),1.3))),"")</f>
        <v/>
      </c>
      <c r="M246" s="28">
        <f>IFERROR(IF(OR(J246=0,K246=""),"",IF(E246="Positivo",MAX(K246/J246,0),MAX(J246/K246,0))),"")</f>
        <v/>
      </c>
      <c r="N246" s="5" t="n"/>
      <c r="O246" s="5" t="n"/>
      <c r="P246" s="5" t="n">
        <v>1</v>
      </c>
      <c r="Q246" s="5" t="n">
        <v>1</v>
      </c>
      <c r="R246" s="5">
        <f>A246&amp;"-"&amp;YEAR(F246)&amp;"-"&amp;IF(LEN(MONTH(F246))=1,"0"&amp;MONTH(F246),MONTH(F246))&amp;"-"&amp;IF(LEN(DAY(F246))=1,"0"&amp;DAY(F246),DAY(F246))</f>
        <v/>
      </c>
    </row>
    <row r="247">
      <c r="A247" s="5" t="n">
        <v>213</v>
      </c>
      <c r="B247" s="5" t="inlineStr">
        <is>
          <t>Cumplimiento del Plan Anual del Sistema de Gestión Ambiental</t>
        </is>
      </c>
      <c r="C247" s="5" t="inlineStr">
        <is>
          <t>GESTIÓN AMBIENTAL</t>
        </is>
      </c>
      <c r="D247" s="5" t="inlineStr">
        <is>
          <t>Trimestral</t>
        </is>
      </c>
      <c r="E247" s="5" t="inlineStr">
        <is>
          <t>Positivo</t>
        </is>
      </c>
      <c r="F247" s="6" t="n">
        <v>45199</v>
      </c>
      <c r="G247" s="16">
        <f>YEAR(F247)</f>
        <v/>
      </c>
      <c r="H247" s="6">
        <f>PROPER(TEXT(F247,"mmmm"))</f>
        <v/>
      </c>
      <c r="I247" s="6">
        <f>IF(OR(H247="Enero",H247="Febrero",H247="Marzo",H247="Abril",H247="Mayo",H247="Junio"),G247&amp;"-1",IF(OR(H247="Julio",H247="Agosto",H247="Septiembre",H247="Octubre",H247="Noviembre",H247="Diciembre"),G247&amp;"-2"))</f>
        <v/>
      </c>
      <c r="J247" s="5" t="n">
        <v>90</v>
      </c>
      <c r="K247" s="5" t="n">
        <v>43.5</v>
      </c>
      <c r="L247" s="117">
        <f>IFERROR(IF(OR(J247=0,K247=""),"",IF(E247="Positivo",MIN(MAX(K247/J247,0),1.3),MIN(MAX(J247/K247,0),1.3))),"")</f>
        <v/>
      </c>
      <c r="M247" s="28">
        <f>IFERROR(IF(OR(J247=0,K247=""),"",IF(E247="Positivo",MAX(K247/J247,0),MAX(J247/K247,0))),"")</f>
        <v/>
      </c>
      <c r="N247" s="5" t="n"/>
      <c r="O247" s="5" t="n"/>
      <c r="P247" s="5" t="n">
        <v>1</v>
      </c>
      <c r="Q247" s="5" t="n">
        <v>1</v>
      </c>
      <c r="R247" s="5">
        <f>A247&amp;"-"&amp;YEAR(F247)&amp;"-"&amp;IF(LEN(MONTH(F247))=1,"0"&amp;MONTH(F247),MONTH(F247))&amp;"-"&amp;IF(LEN(DAY(F247))=1,"0"&amp;DAY(F247),DAY(F247))</f>
        <v/>
      </c>
    </row>
    <row r="248">
      <c r="A248" s="39" t="n">
        <v>213</v>
      </c>
      <c r="B248" s="5" t="inlineStr">
        <is>
          <t>Cumplimiento del Plan Anual del Sistema de Gestión Ambiental</t>
        </is>
      </c>
      <c r="C248" s="5" t="inlineStr">
        <is>
          <t>GESTIÓN AMBIENTAL</t>
        </is>
      </c>
      <c r="D248" s="5" t="inlineStr">
        <is>
          <t>Trimestral</t>
        </is>
      </c>
      <c r="E248" s="5" t="inlineStr">
        <is>
          <t>Positivo</t>
        </is>
      </c>
      <c r="F248" s="6" t="n">
        <v>45291</v>
      </c>
      <c r="G248" s="5">
        <f>YEAR(F248)</f>
        <v/>
      </c>
      <c r="H248" s="5">
        <f>PROPER(TEXT(F248,"mmmm"))</f>
        <v/>
      </c>
      <c r="I248" s="6">
        <f>IF(OR(H248="Enero",H248="Febrero",H248="Marzo",H248="Abril",H248="Mayo",H248="Junio"),G248&amp;"-1",IF(OR(H248="Julio",H248="Agosto",H248="Septiembre",H248="Octubre",H248="Noviembre",H248="Diciembre"),G248&amp;"-2"))</f>
        <v/>
      </c>
      <c r="J248" s="5" t="n">
        <v>90</v>
      </c>
      <c r="K248" s="5" t="n">
        <v>36</v>
      </c>
      <c r="L248" s="117">
        <f>IFERROR(IF(OR(J248=0,K248=""),"",IF(E248="Positivo",MIN(MAX(K248/J248,0),1.3),MIN(MAX(J248/K248,0),1.3))),"")</f>
        <v/>
      </c>
      <c r="M248" s="28">
        <f>IFERROR(IF(OR(J248=0,K248=""),"",IF(E248="Positivo",MAX(K248/J248,0),MAX(J248/K248,0))),"")</f>
        <v/>
      </c>
      <c r="N248" s="5" t="n"/>
      <c r="O248" s="5" t="n"/>
      <c r="P248" s="5" t="n">
        <v>1</v>
      </c>
      <c r="Q248" s="5" t="n">
        <v>1</v>
      </c>
      <c r="R248" s="5">
        <f>A248&amp;"-"&amp;YEAR(F248)&amp;"-"&amp;IF(LEN(MONTH(F248))=1,"0"&amp;MONTH(F248),MONTH(F248))&amp;"-"&amp;IF(LEN(DAY(F248))=1,"0"&amp;DAY(F248),DAY(F248))</f>
        <v/>
      </c>
    </row>
    <row r="249">
      <c r="A249" s="5" t="n">
        <v>213</v>
      </c>
      <c r="B249" s="5" t="inlineStr">
        <is>
          <t>Cumplimiento del Plan Anual del Sistema de Gestión Ambiental</t>
        </is>
      </c>
      <c r="C249" s="5" t="inlineStr">
        <is>
          <t>GESTIÓN AMBIENTAL</t>
        </is>
      </c>
      <c r="D249" s="5" t="inlineStr">
        <is>
          <t>Trimestral</t>
        </is>
      </c>
      <c r="E249" s="5" t="inlineStr">
        <is>
          <t>Positivo</t>
        </is>
      </c>
      <c r="F249" s="6" t="n">
        <v>45473</v>
      </c>
      <c r="G249" s="5">
        <f>YEAR(F249)</f>
        <v/>
      </c>
      <c r="H249" s="5">
        <f>PROPER(TEXT(F249,"mmmm"))</f>
        <v/>
      </c>
      <c r="I249" s="6">
        <f>IF(OR(H249="Enero",H249="Febrero",H249="Marzo",H249="Abril",H249="Mayo",H249="Junio"),G249&amp;"-1",IF(OR(H249="Julio",H249="Agosto",H249="Septiembre",H249="Octubre",H249="Noviembre",H249="Diciembre"),G249&amp;"-2"))</f>
        <v/>
      </c>
      <c r="J249" s="5" t="n">
        <v>90</v>
      </c>
      <c r="K249" s="5" t="n">
        <v>42.75</v>
      </c>
      <c r="L249" s="28">
        <f>IFERROR(IF(OR(J249=0,K249=""),"",IF(E249="Positivo",MIN(MAX(K249/J249,0),1.3),MIN(MAX(J249/K249,0),1.3))),"")</f>
        <v/>
      </c>
      <c r="M249" s="28">
        <f>IFERROR(IF(OR(J249=0,K249=""),"",IF(E249="Positivo",MAX(K249/J249,0),MAX(J249/K249,0))),"")</f>
        <v/>
      </c>
      <c r="N249" s="5" t="n"/>
      <c r="O249" s="5" t="n"/>
      <c r="P249" s="5" t="n">
        <v>0</v>
      </c>
      <c r="Q249" s="5" t="n">
        <v>0</v>
      </c>
      <c r="R249" s="5">
        <f>A249&amp;"-"&amp;YEAR(F249)&amp;"-"&amp;IF(LEN(MONTH(F249))=1,"0"&amp;MONTH(F249),MONTH(F249))&amp;"-"&amp;IF(LEN(DAY(F249))=1,"0"&amp;DAY(F249),DAY(F249))</f>
        <v/>
      </c>
    </row>
    <row r="250">
      <c r="A250" s="5" t="n">
        <v>213</v>
      </c>
      <c r="B250" s="5" t="inlineStr">
        <is>
          <t>Cumplimiento del Plan Anual del Sistema de Gestión Ambiental</t>
        </is>
      </c>
      <c r="C250" s="5" t="inlineStr">
        <is>
          <t>GESTIÓN AMBIENTAL</t>
        </is>
      </c>
      <c r="D250" s="5" t="inlineStr">
        <is>
          <t>Trimestral</t>
        </is>
      </c>
      <c r="E250" s="5" t="inlineStr">
        <is>
          <t>Positivo</t>
        </is>
      </c>
      <c r="F250" s="6" t="n">
        <v>45657</v>
      </c>
      <c r="G250" s="5">
        <f>YEAR(F250)</f>
        <v/>
      </c>
      <c r="H250" s="5">
        <f>PROPER(TEXT(F250,"mmmm"))</f>
        <v/>
      </c>
      <c r="I250" s="6">
        <f>IF(OR(H250="Enero",H250="Febrero",H250="Marzo",H250="Abril",H250="Mayo",H250="Junio"),G250&amp;"-1",IF(OR(H250="Julio",H250="Agosto",H250="Septiembre",H250="Octubre",H250="Noviembre",H250="Diciembre"),G250&amp;"-2"))</f>
        <v/>
      </c>
      <c r="J250" s="5" t="n">
        <v>90</v>
      </c>
      <c r="K250" s="5" t="n">
        <v>50.75</v>
      </c>
      <c r="L250" s="28">
        <f>IFERROR(IF(OR(J250=0,K250=""),"",IF(E250="Positivo",MIN(MAX(K250/J250,0),1.3),MIN(MAX(J250/K250,0),1.3))),"")</f>
        <v/>
      </c>
      <c r="M250" s="28">
        <f>IFERROR(IF(OR(J250=0,K250=""),"",IF(E250="Positivo",MAX(K250/J250,0),MAX(J250/K250,0))),"")</f>
        <v/>
      </c>
      <c r="N250" s="5" t="n"/>
      <c r="O250" s="5" t="n"/>
      <c r="P250" s="5" t="n">
        <v>0</v>
      </c>
      <c r="Q250" s="5" t="n">
        <v>0</v>
      </c>
      <c r="R250" s="5">
        <f>A250&amp;"-"&amp;YEAR(F250)&amp;"-"&amp;IF(LEN(MONTH(F250))=1,"0"&amp;MONTH(F250),MONTH(F250))&amp;"-"&amp;IF(LEN(DAY(F250))=1,"0"&amp;DAY(F250),DAY(F250))</f>
        <v/>
      </c>
    </row>
    <row r="251">
      <c r="A251" s="39" t="n">
        <v>214</v>
      </c>
      <c r="B251" s="5" t="inlineStr">
        <is>
          <t>Generación de Residuos Sólidos Mensual</t>
        </is>
      </c>
      <c r="C251" s="5" t="inlineStr">
        <is>
          <t>GESTIÓN AMBIENTAL</t>
        </is>
      </c>
      <c r="D251" s="5" t="inlineStr">
        <is>
          <t>Mensual</t>
        </is>
      </c>
      <c r="E251" s="5" t="inlineStr">
        <is>
          <t>Negativo</t>
        </is>
      </c>
      <c r="F251" s="6" t="n">
        <v>45107</v>
      </c>
      <c r="G251" s="5">
        <f>YEAR(F251)</f>
        <v/>
      </c>
      <c r="H251" s="5">
        <f>PROPER(TEXT(F251,"mmmm"))</f>
        <v/>
      </c>
      <c r="I251" s="6">
        <f>IF(OR(H251="Enero",H251="Febrero",H251="Marzo",H251="Abril",H251="Mayo",H251="Junio"),G251&amp;"-1",IF(OR(H251="Julio",H251="Agosto",H251="Septiembre",H251="Octubre",H251="Noviembre",H251="Diciembre"),G251&amp;"-2"))</f>
        <v/>
      </c>
      <c r="J251" s="5" t="n">
        <v>180012</v>
      </c>
      <c r="K251" s="11" t="n">
        <v>13653.25</v>
      </c>
      <c r="L251" s="28">
        <f>IFERROR(IF(OR(J251=0,K251=""),"",IF(E251="Positivo",MIN(MAX(K251/J251,0),1.3),MIN(MAX(J251/K251,0),1.3))),"")</f>
        <v/>
      </c>
      <c r="M251" s="28">
        <f>IFERROR(IF(OR(J251=0,K251=""),"",IF(E251="Positivo",MAX(K251/J251,0),MAX(J251/K251,0))),"")</f>
        <v/>
      </c>
      <c r="N251" s="5" t="inlineStr">
        <is>
          <t>Linea base</t>
        </is>
      </c>
      <c r="O251" s="5" t="inlineStr">
        <is>
          <t>Kg</t>
        </is>
      </c>
      <c r="P251" s="5" t="n">
        <v>0</v>
      </c>
      <c r="Q251" s="5" t="n">
        <v>0</v>
      </c>
      <c r="R251" s="5">
        <f>A251&amp;"-"&amp;YEAR(F251)&amp;"-"&amp;IF(LEN(MONTH(F251))=1,"0"&amp;MONTH(F251),MONTH(F251))&amp;"-"&amp;IF(LEN(DAY(F251))=1,"0"&amp;DAY(F251),DAY(F251))</f>
        <v/>
      </c>
    </row>
    <row r="252">
      <c r="A252" s="39" t="n">
        <v>214</v>
      </c>
      <c r="B252" s="5" t="inlineStr">
        <is>
          <t>Generación de Residuos Sólidos Mensual</t>
        </is>
      </c>
      <c r="C252" s="5" t="inlineStr">
        <is>
          <t>GESTIÓN AMBIENTAL</t>
        </is>
      </c>
      <c r="D252" s="5" t="inlineStr">
        <is>
          <t>Mensual</t>
        </is>
      </c>
      <c r="E252" s="5" t="inlineStr">
        <is>
          <t>Negativo</t>
        </is>
      </c>
      <c r="F252" s="6" t="n">
        <v>45291</v>
      </c>
      <c r="G252" s="5">
        <f>YEAR(F252)</f>
        <v/>
      </c>
      <c r="H252" s="5">
        <f>PROPER(TEXT(F252,"mmmm"))</f>
        <v/>
      </c>
      <c r="I252" s="6">
        <f>IF(OR(H252="Enero",H252="Febrero",H252="Marzo",H252="Abril",H252="Mayo",H252="Junio"),G252&amp;"-1",IF(OR(H252="Julio",H252="Agosto",H252="Septiembre",H252="Octubre",H252="Noviembre",H252="Diciembre"),G252&amp;"-2"))</f>
        <v/>
      </c>
      <c r="J252" s="5" t="n">
        <v>172510</v>
      </c>
      <c r="K252" s="5" t="n">
        <v>31003.05</v>
      </c>
      <c r="L252" s="28">
        <f>IFERROR(IF(OR(J252=0,K252=""),"",IF(E252="Positivo",MIN(MAX(K252/J252,0),1.3),MIN(MAX(J252/K252,0),1.3))),"")</f>
        <v/>
      </c>
      <c r="M252" s="28">
        <f>IFERROR(IF(OR(J252=0,K252=""),"",IF(E252="Positivo",MAX(K252/J252,0),MAX(J252/K252,0))),"")</f>
        <v/>
      </c>
      <c r="N252" s="5" t="inlineStr">
        <is>
          <t>Linea base</t>
        </is>
      </c>
      <c r="O252" s="5" t="inlineStr">
        <is>
          <t>Kg</t>
        </is>
      </c>
      <c r="P252" s="5" t="n">
        <v>0</v>
      </c>
      <c r="Q252" s="5" t="n">
        <v>0</v>
      </c>
      <c r="R252" s="5">
        <f>A252&amp;"-"&amp;YEAR(F252)&amp;"-"&amp;IF(LEN(MONTH(F252))=1,"0"&amp;MONTH(F252),MONTH(F252))&amp;"-"&amp;IF(LEN(DAY(F252))=1,"0"&amp;DAY(F252),DAY(F252))</f>
        <v/>
      </c>
    </row>
    <row r="253">
      <c r="A253" s="5" t="n">
        <v>214</v>
      </c>
      <c r="B253" s="5" t="inlineStr">
        <is>
          <t>Generación de Residuos Sólidos Mensual</t>
        </is>
      </c>
      <c r="C253" s="5" t="inlineStr">
        <is>
          <t>GESTIÓN AMBIENTAL</t>
        </is>
      </c>
      <c r="D253" s="5" t="inlineStr">
        <is>
          <t>Mensual</t>
        </is>
      </c>
      <c r="E253" s="5" t="inlineStr">
        <is>
          <t>Negativo</t>
        </is>
      </c>
      <c r="F253" s="6" t="n">
        <v>45473</v>
      </c>
      <c r="G253" s="5">
        <f>YEAR(F253)</f>
        <v/>
      </c>
      <c r="H253" s="5">
        <f>PROPER(TEXT(F253,"mmmm"))</f>
        <v/>
      </c>
      <c r="I253" s="6">
        <f>IF(OR(H253="Enero",H253="Febrero",H253="Marzo",H253="Abril",H253="Mayo",H253="Junio"),G253&amp;"-1",IF(OR(H253="Julio",H253="Agosto",H253="Septiembre",H253="Octubre",H253="Noviembre",H253="Diciembre"),G253&amp;"-2"))</f>
        <v/>
      </c>
      <c r="J253" s="5" t="n">
        <v>90012</v>
      </c>
      <c r="K253" s="5" t="n">
        <v>32801.81</v>
      </c>
      <c r="L253" s="28">
        <f>IFERROR(IF(OR(J253=0,K253=""),"",IF(E253="Positivo",MIN(MAX(K253/J253,0),1.3),MIN(MAX(J253/K253,0),1.3))),"")</f>
        <v/>
      </c>
      <c r="M253" s="28">
        <f>IFERROR(IF(OR(J253=0,K253=""),"",IF(E253="Positivo",MAX(K253/J253,0),MAX(J253/K253,0))),"")</f>
        <v/>
      </c>
      <c r="N253" s="5" t="inlineStr">
        <is>
          <t>Kg</t>
        </is>
      </c>
      <c r="O253" s="5" t="inlineStr">
        <is>
          <t>Kg</t>
        </is>
      </c>
      <c r="P253" s="5" t="n">
        <v>0</v>
      </c>
      <c r="Q253" s="5" t="n">
        <v>0</v>
      </c>
      <c r="R253" s="5">
        <f>A253&amp;"-"&amp;YEAR(F253)&amp;"-"&amp;IF(LEN(MONTH(F253))=1,"0"&amp;MONTH(F253),MONTH(F253))&amp;"-"&amp;IF(LEN(DAY(F253))=1,"0"&amp;DAY(F253),DAY(F253))</f>
        <v/>
      </c>
    </row>
    <row r="254">
      <c r="A254" s="5" t="n">
        <v>214</v>
      </c>
      <c r="B254" s="5" t="inlineStr">
        <is>
          <t>Generación de Residuos Sólidos Mensual</t>
        </is>
      </c>
      <c r="C254" s="5" t="inlineStr">
        <is>
          <t>GESTIÓN AMBIENTAL</t>
        </is>
      </c>
      <c r="D254" s="5" t="inlineStr">
        <is>
          <t>Mensual</t>
        </is>
      </c>
      <c r="E254" s="5" t="inlineStr">
        <is>
          <t>Negativo</t>
        </is>
      </c>
      <c r="F254" s="6" t="n">
        <v>45657</v>
      </c>
      <c r="G254" s="5">
        <f>YEAR(F254)</f>
        <v/>
      </c>
      <c r="H254" s="5">
        <f>PROPER(TEXT(F254,"mmmm"))</f>
        <v/>
      </c>
      <c r="I254" s="6">
        <f>IF(OR(H254="Enero",H254="Febrero",H254="Marzo",H254="Abril",H254="Mayo",H254="Junio"),G254&amp;"-1",IF(OR(H254="Julio",H254="Agosto",H254="Septiembre",H254="Octubre",H254="Noviembre",H254="Diciembre"),G254&amp;"-2"))</f>
        <v/>
      </c>
      <c r="J254" s="5" t="n">
        <v>88011</v>
      </c>
      <c r="K254" s="5" t="n">
        <v>27599.63</v>
      </c>
      <c r="L254" s="28">
        <f>IFERROR(IF(OR(J254=0,K254=""),"",IF(E254="Positivo",MIN(MAX(K254/J254,0),1.3),MIN(MAX(J254/K254,0),1.3))),"")</f>
        <v/>
      </c>
      <c r="M254" s="28">
        <f>IFERROR(IF(OR(J254=0,K254=""),"",IF(E254="Positivo",MAX(K254/J254,0),MAX(J254/K254,0))),"")</f>
        <v/>
      </c>
      <c r="N254" s="5" t="inlineStr">
        <is>
          <t>Kg</t>
        </is>
      </c>
      <c r="O254" s="5" t="inlineStr">
        <is>
          <t>Kg</t>
        </is>
      </c>
      <c r="P254" s="5" t="n">
        <v>0</v>
      </c>
      <c r="Q254" s="5" t="n">
        <v>0</v>
      </c>
      <c r="R254" s="5">
        <f>A254&amp;"-"&amp;YEAR(F254)&amp;"-"&amp;IF(LEN(MONTH(F254))=1,"0"&amp;MONTH(F254),MONTH(F254))&amp;"-"&amp;IF(LEN(DAY(F254))=1,"0"&amp;DAY(F254),DAY(F254))</f>
        <v/>
      </c>
    </row>
    <row r="255">
      <c r="A255" s="43" t="n">
        <v>215</v>
      </c>
      <c r="B255" s="5" t="inlineStr">
        <is>
          <t>Disminución de la Generación de Residuos per Cápita</t>
        </is>
      </c>
      <c r="C255" s="5" t="inlineStr">
        <is>
          <t>GESTIÓN AMBIENTAL</t>
        </is>
      </c>
      <c r="D255" s="5" t="inlineStr">
        <is>
          <t>Semestral</t>
        </is>
      </c>
      <c r="E255" s="5" t="inlineStr">
        <is>
          <t>Positivo</t>
        </is>
      </c>
      <c r="F255" s="6" t="n">
        <v>45107</v>
      </c>
      <c r="G255" s="5">
        <f>YEAR(F255)</f>
        <v/>
      </c>
      <c r="H255" s="5">
        <f>PROPER(TEXT(F255,"mmmm"))</f>
        <v/>
      </c>
      <c r="I255" s="6">
        <f>IF(OR(H255="Enero",H255="Febrero",H255="Marzo",H255="Abril",H255="Mayo",H255="Junio"),G255&amp;"-1",IF(OR(H255="Julio",H255="Agosto",H255="Septiembre",H255="Octubre",H255="Noviembre",H255="Diciembre"),G255&amp;"-2"))</f>
        <v/>
      </c>
      <c r="J255" s="5" t="n">
        <v>1</v>
      </c>
      <c r="K255" s="5" t="n">
        <v>0.1483333333333333</v>
      </c>
      <c r="L255" s="117">
        <f>IFERROR(IF(OR(J255=0,K255=""),"",IF(E255="Positivo",MIN(MAX(K255/J255,0),1.3),MIN(MAX(J255/K255,0),1.3))),"")</f>
        <v/>
      </c>
      <c r="M255" s="28">
        <f>IFERROR(IF(OR(J255=0,K255=""),"",IF(E255="Positivo",MAX(K255/J255,0),MAX(J255/K255,0))),"")</f>
        <v/>
      </c>
      <c r="N255" s="5" t="n"/>
      <c r="O255" s="5" t="n"/>
      <c r="P255" s="5" t="n">
        <v>2</v>
      </c>
      <c r="Q255" s="5" t="n">
        <v>2</v>
      </c>
      <c r="R255" s="5">
        <f>A255&amp;"-"&amp;YEAR(F255)&amp;"-"&amp;IF(LEN(MONTH(F255))=1,"0"&amp;MONTH(F255),MONTH(F255))&amp;"-"&amp;IF(LEN(DAY(F255))=1,"0"&amp;DAY(F255),DAY(F255))</f>
        <v/>
      </c>
    </row>
    <row r="256">
      <c r="A256" s="39" t="n">
        <v>215</v>
      </c>
      <c r="B256" s="5" t="inlineStr">
        <is>
          <t>Disminución de la Generación de Residuos per Cápita</t>
        </is>
      </c>
      <c r="C256" s="5" t="inlineStr">
        <is>
          <t>GESTIÓN AMBIENTAL</t>
        </is>
      </c>
      <c r="D256" s="5" t="inlineStr">
        <is>
          <t>Semestral</t>
        </is>
      </c>
      <c r="E256" s="5" t="inlineStr">
        <is>
          <t>Positivo</t>
        </is>
      </c>
      <c r="F256" s="6" t="n">
        <v>45291</v>
      </c>
      <c r="G256" s="5">
        <f>YEAR(F256)</f>
        <v/>
      </c>
      <c r="H256" s="5">
        <f>PROPER(TEXT(F256,"mmmm"))</f>
        <v/>
      </c>
      <c r="I256" s="6">
        <f>IF(OR(H256="Enero",H256="Febrero",H256="Marzo",H256="Abril",H256="Mayo",H256="Junio"),G256&amp;"-1",IF(OR(H256="Julio",H256="Agosto",H256="Septiembre",H256="Octubre",H256="Noviembre",H256="Diciembre"),G256&amp;"-2"))</f>
        <v/>
      </c>
      <c r="J256" s="5" t="n">
        <v>1</v>
      </c>
      <c r="K256" s="5" t="n">
        <v>0.4816666666666666</v>
      </c>
      <c r="L256" s="117">
        <f>IFERROR(IF(OR(J256=0,K256=""),"",IF(E256="Positivo",MIN(MAX(K256/J256,0),1.3),MIN(MAX(J256/K256,0),1.3))),"")</f>
        <v/>
      </c>
      <c r="M256" s="28">
        <f>IFERROR(IF(OR(J256=0,K256=""),"",IF(E256="Positivo",MAX(K256/J256,0),MAX(J256/K256,0))),"")</f>
        <v/>
      </c>
      <c r="N256" s="5" t="n"/>
      <c r="O256" s="5" t="n"/>
      <c r="P256" s="5" t="n">
        <v>2</v>
      </c>
      <c r="Q256" s="5" t="n">
        <v>2</v>
      </c>
      <c r="R256" s="5">
        <f>A256&amp;"-"&amp;YEAR(F256)&amp;"-"&amp;IF(LEN(MONTH(F256))=1,"0"&amp;MONTH(F256),MONTH(F256))&amp;"-"&amp;IF(LEN(DAY(F256))=1,"0"&amp;DAY(F256),DAY(F256))</f>
        <v/>
      </c>
    </row>
    <row r="257">
      <c r="A257" s="5" t="n">
        <v>215</v>
      </c>
      <c r="B257" s="5" t="inlineStr">
        <is>
          <t>Disminución de la Generación de Residuos per Cápita</t>
        </is>
      </c>
      <c r="C257" s="5" t="inlineStr">
        <is>
          <t>GESTIÓN AMBIENTAL</t>
        </is>
      </c>
      <c r="D257" s="5" t="inlineStr">
        <is>
          <t>Semestral</t>
        </is>
      </c>
      <c r="E257" s="5" t="inlineStr">
        <is>
          <t>Positivo</t>
        </is>
      </c>
      <c r="F257" s="6" t="n">
        <v>45473</v>
      </c>
      <c r="G257" s="5">
        <f>YEAR(F257)</f>
        <v/>
      </c>
      <c r="H257" s="5">
        <f>PROPER(TEXT(F257,"mmmm"))</f>
        <v/>
      </c>
      <c r="I257" s="6">
        <f>IF(OR(H257="Enero",H257="Febrero",H257="Marzo",H257="Abril",H257="Mayo",H257="Junio"),G257&amp;"-1",IF(OR(H257="Julio",H257="Agosto",H257="Septiembre",H257="Octubre",H257="Noviembre",H257="Diciembre"),G257&amp;"-2"))</f>
        <v/>
      </c>
      <c r="J257" s="5" t="n">
        <v>1</v>
      </c>
      <c r="K257" s="5" t="n">
        <v>0.768</v>
      </c>
      <c r="L257" s="28">
        <f>IFERROR(IF(OR(J257=0,K257=""),"",IF(E257="Positivo",MIN(MAX(K257/J257,0),1.3),MIN(MAX(J257/K257,0),1.3))),"")</f>
        <v/>
      </c>
      <c r="M257" s="28">
        <f>IFERROR(IF(OR(J257=0,K257=""),"",IF(E257="Positivo",MAX(K257/J257,0),MAX(J257/K257,0))),"")</f>
        <v/>
      </c>
      <c r="N257" s="5" t="n"/>
      <c r="O257" s="5" t="n"/>
      <c r="P257" s="5" t="n">
        <v>0</v>
      </c>
      <c r="Q257" s="5" t="n">
        <v>0</v>
      </c>
      <c r="R257" s="5">
        <f>A257&amp;"-"&amp;YEAR(F257)&amp;"-"&amp;IF(LEN(MONTH(F257))=1,"0"&amp;MONTH(F257),MONTH(F257))&amp;"-"&amp;IF(LEN(DAY(F257))=1,"0"&amp;DAY(F257),DAY(F257))</f>
        <v/>
      </c>
    </row>
    <row r="258">
      <c r="A258" s="5" t="n">
        <v>215</v>
      </c>
      <c r="B258" s="5" t="inlineStr">
        <is>
          <t>Disminución de la Generación de Residuos per Cápita</t>
        </is>
      </c>
      <c r="C258" s="5" t="inlineStr">
        <is>
          <t>GESTIÓN AMBIENTAL</t>
        </is>
      </c>
      <c r="D258" s="5" t="inlineStr">
        <is>
          <t>Semestral</t>
        </is>
      </c>
      <c r="E258" s="5" t="inlineStr">
        <is>
          <t>Positivo</t>
        </is>
      </c>
      <c r="F258" s="6" t="n">
        <v>45657</v>
      </c>
      <c r="G258" s="5">
        <f>YEAR(F258)</f>
        <v/>
      </c>
      <c r="H258" s="5">
        <f>PROPER(TEXT(F258,"mmmm"))</f>
        <v/>
      </c>
      <c r="I258" s="6">
        <f>IF(OR(H258="Enero",H258="Febrero",H258="Marzo",H258="Abril",H258="Mayo",H258="Junio"),G258&amp;"-1",IF(OR(H258="Julio",H258="Agosto",H258="Septiembre",H258="Octubre",H258="Noviembre",H258="Diciembre"),G258&amp;"-2"))</f>
        <v/>
      </c>
      <c r="J258" s="5" t="n">
        <v>1</v>
      </c>
      <c r="K258" s="5" t="n">
        <v>0.72</v>
      </c>
      <c r="L258" s="28">
        <f>IFERROR(IF(OR(J258=0,K258=""),"",IF(E258="Positivo",MIN(MAX(K258/J258,0),1.3),MIN(MAX(J258/K258,0),1.3))),"")</f>
        <v/>
      </c>
      <c r="M258" s="28">
        <f>IFERROR(IF(OR(J258=0,K258=""),"",IF(E258="Positivo",MAX(K258/J258,0),MAX(J258/K258,0))),"")</f>
        <v/>
      </c>
      <c r="N258" s="5" t="n"/>
      <c r="O258" s="5" t="n"/>
      <c r="P258" s="5" t="n">
        <v>0</v>
      </c>
      <c r="Q258" s="5" t="n">
        <v>0</v>
      </c>
      <c r="R258" s="5">
        <f>A258&amp;"-"&amp;YEAR(F258)&amp;"-"&amp;IF(LEN(MONTH(F258))=1,"0"&amp;MONTH(F258),MONTH(F258))&amp;"-"&amp;IF(LEN(DAY(F258))=1,"0"&amp;DAY(F258),DAY(F258))</f>
        <v/>
      </c>
    </row>
    <row r="259">
      <c r="A259" s="39" t="n">
        <v>216</v>
      </c>
      <c r="B259" s="5" t="inlineStr">
        <is>
          <t>Disposición Ambientalmente Adecuada de Residuos Peligrosos</t>
        </is>
      </c>
      <c r="C259" s="5" t="inlineStr">
        <is>
          <t>GESTIÓN AMBIENTAL</t>
        </is>
      </c>
      <c r="D259" s="5" t="inlineStr">
        <is>
          <t>Anual</t>
        </is>
      </c>
      <c r="E259" s="5" t="inlineStr">
        <is>
          <t>Positivo</t>
        </is>
      </c>
      <c r="F259" s="6" t="n">
        <v>45291</v>
      </c>
      <c r="G259" s="5">
        <f>YEAR(F259)</f>
        <v/>
      </c>
      <c r="H259" s="5">
        <f>PROPER(TEXT(F259,"mmmm"))</f>
        <v/>
      </c>
      <c r="I259" s="6">
        <f>IF(OR(H259="Enero",H259="Febrero",H259="Marzo",H259="Abril",H259="Mayo",H259="Junio"),G259&amp;"-1",IF(OR(H259="Julio",H259="Agosto",H259="Septiembre",H259="Octubre",H259="Noviembre",H259="Diciembre"),G259&amp;"-2"))</f>
        <v/>
      </c>
      <c r="J259" s="5" t="n">
        <v>100</v>
      </c>
      <c r="K259" s="5" t="n">
        <v>100</v>
      </c>
      <c r="L259" s="117">
        <f>IFERROR(IF(OR(J259=0,K259=""),"",IF(E259="Positivo",MIN(MAX(K259/J259,0),1.3),MIN(MAX(J259/K259,0),1.3))),"")</f>
        <v/>
      </c>
      <c r="M259" s="28">
        <f>IFERROR(IF(OR(J259=0,K259=""),"",IF(E259="Positivo",MAX(K259/J259,0),MAX(J259/K259,0))),"")</f>
        <v/>
      </c>
      <c r="N259" s="5" t="n"/>
      <c r="O259" s="5" t="n"/>
      <c r="P259" s="5" t="n">
        <v>0</v>
      </c>
      <c r="Q259" s="5" t="n">
        <v>0</v>
      </c>
      <c r="R259" s="5">
        <f>A259&amp;"-"&amp;YEAR(F259)&amp;"-"&amp;IF(LEN(MONTH(F259))=1,"0"&amp;MONTH(F259),MONTH(F259))&amp;"-"&amp;IF(LEN(DAY(F259))=1,"0"&amp;DAY(F259),DAY(F259))</f>
        <v/>
      </c>
    </row>
    <row r="260">
      <c r="A260" s="5" t="n">
        <v>216</v>
      </c>
      <c r="B260" s="5" t="inlineStr">
        <is>
          <t>Disposición Ambientalmente Adecuada de Residuos Peligrosos</t>
        </is>
      </c>
      <c r="C260" s="5" t="inlineStr">
        <is>
          <t>GESTIÓN AMBIENTAL</t>
        </is>
      </c>
      <c r="D260" s="5" t="inlineStr">
        <is>
          <t>Anual</t>
        </is>
      </c>
      <c r="E260" s="5" t="inlineStr">
        <is>
          <t>Positivo</t>
        </is>
      </c>
      <c r="F260" s="6" t="n">
        <v>45657</v>
      </c>
      <c r="G260" s="5">
        <f>YEAR(F260)</f>
        <v/>
      </c>
      <c r="H260" s="5">
        <f>PROPER(TEXT(F260,"mmmm"))</f>
        <v/>
      </c>
      <c r="I260" s="6">
        <f>IF(OR(H260="Enero",H260="Febrero",H260="Marzo",H260="Abril",H260="Mayo",H260="Junio"),G260&amp;"-1",IF(OR(H260="Julio",H260="Agosto",H260="Septiembre",H260="Octubre",H260="Noviembre",H260="Diciembre"),G260&amp;"-2"))</f>
        <v/>
      </c>
      <c r="J260" s="5" t="n">
        <v>100</v>
      </c>
      <c r="K260" s="5" t="n">
        <v>66.66666666666667</v>
      </c>
      <c r="L260" s="28">
        <f>IFERROR(IF(OR(J260=0,K260=""),"",IF(E260="Positivo",MIN(MAX(K260/J260,0),1.3),MIN(MAX(J260/K260,0),1.3))),"")</f>
        <v/>
      </c>
      <c r="M260" s="28">
        <f>IFERROR(IF(OR(J260=0,K260=""),"",IF(E260="Positivo",MAX(K260/J260,0),MAX(J260/K260,0))),"")</f>
        <v/>
      </c>
      <c r="N260" s="5" t="n"/>
      <c r="O260" s="5" t="n"/>
      <c r="P260" s="5" t="n">
        <v>0</v>
      </c>
      <c r="Q260" s="5" t="n">
        <v>0</v>
      </c>
      <c r="R260" s="5">
        <f>A260&amp;"-"&amp;YEAR(F260)&amp;"-"&amp;IF(LEN(MONTH(F260))=1,"0"&amp;MONTH(F260),MONTH(F260))&amp;"-"&amp;IF(LEN(DAY(F260))=1,"0"&amp;DAY(F260),DAY(F260))</f>
        <v/>
      </c>
    </row>
    <row r="261">
      <c r="A261" s="39" t="n">
        <v>217</v>
      </c>
      <c r="B261" s="5" t="inlineStr">
        <is>
          <t>Aprovechamiento de Residuos</t>
        </is>
      </c>
      <c r="C261" s="5" t="inlineStr">
        <is>
          <t>GESTIÓN AMBIENTAL</t>
        </is>
      </c>
      <c r="D261" s="5" t="inlineStr">
        <is>
          <t>Mensual</t>
        </is>
      </c>
      <c r="E261" s="5" t="inlineStr">
        <is>
          <t>Positivo</t>
        </is>
      </c>
      <c r="F261" s="6" t="n">
        <v>44957</v>
      </c>
      <c r="G261" s="5">
        <f>YEAR(F261)</f>
        <v/>
      </c>
      <c r="H261" s="5">
        <f>PROPER(TEXT(F261,"mmmm"))</f>
        <v/>
      </c>
      <c r="I261" s="6">
        <f>IF(OR(H261="Enero",H261="Febrero",H261="Marzo",H261="Abril",H261="Mayo",H261="Junio"),G261&amp;"-1",IF(OR(H261="Julio",H261="Agosto",H261="Septiembre",H261="Octubre",H261="Noviembre",H261="Diciembre"),G261&amp;"-2"))</f>
        <v/>
      </c>
      <c r="J261" s="5" t="n">
        <v>720</v>
      </c>
      <c r="K261" s="11" t="n">
        <v>17532.85</v>
      </c>
      <c r="L261" s="117">
        <f>IFERROR(IF(OR(J261=0,K261=""),"",IF(E261="Positivo",MIN(MAX(K261/J261,0),1.3),MIN(MAX(J261/K261,0),1.3))),"")</f>
        <v/>
      </c>
      <c r="M261" s="28">
        <f>IFERROR(IF(OR(J261=0,K261=""),"",IF(E261="Positivo",MAX(K261/J261,0),MAX(J261/K261,0))),"")</f>
        <v/>
      </c>
      <c r="N261" s="5" t="n"/>
      <c r="O261" s="5" t="n"/>
      <c r="P261" s="5" t="n">
        <v>0</v>
      </c>
      <c r="Q261" s="5" t="n">
        <v>0</v>
      </c>
      <c r="R261" s="5">
        <f>A261&amp;"-"&amp;YEAR(F261)&amp;"-"&amp;IF(LEN(MONTH(F261))=1,"0"&amp;MONTH(F261),MONTH(F261))&amp;"-"&amp;IF(LEN(DAY(F261))=1,"0"&amp;DAY(F261),DAY(F261))</f>
        <v/>
      </c>
    </row>
    <row r="262">
      <c r="A262" s="39" t="n">
        <v>217</v>
      </c>
      <c r="B262" s="5" t="inlineStr">
        <is>
          <t>Aprovechamiento de Residuos</t>
        </is>
      </c>
      <c r="C262" s="5" t="inlineStr">
        <is>
          <t>GESTIÓN AMBIENTAL</t>
        </is>
      </c>
      <c r="D262" s="5" t="inlineStr">
        <is>
          <t>Mensual</t>
        </is>
      </c>
      <c r="E262" s="5" t="inlineStr">
        <is>
          <t>Positivo</t>
        </is>
      </c>
      <c r="F262" s="6" t="n">
        <v>44985</v>
      </c>
      <c r="G262" s="5">
        <f>YEAR(F262)</f>
        <v/>
      </c>
      <c r="H262" s="5">
        <f>PROPER(TEXT(F262,"mmmm"))</f>
        <v/>
      </c>
      <c r="I262" s="6">
        <f>IF(OR(H262="Enero",H262="Febrero",H262="Marzo",H262="Abril",H262="Mayo",H262="Junio"),G262&amp;"-1",IF(OR(H262="Julio",H262="Agosto",H262="Septiembre",H262="Octubre",H262="Noviembre",H262="Diciembre"),G262&amp;"-2"))</f>
        <v/>
      </c>
      <c r="J262" s="5" t="n">
        <v>720</v>
      </c>
      <c r="K262" s="11" t="n">
        <v>17532.85</v>
      </c>
      <c r="L262" s="117">
        <f>IFERROR(IF(OR(J262=0,K262=""),"",IF(E262="Positivo",MIN(MAX(K262/J262,0),1.3),MIN(MAX(J262/K262,0),1.3))),"")</f>
        <v/>
      </c>
      <c r="M262" s="28">
        <f>IFERROR(IF(OR(J262=0,K262=""),"",IF(E262="Positivo",MAX(K262/J262,0),MAX(J262/K262,0))),"")</f>
        <v/>
      </c>
      <c r="N262" s="5" t="n"/>
      <c r="O262" s="5" t="n"/>
      <c r="P262" s="5" t="n">
        <v>0</v>
      </c>
      <c r="Q262" s="5" t="n">
        <v>0</v>
      </c>
      <c r="R262" s="5">
        <f>A262&amp;"-"&amp;YEAR(F262)&amp;"-"&amp;IF(LEN(MONTH(F262))=1,"0"&amp;MONTH(F262),MONTH(F262))&amp;"-"&amp;IF(LEN(DAY(F262))=1,"0"&amp;DAY(F262),DAY(F262))</f>
        <v/>
      </c>
    </row>
    <row r="263">
      <c r="A263" s="39" t="n">
        <v>217</v>
      </c>
      <c r="B263" s="5" t="inlineStr">
        <is>
          <t>Aprovechamiento de Residuos</t>
        </is>
      </c>
      <c r="C263" s="5" t="inlineStr">
        <is>
          <t>GESTIÓN AMBIENTAL</t>
        </is>
      </c>
      <c r="D263" s="5" t="inlineStr">
        <is>
          <t>Mensual</t>
        </is>
      </c>
      <c r="E263" s="5" t="inlineStr">
        <is>
          <t>Positivo</t>
        </is>
      </c>
      <c r="F263" s="6" t="n">
        <v>45016</v>
      </c>
      <c r="G263" s="5">
        <f>YEAR(F263)</f>
        <v/>
      </c>
      <c r="H263" s="5">
        <f>PROPER(TEXT(F263,"mmmm"))</f>
        <v/>
      </c>
      <c r="I263" s="6">
        <f>IF(OR(H263="Enero",H263="Febrero",H263="Marzo",H263="Abril",H263="Mayo",H263="Junio"),G263&amp;"-1",IF(OR(H263="Julio",H263="Agosto",H263="Septiembre",H263="Octubre",H263="Noviembre",H263="Diciembre"),G263&amp;"-2"))</f>
        <v/>
      </c>
      <c r="J263" s="5" t="n">
        <v>720</v>
      </c>
      <c r="K263" s="11" t="n">
        <v>17532.85</v>
      </c>
      <c r="L263" s="117">
        <f>IFERROR(IF(OR(J263=0,K263=""),"",IF(E263="Positivo",MIN(MAX(K263/J263,0),1.3),MIN(MAX(J263/K263,0),1.3))),"")</f>
        <v/>
      </c>
      <c r="M263" s="28">
        <f>IFERROR(IF(OR(J263=0,K263=""),"",IF(E263="Positivo",MAX(K263/J263,0),MAX(J263/K263,0))),"")</f>
        <v/>
      </c>
      <c r="N263" s="5" t="n"/>
      <c r="O263" s="5" t="n"/>
      <c r="P263" s="5" t="n">
        <v>0</v>
      </c>
      <c r="Q263" s="5" t="n">
        <v>0</v>
      </c>
      <c r="R263" s="5">
        <f>A263&amp;"-"&amp;YEAR(F263)&amp;"-"&amp;IF(LEN(MONTH(F263))=1,"0"&amp;MONTH(F263),MONTH(F263))&amp;"-"&amp;IF(LEN(DAY(F263))=1,"0"&amp;DAY(F263),DAY(F263))</f>
        <v/>
      </c>
    </row>
    <row r="264">
      <c r="A264" s="39" t="n">
        <v>217</v>
      </c>
      <c r="B264" s="5" t="inlineStr">
        <is>
          <t>Aprovechamiento de Residuos</t>
        </is>
      </c>
      <c r="C264" s="5" t="inlineStr">
        <is>
          <t>GESTIÓN AMBIENTAL</t>
        </is>
      </c>
      <c r="D264" s="5" t="inlineStr">
        <is>
          <t>Mensual</t>
        </is>
      </c>
      <c r="E264" s="5" t="inlineStr">
        <is>
          <t>Positivo</t>
        </is>
      </c>
      <c r="F264" s="6" t="n">
        <v>45046</v>
      </c>
      <c r="G264" s="5">
        <f>YEAR(F264)</f>
        <v/>
      </c>
      <c r="H264" s="5">
        <f>PROPER(TEXT(F264,"mmmm"))</f>
        <v/>
      </c>
      <c r="I264" s="6">
        <f>IF(OR(H264="Enero",H264="Febrero",H264="Marzo",H264="Abril",H264="Mayo",H264="Junio"),G264&amp;"-1",IF(OR(H264="Julio",H264="Agosto",H264="Septiembre",H264="Octubre",H264="Noviembre",H264="Diciembre"),G264&amp;"-2"))</f>
        <v/>
      </c>
      <c r="J264" s="5" t="n">
        <v>720</v>
      </c>
      <c r="K264" s="11" t="n">
        <v>17532.85</v>
      </c>
      <c r="L264" s="117">
        <f>IFERROR(IF(OR(J264=0,K264=""),"",IF(E264="Positivo",MIN(MAX(K264/J264,0),1.3),MIN(MAX(J264/K264,0),1.3))),"")</f>
        <v/>
      </c>
      <c r="M264" s="28">
        <f>IFERROR(IF(OR(J264=0,K264=""),"",IF(E264="Positivo",MAX(K264/J264,0),MAX(J264/K264,0))),"")</f>
        <v/>
      </c>
      <c r="N264" s="5" t="n"/>
      <c r="O264" s="5" t="n"/>
      <c r="P264" s="5" t="n">
        <v>0</v>
      </c>
      <c r="Q264" s="5" t="n">
        <v>0</v>
      </c>
      <c r="R264" s="5">
        <f>A264&amp;"-"&amp;YEAR(F264)&amp;"-"&amp;IF(LEN(MONTH(F264))=1,"0"&amp;MONTH(F264),MONTH(F264))&amp;"-"&amp;IF(LEN(DAY(F264))=1,"0"&amp;DAY(F264),DAY(F264))</f>
        <v/>
      </c>
    </row>
    <row r="265">
      <c r="A265" s="39" t="n">
        <v>217</v>
      </c>
      <c r="B265" s="5" t="inlineStr">
        <is>
          <t>Aprovechamiento de Residuos</t>
        </is>
      </c>
      <c r="C265" s="5" t="inlineStr">
        <is>
          <t>GESTIÓN AMBIENTAL</t>
        </is>
      </c>
      <c r="D265" s="5" t="inlineStr">
        <is>
          <t>Mensual</t>
        </is>
      </c>
      <c r="E265" s="5" t="inlineStr">
        <is>
          <t>Positivo</t>
        </is>
      </c>
      <c r="F265" s="6" t="n">
        <v>45077</v>
      </c>
      <c r="G265" s="5">
        <f>YEAR(F265)</f>
        <v/>
      </c>
      <c r="H265" s="5">
        <f>PROPER(TEXT(F265,"mmmm"))</f>
        <v/>
      </c>
      <c r="I265" s="6">
        <f>IF(OR(H265="Enero",H265="Febrero",H265="Marzo",H265="Abril",H265="Mayo",H265="Junio"),G265&amp;"-1",IF(OR(H265="Julio",H265="Agosto",H265="Septiembre",H265="Octubre",H265="Noviembre",H265="Diciembre"),G265&amp;"-2"))</f>
        <v/>
      </c>
      <c r="J265" s="5" t="n">
        <v>720</v>
      </c>
      <c r="K265" s="11" t="n">
        <v>17532.85</v>
      </c>
      <c r="L265" s="117">
        <f>IFERROR(IF(OR(J265=0,K265=""),"",IF(E265="Positivo",MIN(MAX(K265/J265,0),1.3),MIN(MAX(J265/K265,0),1.3))),"")</f>
        <v/>
      </c>
      <c r="M265" s="28">
        <f>IFERROR(IF(OR(J265=0,K265=""),"",IF(E265="Positivo",MAX(K265/J265,0),MAX(J265/K265,0))),"")</f>
        <v/>
      </c>
      <c r="N265" s="5" t="n"/>
      <c r="O265" s="5" t="n"/>
      <c r="P265" s="5" t="n">
        <v>0</v>
      </c>
      <c r="Q265" s="5" t="n">
        <v>0</v>
      </c>
      <c r="R265" s="5">
        <f>A265&amp;"-"&amp;YEAR(F265)&amp;"-"&amp;IF(LEN(MONTH(F265))=1,"0"&amp;MONTH(F265),MONTH(F265))&amp;"-"&amp;IF(LEN(DAY(F265))=1,"0"&amp;DAY(F265),DAY(F265))</f>
        <v/>
      </c>
    </row>
    <row r="266">
      <c r="A266" s="39" t="n">
        <v>217</v>
      </c>
      <c r="B266" s="5" t="inlineStr">
        <is>
          <t>Aprovechamiento de Residuos</t>
        </is>
      </c>
      <c r="C266" s="5" t="inlineStr">
        <is>
          <t>GESTIÓN AMBIENTAL</t>
        </is>
      </c>
      <c r="D266" s="5" t="inlineStr">
        <is>
          <t>Mensual</t>
        </is>
      </c>
      <c r="E266" s="5" t="inlineStr">
        <is>
          <t>Positivo</t>
        </is>
      </c>
      <c r="F266" s="6" t="n">
        <v>45107</v>
      </c>
      <c r="G266" s="5">
        <f>YEAR(F266)</f>
        <v/>
      </c>
      <c r="H266" s="5">
        <f>PROPER(TEXT(F266,"mmmm"))</f>
        <v/>
      </c>
      <c r="I266" s="6">
        <f>IF(OR(H266="Enero",H266="Febrero",H266="Marzo",H266="Abril",H266="Mayo",H266="Junio"),G266&amp;"-1",IF(OR(H266="Julio",H266="Agosto",H266="Septiembre",H266="Octubre",H266="Noviembre",H266="Diciembre"),G266&amp;"-2"))</f>
        <v/>
      </c>
      <c r="J266" s="5" t="n">
        <v>720</v>
      </c>
      <c r="K266" s="11" t="n">
        <v>17532.85</v>
      </c>
      <c r="L266" s="117">
        <f>IFERROR(IF(OR(J266=0,K266=""),"",IF(E266="Positivo",MIN(MAX(K266/J266,0),1.3),MIN(MAX(J266/K266,0),1.3))),"")</f>
        <v/>
      </c>
      <c r="M266" s="28">
        <f>IFERROR(IF(OR(J266=0,K266=""),"",IF(E266="Positivo",MAX(K266/J266,0),MAX(J266/K266,0))),"")</f>
        <v/>
      </c>
      <c r="N266" s="5" t="n"/>
      <c r="O266" s="5" t="n"/>
      <c r="P266" s="5" t="n">
        <v>0</v>
      </c>
      <c r="Q266" s="5" t="n">
        <v>0</v>
      </c>
      <c r="R266" s="5">
        <f>A266&amp;"-"&amp;YEAR(F266)&amp;"-"&amp;IF(LEN(MONTH(F266))=1,"0"&amp;MONTH(F266),MONTH(F266))&amp;"-"&amp;IF(LEN(DAY(F266))=1,"0"&amp;DAY(F266),DAY(F266))</f>
        <v/>
      </c>
    </row>
    <row r="267">
      <c r="A267" s="5" t="n">
        <v>217</v>
      </c>
      <c r="B267" s="5" t="inlineStr">
        <is>
          <t>Aprovechamiento de Residuos</t>
        </is>
      </c>
      <c r="C267" s="5" t="inlineStr">
        <is>
          <t>GESTIÓN AMBIENTAL</t>
        </is>
      </c>
      <c r="D267" s="5" t="inlineStr">
        <is>
          <t>Mensual</t>
        </is>
      </c>
      <c r="E267" s="5" t="inlineStr">
        <is>
          <t>Positivo</t>
        </is>
      </c>
      <c r="F267" s="6" t="n">
        <v>45138</v>
      </c>
      <c r="G267" s="16">
        <f>YEAR(F267)</f>
        <v/>
      </c>
      <c r="H267" s="6">
        <f>PROPER(TEXT(F267,"mmmm"))</f>
        <v/>
      </c>
      <c r="I267" s="6">
        <f>IF(OR(H267="Enero",H267="Febrero",H267="Marzo",H267="Abril",H267="Mayo",H267="Junio"),G267&amp;"-1",IF(OR(H267="Julio",H267="Agosto",H267="Septiembre",H267="Octubre",H267="Noviembre",H267="Diciembre"),G267&amp;"-2"))</f>
        <v/>
      </c>
      <c r="J267" s="5" t="n">
        <v>540</v>
      </c>
      <c r="K267" s="11" t="n">
        <v>37518.35</v>
      </c>
      <c r="L267" s="117">
        <f>IFERROR(IF(OR(J267=0,K267=""),"",IF(E267="Positivo",MIN(MAX(K267/J267,0),1.3),MIN(MAX(J267/K267,0),1.3))),"")</f>
        <v/>
      </c>
      <c r="M267" s="28">
        <f>IFERROR(IF(OR(J267=0,K267=""),"",IF(E267="Positivo",MAX(K267/J267,0),MAX(J267/K267,0))),"")</f>
        <v/>
      </c>
      <c r="N267" s="5" t="n"/>
      <c r="O267" s="5" t="n"/>
      <c r="P267" s="5" t="n">
        <v>0</v>
      </c>
      <c r="Q267" s="5" t="n">
        <v>0</v>
      </c>
      <c r="R267" s="5">
        <f>A267&amp;"-"&amp;YEAR(F267)&amp;"-"&amp;IF(LEN(MONTH(F267))=1,"0"&amp;MONTH(F267),MONTH(F267))&amp;"-"&amp;IF(LEN(DAY(F267))=1,"0"&amp;DAY(F267),DAY(F267))</f>
        <v/>
      </c>
    </row>
    <row r="268">
      <c r="A268" s="5" t="n">
        <v>217</v>
      </c>
      <c r="B268" s="5" t="inlineStr">
        <is>
          <t>Aprovechamiento de Residuos</t>
        </is>
      </c>
      <c r="C268" s="5" t="inlineStr">
        <is>
          <t>GESTIÓN AMBIENTAL</t>
        </is>
      </c>
      <c r="D268" s="5" t="inlineStr">
        <is>
          <t>Mensual</t>
        </is>
      </c>
      <c r="E268" s="5" t="inlineStr">
        <is>
          <t>Positivo</t>
        </is>
      </c>
      <c r="F268" s="6" t="n">
        <v>45169</v>
      </c>
      <c r="G268" s="16">
        <f>YEAR(F268)</f>
        <v/>
      </c>
      <c r="H268" s="6">
        <f>PROPER(TEXT(F268,"mmmm"))</f>
        <v/>
      </c>
      <c r="I268" s="6">
        <f>IF(OR(H268="Enero",H268="Febrero",H268="Marzo",H268="Abril",H268="Mayo",H268="Junio"),G268&amp;"-1",IF(OR(H268="Julio",H268="Agosto",H268="Septiembre",H268="Octubre",H268="Noviembre",H268="Diciembre"),G268&amp;"-2"))</f>
        <v/>
      </c>
      <c r="J268" s="5" t="n">
        <v>540</v>
      </c>
      <c r="K268" s="11" t="n">
        <v>37518.35</v>
      </c>
      <c r="L268" s="117">
        <f>IFERROR(IF(OR(J268=0,K268=""),"",IF(E268="Positivo",MIN(MAX(K268/J268,0),1.3),MIN(MAX(J268/K268,0),1.3))),"")</f>
        <v/>
      </c>
      <c r="M268" s="28">
        <f>IFERROR(IF(OR(J268=0,K268=""),"",IF(E268="Positivo",MAX(K268/J268,0),MAX(J268/K268,0))),"")</f>
        <v/>
      </c>
      <c r="N268" s="5" t="n"/>
      <c r="O268" s="5" t="n"/>
      <c r="P268" s="5" t="n">
        <v>0</v>
      </c>
      <c r="Q268" s="5" t="n">
        <v>0</v>
      </c>
      <c r="R268" s="5">
        <f>A268&amp;"-"&amp;YEAR(F268)&amp;"-"&amp;IF(LEN(MONTH(F268))=1,"0"&amp;MONTH(F268),MONTH(F268))&amp;"-"&amp;IF(LEN(DAY(F268))=1,"0"&amp;DAY(F268),DAY(F268))</f>
        <v/>
      </c>
    </row>
    <row r="269">
      <c r="A269" s="5" t="n">
        <v>217</v>
      </c>
      <c r="B269" s="5" t="inlineStr">
        <is>
          <t>Aprovechamiento de Residuos</t>
        </is>
      </c>
      <c r="C269" s="5" t="inlineStr">
        <is>
          <t>GESTIÓN AMBIENTAL</t>
        </is>
      </c>
      <c r="D269" s="5" t="inlineStr">
        <is>
          <t>Mensual</t>
        </is>
      </c>
      <c r="E269" s="5" t="inlineStr">
        <is>
          <t>Positivo</t>
        </is>
      </c>
      <c r="F269" s="6" t="n">
        <v>45199</v>
      </c>
      <c r="G269" s="16">
        <f>YEAR(F269)</f>
        <v/>
      </c>
      <c r="H269" s="6">
        <f>PROPER(TEXT(F269,"mmmm"))</f>
        <v/>
      </c>
      <c r="I269" s="6">
        <f>IF(OR(H269="Enero",H269="Febrero",H269="Marzo",H269="Abril",H269="Mayo",H269="Junio"),G269&amp;"-1",IF(OR(H269="Julio",H269="Agosto",H269="Septiembre",H269="Octubre",H269="Noviembre",H269="Diciembre"),G269&amp;"-2"))</f>
        <v/>
      </c>
      <c r="J269" s="5" t="n">
        <v>540</v>
      </c>
      <c r="K269" s="11" t="n">
        <v>37518.35</v>
      </c>
      <c r="L269" s="117">
        <f>IFERROR(IF(OR(J269=0,K269=""),"",IF(E269="Positivo",MIN(MAX(K269/J269,0),1.3),MIN(MAX(J269/K269,0),1.3))),"")</f>
        <v/>
      </c>
      <c r="M269" s="28">
        <f>IFERROR(IF(OR(J269=0,K269=""),"",IF(E269="Positivo",MAX(K269/J269,0),MAX(J269/K269,0))),"")</f>
        <v/>
      </c>
      <c r="N269" s="5" t="n"/>
      <c r="O269" s="5" t="n"/>
      <c r="P269" s="5" t="n">
        <v>0</v>
      </c>
      <c r="Q269" s="5" t="n">
        <v>0</v>
      </c>
      <c r="R269" s="5">
        <f>A269&amp;"-"&amp;YEAR(F269)&amp;"-"&amp;IF(LEN(MONTH(F269))=1,"0"&amp;MONTH(F269),MONTH(F269))&amp;"-"&amp;IF(LEN(DAY(F269))=1,"0"&amp;DAY(F269),DAY(F269))</f>
        <v/>
      </c>
    </row>
    <row r="270">
      <c r="A270" s="39" t="n">
        <v>217</v>
      </c>
      <c r="B270" s="5" t="inlineStr">
        <is>
          <t>Aprovechamiento de Residuos</t>
        </is>
      </c>
      <c r="C270" s="5" t="inlineStr">
        <is>
          <t>GESTIÓN AMBIENTAL</t>
        </is>
      </c>
      <c r="D270" s="5" t="inlineStr">
        <is>
          <t>Mensual</t>
        </is>
      </c>
      <c r="E270" s="5" t="inlineStr">
        <is>
          <t>Positivo</t>
        </is>
      </c>
      <c r="F270" s="6" t="n">
        <v>45230</v>
      </c>
      <c r="G270" s="5">
        <f>YEAR(F270)</f>
        <v/>
      </c>
      <c r="H270" s="5">
        <f>PROPER(TEXT(F270,"mmmm"))</f>
        <v/>
      </c>
      <c r="I270" s="6">
        <f>IF(OR(H270="Enero",H270="Febrero",H270="Marzo",H270="Abril",H270="Mayo",H270="Junio"),G270&amp;"-1",IF(OR(H270="Julio",H270="Agosto",H270="Septiembre",H270="Octubre",H270="Noviembre",H270="Diciembre"),G270&amp;"-2"))</f>
        <v/>
      </c>
      <c r="J270" s="5" t="n">
        <v>540</v>
      </c>
      <c r="K270" s="5" t="n">
        <v>37518.35</v>
      </c>
      <c r="L270" s="117">
        <f>IFERROR(IF(OR(J270=0,K270=""),"",IF(E270="Positivo",MIN(MAX(K270/J270,0),1.3),MIN(MAX(J270/K270,0),1.3))),"")</f>
        <v/>
      </c>
      <c r="M270" s="28">
        <f>IFERROR(IF(OR(J270=0,K270=""),"",IF(E270="Positivo",MAX(K270/J270,0),MAX(J270/K270,0))),"")</f>
        <v/>
      </c>
      <c r="N270" s="5" t="n"/>
      <c r="O270" s="5" t="n"/>
      <c r="P270" s="5" t="n">
        <v>0</v>
      </c>
      <c r="Q270" s="5" t="n">
        <v>0</v>
      </c>
      <c r="R270" s="5">
        <f>A270&amp;"-"&amp;YEAR(F270)&amp;"-"&amp;IF(LEN(MONTH(F270))=1,"0"&amp;MONTH(F270),MONTH(F270))&amp;"-"&amp;IF(LEN(DAY(F270))=1,"0"&amp;DAY(F270),DAY(F270))</f>
        <v/>
      </c>
    </row>
    <row r="271">
      <c r="A271" s="39" t="n">
        <v>217</v>
      </c>
      <c r="B271" s="5" t="inlineStr">
        <is>
          <t>Aprovechamiento de Residuos</t>
        </is>
      </c>
      <c r="C271" s="5" t="inlineStr">
        <is>
          <t>GESTIÓN AMBIENTAL</t>
        </is>
      </c>
      <c r="D271" s="5" t="inlineStr">
        <is>
          <t>Mensual</t>
        </is>
      </c>
      <c r="E271" s="5" t="inlineStr">
        <is>
          <t>Positivo</t>
        </is>
      </c>
      <c r="F271" s="6" t="n">
        <v>45260</v>
      </c>
      <c r="G271" s="5">
        <f>YEAR(F271)</f>
        <v/>
      </c>
      <c r="H271" s="5">
        <f>PROPER(TEXT(F271,"mmmm"))</f>
        <v/>
      </c>
      <c r="I271" s="6">
        <f>IF(OR(H271="Enero",H271="Febrero",H271="Marzo",H271="Abril",H271="Mayo",H271="Junio"),G271&amp;"-1",IF(OR(H271="Julio",H271="Agosto",H271="Septiembre",H271="Octubre",H271="Noviembre",H271="Diciembre"),G271&amp;"-2"))</f>
        <v/>
      </c>
      <c r="J271" s="5" t="n">
        <v>540</v>
      </c>
      <c r="K271" s="5" t="n">
        <v>37518.35</v>
      </c>
      <c r="L271" s="117">
        <f>IFERROR(IF(OR(J271=0,K271=""),"",IF(E271="Positivo",MIN(MAX(K271/J271,0),1.3),MIN(MAX(J271/K271,0),1.3))),"")</f>
        <v/>
      </c>
      <c r="M271" s="28">
        <f>IFERROR(IF(OR(J271=0,K271=""),"",IF(E271="Positivo",MAX(K271/J271,0),MAX(J271/K271,0))),"")</f>
        <v/>
      </c>
      <c r="N271" s="5" t="n"/>
      <c r="O271" s="5" t="n"/>
      <c r="P271" s="5" t="n">
        <v>0</v>
      </c>
      <c r="Q271" s="5" t="n">
        <v>0</v>
      </c>
      <c r="R271" s="5">
        <f>A271&amp;"-"&amp;YEAR(F271)&amp;"-"&amp;IF(LEN(MONTH(F271))=1,"0"&amp;MONTH(F271),MONTH(F271))&amp;"-"&amp;IF(LEN(DAY(F271))=1,"0"&amp;DAY(F271),DAY(F271))</f>
        <v/>
      </c>
    </row>
    <row r="272">
      <c r="A272" s="39" t="n">
        <v>217</v>
      </c>
      <c r="B272" s="5" t="inlineStr">
        <is>
          <t>Aprovechamiento de Residuos</t>
        </is>
      </c>
      <c r="C272" s="5" t="inlineStr">
        <is>
          <t>GESTIÓN AMBIENTAL</t>
        </is>
      </c>
      <c r="D272" s="5" t="inlineStr">
        <is>
          <t>Mensual</t>
        </is>
      </c>
      <c r="E272" s="5" t="inlineStr">
        <is>
          <t>Positivo</t>
        </is>
      </c>
      <c r="F272" s="6" t="n">
        <v>45291</v>
      </c>
      <c r="G272" s="5">
        <f>YEAR(F272)</f>
        <v/>
      </c>
      <c r="H272" s="5">
        <f>PROPER(TEXT(F272,"mmmm"))</f>
        <v/>
      </c>
      <c r="I272" s="6">
        <f>IF(OR(H272="Enero",H272="Febrero",H272="Marzo",H272="Abril",H272="Mayo",H272="Junio"),G272&amp;"-1",IF(OR(H272="Julio",H272="Agosto",H272="Septiembre",H272="Octubre",H272="Noviembre",H272="Diciembre"),G272&amp;"-2"))</f>
        <v/>
      </c>
      <c r="J272" s="5" t="n">
        <v>540</v>
      </c>
      <c r="K272" s="5" t="n">
        <v>37518.35</v>
      </c>
      <c r="L272" s="117">
        <f>IFERROR(IF(OR(J272=0,K272=""),"",IF(E272="Positivo",MIN(MAX(K272/J272,0),1.3),MIN(MAX(J272/K272,0),1.3))),"")</f>
        <v/>
      </c>
      <c r="M272" s="28">
        <f>IFERROR(IF(OR(J272=0,K272=""),"",IF(E272="Positivo",MAX(K272/J272,0),MAX(J272/K272,0))),"")</f>
        <v/>
      </c>
      <c r="N272" s="5" t="n"/>
      <c r="O272" s="5" t="n"/>
      <c r="P272" s="5" t="n">
        <v>0</v>
      </c>
      <c r="Q272" s="5" t="n">
        <v>0</v>
      </c>
      <c r="R272" s="5">
        <f>A272&amp;"-"&amp;YEAR(F272)&amp;"-"&amp;IF(LEN(MONTH(F272))=1,"0"&amp;MONTH(F272),MONTH(F272))&amp;"-"&amp;IF(LEN(DAY(F272))=1,"0"&amp;DAY(F272),DAY(F272))</f>
        <v/>
      </c>
    </row>
    <row r="273">
      <c r="A273" s="5" t="n">
        <v>217</v>
      </c>
      <c r="B273" s="5" t="inlineStr">
        <is>
          <t>Aprovechamiento de Residuos</t>
        </is>
      </c>
      <c r="C273" s="5" t="inlineStr">
        <is>
          <t>GESTIÓN AMBIENTAL</t>
        </is>
      </c>
      <c r="D273" s="5" t="inlineStr">
        <is>
          <t>Mensual</t>
        </is>
      </c>
      <c r="E273" s="5" t="inlineStr">
        <is>
          <t>Positivo</t>
        </is>
      </c>
      <c r="F273" s="6" t="n">
        <v>45473</v>
      </c>
      <c r="G273" s="5">
        <f>YEAR(F273)</f>
        <v/>
      </c>
      <c r="H273" s="5">
        <f>PROPER(TEXT(F273,"mmmm"))</f>
        <v/>
      </c>
      <c r="I273" s="6">
        <f>IF(OR(H273="Enero",H273="Febrero",H273="Marzo",H273="Abril",H273="Mayo",H273="Junio"),G273&amp;"-1",IF(OR(H273="Julio",H273="Agosto",H273="Septiembre",H273="Octubre",H273="Noviembre",H273="Diciembre"),G273&amp;"-2"))</f>
        <v/>
      </c>
      <c r="J273" s="5" t="n">
        <v>200</v>
      </c>
      <c r="K273" s="5" t="n">
        <v>5429.4</v>
      </c>
      <c r="L273" s="28">
        <f>IFERROR(IF(OR(J273=0,K273=""),"",IF(E273="Positivo",MIN(MAX(K273/J273,0),1.3),MIN(MAX(J273/K273,0),1.3))),"")</f>
        <v/>
      </c>
      <c r="M273" s="28">
        <f>IFERROR(IF(OR(J273=0,K273=""),"",IF(E273="Positivo",MAX(K273/J273,0),MAX(J273/K273,0))),"")</f>
        <v/>
      </c>
      <c r="N273" s="5" t="n"/>
      <c r="O273" s="5" t="n"/>
      <c r="P273" s="5" t="n">
        <v>0</v>
      </c>
      <c r="Q273" s="5" t="n">
        <v>0</v>
      </c>
      <c r="R273" s="5">
        <f>A273&amp;"-"&amp;YEAR(F273)&amp;"-"&amp;IF(LEN(MONTH(F273))=1,"0"&amp;MONTH(F273),MONTH(F273))&amp;"-"&amp;IF(LEN(DAY(F273))=1,"0"&amp;DAY(F273),DAY(F273))</f>
        <v/>
      </c>
    </row>
    <row r="274">
      <c r="A274" s="5" t="n">
        <v>217</v>
      </c>
      <c r="B274" s="5" t="inlineStr">
        <is>
          <t>Aprovechamiento de Residuos</t>
        </is>
      </c>
      <c r="C274" s="5" t="inlineStr">
        <is>
          <t>GESTIÓN AMBIENTAL</t>
        </is>
      </c>
      <c r="D274" s="5" t="inlineStr">
        <is>
          <t>Mensual</t>
        </is>
      </c>
      <c r="E274" s="5" t="inlineStr">
        <is>
          <t>Positivo</t>
        </is>
      </c>
      <c r="F274" s="6" t="n">
        <v>45657</v>
      </c>
      <c r="G274" s="5">
        <f>YEAR(F274)</f>
        <v/>
      </c>
      <c r="H274" s="5">
        <f>PROPER(TEXT(F274,"mmmm"))</f>
        <v/>
      </c>
      <c r="I274" s="6">
        <f>IF(OR(H274="Enero",H274="Febrero",H274="Marzo",H274="Abril",H274="Mayo",H274="Junio"),G274&amp;"-1",IF(OR(H274="Julio",H274="Agosto",H274="Septiembre",H274="Octubre",H274="Noviembre",H274="Diciembre"),G274&amp;"-2"))</f>
        <v/>
      </c>
      <c r="J274" s="5" t="n">
        <v>640</v>
      </c>
      <c r="K274" s="5" t="n">
        <v>34793.63</v>
      </c>
      <c r="L274" s="28">
        <f>IFERROR(IF(OR(J274=0,K274=""),"",IF(E274="Positivo",MIN(MAX(K274/J274,0),1.3),MIN(MAX(J274/K274,0),1.3))),"")</f>
        <v/>
      </c>
      <c r="M274" s="28">
        <f>IFERROR(IF(OR(J274=0,K274=""),"",IF(E274="Positivo",MAX(K274/J274,0),MAX(J274/K274,0))),"")</f>
        <v/>
      </c>
      <c r="N274" s="5" t="n"/>
      <c r="O274" s="5" t="n"/>
      <c r="P274" s="5" t="n">
        <v>0</v>
      </c>
      <c r="Q274" s="5" t="n">
        <v>0</v>
      </c>
      <c r="R274" s="5">
        <f>A274&amp;"-"&amp;YEAR(F274)&amp;"-"&amp;IF(LEN(MONTH(F274))=1,"0"&amp;MONTH(F274),MONTH(F274))&amp;"-"&amp;IF(LEN(DAY(F274))=1,"0"&amp;DAY(F274),DAY(F274))</f>
        <v/>
      </c>
    </row>
    <row r="275">
      <c r="A275" s="39" t="n">
        <v>218</v>
      </c>
      <c r="B275" s="5" t="inlineStr">
        <is>
          <t>Consumo de Energía Eléctrica kWh Mensual</t>
        </is>
      </c>
      <c r="C275" s="5" t="inlineStr">
        <is>
          <t>GESTIÓN AMBIENTAL</t>
        </is>
      </c>
      <c r="D275" s="5" t="inlineStr">
        <is>
          <t>Mensual</t>
        </is>
      </c>
      <c r="E275" s="5" t="inlineStr">
        <is>
          <t>Negativo</t>
        </is>
      </c>
      <c r="F275" s="6" t="n">
        <v>44957</v>
      </c>
      <c r="G275" s="5">
        <f>YEAR(F275)</f>
        <v/>
      </c>
      <c r="H275" s="5">
        <f>PROPER(TEXT(F275,"mmmm"))</f>
        <v/>
      </c>
      <c r="I275" s="6">
        <f>IF(OR(H275="Enero",H275="Febrero",H275="Marzo",H275="Abril",H275="Mayo",H275="Junio"),G275&amp;"-1",IF(OR(H275="Julio",H275="Agosto",H275="Septiembre",H275="Octubre",H275="Noviembre",H275="Diciembre"),G275&amp;"-2"))</f>
        <v/>
      </c>
      <c r="J275" s="5" t="n">
        <v>6192000</v>
      </c>
      <c r="K275" s="5" t="n">
        <v>809046.41</v>
      </c>
      <c r="L275" s="28">
        <f>IFERROR(IF(OR(J275=0,K275=""),"",IF(E275="Positivo",MIN(MAX(K275/J275,0),1.0),MIN(MAX(J275/K275,0),1.0))),"")</f>
        <v/>
      </c>
      <c r="M275" s="28">
        <f>IFERROR(IF(OR(J275=0,K275=""),"",IF(E275="Positivo",MAX(K275/J275,0),MAX(J275/K275,0))),"")</f>
        <v/>
      </c>
      <c r="N275" s="5" t="inlineStr">
        <is>
          <t>kWh</t>
        </is>
      </c>
      <c r="O275" s="5" t="inlineStr">
        <is>
          <t>kWh</t>
        </is>
      </c>
      <c r="P275" s="5" t="n">
        <v>0</v>
      </c>
      <c r="Q275" s="5" t="n">
        <v>0</v>
      </c>
      <c r="R275" s="5">
        <f>A275&amp;"-"&amp;YEAR(F275)&amp;"-"&amp;IF(LEN(MONTH(F275))=1,"0"&amp;MONTH(F275),MONTH(F275))&amp;"-"&amp;IF(LEN(DAY(F275))=1,"0"&amp;DAY(F275),DAY(F275))</f>
        <v/>
      </c>
    </row>
    <row r="276">
      <c r="A276" s="39" t="n">
        <v>218</v>
      </c>
      <c r="B276" s="5" t="inlineStr">
        <is>
          <t>Consumo de Energía Eléctrica kWh Mensual</t>
        </is>
      </c>
      <c r="C276" s="5" t="inlineStr">
        <is>
          <t>GESTIÓN AMBIENTAL</t>
        </is>
      </c>
      <c r="D276" s="5" t="inlineStr">
        <is>
          <t>Mensual</t>
        </is>
      </c>
      <c r="E276" s="5" t="inlineStr">
        <is>
          <t>Negativo</t>
        </is>
      </c>
      <c r="F276" s="6" t="n">
        <v>44985</v>
      </c>
      <c r="G276" s="5">
        <f>YEAR(F276)</f>
        <v/>
      </c>
      <c r="H276" s="5">
        <f>PROPER(TEXT(F276,"mmmm"))</f>
        <v/>
      </c>
      <c r="I276" s="6">
        <f>IF(OR(H276="Enero",H276="Febrero",H276="Marzo",H276="Abril",H276="Mayo",H276="Junio"),G276&amp;"-1",IF(OR(H276="Julio",H276="Agosto",H276="Septiembre",H276="Octubre",H276="Noviembre",H276="Diciembre"),G276&amp;"-2"))</f>
        <v/>
      </c>
      <c r="J276" s="5" t="n">
        <v>6192000</v>
      </c>
      <c r="K276" s="34" t="n">
        <v>809046.41</v>
      </c>
      <c r="L276" s="28">
        <f>IFERROR(IF(OR(J276=0,K276=""),"",IF(E276="Positivo",MIN(MAX(K276/J276,0),1.0),MIN(MAX(J276/K276,0),1.0))),"")</f>
        <v/>
      </c>
      <c r="M276" s="28">
        <f>IFERROR(IF(OR(J276=0,K276=""),"",IF(E276="Positivo",MAX(K276/J276,0),MAX(J276/K276,0))),"")</f>
        <v/>
      </c>
      <c r="N276" s="5" t="inlineStr">
        <is>
          <t>kWh</t>
        </is>
      </c>
      <c r="O276" s="5" t="inlineStr">
        <is>
          <t>kWh</t>
        </is>
      </c>
      <c r="P276" s="5" t="n">
        <v>0</v>
      </c>
      <c r="Q276" s="5" t="n">
        <v>0</v>
      </c>
      <c r="R276" s="5">
        <f>A276&amp;"-"&amp;YEAR(F276)&amp;"-"&amp;IF(LEN(MONTH(F276))=1,"0"&amp;MONTH(F276),MONTH(F276))&amp;"-"&amp;IF(LEN(DAY(F276))=1,"0"&amp;DAY(F276),DAY(F276))</f>
        <v/>
      </c>
    </row>
    <row r="277">
      <c r="A277" s="39" t="n">
        <v>218</v>
      </c>
      <c r="B277" s="5" t="inlineStr">
        <is>
          <t>Consumo de Energía Eléctrica kWh Mensual</t>
        </is>
      </c>
      <c r="C277" s="5" t="inlineStr">
        <is>
          <t>GESTIÓN AMBIENTAL</t>
        </is>
      </c>
      <c r="D277" s="5" t="inlineStr">
        <is>
          <t>Mensual</t>
        </is>
      </c>
      <c r="E277" s="5" t="inlineStr">
        <is>
          <t>Negativo</t>
        </is>
      </c>
      <c r="F277" s="6" t="n">
        <v>45016</v>
      </c>
      <c r="G277" s="5">
        <f>YEAR(F277)</f>
        <v/>
      </c>
      <c r="H277" s="5">
        <f>PROPER(TEXT(F277,"mmmm"))</f>
        <v/>
      </c>
      <c r="I277" s="6">
        <f>IF(OR(H277="Enero",H277="Febrero",H277="Marzo",H277="Abril",H277="Mayo",H277="Junio"),G277&amp;"-1",IF(OR(H277="Julio",H277="Agosto",H277="Septiembre",H277="Octubre",H277="Noviembre",H277="Diciembre"),G277&amp;"-2"))</f>
        <v/>
      </c>
      <c r="J277" s="5" t="n">
        <v>6192000</v>
      </c>
      <c r="K277" s="16" t="n">
        <v>809046.41</v>
      </c>
      <c r="L277" s="28">
        <f>IFERROR(IF(OR(J277=0,K277=""),"",IF(E277="Positivo",MIN(MAX(K277/J277,0),1.0),MIN(MAX(J277/K277,0),1.0))),"")</f>
        <v/>
      </c>
      <c r="M277" s="28">
        <f>IFERROR(IF(OR(J277=0,K277=""),"",IF(E277="Positivo",MAX(K277/J277,0),MAX(J277/K277,0))),"")</f>
        <v/>
      </c>
      <c r="N277" s="5" t="inlineStr">
        <is>
          <t>kWh</t>
        </is>
      </c>
      <c r="O277" s="5" t="inlineStr">
        <is>
          <t>kWh</t>
        </is>
      </c>
      <c r="P277" s="5" t="n">
        <v>0</v>
      </c>
      <c r="Q277" s="5" t="n">
        <v>0</v>
      </c>
      <c r="R277" s="5">
        <f>A277&amp;"-"&amp;YEAR(F277)&amp;"-"&amp;IF(LEN(MONTH(F277))=1,"0"&amp;MONTH(F277),MONTH(F277))&amp;"-"&amp;IF(LEN(DAY(F277))=1,"0"&amp;DAY(F277),DAY(F277))</f>
        <v/>
      </c>
    </row>
    <row r="278">
      <c r="A278" s="39" t="n">
        <v>218</v>
      </c>
      <c r="B278" s="5" t="inlineStr">
        <is>
          <t>Consumo de Energía Eléctrica kWh Mensual</t>
        </is>
      </c>
      <c r="C278" s="5" t="inlineStr">
        <is>
          <t>GESTIÓN AMBIENTAL</t>
        </is>
      </c>
      <c r="D278" s="5" t="inlineStr">
        <is>
          <t>Mensual</t>
        </is>
      </c>
      <c r="E278" s="5" t="inlineStr">
        <is>
          <t>Negativo</t>
        </is>
      </c>
      <c r="F278" s="6" t="n">
        <v>45046</v>
      </c>
      <c r="G278" s="5">
        <f>YEAR(F278)</f>
        <v/>
      </c>
      <c r="H278" s="5">
        <f>PROPER(TEXT(F278,"mmmm"))</f>
        <v/>
      </c>
      <c r="I278" s="6">
        <f>IF(OR(H278="Enero",H278="Febrero",H278="Marzo",H278="Abril",H278="Mayo",H278="Junio"),G278&amp;"-1",IF(OR(H278="Julio",H278="Agosto",H278="Septiembre",H278="Octubre",H278="Noviembre",H278="Diciembre"),G278&amp;"-2"))</f>
        <v/>
      </c>
      <c r="J278" s="5" t="n">
        <v>6192000</v>
      </c>
      <c r="K278" s="5" t="n">
        <v>809046.41</v>
      </c>
      <c r="L278" s="28">
        <f>IFERROR(IF(OR(J278=0,K278=""),"",IF(E278="Positivo",MIN(MAX(K278/J278,0),1.0),MIN(MAX(J278/K278,0),1.0))),"")</f>
        <v/>
      </c>
      <c r="M278" s="28">
        <f>IFERROR(IF(OR(J278=0,K278=""),"",IF(E278="Positivo",MAX(K278/J278,0),MAX(J278/K278,0))),"")</f>
        <v/>
      </c>
      <c r="N278" s="5" t="inlineStr">
        <is>
          <t>kWh</t>
        </is>
      </c>
      <c r="O278" s="5" t="inlineStr">
        <is>
          <t>kWh</t>
        </is>
      </c>
      <c r="P278" s="5" t="n">
        <v>0</v>
      </c>
      <c r="Q278" s="5" t="n">
        <v>0</v>
      </c>
      <c r="R278" s="5">
        <f>A278&amp;"-"&amp;YEAR(F278)&amp;"-"&amp;IF(LEN(MONTH(F278))=1,"0"&amp;MONTH(F278),MONTH(F278))&amp;"-"&amp;IF(LEN(DAY(F278))=1,"0"&amp;DAY(F278),DAY(F278))</f>
        <v/>
      </c>
    </row>
    <row r="279">
      <c r="A279" s="39" t="n">
        <v>218</v>
      </c>
      <c r="B279" s="5" t="inlineStr">
        <is>
          <t>Consumo de Energía Eléctrica kWh Mensual</t>
        </is>
      </c>
      <c r="C279" s="5" t="inlineStr">
        <is>
          <t>GESTIÓN AMBIENTAL</t>
        </is>
      </c>
      <c r="D279" s="5" t="inlineStr">
        <is>
          <t>Mensual</t>
        </is>
      </c>
      <c r="E279" s="5" t="inlineStr">
        <is>
          <t>Negativo</t>
        </is>
      </c>
      <c r="F279" s="6" t="n">
        <v>45077</v>
      </c>
      <c r="G279" s="5">
        <f>YEAR(F279)</f>
        <v/>
      </c>
      <c r="H279" s="5">
        <f>PROPER(TEXT(F279,"mmmm"))</f>
        <v/>
      </c>
      <c r="I279" s="6">
        <f>IF(OR(H279="Enero",H279="Febrero",H279="Marzo",H279="Abril",H279="Mayo",H279="Junio"),G279&amp;"-1",IF(OR(H279="Julio",H279="Agosto",H279="Septiembre",H279="Octubre",H279="Noviembre",H279="Diciembre"),G279&amp;"-2"))</f>
        <v/>
      </c>
      <c r="J279" s="5" t="n">
        <v>6192000</v>
      </c>
      <c r="K279" s="5" t="n">
        <v>809046.41</v>
      </c>
      <c r="L279" s="28">
        <f>IFERROR(IF(OR(J279=0,K279=""),"",IF(E279="Positivo",MIN(MAX(K279/J279,0),1.0),MIN(MAX(J279/K279,0),1.0))),"")</f>
        <v/>
      </c>
      <c r="M279" s="28">
        <f>IFERROR(IF(OR(J279=0,K279=""),"",IF(E279="Positivo",MAX(K279/J279,0),MAX(J279/K279,0))),"")</f>
        <v/>
      </c>
      <c r="N279" s="5" t="inlineStr">
        <is>
          <t>kWh</t>
        </is>
      </c>
      <c r="O279" s="5" t="inlineStr">
        <is>
          <t>kWh</t>
        </is>
      </c>
      <c r="P279" s="5" t="n">
        <v>0</v>
      </c>
      <c r="Q279" s="5" t="n">
        <v>0</v>
      </c>
      <c r="R279" s="5">
        <f>A279&amp;"-"&amp;YEAR(F279)&amp;"-"&amp;IF(LEN(MONTH(F279))=1,"0"&amp;MONTH(F279),MONTH(F279))&amp;"-"&amp;IF(LEN(DAY(F279))=1,"0"&amp;DAY(F279),DAY(F279))</f>
        <v/>
      </c>
    </row>
    <row r="280">
      <c r="A280" s="39" t="n">
        <v>218</v>
      </c>
      <c r="B280" s="5" t="inlineStr">
        <is>
          <t>Consumo de Energía Eléctrica kWh Mensual</t>
        </is>
      </c>
      <c r="C280" s="5" t="inlineStr">
        <is>
          <t>GESTIÓN AMBIENTAL</t>
        </is>
      </c>
      <c r="D280" s="5" t="inlineStr">
        <is>
          <t>Mensual</t>
        </is>
      </c>
      <c r="E280" s="5" t="inlineStr">
        <is>
          <t>Negativo</t>
        </is>
      </c>
      <c r="F280" s="6" t="n">
        <v>45107</v>
      </c>
      <c r="G280" s="5">
        <f>YEAR(F280)</f>
        <v/>
      </c>
      <c r="H280" s="5">
        <f>PROPER(TEXT(F280,"mmmm"))</f>
        <v/>
      </c>
      <c r="I280" s="6">
        <f>IF(OR(H280="Enero",H280="Febrero",H280="Marzo",H280="Abril",H280="Mayo",H280="Junio"),G280&amp;"-1",IF(OR(H280="Julio",H280="Agosto",H280="Septiembre",H280="Octubre",H280="Noviembre",H280="Diciembre"),G280&amp;"-2"))</f>
        <v/>
      </c>
      <c r="J280" s="5" t="n">
        <v>6192000</v>
      </c>
      <c r="K280" s="5" t="n">
        <v>809046.41</v>
      </c>
      <c r="L280" s="28">
        <f>IFERROR(IF(OR(J280=0,K280=""),"",IF(E280="Positivo",MIN(MAX(K280/J280,0),1.0),MIN(MAX(J280/K280,0),1.0))),"")</f>
        <v/>
      </c>
      <c r="M280" s="28">
        <f>IFERROR(IF(OR(J280=0,K280=""),"",IF(E280="Positivo",MAX(K280/J280,0),MAX(J280/K280,0))),"")</f>
        <v/>
      </c>
      <c r="N280" s="5" t="inlineStr">
        <is>
          <t>kWh</t>
        </is>
      </c>
      <c r="O280" s="5" t="inlineStr">
        <is>
          <t>kWh</t>
        </is>
      </c>
      <c r="P280" s="5" t="n">
        <v>0</v>
      </c>
      <c r="Q280" s="5" t="n">
        <v>0</v>
      </c>
      <c r="R280" s="5">
        <f>A280&amp;"-"&amp;YEAR(F280)&amp;"-"&amp;IF(LEN(MONTH(F280))=1,"0"&amp;MONTH(F280),MONTH(F280))&amp;"-"&amp;IF(LEN(DAY(F280))=1,"0"&amp;DAY(F280),DAY(F280))</f>
        <v/>
      </c>
    </row>
    <row r="281">
      <c r="A281" s="5" t="n">
        <v>218</v>
      </c>
      <c r="B281" s="5" t="inlineStr">
        <is>
          <t>Consumo de Energía Eléctrica kWh Mensual</t>
        </is>
      </c>
      <c r="C281" s="5" t="inlineStr">
        <is>
          <t>GESTIÓN AMBIENTAL</t>
        </is>
      </c>
      <c r="D281" s="5" t="inlineStr">
        <is>
          <t>Mensual</t>
        </is>
      </c>
      <c r="E281" s="5" t="inlineStr">
        <is>
          <t>Negativo</t>
        </is>
      </c>
      <c r="F281" s="6" t="n">
        <v>45138</v>
      </c>
      <c r="G281" s="16">
        <f>YEAR(F281)</f>
        <v/>
      </c>
      <c r="H281" s="6">
        <f>PROPER(TEXT(F281,"mmmm"))</f>
        <v/>
      </c>
      <c r="I281" s="6">
        <f>IF(OR(H281="Enero",H281="Febrero",H281="Marzo",H281="Abril",H281="Mayo",H281="Junio"),G281&amp;"-1",IF(OR(H281="Julio",H281="Agosto",H281="Septiembre",H281="Octubre",H281="Noviembre",H281="Diciembre"),G281&amp;"-2"))</f>
        <v/>
      </c>
      <c r="J281" s="5" t="n">
        <v>5848000</v>
      </c>
      <c r="K281" s="5" t="n">
        <v>795652.8200000001</v>
      </c>
      <c r="L281" s="28">
        <f>IFERROR(IF(OR(J281=0,K281=""),"",IF(E281="Positivo",MIN(MAX(K281/J281,0),1.0),MIN(MAX(J281/K281,0),1.0))),"")</f>
        <v/>
      </c>
      <c r="M281" s="28">
        <f>IFERROR(IF(OR(J281=0,K281=""),"",IF(E281="Positivo",MAX(K281/J281,0),MAX(J281/K281,0))),"")</f>
        <v/>
      </c>
      <c r="N281" s="5" t="inlineStr">
        <is>
          <t>kWh</t>
        </is>
      </c>
      <c r="O281" s="5" t="inlineStr">
        <is>
          <t>kWh</t>
        </is>
      </c>
      <c r="P281" s="5" t="n">
        <v>0</v>
      </c>
      <c r="Q281" s="5" t="n">
        <v>0</v>
      </c>
      <c r="R281" s="5">
        <f>A281&amp;"-"&amp;YEAR(F281)&amp;"-"&amp;IF(LEN(MONTH(F281))=1,"0"&amp;MONTH(F281),MONTH(F281))&amp;"-"&amp;IF(LEN(DAY(F281))=1,"0"&amp;DAY(F281),DAY(F281))</f>
        <v/>
      </c>
    </row>
    <row r="282">
      <c r="A282" s="5" t="n">
        <v>218</v>
      </c>
      <c r="B282" s="5" t="inlineStr">
        <is>
          <t>Consumo de Energía Eléctrica kWh Mensual</t>
        </is>
      </c>
      <c r="C282" s="5" t="inlineStr">
        <is>
          <t>GESTIÓN AMBIENTAL</t>
        </is>
      </c>
      <c r="D282" s="5" t="inlineStr">
        <is>
          <t>Mensual</t>
        </is>
      </c>
      <c r="E282" s="5" t="inlineStr">
        <is>
          <t>Negativo</t>
        </is>
      </c>
      <c r="F282" s="6" t="n">
        <v>45169</v>
      </c>
      <c r="G282" s="16">
        <f>YEAR(F282)</f>
        <v/>
      </c>
      <c r="H282" s="6">
        <f>PROPER(TEXT(F282,"mmmm"))</f>
        <v/>
      </c>
      <c r="I282" s="6">
        <f>IF(OR(H282="Enero",H282="Febrero",H282="Marzo",H282="Abril",H282="Mayo",H282="Junio"),G282&amp;"-1",IF(OR(H282="Julio",H282="Agosto",H282="Septiembre",H282="Octubre",H282="Noviembre",H282="Diciembre"),G282&amp;"-2"))</f>
        <v/>
      </c>
      <c r="J282" s="5" t="n">
        <v>5848000</v>
      </c>
      <c r="K282" s="5" t="n">
        <v>795652.8200000001</v>
      </c>
      <c r="L282" s="28">
        <f>IFERROR(IF(OR(J282=0,K282=""),"",IF(E282="Positivo",MIN(MAX(K282/J282,0),1.0),MIN(MAX(J282/K282,0),1.0))),"")</f>
        <v/>
      </c>
      <c r="M282" s="28">
        <f>IFERROR(IF(OR(J282=0,K282=""),"",IF(E282="Positivo",MAX(K282/J282,0),MAX(J282/K282,0))),"")</f>
        <v/>
      </c>
      <c r="N282" s="5" t="inlineStr">
        <is>
          <t>kWh</t>
        </is>
      </c>
      <c r="O282" s="5" t="inlineStr">
        <is>
          <t>kWh</t>
        </is>
      </c>
      <c r="P282" s="5" t="n">
        <v>0</v>
      </c>
      <c r="Q282" s="5" t="n">
        <v>0</v>
      </c>
      <c r="R282" s="5">
        <f>A282&amp;"-"&amp;YEAR(F282)&amp;"-"&amp;IF(LEN(MONTH(F282))=1,"0"&amp;MONTH(F282),MONTH(F282))&amp;"-"&amp;IF(LEN(DAY(F282))=1,"0"&amp;DAY(F282),DAY(F282))</f>
        <v/>
      </c>
    </row>
    <row r="283">
      <c r="A283" s="5" t="n">
        <v>218</v>
      </c>
      <c r="B283" s="5" t="inlineStr">
        <is>
          <t>Consumo de Energía Eléctrica kWh Mensual</t>
        </is>
      </c>
      <c r="C283" s="5" t="inlineStr">
        <is>
          <t>GESTIÓN AMBIENTAL</t>
        </is>
      </c>
      <c r="D283" s="5" t="inlineStr">
        <is>
          <t>Mensual</t>
        </is>
      </c>
      <c r="E283" s="5" t="inlineStr">
        <is>
          <t>Negativo</t>
        </is>
      </c>
      <c r="F283" s="6" t="n">
        <v>45199</v>
      </c>
      <c r="G283" s="16">
        <f>YEAR(F283)</f>
        <v/>
      </c>
      <c r="H283" s="6">
        <f>PROPER(TEXT(F283,"mmmm"))</f>
        <v/>
      </c>
      <c r="I283" s="6">
        <f>IF(OR(H283="Enero",H283="Febrero",H283="Marzo",H283="Abril",H283="Mayo",H283="Junio"),G283&amp;"-1",IF(OR(H283="Julio",H283="Agosto",H283="Septiembre",H283="Octubre",H283="Noviembre",H283="Diciembre"),G283&amp;"-2"))</f>
        <v/>
      </c>
      <c r="J283" s="5" t="n">
        <v>5848000</v>
      </c>
      <c r="K283" s="129" t="n">
        <v>795652.8200000001</v>
      </c>
      <c r="L283" s="28">
        <f>IFERROR(IF(OR(J283=0,K283=""),"",IF(E283="Positivo",MIN(MAX(K283/J283,0),1.0),MIN(MAX(J283/K283,0),1.0))),"")</f>
        <v/>
      </c>
      <c r="M283" s="28">
        <f>IFERROR(IF(OR(J283=0,K283=""),"",IF(E283="Positivo",MAX(K283/J283,0),MAX(J283/K283,0))),"")</f>
        <v/>
      </c>
      <c r="N283" s="5" t="inlineStr">
        <is>
          <t>kWh</t>
        </is>
      </c>
      <c r="O283" s="5" t="inlineStr">
        <is>
          <t>kWh</t>
        </is>
      </c>
      <c r="P283" s="5" t="n">
        <v>0</v>
      </c>
      <c r="Q283" s="5" t="n">
        <v>0</v>
      </c>
      <c r="R283" s="5">
        <f>A283&amp;"-"&amp;YEAR(F283)&amp;"-"&amp;IF(LEN(MONTH(F283))=1,"0"&amp;MONTH(F283),MONTH(F283))&amp;"-"&amp;IF(LEN(DAY(F283))=1,"0"&amp;DAY(F283),DAY(F283))</f>
        <v/>
      </c>
    </row>
    <row r="284">
      <c r="A284" s="39" t="n">
        <v>218</v>
      </c>
      <c r="B284" s="5" t="inlineStr">
        <is>
          <t>Consumo de Energía Eléctrica kWh Mensual</t>
        </is>
      </c>
      <c r="C284" s="5" t="inlineStr">
        <is>
          <t>GESTIÓN AMBIENTAL</t>
        </is>
      </c>
      <c r="D284" s="5" t="inlineStr">
        <is>
          <t>Mensual</t>
        </is>
      </c>
      <c r="E284" s="5" t="inlineStr">
        <is>
          <t>Negativo</t>
        </is>
      </c>
      <c r="F284" s="6" t="n">
        <v>45230</v>
      </c>
      <c r="G284" s="5">
        <f>YEAR(F284)</f>
        <v/>
      </c>
      <c r="H284" s="5">
        <f>PROPER(TEXT(F284,"mmmm"))</f>
        <v/>
      </c>
      <c r="I284" s="6">
        <f>IF(OR(H284="Enero",H284="Febrero",H284="Marzo",H284="Abril",H284="Mayo",H284="Junio"),G284&amp;"-1",IF(OR(H284="Julio",H284="Agosto",H284="Septiembre",H284="Octubre",H284="Noviembre",H284="Diciembre"),G284&amp;"-2"))</f>
        <v/>
      </c>
      <c r="J284" s="5" t="n">
        <v>5848000</v>
      </c>
      <c r="K284" s="5" t="n">
        <v>795652.8200000001</v>
      </c>
      <c r="L284" s="28">
        <f>IFERROR(IF(OR(J284=0,K284=""),"",IF(E284="Positivo",MIN(MAX(K284/J284,0),1.0),MIN(MAX(J284/K284,0),1.0))),"")</f>
        <v/>
      </c>
      <c r="M284" s="28">
        <f>IFERROR(IF(OR(J284=0,K284=""),"",IF(E284="Positivo",MAX(K284/J284,0),MAX(J284/K284,0))),"")</f>
        <v/>
      </c>
      <c r="N284" s="5" t="inlineStr">
        <is>
          <t>kWh</t>
        </is>
      </c>
      <c r="O284" s="5" t="inlineStr">
        <is>
          <t>kWh</t>
        </is>
      </c>
      <c r="P284" s="5" t="n">
        <v>0</v>
      </c>
      <c r="Q284" s="5" t="n">
        <v>0</v>
      </c>
      <c r="R284" s="5">
        <f>A284&amp;"-"&amp;YEAR(F284)&amp;"-"&amp;IF(LEN(MONTH(F284))=1,"0"&amp;MONTH(F284),MONTH(F284))&amp;"-"&amp;IF(LEN(DAY(F284))=1,"0"&amp;DAY(F284),DAY(F284))</f>
        <v/>
      </c>
    </row>
    <row r="285">
      <c r="A285" s="39" t="n">
        <v>218</v>
      </c>
      <c r="B285" s="5" t="inlineStr">
        <is>
          <t>Consumo de Energía Eléctrica kWh Mensual</t>
        </is>
      </c>
      <c r="C285" s="5" t="inlineStr">
        <is>
          <t>GESTIÓN AMBIENTAL</t>
        </is>
      </c>
      <c r="D285" s="5" t="inlineStr">
        <is>
          <t>Mensual</t>
        </is>
      </c>
      <c r="E285" s="5" t="inlineStr">
        <is>
          <t>Negativo</t>
        </is>
      </c>
      <c r="F285" s="6" t="n">
        <v>45260</v>
      </c>
      <c r="G285" s="5">
        <f>YEAR(F285)</f>
        <v/>
      </c>
      <c r="H285" s="5">
        <f>PROPER(TEXT(F285,"mmmm"))</f>
        <v/>
      </c>
      <c r="I285" s="6">
        <f>IF(OR(H285="Enero",H285="Febrero",H285="Marzo",H285="Abril",H285="Mayo",H285="Junio"),G285&amp;"-1",IF(OR(H285="Julio",H285="Agosto",H285="Septiembre",H285="Octubre",H285="Noviembre",H285="Diciembre"),G285&amp;"-2"))</f>
        <v/>
      </c>
      <c r="J285" s="5" t="n">
        <v>5848000</v>
      </c>
      <c r="K285" s="5" t="n">
        <v>795652.8200000001</v>
      </c>
      <c r="L285" s="28">
        <f>IFERROR(IF(OR(J285=0,K285=""),"",IF(E285="Positivo",MIN(MAX(K285/J285,0),1.0),MIN(MAX(J285/K285,0),1.0))),"")</f>
        <v/>
      </c>
      <c r="M285" s="28">
        <f>IFERROR(IF(OR(J285=0,K285=""),"",IF(E285="Positivo",MAX(K285/J285,0),MAX(J285/K285,0))),"")</f>
        <v/>
      </c>
      <c r="N285" s="5" t="inlineStr">
        <is>
          <t>kWh</t>
        </is>
      </c>
      <c r="O285" s="5" t="inlineStr">
        <is>
          <t>kWh</t>
        </is>
      </c>
      <c r="P285" s="5" t="n">
        <v>0</v>
      </c>
      <c r="Q285" s="5" t="n">
        <v>0</v>
      </c>
      <c r="R285" s="5">
        <f>A285&amp;"-"&amp;YEAR(F285)&amp;"-"&amp;IF(LEN(MONTH(F285))=1,"0"&amp;MONTH(F285),MONTH(F285))&amp;"-"&amp;IF(LEN(DAY(F285))=1,"0"&amp;DAY(F285),DAY(F285))</f>
        <v/>
      </c>
    </row>
    <row r="286">
      <c r="A286" s="39" t="n">
        <v>218</v>
      </c>
      <c r="B286" s="5" t="inlineStr">
        <is>
          <t>Consumo de Energía Eléctrica kWh Mensual</t>
        </is>
      </c>
      <c r="C286" s="5" t="inlineStr">
        <is>
          <t>GESTIÓN AMBIENTAL</t>
        </is>
      </c>
      <c r="D286" s="5" t="inlineStr">
        <is>
          <t>Mensual</t>
        </is>
      </c>
      <c r="E286" s="5" t="inlineStr">
        <is>
          <t>Negativo</t>
        </is>
      </c>
      <c r="F286" s="6" t="n">
        <v>45291</v>
      </c>
      <c r="G286" s="5">
        <f>YEAR(F286)</f>
        <v/>
      </c>
      <c r="H286" s="5">
        <f>PROPER(TEXT(F286,"mmmm"))</f>
        <v/>
      </c>
      <c r="I286" s="6">
        <f>IF(OR(H286="Enero",H286="Febrero",H286="Marzo",H286="Abril",H286="Mayo",H286="Junio"),G286&amp;"-1",IF(OR(H286="Julio",H286="Agosto",H286="Septiembre",H286="Octubre",H286="Noviembre",H286="Diciembre"),G286&amp;"-2"))</f>
        <v/>
      </c>
      <c r="J286" s="5" t="n">
        <v>5848000</v>
      </c>
      <c r="K286" s="5" t="n">
        <v>795652.8200000001</v>
      </c>
      <c r="L286" s="28">
        <f>IFERROR(IF(OR(J286=0,K286=""),"",IF(E286="Positivo",MIN(MAX(K286/J286,0),1.0),MIN(MAX(J286/K286,0),1.0))),"")</f>
        <v/>
      </c>
      <c r="M286" s="28">
        <f>IFERROR(IF(OR(J286=0,K286=""),"",IF(E286="Positivo",MAX(K286/J286,0),MAX(J286/K286,0))),"")</f>
        <v/>
      </c>
      <c r="N286" s="5" t="inlineStr">
        <is>
          <t>kWh</t>
        </is>
      </c>
      <c r="O286" s="5" t="inlineStr">
        <is>
          <t>kWh</t>
        </is>
      </c>
      <c r="P286" s="5" t="n">
        <v>0</v>
      </c>
      <c r="Q286" s="5" t="n">
        <v>0</v>
      </c>
      <c r="R286" s="5">
        <f>A286&amp;"-"&amp;YEAR(F286)&amp;"-"&amp;IF(LEN(MONTH(F286))=1,"0"&amp;MONTH(F286),MONTH(F286))&amp;"-"&amp;IF(LEN(DAY(F286))=1,"0"&amp;DAY(F286),DAY(F286))</f>
        <v/>
      </c>
    </row>
    <row r="287">
      <c r="A287" s="5" t="n">
        <v>218</v>
      </c>
      <c r="B287" s="5" t="inlineStr">
        <is>
          <t>Consumo de Energía Eléctrica kWh Mensual</t>
        </is>
      </c>
      <c r="C287" s="5" t="inlineStr">
        <is>
          <t>GESTIÓN AMBIENTAL</t>
        </is>
      </c>
      <c r="D287" s="5" t="inlineStr">
        <is>
          <t>Mensual</t>
        </is>
      </c>
      <c r="E287" s="5" t="inlineStr">
        <is>
          <t>Negativo</t>
        </is>
      </c>
      <c r="F287" s="6" t="n">
        <v>45473</v>
      </c>
      <c r="G287" s="5">
        <f>YEAR(F287)</f>
        <v/>
      </c>
      <c r="H287" s="5">
        <f>PROPER(TEXT(F287,"mmmm"))</f>
        <v/>
      </c>
      <c r="I287" s="6">
        <f>IF(OR(H287="Enero",H287="Febrero",H287="Marzo",H287="Abril",H287="Mayo",H287="Junio"),G287&amp;"-1",IF(OR(H287="Julio",H287="Agosto",H287="Septiembre",H287="Octubre",H287="Noviembre",H287="Diciembre"),G287&amp;"-2"))</f>
        <v/>
      </c>
      <c r="J287" s="5" t="n">
        <v>1128000</v>
      </c>
      <c r="K287" s="5" t="n">
        <v>874910.97</v>
      </c>
      <c r="L287" s="28">
        <f>IFERROR(IF(OR(J287=0,K287=""),"",IF(E287="Positivo",MIN(MAX(K287/J287,0),1.0),MIN(MAX(J287/K287,0),1.0))),"")</f>
        <v/>
      </c>
      <c r="M287" s="28">
        <f>IFERROR(IF(OR(J287=0,K287=""),"",IF(E287="Positivo",MAX(K287/J287,0),MAX(J287/K287,0))),"")</f>
        <v/>
      </c>
      <c r="N287" s="5" t="n"/>
      <c r="O287" s="5" t="n"/>
      <c r="P287" s="5" t="n">
        <v>0</v>
      </c>
      <c r="Q287" s="5" t="n">
        <v>0</v>
      </c>
      <c r="R287" s="5">
        <f>A287&amp;"-"&amp;YEAR(F287)&amp;"-"&amp;IF(LEN(MONTH(F287))=1,"0"&amp;MONTH(F287),MONTH(F287))&amp;"-"&amp;IF(LEN(DAY(F287))=1,"0"&amp;DAY(F287),DAY(F287))</f>
        <v/>
      </c>
    </row>
    <row r="288">
      <c r="A288" s="5" t="n">
        <v>218</v>
      </c>
      <c r="B288" s="5" t="inlineStr">
        <is>
          <t>Consumo de Energía Eléctrica kWh Mensual</t>
        </is>
      </c>
      <c r="C288" s="5" t="inlineStr">
        <is>
          <t>GESTIÓN AMBIENTAL</t>
        </is>
      </c>
      <c r="D288" s="5" t="inlineStr">
        <is>
          <t>Mensual</t>
        </is>
      </c>
      <c r="E288" s="5" t="inlineStr">
        <is>
          <t>Negativo</t>
        </is>
      </c>
      <c r="F288" s="6" t="n">
        <v>45657</v>
      </c>
      <c r="G288" s="5">
        <f>YEAR(F288)</f>
        <v/>
      </c>
      <c r="H288" s="5">
        <f>PROPER(TEXT(F288,"mmmm"))</f>
        <v/>
      </c>
      <c r="I288" s="6">
        <f>IF(OR(H288="Enero",H288="Febrero",H288="Marzo",H288="Abril",H288="Mayo",H288="Junio"),G288&amp;"-1",IF(OR(H288="Julio",H288="Agosto",H288="Septiembre",H288="Octubre",H288="Noviembre",H288="Diciembre"),G288&amp;"-2"))</f>
        <v/>
      </c>
      <c r="J288" s="5" t="n">
        <v>1128000</v>
      </c>
      <c r="K288" s="5" t="n">
        <v>849391.85</v>
      </c>
      <c r="L288" s="28">
        <f>IFERROR(IF(OR(J288=0,K288=""),"",IF(E288="Positivo",MIN(MAX(K288/J288,0),1.0),MIN(MAX(J288/K288,0),1.0))),"")</f>
        <v/>
      </c>
      <c r="M288" s="28">
        <f>IFERROR(IF(OR(J288=0,K288=""),"",IF(E288="Positivo",MAX(K288/J288,0),MAX(J288/K288,0))),"")</f>
        <v/>
      </c>
      <c r="N288" s="5" t="n"/>
      <c r="O288" s="5" t="n"/>
      <c r="P288" s="5" t="n">
        <v>0</v>
      </c>
      <c r="Q288" s="5" t="n">
        <v>0</v>
      </c>
      <c r="R288" s="5">
        <f>A288&amp;"-"&amp;YEAR(F288)&amp;"-"&amp;IF(LEN(MONTH(F288))=1,"0"&amp;MONTH(F288),MONTH(F288))&amp;"-"&amp;IF(LEN(DAY(F288))=1,"0"&amp;DAY(F288),DAY(F288))</f>
        <v/>
      </c>
    </row>
    <row r="289">
      <c r="A289" s="43" t="n">
        <v>219</v>
      </c>
      <c r="B289" s="5" t="inlineStr">
        <is>
          <t>Disminución del Consumo de Energía Eléctrica per Cápita</t>
        </is>
      </c>
      <c r="C289" s="5" t="inlineStr">
        <is>
          <t>GESTIÓN AMBIENTAL</t>
        </is>
      </c>
      <c r="D289" s="5" t="inlineStr">
        <is>
          <t>Semestral</t>
        </is>
      </c>
      <c r="E289" s="5" t="inlineStr">
        <is>
          <t>Positivo</t>
        </is>
      </c>
      <c r="F289" s="6" t="n">
        <v>45107</v>
      </c>
      <c r="G289" s="5">
        <f>YEAR(F289)</f>
        <v/>
      </c>
      <c r="H289" s="5">
        <f>PROPER(TEXT(F289,"mmmm"))</f>
        <v/>
      </c>
      <c r="I289" s="6">
        <f>IF(OR(H289="Enero",H289="Febrero",H289="Marzo",H289="Abril",H289="Mayo",H289="Junio"),G289&amp;"-1",IF(OR(H289="Julio",H289="Agosto",H289="Septiembre",H289="Octubre",H289="Noviembre",H289="Diciembre"),G289&amp;"-2"))</f>
        <v/>
      </c>
      <c r="J289" s="5" t="n">
        <v>1</v>
      </c>
      <c r="K289" s="5" t="n">
        <v>572889.3333333334</v>
      </c>
      <c r="L289" s="117">
        <f>IFERROR(IF(OR(J289=0,K289=""),"",IF(E289="Positivo",MIN(MAX(K289/J289,0),1.3),MIN(MAX(J289/K289,0),1.3))),"")</f>
        <v/>
      </c>
      <c r="M289" s="28">
        <f>IFERROR(IF(OR(J289=0,K289=""),"",IF(E289="Positivo",MAX(K289/J289,0),MAX(J289/K289,0))),"")</f>
        <v/>
      </c>
      <c r="N289" s="5" t="n"/>
      <c r="O289" s="5" t="n"/>
      <c r="P289" s="5" t="n">
        <v>0</v>
      </c>
      <c r="Q289" s="5" t="n">
        <v>0</v>
      </c>
      <c r="R289" s="5">
        <f>A289&amp;"-"&amp;YEAR(F289)&amp;"-"&amp;IF(LEN(MONTH(F289))=1,"0"&amp;MONTH(F289),MONTH(F289))&amp;"-"&amp;IF(LEN(DAY(F289))=1,"0"&amp;DAY(F289),DAY(F289))</f>
        <v/>
      </c>
    </row>
    <row r="290">
      <c r="A290" s="39" t="n">
        <v>219</v>
      </c>
      <c r="B290" s="5" t="inlineStr">
        <is>
          <t>Disminución del Consumo de Energía Eléctrica per Cápita</t>
        </is>
      </c>
      <c r="C290" s="5" t="inlineStr">
        <is>
          <t>GESTIÓN AMBIENTAL</t>
        </is>
      </c>
      <c r="D290" s="5" t="inlineStr">
        <is>
          <t>Semestral</t>
        </is>
      </c>
      <c r="E290" s="5" t="inlineStr">
        <is>
          <t>Positivo</t>
        </is>
      </c>
      <c r="F290" s="6" t="n">
        <v>45291</v>
      </c>
      <c r="G290" s="5">
        <f>YEAR(F290)</f>
        <v/>
      </c>
      <c r="H290" s="5">
        <f>PROPER(TEXT(F290,"mmmm"))</f>
        <v/>
      </c>
      <c r="I290" s="6">
        <f>IF(OR(H290="Enero",H290="Febrero",H290="Marzo",H290="Abril",H290="Mayo",H290="Junio"),G290&amp;"-1",IF(OR(H290="Julio",H290="Agosto",H290="Septiembre",H290="Octubre",H290="Noviembre",H290="Diciembre"),G290&amp;"-2"))</f>
        <v/>
      </c>
      <c r="J290" s="5" t="n">
        <v>1</v>
      </c>
      <c r="K290" s="5" t="n">
        <v>335856.81</v>
      </c>
      <c r="L290" s="117">
        <f>IFERROR(IF(OR(J290=0,K290=""),"",IF(E290="Positivo",MIN(MAX(K290/J290,0),1.3),MIN(MAX(J290/K290,0),1.3))),"")</f>
        <v/>
      </c>
      <c r="M290" s="28">
        <f>IFERROR(IF(OR(J290=0,K290=""),"",IF(E290="Positivo",MAX(K290/J290,0),MAX(J290/K290,0))),"")</f>
        <v/>
      </c>
      <c r="N290" s="5" t="n"/>
      <c r="O290" s="5" t="n"/>
      <c r="P290" s="5" t="n">
        <v>0</v>
      </c>
      <c r="Q290" s="5" t="n">
        <v>0</v>
      </c>
      <c r="R290" s="5">
        <f>A290&amp;"-"&amp;YEAR(F290)&amp;"-"&amp;IF(LEN(MONTH(F290))=1,"0"&amp;MONTH(F290),MONTH(F290))&amp;"-"&amp;IF(LEN(DAY(F290))=1,"0"&amp;DAY(F290),DAY(F290))</f>
        <v/>
      </c>
    </row>
    <row r="291">
      <c r="A291" s="5" t="n">
        <v>219</v>
      </c>
      <c r="B291" s="5" t="inlineStr">
        <is>
          <t>Disminución del Consumo de Energía Eléctrica per Cápita</t>
        </is>
      </c>
      <c r="C291" s="5" t="inlineStr">
        <is>
          <t>GESTIÓN AMBIENTAL</t>
        </is>
      </c>
      <c r="D291" s="5" t="inlineStr">
        <is>
          <t>Semestral</t>
        </is>
      </c>
      <c r="E291" s="5" t="inlineStr">
        <is>
          <t>Positivo</t>
        </is>
      </c>
      <c r="F291" s="6" t="n">
        <v>45473</v>
      </c>
      <c r="G291" s="5">
        <f>YEAR(F291)</f>
        <v/>
      </c>
      <c r="H291" s="5">
        <f>PROPER(TEXT(F291,"mmmm"))</f>
        <v/>
      </c>
      <c r="I291" s="6">
        <f>IF(OR(H291="Enero",H291="Febrero",H291="Marzo",H291="Abril",H291="Mayo",H291="Junio"),G291&amp;"-1",IF(OR(H291="Julio",H291="Agosto",H291="Septiembre",H291="Octubre",H291="Noviembre",H291="Diciembre"),G291&amp;"-2"))</f>
        <v/>
      </c>
      <c r="J291" s="5" t="n">
        <v>1</v>
      </c>
      <c r="K291" s="5" t="n">
        <v>374014.0166666667</v>
      </c>
      <c r="L291" s="28">
        <f>IFERROR(IF(OR(J291=0,K291=""),"",IF(E291="Positivo",MIN(MAX(K291/J291,0),1.3),MIN(MAX(J291/K291,0),1.3))),"")</f>
        <v/>
      </c>
      <c r="M291" s="28">
        <f>IFERROR(IF(OR(J291=0,K291=""),"",IF(E291="Positivo",MAX(K291/J291,0),MAX(J291/K291,0))),"")</f>
        <v/>
      </c>
      <c r="N291" s="5" t="n"/>
      <c r="O291" s="5" t="n"/>
      <c r="P291" s="5" t="n">
        <v>0</v>
      </c>
      <c r="Q291" s="5" t="n">
        <v>0</v>
      </c>
      <c r="R291" s="5">
        <f>A291&amp;"-"&amp;YEAR(F291)&amp;"-"&amp;IF(LEN(MONTH(F291))=1,"0"&amp;MONTH(F291),MONTH(F291))&amp;"-"&amp;IF(LEN(DAY(F291))=1,"0"&amp;DAY(F291),DAY(F291))</f>
        <v/>
      </c>
    </row>
    <row r="292">
      <c r="A292" s="5" t="n">
        <v>219</v>
      </c>
      <c r="B292" s="5" t="inlineStr">
        <is>
          <t>Disminución del Consumo de Energía Eléctrica per Cápita</t>
        </is>
      </c>
      <c r="C292" s="5" t="inlineStr">
        <is>
          <t>GESTIÓN AMBIENTAL</t>
        </is>
      </c>
      <c r="D292" s="5" t="inlineStr">
        <is>
          <t>Semestral</t>
        </is>
      </c>
      <c r="E292" s="5" t="inlineStr">
        <is>
          <t>Positivo</t>
        </is>
      </c>
      <c r="F292" s="6" t="n">
        <v>45657</v>
      </c>
      <c r="G292" s="5">
        <f>YEAR(F292)</f>
        <v/>
      </c>
      <c r="H292" s="5">
        <f>PROPER(TEXT(F292,"mmmm"))</f>
        <v/>
      </c>
      <c r="I292" s="6">
        <f>IF(OR(H292="Enero",H292="Febrero",H292="Marzo",H292="Abril",H292="Mayo",H292="Junio"),G292&amp;"-1",IF(OR(H292="Julio",H292="Agosto",H292="Septiembre",H292="Octubre",H292="Noviembre",H292="Diciembre"),G292&amp;"-2"))</f>
        <v/>
      </c>
      <c r="J292" s="5" t="n">
        <v>1</v>
      </c>
      <c r="K292" s="5" t="n">
        <v>302339</v>
      </c>
      <c r="L292" s="28">
        <f>IFERROR(IF(OR(J292=0,K292=""),"",IF(E292="Positivo",MIN(MAX(K292/J292,0),1.3),MIN(MAX(J292/K292,0),1.3))),"")</f>
        <v/>
      </c>
      <c r="M292" s="28">
        <f>IFERROR(IF(OR(J292=0,K292=""),"",IF(E292="Positivo",MAX(K292/J292,0),MAX(J292/K292,0))),"")</f>
        <v/>
      </c>
      <c r="N292" s="5" t="n"/>
      <c r="O292" s="5" t="n"/>
      <c r="P292" s="5" t="n">
        <v>0</v>
      </c>
      <c r="Q292" s="5" t="n">
        <v>0</v>
      </c>
      <c r="R292" s="5">
        <f>A292&amp;"-"&amp;YEAR(F292)&amp;"-"&amp;IF(LEN(MONTH(F292))=1,"0"&amp;MONTH(F292),MONTH(F292))&amp;"-"&amp;IF(LEN(DAY(F292))=1,"0"&amp;DAY(F292),DAY(F292))</f>
        <v/>
      </c>
    </row>
    <row r="293">
      <c r="A293" s="43" t="n">
        <v>220</v>
      </c>
      <c r="B293" s="5" t="inlineStr">
        <is>
          <t>Disminución del Consumo de Agua per Cápita</t>
        </is>
      </c>
      <c r="C293" s="5" t="inlineStr">
        <is>
          <t>GESTIÓN AMBIENTAL</t>
        </is>
      </c>
      <c r="D293" s="5" t="inlineStr">
        <is>
          <t>Semestral</t>
        </is>
      </c>
      <c r="E293" s="5" t="inlineStr">
        <is>
          <t>Positivo</t>
        </is>
      </c>
      <c r="F293" s="6" t="n">
        <v>45107</v>
      </c>
      <c r="G293" s="5">
        <f>YEAR(F293)</f>
        <v/>
      </c>
      <c r="H293" s="5">
        <f>PROPER(TEXT(F293,"mmmm"))</f>
        <v/>
      </c>
      <c r="I293" s="6">
        <f>IF(OR(H293="Enero",H293="Febrero",H293="Marzo",H293="Abril",H293="Mayo",H293="Junio"),G293&amp;"-1",IF(OR(H293="Julio",H293="Agosto",H293="Septiembre",H293="Octubre",H293="Noviembre",H293="Diciembre"),G293&amp;"-2"))</f>
        <v/>
      </c>
      <c r="J293" s="5" t="n">
        <v>1</v>
      </c>
      <c r="K293" s="5" t="n">
        <v>32820</v>
      </c>
      <c r="L293" s="117">
        <f>IFERROR(IF(OR(J293=0,K293=""),"",IF(E293="Positivo",MIN(MAX(K293/J293,0),1.3),MIN(MAX(J293/K293,0),1.3))),"")</f>
        <v/>
      </c>
      <c r="M293" s="28">
        <f>IFERROR(IF(OR(J293=0,K293=""),"",IF(E293="Positivo",MAX(K293/J293,0),MAX(J293/K293,0))),"")</f>
        <v/>
      </c>
      <c r="N293" s="5" t="n"/>
      <c r="O293" s="5" t="n"/>
      <c r="P293" s="5" t="n">
        <v>0</v>
      </c>
      <c r="Q293" s="5" t="n">
        <v>0</v>
      </c>
      <c r="R293" s="5">
        <f>A293&amp;"-"&amp;YEAR(F293)&amp;"-"&amp;IF(LEN(MONTH(F293))=1,"0"&amp;MONTH(F293),MONTH(F293))&amp;"-"&amp;IF(LEN(DAY(F293))=1,"0"&amp;DAY(F293),DAY(F293))</f>
        <v/>
      </c>
    </row>
    <row r="294">
      <c r="A294" s="39" t="n">
        <v>220</v>
      </c>
      <c r="B294" s="5" t="inlineStr">
        <is>
          <t>Disminución del Consumo de Agua per Cápita</t>
        </is>
      </c>
      <c r="C294" s="5" t="inlineStr">
        <is>
          <t>GESTIÓN AMBIENTAL</t>
        </is>
      </c>
      <c r="D294" s="5" t="inlineStr">
        <is>
          <t>Semestral</t>
        </is>
      </c>
      <c r="E294" s="5" t="inlineStr">
        <is>
          <t>Positivo</t>
        </is>
      </c>
      <c r="F294" s="6" t="n">
        <v>45291</v>
      </c>
      <c r="G294" s="5">
        <f>YEAR(F294)</f>
        <v/>
      </c>
      <c r="H294" s="5">
        <f>PROPER(TEXT(F294,"mmmm"))</f>
        <v/>
      </c>
      <c r="I294" s="6">
        <f>IF(OR(H294="Enero",H294="Febrero",H294="Marzo",H294="Abril",H294="Mayo",H294="Junio"),G294&amp;"-1",IF(OR(H294="Julio",H294="Agosto",H294="Septiembre",H294="Octubre",H294="Noviembre",H294="Diciembre"),G294&amp;"-2"))</f>
        <v/>
      </c>
      <c r="J294" s="5" t="n">
        <v>1</v>
      </c>
      <c r="K294" s="5" t="n">
        <v>-38.58</v>
      </c>
      <c r="L294" s="117">
        <f>IFERROR(IF(OR(J294=0,K294=""),"",IF(E294="Positivo",MIN(MAX(K294/J294,0),1.3),MIN(MAX(J294/K294,0),1.3))),"")</f>
        <v/>
      </c>
      <c r="M294" s="28">
        <f>IFERROR(IF(OR(J294=0,K294=""),"",IF(E294="Positivo",MAX(K294/J294,0),MAX(J294/K294,0))),"")</f>
        <v/>
      </c>
      <c r="N294" s="5" t="n"/>
      <c r="O294" s="5" t="n"/>
      <c r="P294" s="5" t="n">
        <v>0</v>
      </c>
      <c r="Q294" s="5" t="n">
        <v>0</v>
      </c>
      <c r="R294" s="5">
        <f>A294&amp;"-"&amp;YEAR(F294)&amp;"-"&amp;IF(LEN(MONTH(F294))=1,"0"&amp;MONTH(F294),MONTH(F294))&amp;"-"&amp;IF(LEN(DAY(F294))=1,"0"&amp;DAY(F294),DAY(F294))</f>
        <v/>
      </c>
    </row>
    <row r="295">
      <c r="A295" s="5" t="n">
        <v>220</v>
      </c>
      <c r="B295" s="5" t="inlineStr">
        <is>
          <t>Disminución del Consumo de Agua per Cápita</t>
        </is>
      </c>
      <c r="C295" s="5" t="inlineStr">
        <is>
          <t>GESTIÓN AMBIENTAL</t>
        </is>
      </c>
      <c r="D295" s="5" t="inlineStr">
        <is>
          <t>Semestral</t>
        </is>
      </c>
      <c r="E295" s="5" t="inlineStr">
        <is>
          <t>Positivo</t>
        </is>
      </c>
      <c r="F295" s="6" t="n">
        <v>45473</v>
      </c>
      <c r="G295" s="5">
        <f>YEAR(F295)</f>
        <v/>
      </c>
      <c r="H295" s="5">
        <f>PROPER(TEXT(F295,"mmmm"))</f>
        <v/>
      </c>
      <c r="I295" s="6">
        <f>IF(OR(H295="Enero",H295="Febrero",H295="Marzo",H295="Abril",H295="Mayo",H295="Junio"),G295&amp;"-1",IF(OR(H295="Julio",H295="Agosto",H295="Septiembre",H295="Octubre",H295="Noviembre",H295="Diciembre"),G295&amp;"-2"))</f>
        <v/>
      </c>
      <c r="J295" s="5" t="n">
        <v>1</v>
      </c>
      <c r="K295" s="5" t="n">
        <v>47406</v>
      </c>
      <c r="L295" s="28">
        <f>IFERROR(IF(OR(J295=0,K295=""),"",IF(E295="Positivo",MIN(MAX(K295/J295,0),1.3),MIN(MAX(J295/K295,0),1.3))),"")</f>
        <v/>
      </c>
      <c r="M295" s="28">
        <f>IFERROR(IF(OR(J295=0,K295=""),"",IF(E295="Positivo",MAX(K295/J295,0),MAX(J295/K295,0))),"")</f>
        <v/>
      </c>
      <c r="N295" s="5" t="n"/>
      <c r="O295" s="5" t="n"/>
      <c r="P295" s="5" t="n">
        <v>0</v>
      </c>
      <c r="Q295" s="5" t="n">
        <v>0</v>
      </c>
      <c r="R295" s="5">
        <f>A295&amp;"-"&amp;YEAR(F295)&amp;"-"&amp;IF(LEN(MONTH(F295))=1,"0"&amp;MONTH(F295),MONTH(F295))&amp;"-"&amp;IF(LEN(DAY(F295))=1,"0"&amp;DAY(F295),DAY(F295))</f>
        <v/>
      </c>
    </row>
    <row r="296">
      <c r="A296" s="5" t="n">
        <v>220</v>
      </c>
      <c r="B296" s="5" t="inlineStr">
        <is>
          <t>Disminución del Consumo de Agua per Cápita</t>
        </is>
      </c>
      <c r="C296" s="5" t="inlineStr">
        <is>
          <t>GESTIÓN AMBIENTAL</t>
        </is>
      </c>
      <c r="D296" s="5" t="inlineStr">
        <is>
          <t>Semestral</t>
        </is>
      </c>
      <c r="E296" s="5" t="inlineStr">
        <is>
          <t>Positivo</t>
        </is>
      </c>
      <c r="F296" s="6" t="n">
        <v>45657</v>
      </c>
      <c r="G296" s="5">
        <f>YEAR(F296)</f>
        <v/>
      </c>
      <c r="H296" s="5">
        <f>PROPER(TEXT(F296,"mmmm"))</f>
        <v/>
      </c>
      <c r="I296" s="6">
        <f>IF(OR(H296="Enero",H296="Febrero",H296="Marzo",H296="Abril",H296="Mayo",H296="Junio"),G296&amp;"-1",IF(OR(H296="Julio",H296="Agosto",H296="Septiembre",H296="Octubre",H296="Noviembre",H296="Diciembre"),G296&amp;"-2"))</f>
        <v/>
      </c>
      <c r="J296" s="5" t="n">
        <v>1</v>
      </c>
      <c r="K296" s="5" t="n">
        <v>19209.16666666667</v>
      </c>
      <c r="L296" s="28">
        <f>IFERROR(IF(OR(J296=0,K296=""),"",IF(E296="Positivo",MIN(MAX(K296/J296,0),1.3),MIN(MAX(J296/K296,0),1.3))),"")</f>
        <v/>
      </c>
      <c r="M296" s="28">
        <f>IFERROR(IF(OR(J296=0,K296=""),"",IF(E296="Positivo",MAX(K296/J296,0),MAX(J296/K296,0))),"")</f>
        <v/>
      </c>
      <c r="N296" s="5" t="n"/>
      <c r="O296" s="5" t="n"/>
      <c r="P296" s="5" t="n">
        <v>0</v>
      </c>
      <c r="Q296" s="5" t="n">
        <v>0</v>
      </c>
      <c r="R296" s="5">
        <f>A296&amp;"-"&amp;YEAR(F296)&amp;"-"&amp;IF(LEN(MONTH(F296))=1,"0"&amp;MONTH(F296),MONTH(F296))&amp;"-"&amp;IF(LEN(DAY(F296))=1,"0"&amp;DAY(F296),DAY(F296))</f>
        <v/>
      </c>
    </row>
    <row r="297">
      <c r="A297" s="39" t="n">
        <v>221</v>
      </c>
      <c r="B297" s="5" t="inlineStr">
        <is>
          <t>Riesgo de la Calidad del Agua Potable</t>
        </is>
      </c>
      <c r="C297" s="5" t="inlineStr">
        <is>
          <t>GESTIÓN AMBIENTAL</t>
        </is>
      </c>
      <c r="D297" s="5" t="inlineStr">
        <is>
          <t>Anual</t>
        </is>
      </c>
      <c r="E297" s="5" t="inlineStr">
        <is>
          <t>Positivo</t>
        </is>
      </c>
      <c r="F297" s="6" t="n">
        <v>45291</v>
      </c>
      <c r="G297" s="5">
        <f>YEAR(F297)</f>
        <v/>
      </c>
      <c r="H297" s="5">
        <f>PROPER(TEXT(F297,"mmmm"))</f>
        <v/>
      </c>
      <c r="I297" s="6">
        <f>IF(OR(H297="Enero",H297="Febrero",H297="Marzo",H297="Abril",H297="Mayo",H297="Junio"),G297&amp;"-1",IF(OR(H297="Julio",H297="Agosto",H297="Septiembre",H297="Octubre",H297="Noviembre",H297="Diciembre"),G297&amp;"-2"))</f>
        <v/>
      </c>
      <c r="J297" s="5" t="n">
        <v>100</v>
      </c>
      <c r="K297" s="5" t="n">
        <v>100</v>
      </c>
      <c r="L297" s="117">
        <f>IFERROR(IF(OR(J297=0,K297=""),"",IF(E297="Positivo",MIN(MAX(K297/J297,0),1.3),MIN(MAX(J297/K297,0),1.3))),"")</f>
        <v/>
      </c>
      <c r="M297" s="28">
        <f>IFERROR(IF(OR(J297=0,K297=""),"",IF(E297="Positivo",MAX(K297/J297,0),MAX(J297/K297,0))),"")</f>
        <v/>
      </c>
      <c r="N297" s="5" t="n"/>
      <c r="O297" s="5" t="n"/>
      <c r="P297" s="5" t="n">
        <v>0</v>
      </c>
      <c r="Q297" s="5" t="n">
        <v>0</v>
      </c>
      <c r="R297" s="5">
        <f>A297&amp;"-"&amp;YEAR(F297)&amp;"-"&amp;IF(LEN(MONTH(F297))=1,"0"&amp;MONTH(F297),MONTH(F297))&amp;"-"&amp;IF(LEN(DAY(F297))=1,"0"&amp;DAY(F297),DAY(F297))</f>
        <v/>
      </c>
    </row>
    <row r="298">
      <c r="A298" s="5" t="n">
        <v>221</v>
      </c>
      <c r="B298" s="5" t="inlineStr">
        <is>
          <t>Riesgo de la Calidad del Agua Potable</t>
        </is>
      </c>
      <c r="C298" s="5" t="inlineStr">
        <is>
          <t>GESTIÓN AMBIENTAL</t>
        </is>
      </c>
      <c r="D298" s="5" t="inlineStr">
        <is>
          <t>Anual</t>
        </is>
      </c>
      <c r="E298" s="5" t="inlineStr">
        <is>
          <t>Positivo</t>
        </is>
      </c>
      <c r="F298" s="6" t="n">
        <v>45657</v>
      </c>
      <c r="G298" s="5">
        <f>YEAR(F298)</f>
        <v/>
      </c>
      <c r="H298" s="5">
        <f>PROPER(TEXT(F298,"mmmm"))</f>
        <v/>
      </c>
      <c r="I298" s="6">
        <f>IF(OR(H298="Enero",H298="Febrero",H298="Marzo",H298="Abril",H298="Mayo",H298="Junio"),G298&amp;"-1",IF(OR(H298="Julio",H298="Agosto",H298="Septiembre",H298="Octubre",H298="Noviembre",H298="Diciembre"),G298&amp;"-2"))</f>
        <v/>
      </c>
      <c r="J298" s="5" t="n">
        <v>100</v>
      </c>
      <c r="K298" s="5" t="n">
        <v>20.83333333333333</v>
      </c>
      <c r="L298" s="28">
        <f>IFERROR(IF(OR(J298=0,K298=""),"",IF(E298="Positivo",MIN(MAX(K298/J298,0),1.3),MIN(MAX(J298/K298,0),1.3))),"")</f>
        <v/>
      </c>
      <c r="M298" s="28">
        <f>IFERROR(IF(OR(J298=0,K298=""),"",IF(E298="Positivo",MAX(K298/J298,0),MAX(J298/K298,0))),"")</f>
        <v/>
      </c>
      <c r="N298" s="5" t="n"/>
      <c r="O298" s="5" t="n"/>
      <c r="P298" s="5" t="n">
        <v>0</v>
      </c>
      <c r="Q298" s="5" t="n">
        <v>0</v>
      </c>
      <c r="R298" s="5">
        <f>A298&amp;"-"&amp;YEAR(F298)&amp;"-"&amp;IF(LEN(MONTH(F298))=1,"0"&amp;MONTH(F298),MONTH(F298))&amp;"-"&amp;IF(LEN(DAY(F298))=1,"0"&amp;DAY(F298),DAY(F298))</f>
        <v/>
      </c>
    </row>
    <row r="299">
      <c r="A299" s="39" t="n">
        <v>222</v>
      </c>
      <c r="B299" s="5" t="inlineStr">
        <is>
          <t>Calidad de las Aguas Residuales Domesticas</t>
        </is>
      </c>
      <c r="C299" s="5" t="inlineStr">
        <is>
          <t>GESTIÓN AMBIENTAL</t>
        </is>
      </c>
      <c r="D299" s="5" t="inlineStr">
        <is>
          <t>Anual</t>
        </is>
      </c>
      <c r="E299" s="5" t="inlineStr">
        <is>
          <t>Positivo</t>
        </is>
      </c>
      <c r="F299" s="6" t="n">
        <v>45291</v>
      </c>
      <c r="G299" s="5">
        <f>YEAR(F299)</f>
        <v/>
      </c>
      <c r="H299" s="5">
        <f>PROPER(TEXT(F299,"mmmm"))</f>
        <v/>
      </c>
      <c r="I299" s="6">
        <f>IF(OR(H299="Enero",H299="Febrero",H299="Marzo",H299="Abril",H299="Mayo",H299="Junio"),G299&amp;"-1",IF(OR(H299="Julio",H299="Agosto",H299="Septiembre",H299="Octubre",H299="Noviembre",H299="Diciembre"),G299&amp;"-2"))</f>
        <v/>
      </c>
      <c r="J299" s="5" t="n">
        <v>90</v>
      </c>
      <c r="K299" s="5" t="n">
        <v>68.75</v>
      </c>
      <c r="L299" s="117">
        <f>IFERROR(IF(OR(J299=0,K299=""),"",IF(E299="Positivo",MIN(MAX(K299/J299,0),1.3),MIN(MAX(J299/K299,0),1.3))),"")</f>
        <v/>
      </c>
      <c r="M299" s="28">
        <f>IFERROR(IF(OR(J299=0,K299=""),"",IF(E299="Positivo",MAX(K299/J299,0),MAX(J299/K299,0))),"")</f>
        <v/>
      </c>
      <c r="N299" s="5" t="n"/>
      <c r="O299" s="5" t="n"/>
      <c r="P299" s="5" t="n">
        <v>0</v>
      </c>
      <c r="Q299" s="5" t="n">
        <v>0</v>
      </c>
      <c r="R299" s="5">
        <f>A299&amp;"-"&amp;YEAR(F299)&amp;"-"&amp;IF(LEN(MONTH(F299))=1,"0"&amp;MONTH(F299),MONTH(F299))&amp;"-"&amp;IF(LEN(DAY(F299))=1,"0"&amp;DAY(F299),DAY(F299))</f>
        <v/>
      </c>
    </row>
    <row r="300">
      <c r="A300" s="5" t="n">
        <v>222</v>
      </c>
      <c r="B300" s="5" t="inlineStr">
        <is>
          <t>Calidad de las Aguas Residuales Domesticas</t>
        </is>
      </c>
      <c r="C300" s="5" t="inlineStr">
        <is>
          <t>GESTIÓN AMBIENTAL</t>
        </is>
      </c>
      <c r="D300" s="5" t="inlineStr">
        <is>
          <t>Anual</t>
        </is>
      </c>
      <c r="E300" s="5" t="inlineStr">
        <is>
          <t>Positivo</t>
        </is>
      </c>
      <c r="F300" s="6" t="n">
        <v>45657</v>
      </c>
      <c r="G300" s="5">
        <f>YEAR(F300)</f>
        <v/>
      </c>
      <c r="H300" s="5">
        <f>PROPER(TEXT(F300,"mmmm"))</f>
        <v/>
      </c>
      <c r="I300" s="6">
        <f>IF(OR(H300="Enero",H300="Febrero",H300="Marzo",H300="Abril",H300="Mayo",H300="Junio"),G300&amp;"-1",IF(OR(H300="Julio",H300="Agosto",H300="Septiembre",H300="Octubre",H300="Noviembre",H300="Diciembre"),G300&amp;"-2"))</f>
        <v/>
      </c>
      <c r="J300" s="5" t="n">
        <v>90</v>
      </c>
      <c r="K300" s="5" t="n">
        <v>68.75</v>
      </c>
      <c r="L300" s="28">
        <f>IFERROR(IF(OR(J300=0,K300=""),"",IF(E300="Positivo",MIN(MAX(K300/J300,0),1.3),MIN(MAX(J300/K300,0),1.3))),"")</f>
        <v/>
      </c>
      <c r="M300" s="28">
        <f>IFERROR(IF(OR(J300=0,K300=""),"",IF(E300="Positivo",MAX(K300/J300,0),MAX(J300/K300,0))),"")</f>
        <v/>
      </c>
      <c r="N300" s="5" t="n"/>
      <c r="O300" s="5" t="n"/>
      <c r="P300" s="5" t="n">
        <v>0</v>
      </c>
      <c r="Q300" s="5" t="n">
        <v>0</v>
      </c>
      <c r="R300" s="5">
        <f>A300&amp;"-"&amp;YEAR(F300)&amp;"-"&amp;IF(LEN(MONTH(F300))=1,"0"&amp;MONTH(F300),MONTH(F300))&amp;"-"&amp;IF(LEN(DAY(F300))=1,"0"&amp;DAY(F300),DAY(F300))</f>
        <v/>
      </c>
    </row>
    <row r="301">
      <c r="A301" s="39" t="n">
        <v>223</v>
      </c>
      <c r="B301" s="5" t="inlineStr">
        <is>
          <t>Registro de Publicidad Exterior Visual</t>
        </is>
      </c>
      <c r="C301" s="5" t="inlineStr">
        <is>
          <t>GESTIÓN AMBIENTAL</t>
        </is>
      </c>
      <c r="D301" s="5" t="inlineStr">
        <is>
          <t>Anual</t>
        </is>
      </c>
      <c r="E301" s="5" t="inlineStr">
        <is>
          <t>Positivo</t>
        </is>
      </c>
      <c r="F301" s="6" t="n">
        <v>45291</v>
      </c>
      <c r="G301" s="5">
        <f>YEAR(F301)</f>
        <v/>
      </c>
      <c r="H301" s="5">
        <f>PROPER(TEXT(F301,"mmmm"))</f>
        <v/>
      </c>
      <c r="I301" s="6">
        <f>IF(OR(H301="Enero",H301="Febrero",H301="Marzo",H301="Abril",H301="Mayo",H301="Junio"),G301&amp;"-1",IF(OR(H301="Julio",H301="Agosto",H301="Septiembre",H301="Octubre",H301="Noviembre",H301="Diciembre"),G301&amp;"-2"))</f>
        <v/>
      </c>
      <c r="J301" s="5" t="n">
        <v>100</v>
      </c>
      <c r="K301" s="5" t="n">
        <v>16</v>
      </c>
      <c r="L301" s="117">
        <f>IFERROR(IF(OR(J301=0,K301=""),"",IF(E301="Positivo",MIN(MAX(K301/J301,0),1.3),MIN(MAX(J301/K301,0),1.3))),"")</f>
        <v/>
      </c>
      <c r="M301" s="28">
        <f>IFERROR(IF(OR(J301=0,K301=""),"",IF(E301="Positivo",MAX(K301/J301,0),MAX(J301/K301,0))),"")</f>
        <v/>
      </c>
      <c r="N301" s="5" t="n"/>
      <c r="O301" s="5" t="n"/>
      <c r="P301" s="5" t="n">
        <v>0</v>
      </c>
      <c r="Q301" s="5" t="n">
        <v>0</v>
      </c>
      <c r="R301" s="5">
        <f>A301&amp;"-"&amp;YEAR(F301)&amp;"-"&amp;IF(LEN(MONTH(F301))=1,"0"&amp;MONTH(F301),MONTH(F301))&amp;"-"&amp;IF(LEN(DAY(F301))=1,"0"&amp;DAY(F301),DAY(F301))</f>
        <v/>
      </c>
    </row>
    <row r="302">
      <c r="A302" s="5" t="n">
        <v>223</v>
      </c>
      <c r="B302" s="5" t="inlineStr">
        <is>
          <t>Registro de Publicidad Exterior Visual</t>
        </is>
      </c>
      <c r="C302" s="5" t="inlineStr">
        <is>
          <t>GESTIÓN AMBIENTAL</t>
        </is>
      </c>
      <c r="D302" s="5" t="inlineStr">
        <is>
          <t>Anual</t>
        </is>
      </c>
      <c r="E302" s="5" t="inlineStr">
        <is>
          <t>Positivo</t>
        </is>
      </c>
      <c r="F302" s="6" t="n">
        <v>45657</v>
      </c>
      <c r="G302" s="5">
        <f>YEAR(F302)</f>
        <v/>
      </c>
      <c r="H302" s="5">
        <f>PROPER(TEXT(F302,"mmmm"))</f>
        <v/>
      </c>
      <c r="I302" s="6">
        <f>IF(OR(H302="Enero",H302="Febrero",H302="Marzo",H302="Abril",H302="Mayo",H302="Junio"),G302&amp;"-1",IF(OR(H302="Julio",H302="Agosto",H302="Septiembre",H302="Octubre",H302="Noviembre",H302="Diciembre"),G302&amp;"-2"))</f>
        <v/>
      </c>
      <c r="J302" s="5" t="n">
        <v>100</v>
      </c>
      <c r="K302" s="5" t="n">
        <v>16.5</v>
      </c>
      <c r="L302" s="28">
        <f>IFERROR(IF(OR(J302=0,K302=""),"",IF(E302="Positivo",MIN(MAX(K302/J302,0),1.3),MIN(MAX(J302/K302,0),1.3))),"")</f>
        <v/>
      </c>
      <c r="M302" s="28">
        <f>IFERROR(IF(OR(J302=0,K302=""),"",IF(E302="Positivo",MAX(K302/J302,0),MAX(J302/K302,0))),"")</f>
        <v/>
      </c>
      <c r="N302" s="5" t="n"/>
      <c r="O302" s="5" t="n"/>
      <c r="P302" s="5" t="n">
        <v>0</v>
      </c>
      <c r="Q302" s="5" t="n">
        <v>0</v>
      </c>
      <c r="R302" s="5">
        <f>A302&amp;"-"&amp;YEAR(F302)&amp;"-"&amp;IF(LEN(MONTH(F302))=1,"0"&amp;MONTH(F302),MONTH(F302))&amp;"-"&amp;IF(LEN(DAY(F302))=1,"0"&amp;DAY(F302),DAY(F302))</f>
        <v/>
      </c>
    </row>
    <row r="303">
      <c r="A303" s="39" t="n">
        <v>224</v>
      </c>
      <c r="B303" s="5" t="inlineStr">
        <is>
          <t>Cumplimiento Nivel de Emisión de Ruido</t>
        </is>
      </c>
      <c r="C303" s="5" t="inlineStr">
        <is>
          <t>GESTIÓN AMBIENTAL</t>
        </is>
      </c>
      <c r="D303" s="5" t="inlineStr">
        <is>
          <t>Anual</t>
        </is>
      </c>
      <c r="E303" s="5" t="inlineStr">
        <is>
          <t>Positivo</t>
        </is>
      </c>
      <c r="F303" s="6" t="n">
        <v>45291</v>
      </c>
      <c r="G303" s="5">
        <f>YEAR(F303)</f>
        <v/>
      </c>
      <c r="H303" s="5">
        <f>PROPER(TEXT(F303,"mmmm"))</f>
        <v/>
      </c>
      <c r="I303" s="6">
        <f>IF(OR(H303="Enero",H303="Febrero",H303="Marzo",H303="Abril",H303="Mayo",H303="Junio"),G303&amp;"-1",IF(OR(H303="Julio",H303="Agosto",H303="Septiembre",H303="Octubre",H303="Noviembre",H303="Diciembre"),G303&amp;"-2"))</f>
        <v/>
      </c>
      <c r="J303" s="5" t="n">
        <v>400</v>
      </c>
      <c r="K303" s="5" t="n">
        <v>13</v>
      </c>
      <c r="L303" s="117">
        <f>IFERROR(IF(OR(J303=0,K303=""),"",IF(E303="Positivo",MIN(MAX(K303/J303,0),1.3),MIN(MAX(J303/K303,0),1.3))),"")</f>
        <v/>
      </c>
      <c r="M303" s="28">
        <f>IFERROR(IF(OR(J303=0,K303=""),"",IF(E303="Positivo",MAX(K303/J303,0),MAX(J303/K303,0))),"")</f>
        <v/>
      </c>
      <c r="N303" s="5" t="n"/>
      <c r="O303" s="5" t="n"/>
      <c r="P303" s="5" t="n">
        <v>0</v>
      </c>
      <c r="Q303" s="5" t="n">
        <v>0</v>
      </c>
      <c r="R303" s="5">
        <f>A303&amp;"-"&amp;YEAR(F303)&amp;"-"&amp;IF(LEN(MONTH(F303))=1,"0"&amp;MONTH(F303),MONTH(F303))&amp;"-"&amp;IF(LEN(DAY(F303))=1,"0"&amp;DAY(F303),DAY(F303))</f>
        <v/>
      </c>
    </row>
    <row r="304">
      <c r="A304" s="5" t="n">
        <v>224</v>
      </c>
      <c r="B304" s="5" t="inlineStr">
        <is>
          <t>Cumplimiento Nivel de Emisión de Ruido</t>
        </is>
      </c>
      <c r="C304" s="5" t="inlineStr">
        <is>
          <t>GESTIÓN AMBIENTAL</t>
        </is>
      </c>
      <c r="D304" s="5" t="inlineStr">
        <is>
          <t>Anual</t>
        </is>
      </c>
      <c r="E304" s="5" t="inlineStr">
        <is>
          <t>Positivo</t>
        </is>
      </c>
      <c r="F304" s="6" t="n">
        <v>45657</v>
      </c>
      <c r="G304" s="5">
        <f>YEAR(F304)</f>
        <v/>
      </c>
      <c r="H304" s="5">
        <f>PROPER(TEXT(F304,"mmmm"))</f>
        <v/>
      </c>
      <c r="I304" s="6">
        <f>IF(OR(H304="Enero",H304="Febrero",H304="Marzo",H304="Abril",H304="Mayo",H304="Junio"),G304&amp;"-1",IF(OR(H304="Julio",H304="Agosto",H304="Septiembre",H304="Octubre",H304="Noviembre",H304="Diciembre"),G304&amp;"-2"))</f>
        <v/>
      </c>
      <c r="J304" s="5" t="n">
        <v>600</v>
      </c>
      <c r="K304" s="5" t="n">
        <v>20</v>
      </c>
      <c r="L304" s="28">
        <f>IFERROR(IF(OR(J304=0,K304=""),"",IF(E304="Positivo",MIN(MAX(K304/J304,0),1.3),MIN(MAX(J304/K304,0),1.3))),"")</f>
        <v/>
      </c>
      <c r="M304" s="28">
        <f>IFERROR(IF(OR(J304=0,K304=""),"",IF(E304="Positivo",MAX(K304/J304,0),MAX(J304/K304,0))),"")</f>
        <v/>
      </c>
      <c r="N304" s="5" t="n"/>
      <c r="O304" s="5" t="n"/>
      <c r="P304" s="5" t="n">
        <v>0</v>
      </c>
      <c r="Q304" s="5" t="n">
        <v>0</v>
      </c>
      <c r="R304" s="5">
        <f>A304&amp;"-"&amp;YEAR(F304)&amp;"-"&amp;IF(LEN(MONTH(F304))=1,"0"&amp;MONTH(F304),MONTH(F304))&amp;"-"&amp;IF(LEN(DAY(F304))=1,"0"&amp;DAY(F304),DAY(F304))</f>
        <v/>
      </c>
    </row>
    <row r="305">
      <c r="A305" s="39" t="n">
        <v>225</v>
      </c>
      <c r="B305" s="5" t="inlineStr">
        <is>
          <t>Acciones para el Cuidado y Mantenimiento de las Especies de Flora y el Suelo de las Áreas Naturales</t>
        </is>
      </c>
      <c r="C305" s="5" t="inlineStr">
        <is>
          <t>GESTIÓN AMBIENTAL</t>
        </is>
      </c>
      <c r="D305" s="5" t="inlineStr">
        <is>
          <t>Mensual</t>
        </is>
      </c>
      <c r="E305" s="5" t="inlineStr">
        <is>
          <t>Positivo</t>
        </is>
      </c>
      <c r="F305" s="6" t="n">
        <v>44957</v>
      </c>
      <c r="G305" s="5">
        <f>YEAR(F305)</f>
        <v/>
      </c>
      <c r="H305" s="5">
        <f>PROPER(TEXT(F305,"mmmm"))</f>
        <v/>
      </c>
      <c r="I305" s="6">
        <f>IF(OR(H305="Enero",H305="Febrero",H305="Marzo",H305="Abril",H305="Mayo",H305="Junio"),G305&amp;"-1",IF(OR(H305="Julio",H305="Agosto",H305="Septiembre",H305="Octubre",H305="Noviembre",H305="Diciembre"),G305&amp;"-2"))</f>
        <v/>
      </c>
      <c r="J305" s="5" t="n">
        <v>1</v>
      </c>
      <c r="K305" s="5" t="n">
        <v>3.5</v>
      </c>
      <c r="L305" s="117">
        <f>IFERROR(IF(OR(J305=0,K305=""),"",IF(E305="Positivo",MIN(MAX(K305/J305,0),1.3),MIN(MAX(J305/K305,0),1.3))),"")</f>
        <v/>
      </c>
      <c r="M305" s="28">
        <f>IFERROR(IF(OR(J305=0,K305=""),"",IF(E305="Positivo",MAX(K305/J305,0),MAX(J305/K305,0))),"")</f>
        <v/>
      </c>
      <c r="N305" s="5" t="n"/>
      <c r="O305" s="5" t="n"/>
      <c r="P305" s="5" t="n">
        <v>0</v>
      </c>
      <c r="Q305" s="5" t="n">
        <v>0</v>
      </c>
      <c r="R305" s="5">
        <f>A305&amp;"-"&amp;YEAR(F305)&amp;"-"&amp;IF(LEN(MONTH(F305))=1,"0"&amp;MONTH(F305),MONTH(F305))&amp;"-"&amp;IF(LEN(DAY(F305))=1,"0"&amp;DAY(F305),DAY(F305))</f>
        <v/>
      </c>
    </row>
    <row r="306">
      <c r="A306" s="39" t="n">
        <v>225</v>
      </c>
      <c r="B306" s="5" t="inlineStr">
        <is>
          <t>Acciones para el Cuidado y Mantenimiento de las Especies de Flora y el Suelo de las Áreas Naturales</t>
        </is>
      </c>
      <c r="C306" s="5" t="inlineStr">
        <is>
          <t>GESTIÓN AMBIENTAL</t>
        </is>
      </c>
      <c r="D306" s="5" t="inlineStr">
        <is>
          <t>Mensual</t>
        </is>
      </c>
      <c r="E306" s="5" t="inlineStr">
        <is>
          <t>Positivo</t>
        </is>
      </c>
      <c r="F306" s="6" t="n">
        <v>44985</v>
      </c>
      <c r="G306" s="5">
        <f>YEAR(F306)</f>
        <v/>
      </c>
      <c r="H306" s="5">
        <f>PROPER(TEXT(F306,"mmmm"))</f>
        <v/>
      </c>
      <c r="I306" s="6">
        <f>IF(OR(H306="Enero",H306="Febrero",H306="Marzo",H306="Abril",H306="Mayo",H306="Junio"),G306&amp;"-1",IF(OR(H306="Julio",H306="Agosto",H306="Septiembre",H306="Octubre",H306="Noviembre",H306="Diciembre"),G306&amp;"-2"))</f>
        <v/>
      </c>
      <c r="J306" s="5" t="n">
        <v>1</v>
      </c>
      <c r="K306" s="5" t="n">
        <v>3.5</v>
      </c>
      <c r="L306" s="117">
        <f>IFERROR(IF(OR(J306=0,K306=""),"",IF(E306="Positivo",MIN(MAX(K306/J306,0),1.3),MIN(MAX(J306/K306,0),1.3))),"")</f>
        <v/>
      </c>
      <c r="M306" s="28">
        <f>IFERROR(IF(OR(J306=0,K306=""),"",IF(E306="Positivo",MAX(K306/J306,0),MAX(J306/K306,0))),"")</f>
        <v/>
      </c>
      <c r="N306" s="5" t="n"/>
      <c r="O306" s="5" t="n"/>
      <c r="P306" s="5" t="n">
        <v>0</v>
      </c>
      <c r="Q306" s="5" t="n">
        <v>0</v>
      </c>
      <c r="R306" s="5">
        <f>A306&amp;"-"&amp;YEAR(F306)&amp;"-"&amp;IF(LEN(MONTH(F306))=1,"0"&amp;MONTH(F306),MONTH(F306))&amp;"-"&amp;IF(LEN(DAY(F306))=1,"0"&amp;DAY(F306),DAY(F306))</f>
        <v/>
      </c>
    </row>
    <row r="307">
      <c r="A307" s="39" t="n">
        <v>225</v>
      </c>
      <c r="B307" s="5" t="inlineStr">
        <is>
          <t>Acciones para el Cuidado y Mantenimiento de las Especies de Flora y el Suelo de las Áreas Naturales</t>
        </is>
      </c>
      <c r="C307" s="5" t="inlineStr">
        <is>
          <t>GESTIÓN AMBIENTAL</t>
        </is>
      </c>
      <c r="D307" s="5" t="inlineStr">
        <is>
          <t>Mensual</t>
        </is>
      </c>
      <c r="E307" s="5" t="inlineStr">
        <is>
          <t>Positivo</t>
        </is>
      </c>
      <c r="F307" s="6" t="n">
        <v>45016</v>
      </c>
      <c r="G307" s="5">
        <f>YEAR(F307)</f>
        <v/>
      </c>
      <c r="H307" s="5">
        <f>PROPER(TEXT(F307,"mmmm"))</f>
        <v/>
      </c>
      <c r="I307" s="6">
        <f>IF(OR(H307="Enero",H307="Febrero",H307="Marzo",H307="Abril",H307="Mayo",H307="Junio"),G307&amp;"-1",IF(OR(H307="Julio",H307="Agosto",H307="Septiembre",H307="Octubre",H307="Noviembre",H307="Diciembre"),G307&amp;"-2"))</f>
        <v/>
      </c>
      <c r="J307" s="5" t="n">
        <v>1</v>
      </c>
      <c r="K307" s="5" t="n">
        <v>3.5</v>
      </c>
      <c r="L307" s="117">
        <f>IFERROR(IF(OR(J307=0,K307=""),"",IF(E307="Positivo",MIN(MAX(K307/J307,0),1.3),MIN(MAX(J307/K307,0),1.3))),"")</f>
        <v/>
      </c>
      <c r="M307" s="28">
        <f>IFERROR(IF(OR(J307=0,K307=""),"",IF(E307="Positivo",MAX(K307/J307,0),MAX(J307/K307,0))),"")</f>
        <v/>
      </c>
      <c r="N307" s="5" t="n"/>
      <c r="O307" s="5" t="n"/>
      <c r="P307" s="5" t="n">
        <v>0</v>
      </c>
      <c r="Q307" s="5" t="n">
        <v>0</v>
      </c>
      <c r="R307" s="5">
        <f>A307&amp;"-"&amp;YEAR(F307)&amp;"-"&amp;IF(LEN(MONTH(F307))=1,"0"&amp;MONTH(F307),MONTH(F307))&amp;"-"&amp;IF(LEN(DAY(F307))=1,"0"&amp;DAY(F307),DAY(F307))</f>
        <v/>
      </c>
    </row>
    <row r="308">
      <c r="A308" s="39" t="n">
        <v>225</v>
      </c>
      <c r="B308" s="5" t="inlineStr">
        <is>
          <t>Acciones para el Cuidado y Mantenimiento de las Especies de Flora y el Suelo de las Áreas Naturales</t>
        </is>
      </c>
      <c r="C308" s="5" t="inlineStr">
        <is>
          <t>GESTIÓN AMBIENTAL</t>
        </is>
      </c>
      <c r="D308" s="5" t="inlineStr">
        <is>
          <t>Mensual</t>
        </is>
      </c>
      <c r="E308" s="5" t="inlineStr">
        <is>
          <t>Positivo</t>
        </is>
      </c>
      <c r="F308" s="6" t="n">
        <v>45046</v>
      </c>
      <c r="G308" s="5">
        <f>YEAR(F308)</f>
        <v/>
      </c>
      <c r="H308" s="5">
        <f>PROPER(TEXT(F308,"mmmm"))</f>
        <v/>
      </c>
      <c r="I308" s="6">
        <f>IF(OR(H308="Enero",H308="Febrero",H308="Marzo",H308="Abril",H308="Mayo",H308="Junio"),G308&amp;"-1",IF(OR(H308="Julio",H308="Agosto",H308="Septiembre",H308="Octubre",H308="Noviembre",H308="Diciembre"),G308&amp;"-2"))</f>
        <v/>
      </c>
      <c r="J308" s="5" t="n">
        <v>1</v>
      </c>
      <c r="K308" s="5" t="n">
        <v>3.5</v>
      </c>
      <c r="L308" s="117">
        <f>IFERROR(IF(OR(J308=0,K308=""),"",IF(E308="Positivo",MIN(MAX(K308/J308,0),1.3),MIN(MAX(J308/K308,0),1.3))),"")</f>
        <v/>
      </c>
      <c r="M308" s="28">
        <f>IFERROR(IF(OR(J308=0,K308=""),"",IF(E308="Positivo",MAX(K308/J308,0),MAX(J308/K308,0))),"")</f>
        <v/>
      </c>
      <c r="N308" s="5" t="n"/>
      <c r="O308" s="5" t="n"/>
      <c r="P308" s="5" t="n">
        <v>0</v>
      </c>
      <c r="Q308" s="5" t="n">
        <v>0</v>
      </c>
      <c r="R308" s="5">
        <f>A308&amp;"-"&amp;YEAR(F308)&amp;"-"&amp;IF(LEN(MONTH(F308))=1,"0"&amp;MONTH(F308),MONTH(F308))&amp;"-"&amp;IF(LEN(DAY(F308))=1,"0"&amp;DAY(F308),DAY(F308))</f>
        <v/>
      </c>
    </row>
    <row r="309">
      <c r="A309" s="39" t="n">
        <v>225</v>
      </c>
      <c r="B309" s="5" t="inlineStr">
        <is>
          <t>Acciones para el Cuidado y Mantenimiento de las Especies de Flora y el Suelo de las Áreas Naturales</t>
        </is>
      </c>
      <c r="C309" s="5" t="inlineStr">
        <is>
          <t>GESTIÓN AMBIENTAL</t>
        </is>
      </c>
      <c r="D309" s="5" t="inlineStr">
        <is>
          <t>Mensual</t>
        </is>
      </c>
      <c r="E309" s="5" t="inlineStr">
        <is>
          <t>Positivo</t>
        </is>
      </c>
      <c r="F309" s="6" t="n">
        <v>45077</v>
      </c>
      <c r="G309" s="5">
        <f>YEAR(F309)</f>
        <v/>
      </c>
      <c r="H309" s="5">
        <f>PROPER(TEXT(F309,"mmmm"))</f>
        <v/>
      </c>
      <c r="I309" s="6">
        <f>IF(OR(H309="Enero",H309="Febrero",H309="Marzo",H309="Abril",H309="Mayo",H309="Junio"),G309&amp;"-1",IF(OR(H309="Julio",H309="Agosto",H309="Septiembre",H309="Octubre",H309="Noviembre",H309="Diciembre"),G309&amp;"-2"))</f>
        <v/>
      </c>
      <c r="J309" s="5" t="n">
        <v>1</v>
      </c>
      <c r="K309" s="5" t="n">
        <v>3.5</v>
      </c>
      <c r="L309" s="117">
        <f>IFERROR(IF(OR(J309=0,K309=""),"",IF(E309="Positivo",MIN(MAX(K309/J309,0),1.3),MIN(MAX(J309/K309,0),1.3))),"")</f>
        <v/>
      </c>
      <c r="M309" s="28">
        <f>IFERROR(IF(OR(J309=0,K309=""),"",IF(E309="Positivo",MAX(K309/J309,0),MAX(J309/K309,0))),"")</f>
        <v/>
      </c>
      <c r="N309" s="5" t="n"/>
      <c r="O309" s="5" t="n"/>
      <c r="P309" s="5" t="n">
        <v>0</v>
      </c>
      <c r="Q309" s="5" t="n">
        <v>0</v>
      </c>
      <c r="R309" s="5">
        <f>A309&amp;"-"&amp;YEAR(F309)&amp;"-"&amp;IF(LEN(MONTH(F309))=1,"0"&amp;MONTH(F309),MONTH(F309))&amp;"-"&amp;IF(LEN(DAY(F309))=1,"0"&amp;DAY(F309),DAY(F309))</f>
        <v/>
      </c>
    </row>
    <row r="310">
      <c r="A310" s="39" t="n">
        <v>225</v>
      </c>
      <c r="B310" s="5" t="inlineStr">
        <is>
          <t>Acciones para el Cuidado y Mantenimiento de las Especies de Flora y el Suelo de las Áreas Naturales</t>
        </is>
      </c>
      <c r="C310" s="5" t="inlineStr">
        <is>
          <t>GESTIÓN AMBIENTAL</t>
        </is>
      </c>
      <c r="D310" s="5" t="inlineStr">
        <is>
          <t>Mensual</t>
        </is>
      </c>
      <c r="E310" s="5" t="inlineStr">
        <is>
          <t>Positivo</t>
        </is>
      </c>
      <c r="F310" s="6" t="n">
        <v>45107</v>
      </c>
      <c r="G310" s="5">
        <f>YEAR(F310)</f>
        <v/>
      </c>
      <c r="H310" s="5">
        <f>PROPER(TEXT(F310,"mmmm"))</f>
        <v/>
      </c>
      <c r="I310" s="6">
        <f>IF(OR(H310="Enero",H310="Febrero",H310="Marzo",H310="Abril",H310="Mayo",H310="Junio"),G310&amp;"-1",IF(OR(H310="Julio",H310="Agosto",H310="Septiembre",H310="Octubre",H310="Noviembre",H310="Diciembre"),G310&amp;"-2"))</f>
        <v/>
      </c>
      <c r="J310" s="5" t="n">
        <v>1</v>
      </c>
      <c r="K310" s="5" t="n">
        <v>3.5</v>
      </c>
      <c r="L310" s="117">
        <f>IFERROR(IF(OR(J310=0,K310=""),"",IF(E310="Positivo",MIN(MAX(K310/J310,0),1.3),MIN(MAX(J310/K310,0),1.3))),"")</f>
        <v/>
      </c>
      <c r="M310" s="28">
        <f>IFERROR(IF(OR(J310=0,K310=""),"",IF(E310="Positivo",MAX(K310/J310,0),MAX(J310/K310,0))),"")</f>
        <v/>
      </c>
      <c r="N310" s="5" t="n"/>
      <c r="O310" s="5" t="n"/>
      <c r="P310" s="5" t="n">
        <v>0</v>
      </c>
      <c r="Q310" s="5" t="n">
        <v>0</v>
      </c>
      <c r="R310" s="5">
        <f>A310&amp;"-"&amp;YEAR(F310)&amp;"-"&amp;IF(LEN(MONTH(F310))=1,"0"&amp;MONTH(F310),MONTH(F310))&amp;"-"&amp;IF(LEN(DAY(F310))=1,"0"&amp;DAY(F310),DAY(F310))</f>
        <v/>
      </c>
    </row>
    <row r="311">
      <c r="A311" s="5" t="n">
        <v>225</v>
      </c>
      <c r="B311" s="5" t="inlineStr">
        <is>
          <t>Acciones para el Cuidado y Mantenimiento de las Especies de Flora y el Suelo de las Áreas Naturales</t>
        </is>
      </c>
      <c r="C311" s="5" t="inlineStr">
        <is>
          <t>GESTIÓN AMBIENTAL</t>
        </is>
      </c>
      <c r="D311" s="5" t="inlineStr">
        <is>
          <t>Mensual</t>
        </is>
      </c>
      <c r="E311" s="5" t="inlineStr">
        <is>
          <t>Positivo</t>
        </is>
      </c>
      <c r="F311" s="6" t="n">
        <v>45138</v>
      </c>
      <c r="G311" s="16">
        <f>YEAR(F311)</f>
        <v/>
      </c>
      <c r="H311" s="6">
        <f>PROPER(TEXT(F311,"mmmm"))</f>
        <v/>
      </c>
      <c r="I311" s="6">
        <f>IF(OR(H311="Enero",H311="Febrero",H311="Marzo",H311="Abril",H311="Mayo",H311="Junio"),G311&amp;"-1",IF(OR(H311="Julio",H311="Agosto",H311="Septiembre",H311="Octubre",H311="Noviembre",H311="Diciembre"),G311&amp;"-2"))</f>
        <v/>
      </c>
      <c r="J311" s="5" t="n">
        <v>1</v>
      </c>
      <c r="K311" s="5" t="n">
        <v>3.305555555555555</v>
      </c>
      <c r="L311" s="117">
        <f>IFERROR(IF(OR(J311=0,K311=""),"",IF(E311="Positivo",MIN(MAX(K311/J311,0),1.3),MIN(MAX(J311/K311,0),1.3))),"")</f>
        <v/>
      </c>
      <c r="M311" s="28">
        <f>IFERROR(IF(OR(J311=0,K311=""),"",IF(E311="Positivo",MAX(K311/J311,0),MAX(J311/K311,0))),"")</f>
        <v/>
      </c>
      <c r="N311" s="5" t="n"/>
      <c r="O311" s="5" t="n"/>
      <c r="P311" s="5" t="n">
        <v>0</v>
      </c>
      <c r="Q311" s="5" t="n">
        <v>0</v>
      </c>
      <c r="R311" s="5">
        <f>A311&amp;"-"&amp;YEAR(F311)&amp;"-"&amp;IF(LEN(MONTH(F311))=1,"0"&amp;MONTH(F311),MONTH(F311))&amp;"-"&amp;IF(LEN(DAY(F311))=1,"0"&amp;DAY(F311),DAY(F311))</f>
        <v/>
      </c>
    </row>
    <row r="312">
      <c r="A312" s="5" t="n">
        <v>225</v>
      </c>
      <c r="B312" s="5" t="inlineStr">
        <is>
          <t>Acciones para el Cuidado y Mantenimiento de las Especies de Flora y el Suelo de las Áreas Naturales</t>
        </is>
      </c>
      <c r="C312" s="5" t="inlineStr">
        <is>
          <t>GESTIÓN AMBIENTAL</t>
        </is>
      </c>
      <c r="D312" s="5" t="inlineStr">
        <is>
          <t>Mensual</t>
        </is>
      </c>
      <c r="E312" s="5" t="inlineStr">
        <is>
          <t>Positivo</t>
        </is>
      </c>
      <c r="F312" s="6" t="n">
        <v>45169</v>
      </c>
      <c r="G312" s="16">
        <f>YEAR(F312)</f>
        <v/>
      </c>
      <c r="H312" s="6">
        <f>PROPER(TEXT(F312,"mmmm"))</f>
        <v/>
      </c>
      <c r="I312" s="6">
        <f>IF(OR(H312="Enero",H312="Febrero",H312="Marzo",H312="Abril",H312="Mayo",H312="Junio"),G312&amp;"-1",IF(OR(H312="Julio",H312="Agosto",H312="Septiembre",H312="Octubre",H312="Noviembre",H312="Diciembre"),G312&amp;"-2"))</f>
        <v/>
      </c>
      <c r="J312" s="5" t="n">
        <v>1</v>
      </c>
      <c r="K312" s="5" t="n">
        <v>3.305555555555555</v>
      </c>
      <c r="L312" s="117">
        <f>IFERROR(IF(OR(J312=0,K312=""),"",IF(E312="Positivo",MIN(MAX(K312/J312,0),1.3),MIN(MAX(J312/K312,0),1.3))),"")</f>
        <v/>
      </c>
      <c r="M312" s="28">
        <f>IFERROR(IF(OR(J312=0,K312=""),"",IF(E312="Positivo",MAX(K312/J312,0),MAX(J312/K312,0))),"")</f>
        <v/>
      </c>
      <c r="N312" s="5" t="n"/>
      <c r="O312" s="5" t="n"/>
      <c r="P312" s="5" t="n">
        <v>0</v>
      </c>
      <c r="Q312" s="5" t="n">
        <v>0</v>
      </c>
      <c r="R312" s="5">
        <f>A312&amp;"-"&amp;YEAR(F312)&amp;"-"&amp;IF(LEN(MONTH(F312))=1,"0"&amp;MONTH(F312),MONTH(F312))&amp;"-"&amp;IF(LEN(DAY(F312))=1,"0"&amp;DAY(F312),DAY(F312))</f>
        <v/>
      </c>
    </row>
    <row r="313">
      <c r="A313" s="5" t="n">
        <v>225</v>
      </c>
      <c r="B313" s="5" t="inlineStr">
        <is>
          <t>Acciones para el Cuidado y Mantenimiento de las Especies de Flora y el Suelo de las Áreas Naturales</t>
        </is>
      </c>
      <c r="C313" s="5" t="inlineStr">
        <is>
          <t>GESTIÓN AMBIENTAL</t>
        </is>
      </c>
      <c r="D313" s="5" t="inlineStr">
        <is>
          <t>Mensual</t>
        </is>
      </c>
      <c r="E313" s="5" t="inlineStr">
        <is>
          <t>Positivo</t>
        </is>
      </c>
      <c r="F313" s="6" t="n">
        <v>45199</v>
      </c>
      <c r="G313" s="16">
        <f>YEAR(F313)</f>
        <v/>
      </c>
      <c r="H313" s="6">
        <f>PROPER(TEXT(F313,"mmmm"))</f>
        <v/>
      </c>
      <c r="I313" s="6">
        <f>IF(OR(H313="Enero",H313="Febrero",H313="Marzo",H313="Abril",H313="Mayo",H313="Junio"),G313&amp;"-1",IF(OR(H313="Julio",H313="Agosto",H313="Septiembre",H313="Octubre",H313="Noviembre",H313="Diciembre"),G313&amp;"-2"))</f>
        <v/>
      </c>
      <c r="J313" s="5" t="n">
        <v>1</v>
      </c>
      <c r="K313" s="5" t="n">
        <v>3.305555555555555</v>
      </c>
      <c r="L313" s="117">
        <f>IFERROR(IF(OR(J313=0,K313=""),"",IF(E313="Positivo",MIN(MAX(K313/J313,0),1.3),MIN(MAX(J313/K313,0),1.3))),"")</f>
        <v/>
      </c>
      <c r="M313" s="28">
        <f>IFERROR(IF(OR(J313=0,K313=""),"",IF(E313="Positivo",MAX(K313/J313,0),MAX(J313/K313,0))),"")</f>
        <v/>
      </c>
      <c r="N313" s="5" t="n"/>
      <c r="O313" s="5" t="n"/>
      <c r="P313" s="5" t="n">
        <v>0</v>
      </c>
      <c r="Q313" s="5" t="n">
        <v>0</v>
      </c>
      <c r="R313" s="5">
        <f>A313&amp;"-"&amp;YEAR(F313)&amp;"-"&amp;IF(LEN(MONTH(F313))=1,"0"&amp;MONTH(F313),MONTH(F313))&amp;"-"&amp;IF(LEN(DAY(F313))=1,"0"&amp;DAY(F313),DAY(F313))</f>
        <v/>
      </c>
    </row>
    <row r="314">
      <c r="A314" s="39" t="n">
        <v>225</v>
      </c>
      <c r="B314" s="5" t="inlineStr">
        <is>
          <t>Acciones para el Cuidado y Mantenimiento de las Especies de Flora y el Suelo de las Áreas Naturales</t>
        </is>
      </c>
      <c r="C314" s="5" t="inlineStr">
        <is>
          <t>GESTIÓN AMBIENTAL</t>
        </is>
      </c>
      <c r="D314" s="5" t="inlineStr">
        <is>
          <t>Mensual</t>
        </is>
      </c>
      <c r="E314" s="5" t="inlineStr">
        <is>
          <t>Positivo</t>
        </is>
      </c>
      <c r="F314" s="6" t="n">
        <v>45230</v>
      </c>
      <c r="G314" s="5">
        <f>YEAR(F314)</f>
        <v/>
      </c>
      <c r="H314" s="5">
        <f>PROPER(TEXT(F314,"mmmm"))</f>
        <v/>
      </c>
      <c r="I314" s="6">
        <f>IF(OR(H314="Enero",H314="Febrero",H314="Marzo",H314="Abril",H314="Mayo",H314="Junio"),G314&amp;"-1",IF(OR(H314="Julio",H314="Agosto",H314="Septiembre",H314="Octubre",H314="Noviembre",H314="Diciembre"),G314&amp;"-2"))</f>
        <v/>
      </c>
      <c r="J314" s="5" t="n">
        <v>1</v>
      </c>
      <c r="K314" s="5" t="n">
        <v>3.305555555555555</v>
      </c>
      <c r="L314" s="117">
        <f>IFERROR(IF(OR(J314=0,K314=""),"",IF(E314="Positivo",MIN(MAX(K314/J314,0),1.3),MIN(MAX(J314/K314,0),1.3))),"")</f>
        <v/>
      </c>
      <c r="M314" s="28">
        <f>IFERROR(IF(OR(J314=0,K314=""),"",IF(E314="Positivo",MAX(K314/J314,0),MAX(J314/K314,0))),"")</f>
        <v/>
      </c>
      <c r="N314" s="5" t="n"/>
      <c r="O314" s="5" t="n"/>
      <c r="P314" s="5" t="n">
        <v>0</v>
      </c>
      <c r="Q314" s="5" t="n">
        <v>0</v>
      </c>
      <c r="R314" s="5">
        <f>A314&amp;"-"&amp;YEAR(F314)&amp;"-"&amp;IF(LEN(MONTH(F314))=1,"0"&amp;MONTH(F314),MONTH(F314))&amp;"-"&amp;IF(LEN(DAY(F314))=1,"0"&amp;DAY(F314),DAY(F314))</f>
        <v/>
      </c>
    </row>
    <row r="315">
      <c r="A315" s="39" t="n">
        <v>225</v>
      </c>
      <c r="B315" s="5" t="inlineStr">
        <is>
          <t>Acciones para el Cuidado y Mantenimiento de las Especies de Flora y el Suelo de las Áreas Naturales</t>
        </is>
      </c>
      <c r="C315" s="5" t="inlineStr">
        <is>
          <t>GESTIÓN AMBIENTAL</t>
        </is>
      </c>
      <c r="D315" s="5" t="inlineStr">
        <is>
          <t>Mensual</t>
        </is>
      </c>
      <c r="E315" s="5" t="inlineStr">
        <is>
          <t>Positivo</t>
        </is>
      </c>
      <c r="F315" s="6" t="n">
        <v>45260</v>
      </c>
      <c r="G315" s="5">
        <f>YEAR(F315)</f>
        <v/>
      </c>
      <c r="H315" s="5">
        <f>PROPER(TEXT(F315,"mmmm"))</f>
        <v/>
      </c>
      <c r="I315" s="6">
        <f>IF(OR(H315="Enero",H315="Febrero",H315="Marzo",H315="Abril",H315="Mayo",H315="Junio"),G315&amp;"-1",IF(OR(H315="Julio",H315="Agosto",H315="Septiembre",H315="Octubre",H315="Noviembre",H315="Diciembre"),G315&amp;"-2"))</f>
        <v/>
      </c>
      <c r="J315" s="5" t="n">
        <v>1</v>
      </c>
      <c r="K315" s="5" t="n">
        <v>3.305555555555555</v>
      </c>
      <c r="L315" s="117">
        <f>IFERROR(IF(OR(J315=0,K315=""),"",IF(E315="Positivo",MIN(MAX(K315/J315,0),1.3),MIN(MAX(J315/K315,0),1.3))),"")</f>
        <v/>
      </c>
      <c r="M315" s="28">
        <f>IFERROR(IF(OR(J315=0,K315=""),"",IF(E315="Positivo",MAX(K315/J315,0),MAX(J315/K315,0))),"")</f>
        <v/>
      </c>
      <c r="N315" s="5" t="n"/>
      <c r="O315" s="5" t="n"/>
      <c r="P315" s="5" t="n">
        <v>0</v>
      </c>
      <c r="Q315" s="5" t="n">
        <v>0</v>
      </c>
      <c r="R315" s="5">
        <f>A315&amp;"-"&amp;YEAR(F315)&amp;"-"&amp;IF(LEN(MONTH(F315))=1,"0"&amp;MONTH(F315),MONTH(F315))&amp;"-"&amp;IF(LEN(DAY(F315))=1,"0"&amp;DAY(F315),DAY(F315))</f>
        <v/>
      </c>
    </row>
    <row r="316">
      <c r="A316" s="39" t="n">
        <v>225</v>
      </c>
      <c r="B316" s="5" t="inlineStr">
        <is>
          <t>Acciones para el Cuidado y Mantenimiento de las Especies de Flora y el Suelo de las Áreas Naturales</t>
        </is>
      </c>
      <c r="C316" s="5" t="inlineStr">
        <is>
          <t>GESTIÓN AMBIENTAL</t>
        </is>
      </c>
      <c r="D316" s="5" t="inlineStr">
        <is>
          <t>Mensual</t>
        </is>
      </c>
      <c r="E316" s="5" t="inlineStr">
        <is>
          <t>Positivo</t>
        </is>
      </c>
      <c r="F316" s="6" t="n">
        <v>45291</v>
      </c>
      <c r="G316" s="5">
        <f>YEAR(F316)</f>
        <v/>
      </c>
      <c r="H316" s="5">
        <f>PROPER(TEXT(F316,"mmmm"))</f>
        <v/>
      </c>
      <c r="I316" s="6">
        <f>IF(OR(H316="Enero",H316="Febrero",H316="Marzo",H316="Abril",H316="Mayo",H316="Junio"),G316&amp;"-1",IF(OR(H316="Julio",H316="Agosto",H316="Septiembre",H316="Octubre",H316="Noviembre",H316="Diciembre"),G316&amp;"-2"))</f>
        <v/>
      </c>
      <c r="J316" s="5" t="n">
        <v>1</v>
      </c>
      <c r="K316" s="5" t="n">
        <v>3.305555555555555</v>
      </c>
      <c r="L316" s="117">
        <f>IFERROR(IF(OR(J316=0,K316=""),"",IF(E316="Positivo",MIN(MAX(K316/J316,0),1.3),MIN(MAX(J316/K316,0),1.3))),"")</f>
        <v/>
      </c>
      <c r="M316" s="28">
        <f>IFERROR(IF(OR(J316=0,K316=""),"",IF(E316="Positivo",MAX(K316/J316,0),MAX(J316/K316,0))),"")</f>
        <v/>
      </c>
      <c r="N316" s="5" t="n"/>
      <c r="O316" s="5" t="n"/>
      <c r="P316" s="5" t="n">
        <v>0</v>
      </c>
      <c r="Q316" s="5" t="n">
        <v>0</v>
      </c>
      <c r="R316" s="5">
        <f>A316&amp;"-"&amp;YEAR(F316)&amp;"-"&amp;IF(LEN(MONTH(F316))=1,"0"&amp;MONTH(F316),MONTH(F316))&amp;"-"&amp;IF(LEN(DAY(F316))=1,"0"&amp;DAY(F316),DAY(F316))</f>
        <v/>
      </c>
    </row>
    <row r="317">
      <c r="A317" s="5" t="n">
        <v>225</v>
      </c>
      <c r="B317" s="5" t="inlineStr">
        <is>
          <t>Acciones para el Cuidado y Mantenimiento de las Especies de Flora y el Suelo de las Áreas Naturales</t>
        </is>
      </c>
      <c r="C317" s="5" t="inlineStr">
        <is>
          <t>GESTIÓN AMBIENTAL</t>
        </is>
      </c>
      <c r="D317" s="5" t="inlineStr">
        <is>
          <t>Mensual</t>
        </is>
      </c>
      <c r="E317" s="5" t="inlineStr">
        <is>
          <t>Positivo</t>
        </is>
      </c>
      <c r="F317" s="6" t="n">
        <v>45473</v>
      </c>
      <c r="G317" s="5">
        <f>YEAR(F317)</f>
        <v/>
      </c>
      <c r="H317" s="5">
        <f>PROPER(TEXT(F317,"mmmm"))</f>
        <v/>
      </c>
      <c r="I317" s="6">
        <f>IF(OR(H317="Enero",H317="Febrero",H317="Marzo",H317="Abril",H317="Mayo",H317="Junio"),G317&amp;"-1",IF(OR(H317="Julio",H317="Agosto",H317="Septiembre",H317="Octubre",H317="Noviembre",H317="Diciembre"),G317&amp;"-2"))</f>
        <v/>
      </c>
      <c r="J317" s="5" t="n">
        <v>1</v>
      </c>
      <c r="K317" s="5" t="n">
        <v>14.33333333333333</v>
      </c>
      <c r="L317" s="28">
        <f>IFERROR(IF(OR(J317=0,K317=""),"",IF(E317="Positivo",MIN(MAX(K317/J317,0),1.3),MIN(MAX(J317/K317,0),1.3))),"")</f>
        <v/>
      </c>
      <c r="M317" s="28">
        <f>IFERROR(IF(OR(J317=0,K317=""),"",IF(E317="Positivo",MAX(K317/J317,0),MAX(J317/K317,0))),"")</f>
        <v/>
      </c>
      <c r="N317" s="5" t="n"/>
      <c r="O317" s="5" t="n"/>
      <c r="P317" s="5" t="n">
        <v>0</v>
      </c>
      <c r="Q317" s="5" t="n">
        <v>0</v>
      </c>
      <c r="R317" s="5">
        <f>A317&amp;"-"&amp;YEAR(F317)&amp;"-"&amp;IF(LEN(MONTH(F317))=1,"0"&amp;MONTH(F317),MONTH(F317))&amp;"-"&amp;IF(LEN(DAY(F317))=1,"0"&amp;DAY(F317),DAY(F317))</f>
        <v/>
      </c>
    </row>
    <row r="318">
      <c r="A318" s="5" t="n">
        <v>225</v>
      </c>
      <c r="B318" s="5" t="inlineStr">
        <is>
          <t>Acciones para el Cuidado y Mantenimiento de las Especies de Flora y el Suelo de las Áreas Naturales</t>
        </is>
      </c>
      <c r="C318" s="5" t="inlineStr">
        <is>
          <t>GESTIÓN AMBIENTAL</t>
        </is>
      </c>
      <c r="D318" s="5" t="inlineStr">
        <is>
          <t>Mensual</t>
        </is>
      </c>
      <c r="E318" s="5" t="inlineStr">
        <is>
          <t>Positivo</t>
        </is>
      </c>
      <c r="F318" s="6" t="n">
        <v>45657</v>
      </c>
      <c r="G318" s="5">
        <f>YEAR(F318)</f>
        <v/>
      </c>
      <c r="H318" s="5">
        <f>PROPER(TEXT(F318,"mmmm"))</f>
        <v/>
      </c>
      <c r="I318" s="6">
        <f>IF(OR(H318="Enero",H318="Febrero",H318="Marzo",H318="Abril",H318="Mayo",H318="Junio"),G318&amp;"-1",IF(OR(H318="Julio",H318="Agosto",H318="Septiembre",H318="Octubre",H318="Noviembre",H318="Diciembre"),G318&amp;"-2"))</f>
        <v/>
      </c>
      <c r="J318" s="5" t="n">
        <v>1</v>
      </c>
      <c r="K318" s="5" t="n">
        <v>3.777777777777778</v>
      </c>
      <c r="L318" s="28">
        <f>IFERROR(IF(OR(J318=0,K318=""),"",IF(E318="Positivo",MIN(MAX(K318/J318,0),1.3),MIN(MAX(J318/K318,0),1.3))),"")</f>
        <v/>
      </c>
      <c r="M318" s="28">
        <f>IFERROR(IF(OR(J318=0,K318=""),"",IF(E318="Positivo",MAX(K318/J318,0),MAX(J318/K318,0))),"")</f>
        <v/>
      </c>
      <c r="N318" s="5" t="n"/>
      <c r="O318" s="5" t="n"/>
      <c r="P318" s="5" t="n">
        <v>0</v>
      </c>
      <c r="Q318" s="5" t="n">
        <v>0</v>
      </c>
      <c r="R318" s="5">
        <f>A318&amp;"-"&amp;YEAR(F318)&amp;"-"&amp;IF(LEN(MONTH(F318))=1,"0"&amp;MONTH(F318),MONTH(F318))&amp;"-"&amp;IF(LEN(DAY(F318))=1,"0"&amp;DAY(F318),DAY(F318))</f>
        <v/>
      </c>
    </row>
    <row r="319">
      <c r="A319" s="39" t="n">
        <v>226</v>
      </c>
      <c r="B319" s="5" t="inlineStr">
        <is>
          <t>Generación de Gases de Efecto Invernadero</t>
        </is>
      </c>
      <c r="C319" s="5" t="inlineStr">
        <is>
          <t>GESTIÓN AMBIENTAL</t>
        </is>
      </c>
      <c r="D319" s="5" t="inlineStr">
        <is>
          <t>Anual</t>
        </is>
      </c>
      <c r="E319" s="5" t="inlineStr">
        <is>
          <t>Positivo</t>
        </is>
      </c>
      <c r="F319" s="6" t="n">
        <v>45291</v>
      </c>
      <c r="G319" s="5">
        <f>YEAR(F319)</f>
        <v/>
      </c>
      <c r="H319" s="5">
        <f>PROPER(TEXT(F319,"mmmm"))</f>
        <v/>
      </c>
      <c r="I319" s="6">
        <f>IF(OR(H319="Enero",H319="Febrero",H319="Marzo",H319="Abril",H319="Mayo",H319="Junio"),G319&amp;"-1",IF(OR(H319="Julio",H319="Agosto",H319="Septiembre",H319="Octubre",H319="Noviembre",H319="Diciembre"),G319&amp;"-2"))</f>
        <v/>
      </c>
      <c r="J319" s="5" t="n">
        <v>1.4</v>
      </c>
      <c r="K319" s="5" t="n">
        <v>124.538</v>
      </c>
      <c r="L319" s="117">
        <f>IFERROR(IF(OR(J319=0,K319=""),"",IF(E319="Positivo",MIN(MAX(K319/J319,0),1.3),MIN(MAX(J319/K319,0),1.3))),"")</f>
        <v/>
      </c>
      <c r="M319" s="28">
        <f>IFERROR(IF(OR(J319=0,K319=""),"",IF(E319="Positivo",MAX(K319/J319,0),MAX(J319/K319,0))),"")</f>
        <v/>
      </c>
      <c r="N319" s="5" t="n"/>
      <c r="O319" s="5" t="n"/>
      <c r="P319" s="5" t="n">
        <v>0</v>
      </c>
      <c r="Q319" s="5" t="n">
        <v>0</v>
      </c>
      <c r="R319" s="5">
        <f>A319&amp;"-"&amp;YEAR(F319)&amp;"-"&amp;IF(LEN(MONTH(F319))=1,"0"&amp;MONTH(F319),MONTH(F319))&amp;"-"&amp;IF(LEN(DAY(F319))=1,"0"&amp;DAY(F319),DAY(F319))</f>
        <v/>
      </c>
    </row>
    <row r="320">
      <c r="A320" s="5" t="n">
        <v>226</v>
      </c>
      <c r="B320" s="5" t="inlineStr">
        <is>
          <t>Generación de Gases de Efecto Invernadero</t>
        </is>
      </c>
      <c r="C320" s="5" t="inlineStr">
        <is>
          <t>GESTIÓN AMBIENTAL</t>
        </is>
      </c>
      <c r="D320" s="5" t="inlineStr">
        <is>
          <t>Anual</t>
        </is>
      </c>
      <c r="E320" s="5" t="inlineStr">
        <is>
          <t>Positivo</t>
        </is>
      </c>
      <c r="F320" s="6" t="n">
        <v>45657</v>
      </c>
      <c r="G320" s="5">
        <f>YEAR(F320)</f>
        <v/>
      </c>
      <c r="H320" s="5">
        <f>PROPER(TEXT(F320,"mmmm"))</f>
        <v/>
      </c>
      <c r="I320" s="6">
        <f>IF(OR(H320="Enero",H320="Febrero",H320="Marzo",H320="Abril",H320="Mayo",H320="Junio"),G320&amp;"-1",IF(OR(H320="Julio",H320="Agosto",H320="Septiembre",H320="Octubre",H320="Noviembre",H320="Diciembre"),G320&amp;"-2"))</f>
        <v/>
      </c>
      <c r="J320" s="5" t="n">
        <v>1.5</v>
      </c>
      <c r="K320" s="5" t="n">
        <v>588.5183333333333</v>
      </c>
      <c r="L320" s="28">
        <f>IFERROR(IF(OR(J320=0,K320=""),"",IF(E320="Positivo",MIN(MAX(K320/J320,0),1.3),MIN(MAX(J320/K320,0),1.3))),"")</f>
        <v/>
      </c>
      <c r="M320" s="28">
        <f>IFERROR(IF(OR(J320=0,K320=""),"",IF(E320="Positivo",MAX(K320/J320,0),MAX(J320/K320,0))),"")</f>
        <v/>
      </c>
      <c r="N320" s="5" t="n"/>
      <c r="O320" s="5" t="n"/>
      <c r="P320" s="5" t="n">
        <v>0</v>
      </c>
      <c r="Q320" s="5" t="n">
        <v>0</v>
      </c>
      <c r="R320" s="5">
        <f>A320&amp;"-"&amp;YEAR(F320)&amp;"-"&amp;IF(LEN(MONTH(F320))=1,"0"&amp;MONTH(F320),MONTH(F320))&amp;"-"&amp;IF(LEN(DAY(F320))=1,"0"&amp;DAY(F320),DAY(F320))</f>
        <v/>
      </c>
    </row>
    <row r="321">
      <c r="A321" s="39" t="n">
        <v>227</v>
      </c>
      <c r="B321" s="5" t="inlineStr">
        <is>
          <t>Generación de  Gases de Efecto Invernadero per Cápita</t>
        </is>
      </c>
      <c r="C321" s="5" t="inlineStr">
        <is>
          <t>GESTIÓN AMBIENTAL</t>
        </is>
      </c>
      <c r="D321" s="5" t="inlineStr">
        <is>
          <t>Anual</t>
        </is>
      </c>
      <c r="E321" s="5" t="inlineStr">
        <is>
          <t>Negativo</t>
        </is>
      </c>
      <c r="F321" s="6" t="n">
        <v>45291</v>
      </c>
      <c r="G321" s="5">
        <f>YEAR(F321)</f>
        <v/>
      </c>
      <c r="H321" s="5">
        <f>PROPER(TEXT(F321,"mmmm"))</f>
        <v/>
      </c>
      <c r="I321" s="6">
        <f>IF(OR(H321="Enero",H321="Febrero",H321="Marzo",H321="Abril",H321="Mayo",H321="Junio"),G321&amp;"-1",IF(OR(H321="Julio",H321="Agosto",H321="Septiembre",H321="Octubre",H321="Noviembre",H321="Diciembre"),G321&amp;"-2"))</f>
        <v/>
      </c>
      <c r="J321" s="5" t="n">
        <v>0.3</v>
      </c>
      <c r="K321" s="5" t="n">
        <v>23821.84</v>
      </c>
      <c r="L321" s="28">
        <f>IFERROR(IF(OR(J321=0,K321=""),"",IF(E321="Positivo",MIN(MAX(K321/J321,0),1.3),MIN(MAX(J321/K321,0),1.3))),"")</f>
        <v/>
      </c>
      <c r="M321" s="28">
        <f>IFERROR(IF(OR(J321=0,K321=""),"",IF(E321="Positivo",MAX(K321/J321,0),MAX(J321/K321,0))),"")</f>
        <v/>
      </c>
      <c r="N321" s="5" t="n"/>
      <c r="O321" s="5" t="n"/>
      <c r="P321" s="5" t="n">
        <v>0</v>
      </c>
      <c r="Q321" s="5" t="n">
        <v>0</v>
      </c>
      <c r="R321" s="5">
        <f>A321&amp;"-"&amp;YEAR(F321)&amp;"-"&amp;IF(LEN(MONTH(F321))=1,"0"&amp;MONTH(F321),MONTH(F321))&amp;"-"&amp;IF(LEN(DAY(F321))=1,"0"&amp;DAY(F321),DAY(F321))</f>
        <v/>
      </c>
    </row>
    <row r="322">
      <c r="A322" s="5" t="n">
        <v>227</v>
      </c>
      <c r="B322" s="5" t="inlineStr">
        <is>
          <t>Generación de  Gases de Efecto Invernadero per Cápita</t>
        </is>
      </c>
      <c r="C322" s="5" t="inlineStr">
        <is>
          <t>GESTIÓN AMBIENTAL</t>
        </is>
      </c>
      <c r="D322" s="5" t="inlineStr">
        <is>
          <t>Anual</t>
        </is>
      </c>
      <c r="E322" s="5" t="inlineStr">
        <is>
          <t>Negativo</t>
        </is>
      </c>
      <c r="F322" s="6" t="n">
        <v>45657</v>
      </c>
      <c r="G322" s="5">
        <f>YEAR(F322)</f>
        <v/>
      </c>
      <c r="H322" s="5">
        <f>PROPER(TEXT(F322,"mmmm"))</f>
        <v/>
      </c>
      <c r="I322" s="6">
        <f>IF(OR(H322="Enero",H322="Febrero",H322="Marzo",H322="Abril",H322="Mayo",H322="Junio"),G322&amp;"-1",IF(OR(H322="Julio",H322="Agosto",H322="Septiembre",H322="Octubre",H322="Noviembre",H322="Diciembre"),G322&amp;"-2"))</f>
        <v/>
      </c>
      <c r="J322" s="5" t="n">
        <v>0.3</v>
      </c>
      <c r="K322" s="5" t="n">
        <v>3531.11</v>
      </c>
      <c r="L322" s="28">
        <f>IFERROR(IF(OR(J322=0,K322=""),"",IF(E322="Positivo",MIN(MAX(K322/J322,0),1.3),MIN(MAX(J322/K322,0),1.3))),"")</f>
        <v/>
      </c>
      <c r="M322" s="28">
        <f>IFERROR(IF(OR(J322=0,K322=""),"",IF(E322="Positivo",MAX(K322/J322,0),MAX(J322/K322,0))),"")</f>
        <v/>
      </c>
      <c r="N322" s="5" t="n"/>
      <c r="O322" s="5" t="n"/>
      <c r="P322" s="5" t="n">
        <v>0</v>
      </c>
      <c r="Q322" s="5" t="n">
        <v>0</v>
      </c>
      <c r="R322" s="5">
        <f>A322&amp;"-"&amp;YEAR(F322)&amp;"-"&amp;IF(LEN(MONTH(F322))=1,"0"&amp;MONTH(F322),MONTH(F322))&amp;"-"&amp;IF(LEN(DAY(F322))=1,"0"&amp;DAY(F322),DAY(F322))</f>
        <v/>
      </c>
    </row>
    <row r="323">
      <c r="A323" s="39" t="n">
        <v>228</v>
      </c>
      <c r="B323" s="5" t="inlineStr">
        <is>
          <t>Compensación de Gases de Efecto Invernadero</t>
        </is>
      </c>
      <c r="C323" s="5" t="inlineStr">
        <is>
          <t>GESTIÓN AMBIENTAL</t>
        </is>
      </c>
      <c r="D323" s="5" t="inlineStr">
        <is>
          <t>Anual</t>
        </is>
      </c>
      <c r="E323" s="5" t="inlineStr">
        <is>
          <t>Positivo</t>
        </is>
      </c>
      <c r="F323" s="6" t="n">
        <v>44926</v>
      </c>
      <c r="G323" s="5">
        <f>YEAR(F323)</f>
        <v/>
      </c>
      <c r="H323" s="5">
        <f>PROPER(TEXT(F323,"mmmm"))</f>
        <v/>
      </c>
      <c r="I323" s="6">
        <f>IF(OR(H323="Enero",H323="Febrero",H323="Marzo",H323="Abril",H323="Mayo",H323="Junio"),G323&amp;"-1",IF(OR(H323="Julio",H323="Agosto",H323="Septiembre",H323="Octubre",H323="Noviembre",H323="Diciembre"),G323&amp;"-2"))</f>
        <v/>
      </c>
      <c r="J323" s="5" t="n">
        <v>100</v>
      </c>
      <c r="K323" s="5" t="n">
        <v>273.735</v>
      </c>
      <c r="L323" s="28">
        <f>IFERROR(IF(OR(J323=0,K323=""),"",IF(E323="Positivo",MIN(MAX(K323/J323,0),1.3),MIN(MAX(J323/K323,0),1.3))),"")</f>
        <v/>
      </c>
      <c r="M323" s="28">
        <f>IFERROR(IF(OR(J323=0,K323=""),"",IF(E323="Positivo",MAX(K323/J323,0),MAX(J323/K323,0))),"")</f>
        <v/>
      </c>
      <c r="N323" s="5" t="n"/>
      <c r="O323" s="5" t="n"/>
      <c r="P323" s="5" t="n">
        <v>1</v>
      </c>
      <c r="Q323" s="5" t="n">
        <v>1</v>
      </c>
      <c r="R323" s="5">
        <f>A323&amp;"-"&amp;YEAR(F323)&amp;"-"&amp;IF(LEN(MONTH(F323))=1,"0"&amp;MONTH(F323),MONTH(F323))&amp;"-"&amp;IF(LEN(DAY(F323))=1,"0"&amp;DAY(F323),DAY(F323))</f>
        <v/>
      </c>
    </row>
    <row r="324">
      <c r="A324" s="5" t="n">
        <v>228</v>
      </c>
      <c r="B324" s="5" t="inlineStr">
        <is>
          <t>Compensación de Gases de Efecto Invernadero</t>
        </is>
      </c>
      <c r="C324" s="5" t="inlineStr">
        <is>
          <t>GESTIÓN AMBIENTAL</t>
        </is>
      </c>
      <c r="D324" s="5" t="inlineStr">
        <is>
          <t>Anual</t>
        </is>
      </c>
      <c r="E324" s="5" t="inlineStr">
        <is>
          <t>Positivo</t>
        </is>
      </c>
      <c r="F324" s="6" t="n">
        <v>45657</v>
      </c>
      <c r="G324" s="5">
        <f>YEAR(F324)</f>
        <v/>
      </c>
      <c r="H324" s="5">
        <f>PROPER(TEXT(F324,"mmmm"))</f>
        <v/>
      </c>
      <c r="I324" s="6">
        <f>IF(OR(H324="Enero",H324="Febrero",H324="Marzo",H324="Abril",H324="Mayo",H324="Junio"),G324&amp;"-1",IF(OR(H324="Julio",H324="Agosto",H324="Septiembre",H324="Octubre",H324="Noviembre",H324="Diciembre"),G324&amp;"-2"))</f>
        <v/>
      </c>
      <c r="J324" s="5" t="n">
        <v>100</v>
      </c>
      <c r="K324" s="5" t="n">
        <v>3531.11</v>
      </c>
      <c r="L324" s="28">
        <f>IFERROR(IF(OR(J324=0,K324=""),"",IF(E324="Positivo",MIN(MAX(K324/J324,0),1.3),MIN(MAX(J324/K324,0),1.3))),"")</f>
        <v/>
      </c>
      <c r="M324" s="28">
        <f>IFERROR(IF(OR(J324=0,K324=""),"",IF(E324="Positivo",MAX(K324/J324,0),MAX(J324/K324,0))),"")</f>
        <v/>
      </c>
      <c r="N324" s="5" t="n"/>
      <c r="O324" s="5" t="n"/>
      <c r="P324" s="5" t="n">
        <v>0</v>
      </c>
      <c r="Q324" s="5" t="n">
        <v>0</v>
      </c>
      <c r="R324" s="5">
        <f>A324&amp;"-"&amp;YEAR(F324)&amp;"-"&amp;IF(LEN(MONTH(F324))=1,"0"&amp;MONTH(F324),MONTH(F324))&amp;"-"&amp;IF(LEN(DAY(F324))=1,"0"&amp;DAY(F324),DAY(F324))</f>
        <v/>
      </c>
    </row>
    <row r="325">
      <c r="A325" s="43" t="n">
        <v>230</v>
      </c>
      <c r="B325" s="5" t="inlineStr">
        <is>
          <t>Ejecución de Eventos de Formación en Materia Ambiental</t>
        </is>
      </c>
      <c r="C325" s="5" t="inlineStr">
        <is>
          <t>GESTIÓN AMBIENTAL</t>
        </is>
      </c>
      <c r="D325" s="5" t="inlineStr">
        <is>
          <t>Semestral</t>
        </is>
      </c>
      <c r="E325" s="5" t="inlineStr">
        <is>
          <t>Positivo</t>
        </is>
      </c>
      <c r="F325" s="6" t="n">
        <v>45107</v>
      </c>
      <c r="G325" s="5">
        <f>YEAR(F325)</f>
        <v/>
      </c>
      <c r="H325" s="5">
        <f>PROPER(TEXT(F325,"mmmm"))</f>
        <v/>
      </c>
      <c r="I325" s="6">
        <f>IF(OR(H325="Enero",H325="Febrero",H325="Marzo",H325="Abril",H325="Mayo",H325="Junio"),G325&amp;"-1",IF(OR(H325="Julio",H325="Agosto",H325="Septiembre",H325="Octubre",H325="Noviembre",H325="Diciembre"),G325&amp;"-2"))</f>
        <v/>
      </c>
      <c r="J325" s="5" t="n">
        <v>90</v>
      </c>
      <c r="K325" s="5" t="n">
        <v>100</v>
      </c>
      <c r="L325" s="117">
        <f>IFERROR(IF(OR(J325=0,K325=""),"",IF(E325="Positivo",MIN(MAX(K325/J325,0),1.3),MIN(MAX(J325/K325,0),1.3))),"")</f>
        <v/>
      </c>
      <c r="M325" s="28">
        <f>IFERROR(IF(OR(J325=0,K325=""),"",IF(E325="Positivo",MAX(K325/J325,0),MAX(J325/K325,0))),"")</f>
        <v/>
      </c>
      <c r="N325" s="5" t="n"/>
      <c r="O325" s="5" t="n"/>
      <c r="P325" s="5" t="n">
        <v>0</v>
      </c>
      <c r="Q325" s="5" t="n">
        <v>0</v>
      </c>
      <c r="R325" s="5">
        <f>A325&amp;"-"&amp;YEAR(F325)&amp;"-"&amp;IF(LEN(MONTH(F325))=1,"0"&amp;MONTH(F325),MONTH(F325))&amp;"-"&amp;IF(LEN(DAY(F325))=1,"0"&amp;DAY(F325),DAY(F325))</f>
        <v/>
      </c>
    </row>
    <row r="326">
      <c r="A326" s="39" t="n">
        <v>230</v>
      </c>
      <c r="B326" s="5" t="inlineStr">
        <is>
          <t>Ejecución de Eventos de Formación en Materia Ambiental</t>
        </is>
      </c>
      <c r="C326" s="5" t="inlineStr">
        <is>
          <t>GESTIÓN AMBIENTAL</t>
        </is>
      </c>
      <c r="D326" s="5" t="inlineStr">
        <is>
          <t>Semestral</t>
        </is>
      </c>
      <c r="E326" s="5" t="inlineStr">
        <is>
          <t>Positivo</t>
        </is>
      </c>
      <c r="F326" s="6" t="n">
        <v>45291</v>
      </c>
      <c r="G326" s="5">
        <f>YEAR(F326)</f>
        <v/>
      </c>
      <c r="H326" s="5">
        <f>PROPER(TEXT(F326,"mmmm"))</f>
        <v/>
      </c>
      <c r="I326" s="6">
        <f>IF(OR(H326="Enero",H326="Febrero",H326="Marzo",H326="Abril",H326="Mayo",H326="Junio"),G326&amp;"-1",IF(OR(H326="Julio",H326="Agosto",H326="Septiembre",H326="Octubre",H326="Noviembre",H326="Diciembre"),G326&amp;"-2"))</f>
        <v/>
      </c>
      <c r="J326" s="5" t="n">
        <v>90</v>
      </c>
      <c r="K326" s="5" t="n">
        <v>100</v>
      </c>
      <c r="L326" s="117">
        <f>IFERROR(IF(OR(J326=0,K326=""),"",IF(E326="Positivo",MIN(MAX(K326/J326,0),1.3),MIN(MAX(J326/K326,0),1.3))),"")</f>
        <v/>
      </c>
      <c r="M326" s="28">
        <f>IFERROR(IF(OR(J326=0,K326=""),"",IF(E326="Positivo",MAX(K326/J326,0),MAX(J326/K326,0))),"")</f>
        <v/>
      </c>
      <c r="N326" s="5" t="n"/>
      <c r="O326" s="5" t="n"/>
      <c r="P326" s="5" t="n">
        <v>0</v>
      </c>
      <c r="Q326" s="5" t="n">
        <v>0</v>
      </c>
      <c r="R326" s="5">
        <f>A326&amp;"-"&amp;YEAR(F326)&amp;"-"&amp;IF(LEN(MONTH(F326))=1,"0"&amp;MONTH(F326),MONTH(F326))&amp;"-"&amp;IF(LEN(DAY(F326))=1,"0"&amp;DAY(F326),DAY(F326))</f>
        <v/>
      </c>
    </row>
    <row r="327">
      <c r="A327" s="5" t="n">
        <v>230</v>
      </c>
      <c r="B327" s="5" t="inlineStr">
        <is>
          <t>Ejecución de Eventos de Formación en Materia Ambiental</t>
        </is>
      </c>
      <c r="C327" s="5" t="inlineStr">
        <is>
          <t>GESTIÓN AMBIENTAL</t>
        </is>
      </c>
      <c r="D327" s="5" t="inlineStr">
        <is>
          <t>Semestral</t>
        </is>
      </c>
      <c r="E327" s="5" t="inlineStr">
        <is>
          <t>Positivo</t>
        </is>
      </c>
      <c r="F327" s="6" t="n">
        <v>45473</v>
      </c>
      <c r="G327" s="5">
        <f>YEAR(F327)</f>
        <v/>
      </c>
      <c r="H327" s="5">
        <f>PROPER(TEXT(F327,"mmmm"))</f>
        <v/>
      </c>
      <c r="I327" s="6">
        <f>IF(OR(H327="Enero",H327="Febrero",H327="Marzo",H327="Abril",H327="Mayo",H327="Junio"),G327&amp;"-1",IF(OR(H327="Julio",H327="Agosto",H327="Septiembre",H327="Octubre",H327="Noviembre",H327="Diciembre"),G327&amp;"-2"))</f>
        <v/>
      </c>
      <c r="J327" s="5" t="n">
        <v>90</v>
      </c>
      <c r="K327" s="5" t="n">
        <v>100</v>
      </c>
      <c r="L327" s="28">
        <f>IFERROR(IF(OR(J327=0,K327=""),"",IF(E327="Positivo",MIN(MAX(K327/J327,0),1.3),MIN(MAX(J327/K327,0),1.3))),"")</f>
        <v/>
      </c>
      <c r="M327" s="28">
        <f>IFERROR(IF(OR(J327=0,K327=""),"",IF(E327="Positivo",MAX(K327/J327,0),MAX(J327/K327,0))),"")</f>
        <v/>
      </c>
      <c r="N327" s="5" t="n"/>
      <c r="O327" s="5" t="n"/>
      <c r="P327" s="5" t="n">
        <v>0</v>
      </c>
      <c r="Q327" s="5" t="n">
        <v>0</v>
      </c>
      <c r="R327" s="5">
        <f>A327&amp;"-"&amp;YEAR(F327)&amp;"-"&amp;IF(LEN(MONTH(F327))=1,"0"&amp;MONTH(F327),MONTH(F327))&amp;"-"&amp;IF(LEN(DAY(F327))=1,"0"&amp;DAY(F327),DAY(F327))</f>
        <v/>
      </c>
    </row>
    <row r="328">
      <c r="A328" s="5" t="n">
        <v>230</v>
      </c>
      <c r="B328" s="5" t="inlineStr">
        <is>
          <t>Ejecución de Eventos de Formación en Materia Ambiental</t>
        </is>
      </c>
      <c r="C328" s="5" t="inlineStr">
        <is>
          <t>GESTIÓN AMBIENTAL</t>
        </is>
      </c>
      <c r="D328" s="5" t="inlineStr">
        <is>
          <t>Semestral</t>
        </is>
      </c>
      <c r="E328" s="5" t="inlineStr">
        <is>
          <t>Positivo</t>
        </is>
      </c>
      <c r="F328" s="6" t="n">
        <v>45657</v>
      </c>
      <c r="G328" s="5">
        <f>YEAR(F328)</f>
        <v/>
      </c>
      <c r="H328" s="5">
        <f>PROPER(TEXT(F328,"mmmm"))</f>
        <v/>
      </c>
      <c r="I328" s="6">
        <f>IF(OR(H328="Enero",H328="Febrero",H328="Marzo",H328="Abril",H328="Mayo",H328="Junio"),G328&amp;"-1",IF(OR(H328="Julio",H328="Agosto",H328="Septiembre",H328="Octubre",H328="Noviembre",H328="Diciembre"),G328&amp;"-2"))</f>
        <v/>
      </c>
      <c r="J328" s="5" t="n">
        <v>90</v>
      </c>
      <c r="K328" s="5" t="n">
        <v>100</v>
      </c>
      <c r="L328" s="28">
        <f>IFERROR(IF(OR(J328=0,K328=""),"",IF(E328="Positivo",MIN(MAX(K328/J328,0),1.3),MIN(MAX(J328/K328,0),1.3))),"")</f>
        <v/>
      </c>
      <c r="M328" s="28">
        <f>IFERROR(IF(OR(J328=0,K328=""),"",IF(E328="Positivo",MAX(K328/J328,0),MAX(J328/K328,0))),"")</f>
        <v/>
      </c>
      <c r="N328" s="5" t="n"/>
      <c r="O328" s="5" t="n"/>
      <c r="P328" s="5" t="n">
        <v>0</v>
      </c>
      <c r="Q328" s="5" t="n">
        <v>0</v>
      </c>
      <c r="R328" s="5">
        <f>A328&amp;"-"&amp;YEAR(F328)&amp;"-"&amp;IF(LEN(MONTH(F328))=1,"0"&amp;MONTH(F328),MONTH(F328))&amp;"-"&amp;IF(LEN(DAY(F328))=1,"0"&amp;DAY(F328),DAY(F328))</f>
        <v/>
      </c>
    </row>
    <row r="329">
      <c r="A329" s="43" t="n">
        <v>231</v>
      </c>
      <c r="B329" s="5" t="inlineStr">
        <is>
          <t>Asistencia Eventos de Formación en Materia Ambiental</t>
        </is>
      </c>
      <c r="C329" s="5" t="inlineStr">
        <is>
          <t>GESTIÓN AMBIENTAL</t>
        </is>
      </c>
      <c r="D329" s="5" t="inlineStr">
        <is>
          <t>Semestral</t>
        </is>
      </c>
      <c r="E329" s="5" t="inlineStr">
        <is>
          <t>Positivo</t>
        </is>
      </c>
      <c r="F329" s="6" t="n">
        <v>45107</v>
      </c>
      <c r="G329" s="5">
        <f>YEAR(F329)</f>
        <v/>
      </c>
      <c r="H329" s="5">
        <f>PROPER(TEXT(F329,"mmmm"))</f>
        <v/>
      </c>
      <c r="I329" s="6">
        <f>IF(OR(H329="Enero",H329="Febrero",H329="Marzo",H329="Abril",H329="Mayo",H329="Junio"),G329&amp;"-1",IF(OR(H329="Julio",H329="Agosto",H329="Septiembre",H329="Octubre",H329="Noviembre",H329="Diciembre"),G329&amp;"-2"))</f>
        <v/>
      </c>
      <c r="J329" s="5" t="n">
        <v>35</v>
      </c>
      <c r="K329" s="5" t="n">
        <v>40.58</v>
      </c>
      <c r="L329" s="117">
        <f>IFERROR(IF(OR(J329=0,K329=""),"",IF(E329="Positivo",MIN(MAX(K329/J329,0),1.3),MIN(MAX(J329/K329,0),1.3))),"")</f>
        <v/>
      </c>
      <c r="M329" s="28">
        <f>IFERROR(IF(OR(J329=0,K329=""),"",IF(E329="Positivo",MAX(K329/J329,0),MAX(J329/K329,0))),"")</f>
        <v/>
      </c>
      <c r="N329" s="5" t="n"/>
      <c r="O329" s="5" t="n"/>
      <c r="P329" s="5" t="n">
        <v>0</v>
      </c>
      <c r="Q329" s="5" t="n">
        <v>0</v>
      </c>
      <c r="R329" s="5">
        <f>A329&amp;"-"&amp;YEAR(F329)&amp;"-"&amp;IF(LEN(MONTH(F329))=1,"0"&amp;MONTH(F329),MONTH(F329))&amp;"-"&amp;IF(LEN(DAY(F329))=1,"0"&amp;DAY(F329),DAY(F329))</f>
        <v/>
      </c>
    </row>
    <row r="330">
      <c r="A330" s="39" t="n">
        <v>231</v>
      </c>
      <c r="B330" s="5" t="inlineStr">
        <is>
          <t>Asistencia Eventos de Formación en Materia Ambiental</t>
        </is>
      </c>
      <c r="C330" s="5" t="inlineStr">
        <is>
          <t>GESTIÓN AMBIENTAL</t>
        </is>
      </c>
      <c r="D330" s="5" t="inlineStr">
        <is>
          <t>Semestral</t>
        </is>
      </c>
      <c r="E330" s="5" t="inlineStr">
        <is>
          <t>Positivo</t>
        </is>
      </c>
      <c r="F330" s="6" t="n">
        <v>45291</v>
      </c>
      <c r="G330" s="5">
        <f>YEAR(F330)</f>
        <v/>
      </c>
      <c r="H330" s="5">
        <f>PROPER(TEXT(F330,"mmmm"))</f>
        <v/>
      </c>
      <c r="I330" s="6">
        <f>IF(OR(H330="Enero",H330="Febrero",H330="Marzo",H330="Abril",H330="Mayo",H330="Junio"),G330&amp;"-1",IF(OR(H330="Julio",H330="Agosto",H330="Septiembre",H330="Octubre",H330="Noviembre",H330="Diciembre"),G330&amp;"-2"))</f>
        <v/>
      </c>
      <c r="J330" s="5" t="n">
        <v>35</v>
      </c>
      <c r="K330" s="5" t="n">
        <v>96.44</v>
      </c>
      <c r="L330" s="117">
        <f>IFERROR(IF(OR(J330=0,K330=""),"",IF(E330="Positivo",MIN(MAX(K330/J330,0),1.3),MIN(MAX(J330/K330,0),1.3))),"")</f>
        <v/>
      </c>
      <c r="M330" s="28">
        <f>IFERROR(IF(OR(J330=0,K330=""),"",IF(E330="Positivo",MAX(K330/J330,0),MAX(J330/K330,0))),"")</f>
        <v/>
      </c>
      <c r="N330" s="5" t="n"/>
      <c r="O330" s="5" t="n"/>
      <c r="P330" s="5" t="n">
        <v>0</v>
      </c>
      <c r="Q330" s="5" t="n">
        <v>0</v>
      </c>
      <c r="R330" s="5">
        <f>A330&amp;"-"&amp;YEAR(F330)&amp;"-"&amp;IF(LEN(MONTH(F330))=1,"0"&amp;MONTH(F330),MONTH(F330))&amp;"-"&amp;IF(LEN(DAY(F330))=1,"0"&amp;DAY(F330),DAY(F330))</f>
        <v/>
      </c>
    </row>
    <row r="331">
      <c r="A331" s="5" t="n">
        <v>231</v>
      </c>
      <c r="B331" s="5" t="inlineStr">
        <is>
          <t>Asistencia Eventos de Formación en Materia Ambiental</t>
        </is>
      </c>
      <c r="C331" s="5" t="inlineStr">
        <is>
          <t>GESTIÓN AMBIENTAL</t>
        </is>
      </c>
      <c r="D331" s="5" t="inlineStr">
        <is>
          <t>Semestral</t>
        </is>
      </c>
      <c r="E331" s="5" t="inlineStr">
        <is>
          <t>Positivo</t>
        </is>
      </c>
      <c r="F331" s="6" t="n">
        <v>45473</v>
      </c>
      <c r="G331" s="5">
        <f>YEAR(F331)</f>
        <v/>
      </c>
      <c r="H331" s="5">
        <f>PROPER(TEXT(F331,"mmmm"))</f>
        <v/>
      </c>
      <c r="I331" s="6">
        <f>IF(OR(H331="Enero",H331="Febrero",H331="Marzo",H331="Abril",H331="Mayo",H331="Junio"),G331&amp;"-1",IF(OR(H331="Julio",H331="Agosto",H331="Septiembre",H331="Octubre",H331="Noviembre",H331="Diciembre"),G331&amp;"-2"))</f>
        <v/>
      </c>
      <c r="J331" s="5" t="n">
        <v>35</v>
      </c>
      <c r="K331" s="5" t="n">
        <v>96.75</v>
      </c>
      <c r="L331" s="28">
        <f>IFERROR(IF(OR(J331=0,K331=""),"",IF(E331="Positivo",MIN(MAX(K331/J331,0),1.3),MIN(MAX(J331/K331,0),1.3))),"")</f>
        <v/>
      </c>
      <c r="M331" s="28">
        <f>IFERROR(IF(OR(J331=0,K331=""),"",IF(E331="Positivo",MAX(K331/J331,0),MAX(J331/K331,0))),"")</f>
        <v/>
      </c>
      <c r="N331" s="5" t="n"/>
      <c r="O331" s="5" t="n"/>
      <c r="P331" s="5" t="n">
        <v>0</v>
      </c>
      <c r="Q331" s="5" t="n">
        <v>0</v>
      </c>
      <c r="R331" s="5">
        <f>A331&amp;"-"&amp;YEAR(F331)&amp;"-"&amp;IF(LEN(MONTH(F331))=1,"0"&amp;MONTH(F331),MONTH(F331))&amp;"-"&amp;IF(LEN(DAY(F331))=1,"0"&amp;DAY(F331),DAY(F331))</f>
        <v/>
      </c>
    </row>
    <row r="332">
      <c r="A332" s="5" t="n">
        <v>231</v>
      </c>
      <c r="B332" s="5" t="inlineStr">
        <is>
          <t>Asistencia Eventos de Formación en Materia Ambiental</t>
        </is>
      </c>
      <c r="C332" s="5" t="inlineStr">
        <is>
          <t>GESTIÓN AMBIENTAL</t>
        </is>
      </c>
      <c r="D332" s="5" t="inlineStr">
        <is>
          <t>Semestral</t>
        </is>
      </c>
      <c r="E332" s="5" t="inlineStr">
        <is>
          <t>Positivo</t>
        </is>
      </c>
      <c r="F332" s="6" t="n">
        <v>45657</v>
      </c>
      <c r="G332" s="5">
        <f>YEAR(F332)</f>
        <v/>
      </c>
      <c r="H332" s="5">
        <f>PROPER(TEXT(F332,"mmmm"))</f>
        <v/>
      </c>
      <c r="I332" s="6">
        <f>IF(OR(H332="Enero",H332="Febrero",H332="Marzo",H332="Abril",H332="Mayo",H332="Junio"),G332&amp;"-1",IF(OR(H332="Julio",H332="Agosto",H332="Septiembre",H332="Octubre",H332="Noviembre",H332="Diciembre"),G332&amp;"-2"))</f>
        <v/>
      </c>
      <c r="J332" s="5" t="n">
        <v>35</v>
      </c>
      <c r="K332" s="5" t="n">
        <v>104.19</v>
      </c>
      <c r="L332" s="28">
        <f>IFERROR(IF(OR(J332=0,K332=""),"",IF(E332="Positivo",MIN(MAX(K332/J332,0),1.3),MIN(MAX(J332/K332,0),1.3))),"")</f>
        <v/>
      </c>
      <c r="M332" s="28">
        <f>IFERROR(IF(OR(J332=0,K332=""),"",IF(E332="Positivo",MAX(K332/J332,0),MAX(J332/K332,0))),"")</f>
        <v/>
      </c>
      <c r="N332" s="5" t="n"/>
      <c r="O332" s="5" t="n"/>
      <c r="P332" s="5" t="n">
        <v>0</v>
      </c>
      <c r="Q332" s="5" t="n">
        <v>0</v>
      </c>
      <c r="R332" s="5">
        <f>A332&amp;"-"&amp;YEAR(F332)&amp;"-"&amp;IF(LEN(MONTH(F332))=1,"0"&amp;MONTH(F332),MONTH(F332))&amp;"-"&amp;IF(LEN(DAY(F332))=1,"0"&amp;DAY(F332),DAY(F332))</f>
        <v/>
      </c>
    </row>
    <row r="333">
      <c r="A333" s="43" t="n">
        <v>232</v>
      </c>
      <c r="B333" s="5" t="inlineStr">
        <is>
          <t>Ejecución de las Comunicaciones en Materia Ambiental</t>
        </is>
      </c>
      <c r="C333" s="5" t="inlineStr">
        <is>
          <t>GESTIÓN AMBIENTAL</t>
        </is>
      </c>
      <c r="D333" s="5" t="inlineStr">
        <is>
          <t>Semestral</t>
        </is>
      </c>
      <c r="E333" s="5" t="inlineStr">
        <is>
          <t>Positivo</t>
        </is>
      </c>
      <c r="F333" s="6" t="n">
        <v>45107</v>
      </c>
      <c r="G333" s="5">
        <f>YEAR(F333)</f>
        <v/>
      </c>
      <c r="H333" s="5">
        <f>PROPER(TEXT(F333,"mmmm"))</f>
        <v/>
      </c>
      <c r="I333" s="6">
        <f>IF(OR(H333="Enero",H333="Febrero",H333="Marzo",H333="Abril",H333="Mayo",H333="Junio"),G333&amp;"-1",IF(OR(H333="Julio",H333="Agosto",H333="Septiembre",H333="Octubre",H333="Noviembre",H333="Diciembre"),G333&amp;"-2"))</f>
        <v/>
      </c>
      <c r="J333" s="5" t="n">
        <v>90</v>
      </c>
      <c r="K333" s="5" t="n">
        <v>100</v>
      </c>
      <c r="L333" s="117">
        <f>IFERROR(IF(OR(J333=0,K333=""),"",IF(E333="Positivo",MIN(MAX(K333/J333,0),1.3),MIN(MAX(J333/K333,0),1.3))),"")</f>
        <v/>
      </c>
      <c r="M333" s="28">
        <f>IFERROR(IF(OR(J333=0,K333=""),"",IF(E333="Positivo",MAX(K333/J333,0),MAX(J333/K333,0))),"")</f>
        <v/>
      </c>
      <c r="N333" s="5" t="n"/>
      <c r="O333" s="5" t="n"/>
      <c r="P333" s="5" t="n">
        <v>0</v>
      </c>
      <c r="Q333" s="5" t="n">
        <v>0</v>
      </c>
      <c r="R333" s="5">
        <f>A333&amp;"-"&amp;YEAR(F333)&amp;"-"&amp;IF(LEN(MONTH(F333))=1,"0"&amp;MONTH(F333),MONTH(F333))&amp;"-"&amp;IF(LEN(DAY(F333))=1,"0"&amp;DAY(F333),DAY(F333))</f>
        <v/>
      </c>
    </row>
    <row r="334">
      <c r="A334" s="39" t="n">
        <v>232</v>
      </c>
      <c r="B334" s="5" t="inlineStr">
        <is>
          <t>Ejecución de las Comunicaciones en Materia Ambiental</t>
        </is>
      </c>
      <c r="C334" s="5" t="inlineStr">
        <is>
          <t>GESTIÓN AMBIENTAL</t>
        </is>
      </c>
      <c r="D334" s="5" t="inlineStr">
        <is>
          <t>Semestral</t>
        </is>
      </c>
      <c r="E334" s="5" t="inlineStr">
        <is>
          <t>Positivo</t>
        </is>
      </c>
      <c r="F334" s="6" t="n">
        <v>45291</v>
      </c>
      <c r="G334" s="5">
        <f>YEAR(F334)</f>
        <v/>
      </c>
      <c r="H334" s="5">
        <f>PROPER(TEXT(F334,"mmmm"))</f>
        <v/>
      </c>
      <c r="I334" s="6">
        <f>IF(OR(H334="Enero",H334="Febrero",H334="Marzo",H334="Abril",H334="Mayo",H334="Junio"),G334&amp;"-1",IF(OR(H334="Julio",H334="Agosto",H334="Septiembre",H334="Octubre",H334="Noviembre",H334="Diciembre"),G334&amp;"-2"))</f>
        <v/>
      </c>
      <c r="J334" s="5" t="n">
        <v>90</v>
      </c>
      <c r="K334" s="5" t="n">
        <v>91.3</v>
      </c>
      <c r="L334" s="117">
        <f>IFERROR(IF(OR(J334=0,K334=""),"",IF(E334="Positivo",MIN(MAX(K334/J334,0),1.3),MIN(MAX(J334/K334,0),1.3))),"")</f>
        <v/>
      </c>
      <c r="M334" s="28">
        <f>IFERROR(IF(OR(J334=0,K334=""),"",IF(E334="Positivo",MAX(K334/J334,0),MAX(J334/K334,0))),"")</f>
        <v/>
      </c>
      <c r="N334" s="5" t="n"/>
      <c r="O334" s="5" t="n"/>
      <c r="P334" s="5" t="n">
        <v>0</v>
      </c>
      <c r="Q334" s="5" t="n">
        <v>0</v>
      </c>
      <c r="R334" s="5">
        <f>A334&amp;"-"&amp;YEAR(F334)&amp;"-"&amp;IF(LEN(MONTH(F334))=1,"0"&amp;MONTH(F334),MONTH(F334))&amp;"-"&amp;IF(LEN(DAY(F334))=1,"0"&amp;DAY(F334),DAY(F334))</f>
        <v/>
      </c>
    </row>
    <row r="335">
      <c r="A335" s="5" t="n">
        <v>232</v>
      </c>
      <c r="B335" s="5" t="inlineStr">
        <is>
          <t>Ejecución de las Comunicaciones en Materia Ambiental</t>
        </is>
      </c>
      <c r="C335" s="5" t="inlineStr">
        <is>
          <t>GESTIÓN AMBIENTAL</t>
        </is>
      </c>
      <c r="D335" s="5" t="inlineStr">
        <is>
          <t>Semestral</t>
        </is>
      </c>
      <c r="E335" s="5" t="inlineStr">
        <is>
          <t>Positivo</t>
        </is>
      </c>
      <c r="F335" s="6" t="n">
        <v>45473</v>
      </c>
      <c r="G335" s="5">
        <f>YEAR(F335)</f>
        <v/>
      </c>
      <c r="H335" s="5">
        <f>PROPER(TEXT(F335,"mmmm"))</f>
        <v/>
      </c>
      <c r="I335" s="6">
        <f>IF(OR(H335="Enero",H335="Febrero",H335="Marzo",H335="Abril",H335="Mayo",H335="Junio"),G335&amp;"-1",IF(OR(H335="Julio",H335="Agosto",H335="Septiembre",H335="Octubre",H335="Noviembre",H335="Diciembre"),G335&amp;"-2"))</f>
        <v/>
      </c>
      <c r="J335" s="5" t="n">
        <v>90</v>
      </c>
      <c r="K335" s="5" t="n">
        <v>95.45</v>
      </c>
      <c r="L335" s="28">
        <f>IFERROR(IF(OR(J335=0,K335=""),"",IF(E335="Positivo",MIN(MAX(K335/J335,0),1.3),MIN(MAX(J335/K335,0),1.3))),"")</f>
        <v/>
      </c>
      <c r="M335" s="28">
        <f>IFERROR(IF(OR(J335=0,K335=""),"",IF(E335="Positivo",MAX(K335/J335,0),MAX(J335/K335,0))),"")</f>
        <v/>
      </c>
      <c r="N335" s="5" t="n"/>
      <c r="O335" s="5" t="n"/>
      <c r="P335" s="5" t="n">
        <v>0</v>
      </c>
      <c r="Q335" s="5" t="n">
        <v>0</v>
      </c>
      <c r="R335" s="5">
        <f>A335&amp;"-"&amp;YEAR(F335)&amp;"-"&amp;IF(LEN(MONTH(F335))=1,"0"&amp;MONTH(F335),MONTH(F335))&amp;"-"&amp;IF(LEN(DAY(F335))=1,"0"&amp;DAY(F335),DAY(F335))</f>
        <v/>
      </c>
    </row>
    <row r="336">
      <c r="A336" s="5" t="n">
        <v>232</v>
      </c>
      <c r="B336" s="5" t="inlineStr">
        <is>
          <t>Ejecución de las Comunicaciones en Materia Ambiental</t>
        </is>
      </c>
      <c r="C336" s="5" t="inlineStr">
        <is>
          <t>GESTIÓN AMBIENTAL</t>
        </is>
      </c>
      <c r="D336" s="5" t="inlineStr">
        <is>
          <t>Semestral</t>
        </is>
      </c>
      <c r="E336" s="5" t="inlineStr">
        <is>
          <t>Positivo</t>
        </is>
      </c>
      <c r="F336" s="6" t="n">
        <v>45657</v>
      </c>
      <c r="G336" s="5">
        <f>YEAR(F336)</f>
        <v/>
      </c>
      <c r="H336" s="5">
        <f>PROPER(TEXT(F336,"mmmm"))</f>
        <v/>
      </c>
      <c r="I336" s="6">
        <f>IF(OR(H336="Enero",H336="Febrero",H336="Marzo",H336="Abril",H336="Mayo",H336="Junio"),G336&amp;"-1",IF(OR(H336="Julio",H336="Agosto",H336="Septiembre",H336="Octubre",H336="Noviembre",H336="Diciembre"),G336&amp;"-2"))</f>
        <v/>
      </c>
      <c r="J336" s="5" t="n">
        <v>90</v>
      </c>
      <c r="K336" s="5" t="n">
        <v>100</v>
      </c>
      <c r="L336" s="28">
        <f>IFERROR(IF(OR(J336=0,K336=""),"",IF(E336="Positivo",MIN(MAX(K336/J336,0),1.3),MIN(MAX(J336/K336,0),1.3))),"")</f>
        <v/>
      </c>
      <c r="M336" s="28">
        <f>IFERROR(IF(OR(J336=0,K336=""),"",IF(E336="Positivo",MAX(K336/J336,0),MAX(J336/K336,0))),"")</f>
        <v/>
      </c>
      <c r="N336" s="5" t="n"/>
      <c r="O336" s="5" t="n"/>
      <c r="P336" s="5" t="n">
        <v>0</v>
      </c>
      <c r="Q336" s="5" t="n">
        <v>0</v>
      </c>
      <c r="R336" s="5">
        <f>A336&amp;"-"&amp;YEAR(F336)&amp;"-"&amp;IF(LEN(MONTH(F336))=1,"0"&amp;MONTH(F336),MONTH(F336))&amp;"-"&amp;IF(LEN(DAY(F336))=1,"0"&amp;DAY(F336),DAY(F336))</f>
        <v/>
      </c>
    </row>
    <row r="337">
      <c r="A337" s="54" t="n">
        <v>233</v>
      </c>
      <c r="B337" s="5" t="inlineStr">
        <is>
          <t>Impacto de las Comunicaciones Correo Electrónico</t>
        </is>
      </c>
      <c r="C337" s="5" t="inlineStr">
        <is>
          <t>GESTIÓN AMBIENTAL</t>
        </is>
      </c>
      <c r="D337" s="5" t="inlineStr">
        <is>
          <t>Trimestral</t>
        </is>
      </c>
      <c r="E337" s="5" t="inlineStr">
        <is>
          <t>Positivo</t>
        </is>
      </c>
      <c r="F337" s="6" t="n">
        <v>45016</v>
      </c>
      <c r="G337" s="5">
        <f>YEAR(F337)</f>
        <v/>
      </c>
      <c r="H337" s="5">
        <f>PROPER(TEXT(F337,"mmmm"))</f>
        <v/>
      </c>
      <c r="I337" s="6">
        <f>IF(OR(H337="Enero",H337="Febrero",H337="Marzo",H337="Abril",H337="Mayo",H337="Junio"),G337&amp;"-1",IF(OR(H337="Julio",H337="Agosto",H337="Septiembre",H337="Octubre",H337="Noviembre",H337="Diciembre"),G337&amp;"-2"))</f>
        <v/>
      </c>
      <c r="J337" s="5" t="n">
        <v>20</v>
      </c>
      <c r="K337" s="5" t="n">
        <v>45.98682434455237</v>
      </c>
      <c r="L337" s="117">
        <f>IFERROR(IF(OR(J337=0,K337=""),"",IF(E337="Positivo",MIN(MAX(K337/J337,0),1.3),MIN(MAX(J337/K337,0),1.3))),"")</f>
        <v/>
      </c>
      <c r="M337" s="28">
        <f>IFERROR(IF(OR(J337=0,K337=""),"",IF(E337="Positivo",MAX(K337/J337,0),MAX(J337/K337,0))),"")</f>
        <v/>
      </c>
      <c r="N337" s="5" t="n"/>
      <c r="O337" s="5" t="n"/>
      <c r="P337" s="5" t="n">
        <v>0</v>
      </c>
      <c r="Q337" s="5" t="n">
        <v>0</v>
      </c>
      <c r="R337" s="5">
        <f>A337&amp;"-"&amp;YEAR(F337)&amp;"-"&amp;IF(LEN(MONTH(F337))=1,"0"&amp;MONTH(F337),MONTH(F337))&amp;"-"&amp;IF(LEN(DAY(F337))=1,"0"&amp;DAY(F337),DAY(F337))</f>
        <v/>
      </c>
    </row>
    <row r="338">
      <c r="A338" s="39" t="n">
        <v>233</v>
      </c>
      <c r="B338" s="5" t="inlineStr">
        <is>
          <t>Impacto de las Comunicaciones Correo Electrónico</t>
        </is>
      </c>
      <c r="C338" s="5" t="inlineStr">
        <is>
          <t>GESTIÓN AMBIENTAL</t>
        </is>
      </c>
      <c r="D338" s="5" t="inlineStr">
        <is>
          <t>Trimestral</t>
        </is>
      </c>
      <c r="E338" s="5" t="inlineStr">
        <is>
          <t>Positivo</t>
        </is>
      </c>
      <c r="F338" s="6" t="n">
        <v>45107</v>
      </c>
      <c r="G338" s="5">
        <f>YEAR(F338)</f>
        <v/>
      </c>
      <c r="H338" s="5">
        <f>PROPER(TEXT(F338,"mmmm"))</f>
        <v/>
      </c>
      <c r="I338" s="6">
        <f>IF(OR(H338="Enero",H338="Febrero",H338="Marzo",H338="Abril",H338="Mayo",H338="Junio"),G338&amp;"-1",IF(OR(H338="Julio",H338="Agosto",H338="Septiembre",H338="Octubre",H338="Noviembre",H338="Diciembre"),G338&amp;"-2"))</f>
        <v/>
      </c>
      <c r="J338" s="5" t="n">
        <v>20</v>
      </c>
      <c r="K338" s="5" t="n">
        <v>45.98682434455237</v>
      </c>
      <c r="L338" s="117">
        <f>IFERROR(IF(OR(J338=0,K338=""),"",IF(E338="Positivo",MIN(MAX(K338/J338,0),1.3),MIN(MAX(J338/K338,0),1.3))),"")</f>
        <v/>
      </c>
      <c r="M338" s="28">
        <f>IFERROR(IF(OR(J338=0,K338=""),"",IF(E338="Positivo",MAX(K338/J338,0),MAX(J338/K338,0))),"")</f>
        <v/>
      </c>
      <c r="N338" s="5" t="n"/>
      <c r="O338" s="5" t="n"/>
      <c r="P338" s="5" t="n">
        <v>0</v>
      </c>
      <c r="Q338" s="5" t="n">
        <v>0</v>
      </c>
      <c r="R338" s="5">
        <f>A338&amp;"-"&amp;YEAR(F338)&amp;"-"&amp;IF(LEN(MONTH(F338))=1,"0"&amp;MONTH(F338),MONTH(F338))&amp;"-"&amp;IF(LEN(DAY(F338))=1,"0"&amp;DAY(F338),DAY(F338))</f>
        <v/>
      </c>
    </row>
    <row r="339">
      <c r="A339" s="43" t="n">
        <v>233</v>
      </c>
      <c r="B339" s="5" t="inlineStr">
        <is>
          <t>Impacto de las Comunicaciones Correo Electrónico</t>
        </is>
      </c>
      <c r="C339" s="5" t="inlineStr">
        <is>
          <t>GESTIÓN AMBIENTAL</t>
        </is>
      </c>
      <c r="D339" s="5" t="inlineStr">
        <is>
          <t>Trimestral</t>
        </is>
      </c>
      <c r="E339" s="5" t="inlineStr">
        <is>
          <t>Positivo</t>
        </is>
      </c>
      <c r="F339" s="6" t="n">
        <v>45199</v>
      </c>
      <c r="G339" s="5">
        <f>YEAR(F339)</f>
        <v/>
      </c>
      <c r="H339" s="5">
        <f>PROPER(TEXT(F339,"mmmm"))</f>
        <v/>
      </c>
      <c r="I339" s="6">
        <f>IF(OR(H339="Enero",H339="Febrero",H339="Marzo",H339="Abril",H339="Mayo",H339="Junio"),G339&amp;"-1",IF(OR(H339="Julio",H339="Agosto",H339="Septiembre",H339="Octubre",H339="Noviembre",H339="Diciembre"),G339&amp;"-2"))</f>
        <v/>
      </c>
      <c r="J339" s="5" t="n">
        <v>20</v>
      </c>
      <c r="K339" s="5" t="n">
        <v>18.51932731582877</v>
      </c>
      <c r="L339" s="117">
        <f>IFERROR(IF(OR(J339=0,K339=""),"",IF(E339="Positivo",MIN(MAX(K339/J339,0),1.3),MIN(MAX(J339/K339,0),1.3))),"")</f>
        <v/>
      </c>
      <c r="M339" s="28">
        <f>IFERROR(IF(OR(J339=0,K339=""),"",IF(E339="Positivo",MAX(K339/J339,0),MAX(J339/K339,0))),"")</f>
        <v/>
      </c>
      <c r="N339" s="5" t="n"/>
      <c r="O339" s="5" t="n"/>
      <c r="P339" s="5" t="n">
        <v>0</v>
      </c>
      <c r="Q339" s="5" t="n">
        <v>0</v>
      </c>
      <c r="R339" s="5">
        <f>A339&amp;"-"&amp;YEAR(F339)&amp;"-"&amp;IF(LEN(MONTH(F339))=1,"0"&amp;MONTH(F339),MONTH(F339))&amp;"-"&amp;IF(LEN(DAY(F339))=1,"0"&amp;DAY(F339),DAY(F339))</f>
        <v/>
      </c>
    </row>
    <row r="340">
      <c r="A340" s="39" t="n">
        <v>233</v>
      </c>
      <c r="B340" s="5" t="inlineStr">
        <is>
          <t>Impacto de las Comunicaciones Correo Electrónico</t>
        </is>
      </c>
      <c r="C340" s="5" t="inlineStr">
        <is>
          <t>GESTIÓN AMBIENTAL</t>
        </is>
      </c>
      <c r="D340" s="5" t="inlineStr">
        <is>
          <t>Trimestral</t>
        </is>
      </c>
      <c r="E340" s="5" t="inlineStr">
        <is>
          <t>Positivo</t>
        </is>
      </c>
      <c r="F340" s="6" t="n">
        <v>45291</v>
      </c>
      <c r="G340" s="5">
        <f>YEAR(F340)</f>
        <v/>
      </c>
      <c r="H340" s="5">
        <f>PROPER(TEXT(F340,"mmmm"))</f>
        <v/>
      </c>
      <c r="I340" s="6">
        <f>IF(OR(H340="Enero",H340="Febrero",H340="Marzo",H340="Abril",H340="Mayo",H340="Junio"),G340&amp;"-1",IF(OR(H340="Julio",H340="Agosto",H340="Septiembre",H340="Octubre",H340="Noviembre",H340="Diciembre"),G340&amp;"-2"))</f>
        <v/>
      </c>
      <c r="J340" s="5" t="n">
        <v>20</v>
      </c>
      <c r="K340" s="5" t="n">
        <v>18.51932731582877</v>
      </c>
      <c r="L340" s="117">
        <f>IFERROR(IF(OR(J340=0,K340=""),"",IF(E340="Positivo",MIN(MAX(K340/J340,0),1.3),MIN(MAX(J340/K340,0),1.3))),"")</f>
        <v/>
      </c>
      <c r="M340" s="28">
        <f>IFERROR(IF(OR(J340=0,K340=""),"",IF(E340="Positivo",MAX(K340/J340,0),MAX(J340/K340,0))),"")</f>
        <v/>
      </c>
      <c r="N340" s="5" t="n"/>
      <c r="O340" s="5" t="n"/>
      <c r="P340" s="5" t="n">
        <v>0</v>
      </c>
      <c r="Q340" s="5" t="n">
        <v>0</v>
      </c>
      <c r="R340" s="5">
        <f>A340&amp;"-"&amp;YEAR(F340)&amp;"-"&amp;IF(LEN(MONTH(F340))=1,"0"&amp;MONTH(F340),MONTH(F340))&amp;"-"&amp;IF(LEN(DAY(F340))=1,"0"&amp;DAY(F340),DAY(F340))</f>
        <v/>
      </c>
    </row>
    <row r="341">
      <c r="A341" s="5" t="n">
        <v>233</v>
      </c>
      <c r="B341" s="5" t="inlineStr">
        <is>
          <t>Impacto de las Comunicaciones Correo Electrónico</t>
        </is>
      </c>
      <c r="C341" s="5" t="inlineStr">
        <is>
          <t>GESTIÓN AMBIENTAL</t>
        </is>
      </c>
      <c r="D341" s="5" t="inlineStr">
        <is>
          <t>Trimestral</t>
        </is>
      </c>
      <c r="E341" s="5" t="inlineStr">
        <is>
          <t>Positivo</t>
        </is>
      </c>
      <c r="F341" s="6" t="n">
        <v>45473</v>
      </c>
      <c r="G341" s="5">
        <f>YEAR(F341)</f>
        <v/>
      </c>
      <c r="H341" s="5">
        <f>PROPER(TEXT(F341,"mmmm"))</f>
        <v/>
      </c>
      <c r="I341" s="6">
        <f>IF(OR(H341="Enero",H341="Febrero",H341="Marzo",H341="Abril",H341="Mayo",H341="Junio"),G341&amp;"-1",IF(OR(H341="Julio",H341="Agosto",H341="Septiembre",H341="Octubre",H341="Noviembre",H341="Diciembre"),G341&amp;"-2"))</f>
        <v/>
      </c>
      <c r="J341" s="5" t="n">
        <v>20</v>
      </c>
      <c r="K341" s="5" t="n">
        <v>33.45861575395625</v>
      </c>
      <c r="L341" s="28">
        <f>IFERROR(IF(OR(J341=0,K341=""),"",IF(E341="Positivo",MIN(MAX(K341/J341,0),1.3),MIN(MAX(J341/K341,0),1.3))),"")</f>
        <v/>
      </c>
      <c r="M341" s="28">
        <f>IFERROR(IF(OR(J341=0,K341=""),"",IF(E341="Positivo",MAX(K341/J341,0),MAX(J341/K341,0))),"")</f>
        <v/>
      </c>
      <c r="N341" s="5" t="n"/>
      <c r="O341" s="5" t="n"/>
      <c r="P341" s="5" t="n">
        <v>0</v>
      </c>
      <c r="Q341" s="5" t="n">
        <v>0</v>
      </c>
      <c r="R341" s="5">
        <f>A341&amp;"-"&amp;YEAR(F341)&amp;"-"&amp;IF(LEN(MONTH(F341))=1,"0"&amp;MONTH(F341),MONTH(F341))&amp;"-"&amp;IF(LEN(DAY(F341))=1,"0"&amp;DAY(F341),DAY(F341))</f>
        <v/>
      </c>
    </row>
    <row r="342">
      <c r="A342" s="5" t="n">
        <v>233</v>
      </c>
      <c r="B342" s="5" t="inlineStr">
        <is>
          <t>Impacto de las Comunicaciones Correo Electrónico</t>
        </is>
      </c>
      <c r="C342" s="5" t="inlineStr">
        <is>
          <t>GESTIÓN AMBIENTAL</t>
        </is>
      </c>
      <c r="D342" s="5" t="inlineStr">
        <is>
          <t>Trimestral</t>
        </is>
      </c>
      <c r="E342" s="5" t="inlineStr">
        <is>
          <t>Positivo</t>
        </is>
      </c>
      <c r="F342" s="6" t="n">
        <v>45657</v>
      </c>
      <c r="G342" s="5">
        <f>YEAR(F342)</f>
        <v/>
      </c>
      <c r="H342" s="5">
        <f>PROPER(TEXT(F342,"mmmm"))</f>
        <v/>
      </c>
      <c r="I342" s="6">
        <f>IF(OR(H342="Enero",H342="Febrero",H342="Marzo",H342="Abril",H342="Mayo",H342="Junio"),G342&amp;"-1",IF(OR(H342="Julio",H342="Agosto",H342="Septiembre",H342="Octubre",H342="Noviembre",H342="Diciembre"),G342&amp;"-2"))</f>
        <v/>
      </c>
      <c r="J342" s="5" t="n">
        <v>20</v>
      </c>
      <c r="K342" s="5" t="n">
        <v>31.82123655913979</v>
      </c>
      <c r="L342" s="28">
        <f>IFERROR(IF(OR(J342=0,K342=""),"",IF(E342="Positivo",MIN(MAX(K342/J342,0),1.3),MIN(MAX(J342/K342,0),1.3))),"")</f>
        <v/>
      </c>
      <c r="M342" s="28">
        <f>IFERROR(IF(OR(J342=0,K342=""),"",IF(E342="Positivo",MAX(K342/J342,0),MAX(J342/K342,0))),"")</f>
        <v/>
      </c>
      <c r="N342" s="5" t="n"/>
      <c r="O342" s="5" t="n"/>
      <c r="P342" s="5" t="n">
        <v>0</v>
      </c>
      <c r="Q342" s="5" t="n">
        <v>0</v>
      </c>
      <c r="R342" s="5">
        <f>A342&amp;"-"&amp;YEAR(F342)&amp;"-"&amp;IF(LEN(MONTH(F342))=1,"0"&amp;MONTH(F342),MONTH(F342))&amp;"-"&amp;IF(LEN(DAY(F342))=1,"0"&amp;DAY(F342),DAY(F342))</f>
        <v/>
      </c>
    </row>
    <row r="343">
      <c r="A343" s="54" t="n">
        <v>234</v>
      </c>
      <c r="B343" s="5" t="inlineStr">
        <is>
          <t>Impacto de las Comunicaciones en Materia Ambiental a Través de Redes Sociales - Instagram</t>
        </is>
      </c>
      <c r="C343" s="5" t="inlineStr">
        <is>
          <t>GESTIÓN AMBIENTAL</t>
        </is>
      </c>
      <c r="D343" s="5" t="inlineStr">
        <is>
          <t>Trimestral</t>
        </is>
      </c>
      <c r="E343" s="5" t="inlineStr">
        <is>
          <t>Positivo</t>
        </is>
      </c>
      <c r="F343" s="6" t="n">
        <v>45016</v>
      </c>
      <c r="G343" s="5">
        <f>YEAR(F343)</f>
        <v/>
      </c>
      <c r="H343" s="5">
        <f>PROPER(TEXT(F343,"mmmm"))</f>
        <v/>
      </c>
      <c r="I343" s="6">
        <f>IF(OR(H343="Enero",H343="Febrero",H343="Marzo",H343="Abril",H343="Mayo",H343="Junio"),G343&amp;"-1",IF(OR(H343="Julio",H343="Agosto",H343="Septiembre",H343="Octubre",H343="Noviembre",H343="Diciembre"),G343&amp;"-2"))</f>
        <v/>
      </c>
      <c r="J343" s="5" t="n">
        <v>4000</v>
      </c>
      <c r="K343" s="5" t="n">
        <v>5267.875</v>
      </c>
      <c r="L343" s="117">
        <f>IFERROR(IF(OR(J343=0,K343=""),"",IF(E343="Positivo",MIN(MAX(K343/J343,0),1.3),MIN(MAX(J343/K343,0),1.3))),"")</f>
        <v/>
      </c>
      <c r="M343" s="28">
        <f>IFERROR(IF(OR(J343=0,K343=""),"",IF(E343="Positivo",MAX(K343/J343,0),MAX(J343/K343,0))),"")</f>
        <v/>
      </c>
      <c r="N343" s="5" t="n"/>
      <c r="O343" s="5" t="n"/>
      <c r="P343" s="5" t="n">
        <v>0</v>
      </c>
      <c r="Q343" s="5" t="n">
        <v>0</v>
      </c>
      <c r="R343" s="5">
        <f>A343&amp;"-"&amp;YEAR(F343)&amp;"-"&amp;IF(LEN(MONTH(F343))=1,"0"&amp;MONTH(F343),MONTH(F343))&amp;"-"&amp;IF(LEN(DAY(F343))=1,"0"&amp;DAY(F343),DAY(F343))</f>
        <v/>
      </c>
    </row>
    <row r="344">
      <c r="A344" s="39" t="n">
        <v>234</v>
      </c>
      <c r="B344" s="5" t="inlineStr">
        <is>
          <t>Impacto de las Comunicaciones en Materia Ambiental a Través de Redes Sociales - Instagram</t>
        </is>
      </c>
      <c r="C344" s="5" t="inlineStr">
        <is>
          <t>GESTIÓN AMBIENTAL</t>
        </is>
      </c>
      <c r="D344" s="5" t="inlineStr">
        <is>
          <t>Trimestral</t>
        </is>
      </c>
      <c r="E344" s="5" t="inlineStr">
        <is>
          <t>Positivo</t>
        </is>
      </c>
      <c r="F344" s="6" t="n">
        <v>45107</v>
      </c>
      <c r="G344" s="5">
        <f>YEAR(F344)</f>
        <v/>
      </c>
      <c r="H344" s="5">
        <f>PROPER(TEXT(F344,"mmmm"))</f>
        <v/>
      </c>
      <c r="I344" s="6">
        <f>IF(OR(H344="Enero",H344="Febrero",H344="Marzo",H344="Abril",H344="Mayo",H344="Junio"),G344&amp;"-1",IF(OR(H344="Julio",H344="Agosto",H344="Septiembre",H344="Octubre",H344="Noviembre",H344="Diciembre"),G344&amp;"-2"))</f>
        <v/>
      </c>
      <c r="J344" s="5" t="n">
        <v>4000</v>
      </c>
      <c r="K344" s="5" t="n">
        <v>5267.875</v>
      </c>
      <c r="L344" s="117">
        <f>IFERROR(IF(OR(J344=0,K344=""),"",IF(E344="Positivo",MIN(MAX(K344/J344,0),1.3),MIN(MAX(J344/K344,0),1.3))),"")</f>
        <v/>
      </c>
      <c r="M344" s="28">
        <f>IFERROR(IF(OR(J344=0,K344=""),"",IF(E344="Positivo",MAX(K344/J344,0),MAX(J344/K344,0))),"")</f>
        <v/>
      </c>
      <c r="N344" s="5" t="n"/>
      <c r="O344" s="5" t="n"/>
      <c r="P344" s="5" t="n">
        <v>0</v>
      </c>
      <c r="Q344" s="5" t="n">
        <v>0</v>
      </c>
      <c r="R344" s="5">
        <f>A344&amp;"-"&amp;YEAR(F344)&amp;"-"&amp;IF(LEN(MONTH(F344))=1,"0"&amp;MONTH(F344),MONTH(F344))&amp;"-"&amp;IF(LEN(DAY(F344))=1,"0"&amp;DAY(F344),DAY(F344))</f>
        <v/>
      </c>
    </row>
    <row r="345">
      <c r="A345" s="43" t="n">
        <v>234</v>
      </c>
      <c r="B345" s="5" t="inlineStr">
        <is>
          <t>Impacto de las Comunicaciones en Materia Ambiental a Través de Redes Sociales - Instagram</t>
        </is>
      </c>
      <c r="C345" s="5" t="inlineStr">
        <is>
          <t>GESTIÓN AMBIENTAL</t>
        </is>
      </c>
      <c r="D345" s="5" t="inlineStr">
        <is>
          <t>Trimestral</t>
        </is>
      </c>
      <c r="E345" s="5" t="inlineStr">
        <is>
          <t>Positivo</t>
        </is>
      </c>
      <c r="F345" s="6" t="n">
        <v>45199</v>
      </c>
      <c r="G345" s="5">
        <f>YEAR(F345)</f>
        <v/>
      </c>
      <c r="H345" s="5">
        <f>PROPER(TEXT(F345,"mmmm"))</f>
        <v/>
      </c>
      <c r="I345" s="6">
        <f>IF(OR(H345="Enero",H345="Febrero",H345="Marzo",H345="Abril",H345="Mayo",H345="Junio"),G345&amp;"-1",IF(OR(H345="Julio",H345="Agosto",H345="Septiembre",H345="Octubre",H345="Noviembre",H345="Diciembre"),G345&amp;"-2"))</f>
        <v/>
      </c>
      <c r="J345" s="5" t="n">
        <v>4000</v>
      </c>
      <c r="K345" s="5" t="n">
        <v>8303.625</v>
      </c>
      <c r="L345" s="117">
        <f>IFERROR(IF(OR(J345=0,K345=""),"",IF(E345="Positivo",MIN(MAX(K345/J345,0),1.3),MIN(MAX(J345/K345,0),1.3))),"")</f>
        <v/>
      </c>
      <c r="M345" s="28">
        <f>IFERROR(IF(OR(J345=0,K345=""),"",IF(E345="Positivo",MAX(K345/J345,0),MAX(J345/K345,0))),"")</f>
        <v/>
      </c>
      <c r="N345" s="5" t="n"/>
      <c r="O345" s="5" t="n"/>
      <c r="P345" s="5" t="n">
        <v>0</v>
      </c>
      <c r="Q345" s="5" t="n">
        <v>0</v>
      </c>
      <c r="R345" s="5">
        <f>A345&amp;"-"&amp;YEAR(F345)&amp;"-"&amp;IF(LEN(MONTH(F345))=1,"0"&amp;MONTH(F345),MONTH(F345))&amp;"-"&amp;IF(LEN(DAY(F345))=1,"0"&amp;DAY(F345),DAY(F345))</f>
        <v/>
      </c>
    </row>
    <row r="346">
      <c r="A346" s="39" t="n">
        <v>234</v>
      </c>
      <c r="B346" s="5" t="inlineStr">
        <is>
          <t>Impacto de las Comunicaciones en Materia Ambiental a Través de Redes Sociales - Instagram</t>
        </is>
      </c>
      <c r="C346" s="5" t="inlineStr">
        <is>
          <t>GESTIÓN AMBIENTAL</t>
        </is>
      </c>
      <c r="D346" s="5" t="inlineStr">
        <is>
          <t>Trimestral</t>
        </is>
      </c>
      <c r="E346" s="5" t="inlineStr">
        <is>
          <t>Positivo</t>
        </is>
      </c>
      <c r="F346" s="6" t="n">
        <v>45291</v>
      </c>
      <c r="G346" s="5">
        <f>YEAR(F346)</f>
        <v/>
      </c>
      <c r="H346" s="5">
        <f>PROPER(TEXT(F346,"mmmm"))</f>
        <v/>
      </c>
      <c r="I346" s="6">
        <f>IF(OR(H346="Enero",H346="Febrero",H346="Marzo",H346="Abril",H346="Mayo",H346="Junio"),G346&amp;"-1",IF(OR(H346="Julio",H346="Agosto",H346="Septiembre",H346="Octubre",H346="Noviembre",H346="Diciembre"),G346&amp;"-2"))</f>
        <v/>
      </c>
      <c r="J346" s="5" t="n">
        <v>4000</v>
      </c>
      <c r="K346" s="5" t="n">
        <v>8303.625</v>
      </c>
      <c r="L346" s="117">
        <f>IFERROR(IF(OR(J346=0,K346=""),"",IF(E346="Positivo",MIN(MAX(K346/J346,0),1.3),MIN(MAX(J346/K346,0),1.3))),"")</f>
        <v/>
      </c>
      <c r="M346" s="28">
        <f>IFERROR(IF(OR(J346=0,K346=""),"",IF(E346="Positivo",MAX(K346/J346,0),MAX(J346/K346,0))),"")</f>
        <v/>
      </c>
      <c r="N346" s="5" t="n"/>
      <c r="O346" s="5" t="n"/>
      <c r="P346" s="5" t="n">
        <v>0</v>
      </c>
      <c r="Q346" s="5" t="n">
        <v>0</v>
      </c>
      <c r="R346" s="5">
        <f>A346&amp;"-"&amp;YEAR(F346)&amp;"-"&amp;IF(LEN(MONTH(F346))=1,"0"&amp;MONTH(F346),MONTH(F346))&amp;"-"&amp;IF(LEN(DAY(F346))=1,"0"&amp;DAY(F346),DAY(F346))</f>
        <v/>
      </c>
    </row>
    <row r="347">
      <c r="A347" s="5" t="n">
        <v>234</v>
      </c>
      <c r="B347" s="5" t="inlineStr">
        <is>
          <t>Impacto de las Comunicaciones en Materia Ambiental a Través de Redes Sociales - Instagram</t>
        </is>
      </c>
      <c r="C347" s="5" t="inlineStr">
        <is>
          <t>GESTIÓN AMBIENTAL</t>
        </is>
      </c>
      <c r="D347" s="5" t="inlineStr">
        <is>
          <t>Trimestral</t>
        </is>
      </c>
      <c r="E347" s="5" t="inlineStr">
        <is>
          <t>Positivo</t>
        </is>
      </c>
      <c r="F347" s="6" t="n">
        <v>45473</v>
      </c>
      <c r="G347" s="5">
        <f>YEAR(F347)</f>
        <v/>
      </c>
      <c r="H347" s="5">
        <f>PROPER(TEXT(F347,"mmmm"))</f>
        <v/>
      </c>
      <c r="I347" s="6">
        <f>IF(OR(H347="Enero",H347="Febrero",H347="Marzo",H347="Abril",H347="Mayo",H347="Junio"),G347&amp;"-1",IF(OR(H347="Julio",H347="Agosto",H347="Septiembre",H347="Octubre",H347="Noviembre",H347="Diciembre"),G347&amp;"-2"))</f>
        <v/>
      </c>
      <c r="J347" s="5" t="n">
        <v>4000</v>
      </c>
      <c r="K347" s="5" t="n">
        <v>4343.791666666666</v>
      </c>
      <c r="L347" s="28">
        <f>IFERROR(IF(OR(J347=0,K347=""),"",IF(E347="Positivo",MIN(MAX(K347/J347,0),1.3),MIN(MAX(J347/K347,0),1.3))),"")</f>
        <v/>
      </c>
      <c r="M347" s="28">
        <f>IFERROR(IF(OR(J347=0,K347=""),"",IF(E347="Positivo",MAX(K347/J347,0),MAX(J347/K347,0))),"")</f>
        <v/>
      </c>
      <c r="N347" s="5" t="n"/>
      <c r="O347" s="5" t="n"/>
      <c r="P347" s="5" t="n">
        <v>0</v>
      </c>
      <c r="Q347" s="5" t="n">
        <v>0</v>
      </c>
      <c r="R347" s="5">
        <f>A347&amp;"-"&amp;YEAR(F347)&amp;"-"&amp;IF(LEN(MONTH(F347))=1,"0"&amp;MONTH(F347),MONTH(F347))&amp;"-"&amp;IF(LEN(DAY(F347))=1,"0"&amp;DAY(F347),DAY(F347))</f>
        <v/>
      </c>
    </row>
    <row r="348">
      <c r="A348" s="5" t="n">
        <v>234</v>
      </c>
      <c r="B348" s="5" t="inlineStr">
        <is>
          <t>Impacto de las Comunicaciones en Materia Ambiental a Través de Redes Sociales - Instagram</t>
        </is>
      </c>
      <c r="C348" s="5" t="inlineStr">
        <is>
          <t>GESTIÓN AMBIENTAL</t>
        </is>
      </c>
      <c r="D348" s="5" t="inlineStr">
        <is>
          <t>Trimestral</t>
        </is>
      </c>
      <c r="E348" s="5" t="inlineStr">
        <is>
          <t>Positivo</t>
        </is>
      </c>
      <c r="F348" s="6" t="n">
        <v>45657</v>
      </c>
      <c r="G348" s="5">
        <f>YEAR(F348)</f>
        <v/>
      </c>
      <c r="H348" s="5">
        <f>PROPER(TEXT(F348,"mmmm"))</f>
        <v/>
      </c>
      <c r="I348" s="6">
        <f>IF(OR(H348="Enero",H348="Febrero",H348="Marzo",H348="Abril",H348="Mayo",H348="Junio"),G348&amp;"-1",IF(OR(H348="Julio",H348="Agosto",H348="Septiembre",H348="Octubre",H348="Noviembre",H348="Diciembre"),G348&amp;"-2"))</f>
        <v/>
      </c>
      <c r="J348" s="5" t="n">
        <v>4000</v>
      </c>
      <c r="K348" s="5" t="n">
        <v>4218</v>
      </c>
      <c r="L348" s="28">
        <f>IFERROR(IF(OR(J348=0,K348=""),"",IF(E348="Positivo",MIN(MAX(K348/J348,0),1.3),MIN(MAX(J348/K348,0),1.3))),"")</f>
        <v/>
      </c>
      <c r="M348" s="28">
        <f>IFERROR(IF(OR(J348=0,K348=""),"",IF(E348="Positivo",MAX(K348/J348,0),MAX(J348/K348,0))),"")</f>
        <v/>
      </c>
      <c r="N348" s="5" t="n"/>
      <c r="O348" s="5" t="n"/>
      <c r="P348" s="5" t="n">
        <v>0</v>
      </c>
      <c r="Q348" s="5" t="n">
        <v>0</v>
      </c>
      <c r="R348" s="5">
        <f>A348&amp;"-"&amp;YEAR(F348)&amp;"-"&amp;IF(LEN(MONTH(F348))=1,"0"&amp;MONTH(F348),MONTH(F348))&amp;"-"&amp;IF(LEN(DAY(F348))=1,"0"&amp;DAY(F348),DAY(F348))</f>
        <v/>
      </c>
    </row>
    <row r="349">
      <c r="A349" s="39" t="n">
        <v>235</v>
      </c>
      <c r="B349" s="5" t="inlineStr">
        <is>
          <t>Cumplimiento de Requisitos Legales Ambientales Aplicables</t>
        </is>
      </c>
      <c r="C349" s="5" t="inlineStr">
        <is>
          <t>GESTIÓN AMBIENTAL</t>
        </is>
      </c>
      <c r="D349" s="5" t="inlineStr">
        <is>
          <t>Anual</t>
        </is>
      </c>
      <c r="E349" s="5" t="inlineStr">
        <is>
          <t>Positivo</t>
        </is>
      </c>
      <c r="F349" s="6" t="n">
        <v>45291</v>
      </c>
      <c r="G349" s="5">
        <f>YEAR(F349)</f>
        <v/>
      </c>
      <c r="H349" s="5">
        <f>PROPER(TEXT(F349,"mmmm"))</f>
        <v/>
      </c>
      <c r="I349" s="6">
        <f>IF(OR(H349="Enero",H349="Febrero",H349="Marzo",H349="Abril",H349="Mayo",H349="Junio"),G349&amp;"-1",IF(OR(H349="Julio",H349="Agosto",H349="Septiembre",H349="Octubre",H349="Noviembre",H349="Diciembre"),G349&amp;"-2"))</f>
        <v/>
      </c>
      <c r="J349" s="5" t="n">
        <v>100</v>
      </c>
      <c r="K349" s="5" t="n">
        <v>81.65289256198299</v>
      </c>
      <c r="L349" s="117">
        <f>IFERROR(IF(OR(J349=0,K349=""),"",IF(E349="Positivo",MIN(MAX(K349/J349,0),1.3),MIN(MAX(J349/K349,0),1.3))),"")</f>
        <v/>
      </c>
      <c r="M349" s="28">
        <f>IFERROR(IF(OR(J349=0,K349=""),"",IF(E349="Positivo",MAX(K349/J349,0),MAX(J349/K349,0))),"")</f>
        <v/>
      </c>
      <c r="N349" s="5" t="n"/>
      <c r="O349" s="5" t="n"/>
      <c r="P349" s="5" t="n">
        <v>0</v>
      </c>
      <c r="Q349" s="5" t="n">
        <v>0</v>
      </c>
      <c r="R349" s="5">
        <f>A349&amp;"-"&amp;YEAR(F349)&amp;"-"&amp;IF(LEN(MONTH(F349))=1,"0"&amp;MONTH(F349),MONTH(F349))&amp;"-"&amp;IF(LEN(DAY(F349))=1,"0"&amp;DAY(F349),DAY(F349))</f>
        <v/>
      </c>
    </row>
    <row r="350">
      <c r="A350" s="5" t="n">
        <v>235</v>
      </c>
      <c r="B350" s="5" t="inlineStr">
        <is>
          <t>Cumplimiento de Requisitos Legales Ambientales Aplicables</t>
        </is>
      </c>
      <c r="C350" s="5" t="inlineStr">
        <is>
          <t>GESTIÓN AMBIENTAL</t>
        </is>
      </c>
      <c r="D350" s="5" t="inlineStr">
        <is>
          <t>Anual</t>
        </is>
      </c>
      <c r="E350" s="5" t="inlineStr">
        <is>
          <t>Positivo</t>
        </is>
      </c>
      <c r="F350" s="6" t="n">
        <v>45657</v>
      </c>
      <c r="G350" s="5">
        <f>YEAR(F350)</f>
        <v/>
      </c>
      <c r="H350" s="5">
        <f>PROPER(TEXT(F350,"mmmm"))</f>
        <v/>
      </c>
      <c r="I350" s="6">
        <f>IF(OR(H350="Enero",H350="Febrero",H350="Marzo",H350="Abril",H350="Mayo",H350="Junio"),G350&amp;"-1",IF(OR(H350="Julio",H350="Agosto",H350="Septiembre",H350="Octubre",H350="Noviembre",H350="Diciembre"),G350&amp;"-2"))</f>
        <v/>
      </c>
      <c r="J350" s="5" t="n">
        <v>100</v>
      </c>
      <c r="K350" s="5" t="n">
        <v>92.012779552716</v>
      </c>
      <c r="L350" s="28">
        <f>IFERROR(IF(OR(J350=0,K350=""),"",IF(E350="Positivo",MIN(MAX(K350/J350,0),1.3),MIN(MAX(J350/K350,0),1.3))),"")</f>
        <v/>
      </c>
      <c r="M350" s="28">
        <f>IFERROR(IF(OR(J350=0,K350=""),"",IF(E350="Positivo",MAX(K350/J350,0),MAX(J350/K350,0))),"")</f>
        <v/>
      </c>
      <c r="N350" s="5" t="n"/>
      <c r="O350" s="5" t="n"/>
      <c r="P350" s="5" t="n">
        <v>0</v>
      </c>
      <c r="Q350" s="5" t="n">
        <v>0</v>
      </c>
      <c r="R350" s="5">
        <f>A350&amp;"-"&amp;YEAR(F350)&amp;"-"&amp;IF(LEN(MONTH(F350))=1,"0"&amp;MONTH(F350),MONTH(F350))&amp;"-"&amp;IF(LEN(DAY(F350))=1,"0"&amp;DAY(F350),DAY(F350))</f>
        <v/>
      </c>
    </row>
    <row r="351">
      <c r="A351" s="39" t="n">
        <v>236</v>
      </c>
      <c r="B351" s="5" t="inlineStr">
        <is>
          <t>Actos Administrativos o Decisiones Judiciales Ambientales</t>
        </is>
      </c>
      <c r="C351" s="5" t="inlineStr">
        <is>
          <t>GESTIÓN AMBIENTAL</t>
        </is>
      </c>
      <c r="D351" s="5" t="inlineStr">
        <is>
          <t>Anual</t>
        </is>
      </c>
      <c r="E351" s="5" t="inlineStr">
        <is>
          <t>Negativo</t>
        </is>
      </c>
      <c r="F351" s="6" t="n">
        <v>45291</v>
      </c>
      <c r="G351" s="5">
        <f>YEAR(F351)</f>
        <v/>
      </c>
      <c r="H351" s="5">
        <f>PROPER(TEXT(F351,"mmmm"))</f>
        <v/>
      </c>
      <c r="I351" s="6">
        <f>IF(OR(H351="Enero",H351="Febrero",H351="Marzo",H351="Abril",H351="Mayo",H351="Junio"),G351&amp;"-1",IF(OR(H351="Julio",H351="Agosto",H351="Septiembre",H351="Octubre",H351="Noviembre",H351="Diciembre"),G351&amp;"-2"))</f>
        <v/>
      </c>
      <c r="J351" s="5" t="n">
        <v>0</v>
      </c>
      <c r="K351" s="5" t="n">
        <v>0</v>
      </c>
      <c r="L351" s="28">
        <f>IFERROR(IF(OR(J351=0,K351=""),"",IF(E351="Positivo",MIN(MAX(K351/J351,0),1.3),MIN(MAX(J351/K351,0),1.3))),"")</f>
        <v/>
      </c>
      <c r="M351" s="28">
        <f>IFERROR(IF(OR(J351=0,K351=""),"",IF(E351="Positivo",MAX(K351/J351,0),MAX(J351/K351,0))),"")</f>
        <v/>
      </c>
      <c r="N351" s="5" t="n"/>
      <c r="O351" s="5" t="n"/>
      <c r="P351" s="5" t="n">
        <v>0</v>
      </c>
      <c r="Q351" s="5" t="n">
        <v>0</v>
      </c>
      <c r="R351" s="5">
        <f>A351&amp;"-"&amp;YEAR(F351)&amp;"-"&amp;IF(LEN(MONTH(F351))=1,"0"&amp;MONTH(F351),MONTH(F351))&amp;"-"&amp;IF(LEN(DAY(F351))=1,"0"&amp;DAY(F351),DAY(F351))</f>
        <v/>
      </c>
    </row>
    <row r="352">
      <c r="A352" s="5" t="n">
        <v>236</v>
      </c>
      <c r="B352" s="5" t="inlineStr">
        <is>
          <t>Actos Administrativos o Decisiones Judiciales Ambientales</t>
        </is>
      </c>
      <c r="C352" s="5" t="inlineStr">
        <is>
          <t>GESTIÓN AMBIENTAL</t>
        </is>
      </c>
      <c r="D352" s="5" t="inlineStr">
        <is>
          <t>Anual</t>
        </is>
      </c>
      <c r="E352" s="5" t="inlineStr">
        <is>
          <t>Negativo</t>
        </is>
      </c>
      <c r="F352" s="6" t="n">
        <v>45657</v>
      </c>
      <c r="G352" s="5">
        <f>YEAR(F352)</f>
        <v/>
      </c>
      <c r="H352" s="5">
        <f>PROPER(TEXT(F352,"mmmm"))</f>
        <v/>
      </c>
      <c r="I352" s="6">
        <f>IF(OR(H352="Enero",H352="Febrero",H352="Marzo",H352="Abril",H352="Mayo",H352="Junio"),G352&amp;"-1",IF(OR(H352="Julio",H352="Agosto",H352="Septiembre",H352="Octubre",H352="Noviembre",H352="Diciembre"),G352&amp;"-2"))</f>
        <v/>
      </c>
      <c r="J352" s="5" t="n">
        <v>0</v>
      </c>
      <c r="K352" s="5" t="n">
        <v>0</v>
      </c>
      <c r="L352" s="28">
        <f>IFERROR(IF(OR(J352=0,K352=""),"",IF(E352="Positivo",MIN(MAX(K352/J352,0),1.3),MIN(MAX(J352/K352,0),1.3))),"")</f>
        <v/>
      </c>
      <c r="M352" s="28">
        <f>IFERROR(IF(OR(J352=0,K352=""),"",IF(E352="Positivo",MAX(K352/J352,0),MAX(J352/K352,0))),"")</f>
        <v/>
      </c>
      <c r="N352" s="5" t="n"/>
      <c r="O352" s="5" t="n"/>
      <c r="P352" s="5" t="n">
        <v>0</v>
      </c>
      <c r="Q352" s="5" t="n">
        <v>0</v>
      </c>
      <c r="R352" s="5">
        <f>A352&amp;"-"&amp;YEAR(F352)&amp;"-"&amp;IF(LEN(MONTH(F352))=1,"0"&amp;MONTH(F352),MONTH(F352))&amp;"-"&amp;IF(LEN(DAY(F352))=1,"0"&amp;DAY(F352),DAY(F352))</f>
        <v/>
      </c>
    </row>
    <row r="353">
      <c r="A353" s="54" t="n">
        <v>238</v>
      </c>
      <c r="B353" s="5" t="inlineStr">
        <is>
          <t>Cumplimiento de la Protección del Medio Ambiente</t>
        </is>
      </c>
      <c r="C353" s="5" t="inlineStr">
        <is>
          <t>GESTIÓN AMBIENTAL</t>
        </is>
      </c>
      <c r="D353" s="5" t="inlineStr">
        <is>
          <t>Trimestral</t>
        </is>
      </c>
      <c r="E353" s="5" t="inlineStr">
        <is>
          <t>Positivo</t>
        </is>
      </c>
      <c r="F353" s="6" t="n">
        <v>45016</v>
      </c>
      <c r="G353" s="5">
        <f>YEAR(F353)</f>
        <v/>
      </c>
      <c r="H353" s="5">
        <f>PROPER(TEXT(F353,"mmmm"))</f>
        <v/>
      </c>
      <c r="I353" s="6">
        <f>IF(OR(H353="Enero",H353="Febrero",H353="Marzo",H353="Abril",H353="Mayo",H353="Junio"),G353&amp;"-1",IF(OR(H353="Julio",H353="Agosto",H353="Septiembre",H353="Octubre",H353="Noviembre",H353="Diciembre"),G353&amp;"-2"))</f>
        <v/>
      </c>
      <c r="J353" s="5" t="n">
        <v>1260</v>
      </c>
      <c r="K353" s="5" t="n">
        <v>90</v>
      </c>
      <c r="L353" s="117">
        <f>IFERROR(IF(OR(J353=0,K353=""),"",IF(E353="Positivo",MIN(MAX(K353/J353,0),1.3),MIN(MAX(J353/K353,0),1.3))),"")</f>
        <v/>
      </c>
      <c r="M353" s="28">
        <f>IFERROR(IF(OR(J353=0,K353=""),"",IF(E353="Positivo",MAX(K353/J353,0),MAX(J353/K353,0))),"")</f>
        <v/>
      </c>
      <c r="N353" s="5" t="n"/>
      <c r="O353" s="5" t="n"/>
      <c r="P353" s="5" t="n">
        <v>0</v>
      </c>
      <c r="Q353" s="5" t="n">
        <v>0</v>
      </c>
      <c r="R353" s="5">
        <f>A353&amp;"-"&amp;YEAR(F353)&amp;"-"&amp;IF(LEN(MONTH(F353))=1,"0"&amp;MONTH(F353),MONTH(F353))&amp;"-"&amp;IF(LEN(DAY(F353))=1,"0"&amp;DAY(F353),DAY(F353))</f>
        <v/>
      </c>
    </row>
    <row r="354">
      <c r="A354" s="39" t="n">
        <v>238</v>
      </c>
      <c r="B354" s="5" t="inlineStr">
        <is>
          <t>Cumplimiento de la Protección del Medio Ambiente</t>
        </is>
      </c>
      <c r="C354" s="5" t="inlineStr">
        <is>
          <t>GESTIÓN AMBIENTAL</t>
        </is>
      </c>
      <c r="D354" s="5" t="inlineStr">
        <is>
          <t>Trimestral</t>
        </is>
      </c>
      <c r="E354" s="5" t="inlineStr">
        <is>
          <t>Positivo</t>
        </is>
      </c>
      <c r="F354" s="6" t="n">
        <v>45107</v>
      </c>
      <c r="G354" s="5">
        <f>YEAR(F354)</f>
        <v/>
      </c>
      <c r="H354" s="5">
        <f>PROPER(TEXT(F354,"mmmm"))</f>
        <v/>
      </c>
      <c r="I354" s="6">
        <f>IF(OR(H354="Enero",H354="Febrero",H354="Marzo",H354="Abril",H354="Mayo",H354="Junio"),G354&amp;"-1",IF(OR(H354="Julio",H354="Agosto",H354="Septiembre",H354="Octubre",H354="Noviembre",H354="Diciembre"),G354&amp;"-2"))</f>
        <v/>
      </c>
      <c r="J354" s="5" t="n">
        <v>1260</v>
      </c>
      <c r="K354" s="5" t="n">
        <v>90</v>
      </c>
      <c r="L354" s="117">
        <f>IFERROR(IF(OR(J354=0,K354=""),"",IF(E354="Positivo",MIN(MAX(K354/J354,0),1.3),MIN(MAX(J354/K354,0),1.3))),"")</f>
        <v/>
      </c>
      <c r="M354" s="28">
        <f>IFERROR(IF(OR(J354=0,K354=""),"",IF(E354="Positivo",MAX(K354/J354,0),MAX(J354/K354,0))),"")</f>
        <v/>
      </c>
      <c r="N354" s="5" t="n"/>
      <c r="O354" s="5" t="n"/>
      <c r="P354" s="5" t="n">
        <v>0</v>
      </c>
      <c r="Q354" s="5" t="n">
        <v>0</v>
      </c>
      <c r="R354" s="5">
        <f>A354&amp;"-"&amp;YEAR(F354)&amp;"-"&amp;IF(LEN(MONTH(F354))=1,"0"&amp;MONTH(F354),MONTH(F354))&amp;"-"&amp;IF(LEN(DAY(F354))=1,"0"&amp;DAY(F354),DAY(F354))</f>
        <v/>
      </c>
    </row>
    <row r="355">
      <c r="A355" s="43" t="n">
        <v>238</v>
      </c>
      <c r="B355" s="5" t="inlineStr">
        <is>
          <t>Cumplimiento de la Protección del Medio Ambiente</t>
        </is>
      </c>
      <c r="C355" s="5" t="inlineStr">
        <is>
          <t>GESTIÓN AMBIENTAL</t>
        </is>
      </c>
      <c r="D355" s="5" t="inlineStr">
        <is>
          <t>Trimestral</t>
        </is>
      </c>
      <c r="E355" s="5" t="inlineStr">
        <is>
          <t>Positivo</t>
        </is>
      </c>
      <c r="F355" s="6" t="n">
        <v>45199</v>
      </c>
      <c r="G355" s="5">
        <f>YEAR(F355)</f>
        <v/>
      </c>
      <c r="H355" s="5">
        <f>PROPER(TEXT(F355,"mmmm"))</f>
        <v/>
      </c>
      <c r="I355" s="6">
        <f>IF(OR(H355="Enero",H355="Febrero",H355="Marzo",H355="Abril",H355="Mayo",H355="Junio"),G355&amp;"-1",IF(OR(H355="Julio",H355="Agosto",H355="Septiembre",H355="Octubre",H355="Noviembre",H355="Diciembre"),G355&amp;"-2"))</f>
        <v/>
      </c>
      <c r="J355" s="5" t="n">
        <v>1440</v>
      </c>
      <c r="K355" s="5" t="n">
        <v>105</v>
      </c>
      <c r="L355" s="117">
        <f>IFERROR(IF(OR(J355=0,K355=""),"",IF(E355="Positivo",MIN(MAX(K355/J355,0),1.3),MIN(MAX(J355/K355,0),1.3))),"")</f>
        <v/>
      </c>
      <c r="M355" s="28">
        <f>IFERROR(IF(OR(J355=0,K355=""),"",IF(E355="Positivo",MAX(K355/J355,0),MAX(J355/K355,0))),"")</f>
        <v/>
      </c>
      <c r="N355" s="5" t="n"/>
      <c r="O355" s="5" t="n"/>
      <c r="P355" s="5" t="n">
        <v>0</v>
      </c>
      <c r="Q355" s="5" t="n">
        <v>0</v>
      </c>
      <c r="R355" s="5">
        <f>A355&amp;"-"&amp;YEAR(F355)&amp;"-"&amp;IF(LEN(MONTH(F355))=1,"0"&amp;MONTH(F355),MONTH(F355))&amp;"-"&amp;IF(LEN(DAY(F355))=1,"0"&amp;DAY(F355),DAY(F355))</f>
        <v/>
      </c>
    </row>
    <row r="356">
      <c r="A356" s="39" t="n">
        <v>238</v>
      </c>
      <c r="B356" s="5" t="inlineStr">
        <is>
          <t>Cumplimiento de la Protección del Medio Ambiente</t>
        </is>
      </c>
      <c r="C356" s="5" t="inlineStr">
        <is>
          <t>GESTIÓN AMBIENTAL</t>
        </is>
      </c>
      <c r="D356" s="5" t="inlineStr">
        <is>
          <t>Trimestral</t>
        </is>
      </c>
      <c r="E356" s="5" t="inlineStr">
        <is>
          <t>Positivo</t>
        </is>
      </c>
      <c r="F356" s="6" t="n">
        <v>45291</v>
      </c>
      <c r="G356" s="5">
        <f>YEAR(F356)</f>
        <v/>
      </c>
      <c r="H356" s="5">
        <f>PROPER(TEXT(F356,"mmmm"))</f>
        <v/>
      </c>
      <c r="I356" s="6">
        <f>IF(OR(H356="Enero",H356="Febrero",H356="Marzo",H356="Abril",H356="Mayo",H356="Junio"),G356&amp;"-1",IF(OR(H356="Julio",H356="Agosto",H356="Septiembre",H356="Octubre",H356="Noviembre",H356="Diciembre"),G356&amp;"-2"))</f>
        <v/>
      </c>
      <c r="J356" s="5" t="n">
        <v>1440</v>
      </c>
      <c r="K356" s="5" t="n">
        <v>105</v>
      </c>
      <c r="L356" s="117">
        <f>IFERROR(IF(OR(J356=0,K356=""),"",IF(E356="Positivo",MIN(MAX(K356/J356,0),1.3),MIN(MAX(J356/K356,0),1.3))),"")</f>
        <v/>
      </c>
      <c r="M356" s="28">
        <f>IFERROR(IF(OR(J356=0,K356=""),"",IF(E356="Positivo",MAX(K356/J356,0),MAX(J356/K356,0))),"")</f>
        <v/>
      </c>
      <c r="N356" s="5" t="n"/>
      <c r="O356" s="5" t="n"/>
      <c r="P356" s="5" t="n">
        <v>0</v>
      </c>
      <c r="Q356" s="5" t="n">
        <v>0</v>
      </c>
      <c r="R356" s="5">
        <f>A356&amp;"-"&amp;YEAR(F356)&amp;"-"&amp;IF(LEN(MONTH(F356))=1,"0"&amp;MONTH(F356),MONTH(F356))&amp;"-"&amp;IF(LEN(DAY(F356))=1,"0"&amp;DAY(F356),DAY(F356))</f>
        <v/>
      </c>
    </row>
    <row r="357">
      <c r="A357" s="5" t="n">
        <v>238</v>
      </c>
      <c r="B357" s="5" t="inlineStr">
        <is>
          <t>Cumplimiento de la Protección del Medio Ambiente</t>
        </is>
      </c>
      <c r="C357" s="5" t="inlineStr">
        <is>
          <t>GESTIÓN AMBIENTAL</t>
        </is>
      </c>
      <c r="D357" s="5" t="inlineStr">
        <is>
          <t>Trimestral</t>
        </is>
      </c>
      <c r="E357" s="5" t="inlineStr">
        <is>
          <t>Positivo</t>
        </is>
      </c>
      <c r="F357" s="6" t="n">
        <v>45473</v>
      </c>
      <c r="G357" s="5">
        <f>YEAR(F357)</f>
        <v/>
      </c>
      <c r="H357" s="5">
        <f>PROPER(TEXT(F357,"mmmm"))</f>
        <v/>
      </c>
      <c r="I357" s="6">
        <f>IF(OR(H357="Enero",H357="Febrero",H357="Marzo",H357="Abril",H357="Mayo",H357="Junio"),G357&amp;"-1",IF(OR(H357="Julio",H357="Agosto",H357="Septiembre",H357="Octubre",H357="Noviembre",H357="Diciembre"),G357&amp;"-2"))</f>
        <v/>
      </c>
      <c r="J357" s="5" t="n">
        <v>1440</v>
      </c>
      <c r="K357" s="5" t="n">
        <v>94</v>
      </c>
      <c r="L357" s="28">
        <f>IFERROR(IF(OR(J357=0,K357=""),"",IF(E357="Positivo",MIN(MAX(K357/J357,0),1.3),MIN(MAX(J357/K357,0),1.3))),"")</f>
        <v/>
      </c>
      <c r="M357" s="28">
        <f>IFERROR(IF(OR(J357=0,K357=""),"",IF(E357="Positivo",MAX(K357/J357,0),MAX(J357/K357,0))),"")</f>
        <v/>
      </c>
      <c r="N357" s="5" t="n"/>
      <c r="O357" s="5" t="n"/>
      <c r="P357" s="5" t="n">
        <v>0</v>
      </c>
      <c r="Q357" s="5" t="n">
        <v>0</v>
      </c>
      <c r="R357" s="5">
        <f>A357&amp;"-"&amp;YEAR(F357)&amp;"-"&amp;IF(LEN(MONTH(F357))=1,"0"&amp;MONTH(F357),MONTH(F357))&amp;"-"&amp;IF(LEN(DAY(F357))=1,"0"&amp;DAY(F357),DAY(F357))</f>
        <v/>
      </c>
    </row>
    <row r="358">
      <c r="A358" s="5" t="n">
        <v>238</v>
      </c>
      <c r="B358" s="5" t="inlineStr">
        <is>
          <t>Cumplimiento de la Protección del Medio Ambiente</t>
        </is>
      </c>
      <c r="C358" s="5" t="inlineStr">
        <is>
          <t>GESTIÓN AMBIENTAL</t>
        </is>
      </c>
      <c r="D358" s="5" t="inlineStr">
        <is>
          <t>Trimestral</t>
        </is>
      </c>
      <c r="E358" s="5" t="inlineStr">
        <is>
          <t>Positivo</t>
        </is>
      </c>
      <c r="F358" s="6" t="n">
        <v>45657</v>
      </c>
      <c r="G358" s="5">
        <f>YEAR(F358)</f>
        <v/>
      </c>
      <c r="H358" s="5">
        <f>PROPER(TEXT(F358,"mmmm"))</f>
        <v/>
      </c>
      <c r="I358" s="6">
        <f>IF(OR(H358="Enero",H358="Febrero",H358="Marzo",H358="Abril",H358="Mayo",H358="Junio"),G358&amp;"-1",IF(OR(H358="Julio",H358="Agosto",H358="Septiembre",H358="Octubre",H358="Noviembre",H358="Diciembre"),G358&amp;"-2"))</f>
        <v/>
      </c>
      <c r="J358" s="5" t="n">
        <v>1350</v>
      </c>
      <c r="K358" s="5" t="n">
        <v>107</v>
      </c>
      <c r="L358" s="28">
        <f>IFERROR(IF(OR(J358=0,K358=""),"",IF(E358="Positivo",MIN(MAX(K358/J358,0),1.3),MIN(MAX(J358/K358,0),1.3))),"")</f>
        <v/>
      </c>
      <c r="M358" s="28">
        <f>IFERROR(IF(OR(J358=0,K358=""),"",IF(E358="Positivo",MAX(K358/J358,0),MAX(J358/K358,0))),"")</f>
        <v/>
      </c>
      <c r="N358" s="5" t="n"/>
      <c r="O358" s="5" t="n"/>
      <c r="P358" s="5" t="n">
        <v>0</v>
      </c>
      <c r="Q358" s="5" t="n">
        <v>0</v>
      </c>
      <c r="R358" s="5">
        <f>A358&amp;"-"&amp;YEAR(F358)&amp;"-"&amp;IF(LEN(MONTH(F358))=1,"0"&amp;MONTH(F358),MONTH(F358))&amp;"-"&amp;IF(LEN(DAY(F358))=1,"0"&amp;DAY(F358),DAY(F358))</f>
        <v/>
      </c>
    </row>
    <row r="359">
      <c r="A359" s="39" t="n">
        <v>239</v>
      </c>
      <c r="B359" s="5" t="inlineStr">
        <is>
          <t>Portafolio de Proyectos</t>
        </is>
      </c>
      <c r="C359" s="5" t="inlineStr">
        <is>
          <t>Gestión de Proyectos</t>
        </is>
      </c>
      <c r="D359" s="5" t="inlineStr">
        <is>
          <t>Mensual</t>
        </is>
      </c>
      <c r="E359" s="5" t="inlineStr">
        <is>
          <t>Positivo</t>
        </is>
      </c>
      <c r="F359" s="6" t="n">
        <v>45107</v>
      </c>
      <c r="G359" s="5">
        <f>YEAR(F359)</f>
        <v/>
      </c>
      <c r="H359" s="5">
        <f>PROPER(TEXT(F359,"mmmm"))</f>
        <v/>
      </c>
      <c r="I359" s="6">
        <f>IF(OR(H359="Enero",H359="Febrero",H359="Marzo",H359="Abril",H359="Mayo",H359="Junio"),G359&amp;"-1",IF(OR(H359="Julio",H359="Agosto",H359="Septiembre",H359="Octubre",H359="Noviembre",H359="Diciembre"),G359&amp;"-2"))</f>
        <v/>
      </c>
      <c r="J359" s="5" t="n"/>
      <c r="K359" s="5" t="n">
        <v>6.333333333333333</v>
      </c>
      <c r="L359" s="117">
        <f>IFERROR(IF(OR(J359=0,K359=""),"",IF(E359="Positivo",MIN(MAX(K359/J359,0),1.3),MIN(MAX(J359/K359,0),1.3))),"")</f>
        <v/>
      </c>
      <c r="M359" s="28">
        <f>IFERROR(IF(OR(J359=0,K359=""),"",IF(E359="Positivo",MAX(K359/J359,0),MAX(J359/K359,0))),"")</f>
        <v/>
      </c>
      <c r="N359" s="5" t="inlineStr">
        <is>
          <t>Metrica</t>
        </is>
      </c>
      <c r="O359" s="5" t="n"/>
      <c r="P359" s="5" t="n">
        <v>0</v>
      </c>
      <c r="Q359" s="5" t="n">
        <v>0</v>
      </c>
      <c r="R359" s="5">
        <f>A359&amp;"-"&amp;YEAR(F359)&amp;"-"&amp;IF(LEN(MONTH(F359))=1,"0"&amp;MONTH(F359),MONTH(F359))&amp;"-"&amp;IF(LEN(DAY(F359))=1,"0"&amp;DAY(F359),DAY(F359))</f>
        <v/>
      </c>
    </row>
    <row r="360">
      <c r="A360" s="39" t="n">
        <v>239</v>
      </c>
      <c r="B360" s="5" t="inlineStr">
        <is>
          <t>Portafolio de Proyectos</t>
        </is>
      </c>
      <c r="C360" s="5" t="inlineStr">
        <is>
          <t>Gestión de Proyectos</t>
        </is>
      </c>
      <c r="D360" s="5" t="inlineStr">
        <is>
          <t>Mensual</t>
        </is>
      </c>
      <c r="E360" s="5" t="inlineStr">
        <is>
          <t>Positivo</t>
        </is>
      </c>
      <c r="F360" s="6" t="n">
        <v>45291</v>
      </c>
      <c r="G360" s="5">
        <f>YEAR(F360)</f>
        <v/>
      </c>
      <c r="H360" s="5">
        <f>PROPER(TEXT(F360,"mmmm"))</f>
        <v/>
      </c>
      <c r="I360" s="6">
        <f>IF(OR(H360="Enero",H360="Febrero",H360="Marzo",H360="Abril",H360="Mayo",H360="Junio"),G360&amp;"-1",IF(OR(H360="Julio",H360="Agosto",H360="Septiembre",H360="Octubre",H360="Noviembre",H360="Diciembre"),G360&amp;"-2"))</f>
        <v/>
      </c>
      <c r="J360" s="5" t="n"/>
      <c r="K360" s="5" t="n">
        <v>0</v>
      </c>
      <c r="L360" s="117">
        <f>IFERROR(IF(OR(J360=0,K360=""),"",IF(E360="Positivo",MIN(MAX(K360/J360,0),1.3),MIN(MAX(J360/K360,0),1.3))),"")</f>
        <v/>
      </c>
      <c r="M360" s="28">
        <f>IFERROR(IF(OR(J360=0,K360=""),"",IF(E360="Positivo",MAX(K360/J360,0),MAX(J360/K360,0))),"")</f>
        <v/>
      </c>
      <c r="N360" s="5" t="inlineStr">
        <is>
          <t>Metrica</t>
        </is>
      </c>
      <c r="O360" s="5" t="n"/>
      <c r="P360" s="5" t="n">
        <v>0</v>
      </c>
      <c r="Q360" s="5" t="n">
        <v>0</v>
      </c>
      <c r="R360" s="5">
        <f>A360&amp;"-"&amp;YEAR(F360)&amp;"-"&amp;IF(LEN(MONTH(F360))=1,"0"&amp;MONTH(F360),MONTH(F360))&amp;"-"&amp;IF(LEN(DAY(F360))=1,"0"&amp;DAY(F360),DAY(F360))</f>
        <v/>
      </c>
    </row>
    <row r="361">
      <c r="A361" s="5" t="n">
        <v>239</v>
      </c>
      <c r="B361" s="5" t="inlineStr">
        <is>
          <t>Portafolio de Proyectos</t>
        </is>
      </c>
      <c r="C361" s="5" t="inlineStr">
        <is>
          <t>Gestión de Proyectos</t>
        </is>
      </c>
      <c r="D361" s="5" t="inlineStr">
        <is>
          <t>Mensual</t>
        </is>
      </c>
      <c r="E361" s="5" t="inlineStr">
        <is>
          <t>Positivo</t>
        </is>
      </c>
      <c r="F361" s="6" t="n">
        <v>45473</v>
      </c>
      <c r="G361" s="5">
        <f>YEAR(F361)</f>
        <v/>
      </c>
      <c r="H361" s="5">
        <f>PROPER(TEXT(F361,"mmmm"))</f>
        <v/>
      </c>
      <c r="I361" s="6">
        <f>IF(OR(H361="Enero",H361="Febrero",H361="Marzo",H361="Abril",H361="Mayo",H361="Junio"),G361&amp;"-1",IF(OR(H361="Julio",H361="Agosto",H361="Septiembre",H361="Octubre",H361="Noviembre",H361="Diciembre"),G361&amp;"-2"))</f>
        <v/>
      </c>
      <c r="J361" s="5" t="n"/>
      <c r="K361" s="5" t="n">
        <v>29</v>
      </c>
      <c r="L361" s="28">
        <f>IFERROR(IF(OR(J361=0,K361=""),"",IF(E361="Positivo",MIN(MAX(K361/J361,0),1.3),MIN(MAX(J361/K361,0),1.3))),"")</f>
        <v/>
      </c>
      <c r="M361" s="28">
        <f>IFERROR(IF(OR(J361=0,K361=""),"",IF(E361="Positivo",MAX(K361/J361,0),MAX(J361/K361,0))),"")</f>
        <v/>
      </c>
      <c r="N361" s="5" t="inlineStr">
        <is>
          <t>Metrica</t>
        </is>
      </c>
      <c r="O361" s="5" t="n"/>
      <c r="P361" s="5" t="n">
        <v>0</v>
      </c>
      <c r="Q361" s="5" t="n">
        <v>0</v>
      </c>
      <c r="R361" s="5">
        <f>A361&amp;"-"&amp;YEAR(F361)&amp;"-"&amp;IF(LEN(MONTH(F361))=1,"0"&amp;MONTH(F361),MONTH(F361))&amp;"-"&amp;IF(LEN(DAY(F361))=1,"0"&amp;DAY(F361),DAY(F361))</f>
        <v/>
      </c>
    </row>
    <row r="362">
      <c r="A362" s="5" t="n">
        <v>239</v>
      </c>
      <c r="B362" s="5" t="inlineStr">
        <is>
          <t>Portafolio de Proyectos</t>
        </is>
      </c>
      <c r="C362" s="5" t="inlineStr">
        <is>
          <t>Gestión de Proyectos</t>
        </is>
      </c>
      <c r="D362" s="5" t="inlineStr">
        <is>
          <t>Mensual</t>
        </is>
      </c>
      <c r="E362" s="5" t="inlineStr">
        <is>
          <t>Positivo</t>
        </is>
      </c>
      <c r="F362" s="6" t="n">
        <v>45657</v>
      </c>
      <c r="G362" s="5">
        <f>YEAR(F362)</f>
        <v/>
      </c>
      <c r="H362" s="5">
        <f>PROPER(TEXT(F362,"mmmm"))</f>
        <v/>
      </c>
      <c r="I362" s="6">
        <f>IF(OR(H362="Enero",H362="Febrero",H362="Marzo",H362="Abril",H362="Mayo",H362="Junio"),G362&amp;"-1",IF(OR(H362="Julio",H362="Agosto",H362="Septiembre",H362="Octubre",H362="Noviembre",H362="Diciembre"),G362&amp;"-2"))</f>
        <v/>
      </c>
      <c r="J362" s="5" t="n"/>
      <c r="K362" s="5" t="n">
        <v>0</v>
      </c>
      <c r="L362" s="28">
        <f>IFERROR(IF(OR(J362=0,K362=""),"",IF(E362="Positivo",MIN(MAX(K362/J362,0),1.3),MIN(MAX(J362/K362,0),1.3))),"")</f>
        <v/>
      </c>
      <c r="M362" s="28">
        <f>IFERROR(IF(OR(J362=0,K362=""),"",IF(E362="Positivo",MAX(K362/J362,0),MAX(J362/K362,0))),"")</f>
        <v/>
      </c>
      <c r="N362" s="5" t="inlineStr">
        <is>
          <t>Metrica</t>
        </is>
      </c>
      <c r="O362" s="5" t="n"/>
      <c r="P362" s="5" t="n">
        <v>0</v>
      </c>
      <c r="Q362" s="5" t="n">
        <v>0</v>
      </c>
      <c r="R362" s="5">
        <f>A362&amp;"-"&amp;YEAR(F362)&amp;"-"&amp;IF(LEN(MONTH(F362))=1,"0"&amp;MONTH(F362),MONTH(F362))&amp;"-"&amp;IF(LEN(DAY(F362))=1,"0"&amp;DAY(F362),DAY(F362))</f>
        <v/>
      </c>
    </row>
    <row r="363">
      <c r="A363" s="39" t="n">
        <v>240</v>
      </c>
      <c r="B363" s="5" t="inlineStr">
        <is>
          <t>Cumplimiento de Gestión De Proyectos Cerrados</t>
        </is>
      </c>
      <c r="C363" s="5" t="inlineStr">
        <is>
          <t>Gestión de Proyectos</t>
        </is>
      </c>
      <c r="D363" s="5" t="inlineStr">
        <is>
          <t>Trimestral</t>
        </is>
      </c>
      <c r="E363" s="5" t="inlineStr">
        <is>
          <t>Positivo</t>
        </is>
      </c>
      <c r="F363" s="6" t="n">
        <v>45107</v>
      </c>
      <c r="G363" s="5">
        <f>YEAR(F363)</f>
        <v/>
      </c>
      <c r="H363" s="5">
        <f>PROPER(TEXT(F363,"mmmm"))</f>
        <v/>
      </c>
      <c r="I363" s="6">
        <f>IF(OR(H363="Enero",H363="Febrero",H363="Marzo",H363="Abril",H363="Mayo",H363="Junio"),G363&amp;"-1",IF(OR(H363="Julio",H363="Agosto",H363="Septiembre",H363="Octubre",H363="Noviembre",H363="Diciembre"),G363&amp;"-2"))</f>
        <v/>
      </c>
      <c r="J363" s="5" t="n">
        <v>100</v>
      </c>
      <c r="K363" s="5" t="n">
        <v>50</v>
      </c>
      <c r="L363" s="117">
        <f>IFERROR(IF(OR(J363=0,K363=""),"",IF(E363="Positivo",MIN(MAX(K363/J363,0),1.3),MIN(MAX(J363/K363,0),1.3))),"")</f>
        <v/>
      </c>
      <c r="M363" s="28">
        <f>IFERROR(IF(OR(J363=0,K363=""),"",IF(E363="Positivo",MAX(K363/J363,0),MAX(J363/K363,0))),"")</f>
        <v/>
      </c>
      <c r="N363" s="5" t="inlineStr">
        <is>
          <t>%</t>
        </is>
      </c>
      <c r="O363" s="5" t="inlineStr">
        <is>
          <t>%</t>
        </is>
      </c>
      <c r="P363" s="5" t="n">
        <v>0</v>
      </c>
      <c r="Q363" s="5" t="n">
        <v>0</v>
      </c>
      <c r="R363" s="5">
        <f>A363&amp;"-"&amp;YEAR(F363)&amp;"-"&amp;IF(LEN(MONTH(F363))=1,"0"&amp;MONTH(F363),MONTH(F363))&amp;"-"&amp;IF(LEN(DAY(F363))=1,"0"&amp;DAY(F363),DAY(F363))</f>
        <v/>
      </c>
    </row>
    <row r="364">
      <c r="A364" s="39" t="n">
        <v>240</v>
      </c>
      <c r="B364" s="5" t="inlineStr">
        <is>
          <t>Cumplimiento de Gestión De Proyectos Cerrados</t>
        </is>
      </c>
      <c r="C364" s="5" t="inlineStr">
        <is>
          <t>Gestión de Proyectos</t>
        </is>
      </c>
      <c r="D364" s="5" t="inlineStr">
        <is>
          <t>Trimestral</t>
        </is>
      </c>
      <c r="E364" s="5" t="inlineStr">
        <is>
          <t>Positivo</t>
        </is>
      </c>
      <c r="F364" s="6" t="n">
        <v>45291</v>
      </c>
      <c r="G364" s="5">
        <f>YEAR(F364)</f>
        <v/>
      </c>
      <c r="H364" s="5">
        <f>PROPER(TEXT(F364,"mmmm"))</f>
        <v/>
      </c>
      <c r="I364" s="6">
        <f>IF(OR(H364="Enero",H364="Febrero",H364="Marzo",H364="Abril",H364="Mayo",H364="Junio"),G364&amp;"-1",IF(OR(H364="Julio",H364="Agosto",H364="Septiembre",H364="Octubre",H364="Noviembre",H364="Diciembre"),G364&amp;"-2"))</f>
        <v/>
      </c>
      <c r="J364" s="5" t="n">
        <v>100</v>
      </c>
      <c r="K364" s="5" t="n">
        <v>80</v>
      </c>
      <c r="L364" s="117">
        <f>IFERROR(IF(OR(J364=0,K364=""),"",IF(E364="Positivo",MIN(MAX(K364/J364,0),1.3),MIN(MAX(J364/K364,0),1.3))),"")</f>
        <v/>
      </c>
      <c r="M364" s="28">
        <f>IFERROR(IF(OR(J364=0,K364=""),"",IF(E364="Positivo",MAX(K364/J364,0),MAX(J364/K364,0))),"")</f>
        <v/>
      </c>
      <c r="N364" s="5" t="inlineStr">
        <is>
          <t>%</t>
        </is>
      </c>
      <c r="O364" s="5" t="inlineStr">
        <is>
          <t>%</t>
        </is>
      </c>
      <c r="P364" s="5" t="n">
        <v>0</v>
      </c>
      <c r="Q364" s="5" t="n">
        <v>0</v>
      </c>
      <c r="R364" s="5">
        <f>A364&amp;"-"&amp;YEAR(F364)&amp;"-"&amp;IF(LEN(MONTH(F364))=1,"0"&amp;MONTH(F364),MONTH(F364))&amp;"-"&amp;IF(LEN(DAY(F364))=1,"0"&amp;DAY(F364),DAY(F364))</f>
        <v/>
      </c>
    </row>
    <row r="365">
      <c r="A365" s="5" t="n">
        <v>240</v>
      </c>
      <c r="B365" s="5" t="inlineStr">
        <is>
          <t>Cumplimiento de Gestión De Proyectos Cerrados</t>
        </is>
      </c>
      <c r="C365" s="5" t="inlineStr">
        <is>
          <t>Gestión de Proyectos</t>
        </is>
      </c>
      <c r="D365" s="5" t="inlineStr">
        <is>
          <t>Trimestral</t>
        </is>
      </c>
      <c r="E365" s="5" t="inlineStr">
        <is>
          <t>Positivo</t>
        </is>
      </c>
      <c r="F365" s="6" t="n">
        <v>45473</v>
      </c>
      <c r="G365" s="5">
        <f>YEAR(F365)</f>
        <v/>
      </c>
      <c r="H365" s="5">
        <f>PROPER(TEXT(F365,"mmmm"))</f>
        <v/>
      </c>
      <c r="I365" s="6">
        <f>IF(OR(H365="Enero",H365="Febrero",H365="Marzo",H365="Abril",H365="Mayo",H365="Junio"),G365&amp;"-1",IF(OR(H365="Julio",H365="Agosto",H365="Septiembre",H365="Octubre",H365="Noviembre",H365="Diciembre"),G365&amp;"-2"))</f>
        <v/>
      </c>
      <c r="J365" s="5" t="n">
        <v>100</v>
      </c>
      <c r="K365" s="5" t="n">
        <v>95.83333333333333</v>
      </c>
      <c r="L365" s="28">
        <f>IFERROR(IF(OR(J365=0,K365=""),"",IF(E365="Positivo",MIN(MAX(K365/J365,0),1.3),MIN(MAX(J365/K365,0),1.3))),"")</f>
        <v/>
      </c>
      <c r="M365" s="28">
        <f>IFERROR(IF(OR(J365=0,K365=""),"",IF(E365="Positivo",MAX(K365/J365,0),MAX(J365/K365,0))),"")</f>
        <v/>
      </c>
      <c r="N365" s="5" t="inlineStr">
        <is>
          <t>%</t>
        </is>
      </c>
      <c r="O365" s="5" t="inlineStr">
        <is>
          <t>%</t>
        </is>
      </c>
      <c r="P365" s="5" t="n">
        <v>0</v>
      </c>
      <c r="Q365" s="5" t="n">
        <v>0</v>
      </c>
      <c r="R365" s="5">
        <f>A365&amp;"-"&amp;YEAR(F365)&amp;"-"&amp;IF(LEN(MONTH(F365))=1,"0"&amp;MONTH(F365),MONTH(F365))&amp;"-"&amp;IF(LEN(DAY(F365))=1,"0"&amp;DAY(F365),DAY(F365))</f>
        <v/>
      </c>
    </row>
    <row r="366">
      <c r="A366" s="5" t="n">
        <v>240</v>
      </c>
      <c r="B366" s="5" t="inlineStr">
        <is>
          <t>Cumplimiento de Gestión De Proyectos Cerrados</t>
        </is>
      </c>
      <c r="C366" s="5" t="inlineStr">
        <is>
          <t>Gestión de Proyectos</t>
        </is>
      </c>
      <c r="D366" s="5" t="inlineStr">
        <is>
          <t>Trimestral</t>
        </is>
      </c>
      <c r="E366" s="5" t="inlineStr">
        <is>
          <t>Positivo</t>
        </is>
      </c>
      <c r="F366" s="6" t="n">
        <v>45657</v>
      </c>
      <c r="G366" s="5">
        <f>YEAR(F366)</f>
        <v/>
      </c>
      <c r="H366" s="5">
        <f>PROPER(TEXT(F366,"mmmm"))</f>
        <v/>
      </c>
      <c r="I366" s="6">
        <f>IF(OR(H366="Enero",H366="Febrero",H366="Marzo",H366="Abril",H366="Mayo",H366="Junio"),G366&amp;"-1",IF(OR(H366="Julio",H366="Agosto",H366="Septiembre",H366="Octubre",H366="Noviembre",H366="Diciembre"),G366&amp;"-2"))</f>
        <v/>
      </c>
      <c r="J366" s="5" t="n">
        <v>100</v>
      </c>
      <c r="K366" s="5" t="n">
        <v>100</v>
      </c>
      <c r="L366" s="28">
        <f>IFERROR(IF(OR(J366=0,K366=""),"",IF(E366="Positivo",MIN(MAX(K366/J366,0),1.3),MIN(MAX(J366/K366,0),1.3))),"")</f>
        <v/>
      </c>
      <c r="M366" s="28">
        <f>IFERROR(IF(OR(J366=0,K366=""),"",IF(E366="Positivo",MAX(K366/J366,0),MAX(J366/K366,0))),"")</f>
        <v/>
      </c>
      <c r="N366" s="5" t="inlineStr">
        <is>
          <t>%</t>
        </is>
      </c>
      <c r="O366" s="5" t="inlineStr">
        <is>
          <t>%</t>
        </is>
      </c>
      <c r="P366" s="5" t="n">
        <v>0</v>
      </c>
      <c r="Q366" s="5" t="n">
        <v>0</v>
      </c>
      <c r="R366" s="5">
        <f>A366&amp;"-"&amp;YEAR(F366)&amp;"-"&amp;IF(LEN(MONTH(F366))=1,"0"&amp;MONTH(F366),MONTH(F366))&amp;"-"&amp;IF(LEN(DAY(F366))=1,"0"&amp;DAY(F366),DAY(F366))</f>
        <v/>
      </c>
    </row>
    <row r="367">
      <c r="A367" s="39" t="n">
        <v>241</v>
      </c>
      <c r="B367" s="5" t="inlineStr">
        <is>
          <t>Cumplimiento de gestión de proyectos fase inicio</t>
        </is>
      </c>
      <c r="C367" s="5" t="inlineStr">
        <is>
          <t>Gestión de Proyectos</t>
        </is>
      </c>
      <c r="D367" s="5" t="inlineStr">
        <is>
          <t>Mensual</t>
        </is>
      </c>
      <c r="E367" s="5" t="inlineStr">
        <is>
          <t>Positivo</t>
        </is>
      </c>
      <c r="F367" s="6" t="n">
        <v>45107</v>
      </c>
      <c r="G367" s="5">
        <f>YEAR(F367)</f>
        <v/>
      </c>
      <c r="H367" s="5">
        <f>PROPER(TEXT(F367,"mmmm"))</f>
        <v/>
      </c>
      <c r="I367" s="6">
        <f>IF(OR(H367="Enero",H367="Febrero",H367="Marzo",H367="Abril",H367="Mayo",H367="Junio"),G367&amp;"-1",IF(OR(H367="Julio",H367="Agosto",H367="Septiembre",H367="Octubre",H367="Noviembre",H367="Diciembre"),G367&amp;"-2"))</f>
        <v/>
      </c>
      <c r="J367" s="5" t="n">
        <v>80</v>
      </c>
      <c r="K367" s="5" t="n">
        <v>94.19191919191917</v>
      </c>
      <c r="L367" s="117">
        <f>IFERROR(IF(OR(J367=0,K367=""),"",IF(E367="Positivo",MIN(MAX(K367/J367,0),1.3),MIN(MAX(J367/K367,0),1.3))),"")</f>
        <v/>
      </c>
      <c r="M367" s="28">
        <f>IFERROR(IF(OR(J367=0,K367=""),"",IF(E367="Positivo",MAX(K367/J367,0),MAX(J367/K367,0))),"")</f>
        <v/>
      </c>
      <c r="N367" s="5" t="n"/>
      <c r="O367" s="5" t="n"/>
      <c r="P367" s="5" t="n">
        <v>0</v>
      </c>
      <c r="Q367" s="5" t="n">
        <v>0</v>
      </c>
      <c r="R367" s="5">
        <f>A367&amp;"-"&amp;YEAR(F367)&amp;"-"&amp;IF(LEN(MONTH(F367))=1,"0"&amp;MONTH(F367),MONTH(F367))&amp;"-"&amp;IF(LEN(DAY(F367))=1,"0"&amp;DAY(F367),DAY(F367))</f>
        <v/>
      </c>
    </row>
    <row r="368">
      <c r="A368" s="39" t="n">
        <v>241</v>
      </c>
      <c r="B368" s="5" t="inlineStr">
        <is>
          <t>Cumplimiento de gestión de proyectos fase inicio</t>
        </is>
      </c>
      <c r="C368" s="5" t="inlineStr">
        <is>
          <t>Gestión de Proyectos</t>
        </is>
      </c>
      <c r="D368" s="5" t="inlineStr">
        <is>
          <t>Mensual</t>
        </is>
      </c>
      <c r="E368" s="5" t="inlineStr">
        <is>
          <t>Positivo</t>
        </is>
      </c>
      <c r="F368" s="6" t="n">
        <v>45291</v>
      </c>
      <c r="G368" s="5">
        <f>YEAR(F368)</f>
        <v/>
      </c>
      <c r="H368" s="5">
        <f>PROPER(TEXT(F368,"mmmm"))</f>
        <v/>
      </c>
      <c r="I368" s="6">
        <f>IF(OR(H368="Enero",H368="Febrero",H368="Marzo",H368="Abril",H368="Mayo",H368="Junio"),G368&amp;"-1",IF(OR(H368="Julio",H368="Agosto",H368="Septiembre",H368="Octubre",H368="Noviembre",H368="Diciembre"),G368&amp;"-2"))</f>
        <v/>
      </c>
      <c r="J368" s="5" t="n">
        <v>80</v>
      </c>
      <c r="K368" s="5" t="n">
        <v>90.90666666666668</v>
      </c>
      <c r="L368" s="117">
        <f>IFERROR(IF(OR(J368=0,K368=""),"",IF(E368="Positivo",MIN(MAX(K368/J368,0),1.3),MIN(MAX(J368/K368,0),1.3))),"")</f>
        <v/>
      </c>
      <c r="M368" s="28">
        <f>IFERROR(IF(OR(J368=0,K368=""),"",IF(E368="Positivo",MAX(K368/J368,0),MAX(J368/K368,0))),"")</f>
        <v/>
      </c>
      <c r="N368" s="5" t="n"/>
      <c r="O368" s="5" t="n"/>
      <c r="P368" s="5" t="n">
        <v>0</v>
      </c>
      <c r="Q368" s="5" t="n">
        <v>0</v>
      </c>
      <c r="R368" s="5">
        <f>A368&amp;"-"&amp;YEAR(F368)&amp;"-"&amp;IF(LEN(MONTH(F368))=1,"0"&amp;MONTH(F368),MONTH(F368))&amp;"-"&amp;IF(LEN(DAY(F368))=1,"0"&amp;DAY(F368),DAY(F368))</f>
        <v/>
      </c>
    </row>
    <row r="369">
      <c r="A369" s="5" t="n">
        <v>241</v>
      </c>
      <c r="B369" s="5" t="inlineStr">
        <is>
          <t>Cumplimiento de gestión de proyectos fase inicio</t>
        </is>
      </c>
      <c r="C369" s="5" t="inlineStr">
        <is>
          <t>Gestión de Proyectos</t>
        </is>
      </c>
      <c r="D369" s="5" t="inlineStr">
        <is>
          <t>Mensual</t>
        </is>
      </c>
      <c r="E369" s="5" t="inlineStr">
        <is>
          <t>Positivo</t>
        </is>
      </c>
      <c r="F369" s="6" t="n">
        <v>45473</v>
      </c>
      <c r="G369" s="5">
        <f>YEAR(F369)</f>
        <v/>
      </c>
      <c r="H369" s="5">
        <f>PROPER(TEXT(F369,"mmmm"))</f>
        <v/>
      </c>
      <c r="I369" s="6">
        <f>IF(OR(H369="Enero",H369="Febrero",H369="Marzo",H369="Abril",H369="Mayo",H369="Junio"),G369&amp;"-1",IF(OR(H369="Julio",H369="Agosto",H369="Septiembre",H369="Octubre",H369="Noviembre",H369="Diciembre"),G369&amp;"-2"))</f>
        <v/>
      </c>
      <c r="J369" s="5" t="n">
        <v>80</v>
      </c>
      <c r="K369" s="5" t="n">
        <v>88.53775853775853</v>
      </c>
      <c r="L369" s="28">
        <f>IFERROR(IF(OR(J369=0,K369=""),"",IF(E369="Positivo",MIN(MAX(K369/J369,0),1.3),MIN(MAX(J369/K369,0),1.3))),"")</f>
        <v/>
      </c>
      <c r="M369" s="28">
        <f>IFERROR(IF(OR(J369=0,K369=""),"",IF(E369="Positivo",MAX(K369/J369,0),MAX(J369/K369,0))),"")</f>
        <v/>
      </c>
      <c r="N369" s="5" t="n"/>
      <c r="O369" s="5" t="n"/>
      <c r="P369" s="5" t="n">
        <v>0</v>
      </c>
      <c r="Q369" s="5" t="n">
        <v>0</v>
      </c>
      <c r="R369" s="5">
        <f>A369&amp;"-"&amp;YEAR(F369)&amp;"-"&amp;IF(LEN(MONTH(F369))=1,"0"&amp;MONTH(F369),MONTH(F369))&amp;"-"&amp;IF(LEN(DAY(F369))=1,"0"&amp;DAY(F369),DAY(F369))</f>
        <v/>
      </c>
    </row>
    <row r="370">
      <c r="A370" s="5" t="n">
        <v>241</v>
      </c>
      <c r="B370" s="5" t="inlineStr">
        <is>
          <t>Cumplimiento de gestión de proyectos fase inicio</t>
        </is>
      </c>
      <c r="C370" s="5" t="inlineStr">
        <is>
          <t>Gestión de Proyectos</t>
        </is>
      </c>
      <c r="D370" s="5" t="inlineStr">
        <is>
          <t>Mensual</t>
        </is>
      </c>
      <c r="E370" s="5" t="inlineStr">
        <is>
          <t>Positivo</t>
        </is>
      </c>
      <c r="F370" s="6" t="n">
        <v>45657</v>
      </c>
      <c r="G370" s="5">
        <f>YEAR(F370)</f>
        <v/>
      </c>
      <c r="H370" s="5">
        <f>PROPER(TEXT(F370,"mmmm"))</f>
        <v/>
      </c>
      <c r="I370" s="6">
        <f>IF(OR(H370="Enero",H370="Febrero",H370="Marzo",H370="Abril",H370="Mayo",H370="Junio"),G370&amp;"-1",IF(OR(H370="Julio",H370="Agosto",H370="Septiembre",H370="Octubre",H370="Noviembre",H370="Diciembre"),G370&amp;"-2"))</f>
        <v/>
      </c>
      <c r="J370" s="5" t="n">
        <v>80</v>
      </c>
      <c r="K370" s="5" t="n">
        <v>89.34065934065934</v>
      </c>
      <c r="L370" s="28">
        <f>IFERROR(IF(OR(J370=0,K370=""),"",IF(E370="Positivo",MIN(MAX(K370/J370,0),1.3),MIN(MAX(J370/K370,0),1.3))),"")</f>
        <v/>
      </c>
      <c r="M370" s="28">
        <f>IFERROR(IF(OR(J370=0,K370=""),"",IF(E370="Positivo",MAX(K370/J370,0),MAX(J370/K370,0))),"")</f>
        <v/>
      </c>
      <c r="N370" s="5" t="n"/>
      <c r="O370" s="5" t="n"/>
      <c r="P370" s="5" t="n">
        <v>0</v>
      </c>
      <c r="Q370" s="5" t="n">
        <v>0</v>
      </c>
      <c r="R370" s="5">
        <f>A370&amp;"-"&amp;YEAR(F370)&amp;"-"&amp;IF(LEN(MONTH(F370))=1,"0"&amp;MONTH(F370),MONTH(F370))&amp;"-"&amp;IF(LEN(DAY(F370))=1,"0"&amp;DAY(F370),DAY(F370))</f>
        <v/>
      </c>
    </row>
    <row r="371">
      <c r="A371" s="26" t="n">
        <v>242</v>
      </c>
      <c r="B371" s="5" t="inlineStr">
        <is>
          <t>Cumplimiento a cronograma de proyectos</t>
        </is>
      </c>
      <c r="C371" s="5" t="inlineStr">
        <is>
          <t>Gestión de Proyectos</t>
        </is>
      </c>
      <c r="D371" s="5" t="inlineStr">
        <is>
          <t>Mensual</t>
        </is>
      </c>
      <c r="E371" s="5" t="inlineStr">
        <is>
          <t>Positivo</t>
        </is>
      </c>
      <c r="F371" s="6" t="n">
        <v>45107</v>
      </c>
      <c r="G371" s="5">
        <f>YEAR(F371)</f>
        <v/>
      </c>
      <c r="H371" s="5">
        <f>PROPER(TEXT(F371,"mmmm"))</f>
        <v/>
      </c>
      <c r="I371" s="6">
        <f>IF(OR(H371="Enero",H371="Febrero",H371="Marzo",H371="Abril",H371="Mayo",H371="Junio"),G371&amp;"-1",IF(OR(H371="Julio",H371="Agosto",H371="Septiembre",H371="Octubre",H371="Noviembre",H371="Diciembre"),G371&amp;"-2"))</f>
        <v/>
      </c>
      <c r="J371" s="5" t="n">
        <v>90</v>
      </c>
      <c r="K371" s="11" t="n">
        <v>97.68000000000001</v>
      </c>
      <c r="L371" s="117">
        <f>IFERROR(IF(OR(J371=0,K371=""),"",IF(E371="Positivo",MIN(MAX(K371/J371,0),1.3),MIN(MAX(J371/K371,0),1.3))),"")</f>
        <v/>
      </c>
      <c r="M371" s="28">
        <f>IFERROR(IF(OR(J371=0,K371=""),"",IF(E371="Positivo",MAX(K371/J371,0),MAX(J371/K371,0))),"")</f>
        <v/>
      </c>
      <c r="N371" s="5" t="inlineStr">
        <is>
          <t>%</t>
        </is>
      </c>
      <c r="O371" s="5" t="inlineStr">
        <is>
          <t>%</t>
        </is>
      </c>
      <c r="P371" s="5" t="n">
        <v>0</v>
      </c>
      <c r="Q371" s="5" t="n">
        <v>0</v>
      </c>
      <c r="R371" s="5">
        <f>A371&amp;"-"&amp;YEAR(F371)&amp;"-"&amp;IF(LEN(MONTH(F371))=1,"0"&amp;MONTH(F371),MONTH(F371))&amp;"-"&amp;IF(LEN(DAY(F371))=1,"0"&amp;DAY(F371),DAY(F371))</f>
        <v/>
      </c>
    </row>
    <row r="372">
      <c r="A372" s="39" t="n">
        <v>242</v>
      </c>
      <c r="B372" s="5" t="inlineStr">
        <is>
          <t>Cumplimiento a cronograma de proyectos</t>
        </is>
      </c>
      <c r="C372" s="5" t="inlineStr">
        <is>
          <t>Gestión de Proyectos</t>
        </is>
      </c>
      <c r="D372" s="5" t="inlineStr">
        <is>
          <t>Mensual</t>
        </is>
      </c>
      <c r="E372" s="5" t="inlineStr">
        <is>
          <t>Positivo</t>
        </is>
      </c>
      <c r="F372" s="6" t="n">
        <v>45291</v>
      </c>
      <c r="G372" s="5">
        <f>YEAR(F372)</f>
        <v/>
      </c>
      <c r="H372" s="5">
        <f>PROPER(TEXT(F372,"mmmm"))</f>
        <v/>
      </c>
      <c r="I372" s="6">
        <f>IF(OR(H372="Enero",H372="Febrero",H372="Marzo",H372="Abril",H372="Mayo",H372="Junio"),G372&amp;"-1",IF(OR(H372="Julio",H372="Agosto",H372="Septiembre",H372="Octubre",H372="Noviembre",H372="Diciembre"),G372&amp;"-2"))</f>
        <v/>
      </c>
      <c r="J372" s="5" t="n">
        <v>90</v>
      </c>
      <c r="K372" s="5" t="n">
        <v>95.44</v>
      </c>
      <c r="L372" s="117">
        <f>IFERROR(IF(OR(J372=0,K372=""),"",IF(E372="Positivo",MIN(MAX(K372/J372,0),1.3),MIN(MAX(J372/K372,0),1.3))),"")</f>
        <v/>
      </c>
      <c r="M372" s="28">
        <f>IFERROR(IF(OR(J372=0,K372=""),"",IF(E372="Positivo",MAX(K372/J372,0),MAX(J372/K372,0))),"")</f>
        <v/>
      </c>
      <c r="N372" s="5" t="inlineStr">
        <is>
          <t>%</t>
        </is>
      </c>
      <c r="O372" s="5" t="inlineStr">
        <is>
          <t>%</t>
        </is>
      </c>
      <c r="P372" s="5" t="n">
        <v>0</v>
      </c>
      <c r="Q372" s="5" t="n">
        <v>0</v>
      </c>
      <c r="R372" s="5">
        <f>A372&amp;"-"&amp;YEAR(F372)&amp;"-"&amp;IF(LEN(MONTH(F372))=1,"0"&amp;MONTH(F372),MONTH(F372))&amp;"-"&amp;IF(LEN(DAY(F372))=1,"0"&amp;DAY(F372),DAY(F372))</f>
        <v/>
      </c>
    </row>
    <row r="373">
      <c r="A373" s="26" t="n">
        <v>243</v>
      </c>
      <c r="B373" s="5" t="inlineStr">
        <is>
          <t>Cumplimiento de gestión de proyectos control de cambios</t>
        </is>
      </c>
      <c r="C373" s="5" t="inlineStr">
        <is>
          <t>Gestión de Proyectos</t>
        </is>
      </c>
      <c r="D373" s="5" t="inlineStr">
        <is>
          <t>Mensual</t>
        </is>
      </c>
      <c r="E373" s="5" t="inlineStr">
        <is>
          <t>Negativo</t>
        </is>
      </c>
      <c r="F373" s="6" t="n">
        <v>44957</v>
      </c>
      <c r="G373" s="5">
        <f>YEAR(F373)</f>
        <v/>
      </c>
      <c r="H373" s="5">
        <f>PROPER(TEXT(F373,"mmmm"))</f>
        <v/>
      </c>
      <c r="I373" s="6">
        <f>IF(OR(H373="Enero",H373="Febrero",H373="Marzo",H373="Abril",H373="Mayo",H373="Junio"),G373&amp;"-1",IF(OR(H373="Julio",H373="Agosto",H373="Septiembre",H373="Octubre",H373="Noviembre",H373="Diciembre"),G373&amp;"-2"))</f>
        <v/>
      </c>
      <c r="J373" s="5" t="n">
        <v>0</v>
      </c>
      <c r="K373" s="5" t="n">
        <v>0</v>
      </c>
      <c r="L373" s="28">
        <f>IFERROR(IF(OR(J373=0,K373=""),"",IF(E373="Positivo",MIN(MAX(K373/J373,0),1.3),MIN(MAX(J373/K373,0),1.3))),"")</f>
        <v/>
      </c>
      <c r="M373" s="28">
        <f>IFERROR(IF(OR(J373=0,K373=""),"",IF(E373="Positivo",MAX(K373/J373,0),MAX(J373/K373,0))),"")</f>
        <v/>
      </c>
      <c r="N373" s="5" t="inlineStr">
        <is>
          <t>%</t>
        </is>
      </c>
      <c r="O373" s="5" t="inlineStr">
        <is>
          <t>%</t>
        </is>
      </c>
      <c r="P373" s="5" t="n">
        <v>0</v>
      </c>
      <c r="Q373" s="5" t="n">
        <v>0</v>
      </c>
      <c r="R373" s="5">
        <f>A373&amp;"-"&amp;YEAR(F373)&amp;"-"&amp;IF(LEN(MONTH(F373))=1,"0"&amp;MONTH(F373),MONTH(F373))&amp;"-"&amp;IF(LEN(DAY(F373))=1,"0"&amp;DAY(F373),DAY(F373))</f>
        <v/>
      </c>
    </row>
    <row r="374">
      <c r="A374" s="26" t="n">
        <v>243</v>
      </c>
      <c r="B374" s="5" t="inlineStr">
        <is>
          <t>Cumplimiento de gestión de proyectos control de cambios</t>
        </is>
      </c>
      <c r="C374" s="5" t="inlineStr">
        <is>
          <t>Gestión de Proyectos</t>
        </is>
      </c>
      <c r="D374" s="5" t="inlineStr">
        <is>
          <t>Mensual</t>
        </is>
      </c>
      <c r="E374" s="5" t="inlineStr">
        <is>
          <t>Negativo</t>
        </is>
      </c>
      <c r="F374" s="17" t="n">
        <v>44985</v>
      </c>
      <c r="G374" s="5">
        <f>YEAR(F374)</f>
        <v/>
      </c>
      <c r="H374" s="5">
        <f>PROPER(TEXT(F374,"mmmm"))</f>
        <v/>
      </c>
      <c r="I374" s="6">
        <f>IF(OR(H374="Enero",H374="Febrero",H374="Marzo",H374="Abril",H374="Mayo",H374="Junio"),G374&amp;"-1",IF(OR(H374="Julio",H374="Agosto",H374="Septiembre",H374="Octubre",H374="Noviembre",H374="Diciembre"),G374&amp;"-2"))</f>
        <v/>
      </c>
      <c r="J374" s="5" t="n">
        <v>0</v>
      </c>
      <c r="K374" s="5" t="n">
        <v>0</v>
      </c>
      <c r="L374" s="28">
        <f>IFERROR(IF(OR(J374=0,K374=""),"",IF(E374="Positivo",MIN(MAX(K374/J374,0),1.3),MIN(MAX(J374/K374,0),1.3))),"")</f>
        <v/>
      </c>
      <c r="M374" s="28">
        <f>IFERROR(IF(OR(J374=0,K374=""),"",IF(E374="Positivo",MAX(K374/J374,0),MAX(J374/K374,0))),"")</f>
        <v/>
      </c>
      <c r="N374" s="5" t="inlineStr">
        <is>
          <t>%</t>
        </is>
      </c>
      <c r="O374" s="5" t="inlineStr">
        <is>
          <t>%</t>
        </is>
      </c>
      <c r="P374" s="5" t="n">
        <v>0</v>
      </c>
      <c r="Q374" s="5" t="n">
        <v>0</v>
      </c>
      <c r="R374" s="5">
        <f>A374&amp;"-"&amp;YEAR(F374)&amp;"-"&amp;IF(LEN(MONTH(F374))=1,"0"&amp;MONTH(F374),MONTH(F374))&amp;"-"&amp;IF(LEN(DAY(F374))=1,"0"&amp;DAY(F374),DAY(F374))</f>
        <v/>
      </c>
    </row>
    <row r="375">
      <c r="A375" s="26" t="n">
        <v>243</v>
      </c>
      <c r="B375" s="5" t="inlineStr">
        <is>
          <t>Cumplimiento de gestión de proyectos control de cambios</t>
        </is>
      </c>
      <c r="C375" s="5" t="inlineStr">
        <is>
          <t>Gestión de Proyectos</t>
        </is>
      </c>
      <c r="D375" s="5" t="inlineStr">
        <is>
          <t>Mensual</t>
        </is>
      </c>
      <c r="E375" s="5" t="inlineStr">
        <is>
          <t>Negativo</t>
        </is>
      </c>
      <c r="F375" s="6" t="n">
        <v>45016</v>
      </c>
      <c r="G375" s="5">
        <f>YEAR(F375)</f>
        <v/>
      </c>
      <c r="H375" s="5">
        <f>PROPER(TEXT(F375,"mmmm"))</f>
        <v/>
      </c>
      <c r="I375" s="6">
        <f>IF(OR(H375="Enero",H375="Febrero",H375="Marzo",H375="Abril",H375="Mayo",H375="Junio"),G375&amp;"-1",IF(OR(H375="Julio",H375="Agosto",H375="Septiembre",H375="Octubre",H375="Noviembre",H375="Diciembre"),G375&amp;"-2"))</f>
        <v/>
      </c>
      <c r="J375" s="5" t="n">
        <v>0</v>
      </c>
      <c r="K375" s="5" t="n">
        <v>0</v>
      </c>
      <c r="L375" s="28">
        <f>IFERROR(IF(OR(J375=0,K375=""),"",IF(E375="Positivo",MIN(MAX(K375/J375,0),1.3),MIN(MAX(J375/K375,0),1.3))),"")</f>
        <v/>
      </c>
      <c r="M375" s="28">
        <f>IFERROR(IF(OR(J375=0,K375=""),"",IF(E375="Positivo",MAX(K375/J375,0),MAX(J375/K375,0))),"")</f>
        <v/>
      </c>
      <c r="N375" s="5" t="inlineStr">
        <is>
          <t>%</t>
        </is>
      </c>
      <c r="O375" s="5" t="inlineStr">
        <is>
          <t>%</t>
        </is>
      </c>
      <c r="P375" s="5" t="n">
        <v>0</v>
      </c>
      <c r="Q375" s="5" t="n">
        <v>0</v>
      </c>
      <c r="R375" s="5">
        <f>A375&amp;"-"&amp;YEAR(F375)&amp;"-"&amp;IF(LEN(MONTH(F375))=1,"0"&amp;MONTH(F375),MONTH(F375))&amp;"-"&amp;IF(LEN(DAY(F375))=1,"0"&amp;DAY(F375),DAY(F375))</f>
        <v/>
      </c>
    </row>
    <row r="376">
      <c r="A376" s="26" t="n">
        <v>243</v>
      </c>
      <c r="B376" s="5" t="inlineStr">
        <is>
          <t>Cumplimiento de gestión de proyectos control de cambios</t>
        </is>
      </c>
      <c r="C376" s="5" t="inlineStr">
        <is>
          <t>Gestión de Proyectos</t>
        </is>
      </c>
      <c r="D376" s="5" t="inlineStr">
        <is>
          <t>Mensual</t>
        </is>
      </c>
      <c r="E376" s="5" t="inlineStr">
        <is>
          <t>Negativo</t>
        </is>
      </c>
      <c r="F376" s="6" t="n">
        <v>45046</v>
      </c>
      <c r="G376" s="5">
        <f>YEAR(F376)</f>
        <v/>
      </c>
      <c r="H376" s="5">
        <f>PROPER(TEXT(F376,"mmmm"))</f>
        <v/>
      </c>
      <c r="I376" s="6">
        <f>IF(OR(H376="Enero",H376="Febrero",H376="Marzo",H376="Abril",H376="Mayo",H376="Junio"),G376&amp;"-1",IF(OR(H376="Julio",H376="Agosto",H376="Septiembre",H376="Octubre",H376="Noviembre",H376="Diciembre"),G376&amp;"-2"))</f>
        <v/>
      </c>
      <c r="J376" s="5" t="n">
        <v>0</v>
      </c>
      <c r="K376" s="5" t="n">
        <v>0</v>
      </c>
      <c r="L376" s="28">
        <f>IFERROR(IF(OR(J376=0,K376=""),"",IF(E376="Positivo",MIN(MAX(K376/J376,0),1.3),MIN(MAX(J376/K376,0),1.3))),"")</f>
        <v/>
      </c>
      <c r="M376" s="28">
        <f>IFERROR(IF(OR(J376=0,K376=""),"",IF(E376="Positivo",MAX(K376/J376,0),MAX(J376/K376,0))),"")</f>
        <v/>
      </c>
      <c r="N376" s="5" t="inlineStr">
        <is>
          <t>%</t>
        </is>
      </c>
      <c r="O376" s="5" t="inlineStr">
        <is>
          <t>%</t>
        </is>
      </c>
      <c r="P376" s="5" t="n">
        <v>0</v>
      </c>
      <c r="Q376" s="5" t="n">
        <v>0</v>
      </c>
      <c r="R376" s="5">
        <f>A376&amp;"-"&amp;YEAR(F376)&amp;"-"&amp;IF(LEN(MONTH(F376))=1,"0"&amp;MONTH(F376),MONTH(F376))&amp;"-"&amp;IF(LEN(DAY(F376))=1,"0"&amp;DAY(F376),DAY(F376))</f>
        <v/>
      </c>
    </row>
    <row r="377">
      <c r="A377" s="26" t="n">
        <v>243</v>
      </c>
      <c r="B377" s="5" t="inlineStr">
        <is>
          <t>Cumplimiento de gestión de proyectos control de cambios</t>
        </is>
      </c>
      <c r="C377" s="5" t="inlineStr">
        <is>
          <t>Gestión de Proyectos</t>
        </is>
      </c>
      <c r="D377" s="5" t="inlineStr">
        <is>
          <t>Mensual</t>
        </is>
      </c>
      <c r="E377" s="5" t="inlineStr">
        <is>
          <t>Negativo</t>
        </is>
      </c>
      <c r="F377" s="6" t="n">
        <v>45077</v>
      </c>
      <c r="G377" s="5">
        <f>YEAR(F377)</f>
        <v/>
      </c>
      <c r="H377" s="5">
        <f>PROPER(TEXT(F377,"mmmm"))</f>
        <v/>
      </c>
      <c r="I377" s="6">
        <f>IF(OR(H377="Enero",H377="Febrero",H377="Marzo",H377="Abril",H377="Mayo",H377="Junio"),G377&amp;"-1",IF(OR(H377="Julio",H377="Agosto",H377="Septiembre",H377="Octubre",H377="Noviembre",H377="Diciembre"),G377&amp;"-2"))</f>
        <v/>
      </c>
      <c r="J377" s="5" t="n">
        <v>0</v>
      </c>
      <c r="K377" s="5" t="n">
        <v>0</v>
      </c>
      <c r="L377" s="28">
        <f>IFERROR(IF(OR(J377=0,K377=""),"",IF(E377="Positivo",MIN(MAX(K377/J377,0),1.3),MIN(MAX(J377/K377,0),1.3))),"")</f>
        <v/>
      </c>
      <c r="M377" s="28">
        <f>IFERROR(IF(OR(J377=0,K377=""),"",IF(E377="Positivo",MAX(K377/J377,0),MAX(J377/K377,0))),"")</f>
        <v/>
      </c>
      <c r="N377" s="5" t="inlineStr">
        <is>
          <t>%</t>
        </is>
      </c>
      <c r="O377" s="5" t="inlineStr">
        <is>
          <t>%</t>
        </is>
      </c>
      <c r="P377" s="5" t="n">
        <v>0</v>
      </c>
      <c r="Q377" s="5" t="n">
        <v>0</v>
      </c>
      <c r="R377" s="5">
        <f>A377&amp;"-"&amp;YEAR(F377)&amp;"-"&amp;IF(LEN(MONTH(F377))=1,"0"&amp;MONTH(F377),MONTH(F377))&amp;"-"&amp;IF(LEN(DAY(F377))=1,"0"&amp;DAY(F377),DAY(F377))</f>
        <v/>
      </c>
    </row>
    <row r="378">
      <c r="A378" s="26" t="n">
        <v>243</v>
      </c>
      <c r="B378" s="5" t="inlineStr">
        <is>
          <t>Cumplimiento de gestión de proyectos control de cambios</t>
        </is>
      </c>
      <c r="C378" s="5" t="inlineStr">
        <is>
          <t>Gestión de Proyectos</t>
        </is>
      </c>
      <c r="D378" s="5" t="inlineStr">
        <is>
          <t>Mensual</t>
        </is>
      </c>
      <c r="E378" s="5" t="inlineStr">
        <is>
          <t>Negativo</t>
        </is>
      </c>
      <c r="F378" s="6" t="n">
        <v>45107</v>
      </c>
      <c r="G378" s="5">
        <f>YEAR(F378)</f>
        <v/>
      </c>
      <c r="H378" s="5">
        <f>PROPER(TEXT(F378,"mmmm"))</f>
        <v/>
      </c>
      <c r="I378" s="6">
        <f>IF(OR(H378="Enero",H378="Febrero",H378="Marzo",H378="Abril",H378="Mayo",H378="Junio"),G378&amp;"-1",IF(OR(H378="Julio",H378="Agosto",H378="Septiembre",H378="Octubre",H378="Noviembre",H378="Diciembre"),G378&amp;"-2"))</f>
        <v/>
      </c>
      <c r="J378" s="5" t="n">
        <v>0</v>
      </c>
      <c r="K378" s="5" t="n">
        <v>8.33333333333333</v>
      </c>
      <c r="L378" s="28">
        <f>IFERROR(IF(OR(J378=0,K378=""),"",IF(E378="Positivo",MIN(MAX(K378/J378,0),1.3),MIN(MAX(J378/K378,0),1.3))),"")</f>
        <v/>
      </c>
      <c r="M378" s="28">
        <f>IFERROR(IF(OR(J378=0,K378=""),"",IF(E378="Positivo",MAX(K378/J378,0),MAX(J378/K378,0))),"")</f>
        <v/>
      </c>
      <c r="N378" s="5" t="inlineStr">
        <is>
          <t>%</t>
        </is>
      </c>
      <c r="O378" s="5" t="inlineStr">
        <is>
          <t>%</t>
        </is>
      </c>
      <c r="P378" s="5" t="n">
        <v>0</v>
      </c>
      <c r="Q378" s="5" t="n">
        <v>0</v>
      </c>
      <c r="R378" s="5">
        <f>A378&amp;"-"&amp;YEAR(F378)&amp;"-"&amp;IF(LEN(MONTH(F378))=1,"0"&amp;MONTH(F378),MONTH(F378))&amp;"-"&amp;IF(LEN(DAY(F378))=1,"0"&amp;DAY(F378),DAY(F378))</f>
        <v/>
      </c>
    </row>
    <row r="379">
      <c r="A379" s="5" t="n">
        <v>243</v>
      </c>
      <c r="B379" s="5" t="inlineStr">
        <is>
          <t>Cumplimiento de gestión de proyectos control de cambios</t>
        </is>
      </c>
      <c r="C379" s="5" t="inlineStr">
        <is>
          <t>Gestión de Proyectos</t>
        </is>
      </c>
      <c r="D379" s="5" t="inlineStr">
        <is>
          <t>Mensual</t>
        </is>
      </c>
      <c r="E379" s="5" t="inlineStr">
        <is>
          <t>Negativo</t>
        </is>
      </c>
      <c r="F379" s="6" t="n">
        <v>45138</v>
      </c>
      <c r="G379" s="16">
        <f>YEAR(F379)</f>
        <v/>
      </c>
      <c r="H379" s="6">
        <f>PROPER(TEXT(F379,"mmmm"))</f>
        <v/>
      </c>
      <c r="I379" s="6">
        <f>IF(OR(H379="Enero",H379="Febrero",H379="Marzo",H379="Abril",H379="Mayo",H379="Junio"),G379&amp;"-1",IF(OR(H379="Julio",H379="Agosto",H379="Septiembre",H379="Octubre",H379="Noviembre",H379="Diciembre"),G379&amp;"-2"))</f>
        <v/>
      </c>
      <c r="J379" s="5" t="n">
        <v>0</v>
      </c>
      <c r="K379" s="129" t="n">
        <v>16.666666666667</v>
      </c>
      <c r="L379" s="28">
        <f>IFERROR(IF(OR(J379=0,K379=""),"",IF(E379="Positivo",MIN(MAX(K379/J379,0),1.3),MIN(MAX(J379/K379,0),1.3))),"")</f>
        <v/>
      </c>
      <c r="M379" s="28">
        <f>IFERROR(IF(OR(J379=0,K379=""),"",IF(E379="Positivo",MAX(K379/J379,0),MAX(J379/K379,0))),"")</f>
        <v/>
      </c>
      <c r="N379" s="5" t="inlineStr">
        <is>
          <t>%</t>
        </is>
      </c>
      <c r="O379" s="5" t="inlineStr">
        <is>
          <t>%</t>
        </is>
      </c>
      <c r="P379" s="5" t="n">
        <v>0</v>
      </c>
      <c r="Q379" s="5" t="n">
        <v>0</v>
      </c>
      <c r="R379" s="5">
        <f>A379&amp;"-"&amp;YEAR(F379)&amp;"-"&amp;IF(LEN(MONTH(F379))=1,"0"&amp;MONTH(F379),MONTH(F379))&amp;"-"&amp;IF(LEN(DAY(F379))=1,"0"&amp;DAY(F379),DAY(F379))</f>
        <v/>
      </c>
    </row>
    <row r="380">
      <c r="A380" s="5" t="n">
        <v>243</v>
      </c>
      <c r="B380" s="5" t="inlineStr">
        <is>
          <t>Cumplimiento de gestión de proyectos control de cambios</t>
        </is>
      </c>
      <c r="C380" s="5" t="inlineStr">
        <is>
          <t>Gestión de Proyectos</t>
        </is>
      </c>
      <c r="D380" s="5" t="inlineStr">
        <is>
          <t>Mensual</t>
        </is>
      </c>
      <c r="E380" s="5" t="inlineStr">
        <is>
          <t>Negativo</t>
        </is>
      </c>
      <c r="F380" s="6" t="n">
        <v>45169</v>
      </c>
      <c r="G380" s="16">
        <f>YEAR(F380)</f>
        <v/>
      </c>
      <c r="H380" s="6">
        <f>PROPER(TEXT(F380,"mmmm"))</f>
        <v/>
      </c>
      <c r="I380" s="6">
        <f>IF(OR(H380="Enero",H380="Febrero",H380="Marzo",H380="Abril",H380="Mayo",H380="Junio"),G380&amp;"-1",IF(OR(H380="Julio",H380="Agosto",H380="Septiembre",H380="Octubre",H380="Noviembre",H380="Diciembre"),G380&amp;"-2"))</f>
        <v/>
      </c>
      <c r="J380" s="5" t="n">
        <v>0</v>
      </c>
      <c r="K380" s="129" t="n">
        <v>9.09</v>
      </c>
      <c r="L380" s="28">
        <f>IFERROR(IF(OR(J380=0,K380=""),"",IF(E380="Positivo",MIN(MAX(K380/J380,0),1.3),MIN(MAX(J380/K380,0),1.3))),"")</f>
        <v/>
      </c>
      <c r="M380" s="28">
        <f>IFERROR(IF(OR(J380=0,K380=""),"",IF(E380="Positivo",MAX(K380/J380,0),MAX(J380/K380,0))),"")</f>
        <v/>
      </c>
      <c r="N380" s="5" t="inlineStr">
        <is>
          <t>%</t>
        </is>
      </c>
      <c r="O380" s="5" t="inlineStr">
        <is>
          <t>%</t>
        </is>
      </c>
      <c r="P380" s="5" t="n">
        <v>0</v>
      </c>
      <c r="Q380" s="5" t="n">
        <v>0</v>
      </c>
      <c r="R380" s="5">
        <f>A380&amp;"-"&amp;YEAR(F380)&amp;"-"&amp;IF(LEN(MONTH(F380))=1,"0"&amp;MONTH(F380),MONTH(F380))&amp;"-"&amp;IF(LEN(DAY(F380))=1,"0"&amp;DAY(F380),DAY(F380))</f>
        <v/>
      </c>
    </row>
    <row r="381">
      <c r="A381" s="5" t="n">
        <v>243</v>
      </c>
      <c r="B381" s="5" t="inlineStr">
        <is>
          <t>Cumplimiento de gestión de proyectos control de cambios</t>
        </is>
      </c>
      <c r="C381" s="5" t="inlineStr">
        <is>
          <t>Gestión de Proyectos</t>
        </is>
      </c>
      <c r="D381" s="5" t="inlineStr">
        <is>
          <t>Mensual</t>
        </is>
      </c>
      <c r="E381" s="5" t="inlineStr">
        <is>
          <t>Negativo</t>
        </is>
      </c>
      <c r="F381" s="6" t="n">
        <v>45199</v>
      </c>
      <c r="G381" s="16">
        <f>YEAR(F381)</f>
        <v/>
      </c>
      <c r="H381" s="6">
        <f>PROPER(TEXT(F381,"mmmm"))</f>
        <v/>
      </c>
      <c r="I381" s="6">
        <f>IF(OR(H381="Enero",H381="Febrero",H381="Marzo",H381="Abril",H381="Mayo",H381="Junio"),G381&amp;"-1",IF(OR(H381="Julio",H381="Agosto",H381="Septiembre",H381="Octubre",H381="Noviembre",H381="Diciembre"),G381&amp;"-2"))</f>
        <v/>
      </c>
      <c r="J381" s="5" t="n">
        <v>0</v>
      </c>
      <c r="K381" s="129" t="n">
        <v>0</v>
      </c>
      <c r="L381" s="28">
        <f>IFERROR(IF(OR(J381=0,K381=""),"",IF(E381="Positivo",MIN(MAX(K381/J381,0),1.3),MIN(MAX(J381/K381,0),1.3))),"")</f>
        <v/>
      </c>
      <c r="M381" s="28">
        <f>IFERROR(IF(OR(J381=0,K381=""),"",IF(E381="Positivo",MAX(K381/J381,0),MAX(J381/K381,0))),"")</f>
        <v/>
      </c>
      <c r="N381" s="5" t="inlineStr">
        <is>
          <t>%</t>
        </is>
      </c>
      <c r="O381" s="5" t="inlineStr">
        <is>
          <t>%</t>
        </is>
      </c>
      <c r="P381" s="5" t="n">
        <v>0</v>
      </c>
      <c r="Q381" s="5" t="n">
        <v>0</v>
      </c>
      <c r="R381" s="5">
        <f>A381&amp;"-"&amp;YEAR(F381)&amp;"-"&amp;IF(LEN(MONTH(F381))=1,"0"&amp;MONTH(F381),MONTH(F381))&amp;"-"&amp;IF(LEN(DAY(F381))=1,"0"&amp;DAY(F381),DAY(F381))</f>
        <v/>
      </c>
    </row>
    <row r="382">
      <c r="A382" s="39" t="n">
        <v>243</v>
      </c>
      <c r="B382" s="5" t="inlineStr">
        <is>
          <t>Cumplimiento de gestión de proyectos control de cambios</t>
        </is>
      </c>
      <c r="C382" s="5" t="inlineStr">
        <is>
          <t>Gestión de Proyectos</t>
        </is>
      </c>
      <c r="D382" s="5" t="inlineStr">
        <is>
          <t>Mensual</t>
        </is>
      </c>
      <c r="E382" s="5" t="inlineStr">
        <is>
          <t>Negativo</t>
        </is>
      </c>
      <c r="F382" s="6" t="n">
        <v>45230</v>
      </c>
      <c r="G382" s="5">
        <f>YEAR(F382)</f>
        <v/>
      </c>
      <c r="H382" s="5">
        <f>PROPER(TEXT(F382,"mmmm"))</f>
        <v/>
      </c>
      <c r="I382" s="6">
        <f>IF(OR(H382="Enero",H382="Febrero",H382="Marzo",H382="Abril",H382="Mayo",H382="Junio"),G382&amp;"-1",IF(OR(H382="Julio",H382="Agosto",H382="Septiembre",H382="Octubre",H382="Noviembre",H382="Diciembre"),G382&amp;"-2"))</f>
        <v/>
      </c>
      <c r="J382" s="5" t="n">
        <v>0</v>
      </c>
      <c r="K382" s="5" t="n">
        <v>11.11</v>
      </c>
      <c r="L382" s="28">
        <f>IFERROR(IF(OR(J382=0,K382=""),"",IF(E382="Positivo",MIN(MAX(K382/J382,0),1.3),MIN(MAX(J382/K382,0),1.3))),"")</f>
        <v/>
      </c>
      <c r="M382" s="28">
        <f>IFERROR(IF(OR(J382=0,K382=""),"",IF(E382="Positivo",MAX(K382/J382,0),MAX(J382/K382,0))),"")</f>
        <v/>
      </c>
      <c r="N382" s="5" t="inlineStr">
        <is>
          <t>%</t>
        </is>
      </c>
      <c r="O382" s="5" t="inlineStr">
        <is>
          <t>%</t>
        </is>
      </c>
      <c r="P382" s="5" t="n">
        <v>0</v>
      </c>
      <c r="Q382" s="5" t="n">
        <v>0</v>
      </c>
      <c r="R382" s="5">
        <f>A382&amp;"-"&amp;YEAR(F382)&amp;"-"&amp;IF(LEN(MONTH(F382))=1,"0"&amp;MONTH(F382),MONTH(F382))&amp;"-"&amp;IF(LEN(DAY(F382))=1,"0"&amp;DAY(F382),DAY(F382))</f>
        <v/>
      </c>
    </row>
    <row r="383">
      <c r="A383" s="39" t="n">
        <v>243</v>
      </c>
      <c r="B383" s="5" t="inlineStr">
        <is>
          <t>Cumplimiento de gestión de proyectos control de cambios</t>
        </is>
      </c>
      <c r="C383" s="5" t="inlineStr">
        <is>
          <t>Gestión de Proyectos</t>
        </is>
      </c>
      <c r="D383" s="5" t="inlineStr">
        <is>
          <t>Mensual</t>
        </is>
      </c>
      <c r="E383" s="5" t="inlineStr">
        <is>
          <t>Negativo</t>
        </is>
      </c>
      <c r="F383" s="6" t="n">
        <v>45260</v>
      </c>
      <c r="G383" s="5">
        <f>YEAR(F383)</f>
        <v/>
      </c>
      <c r="H383" s="5">
        <f>PROPER(TEXT(F383,"mmmm"))</f>
        <v/>
      </c>
      <c r="I383" s="6">
        <f>IF(OR(H383="Enero",H383="Febrero",H383="Marzo",H383="Abril",H383="Mayo",H383="Junio"),G383&amp;"-1",IF(OR(H383="Julio",H383="Agosto",H383="Septiembre",H383="Octubre",H383="Noviembre",H383="Diciembre"),G383&amp;"-2"))</f>
        <v/>
      </c>
      <c r="J383" s="5" t="n">
        <v>0</v>
      </c>
      <c r="K383" s="5" t="n">
        <v>0</v>
      </c>
      <c r="L383" s="28">
        <f>IFERROR(IF(OR(J383=0,K383=""),"",IF(E383="Positivo",MIN(MAX(K383/J383,0),1.3),MIN(MAX(J383/K383,0),1.3))),"")</f>
        <v/>
      </c>
      <c r="M383" s="28">
        <f>IFERROR(IF(OR(J383=0,K383=""),"",IF(E383="Positivo",MAX(K383/J383,0),MAX(J383/K383,0))),"")</f>
        <v/>
      </c>
      <c r="N383" s="5" t="inlineStr">
        <is>
          <t>%</t>
        </is>
      </c>
      <c r="O383" s="5" t="inlineStr">
        <is>
          <t>%</t>
        </is>
      </c>
      <c r="P383" s="5" t="n">
        <v>0</v>
      </c>
      <c r="Q383" s="5" t="n">
        <v>0</v>
      </c>
      <c r="R383" s="5">
        <f>A383&amp;"-"&amp;YEAR(F383)&amp;"-"&amp;IF(LEN(MONTH(F383))=1,"0"&amp;MONTH(F383),MONTH(F383))&amp;"-"&amp;IF(LEN(DAY(F383))=1,"0"&amp;DAY(F383),DAY(F383))</f>
        <v/>
      </c>
    </row>
    <row r="384">
      <c r="A384" s="39" t="n">
        <v>243</v>
      </c>
      <c r="B384" s="5" t="inlineStr">
        <is>
          <t>Cumplimiento de gestión de proyectos control de cambios</t>
        </is>
      </c>
      <c r="C384" s="5" t="inlineStr">
        <is>
          <t>Gestión de Proyectos</t>
        </is>
      </c>
      <c r="D384" s="5" t="inlineStr">
        <is>
          <t>Mensual</t>
        </is>
      </c>
      <c r="E384" s="5" t="inlineStr">
        <is>
          <t>Negativo</t>
        </is>
      </c>
      <c r="F384" s="6" t="n">
        <v>45291</v>
      </c>
      <c r="G384" s="5">
        <f>YEAR(F384)</f>
        <v/>
      </c>
      <c r="H384" s="5">
        <f>PROPER(TEXT(F384,"mmmm"))</f>
        <v/>
      </c>
      <c r="I384" s="6">
        <f>IF(OR(H384="Enero",H384="Febrero",H384="Marzo",H384="Abril",H384="Mayo",H384="Junio"),G384&amp;"-1",IF(OR(H384="Julio",H384="Agosto",H384="Septiembre",H384="Octubre",H384="Noviembre",H384="Diciembre"),G384&amp;"-2"))</f>
        <v/>
      </c>
      <c r="J384" s="5" t="n">
        <v>0</v>
      </c>
      <c r="K384" s="5" t="n">
        <v>14.29</v>
      </c>
      <c r="L384" s="28">
        <f>IFERROR(IF(OR(J384=0,K384=""),"",IF(E384="Positivo",MIN(MAX(K384/J384,0),1.3),MIN(MAX(J384/K384,0),1.3))),"")</f>
        <v/>
      </c>
      <c r="M384" s="28">
        <f>IFERROR(IF(OR(J384=0,K384=""),"",IF(E384="Positivo",MAX(K384/J384,0),MAX(J384/K384,0))),"")</f>
        <v/>
      </c>
      <c r="N384" s="5" t="inlineStr">
        <is>
          <t>%</t>
        </is>
      </c>
      <c r="O384" s="5" t="inlineStr">
        <is>
          <t>%</t>
        </is>
      </c>
      <c r="P384" s="5" t="n">
        <v>0</v>
      </c>
      <c r="Q384" s="5" t="n">
        <v>0</v>
      </c>
      <c r="R384" s="5">
        <f>A384&amp;"-"&amp;YEAR(F384)&amp;"-"&amp;IF(LEN(MONTH(F384))=1,"0"&amp;MONTH(F384),MONTH(F384))&amp;"-"&amp;IF(LEN(DAY(F384))=1,"0"&amp;DAY(F384),DAY(F384))</f>
        <v/>
      </c>
    </row>
    <row r="385">
      <c r="A385" s="39" t="n">
        <v>244</v>
      </c>
      <c r="B385" s="5" t="inlineStr">
        <is>
          <t>GreenMetric - Nacional</t>
        </is>
      </c>
      <c r="C385" s="5" t="inlineStr">
        <is>
          <t>GESTIÓN AMBIENTAL</t>
        </is>
      </c>
      <c r="D385" s="5" t="inlineStr">
        <is>
          <t>Anual</t>
        </is>
      </c>
      <c r="E385" s="5" t="inlineStr">
        <is>
          <t>Negativo</t>
        </is>
      </c>
      <c r="F385" s="6" t="n">
        <v>45291</v>
      </c>
      <c r="G385" s="5">
        <f>YEAR(F385)</f>
        <v/>
      </c>
      <c r="H385" s="5">
        <f>PROPER(TEXT(F385,"mmmm"))</f>
        <v/>
      </c>
      <c r="I385" s="6">
        <f>IF(OR(H385="Enero",H385="Febrero",H385="Marzo",H385="Abril",H385="Mayo",H385="Junio"),G385&amp;"-1",IF(OR(H385="Julio",H385="Agosto",H385="Septiembre",H385="Octubre",H385="Noviembre",H385="Diciembre"),G385&amp;"-2"))</f>
        <v/>
      </c>
      <c r="J385" s="5" t="n">
        <v>25</v>
      </c>
      <c r="K385" s="5" t="n">
        <v>24</v>
      </c>
      <c r="L385" s="28">
        <f>IFERROR(IF(OR(J385=0,K385=""),"",IF(E385="Positivo",MIN(MAX(K385/J385,0),1.3),MIN(MAX(J385/K385,0),1.3))),"")</f>
        <v/>
      </c>
      <c r="M385" s="28">
        <f>IFERROR(IF(OR(J385=0,K385=""),"",IF(E385="Positivo",MAX(K385/J385,0),MAX(J385/K385,0))),"")</f>
        <v/>
      </c>
      <c r="N385" s="5" t="n"/>
      <c r="O385" s="5" t="n"/>
      <c r="P385" s="5" t="n">
        <v>0</v>
      </c>
      <c r="Q385" s="5" t="n">
        <v>0</v>
      </c>
      <c r="R385" s="5">
        <f>A385&amp;"-"&amp;YEAR(F385)&amp;"-"&amp;IF(LEN(MONTH(F385))=1,"0"&amp;MONTH(F385),MONTH(F385))&amp;"-"&amp;IF(LEN(DAY(F385))=1,"0"&amp;DAY(F385),DAY(F385))</f>
        <v/>
      </c>
    </row>
    <row r="386">
      <c r="A386" s="5" t="n">
        <v>244</v>
      </c>
      <c r="B386" s="5" t="inlineStr">
        <is>
          <t>GreenMetric - Nacional</t>
        </is>
      </c>
      <c r="C386" s="5" t="inlineStr">
        <is>
          <t>GESTIÓN AMBIENTAL</t>
        </is>
      </c>
      <c r="D386" s="5" t="inlineStr">
        <is>
          <t>Anual</t>
        </is>
      </c>
      <c r="E386" s="5" t="inlineStr">
        <is>
          <t>Negativo</t>
        </is>
      </c>
      <c r="F386" s="6" t="n">
        <v>45657</v>
      </c>
      <c r="G386" s="5">
        <f>YEAR(F386)</f>
        <v/>
      </c>
      <c r="H386" s="5">
        <f>PROPER(TEXT(F386,"mmmm"))</f>
        <v/>
      </c>
      <c r="I386" s="6">
        <f>IF(OR(H386="Enero",H386="Febrero",H386="Marzo",H386="Abril",H386="Mayo",H386="Junio"),G386&amp;"-1",IF(OR(H386="Julio",H386="Agosto",H386="Septiembre",H386="Octubre",H386="Noviembre",H386="Diciembre"),G386&amp;"-2"))</f>
        <v/>
      </c>
      <c r="J386" s="5" t="n">
        <v>25</v>
      </c>
      <c r="K386" s="5" t="n">
        <v>25</v>
      </c>
      <c r="L386" s="28">
        <f>IFERROR(IF(OR(J386=0,K386=""),"",IF(E386="Positivo",MIN(MAX(K386/J386,0),1.3),MIN(MAX(J386/K386,0),1.3))),"")</f>
        <v/>
      </c>
      <c r="M386" s="28">
        <f>IFERROR(IF(OR(J386=0,K386=""),"",IF(E386="Positivo",MAX(K386/J386,0),MAX(J386/K386,0))),"")</f>
        <v/>
      </c>
      <c r="N386" s="5" t="n"/>
      <c r="O386" s="5" t="n"/>
      <c r="P386" s="5" t="n">
        <v>0</v>
      </c>
      <c r="Q386" s="5" t="n">
        <v>0</v>
      </c>
      <c r="R386" s="5">
        <f>A386&amp;"-"&amp;YEAR(F386)&amp;"-"&amp;IF(LEN(MONTH(F386))=1,"0"&amp;MONTH(F386),MONTH(F386))&amp;"-"&amp;IF(LEN(DAY(F386))=1,"0"&amp;DAY(F386),DAY(F386))</f>
        <v/>
      </c>
    </row>
    <row r="387">
      <c r="A387" s="5" t="n">
        <v>245</v>
      </c>
      <c r="B387" s="5" t="inlineStr">
        <is>
          <t>Permanencia Intersemestral</t>
        </is>
      </c>
      <c r="C387" s="5" t="inlineStr">
        <is>
          <t>Permanencia</t>
        </is>
      </c>
      <c r="D387" s="5" t="inlineStr">
        <is>
          <t>Semestral</t>
        </is>
      </c>
      <c r="E387" s="5" t="inlineStr">
        <is>
          <t>Positivo</t>
        </is>
      </c>
      <c r="F387" s="17" t="n">
        <v>45107</v>
      </c>
      <c r="G387" s="16">
        <f>YEAR(F387)</f>
        <v/>
      </c>
      <c r="H387" s="6">
        <f>PROPER(TEXT(F387,"mmmm"))</f>
        <v/>
      </c>
      <c r="I387" s="41">
        <f>IF(OR(H387="Enero",H387="Febrero",H387="Marzo",H387="Abril",H387="Mayo",H387="Junio"),G387&amp;"-1",IF(OR(H387="Julio",H387="Agosto",H387="Septiembre",H387="Octubre",H387="Noviembre",H387="Diciembre"),G387&amp;"-2"))</f>
        <v/>
      </c>
      <c r="J387" s="5" t="n">
        <v>87</v>
      </c>
      <c r="K387" s="5" t="n">
        <v>97.84</v>
      </c>
      <c r="L387" s="28">
        <f>IFERROR(IF(OR(J387=0,K387=""),"",IF(E387="Positivo",MIN(MAX(K387/J387,0),1.3),MIN(MAX(J387/K387,0),1.3))),"")</f>
        <v/>
      </c>
      <c r="M387" s="28">
        <f>IFERROR(IF(OR(J387=0,K387=""),"",IF(E387="Positivo",MAX(K387/J387,0),MAX(J387/K387,0))),"")</f>
        <v/>
      </c>
      <c r="N387" s="5" t="inlineStr">
        <is>
          <t>%</t>
        </is>
      </c>
      <c r="O387" s="5" t="inlineStr">
        <is>
          <t>%</t>
        </is>
      </c>
      <c r="P387" s="5" t="n">
        <v>0</v>
      </c>
      <c r="Q387" s="5" t="n">
        <v>0</v>
      </c>
      <c r="R387" s="5">
        <f>A387&amp;"-"&amp;YEAR(F387)&amp;"-"&amp;IF(LEN(MONTH(F387))=1,"0"&amp;MONTH(F387),MONTH(F387))&amp;"-"&amp;IF(LEN(DAY(F387))=1,"0"&amp;DAY(F387),DAY(F387))</f>
        <v/>
      </c>
    </row>
    <row r="388">
      <c r="A388" s="39" t="n">
        <v>245</v>
      </c>
      <c r="B388" s="5" t="inlineStr">
        <is>
          <t>Permanencia Intersemestral</t>
        </is>
      </c>
      <c r="C388" s="5" t="inlineStr">
        <is>
          <t>Permanencia</t>
        </is>
      </c>
      <c r="D388" s="5" t="inlineStr">
        <is>
          <t>Semestral</t>
        </is>
      </c>
      <c r="E388" s="5" t="inlineStr">
        <is>
          <t>Positivo</t>
        </is>
      </c>
      <c r="F388" s="6" t="n">
        <v>45291</v>
      </c>
      <c r="G388" s="5">
        <f>YEAR(F388)</f>
        <v/>
      </c>
      <c r="H388" s="5">
        <f>PROPER(TEXT(F388,"mmmm"))</f>
        <v/>
      </c>
      <c r="I388" s="6">
        <f>IF(OR(H388="Enero",H388="Febrero",H388="Marzo",H388="Abril",H388="Mayo",H388="Junio"),G388&amp;"-1",IF(OR(H388="Julio",H388="Agosto",H388="Septiembre",H388="Octubre",H388="Noviembre",H388="Diciembre"),G388&amp;"-2"))</f>
        <v/>
      </c>
      <c r="J388" s="5" t="n">
        <v>87</v>
      </c>
      <c r="K388" s="5" t="n">
        <v>98.14</v>
      </c>
      <c r="L388" s="28">
        <f>IFERROR(IF(OR(J388=0,K388=""),"",IF(E388="Positivo",MIN(MAX(K388/J388,0),1.3),MIN(MAX(J388/K388,0),1.3))),"")</f>
        <v/>
      </c>
      <c r="M388" s="28">
        <f>IFERROR(IF(OR(J388=0,K388=""),"",IF(E388="Positivo",MAX(K388/J388,0),MAX(J388/K388,0))),"")</f>
        <v/>
      </c>
      <c r="N388" s="5" t="inlineStr">
        <is>
          <t>%</t>
        </is>
      </c>
      <c r="O388" s="5" t="inlineStr">
        <is>
          <t>%</t>
        </is>
      </c>
      <c r="P388" s="5" t="n">
        <v>0</v>
      </c>
      <c r="Q388" s="5" t="n">
        <v>0</v>
      </c>
      <c r="R388" s="5">
        <f>A388&amp;"-"&amp;YEAR(F388)&amp;"-"&amp;IF(LEN(MONTH(F388))=1,"0"&amp;MONTH(F388),MONTH(F388))&amp;"-"&amp;IF(LEN(DAY(F388))=1,"0"&amp;DAY(F388),DAY(F388))</f>
        <v/>
      </c>
    </row>
    <row r="389">
      <c r="A389" s="5" t="n">
        <v>245</v>
      </c>
      <c r="B389" s="5" t="inlineStr">
        <is>
          <t>Permanencia Intersemestral</t>
        </is>
      </c>
      <c r="C389" s="5" t="inlineStr">
        <is>
          <t>Permanencia</t>
        </is>
      </c>
      <c r="D389" s="5" t="inlineStr">
        <is>
          <t>Semestral</t>
        </is>
      </c>
      <c r="E389" s="5" t="inlineStr">
        <is>
          <t>Positivo</t>
        </is>
      </c>
      <c r="F389" s="6" t="n">
        <v>45473</v>
      </c>
      <c r="G389" s="5">
        <f>YEAR(F389)</f>
        <v/>
      </c>
      <c r="H389" s="5">
        <f>PROPER(TEXT(F389,"mmmm"))</f>
        <v/>
      </c>
      <c r="I389" s="6">
        <f>IF(OR(H389="Enero",H389="Febrero",H389="Marzo",H389="Abril",H389="Mayo",H389="Junio"),G389&amp;"-1",IF(OR(H389="Julio",H389="Agosto",H389="Septiembre",H389="Octubre",H389="Noviembre",H389="Diciembre"),G389&amp;"-2"))</f>
        <v/>
      </c>
      <c r="J389" s="5" t="n">
        <v>100</v>
      </c>
      <c r="K389" s="5" t="n">
        <v>100.15</v>
      </c>
      <c r="L389" s="28">
        <f>IFERROR(IF(OR(J389=0,K389=""),"",IF(E389="Positivo",MIN(MAX(K389/J389,0),1.3),MIN(MAX(J389/K389,0),1.3))),"")</f>
        <v/>
      </c>
      <c r="M389" s="28">
        <f>IFERROR(IF(OR(J389=0,K389=""),"",IF(E389="Positivo",MAX(K389/J389,0),MAX(J389/K389,0))),"")</f>
        <v/>
      </c>
      <c r="N389" s="5" t="inlineStr">
        <is>
          <t>%</t>
        </is>
      </c>
      <c r="O389" s="5" t="inlineStr">
        <is>
          <t>%</t>
        </is>
      </c>
      <c r="P389" s="5" t="n">
        <v>0</v>
      </c>
      <c r="Q389" s="5" t="n">
        <v>0</v>
      </c>
      <c r="R389" s="5">
        <f>A389&amp;"-"&amp;YEAR(F389)&amp;"-"&amp;IF(LEN(MONTH(F389))=1,"0"&amp;MONTH(F389),MONTH(F389))&amp;"-"&amp;IF(LEN(DAY(F389))=1,"0"&amp;DAY(F389),DAY(F389))</f>
        <v/>
      </c>
    </row>
    <row r="390">
      <c r="A390" s="5" t="n">
        <v>245</v>
      </c>
      <c r="B390" s="5" t="inlineStr">
        <is>
          <t>Permanencia Intersemestral</t>
        </is>
      </c>
      <c r="C390" s="5" t="inlineStr">
        <is>
          <t>Permanencia</t>
        </is>
      </c>
      <c r="D390" s="5" t="inlineStr">
        <is>
          <t>Semestral</t>
        </is>
      </c>
      <c r="E390" s="5" t="inlineStr">
        <is>
          <t>Positivo</t>
        </is>
      </c>
      <c r="F390" s="6" t="n">
        <v>45657</v>
      </c>
      <c r="G390" s="5">
        <f>YEAR(F390)</f>
        <v/>
      </c>
      <c r="H390" s="5">
        <f>PROPER(TEXT(F390,"mmmm"))</f>
        <v/>
      </c>
      <c r="I390" s="6">
        <f>IF(OR(H390="Enero",H390="Febrero",H390="Marzo",H390="Abril",H390="Mayo",H390="Junio"),G390&amp;"-1",IF(OR(H390="Julio",H390="Agosto",H390="Septiembre",H390="Octubre",H390="Noviembre",H390="Diciembre"),G390&amp;"-2"))</f>
        <v/>
      </c>
      <c r="J390" s="5" t="n">
        <v>100</v>
      </c>
      <c r="K390" s="5" t="n">
        <v>100.22</v>
      </c>
      <c r="L390" s="28">
        <f>IFERROR(IF(OR(J390=0,K390=""),"",IF(E390="Positivo",MIN(MAX(K390/J390,0),1.3),MIN(MAX(J390/K390,0),1.3))),"")</f>
        <v/>
      </c>
      <c r="M390" s="28">
        <f>IFERROR(IF(OR(J390=0,K390=""),"",IF(E390="Positivo",MAX(K390/J390,0),MAX(J390/K390,0))),"")</f>
        <v/>
      </c>
      <c r="N390" s="5" t="inlineStr">
        <is>
          <t>%</t>
        </is>
      </c>
      <c r="O390" s="5" t="inlineStr">
        <is>
          <t>%</t>
        </is>
      </c>
      <c r="P390" s="5" t="n">
        <v>0</v>
      </c>
      <c r="Q390" s="5" t="n">
        <v>0</v>
      </c>
      <c r="R390" s="5">
        <f>A390&amp;"-"&amp;YEAR(F390)&amp;"-"&amp;IF(LEN(MONTH(F390))=1,"0"&amp;MONTH(F390),MONTH(F390))&amp;"-"&amp;IF(LEN(DAY(F390))=1,"0"&amp;DAY(F390),DAY(F390))</f>
        <v/>
      </c>
    </row>
    <row r="391">
      <c r="A391" s="39" t="n">
        <v>246</v>
      </c>
      <c r="B391" s="5" t="inlineStr">
        <is>
          <t>Satisfacción del proceso de grados</t>
        </is>
      </c>
      <c r="C391" s="5" t="inlineStr">
        <is>
          <t>Registro y Control</t>
        </is>
      </c>
      <c r="D391" s="5" t="inlineStr">
        <is>
          <t>Semestral</t>
        </is>
      </c>
      <c r="E391" s="5" t="inlineStr">
        <is>
          <t>Positivo</t>
        </is>
      </c>
      <c r="F391" s="6" t="n">
        <v>45291</v>
      </c>
      <c r="G391" s="5">
        <f>YEAR(F391)</f>
        <v/>
      </c>
      <c r="H391" s="5">
        <f>PROPER(TEXT(F391,"mmmm"))</f>
        <v/>
      </c>
      <c r="I391" s="6">
        <f>IF(OR(H391="Enero",H391="Febrero",H391="Marzo",H391="Abril",H391="Mayo",H391="Junio"),G391&amp;"-1",IF(OR(H391="Julio",H391="Agosto",H391="Septiembre",H391="Octubre",H391="Noviembre",H391="Diciembre"),G391&amp;"-2"))</f>
        <v/>
      </c>
      <c r="J391" s="5" t="n">
        <v>85</v>
      </c>
      <c r="K391" s="5" t="n">
        <v>61.4</v>
      </c>
      <c r="L391" s="117">
        <f>IFERROR(IF(OR(J391=0,K391=""),"",IF(E391="Positivo",MIN(MAX(K391/J391,0),1.3),MIN(MAX(J391/K391,0),1.3))),"")</f>
        <v/>
      </c>
      <c r="M391" s="28">
        <f>IFERROR(IF(OR(J391=0,K391=""),"",IF(E391="Positivo",MAX(K391/J391,0),MAX(J391/K391,0))),"")</f>
        <v/>
      </c>
      <c r="N391" s="5" t="inlineStr">
        <is>
          <t>%</t>
        </is>
      </c>
      <c r="O391" s="5" t="inlineStr">
        <is>
          <t>%</t>
        </is>
      </c>
      <c r="P391" s="5" t="n">
        <v>0</v>
      </c>
      <c r="Q391" s="5" t="n">
        <v>0</v>
      </c>
      <c r="R391" s="5">
        <f>A391&amp;"-"&amp;YEAR(F391)&amp;"-"&amp;IF(LEN(MONTH(F391))=1,"0"&amp;MONTH(F391),MONTH(F391))&amp;"-"&amp;IF(LEN(DAY(F391))=1,"0"&amp;DAY(F391),DAY(F391))</f>
        <v/>
      </c>
    </row>
    <row r="392">
      <c r="A392" s="5" t="n">
        <v>246</v>
      </c>
      <c r="B392" s="5" t="inlineStr">
        <is>
          <t>Satisfacción del proceso de grados presencial</t>
        </is>
      </c>
      <c r="C392" s="5" t="inlineStr">
        <is>
          <t>Registro y Control</t>
        </is>
      </c>
      <c r="D392" s="5" t="inlineStr">
        <is>
          <t>Semestral</t>
        </is>
      </c>
      <c r="E392" s="5" t="inlineStr">
        <is>
          <t>Positivo</t>
        </is>
      </c>
      <c r="F392" s="6" t="n">
        <v>45473</v>
      </c>
      <c r="G392" s="5">
        <f>YEAR(F392)</f>
        <v/>
      </c>
      <c r="H392" s="5">
        <f>PROPER(TEXT(F392,"mmmm"))</f>
        <v/>
      </c>
      <c r="I392" s="6">
        <f>IF(OR(H392="Enero",H392="Febrero",H392="Marzo",H392="Abril",H392="Mayo",H392="Junio"),G392&amp;"-1",IF(OR(H392="Julio",H392="Agosto",H392="Septiembre",H392="Octubre",H392="Noviembre",H392="Diciembre"),G392&amp;"-2"))</f>
        <v/>
      </c>
      <c r="J392" s="5" t="n">
        <v>67.5</v>
      </c>
      <c r="K392" s="5" t="n">
        <v>92.5</v>
      </c>
      <c r="L392" s="28">
        <f>IFERROR(IF(OR(J392=0,K392=""),"",IF(E392="Positivo",MIN(MAX(K392/J392,0),1.3),MIN(MAX(J392/K392,0),1.3))),"")</f>
        <v/>
      </c>
      <c r="M392" s="28">
        <f>IFERROR(IF(OR(J392=0,K392=""),"",IF(E392="Positivo",MAX(K392/J392,0),MAX(J392/K392,0))),"")</f>
        <v/>
      </c>
      <c r="N392" s="5" t="inlineStr">
        <is>
          <t>%</t>
        </is>
      </c>
      <c r="O392" s="5" t="inlineStr">
        <is>
          <t>%</t>
        </is>
      </c>
      <c r="P392" s="5" t="n">
        <v>0</v>
      </c>
      <c r="Q392" s="5" t="n">
        <v>0</v>
      </c>
      <c r="R392" s="5">
        <f>A392&amp;"-"&amp;YEAR(F392)&amp;"-"&amp;IF(LEN(MONTH(F392))=1,"0"&amp;MONTH(F392),MONTH(F392))&amp;"-"&amp;IF(LEN(DAY(F392))=1,"0"&amp;DAY(F392),DAY(F392))</f>
        <v/>
      </c>
    </row>
    <row r="393">
      <c r="A393" s="5" t="n">
        <v>246</v>
      </c>
      <c r="B393" s="5" t="inlineStr">
        <is>
          <t>Satisfacción del proceso de grados presencial</t>
        </is>
      </c>
      <c r="C393" s="5" t="inlineStr">
        <is>
          <t>Registro y Control</t>
        </is>
      </c>
      <c r="D393" s="5" t="inlineStr">
        <is>
          <t>Semestral</t>
        </is>
      </c>
      <c r="E393" s="5" t="inlineStr">
        <is>
          <t>Positivo</t>
        </is>
      </c>
      <c r="F393" s="6" t="n">
        <v>45657</v>
      </c>
      <c r="G393" s="5">
        <f>YEAR(F393)</f>
        <v/>
      </c>
      <c r="H393" s="5">
        <f>PROPER(TEXT(F393,"mmmm"))</f>
        <v/>
      </c>
      <c r="I393" s="6">
        <f>IF(OR(H393="Enero",H393="Febrero",H393="Marzo",H393="Abril",H393="Mayo",H393="Junio"),G393&amp;"-1",IF(OR(H393="Julio",H393="Agosto",H393="Septiembre",H393="Octubre",H393="Noviembre",H393="Diciembre"),G393&amp;"-2"))</f>
        <v/>
      </c>
      <c r="J393" s="5" t="n">
        <v>67.5</v>
      </c>
      <c r="K393" s="5" t="n">
        <v>94.40000000000001</v>
      </c>
      <c r="L393" s="28">
        <f>IFERROR(IF(OR(J393=0,K393=""),"",IF(E393="Positivo",MIN(MAX(K393/J393,0),1.3),MIN(MAX(J393/K393,0),1.3))),"")</f>
        <v/>
      </c>
      <c r="M393" s="28">
        <f>IFERROR(IF(OR(J393=0,K393=""),"",IF(E393="Positivo",MAX(K393/J393,0),MAX(J393/K393,0))),"")</f>
        <v/>
      </c>
      <c r="N393" s="5" t="inlineStr">
        <is>
          <t>%</t>
        </is>
      </c>
      <c r="O393" s="5" t="inlineStr">
        <is>
          <t>%</t>
        </is>
      </c>
      <c r="P393" s="5" t="n">
        <v>0</v>
      </c>
      <c r="Q393" s="5" t="n">
        <v>0</v>
      </c>
      <c r="R393" s="5">
        <f>A393&amp;"-"&amp;YEAR(F393)&amp;"-"&amp;IF(LEN(MONTH(F393))=1,"0"&amp;MONTH(F393),MONTH(F393))&amp;"-"&amp;IF(LEN(DAY(F393))=1,"0"&amp;DAY(F393),DAY(F393))</f>
        <v/>
      </c>
    </row>
    <row r="394">
      <c r="A394" s="39" t="n">
        <v>247</v>
      </c>
      <c r="B394" s="5" t="inlineStr">
        <is>
          <t>Solicitud de certificados</t>
        </is>
      </c>
      <c r="C394" s="5" t="inlineStr">
        <is>
          <t>Registro y Control</t>
        </is>
      </c>
      <c r="D394" s="5" t="inlineStr">
        <is>
          <t>Mensual</t>
        </is>
      </c>
      <c r="E394" s="5" t="inlineStr">
        <is>
          <t>Positivo</t>
        </is>
      </c>
      <c r="F394" s="6" t="n">
        <v>45107</v>
      </c>
      <c r="G394" s="5">
        <f>YEAR(F394)</f>
        <v/>
      </c>
      <c r="H394" s="5">
        <f>PROPER(TEXT(F394,"mmmm"))</f>
        <v/>
      </c>
      <c r="I394" s="6">
        <f>IF(OR(H394="Enero",H394="Febrero",H394="Marzo",H394="Abril",H394="Mayo",H394="Junio"),G394&amp;"-1",IF(OR(H394="Julio",H394="Agosto",H394="Septiembre",H394="Octubre",H394="Noviembre",H394="Diciembre"),G394&amp;"-2"))</f>
        <v/>
      </c>
      <c r="J394" s="5" t="n">
        <v>0</v>
      </c>
      <c r="K394" s="129" t="n">
        <v>70.54000000000001</v>
      </c>
      <c r="L394" s="117">
        <f>IFERROR(IF(OR(J394=0,K394=""),"",IF(E394="Positivo",MIN(MAX(K394/J394,0),1.3),MIN(MAX(J394/K394,0),1.3))),"")</f>
        <v/>
      </c>
      <c r="M394" s="28">
        <f>IFERROR(IF(OR(J394=0,K394=""),"",IF(E394="Positivo",MAX(K394/J394,0),MAX(J394/K394,0))),"")</f>
        <v/>
      </c>
      <c r="N394" s="5" t="n"/>
      <c r="O394" s="5" t="n"/>
      <c r="P394" s="5" t="n">
        <v>1</v>
      </c>
      <c r="Q394" s="5" t="n">
        <v>1</v>
      </c>
      <c r="R394" s="5">
        <f>A394&amp;"-"&amp;YEAR(F394)&amp;"-"&amp;IF(LEN(MONTH(F394))=1,"0"&amp;MONTH(F394),MONTH(F394))&amp;"-"&amp;IF(LEN(DAY(F394))=1,"0"&amp;DAY(F394),DAY(F394))</f>
        <v/>
      </c>
    </row>
    <row r="395">
      <c r="A395" s="39" t="n">
        <v>247</v>
      </c>
      <c r="B395" s="5" t="inlineStr">
        <is>
          <t>Solicitud de certificados</t>
        </is>
      </c>
      <c r="C395" s="5" t="inlineStr">
        <is>
          <t>Registro y Control</t>
        </is>
      </c>
      <c r="D395" s="5" t="inlineStr">
        <is>
          <t>Mensual</t>
        </is>
      </c>
      <c r="E395" s="5" t="inlineStr">
        <is>
          <t>Positivo</t>
        </is>
      </c>
      <c r="F395" s="6" t="n">
        <v>45291</v>
      </c>
      <c r="G395" s="5">
        <f>YEAR(F395)</f>
        <v/>
      </c>
      <c r="H395" s="5">
        <f>PROPER(TEXT(F395,"mmmm"))</f>
        <v/>
      </c>
      <c r="I395" s="6">
        <f>IF(OR(H395="Enero",H395="Febrero",H395="Marzo",H395="Abril",H395="Mayo",H395="Junio"),G395&amp;"-1",IF(OR(H395="Julio",H395="Agosto",H395="Septiembre",H395="Octubre",H395="Noviembre",H395="Diciembre"),G395&amp;"-2"))</f>
        <v/>
      </c>
      <c r="J395" s="5" t="n">
        <v>0</v>
      </c>
      <c r="K395" s="5" t="n">
        <v>69.08</v>
      </c>
      <c r="L395" s="117">
        <f>IFERROR(IF(OR(J395=0,K395=""),"",IF(E395="Positivo",MIN(MAX(K395/J395,0),1.3),MIN(MAX(J395/K395,0),1.3))),"")</f>
        <v/>
      </c>
      <c r="M395" s="28">
        <f>IFERROR(IF(OR(J395=0,K395=""),"",IF(E395="Positivo",MAX(K395/J395,0),MAX(J395/K395,0))),"")</f>
        <v/>
      </c>
      <c r="N395" s="5" t="n"/>
      <c r="O395" s="5" t="n"/>
      <c r="P395" s="5" t="n">
        <v>1</v>
      </c>
      <c r="Q395" s="5" t="n">
        <v>1</v>
      </c>
      <c r="R395" s="5">
        <f>A395&amp;"-"&amp;YEAR(F395)&amp;"-"&amp;IF(LEN(MONTH(F395))=1,"0"&amp;MONTH(F395),MONTH(F395))&amp;"-"&amp;IF(LEN(DAY(F395))=1,"0"&amp;DAY(F395),DAY(F395))</f>
        <v/>
      </c>
    </row>
    <row r="396">
      <c r="A396" s="5" t="n">
        <v>248</v>
      </c>
      <c r="B396" s="5" t="inlineStr">
        <is>
          <t>Programas con reforzamiento curricular</t>
        </is>
      </c>
      <c r="C396" s="5" t="inlineStr">
        <is>
          <t>Gestión, Evaluación e Innovación Curricular</t>
        </is>
      </c>
      <c r="D396" s="5" t="inlineStr">
        <is>
          <t>Semestral</t>
        </is>
      </c>
      <c r="E396" s="5" t="inlineStr">
        <is>
          <t>Positivo</t>
        </is>
      </c>
      <c r="F396" s="17" t="n">
        <v>45107</v>
      </c>
      <c r="G396" s="16">
        <f>YEAR(F396)</f>
        <v/>
      </c>
      <c r="H396" s="6">
        <f>PROPER(TEXT(F396,"mmmm"))</f>
        <v/>
      </c>
      <c r="I396" s="41">
        <f>IF(OR(H396="Enero",H396="Febrero",H396="Marzo",H396="Abril",H396="Mayo",H396="Junio"),G396&amp;"-1",IF(OR(H396="Julio",H396="Agosto",H396="Septiembre",H396="Octubre",H396="Noviembre",H396="Diciembre"),G396&amp;"-2"))</f>
        <v/>
      </c>
      <c r="J396" s="5" t="n">
        <v>27</v>
      </c>
      <c r="K396" s="5" t="n">
        <v>27</v>
      </c>
      <c r="L396" s="28">
        <f>IFERROR(IF(OR(J396=0,K396=""),"",IF(E396="Positivo",MIN(MAX(K396/J396,0),1.3),MIN(MAX(J396/K396,0),1.3))),"")</f>
        <v/>
      </c>
      <c r="M396" s="28">
        <f>IFERROR(IF(OR(J396=0,K396=""),"",IF(E396="Positivo",MAX(K396/J396,0),MAX(J396/K396,0))),"")</f>
        <v/>
      </c>
      <c r="N396" s="5" t="n"/>
      <c r="O396" s="5" t="n"/>
      <c r="P396" s="5" t="n">
        <v>0</v>
      </c>
      <c r="Q396" s="5" t="n">
        <v>0</v>
      </c>
      <c r="R396" s="5">
        <f>A396&amp;"-"&amp;YEAR(F396)&amp;"-"&amp;IF(LEN(MONTH(F396))=1,"0"&amp;MONTH(F396),MONTH(F396))&amp;"-"&amp;IF(LEN(DAY(F396))=1,"0"&amp;DAY(F396),DAY(F396))</f>
        <v/>
      </c>
    </row>
    <row r="397">
      <c r="A397" s="39" t="n">
        <v>248</v>
      </c>
      <c r="B397" s="5" t="inlineStr">
        <is>
          <t>Programas con reforzamiento curricular</t>
        </is>
      </c>
      <c r="C397" s="5" t="inlineStr">
        <is>
          <t>Gestión, Evaluación e Innovación Curricular</t>
        </is>
      </c>
      <c r="D397" s="5" t="inlineStr">
        <is>
          <t>Semestral</t>
        </is>
      </c>
      <c r="E397" s="5" t="inlineStr">
        <is>
          <t>Positivo</t>
        </is>
      </c>
      <c r="F397" s="6" t="n">
        <v>45291</v>
      </c>
      <c r="G397" s="5">
        <f>YEAR(F397)</f>
        <v/>
      </c>
      <c r="H397" s="5">
        <f>PROPER(TEXT(F397,"mmmm"))</f>
        <v/>
      </c>
      <c r="I397" s="6">
        <f>IF(OR(H397="Enero",H397="Febrero",H397="Marzo",H397="Abril",H397="Mayo",H397="Junio"),G397&amp;"-1",IF(OR(H397="Julio",H397="Agosto",H397="Septiembre",H397="Octubre",H397="Noviembre",H397="Diciembre"),G397&amp;"-2"))</f>
        <v/>
      </c>
      <c r="J397" s="5" t="n">
        <v>17</v>
      </c>
      <c r="K397" s="5" t="n">
        <v>17</v>
      </c>
      <c r="L397" s="28">
        <f>IFERROR(IF(OR(J397=0,K397=""),"",IF(E397="Positivo",MIN(MAX(K397/J397,0),1.3),MIN(MAX(J397/K397,0),1.3))),"")</f>
        <v/>
      </c>
      <c r="M397" s="28">
        <f>IFERROR(IF(OR(J397=0,K397=""),"",IF(E397="Positivo",MAX(K397/J397,0),MAX(J397/K397,0))),"")</f>
        <v/>
      </c>
      <c r="N397" s="5" t="n"/>
      <c r="O397" s="5" t="n"/>
      <c r="P397" s="5" t="n">
        <v>0</v>
      </c>
      <c r="Q397" s="5" t="n">
        <v>0</v>
      </c>
      <c r="R397" s="5">
        <f>A397&amp;"-"&amp;YEAR(F397)&amp;"-"&amp;IF(LEN(MONTH(F397))=1,"0"&amp;MONTH(F397),MONTH(F397))&amp;"-"&amp;IF(LEN(DAY(F397))=1,"0"&amp;DAY(F397),DAY(F397))</f>
        <v/>
      </c>
    </row>
    <row r="398">
      <c r="A398" s="5" t="n">
        <v>249</v>
      </c>
      <c r="B398" s="5" t="inlineStr">
        <is>
          <t>Programas con matriz de resultado de aprendizaje</t>
        </is>
      </c>
      <c r="C398" s="5" t="inlineStr">
        <is>
          <t>Gestión, Evaluación e Innovación Curricular</t>
        </is>
      </c>
      <c r="D398" s="5" t="inlineStr">
        <is>
          <t>Semestral</t>
        </is>
      </c>
      <c r="E398" s="5" t="inlineStr">
        <is>
          <t>Positivo</t>
        </is>
      </c>
      <c r="F398" s="17" t="n">
        <v>45107</v>
      </c>
      <c r="G398" s="16">
        <f>YEAR(F398)</f>
        <v/>
      </c>
      <c r="H398" s="6">
        <f>PROPER(TEXT(F398,"mmmm"))</f>
        <v/>
      </c>
      <c r="I398" s="41">
        <f>IF(OR(H398="Enero",H398="Febrero",H398="Marzo",H398="Abril",H398="Mayo",H398="Junio"),G398&amp;"-1",IF(OR(H398="Julio",H398="Agosto",H398="Septiembre",H398="Octubre",H398="Noviembre",H398="Diciembre"),G398&amp;"-2"))</f>
        <v/>
      </c>
      <c r="J398" s="5" t="n">
        <v>72</v>
      </c>
      <c r="K398" s="5" t="n">
        <v>72</v>
      </c>
      <c r="L398" s="28">
        <f>IFERROR(IF(OR(J398=0,K398=""),"",IF(E398="Positivo",MIN(MAX(K398/J398,0),1.3),MIN(MAX(J398/K398,0),1.3))),"")</f>
        <v/>
      </c>
      <c r="M398" s="28">
        <f>IFERROR(IF(OR(J398=0,K398=""),"",IF(E398="Positivo",MAX(K398/J398,0),MAX(J398/K398,0))),"")</f>
        <v/>
      </c>
      <c r="N398" s="5" t="n"/>
      <c r="O398" s="5" t="n"/>
      <c r="P398" s="5" t="n">
        <v>0</v>
      </c>
      <c r="Q398" s="5" t="n">
        <v>0</v>
      </c>
      <c r="R398" s="5">
        <f>A398&amp;"-"&amp;YEAR(F398)&amp;"-"&amp;IF(LEN(MONTH(F398))=1,"0"&amp;MONTH(F398),MONTH(F398))&amp;"-"&amp;IF(LEN(DAY(F398))=1,"0"&amp;DAY(F398),DAY(F398))</f>
        <v/>
      </c>
    </row>
    <row r="399">
      <c r="A399" s="39" t="n">
        <v>249</v>
      </c>
      <c r="B399" s="5" t="inlineStr">
        <is>
          <t>Programas con matriz de resultado de aprendizaje</t>
        </is>
      </c>
      <c r="C399" s="5" t="inlineStr">
        <is>
          <t>Gestión, Evaluación e Innovación Curricular</t>
        </is>
      </c>
      <c r="D399" s="5" t="inlineStr">
        <is>
          <t>Semestral</t>
        </is>
      </c>
      <c r="E399" s="5" t="inlineStr">
        <is>
          <t>Positivo</t>
        </is>
      </c>
      <c r="F399" s="6" t="n">
        <v>45291</v>
      </c>
      <c r="G399" s="5">
        <f>YEAR(F399)</f>
        <v/>
      </c>
      <c r="H399" s="5">
        <f>PROPER(TEXT(F399,"mmmm"))</f>
        <v/>
      </c>
      <c r="I399" s="6">
        <f>IF(OR(H399="Enero",H399="Febrero",H399="Marzo",H399="Abril",H399="Mayo",H399="Junio"),G399&amp;"-1",IF(OR(H399="Julio",H399="Agosto",H399="Septiembre",H399="Octubre",H399="Noviembre",H399="Diciembre"),G399&amp;"-2"))</f>
        <v/>
      </c>
      <c r="J399" s="5" t="n">
        <v>26</v>
      </c>
      <c r="K399" s="5" t="n">
        <v>26</v>
      </c>
      <c r="L399" s="28">
        <f>IFERROR(IF(OR(J399=0,K399=""),"",IF(E399="Positivo",MIN(MAX(K399/J399,0),1.3),MIN(MAX(J399/K399,0),1.3))),"")</f>
        <v/>
      </c>
      <c r="M399" s="28">
        <f>IFERROR(IF(OR(J399=0,K399=""),"",IF(E399="Positivo",MAX(K399/J399,0),MAX(J399/K399,0))),"")</f>
        <v/>
      </c>
      <c r="N399" s="5" t="n"/>
      <c r="O399" s="5" t="n"/>
      <c r="P399" s="5" t="n">
        <v>0</v>
      </c>
      <c r="Q399" s="5" t="n">
        <v>0</v>
      </c>
      <c r="R399" s="5">
        <f>A399&amp;"-"&amp;YEAR(F399)&amp;"-"&amp;IF(LEN(MONTH(F399))=1,"0"&amp;MONTH(F399),MONTH(F399))&amp;"-"&amp;IF(LEN(DAY(F399))=1,"0"&amp;DAY(F399),DAY(F399))</f>
        <v/>
      </c>
    </row>
    <row r="400">
      <c r="A400" s="39" t="n">
        <v>251</v>
      </c>
      <c r="B400" s="5" t="inlineStr">
        <is>
          <t>Subprocesos Con CMI Estructurado</t>
        </is>
      </c>
      <c r="C400" s="5" t="inlineStr">
        <is>
          <t>Desempeño Institucional</t>
        </is>
      </c>
      <c r="D400" s="5" t="inlineStr">
        <is>
          <t>Trimestral</t>
        </is>
      </c>
      <c r="E400" s="5" t="inlineStr">
        <is>
          <t>Positivo</t>
        </is>
      </c>
      <c r="F400" s="6" t="n">
        <v>45107</v>
      </c>
      <c r="G400" s="5">
        <f>YEAR(F400)</f>
        <v/>
      </c>
      <c r="H400" s="5">
        <f>PROPER(TEXT(F400,"mmmm"))</f>
        <v/>
      </c>
      <c r="I400" s="6">
        <f>IF(OR(H400="Enero",H400="Febrero",H400="Marzo",H400="Abril",H400="Mayo",H400="Junio"),G400&amp;"-1",IF(OR(H400="Julio",H400="Agosto",H400="Septiembre",H400="Octubre",H400="Noviembre",H400="Diciembre"),G400&amp;"-2"))</f>
        <v/>
      </c>
      <c r="J400" s="5" t="n">
        <v>100</v>
      </c>
      <c r="K400" s="5" t="n">
        <v>93.87755102040816</v>
      </c>
      <c r="L400" s="117">
        <f>IFERROR(IF(OR(J400=0,K400=""),"",IF(E400="Positivo",MIN(MAX(K400/J400,0),1.3),MIN(MAX(J400/K400,0),1.3))),"")</f>
        <v/>
      </c>
      <c r="M400" s="28">
        <f>IFERROR(IF(OR(J400=0,K400=""),"",IF(E400="Positivo",MAX(K400/J400,0),MAX(J400/K400,0))),"")</f>
        <v/>
      </c>
      <c r="N400" s="5" t="inlineStr">
        <is>
          <t>%</t>
        </is>
      </c>
      <c r="O400" s="5" t="inlineStr">
        <is>
          <t>%</t>
        </is>
      </c>
      <c r="P400" s="5" t="n">
        <v>0</v>
      </c>
      <c r="Q400" s="5" t="n">
        <v>0</v>
      </c>
      <c r="R400" s="5">
        <f>A400&amp;"-"&amp;YEAR(F400)&amp;"-"&amp;IF(LEN(MONTH(F400))=1,"0"&amp;MONTH(F400),MONTH(F400))&amp;"-"&amp;IF(LEN(DAY(F400))=1,"0"&amp;DAY(F400),DAY(F400))</f>
        <v/>
      </c>
    </row>
    <row r="401">
      <c r="A401" s="39" t="n">
        <v>251</v>
      </c>
      <c r="B401" s="5" t="inlineStr">
        <is>
          <t>Subprocesos Con CMI Estructurado</t>
        </is>
      </c>
      <c r="C401" s="5" t="inlineStr">
        <is>
          <t>Desempeño Institucional</t>
        </is>
      </c>
      <c r="D401" s="5" t="inlineStr">
        <is>
          <t>Trimestral</t>
        </is>
      </c>
      <c r="E401" s="5" t="inlineStr">
        <is>
          <t>Positivo</t>
        </is>
      </c>
      <c r="F401" s="6" t="n">
        <v>45291</v>
      </c>
      <c r="G401" s="5">
        <f>YEAR(F401)</f>
        <v/>
      </c>
      <c r="H401" s="5">
        <f>PROPER(TEXT(F401,"mmmm"))</f>
        <v/>
      </c>
      <c r="I401" s="6">
        <f>IF(OR(H401="Enero",H401="Febrero",H401="Marzo",H401="Abril",H401="Mayo",H401="Junio"),G401&amp;"-1",IF(OR(H401="Julio",H401="Agosto",H401="Septiembre",H401="Octubre",H401="Noviembre",H401="Diciembre"),G401&amp;"-2"))</f>
        <v/>
      </c>
      <c r="J401" s="5" t="n">
        <v>100</v>
      </c>
      <c r="K401" s="5" t="n">
        <v>100</v>
      </c>
      <c r="L401" s="117">
        <f>IFERROR(IF(OR(J401=0,K401=""),"",IF(E401="Positivo",MIN(MAX(K401/J401,0),1.3),MIN(MAX(J401/K401,0),1.3))),"")</f>
        <v/>
      </c>
      <c r="M401" s="28">
        <f>IFERROR(IF(OR(J401=0,K401=""),"",IF(E401="Positivo",MAX(K401/J401,0),MAX(J401/K401,0))),"")</f>
        <v/>
      </c>
      <c r="N401" s="5" t="inlineStr">
        <is>
          <t>%</t>
        </is>
      </c>
      <c r="O401" s="5" t="inlineStr">
        <is>
          <t>%</t>
        </is>
      </c>
      <c r="P401" s="5" t="n">
        <v>0</v>
      </c>
      <c r="Q401" s="5" t="n">
        <v>0</v>
      </c>
      <c r="R401" s="5">
        <f>A401&amp;"-"&amp;YEAR(F401)&amp;"-"&amp;IF(LEN(MONTH(F401))=1,"0"&amp;MONTH(F401),MONTH(F401))&amp;"-"&amp;IF(LEN(DAY(F401))=1,"0"&amp;DAY(F401),DAY(F401))</f>
        <v/>
      </c>
    </row>
    <row r="402">
      <c r="A402" s="39" t="n">
        <v>251</v>
      </c>
      <c r="B402" s="5" t="inlineStr">
        <is>
          <t>Subprocesos Con CMI Estructurado</t>
        </is>
      </c>
      <c r="C402" s="5" t="inlineStr">
        <is>
          <t>Desempeño Institucional</t>
        </is>
      </c>
      <c r="D402" s="5" t="inlineStr">
        <is>
          <t>Trimestral</t>
        </is>
      </c>
      <c r="E402" s="5" t="inlineStr">
        <is>
          <t>Positivo</t>
        </is>
      </c>
      <c r="F402" s="6" t="n">
        <v>45473</v>
      </c>
      <c r="G402" s="5">
        <f>YEAR(F402)</f>
        <v/>
      </c>
      <c r="H402" s="5">
        <f>PROPER(TEXT(F402,"mmmm"))</f>
        <v/>
      </c>
      <c r="I402" s="6">
        <f>IF(OR(H402="Enero",H402="Febrero",H402="Marzo",H402="Abril",H402="Mayo",H402="Junio"),G402&amp;"-1",IF(OR(H402="Julio",H402="Agosto",H402="Septiembre",H402="Octubre",H402="Noviembre",H402="Diciembre"),G402&amp;"-2"))</f>
        <v/>
      </c>
      <c r="J402" s="5" t="n">
        <v>100</v>
      </c>
      <c r="K402" s="5" t="n">
        <v>92.45283018867924</v>
      </c>
      <c r="L402" s="28">
        <f>IFERROR(IF(OR(J402=0,K402=""),"",IF(E402="Positivo",MIN(MAX(K402/J402,0),1.3),MIN(MAX(J402/K402,0),1.3))),"")</f>
        <v/>
      </c>
      <c r="M402" s="28">
        <f>IFERROR(IF(OR(J402=0,K402=""),"",IF(E402="Positivo",MAX(K402/J402,0),MAX(J402/K402,0))),"")</f>
        <v/>
      </c>
      <c r="N402" s="5" t="inlineStr">
        <is>
          <t>%</t>
        </is>
      </c>
      <c r="O402" s="5" t="inlineStr">
        <is>
          <t>%</t>
        </is>
      </c>
      <c r="P402" s="5" t="n">
        <v>0</v>
      </c>
      <c r="Q402" s="5" t="n">
        <v>0</v>
      </c>
      <c r="R402" s="5">
        <f>A402&amp;"-"&amp;YEAR(F402)&amp;"-"&amp;IF(LEN(MONTH(F402))=1,"0"&amp;MONTH(F402),MONTH(F402))&amp;"-"&amp;IF(LEN(DAY(F402))=1,"0"&amp;DAY(F402),DAY(F402))</f>
        <v/>
      </c>
    </row>
    <row r="403">
      <c r="A403" s="5" t="n">
        <v>251</v>
      </c>
      <c r="B403" s="5" t="inlineStr">
        <is>
          <t>Subprocesos Con CMI Estructurado</t>
        </is>
      </c>
      <c r="C403" s="5" t="inlineStr">
        <is>
          <t>Desempeño Institucional</t>
        </is>
      </c>
      <c r="D403" s="5" t="inlineStr">
        <is>
          <t>Trimestral</t>
        </is>
      </c>
      <c r="E403" s="5" t="inlineStr">
        <is>
          <t>Positivo</t>
        </is>
      </c>
      <c r="F403" s="6" t="n">
        <v>45657</v>
      </c>
      <c r="G403" s="5">
        <f>YEAR(F403)</f>
        <v/>
      </c>
      <c r="H403" s="5">
        <f>PROPER(TEXT(F403,"mmmm"))</f>
        <v/>
      </c>
      <c r="I403" s="6">
        <f>IF(OR(H403="Enero",H403="Febrero",H403="Marzo",H403="Abril",H403="Mayo",H403="Junio"),G403&amp;"-1",IF(OR(H403="Julio",H403="Agosto",H403="Septiembre",H403="Octubre",H403="Noviembre",H403="Diciembre"),G403&amp;"-2"))</f>
        <v/>
      </c>
      <c r="J403" s="5" t="n">
        <v>100</v>
      </c>
      <c r="K403" s="5" t="n">
        <v>96.22641509433964</v>
      </c>
      <c r="L403" s="28">
        <f>IFERROR(IF(OR(J403=0,K403=""),"",IF(E403="Positivo",MIN(MAX(K403/J403,0),1.3),MIN(MAX(J403/K403,0),1.3))),"")</f>
        <v/>
      </c>
      <c r="M403" s="28">
        <f>IFERROR(IF(OR(J403=0,K403=""),"",IF(E403="Positivo",MAX(K403/J403,0),MAX(J403/K403,0))),"")</f>
        <v/>
      </c>
      <c r="N403" s="5" t="inlineStr">
        <is>
          <t>%</t>
        </is>
      </c>
      <c r="O403" s="5" t="inlineStr">
        <is>
          <t>%</t>
        </is>
      </c>
      <c r="P403" s="5" t="n">
        <v>0</v>
      </c>
      <c r="Q403" s="5" t="n">
        <v>0</v>
      </c>
      <c r="R403" s="5">
        <f>A403&amp;"-"&amp;YEAR(F403)&amp;"-"&amp;IF(LEN(MONTH(F403))=1,"0"&amp;MONTH(F403),MONTH(F403))&amp;"-"&amp;IF(LEN(DAY(F403))=1,"0"&amp;DAY(F403),DAY(F403))</f>
        <v/>
      </c>
    </row>
    <row r="404">
      <c r="A404" s="43" t="n">
        <v>252</v>
      </c>
      <c r="B404" s="5" t="inlineStr">
        <is>
          <t>Permanencia intersemestral ingresantes</t>
        </is>
      </c>
      <c r="C404" s="5" t="inlineStr">
        <is>
          <t>Permanencia</t>
        </is>
      </c>
      <c r="D404" s="5" t="inlineStr">
        <is>
          <t>Semestral</t>
        </is>
      </c>
      <c r="E404" s="5" t="inlineStr">
        <is>
          <t>Positivo</t>
        </is>
      </c>
      <c r="F404" s="6" t="n">
        <v>45107</v>
      </c>
      <c r="G404" s="5">
        <f>YEAR(F404)</f>
        <v/>
      </c>
      <c r="H404" s="5">
        <f>PROPER(TEXT(F404,"mmmm"))</f>
        <v/>
      </c>
      <c r="I404" s="6">
        <f>IF(OR(H404="Enero",H404="Febrero",H404="Marzo",H404="Abril",H404="Mayo",H404="Junio"),G404&amp;"-1",IF(OR(H404="Julio",H404="Agosto",H404="Septiembre",H404="Octubre",H404="Noviembre",H404="Diciembre"),G404&amp;"-2"))</f>
        <v/>
      </c>
      <c r="J404" s="5" t="n">
        <v>68</v>
      </c>
      <c r="K404" s="5" t="n">
        <v>98.81</v>
      </c>
      <c r="L404" s="117">
        <f>IFERROR(IF(OR(J404=0,K404=""),"",IF(E404="Positivo",MIN(MAX(K404/J404,0),1.3),MIN(MAX(J404/K404,0),1.3))),"")</f>
        <v/>
      </c>
      <c r="M404" s="28">
        <f>IFERROR(IF(OR(J404=0,K404=""),"",IF(E404="Positivo",MAX(K404/J404,0),MAX(J404/K404,0))),"")</f>
        <v/>
      </c>
      <c r="N404" s="5" t="inlineStr">
        <is>
          <t>%</t>
        </is>
      </c>
      <c r="O404" s="5" t="inlineStr">
        <is>
          <t>%</t>
        </is>
      </c>
      <c r="P404" s="5" t="n">
        <v>2</v>
      </c>
      <c r="Q404" s="5" t="n">
        <v>2</v>
      </c>
      <c r="R404" s="5">
        <f>A404&amp;"-"&amp;YEAR(F404)&amp;"-"&amp;IF(LEN(MONTH(F404))=1,"0"&amp;MONTH(F404),MONTH(F404))&amp;"-"&amp;IF(LEN(DAY(F404))=1,"0"&amp;DAY(F404),DAY(F404))</f>
        <v/>
      </c>
    </row>
    <row r="405">
      <c r="A405" s="39" t="n">
        <v>252</v>
      </c>
      <c r="B405" s="5" t="inlineStr">
        <is>
          <t>Permanencia intersemestral ingresantes</t>
        </is>
      </c>
      <c r="C405" s="5" t="inlineStr">
        <is>
          <t>Permanencia</t>
        </is>
      </c>
      <c r="D405" s="5" t="inlineStr">
        <is>
          <t>Semestral</t>
        </is>
      </c>
      <c r="E405" s="5" t="inlineStr">
        <is>
          <t>Positivo</t>
        </is>
      </c>
      <c r="F405" s="6" t="n">
        <v>45291</v>
      </c>
      <c r="G405" s="5">
        <f>YEAR(F405)</f>
        <v/>
      </c>
      <c r="H405" s="5">
        <f>PROPER(TEXT(F405,"mmmm"))</f>
        <v/>
      </c>
      <c r="I405" s="6">
        <f>IF(OR(H405="Enero",H405="Febrero",H405="Marzo",H405="Abril",H405="Mayo",H405="Junio"),G405&amp;"-1",IF(OR(H405="Julio",H405="Agosto",H405="Septiembre",H405="Octubre",H405="Noviembre",H405="Diciembre"),G405&amp;"-2"))</f>
        <v/>
      </c>
      <c r="J405" s="5" t="n">
        <v>68</v>
      </c>
      <c r="K405" s="5" t="n">
        <v>109.91</v>
      </c>
      <c r="L405" s="117">
        <f>IFERROR(IF(OR(J405=0,K405=""),"",IF(E405="Positivo",MIN(MAX(K405/J405,0),1.3),MIN(MAX(J405/K405,0),1.3))),"")</f>
        <v/>
      </c>
      <c r="M405" s="28">
        <f>IFERROR(IF(OR(J405=0,K405=""),"",IF(E405="Positivo",MAX(K405/J405,0),MAX(J405/K405,0))),"")</f>
        <v/>
      </c>
      <c r="N405" s="5" t="inlineStr">
        <is>
          <t>%</t>
        </is>
      </c>
      <c r="O405" s="5" t="inlineStr">
        <is>
          <t>%</t>
        </is>
      </c>
      <c r="P405" s="5" t="n">
        <v>2</v>
      </c>
      <c r="Q405" s="5" t="n">
        <v>2</v>
      </c>
      <c r="R405" s="5">
        <f>A405&amp;"-"&amp;YEAR(F405)&amp;"-"&amp;IF(LEN(MONTH(F405))=1,"0"&amp;MONTH(F405),MONTH(F405))&amp;"-"&amp;IF(LEN(DAY(F405))=1,"0"&amp;DAY(F405),DAY(F405))</f>
        <v/>
      </c>
    </row>
    <row r="406">
      <c r="A406" s="5" t="n">
        <v>252</v>
      </c>
      <c r="B406" s="5" t="inlineStr">
        <is>
          <t>Permanencia intersemestral ingresantes</t>
        </is>
      </c>
      <c r="C406" s="5" t="inlineStr">
        <is>
          <t>Permanencia</t>
        </is>
      </c>
      <c r="D406" s="5" t="inlineStr">
        <is>
          <t>Semestral</t>
        </is>
      </c>
      <c r="E406" s="5" t="inlineStr">
        <is>
          <t>Positivo</t>
        </is>
      </c>
      <c r="F406" s="6" t="n">
        <v>45473</v>
      </c>
      <c r="G406" s="5">
        <f>YEAR(F406)</f>
        <v/>
      </c>
      <c r="H406" s="5">
        <f>PROPER(TEXT(F406,"mmmm"))</f>
        <v/>
      </c>
      <c r="I406" s="6">
        <f>IF(OR(H406="Enero",H406="Febrero",H406="Marzo",H406="Abril",H406="Mayo",H406="Junio"),G406&amp;"-1",IF(OR(H406="Julio",H406="Agosto",H406="Septiembre",H406="Octubre",H406="Noviembre",H406="Diciembre"),G406&amp;"-2"))</f>
        <v/>
      </c>
      <c r="J406" s="5" t="n">
        <v>68.5</v>
      </c>
      <c r="K406" s="5" t="n">
        <v>104.47</v>
      </c>
      <c r="L406" s="28">
        <f>IFERROR(IF(OR(J406=0,K406=""),"",IF(E406="Positivo",MIN(MAX(K406/J406,0),1.3),MIN(MAX(J406/K406,0),1.3))),"")</f>
        <v/>
      </c>
      <c r="M406" s="28">
        <f>IFERROR(IF(OR(J406=0,K406=""),"",IF(E406="Positivo",MAX(K406/J406,0),MAX(J406/K406,0))),"")</f>
        <v/>
      </c>
      <c r="N406" s="5" t="inlineStr">
        <is>
          <t>%</t>
        </is>
      </c>
      <c r="O406" s="5" t="inlineStr">
        <is>
          <t>%</t>
        </is>
      </c>
      <c r="P406" s="5" t="n">
        <v>0</v>
      </c>
      <c r="Q406" s="5" t="n">
        <v>0</v>
      </c>
      <c r="R406" s="5">
        <f>A406&amp;"-"&amp;YEAR(F406)&amp;"-"&amp;IF(LEN(MONTH(F406))=1,"0"&amp;MONTH(F406),MONTH(F406))&amp;"-"&amp;IF(LEN(DAY(F406))=1,"0"&amp;DAY(F406),DAY(F406))</f>
        <v/>
      </c>
    </row>
    <row r="407">
      <c r="A407" s="5" t="n">
        <v>252</v>
      </c>
      <c r="B407" s="5" t="inlineStr">
        <is>
          <t>Permanencia intersemestral ingresantes</t>
        </is>
      </c>
      <c r="C407" s="5" t="inlineStr">
        <is>
          <t>Permanencia</t>
        </is>
      </c>
      <c r="D407" s="5" t="inlineStr">
        <is>
          <t>Semestral</t>
        </is>
      </c>
      <c r="E407" s="5" t="inlineStr">
        <is>
          <t>Positivo</t>
        </is>
      </c>
      <c r="F407" s="6" t="n">
        <v>45657</v>
      </c>
      <c r="G407" s="5">
        <f>YEAR(F407)</f>
        <v/>
      </c>
      <c r="H407" s="5">
        <f>PROPER(TEXT(F407,"mmmm"))</f>
        <v/>
      </c>
      <c r="I407" s="6">
        <f>IF(OR(H407="Enero",H407="Febrero",H407="Marzo",H407="Abril",H407="Mayo",H407="Junio"),G407&amp;"-1",IF(OR(H407="Julio",H407="Agosto",H407="Septiembre",H407="Octubre",H407="Noviembre",H407="Diciembre"),G407&amp;"-2"))</f>
        <v/>
      </c>
      <c r="J407" s="5" t="n">
        <v>72.90000000000001</v>
      </c>
      <c r="K407" s="5" t="n">
        <v>99.48999999999999</v>
      </c>
      <c r="L407" s="28">
        <f>IFERROR(IF(OR(J407=0,K407=""),"",IF(E407="Positivo",MIN(MAX(K407/J407,0),1.3),MIN(MAX(J407/K407,0),1.3))),"")</f>
        <v/>
      </c>
      <c r="M407" s="28">
        <f>IFERROR(IF(OR(J407=0,K407=""),"",IF(E407="Positivo",MAX(K407/J407,0),MAX(J407/K407,0))),"")</f>
        <v/>
      </c>
      <c r="N407" s="5" t="inlineStr">
        <is>
          <t>%</t>
        </is>
      </c>
      <c r="O407" s="5" t="inlineStr">
        <is>
          <t>%</t>
        </is>
      </c>
      <c r="P407" s="5" t="n">
        <v>0</v>
      </c>
      <c r="Q407" s="5" t="n">
        <v>0</v>
      </c>
      <c r="R407" s="5">
        <f>A407&amp;"-"&amp;YEAR(F407)&amp;"-"&amp;IF(LEN(MONTH(F407))=1,"0"&amp;MONTH(F407),MONTH(F407))&amp;"-"&amp;IF(LEN(DAY(F407))=1,"0"&amp;DAY(F407),DAY(F407))</f>
        <v/>
      </c>
    </row>
    <row r="408">
      <c r="A408" s="5" t="n">
        <v>253</v>
      </c>
      <c r="B408" s="5" t="inlineStr">
        <is>
          <t>Oportunidad en la entrega de informes de auditoria</t>
        </is>
      </c>
      <c r="C408" s="5" t="inlineStr">
        <is>
          <t>AUDITORÍA INTERNA</t>
        </is>
      </c>
      <c r="D408" s="5" t="inlineStr">
        <is>
          <t>Bimestral</t>
        </is>
      </c>
      <c r="E408" s="5" t="inlineStr">
        <is>
          <t>Negativo</t>
        </is>
      </c>
      <c r="F408" s="6" t="n">
        <v>45046</v>
      </c>
      <c r="G408" s="16">
        <f>YEAR(F408)</f>
        <v/>
      </c>
      <c r="H408" s="6">
        <f>PROPER(TEXT(F408,"mmmm"))</f>
        <v/>
      </c>
      <c r="I408" s="6">
        <f>IF(OR(H408="Enero",H408="Febrero",H408="Marzo",H408="Abril",H408="Mayo",H408="Junio"),G408&amp;"-1",IF(OR(H408="Julio",H408="Agosto",H408="Septiembre",H408="Octubre",H408="Noviembre",H408="Diciembre"),G408&amp;"-2"))</f>
        <v/>
      </c>
      <c r="J408" s="5" t="n">
        <v>8</v>
      </c>
      <c r="K408" s="5" t="n">
        <v>8</v>
      </c>
      <c r="L408" s="28">
        <f>IFERROR(IF(OR(J408=0,K408=""),"",IF(E408="Positivo",MIN(MAX(K408/J408,0),1.3),MIN(MAX(J408/K408,0),1.3))),"")</f>
        <v/>
      </c>
      <c r="M408" s="28">
        <f>IFERROR(IF(OR(J408=0,K408=""),"",IF(E408="Positivo",MAX(K408/J408,0),MAX(J408/K408,0))),"")</f>
        <v/>
      </c>
      <c r="N408" s="5" t="inlineStr">
        <is>
          <t>Días</t>
        </is>
      </c>
      <c r="O408" s="5" t="inlineStr">
        <is>
          <t>Días</t>
        </is>
      </c>
      <c r="P408" s="5" t="n">
        <v>0</v>
      </c>
      <c r="Q408" s="5" t="n">
        <v>0</v>
      </c>
      <c r="R408" s="5">
        <f>A408&amp;"-"&amp;YEAR(F408)&amp;"-"&amp;IF(LEN(MONTH(F408))=1,"0"&amp;MONTH(F408),MONTH(F408))&amp;"-"&amp;IF(LEN(DAY(F408))=1,"0"&amp;DAY(F408),DAY(F408))</f>
        <v/>
      </c>
    </row>
    <row r="409">
      <c r="A409" s="39" t="n">
        <v>253</v>
      </c>
      <c r="B409" s="5" t="inlineStr">
        <is>
          <t>Oportunidad en la entrega de informes de auditoria</t>
        </is>
      </c>
      <c r="C409" s="5" t="inlineStr">
        <is>
          <t>AUDITORÍA INTERNA</t>
        </is>
      </c>
      <c r="D409" s="5" t="inlineStr">
        <is>
          <t>Bimestral</t>
        </is>
      </c>
      <c r="E409" s="5" t="inlineStr">
        <is>
          <t>Negativo</t>
        </is>
      </c>
      <c r="F409" s="6" t="n">
        <v>45107</v>
      </c>
      <c r="G409" s="5">
        <f>YEAR(F409)</f>
        <v/>
      </c>
      <c r="H409" s="5">
        <f>PROPER(TEXT(F409,"mmmm"))</f>
        <v/>
      </c>
      <c r="I409" s="6">
        <f>IF(OR(H409="Enero",H409="Febrero",H409="Marzo",H409="Abril",H409="Mayo",H409="Junio"),G409&amp;"-1",IF(OR(H409="Julio",H409="Agosto",H409="Septiembre",H409="Octubre",H409="Noviembre",H409="Diciembre"),G409&amp;"-2"))</f>
        <v/>
      </c>
      <c r="J409" s="5" t="n">
        <v>8</v>
      </c>
      <c r="K409" s="5" t="n">
        <v>4.5</v>
      </c>
      <c r="L409" s="28">
        <f>IFERROR(IF(OR(J409=0,K409=""),"",IF(E409="Positivo",MIN(MAX(K409/J409,0),1.3),MIN(MAX(J409/K409,0),1.3))),"")</f>
        <v/>
      </c>
      <c r="M409" s="28">
        <f>IFERROR(IF(OR(J409=0,K409=""),"",IF(E409="Positivo",MAX(K409/J409,0),MAX(J409/K409,0))),"")</f>
        <v/>
      </c>
      <c r="N409" s="5" t="inlineStr">
        <is>
          <t>Días</t>
        </is>
      </c>
      <c r="O409" s="5" t="inlineStr">
        <is>
          <t>Días</t>
        </is>
      </c>
      <c r="P409" s="5" t="n">
        <v>0</v>
      </c>
      <c r="Q409" s="5" t="n">
        <v>0</v>
      </c>
      <c r="R409" s="5">
        <f>A409&amp;"-"&amp;YEAR(F409)&amp;"-"&amp;IF(LEN(MONTH(F409))=1,"0"&amp;MONTH(F409),MONTH(F409))&amp;"-"&amp;IF(LEN(DAY(F409))=1,"0"&amp;DAY(F409),DAY(F409))</f>
        <v/>
      </c>
    </row>
    <row r="410">
      <c r="A410" s="39" t="n">
        <v>253</v>
      </c>
      <c r="B410" s="5" t="inlineStr">
        <is>
          <t>Oportunidad en la entrega de informes de auditoria</t>
        </is>
      </c>
      <c r="C410" s="5" t="inlineStr">
        <is>
          <t>AUDITORÍA INTERNA</t>
        </is>
      </c>
      <c r="D410" s="5" t="inlineStr">
        <is>
          <t>Bimestral</t>
        </is>
      </c>
      <c r="E410" s="5" t="inlineStr">
        <is>
          <t>Negativo</t>
        </is>
      </c>
      <c r="F410" s="6" t="n">
        <v>45169</v>
      </c>
      <c r="G410" s="5">
        <f>YEAR(F410)</f>
        <v/>
      </c>
      <c r="H410" s="5">
        <f>PROPER(TEXT(F410,"mmmm"))</f>
        <v/>
      </c>
      <c r="I410" s="6">
        <f>IF(OR(H410="Enero",H410="Febrero",H410="Marzo",H410="Abril",H410="Mayo",H410="Junio"),G410&amp;"-1",IF(OR(H410="Julio",H410="Agosto",H410="Septiembre",H410="Octubre",H410="Noviembre",H410="Diciembre"),G410&amp;"-2"))</f>
        <v/>
      </c>
      <c r="J410" s="5" t="n">
        <v>8</v>
      </c>
      <c r="K410" s="5" t="n">
        <v>4.5</v>
      </c>
      <c r="L410" s="28">
        <f>IFERROR(IF(OR(J410=0,K410=""),"",IF(E410="Positivo",MIN(MAX(K410/J410,0),1.3),MIN(MAX(J410/K410,0),1.3))),"")</f>
        <v/>
      </c>
      <c r="M410" s="28">
        <f>IFERROR(IF(OR(J410=0,K410=""),"",IF(E410="Positivo",MAX(K410/J410,0),MAX(J410/K410,0))),"")</f>
        <v/>
      </c>
      <c r="N410" s="5" t="inlineStr">
        <is>
          <t>Días</t>
        </is>
      </c>
      <c r="O410" s="5" t="inlineStr">
        <is>
          <t>Días</t>
        </is>
      </c>
      <c r="P410" s="5" t="n">
        <v>0</v>
      </c>
      <c r="Q410" s="5" t="n">
        <v>0</v>
      </c>
      <c r="R410" s="5">
        <f>A410&amp;"-"&amp;YEAR(F410)&amp;"-"&amp;IF(LEN(MONTH(F410))=1,"0"&amp;MONTH(F410),MONTH(F410))&amp;"-"&amp;IF(LEN(DAY(F410))=1,"0"&amp;DAY(F410),DAY(F410))</f>
        <v/>
      </c>
    </row>
    <row r="411">
      <c r="A411" s="39" t="n">
        <v>253</v>
      </c>
      <c r="B411" s="5" t="inlineStr">
        <is>
          <t>Oportunidad en la entrega de informes de auditoria</t>
        </is>
      </c>
      <c r="C411" s="5" t="inlineStr">
        <is>
          <t>AUDITORÍA INTERNA</t>
        </is>
      </c>
      <c r="D411" s="5" t="inlineStr">
        <is>
          <t>Bimestral</t>
        </is>
      </c>
      <c r="E411" s="5" t="inlineStr">
        <is>
          <t>Negativo</t>
        </is>
      </c>
      <c r="F411" s="6" t="n">
        <v>45230</v>
      </c>
      <c r="G411" s="5">
        <f>YEAR(F411)</f>
        <v/>
      </c>
      <c r="H411" s="5">
        <f>PROPER(TEXT(F411,"mmmm"))</f>
        <v/>
      </c>
      <c r="I411" s="6">
        <f>IF(OR(H411="Enero",H411="Febrero",H411="Marzo",H411="Abril",H411="Mayo",H411="Junio"),G411&amp;"-1",IF(OR(H411="Julio",H411="Agosto",H411="Septiembre",H411="Octubre",H411="Noviembre",H411="Diciembre"),G411&amp;"-2"))</f>
        <v/>
      </c>
      <c r="J411" s="5" t="n">
        <v>8</v>
      </c>
      <c r="K411" s="5" t="n">
        <v>5.8</v>
      </c>
      <c r="L411" s="28">
        <f>IFERROR(IF(OR(J411=0,K411=""),"",IF(E411="Positivo",MIN(MAX(K411/J411,0),1.3),MIN(MAX(J411/K411,0),1.3))),"")</f>
        <v/>
      </c>
      <c r="M411" s="28">
        <f>IFERROR(IF(OR(J411=0,K411=""),"",IF(E411="Positivo",MAX(K411/J411,0),MAX(J411/K411,0))),"")</f>
        <v/>
      </c>
      <c r="N411" s="5" t="inlineStr">
        <is>
          <t>Días</t>
        </is>
      </c>
      <c r="O411" s="5" t="inlineStr">
        <is>
          <t>Días</t>
        </is>
      </c>
      <c r="P411" s="5" t="n">
        <v>0</v>
      </c>
      <c r="Q411" s="5" t="n">
        <v>0</v>
      </c>
      <c r="R411" s="5">
        <f>A411&amp;"-"&amp;YEAR(F411)&amp;"-"&amp;IF(LEN(MONTH(F411))=1,"0"&amp;MONTH(F411),MONTH(F411))&amp;"-"&amp;IF(LEN(DAY(F411))=1,"0"&amp;DAY(F411),DAY(F411))</f>
        <v/>
      </c>
    </row>
    <row r="412">
      <c r="A412" s="39" t="n">
        <v>253</v>
      </c>
      <c r="B412" s="5" t="inlineStr">
        <is>
          <t>Oportunidad en la entrega de informes de auditoria</t>
        </is>
      </c>
      <c r="C412" s="5" t="inlineStr">
        <is>
          <t>AUDITORÍA INTERNA</t>
        </is>
      </c>
      <c r="D412" s="5" t="inlineStr">
        <is>
          <t>Bimestral</t>
        </is>
      </c>
      <c r="E412" s="5" t="inlineStr">
        <is>
          <t>Negativo</t>
        </is>
      </c>
      <c r="F412" s="6" t="n">
        <v>45291</v>
      </c>
      <c r="G412" s="5">
        <f>YEAR(F412)</f>
        <v/>
      </c>
      <c r="H412" s="5">
        <f>PROPER(TEXT(F412,"mmmm"))</f>
        <v/>
      </c>
      <c r="I412" s="6">
        <f>IF(OR(H412="Enero",H412="Febrero",H412="Marzo",H412="Abril",H412="Mayo",H412="Junio"),G412&amp;"-1",IF(OR(H412="Julio",H412="Agosto",H412="Septiembre",H412="Octubre",H412="Noviembre",H412="Diciembre"),G412&amp;"-2"))</f>
        <v/>
      </c>
      <c r="J412" s="5" t="n">
        <v>8</v>
      </c>
      <c r="K412" s="5" t="n">
        <v>5</v>
      </c>
      <c r="L412" s="28">
        <f>IFERROR(IF(OR(J412=0,K412=""),"",IF(E412="Positivo",MIN(MAX(K412/J412,0),1.3),MIN(MAX(J412/K412,0),1.3))),"")</f>
        <v/>
      </c>
      <c r="M412" s="28">
        <f>IFERROR(IF(OR(J412=0,K412=""),"",IF(E412="Positivo",MAX(K412/J412,0),MAX(J412/K412,0))),"")</f>
        <v/>
      </c>
      <c r="N412" s="5" t="inlineStr">
        <is>
          <t>Días</t>
        </is>
      </c>
      <c r="O412" s="5" t="inlineStr">
        <is>
          <t>Días</t>
        </is>
      </c>
      <c r="P412" s="5" t="n">
        <v>0</v>
      </c>
      <c r="Q412" s="5" t="n">
        <v>0</v>
      </c>
      <c r="R412" s="5">
        <f>A412&amp;"-"&amp;YEAR(F412)&amp;"-"&amp;IF(LEN(MONTH(F412))=1,"0"&amp;MONTH(F412),MONTH(F412))&amp;"-"&amp;IF(LEN(DAY(F412))=1,"0"&amp;DAY(F412),DAY(F412))</f>
        <v/>
      </c>
    </row>
    <row r="413">
      <c r="A413" s="39" t="n">
        <v>254</v>
      </c>
      <c r="B413" s="5" t="inlineStr">
        <is>
          <t>Áreas con reportes de plan de retos</t>
        </is>
      </c>
      <c r="C413" s="5" t="inlineStr">
        <is>
          <t>Planeación Estratégica</t>
        </is>
      </c>
      <c r="D413" s="5" t="inlineStr">
        <is>
          <t>Trimestral</t>
        </is>
      </c>
      <c r="E413" s="5" t="inlineStr">
        <is>
          <t>Positivo</t>
        </is>
      </c>
      <c r="F413" s="6" t="n">
        <v>45107</v>
      </c>
      <c r="G413" s="5">
        <f>YEAR(F413)</f>
        <v/>
      </c>
      <c r="H413" s="5">
        <f>PROPER(TEXT(F413,"mmmm"))</f>
        <v/>
      </c>
      <c r="I413" s="6">
        <f>IF(OR(H413="Enero",H413="Febrero",H413="Marzo",H413="Abril",H413="Mayo",H413="Junio"),G413&amp;"-1",IF(OR(H413="Julio",H413="Agosto",H413="Septiembre",H413="Octubre",H413="Noviembre",H413="Diciembre"),G413&amp;"-2"))</f>
        <v/>
      </c>
      <c r="J413" s="5" t="n">
        <v>100</v>
      </c>
      <c r="K413" s="5" t="n">
        <v>100</v>
      </c>
      <c r="L413" s="117">
        <f>IFERROR(IF(OR(J413=0,K413=""),"",IF(E413="Positivo",MIN(MAX(K413/J413,0),1.3),MIN(MAX(J413/K413,0),1.3))),"")</f>
        <v/>
      </c>
      <c r="M413" s="28">
        <f>IFERROR(IF(OR(J413=0,K413=""),"",IF(E413="Positivo",MAX(K413/J413,0),MAX(J413/K413,0))),"")</f>
        <v/>
      </c>
      <c r="N413" s="5" t="inlineStr">
        <is>
          <t>%</t>
        </is>
      </c>
      <c r="O413" s="5" t="inlineStr">
        <is>
          <t>%</t>
        </is>
      </c>
      <c r="P413" s="5" t="n">
        <v>0</v>
      </c>
      <c r="Q413" s="5" t="n">
        <v>0</v>
      </c>
      <c r="R413" s="5">
        <f>A413&amp;"-"&amp;YEAR(F413)&amp;"-"&amp;IF(LEN(MONTH(F413))=1,"0"&amp;MONTH(F413),MONTH(F413))&amp;"-"&amp;IF(LEN(DAY(F413))=1,"0"&amp;DAY(F413),DAY(F413))</f>
        <v/>
      </c>
    </row>
    <row r="414">
      <c r="A414" s="39" t="n">
        <v>254</v>
      </c>
      <c r="B414" s="5" t="inlineStr">
        <is>
          <t>Áreas con reportes de plan de retos</t>
        </is>
      </c>
      <c r="C414" s="5" t="inlineStr">
        <is>
          <t>Planeación Estratégica</t>
        </is>
      </c>
      <c r="D414" s="5" t="inlineStr">
        <is>
          <t>Trimestral</t>
        </is>
      </c>
      <c r="E414" s="5" t="inlineStr">
        <is>
          <t>Positivo</t>
        </is>
      </c>
      <c r="F414" s="6" t="n">
        <v>45291</v>
      </c>
      <c r="G414" s="5">
        <f>YEAR(F414)</f>
        <v/>
      </c>
      <c r="H414" s="5">
        <f>PROPER(TEXT(F414,"mmmm"))</f>
        <v/>
      </c>
      <c r="I414" s="6">
        <f>IF(OR(H414="Enero",H414="Febrero",H414="Marzo",H414="Abril",H414="Mayo",H414="Junio"),G414&amp;"-1",IF(OR(H414="Julio",H414="Agosto",H414="Septiembre",H414="Octubre",H414="Noviembre",H414="Diciembre"),G414&amp;"-2"))</f>
        <v/>
      </c>
      <c r="J414" s="5" t="n">
        <v>100</v>
      </c>
      <c r="K414" s="5" t="n">
        <v>100</v>
      </c>
      <c r="L414" s="117">
        <f>IFERROR(IF(OR(J414=0,K414=""),"",IF(E414="Positivo",MIN(MAX(K414/J414,0),1.3),MIN(MAX(J414/K414,0),1.3))),"")</f>
        <v/>
      </c>
      <c r="M414" s="28">
        <f>IFERROR(IF(OR(J414=0,K414=""),"",IF(E414="Positivo",MAX(K414/J414,0),MAX(J414/K414,0))),"")</f>
        <v/>
      </c>
      <c r="N414" s="5" t="inlineStr">
        <is>
          <t>%</t>
        </is>
      </c>
      <c r="O414" s="5" t="inlineStr">
        <is>
          <t>%</t>
        </is>
      </c>
      <c r="P414" s="5" t="n">
        <v>0</v>
      </c>
      <c r="Q414" s="5" t="n">
        <v>0</v>
      </c>
      <c r="R414" s="5">
        <f>A414&amp;"-"&amp;YEAR(F414)&amp;"-"&amp;IF(LEN(MONTH(F414))=1,"0"&amp;MONTH(F414),MONTH(F414))&amp;"-"&amp;IF(LEN(DAY(F414))=1,"0"&amp;DAY(F414),DAY(F414))</f>
        <v/>
      </c>
    </row>
    <row r="415">
      <c r="A415" s="5" t="n">
        <v>254</v>
      </c>
      <c r="B415" s="5" t="inlineStr">
        <is>
          <t>Áreas con reportes de plan de retos</t>
        </is>
      </c>
      <c r="C415" s="5" t="inlineStr">
        <is>
          <t>Planeación Estratégica</t>
        </is>
      </c>
      <c r="D415" s="5" t="inlineStr">
        <is>
          <t>Trimestral</t>
        </is>
      </c>
      <c r="E415" s="5" t="inlineStr">
        <is>
          <t>Positivo</t>
        </is>
      </c>
      <c r="F415" s="6" t="n">
        <v>45473</v>
      </c>
      <c r="G415" s="5">
        <f>YEAR(F415)</f>
        <v/>
      </c>
      <c r="H415" s="5">
        <f>PROPER(TEXT(F415,"mmmm"))</f>
        <v/>
      </c>
      <c r="I415" s="6">
        <f>IF(OR(H415="Enero",H415="Febrero",H415="Marzo",H415="Abril",H415="Mayo",H415="Junio"),G415&amp;"-1",IF(OR(H415="Julio",H415="Agosto",H415="Septiembre",H415="Octubre",H415="Noviembre",H415="Diciembre"),G415&amp;"-2"))</f>
        <v/>
      </c>
      <c r="J415" s="5" t="n">
        <v>100</v>
      </c>
      <c r="K415" s="5" t="n">
        <v>100</v>
      </c>
      <c r="L415" s="28">
        <f>IFERROR(IF(OR(J415=0,K415=""),"",IF(E415="Positivo",MIN(MAX(K415/J415,0),1.3),MIN(MAX(J415/K415,0),1.3))),"")</f>
        <v/>
      </c>
      <c r="M415" s="28">
        <f>IFERROR(IF(OR(J415=0,K415=""),"",IF(E415="Positivo",MAX(K415/J415,0),MAX(J415/K415,0))),"")</f>
        <v/>
      </c>
      <c r="N415" s="5" t="inlineStr">
        <is>
          <t>%</t>
        </is>
      </c>
      <c r="O415" s="5" t="inlineStr">
        <is>
          <t>%</t>
        </is>
      </c>
      <c r="P415" s="5" t="n">
        <v>0</v>
      </c>
      <c r="Q415" s="5" t="n">
        <v>0</v>
      </c>
      <c r="R415" s="5">
        <f>A415&amp;"-"&amp;YEAR(F415)&amp;"-"&amp;IF(LEN(MONTH(F415))=1,"0"&amp;MONTH(F415),MONTH(F415))&amp;"-"&amp;IF(LEN(DAY(F415))=1,"0"&amp;DAY(F415),DAY(F415))</f>
        <v/>
      </c>
    </row>
    <row r="416">
      <c r="A416" s="5" t="n">
        <v>254</v>
      </c>
      <c r="B416" s="5" t="inlineStr">
        <is>
          <t>Áreas con reportes de plan de retos</t>
        </is>
      </c>
      <c r="C416" s="5" t="inlineStr">
        <is>
          <t>Planeación Estratégica</t>
        </is>
      </c>
      <c r="D416" s="5" t="inlineStr">
        <is>
          <t>Trimestral</t>
        </is>
      </c>
      <c r="E416" s="5" t="inlineStr">
        <is>
          <t>Positivo</t>
        </is>
      </c>
      <c r="F416" s="6" t="n">
        <v>45657</v>
      </c>
      <c r="G416" s="5">
        <f>YEAR(F416)</f>
        <v/>
      </c>
      <c r="H416" s="5">
        <f>PROPER(TEXT(F416,"mmmm"))</f>
        <v/>
      </c>
      <c r="I416" s="6">
        <f>IF(OR(H416="Enero",H416="Febrero",H416="Marzo",H416="Abril",H416="Mayo",H416="Junio"),G416&amp;"-1",IF(OR(H416="Julio",H416="Agosto",H416="Septiembre",H416="Octubre",H416="Noviembre",H416="Diciembre"),G416&amp;"-2"))</f>
        <v/>
      </c>
      <c r="J416" s="5" t="n">
        <v>100</v>
      </c>
      <c r="K416" s="5" t="n">
        <v>100</v>
      </c>
      <c r="L416" s="28">
        <f>IFERROR(IF(OR(J416=0,K416=""),"",IF(E416="Positivo",MIN(MAX(K416/J416,0),1.3),MIN(MAX(J416/K416,0),1.3))),"")</f>
        <v/>
      </c>
      <c r="M416" s="28">
        <f>IFERROR(IF(OR(J416=0,K416=""),"",IF(E416="Positivo",MAX(K416/J416,0),MAX(J416/K416,0))),"")</f>
        <v/>
      </c>
      <c r="N416" s="5" t="inlineStr">
        <is>
          <t>%</t>
        </is>
      </c>
      <c r="O416" s="5" t="inlineStr">
        <is>
          <t>%</t>
        </is>
      </c>
      <c r="P416" s="5" t="n">
        <v>0</v>
      </c>
      <c r="Q416" s="5" t="n">
        <v>0</v>
      </c>
      <c r="R416" s="5">
        <f>A416&amp;"-"&amp;YEAR(F416)&amp;"-"&amp;IF(LEN(MONTH(F416))=1,"0"&amp;MONTH(F416),MONTH(F416))&amp;"-"&amp;IF(LEN(DAY(F416))=1,"0"&amp;DAY(F416),DAY(F416))</f>
        <v/>
      </c>
    </row>
    <row r="417">
      <c r="A417" s="39" t="n">
        <v>255</v>
      </c>
      <c r="B417" s="5" t="inlineStr">
        <is>
          <t>Informe anual de variación de índice H</t>
        </is>
      </c>
      <c r="C417" s="5" t="inlineStr">
        <is>
          <t>Editorial y Publicaciones</t>
        </is>
      </c>
      <c r="D417" s="5" t="inlineStr">
        <is>
          <t>Anual</t>
        </is>
      </c>
      <c r="E417" s="5" t="inlineStr">
        <is>
          <t>Positivo</t>
        </is>
      </c>
      <c r="F417" s="6" t="n">
        <v>45291</v>
      </c>
      <c r="G417" s="5">
        <f>YEAR(F417)</f>
        <v/>
      </c>
      <c r="H417" s="5">
        <f>PROPER(TEXT(F417,"mmmm"))</f>
        <v/>
      </c>
      <c r="I417" s="6">
        <f>IF(OR(H417="Enero",H417="Febrero",H417="Marzo",H417="Abril",H417="Mayo",H417="Junio"),G417&amp;"-1",IF(OR(H417="Julio",H417="Agosto",H417="Septiembre",H417="Octubre",H417="Noviembre",H417="Diciembre"),G417&amp;"-2"))</f>
        <v/>
      </c>
      <c r="J417" s="5" t="n">
        <v>100</v>
      </c>
      <c r="K417" s="5" t="n">
        <v>4.5</v>
      </c>
      <c r="L417" s="117">
        <f>IFERROR(IF(OR(J417=0,K417=""),"",IF(E417="Positivo",MIN(MAX(K417/J417,0),1.3),MIN(MAX(J417/K417,0),1.3))),"")</f>
        <v/>
      </c>
      <c r="M417" s="28">
        <f>IFERROR(IF(OR(J417=0,K417=""),"",IF(E417="Positivo",MAX(K417/J417,0),MAX(J417/K417,0))),"")</f>
        <v/>
      </c>
      <c r="N417" s="5" t="n"/>
      <c r="O417" s="5" t="n"/>
      <c r="P417" s="5" t="n">
        <v>0</v>
      </c>
      <c r="Q417" s="5" t="n">
        <v>0</v>
      </c>
      <c r="R417" s="5">
        <f>A417&amp;"-"&amp;YEAR(F417)&amp;"-"&amp;IF(LEN(MONTH(F417))=1,"0"&amp;MONTH(F417),MONTH(F417))&amp;"-"&amp;IF(LEN(DAY(F417))=1,"0"&amp;DAY(F417),DAY(F417))</f>
        <v/>
      </c>
    </row>
    <row r="418">
      <c r="A418" s="5" t="n">
        <v>255</v>
      </c>
      <c r="B418" s="5" t="inlineStr">
        <is>
          <t>Informe anual de variación de índice H</t>
        </is>
      </c>
      <c r="C418" s="5" t="inlineStr">
        <is>
          <t>Editorial y Publicaciones</t>
        </is>
      </c>
      <c r="D418" s="5" t="inlineStr">
        <is>
          <t>Anual</t>
        </is>
      </c>
      <c r="E418" s="5" t="inlineStr">
        <is>
          <t>Positivo</t>
        </is>
      </c>
      <c r="F418" s="6" t="n">
        <v>45657</v>
      </c>
      <c r="G418" s="5">
        <f>YEAR(F418)</f>
        <v/>
      </c>
      <c r="H418" s="5">
        <f>PROPER(TEXT(F418,"mmmm"))</f>
        <v/>
      </c>
      <c r="I418" s="6">
        <f>IF(OR(H418="Enero",H418="Febrero",H418="Marzo",H418="Abril",H418="Mayo",H418="Junio"),G418&amp;"-1",IF(OR(H418="Julio",H418="Agosto",H418="Septiembre",H418="Octubre",H418="Noviembre",H418="Diciembre"),G418&amp;"-2"))</f>
        <v/>
      </c>
      <c r="J418" s="5" t="n">
        <v>100</v>
      </c>
      <c r="K418" s="5" t="n">
        <v>6</v>
      </c>
      <c r="L418" s="28">
        <f>IFERROR(IF(OR(J418=0,K418=""),"",IF(E418="Positivo",MIN(MAX(K418/J418,0),1.3),MIN(MAX(J418/K418,0),1.3))),"")</f>
        <v/>
      </c>
      <c r="M418" s="28">
        <f>IFERROR(IF(OR(J418=0,K418=""),"",IF(E418="Positivo",MAX(K418/J418,0),MAX(J418/K418,0))),"")</f>
        <v/>
      </c>
      <c r="N418" s="5" t="n"/>
      <c r="O418" s="5" t="n"/>
      <c r="P418" s="5" t="n">
        <v>0</v>
      </c>
      <c r="Q418" s="5" t="n">
        <v>0</v>
      </c>
      <c r="R418" s="5">
        <f>A418&amp;"-"&amp;YEAR(F418)&amp;"-"&amp;IF(LEN(MONTH(F418))=1,"0"&amp;MONTH(F418),MONTH(F418))&amp;"-"&amp;IF(LEN(DAY(F418))=1,"0"&amp;DAY(F418),DAY(F418))</f>
        <v/>
      </c>
    </row>
    <row r="419">
      <c r="A419" s="43" t="n">
        <v>256</v>
      </c>
      <c r="B419" s="5" t="inlineStr">
        <is>
          <t>Publicaciones editadas por la editorial</t>
        </is>
      </c>
      <c r="C419" s="5" t="inlineStr">
        <is>
          <t>Editorial y Publicaciones</t>
        </is>
      </c>
      <c r="D419" s="5" t="inlineStr">
        <is>
          <t>Semestral</t>
        </is>
      </c>
      <c r="E419" s="5" t="inlineStr">
        <is>
          <t>Positivo</t>
        </is>
      </c>
      <c r="F419" s="6" t="n">
        <v>45107</v>
      </c>
      <c r="G419" s="5">
        <f>YEAR(F419)</f>
        <v/>
      </c>
      <c r="H419" s="5">
        <f>PROPER(TEXT(F419,"mmmm"))</f>
        <v/>
      </c>
      <c r="I419" s="6">
        <f>IF(OR(H419="Enero",H419="Febrero",H419="Marzo",H419="Abril",H419="Mayo",H419="Junio"),G419&amp;"-1",IF(OR(H419="Julio",H419="Agosto",H419="Septiembre",H419="Octubre",H419="Noviembre",H419="Diciembre"),G419&amp;"-2"))</f>
        <v/>
      </c>
      <c r="J419" s="5" t="n">
        <v>100</v>
      </c>
      <c r="K419" s="5" t="n">
        <v>123.52941176471</v>
      </c>
      <c r="L419" s="117">
        <f>IFERROR(IF(OR(J419=0,K419=""),"",IF(E419="Positivo",MIN(MAX(K419/J419,0),1.3),MIN(MAX(J419/K419,0),1.3))),"")</f>
        <v/>
      </c>
      <c r="M419" s="28">
        <f>IFERROR(IF(OR(J419=0,K419=""),"",IF(E419="Positivo",MAX(K419/J419,0),MAX(J419/K419,0))),"")</f>
        <v/>
      </c>
      <c r="N419" s="5" t="inlineStr">
        <is>
          <t>ENT</t>
        </is>
      </c>
      <c r="O419" s="5" t="inlineStr">
        <is>
          <t>ENT</t>
        </is>
      </c>
      <c r="P419" s="5" t="n">
        <v>0</v>
      </c>
      <c r="Q419" s="5" t="n">
        <v>0</v>
      </c>
      <c r="R419" s="5">
        <f>A419&amp;"-"&amp;YEAR(F419)&amp;"-"&amp;IF(LEN(MONTH(F419))=1,"0"&amp;MONTH(F419),MONTH(F419))&amp;"-"&amp;IF(LEN(DAY(F419))=1,"0"&amp;DAY(F419),DAY(F419))</f>
        <v/>
      </c>
    </row>
    <row r="420">
      <c r="A420" s="39" t="n">
        <v>256</v>
      </c>
      <c r="B420" s="5" t="inlineStr">
        <is>
          <t>Publicaciones editadas por la editorial</t>
        </is>
      </c>
      <c r="C420" s="5" t="inlineStr">
        <is>
          <t>Editorial y Publicaciones</t>
        </is>
      </c>
      <c r="D420" s="5" t="inlineStr">
        <is>
          <t>Semestral</t>
        </is>
      </c>
      <c r="E420" s="5" t="inlineStr">
        <is>
          <t>Positivo</t>
        </is>
      </c>
      <c r="F420" s="6" t="n">
        <v>45291</v>
      </c>
      <c r="G420" s="5">
        <f>YEAR(F420)</f>
        <v/>
      </c>
      <c r="H420" s="5">
        <f>PROPER(TEXT(F420,"mmmm"))</f>
        <v/>
      </c>
      <c r="I420" s="6">
        <f>IF(OR(H420="Enero",H420="Febrero",H420="Marzo",H420="Abril",H420="Mayo",H420="Junio"),G420&amp;"-1",IF(OR(H420="Julio",H420="Agosto",H420="Septiembre",H420="Octubre",H420="Noviembre",H420="Diciembre"),G420&amp;"-2"))</f>
        <v/>
      </c>
      <c r="J420" s="5" t="n">
        <v>100</v>
      </c>
      <c r="K420" s="5" t="n">
        <v>123.53</v>
      </c>
      <c r="L420" s="117">
        <f>IFERROR(IF(OR(J420=0,K420=""),"",IF(E420="Positivo",MIN(MAX(K420/J420,0),1.3),MIN(MAX(J420/K420,0),1.3))),"")</f>
        <v/>
      </c>
      <c r="M420" s="28">
        <f>IFERROR(IF(OR(J420=0,K420=""),"",IF(E420="Positivo",MAX(K420/J420,0),MAX(J420/K420,0))),"")</f>
        <v/>
      </c>
      <c r="N420" s="5" t="inlineStr">
        <is>
          <t>ENT</t>
        </is>
      </c>
      <c r="O420" s="5" t="inlineStr">
        <is>
          <t>ENT</t>
        </is>
      </c>
      <c r="P420" s="5" t="n">
        <v>0</v>
      </c>
      <c r="Q420" s="5" t="n">
        <v>0</v>
      </c>
      <c r="R420" s="5">
        <f>A420&amp;"-"&amp;YEAR(F420)&amp;"-"&amp;IF(LEN(MONTH(F420))=1,"0"&amp;MONTH(F420),MONTH(F420))&amp;"-"&amp;IF(LEN(DAY(F420))=1,"0"&amp;DAY(F420),DAY(F420))</f>
        <v/>
      </c>
    </row>
    <row r="421">
      <c r="A421" s="5" t="n">
        <v>256</v>
      </c>
      <c r="B421" s="5" t="inlineStr">
        <is>
          <t>Publicaciones editadas por la editorial</t>
        </is>
      </c>
      <c r="C421" s="5" t="inlineStr">
        <is>
          <t>Editorial y Publicaciones</t>
        </is>
      </c>
      <c r="D421" s="5" t="inlineStr">
        <is>
          <t>Semestral</t>
        </is>
      </c>
      <c r="E421" s="5" t="inlineStr">
        <is>
          <t>Positivo</t>
        </is>
      </c>
      <c r="F421" s="6" t="n">
        <v>45473</v>
      </c>
      <c r="G421" s="5">
        <f>YEAR(F421)</f>
        <v/>
      </c>
      <c r="H421" s="5">
        <f>PROPER(TEXT(F421,"mmmm"))</f>
        <v/>
      </c>
      <c r="I421" s="6">
        <f>IF(OR(H421="Enero",H421="Febrero",H421="Marzo",H421="Abril",H421="Mayo",H421="Junio"),G421&amp;"-1",IF(OR(H421="Julio",H421="Agosto",H421="Septiembre",H421="Octubre",H421="Noviembre",H421="Diciembre"),G421&amp;"-2"))</f>
        <v/>
      </c>
      <c r="J421" s="5" t="n">
        <v>100</v>
      </c>
      <c r="K421" s="5" t="n">
        <v>117.65</v>
      </c>
      <c r="L421" s="28">
        <f>IFERROR(IF(OR(J421=0,K421=""),"",IF(E421="Positivo",MIN(MAX(K421/J421,0),1.3),MIN(MAX(J421/K421,0),1.3))),"")</f>
        <v/>
      </c>
      <c r="M421" s="28">
        <f>IFERROR(IF(OR(J421=0,K421=""),"",IF(E421="Positivo",MAX(K421/J421,0),MAX(J421/K421,0))),"")</f>
        <v/>
      </c>
      <c r="N421" s="5" t="inlineStr">
        <is>
          <t>ENT</t>
        </is>
      </c>
      <c r="O421" s="5" t="inlineStr">
        <is>
          <t>ENT</t>
        </is>
      </c>
      <c r="P421" s="5" t="n">
        <v>0</v>
      </c>
      <c r="Q421" s="5" t="n">
        <v>0</v>
      </c>
      <c r="R421" s="5">
        <f>A421&amp;"-"&amp;YEAR(F421)&amp;"-"&amp;IF(LEN(MONTH(F421))=1,"0"&amp;MONTH(F421),MONTH(F421))&amp;"-"&amp;IF(LEN(DAY(F421))=1,"0"&amp;DAY(F421),DAY(F421))</f>
        <v/>
      </c>
    </row>
    <row r="422">
      <c r="A422" s="5" t="n">
        <v>256</v>
      </c>
      <c r="B422" s="5" t="inlineStr">
        <is>
          <t>Publicaciones editadas por la editorial</t>
        </is>
      </c>
      <c r="C422" s="5" t="inlineStr">
        <is>
          <t>Editorial y Publicaciones</t>
        </is>
      </c>
      <c r="D422" s="5" t="inlineStr">
        <is>
          <t>Semestral</t>
        </is>
      </c>
      <c r="E422" s="5" t="inlineStr">
        <is>
          <t>Positivo</t>
        </is>
      </c>
      <c r="F422" s="6" t="n">
        <v>45657</v>
      </c>
      <c r="G422" s="5">
        <f>YEAR(F422)</f>
        <v/>
      </c>
      <c r="H422" s="5">
        <f>PROPER(TEXT(F422,"mmmm"))</f>
        <v/>
      </c>
      <c r="I422" s="6">
        <f>IF(OR(H422="Enero",H422="Febrero",H422="Marzo",H422="Abril",H422="Mayo",H422="Junio"),G422&amp;"-1",IF(OR(H422="Julio",H422="Agosto",H422="Septiembre",H422="Octubre",H422="Noviembre",H422="Diciembre"),G422&amp;"-2"))</f>
        <v/>
      </c>
      <c r="J422" s="5" t="n">
        <v>100</v>
      </c>
      <c r="K422" s="10" t="n">
        <v>152.94</v>
      </c>
      <c r="L422" s="28">
        <f>IFERROR(IF(OR(J422=0,K422=""),"",IF(E422="Positivo",MIN(MAX(K422/J422,0),1.3),MIN(MAX(J422/K422,0),1.3))),"")</f>
        <v/>
      </c>
      <c r="M422" s="28">
        <f>IFERROR(IF(OR(J422=0,K422=""),"",IF(E422="Positivo",MAX(K422/J422,0),MAX(J422/K422,0))),"")</f>
        <v/>
      </c>
      <c r="N422" s="5" t="inlineStr">
        <is>
          <t>ENT</t>
        </is>
      </c>
      <c r="O422" s="5" t="inlineStr">
        <is>
          <t>ENT</t>
        </is>
      </c>
      <c r="P422" s="5" t="n">
        <v>0</v>
      </c>
      <c r="Q422" s="5" t="n">
        <v>0</v>
      </c>
      <c r="R422" s="5">
        <f>A422&amp;"-"&amp;YEAR(F422)&amp;"-"&amp;IF(LEN(MONTH(F422))=1,"0"&amp;MONTH(F422),MONTH(F422))&amp;"-"&amp;IF(LEN(DAY(F422))=1,"0"&amp;DAY(F422),DAY(F422))</f>
        <v/>
      </c>
    </row>
    <row r="423">
      <c r="A423" s="43" t="n">
        <v>257</v>
      </c>
      <c r="B423" s="5" t="inlineStr">
        <is>
          <t>N de publicaciones aprobadas en convocatorias</t>
        </is>
      </c>
      <c r="C423" s="5" t="inlineStr">
        <is>
          <t>Editorial y Publicaciones</t>
        </is>
      </c>
      <c r="D423" s="5" t="inlineStr">
        <is>
          <t>Semestral</t>
        </is>
      </c>
      <c r="E423" s="5" t="inlineStr">
        <is>
          <t>Positivo</t>
        </is>
      </c>
      <c r="F423" s="6" t="n">
        <v>45107</v>
      </c>
      <c r="G423" s="5">
        <f>YEAR(F423)</f>
        <v/>
      </c>
      <c r="H423" s="5">
        <f>PROPER(TEXT(F423,"mmmm"))</f>
        <v/>
      </c>
      <c r="I423" s="6">
        <f>IF(OR(H423="Enero",H423="Febrero",H423="Marzo",H423="Abril",H423="Mayo",H423="Junio"),G423&amp;"-1",IF(OR(H423="Julio",H423="Agosto",H423="Septiembre",H423="Octubre",H423="Noviembre",H423="Diciembre"),G423&amp;"-2"))</f>
        <v/>
      </c>
      <c r="J423" s="5" t="n">
        <v>18</v>
      </c>
      <c r="K423" s="5" t="n">
        <v>15</v>
      </c>
      <c r="L423" s="117">
        <f>IFERROR(IF(OR(J423=0,K423=""),"",IF(E423="Positivo",MIN(MAX(K423/J423,0),1.3),MIN(MAX(J423/K423,0),1.3))),"")</f>
        <v/>
      </c>
      <c r="M423" s="28">
        <f>IFERROR(IF(OR(J423=0,K423=""),"",IF(E423="Positivo",MAX(K423/J423,0),MAX(J423/K423,0))),"")</f>
        <v/>
      </c>
      <c r="N423" s="5" t="n"/>
      <c r="O423" s="5" t="n"/>
      <c r="P423" s="5" t="n">
        <v>0</v>
      </c>
      <c r="Q423" s="5" t="n">
        <v>0</v>
      </c>
      <c r="R423" s="5">
        <f>A423&amp;"-"&amp;YEAR(F423)&amp;"-"&amp;IF(LEN(MONTH(F423))=1,"0"&amp;MONTH(F423),MONTH(F423))&amp;"-"&amp;IF(LEN(DAY(F423))=1,"0"&amp;DAY(F423),DAY(F423))</f>
        <v/>
      </c>
    </row>
    <row r="424">
      <c r="A424" s="39" t="n">
        <v>257</v>
      </c>
      <c r="B424" s="5" t="inlineStr">
        <is>
          <t>N de publicaciones aprobadas en convocatorias</t>
        </is>
      </c>
      <c r="C424" s="5" t="inlineStr">
        <is>
          <t>Editorial y Publicaciones</t>
        </is>
      </c>
      <c r="D424" s="5" t="inlineStr">
        <is>
          <t>Semestral</t>
        </is>
      </c>
      <c r="E424" s="5" t="inlineStr">
        <is>
          <t>Positivo</t>
        </is>
      </c>
      <c r="F424" s="6" t="n">
        <v>45291</v>
      </c>
      <c r="G424" s="5">
        <f>YEAR(F424)</f>
        <v/>
      </c>
      <c r="H424" s="5">
        <f>PROPER(TEXT(F424,"mmmm"))</f>
        <v/>
      </c>
      <c r="I424" s="6">
        <f>IF(OR(H424="Enero",H424="Febrero",H424="Marzo",H424="Abril",H424="Mayo",H424="Junio"),G424&amp;"-1",IF(OR(H424="Julio",H424="Agosto",H424="Septiembre",H424="Octubre",H424="Noviembre",H424="Diciembre"),G424&amp;"-2"))</f>
        <v/>
      </c>
      <c r="J424" s="5" t="n">
        <v>24</v>
      </c>
      <c r="K424" s="5" t="n">
        <v>24</v>
      </c>
      <c r="L424" s="117">
        <f>IFERROR(IF(OR(J424=0,K424=""),"",IF(E424="Positivo",MIN(MAX(K424/J424,0),1.3),MIN(MAX(J424/K424,0),1.3))),"")</f>
        <v/>
      </c>
      <c r="M424" s="28">
        <f>IFERROR(IF(OR(J424=0,K424=""),"",IF(E424="Positivo",MAX(K424/J424,0),MAX(J424/K424,0))),"")</f>
        <v/>
      </c>
      <c r="N424" s="5" t="n"/>
      <c r="O424" s="5" t="n"/>
      <c r="P424" s="5" t="n">
        <v>0</v>
      </c>
      <c r="Q424" s="5" t="n">
        <v>0</v>
      </c>
      <c r="R424" s="5">
        <f>A424&amp;"-"&amp;YEAR(F424)&amp;"-"&amp;IF(LEN(MONTH(F424))=1,"0"&amp;MONTH(F424),MONTH(F424))&amp;"-"&amp;IF(LEN(DAY(F424))=1,"0"&amp;DAY(F424),DAY(F424))</f>
        <v/>
      </c>
    </row>
    <row r="425">
      <c r="A425" s="39" t="n">
        <v>259</v>
      </c>
      <c r="B425" s="5" t="inlineStr">
        <is>
          <t>Subprocesos con indicadores reportados oportunamente</t>
        </is>
      </c>
      <c r="C425" s="5" t="inlineStr">
        <is>
          <t>Desempeño Institucional</t>
        </is>
      </c>
      <c r="D425" s="5" t="inlineStr">
        <is>
          <t>Trimestral</t>
        </is>
      </c>
      <c r="E425" s="5" t="inlineStr">
        <is>
          <t>Positivo</t>
        </is>
      </c>
      <c r="F425" s="6" t="n">
        <v>45107</v>
      </c>
      <c r="G425" s="5">
        <f>YEAR(F425)</f>
        <v/>
      </c>
      <c r="H425" s="5">
        <f>PROPER(TEXT(F425,"mmmm"))</f>
        <v/>
      </c>
      <c r="I425" s="6">
        <f>IF(OR(H425="Enero",H425="Febrero",H425="Marzo",H425="Abril",H425="Mayo",H425="Junio"),G425&amp;"-1",IF(OR(H425="Julio",H425="Agosto",H425="Septiembre",H425="Octubre",H425="Noviembre",H425="Diciembre"),G425&amp;"-2"))</f>
        <v/>
      </c>
      <c r="J425" s="5" t="n">
        <v>100</v>
      </c>
      <c r="K425" s="5" t="n">
        <v>60.526315789474</v>
      </c>
      <c r="L425" s="117">
        <f>IFERROR(IF(OR(J425=0,K425=""),"",IF(E425="Positivo",MIN(MAX(K425/J425,0),1.3),MIN(MAX(J425/K425,0),1.3))),"")</f>
        <v/>
      </c>
      <c r="M425" s="28">
        <f>IFERROR(IF(OR(J425=0,K425=""),"",IF(E425="Positivo",MAX(K425/J425,0),MAX(J425/K425,0))),"")</f>
        <v/>
      </c>
      <c r="N425" s="5" t="inlineStr">
        <is>
          <t>%</t>
        </is>
      </c>
      <c r="O425" s="5" t="inlineStr">
        <is>
          <t>%</t>
        </is>
      </c>
      <c r="P425" s="5" t="n">
        <v>0</v>
      </c>
      <c r="Q425" s="5" t="n">
        <v>0</v>
      </c>
      <c r="R425" s="5">
        <f>A425&amp;"-"&amp;YEAR(F425)&amp;"-"&amp;IF(LEN(MONTH(F425))=1,"0"&amp;MONTH(F425),MONTH(F425))&amp;"-"&amp;IF(LEN(DAY(F425))=1,"0"&amp;DAY(F425),DAY(F425))</f>
        <v/>
      </c>
    </row>
    <row r="426">
      <c r="A426" s="43" t="n">
        <v>259</v>
      </c>
      <c r="B426" s="5" t="inlineStr">
        <is>
          <t>Subprocesos con indicadores reportados oportunamente</t>
        </is>
      </c>
      <c r="C426" s="5" t="inlineStr">
        <is>
          <t>Desempeño Institucional</t>
        </is>
      </c>
      <c r="D426" s="5" t="inlineStr">
        <is>
          <t>Trimestral</t>
        </is>
      </c>
      <c r="E426" s="5" t="inlineStr">
        <is>
          <t>Positivo</t>
        </is>
      </c>
      <c r="F426" s="6" t="n">
        <v>45199</v>
      </c>
      <c r="G426" s="5">
        <f>YEAR(F426)</f>
        <v/>
      </c>
      <c r="H426" s="5">
        <f>PROPER(TEXT(F426,"mmmm"))</f>
        <v/>
      </c>
      <c r="I426" s="6">
        <f>IF(OR(H426="Enero",H426="Febrero",H426="Marzo",H426="Abril",H426="Mayo",H426="Junio"),G426&amp;"-1",IF(OR(H426="Julio",H426="Agosto",H426="Septiembre",H426="Octubre",H426="Noviembre",H426="Diciembre"),G426&amp;"-2"))</f>
        <v/>
      </c>
      <c r="J426" s="5" t="n">
        <v>100</v>
      </c>
      <c r="K426" s="5" t="n">
        <v>68.75</v>
      </c>
      <c r="L426" s="117">
        <f>IFERROR(IF(OR(J426=0,K426=""),"",IF(E426="Positivo",MIN(MAX(K426/J426,0),1.3),MIN(MAX(J426/K426,0),1.3))),"")</f>
        <v/>
      </c>
      <c r="M426" s="28">
        <f>IFERROR(IF(OR(J426=0,K426=""),"",IF(E426="Positivo",MAX(K426/J426,0),MAX(J426/K426,0))),"")</f>
        <v/>
      </c>
      <c r="N426" s="5" t="inlineStr">
        <is>
          <t>%</t>
        </is>
      </c>
      <c r="O426" s="5" t="inlineStr">
        <is>
          <t>%</t>
        </is>
      </c>
      <c r="P426" s="5" t="n">
        <v>0</v>
      </c>
      <c r="Q426" s="5" t="n">
        <v>0</v>
      </c>
      <c r="R426" s="5">
        <f>A426&amp;"-"&amp;YEAR(F426)&amp;"-"&amp;IF(LEN(MONTH(F426))=1,"0"&amp;MONTH(F426),MONTH(F426))&amp;"-"&amp;IF(LEN(DAY(F426))=1,"0"&amp;DAY(F426),DAY(F426))</f>
        <v/>
      </c>
    </row>
    <row r="427">
      <c r="A427" s="39" t="n">
        <v>259</v>
      </c>
      <c r="B427" s="5" t="inlineStr">
        <is>
          <t>Subprocesos con indicadores reportados oportunamente</t>
        </is>
      </c>
      <c r="C427" s="5" t="inlineStr">
        <is>
          <t>Desempeño Institucional</t>
        </is>
      </c>
      <c r="D427" s="5" t="inlineStr">
        <is>
          <t>Trimestral</t>
        </is>
      </c>
      <c r="E427" s="5" t="inlineStr">
        <is>
          <t>Positivo</t>
        </is>
      </c>
      <c r="F427" s="6" t="n">
        <v>45291</v>
      </c>
      <c r="G427" s="5">
        <f>YEAR(F427)</f>
        <v/>
      </c>
      <c r="H427" s="5">
        <f>PROPER(TEXT(F427,"mmmm"))</f>
        <v/>
      </c>
      <c r="I427" s="6">
        <f>IF(OR(H427="Enero",H427="Febrero",H427="Marzo",H427="Abril",H427="Mayo",H427="Junio"),G427&amp;"-1",IF(OR(H427="Julio",H427="Agosto",H427="Septiembre",H427="Octubre",H427="Noviembre",H427="Diciembre"),G427&amp;"-2"))</f>
        <v/>
      </c>
      <c r="J427" s="5" t="n">
        <v>100</v>
      </c>
      <c r="K427" s="5" t="n">
        <v>70</v>
      </c>
      <c r="L427" s="117">
        <f>IFERROR(IF(OR(J427=0,K427=""),"",IF(E427="Positivo",MIN(MAX(K427/J427,0),1.3),MIN(MAX(J427/K427,0),1.3))),"")</f>
        <v/>
      </c>
      <c r="M427" s="28">
        <f>IFERROR(IF(OR(J427=0,K427=""),"",IF(E427="Positivo",MAX(K427/J427,0),MAX(J427/K427,0))),"")</f>
        <v/>
      </c>
      <c r="N427" s="5" t="inlineStr">
        <is>
          <t>%</t>
        </is>
      </c>
      <c r="O427" s="5" t="inlineStr">
        <is>
          <t>%</t>
        </is>
      </c>
      <c r="P427" s="5" t="n">
        <v>0</v>
      </c>
      <c r="Q427" s="5" t="n">
        <v>0</v>
      </c>
      <c r="R427" s="5">
        <f>A427&amp;"-"&amp;YEAR(F427)&amp;"-"&amp;IF(LEN(MONTH(F427))=1,"0"&amp;MONTH(F427),MONTH(F427))&amp;"-"&amp;IF(LEN(DAY(F427))=1,"0"&amp;DAY(F427),DAY(F427))</f>
        <v/>
      </c>
    </row>
    <row r="428">
      <c r="A428" s="5" t="n">
        <v>259</v>
      </c>
      <c r="B428" s="5" t="inlineStr">
        <is>
          <t>Subprocesos con indicadores reportados oportunamente</t>
        </is>
      </c>
      <c r="C428" s="5" t="inlineStr">
        <is>
          <t>Desempeño Institucional</t>
        </is>
      </c>
      <c r="D428" s="5" t="inlineStr">
        <is>
          <t>Trimestral</t>
        </is>
      </c>
      <c r="E428" s="5" t="inlineStr">
        <is>
          <t>Positivo</t>
        </is>
      </c>
      <c r="F428" s="6" t="n">
        <v>45473</v>
      </c>
      <c r="G428" s="5">
        <f>YEAR(F428)</f>
        <v/>
      </c>
      <c r="H428" s="5">
        <f>PROPER(TEXT(F428,"mmmm"))</f>
        <v/>
      </c>
      <c r="I428" s="6">
        <f>IF(OR(H428="Enero",H428="Febrero",H428="Marzo",H428="Abril",H428="Mayo",H428="Junio"),G428&amp;"-1",IF(OR(H428="Julio",H428="Agosto",H428="Septiembre",H428="Octubre",H428="Noviembre",H428="Diciembre"),G428&amp;"-2"))</f>
        <v/>
      </c>
      <c r="J428" s="5" t="n">
        <v>90</v>
      </c>
      <c r="K428" s="5" t="n">
        <v>34.69</v>
      </c>
      <c r="L428" s="28">
        <f>IFERROR(IF(OR(J428=0,K428=""),"",IF(E428="Positivo",MIN(MAX(K428/J428,0),1.3),MIN(MAX(J428/K428,0),1.3))),"")</f>
        <v/>
      </c>
      <c r="M428" s="28">
        <f>IFERROR(IF(OR(J428=0,K428=""),"",IF(E428="Positivo",MAX(K428/J428,0),MAX(J428/K428,0))),"")</f>
        <v/>
      </c>
      <c r="N428" s="5" t="n"/>
      <c r="O428" s="5" t="n"/>
      <c r="P428" s="5" t="n">
        <v>0</v>
      </c>
      <c r="Q428" s="5" t="n">
        <v>0</v>
      </c>
      <c r="R428" s="5">
        <f>A428&amp;"-"&amp;YEAR(F428)&amp;"-"&amp;IF(LEN(MONTH(F428))=1,"0"&amp;MONTH(F428),MONTH(F428))&amp;"-"&amp;IF(LEN(DAY(F428))=1,"0"&amp;DAY(F428),DAY(F428))</f>
        <v/>
      </c>
    </row>
    <row r="429">
      <c r="A429" s="5" t="n">
        <v>259</v>
      </c>
      <c r="B429" s="5" t="inlineStr">
        <is>
          <t>Subprocesos con indicadores reportados oportunamente</t>
        </is>
      </c>
      <c r="C429" s="5" t="inlineStr">
        <is>
          <t>Desempeño Institucional</t>
        </is>
      </c>
      <c r="D429" s="5" t="inlineStr">
        <is>
          <t>Trimestral</t>
        </is>
      </c>
      <c r="E429" s="5" t="inlineStr">
        <is>
          <t>Positivo</t>
        </is>
      </c>
      <c r="F429" s="6" t="n">
        <v>45657</v>
      </c>
      <c r="G429" s="5">
        <f>YEAR(F429)</f>
        <v/>
      </c>
      <c r="H429" s="5">
        <f>PROPER(TEXT(F429,"mmmm"))</f>
        <v/>
      </c>
      <c r="I429" s="6">
        <f>IF(OR(H429="Enero",H429="Febrero",H429="Marzo",H429="Abril",H429="Mayo",H429="Junio"),G429&amp;"-1",IF(OR(H429="Julio",H429="Agosto",H429="Septiembre",H429="Octubre",H429="Noviembre",H429="Diciembre"),G429&amp;"-2"))</f>
        <v/>
      </c>
      <c r="J429" s="5" t="n">
        <v>90</v>
      </c>
      <c r="K429" s="5" t="n">
        <v>78.43000000000001</v>
      </c>
      <c r="L429" s="28">
        <f>IFERROR(IF(OR(J429=0,K429=""),"",IF(E429="Positivo",MIN(MAX(K429/J429,0),1.3),MIN(MAX(J429/K429,0),1.3))),"")</f>
        <v/>
      </c>
      <c r="M429" s="28">
        <f>IFERROR(IF(OR(J429=0,K429=""),"",IF(E429="Positivo",MAX(K429/J429,0),MAX(J429/K429,0))),"")</f>
        <v/>
      </c>
      <c r="N429" s="5" t="n"/>
      <c r="O429" s="5" t="n"/>
      <c r="P429" s="5" t="n">
        <v>0</v>
      </c>
      <c r="Q429" s="5" t="n">
        <v>0</v>
      </c>
      <c r="R429" s="5">
        <f>A429&amp;"-"&amp;YEAR(F429)&amp;"-"&amp;IF(LEN(MONTH(F429))=1,"0"&amp;MONTH(F429),MONTH(F429))&amp;"-"&amp;IF(LEN(DAY(F429))=1,"0"&amp;DAY(F429),DAY(F429))</f>
        <v/>
      </c>
    </row>
    <row r="430">
      <c r="A430" s="43" t="n">
        <v>260</v>
      </c>
      <c r="B430" s="5" t="inlineStr">
        <is>
          <t>CES- Costumer Effort Score del proceso de Rematrícula</t>
        </is>
      </c>
      <c r="C430" s="5" t="inlineStr">
        <is>
          <t>Rematrícula</t>
        </is>
      </c>
      <c r="D430" s="5" t="inlineStr">
        <is>
          <t>Semestral</t>
        </is>
      </c>
      <c r="E430" s="5" t="inlineStr">
        <is>
          <t>Negativo</t>
        </is>
      </c>
      <c r="F430" s="6" t="n">
        <v>45107</v>
      </c>
      <c r="G430" s="5">
        <f>YEAR(F430)</f>
        <v/>
      </c>
      <c r="H430" s="5">
        <f>PROPER(TEXT(F430,"mmmm"))</f>
        <v/>
      </c>
      <c r="I430" s="6">
        <f>IF(OR(H430="Enero",H430="Febrero",H430="Marzo",H430="Abril",H430="Mayo",H430="Junio"),G430&amp;"-1",IF(OR(H430="Julio",H430="Agosto",H430="Septiembre",H430="Octubre",H430="Noviembre",H430="Diciembre"),G430&amp;"-2"))</f>
        <v/>
      </c>
      <c r="J430" s="5" t="n">
        <v>3</v>
      </c>
      <c r="K430" s="5" t="n">
        <v>2.8</v>
      </c>
      <c r="L430" s="28">
        <f>IFERROR(IF(OR(J430=0,K430=""),"",IF(E430="Positivo",MIN(MAX(K430/J430,0),1.3),MIN(MAX(J430/K430,0),1.3))),"")</f>
        <v/>
      </c>
      <c r="M430" s="28">
        <f>IFERROR(IF(OR(J430=0,K430=""),"",IF(E430="Positivo",MAX(K430/J430,0),MAX(J430/K430,0))),"")</f>
        <v/>
      </c>
      <c r="N430" s="5" t="inlineStr">
        <is>
          <t>DEC</t>
        </is>
      </c>
      <c r="O430" s="5" t="inlineStr">
        <is>
          <t>DEC</t>
        </is>
      </c>
      <c r="P430" s="5" t="n">
        <v>0</v>
      </c>
      <c r="Q430" s="5" t="n">
        <v>1</v>
      </c>
      <c r="R430" s="5">
        <f>A430&amp;"-"&amp;YEAR(F430)&amp;"-"&amp;IF(LEN(MONTH(F430))=1,"0"&amp;MONTH(F430),MONTH(F430))&amp;"-"&amp;IF(LEN(DAY(F430))=1,"0"&amp;DAY(F430),DAY(F430))</f>
        <v/>
      </c>
    </row>
    <row r="431">
      <c r="A431" s="39" t="n">
        <v>260</v>
      </c>
      <c r="B431" s="5" t="inlineStr">
        <is>
          <t>CES- Costumer Effort Score del proceso de Rematrícula</t>
        </is>
      </c>
      <c r="C431" s="5" t="inlineStr">
        <is>
          <t>Rematrícula</t>
        </is>
      </c>
      <c r="D431" s="5" t="inlineStr">
        <is>
          <t>Semestral</t>
        </is>
      </c>
      <c r="E431" s="5" t="inlineStr">
        <is>
          <t>Negativo</t>
        </is>
      </c>
      <c r="F431" s="6" t="n">
        <v>45291</v>
      </c>
      <c r="G431" s="5">
        <f>YEAR(F431)</f>
        <v/>
      </c>
      <c r="H431" s="5">
        <f>PROPER(TEXT(F431,"mmmm"))</f>
        <v/>
      </c>
      <c r="I431" s="6">
        <f>IF(OR(H431="Enero",H431="Febrero",H431="Marzo",H431="Abril",H431="Mayo",H431="Junio"),G431&amp;"-1",IF(OR(H431="Julio",H431="Agosto",H431="Septiembre",H431="Octubre",H431="Noviembre",H431="Diciembre"),G431&amp;"-2"))</f>
        <v/>
      </c>
      <c r="J431" s="5" t="n">
        <v>3</v>
      </c>
      <c r="K431" s="5" t="n">
        <v>2.9</v>
      </c>
      <c r="L431" s="28">
        <f>IFERROR(IF(OR(J431=0,K431=""),"",IF(E431="Positivo",MIN(MAX(K431/J431,0),1.3),MIN(MAX(J431/K431,0),1.3))),"")</f>
        <v/>
      </c>
      <c r="M431" s="28">
        <f>IFERROR(IF(OR(J431=0,K431=""),"",IF(E431="Positivo",MAX(K431/J431,0),MAX(J431/K431,0))),"")</f>
        <v/>
      </c>
      <c r="N431" s="5" t="inlineStr">
        <is>
          <t>DEC</t>
        </is>
      </c>
      <c r="O431" s="5" t="inlineStr">
        <is>
          <t>DEC</t>
        </is>
      </c>
      <c r="P431" s="5" t="n">
        <v>0</v>
      </c>
      <c r="Q431" s="5" t="n">
        <v>1</v>
      </c>
      <c r="R431" s="5">
        <f>A431&amp;"-"&amp;YEAR(F431)&amp;"-"&amp;IF(LEN(MONTH(F431))=1,"0"&amp;MONTH(F431),MONTH(F431))&amp;"-"&amp;IF(LEN(DAY(F431))=1,"0"&amp;DAY(F431),DAY(F431))</f>
        <v/>
      </c>
    </row>
    <row r="432">
      <c r="A432" s="5" t="n">
        <v>260</v>
      </c>
      <c r="B432" s="5" t="inlineStr">
        <is>
          <t>CES- Costumer Effort Score del proceso de Rematrícula</t>
        </is>
      </c>
      <c r="C432" s="5" t="inlineStr">
        <is>
          <t>Rematrícula</t>
        </is>
      </c>
      <c r="D432" s="5" t="inlineStr">
        <is>
          <t>Semestral</t>
        </is>
      </c>
      <c r="E432" s="5" t="inlineStr">
        <is>
          <t>Negativo</t>
        </is>
      </c>
      <c r="F432" s="6" t="n">
        <v>45473</v>
      </c>
      <c r="G432" s="5">
        <f>YEAR(F432)</f>
        <v/>
      </c>
      <c r="H432" s="5">
        <f>PROPER(TEXT(F432,"mmmm"))</f>
        <v/>
      </c>
      <c r="I432" s="6">
        <f>IF(OR(H432="Enero",H432="Febrero",H432="Marzo",H432="Abril",H432="Mayo",H432="Junio"),G432&amp;"-1",IF(OR(H432="Julio",H432="Agosto",H432="Septiembre",H432="Octubre",H432="Noviembre",H432="Diciembre"),G432&amp;"-2"))</f>
        <v/>
      </c>
      <c r="J432" s="5" t="n">
        <v>2.8</v>
      </c>
      <c r="K432" s="5" t="n">
        <v>2.51</v>
      </c>
      <c r="L432" s="28">
        <f>IFERROR(IF(OR(J432=0,K432=""),"",IF(E432="Positivo",MIN(MAX(K432/J432,0),1.3),MIN(MAX(J432/K432,0),1.3))),"")</f>
        <v/>
      </c>
      <c r="M432" s="28">
        <f>IFERROR(IF(OR(J432=0,K432=""),"",IF(E432="Positivo",MAX(K432/J432,0),MAX(J432/K432,0))),"")</f>
        <v/>
      </c>
      <c r="N432" s="5" t="inlineStr">
        <is>
          <t>DEC</t>
        </is>
      </c>
      <c r="O432" s="5" t="inlineStr">
        <is>
          <t>DEC</t>
        </is>
      </c>
      <c r="P432" s="5" t="n">
        <v>1</v>
      </c>
      <c r="Q432" s="5" t="n">
        <v>1</v>
      </c>
      <c r="R432" s="5">
        <f>A432&amp;"-"&amp;YEAR(F432)&amp;"-"&amp;IF(LEN(MONTH(F432))=1,"0"&amp;MONTH(F432),MONTH(F432))&amp;"-"&amp;IF(LEN(DAY(F432))=1,"0"&amp;DAY(F432),DAY(F432))</f>
        <v/>
      </c>
    </row>
    <row r="433">
      <c r="A433" s="5" t="n">
        <v>260</v>
      </c>
      <c r="B433" s="5" t="inlineStr">
        <is>
          <t>CES- Costumer Effort Score del proceso de Rematrícula</t>
        </is>
      </c>
      <c r="C433" s="5" t="inlineStr">
        <is>
          <t>Rematrícula</t>
        </is>
      </c>
      <c r="D433" s="5" t="inlineStr">
        <is>
          <t>Semestral</t>
        </is>
      </c>
      <c r="E433" s="5" t="inlineStr">
        <is>
          <t>Negativo</t>
        </is>
      </c>
      <c r="F433" s="6" t="n">
        <v>45657</v>
      </c>
      <c r="G433" s="5">
        <f>YEAR(F433)</f>
        <v/>
      </c>
      <c r="H433" s="5">
        <f>PROPER(TEXT(F433,"mmmm"))</f>
        <v/>
      </c>
      <c r="I433" s="6">
        <f>IF(OR(H433="Enero",H433="Febrero",H433="Marzo",H433="Abril",H433="Mayo",H433="Junio"),G433&amp;"-1",IF(OR(H433="Julio",H433="Agosto",H433="Septiembre",H433="Octubre",H433="Noviembre",H433="Diciembre"),G433&amp;"-2"))</f>
        <v/>
      </c>
      <c r="J433" s="5" t="n">
        <v>2.8</v>
      </c>
      <c r="K433" s="5" t="n">
        <v>2.1</v>
      </c>
      <c r="L433" s="28">
        <f>IFERROR(IF(OR(J433=0,K433=""),"",IF(E433="Positivo",MIN(MAX(K433/J433,0),1.3),MIN(MAX(J433/K433,0),1.3))),"")</f>
        <v/>
      </c>
      <c r="M433" s="28">
        <f>IFERROR(IF(OR(J433=0,K433=""),"",IF(E433="Positivo",MAX(K433/J433,0),MAX(J433/K433,0))),"")</f>
        <v/>
      </c>
      <c r="N433" s="5" t="inlineStr">
        <is>
          <t>DEC</t>
        </is>
      </c>
      <c r="O433" s="5" t="inlineStr">
        <is>
          <t>DEC</t>
        </is>
      </c>
      <c r="P433" s="5" t="n">
        <v>1</v>
      </c>
      <c r="Q433" s="5" t="n">
        <v>1</v>
      </c>
      <c r="R433" s="5">
        <f>A433&amp;"-"&amp;YEAR(F433)&amp;"-"&amp;IF(LEN(MONTH(F433))=1,"0"&amp;MONTH(F433),MONTH(F433))&amp;"-"&amp;IF(LEN(DAY(F433))=1,"0"&amp;DAY(F433),DAY(F433))</f>
        <v/>
      </c>
    </row>
    <row r="434">
      <c r="A434" s="43" t="n">
        <v>261</v>
      </c>
      <c r="B434" s="5" t="inlineStr">
        <is>
          <t>CES- Costumer Effort Score del proceso de Saber Pro</t>
        </is>
      </c>
      <c r="C434" s="5" t="inlineStr">
        <is>
          <t>Servicio</t>
        </is>
      </c>
      <c r="D434" s="5" t="inlineStr">
        <is>
          <t>Semestral</t>
        </is>
      </c>
      <c r="E434" s="5" t="inlineStr">
        <is>
          <t>Negativo</t>
        </is>
      </c>
      <c r="F434" s="6" t="n">
        <v>45107</v>
      </c>
      <c r="G434" s="5">
        <f>YEAR(F434)</f>
        <v/>
      </c>
      <c r="H434" s="5">
        <f>PROPER(TEXT(F434,"mmmm"))</f>
        <v/>
      </c>
      <c r="I434" s="6">
        <f>IF(OR(H434="Enero",H434="Febrero",H434="Marzo",H434="Abril",H434="Mayo",H434="Junio"),G434&amp;"-1",IF(OR(H434="Julio",H434="Agosto",H434="Septiembre",H434="Octubre",H434="Noviembre",H434="Diciembre"),G434&amp;"-2"))</f>
        <v/>
      </c>
      <c r="J434" s="5" t="n">
        <v>3</v>
      </c>
      <c r="K434" s="5" t="n">
        <v>1.98</v>
      </c>
      <c r="L434" s="28">
        <f>IFERROR(IF(OR(J434=0,K434=""),"",IF(E434="Positivo",MIN(MAX(K434/J434,0),1.3),MIN(MAX(J434/K434,0),1.3))),"")</f>
        <v/>
      </c>
      <c r="M434" s="28">
        <f>IFERROR(IF(OR(J434=0,K434=""),"",IF(E434="Positivo",MAX(K434/J434,0),MAX(J434/K434,0))),"")</f>
        <v/>
      </c>
      <c r="N434" s="5" t="inlineStr">
        <is>
          <t>ENT</t>
        </is>
      </c>
      <c r="O434" s="5" t="inlineStr">
        <is>
          <t>DEC</t>
        </is>
      </c>
      <c r="P434" s="5" t="n">
        <v>0</v>
      </c>
      <c r="Q434" s="5" t="n">
        <v>1</v>
      </c>
      <c r="R434" s="5">
        <f>A434&amp;"-"&amp;YEAR(F434)&amp;"-"&amp;IF(LEN(MONTH(F434))=1,"0"&amp;MONTH(F434),MONTH(F434))&amp;"-"&amp;IF(LEN(DAY(F434))=1,"0"&amp;DAY(F434),DAY(F434))</f>
        <v/>
      </c>
    </row>
    <row r="435">
      <c r="A435" s="39" t="n">
        <v>261</v>
      </c>
      <c r="B435" s="5" t="inlineStr">
        <is>
          <t>CES- Costumer Effort Score del proceso de Saber Pro</t>
        </is>
      </c>
      <c r="C435" s="5" t="inlineStr">
        <is>
          <t>Servicio</t>
        </is>
      </c>
      <c r="D435" s="5" t="inlineStr">
        <is>
          <t>Semestral</t>
        </is>
      </c>
      <c r="E435" s="5" t="inlineStr">
        <is>
          <t>Negativo</t>
        </is>
      </c>
      <c r="F435" s="6" t="n">
        <v>45291</v>
      </c>
      <c r="G435" s="5">
        <f>YEAR(F435)</f>
        <v/>
      </c>
      <c r="H435" s="5">
        <f>PROPER(TEXT(F435,"mmmm"))</f>
        <v/>
      </c>
      <c r="I435" s="6">
        <f>IF(OR(H435="Enero",H435="Febrero",H435="Marzo",H435="Abril",H435="Mayo",H435="Junio"),G435&amp;"-1",IF(OR(H435="Julio",H435="Agosto",H435="Septiembre",H435="Octubre",H435="Noviembre",H435="Diciembre"),G435&amp;"-2"))</f>
        <v/>
      </c>
      <c r="J435" s="5" t="n">
        <v>3</v>
      </c>
      <c r="K435" s="5" t="n">
        <v>2.06</v>
      </c>
      <c r="L435" s="28">
        <f>IFERROR(IF(OR(J435=0,K435=""),"",IF(E435="Positivo",MIN(MAX(K435/J435,0),1.3),MIN(MAX(J435/K435,0),1.3))),"")</f>
        <v/>
      </c>
      <c r="M435" s="28">
        <f>IFERROR(IF(OR(J435=0,K435=""),"",IF(E435="Positivo",MAX(K435/J435,0),MAX(J435/K435,0))),"")</f>
        <v/>
      </c>
      <c r="N435" s="5" t="inlineStr">
        <is>
          <t>ENT</t>
        </is>
      </c>
      <c r="O435" s="5" t="inlineStr">
        <is>
          <t>DEC</t>
        </is>
      </c>
      <c r="P435" s="5" t="n">
        <v>0</v>
      </c>
      <c r="Q435" s="5" t="n">
        <v>1</v>
      </c>
      <c r="R435" s="5">
        <f>A435&amp;"-"&amp;YEAR(F435)&amp;"-"&amp;IF(LEN(MONTH(F435))=1,"0"&amp;MONTH(F435),MONTH(F435))&amp;"-"&amp;IF(LEN(DAY(F435))=1,"0"&amp;DAY(F435),DAY(F435))</f>
        <v/>
      </c>
    </row>
    <row r="436">
      <c r="A436" s="5" t="n">
        <v>261</v>
      </c>
      <c r="B436" s="5" t="inlineStr">
        <is>
          <t>CES- Costumer Effort Score del proceso de Saber Pro</t>
        </is>
      </c>
      <c r="C436" s="5" t="inlineStr">
        <is>
          <t>Servicio</t>
        </is>
      </c>
      <c r="D436" s="5" t="inlineStr">
        <is>
          <t>Semestral</t>
        </is>
      </c>
      <c r="E436" s="5" t="inlineStr">
        <is>
          <t>Negativo</t>
        </is>
      </c>
      <c r="F436" s="6" t="n">
        <v>45473</v>
      </c>
      <c r="G436" s="5">
        <f>YEAR(F436)</f>
        <v/>
      </c>
      <c r="H436" s="5">
        <f>PROPER(TEXT(F436,"mmmm"))</f>
        <v/>
      </c>
      <c r="I436" s="6">
        <f>IF(OR(H436="Enero",H436="Febrero",H436="Marzo",H436="Abril",H436="Mayo",H436="Junio"),G436&amp;"-1",IF(OR(H436="Julio",H436="Agosto",H436="Septiembre",H436="Octubre",H436="Noviembre",H436="Diciembre"),G436&amp;"-2"))</f>
        <v/>
      </c>
      <c r="J436" s="5" t="n">
        <v>3</v>
      </c>
      <c r="K436" s="5" t="n">
        <v>2.2</v>
      </c>
      <c r="L436" s="28">
        <f>IFERROR(IF(OR(J436=0,K436=""),"",IF(E436="Positivo",MIN(MAX(K436/J436,0),1.3),MIN(MAX(J436/K436,0),1.3))),"")</f>
        <v/>
      </c>
      <c r="M436" s="28">
        <f>IFERROR(IF(OR(J436=0,K436=""),"",IF(E436="Positivo",MAX(K436/J436,0),MAX(J436/K436,0))),"")</f>
        <v/>
      </c>
      <c r="N436" s="5" t="inlineStr">
        <is>
          <t>ENT</t>
        </is>
      </c>
      <c r="O436" s="5" t="inlineStr">
        <is>
          <t>DEC</t>
        </is>
      </c>
      <c r="P436" s="5" t="n">
        <v>0</v>
      </c>
      <c r="Q436" s="5" t="n">
        <v>1</v>
      </c>
      <c r="R436" s="5">
        <f>A436&amp;"-"&amp;YEAR(F436)&amp;"-"&amp;IF(LEN(MONTH(F436))=1,"0"&amp;MONTH(F436),MONTH(F436))&amp;"-"&amp;IF(LEN(DAY(F436))=1,"0"&amp;DAY(F436),DAY(F436))</f>
        <v/>
      </c>
    </row>
    <row r="437">
      <c r="A437" s="5" t="n">
        <v>261</v>
      </c>
      <c r="B437" s="5" t="inlineStr">
        <is>
          <t>CES- Costumer Effort Score del proceso de Saber Pro</t>
        </is>
      </c>
      <c r="C437" s="5" t="inlineStr">
        <is>
          <t>Servicio</t>
        </is>
      </c>
      <c r="D437" s="5" t="inlineStr">
        <is>
          <t>Semestral</t>
        </is>
      </c>
      <c r="E437" s="5" t="inlineStr">
        <is>
          <t>Negativo</t>
        </is>
      </c>
      <c r="F437" s="6" t="n">
        <v>45657</v>
      </c>
      <c r="G437" s="5">
        <f>YEAR(F437)</f>
        <v/>
      </c>
      <c r="H437" s="5">
        <f>PROPER(TEXT(F437,"mmmm"))</f>
        <v/>
      </c>
      <c r="I437" s="6">
        <f>IF(OR(H437="Enero",H437="Febrero",H437="Marzo",H437="Abril",H437="Mayo",H437="Junio"),G437&amp;"-1",IF(OR(H437="Julio",H437="Agosto",H437="Septiembre",H437="Octubre",H437="Noviembre",H437="Diciembre"),G437&amp;"-2"))</f>
        <v/>
      </c>
      <c r="J437" s="5" t="n">
        <v>3</v>
      </c>
      <c r="K437" s="5" t="n">
        <v>2.2</v>
      </c>
      <c r="L437" s="28">
        <f>IFERROR(IF(OR(J437=0,K437=""),"",IF(E437="Positivo",MIN(MAX(K437/J437,0),1.3),MIN(MAX(J437/K437,0),1.3))),"")</f>
        <v/>
      </c>
      <c r="M437" s="28">
        <f>IFERROR(IF(OR(J437=0,K437=""),"",IF(E437="Positivo",MAX(K437/J437,0),MAX(J437/K437,0))),"")</f>
        <v/>
      </c>
      <c r="N437" s="5" t="inlineStr">
        <is>
          <t>ENT</t>
        </is>
      </c>
      <c r="O437" s="5" t="inlineStr">
        <is>
          <t>DEC</t>
        </is>
      </c>
      <c r="P437" s="5" t="n">
        <v>0</v>
      </c>
      <c r="Q437" s="5" t="n">
        <v>1</v>
      </c>
      <c r="R437" s="5">
        <f>A437&amp;"-"&amp;YEAR(F437)&amp;"-"&amp;IF(LEN(MONTH(F437))=1,"0"&amp;MONTH(F437),MONTH(F437))&amp;"-"&amp;IF(LEN(DAY(F437))=1,"0"&amp;DAY(F437),DAY(F437))</f>
        <v/>
      </c>
    </row>
    <row r="438">
      <c r="A438" s="43" t="n">
        <v>262</v>
      </c>
      <c r="B438" s="5" t="inlineStr">
        <is>
          <t>Evitar erogación de dinero por multas asociadas en contra del POLI por los procesos en curso</t>
        </is>
      </c>
      <c r="C438" s="5" t="inlineStr">
        <is>
          <t>GESTIÓN JURÍDICA Y NORMATIVA</t>
        </is>
      </c>
      <c r="D438" s="5" t="inlineStr">
        <is>
          <t>Semestral</t>
        </is>
      </c>
      <c r="E438" s="5" t="inlineStr">
        <is>
          <t>Negativo</t>
        </is>
      </c>
      <c r="F438" s="6" t="n">
        <v>45107</v>
      </c>
      <c r="G438" s="5">
        <f>YEAR(F438)</f>
        <v/>
      </c>
      <c r="H438" s="5">
        <f>PROPER(TEXT(F438,"mmmm"))</f>
        <v/>
      </c>
      <c r="I438" s="6">
        <f>IF(OR(H438="Enero",H438="Febrero",H438="Marzo",H438="Abril",H438="Mayo",H438="Junio"),G438&amp;"-1",IF(OR(H438="Julio",H438="Agosto",H438="Septiembre",H438="Octubre",H438="Noviembre",H438="Diciembre"),G438&amp;"-2"))</f>
        <v/>
      </c>
      <c r="J438" s="5" t="n">
        <v>20</v>
      </c>
      <c r="K438" s="5" t="n">
        <v>0</v>
      </c>
      <c r="L438" s="28">
        <f>IFERROR(IF(OR(J438=0,K438=""),"",IF(E438="Positivo",MIN(MAX(K438/J438,0),1.3),MIN(MAX(J438/K438,0),1.3))),"")</f>
        <v/>
      </c>
      <c r="M438" s="28">
        <f>IFERROR(IF(OR(J438=0,K438=""),"",IF(E438="Positivo",MAX(K438/J438,0),MAX(J438/K438,0))),"")</f>
        <v/>
      </c>
      <c r="N438" s="5" t="inlineStr">
        <is>
          <t>%</t>
        </is>
      </c>
      <c r="O438" s="5" t="inlineStr">
        <is>
          <t>%</t>
        </is>
      </c>
      <c r="P438" s="5" t="n">
        <v>0</v>
      </c>
      <c r="Q438" s="5" t="n">
        <v>0</v>
      </c>
      <c r="R438" s="5">
        <f>A438&amp;"-"&amp;YEAR(F438)&amp;"-"&amp;IF(LEN(MONTH(F438))=1,"0"&amp;MONTH(F438),MONTH(F438))&amp;"-"&amp;IF(LEN(DAY(F438))=1,"0"&amp;DAY(F438),DAY(F438))</f>
        <v/>
      </c>
    </row>
    <row r="439">
      <c r="A439" s="39" t="n">
        <v>262</v>
      </c>
      <c r="B439" s="5" t="inlineStr">
        <is>
          <t>Evitar erogación de dinero por multas asociadas en contra del POLI por los procesos en curso</t>
        </is>
      </c>
      <c r="C439" s="5" t="inlineStr">
        <is>
          <t>GESTIÓN JURÍDICA Y NORMATIVA</t>
        </is>
      </c>
      <c r="D439" s="5" t="inlineStr">
        <is>
          <t>Semestral</t>
        </is>
      </c>
      <c r="E439" s="5" t="inlineStr">
        <is>
          <t>Negativo</t>
        </is>
      </c>
      <c r="F439" s="6" t="n">
        <v>45291</v>
      </c>
      <c r="G439" s="5">
        <f>YEAR(F439)</f>
        <v/>
      </c>
      <c r="H439" s="5">
        <f>PROPER(TEXT(F439,"mmmm"))</f>
        <v/>
      </c>
      <c r="I439" s="6">
        <f>IF(OR(H439="Enero",H439="Febrero",H439="Marzo",H439="Abril",H439="Mayo",H439="Junio"),G439&amp;"-1",IF(OR(H439="Julio",H439="Agosto",H439="Septiembre",H439="Octubre",H439="Noviembre",H439="Diciembre"),G439&amp;"-2"))</f>
        <v/>
      </c>
      <c r="J439" s="5" t="n">
        <v>20</v>
      </c>
      <c r="K439" s="5" t="n">
        <v>11.11</v>
      </c>
      <c r="L439" s="28">
        <f>IFERROR(IF(OR(J439=0,K439=""),"",IF(E439="Positivo",MIN(MAX(K439/J439,0),1.3),MIN(MAX(J439/K439,0),1.3))),"")</f>
        <v/>
      </c>
      <c r="M439" s="28">
        <f>IFERROR(IF(OR(J439=0,K439=""),"",IF(E439="Positivo",MAX(K439/J439,0),MAX(J439/K439,0))),"")</f>
        <v/>
      </c>
      <c r="N439" s="5" t="inlineStr">
        <is>
          <t>%</t>
        </is>
      </c>
      <c r="O439" s="5" t="inlineStr">
        <is>
          <t>%</t>
        </is>
      </c>
      <c r="P439" s="5" t="n">
        <v>0</v>
      </c>
      <c r="Q439" s="5" t="n">
        <v>0</v>
      </c>
      <c r="R439" s="5">
        <f>A439&amp;"-"&amp;YEAR(F439)&amp;"-"&amp;IF(LEN(MONTH(F439))=1,"0"&amp;MONTH(F439),MONTH(F439))&amp;"-"&amp;IF(LEN(DAY(F439))=1,"0"&amp;DAY(F439),DAY(F439))</f>
        <v/>
      </c>
    </row>
    <row r="440">
      <c r="A440" s="5" t="n">
        <v>262</v>
      </c>
      <c r="B440" s="5" t="inlineStr">
        <is>
          <t>Reducción de número de sentencias condenatorias en contra del Poli</t>
        </is>
      </c>
      <c r="C440" s="5" t="inlineStr">
        <is>
          <t>GESTIÓN JURÍDICA Y NORMATIVA</t>
        </is>
      </c>
      <c r="D440" s="5" t="inlineStr">
        <is>
          <t>Semestral</t>
        </is>
      </c>
      <c r="E440" s="5" t="inlineStr">
        <is>
          <t>Negativo</t>
        </is>
      </c>
      <c r="F440" s="6" t="n">
        <v>45473</v>
      </c>
      <c r="G440" s="5">
        <f>YEAR(F440)</f>
        <v/>
      </c>
      <c r="H440" s="5">
        <f>PROPER(TEXT(F440,"mmmm"))</f>
        <v/>
      </c>
      <c r="I440" s="6">
        <f>IF(OR(H440="Enero",H440="Febrero",H440="Marzo",H440="Abril",H440="Mayo",H440="Junio"),G440&amp;"-1",IF(OR(H440="Julio",H440="Agosto",H440="Septiembre",H440="Octubre",H440="Noviembre",H440="Diciembre"),G440&amp;"-2"))</f>
        <v/>
      </c>
      <c r="J440" s="5" t="n">
        <v>20</v>
      </c>
      <c r="K440" s="5" t="n">
        <v>0</v>
      </c>
      <c r="L440" s="28">
        <f>IFERROR(IF(OR(J440=0,K440=""),"",IF(E440="Positivo",MIN(MAX(K440/J440,0),1.3),MIN(MAX(J440/K440,0),1.3))),"")</f>
        <v/>
      </c>
      <c r="M440" s="28">
        <f>IFERROR(IF(OR(J440=0,K440=""),"",IF(E440="Positivo",MAX(K440/J440,0),MAX(J440/K440,0))),"")</f>
        <v/>
      </c>
      <c r="N440" s="5" t="inlineStr">
        <is>
          <t>%</t>
        </is>
      </c>
      <c r="O440" s="5" t="inlineStr">
        <is>
          <t>%</t>
        </is>
      </c>
      <c r="P440" s="5" t="n">
        <v>0</v>
      </c>
      <c r="Q440" s="5" t="n">
        <v>0</v>
      </c>
      <c r="R440" s="5">
        <f>A440&amp;"-"&amp;YEAR(F440)&amp;"-"&amp;IF(LEN(MONTH(F440))=1,"0"&amp;MONTH(F440),MONTH(F440))&amp;"-"&amp;IF(LEN(DAY(F440))=1,"0"&amp;DAY(F440),DAY(F440))</f>
        <v/>
      </c>
    </row>
    <row r="441">
      <c r="A441" s="5" t="n">
        <v>262</v>
      </c>
      <c r="B441" s="5" t="inlineStr">
        <is>
          <t>Reducción de número de sentencias condenatorias en contra del Poli</t>
        </is>
      </c>
      <c r="C441" s="5" t="inlineStr">
        <is>
          <t>GESTIÓN JURÍDICA Y NORMATIVA</t>
        </is>
      </c>
      <c r="D441" s="5" t="inlineStr">
        <is>
          <t>Semestral</t>
        </is>
      </c>
      <c r="E441" s="5" t="inlineStr">
        <is>
          <t>Negativo</t>
        </is>
      </c>
      <c r="F441" s="6" t="n">
        <v>45657</v>
      </c>
      <c r="G441" s="5">
        <f>YEAR(F441)</f>
        <v/>
      </c>
      <c r="H441" s="5">
        <f>PROPER(TEXT(F441,"mmmm"))</f>
        <v/>
      </c>
      <c r="I441" s="6">
        <f>IF(OR(H441="Enero",H441="Febrero",H441="Marzo",H441="Abril",H441="Mayo",H441="Junio"),G441&amp;"-1",IF(OR(H441="Julio",H441="Agosto",H441="Septiembre",H441="Octubre",H441="Noviembre",H441="Diciembre"),G441&amp;"-2"))</f>
        <v/>
      </c>
      <c r="J441" s="5" t="n">
        <v>20</v>
      </c>
      <c r="K441" s="5" t="n">
        <v>0</v>
      </c>
      <c r="L441" s="28">
        <f>IFERROR(IF(OR(J441=0,K441=""),"",IF(E441="Positivo",MIN(MAX(K441/J441,0),1.3),MIN(MAX(J441/K441,0),1.3))),"")</f>
        <v/>
      </c>
      <c r="M441" s="28">
        <f>IFERROR(IF(OR(J441=0,K441=""),"",IF(E441="Positivo",MAX(K441/J441,0),MAX(J441/K441,0))),"")</f>
        <v/>
      </c>
      <c r="N441" s="5" t="inlineStr">
        <is>
          <t>%</t>
        </is>
      </c>
      <c r="O441" s="5" t="inlineStr">
        <is>
          <t>%</t>
        </is>
      </c>
      <c r="P441" s="5" t="n">
        <v>0</v>
      </c>
      <c r="Q441" s="5" t="n">
        <v>0</v>
      </c>
      <c r="R441" s="5">
        <f>A441&amp;"-"&amp;YEAR(F441)&amp;"-"&amp;IF(LEN(MONTH(F441))=1,"0"&amp;MONTH(F441),MONTH(F441))&amp;"-"&amp;IF(LEN(DAY(F441))=1,"0"&amp;DAY(F441),DAY(F441))</f>
        <v/>
      </c>
    </row>
    <row r="442">
      <c r="A442" s="39" t="n">
        <v>263</v>
      </c>
      <c r="B442" s="5" t="inlineStr">
        <is>
          <t>Oportunidad de respuesta de PQRS</t>
        </is>
      </c>
      <c r="C442" s="5" t="inlineStr">
        <is>
          <t>GESTIÓN JURÍDICA Y NORMATIVA</t>
        </is>
      </c>
      <c r="D442" s="5" t="inlineStr">
        <is>
          <t>Trimestral</t>
        </is>
      </c>
      <c r="E442" s="5" t="inlineStr">
        <is>
          <t>Positivo</t>
        </is>
      </c>
      <c r="F442" s="6" t="n">
        <v>45107</v>
      </c>
      <c r="G442" s="5">
        <f>YEAR(F442)</f>
        <v/>
      </c>
      <c r="H442" s="5">
        <f>PROPER(TEXT(F442,"mmmm"))</f>
        <v/>
      </c>
      <c r="I442" s="6">
        <f>IF(OR(H442="Enero",H442="Febrero",H442="Marzo",H442="Abril",H442="Mayo",H442="Junio"),G442&amp;"-1",IF(OR(H442="Julio",H442="Agosto",H442="Septiembre",H442="Octubre",H442="Noviembre",H442="Diciembre"),G442&amp;"-2"))</f>
        <v/>
      </c>
      <c r="J442" s="5" t="n">
        <v>100</v>
      </c>
      <c r="K442" s="5" t="n">
        <v>100</v>
      </c>
      <c r="L442" s="117">
        <f>IFERROR(IF(OR(J442=0,K442=""),"",IF(E442="Positivo",MIN(MAX(K442/J442,0),1.3),MIN(MAX(J442/K442,0),1.3))),"")</f>
        <v/>
      </c>
      <c r="M442" s="28">
        <f>IFERROR(IF(OR(J442=0,K442=""),"",IF(E442="Positivo",MAX(K442/J442,0),MAX(J442/K442,0))),"")</f>
        <v/>
      </c>
      <c r="N442" s="5" t="inlineStr">
        <is>
          <t>%</t>
        </is>
      </c>
      <c r="O442" s="5" t="inlineStr">
        <is>
          <t>%</t>
        </is>
      </c>
      <c r="P442" s="5" t="n">
        <v>0</v>
      </c>
      <c r="Q442" s="5" t="n">
        <v>0</v>
      </c>
      <c r="R442" s="5">
        <f>A442&amp;"-"&amp;YEAR(F442)&amp;"-"&amp;IF(LEN(MONTH(F442))=1,"0"&amp;MONTH(F442),MONTH(F442))&amp;"-"&amp;IF(LEN(DAY(F442))=1,"0"&amp;DAY(F442),DAY(F442))</f>
        <v/>
      </c>
    </row>
    <row r="443">
      <c r="A443" s="39" t="n">
        <v>263</v>
      </c>
      <c r="B443" s="5" t="inlineStr">
        <is>
          <t>Oportunidad de respuesta de PQRS</t>
        </is>
      </c>
      <c r="C443" s="5" t="inlineStr">
        <is>
          <t>GESTIÓN JURÍDICA Y NORMATIVA</t>
        </is>
      </c>
      <c r="D443" s="5" t="inlineStr">
        <is>
          <t>Trimestral</t>
        </is>
      </c>
      <c r="E443" s="5" t="inlineStr">
        <is>
          <t>Positivo</t>
        </is>
      </c>
      <c r="F443" s="6" t="n">
        <v>45291</v>
      </c>
      <c r="G443" s="5">
        <f>YEAR(F443)</f>
        <v/>
      </c>
      <c r="H443" s="5">
        <f>PROPER(TEXT(F443,"mmmm"))</f>
        <v/>
      </c>
      <c r="I443" s="6">
        <f>IF(OR(H443="Enero",H443="Febrero",H443="Marzo",H443="Abril",H443="Mayo",H443="Junio"),G443&amp;"-1",IF(OR(H443="Julio",H443="Agosto",H443="Septiembre",H443="Octubre",H443="Noviembre",H443="Diciembre"),G443&amp;"-2"))</f>
        <v/>
      </c>
      <c r="J443" s="5" t="n">
        <v>100</v>
      </c>
      <c r="K443" s="5" t="n">
        <v>100</v>
      </c>
      <c r="L443" s="117">
        <f>IFERROR(IF(OR(J443=0,K443=""),"",IF(E443="Positivo",MIN(MAX(K443/J443,0),1.3),MIN(MAX(J443/K443,0),1.3))),"")</f>
        <v/>
      </c>
      <c r="M443" s="28">
        <f>IFERROR(IF(OR(J443=0,K443=""),"",IF(E443="Positivo",MAX(K443/J443,0),MAX(J443/K443,0))),"")</f>
        <v/>
      </c>
      <c r="N443" s="5" t="inlineStr">
        <is>
          <t>%</t>
        </is>
      </c>
      <c r="O443" s="5" t="inlineStr">
        <is>
          <t>%</t>
        </is>
      </c>
      <c r="P443" s="5" t="n">
        <v>0</v>
      </c>
      <c r="Q443" s="5" t="n">
        <v>0</v>
      </c>
      <c r="R443" s="5">
        <f>A443&amp;"-"&amp;YEAR(F443)&amp;"-"&amp;IF(LEN(MONTH(F443))=1,"0"&amp;MONTH(F443),MONTH(F443))&amp;"-"&amp;IF(LEN(DAY(F443))=1,"0"&amp;DAY(F443),DAY(F443))</f>
        <v/>
      </c>
    </row>
    <row r="444">
      <c r="A444" s="5" t="n">
        <v>263</v>
      </c>
      <c r="B444" s="5" t="inlineStr">
        <is>
          <t>Oportunidad de respuesta de PQRS</t>
        </is>
      </c>
      <c r="C444" s="5" t="inlineStr">
        <is>
          <t>GESTIÓN JURÍDICA Y NORMATIVA</t>
        </is>
      </c>
      <c r="D444" s="5" t="inlineStr">
        <is>
          <t>Trimestral</t>
        </is>
      </c>
      <c r="E444" s="5" t="inlineStr">
        <is>
          <t>Positivo</t>
        </is>
      </c>
      <c r="F444" s="6" t="n">
        <v>45473</v>
      </c>
      <c r="G444" s="5">
        <f>YEAR(F444)</f>
        <v/>
      </c>
      <c r="H444" s="5">
        <f>PROPER(TEXT(F444,"mmmm"))</f>
        <v/>
      </c>
      <c r="I444" s="6">
        <f>IF(OR(H444="Enero",H444="Febrero",H444="Marzo",H444="Abril",H444="Mayo",H444="Junio"),G444&amp;"-1",IF(OR(H444="Julio",H444="Agosto",H444="Septiembre",H444="Octubre",H444="Noviembre",H444="Diciembre"),G444&amp;"-2"))</f>
        <v/>
      </c>
      <c r="J444" s="5" t="n">
        <v>100</v>
      </c>
      <c r="K444" s="5" t="n">
        <v>100</v>
      </c>
      <c r="L444" s="28">
        <f>IFERROR(IF(OR(J444=0,K444=""),"",IF(E444="Positivo",MIN(MAX(K444/J444,0),1.3),MIN(MAX(J444/K444,0),1.3))),"")</f>
        <v/>
      </c>
      <c r="M444" s="28">
        <f>IFERROR(IF(OR(J444=0,K444=""),"",IF(E444="Positivo",MAX(K444/J444,0),MAX(J444/K444,0))),"")</f>
        <v/>
      </c>
      <c r="N444" s="5" t="inlineStr">
        <is>
          <t>%</t>
        </is>
      </c>
      <c r="O444" s="5" t="inlineStr">
        <is>
          <t>%</t>
        </is>
      </c>
      <c r="P444" s="5" t="n">
        <v>0</v>
      </c>
      <c r="Q444" s="5" t="n">
        <v>0</v>
      </c>
      <c r="R444" s="5">
        <f>A444&amp;"-"&amp;YEAR(F444)&amp;"-"&amp;IF(LEN(MONTH(F444))=1,"0"&amp;MONTH(F444),MONTH(F444))&amp;"-"&amp;IF(LEN(DAY(F444))=1,"0"&amp;DAY(F444),DAY(F444))</f>
        <v/>
      </c>
    </row>
    <row r="445">
      <c r="A445" s="5" t="n">
        <v>263</v>
      </c>
      <c r="B445" s="5" t="inlineStr">
        <is>
          <t>Oportunidad de respuesta de PQRS</t>
        </is>
      </c>
      <c r="C445" s="5" t="inlineStr">
        <is>
          <t>GESTIÓN JURÍDICA Y NORMATIVA</t>
        </is>
      </c>
      <c r="D445" s="5" t="inlineStr">
        <is>
          <t>Trimestral</t>
        </is>
      </c>
      <c r="E445" s="5" t="inlineStr">
        <is>
          <t>Positivo</t>
        </is>
      </c>
      <c r="F445" s="6" t="n">
        <v>45657</v>
      </c>
      <c r="G445" s="5">
        <f>YEAR(F445)</f>
        <v/>
      </c>
      <c r="H445" s="5">
        <f>PROPER(TEXT(F445,"mmmm"))</f>
        <v/>
      </c>
      <c r="I445" s="6">
        <f>IF(OR(H445="Enero",H445="Febrero",H445="Marzo",H445="Abril",H445="Mayo",H445="Junio"),G445&amp;"-1",IF(OR(H445="Julio",H445="Agosto",H445="Septiembre",H445="Octubre",H445="Noviembre",H445="Diciembre"),G445&amp;"-2"))</f>
        <v/>
      </c>
      <c r="J445" s="5" t="n">
        <v>100</v>
      </c>
      <c r="K445" s="5" t="n">
        <v>100</v>
      </c>
      <c r="L445" s="28">
        <f>IFERROR(IF(OR(J445=0,K445=""),"",IF(E445="Positivo",MIN(MAX(K445/J445,0),1.3),MIN(MAX(J445/K445,0),1.3))),"")</f>
        <v/>
      </c>
      <c r="M445" s="28">
        <f>IFERROR(IF(OR(J445=0,K445=""),"",IF(E445="Positivo",MAX(K445/J445,0),MAX(J445/K445,0))),"")</f>
        <v/>
      </c>
      <c r="N445" s="5" t="inlineStr">
        <is>
          <t>%</t>
        </is>
      </c>
      <c r="O445" s="5" t="inlineStr">
        <is>
          <t>%</t>
        </is>
      </c>
      <c r="P445" s="5" t="n">
        <v>0</v>
      </c>
      <c r="Q445" s="5" t="n">
        <v>0</v>
      </c>
      <c r="R445" s="5">
        <f>A445&amp;"-"&amp;YEAR(F445)&amp;"-"&amp;IF(LEN(MONTH(F445))=1,"0"&amp;MONTH(F445),MONTH(F445))&amp;"-"&amp;IF(LEN(DAY(F445))=1,"0"&amp;DAY(F445),DAY(F445))</f>
        <v/>
      </c>
    </row>
    <row r="446">
      <c r="A446" s="43" t="n">
        <v>264</v>
      </c>
      <c r="B446" s="5" t="inlineStr">
        <is>
          <t>Emisión De Conceptos Jurídicos (Educación)</t>
        </is>
      </c>
      <c r="C446" s="5" t="inlineStr">
        <is>
          <t>GESTIÓN JURÍDICA Y NORMATIVA</t>
        </is>
      </c>
      <c r="D446" s="5" t="inlineStr">
        <is>
          <t>Semestral</t>
        </is>
      </c>
      <c r="E446" s="5" t="inlineStr">
        <is>
          <t>Positivo</t>
        </is>
      </c>
      <c r="F446" s="6" t="n">
        <v>45107</v>
      </c>
      <c r="G446" s="5">
        <f>YEAR(F446)</f>
        <v/>
      </c>
      <c r="H446" s="5">
        <f>PROPER(TEXT(F446,"mmmm"))</f>
        <v/>
      </c>
      <c r="I446" s="6">
        <f>IF(OR(H446="Enero",H446="Febrero",H446="Marzo",H446="Abril",H446="Mayo",H446="Junio"),G446&amp;"-1",IF(OR(H446="Julio",H446="Agosto",H446="Septiembre",H446="Octubre",H446="Noviembre",H446="Diciembre"),G446&amp;"-2"))</f>
        <v/>
      </c>
      <c r="J446" s="5" t="n">
        <v>100</v>
      </c>
      <c r="K446" s="5" t="n">
        <v>100</v>
      </c>
      <c r="L446" s="117">
        <f>IFERROR(IF(OR(J446=0,K446=""),"",IF(E446="Positivo",MIN(MAX(K446/J446,0),1.3),MIN(MAX(J446/K446,0),1.3))),"")</f>
        <v/>
      </c>
      <c r="M446" s="28">
        <f>IFERROR(IF(OR(J446=0,K446=""),"",IF(E446="Positivo",MAX(K446/J446,0),MAX(J446/K446,0))),"")</f>
        <v/>
      </c>
      <c r="N446" s="5" t="inlineStr">
        <is>
          <t>%</t>
        </is>
      </c>
      <c r="O446" s="5" t="inlineStr">
        <is>
          <t>%</t>
        </is>
      </c>
      <c r="P446" s="5" t="n">
        <v>0</v>
      </c>
      <c r="Q446" s="5" t="n">
        <v>0</v>
      </c>
      <c r="R446" s="5">
        <f>A446&amp;"-"&amp;YEAR(F446)&amp;"-"&amp;IF(LEN(MONTH(F446))=1,"0"&amp;MONTH(F446),MONTH(F446))&amp;"-"&amp;IF(LEN(DAY(F446))=1,"0"&amp;DAY(F446),DAY(F446))</f>
        <v/>
      </c>
    </row>
    <row r="447">
      <c r="A447" s="39" t="n">
        <v>264</v>
      </c>
      <c r="B447" s="5" t="inlineStr">
        <is>
          <t>Emisión De Conceptos Jurídicos (Educación)</t>
        </is>
      </c>
      <c r="C447" s="5" t="inlineStr">
        <is>
          <t>GESTIÓN JURÍDICA Y NORMATIVA</t>
        </is>
      </c>
      <c r="D447" s="5" t="inlineStr">
        <is>
          <t>Semestral</t>
        </is>
      </c>
      <c r="E447" s="5" t="inlineStr">
        <is>
          <t>Positivo</t>
        </is>
      </c>
      <c r="F447" s="6" t="n">
        <v>45291</v>
      </c>
      <c r="G447" s="5">
        <f>YEAR(F447)</f>
        <v/>
      </c>
      <c r="H447" s="5">
        <f>PROPER(TEXT(F447,"mmmm"))</f>
        <v/>
      </c>
      <c r="I447" s="6">
        <f>IF(OR(H447="Enero",H447="Febrero",H447="Marzo",H447="Abril",H447="Mayo",H447="Junio"),G447&amp;"-1",IF(OR(H447="Julio",H447="Agosto",H447="Septiembre",H447="Octubre",H447="Noviembre",H447="Diciembre"),G447&amp;"-2"))</f>
        <v/>
      </c>
      <c r="J447" s="5" t="n">
        <v>100</v>
      </c>
      <c r="K447" s="5" t="n">
        <v>100</v>
      </c>
      <c r="L447" s="117">
        <f>IFERROR(IF(OR(J447=0,K447=""),"",IF(E447="Positivo",MIN(MAX(K447/J447,0),1.3),MIN(MAX(J447/K447,0),1.3))),"")</f>
        <v/>
      </c>
      <c r="M447" s="28">
        <f>IFERROR(IF(OR(J447=0,K447=""),"",IF(E447="Positivo",MAX(K447/J447,0),MAX(J447/K447,0))),"")</f>
        <v/>
      </c>
      <c r="N447" s="5" t="inlineStr">
        <is>
          <t>%</t>
        </is>
      </c>
      <c r="O447" s="5" t="inlineStr">
        <is>
          <t>%</t>
        </is>
      </c>
      <c r="P447" s="5" t="n">
        <v>0</v>
      </c>
      <c r="Q447" s="5" t="n">
        <v>0</v>
      </c>
      <c r="R447" s="5">
        <f>A447&amp;"-"&amp;YEAR(F447)&amp;"-"&amp;IF(LEN(MONTH(F447))=1,"0"&amp;MONTH(F447),MONTH(F447))&amp;"-"&amp;IF(LEN(DAY(F447))=1,"0"&amp;DAY(F447),DAY(F447))</f>
        <v/>
      </c>
    </row>
    <row r="448">
      <c r="A448" s="5" t="n">
        <v>264</v>
      </c>
      <c r="B448" s="5" t="inlineStr">
        <is>
          <t>Eficiencia Emisión De Conceptos Jurídicos (Educación)</t>
        </is>
      </c>
      <c r="C448" s="5" t="inlineStr">
        <is>
          <t>GESTIÓN JURÍDICA Y NORMATIVA</t>
        </is>
      </c>
      <c r="D448" s="5" t="inlineStr">
        <is>
          <t>Semestral</t>
        </is>
      </c>
      <c r="E448" s="5" t="inlineStr">
        <is>
          <t>Positivo</t>
        </is>
      </c>
      <c r="F448" s="6" t="n">
        <v>45473</v>
      </c>
      <c r="G448" s="5">
        <f>YEAR(F448)</f>
        <v/>
      </c>
      <c r="H448" s="5">
        <f>PROPER(TEXT(F448,"mmmm"))</f>
        <v/>
      </c>
      <c r="I448" s="6">
        <f>IF(OR(H448="Enero",H448="Febrero",H448="Marzo",H448="Abril",H448="Mayo",H448="Junio"),G448&amp;"-1",IF(OR(H448="Julio",H448="Agosto",H448="Septiembre",H448="Octubre",H448="Noviembre",H448="Diciembre"),G448&amp;"-2"))</f>
        <v/>
      </c>
      <c r="J448" s="5" t="n">
        <v>100</v>
      </c>
      <c r="K448" s="5" t="n">
        <v>100</v>
      </c>
      <c r="L448" s="28">
        <f>IFERROR(IF(OR(J448=0,K448=""),"",IF(E448="Positivo",MIN(MAX(K448/J448,0),1.3),MIN(MAX(J448/K448,0),1.3))),"")</f>
        <v/>
      </c>
      <c r="M448" s="28">
        <f>IFERROR(IF(OR(J448=0,K448=""),"",IF(E448="Positivo",MAX(K448/J448,0),MAX(J448/K448,0))),"")</f>
        <v/>
      </c>
      <c r="N448" s="5" t="n"/>
      <c r="O448" s="5" t="n"/>
      <c r="P448" s="5" t="n">
        <v>0</v>
      </c>
      <c r="Q448" s="5" t="n">
        <v>0</v>
      </c>
      <c r="R448" s="5">
        <f>A448&amp;"-"&amp;YEAR(F448)&amp;"-"&amp;IF(LEN(MONTH(F448))=1,"0"&amp;MONTH(F448),MONTH(F448))&amp;"-"&amp;IF(LEN(DAY(F448))=1,"0"&amp;DAY(F448),DAY(F448))</f>
        <v/>
      </c>
    </row>
    <row r="449">
      <c r="A449" s="5" t="n">
        <v>264</v>
      </c>
      <c r="B449" s="5" t="inlineStr">
        <is>
          <t>Eficiencia Emisión De Conceptos Jurídicos (Educación)</t>
        </is>
      </c>
      <c r="C449" s="5" t="inlineStr">
        <is>
          <t>GESTIÓN JURÍDICA Y NORMATIVA</t>
        </is>
      </c>
      <c r="D449" s="5" t="inlineStr">
        <is>
          <t>Semestral</t>
        </is>
      </c>
      <c r="E449" s="5" t="inlineStr">
        <is>
          <t>Positivo</t>
        </is>
      </c>
      <c r="F449" s="6" t="n">
        <v>45657</v>
      </c>
      <c r="G449" s="5">
        <f>YEAR(F449)</f>
        <v/>
      </c>
      <c r="H449" s="5">
        <f>PROPER(TEXT(F449,"mmmm"))</f>
        <v/>
      </c>
      <c r="I449" s="6">
        <f>IF(OR(H449="Enero",H449="Febrero",H449="Marzo",H449="Abril",H449="Mayo",H449="Junio"),G449&amp;"-1",IF(OR(H449="Julio",H449="Agosto",H449="Septiembre",H449="Octubre",H449="Noviembre",H449="Diciembre"),G449&amp;"-2"))</f>
        <v/>
      </c>
      <c r="J449" s="5" t="n">
        <v>100</v>
      </c>
      <c r="K449" s="5" t="n">
        <v>100</v>
      </c>
      <c r="L449" s="28">
        <f>IFERROR(IF(OR(J449=0,K449=""),"",IF(E449="Positivo",MIN(MAX(K449/J449,0),1.3),MIN(MAX(J449/K449,0),1.3))),"")</f>
        <v/>
      </c>
      <c r="M449" s="28">
        <f>IFERROR(IF(OR(J449=0,K449=""),"",IF(E449="Positivo",MAX(K449/J449,0),MAX(J449/K449,0))),"")</f>
        <v/>
      </c>
      <c r="N449" s="5" t="n"/>
      <c r="O449" s="5" t="n"/>
      <c r="P449" s="5" t="n">
        <v>0</v>
      </c>
      <c r="Q449" s="5" t="n">
        <v>0</v>
      </c>
      <c r="R449" s="5">
        <f>A449&amp;"-"&amp;YEAR(F449)&amp;"-"&amp;IF(LEN(MONTH(F449))=1,"0"&amp;MONTH(F449),MONTH(F449))&amp;"-"&amp;IF(LEN(DAY(F449))=1,"0"&amp;DAY(F449),DAY(F449))</f>
        <v/>
      </c>
    </row>
    <row r="450">
      <c r="A450" s="43" t="n">
        <v>265</v>
      </c>
      <c r="B450" s="5" t="inlineStr">
        <is>
          <t>Emisión De Conceptos Jurídicos (Jurídicos)</t>
        </is>
      </c>
      <c r="C450" s="5" t="inlineStr">
        <is>
          <t>GESTIÓN JURÍDICA Y NORMATIVA</t>
        </is>
      </c>
      <c r="D450" s="5" t="inlineStr">
        <is>
          <t>Semestral</t>
        </is>
      </c>
      <c r="E450" s="5" t="inlineStr">
        <is>
          <t>Positivo</t>
        </is>
      </c>
      <c r="F450" s="6" t="n">
        <v>45107</v>
      </c>
      <c r="G450" s="5">
        <f>YEAR(F450)</f>
        <v/>
      </c>
      <c r="H450" s="5">
        <f>PROPER(TEXT(F450,"mmmm"))</f>
        <v/>
      </c>
      <c r="I450" s="6">
        <f>IF(OR(H450="Enero",H450="Febrero",H450="Marzo",H450="Abril",H450="Mayo",H450="Junio"),G450&amp;"-1",IF(OR(H450="Julio",H450="Agosto",H450="Septiembre",H450="Octubre",H450="Noviembre",H450="Diciembre"),G450&amp;"-2"))</f>
        <v/>
      </c>
      <c r="J450" s="5" t="n">
        <v>100</v>
      </c>
      <c r="K450" s="5" t="n">
        <v>80</v>
      </c>
      <c r="L450" s="117">
        <f>IFERROR(IF(OR(J450=0,K450=""),"",IF(E450="Positivo",MIN(MAX(K450/J450,0),1.3),MIN(MAX(J450/K450,0),1.3))),"")</f>
        <v/>
      </c>
      <c r="M450" s="28">
        <f>IFERROR(IF(OR(J450=0,K450=""),"",IF(E450="Positivo",MAX(K450/J450,0),MAX(J450/K450,0))),"")</f>
        <v/>
      </c>
      <c r="N450" s="5" t="inlineStr">
        <is>
          <t>%</t>
        </is>
      </c>
      <c r="O450" s="5" t="inlineStr">
        <is>
          <t>%</t>
        </is>
      </c>
      <c r="P450" s="5" t="n">
        <v>0</v>
      </c>
      <c r="Q450" s="5" t="n">
        <v>0</v>
      </c>
      <c r="R450" s="5">
        <f>A450&amp;"-"&amp;YEAR(F450)&amp;"-"&amp;IF(LEN(MONTH(F450))=1,"0"&amp;MONTH(F450),MONTH(F450))&amp;"-"&amp;IF(LEN(DAY(F450))=1,"0"&amp;DAY(F450),DAY(F450))</f>
        <v/>
      </c>
    </row>
    <row r="451">
      <c r="A451" s="39" t="n">
        <v>265</v>
      </c>
      <c r="B451" s="5" t="inlineStr">
        <is>
          <t>Emisión De Conceptos Jurídicos (Jurídicos)</t>
        </is>
      </c>
      <c r="C451" s="5" t="inlineStr">
        <is>
          <t>GESTIÓN JURÍDICA Y NORMATIVA</t>
        </is>
      </c>
      <c r="D451" s="5" t="inlineStr">
        <is>
          <t>Semestral</t>
        </is>
      </c>
      <c r="E451" s="5" t="inlineStr">
        <is>
          <t>Positivo</t>
        </is>
      </c>
      <c r="F451" s="6" t="n">
        <v>45291</v>
      </c>
      <c r="G451" s="5">
        <f>YEAR(F451)</f>
        <v/>
      </c>
      <c r="H451" s="5">
        <f>PROPER(TEXT(F451,"mmmm"))</f>
        <v/>
      </c>
      <c r="I451" s="6">
        <f>IF(OR(H451="Enero",H451="Febrero",H451="Marzo",H451="Abril",H451="Mayo",H451="Junio"),G451&amp;"-1",IF(OR(H451="Julio",H451="Agosto",H451="Septiembre",H451="Octubre",H451="Noviembre",H451="Diciembre"),G451&amp;"-2"))</f>
        <v/>
      </c>
      <c r="J451" s="5" t="n">
        <v>100</v>
      </c>
      <c r="K451" s="5" t="n">
        <v>97.13</v>
      </c>
      <c r="L451" s="117">
        <f>IFERROR(IF(OR(J451=0,K451=""),"",IF(E451="Positivo",MIN(MAX(K451/J451,0),1.3),MIN(MAX(J451/K451,0),1.3))),"")</f>
        <v/>
      </c>
      <c r="M451" s="28">
        <f>IFERROR(IF(OR(J451=0,K451=""),"",IF(E451="Positivo",MAX(K451/J451,0),MAX(J451/K451,0))),"")</f>
        <v/>
      </c>
      <c r="N451" s="5" t="inlineStr">
        <is>
          <t>%</t>
        </is>
      </c>
      <c r="O451" s="5" t="inlineStr">
        <is>
          <t>%</t>
        </is>
      </c>
      <c r="P451" s="5" t="n">
        <v>0</v>
      </c>
      <c r="Q451" s="5" t="n">
        <v>0</v>
      </c>
      <c r="R451" s="5">
        <f>A451&amp;"-"&amp;YEAR(F451)&amp;"-"&amp;IF(LEN(MONTH(F451))=1,"0"&amp;MONTH(F451),MONTH(F451))&amp;"-"&amp;IF(LEN(DAY(F451))=1,"0"&amp;DAY(F451),DAY(F451))</f>
        <v/>
      </c>
    </row>
    <row r="452">
      <c r="A452" s="5" t="n">
        <v>265</v>
      </c>
      <c r="B452" s="5" t="inlineStr">
        <is>
          <t>Eficiencia Emisión De Conceptos Jurídicos (Jurídicos)</t>
        </is>
      </c>
      <c r="C452" s="5" t="inlineStr">
        <is>
          <t>GESTIÓN JURÍDICA Y NORMATIVA</t>
        </is>
      </c>
      <c r="D452" s="5" t="inlineStr">
        <is>
          <t>Semestral</t>
        </is>
      </c>
      <c r="E452" s="5" t="inlineStr">
        <is>
          <t>Positivo</t>
        </is>
      </c>
      <c r="F452" s="6" t="n">
        <v>45473</v>
      </c>
      <c r="G452" s="5">
        <f>YEAR(F452)</f>
        <v/>
      </c>
      <c r="H452" s="5">
        <f>PROPER(TEXT(F452,"mmmm"))</f>
        <v/>
      </c>
      <c r="I452" s="6">
        <f>IF(OR(H452="Enero",H452="Febrero",H452="Marzo",H452="Abril",H452="Mayo",H452="Junio"),G452&amp;"-1",IF(OR(H452="Julio",H452="Agosto",H452="Septiembre",H452="Octubre",H452="Noviembre",H452="Diciembre"),G452&amp;"-2"))</f>
        <v/>
      </c>
      <c r="J452" s="5" t="n">
        <v>95</v>
      </c>
      <c r="K452" s="5" t="n">
        <v>100</v>
      </c>
      <c r="L452" s="28">
        <f>IFERROR(IF(OR(J452=0,K452=""),"",IF(E452="Positivo",MIN(MAX(K452/J452,0),1.3),MIN(MAX(J452/K452,0),1.3))),"")</f>
        <v/>
      </c>
      <c r="M452" s="28">
        <f>IFERROR(IF(OR(J452=0,K452=""),"",IF(E452="Positivo",MAX(K452/J452,0),MAX(J452/K452,0))),"")</f>
        <v/>
      </c>
      <c r="N452" s="5" t="inlineStr">
        <is>
          <t>%</t>
        </is>
      </c>
      <c r="O452" s="5" t="inlineStr">
        <is>
          <t>%</t>
        </is>
      </c>
      <c r="P452" s="5" t="n">
        <v>0</v>
      </c>
      <c r="Q452" s="5" t="n">
        <v>0</v>
      </c>
      <c r="R452" s="5">
        <f>A452&amp;"-"&amp;YEAR(F452)&amp;"-"&amp;IF(LEN(MONTH(F452))=1,"0"&amp;MONTH(F452),MONTH(F452))&amp;"-"&amp;IF(LEN(DAY(F452))=1,"0"&amp;DAY(F452),DAY(F452))</f>
        <v/>
      </c>
    </row>
    <row r="453">
      <c r="A453" s="5" t="n">
        <v>265</v>
      </c>
      <c r="B453" s="5" t="inlineStr">
        <is>
          <t>Eficiencia Emisión De Conceptos Jurídicos (Jurídicos)</t>
        </is>
      </c>
      <c r="C453" s="5" t="inlineStr">
        <is>
          <t>GESTIÓN JURÍDICA Y NORMATIVA</t>
        </is>
      </c>
      <c r="D453" s="5" t="inlineStr">
        <is>
          <t>Semestral</t>
        </is>
      </c>
      <c r="E453" s="5" t="inlineStr">
        <is>
          <t>Positivo</t>
        </is>
      </c>
      <c r="F453" s="6" t="n">
        <v>45657</v>
      </c>
      <c r="G453" s="5">
        <f>YEAR(F453)</f>
        <v/>
      </c>
      <c r="H453" s="5">
        <f>PROPER(TEXT(F453,"mmmm"))</f>
        <v/>
      </c>
      <c r="I453" s="6">
        <f>IF(OR(H453="Enero",H453="Febrero",H453="Marzo",H453="Abril",H453="Mayo",H453="Junio"),G453&amp;"-1",IF(OR(H453="Julio",H453="Agosto",H453="Septiembre",H453="Octubre",H453="Noviembre",H453="Diciembre"),G453&amp;"-2"))</f>
        <v/>
      </c>
      <c r="J453" s="5" t="n">
        <v>95</v>
      </c>
      <c r="K453" s="5" t="n">
        <v>100</v>
      </c>
      <c r="L453" s="28">
        <f>IFERROR(IF(OR(J453=0,K453=""),"",IF(E453="Positivo",MIN(MAX(K453/J453,0),1.3),MIN(MAX(J453/K453,0),1.3))),"")</f>
        <v/>
      </c>
      <c r="M453" s="28">
        <f>IFERROR(IF(OR(J453=0,K453=""),"",IF(E453="Positivo",MAX(K453/J453,0),MAX(J453/K453,0))),"")</f>
        <v/>
      </c>
      <c r="N453" s="5" t="inlineStr">
        <is>
          <t>%</t>
        </is>
      </c>
      <c r="O453" s="5" t="inlineStr">
        <is>
          <t>%</t>
        </is>
      </c>
      <c r="P453" s="5" t="n">
        <v>0</v>
      </c>
      <c r="Q453" s="5" t="n">
        <v>0</v>
      </c>
      <c r="R453" s="5">
        <f>A453&amp;"-"&amp;YEAR(F453)&amp;"-"&amp;IF(LEN(MONTH(F453))=1,"0"&amp;MONTH(F453),MONTH(F453))&amp;"-"&amp;IF(LEN(DAY(F453))=1,"0"&amp;DAY(F453),DAY(F453))</f>
        <v/>
      </c>
    </row>
    <row r="454">
      <c r="A454" s="43" t="n">
        <v>266</v>
      </c>
      <c r="B454" s="5" t="inlineStr">
        <is>
          <t>Oportunidad en la elaboración de contratos</t>
        </is>
      </c>
      <c r="C454" s="5" t="inlineStr">
        <is>
          <t>GESTIÓN JURÍDICA Y NORMATIVA</t>
        </is>
      </c>
      <c r="D454" s="5" t="inlineStr">
        <is>
          <t>Semestral</t>
        </is>
      </c>
      <c r="E454" s="5" t="inlineStr">
        <is>
          <t>Positivo</t>
        </is>
      </c>
      <c r="F454" s="6" t="n">
        <v>45107</v>
      </c>
      <c r="G454" s="5">
        <f>YEAR(F454)</f>
        <v/>
      </c>
      <c r="H454" s="5">
        <f>PROPER(TEXT(F454,"mmmm"))</f>
        <v/>
      </c>
      <c r="I454" s="6">
        <f>IF(OR(H454="Enero",H454="Febrero",H454="Marzo",H454="Abril",H454="Mayo",H454="Junio"),G454&amp;"-1",IF(OR(H454="Julio",H454="Agosto",H454="Septiembre",H454="Octubre",H454="Noviembre",H454="Diciembre"),G454&amp;"-2"))</f>
        <v/>
      </c>
      <c r="J454" s="5" t="n">
        <v>95</v>
      </c>
      <c r="K454" s="5" t="n">
        <v>89.907038512616</v>
      </c>
      <c r="L454" s="117">
        <f>IFERROR(IF(OR(J454=0,K454=""),"",IF(E454="Positivo",MIN(MAX(K454/J454,0),1.3),MIN(MAX(J454/K454,0),1.3))),"")</f>
        <v/>
      </c>
      <c r="M454" s="28">
        <f>IFERROR(IF(OR(J454=0,K454=""),"",IF(E454="Positivo",MAX(K454/J454,0),MAX(J454/K454,0))),"")</f>
        <v/>
      </c>
      <c r="N454" s="5" t="inlineStr">
        <is>
          <t>%</t>
        </is>
      </c>
      <c r="O454" s="5" t="inlineStr">
        <is>
          <t>%</t>
        </is>
      </c>
      <c r="P454" s="5" t="n">
        <v>0</v>
      </c>
      <c r="Q454" s="5" t="n">
        <v>0</v>
      </c>
      <c r="R454" s="5">
        <f>A454&amp;"-"&amp;YEAR(F454)&amp;"-"&amp;IF(LEN(MONTH(F454))=1,"0"&amp;MONTH(F454),MONTH(F454))&amp;"-"&amp;IF(LEN(DAY(F454))=1,"0"&amp;DAY(F454),DAY(F454))</f>
        <v/>
      </c>
    </row>
    <row r="455">
      <c r="A455" s="39" t="n">
        <v>266</v>
      </c>
      <c r="B455" s="5" t="inlineStr">
        <is>
          <t>Oportunidad en la elaboración de contratos</t>
        </is>
      </c>
      <c r="C455" s="5" t="inlineStr">
        <is>
          <t>GESTIÓN JURÍDICA Y NORMATIVA</t>
        </is>
      </c>
      <c r="D455" s="5" t="inlineStr">
        <is>
          <t>Semestral</t>
        </is>
      </c>
      <c r="E455" s="5" t="inlineStr">
        <is>
          <t>Positivo</t>
        </is>
      </c>
      <c r="F455" s="6" t="n">
        <v>45291</v>
      </c>
      <c r="G455" s="5">
        <f>YEAR(F455)</f>
        <v/>
      </c>
      <c r="H455" s="5">
        <f>PROPER(TEXT(F455,"mmmm"))</f>
        <v/>
      </c>
      <c r="I455" s="6">
        <f>IF(OR(H455="Enero",H455="Febrero",H455="Marzo",H455="Abril",H455="Mayo",H455="Junio"),G455&amp;"-1",IF(OR(H455="Julio",H455="Agosto",H455="Septiembre",H455="Octubre",H455="Noviembre",H455="Diciembre"),G455&amp;"-2"))</f>
        <v/>
      </c>
      <c r="J455" s="5" t="n">
        <v>95</v>
      </c>
      <c r="K455" s="5" t="n">
        <v>97.06999999999999</v>
      </c>
      <c r="L455" s="117">
        <f>IFERROR(IF(OR(J455=0,K455=""),"",IF(E455="Positivo",MIN(MAX(K455/J455,0),1.3),MIN(MAX(J455/K455,0),1.3))),"")</f>
        <v/>
      </c>
      <c r="M455" s="28">
        <f>IFERROR(IF(OR(J455=0,K455=""),"",IF(E455="Positivo",MAX(K455/J455,0),MAX(J455/K455,0))),"")</f>
        <v/>
      </c>
      <c r="N455" s="5" t="inlineStr">
        <is>
          <t>%</t>
        </is>
      </c>
      <c r="O455" s="5" t="inlineStr">
        <is>
          <t>%</t>
        </is>
      </c>
      <c r="P455" s="5" t="n">
        <v>0</v>
      </c>
      <c r="Q455" s="5" t="n">
        <v>0</v>
      </c>
      <c r="R455" s="5">
        <f>A455&amp;"-"&amp;YEAR(F455)&amp;"-"&amp;IF(LEN(MONTH(F455))=1,"0"&amp;MONTH(F455),MONTH(F455))&amp;"-"&amp;IF(LEN(DAY(F455))=1,"0"&amp;DAY(F455),DAY(F455))</f>
        <v/>
      </c>
    </row>
    <row r="456">
      <c r="A456" s="5" t="n">
        <v>266</v>
      </c>
      <c r="B456" s="5" t="inlineStr">
        <is>
          <t>Oportunidad en la elaboración de contratos</t>
        </is>
      </c>
      <c r="C456" s="5" t="inlineStr">
        <is>
          <t>GESTIÓN JURÍDICA Y NORMATIVA</t>
        </is>
      </c>
      <c r="D456" s="5" t="inlineStr">
        <is>
          <t>Semestral</t>
        </is>
      </c>
      <c r="E456" s="5" t="inlineStr">
        <is>
          <t>Positivo</t>
        </is>
      </c>
      <c r="F456" s="6" t="n">
        <v>45473</v>
      </c>
      <c r="G456" s="5">
        <f>YEAR(F456)</f>
        <v/>
      </c>
      <c r="H456" s="5">
        <f>PROPER(TEXT(F456,"mmmm"))</f>
        <v/>
      </c>
      <c r="I456" s="6">
        <f>IF(OR(H456="Enero",H456="Febrero",H456="Marzo",H456="Abril",H456="Mayo",H456="Junio"),G456&amp;"-1",IF(OR(H456="Julio",H456="Agosto",H456="Septiembre",H456="Octubre",H456="Noviembre",H456="Diciembre"),G456&amp;"-2"))</f>
        <v/>
      </c>
      <c r="J456" s="5" t="n">
        <v>95</v>
      </c>
      <c r="K456" s="5" t="n">
        <v>95.02</v>
      </c>
      <c r="L456" s="28">
        <f>IFERROR(IF(OR(J456=0,K456=""),"",IF(E456="Positivo",MIN(MAX(K456/J456,0),1.3),MIN(MAX(J456/K456,0),1.3))),"")</f>
        <v/>
      </c>
      <c r="M456" s="28">
        <f>IFERROR(IF(OR(J456=0,K456=""),"",IF(E456="Positivo",MAX(K456/J456,0),MAX(J456/K456,0))),"")</f>
        <v/>
      </c>
      <c r="N456" s="5" t="inlineStr">
        <is>
          <t>%</t>
        </is>
      </c>
      <c r="O456" s="5" t="inlineStr">
        <is>
          <t>%</t>
        </is>
      </c>
      <c r="P456" s="5" t="n">
        <v>0</v>
      </c>
      <c r="Q456" s="5" t="n">
        <v>0</v>
      </c>
      <c r="R456" s="5">
        <f>A456&amp;"-"&amp;YEAR(F456)&amp;"-"&amp;IF(LEN(MONTH(F456))=1,"0"&amp;MONTH(F456),MONTH(F456))&amp;"-"&amp;IF(LEN(DAY(F456))=1,"0"&amp;DAY(F456),DAY(F456))</f>
        <v/>
      </c>
    </row>
    <row r="457">
      <c r="A457" s="5" t="n">
        <v>266</v>
      </c>
      <c r="B457" s="5" t="inlineStr">
        <is>
          <t>Oportunidad en la elaboración de contratos</t>
        </is>
      </c>
      <c r="C457" s="5" t="inlineStr">
        <is>
          <t>GESTIÓN JURÍDICA Y NORMATIVA</t>
        </is>
      </c>
      <c r="D457" s="5" t="inlineStr">
        <is>
          <t>Semestral</t>
        </is>
      </c>
      <c r="E457" s="5" t="inlineStr">
        <is>
          <t>Positivo</t>
        </is>
      </c>
      <c r="F457" s="6" t="n">
        <v>45657</v>
      </c>
      <c r="G457" s="5">
        <f>YEAR(F457)</f>
        <v/>
      </c>
      <c r="H457" s="5">
        <f>PROPER(TEXT(F457,"mmmm"))</f>
        <v/>
      </c>
      <c r="I457" s="6">
        <f>IF(OR(H457="Enero",H457="Febrero",H457="Marzo",H457="Abril",H457="Mayo",H457="Junio"),G457&amp;"-1",IF(OR(H457="Julio",H457="Agosto",H457="Septiembre",H457="Octubre",H457="Noviembre",H457="Diciembre"),G457&amp;"-2"))</f>
        <v/>
      </c>
      <c r="J457" s="5" t="n">
        <v>95</v>
      </c>
      <c r="K457" s="5" t="n">
        <v>81.93000000000001</v>
      </c>
      <c r="L457" s="28">
        <f>IFERROR(IF(OR(J457=0,K457=""),"",IF(E457="Positivo",MIN(MAX(K457/J457,0),1.3),MIN(MAX(J457/K457,0),1.3))),"")</f>
        <v/>
      </c>
      <c r="M457" s="28">
        <f>IFERROR(IF(OR(J457=0,K457=""),"",IF(E457="Positivo",MAX(K457/J457,0),MAX(J457/K457,0))),"")</f>
        <v/>
      </c>
      <c r="N457" s="5" t="inlineStr">
        <is>
          <t>%</t>
        </is>
      </c>
      <c r="O457" s="5" t="inlineStr">
        <is>
          <t>%</t>
        </is>
      </c>
      <c r="P457" s="5" t="n">
        <v>0</v>
      </c>
      <c r="Q457" s="5" t="n">
        <v>0</v>
      </c>
      <c r="R457" s="5">
        <f>A457&amp;"-"&amp;YEAR(F457)&amp;"-"&amp;IF(LEN(MONTH(F457))=1,"0"&amp;MONTH(F457),MONTH(F457))&amp;"-"&amp;IF(LEN(DAY(F457))=1,"0"&amp;DAY(F457),DAY(F457))</f>
        <v/>
      </c>
    </row>
    <row r="458">
      <c r="A458" s="39" t="n">
        <v>267</v>
      </c>
      <c r="B458" s="5" t="inlineStr">
        <is>
          <t>Satisfacción procesos de Homologaciones</t>
        </is>
      </c>
      <c r="C458" s="5" t="inlineStr">
        <is>
          <t>Registro y Control</t>
        </is>
      </c>
      <c r="D458" s="5" t="inlineStr">
        <is>
          <t>Anual</t>
        </is>
      </c>
      <c r="E458" s="5" t="inlineStr">
        <is>
          <t>Positivo</t>
        </is>
      </c>
      <c r="F458" s="6" t="n">
        <v>45291</v>
      </c>
      <c r="G458" s="5">
        <f>YEAR(F458)</f>
        <v/>
      </c>
      <c r="H458" s="5">
        <f>PROPER(TEXT(F458,"mmmm"))</f>
        <v/>
      </c>
      <c r="I458" s="6">
        <f>IF(OR(H458="Enero",H458="Febrero",H458="Marzo",H458="Abril",H458="Mayo",H458="Junio"),G458&amp;"-1",IF(OR(H458="Julio",H458="Agosto",H458="Septiembre",H458="Octubre",H458="Noviembre",H458="Diciembre"),G458&amp;"-2"))</f>
        <v/>
      </c>
      <c r="J458" s="5" t="inlineStr"/>
      <c r="K458" s="5" t="n">
        <v>0</v>
      </c>
      <c r="L458" s="117">
        <f>IFERROR(IF(OR(J458=0,K458=""),"",IF(E458="Positivo",MIN(MAX(K458/J458,0),1.3),MIN(MAX(J458/K458,0),1.3))),"")</f>
        <v/>
      </c>
      <c r="M458" s="28">
        <f>IFERROR(IF(OR(J458=0,K458=""),"",IF(E458="Positivo",MAX(K458/J458,0),MAX(J458/K458,0))),"")</f>
        <v/>
      </c>
      <c r="N458" s="5" t="n"/>
      <c r="O458" s="5" t="n"/>
      <c r="P458" s="5" t="n">
        <v>0</v>
      </c>
      <c r="Q458" s="5" t="n">
        <v>0</v>
      </c>
      <c r="R458" s="5">
        <f>A458&amp;"-"&amp;YEAR(F458)&amp;"-"&amp;IF(LEN(MONTH(F458))=1,"0"&amp;MONTH(F458),MONTH(F458))&amp;"-"&amp;IF(LEN(DAY(F458))=1,"0"&amp;DAY(F458),DAY(F458))</f>
        <v/>
      </c>
    </row>
    <row r="459">
      <c r="A459" s="43" t="n">
        <v>268</v>
      </c>
      <c r="B459" s="5" t="inlineStr">
        <is>
          <t>Cantidad de usuarios</t>
        </is>
      </c>
      <c r="C459" s="5" t="inlineStr">
        <is>
          <t>Centro de Medios Audiovisuales</t>
        </is>
      </c>
      <c r="D459" s="5" t="inlineStr">
        <is>
          <t>Semestral</t>
        </is>
      </c>
      <c r="E459" s="5" t="inlineStr">
        <is>
          <t>Positivo</t>
        </is>
      </c>
      <c r="F459" s="6" t="n">
        <v>45107</v>
      </c>
      <c r="G459" s="5">
        <f>YEAR(F459)</f>
        <v/>
      </c>
      <c r="H459" s="5">
        <f>PROPER(TEXT(F459,"mmmm"))</f>
        <v/>
      </c>
      <c r="I459" s="6">
        <f>IF(OR(H459="Enero",H459="Febrero",H459="Marzo",H459="Abril",H459="Mayo",H459="Junio"),G459&amp;"-1",IF(OR(H459="Julio",H459="Agosto",H459="Septiembre",H459="Octubre",H459="Noviembre",H459="Diciembre"),G459&amp;"-2"))</f>
        <v/>
      </c>
      <c r="J459" s="5" t="n">
        <v>0</v>
      </c>
      <c r="K459" s="5" t="n">
        <v>661</v>
      </c>
      <c r="L459" s="117">
        <f>IFERROR(IF(OR(J459=0,K459=""),"",IF(E459="Positivo",MIN(MAX(K459/J459,0),1.3),MIN(MAX(J459/K459,0),1.3))),"")</f>
        <v/>
      </c>
      <c r="M459" s="28">
        <f>IFERROR(IF(OR(J459=0,K459=""),"",IF(E459="Positivo",MAX(K459/J459,0),MAX(J459/K459,0))),"")</f>
        <v/>
      </c>
      <c r="N459" s="5" t="n"/>
      <c r="O459" s="5" t="n"/>
      <c r="P459" s="5" t="n">
        <v>0</v>
      </c>
      <c r="Q459" s="5" t="n">
        <v>0</v>
      </c>
      <c r="R459" s="5">
        <f>A459&amp;"-"&amp;YEAR(F459)&amp;"-"&amp;IF(LEN(MONTH(F459))=1,"0"&amp;MONTH(F459),MONTH(F459))&amp;"-"&amp;IF(LEN(DAY(F459))=1,"0"&amp;DAY(F459),DAY(F459))</f>
        <v/>
      </c>
    </row>
    <row r="460">
      <c r="A460" s="39" t="n">
        <v>268</v>
      </c>
      <c r="B460" s="5" t="inlineStr">
        <is>
          <t>Cantidad de usuarios</t>
        </is>
      </c>
      <c r="C460" s="5" t="inlineStr">
        <is>
          <t>Centro de Medios Audiovisuales</t>
        </is>
      </c>
      <c r="D460" s="5" t="inlineStr">
        <is>
          <t>Semestral</t>
        </is>
      </c>
      <c r="E460" s="5" t="inlineStr">
        <is>
          <t>Positivo</t>
        </is>
      </c>
      <c r="F460" s="6" t="n">
        <v>45291</v>
      </c>
      <c r="G460" s="5">
        <f>YEAR(F460)</f>
        <v/>
      </c>
      <c r="H460" s="5">
        <f>PROPER(TEXT(F460,"mmmm"))</f>
        <v/>
      </c>
      <c r="I460" s="6">
        <f>IF(OR(H460="Enero",H460="Febrero",H460="Marzo",H460="Abril",H460="Mayo",H460="Junio"),G460&amp;"-1",IF(OR(H460="Julio",H460="Agosto",H460="Septiembre",H460="Octubre",H460="Noviembre",H460="Diciembre"),G460&amp;"-2"))</f>
        <v/>
      </c>
      <c r="J460" s="5" t="n">
        <v>0</v>
      </c>
      <c r="K460" s="5" t="n">
        <v>727</v>
      </c>
      <c r="L460" s="117">
        <f>IFERROR(IF(OR(J460=0,K460=""),"",IF(E460="Positivo",MIN(MAX(K460/J460,0),1.3),MIN(MAX(J460/K460,0),1.3))),"")</f>
        <v/>
      </c>
      <c r="M460" s="28">
        <f>IFERROR(IF(OR(J460=0,K460=""),"",IF(E460="Positivo",MAX(K460/J460,0),MAX(J460/K460,0))),"")</f>
        <v/>
      </c>
      <c r="N460" s="5" t="n"/>
      <c r="O460" s="5" t="n"/>
      <c r="P460" s="5" t="n">
        <v>0</v>
      </c>
      <c r="Q460" s="5" t="n">
        <v>0</v>
      </c>
      <c r="R460" s="5">
        <f>A460&amp;"-"&amp;YEAR(F460)&amp;"-"&amp;IF(LEN(MONTH(F460))=1,"0"&amp;MONTH(F460),MONTH(F460))&amp;"-"&amp;IF(LEN(DAY(F460))=1,"0"&amp;DAY(F460),DAY(F460))</f>
        <v/>
      </c>
    </row>
    <row r="461">
      <c r="A461" s="5" t="n">
        <v>268</v>
      </c>
      <c r="B461" s="5" t="inlineStr">
        <is>
          <t>Cantidad de usuarios</t>
        </is>
      </c>
      <c r="C461" s="5" t="inlineStr">
        <is>
          <t>Centro de Medios Audiovisuales</t>
        </is>
      </c>
      <c r="D461" s="5" t="inlineStr">
        <is>
          <t>Semestral</t>
        </is>
      </c>
      <c r="E461" s="5" t="inlineStr">
        <is>
          <t>Positivo</t>
        </is>
      </c>
      <c r="F461" s="6" t="n">
        <v>45473</v>
      </c>
      <c r="G461" s="5">
        <f>YEAR(F461)</f>
        <v/>
      </c>
      <c r="H461" s="5">
        <f>PROPER(TEXT(F461,"mmmm"))</f>
        <v/>
      </c>
      <c r="I461" s="6">
        <f>IF(OR(H461="Enero",H461="Febrero",H461="Marzo",H461="Abril",H461="Mayo",H461="Junio"),G461&amp;"-1",IF(OR(H461="Julio",H461="Agosto",H461="Septiembre",H461="Octubre",H461="Noviembre",H461="Diciembre"),G461&amp;"-2"))</f>
        <v/>
      </c>
      <c r="J461" s="5" t="n">
        <v>0</v>
      </c>
      <c r="K461" s="5" t="n">
        <v>743</v>
      </c>
      <c r="L461" s="28">
        <f>IFERROR(IF(OR(J461=0,K461=""),"",IF(E461="Positivo",MIN(MAX(K461/J461,0),1.3),MIN(MAX(J461/K461,0),1.3))),"")</f>
        <v/>
      </c>
      <c r="M461" s="28">
        <f>IFERROR(IF(OR(J461=0,K461=""),"",IF(E461="Positivo",MAX(K461/J461,0),MAX(J461/K461,0))),"")</f>
        <v/>
      </c>
      <c r="N461" s="5" t="n"/>
      <c r="O461" s="5" t="n"/>
      <c r="P461" s="5" t="n">
        <v>0</v>
      </c>
      <c r="Q461" s="5" t="n">
        <v>0</v>
      </c>
      <c r="R461" s="5">
        <f>A461&amp;"-"&amp;YEAR(F461)&amp;"-"&amp;IF(LEN(MONTH(F461))=1,"0"&amp;MONTH(F461),MONTH(F461))&amp;"-"&amp;IF(LEN(DAY(F461))=1,"0"&amp;DAY(F461),DAY(F461))</f>
        <v/>
      </c>
    </row>
    <row r="462">
      <c r="A462" s="5" t="n">
        <v>268</v>
      </c>
      <c r="B462" s="5" t="inlineStr">
        <is>
          <t>Cantidad de usuarios</t>
        </is>
      </c>
      <c r="C462" s="5" t="inlineStr">
        <is>
          <t>Centro de Medios Audiovisuales</t>
        </is>
      </c>
      <c r="D462" s="5" t="inlineStr">
        <is>
          <t>Semestral</t>
        </is>
      </c>
      <c r="E462" s="5" t="inlineStr">
        <is>
          <t>Positivo</t>
        </is>
      </c>
      <c r="F462" s="6" t="n">
        <v>45657</v>
      </c>
      <c r="G462" s="5">
        <f>YEAR(F462)</f>
        <v/>
      </c>
      <c r="H462" s="5">
        <f>PROPER(TEXT(F462,"mmmm"))</f>
        <v/>
      </c>
      <c r="I462" s="6">
        <f>IF(OR(H462="Enero",H462="Febrero",H462="Marzo",H462="Abril",H462="Mayo",H462="Junio"),G462&amp;"-1",IF(OR(H462="Julio",H462="Agosto",H462="Septiembre",H462="Octubre",H462="Noviembre",H462="Diciembre"),G462&amp;"-2"))</f>
        <v/>
      </c>
      <c r="J462" s="5" t="n">
        <v>0</v>
      </c>
      <c r="K462" s="5" t="n">
        <v>732</v>
      </c>
      <c r="L462" s="28">
        <f>IFERROR(IF(OR(J462=0,K462=""),"",IF(E462="Positivo",MIN(MAX(K462/J462,0),1.3),MIN(MAX(J462/K462,0),1.3))),"")</f>
        <v/>
      </c>
      <c r="M462" s="28">
        <f>IFERROR(IF(OR(J462=0,K462=""),"",IF(E462="Positivo",MAX(K462/J462,0),MAX(J462/K462,0))),"")</f>
        <v/>
      </c>
      <c r="N462" s="5" t="n"/>
      <c r="O462" s="5" t="n"/>
      <c r="P462" s="5" t="n">
        <v>0</v>
      </c>
      <c r="Q462" s="5" t="n">
        <v>0</v>
      </c>
      <c r="R462" s="5">
        <f>A462&amp;"-"&amp;YEAR(F462)&amp;"-"&amp;IF(LEN(MONTH(F462))=1,"0"&amp;MONTH(F462),MONTH(F462))&amp;"-"&amp;IF(LEN(DAY(F462))=1,"0"&amp;DAY(F462),DAY(F462))</f>
        <v/>
      </c>
    </row>
    <row r="463">
      <c r="A463" s="43" t="n">
        <v>269</v>
      </c>
      <c r="B463" s="5" t="inlineStr">
        <is>
          <t>N de personas promedio por evento</t>
        </is>
      </c>
      <c r="C463" s="5" t="inlineStr">
        <is>
          <t>Centro de Medios Audiovisuales</t>
        </is>
      </c>
      <c r="D463" s="5" t="inlineStr">
        <is>
          <t>Semestral</t>
        </is>
      </c>
      <c r="E463" s="5" t="inlineStr">
        <is>
          <t>Positivo</t>
        </is>
      </c>
      <c r="F463" s="6" t="n">
        <v>45107</v>
      </c>
      <c r="G463" s="5">
        <f>YEAR(F463)</f>
        <v/>
      </c>
      <c r="H463" s="5">
        <f>PROPER(TEXT(F463,"mmmm"))</f>
        <v/>
      </c>
      <c r="I463" s="6">
        <f>IF(OR(H463="Enero",H463="Febrero",H463="Marzo",H463="Abril",H463="Mayo",H463="Junio"),G463&amp;"-1",IF(OR(H463="Julio",H463="Agosto",H463="Septiembre",H463="Octubre",H463="Noviembre",H463="Diciembre"),G463&amp;"-2"))</f>
        <v/>
      </c>
      <c r="J463" s="5" t="n">
        <v>0</v>
      </c>
      <c r="K463" s="5" t="n">
        <v>0.4</v>
      </c>
      <c r="L463" s="117">
        <f>IFERROR(IF(OR(J463=0,K463=""),"",IF(E463="Positivo",MIN(MAX(K463/J463,0),1.3),MIN(MAX(J463/K463,0),1.3))),"")</f>
        <v/>
      </c>
      <c r="M463" s="28">
        <f>IFERROR(IF(OR(J463=0,K463=""),"",IF(E463="Positivo",MAX(K463/J463,0),MAX(J463/K463,0))),"")</f>
        <v/>
      </c>
      <c r="N463" s="5" t="inlineStr">
        <is>
          <t>DEC</t>
        </is>
      </c>
      <c r="O463" s="5" t="inlineStr">
        <is>
          <t>DEC</t>
        </is>
      </c>
      <c r="P463" s="5" t="n">
        <v>2</v>
      </c>
      <c r="Q463" s="5" t="n">
        <v>2</v>
      </c>
      <c r="R463" s="5">
        <f>A463&amp;"-"&amp;YEAR(F463)&amp;"-"&amp;IF(LEN(MONTH(F463))=1,"0"&amp;MONTH(F463),MONTH(F463))&amp;"-"&amp;IF(LEN(DAY(F463))=1,"0"&amp;DAY(F463),DAY(F463))</f>
        <v/>
      </c>
    </row>
    <row r="464">
      <c r="A464" s="39" t="n">
        <v>269</v>
      </c>
      <c r="B464" s="5" t="inlineStr">
        <is>
          <t>N de personas promedio por evento</t>
        </is>
      </c>
      <c r="C464" s="5" t="inlineStr">
        <is>
          <t>Centro de Medios Audiovisuales</t>
        </is>
      </c>
      <c r="D464" s="5" t="inlineStr">
        <is>
          <t>Semestral</t>
        </is>
      </c>
      <c r="E464" s="5" t="inlineStr">
        <is>
          <t>Positivo</t>
        </is>
      </c>
      <c r="F464" s="6" t="n">
        <v>45291</v>
      </c>
      <c r="G464" s="5">
        <f>YEAR(F464)</f>
        <v/>
      </c>
      <c r="H464" s="5">
        <f>PROPER(TEXT(F464,"mmmm"))</f>
        <v/>
      </c>
      <c r="I464" s="6">
        <f>IF(OR(H464="Enero",H464="Febrero",H464="Marzo",H464="Abril",H464="Mayo",H464="Junio"),G464&amp;"-1",IF(OR(H464="Julio",H464="Agosto",H464="Septiembre",H464="Octubre",H464="Noviembre",H464="Diciembre"),G464&amp;"-2"))</f>
        <v/>
      </c>
      <c r="J464" s="5" t="n">
        <v>0</v>
      </c>
      <c r="K464" s="5" t="n">
        <v>1.276978417266187</v>
      </c>
      <c r="L464" s="117">
        <f>IFERROR(IF(OR(J464=0,K464=""),"",IF(E464="Positivo",MIN(MAX(K464/J464,0),1.3),MIN(MAX(J464/K464,0),1.3))),"")</f>
        <v/>
      </c>
      <c r="M464" s="28">
        <f>IFERROR(IF(OR(J464=0,K464=""),"",IF(E464="Positivo",MAX(K464/J464,0),MAX(J464/K464,0))),"")</f>
        <v/>
      </c>
      <c r="N464" s="5" t="inlineStr">
        <is>
          <t>DEC</t>
        </is>
      </c>
      <c r="O464" s="5" t="inlineStr">
        <is>
          <t>DEC</t>
        </is>
      </c>
      <c r="P464" s="5" t="n">
        <v>2</v>
      </c>
      <c r="Q464" s="5" t="n">
        <v>2</v>
      </c>
      <c r="R464" s="5">
        <f>A464&amp;"-"&amp;YEAR(F464)&amp;"-"&amp;IF(LEN(MONTH(F464))=1,"0"&amp;MONTH(F464),MONTH(F464))&amp;"-"&amp;IF(LEN(DAY(F464))=1,"0"&amp;DAY(F464),DAY(F464))</f>
        <v/>
      </c>
    </row>
    <row r="465">
      <c r="A465" s="5" t="n">
        <v>269</v>
      </c>
      <c r="B465" s="5" t="inlineStr">
        <is>
          <t>N de personas promedio por evento</t>
        </is>
      </c>
      <c r="C465" s="5" t="inlineStr">
        <is>
          <t>Centro de Medios Audiovisuales</t>
        </is>
      </c>
      <c r="D465" s="5" t="inlineStr">
        <is>
          <t>Semestral</t>
        </is>
      </c>
      <c r="E465" s="5" t="inlineStr">
        <is>
          <t>Positivo</t>
        </is>
      </c>
      <c r="F465" s="6" t="n">
        <v>45473</v>
      </c>
      <c r="G465" s="5">
        <f>YEAR(F465)</f>
        <v/>
      </c>
      <c r="H465" s="5">
        <f>PROPER(TEXT(F465,"mmmm"))</f>
        <v/>
      </c>
      <c r="I465" s="6">
        <f>IF(OR(H465="Enero",H465="Febrero",H465="Marzo",H465="Abril",H465="Mayo",H465="Junio"),G465&amp;"-1",IF(OR(H465="Julio",H465="Agosto",H465="Septiembre",H465="Octubre",H465="Noviembre",H465="Diciembre"),G465&amp;"-2"))</f>
        <v/>
      </c>
      <c r="J465" s="5" t="n">
        <v>0</v>
      </c>
      <c r="K465" s="5" t="n">
        <v>3</v>
      </c>
      <c r="L465" s="28">
        <f>IFERROR(IF(OR(J465=0,K465=""),"",IF(E465="Positivo",MIN(MAX(K465/J465,0),1.3),MIN(MAX(J465/K465,0),1.3))),"")</f>
        <v/>
      </c>
      <c r="M465" s="28">
        <f>IFERROR(IF(OR(J465=0,K465=""),"",IF(E465="Positivo",MAX(K465/J465,0),MAX(J465/K465,0))),"")</f>
        <v/>
      </c>
      <c r="N465" s="5" t="n"/>
      <c r="O465" s="5" t="n"/>
      <c r="P465" s="5" t="n">
        <v>0</v>
      </c>
      <c r="Q465" s="5" t="n">
        <v>0</v>
      </c>
      <c r="R465" s="5">
        <f>A465&amp;"-"&amp;YEAR(F465)&amp;"-"&amp;IF(LEN(MONTH(F465))=1,"0"&amp;MONTH(F465),MONTH(F465))&amp;"-"&amp;IF(LEN(DAY(F465))=1,"0"&amp;DAY(F465),DAY(F465))</f>
        <v/>
      </c>
    </row>
    <row r="466">
      <c r="A466" s="5" t="n">
        <v>269</v>
      </c>
      <c r="B466" s="5" t="inlineStr">
        <is>
          <t>N de personas promedio por evento</t>
        </is>
      </c>
      <c r="C466" s="5" t="inlineStr">
        <is>
          <t>Centro de Medios Audiovisuales</t>
        </is>
      </c>
      <c r="D466" s="5" t="inlineStr">
        <is>
          <t>Semestral</t>
        </is>
      </c>
      <c r="E466" s="5" t="inlineStr">
        <is>
          <t>Positivo</t>
        </is>
      </c>
      <c r="F466" s="6" t="n">
        <v>45657</v>
      </c>
      <c r="G466" s="5">
        <f>YEAR(F466)</f>
        <v/>
      </c>
      <c r="H466" s="5">
        <f>PROPER(TEXT(F466,"mmmm"))</f>
        <v/>
      </c>
      <c r="I466" s="6">
        <f>IF(OR(H466="Enero",H466="Febrero",H466="Marzo",H466="Abril",H466="Mayo",H466="Junio"),G466&amp;"-1",IF(OR(H466="Julio",H466="Agosto",H466="Septiembre",H466="Octubre",H466="Noviembre",H466="Diciembre"),G466&amp;"-2"))</f>
        <v/>
      </c>
      <c r="J466" s="5" t="n"/>
      <c r="K466" s="5" t="n">
        <v>1.28</v>
      </c>
      <c r="L466" s="28">
        <f>IFERROR(IF(OR(J466=0,K466=""),"",IF(E466="Positivo",MIN(MAX(K466/J466,0),1.3),MIN(MAX(J466/K466,0),1.3))),"")</f>
        <v/>
      </c>
      <c r="M466" s="28">
        <f>IFERROR(IF(OR(J466=0,K466=""),"",IF(E466="Positivo",MAX(K466/J466,0),MAX(J466/K466,0))),"")</f>
        <v/>
      </c>
      <c r="N466" s="5" t="n"/>
      <c r="O466" s="5" t="n"/>
      <c r="P466" s="5" t="n">
        <v>0</v>
      </c>
      <c r="Q466" s="5" t="n">
        <v>0</v>
      </c>
      <c r="R466" s="5">
        <f>A466&amp;"-"&amp;YEAR(F466)&amp;"-"&amp;IF(LEN(MONTH(F466))=1,"0"&amp;MONTH(F466),MONTH(F466))&amp;"-"&amp;IF(LEN(DAY(F466))=1,"0"&amp;DAY(F466),DAY(F466))</f>
        <v/>
      </c>
    </row>
    <row r="467">
      <c r="A467" s="43" t="n">
        <v>270</v>
      </c>
      <c r="B467" s="5" t="inlineStr">
        <is>
          <t>N de horas promedio por evento</t>
        </is>
      </c>
      <c r="C467" s="5" t="inlineStr">
        <is>
          <t>Centro de Medios Audiovisuales</t>
        </is>
      </c>
      <c r="D467" s="5" t="inlineStr">
        <is>
          <t>Semestral</t>
        </is>
      </c>
      <c r="E467" s="5" t="inlineStr">
        <is>
          <t>Positivo</t>
        </is>
      </c>
      <c r="F467" s="6" t="n">
        <v>45107</v>
      </c>
      <c r="G467" s="5">
        <f>YEAR(F467)</f>
        <v/>
      </c>
      <c r="H467" s="5">
        <f>PROPER(TEXT(F467,"mmmm"))</f>
        <v/>
      </c>
      <c r="I467" s="6">
        <f>IF(OR(H467="Enero",H467="Febrero",H467="Marzo",H467="Abril",H467="Mayo",H467="Junio"),G467&amp;"-1",IF(OR(H467="Julio",H467="Agosto",H467="Septiembre",H467="Octubre",H467="Noviembre",H467="Diciembre"),G467&amp;"-2"))</f>
        <v/>
      </c>
      <c r="J467" s="5" t="n">
        <v>0</v>
      </c>
      <c r="K467" s="5" t="n">
        <v>6.55</v>
      </c>
      <c r="L467" s="117">
        <f>IFERROR(IF(OR(J467=0,K467=""),"",IF(E467="Positivo",MIN(MAX(K467/J467,0),1.3),MIN(MAX(J467/K467,0),1.3))),"")</f>
        <v/>
      </c>
      <c r="M467" s="28">
        <f>IFERROR(IF(OR(J467=0,K467=""),"",IF(E467="Positivo",MAX(K467/J467,0),MAX(J467/K467,0))),"")</f>
        <v/>
      </c>
      <c r="N467" s="5" t="n"/>
      <c r="O467" s="5" t="n"/>
      <c r="P467" s="5" t="n">
        <v>1</v>
      </c>
      <c r="Q467" s="5" t="n">
        <v>1</v>
      </c>
      <c r="R467" s="5">
        <f>A467&amp;"-"&amp;YEAR(F467)&amp;"-"&amp;IF(LEN(MONTH(F467))=1,"0"&amp;MONTH(F467),MONTH(F467))&amp;"-"&amp;IF(LEN(DAY(F467))=1,"0"&amp;DAY(F467),DAY(F467))</f>
        <v/>
      </c>
    </row>
    <row r="468">
      <c r="A468" s="39" t="n">
        <v>270</v>
      </c>
      <c r="B468" s="5" t="inlineStr">
        <is>
          <t>N de horas promedio por evento</t>
        </is>
      </c>
      <c r="C468" s="5" t="inlineStr">
        <is>
          <t>Centro de Medios Audiovisuales</t>
        </is>
      </c>
      <c r="D468" s="5" t="inlineStr">
        <is>
          <t>Semestral</t>
        </is>
      </c>
      <c r="E468" s="5" t="inlineStr">
        <is>
          <t>Positivo</t>
        </is>
      </c>
      <c r="F468" s="6" t="n">
        <v>45291</v>
      </c>
      <c r="G468" s="5">
        <f>YEAR(F468)</f>
        <v/>
      </c>
      <c r="H468" s="5">
        <f>PROPER(TEXT(F468,"mmmm"))</f>
        <v/>
      </c>
      <c r="I468" s="6">
        <f>IF(OR(H468="Enero",H468="Febrero",H468="Marzo",H468="Abril",H468="Mayo",H468="Junio"),G468&amp;"-1",IF(OR(H468="Julio",H468="Agosto",H468="Septiembre",H468="Octubre",H468="Noviembre",H468="Diciembre"),G468&amp;"-2"))</f>
        <v/>
      </c>
      <c r="J468" s="5" t="n">
        <v>0</v>
      </c>
      <c r="K468" s="5" t="n">
        <v>3.83</v>
      </c>
      <c r="L468" s="117">
        <f>IFERROR(IF(OR(J468=0,K468=""),"",IF(E468="Positivo",MIN(MAX(K468/J468,0),1.3),MIN(MAX(J468/K468,0),1.3))),"")</f>
        <v/>
      </c>
      <c r="M468" s="28">
        <f>IFERROR(IF(OR(J468=0,K468=""),"",IF(E468="Positivo",MAX(K468/J468,0),MAX(J468/K468,0))),"")</f>
        <v/>
      </c>
      <c r="N468" s="5" t="n"/>
      <c r="O468" s="5" t="n"/>
      <c r="P468" s="5" t="n">
        <v>1</v>
      </c>
      <c r="Q468" s="5" t="n">
        <v>1</v>
      </c>
      <c r="R468" s="5">
        <f>A468&amp;"-"&amp;YEAR(F468)&amp;"-"&amp;IF(LEN(MONTH(F468))=1,"0"&amp;MONTH(F468),MONTH(F468))&amp;"-"&amp;IF(LEN(DAY(F468))=1,"0"&amp;DAY(F468),DAY(F468))</f>
        <v/>
      </c>
    </row>
    <row r="469">
      <c r="A469" s="5" t="n">
        <v>270</v>
      </c>
      <c r="B469" s="5" t="inlineStr">
        <is>
          <t>N de horas promedio por evento</t>
        </is>
      </c>
      <c r="C469" s="5" t="inlineStr">
        <is>
          <t>Centro de Medios Audiovisuales</t>
        </is>
      </c>
      <c r="D469" s="5" t="inlineStr">
        <is>
          <t>Semestral</t>
        </is>
      </c>
      <c r="E469" s="5" t="inlineStr">
        <is>
          <t>Positivo</t>
        </is>
      </c>
      <c r="F469" s="6" t="n">
        <v>45473</v>
      </c>
      <c r="G469" s="5">
        <f>YEAR(F469)</f>
        <v/>
      </c>
      <c r="H469" s="5">
        <f>PROPER(TEXT(F469,"mmmm"))</f>
        <v/>
      </c>
      <c r="I469" s="6">
        <f>IF(OR(H469="Enero",H469="Febrero",H469="Marzo",H469="Abril",H469="Mayo",H469="Junio"),G469&amp;"-1",IF(OR(H469="Julio",H469="Agosto",H469="Septiembre",H469="Octubre",H469="Noviembre",H469="Diciembre"),G469&amp;"-2"))</f>
        <v/>
      </c>
      <c r="J469" s="5" t="n">
        <v>0</v>
      </c>
      <c r="K469" s="5" t="n">
        <v>4.88</v>
      </c>
      <c r="L469" s="28">
        <f>IFERROR(IF(OR(J469=0,K469=""),"",IF(E469="Positivo",MIN(MAX(K469/J469,0),1.3),MIN(MAX(J469/K469,0),1.3))),"")</f>
        <v/>
      </c>
      <c r="M469" s="28">
        <f>IFERROR(IF(OR(J469=0,K469=""),"",IF(E469="Positivo",MAX(K469/J469,0),MAX(J469/K469,0))),"")</f>
        <v/>
      </c>
      <c r="N469" s="5" t="n"/>
      <c r="O469" s="5" t="n"/>
      <c r="P469" s="5" t="n">
        <v>0</v>
      </c>
      <c r="Q469" s="5" t="n">
        <v>0</v>
      </c>
      <c r="R469" s="5">
        <f>A469&amp;"-"&amp;YEAR(F469)&amp;"-"&amp;IF(LEN(MONTH(F469))=1,"0"&amp;MONTH(F469),MONTH(F469))&amp;"-"&amp;IF(LEN(DAY(F469))=1,"0"&amp;DAY(F469),DAY(F469))</f>
        <v/>
      </c>
    </row>
    <row r="470">
      <c r="A470" s="5" t="n">
        <v>270</v>
      </c>
      <c r="B470" s="5" t="inlineStr">
        <is>
          <t>N de horas promedio por evento</t>
        </is>
      </c>
      <c r="C470" s="5" t="inlineStr">
        <is>
          <t>Centro de Medios Audiovisuales</t>
        </is>
      </c>
      <c r="D470" s="5" t="inlineStr">
        <is>
          <t>Semestral</t>
        </is>
      </c>
      <c r="E470" s="5" t="inlineStr">
        <is>
          <t>Positivo</t>
        </is>
      </c>
      <c r="F470" s="6" t="n">
        <v>45657</v>
      </c>
      <c r="G470" s="5">
        <f>YEAR(F470)</f>
        <v/>
      </c>
      <c r="H470" s="5">
        <f>PROPER(TEXT(F470,"mmmm"))</f>
        <v/>
      </c>
      <c r="I470" s="6">
        <f>IF(OR(H470="Enero",H470="Febrero",H470="Marzo",H470="Abril",H470="Mayo",H470="Junio"),G470&amp;"-1",IF(OR(H470="Julio",H470="Agosto",H470="Septiembre",H470="Octubre",H470="Noviembre",H470="Diciembre"),G470&amp;"-2"))</f>
        <v/>
      </c>
      <c r="J470" s="5" t="n">
        <v>0</v>
      </c>
      <c r="K470" s="5" t="n">
        <v>4.57</v>
      </c>
      <c r="L470" s="28">
        <f>IFERROR(IF(OR(J470=0,K470=""),"",IF(E470="Positivo",MIN(MAX(K470/J470,0),1.3),MIN(MAX(J470/K470,0),1.3))),"")</f>
        <v/>
      </c>
      <c r="M470" s="28">
        <f>IFERROR(IF(OR(J470=0,K470=""),"",IF(E470="Positivo",MAX(K470/J470,0),MAX(J470/K470,0))),"")</f>
        <v/>
      </c>
      <c r="N470" s="5" t="n"/>
      <c r="O470" s="5" t="n"/>
      <c r="P470" s="5" t="n">
        <v>0</v>
      </c>
      <c r="Q470" s="5" t="n">
        <v>0</v>
      </c>
      <c r="R470" s="5">
        <f>A470&amp;"-"&amp;YEAR(F470)&amp;"-"&amp;IF(LEN(MONTH(F470))=1,"0"&amp;MONTH(F470),MONTH(F470))&amp;"-"&amp;IF(LEN(DAY(F470))=1,"0"&amp;DAY(F470),DAY(F470))</f>
        <v/>
      </c>
    </row>
    <row r="471">
      <c r="A471" s="43" t="n">
        <v>271</v>
      </c>
      <c r="B471" s="5" t="inlineStr">
        <is>
          <t>N de horas por solicitud</t>
        </is>
      </c>
      <c r="C471" s="5" t="inlineStr">
        <is>
          <t>Centro de Medios Audiovisuales</t>
        </is>
      </c>
      <c r="D471" s="5" t="inlineStr">
        <is>
          <t>Semestral</t>
        </is>
      </c>
      <c r="E471" s="5" t="inlineStr">
        <is>
          <t>Positivo</t>
        </is>
      </c>
      <c r="F471" s="6" t="n">
        <v>45107</v>
      </c>
      <c r="G471" s="5">
        <f>YEAR(F471)</f>
        <v/>
      </c>
      <c r="H471" s="5">
        <f>PROPER(TEXT(F471,"mmmm"))</f>
        <v/>
      </c>
      <c r="I471" s="6">
        <f>IF(OR(H471="Enero",H471="Febrero",H471="Marzo",H471="Abril",H471="Mayo",H471="Junio"),G471&amp;"-1",IF(OR(H471="Julio",H471="Agosto",H471="Septiembre",H471="Octubre",H471="Noviembre",H471="Diciembre"),G471&amp;"-2"))</f>
        <v/>
      </c>
      <c r="J471" s="5" t="n">
        <v>0</v>
      </c>
      <c r="K471" s="5" t="n">
        <v>63.29113924050633</v>
      </c>
      <c r="L471" s="117">
        <f>IFERROR(IF(OR(J471=0,K471=""),"",IF(E471="Positivo",MIN(MAX(K471/J471,0),1.3),MIN(MAX(J471/K471,0),1.3))),"")</f>
        <v/>
      </c>
      <c r="M471" s="28">
        <f>IFERROR(IF(OR(J471=0,K471=""),"",IF(E471="Positivo",MAX(K471/J471,0),MAX(J471/K471,0))),"")</f>
        <v/>
      </c>
      <c r="N471" s="5" t="n"/>
      <c r="O471" s="5" t="n"/>
      <c r="P471" s="5" t="n">
        <v>1</v>
      </c>
      <c r="Q471" s="5" t="n">
        <v>1</v>
      </c>
      <c r="R471" s="5">
        <f>A471&amp;"-"&amp;YEAR(F471)&amp;"-"&amp;IF(LEN(MONTH(F471))=1,"0"&amp;MONTH(F471),MONTH(F471))&amp;"-"&amp;IF(LEN(DAY(F471))=1,"0"&amp;DAY(F471),DAY(F471))</f>
        <v/>
      </c>
    </row>
    <row r="472">
      <c r="A472" s="39" t="n">
        <v>271</v>
      </c>
      <c r="B472" s="5" t="inlineStr">
        <is>
          <t>N de horas por solicitud</t>
        </is>
      </c>
      <c r="C472" s="5" t="inlineStr">
        <is>
          <t>Centro de Medios Audiovisuales</t>
        </is>
      </c>
      <c r="D472" s="5" t="inlineStr">
        <is>
          <t>Semestral</t>
        </is>
      </c>
      <c r="E472" s="5" t="inlineStr">
        <is>
          <t>Positivo</t>
        </is>
      </c>
      <c r="F472" s="6" t="n">
        <v>45291</v>
      </c>
      <c r="G472" s="5">
        <f>YEAR(F472)</f>
        <v/>
      </c>
      <c r="H472" s="5">
        <f>PROPER(TEXT(F472,"mmmm"))</f>
        <v/>
      </c>
      <c r="I472" s="6">
        <f>IF(OR(H472="Enero",H472="Febrero",H472="Marzo",H472="Abril",H472="Mayo",H472="Junio"),G472&amp;"-1",IF(OR(H472="Julio",H472="Agosto",H472="Septiembre",H472="Octubre",H472="Noviembre",H472="Diciembre"),G472&amp;"-2"))</f>
        <v/>
      </c>
      <c r="J472" s="5" t="n">
        <v>0</v>
      </c>
      <c r="K472" s="5" t="n">
        <v>16.17233646643447</v>
      </c>
      <c r="L472" s="117">
        <f>IFERROR(IF(OR(J472=0,K472=""),"",IF(E472="Positivo",MIN(MAX(K472/J472,0),1.3),MIN(MAX(J472/K472,0),1.3))),"")</f>
        <v/>
      </c>
      <c r="M472" s="28">
        <f>IFERROR(IF(OR(J472=0,K472=""),"",IF(E472="Positivo",MAX(K472/J472,0),MAX(J472/K472,0))),"")</f>
        <v/>
      </c>
      <c r="N472" s="5" t="n"/>
      <c r="O472" s="5" t="n"/>
      <c r="P472" s="5" t="n">
        <v>1</v>
      </c>
      <c r="Q472" s="5" t="n">
        <v>1</v>
      </c>
      <c r="R472" s="5">
        <f>A472&amp;"-"&amp;YEAR(F472)&amp;"-"&amp;IF(LEN(MONTH(F472))=1,"0"&amp;MONTH(F472),MONTH(F472))&amp;"-"&amp;IF(LEN(DAY(F472))=1,"0"&amp;DAY(F472),DAY(F472))</f>
        <v/>
      </c>
    </row>
    <row r="473">
      <c r="A473" s="5" t="n">
        <v>271</v>
      </c>
      <c r="B473" s="5" t="inlineStr">
        <is>
          <t>N de horas por solicitud</t>
        </is>
      </c>
      <c r="C473" s="5" t="inlineStr">
        <is>
          <t>Centro de Medios Audiovisuales</t>
        </is>
      </c>
      <c r="D473" s="5" t="inlineStr">
        <is>
          <t>Semestral</t>
        </is>
      </c>
      <c r="E473" s="5" t="inlineStr">
        <is>
          <t>Positivo</t>
        </is>
      </c>
      <c r="F473" s="6" t="n">
        <v>45473</v>
      </c>
      <c r="G473" s="5">
        <f>YEAR(F473)</f>
        <v/>
      </c>
      <c r="H473" s="5">
        <f>PROPER(TEXT(F473,"mmmm"))</f>
        <v/>
      </c>
      <c r="I473" s="6">
        <f>IF(OR(H473="Enero",H473="Febrero",H473="Marzo",H473="Abril",H473="Mayo",H473="Junio"),G473&amp;"-1",IF(OR(H473="Julio",H473="Agosto",H473="Septiembre",H473="Octubre",H473="Noviembre",H473="Diciembre"),G473&amp;"-2"))</f>
        <v/>
      </c>
      <c r="J473" s="5" t="n">
        <v>0</v>
      </c>
      <c r="K473" s="5" t="n">
        <v>19.39471652327377</v>
      </c>
      <c r="L473" s="28">
        <f>IFERROR(IF(OR(J473=0,K473=""),"",IF(E473="Positivo",MIN(MAX(K473/J473,0),1.3),MIN(MAX(J473/K473,0),1.3))),"")</f>
        <v/>
      </c>
      <c r="M473" s="28">
        <f>IFERROR(IF(OR(J473=0,K473=""),"",IF(E473="Positivo",MAX(K473/J473,0),MAX(J473/K473,0))),"")</f>
        <v/>
      </c>
      <c r="N473" s="5" t="n"/>
      <c r="O473" s="5" t="n"/>
      <c r="P473" s="5" t="n">
        <v>0</v>
      </c>
      <c r="Q473" s="5" t="n">
        <v>0</v>
      </c>
      <c r="R473" s="5">
        <f>A473&amp;"-"&amp;YEAR(F473)&amp;"-"&amp;IF(LEN(MONTH(F473))=1,"0"&amp;MONTH(F473),MONTH(F473))&amp;"-"&amp;IF(LEN(DAY(F473))=1,"0"&amp;DAY(F473),DAY(F473))</f>
        <v/>
      </c>
    </row>
    <row r="474">
      <c r="A474" s="5" t="n">
        <v>271</v>
      </c>
      <c r="B474" s="5" t="inlineStr">
        <is>
          <t>N de horas por solicitud</t>
        </is>
      </c>
      <c r="C474" s="5" t="inlineStr">
        <is>
          <t>Centro de Medios Audiovisuales</t>
        </is>
      </c>
      <c r="D474" s="5" t="inlineStr">
        <is>
          <t>Semestral</t>
        </is>
      </c>
      <c r="E474" s="5" t="inlineStr">
        <is>
          <t>Positivo</t>
        </is>
      </c>
      <c r="F474" s="6" t="n">
        <v>45657</v>
      </c>
      <c r="G474" s="5">
        <f>YEAR(F474)</f>
        <v/>
      </c>
      <c r="H474" s="5">
        <f>PROPER(TEXT(F474,"mmmm"))</f>
        <v/>
      </c>
      <c r="I474" s="6">
        <f>IF(OR(H474="Enero",H474="Febrero",H474="Marzo",H474="Abril",H474="Mayo",H474="Junio"),G474&amp;"-1",IF(OR(H474="Julio",H474="Agosto",H474="Septiembre",H474="Octubre",H474="Noviembre",H474="Diciembre"),G474&amp;"-2"))</f>
        <v/>
      </c>
      <c r="J474" s="5" t="n"/>
      <c r="K474" s="5" t="n">
        <v>16.86</v>
      </c>
      <c r="L474" s="28">
        <f>IFERROR(IF(OR(J474=0,K474=""),"",IF(E474="Positivo",MIN(MAX(K474/J474,0),1.3),MIN(MAX(J474/K474,0),1.3))),"")</f>
        <v/>
      </c>
      <c r="M474" s="28">
        <f>IFERROR(IF(OR(J474=0,K474=""),"",IF(E474="Positivo",MAX(K474/J474,0),MAX(J474/K474,0))),"")</f>
        <v/>
      </c>
      <c r="N474" s="5" t="n"/>
      <c r="O474" s="5" t="n"/>
      <c r="P474" s="5" t="n">
        <v>0</v>
      </c>
      <c r="Q474" s="5" t="n">
        <v>0</v>
      </c>
      <c r="R474" s="5">
        <f>A474&amp;"-"&amp;YEAR(F474)&amp;"-"&amp;IF(LEN(MONTH(F474))=1,"0"&amp;MONTH(F474),MONTH(F474))&amp;"-"&amp;IF(LEN(DAY(F474))=1,"0"&amp;DAY(F474),DAY(F474))</f>
        <v/>
      </c>
    </row>
    <row r="475">
      <c r="A475" s="39" t="n">
        <v>272</v>
      </c>
      <c r="B475" s="5" t="inlineStr">
        <is>
          <t>Proporción de accidentes de trabajo mortales</t>
        </is>
      </c>
      <c r="C475" s="5" t="inlineStr">
        <is>
          <t>GESTIÓN DE SEGURIDAD Y SALUD EN EL TRABAJO</t>
        </is>
      </c>
      <c r="D475" s="5" t="inlineStr">
        <is>
          <t>Anual</t>
        </is>
      </c>
      <c r="E475" s="5" t="inlineStr">
        <is>
          <t>Negativo</t>
        </is>
      </c>
      <c r="F475" s="6" t="n">
        <v>45291</v>
      </c>
      <c r="G475" s="5">
        <f>YEAR(F475)</f>
        <v/>
      </c>
      <c r="H475" s="5">
        <f>PROPER(TEXT(F475,"mmmm"))</f>
        <v/>
      </c>
      <c r="I475" s="6">
        <f>IF(OR(H475="Enero",H475="Febrero",H475="Marzo",H475="Abril",H475="Mayo",H475="Junio"),G475&amp;"-1",IF(OR(H475="Julio",H475="Agosto",H475="Septiembre",H475="Octubre",H475="Noviembre",H475="Diciembre"),G475&amp;"-2"))</f>
        <v/>
      </c>
      <c r="J475" s="5" t="n">
        <v>0</v>
      </c>
      <c r="K475" s="16" t="n">
        <v>0</v>
      </c>
      <c r="L475" s="28">
        <f>IFERROR(IF(OR(J475=0,K475=""),"",IF(E475="Positivo",MIN(MAX(K475/J475,0),1.3),MIN(MAX(J475/K475,0),1.3))),"")</f>
        <v/>
      </c>
      <c r="M475" s="28">
        <f>IFERROR(IF(OR(J475=0,K475=""),"",IF(E475="Positivo",MAX(K475/J475,0),MAX(J475/K475,0))),"")</f>
        <v/>
      </c>
      <c r="N475" s="5" t="n"/>
      <c r="O475" s="5" t="n"/>
      <c r="P475" s="5" t="n">
        <v>0</v>
      </c>
      <c r="Q475" s="5" t="n">
        <v>0</v>
      </c>
      <c r="R475" s="5">
        <f>A475&amp;"-"&amp;YEAR(F475)&amp;"-"&amp;IF(LEN(MONTH(F475))=1,"0"&amp;MONTH(F475),MONTH(F475))&amp;"-"&amp;IF(LEN(DAY(F475))=1,"0"&amp;DAY(F475),DAY(F475))</f>
        <v/>
      </c>
    </row>
    <row r="476">
      <c r="A476" s="5" t="n">
        <v>272</v>
      </c>
      <c r="B476" s="5" t="inlineStr">
        <is>
          <t>Proporción de accidentes de trabajo mortales</t>
        </is>
      </c>
      <c r="C476" s="5" t="inlineStr">
        <is>
          <t>GESTIÓN DE SEGURIDAD Y SALUD EN EL TRABAJO</t>
        </is>
      </c>
      <c r="D476" s="5" t="inlineStr">
        <is>
          <t>Anual</t>
        </is>
      </c>
      <c r="E476" s="5" t="inlineStr">
        <is>
          <t>Negativo</t>
        </is>
      </c>
      <c r="F476" s="6" t="n">
        <v>45657</v>
      </c>
      <c r="G476" s="5">
        <f>YEAR(F476)</f>
        <v/>
      </c>
      <c r="H476" s="5">
        <f>PROPER(TEXT(F476,"mmmm"))</f>
        <v/>
      </c>
      <c r="I476" s="6">
        <f>IF(OR(H476="Enero",H476="Febrero",H476="Marzo",H476="Abril",H476="Mayo",H476="Junio"),G476&amp;"-1",IF(OR(H476="Julio",H476="Agosto",H476="Septiembre",H476="Octubre",H476="Noviembre",H476="Diciembre"),G476&amp;"-2"))</f>
        <v/>
      </c>
      <c r="J476" s="5" t="n">
        <v>0</v>
      </c>
      <c r="K476" s="5" t="n">
        <v>0</v>
      </c>
      <c r="L476" s="28">
        <f>IFERROR(IF(OR(J476=0,K476=""),"",IF(E476="Positivo",MIN(MAX(K476/J476,0),1.3),MIN(MAX(J476/K476,0),1.3))),"")</f>
        <v/>
      </c>
      <c r="M476" s="28">
        <f>IFERROR(IF(OR(J476=0,K476=""),"",IF(E476="Positivo",MAX(K476/J476,0),MAX(J476/K476,0))),"")</f>
        <v/>
      </c>
      <c r="N476" s="5" t="n"/>
      <c r="O476" s="5" t="n"/>
      <c r="P476" s="5" t="n">
        <v>0</v>
      </c>
      <c r="Q476" s="5" t="n">
        <v>0</v>
      </c>
      <c r="R476" s="5">
        <f>A476&amp;"-"&amp;YEAR(F476)&amp;"-"&amp;IF(LEN(MONTH(F476))=1,"0"&amp;MONTH(F476),MONTH(F476))&amp;"-"&amp;IF(LEN(DAY(F476))=1,"0"&amp;DAY(F476),DAY(F476))</f>
        <v/>
      </c>
    </row>
    <row r="477">
      <c r="A477" s="43" t="n">
        <v>273</v>
      </c>
      <c r="B477" s="5" t="inlineStr">
        <is>
          <t>Número de programas con condiciones iniciales elaboradas y analizadas institucionalmente</t>
        </is>
      </c>
      <c r="C477" s="5" t="inlineStr">
        <is>
          <t>Autoevaluación de programas académicos</t>
        </is>
      </c>
      <c r="D477" s="5" t="inlineStr">
        <is>
          <t>Semestral</t>
        </is>
      </c>
      <c r="E477" s="5" t="inlineStr">
        <is>
          <t>Positivo</t>
        </is>
      </c>
      <c r="F477" s="6" t="n">
        <v>45107</v>
      </c>
      <c r="G477" s="5">
        <f>YEAR(F477)</f>
        <v/>
      </c>
      <c r="H477" s="5">
        <f>PROPER(TEXT(F477,"mmmm"))</f>
        <v/>
      </c>
      <c r="I477" s="6">
        <f>IF(OR(H477="Enero",H477="Febrero",H477="Marzo",H477="Abril",H477="Mayo",H477="Junio"),G477&amp;"-1",IF(OR(H477="Julio",H477="Agosto",H477="Septiembre",H477="Octubre",H477="Noviembre",H477="Diciembre"),G477&amp;"-2"))</f>
        <v/>
      </c>
      <c r="J477" s="5" t="n">
        <v>100</v>
      </c>
      <c r="K477" s="5" t="n">
        <v>100</v>
      </c>
      <c r="L477" s="117">
        <f>IFERROR(IF(OR(J477=0,K477=""),"",IF(E477="Positivo",MIN(MAX(K477/J477,0),1.3),MIN(MAX(J477/K477,0),1.3))),"")</f>
        <v/>
      </c>
      <c r="M477" s="28">
        <f>IFERROR(IF(OR(J477=0,K477=""),"",IF(E477="Positivo",MAX(K477/J477,0),MAX(J477/K477,0))),"")</f>
        <v/>
      </c>
      <c r="N477" s="5" t="inlineStr">
        <is>
          <t>ENT</t>
        </is>
      </c>
      <c r="O477" s="5" t="inlineStr">
        <is>
          <t>ENT</t>
        </is>
      </c>
      <c r="P477" s="5" t="n">
        <v>0</v>
      </c>
      <c r="Q477" s="5" t="n">
        <v>0</v>
      </c>
      <c r="R477" s="5">
        <f>A477&amp;"-"&amp;YEAR(F477)&amp;"-"&amp;IF(LEN(MONTH(F477))=1,"0"&amp;MONTH(F477),MONTH(F477))&amp;"-"&amp;IF(LEN(DAY(F477))=1,"0"&amp;DAY(F477),DAY(F477))</f>
        <v/>
      </c>
    </row>
    <row r="478">
      <c r="A478" s="39" t="n">
        <v>273</v>
      </c>
      <c r="B478" s="5" t="inlineStr">
        <is>
          <t>Número de programas con condiciones iniciales elaboradas y analizadas institucionalmente</t>
        </is>
      </c>
      <c r="C478" s="5" t="inlineStr">
        <is>
          <t>Autoevaluación de programas académicos</t>
        </is>
      </c>
      <c r="D478" s="5" t="inlineStr">
        <is>
          <t>Semestral</t>
        </is>
      </c>
      <c r="E478" s="5" t="inlineStr">
        <is>
          <t>Positivo</t>
        </is>
      </c>
      <c r="F478" s="6" t="n">
        <v>45291</v>
      </c>
      <c r="G478" s="5">
        <f>YEAR(F478)</f>
        <v/>
      </c>
      <c r="H478" s="5">
        <f>PROPER(TEXT(F478,"mmmm"))</f>
        <v/>
      </c>
      <c r="I478" s="6">
        <f>IF(OR(H478="Enero",H478="Febrero",H478="Marzo",H478="Abril",H478="Mayo",H478="Junio"),G478&amp;"-1",IF(OR(H478="Julio",H478="Agosto",H478="Septiembre",H478="Octubre",H478="Noviembre",H478="Diciembre"),G478&amp;"-2"))</f>
        <v/>
      </c>
      <c r="J478" s="5" t="n">
        <v>100</v>
      </c>
      <c r="K478" s="5" t="n">
        <v>100</v>
      </c>
      <c r="L478" s="117">
        <f>IFERROR(IF(OR(J478=0,K478=""),"",IF(E478="Positivo",MIN(MAX(K478/J478,0),1.3),MIN(MAX(J478/K478,0),1.3))),"")</f>
        <v/>
      </c>
      <c r="M478" s="28">
        <f>IFERROR(IF(OR(J478=0,K478=""),"",IF(E478="Positivo",MAX(K478/J478,0),MAX(J478/K478,0))),"")</f>
        <v/>
      </c>
      <c r="N478" s="5" t="inlineStr">
        <is>
          <t>ENT</t>
        </is>
      </c>
      <c r="O478" s="5" t="inlineStr">
        <is>
          <t>ENT</t>
        </is>
      </c>
      <c r="P478" s="5" t="n">
        <v>0</v>
      </c>
      <c r="Q478" s="5" t="n">
        <v>0</v>
      </c>
      <c r="R478" s="5">
        <f>A478&amp;"-"&amp;YEAR(F478)&amp;"-"&amp;IF(LEN(MONTH(F478))=1,"0"&amp;MONTH(F478),MONTH(F478))&amp;"-"&amp;IF(LEN(DAY(F478))=1,"0"&amp;DAY(F478),DAY(F478))</f>
        <v/>
      </c>
    </row>
    <row r="479">
      <c r="A479" s="5" t="n">
        <v>273</v>
      </c>
      <c r="B479" s="5" t="inlineStr">
        <is>
          <t>Número de programas con condiciones iniciales elaboradas y analizadas institucionalmente</t>
        </is>
      </c>
      <c r="C479" s="5" t="inlineStr">
        <is>
          <t>Autoevaluación de programas académicos</t>
        </is>
      </c>
      <c r="D479" s="5" t="inlineStr">
        <is>
          <t>Semestral</t>
        </is>
      </c>
      <c r="E479" s="5" t="inlineStr">
        <is>
          <t>Positivo</t>
        </is>
      </c>
      <c r="F479" s="6" t="n">
        <v>45473</v>
      </c>
      <c r="G479" s="5">
        <f>YEAR(F479)</f>
        <v/>
      </c>
      <c r="H479" s="5">
        <f>PROPER(TEXT(F479,"mmmm"))</f>
        <v/>
      </c>
      <c r="I479" s="6">
        <f>IF(OR(H479="Enero",H479="Febrero",H479="Marzo",H479="Abril",H479="Mayo",H479="Junio"),G479&amp;"-1",IF(OR(H479="Julio",H479="Agosto",H479="Septiembre",H479="Octubre",H479="Noviembre",H479="Diciembre"),G479&amp;"-2"))</f>
        <v/>
      </c>
      <c r="J479" s="5" t="n">
        <v>100</v>
      </c>
      <c r="K479" s="5" t="n">
        <v>100</v>
      </c>
      <c r="L479" s="28">
        <f>IFERROR(IF(OR(J479=0,K479=""),"",IF(E479="Positivo",MIN(MAX(K479/J479,0),1.3),MIN(MAX(J479/K479,0),1.3))),"")</f>
        <v/>
      </c>
      <c r="M479" s="28">
        <f>IFERROR(IF(OR(J479=0,K479=""),"",IF(E479="Positivo",MAX(K479/J479,0),MAX(J479/K479,0))),"")</f>
        <v/>
      </c>
      <c r="N479" s="5" t="inlineStr">
        <is>
          <t>ENT</t>
        </is>
      </c>
      <c r="O479" s="5" t="inlineStr">
        <is>
          <t>ENT</t>
        </is>
      </c>
      <c r="P479" s="5" t="n">
        <v>0</v>
      </c>
      <c r="Q479" s="5" t="n">
        <v>0</v>
      </c>
      <c r="R479" s="5">
        <f>A479&amp;"-"&amp;YEAR(F479)&amp;"-"&amp;IF(LEN(MONTH(F479))=1,"0"&amp;MONTH(F479),MONTH(F479))&amp;"-"&amp;IF(LEN(DAY(F479))=1,"0"&amp;DAY(F479),DAY(F479))</f>
        <v/>
      </c>
    </row>
    <row r="480">
      <c r="A480" s="5" t="n">
        <v>273</v>
      </c>
      <c r="B480" s="5" t="inlineStr">
        <is>
          <t>Número de programas con condiciones iniciales elaboradas y analizadas institucionalmente</t>
        </is>
      </c>
      <c r="C480" s="5" t="inlineStr">
        <is>
          <t>Autoevaluación de programas académicos</t>
        </is>
      </c>
      <c r="D480" s="5" t="inlineStr">
        <is>
          <t>Semestral</t>
        </is>
      </c>
      <c r="E480" s="5" t="inlineStr">
        <is>
          <t>Positivo</t>
        </is>
      </c>
      <c r="F480" s="6" t="n">
        <v>45657</v>
      </c>
      <c r="G480" s="5">
        <f>YEAR(F480)</f>
        <v/>
      </c>
      <c r="H480" s="5">
        <f>PROPER(TEXT(F480,"mmmm"))</f>
        <v/>
      </c>
      <c r="I480" s="6">
        <f>IF(OR(H480="Enero",H480="Febrero",H480="Marzo",H480="Abril",H480="Mayo",H480="Junio"),G480&amp;"-1",IF(OR(H480="Julio",H480="Agosto",H480="Septiembre",H480="Octubre",H480="Noviembre",H480="Diciembre"),G480&amp;"-2"))</f>
        <v/>
      </c>
      <c r="J480" s="5" t="n">
        <v>100</v>
      </c>
      <c r="K480" s="5" t="n">
        <v>100</v>
      </c>
      <c r="L480" s="28">
        <f>IFERROR(IF(OR(J480=0,K480=""),"",IF(E480="Positivo",MIN(MAX(K480/J480,0),1.3),MIN(MAX(J480/K480,0),1.3))),"")</f>
        <v/>
      </c>
      <c r="M480" s="28">
        <f>IFERROR(IF(OR(J480=0,K480=""),"",IF(E480="Positivo",MAX(K480/J480,0),MAX(J480/K480,0))),"")</f>
        <v/>
      </c>
      <c r="N480" s="5" t="inlineStr">
        <is>
          <t>ENT</t>
        </is>
      </c>
      <c r="O480" s="5" t="inlineStr">
        <is>
          <t>ENT</t>
        </is>
      </c>
      <c r="P480" s="5" t="n">
        <v>0</v>
      </c>
      <c r="Q480" s="5" t="n">
        <v>0</v>
      </c>
      <c r="R480" s="5">
        <f>A480&amp;"-"&amp;YEAR(F480)&amp;"-"&amp;IF(LEN(MONTH(F480))=1,"0"&amp;MONTH(F480),MONTH(F480))&amp;"-"&amp;IF(LEN(DAY(F480))=1,"0"&amp;DAY(F480),DAY(F480))</f>
        <v/>
      </c>
    </row>
    <row r="481">
      <c r="A481" s="5" t="n">
        <v>274</v>
      </c>
      <c r="B481" s="5" t="inlineStr">
        <is>
          <t>Cumplimiento total estudiantes antiguos</t>
        </is>
      </c>
      <c r="C481" s="5" t="inlineStr">
        <is>
          <t>Rematrícula</t>
        </is>
      </c>
      <c r="D481" s="5" t="inlineStr">
        <is>
          <t>Semestral</t>
        </is>
      </c>
      <c r="E481" s="5" t="inlineStr">
        <is>
          <t>Positivo</t>
        </is>
      </c>
      <c r="F481" s="17" t="n">
        <v>45107</v>
      </c>
      <c r="G481" s="16">
        <f>YEAR(F481)</f>
        <v/>
      </c>
      <c r="H481" s="6">
        <f>PROPER(TEXT(F481,"mmmm"))</f>
        <v/>
      </c>
      <c r="I481" s="41">
        <f>IF(OR(H481="Enero",H481="Febrero",H481="Marzo",H481="Abril",H481="Mayo",H481="Junio"),G481&amp;"-1",IF(OR(H481="Julio",H481="Agosto",H481="Septiembre",H481="Octubre",H481="Noviembre",H481="Diciembre"),G481&amp;"-2"))</f>
        <v/>
      </c>
      <c r="J481" s="5" t="n">
        <v>400</v>
      </c>
      <c r="K481" s="3" t="n">
        <v>79235</v>
      </c>
      <c r="L481" s="28">
        <f>IFERROR(IF(OR(J481=0,K481=""),"",IF(E481="Positivo",MIN(MAX(K481/J481,0),1.3),MIN(MAX(J481/K481,0),1.3))),"")</f>
        <v/>
      </c>
      <c r="M481" s="28">
        <f>IFERROR(IF(OR(J481=0,K481=""),"",IF(E481="Positivo",MAX(K481/J481,0),MAX(J481/K481,0))),"")</f>
        <v/>
      </c>
      <c r="N481" s="5" t="inlineStr">
        <is>
          <t>ENT</t>
        </is>
      </c>
      <c r="O481" s="5" t="inlineStr">
        <is>
          <t>ENT</t>
        </is>
      </c>
      <c r="P481" s="5" t="n">
        <v>0</v>
      </c>
      <c r="Q481" s="5" t="n">
        <v>0</v>
      </c>
      <c r="R481" s="5">
        <f>A481&amp;"-"&amp;YEAR(F481)&amp;"-"&amp;IF(LEN(MONTH(F481))=1,"0"&amp;MONTH(F481),MONTH(F481))&amp;"-"&amp;IF(LEN(DAY(F481))=1,"0"&amp;DAY(F481),DAY(F481))</f>
        <v/>
      </c>
    </row>
    <row r="482">
      <c r="A482" s="5" t="n">
        <v>274</v>
      </c>
      <c r="B482" s="5" t="inlineStr">
        <is>
          <t>Cumplimiento total estudiantes antiguos</t>
        </is>
      </c>
      <c r="C482" s="5" t="inlineStr">
        <is>
          <t>Rematrícula</t>
        </is>
      </c>
      <c r="D482" s="5" t="inlineStr">
        <is>
          <t>Semestral</t>
        </is>
      </c>
      <c r="E482" s="5" t="inlineStr">
        <is>
          <t>Positivo</t>
        </is>
      </c>
      <c r="F482" s="6" t="n">
        <v>45291</v>
      </c>
      <c r="G482" s="5">
        <f>YEAR(F482)</f>
        <v/>
      </c>
      <c r="H482" s="5">
        <f>PROPER(TEXT(F482,"mmmm"))</f>
        <v/>
      </c>
      <c r="I482" s="6">
        <f>IF(OR(H482="Enero",H482="Febrero",H482="Marzo",H482="Abril",H482="Mayo",H482="Junio"),G482&amp;"-1",IF(OR(H482="Julio",H482="Agosto",H482="Septiembre",H482="Octubre",H482="Noviembre",H482="Diciembre"),G482&amp;"-2"))</f>
        <v/>
      </c>
      <c r="J482" s="5" t="n">
        <v>400</v>
      </c>
      <c r="K482" s="3" t="n">
        <v>82581</v>
      </c>
      <c r="L482" s="28">
        <f>IFERROR(IF(OR(J482=0,K482=""),"",IF(E482="Positivo",MIN(MAX(K482/J482,0),1.3),MIN(MAX(J482/K482,0),1.3))),"")</f>
        <v/>
      </c>
      <c r="M482" s="28">
        <f>IFERROR(IF(OR(J482=0,K482=""),"",IF(E482="Positivo",MAX(K482/J482,0),MAX(J482/K482,0))),"")</f>
        <v/>
      </c>
      <c r="N482" s="5" t="inlineStr">
        <is>
          <t>ENT</t>
        </is>
      </c>
      <c r="O482" s="5" t="inlineStr">
        <is>
          <t>ENT</t>
        </is>
      </c>
      <c r="P482" s="5" t="n">
        <v>0</v>
      </c>
      <c r="Q482" s="5" t="n">
        <v>0</v>
      </c>
      <c r="R482" s="5">
        <f>A482&amp;"-"&amp;YEAR(F482)&amp;"-"&amp;IF(LEN(MONTH(F482))=1,"0"&amp;MONTH(F482),MONTH(F482))&amp;"-"&amp;IF(LEN(DAY(F482))=1,"0"&amp;DAY(F482),DAY(F482))</f>
        <v/>
      </c>
    </row>
    <row r="483">
      <c r="A483" s="5" t="n">
        <v>274</v>
      </c>
      <c r="B483" s="5" t="inlineStr">
        <is>
          <t>Cumplimiento total estudiantes antiguos</t>
        </is>
      </c>
      <c r="C483" s="5" t="inlineStr">
        <is>
          <t>Rematrícula</t>
        </is>
      </c>
      <c r="D483" s="5" t="inlineStr">
        <is>
          <t>Semestral</t>
        </is>
      </c>
      <c r="E483" s="5" t="inlineStr">
        <is>
          <t>Positivo</t>
        </is>
      </c>
      <c r="F483" s="6" t="n">
        <v>45473</v>
      </c>
      <c r="G483" s="5">
        <f>YEAR(F483)</f>
        <v/>
      </c>
      <c r="H483" s="5">
        <f>PROPER(TEXT(F483,"mmmm"))</f>
        <v/>
      </c>
      <c r="I483" s="6">
        <f>IF(OR(H483="Enero",H483="Febrero",H483="Marzo",H483="Abril",H483="Mayo",H483="Junio"),G483&amp;"-1",IF(OR(H483="Julio",H483="Agosto",H483="Septiembre",H483="Octubre",H483="Noviembre",H483="Diciembre"),G483&amp;"-2"))</f>
        <v/>
      </c>
      <c r="J483" s="18" t="n">
        <v>400</v>
      </c>
      <c r="K483" s="104" t="n">
        <v>78538</v>
      </c>
      <c r="L483" s="28">
        <f>IFERROR(IF(OR(J483=0,K483=""),"",IF(E483="Positivo",MIN(MAX(K483/J483,0),1.3),MIN(MAX(J483/K483,0),1.3))),"")</f>
        <v/>
      </c>
      <c r="M483" s="28">
        <f>IFERROR(IF(OR(J483=0,K483=""),"",IF(E483="Positivo",MAX(K483/J483,0),MAX(J483/K483,0))),"")</f>
        <v/>
      </c>
      <c r="N483" s="5" t="inlineStr">
        <is>
          <t>ENT</t>
        </is>
      </c>
      <c r="O483" s="5" t="inlineStr">
        <is>
          <t>ENT</t>
        </is>
      </c>
      <c r="P483" s="5" t="n">
        <v>0</v>
      </c>
      <c r="Q483" s="5" t="n">
        <v>0</v>
      </c>
      <c r="R483" s="5">
        <f>A483&amp;"-"&amp;YEAR(F483)&amp;"-"&amp;IF(LEN(MONTH(F483))=1,"0"&amp;MONTH(F483),MONTH(F483))&amp;"-"&amp;IF(LEN(DAY(F483))=1,"0"&amp;DAY(F483),DAY(F483))</f>
        <v/>
      </c>
    </row>
    <row r="484">
      <c r="A484" s="5" t="n">
        <v>274</v>
      </c>
      <c r="B484" s="5" t="inlineStr">
        <is>
          <t>Cumplimiento total estudiantes antiguos</t>
        </is>
      </c>
      <c r="C484" s="5" t="inlineStr">
        <is>
          <t>Rematrícula</t>
        </is>
      </c>
      <c r="D484" s="5" t="inlineStr">
        <is>
          <t>Semestral</t>
        </is>
      </c>
      <c r="E484" s="5" t="inlineStr">
        <is>
          <t>Positivo</t>
        </is>
      </c>
      <c r="F484" s="6" t="n">
        <v>45657</v>
      </c>
      <c r="G484" s="5">
        <f>YEAR(F484)</f>
        <v/>
      </c>
      <c r="H484" s="5">
        <f>PROPER(TEXT(F484,"mmmm"))</f>
        <v/>
      </c>
      <c r="I484" s="6">
        <f>IF(OR(H484="Enero",H484="Febrero",H484="Marzo",H484="Abril",H484="Mayo",H484="Junio"),G484&amp;"-1",IF(OR(H484="Julio",H484="Agosto",H484="Septiembre",H484="Octubre",H484="Noviembre",H484="Diciembre"),G484&amp;"-2"))</f>
        <v/>
      </c>
      <c r="J484" s="5" t="n">
        <v>100</v>
      </c>
      <c r="K484" s="3" t="n">
        <v>101.6087500306545</v>
      </c>
      <c r="L484" s="28">
        <f>IFERROR(IF(OR(J484=0,K484=""),"",IF(E484="Positivo",MIN(MAX(K484/J484,0),1.3),MIN(MAX(J484/K484,0),1.3))),"")</f>
        <v/>
      </c>
      <c r="M484" s="28">
        <f>IFERROR(IF(OR(J484=0,K484=""),"",IF(E484="Positivo",MAX(K484/J484,0),MAX(J484/K484,0))),"")</f>
        <v/>
      </c>
      <c r="N484" s="5" t="inlineStr">
        <is>
          <t>ENT</t>
        </is>
      </c>
      <c r="O484" s="5" t="inlineStr">
        <is>
          <t>ENT</t>
        </is>
      </c>
      <c r="P484" s="5" t="n">
        <v>0</v>
      </c>
      <c r="Q484" s="5" t="n">
        <v>0</v>
      </c>
      <c r="R484" s="5">
        <f>A484&amp;"-"&amp;YEAR(F484)&amp;"-"&amp;IF(LEN(MONTH(F484))=1,"0"&amp;MONTH(F484),MONTH(F484))&amp;"-"&amp;IF(LEN(DAY(F484))=1,"0"&amp;DAY(F484),DAY(F484))</f>
        <v/>
      </c>
    </row>
    <row r="485">
      <c r="A485" s="39" t="n">
        <v>275</v>
      </c>
      <c r="B485" s="5" t="inlineStr">
        <is>
          <t>Satisfacción Institucional por grupo de interes</t>
        </is>
      </c>
      <c r="C485" s="5" t="inlineStr">
        <is>
          <t>EXPERIENCIA INSTITUCIONAL</t>
        </is>
      </c>
      <c r="D485" s="5" t="inlineStr">
        <is>
          <t>Anual</t>
        </is>
      </c>
      <c r="E485" s="5" t="inlineStr">
        <is>
          <t>Positivo</t>
        </is>
      </c>
      <c r="F485" s="6" t="n">
        <v>45291</v>
      </c>
      <c r="G485" s="5">
        <f>YEAR(F485)</f>
        <v/>
      </c>
      <c r="H485" s="5">
        <f>PROPER(TEXT(F485,"mmmm"))</f>
        <v/>
      </c>
      <c r="I485" s="6">
        <f>IF(OR(H485="Enero",H485="Febrero",H485="Marzo",H485="Abril",H485="Mayo",H485="Junio"),G485&amp;"-1",IF(OR(H485="Julio",H485="Agosto",H485="Septiembre",H485="Octubre",H485="Noviembre",H485="Diciembre"),G485&amp;"-2"))</f>
        <v/>
      </c>
      <c r="J485" s="5" t="n">
        <v>80</v>
      </c>
      <c r="K485" s="5" t="n">
        <v>0</v>
      </c>
      <c r="L485" s="117">
        <f>IFERROR(IF(OR(J485=0,K485=""),"",IF(E485="Positivo",MIN(MAX(K485/J485,0),1.3),MIN(MAX(J485/K485,0),1.3))),"")</f>
        <v/>
      </c>
      <c r="M485" s="28">
        <f>IFERROR(IF(OR(J485=0,K485=""),"",IF(E485="Positivo",MAX(K485/J485,0),MAX(J485/K485,0))),"")</f>
        <v/>
      </c>
      <c r="N485" s="5" t="inlineStr">
        <is>
          <t>%</t>
        </is>
      </c>
      <c r="O485" s="5" t="inlineStr">
        <is>
          <t>%</t>
        </is>
      </c>
      <c r="P485" s="5" t="n">
        <v>0</v>
      </c>
      <c r="Q485" s="5" t="n">
        <v>0</v>
      </c>
      <c r="R485" s="5">
        <f>A485&amp;"-"&amp;YEAR(F485)&amp;"-"&amp;IF(LEN(MONTH(F485))=1,"0"&amp;MONTH(F485),MONTH(F485))&amp;"-"&amp;IF(LEN(DAY(F485))=1,"0"&amp;DAY(F485),DAY(F485))</f>
        <v/>
      </c>
    </row>
    <row r="486">
      <c r="A486" s="5" t="n">
        <v>275</v>
      </c>
      <c r="B486" s="5" t="inlineStr">
        <is>
          <t>Satisfacción Institucional por grupo de interes</t>
        </is>
      </c>
      <c r="C486" s="5" t="inlineStr">
        <is>
          <t>EXPERIENCIA INSTITUCIONAL</t>
        </is>
      </c>
      <c r="D486" s="5" t="inlineStr">
        <is>
          <t>Semestral</t>
        </is>
      </c>
      <c r="E486" s="5" t="inlineStr">
        <is>
          <t>Positivo</t>
        </is>
      </c>
      <c r="F486" s="6" t="n">
        <v>45473</v>
      </c>
      <c r="G486" s="5">
        <f>YEAR(F486)</f>
        <v/>
      </c>
      <c r="H486" s="5">
        <f>PROPER(TEXT(F486,"mmmm"))</f>
        <v/>
      </c>
      <c r="I486" s="6">
        <f>IF(OR(H486="Enero",H486="Febrero",H486="Marzo",H486="Abril",H486="Mayo",H486="Junio"),G486&amp;"-1",IF(OR(H486="Julio",H486="Agosto",H486="Septiembre",H486="Octubre",H486="Noviembre",H486="Diciembre"),G486&amp;"-2"))</f>
        <v/>
      </c>
      <c r="J486" s="5" t="n">
        <v>80</v>
      </c>
      <c r="K486" s="5" t="n">
        <v>103.75</v>
      </c>
      <c r="L486" s="28">
        <f>IFERROR(IF(OR(J486=0,K486=""),"",IF(E486="Positivo",MIN(MAX(K486/J486,0),1.3),MIN(MAX(J486/K486,0),1.3))),"")</f>
        <v/>
      </c>
      <c r="M486" s="28">
        <f>IFERROR(IF(OR(J486=0,K486=""),"",IF(E486="Positivo",MAX(K486/J486,0),MAX(J486/K486,0))),"")</f>
        <v/>
      </c>
      <c r="N486" s="5" t="inlineStr">
        <is>
          <t>%</t>
        </is>
      </c>
      <c r="O486" s="5" t="inlineStr">
        <is>
          <t>%</t>
        </is>
      </c>
      <c r="P486" s="5" t="n">
        <v>0</v>
      </c>
      <c r="Q486" s="5" t="n">
        <v>0</v>
      </c>
      <c r="R486" s="5">
        <f>A486&amp;"-"&amp;YEAR(F486)&amp;"-"&amp;IF(LEN(MONTH(F486))=1,"0"&amp;MONTH(F486),MONTH(F486))&amp;"-"&amp;IF(LEN(DAY(F486))=1,"0"&amp;DAY(F486),DAY(F486))</f>
        <v/>
      </c>
    </row>
    <row r="487">
      <c r="A487" s="5" t="n">
        <v>275</v>
      </c>
      <c r="B487" s="5" t="inlineStr">
        <is>
          <t>Satisfacción Institucional por grupo de interes</t>
        </is>
      </c>
      <c r="C487" s="5" t="inlineStr">
        <is>
          <t>EXPERIENCIA INSTITUCIONAL</t>
        </is>
      </c>
      <c r="D487" s="5" t="inlineStr">
        <is>
          <t>Semestral</t>
        </is>
      </c>
      <c r="E487" s="5" t="inlineStr">
        <is>
          <t>Positivo</t>
        </is>
      </c>
      <c r="F487" s="6" t="n">
        <v>45657</v>
      </c>
      <c r="G487" s="5">
        <f>YEAR(F487)</f>
        <v/>
      </c>
      <c r="H487" s="5">
        <f>PROPER(TEXT(F487,"mmmm"))</f>
        <v/>
      </c>
      <c r="I487" s="6">
        <f>IF(OR(H487="Enero",H487="Febrero",H487="Marzo",H487="Abril",H487="Mayo",H487="Junio"),G487&amp;"-1",IF(OR(H487="Julio",H487="Agosto",H487="Septiembre",H487="Octubre",H487="Noviembre",H487="Diciembre"),G487&amp;"-2"))</f>
        <v/>
      </c>
      <c r="J487" s="5" t="n">
        <v>80</v>
      </c>
      <c r="K487" s="5" t="n">
        <v>109.5833333333333</v>
      </c>
      <c r="L487" s="28">
        <f>IFERROR(IF(OR(J487=0,K487=""),"",IF(E487="Positivo",MIN(MAX(K487/J487,0),1.3),MIN(MAX(J487/K487,0),1.3))),"")</f>
        <v/>
      </c>
      <c r="M487" s="28">
        <f>IFERROR(IF(OR(J487=0,K487=""),"",IF(E487="Positivo",MAX(K487/J487,0),MAX(J487/K487,0))),"")</f>
        <v/>
      </c>
      <c r="N487" s="5" t="inlineStr">
        <is>
          <t>%</t>
        </is>
      </c>
      <c r="O487" s="5" t="inlineStr">
        <is>
          <t>%</t>
        </is>
      </c>
      <c r="P487" s="5" t="n">
        <v>0</v>
      </c>
      <c r="Q487" s="5" t="n">
        <v>0</v>
      </c>
      <c r="R487" s="5">
        <f>A487&amp;"-"&amp;YEAR(F487)&amp;"-"&amp;IF(LEN(MONTH(F487))=1,"0"&amp;MONTH(F487),MONTH(F487))&amp;"-"&amp;IF(LEN(DAY(F487))=1,"0"&amp;DAY(F487),DAY(F487))</f>
        <v/>
      </c>
    </row>
    <row r="488">
      <c r="A488" s="5" t="n">
        <v>276</v>
      </c>
      <c r="B488" s="5" t="inlineStr">
        <is>
          <t>Relación Estudiante-Docente Tiempo completo</t>
        </is>
      </c>
      <c r="C488" s="5" t="inlineStr">
        <is>
          <t>Gestión Docente</t>
        </is>
      </c>
      <c r="D488" s="5" t="inlineStr">
        <is>
          <t>Semestral</t>
        </is>
      </c>
      <c r="E488" s="5" t="inlineStr">
        <is>
          <t>Negativo</t>
        </is>
      </c>
      <c r="F488" s="17" t="n">
        <v>45107</v>
      </c>
      <c r="G488" s="16">
        <f>YEAR(F488)</f>
        <v/>
      </c>
      <c r="H488" s="6">
        <f>PROPER(TEXT(F488,"mmmm"))</f>
        <v/>
      </c>
      <c r="I488" s="41">
        <f>IF(OR(H488="Enero",H488="Febrero",H488="Marzo",H488="Abril",H488="Mayo",H488="Junio"),G488&amp;"-1",IF(OR(H488="Julio",H488="Agosto",H488="Septiembre",H488="Octubre",H488="Noviembre",H488="Diciembre"),G488&amp;"-2"))</f>
        <v/>
      </c>
      <c r="J488" s="5" t="n">
        <v>85</v>
      </c>
      <c r="K488" s="5" t="n">
        <v>89.98999999999999</v>
      </c>
      <c r="L488" s="28">
        <f>IFERROR(IF(OR(J488=0,K488=""),"",IF(E488="Positivo",MIN(MAX(K488/J488,0),1.3),MIN(MAX(J488/K488,0),1.3))),"")</f>
        <v/>
      </c>
      <c r="M488" s="28">
        <f>IFERROR(IF(OR(J488=0,K488=""),"",IF(E488="Positivo",MAX(K488/J488,0),MAX(J488/K488,0))),"")</f>
        <v/>
      </c>
      <c r="N488" s="5" t="n"/>
      <c r="O488" s="5" t="n"/>
      <c r="P488" s="5" t="n">
        <v>0</v>
      </c>
      <c r="Q488" s="5" t="n">
        <v>1</v>
      </c>
      <c r="R488" s="5">
        <f>A488&amp;"-"&amp;YEAR(F488)&amp;"-"&amp;IF(LEN(MONTH(F488))=1,"0"&amp;MONTH(F488),MONTH(F488))&amp;"-"&amp;IF(LEN(DAY(F488))=1,"0"&amp;DAY(F488),DAY(F488))</f>
        <v/>
      </c>
    </row>
    <row r="489">
      <c r="A489" s="39" t="n">
        <v>276</v>
      </c>
      <c r="B489" s="5" t="inlineStr">
        <is>
          <t>Relación Estudiante-Docente Tiempo completo</t>
        </is>
      </c>
      <c r="C489" s="5" t="inlineStr">
        <is>
          <t>Gestión Docente</t>
        </is>
      </c>
      <c r="D489" s="5" t="inlineStr">
        <is>
          <t>Semestral</t>
        </is>
      </c>
      <c r="E489" s="5" t="inlineStr">
        <is>
          <t>Negativo</t>
        </is>
      </c>
      <c r="F489" s="6" t="n">
        <v>45291</v>
      </c>
      <c r="G489" s="5">
        <f>YEAR(F489)</f>
        <v/>
      </c>
      <c r="H489" s="5">
        <f>PROPER(TEXT(F489,"mmmm"))</f>
        <v/>
      </c>
      <c r="I489" s="6">
        <f>IF(OR(H489="Enero",H489="Febrero",H489="Marzo",H489="Abril",H489="Mayo",H489="Junio"),G489&amp;"-1",IF(OR(H489="Julio",H489="Agosto",H489="Septiembre",H489="Octubre",H489="Noviembre",H489="Diciembre"),G489&amp;"-2"))</f>
        <v/>
      </c>
      <c r="J489" s="5" t="n">
        <v>85</v>
      </c>
      <c r="K489" s="5" t="n">
        <v>84.5</v>
      </c>
      <c r="L489" s="28">
        <f>IFERROR(IF(OR(J489=0,K489=""),"",IF(E489="Positivo",MIN(MAX(K489/J489,0),1.3),MIN(MAX(J489/K489,0),1.3))),"")</f>
        <v/>
      </c>
      <c r="M489" s="28">
        <f>IFERROR(IF(OR(J489=0,K489=""),"",IF(E489="Positivo",MAX(K489/J489,0),MAX(J489/K489,0))),"")</f>
        <v/>
      </c>
      <c r="N489" s="5" t="n"/>
      <c r="O489" s="5" t="n"/>
      <c r="P489" s="5" t="n">
        <v>0</v>
      </c>
      <c r="Q489" s="5" t="n">
        <v>1</v>
      </c>
      <c r="R489" s="5">
        <f>A489&amp;"-"&amp;YEAR(F489)&amp;"-"&amp;IF(LEN(MONTH(F489))=1,"0"&amp;MONTH(F489),MONTH(F489))&amp;"-"&amp;IF(LEN(DAY(F489))=1,"0"&amp;DAY(F489),DAY(F489))</f>
        <v/>
      </c>
    </row>
    <row r="490">
      <c r="A490" s="5" t="n">
        <v>276</v>
      </c>
      <c r="B490" s="5" t="inlineStr">
        <is>
          <t>Relación Estudiante-Docente Tiempo completo</t>
        </is>
      </c>
      <c r="C490" s="5" t="inlineStr">
        <is>
          <t>Gestión Docente</t>
        </is>
      </c>
      <c r="D490" s="5" t="inlineStr">
        <is>
          <t>Semestral</t>
        </is>
      </c>
      <c r="E490" s="5" t="inlineStr">
        <is>
          <t>Negativo</t>
        </is>
      </c>
      <c r="F490" s="17" t="n">
        <v>45473</v>
      </c>
      <c r="G490" s="16">
        <f>YEAR(F490)</f>
        <v/>
      </c>
      <c r="H490" s="6">
        <f>PROPER(TEXT(F490,"mmmm"))</f>
        <v/>
      </c>
      <c r="I490" s="6">
        <f>IF(OR(H490="Enero",H490="Febrero",H490="Marzo",H490="Abril",H490="Mayo",H490="Junio"),G490&amp;"-1",IF(OR(H490="Julio",H490="Agosto",H490="Septiembre",H490="Octubre",H490="Noviembre",H490="Diciembre"),G490&amp;"-2"))</f>
        <v/>
      </c>
      <c r="J490" s="5" t="n">
        <v>75</v>
      </c>
      <c r="K490" s="5" t="n">
        <v>83.65000000000001</v>
      </c>
      <c r="L490" s="28">
        <f>IFERROR(IF(OR(J490=0,K490=""),"",IF(E490="Positivo",MIN(MAX(K490/J490,0),1.3),MIN(MAX(J490/K490,0),1.3))),"")</f>
        <v/>
      </c>
      <c r="M490" s="28">
        <f>IFERROR(IF(OR(J490=0,K490=""),"",IF(E490="Positivo",MAX(K490/J490,0),MAX(J490/K490,0))),"")</f>
        <v/>
      </c>
      <c r="N490" s="5" t="n"/>
      <c r="O490" s="5" t="n"/>
      <c r="P490" s="5" t="n">
        <v>0</v>
      </c>
      <c r="Q490" s="5" t="n">
        <v>1</v>
      </c>
      <c r="R490" s="5">
        <f>A490&amp;"-"&amp;YEAR(F490)&amp;"-"&amp;IF(LEN(MONTH(F490))=1,"0"&amp;MONTH(F490),MONTH(F490))&amp;"-"&amp;IF(LEN(DAY(F490))=1,"0"&amp;DAY(F490),DAY(F490))</f>
        <v/>
      </c>
    </row>
    <row r="491">
      <c r="A491" s="5" t="n">
        <v>276</v>
      </c>
      <c r="B491" s="5" t="inlineStr">
        <is>
          <t>Relación Estudiante-Docente Tiempo completo</t>
        </is>
      </c>
      <c r="C491" s="5" t="inlineStr">
        <is>
          <t>Gestión Docente</t>
        </is>
      </c>
      <c r="D491" s="5" t="inlineStr">
        <is>
          <t>Semestral</t>
        </is>
      </c>
      <c r="E491" s="5" t="inlineStr">
        <is>
          <t>Negativo</t>
        </is>
      </c>
      <c r="F491" s="6" t="n">
        <v>45657</v>
      </c>
      <c r="G491" s="5">
        <f>YEAR(F491)</f>
        <v/>
      </c>
      <c r="H491" s="5">
        <f>PROPER(TEXT(F491,"mmmm"))</f>
        <v/>
      </c>
      <c r="I491" s="6">
        <f>IF(OR(H491="Enero",H491="Febrero",H491="Marzo",H491="Abril",H491="Mayo",H491="Junio"),G491&amp;"-1",IF(OR(H491="Julio",H491="Agosto",H491="Septiembre",H491="Octubre",H491="Noviembre",H491="Diciembre"),G491&amp;"-2"))</f>
        <v/>
      </c>
      <c r="J491" s="5" t="n">
        <v>75</v>
      </c>
      <c r="K491" s="5" t="n">
        <v>82.68000000000001</v>
      </c>
      <c r="L491" s="28">
        <f>IFERROR(IF(OR(J491=0,K491=""),"",IF(E491="Positivo",MIN(MAX(K491/J491,0),1.3),MIN(MAX(J491/K491,0),1.3))),"")</f>
        <v/>
      </c>
      <c r="M491" s="28">
        <f>IFERROR(IF(OR(J491=0,K491=""),"",IF(E491="Positivo",MAX(K491/J491,0),MAX(J491/K491,0))),"")</f>
        <v/>
      </c>
      <c r="N491" s="5" t="n"/>
      <c r="O491" s="5" t="n"/>
      <c r="P491" s="5" t="n">
        <v>0</v>
      </c>
      <c r="Q491" s="5" t="n">
        <v>1</v>
      </c>
      <c r="R491" s="5">
        <f>A491&amp;"-"&amp;YEAR(F491)&amp;"-"&amp;IF(LEN(MONTH(F491))=1,"0"&amp;MONTH(F491),MONTH(F491))&amp;"-"&amp;IF(LEN(DAY(F491))=1,"0"&amp;DAY(F491),DAY(F491))</f>
        <v/>
      </c>
    </row>
    <row r="492">
      <c r="A492" s="43" t="n">
        <v>277</v>
      </c>
      <c r="B492" s="5" t="inlineStr">
        <is>
          <t>Relación estudiante docente Tiempo Completo Equivalente</t>
        </is>
      </c>
      <c r="C492" s="5" t="inlineStr">
        <is>
          <t>Gestión Docente</t>
        </is>
      </c>
      <c r="D492" s="5" t="inlineStr">
        <is>
          <t>Semestral</t>
        </is>
      </c>
      <c r="E492" s="5" t="inlineStr">
        <is>
          <t>Negativo</t>
        </is>
      </c>
      <c r="F492" s="6" t="n">
        <v>45107</v>
      </c>
      <c r="G492" s="5">
        <f>YEAR(F492)</f>
        <v/>
      </c>
      <c r="H492" s="5">
        <f>PROPER(TEXT(F492,"mmmm"))</f>
        <v/>
      </c>
      <c r="I492" s="6">
        <f>IF(OR(H492="Enero",H492="Febrero",H492="Marzo",H492="Abril",H492="Mayo",H492="Junio"),G492&amp;"-1",IF(OR(H492="Julio",H492="Agosto",H492="Septiembre",H492="Octubre",H492="Noviembre",H492="Diciembre"),G492&amp;"-2"))</f>
        <v/>
      </c>
      <c r="J492" s="5" t="n">
        <v>85</v>
      </c>
      <c r="K492" s="5" t="n">
        <v>76.48</v>
      </c>
      <c r="L492" s="28">
        <f>IFERROR(IF(OR(J492=0,K492=""),"",IF(E492="Positivo",MIN(MAX(K492/J492,0),1.3),MIN(MAX(J492/K492,0),1.3))),"")</f>
        <v/>
      </c>
      <c r="M492" s="28">
        <f>IFERROR(IF(OR(J492=0,K492=""),"",IF(E492="Positivo",MAX(K492/J492,0),MAX(J492/K492,0))),"")</f>
        <v/>
      </c>
      <c r="N492" s="5" t="n"/>
      <c r="O492" s="5" t="n"/>
      <c r="P492" s="5" t="n">
        <v>0</v>
      </c>
      <c r="Q492" s="5" t="n">
        <v>1</v>
      </c>
      <c r="R492" s="5">
        <f>A492&amp;"-"&amp;YEAR(F492)&amp;"-"&amp;IF(LEN(MONTH(F492))=1,"0"&amp;MONTH(F492),MONTH(F492))&amp;"-"&amp;IF(LEN(DAY(F492))=1,"0"&amp;DAY(F492),DAY(F492))</f>
        <v/>
      </c>
    </row>
    <row r="493">
      <c r="A493" s="39" t="n">
        <v>277</v>
      </c>
      <c r="B493" s="5" t="inlineStr">
        <is>
          <t>Relación estudiante docente Tiempo Completo Equivalente</t>
        </is>
      </c>
      <c r="C493" s="5" t="inlineStr">
        <is>
          <t>Gestión Docente</t>
        </is>
      </c>
      <c r="D493" s="5" t="inlineStr">
        <is>
          <t>Semestral</t>
        </is>
      </c>
      <c r="E493" s="5" t="inlineStr">
        <is>
          <t>Negativo</t>
        </is>
      </c>
      <c r="F493" s="6" t="n">
        <v>45291</v>
      </c>
      <c r="G493" s="5">
        <f>YEAR(F493)</f>
        <v/>
      </c>
      <c r="H493" s="5">
        <f>PROPER(TEXT(F493,"mmmm"))</f>
        <v/>
      </c>
      <c r="I493" s="6">
        <f>IF(OR(H493="Enero",H493="Febrero",H493="Marzo",H493="Abril",H493="Mayo",H493="Junio"),G493&amp;"-1",IF(OR(H493="Julio",H493="Agosto",H493="Septiembre",H493="Octubre",H493="Noviembre",H493="Diciembre"),G493&amp;"-2"))</f>
        <v/>
      </c>
      <c r="J493" s="5" t="n">
        <v>85</v>
      </c>
      <c r="K493" s="5" t="n">
        <v>73.29000000000001</v>
      </c>
      <c r="L493" s="28">
        <f>IFERROR(IF(OR(J493=0,K493=""),"",IF(E493="Positivo",MIN(MAX(K493/J493,0),1.3),MIN(MAX(J493/K493,0),1.3))),"")</f>
        <v/>
      </c>
      <c r="M493" s="28">
        <f>IFERROR(IF(OR(J493=0,K493=""),"",IF(E493="Positivo",MAX(K493/J493,0),MAX(J493/K493,0))),"")</f>
        <v/>
      </c>
      <c r="N493" s="5" t="n"/>
      <c r="O493" s="5" t="n"/>
      <c r="P493" s="5" t="n">
        <v>0</v>
      </c>
      <c r="Q493" s="5" t="n">
        <v>1</v>
      </c>
      <c r="R493" s="5">
        <f>A493&amp;"-"&amp;YEAR(F493)&amp;"-"&amp;IF(LEN(MONTH(F493))=1,"0"&amp;MONTH(F493),MONTH(F493))&amp;"-"&amp;IF(LEN(DAY(F493))=1,"0"&amp;DAY(F493),DAY(F493))</f>
        <v/>
      </c>
    </row>
    <row r="494">
      <c r="A494" s="39" t="n">
        <v>277</v>
      </c>
      <c r="B494" s="5" t="inlineStr">
        <is>
          <t>Relación estudiante docente Tiempo Completo Equivalente</t>
        </is>
      </c>
      <c r="C494" s="5" t="inlineStr">
        <is>
          <t>Gestión Docente</t>
        </is>
      </c>
      <c r="D494" s="5" t="inlineStr">
        <is>
          <t>Semestral</t>
        </is>
      </c>
      <c r="E494" s="5" t="inlineStr">
        <is>
          <t>Negativo</t>
        </is>
      </c>
      <c r="F494" s="17" t="n">
        <v>45473</v>
      </c>
      <c r="G494" s="5">
        <f>YEAR(F494)</f>
        <v/>
      </c>
      <c r="H494" s="5">
        <f>PROPER(TEXT(F494,"mmmm"))</f>
        <v/>
      </c>
      <c r="I494" s="6">
        <f>IF(OR(H494="Enero",H494="Febrero",H494="Marzo",H494="Abril",H494="Mayo",H494="Junio"),G494&amp;"-1",IF(OR(H494="Julio",H494="Agosto",H494="Septiembre",H494="Octubre",H494="Noviembre",H494="Diciembre"),G494&amp;"-2"))</f>
        <v/>
      </c>
      <c r="J494" s="5" t="n">
        <v>73</v>
      </c>
      <c r="K494" s="5" t="n">
        <v>71.18000000000001</v>
      </c>
      <c r="L494" s="28">
        <f>IFERROR(IF(OR(J494=0,K494=""),"",IF(E494="Positivo",MIN(MAX(K494/J494,0),1.3),MIN(MAX(J494/K494,0),1.3))),"")</f>
        <v/>
      </c>
      <c r="M494" s="28">
        <f>IFERROR(IF(OR(J494=0,K494=""),"",IF(E494="Positivo",MAX(K494/J494,0),MAX(J494/K494,0))),"")</f>
        <v/>
      </c>
      <c r="N494" s="5" t="n"/>
      <c r="O494" s="5" t="n"/>
      <c r="P494" s="5" t="n">
        <v>0</v>
      </c>
      <c r="Q494" s="5" t="n">
        <v>1</v>
      </c>
      <c r="R494" s="5">
        <f>A494&amp;"-"&amp;YEAR(F494)&amp;"-"&amp;IF(LEN(MONTH(F494))=1,"0"&amp;MONTH(F494),MONTH(F494))&amp;"-"&amp;IF(LEN(DAY(F494))=1,"0"&amp;DAY(F494),DAY(F494))</f>
        <v/>
      </c>
    </row>
    <row r="495">
      <c r="A495" s="5" t="n">
        <v>277</v>
      </c>
      <c r="B495" s="5" t="inlineStr">
        <is>
          <t>Relación estudiante docente Tiempo Completo Equivalente</t>
        </is>
      </c>
      <c r="C495" s="5" t="inlineStr">
        <is>
          <t>Gestión Docente</t>
        </is>
      </c>
      <c r="D495" s="5" t="inlineStr">
        <is>
          <t>Semestral</t>
        </is>
      </c>
      <c r="E495" s="5" t="inlineStr">
        <is>
          <t>Negativo</t>
        </is>
      </c>
      <c r="F495" s="6" t="n">
        <v>45657</v>
      </c>
      <c r="G495" s="5">
        <f>YEAR(F495)</f>
        <v/>
      </c>
      <c r="H495" s="5">
        <f>PROPER(TEXT(F495,"mmmm"))</f>
        <v/>
      </c>
      <c r="I495" s="6">
        <f>IF(OR(H495="Enero",H495="Febrero",H495="Marzo",H495="Abril",H495="Mayo",H495="Junio"),G495&amp;"-1",IF(OR(H495="Julio",H495="Agosto",H495="Septiembre",H495="Octubre",H495="Noviembre",H495="Diciembre"),G495&amp;"-2"))</f>
        <v/>
      </c>
      <c r="J495" s="5" t="n">
        <v>73</v>
      </c>
      <c r="K495" s="5" t="n">
        <v>71.23999999999999</v>
      </c>
      <c r="L495" s="28">
        <f>IFERROR(IF(OR(J495=0,K495=""),"",IF(E495="Positivo",MIN(MAX(K495/J495,0),1.3),MIN(MAX(J495/K495,0),1.3))),"")</f>
        <v/>
      </c>
      <c r="M495" s="28">
        <f>IFERROR(IF(OR(J495=0,K495=""),"",IF(E495="Positivo",MAX(K495/J495,0),MAX(J495/K495,0))),"")</f>
        <v/>
      </c>
      <c r="N495" s="5" t="n"/>
      <c r="O495" s="5" t="n"/>
      <c r="P495" s="5" t="n">
        <v>0</v>
      </c>
      <c r="Q495" s="5" t="n">
        <v>1</v>
      </c>
      <c r="R495" s="5">
        <f>A495&amp;"-"&amp;YEAR(F495)&amp;"-"&amp;IF(LEN(MONTH(F495))=1,"0"&amp;MONTH(F495),MONTH(F495))&amp;"-"&amp;IF(LEN(DAY(F495))=1,"0"&amp;DAY(F495),DAY(F495))</f>
        <v/>
      </c>
    </row>
    <row r="496">
      <c r="A496" s="43" t="n">
        <v>278</v>
      </c>
      <c r="B496" s="5" t="inlineStr">
        <is>
          <t>Docentes contratados</t>
        </is>
      </c>
      <c r="C496" s="5" t="inlineStr">
        <is>
          <t>Gestión Docente</t>
        </is>
      </c>
      <c r="D496" s="5" t="inlineStr">
        <is>
          <t>Semestral</t>
        </is>
      </c>
      <c r="E496" s="5" t="inlineStr">
        <is>
          <t>Positivo</t>
        </is>
      </c>
      <c r="F496" s="6" t="n">
        <v>45107</v>
      </c>
      <c r="G496" s="5">
        <f>YEAR(F496)</f>
        <v/>
      </c>
      <c r="H496" s="5">
        <f>PROPER(TEXT(F496,"mmmm"))</f>
        <v/>
      </c>
      <c r="I496" s="6">
        <f>IF(OR(H496="Enero",H496="Febrero",H496="Marzo",H496="Abril",H496="Mayo",H496="Junio"),G496&amp;"-1",IF(OR(H496="Julio",H496="Agosto",H496="Septiembre",H496="Octubre",H496="Noviembre",H496="Diciembre"),G496&amp;"-2"))</f>
        <v/>
      </c>
      <c r="J496" s="5" t="n">
        <v>0</v>
      </c>
      <c r="K496" s="5" t="n">
        <v>1015</v>
      </c>
      <c r="L496" s="117">
        <f>IFERROR(IF(OR(J496=0,K496=""),"",IF(E496="Positivo",MIN(MAX(K496/J496,0),1.3),MIN(MAX(J496/K496,0),1.3))),"")</f>
        <v/>
      </c>
      <c r="M496" s="28">
        <f>IFERROR(IF(OR(J496=0,K496=""),"",IF(E496="Positivo",MAX(K496/J496,0),MAX(J496/K496,0))),"")</f>
        <v/>
      </c>
      <c r="N496" s="5" t="n"/>
      <c r="O496" s="5" t="n"/>
      <c r="P496" s="5" t="n">
        <v>0</v>
      </c>
      <c r="Q496" s="5" t="n">
        <v>0</v>
      </c>
      <c r="R496" s="5">
        <f>A496&amp;"-"&amp;YEAR(F496)&amp;"-"&amp;IF(LEN(MONTH(F496))=1,"0"&amp;MONTH(F496),MONTH(F496))&amp;"-"&amp;IF(LEN(DAY(F496))=1,"0"&amp;DAY(F496),DAY(F496))</f>
        <v/>
      </c>
    </row>
    <row r="497">
      <c r="A497" s="39" t="n">
        <v>278</v>
      </c>
      <c r="B497" s="5" t="inlineStr">
        <is>
          <t>Docentes contratados</t>
        </is>
      </c>
      <c r="C497" s="5" t="inlineStr">
        <is>
          <t>Gestión Docente</t>
        </is>
      </c>
      <c r="D497" s="5" t="inlineStr">
        <is>
          <t>Semestral</t>
        </is>
      </c>
      <c r="E497" s="5" t="inlineStr">
        <is>
          <t>Positivo</t>
        </is>
      </c>
      <c r="F497" s="6" t="n">
        <v>45291</v>
      </c>
      <c r="G497" s="5">
        <f>YEAR(F497)</f>
        <v/>
      </c>
      <c r="H497" s="5">
        <f>PROPER(TEXT(F497,"mmmm"))</f>
        <v/>
      </c>
      <c r="I497" s="6">
        <f>IF(OR(H497="Enero",H497="Febrero",H497="Marzo",H497="Abril",H497="Mayo",H497="Junio"),G497&amp;"-1",IF(OR(H497="Julio",H497="Agosto",H497="Septiembre",H497="Octubre",H497="Noviembre",H497="Diciembre"),G497&amp;"-2"))</f>
        <v/>
      </c>
      <c r="J497" s="5" t="n">
        <v>0</v>
      </c>
      <c r="K497" s="5" t="n">
        <v>1017</v>
      </c>
      <c r="L497" s="117">
        <f>IFERROR(IF(OR(J497=0,K497=""),"",IF(E497="Positivo",MIN(MAX(K497/J497,0),1.3),MIN(MAX(J497/K497,0),1.3))),"")</f>
        <v/>
      </c>
      <c r="M497" s="28">
        <f>IFERROR(IF(OR(J497=0,K497=""),"",IF(E497="Positivo",MAX(K497/J497,0),MAX(J497/K497,0))),"")</f>
        <v/>
      </c>
      <c r="N497" s="5" t="n"/>
      <c r="O497" s="5" t="n"/>
      <c r="P497" s="5" t="n">
        <v>0</v>
      </c>
      <c r="Q497" s="5" t="n">
        <v>0</v>
      </c>
      <c r="R497" s="5">
        <f>A497&amp;"-"&amp;YEAR(F497)&amp;"-"&amp;IF(LEN(MONTH(F497))=1,"0"&amp;MONTH(F497),MONTH(F497))&amp;"-"&amp;IF(LEN(DAY(F497))=1,"0"&amp;DAY(F497),DAY(F497))</f>
        <v/>
      </c>
    </row>
    <row r="498">
      <c r="A498" s="5" t="n">
        <v>278</v>
      </c>
      <c r="B498" s="5" t="inlineStr">
        <is>
          <t>Docentes contratados</t>
        </is>
      </c>
      <c r="C498" s="5" t="inlineStr">
        <is>
          <t>Gestión Docente</t>
        </is>
      </c>
      <c r="D498" s="5" t="inlineStr">
        <is>
          <t>Semestral</t>
        </is>
      </c>
      <c r="E498" s="5" t="inlineStr">
        <is>
          <t>Positivo</t>
        </is>
      </c>
      <c r="F498" s="6" t="n">
        <v>45473</v>
      </c>
      <c r="G498" s="5">
        <f>YEAR(F498)</f>
        <v/>
      </c>
      <c r="H498" s="5">
        <f>PROPER(TEXT(F498,"mmmm"))</f>
        <v/>
      </c>
      <c r="I498" s="6">
        <f>IF(OR(H498="Enero",H498="Febrero",H498="Marzo",H498="Abril",H498="Mayo",H498="Junio"),G498&amp;"-1",IF(OR(H498="Julio",H498="Agosto",H498="Septiembre",H498="Octubre",H498="Noviembre",H498="Diciembre"),G498&amp;"-2"))</f>
        <v/>
      </c>
      <c r="J498" s="5" t="n">
        <v>0</v>
      </c>
      <c r="K498" s="5" t="n">
        <v>1080</v>
      </c>
      <c r="L498" s="28">
        <f>IFERROR(IF(OR(J498=0,K498=""),"",IF(E498="Positivo",MIN(MAX(K498/J498,0),1.3),MIN(MAX(J498/K498,0),1.3))),"")</f>
        <v/>
      </c>
      <c r="M498" s="28">
        <f>IFERROR(IF(OR(J498=0,K498=""),"",IF(E498="Positivo",MAX(K498/J498,0),MAX(J498/K498,0))),"")</f>
        <v/>
      </c>
      <c r="N498" s="5" t="n"/>
      <c r="O498" s="5" t="n"/>
      <c r="P498" s="5" t="n">
        <v>0</v>
      </c>
      <c r="Q498" s="5" t="n">
        <v>0</v>
      </c>
      <c r="R498" s="5">
        <f>A498&amp;"-"&amp;YEAR(F498)&amp;"-"&amp;IF(LEN(MONTH(F498))=1,"0"&amp;MONTH(F498),MONTH(F498))&amp;"-"&amp;IF(LEN(DAY(F498))=1,"0"&amp;DAY(F498),DAY(F498))</f>
        <v/>
      </c>
    </row>
    <row r="499">
      <c r="A499" s="5" t="n">
        <v>278</v>
      </c>
      <c r="B499" s="5" t="inlineStr">
        <is>
          <t>Docentes contratados</t>
        </is>
      </c>
      <c r="C499" s="5" t="inlineStr">
        <is>
          <t>Gestión Docente</t>
        </is>
      </c>
      <c r="D499" s="5" t="inlineStr">
        <is>
          <t>Semestral</t>
        </is>
      </c>
      <c r="E499" s="5" t="inlineStr">
        <is>
          <t>Positivo</t>
        </is>
      </c>
      <c r="F499" s="6" t="n">
        <v>45657</v>
      </c>
      <c r="G499" s="5">
        <f>YEAR(F499)</f>
        <v/>
      </c>
      <c r="H499" s="5">
        <f>PROPER(TEXT(F499,"mmmm"))</f>
        <v/>
      </c>
      <c r="I499" s="6">
        <f>IF(OR(H499="Enero",H499="Febrero",H499="Marzo",H499="Abril",H499="Mayo",H499="Junio"),G499&amp;"-1",IF(OR(H499="Julio",H499="Agosto",H499="Septiembre",H499="Octubre",H499="Noviembre",H499="Diciembre"),G499&amp;"-2"))</f>
        <v/>
      </c>
      <c r="J499" s="5" t="n">
        <v>0</v>
      </c>
      <c r="K499" s="5" t="n">
        <v>1018</v>
      </c>
      <c r="L499" s="28">
        <f>IFERROR(IF(OR(J499=0,K499=""),"",IF(E499="Positivo",MIN(MAX(K499/J499,0),1.3),MIN(MAX(J499/K499,0),1.3))),"")</f>
        <v/>
      </c>
      <c r="M499" s="28">
        <f>IFERROR(IF(OR(J499=0,K499=""),"",IF(E499="Positivo",MAX(K499/J499,0),MAX(J499/K499,0))),"")</f>
        <v/>
      </c>
      <c r="N499" s="5" t="n"/>
      <c r="O499" s="5" t="n"/>
      <c r="P499" s="5" t="n">
        <v>0</v>
      </c>
      <c r="Q499" s="5" t="n">
        <v>0</v>
      </c>
      <c r="R499" s="5">
        <f>A499&amp;"-"&amp;YEAR(F499)&amp;"-"&amp;IF(LEN(MONTH(F499))=1,"0"&amp;MONTH(F499),MONTH(F499))&amp;"-"&amp;IF(LEN(DAY(F499))=1,"0"&amp;DAY(F499),DAY(F499))</f>
        <v/>
      </c>
    </row>
    <row r="500">
      <c r="A500" s="43" t="n">
        <v>279</v>
      </c>
      <c r="B500" s="5" t="inlineStr">
        <is>
          <t>Docentes tiempo completo</t>
        </is>
      </c>
      <c r="C500" s="5" t="inlineStr">
        <is>
          <t>Gestión Docente</t>
        </is>
      </c>
      <c r="D500" s="5" t="inlineStr">
        <is>
          <t>Semestral</t>
        </is>
      </c>
      <c r="E500" s="5" t="inlineStr">
        <is>
          <t>Positivo</t>
        </is>
      </c>
      <c r="F500" s="6" t="n">
        <v>45107</v>
      </c>
      <c r="G500" s="5">
        <f>YEAR(F500)</f>
        <v/>
      </c>
      <c r="H500" s="5">
        <f>PROPER(TEXT(F500,"mmmm"))</f>
        <v/>
      </c>
      <c r="I500" s="6">
        <f>IF(OR(H500="Enero",H500="Febrero",H500="Marzo",H500="Abril",H500="Mayo",H500="Junio"),G500&amp;"-1",IF(OR(H500="Julio",H500="Agosto",H500="Septiembre",H500="Octubre",H500="Noviembre",H500="Diciembre"),G500&amp;"-2"))</f>
        <v/>
      </c>
      <c r="J500" s="5" t="n">
        <v>0</v>
      </c>
      <c r="K500" s="5" t="n">
        <v>572</v>
      </c>
      <c r="L500" s="117">
        <f>IFERROR(IF(OR(J500=0,K500=""),"",IF(E500="Positivo",MIN(MAX(K500/J500,0),1.3),MIN(MAX(J500/K500,0),1.3))),"")</f>
        <v/>
      </c>
      <c r="M500" s="28">
        <f>IFERROR(IF(OR(J500=0,K500=""),"",IF(E500="Positivo",MAX(K500/J500,0),MAX(J500/K500,0))),"")</f>
        <v/>
      </c>
      <c r="N500" s="5" t="n"/>
      <c r="O500" s="5" t="n"/>
      <c r="P500" s="5" t="n">
        <v>0</v>
      </c>
      <c r="Q500" s="5" t="n">
        <v>0</v>
      </c>
      <c r="R500" s="5">
        <f>A500&amp;"-"&amp;YEAR(F500)&amp;"-"&amp;IF(LEN(MONTH(F500))=1,"0"&amp;MONTH(F500),MONTH(F500))&amp;"-"&amp;IF(LEN(DAY(F500))=1,"0"&amp;DAY(F500),DAY(F500))</f>
        <v/>
      </c>
    </row>
    <row r="501">
      <c r="A501" s="39" t="n">
        <v>279</v>
      </c>
      <c r="B501" s="5" t="inlineStr">
        <is>
          <t>Docentes tiempo completo</t>
        </is>
      </c>
      <c r="C501" s="5" t="inlineStr">
        <is>
          <t>Gestión Docente</t>
        </is>
      </c>
      <c r="D501" s="5" t="inlineStr">
        <is>
          <t>Semestral</t>
        </is>
      </c>
      <c r="E501" s="5" t="inlineStr">
        <is>
          <t>Positivo</t>
        </is>
      </c>
      <c r="F501" s="6" t="n">
        <v>45291</v>
      </c>
      <c r="G501" s="5">
        <f>YEAR(F501)</f>
        <v/>
      </c>
      <c r="H501" s="5">
        <f>PROPER(TEXT(F501,"mmmm"))</f>
        <v/>
      </c>
      <c r="I501" s="6">
        <f>IF(OR(H501="Enero",H501="Febrero",H501="Marzo",H501="Abril",H501="Mayo",H501="Junio"),G501&amp;"-1",IF(OR(H501="Julio",H501="Agosto",H501="Septiembre",H501="Octubre",H501="Noviembre",H501="Diciembre"),G501&amp;"-2"))</f>
        <v/>
      </c>
      <c r="J501" s="5" t="n">
        <v>0</v>
      </c>
      <c r="K501" s="5" t="n">
        <v>608</v>
      </c>
      <c r="L501" s="117">
        <f>IFERROR(IF(OR(J501=0,K501=""),"",IF(E501="Positivo",MIN(MAX(K501/J501,0),1.3),MIN(MAX(J501/K501,0),1.3))),"")</f>
        <v/>
      </c>
      <c r="M501" s="28">
        <f>IFERROR(IF(OR(J501=0,K501=""),"",IF(E501="Positivo",MAX(K501/J501,0),MAX(J501/K501,0))),"")</f>
        <v/>
      </c>
      <c r="N501" s="5" t="n"/>
      <c r="O501" s="5" t="n"/>
      <c r="P501" s="5" t="n">
        <v>0</v>
      </c>
      <c r="Q501" s="5" t="n">
        <v>0</v>
      </c>
      <c r="R501" s="5">
        <f>A501&amp;"-"&amp;YEAR(F501)&amp;"-"&amp;IF(LEN(MONTH(F501))=1,"0"&amp;MONTH(F501),MONTH(F501))&amp;"-"&amp;IF(LEN(DAY(F501))=1,"0"&amp;DAY(F501),DAY(F501))</f>
        <v/>
      </c>
    </row>
    <row r="502">
      <c r="A502" s="43" t="n">
        <v>280</v>
      </c>
      <c r="B502" s="5" t="inlineStr">
        <is>
          <t>Docentes medio tiempo</t>
        </is>
      </c>
      <c r="C502" s="5" t="inlineStr">
        <is>
          <t>Gestión Docente</t>
        </is>
      </c>
      <c r="D502" s="5" t="inlineStr">
        <is>
          <t>Semestral</t>
        </is>
      </c>
      <c r="E502" s="5" t="inlineStr">
        <is>
          <t>Positivo</t>
        </is>
      </c>
      <c r="F502" s="6" t="n">
        <v>45107</v>
      </c>
      <c r="G502" s="5">
        <f>YEAR(F502)</f>
        <v/>
      </c>
      <c r="H502" s="5">
        <f>PROPER(TEXT(F502,"mmmm"))</f>
        <v/>
      </c>
      <c r="I502" s="6">
        <f>IF(OR(H502="Enero",H502="Febrero",H502="Marzo",H502="Abril",H502="Mayo",H502="Junio"),G502&amp;"-1",IF(OR(H502="Julio",H502="Agosto",H502="Septiembre",H502="Octubre",H502="Noviembre",H502="Diciembre"),G502&amp;"-2"))</f>
        <v/>
      </c>
      <c r="J502" s="5" t="n">
        <v>0</v>
      </c>
      <c r="K502" s="5" t="n">
        <v>203</v>
      </c>
      <c r="L502" s="117">
        <f>IFERROR(IF(OR(J502=0,K502=""),"",IF(E502="Positivo",MIN(MAX(K502/J502,0),1.3),MIN(MAX(J502/K502,0),1.3))),"")</f>
        <v/>
      </c>
      <c r="M502" s="28">
        <f>IFERROR(IF(OR(J502=0,K502=""),"",IF(E502="Positivo",MAX(K502/J502,0),MAX(J502/K502,0))),"")</f>
        <v/>
      </c>
      <c r="N502" s="5" t="n"/>
      <c r="O502" s="5" t="n"/>
      <c r="P502" s="5" t="n">
        <v>0</v>
      </c>
      <c r="Q502" s="5" t="n">
        <v>0</v>
      </c>
      <c r="R502" s="5">
        <f>A502&amp;"-"&amp;YEAR(F502)&amp;"-"&amp;IF(LEN(MONTH(F502))=1,"0"&amp;MONTH(F502),MONTH(F502))&amp;"-"&amp;IF(LEN(DAY(F502))=1,"0"&amp;DAY(F502),DAY(F502))</f>
        <v/>
      </c>
    </row>
    <row r="503">
      <c r="A503" s="39" t="n">
        <v>280</v>
      </c>
      <c r="B503" s="5" t="inlineStr">
        <is>
          <t>Docentes medio tiempo</t>
        </is>
      </c>
      <c r="C503" s="5" t="inlineStr">
        <is>
          <t>Gestión Docente</t>
        </is>
      </c>
      <c r="D503" s="5" t="inlineStr">
        <is>
          <t>Semestral</t>
        </is>
      </c>
      <c r="E503" s="5" t="inlineStr">
        <is>
          <t>Positivo</t>
        </is>
      </c>
      <c r="F503" s="6" t="n">
        <v>45291</v>
      </c>
      <c r="G503" s="5">
        <f>YEAR(F503)</f>
        <v/>
      </c>
      <c r="H503" s="5">
        <f>PROPER(TEXT(F503,"mmmm"))</f>
        <v/>
      </c>
      <c r="I503" s="6">
        <f>IF(OR(H503="Enero",H503="Febrero",H503="Marzo",H503="Abril",H503="Mayo",H503="Junio"),G503&amp;"-1",IF(OR(H503="Julio",H503="Agosto",H503="Septiembre",H503="Octubre",H503="Noviembre",H503="Diciembre"),G503&amp;"-2"))</f>
        <v/>
      </c>
      <c r="J503" s="5" t="n">
        <v>0</v>
      </c>
      <c r="K503" s="5" t="n">
        <v>186</v>
      </c>
      <c r="L503" s="117">
        <f>IFERROR(IF(OR(J503=0,K503=""),"",IF(E503="Positivo",MIN(MAX(K503/J503,0),1.3),MIN(MAX(J503/K503,0),1.3))),"")</f>
        <v/>
      </c>
      <c r="M503" s="28">
        <f>IFERROR(IF(OR(J503=0,K503=""),"",IF(E503="Positivo",MAX(K503/J503,0),MAX(J503/K503,0))),"")</f>
        <v/>
      </c>
      <c r="N503" s="5" t="n"/>
      <c r="O503" s="5" t="n"/>
      <c r="P503" s="5" t="n">
        <v>0</v>
      </c>
      <c r="Q503" s="5" t="n">
        <v>0</v>
      </c>
      <c r="R503" s="5">
        <f>A503&amp;"-"&amp;YEAR(F503)&amp;"-"&amp;IF(LEN(MONTH(F503))=1,"0"&amp;MONTH(F503),MONTH(F503))&amp;"-"&amp;IF(LEN(DAY(F503))=1,"0"&amp;DAY(F503),DAY(F503))</f>
        <v/>
      </c>
    </row>
    <row r="504">
      <c r="A504" s="43" t="n">
        <v>281</v>
      </c>
      <c r="B504" s="5" t="inlineStr">
        <is>
          <t>Docentes cátedra</t>
        </is>
      </c>
      <c r="C504" s="5" t="inlineStr">
        <is>
          <t>Gestión Docente</t>
        </is>
      </c>
      <c r="D504" s="5" t="inlineStr">
        <is>
          <t>Semestral</t>
        </is>
      </c>
      <c r="E504" s="5" t="inlineStr">
        <is>
          <t>Positivo</t>
        </is>
      </c>
      <c r="F504" s="6" t="n">
        <v>45107</v>
      </c>
      <c r="G504" s="5">
        <f>YEAR(F504)</f>
        <v/>
      </c>
      <c r="H504" s="5">
        <f>PROPER(TEXT(F504,"mmmm"))</f>
        <v/>
      </c>
      <c r="I504" s="6">
        <f>IF(OR(H504="Enero",H504="Febrero",H504="Marzo",H504="Abril",H504="Mayo",H504="Junio"),G504&amp;"-1",IF(OR(H504="Julio",H504="Agosto",H504="Septiembre",H504="Octubre",H504="Noviembre",H504="Diciembre"),G504&amp;"-2"))</f>
        <v/>
      </c>
      <c r="J504" s="5" t="n"/>
      <c r="K504" s="5" t="n">
        <v>240</v>
      </c>
      <c r="L504" s="117">
        <f>IFERROR(IF(OR(J504=0,K504=""),"",IF(E504="Positivo",MIN(MAX(K504/J504,0),1.3),MIN(MAX(J504/K504,0),1.3))),"")</f>
        <v/>
      </c>
      <c r="M504" s="28">
        <f>IFERROR(IF(OR(J504=0,K504=""),"",IF(E504="Positivo",MAX(K504/J504,0),MAX(J504/K504,0))),"")</f>
        <v/>
      </c>
      <c r="N504" s="5" t="n"/>
      <c r="O504" s="5" t="n"/>
      <c r="P504" s="5" t="n">
        <v>0</v>
      </c>
      <c r="Q504" s="5" t="n">
        <v>0</v>
      </c>
      <c r="R504" s="5">
        <f>A504&amp;"-"&amp;YEAR(F504)&amp;"-"&amp;IF(LEN(MONTH(F504))=1,"0"&amp;MONTH(F504),MONTH(F504))&amp;"-"&amp;IF(LEN(DAY(F504))=1,"0"&amp;DAY(F504),DAY(F504))</f>
        <v/>
      </c>
    </row>
    <row r="505">
      <c r="A505" s="39" t="n">
        <v>281</v>
      </c>
      <c r="B505" s="5" t="inlineStr">
        <is>
          <t>Docentes cátedra</t>
        </is>
      </c>
      <c r="C505" s="5" t="inlineStr">
        <is>
          <t>Gestión Docente</t>
        </is>
      </c>
      <c r="D505" s="5" t="inlineStr">
        <is>
          <t>Semestral</t>
        </is>
      </c>
      <c r="E505" s="5" t="inlineStr">
        <is>
          <t>Positivo</t>
        </is>
      </c>
      <c r="F505" s="6" t="n">
        <v>45291</v>
      </c>
      <c r="G505" s="5">
        <f>YEAR(F505)</f>
        <v/>
      </c>
      <c r="H505" s="5">
        <f>PROPER(TEXT(F505,"mmmm"))</f>
        <v/>
      </c>
      <c r="I505" s="6">
        <f>IF(OR(H505="Enero",H505="Febrero",H505="Marzo",H505="Abril",H505="Mayo",H505="Junio"),G505&amp;"-1",IF(OR(H505="Julio",H505="Agosto",H505="Septiembre",H505="Octubre",H505="Noviembre",H505="Diciembre"),G505&amp;"-2"))</f>
        <v/>
      </c>
      <c r="J505" s="5" t="n"/>
      <c r="K505" s="5" t="n">
        <v>223</v>
      </c>
      <c r="L505" s="117">
        <f>IFERROR(IF(OR(J505=0,K505=""),"",IF(E505="Positivo",MIN(MAX(K505/J505,0),1.3),MIN(MAX(J505/K505,0),1.3))),"")</f>
        <v/>
      </c>
      <c r="M505" s="28">
        <f>IFERROR(IF(OR(J505=0,K505=""),"",IF(E505="Positivo",MAX(K505/J505,0),MAX(J505/K505,0))),"")</f>
        <v/>
      </c>
      <c r="N505" s="5" t="n"/>
      <c r="O505" s="5" t="n"/>
      <c r="P505" s="5" t="n">
        <v>0</v>
      </c>
      <c r="Q505" s="5" t="n">
        <v>0</v>
      </c>
      <c r="R505" s="5">
        <f>A505&amp;"-"&amp;YEAR(F505)&amp;"-"&amp;IF(LEN(MONTH(F505))=1,"0"&amp;MONTH(F505),MONTH(F505))&amp;"-"&amp;IF(LEN(DAY(F505))=1,"0"&amp;DAY(F505),DAY(F505))</f>
        <v/>
      </c>
    </row>
    <row r="506">
      <c r="A506" s="43" t="n">
        <v>282</v>
      </c>
      <c r="B506" s="5" t="inlineStr">
        <is>
          <t>Docentes evaluados</t>
        </is>
      </c>
      <c r="C506" s="5" t="inlineStr">
        <is>
          <t>Gestión Docente</t>
        </is>
      </c>
      <c r="D506" s="5" t="inlineStr">
        <is>
          <t>Semestral</t>
        </is>
      </c>
      <c r="E506" s="5" t="inlineStr">
        <is>
          <t>Positivo</t>
        </is>
      </c>
      <c r="F506" s="6" t="n">
        <v>45107</v>
      </c>
      <c r="G506" s="5">
        <f>YEAR(F506)</f>
        <v/>
      </c>
      <c r="H506" s="5">
        <f>PROPER(TEXT(F506,"mmmm"))</f>
        <v/>
      </c>
      <c r="I506" s="6">
        <f>IF(OR(H506="Enero",H506="Febrero",H506="Marzo",H506="Abril",H506="Mayo",H506="Junio"),G506&amp;"-1",IF(OR(H506="Julio",H506="Agosto",H506="Septiembre",H506="Octubre",H506="Noviembre",H506="Diciembre"),G506&amp;"-2"))</f>
        <v/>
      </c>
      <c r="J506" s="11" t="n">
        <v>96</v>
      </c>
      <c r="K506" s="5" t="n">
        <v>97.02</v>
      </c>
      <c r="L506" s="117">
        <f>IFERROR(IF(OR(J506=0,K506=""),"",IF(E506="Positivo",MIN(MAX(K506/J506,0),1.3),MIN(MAX(J506/K506,0),1.3))),"")</f>
        <v/>
      </c>
      <c r="M506" s="28">
        <f>IFERROR(IF(OR(J506=0,K506=""),"",IF(E506="Positivo",MAX(K506/J506,0),MAX(J506/K506,0))),"")</f>
        <v/>
      </c>
      <c r="N506" s="11" t="inlineStr">
        <is>
          <t>%</t>
        </is>
      </c>
      <c r="O506" s="11" t="inlineStr">
        <is>
          <t>%</t>
        </is>
      </c>
      <c r="P506" s="5" t="n">
        <v>0</v>
      </c>
      <c r="Q506" s="5" t="n">
        <v>0</v>
      </c>
      <c r="R506" s="5">
        <f>A506&amp;"-"&amp;YEAR(F506)&amp;"-"&amp;IF(LEN(MONTH(F506))=1,"0"&amp;MONTH(F506),MONTH(F506))&amp;"-"&amp;IF(LEN(DAY(F506))=1,"0"&amp;DAY(F506),DAY(F506))</f>
        <v/>
      </c>
    </row>
    <row r="507">
      <c r="A507" s="39" t="n">
        <v>282</v>
      </c>
      <c r="B507" s="5" t="inlineStr">
        <is>
          <t>Docentes evaluados</t>
        </is>
      </c>
      <c r="C507" s="5" t="inlineStr">
        <is>
          <t>Gestión Docente</t>
        </is>
      </c>
      <c r="D507" s="5" t="inlineStr">
        <is>
          <t>Semestral</t>
        </is>
      </c>
      <c r="E507" s="5" t="inlineStr">
        <is>
          <t>Positivo</t>
        </is>
      </c>
      <c r="F507" s="6" t="n">
        <v>45291</v>
      </c>
      <c r="G507" s="5">
        <f>YEAR(F507)</f>
        <v/>
      </c>
      <c r="H507" s="5">
        <f>PROPER(TEXT(F507,"mmmm"))</f>
        <v/>
      </c>
      <c r="I507" s="6">
        <f>IF(OR(H507="Enero",H507="Febrero",H507="Marzo",H507="Abril",H507="Mayo",H507="Junio"),G507&amp;"-1",IF(OR(H507="Julio",H507="Agosto",H507="Septiembre",H507="Octubre",H507="Noviembre",H507="Diciembre"),G507&amp;"-2"))</f>
        <v/>
      </c>
      <c r="J507" s="11" t="n">
        <v>96</v>
      </c>
      <c r="K507" s="5" t="n">
        <v>97.34</v>
      </c>
      <c r="L507" s="117">
        <f>IFERROR(IF(OR(J507=0,K507=""),"",IF(E507="Positivo",MIN(MAX(K507/J507,0),1.3),MIN(MAX(J507/K507,0),1.3))),"")</f>
        <v/>
      </c>
      <c r="M507" s="28">
        <f>IFERROR(IF(OR(J507=0,K507=""),"",IF(E507="Positivo",MAX(K507/J507,0),MAX(J507/K507,0))),"")</f>
        <v/>
      </c>
      <c r="N507" s="11" t="inlineStr">
        <is>
          <t>%</t>
        </is>
      </c>
      <c r="O507" s="11" t="inlineStr">
        <is>
          <t>%</t>
        </is>
      </c>
      <c r="P507" s="5" t="n">
        <v>0</v>
      </c>
      <c r="Q507" s="5" t="n">
        <v>0</v>
      </c>
      <c r="R507" s="5">
        <f>A507&amp;"-"&amp;YEAR(F507)&amp;"-"&amp;IF(LEN(MONTH(F507))=1,"0"&amp;MONTH(F507),MONTH(F507))&amp;"-"&amp;IF(LEN(DAY(F507))=1,"0"&amp;DAY(F507),DAY(F507))</f>
        <v/>
      </c>
    </row>
    <row r="508">
      <c r="A508" s="5" t="n">
        <v>282</v>
      </c>
      <c r="B508" s="5" t="inlineStr">
        <is>
          <t>Docentes evaluados</t>
        </is>
      </c>
      <c r="C508" s="5" t="inlineStr">
        <is>
          <t>Gestión Docente</t>
        </is>
      </c>
      <c r="D508" s="5" t="inlineStr">
        <is>
          <t>Semestral</t>
        </is>
      </c>
      <c r="E508" s="5" t="inlineStr">
        <is>
          <t>Positivo</t>
        </is>
      </c>
      <c r="F508" s="6" t="n">
        <v>45473</v>
      </c>
      <c r="G508" s="5">
        <f>YEAR(F508)</f>
        <v/>
      </c>
      <c r="H508" s="5">
        <f>PROPER(TEXT(F508,"mmmm"))</f>
        <v/>
      </c>
      <c r="I508" s="6">
        <f>IF(OR(H508="Enero",H508="Febrero",H508="Marzo",H508="Abril",H508="Mayo",H508="Junio"),G508&amp;"-1",IF(OR(H508="Julio",H508="Agosto",H508="Septiembre",H508="Octubre",H508="Noviembre",H508="Diciembre"),G508&amp;"-2"))</f>
        <v/>
      </c>
      <c r="J508" s="5" t="n">
        <v>97</v>
      </c>
      <c r="K508" s="5" t="n">
        <v>97.02</v>
      </c>
      <c r="L508" s="28">
        <f>IFERROR(IF(OR(J508=0,K508=""),"",IF(E508="Positivo",MIN(MAX(K508/J508,0),1.3),MIN(MAX(J508/K508,0),1.3))),"")</f>
        <v/>
      </c>
      <c r="M508" s="28">
        <f>IFERROR(IF(OR(J508=0,K508=""),"",IF(E508="Positivo",MAX(K508/J508,0),MAX(J508/K508,0))),"")</f>
        <v/>
      </c>
      <c r="N508" s="11" t="inlineStr">
        <is>
          <t>%</t>
        </is>
      </c>
      <c r="O508" s="11" t="inlineStr">
        <is>
          <t>%</t>
        </is>
      </c>
      <c r="P508" s="5" t="n">
        <v>0</v>
      </c>
      <c r="Q508" s="5" t="n">
        <v>0</v>
      </c>
      <c r="R508" s="5">
        <f>A508&amp;"-"&amp;YEAR(F508)&amp;"-"&amp;IF(LEN(MONTH(F508))=1,"0"&amp;MONTH(F508),MONTH(F508))&amp;"-"&amp;IF(LEN(DAY(F508))=1,"0"&amp;DAY(F508),DAY(F508))</f>
        <v/>
      </c>
    </row>
    <row r="509">
      <c r="A509" s="5" t="n">
        <v>282</v>
      </c>
      <c r="B509" s="5" t="inlineStr">
        <is>
          <t>Docentes evaluados</t>
        </is>
      </c>
      <c r="C509" s="5" t="inlineStr">
        <is>
          <t>Gestión Docente</t>
        </is>
      </c>
      <c r="D509" s="5" t="inlineStr">
        <is>
          <t>Semestral</t>
        </is>
      </c>
      <c r="E509" s="5" t="inlineStr">
        <is>
          <t>Positivo</t>
        </is>
      </c>
      <c r="F509" s="6" t="n">
        <v>45657</v>
      </c>
      <c r="G509" s="5">
        <f>YEAR(F509)</f>
        <v/>
      </c>
      <c r="H509" s="5">
        <f>PROPER(TEXT(F509,"mmmm"))</f>
        <v/>
      </c>
      <c r="I509" s="6">
        <f>IF(OR(H509="Enero",H509="Febrero",H509="Marzo",H509="Abril",H509="Mayo",H509="Junio"),G509&amp;"-1",IF(OR(H509="Julio",H509="Agosto",H509="Septiembre",H509="Octubre",H509="Noviembre",H509="Diciembre"),G509&amp;"-2"))</f>
        <v/>
      </c>
      <c r="J509" s="5" t="n">
        <v>97</v>
      </c>
      <c r="K509" s="5" t="n">
        <v>96.84</v>
      </c>
      <c r="L509" s="28">
        <f>IFERROR(IF(OR(J509=0,K509=""),"",IF(E509="Positivo",MIN(MAX(K509/J509,0),1.3),MIN(MAX(J509/K509,0),1.3))),"")</f>
        <v/>
      </c>
      <c r="M509" s="28">
        <f>IFERROR(IF(OR(J509=0,K509=""),"",IF(E509="Positivo",MAX(K509/J509,0),MAX(J509/K509,0))),"")</f>
        <v/>
      </c>
      <c r="N509" s="11" t="inlineStr">
        <is>
          <t>%</t>
        </is>
      </c>
      <c r="O509" s="11" t="inlineStr">
        <is>
          <t>%</t>
        </is>
      </c>
      <c r="P509" s="5" t="n">
        <v>0</v>
      </c>
      <c r="Q509" s="5" t="n">
        <v>0</v>
      </c>
      <c r="R509" s="5">
        <f>A509&amp;"-"&amp;YEAR(F509)&amp;"-"&amp;IF(LEN(MONTH(F509))=1,"0"&amp;MONTH(F509),MONTH(F509))&amp;"-"&amp;IF(LEN(DAY(F509))=1,"0"&amp;DAY(F509),DAY(F509))</f>
        <v/>
      </c>
    </row>
    <row r="510">
      <c r="A510" s="43" t="n">
        <v>283</v>
      </c>
      <c r="B510" s="5" t="inlineStr">
        <is>
          <t>Resultado evaluación docente</t>
        </is>
      </c>
      <c r="C510" s="5" t="inlineStr">
        <is>
          <t>Gestión Docente</t>
        </is>
      </c>
      <c r="D510" s="5" t="inlineStr">
        <is>
          <t>Semestral</t>
        </is>
      </c>
      <c r="E510" s="5" t="inlineStr">
        <is>
          <t>Positivo</t>
        </is>
      </c>
      <c r="F510" s="6" t="n">
        <v>45107</v>
      </c>
      <c r="G510" s="5">
        <f>YEAR(F510)</f>
        <v/>
      </c>
      <c r="H510" s="5">
        <f>PROPER(TEXT(F510,"mmmm"))</f>
        <v/>
      </c>
      <c r="I510" s="6">
        <f>IF(OR(H510="Enero",H510="Febrero",H510="Marzo",H510="Abril",H510="Mayo",H510="Junio"),G510&amp;"-1",IF(OR(H510="Julio",H510="Agosto",H510="Septiembre",H510="Octubre",H510="Noviembre",H510="Diciembre"),G510&amp;"-2"))</f>
        <v/>
      </c>
      <c r="J510" s="5" t="n">
        <v>4.5</v>
      </c>
      <c r="K510" s="5" t="n">
        <v>4.6</v>
      </c>
      <c r="L510" s="117">
        <f>IFERROR(IF(OR(J510=0,K510=""),"",IF(E510="Positivo",MIN(MAX(K510/J510,0),1.3),MIN(MAX(J510/K510,0),1.3))),"")</f>
        <v/>
      </c>
      <c r="M510" s="28">
        <f>IFERROR(IF(OR(J510=0,K510=""),"",IF(E510="Positivo",MAX(K510/J510,0),MAX(J510/K510,0))),"")</f>
        <v/>
      </c>
      <c r="N510" s="5" t="n"/>
      <c r="O510" s="5" t="n"/>
      <c r="P510" s="5" t="n">
        <v>2</v>
      </c>
      <c r="Q510" s="5" t="n">
        <v>2</v>
      </c>
      <c r="R510" s="5">
        <f>A510&amp;"-"&amp;YEAR(F510)&amp;"-"&amp;IF(LEN(MONTH(F510))=1,"0"&amp;MONTH(F510),MONTH(F510))&amp;"-"&amp;IF(LEN(DAY(F510))=1,"0"&amp;DAY(F510),DAY(F510))</f>
        <v/>
      </c>
    </row>
    <row r="511">
      <c r="A511" s="39" t="n">
        <v>283</v>
      </c>
      <c r="B511" s="5" t="inlineStr">
        <is>
          <t>Resultado evaluación docente</t>
        </is>
      </c>
      <c r="C511" s="5" t="inlineStr">
        <is>
          <t>Gestión Docente</t>
        </is>
      </c>
      <c r="D511" s="5" t="inlineStr">
        <is>
          <t>Semestral</t>
        </is>
      </c>
      <c r="E511" s="5" t="inlineStr">
        <is>
          <t>Positivo</t>
        </is>
      </c>
      <c r="F511" s="6" t="n">
        <v>45291</v>
      </c>
      <c r="G511" s="5">
        <f>YEAR(F511)</f>
        <v/>
      </c>
      <c r="H511" s="5">
        <f>PROPER(TEXT(F511,"mmmm"))</f>
        <v/>
      </c>
      <c r="I511" s="6">
        <f>IF(OR(H511="Enero",H511="Febrero",H511="Marzo",H511="Abril",H511="Mayo",H511="Junio"),G511&amp;"-1",IF(OR(H511="Julio",H511="Agosto",H511="Septiembre",H511="Octubre",H511="Noviembre",H511="Diciembre"),G511&amp;"-2"))</f>
        <v/>
      </c>
      <c r="J511" s="5" t="n">
        <v>4.5</v>
      </c>
      <c r="K511" s="5" t="n">
        <v>4.55</v>
      </c>
      <c r="L511" s="117">
        <f>IFERROR(IF(OR(J511=0,K511=""),"",IF(E511="Positivo",MIN(MAX(K511/J511,0),1.3),MIN(MAX(J511/K511,0),1.3))),"")</f>
        <v/>
      </c>
      <c r="M511" s="28">
        <f>IFERROR(IF(OR(J511=0,K511=""),"",IF(E511="Positivo",MAX(K511/J511,0),MAX(J511/K511,0))),"")</f>
        <v/>
      </c>
      <c r="N511" s="5" t="n"/>
      <c r="O511" s="5" t="n"/>
      <c r="P511" s="5" t="n">
        <v>2</v>
      </c>
      <c r="Q511" s="5" t="n">
        <v>2</v>
      </c>
      <c r="R511" s="5">
        <f>A511&amp;"-"&amp;YEAR(F511)&amp;"-"&amp;IF(LEN(MONTH(F511))=1,"0"&amp;MONTH(F511),MONTH(F511))&amp;"-"&amp;IF(LEN(DAY(F511))=1,"0"&amp;DAY(F511),DAY(F511))</f>
        <v/>
      </c>
    </row>
    <row r="512">
      <c r="A512" s="5" t="n">
        <v>283</v>
      </c>
      <c r="B512" s="5" t="inlineStr">
        <is>
          <t>Resultado evaluación docente</t>
        </is>
      </c>
      <c r="C512" s="5" t="inlineStr">
        <is>
          <t>Gestión Docente</t>
        </is>
      </c>
      <c r="D512" s="5" t="inlineStr">
        <is>
          <t>Semestral</t>
        </is>
      </c>
      <c r="E512" s="5" t="inlineStr">
        <is>
          <t>Positivo</t>
        </is>
      </c>
      <c r="F512" s="6" t="n">
        <v>45473</v>
      </c>
      <c r="G512" s="5">
        <f>YEAR(F512)</f>
        <v/>
      </c>
      <c r="H512" s="5">
        <f>PROPER(TEXT(F512,"mmmm"))</f>
        <v/>
      </c>
      <c r="I512" s="6">
        <f>IF(OR(H512="Enero",H512="Febrero",H512="Marzo",H512="Abril",H512="Mayo",H512="Junio"),G512&amp;"-1",IF(OR(H512="Julio",H512="Agosto",H512="Septiembre",H512="Octubre",H512="Noviembre",H512="Diciembre"),G512&amp;"-2"))</f>
        <v/>
      </c>
      <c r="J512" s="5" t="n">
        <v>4.5</v>
      </c>
      <c r="K512" s="5" t="n">
        <v>4.57</v>
      </c>
      <c r="L512" s="28">
        <f>IFERROR(IF(OR(J512=0,K512=""),"",IF(E512="Positivo",MIN(MAX(K512/J512,0),1.3),MIN(MAX(J512/K512,0),1.3))),"")</f>
        <v/>
      </c>
      <c r="M512" s="28">
        <f>IFERROR(IF(OR(J512=0,K512=""),"",IF(E512="Positivo",MAX(K512/J512,0),MAX(J512/K512,0))),"")</f>
        <v/>
      </c>
      <c r="N512" s="5" t="n"/>
      <c r="O512" s="5" t="n"/>
      <c r="P512" s="5" t="n">
        <v>0</v>
      </c>
      <c r="Q512" s="5" t="n">
        <v>0</v>
      </c>
      <c r="R512" s="5">
        <f>A512&amp;"-"&amp;YEAR(F512)&amp;"-"&amp;IF(LEN(MONTH(F512))=1,"0"&amp;MONTH(F512),MONTH(F512))&amp;"-"&amp;IF(LEN(DAY(F512))=1,"0"&amp;DAY(F512),DAY(F512))</f>
        <v/>
      </c>
    </row>
    <row r="513">
      <c r="A513" s="5" t="n">
        <v>283</v>
      </c>
      <c r="B513" s="5" t="inlineStr">
        <is>
          <t>Resultado evaluación docente</t>
        </is>
      </c>
      <c r="C513" s="5" t="inlineStr">
        <is>
          <t>Gestión Docente</t>
        </is>
      </c>
      <c r="D513" s="5" t="inlineStr">
        <is>
          <t>Semestral</t>
        </is>
      </c>
      <c r="E513" s="5" t="inlineStr">
        <is>
          <t>Positivo</t>
        </is>
      </c>
      <c r="F513" s="6" t="n">
        <v>45657</v>
      </c>
      <c r="G513" s="5">
        <f>YEAR(F513)</f>
        <v/>
      </c>
      <c r="H513" s="5">
        <f>PROPER(TEXT(F513,"mmmm"))</f>
        <v/>
      </c>
      <c r="I513" s="6">
        <f>IF(OR(H513="Enero",H513="Febrero",H513="Marzo",H513="Abril",H513="Mayo",H513="Junio"),G513&amp;"-1",IF(OR(H513="Julio",H513="Agosto",H513="Septiembre",H513="Octubre",H513="Noviembre",H513="Diciembre"),G513&amp;"-2"))</f>
        <v/>
      </c>
      <c r="J513" s="5" t="n">
        <v>4.5</v>
      </c>
      <c r="K513" s="5" t="n">
        <v>4.64</v>
      </c>
      <c r="L513" s="28">
        <f>IFERROR(IF(OR(J513=0,K513=""),"",IF(E513="Positivo",MIN(MAX(K513/J513,0),1.3),MIN(MAX(J513/K513,0),1.3))),"")</f>
        <v/>
      </c>
      <c r="M513" s="28">
        <f>IFERROR(IF(OR(J513=0,K513=""),"",IF(E513="Positivo",MAX(K513/J513,0),MAX(J513/K513,0))),"")</f>
        <v/>
      </c>
      <c r="N513" s="5" t="n"/>
      <c r="O513" s="5" t="n"/>
      <c r="P513" s="5" t="n">
        <v>0</v>
      </c>
      <c r="Q513" s="5" t="n">
        <v>0</v>
      </c>
      <c r="R513" s="5">
        <f>A513&amp;"-"&amp;YEAR(F513)&amp;"-"&amp;IF(LEN(MONTH(F513))=1,"0"&amp;MONTH(F513),MONTH(F513))&amp;"-"&amp;IF(LEN(DAY(F513))=1,"0"&amp;DAY(F513),DAY(F513))</f>
        <v/>
      </c>
    </row>
    <row r="514">
      <c r="A514" s="43" t="n">
        <v>284</v>
      </c>
      <c r="B514" s="5" t="inlineStr">
        <is>
          <t>Número Horas semanales docentes</t>
        </is>
      </c>
      <c r="C514" s="5" t="inlineStr">
        <is>
          <t>Gestión Docente</t>
        </is>
      </c>
      <c r="D514" s="5" t="inlineStr">
        <is>
          <t>Semestral</t>
        </is>
      </c>
      <c r="E514" s="5" t="inlineStr">
        <is>
          <t>Positivo</t>
        </is>
      </c>
      <c r="F514" s="6" t="n">
        <v>45107</v>
      </c>
      <c r="G514" s="5">
        <f>YEAR(F514)</f>
        <v/>
      </c>
      <c r="H514" s="5">
        <f>PROPER(TEXT(F514,"mmmm"))</f>
        <v/>
      </c>
      <c r="I514" s="6">
        <f>IF(OR(H514="Enero",H514="Febrero",H514="Marzo",H514="Abril",H514="Mayo",H514="Junio"),G514&amp;"-1",IF(OR(H514="Julio",H514="Agosto",H514="Septiembre",H514="Octubre",H514="Noviembre",H514="Diciembre"),G514&amp;"-2"))</f>
        <v/>
      </c>
      <c r="J514" s="5" t="n"/>
      <c r="K514" s="5" t="n">
        <v>15047</v>
      </c>
      <c r="L514" s="117">
        <f>IFERROR(IF(OR(J514=0,K514=""),"",IF(E514="Positivo",MIN(MAX(K514/J514,0),1.3),MIN(MAX(J514/K514,0),1.3))),"")</f>
        <v/>
      </c>
      <c r="M514" s="28">
        <f>IFERROR(IF(OR(J514=0,K514=""),"",IF(E514="Positivo",MAX(K514/J514,0),MAX(J514/K514,0))),"")</f>
        <v/>
      </c>
      <c r="N514" s="5" t="n"/>
      <c r="O514" s="5" t="n"/>
      <c r="P514" s="5" t="n">
        <v>0</v>
      </c>
      <c r="Q514" s="5" t="n">
        <v>0</v>
      </c>
      <c r="R514" s="5">
        <f>A514&amp;"-"&amp;YEAR(F514)&amp;"-"&amp;IF(LEN(MONTH(F514))=1,"0"&amp;MONTH(F514),MONTH(F514))&amp;"-"&amp;IF(LEN(DAY(F514))=1,"0"&amp;DAY(F514),DAY(F514))</f>
        <v/>
      </c>
    </row>
    <row r="515">
      <c r="A515" s="39" t="n">
        <v>284</v>
      </c>
      <c r="B515" s="5" t="inlineStr">
        <is>
          <t>Número Horas semanales docentes</t>
        </is>
      </c>
      <c r="C515" s="5" t="inlineStr">
        <is>
          <t>Gestión Docente</t>
        </is>
      </c>
      <c r="D515" s="5" t="inlineStr">
        <is>
          <t>Semestral</t>
        </is>
      </c>
      <c r="E515" s="5" t="inlineStr">
        <is>
          <t>Positivo</t>
        </is>
      </c>
      <c r="F515" s="6" t="n">
        <v>45291</v>
      </c>
      <c r="G515" s="5">
        <f>YEAR(F515)</f>
        <v/>
      </c>
      <c r="H515" s="5">
        <f>PROPER(TEXT(F515,"mmmm"))</f>
        <v/>
      </c>
      <c r="I515" s="6">
        <f>IF(OR(H515="Enero",H515="Febrero",H515="Marzo",H515="Abril",H515="Mayo",H515="Junio"),G515&amp;"-1",IF(OR(H515="Julio",H515="Agosto",H515="Septiembre",H515="Octubre",H515="Noviembre",H515="Diciembre"),G515&amp;"-2"))</f>
        <v/>
      </c>
      <c r="J515" s="5" t="n"/>
      <c r="K515" s="5" t="n">
        <v>16281</v>
      </c>
      <c r="L515" s="117">
        <f>IFERROR(IF(OR(J515=0,K515=""),"",IF(E515="Positivo",MIN(MAX(K515/J515,0),1.3),MIN(MAX(J515/K515,0),1.3))),"")</f>
        <v/>
      </c>
      <c r="M515" s="28">
        <f>IFERROR(IF(OR(J515=0,K515=""),"",IF(E515="Positivo",MAX(K515/J515,0),MAX(J515/K515,0))),"")</f>
        <v/>
      </c>
      <c r="N515" s="5" t="n"/>
      <c r="O515" s="5" t="n"/>
      <c r="P515" s="5" t="n">
        <v>0</v>
      </c>
      <c r="Q515" s="5" t="n">
        <v>0</v>
      </c>
      <c r="R515" s="5">
        <f>A515&amp;"-"&amp;YEAR(F515)&amp;"-"&amp;IF(LEN(MONTH(F515))=1,"0"&amp;MONTH(F515),MONTH(F515))&amp;"-"&amp;IF(LEN(DAY(F515))=1,"0"&amp;DAY(F515),DAY(F515))</f>
        <v/>
      </c>
    </row>
    <row r="516">
      <c r="A516" s="43" t="n">
        <v>285</v>
      </c>
      <c r="B516" s="5" t="inlineStr">
        <is>
          <t>Docentes con plan de trabajo asignado</t>
        </is>
      </c>
      <c r="C516" s="5" t="inlineStr">
        <is>
          <t>Gestión Docente</t>
        </is>
      </c>
      <c r="D516" s="5" t="inlineStr">
        <is>
          <t>Semestral</t>
        </is>
      </c>
      <c r="E516" s="5" t="inlineStr">
        <is>
          <t>Positivo</t>
        </is>
      </c>
      <c r="F516" s="6" t="n">
        <v>45107</v>
      </c>
      <c r="G516" s="5">
        <f>YEAR(F516)</f>
        <v/>
      </c>
      <c r="H516" s="5">
        <f>PROPER(TEXT(F516,"mmmm"))</f>
        <v/>
      </c>
      <c r="I516" s="6">
        <f>IF(OR(H516="Enero",H516="Febrero",H516="Marzo",H516="Abril",H516="Mayo",H516="Junio"),G516&amp;"-1",IF(OR(H516="Julio",H516="Agosto",H516="Septiembre",H516="Octubre",H516="Noviembre",H516="Diciembre"),G516&amp;"-2"))</f>
        <v/>
      </c>
      <c r="J516" s="5" t="n">
        <v>100</v>
      </c>
      <c r="K516" s="5" t="n">
        <v>100</v>
      </c>
      <c r="L516" s="117">
        <f>IFERROR(IF(OR(J516=0,K516=""),"",IF(E516="Positivo",MIN(MAX(K516/J516,0),1.3),MIN(MAX(J516/K516,0),1.3))),"")</f>
        <v/>
      </c>
      <c r="M516" s="28">
        <f>IFERROR(IF(OR(J516=0,K516=""),"",IF(E516="Positivo",MAX(K516/J516,0),MAX(J516/K516,0))),"")</f>
        <v/>
      </c>
      <c r="N516" s="5" t="inlineStr">
        <is>
          <t>%</t>
        </is>
      </c>
      <c r="O516" s="5" t="inlineStr">
        <is>
          <t>%</t>
        </is>
      </c>
      <c r="P516" s="5" t="n">
        <v>0</v>
      </c>
      <c r="Q516" s="5" t="n">
        <v>0</v>
      </c>
      <c r="R516" s="5">
        <f>A516&amp;"-"&amp;YEAR(F516)&amp;"-"&amp;IF(LEN(MONTH(F516))=1,"0"&amp;MONTH(F516),MONTH(F516))&amp;"-"&amp;IF(LEN(DAY(F516))=1,"0"&amp;DAY(F516),DAY(F516))</f>
        <v/>
      </c>
    </row>
    <row r="517">
      <c r="A517" s="39" t="n">
        <v>285</v>
      </c>
      <c r="B517" s="5" t="inlineStr">
        <is>
          <t>Docentes con plan de trabajo asignado</t>
        </is>
      </c>
      <c r="C517" s="5" t="inlineStr">
        <is>
          <t>Gestión Docente</t>
        </is>
      </c>
      <c r="D517" s="5" t="inlineStr">
        <is>
          <t>Semestral</t>
        </is>
      </c>
      <c r="E517" s="5" t="inlineStr">
        <is>
          <t>Positivo</t>
        </is>
      </c>
      <c r="F517" s="6" t="n">
        <v>45291</v>
      </c>
      <c r="G517" s="5">
        <f>YEAR(F517)</f>
        <v/>
      </c>
      <c r="H517" s="5">
        <f>PROPER(TEXT(F517,"mmmm"))</f>
        <v/>
      </c>
      <c r="I517" s="6">
        <f>IF(OR(H517="Enero",H517="Febrero",H517="Marzo",H517="Abril",H517="Mayo",H517="Junio"),G517&amp;"-1",IF(OR(H517="Julio",H517="Agosto",H517="Septiembre",H517="Octubre",H517="Noviembre",H517="Diciembre"),G517&amp;"-2"))</f>
        <v/>
      </c>
      <c r="J517" s="5" t="n">
        <v>100</v>
      </c>
      <c r="K517" s="5" t="n">
        <v>100</v>
      </c>
      <c r="L517" s="117">
        <f>IFERROR(IF(OR(J517=0,K517=""),"",IF(E517="Positivo",MIN(MAX(K517/J517,0),1.3),MIN(MAX(J517/K517,0),1.3))),"")</f>
        <v/>
      </c>
      <c r="M517" s="28">
        <f>IFERROR(IF(OR(J517=0,K517=""),"",IF(E517="Positivo",MAX(K517/J517,0),MAX(J517/K517,0))),"")</f>
        <v/>
      </c>
      <c r="N517" s="5" t="inlineStr">
        <is>
          <t>%</t>
        </is>
      </c>
      <c r="O517" s="5" t="inlineStr">
        <is>
          <t>%</t>
        </is>
      </c>
      <c r="P517" s="5" t="n">
        <v>0</v>
      </c>
      <c r="Q517" s="5" t="n">
        <v>0</v>
      </c>
      <c r="R517" s="5">
        <f>A517&amp;"-"&amp;YEAR(F517)&amp;"-"&amp;IF(LEN(MONTH(F517))=1,"0"&amp;MONTH(F517),MONTH(F517))&amp;"-"&amp;IF(LEN(DAY(F517))=1,"0"&amp;DAY(F517),DAY(F517))</f>
        <v/>
      </c>
    </row>
    <row r="518">
      <c r="A518" s="5" t="n">
        <v>285</v>
      </c>
      <c r="B518" s="5" t="inlineStr">
        <is>
          <t>Docentes con plan de trabajo asignado</t>
        </is>
      </c>
      <c r="C518" s="5" t="inlineStr">
        <is>
          <t>Gestión Docente</t>
        </is>
      </c>
      <c r="D518" s="5" t="inlineStr">
        <is>
          <t>Semestral</t>
        </is>
      </c>
      <c r="E518" s="5" t="inlineStr">
        <is>
          <t>Positivo</t>
        </is>
      </c>
      <c r="F518" s="6" t="n">
        <v>45473</v>
      </c>
      <c r="G518" s="5">
        <f>YEAR(F518)</f>
        <v/>
      </c>
      <c r="H518" s="5">
        <f>PROPER(TEXT(F518,"mmmm"))</f>
        <v/>
      </c>
      <c r="I518" s="6">
        <f>IF(OR(H518="Enero",H518="Febrero",H518="Marzo",H518="Abril",H518="Mayo",H518="Junio"),G518&amp;"-1",IF(OR(H518="Julio",H518="Agosto",H518="Septiembre",H518="Octubre",H518="Noviembre",H518="Diciembre"),G518&amp;"-2"))</f>
        <v/>
      </c>
      <c r="J518" s="5" t="n">
        <v>100</v>
      </c>
      <c r="K518" s="5" t="n">
        <v>100</v>
      </c>
      <c r="L518" s="28">
        <f>IFERROR(IF(OR(J518=0,K518=""),"",IF(E518="Positivo",MIN(MAX(K518/J518,0),1.3),MIN(MAX(J518/K518,0),1.3))),"")</f>
        <v/>
      </c>
      <c r="M518" s="28">
        <f>IFERROR(IF(OR(J518=0,K518=""),"",IF(E518="Positivo",MAX(K518/J518,0),MAX(J518/K518,0))),"")</f>
        <v/>
      </c>
      <c r="N518" s="5" t="inlineStr">
        <is>
          <t>%</t>
        </is>
      </c>
      <c r="O518" s="5" t="inlineStr">
        <is>
          <t>%</t>
        </is>
      </c>
      <c r="P518" s="5" t="n">
        <v>0</v>
      </c>
      <c r="Q518" s="5" t="n">
        <v>0</v>
      </c>
      <c r="R518" s="5">
        <f>A518&amp;"-"&amp;YEAR(F518)&amp;"-"&amp;IF(LEN(MONTH(F518))=1,"0"&amp;MONTH(F518),MONTH(F518))&amp;"-"&amp;IF(LEN(DAY(F518))=1,"0"&amp;DAY(F518),DAY(F518))</f>
        <v/>
      </c>
    </row>
    <row r="519">
      <c r="A519" s="5" t="n">
        <v>285</v>
      </c>
      <c r="B519" s="5" t="inlineStr">
        <is>
          <t>Docentes con plan de trabajo asignado</t>
        </is>
      </c>
      <c r="C519" s="5" t="inlineStr">
        <is>
          <t>Gestión Docente</t>
        </is>
      </c>
      <c r="D519" s="5" t="inlineStr">
        <is>
          <t>Semestral</t>
        </is>
      </c>
      <c r="E519" s="5" t="inlineStr">
        <is>
          <t>Positivo</t>
        </is>
      </c>
      <c r="F519" s="6" t="n">
        <v>45657</v>
      </c>
      <c r="G519" s="5">
        <f>YEAR(F519)</f>
        <v/>
      </c>
      <c r="H519" s="5">
        <f>PROPER(TEXT(F519,"mmmm"))</f>
        <v/>
      </c>
      <c r="I519" s="6">
        <f>IF(OR(H519="Enero",H519="Febrero",H519="Marzo",H519="Abril",H519="Mayo",H519="Junio"),G519&amp;"-1",IF(OR(H519="Julio",H519="Agosto",H519="Septiembre",H519="Octubre",H519="Noviembre",H519="Diciembre"),G519&amp;"-2"))</f>
        <v/>
      </c>
      <c r="J519" s="5" t="n">
        <v>100</v>
      </c>
      <c r="K519" s="5" t="n">
        <v>100</v>
      </c>
      <c r="L519" s="28">
        <f>IFERROR(IF(OR(J519=0,K519=""),"",IF(E519="Positivo",MIN(MAX(K519/J519,0),1.3),MIN(MAX(J519/K519,0),1.3))),"")</f>
        <v/>
      </c>
      <c r="M519" s="28">
        <f>IFERROR(IF(OR(J519=0,K519=""),"",IF(E519="Positivo",MAX(K519/J519,0),MAX(J519/K519,0))),"")</f>
        <v/>
      </c>
      <c r="N519" s="5" t="inlineStr">
        <is>
          <t>%</t>
        </is>
      </c>
      <c r="O519" s="5" t="inlineStr">
        <is>
          <t>%</t>
        </is>
      </c>
      <c r="P519" s="5" t="n">
        <v>0</v>
      </c>
      <c r="Q519" s="5" t="n">
        <v>0</v>
      </c>
      <c r="R519" s="5">
        <f>A519&amp;"-"&amp;YEAR(F519)&amp;"-"&amp;IF(LEN(MONTH(F519))=1,"0"&amp;MONTH(F519),MONTH(F519))&amp;"-"&amp;IF(LEN(DAY(F519))=1,"0"&amp;DAY(F519),DAY(F519))</f>
        <v/>
      </c>
    </row>
    <row r="520">
      <c r="A520" s="43" t="n">
        <v>286</v>
      </c>
      <c r="B520" s="5" t="inlineStr">
        <is>
          <t>Total docentes por nivel de estudios</t>
        </is>
      </c>
      <c r="C520" s="5" t="inlineStr">
        <is>
          <t>Gestión Docente</t>
        </is>
      </c>
      <c r="D520" s="5" t="inlineStr">
        <is>
          <t>Semestral</t>
        </is>
      </c>
      <c r="E520" s="5" t="inlineStr">
        <is>
          <t>Positivo</t>
        </is>
      </c>
      <c r="F520" s="6" t="n">
        <v>45107</v>
      </c>
      <c r="G520" s="5">
        <f>YEAR(F520)</f>
        <v/>
      </c>
      <c r="H520" s="5">
        <f>PROPER(TEXT(F520,"mmmm"))</f>
        <v/>
      </c>
      <c r="I520" s="6">
        <f>IF(OR(H520="Enero",H520="Febrero",H520="Marzo",H520="Abril",H520="Mayo",H520="Junio"),G520&amp;"-1",IF(OR(H520="Julio",H520="Agosto",H520="Septiembre",H520="Octubre",H520="Noviembre",H520="Diciembre"),G520&amp;"-2"))</f>
        <v/>
      </c>
      <c r="J520" s="5" t="n"/>
      <c r="K520" s="5" t="n">
        <v>1015</v>
      </c>
      <c r="L520" s="117">
        <f>IFERROR(IF(OR(J520=0,K520=""),"",IF(E520="Positivo",MIN(MAX(K520/J520,0),1.3),MIN(MAX(J520/K520,0),1.3))),"")</f>
        <v/>
      </c>
      <c r="M520" s="28">
        <f>IFERROR(IF(OR(J520=0,K520=""),"",IF(E520="Positivo",MAX(K520/J520,0),MAX(J520/K520,0))),"")</f>
        <v/>
      </c>
      <c r="N520" s="5" t="n"/>
      <c r="O520" s="5" t="n"/>
      <c r="P520" s="5" t="n">
        <v>0</v>
      </c>
      <c r="Q520" s="5" t="n">
        <v>0</v>
      </c>
      <c r="R520" s="5">
        <f>A520&amp;"-"&amp;YEAR(F520)&amp;"-"&amp;IF(LEN(MONTH(F520))=1,"0"&amp;MONTH(F520),MONTH(F520))&amp;"-"&amp;IF(LEN(DAY(F520))=1,"0"&amp;DAY(F520),DAY(F520))</f>
        <v/>
      </c>
    </row>
    <row r="521">
      <c r="A521" s="39" t="n">
        <v>286</v>
      </c>
      <c r="B521" s="5" t="inlineStr">
        <is>
          <t>Total docentes por nivel de estudios</t>
        </is>
      </c>
      <c r="C521" s="5" t="inlineStr">
        <is>
          <t>Gestión Docente</t>
        </is>
      </c>
      <c r="D521" s="5" t="inlineStr">
        <is>
          <t>Semestral</t>
        </is>
      </c>
      <c r="E521" s="5" t="inlineStr">
        <is>
          <t>Positivo</t>
        </is>
      </c>
      <c r="F521" s="6" t="n">
        <v>45291</v>
      </c>
      <c r="G521" s="5">
        <f>YEAR(F521)</f>
        <v/>
      </c>
      <c r="H521" s="5">
        <f>PROPER(TEXT(F521,"mmmm"))</f>
        <v/>
      </c>
      <c r="I521" s="6">
        <f>IF(OR(H521="Enero",H521="Febrero",H521="Marzo",H521="Abril",H521="Mayo",H521="Junio"),G521&amp;"-1",IF(OR(H521="Julio",H521="Agosto",H521="Septiembre",H521="Octubre",H521="Noviembre",H521="Diciembre"),G521&amp;"-2"))</f>
        <v/>
      </c>
      <c r="J521" s="5" t="n"/>
      <c r="K521" s="5" t="n">
        <v>1017</v>
      </c>
      <c r="L521" s="117">
        <f>IFERROR(IF(OR(J521=0,K521=""),"",IF(E521="Positivo",MIN(MAX(K521/J521,0),1.3),MIN(MAX(J521/K521,0),1.3))),"")</f>
        <v/>
      </c>
      <c r="M521" s="28">
        <f>IFERROR(IF(OR(J521=0,K521=""),"",IF(E521="Positivo",MAX(K521/J521,0),MAX(J521/K521,0))),"")</f>
        <v/>
      </c>
      <c r="N521" s="5" t="n"/>
      <c r="O521" s="5" t="n"/>
      <c r="P521" s="5" t="n">
        <v>0</v>
      </c>
      <c r="Q521" s="5" t="n">
        <v>0</v>
      </c>
      <c r="R521" s="5">
        <f>A521&amp;"-"&amp;YEAR(F521)&amp;"-"&amp;IF(LEN(MONTH(F521))=1,"0"&amp;MONTH(F521),MONTH(F521))&amp;"-"&amp;IF(LEN(DAY(F521))=1,"0"&amp;DAY(F521),DAY(F521))</f>
        <v/>
      </c>
    </row>
    <row r="522">
      <c r="A522" s="5" t="n">
        <v>286</v>
      </c>
      <c r="B522" s="5" t="inlineStr">
        <is>
          <t>Total docentes por nivel de estudios</t>
        </is>
      </c>
      <c r="C522" s="5" t="inlineStr">
        <is>
          <t>Gestión Docente</t>
        </is>
      </c>
      <c r="D522" s="5" t="inlineStr">
        <is>
          <t>Semestral</t>
        </is>
      </c>
      <c r="E522" s="5" t="inlineStr">
        <is>
          <t>Positivo</t>
        </is>
      </c>
      <c r="F522" s="6" t="n">
        <v>45473</v>
      </c>
      <c r="G522" s="5">
        <f>YEAR(F522)</f>
        <v/>
      </c>
      <c r="H522" s="5">
        <f>PROPER(TEXT(F522,"mmmm"))</f>
        <v/>
      </c>
      <c r="I522" s="6">
        <f>IF(OR(H522="Enero",H522="Febrero",H522="Marzo",H522="Abril",H522="Mayo",H522="Junio"),G522&amp;"-1",IF(OR(H522="Julio",H522="Agosto",H522="Septiembre",H522="Octubre",H522="Noviembre",H522="Diciembre"),G522&amp;"-2"))</f>
        <v/>
      </c>
      <c r="J522" s="5" t="n">
        <v>0</v>
      </c>
      <c r="K522" s="5" t="n">
        <v>1080</v>
      </c>
      <c r="L522" s="28">
        <f>IFERROR(IF(OR(J522=0,K522=""),"",IF(E522="Positivo",MIN(MAX(K522/J522,0),1.3),MIN(MAX(J522/K522,0),1.3))),"")</f>
        <v/>
      </c>
      <c r="M522" s="28">
        <f>IFERROR(IF(OR(J522=0,K522=""),"",IF(E522="Positivo",MAX(K522/J522,0),MAX(J522/K522,0))),"")</f>
        <v/>
      </c>
      <c r="N522" s="5" t="n"/>
      <c r="O522" s="5" t="n"/>
      <c r="P522" s="5" t="n">
        <v>0</v>
      </c>
      <c r="Q522" s="5" t="n">
        <v>0</v>
      </c>
      <c r="R522" s="5">
        <f>A522&amp;"-"&amp;YEAR(F522)&amp;"-"&amp;IF(LEN(MONTH(F522))=1,"0"&amp;MONTH(F522),MONTH(F522))&amp;"-"&amp;IF(LEN(DAY(F522))=1,"0"&amp;DAY(F522),DAY(F522))</f>
        <v/>
      </c>
    </row>
    <row r="523">
      <c r="A523" s="5" t="n">
        <v>286</v>
      </c>
      <c r="B523" s="5" t="inlineStr">
        <is>
          <t>Total docentes por nivel de estudios</t>
        </is>
      </c>
      <c r="C523" s="5" t="inlineStr">
        <is>
          <t>Gestión Docente</t>
        </is>
      </c>
      <c r="D523" s="5" t="inlineStr">
        <is>
          <t>Semestral</t>
        </is>
      </c>
      <c r="E523" s="5" t="inlineStr">
        <is>
          <t>Positivo</t>
        </is>
      </c>
      <c r="F523" s="6" t="n">
        <v>45657</v>
      </c>
      <c r="G523" s="5">
        <f>YEAR(F523)</f>
        <v/>
      </c>
      <c r="H523" s="5">
        <f>PROPER(TEXT(F523,"mmmm"))</f>
        <v/>
      </c>
      <c r="I523" s="6">
        <f>IF(OR(H523="Enero",H523="Febrero",H523="Marzo",H523="Abril",H523="Mayo",H523="Junio"),G523&amp;"-1",IF(OR(H523="Julio",H523="Agosto",H523="Septiembre",H523="Octubre",H523="Noviembre",H523="Diciembre"),G523&amp;"-2"))</f>
        <v/>
      </c>
      <c r="J523" s="5" t="n">
        <v>0</v>
      </c>
      <c r="K523" s="5" t="n">
        <v>1018</v>
      </c>
      <c r="L523" s="28">
        <f>IFERROR(IF(OR(J523=0,K523=""),"",IF(E523="Positivo",MIN(MAX(K523/J523,0),1.3),MIN(MAX(J523/K523,0),1.3))),"")</f>
        <v/>
      </c>
      <c r="M523" s="28">
        <f>IFERROR(IF(OR(J523=0,K523=""),"",IF(E523="Positivo",MAX(K523/J523,0),MAX(J523/K523,0))),"")</f>
        <v/>
      </c>
      <c r="N523" s="5" t="n"/>
      <c r="O523" s="5" t="n"/>
      <c r="P523" s="5" t="n">
        <v>0</v>
      </c>
      <c r="Q523" s="5" t="n">
        <v>0</v>
      </c>
      <c r="R523" s="5">
        <f>A523&amp;"-"&amp;YEAR(F523)&amp;"-"&amp;IF(LEN(MONTH(F523))=1,"0"&amp;MONTH(F523),MONTH(F523))&amp;"-"&amp;IF(LEN(DAY(F523))=1,"0"&amp;DAY(F523),DAY(F523))</f>
        <v/>
      </c>
    </row>
    <row r="524">
      <c r="A524" s="43" t="n">
        <v>288</v>
      </c>
      <c r="B524" s="5" t="inlineStr">
        <is>
          <t>Número docentes escalafonados presentados en convocatoria</t>
        </is>
      </c>
      <c r="C524" s="5" t="inlineStr">
        <is>
          <t>Gestión Docente</t>
        </is>
      </c>
      <c r="D524" s="5" t="inlineStr">
        <is>
          <t>Semestral</t>
        </is>
      </c>
      <c r="E524" s="5" t="inlineStr">
        <is>
          <t>Positivo</t>
        </is>
      </c>
      <c r="F524" s="6" t="n">
        <v>45107</v>
      </c>
      <c r="G524" s="5">
        <f>YEAR(F524)</f>
        <v/>
      </c>
      <c r="H524" s="5">
        <f>PROPER(TEXT(F524,"mmmm"))</f>
        <v/>
      </c>
      <c r="I524" s="6">
        <f>IF(OR(H524="Enero",H524="Febrero",H524="Marzo",H524="Abril",H524="Mayo",H524="Junio"),G524&amp;"-1",IF(OR(H524="Julio",H524="Agosto",H524="Septiembre",H524="Octubre",H524="Noviembre",H524="Diciembre"),G524&amp;"-2"))</f>
        <v/>
      </c>
      <c r="J524" s="5" t="n">
        <v>85</v>
      </c>
      <c r="K524" s="5" t="n">
        <v>112.5</v>
      </c>
      <c r="L524" s="117">
        <f>IFERROR(IF(OR(J524=0,K524=""),"",IF(E524="Positivo",MIN(MAX(K524/J524,0),1.3),MIN(MAX(J524/K524,0),1.3))),"")</f>
        <v/>
      </c>
      <c r="M524" s="28">
        <f>IFERROR(IF(OR(J524=0,K524=""),"",IF(E524="Positivo",MAX(K524/J524,0),MAX(J524/K524,0))),"")</f>
        <v/>
      </c>
      <c r="N524" s="5" t="n"/>
      <c r="O524" s="5" t="n"/>
      <c r="P524" s="5" t="n">
        <v>0</v>
      </c>
      <c r="Q524" s="5" t="n">
        <v>0</v>
      </c>
      <c r="R524" s="5">
        <f>A524&amp;"-"&amp;YEAR(F524)&amp;"-"&amp;IF(LEN(MONTH(F524))=1,"0"&amp;MONTH(F524),MONTH(F524))&amp;"-"&amp;IF(LEN(DAY(F524))=1,"0"&amp;DAY(F524),DAY(F524))</f>
        <v/>
      </c>
    </row>
    <row r="525">
      <c r="A525" s="39" t="n">
        <v>288</v>
      </c>
      <c r="B525" s="5" t="inlineStr">
        <is>
          <t>Número docentes escalafonados presentados en convocatoria</t>
        </is>
      </c>
      <c r="C525" s="5" t="inlineStr">
        <is>
          <t>Gestión Docente</t>
        </is>
      </c>
      <c r="D525" s="5" t="inlineStr">
        <is>
          <t>Semestral</t>
        </is>
      </c>
      <c r="E525" s="5" t="inlineStr">
        <is>
          <t>Positivo</t>
        </is>
      </c>
      <c r="F525" s="6" t="n">
        <v>45291</v>
      </c>
      <c r="G525" s="5">
        <f>YEAR(F525)</f>
        <v/>
      </c>
      <c r="H525" s="5">
        <f>PROPER(TEXT(F525,"mmmm"))</f>
        <v/>
      </c>
      <c r="I525" s="6">
        <f>IF(OR(H525="Enero",H525="Febrero",H525="Marzo",H525="Abril",H525="Mayo",H525="Junio"),G525&amp;"-1",IF(OR(H525="Julio",H525="Agosto",H525="Septiembre",H525="Octubre",H525="Noviembre",H525="Diciembre"),G525&amp;"-2"))</f>
        <v/>
      </c>
      <c r="J525" s="5" t="n">
        <v>85</v>
      </c>
      <c r="K525" s="5" t="n">
        <v>112.5</v>
      </c>
      <c r="L525" s="117">
        <f>IFERROR(IF(OR(J525=0,K525=""),"",IF(E525="Positivo",MIN(MAX(K525/J525,0),1.3),MIN(MAX(J525/K525,0),1.3))),"")</f>
        <v/>
      </c>
      <c r="M525" s="28">
        <f>IFERROR(IF(OR(J525=0,K525=""),"",IF(E525="Positivo",MAX(K525/J525,0),MAX(J525/K525,0))),"")</f>
        <v/>
      </c>
      <c r="N525" s="5" t="n"/>
      <c r="O525" s="5" t="n"/>
      <c r="P525" s="5" t="n">
        <v>0</v>
      </c>
      <c r="Q525" s="5" t="n">
        <v>0</v>
      </c>
      <c r="R525" s="5">
        <f>A525&amp;"-"&amp;YEAR(F525)&amp;"-"&amp;IF(LEN(MONTH(F525))=1,"0"&amp;MONTH(F525),MONTH(F525))&amp;"-"&amp;IF(LEN(DAY(F525))=1,"0"&amp;DAY(F525),DAY(F525))</f>
        <v/>
      </c>
    </row>
    <row r="526">
      <c r="A526" s="5" t="n">
        <v>288</v>
      </c>
      <c r="B526" s="5" t="inlineStr">
        <is>
          <t>Número docentes escalafonados presentados en convocatoria</t>
        </is>
      </c>
      <c r="C526" s="5" t="inlineStr">
        <is>
          <t>Gestión Docente</t>
        </is>
      </c>
      <c r="D526" s="5" t="inlineStr">
        <is>
          <t>Semestral</t>
        </is>
      </c>
      <c r="E526" s="5" t="inlineStr">
        <is>
          <t>Positivo</t>
        </is>
      </c>
      <c r="F526" s="6" t="n">
        <v>45473</v>
      </c>
      <c r="G526" s="5">
        <f>YEAR(F526)</f>
        <v/>
      </c>
      <c r="H526" s="5">
        <f>PROPER(TEXT(F526,"mmmm"))</f>
        <v/>
      </c>
      <c r="I526" s="6">
        <f>IF(OR(H526="Enero",H526="Febrero",H526="Marzo",H526="Abril",H526="Mayo",H526="Junio"),G526&amp;"-1",IF(OR(H526="Julio",H526="Agosto",H526="Septiembre",H526="Octubre",H526="Noviembre",H526="Diciembre"),G526&amp;"-2"))</f>
        <v/>
      </c>
      <c r="J526" s="5" t="n">
        <v>85</v>
      </c>
      <c r="K526" s="5" t="n">
        <v>185.71428571429</v>
      </c>
      <c r="L526" s="28">
        <f>IFERROR(IF(OR(J526=0,K526=""),"",IF(E526="Positivo",MIN(MAX(K526/J526,0),1.3),MIN(MAX(J526/K526,0),1.3))),"")</f>
        <v/>
      </c>
      <c r="M526" s="28">
        <f>IFERROR(IF(OR(J526=0,K526=""),"",IF(E526="Positivo",MAX(K526/J526,0),MAX(J526/K526,0))),"")</f>
        <v/>
      </c>
      <c r="N526" s="5" t="n"/>
      <c r="O526" s="5" t="n"/>
      <c r="P526" s="5" t="n">
        <v>0</v>
      </c>
      <c r="Q526" s="5" t="n">
        <v>0</v>
      </c>
      <c r="R526" s="5">
        <f>A526&amp;"-"&amp;YEAR(F526)&amp;"-"&amp;IF(LEN(MONTH(F526))=1,"0"&amp;MONTH(F526),MONTH(F526))&amp;"-"&amp;IF(LEN(DAY(F526))=1,"0"&amp;DAY(F526),DAY(F526))</f>
        <v/>
      </c>
    </row>
    <row r="527">
      <c r="A527" s="5" t="n">
        <v>288</v>
      </c>
      <c r="B527" s="5" t="inlineStr">
        <is>
          <t>Número docentes escalafonados presentados en convocatoria</t>
        </is>
      </c>
      <c r="C527" s="5" t="inlineStr">
        <is>
          <t>Gestión Docente</t>
        </is>
      </c>
      <c r="D527" s="5" t="inlineStr">
        <is>
          <t>Semestral</t>
        </is>
      </c>
      <c r="E527" s="5" t="inlineStr">
        <is>
          <t>Positivo</t>
        </is>
      </c>
      <c r="F527" s="6" t="n">
        <v>45657</v>
      </c>
      <c r="G527" s="5">
        <f>YEAR(F527)</f>
        <v/>
      </c>
      <c r="H527" s="5">
        <f>PROPER(TEXT(F527,"mmmm"))</f>
        <v/>
      </c>
      <c r="I527" s="6">
        <f>IF(OR(H527="Enero",H527="Febrero",H527="Marzo",H527="Abril",H527="Mayo",H527="Junio"),G527&amp;"-1",IF(OR(H527="Julio",H527="Agosto",H527="Septiembre",H527="Octubre",H527="Noviembre",H527="Diciembre"),G527&amp;"-2"))</f>
        <v/>
      </c>
      <c r="J527" s="5" t="n">
        <v>85</v>
      </c>
      <c r="K527" s="5" t="n"/>
      <c r="L527" s="28">
        <f>IFERROR(IF(OR(J527=0,K527=""),"",IF(E527="Positivo",MIN(MAX(K527/J527,0),1.3),MIN(MAX(J527/K527,0),1.3))),"")</f>
        <v/>
      </c>
      <c r="M527" s="28">
        <f>IFERROR(IF(OR(J527=0,K527=""),"",IF(E527="Positivo",MAX(K527/J527,0),MAX(J527/K527,0))),"")</f>
        <v/>
      </c>
      <c r="N527" s="5" t="inlineStr">
        <is>
          <t>ENT</t>
        </is>
      </c>
      <c r="O527" s="5" t="inlineStr">
        <is>
          <t>N/A</t>
        </is>
      </c>
      <c r="P527" s="5" t="n">
        <v>0</v>
      </c>
      <c r="Q527" s="5" t="n">
        <v>0</v>
      </c>
      <c r="R527" s="5">
        <f>A527&amp;"-"&amp;YEAR(F527)&amp;"-"&amp;IF(LEN(MONTH(F527))=1,"0"&amp;MONTH(F527),MONTH(F527))&amp;"-"&amp;IF(LEN(DAY(F527))=1,"0"&amp;DAY(F527),DAY(F527))</f>
        <v/>
      </c>
    </row>
    <row r="528">
      <c r="A528" s="54" t="n">
        <v>289</v>
      </c>
      <c r="B528" s="5" t="inlineStr">
        <is>
          <t>Cumplimiento plan de comunicaciones SGC</t>
        </is>
      </c>
      <c r="C528" s="5" t="inlineStr">
        <is>
          <t>Gestión de calidad</t>
        </is>
      </c>
      <c r="D528" s="5" t="inlineStr">
        <is>
          <t>Trimestral</t>
        </is>
      </c>
      <c r="E528" s="5" t="inlineStr">
        <is>
          <t>Positivo</t>
        </is>
      </c>
      <c r="F528" s="6" t="n">
        <v>45016</v>
      </c>
      <c r="G528" s="5">
        <f>YEAR(F528)</f>
        <v/>
      </c>
      <c r="H528" s="5">
        <f>PROPER(TEXT(F528,"mmmm"))</f>
        <v/>
      </c>
      <c r="I528" s="6">
        <f>IF(OR(H528="Enero",H528="Febrero",H528="Marzo",H528="Abril",H528="Mayo",H528="Junio"),G528&amp;"-1",IF(OR(H528="Julio",H528="Agosto",H528="Septiembre",H528="Octubre",H528="Noviembre",H528="Diciembre"),G528&amp;"-2"))</f>
        <v/>
      </c>
      <c r="J528" s="5" t="n">
        <v>95</v>
      </c>
      <c r="K528" s="5" t="n">
        <v>0</v>
      </c>
      <c r="L528" s="117">
        <f>IFERROR(IF(OR(J528=0,K528=""),"",IF(E528="Positivo",MIN(MAX(K528/J528,0),1.3),MIN(MAX(J528/K528,0),1.3))),"")</f>
        <v/>
      </c>
      <c r="M528" s="28">
        <f>IFERROR(IF(OR(J528=0,K528=""),"",IF(E528="Positivo",MAX(K528/J528,0),MAX(J528/K528,0))),"")</f>
        <v/>
      </c>
      <c r="N528" s="5" t="inlineStr">
        <is>
          <t>N/A</t>
        </is>
      </c>
      <c r="O528" s="5" t="inlineStr">
        <is>
          <t>N/A</t>
        </is>
      </c>
      <c r="P528" s="5" t="n">
        <v>0</v>
      </c>
      <c r="Q528" s="5" t="n">
        <v>0</v>
      </c>
      <c r="R528" s="5">
        <f>A528&amp;"-"&amp;YEAR(F528)&amp;"-"&amp;IF(LEN(MONTH(F528))=1,"0"&amp;MONTH(F528),MONTH(F528))&amp;"-"&amp;IF(LEN(DAY(F528))=1,"0"&amp;DAY(F528),DAY(F528))</f>
        <v/>
      </c>
    </row>
    <row r="529">
      <c r="A529" s="39" t="n">
        <v>289</v>
      </c>
      <c r="B529" s="5" t="inlineStr">
        <is>
          <t>Cumplimiento plan de comunicaciones SGC</t>
        </is>
      </c>
      <c r="C529" s="5" t="inlineStr">
        <is>
          <t>Gestión de calidad</t>
        </is>
      </c>
      <c r="D529" s="5" t="inlineStr">
        <is>
          <t>Trimestral</t>
        </is>
      </c>
      <c r="E529" s="5" t="inlineStr">
        <is>
          <t>Positivo</t>
        </is>
      </c>
      <c r="F529" s="6" t="n">
        <v>45107</v>
      </c>
      <c r="G529" s="5">
        <f>YEAR(F529)</f>
        <v/>
      </c>
      <c r="H529" s="5">
        <f>PROPER(TEXT(F529,"mmmm"))</f>
        <v/>
      </c>
      <c r="I529" s="6">
        <f>IF(OR(H529="Enero",H529="Febrero",H529="Marzo",H529="Abril",H529="Mayo",H529="Junio"),G529&amp;"-1",IF(OR(H529="Julio",H529="Agosto",H529="Septiembre",H529="Octubre",H529="Noviembre",H529="Diciembre"),G529&amp;"-2"))</f>
        <v/>
      </c>
      <c r="J529" s="5" t="n">
        <v>95</v>
      </c>
      <c r="K529" s="5" t="n">
        <v>85.71428571428601</v>
      </c>
      <c r="L529" s="117">
        <f>IFERROR(IF(OR(J529=0,K529=""),"",IF(E529="Positivo",MIN(MAX(K529/J529,0),1.3),MIN(MAX(J529/K529,0),1.3))),"")</f>
        <v/>
      </c>
      <c r="M529" s="28">
        <f>IFERROR(IF(OR(J529=0,K529=""),"",IF(E529="Positivo",MAX(K529/J529,0),MAX(J529/K529,0))),"")</f>
        <v/>
      </c>
      <c r="N529" s="5" t="inlineStr">
        <is>
          <t>%</t>
        </is>
      </c>
      <c r="O529" s="5" t="inlineStr">
        <is>
          <t>%</t>
        </is>
      </c>
      <c r="P529" s="5" t="n">
        <v>0</v>
      </c>
      <c r="Q529" s="5" t="n">
        <v>0</v>
      </c>
      <c r="R529" s="5">
        <f>A529&amp;"-"&amp;YEAR(F529)&amp;"-"&amp;IF(LEN(MONTH(F529))=1,"0"&amp;MONTH(F529),MONTH(F529))&amp;"-"&amp;IF(LEN(DAY(F529))=1,"0"&amp;DAY(F529),DAY(F529))</f>
        <v/>
      </c>
    </row>
    <row r="530">
      <c r="A530" s="43" t="n">
        <v>289</v>
      </c>
      <c r="B530" s="5" t="inlineStr">
        <is>
          <t>Cumplimiento plan de comunicaciones SGC</t>
        </is>
      </c>
      <c r="C530" s="5" t="inlineStr">
        <is>
          <t>Gestión de calidad</t>
        </is>
      </c>
      <c r="D530" s="5" t="inlineStr">
        <is>
          <t>Trimestral</t>
        </is>
      </c>
      <c r="E530" s="5" t="inlineStr">
        <is>
          <t>Positivo</t>
        </is>
      </c>
      <c r="F530" s="6" t="n">
        <v>45199</v>
      </c>
      <c r="G530" s="5">
        <f>YEAR(F530)</f>
        <v/>
      </c>
      <c r="H530" s="5">
        <f>PROPER(TEXT(F530,"mmmm"))</f>
        <v/>
      </c>
      <c r="I530" s="6">
        <f>IF(OR(H530="Enero",H530="Febrero",H530="Marzo",H530="Abril",H530="Mayo",H530="Junio"),G530&amp;"-1",IF(OR(H530="Julio",H530="Agosto",H530="Septiembre",H530="Octubre",H530="Noviembre",H530="Diciembre"),G530&amp;"-2"))</f>
        <v/>
      </c>
      <c r="J530" s="5" t="n">
        <v>95</v>
      </c>
      <c r="K530" s="5" t="n">
        <v>87.5</v>
      </c>
      <c r="L530" s="117">
        <f>IFERROR(IF(OR(J530=0,K530=""),"",IF(E530="Positivo",MIN(MAX(K530/J530,0),1.3),MIN(MAX(J530/K530,0),1.3))),"")</f>
        <v/>
      </c>
      <c r="M530" s="28">
        <f>IFERROR(IF(OR(J530=0,K530=""),"",IF(E530="Positivo",MAX(K530/J530,0),MAX(J530/K530,0))),"")</f>
        <v/>
      </c>
      <c r="N530" s="5" t="inlineStr">
        <is>
          <t>%</t>
        </is>
      </c>
      <c r="O530" s="5" t="inlineStr">
        <is>
          <t>%</t>
        </is>
      </c>
      <c r="P530" s="5" t="n">
        <v>0</v>
      </c>
      <c r="Q530" s="5" t="n">
        <v>0</v>
      </c>
      <c r="R530" s="5">
        <f>A530&amp;"-"&amp;YEAR(F530)&amp;"-"&amp;IF(LEN(MONTH(F530))=1,"0"&amp;MONTH(F530),MONTH(F530))&amp;"-"&amp;IF(LEN(DAY(F530))=1,"0"&amp;DAY(F530),DAY(F530))</f>
        <v/>
      </c>
    </row>
    <row r="531">
      <c r="A531" s="39" t="n">
        <v>289</v>
      </c>
      <c r="B531" s="5" t="inlineStr">
        <is>
          <t>Cumplimiento plan de comunicaciones SGC</t>
        </is>
      </c>
      <c r="C531" s="5" t="inlineStr">
        <is>
          <t>Gestión de calidad</t>
        </is>
      </c>
      <c r="D531" s="5" t="inlineStr">
        <is>
          <t>Trimestral</t>
        </is>
      </c>
      <c r="E531" s="5" t="inlineStr">
        <is>
          <t>Positivo</t>
        </is>
      </c>
      <c r="F531" s="6" t="n">
        <v>45291</v>
      </c>
      <c r="G531" s="5">
        <f>YEAR(F531)</f>
        <v/>
      </c>
      <c r="H531" s="5">
        <f>PROPER(TEXT(F531,"mmmm"))</f>
        <v/>
      </c>
      <c r="I531" s="6">
        <f>IF(OR(H531="Enero",H531="Febrero",H531="Marzo",H531="Abril",H531="Mayo",H531="Junio"),G531&amp;"-1",IF(OR(H531="Julio",H531="Agosto",H531="Septiembre",H531="Octubre",H531="Noviembre",H531="Diciembre"),G531&amp;"-2"))</f>
        <v/>
      </c>
      <c r="J531" s="5" t="n">
        <v>95</v>
      </c>
      <c r="K531" s="5" t="n">
        <v>87.5</v>
      </c>
      <c r="L531" s="117">
        <f>IFERROR(IF(OR(J531=0,K531=""),"",IF(E531="Positivo",MIN(MAX(K531/J531,0),1.3),MIN(MAX(J531/K531,0),1.3))),"")</f>
        <v/>
      </c>
      <c r="M531" s="28">
        <f>IFERROR(IF(OR(J531=0,K531=""),"",IF(E531="Positivo",MAX(K531/J531,0),MAX(J531/K531,0))),"")</f>
        <v/>
      </c>
      <c r="N531" s="5" t="inlineStr">
        <is>
          <t>%</t>
        </is>
      </c>
      <c r="O531" s="5" t="inlineStr">
        <is>
          <t>%</t>
        </is>
      </c>
      <c r="P531" s="5" t="n">
        <v>0</v>
      </c>
      <c r="Q531" s="5" t="n">
        <v>0</v>
      </c>
      <c r="R531" s="5">
        <f>A531&amp;"-"&amp;YEAR(F531)&amp;"-"&amp;IF(LEN(MONTH(F531))=1,"0"&amp;MONTH(F531),MONTH(F531))&amp;"-"&amp;IF(LEN(DAY(F531))=1,"0"&amp;DAY(F531),DAY(F531))</f>
        <v/>
      </c>
    </row>
    <row r="532">
      <c r="A532" s="5" t="n">
        <v>289</v>
      </c>
      <c r="B532" s="5" t="inlineStr">
        <is>
          <t>Cumplimiento plan de comunicaciones SGC</t>
        </is>
      </c>
      <c r="C532" s="5" t="inlineStr">
        <is>
          <t>Gestión de calidad</t>
        </is>
      </c>
      <c r="D532" s="5" t="inlineStr">
        <is>
          <t>Trimestral</t>
        </is>
      </c>
      <c r="E532" s="5" t="inlineStr">
        <is>
          <t>Positivo</t>
        </is>
      </c>
      <c r="F532" s="6" t="n">
        <v>45473</v>
      </c>
      <c r="G532" s="5">
        <f>YEAR(F532)</f>
        <v/>
      </c>
      <c r="H532" s="5">
        <f>PROPER(TEXT(F532,"mmmm"))</f>
        <v/>
      </c>
      <c r="I532" s="6">
        <f>IF(OR(H532="Enero",H532="Febrero",H532="Marzo",H532="Abril",H532="Mayo",H532="Junio"),G532&amp;"-1",IF(OR(H532="Julio",H532="Agosto",H532="Septiembre",H532="Octubre",H532="Noviembre",H532="Diciembre"),G532&amp;"-2"))</f>
        <v/>
      </c>
      <c r="J532" s="5" t="n">
        <v>95</v>
      </c>
      <c r="K532" s="5" t="n">
        <v>100</v>
      </c>
      <c r="L532" s="28">
        <f>IFERROR(IF(OR(J532=0,K532=""),"",IF(E532="Positivo",MIN(MAX(K532/J532,0),1.3),MIN(MAX(J532/K532,0),1.3))),"")</f>
        <v/>
      </c>
      <c r="M532" s="28">
        <f>IFERROR(IF(OR(J532=0,K532=""),"",IF(E532="Positivo",MAX(K532/J532,0),MAX(J532/K532,0))),"")</f>
        <v/>
      </c>
      <c r="N532" s="5" t="n"/>
      <c r="O532" s="5" t="n"/>
      <c r="P532" s="5" t="n">
        <v>0</v>
      </c>
      <c r="Q532" s="5" t="n">
        <v>0</v>
      </c>
      <c r="R532" s="5">
        <f>A532&amp;"-"&amp;YEAR(F532)&amp;"-"&amp;IF(LEN(MONTH(F532))=1,"0"&amp;MONTH(F532),MONTH(F532))&amp;"-"&amp;IF(LEN(DAY(F532))=1,"0"&amp;DAY(F532),DAY(F532))</f>
        <v/>
      </c>
    </row>
    <row r="533">
      <c r="A533" s="5" t="n">
        <v>289</v>
      </c>
      <c r="B533" s="5" t="inlineStr">
        <is>
          <t>Cumplimiento plan de comunicaciones SGC</t>
        </is>
      </c>
      <c r="C533" s="5" t="inlineStr">
        <is>
          <t>Gestión de calidad</t>
        </is>
      </c>
      <c r="D533" s="5" t="inlineStr">
        <is>
          <t>Trimestral</t>
        </is>
      </c>
      <c r="E533" s="5" t="inlineStr">
        <is>
          <t>Positivo</t>
        </is>
      </c>
      <c r="F533" s="6" t="n">
        <v>45657</v>
      </c>
      <c r="G533" s="5">
        <f>YEAR(F533)</f>
        <v/>
      </c>
      <c r="H533" s="5">
        <f>PROPER(TEXT(F533,"mmmm"))</f>
        <v/>
      </c>
      <c r="I533" s="6">
        <f>IF(OR(H533="Enero",H533="Febrero",H533="Marzo",H533="Abril",H533="Mayo",H533="Junio"),G533&amp;"-1",IF(OR(H533="Julio",H533="Agosto",H533="Septiembre",H533="Octubre",H533="Noviembre",H533="Diciembre"),G533&amp;"-2"))</f>
        <v/>
      </c>
      <c r="J533" s="5" t="n">
        <v>95</v>
      </c>
      <c r="K533" s="5" t="n">
        <v>100</v>
      </c>
      <c r="L533" s="28">
        <f>IFERROR(IF(OR(J533=0,K533=""),"",IF(E533="Positivo",MIN(MAX(K533/J533,0),1.3),MIN(MAX(J533/K533,0),1.3))),"")</f>
        <v/>
      </c>
      <c r="M533" s="28">
        <f>IFERROR(IF(OR(J533=0,K533=""),"",IF(E533="Positivo",MAX(K533/J533,0),MAX(J533/K533,0))),"")</f>
        <v/>
      </c>
      <c r="N533" s="5" t="n"/>
      <c r="O533" s="5" t="n"/>
      <c r="P533" s="5" t="n">
        <v>0</v>
      </c>
      <c r="Q533" s="5" t="n">
        <v>0</v>
      </c>
      <c r="R533" s="5">
        <f>A533&amp;"-"&amp;YEAR(F533)&amp;"-"&amp;IF(LEN(MONTH(F533))=1,"0"&amp;MONTH(F533),MONTH(F533))&amp;"-"&amp;IF(LEN(DAY(F533))=1,"0"&amp;DAY(F533),DAY(F533))</f>
        <v/>
      </c>
    </row>
    <row r="534">
      <c r="A534" s="5" t="n">
        <v>290</v>
      </c>
      <c r="B534" s="5" t="inlineStr">
        <is>
          <t>Cierre eficaz de las oportunidades de mejora</t>
        </is>
      </c>
      <c r="C534" s="5" t="inlineStr">
        <is>
          <t>Planificación POLISIGS</t>
        </is>
      </c>
      <c r="D534" s="5" t="inlineStr">
        <is>
          <t>Bimestral</t>
        </is>
      </c>
      <c r="E534" s="5" t="inlineStr">
        <is>
          <t>Positivo</t>
        </is>
      </c>
      <c r="F534" s="6" t="n">
        <v>45107</v>
      </c>
      <c r="G534" s="16">
        <f>YEAR(F534)</f>
        <v/>
      </c>
      <c r="H534" s="6">
        <f>PROPER(TEXT(F534,"mmmm"))</f>
        <v/>
      </c>
      <c r="I534" s="6">
        <f>IF(OR(H534="Enero",H534="Febrero",H534="Marzo",H534="Abril",H534="Mayo",H534="Junio"),G534&amp;"-1",IF(OR(H534="Julio",H534="Agosto",H534="Septiembre",H534="Octubre",H534="Noviembre",H534="Diciembre"),G534&amp;"-2"))</f>
        <v/>
      </c>
      <c r="J534" s="5" t="n">
        <v>90</v>
      </c>
      <c r="K534" s="5" t="n">
        <v>100</v>
      </c>
      <c r="L534" s="117">
        <f>IFERROR(IF(OR(J534=0,K534=""),"",IF(E534="Positivo",MIN(MAX(K534/J534,0),1.3),MIN(MAX(J534/K534,0),1.3))),"")</f>
        <v/>
      </c>
      <c r="M534" s="28">
        <f>IFERROR(IF(OR(J534=0,K534=""),"",IF(E534="Positivo",MAX(K534/J534,0),MAX(J534/K534,0))),"")</f>
        <v/>
      </c>
      <c r="N534" s="5" t="n"/>
      <c r="O534" s="5" t="n"/>
      <c r="P534" s="5" t="n">
        <v>1</v>
      </c>
      <c r="Q534" s="5" t="n">
        <v>1</v>
      </c>
      <c r="R534" s="5">
        <f>A534&amp;"-"&amp;YEAR(F534)&amp;"-"&amp;IF(LEN(MONTH(F534))=1,"0"&amp;MONTH(F534),MONTH(F534))&amp;"-"&amp;IF(LEN(DAY(F534))=1,"0"&amp;DAY(F534),DAY(F534))</f>
        <v/>
      </c>
    </row>
    <row r="535">
      <c r="A535" s="39" t="n">
        <v>290</v>
      </c>
      <c r="B535" s="5" t="inlineStr">
        <is>
          <t>Cierre eficaz de las oportunidades de mejora</t>
        </is>
      </c>
      <c r="C535" s="5" t="inlineStr">
        <is>
          <t>Planificación POLISIGS</t>
        </is>
      </c>
      <c r="D535" s="5" t="inlineStr">
        <is>
          <t>Bimestral</t>
        </is>
      </c>
      <c r="E535" s="5" t="inlineStr">
        <is>
          <t>Positivo</t>
        </is>
      </c>
      <c r="F535" s="6" t="n">
        <v>45168</v>
      </c>
      <c r="G535" s="5">
        <f>YEAR(F535)</f>
        <v/>
      </c>
      <c r="H535" s="5">
        <f>PROPER(TEXT(F535,"mmmm"))</f>
        <v/>
      </c>
      <c r="I535" s="6">
        <f>IF(OR(H535="Enero",H535="Febrero",H535="Marzo",H535="Abril",H535="Mayo",H535="Junio"),G535&amp;"-1",IF(OR(H535="Julio",H535="Agosto",H535="Septiembre",H535="Octubre",H535="Noviembre",H535="Diciembre"),G535&amp;"-2"))</f>
        <v/>
      </c>
      <c r="J535" s="5" t="n">
        <v>90</v>
      </c>
      <c r="K535" s="5" t="n">
        <v>81.81999999999999</v>
      </c>
      <c r="L535" s="117">
        <f>IFERROR(IF(OR(J535=0,K535=""),"",IF(E535="Positivo",MIN(MAX(K535/J535,0),1.3),MIN(MAX(J535/K535,0),1.3))),"")</f>
        <v/>
      </c>
      <c r="M535" s="28">
        <f>IFERROR(IF(OR(J535=0,K535=""),"",IF(E535="Positivo",MAX(K535/J535,0),MAX(J535/K535,0))),"")</f>
        <v/>
      </c>
      <c r="N535" s="5" t="n"/>
      <c r="O535" s="5" t="n"/>
      <c r="P535" s="5" t="n">
        <v>1</v>
      </c>
      <c r="Q535" s="5" t="n">
        <v>1</v>
      </c>
      <c r="R535" s="5">
        <f>A535&amp;"-"&amp;YEAR(F535)&amp;"-"&amp;IF(LEN(MONTH(F535))=1,"0"&amp;MONTH(F535),MONTH(F535))&amp;"-"&amp;IF(LEN(DAY(F535))=1,"0"&amp;DAY(F535),DAY(F535))</f>
        <v/>
      </c>
    </row>
    <row r="536">
      <c r="A536" s="5" t="n">
        <v>290</v>
      </c>
      <c r="B536" s="5" t="inlineStr">
        <is>
          <t>Cierre eficaz de las oportunidades de mejora</t>
        </is>
      </c>
      <c r="C536" s="5" t="inlineStr">
        <is>
          <t>Planificación POLISIGS</t>
        </is>
      </c>
      <c r="D536" s="5" t="inlineStr">
        <is>
          <t>Bimestral</t>
        </is>
      </c>
      <c r="E536" s="5" t="inlineStr">
        <is>
          <t>Positivo</t>
        </is>
      </c>
      <c r="F536" s="6" t="n">
        <v>45230</v>
      </c>
      <c r="G536" s="16">
        <f>YEAR(F536)</f>
        <v/>
      </c>
      <c r="H536" s="6">
        <f>PROPER(TEXT(F536,"mmmm"))</f>
        <v/>
      </c>
      <c r="I536" s="6">
        <f>IF(OR(H536="Enero",H536="Febrero",H536="Marzo",H536="Abril",H536="Mayo",H536="Junio"),G536&amp;"-1",IF(OR(H536="Julio",H536="Agosto",H536="Septiembre",H536="Octubre",H536="Noviembre",H536="Diciembre"),G536&amp;"-2"))</f>
        <v/>
      </c>
      <c r="J536" s="5" t="n">
        <v>90</v>
      </c>
      <c r="K536" s="5" t="n">
        <v>90.91</v>
      </c>
      <c r="L536" s="117">
        <f>IFERROR(IF(OR(J536=0,K536=""),"",IF(E536="Positivo",MIN(MAX(K536/J536,0),1.3),MIN(MAX(J536/K536,0),1.3))),"")</f>
        <v/>
      </c>
      <c r="M536" s="28">
        <f>IFERROR(IF(OR(J536=0,K536=""),"",IF(E536="Positivo",MAX(K536/J536,0),MAX(J536/K536,0))),"")</f>
        <v/>
      </c>
      <c r="N536" s="5" t="n"/>
      <c r="O536" s="5" t="n"/>
      <c r="P536" s="5" t="n">
        <v>1</v>
      </c>
      <c r="Q536" s="5" t="n">
        <v>1</v>
      </c>
      <c r="R536" s="5">
        <f>A536&amp;"-"&amp;YEAR(F536)&amp;"-"&amp;IF(LEN(MONTH(F536))=1,"0"&amp;MONTH(F536),MONTH(F536))&amp;"-"&amp;IF(LEN(DAY(F536))=1,"0"&amp;DAY(F536),DAY(F536))</f>
        <v/>
      </c>
    </row>
    <row r="537">
      <c r="A537" s="5" t="n">
        <v>290</v>
      </c>
      <c r="B537" s="5" t="inlineStr">
        <is>
          <t>Cierre eficaz de las oportunidades de mejora</t>
        </is>
      </c>
      <c r="C537" s="5" t="inlineStr">
        <is>
          <t>Planificación POLISIGS</t>
        </is>
      </c>
      <c r="D537" s="5" t="inlineStr">
        <is>
          <t>Bimestral</t>
        </is>
      </c>
      <c r="E537" s="5" t="inlineStr">
        <is>
          <t>Positivo</t>
        </is>
      </c>
      <c r="F537" s="6" t="n">
        <v>45291</v>
      </c>
      <c r="G537" s="16">
        <f>YEAR(F537)</f>
        <v/>
      </c>
      <c r="H537" s="6">
        <f>PROPER(TEXT(F537,"mmmm"))</f>
        <v/>
      </c>
      <c r="I537" s="6">
        <f>IF(OR(H537="Enero",H537="Febrero",H537="Marzo",H537="Abril",H537="Mayo",H537="Junio"),G537&amp;"-1",IF(OR(H537="Julio",H537="Agosto",H537="Septiembre",H537="Octubre",H537="Noviembre",H537="Diciembre"),G537&amp;"-2"))</f>
        <v/>
      </c>
      <c r="J537" s="5" t="n">
        <v>90</v>
      </c>
      <c r="K537" s="5" t="n"/>
      <c r="L537" s="117">
        <f>IFERROR(IF(OR(J537=0,K537=""),"",IF(E537="Positivo",MIN(MAX(K537/J537,0),1.3),MIN(MAX(J537/K537,0),1.3))),"")</f>
        <v/>
      </c>
      <c r="M537" s="28">
        <f>IFERROR(IF(OR(J537=0,K537=""),"",IF(E537="Positivo",MAX(K537/J537,0),MAX(J537/K537,0))),"")</f>
        <v/>
      </c>
      <c r="N537" s="5" t="n"/>
      <c r="O537" s="5" t="n"/>
      <c r="P537" s="5" t="n">
        <v>1</v>
      </c>
      <c r="Q537" s="5" t="n">
        <v>1</v>
      </c>
      <c r="R537" s="5">
        <f>A537&amp;"-"&amp;YEAR(F537)&amp;"-"&amp;IF(LEN(MONTH(F537))=1,"0"&amp;MONTH(F537),MONTH(F537))&amp;"-"&amp;IF(LEN(DAY(F537))=1,"0"&amp;DAY(F537),DAY(F537))</f>
        <v/>
      </c>
    </row>
    <row r="538">
      <c r="A538" s="5" t="n">
        <v>290</v>
      </c>
      <c r="B538" s="5" t="inlineStr">
        <is>
          <t>Cierre eficaz de las oportunidades de mejora</t>
        </is>
      </c>
      <c r="C538" s="5" t="inlineStr">
        <is>
          <t>Planificación POLISIGS</t>
        </is>
      </c>
      <c r="D538" s="5" t="inlineStr">
        <is>
          <t>Bimestral</t>
        </is>
      </c>
      <c r="E538" s="5" t="inlineStr">
        <is>
          <t>Positivo</t>
        </is>
      </c>
      <c r="F538" s="6" t="n">
        <v>45473</v>
      </c>
      <c r="G538" s="5">
        <f>YEAR(F538)</f>
        <v/>
      </c>
      <c r="H538" s="5">
        <f>PROPER(TEXT(F538,"mmmm"))</f>
        <v/>
      </c>
      <c r="I538" s="6">
        <f>IF(OR(H538="Enero",H538="Febrero",H538="Marzo",H538="Abril",H538="Mayo",H538="Junio"),G538&amp;"-1",IF(OR(H538="Julio",H538="Agosto",H538="Septiembre",H538="Octubre",H538="Noviembre",H538="Diciembre"),G538&amp;"-2"))</f>
        <v/>
      </c>
      <c r="J538" s="5" t="n">
        <v>90</v>
      </c>
      <c r="K538" s="5" t="n">
        <v>100</v>
      </c>
      <c r="L538" s="28">
        <f>IFERROR(IF(OR(J538=0,K538=""),"",IF(E538="Positivo",MIN(MAX(K538/J538,0),1.3),MIN(MAX(J538/K538,0),1.3))),"")</f>
        <v/>
      </c>
      <c r="M538" s="28">
        <f>IFERROR(IF(OR(J538=0,K538=""),"",IF(E538="Positivo",MAX(K538/J538,0),MAX(J538/K538,0))),"")</f>
        <v/>
      </c>
      <c r="N538" s="5" t="n"/>
      <c r="O538" s="5" t="n"/>
      <c r="P538" s="5" t="n">
        <v>0</v>
      </c>
      <c r="Q538" s="5" t="n">
        <v>0</v>
      </c>
      <c r="R538" s="5">
        <f>A538&amp;"-"&amp;YEAR(F538)&amp;"-"&amp;IF(LEN(MONTH(F538))=1,"0"&amp;MONTH(F538),MONTH(F538))&amp;"-"&amp;IF(LEN(DAY(F538))=1,"0"&amp;DAY(F538),DAY(F538))</f>
        <v/>
      </c>
    </row>
    <row r="539">
      <c r="A539" s="5" t="n">
        <v>290</v>
      </c>
      <c r="B539" s="5" t="inlineStr">
        <is>
          <t>Cierre eficaz de las oportunidades de mejora</t>
        </is>
      </c>
      <c r="C539" s="5" t="inlineStr">
        <is>
          <t>Planificación POLISIGS</t>
        </is>
      </c>
      <c r="D539" s="5" t="inlineStr">
        <is>
          <t>Bimestral</t>
        </is>
      </c>
      <c r="E539" s="5" t="inlineStr">
        <is>
          <t>Positivo</t>
        </is>
      </c>
      <c r="F539" s="6" t="n">
        <v>45657</v>
      </c>
      <c r="G539" s="5">
        <f>YEAR(F539)</f>
        <v/>
      </c>
      <c r="H539" s="5">
        <f>PROPER(TEXT(F539,"mmmm"))</f>
        <v/>
      </c>
      <c r="I539" s="6">
        <f>IF(OR(H539="Enero",H539="Febrero",H539="Marzo",H539="Abril",H539="Mayo",H539="Junio"),G539&amp;"-1",IF(OR(H539="Julio",H539="Agosto",H539="Septiembre",H539="Octubre",H539="Noviembre",H539="Diciembre"),G539&amp;"-2"))</f>
        <v/>
      </c>
      <c r="J539" s="5" t="n">
        <v>90</v>
      </c>
      <c r="K539" s="5" t="n">
        <v>100</v>
      </c>
      <c r="L539" s="28">
        <f>IFERROR(IF(OR(J539=0,K539=""),"",IF(E539="Positivo",MIN(MAX(K539/J539,0),1.3),MIN(MAX(J539/K539,0),1.3))),"")</f>
        <v/>
      </c>
      <c r="M539" s="28">
        <f>IFERROR(IF(OR(J539=0,K539=""),"",IF(E539="Positivo",MAX(K539/J539,0),MAX(J539/K539,0))),"")</f>
        <v/>
      </c>
      <c r="N539" s="5" t="n"/>
      <c r="O539" s="5" t="n"/>
      <c r="P539" s="5" t="n">
        <v>0</v>
      </c>
      <c r="Q539" s="5" t="n">
        <v>0</v>
      </c>
      <c r="R539" s="5">
        <f>A539&amp;"-"&amp;YEAR(F539)&amp;"-"&amp;IF(LEN(MONTH(F539))=1,"0"&amp;MONTH(F539),MONTH(F539))&amp;"-"&amp;IF(LEN(DAY(F539))=1,"0"&amp;DAY(F539),DAY(F539))</f>
        <v/>
      </c>
    </row>
    <row r="540">
      <c r="A540" s="43" t="n">
        <v>291</v>
      </c>
      <c r="B540" s="5" t="inlineStr">
        <is>
          <t>Cumplimiento del cronograma de actividades deportivas</t>
        </is>
      </c>
      <c r="C540" s="5" t="inlineStr">
        <is>
          <t>Cultura y Deporte</t>
        </is>
      </c>
      <c r="D540" s="5" t="inlineStr">
        <is>
          <t>Semestral</t>
        </is>
      </c>
      <c r="E540" s="5" t="inlineStr">
        <is>
          <t>Positivo</t>
        </is>
      </c>
      <c r="F540" s="6" t="n">
        <v>45107</v>
      </c>
      <c r="G540" s="5">
        <f>YEAR(F540)</f>
        <v/>
      </c>
      <c r="H540" s="5">
        <f>PROPER(TEXT(F540,"mmmm"))</f>
        <v/>
      </c>
      <c r="I540" s="6">
        <f>IF(OR(H540="Enero",H540="Febrero",H540="Marzo",H540="Abril",H540="Mayo",H540="Junio"),G540&amp;"-1",IF(OR(H540="Julio",H540="Agosto",H540="Septiembre",H540="Octubre",H540="Noviembre",H540="Diciembre"),G540&amp;"-2"))</f>
        <v/>
      </c>
      <c r="J540" s="5" t="n">
        <v>100</v>
      </c>
      <c r="K540" s="5" t="n">
        <v>100</v>
      </c>
      <c r="L540" s="117">
        <f>IFERROR(IF(OR(J540=0,K540=""),"",IF(E540="Positivo",MIN(MAX(K540/J540,0),1.3),MIN(MAX(J540/K540,0),1.3))),"")</f>
        <v/>
      </c>
      <c r="M540" s="28">
        <f>IFERROR(IF(OR(J540=0,K540=""),"",IF(E540="Positivo",MAX(K540/J540,0),MAX(J540/K540,0))),"")</f>
        <v/>
      </c>
      <c r="N540" s="5" t="inlineStr">
        <is>
          <t>%</t>
        </is>
      </c>
      <c r="O540" s="5" t="inlineStr">
        <is>
          <t>%</t>
        </is>
      </c>
      <c r="P540" s="5" t="n">
        <v>0</v>
      </c>
      <c r="Q540" s="5" t="n">
        <v>0</v>
      </c>
      <c r="R540" s="5">
        <f>A540&amp;"-"&amp;YEAR(F540)&amp;"-"&amp;IF(LEN(MONTH(F540))=1,"0"&amp;MONTH(F540),MONTH(F540))&amp;"-"&amp;IF(LEN(DAY(F540))=1,"0"&amp;DAY(F540),DAY(F540))</f>
        <v/>
      </c>
    </row>
    <row r="541">
      <c r="A541" s="39" t="n">
        <v>291</v>
      </c>
      <c r="B541" s="5" t="inlineStr">
        <is>
          <t>Cumplimiento del cronograma de actividades deportivas</t>
        </is>
      </c>
      <c r="C541" s="5" t="inlineStr">
        <is>
          <t>Cultura y Deporte</t>
        </is>
      </c>
      <c r="D541" s="5" t="inlineStr">
        <is>
          <t>Semestral</t>
        </is>
      </c>
      <c r="E541" s="5" t="inlineStr">
        <is>
          <t>Positivo</t>
        </is>
      </c>
      <c r="F541" s="6" t="n">
        <v>45291</v>
      </c>
      <c r="G541" s="5">
        <f>YEAR(F541)</f>
        <v/>
      </c>
      <c r="H541" s="5">
        <f>PROPER(TEXT(F541,"mmmm"))</f>
        <v/>
      </c>
      <c r="I541" s="6">
        <f>IF(OR(H541="Enero",H541="Febrero",H541="Marzo",H541="Abril",H541="Mayo",H541="Junio"),G541&amp;"-1",IF(OR(H541="Julio",H541="Agosto",H541="Septiembre",H541="Octubre",H541="Noviembre",H541="Diciembre"),G541&amp;"-2"))</f>
        <v/>
      </c>
      <c r="J541" s="5" t="n">
        <v>100</v>
      </c>
      <c r="K541" s="5" t="n">
        <v>100</v>
      </c>
      <c r="L541" s="117">
        <f>IFERROR(IF(OR(J541=0,K541=""),"",IF(E541="Positivo",MIN(MAX(K541/J541,0),1.3),MIN(MAX(J541/K541,0),1.3))),"")</f>
        <v/>
      </c>
      <c r="M541" s="28">
        <f>IFERROR(IF(OR(J541=0,K541=""),"",IF(E541="Positivo",MAX(K541/J541,0),MAX(J541/K541,0))),"")</f>
        <v/>
      </c>
      <c r="N541" s="5" t="inlineStr">
        <is>
          <t>%</t>
        </is>
      </c>
      <c r="O541" s="5" t="inlineStr">
        <is>
          <t>%</t>
        </is>
      </c>
      <c r="P541" s="5" t="n">
        <v>0</v>
      </c>
      <c r="Q541" s="5" t="n">
        <v>0</v>
      </c>
      <c r="R541" s="5">
        <f>A541&amp;"-"&amp;YEAR(F541)&amp;"-"&amp;IF(LEN(MONTH(F541))=1,"0"&amp;MONTH(F541),MONTH(F541))&amp;"-"&amp;IF(LEN(DAY(F541))=1,"0"&amp;DAY(F541),DAY(F541))</f>
        <v/>
      </c>
    </row>
    <row r="542">
      <c r="A542" s="5" t="n">
        <v>291</v>
      </c>
      <c r="B542" s="5" t="inlineStr">
        <is>
          <t>Cumplimiento del cronograma de actividades deportivas</t>
        </is>
      </c>
      <c r="C542" s="5" t="inlineStr">
        <is>
          <t>Cultura y Deporte</t>
        </is>
      </c>
      <c r="D542" s="5" t="inlineStr">
        <is>
          <t>Semestral</t>
        </is>
      </c>
      <c r="E542" s="5" t="inlineStr">
        <is>
          <t>Positivo</t>
        </is>
      </c>
      <c r="F542" s="6" t="n">
        <v>45473</v>
      </c>
      <c r="G542" s="5">
        <f>YEAR(F542)</f>
        <v/>
      </c>
      <c r="H542" s="5">
        <f>PROPER(TEXT(F542,"mmmm"))</f>
        <v/>
      </c>
      <c r="I542" s="6">
        <f>IF(OR(H542="Enero",H542="Febrero",H542="Marzo",H542="Abril",H542="Mayo",H542="Junio"),G542&amp;"-1",IF(OR(H542="Julio",H542="Agosto",H542="Septiembre",H542="Octubre",H542="Noviembre",H542="Diciembre"),G542&amp;"-2"))</f>
        <v/>
      </c>
      <c r="J542" s="5" t="n">
        <v>100</v>
      </c>
      <c r="K542" s="5" t="n">
        <v>100</v>
      </c>
      <c r="L542" s="28">
        <f>IFERROR(IF(OR(J542=0,K542=""),"",IF(E542="Positivo",MIN(MAX(K542/J542,0),1.3),MIN(MAX(J542/K542,0),1.3))),"")</f>
        <v/>
      </c>
      <c r="M542" s="28">
        <f>IFERROR(IF(OR(J542=0,K542=""),"",IF(E542="Positivo",MAX(K542/J542,0),MAX(J542/K542,0))),"")</f>
        <v/>
      </c>
      <c r="N542" s="5" t="n"/>
      <c r="O542" s="5" t="n"/>
      <c r="P542" s="5" t="n">
        <v>0</v>
      </c>
      <c r="Q542" s="5" t="n">
        <v>0</v>
      </c>
      <c r="R542" s="5">
        <f>A542&amp;"-"&amp;YEAR(F542)&amp;"-"&amp;IF(LEN(MONTH(F542))=1,"0"&amp;MONTH(F542),MONTH(F542))&amp;"-"&amp;IF(LEN(DAY(F542))=1,"0"&amp;DAY(F542),DAY(F542))</f>
        <v/>
      </c>
    </row>
    <row r="543">
      <c r="A543" s="5" t="n">
        <v>291</v>
      </c>
      <c r="B543" s="5" t="inlineStr">
        <is>
          <t>Cumplimiento del cronograma de actividades deportivas</t>
        </is>
      </c>
      <c r="C543" s="5" t="inlineStr">
        <is>
          <t>Cultura y Deporte</t>
        </is>
      </c>
      <c r="D543" s="5" t="inlineStr">
        <is>
          <t>Semestral</t>
        </is>
      </c>
      <c r="E543" s="5" t="inlineStr">
        <is>
          <t>Positivo</t>
        </is>
      </c>
      <c r="F543" s="6" t="n">
        <v>45657</v>
      </c>
      <c r="G543" s="5">
        <f>YEAR(F543)</f>
        <v/>
      </c>
      <c r="H543" s="5">
        <f>PROPER(TEXT(F543,"mmmm"))</f>
        <v/>
      </c>
      <c r="I543" s="6">
        <f>IF(OR(H543="Enero",H543="Febrero",H543="Marzo",H543="Abril",H543="Mayo",H543="Junio"),G543&amp;"-1",IF(OR(H543="Julio",H543="Agosto",H543="Septiembre",H543="Octubre",H543="Noviembre",H543="Diciembre"),G543&amp;"-2"))</f>
        <v/>
      </c>
      <c r="J543" s="5" t="n">
        <v>100</v>
      </c>
      <c r="K543" s="5" t="n">
        <v>100</v>
      </c>
      <c r="L543" s="28">
        <f>IFERROR(IF(OR(J543=0,K543=""),"",IF(E543="Positivo",MIN(MAX(K543/J543,0),1.3),MIN(MAX(J543/K543,0),1.3))),"")</f>
        <v/>
      </c>
      <c r="M543" s="28">
        <f>IFERROR(IF(OR(J543=0,K543=""),"",IF(E543="Positivo",MAX(K543/J543,0),MAX(J543/K543,0))),"")</f>
        <v/>
      </c>
      <c r="N543" s="5" t="n"/>
      <c r="O543" s="5" t="n"/>
      <c r="P543" s="5" t="n">
        <v>0</v>
      </c>
      <c r="Q543" s="5" t="n">
        <v>0</v>
      </c>
      <c r="R543" s="5">
        <f>A543&amp;"-"&amp;YEAR(F543)&amp;"-"&amp;IF(LEN(MONTH(F543))=1,"0"&amp;MONTH(F543),MONTH(F543))&amp;"-"&amp;IF(LEN(DAY(F543))=1,"0"&amp;DAY(F543),DAY(F543))</f>
        <v/>
      </c>
    </row>
    <row r="544">
      <c r="A544" s="43" t="n">
        <v>292</v>
      </c>
      <c r="B544" s="5" t="inlineStr">
        <is>
          <t>Participación en Actividades deportivas presenciales</t>
        </is>
      </c>
      <c r="C544" s="5" t="inlineStr">
        <is>
          <t>Cultura y Deporte</t>
        </is>
      </c>
      <c r="D544" s="5" t="inlineStr">
        <is>
          <t>Semestral</t>
        </is>
      </c>
      <c r="E544" s="5" t="inlineStr">
        <is>
          <t>Positivo</t>
        </is>
      </c>
      <c r="F544" s="6" t="n">
        <v>45107</v>
      </c>
      <c r="G544" s="5">
        <f>YEAR(F544)</f>
        <v/>
      </c>
      <c r="H544" s="5">
        <f>PROPER(TEXT(F544,"mmmm"))</f>
        <v/>
      </c>
      <c r="I544" s="6">
        <f>IF(OR(H544="Enero",H544="Febrero",H544="Marzo",H544="Abril",H544="Mayo",H544="Junio"),G544&amp;"-1",IF(OR(H544="Julio",H544="Agosto",H544="Septiembre",H544="Octubre",H544="Noviembre",H544="Diciembre"),G544&amp;"-2"))</f>
        <v/>
      </c>
      <c r="J544" s="5" t="n">
        <v>9</v>
      </c>
      <c r="K544" s="5" t="n">
        <v>5157</v>
      </c>
      <c r="L544" s="28">
        <f>IFERROR(IF(OR(J544=0,K544=""),"",IF(E544="Positivo",MIN(MAX(K544/J544,0),1.3),MIN(MAX(J544/K544,0),1.3))),"")</f>
        <v/>
      </c>
      <c r="M544" s="28">
        <f>IFERROR(IF(OR(J544=0,K544=""),"",IF(E544="Positivo",MAX(K544/J544,0),MAX(J544/K544,0))),"")</f>
        <v/>
      </c>
      <c r="N544" s="5" t="inlineStr">
        <is>
          <t>%</t>
        </is>
      </c>
      <c r="O544" s="5" t="inlineStr">
        <is>
          <t>%</t>
        </is>
      </c>
      <c r="P544" s="5" t="n">
        <v>0</v>
      </c>
      <c r="Q544" s="5" t="n">
        <v>0</v>
      </c>
      <c r="R544" s="5">
        <f>A544&amp;"-"&amp;YEAR(F544)&amp;"-"&amp;IF(LEN(MONTH(F544))=1,"0"&amp;MONTH(F544),MONTH(F544))&amp;"-"&amp;IF(LEN(DAY(F544))=1,"0"&amp;DAY(F544),DAY(F544))</f>
        <v/>
      </c>
    </row>
    <row r="545">
      <c r="A545" s="39" t="n">
        <v>292</v>
      </c>
      <c r="B545" s="5" t="inlineStr">
        <is>
          <t>Participación en Actividades deportivas presenciales</t>
        </is>
      </c>
      <c r="C545" s="5" t="inlineStr">
        <is>
          <t>Cultura y Deporte</t>
        </is>
      </c>
      <c r="D545" s="5" t="inlineStr">
        <is>
          <t>Semestral</t>
        </is>
      </c>
      <c r="E545" s="5" t="inlineStr">
        <is>
          <t>Positivo</t>
        </is>
      </c>
      <c r="F545" s="6" t="n">
        <v>45291</v>
      </c>
      <c r="G545" s="5">
        <f>YEAR(F545)</f>
        <v/>
      </c>
      <c r="H545" s="5">
        <f>PROPER(TEXT(F545,"mmmm"))</f>
        <v/>
      </c>
      <c r="I545" s="6">
        <f>IF(OR(H545="Enero",H545="Febrero",H545="Marzo",H545="Abril",H545="Mayo",H545="Junio"),G545&amp;"-1",IF(OR(H545="Julio",H545="Agosto",H545="Septiembre",H545="Octubre",H545="Noviembre",H545="Diciembre"),G545&amp;"-2"))</f>
        <v/>
      </c>
      <c r="J545" s="5" t="n">
        <v>9</v>
      </c>
      <c r="K545" s="5" t="n">
        <v>4680</v>
      </c>
      <c r="L545" s="28">
        <f>IFERROR(IF(OR(J545=0,K545=""),"",IF(E545="Positivo",MIN(MAX(K545/J545,0),1.3),MIN(MAX(J545/K545,0),1.3))),"")</f>
        <v/>
      </c>
      <c r="M545" s="28">
        <f>IFERROR(IF(OR(J545=0,K545=""),"",IF(E545="Positivo",MAX(K545/J545,0),MAX(J545/K545,0))),"")</f>
        <v/>
      </c>
      <c r="N545" s="5" t="inlineStr">
        <is>
          <t>%</t>
        </is>
      </c>
      <c r="O545" s="5" t="inlineStr">
        <is>
          <t>%</t>
        </is>
      </c>
      <c r="P545" s="5" t="n">
        <v>0</v>
      </c>
      <c r="Q545" s="5" t="n">
        <v>0</v>
      </c>
      <c r="R545" s="5">
        <f>A545&amp;"-"&amp;YEAR(F545)&amp;"-"&amp;IF(LEN(MONTH(F545))=1,"0"&amp;MONTH(F545),MONTH(F545))&amp;"-"&amp;IF(LEN(DAY(F545))=1,"0"&amp;DAY(F545),DAY(F545))</f>
        <v/>
      </c>
    </row>
    <row r="546">
      <c r="A546" s="5" t="n">
        <v>292</v>
      </c>
      <c r="B546" s="5" t="inlineStr">
        <is>
          <t>Participación en Actividades deportivas</t>
        </is>
      </c>
      <c r="C546" s="5" t="inlineStr">
        <is>
          <t>Cultura y Deporte</t>
        </is>
      </c>
      <c r="D546" s="5" t="inlineStr">
        <is>
          <t>Semestral</t>
        </is>
      </c>
      <c r="E546" s="5" t="inlineStr">
        <is>
          <t>Positivo</t>
        </is>
      </c>
      <c r="F546" s="6" t="n">
        <v>45473</v>
      </c>
      <c r="G546" s="5">
        <f>YEAR(F546)</f>
        <v/>
      </c>
      <c r="H546" s="5">
        <f>PROPER(TEXT(F546,"mmmm"))</f>
        <v/>
      </c>
      <c r="I546" s="6">
        <f>IF(OR(H546="Enero",H546="Febrero",H546="Marzo",H546="Abril",H546="Mayo",H546="Junio"),G546&amp;"-1",IF(OR(H546="Julio",H546="Agosto",H546="Septiembre",H546="Octubre",H546="Noviembre",H546="Diciembre"),G546&amp;"-2"))</f>
        <v/>
      </c>
      <c r="J546" s="5" t="n">
        <v>3</v>
      </c>
      <c r="K546" s="5" t="n">
        <v>23.31390507910074</v>
      </c>
      <c r="L546" s="28">
        <f>IFERROR(IF(OR(J546=0,K546=""),"",IF(E546="Positivo",MIN(MAX(K546/J546,0),1.3),MIN(MAX(J546/K546,0),1.3))),"")</f>
        <v/>
      </c>
      <c r="M546" s="28">
        <f>IFERROR(IF(OR(J546=0,K546=""),"",IF(E546="Positivo",MAX(K546/J546,0),MAX(J546/K546,0))),"")</f>
        <v/>
      </c>
      <c r="N546" s="5" t="inlineStr">
        <is>
          <t>%</t>
        </is>
      </c>
      <c r="O546" s="5" t="inlineStr">
        <is>
          <t>%</t>
        </is>
      </c>
      <c r="P546" s="5" t="n">
        <v>0</v>
      </c>
      <c r="Q546" s="5" t="n">
        <v>0</v>
      </c>
      <c r="R546" s="5">
        <f>A546&amp;"-"&amp;YEAR(F546)&amp;"-"&amp;IF(LEN(MONTH(F546))=1,"0"&amp;MONTH(F546),MONTH(F546))&amp;"-"&amp;IF(LEN(DAY(F546))=1,"0"&amp;DAY(F546),DAY(F546))</f>
        <v/>
      </c>
    </row>
    <row r="547">
      <c r="A547" s="5" t="n">
        <v>292</v>
      </c>
      <c r="B547" s="5" t="inlineStr">
        <is>
          <t>Participación en Actividades deportivas</t>
        </is>
      </c>
      <c r="C547" s="5" t="inlineStr">
        <is>
          <t>Cultura y Deporte</t>
        </is>
      </c>
      <c r="D547" s="5" t="inlineStr">
        <is>
          <t>Semestral</t>
        </is>
      </c>
      <c r="E547" s="5" t="inlineStr">
        <is>
          <t>Positivo</t>
        </is>
      </c>
      <c r="F547" s="6" t="n">
        <v>45657</v>
      </c>
      <c r="G547" s="5">
        <f>YEAR(F547)</f>
        <v/>
      </c>
      <c r="H547" s="5">
        <f>PROPER(TEXT(F547,"mmmm"))</f>
        <v/>
      </c>
      <c r="I547" s="6">
        <f>IF(OR(H547="Enero",H547="Febrero",H547="Marzo",H547="Abril",H547="Mayo",H547="Junio"),G547&amp;"-1",IF(OR(H547="Julio",H547="Agosto",H547="Septiembre",H547="Octubre",H547="Noviembre",H547="Diciembre"),G547&amp;"-2"))</f>
        <v/>
      </c>
      <c r="J547" s="5" t="n">
        <v>3</v>
      </c>
      <c r="K547" s="5" t="n">
        <v>14.26386233269599</v>
      </c>
      <c r="L547" s="28">
        <f>IFERROR(IF(OR(J547=0,K547=""),"",IF(E547="Positivo",MIN(MAX(K547/J547,0),1.3),MIN(MAX(J547/K547,0),1.3))),"")</f>
        <v/>
      </c>
      <c r="M547" s="28">
        <f>IFERROR(IF(OR(J547=0,K547=""),"",IF(E547="Positivo",MAX(K547/J547,0),MAX(J547/K547,0))),"")</f>
        <v/>
      </c>
      <c r="N547" s="5" t="inlineStr">
        <is>
          <t>%</t>
        </is>
      </c>
      <c r="O547" s="5" t="inlineStr">
        <is>
          <t>%</t>
        </is>
      </c>
      <c r="P547" s="5" t="n">
        <v>0</v>
      </c>
      <c r="Q547" s="5" t="n">
        <v>0</v>
      </c>
      <c r="R547" s="5">
        <f>A547&amp;"-"&amp;YEAR(F547)&amp;"-"&amp;IF(LEN(MONTH(F547))=1,"0"&amp;MONTH(F547),MONTH(F547))&amp;"-"&amp;IF(LEN(DAY(F547))=1,"0"&amp;DAY(F547),DAY(F547))</f>
        <v/>
      </c>
    </row>
    <row r="548">
      <c r="A548" s="43" t="n">
        <v>293</v>
      </c>
      <c r="B548" s="5" t="inlineStr">
        <is>
          <t>Cumplimiento del cronograma de actividades culturales</t>
        </is>
      </c>
      <c r="C548" s="5" t="inlineStr">
        <is>
          <t>Cultura y Deporte</t>
        </is>
      </c>
      <c r="D548" s="5" t="inlineStr">
        <is>
          <t>Semestral</t>
        </is>
      </c>
      <c r="E548" s="5" t="inlineStr">
        <is>
          <t>Positivo</t>
        </is>
      </c>
      <c r="F548" s="6" t="n">
        <v>45107</v>
      </c>
      <c r="G548" s="5">
        <f>YEAR(F548)</f>
        <v/>
      </c>
      <c r="H548" s="5">
        <f>PROPER(TEXT(F548,"mmmm"))</f>
        <v/>
      </c>
      <c r="I548" s="6">
        <f>IF(OR(H548="Enero",H548="Febrero",H548="Marzo",H548="Abril",H548="Mayo",H548="Junio"),G548&amp;"-1",IF(OR(H548="Julio",H548="Agosto",H548="Septiembre",H548="Octubre",H548="Noviembre",H548="Diciembre"),G548&amp;"-2"))</f>
        <v/>
      </c>
      <c r="J548" s="5" t="n">
        <v>100</v>
      </c>
      <c r="K548" s="5" t="n">
        <v>100</v>
      </c>
      <c r="L548" s="117">
        <f>IFERROR(IF(OR(J548=0,K548=""),"",IF(E548="Positivo",MIN(MAX(K548/J548,0),1.3),MIN(MAX(J548/K548,0),1.3))),"")</f>
        <v/>
      </c>
      <c r="M548" s="28">
        <f>IFERROR(IF(OR(J548=0,K548=""),"",IF(E548="Positivo",MAX(K548/J548,0),MAX(J548/K548,0))),"")</f>
        <v/>
      </c>
      <c r="N548" s="5" t="inlineStr">
        <is>
          <t>%</t>
        </is>
      </c>
      <c r="O548" s="5" t="inlineStr">
        <is>
          <t>%</t>
        </is>
      </c>
      <c r="P548" s="5" t="n">
        <v>0</v>
      </c>
      <c r="Q548" s="5" t="n">
        <v>0</v>
      </c>
      <c r="R548" s="5">
        <f>A548&amp;"-"&amp;YEAR(F548)&amp;"-"&amp;IF(LEN(MONTH(F548))=1,"0"&amp;MONTH(F548),MONTH(F548))&amp;"-"&amp;IF(LEN(DAY(F548))=1,"0"&amp;DAY(F548),DAY(F548))</f>
        <v/>
      </c>
    </row>
    <row r="549">
      <c r="A549" s="39" t="n">
        <v>293</v>
      </c>
      <c r="B549" s="5" t="inlineStr">
        <is>
          <t>Cumplimiento del cronograma de actividades culturales</t>
        </is>
      </c>
      <c r="C549" s="5" t="inlineStr">
        <is>
          <t>Cultura y Deporte</t>
        </is>
      </c>
      <c r="D549" s="5" t="inlineStr">
        <is>
          <t>Semestral</t>
        </is>
      </c>
      <c r="E549" s="5" t="inlineStr">
        <is>
          <t>Positivo</t>
        </is>
      </c>
      <c r="F549" s="6" t="n">
        <v>45291</v>
      </c>
      <c r="G549" s="5">
        <f>YEAR(F549)</f>
        <v/>
      </c>
      <c r="H549" s="5">
        <f>PROPER(TEXT(F549,"mmmm"))</f>
        <v/>
      </c>
      <c r="I549" s="6">
        <f>IF(OR(H549="Enero",H549="Febrero",H549="Marzo",H549="Abril",H549="Mayo",H549="Junio"),G549&amp;"-1",IF(OR(H549="Julio",H549="Agosto",H549="Septiembre",H549="Octubre",H549="Noviembre",H549="Diciembre"),G549&amp;"-2"))</f>
        <v/>
      </c>
      <c r="J549" s="5" t="n">
        <v>100</v>
      </c>
      <c r="K549" s="5" t="n">
        <v>100</v>
      </c>
      <c r="L549" s="117">
        <f>IFERROR(IF(OR(J549=0,K549=""),"",IF(E549="Positivo",MIN(MAX(K549/J549,0),1.3),MIN(MAX(J549/K549,0),1.3))),"")</f>
        <v/>
      </c>
      <c r="M549" s="28">
        <f>IFERROR(IF(OR(J549=0,K549=""),"",IF(E549="Positivo",MAX(K549/J549,0),MAX(J549/K549,0))),"")</f>
        <v/>
      </c>
      <c r="N549" s="5" t="inlineStr">
        <is>
          <t>%</t>
        </is>
      </c>
      <c r="O549" s="5" t="inlineStr">
        <is>
          <t>%</t>
        </is>
      </c>
      <c r="P549" s="5" t="n">
        <v>0</v>
      </c>
      <c r="Q549" s="5" t="n">
        <v>0</v>
      </c>
      <c r="R549" s="5">
        <f>A549&amp;"-"&amp;YEAR(F549)&amp;"-"&amp;IF(LEN(MONTH(F549))=1,"0"&amp;MONTH(F549),MONTH(F549))&amp;"-"&amp;IF(LEN(DAY(F549))=1,"0"&amp;DAY(F549),DAY(F549))</f>
        <v/>
      </c>
    </row>
    <row r="550">
      <c r="A550" s="5" t="n">
        <v>293</v>
      </c>
      <c r="B550" s="5" t="inlineStr">
        <is>
          <t>Cumplimiento del cronograma de actividades culturales</t>
        </is>
      </c>
      <c r="C550" s="5" t="inlineStr">
        <is>
          <t>Cultura y Deporte</t>
        </is>
      </c>
      <c r="D550" s="5" t="inlineStr">
        <is>
          <t>Semestral</t>
        </is>
      </c>
      <c r="E550" s="5" t="inlineStr">
        <is>
          <t>Positivo</t>
        </is>
      </c>
      <c r="F550" s="6" t="n">
        <v>45473</v>
      </c>
      <c r="G550" s="5">
        <f>YEAR(F550)</f>
        <v/>
      </c>
      <c r="H550" s="5">
        <f>PROPER(TEXT(F550,"mmmm"))</f>
        <v/>
      </c>
      <c r="I550" s="6">
        <f>IF(OR(H550="Enero",H550="Febrero",H550="Marzo",H550="Abril",H550="Mayo",H550="Junio"),G550&amp;"-1",IF(OR(H550="Julio",H550="Agosto",H550="Septiembre",H550="Octubre",H550="Noviembre",H550="Diciembre"),G550&amp;"-2"))</f>
        <v/>
      </c>
      <c r="J550" s="5" t="n">
        <v>100</v>
      </c>
      <c r="K550" s="5" t="n">
        <v>100</v>
      </c>
      <c r="L550" s="28">
        <f>IFERROR(IF(OR(J550=0,K550=""),"",IF(E550="Positivo",MIN(MAX(K550/J550,0),1.3),MIN(MAX(J550/K550,0),1.3))),"")</f>
        <v/>
      </c>
      <c r="M550" s="28">
        <f>IFERROR(IF(OR(J550=0,K550=""),"",IF(E550="Positivo",MAX(K550/J550,0),MAX(J550/K550,0))),"")</f>
        <v/>
      </c>
      <c r="N550" s="5" t="n"/>
      <c r="O550" s="5" t="n"/>
      <c r="P550" s="5" t="n">
        <v>0</v>
      </c>
      <c r="Q550" s="5" t="n">
        <v>0</v>
      </c>
      <c r="R550" s="5">
        <f>A550&amp;"-"&amp;YEAR(F550)&amp;"-"&amp;IF(LEN(MONTH(F550))=1,"0"&amp;MONTH(F550),MONTH(F550))&amp;"-"&amp;IF(LEN(DAY(F550))=1,"0"&amp;DAY(F550),DAY(F550))</f>
        <v/>
      </c>
    </row>
    <row r="551">
      <c r="A551" s="5" t="n">
        <v>293</v>
      </c>
      <c r="B551" s="5" t="inlineStr">
        <is>
          <t>Cumplimiento del cronograma de actividades culturales</t>
        </is>
      </c>
      <c r="C551" s="5" t="inlineStr">
        <is>
          <t>Cultura y Deporte</t>
        </is>
      </c>
      <c r="D551" s="5" t="inlineStr">
        <is>
          <t>Semestral</t>
        </is>
      </c>
      <c r="E551" s="5" t="inlineStr">
        <is>
          <t>Positivo</t>
        </is>
      </c>
      <c r="F551" s="6" t="n">
        <v>45657</v>
      </c>
      <c r="G551" s="5">
        <f>YEAR(F551)</f>
        <v/>
      </c>
      <c r="H551" s="5">
        <f>PROPER(TEXT(F551,"mmmm"))</f>
        <v/>
      </c>
      <c r="I551" s="6">
        <f>IF(OR(H551="Enero",H551="Febrero",H551="Marzo",H551="Abril",H551="Mayo",H551="Junio"),G551&amp;"-1",IF(OR(H551="Julio",H551="Agosto",H551="Septiembre",H551="Octubre",H551="Noviembre",H551="Diciembre"),G551&amp;"-2"))</f>
        <v/>
      </c>
      <c r="J551" s="5" t="n">
        <v>100</v>
      </c>
      <c r="K551" s="5" t="n">
        <v>100</v>
      </c>
      <c r="L551" s="28">
        <f>IFERROR(IF(OR(J551=0,K551=""),"",IF(E551="Positivo",MIN(MAX(K551/J551,0),1.3),MIN(MAX(J551/K551,0),1.3))),"")</f>
        <v/>
      </c>
      <c r="M551" s="28">
        <f>IFERROR(IF(OR(J551=0,K551=""),"",IF(E551="Positivo",MAX(K551/J551,0),MAX(J551/K551,0))),"")</f>
        <v/>
      </c>
      <c r="N551" s="5" t="n"/>
      <c r="O551" s="5" t="n"/>
      <c r="P551" s="5" t="n">
        <v>0</v>
      </c>
      <c r="Q551" s="5" t="n">
        <v>0</v>
      </c>
      <c r="R551" s="5">
        <f>A551&amp;"-"&amp;YEAR(F551)&amp;"-"&amp;IF(LEN(MONTH(F551))=1,"0"&amp;MONTH(F551),MONTH(F551))&amp;"-"&amp;IF(LEN(DAY(F551))=1,"0"&amp;DAY(F551),DAY(F551))</f>
        <v/>
      </c>
    </row>
    <row r="552">
      <c r="A552" s="43" t="n">
        <v>294</v>
      </c>
      <c r="B552" s="5" t="inlineStr">
        <is>
          <t>Participación en actividades culturales presenciales</t>
        </is>
      </c>
      <c r="C552" s="5" t="inlineStr">
        <is>
          <t>Cultura y Deporte</t>
        </is>
      </c>
      <c r="D552" s="5" t="inlineStr">
        <is>
          <t>Semestral</t>
        </is>
      </c>
      <c r="E552" s="5" t="inlineStr">
        <is>
          <t>Positivo</t>
        </is>
      </c>
      <c r="F552" s="6" t="n">
        <v>45107</v>
      </c>
      <c r="G552" s="5">
        <f>YEAR(F552)</f>
        <v/>
      </c>
      <c r="H552" s="5">
        <f>PROPER(TEXT(F552,"mmmm"))</f>
        <v/>
      </c>
      <c r="I552" s="6">
        <f>IF(OR(H552="Enero",H552="Febrero",H552="Marzo",H552="Abril",H552="Mayo",H552="Junio"),G552&amp;"-1",IF(OR(H552="Julio",H552="Agosto",H552="Septiembre",H552="Octubre",H552="Noviembre",H552="Diciembre"),G552&amp;"-2"))</f>
        <v/>
      </c>
      <c r="J552" s="5" t="n">
        <v>9</v>
      </c>
      <c r="K552" s="5" t="n">
        <v>1961</v>
      </c>
      <c r="L552" s="28">
        <f>IFERROR(IF(OR(J552=0,K552=""),"",IF(E552="Positivo",MIN(MAX(K552/J552,0),1.3),MIN(MAX(J552/K552,0),1.3))),"")</f>
        <v/>
      </c>
      <c r="M552" s="28">
        <f>IFERROR(IF(OR(J552=0,K552=""),"",IF(E552="Positivo",MAX(K552/J552,0),MAX(J552/K552,0))),"")</f>
        <v/>
      </c>
      <c r="N552" s="5" t="inlineStr">
        <is>
          <t>%</t>
        </is>
      </c>
      <c r="O552" s="5" t="inlineStr">
        <is>
          <t>%</t>
        </is>
      </c>
      <c r="P552" s="5" t="n">
        <v>0</v>
      </c>
      <c r="Q552" s="5" t="n">
        <v>0</v>
      </c>
      <c r="R552" s="5">
        <f>A552&amp;"-"&amp;YEAR(F552)&amp;"-"&amp;IF(LEN(MONTH(F552))=1,"0"&amp;MONTH(F552),MONTH(F552))&amp;"-"&amp;IF(LEN(DAY(F552))=1,"0"&amp;DAY(F552),DAY(F552))</f>
        <v/>
      </c>
    </row>
    <row r="553">
      <c r="A553" s="39" t="n">
        <v>294</v>
      </c>
      <c r="B553" s="5" t="inlineStr">
        <is>
          <t>Participación en actividades culturales presenciales</t>
        </is>
      </c>
      <c r="C553" s="5" t="inlineStr">
        <is>
          <t>Cultura y Deporte</t>
        </is>
      </c>
      <c r="D553" s="5" t="inlineStr">
        <is>
          <t>Semestral</t>
        </is>
      </c>
      <c r="E553" s="5" t="inlineStr">
        <is>
          <t>Positivo</t>
        </is>
      </c>
      <c r="F553" s="6" t="n">
        <v>45291</v>
      </c>
      <c r="G553" s="5">
        <f>YEAR(F553)</f>
        <v/>
      </c>
      <c r="H553" s="5">
        <f>PROPER(TEXT(F553,"mmmm"))</f>
        <v/>
      </c>
      <c r="I553" s="6">
        <f>IF(OR(H553="Enero",H553="Febrero",H553="Marzo",H553="Abril",H553="Mayo",H553="Junio"),G553&amp;"-1",IF(OR(H553="Julio",H553="Agosto",H553="Septiembre",H553="Octubre",H553="Noviembre",H553="Diciembre"),G553&amp;"-2"))</f>
        <v/>
      </c>
      <c r="J553" s="5" t="n">
        <v>9</v>
      </c>
      <c r="K553" s="5" t="n">
        <v>5260</v>
      </c>
      <c r="L553" s="28">
        <f>IFERROR(IF(OR(J553=0,K553=""),"",IF(E553="Positivo",MIN(MAX(K553/J553,0),1.3),MIN(MAX(J553/K553,0),1.3))),"")</f>
        <v/>
      </c>
      <c r="M553" s="28">
        <f>IFERROR(IF(OR(J553=0,K553=""),"",IF(E553="Positivo",MAX(K553/J553,0),MAX(J553/K553,0))),"")</f>
        <v/>
      </c>
      <c r="N553" s="5" t="inlineStr">
        <is>
          <t>%</t>
        </is>
      </c>
      <c r="O553" s="5" t="inlineStr">
        <is>
          <t>%</t>
        </is>
      </c>
      <c r="P553" s="5" t="n">
        <v>0</v>
      </c>
      <c r="Q553" s="5" t="n">
        <v>0</v>
      </c>
      <c r="R553" s="5">
        <f>A553&amp;"-"&amp;YEAR(F553)&amp;"-"&amp;IF(LEN(MONTH(F553))=1,"0"&amp;MONTH(F553),MONTH(F553))&amp;"-"&amp;IF(LEN(DAY(F553))=1,"0"&amp;DAY(F553),DAY(F553))</f>
        <v/>
      </c>
    </row>
    <row r="554">
      <c r="A554" s="5" t="n">
        <v>294</v>
      </c>
      <c r="B554" s="5" t="inlineStr">
        <is>
          <t>Participación en actividades culturales</t>
        </is>
      </c>
      <c r="C554" s="5" t="inlineStr">
        <is>
          <t>Cultura y Deporte</t>
        </is>
      </c>
      <c r="D554" s="5" t="inlineStr">
        <is>
          <t>Semestral</t>
        </is>
      </c>
      <c r="E554" s="5" t="inlineStr">
        <is>
          <t>Positivo</t>
        </is>
      </c>
      <c r="F554" s="6" t="n">
        <v>45473</v>
      </c>
      <c r="G554" s="5">
        <f>YEAR(F554)</f>
        <v/>
      </c>
      <c r="H554" s="5">
        <f>PROPER(TEXT(F554,"mmmm"))</f>
        <v/>
      </c>
      <c r="I554" s="6">
        <f>IF(OR(H554="Enero",H554="Febrero",H554="Marzo",H554="Abril",H554="Mayo",H554="Junio"),G554&amp;"-1",IF(OR(H554="Julio",H554="Agosto",H554="Septiembre",H554="Octubre",H554="Noviembre",H554="Diciembre"),G554&amp;"-2"))</f>
        <v/>
      </c>
      <c r="J554" s="5" t="n">
        <v>3</v>
      </c>
      <c r="K554" s="5" t="n">
        <v>26.27669452181987</v>
      </c>
      <c r="L554" s="28">
        <f>IFERROR(IF(OR(J554=0,K554=""),"",IF(E554="Positivo",MIN(MAX(K554/J554,0),1.3),MIN(MAX(J554/K554,0),1.3))),"")</f>
        <v/>
      </c>
      <c r="M554" s="28">
        <f>IFERROR(IF(OR(J554=0,K554=""),"",IF(E554="Positivo",MAX(K554/J554,0),MAX(J554/K554,0))),"")</f>
        <v/>
      </c>
      <c r="N554" s="5" t="inlineStr">
        <is>
          <t>%</t>
        </is>
      </c>
      <c r="O554" s="5" t="inlineStr">
        <is>
          <t>%</t>
        </is>
      </c>
      <c r="P554" s="5" t="n">
        <v>0</v>
      </c>
      <c r="Q554" s="5" t="n">
        <v>0</v>
      </c>
      <c r="R554" s="5">
        <f>A554&amp;"-"&amp;YEAR(F554)&amp;"-"&amp;IF(LEN(MONTH(F554))=1,"0"&amp;MONTH(F554),MONTH(F554))&amp;"-"&amp;IF(LEN(DAY(F554))=1,"0"&amp;DAY(F554),DAY(F554))</f>
        <v/>
      </c>
    </row>
    <row r="555">
      <c r="A555" s="5" t="n">
        <v>294</v>
      </c>
      <c r="B555" s="5" t="inlineStr">
        <is>
          <t>Participación en actividades culturales</t>
        </is>
      </c>
      <c r="C555" s="5" t="inlineStr">
        <is>
          <t>Cultura y Deporte</t>
        </is>
      </c>
      <c r="D555" s="5" t="inlineStr">
        <is>
          <t>Semestral</t>
        </is>
      </c>
      <c r="E555" s="5" t="inlineStr">
        <is>
          <t>Positivo</t>
        </is>
      </c>
      <c r="F555" s="6" t="n">
        <v>45657</v>
      </c>
      <c r="G555" s="5">
        <f>YEAR(F555)</f>
        <v/>
      </c>
      <c r="H555" s="5">
        <f>PROPER(TEXT(F555,"mmmm"))</f>
        <v/>
      </c>
      <c r="I555" s="6">
        <f>IF(OR(H555="Enero",H555="Febrero",H555="Marzo",H555="Abril",H555="Mayo",H555="Junio"),G555&amp;"-1",IF(OR(H555="Julio",H555="Agosto",H555="Septiembre",H555="Octubre",H555="Noviembre",H555="Diciembre"),G555&amp;"-2"))</f>
        <v/>
      </c>
      <c r="J555" s="5" t="n">
        <v>3</v>
      </c>
      <c r="K555" s="5" t="n">
        <v>590</v>
      </c>
      <c r="L555" s="28">
        <f>IFERROR(IF(OR(J555=0,K555=""),"",IF(E555="Positivo",MIN(MAX(K555/J555,0),1.3),MIN(MAX(J555/K555,0),1.3))),"")</f>
        <v/>
      </c>
      <c r="M555" s="28">
        <f>IFERROR(IF(OR(J555=0,K555=""),"",IF(E555="Positivo",MAX(K555/J555,0),MAX(J555/K555,0))),"")</f>
        <v/>
      </c>
      <c r="N555" s="5" t="inlineStr">
        <is>
          <t>%</t>
        </is>
      </c>
      <c r="O555" s="5" t="inlineStr">
        <is>
          <t>%</t>
        </is>
      </c>
      <c r="P555" s="5" t="n">
        <v>0</v>
      </c>
      <c r="Q555" s="5" t="n">
        <v>0</v>
      </c>
      <c r="R555" s="5">
        <f>A555&amp;"-"&amp;YEAR(F555)&amp;"-"&amp;IF(LEN(MONTH(F555))=1,"0"&amp;MONTH(F555),MONTH(F555))&amp;"-"&amp;IF(LEN(DAY(F555))=1,"0"&amp;DAY(F555),DAY(F555))</f>
        <v/>
      </c>
    </row>
    <row r="556">
      <c r="A556" s="43" t="n">
        <v>295</v>
      </c>
      <c r="B556" s="5" t="inlineStr">
        <is>
          <t>Cumplimiento Del Cierre De Oportunidades De Mejora De Auditoria</t>
        </is>
      </c>
      <c r="C556" s="5" t="inlineStr">
        <is>
          <t>AUDITORÍA INTERNA</t>
        </is>
      </c>
      <c r="D556" s="5" t="inlineStr">
        <is>
          <t>Semestral</t>
        </is>
      </c>
      <c r="E556" s="5" t="inlineStr">
        <is>
          <t>Positivo</t>
        </is>
      </c>
      <c r="F556" s="6" t="n">
        <v>45107</v>
      </c>
      <c r="G556" s="5">
        <f>YEAR(F556)</f>
        <v/>
      </c>
      <c r="H556" s="5">
        <f>PROPER(TEXT(F556,"mmmm"))</f>
        <v/>
      </c>
      <c r="I556" s="6">
        <f>IF(OR(H556="Enero",H556="Febrero",H556="Marzo",H556="Abril",H556="Mayo",H556="Junio"),G556&amp;"-1",IF(OR(H556="Julio",H556="Agosto",H556="Septiembre",H556="Octubre",H556="Noviembre",H556="Diciembre"),G556&amp;"-2"))</f>
        <v/>
      </c>
      <c r="J556" s="5" t="n">
        <v>11</v>
      </c>
      <c r="K556" s="5" t="n">
        <v>5</v>
      </c>
      <c r="L556" s="117">
        <f>IFERROR(IF(OR(J556=0,K556=""),"",IF(E556="Positivo",MIN(MAX(K556/J556,0),1.3),MIN(MAX(J556/K556,0),1.3))),"")</f>
        <v/>
      </c>
      <c r="M556" s="28">
        <f>IFERROR(IF(OR(J556=0,K556=""),"",IF(E556="Positivo",MAX(K556/J556,0),MAX(J556/K556,0))),"")</f>
        <v/>
      </c>
      <c r="N556" s="5" t="n"/>
      <c r="O556" s="5" t="n"/>
      <c r="P556" s="5" t="n">
        <v>0</v>
      </c>
      <c r="Q556" s="5" t="n">
        <v>0</v>
      </c>
      <c r="R556" s="5">
        <f>A556&amp;"-"&amp;YEAR(F556)&amp;"-"&amp;IF(LEN(MONTH(F556))=1,"0"&amp;MONTH(F556),MONTH(F556))&amp;"-"&amp;IF(LEN(DAY(F556))=1,"0"&amp;DAY(F556),DAY(F556))</f>
        <v/>
      </c>
    </row>
    <row r="557">
      <c r="A557" s="39" t="n">
        <v>295</v>
      </c>
      <c r="B557" s="5" t="inlineStr">
        <is>
          <t>Cumplimiento Del Cierre De Oportunidades De Mejora De Auditoria</t>
        </is>
      </c>
      <c r="C557" s="5" t="inlineStr">
        <is>
          <t>AUDITORÍA INTERNA</t>
        </is>
      </c>
      <c r="D557" s="5" t="inlineStr">
        <is>
          <t>Semestral</t>
        </is>
      </c>
      <c r="E557" s="5" t="inlineStr">
        <is>
          <t>Positivo</t>
        </is>
      </c>
      <c r="F557" s="6" t="n">
        <v>45291</v>
      </c>
      <c r="G557" s="5">
        <f>YEAR(F557)</f>
        <v/>
      </c>
      <c r="H557" s="5">
        <f>PROPER(TEXT(F557,"mmmm"))</f>
        <v/>
      </c>
      <c r="I557" s="6">
        <f>IF(OR(H557="Enero",H557="Febrero",H557="Marzo",H557="Abril",H557="Mayo",H557="Junio"),G557&amp;"-1",IF(OR(H557="Julio",H557="Agosto",H557="Septiembre",H557="Octubre",H557="Noviembre",H557="Diciembre"),G557&amp;"-2"))</f>
        <v/>
      </c>
      <c r="J557" s="5" t="n">
        <v>21</v>
      </c>
      <c r="K557" s="5" t="n">
        <v>9</v>
      </c>
      <c r="L557" s="117">
        <f>IFERROR(IF(OR(J557=0,K557=""),"",IF(E557="Positivo",MIN(MAX(K557/J557,0),1.3),MIN(MAX(J557/K557,0),1.3))),"")</f>
        <v/>
      </c>
      <c r="M557" s="28">
        <f>IFERROR(IF(OR(J557=0,K557=""),"",IF(E557="Positivo",MAX(K557/J557,0),MAX(J557/K557,0))),"")</f>
        <v/>
      </c>
      <c r="N557" s="5" t="n"/>
      <c r="O557" s="5" t="n"/>
      <c r="P557" s="5" t="n">
        <v>0</v>
      </c>
      <c r="Q557" s="5" t="n">
        <v>0</v>
      </c>
      <c r="R557" s="5">
        <f>A557&amp;"-"&amp;YEAR(F557)&amp;"-"&amp;IF(LEN(MONTH(F557))=1,"0"&amp;MONTH(F557),MONTH(F557))&amp;"-"&amp;IF(LEN(DAY(F557))=1,"0"&amp;DAY(F557),DAY(F557))</f>
        <v/>
      </c>
    </row>
    <row r="558">
      <c r="A558" s="39" t="n">
        <v>296</v>
      </c>
      <c r="B558" s="5" t="inlineStr">
        <is>
          <t>Gestión de riesgos por subprocesos</t>
        </is>
      </c>
      <c r="C558" s="5" t="inlineStr">
        <is>
          <t>GESTIÓN DE RIESGOS</t>
        </is>
      </c>
      <c r="D558" s="5" t="inlineStr">
        <is>
          <t>Bimestral</t>
        </is>
      </c>
      <c r="E558" s="5" t="inlineStr">
        <is>
          <t>Positivo</t>
        </is>
      </c>
      <c r="F558" s="6" t="n">
        <v>45291</v>
      </c>
      <c r="G558" s="5">
        <f>YEAR(F558)</f>
        <v/>
      </c>
      <c r="H558" s="5">
        <f>PROPER(TEXT(F558,"mmmm"))</f>
        <v/>
      </c>
      <c r="I558" s="6">
        <f>IF(OR(H558="Enero",H558="Febrero",H558="Marzo",H558="Abril",H558="Mayo",H558="Junio"),G558&amp;"-1",IF(OR(H558="Julio",H558="Agosto",H558="Septiembre",H558="Octubre",H558="Noviembre",H558="Diciembre"),G558&amp;"-2"))</f>
        <v/>
      </c>
      <c r="J558" s="5" t="n">
        <v>100</v>
      </c>
      <c r="K558" s="5" t="n">
        <v>85.45</v>
      </c>
      <c r="L558" s="117">
        <f>IFERROR(IF(OR(J558=0,K558=""),"",IF(E558="Positivo",MIN(MAX(K558/J558,0),1.3),MIN(MAX(J558/K558,0),1.3))),"")</f>
        <v/>
      </c>
      <c r="M558" s="28">
        <f>IFERROR(IF(OR(J558=0,K558=""),"",IF(E558="Positivo",MAX(K558/J558,0),MAX(J558/K558,0))),"")</f>
        <v/>
      </c>
      <c r="N558" s="5" t="n"/>
      <c r="O558" s="5" t="n"/>
      <c r="P558" s="5" t="n">
        <v>1</v>
      </c>
      <c r="Q558" s="5" t="n">
        <v>1</v>
      </c>
      <c r="R558" s="5">
        <f>A558&amp;"-"&amp;YEAR(F558)&amp;"-"&amp;IF(LEN(MONTH(F558))=1,"0"&amp;MONTH(F558),MONTH(F558))&amp;"-"&amp;IF(LEN(DAY(F558))=1,"0"&amp;DAY(F558),DAY(F558))</f>
        <v/>
      </c>
    </row>
    <row r="559">
      <c r="A559" s="5" t="n">
        <v>297</v>
      </c>
      <c r="B559" s="5" t="inlineStr">
        <is>
          <t>N de riesgos operacionales intervenidos</t>
        </is>
      </c>
      <c r="C559" s="5" t="inlineStr">
        <is>
          <t>GESTIÓN DE RIESGOS</t>
        </is>
      </c>
      <c r="D559" s="5" t="inlineStr">
        <is>
          <t>Bimestral</t>
        </is>
      </c>
      <c r="E559" s="5" t="inlineStr">
        <is>
          <t>Negativo</t>
        </is>
      </c>
      <c r="F559" s="6" t="n">
        <v>45291</v>
      </c>
      <c r="G559" s="5">
        <f>YEAR(F559)</f>
        <v/>
      </c>
      <c r="H559" s="5">
        <f>PROPER(TEXT(F559,"mmmm"))</f>
        <v/>
      </c>
      <c r="I559" s="6">
        <f>IF(OR(H559="Enero",H559="Febrero",H559="Marzo",H559="Abril",H559="Mayo",H559="Junio"),G559&amp;"-1",IF(OR(H559="Julio",H559="Agosto",H559="Septiembre",H559="Octubre",H559="Noviembre",H559="Diciembre"),G559&amp;"-2"))</f>
        <v/>
      </c>
      <c r="J559" s="5" t="n">
        <v>20</v>
      </c>
      <c r="K559" s="5" t="n">
        <v>0.93</v>
      </c>
      <c r="L559" s="28">
        <f>IFERROR(IF(OR(J559=0,K559=""),"",IF(E559="Positivo",MIN(MAX(K559/J559,0),1.3),MIN(MAX(J559/K559,0),1.3))),"")</f>
        <v/>
      </c>
      <c r="M559" s="28">
        <f>IFERROR(IF(OR(J559=0,K559=""),"",IF(E559="Positivo",MAX(K559/J559,0),MAX(J559/K559,0))),"")</f>
        <v/>
      </c>
      <c r="N559" s="5" t="n"/>
      <c r="O559" s="5" t="n"/>
      <c r="P559" s="5" t="n">
        <v>1</v>
      </c>
      <c r="Q559" s="5" t="n">
        <v>1</v>
      </c>
      <c r="R559" s="5">
        <f>A559&amp;"-"&amp;YEAR(F559)&amp;"-"&amp;IF(LEN(MONTH(F559))=1,"0"&amp;MONTH(F559),MONTH(F559))&amp;"-"&amp;IF(LEN(DAY(F559))=1,"0"&amp;DAY(F559),DAY(F559))</f>
        <v/>
      </c>
    </row>
    <row r="560">
      <c r="A560" s="39" t="n">
        <v>298</v>
      </c>
      <c r="B560" s="5" t="inlineStr">
        <is>
          <t>N de riesgos materializados</t>
        </is>
      </c>
      <c r="C560" s="5" t="inlineStr">
        <is>
          <t>GESTIÓN DE RIESGOS</t>
        </is>
      </c>
      <c r="D560" s="5" t="inlineStr">
        <is>
          <t>Semestral</t>
        </is>
      </c>
      <c r="E560" s="5" t="inlineStr">
        <is>
          <t>Negativo</t>
        </is>
      </c>
      <c r="F560" s="6" t="n">
        <v>45291</v>
      </c>
      <c r="G560" s="5">
        <f>YEAR(F560)</f>
        <v/>
      </c>
      <c r="H560" s="5">
        <f>PROPER(TEXT(F560,"mmmm"))</f>
        <v/>
      </c>
      <c r="I560" s="6">
        <f>IF(OR(H560="Enero",H560="Febrero",H560="Marzo",H560="Abril",H560="Mayo",H560="Junio"),G560&amp;"-1",IF(OR(H560="Julio",H560="Agosto",H560="Septiembre",H560="Octubre",H560="Noviembre",H560="Diciembre"),G560&amp;"-2"))</f>
        <v/>
      </c>
      <c r="J560" s="5" t="n"/>
      <c r="K560" s="5" t="n">
        <v>1</v>
      </c>
      <c r="L560" s="28">
        <f>IFERROR(IF(OR(J560=0,K560=""),"",IF(E560="Positivo",MIN(MAX(K560/J560,0),1.3),MIN(MAX(J560/K560,0),1.3))),"")</f>
        <v/>
      </c>
      <c r="M560" s="28">
        <f>IFERROR(IF(OR(J560=0,K560=""),"",IF(E560="Positivo",MAX(K560/J560,0),MAX(J560/K560,0))),"")</f>
        <v/>
      </c>
      <c r="N560" s="5" t="inlineStr">
        <is>
          <t>Linea base</t>
        </is>
      </c>
      <c r="O560" s="5" t="n"/>
      <c r="P560" s="5" t="n">
        <v>0</v>
      </c>
      <c r="Q560" s="5" t="n">
        <v>0</v>
      </c>
      <c r="R560" s="5">
        <f>A560&amp;"-"&amp;YEAR(F560)&amp;"-"&amp;IF(LEN(MONTH(F560))=1,"0"&amp;MONTH(F560),MONTH(F560))&amp;"-"&amp;IF(LEN(DAY(F560))=1,"0"&amp;DAY(F560),DAY(F560))</f>
        <v/>
      </c>
    </row>
    <row r="561">
      <c r="A561" s="54" t="n">
        <v>300</v>
      </c>
      <c r="B561" s="5" t="inlineStr">
        <is>
          <t>Cumplimiento de Inspecciones de control</t>
        </is>
      </c>
      <c r="C561" s="5" t="inlineStr">
        <is>
          <t>Administración de Servicios Generales</t>
        </is>
      </c>
      <c r="D561" s="5" t="inlineStr">
        <is>
          <t>Trimestral</t>
        </is>
      </c>
      <c r="E561" s="5" t="inlineStr">
        <is>
          <t>Positivo</t>
        </is>
      </c>
      <c r="F561" s="6" t="n">
        <v>45016</v>
      </c>
      <c r="G561" s="5">
        <f>YEAR(F561)</f>
        <v/>
      </c>
      <c r="H561" s="5">
        <f>PROPER(TEXT(F561,"mmmm"))</f>
        <v/>
      </c>
      <c r="I561" s="6">
        <f>IF(OR(H561="Enero",H561="Febrero",H561="Marzo",H561="Abril",H561="Mayo",H561="Junio"),G561&amp;"-1",IF(OR(H561="Julio",H561="Agosto",H561="Septiembre",H561="Octubre",H561="Noviembre",H561="Diciembre"),G561&amp;"-2"))</f>
        <v/>
      </c>
      <c r="J561" s="5" t="n">
        <v>100</v>
      </c>
      <c r="K561" s="5" t="n">
        <v>100</v>
      </c>
      <c r="L561" s="117">
        <f>IFERROR(IF(OR(J561=0,K561=""),"",IF(E561="Positivo",MIN(MAX(K561/J561,0),1.3),MIN(MAX(J561/K561,0),1.3))),"")</f>
        <v/>
      </c>
      <c r="M561" s="28">
        <f>IFERROR(IF(OR(J561=0,K561=""),"",IF(E561="Positivo",MAX(K561/J561,0),MAX(J561/K561,0))),"")</f>
        <v/>
      </c>
      <c r="N561" s="5" t="inlineStr">
        <is>
          <t>%</t>
        </is>
      </c>
      <c r="O561" s="5" t="inlineStr">
        <is>
          <t>%</t>
        </is>
      </c>
      <c r="P561" s="5" t="n">
        <v>0</v>
      </c>
      <c r="Q561" s="5" t="n">
        <v>0</v>
      </c>
      <c r="R561" s="5">
        <f>A561&amp;"-"&amp;YEAR(F561)&amp;"-"&amp;IF(LEN(MONTH(F561))=1,"0"&amp;MONTH(F561),MONTH(F561))&amp;"-"&amp;IF(LEN(DAY(F561))=1,"0"&amp;DAY(F561),DAY(F561))</f>
        <v/>
      </c>
    </row>
    <row r="562">
      <c r="A562" s="39" t="n">
        <v>300</v>
      </c>
      <c r="B562" s="5" t="inlineStr">
        <is>
          <t>Cumplimiento de Inspecciones de control</t>
        </is>
      </c>
      <c r="C562" s="5" t="inlineStr">
        <is>
          <t>Administración de Servicios Generales</t>
        </is>
      </c>
      <c r="D562" s="5" t="inlineStr">
        <is>
          <t>Trimestral</t>
        </is>
      </c>
      <c r="E562" s="5" t="inlineStr">
        <is>
          <t>Positivo</t>
        </is>
      </c>
      <c r="F562" s="6" t="n">
        <v>45107</v>
      </c>
      <c r="G562" s="5">
        <f>YEAR(F562)</f>
        <v/>
      </c>
      <c r="H562" s="5">
        <f>PROPER(TEXT(F562,"mmmm"))</f>
        <v/>
      </c>
      <c r="I562" s="6">
        <f>IF(OR(H562="Enero",H562="Febrero",H562="Marzo",H562="Abril",H562="Mayo",H562="Junio"),G562&amp;"-1",IF(OR(H562="Julio",H562="Agosto",H562="Septiembre",H562="Octubre",H562="Noviembre",H562="Diciembre"),G562&amp;"-2"))</f>
        <v/>
      </c>
      <c r="J562" s="5" t="n">
        <v>100</v>
      </c>
      <c r="K562" s="5" t="n">
        <v>100</v>
      </c>
      <c r="L562" s="117">
        <f>IFERROR(IF(OR(J562=0,K562=""),"",IF(E562="Positivo",MIN(MAX(K562/J562,0),1.3),MIN(MAX(J562/K562,0),1.3))),"")</f>
        <v/>
      </c>
      <c r="M562" s="28">
        <f>IFERROR(IF(OR(J562=0,K562=""),"",IF(E562="Positivo",MAX(K562/J562,0),MAX(J562/K562,0))),"")</f>
        <v/>
      </c>
      <c r="N562" s="5" t="inlineStr">
        <is>
          <t>%</t>
        </is>
      </c>
      <c r="O562" s="5" t="inlineStr">
        <is>
          <t>%</t>
        </is>
      </c>
      <c r="P562" s="5" t="n">
        <v>0</v>
      </c>
      <c r="Q562" s="5" t="n">
        <v>0</v>
      </c>
      <c r="R562" s="5">
        <f>A562&amp;"-"&amp;YEAR(F562)&amp;"-"&amp;IF(LEN(MONTH(F562))=1,"0"&amp;MONTH(F562),MONTH(F562))&amp;"-"&amp;IF(LEN(DAY(F562))=1,"0"&amp;DAY(F562),DAY(F562))</f>
        <v/>
      </c>
    </row>
    <row r="563">
      <c r="A563" s="43" t="n">
        <v>300</v>
      </c>
      <c r="B563" s="5" t="inlineStr">
        <is>
          <t>Cumplimiento de Inspecciones de control</t>
        </is>
      </c>
      <c r="C563" s="5" t="inlineStr">
        <is>
          <t>Administración de Servicios Generales</t>
        </is>
      </c>
      <c r="D563" s="5" t="inlineStr">
        <is>
          <t>Trimestral</t>
        </is>
      </c>
      <c r="E563" s="5" t="inlineStr">
        <is>
          <t>Positivo</t>
        </is>
      </c>
      <c r="F563" s="6" t="n">
        <v>45199</v>
      </c>
      <c r="G563" s="5">
        <f>YEAR(F563)</f>
        <v/>
      </c>
      <c r="H563" s="5">
        <f>PROPER(TEXT(F563,"mmmm"))</f>
        <v/>
      </c>
      <c r="I563" s="6">
        <f>IF(OR(H563="Enero",H563="Febrero",H563="Marzo",H563="Abril",H563="Mayo",H563="Junio"),G563&amp;"-1",IF(OR(H563="Julio",H563="Agosto",H563="Septiembre",H563="Octubre",H563="Noviembre",H563="Diciembre"),G563&amp;"-2"))</f>
        <v/>
      </c>
      <c r="J563" s="5" t="n">
        <v>100</v>
      </c>
      <c r="K563" s="5" t="n">
        <v>100</v>
      </c>
      <c r="L563" s="117">
        <f>IFERROR(IF(OR(J563=0,K563=""),"",IF(E563="Positivo",MIN(MAX(K563/J563,0),1.3),MIN(MAX(J563/K563,0),1.3))),"")</f>
        <v/>
      </c>
      <c r="M563" s="28">
        <f>IFERROR(IF(OR(J563=0,K563=""),"",IF(E563="Positivo",MAX(K563/J563,0),MAX(J563/K563,0))),"")</f>
        <v/>
      </c>
      <c r="N563" s="5" t="inlineStr">
        <is>
          <t>%</t>
        </is>
      </c>
      <c r="O563" s="5" t="inlineStr">
        <is>
          <t>%</t>
        </is>
      </c>
      <c r="P563" s="5" t="n">
        <v>0</v>
      </c>
      <c r="Q563" s="5" t="n">
        <v>0</v>
      </c>
      <c r="R563" s="5">
        <f>A563&amp;"-"&amp;YEAR(F563)&amp;"-"&amp;IF(LEN(MONTH(F563))=1,"0"&amp;MONTH(F563),MONTH(F563))&amp;"-"&amp;IF(LEN(DAY(F563))=1,"0"&amp;DAY(F563),DAY(F563))</f>
        <v/>
      </c>
    </row>
    <row r="564">
      <c r="A564" s="39" t="n">
        <v>300</v>
      </c>
      <c r="B564" s="5" t="inlineStr">
        <is>
          <t>Cumplimiento de Inspecciones de control</t>
        </is>
      </c>
      <c r="C564" s="5" t="inlineStr">
        <is>
          <t>Administración de Servicios Generales</t>
        </is>
      </c>
      <c r="D564" s="5" t="inlineStr">
        <is>
          <t>Trimestral</t>
        </is>
      </c>
      <c r="E564" s="5" t="inlineStr">
        <is>
          <t>Positivo</t>
        </is>
      </c>
      <c r="F564" s="6" t="n">
        <v>45291</v>
      </c>
      <c r="G564" s="5">
        <f>YEAR(F564)</f>
        <v/>
      </c>
      <c r="H564" s="5">
        <f>PROPER(TEXT(F564,"mmmm"))</f>
        <v/>
      </c>
      <c r="I564" s="6">
        <f>IF(OR(H564="Enero",H564="Febrero",H564="Marzo",H564="Abril",H564="Mayo",H564="Junio"),G564&amp;"-1",IF(OR(H564="Julio",H564="Agosto",H564="Septiembre",H564="Octubre",H564="Noviembre",H564="Diciembre"),G564&amp;"-2"))</f>
        <v/>
      </c>
      <c r="J564" s="5" t="n">
        <v>100</v>
      </c>
      <c r="K564" s="5" t="n">
        <v>100</v>
      </c>
      <c r="L564" s="117">
        <f>IFERROR(IF(OR(J564=0,K564=""),"",IF(E564="Positivo",MIN(MAX(K564/J564,0),1.3),MIN(MAX(J564/K564,0),1.3))),"")</f>
        <v/>
      </c>
      <c r="M564" s="28">
        <f>IFERROR(IF(OR(J564=0,K564=""),"",IF(E564="Positivo",MAX(K564/J564,0),MAX(J564/K564,0))),"")</f>
        <v/>
      </c>
      <c r="N564" s="5" t="inlineStr">
        <is>
          <t>%</t>
        </is>
      </c>
      <c r="O564" s="5" t="inlineStr">
        <is>
          <t>%</t>
        </is>
      </c>
      <c r="P564" s="5" t="n">
        <v>0</v>
      </c>
      <c r="Q564" s="5" t="n">
        <v>0</v>
      </c>
      <c r="R564" s="5">
        <f>A564&amp;"-"&amp;YEAR(F564)&amp;"-"&amp;IF(LEN(MONTH(F564))=1,"0"&amp;MONTH(F564),MONTH(F564))&amp;"-"&amp;IF(LEN(DAY(F564))=1,"0"&amp;DAY(F564),DAY(F564))</f>
        <v/>
      </c>
    </row>
    <row r="565">
      <c r="A565" s="5" t="n">
        <v>300</v>
      </c>
      <c r="B565" s="5" t="inlineStr">
        <is>
          <t>Cumplimiento de Inspecciones de control</t>
        </is>
      </c>
      <c r="C565" s="5" t="inlineStr">
        <is>
          <t>Administración de Servicios Generales</t>
        </is>
      </c>
      <c r="D565" s="5" t="inlineStr">
        <is>
          <t>Trimestral</t>
        </is>
      </c>
      <c r="E565" s="5" t="inlineStr">
        <is>
          <t>Positivo</t>
        </is>
      </c>
      <c r="F565" s="6" t="n">
        <v>45473</v>
      </c>
      <c r="G565" s="5">
        <f>YEAR(F565)</f>
        <v/>
      </c>
      <c r="H565" s="5">
        <f>PROPER(TEXT(F565,"mmmm"))</f>
        <v/>
      </c>
      <c r="I565" s="6">
        <f>IF(OR(H565="Enero",H565="Febrero",H565="Marzo",H565="Abril",H565="Mayo",H565="Junio"),G565&amp;"-1",IF(OR(H565="Julio",H565="Agosto",H565="Septiembre",H565="Octubre",H565="Noviembre",H565="Diciembre"),G565&amp;"-2"))</f>
        <v/>
      </c>
      <c r="J565" s="5" t="n">
        <v>100</v>
      </c>
      <c r="K565" s="5" t="n">
        <v>100</v>
      </c>
      <c r="L565" s="28">
        <f>IFERROR(IF(OR(J565=0,K565=""),"",IF(E565="Positivo",MIN(MAX(K565/J565,0),1.3),MIN(MAX(J565/K565,0),1.3))),"")</f>
        <v/>
      </c>
      <c r="M565" s="28">
        <f>IFERROR(IF(OR(J565=0,K565=""),"",IF(E565="Positivo",MAX(K565/J565,0),MAX(J565/K565,0))),"")</f>
        <v/>
      </c>
      <c r="N565" s="5" t="inlineStr">
        <is>
          <t>%</t>
        </is>
      </c>
      <c r="O565" s="5" t="inlineStr">
        <is>
          <t>%</t>
        </is>
      </c>
      <c r="P565" s="5" t="n">
        <v>0</v>
      </c>
      <c r="Q565" s="5" t="n">
        <v>0</v>
      </c>
      <c r="R565" s="5">
        <f>A565&amp;"-"&amp;YEAR(F565)&amp;"-"&amp;IF(LEN(MONTH(F565))=1,"0"&amp;MONTH(F565),MONTH(F565))&amp;"-"&amp;IF(LEN(DAY(F565))=1,"0"&amp;DAY(F565),DAY(F565))</f>
        <v/>
      </c>
    </row>
    <row r="566">
      <c r="A566" s="5" t="n">
        <v>300</v>
      </c>
      <c r="B566" s="5" t="inlineStr">
        <is>
          <t>Cumplimiento de Inspecciones de control</t>
        </is>
      </c>
      <c r="C566" s="5" t="inlineStr">
        <is>
          <t>Administración de Servicios Generales</t>
        </is>
      </c>
      <c r="D566" s="5" t="inlineStr">
        <is>
          <t>Trimestral</t>
        </is>
      </c>
      <c r="E566" s="5" t="inlineStr">
        <is>
          <t>Positivo</t>
        </is>
      </c>
      <c r="F566" s="6" t="n">
        <v>45657</v>
      </c>
      <c r="G566" s="5">
        <f>YEAR(F566)</f>
        <v/>
      </c>
      <c r="H566" s="5">
        <f>PROPER(TEXT(F566,"mmmm"))</f>
        <v/>
      </c>
      <c r="I566" s="6">
        <f>IF(OR(H566="Enero",H566="Febrero",H566="Marzo",H566="Abril",H566="Mayo",H566="Junio"),G566&amp;"-1",IF(OR(H566="Julio",H566="Agosto",H566="Septiembre",H566="Octubre",H566="Noviembre",H566="Diciembre"),G566&amp;"-2"))</f>
        <v/>
      </c>
      <c r="J566" s="5" t="n">
        <v>100</v>
      </c>
      <c r="K566" s="5" t="n">
        <v>100</v>
      </c>
      <c r="L566" s="28">
        <f>IFERROR(IF(OR(J566=0,K566=""),"",IF(E566="Positivo",MIN(MAX(K566/J566,0),1.3),MIN(MAX(J566/K566,0),1.3))),"")</f>
        <v/>
      </c>
      <c r="M566" s="28">
        <f>IFERROR(IF(OR(J566=0,K566=""),"",IF(E566="Positivo",MAX(K566/J566,0),MAX(J566/K566,0))),"")</f>
        <v/>
      </c>
      <c r="N566" s="5" t="inlineStr">
        <is>
          <t>%</t>
        </is>
      </c>
      <c r="O566" s="5" t="inlineStr">
        <is>
          <t>%</t>
        </is>
      </c>
      <c r="P566" s="5" t="n">
        <v>0</v>
      </c>
      <c r="Q566" s="5" t="n">
        <v>0</v>
      </c>
      <c r="R566" s="5">
        <f>A566&amp;"-"&amp;YEAR(F566)&amp;"-"&amp;IF(LEN(MONTH(F566))=1,"0"&amp;MONTH(F566),MONTH(F566))&amp;"-"&amp;IF(LEN(DAY(F566))=1,"0"&amp;DAY(F566),DAY(F566))</f>
        <v/>
      </c>
    </row>
    <row r="567">
      <c r="A567" s="54" t="n">
        <v>301</v>
      </c>
      <c r="B567" s="5" t="inlineStr">
        <is>
          <t>Cumplimiento plan de trabajo</t>
        </is>
      </c>
      <c r="C567" s="5" t="inlineStr">
        <is>
          <t>Administración de Servicios Generales</t>
        </is>
      </c>
      <c r="D567" s="5" t="inlineStr">
        <is>
          <t>Trimestral</t>
        </is>
      </c>
      <c r="E567" s="5" t="inlineStr">
        <is>
          <t>Positivo</t>
        </is>
      </c>
      <c r="F567" s="6" t="n">
        <v>45016</v>
      </c>
      <c r="G567" s="5">
        <f>YEAR(F567)</f>
        <v/>
      </c>
      <c r="H567" s="5">
        <f>PROPER(TEXT(F567,"mmmm"))</f>
        <v/>
      </c>
      <c r="I567" s="6">
        <f>IF(OR(H567="Enero",H567="Febrero",H567="Marzo",H567="Abril",H567="Mayo",H567="Junio"),G567&amp;"-1",IF(OR(H567="Julio",H567="Agosto",H567="Septiembre",H567="Octubre",H567="Noviembre",H567="Diciembre"),G567&amp;"-2"))</f>
        <v/>
      </c>
      <c r="J567" s="5" t="n">
        <v>100</v>
      </c>
      <c r="K567" s="5" t="n">
        <v>100</v>
      </c>
      <c r="L567" s="117">
        <f>IFERROR(IF(OR(J567=0,K567=""),"",IF(E567="Positivo",MIN(MAX(K567/J567,0),1.3),MIN(MAX(J567/K567,0),1.3))),"")</f>
        <v/>
      </c>
      <c r="M567" s="28">
        <f>IFERROR(IF(OR(J567=0,K567=""),"",IF(E567="Positivo",MAX(K567/J567,0),MAX(J567/K567,0))),"")</f>
        <v/>
      </c>
      <c r="N567" s="5" t="inlineStr">
        <is>
          <t>%</t>
        </is>
      </c>
      <c r="O567" s="5" t="inlineStr">
        <is>
          <t>%</t>
        </is>
      </c>
      <c r="P567" s="5" t="n">
        <v>0</v>
      </c>
      <c r="Q567" s="5" t="n">
        <v>0</v>
      </c>
      <c r="R567" s="5">
        <f>A567&amp;"-"&amp;YEAR(F567)&amp;"-"&amp;IF(LEN(MONTH(F567))=1,"0"&amp;MONTH(F567),MONTH(F567))&amp;"-"&amp;IF(LEN(DAY(F567))=1,"0"&amp;DAY(F567),DAY(F567))</f>
        <v/>
      </c>
    </row>
    <row r="568">
      <c r="A568" s="39" t="n">
        <v>301</v>
      </c>
      <c r="B568" s="5" t="inlineStr">
        <is>
          <t>Cumplimiento plan de trabajo</t>
        </is>
      </c>
      <c r="C568" s="5" t="inlineStr">
        <is>
          <t>Administración de Servicios Generales</t>
        </is>
      </c>
      <c r="D568" s="5" t="inlineStr">
        <is>
          <t>Trimestral</t>
        </is>
      </c>
      <c r="E568" s="5" t="inlineStr">
        <is>
          <t>Positivo</t>
        </is>
      </c>
      <c r="F568" s="6" t="n">
        <v>45107</v>
      </c>
      <c r="G568" s="5">
        <f>YEAR(F568)</f>
        <v/>
      </c>
      <c r="H568" s="5">
        <f>PROPER(TEXT(F568,"mmmm"))</f>
        <v/>
      </c>
      <c r="I568" s="6">
        <f>IF(OR(H568="Enero",H568="Febrero",H568="Marzo",H568="Abril",H568="Mayo",H568="Junio"),G568&amp;"-1",IF(OR(H568="Julio",H568="Agosto",H568="Septiembre",H568="Octubre",H568="Noviembre",H568="Diciembre"),G568&amp;"-2"))</f>
        <v/>
      </c>
      <c r="J568" s="5" t="n">
        <v>100</v>
      </c>
      <c r="K568" s="5" t="n">
        <v>100</v>
      </c>
      <c r="L568" s="117">
        <f>IFERROR(IF(OR(J568=0,K568=""),"",IF(E568="Positivo",MIN(MAX(K568/J568,0),1.3),MIN(MAX(J568/K568,0),1.3))),"")</f>
        <v/>
      </c>
      <c r="M568" s="28">
        <f>IFERROR(IF(OR(J568=0,K568=""),"",IF(E568="Positivo",MAX(K568/J568,0),MAX(J568/K568,0))),"")</f>
        <v/>
      </c>
      <c r="N568" s="5" t="inlineStr">
        <is>
          <t>%</t>
        </is>
      </c>
      <c r="O568" s="5" t="inlineStr">
        <is>
          <t>%</t>
        </is>
      </c>
      <c r="P568" s="5" t="n">
        <v>0</v>
      </c>
      <c r="Q568" s="5" t="n">
        <v>0</v>
      </c>
      <c r="R568" s="5">
        <f>A568&amp;"-"&amp;YEAR(F568)&amp;"-"&amp;IF(LEN(MONTH(F568))=1,"0"&amp;MONTH(F568),MONTH(F568))&amp;"-"&amp;IF(LEN(DAY(F568))=1,"0"&amp;DAY(F568),DAY(F568))</f>
        <v/>
      </c>
    </row>
    <row r="569">
      <c r="A569" s="43" t="n">
        <v>301</v>
      </c>
      <c r="B569" s="5" t="inlineStr">
        <is>
          <t>Cumplimiento plan de trabajo</t>
        </is>
      </c>
      <c r="C569" s="5" t="inlineStr">
        <is>
          <t>Administración de Servicios Generales</t>
        </is>
      </c>
      <c r="D569" s="5" t="inlineStr">
        <is>
          <t>Trimestral</t>
        </is>
      </c>
      <c r="E569" s="5" t="inlineStr">
        <is>
          <t>Positivo</t>
        </is>
      </c>
      <c r="F569" s="6" t="n">
        <v>45199</v>
      </c>
      <c r="G569" s="5">
        <f>YEAR(F569)</f>
        <v/>
      </c>
      <c r="H569" s="5">
        <f>PROPER(TEXT(F569,"mmmm"))</f>
        <v/>
      </c>
      <c r="I569" s="6">
        <f>IF(OR(H569="Enero",H569="Febrero",H569="Marzo",H569="Abril",H569="Mayo",H569="Junio"),G569&amp;"-1",IF(OR(H569="Julio",H569="Agosto",H569="Septiembre",H569="Octubre",H569="Noviembre",H569="Diciembre"),G569&amp;"-2"))</f>
        <v/>
      </c>
      <c r="J569" s="5" t="n">
        <v>100</v>
      </c>
      <c r="K569" s="5" t="n">
        <v>100</v>
      </c>
      <c r="L569" s="117">
        <f>IFERROR(IF(OR(J569=0,K569=""),"",IF(E569="Positivo",MIN(MAX(K569/J569,0),1.3),MIN(MAX(J569/K569,0),1.3))),"")</f>
        <v/>
      </c>
      <c r="M569" s="28">
        <f>IFERROR(IF(OR(J569=0,K569=""),"",IF(E569="Positivo",MAX(K569/J569,0),MAX(J569/K569,0))),"")</f>
        <v/>
      </c>
      <c r="N569" s="5" t="inlineStr">
        <is>
          <t>%</t>
        </is>
      </c>
      <c r="O569" s="5" t="inlineStr">
        <is>
          <t>%</t>
        </is>
      </c>
      <c r="P569" s="5" t="n">
        <v>0</v>
      </c>
      <c r="Q569" s="5" t="n">
        <v>0</v>
      </c>
      <c r="R569" s="5">
        <f>A569&amp;"-"&amp;YEAR(F569)&amp;"-"&amp;IF(LEN(MONTH(F569))=1,"0"&amp;MONTH(F569),MONTH(F569))&amp;"-"&amp;IF(LEN(DAY(F569))=1,"0"&amp;DAY(F569),DAY(F569))</f>
        <v/>
      </c>
    </row>
    <row r="570">
      <c r="A570" s="39" t="n">
        <v>301</v>
      </c>
      <c r="B570" s="5" t="inlineStr">
        <is>
          <t>Cumplimiento plan de trabajo</t>
        </is>
      </c>
      <c r="C570" s="5" t="inlineStr">
        <is>
          <t>Administración de Servicios Generales</t>
        </is>
      </c>
      <c r="D570" s="5" t="inlineStr">
        <is>
          <t>Trimestral</t>
        </is>
      </c>
      <c r="E570" s="5" t="inlineStr">
        <is>
          <t>Positivo</t>
        </is>
      </c>
      <c r="F570" s="6" t="n">
        <v>45291</v>
      </c>
      <c r="G570" s="5">
        <f>YEAR(F570)</f>
        <v/>
      </c>
      <c r="H570" s="5">
        <f>PROPER(TEXT(F570,"mmmm"))</f>
        <v/>
      </c>
      <c r="I570" s="6">
        <f>IF(OR(H570="Enero",H570="Febrero",H570="Marzo",H570="Abril",H570="Mayo",H570="Junio"),G570&amp;"-1",IF(OR(H570="Julio",H570="Agosto",H570="Septiembre",H570="Octubre",H570="Noviembre",H570="Diciembre"),G570&amp;"-2"))</f>
        <v/>
      </c>
      <c r="J570" s="5" t="n">
        <v>100</v>
      </c>
      <c r="K570" s="5" t="n">
        <v>100</v>
      </c>
      <c r="L570" s="117">
        <f>IFERROR(IF(OR(J570=0,K570=""),"",IF(E570="Positivo",MIN(MAX(K570/J570,0),1.3),MIN(MAX(J570/K570,0),1.3))),"")</f>
        <v/>
      </c>
      <c r="M570" s="28">
        <f>IFERROR(IF(OR(J570=0,K570=""),"",IF(E570="Positivo",MAX(K570/J570,0),MAX(J570/K570,0))),"")</f>
        <v/>
      </c>
      <c r="N570" s="5" t="inlineStr">
        <is>
          <t>%</t>
        </is>
      </c>
      <c r="O570" s="5" t="inlineStr">
        <is>
          <t>%</t>
        </is>
      </c>
      <c r="P570" s="5" t="n">
        <v>0</v>
      </c>
      <c r="Q570" s="5" t="n">
        <v>0</v>
      </c>
      <c r="R570" s="5">
        <f>A570&amp;"-"&amp;YEAR(F570)&amp;"-"&amp;IF(LEN(MONTH(F570))=1,"0"&amp;MONTH(F570),MONTH(F570))&amp;"-"&amp;IF(LEN(DAY(F570))=1,"0"&amp;DAY(F570),DAY(F570))</f>
        <v/>
      </c>
    </row>
    <row r="571">
      <c r="A571" s="5" t="n">
        <v>301</v>
      </c>
      <c r="B571" s="5" t="inlineStr">
        <is>
          <t>Cumplimiento plan de trabajo</t>
        </is>
      </c>
      <c r="C571" s="5" t="inlineStr">
        <is>
          <t>Administración de Servicios Generales</t>
        </is>
      </c>
      <c r="D571" s="5" t="inlineStr">
        <is>
          <t>Trimestral</t>
        </is>
      </c>
      <c r="E571" s="5" t="inlineStr">
        <is>
          <t>Positivo</t>
        </is>
      </c>
      <c r="F571" s="6" t="n">
        <v>45473</v>
      </c>
      <c r="G571" s="5">
        <f>YEAR(F571)</f>
        <v/>
      </c>
      <c r="H571" s="5">
        <f>PROPER(TEXT(F571,"mmmm"))</f>
        <v/>
      </c>
      <c r="I571" s="6">
        <f>IF(OR(H571="Enero",H571="Febrero",H571="Marzo",H571="Abril",H571="Mayo",H571="Junio"),G571&amp;"-1",IF(OR(H571="Julio",H571="Agosto",H571="Septiembre",H571="Octubre",H571="Noviembre",H571="Diciembre"),G571&amp;"-2"))</f>
        <v/>
      </c>
      <c r="J571" s="5" t="n">
        <v>100</v>
      </c>
      <c r="K571" s="5" t="n">
        <v>100</v>
      </c>
      <c r="L571" s="28">
        <f>IFERROR(IF(OR(J571=0,K571=""),"",IF(E571="Positivo",MIN(MAX(K571/J571,0),1.3),MIN(MAX(J571/K571,0),1.3))),"")</f>
        <v/>
      </c>
      <c r="M571" s="28">
        <f>IFERROR(IF(OR(J571=0,K571=""),"",IF(E571="Positivo",MAX(K571/J571,0),MAX(J571/K571,0))),"")</f>
        <v/>
      </c>
      <c r="N571" s="5" t="inlineStr">
        <is>
          <t>%</t>
        </is>
      </c>
      <c r="O571" s="5" t="inlineStr">
        <is>
          <t>%</t>
        </is>
      </c>
      <c r="P571" s="5" t="n">
        <v>0</v>
      </c>
      <c r="Q571" s="5" t="n">
        <v>0</v>
      </c>
      <c r="R571" s="5">
        <f>A571&amp;"-"&amp;YEAR(F571)&amp;"-"&amp;IF(LEN(MONTH(F571))=1,"0"&amp;MONTH(F571),MONTH(F571))&amp;"-"&amp;IF(LEN(DAY(F571))=1,"0"&amp;DAY(F571),DAY(F571))</f>
        <v/>
      </c>
    </row>
    <row r="572">
      <c r="A572" s="5" t="n">
        <v>301</v>
      </c>
      <c r="B572" s="5" t="inlineStr">
        <is>
          <t>Cumplimiento plan de trabajo</t>
        </is>
      </c>
      <c r="C572" s="5" t="inlineStr">
        <is>
          <t>Administración de Servicios Generales</t>
        </is>
      </c>
      <c r="D572" s="5" t="inlineStr">
        <is>
          <t>Trimestral</t>
        </is>
      </c>
      <c r="E572" s="5" t="inlineStr">
        <is>
          <t>Positivo</t>
        </is>
      </c>
      <c r="F572" s="6" t="n">
        <v>45657</v>
      </c>
      <c r="G572" s="5">
        <f>YEAR(F572)</f>
        <v/>
      </c>
      <c r="H572" s="5">
        <f>PROPER(TEXT(F572,"mmmm"))</f>
        <v/>
      </c>
      <c r="I572" s="6">
        <f>IF(OR(H572="Enero",H572="Febrero",H572="Marzo",H572="Abril",H572="Mayo",H572="Junio"),G572&amp;"-1",IF(OR(H572="Julio",H572="Agosto",H572="Septiembre",H572="Octubre",H572="Noviembre",H572="Diciembre"),G572&amp;"-2"))</f>
        <v/>
      </c>
      <c r="J572" s="5" t="n">
        <v>100</v>
      </c>
      <c r="K572" s="5" t="n">
        <v>100</v>
      </c>
      <c r="L572" s="28">
        <f>IFERROR(IF(OR(J572=0,K572=""),"",IF(E572="Positivo",MIN(MAX(K572/J572,0),1.3),MIN(MAX(J572/K572,0),1.3))),"")</f>
        <v/>
      </c>
      <c r="M572" s="28">
        <f>IFERROR(IF(OR(J572=0,K572=""),"",IF(E572="Positivo",MAX(K572/J572,0),MAX(J572/K572,0))),"")</f>
        <v/>
      </c>
      <c r="N572" s="5" t="inlineStr">
        <is>
          <t>%</t>
        </is>
      </c>
      <c r="O572" s="5" t="inlineStr">
        <is>
          <t>%</t>
        </is>
      </c>
      <c r="P572" s="5" t="n">
        <v>0</v>
      </c>
      <c r="Q572" s="5" t="n">
        <v>0</v>
      </c>
      <c r="R572" s="5">
        <f>A572&amp;"-"&amp;YEAR(F572)&amp;"-"&amp;IF(LEN(MONTH(F572))=1,"0"&amp;MONTH(F572),MONTH(F572))&amp;"-"&amp;IF(LEN(DAY(F572))=1,"0"&amp;DAY(F572),DAY(F572))</f>
        <v/>
      </c>
    </row>
    <row r="573">
      <c r="A573" s="43" t="n">
        <v>302</v>
      </c>
      <c r="B573" s="5" t="inlineStr">
        <is>
          <t>N de solicitudes radicadas</t>
        </is>
      </c>
      <c r="C573" s="5" t="inlineStr">
        <is>
          <t>Centro de Medios Audiovisuales</t>
        </is>
      </c>
      <c r="D573" s="5" t="inlineStr">
        <is>
          <t>Semestral</t>
        </is>
      </c>
      <c r="E573" s="5" t="inlineStr">
        <is>
          <t>Positivo</t>
        </is>
      </c>
      <c r="F573" s="6" t="n">
        <v>45107</v>
      </c>
      <c r="G573" s="5">
        <f>YEAR(F573)</f>
        <v/>
      </c>
      <c r="H573" s="5">
        <f>PROPER(TEXT(F573,"mmmm"))</f>
        <v/>
      </c>
      <c r="I573" s="6">
        <f>IF(OR(H573="Enero",H573="Febrero",H573="Marzo",H573="Abril",H573="Mayo",H573="Junio"),G573&amp;"-1",IF(OR(H573="Julio",H573="Agosto",H573="Septiembre",H573="Octubre",H573="Noviembre",H573="Diciembre"),G573&amp;"-2"))</f>
        <v/>
      </c>
      <c r="J573" s="5" t="n">
        <v>0</v>
      </c>
      <c r="K573" s="5" t="n">
        <v>0</v>
      </c>
      <c r="L573" s="117">
        <f>IFERROR(IF(OR(J573=0,K573=""),"",IF(E573="Positivo",MIN(MAX(K573/J573,0),1.3),MIN(MAX(J573/K573,0),1.3))),"")</f>
        <v/>
      </c>
      <c r="M573" s="28">
        <f>IFERROR(IF(OR(J573=0,K573=""),"",IF(E573="Positivo",MAX(K573/J573,0),MAX(J573/K573,0))),"")</f>
        <v/>
      </c>
      <c r="N573" s="5" t="n"/>
      <c r="O573" s="5" t="n"/>
      <c r="P573" s="5" t="n">
        <v>0</v>
      </c>
      <c r="Q573" s="5" t="n">
        <v>0</v>
      </c>
      <c r="R573" s="5">
        <f>A573&amp;"-"&amp;YEAR(F573)&amp;"-"&amp;IF(LEN(MONTH(F573))=1,"0"&amp;MONTH(F573),MONTH(F573))&amp;"-"&amp;IF(LEN(DAY(F573))=1,"0"&amp;DAY(F573),DAY(F573))</f>
        <v/>
      </c>
    </row>
    <row r="574">
      <c r="A574" s="39" t="n">
        <v>302</v>
      </c>
      <c r="B574" s="5" t="inlineStr">
        <is>
          <t>N de solicitudes radicadas</t>
        </is>
      </c>
      <c r="C574" s="5" t="inlineStr">
        <is>
          <t>Centro de Medios Audiovisuales</t>
        </is>
      </c>
      <c r="D574" s="5" t="inlineStr">
        <is>
          <t>Semestral</t>
        </is>
      </c>
      <c r="E574" s="5" t="inlineStr">
        <is>
          <t>Positivo</t>
        </is>
      </c>
      <c r="F574" s="6" t="n">
        <v>45291</v>
      </c>
      <c r="G574" s="5">
        <f>YEAR(F574)</f>
        <v/>
      </c>
      <c r="H574" s="5">
        <f>PROPER(TEXT(F574,"mmmm"))</f>
        <v/>
      </c>
      <c r="I574" s="6">
        <f>IF(OR(H574="Enero",H574="Febrero",H574="Marzo",H574="Abril",H574="Mayo",H574="Junio"),G574&amp;"-1",IF(OR(H574="Julio",H574="Agosto",H574="Septiembre",H574="Octubre",H574="Noviembre",H574="Diciembre"),G574&amp;"-2"))</f>
        <v/>
      </c>
      <c r="J574" s="5" t="n">
        <v>0</v>
      </c>
      <c r="K574" s="5" t="n">
        <v>0</v>
      </c>
      <c r="L574" s="117">
        <f>IFERROR(IF(OR(J574=0,K574=""),"",IF(E574="Positivo",MIN(MAX(K574/J574,0),1.3),MIN(MAX(J574/K574,0),1.3))),"")</f>
        <v/>
      </c>
      <c r="M574" s="28">
        <f>IFERROR(IF(OR(J574=0,K574=""),"",IF(E574="Positivo",MAX(K574/J574,0),MAX(J574/K574,0))),"")</f>
        <v/>
      </c>
      <c r="N574" s="5" t="n"/>
      <c r="O574" s="5" t="n"/>
      <c r="P574" s="5" t="n">
        <v>0</v>
      </c>
      <c r="Q574" s="5" t="n">
        <v>0</v>
      </c>
      <c r="R574" s="5">
        <f>A574&amp;"-"&amp;YEAR(F574)&amp;"-"&amp;IF(LEN(MONTH(F574))=1,"0"&amp;MONTH(F574),MONTH(F574))&amp;"-"&amp;IF(LEN(DAY(F574))=1,"0"&amp;DAY(F574),DAY(F574))</f>
        <v/>
      </c>
    </row>
    <row r="575">
      <c r="A575" s="5" t="n">
        <v>302</v>
      </c>
      <c r="B575" s="5" t="inlineStr">
        <is>
          <t>N de solicitudes radicadas</t>
        </is>
      </c>
      <c r="C575" s="5" t="inlineStr">
        <is>
          <t>Centro de Medios Audiovisuales</t>
        </is>
      </c>
      <c r="D575" s="5" t="inlineStr">
        <is>
          <t>Semestral</t>
        </is>
      </c>
      <c r="E575" s="5" t="inlineStr">
        <is>
          <t>Positivo</t>
        </is>
      </c>
      <c r="F575" s="6" t="n">
        <v>45473</v>
      </c>
      <c r="G575" s="5">
        <f>YEAR(F575)</f>
        <v/>
      </c>
      <c r="H575" s="5">
        <f>PROPER(TEXT(F575,"mmmm"))</f>
        <v/>
      </c>
      <c r="I575" s="6">
        <f>IF(OR(H575="Enero",H575="Febrero",H575="Marzo",H575="Abril",H575="Mayo",H575="Junio"),G575&amp;"-1",IF(OR(H575="Julio",H575="Agosto",H575="Septiembre",H575="Octubre",H575="Noviembre",H575="Diciembre"),G575&amp;"-2"))</f>
        <v/>
      </c>
      <c r="J575" s="5" t="n">
        <v>0</v>
      </c>
      <c r="K575" s="5" t="n">
        <v>17878</v>
      </c>
      <c r="L575" s="28">
        <f>IFERROR(IF(OR(J575=0,K575=""),"",IF(E575="Positivo",MIN(MAX(K575/J575,0),1.3),MIN(MAX(J575/K575,0),1.3))),"")</f>
        <v/>
      </c>
      <c r="M575" s="28">
        <f>IFERROR(IF(OR(J575=0,K575=""),"",IF(E575="Positivo",MAX(K575/J575,0),MAX(J575/K575,0))),"")</f>
        <v/>
      </c>
      <c r="N575" s="5" t="n"/>
      <c r="O575" s="5" t="n"/>
      <c r="P575" s="5" t="n">
        <v>0</v>
      </c>
      <c r="Q575" s="5" t="n">
        <v>0</v>
      </c>
      <c r="R575" s="5">
        <f>A575&amp;"-"&amp;YEAR(F575)&amp;"-"&amp;IF(LEN(MONTH(F575))=1,"0"&amp;MONTH(F575),MONTH(F575))&amp;"-"&amp;IF(LEN(DAY(F575))=1,"0"&amp;DAY(F575),DAY(F575))</f>
        <v/>
      </c>
    </row>
    <row r="576">
      <c r="A576" s="5" t="n">
        <v>302</v>
      </c>
      <c r="B576" s="5" t="inlineStr">
        <is>
          <t>N de solicitudes radicadas</t>
        </is>
      </c>
      <c r="C576" s="5" t="inlineStr">
        <is>
          <t>Centro de Medios Audiovisuales</t>
        </is>
      </c>
      <c r="D576" s="5" t="inlineStr">
        <is>
          <t>Semestral</t>
        </is>
      </c>
      <c r="E576" s="5" t="inlineStr">
        <is>
          <t>Positivo</t>
        </is>
      </c>
      <c r="F576" s="6" t="n">
        <v>45657</v>
      </c>
      <c r="G576" s="5">
        <f>YEAR(F576)</f>
        <v/>
      </c>
      <c r="H576" s="5">
        <f>PROPER(TEXT(F576,"mmmm"))</f>
        <v/>
      </c>
      <c r="I576" s="6">
        <f>IF(OR(H576="Enero",H576="Febrero",H576="Marzo",H576="Abril",H576="Mayo",H576="Junio"),G576&amp;"-1",IF(OR(H576="Julio",H576="Agosto",H576="Septiembre",H576="Octubre",H576="Noviembre",H576="Diciembre"),G576&amp;"-2"))</f>
        <v/>
      </c>
      <c r="J576" s="5" t="n">
        <v>0</v>
      </c>
      <c r="K576" s="5" t="n">
        <v>19142</v>
      </c>
      <c r="L576" s="28">
        <f>IFERROR(IF(OR(J576=0,K576=""),"",IF(E576="Positivo",MIN(MAX(K576/J576,0),1.3),MIN(MAX(J576/K576,0),1.3))),"")</f>
        <v/>
      </c>
      <c r="M576" s="28">
        <f>IFERROR(IF(OR(J576=0,K576=""),"",IF(E576="Positivo",MAX(K576/J576,0),MAX(J576/K576,0))),"")</f>
        <v/>
      </c>
      <c r="N576" s="5" t="n"/>
      <c r="O576" s="5" t="n"/>
      <c r="P576" s="5" t="n">
        <v>0</v>
      </c>
      <c r="Q576" s="5" t="n">
        <v>0</v>
      </c>
      <c r="R576" s="5">
        <f>A576&amp;"-"&amp;YEAR(F576)&amp;"-"&amp;IF(LEN(MONTH(F576))=1,"0"&amp;MONTH(F576),MONTH(F576))&amp;"-"&amp;IF(LEN(DAY(F576))=1,"0"&amp;DAY(F576),DAY(F576))</f>
        <v/>
      </c>
    </row>
    <row r="577">
      <c r="A577" s="43" t="n">
        <v>303</v>
      </c>
      <c r="B577" s="5" t="inlineStr">
        <is>
          <t>Cumplimiento del cronograma de actividades de salud</t>
        </is>
      </c>
      <c r="C577" s="5" t="inlineStr">
        <is>
          <t>Servicio de Salud</t>
        </is>
      </c>
      <c r="D577" s="5" t="inlineStr">
        <is>
          <t>Semestral</t>
        </is>
      </c>
      <c r="E577" s="5" t="inlineStr">
        <is>
          <t>Positivo</t>
        </is>
      </c>
      <c r="F577" s="6" t="n">
        <v>45107</v>
      </c>
      <c r="G577" s="5">
        <f>YEAR(F577)</f>
        <v/>
      </c>
      <c r="H577" s="5">
        <f>PROPER(TEXT(F577,"mmmm"))</f>
        <v/>
      </c>
      <c r="I577" s="6">
        <f>IF(OR(H577="Enero",H577="Febrero",H577="Marzo",H577="Abril",H577="Mayo",H577="Junio"),G577&amp;"-1",IF(OR(H577="Julio",H577="Agosto",H577="Septiembre",H577="Octubre",H577="Noviembre",H577="Diciembre"),G577&amp;"-2"))</f>
        <v/>
      </c>
      <c r="J577" s="5" t="n">
        <v>100</v>
      </c>
      <c r="K577" s="5" t="n">
        <v>75.75757575757601</v>
      </c>
      <c r="L577" s="117">
        <f>IFERROR(IF(OR(J577=0,K577=""),"",IF(E577="Positivo",MIN(MAX(K577/J577,0),1.3),MIN(MAX(J577/K577,0),1.3))),"")</f>
        <v/>
      </c>
      <c r="M577" s="28">
        <f>IFERROR(IF(OR(J577=0,K577=""),"",IF(E577="Positivo",MAX(K577/J577,0),MAX(J577/K577,0))),"")</f>
        <v/>
      </c>
      <c r="N577" s="5" t="inlineStr">
        <is>
          <t>%</t>
        </is>
      </c>
      <c r="O577" s="5" t="inlineStr">
        <is>
          <t>%</t>
        </is>
      </c>
      <c r="P577" s="5" t="n">
        <v>0</v>
      </c>
      <c r="Q577" s="5" t="n">
        <v>0</v>
      </c>
      <c r="R577" s="5">
        <f>A577&amp;"-"&amp;YEAR(F577)&amp;"-"&amp;IF(LEN(MONTH(F577))=1,"0"&amp;MONTH(F577),MONTH(F577))&amp;"-"&amp;IF(LEN(DAY(F577))=1,"0"&amp;DAY(F577),DAY(F577))</f>
        <v/>
      </c>
    </row>
    <row r="578">
      <c r="A578" s="39" t="n">
        <v>303</v>
      </c>
      <c r="B578" s="5" t="inlineStr">
        <is>
          <t>Cumplimiento del cronograma de actividades de salud</t>
        </is>
      </c>
      <c r="C578" s="5" t="inlineStr">
        <is>
          <t>Servicio de Salud</t>
        </is>
      </c>
      <c r="D578" s="5" t="inlineStr">
        <is>
          <t>Semestral</t>
        </is>
      </c>
      <c r="E578" s="5" t="inlineStr">
        <is>
          <t>Positivo</t>
        </is>
      </c>
      <c r="F578" s="6" t="n">
        <v>45291</v>
      </c>
      <c r="G578" s="5">
        <f>YEAR(F578)</f>
        <v/>
      </c>
      <c r="H578" s="5">
        <f>PROPER(TEXT(F578,"mmmm"))</f>
        <v/>
      </c>
      <c r="I578" s="6">
        <f>IF(OR(H578="Enero",H578="Febrero",H578="Marzo",H578="Abril",H578="Mayo",H578="Junio"),G578&amp;"-1",IF(OR(H578="Julio",H578="Agosto",H578="Septiembre",H578="Octubre",H578="Noviembre",H578="Diciembre"),G578&amp;"-2"))</f>
        <v/>
      </c>
      <c r="J578" s="5" t="n">
        <v>100</v>
      </c>
      <c r="K578" s="5" t="n">
        <v>79.54545454545455</v>
      </c>
      <c r="L578" s="117">
        <f>IFERROR(IF(OR(J578=0,K578=""),"",IF(E578="Positivo",MIN(MAX(K578/J578,0),1.3),MIN(MAX(J578/K578,0),1.3))),"")</f>
        <v/>
      </c>
      <c r="M578" s="28">
        <f>IFERROR(IF(OR(J578=0,K578=""),"",IF(E578="Positivo",MAX(K578/J578,0),MAX(J578/K578,0))),"")</f>
        <v/>
      </c>
      <c r="N578" s="5" t="inlineStr">
        <is>
          <t>%</t>
        </is>
      </c>
      <c r="O578" s="5" t="inlineStr">
        <is>
          <t>%</t>
        </is>
      </c>
      <c r="P578" s="5" t="n">
        <v>0</v>
      </c>
      <c r="Q578" s="5" t="n">
        <v>0</v>
      </c>
      <c r="R578" s="5">
        <f>A578&amp;"-"&amp;YEAR(F578)&amp;"-"&amp;IF(LEN(MONTH(F578))=1,"0"&amp;MONTH(F578),MONTH(F578))&amp;"-"&amp;IF(LEN(DAY(F578))=1,"0"&amp;DAY(F578),DAY(F578))</f>
        <v/>
      </c>
    </row>
    <row r="579">
      <c r="A579" s="5" t="n">
        <v>303</v>
      </c>
      <c r="B579" s="5" t="inlineStr">
        <is>
          <t>Cumplimiento del cronograma de actividades de salud</t>
        </is>
      </c>
      <c r="C579" s="5" t="inlineStr">
        <is>
          <t>Servicio de Salud</t>
        </is>
      </c>
      <c r="D579" s="5" t="inlineStr">
        <is>
          <t>Semestral</t>
        </is>
      </c>
      <c r="E579" s="5" t="inlineStr">
        <is>
          <t>Positivo</t>
        </is>
      </c>
      <c r="F579" s="6" t="n">
        <v>45473</v>
      </c>
      <c r="G579" s="5">
        <f>YEAR(F579)</f>
        <v/>
      </c>
      <c r="H579" s="5">
        <f>PROPER(TEXT(F579,"mmmm"))</f>
        <v/>
      </c>
      <c r="I579" s="6">
        <f>IF(OR(H579="Enero",H579="Febrero",H579="Marzo",H579="Abril",H579="Mayo",H579="Junio"),G579&amp;"-1",IF(OR(H579="Julio",H579="Agosto",H579="Septiembre",H579="Octubre",H579="Noviembre",H579="Diciembre"),G579&amp;"-2"))</f>
        <v/>
      </c>
      <c r="J579" s="5" t="n">
        <v>95</v>
      </c>
      <c r="K579" s="5" t="n">
        <v>100</v>
      </c>
      <c r="L579" s="28">
        <f>IFERROR(IF(OR(J579=0,K579=""),"",IF(E579="Positivo",MIN(MAX(K579/J579,0),1.3),MIN(MAX(J579/K579,0),1.3))),"")</f>
        <v/>
      </c>
      <c r="M579" s="28">
        <f>IFERROR(IF(OR(J579=0,K579=""),"",IF(E579="Positivo",MAX(K579/J579,0),MAX(J579/K579,0))),"")</f>
        <v/>
      </c>
      <c r="N579" s="5" t="inlineStr">
        <is>
          <t>%</t>
        </is>
      </c>
      <c r="O579" s="5" t="inlineStr">
        <is>
          <t>%</t>
        </is>
      </c>
      <c r="P579" s="5" t="n">
        <v>0</v>
      </c>
      <c r="Q579" s="5" t="n">
        <v>0</v>
      </c>
      <c r="R579" s="5">
        <f>A579&amp;"-"&amp;YEAR(F579)&amp;"-"&amp;IF(LEN(MONTH(F579))=1,"0"&amp;MONTH(F579),MONTH(F579))&amp;"-"&amp;IF(LEN(DAY(F579))=1,"0"&amp;DAY(F579),DAY(F579))</f>
        <v/>
      </c>
    </row>
    <row r="580">
      <c r="A580" s="5" t="n">
        <v>303</v>
      </c>
      <c r="B580" s="5" t="inlineStr">
        <is>
          <t>Cumplimiento del cronograma de actividades de salud</t>
        </is>
      </c>
      <c r="C580" s="5" t="inlineStr">
        <is>
          <t>Servicio de Salud</t>
        </is>
      </c>
      <c r="D580" s="5" t="inlineStr">
        <is>
          <t>Semestral</t>
        </is>
      </c>
      <c r="E580" s="5" t="inlineStr">
        <is>
          <t>Positivo</t>
        </is>
      </c>
      <c r="F580" s="6" t="n">
        <v>45657</v>
      </c>
      <c r="G580" s="5">
        <f>YEAR(F580)</f>
        <v/>
      </c>
      <c r="H580" s="5">
        <f>PROPER(TEXT(F580,"mmmm"))</f>
        <v/>
      </c>
      <c r="I580" s="6">
        <f>IF(OR(H580="Enero",H580="Febrero",H580="Marzo",H580="Abril",H580="Mayo",H580="Junio"),G580&amp;"-1",IF(OR(H580="Julio",H580="Agosto",H580="Septiembre",H580="Octubre",H580="Noviembre",H580="Diciembre"),G580&amp;"-2"))</f>
        <v/>
      </c>
      <c r="J580" s="5" t="n">
        <v>95</v>
      </c>
      <c r="K580" s="5" t="n">
        <v>95.65217391304348</v>
      </c>
      <c r="L580" s="28">
        <f>IFERROR(IF(OR(J580=0,K580=""),"",IF(E580="Positivo",MIN(MAX(K580/J580,0),1.3),MIN(MAX(J580/K580,0),1.3))),"")</f>
        <v/>
      </c>
      <c r="M580" s="28">
        <f>IFERROR(IF(OR(J580=0,K580=""),"",IF(E580="Positivo",MAX(K580/J580,0),MAX(J580/K580,0))),"")</f>
        <v/>
      </c>
      <c r="N580" s="5" t="inlineStr">
        <is>
          <t>%</t>
        </is>
      </c>
      <c r="O580" s="5" t="inlineStr">
        <is>
          <t>%</t>
        </is>
      </c>
      <c r="P580" s="5" t="n">
        <v>0</v>
      </c>
      <c r="Q580" s="5" t="n">
        <v>0</v>
      </c>
      <c r="R580" s="5">
        <f>A580&amp;"-"&amp;YEAR(F580)&amp;"-"&amp;IF(LEN(MONTH(F580))=1,"0"&amp;MONTH(F580),MONTH(F580))&amp;"-"&amp;IF(LEN(DAY(F580))=1,"0"&amp;DAY(F580),DAY(F580))</f>
        <v/>
      </c>
    </row>
    <row r="581">
      <c r="A581" s="43" t="n">
        <v>304</v>
      </c>
      <c r="B581" s="5" t="inlineStr">
        <is>
          <t>Impacto de Campañas de promoción y prevención</t>
        </is>
      </c>
      <c r="C581" s="5" t="inlineStr">
        <is>
          <t>Servicio de Salud</t>
        </is>
      </c>
      <c r="D581" s="5" t="inlineStr">
        <is>
          <t>Semestral</t>
        </is>
      </c>
      <c r="E581" s="5" t="inlineStr">
        <is>
          <t>Positivo</t>
        </is>
      </c>
      <c r="F581" s="6" t="n">
        <v>45107</v>
      </c>
      <c r="G581" s="5">
        <f>YEAR(F581)</f>
        <v/>
      </c>
      <c r="H581" s="5">
        <f>PROPER(TEXT(F581,"mmmm"))</f>
        <v/>
      </c>
      <c r="I581" s="6">
        <f>IF(OR(H581="Enero",H581="Febrero",H581="Marzo",H581="Abril",H581="Mayo",H581="Junio"),G581&amp;"-1",IF(OR(H581="Julio",H581="Agosto",H581="Septiembre",H581="Octubre",H581="Noviembre",H581="Diciembre"),G581&amp;"-2"))</f>
        <v/>
      </c>
      <c r="J581" s="5" t="n">
        <v>100</v>
      </c>
      <c r="K581" s="5" t="n">
        <v>189.86</v>
      </c>
      <c r="L581" s="28">
        <f>IFERROR(IF(OR(J581=0,K581=""),"",IF(E581="Positivo",MIN(MAX(K581/J581,0),1.3),MIN(MAX(J581/K581,0),1.3))),"")</f>
        <v/>
      </c>
      <c r="M581" s="28">
        <f>IFERROR(IF(OR(J581=0,K581=""),"",IF(E581="Positivo",MAX(K581/J581,0),MAX(J581/K581,0))),"")</f>
        <v/>
      </c>
      <c r="N581" s="5" t="inlineStr">
        <is>
          <t>ENT</t>
        </is>
      </c>
      <c r="O581" s="5" t="inlineStr">
        <is>
          <t>ENT</t>
        </is>
      </c>
      <c r="P581" s="5" t="n">
        <v>0</v>
      </c>
      <c r="Q581" s="5" t="n">
        <v>0</v>
      </c>
      <c r="R581" s="5">
        <f>A581&amp;"-"&amp;YEAR(F581)&amp;"-"&amp;IF(LEN(MONTH(F581))=1,"0"&amp;MONTH(F581),MONTH(F581))&amp;"-"&amp;IF(LEN(DAY(F581))=1,"0"&amp;DAY(F581),DAY(F581))</f>
        <v/>
      </c>
    </row>
    <row r="582">
      <c r="A582" s="39" t="n">
        <v>304</v>
      </c>
      <c r="B582" s="5" t="inlineStr">
        <is>
          <t>Impacto de Campañas de promoción y prevención</t>
        </is>
      </c>
      <c r="C582" s="5" t="inlineStr">
        <is>
          <t>Servicio de Salud</t>
        </is>
      </c>
      <c r="D582" s="5" t="inlineStr">
        <is>
          <t>Semestral</t>
        </is>
      </c>
      <c r="E582" s="5" t="inlineStr">
        <is>
          <t>Positivo</t>
        </is>
      </c>
      <c r="F582" s="6" t="n">
        <v>45291</v>
      </c>
      <c r="G582" s="5">
        <f>YEAR(F582)</f>
        <v/>
      </c>
      <c r="H582" s="5">
        <f>PROPER(TEXT(F582,"mmmm"))</f>
        <v/>
      </c>
      <c r="I582" s="6">
        <f>IF(OR(H582="Enero",H582="Febrero",H582="Marzo",H582="Abril",H582="Mayo",H582="Junio"),G582&amp;"-1",IF(OR(H582="Julio",H582="Agosto",H582="Septiembre",H582="Octubre",H582="Noviembre",H582="Diciembre"),G582&amp;"-2"))</f>
        <v/>
      </c>
      <c r="J582" s="5" t="n">
        <v>100</v>
      </c>
      <c r="K582" s="5" t="n">
        <v>176.33</v>
      </c>
      <c r="L582" s="28">
        <f>IFERROR(IF(OR(J582=0,K582=""),"",IF(E582="Positivo",MIN(MAX(K582/J582,0),1.3),MIN(MAX(J582/K582,0),1.3))),"")</f>
        <v/>
      </c>
      <c r="M582" s="28">
        <f>IFERROR(IF(OR(J582=0,K582=""),"",IF(E582="Positivo",MAX(K582/J582,0),MAX(J582/K582,0))),"")</f>
        <v/>
      </c>
      <c r="N582" s="5" t="inlineStr">
        <is>
          <t>ENT</t>
        </is>
      </c>
      <c r="O582" s="5" t="inlineStr">
        <is>
          <t>ENT</t>
        </is>
      </c>
      <c r="P582" s="5" t="n">
        <v>0</v>
      </c>
      <c r="Q582" s="5" t="n">
        <v>0</v>
      </c>
      <c r="R582" s="5">
        <f>A582&amp;"-"&amp;YEAR(F582)&amp;"-"&amp;IF(LEN(MONTH(F582))=1,"0"&amp;MONTH(F582),MONTH(F582))&amp;"-"&amp;IF(LEN(DAY(F582))=1,"0"&amp;DAY(F582),DAY(F582))</f>
        <v/>
      </c>
    </row>
    <row r="583">
      <c r="A583" s="5" t="n">
        <v>304</v>
      </c>
      <c r="B583" s="5" t="inlineStr">
        <is>
          <t>Impacto de Campañas de promoción y prevención</t>
        </is>
      </c>
      <c r="C583" s="5" t="inlineStr">
        <is>
          <t>Servicio de Salud</t>
        </is>
      </c>
      <c r="D583" s="5" t="inlineStr">
        <is>
          <t>Semestral</t>
        </is>
      </c>
      <c r="E583" s="5" t="inlineStr">
        <is>
          <t>Positivo</t>
        </is>
      </c>
      <c r="F583" s="6" t="n">
        <v>45473</v>
      </c>
      <c r="G583" s="5">
        <f>YEAR(F583)</f>
        <v/>
      </c>
      <c r="H583" s="5">
        <f>PROPER(TEXT(F583,"mmmm"))</f>
        <v/>
      </c>
      <c r="I583" s="6">
        <f>IF(OR(H583="Enero",H583="Febrero",H583="Marzo",H583="Abril",H583="Mayo",H583="Junio"),G583&amp;"-1",IF(OR(H583="Julio",H583="Agosto",H583="Septiembre",H583="Octubre",H583="Noviembre",H583="Diciembre"),G583&amp;"-2"))</f>
        <v/>
      </c>
      <c r="J583" s="5" t="n">
        <v>100</v>
      </c>
      <c r="K583" s="5" t="n">
        <v>100.12</v>
      </c>
      <c r="L583" s="28">
        <f>IFERROR(IF(OR(J583=0,K583=""),"",IF(E583="Positivo",MIN(MAX(K583/J583,0),1.3),MIN(MAX(J583/K583,0),1.3))),"")</f>
        <v/>
      </c>
      <c r="M583" s="28">
        <f>IFERROR(IF(OR(J583=0,K583=""),"",IF(E583="Positivo",MAX(K583/J583,0),MAX(J583/K583,0))),"")</f>
        <v/>
      </c>
      <c r="N583" s="5" t="inlineStr">
        <is>
          <t>ENT</t>
        </is>
      </c>
      <c r="O583" s="5" t="inlineStr">
        <is>
          <t>ENT</t>
        </is>
      </c>
      <c r="P583" s="5" t="n">
        <v>0</v>
      </c>
      <c r="Q583" s="5" t="n">
        <v>0</v>
      </c>
      <c r="R583" s="5">
        <f>A583&amp;"-"&amp;YEAR(F583)&amp;"-"&amp;IF(LEN(MONTH(F583))=1,"0"&amp;MONTH(F583),MONTH(F583))&amp;"-"&amp;IF(LEN(DAY(F583))=1,"0"&amp;DAY(F583),DAY(F583))</f>
        <v/>
      </c>
    </row>
    <row r="584">
      <c r="A584" s="5" t="n">
        <v>304</v>
      </c>
      <c r="B584" s="5" t="inlineStr">
        <is>
          <t>Impacto de Campañas de promoción y prevención</t>
        </is>
      </c>
      <c r="C584" s="5" t="inlineStr">
        <is>
          <t>Servicio de Salud</t>
        </is>
      </c>
      <c r="D584" s="5" t="inlineStr">
        <is>
          <t>Semestral</t>
        </is>
      </c>
      <c r="E584" s="5" t="inlineStr">
        <is>
          <t>Positivo</t>
        </is>
      </c>
      <c r="F584" s="6" t="n">
        <v>45657</v>
      </c>
      <c r="G584" s="5">
        <f>YEAR(F584)</f>
        <v/>
      </c>
      <c r="H584" s="5">
        <f>PROPER(TEXT(F584,"mmmm"))</f>
        <v/>
      </c>
      <c r="I584" s="6">
        <f>IF(OR(H584="Enero",H584="Febrero",H584="Marzo",H584="Abril",H584="Mayo",H584="Junio"),G584&amp;"-1",IF(OR(H584="Julio",H584="Agosto",H584="Septiembre",H584="Octubre",H584="Noviembre",H584="Diciembre"),G584&amp;"-2"))</f>
        <v/>
      </c>
      <c r="J584" s="5" t="n">
        <v>100</v>
      </c>
      <c r="K584" s="10" t="n">
        <v>83.56</v>
      </c>
      <c r="L584" s="28">
        <f>IFERROR(IF(OR(J584=0,K584=""),"",IF(E584="Positivo",MIN(MAX(K584/J584,0),1.3),MIN(MAX(J584/K584,0),1.3))),"")</f>
        <v/>
      </c>
      <c r="M584" s="28">
        <f>IFERROR(IF(OR(J584=0,K584=""),"",IF(E584="Positivo",MAX(K584/J584,0),MAX(J584/K584,0))),"")</f>
        <v/>
      </c>
      <c r="N584" s="5" t="inlineStr">
        <is>
          <t>ENT</t>
        </is>
      </c>
      <c r="O584" s="5" t="inlineStr">
        <is>
          <t>ENT</t>
        </is>
      </c>
      <c r="P584" s="5" t="n">
        <v>0</v>
      </c>
      <c r="Q584" s="5" t="n">
        <v>0</v>
      </c>
      <c r="R584" s="5">
        <f>A584&amp;"-"&amp;YEAR(F584)&amp;"-"&amp;IF(LEN(MONTH(F584))=1,"0"&amp;MONTH(F584),MONTH(F584))&amp;"-"&amp;IF(LEN(DAY(F584))=1,"0"&amp;DAY(F584),DAY(F584))</f>
        <v/>
      </c>
    </row>
    <row r="585">
      <c r="A585" s="39" t="n">
        <v>305</v>
      </c>
      <c r="B585" s="5" t="inlineStr">
        <is>
          <t>Cumplimiento del plan anual de mantenimiento de equipos médicos</t>
        </is>
      </c>
      <c r="C585" s="5" t="inlineStr">
        <is>
          <t>Servicio de Salud</t>
        </is>
      </c>
      <c r="D585" s="5" t="inlineStr">
        <is>
          <t>Anual</t>
        </is>
      </c>
      <c r="E585" s="5" t="inlineStr">
        <is>
          <t>Positivo</t>
        </is>
      </c>
      <c r="F585" s="6" t="n">
        <v>45291</v>
      </c>
      <c r="G585" s="5">
        <f>YEAR(F585)</f>
        <v/>
      </c>
      <c r="H585" s="5">
        <f>PROPER(TEXT(F585,"mmmm"))</f>
        <v/>
      </c>
      <c r="I585" s="6">
        <f>IF(OR(H585="Enero",H585="Febrero",H585="Marzo",H585="Abril",H585="Mayo",H585="Junio"),G585&amp;"-1",IF(OR(H585="Julio",H585="Agosto",H585="Septiembre",H585="Octubre",H585="Noviembre",H585="Diciembre"),G585&amp;"-2"))</f>
        <v/>
      </c>
      <c r="J585" s="5" t="n">
        <v>100</v>
      </c>
      <c r="K585" s="5" t="n">
        <v>100</v>
      </c>
      <c r="L585" s="117">
        <f>IFERROR(IF(OR(J585=0,K585=""),"",IF(E585="Positivo",MIN(MAX(K585/J585,0),1.3),MIN(MAX(J585/K585,0),1.3))),"")</f>
        <v/>
      </c>
      <c r="M585" s="28">
        <f>IFERROR(IF(OR(J585=0,K585=""),"",IF(E585="Positivo",MAX(K585/J585,0),MAX(J585/K585,0))),"")</f>
        <v/>
      </c>
      <c r="N585" s="5" t="inlineStr">
        <is>
          <t>%</t>
        </is>
      </c>
      <c r="O585" s="5" t="inlineStr">
        <is>
          <t>%</t>
        </is>
      </c>
      <c r="P585" s="5" t="n">
        <v>0</v>
      </c>
      <c r="Q585" s="5" t="n">
        <v>0</v>
      </c>
      <c r="R585" s="5">
        <f>A585&amp;"-"&amp;YEAR(F585)&amp;"-"&amp;IF(LEN(MONTH(F585))=1,"0"&amp;MONTH(F585),MONTH(F585))&amp;"-"&amp;IF(LEN(DAY(F585))=1,"0"&amp;DAY(F585),DAY(F585))</f>
        <v/>
      </c>
    </row>
    <row r="586">
      <c r="A586" s="5" t="n">
        <v>305</v>
      </c>
      <c r="B586" s="5" t="inlineStr">
        <is>
          <t>Cumplimiento del plan anual de mantenimiento de equipos médicos</t>
        </is>
      </c>
      <c r="C586" s="5" t="inlineStr">
        <is>
          <t>Servicio de Salud</t>
        </is>
      </c>
      <c r="D586" s="5" t="inlineStr">
        <is>
          <t>Anual</t>
        </is>
      </c>
      <c r="E586" s="5" t="inlineStr">
        <is>
          <t>Positivo</t>
        </is>
      </c>
      <c r="F586" s="6" t="n">
        <v>45657</v>
      </c>
      <c r="G586" s="5">
        <f>YEAR(F586)</f>
        <v/>
      </c>
      <c r="H586" s="5">
        <f>PROPER(TEXT(F586,"mmmm"))</f>
        <v/>
      </c>
      <c r="I586" s="6">
        <f>IF(OR(H586="Enero",H586="Febrero",H586="Marzo",H586="Abril",H586="Mayo",H586="Junio"),G586&amp;"-1",IF(OR(H586="Julio",H586="Agosto",H586="Septiembre",H586="Octubre",H586="Noviembre",H586="Diciembre"),G586&amp;"-2"))</f>
        <v/>
      </c>
      <c r="J586" s="5" t="n">
        <v>100</v>
      </c>
      <c r="K586" s="5" t="n">
        <v>100</v>
      </c>
      <c r="L586" s="28">
        <f>IFERROR(IF(OR(J586=0,K586=""),"",IF(E586="Positivo",MIN(MAX(K586/J586,0),1.3),MIN(MAX(J586/K586,0),1.3))),"")</f>
        <v/>
      </c>
      <c r="M586" s="28">
        <f>IFERROR(IF(OR(J586=0,K586=""),"",IF(E586="Positivo",MAX(K586/J586,0),MAX(J586/K586,0))),"")</f>
        <v/>
      </c>
      <c r="N586" s="5" t="n"/>
      <c r="O586" s="5" t="n"/>
      <c r="P586" s="5" t="n">
        <v>0</v>
      </c>
      <c r="Q586" s="5" t="n">
        <v>0</v>
      </c>
      <c r="R586" s="5">
        <f>A586&amp;"-"&amp;YEAR(F586)&amp;"-"&amp;IF(LEN(MONTH(F586))=1,"0"&amp;MONTH(F586),MONTH(F586))&amp;"-"&amp;IF(LEN(DAY(F586))=1,"0"&amp;DAY(F586),DAY(F586))</f>
        <v/>
      </c>
    </row>
    <row r="587">
      <c r="A587" s="39" t="n">
        <v>306</v>
      </c>
      <c r="B587" s="5" t="inlineStr">
        <is>
          <t>Seguimiento KPI Plan de Desarrollo Institucional</t>
        </is>
      </c>
      <c r="C587" s="5" t="inlineStr">
        <is>
          <t>Desempeño Institucional</t>
        </is>
      </c>
      <c r="D587" s="5" t="inlineStr">
        <is>
          <t>Trimestral</t>
        </is>
      </c>
      <c r="E587" s="5" t="inlineStr">
        <is>
          <t>Positivo</t>
        </is>
      </c>
      <c r="F587" s="6" t="n">
        <v>45107</v>
      </c>
      <c r="G587" s="5">
        <f>YEAR(F587)</f>
        <v/>
      </c>
      <c r="H587" s="5">
        <f>PROPER(TEXT(F587,"mmmm"))</f>
        <v/>
      </c>
      <c r="I587" s="6">
        <f>IF(OR(H587="Enero",H587="Febrero",H587="Marzo",H587="Abril",H587="Mayo",H587="Junio"),G587&amp;"-1",IF(OR(H587="Julio",H587="Agosto",H587="Septiembre",H587="Octubre",H587="Noviembre",H587="Diciembre"),G587&amp;"-2"))</f>
        <v/>
      </c>
      <c r="J587" s="5" t="n">
        <v>100</v>
      </c>
      <c r="K587" s="5" t="n">
        <v>60.25</v>
      </c>
      <c r="L587" s="117">
        <f>IFERROR(IF(OR(J587=0,K587=""),"",IF(E587="Positivo",MIN(MAX(K587/J587,0),1.3),MIN(MAX(J587/K587,0),1.3))),"")</f>
        <v/>
      </c>
      <c r="M587" s="28">
        <f>IFERROR(IF(OR(J587=0,K587=""),"",IF(E587="Positivo",MAX(K587/J587,0),MAX(J587/K587,0))),"")</f>
        <v/>
      </c>
      <c r="N587" s="5" t="inlineStr">
        <is>
          <t>%</t>
        </is>
      </c>
      <c r="O587" s="5" t="inlineStr">
        <is>
          <t>%</t>
        </is>
      </c>
      <c r="P587" s="5" t="n">
        <v>0</v>
      </c>
      <c r="Q587" s="5" t="n">
        <v>0</v>
      </c>
      <c r="R587" s="5">
        <f>A587&amp;"-"&amp;YEAR(F587)&amp;"-"&amp;IF(LEN(MONTH(F587))=1,"0"&amp;MONTH(F587),MONTH(F587))&amp;"-"&amp;IF(LEN(DAY(F587))=1,"0"&amp;DAY(F587),DAY(F587))</f>
        <v/>
      </c>
    </row>
    <row r="588">
      <c r="A588" s="43" t="n">
        <v>306</v>
      </c>
      <c r="B588" s="5" t="inlineStr">
        <is>
          <t>Seguimiento KPI Plan de Desarrollo Institucional</t>
        </is>
      </c>
      <c r="C588" s="5" t="inlineStr">
        <is>
          <t>Desempeño Institucional</t>
        </is>
      </c>
      <c r="D588" s="5" t="inlineStr">
        <is>
          <t>Trimestral</t>
        </is>
      </c>
      <c r="E588" s="5" t="inlineStr">
        <is>
          <t>Positivo</t>
        </is>
      </c>
      <c r="F588" s="6" t="n">
        <v>45199</v>
      </c>
      <c r="G588" s="5">
        <f>YEAR(F588)</f>
        <v/>
      </c>
      <c r="H588" s="5">
        <f>PROPER(TEXT(F588,"mmmm"))</f>
        <v/>
      </c>
      <c r="I588" s="6">
        <f>IF(OR(H588="Enero",H588="Febrero",H588="Marzo",H588="Abril",H588="Mayo",H588="Junio"),G588&amp;"-1",IF(OR(H588="Julio",H588="Agosto",H588="Septiembre",H588="Octubre",H588="Noviembre",H588="Diciembre"),G588&amp;"-2"))</f>
        <v/>
      </c>
      <c r="J588" s="5" t="n">
        <v>100</v>
      </c>
      <c r="K588" s="5" t="n">
        <v>102.75</v>
      </c>
      <c r="L588" s="117">
        <f>IFERROR(IF(OR(J588=0,K588=""),"",IF(E588="Positivo",MIN(MAX(K588/J588,0),1.3),MIN(MAX(J588/K588,0),1.3))),"")</f>
        <v/>
      </c>
      <c r="M588" s="28">
        <f>IFERROR(IF(OR(J588=0,K588=""),"",IF(E588="Positivo",MAX(K588/J588,0),MAX(J588/K588,0))),"")</f>
        <v/>
      </c>
      <c r="N588" s="5" t="inlineStr">
        <is>
          <t>%</t>
        </is>
      </c>
      <c r="O588" s="5" t="inlineStr">
        <is>
          <t>%</t>
        </is>
      </c>
      <c r="P588" s="5" t="n">
        <v>0</v>
      </c>
      <c r="Q588" s="5" t="n">
        <v>0</v>
      </c>
      <c r="R588" s="5">
        <f>A588&amp;"-"&amp;YEAR(F588)&amp;"-"&amp;IF(LEN(MONTH(F588))=1,"0"&amp;MONTH(F588),MONTH(F588))&amp;"-"&amp;IF(LEN(DAY(F588))=1,"0"&amp;DAY(F588),DAY(F588))</f>
        <v/>
      </c>
    </row>
    <row r="589">
      <c r="A589" s="39" t="n">
        <v>306</v>
      </c>
      <c r="B589" s="5" t="inlineStr">
        <is>
          <t>Seguimiento KPI Plan de Desarrollo Institucional</t>
        </is>
      </c>
      <c r="C589" s="5" t="inlineStr">
        <is>
          <t>Desempeño Institucional</t>
        </is>
      </c>
      <c r="D589" s="5" t="inlineStr">
        <is>
          <t>Trimestral</t>
        </is>
      </c>
      <c r="E589" s="5" t="inlineStr">
        <is>
          <t>Positivo</t>
        </is>
      </c>
      <c r="F589" s="6" t="n">
        <v>45291</v>
      </c>
      <c r="G589" s="5">
        <f>YEAR(F589)</f>
        <v/>
      </c>
      <c r="H589" s="5">
        <f>PROPER(TEXT(F589,"mmmm"))</f>
        <v/>
      </c>
      <c r="I589" s="6">
        <f>IF(OR(H589="Enero",H589="Febrero",H589="Marzo",H589="Abril",H589="Mayo",H589="Junio"),G589&amp;"-1",IF(OR(H589="Julio",H589="Agosto",H589="Septiembre",H589="Octubre",H589="Noviembre",H589="Diciembre"),G589&amp;"-2"))</f>
        <v/>
      </c>
      <c r="J589" s="5" t="n">
        <v>100</v>
      </c>
      <c r="K589" s="5" t="n">
        <v>102.75</v>
      </c>
      <c r="L589" s="117">
        <f>IFERROR(IF(OR(J589=0,K589=""),"",IF(E589="Positivo",MIN(MAX(K589/J589,0),1.3),MIN(MAX(J589/K589,0),1.3))),"")</f>
        <v/>
      </c>
      <c r="M589" s="28">
        <f>IFERROR(IF(OR(J589=0,K589=""),"",IF(E589="Positivo",MAX(K589/J589,0),MAX(J589/K589,0))),"")</f>
        <v/>
      </c>
      <c r="N589" s="5" t="inlineStr">
        <is>
          <t>%</t>
        </is>
      </c>
      <c r="O589" s="5" t="inlineStr">
        <is>
          <t>%</t>
        </is>
      </c>
      <c r="P589" s="5" t="n">
        <v>0</v>
      </c>
      <c r="Q589" s="5" t="n">
        <v>0</v>
      </c>
      <c r="R589" s="5">
        <f>A589&amp;"-"&amp;YEAR(F589)&amp;"-"&amp;IF(LEN(MONTH(F589))=1,"0"&amp;MONTH(F589),MONTH(F589))&amp;"-"&amp;IF(LEN(DAY(F589))=1,"0"&amp;DAY(F589),DAY(F589))</f>
        <v/>
      </c>
    </row>
    <row r="590">
      <c r="A590" s="5" t="n">
        <v>306</v>
      </c>
      <c r="B590" s="5" t="inlineStr">
        <is>
          <t>Seguimiento KPI Plan de Desarrollo Institucional</t>
        </is>
      </c>
      <c r="C590" s="5" t="inlineStr">
        <is>
          <t>Desempeño Institucional</t>
        </is>
      </c>
      <c r="D590" s="5" t="inlineStr">
        <is>
          <t>Trimestral</t>
        </is>
      </c>
      <c r="E590" s="5" t="inlineStr">
        <is>
          <t>Positivo</t>
        </is>
      </c>
      <c r="F590" s="6" t="n">
        <v>45473</v>
      </c>
      <c r="G590" s="5">
        <f>YEAR(F590)</f>
        <v/>
      </c>
      <c r="H590" s="5">
        <f>PROPER(TEXT(F590,"mmmm"))</f>
        <v/>
      </c>
      <c r="I590" s="6">
        <f>IF(OR(H590="Enero",H590="Febrero",H590="Marzo",H590="Abril",H590="Mayo",H590="Junio"),G590&amp;"-1",IF(OR(H590="Julio",H590="Agosto",H590="Septiembre",H590="Octubre",H590="Noviembre",H590="Diciembre"),G590&amp;"-2"))</f>
        <v/>
      </c>
      <c r="J590" s="5" t="n">
        <v>100</v>
      </c>
      <c r="K590" s="5" t="n">
        <v>51.5</v>
      </c>
      <c r="L590" s="28">
        <f>IFERROR(IF(OR(J590=0,K590=""),"",IF(E590="Positivo",MIN(MAX(K590/J590,0),1.3),MIN(MAX(J590/K590,0),1.3))),"")</f>
        <v/>
      </c>
      <c r="M590" s="28">
        <f>IFERROR(IF(OR(J590=0,K590=""),"",IF(E590="Positivo",MAX(K590/J590,0),MAX(J590/K590,0))),"")</f>
        <v/>
      </c>
      <c r="N590" s="5" t="n"/>
      <c r="O590" s="5" t="n"/>
      <c r="P590" s="5" t="n">
        <v>0</v>
      </c>
      <c r="Q590" s="5" t="n">
        <v>0</v>
      </c>
      <c r="R590" s="5">
        <f>A590&amp;"-"&amp;YEAR(F590)&amp;"-"&amp;IF(LEN(MONTH(F590))=1,"0"&amp;MONTH(F590),MONTH(F590))&amp;"-"&amp;IF(LEN(DAY(F590))=1,"0"&amp;DAY(F590),DAY(F590))</f>
        <v/>
      </c>
    </row>
    <row r="591">
      <c r="A591" s="5" t="n">
        <v>306</v>
      </c>
      <c r="B591" s="5" t="inlineStr">
        <is>
          <t>Seguimiento KPI Plan de Desarrollo Institucional</t>
        </is>
      </c>
      <c r="C591" s="5" t="inlineStr">
        <is>
          <t>Desempeño Institucional</t>
        </is>
      </c>
      <c r="D591" s="5" t="inlineStr">
        <is>
          <t>Trimestral</t>
        </is>
      </c>
      <c r="E591" s="5" t="inlineStr">
        <is>
          <t>Positivo</t>
        </is>
      </c>
      <c r="F591" s="6" t="n">
        <v>45657</v>
      </c>
      <c r="G591" s="5">
        <f>YEAR(F591)</f>
        <v/>
      </c>
      <c r="H591" s="5">
        <f>PROPER(TEXT(F591,"mmmm"))</f>
        <v/>
      </c>
      <c r="I591" s="6">
        <f>IF(OR(H591="Enero",H591="Febrero",H591="Marzo",H591="Abril",H591="Mayo",H591="Junio"),G591&amp;"-1",IF(OR(H591="Julio",H591="Agosto",H591="Septiembre",H591="Octubre",H591="Noviembre",H591="Diciembre"),G591&amp;"-2"))</f>
        <v/>
      </c>
      <c r="J591" s="5" t="n">
        <v>100</v>
      </c>
      <c r="K591" s="5" t="n">
        <v>50.5</v>
      </c>
      <c r="L591" s="28">
        <f>IFERROR(IF(OR(J591=0,K591=""),"",IF(E591="Positivo",MIN(MAX(K591/J591,0),1.3),MIN(MAX(J591/K591,0),1.3))),"")</f>
        <v/>
      </c>
      <c r="M591" s="28">
        <f>IFERROR(IF(OR(J591=0,K591=""),"",IF(E591="Positivo",MAX(K591/J591,0),MAX(J591/K591,0))),"")</f>
        <v/>
      </c>
      <c r="N591" s="5" t="n"/>
      <c r="O591" s="5" t="n"/>
      <c r="P591" s="5" t="n">
        <v>0</v>
      </c>
      <c r="Q591" s="5" t="n">
        <v>0</v>
      </c>
      <c r="R591" s="5">
        <f>A591&amp;"-"&amp;YEAR(F591)&amp;"-"&amp;IF(LEN(MONTH(F591))=1,"0"&amp;MONTH(F591),MONTH(F591))&amp;"-"&amp;IF(LEN(DAY(F591))=1,"0"&amp;DAY(F591),DAY(F591))</f>
        <v/>
      </c>
    </row>
    <row r="592">
      <c r="A592" s="43" t="n">
        <v>307</v>
      </c>
      <c r="B592" s="5" t="inlineStr">
        <is>
          <t>Organización de escenarios de visibilidad nacional e internacional</t>
        </is>
      </c>
      <c r="C592" s="5" t="inlineStr">
        <is>
          <t>VISIBILIDAD NACIONAL E INTERNACIONAL</t>
        </is>
      </c>
      <c r="D592" s="5" t="inlineStr">
        <is>
          <t>Semestral</t>
        </is>
      </c>
      <c r="E592" s="5" t="inlineStr">
        <is>
          <t>Positivo</t>
        </is>
      </c>
      <c r="F592" s="6" t="n">
        <v>45107</v>
      </c>
      <c r="G592" s="5">
        <f>YEAR(F592)</f>
        <v/>
      </c>
      <c r="H592" s="5">
        <f>PROPER(TEXT(F592,"mmmm"))</f>
        <v/>
      </c>
      <c r="I592" s="6">
        <f>IF(OR(H592="Enero",H592="Febrero",H592="Marzo",H592="Abril",H592="Mayo",H592="Junio"),G592&amp;"-1",IF(OR(H592="Julio",H592="Agosto",H592="Septiembre",H592="Octubre",H592="Noviembre",H592="Diciembre"),G592&amp;"-2"))</f>
        <v/>
      </c>
      <c r="J592" s="5" t="n">
        <v>20</v>
      </c>
      <c r="K592" s="5" t="n">
        <v>25</v>
      </c>
      <c r="L592" s="117">
        <f>IFERROR(IF(OR(J592=0,K592=""),"",IF(E592="Positivo",MIN(MAX(K592/J592,0),1.3),MIN(MAX(J592/K592,0),1.3))),"")</f>
        <v/>
      </c>
      <c r="M592" s="28">
        <f>IFERROR(IF(OR(J592=0,K592=""),"",IF(E592="Positivo",MAX(K592/J592,0),MAX(J592/K592,0))),"")</f>
        <v/>
      </c>
      <c r="N592" s="5" t="n"/>
      <c r="O592" s="5" t="n"/>
      <c r="P592" s="5" t="n">
        <v>0</v>
      </c>
      <c r="Q592" s="5" t="n">
        <v>0</v>
      </c>
      <c r="R592" s="5">
        <f>A592&amp;"-"&amp;YEAR(F592)&amp;"-"&amp;IF(LEN(MONTH(F592))=1,"0"&amp;MONTH(F592),MONTH(F592))&amp;"-"&amp;IF(LEN(DAY(F592))=1,"0"&amp;DAY(F592),DAY(F592))</f>
        <v/>
      </c>
    </row>
    <row r="593">
      <c r="A593" s="39" t="n">
        <v>307</v>
      </c>
      <c r="B593" s="5" t="inlineStr">
        <is>
          <t>Organización de escenarios de visibilidad nacional e internacional</t>
        </is>
      </c>
      <c r="C593" s="5" t="inlineStr">
        <is>
          <t>VISIBILIDAD NACIONAL E INTERNACIONAL</t>
        </is>
      </c>
      <c r="D593" s="5" t="inlineStr">
        <is>
          <t>Semestral</t>
        </is>
      </c>
      <c r="E593" s="5" t="inlineStr">
        <is>
          <t>Positivo</t>
        </is>
      </c>
      <c r="F593" s="6" t="n">
        <v>45291</v>
      </c>
      <c r="G593" s="5">
        <f>YEAR(F593)</f>
        <v/>
      </c>
      <c r="H593" s="5">
        <f>PROPER(TEXT(F593,"mmmm"))</f>
        <v/>
      </c>
      <c r="I593" s="6">
        <f>IF(OR(H593="Enero",H593="Febrero",H593="Marzo",H593="Abril",H593="Mayo",H593="Junio"),G593&amp;"-1",IF(OR(H593="Julio",H593="Agosto",H593="Septiembre",H593="Octubre",H593="Noviembre",H593="Diciembre"),G593&amp;"-2"))</f>
        <v/>
      </c>
      <c r="J593" s="5" t="n">
        <v>26</v>
      </c>
      <c r="K593" s="5" t="n">
        <v>82</v>
      </c>
      <c r="L593" s="117">
        <f>IFERROR(IF(OR(J593=0,K593=""),"",IF(E593="Positivo",MIN(MAX(K593/J593,0),1.3),MIN(MAX(J593/K593,0),1.3))),"")</f>
        <v/>
      </c>
      <c r="M593" s="28">
        <f>IFERROR(IF(OR(J593=0,K593=""),"",IF(E593="Positivo",MAX(K593/J593,0),MAX(J593/K593,0))),"")</f>
        <v/>
      </c>
      <c r="N593" s="5" t="n"/>
      <c r="O593" s="5" t="n"/>
      <c r="P593" s="5" t="n">
        <v>0</v>
      </c>
      <c r="Q593" s="5" t="n">
        <v>0</v>
      </c>
      <c r="R593" s="5">
        <f>A593&amp;"-"&amp;YEAR(F593)&amp;"-"&amp;IF(LEN(MONTH(F593))=1,"0"&amp;MONTH(F593),MONTH(F593))&amp;"-"&amp;IF(LEN(DAY(F593))=1,"0"&amp;DAY(F593),DAY(F593))</f>
        <v/>
      </c>
    </row>
    <row r="594">
      <c r="A594" s="5" t="n">
        <v>307</v>
      </c>
      <c r="B594" s="5" t="inlineStr">
        <is>
          <t>Organización de escenarios de visibilidad nacional e internacional</t>
        </is>
      </c>
      <c r="C594" s="5" t="inlineStr">
        <is>
          <t>VISIBILIDAD NACIONAL E INTERNACIONAL</t>
        </is>
      </c>
      <c r="D594" s="5" t="inlineStr">
        <is>
          <t>Semestral</t>
        </is>
      </c>
      <c r="E594" s="5" t="inlineStr">
        <is>
          <t>Positivo</t>
        </is>
      </c>
      <c r="F594" s="6" t="n">
        <v>45473</v>
      </c>
      <c r="G594" s="5">
        <f>YEAR(F594)</f>
        <v/>
      </c>
      <c r="H594" s="5">
        <f>PROPER(TEXT(F594,"mmmm"))</f>
        <v/>
      </c>
      <c r="I594" s="6">
        <f>IF(OR(H594="Enero",H594="Febrero",H594="Marzo",H594="Abril",H594="Mayo",H594="Junio"),G594&amp;"-1",IF(OR(H594="Julio",H594="Agosto",H594="Septiembre",H594="Octubre",H594="Noviembre",H594="Diciembre"),G594&amp;"-2"))</f>
        <v/>
      </c>
      <c r="J594" s="5" t="n">
        <v>100</v>
      </c>
      <c r="K594" s="5" t="n">
        <v>112</v>
      </c>
      <c r="L594" s="28">
        <f>IFERROR(IF(OR(J594=0,K594=""),"",IF(E594="Positivo",MIN(MAX(K594/J594,0),1.3),MIN(MAX(J594/K594,0),1.3))),"")</f>
        <v/>
      </c>
      <c r="M594" s="28">
        <f>IFERROR(IF(OR(J594=0,K594=""),"",IF(E594="Positivo",MAX(K594/J594,0),MAX(J594/K594,0))),"")</f>
        <v/>
      </c>
      <c r="N594" s="5" t="n"/>
      <c r="O594" s="5" t="n"/>
      <c r="P594" s="5" t="n">
        <v>0</v>
      </c>
      <c r="Q594" s="5" t="n">
        <v>0</v>
      </c>
      <c r="R594" s="5">
        <f>A594&amp;"-"&amp;YEAR(F594)&amp;"-"&amp;IF(LEN(MONTH(F594))=1,"0"&amp;MONTH(F594),MONTH(F594))&amp;"-"&amp;IF(LEN(DAY(F594))=1,"0"&amp;DAY(F594),DAY(F594))</f>
        <v/>
      </c>
    </row>
    <row r="595">
      <c r="A595" s="5" t="n">
        <v>307</v>
      </c>
      <c r="B595" s="5" t="inlineStr">
        <is>
          <t>Organización de escenarios de visibilidad nacional e internacional</t>
        </is>
      </c>
      <c r="C595" s="5" t="inlineStr">
        <is>
          <t>VISIBILIDAD NACIONAL E INTERNACIONAL</t>
        </is>
      </c>
      <c r="D595" s="5" t="inlineStr">
        <is>
          <t>Semestral</t>
        </is>
      </c>
      <c r="E595" s="5" t="inlineStr">
        <is>
          <t>Positivo</t>
        </is>
      </c>
      <c r="F595" s="6" t="n">
        <v>45657</v>
      </c>
      <c r="G595" s="5">
        <f>YEAR(F595)</f>
        <v/>
      </c>
      <c r="H595" s="5">
        <f>PROPER(TEXT(F595,"mmmm"))</f>
        <v/>
      </c>
      <c r="I595" s="6">
        <f>IF(OR(H595="Enero",H595="Febrero",H595="Marzo",H595="Abril",H595="Mayo",H595="Junio"),G595&amp;"-1",IF(OR(H595="Julio",H595="Agosto",H595="Septiembre",H595="Octubre",H595="Noviembre",H595="Diciembre"),G595&amp;"-2"))</f>
        <v/>
      </c>
      <c r="J595" s="5" t="n">
        <v>100</v>
      </c>
      <c r="K595" s="5" t="n">
        <v>413.33</v>
      </c>
      <c r="L595" s="28">
        <f>IFERROR(IF(OR(J595=0,K595=""),"",IF(E595="Positivo",MIN(MAX(K595/J595,0),1.3),MIN(MAX(J595/K595,0),1.3))),"")</f>
        <v/>
      </c>
      <c r="M595" s="28">
        <f>IFERROR(IF(OR(J595=0,K595=""),"",IF(E595="Positivo",MAX(K595/J595,0),MAX(J595/K595,0))),"")</f>
        <v/>
      </c>
      <c r="N595" s="5" t="n"/>
      <c r="O595" s="5" t="n"/>
      <c r="P595" s="5" t="n">
        <v>0</v>
      </c>
      <c r="Q595" s="5" t="n">
        <v>0</v>
      </c>
      <c r="R595" s="5">
        <f>A595&amp;"-"&amp;YEAR(F595)&amp;"-"&amp;IF(LEN(MONTH(F595))=1,"0"&amp;MONTH(F595),MONTH(F595))&amp;"-"&amp;IF(LEN(DAY(F595))=1,"0"&amp;DAY(F595),DAY(F595))</f>
        <v/>
      </c>
    </row>
    <row r="596">
      <c r="A596" s="43" t="n">
        <v>308</v>
      </c>
      <c r="B596" s="5" t="inlineStr">
        <is>
          <t>Movilidad Física Entrantes Profesores</t>
        </is>
      </c>
      <c r="C596" s="5" t="inlineStr">
        <is>
          <t>VISIBILIDAD NACIONAL E INTERNACIONAL</t>
        </is>
      </c>
      <c r="D596" s="5" t="inlineStr">
        <is>
          <t>Semestral</t>
        </is>
      </c>
      <c r="E596" s="5" t="inlineStr">
        <is>
          <t>Positivo</t>
        </is>
      </c>
      <c r="F596" s="6" t="n">
        <v>45107</v>
      </c>
      <c r="G596" s="5">
        <f>YEAR(F596)</f>
        <v/>
      </c>
      <c r="H596" s="5">
        <f>PROPER(TEXT(F596,"mmmm"))</f>
        <v/>
      </c>
      <c r="I596" s="6">
        <f>IF(OR(H596="Enero",H596="Febrero",H596="Marzo",H596="Abril",H596="Mayo",H596="Junio"),G596&amp;"-1",IF(OR(H596="Julio",H596="Agosto",H596="Septiembre",H596="Octubre",H596="Noviembre",H596="Diciembre"),G596&amp;"-2"))</f>
        <v/>
      </c>
      <c r="J596" s="5" t="n">
        <v>12</v>
      </c>
      <c r="K596" s="3" t="n">
        <v>27</v>
      </c>
      <c r="L596" s="117">
        <f>IFERROR(IF(OR(J596=0,K596=""),"",IF(E596="Positivo",MIN(MAX(K596/J596,0),1.3),MIN(MAX(J596/K596,0),1.3))),"")</f>
        <v/>
      </c>
      <c r="M596" s="28">
        <f>IFERROR(IF(OR(J596=0,K596=""),"",IF(E596="Positivo",MAX(K596/J596,0),MAX(J596/K596,0))),"")</f>
        <v/>
      </c>
      <c r="N596" s="5" t="n"/>
      <c r="O596" s="5" t="n"/>
      <c r="P596" s="5" t="n">
        <v>0</v>
      </c>
      <c r="Q596" s="5" t="n">
        <v>0</v>
      </c>
      <c r="R596" s="5">
        <f>A596&amp;"-"&amp;YEAR(F596)&amp;"-"&amp;IF(LEN(MONTH(F596))=1,"0"&amp;MONTH(F596),MONTH(F596))&amp;"-"&amp;IF(LEN(DAY(F596))=1,"0"&amp;DAY(F596),DAY(F596))</f>
        <v/>
      </c>
    </row>
    <row r="597">
      <c r="A597" s="39" t="n">
        <v>308</v>
      </c>
      <c r="B597" s="5" t="inlineStr">
        <is>
          <t>Movilidad Física Entrantes Profesores</t>
        </is>
      </c>
      <c r="C597" s="5" t="inlineStr">
        <is>
          <t>VISIBILIDAD NACIONAL E INTERNACIONAL</t>
        </is>
      </c>
      <c r="D597" s="5" t="inlineStr">
        <is>
          <t>Semestral</t>
        </is>
      </c>
      <c r="E597" s="5" t="inlineStr">
        <is>
          <t>Positivo</t>
        </is>
      </c>
      <c r="F597" s="6" t="n">
        <v>45291</v>
      </c>
      <c r="G597" s="5">
        <f>YEAR(F597)</f>
        <v/>
      </c>
      <c r="H597" s="5">
        <f>PROPER(TEXT(F597,"mmmm"))</f>
        <v/>
      </c>
      <c r="I597" s="6">
        <f>IF(OR(H597="Enero",H597="Febrero",H597="Marzo",H597="Abril",H597="Mayo",H597="Junio"),G597&amp;"-1",IF(OR(H597="Julio",H597="Agosto",H597="Septiembre",H597="Octubre",H597="Noviembre",H597="Diciembre"),G597&amp;"-2"))</f>
        <v/>
      </c>
      <c r="J597" s="5" t="n">
        <v>20</v>
      </c>
      <c r="K597" s="3" t="n">
        <v>54</v>
      </c>
      <c r="L597" s="117">
        <f>IFERROR(IF(OR(J597=0,K597=""),"",IF(E597="Positivo",MIN(MAX(K597/J597,0),1.3),MIN(MAX(J597/K597,0),1.3))),"")</f>
        <v/>
      </c>
      <c r="M597" s="28">
        <f>IFERROR(IF(OR(J597=0,K597=""),"",IF(E597="Positivo",MAX(K597/J597,0),MAX(J597/K597,0))),"")</f>
        <v/>
      </c>
      <c r="N597" s="5" t="n"/>
      <c r="O597" s="5" t="n"/>
      <c r="P597" s="5" t="n">
        <v>0</v>
      </c>
      <c r="Q597" s="5" t="n">
        <v>0</v>
      </c>
      <c r="R597" s="5">
        <f>A597&amp;"-"&amp;YEAR(F597)&amp;"-"&amp;IF(LEN(MONTH(F597))=1,"0"&amp;MONTH(F597),MONTH(F597))&amp;"-"&amp;IF(LEN(DAY(F597))=1,"0"&amp;DAY(F597),DAY(F597))</f>
        <v/>
      </c>
    </row>
    <row r="598">
      <c r="A598" s="5" t="n">
        <v>308</v>
      </c>
      <c r="B598" s="5" t="inlineStr">
        <is>
          <t>Movilidad Física Entrantes Profesores</t>
        </is>
      </c>
      <c r="C598" s="5" t="inlineStr">
        <is>
          <t>VISIBILIDAD NACIONAL E INTERNACIONAL</t>
        </is>
      </c>
      <c r="D598" s="5" t="inlineStr">
        <is>
          <t>Semestral</t>
        </is>
      </c>
      <c r="E598" s="5" t="inlineStr">
        <is>
          <t>Positivo</t>
        </is>
      </c>
      <c r="F598" s="6" t="n">
        <v>45473</v>
      </c>
      <c r="G598" s="5">
        <f>YEAR(F598)</f>
        <v/>
      </c>
      <c r="H598" s="5">
        <f>PROPER(TEXT(F598,"mmmm"))</f>
        <v/>
      </c>
      <c r="I598" s="6">
        <f>IF(OR(H598="Enero",H598="Febrero",H598="Marzo",H598="Abril",H598="Mayo",H598="Junio"),G598&amp;"-1",IF(OR(H598="Julio",H598="Agosto",H598="Septiembre",H598="Octubre",H598="Noviembre",H598="Diciembre"),G598&amp;"-2"))</f>
        <v/>
      </c>
      <c r="J598" s="5" t="n">
        <v>100</v>
      </c>
      <c r="K598" s="5" t="n">
        <v>100</v>
      </c>
      <c r="L598" s="28">
        <f>IFERROR(IF(OR(J598=0,K598=""),"",IF(E598="Positivo",MIN(MAX(K598/J598,0),1.3),MIN(MAX(J598/K598,0),1.3))),"")</f>
        <v/>
      </c>
      <c r="M598" s="28">
        <f>IFERROR(IF(OR(J598=0,K598=""),"",IF(E598="Positivo",MAX(K598/J598,0),MAX(J598/K598,0))),"")</f>
        <v/>
      </c>
      <c r="N598" s="5" t="n"/>
      <c r="O598" s="5" t="n"/>
      <c r="P598" s="5" t="n">
        <v>0</v>
      </c>
      <c r="Q598" s="5" t="n">
        <v>0</v>
      </c>
      <c r="R598" s="5">
        <f>A598&amp;"-"&amp;YEAR(F598)&amp;"-"&amp;IF(LEN(MONTH(F598))=1,"0"&amp;MONTH(F598),MONTH(F598))&amp;"-"&amp;IF(LEN(DAY(F598))=1,"0"&amp;DAY(F598),DAY(F598))</f>
        <v/>
      </c>
    </row>
    <row r="599">
      <c r="A599" s="5" t="n">
        <v>308</v>
      </c>
      <c r="B599" s="5" t="inlineStr">
        <is>
          <t>Movilidad Física Entrantes Profesores</t>
        </is>
      </c>
      <c r="C599" s="5" t="inlineStr">
        <is>
          <t>VISIBILIDAD NACIONAL E INTERNACIONAL</t>
        </is>
      </c>
      <c r="D599" s="5" t="inlineStr">
        <is>
          <t>Semestral</t>
        </is>
      </c>
      <c r="E599" s="5" t="inlineStr">
        <is>
          <t>Positivo</t>
        </is>
      </c>
      <c r="F599" s="6" t="n">
        <v>45657</v>
      </c>
      <c r="G599" s="5">
        <f>YEAR(F599)</f>
        <v/>
      </c>
      <c r="H599" s="5">
        <f>PROPER(TEXT(F599,"mmmm"))</f>
        <v/>
      </c>
      <c r="I599" s="6">
        <f>IF(OR(H599="Enero",H599="Febrero",H599="Marzo",H599="Abril",H599="Mayo",H599="Junio"),G599&amp;"-1",IF(OR(H599="Julio",H599="Agosto",H599="Septiembre",H599="Octubre",H599="Noviembre",H599="Diciembre"),G599&amp;"-2"))</f>
        <v/>
      </c>
      <c r="J599" s="5" t="n">
        <v>100</v>
      </c>
      <c r="K599" s="5" t="n">
        <v>100</v>
      </c>
      <c r="L599" s="28">
        <f>IFERROR(IF(OR(J599=0,K599=""),"",IF(E599="Positivo",MIN(MAX(K599/J599,0),1.3),MIN(MAX(J599/K599,0),1.3))),"")</f>
        <v/>
      </c>
      <c r="M599" s="28">
        <f>IFERROR(IF(OR(J599=0,K599=""),"",IF(E599="Positivo",MAX(K599/J599,0),MAX(J599/K599,0))),"")</f>
        <v/>
      </c>
      <c r="N599" s="5" t="n"/>
      <c r="O599" s="5" t="n"/>
      <c r="P599" s="5" t="n">
        <v>0</v>
      </c>
      <c r="Q599" s="5" t="n">
        <v>0</v>
      </c>
      <c r="R599" s="5">
        <f>A599&amp;"-"&amp;YEAR(F599)&amp;"-"&amp;IF(LEN(MONTH(F599))=1,"0"&amp;MONTH(F599),MONTH(F599))&amp;"-"&amp;IF(LEN(DAY(F599))=1,"0"&amp;DAY(F599),DAY(F599))</f>
        <v/>
      </c>
    </row>
    <row r="600">
      <c r="A600" s="43" t="n">
        <v>309</v>
      </c>
      <c r="B600" s="5" t="inlineStr">
        <is>
          <t>Movilidad Física Profesores Salientes</t>
        </is>
      </c>
      <c r="C600" s="5" t="inlineStr">
        <is>
          <t>VISIBILIDAD NACIONAL E INTERNACIONAL</t>
        </is>
      </c>
      <c r="D600" s="5" t="inlineStr">
        <is>
          <t>Semestral</t>
        </is>
      </c>
      <c r="E600" s="5" t="inlineStr">
        <is>
          <t>Positivo</t>
        </is>
      </c>
      <c r="F600" s="6" t="n">
        <v>45107</v>
      </c>
      <c r="G600" s="5">
        <f>YEAR(F600)</f>
        <v/>
      </c>
      <c r="H600" s="5">
        <f>PROPER(TEXT(F600,"mmmm"))</f>
        <v/>
      </c>
      <c r="I600" s="6">
        <f>IF(OR(H600="Enero",H600="Febrero",H600="Marzo",H600="Abril",H600="Mayo",H600="Junio"),G600&amp;"-1",IF(OR(H600="Julio",H600="Agosto",H600="Septiembre",H600="Octubre",H600="Noviembre",H600="Diciembre"),G600&amp;"-2"))</f>
        <v/>
      </c>
      <c r="J600" s="5" t="n">
        <v>19</v>
      </c>
      <c r="K600" s="3" t="n">
        <v>27</v>
      </c>
      <c r="L600" s="117">
        <f>IFERROR(IF(OR(J600=0,K600=""),"",IF(E600="Positivo",MIN(MAX(K600/J600,0),1.3),MIN(MAX(J600/K600,0),1.3))),"")</f>
        <v/>
      </c>
      <c r="M600" s="28">
        <f>IFERROR(IF(OR(J600=0,K600=""),"",IF(E600="Positivo",MAX(K600/J600,0),MAX(J600/K600,0))),"")</f>
        <v/>
      </c>
      <c r="N600" s="5" t="n"/>
      <c r="O600" s="5" t="n"/>
      <c r="P600" s="5" t="n">
        <v>0</v>
      </c>
      <c r="Q600" s="5" t="n">
        <v>0</v>
      </c>
      <c r="R600" s="5">
        <f>A600&amp;"-"&amp;YEAR(F600)&amp;"-"&amp;IF(LEN(MONTH(F600))=1,"0"&amp;MONTH(F600),MONTH(F600))&amp;"-"&amp;IF(LEN(DAY(F600))=1,"0"&amp;DAY(F600),DAY(F600))</f>
        <v/>
      </c>
    </row>
    <row r="601">
      <c r="A601" s="39" t="n">
        <v>309</v>
      </c>
      <c r="B601" s="5" t="inlineStr">
        <is>
          <t>Movilidad Física Profesores Salientes</t>
        </is>
      </c>
      <c r="C601" s="5" t="inlineStr">
        <is>
          <t>VISIBILIDAD NACIONAL E INTERNACIONAL</t>
        </is>
      </c>
      <c r="D601" s="5" t="inlineStr">
        <is>
          <t>Semestral</t>
        </is>
      </c>
      <c r="E601" s="5" t="inlineStr">
        <is>
          <t>Positivo</t>
        </is>
      </c>
      <c r="F601" s="6" t="n">
        <v>45291</v>
      </c>
      <c r="G601" s="5">
        <f>YEAR(F601)</f>
        <v/>
      </c>
      <c r="H601" s="5">
        <f>PROPER(TEXT(F601,"mmmm"))</f>
        <v/>
      </c>
      <c r="I601" s="6">
        <f>IF(OR(H601="Enero",H601="Febrero",H601="Marzo",H601="Abril",H601="Mayo",H601="Junio"),G601&amp;"-1",IF(OR(H601="Julio",H601="Agosto",H601="Septiembre",H601="Octubre",H601="Noviembre",H601="Diciembre"),G601&amp;"-2"))</f>
        <v/>
      </c>
      <c r="J601" s="5" t="n">
        <v>45</v>
      </c>
      <c r="K601" s="3" t="n">
        <v>76</v>
      </c>
      <c r="L601" s="117">
        <f>IFERROR(IF(OR(J601=0,K601=""),"",IF(E601="Positivo",MIN(MAX(K601/J601,0),1.3),MIN(MAX(J601/K601,0),1.3))),"")</f>
        <v/>
      </c>
      <c r="M601" s="28">
        <f>IFERROR(IF(OR(J601=0,K601=""),"",IF(E601="Positivo",MAX(K601/J601,0),MAX(J601/K601,0))),"")</f>
        <v/>
      </c>
      <c r="N601" s="5" t="n"/>
      <c r="O601" s="5" t="n"/>
      <c r="P601" s="5" t="n">
        <v>0</v>
      </c>
      <c r="Q601" s="5" t="n">
        <v>0</v>
      </c>
      <c r="R601" s="5">
        <f>A601&amp;"-"&amp;YEAR(F601)&amp;"-"&amp;IF(LEN(MONTH(F601))=1,"0"&amp;MONTH(F601),MONTH(F601))&amp;"-"&amp;IF(LEN(DAY(F601))=1,"0"&amp;DAY(F601),DAY(F601))</f>
        <v/>
      </c>
    </row>
    <row r="602">
      <c r="A602" s="5" t="n">
        <v>309</v>
      </c>
      <c r="B602" s="5" t="inlineStr">
        <is>
          <t>Movilidad Física Salientes Profesores</t>
        </is>
      </c>
      <c r="C602" s="5" t="inlineStr">
        <is>
          <t>VISIBILIDAD NACIONAL E INTERNACIONAL</t>
        </is>
      </c>
      <c r="D602" s="5" t="inlineStr">
        <is>
          <t>Semestral</t>
        </is>
      </c>
      <c r="E602" s="5" t="inlineStr">
        <is>
          <t>Positivo</t>
        </is>
      </c>
      <c r="F602" s="6" t="n">
        <v>45473</v>
      </c>
      <c r="G602" s="5">
        <f>YEAR(F602)</f>
        <v/>
      </c>
      <c r="H602" s="5">
        <f>PROPER(TEXT(F602,"mmmm"))</f>
        <v/>
      </c>
      <c r="I602" s="6">
        <f>IF(OR(H602="Enero",H602="Febrero",H602="Marzo",H602="Abril",H602="Mayo",H602="Junio"),G602&amp;"-1",IF(OR(H602="Julio",H602="Agosto",H602="Septiembre",H602="Octubre",H602="Noviembre",H602="Diciembre"),G602&amp;"-2"))</f>
        <v/>
      </c>
      <c r="J602" s="5" t="n">
        <v>100</v>
      </c>
      <c r="K602" s="5" t="n">
        <v>216</v>
      </c>
      <c r="L602" s="28">
        <f>IFERROR(IF(OR(J602=0,K602=""),"",IF(E602="Positivo",MIN(MAX(K602/J602,0),1.3),MIN(MAX(J602/K602,0),1.3))),"")</f>
        <v/>
      </c>
      <c r="M602" s="28">
        <f>IFERROR(IF(OR(J602=0,K602=""),"",IF(E602="Positivo",MAX(K602/J602,0),MAX(J602/K602,0))),"")</f>
        <v/>
      </c>
      <c r="N602" s="5" t="n"/>
      <c r="O602" s="5" t="n"/>
      <c r="P602" s="5" t="n">
        <v>0</v>
      </c>
      <c r="Q602" s="5" t="n">
        <v>0</v>
      </c>
      <c r="R602" s="5">
        <f>A602&amp;"-"&amp;YEAR(F602)&amp;"-"&amp;IF(LEN(MONTH(F602))=1,"0"&amp;MONTH(F602),MONTH(F602))&amp;"-"&amp;IF(LEN(DAY(F602))=1,"0"&amp;DAY(F602),DAY(F602))</f>
        <v/>
      </c>
    </row>
    <row r="603">
      <c r="A603" s="5" t="n">
        <v>309</v>
      </c>
      <c r="B603" s="5" t="inlineStr">
        <is>
          <t>Movilidad Física Salientes Profesores</t>
        </is>
      </c>
      <c r="C603" s="5" t="inlineStr">
        <is>
          <t>VISIBILIDAD NACIONAL E INTERNACIONAL</t>
        </is>
      </c>
      <c r="D603" s="5" t="inlineStr">
        <is>
          <t>Semestral</t>
        </is>
      </c>
      <c r="E603" s="5" t="inlineStr">
        <is>
          <t>Positivo</t>
        </is>
      </c>
      <c r="F603" s="6" t="n">
        <v>45657</v>
      </c>
      <c r="G603" s="5">
        <f>YEAR(F603)</f>
        <v/>
      </c>
      <c r="H603" s="5">
        <f>PROPER(TEXT(F603,"mmmm"))</f>
        <v/>
      </c>
      <c r="I603" s="6">
        <f>IF(OR(H603="Enero",H603="Febrero",H603="Marzo",H603="Abril",H603="Mayo",H603="Junio"),G603&amp;"-1",IF(OR(H603="Julio",H603="Agosto",H603="Septiembre",H603="Octubre",H603="Noviembre",H603="Diciembre"),G603&amp;"-2"))</f>
        <v/>
      </c>
      <c r="J603" s="5" t="n">
        <v>100</v>
      </c>
      <c r="K603" s="5" t="n">
        <v>154.67</v>
      </c>
      <c r="L603" s="28">
        <f>IFERROR(IF(OR(J603=0,K603=""),"",IF(E603="Positivo",MIN(MAX(K603/J603,0),1.3),MIN(MAX(J603/K603,0),1.3))),"")</f>
        <v/>
      </c>
      <c r="M603" s="28">
        <f>IFERROR(IF(OR(J603=0,K603=""),"",IF(E603="Positivo",MAX(K603/J603,0),MAX(J603/K603,0))),"")</f>
        <v/>
      </c>
      <c r="N603" s="5" t="n"/>
      <c r="O603" s="5" t="n"/>
      <c r="P603" s="5" t="n">
        <v>0</v>
      </c>
      <c r="Q603" s="5" t="n">
        <v>0</v>
      </c>
      <c r="R603" s="5">
        <f>A603&amp;"-"&amp;YEAR(F603)&amp;"-"&amp;IF(LEN(MONTH(F603))=1,"0"&amp;MONTH(F603),MONTH(F603))&amp;"-"&amp;IF(LEN(DAY(F603))=1,"0"&amp;DAY(F603),DAY(F603))</f>
        <v/>
      </c>
    </row>
    <row r="604">
      <c r="A604" s="43" t="n">
        <v>310</v>
      </c>
      <c r="B604" s="5" t="inlineStr">
        <is>
          <t>Movilidad Física Entrante Estudiantes</t>
        </is>
      </c>
      <c r="C604" s="5" t="inlineStr">
        <is>
          <t>VISIBILIDAD NACIONAL E INTERNACIONAL</t>
        </is>
      </c>
      <c r="D604" s="5" t="inlineStr">
        <is>
          <t>Semestral</t>
        </is>
      </c>
      <c r="E604" s="5" t="inlineStr">
        <is>
          <t>Positivo</t>
        </is>
      </c>
      <c r="F604" s="6" t="n">
        <v>45107</v>
      </c>
      <c r="G604" s="5">
        <f>YEAR(F604)</f>
        <v/>
      </c>
      <c r="H604" s="5">
        <f>PROPER(TEXT(F604,"mmmm"))</f>
        <v/>
      </c>
      <c r="I604" s="6">
        <f>IF(OR(H604="Enero",H604="Febrero",H604="Marzo",H604="Abril",H604="Mayo",H604="Junio"),G604&amp;"-1",IF(OR(H604="Julio",H604="Agosto",H604="Septiembre",H604="Octubre",H604="Noviembre",H604="Diciembre"),G604&amp;"-2"))</f>
        <v/>
      </c>
      <c r="J604" s="5" t="n">
        <v>14</v>
      </c>
      <c r="K604" s="5" t="n">
        <v>48</v>
      </c>
      <c r="L604" s="117">
        <f>IFERROR(IF(OR(J604=0,K604=""),"",IF(E604="Positivo",MIN(MAX(K604/J604,0),1.3),MIN(MAX(J604/K604,0),1.3))),"")</f>
        <v/>
      </c>
      <c r="M604" s="28">
        <f>IFERROR(IF(OR(J604=0,K604=""),"",IF(E604="Positivo",MAX(K604/J604,0),MAX(J604/K604,0))),"")</f>
        <v/>
      </c>
      <c r="N604" s="5" t="n"/>
      <c r="O604" s="5" t="n"/>
      <c r="P604" s="5" t="n">
        <v>0</v>
      </c>
      <c r="Q604" s="5" t="n">
        <v>0</v>
      </c>
      <c r="R604" s="5">
        <f>A604&amp;"-"&amp;YEAR(F604)&amp;"-"&amp;IF(LEN(MONTH(F604))=1,"0"&amp;MONTH(F604),MONTH(F604))&amp;"-"&amp;IF(LEN(DAY(F604))=1,"0"&amp;DAY(F604),DAY(F604))</f>
        <v/>
      </c>
    </row>
    <row r="605">
      <c r="A605" s="39" t="n">
        <v>310</v>
      </c>
      <c r="B605" s="5" t="inlineStr">
        <is>
          <t>Movilidad Física Entrante Estudiantes</t>
        </is>
      </c>
      <c r="C605" s="5" t="inlineStr">
        <is>
          <t>VISIBILIDAD NACIONAL E INTERNACIONAL</t>
        </is>
      </c>
      <c r="D605" s="5" t="inlineStr">
        <is>
          <t>Semestral</t>
        </is>
      </c>
      <c r="E605" s="5" t="inlineStr">
        <is>
          <t>Positivo</t>
        </is>
      </c>
      <c r="F605" s="6" t="n">
        <v>45291</v>
      </c>
      <c r="G605" s="5">
        <f>YEAR(F605)</f>
        <v/>
      </c>
      <c r="H605" s="5">
        <f>PROPER(TEXT(F605,"mmmm"))</f>
        <v/>
      </c>
      <c r="I605" s="6">
        <f>IF(OR(H605="Enero",H605="Febrero",H605="Marzo",H605="Abril",H605="Mayo",H605="Junio"),G605&amp;"-1",IF(OR(H605="Julio",H605="Agosto",H605="Septiembre",H605="Octubre",H605="Noviembre",H605="Diciembre"),G605&amp;"-2"))</f>
        <v/>
      </c>
      <c r="J605" s="5" t="n">
        <v>70</v>
      </c>
      <c r="K605" s="5" t="n">
        <v>118</v>
      </c>
      <c r="L605" s="117">
        <f>IFERROR(IF(OR(J605=0,K605=""),"",IF(E605="Positivo",MIN(MAX(K605/J605,0),1.3),MIN(MAX(J605/K605,0),1.3))),"")</f>
        <v/>
      </c>
      <c r="M605" s="28">
        <f>IFERROR(IF(OR(J605=0,K605=""),"",IF(E605="Positivo",MAX(K605/J605,0),MAX(J605/K605,0))),"")</f>
        <v/>
      </c>
      <c r="N605" s="5" t="n"/>
      <c r="O605" s="5" t="n"/>
      <c r="P605" s="5" t="n">
        <v>0</v>
      </c>
      <c r="Q605" s="5" t="n">
        <v>0</v>
      </c>
      <c r="R605" s="5">
        <f>A605&amp;"-"&amp;YEAR(F605)&amp;"-"&amp;IF(LEN(MONTH(F605))=1,"0"&amp;MONTH(F605),MONTH(F605))&amp;"-"&amp;IF(LEN(DAY(F605))=1,"0"&amp;DAY(F605),DAY(F605))</f>
        <v/>
      </c>
    </row>
    <row r="606">
      <c r="A606" s="5" t="n">
        <v>310</v>
      </c>
      <c r="B606" s="5" t="inlineStr">
        <is>
          <t>Movilidad Física Entrante Estudiantes</t>
        </is>
      </c>
      <c r="C606" s="5" t="inlineStr">
        <is>
          <t>VISIBILIDAD NACIONAL E INTERNACIONAL</t>
        </is>
      </c>
      <c r="D606" s="5" t="inlineStr">
        <is>
          <t>Semestral</t>
        </is>
      </c>
      <c r="E606" s="5" t="inlineStr">
        <is>
          <t>Positivo</t>
        </is>
      </c>
      <c r="F606" s="6" t="n">
        <v>45473</v>
      </c>
      <c r="G606" s="5">
        <f>YEAR(F606)</f>
        <v/>
      </c>
      <c r="H606" s="5">
        <f>PROPER(TEXT(F606,"mmmm"))</f>
        <v/>
      </c>
      <c r="I606" s="6">
        <f>IF(OR(H606="Enero",H606="Febrero",H606="Marzo",H606="Abril",H606="Mayo",H606="Junio"),G606&amp;"-1",IF(OR(H606="Julio",H606="Agosto",H606="Septiembre",H606="Octubre",H606="Noviembre",H606="Diciembre"),G606&amp;"-2"))</f>
        <v/>
      </c>
      <c r="J606" s="5" t="n">
        <v>100</v>
      </c>
      <c r="K606" s="5" t="n">
        <v>95.56</v>
      </c>
      <c r="L606" s="28">
        <f>IFERROR(IF(OR(J606=0,K606=""),"",IF(E606="Positivo",MIN(MAX(K606/J606,0),1.3),MIN(MAX(J606/K606,0),1.3))),"")</f>
        <v/>
      </c>
      <c r="M606" s="28">
        <f>IFERROR(IF(OR(J606=0,K606=""),"",IF(E606="Positivo",MAX(K606/J606,0),MAX(J606/K606,0))),"")</f>
        <v/>
      </c>
      <c r="N606" s="5" t="n"/>
      <c r="O606" s="5" t="n"/>
      <c r="P606" s="5" t="n">
        <v>0</v>
      </c>
      <c r="Q606" s="5" t="n">
        <v>0</v>
      </c>
      <c r="R606" s="5">
        <f>A606&amp;"-"&amp;YEAR(F606)&amp;"-"&amp;IF(LEN(MONTH(F606))=1,"0"&amp;MONTH(F606),MONTH(F606))&amp;"-"&amp;IF(LEN(DAY(F606))=1,"0"&amp;DAY(F606),DAY(F606))</f>
        <v/>
      </c>
    </row>
    <row r="607">
      <c r="A607" s="5" t="n">
        <v>310</v>
      </c>
      <c r="B607" s="5" t="inlineStr">
        <is>
          <t>Movilidad Física Entrante Estudiantes</t>
        </is>
      </c>
      <c r="C607" s="5" t="inlineStr">
        <is>
          <t>VISIBILIDAD NACIONAL E INTERNACIONAL</t>
        </is>
      </c>
      <c r="D607" s="5" t="inlineStr">
        <is>
          <t>Semestral</t>
        </is>
      </c>
      <c r="E607" s="5" t="inlineStr">
        <is>
          <t>Positivo</t>
        </is>
      </c>
      <c r="F607" s="6" t="n">
        <v>45657</v>
      </c>
      <c r="G607" s="5">
        <f>YEAR(F607)</f>
        <v/>
      </c>
      <c r="H607" s="5">
        <f>PROPER(TEXT(F607,"mmmm"))</f>
        <v/>
      </c>
      <c r="I607" s="6">
        <f>IF(OR(H607="Enero",H607="Febrero",H607="Marzo",H607="Abril",H607="Mayo",H607="Junio"),G607&amp;"-1",IF(OR(H607="Julio",H607="Agosto",H607="Septiembre",H607="Octubre",H607="Noviembre",H607="Diciembre"),G607&amp;"-2"))</f>
        <v/>
      </c>
      <c r="J607" s="5" t="n">
        <v>100</v>
      </c>
      <c r="K607" s="5" t="n">
        <v>79.13</v>
      </c>
      <c r="L607" s="28">
        <f>IFERROR(IF(OR(J607=0,K607=""),"",IF(E607="Positivo",MIN(MAX(K607/J607,0),1.3),MIN(MAX(J607/K607,0),1.3))),"")</f>
        <v/>
      </c>
      <c r="M607" s="28">
        <f>IFERROR(IF(OR(J607=0,K607=""),"",IF(E607="Positivo",MAX(K607/J607,0),MAX(J607/K607,0))),"")</f>
        <v/>
      </c>
      <c r="N607" s="5" t="n"/>
      <c r="O607" s="5" t="n"/>
      <c r="P607" s="5" t="n">
        <v>0</v>
      </c>
      <c r="Q607" s="5" t="n">
        <v>0</v>
      </c>
      <c r="R607" s="5">
        <f>A607&amp;"-"&amp;YEAR(F607)&amp;"-"&amp;IF(LEN(MONTH(F607))=1,"0"&amp;MONTH(F607),MONTH(F607))&amp;"-"&amp;IF(LEN(DAY(F607))=1,"0"&amp;DAY(F607),DAY(F607))</f>
        <v/>
      </c>
    </row>
    <row r="608">
      <c r="A608" s="43" t="n">
        <v>311</v>
      </c>
      <c r="B608" s="5" t="inlineStr">
        <is>
          <t>Movilidad Física Saliente Estudiantes</t>
        </is>
      </c>
      <c r="C608" s="5" t="inlineStr">
        <is>
          <t>VISIBILIDAD NACIONAL E INTERNACIONAL</t>
        </is>
      </c>
      <c r="D608" s="5" t="inlineStr">
        <is>
          <t>Semestral</t>
        </is>
      </c>
      <c r="E608" s="5" t="inlineStr">
        <is>
          <t>Positivo</t>
        </is>
      </c>
      <c r="F608" s="6" t="n">
        <v>45107</v>
      </c>
      <c r="G608" s="5">
        <f>YEAR(F608)</f>
        <v/>
      </c>
      <c r="H608" s="5">
        <f>PROPER(TEXT(F608,"mmmm"))</f>
        <v/>
      </c>
      <c r="I608" s="6">
        <f>IF(OR(H608="Enero",H608="Febrero",H608="Marzo",H608="Abril",H608="Mayo",H608="Junio"),G608&amp;"-1",IF(OR(H608="Julio",H608="Agosto",H608="Septiembre",H608="Octubre",H608="Noviembre",H608="Diciembre"),G608&amp;"-2"))</f>
        <v/>
      </c>
      <c r="J608" s="5" t="n">
        <v>22</v>
      </c>
      <c r="K608" s="5" t="n">
        <v>85</v>
      </c>
      <c r="L608" s="117">
        <f>IFERROR(IF(OR(J608=0,K608=""),"",IF(E608="Positivo",MIN(MAX(K608/J608,0),1.3),MIN(MAX(J608/K608,0),1.3))),"")</f>
        <v/>
      </c>
      <c r="M608" s="28">
        <f>IFERROR(IF(OR(J608=0,K608=""),"",IF(E608="Positivo",MAX(K608/J608,0),MAX(J608/K608,0))),"")</f>
        <v/>
      </c>
      <c r="N608" s="5" t="n"/>
      <c r="O608" s="5" t="n"/>
      <c r="P608" s="5" t="n">
        <v>0</v>
      </c>
      <c r="Q608" s="5" t="n">
        <v>0</v>
      </c>
      <c r="R608" s="5">
        <f>A608&amp;"-"&amp;YEAR(F608)&amp;"-"&amp;IF(LEN(MONTH(F608))=1,"0"&amp;MONTH(F608),MONTH(F608))&amp;"-"&amp;IF(LEN(DAY(F608))=1,"0"&amp;DAY(F608),DAY(F608))</f>
        <v/>
      </c>
    </row>
    <row r="609">
      <c r="A609" s="39" t="n">
        <v>311</v>
      </c>
      <c r="B609" s="5" t="inlineStr">
        <is>
          <t>Movilidad Física Saliente Estudiantes</t>
        </is>
      </c>
      <c r="C609" s="5" t="inlineStr">
        <is>
          <t>VISIBILIDAD NACIONAL E INTERNACIONAL</t>
        </is>
      </c>
      <c r="D609" s="5" t="inlineStr">
        <is>
          <t>Semestral</t>
        </is>
      </c>
      <c r="E609" s="5" t="inlineStr">
        <is>
          <t>Positivo</t>
        </is>
      </c>
      <c r="F609" s="6" t="n">
        <v>45291</v>
      </c>
      <c r="G609" s="5">
        <f>YEAR(F609)</f>
        <v/>
      </c>
      <c r="H609" s="5">
        <f>PROPER(TEXT(F609,"mmmm"))</f>
        <v/>
      </c>
      <c r="I609" s="6">
        <f>IF(OR(H609="Enero",H609="Febrero",H609="Marzo",H609="Abril",H609="Mayo",H609="Junio"),G609&amp;"-1",IF(OR(H609="Julio",H609="Agosto",H609="Septiembre",H609="Octubre",H609="Noviembre",H609="Diciembre"),G609&amp;"-2"))</f>
        <v/>
      </c>
      <c r="J609" s="5" t="n">
        <v>245</v>
      </c>
      <c r="K609" s="5" t="n">
        <v>247</v>
      </c>
      <c r="L609" s="117">
        <f>IFERROR(IF(OR(J609=0,K609=""),"",IF(E609="Positivo",MIN(MAX(K609/J609,0),1.3),MIN(MAX(J609/K609,0),1.3))),"")</f>
        <v/>
      </c>
      <c r="M609" s="28">
        <f>IFERROR(IF(OR(J609=0,K609=""),"",IF(E609="Positivo",MAX(K609/J609,0),MAX(J609/K609,0))),"")</f>
        <v/>
      </c>
      <c r="N609" s="5" t="n"/>
      <c r="O609" s="5" t="n"/>
      <c r="P609" s="5" t="n">
        <v>0</v>
      </c>
      <c r="Q609" s="5" t="n">
        <v>0</v>
      </c>
      <c r="R609" s="5">
        <f>A609&amp;"-"&amp;YEAR(F609)&amp;"-"&amp;IF(LEN(MONTH(F609))=1,"0"&amp;MONTH(F609),MONTH(F609))&amp;"-"&amp;IF(LEN(DAY(F609))=1,"0"&amp;DAY(F609),DAY(F609))</f>
        <v/>
      </c>
    </row>
    <row r="610">
      <c r="A610" s="5" t="n">
        <v>311</v>
      </c>
      <c r="B610" s="5" t="inlineStr">
        <is>
          <t>Movilidad Física Saliente Estudiantes</t>
        </is>
      </c>
      <c r="C610" s="5" t="inlineStr">
        <is>
          <t>VISIBILIDAD NACIONAL E INTERNACIONAL</t>
        </is>
      </c>
      <c r="D610" s="5" t="inlineStr">
        <is>
          <t>Semestral</t>
        </is>
      </c>
      <c r="E610" s="5" t="inlineStr">
        <is>
          <t>Positivo</t>
        </is>
      </c>
      <c r="F610" s="6" t="n">
        <v>45473</v>
      </c>
      <c r="G610" s="5">
        <f>YEAR(F610)</f>
        <v/>
      </c>
      <c r="H610" s="5">
        <f>PROPER(TEXT(F610,"mmmm"))</f>
        <v/>
      </c>
      <c r="I610" s="6">
        <f>IF(OR(H610="Enero",H610="Febrero",H610="Marzo",H610="Abril",H610="Mayo",H610="Junio"),G610&amp;"-1",IF(OR(H610="Julio",H610="Agosto",H610="Septiembre",H610="Octubre",H610="Noviembre",H610="Diciembre"),G610&amp;"-2"))</f>
        <v/>
      </c>
      <c r="J610" s="5" t="n">
        <v>100</v>
      </c>
      <c r="K610" s="5" t="n">
        <v>117.65</v>
      </c>
      <c r="L610" s="28">
        <f>IFERROR(IF(OR(J610=0,K610=""),"",IF(E610="Positivo",MIN(MAX(K610/J610,0),1.3),MIN(MAX(J610/K610,0),1.3))),"")</f>
        <v/>
      </c>
      <c r="M610" s="28">
        <f>IFERROR(IF(OR(J610=0,K610=""),"",IF(E610="Positivo",MAX(K610/J610,0),MAX(J610/K610,0))),"")</f>
        <v/>
      </c>
      <c r="N610" s="5" t="n"/>
      <c r="O610" s="5" t="n"/>
      <c r="P610" s="5" t="n">
        <v>0</v>
      </c>
      <c r="Q610" s="5" t="n">
        <v>0</v>
      </c>
      <c r="R610" s="5">
        <f>A610&amp;"-"&amp;YEAR(F610)&amp;"-"&amp;IF(LEN(MONTH(F610))=1,"0"&amp;MONTH(F610),MONTH(F610))&amp;"-"&amp;IF(LEN(DAY(F610))=1,"0"&amp;DAY(F610),DAY(F610))</f>
        <v/>
      </c>
    </row>
    <row r="611">
      <c r="A611" s="5" t="n">
        <v>311</v>
      </c>
      <c r="B611" s="5" t="inlineStr">
        <is>
          <t>Movilidad Física Saliente Estudiantes</t>
        </is>
      </c>
      <c r="C611" s="5" t="inlineStr">
        <is>
          <t>VISIBILIDAD NACIONAL E INTERNACIONAL</t>
        </is>
      </c>
      <c r="D611" s="5" t="inlineStr">
        <is>
          <t>Semestral</t>
        </is>
      </c>
      <c r="E611" s="5" t="inlineStr">
        <is>
          <t>Positivo</t>
        </is>
      </c>
      <c r="F611" s="6" t="n">
        <v>45657</v>
      </c>
      <c r="G611" s="5">
        <f>YEAR(F611)</f>
        <v/>
      </c>
      <c r="H611" s="5">
        <f>PROPER(TEXT(F611,"mmmm"))</f>
        <v/>
      </c>
      <c r="I611" s="6">
        <f>IF(OR(H611="Enero",H611="Febrero",H611="Marzo",H611="Abril",H611="Mayo",H611="Junio"),G611&amp;"-1",IF(OR(H611="Julio",H611="Agosto",H611="Septiembre",H611="Octubre",H611="Noviembre",H611="Diciembre"),G611&amp;"-2"))</f>
        <v/>
      </c>
      <c r="J611" s="5" t="n">
        <v>100</v>
      </c>
      <c r="K611" s="5" t="n">
        <v>67.76000000000001</v>
      </c>
      <c r="L611" s="28">
        <f>IFERROR(IF(OR(J611=0,K611=""),"",IF(E611="Positivo",MIN(MAX(K611/J611,0),1.3),MIN(MAX(J611/K611,0),1.3))),"")</f>
        <v/>
      </c>
      <c r="M611" s="28">
        <f>IFERROR(IF(OR(J611=0,K611=""),"",IF(E611="Positivo",MAX(K611/J611,0),MAX(J611/K611,0))),"")</f>
        <v/>
      </c>
      <c r="N611" s="5" t="n"/>
      <c r="O611" s="5" t="n"/>
      <c r="P611" s="5" t="n">
        <v>0</v>
      </c>
      <c r="Q611" s="5" t="n">
        <v>0</v>
      </c>
      <c r="R611" s="5">
        <f>A611&amp;"-"&amp;YEAR(F611)&amp;"-"&amp;IF(LEN(MONTH(F611))=1,"0"&amp;MONTH(F611),MONTH(F611))&amp;"-"&amp;IF(LEN(DAY(F611))=1,"0"&amp;DAY(F611),DAY(F611))</f>
        <v/>
      </c>
    </row>
    <row r="612">
      <c r="A612" s="43" t="n">
        <v>312</v>
      </c>
      <c r="B612" s="5" t="inlineStr">
        <is>
          <t>Clases espejo</t>
        </is>
      </c>
      <c r="C612" s="5" t="inlineStr">
        <is>
          <t>VISIBILIDAD NACIONAL E INTERNACIONAL</t>
        </is>
      </c>
      <c r="D612" s="5" t="inlineStr">
        <is>
          <t>Semestral</t>
        </is>
      </c>
      <c r="E612" s="5" t="inlineStr">
        <is>
          <t>Positivo</t>
        </is>
      </c>
      <c r="F612" s="6" t="n">
        <v>45107</v>
      </c>
      <c r="G612" s="5">
        <f>YEAR(F612)</f>
        <v/>
      </c>
      <c r="H612" s="5">
        <f>PROPER(TEXT(F612,"mmmm"))</f>
        <v/>
      </c>
      <c r="I612" s="6">
        <f>IF(OR(H612="Enero",H612="Febrero",H612="Marzo",H612="Abril",H612="Mayo",H612="Junio"),G612&amp;"-1",IF(OR(H612="Julio",H612="Agosto",H612="Septiembre",H612="Octubre",H612="Noviembre",H612="Diciembre"),G612&amp;"-2"))</f>
        <v/>
      </c>
      <c r="J612" s="5" t="n">
        <v>113</v>
      </c>
      <c r="K612" s="5" t="n">
        <v>125</v>
      </c>
      <c r="L612" s="117">
        <f>IFERROR(IF(OR(J612=0,K612=""),"",IF(E612="Positivo",MIN(MAX(K612/J612,0),1.3),MIN(MAX(J612/K612,0),1.3))),"")</f>
        <v/>
      </c>
      <c r="M612" s="28">
        <f>IFERROR(IF(OR(J612=0,K612=""),"",IF(E612="Positivo",MAX(K612/J612,0),MAX(J612/K612,0))),"")</f>
        <v/>
      </c>
      <c r="N612" s="5" t="n"/>
      <c r="O612" s="5" t="n"/>
      <c r="P612" s="5" t="n">
        <v>0</v>
      </c>
      <c r="Q612" s="5" t="n">
        <v>0</v>
      </c>
      <c r="R612" s="5">
        <f>A612&amp;"-"&amp;YEAR(F612)&amp;"-"&amp;IF(LEN(MONTH(F612))=1,"0"&amp;MONTH(F612),MONTH(F612))&amp;"-"&amp;IF(LEN(DAY(F612))=1,"0"&amp;DAY(F612),DAY(F612))</f>
        <v/>
      </c>
    </row>
    <row r="613">
      <c r="A613" s="39" t="n">
        <v>312</v>
      </c>
      <c r="B613" s="5" t="inlineStr">
        <is>
          <t>Clases espejo</t>
        </is>
      </c>
      <c r="C613" s="5" t="inlineStr">
        <is>
          <t>VISIBILIDAD NACIONAL E INTERNACIONAL</t>
        </is>
      </c>
      <c r="D613" s="5" t="inlineStr">
        <is>
          <t>Semestral</t>
        </is>
      </c>
      <c r="E613" s="5" t="inlineStr">
        <is>
          <t>Positivo</t>
        </is>
      </c>
      <c r="F613" s="6" t="n">
        <v>45291</v>
      </c>
      <c r="G613" s="5">
        <f>YEAR(F613)</f>
        <v/>
      </c>
      <c r="H613" s="5">
        <f>PROPER(TEXT(F613,"mmmm"))</f>
        <v/>
      </c>
      <c r="I613" s="6">
        <f>IF(OR(H613="Enero",H613="Febrero",H613="Marzo",H613="Abril",H613="Mayo",H613="Junio"),G613&amp;"-1",IF(OR(H613="Julio",H613="Agosto",H613="Septiembre",H613="Octubre",H613="Noviembre",H613="Diciembre"),G613&amp;"-2"))</f>
        <v/>
      </c>
      <c r="J613" s="5" t="n">
        <v>108</v>
      </c>
      <c r="K613" s="5" t="n">
        <v>118</v>
      </c>
      <c r="L613" s="117">
        <f>IFERROR(IF(OR(J613=0,K613=""),"",IF(E613="Positivo",MIN(MAX(K613/J613,0),1.3),MIN(MAX(J613/K613,0),1.3))),"")</f>
        <v/>
      </c>
      <c r="M613" s="28">
        <f>IFERROR(IF(OR(J613=0,K613=""),"",IF(E613="Positivo",MAX(K613/J613,0),MAX(J613/K613,0))),"")</f>
        <v/>
      </c>
      <c r="N613" s="5" t="n"/>
      <c r="O613" s="5" t="n"/>
      <c r="P613" s="5" t="n">
        <v>0</v>
      </c>
      <c r="Q613" s="5" t="n">
        <v>0</v>
      </c>
      <c r="R613" s="5">
        <f>A613&amp;"-"&amp;YEAR(F613)&amp;"-"&amp;IF(LEN(MONTH(F613))=1,"0"&amp;MONTH(F613),MONTH(F613))&amp;"-"&amp;IF(LEN(DAY(F613))=1,"0"&amp;DAY(F613),DAY(F613))</f>
        <v/>
      </c>
    </row>
    <row r="614">
      <c r="A614" s="5" t="n">
        <v>312</v>
      </c>
      <c r="B614" s="5" t="inlineStr">
        <is>
          <t>Clases espejo</t>
        </is>
      </c>
      <c r="C614" s="5" t="inlineStr">
        <is>
          <t>VISIBILIDAD NACIONAL E INTERNACIONAL</t>
        </is>
      </c>
      <c r="D614" s="5" t="inlineStr">
        <is>
          <t>Semestral</t>
        </is>
      </c>
      <c r="E614" s="5" t="inlineStr">
        <is>
          <t>Positivo</t>
        </is>
      </c>
      <c r="F614" s="6" t="n">
        <v>45473</v>
      </c>
      <c r="G614" s="5">
        <f>YEAR(F614)</f>
        <v/>
      </c>
      <c r="H614" s="5">
        <f>PROPER(TEXT(F614,"mmmm"))</f>
        <v/>
      </c>
      <c r="I614" s="6">
        <f>IF(OR(H614="Enero",H614="Febrero",H614="Marzo",H614="Abril",H614="Mayo",H614="Junio"),G614&amp;"-1",IF(OR(H614="Julio",H614="Agosto",H614="Septiembre",H614="Octubre",H614="Noviembre",H614="Diciembre"),G614&amp;"-2"))</f>
        <v/>
      </c>
      <c r="J614" s="5" t="n">
        <v>100</v>
      </c>
      <c r="K614" s="5" t="n">
        <v>126</v>
      </c>
      <c r="L614" s="28">
        <f>IFERROR(IF(OR(J614=0,K614=""),"",IF(E614="Positivo",MIN(MAX(K614/J614,0),1.3),MIN(MAX(J614/K614,0),1.3))),"")</f>
        <v/>
      </c>
      <c r="M614" s="28">
        <f>IFERROR(IF(OR(J614=0,K614=""),"",IF(E614="Positivo",MAX(K614/J614,0),MAX(J614/K614,0))),"")</f>
        <v/>
      </c>
      <c r="N614" s="5" t="n"/>
      <c r="O614" s="5" t="n"/>
      <c r="P614" s="5" t="n">
        <v>0</v>
      </c>
      <c r="Q614" s="5" t="n">
        <v>0</v>
      </c>
      <c r="R614" s="5">
        <f>A614&amp;"-"&amp;YEAR(F614)&amp;"-"&amp;IF(LEN(MONTH(F614))=1,"0"&amp;MONTH(F614),MONTH(F614))&amp;"-"&amp;IF(LEN(DAY(F614))=1,"0"&amp;DAY(F614),DAY(F614))</f>
        <v/>
      </c>
    </row>
    <row r="615">
      <c r="A615" s="5" t="n">
        <v>312</v>
      </c>
      <c r="B615" s="5" t="inlineStr">
        <is>
          <t>Clases espejo</t>
        </is>
      </c>
      <c r="C615" s="5" t="inlineStr">
        <is>
          <t>VISIBILIDAD NACIONAL E INTERNACIONAL</t>
        </is>
      </c>
      <c r="D615" s="5" t="inlineStr">
        <is>
          <t>Semestral</t>
        </is>
      </c>
      <c r="E615" s="5" t="inlineStr">
        <is>
          <t>Positivo</t>
        </is>
      </c>
      <c r="F615" s="6" t="n">
        <v>45657</v>
      </c>
      <c r="G615" s="5">
        <f>YEAR(F615)</f>
        <v/>
      </c>
      <c r="H615" s="5">
        <f>PROPER(TEXT(F615,"mmmm"))</f>
        <v/>
      </c>
      <c r="I615" s="6">
        <f>IF(OR(H615="Enero",H615="Febrero",H615="Marzo",H615="Abril",H615="Mayo",H615="Junio"),G615&amp;"-1",IF(OR(H615="Julio",H615="Agosto",H615="Septiembre",H615="Octubre",H615="Noviembre",H615="Diciembre"),G615&amp;"-2"))</f>
        <v/>
      </c>
      <c r="J615" s="5" t="n">
        <v>100</v>
      </c>
      <c r="K615" s="5" t="n">
        <v>137</v>
      </c>
      <c r="L615" s="28">
        <f>IFERROR(IF(OR(J615=0,K615=""),"",IF(E615="Positivo",MIN(MAX(K615/J615,0),1.3),MIN(MAX(J615/K615,0),1.3))),"")</f>
        <v/>
      </c>
      <c r="M615" s="28">
        <f>IFERROR(IF(OR(J615=0,K615=""),"",IF(E615="Positivo",MAX(K615/J615,0),MAX(J615/K615,0))),"")</f>
        <v/>
      </c>
      <c r="N615" s="5" t="n"/>
      <c r="O615" s="5" t="n"/>
      <c r="P615" s="5" t="n">
        <v>0</v>
      </c>
      <c r="Q615" s="5" t="n">
        <v>0</v>
      </c>
      <c r="R615" s="5">
        <f>A615&amp;"-"&amp;YEAR(F615)&amp;"-"&amp;IF(LEN(MONTH(F615))=1,"0"&amp;MONTH(F615),MONTH(F615))&amp;"-"&amp;IF(LEN(DAY(F615))=1,"0"&amp;DAY(F615),DAY(F615))</f>
        <v/>
      </c>
    </row>
    <row r="616">
      <c r="A616" s="43" t="n">
        <v>313</v>
      </c>
      <c r="B616" s="5" t="inlineStr">
        <is>
          <t>Seminarios y cursos internacionales virtuales impartidos y certificados por entidades externas</t>
        </is>
      </c>
      <c r="C616" s="5" t="inlineStr">
        <is>
          <t>VISIBILIDAD NACIONAL E INTERNACIONAL</t>
        </is>
      </c>
      <c r="D616" s="5" t="inlineStr">
        <is>
          <t>Semestral</t>
        </is>
      </c>
      <c r="E616" s="5" t="inlineStr">
        <is>
          <t>Positivo</t>
        </is>
      </c>
      <c r="F616" s="6" t="n">
        <v>45107</v>
      </c>
      <c r="G616" s="5">
        <f>YEAR(F616)</f>
        <v/>
      </c>
      <c r="H616" s="5">
        <f>PROPER(TEXT(F616,"mmmm"))</f>
        <v/>
      </c>
      <c r="I616" s="6">
        <f>IF(OR(H616="Enero",H616="Febrero",H616="Marzo",H616="Abril",H616="Mayo",H616="Junio"),G616&amp;"-1",IF(OR(H616="Julio",H616="Agosto",H616="Septiembre",H616="Octubre",H616="Noviembre",H616="Diciembre"),G616&amp;"-2"))</f>
        <v/>
      </c>
      <c r="J616" s="5" t="n">
        <v>13</v>
      </c>
      <c r="K616" s="5" t="n">
        <v>13</v>
      </c>
      <c r="L616" s="117">
        <f>IFERROR(IF(OR(J616=0,K616=""),"",IF(E616="Positivo",MIN(MAX(K616/J616,0),1.3),MIN(MAX(J616/K616,0),1.3))),"")</f>
        <v/>
      </c>
      <c r="M616" s="28">
        <f>IFERROR(IF(OR(J616=0,K616=""),"",IF(E616="Positivo",MAX(K616/J616,0),MAX(J616/K616,0))),"")</f>
        <v/>
      </c>
      <c r="N616" s="5" t="n"/>
      <c r="O616" s="5" t="n"/>
      <c r="P616" s="5" t="n">
        <v>0</v>
      </c>
      <c r="Q616" s="5" t="n">
        <v>0</v>
      </c>
      <c r="R616" s="5">
        <f>A616&amp;"-"&amp;YEAR(F616)&amp;"-"&amp;IF(LEN(MONTH(F616))=1,"0"&amp;MONTH(F616),MONTH(F616))&amp;"-"&amp;IF(LEN(DAY(F616))=1,"0"&amp;DAY(F616),DAY(F616))</f>
        <v/>
      </c>
    </row>
    <row r="617">
      <c r="A617" s="39" t="n">
        <v>313</v>
      </c>
      <c r="B617" s="5" t="inlineStr">
        <is>
          <t>Seminarios y cursos internacionales virtuales impartidos y certificados por entidades externas</t>
        </is>
      </c>
      <c r="C617" s="5" t="inlineStr">
        <is>
          <t>VISIBILIDAD NACIONAL E INTERNACIONAL</t>
        </is>
      </c>
      <c r="D617" s="5" t="inlineStr">
        <is>
          <t>Semestral</t>
        </is>
      </c>
      <c r="E617" s="5" t="inlineStr">
        <is>
          <t>Positivo</t>
        </is>
      </c>
      <c r="F617" s="6" t="n">
        <v>45291</v>
      </c>
      <c r="G617" s="5">
        <f>YEAR(F617)</f>
        <v/>
      </c>
      <c r="H617" s="5">
        <f>PROPER(TEXT(F617,"mmmm"))</f>
        <v/>
      </c>
      <c r="I617" s="6">
        <f>IF(OR(H617="Enero",H617="Febrero",H617="Marzo",H617="Abril",H617="Mayo",H617="Junio"),G617&amp;"-1",IF(OR(H617="Julio",H617="Agosto",H617="Septiembre",H617="Octubre",H617="Noviembre",H617="Diciembre"),G617&amp;"-2"))</f>
        <v/>
      </c>
      <c r="J617" s="5" t="n">
        <v>15</v>
      </c>
      <c r="K617" s="5" t="n">
        <v>12</v>
      </c>
      <c r="L617" s="117">
        <f>IFERROR(IF(OR(J617=0,K617=""),"",IF(E617="Positivo",MIN(MAX(K617/J617,0),1.3),MIN(MAX(J617/K617,0),1.3))),"")</f>
        <v/>
      </c>
      <c r="M617" s="28">
        <f>IFERROR(IF(OR(J617=0,K617=""),"",IF(E617="Positivo",MAX(K617/J617,0),MAX(J617/K617,0))),"")</f>
        <v/>
      </c>
      <c r="N617" s="5" t="n"/>
      <c r="O617" s="5" t="n"/>
      <c r="P617" s="5" t="n">
        <v>0</v>
      </c>
      <c r="Q617" s="5" t="n">
        <v>0</v>
      </c>
      <c r="R617" s="5">
        <f>A617&amp;"-"&amp;YEAR(F617)&amp;"-"&amp;IF(LEN(MONTH(F617))=1,"0"&amp;MONTH(F617),MONTH(F617))&amp;"-"&amp;IF(LEN(DAY(F617))=1,"0"&amp;DAY(F617),DAY(F617))</f>
        <v/>
      </c>
    </row>
    <row r="618">
      <c r="A618" s="5" t="n">
        <v>313</v>
      </c>
      <c r="B618" s="5" t="inlineStr">
        <is>
          <t>Seminarios y cursos internacionales virtuales impartidos y certificados por entidades externas</t>
        </is>
      </c>
      <c r="C618" s="5" t="inlineStr">
        <is>
          <t>VISIBILIDAD NACIONAL E INTERNACIONAL</t>
        </is>
      </c>
      <c r="D618" s="5" t="inlineStr">
        <is>
          <t>Semestral</t>
        </is>
      </c>
      <c r="E618" s="5" t="inlineStr">
        <is>
          <t>Positivo</t>
        </is>
      </c>
      <c r="F618" s="6" t="n">
        <v>45473</v>
      </c>
      <c r="G618" s="5">
        <f>YEAR(F618)</f>
        <v/>
      </c>
      <c r="H618" s="5">
        <f>PROPER(TEXT(F618,"mmmm"))</f>
        <v/>
      </c>
      <c r="I618" s="6">
        <f>IF(OR(H618="Enero",H618="Febrero",H618="Marzo",H618="Abril",H618="Mayo",H618="Junio"),G618&amp;"-1",IF(OR(H618="Julio",H618="Agosto",H618="Septiembre",H618="Octubre",H618="Noviembre",H618="Diciembre"),G618&amp;"-2"))</f>
        <v/>
      </c>
      <c r="J618" s="5" t="n">
        <v>100</v>
      </c>
      <c r="K618" s="5" t="n">
        <v>100</v>
      </c>
      <c r="L618" s="28">
        <f>IFERROR(IF(OR(J618=0,K618=""),"",IF(E618="Positivo",MIN(MAX(K618/J618,0),1.3),MIN(MAX(J618/K618,0),1.3))),"")</f>
        <v/>
      </c>
      <c r="M618" s="28">
        <f>IFERROR(IF(OR(J618=0,K618=""),"",IF(E618="Positivo",MAX(K618/J618,0),MAX(J618/K618,0))),"")</f>
        <v/>
      </c>
      <c r="N618" s="5" t="n"/>
      <c r="O618" s="5" t="n"/>
      <c r="P618" s="5" t="n">
        <v>0</v>
      </c>
      <c r="Q618" s="5" t="n">
        <v>0</v>
      </c>
      <c r="R618" s="5">
        <f>A618&amp;"-"&amp;YEAR(F618)&amp;"-"&amp;IF(LEN(MONTH(F618))=1,"0"&amp;MONTH(F618),MONTH(F618))&amp;"-"&amp;IF(LEN(DAY(F618))=1,"0"&amp;DAY(F618),DAY(F618))</f>
        <v/>
      </c>
    </row>
    <row r="619">
      <c r="A619" s="5" t="n">
        <v>313</v>
      </c>
      <c r="B619" s="5" t="inlineStr">
        <is>
          <t>Seminarios y cursos internacionales virtuales impartidos y certificados por entidades externas</t>
        </is>
      </c>
      <c r="C619" s="5" t="inlineStr">
        <is>
          <t>VISIBILIDAD NACIONAL E INTERNACIONAL</t>
        </is>
      </c>
      <c r="D619" s="5" t="inlineStr">
        <is>
          <t>Semestral</t>
        </is>
      </c>
      <c r="E619" s="5" t="inlineStr">
        <is>
          <t>Positivo</t>
        </is>
      </c>
      <c r="F619" s="6" t="n">
        <v>45657</v>
      </c>
      <c r="G619" s="5">
        <f>YEAR(F619)</f>
        <v/>
      </c>
      <c r="H619" s="5">
        <f>PROPER(TEXT(F619,"mmmm"))</f>
        <v/>
      </c>
      <c r="I619" s="6">
        <f>IF(OR(H619="Enero",H619="Febrero",H619="Marzo",H619="Abril",H619="Mayo",H619="Junio"),G619&amp;"-1",IF(OR(H619="Julio",H619="Agosto",H619="Septiembre",H619="Octubre",H619="Noviembre",H619="Diciembre"),G619&amp;"-2"))</f>
        <v/>
      </c>
      <c r="J619" s="5" t="n">
        <v>100</v>
      </c>
      <c r="K619" s="5" t="n">
        <v>100</v>
      </c>
      <c r="L619" s="28">
        <f>IFERROR(IF(OR(J619=0,K619=""),"",IF(E619="Positivo",MIN(MAX(K619/J619,0),1.3),MIN(MAX(J619/K619,0),1.3))),"")</f>
        <v/>
      </c>
      <c r="M619" s="28">
        <f>IFERROR(IF(OR(J619=0,K619=""),"",IF(E619="Positivo",MAX(K619/J619,0),MAX(J619/K619,0))),"")</f>
        <v/>
      </c>
      <c r="N619" s="5" t="n"/>
      <c r="O619" s="5" t="n"/>
      <c r="P619" s="5" t="n">
        <v>0</v>
      </c>
      <c r="Q619" s="5" t="n">
        <v>0</v>
      </c>
      <c r="R619" s="5">
        <f>A619&amp;"-"&amp;YEAR(F619)&amp;"-"&amp;IF(LEN(MONTH(F619))=1,"0"&amp;MONTH(F619),MONTH(F619))&amp;"-"&amp;IF(LEN(DAY(F619))=1,"0"&amp;DAY(F619),DAY(F619))</f>
        <v/>
      </c>
    </row>
    <row r="620">
      <c r="A620" s="43" t="n">
        <v>314</v>
      </c>
      <c r="B620" s="5" t="inlineStr">
        <is>
          <t>N de asignaturas COIL - (Collaborative Online International Learning)</t>
        </is>
      </c>
      <c r="C620" s="5" t="inlineStr">
        <is>
          <t>VISIBILIDAD NACIONAL E INTERNACIONAL</t>
        </is>
      </c>
      <c r="D620" s="5" t="inlineStr">
        <is>
          <t>Semestral</t>
        </is>
      </c>
      <c r="E620" s="5" t="inlineStr">
        <is>
          <t>Positivo</t>
        </is>
      </c>
      <c r="F620" s="6" t="n">
        <v>45107</v>
      </c>
      <c r="G620" s="5">
        <f>YEAR(F620)</f>
        <v/>
      </c>
      <c r="H620" s="5">
        <f>PROPER(TEXT(F620,"mmmm"))</f>
        <v/>
      </c>
      <c r="I620" s="6">
        <f>IF(OR(H620="Enero",H620="Febrero",H620="Marzo",H620="Abril",H620="Mayo",H620="Junio"),G620&amp;"-1",IF(OR(H620="Julio",H620="Agosto",H620="Septiembre",H620="Octubre",H620="Noviembre",H620="Diciembre"),G620&amp;"-2"))</f>
        <v/>
      </c>
      <c r="J620" s="5" t="n">
        <v>9</v>
      </c>
      <c r="K620" s="5" t="n">
        <v>13</v>
      </c>
      <c r="L620" s="117">
        <f>IFERROR(IF(OR(J620=0,K620=""),"",IF(E620="Positivo",MIN(MAX(K620/J620,0),1.3),MIN(MAX(J620/K620,0),1.3))),"")</f>
        <v/>
      </c>
      <c r="M620" s="28">
        <f>IFERROR(IF(OR(J620=0,K620=""),"",IF(E620="Positivo",MAX(K620/J620,0),MAX(J620/K620,0))),"")</f>
        <v/>
      </c>
      <c r="N620" s="5" t="n"/>
      <c r="O620" s="5" t="n"/>
      <c r="P620" s="5" t="n">
        <v>0</v>
      </c>
      <c r="Q620" s="5" t="n">
        <v>0</v>
      </c>
      <c r="R620" s="5">
        <f>A620&amp;"-"&amp;YEAR(F620)&amp;"-"&amp;IF(LEN(MONTH(F620))=1,"0"&amp;MONTH(F620),MONTH(F620))&amp;"-"&amp;IF(LEN(DAY(F620))=1,"0"&amp;DAY(F620),DAY(F620))</f>
        <v/>
      </c>
    </row>
    <row r="621">
      <c r="A621" s="39" t="n">
        <v>314</v>
      </c>
      <c r="B621" s="5" t="inlineStr">
        <is>
          <t>N de asignaturas COIL - (Collaborative Online International Learning)</t>
        </is>
      </c>
      <c r="C621" s="5" t="inlineStr">
        <is>
          <t>VISIBILIDAD NACIONAL E INTERNACIONAL</t>
        </is>
      </c>
      <c r="D621" s="5" t="inlineStr">
        <is>
          <t>Semestral</t>
        </is>
      </c>
      <c r="E621" s="5" t="inlineStr">
        <is>
          <t>Positivo</t>
        </is>
      </c>
      <c r="F621" s="6" t="n">
        <v>45291</v>
      </c>
      <c r="G621" s="5">
        <f>YEAR(F621)</f>
        <v/>
      </c>
      <c r="H621" s="5">
        <f>PROPER(TEXT(F621,"mmmm"))</f>
        <v/>
      </c>
      <c r="I621" s="6">
        <f>IF(OR(H621="Enero",H621="Febrero",H621="Marzo",H621="Abril",H621="Mayo",H621="Junio"),G621&amp;"-1",IF(OR(H621="Julio",H621="Agosto",H621="Septiembre",H621="Octubre",H621="Noviembre",H621="Diciembre"),G621&amp;"-2"))</f>
        <v/>
      </c>
      <c r="J621" s="5" t="n">
        <v>14</v>
      </c>
      <c r="K621" s="5" t="n">
        <v>16</v>
      </c>
      <c r="L621" s="117">
        <f>IFERROR(IF(OR(J621=0,K621=""),"",IF(E621="Positivo",MIN(MAX(K621/J621,0),1.3),MIN(MAX(J621/K621,0),1.3))),"")</f>
        <v/>
      </c>
      <c r="M621" s="28">
        <f>IFERROR(IF(OR(J621=0,K621=""),"",IF(E621="Positivo",MAX(K621/J621,0),MAX(J621/K621,0))),"")</f>
        <v/>
      </c>
      <c r="N621" s="5" t="n"/>
      <c r="O621" s="5" t="n"/>
      <c r="P621" s="5" t="n">
        <v>0</v>
      </c>
      <c r="Q621" s="5" t="n">
        <v>0</v>
      </c>
      <c r="R621" s="5">
        <f>A621&amp;"-"&amp;YEAR(F621)&amp;"-"&amp;IF(LEN(MONTH(F621))=1,"0"&amp;MONTH(F621),MONTH(F621))&amp;"-"&amp;IF(LEN(DAY(F621))=1,"0"&amp;DAY(F621),DAY(F621))</f>
        <v/>
      </c>
    </row>
    <row r="622">
      <c r="A622" s="5" t="n">
        <v>314</v>
      </c>
      <c r="B622" s="5" t="inlineStr">
        <is>
          <t>N de asignaturas COIL - (Collaborative Online International Learning)</t>
        </is>
      </c>
      <c r="C622" s="5" t="inlineStr">
        <is>
          <t>VISIBILIDAD NACIONAL E INTERNACIONAL</t>
        </is>
      </c>
      <c r="D622" s="5" t="inlineStr">
        <is>
          <t>Semestral</t>
        </is>
      </c>
      <c r="E622" s="5" t="inlineStr">
        <is>
          <t>Positivo</t>
        </is>
      </c>
      <c r="F622" s="6" t="n">
        <v>45473</v>
      </c>
      <c r="G622" s="5">
        <f>YEAR(F622)</f>
        <v/>
      </c>
      <c r="H622" s="5">
        <f>PROPER(TEXT(F622,"mmmm"))</f>
        <v/>
      </c>
      <c r="I622" s="6">
        <f>IF(OR(H622="Enero",H622="Febrero",H622="Marzo",H622="Abril",H622="Mayo",H622="Junio"),G622&amp;"-1",IF(OR(H622="Julio",H622="Agosto",H622="Septiembre",H622="Octubre",H622="Noviembre",H622="Diciembre"),G622&amp;"-2"))</f>
        <v/>
      </c>
      <c r="J622" s="5" t="n">
        <v>100</v>
      </c>
      <c r="K622" s="5" t="n">
        <v>140</v>
      </c>
      <c r="L622" s="28">
        <f>IFERROR(IF(OR(J622=0,K622=""),"",IF(E622="Positivo",MIN(MAX(K622/J622,0),1.3),MIN(MAX(J622/K622,0),1.3))),"")</f>
        <v/>
      </c>
      <c r="M622" s="28">
        <f>IFERROR(IF(OR(J622=0,K622=""),"",IF(E622="Positivo",MAX(K622/J622,0),MAX(J622/K622,0))),"")</f>
        <v/>
      </c>
      <c r="N622" s="5" t="n"/>
      <c r="O622" s="5" t="n"/>
      <c r="P622" s="5" t="n">
        <v>0</v>
      </c>
      <c r="Q622" s="5" t="n">
        <v>0</v>
      </c>
      <c r="R622" s="5">
        <f>A622&amp;"-"&amp;YEAR(F622)&amp;"-"&amp;IF(LEN(MONTH(F622))=1,"0"&amp;MONTH(F622),MONTH(F622))&amp;"-"&amp;IF(LEN(DAY(F622))=1,"0"&amp;DAY(F622),DAY(F622))</f>
        <v/>
      </c>
    </row>
    <row r="623">
      <c r="A623" s="5" t="n">
        <v>314</v>
      </c>
      <c r="B623" s="5" t="inlineStr">
        <is>
          <t>N de asignaturas COIL - (Collaborative Online International Learning)</t>
        </is>
      </c>
      <c r="C623" s="5" t="inlineStr">
        <is>
          <t>VISIBILIDAD NACIONAL E INTERNACIONAL</t>
        </is>
      </c>
      <c r="D623" s="5" t="inlineStr">
        <is>
          <t>Semestral</t>
        </is>
      </c>
      <c r="E623" s="5" t="inlineStr">
        <is>
          <t>Positivo</t>
        </is>
      </c>
      <c r="F623" s="6" t="n">
        <v>45657</v>
      </c>
      <c r="G623" s="5">
        <f>YEAR(F623)</f>
        <v/>
      </c>
      <c r="H623" s="5">
        <f>PROPER(TEXT(F623,"mmmm"))</f>
        <v/>
      </c>
      <c r="I623" s="6">
        <f>IF(OR(H623="Enero",H623="Febrero",H623="Marzo",H623="Abril",H623="Mayo",H623="Junio"),G623&amp;"-1",IF(OR(H623="Julio",H623="Agosto",H623="Septiembre",H623="Octubre",H623="Noviembre",H623="Diciembre"),G623&amp;"-2"))</f>
        <v/>
      </c>
      <c r="J623" s="5" t="n">
        <v>100</v>
      </c>
      <c r="K623" s="5" t="n">
        <v>145</v>
      </c>
      <c r="L623" s="28">
        <f>IFERROR(IF(OR(J623=0,K623=""),"",IF(E623="Positivo",MIN(MAX(K623/J623,0),1.3),MIN(MAX(J623/K623,0),1.3))),"")</f>
        <v/>
      </c>
      <c r="M623" s="28">
        <f>IFERROR(IF(OR(J623=0,K623=""),"",IF(E623="Positivo",MAX(K623/J623,0),MAX(J623/K623,0))),"")</f>
        <v/>
      </c>
      <c r="N623" s="5" t="n"/>
      <c r="O623" s="5" t="n"/>
      <c r="P623" s="5" t="n">
        <v>0</v>
      </c>
      <c r="Q623" s="5" t="n">
        <v>0</v>
      </c>
      <c r="R623" s="5">
        <f>A623&amp;"-"&amp;YEAR(F623)&amp;"-"&amp;IF(LEN(MONTH(F623))=1,"0"&amp;MONTH(F623),MONTH(F623))&amp;"-"&amp;IF(LEN(DAY(F623))=1,"0"&amp;DAY(F623),DAY(F623))</f>
        <v/>
      </c>
    </row>
    <row r="624">
      <c r="A624" s="43" t="n">
        <v>315</v>
      </c>
      <c r="B624" s="5" t="inlineStr">
        <is>
          <t>Convenios con doble titulación</t>
        </is>
      </c>
      <c r="C624" s="5" t="inlineStr">
        <is>
          <t>VISIBILIDAD NACIONAL E INTERNACIONAL</t>
        </is>
      </c>
      <c r="D624" s="5" t="inlineStr">
        <is>
          <t>Semestral</t>
        </is>
      </c>
      <c r="E624" s="5" t="inlineStr">
        <is>
          <t>Positivo</t>
        </is>
      </c>
      <c r="F624" s="6" t="n">
        <v>45107</v>
      </c>
      <c r="G624" s="5">
        <f>YEAR(F624)</f>
        <v/>
      </c>
      <c r="H624" s="5">
        <f>PROPER(TEXT(F624,"mmmm"))</f>
        <v/>
      </c>
      <c r="I624" s="6">
        <f>IF(OR(H624="Enero",H624="Febrero",H624="Marzo",H624="Abril",H624="Mayo",H624="Junio"),G624&amp;"-1",IF(OR(H624="Julio",H624="Agosto",H624="Septiembre",H624="Octubre",H624="Noviembre",H624="Diciembre"),G624&amp;"-2"))</f>
        <v/>
      </c>
      <c r="J624" s="5" t="n">
        <v>5</v>
      </c>
      <c r="K624" s="5" t="n">
        <v>7</v>
      </c>
      <c r="L624" s="117">
        <f>IFERROR(IF(OR(J624=0,K624=""),"",IF(E624="Positivo",MIN(MAX(K624/J624,0),1.3),MIN(MAX(J624/K624,0),1.3))),"")</f>
        <v/>
      </c>
      <c r="M624" s="28">
        <f>IFERROR(IF(OR(J624=0,K624=""),"",IF(E624="Positivo",MAX(K624/J624,0),MAX(J624/K624,0))),"")</f>
        <v/>
      </c>
      <c r="N624" s="5" t="n"/>
      <c r="O624" s="5" t="n"/>
      <c r="P624" s="5" t="n">
        <v>0</v>
      </c>
      <c r="Q624" s="5" t="n">
        <v>0</v>
      </c>
      <c r="R624" s="5">
        <f>A624&amp;"-"&amp;YEAR(F624)&amp;"-"&amp;IF(LEN(MONTH(F624))=1,"0"&amp;MONTH(F624),MONTH(F624))&amp;"-"&amp;IF(LEN(DAY(F624))=1,"0"&amp;DAY(F624),DAY(F624))</f>
        <v/>
      </c>
    </row>
    <row r="625">
      <c r="A625" s="39" t="n">
        <v>315</v>
      </c>
      <c r="B625" s="5" t="inlineStr">
        <is>
          <t>Convenios con doble titulación</t>
        </is>
      </c>
      <c r="C625" s="5" t="inlineStr">
        <is>
          <t>VISIBILIDAD NACIONAL E INTERNACIONAL</t>
        </is>
      </c>
      <c r="D625" s="5" t="inlineStr">
        <is>
          <t>Semestral</t>
        </is>
      </c>
      <c r="E625" s="5" t="inlineStr">
        <is>
          <t>Positivo</t>
        </is>
      </c>
      <c r="F625" s="6" t="n">
        <v>45291</v>
      </c>
      <c r="G625" s="5">
        <f>YEAR(F625)</f>
        <v/>
      </c>
      <c r="H625" s="5">
        <f>PROPER(TEXT(F625,"mmmm"))</f>
        <v/>
      </c>
      <c r="I625" s="6">
        <f>IF(OR(H625="Enero",H625="Febrero",H625="Marzo",H625="Abril",H625="Mayo",H625="Junio"),G625&amp;"-1",IF(OR(H625="Julio",H625="Agosto",H625="Septiembre",H625="Octubre",H625="Noviembre",H625="Diciembre"),G625&amp;"-2"))</f>
        <v/>
      </c>
      <c r="J625" s="5" t="n">
        <v>0</v>
      </c>
      <c r="K625" s="5" t="n">
        <v>0</v>
      </c>
      <c r="L625" s="117">
        <f>IFERROR(IF(OR(J625=0,K625=""),"",IF(E625="Positivo",MIN(MAX(K625/J625,0),1.3),MIN(MAX(J625/K625,0),1.3))),"")</f>
        <v/>
      </c>
      <c r="M625" s="28">
        <f>IFERROR(IF(OR(J625=0,K625=""),"",IF(E625="Positivo",MAX(K625/J625,0),MAX(J625/K625,0))),"")</f>
        <v/>
      </c>
      <c r="N625" s="5" t="n"/>
      <c r="O625" s="5" t="n"/>
      <c r="P625" s="5" t="n">
        <v>0</v>
      </c>
      <c r="Q625" s="5" t="n">
        <v>0</v>
      </c>
      <c r="R625" s="5">
        <f>A625&amp;"-"&amp;YEAR(F625)&amp;"-"&amp;IF(LEN(MONTH(F625))=1,"0"&amp;MONTH(F625),MONTH(F625))&amp;"-"&amp;IF(LEN(DAY(F625))=1,"0"&amp;DAY(F625),DAY(F625))</f>
        <v/>
      </c>
    </row>
    <row r="626">
      <c r="A626" s="5" t="n">
        <v>315</v>
      </c>
      <c r="B626" s="5" t="inlineStr">
        <is>
          <t>Num de programas con convenios de doble titulación</t>
        </is>
      </c>
      <c r="C626" s="5" t="inlineStr">
        <is>
          <t>VISIBILIDAD NACIONAL E INTERNACIONAL</t>
        </is>
      </c>
      <c r="D626" s="5" t="inlineStr">
        <is>
          <t>Semestral</t>
        </is>
      </c>
      <c r="E626" s="5" t="inlineStr">
        <is>
          <t>Positivo</t>
        </is>
      </c>
      <c r="F626" s="6" t="n">
        <v>45473</v>
      </c>
      <c r="G626" s="5">
        <f>YEAR(F626)</f>
        <v/>
      </c>
      <c r="H626" s="5">
        <f>PROPER(TEXT(F626,"mmmm"))</f>
        <v/>
      </c>
      <c r="I626" s="6">
        <f>IF(OR(H626="Enero",H626="Febrero",H626="Marzo",H626="Abril",H626="Mayo",H626="Junio"),G626&amp;"-1",IF(OR(H626="Julio",H626="Agosto",H626="Septiembre",H626="Octubre",H626="Noviembre",H626="Diciembre"),G626&amp;"-2"))</f>
        <v/>
      </c>
      <c r="J626" s="5" t="n"/>
      <c r="K626" s="5" t="n"/>
      <c r="L626" s="28">
        <f>IFERROR(IF(OR(J626=0,K626=""),"",IF(E626="Positivo",MIN(MAX(K626/J626,0),1.3),MIN(MAX(J626/K626,0),1.3))),"")</f>
        <v/>
      </c>
      <c r="M626" s="28">
        <f>IFERROR(IF(OR(J626=0,K626=""),"",IF(E626="Positivo",MAX(K626/J626,0),MAX(J626/K626,0))),"")</f>
        <v/>
      </c>
      <c r="N626" s="5" t="n"/>
      <c r="O626" s="5" t="n"/>
      <c r="P626" s="5" t="n">
        <v>0</v>
      </c>
      <c r="Q626" s="5" t="n">
        <v>0</v>
      </c>
      <c r="R626" s="5">
        <f>A626&amp;"-"&amp;YEAR(F626)&amp;"-"&amp;IF(LEN(MONTH(F626))=1,"0"&amp;MONTH(F626),MONTH(F626))&amp;"-"&amp;IF(LEN(DAY(F626))=1,"0"&amp;DAY(F626),DAY(F626))</f>
        <v/>
      </c>
    </row>
    <row r="627">
      <c r="A627" s="5" t="n">
        <v>315</v>
      </c>
      <c r="B627" s="5" t="inlineStr">
        <is>
          <t>Num de programas con convenios de doble titulación</t>
        </is>
      </c>
      <c r="C627" s="5" t="inlineStr">
        <is>
          <t>VISIBILIDAD NACIONAL E INTERNACIONAL</t>
        </is>
      </c>
      <c r="D627" s="5" t="inlineStr">
        <is>
          <t>Semestral</t>
        </is>
      </c>
      <c r="E627" s="5" t="inlineStr">
        <is>
          <t>Positivo</t>
        </is>
      </c>
      <c r="F627" s="6" t="n">
        <v>45657</v>
      </c>
      <c r="G627" s="5">
        <f>YEAR(F627)</f>
        <v/>
      </c>
      <c r="H627" s="5">
        <f>PROPER(TEXT(F627,"mmmm"))</f>
        <v/>
      </c>
      <c r="I627" s="6">
        <f>IF(OR(H627="Enero",H627="Febrero",H627="Marzo",H627="Abril",H627="Mayo",H627="Junio"),G627&amp;"-1",IF(OR(H627="Julio",H627="Agosto",H627="Septiembre",H627="Octubre",H627="Noviembre",H627="Diciembre"),G627&amp;"-2"))</f>
        <v/>
      </c>
      <c r="J627" s="5" t="n"/>
      <c r="K627" s="5" t="n"/>
      <c r="L627" s="28">
        <f>IFERROR(IF(OR(J627=0,K627=""),"",IF(E627="Positivo",MIN(MAX(K627/J627,0),1.3),MIN(MAX(J627/K627,0),1.3))),"")</f>
        <v/>
      </c>
      <c r="M627" s="28">
        <f>IFERROR(IF(OR(J627=0,K627=""),"",IF(E627="Positivo",MAX(K627/J627,0),MAX(J627/K627,0))),"")</f>
        <v/>
      </c>
      <c r="N627" s="5" t="n"/>
      <c r="O627" s="5" t="n"/>
      <c r="P627" s="5" t="n">
        <v>0</v>
      </c>
      <c r="Q627" s="5" t="n">
        <v>0</v>
      </c>
      <c r="R627" s="5">
        <f>A627&amp;"-"&amp;YEAR(F627)&amp;"-"&amp;IF(LEN(MONTH(F627))=1,"0"&amp;MONTH(F627),MONTH(F627))&amp;"-"&amp;IF(LEN(DAY(F627))=1,"0"&amp;DAY(F627),DAY(F627))</f>
        <v/>
      </c>
    </row>
    <row r="628">
      <c r="A628" s="43" t="n">
        <v>316</v>
      </c>
      <c r="B628" s="5" t="inlineStr">
        <is>
          <t>Asignaturas con sesiones en segundo idioma</t>
        </is>
      </c>
      <c r="C628" s="5" t="inlineStr">
        <is>
          <t>VISIBILIDAD NACIONAL E INTERNACIONAL</t>
        </is>
      </c>
      <c r="D628" s="5" t="inlineStr">
        <is>
          <t>Semestral</t>
        </is>
      </c>
      <c r="E628" s="5" t="inlineStr">
        <is>
          <t>Positivo</t>
        </is>
      </c>
      <c r="F628" s="6" t="n">
        <v>45107</v>
      </c>
      <c r="G628" s="5">
        <f>YEAR(F628)</f>
        <v/>
      </c>
      <c r="H628" s="5">
        <f>PROPER(TEXT(F628,"mmmm"))</f>
        <v/>
      </c>
      <c r="I628" s="6">
        <f>IF(OR(H628="Enero",H628="Febrero",H628="Marzo",H628="Abril",H628="Mayo",H628="Junio"),G628&amp;"-1",IF(OR(H628="Julio",H628="Agosto",H628="Septiembre",H628="Octubre",H628="Noviembre",H628="Diciembre"),G628&amp;"-2"))</f>
        <v/>
      </c>
      <c r="J628" s="5" t="n">
        <v>9</v>
      </c>
      <c r="K628" s="5" t="n">
        <v>11</v>
      </c>
      <c r="L628" s="117">
        <f>IFERROR(IF(OR(J628=0,K628=""),"",IF(E628="Positivo",MIN(MAX(K628/J628,0),1.3),MIN(MAX(J628/K628,0),1.3))),"")</f>
        <v/>
      </c>
      <c r="M628" s="28">
        <f>IFERROR(IF(OR(J628=0,K628=""),"",IF(E628="Positivo",MAX(K628/J628,0),MAX(J628/K628,0))),"")</f>
        <v/>
      </c>
      <c r="N628" s="5" t="n"/>
      <c r="O628" s="5" t="n"/>
      <c r="P628" s="5" t="n">
        <v>0</v>
      </c>
      <c r="Q628" s="5" t="n">
        <v>0</v>
      </c>
      <c r="R628" s="5">
        <f>A628&amp;"-"&amp;YEAR(F628)&amp;"-"&amp;IF(LEN(MONTH(F628))=1,"0"&amp;MONTH(F628),MONTH(F628))&amp;"-"&amp;IF(LEN(DAY(F628))=1,"0"&amp;DAY(F628),DAY(F628))</f>
        <v/>
      </c>
    </row>
    <row r="629">
      <c r="A629" s="39" t="n">
        <v>316</v>
      </c>
      <c r="B629" s="5" t="inlineStr">
        <is>
          <t>Asignaturas con sesiones en segundo idioma</t>
        </is>
      </c>
      <c r="C629" s="5" t="inlineStr">
        <is>
          <t>VISIBILIDAD NACIONAL E INTERNACIONAL</t>
        </is>
      </c>
      <c r="D629" s="5" t="inlineStr">
        <is>
          <t>Semestral</t>
        </is>
      </c>
      <c r="E629" s="5" t="inlineStr">
        <is>
          <t>Positivo</t>
        </is>
      </c>
      <c r="F629" s="6" t="n">
        <v>45291</v>
      </c>
      <c r="G629" s="5">
        <f>YEAR(F629)</f>
        <v/>
      </c>
      <c r="H629" s="5">
        <f>PROPER(TEXT(F629,"mmmm"))</f>
        <v/>
      </c>
      <c r="I629" s="6">
        <f>IF(OR(H629="Enero",H629="Febrero",H629="Marzo",H629="Abril",H629="Mayo",H629="Junio"),G629&amp;"-1",IF(OR(H629="Julio",H629="Agosto",H629="Septiembre",H629="Octubre",H629="Noviembre",H629="Diciembre"),G629&amp;"-2"))</f>
        <v/>
      </c>
      <c r="J629" s="5" t="n">
        <v>12</v>
      </c>
      <c r="K629" s="5" t="n">
        <v>11</v>
      </c>
      <c r="L629" s="117">
        <f>IFERROR(IF(OR(J629=0,K629=""),"",IF(E629="Positivo",MIN(MAX(K629/J629,0),1.3),MIN(MAX(J629/K629,0),1.3))),"")</f>
        <v/>
      </c>
      <c r="M629" s="28">
        <f>IFERROR(IF(OR(J629=0,K629=""),"",IF(E629="Positivo",MAX(K629/J629,0),MAX(J629/K629,0))),"")</f>
        <v/>
      </c>
      <c r="N629" s="5" t="n"/>
      <c r="O629" s="5" t="n"/>
      <c r="P629" s="5" t="n">
        <v>0</v>
      </c>
      <c r="Q629" s="5" t="n">
        <v>0</v>
      </c>
      <c r="R629" s="5">
        <f>A629&amp;"-"&amp;YEAR(F629)&amp;"-"&amp;IF(LEN(MONTH(F629))=1,"0"&amp;MONTH(F629),MONTH(F629))&amp;"-"&amp;IF(LEN(DAY(F629))=1,"0"&amp;DAY(F629),DAY(F629))</f>
        <v/>
      </c>
    </row>
    <row r="630">
      <c r="A630" s="39" t="n">
        <v>317</v>
      </c>
      <c r="B630" s="5" t="inlineStr">
        <is>
          <t>Plan De Internacionalización A 7 Años</t>
        </is>
      </c>
      <c r="C630" s="5" t="inlineStr">
        <is>
          <t>VISIBILIDAD NACIONAL E INTERNACIONAL</t>
        </is>
      </c>
      <c r="D630" s="5" t="inlineStr">
        <is>
          <t>Anual</t>
        </is>
      </c>
      <c r="E630" s="5" t="inlineStr">
        <is>
          <t>Positivo</t>
        </is>
      </c>
      <c r="F630" s="6" t="n">
        <v>45291</v>
      </c>
      <c r="G630" s="5">
        <f>YEAR(F630)</f>
        <v/>
      </c>
      <c r="H630" s="5">
        <f>PROPER(TEXT(F630,"mmmm"))</f>
        <v/>
      </c>
      <c r="I630" s="6">
        <f>IF(OR(H630="Enero",H630="Febrero",H630="Marzo",H630="Abril",H630="Mayo",H630="Junio"),G630&amp;"-1",IF(OR(H630="Julio",H630="Agosto",H630="Septiembre",H630="Octubre",H630="Noviembre",H630="Diciembre"),G630&amp;"-2"))</f>
        <v/>
      </c>
      <c r="J630" s="5" t="n">
        <v>12</v>
      </c>
      <c r="K630" s="5" t="n">
        <v>12</v>
      </c>
      <c r="L630" s="117">
        <f>IFERROR(IF(OR(J630=0,K630=""),"",IF(E630="Positivo",MIN(MAX(K630/J630,0),1.3),MIN(MAX(J630/K630,0),1.3))),"")</f>
        <v/>
      </c>
      <c r="M630" s="28">
        <f>IFERROR(IF(OR(J630=0,K630=""),"",IF(E630="Positivo",MAX(K630/J630,0),MAX(J630/K630,0))),"")</f>
        <v/>
      </c>
      <c r="N630" s="5" t="n"/>
      <c r="O630" s="5" t="n"/>
      <c r="P630" s="5" t="n">
        <v>0</v>
      </c>
      <c r="Q630" s="5" t="n">
        <v>0</v>
      </c>
      <c r="R630" s="5">
        <f>A630&amp;"-"&amp;YEAR(F630)&amp;"-"&amp;IF(LEN(MONTH(F630))=1,"0"&amp;MONTH(F630),MONTH(F630))&amp;"-"&amp;IF(LEN(DAY(F630))=1,"0"&amp;DAY(F630),DAY(F630))</f>
        <v/>
      </c>
    </row>
    <row r="631">
      <c r="A631" s="5" t="n">
        <v>317</v>
      </c>
      <c r="B631" s="5" t="inlineStr">
        <is>
          <t>Plan De Internacionalización A 7 Años</t>
        </is>
      </c>
      <c r="C631" s="5" t="inlineStr">
        <is>
          <t>VISIBILIDAD NACIONAL E INTERNACIONAL</t>
        </is>
      </c>
      <c r="D631" s="5" t="inlineStr">
        <is>
          <t>Anual</t>
        </is>
      </c>
      <c r="E631" s="5" t="inlineStr">
        <is>
          <t>Positivo</t>
        </is>
      </c>
      <c r="F631" s="6" t="n">
        <v>45657</v>
      </c>
      <c r="G631" s="5">
        <f>YEAR(F631)</f>
        <v/>
      </c>
      <c r="H631" s="5">
        <f>PROPER(TEXT(F631,"mmmm"))</f>
        <v/>
      </c>
      <c r="I631" s="6">
        <f>IF(OR(H631="Enero",H631="Febrero",H631="Marzo",H631="Abril",H631="Mayo",H631="Junio"),G631&amp;"-1",IF(OR(H631="Julio",H631="Agosto",H631="Septiembre",H631="Octubre",H631="Noviembre",H631="Diciembre"),G631&amp;"-2"))</f>
        <v/>
      </c>
      <c r="J631" s="5" t="n">
        <v>100</v>
      </c>
      <c r="K631" s="5" t="n">
        <v>100</v>
      </c>
      <c r="L631" s="28">
        <f>IFERROR(IF(OR(J631=0,K631=""),"",IF(E631="Positivo",MIN(MAX(K631/J631,0),1.3),MIN(MAX(J631/K631,0),1.3))),"")</f>
        <v/>
      </c>
      <c r="M631" s="28">
        <f>IFERROR(IF(OR(J631=0,K631=""),"",IF(E631="Positivo",MAX(K631/J631,0),MAX(J631/K631,0))),"")</f>
        <v/>
      </c>
      <c r="N631" s="5" t="n"/>
      <c r="O631" s="5" t="n"/>
      <c r="P631" s="5" t="n">
        <v>0</v>
      </c>
      <c r="Q631" s="5" t="n">
        <v>0</v>
      </c>
      <c r="R631" s="5">
        <f>A631&amp;"-"&amp;YEAR(F631)&amp;"-"&amp;IF(LEN(MONTH(F631))=1,"0"&amp;MONTH(F631),MONTH(F631))&amp;"-"&amp;IF(LEN(DAY(F631))=1,"0"&amp;DAY(F631),DAY(F631))</f>
        <v/>
      </c>
    </row>
    <row r="632">
      <c r="A632" s="43" t="n">
        <v>318</v>
      </c>
      <c r="B632" s="5" t="inlineStr">
        <is>
          <t>Convenios, alianzas activas con actividades desde 2018</t>
        </is>
      </c>
      <c r="C632" s="5" t="inlineStr">
        <is>
          <t>VISIBILIDAD NACIONAL E INTERNACIONAL</t>
        </is>
      </c>
      <c r="D632" s="5" t="inlineStr">
        <is>
          <t>Semestral</t>
        </is>
      </c>
      <c r="E632" s="5" t="inlineStr">
        <is>
          <t>Positivo</t>
        </is>
      </c>
      <c r="F632" s="6" t="n">
        <v>45107</v>
      </c>
      <c r="G632" s="5">
        <f>YEAR(F632)</f>
        <v/>
      </c>
      <c r="H632" s="5">
        <f>PROPER(TEXT(F632,"mmmm"))</f>
        <v/>
      </c>
      <c r="I632" s="6">
        <f>IF(OR(H632="Enero",H632="Febrero",H632="Marzo",H632="Abril",H632="Mayo",H632="Junio"),G632&amp;"-1",IF(OR(H632="Julio",H632="Agosto",H632="Septiembre",H632="Octubre",H632="Noviembre",H632="Diciembre"),G632&amp;"-2"))</f>
        <v/>
      </c>
      <c r="J632" s="5" t="n">
        <v>80</v>
      </c>
      <c r="K632" s="5" t="n">
        <v>85.981308411215</v>
      </c>
      <c r="L632" s="117">
        <f>IFERROR(IF(OR(J632=0,K632=""),"",IF(E632="Positivo",MIN(MAX(K632/J632,0),1.3),MIN(MAX(J632/K632,0),1.3))),"")</f>
        <v/>
      </c>
      <c r="M632" s="28">
        <f>IFERROR(IF(OR(J632=0,K632=""),"",IF(E632="Positivo",MAX(K632/J632,0),MAX(J632/K632,0))),"")</f>
        <v/>
      </c>
      <c r="N632" s="5" t="inlineStr">
        <is>
          <t>%</t>
        </is>
      </c>
      <c r="O632" s="5" t="inlineStr">
        <is>
          <t>%</t>
        </is>
      </c>
      <c r="P632" s="5" t="n">
        <v>0</v>
      </c>
      <c r="Q632" s="5" t="n">
        <v>0</v>
      </c>
      <c r="R632" s="5">
        <f>A632&amp;"-"&amp;YEAR(F632)&amp;"-"&amp;IF(LEN(MONTH(F632))=1,"0"&amp;MONTH(F632),MONTH(F632))&amp;"-"&amp;IF(LEN(DAY(F632))=1,"0"&amp;DAY(F632),DAY(F632))</f>
        <v/>
      </c>
    </row>
    <row r="633">
      <c r="A633" s="39" t="n">
        <v>318</v>
      </c>
      <c r="B633" s="5" t="inlineStr">
        <is>
          <t>Convenios, alianzas activas con actividades desde 2018</t>
        </is>
      </c>
      <c r="C633" s="5" t="inlineStr">
        <is>
          <t>VISIBILIDAD NACIONAL E INTERNACIONAL</t>
        </is>
      </c>
      <c r="D633" s="5" t="inlineStr">
        <is>
          <t>Semestral</t>
        </is>
      </c>
      <c r="E633" s="5" t="inlineStr">
        <is>
          <t>Positivo</t>
        </is>
      </c>
      <c r="F633" s="6" t="n">
        <v>45291</v>
      </c>
      <c r="G633" s="5">
        <f>YEAR(F633)</f>
        <v/>
      </c>
      <c r="H633" s="5">
        <f>PROPER(TEXT(F633,"mmmm"))</f>
        <v/>
      </c>
      <c r="I633" s="6">
        <f>IF(OR(H633="Enero",H633="Febrero",H633="Marzo",H633="Abril",H633="Mayo",H633="Junio"),G633&amp;"-1",IF(OR(H633="Julio",H633="Agosto",H633="Septiembre",H633="Octubre",H633="Noviembre",H633="Diciembre"),G633&amp;"-2"))</f>
        <v/>
      </c>
      <c r="J633" s="5" t="n">
        <v>80</v>
      </c>
      <c r="K633" s="5" t="n">
        <v>90.90909090909091</v>
      </c>
      <c r="L633" s="117">
        <f>IFERROR(IF(OR(J633=0,K633=""),"",IF(E633="Positivo",MIN(MAX(K633/J633,0),1.3),MIN(MAX(J633/K633,0),1.3))),"")</f>
        <v/>
      </c>
      <c r="M633" s="28">
        <f>IFERROR(IF(OR(J633=0,K633=""),"",IF(E633="Positivo",MAX(K633/J633,0),MAX(J633/K633,0))),"")</f>
        <v/>
      </c>
      <c r="N633" s="5" t="inlineStr">
        <is>
          <t>%</t>
        </is>
      </c>
      <c r="O633" s="5" t="inlineStr">
        <is>
          <t>%</t>
        </is>
      </c>
      <c r="P633" s="5" t="n">
        <v>0</v>
      </c>
      <c r="Q633" s="5" t="n">
        <v>0</v>
      </c>
      <c r="R633" s="5">
        <f>A633&amp;"-"&amp;YEAR(F633)&amp;"-"&amp;IF(LEN(MONTH(F633))=1,"0"&amp;MONTH(F633),MONTH(F633))&amp;"-"&amp;IF(LEN(DAY(F633))=1,"0"&amp;DAY(F633),DAY(F633))</f>
        <v/>
      </c>
    </row>
    <row r="634">
      <c r="A634" s="5" t="n">
        <v>318</v>
      </c>
      <c r="B634" s="5" t="inlineStr">
        <is>
          <t>Convenios, alianzas activas con actividades en los últimos 5 años</t>
        </is>
      </c>
      <c r="C634" s="5" t="inlineStr">
        <is>
          <t>VISIBILIDAD NACIONAL E INTERNACIONAL</t>
        </is>
      </c>
      <c r="D634" s="5" t="inlineStr">
        <is>
          <t>Anual</t>
        </is>
      </c>
      <c r="E634" s="5" t="inlineStr">
        <is>
          <t>Positivo</t>
        </is>
      </c>
      <c r="F634" s="6" t="n">
        <v>45657</v>
      </c>
      <c r="G634" s="5">
        <f>YEAR(F634)</f>
        <v/>
      </c>
      <c r="H634" s="5">
        <f>PROPER(TEXT(F634,"mmmm"))</f>
        <v/>
      </c>
      <c r="I634" s="6">
        <f>IF(OR(H634="Enero",H634="Febrero",H634="Marzo",H634="Abril",H634="Mayo",H634="Junio"),G634&amp;"-1",IF(OR(H634="Julio",H634="Agosto",H634="Septiembre",H634="Octubre",H634="Noviembre",H634="Diciembre"),G634&amp;"-2"))</f>
        <v/>
      </c>
      <c r="J634" s="5" t="n">
        <v>80</v>
      </c>
      <c r="K634" s="5" t="n">
        <v>90.28</v>
      </c>
      <c r="L634" s="28">
        <f>IFERROR(IF(OR(J634=0,K634=""),"",IF(E634="Positivo",MIN(MAX(K634/J634,0),1.3),MIN(MAX(J634/K634,0),1.3))),"")</f>
        <v/>
      </c>
      <c r="M634" s="28">
        <f>IFERROR(IF(OR(J634=0,K634=""),"",IF(E634="Positivo",MAX(K634/J634,0),MAX(J634/K634,0))),"")</f>
        <v/>
      </c>
      <c r="N634" s="5" t="n"/>
      <c r="O634" s="5" t="n"/>
      <c r="P634" s="5" t="n">
        <v>0</v>
      </c>
      <c r="Q634" s="5" t="n">
        <v>0</v>
      </c>
      <c r="R634" s="5">
        <f>A634&amp;"-"&amp;YEAR(F634)&amp;"-"&amp;IF(LEN(MONTH(F634))=1,"0"&amp;MONTH(F634),MONTH(F634))&amp;"-"&amp;IF(LEN(DAY(F634))=1,"0"&amp;DAY(F634),DAY(F634))</f>
        <v/>
      </c>
    </row>
    <row r="635">
      <c r="A635" s="43" t="n">
        <v>319</v>
      </c>
      <c r="B635" s="5" t="inlineStr">
        <is>
          <t>Nivel de cumplimiento de la gestión de internacionalización descrito en el plan de trabajo de la ORNI</t>
        </is>
      </c>
      <c r="C635" s="5" t="inlineStr">
        <is>
          <t>VISIBILIDAD NACIONAL E INTERNACIONAL</t>
        </is>
      </c>
      <c r="D635" s="5" t="inlineStr">
        <is>
          <t>Semestral</t>
        </is>
      </c>
      <c r="E635" s="5" t="inlineStr">
        <is>
          <t>Positivo</t>
        </is>
      </c>
      <c r="F635" s="6" t="n">
        <v>45107</v>
      </c>
      <c r="G635" s="5">
        <f>YEAR(F635)</f>
        <v/>
      </c>
      <c r="H635" s="5">
        <f>PROPER(TEXT(F635,"mmmm"))</f>
        <v/>
      </c>
      <c r="I635" s="6">
        <f>IF(OR(H635="Enero",H635="Febrero",H635="Marzo",H635="Abril",H635="Mayo",H635="Junio"),G635&amp;"-1",IF(OR(H635="Julio",H635="Agosto",H635="Septiembre",H635="Octubre",H635="Noviembre",H635="Diciembre"),G635&amp;"-2"))</f>
        <v/>
      </c>
      <c r="J635" s="5" t="n">
        <v>100</v>
      </c>
      <c r="K635" s="5" t="n">
        <v>80</v>
      </c>
      <c r="L635" s="117">
        <f>IFERROR(IF(OR(J635=0,K635=""),"",IF(E635="Positivo",MIN(MAX(K635/J635,0),1.3),MIN(MAX(J635/K635,0),1.3))),"")</f>
        <v/>
      </c>
      <c r="M635" s="28">
        <f>IFERROR(IF(OR(J635=0,K635=""),"",IF(E635="Positivo",MAX(K635/J635,0),MAX(J635/K635,0))),"")</f>
        <v/>
      </c>
      <c r="N635" s="5" t="inlineStr">
        <is>
          <t>%</t>
        </is>
      </c>
      <c r="O635" s="5" t="inlineStr">
        <is>
          <t>%</t>
        </is>
      </c>
      <c r="P635" s="5" t="n">
        <v>0</v>
      </c>
      <c r="Q635" s="5" t="n">
        <v>0</v>
      </c>
      <c r="R635" s="5">
        <f>A635&amp;"-"&amp;YEAR(F635)&amp;"-"&amp;IF(LEN(MONTH(F635))=1,"0"&amp;MONTH(F635),MONTH(F635))&amp;"-"&amp;IF(LEN(DAY(F635))=1,"0"&amp;DAY(F635),DAY(F635))</f>
        <v/>
      </c>
    </row>
    <row r="636">
      <c r="A636" s="39" t="n">
        <v>319</v>
      </c>
      <c r="B636" s="5" t="inlineStr">
        <is>
          <t>Nivel de cumplimiento de la gestión de internacionalización descrito en el plan de trabajo de la ORNI</t>
        </is>
      </c>
      <c r="C636" s="5" t="inlineStr">
        <is>
          <t>VISIBILIDAD NACIONAL E INTERNACIONAL</t>
        </is>
      </c>
      <c r="D636" s="5" t="inlineStr">
        <is>
          <t>Semestral</t>
        </is>
      </c>
      <c r="E636" s="5" t="inlineStr">
        <is>
          <t>Positivo</t>
        </is>
      </c>
      <c r="F636" s="6" t="n">
        <v>45291</v>
      </c>
      <c r="G636" s="5">
        <f>YEAR(F636)</f>
        <v/>
      </c>
      <c r="H636" s="5">
        <f>PROPER(TEXT(F636,"mmmm"))</f>
        <v/>
      </c>
      <c r="I636" s="6">
        <f>IF(OR(H636="Enero",H636="Febrero",H636="Marzo",H636="Abril",H636="Mayo",H636="Junio"),G636&amp;"-1",IF(OR(H636="Julio",H636="Agosto",H636="Septiembre",H636="Octubre",H636="Noviembre",H636="Diciembre"),G636&amp;"-2"))</f>
        <v/>
      </c>
      <c r="J636" s="5" t="n">
        <v>100</v>
      </c>
      <c r="K636" s="5" t="n">
        <v>100</v>
      </c>
      <c r="L636" s="117">
        <f>IFERROR(IF(OR(J636=0,K636=""),"",IF(E636="Positivo",MIN(MAX(K636/J636,0),1.3),MIN(MAX(J636/K636,0),1.3))),"")</f>
        <v/>
      </c>
      <c r="M636" s="28">
        <f>IFERROR(IF(OR(J636=0,K636=""),"",IF(E636="Positivo",MAX(K636/J636,0),MAX(J636/K636,0))),"")</f>
        <v/>
      </c>
      <c r="N636" s="5" t="inlineStr">
        <is>
          <t>%</t>
        </is>
      </c>
      <c r="O636" s="5" t="inlineStr">
        <is>
          <t>%</t>
        </is>
      </c>
      <c r="P636" s="5" t="n">
        <v>0</v>
      </c>
      <c r="Q636" s="5" t="n">
        <v>0</v>
      </c>
      <c r="R636" s="5">
        <f>A636&amp;"-"&amp;YEAR(F636)&amp;"-"&amp;IF(LEN(MONTH(F636))=1,"0"&amp;MONTH(F636),MONTH(F636))&amp;"-"&amp;IF(LEN(DAY(F636))=1,"0"&amp;DAY(F636),DAY(F636))</f>
        <v/>
      </c>
    </row>
    <row r="637">
      <c r="A637" s="5" t="n">
        <v>319</v>
      </c>
      <c r="B637" s="5" t="inlineStr">
        <is>
          <t>Nivel de cumplimiento de la gestión de internacionalización descrito en el plan de trabajo de la ORNI</t>
        </is>
      </c>
      <c r="C637" s="5" t="inlineStr">
        <is>
          <t>VISIBILIDAD NACIONAL E INTERNACIONAL</t>
        </is>
      </c>
      <c r="D637" s="5" t="inlineStr">
        <is>
          <t>Semestral</t>
        </is>
      </c>
      <c r="E637" s="5" t="inlineStr">
        <is>
          <t>Positivo</t>
        </is>
      </c>
      <c r="F637" s="6" t="n">
        <v>45473</v>
      </c>
      <c r="G637" s="5">
        <f>YEAR(F637)</f>
        <v/>
      </c>
      <c r="H637" s="5">
        <f>PROPER(TEXT(F637,"mmmm"))</f>
        <v/>
      </c>
      <c r="I637" s="6">
        <f>IF(OR(H637="Enero",H637="Febrero",H637="Marzo",H637="Abril",H637="Mayo",H637="Junio"),G637&amp;"-1",IF(OR(H637="Julio",H637="Agosto",H637="Septiembre",H637="Octubre",H637="Noviembre",H637="Diciembre"),G637&amp;"-2"))</f>
        <v/>
      </c>
      <c r="J637" s="5" t="n">
        <v>100</v>
      </c>
      <c r="K637" s="5" t="n">
        <v>100</v>
      </c>
      <c r="L637" s="28">
        <f>IFERROR(IF(OR(J637=0,K637=""),"",IF(E637="Positivo",MIN(MAX(K637/J637,0),1.3),MIN(MAX(J637/K637,0),1.3))),"")</f>
        <v/>
      </c>
      <c r="M637" s="28">
        <f>IFERROR(IF(OR(J637=0,K637=""),"",IF(E637="Positivo",MAX(K637/J637,0),MAX(J637/K637,0))),"")</f>
        <v/>
      </c>
      <c r="N637" s="5" t="n"/>
      <c r="O637" s="5" t="n"/>
      <c r="P637" s="5" t="n">
        <v>0</v>
      </c>
      <c r="Q637" s="5" t="n">
        <v>0</v>
      </c>
      <c r="R637" s="5">
        <f>A637&amp;"-"&amp;YEAR(F637)&amp;"-"&amp;IF(LEN(MONTH(F637))=1,"0"&amp;MONTH(F637),MONTH(F637))&amp;"-"&amp;IF(LEN(DAY(F637))=1,"0"&amp;DAY(F637),DAY(F637))</f>
        <v/>
      </c>
    </row>
    <row r="638">
      <c r="A638" s="5" t="n">
        <v>319</v>
      </c>
      <c r="B638" s="5" t="inlineStr">
        <is>
          <t>Nivel de cumplimiento de la gestión de internacionalización descrito en el plan de trabajo de la ORNI</t>
        </is>
      </c>
      <c r="C638" s="5" t="inlineStr">
        <is>
          <t>VISIBILIDAD NACIONAL E INTERNACIONAL</t>
        </is>
      </c>
      <c r="D638" s="5" t="inlineStr">
        <is>
          <t>Semestral</t>
        </is>
      </c>
      <c r="E638" s="5" t="inlineStr">
        <is>
          <t>Positivo</t>
        </is>
      </c>
      <c r="F638" s="6" t="n">
        <v>45657</v>
      </c>
      <c r="G638" s="5">
        <f>YEAR(F638)</f>
        <v/>
      </c>
      <c r="H638" s="5">
        <f>PROPER(TEXT(F638,"mmmm"))</f>
        <v/>
      </c>
      <c r="I638" s="6">
        <f>IF(OR(H638="Enero",H638="Febrero",H638="Marzo",H638="Abril",H638="Mayo",H638="Junio"),G638&amp;"-1",IF(OR(H638="Julio",H638="Agosto",H638="Septiembre",H638="Octubre",H638="Noviembre",H638="Diciembre"),G638&amp;"-2"))</f>
        <v/>
      </c>
      <c r="J638" s="5" t="n">
        <v>100</v>
      </c>
      <c r="K638" s="5" t="n">
        <v>100</v>
      </c>
      <c r="L638" s="28">
        <f>IFERROR(IF(OR(J638=0,K638=""),"",IF(E638="Positivo",MIN(MAX(K638/J638,0),1.3),MIN(MAX(J638/K638,0),1.3))),"")</f>
        <v/>
      </c>
      <c r="M638" s="28">
        <f>IFERROR(IF(OR(J638=0,K638=""),"",IF(E638="Positivo",MAX(K638/J638,0),MAX(J638/K638,0))),"")</f>
        <v/>
      </c>
      <c r="N638" s="5" t="n"/>
      <c r="O638" s="5" t="n"/>
      <c r="P638" s="5" t="n">
        <v>0</v>
      </c>
      <c r="Q638" s="5" t="n">
        <v>0</v>
      </c>
      <c r="R638" s="5">
        <f>A638&amp;"-"&amp;YEAR(F638)&amp;"-"&amp;IF(LEN(MONTH(F638))=1,"0"&amp;MONTH(F638),MONTH(F638))&amp;"-"&amp;IF(LEN(DAY(F638))=1,"0"&amp;DAY(F638),DAY(F638))</f>
        <v/>
      </c>
    </row>
    <row r="639">
      <c r="A639" s="43" t="n">
        <v>320</v>
      </c>
      <c r="B639" s="5" t="inlineStr">
        <is>
          <t>Participación docentes eventos académicos internacionales virtuales</t>
        </is>
      </c>
      <c r="C639" s="5" t="inlineStr">
        <is>
          <t>VISIBILIDAD NACIONAL E INTERNACIONAL</t>
        </is>
      </c>
      <c r="D639" s="5" t="inlineStr">
        <is>
          <t>Semestral</t>
        </is>
      </c>
      <c r="E639" s="5" t="inlineStr">
        <is>
          <t>Positivo</t>
        </is>
      </c>
      <c r="F639" s="6" t="n">
        <v>45107</v>
      </c>
      <c r="G639" s="5">
        <f>YEAR(F639)</f>
        <v/>
      </c>
      <c r="H639" s="5">
        <f>PROPER(TEXT(F639,"mmmm"))</f>
        <v/>
      </c>
      <c r="I639" s="6">
        <f>IF(OR(H639="Enero",H639="Febrero",H639="Marzo",H639="Abril",H639="Mayo",H639="Junio"),G639&amp;"-1",IF(OR(H639="Julio",H639="Agosto",H639="Septiembre",H639="Octubre",H639="Noviembre",H639="Diciembre"),G639&amp;"-2"))</f>
        <v/>
      </c>
      <c r="J639" s="5" t="n">
        <v>26</v>
      </c>
      <c r="K639" s="5" t="n">
        <v>12</v>
      </c>
      <c r="L639" s="117">
        <f>IFERROR(IF(OR(J639=0,K639=""),"",IF(E639="Positivo",MIN(MAX(K639/J639,0),1.3),MIN(MAX(J639/K639,0),1.3))),"")</f>
        <v/>
      </c>
      <c r="M639" s="28">
        <f>IFERROR(IF(OR(J639=0,K639=""),"",IF(E639="Positivo",MAX(K639/J639,0),MAX(J639/K639,0))),"")</f>
        <v/>
      </c>
      <c r="N639" s="5" t="n"/>
      <c r="O639" s="5" t="n"/>
      <c r="P639" s="5" t="n">
        <v>0</v>
      </c>
      <c r="Q639" s="5" t="n">
        <v>0</v>
      </c>
      <c r="R639" s="5">
        <f>A639&amp;"-"&amp;YEAR(F639)&amp;"-"&amp;IF(LEN(MONTH(F639))=1,"0"&amp;MONTH(F639),MONTH(F639))&amp;"-"&amp;IF(LEN(DAY(F639))=1,"0"&amp;DAY(F639),DAY(F639))</f>
        <v/>
      </c>
    </row>
    <row r="640">
      <c r="A640" s="39" t="n">
        <v>320</v>
      </c>
      <c r="B640" s="5" t="inlineStr">
        <is>
          <t>Participación docentes eventos académicos internacionales virtuales</t>
        </is>
      </c>
      <c r="C640" s="5" t="inlineStr">
        <is>
          <t>VISIBILIDAD NACIONAL E INTERNACIONAL</t>
        </is>
      </c>
      <c r="D640" s="5" t="inlineStr">
        <is>
          <t>Semestral</t>
        </is>
      </c>
      <c r="E640" s="5" t="inlineStr">
        <is>
          <t>Positivo</t>
        </is>
      </c>
      <c r="F640" s="6" t="n">
        <v>45291</v>
      </c>
      <c r="G640" s="5">
        <f>YEAR(F640)</f>
        <v/>
      </c>
      <c r="H640" s="5">
        <f>PROPER(TEXT(F640,"mmmm"))</f>
        <v/>
      </c>
      <c r="I640" s="6">
        <f>IF(OR(H640="Enero",H640="Febrero",H640="Marzo",H640="Abril",H640="Mayo",H640="Junio"),G640&amp;"-1",IF(OR(H640="Julio",H640="Agosto",H640="Septiembre",H640="Octubre",H640="Noviembre",H640="Diciembre"),G640&amp;"-2"))</f>
        <v/>
      </c>
      <c r="J640" s="5" t="n">
        <v>15</v>
      </c>
      <c r="K640" s="5" t="n">
        <v>17</v>
      </c>
      <c r="L640" s="117">
        <f>IFERROR(IF(OR(J640=0,K640=""),"",IF(E640="Positivo",MIN(MAX(K640/J640,0),1.3),MIN(MAX(J640/K640,0),1.3))),"")</f>
        <v/>
      </c>
      <c r="M640" s="28">
        <f>IFERROR(IF(OR(J640=0,K640=""),"",IF(E640="Positivo",MAX(K640/J640,0),MAX(J640/K640,0))),"")</f>
        <v/>
      </c>
      <c r="N640" s="5" t="n"/>
      <c r="O640" s="5" t="n"/>
      <c r="P640" s="5" t="n">
        <v>0</v>
      </c>
      <c r="Q640" s="5" t="n">
        <v>0</v>
      </c>
      <c r="R640" s="5">
        <f>A640&amp;"-"&amp;YEAR(F640)&amp;"-"&amp;IF(LEN(MONTH(F640))=1,"0"&amp;MONTH(F640),MONTH(F640))&amp;"-"&amp;IF(LEN(DAY(F640))=1,"0"&amp;DAY(F640),DAY(F640))</f>
        <v/>
      </c>
    </row>
    <row r="641">
      <c r="A641" s="5" t="n">
        <v>320</v>
      </c>
      <c r="B641" s="5" t="inlineStr">
        <is>
          <t>Participación docentes Poli en eventos académicos internacionales virtuales</t>
        </is>
      </c>
      <c r="C641" s="5" t="inlineStr">
        <is>
          <t>VISIBILIDAD NACIONAL E INTERNACIONAL</t>
        </is>
      </c>
      <c r="D641" s="5" t="inlineStr">
        <is>
          <t>Semestral</t>
        </is>
      </c>
      <c r="E641" s="5" t="inlineStr">
        <is>
          <t>Positivo</t>
        </is>
      </c>
      <c r="F641" s="6" t="n">
        <v>45473</v>
      </c>
      <c r="G641" s="5">
        <f>YEAR(F641)</f>
        <v/>
      </c>
      <c r="H641" s="5">
        <f>PROPER(TEXT(F641,"mmmm"))</f>
        <v/>
      </c>
      <c r="I641" s="6">
        <f>IF(OR(H641="Enero",H641="Febrero",H641="Marzo",H641="Abril",H641="Mayo",H641="Junio"),G641&amp;"-1",IF(OR(H641="Julio",H641="Agosto",H641="Septiembre",H641="Octubre",H641="Noviembre",H641="Diciembre"),G641&amp;"-2"))</f>
        <v/>
      </c>
      <c r="J641" s="5" t="n">
        <v>100</v>
      </c>
      <c r="K641" s="5" t="n">
        <v>140</v>
      </c>
      <c r="L641" s="28">
        <f>IFERROR(IF(OR(J641=0,K641=""),"",IF(E641="Positivo",MIN(MAX(K641/J641,0),1.3),MIN(MAX(J641/K641,0),1.3))),"")</f>
        <v/>
      </c>
      <c r="M641" s="28">
        <f>IFERROR(IF(OR(J641=0,K641=""),"",IF(E641="Positivo",MAX(K641/J641,0),MAX(J641/K641,0))),"")</f>
        <v/>
      </c>
      <c r="N641" s="5" t="n"/>
      <c r="O641" s="5" t="n"/>
      <c r="P641" s="5" t="n">
        <v>0</v>
      </c>
      <c r="Q641" s="5" t="n">
        <v>0</v>
      </c>
      <c r="R641" s="5">
        <f>A641&amp;"-"&amp;YEAR(F641)&amp;"-"&amp;IF(LEN(MONTH(F641))=1,"0"&amp;MONTH(F641),MONTH(F641))&amp;"-"&amp;IF(LEN(DAY(F641))=1,"0"&amp;DAY(F641),DAY(F641))</f>
        <v/>
      </c>
    </row>
    <row r="642">
      <c r="A642" s="5" t="n">
        <v>320</v>
      </c>
      <c r="B642" s="5" t="inlineStr">
        <is>
          <t>Participación docentes Poli en eventos académicos internacionales virtuales</t>
        </is>
      </c>
      <c r="C642" s="5" t="inlineStr">
        <is>
          <t>VISIBILIDAD NACIONAL E INTERNACIONAL</t>
        </is>
      </c>
      <c r="D642" s="5" t="inlineStr">
        <is>
          <t>Semestral</t>
        </is>
      </c>
      <c r="E642" s="5" t="inlineStr">
        <is>
          <t>Positivo</t>
        </is>
      </c>
      <c r="F642" s="6" t="n">
        <v>45657</v>
      </c>
      <c r="G642" s="5">
        <f>YEAR(F642)</f>
        <v/>
      </c>
      <c r="H642" s="5">
        <f>PROPER(TEXT(F642,"mmmm"))</f>
        <v/>
      </c>
      <c r="I642" s="6">
        <f>IF(OR(H642="Enero",H642="Febrero",H642="Marzo",H642="Abril",H642="Mayo",H642="Junio"),G642&amp;"-1",IF(OR(H642="Julio",H642="Agosto",H642="Septiembre",H642="Octubre",H642="Noviembre",H642="Diciembre"),G642&amp;"-2"))</f>
        <v/>
      </c>
      <c r="J642" s="5" t="n">
        <v>100</v>
      </c>
      <c r="K642" s="5" t="n">
        <v>115</v>
      </c>
      <c r="L642" s="28">
        <f>IFERROR(IF(OR(J642=0,K642=""),"",IF(E642="Positivo",MIN(MAX(K642/J642,0),1.3),MIN(MAX(J642/K642,0),1.3))),"")</f>
        <v/>
      </c>
      <c r="M642" s="28">
        <f>IFERROR(IF(OR(J642=0,K642=""),"",IF(E642="Positivo",MAX(K642/J642,0),MAX(J642/K642,0))),"")</f>
        <v/>
      </c>
      <c r="N642" s="5" t="n"/>
      <c r="O642" s="5" t="n"/>
      <c r="P642" s="5" t="n">
        <v>0</v>
      </c>
      <c r="Q642" s="5" t="n">
        <v>0</v>
      </c>
      <c r="R642" s="5">
        <f>A642&amp;"-"&amp;YEAR(F642)&amp;"-"&amp;IF(LEN(MONTH(F642))=1,"0"&amp;MONTH(F642),MONTH(F642))&amp;"-"&amp;IF(LEN(DAY(F642))=1,"0"&amp;DAY(F642),DAY(F642))</f>
        <v/>
      </c>
    </row>
    <row r="643">
      <c r="A643" s="43" t="n">
        <v>321</v>
      </c>
      <c r="B643" s="5" t="inlineStr">
        <is>
          <t>Participación estudiantes eventos académicos internacionales virtuales</t>
        </is>
      </c>
      <c r="C643" s="5" t="inlineStr">
        <is>
          <t>VISIBILIDAD NACIONAL E INTERNACIONAL</t>
        </is>
      </c>
      <c r="D643" s="5" t="inlineStr">
        <is>
          <t>Semestral</t>
        </is>
      </c>
      <c r="E643" s="5" t="inlineStr">
        <is>
          <t>Positivo</t>
        </is>
      </c>
      <c r="F643" s="6" t="n">
        <v>45107</v>
      </c>
      <c r="G643" s="5">
        <f>YEAR(F643)</f>
        <v/>
      </c>
      <c r="H643" s="5">
        <f>PROPER(TEXT(F643,"mmmm"))</f>
        <v/>
      </c>
      <c r="I643" s="6">
        <f>IF(OR(H643="Enero",H643="Febrero",H643="Marzo",H643="Abril",H643="Mayo",H643="Junio"),G643&amp;"-1",IF(OR(H643="Julio",H643="Agosto",H643="Septiembre",H643="Octubre",H643="Noviembre",H643="Diciembre"),G643&amp;"-2"))</f>
        <v/>
      </c>
      <c r="J643" s="5" t="n">
        <v>180</v>
      </c>
      <c r="K643" s="5" t="n">
        <v>236</v>
      </c>
      <c r="L643" s="28">
        <f>IFERROR(IF(OR(J643=0,K643=""),"",IF(E643="Positivo",MIN(MAX(K643/J643,0),1.3),MIN(MAX(J643/K643,0),1.3))),"")</f>
        <v/>
      </c>
      <c r="M643" s="28">
        <f>IFERROR(IF(OR(J643=0,K643=""),"",IF(E643="Positivo",MAX(K643/J643,0),MAX(J643/K643,0))),"")</f>
        <v/>
      </c>
      <c r="N643" s="5" t="n"/>
      <c r="O643" s="5" t="n"/>
      <c r="P643" s="5" t="n">
        <v>0</v>
      </c>
      <c r="Q643" s="5" t="n">
        <v>0</v>
      </c>
      <c r="R643" s="5">
        <f>A643&amp;"-"&amp;YEAR(F643)&amp;"-"&amp;IF(LEN(MONTH(F643))=1,"0"&amp;MONTH(F643),MONTH(F643))&amp;"-"&amp;IF(LEN(DAY(F643))=1,"0"&amp;DAY(F643),DAY(F643))</f>
        <v/>
      </c>
    </row>
    <row r="644">
      <c r="A644" s="39" t="n">
        <v>321</v>
      </c>
      <c r="B644" s="5" t="inlineStr">
        <is>
          <t>Participación estudiantes eventos académicos internacionales virtuales</t>
        </is>
      </c>
      <c r="C644" s="5" t="inlineStr">
        <is>
          <t>VISIBILIDAD NACIONAL E INTERNACIONAL</t>
        </is>
      </c>
      <c r="D644" s="5" t="inlineStr">
        <is>
          <t>Semestral</t>
        </is>
      </c>
      <c r="E644" s="5" t="inlineStr">
        <is>
          <t>Positivo</t>
        </is>
      </c>
      <c r="F644" s="6" t="n">
        <v>45291</v>
      </c>
      <c r="G644" s="5">
        <f>YEAR(F644)</f>
        <v/>
      </c>
      <c r="H644" s="5">
        <f>PROPER(TEXT(F644,"mmmm"))</f>
        <v/>
      </c>
      <c r="I644" s="6">
        <f>IF(OR(H644="Enero",H644="Febrero",H644="Marzo",H644="Abril",H644="Mayo",H644="Junio"),G644&amp;"-1",IF(OR(H644="Julio",H644="Agosto",H644="Septiembre",H644="Octubre",H644="Noviembre",H644="Diciembre"),G644&amp;"-2"))</f>
        <v/>
      </c>
      <c r="J644" s="5" t="n">
        <v>180</v>
      </c>
      <c r="K644" s="5" t="n">
        <v>231</v>
      </c>
      <c r="L644" s="117">
        <f>IFERROR(IF(OR(J644=0,K644=""),"",IF(E644="Positivo",MIN(MAX(K644/J644,0),1.3),MIN(MAX(J644/K644,0),1.3))),"")</f>
        <v/>
      </c>
      <c r="M644" s="28">
        <f>IFERROR(IF(OR(J644=0,K644=""),"",IF(E644="Positivo",MAX(K644/J644,0),MAX(J644/K644,0))),"")</f>
        <v/>
      </c>
      <c r="N644" s="5" t="n"/>
      <c r="O644" s="5" t="n"/>
      <c r="P644" s="5" t="n">
        <v>0</v>
      </c>
      <c r="Q644" s="5" t="n">
        <v>0</v>
      </c>
      <c r="R644" s="5">
        <f>A644&amp;"-"&amp;YEAR(F644)&amp;"-"&amp;IF(LEN(MONTH(F644))=1,"0"&amp;MONTH(F644),MONTH(F644))&amp;"-"&amp;IF(LEN(DAY(F644))=1,"0"&amp;DAY(F644),DAY(F644))</f>
        <v/>
      </c>
    </row>
    <row r="645">
      <c r="A645" s="5" t="n">
        <v>321</v>
      </c>
      <c r="B645" s="5" t="inlineStr">
        <is>
          <t>Participación estudiantes Poli en eventos académicos internacionales virtuales</t>
        </is>
      </c>
      <c r="C645" s="5" t="inlineStr">
        <is>
          <t>VISIBILIDAD NACIONAL E INTERNACIONAL</t>
        </is>
      </c>
      <c r="D645" s="5" t="inlineStr">
        <is>
          <t>Semestral</t>
        </is>
      </c>
      <c r="E645" s="5" t="inlineStr">
        <is>
          <t>Positivo</t>
        </is>
      </c>
      <c r="F645" s="6" t="n">
        <v>45473</v>
      </c>
      <c r="G645" s="5">
        <f>YEAR(F645)</f>
        <v/>
      </c>
      <c r="H645" s="5">
        <f>PROPER(TEXT(F645,"mmmm"))</f>
        <v/>
      </c>
      <c r="I645" s="6">
        <f>IF(OR(H645="Enero",H645="Febrero",H645="Marzo",H645="Abril",H645="Mayo",H645="Junio"),G645&amp;"-1",IF(OR(H645="Julio",H645="Agosto",H645="Septiembre",H645="Octubre",H645="Noviembre",H645="Diciembre"),G645&amp;"-2"))</f>
        <v/>
      </c>
      <c r="J645" s="5" t="n">
        <v>100</v>
      </c>
      <c r="K645" s="5" t="n">
        <v>106.52</v>
      </c>
      <c r="L645" s="28">
        <f>IFERROR(IF(OR(J645=0,K645=""),"",IF(E645="Positivo",MIN(MAX(K645/J645,0),1.3),MIN(MAX(J645/K645,0),1.3))),"")</f>
        <v/>
      </c>
      <c r="M645" s="28">
        <f>IFERROR(IF(OR(J645=0,K645=""),"",IF(E645="Positivo",MAX(K645/J645,0),MAX(J645/K645,0))),"")</f>
        <v/>
      </c>
      <c r="N645" s="5" t="n"/>
      <c r="O645" s="5" t="n"/>
      <c r="P645" s="5" t="n">
        <v>0</v>
      </c>
      <c r="Q645" s="5" t="n">
        <v>0</v>
      </c>
      <c r="R645" s="5">
        <f>A645&amp;"-"&amp;YEAR(F645)&amp;"-"&amp;IF(LEN(MONTH(F645))=1,"0"&amp;MONTH(F645),MONTH(F645))&amp;"-"&amp;IF(LEN(DAY(F645))=1,"0"&amp;DAY(F645),DAY(F645))</f>
        <v/>
      </c>
    </row>
    <row r="646">
      <c r="A646" s="5" t="n">
        <v>321</v>
      </c>
      <c r="B646" s="5" t="inlineStr">
        <is>
          <t>Participación estudiantes Poli en eventos académicos internacionales virtuales</t>
        </is>
      </c>
      <c r="C646" s="5" t="inlineStr">
        <is>
          <t>VISIBILIDAD NACIONAL E INTERNACIONAL</t>
        </is>
      </c>
      <c r="D646" s="5" t="inlineStr">
        <is>
          <t>Semestral</t>
        </is>
      </c>
      <c r="E646" s="5" t="inlineStr">
        <is>
          <t>Positivo</t>
        </is>
      </c>
      <c r="F646" s="6" t="n">
        <v>45657</v>
      </c>
      <c r="G646" s="5">
        <f>YEAR(F646)</f>
        <v/>
      </c>
      <c r="H646" s="5">
        <f>PROPER(TEXT(F646,"mmmm"))</f>
        <v/>
      </c>
      <c r="I646" s="6">
        <f>IF(OR(H646="Enero",H646="Febrero",H646="Marzo",H646="Abril",H646="Mayo",H646="Junio"),G646&amp;"-1",IF(OR(H646="Julio",H646="Agosto",H646="Septiembre",H646="Octubre",H646="Noviembre",H646="Diciembre"),G646&amp;"-2"))</f>
        <v/>
      </c>
      <c r="J646" s="5" t="n">
        <v>100</v>
      </c>
      <c r="K646" s="5" t="n">
        <v>502.17</v>
      </c>
      <c r="L646" s="28">
        <f>IFERROR(IF(OR(J646=0,K646=""),"",IF(E646="Positivo",MIN(MAX(K646/J646,0),1.3),MIN(MAX(J646/K646,0),1.3))),"")</f>
        <v/>
      </c>
      <c r="M646" s="28">
        <f>IFERROR(IF(OR(J646=0,K646=""),"",IF(E646="Positivo",MAX(K646/J646,0),MAX(J646/K646,0))),"")</f>
        <v/>
      </c>
      <c r="N646" s="5" t="n"/>
      <c r="O646" s="5" t="n"/>
      <c r="P646" s="5" t="n">
        <v>0</v>
      </c>
      <c r="Q646" s="5" t="n">
        <v>0</v>
      </c>
      <c r="R646" s="5">
        <f>A646&amp;"-"&amp;YEAR(F646)&amp;"-"&amp;IF(LEN(MONTH(F646))=1,"0"&amp;MONTH(F646),MONTH(F646))&amp;"-"&amp;IF(LEN(DAY(F646))=1,"0"&amp;DAY(F646),DAY(F646))</f>
        <v/>
      </c>
    </row>
    <row r="647">
      <c r="A647" s="5" t="n">
        <v>323</v>
      </c>
      <c r="B647" s="5" t="inlineStr">
        <is>
          <t>Número de renovaciones de registro calificado</t>
        </is>
      </c>
      <c r="C647" s="5" t="inlineStr">
        <is>
          <t>Creación, modificación y cierre de programas académicos</t>
        </is>
      </c>
      <c r="D647" s="5" t="inlineStr">
        <is>
          <t>Semestral</t>
        </is>
      </c>
      <c r="E647" s="5" t="inlineStr">
        <is>
          <t>Positivo</t>
        </is>
      </c>
      <c r="F647" s="17" t="n">
        <v>45107</v>
      </c>
      <c r="G647" s="16">
        <f>YEAR(F647)</f>
        <v/>
      </c>
      <c r="H647" s="6">
        <f>PROPER(TEXT(F647,"mmmm"))</f>
        <v/>
      </c>
      <c r="I647" s="41">
        <f>IF(OR(H647="Enero",H647="Febrero",H647="Marzo",H647="Abril",H647="Mayo",H647="Junio"),G647&amp;"-1",IF(OR(H647="Julio",H647="Agosto",H647="Septiembre",H647="Octubre",H647="Noviembre",H647="Diciembre"),G647&amp;"-2"))</f>
        <v/>
      </c>
      <c r="J647" s="5" t="n">
        <v>100</v>
      </c>
      <c r="K647" s="5" t="n">
        <v>100</v>
      </c>
      <c r="L647" s="28">
        <f>IFERROR(IF(OR(J647=0,K647=""),"",IF(E647="Positivo",MIN(MAX(K647/J647,0),1.3),MIN(MAX(J647/K647,0),1.3))),"")</f>
        <v/>
      </c>
      <c r="M647" s="28">
        <f>IFERROR(IF(OR(J647=0,K647=""),"",IF(E647="Positivo",MAX(K647/J647,0),MAX(J647/K647,0))),"")</f>
        <v/>
      </c>
      <c r="N647" s="5" t="n"/>
      <c r="O647" s="5" t="n"/>
      <c r="P647" s="5" t="n">
        <v>0</v>
      </c>
      <c r="Q647" s="5" t="n">
        <v>0</v>
      </c>
      <c r="R647" s="5">
        <f>A647&amp;"-"&amp;YEAR(F647)&amp;"-"&amp;IF(LEN(MONTH(F647))=1,"0"&amp;MONTH(F647),MONTH(F647))&amp;"-"&amp;IF(LEN(DAY(F647))=1,"0"&amp;DAY(F647),DAY(F647))</f>
        <v/>
      </c>
    </row>
    <row r="648">
      <c r="A648" s="39" t="n">
        <v>323</v>
      </c>
      <c r="B648" s="5" t="inlineStr">
        <is>
          <t>Número de renovaciones de registro calificado</t>
        </is>
      </c>
      <c r="C648" s="5" t="inlineStr">
        <is>
          <t>Creación, modificación y cierre de programas académicos</t>
        </is>
      </c>
      <c r="D648" s="5" t="inlineStr">
        <is>
          <t>Semestral</t>
        </is>
      </c>
      <c r="E648" s="5" t="inlineStr">
        <is>
          <t>Positivo</t>
        </is>
      </c>
      <c r="F648" s="6" t="n">
        <v>45291</v>
      </c>
      <c r="G648" s="5">
        <f>YEAR(F648)</f>
        <v/>
      </c>
      <c r="H648" s="5">
        <f>PROPER(TEXT(F648,"mmmm"))</f>
        <v/>
      </c>
      <c r="I648" s="6">
        <f>IF(OR(H648="Enero",H648="Febrero",H648="Marzo",H648="Abril",H648="Mayo",H648="Junio"),G648&amp;"-1",IF(OR(H648="Julio",H648="Agosto",H648="Septiembre",H648="Octubre",H648="Noviembre",H648="Diciembre"),G648&amp;"-2"))</f>
        <v/>
      </c>
      <c r="J648" s="5" t="n">
        <v>100</v>
      </c>
      <c r="K648" s="5" t="n">
        <v>100</v>
      </c>
      <c r="L648" s="28">
        <f>IFERROR(IF(OR(J648=0,K648=""),"",IF(E648="Positivo",MIN(MAX(K648/J648,0),1.3),MIN(MAX(J648/K648,0),1.3))),"")</f>
        <v/>
      </c>
      <c r="M648" s="28">
        <f>IFERROR(IF(OR(J648=0,K648=""),"",IF(E648="Positivo",MAX(K648/J648,0),MAX(J648/K648,0))),"")</f>
        <v/>
      </c>
      <c r="N648" s="5" t="n"/>
      <c r="O648" s="5" t="n"/>
      <c r="P648" s="5" t="n">
        <v>0</v>
      </c>
      <c r="Q648" s="5" t="n">
        <v>0</v>
      </c>
      <c r="R648" s="5">
        <f>A648&amp;"-"&amp;YEAR(F648)&amp;"-"&amp;IF(LEN(MONTH(F648))=1,"0"&amp;MONTH(F648),MONTH(F648))&amp;"-"&amp;IF(LEN(DAY(F648))=1,"0"&amp;DAY(F648),DAY(F648))</f>
        <v/>
      </c>
    </row>
    <row r="649">
      <c r="A649" s="39" t="n">
        <v>323</v>
      </c>
      <c r="B649" s="5" t="inlineStr">
        <is>
          <t>Número de renovaciones de registro calificado</t>
        </is>
      </c>
      <c r="C649" s="5" t="inlineStr">
        <is>
          <t>Creación, modificación y cierre de programas académicos</t>
        </is>
      </c>
      <c r="D649" s="5" t="inlineStr">
        <is>
          <t>Semestral</t>
        </is>
      </c>
      <c r="E649" s="5" t="inlineStr">
        <is>
          <t>Positivo</t>
        </is>
      </c>
      <c r="F649" s="17" t="n">
        <v>45473</v>
      </c>
      <c r="G649" s="5">
        <f>YEAR(F649)</f>
        <v/>
      </c>
      <c r="H649" s="5">
        <f>PROPER(TEXT(F649,"mmmm"))</f>
        <v/>
      </c>
      <c r="I649" s="6">
        <f>IF(OR(H649="Enero",H649="Febrero",H649="Marzo",H649="Abril",H649="Mayo",H649="Junio"),G649&amp;"-1",IF(OR(H649="Julio",H649="Agosto",H649="Septiembre",H649="Octubre",H649="Noviembre",H649="Diciembre"),G649&amp;"-2"))</f>
        <v/>
      </c>
      <c r="J649" s="5" t="n">
        <v>100</v>
      </c>
      <c r="K649" s="5" t="n">
        <v>100</v>
      </c>
      <c r="L649" s="28">
        <f>IFERROR(IF(OR(J649=0,K649=""),"",IF(E649="Positivo",MIN(MAX(K649/J649,0),1.3),MIN(MAX(J649/K649,0),1.3))),"")</f>
        <v/>
      </c>
      <c r="M649" s="28">
        <f>IFERROR(IF(OR(J649=0,K649=""),"",IF(E649="Positivo",MAX(K649/J649,0),MAX(J649/K649,0))),"")</f>
        <v/>
      </c>
      <c r="N649" s="5" t="n"/>
      <c r="O649" s="5" t="n"/>
      <c r="P649" s="5" t="n">
        <v>0</v>
      </c>
      <c r="Q649" s="5" t="n">
        <v>0</v>
      </c>
      <c r="R649" s="5">
        <f>A649&amp;"-"&amp;YEAR(F649)&amp;"-"&amp;IF(LEN(MONTH(F649))=1,"0"&amp;MONTH(F649),MONTH(F649))&amp;"-"&amp;IF(LEN(DAY(F649))=1,"0"&amp;DAY(F649),DAY(F649))</f>
        <v/>
      </c>
    </row>
    <row r="650">
      <c r="A650" s="39" t="n">
        <v>323</v>
      </c>
      <c r="B650" s="5" t="inlineStr">
        <is>
          <t>Número de renovaciones de registro calificado</t>
        </is>
      </c>
      <c r="C650" s="5" t="inlineStr">
        <is>
          <t>Creación, modificación y cierre de programas académicos</t>
        </is>
      </c>
      <c r="D650" s="5" t="inlineStr">
        <is>
          <t>Semestral</t>
        </is>
      </c>
      <c r="E650" s="5" t="inlineStr">
        <is>
          <t>Positivo</t>
        </is>
      </c>
      <c r="F650" s="17" t="n">
        <v>45657</v>
      </c>
      <c r="G650" s="5">
        <f>YEAR(F650)</f>
        <v/>
      </c>
      <c r="H650" s="5">
        <f>PROPER(TEXT(F650,"mmmm"))</f>
        <v/>
      </c>
      <c r="I650" s="6">
        <f>IF(OR(H650="Enero",H650="Febrero",H650="Marzo",H650="Abril",H650="Mayo",H650="Junio"),G650&amp;"-1",IF(OR(H650="Julio",H650="Agosto",H650="Septiembre",H650="Octubre",H650="Noviembre",H650="Diciembre"),G650&amp;"-2"))</f>
        <v/>
      </c>
      <c r="J650" s="5" t="n">
        <v>100</v>
      </c>
      <c r="K650" s="5" t="n">
        <v>0</v>
      </c>
      <c r="L650" s="28">
        <f>IFERROR(IF(OR(J650=0,K650=""),"",IF(E650="Positivo",MIN(MAX(K650/J650,0),1.3),MIN(MAX(J650/K650,0),1.3))),"")</f>
        <v/>
      </c>
      <c r="M650" s="28">
        <f>IFERROR(IF(OR(J650=0,K650=""),"",IF(E650="Positivo",MAX(K650/J650,0),MAX(J650/K650,0))),"")</f>
        <v/>
      </c>
      <c r="N650" s="5" t="n"/>
      <c r="O650" s="5" t="n"/>
      <c r="P650" s="5" t="n">
        <v>0</v>
      </c>
      <c r="Q650" s="5" t="n">
        <v>0</v>
      </c>
      <c r="R650" s="5">
        <f>A650&amp;"-"&amp;YEAR(F650)&amp;"-"&amp;IF(LEN(MONTH(F650))=1,"0"&amp;MONTH(F650),MONTH(F650))&amp;"-"&amp;IF(LEN(DAY(F650))=1,"0"&amp;DAY(F650),DAY(F650))</f>
        <v/>
      </c>
    </row>
    <row r="651">
      <c r="A651" s="43" t="n">
        <v>324</v>
      </c>
      <c r="B651" s="5" t="inlineStr">
        <is>
          <t>Número de programas nuevos radicados en el Ministerio de Educación</t>
        </is>
      </c>
      <c r="C651" s="5" t="inlineStr">
        <is>
          <t>Creación, modificación y cierre de programas académicos</t>
        </is>
      </c>
      <c r="D651" s="5" t="inlineStr">
        <is>
          <t>Semestral</t>
        </is>
      </c>
      <c r="E651" s="5" t="inlineStr">
        <is>
          <t>Positivo</t>
        </is>
      </c>
      <c r="F651" s="6" t="n">
        <v>45107</v>
      </c>
      <c r="G651" s="5">
        <f>YEAR(F651)</f>
        <v/>
      </c>
      <c r="H651" s="5">
        <f>PROPER(TEXT(F651,"mmmm"))</f>
        <v/>
      </c>
      <c r="I651" s="6">
        <f>IF(OR(H651="Enero",H651="Febrero",H651="Marzo",H651="Abril",H651="Mayo",H651="Junio"),G651&amp;"-1",IF(OR(H651="Julio",H651="Agosto",H651="Septiembre",H651="Octubre",H651="Noviembre",H651="Diciembre"),G651&amp;"-2"))</f>
        <v/>
      </c>
      <c r="J651" s="5" t="n">
        <v>100</v>
      </c>
      <c r="K651" s="5" t="n">
        <v>0</v>
      </c>
      <c r="L651" s="117">
        <f>IFERROR(IF(OR(J651=0,K651=""),"",IF(E651="Positivo",MIN(MAX(K651/J651,0),1.3),MIN(MAX(J651/K651,0),1.3))),"")</f>
        <v/>
      </c>
      <c r="M651" s="28">
        <f>IFERROR(IF(OR(J651=0,K651=""),"",IF(E651="Positivo",MAX(K651/J651,0),MAX(J651/K651,0))),"")</f>
        <v/>
      </c>
      <c r="N651" s="5" t="n"/>
      <c r="O651" s="5" t="n"/>
      <c r="P651" s="5" t="n">
        <v>0</v>
      </c>
      <c r="Q651" s="5" t="n">
        <v>0</v>
      </c>
      <c r="R651" s="5">
        <f>A651&amp;"-"&amp;YEAR(F651)&amp;"-"&amp;IF(LEN(MONTH(F651))=1,"0"&amp;MONTH(F651),MONTH(F651))&amp;"-"&amp;IF(LEN(DAY(F651))=1,"0"&amp;DAY(F651),DAY(F651))</f>
        <v/>
      </c>
    </row>
    <row r="652">
      <c r="A652" s="39" t="n">
        <v>324</v>
      </c>
      <c r="B652" s="5" t="inlineStr">
        <is>
          <t>Número de programas nuevos radicados en el Ministerio de Educación</t>
        </is>
      </c>
      <c r="C652" s="5" t="inlineStr">
        <is>
          <t>Creación, modificación y cierre de programas académicos</t>
        </is>
      </c>
      <c r="D652" s="5" t="inlineStr">
        <is>
          <t>Semestral</t>
        </is>
      </c>
      <c r="E652" s="5" t="inlineStr">
        <is>
          <t>Positivo</t>
        </is>
      </c>
      <c r="F652" s="6" t="n">
        <v>45291</v>
      </c>
      <c r="G652" s="5">
        <f>YEAR(F652)</f>
        <v/>
      </c>
      <c r="H652" s="5">
        <f>PROPER(TEXT(F652,"mmmm"))</f>
        <v/>
      </c>
      <c r="I652" s="6">
        <f>IF(OR(H652="Enero",H652="Febrero",H652="Marzo",H652="Abril",H652="Mayo",H652="Junio"),G652&amp;"-1",IF(OR(H652="Julio",H652="Agosto",H652="Septiembre",H652="Octubre",H652="Noviembre",H652="Diciembre"),G652&amp;"-2"))</f>
        <v/>
      </c>
      <c r="J652" s="5" t="n">
        <v>100</v>
      </c>
      <c r="K652" s="5" t="n">
        <v>100</v>
      </c>
      <c r="L652" s="117">
        <f>IFERROR(IF(OR(J652=0,K652=""),"",IF(E652="Positivo",MIN(MAX(K652/J652,0),1.3),MIN(MAX(J652/K652,0),1.3))),"")</f>
        <v/>
      </c>
      <c r="M652" s="28">
        <f>IFERROR(IF(OR(J652=0,K652=""),"",IF(E652="Positivo",MAX(K652/J652,0),MAX(J652/K652,0))),"")</f>
        <v/>
      </c>
      <c r="N652" s="5" t="inlineStr">
        <is>
          <t>ENT</t>
        </is>
      </c>
      <c r="O652" s="5" t="inlineStr">
        <is>
          <t>ENT</t>
        </is>
      </c>
      <c r="P652" s="5" t="n">
        <v>0</v>
      </c>
      <c r="Q652" s="5" t="n">
        <v>0</v>
      </c>
      <c r="R652" s="5">
        <f>A652&amp;"-"&amp;YEAR(F652)&amp;"-"&amp;IF(LEN(MONTH(F652))=1,"0"&amp;MONTH(F652),MONTH(F652))&amp;"-"&amp;IF(LEN(DAY(F652))=1,"0"&amp;DAY(F652),DAY(F652))</f>
        <v/>
      </c>
    </row>
    <row r="653">
      <c r="A653" s="5" t="n">
        <v>324</v>
      </c>
      <c r="B653" s="5" t="inlineStr">
        <is>
          <t>Número de programas nuevos radicados en el Ministerio de Educación</t>
        </is>
      </c>
      <c r="C653" s="5" t="inlineStr">
        <is>
          <t>Creación, modificación y cierre de programas académicos</t>
        </is>
      </c>
      <c r="D653" s="5" t="inlineStr">
        <is>
          <t>Semestral</t>
        </is>
      </c>
      <c r="E653" s="5" t="inlineStr">
        <is>
          <t>Positivo</t>
        </is>
      </c>
      <c r="F653" s="6" t="n">
        <v>45473</v>
      </c>
      <c r="G653" s="5">
        <f>YEAR(F653)</f>
        <v/>
      </c>
      <c r="H653" s="5">
        <f>PROPER(TEXT(F653,"mmmm"))</f>
        <v/>
      </c>
      <c r="I653" s="6">
        <f>IF(OR(H653="Enero",H653="Febrero",H653="Marzo",H653="Abril",H653="Mayo",H653="Junio"),G653&amp;"-1",IF(OR(H653="Julio",H653="Agosto",H653="Septiembre",H653="Octubre",H653="Noviembre",H653="Diciembre"),G653&amp;"-2"))</f>
        <v/>
      </c>
      <c r="J653" s="5" t="n">
        <v>100</v>
      </c>
      <c r="K653" s="5" t="n"/>
      <c r="L653" s="28">
        <f>IFERROR(IF(OR(J653=0,K653=""),"",IF(E653="Positivo",MIN(MAX(K653/J653,0),1.3),MIN(MAX(J653/K653,0),1.3))),"")</f>
        <v/>
      </c>
      <c r="M653" s="28">
        <f>IFERROR(IF(OR(J653=0,K653=""),"",IF(E653="Positivo",MAX(K653/J653,0),MAX(J653/K653,0))),"")</f>
        <v/>
      </c>
      <c r="N653" s="5" t="n"/>
      <c r="O653" s="5" t="n"/>
      <c r="P653" s="5" t="n">
        <v>0</v>
      </c>
      <c r="Q653" s="5" t="n">
        <v>0</v>
      </c>
      <c r="R653" s="5">
        <f>A653&amp;"-"&amp;YEAR(F653)&amp;"-"&amp;IF(LEN(MONTH(F653))=1,"0"&amp;MONTH(F653),MONTH(F653))&amp;"-"&amp;IF(LEN(DAY(F653))=1,"0"&amp;DAY(F653),DAY(F653))</f>
        <v/>
      </c>
    </row>
    <row r="654">
      <c r="A654" s="5" t="n">
        <v>324</v>
      </c>
      <c r="B654" s="5" t="inlineStr">
        <is>
          <t>Número de programas nuevos radicados en el Ministerio de Educación</t>
        </is>
      </c>
      <c r="C654" s="5" t="inlineStr">
        <is>
          <t>Creación, modificación y cierre de programas académicos</t>
        </is>
      </c>
      <c r="D654" s="5" t="inlineStr">
        <is>
          <t>Semestral</t>
        </is>
      </c>
      <c r="E654" s="5" t="inlineStr">
        <is>
          <t>Positivo</t>
        </is>
      </c>
      <c r="F654" s="6" t="n">
        <v>45657</v>
      </c>
      <c r="G654" s="5">
        <f>YEAR(F654)</f>
        <v/>
      </c>
      <c r="H654" s="5">
        <f>PROPER(TEXT(F654,"mmmm"))</f>
        <v/>
      </c>
      <c r="I654" s="6">
        <f>IF(OR(H654="Enero",H654="Febrero",H654="Marzo",H654="Abril",H654="Mayo",H654="Junio"),G654&amp;"-1",IF(OR(H654="Julio",H654="Agosto",H654="Septiembre",H654="Octubre",H654="Noviembre",H654="Diciembre"),G654&amp;"-2"))</f>
        <v/>
      </c>
      <c r="J654" s="5" t="n">
        <v>100</v>
      </c>
      <c r="K654" s="5" t="n">
        <v>100</v>
      </c>
      <c r="L654" s="28">
        <f>IFERROR(IF(OR(J654=0,K654=""),"",IF(E654="Positivo",MIN(MAX(K654/J654,0),1.3),MIN(MAX(J654/K654,0),1.3))),"")</f>
        <v/>
      </c>
      <c r="M654" s="28">
        <f>IFERROR(IF(OR(J654=0,K654=""),"",IF(E654="Positivo",MAX(K654/J654,0),MAX(J654/K654,0))),"")</f>
        <v/>
      </c>
      <c r="N654" s="5" t="inlineStr">
        <is>
          <t>ENT</t>
        </is>
      </c>
      <c r="O654" s="5" t="inlineStr">
        <is>
          <t>ENT</t>
        </is>
      </c>
      <c r="P654" s="5" t="n">
        <v>0</v>
      </c>
      <c r="Q654" s="5" t="n">
        <v>0</v>
      </c>
      <c r="R654" s="5">
        <f>A654&amp;"-"&amp;YEAR(F654)&amp;"-"&amp;IF(LEN(MONTH(F654))=1,"0"&amp;MONTH(F654),MONTH(F654))&amp;"-"&amp;IF(LEN(DAY(F654))=1,"0"&amp;DAY(F654),DAY(F654))</f>
        <v/>
      </c>
    </row>
    <row r="655">
      <c r="A655" s="5" t="n">
        <v>325</v>
      </c>
      <c r="B655" s="5" t="inlineStr">
        <is>
          <t>Número de programas nuevos con registro calificado aprobado</t>
        </is>
      </c>
      <c r="C655" s="5" t="inlineStr">
        <is>
          <t>Creación, modificación y cierre de programas académicos</t>
        </is>
      </c>
      <c r="D655" s="5" t="inlineStr">
        <is>
          <t>Semestral</t>
        </is>
      </c>
      <c r="E655" s="5" t="inlineStr">
        <is>
          <t>Positivo</t>
        </is>
      </c>
      <c r="F655" s="17" t="n">
        <v>45107</v>
      </c>
      <c r="G655" s="16">
        <f>YEAR(F655)</f>
        <v/>
      </c>
      <c r="H655" s="6">
        <f>PROPER(TEXT(F655,"mmmm"))</f>
        <v/>
      </c>
      <c r="I655" s="41">
        <f>IF(OR(H655="Enero",H655="Febrero",H655="Marzo",H655="Abril",H655="Mayo",H655="Junio"),G655&amp;"-1",IF(OR(H655="Julio",H655="Agosto",H655="Septiembre",H655="Octubre",H655="Noviembre",H655="Diciembre"),G655&amp;"-2"))</f>
        <v/>
      </c>
      <c r="J655" s="5" t="n">
        <v>100</v>
      </c>
      <c r="K655" s="5" t="n">
        <v>100</v>
      </c>
      <c r="L655" s="28">
        <f>IFERROR(IF(OR(J655=0,K655=""),"",IF(E655="Positivo",MIN(MAX(K655/J655,0),1.3),MIN(MAX(J655/K655,0),1.3))),"")</f>
        <v/>
      </c>
      <c r="M655" s="28">
        <f>IFERROR(IF(OR(J655=0,K655=""),"",IF(E655="Positivo",MAX(K655/J655,0),MAX(J655/K655,0))),"")</f>
        <v/>
      </c>
      <c r="N655" s="5" t="inlineStr">
        <is>
          <t>ENT</t>
        </is>
      </c>
      <c r="O655" s="5" t="inlineStr">
        <is>
          <t>ENT</t>
        </is>
      </c>
      <c r="P655" s="5" t="n">
        <v>0</v>
      </c>
      <c r="Q655" s="5" t="n">
        <v>0</v>
      </c>
      <c r="R655" s="5">
        <f>A655&amp;"-"&amp;YEAR(F655)&amp;"-"&amp;IF(LEN(MONTH(F655))=1,"0"&amp;MONTH(F655),MONTH(F655))&amp;"-"&amp;IF(LEN(DAY(F655))=1,"0"&amp;DAY(F655),DAY(F655))</f>
        <v/>
      </c>
    </row>
    <row r="656">
      <c r="A656" s="39" t="n">
        <v>325</v>
      </c>
      <c r="B656" s="5" t="inlineStr">
        <is>
          <t>Número de programas nuevos con registro calificado aprobado</t>
        </is>
      </c>
      <c r="C656" s="5" t="inlineStr">
        <is>
          <t>Creación, modificación y cierre de programas académicos</t>
        </is>
      </c>
      <c r="D656" s="5" t="inlineStr">
        <is>
          <t>Semestral</t>
        </is>
      </c>
      <c r="E656" s="5" t="inlineStr">
        <is>
          <t>Positivo</t>
        </is>
      </c>
      <c r="F656" s="6" t="n">
        <v>45291</v>
      </c>
      <c r="G656" s="5">
        <f>YEAR(F656)</f>
        <v/>
      </c>
      <c r="H656" s="5">
        <f>PROPER(TEXT(F656,"mmmm"))</f>
        <v/>
      </c>
      <c r="I656" s="6">
        <f>IF(OR(H656="Enero",H656="Febrero",H656="Marzo",H656="Abril",H656="Mayo",H656="Junio"),G656&amp;"-1",IF(OR(H656="Julio",H656="Agosto",H656="Septiembre",H656="Octubre",H656="Noviembre",H656="Diciembre"),G656&amp;"-2"))</f>
        <v/>
      </c>
      <c r="J656" s="5" t="n">
        <v>100</v>
      </c>
      <c r="K656" s="5" t="n">
        <v>0</v>
      </c>
      <c r="L656" s="28">
        <f>IFERROR(IF(OR(J656=0,K656=""),"",IF(E656="Positivo",MIN(MAX(K656/J656,0),1.3),MIN(MAX(J656/K656,0),1.3))),"")</f>
        <v/>
      </c>
      <c r="M656" s="28">
        <f>IFERROR(IF(OR(J656=0,K656=""),"",IF(E656="Positivo",MAX(K656/J656,0),MAX(J656/K656,0))),"")</f>
        <v/>
      </c>
      <c r="N656" s="5" t="n"/>
      <c r="O656" s="5" t="n"/>
      <c r="P656" s="5" t="n">
        <v>0</v>
      </c>
      <c r="Q656" s="5" t="n">
        <v>0</v>
      </c>
      <c r="R656" s="5">
        <f>A656&amp;"-"&amp;YEAR(F656)&amp;"-"&amp;IF(LEN(MONTH(F656))=1,"0"&amp;MONTH(F656),MONTH(F656))&amp;"-"&amp;IF(LEN(DAY(F656))=1,"0"&amp;DAY(F656),DAY(F656))</f>
        <v/>
      </c>
    </row>
    <row r="657">
      <c r="A657" s="5" t="n">
        <v>325</v>
      </c>
      <c r="B657" s="5" t="inlineStr">
        <is>
          <t>Número de programas nuevos con registro calificado aprobado</t>
        </is>
      </c>
      <c r="C657" s="5" t="inlineStr">
        <is>
          <t>Creación, modificación y cierre de programas académicos</t>
        </is>
      </c>
      <c r="D657" s="5" t="inlineStr">
        <is>
          <t>Semestral</t>
        </is>
      </c>
      <c r="E657" s="5" t="inlineStr">
        <is>
          <t>Positivo</t>
        </is>
      </c>
      <c r="F657" s="6" t="n">
        <v>45473</v>
      </c>
      <c r="G657" s="5">
        <f>YEAR(F657)</f>
        <v/>
      </c>
      <c r="H657" s="5">
        <f>PROPER(TEXT(F657,"mmmm"))</f>
        <v/>
      </c>
      <c r="I657" s="6">
        <f>IF(OR(H657="Enero",H657="Febrero",H657="Marzo",H657="Abril",H657="Mayo",H657="Junio"),G657&amp;"-1",IF(OR(H657="Julio",H657="Agosto",H657="Septiembre",H657="Octubre",H657="Noviembre",H657="Diciembre"),G657&amp;"-2"))</f>
        <v/>
      </c>
      <c r="J657" s="5" t="n">
        <v>100</v>
      </c>
      <c r="K657" s="10" t="n">
        <v>100</v>
      </c>
      <c r="L657" s="28">
        <f>IFERROR(IF(OR(J657=0,K657=""),"",IF(E657="Positivo",MIN(MAX(K657/J657,0),1.3),MIN(MAX(J657/K657,0),1.3))),"")</f>
        <v/>
      </c>
      <c r="M657" s="28">
        <f>IFERROR(IF(OR(J657=0,K657=""),"",IF(E657="Positivo",MAX(K657/J657,0),MAX(J657/K657,0))),"")</f>
        <v/>
      </c>
      <c r="N657" s="5" t="inlineStr">
        <is>
          <t>ENT</t>
        </is>
      </c>
      <c r="O657" s="5" t="inlineStr">
        <is>
          <t>ENT</t>
        </is>
      </c>
      <c r="P657" s="5" t="n">
        <v>0</v>
      </c>
      <c r="Q657" s="5" t="n">
        <v>0</v>
      </c>
      <c r="R657" s="5">
        <f>A657&amp;"-"&amp;YEAR(F657)&amp;"-"&amp;IF(LEN(MONTH(F657))=1,"0"&amp;MONTH(F657),MONTH(F657))&amp;"-"&amp;IF(LEN(DAY(F657))=1,"0"&amp;DAY(F657),DAY(F657))</f>
        <v/>
      </c>
    </row>
    <row r="658">
      <c r="A658" s="5" t="n">
        <v>325</v>
      </c>
      <c r="B658" s="5" t="inlineStr">
        <is>
          <t>Número de programas nuevos con registro calificado aprobado</t>
        </is>
      </c>
      <c r="C658" s="5" t="inlineStr">
        <is>
          <t>Creación, modificación y cierre de programas académicos</t>
        </is>
      </c>
      <c r="D658" s="5" t="inlineStr">
        <is>
          <t>Semestral</t>
        </is>
      </c>
      <c r="E658" s="5" t="inlineStr">
        <is>
          <t>Positivo</t>
        </is>
      </c>
      <c r="F658" s="6" t="n">
        <v>45657</v>
      </c>
      <c r="G658" s="5">
        <f>YEAR(F658)</f>
        <v/>
      </c>
      <c r="H658" s="5">
        <f>PROPER(TEXT(F658,"mmmm"))</f>
        <v/>
      </c>
      <c r="I658" s="6">
        <f>IF(OR(H658="Enero",H658="Febrero",H658="Marzo",H658="Abril",H658="Mayo",H658="Junio"),G658&amp;"-1",IF(OR(H658="Julio",H658="Agosto",H658="Septiembre",H658="Octubre",H658="Noviembre",H658="Diciembre"),G658&amp;"-2"))</f>
        <v/>
      </c>
      <c r="J658" s="5" t="n">
        <v>100</v>
      </c>
      <c r="K658" s="10" t="n">
        <v>100</v>
      </c>
      <c r="L658" s="28">
        <f>IFERROR(IF(OR(J658=0,K658=""),"",IF(E658="Positivo",MIN(MAX(K658/J658,0),1.3),MIN(MAX(J658/K658,0),1.3))),"")</f>
        <v/>
      </c>
      <c r="M658" s="28">
        <f>IFERROR(IF(OR(J658=0,K658=""),"",IF(E658="Positivo",MAX(K658/J658,0),MAX(J658/K658,0))),"")</f>
        <v/>
      </c>
      <c r="N658" s="5" t="inlineStr">
        <is>
          <t>ENT</t>
        </is>
      </c>
      <c r="O658" s="5" t="inlineStr">
        <is>
          <t>ENT</t>
        </is>
      </c>
      <c r="P658" s="5" t="n">
        <v>0</v>
      </c>
      <c r="Q658" s="5" t="n">
        <v>0</v>
      </c>
      <c r="R658" s="5">
        <f>A658&amp;"-"&amp;YEAR(F658)&amp;"-"&amp;IF(LEN(MONTH(F658))=1,"0"&amp;MONTH(F658),MONTH(F658))&amp;"-"&amp;IF(LEN(DAY(F658))=1,"0"&amp;DAY(F658),DAY(F658))</f>
        <v/>
      </c>
    </row>
    <row r="659">
      <c r="A659" s="39" t="n">
        <v>326</v>
      </c>
      <c r="B659" s="5" t="inlineStr">
        <is>
          <t>Número de informes de autoevaluación con fines de acreditación en alta calidad radicados</t>
        </is>
      </c>
      <c r="C659" s="5" t="inlineStr">
        <is>
          <t>Autoevaluación de programas académicos</t>
        </is>
      </c>
      <c r="D659" s="5" t="inlineStr">
        <is>
          <t>Anual</t>
        </is>
      </c>
      <c r="E659" s="5" t="inlineStr">
        <is>
          <t>Positivo</t>
        </is>
      </c>
      <c r="F659" s="6" t="n">
        <v>45291</v>
      </c>
      <c r="G659" s="5">
        <f>YEAR(F659)</f>
        <v/>
      </c>
      <c r="H659" s="5">
        <f>PROPER(TEXT(F659,"mmmm"))</f>
        <v/>
      </c>
      <c r="I659" s="6">
        <f>IF(OR(H659="Enero",H659="Febrero",H659="Marzo",H659="Abril",H659="Mayo",H659="Junio"),G659&amp;"-1",IF(OR(H659="Julio",H659="Agosto",H659="Septiembre",H659="Octubre",H659="Noviembre",H659="Diciembre"),G659&amp;"-2"))</f>
        <v/>
      </c>
      <c r="J659" s="5" t="n">
        <v>100</v>
      </c>
      <c r="K659" s="5" t="n">
        <v>100</v>
      </c>
      <c r="L659" s="117">
        <f>IFERROR(IF(OR(J659=0,K659=""),"",IF(E659="Positivo",MIN(MAX(K659/J659,0),1.3),MIN(MAX(J659/K659,0),1.3))),"")</f>
        <v/>
      </c>
      <c r="M659" s="28">
        <f>IFERROR(IF(OR(J659=0,K659=""),"",IF(E659="Positivo",MAX(K659/J659,0),MAX(J659/K659,0))),"")</f>
        <v/>
      </c>
      <c r="N659" s="5" t="n"/>
      <c r="O659" s="5" t="n"/>
      <c r="P659" s="5" t="n">
        <v>0</v>
      </c>
      <c r="Q659" s="5" t="n">
        <v>0</v>
      </c>
      <c r="R659" s="5">
        <f>A659&amp;"-"&amp;YEAR(F659)&amp;"-"&amp;IF(LEN(MONTH(F659))=1,"0"&amp;MONTH(F659),MONTH(F659))&amp;"-"&amp;IF(LEN(DAY(F659))=1,"0"&amp;DAY(F659),DAY(F659))</f>
        <v/>
      </c>
    </row>
    <row r="660">
      <c r="A660" s="5" t="n">
        <v>326</v>
      </c>
      <c r="B660" s="5" t="inlineStr">
        <is>
          <t>Número de informes de autoevaluación con fines de acreditación en alta calidad radicados</t>
        </is>
      </c>
      <c r="C660" s="5" t="inlineStr">
        <is>
          <t>Autoevaluación de programas académicos</t>
        </is>
      </c>
      <c r="D660" s="5" t="inlineStr">
        <is>
          <t>Anual</t>
        </is>
      </c>
      <c r="E660" s="5" t="inlineStr">
        <is>
          <t>Positivo</t>
        </is>
      </c>
      <c r="F660" s="6" t="n">
        <v>45657</v>
      </c>
      <c r="G660" s="5">
        <f>YEAR(F660)</f>
        <v/>
      </c>
      <c r="H660" s="5">
        <f>PROPER(TEXT(F660,"mmmm"))</f>
        <v/>
      </c>
      <c r="I660" s="6">
        <f>IF(OR(H660="Enero",H660="Febrero",H660="Marzo",H660="Abril",H660="Mayo",H660="Junio"),G660&amp;"-1",IF(OR(H660="Julio",H660="Agosto",H660="Septiembre",H660="Octubre",H660="Noviembre",H660="Diciembre"),G660&amp;"-2"))</f>
        <v/>
      </c>
      <c r="J660" s="5" t="n">
        <v>0</v>
      </c>
      <c r="K660" s="5" t="n"/>
      <c r="L660" s="28">
        <f>IFERROR(IF(OR(J660=0,K660=""),"",IF(E660="Positivo",MIN(MAX(K660/J660,0),1.3),MIN(MAX(J660/K660,0),1.3))),"")</f>
        <v/>
      </c>
      <c r="M660" s="28">
        <f>IFERROR(IF(OR(J660=0,K660=""),"",IF(E660="Positivo",MAX(K660/J660,0),MAX(J660/K660,0))),"")</f>
        <v/>
      </c>
      <c r="N660" s="5" t="inlineStr">
        <is>
          <t>ENT</t>
        </is>
      </c>
      <c r="O660" s="5" t="inlineStr">
        <is>
          <t>N/A</t>
        </is>
      </c>
      <c r="P660" s="5" t="n">
        <v>0</v>
      </c>
      <c r="Q660" s="5" t="n">
        <v>0</v>
      </c>
      <c r="R660" s="5">
        <f>A660&amp;"-"&amp;YEAR(F660)&amp;"-"&amp;IF(LEN(MONTH(F660))=1,"0"&amp;MONTH(F660),MONTH(F660))&amp;"-"&amp;IF(LEN(DAY(F660))=1,"0"&amp;DAY(F660),DAY(F660))</f>
        <v/>
      </c>
    </row>
    <row r="661">
      <c r="A661" s="43" t="n">
        <v>327</v>
      </c>
      <c r="B661" s="5" t="inlineStr">
        <is>
          <t>Número de programas con obtención de acreditación por primera vez</t>
        </is>
      </c>
      <c r="C661" s="5" t="inlineStr">
        <is>
          <t>Autoevaluación de programas académicos</t>
        </is>
      </c>
      <c r="D661" s="5" t="inlineStr">
        <is>
          <t>Semestral</t>
        </is>
      </c>
      <c r="E661" s="5" t="inlineStr">
        <is>
          <t>Positivo</t>
        </is>
      </c>
      <c r="F661" s="6" t="n">
        <v>45107</v>
      </c>
      <c r="G661" s="5">
        <f>YEAR(F661)</f>
        <v/>
      </c>
      <c r="H661" s="5">
        <f>PROPER(TEXT(F661,"mmmm"))</f>
        <v/>
      </c>
      <c r="I661" s="6">
        <f>IF(OR(H661="Enero",H661="Febrero",H661="Marzo",H661="Abril",H661="Mayo",H661="Junio"),G661&amp;"-1",IF(OR(H661="Julio",H661="Agosto",H661="Septiembre",H661="Octubre",H661="Noviembre",H661="Diciembre"),G661&amp;"-2"))</f>
        <v/>
      </c>
      <c r="J661" s="5" t="n">
        <v>100</v>
      </c>
      <c r="K661" s="5" t="n">
        <v>0</v>
      </c>
      <c r="L661" s="117">
        <f>IFERROR(IF(OR(J661=0,K661=""),"",IF(E661="Positivo",MIN(MAX(K661/J661,0),1.3),MIN(MAX(J661/K661,0),1.3))),"")</f>
        <v/>
      </c>
      <c r="M661" s="28">
        <f>IFERROR(IF(OR(J661=0,K661=""),"",IF(E661="Positivo",MAX(K661/J661,0),MAX(J661/K661,0))),"")</f>
        <v/>
      </c>
      <c r="N661" s="5" t="n"/>
      <c r="O661" s="5" t="n"/>
      <c r="P661" s="5" t="n">
        <v>0</v>
      </c>
      <c r="Q661" s="5" t="n">
        <v>0</v>
      </c>
      <c r="R661" s="5">
        <f>A661&amp;"-"&amp;YEAR(F661)&amp;"-"&amp;IF(LEN(MONTH(F661))=1,"0"&amp;MONTH(F661),MONTH(F661))&amp;"-"&amp;IF(LEN(DAY(F661))=1,"0"&amp;DAY(F661),DAY(F661))</f>
        <v/>
      </c>
    </row>
    <row r="662">
      <c r="A662" s="39" t="n">
        <v>327</v>
      </c>
      <c r="B662" s="5" t="inlineStr">
        <is>
          <t>Número de programas con obtención de acreditación por primera vez</t>
        </is>
      </c>
      <c r="C662" s="5" t="inlineStr">
        <is>
          <t>Autoevaluación de programas académicos</t>
        </is>
      </c>
      <c r="D662" s="5" t="inlineStr">
        <is>
          <t>Semestral</t>
        </is>
      </c>
      <c r="E662" s="5" t="inlineStr">
        <is>
          <t>Positivo</t>
        </is>
      </c>
      <c r="F662" s="6" t="n">
        <v>45291</v>
      </c>
      <c r="G662" s="5">
        <f>YEAR(F662)</f>
        <v/>
      </c>
      <c r="H662" s="5">
        <f>PROPER(TEXT(F662,"mmmm"))</f>
        <v/>
      </c>
      <c r="I662" s="6">
        <f>IF(OR(H662="Enero",H662="Febrero",H662="Marzo",H662="Abril",H662="Mayo",H662="Junio"),G662&amp;"-1",IF(OR(H662="Julio",H662="Agosto",H662="Septiembre",H662="Octubre",H662="Noviembre",H662="Diciembre"),G662&amp;"-2"))</f>
        <v/>
      </c>
      <c r="J662" s="5" t="n">
        <v>100</v>
      </c>
      <c r="K662" s="5" t="n">
        <v>100</v>
      </c>
      <c r="L662" s="117">
        <f>IFERROR(IF(OR(J662=0,K662=""),"",IF(E662="Positivo",MIN(MAX(K662/J662,0),1.3),MIN(MAX(J662/K662,0),1.3))),"")</f>
        <v/>
      </c>
      <c r="M662" s="28">
        <f>IFERROR(IF(OR(J662=0,K662=""),"",IF(E662="Positivo",MAX(K662/J662,0),MAX(J662/K662,0))),"")</f>
        <v/>
      </c>
      <c r="N662" s="5" t="inlineStr">
        <is>
          <t>ENT</t>
        </is>
      </c>
      <c r="O662" s="5" t="inlineStr">
        <is>
          <t>ENT</t>
        </is>
      </c>
      <c r="P662" s="5" t="n">
        <v>0</v>
      </c>
      <c r="Q662" s="5" t="n">
        <v>0</v>
      </c>
      <c r="R662" s="5">
        <f>A662&amp;"-"&amp;YEAR(F662)&amp;"-"&amp;IF(LEN(MONTH(F662))=1,"0"&amp;MONTH(F662),MONTH(F662))&amp;"-"&amp;IF(LEN(DAY(F662))=1,"0"&amp;DAY(F662),DAY(F662))</f>
        <v/>
      </c>
    </row>
    <row r="663">
      <c r="A663" s="5" t="n">
        <v>327</v>
      </c>
      <c r="B663" s="5" t="inlineStr">
        <is>
          <t>Número de programas con obtención de acreditación por primera vez</t>
        </is>
      </c>
      <c r="C663" s="5" t="inlineStr">
        <is>
          <t>Autoevaluación de programas académicos</t>
        </is>
      </c>
      <c r="D663" s="5" t="inlineStr">
        <is>
          <t>Semestral</t>
        </is>
      </c>
      <c r="E663" s="5" t="inlineStr">
        <is>
          <t>Positivo</t>
        </is>
      </c>
      <c r="F663" s="6" t="n">
        <v>45473</v>
      </c>
      <c r="G663" s="5">
        <f>YEAR(F663)</f>
        <v/>
      </c>
      <c r="H663" s="5">
        <f>PROPER(TEXT(F663,"mmmm"))</f>
        <v/>
      </c>
      <c r="I663" s="6">
        <f>IF(OR(H663="Enero",H663="Febrero",H663="Marzo",H663="Abril",H663="Mayo",H663="Junio"),G663&amp;"-1",IF(OR(H663="Julio",H663="Agosto",H663="Septiembre",H663="Octubre",H663="Noviembre",H663="Diciembre"),G663&amp;"-2"))</f>
        <v/>
      </c>
      <c r="J663" s="5" t="n">
        <v>100</v>
      </c>
      <c r="K663" s="10" t="n">
        <v>0</v>
      </c>
      <c r="L663" s="28">
        <f>IFERROR(IF(OR(J663=0,K663=""),"",IF(E663="Positivo",MIN(MAX(K663/J663,0),1.3),MIN(MAX(J663/K663,0),1.3))),"")</f>
        <v/>
      </c>
      <c r="M663" s="28">
        <f>IFERROR(IF(OR(J663=0,K663=""),"",IF(E663="Positivo",MAX(K663/J663,0),MAX(J663/K663,0))),"")</f>
        <v/>
      </c>
      <c r="N663" s="5" t="n"/>
      <c r="O663" s="5" t="n"/>
      <c r="P663" s="5" t="n">
        <v>0</v>
      </c>
      <c r="Q663" s="5" t="n">
        <v>0</v>
      </c>
      <c r="R663" s="5">
        <f>A663&amp;"-"&amp;YEAR(F663)&amp;"-"&amp;IF(LEN(MONTH(F663))=1,"0"&amp;MONTH(F663),MONTH(F663))&amp;"-"&amp;IF(LEN(DAY(F663))=1,"0"&amp;DAY(F663),DAY(F663))</f>
        <v/>
      </c>
    </row>
    <row r="664">
      <c r="A664" s="5" t="n">
        <v>327</v>
      </c>
      <c r="B664" s="5" t="inlineStr">
        <is>
          <t>Número de programas con obtención de acreditación por primera vez</t>
        </is>
      </c>
      <c r="C664" s="5" t="inlineStr">
        <is>
          <t>Autoevaluación de programas académicos</t>
        </is>
      </c>
      <c r="D664" s="5" t="inlineStr">
        <is>
          <t>Semestral</t>
        </is>
      </c>
      <c r="E664" s="5" t="inlineStr">
        <is>
          <t>Positivo</t>
        </is>
      </c>
      <c r="F664" s="6" t="n">
        <v>45657</v>
      </c>
      <c r="G664" s="5">
        <f>YEAR(F664)</f>
        <v/>
      </c>
      <c r="H664" s="5">
        <f>PROPER(TEXT(F664,"mmmm"))</f>
        <v/>
      </c>
      <c r="I664" s="6">
        <f>IF(OR(H664="Enero",H664="Febrero",H664="Marzo",H664="Abril",H664="Mayo",H664="Junio"),G664&amp;"-1",IF(OR(H664="Julio",H664="Agosto",H664="Septiembre",H664="Octubre",H664="Noviembre",H664="Diciembre"),G664&amp;"-2"))</f>
        <v/>
      </c>
      <c r="J664" s="5" t="n">
        <v>100</v>
      </c>
      <c r="K664" s="5" t="n">
        <v>0</v>
      </c>
      <c r="L664" s="28">
        <f>IFERROR(IF(OR(J664=0,K664=""),"",IF(E664="Positivo",MIN(MAX(K664/J664,0),1.3),MIN(MAX(J664/K664,0),1.3))),"")</f>
        <v/>
      </c>
      <c r="M664" s="28">
        <f>IFERROR(IF(OR(J664=0,K664=""),"",IF(E664="Positivo",MAX(K664/J664,0),MAX(J664/K664,0))),"")</f>
        <v/>
      </c>
      <c r="N664" s="5" t="n"/>
      <c r="O664" s="5" t="n"/>
      <c r="P664" s="5" t="n">
        <v>0</v>
      </c>
      <c r="Q664" s="5" t="n">
        <v>0</v>
      </c>
      <c r="R664" s="5">
        <f>A664&amp;"-"&amp;YEAR(F664)&amp;"-"&amp;IF(LEN(MONTH(F664))=1,"0"&amp;MONTH(F664),MONTH(F664))&amp;"-"&amp;IF(LEN(DAY(F664))=1,"0"&amp;DAY(F664),DAY(F664))</f>
        <v/>
      </c>
    </row>
    <row r="665">
      <c r="A665" s="39" t="n">
        <v>328</v>
      </c>
      <c r="B665" s="5" t="inlineStr">
        <is>
          <t>Nivel de encuestas obtenidas en el encuentro institucional de graduados</t>
        </is>
      </c>
      <c r="C665" s="5" t="inlineStr">
        <is>
          <t>Gestión de Graduados</t>
        </is>
      </c>
      <c r="D665" s="5" t="inlineStr">
        <is>
          <t>Anual</t>
        </is>
      </c>
      <c r="E665" s="5" t="inlineStr">
        <is>
          <t>Positivo</t>
        </is>
      </c>
      <c r="F665" s="6" t="n">
        <v>45291</v>
      </c>
      <c r="G665" s="5">
        <f>YEAR(F665)</f>
        <v/>
      </c>
      <c r="H665" s="5">
        <f>PROPER(TEXT(F665,"mmmm"))</f>
        <v/>
      </c>
      <c r="I665" s="6">
        <f>IF(OR(H665="Enero",H665="Febrero",H665="Marzo",H665="Abril",H665="Mayo",H665="Junio"),G665&amp;"-1",IF(OR(H665="Julio",H665="Agosto",H665="Septiembre",H665="Octubre",H665="Noviembre",H665="Diciembre"),G665&amp;"-2"))</f>
        <v/>
      </c>
      <c r="J665" s="5" t="n">
        <v>800</v>
      </c>
      <c r="K665" s="5" t="n">
        <v>1035</v>
      </c>
      <c r="L665" s="117">
        <f>IFERROR(IF(OR(J665=0,K665=""),"",IF(E665="Positivo",MIN(MAX(K665/J665,0),1.3),MIN(MAX(J665/K665,0),1.3))),"")</f>
        <v/>
      </c>
      <c r="M665" s="28">
        <f>IFERROR(IF(OR(J665=0,K665=""),"",IF(E665="Positivo",MAX(K665/J665,0),MAX(J665/K665,0))),"")</f>
        <v/>
      </c>
      <c r="N665" s="5" t="n"/>
      <c r="O665" s="5" t="n"/>
      <c r="P665" s="5" t="n">
        <v>0</v>
      </c>
      <c r="Q665" s="5" t="n">
        <v>0</v>
      </c>
      <c r="R665" s="5">
        <f>A665&amp;"-"&amp;YEAR(F665)&amp;"-"&amp;IF(LEN(MONTH(F665))=1,"0"&amp;MONTH(F665),MONTH(F665))&amp;"-"&amp;IF(LEN(DAY(F665))=1,"0"&amp;DAY(F665),DAY(F665))</f>
        <v/>
      </c>
    </row>
    <row r="666">
      <c r="A666" s="5" t="n">
        <v>328</v>
      </c>
      <c r="B666" s="5" t="inlineStr">
        <is>
          <t>Nivel de encuestas obtenidas en el encuentro institucional de graduados</t>
        </is>
      </c>
      <c r="C666" s="5" t="inlineStr">
        <is>
          <t>Gestión de Graduados</t>
        </is>
      </c>
      <c r="D666" s="5" t="inlineStr">
        <is>
          <t>Anual</t>
        </is>
      </c>
      <c r="E666" s="5" t="inlineStr">
        <is>
          <t>Positivo</t>
        </is>
      </c>
      <c r="F666" s="6" t="n">
        <v>45657</v>
      </c>
      <c r="G666" s="5">
        <f>YEAR(F666)</f>
        <v/>
      </c>
      <c r="H666" s="5">
        <f>PROPER(TEXT(F666,"mmmm"))</f>
        <v/>
      </c>
      <c r="I666" s="6">
        <f>IF(OR(H666="Enero",H666="Febrero",H666="Marzo",H666="Abril",H666="Mayo",H666="Junio"),G666&amp;"-1",IF(OR(H666="Julio",H666="Agosto",H666="Septiembre",H666="Octubre",H666="Noviembre",H666="Diciembre"),G666&amp;"-2"))</f>
        <v/>
      </c>
      <c r="J666" s="5" t="n">
        <v>100</v>
      </c>
      <c r="K666" s="5" t="n">
        <v>157</v>
      </c>
      <c r="L666" s="28">
        <f>IFERROR(IF(OR(J666=0,K666=""),"",IF(E666="Positivo",MIN(MAX(K666/J666,0),1.3),MIN(MAX(J666/K666,0),1.3))),"")</f>
        <v/>
      </c>
      <c r="M666" s="28">
        <f>IFERROR(IF(OR(J666=0,K666=""),"",IF(E666="Positivo",MAX(K666/J666,0),MAX(J666/K666,0))),"")</f>
        <v/>
      </c>
      <c r="N666" s="5" t="n"/>
      <c r="O666" s="5" t="n"/>
      <c r="P666" s="5" t="n">
        <v>0</v>
      </c>
      <c r="Q666" s="5" t="n">
        <v>0</v>
      </c>
      <c r="R666" s="5">
        <f>A666&amp;"-"&amp;YEAR(F666)&amp;"-"&amp;IF(LEN(MONTH(F666))=1,"0"&amp;MONTH(F666),MONTH(F666))&amp;"-"&amp;IF(LEN(DAY(F666))=1,"0"&amp;DAY(F666),DAY(F666))</f>
        <v/>
      </c>
    </row>
    <row r="667">
      <c r="A667" s="39" t="n">
        <v>329</v>
      </c>
      <c r="B667" s="5" t="inlineStr">
        <is>
          <t>Participación en actividades diseñadas para graduados</t>
        </is>
      </c>
      <c r="C667" s="5" t="inlineStr">
        <is>
          <t>Gestión de Graduados</t>
        </is>
      </c>
      <c r="D667" s="5" t="inlineStr">
        <is>
          <t>Anual</t>
        </is>
      </c>
      <c r="E667" s="5" t="inlineStr">
        <is>
          <t>Positivo</t>
        </is>
      </c>
      <c r="F667" s="6" t="n">
        <v>45291</v>
      </c>
      <c r="G667" s="5">
        <f>YEAR(F667)</f>
        <v/>
      </c>
      <c r="H667" s="5">
        <f>PROPER(TEXT(F667,"mmmm"))</f>
        <v/>
      </c>
      <c r="I667" s="6">
        <f>IF(OR(H667="Enero",H667="Febrero",H667="Marzo",H667="Abril",H667="Mayo",H667="Junio"),G667&amp;"-1",IF(OR(H667="Julio",H667="Agosto",H667="Septiembre",H667="Octubre",H667="Noviembre",H667="Diciembre"),G667&amp;"-2"))</f>
        <v/>
      </c>
      <c r="J667" s="5" t="n">
        <v>3000</v>
      </c>
      <c r="K667" s="5" t="n">
        <v>3315</v>
      </c>
      <c r="L667" s="117">
        <f>IFERROR(IF(OR(J667=0,K667=""),"",IF(E667="Positivo",MIN(MAX(K667/J667,0),1.3),MIN(MAX(J667/K667,0),1.3))),"")</f>
        <v/>
      </c>
      <c r="M667" s="28">
        <f>IFERROR(IF(OR(J667=0,K667=""),"",IF(E667="Positivo",MAX(K667/J667,0),MAX(J667/K667,0))),"")</f>
        <v/>
      </c>
      <c r="N667" s="5" t="n"/>
      <c r="O667" s="5" t="n"/>
      <c r="P667" s="5" t="n">
        <v>0</v>
      </c>
      <c r="Q667" s="5" t="n">
        <v>0</v>
      </c>
      <c r="R667" s="5">
        <f>A667&amp;"-"&amp;YEAR(F667)&amp;"-"&amp;IF(LEN(MONTH(F667))=1,"0"&amp;MONTH(F667),MONTH(F667))&amp;"-"&amp;IF(LEN(DAY(F667))=1,"0"&amp;DAY(F667),DAY(F667))</f>
        <v/>
      </c>
    </row>
    <row r="668">
      <c r="A668" s="5" t="n">
        <v>329</v>
      </c>
      <c r="B668" s="5" t="inlineStr">
        <is>
          <t>Participación en actividades diseñadas para graduados</t>
        </is>
      </c>
      <c r="C668" s="5" t="inlineStr">
        <is>
          <t>Gestión de Graduados</t>
        </is>
      </c>
      <c r="D668" s="5" t="inlineStr">
        <is>
          <t>Anual</t>
        </is>
      </c>
      <c r="E668" s="5" t="inlineStr">
        <is>
          <t>Positivo</t>
        </is>
      </c>
      <c r="F668" s="6" t="n">
        <v>45657</v>
      </c>
      <c r="G668" s="5">
        <f>YEAR(F668)</f>
        <v/>
      </c>
      <c r="H668" s="5">
        <f>PROPER(TEXT(F668,"mmmm"))</f>
        <v/>
      </c>
      <c r="I668" s="6">
        <f>IF(OR(H668="Enero",H668="Febrero",H668="Marzo",H668="Abril",H668="Mayo",H668="Junio"),G668&amp;"-1",IF(OR(H668="Julio",H668="Agosto",H668="Septiembre",H668="Octubre",H668="Noviembre",H668="Diciembre"),G668&amp;"-2"))</f>
        <v/>
      </c>
      <c r="J668" s="5" t="n">
        <v>100</v>
      </c>
      <c r="K668" s="5" t="n">
        <v>106.63</v>
      </c>
      <c r="L668" s="28">
        <f>IFERROR(IF(OR(J668=0,K668=""),"",IF(E668="Positivo",MIN(MAX(K668/J668,0),1.3),MIN(MAX(J668/K668,0),1.3))),"")</f>
        <v/>
      </c>
      <c r="M668" s="28">
        <f>IFERROR(IF(OR(J668=0,K668=""),"",IF(E668="Positivo",MAX(K668/J668,0),MAX(J668/K668,0))),"")</f>
        <v/>
      </c>
      <c r="N668" s="5" t="n"/>
      <c r="O668" s="5" t="n"/>
      <c r="P668" s="5" t="n">
        <v>0</v>
      </c>
      <c r="Q668" s="5" t="n">
        <v>0</v>
      </c>
      <c r="R668" s="5">
        <f>A668&amp;"-"&amp;YEAR(F668)&amp;"-"&amp;IF(LEN(MONTH(F668))=1,"0"&amp;MONTH(F668),MONTH(F668))&amp;"-"&amp;IF(LEN(DAY(F668))=1,"0"&amp;DAY(F668),DAY(F668))</f>
        <v/>
      </c>
    </row>
    <row r="669">
      <c r="A669" s="39" t="n">
        <v>331</v>
      </c>
      <c r="B669" s="5" t="inlineStr">
        <is>
          <t>Nivel de empleabilidad del graduado</t>
        </is>
      </c>
      <c r="C669" s="5" t="inlineStr">
        <is>
          <t>Gestión de Graduados</t>
        </is>
      </c>
      <c r="D669" s="5" t="inlineStr">
        <is>
          <t>Anual</t>
        </is>
      </c>
      <c r="E669" s="5" t="inlineStr">
        <is>
          <t>Positivo</t>
        </is>
      </c>
      <c r="F669" s="6" t="n">
        <v>45291</v>
      </c>
      <c r="G669" s="5">
        <f>YEAR(F669)</f>
        <v/>
      </c>
      <c r="H669" s="5">
        <f>PROPER(TEXT(F669,"mmmm"))</f>
        <v/>
      </c>
      <c r="I669" s="6">
        <f>IF(OR(H669="Enero",H669="Febrero",H669="Marzo",H669="Abril",H669="Mayo",H669="Junio"),G669&amp;"-1",IF(OR(H669="Julio",H669="Agosto",H669="Septiembre",H669="Octubre",H669="Noviembre",H669="Diciembre"),G669&amp;"-2"))</f>
        <v/>
      </c>
      <c r="J669" s="5" t="n">
        <v>0</v>
      </c>
      <c r="K669" s="5" t="n">
        <v>81</v>
      </c>
      <c r="L669" s="28">
        <f>IFERROR(IF(OR(J669=0,K669=""),"",IF(E669="Positivo",MIN(MAX(K669/J669,0),1.3),MIN(MAX(J669/K669,0),1.3))),"")</f>
        <v/>
      </c>
      <c r="M669" s="28">
        <f>IFERROR(IF(OR(J669=0,K669=""),"",IF(E669="Positivo",MAX(K669/J669,0),MAX(J669/K669,0))),"")</f>
        <v/>
      </c>
      <c r="N669" s="5" t="inlineStr">
        <is>
          <t>Metrica</t>
        </is>
      </c>
      <c r="O669" s="5" t="inlineStr">
        <is>
          <t>%</t>
        </is>
      </c>
      <c r="P669" s="5" t="n">
        <v>0</v>
      </c>
      <c r="Q669" s="5" t="n">
        <v>0</v>
      </c>
      <c r="R669" s="5">
        <f>A669&amp;"-"&amp;YEAR(F669)&amp;"-"&amp;IF(LEN(MONTH(F669))=1,"0"&amp;MONTH(F669),MONTH(F669))&amp;"-"&amp;IF(LEN(DAY(F669))=1,"0"&amp;DAY(F669),DAY(F669))</f>
        <v/>
      </c>
    </row>
    <row r="670">
      <c r="A670" s="39" t="n">
        <v>331</v>
      </c>
      <c r="B670" s="5" t="inlineStr">
        <is>
          <t>Nivel de empleabilidad del graduado</t>
        </is>
      </c>
      <c r="C670" s="5" t="inlineStr">
        <is>
          <t>Gestión de Graduados</t>
        </is>
      </c>
      <c r="D670" s="5" t="inlineStr">
        <is>
          <t>Anual</t>
        </is>
      </c>
      <c r="E670" s="5" t="inlineStr">
        <is>
          <t>Positivo</t>
        </is>
      </c>
      <c r="F670" s="6" t="n">
        <v>45657</v>
      </c>
      <c r="G670" s="5">
        <f>YEAR(F670)</f>
        <v/>
      </c>
      <c r="H670" s="5">
        <f>PROPER(TEXT(F670,"mmmm"))</f>
        <v/>
      </c>
      <c r="I670" s="6">
        <f>IF(OR(H670="Enero",H670="Febrero",H670="Marzo",H670="Abril",H670="Mayo",H670="Junio"),G670&amp;"-1",IF(OR(H670="Julio",H670="Agosto",H670="Septiembre",H670="Octubre",H670="Noviembre",H670="Diciembre"),G670&amp;"-2"))</f>
        <v/>
      </c>
      <c r="J670" s="5" t="n">
        <v>0</v>
      </c>
      <c r="K670" s="5" t="n">
        <v>82</v>
      </c>
      <c r="L670" s="28">
        <f>IFERROR(IF(OR(J670=0,K670=""),"",IF(E670="Positivo",MIN(MAX(K670/J670,0),1.3),MIN(MAX(J670/K670,0),1.3))),"")</f>
        <v/>
      </c>
      <c r="M670" s="28">
        <f>IFERROR(IF(OR(J670=0,K670=""),"",IF(E670="Positivo",MAX(K670/J670,0),MAX(J670/K670,0))),"")</f>
        <v/>
      </c>
      <c r="N670" s="5" t="inlineStr">
        <is>
          <t>Metrica</t>
        </is>
      </c>
      <c r="O670" s="5" t="inlineStr">
        <is>
          <t>%</t>
        </is>
      </c>
      <c r="P670" s="5" t="n">
        <v>0</v>
      </c>
      <c r="Q670" s="5" t="n">
        <v>0</v>
      </c>
      <c r="R670" s="5">
        <f>A670&amp;"-"&amp;YEAR(F670)&amp;"-"&amp;IF(LEN(MONTH(F670))=1,"0"&amp;MONTH(F670),MONTH(F670))&amp;"-"&amp;IF(LEN(DAY(F670))=1,"0"&amp;DAY(F670),DAY(F670))</f>
        <v/>
      </c>
    </row>
    <row r="671">
      <c r="A671" s="5" t="n">
        <v>332</v>
      </c>
      <c r="B671" s="5" t="inlineStr">
        <is>
          <t>Índice de rotación</t>
        </is>
      </c>
      <c r="C671" s="5" t="inlineStr">
        <is>
          <t>GESTIÓN Y DESARROLLO DEL TALENTO HUMANO</t>
        </is>
      </c>
      <c r="D671" s="5" t="inlineStr">
        <is>
          <t>Semestral</t>
        </is>
      </c>
      <c r="E671" s="5" t="inlineStr">
        <is>
          <t>Negativo</t>
        </is>
      </c>
      <c r="F671" s="17" t="n">
        <v>45107</v>
      </c>
      <c r="G671" s="16">
        <f>YEAR(F671)</f>
        <v/>
      </c>
      <c r="H671" s="6">
        <f>PROPER(TEXT(F671,"mmmm"))</f>
        <v/>
      </c>
      <c r="I671" s="41">
        <f>IF(OR(H671="Enero",H671="Febrero",H671="Marzo",H671="Abril",H671="Mayo",H671="Junio"),G671&amp;"-1",IF(OR(H671="Julio",H671="Agosto",H671="Septiembre",H671="Octubre",H671="Noviembre",H671="Diciembre"),G671&amp;"-2"))</f>
        <v/>
      </c>
      <c r="J671" s="5" t="n">
        <v>1.8</v>
      </c>
      <c r="K671" s="5" t="n">
        <v>1.57</v>
      </c>
      <c r="L671" s="28">
        <f>IFERROR(IF(OR(J671=0,K671=""),"",IF(E671="Positivo",MIN(MAX(K671/J671,0),1.3),MIN(MAX(J671/K671,0),1.3))),"")</f>
        <v/>
      </c>
      <c r="M671" s="28">
        <f>IFERROR(IF(OR(J671=0,K671=""),"",IF(E671="Positivo",MAX(K671/J671,0),MAX(J671/K671,0))),"")</f>
        <v/>
      </c>
      <c r="N671" s="5" t="inlineStr">
        <is>
          <t>DEC</t>
        </is>
      </c>
      <c r="O671" s="5" t="inlineStr">
        <is>
          <t>DEC</t>
        </is>
      </c>
      <c r="P671" s="5" t="n">
        <v>1</v>
      </c>
      <c r="Q671" s="5" t="n">
        <v>2</v>
      </c>
      <c r="R671" s="5">
        <f>A671&amp;"-"&amp;YEAR(F671)&amp;"-"&amp;IF(LEN(MONTH(F671))=1,"0"&amp;MONTH(F671),MONTH(F671))&amp;"-"&amp;IF(LEN(DAY(F671))=1,"0"&amp;DAY(F671),DAY(F671))</f>
        <v/>
      </c>
    </row>
    <row r="672">
      <c r="A672" s="39" t="n">
        <v>332</v>
      </c>
      <c r="B672" s="5" t="inlineStr">
        <is>
          <t>Índice de rotación</t>
        </is>
      </c>
      <c r="C672" s="5" t="inlineStr">
        <is>
          <t>GESTIÓN Y DESARROLLO DEL TALENTO HUMANO</t>
        </is>
      </c>
      <c r="D672" s="5" t="inlineStr">
        <is>
          <t>Semestral</t>
        </is>
      </c>
      <c r="E672" s="5" t="inlineStr">
        <is>
          <t>Negativo</t>
        </is>
      </c>
      <c r="F672" s="6" t="n">
        <v>45291</v>
      </c>
      <c r="G672" s="5">
        <f>YEAR(F672)</f>
        <v/>
      </c>
      <c r="H672" s="5">
        <f>PROPER(TEXT(F672,"mmmm"))</f>
        <v/>
      </c>
      <c r="I672" s="6">
        <f>IF(OR(H672="Enero",H672="Febrero",H672="Marzo",H672="Abril",H672="Mayo",H672="Junio"),G672&amp;"-1",IF(OR(H672="Julio",H672="Agosto",H672="Septiembre",H672="Octubre",H672="Noviembre",H672="Diciembre"),G672&amp;"-2"))</f>
        <v/>
      </c>
      <c r="J672" s="5" t="n">
        <v>1.8</v>
      </c>
      <c r="K672" s="5" t="n">
        <v>1.3</v>
      </c>
      <c r="L672" s="28">
        <f>IFERROR(IF(OR(J672=0,K672=""),"",IF(E672="Positivo",MIN(MAX(K672/J672,0),1.3),MIN(MAX(J672/K672,0),1.3))),"")</f>
        <v/>
      </c>
      <c r="M672" s="28">
        <f>IFERROR(IF(OR(J672=0,K672=""),"",IF(E672="Positivo",MAX(K672/J672,0),MAX(J672/K672,0))),"")</f>
        <v/>
      </c>
      <c r="N672" s="5" t="inlineStr">
        <is>
          <t>DEC</t>
        </is>
      </c>
      <c r="O672" s="5" t="inlineStr">
        <is>
          <t>DEC</t>
        </is>
      </c>
      <c r="P672" s="5" t="n">
        <v>1</v>
      </c>
      <c r="Q672" s="5" t="n">
        <v>1</v>
      </c>
      <c r="R672" s="5">
        <f>A672&amp;"-"&amp;YEAR(F672)&amp;"-"&amp;IF(LEN(MONTH(F672))=1,"0"&amp;MONTH(F672),MONTH(F672))&amp;"-"&amp;IF(LEN(DAY(F672))=1,"0"&amp;DAY(F672),DAY(F672))</f>
        <v/>
      </c>
    </row>
    <row r="673">
      <c r="A673" s="5" t="n">
        <v>332</v>
      </c>
      <c r="B673" s="5" t="inlineStr">
        <is>
          <t>Índice de rotación</t>
        </is>
      </c>
      <c r="C673" s="5" t="inlineStr">
        <is>
          <t>GESTIÓN Y DESARROLLO DEL TALENTO HUMANO</t>
        </is>
      </c>
      <c r="D673" s="5" t="inlineStr">
        <is>
          <t>Semestral</t>
        </is>
      </c>
      <c r="E673" s="5" t="inlineStr">
        <is>
          <t>Negativo</t>
        </is>
      </c>
      <c r="F673" s="6" t="n">
        <v>45473</v>
      </c>
      <c r="G673" s="5">
        <f>YEAR(F673)</f>
        <v/>
      </c>
      <c r="H673" s="5">
        <f>PROPER(TEXT(F673,"mmmm"))</f>
        <v/>
      </c>
      <c r="I673" s="6">
        <f>IF(OR(H673="Enero",H673="Febrero",H673="Marzo",H673="Abril",H673="Mayo",H673="Junio"),G673&amp;"-1",IF(OR(H673="Julio",H673="Agosto",H673="Septiembre",H673="Octubre",H673="Noviembre",H673="Diciembre"),G673&amp;"-2"))</f>
        <v/>
      </c>
      <c r="J673" s="5" t="n">
        <v>1.5</v>
      </c>
      <c r="K673" s="10" t="n">
        <v>1.48</v>
      </c>
      <c r="L673" s="28">
        <f>IFERROR(IF(OR(J673=0,K673=""),"",IF(E673="Positivo",MIN(MAX(K673/J673,0),1.3),MIN(MAX(J673/K673,0),1.3))),"")</f>
        <v/>
      </c>
      <c r="M673" s="28">
        <f>IFERROR(IF(OR(J673=0,K673=""),"",IF(E673="Positivo",MAX(K673/J673,0),MAX(J673/K673,0))),"")</f>
        <v/>
      </c>
      <c r="N673" s="5" t="inlineStr">
        <is>
          <t>DEC</t>
        </is>
      </c>
      <c r="O673" s="5" t="inlineStr">
        <is>
          <t>DEC</t>
        </is>
      </c>
      <c r="P673" s="5" t="n">
        <v>1</v>
      </c>
      <c r="Q673" s="5" t="n">
        <v>2</v>
      </c>
      <c r="R673" s="5">
        <f>A673&amp;"-"&amp;YEAR(F673)&amp;"-"&amp;IF(LEN(MONTH(F673))=1,"0"&amp;MONTH(F673),MONTH(F673))&amp;"-"&amp;IF(LEN(DAY(F673))=1,"0"&amp;DAY(F673),DAY(F673))</f>
        <v/>
      </c>
    </row>
    <row r="674">
      <c r="A674" s="5" t="n">
        <v>332</v>
      </c>
      <c r="B674" s="5" t="inlineStr">
        <is>
          <t>Índice de rotación</t>
        </is>
      </c>
      <c r="C674" s="5" t="inlineStr">
        <is>
          <t>GESTIÓN Y DESARROLLO DEL TALENTO HUMANO</t>
        </is>
      </c>
      <c r="D674" s="5" t="inlineStr">
        <is>
          <t>Semestral</t>
        </is>
      </c>
      <c r="E674" s="5" t="inlineStr">
        <is>
          <t>Negativo</t>
        </is>
      </c>
      <c r="F674" s="6" t="n">
        <v>45657</v>
      </c>
      <c r="G674" s="5">
        <f>YEAR(F674)</f>
        <v/>
      </c>
      <c r="H674" s="5">
        <f>PROPER(TEXT(F674,"mmmm"))</f>
        <v/>
      </c>
      <c r="I674" s="6">
        <f>IF(OR(H674="Enero",H674="Febrero",H674="Marzo",H674="Abril",H674="Mayo",H674="Junio"),G674&amp;"-1",IF(OR(H674="Julio",H674="Agosto",H674="Septiembre",H674="Octubre",H674="Noviembre",H674="Diciembre"),G674&amp;"-2"))</f>
        <v/>
      </c>
      <c r="J674" s="5" t="n">
        <v>1.8</v>
      </c>
      <c r="K674" s="5" t="n">
        <v>0.82</v>
      </c>
      <c r="L674" s="28">
        <f>IFERROR(IF(OR(J674=0,K674=""),"",IF(E674="Positivo",MIN(MAX(K674/J674,0),1.3),MIN(MAX(J674/K674,0),1.3))),"")</f>
        <v/>
      </c>
      <c r="M674" s="28">
        <f>IFERROR(IF(OR(J674=0,K674=""),"",IF(E674="Positivo",MAX(K674/J674,0),MAX(J674/K674,0))),"")</f>
        <v/>
      </c>
      <c r="N674" s="5" t="inlineStr">
        <is>
          <t>DEC</t>
        </is>
      </c>
      <c r="O674" s="5" t="inlineStr">
        <is>
          <t>DEC</t>
        </is>
      </c>
      <c r="P674" s="5" t="n">
        <v>1</v>
      </c>
      <c r="Q674" s="5" t="n">
        <v>2</v>
      </c>
      <c r="R674" s="5">
        <f>A674&amp;"-"&amp;YEAR(F674)&amp;"-"&amp;IF(LEN(MONTH(F674))=1,"0"&amp;MONTH(F674),MONTH(F674))&amp;"-"&amp;IF(LEN(DAY(F674))=1,"0"&amp;DAY(F674),DAY(F674))</f>
        <v/>
      </c>
    </row>
    <row r="675">
      <c r="A675" s="39" t="n">
        <v>334</v>
      </c>
      <c r="B675" s="5" t="inlineStr">
        <is>
          <t>Resultado de la evaluación 360 (evaluación por competencias)</t>
        </is>
      </c>
      <c r="C675" s="5" t="inlineStr">
        <is>
          <t>GESTIÓN Y DESARROLLO DEL TALENTO HUMANO</t>
        </is>
      </c>
      <c r="D675" s="5" t="inlineStr">
        <is>
          <t>Anual</t>
        </is>
      </c>
      <c r="E675" s="5" t="inlineStr">
        <is>
          <t>Positivo</t>
        </is>
      </c>
      <c r="F675" s="6" t="n">
        <v>45291</v>
      </c>
      <c r="G675" s="5">
        <f>YEAR(F675)</f>
        <v/>
      </c>
      <c r="H675" s="5">
        <f>PROPER(TEXT(F675,"mmmm"))</f>
        <v/>
      </c>
      <c r="I675" s="6">
        <f>IF(OR(H675="Enero",H675="Febrero",H675="Marzo",H675="Abril",H675="Mayo",H675="Junio"),G675&amp;"-1",IF(OR(H675="Julio",H675="Agosto",H675="Septiembre",H675="Octubre",H675="Noviembre",H675="Diciembre"),G675&amp;"-2"))</f>
        <v/>
      </c>
      <c r="J675" s="5" t="n">
        <v>88</v>
      </c>
      <c r="K675" s="5" t="n">
        <v>88.39</v>
      </c>
      <c r="L675" s="28">
        <f>IFERROR(IF(OR(J675=0,K675=""),"",IF(E675="Positivo",MIN(MAX(K675/J675,0),1.3),MIN(MAX(J675/K675,0),1.3))),"")</f>
        <v/>
      </c>
      <c r="M675" s="28">
        <f>IFERROR(IF(OR(J675=0,K675=""),"",IF(E675="Positivo",MAX(K675/J675,0),MAX(J675/K675,0))),"")</f>
        <v/>
      </c>
      <c r="N675" s="5" t="n"/>
      <c r="O675" s="5" t="n"/>
      <c r="P675" s="5" t="n">
        <v>0</v>
      </c>
      <c r="Q675" s="5" t="n">
        <v>0</v>
      </c>
      <c r="R675" s="5">
        <f>A675&amp;"-"&amp;YEAR(F675)&amp;"-"&amp;IF(LEN(MONTH(F675))=1,"0"&amp;MONTH(F675),MONTH(F675))&amp;"-"&amp;IF(LEN(DAY(F675))=1,"0"&amp;DAY(F675),DAY(F675))</f>
        <v/>
      </c>
    </row>
    <row r="676">
      <c r="A676" s="5" t="n">
        <v>334</v>
      </c>
      <c r="B676" s="5" t="inlineStr">
        <is>
          <t>Resultado de la evaluación 360 (evaluación por competencias)</t>
        </is>
      </c>
      <c r="C676" s="5" t="inlineStr">
        <is>
          <t>GESTIÓN Y DESARROLLO DEL TALENTO HUMANO</t>
        </is>
      </c>
      <c r="D676" s="5" t="inlineStr">
        <is>
          <t>Anual</t>
        </is>
      </c>
      <c r="E676" s="5" t="inlineStr">
        <is>
          <t>Positivo</t>
        </is>
      </c>
      <c r="F676" s="6" t="n">
        <v>45657</v>
      </c>
      <c r="G676" s="5">
        <f>YEAR(F676)</f>
        <v/>
      </c>
      <c r="H676" s="5">
        <f>PROPER(TEXT(F676,"mmmm"))</f>
        <v/>
      </c>
      <c r="I676" s="6">
        <f>IF(OR(H676="Enero",H676="Febrero",H676="Marzo",H676="Abril",H676="Mayo",H676="Junio"),G676&amp;"-1",IF(OR(H676="Julio",H676="Agosto",H676="Septiembre",H676="Octubre",H676="Noviembre",H676="Diciembre"),G676&amp;"-2"))</f>
        <v/>
      </c>
      <c r="J676" s="5" t="n">
        <v>88</v>
      </c>
      <c r="K676" s="5" t="n">
        <v>88.84</v>
      </c>
      <c r="L676" s="28">
        <f>IFERROR(IF(OR(J676=0,K676=""),"",IF(E676="Positivo",MIN(MAX(K676/J676,0),1.3),MIN(MAX(J676/K676,0),1.3))),"")</f>
        <v/>
      </c>
      <c r="M676" s="28">
        <f>IFERROR(IF(OR(J676=0,K676=""),"",IF(E676="Positivo",MAX(K676/J676,0),MAX(J676/K676,0))),"")</f>
        <v/>
      </c>
      <c r="N676" s="5" t="n"/>
      <c r="O676" s="5" t="n"/>
      <c r="P676" s="5" t="n">
        <v>0</v>
      </c>
      <c r="Q676" s="5" t="n">
        <v>0</v>
      </c>
      <c r="R676" s="5">
        <f>A676&amp;"-"&amp;YEAR(F676)&amp;"-"&amp;IF(LEN(MONTH(F676))=1,"0"&amp;MONTH(F676),MONTH(F676))&amp;"-"&amp;IF(LEN(DAY(F676))=1,"0"&amp;DAY(F676),DAY(F676))</f>
        <v/>
      </c>
    </row>
    <row r="677">
      <c r="A677" s="39" t="n">
        <v>335</v>
      </c>
      <c r="B677" s="5" t="inlineStr">
        <is>
          <t>Cumplimiento de diagnóstico necesidades de capacitación por área</t>
        </is>
      </c>
      <c r="C677" s="5" t="inlineStr">
        <is>
          <t>GESTIÓN Y DESARROLLO DEL TALENTO HUMANO</t>
        </is>
      </c>
      <c r="D677" s="5" t="inlineStr">
        <is>
          <t>Anual</t>
        </is>
      </c>
      <c r="E677" s="5" t="inlineStr">
        <is>
          <t>Positivo</t>
        </is>
      </c>
      <c r="F677" s="6" t="n">
        <v>45291</v>
      </c>
      <c r="G677" s="5">
        <f>YEAR(F677)</f>
        <v/>
      </c>
      <c r="H677" s="5">
        <f>PROPER(TEXT(F677,"mmmm"))</f>
        <v/>
      </c>
      <c r="I677" s="6">
        <f>IF(OR(H677="Enero",H677="Febrero",H677="Marzo",H677="Abril",H677="Mayo",H677="Junio"),G677&amp;"-1",IF(OR(H677="Julio",H677="Agosto",H677="Septiembre",H677="Octubre",H677="Noviembre",H677="Diciembre"),G677&amp;"-2"))</f>
        <v/>
      </c>
      <c r="J677" s="5" t="n">
        <v>80</v>
      </c>
      <c r="K677" s="5" t="n">
        <v>93.84999999999999</v>
      </c>
      <c r="L677" s="117">
        <f>IFERROR(IF(OR(J677=0,K677=""),"",IF(E677="Positivo",MIN(MAX(K677/J677,0),1.3),MIN(MAX(J677/K677,0),1.3))),"")</f>
        <v/>
      </c>
      <c r="M677" s="28">
        <f>IFERROR(IF(OR(J677=0,K677=""),"",IF(E677="Positivo",MAX(K677/J677,0),MAX(J677/K677,0))),"")</f>
        <v/>
      </c>
      <c r="N677" s="5" t="inlineStr">
        <is>
          <t>%</t>
        </is>
      </c>
      <c r="O677" s="5" t="inlineStr">
        <is>
          <t>%</t>
        </is>
      </c>
      <c r="P677" s="5" t="n">
        <v>0</v>
      </c>
      <c r="Q677" s="5" t="n">
        <v>0</v>
      </c>
      <c r="R677" s="5">
        <f>A677&amp;"-"&amp;YEAR(F677)&amp;"-"&amp;IF(LEN(MONTH(F677))=1,"0"&amp;MONTH(F677),MONTH(F677))&amp;"-"&amp;IF(LEN(DAY(F677))=1,"0"&amp;DAY(F677),DAY(F677))</f>
        <v/>
      </c>
    </row>
    <row r="678">
      <c r="A678" s="5" t="n">
        <v>335</v>
      </c>
      <c r="B678" s="5" t="inlineStr">
        <is>
          <t>Cumplimiento de diagnóstico necesidades de capacitación por área</t>
        </is>
      </c>
      <c r="C678" s="5" t="inlineStr">
        <is>
          <t>GESTIÓN Y DESARROLLO DEL TALENTO HUMANO</t>
        </is>
      </c>
      <c r="D678" s="5" t="inlineStr">
        <is>
          <t>Anual</t>
        </is>
      </c>
      <c r="E678" s="5" t="inlineStr">
        <is>
          <t>Positivo</t>
        </is>
      </c>
      <c r="F678" s="6" t="n">
        <v>45657</v>
      </c>
      <c r="G678" s="5">
        <f>YEAR(F678)</f>
        <v/>
      </c>
      <c r="H678" s="5">
        <f>PROPER(TEXT(F678,"mmmm"))</f>
        <v/>
      </c>
      <c r="I678" s="6">
        <f>IF(OR(H678="Enero",H678="Febrero",H678="Marzo",H678="Abril",H678="Mayo",H678="Junio"),G678&amp;"-1",IF(OR(H678="Julio",H678="Agosto",H678="Septiembre",H678="Octubre",H678="Noviembre",H678="Diciembre"),G678&amp;"-2"))</f>
        <v/>
      </c>
      <c r="J678" s="5" t="n">
        <v>82</v>
      </c>
      <c r="K678" s="5" t="n">
        <v>80.95</v>
      </c>
      <c r="L678" s="28">
        <f>IFERROR(IF(OR(J678=0,K678=""),"",IF(E678="Positivo",MIN(MAX(K678/J678,0),1.3),MIN(MAX(J678/K678,0),1.3))),"")</f>
        <v/>
      </c>
      <c r="M678" s="28">
        <f>IFERROR(IF(OR(J678=0,K678=""),"",IF(E678="Positivo",MAX(K678/J678,0),MAX(J678/K678,0))),"")</f>
        <v/>
      </c>
      <c r="N678" s="5" t="n"/>
      <c r="O678" s="5" t="n"/>
      <c r="P678" s="5" t="n">
        <v>0</v>
      </c>
      <c r="Q678" s="5" t="n">
        <v>0</v>
      </c>
      <c r="R678" s="5">
        <f>A678&amp;"-"&amp;YEAR(F678)&amp;"-"&amp;IF(LEN(MONTH(F678))=1,"0"&amp;MONTH(F678),MONTH(F678))&amp;"-"&amp;IF(LEN(DAY(F678))=1,"0"&amp;DAY(F678),DAY(F678))</f>
        <v/>
      </c>
    </row>
    <row r="679">
      <c r="A679" s="39" t="n">
        <v>336</v>
      </c>
      <c r="B679" s="5" t="inlineStr">
        <is>
          <t>Materiales bibliográficos en formato físico con estado de perdida</t>
        </is>
      </c>
      <c r="C679" s="5" t="inlineStr">
        <is>
          <t>Biblioteca Institucional</t>
        </is>
      </c>
      <c r="D679" s="5" t="inlineStr">
        <is>
          <t>Anual</t>
        </is>
      </c>
      <c r="E679" s="5" t="inlineStr">
        <is>
          <t>Negativo</t>
        </is>
      </c>
      <c r="F679" s="6" t="n">
        <v>45291</v>
      </c>
      <c r="G679" s="5">
        <f>YEAR(F679)</f>
        <v/>
      </c>
      <c r="H679" s="5">
        <f>PROPER(TEXT(F679,"mmmm"))</f>
        <v/>
      </c>
      <c r="I679" s="6">
        <f>IF(OR(H679="Enero",H679="Febrero",H679="Marzo",H679="Abril",H679="Mayo",H679="Junio"),G679&amp;"-1",IF(OR(H679="Julio",H679="Agosto",H679="Septiembre",H679="Octubre",H679="Noviembre",H679="Diciembre"),G679&amp;"-2"))</f>
        <v/>
      </c>
      <c r="J679" s="5" t="n">
        <v>2</v>
      </c>
      <c r="K679" s="5" t="n">
        <v>1.742198218602321</v>
      </c>
      <c r="L679" s="28">
        <f>IFERROR(IF(OR(J679=0,K679=""),"",IF(E679="Positivo",MIN(MAX(K679/J679,0),1.3),MIN(MAX(J679/K679,0),1.3))),"")</f>
        <v/>
      </c>
      <c r="M679" s="28">
        <f>IFERROR(IF(OR(J679=0,K679=""),"",IF(E679="Positivo",MAX(K679/J679,0),MAX(J679/K679,0))),"")</f>
        <v/>
      </c>
      <c r="N679" s="5" t="n"/>
      <c r="O679" s="5" t="n"/>
      <c r="P679" s="5" t="n">
        <v>0</v>
      </c>
      <c r="Q679" s="5" t="n">
        <v>0</v>
      </c>
      <c r="R679" s="5">
        <f>A679&amp;"-"&amp;YEAR(F679)&amp;"-"&amp;IF(LEN(MONTH(F679))=1,"0"&amp;MONTH(F679),MONTH(F679))&amp;"-"&amp;IF(LEN(DAY(F679))=1,"0"&amp;DAY(F679),DAY(F679))</f>
        <v/>
      </c>
    </row>
    <row r="680">
      <c r="A680" s="5" t="n">
        <v>336</v>
      </c>
      <c r="B680" s="5" t="inlineStr">
        <is>
          <t>Materiales bibliográficos en formato físico con estado de perdida</t>
        </is>
      </c>
      <c r="C680" s="5" t="inlineStr">
        <is>
          <t>Biblioteca Institucional</t>
        </is>
      </c>
      <c r="D680" s="5" t="inlineStr">
        <is>
          <t>Anual</t>
        </is>
      </c>
      <c r="E680" s="5" t="inlineStr">
        <is>
          <t>Negativo</t>
        </is>
      </c>
      <c r="F680" s="6" t="n">
        <v>45657</v>
      </c>
      <c r="G680" s="5">
        <f>YEAR(F680)</f>
        <v/>
      </c>
      <c r="H680" s="5">
        <f>PROPER(TEXT(F680,"mmmm"))</f>
        <v/>
      </c>
      <c r="I680" s="6">
        <f>IF(OR(H680="Enero",H680="Febrero",H680="Marzo",H680="Abril",H680="Mayo",H680="Junio"),G680&amp;"-1",IF(OR(H680="Julio",H680="Agosto",H680="Septiembre",H680="Octubre",H680="Noviembre",H680="Diciembre"),G680&amp;"-2"))</f>
        <v/>
      </c>
      <c r="J680" s="5" t="n">
        <v>2</v>
      </c>
      <c r="K680" s="5" t="n">
        <v>0.79</v>
      </c>
      <c r="L680" s="28">
        <f>IFERROR(IF(OR(J680=0,K680=""),"",IF(E680="Positivo",MIN(MAX(K680/J680,0),1.3),MIN(MAX(J680/K680,0),1.3))),"")</f>
        <v/>
      </c>
      <c r="M680" s="28">
        <f>IFERROR(IF(OR(J680=0,K680=""),"",IF(E680="Positivo",MAX(K680/J680,0),MAX(J680/K680,0))),"")</f>
        <v/>
      </c>
      <c r="N680" s="5" t="n"/>
      <c r="O680" s="5" t="n"/>
      <c r="P680" s="5" t="n">
        <v>0</v>
      </c>
      <c r="Q680" s="5" t="n">
        <v>0</v>
      </c>
      <c r="R680" s="5">
        <f>A680&amp;"-"&amp;YEAR(F680)&amp;"-"&amp;IF(LEN(MONTH(F680))=1,"0"&amp;MONTH(F680),MONTH(F680))&amp;"-"&amp;IF(LEN(DAY(F680))=1,"0"&amp;DAY(F680),DAY(F680))</f>
        <v/>
      </c>
    </row>
    <row r="681">
      <c r="A681" s="43" t="n">
        <v>337</v>
      </c>
      <c r="B681" s="5" t="inlineStr">
        <is>
          <t>Número de programas con renovación de acreditación en alta calidad</t>
        </is>
      </c>
      <c r="C681" s="5" t="inlineStr">
        <is>
          <t>Autoevaluación de programas académicos</t>
        </is>
      </c>
      <c r="D681" s="5" t="inlineStr">
        <is>
          <t>Semestral</t>
        </is>
      </c>
      <c r="E681" s="5" t="inlineStr">
        <is>
          <t>Positivo</t>
        </is>
      </c>
      <c r="F681" s="6" t="n">
        <v>45107</v>
      </c>
      <c r="G681" s="5">
        <f>YEAR(F681)</f>
        <v/>
      </c>
      <c r="H681" s="5">
        <f>PROPER(TEXT(F681,"mmmm"))</f>
        <v/>
      </c>
      <c r="I681" s="6">
        <f>IF(OR(H681="Enero",H681="Febrero",H681="Marzo",H681="Abril",H681="Mayo",H681="Junio"),G681&amp;"-1",IF(OR(H681="Julio",H681="Agosto",H681="Septiembre",H681="Octubre",H681="Noviembre",H681="Diciembre"),G681&amp;"-2"))</f>
        <v/>
      </c>
      <c r="J681" s="5" t="n">
        <v>100</v>
      </c>
      <c r="K681" s="5" t="n"/>
      <c r="L681" s="117">
        <f>IFERROR(IF(OR(J681=0,K681=""),"",IF(E681="Positivo",MIN(MAX(K681/J681,0),1.3),MIN(MAX(J681/K681,0),1.3))),"")</f>
        <v/>
      </c>
      <c r="M681" s="28">
        <f>IFERROR(IF(OR(J681=0,K681=""),"",IF(E681="Positivo",MAX(K681/J681,0),MAX(J681/K681,0))),"")</f>
        <v/>
      </c>
      <c r="N681" s="5" t="n"/>
      <c r="O681" s="5" t="n"/>
      <c r="P681" s="5" t="n">
        <v>0</v>
      </c>
      <c r="Q681" s="5" t="n">
        <v>0</v>
      </c>
      <c r="R681" s="5">
        <f>A681&amp;"-"&amp;YEAR(F681)&amp;"-"&amp;IF(LEN(MONTH(F681))=1,"0"&amp;MONTH(F681),MONTH(F681))&amp;"-"&amp;IF(LEN(DAY(F681))=1,"0"&amp;DAY(F681),DAY(F681))</f>
        <v/>
      </c>
    </row>
    <row r="682">
      <c r="A682" s="39" t="n">
        <v>337</v>
      </c>
      <c r="B682" s="5" t="inlineStr">
        <is>
          <t>Número de programas con renovación de acreditación en alta calidad</t>
        </is>
      </c>
      <c r="C682" s="5" t="inlineStr">
        <is>
          <t>Autoevaluación de programas académicos</t>
        </is>
      </c>
      <c r="D682" s="5" t="inlineStr">
        <is>
          <t>Semestral</t>
        </is>
      </c>
      <c r="E682" s="5" t="inlineStr">
        <is>
          <t>Positivo</t>
        </is>
      </c>
      <c r="F682" s="6" t="n">
        <v>45291</v>
      </c>
      <c r="G682" s="5">
        <f>YEAR(F682)</f>
        <v/>
      </c>
      <c r="H682" s="5">
        <f>PROPER(TEXT(F682,"mmmm"))</f>
        <v/>
      </c>
      <c r="I682" s="6">
        <f>IF(OR(H682="Enero",H682="Febrero",H682="Marzo",H682="Abril",H682="Mayo",H682="Junio"),G682&amp;"-1",IF(OR(H682="Julio",H682="Agosto",H682="Septiembre",H682="Octubre",H682="Noviembre",H682="Diciembre"),G682&amp;"-2"))</f>
        <v/>
      </c>
      <c r="J682" s="5" t="n">
        <v>100</v>
      </c>
      <c r="K682" s="5" t="n">
        <v>100</v>
      </c>
      <c r="L682" s="117">
        <f>IFERROR(IF(OR(J682=0,K682=""),"",IF(E682="Positivo",MIN(MAX(K682/J682,0),1.3),MIN(MAX(J682/K682,0),1.3))),"")</f>
        <v/>
      </c>
      <c r="M682" s="28">
        <f>IFERROR(IF(OR(J682=0,K682=""),"",IF(E682="Positivo",MAX(K682/J682,0),MAX(J682/K682,0))),"")</f>
        <v/>
      </c>
      <c r="N682" s="5" t="inlineStr">
        <is>
          <t>ENT</t>
        </is>
      </c>
      <c r="O682" s="5" t="inlineStr">
        <is>
          <t>ENT</t>
        </is>
      </c>
      <c r="P682" s="5" t="n">
        <v>0</v>
      </c>
      <c r="Q682" s="5" t="n">
        <v>0</v>
      </c>
      <c r="R682" s="5">
        <f>A682&amp;"-"&amp;YEAR(F682)&amp;"-"&amp;IF(LEN(MONTH(F682))=1,"0"&amp;MONTH(F682),MONTH(F682))&amp;"-"&amp;IF(LEN(DAY(F682))=1,"0"&amp;DAY(F682),DAY(F682))</f>
        <v/>
      </c>
    </row>
    <row r="683">
      <c r="A683" s="5" t="n">
        <v>337</v>
      </c>
      <c r="B683" s="5" t="inlineStr">
        <is>
          <t>Número de programas con renovación de acreditación en alta calidad</t>
        </is>
      </c>
      <c r="C683" s="5" t="inlineStr">
        <is>
          <t>Autoevaluación de programas académicos</t>
        </is>
      </c>
      <c r="D683" s="5" t="inlineStr">
        <is>
          <t>Semestral</t>
        </is>
      </c>
      <c r="E683" s="5" t="inlineStr">
        <is>
          <t>Positivo</t>
        </is>
      </c>
      <c r="F683" s="6" t="n">
        <v>45473</v>
      </c>
      <c r="G683" s="5">
        <f>YEAR(F683)</f>
        <v/>
      </c>
      <c r="H683" s="5">
        <f>PROPER(TEXT(F683,"mmmm"))</f>
        <v/>
      </c>
      <c r="I683" s="6">
        <f>IF(OR(H683="Enero",H683="Febrero",H683="Marzo",H683="Abril",H683="Mayo",H683="Junio"),G683&amp;"-1",IF(OR(H683="Julio",H683="Agosto",H683="Septiembre",H683="Octubre",H683="Noviembre",H683="Diciembre"),G683&amp;"-2"))</f>
        <v/>
      </c>
      <c r="J683" s="5" t="n">
        <v>100</v>
      </c>
      <c r="K683" s="5" t="n">
        <v>100</v>
      </c>
      <c r="L683" s="28">
        <f>IFERROR(IF(OR(J683=0,K683=""),"",IF(E683="Positivo",MIN(MAX(K683/J683,0),1.3),MIN(MAX(J683/K683,0),1.3))),"")</f>
        <v/>
      </c>
      <c r="M683" s="28">
        <f>IFERROR(IF(OR(J683=0,K683=""),"",IF(E683="Positivo",MAX(K683/J683,0),MAX(J683/K683,0))),"")</f>
        <v/>
      </c>
      <c r="N683" s="5" t="inlineStr">
        <is>
          <t>ENT</t>
        </is>
      </c>
      <c r="O683" s="5" t="inlineStr">
        <is>
          <t>ENT</t>
        </is>
      </c>
      <c r="P683" s="5" t="n">
        <v>0</v>
      </c>
      <c r="Q683" s="5" t="n">
        <v>0</v>
      </c>
      <c r="R683" s="5">
        <f>A683&amp;"-"&amp;YEAR(F683)&amp;"-"&amp;IF(LEN(MONTH(F683))=1,"0"&amp;MONTH(F683),MONTH(F683))&amp;"-"&amp;IF(LEN(DAY(F683))=1,"0"&amp;DAY(F683),DAY(F683))</f>
        <v/>
      </c>
    </row>
    <row r="684">
      <c r="A684" s="5" t="n">
        <v>337</v>
      </c>
      <c r="B684" s="5" t="inlineStr">
        <is>
          <t>Número de programas con renovación de acreditación en alta calidad</t>
        </is>
      </c>
      <c r="C684" s="5" t="inlineStr">
        <is>
          <t>Autoevaluación de programas académicos</t>
        </is>
      </c>
      <c r="D684" s="5" t="inlineStr">
        <is>
          <t>Semestral</t>
        </is>
      </c>
      <c r="E684" s="5" t="inlineStr">
        <is>
          <t>Positivo</t>
        </is>
      </c>
      <c r="F684" s="6" t="n">
        <v>45657</v>
      </c>
      <c r="G684" s="5">
        <f>YEAR(F684)</f>
        <v/>
      </c>
      <c r="H684" s="5">
        <f>PROPER(TEXT(F684,"mmmm"))</f>
        <v/>
      </c>
      <c r="I684" s="6">
        <f>IF(OR(H684="Enero",H684="Febrero",H684="Marzo",H684="Abril",H684="Mayo",H684="Junio"),G684&amp;"-1",IF(OR(H684="Julio",H684="Agosto",H684="Septiembre",H684="Octubre",H684="Noviembre",H684="Diciembre"),G684&amp;"-2"))</f>
        <v/>
      </c>
      <c r="J684" s="5" t="n">
        <v>100</v>
      </c>
      <c r="K684" s="5" t="n"/>
      <c r="L684" s="28">
        <f>IFERROR(IF(OR(J684=0,K684=""),"",IF(E684="Positivo",MIN(MAX(K684/J684,0),1.3),MIN(MAX(J684/K684,0),1.3))),"")</f>
        <v/>
      </c>
      <c r="M684" s="28">
        <f>IFERROR(IF(OR(J684=0,K684=""),"",IF(E684="Positivo",MAX(K684/J684,0),MAX(J684/K684,0))),"")</f>
        <v/>
      </c>
      <c r="N684" s="5" t="n"/>
      <c r="O684" s="5" t="n"/>
      <c r="P684" s="5" t="n">
        <v>0</v>
      </c>
      <c r="Q684" s="5" t="n">
        <v>0</v>
      </c>
      <c r="R684" s="5">
        <f>A684&amp;"-"&amp;YEAR(F684)&amp;"-"&amp;IF(LEN(MONTH(F684))=1,"0"&amp;MONTH(F684),MONTH(F684))&amp;"-"&amp;IF(LEN(DAY(F684))=1,"0"&amp;DAY(F684),DAY(F684))</f>
        <v/>
      </c>
    </row>
    <row r="685">
      <c r="A685" s="43" t="n">
        <v>338</v>
      </c>
      <c r="B685" s="5" t="inlineStr">
        <is>
          <t>Número de programas con condiciones iniciales aprobadas (indicador externo)</t>
        </is>
      </c>
      <c r="C685" s="5" t="inlineStr">
        <is>
          <t>Autoevaluación de programas académicos</t>
        </is>
      </c>
      <c r="D685" s="5" t="inlineStr">
        <is>
          <t>Semestral</t>
        </is>
      </c>
      <c r="E685" s="5" t="inlineStr">
        <is>
          <t>Positivo</t>
        </is>
      </c>
      <c r="F685" s="6" t="n">
        <v>45107</v>
      </c>
      <c r="G685" s="5">
        <f>YEAR(F685)</f>
        <v/>
      </c>
      <c r="H685" s="5">
        <f>PROPER(TEXT(F685,"mmmm"))</f>
        <v/>
      </c>
      <c r="I685" s="6">
        <f>IF(OR(H685="Enero",H685="Febrero",H685="Marzo",H685="Abril",H685="Mayo",H685="Junio"),G685&amp;"-1",IF(OR(H685="Julio",H685="Agosto",H685="Septiembre",H685="Octubre",H685="Noviembre",H685="Diciembre"),G685&amp;"-2"))</f>
        <v/>
      </c>
      <c r="J685" s="5" t="n">
        <v>100</v>
      </c>
      <c r="K685" s="5" t="n">
        <v>100</v>
      </c>
      <c r="L685" s="117">
        <f>IFERROR(IF(OR(J685=0,K685=""),"",IF(E685="Positivo",MIN(MAX(K685/J685,0),1.3),MIN(MAX(J685/K685,0),1.3))),"")</f>
        <v/>
      </c>
      <c r="M685" s="28">
        <f>IFERROR(IF(OR(J685=0,K685=""),"",IF(E685="Positivo",MAX(K685/J685,0),MAX(J685/K685,0))),"")</f>
        <v/>
      </c>
      <c r="N685" s="5" t="inlineStr">
        <is>
          <t>ENT</t>
        </is>
      </c>
      <c r="O685" s="5" t="inlineStr">
        <is>
          <t>ENT</t>
        </is>
      </c>
      <c r="P685" s="5" t="n">
        <v>0</v>
      </c>
      <c r="Q685" s="5" t="n">
        <v>0</v>
      </c>
      <c r="R685" s="5">
        <f>A685&amp;"-"&amp;YEAR(F685)&amp;"-"&amp;IF(LEN(MONTH(F685))=1,"0"&amp;MONTH(F685),MONTH(F685))&amp;"-"&amp;IF(LEN(DAY(F685))=1,"0"&amp;DAY(F685),DAY(F685))</f>
        <v/>
      </c>
    </row>
    <row r="686">
      <c r="A686" s="39" t="n">
        <v>338</v>
      </c>
      <c r="B686" s="5" t="inlineStr">
        <is>
          <t>Número de programas con condiciones iniciales aprobadas (indicador externo)</t>
        </is>
      </c>
      <c r="C686" s="5" t="inlineStr">
        <is>
          <t>Autoevaluación de programas académicos</t>
        </is>
      </c>
      <c r="D686" s="5" t="inlineStr">
        <is>
          <t>Semestral</t>
        </is>
      </c>
      <c r="E686" s="5" t="inlineStr">
        <is>
          <t>Positivo</t>
        </is>
      </c>
      <c r="F686" s="6" t="n">
        <v>45291</v>
      </c>
      <c r="G686" s="5">
        <f>YEAR(F686)</f>
        <v/>
      </c>
      <c r="H686" s="5">
        <f>PROPER(TEXT(F686,"mmmm"))</f>
        <v/>
      </c>
      <c r="I686" s="6">
        <f>IF(OR(H686="Enero",H686="Febrero",H686="Marzo",H686="Abril",H686="Mayo",H686="Junio"),G686&amp;"-1",IF(OR(H686="Julio",H686="Agosto",H686="Septiembre",H686="Octubre",H686="Noviembre",H686="Diciembre"),G686&amp;"-2"))</f>
        <v/>
      </c>
      <c r="J686" s="5" t="n">
        <v>100</v>
      </c>
      <c r="K686" s="5" t="n">
        <v>0</v>
      </c>
      <c r="L686" s="117">
        <f>IFERROR(IF(OR(J686=0,K686=""),"",IF(E686="Positivo",MIN(MAX(K686/J686,0),1.3),MIN(MAX(J686/K686,0),1.3))),"")</f>
        <v/>
      </c>
      <c r="M686" s="28">
        <f>IFERROR(IF(OR(J686=0,K686=""),"",IF(E686="Positivo",MAX(K686/J686,0),MAX(J686/K686,0))),"")</f>
        <v/>
      </c>
      <c r="N686" s="5" t="n"/>
      <c r="O686" s="5" t="n"/>
      <c r="P686" s="5" t="n">
        <v>0</v>
      </c>
      <c r="Q686" s="5" t="n">
        <v>0</v>
      </c>
      <c r="R686" s="5">
        <f>A686&amp;"-"&amp;YEAR(F686)&amp;"-"&amp;IF(LEN(MONTH(F686))=1,"0"&amp;MONTH(F686),MONTH(F686))&amp;"-"&amp;IF(LEN(DAY(F686))=1,"0"&amp;DAY(F686),DAY(F686))</f>
        <v/>
      </c>
    </row>
    <row r="687">
      <c r="A687" s="43" t="n">
        <v>338</v>
      </c>
      <c r="B687" s="5" t="inlineStr">
        <is>
          <t>Número de programas con condiciones iniciales aprobadas (indicador externo)</t>
        </is>
      </c>
      <c r="C687" s="5" t="inlineStr">
        <is>
          <t>Autoevaluación de programas académicos</t>
        </is>
      </c>
      <c r="D687" s="5" t="inlineStr">
        <is>
          <t>Semestral</t>
        </is>
      </c>
      <c r="E687" s="5" t="inlineStr">
        <is>
          <t>Positivo</t>
        </is>
      </c>
      <c r="F687" s="6" t="n">
        <v>45473</v>
      </c>
      <c r="G687" s="5">
        <f>YEAR(F687)</f>
        <v/>
      </c>
      <c r="H687" s="5">
        <f>PROPER(TEXT(F687,"mmmm"))</f>
        <v/>
      </c>
      <c r="I687" s="6">
        <f>IF(OR(H687="Enero",H687="Febrero",H687="Marzo",H687="Abril",H687="Mayo",H687="Junio"),G687&amp;"-1",IF(OR(H687="Julio",H687="Agosto",H687="Septiembre",H687="Octubre",H687="Noviembre",H687="Diciembre"),G687&amp;"-2"))</f>
        <v/>
      </c>
      <c r="J687" s="5" t="n">
        <v>100</v>
      </c>
      <c r="K687" s="5" t="n">
        <v>100</v>
      </c>
      <c r="L687" s="117">
        <f>IFERROR(IF(OR(J687=0,K687=""),"",IF(E687="Positivo",MIN(MAX(K687/J687,0),1.3),MIN(MAX(J687/K687,0),1.3))),"")</f>
        <v/>
      </c>
      <c r="M687" s="28">
        <f>IFERROR(IF(OR(J687=0,K687=""),"",IF(E687="Positivo",MAX(K687/J687,0),MAX(J687/K687,0))),"")</f>
        <v/>
      </c>
      <c r="N687" s="5" t="inlineStr">
        <is>
          <t>ENT</t>
        </is>
      </c>
      <c r="O687" s="5" t="inlineStr">
        <is>
          <t>ENT</t>
        </is>
      </c>
      <c r="P687" s="5" t="n">
        <v>0</v>
      </c>
      <c r="Q687" s="5" t="n">
        <v>0</v>
      </c>
      <c r="R687" s="5">
        <f>A687&amp;"-"&amp;YEAR(F687)&amp;"-"&amp;IF(LEN(MONTH(F687))=1,"0"&amp;MONTH(F687),MONTH(F687))&amp;"-"&amp;IF(LEN(DAY(F687))=1,"0"&amp;DAY(F687),DAY(F687))</f>
        <v/>
      </c>
    </row>
    <row r="688">
      <c r="A688" s="43" t="n">
        <v>338</v>
      </c>
      <c r="B688" s="5" t="inlineStr">
        <is>
          <t>Número de programas con condiciones iniciales aprobadas (indicador externo)</t>
        </is>
      </c>
      <c r="C688" s="5" t="inlineStr">
        <is>
          <t>Autoevaluación de programas académicos</t>
        </is>
      </c>
      <c r="D688" s="5" t="inlineStr">
        <is>
          <t>Semestral</t>
        </is>
      </c>
      <c r="E688" s="5" t="inlineStr">
        <is>
          <t>Positivo</t>
        </is>
      </c>
      <c r="F688" s="6" t="n">
        <v>45657</v>
      </c>
      <c r="G688" s="5">
        <f>YEAR(F688)</f>
        <v/>
      </c>
      <c r="H688" s="5">
        <f>PROPER(TEXT(F688,"mmmm"))</f>
        <v/>
      </c>
      <c r="I688" s="6">
        <f>IF(OR(H688="Enero",H688="Febrero",H688="Marzo",H688="Abril",H688="Mayo",H688="Junio"),G688&amp;"-1",IF(OR(H688="Julio",H688="Agosto",H688="Septiembre",H688="Octubre",H688="Noviembre",H688="Diciembre"),G688&amp;"-2"))</f>
        <v/>
      </c>
      <c r="J688" s="5" t="n">
        <v>100</v>
      </c>
      <c r="K688" s="5" t="n">
        <v>0</v>
      </c>
      <c r="L688" s="117">
        <f>IFERROR(IF(OR(J688=0,K688=""),"",IF(E688="Positivo",MIN(MAX(K688/J688,0),1.3),MIN(MAX(J688/K688,0),1.3))),"")</f>
        <v/>
      </c>
      <c r="M688" s="28">
        <f>IFERROR(IF(OR(J688=0,K688=""),"",IF(E688="Positivo",MAX(K688/J688,0),MAX(J688/K688,0))),"")</f>
        <v/>
      </c>
      <c r="N688" s="5" t="n"/>
      <c r="O688" s="5" t="n"/>
      <c r="P688" s="5" t="n">
        <v>0</v>
      </c>
      <c r="Q688" s="5" t="n">
        <v>0</v>
      </c>
      <c r="R688" s="5">
        <f>A688&amp;"-"&amp;YEAR(F688)&amp;"-"&amp;IF(LEN(MONTH(F688))=1,"0"&amp;MONTH(F688),MONTH(F688))&amp;"-"&amp;IF(LEN(DAY(F688))=1,"0"&amp;DAY(F688),DAY(F688))</f>
        <v/>
      </c>
    </row>
    <row r="689">
      <c r="A689" s="39" t="n">
        <v>339</v>
      </c>
      <c r="B689" s="5" t="inlineStr">
        <is>
          <t>Programas acreditables acreditados Sede Bogotá</t>
        </is>
      </c>
      <c r="C689" s="5" t="inlineStr">
        <is>
          <t>Autoevaluación institucional</t>
        </is>
      </c>
      <c r="D689" s="5" t="inlineStr">
        <is>
          <t>Anual</t>
        </is>
      </c>
      <c r="E689" s="5" t="inlineStr">
        <is>
          <t>Positivo</t>
        </is>
      </c>
      <c r="F689" s="6" t="n">
        <v>45291</v>
      </c>
      <c r="G689" s="5">
        <f>YEAR(F689)</f>
        <v/>
      </c>
      <c r="H689" s="5">
        <f>PROPER(TEXT(F689,"mmmm"))</f>
        <v/>
      </c>
      <c r="I689" s="6">
        <f>IF(OR(H689="Enero",H689="Febrero",H689="Marzo",H689="Abril",H689="Mayo",H689="Junio"),G689&amp;"-1",IF(OR(H689="Julio",H689="Agosto",H689="Septiembre",H689="Octubre",H689="Noviembre",H689="Diciembre"),G689&amp;"-2"))</f>
        <v/>
      </c>
      <c r="J689" s="5" t="n">
        <v>30</v>
      </c>
      <c r="K689" s="5" t="n">
        <v>28.57142857142857</v>
      </c>
      <c r="L689" s="28">
        <f>IFERROR(IF(OR(J689=0,K689=""),"",IF(E689="Positivo",MIN(MAX(K689/J689,0),1.3),MIN(MAX(J689/K689,0),1.3))),"")</f>
        <v/>
      </c>
      <c r="M689" s="28">
        <f>IFERROR(IF(OR(J689=0,K689=""),"",IF(E689="Positivo",MAX(K689/J689,0),MAX(J689/K689,0))),"")</f>
        <v/>
      </c>
      <c r="N689" s="5" t="inlineStr">
        <is>
          <t>%</t>
        </is>
      </c>
      <c r="O689" s="5" t="inlineStr">
        <is>
          <t>%</t>
        </is>
      </c>
      <c r="P689" s="5" t="n">
        <v>0</v>
      </c>
      <c r="Q689" s="5" t="n">
        <v>1</v>
      </c>
      <c r="R689" s="5">
        <f>A689&amp;"-"&amp;YEAR(F689)&amp;"-"&amp;IF(LEN(MONTH(F689))=1,"0"&amp;MONTH(F689),MONTH(F689))&amp;"-"&amp;IF(LEN(DAY(F689))=1,"0"&amp;DAY(F689),DAY(F689))</f>
        <v/>
      </c>
    </row>
    <row r="690">
      <c r="A690" s="5" t="n">
        <v>339</v>
      </c>
      <c r="B690" s="5" t="inlineStr">
        <is>
          <t>Programas acreditables acreditados Sede Bogotá</t>
        </is>
      </c>
      <c r="C690" s="5" t="inlineStr">
        <is>
          <t>Autoevaluación institucional</t>
        </is>
      </c>
      <c r="D690" s="5" t="inlineStr">
        <is>
          <t>Anual</t>
        </is>
      </c>
      <c r="E690" s="5" t="inlineStr">
        <is>
          <t>Positivo</t>
        </is>
      </c>
      <c r="F690" s="6" t="n">
        <v>45657</v>
      </c>
      <c r="G690" s="5">
        <f>YEAR(F690)</f>
        <v/>
      </c>
      <c r="H690" s="5">
        <f>PROPER(TEXT(F690,"mmmm"))</f>
        <v/>
      </c>
      <c r="I690" s="6">
        <f>IF(OR(H690="Enero",H690="Febrero",H690="Marzo",H690="Abril",H690="Mayo",H690="Junio"),G690&amp;"-1",IF(OR(H690="Julio",H690="Agosto",H690="Septiembre",H690="Octubre",H690="Noviembre",H690="Diciembre"),G690&amp;"-2"))</f>
        <v/>
      </c>
      <c r="J690" s="5" t="n">
        <v>30</v>
      </c>
      <c r="K690" s="5" t="n">
        <v>30.3</v>
      </c>
      <c r="L690" s="28">
        <f>IFERROR(IF(OR(J690=0,K690=""),"",IF(E690="Positivo",MIN(MAX(K690/J690,0),1.3),MIN(MAX(J690/K690,0),1.3))),"")</f>
        <v/>
      </c>
      <c r="M690" s="28">
        <f>IFERROR(IF(OR(J690=0,K690=""),"",IF(E690="Positivo",MAX(K690/J690,0),MAX(J690/K690,0))),"")</f>
        <v/>
      </c>
      <c r="N690" s="5" t="inlineStr">
        <is>
          <t>%</t>
        </is>
      </c>
      <c r="O690" s="5" t="inlineStr">
        <is>
          <t>%</t>
        </is>
      </c>
      <c r="P690" s="5" t="n">
        <v>0</v>
      </c>
      <c r="Q690" s="5" t="n">
        <v>1</v>
      </c>
      <c r="R690" s="5">
        <f>A690&amp;"-"&amp;YEAR(F690)&amp;"-"&amp;IF(LEN(MONTH(F690))=1,"0"&amp;MONTH(F690),MONTH(F690))&amp;"-"&amp;IF(LEN(DAY(F690))=1,"0"&amp;DAY(F690),DAY(F690))</f>
        <v/>
      </c>
    </row>
    <row r="691">
      <c r="A691" s="39" t="n">
        <v>340</v>
      </c>
      <c r="B691" s="5" t="inlineStr">
        <is>
          <t>Cumplimiento cronograma revisiones locativas</t>
        </is>
      </c>
      <c r="C691" s="5" t="inlineStr">
        <is>
          <t>Gestión Infraestructura Física</t>
        </is>
      </c>
      <c r="D691" s="5" t="inlineStr">
        <is>
          <t>Trimestral</t>
        </is>
      </c>
      <c r="E691" s="5" t="inlineStr">
        <is>
          <t>Positivo</t>
        </is>
      </c>
      <c r="F691" s="6" t="n">
        <v>45107</v>
      </c>
      <c r="G691" s="5">
        <f>YEAR(F691)</f>
        <v/>
      </c>
      <c r="H691" s="5">
        <f>PROPER(TEXT(F691,"mmmm"))</f>
        <v/>
      </c>
      <c r="I691" s="6">
        <f>IF(OR(H691="Enero",H691="Febrero",H691="Marzo",H691="Abril",H691="Mayo",H691="Junio"),G691&amp;"-1",IF(OR(H691="Julio",H691="Agosto",H691="Septiembre",H691="Octubre",H691="Noviembre",H691="Diciembre"),G691&amp;"-2"))</f>
        <v/>
      </c>
      <c r="J691" s="5" t="n">
        <v>90</v>
      </c>
      <c r="K691" s="5" t="n">
        <v>100</v>
      </c>
      <c r="L691" s="28">
        <f>IFERROR(IF(OR(J691=0,K691=""),"",IF(E691="Positivo",MIN(MAX(K691/J691,0),1.3),MIN(MAX(J691/K691,0),1.3))),"")</f>
        <v/>
      </c>
      <c r="M691" s="28">
        <f>IFERROR(IF(OR(J691=0,K691=""),"",IF(E691="Positivo",MAX(K691/J691,0),MAX(J691/K691,0))),"")</f>
        <v/>
      </c>
      <c r="N691" s="5" t="inlineStr">
        <is>
          <t>%</t>
        </is>
      </c>
      <c r="O691" s="5" t="inlineStr">
        <is>
          <t>%</t>
        </is>
      </c>
      <c r="P691" s="5" t="n">
        <v>0</v>
      </c>
      <c r="Q691" s="5" t="n">
        <v>0</v>
      </c>
      <c r="R691" s="5">
        <f>A691&amp;"-"&amp;YEAR(F691)&amp;"-"&amp;IF(LEN(MONTH(F691))=1,"0"&amp;MONTH(F691),MONTH(F691))&amp;"-"&amp;IF(LEN(DAY(F691))=1,"0"&amp;DAY(F691),DAY(F691))</f>
        <v/>
      </c>
    </row>
    <row r="692">
      <c r="A692" s="39" t="n">
        <v>340</v>
      </c>
      <c r="B692" s="5" t="inlineStr">
        <is>
          <t>Cumplimiento cronograma revisiones locativas</t>
        </is>
      </c>
      <c r="C692" s="5" t="inlineStr">
        <is>
          <t>Gestión Infraestructura Física</t>
        </is>
      </c>
      <c r="D692" s="5" t="inlineStr">
        <is>
          <t>Trimestral</t>
        </is>
      </c>
      <c r="E692" s="5" t="inlineStr">
        <is>
          <t>Positivo</t>
        </is>
      </c>
      <c r="F692" s="6" t="n">
        <v>45291</v>
      </c>
      <c r="G692" s="5">
        <f>YEAR(F692)</f>
        <v/>
      </c>
      <c r="H692" s="5">
        <f>PROPER(TEXT(F692,"mmmm"))</f>
        <v/>
      </c>
      <c r="I692" s="6">
        <f>IF(OR(H692="Enero",H692="Febrero",H692="Marzo",H692="Abril",H692="Mayo",H692="Junio"),G692&amp;"-1",IF(OR(H692="Julio",H692="Agosto",H692="Septiembre",H692="Octubre",H692="Noviembre",H692="Diciembre"),G692&amp;"-2"))</f>
        <v/>
      </c>
      <c r="J692" s="5" t="n">
        <v>90</v>
      </c>
      <c r="K692" s="5" t="n">
        <v>100</v>
      </c>
      <c r="L692" s="28">
        <f>IFERROR(IF(OR(J692=0,K692=""),"",IF(E692="Positivo",MIN(MAX(K692/J692,0),1.3),MIN(MAX(J692/K692,0),1.3))),"")</f>
        <v/>
      </c>
      <c r="M692" s="28">
        <f>IFERROR(IF(OR(J692=0,K692=""),"",IF(E692="Positivo",MAX(K692/J692,0),MAX(J692/K692,0))),"")</f>
        <v/>
      </c>
      <c r="N692" s="5" t="inlineStr">
        <is>
          <t>%</t>
        </is>
      </c>
      <c r="O692" s="5" t="inlineStr">
        <is>
          <t>%</t>
        </is>
      </c>
      <c r="P692" s="5" t="n">
        <v>0</v>
      </c>
      <c r="Q692" s="5" t="n">
        <v>0</v>
      </c>
      <c r="R692" s="5">
        <f>A692&amp;"-"&amp;YEAR(F692)&amp;"-"&amp;IF(LEN(MONTH(F692))=1,"0"&amp;MONTH(F692),MONTH(F692))&amp;"-"&amp;IF(LEN(DAY(F692))=1,"0"&amp;DAY(F692),DAY(F692))</f>
        <v/>
      </c>
    </row>
    <row r="693">
      <c r="A693" s="5" t="n">
        <v>340</v>
      </c>
      <c r="B693" s="5" t="inlineStr">
        <is>
          <t>Cumplimiento cronograma revisiones locativas</t>
        </is>
      </c>
      <c r="C693" s="5" t="inlineStr">
        <is>
          <t>Gestión Infraestructura Física</t>
        </is>
      </c>
      <c r="D693" s="5" t="inlineStr">
        <is>
          <t>Trimestral</t>
        </is>
      </c>
      <c r="E693" s="5" t="inlineStr">
        <is>
          <t>Positivo</t>
        </is>
      </c>
      <c r="F693" s="6" t="n">
        <v>45473</v>
      </c>
      <c r="G693" s="5">
        <f>YEAR(F693)</f>
        <v/>
      </c>
      <c r="H693" s="5">
        <f>PROPER(TEXT(F693,"mmmm"))</f>
        <v/>
      </c>
      <c r="I693" s="6">
        <f>IF(OR(H693="Enero",H693="Febrero",H693="Marzo",H693="Abril",H693="Mayo",H693="Junio"),G693&amp;"-1",IF(OR(H693="Julio",H693="Agosto",H693="Septiembre",H693="Octubre",H693="Noviembre",H693="Diciembre"),G693&amp;"-2"))</f>
        <v/>
      </c>
      <c r="J693" s="5" t="n">
        <v>95</v>
      </c>
      <c r="K693" s="5" t="n">
        <v>100</v>
      </c>
      <c r="L693" s="28">
        <f>IFERROR(IF(OR(J693=0,K693=""),"",IF(E693="Positivo",MIN(MAX(K693/J693,0),1.3),MIN(MAX(J693/K693,0),1.3))),"")</f>
        <v/>
      </c>
      <c r="M693" s="28">
        <f>IFERROR(IF(OR(J693=0,K693=""),"",IF(E693="Positivo",MAX(K693/J693,0),MAX(J693/K693,0))),"")</f>
        <v/>
      </c>
      <c r="N693" s="5" t="inlineStr">
        <is>
          <t>%</t>
        </is>
      </c>
      <c r="O693" s="5" t="inlineStr">
        <is>
          <t>%</t>
        </is>
      </c>
      <c r="P693" s="5" t="n">
        <v>0</v>
      </c>
      <c r="Q693" s="5" t="n">
        <v>0</v>
      </c>
      <c r="R693" s="5">
        <f>A693&amp;"-"&amp;YEAR(F693)&amp;"-"&amp;IF(LEN(MONTH(F693))=1,"0"&amp;MONTH(F693),MONTH(F693))&amp;"-"&amp;IF(LEN(DAY(F693))=1,"0"&amp;DAY(F693),DAY(F693))</f>
        <v/>
      </c>
    </row>
    <row r="694">
      <c r="A694" s="5" t="n">
        <v>340</v>
      </c>
      <c r="B694" s="5" t="inlineStr">
        <is>
          <t>Cumplimiento cronograma revisiones locativas</t>
        </is>
      </c>
      <c r="C694" s="5" t="inlineStr">
        <is>
          <t>Gestión Infraestructura Física</t>
        </is>
      </c>
      <c r="D694" s="5" t="inlineStr">
        <is>
          <t>Trimestral</t>
        </is>
      </c>
      <c r="E694" s="5" t="inlineStr">
        <is>
          <t>Positivo</t>
        </is>
      </c>
      <c r="F694" s="6" t="n">
        <v>45657</v>
      </c>
      <c r="G694" s="5">
        <f>YEAR(F694)</f>
        <v/>
      </c>
      <c r="H694" s="5">
        <f>PROPER(TEXT(F694,"mmmm"))</f>
        <v/>
      </c>
      <c r="I694" s="6">
        <f>IF(OR(H694="Enero",H694="Febrero",H694="Marzo",H694="Abril",H694="Mayo",H694="Junio"),G694&amp;"-1",IF(OR(H694="Julio",H694="Agosto",H694="Septiembre",H694="Octubre",H694="Noviembre",H694="Diciembre"),G694&amp;"-2"))</f>
        <v/>
      </c>
      <c r="J694" s="5" t="n">
        <v>95</v>
      </c>
      <c r="K694" s="5" t="n">
        <v>100</v>
      </c>
      <c r="L694" s="28">
        <f>IFERROR(IF(OR(J694=0,K694=""),"",IF(E694="Positivo",MIN(MAX(K694/J694,0),1.3),MIN(MAX(J694/K694,0),1.3))),"")</f>
        <v/>
      </c>
      <c r="M694" s="28">
        <f>IFERROR(IF(OR(J694=0,K694=""),"",IF(E694="Positivo",MAX(K694/J694,0),MAX(J694/K694,0))),"")</f>
        <v/>
      </c>
      <c r="N694" s="5" t="inlineStr">
        <is>
          <t>%</t>
        </is>
      </c>
      <c r="O694" s="5" t="inlineStr">
        <is>
          <t>%</t>
        </is>
      </c>
      <c r="P694" s="5" t="n">
        <v>0</v>
      </c>
      <c r="Q694" s="5" t="n">
        <v>0</v>
      </c>
      <c r="R694" s="5">
        <f>A694&amp;"-"&amp;YEAR(F694)&amp;"-"&amp;IF(LEN(MONTH(F694))=1,"0"&amp;MONTH(F694),MONTH(F694))&amp;"-"&amp;IF(LEN(DAY(F694))=1,"0"&amp;DAY(F694),DAY(F694))</f>
        <v/>
      </c>
    </row>
    <row r="695">
      <c r="A695" s="43" t="n">
        <v>341</v>
      </c>
      <c r="B695" s="5" t="inlineStr">
        <is>
          <t>Monto total de ahorro en gestión de abastecimiento</t>
        </is>
      </c>
      <c r="C695" s="5" t="inlineStr">
        <is>
          <t>GESTIÓN DE ABASTECIMIENTO</t>
        </is>
      </c>
      <c r="D695" s="5" t="inlineStr">
        <is>
          <t>Semestral</t>
        </is>
      </c>
      <c r="E695" s="5" t="inlineStr">
        <is>
          <t>Positivo</t>
        </is>
      </c>
      <c r="F695" s="6" t="n">
        <v>45107</v>
      </c>
      <c r="G695" s="5">
        <f>YEAR(F695)</f>
        <v/>
      </c>
      <c r="H695" s="5">
        <f>PROPER(TEXT(F695,"mmmm"))</f>
        <v/>
      </c>
      <c r="I695" s="6">
        <f>IF(OR(H695="Enero",H695="Febrero",H695="Marzo",H695="Abril",H695="Mayo",H695="Junio"),G695&amp;"-1",IF(OR(H695="Julio",H695="Agosto",H695="Septiembre",H695="Octubre",H695="Noviembre",H695="Diciembre"),G695&amp;"-2"))</f>
        <v/>
      </c>
      <c r="J695" s="5" t="n">
        <v>100</v>
      </c>
      <c r="K695" s="11" t="n">
        <v>123.86966666667</v>
      </c>
      <c r="L695" s="28">
        <f>IFERROR(IF(OR(J695=0,K695=""),"",IF(E695="Positivo",MIN(MAX(K695/J695,0),1.3),MIN(MAX(J695/K695,0),1.3))),"")</f>
        <v/>
      </c>
      <c r="M695" s="28">
        <f>IFERROR(IF(OR(J695=0,K695=""),"",IF(E695="Positivo",MAX(K695/J695,0),MAX(J695/K695,0))),"")</f>
        <v/>
      </c>
      <c r="N695" s="5" t="inlineStr">
        <is>
          <t>$</t>
        </is>
      </c>
      <c r="O695" s="5" t="inlineStr">
        <is>
          <t>$</t>
        </is>
      </c>
      <c r="P695" s="5" t="n">
        <v>0</v>
      </c>
      <c r="Q695" s="5" t="n">
        <v>0</v>
      </c>
      <c r="R695" s="5">
        <f>A695&amp;"-"&amp;YEAR(F695)&amp;"-"&amp;IF(LEN(MONTH(F695))=1,"0"&amp;MONTH(F695),MONTH(F695))&amp;"-"&amp;IF(LEN(DAY(F695))=1,"0"&amp;DAY(F695),DAY(F695))</f>
        <v/>
      </c>
    </row>
    <row r="696">
      <c r="A696" s="39" t="n">
        <v>341</v>
      </c>
      <c r="B696" s="5" t="inlineStr">
        <is>
          <t>Monto total de ahorro en gestión de abastecimiento</t>
        </is>
      </c>
      <c r="C696" s="5" t="inlineStr">
        <is>
          <t>GESTIÓN DE ABASTECIMIENTO</t>
        </is>
      </c>
      <c r="D696" s="5" t="inlineStr">
        <is>
          <t>Semestral</t>
        </is>
      </c>
      <c r="E696" s="5" t="inlineStr">
        <is>
          <t>Positivo</t>
        </is>
      </c>
      <c r="F696" s="6" t="n">
        <v>45291</v>
      </c>
      <c r="G696" s="5">
        <f>YEAR(F696)</f>
        <v/>
      </c>
      <c r="H696" s="5">
        <f>PROPER(TEXT(F696,"mmmm"))</f>
        <v/>
      </c>
      <c r="I696" s="6">
        <f>IF(OR(H696="Enero",H696="Febrero",H696="Marzo",H696="Abril",H696="Mayo",H696="Junio"),G696&amp;"-1",IF(OR(H696="Julio",H696="Agosto",H696="Septiembre",H696="Octubre",H696="Noviembre",H696="Diciembre"),G696&amp;"-2"))</f>
        <v/>
      </c>
      <c r="J696" s="5" t="n">
        <v>100</v>
      </c>
      <c r="K696" s="11" t="n">
        <v>130.57</v>
      </c>
      <c r="L696" s="28">
        <f>IFERROR(IF(OR(J696=0,K696=""),"",IF(E696="Positivo",MIN(MAX(K696/J696,0),1.3),MIN(MAX(J696/K696,0),1.3))),"")</f>
        <v/>
      </c>
      <c r="M696" s="28">
        <f>IFERROR(IF(OR(J696=0,K696=""),"",IF(E696="Positivo",MAX(K696/J696,0),MAX(J696/K696,0))),"")</f>
        <v/>
      </c>
      <c r="N696" s="5" t="inlineStr">
        <is>
          <t>$</t>
        </is>
      </c>
      <c r="O696" s="5" t="inlineStr">
        <is>
          <t>$</t>
        </is>
      </c>
      <c r="P696" s="5" t="n">
        <v>0</v>
      </c>
      <c r="Q696" s="5" t="n">
        <v>0</v>
      </c>
      <c r="R696" s="5">
        <f>A696&amp;"-"&amp;YEAR(F696)&amp;"-"&amp;IF(LEN(MONTH(F696))=1,"0"&amp;MONTH(F696),MONTH(F696))&amp;"-"&amp;IF(LEN(DAY(F696))=1,"0"&amp;DAY(F696),DAY(F696))</f>
        <v/>
      </c>
    </row>
    <row r="697">
      <c r="A697" s="5" t="n">
        <v>341</v>
      </c>
      <c r="B697" s="5" t="inlineStr">
        <is>
          <t>Reducción de costos en gestión de abastecimiento</t>
        </is>
      </c>
      <c r="C697" s="5" t="inlineStr">
        <is>
          <t>GESTIÓN DE ABASTECIMIENTO</t>
        </is>
      </c>
      <c r="D697" s="5" t="inlineStr">
        <is>
          <t>Semestral</t>
        </is>
      </c>
      <c r="E697" s="5" t="inlineStr">
        <is>
          <t>Positivo</t>
        </is>
      </c>
      <c r="F697" s="6" t="n">
        <v>45473</v>
      </c>
      <c r="G697" s="5">
        <f>YEAR(F697)</f>
        <v/>
      </c>
      <c r="H697" s="5">
        <f>PROPER(TEXT(F697,"mmmm"))</f>
        <v/>
      </c>
      <c r="I697" s="6">
        <f>IF(OR(H697="Enero",H697="Febrero",H697="Marzo",H697="Abril",H697="Mayo",H697="Junio"),G697&amp;"-1",IF(OR(H697="Julio",H697="Agosto",H697="Septiembre",H697="Octubre",H697="Noviembre",H697="Diciembre"),G697&amp;"-2"))</f>
        <v/>
      </c>
      <c r="J697" s="116" t="n">
        <v>100</v>
      </c>
      <c r="K697" s="120" t="n">
        <v>125</v>
      </c>
      <c r="L697" s="28">
        <f>IFERROR(IF(OR(J697=0,K697=""),"",IF(E697="Positivo",MIN(MAX(K697/J697,0),1.3),MIN(MAX(J697/K697,0),1.3))),"")</f>
        <v/>
      </c>
      <c r="M697" s="28">
        <f>IFERROR(IF(OR(J697=0,K697=""),"",IF(E697="Positivo",MAX(K697/J697,0),MAX(J697/K697,0))),"")</f>
        <v/>
      </c>
      <c r="N697" s="5" t="inlineStr">
        <is>
          <t>$</t>
        </is>
      </c>
      <c r="O697" s="5" t="inlineStr">
        <is>
          <t>$</t>
        </is>
      </c>
      <c r="P697" s="5" t="n">
        <v>0</v>
      </c>
      <c r="Q697" s="5" t="n">
        <v>0</v>
      </c>
      <c r="R697" s="5">
        <f>A697&amp;"-"&amp;YEAR(F697)&amp;"-"&amp;IF(LEN(MONTH(F697))=1,"0"&amp;MONTH(F697),MONTH(F697))&amp;"-"&amp;IF(LEN(DAY(F697))=1,"0"&amp;DAY(F697),DAY(F697))</f>
        <v/>
      </c>
    </row>
    <row r="698">
      <c r="A698" s="5" t="n">
        <v>341</v>
      </c>
      <c r="B698" s="5" t="inlineStr">
        <is>
          <t>Reducción de costos en gestión de abastecimiento</t>
        </is>
      </c>
      <c r="C698" s="5" t="inlineStr">
        <is>
          <t>GESTIÓN DE ABASTECIMIENTO</t>
        </is>
      </c>
      <c r="D698" s="5" t="inlineStr">
        <is>
          <t>Semestral</t>
        </is>
      </c>
      <c r="E698" s="5" t="inlineStr">
        <is>
          <t>Positivo</t>
        </is>
      </c>
      <c r="F698" s="6" t="n">
        <v>45657</v>
      </c>
      <c r="G698" s="5">
        <f>YEAR(F698)</f>
        <v/>
      </c>
      <c r="H698" s="5">
        <f>PROPER(TEXT(F698,"mmmm"))</f>
        <v/>
      </c>
      <c r="I698" s="6">
        <f>IF(OR(H698="Enero",H698="Febrero",H698="Marzo",H698="Abril",H698="Mayo",H698="Junio"),G698&amp;"-1",IF(OR(H698="Julio",H698="Agosto",H698="Septiembre",H698="Octubre",H698="Noviembre",H698="Diciembre"),G698&amp;"-2"))</f>
        <v/>
      </c>
      <c r="J698" s="116" t="n">
        <v>100</v>
      </c>
      <c r="K698" s="120" t="n">
        <v>102.44</v>
      </c>
      <c r="L698" s="28">
        <f>IFERROR(IF(OR(J698=0,K698=""),"",IF(E698="Positivo",MIN(MAX(K698/J698,0),1.3),MIN(MAX(J698/K698,0),1.3))),"")</f>
        <v/>
      </c>
      <c r="M698" s="28">
        <f>IFERROR(IF(OR(J698=0,K698=""),"",IF(E698="Positivo",MAX(K698/J698,0),MAX(J698/K698,0))),"")</f>
        <v/>
      </c>
      <c r="N698" s="5" t="inlineStr">
        <is>
          <t>$</t>
        </is>
      </c>
      <c r="O698" s="5" t="inlineStr">
        <is>
          <t>$</t>
        </is>
      </c>
      <c r="P698" s="5" t="n">
        <v>0</v>
      </c>
      <c r="Q698" s="5" t="n">
        <v>0</v>
      </c>
      <c r="R698" s="5">
        <f>A698&amp;"-"&amp;YEAR(F698)&amp;"-"&amp;IF(LEN(MONTH(F698))=1,"0"&amp;MONTH(F698),MONTH(F698))&amp;"-"&amp;IF(LEN(DAY(F698))=1,"0"&amp;DAY(F698),DAY(F698))</f>
        <v/>
      </c>
    </row>
    <row r="699">
      <c r="A699" s="43" t="n">
        <v>344</v>
      </c>
      <c r="B699" s="5" t="inlineStr">
        <is>
          <t>Cumplimiento del plan de Inducción institucional</t>
        </is>
      </c>
      <c r="C699" s="5" t="inlineStr">
        <is>
          <t>GESTIÓN Y DESARROLLO DEL TALENTO HUMANO</t>
        </is>
      </c>
      <c r="D699" s="5" t="inlineStr">
        <is>
          <t>Semestral</t>
        </is>
      </c>
      <c r="E699" s="5" t="inlineStr">
        <is>
          <t>Positivo</t>
        </is>
      </c>
      <c r="F699" s="6" t="n">
        <v>45107</v>
      </c>
      <c r="G699" s="5">
        <f>YEAR(F699)</f>
        <v/>
      </c>
      <c r="H699" s="5">
        <f>PROPER(TEXT(F699,"mmmm"))</f>
        <v/>
      </c>
      <c r="I699" s="6">
        <f>IF(OR(H699="Enero",H699="Febrero",H699="Marzo",H699="Abril",H699="Mayo",H699="Junio"),G699&amp;"-1",IF(OR(H699="Julio",H699="Agosto",H699="Septiembre",H699="Octubre",H699="Noviembre",H699="Diciembre"),G699&amp;"-2"))</f>
        <v/>
      </c>
      <c r="J699" s="5" t="n">
        <v>90</v>
      </c>
      <c r="K699" s="5" t="n">
        <v>97.74436090225601</v>
      </c>
      <c r="L699" s="117">
        <f>IFERROR(IF(OR(J699=0,K699=""),"",IF(E699="Positivo",MIN(MAX(K699/J699,0),1.3),MIN(MAX(J699/K699,0),1.3))),"")</f>
        <v/>
      </c>
      <c r="M699" s="28">
        <f>IFERROR(IF(OR(J699=0,K699=""),"",IF(E699="Positivo",MAX(K699/J699,0),MAX(J699/K699,0))),"")</f>
        <v/>
      </c>
      <c r="N699" s="5" t="inlineStr">
        <is>
          <t>%</t>
        </is>
      </c>
      <c r="O699" s="5" t="inlineStr">
        <is>
          <t>%</t>
        </is>
      </c>
      <c r="P699" s="5" t="n">
        <v>0</v>
      </c>
      <c r="Q699" s="5" t="n">
        <v>0</v>
      </c>
      <c r="R699" s="5">
        <f>A699&amp;"-"&amp;YEAR(F699)&amp;"-"&amp;IF(LEN(MONTH(F699))=1,"0"&amp;MONTH(F699),MONTH(F699))&amp;"-"&amp;IF(LEN(DAY(F699))=1,"0"&amp;DAY(F699),DAY(F699))</f>
        <v/>
      </c>
    </row>
    <row r="700">
      <c r="A700" s="39" t="n">
        <v>344</v>
      </c>
      <c r="B700" s="5" t="inlineStr">
        <is>
          <t>Cumplimiento del plan de Inducción institucional</t>
        </is>
      </c>
      <c r="C700" s="5" t="inlineStr">
        <is>
          <t>GESTIÓN Y DESARROLLO DEL TALENTO HUMANO</t>
        </is>
      </c>
      <c r="D700" s="5" t="inlineStr">
        <is>
          <t>Semestral</t>
        </is>
      </c>
      <c r="E700" s="5" t="inlineStr">
        <is>
          <t>Positivo</t>
        </is>
      </c>
      <c r="F700" s="6" t="n">
        <v>45291</v>
      </c>
      <c r="G700" s="5">
        <f>YEAR(F700)</f>
        <v/>
      </c>
      <c r="H700" s="5">
        <f>PROPER(TEXT(F700,"mmmm"))</f>
        <v/>
      </c>
      <c r="I700" s="6">
        <f>IF(OR(H700="Enero",H700="Febrero",H700="Marzo",H700="Abril",H700="Mayo",H700="Junio"),G700&amp;"-1",IF(OR(H700="Julio",H700="Agosto",H700="Septiembre",H700="Octubre",H700="Noviembre",H700="Diciembre"),G700&amp;"-2"))</f>
        <v/>
      </c>
      <c r="J700" s="5" t="n">
        <v>90</v>
      </c>
      <c r="K700" s="5" t="n">
        <v>97.76000000000001</v>
      </c>
      <c r="L700" s="117">
        <f>IFERROR(IF(OR(J700=0,K700=""),"",IF(E700="Positivo",MIN(MAX(K700/J700,0),1.3),MIN(MAX(J700/K700,0),1.3))),"")</f>
        <v/>
      </c>
      <c r="M700" s="28">
        <f>IFERROR(IF(OR(J700=0,K700=""),"",IF(E700="Positivo",MAX(K700/J700,0),MAX(J700/K700,0))),"")</f>
        <v/>
      </c>
      <c r="N700" s="5" t="inlineStr">
        <is>
          <t>%</t>
        </is>
      </c>
      <c r="O700" s="5" t="inlineStr">
        <is>
          <t>%</t>
        </is>
      </c>
      <c r="P700" s="5" t="n">
        <v>0</v>
      </c>
      <c r="Q700" s="5" t="n">
        <v>0</v>
      </c>
      <c r="R700" s="5">
        <f>A700&amp;"-"&amp;YEAR(F700)&amp;"-"&amp;IF(LEN(MONTH(F700))=1,"0"&amp;MONTH(F700),MONTH(F700))&amp;"-"&amp;IF(LEN(DAY(F700))=1,"0"&amp;DAY(F700),DAY(F700))</f>
        <v/>
      </c>
    </row>
    <row r="701">
      <c r="A701" s="5" t="n">
        <v>344</v>
      </c>
      <c r="B701" s="5" t="inlineStr">
        <is>
          <t>Cumplimiento del plan de Inducción institucional</t>
        </is>
      </c>
      <c r="C701" s="5" t="inlineStr">
        <is>
          <t>GESTIÓN Y DESARROLLO DEL TALENTO HUMANO</t>
        </is>
      </c>
      <c r="D701" s="5" t="inlineStr">
        <is>
          <t>Semestral</t>
        </is>
      </c>
      <c r="E701" s="5" t="inlineStr">
        <is>
          <t>Positivo</t>
        </is>
      </c>
      <c r="F701" s="6" t="n">
        <v>45473</v>
      </c>
      <c r="G701" s="5">
        <f>YEAR(F701)</f>
        <v/>
      </c>
      <c r="H701" s="5">
        <f>PROPER(TEXT(F701,"mmmm"))</f>
        <v/>
      </c>
      <c r="I701" s="6">
        <f>IF(OR(H701="Enero",H701="Febrero",H701="Marzo",H701="Abril",H701="Mayo",H701="Junio"),G701&amp;"-1",IF(OR(H701="Julio",H701="Agosto",H701="Septiembre",H701="Octubre",H701="Noviembre",H701="Diciembre"),G701&amp;"-2"))</f>
        <v/>
      </c>
      <c r="J701" s="5" t="n">
        <v>93</v>
      </c>
      <c r="K701" s="5" t="n">
        <v>97.34</v>
      </c>
      <c r="L701" s="28">
        <f>IFERROR(IF(OR(J701=0,K701=""),"",IF(E701="Positivo",MIN(MAX(K701/J701,0),1.3),MIN(MAX(J701/K701,0),1.3))),"")</f>
        <v/>
      </c>
      <c r="M701" s="28">
        <f>IFERROR(IF(OR(J701=0,K701=""),"",IF(E701="Positivo",MAX(K701/J701,0),MAX(J701/K701,0))),"")</f>
        <v/>
      </c>
      <c r="N701" s="5" t="inlineStr">
        <is>
          <t>%</t>
        </is>
      </c>
      <c r="O701" s="5" t="inlineStr">
        <is>
          <t>%</t>
        </is>
      </c>
      <c r="P701" s="5" t="n">
        <v>0</v>
      </c>
      <c r="Q701" s="5" t="n">
        <v>0</v>
      </c>
      <c r="R701" s="5">
        <f>A701&amp;"-"&amp;YEAR(F701)&amp;"-"&amp;IF(LEN(MONTH(F701))=1,"0"&amp;MONTH(F701),MONTH(F701))&amp;"-"&amp;IF(LEN(DAY(F701))=1,"0"&amp;DAY(F701),DAY(F701))</f>
        <v/>
      </c>
    </row>
    <row r="702">
      <c r="A702" s="5" t="n">
        <v>344</v>
      </c>
      <c r="B702" s="5" t="inlineStr">
        <is>
          <t>Cumplimiento del plan de Inducción institucional</t>
        </is>
      </c>
      <c r="C702" s="5" t="inlineStr">
        <is>
          <t>GESTIÓN Y DESARROLLO DEL TALENTO HUMANO</t>
        </is>
      </c>
      <c r="D702" s="5" t="inlineStr">
        <is>
          <t>Semestral</t>
        </is>
      </c>
      <c r="E702" s="5" t="inlineStr">
        <is>
          <t>Positivo</t>
        </is>
      </c>
      <c r="F702" s="6" t="n">
        <v>45657</v>
      </c>
      <c r="G702" s="5">
        <f>YEAR(F702)</f>
        <v/>
      </c>
      <c r="H702" s="5">
        <f>PROPER(TEXT(F702,"mmmm"))</f>
        <v/>
      </c>
      <c r="I702" s="6">
        <f>IF(OR(H702="Enero",H702="Febrero",H702="Marzo",H702="Abril",H702="Mayo",H702="Junio"),G702&amp;"-1",IF(OR(H702="Julio",H702="Agosto",H702="Septiembre",H702="Octubre",H702="Noviembre",H702="Diciembre"),G702&amp;"-2"))</f>
        <v/>
      </c>
      <c r="J702" s="5" t="n">
        <v>93</v>
      </c>
      <c r="K702" s="5" t="n">
        <v>99.19</v>
      </c>
      <c r="L702" s="28">
        <f>IFERROR(IF(OR(J702=0,K702=""),"",IF(E702="Positivo",MIN(MAX(K702/J702,0),1.3),MIN(MAX(J702/K702,0),1.3))),"")</f>
        <v/>
      </c>
      <c r="M702" s="28">
        <f>IFERROR(IF(OR(J702=0,K702=""),"",IF(E702="Positivo",MAX(K702/J702,0),MAX(J702/K702,0))),"")</f>
        <v/>
      </c>
      <c r="N702" s="5" t="inlineStr">
        <is>
          <t>%</t>
        </is>
      </c>
      <c r="O702" s="5" t="inlineStr">
        <is>
          <t>%</t>
        </is>
      </c>
      <c r="P702" s="5" t="n">
        <v>0</v>
      </c>
      <c r="Q702" s="5" t="n">
        <v>0</v>
      </c>
      <c r="R702" s="5">
        <f>A702&amp;"-"&amp;YEAR(F702)&amp;"-"&amp;IF(LEN(MONTH(F702))=1,"0"&amp;MONTH(F702),MONTH(F702))&amp;"-"&amp;IF(LEN(DAY(F702))=1,"0"&amp;DAY(F702),DAY(F702))</f>
        <v/>
      </c>
    </row>
    <row r="703">
      <c r="A703" s="39" t="n">
        <v>345</v>
      </c>
      <c r="B703" s="5" t="inlineStr">
        <is>
          <t>% de profesores impactados plan de desarrollo docente</t>
        </is>
      </c>
      <c r="C703" s="5" t="inlineStr">
        <is>
          <t>GESTIÓN Y DESARROLLO DEL TALENTO HUMANO</t>
        </is>
      </c>
      <c r="D703" s="5" t="inlineStr">
        <is>
          <t>Anual</t>
        </is>
      </c>
      <c r="E703" s="5" t="inlineStr">
        <is>
          <t>Positivo</t>
        </is>
      </c>
      <c r="F703" s="6" t="n">
        <v>45291</v>
      </c>
      <c r="G703" s="5">
        <f>YEAR(F703)</f>
        <v/>
      </c>
      <c r="H703" s="5">
        <f>PROPER(TEXT(F703,"mmmm"))</f>
        <v/>
      </c>
      <c r="I703" s="6">
        <f>IF(OR(H703="Enero",H703="Febrero",H703="Marzo",H703="Abril",H703="Mayo",H703="Junio"),G703&amp;"-1",IF(OR(H703="Julio",H703="Agosto",H703="Septiembre",H703="Octubre",H703="Noviembre",H703="Diciembre"),G703&amp;"-2"))</f>
        <v/>
      </c>
      <c r="J703" s="5" t="n"/>
      <c r="K703" s="5" t="n">
        <v>94.84999999999999</v>
      </c>
      <c r="L703" s="28">
        <f>IFERROR(IF(OR(J703=0,K703=""),"",IF(E703="Positivo",MIN(MAX(K703/J703,0),1.3),MIN(MAX(J703/K703,0),1.3))),"")</f>
        <v/>
      </c>
      <c r="M703" s="28">
        <f>IFERROR(IF(OR(J703=0,K703=""),"",IF(E703="Positivo",MAX(K703/J703,0),MAX(J703/K703,0))),"")</f>
        <v/>
      </c>
      <c r="N703" s="5" t="inlineStr">
        <is>
          <t>Linea base</t>
        </is>
      </c>
      <c r="O703" s="5" t="inlineStr">
        <is>
          <t>%</t>
        </is>
      </c>
      <c r="P703" s="5" t="n">
        <v>0</v>
      </c>
      <c r="Q703" s="5" t="n">
        <v>0</v>
      </c>
      <c r="R703" s="5">
        <f>A703&amp;"-"&amp;YEAR(F703)&amp;"-"&amp;IF(LEN(MONTH(F703))=1,"0"&amp;MONTH(F703),MONTH(F703))&amp;"-"&amp;IF(LEN(DAY(F703))=1,"0"&amp;DAY(F703),DAY(F703))</f>
        <v/>
      </c>
    </row>
    <row r="704">
      <c r="A704" s="39" t="n">
        <v>346</v>
      </c>
      <c r="B704" s="5" t="inlineStr">
        <is>
          <t>% de profesores impactados en actividades de Bienestar</t>
        </is>
      </c>
      <c r="C704" s="5" t="inlineStr">
        <is>
          <t>GESTIÓN Y DESARROLLO DEL TALENTO HUMANO</t>
        </is>
      </c>
      <c r="D704" s="5" t="inlineStr">
        <is>
          <t>Anual</t>
        </is>
      </c>
      <c r="E704" s="5" t="inlineStr">
        <is>
          <t>Positivo</t>
        </is>
      </c>
      <c r="F704" s="6" t="n">
        <v>45291</v>
      </c>
      <c r="G704" s="5">
        <f>YEAR(F704)</f>
        <v/>
      </c>
      <c r="H704" s="5">
        <f>PROPER(TEXT(F704,"mmmm"))</f>
        <v/>
      </c>
      <c r="I704" s="6">
        <f>IF(OR(H704="Enero",H704="Febrero",H704="Marzo",H704="Abril",H704="Mayo",H704="Junio"),G704&amp;"-1",IF(OR(H704="Julio",H704="Agosto",H704="Septiembre",H704="Octubre",H704="Noviembre",H704="Diciembre"),G704&amp;"-2"))</f>
        <v/>
      </c>
      <c r="J704" s="5" t="n"/>
      <c r="K704" s="5" t="n">
        <v>83.91608391608392</v>
      </c>
      <c r="L704" s="117">
        <f>IFERROR(IF(OR(J704=0,K704=""),"",IF(E704="Positivo",MIN(MAX(K704/J704,0),1.3),MIN(MAX(J704/K704,0),1.3))),"")</f>
        <v/>
      </c>
      <c r="M704" s="28">
        <f>IFERROR(IF(OR(J704=0,K704=""),"",IF(E704="Positivo",MAX(K704/J704,0),MAX(J704/K704,0))),"")</f>
        <v/>
      </c>
      <c r="N704" s="5" t="inlineStr">
        <is>
          <t>Linea base</t>
        </is>
      </c>
      <c r="O704" s="5" t="inlineStr">
        <is>
          <t>%</t>
        </is>
      </c>
      <c r="P704" s="5" t="n">
        <v>0</v>
      </c>
      <c r="Q704" s="5" t="n">
        <v>0</v>
      </c>
      <c r="R704" s="5">
        <f>A704&amp;"-"&amp;YEAR(F704)&amp;"-"&amp;IF(LEN(MONTH(F704))=1,"0"&amp;MONTH(F704),MONTH(F704))&amp;"-"&amp;IF(LEN(DAY(F704))=1,"0"&amp;DAY(F704),DAY(F704))</f>
        <v/>
      </c>
    </row>
    <row r="705">
      <c r="A705" s="5" t="n">
        <v>346</v>
      </c>
      <c r="B705" s="5" t="inlineStr">
        <is>
          <t>% de profesores impactados en actividades de Bienestar</t>
        </is>
      </c>
      <c r="C705" s="5" t="inlineStr">
        <is>
          <t>GESTIÓN Y DESARROLLO DEL TALENTO HUMANO</t>
        </is>
      </c>
      <c r="D705" s="5" t="inlineStr">
        <is>
          <t>Anual</t>
        </is>
      </c>
      <c r="E705" s="5" t="inlineStr">
        <is>
          <t>Positivo</t>
        </is>
      </c>
      <c r="F705" s="6" t="n">
        <v>45657</v>
      </c>
      <c r="G705" s="5">
        <f>YEAR(F705)</f>
        <v/>
      </c>
      <c r="H705" s="5">
        <f>PROPER(TEXT(F705,"mmmm"))</f>
        <v/>
      </c>
      <c r="I705" s="6">
        <f>IF(OR(H705="Enero",H705="Febrero",H705="Marzo",H705="Abril",H705="Mayo",H705="Junio"),G705&amp;"-1",IF(OR(H705="Julio",H705="Agosto",H705="Septiembre",H705="Octubre",H705="Noviembre",H705="Diciembre"),G705&amp;"-2"))</f>
        <v/>
      </c>
      <c r="J705" s="5" t="n">
        <v>85</v>
      </c>
      <c r="K705" s="5" t="n">
        <v>91.88</v>
      </c>
      <c r="L705" s="28">
        <f>IFERROR(IF(OR(J705=0,K705=""),"",IF(E705="Positivo",MIN(MAX(K705/J705,0),1.3),MIN(MAX(J705/K705,0),1.3))),"")</f>
        <v/>
      </c>
      <c r="M705" s="28">
        <f>IFERROR(IF(OR(J705=0,K705=""),"",IF(E705="Positivo",MAX(K705/J705,0),MAX(J705/K705,0))),"")</f>
        <v/>
      </c>
      <c r="N705" s="5" t="n"/>
      <c r="O705" s="5" t="n"/>
      <c r="P705" s="5" t="n">
        <v>0</v>
      </c>
      <c r="Q705" s="5" t="n">
        <v>0</v>
      </c>
      <c r="R705" s="5">
        <f>A705&amp;"-"&amp;YEAR(F705)&amp;"-"&amp;IF(LEN(MONTH(F705))=1,"0"&amp;MONTH(F705),MONTH(F705))&amp;"-"&amp;IF(LEN(DAY(F705))=1,"0"&amp;DAY(F705),DAY(F705))</f>
        <v/>
      </c>
    </row>
    <row r="706">
      <c r="A706" s="39" t="n">
        <v>347</v>
      </c>
      <c r="B706" s="5" t="inlineStr">
        <is>
          <t>Legalizaciones y anticipos</t>
        </is>
      </c>
      <c r="C706" s="5" t="inlineStr">
        <is>
          <t>Contabilidad</t>
        </is>
      </c>
      <c r="D706" s="5" t="inlineStr">
        <is>
          <t>Trimestral</t>
        </is>
      </c>
      <c r="E706" s="5" t="inlineStr">
        <is>
          <t>Negativo</t>
        </is>
      </c>
      <c r="F706" s="6" t="n">
        <v>45107</v>
      </c>
      <c r="G706" s="5">
        <f>YEAR(F706)</f>
        <v/>
      </c>
      <c r="H706" s="5">
        <f>PROPER(TEXT(F706,"mmmm"))</f>
        <v/>
      </c>
      <c r="I706" s="6">
        <f>IF(OR(H706="Enero",H706="Febrero",H706="Marzo",H706="Abril",H706="Mayo",H706="Junio"),G706&amp;"-1",IF(OR(H706="Julio",H706="Agosto",H706="Septiembre",H706="Octubre",H706="Noviembre",H706="Diciembre"),G706&amp;"-2"))</f>
        <v/>
      </c>
      <c r="J706" s="5" t="n">
        <v>0</v>
      </c>
      <c r="K706" s="5" t="n">
        <v>6.5</v>
      </c>
      <c r="L706" s="28">
        <f>IFERROR(IF(OR(J706=0,K706=""),"",IF(E706="Positivo",MIN(MAX(K706/J706,0),1.3),MIN(MAX(J706/K706,0),1.3))),"")</f>
        <v/>
      </c>
      <c r="M706" s="28">
        <f>IFERROR(IF(OR(J706=0,K706=""),"",IF(E706="Positivo",MAX(K706/J706,0),MAX(J706/K706,0))),"")</f>
        <v/>
      </c>
      <c r="N706" s="5" t="inlineStr">
        <is>
          <t>ENT</t>
        </is>
      </c>
      <c r="O706" s="5" t="inlineStr">
        <is>
          <t>ENT</t>
        </is>
      </c>
      <c r="P706" s="5" t="n">
        <v>0</v>
      </c>
      <c r="Q706" s="5" t="n">
        <v>0</v>
      </c>
      <c r="R706" s="5">
        <f>A706&amp;"-"&amp;YEAR(F706)&amp;"-"&amp;IF(LEN(MONTH(F706))=1,"0"&amp;MONTH(F706),MONTH(F706))&amp;"-"&amp;IF(LEN(DAY(F706))=1,"0"&amp;DAY(F706),DAY(F706))</f>
        <v/>
      </c>
    </row>
    <row r="707">
      <c r="A707" s="39" t="n">
        <v>347</v>
      </c>
      <c r="B707" s="5" t="inlineStr">
        <is>
          <t>Legalizaciones y anticipos</t>
        </is>
      </c>
      <c r="C707" s="5" t="inlineStr">
        <is>
          <t>Contabilidad</t>
        </is>
      </c>
      <c r="D707" s="5" t="inlineStr">
        <is>
          <t>Trimestral</t>
        </is>
      </c>
      <c r="E707" s="5" t="inlineStr">
        <is>
          <t>Negativo</t>
        </is>
      </c>
      <c r="F707" s="6" t="n">
        <v>45291</v>
      </c>
      <c r="G707" s="5">
        <f>YEAR(F707)</f>
        <v/>
      </c>
      <c r="H707" s="5">
        <f>PROPER(TEXT(F707,"mmmm"))</f>
        <v/>
      </c>
      <c r="I707" s="6">
        <f>IF(OR(H707="Enero",H707="Febrero",H707="Marzo",H707="Abril",H707="Mayo",H707="Junio"),G707&amp;"-1",IF(OR(H707="Julio",H707="Agosto",H707="Septiembre",H707="Octubre",H707="Noviembre",H707="Diciembre"),G707&amp;"-2"))</f>
        <v/>
      </c>
      <c r="J707" s="5" t="n">
        <v>0</v>
      </c>
      <c r="K707" s="5" t="n">
        <v>7</v>
      </c>
      <c r="L707" s="28">
        <f>IFERROR(IF(OR(J707=0,K707=""),"",IF(E707="Positivo",MIN(MAX(K707/J707,0),1.3),MIN(MAX(J707/K707,0),1.3))),"")</f>
        <v/>
      </c>
      <c r="M707" s="28">
        <f>IFERROR(IF(OR(J707=0,K707=""),"",IF(E707="Positivo",MAX(K707/J707,0),MAX(J707/K707,0))),"")</f>
        <v/>
      </c>
      <c r="N707" s="5" t="inlineStr">
        <is>
          <t>ENT</t>
        </is>
      </c>
      <c r="O707" s="5" t="inlineStr">
        <is>
          <t>ENT</t>
        </is>
      </c>
      <c r="P707" s="5" t="n">
        <v>0</v>
      </c>
      <c r="Q707" s="5" t="n">
        <v>0</v>
      </c>
      <c r="R707" s="5">
        <f>A707&amp;"-"&amp;YEAR(F707)&amp;"-"&amp;IF(LEN(MONTH(F707))=1,"0"&amp;MONTH(F707),MONTH(F707))&amp;"-"&amp;IF(LEN(DAY(F707))=1,"0"&amp;DAY(F707),DAY(F707))</f>
        <v/>
      </c>
    </row>
    <row r="708">
      <c r="A708" s="5" t="n">
        <v>347</v>
      </c>
      <c r="B708" s="5" t="inlineStr">
        <is>
          <t>Legalizaciones y anticipos</t>
        </is>
      </c>
      <c r="C708" s="5" t="inlineStr">
        <is>
          <t>Contabilidad</t>
        </is>
      </c>
      <c r="D708" s="5" t="inlineStr">
        <is>
          <t>Trimestral</t>
        </is>
      </c>
      <c r="E708" s="5" t="inlineStr">
        <is>
          <t>Negativo</t>
        </is>
      </c>
      <c r="F708" s="6" t="n">
        <v>45473</v>
      </c>
      <c r="G708" s="5">
        <f>YEAR(F708)</f>
        <v/>
      </c>
      <c r="H708" s="5">
        <f>PROPER(TEXT(F708,"mmmm"))</f>
        <v/>
      </c>
      <c r="I708" s="6">
        <f>IF(OR(H708="Enero",H708="Febrero",H708="Marzo",H708="Abril",H708="Mayo",H708="Junio"),G708&amp;"-1",IF(OR(H708="Julio",H708="Agosto",H708="Septiembre",H708="Octubre",H708="Noviembre",H708="Diciembre"),G708&amp;"-2"))</f>
        <v/>
      </c>
      <c r="J708" s="5" t="n">
        <v>5</v>
      </c>
      <c r="K708" s="5" t="n">
        <v>1.5</v>
      </c>
      <c r="L708" s="28">
        <f>IFERROR(IF(OR(J708=0,K708=""),"",IF(E708="Positivo",MIN(MAX(K708/J708,0),1.3),MIN(MAX(J708/K708,0),1.3))),"")</f>
        <v/>
      </c>
      <c r="M708" s="28">
        <f>IFERROR(IF(OR(J708=0,K708=""),"",IF(E708="Positivo",MAX(K708/J708,0),MAX(J708/K708,0))),"")</f>
        <v/>
      </c>
      <c r="N708" s="5" t="inlineStr">
        <is>
          <t>ENT</t>
        </is>
      </c>
      <c r="O708" s="5" t="inlineStr">
        <is>
          <t>ENT</t>
        </is>
      </c>
      <c r="P708" s="5" t="n">
        <v>0</v>
      </c>
      <c r="Q708" s="5" t="n">
        <v>0</v>
      </c>
      <c r="R708" s="5">
        <f>A708&amp;"-"&amp;YEAR(F708)&amp;"-"&amp;IF(LEN(MONTH(F708))=1,"0"&amp;MONTH(F708),MONTH(F708))&amp;"-"&amp;IF(LEN(DAY(F708))=1,"0"&amp;DAY(F708),DAY(F708))</f>
        <v/>
      </c>
    </row>
    <row r="709">
      <c r="A709" s="5" t="n">
        <v>347</v>
      </c>
      <c r="B709" s="5" t="inlineStr">
        <is>
          <t>Legalizaciones y anticipos</t>
        </is>
      </c>
      <c r="C709" s="5" t="inlineStr">
        <is>
          <t>Contabilidad</t>
        </is>
      </c>
      <c r="D709" s="5" t="inlineStr">
        <is>
          <t>Trimestral</t>
        </is>
      </c>
      <c r="E709" s="5" t="inlineStr">
        <is>
          <t>Negativo</t>
        </is>
      </c>
      <c r="F709" s="6" t="n">
        <v>45657</v>
      </c>
      <c r="G709" s="5">
        <f>YEAR(F709)</f>
        <v/>
      </c>
      <c r="H709" s="5">
        <f>PROPER(TEXT(F709,"mmmm"))</f>
        <v/>
      </c>
      <c r="I709" s="6">
        <f>IF(OR(H709="Enero",H709="Febrero",H709="Marzo",H709="Abril",H709="Mayo",H709="Junio"),G709&amp;"-1",IF(OR(H709="Julio",H709="Agosto",H709="Septiembre",H709="Octubre",H709="Noviembre",H709="Diciembre"),G709&amp;"-2"))</f>
        <v/>
      </c>
      <c r="J709" s="5" t="n">
        <v>5</v>
      </c>
      <c r="K709" s="5" t="n">
        <v>0</v>
      </c>
      <c r="L709" s="28">
        <f>IFERROR(IF(OR(J709=0,K709=""),"",IF(E709="Positivo",MIN(MAX(K709/J709,0),1.3),MIN(MAX(J709/K709,0),1.3))),"")</f>
        <v/>
      </c>
      <c r="M709" s="28">
        <f>IFERROR(IF(OR(J709=0,K709=""),"",IF(E709="Positivo",MAX(K709/J709,0),MAX(J709/K709,0))),"")</f>
        <v/>
      </c>
      <c r="N709" s="5" t="inlineStr">
        <is>
          <t>ENT</t>
        </is>
      </c>
      <c r="O709" s="5" t="inlineStr">
        <is>
          <t>ENT</t>
        </is>
      </c>
      <c r="P709" s="5" t="n">
        <v>0</v>
      </c>
      <c r="Q709" s="5" t="n">
        <v>0</v>
      </c>
      <c r="R709" s="5">
        <f>A709&amp;"-"&amp;YEAR(F709)&amp;"-"&amp;IF(LEN(MONTH(F709))=1,"0"&amp;MONTH(F709),MONTH(F709))&amp;"-"&amp;IF(LEN(DAY(F709))=1,"0"&amp;DAY(F709),DAY(F709))</f>
        <v/>
      </c>
    </row>
    <row r="710">
      <c r="A710" s="54" t="n">
        <v>348</v>
      </c>
      <c r="B710" s="5" t="inlineStr">
        <is>
          <t>Cuentas por pagar</t>
        </is>
      </c>
      <c r="C710" s="5" t="inlineStr">
        <is>
          <t>Contabilidad</t>
        </is>
      </c>
      <c r="D710" s="5" t="inlineStr">
        <is>
          <t>Trimestral</t>
        </is>
      </c>
      <c r="E710" s="5" t="inlineStr">
        <is>
          <t>Positivo</t>
        </is>
      </c>
      <c r="F710" s="6" t="n">
        <v>45016</v>
      </c>
      <c r="G710" s="5">
        <f>YEAR(F710)</f>
        <v/>
      </c>
      <c r="H710" s="5">
        <f>PROPER(TEXT(F710,"mmmm"))</f>
        <v/>
      </c>
      <c r="I710" s="6">
        <f>IF(OR(H710="Enero",H710="Febrero",H710="Marzo",H710="Abril",H710="Mayo",H710="Junio"),G710&amp;"-1",IF(OR(H710="Julio",H710="Agosto",H710="Septiembre",H710="Octubre",H710="Noviembre",H710="Diciembre"),G710&amp;"-2"))</f>
        <v/>
      </c>
      <c r="J710" s="5" t="n">
        <v>99</v>
      </c>
      <c r="K710" s="5" t="n">
        <v>99.81769557994599</v>
      </c>
      <c r="L710" s="117">
        <f>IFERROR(IF(OR(J710=0,K710=""),"",IF(E710="Positivo",MIN(MAX(K710/J710,0),1.3),MIN(MAX(J710/K710,0),1.3))),"")</f>
        <v/>
      </c>
      <c r="M710" s="28">
        <f>IFERROR(IF(OR(J710=0,K710=""),"",IF(E710="Positivo",MAX(K710/J710,0),MAX(J710/K710,0))),"")</f>
        <v/>
      </c>
      <c r="N710" s="5" t="inlineStr">
        <is>
          <t>%</t>
        </is>
      </c>
      <c r="O710" s="5" t="inlineStr">
        <is>
          <t>%</t>
        </is>
      </c>
      <c r="P710" s="5" t="n">
        <v>0</v>
      </c>
      <c r="Q710" s="5" t="n">
        <v>1</v>
      </c>
      <c r="R710" s="5">
        <f>A710&amp;"-"&amp;YEAR(F710)&amp;"-"&amp;IF(LEN(MONTH(F710))=1,"0"&amp;MONTH(F710),MONTH(F710))&amp;"-"&amp;IF(LEN(DAY(F710))=1,"0"&amp;DAY(F710),DAY(F710))</f>
        <v/>
      </c>
    </row>
    <row r="711">
      <c r="A711" s="39" t="n">
        <v>348</v>
      </c>
      <c r="B711" s="5" t="inlineStr">
        <is>
          <t>Cuentas por pagar</t>
        </is>
      </c>
      <c r="C711" s="5" t="inlineStr">
        <is>
          <t>Contabilidad</t>
        </is>
      </c>
      <c r="D711" s="5" t="inlineStr">
        <is>
          <t>Trimestral</t>
        </is>
      </c>
      <c r="E711" s="5" t="inlineStr">
        <is>
          <t>Positivo</t>
        </is>
      </c>
      <c r="F711" s="6" t="n">
        <v>45107</v>
      </c>
      <c r="G711" s="5">
        <f>YEAR(F711)</f>
        <v/>
      </c>
      <c r="H711" s="5">
        <f>PROPER(TEXT(F711,"mmmm"))</f>
        <v/>
      </c>
      <c r="I711" s="6">
        <f>IF(OR(H711="Enero",H711="Febrero",H711="Marzo",H711="Abril",H711="Mayo",H711="Junio"),G711&amp;"-1",IF(OR(H711="Julio",H711="Agosto",H711="Septiembre",H711="Octubre",H711="Noviembre",H711="Diciembre"),G711&amp;"-2"))</f>
        <v/>
      </c>
      <c r="J711" s="5" t="n">
        <v>99</v>
      </c>
      <c r="K711" s="5" t="n">
        <v>99.81769557994599</v>
      </c>
      <c r="L711" s="117">
        <f>IFERROR(IF(OR(J711=0,K711=""),"",IF(E711="Positivo",MIN(MAX(K711/J711,0),1.3),MIN(MAX(J711/K711,0),1.3))),"")</f>
        <v/>
      </c>
      <c r="M711" s="28">
        <f>IFERROR(IF(OR(J711=0,K711=""),"",IF(E711="Positivo",MAX(K711/J711,0),MAX(J711/K711,0))),"")</f>
        <v/>
      </c>
      <c r="N711" s="5" t="inlineStr">
        <is>
          <t>%</t>
        </is>
      </c>
      <c r="O711" s="5" t="inlineStr">
        <is>
          <t>%</t>
        </is>
      </c>
      <c r="P711" s="5" t="n">
        <v>0</v>
      </c>
      <c r="Q711" s="5" t="n">
        <v>1</v>
      </c>
      <c r="R711" s="5">
        <f>A711&amp;"-"&amp;YEAR(F711)&amp;"-"&amp;IF(LEN(MONTH(F711))=1,"0"&amp;MONTH(F711),MONTH(F711))&amp;"-"&amp;IF(LEN(DAY(F711))=1,"0"&amp;DAY(F711),DAY(F711))</f>
        <v/>
      </c>
    </row>
    <row r="712">
      <c r="A712" s="43" t="n">
        <v>348</v>
      </c>
      <c r="B712" s="5" t="inlineStr">
        <is>
          <t>Cuentas por pagar</t>
        </is>
      </c>
      <c r="C712" s="5" t="inlineStr">
        <is>
          <t>Contabilidad</t>
        </is>
      </c>
      <c r="D712" s="5" t="inlineStr">
        <is>
          <t>Trimestral</t>
        </is>
      </c>
      <c r="E712" s="5" t="inlineStr">
        <is>
          <t>Positivo</t>
        </is>
      </c>
      <c r="F712" s="6" t="n">
        <v>45199</v>
      </c>
      <c r="G712" s="5">
        <f>YEAR(F712)</f>
        <v/>
      </c>
      <c r="H712" s="5">
        <f>PROPER(TEXT(F712,"mmmm"))</f>
        <v/>
      </c>
      <c r="I712" s="6">
        <f>IF(OR(H712="Enero",H712="Febrero",H712="Marzo",H712="Abril",H712="Mayo",H712="Junio"),G712&amp;"-1",IF(OR(H712="Julio",H712="Agosto",H712="Septiembre",H712="Octubre",H712="Noviembre",H712="Diciembre"),G712&amp;"-2"))</f>
        <v/>
      </c>
      <c r="J712" s="5" t="n">
        <v>99</v>
      </c>
      <c r="K712" s="5" t="n">
        <v>100</v>
      </c>
      <c r="L712" s="117">
        <f>IFERROR(IF(OR(J712=0,K712=""),"",IF(E712="Positivo",MIN(MAX(K712/J712,0),1.3),MIN(MAX(J712/K712,0),1.3))),"")</f>
        <v/>
      </c>
      <c r="M712" s="28">
        <f>IFERROR(IF(OR(J712=0,K712=""),"",IF(E712="Positivo",MAX(K712/J712,0),MAX(J712/K712,0))),"")</f>
        <v/>
      </c>
      <c r="N712" s="5" t="inlineStr">
        <is>
          <t>%</t>
        </is>
      </c>
      <c r="O712" s="5" t="inlineStr">
        <is>
          <t>%</t>
        </is>
      </c>
      <c r="P712" s="5" t="n">
        <v>0</v>
      </c>
      <c r="Q712" s="5" t="n">
        <v>1</v>
      </c>
      <c r="R712" s="5">
        <f>A712&amp;"-"&amp;YEAR(F712)&amp;"-"&amp;IF(LEN(MONTH(F712))=1,"0"&amp;MONTH(F712),MONTH(F712))&amp;"-"&amp;IF(LEN(DAY(F712))=1,"0"&amp;DAY(F712),DAY(F712))</f>
        <v/>
      </c>
    </row>
    <row r="713">
      <c r="A713" s="39" t="n">
        <v>348</v>
      </c>
      <c r="B713" s="5" t="inlineStr">
        <is>
          <t>Cuentas por pagar</t>
        </is>
      </c>
      <c r="C713" s="5" t="inlineStr">
        <is>
          <t>Contabilidad</t>
        </is>
      </c>
      <c r="D713" s="5" t="inlineStr">
        <is>
          <t>Trimestral</t>
        </is>
      </c>
      <c r="E713" s="5" t="inlineStr">
        <is>
          <t>Positivo</t>
        </is>
      </c>
      <c r="F713" s="6" t="n">
        <v>45291</v>
      </c>
      <c r="G713" s="5">
        <f>YEAR(F713)</f>
        <v/>
      </c>
      <c r="H713" s="5">
        <f>PROPER(TEXT(F713,"mmmm"))</f>
        <v/>
      </c>
      <c r="I713" s="6">
        <f>IF(OR(H713="Enero",H713="Febrero",H713="Marzo",H713="Abril",H713="Mayo",H713="Junio"),G713&amp;"-1",IF(OR(H713="Julio",H713="Agosto",H713="Septiembre",H713="Octubre",H713="Noviembre",H713="Diciembre"),G713&amp;"-2"))</f>
        <v/>
      </c>
      <c r="J713" s="5" t="n">
        <v>99</v>
      </c>
      <c r="K713" s="5" t="n">
        <v>100</v>
      </c>
      <c r="L713" s="117">
        <f>IFERROR(IF(OR(J713=0,K713=""),"",IF(E713="Positivo",MIN(MAX(K713/J713,0),1.3),MIN(MAX(J713/K713,0),1.3))),"")</f>
        <v/>
      </c>
      <c r="M713" s="28">
        <f>IFERROR(IF(OR(J713=0,K713=""),"",IF(E713="Positivo",MAX(K713/J713,0),MAX(J713/K713,0))),"")</f>
        <v/>
      </c>
      <c r="N713" s="5" t="inlineStr">
        <is>
          <t>%</t>
        </is>
      </c>
      <c r="O713" s="5" t="inlineStr">
        <is>
          <t>%</t>
        </is>
      </c>
      <c r="P713" s="5" t="n">
        <v>0</v>
      </c>
      <c r="Q713" s="5" t="n">
        <v>1</v>
      </c>
      <c r="R713" s="5">
        <f>A713&amp;"-"&amp;YEAR(F713)&amp;"-"&amp;IF(LEN(MONTH(F713))=1,"0"&amp;MONTH(F713),MONTH(F713))&amp;"-"&amp;IF(LEN(DAY(F713))=1,"0"&amp;DAY(F713),DAY(F713))</f>
        <v/>
      </c>
    </row>
    <row r="714">
      <c r="A714" s="5" t="n">
        <v>348</v>
      </c>
      <c r="B714" s="5" t="inlineStr">
        <is>
          <t>Cuentas por pagar</t>
        </is>
      </c>
      <c r="C714" s="5" t="inlineStr">
        <is>
          <t>Contabilidad</t>
        </is>
      </c>
      <c r="D714" s="5" t="inlineStr">
        <is>
          <t>Trimestral</t>
        </is>
      </c>
      <c r="E714" s="5" t="inlineStr">
        <is>
          <t>Positivo</t>
        </is>
      </c>
      <c r="F714" s="6" t="n">
        <v>45473</v>
      </c>
      <c r="G714" s="5">
        <f>YEAR(F714)</f>
        <v/>
      </c>
      <c r="H714" s="5">
        <f>PROPER(TEXT(F714,"mmmm"))</f>
        <v/>
      </c>
      <c r="I714" s="6">
        <f>IF(OR(H714="Enero",H714="Febrero",H714="Marzo",H714="Abril",H714="Mayo",H714="Junio"),G714&amp;"-1",IF(OR(H714="Julio",H714="Agosto",H714="Septiembre",H714="Octubre",H714="Noviembre",H714="Diciembre"),G714&amp;"-2"))</f>
        <v/>
      </c>
      <c r="J714" s="5" t="n">
        <v>99</v>
      </c>
      <c r="K714" s="5" t="n">
        <v>99.92500000000001</v>
      </c>
      <c r="L714" s="28">
        <f>IFERROR(IF(OR(J714=0,K714=""),"",IF(E714="Positivo",MIN(MAX(K714/J714,0),1.3),MIN(MAX(J714/K714,0),1.3))),"")</f>
        <v/>
      </c>
      <c r="M714" s="28">
        <f>IFERROR(IF(OR(J714=0,K714=""),"",IF(E714="Positivo",MAX(K714/J714,0),MAX(J714/K714,0))),"")</f>
        <v/>
      </c>
      <c r="N714" s="5" t="inlineStr">
        <is>
          <t>%</t>
        </is>
      </c>
      <c r="O714" s="5" t="inlineStr">
        <is>
          <t>%</t>
        </is>
      </c>
      <c r="P714" s="5" t="n">
        <v>0</v>
      </c>
      <c r="Q714" s="5" t="n">
        <v>0</v>
      </c>
      <c r="R714" s="5">
        <f>A714&amp;"-"&amp;YEAR(F714)&amp;"-"&amp;IF(LEN(MONTH(F714))=1,"0"&amp;MONTH(F714),MONTH(F714))&amp;"-"&amp;IF(LEN(DAY(F714))=1,"0"&amp;DAY(F714),DAY(F714))</f>
        <v/>
      </c>
    </row>
    <row r="715">
      <c r="A715" s="5" t="n">
        <v>348</v>
      </c>
      <c r="B715" s="5" t="inlineStr">
        <is>
          <t>Cuentas por pagar</t>
        </is>
      </c>
      <c r="C715" s="5" t="inlineStr">
        <is>
          <t>Contabilidad</t>
        </is>
      </c>
      <c r="D715" s="5" t="inlineStr">
        <is>
          <t>Trimestral</t>
        </is>
      </c>
      <c r="E715" s="5" t="inlineStr">
        <is>
          <t>Positivo</t>
        </is>
      </c>
      <c r="F715" s="6" t="n">
        <v>45657</v>
      </c>
      <c r="G715" s="5">
        <f>YEAR(F715)</f>
        <v/>
      </c>
      <c r="H715" s="5">
        <f>PROPER(TEXT(F715,"mmmm"))</f>
        <v/>
      </c>
      <c r="I715" s="6">
        <f>IF(OR(H715="Enero",H715="Febrero",H715="Marzo",H715="Abril",H715="Mayo",H715="Junio"),G715&amp;"-1",IF(OR(H715="Julio",H715="Agosto",H715="Septiembre",H715="Octubre",H715="Noviembre",H715="Diciembre"),G715&amp;"-2"))</f>
        <v/>
      </c>
      <c r="J715" s="5" t="n">
        <v>99</v>
      </c>
      <c r="K715" s="5" t="n">
        <v>100</v>
      </c>
      <c r="L715" s="28">
        <f>IFERROR(IF(OR(J715=0,K715=""),"",IF(E715="Positivo",MIN(MAX(K715/J715,0),1.3),MIN(MAX(J715/K715,0),1.3))),"")</f>
        <v/>
      </c>
      <c r="M715" s="28">
        <f>IFERROR(IF(OR(J715=0,K715=""),"",IF(E715="Positivo",MAX(K715/J715,0),MAX(J715/K715,0))),"")</f>
        <v/>
      </c>
      <c r="N715" s="5" t="inlineStr">
        <is>
          <t>%</t>
        </is>
      </c>
      <c r="O715" s="5" t="inlineStr">
        <is>
          <t>%</t>
        </is>
      </c>
      <c r="P715" s="5" t="n">
        <v>0</v>
      </c>
      <c r="Q715" s="5" t="n">
        <v>0</v>
      </c>
      <c r="R715" s="5">
        <f>A715&amp;"-"&amp;YEAR(F715)&amp;"-"&amp;IF(LEN(MONTH(F715))=1,"0"&amp;MONTH(F715),MONTH(F715))&amp;"-"&amp;IF(LEN(DAY(F715))=1,"0"&amp;DAY(F715),DAY(F715))</f>
        <v/>
      </c>
    </row>
    <row r="716">
      <c r="A716" s="39" t="n">
        <v>349</v>
      </c>
      <c r="B716" s="5" t="inlineStr">
        <is>
          <t>Número de redes de investigación</t>
        </is>
      </c>
      <c r="C716" s="5" t="inlineStr">
        <is>
          <t>Investigación, desarrollo tecnológico, innovación y creación</t>
        </is>
      </c>
      <c r="D716" s="5" t="inlineStr">
        <is>
          <t>Anual</t>
        </is>
      </c>
      <c r="E716" s="5" t="inlineStr">
        <is>
          <t>Positivo</t>
        </is>
      </c>
      <c r="F716" s="6" t="n">
        <v>45291</v>
      </c>
      <c r="G716" s="5">
        <f>YEAR(F716)</f>
        <v/>
      </c>
      <c r="H716" s="5">
        <f>PROPER(TEXT(F716,"mmmm"))</f>
        <v/>
      </c>
      <c r="I716" s="6">
        <f>IF(OR(H716="Enero",H716="Febrero",H716="Marzo",H716="Abril",H716="Mayo",H716="Junio"),G716&amp;"-1",IF(OR(H716="Julio",H716="Agosto",H716="Septiembre",H716="Octubre",H716="Noviembre",H716="Diciembre"),G716&amp;"-2"))</f>
        <v/>
      </c>
      <c r="J716" s="5" t="inlineStr"/>
      <c r="K716" s="5" t="n">
        <v>0</v>
      </c>
      <c r="L716" s="117">
        <f>IFERROR(IF(OR(J716=0,K716=""),"",IF(E716="Positivo",MIN(MAX(K716/J716,0),1.3),MIN(MAX(J716/K716,0),1.3))),"")</f>
        <v/>
      </c>
      <c r="M716" s="28">
        <f>IFERROR(IF(OR(J716=0,K716=""),"",IF(E716="Positivo",MAX(K716/J716,0),MAX(J716/K716,0))),"")</f>
        <v/>
      </c>
      <c r="N716" s="5" t="n"/>
      <c r="O716" s="5" t="n"/>
      <c r="P716" s="5" t="n">
        <v>0</v>
      </c>
      <c r="Q716" s="5" t="n">
        <v>0</v>
      </c>
      <c r="R716" s="5">
        <f>A716&amp;"-"&amp;YEAR(F716)&amp;"-"&amp;IF(LEN(MONTH(F716))=1,"0"&amp;MONTH(F716),MONTH(F716))&amp;"-"&amp;IF(LEN(DAY(F716))=1,"0"&amp;DAY(F716),DAY(F716))</f>
        <v/>
      </c>
    </row>
    <row r="717">
      <c r="A717" s="39" t="n">
        <v>350</v>
      </c>
      <c r="B717" s="5" t="inlineStr">
        <is>
          <t>Centros de investigación, ciencia y de apoyo a CTI en consolidación</t>
        </is>
      </c>
      <c r="C717" s="5" t="inlineStr">
        <is>
          <t>Investigación, desarrollo tecnológico, innovación y creación</t>
        </is>
      </c>
      <c r="D717" s="5" t="inlineStr">
        <is>
          <t>Anual</t>
        </is>
      </c>
      <c r="E717" s="5" t="inlineStr">
        <is>
          <t>Positivo</t>
        </is>
      </c>
      <c r="F717" s="6" t="n">
        <v>45291</v>
      </c>
      <c r="G717" s="5">
        <f>YEAR(F717)</f>
        <v/>
      </c>
      <c r="H717" s="5">
        <f>PROPER(TEXT(F717,"mmmm"))</f>
        <v/>
      </c>
      <c r="I717" s="6">
        <f>IF(OR(H717="Enero",H717="Febrero",H717="Marzo",H717="Abril",H717="Mayo",H717="Junio"),G717&amp;"-1",IF(OR(H717="Julio",H717="Agosto",H717="Septiembre",H717="Octubre",H717="Noviembre",H717="Diciembre"),G717&amp;"-2"))</f>
        <v/>
      </c>
      <c r="J717" s="5" t="inlineStr"/>
      <c r="K717" s="5" t="n">
        <v>0</v>
      </c>
      <c r="L717" s="117">
        <f>IFERROR(IF(OR(J717=0,K717=""),"",IF(E717="Positivo",MIN(MAX(K717/J717,0),1.3),MIN(MAX(J717/K717,0),1.3))),"")</f>
        <v/>
      </c>
      <c r="M717" s="28">
        <f>IFERROR(IF(OR(J717=0,K717=""),"",IF(E717="Positivo",MAX(K717/J717,0),MAX(J717/K717,0))),"")</f>
        <v/>
      </c>
      <c r="N717" s="5" t="n"/>
      <c r="O717" s="5" t="n"/>
      <c r="P717" s="5" t="n">
        <v>0</v>
      </c>
      <c r="Q717" s="5" t="n">
        <v>0</v>
      </c>
      <c r="R717" s="5">
        <f>A717&amp;"-"&amp;YEAR(F717)&amp;"-"&amp;IF(LEN(MONTH(F717))=1,"0"&amp;MONTH(F717),MONTH(F717))&amp;"-"&amp;IF(LEN(DAY(F717))=1,"0"&amp;DAY(F717),DAY(F717))</f>
        <v/>
      </c>
    </row>
    <row r="718">
      <c r="A718" s="39" t="n">
        <v>351</v>
      </c>
      <c r="B718" s="5" t="inlineStr">
        <is>
          <t>Partidas conciliatorias de bancos</t>
        </is>
      </c>
      <c r="C718" s="5" t="inlineStr">
        <is>
          <t>Contabilidad</t>
        </is>
      </c>
      <c r="D718" s="5" t="inlineStr">
        <is>
          <t>Trimestral</t>
        </is>
      </c>
      <c r="E718" s="5" t="inlineStr">
        <is>
          <t>Negativo</t>
        </is>
      </c>
      <c r="F718" s="6" t="n">
        <v>45107</v>
      </c>
      <c r="G718" s="5">
        <f>YEAR(F718)</f>
        <v/>
      </c>
      <c r="H718" s="5">
        <f>PROPER(TEXT(F718,"mmmm"))</f>
        <v/>
      </c>
      <c r="I718" s="6">
        <f>IF(OR(H718="Enero",H718="Febrero",H718="Marzo",H718="Abril",H718="Mayo",H718="Junio"),G718&amp;"-1",IF(OR(H718="Julio",H718="Agosto",H718="Septiembre",H718="Octubre",H718="Noviembre",H718="Diciembre"),G718&amp;"-2"))</f>
        <v/>
      </c>
      <c r="J718" s="5" t="n">
        <v>0</v>
      </c>
      <c r="K718" s="5" t="n">
        <v>9.826042041491526</v>
      </c>
      <c r="L718" s="28">
        <f>IFERROR(IF(OR(J718=0,K718=""),"",IF(E718="Positivo",MIN(MAX(K718/J718,0),1.3),MIN(MAX(J718/K718,0),1.3))),"")</f>
        <v/>
      </c>
      <c r="M718" s="28">
        <f>IFERROR(IF(OR(J718=0,K718=""),"",IF(E718="Positivo",MAX(K718/J718,0),MAX(J718/K718,0))),"")</f>
        <v/>
      </c>
      <c r="N718" s="5" t="inlineStr">
        <is>
          <t>ENT</t>
        </is>
      </c>
      <c r="O718" s="5" t="inlineStr">
        <is>
          <t>ENT</t>
        </is>
      </c>
      <c r="P718" s="5" t="n">
        <v>0</v>
      </c>
      <c r="Q718" s="5" t="n">
        <v>1</v>
      </c>
      <c r="R718" s="5">
        <f>A718&amp;"-"&amp;YEAR(F718)&amp;"-"&amp;IF(LEN(MONTH(F718))=1,"0"&amp;MONTH(F718),MONTH(F718))&amp;"-"&amp;IF(LEN(DAY(F718))=1,"0"&amp;DAY(F718),DAY(F718))</f>
        <v/>
      </c>
    </row>
    <row r="719">
      <c r="A719" s="39" t="n">
        <v>351</v>
      </c>
      <c r="B719" s="5" t="inlineStr">
        <is>
          <t>Partidas conciliatorias de bancos</t>
        </is>
      </c>
      <c r="C719" s="5" t="inlineStr">
        <is>
          <t>Contabilidad</t>
        </is>
      </c>
      <c r="D719" s="5" t="inlineStr">
        <is>
          <t>Trimestral</t>
        </is>
      </c>
      <c r="E719" s="5" t="inlineStr">
        <is>
          <t>Negativo</t>
        </is>
      </c>
      <c r="F719" s="6" t="n">
        <v>45291</v>
      </c>
      <c r="G719" s="5">
        <f>YEAR(F719)</f>
        <v/>
      </c>
      <c r="H719" s="5">
        <f>PROPER(TEXT(F719,"mmmm"))</f>
        <v/>
      </c>
      <c r="I719" s="6">
        <f>IF(OR(H719="Enero",H719="Febrero",H719="Marzo",H719="Abril",H719="Mayo",H719="Junio"),G719&amp;"-1",IF(OR(H719="Julio",H719="Agosto",H719="Septiembre",H719="Octubre",H719="Noviembre",H719="Diciembre"),G719&amp;"-2"))</f>
        <v/>
      </c>
      <c r="J719" s="5" t="n">
        <v>0</v>
      </c>
      <c r="K719" s="5" t="n">
        <v>6.921122099497337</v>
      </c>
      <c r="L719" s="28">
        <f>IFERROR(IF(OR(J719=0,K719=""),"",IF(E719="Positivo",MIN(MAX(K719/J719,0),1.3),MIN(MAX(J719/K719,0),1.3))),"")</f>
        <v/>
      </c>
      <c r="M719" s="28">
        <f>IFERROR(IF(OR(J719=0,K719=""),"",IF(E719="Positivo",MAX(K719/J719,0),MAX(J719/K719,0))),"")</f>
        <v/>
      </c>
      <c r="N719" s="5" t="inlineStr">
        <is>
          <t>ENT</t>
        </is>
      </c>
      <c r="O719" s="5" t="inlineStr">
        <is>
          <t>ENT</t>
        </is>
      </c>
      <c r="P719" s="5" t="n">
        <v>0</v>
      </c>
      <c r="Q719" s="5" t="n">
        <v>1</v>
      </c>
      <c r="R719" s="5">
        <f>A719&amp;"-"&amp;YEAR(F719)&amp;"-"&amp;IF(LEN(MONTH(F719))=1,"0"&amp;MONTH(F719),MONTH(F719))&amp;"-"&amp;IF(LEN(DAY(F719))=1,"0"&amp;DAY(F719),DAY(F719))</f>
        <v/>
      </c>
    </row>
    <row r="720">
      <c r="A720" s="5" t="n">
        <v>351</v>
      </c>
      <c r="B720" s="5" t="inlineStr">
        <is>
          <t>Partidas conciliatorias de bancos</t>
        </is>
      </c>
      <c r="C720" s="5" t="inlineStr">
        <is>
          <t>Contabilidad</t>
        </is>
      </c>
      <c r="D720" s="5" t="inlineStr">
        <is>
          <t>Trimestral</t>
        </is>
      </c>
      <c r="E720" s="5" t="inlineStr">
        <is>
          <t>Negativo</t>
        </is>
      </c>
      <c r="F720" s="6" t="n">
        <v>45473</v>
      </c>
      <c r="G720" s="5">
        <f>YEAR(F720)</f>
        <v/>
      </c>
      <c r="H720" s="5">
        <f>PROPER(TEXT(F720,"mmmm"))</f>
        <v/>
      </c>
      <c r="I720" s="6">
        <f>IF(OR(H720="Enero",H720="Febrero",H720="Marzo",H720="Abril",H720="Mayo",H720="Junio"),G720&amp;"-1",IF(OR(H720="Julio",H720="Agosto",H720="Septiembre",H720="Octubre",H720="Noviembre",H720="Diciembre"),G720&amp;"-2"))</f>
        <v/>
      </c>
      <c r="J720" s="5" t="n">
        <v>0</v>
      </c>
      <c r="K720" s="5" t="n">
        <v>8.764600983830958</v>
      </c>
      <c r="L720" s="28">
        <f>IFERROR(IF(OR(J720=0,K720=""),"",IF(E720="Positivo",MIN(MAX(K720/J720,0),1.3),MIN(MAX(J720/K720,0),1.3))),"")</f>
        <v/>
      </c>
      <c r="M720" s="28">
        <f>IFERROR(IF(OR(J720=0,K720=""),"",IF(E720="Positivo",MAX(K720/J720,0),MAX(J720/K720,0))),"")</f>
        <v/>
      </c>
      <c r="N720" s="5" t="inlineStr">
        <is>
          <t>ENT</t>
        </is>
      </c>
      <c r="O720" s="5" t="inlineStr">
        <is>
          <t>ENT</t>
        </is>
      </c>
      <c r="P720" s="5" t="n">
        <v>0</v>
      </c>
      <c r="Q720" s="5" t="n">
        <v>1</v>
      </c>
      <c r="R720" s="5">
        <f>A720&amp;"-"&amp;YEAR(F720)&amp;"-"&amp;IF(LEN(MONTH(F720))=1,"0"&amp;MONTH(F720),MONTH(F720))&amp;"-"&amp;IF(LEN(DAY(F720))=1,"0"&amp;DAY(F720),DAY(F720))</f>
        <v/>
      </c>
    </row>
    <row r="721">
      <c r="A721" s="5" t="n">
        <v>351</v>
      </c>
      <c r="B721" s="5" t="inlineStr">
        <is>
          <t>Partidas conciliatorias de bancos</t>
        </is>
      </c>
      <c r="C721" s="5" t="inlineStr">
        <is>
          <t>Contabilidad</t>
        </is>
      </c>
      <c r="D721" s="5" t="inlineStr">
        <is>
          <t>Trimestral</t>
        </is>
      </c>
      <c r="E721" s="5" t="inlineStr">
        <is>
          <t>Negativo</t>
        </is>
      </c>
      <c r="F721" s="6" t="n">
        <v>45657</v>
      </c>
      <c r="G721" s="5">
        <f>YEAR(F721)</f>
        <v/>
      </c>
      <c r="H721" s="5">
        <f>PROPER(TEXT(F721,"mmmm"))</f>
        <v/>
      </c>
      <c r="I721" s="6">
        <f>IF(OR(H721="Enero",H721="Febrero",H721="Marzo",H721="Abril",H721="Mayo",H721="Junio"),G721&amp;"-1",IF(OR(H721="Julio",H721="Agosto",H721="Septiembre",H721="Octubre",H721="Noviembre",H721="Diciembre"),G721&amp;"-2"))</f>
        <v/>
      </c>
      <c r="J721" s="5" t="n">
        <v>0</v>
      </c>
      <c r="K721" s="5" t="n">
        <v>2.338777826654054</v>
      </c>
      <c r="L721" s="28">
        <f>IFERROR(IF(OR(J721=0,K721=""),"",IF(E721="Positivo",MIN(MAX(K721/J721,0),1.3),MIN(MAX(J721/K721,0),1.3))),"")</f>
        <v/>
      </c>
      <c r="M721" s="28">
        <f>IFERROR(IF(OR(J721=0,K721=""),"",IF(E721="Positivo",MAX(K721/J721,0),MAX(J721/K721,0))),"")</f>
        <v/>
      </c>
      <c r="N721" s="5" t="inlineStr">
        <is>
          <t>ENT</t>
        </is>
      </c>
      <c r="O721" s="5" t="inlineStr">
        <is>
          <t>ENT</t>
        </is>
      </c>
      <c r="P721" s="5" t="n">
        <v>0</v>
      </c>
      <c r="Q721" s="5" t="n">
        <v>1</v>
      </c>
      <c r="R721" s="5">
        <f>A721&amp;"-"&amp;YEAR(F721)&amp;"-"&amp;IF(LEN(MONTH(F721))=1,"0"&amp;MONTH(F721),MONTH(F721))&amp;"-"&amp;IF(LEN(DAY(F721))=1,"0"&amp;DAY(F721),DAY(F721))</f>
        <v/>
      </c>
    </row>
    <row r="722">
      <c r="A722" s="39" t="n">
        <v>352</v>
      </c>
      <c r="B722" s="5" t="inlineStr">
        <is>
          <t>Nivel de facturas generadas con error</t>
        </is>
      </c>
      <c r="C722" s="5" t="inlineStr">
        <is>
          <t>Contabilidad</t>
        </is>
      </c>
      <c r="D722" s="5" t="inlineStr">
        <is>
          <t>Trimestral</t>
        </is>
      </c>
      <c r="E722" s="5" t="inlineStr">
        <is>
          <t>Negativo</t>
        </is>
      </c>
      <c r="F722" s="6" t="n">
        <v>45107</v>
      </c>
      <c r="G722" s="5">
        <f>YEAR(F722)</f>
        <v/>
      </c>
      <c r="H722" s="5">
        <f>PROPER(TEXT(F722,"mmmm"))</f>
        <v/>
      </c>
      <c r="I722" s="6">
        <f>IF(OR(H722="Enero",H722="Febrero",H722="Marzo",H722="Abril",H722="Mayo",H722="Junio"),G722&amp;"-1",IF(OR(H722="Julio",H722="Agosto",H722="Septiembre",H722="Octubre",H722="Noviembre",H722="Diciembre"),G722&amp;"-2"))</f>
        <v/>
      </c>
      <c r="J722" s="5" t="n">
        <v>0</v>
      </c>
      <c r="K722" s="5" t="n">
        <v>0.01904339979070545</v>
      </c>
      <c r="L722" s="28">
        <f>IFERROR(IF(OR(J722=0,K722=""),"",IF(E722="Positivo",MIN(MAX(K722/J722,0),1.3),MIN(MAX(J722/K722,0),1.3))),"")</f>
        <v/>
      </c>
      <c r="M722" s="28">
        <f>IFERROR(IF(OR(J722=0,K722=""),"",IF(E722="Positivo",MAX(K722/J722,0),MAX(J722/K722,0))),"")</f>
        <v/>
      </c>
      <c r="N722" s="5" t="inlineStr">
        <is>
          <t>%</t>
        </is>
      </c>
      <c r="O722" s="5" t="inlineStr">
        <is>
          <t>%</t>
        </is>
      </c>
      <c r="P722" s="5" t="n">
        <v>2</v>
      </c>
      <c r="Q722" s="5" t="n">
        <v>2</v>
      </c>
      <c r="R722" s="5">
        <f>A722&amp;"-"&amp;YEAR(F722)&amp;"-"&amp;IF(LEN(MONTH(F722))=1,"0"&amp;MONTH(F722),MONTH(F722))&amp;"-"&amp;IF(LEN(DAY(F722))=1,"0"&amp;DAY(F722),DAY(F722))</f>
        <v/>
      </c>
    </row>
    <row r="723">
      <c r="A723" s="39" t="n">
        <v>352</v>
      </c>
      <c r="B723" s="5" t="inlineStr">
        <is>
          <t>Nivel de facturas generadas con error</t>
        </is>
      </c>
      <c r="C723" s="5" t="inlineStr">
        <is>
          <t>Contabilidad</t>
        </is>
      </c>
      <c r="D723" s="5" t="inlineStr">
        <is>
          <t>Trimestral</t>
        </is>
      </c>
      <c r="E723" s="5" t="inlineStr">
        <is>
          <t>Negativo</t>
        </is>
      </c>
      <c r="F723" s="6" t="n">
        <v>45291</v>
      </c>
      <c r="G723" s="5">
        <f>YEAR(F723)</f>
        <v/>
      </c>
      <c r="H723" s="5">
        <f>PROPER(TEXT(F723,"mmmm"))</f>
        <v/>
      </c>
      <c r="I723" s="6">
        <f>IF(OR(H723="Enero",H723="Febrero",H723="Marzo",H723="Abril",H723="Mayo",H723="Junio"),G723&amp;"-1",IF(OR(H723="Julio",H723="Agosto",H723="Septiembre",H723="Octubre",H723="Noviembre",H723="Diciembre"),G723&amp;"-2"))</f>
        <v/>
      </c>
      <c r="J723" s="5" t="n">
        <v>0</v>
      </c>
      <c r="K723" s="5" t="n">
        <v>0.1541960807832302</v>
      </c>
      <c r="L723" s="28">
        <f>IFERROR(IF(OR(J723=0,K723=""),"",IF(E723="Positivo",MIN(MAX(K723/J723,0),1.3),MIN(MAX(J723/K723,0),1.3))),"")</f>
        <v/>
      </c>
      <c r="M723" s="28">
        <f>IFERROR(IF(OR(J723=0,K723=""),"",IF(E723="Positivo",MAX(K723/J723,0),MAX(J723/K723,0))),"")</f>
        <v/>
      </c>
      <c r="N723" s="5" t="inlineStr">
        <is>
          <t>%</t>
        </is>
      </c>
      <c r="O723" s="5" t="inlineStr">
        <is>
          <t>%</t>
        </is>
      </c>
      <c r="P723" s="5" t="n">
        <v>2</v>
      </c>
      <c r="Q723" s="5" t="n">
        <v>2</v>
      </c>
      <c r="R723" s="5">
        <f>A723&amp;"-"&amp;YEAR(F723)&amp;"-"&amp;IF(LEN(MONTH(F723))=1,"0"&amp;MONTH(F723),MONTH(F723))&amp;"-"&amp;IF(LEN(DAY(F723))=1,"0"&amp;DAY(F723),DAY(F723))</f>
        <v/>
      </c>
    </row>
    <row r="724">
      <c r="A724" s="5" t="n">
        <v>352</v>
      </c>
      <c r="B724" s="5" t="inlineStr">
        <is>
          <t>Nivel de facturas generadas con error</t>
        </is>
      </c>
      <c r="C724" s="5" t="inlineStr">
        <is>
          <t>Contabilidad</t>
        </is>
      </c>
      <c r="D724" s="5" t="inlineStr">
        <is>
          <t>Trimestral</t>
        </is>
      </c>
      <c r="E724" s="5" t="inlineStr">
        <is>
          <t>Negativo</t>
        </is>
      </c>
      <c r="F724" s="6" t="n">
        <v>45473</v>
      </c>
      <c r="G724" s="5">
        <f>YEAR(F724)</f>
        <v/>
      </c>
      <c r="H724" s="5">
        <f>PROPER(TEXT(F724,"mmmm"))</f>
        <v/>
      </c>
      <c r="I724" s="6">
        <f>IF(OR(H724="Enero",H724="Febrero",H724="Marzo",H724="Abril",H724="Mayo",H724="Junio"),G724&amp;"-1",IF(OR(H724="Julio",H724="Agosto",H724="Septiembre",H724="Octubre",H724="Noviembre",H724="Diciembre"),G724&amp;"-2"))</f>
        <v/>
      </c>
      <c r="J724" s="5" t="n">
        <v>0</v>
      </c>
      <c r="K724" s="5" t="n">
        <v>0.0866016801252273</v>
      </c>
      <c r="L724" s="28">
        <f>IFERROR(IF(OR(J724=0,K724=""),"",IF(E724="Positivo",MIN(MAX(K724/J724,0),1.3),MIN(MAX(J724/K724,0),1.3))),"")</f>
        <v/>
      </c>
      <c r="M724" s="28">
        <f>IFERROR(IF(OR(J724=0,K724=""),"",IF(E724="Positivo",MAX(K724/J724,0),MAX(J724/K724,0))),"")</f>
        <v/>
      </c>
      <c r="N724" s="5" t="inlineStr">
        <is>
          <t>%</t>
        </is>
      </c>
      <c r="O724" s="5" t="inlineStr">
        <is>
          <t>%</t>
        </is>
      </c>
      <c r="P724" s="5" t="n">
        <v>0</v>
      </c>
      <c r="Q724" s="5" t="n">
        <v>0</v>
      </c>
      <c r="R724" s="5">
        <f>A724&amp;"-"&amp;YEAR(F724)&amp;"-"&amp;IF(LEN(MONTH(F724))=1,"0"&amp;MONTH(F724),MONTH(F724))&amp;"-"&amp;IF(LEN(DAY(F724))=1,"0"&amp;DAY(F724),DAY(F724))</f>
        <v/>
      </c>
    </row>
    <row r="725">
      <c r="A725" s="5" t="n">
        <v>352</v>
      </c>
      <c r="B725" s="5" t="inlineStr">
        <is>
          <t>Nivel de facturas generadas con error</t>
        </is>
      </c>
      <c r="C725" s="5" t="inlineStr">
        <is>
          <t>Contabilidad</t>
        </is>
      </c>
      <c r="D725" s="5" t="inlineStr">
        <is>
          <t>Trimestral</t>
        </is>
      </c>
      <c r="E725" s="5" t="inlineStr">
        <is>
          <t>Negativo</t>
        </is>
      </c>
      <c r="F725" s="6" t="n">
        <v>45657</v>
      </c>
      <c r="G725" s="5">
        <f>YEAR(F725)</f>
        <v/>
      </c>
      <c r="H725" s="5">
        <f>PROPER(TEXT(F725,"mmmm"))</f>
        <v/>
      </c>
      <c r="I725" s="6">
        <f>IF(OR(H725="Enero",H725="Febrero",H725="Marzo",H725="Abril",H725="Mayo",H725="Junio"),G725&amp;"-1",IF(OR(H725="Julio",H725="Agosto",H725="Septiembre",H725="Octubre",H725="Noviembre",H725="Diciembre"),G725&amp;"-2"))</f>
        <v/>
      </c>
      <c r="J725" s="5" t="n">
        <v>0</v>
      </c>
      <c r="K725" s="5" t="n">
        <v>0.00048259287499875</v>
      </c>
      <c r="L725" s="28">
        <f>IFERROR(IF(OR(J725=0,K725=""),"",IF(E725="Positivo",MIN(MAX(K725/J725,0),1.3),MIN(MAX(J725/K725,0),1.3))),"")</f>
        <v/>
      </c>
      <c r="M725" s="28">
        <f>IFERROR(IF(OR(J725=0,K725=""),"",IF(E725="Positivo",MAX(K725/J725,0),MAX(J725/K725,0))),"")</f>
        <v/>
      </c>
      <c r="N725" s="5" t="inlineStr">
        <is>
          <t>%</t>
        </is>
      </c>
      <c r="O725" s="5" t="inlineStr">
        <is>
          <t>%</t>
        </is>
      </c>
      <c r="P725" s="5" t="n">
        <v>0</v>
      </c>
      <c r="Q725" s="5" t="n">
        <v>0</v>
      </c>
      <c r="R725" s="5">
        <f>A725&amp;"-"&amp;YEAR(F725)&amp;"-"&amp;IF(LEN(MONTH(F725))=1,"0"&amp;MONTH(F725),MONTH(F725))&amp;"-"&amp;IF(LEN(DAY(F725))=1,"0"&amp;DAY(F725),DAY(F725))</f>
        <v/>
      </c>
    </row>
    <row r="726">
      <c r="A726" s="5" t="n">
        <v>353</v>
      </c>
      <c r="B726" s="5" t="inlineStr">
        <is>
          <t>Cobertura de tableros BI en procesos</t>
        </is>
      </c>
      <c r="C726" s="5" t="inlineStr">
        <is>
          <t>DATOS Y ANALÍTICA</t>
        </is>
      </c>
      <c r="D726" s="5" t="inlineStr">
        <is>
          <t>Semestral</t>
        </is>
      </c>
      <c r="E726" s="5" t="inlineStr">
        <is>
          <t>Positivo</t>
        </is>
      </c>
      <c r="F726" s="17" t="n">
        <v>45107</v>
      </c>
      <c r="G726" s="16">
        <f>YEAR(F726)</f>
        <v/>
      </c>
      <c r="H726" s="6">
        <f>PROPER(TEXT(F726,"mmmm"))</f>
        <v/>
      </c>
      <c r="I726" s="41">
        <f>IF(OR(H726="Enero",H726="Febrero",H726="Marzo",H726="Abril",H726="Mayo",H726="Junio"),G726&amp;"-1",IF(OR(H726="Julio",H726="Agosto",H726="Septiembre",H726="Octubre",H726="Noviembre",H726="Diciembre"),G726&amp;"-2"))</f>
        <v/>
      </c>
      <c r="J726" s="5" t="n">
        <v>25</v>
      </c>
      <c r="K726" s="5" t="n">
        <v>40.3846153846154</v>
      </c>
      <c r="L726" s="28">
        <f>IFERROR(IF(OR(J726=0,K726=""),"",IF(E726="Positivo",MIN(MAX(K726/J726,0),1.3),MIN(MAX(J726/K726,0),1.3))),"")</f>
        <v/>
      </c>
      <c r="M726" s="28">
        <f>IFERROR(IF(OR(J726=0,K726=""),"",IF(E726="Positivo",MAX(K726/J726,0),MAX(J726/K726,0))),"")</f>
        <v/>
      </c>
      <c r="N726" s="5" t="n"/>
      <c r="O726" s="5" t="n"/>
      <c r="P726" s="5" t="n">
        <v>1</v>
      </c>
      <c r="Q726" s="5" t="n">
        <v>1</v>
      </c>
      <c r="R726" s="5">
        <f>A726&amp;"-"&amp;YEAR(F726)&amp;"-"&amp;IF(LEN(MONTH(F726))=1,"0"&amp;MONTH(F726),MONTH(F726))&amp;"-"&amp;IF(LEN(DAY(F726))=1,"0"&amp;DAY(F726),DAY(F726))</f>
        <v/>
      </c>
    </row>
    <row r="727">
      <c r="A727" s="39" t="n">
        <v>353</v>
      </c>
      <c r="B727" s="5" t="inlineStr">
        <is>
          <t>Cobertura de tableros BI en procesos</t>
        </is>
      </c>
      <c r="C727" s="5" t="inlineStr">
        <is>
          <t>DATOS Y ANALÍTICA</t>
        </is>
      </c>
      <c r="D727" s="5" t="inlineStr">
        <is>
          <t>Semestral</t>
        </is>
      </c>
      <c r="E727" s="5" t="inlineStr">
        <is>
          <t>Positivo</t>
        </is>
      </c>
      <c r="F727" s="6" t="n">
        <v>45291</v>
      </c>
      <c r="G727" s="5">
        <f>YEAR(F727)</f>
        <v/>
      </c>
      <c r="H727" s="5">
        <f>PROPER(TEXT(F727,"mmmm"))</f>
        <v/>
      </c>
      <c r="I727" s="6">
        <f>IF(OR(H727="Enero",H727="Febrero",H727="Marzo",H727="Abril",H727="Mayo",H727="Junio"),G727&amp;"-1",IF(OR(H727="Julio",H727="Agosto",H727="Septiembre",H727="Octubre",H727="Noviembre",H727="Diciembre"),G727&amp;"-2"))</f>
        <v/>
      </c>
      <c r="J727" s="5" t="n">
        <v>35</v>
      </c>
      <c r="K727" s="5" t="n">
        <v>40.3846153846154</v>
      </c>
      <c r="L727" s="28">
        <f>IFERROR(IF(OR(J727=0,K727=""),"",IF(E727="Positivo",MIN(MAX(K727/J727,0),1.3),MIN(MAX(J727/K727,0),1.3))),"")</f>
        <v/>
      </c>
      <c r="M727" s="28">
        <f>IFERROR(IF(OR(J727=0,K727=""),"",IF(E727="Positivo",MAX(K727/J727,0),MAX(J727/K727,0))),"")</f>
        <v/>
      </c>
      <c r="N727" s="5" t="n"/>
      <c r="O727" s="5" t="n"/>
      <c r="P727" s="5" t="n">
        <v>1</v>
      </c>
      <c r="Q727" s="5" t="n">
        <v>1</v>
      </c>
      <c r="R727" s="5">
        <f>A727&amp;"-"&amp;YEAR(F727)&amp;"-"&amp;IF(LEN(MONTH(F727))=1,"0"&amp;MONTH(F727),MONTH(F727))&amp;"-"&amp;IF(LEN(DAY(F727))=1,"0"&amp;DAY(F727),DAY(F727))</f>
        <v/>
      </c>
    </row>
    <row r="728">
      <c r="A728" s="43" t="n">
        <v>354</v>
      </c>
      <c r="B728" s="5" t="inlineStr">
        <is>
          <t>Plan de formación en analitica</t>
        </is>
      </c>
      <c r="C728" s="5" t="inlineStr">
        <is>
          <t>DATOS Y ANALÍTICA</t>
        </is>
      </c>
      <c r="D728" s="5" t="inlineStr">
        <is>
          <t>Semestral</t>
        </is>
      </c>
      <c r="E728" s="5" t="inlineStr">
        <is>
          <t>Positivo</t>
        </is>
      </c>
      <c r="F728" s="6" t="n">
        <v>45107</v>
      </c>
      <c r="G728" s="5">
        <f>YEAR(F728)</f>
        <v/>
      </c>
      <c r="H728" s="5">
        <f>PROPER(TEXT(F728,"mmmm"))</f>
        <v/>
      </c>
      <c r="I728" s="6">
        <f>IF(OR(H728="Enero",H728="Febrero",H728="Marzo",H728="Abril",H728="Mayo",H728="Junio"),G728&amp;"-1",IF(OR(H728="Julio",H728="Agosto",H728="Septiembre",H728="Octubre",H728="Noviembre",H728="Diciembre"),G728&amp;"-2"))</f>
        <v/>
      </c>
      <c r="J728" s="5" t="n">
        <v>10</v>
      </c>
      <c r="K728" s="5" t="n">
        <v>5.07</v>
      </c>
      <c r="L728" s="117">
        <f>IFERROR(IF(OR(J728=0,K728=""),"",IF(E728="Positivo",MIN(MAX(K728/J728,0),1.3),MIN(MAX(J728/K728,0),1.3))),"")</f>
        <v/>
      </c>
      <c r="M728" s="28">
        <f>IFERROR(IF(OR(J728=0,K728=""),"",IF(E728="Positivo",MAX(K728/J728,0),MAX(J728/K728,0))),"")</f>
        <v/>
      </c>
      <c r="N728" s="5" t="n"/>
      <c r="O728" s="5" t="n"/>
      <c r="P728" s="5" t="n">
        <v>1</v>
      </c>
      <c r="Q728" s="5" t="n">
        <v>1</v>
      </c>
      <c r="R728" s="5">
        <f>A728&amp;"-"&amp;YEAR(F728)&amp;"-"&amp;IF(LEN(MONTH(F728))=1,"0"&amp;MONTH(F728),MONTH(F728))&amp;"-"&amp;IF(LEN(DAY(F728))=1,"0"&amp;DAY(F728),DAY(F728))</f>
        <v/>
      </c>
    </row>
    <row r="729">
      <c r="A729" s="39" t="n">
        <v>354</v>
      </c>
      <c r="B729" s="5" t="inlineStr">
        <is>
          <t>Plan de formación en analitica</t>
        </is>
      </c>
      <c r="C729" s="5" t="inlineStr">
        <is>
          <t>DATOS Y ANALÍTICA</t>
        </is>
      </c>
      <c r="D729" s="5" t="inlineStr">
        <is>
          <t>Semestral</t>
        </is>
      </c>
      <c r="E729" s="5" t="inlineStr">
        <is>
          <t>Positivo</t>
        </is>
      </c>
      <c r="F729" s="6" t="n">
        <v>45291</v>
      </c>
      <c r="G729" s="5">
        <f>YEAR(F729)</f>
        <v/>
      </c>
      <c r="H729" s="5">
        <f>PROPER(TEXT(F729,"mmmm"))</f>
        <v/>
      </c>
      <c r="I729" s="6">
        <f>IF(OR(H729="Enero",H729="Febrero",H729="Marzo",H729="Abril",H729="Mayo",H729="Junio"),G729&amp;"-1",IF(OR(H729="Julio",H729="Agosto",H729="Septiembre",H729="Octubre",H729="Noviembre",H729="Diciembre"),G729&amp;"-2"))</f>
        <v/>
      </c>
      <c r="J729" s="5" t="n">
        <v>10</v>
      </c>
      <c r="K729" s="5" t="n">
        <v>31.77</v>
      </c>
      <c r="L729" s="117">
        <f>IFERROR(IF(OR(J729=0,K729=""),"",IF(E729="Positivo",MIN(MAX(K729/J729,0),1.3),MIN(MAX(J729/K729,0),1.3))),"")</f>
        <v/>
      </c>
      <c r="M729" s="28">
        <f>IFERROR(IF(OR(J729=0,K729=""),"",IF(E729="Positivo",MAX(K729/J729,0),MAX(J729/K729,0))),"")</f>
        <v/>
      </c>
      <c r="N729" s="5" t="n"/>
      <c r="O729" s="5" t="n"/>
      <c r="P729" s="5" t="n">
        <v>1</v>
      </c>
      <c r="Q729" s="5" t="n">
        <v>1</v>
      </c>
      <c r="R729" s="5">
        <f>A729&amp;"-"&amp;YEAR(F729)&amp;"-"&amp;IF(LEN(MONTH(F729))=1,"0"&amp;MONTH(F729),MONTH(F729))&amp;"-"&amp;IF(LEN(DAY(F729))=1,"0"&amp;DAY(F729),DAY(F729))</f>
        <v/>
      </c>
    </row>
    <row r="730">
      <c r="A730" s="39" t="n">
        <v>355</v>
      </c>
      <c r="B730" s="5" t="inlineStr">
        <is>
          <t>Indice de liquidez</t>
        </is>
      </c>
      <c r="C730" s="5" t="inlineStr">
        <is>
          <t>Tesorería</t>
        </is>
      </c>
      <c r="D730" s="5" t="inlineStr">
        <is>
          <t>Anual</t>
        </is>
      </c>
      <c r="E730" s="5" t="inlineStr">
        <is>
          <t>Positivo</t>
        </is>
      </c>
      <c r="F730" s="6" t="n">
        <v>45291</v>
      </c>
      <c r="G730" s="5">
        <f>YEAR(F730)</f>
        <v/>
      </c>
      <c r="H730" s="5">
        <f>PROPER(TEXT(F730,"mmmm"))</f>
        <v/>
      </c>
      <c r="I730" s="6">
        <f>IF(OR(H730="Enero",H730="Febrero",H730="Marzo",H730="Abril",H730="Mayo",H730="Junio"),G730&amp;"-1",IF(OR(H730="Julio",H730="Agosto",H730="Septiembre",H730="Octubre",H730="Noviembre",H730="Diciembre"),G730&amp;"-2"))</f>
        <v/>
      </c>
      <c r="J730" s="5" t="n">
        <v>1</v>
      </c>
      <c r="K730" s="5" t="n">
        <v>1.64916004403234</v>
      </c>
      <c r="L730" s="117">
        <f>IFERROR(IF(OR(J730=0,K730=""),"",IF(E730="Positivo",MIN(MAX(K730/J730,0),1.3),MIN(MAX(J730/K730,0),1.3))),"")</f>
        <v/>
      </c>
      <c r="M730" s="28">
        <f>IFERROR(IF(OR(J730=0,K730=""),"",IF(E730="Positivo",MAX(K730/J730,0),MAX(J730/K730,0))),"")</f>
        <v/>
      </c>
      <c r="N730" s="5" t="n"/>
      <c r="O730" s="5" t="n"/>
      <c r="P730" s="5" t="n">
        <v>1</v>
      </c>
      <c r="Q730" s="5" t="n">
        <v>1</v>
      </c>
      <c r="R730" s="5">
        <f>A730&amp;"-"&amp;YEAR(F730)&amp;"-"&amp;IF(LEN(MONTH(F730))=1,"0"&amp;MONTH(F730),MONTH(F730))&amp;"-"&amp;IF(LEN(DAY(F730))=1,"0"&amp;DAY(F730),DAY(F730))</f>
        <v/>
      </c>
    </row>
    <row r="731">
      <c r="A731" s="5" t="n">
        <v>355</v>
      </c>
      <c r="B731" s="5" t="inlineStr">
        <is>
          <t>Indice de liquidez</t>
        </is>
      </c>
      <c r="C731" s="5" t="inlineStr">
        <is>
          <t>Tesorería</t>
        </is>
      </c>
      <c r="D731" s="5" t="inlineStr">
        <is>
          <t>Anual</t>
        </is>
      </c>
      <c r="E731" s="5" t="inlineStr">
        <is>
          <t>Positivo</t>
        </is>
      </c>
      <c r="F731" s="6" t="n">
        <v>45657</v>
      </c>
      <c r="G731" s="5">
        <f>YEAR(F731)</f>
        <v/>
      </c>
      <c r="H731" s="5">
        <f>PROPER(TEXT(F731,"mmmm"))</f>
        <v/>
      </c>
      <c r="I731" s="6">
        <f>IF(OR(H731="Enero",H731="Febrero",H731="Marzo",H731="Abril",H731="Mayo",H731="Junio"),G731&amp;"-1",IF(OR(H731="Julio",H731="Agosto",H731="Septiembre",H731="Octubre",H731="Noviembre",H731="Diciembre"),G731&amp;"-2"))</f>
        <v/>
      </c>
      <c r="J731" s="5" t="n">
        <v>1.7</v>
      </c>
      <c r="K731" s="5" t="n">
        <v>1.69</v>
      </c>
      <c r="L731" s="28">
        <f>IFERROR(IF(OR(J731=0,K731=""),"",IF(E731="Positivo",MIN(MAX(K731/J731,0),1.3),MIN(MAX(J731/K731,0),1.3))),"")</f>
        <v/>
      </c>
      <c r="M731" s="28">
        <f>IFERROR(IF(OR(J731=0,K731=""),"",IF(E731="Positivo",MAX(K731/J731,0),MAX(J731/K731,0))),"")</f>
        <v/>
      </c>
      <c r="N731" s="5" t="n"/>
      <c r="O731" s="5" t="n"/>
      <c r="P731" s="5" t="n">
        <v>0</v>
      </c>
      <c r="Q731" s="5" t="n">
        <v>0</v>
      </c>
      <c r="R731" s="5">
        <f>A731&amp;"-"&amp;YEAR(F731)&amp;"-"&amp;IF(LEN(MONTH(F731))=1,"0"&amp;MONTH(F731),MONTH(F731))&amp;"-"&amp;IF(LEN(DAY(F731))=1,"0"&amp;DAY(F731),DAY(F731))</f>
        <v/>
      </c>
    </row>
    <row r="732">
      <c r="A732" s="43" t="n">
        <v>356</v>
      </c>
      <c r="B732" s="5" t="inlineStr">
        <is>
          <t>Indice de Endeudamiento</t>
        </is>
      </c>
      <c r="C732" s="5" t="inlineStr">
        <is>
          <t>Tesorería</t>
        </is>
      </c>
      <c r="D732" s="5" t="inlineStr">
        <is>
          <t>Semestral</t>
        </is>
      </c>
      <c r="E732" s="5" t="inlineStr">
        <is>
          <t>Negativo</t>
        </is>
      </c>
      <c r="F732" s="6" t="n">
        <v>45107</v>
      </c>
      <c r="G732" s="5">
        <f>YEAR(F732)</f>
        <v/>
      </c>
      <c r="H732" s="5">
        <f>PROPER(TEXT(F732,"mmmm"))</f>
        <v/>
      </c>
      <c r="I732" s="6">
        <f>IF(OR(H732="Enero",H732="Febrero",H732="Marzo",H732="Abril",H732="Mayo",H732="Junio"),G732&amp;"-1",IF(OR(H732="Julio",H732="Agosto",H732="Septiembre",H732="Octubre",H732="Noviembre",H732="Diciembre"),G732&amp;"-2"))</f>
        <v/>
      </c>
      <c r="J732" s="5" t="n">
        <v>60</v>
      </c>
      <c r="K732" s="5" t="n">
        <v>49.213961407602</v>
      </c>
      <c r="L732" s="28">
        <f>IFERROR(IF(OR(J732=0,K732=""),"",IF(E732="Positivo",MIN(MAX(K732/J732,0),1.3),MIN(MAX(J732/K732,0),1.3))),"")</f>
        <v/>
      </c>
      <c r="M732" s="28">
        <f>IFERROR(IF(OR(J732=0,K732=""),"",IF(E732="Positivo",MAX(K732/J732,0),MAX(J732/K732,0))),"")</f>
        <v/>
      </c>
      <c r="N732" s="5" t="inlineStr">
        <is>
          <t>%</t>
        </is>
      </c>
      <c r="O732" s="5" t="inlineStr">
        <is>
          <t>%</t>
        </is>
      </c>
      <c r="P732" s="5" t="n">
        <v>1</v>
      </c>
      <c r="Q732" s="5" t="n">
        <v>1</v>
      </c>
      <c r="R732" s="5">
        <f>A732&amp;"-"&amp;YEAR(F732)&amp;"-"&amp;IF(LEN(MONTH(F732))=1,"0"&amp;MONTH(F732),MONTH(F732))&amp;"-"&amp;IF(LEN(DAY(F732))=1,"0"&amp;DAY(F732),DAY(F732))</f>
        <v/>
      </c>
    </row>
    <row r="733">
      <c r="A733" s="39" t="n">
        <v>356</v>
      </c>
      <c r="B733" s="5" t="inlineStr">
        <is>
          <t>Indice de Endeudamiento</t>
        </is>
      </c>
      <c r="C733" s="5" t="inlineStr">
        <is>
          <t>Tesorería</t>
        </is>
      </c>
      <c r="D733" s="5" t="inlineStr">
        <is>
          <t>Semestral</t>
        </is>
      </c>
      <c r="E733" s="5" t="inlineStr">
        <is>
          <t>Negativo</t>
        </is>
      </c>
      <c r="F733" s="6" t="n">
        <v>45291</v>
      </c>
      <c r="G733" s="5">
        <f>YEAR(F733)</f>
        <v/>
      </c>
      <c r="H733" s="5">
        <f>PROPER(TEXT(F733,"mmmm"))</f>
        <v/>
      </c>
      <c r="I733" s="6">
        <f>IF(OR(H733="Enero",H733="Febrero",H733="Marzo",H733="Abril",H733="Mayo",H733="Junio"),G733&amp;"-1",IF(OR(H733="Julio",H733="Agosto",H733="Septiembre",H733="Octubre",H733="Noviembre",H733="Diciembre"),G733&amp;"-2"))</f>
        <v/>
      </c>
      <c r="J733" s="5" t="n">
        <v>60</v>
      </c>
      <c r="K733" s="5" t="n">
        <v>61.54</v>
      </c>
      <c r="L733" s="28">
        <f>IFERROR(IF(OR(J733=0,K733=""),"",IF(E733="Positivo",MIN(MAX(K733/J733,0),1.3),MIN(MAX(J733/K733,0),1.3))),"")</f>
        <v/>
      </c>
      <c r="M733" s="28">
        <f>IFERROR(IF(OR(J733=0,K733=""),"",IF(E733="Positivo",MAX(K733/J733,0),MAX(J733/K733,0))),"")</f>
        <v/>
      </c>
      <c r="N733" s="5" t="inlineStr">
        <is>
          <t>%</t>
        </is>
      </c>
      <c r="O733" s="5" t="inlineStr">
        <is>
          <t>%</t>
        </is>
      </c>
      <c r="P733" s="5" t="n">
        <v>1</v>
      </c>
      <c r="Q733" s="5" t="n">
        <v>1</v>
      </c>
      <c r="R733" s="5">
        <f>A733&amp;"-"&amp;YEAR(F733)&amp;"-"&amp;IF(LEN(MONTH(F733))=1,"0"&amp;MONTH(F733),MONTH(F733))&amp;"-"&amp;IF(LEN(DAY(F733))=1,"0"&amp;DAY(F733),DAY(F733))</f>
        <v/>
      </c>
    </row>
    <row r="734">
      <c r="A734" s="5" t="n">
        <v>356</v>
      </c>
      <c r="B734" s="5" t="inlineStr">
        <is>
          <t>Indice de Endeudamiento</t>
        </is>
      </c>
      <c r="C734" s="5" t="inlineStr">
        <is>
          <t>Tesorería</t>
        </is>
      </c>
      <c r="D734" s="5" t="inlineStr">
        <is>
          <t>Semestral</t>
        </is>
      </c>
      <c r="E734" s="5" t="inlineStr">
        <is>
          <t>Negativo</t>
        </is>
      </c>
      <c r="F734" s="6" t="n">
        <v>45473</v>
      </c>
      <c r="G734" s="5">
        <f>YEAR(F734)</f>
        <v/>
      </c>
      <c r="H734" s="5">
        <f>PROPER(TEXT(F734,"mmmm"))</f>
        <v/>
      </c>
      <c r="I734" s="6">
        <f>IF(OR(H734="Enero",H734="Febrero",H734="Marzo",H734="Abril",H734="Mayo",H734="Junio"),G734&amp;"-1",IF(OR(H734="Julio",H734="Agosto",H734="Septiembre",H734="Octubre",H734="Noviembre",H734="Diciembre"),G734&amp;"-2"))</f>
        <v/>
      </c>
      <c r="J734" s="5" t="n">
        <v>60</v>
      </c>
      <c r="K734" s="5" t="n">
        <v>54.08</v>
      </c>
      <c r="L734" s="28">
        <f>IFERROR(IF(OR(J734=0,K734=""),"",IF(E734="Positivo",MIN(MAX(K734/J734,0),1.3),MIN(MAX(J734/K734,0),1.3))),"")</f>
        <v/>
      </c>
      <c r="M734" s="28">
        <f>IFERROR(IF(OR(J734=0,K734=""),"",IF(E734="Positivo",MAX(K734/J734,0),MAX(J734/K734,0))),"")</f>
        <v/>
      </c>
      <c r="N734" s="5" t="inlineStr">
        <is>
          <t>%</t>
        </is>
      </c>
      <c r="O734" s="5" t="inlineStr">
        <is>
          <t>%</t>
        </is>
      </c>
      <c r="P734" s="5" t="n">
        <v>0</v>
      </c>
      <c r="Q734" s="5" t="n">
        <v>0</v>
      </c>
      <c r="R734" s="5">
        <f>A734&amp;"-"&amp;YEAR(F734)&amp;"-"&amp;IF(LEN(MONTH(F734))=1,"0"&amp;MONTH(F734),MONTH(F734))&amp;"-"&amp;IF(LEN(DAY(F734))=1,"0"&amp;DAY(F734),DAY(F734))</f>
        <v/>
      </c>
    </row>
    <row r="735">
      <c r="A735" s="5" t="n">
        <v>356</v>
      </c>
      <c r="B735" s="5" t="inlineStr">
        <is>
          <t>Indice de Endeudamiento</t>
        </is>
      </c>
      <c r="C735" s="5" t="inlineStr">
        <is>
          <t>Tesorería</t>
        </is>
      </c>
      <c r="D735" s="5" t="inlineStr">
        <is>
          <t>Semestral</t>
        </is>
      </c>
      <c r="E735" s="5" t="inlineStr">
        <is>
          <t>Negativo</t>
        </is>
      </c>
      <c r="F735" s="6" t="n">
        <v>45657</v>
      </c>
      <c r="G735" s="5">
        <f>YEAR(F735)</f>
        <v/>
      </c>
      <c r="H735" s="5">
        <f>PROPER(TEXT(F735,"mmmm"))</f>
        <v/>
      </c>
      <c r="I735" s="6">
        <f>IF(OR(H735="Enero",H735="Febrero",H735="Marzo",H735="Abril",H735="Mayo",H735="Junio"),G735&amp;"-1",IF(OR(H735="Julio",H735="Agosto",H735="Septiembre",H735="Octubre",H735="Noviembre",H735="Diciembre"),G735&amp;"-2"))</f>
        <v/>
      </c>
      <c r="J735" s="5" t="n">
        <v>60</v>
      </c>
      <c r="K735" s="10" t="n">
        <v>65.55</v>
      </c>
      <c r="L735" s="28">
        <f>IFERROR(IF(OR(J735=0,K735=""),"",IF(E735="Positivo",MIN(MAX(K735/J735,0),1.3),MIN(MAX(J735/K735,0),1.3))),"")</f>
        <v/>
      </c>
      <c r="M735" s="28">
        <f>IFERROR(IF(OR(J735=0,K735=""),"",IF(E735="Positivo",MAX(K735/J735,0),MAX(J735/K735,0))),"")</f>
        <v/>
      </c>
      <c r="N735" s="5" t="inlineStr">
        <is>
          <t>%</t>
        </is>
      </c>
      <c r="O735" s="5" t="inlineStr">
        <is>
          <t>%</t>
        </is>
      </c>
      <c r="P735" s="5" t="n">
        <v>0</v>
      </c>
      <c r="Q735" s="5" t="n">
        <v>0</v>
      </c>
      <c r="R735" s="5">
        <f>A735&amp;"-"&amp;YEAR(F735)&amp;"-"&amp;IF(LEN(MONTH(F735))=1,"0"&amp;MONTH(F735),MONTH(F735))&amp;"-"&amp;IF(LEN(DAY(F735))=1,"0"&amp;DAY(F735),DAY(F735))</f>
        <v/>
      </c>
    </row>
    <row r="736">
      <c r="A736" s="43" t="n">
        <v>357</v>
      </c>
      <c r="B736" s="5" t="inlineStr">
        <is>
          <t>Cartera</t>
        </is>
      </c>
      <c r="C736" s="5" t="inlineStr">
        <is>
          <t>Tesorería</t>
        </is>
      </c>
      <c r="D736" s="5" t="inlineStr">
        <is>
          <t>Semestral</t>
        </is>
      </c>
      <c r="E736" s="5" t="inlineStr">
        <is>
          <t>Positivo</t>
        </is>
      </c>
      <c r="F736" s="6" t="n">
        <v>45107</v>
      </c>
      <c r="G736" s="5">
        <f>YEAR(F736)</f>
        <v/>
      </c>
      <c r="H736" s="5">
        <f>PROPER(TEXT(F736,"mmmm"))</f>
        <v/>
      </c>
      <c r="I736" s="6">
        <f>IF(OR(H736="Enero",H736="Febrero",H736="Marzo",H736="Abril",H736="Mayo",H736="Junio"),G736&amp;"-1",IF(OR(H736="Julio",H736="Agosto",H736="Septiembre",H736="Octubre",H736="Noviembre",H736="Diciembre"),G736&amp;"-2"))</f>
        <v/>
      </c>
      <c r="J736" s="5" t="n"/>
      <c r="K736" s="5" t="n">
        <v>3.0055354363176</v>
      </c>
      <c r="L736" s="117">
        <f>IFERROR(IF(OR(J736=0,K736=""),"",IF(E736="Positivo",MIN(MAX(K736/J736,0),1.3),MIN(MAX(J736/K736,0),1.3))),"")</f>
        <v/>
      </c>
      <c r="M736" s="28">
        <f>IFERROR(IF(OR(J736=0,K736=""),"",IF(E736="Positivo",MAX(K736/J736,0),MAX(J736/K736,0))),"")</f>
        <v/>
      </c>
      <c r="N736" s="5" t="inlineStr">
        <is>
          <t>Metrica</t>
        </is>
      </c>
      <c r="O736" s="5" t="n"/>
      <c r="P736" s="5" t="n">
        <v>0</v>
      </c>
      <c r="Q736" s="5" t="n">
        <v>2</v>
      </c>
      <c r="R736" s="5">
        <f>A736&amp;"-"&amp;YEAR(F736)&amp;"-"&amp;IF(LEN(MONTH(F736))=1,"0"&amp;MONTH(F736),MONTH(F736))&amp;"-"&amp;IF(LEN(DAY(F736))=1,"0"&amp;DAY(F736),DAY(F736))</f>
        <v/>
      </c>
    </row>
    <row r="737">
      <c r="A737" s="39" t="n">
        <v>357</v>
      </c>
      <c r="B737" s="5" t="inlineStr">
        <is>
          <t>Cartera</t>
        </is>
      </c>
      <c r="C737" s="5" t="inlineStr">
        <is>
          <t>Tesorería</t>
        </is>
      </c>
      <c r="D737" s="5" t="inlineStr">
        <is>
          <t>Semestral</t>
        </is>
      </c>
      <c r="E737" s="5" t="inlineStr">
        <is>
          <t>Positivo</t>
        </is>
      </c>
      <c r="F737" s="6" t="n">
        <v>45291</v>
      </c>
      <c r="G737" s="5">
        <f>YEAR(F737)</f>
        <v/>
      </c>
      <c r="H737" s="5">
        <f>PROPER(TEXT(F737,"mmmm"))</f>
        <v/>
      </c>
      <c r="I737" s="6">
        <f>IF(OR(H737="Enero",H737="Febrero",H737="Marzo",H737="Abril",H737="Mayo",H737="Junio"),G737&amp;"-1",IF(OR(H737="Julio",H737="Agosto",H737="Septiembre",H737="Octubre",H737="Noviembre",H737="Diciembre"),G737&amp;"-2"))</f>
        <v/>
      </c>
      <c r="J737" s="5" t="n"/>
      <c r="K737" s="5" t="n">
        <v>4.45</v>
      </c>
      <c r="L737" s="117">
        <f>IFERROR(IF(OR(J737=0,K737=""),"",IF(E737="Positivo",MIN(MAX(K737/J737,0),1.3),MIN(MAX(J737/K737,0),1.3))),"")</f>
        <v/>
      </c>
      <c r="M737" s="28">
        <f>IFERROR(IF(OR(J737=0,K737=""),"",IF(E737="Positivo",MAX(K737/J737,0),MAX(J737/K737,0))),"")</f>
        <v/>
      </c>
      <c r="N737" s="5" t="inlineStr">
        <is>
          <t>Metrica</t>
        </is>
      </c>
      <c r="O737" s="5" t="n"/>
      <c r="P737" s="5" t="n">
        <v>0</v>
      </c>
      <c r="Q737" s="5" t="n">
        <v>2</v>
      </c>
      <c r="R737" s="5">
        <f>A737&amp;"-"&amp;YEAR(F737)&amp;"-"&amp;IF(LEN(MONTH(F737))=1,"0"&amp;MONTH(F737),MONTH(F737))&amp;"-"&amp;IF(LEN(DAY(F737))=1,"0"&amp;DAY(F737),DAY(F737))</f>
        <v/>
      </c>
    </row>
    <row r="738">
      <c r="A738" s="5" t="n">
        <v>357</v>
      </c>
      <c r="B738" s="5" t="inlineStr">
        <is>
          <t>Cartera</t>
        </is>
      </c>
      <c r="C738" s="5" t="inlineStr">
        <is>
          <t>Tesorería</t>
        </is>
      </c>
      <c r="D738" s="5" t="inlineStr">
        <is>
          <t>Semestral</t>
        </is>
      </c>
      <c r="E738" s="5" t="inlineStr">
        <is>
          <t>Positivo</t>
        </is>
      </c>
      <c r="F738" s="6" t="n">
        <v>45473</v>
      </c>
      <c r="G738" s="5">
        <f>YEAR(F738)</f>
        <v/>
      </c>
      <c r="H738" s="5">
        <f>PROPER(TEXT(F738,"mmmm"))</f>
        <v/>
      </c>
      <c r="I738" s="6">
        <f>IF(OR(H738="Enero",H738="Febrero",H738="Marzo",H738="Abril",H738="Mayo",H738="Junio"),G738&amp;"-1",IF(OR(H738="Julio",H738="Agosto",H738="Septiembre",H738="Octubre",H738="Noviembre",H738="Diciembre"),G738&amp;"-2"))</f>
        <v/>
      </c>
      <c r="J738" s="5" t="n"/>
      <c r="K738" s="5" t="n">
        <v>3.87</v>
      </c>
      <c r="L738" s="28">
        <f>IFERROR(IF(OR(J738=0,K738=""),"",IF(E738="Positivo",MIN(MAX(K738/J738,0),1.3),MIN(MAX(J738/K738,0),1.3))),"")</f>
        <v/>
      </c>
      <c r="M738" s="28">
        <f>IFERROR(IF(OR(J738=0,K738=""),"",IF(E738="Positivo",MAX(K738/J738,0),MAX(J738/K738,0))),"")</f>
        <v/>
      </c>
      <c r="N738" s="5" t="inlineStr">
        <is>
          <t>Metrica</t>
        </is>
      </c>
      <c r="O738" s="5" t="n"/>
      <c r="P738" s="5" t="n">
        <v>0</v>
      </c>
      <c r="Q738" s="5" t="n">
        <v>2</v>
      </c>
      <c r="R738" s="5">
        <f>A738&amp;"-"&amp;YEAR(F738)&amp;"-"&amp;IF(LEN(MONTH(F738))=1,"0"&amp;MONTH(F738),MONTH(F738))&amp;"-"&amp;IF(LEN(DAY(F738))=1,"0"&amp;DAY(F738),DAY(F738))</f>
        <v/>
      </c>
    </row>
    <row r="739">
      <c r="A739" s="5" t="n">
        <v>357</v>
      </c>
      <c r="B739" s="5" t="inlineStr">
        <is>
          <t>Cartera</t>
        </is>
      </c>
      <c r="C739" s="5" t="inlineStr">
        <is>
          <t>Tesorería</t>
        </is>
      </c>
      <c r="D739" s="5" t="inlineStr">
        <is>
          <t>Semestral</t>
        </is>
      </c>
      <c r="E739" s="5" t="inlineStr">
        <is>
          <t>Positivo</t>
        </is>
      </c>
      <c r="F739" s="6" t="n">
        <v>45657</v>
      </c>
      <c r="G739" s="5">
        <f>YEAR(F739)</f>
        <v/>
      </c>
      <c r="H739" s="5">
        <f>PROPER(TEXT(F739,"mmmm"))</f>
        <v/>
      </c>
      <c r="I739" s="6">
        <f>IF(OR(H739="Enero",H739="Febrero",H739="Marzo",H739="Abril",H739="Mayo",H739="Junio"),G739&amp;"-1",IF(OR(H739="Julio",H739="Agosto",H739="Septiembre",H739="Octubre",H739="Noviembre",H739="Diciembre"),G739&amp;"-2"))</f>
        <v/>
      </c>
      <c r="J739" s="5" t="n"/>
      <c r="K739" s="5" t="n">
        <v>0.51</v>
      </c>
      <c r="L739" s="28">
        <f>IFERROR(IF(OR(J739=0,K739=""),"",IF(E739="Positivo",MIN(MAX(K739/J739,0),1.3),MIN(MAX(J739/K739,0),1.3))),"")</f>
        <v/>
      </c>
      <c r="M739" s="28">
        <f>IFERROR(IF(OR(J739=0,K739=""),"",IF(E739="Positivo",MAX(K739/J739,0),MAX(J739/K739,0))),"")</f>
        <v/>
      </c>
      <c r="N739" s="5" t="inlineStr">
        <is>
          <t>Metrica</t>
        </is>
      </c>
      <c r="O739" s="5" t="n"/>
      <c r="P739" s="5" t="n">
        <v>0</v>
      </c>
      <c r="Q739" s="5" t="n">
        <v>2</v>
      </c>
      <c r="R739" s="5">
        <f>A739&amp;"-"&amp;YEAR(F739)&amp;"-"&amp;IF(LEN(MONTH(F739))=1,"0"&amp;MONTH(F739),MONTH(F739))&amp;"-"&amp;IF(LEN(DAY(F739))=1,"0"&amp;DAY(F739),DAY(F739))</f>
        <v/>
      </c>
    </row>
    <row r="740">
      <c r="A740" s="43" t="n">
        <v>358</v>
      </c>
      <c r="B740" s="5" t="inlineStr">
        <is>
          <t>Acompañamiento a estudiantes en practicas</t>
        </is>
      </c>
      <c r="C740" s="5" t="inlineStr">
        <is>
          <t>Prácticas</t>
        </is>
      </c>
      <c r="D740" s="5" t="inlineStr">
        <is>
          <t>Semestral</t>
        </is>
      </c>
      <c r="E740" s="5" t="inlineStr">
        <is>
          <t>Positivo</t>
        </is>
      </c>
      <c r="F740" s="6" t="n">
        <v>45107</v>
      </c>
      <c r="G740" s="5">
        <f>YEAR(F740)</f>
        <v/>
      </c>
      <c r="H740" s="5">
        <f>PROPER(TEXT(F740,"mmmm"))</f>
        <v/>
      </c>
      <c r="I740" s="6">
        <f>IF(OR(H740="Enero",H740="Febrero",H740="Marzo",H740="Abril",H740="Mayo",H740="Junio"),G740&amp;"-1",IF(OR(H740="Julio",H740="Agosto",H740="Septiembre",H740="Octubre",H740="Noviembre",H740="Diciembre"),G740&amp;"-2"))</f>
        <v/>
      </c>
      <c r="J740" s="5" t="n">
        <v>87</v>
      </c>
      <c r="K740" s="5" t="n">
        <v>86.98453608247399</v>
      </c>
      <c r="L740" s="117">
        <f>IFERROR(IF(OR(J740=0,K740=""),"",IF(E740="Positivo",MIN(MAX(K740/J740,0),1.3),MIN(MAX(J740/K740,0),1.3))),"")</f>
        <v/>
      </c>
      <c r="M740" s="28">
        <f>IFERROR(IF(OR(J740=0,K740=""),"",IF(E740="Positivo",MAX(K740/J740,0),MAX(J740/K740,0))),"")</f>
        <v/>
      </c>
      <c r="N740" s="5" t="inlineStr">
        <is>
          <t>%</t>
        </is>
      </c>
      <c r="O740" s="5" t="inlineStr">
        <is>
          <t>%</t>
        </is>
      </c>
      <c r="P740" s="5" t="n">
        <v>0</v>
      </c>
      <c r="Q740" s="5" t="n">
        <v>0</v>
      </c>
      <c r="R740" s="5">
        <f>A740&amp;"-"&amp;YEAR(F740)&amp;"-"&amp;IF(LEN(MONTH(F740))=1,"0"&amp;MONTH(F740),MONTH(F740))&amp;"-"&amp;IF(LEN(DAY(F740))=1,"0"&amp;DAY(F740),DAY(F740))</f>
        <v/>
      </c>
    </row>
    <row r="741">
      <c r="A741" s="39" t="n">
        <v>358</v>
      </c>
      <c r="B741" s="5" t="inlineStr">
        <is>
          <t>Acompañamiento a estudiantes en practicas</t>
        </is>
      </c>
      <c r="C741" s="5" t="inlineStr">
        <is>
          <t>Prácticas</t>
        </is>
      </c>
      <c r="D741" s="5" t="inlineStr">
        <is>
          <t>Semestral</t>
        </is>
      </c>
      <c r="E741" s="5" t="inlineStr">
        <is>
          <t>Positivo</t>
        </is>
      </c>
      <c r="F741" s="6" t="n">
        <v>45291</v>
      </c>
      <c r="G741" s="5">
        <f>YEAR(F741)</f>
        <v/>
      </c>
      <c r="H741" s="5">
        <f>PROPER(TEXT(F741,"mmmm"))</f>
        <v/>
      </c>
      <c r="I741" s="6">
        <f>IF(OR(H741="Enero",H741="Febrero",H741="Marzo",H741="Abril",H741="Mayo",H741="Junio"),G741&amp;"-1",IF(OR(H741="Julio",H741="Agosto",H741="Septiembre",H741="Octubre",H741="Noviembre",H741="Diciembre"),G741&amp;"-2"))</f>
        <v/>
      </c>
      <c r="J741" s="5" t="n">
        <v>87</v>
      </c>
      <c r="K741" s="5" t="n">
        <v>95</v>
      </c>
      <c r="L741" s="117">
        <f>IFERROR(IF(OR(J741=0,K741=""),"",IF(E741="Positivo",MIN(MAX(K741/J741,0),1.3),MIN(MAX(J741/K741,0),1.3))),"")</f>
        <v/>
      </c>
      <c r="M741" s="28">
        <f>IFERROR(IF(OR(J741=0,K741=""),"",IF(E741="Positivo",MAX(K741/J741,0),MAX(J741/K741,0))),"")</f>
        <v/>
      </c>
      <c r="N741" s="5" t="inlineStr">
        <is>
          <t>%</t>
        </is>
      </c>
      <c r="O741" s="5" t="inlineStr">
        <is>
          <t>%</t>
        </is>
      </c>
      <c r="P741" s="5" t="n">
        <v>0</v>
      </c>
      <c r="Q741" s="5" t="n">
        <v>0</v>
      </c>
      <c r="R741" s="5">
        <f>A741&amp;"-"&amp;YEAR(F741)&amp;"-"&amp;IF(LEN(MONTH(F741))=1,"0"&amp;MONTH(F741),MONTH(F741))&amp;"-"&amp;IF(LEN(DAY(F741))=1,"0"&amp;DAY(F741),DAY(F741))</f>
        <v/>
      </c>
    </row>
    <row r="742">
      <c r="A742" s="5" t="n">
        <v>358</v>
      </c>
      <c r="B742" s="5" t="inlineStr">
        <is>
          <t>Acompañamiento a estudiantes en practicas</t>
        </is>
      </c>
      <c r="C742" s="5" t="inlineStr">
        <is>
          <t>Prácticas</t>
        </is>
      </c>
      <c r="D742" s="5" t="inlineStr">
        <is>
          <t>Semestral</t>
        </is>
      </c>
      <c r="E742" s="5" t="inlineStr">
        <is>
          <t>Positivo</t>
        </is>
      </c>
      <c r="F742" s="6" t="n">
        <v>45473</v>
      </c>
      <c r="G742" s="5">
        <f>YEAR(F742)</f>
        <v/>
      </c>
      <c r="H742" s="5">
        <f>PROPER(TEXT(F742,"mmmm"))</f>
        <v/>
      </c>
      <c r="I742" s="6">
        <f>IF(OR(H742="Enero",H742="Febrero",H742="Marzo",H742="Abril",H742="Mayo",H742="Junio"),G742&amp;"-1",IF(OR(H742="Julio",H742="Agosto",H742="Septiembre",H742="Octubre",H742="Noviembre",H742="Diciembre"),G742&amp;"-2"))</f>
        <v/>
      </c>
      <c r="J742" s="5" t="n">
        <v>87</v>
      </c>
      <c r="K742" s="5" t="n">
        <v>97.98999999999999</v>
      </c>
      <c r="L742" s="28">
        <f>IFERROR(IF(OR(J742=0,K742=""),"",IF(E742="Positivo",MIN(MAX(K742/J742,0),1.3),MIN(MAX(J742/K742,0),1.3))),"")</f>
        <v/>
      </c>
      <c r="M742" s="28">
        <f>IFERROR(IF(OR(J742=0,K742=""),"",IF(E742="Positivo",MAX(K742/J742,0),MAX(J742/K742,0))),"")</f>
        <v/>
      </c>
      <c r="N742" s="5" t="inlineStr">
        <is>
          <t>%</t>
        </is>
      </c>
      <c r="O742" s="5" t="inlineStr">
        <is>
          <t>%</t>
        </is>
      </c>
      <c r="P742" s="5" t="n">
        <v>0</v>
      </c>
      <c r="Q742" s="5" t="n">
        <v>0</v>
      </c>
      <c r="R742" s="5">
        <f>A742&amp;"-"&amp;YEAR(F742)&amp;"-"&amp;IF(LEN(MONTH(F742))=1,"0"&amp;MONTH(F742),MONTH(F742))&amp;"-"&amp;IF(LEN(DAY(F742))=1,"0"&amp;DAY(F742),DAY(F742))</f>
        <v/>
      </c>
    </row>
    <row r="743">
      <c r="A743" s="5" t="n">
        <v>358</v>
      </c>
      <c r="B743" s="5" t="inlineStr">
        <is>
          <t>Acompañamiento a estudiantes en practicas</t>
        </is>
      </c>
      <c r="C743" s="5" t="inlineStr">
        <is>
          <t>Prácticas</t>
        </is>
      </c>
      <c r="D743" s="5" t="inlineStr">
        <is>
          <t>Semestral</t>
        </is>
      </c>
      <c r="E743" s="5" t="inlineStr">
        <is>
          <t>Positivo</t>
        </is>
      </c>
      <c r="F743" s="6" t="n">
        <v>45657</v>
      </c>
      <c r="G743" s="5">
        <f>YEAR(F743)</f>
        <v/>
      </c>
      <c r="H743" s="5">
        <f>PROPER(TEXT(F743,"mmmm"))</f>
        <v/>
      </c>
      <c r="I743" s="6">
        <f>IF(OR(H743="Enero",H743="Febrero",H743="Marzo",H743="Abril",H743="Mayo",H743="Junio"),G743&amp;"-1",IF(OR(H743="Julio",H743="Agosto",H743="Septiembre",H743="Octubre",H743="Noviembre",H743="Diciembre"),G743&amp;"-2"))</f>
        <v/>
      </c>
      <c r="J743" s="5" t="n">
        <v>87</v>
      </c>
      <c r="K743" s="5" t="n">
        <v>100</v>
      </c>
      <c r="L743" s="28">
        <f>IFERROR(IF(OR(J743=0,K743=""),"",IF(E743="Positivo",MIN(MAX(K743/J743,0),1.3),MIN(MAX(J743/K743,0),1.3))),"")</f>
        <v/>
      </c>
      <c r="M743" s="28">
        <f>IFERROR(IF(OR(J743=0,K743=""),"",IF(E743="Positivo",MAX(K743/J743,0),MAX(J743/K743,0))),"")</f>
        <v/>
      </c>
      <c r="N743" s="5" t="inlineStr">
        <is>
          <t>%</t>
        </is>
      </c>
      <c r="O743" s="5" t="inlineStr">
        <is>
          <t>%</t>
        </is>
      </c>
      <c r="P743" s="5" t="n">
        <v>0</v>
      </c>
      <c r="Q743" s="5" t="n">
        <v>0</v>
      </c>
      <c r="R743" s="5">
        <f>A743&amp;"-"&amp;YEAR(F743)&amp;"-"&amp;IF(LEN(MONTH(F743))=1,"0"&amp;MONTH(F743),MONTH(F743))&amp;"-"&amp;IF(LEN(DAY(F743))=1,"0"&amp;DAY(F743),DAY(F743))</f>
        <v/>
      </c>
    </row>
    <row r="744">
      <c r="A744" s="39" t="n">
        <v>359</v>
      </c>
      <c r="B744" s="5" t="inlineStr">
        <is>
          <t>Porcentaje Iniciativas aprobadas</t>
        </is>
      </c>
      <c r="C744" s="5" t="inlineStr">
        <is>
          <t>EXPERIENCIA INSTITUCIONAL</t>
        </is>
      </c>
      <c r="D744" s="5" t="inlineStr">
        <is>
          <t>Anual</t>
        </is>
      </c>
      <c r="E744" s="5" t="inlineStr">
        <is>
          <t>Positivo</t>
        </is>
      </c>
      <c r="F744" s="6" t="n">
        <v>45291</v>
      </c>
      <c r="G744" s="5">
        <f>YEAR(F744)</f>
        <v/>
      </c>
      <c r="H744" s="5">
        <f>PROPER(TEXT(F744,"mmmm"))</f>
        <v/>
      </c>
      <c r="I744" s="6">
        <f>IF(OR(H744="Enero",H744="Febrero",H744="Marzo",H744="Abril",H744="Mayo",H744="Junio"),G744&amp;"-1",IF(OR(H744="Julio",H744="Agosto",H744="Septiembre",H744="Octubre",H744="Noviembre",H744="Diciembre"),G744&amp;"-2"))</f>
        <v/>
      </c>
      <c r="J744" s="5" t="inlineStr"/>
      <c r="K744" s="5" t="n">
        <v>0</v>
      </c>
      <c r="L744" s="117">
        <f>IFERROR(IF(OR(J744=0,K744=""),"",IF(E744="Positivo",MIN(MAX(K744/J744,0),1.3),MIN(MAX(J744/K744,0),1.3))),"")</f>
        <v/>
      </c>
      <c r="M744" s="28">
        <f>IFERROR(IF(OR(J744=0,K744=""),"",IF(E744="Positivo",MAX(K744/J744,0),MAX(J744/K744,0))),"")</f>
        <v/>
      </c>
      <c r="N744" s="5" t="n"/>
      <c r="O744" s="5" t="n"/>
      <c r="P744" s="5" t="n">
        <v>0</v>
      </c>
      <c r="Q744" s="5" t="n">
        <v>0</v>
      </c>
      <c r="R744" s="5">
        <f>A744&amp;"-"&amp;YEAR(F744)&amp;"-"&amp;IF(LEN(MONTH(F744))=1,"0"&amp;MONTH(F744),MONTH(F744))&amp;"-"&amp;IF(LEN(DAY(F744))=1,"0"&amp;DAY(F744),DAY(F744))</f>
        <v/>
      </c>
    </row>
    <row r="745">
      <c r="A745" s="5" t="n">
        <v>359</v>
      </c>
      <c r="B745" s="5" t="inlineStr">
        <is>
          <t>Satisfacción Institucional</t>
        </is>
      </c>
      <c r="C745" s="5" t="inlineStr">
        <is>
          <t>EXPERIENCIA INSTITUCIONAL</t>
        </is>
      </c>
      <c r="D745" s="5" t="inlineStr">
        <is>
          <t>Semestral</t>
        </is>
      </c>
      <c r="E745" s="5" t="inlineStr">
        <is>
          <t>Positivo</t>
        </is>
      </c>
      <c r="F745" s="6" t="n">
        <v>45657</v>
      </c>
      <c r="G745" s="5">
        <f>YEAR(F745)</f>
        <v/>
      </c>
      <c r="H745" s="5">
        <f>PROPER(TEXT(F745,"mmmm"))</f>
        <v/>
      </c>
      <c r="I745" s="6">
        <f>IF(OR(H745="Enero",H745="Febrero",H745="Marzo",H745="Abril",H745="Mayo",H745="Junio"),G745&amp;"-1",IF(OR(H745="Julio",H745="Agosto",H745="Septiembre",H745="Octubre",H745="Noviembre",H745="Diciembre"),G745&amp;"-2"))</f>
        <v/>
      </c>
      <c r="J745" s="5" t="n">
        <v>80</v>
      </c>
      <c r="K745" s="5" t="n">
        <v>86</v>
      </c>
      <c r="L745" s="28">
        <f>IFERROR(IF(OR(J745=0,K745=""),"",IF(E745="Positivo",MIN(MAX(K745/J745,0),1.3),MIN(MAX(J745/K745,0),1.3))),"")</f>
        <v/>
      </c>
      <c r="M745" s="28">
        <f>IFERROR(IF(OR(J745=0,K745=""),"",IF(E745="Positivo",MAX(K745/J745,0),MAX(J745/K745,0))),"")</f>
        <v/>
      </c>
      <c r="N745" s="5" t="inlineStr">
        <is>
          <t>%</t>
        </is>
      </c>
      <c r="O745" s="5" t="inlineStr">
        <is>
          <t>%</t>
        </is>
      </c>
      <c r="P745" s="5" t="n">
        <v>0</v>
      </c>
      <c r="Q745" s="5" t="n">
        <v>0</v>
      </c>
      <c r="R745" s="5">
        <f>A745&amp;"-"&amp;YEAR(F745)&amp;"-"&amp;IF(LEN(MONTH(F745))=1,"0"&amp;MONTH(F745),MONTH(F745))&amp;"-"&amp;IF(LEN(DAY(F745))=1,"0"&amp;DAY(F745),DAY(F745))</f>
        <v/>
      </c>
    </row>
    <row r="746">
      <c r="A746" s="43" t="n">
        <v>360</v>
      </c>
      <c r="B746" s="5" t="inlineStr">
        <is>
          <t>Cumplimiento de cronogramas</t>
        </is>
      </c>
      <c r="C746" s="5" t="inlineStr">
        <is>
          <t>EXPERIENCIA INSTITUCIONAL</t>
        </is>
      </c>
      <c r="D746" s="5" t="inlineStr">
        <is>
          <t>Semestral</t>
        </is>
      </c>
      <c r="E746" s="5" t="inlineStr">
        <is>
          <t>Positivo</t>
        </is>
      </c>
      <c r="F746" s="6" t="n">
        <v>45107</v>
      </c>
      <c r="G746" s="5">
        <f>YEAR(F746)</f>
        <v/>
      </c>
      <c r="H746" s="5">
        <f>PROPER(TEXT(F746,"mmmm"))</f>
        <v/>
      </c>
      <c r="I746" s="6">
        <f>IF(OR(H746="Enero",H746="Febrero",H746="Marzo",H746="Abril",H746="Mayo",H746="Junio"),G746&amp;"-1",IF(OR(H746="Julio",H746="Agosto",H746="Septiembre",H746="Octubre",H746="Noviembre",H746="Diciembre"),G746&amp;"-2"))</f>
        <v/>
      </c>
      <c r="J746" s="5" t="n">
        <v>0</v>
      </c>
      <c r="K746" s="5" t="n">
        <v>0</v>
      </c>
      <c r="L746" s="28">
        <f>IFERROR(IF(OR(J746=0,K746=""),"",IF(E746="Positivo",MIN(MAX(K746/J746,0),1.3),MIN(MAX(J746/K746,0),1.3))),"")</f>
        <v/>
      </c>
      <c r="M746" s="28">
        <f>IFERROR(IF(OR(J746=0,K746=""),"",IF(E746="Positivo",MAX(K746/J746,0),MAX(J746/K746,0))),"")</f>
        <v/>
      </c>
      <c r="N746" s="5" t="n"/>
      <c r="O746" s="5" t="n"/>
      <c r="P746" s="5" t="n">
        <v>0</v>
      </c>
      <c r="Q746" s="5" t="n">
        <v>0</v>
      </c>
      <c r="R746" s="5">
        <f>A746&amp;"-"&amp;YEAR(F746)&amp;"-"&amp;IF(LEN(MONTH(F746))=1,"0"&amp;MONTH(F746),MONTH(F746))&amp;"-"&amp;IF(LEN(DAY(F746))=1,"0"&amp;DAY(F746),DAY(F746))</f>
        <v/>
      </c>
    </row>
    <row r="747">
      <c r="A747" s="39" t="n">
        <v>360</v>
      </c>
      <c r="B747" s="5" t="inlineStr">
        <is>
          <t>Cumplimiento de cronogramas</t>
        </is>
      </c>
      <c r="C747" s="5" t="inlineStr">
        <is>
          <t>EXPERIENCIA INSTITUCIONAL</t>
        </is>
      </c>
      <c r="D747" s="5" t="inlineStr">
        <is>
          <t>Semestral</t>
        </is>
      </c>
      <c r="E747" s="5" t="inlineStr">
        <is>
          <t>Positivo</t>
        </is>
      </c>
      <c r="F747" s="6" t="n">
        <v>45291</v>
      </c>
      <c r="G747" s="5">
        <f>YEAR(F747)</f>
        <v/>
      </c>
      <c r="H747" s="5">
        <f>PROPER(TEXT(F747,"mmmm"))</f>
        <v/>
      </c>
      <c r="I747" s="6">
        <f>IF(OR(H747="Enero",H747="Febrero",H747="Marzo",H747="Abril",H747="Mayo",H747="Junio"),G747&amp;"-1",IF(OR(H747="Julio",H747="Agosto",H747="Septiembre",H747="Octubre",H747="Noviembre",H747="Diciembre"),G747&amp;"-2"))</f>
        <v/>
      </c>
      <c r="J747" s="5" t="n">
        <v>0</v>
      </c>
      <c r="K747" s="5" t="n">
        <v>0</v>
      </c>
      <c r="L747" s="28">
        <f>IFERROR(IF(OR(J747=0,K747=""),"",IF(E747="Positivo",MIN(MAX(K747/J747,0),1.3),MIN(MAX(J747/K747,0),1.3))),"")</f>
        <v/>
      </c>
      <c r="M747" s="28">
        <f>IFERROR(IF(OR(J747=0,K747=""),"",IF(E747="Positivo",MAX(K747/J747,0),MAX(J747/K747,0))),"")</f>
        <v/>
      </c>
      <c r="N747" s="5" t="n"/>
      <c r="O747" s="5" t="n"/>
      <c r="P747" s="5" t="n">
        <v>0</v>
      </c>
      <c r="Q747" s="5" t="n">
        <v>0</v>
      </c>
      <c r="R747" s="5">
        <f>A747&amp;"-"&amp;YEAR(F747)&amp;"-"&amp;IF(LEN(MONTH(F747))=1,"0"&amp;MONTH(F747),MONTH(F747))&amp;"-"&amp;IF(LEN(DAY(F747))=1,"0"&amp;DAY(F747),DAY(F747))</f>
        <v/>
      </c>
    </row>
    <row r="748">
      <c r="A748" s="39" t="n">
        <v>361</v>
      </c>
      <c r="B748" s="5" t="inlineStr">
        <is>
          <t>Inclusión</t>
        </is>
      </c>
      <c r="C748" s="5" t="inlineStr">
        <is>
          <t>Gestión de la Responsabilidad Social</t>
        </is>
      </c>
      <c r="D748" s="5" t="inlineStr">
        <is>
          <t>Anual</t>
        </is>
      </c>
      <c r="E748" s="5" t="inlineStr">
        <is>
          <t>Positivo</t>
        </is>
      </c>
      <c r="F748" s="6" t="n">
        <v>45291</v>
      </c>
      <c r="G748" s="5">
        <f>YEAR(F748)</f>
        <v/>
      </c>
      <c r="H748" s="5">
        <f>PROPER(TEXT(F748,"mmmm"))</f>
        <v/>
      </c>
      <c r="I748" s="6">
        <f>IF(OR(H748="Enero",H748="Febrero",H748="Marzo",H748="Abril",H748="Mayo",H748="Junio"),G748&amp;"-1",IF(OR(H748="Julio",H748="Agosto",H748="Septiembre",H748="Octubre",H748="Noviembre",H748="Diciembre"),G748&amp;"-2"))</f>
        <v/>
      </c>
      <c r="J748" s="5" t="n">
        <v>4.5</v>
      </c>
      <c r="K748" s="5" t="n">
        <v>4.56</v>
      </c>
      <c r="L748" s="28">
        <f>IFERROR(IF(OR(J748=0,K748=""),"",IF(E748="Positivo",MIN(MAX(K748/J748,0),1.3),MIN(MAX(J748/K748,0),1.3))),"")</f>
        <v/>
      </c>
      <c r="M748" s="28">
        <f>IFERROR(IF(OR(J748=0,K748=""),"",IF(E748="Positivo",MAX(K748/J748,0),MAX(J748/K748,0))),"")</f>
        <v/>
      </c>
      <c r="N748" s="5" t="n"/>
      <c r="O748" s="5" t="n"/>
      <c r="P748" s="5" t="n">
        <v>2</v>
      </c>
      <c r="Q748" s="5" t="n">
        <v>2</v>
      </c>
      <c r="R748" s="5">
        <f>A748&amp;"-"&amp;YEAR(F748)&amp;"-"&amp;IF(LEN(MONTH(F748))=1,"0"&amp;MONTH(F748),MONTH(F748))&amp;"-"&amp;IF(LEN(DAY(F748))=1,"0"&amp;DAY(F748),DAY(F748))</f>
        <v/>
      </c>
    </row>
    <row r="749">
      <c r="A749" s="5" t="n">
        <v>361</v>
      </c>
      <c r="B749" s="5" t="inlineStr">
        <is>
          <t>Inclusión</t>
        </is>
      </c>
      <c r="C749" s="5" t="inlineStr">
        <is>
          <t>Gestión de la Responsabilidad Social</t>
        </is>
      </c>
      <c r="D749" s="5" t="inlineStr">
        <is>
          <t>Anual</t>
        </is>
      </c>
      <c r="E749" s="5" t="inlineStr">
        <is>
          <t>Positivo</t>
        </is>
      </c>
      <c r="F749" s="6" t="n">
        <v>45657</v>
      </c>
      <c r="G749" s="5">
        <f>YEAR(F749)</f>
        <v/>
      </c>
      <c r="H749" s="5">
        <f>PROPER(TEXT(F749,"mmmm"))</f>
        <v/>
      </c>
      <c r="I749" s="6">
        <f>IF(OR(H749="Enero",H749="Febrero",H749="Marzo",H749="Abril",H749="Mayo",H749="Junio"),G749&amp;"-1",IF(OR(H749="Julio",H749="Agosto",H749="Septiembre",H749="Octubre",H749="Noviembre",H749="Diciembre"),G749&amp;"-2"))</f>
        <v/>
      </c>
      <c r="J749" s="5" t="n">
        <v>0</v>
      </c>
      <c r="K749" s="5" t="n"/>
      <c r="L749" s="28">
        <f>IFERROR(IF(OR(J749=0,K749=""),"",IF(E749="Positivo",MIN(MAX(K749/J749,0),1.3),MIN(MAX(J749/K749,0),1.3))),"")</f>
        <v/>
      </c>
      <c r="M749" s="28">
        <f>IFERROR(IF(OR(J749=0,K749=""),"",IF(E749="Positivo",MAX(K749/J749,0),MAX(J749/K749,0))),"")</f>
        <v/>
      </c>
      <c r="N749" s="5" t="inlineStr">
        <is>
          <t>ENT</t>
        </is>
      </c>
      <c r="O749" s="5" t="inlineStr">
        <is>
          <t>N/A</t>
        </is>
      </c>
      <c r="P749" s="5" t="n">
        <v>0</v>
      </c>
      <c r="Q749" s="5" t="n">
        <v>0</v>
      </c>
      <c r="R749" s="5">
        <f>A749&amp;"-"&amp;YEAR(F749)&amp;"-"&amp;IF(LEN(MONTH(F749))=1,"0"&amp;MONTH(F749),MONTH(F749))&amp;"-"&amp;IF(LEN(DAY(F749))=1,"0"&amp;DAY(F749),DAY(F749))</f>
        <v/>
      </c>
    </row>
    <row r="750">
      <c r="A750" s="39" t="n">
        <v>362</v>
      </c>
      <c r="B750" s="5" t="inlineStr">
        <is>
          <t>Aseguramiento de matricula académica presencial</t>
        </is>
      </c>
      <c r="C750" s="5" t="inlineStr">
        <is>
          <t>Operaciones Académica pregrado y posgrado presencial.</t>
        </is>
      </c>
      <c r="D750" s="5" t="inlineStr">
        <is>
          <t>Semestral</t>
        </is>
      </c>
      <c r="E750" s="5" t="inlineStr">
        <is>
          <t>Positivo</t>
        </is>
      </c>
      <c r="F750" s="6" t="n">
        <v>45291</v>
      </c>
      <c r="G750" s="5">
        <f>YEAR(F750)</f>
        <v/>
      </c>
      <c r="H750" s="5">
        <f>PROPER(TEXT(F750,"mmmm"))</f>
        <v/>
      </c>
      <c r="I750" s="6">
        <f>IF(OR(H750="Enero",H750="Febrero",H750="Marzo",H750="Abril",H750="Mayo",H750="Junio"),G750&amp;"-1",IF(OR(H750="Julio",H750="Agosto",H750="Septiembre",H750="Octubre",H750="Noviembre",H750="Diciembre"),G750&amp;"-2"))</f>
        <v/>
      </c>
      <c r="J750" s="5" t="n">
        <v>200</v>
      </c>
      <c r="K750" s="5" t="n">
        <v>16058</v>
      </c>
      <c r="L750" s="117">
        <f>IFERROR(IF(OR(J750=0,K750=""),"",IF(E750="Positivo",MIN(MAX(K750/J750,0),1.3),MIN(MAX(J750/K750,0),1.3))),"")</f>
        <v/>
      </c>
      <c r="M750" s="28">
        <f>IFERROR(IF(OR(J750=0,K750=""),"",IF(E750="Positivo",MAX(K750/J750,0),MAX(J750/K750,0))),"")</f>
        <v/>
      </c>
      <c r="N750" s="5" t="inlineStr">
        <is>
          <t>%</t>
        </is>
      </c>
      <c r="O750" s="5" t="inlineStr">
        <is>
          <t>%</t>
        </is>
      </c>
      <c r="P750" s="5" t="n">
        <v>0</v>
      </c>
      <c r="Q750" s="5" t="n">
        <v>0</v>
      </c>
      <c r="R750" s="5">
        <f>A750&amp;"-"&amp;YEAR(F750)&amp;"-"&amp;IF(LEN(MONTH(F750))=1,"0"&amp;MONTH(F750),MONTH(F750))&amp;"-"&amp;IF(LEN(DAY(F750))=1,"0"&amp;DAY(F750),DAY(F750))</f>
        <v/>
      </c>
    </row>
    <row r="751">
      <c r="A751" s="5" t="n">
        <v>362</v>
      </c>
      <c r="B751" s="5" t="inlineStr">
        <is>
          <t>Aseguramiento de matricula académica presencial</t>
        </is>
      </c>
      <c r="C751" s="5" t="inlineStr">
        <is>
          <t>Operaciones Académicas</t>
        </is>
      </c>
      <c r="D751" s="5" t="inlineStr">
        <is>
          <t>Semestral</t>
        </is>
      </c>
      <c r="E751" s="5" t="inlineStr">
        <is>
          <t>Positivo</t>
        </is>
      </c>
      <c r="F751" s="6" t="n">
        <v>45473</v>
      </c>
      <c r="G751" s="5">
        <f>YEAR(F751)</f>
        <v/>
      </c>
      <c r="H751" s="5">
        <f>PROPER(TEXT(F751,"mmmm"))</f>
        <v/>
      </c>
      <c r="I751" s="6">
        <f>IF(OR(H751="Enero",H751="Febrero",H751="Marzo",H751="Abril",H751="Mayo",H751="Junio"),G751&amp;"-1",IF(OR(H751="Julio",H751="Agosto",H751="Septiembre",H751="Octubre",H751="Noviembre",H751="Diciembre"),G751&amp;"-2"))</f>
        <v/>
      </c>
      <c r="J751" s="5" t="n">
        <v>98</v>
      </c>
      <c r="K751" s="5" t="n">
        <v>99.58432304038006</v>
      </c>
      <c r="L751" s="28">
        <f>IFERROR(IF(OR(J751=0,K751=""),"",IF(E751="Positivo",MIN(MAX(K751/J751,0),1.3),MIN(MAX(J751/K751,0),1.3))),"")</f>
        <v/>
      </c>
      <c r="M751" s="28">
        <f>IFERROR(IF(OR(J751=0,K751=""),"",IF(E751="Positivo",MAX(K751/J751,0),MAX(J751/K751,0))),"")</f>
        <v/>
      </c>
      <c r="N751" s="5" t="inlineStr">
        <is>
          <t>%</t>
        </is>
      </c>
      <c r="O751" s="5" t="inlineStr">
        <is>
          <t>%</t>
        </is>
      </c>
      <c r="P751" s="5" t="n">
        <v>0</v>
      </c>
      <c r="Q751" s="5" t="n">
        <v>0</v>
      </c>
      <c r="R751" s="5">
        <f>A751&amp;"-"&amp;YEAR(F751)&amp;"-"&amp;IF(LEN(MONTH(F751))=1,"0"&amp;MONTH(F751),MONTH(F751))&amp;"-"&amp;IF(LEN(DAY(F751))=1,"0"&amp;DAY(F751),DAY(F751))</f>
        <v/>
      </c>
    </row>
    <row r="752">
      <c r="A752" s="5" t="n">
        <v>362</v>
      </c>
      <c r="B752" s="5" t="inlineStr">
        <is>
          <t>Aseguramiento de matricula académica presencial</t>
        </is>
      </c>
      <c r="C752" s="5" t="inlineStr">
        <is>
          <t>Operaciones Académicas</t>
        </is>
      </c>
      <c r="D752" s="5" t="inlineStr">
        <is>
          <t>Semestral</t>
        </is>
      </c>
      <c r="E752" s="5" t="inlineStr">
        <is>
          <t>Positivo</t>
        </is>
      </c>
      <c r="F752" s="6" t="n">
        <v>45657</v>
      </c>
      <c r="G752" s="5">
        <f>YEAR(F752)</f>
        <v/>
      </c>
      <c r="H752" s="5">
        <f>PROPER(TEXT(F752,"mmmm"))</f>
        <v/>
      </c>
      <c r="I752" s="6">
        <f>IF(OR(H752="Enero",H752="Febrero",H752="Marzo",H752="Abril",H752="Mayo",H752="Junio"),G752&amp;"-1",IF(OR(H752="Julio",H752="Agosto",H752="Septiembre",H752="Octubre",H752="Noviembre",H752="Diciembre"),G752&amp;"-2"))</f>
        <v/>
      </c>
      <c r="J752" s="5" t="n">
        <v>196</v>
      </c>
      <c r="K752" s="5" t="n">
        <v>16292</v>
      </c>
      <c r="L752" s="28">
        <f>IFERROR(IF(OR(J752=0,K752=""),"",IF(E752="Positivo",MIN(MAX(K752/J752,0),1.3),MIN(MAX(J752/K752,0),1.3))),"")</f>
        <v/>
      </c>
      <c r="M752" s="28">
        <f>IFERROR(IF(OR(J752=0,K752=""),"",IF(E752="Positivo",MAX(K752/J752,0),MAX(J752/K752,0))),"")</f>
        <v/>
      </c>
      <c r="N752" s="5" t="inlineStr">
        <is>
          <t>%</t>
        </is>
      </c>
      <c r="O752" s="5" t="inlineStr">
        <is>
          <t>%</t>
        </is>
      </c>
      <c r="P752" s="5" t="n">
        <v>0</v>
      </c>
      <c r="Q752" s="5" t="n">
        <v>0</v>
      </c>
      <c r="R752" s="5">
        <f>A752&amp;"-"&amp;YEAR(F752)&amp;"-"&amp;IF(LEN(MONTH(F752))=1,"0"&amp;MONTH(F752),MONTH(F752))&amp;"-"&amp;IF(LEN(DAY(F752))=1,"0"&amp;DAY(F752),DAY(F752))</f>
        <v/>
      </c>
    </row>
    <row r="753">
      <c r="A753" s="43" t="n">
        <v>363</v>
      </c>
      <c r="B753" s="5" t="inlineStr">
        <is>
          <t>Seguimiento a la parametrización de aulas master y secciones de asignaturas</t>
        </is>
      </c>
      <c r="C753" s="5" t="inlineStr">
        <is>
          <t>Operaciones Académica pregrado y posgrado virtual</t>
        </is>
      </c>
      <c r="D753" s="5" t="inlineStr">
        <is>
          <t>Semestral</t>
        </is>
      </c>
      <c r="E753" s="5" t="inlineStr">
        <is>
          <t>Positivo</t>
        </is>
      </c>
      <c r="F753" s="6" t="n">
        <v>45107</v>
      </c>
      <c r="G753" s="5">
        <f>YEAR(F753)</f>
        <v/>
      </c>
      <c r="H753" s="5">
        <f>PROPER(TEXT(F753,"mmmm"))</f>
        <v/>
      </c>
      <c r="I753" s="6">
        <f>IF(OR(H753="Enero",H753="Febrero",H753="Marzo",H753="Abril",H753="Mayo",H753="Junio"),G753&amp;"-1",IF(OR(H753="Julio",H753="Agosto",H753="Septiembre",H753="Octubre",H753="Noviembre",H753="Diciembre"),G753&amp;"-2"))</f>
        <v/>
      </c>
      <c r="J753" s="5" t="n">
        <v>0</v>
      </c>
      <c r="K753" s="5" t="n">
        <v>0</v>
      </c>
      <c r="L753" s="117">
        <f>IFERROR(IF(OR(J753=0,K753=""),"",IF(E753="Positivo",MIN(MAX(K753/J753,0),1.3),MIN(MAX(J753/K753,0),1.3))),"")</f>
        <v/>
      </c>
      <c r="M753" s="28">
        <f>IFERROR(IF(OR(J753=0,K753=""),"",IF(E753="Positivo",MAX(K753/J753,0),MAX(J753/K753,0))),"")</f>
        <v/>
      </c>
      <c r="N753" s="5" t="n"/>
      <c r="O753" s="5" t="n"/>
      <c r="P753" s="5" t="n">
        <v>0</v>
      </c>
      <c r="Q753" s="5" t="n">
        <v>0</v>
      </c>
      <c r="R753" s="5">
        <f>A753&amp;"-"&amp;YEAR(F753)&amp;"-"&amp;IF(LEN(MONTH(F753))=1,"0"&amp;MONTH(F753),MONTH(F753))&amp;"-"&amp;IF(LEN(DAY(F753))=1,"0"&amp;DAY(F753),DAY(F753))</f>
        <v/>
      </c>
    </row>
    <row r="754">
      <c r="A754" s="39" t="n">
        <v>363</v>
      </c>
      <c r="B754" s="5" t="inlineStr">
        <is>
          <t>Seguimiento a la parametrización de aulas master y secciones de asignaturas</t>
        </is>
      </c>
      <c r="C754" s="5" t="inlineStr">
        <is>
          <t>Operaciones Académica pregrado y posgrado virtual</t>
        </is>
      </c>
      <c r="D754" s="5" t="inlineStr">
        <is>
          <t>Semestral</t>
        </is>
      </c>
      <c r="E754" s="5" t="inlineStr">
        <is>
          <t>Positivo</t>
        </is>
      </c>
      <c r="F754" s="6" t="n">
        <v>45291</v>
      </c>
      <c r="G754" s="5">
        <f>YEAR(F754)</f>
        <v/>
      </c>
      <c r="H754" s="5">
        <f>PROPER(TEXT(F754,"mmmm"))</f>
        <v/>
      </c>
      <c r="I754" s="6">
        <f>IF(OR(H754="Enero",H754="Febrero",H754="Marzo",H754="Abril",H754="Mayo",H754="Junio"),G754&amp;"-1",IF(OR(H754="Julio",H754="Agosto",H754="Septiembre",H754="Octubre",H754="Noviembre",H754="Diciembre"),G754&amp;"-2"))</f>
        <v/>
      </c>
      <c r="J754" s="5" t="n">
        <v>100</v>
      </c>
      <c r="K754" s="5" t="n">
        <v>100</v>
      </c>
      <c r="L754" s="117">
        <f>IFERROR(IF(OR(J754=0,K754=""),"",IF(E754="Positivo",MIN(MAX(K754/J754,0),1.3),MIN(MAX(J754/K754,0),1.3))),"")</f>
        <v/>
      </c>
      <c r="M754" s="28">
        <f>IFERROR(IF(OR(J754=0,K754=""),"",IF(E754="Positivo",MAX(K754/J754,0),MAX(J754/K754,0))),"")</f>
        <v/>
      </c>
      <c r="N754" s="5" t="n"/>
      <c r="O754" s="5" t="n"/>
      <c r="P754" s="5" t="n">
        <v>0</v>
      </c>
      <c r="Q754" s="5" t="n">
        <v>0</v>
      </c>
      <c r="R754" s="5">
        <f>A754&amp;"-"&amp;YEAR(F754)&amp;"-"&amp;IF(LEN(MONTH(F754))=1,"0"&amp;MONTH(F754),MONTH(F754))&amp;"-"&amp;IF(LEN(DAY(F754))=1,"0"&amp;DAY(F754),DAY(F754))</f>
        <v/>
      </c>
    </row>
    <row r="755">
      <c r="A755" s="5" t="n">
        <v>363</v>
      </c>
      <c r="B755" s="5" t="inlineStr">
        <is>
          <t>Seguimiento a la parametrización de aulas master y secciones de asignaturas</t>
        </is>
      </c>
      <c r="C755" s="5" t="inlineStr">
        <is>
          <t>Operaciones Académicas</t>
        </is>
      </c>
      <c r="D755" s="5" t="inlineStr">
        <is>
          <t>Semestral</t>
        </is>
      </c>
      <c r="E755" s="5" t="inlineStr">
        <is>
          <t>Positivo</t>
        </is>
      </c>
      <c r="F755" s="6" t="n">
        <v>45473</v>
      </c>
      <c r="G755" s="5">
        <f>YEAR(F755)</f>
        <v/>
      </c>
      <c r="H755" s="5">
        <f>PROPER(TEXT(F755,"mmmm"))</f>
        <v/>
      </c>
      <c r="I755" s="6">
        <f>IF(OR(H755="Enero",H755="Febrero",H755="Marzo",H755="Abril",H755="Mayo",H755="Junio"),G755&amp;"-1",IF(OR(H755="Julio",H755="Agosto",H755="Septiembre",H755="Octubre",H755="Noviembre",H755="Diciembre"),G755&amp;"-2"))</f>
        <v/>
      </c>
      <c r="J755" s="5" t="n">
        <v>100</v>
      </c>
      <c r="K755" s="5" t="n">
        <v>100</v>
      </c>
      <c r="L755" s="28">
        <f>IFERROR(IF(OR(J755=0,K755=""),"",IF(E755="Positivo",MIN(MAX(K755/J755,0),1.3),MIN(MAX(J755/K755,0),1.3))),"")</f>
        <v/>
      </c>
      <c r="M755" s="28">
        <f>IFERROR(IF(OR(J755=0,K755=""),"",IF(E755="Positivo",MAX(K755/J755,0),MAX(J755/K755,0))),"")</f>
        <v/>
      </c>
      <c r="N755" s="5" t="n"/>
      <c r="O755" s="5" t="n"/>
      <c r="P755" s="5" t="n">
        <v>0</v>
      </c>
      <c r="Q755" s="5" t="n">
        <v>0</v>
      </c>
      <c r="R755" s="5">
        <f>A755&amp;"-"&amp;YEAR(F755)&amp;"-"&amp;IF(LEN(MONTH(F755))=1,"0"&amp;MONTH(F755),MONTH(F755))&amp;"-"&amp;IF(LEN(DAY(F755))=1,"0"&amp;DAY(F755),DAY(F755))</f>
        <v/>
      </c>
    </row>
    <row r="756">
      <c r="A756" s="5" t="n">
        <v>363</v>
      </c>
      <c r="B756" s="5" t="inlineStr">
        <is>
          <t>Seguimiento a la parametrización de aulas master y secciones de asignaturas</t>
        </is>
      </c>
      <c r="C756" s="5" t="inlineStr">
        <is>
          <t>Operaciones Académicas</t>
        </is>
      </c>
      <c r="D756" s="5" t="inlineStr">
        <is>
          <t>Semestral</t>
        </is>
      </c>
      <c r="E756" s="5" t="inlineStr">
        <is>
          <t>Positivo</t>
        </is>
      </c>
      <c r="F756" s="6" t="n">
        <v>45657</v>
      </c>
      <c r="G756" s="5">
        <f>YEAR(F756)</f>
        <v/>
      </c>
      <c r="H756" s="5">
        <f>PROPER(TEXT(F756,"mmmm"))</f>
        <v/>
      </c>
      <c r="I756" s="6">
        <f>IF(OR(H756="Enero",H756="Febrero",H756="Marzo",H756="Abril",H756="Mayo",H756="Junio"),G756&amp;"-1",IF(OR(H756="Julio",H756="Agosto",H756="Septiembre",H756="Octubre",H756="Noviembre",H756="Diciembre"),G756&amp;"-2"))</f>
        <v/>
      </c>
      <c r="J756" s="5" t="n">
        <v>100</v>
      </c>
      <c r="K756" s="5" t="n">
        <v>100</v>
      </c>
      <c r="L756" s="28">
        <f>IFERROR(IF(OR(J756=0,K756=""),"",IF(E756="Positivo",MIN(MAX(K756/J756,0),1.3),MIN(MAX(J756/K756,0),1.3))),"")</f>
        <v/>
      </c>
      <c r="M756" s="28">
        <f>IFERROR(IF(OR(J756=0,K756=""),"",IF(E756="Positivo",MAX(K756/J756,0),MAX(J756/K756,0))),"")</f>
        <v/>
      </c>
      <c r="N756" s="5" t="n"/>
      <c r="O756" s="5" t="n"/>
      <c r="P756" s="5" t="n">
        <v>0</v>
      </c>
      <c r="Q756" s="5" t="n">
        <v>0</v>
      </c>
      <c r="R756" s="5">
        <f>A756&amp;"-"&amp;YEAR(F756)&amp;"-"&amp;IF(LEN(MONTH(F756))=1,"0"&amp;MONTH(F756),MONTH(F756))&amp;"-"&amp;IF(LEN(DAY(F756))=1,"0"&amp;DAY(F756),DAY(F756))</f>
        <v/>
      </c>
    </row>
    <row r="757">
      <c r="A757" s="5" t="n">
        <v>364</v>
      </c>
      <c r="B757" s="5" t="inlineStr">
        <is>
          <t>Impacto de actividades de Responsabilidad y proyección</t>
        </is>
      </c>
      <c r="C757" s="5" t="inlineStr">
        <is>
          <t>Gestión de la Responsabilidad Social</t>
        </is>
      </c>
      <c r="D757" s="5" t="inlineStr">
        <is>
          <t>Semestral</t>
        </is>
      </c>
      <c r="E757" s="5" t="inlineStr">
        <is>
          <t>Negativo</t>
        </is>
      </c>
      <c r="F757" s="17" t="n">
        <v>45107</v>
      </c>
      <c r="G757" s="16">
        <f>YEAR(F757)</f>
        <v/>
      </c>
      <c r="H757" s="6">
        <f>PROPER(TEXT(F757,"mmmm"))</f>
        <v/>
      </c>
      <c r="I757" s="41">
        <f>IF(OR(H757="Enero",H757="Febrero",H757="Marzo",H757="Abril",H757="Mayo",H757="Junio"),G757&amp;"-1",IF(OR(H757="Julio",H757="Agosto",H757="Septiembre",H757="Octubre",H757="Noviembre",H757="Diciembre"),G757&amp;"-2"))</f>
        <v/>
      </c>
      <c r="J757" s="5" t="n">
        <v>0</v>
      </c>
      <c r="K757" s="5" t="n">
        <v>30244</v>
      </c>
      <c r="L757" s="28">
        <f>IFERROR(IF(OR(J757=0,K757=""),"",IF(E757="Positivo",MIN(MAX(K757/J757,0),1.3),MIN(MAX(J757/K757,0),1.3))),"")</f>
        <v/>
      </c>
      <c r="M757" s="28">
        <f>IFERROR(IF(OR(J757=0,K757=""),"",IF(E757="Positivo",MAX(K757/J757,0),MAX(J757/K757,0))),"")</f>
        <v/>
      </c>
      <c r="N757" s="5" t="inlineStr">
        <is>
          <t>Linea base</t>
        </is>
      </c>
      <c r="O757" s="5" t="inlineStr">
        <is>
          <t>ENT</t>
        </is>
      </c>
      <c r="P757" s="5" t="n">
        <v>0</v>
      </c>
      <c r="Q757" s="5" t="n">
        <v>0</v>
      </c>
      <c r="R757" s="5">
        <f>A757&amp;"-"&amp;YEAR(F757)&amp;"-"&amp;IF(LEN(MONTH(F757))=1,"0"&amp;MONTH(F757),MONTH(F757))&amp;"-"&amp;IF(LEN(DAY(F757))=1,"0"&amp;DAY(F757),DAY(F757))</f>
        <v/>
      </c>
    </row>
    <row r="758">
      <c r="A758" s="39" t="n">
        <v>364</v>
      </c>
      <c r="B758" s="5" t="inlineStr">
        <is>
          <t>Impacto de actividades de Responsabilidad y proyección</t>
        </is>
      </c>
      <c r="C758" s="5" t="inlineStr">
        <is>
          <t>Gestión de la Responsabilidad Social</t>
        </is>
      </c>
      <c r="D758" s="5" t="inlineStr">
        <is>
          <t>Semestral</t>
        </is>
      </c>
      <c r="E758" s="5" t="inlineStr">
        <is>
          <t>Negativo</t>
        </is>
      </c>
      <c r="F758" s="6" t="n">
        <v>45291</v>
      </c>
      <c r="G758" s="5">
        <f>YEAR(F758)</f>
        <v/>
      </c>
      <c r="H758" s="5">
        <f>PROPER(TEXT(F758,"mmmm"))</f>
        <v/>
      </c>
      <c r="I758" s="6">
        <f>IF(OR(H758="Enero",H758="Febrero",H758="Marzo",H758="Abril",H758="Mayo",H758="Junio"),G758&amp;"-1",IF(OR(H758="Julio",H758="Agosto",H758="Septiembre",H758="Octubre",H758="Noviembre",H758="Diciembre"),G758&amp;"-2"))</f>
        <v/>
      </c>
      <c r="J758" s="5" t="n">
        <v>0</v>
      </c>
      <c r="K758" s="5" t="n">
        <v>78450</v>
      </c>
      <c r="L758" s="28">
        <f>IFERROR(IF(OR(J758=0,K758=""),"",IF(E758="Positivo",MIN(MAX(K758/J758,0),1.3),MIN(MAX(J758/K758,0),1.3))),"")</f>
        <v/>
      </c>
      <c r="M758" s="28">
        <f>IFERROR(IF(OR(J758=0,K758=""),"",IF(E758="Positivo",MAX(K758/J758,0),MAX(J758/K758,0))),"")</f>
        <v/>
      </c>
      <c r="N758" s="5" t="inlineStr">
        <is>
          <t>Linea base</t>
        </is>
      </c>
      <c r="O758" s="5" t="inlineStr">
        <is>
          <t>ENT</t>
        </is>
      </c>
      <c r="P758" s="5" t="n">
        <v>0</v>
      </c>
      <c r="Q758" s="5" t="n">
        <v>0</v>
      </c>
      <c r="R758" s="5">
        <f>A758&amp;"-"&amp;YEAR(F758)&amp;"-"&amp;IF(LEN(MONTH(F758))=1,"0"&amp;MONTH(F758),MONTH(F758))&amp;"-"&amp;IF(LEN(DAY(F758))=1,"0"&amp;DAY(F758),DAY(F758))</f>
        <v/>
      </c>
    </row>
    <row r="759">
      <c r="A759" s="5" t="n">
        <v>364</v>
      </c>
      <c r="B759" s="5" t="inlineStr">
        <is>
          <t>Impacto de actividades de Responsabilidad y proyección</t>
        </is>
      </c>
      <c r="C759" s="5" t="inlineStr">
        <is>
          <t>Gestión de la Responsabilidad Social</t>
        </is>
      </c>
      <c r="D759" s="5" t="inlineStr">
        <is>
          <t>Semestral</t>
        </is>
      </c>
      <c r="E759" s="5" t="inlineStr">
        <is>
          <t>Positivo</t>
        </is>
      </c>
      <c r="F759" s="6" t="n">
        <v>45473</v>
      </c>
      <c r="G759" s="5">
        <f>YEAR(F759)</f>
        <v/>
      </c>
      <c r="H759" s="5">
        <f>PROPER(TEXT(F759,"mmmm"))</f>
        <v/>
      </c>
      <c r="I759" s="6">
        <f>IF(OR(H759="Enero",H759="Febrero",H759="Marzo",H759="Abril",H759="Mayo",H759="Junio"),G759&amp;"-1",IF(OR(H759="Julio",H759="Agosto",H759="Septiembre",H759="Octubre",H759="Noviembre",H759="Diciembre"),G759&amp;"-2"))</f>
        <v/>
      </c>
      <c r="J759" s="5" t="n">
        <v>100</v>
      </c>
      <c r="K759" s="10" t="n">
        <v>132.73</v>
      </c>
      <c r="L759" s="28">
        <f>IFERROR(IF(OR(J759=0,K759=""),"",IF(E759="Positivo",MIN(MAX(K759/J759,0),1.3),MIN(MAX(J759/K759,0),1.3))),"")</f>
        <v/>
      </c>
      <c r="M759" s="28">
        <f>IFERROR(IF(OR(J759=0,K759=""),"",IF(E759="Positivo",MAX(K759/J759,0),MAX(J759/K759,0))),"")</f>
        <v/>
      </c>
      <c r="N759" s="5" t="inlineStr">
        <is>
          <t>ENT</t>
        </is>
      </c>
      <c r="O759" s="5" t="inlineStr">
        <is>
          <t>ENT</t>
        </is>
      </c>
      <c r="P759" s="5" t="n">
        <v>0</v>
      </c>
      <c r="Q759" s="5" t="n">
        <v>0</v>
      </c>
      <c r="R759" s="5">
        <f>A759&amp;"-"&amp;YEAR(F759)&amp;"-"&amp;IF(LEN(MONTH(F759))=1,"0"&amp;MONTH(F759),MONTH(F759))&amp;"-"&amp;IF(LEN(DAY(F759))=1,"0"&amp;DAY(F759),DAY(F759))</f>
        <v/>
      </c>
    </row>
    <row r="760">
      <c r="A760" s="5" t="n">
        <v>364</v>
      </c>
      <c r="B760" s="5" t="inlineStr">
        <is>
          <t>Impacto de actividades de Responsabilidad y proyección</t>
        </is>
      </c>
      <c r="C760" s="5" t="inlineStr">
        <is>
          <t>Gestión de la Responsabilidad Social</t>
        </is>
      </c>
      <c r="D760" s="5" t="inlineStr">
        <is>
          <t>Semestral</t>
        </is>
      </c>
      <c r="E760" s="5" t="inlineStr">
        <is>
          <t>Positivo</t>
        </is>
      </c>
      <c r="F760" s="6" t="n">
        <v>45657</v>
      </c>
      <c r="G760" s="5">
        <f>YEAR(F760)</f>
        <v/>
      </c>
      <c r="H760" s="5">
        <f>PROPER(TEXT(F760,"mmmm"))</f>
        <v/>
      </c>
      <c r="I760" s="6">
        <f>IF(OR(H760="Enero",H760="Febrero",H760="Marzo",H760="Abril",H760="Mayo",H760="Junio"),G760&amp;"-1",IF(OR(H760="Julio",H760="Agosto",H760="Septiembre",H760="Octubre",H760="Noviembre",H760="Diciembre"),G760&amp;"-2"))</f>
        <v/>
      </c>
      <c r="J760" s="5" t="n">
        <v>100</v>
      </c>
      <c r="K760" s="10" t="n">
        <v>98.09</v>
      </c>
      <c r="L760" s="28">
        <f>IFERROR(IF(OR(J760=0,K760=""),"",IF(E760="Positivo",MIN(MAX(K760/J760,0),1.3),MIN(MAX(J760/K760,0),1.3))),"")</f>
        <v/>
      </c>
      <c r="M760" s="28">
        <f>IFERROR(IF(OR(J760=0,K760=""),"",IF(E760="Positivo",MAX(K760/J760,0),MAX(J760/K760,0))),"")</f>
        <v/>
      </c>
      <c r="N760" s="5" t="inlineStr">
        <is>
          <t>ENT</t>
        </is>
      </c>
      <c r="O760" s="5" t="inlineStr">
        <is>
          <t>ENT</t>
        </is>
      </c>
      <c r="P760" s="5" t="n">
        <v>0</v>
      </c>
      <c r="Q760" s="5" t="n">
        <v>0</v>
      </c>
      <c r="R760" s="5">
        <f>A760&amp;"-"&amp;YEAR(F760)&amp;"-"&amp;IF(LEN(MONTH(F760))=1,"0"&amp;MONTH(F760),MONTH(F760))&amp;"-"&amp;IF(LEN(DAY(F760))=1,"0"&amp;DAY(F760),DAY(F760))</f>
        <v/>
      </c>
    </row>
    <row r="761">
      <c r="A761" s="39" t="n">
        <v>365</v>
      </c>
      <c r="B761" s="5" t="inlineStr">
        <is>
          <t>Seguimiento de asignación docente a NRC Pregrado-Posgrado Presencial</t>
        </is>
      </c>
      <c r="C761" s="5" t="inlineStr">
        <is>
          <t>Operaciones Académica pregrado y posgrado presencial.</t>
        </is>
      </c>
      <c r="D761" s="5" t="inlineStr">
        <is>
          <t>Semestral</t>
        </is>
      </c>
      <c r="E761" s="5" t="inlineStr">
        <is>
          <t>Positivo</t>
        </is>
      </c>
      <c r="F761" s="6" t="n">
        <v>45291</v>
      </c>
      <c r="G761" s="5">
        <f>YEAR(F761)</f>
        <v/>
      </c>
      <c r="H761" s="5">
        <f>PROPER(TEXT(F761,"mmmm"))</f>
        <v/>
      </c>
      <c r="I761" s="6">
        <f>IF(OR(H761="Enero",H761="Febrero",H761="Marzo",H761="Abril",H761="Mayo",H761="Junio"),G761&amp;"-1",IF(OR(H761="Julio",H761="Agosto",H761="Septiembre",H761="Octubre",H761="Noviembre",H761="Diciembre"),G761&amp;"-2"))</f>
        <v/>
      </c>
      <c r="J761" s="5" t="n">
        <v>100</v>
      </c>
      <c r="K761" s="5" t="n">
        <v>100</v>
      </c>
      <c r="L761" s="117">
        <f>IFERROR(IF(OR(J761=0,K761=""),"",IF(E761="Positivo",MIN(MAX(K761/J761,0),1.3),MIN(MAX(J761/K761,0),1.3))),"")</f>
        <v/>
      </c>
      <c r="M761" s="28">
        <f>IFERROR(IF(OR(J761=0,K761=""),"",IF(E761="Positivo",MAX(K761/J761,0),MAX(J761/K761,0))),"")</f>
        <v/>
      </c>
      <c r="N761" s="5" t="inlineStr">
        <is>
          <t>%</t>
        </is>
      </c>
      <c r="O761" s="5" t="inlineStr">
        <is>
          <t>%</t>
        </is>
      </c>
      <c r="P761" s="5" t="n">
        <v>0</v>
      </c>
      <c r="Q761" s="5" t="n">
        <v>0</v>
      </c>
      <c r="R761" s="5">
        <f>A761&amp;"-"&amp;YEAR(F761)&amp;"-"&amp;IF(LEN(MONTH(F761))=1,"0"&amp;MONTH(F761),MONTH(F761))&amp;"-"&amp;IF(LEN(DAY(F761))=1,"0"&amp;DAY(F761),DAY(F761))</f>
        <v/>
      </c>
    </row>
    <row r="762">
      <c r="A762" s="39" t="n">
        <v>366</v>
      </c>
      <c r="B762" s="5" t="inlineStr">
        <is>
          <t>Normalización de cobros pecuniarios</t>
        </is>
      </c>
      <c r="C762" s="5" t="inlineStr">
        <is>
          <t>Operaciones Académica pregrado y posgrado presencial.</t>
        </is>
      </c>
      <c r="D762" s="5" t="inlineStr">
        <is>
          <t>Anual</t>
        </is>
      </c>
      <c r="E762" s="5" t="inlineStr">
        <is>
          <t>Positivo</t>
        </is>
      </c>
      <c r="F762" s="6" t="n">
        <v>45291</v>
      </c>
      <c r="G762" s="5">
        <f>YEAR(F762)</f>
        <v/>
      </c>
      <c r="H762" s="5">
        <f>PROPER(TEXT(F762,"mmmm"))</f>
        <v/>
      </c>
      <c r="I762" s="6">
        <f>IF(OR(H762="Enero",H762="Febrero",H762="Marzo",H762="Abril",H762="Mayo",H762="Junio"),G762&amp;"-1",IF(OR(H762="Julio",H762="Agosto",H762="Septiembre",H762="Octubre",H762="Noviembre",H762="Diciembre"),G762&amp;"-2"))</f>
        <v/>
      </c>
      <c r="J762" s="5" t="n">
        <v>100</v>
      </c>
      <c r="K762" s="5" t="n">
        <v>100</v>
      </c>
      <c r="L762" s="117">
        <f>IFERROR(IF(OR(J762=0,K762=""),"",IF(E762="Positivo",MIN(MAX(K762/J762,0),1.3),MIN(MAX(J762/K762,0),1.3))),"")</f>
        <v/>
      </c>
      <c r="M762" s="28">
        <f>IFERROR(IF(OR(J762=0,K762=""),"",IF(E762="Positivo",MAX(K762/J762,0),MAX(J762/K762,0))),"")</f>
        <v/>
      </c>
      <c r="N762" s="5" t="n"/>
      <c r="O762" s="5" t="n"/>
      <c r="P762" s="5" t="n">
        <v>0</v>
      </c>
      <c r="Q762" s="5" t="n">
        <v>0</v>
      </c>
      <c r="R762" s="5">
        <f>A762&amp;"-"&amp;YEAR(F762)&amp;"-"&amp;IF(LEN(MONTH(F762))=1,"0"&amp;MONTH(F762),MONTH(F762))&amp;"-"&amp;IF(LEN(DAY(F762))=1,"0"&amp;DAY(F762),DAY(F762))</f>
        <v/>
      </c>
    </row>
    <row r="763">
      <c r="A763" s="5" t="n">
        <v>366</v>
      </c>
      <c r="B763" s="5" t="inlineStr">
        <is>
          <t>Normalización de cobros pecuniarios</t>
        </is>
      </c>
      <c r="C763" s="5" t="inlineStr">
        <is>
          <t>Operaciones Académicas</t>
        </is>
      </c>
      <c r="D763" s="5" t="inlineStr">
        <is>
          <t>Anual</t>
        </is>
      </c>
      <c r="E763" s="5" t="inlineStr">
        <is>
          <t>Positivo</t>
        </is>
      </c>
      <c r="F763" s="6" t="n">
        <v>45657</v>
      </c>
      <c r="G763" s="5">
        <f>YEAR(F763)</f>
        <v/>
      </c>
      <c r="H763" s="5">
        <f>PROPER(TEXT(F763,"mmmm"))</f>
        <v/>
      </c>
      <c r="I763" s="6">
        <f>IF(OR(H763="Enero",H763="Febrero",H763="Marzo",H763="Abril",H763="Mayo",H763="Junio"),G763&amp;"-1",IF(OR(H763="Julio",H763="Agosto",H763="Septiembre",H763="Octubre",H763="Noviembre",H763="Diciembre"),G763&amp;"-2"))</f>
        <v/>
      </c>
      <c r="J763" s="5" t="n">
        <v>100</v>
      </c>
      <c r="K763" s="5" t="n">
        <v>100</v>
      </c>
      <c r="L763" s="28">
        <f>IFERROR(IF(OR(J763=0,K763=""),"",IF(E763="Positivo",MIN(MAX(K763/J763,0),1.3),MIN(MAX(J763/K763,0),1.3))),"")</f>
        <v/>
      </c>
      <c r="M763" s="28">
        <f>IFERROR(IF(OR(J763=0,K763=""),"",IF(E763="Positivo",MAX(K763/J763,0),MAX(J763/K763,0))),"")</f>
        <v/>
      </c>
      <c r="N763" s="5" t="n"/>
      <c r="O763" s="5" t="n"/>
      <c r="P763" s="5" t="n">
        <v>0</v>
      </c>
      <c r="Q763" s="5" t="n">
        <v>0</v>
      </c>
      <c r="R763" s="5">
        <f>A763&amp;"-"&amp;YEAR(F763)&amp;"-"&amp;IF(LEN(MONTH(F763))=1,"0"&amp;MONTH(F763),MONTH(F763))&amp;"-"&amp;IF(LEN(DAY(F763))=1,"0"&amp;DAY(F763),DAY(F763))</f>
        <v/>
      </c>
    </row>
    <row r="764">
      <c r="A764" s="39" t="n">
        <v>367</v>
      </c>
      <c r="B764" s="5" t="inlineStr">
        <is>
          <t>Estudiantes con Becas</t>
        </is>
      </c>
      <c r="C764" s="5" t="inlineStr">
        <is>
          <t>Gestión de la Responsabilidad Social</t>
        </is>
      </c>
      <c r="D764" s="5" t="inlineStr">
        <is>
          <t>Anual</t>
        </is>
      </c>
      <c r="E764" s="5" t="inlineStr">
        <is>
          <t>Positivo</t>
        </is>
      </c>
      <c r="F764" s="6" t="n">
        <v>45291</v>
      </c>
      <c r="G764" s="5">
        <f>YEAR(F764)</f>
        <v/>
      </c>
      <c r="H764" s="5">
        <f>PROPER(TEXT(F764,"mmmm"))</f>
        <v/>
      </c>
      <c r="I764" s="6">
        <f>IF(OR(H764="Enero",H764="Febrero",H764="Marzo",H764="Abril",H764="Mayo",H764="Junio"),G764&amp;"-1",IF(OR(H764="Julio",H764="Agosto",H764="Septiembre",H764="Octubre",H764="Noviembre",H764="Diciembre"),G764&amp;"-2"))</f>
        <v/>
      </c>
      <c r="J764" s="5" t="n">
        <v>5</v>
      </c>
      <c r="K764" s="5" t="n">
        <v>6.249756705204562</v>
      </c>
      <c r="L764" s="117">
        <f>IFERROR(IF(OR(J764=0,K764=""),"",IF(E764="Positivo",MIN(MAX(K764/J764,0),1.3),MIN(MAX(J764/K764,0),1.3))),"")</f>
        <v/>
      </c>
      <c r="M764" s="28">
        <f>IFERROR(IF(OR(J764=0,K764=""),"",IF(E764="Positivo",MAX(K764/J764,0),MAX(J764/K764,0))),"")</f>
        <v/>
      </c>
      <c r="N764" s="5" t="inlineStr">
        <is>
          <t>%</t>
        </is>
      </c>
      <c r="O764" s="5" t="inlineStr">
        <is>
          <t>%</t>
        </is>
      </c>
      <c r="P764" s="5" t="n">
        <v>2</v>
      </c>
      <c r="Q764" s="5" t="n">
        <v>2</v>
      </c>
      <c r="R764" s="5">
        <f>A764&amp;"-"&amp;YEAR(F764)&amp;"-"&amp;IF(LEN(MONTH(F764))=1,"0"&amp;MONTH(F764),MONTH(F764))&amp;"-"&amp;IF(LEN(DAY(F764))=1,"0"&amp;DAY(F764),DAY(F764))</f>
        <v/>
      </c>
    </row>
    <row r="765">
      <c r="A765" s="39" t="n">
        <v>367</v>
      </c>
      <c r="B765" s="5" t="inlineStr">
        <is>
          <t>Estudiantes con Becas</t>
        </is>
      </c>
      <c r="C765" s="5" t="inlineStr">
        <is>
          <t>Gestión de la Responsabilidad Social</t>
        </is>
      </c>
      <c r="D765" s="5" t="inlineStr">
        <is>
          <t>Anual</t>
        </is>
      </c>
      <c r="E765" s="5" t="inlineStr">
        <is>
          <t>Positivo</t>
        </is>
      </c>
      <c r="F765" s="6" t="n">
        <v>45657</v>
      </c>
      <c r="G765" s="5">
        <f>YEAR(F765)</f>
        <v/>
      </c>
      <c r="H765" s="5">
        <f>PROPER(TEXT(F765,"mmmm"))</f>
        <v/>
      </c>
      <c r="I765" s="6">
        <f>IF(OR(H765="Enero",H765="Febrero",H765="Marzo",H765="Abril",H765="Mayo",H765="Junio"),G765&amp;"-1",IF(OR(H765="Julio",H765="Agosto",H765="Septiembre",H765="Octubre",H765="Noviembre",H765="Diciembre"),G765&amp;"-2"))</f>
        <v/>
      </c>
      <c r="J765" s="5" t="n">
        <v>5</v>
      </c>
      <c r="K765" s="5" t="n">
        <v>4.96</v>
      </c>
      <c r="L765" s="117">
        <f>IFERROR(IF(OR(J765=0,K765=""),"",IF(E765="Positivo",MIN(MAX(K765/J765,0),1.3),MIN(MAX(J765/K765,0),1.3))),"")</f>
        <v/>
      </c>
      <c r="M765" s="28">
        <f>IFERROR(IF(OR(J765=0,K765=""),"",IF(E765="Positivo",MAX(K765/J765,0),MAX(J765/K765,0))),"")</f>
        <v/>
      </c>
      <c r="N765" s="5" t="inlineStr">
        <is>
          <t>%</t>
        </is>
      </c>
      <c r="O765" s="5" t="inlineStr">
        <is>
          <t>%</t>
        </is>
      </c>
      <c r="P765" s="5" t="n">
        <v>2</v>
      </c>
      <c r="Q765" s="5" t="n">
        <v>2</v>
      </c>
      <c r="R765" s="5">
        <f>A765&amp;"-"&amp;YEAR(F765)&amp;"-"&amp;IF(LEN(MONTH(F765))=1,"0"&amp;MONTH(F765),MONTH(F765))&amp;"-"&amp;IF(LEN(DAY(F765))=1,"0"&amp;DAY(F765),DAY(F765))</f>
        <v/>
      </c>
    </row>
    <row r="766">
      <c r="A766" s="39" t="n">
        <v>368</v>
      </c>
      <c r="B766" s="5" t="inlineStr">
        <is>
          <t>Satisfacción de los estudiantes de Educación para toda la vida</t>
        </is>
      </c>
      <c r="C766" s="5" t="inlineStr">
        <is>
          <t>Operación de Educación no Formal</t>
        </is>
      </c>
      <c r="D766" s="5" t="inlineStr">
        <is>
          <t>Trimestral</t>
        </is>
      </c>
      <c r="E766" s="5" t="inlineStr">
        <is>
          <t>Positivo</t>
        </is>
      </c>
      <c r="F766" s="6" t="n">
        <v>45291</v>
      </c>
      <c r="G766" s="5">
        <f>YEAR(F766)</f>
        <v/>
      </c>
      <c r="H766" s="5">
        <f>PROPER(TEXT(F766,"mmmm"))</f>
        <v/>
      </c>
      <c r="I766" s="6">
        <f>IF(OR(H766="Enero",H766="Febrero",H766="Marzo",H766="Abril",H766="Mayo",H766="Junio"),G766&amp;"-1",IF(OR(H766="Julio",H766="Agosto",H766="Septiembre",H766="Octubre",H766="Noviembre",H766="Diciembre"),G766&amp;"-2"))</f>
        <v/>
      </c>
      <c r="J766" s="5" t="n">
        <v>90</v>
      </c>
      <c r="K766" s="5" t="n">
        <v>94.5</v>
      </c>
      <c r="L766" s="117">
        <f>IFERROR(IF(OR(J766=0,K766=""),"",IF(E766="Positivo",MIN(MAX(K766/J766,0),1.3),MIN(MAX(J766/K766,0),1.3))),"")</f>
        <v/>
      </c>
      <c r="M766" s="28">
        <f>IFERROR(IF(OR(J766=0,K766=""),"",IF(E766="Positivo",MAX(K766/J766,0),MAX(J766/K766,0))),"")</f>
        <v/>
      </c>
      <c r="N766" s="5" t="inlineStr">
        <is>
          <t>%</t>
        </is>
      </c>
      <c r="O766" s="5" t="inlineStr">
        <is>
          <t>%</t>
        </is>
      </c>
      <c r="P766" s="5" t="n">
        <v>0</v>
      </c>
      <c r="Q766" s="5" t="n">
        <v>0</v>
      </c>
      <c r="R766" s="5">
        <f>A766&amp;"-"&amp;YEAR(F766)&amp;"-"&amp;IF(LEN(MONTH(F766))=1,"0"&amp;MONTH(F766),MONTH(F766))&amp;"-"&amp;IF(LEN(DAY(F766))=1,"0"&amp;DAY(F766),DAY(F766))</f>
        <v/>
      </c>
    </row>
    <row r="767">
      <c r="A767" s="5" t="n">
        <v>368</v>
      </c>
      <c r="B767" s="5" t="inlineStr">
        <is>
          <t>Satisfacción de los estudiantes de Educación para toda la vida</t>
        </is>
      </c>
      <c r="C767" s="5" t="inlineStr">
        <is>
          <t>Operación de Educación no Formal</t>
        </is>
      </c>
      <c r="D767" s="5" t="inlineStr">
        <is>
          <t>Trimestral</t>
        </is>
      </c>
      <c r="E767" s="5" t="inlineStr">
        <is>
          <t>Positivo</t>
        </is>
      </c>
      <c r="F767" s="6" t="n">
        <v>45473</v>
      </c>
      <c r="G767" s="5">
        <f>YEAR(F767)</f>
        <v/>
      </c>
      <c r="H767" s="5">
        <f>PROPER(TEXT(F767,"mmmm"))</f>
        <v/>
      </c>
      <c r="I767" s="6">
        <f>IF(OR(H767="Enero",H767="Febrero",H767="Marzo",H767="Abril",H767="Mayo",H767="Junio"),G767&amp;"-1",IF(OR(H767="Julio",H767="Agosto",H767="Septiembre",H767="Octubre",H767="Noviembre",H767="Diciembre"),G767&amp;"-2"))</f>
        <v/>
      </c>
      <c r="J767" s="5" t="n">
        <v>90</v>
      </c>
      <c r="K767" s="5" t="n">
        <v>94.5</v>
      </c>
      <c r="L767" s="28">
        <f>IFERROR(IF(OR(J767=0,K767=""),"",IF(E767="Positivo",MIN(MAX(K767/J767,0),1.3),MIN(MAX(J767/K767,0),1.3))),"")</f>
        <v/>
      </c>
      <c r="M767" s="28">
        <f>IFERROR(IF(OR(J767=0,K767=""),"",IF(E767="Positivo",MAX(K767/J767,0),MAX(J767/K767,0))),"")</f>
        <v/>
      </c>
      <c r="N767" s="5" t="inlineStr">
        <is>
          <t>%</t>
        </is>
      </c>
      <c r="O767" s="5" t="inlineStr">
        <is>
          <t>%</t>
        </is>
      </c>
      <c r="P767" s="5" t="n">
        <v>0</v>
      </c>
      <c r="Q767" s="5" t="n">
        <v>0</v>
      </c>
      <c r="R767" s="5">
        <f>A767&amp;"-"&amp;YEAR(F767)&amp;"-"&amp;IF(LEN(MONTH(F767))=1,"0"&amp;MONTH(F767),MONTH(F767))&amp;"-"&amp;IF(LEN(DAY(F767))=1,"0"&amp;DAY(F767),DAY(F767))</f>
        <v/>
      </c>
    </row>
    <row r="768">
      <c r="A768" s="5" t="n">
        <v>368</v>
      </c>
      <c r="B768" s="5" t="inlineStr">
        <is>
          <t>Satisfacción de los estudiantes de Educación para toda la vida</t>
        </is>
      </c>
      <c r="C768" s="5" t="inlineStr">
        <is>
          <t>Operación de Educación no Formal</t>
        </is>
      </c>
      <c r="D768" s="5" t="inlineStr">
        <is>
          <t>Trimestral</t>
        </is>
      </c>
      <c r="E768" s="5" t="inlineStr">
        <is>
          <t>Positivo</t>
        </is>
      </c>
      <c r="F768" s="6" t="n">
        <v>45657</v>
      </c>
      <c r="G768" s="5">
        <f>YEAR(F768)</f>
        <v/>
      </c>
      <c r="H768" s="5">
        <f>PROPER(TEXT(F768,"mmmm"))</f>
        <v/>
      </c>
      <c r="I768" s="6">
        <f>IF(OR(H768="Enero",H768="Febrero",H768="Marzo",H768="Abril",H768="Mayo",H768="Junio"),G768&amp;"-1",IF(OR(H768="Julio",H768="Agosto",H768="Septiembre",H768="Octubre",H768="Noviembre",H768="Diciembre"),G768&amp;"-2"))</f>
        <v/>
      </c>
      <c r="J768" s="5" t="n">
        <v>90</v>
      </c>
      <c r="K768" s="5" t="n">
        <v>94</v>
      </c>
      <c r="L768" s="28">
        <f>IFERROR(IF(OR(J768=0,K768=""),"",IF(E768="Positivo",MIN(MAX(K768/J768,0),1.3),MIN(MAX(J768/K768,0),1.3))),"")</f>
        <v/>
      </c>
      <c r="M768" s="28">
        <f>IFERROR(IF(OR(J768=0,K768=""),"",IF(E768="Positivo",MAX(K768/J768,0),MAX(J768/K768,0))),"")</f>
        <v/>
      </c>
      <c r="N768" s="5" t="inlineStr">
        <is>
          <t>%</t>
        </is>
      </c>
      <c r="O768" s="5" t="inlineStr">
        <is>
          <t>%</t>
        </is>
      </c>
      <c r="P768" s="5" t="n">
        <v>0</v>
      </c>
      <c r="Q768" s="5" t="n">
        <v>0</v>
      </c>
      <c r="R768" s="5">
        <f>A768&amp;"-"&amp;YEAR(F768)&amp;"-"&amp;IF(LEN(MONTH(F768))=1,"0"&amp;MONTH(F768),MONTH(F768))&amp;"-"&amp;IF(LEN(DAY(F768))=1,"0"&amp;DAY(F768),DAY(F768))</f>
        <v/>
      </c>
    </row>
    <row r="769">
      <c r="A769" s="5" t="n">
        <v>369</v>
      </c>
      <c r="B769" s="5" t="inlineStr">
        <is>
          <t>Participación de POLI- voluntariados (Estudiantes- Colaboradores)</t>
        </is>
      </c>
      <c r="C769" s="5" t="inlineStr">
        <is>
          <t>Gestión de la Responsabilidad Social</t>
        </is>
      </c>
      <c r="D769" s="5" t="inlineStr">
        <is>
          <t>Semestral</t>
        </is>
      </c>
      <c r="E769" s="5" t="inlineStr">
        <is>
          <t>Positivo</t>
        </is>
      </c>
      <c r="F769" s="17" t="n">
        <v>45107</v>
      </c>
      <c r="G769" s="16">
        <f>YEAR(F769)</f>
        <v/>
      </c>
      <c r="H769" s="6">
        <f>PROPER(TEXT(F769,"mmmm"))</f>
        <v/>
      </c>
      <c r="I769" s="41">
        <f>IF(OR(H769="Enero",H769="Febrero",H769="Marzo",H769="Abril",H769="Mayo",H769="Junio"),G769&amp;"-1",IF(OR(H769="Julio",H769="Agosto",H769="Septiembre",H769="Octubre",H769="Noviembre",H769="Diciembre"),G769&amp;"-2"))</f>
        <v/>
      </c>
      <c r="J769" s="5" t="n">
        <v>0</v>
      </c>
      <c r="K769" s="5" t="n">
        <v>78</v>
      </c>
      <c r="L769" s="28">
        <f>IFERROR(IF(OR(J769=0,K769=""),"",IF(E769="Positivo",MIN(MAX(K769/J769,0),1.3),MIN(MAX(J769/K769,0),1.3))),"")</f>
        <v/>
      </c>
      <c r="M769" s="28">
        <f>IFERROR(IF(OR(J769=0,K769=""),"",IF(E769="Positivo",MAX(K769/J769,0),MAX(J769/K769,0))),"")</f>
        <v/>
      </c>
      <c r="N769" s="5" t="inlineStr">
        <is>
          <t>Linea Base</t>
        </is>
      </c>
      <c r="O769" s="5" t="inlineStr">
        <is>
          <t>ENT</t>
        </is>
      </c>
      <c r="P769" s="5" t="n">
        <v>0</v>
      </c>
      <c r="Q769" s="5" t="n">
        <v>0</v>
      </c>
      <c r="R769" s="5">
        <f>A769&amp;"-"&amp;YEAR(F769)&amp;"-"&amp;IF(LEN(MONTH(F769))=1,"0"&amp;MONTH(F769),MONTH(F769))&amp;"-"&amp;IF(LEN(DAY(F769))=1,"0"&amp;DAY(F769),DAY(F769))</f>
        <v/>
      </c>
    </row>
    <row r="770">
      <c r="A770" s="39" t="n">
        <v>369</v>
      </c>
      <c r="B770" s="5" t="inlineStr">
        <is>
          <t>Participación de POLI- voluntariados (Estudiantes- Colaboradores)</t>
        </is>
      </c>
      <c r="C770" s="5" t="inlineStr">
        <is>
          <t>Gestión de la Responsabilidad Social</t>
        </is>
      </c>
      <c r="D770" s="5" t="inlineStr">
        <is>
          <t>Semestral</t>
        </is>
      </c>
      <c r="E770" s="5" t="inlineStr">
        <is>
          <t>Positivo</t>
        </is>
      </c>
      <c r="F770" s="6" t="n">
        <v>45291</v>
      </c>
      <c r="G770" s="5">
        <f>YEAR(F770)</f>
        <v/>
      </c>
      <c r="H770" s="5">
        <f>PROPER(TEXT(F770,"mmmm"))</f>
        <v/>
      </c>
      <c r="I770" s="6">
        <f>IF(OR(H770="Enero",H770="Febrero",H770="Marzo",H770="Abril",H770="Mayo",H770="Junio"),G770&amp;"-1",IF(OR(H770="Julio",H770="Agosto",H770="Septiembre",H770="Octubre",H770="Noviembre",H770="Diciembre"),G770&amp;"-2"))</f>
        <v/>
      </c>
      <c r="J770" s="5" t="n">
        <v>0</v>
      </c>
      <c r="K770" s="5" t="n">
        <v>96</v>
      </c>
      <c r="L770" s="28">
        <f>IFERROR(IF(OR(J770=0,K770=""),"",IF(E770="Positivo",MIN(MAX(K770/J770,0),1.3),MIN(MAX(J770/K770,0),1.3))),"")</f>
        <v/>
      </c>
      <c r="M770" s="28">
        <f>IFERROR(IF(OR(J770=0,K770=""),"",IF(E770="Positivo",MAX(K770/J770,0),MAX(J770/K770,0))),"")</f>
        <v/>
      </c>
      <c r="N770" s="5" t="inlineStr">
        <is>
          <t>Linea Base</t>
        </is>
      </c>
      <c r="O770" s="5" t="inlineStr">
        <is>
          <t>ENT</t>
        </is>
      </c>
      <c r="P770" s="5" t="n">
        <v>0</v>
      </c>
      <c r="Q770" s="5" t="n">
        <v>0</v>
      </c>
      <c r="R770" s="5">
        <f>A770&amp;"-"&amp;YEAR(F770)&amp;"-"&amp;IF(LEN(MONTH(F770))=1,"0"&amp;MONTH(F770),MONTH(F770))&amp;"-"&amp;IF(LEN(DAY(F770))=1,"0"&amp;DAY(F770),DAY(F770))</f>
        <v/>
      </c>
    </row>
    <row r="771">
      <c r="A771" s="5" t="n">
        <v>369</v>
      </c>
      <c r="B771" s="5" t="inlineStr">
        <is>
          <t>Participación de POLI- voluntariados (Estudiantes- Colaboradores)</t>
        </is>
      </c>
      <c r="C771" s="5" t="inlineStr">
        <is>
          <t>Gestión de la Responsabilidad Social</t>
        </is>
      </c>
      <c r="D771" s="5" t="inlineStr">
        <is>
          <t>Semestral</t>
        </is>
      </c>
      <c r="E771" s="5" t="inlineStr">
        <is>
          <t>Positivo</t>
        </is>
      </c>
      <c r="F771" s="17" t="n">
        <v>45473</v>
      </c>
      <c r="G771" s="16">
        <f>YEAR(F771)</f>
        <v/>
      </c>
      <c r="H771" s="6">
        <f>PROPER(TEXT(F771,"mmmm"))</f>
        <v/>
      </c>
      <c r="I771" s="6">
        <f>IF(OR(H771="Enero",H771="Febrero",H771="Marzo",H771="Abril",H771="Mayo",H771="Junio"),G771&amp;"-1",IF(OR(H771="Julio",H771="Agosto",H771="Septiembre",H771="Octubre",H771="Noviembre",H771="Diciembre"),G771&amp;"-2"))</f>
        <v/>
      </c>
      <c r="J771" s="5" t="n">
        <v>100</v>
      </c>
      <c r="K771" s="5" t="n">
        <v>76.25</v>
      </c>
      <c r="L771" s="28">
        <f>IFERROR(IF(OR(J771=0,K771=""),"",IF(E771="Positivo",MIN(MAX(K771/J771,0),1.3),MIN(MAX(J771/K771,0),1.3))),"")</f>
        <v/>
      </c>
      <c r="M771" s="28">
        <f>IFERROR(IF(OR(J771=0,K771=""),"",IF(E771="Positivo",MAX(K771/J771,0),MAX(J771/K771,0))),"")</f>
        <v/>
      </c>
      <c r="N771" s="5" t="inlineStr">
        <is>
          <t>ENT</t>
        </is>
      </c>
      <c r="O771" s="5" t="inlineStr">
        <is>
          <t>ENT</t>
        </is>
      </c>
      <c r="P771" s="5" t="n">
        <v>0</v>
      </c>
      <c r="Q771" s="5" t="n">
        <v>0</v>
      </c>
      <c r="R771" s="5">
        <f>A771&amp;"-"&amp;YEAR(F771)&amp;"-"&amp;IF(LEN(MONTH(F771))=1,"0"&amp;MONTH(F771),MONTH(F771))&amp;"-"&amp;IF(LEN(DAY(F771))=1,"0"&amp;DAY(F771),DAY(F771))</f>
        <v/>
      </c>
    </row>
    <row r="772">
      <c r="A772" s="5" t="n">
        <v>369</v>
      </c>
      <c r="B772" s="5" t="inlineStr">
        <is>
          <t>Participación de POLI- voluntariados (Estudiantes- Colaboradores)</t>
        </is>
      </c>
      <c r="C772" s="5" t="inlineStr">
        <is>
          <t>Gestión de la Responsabilidad Social</t>
        </is>
      </c>
      <c r="D772" s="5" t="inlineStr">
        <is>
          <t>Semestral</t>
        </is>
      </c>
      <c r="E772" s="5" t="inlineStr">
        <is>
          <t>Positivo</t>
        </is>
      </c>
      <c r="F772" s="6" t="n">
        <v>45657</v>
      </c>
      <c r="G772" s="16">
        <f>YEAR(F772)</f>
        <v/>
      </c>
      <c r="H772" s="6">
        <f>PROPER(TEXT(F772,"mmmm"))</f>
        <v/>
      </c>
      <c r="I772" s="6">
        <f>IF(OR(H772="Enero",H772="Febrero",H772="Marzo",H772="Abril",H772="Mayo",H772="Junio"),G772&amp;"-1",IF(OR(H772="Julio",H772="Agosto",H772="Septiembre",H772="Octubre",H772="Noviembre",H772="Diciembre"),G772&amp;"-2"))</f>
        <v/>
      </c>
      <c r="J772" s="5" t="n">
        <v>200</v>
      </c>
      <c r="K772" s="5" t="n">
        <v>293</v>
      </c>
      <c r="L772" s="28">
        <f>IFERROR(IF(OR(J772=0,K772=""),"",IF(E772="Positivo",MIN(MAX(K772/J772,0),1.3),MIN(MAX(J772/K772,0),1.3))),"")</f>
        <v/>
      </c>
      <c r="M772" s="28">
        <f>IFERROR(IF(OR(J772=0,K772=""),"",IF(E772="Positivo",MAX(K772/J772,0),MAX(J772/K772,0))),"")</f>
        <v/>
      </c>
      <c r="N772" s="5" t="inlineStr">
        <is>
          <t>ENT</t>
        </is>
      </c>
      <c r="O772" s="5" t="inlineStr">
        <is>
          <t>ENT</t>
        </is>
      </c>
      <c r="P772" s="5" t="n">
        <v>0</v>
      </c>
      <c r="Q772" s="5" t="n">
        <v>0</v>
      </c>
      <c r="R772" s="5">
        <f>A772&amp;"-"&amp;YEAR(F772)&amp;"-"&amp;IF(LEN(MONTH(F772))=1,"0"&amp;MONTH(F772),MONTH(F772))&amp;"-"&amp;IF(LEN(DAY(F772))=1,"0"&amp;DAY(F772),DAY(F772))</f>
        <v/>
      </c>
    </row>
    <row r="773">
      <c r="A773" s="43" t="n">
        <v>370</v>
      </c>
      <c r="B773" s="5" t="inlineStr">
        <is>
          <t>Oportunidades de mejora - Huella Verde</t>
        </is>
      </c>
      <c r="C773" s="5" t="inlineStr">
        <is>
          <t>Gestión de la Responsabilidad Social</t>
        </is>
      </c>
      <c r="D773" s="5" t="inlineStr">
        <is>
          <t>Semestral</t>
        </is>
      </c>
      <c r="E773" s="5" t="inlineStr">
        <is>
          <t>Positivo</t>
        </is>
      </c>
      <c r="F773" s="6" t="n">
        <v>45107</v>
      </c>
      <c r="G773" s="5">
        <f>YEAR(F773)</f>
        <v/>
      </c>
      <c r="H773" s="5">
        <f>PROPER(TEXT(F773,"mmmm"))</f>
        <v/>
      </c>
      <c r="I773" s="6">
        <f>IF(OR(H773="Enero",H773="Febrero",H773="Marzo",H773="Abril",H773="Mayo",H773="Junio"),G773&amp;"-1",IF(OR(H773="Julio",H773="Agosto",H773="Septiembre",H773="Octubre",H773="Noviembre",H773="Diciembre"),G773&amp;"-2"))</f>
        <v/>
      </c>
      <c r="J773" s="5" t="n">
        <v>0</v>
      </c>
      <c r="K773" s="5" t="n">
        <v>0</v>
      </c>
      <c r="L773" s="117">
        <f>IFERROR(IF(OR(J773=0,K773=""),"",IF(E773="Positivo",MIN(MAX(K773/J773,0),1.3),MIN(MAX(J773/K773,0),1.3))),"")</f>
        <v/>
      </c>
      <c r="M773" s="28">
        <f>IFERROR(IF(OR(J773=0,K773=""),"",IF(E773="Positivo",MAX(K773/J773,0),MAX(J773/K773,0))),"")</f>
        <v/>
      </c>
      <c r="N773" s="5" t="n"/>
      <c r="O773" s="5" t="n"/>
      <c r="P773" s="5" t="n">
        <v>0</v>
      </c>
      <c r="Q773" s="5" t="n">
        <v>0</v>
      </c>
      <c r="R773" s="5">
        <f>A773&amp;"-"&amp;YEAR(F773)&amp;"-"&amp;IF(LEN(MONTH(F773))=1,"0"&amp;MONTH(F773),MONTH(F773))&amp;"-"&amp;IF(LEN(DAY(F773))=1,"0"&amp;DAY(F773),DAY(F773))</f>
        <v/>
      </c>
    </row>
    <row r="774">
      <c r="A774" s="39" t="n">
        <v>370</v>
      </c>
      <c r="B774" s="5" t="inlineStr">
        <is>
          <t>Oportunidades de mejora - Huella Verde</t>
        </is>
      </c>
      <c r="C774" s="5" t="inlineStr">
        <is>
          <t>Gestión de la Responsabilidad Social</t>
        </is>
      </c>
      <c r="D774" s="5" t="inlineStr">
        <is>
          <t>Semestral</t>
        </is>
      </c>
      <c r="E774" s="5" t="inlineStr">
        <is>
          <t>Positivo</t>
        </is>
      </c>
      <c r="F774" s="6" t="n">
        <v>45291</v>
      </c>
      <c r="G774" s="5">
        <f>YEAR(F774)</f>
        <v/>
      </c>
      <c r="H774" s="5">
        <f>PROPER(TEXT(F774,"mmmm"))</f>
        <v/>
      </c>
      <c r="I774" s="6">
        <f>IF(OR(H774="Enero",H774="Febrero",H774="Marzo",H774="Abril",H774="Mayo",H774="Junio"),G774&amp;"-1",IF(OR(H774="Julio",H774="Agosto",H774="Septiembre",H774="Octubre",H774="Noviembre",H774="Diciembre"),G774&amp;"-2"))</f>
        <v/>
      </c>
      <c r="J774" s="5" t="n">
        <v>0</v>
      </c>
      <c r="K774" s="5" t="n">
        <v>0</v>
      </c>
      <c r="L774" s="117">
        <f>IFERROR(IF(OR(J774=0,K774=""),"",IF(E774="Positivo",MIN(MAX(K774/J774,0),1.3),MIN(MAX(J774/K774,0),1.3))),"")</f>
        <v/>
      </c>
      <c r="M774" s="28">
        <f>IFERROR(IF(OR(J774=0,K774=""),"",IF(E774="Positivo",MAX(K774/J774,0),MAX(J774/K774,0))),"")</f>
        <v/>
      </c>
      <c r="N774" s="5" t="n"/>
      <c r="O774" s="5" t="n"/>
      <c r="P774" s="5" t="n">
        <v>0</v>
      </c>
      <c r="Q774" s="5" t="n">
        <v>0</v>
      </c>
      <c r="R774" s="5">
        <f>A774&amp;"-"&amp;YEAR(F774)&amp;"-"&amp;IF(LEN(MONTH(F774))=1,"0"&amp;MONTH(F774),MONTH(F774))&amp;"-"&amp;IF(LEN(DAY(F774))=1,"0"&amp;DAY(F774),DAY(F774))</f>
        <v/>
      </c>
    </row>
    <row r="775">
      <c r="A775" s="43" t="n">
        <v>371</v>
      </c>
      <c r="B775" s="5" t="inlineStr">
        <is>
          <t>Recaudación de fondos</t>
        </is>
      </c>
      <c r="C775" s="5" t="inlineStr">
        <is>
          <t>Gestión de la Responsabilidad Social</t>
        </is>
      </c>
      <c r="D775" s="5" t="inlineStr">
        <is>
          <t>Semestral</t>
        </is>
      </c>
      <c r="E775" s="5" t="inlineStr">
        <is>
          <t>Positivo</t>
        </is>
      </c>
      <c r="F775" s="6" t="n">
        <v>45107</v>
      </c>
      <c r="G775" s="5">
        <f>YEAR(F775)</f>
        <v/>
      </c>
      <c r="H775" s="5">
        <f>PROPER(TEXT(F775,"mmmm"))</f>
        <v/>
      </c>
      <c r="I775" s="6">
        <f>IF(OR(H775="Enero",H775="Febrero",H775="Marzo",H775="Abril",H775="Mayo",H775="Junio"),G775&amp;"-1",IF(OR(H775="Julio",H775="Agosto",H775="Septiembre",H775="Octubre",H775="Noviembre",H775="Diciembre"),G775&amp;"-2"))</f>
        <v/>
      </c>
      <c r="J775" s="116" t="n">
        <v>100</v>
      </c>
      <c r="K775" s="120" t="n">
        <v>157.50274243636</v>
      </c>
      <c r="L775" s="117">
        <f>IFERROR(IF(OR(J775=0,K775=""),"",IF(E775="Positivo",MIN(MAX(K775/J775,0),1.3),MIN(MAX(J775/K775,0),1.3))),"")</f>
        <v/>
      </c>
      <c r="M775" s="28">
        <f>IFERROR(IF(OR(J775=0,K775=""),"",IF(E775="Positivo",MAX(K775/J775,0),MAX(J775/K775,0))),"")</f>
        <v/>
      </c>
      <c r="N775" s="5" t="inlineStr">
        <is>
          <t>$</t>
        </is>
      </c>
      <c r="O775" s="5" t="inlineStr">
        <is>
          <t>$</t>
        </is>
      </c>
      <c r="P775" s="5" t="n">
        <v>0</v>
      </c>
      <c r="Q775" s="5" t="n">
        <v>0</v>
      </c>
      <c r="R775" s="5">
        <f>A775&amp;"-"&amp;YEAR(F775)&amp;"-"&amp;IF(LEN(MONTH(F775))=1,"0"&amp;MONTH(F775),MONTH(F775))&amp;"-"&amp;IF(LEN(DAY(F775))=1,"0"&amp;DAY(F775),DAY(F775))</f>
        <v/>
      </c>
    </row>
    <row r="776">
      <c r="A776" s="39" t="n">
        <v>371</v>
      </c>
      <c r="B776" s="5" t="inlineStr">
        <is>
          <t>Recaudación de fondos</t>
        </is>
      </c>
      <c r="C776" s="5" t="inlineStr">
        <is>
          <t>Gestión de la Responsabilidad Social</t>
        </is>
      </c>
      <c r="D776" s="5" t="inlineStr">
        <is>
          <t>Semestral</t>
        </is>
      </c>
      <c r="E776" s="5" t="inlineStr">
        <is>
          <t>Positivo</t>
        </is>
      </c>
      <c r="F776" s="6" t="n">
        <v>45291</v>
      </c>
      <c r="G776" s="5">
        <f>YEAR(F776)</f>
        <v/>
      </c>
      <c r="H776" s="5">
        <f>PROPER(TEXT(F776,"mmmm"))</f>
        <v/>
      </c>
      <c r="I776" s="6">
        <f>IF(OR(H776="Enero",H776="Febrero",H776="Marzo",H776="Abril",H776="Mayo",H776="Junio"),G776&amp;"-1",IF(OR(H776="Julio",H776="Agosto",H776="Septiembre",H776="Octubre",H776="Noviembre",H776="Diciembre"),G776&amp;"-2"))</f>
        <v/>
      </c>
      <c r="J776" s="116" t="n">
        <v>100</v>
      </c>
      <c r="K776" s="120" t="n">
        <v>173.07</v>
      </c>
      <c r="L776" s="117">
        <f>IFERROR(IF(OR(J776=0,K776=""),"",IF(E776="Positivo",MIN(MAX(K776/J776,0),1.3),MIN(MAX(J776/K776,0),1.3))),"")</f>
        <v/>
      </c>
      <c r="M776" s="28">
        <f>IFERROR(IF(OR(J776=0,K776=""),"",IF(E776="Positivo",MAX(K776/J776,0),MAX(J776/K776,0))),"")</f>
        <v/>
      </c>
      <c r="N776" s="5" t="inlineStr">
        <is>
          <t>$</t>
        </is>
      </c>
      <c r="O776" s="5" t="inlineStr">
        <is>
          <t>$</t>
        </is>
      </c>
      <c r="P776" s="5" t="n">
        <v>0</v>
      </c>
      <c r="Q776" s="5" t="n">
        <v>0</v>
      </c>
      <c r="R776" s="5">
        <f>A776&amp;"-"&amp;YEAR(F776)&amp;"-"&amp;IF(LEN(MONTH(F776))=1,"0"&amp;MONTH(F776),MONTH(F776))&amp;"-"&amp;IF(LEN(DAY(F776))=1,"0"&amp;DAY(F776),DAY(F776))</f>
        <v/>
      </c>
    </row>
    <row r="777">
      <c r="A777" s="5" t="n">
        <v>371</v>
      </c>
      <c r="B777" s="5" t="inlineStr">
        <is>
          <t>Recaudación de fondos</t>
        </is>
      </c>
      <c r="C777" s="5" t="inlineStr">
        <is>
          <t>Gestión de la Responsabilidad Social</t>
        </is>
      </c>
      <c r="D777" s="5" t="inlineStr">
        <is>
          <t>Semestral</t>
        </is>
      </c>
      <c r="E777" s="5" t="inlineStr">
        <is>
          <t>Positivo</t>
        </is>
      </c>
      <c r="F777" s="6" t="n">
        <v>45473</v>
      </c>
      <c r="G777" s="5">
        <f>YEAR(F777)</f>
        <v/>
      </c>
      <c r="H777" s="5">
        <f>PROPER(TEXT(F777,"mmmm"))</f>
        <v/>
      </c>
      <c r="I777" s="6">
        <f>IF(OR(H777="Enero",H777="Febrero",H777="Marzo",H777="Abril",H777="Mayo",H777="Junio"),G777&amp;"-1",IF(OR(H777="Julio",H777="Agosto",H777="Septiembre",H777="Octubre",H777="Noviembre",H777="Diciembre"),G777&amp;"-2"))</f>
        <v/>
      </c>
      <c r="J777" s="5" t="n">
        <v>100</v>
      </c>
      <c r="K777" s="11" t="n">
        <v>149.72</v>
      </c>
      <c r="L777" s="28">
        <f>IFERROR(IF(OR(J777=0,K777=""),"",IF(E777="Positivo",MIN(MAX(K777/J777,0),1.3),MIN(MAX(J777/K777,0),1.3))),"")</f>
        <v/>
      </c>
      <c r="M777" s="28">
        <f>IFERROR(IF(OR(J777=0,K777=""),"",IF(E777="Positivo",MAX(K777/J777,0),MAX(J777/K777,0))),"")</f>
        <v/>
      </c>
      <c r="N777" s="5" t="inlineStr">
        <is>
          <t>$</t>
        </is>
      </c>
      <c r="O777" s="5" t="inlineStr">
        <is>
          <t>$</t>
        </is>
      </c>
      <c r="P777" s="5" t="n">
        <v>0</v>
      </c>
      <c r="Q777" s="5" t="n">
        <v>0</v>
      </c>
      <c r="R777" s="5">
        <f>A777&amp;"-"&amp;YEAR(F777)&amp;"-"&amp;IF(LEN(MONTH(F777))=1,"0"&amp;MONTH(F777),MONTH(F777))&amp;"-"&amp;IF(LEN(DAY(F777))=1,"0"&amp;DAY(F777),DAY(F777))</f>
        <v/>
      </c>
    </row>
    <row r="778">
      <c r="A778" s="5" t="n">
        <v>371</v>
      </c>
      <c r="B778" s="5" t="inlineStr">
        <is>
          <t>Recaudación de fondos</t>
        </is>
      </c>
      <c r="C778" s="5" t="inlineStr">
        <is>
          <t>Gestión de la Responsabilidad Social</t>
        </is>
      </c>
      <c r="D778" s="5" t="inlineStr">
        <is>
          <t>Semestral</t>
        </is>
      </c>
      <c r="E778" s="5" t="inlineStr">
        <is>
          <t>Positivo</t>
        </is>
      </c>
      <c r="F778" s="6" t="n">
        <v>45657</v>
      </c>
      <c r="G778" s="5">
        <f>YEAR(F778)</f>
        <v/>
      </c>
      <c r="H778" s="5">
        <f>PROPER(TEXT(F778,"mmmm"))</f>
        <v/>
      </c>
      <c r="I778" s="6">
        <f>IF(OR(H778="Enero",H778="Febrero",H778="Marzo",H778="Abril",H778="Mayo",H778="Junio"),G778&amp;"-1",IF(OR(H778="Julio",H778="Agosto",H778="Septiembre",H778="Octubre",H778="Noviembre",H778="Diciembre"),G778&amp;"-2"))</f>
        <v/>
      </c>
      <c r="J778" s="5" t="n">
        <v>100</v>
      </c>
      <c r="K778" s="5" t="n">
        <v>96.98999999999999</v>
      </c>
      <c r="L778" s="28">
        <f>IFERROR(IF(OR(J778=0,K778=""),"",IF(E778="Positivo",MIN(MAX(K778/J778,0),1.3),MIN(MAX(J778/K778,0),1.3))),"")</f>
        <v/>
      </c>
      <c r="M778" s="28">
        <f>IFERROR(IF(OR(J778=0,K778=""),"",IF(E778="Positivo",MAX(K778/J778,0),MAX(J778/K778,0))),"")</f>
        <v/>
      </c>
      <c r="N778" s="5" t="inlineStr">
        <is>
          <t>$</t>
        </is>
      </c>
      <c r="O778" s="5" t="inlineStr">
        <is>
          <t>$</t>
        </is>
      </c>
      <c r="P778" s="5" t="n">
        <v>0</v>
      </c>
      <c r="Q778" s="5" t="n">
        <v>0</v>
      </c>
      <c r="R778" s="5">
        <f>A778&amp;"-"&amp;YEAR(F778)&amp;"-"&amp;IF(LEN(MONTH(F778))=1,"0"&amp;MONTH(F778),MONTH(F778))&amp;"-"&amp;IF(LEN(DAY(F778))=1,"0"&amp;DAY(F778),DAY(F778))</f>
        <v/>
      </c>
    </row>
    <row r="779">
      <c r="A779" s="43" t="n">
        <v>372</v>
      </c>
      <c r="B779" s="5" t="inlineStr">
        <is>
          <t>Satisfacción de los clientes corporativos Educación para toda la vida</t>
        </is>
      </c>
      <c r="C779" s="5" t="inlineStr">
        <is>
          <t>Operación de Educación no Formal</t>
        </is>
      </c>
      <c r="D779" s="5" t="inlineStr">
        <is>
          <t>Trimestral</t>
        </is>
      </c>
      <c r="E779" s="5" t="inlineStr">
        <is>
          <t>Positivo</t>
        </is>
      </c>
      <c r="F779" s="6" t="n">
        <v>45199</v>
      </c>
      <c r="G779" s="5">
        <f>YEAR(F779)</f>
        <v/>
      </c>
      <c r="H779" s="5">
        <f>PROPER(TEXT(F779,"mmmm"))</f>
        <v/>
      </c>
      <c r="I779" s="6">
        <f>IF(OR(H779="Enero",H779="Febrero",H779="Marzo",H779="Abril",H779="Mayo",H779="Junio"),G779&amp;"-1",IF(OR(H779="Julio",H779="Agosto",H779="Septiembre",H779="Octubre",H779="Noviembre",H779="Diciembre"),G779&amp;"-2"))</f>
        <v/>
      </c>
      <c r="J779" s="5" t="n">
        <v>87</v>
      </c>
      <c r="K779" s="5" t="n">
        <v>95.5</v>
      </c>
      <c r="L779" s="117">
        <f>IFERROR(IF(OR(J779=0,K779=""),"",IF(E779="Positivo",MIN(MAX(K779/J779,0),1.3),MIN(MAX(J779/K779,0),1.3))),"")</f>
        <v/>
      </c>
      <c r="M779" s="28">
        <f>IFERROR(IF(OR(J779=0,K779=""),"",IF(E779="Positivo",MAX(K779/J779,0),MAX(J779/K779,0))),"")</f>
        <v/>
      </c>
      <c r="N779" s="5" t="inlineStr">
        <is>
          <t>%</t>
        </is>
      </c>
      <c r="O779" s="5" t="inlineStr">
        <is>
          <t>%</t>
        </is>
      </c>
      <c r="P779" s="5" t="n">
        <v>0</v>
      </c>
      <c r="Q779" s="5" t="n">
        <v>0</v>
      </c>
      <c r="R779" s="5">
        <f>A779&amp;"-"&amp;YEAR(F779)&amp;"-"&amp;IF(LEN(MONTH(F779))=1,"0"&amp;MONTH(F779),MONTH(F779))&amp;"-"&amp;IF(LEN(DAY(F779))=1,"0"&amp;DAY(F779),DAY(F779))</f>
        <v/>
      </c>
    </row>
    <row r="780">
      <c r="A780" s="39" t="n">
        <v>372</v>
      </c>
      <c r="B780" s="5" t="inlineStr">
        <is>
          <t>Satisfacción de los clientes corporativos Educación para toda la vida</t>
        </is>
      </c>
      <c r="C780" s="5" t="inlineStr">
        <is>
          <t>Operación de Educación no Formal</t>
        </is>
      </c>
      <c r="D780" s="5" t="inlineStr">
        <is>
          <t>Trimestral</t>
        </is>
      </c>
      <c r="E780" s="5" t="inlineStr">
        <is>
          <t>Positivo</t>
        </is>
      </c>
      <c r="F780" s="6" t="n">
        <v>45291</v>
      </c>
      <c r="G780" s="5">
        <f>YEAR(F780)</f>
        <v/>
      </c>
      <c r="H780" s="5">
        <f>PROPER(TEXT(F780,"mmmm"))</f>
        <v/>
      </c>
      <c r="I780" s="6">
        <f>IF(OR(H780="Enero",H780="Febrero",H780="Marzo",H780="Abril",H780="Mayo",H780="Junio"),G780&amp;"-1",IF(OR(H780="Julio",H780="Agosto",H780="Septiembre",H780="Octubre",H780="Noviembre",H780="Diciembre"),G780&amp;"-2"))</f>
        <v/>
      </c>
      <c r="J780" s="5" t="n">
        <v>87</v>
      </c>
      <c r="K780" s="5" t="n">
        <v>95.5</v>
      </c>
      <c r="L780" s="117">
        <f>IFERROR(IF(OR(J780=0,K780=""),"",IF(E780="Positivo",MIN(MAX(K780/J780,0),1.3),MIN(MAX(J780/K780,0),1.3))),"")</f>
        <v/>
      </c>
      <c r="M780" s="28">
        <f>IFERROR(IF(OR(J780=0,K780=""),"",IF(E780="Positivo",MAX(K780/J780,0),MAX(J780/K780,0))),"")</f>
        <v/>
      </c>
      <c r="N780" s="5" t="inlineStr">
        <is>
          <t>%</t>
        </is>
      </c>
      <c r="O780" s="5" t="inlineStr">
        <is>
          <t>%</t>
        </is>
      </c>
      <c r="P780" s="5" t="n">
        <v>0</v>
      </c>
      <c r="Q780" s="5" t="n">
        <v>0</v>
      </c>
      <c r="R780" s="5">
        <f>A780&amp;"-"&amp;YEAR(F780)&amp;"-"&amp;IF(LEN(MONTH(F780))=1,"0"&amp;MONTH(F780),MONTH(F780))&amp;"-"&amp;IF(LEN(DAY(F780))=1,"0"&amp;DAY(F780),DAY(F780))</f>
        <v/>
      </c>
    </row>
    <row r="781">
      <c r="A781" s="5" t="n">
        <v>372</v>
      </c>
      <c r="B781" s="5" t="inlineStr">
        <is>
          <t>Satisfacción de los clientes corporativos Educación para toda la vida</t>
        </is>
      </c>
      <c r="C781" s="5" t="inlineStr">
        <is>
          <t>Operación de Educación no Formal</t>
        </is>
      </c>
      <c r="D781" s="5" t="inlineStr">
        <is>
          <t>Trimestral</t>
        </is>
      </c>
      <c r="E781" s="5" t="inlineStr">
        <is>
          <t>Positivo</t>
        </is>
      </c>
      <c r="F781" s="6" t="n">
        <v>45473</v>
      </c>
      <c r="G781" s="5">
        <f>YEAR(F781)</f>
        <v/>
      </c>
      <c r="H781" s="5">
        <f>PROPER(TEXT(F781,"mmmm"))</f>
        <v/>
      </c>
      <c r="I781" s="6">
        <f>IF(OR(H781="Enero",H781="Febrero",H781="Marzo",H781="Abril",H781="Mayo",H781="Junio"),G781&amp;"-1",IF(OR(H781="Julio",H781="Agosto",H781="Septiembre",H781="Octubre",H781="Noviembre",H781="Diciembre"),G781&amp;"-2"))</f>
        <v/>
      </c>
      <c r="J781" s="5" t="n">
        <v>87</v>
      </c>
      <c r="K781" s="5" t="n">
        <v>91.5</v>
      </c>
      <c r="L781" s="28">
        <f>IFERROR(IF(OR(J781=0,K781=""),"",IF(E781="Positivo",MIN(MAX(K781/J781,0),1.3),MIN(MAX(J781/K781,0),1.3))),"")</f>
        <v/>
      </c>
      <c r="M781" s="28">
        <f>IFERROR(IF(OR(J781=0,K781=""),"",IF(E781="Positivo",MAX(K781/J781,0),MAX(J781/K781,0))),"")</f>
        <v/>
      </c>
      <c r="N781" s="5" t="inlineStr">
        <is>
          <t>%</t>
        </is>
      </c>
      <c r="O781" s="5" t="inlineStr">
        <is>
          <t>%</t>
        </is>
      </c>
      <c r="P781" s="5" t="n">
        <v>0</v>
      </c>
      <c r="Q781" s="5" t="n">
        <v>0</v>
      </c>
      <c r="R781" s="5">
        <f>A781&amp;"-"&amp;YEAR(F781)&amp;"-"&amp;IF(LEN(MONTH(F781))=1,"0"&amp;MONTH(F781),MONTH(F781))&amp;"-"&amp;IF(LEN(DAY(F781))=1,"0"&amp;DAY(F781),DAY(F781))</f>
        <v/>
      </c>
    </row>
    <row r="782">
      <c r="A782" s="5" t="n">
        <v>372</v>
      </c>
      <c r="B782" s="5" t="inlineStr">
        <is>
          <t>Satisfacción de los clientes corporativos Educación para toda la vida</t>
        </is>
      </c>
      <c r="C782" s="5" t="inlineStr">
        <is>
          <t>Operación de Educación no Formal</t>
        </is>
      </c>
      <c r="D782" s="5" t="inlineStr">
        <is>
          <t>Trimestral</t>
        </is>
      </c>
      <c r="E782" s="5" t="inlineStr">
        <is>
          <t>Positivo</t>
        </is>
      </c>
      <c r="F782" s="6" t="n">
        <v>45657</v>
      </c>
      <c r="G782" s="5">
        <f>YEAR(F782)</f>
        <v/>
      </c>
      <c r="H782" s="5">
        <f>PROPER(TEXT(F782,"mmmm"))</f>
        <v/>
      </c>
      <c r="I782" s="6">
        <f>IF(OR(H782="Enero",H782="Febrero",H782="Marzo",H782="Abril",H782="Mayo",H782="Junio"),G782&amp;"-1",IF(OR(H782="Julio",H782="Agosto",H782="Septiembre",H782="Octubre",H782="Noviembre",H782="Diciembre"),G782&amp;"-2"))</f>
        <v/>
      </c>
      <c r="J782" s="5" t="n">
        <v>87</v>
      </c>
      <c r="K782" s="5" t="n">
        <v>92</v>
      </c>
      <c r="L782" s="28">
        <f>IFERROR(IF(OR(J782=0,K782=""),"",IF(E782="Positivo",MIN(MAX(K782/J782,0),1.3),MIN(MAX(J782/K782,0),1.3))),"")</f>
        <v/>
      </c>
      <c r="M782" s="28">
        <f>IFERROR(IF(OR(J782=0,K782=""),"",IF(E782="Positivo",MAX(K782/J782,0),MAX(J782/K782,0))),"")</f>
        <v/>
      </c>
      <c r="N782" s="5" t="inlineStr">
        <is>
          <t>%</t>
        </is>
      </c>
      <c r="O782" s="5" t="inlineStr">
        <is>
          <t>%</t>
        </is>
      </c>
      <c r="P782" s="5" t="n">
        <v>0</v>
      </c>
      <c r="Q782" s="5" t="n">
        <v>0</v>
      </c>
      <c r="R782" s="5">
        <f>A782&amp;"-"&amp;YEAR(F782)&amp;"-"&amp;IF(LEN(MONTH(F782))=1,"0"&amp;MONTH(F782),MONTH(F782))&amp;"-"&amp;IF(LEN(DAY(F782))=1,"0"&amp;DAY(F782),DAY(F782))</f>
        <v/>
      </c>
    </row>
    <row r="783">
      <c r="A783" s="54" t="n">
        <v>373</v>
      </c>
      <c r="B783" s="5" t="inlineStr">
        <is>
          <t>Cumplimiento de planes anuales por líneas</t>
        </is>
      </c>
      <c r="C783" s="5" t="inlineStr">
        <is>
          <t>Planeación Estratégica</t>
        </is>
      </c>
      <c r="D783" s="5" t="inlineStr">
        <is>
          <t>Trimestral</t>
        </is>
      </c>
      <c r="E783" s="5" t="inlineStr">
        <is>
          <t>Positivo</t>
        </is>
      </c>
      <c r="F783" s="6" t="n">
        <v>45016</v>
      </c>
      <c r="G783" s="5">
        <f>YEAR(F783)</f>
        <v/>
      </c>
      <c r="H783" s="5">
        <f>PROPER(TEXT(F783,"mmmm"))</f>
        <v/>
      </c>
      <c r="I783" s="6">
        <f>IF(OR(H783="Enero",H783="Febrero",H783="Marzo",H783="Abril",H783="Mayo",H783="Junio"),G783&amp;"-1",IF(OR(H783="Julio",H783="Agosto",H783="Septiembre",H783="Octubre",H783="Noviembre",H783="Diciembre"),G783&amp;"-2"))</f>
        <v/>
      </c>
      <c r="J783" s="5" t="n">
        <v>100</v>
      </c>
      <c r="K783" s="5" t="n">
        <v>53.5858325958252</v>
      </c>
      <c r="L783" s="117">
        <f>IFERROR(IF(OR(J783=0,K783=""),"",IF(E783="Positivo",MIN(MAX(K783/J783,0),1.0),MIN(MAX(J783/K783,0),1.0))),"")</f>
        <v/>
      </c>
      <c r="M783" s="28">
        <f>IFERROR(IF(OR(J783=0,K783=""),"",IF(E783="Positivo",MAX(K783/J783,0),MAX(J783/K783,0))),"")</f>
        <v/>
      </c>
      <c r="N783" s="5" t="inlineStr">
        <is>
          <t>%</t>
        </is>
      </c>
      <c r="O783" s="5" t="inlineStr">
        <is>
          <t>%</t>
        </is>
      </c>
      <c r="P783" s="5" t="n">
        <v>0</v>
      </c>
      <c r="Q783" s="5" t="n">
        <v>0</v>
      </c>
      <c r="R783" s="5">
        <f>A783&amp;"-"&amp;YEAR(F783)&amp;"-"&amp;IF(LEN(MONTH(F783))=1,"0"&amp;MONTH(F783),MONTH(F783))&amp;"-"&amp;IF(LEN(DAY(F783))=1,"0"&amp;DAY(F783),DAY(F783))</f>
        <v/>
      </c>
    </row>
    <row r="784">
      <c r="A784" s="39" t="n">
        <v>373</v>
      </c>
      <c r="B784" s="5" t="inlineStr">
        <is>
          <t>Cumplimiento de planes anuales por líneas</t>
        </is>
      </c>
      <c r="C784" s="5" t="inlineStr">
        <is>
          <t>Planeación Estratégica</t>
        </is>
      </c>
      <c r="D784" s="5" t="inlineStr">
        <is>
          <t>Trimestral</t>
        </is>
      </c>
      <c r="E784" s="5" t="inlineStr">
        <is>
          <t>Positivo</t>
        </is>
      </c>
      <c r="F784" s="6" t="n">
        <v>45107</v>
      </c>
      <c r="G784" s="5">
        <f>YEAR(F784)</f>
        <v/>
      </c>
      <c r="H784" s="5">
        <f>PROPER(TEXT(F784,"mmmm"))</f>
        <v/>
      </c>
      <c r="I784" s="6">
        <f>IF(OR(H784="Enero",H784="Febrero",H784="Marzo",H784="Abril",H784="Mayo",H784="Junio"),G784&amp;"-1",IF(OR(H784="Julio",H784="Agosto",H784="Septiembre",H784="Octubre",H784="Noviembre",H784="Diciembre"),G784&amp;"-2"))</f>
        <v/>
      </c>
      <c r="J784" s="5" t="n">
        <v>100</v>
      </c>
      <c r="K784" s="5" t="n">
        <v>53.5858325958252</v>
      </c>
      <c r="L784" s="117">
        <f>IFERROR(IF(OR(J784=0,K784=""),"",IF(E784="Positivo",MIN(MAX(K784/J784,0),1.0),MIN(MAX(J784/K784,0),1.0))),"")</f>
        <v/>
      </c>
      <c r="M784" s="28">
        <f>IFERROR(IF(OR(J784=0,K784=""),"",IF(E784="Positivo",MAX(K784/J784,0),MAX(J784/K784,0))),"")</f>
        <v/>
      </c>
      <c r="N784" s="5" t="inlineStr">
        <is>
          <t>%</t>
        </is>
      </c>
      <c r="O784" s="5" t="inlineStr">
        <is>
          <t>%</t>
        </is>
      </c>
      <c r="P784" s="5" t="n">
        <v>0</v>
      </c>
      <c r="Q784" s="5" t="n">
        <v>0</v>
      </c>
      <c r="R784" s="5">
        <f>A784&amp;"-"&amp;YEAR(F784)&amp;"-"&amp;IF(LEN(MONTH(F784))=1,"0"&amp;MONTH(F784),MONTH(F784))&amp;"-"&amp;IF(LEN(DAY(F784))=1,"0"&amp;DAY(F784),DAY(F784))</f>
        <v/>
      </c>
    </row>
    <row r="785">
      <c r="A785" s="43" t="n">
        <v>373</v>
      </c>
      <c r="B785" s="5" t="inlineStr">
        <is>
          <t>Cumplimiento de planes anuales por líneas</t>
        </is>
      </c>
      <c r="C785" s="5" t="inlineStr">
        <is>
          <t>Planeación Estratégica</t>
        </is>
      </c>
      <c r="D785" s="5" t="inlineStr">
        <is>
          <t>Trimestral</t>
        </is>
      </c>
      <c r="E785" s="5" t="inlineStr">
        <is>
          <t>Positivo</t>
        </is>
      </c>
      <c r="F785" s="6" t="n">
        <v>45199</v>
      </c>
      <c r="G785" s="5">
        <f>YEAR(F785)</f>
        <v/>
      </c>
      <c r="H785" s="5">
        <f>PROPER(TEXT(F785,"mmmm"))</f>
        <v/>
      </c>
      <c r="I785" s="6">
        <f>IF(OR(H785="Enero",H785="Febrero",H785="Marzo",H785="Abril",H785="Mayo",H785="Junio"),G785&amp;"-1",IF(OR(H785="Julio",H785="Agosto",H785="Septiembre",H785="Octubre",H785="Noviembre",H785="Diciembre"),G785&amp;"-2"))</f>
        <v/>
      </c>
      <c r="J785" s="5" t="n">
        <v>100</v>
      </c>
      <c r="K785" s="5" t="n">
        <v>94.33750025431316</v>
      </c>
      <c r="L785" s="117">
        <f>IFERROR(IF(OR(J785=0,K785=""),"",IF(E785="Positivo",MIN(MAX(K785/J785,0),1.0),MIN(MAX(J785/K785,0),1.0))),"")</f>
        <v/>
      </c>
      <c r="M785" s="28">
        <f>IFERROR(IF(OR(J785=0,K785=""),"",IF(E785="Positivo",MAX(K785/J785,0),MAX(J785/K785,0))),"")</f>
        <v/>
      </c>
      <c r="N785" s="5" t="inlineStr">
        <is>
          <t>%</t>
        </is>
      </c>
      <c r="O785" s="5" t="inlineStr">
        <is>
          <t>%</t>
        </is>
      </c>
      <c r="P785" s="5" t="n">
        <v>0</v>
      </c>
      <c r="Q785" s="5" t="n">
        <v>0</v>
      </c>
      <c r="R785" s="5">
        <f>A785&amp;"-"&amp;YEAR(F785)&amp;"-"&amp;IF(LEN(MONTH(F785))=1,"0"&amp;MONTH(F785),MONTH(F785))&amp;"-"&amp;IF(LEN(DAY(F785))=1,"0"&amp;DAY(F785),DAY(F785))</f>
        <v/>
      </c>
    </row>
    <row r="786">
      <c r="A786" s="39" t="n">
        <v>373</v>
      </c>
      <c r="B786" s="5" t="inlineStr">
        <is>
          <t>Cumplimiento de planes anuales por líneas</t>
        </is>
      </c>
      <c r="C786" s="5" t="inlineStr">
        <is>
          <t>Planeación Estratégica</t>
        </is>
      </c>
      <c r="D786" s="5" t="inlineStr">
        <is>
          <t>Trimestral</t>
        </is>
      </c>
      <c r="E786" s="5" t="inlineStr">
        <is>
          <t>Positivo</t>
        </is>
      </c>
      <c r="F786" s="6" t="n">
        <v>45291</v>
      </c>
      <c r="G786" s="5">
        <f>YEAR(F786)</f>
        <v/>
      </c>
      <c r="H786" s="5">
        <f>PROPER(TEXT(F786,"mmmm"))</f>
        <v/>
      </c>
      <c r="I786" s="6">
        <f>IF(OR(H786="Enero",H786="Febrero",H786="Marzo",H786="Abril",H786="Mayo",H786="Junio"),G786&amp;"-1",IF(OR(H786="Julio",H786="Agosto",H786="Septiembre",H786="Octubre",H786="Noviembre",H786="Diciembre"),G786&amp;"-2"))</f>
        <v/>
      </c>
      <c r="J786" s="5" t="n">
        <v>100</v>
      </c>
      <c r="K786" s="5" t="n">
        <v>94.33750025431316</v>
      </c>
      <c r="L786" s="117">
        <f>IFERROR(IF(OR(J786=0,K786=""),"",IF(E786="Positivo",MIN(MAX(K786/J786,0),1.0),MIN(MAX(J786/K786,0),1.0))),"")</f>
        <v/>
      </c>
      <c r="M786" s="28">
        <f>IFERROR(IF(OR(J786=0,K786=""),"",IF(E786="Positivo",MAX(K786/J786,0),MAX(J786/K786,0))),"")</f>
        <v/>
      </c>
      <c r="N786" s="5" t="inlineStr">
        <is>
          <t>%</t>
        </is>
      </c>
      <c r="O786" s="5" t="inlineStr">
        <is>
          <t>%</t>
        </is>
      </c>
      <c r="P786" s="5" t="n">
        <v>0</v>
      </c>
      <c r="Q786" s="5" t="n">
        <v>0</v>
      </c>
      <c r="R786" s="5">
        <f>A786&amp;"-"&amp;YEAR(F786)&amp;"-"&amp;IF(LEN(MONTH(F786))=1,"0"&amp;MONTH(F786),MONTH(F786))&amp;"-"&amp;IF(LEN(DAY(F786))=1,"0"&amp;DAY(F786),DAY(F786))</f>
        <v/>
      </c>
    </row>
    <row r="787">
      <c r="A787" s="5" t="n">
        <v>373</v>
      </c>
      <c r="B787" s="5" t="inlineStr">
        <is>
          <t>Cumplimiento de planes anuales por líneas</t>
        </is>
      </c>
      <c r="C787" s="5" t="inlineStr">
        <is>
          <t>Planeación Estratégica</t>
        </is>
      </c>
      <c r="D787" s="5" t="inlineStr">
        <is>
          <t>Trimestral</t>
        </is>
      </c>
      <c r="E787" s="5" t="inlineStr">
        <is>
          <t>Positivo</t>
        </is>
      </c>
      <c r="F787" s="6" t="n">
        <v>45473</v>
      </c>
      <c r="G787" s="5">
        <f>YEAR(F787)</f>
        <v/>
      </c>
      <c r="H787" s="5">
        <f>PROPER(TEXT(F787,"mmmm"))</f>
        <v/>
      </c>
      <c r="I787" s="6">
        <f>IF(OR(H787="Enero",H787="Febrero",H787="Marzo",H787="Abril",H787="Mayo",H787="Junio"),G787&amp;"-1",IF(OR(H787="Julio",H787="Agosto",H787="Septiembre",H787="Octubre",H787="Noviembre",H787="Diciembre"),G787&amp;"-2"))</f>
        <v/>
      </c>
      <c r="J787" s="5" t="n">
        <v>100</v>
      </c>
      <c r="K787" s="5" t="n">
        <v>89.20000076293945</v>
      </c>
      <c r="L787" s="28">
        <f>IFERROR(IF(OR(J787=0,K787=""),"",IF(E787="Positivo",MIN(MAX(K787/J787,0),1.0),MIN(MAX(J787/K787,0),1.0))),"")</f>
        <v/>
      </c>
      <c r="M787" s="28">
        <f>IFERROR(IF(OR(J787=0,K787=""),"",IF(E787="Positivo",MAX(K787/J787,0),MAX(J787/K787,0))),"")</f>
        <v/>
      </c>
      <c r="N787" s="5" t="n"/>
      <c r="O787" s="5" t="n"/>
      <c r="P787" s="5" t="n">
        <v>0</v>
      </c>
      <c r="Q787" s="5" t="n">
        <v>0</v>
      </c>
      <c r="R787" s="5">
        <f>A787&amp;"-"&amp;YEAR(F787)&amp;"-"&amp;IF(LEN(MONTH(F787))=1,"0"&amp;MONTH(F787),MONTH(F787))&amp;"-"&amp;IF(LEN(DAY(F787))=1,"0"&amp;DAY(F787),DAY(F787))</f>
        <v/>
      </c>
    </row>
    <row r="788">
      <c r="A788" s="5" t="n">
        <v>373</v>
      </c>
      <c r="B788" s="5" t="inlineStr">
        <is>
          <t>Cumplimiento de planes anuales por líneas</t>
        </is>
      </c>
      <c r="C788" s="5" t="inlineStr">
        <is>
          <t>Planeación Estratégica</t>
        </is>
      </c>
      <c r="D788" s="5" t="inlineStr">
        <is>
          <t>Trimestral</t>
        </is>
      </c>
      <c r="E788" s="5" t="inlineStr">
        <is>
          <t>Positivo</t>
        </is>
      </c>
      <c r="F788" s="6" t="n">
        <v>45657</v>
      </c>
      <c r="G788" s="5">
        <f>YEAR(F788)</f>
        <v/>
      </c>
      <c r="H788" s="5">
        <f>PROPER(TEXT(F788,"mmmm"))</f>
        <v/>
      </c>
      <c r="I788" s="6">
        <f>IF(OR(H788="Enero",H788="Febrero",H788="Marzo",H788="Abril",H788="Mayo",H788="Junio"),G788&amp;"-1",IF(OR(H788="Julio",H788="Agosto",H788="Septiembre",H788="Octubre",H788="Noviembre",H788="Diciembre"),G788&amp;"-2"))</f>
        <v/>
      </c>
      <c r="J788" s="5" t="n">
        <v>100</v>
      </c>
      <c r="K788" s="5" t="n">
        <v>99.12666638692221</v>
      </c>
      <c r="L788" s="28">
        <f>IFERROR(IF(OR(J788=0,K788=""),"",IF(E788="Positivo",MIN(MAX(K788/J788,0),1.0),MIN(MAX(J788/K788,0),1.0))),"")</f>
        <v/>
      </c>
      <c r="M788" s="28">
        <f>IFERROR(IF(OR(J788=0,K788=""),"",IF(E788="Positivo",MAX(K788/J788,0),MAX(J788/K788,0))),"")</f>
        <v/>
      </c>
      <c r="N788" s="5" t="n"/>
      <c r="O788" s="5" t="n"/>
      <c r="P788" s="5" t="n">
        <v>0</v>
      </c>
      <c r="Q788" s="5" t="n">
        <v>0</v>
      </c>
      <c r="R788" s="5">
        <f>A788&amp;"-"&amp;YEAR(F788)&amp;"-"&amp;IF(LEN(MONTH(F788))=1,"0"&amp;MONTH(F788),MONTH(F788))&amp;"-"&amp;IF(LEN(DAY(F788))=1,"0"&amp;DAY(F788),DAY(F788))</f>
        <v/>
      </c>
    </row>
    <row r="789">
      <c r="A789" s="39" t="n">
        <v>374</v>
      </c>
      <c r="B789" s="5" t="inlineStr">
        <is>
          <t>Disponibilidad de máster modalidad virtual</t>
        </is>
      </c>
      <c r="C789" s="5" t="inlineStr">
        <is>
          <t>Operaciones Académica pregrado y posgrado virtual</t>
        </is>
      </c>
      <c r="D789" s="5" t="inlineStr">
        <is>
          <t>Semestral</t>
        </is>
      </c>
      <c r="E789" s="5" t="inlineStr">
        <is>
          <t>Positivo</t>
        </is>
      </c>
      <c r="F789" s="6" t="n">
        <v>45291</v>
      </c>
      <c r="G789" s="5">
        <f>YEAR(F789)</f>
        <v/>
      </c>
      <c r="H789" s="5">
        <f>PROPER(TEXT(F789,"mmmm"))</f>
        <v/>
      </c>
      <c r="I789" s="6">
        <f>IF(OR(H789="Enero",H789="Febrero",H789="Marzo",H789="Abril",H789="Mayo",H789="Junio"),G789&amp;"-1",IF(OR(H789="Julio",H789="Agosto",H789="Septiembre",H789="Octubre",H789="Noviembre",H789="Diciembre"),G789&amp;"-2"))</f>
        <v/>
      </c>
      <c r="J789" s="5" t="n">
        <v>100</v>
      </c>
      <c r="K789" s="5" t="n">
        <v>100</v>
      </c>
      <c r="L789" s="117">
        <f>IFERROR(IF(OR(J789=0,K789=""),"",IF(E789="Positivo",MIN(MAX(K789/J789,0),1.3),MIN(MAX(J789/K789,0),1.3))),"")</f>
        <v/>
      </c>
      <c r="M789" s="28">
        <f>IFERROR(IF(OR(J789=0,K789=""),"",IF(E789="Positivo",MAX(K789/J789,0),MAX(J789/K789,0))),"")</f>
        <v/>
      </c>
      <c r="N789" s="5" t="n"/>
      <c r="O789" s="5" t="n"/>
      <c r="P789" s="5" t="n">
        <v>0</v>
      </c>
      <c r="Q789" s="5" t="n">
        <v>0</v>
      </c>
      <c r="R789" s="5">
        <f>A789&amp;"-"&amp;YEAR(F789)&amp;"-"&amp;IF(LEN(MONTH(F789))=1,"0"&amp;MONTH(F789),MONTH(F789))&amp;"-"&amp;IF(LEN(DAY(F789))=1,"0"&amp;DAY(F789),DAY(F789))</f>
        <v/>
      </c>
    </row>
    <row r="790">
      <c r="A790" s="39" t="n">
        <v>375</v>
      </c>
      <c r="B790" s="5" t="inlineStr">
        <is>
          <t>Disponibilidad de catálogo de asignaturas pregrado y posgrado presencial</t>
        </is>
      </c>
      <c r="C790" s="5" t="inlineStr">
        <is>
          <t>Operaciones Académica pregrado y posgrado presencial.</t>
        </is>
      </c>
      <c r="D790" s="5" t="inlineStr">
        <is>
          <t>Semestral</t>
        </is>
      </c>
      <c r="E790" s="5" t="inlineStr">
        <is>
          <t>Positivo</t>
        </is>
      </c>
      <c r="F790" s="6" t="n">
        <v>45291</v>
      </c>
      <c r="G790" s="5">
        <f>YEAR(F790)</f>
        <v/>
      </c>
      <c r="H790" s="5">
        <f>PROPER(TEXT(F790,"mmmm"))</f>
        <v/>
      </c>
      <c r="I790" s="6">
        <f>IF(OR(H790="Enero",H790="Febrero",H790="Marzo",H790="Abril",H790="Mayo",H790="Junio"),G790&amp;"-1",IF(OR(H790="Julio",H790="Agosto",H790="Septiembre",H790="Octubre",H790="Noviembre",H790="Diciembre"),G790&amp;"-2"))</f>
        <v/>
      </c>
      <c r="J790" s="5" t="n">
        <v>100</v>
      </c>
      <c r="K790" s="5" t="n">
        <v>100</v>
      </c>
      <c r="L790" s="117">
        <f>IFERROR(IF(OR(J790=0,K790=""),"",IF(E790="Positivo",MIN(MAX(K790/J790,0),1.3),MIN(MAX(J790/K790,0),1.3))),"")</f>
        <v/>
      </c>
      <c r="M790" s="28">
        <f>IFERROR(IF(OR(J790=0,K790=""),"",IF(E790="Positivo",MAX(K790/J790,0),MAX(J790/K790,0))),"")</f>
        <v/>
      </c>
      <c r="N790" s="5" t="inlineStr">
        <is>
          <t>%</t>
        </is>
      </c>
      <c r="O790" s="5" t="inlineStr">
        <is>
          <t>%</t>
        </is>
      </c>
      <c r="P790" s="5" t="n">
        <v>0</v>
      </c>
      <c r="Q790" s="5" t="n">
        <v>0</v>
      </c>
      <c r="R790" s="5">
        <f>A790&amp;"-"&amp;YEAR(F790)&amp;"-"&amp;IF(LEN(MONTH(F790))=1,"0"&amp;MONTH(F790),MONTH(F790))&amp;"-"&amp;IF(LEN(DAY(F790))=1,"0"&amp;DAY(F790),DAY(F790))</f>
        <v/>
      </c>
    </row>
    <row r="791">
      <c r="A791" s="5" t="n">
        <v>375</v>
      </c>
      <c r="B791" s="5" t="inlineStr">
        <is>
          <t>Disponibilidad de catálogo de asignaturas pregrado y posgrado presencial</t>
        </is>
      </c>
      <c r="C791" s="5" t="inlineStr">
        <is>
          <t>Operaciones Académicas</t>
        </is>
      </c>
      <c r="D791" s="5" t="inlineStr">
        <is>
          <t>Semestral</t>
        </is>
      </c>
      <c r="E791" s="5" t="inlineStr">
        <is>
          <t>Positivo</t>
        </is>
      </c>
      <c r="F791" s="6" t="n">
        <v>45473</v>
      </c>
      <c r="G791" s="5">
        <f>YEAR(F791)</f>
        <v/>
      </c>
      <c r="H791" s="5">
        <f>PROPER(TEXT(F791,"mmmm"))</f>
        <v/>
      </c>
      <c r="I791" s="6">
        <f>IF(OR(H791="Enero",H791="Febrero",H791="Marzo",H791="Abril",H791="Mayo",H791="Junio"),G791&amp;"-1",IF(OR(H791="Julio",H791="Agosto",H791="Septiembre",H791="Octubre",H791="Noviembre",H791="Diciembre"),G791&amp;"-2"))</f>
        <v/>
      </c>
      <c r="J791" s="5" t="n">
        <v>100</v>
      </c>
      <c r="K791" s="5" t="n">
        <v>100</v>
      </c>
      <c r="L791" s="28">
        <f>IFERROR(IF(OR(J791=0,K791=""),"",IF(E791="Positivo",MIN(MAX(K791/J791,0),1.3),MIN(MAX(J791/K791,0),1.3))),"")</f>
        <v/>
      </c>
      <c r="M791" s="28">
        <f>IFERROR(IF(OR(J791=0,K791=""),"",IF(E791="Positivo",MAX(K791/J791,0),MAX(J791/K791,0))),"")</f>
        <v/>
      </c>
      <c r="N791" s="5" t="inlineStr">
        <is>
          <t>%</t>
        </is>
      </c>
      <c r="O791" s="5" t="inlineStr">
        <is>
          <t>%</t>
        </is>
      </c>
      <c r="P791" s="5" t="n">
        <v>0</v>
      </c>
      <c r="Q791" s="5" t="n">
        <v>0</v>
      </c>
      <c r="R791" s="5">
        <f>A791&amp;"-"&amp;YEAR(F791)&amp;"-"&amp;IF(LEN(MONTH(F791))=1,"0"&amp;MONTH(F791),MONTH(F791))&amp;"-"&amp;IF(LEN(DAY(F791))=1,"0"&amp;DAY(F791),DAY(F791))</f>
        <v/>
      </c>
    </row>
    <row r="792">
      <c r="A792" s="5" t="n">
        <v>375</v>
      </c>
      <c r="B792" s="5" t="inlineStr">
        <is>
          <t>Disponibilidad de catálogo de asignaturas pregrado y posgrado presencial</t>
        </is>
      </c>
      <c r="C792" s="5" t="inlineStr">
        <is>
          <t>Operaciones Académicas</t>
        </is>
      </c>
      <c r="D792" s="5" t="inlineStr">
        <is>
          <t>Semestral</t>
        </is>
      </c>
      <c r="E792" s="5" t="inlineStr">
        <is>
          <t>Positivo</t>
        </is>
      </c>
      <c r="F792" s="6" t="n">
        <v>45657</v>
      </c>
      <c r="G792" s="5">
        <f>YEAR(F792)</f>
        <v/>
      </c>
      <c r="H792" s="5">
        <f>PROPER(TEXT(F792,"mmmm"))</f>
        <v/>
      </c>
      <c r="I792" s="6">
        <f>IF(OR(H792="Enero",H792="Febrero",H792="Marzo",H792="Abril",H792="Mayo",H792="Junio"),G792&amp;"-1",IF(OR(H792="Julio",H792="Agosto",H792="Septiembre",H792="Octubre",H792="Noviembre",H792="Diciembre"),G792&amp;"-2"))</f>
        <v/>
      </c>
      <c r="J792" s="5" t="n">
        <v>100</v>
      </c>
      <c r="K792" s="5" t="n">
        <v>100</v>
      </c>
      <c r="L792" s="28">
        <f>IFERROR(IF(OR(J792=0,K792=""),"",IF(E792="Positivo",MIN(MAX(K792/J792,0),1.3),MIN(MAX(J792/K792,0),1.3))),"")</f>
        <v/>
      </c>
      <c r="M792" s="28">
        <f>IFERROR(IF(OR(J792=0,K792=""),"",IF(E792="Positivo",MAX(K792/J792,0),MAX(J792/K792,0))),"")</f>
        <v/>
      </c>
      <c r="N792" s="5" t="inlineStr">
        <is>
          <t>%</t>
        </is>
      </c>
      <c r="O792" s="5" t="inlineStr">
        <is>
          <t>%</t>
        </is>
      </c>
      <c r="P792" s="5" t="n">
        <v>0</v>
      </c>
      <c r="Q792" s="5" t="n">
        <v>0</v>
      </c>
      <c r="R792" s="5">
        <f>A792&amp;"-"&amp;YEAR(F792)&amp;"-"&amp;IF(LEN(MONTH(F792))=1,"0"&amp;MONTH(F792),MONTH(F792))&amp;"-"&amp;IF(LEN(DAY(F792))=1,"0"&amp;DAY(F792),DAY(F792))</f>
        <v/>
      </c>
    </row>
    <row r="793">
      <c r="A793" s="5" t="n">
        <v>376</v>
      </c>
      <c r="B793" s="5" t="inlineStr">
        <is>
          <t>Cumplimiento EBIDTA</t>
        </is>
      </c>
      <c r="C793" s="5" t="inlineStr">
        <is>
          <t>Planeación Financiera</t>
        </is>
      </c>
      <c r="D793" s="5" t="inlineStr">
        <is>
          <t>Semestral</t>
        </is>
      </c>
      <c r="E793" s="5" t="inlineStr">
        <is>
          <t>Positivo</t>
        </is>
      </c>
      <c r="F793" s="17" t="n">
        <v>45107</v>
      </c>
      <c r="G793" s="16">
        <f>YEAR(F793)</f>
        <v/>
      </c>
      <c r="H793" s="6">
        <f>PROPER(TEXT(F793,"mmmm"))</f>
        <v/>
      </c>
      <c r="I793" s="41">
        <f>IF(OR(H793="Enero",H793="Febrero",H793="Marzo",H793="Abril",H793="Mayo",H793="Junio"),G793&amp;"-1",IF(OR(H793="Julio",H793="Agosto",H793="Septiembre",H793="Octubre",H793="Noviembre",H793="Diciembre"),G793&amp;"-2"))</f>
        <v/>
      </c>
      <c r="J793" s="5" t="n">
        <v>95</v>
      </c>
      <c r="K793" s="11" t="n">
        <v>149.7223763395</v>
      </c>
      <c r="L793" s="28">
        <f>IFERROR(IF(OR(J793=0,K793=""),"",IF(E793="Positivo",MIN(MAX(K793/J793,0),1.3),MIN(MAX(J793/K793,0),1.3))),"")</f>
        <v/>
      </c>
      <c r="M793" s="28">
        <f>IFERROR(IF(OR(J793=0,K793=""),"",IF(E793="Positivo",MAX(K793/J793,0),MAX(J793/K793,0))),"")</f>
        <v/>
      </c>
      <c r="N793" s="5" t="inlineStr">
        <is>
          <t>$</t>
        </is>
      </c>
      <c r="O793" s="5" t="inlineStr">
        <is>
          <t>$</t>
        </is>
      </c>
      <c r="P793" s="5" t="n">
        <v>0</v>
      </c>
      <c r="Q793" s="5" t="n">
        <v>0</v>
      </c>
      <c r="R793" s="5">
        <f>A793&amp;"-"&amp;YEAR(F793)&amp;"-"&amp;IF(LEN(MONTH(F793))=1,"0"&amp;MONTH(F793),MONTH(F793))&amp;"-"&amp;IF(LEN(DAY(F793))=1,"0"&amp;DAY(F793),DAY(F793))</f>
        <v/>
      </c>
    </row>
    <row r="794">
      <c r="A794" s="39" t="n">
        <v>376</v>
      </c>
      <c r="B794" s="5" t="inlineStr">
        <is>
          <t>Cumplimiento EBIDTA</t>
        </is>
      </c>
      <c r="C794" s="5" t="inlineStr">
        <is>
          <t>Planeación Financiera</t>
        </is>
      </c>
      <c r="D794" s="5" t="inlineStr">
        <is>
          <t>Semestral</t>
        </is>
      </c>
      <c r="E794" s="5" t="inlineStr">
        <is>
          <t>Positivo</t>
        </is>
      </c>
      <c r="F794" s="6" t="n">
        <v>45291</v>
      </c>
      <c r="G794" s="5">
        <f>YEAR(F794)</f>
        <v/>
      </c>
      <c r="H794" s="5">
        <f>PROPER(TEXT(F794,"mmmm"))</f>
        <v/>
      </c>
      <c r="I794" s="6">
        <f>IF(OR(H794="Enero",H794="Febrero",H794="Marzo",H794="Abril",H794="Mayo",H794="Junio"),G794&amp;"-1",IF(OR(H794="Julio",H794="Agosto",H794="Septiembre",H794="Octubre",H794="Noviembre",H794="Diciembre"),G794&amp;"-2"))</f>
        <v/>
      </c>
      <c r="J794" s="5" t="n">
        <v>95</v>
      </c>
      <c r="K794" s="11" t="n">
        <v>101.26</v>
      </c>
      <c r="L794" s="28">
        <f>IFERROR(IF(OR(J794=0,K794=""),"",IF(E794="Positivo",MIN(MAX(K794/J794,0),1.3),MIN(MAX(J794/K794,0),1.3))),"")</f>
        <v/>
      </c>
      <c r="M794" s="28">
        <f>IFERROR(IF(OR(J794=0,K794=""),"",IF(E794="Positivo",MAX(K794/J794,0),MAX(J794/K794,0))),"")</f>
        <v/>
      </c>
      <c r="N794" s="5" t="inlineStr">
        <is>
          <t>$</t>
        </is>
      </c>
      <c r="O794" s="5" t="inlineStr">
        <is>
          <t>$</t>
        </is>
      </c>
      <c r="P794" s="5" t="n">
        <v>0</v>
      </c>
      <c r="Q794" s="5" t="n">
        <v>0</v>
      </c>
      <c r="R794" s="5">
        <f>A794&amp;"-"&amp;YEAR(F794)&amp;"-"&amp;IF(LEN(MONTH(F794))=1,"0"&amp;MONTH(F794),MONTH(F794))&amp;"-"&amp;IF(LEN(DAY(F794))=1,"0"&amp;DAY(F794),DAY(F794))</f>
        <v/>
      </c>
    </row>
    <row r="795">
      <c r="A795" s="5" t="n">
        <v>376</v>
      </c>
      <c r="B795" s="5" t="inlineStr">
        <is>
          <t>Cumplimiento EBIDTA</t>
        </is>
      </c>
      <c r="C795" s="5" t="inlineStr">
        <is>
          <t>Planeación Financiera</t>
        </is>
      </c>
      <c r="D795" s="5" t="inlineStr">
        <is>
          <t>Semestral</t>
        </is>
      </c>
      <c r="E795" s="5" t="inlineStr">
        <is>
          <t>Positivo</t>
        </is>
      </c>
      <c r="F795" s="6" t="n">
        <v>45473</v>
      </c>
      <c r="G795" s="5">
        <f>YEAR(F795)</f>
        <v/>
      </c>
      <c r="H795" s="5">
        <f>PROPER(TEXT(F795,"mmmm"))</f>
        <v/>
      </c>
      <c r="I795" s="6">
        <f>IF(OR(H795="Enero",H795="Febrero",H795="Marzo",H795="Abril",H795="Mayo",H795="Junio"),G795&amp;"-1",IF(OR(H795="Julio",H795="Agosto",H795="Septiembre",H795="Octubre",H795="Noviembre",H795="Diciembre"),G795&amp;"-2"))</f>
        <v/>
      </c>
      <c r="J795" s="5" t="n">
        <v>95</v>
      </c>
      <c r="K795" s="11" t="n">
        <v>104</v>
      </c>
      <c r="L795" s="28">
        <f>IFERROR(IF(OR(J795=0,K795=""),"",IF(E795="Positivo",MIN(MAX(K795/J795,0),1.3),MIN(MAX(J795/K795,0),1.3))),"")</f>
        <v/>
      </c>
      <c r="M795" s="28">
        <f>IFERROR(IF(OR(J795=0,K795=""),"",IF(E795="Positivo",MAX(K795/J795,0),MAX(J795/K795,0))),"")</f>
        <v/>
      </c>
      <c r="N795" s="5" t="inlineStr">
        <is>
          <t>$</t>
        </is>
      </c>
      <c r="O795" s="5" t="inlineStr">
        <is>
          <t>$</t>
        </is>
      </c>
      <c r="P795" s="5" t="n">
        <v>0</v>
      </c>
      <c r="Q795" s="5" t="n">
        <v>0</v>
      </c>
      <c r="R795" s="5">
        <f>A795&amp;"-"&amp;YEAR(F795)&amp;"-"&amp;IF(LEN(MONTH(F795))=1,"0"&amp;MONTH(F795),MONTH(F795))&amp;"-"&amp;IF(LEN(DAY(F795))=1,"0"&amp;DAY(F795),DAY(F795))</f>
        <v/>
      </c>
    </row>
    <row r="796">
      <c r="A796" s="5" t="n">
        <v>376</v>
      </c>
      <c r="B796" s="5" t="inlineStr">
        <is>
          <t>Cumplimiento EBIDTA</t>
        </is>
      </c>
      <c r="C796" s="5" t="inlineStr">
        <is>
          <t>Planeación Financiera</t>
        </is>
      </c>
      <c r="D796" s="5" t="inlineStr">
        <is>
          <t>Semestral</t>
        </is>
      </c>
      <c r="E796" s="5" t="inlineStr">
        <is>
          <t>Positivo</t>
        </is>
      </c>
      <c r="F796" s="6" t="n">
        <v>45657</v>
      </c>
      <c r="G796" s="5">
        <f>YEAR(F796)</f>
        <v/>
      </c>
      <c r="H796" s="5">
        <f>PROPER(TEXT(F796,"mmmm"))</f>
        <v/>
      </c>
      <c r="I796" s="6">
        <f>IF(OR(H796="Enero",H796="Febrero",H796="Marzo",H796="Abril",H796="Mayo",H796="Junio"),G796&amp;"-1",IF(OR(H796="Julio",H796="Agosto",H796="Septiembre",H796="Octubre",H796="Noviembre",H796="Diciembre"),G796&amp;"-2"))</f>
        <v/>
      </c>
      <c r="J796" s="5" t="n">
        <v>95</v>
      </c>
      <c r="K796" s="11" t="n">
        <v>109.1</v>
      </c>
      <c r="L796" s="28">
        <f>IFERROR(IF(OR(J796=0,K796=""),"",IF(E796="Positivo",MIN(MAX(K796/J796,0),1.3),MIN(MAX(J796/K796,0),1.3))),"")</f>
        <v/>
      </c>
      <c r="M796" s="28">
        <f>IFERROR(IF(OR(J796=0,K796=""),"",IF(E796="Positivo",MAX(K796/J796,0),MAX(J796/K796,0))),"")</f>
        <v/>
      </c>
      <c r="N796" s="5" t="inlineStr">
        <is>
          <t>$</t>
        </is>
      </c>
      <c r="O796" s="5" t="inlineStr">
        <is>
          <t>$</t>
        </is>
      </c>
      <c r="P796" s="5" t="n">
        <v>0</v>
      </c>
      <c r="Q796" s="5" t="n">
        <v>0</v>
      </c>
      <c r="R796" s="5">
        <f>A796&amp;"-"&amp;YEAR(F796)&amp;"-"&amp;IF(LEN(MONTH(F796))=1,"0"&amp;MONTH(F796),MONTH(F796))&amp;"-"&amp;IF(LEN(DAY(F796))=1,"0"&amp;DAY(F796),DAY(F796))</f>
        <v/>
      </c>
    </row>
    <row r="797">
      <c r="A797" s="5" t="n">
        <v>377</v>
      </c>
      <c r="B797" s="5" t="inlineStr">
        <is>
          <t>CAPEX</t>
        </is>
      </c>
      <c r="C797" s="5" t="inlineStr">
        <is>
          <t>Planeación Financiera</t>
        </is>
      </c>
      <c r="D797" s="5" t="inlineStr">
        <is>
          <t>Semestral</t>
        </is>
      </c>
      <c r="E797" s="5" t="inlineStr">
        <is>
          <t>Negativo</t>
        </is>
      </c>
      <c r="F797" s="17" t="n">
        <v>45107</v>
      </c>
      <c r="G797" s="16">
        <f>YEAR(F797)</f>
        <v/>
      </c>
      <c r="H797" s="6">
        <f>PROPER(TEXT(F797,"mmmm"))</f>
        <v/>
      </c>
      <c r="I797" s="41">
        <f>IF(OR(H797="Enero",H797="Febrero",H797="Marzo",H797="Abril",H797="Mayo",H797="Junio"),G797&amp;"-1",IF(OR(H797="Julio",H797="Agosto",H797="Septiembre",H797="Octubre",H797="Noviembre",H797="Diciembre"),G797&amp;"-2"))</f>
        <v/>
      </c>
      <c r="J797" s="116" t="n">
        <v>100</v>
      </c>
      <c r="K797" s="121" t="n">
        <v>22.314798348502</v>
      </c>
      <c r="L797" s="28">
        <f>IFERROR(IF(OR(J797=0,K797=""),"",IF(E797="Positivo",MIN(MAX(K797/J797,0),1.3),MIN(MAX(J797/K797,0),1.3))),"")</f>
        <v/>
      </c>
      <c r="M797" s="28">
        <f>IFERROR(IF(OR(J797=0,K797=""),"",IF(E797="Positivo",MAX(K797/J797,0),MAX(J797/K797,0))),"")</f>
        <v/>
      </c>
      <c r="N797" s="5" t="inlineStr">
        <is>
          <t>$</t>
        </is>
      </c>
      <c r="O797" s="5" t="inlineStr">
        <is>
          <t>$</t>
        </is>
      </c>
      <c r="P797" s="5" t="n">
        <v>0</v>
      </c>
      <c r="Q797" s="5" t="n">
        <v>0</v>
      </c>
      <c r="R797" s="5">
        <f>A797&amp;"-"&amp;YEAR(F797)&amp;"-"&amp;IF(LEN(MONTH(F797))=1,"0"&amp;MONTH(F797),MONTH(F797))&amp;"-"&amp;IF(LEN(DAY(F797))=1,"0"&amp;DAY(F797),DAY(F797))</f>
        <v/>
      </c>
    </row>
    <row r="798">
      <c r="A798" s="39" t="n">
        <v>377</v>
      </c>
      <c r="B798" s="5" t="inlineStr">
        <is>
          <t>CAPEX</t>
        </is>
      </c>
      <c r="C798" s="5" t="inlineStr">
        <is>
          <t>Planeación Financiera</t>
        </is>
      </c>
      <c r="D798" s="5" t="inlineStr">
        <is>
          <t>Semestral</t>
        </is>
      </c>
      <c r="E798" s="5" t="inlineStr">
        <is>
          <t>Negativo</t>
        </is>
      </c>
      <c r="F798" s="6" t="n">
        <v>45291</v>
      </c>
      <c r="G798" s="5">
        <f>YEAR(F798)</f>
        <v/>
      </c>
      <c r="H798" s="5">
        <f>PROPER(TEXT(F798,"mmmm"))</f>
        <v/>
      </c>
      <c r="I798" s="6">
        <f>IF(OR(H798="Enero",H798="Febrero",H798="Marzo",H798="Abril",H798="Mayo",H798="Junio"),G798&amp;"-1",IF(OR(H798="Julio",H798="Agosto",H798="Septiembre",H798="Octubre",H798="Noviembre",H798="Diciembre"),G798&amp;"-2"))</f>
        <v/>
      </c>
      <c r="J798" s="116" t="n">
        <v>100</v>
      </c>
      <c r="K798" s="120" t="n">
        <v>60.77</v>
      </c>
      <c r="L798" s="28">
        <f>IFERROR(IF(OR(J798=0,K798=""),"",IF(E798="Positivo",MIN(MAX(K798/J798,0),1.3),MIN(MAX(J798/K798,0),1.3))),"")</f>
        <v/>
      </c>
      <c r="M798" s="28">
        <f>IFERROR(IF(OR(J798=0,K798=""),"",IF(E798="Positivo",MAX(K798/J798,0),MAX(J798/K798,0))),"")</f>
        <v/>
      </c>
      <c r="N798" s="5" t="inlineStr">
        <is>
          <t>$</t>
        </is>
      </c>
      <c r="O798" s="5" t="inlineStr">
        <is>
          <t>$</t>
        </is>
      </c>
      <c r="P798" s="5" t="n">
        <v>0</v>
      </c>
      <c r="Q798" s="5" t="n">
        <v>0</v>
      </c>
      <c r="R798" s="5">
        <f>A798&amp;"-"&amp;YEAR(F798)&amp;"-"&amp;IF(LEN(MONTH(F798))=1,"0"&amp;MONTH(F798),MONTH(F798))&amp;"-"&amp;IF(LEN(DAY(F798))=1,"0"&amp;DAY(F798),DAY(F798))</f>
        <v/>
      </c>
    </row>
    <row r="799">
      <c r="A799" s="5" t="n">
        <v>377</v>
      </c>
      <c r="B799" s="5" t="inlineStr">
        <is>
          <t>CAPEX</t>
        </is>
      </c>
      <c r="C799" s="5" t="inlineStr">
        <is>
          <t>Planeación Financiera</t>
        </is>
      </c>
      <c r="D799" s="5" t="inlineStr">
        <is>
          <t>Semestral</t>
        </is>
      </c>
      <c r="E799" s="5" t="inlineStr">
        <is>
          <t>Negativo</t>
        </is>
      </c>
      <c r="F799" s="6" t="n">
        <v>45473</v>
      </c>
      <c r="G799" s="5">
        <f>YEAR(F799)</f>
        <v/>
      </c>
      <c r="H799" s="5">
        <f>PROPER(TEXT(F799,"mmmm"))</f>
        <v/>
      </c>
      <c r="I799" s="6">
        <f>IF(OR(H799="Enero",H799="Febrero",H799="Marzo",H799="Abril",H799="Mayo",H799="Junio"),G799&amp;"-1",IF(OR(H799="Julio",H799="Agosto",H799="Septiembre",H799="Octubre",H799="Noviembre",H799="Diciembre"),G799&amp;"-2"))</f>
        <v/>
      </c>
      <c r="J799" s="5" t="n">
        <v>100</v>
      </c>
      <c r="K799" s="11" t="n">
        <v>48.24</v>
      </c>
      <c r="L799" s="28">
        <f>IFERROR(IF(OR(J799=0,K799=""),"",IF(E799="Positivo",MIN(MAX(K799/J799,0),1.3),MIN(MAX(J799/K799,0),1.3))),"")</f>
        <v/>
      </c>
      <c r="M799" s="28">
        <f>IFERROR(IF(OR(J799=0,K799=""),"",IF(E799="Positivo",MAX(K799/J799,0),MAX(J799/K799,0))),"")</f>
        <v/>
      </c>
      <c r="N799" s="5" t="inlineStr">
        <is>
          <t>$</t>
        </is>
      </c>
      <c r="O799" s="5" t="inlineStr">
        <is>
          <t>$</t>
        </is>
      </c>
      <c r="P799" s="5" t="n">
        <v>0</v>
      </c>
      <c r="Q799" s="5" t="n">
        <v>0</v>
      </c>
      <c r="R799" s="5">
        <f>A799&amp;"-"&amp;YEAR(F799)&amp;"-"&amp;IF(LEN(MONTH(F799))=1,"0"&amp;MONTH(F799),MONTH(F799))&amp;"-"&amp;IF(LEN(DAY(F799))=1,"0"&amp;DAY(F799),DAY(F799))</f>
        <v/>
      </c>
    </row>
    <row r="800">
      <c r="A800" s="5" t="n">
        <v>377</v>
      </c>
      <c r="B800" s="5" t="inlineStr">
        <is>
          <t>CAPEX</t>
        </is>
      </c>
      <c r="C800" s="5" t="inlineStr">
        <is>
          <t>Planeación Financiera</t>
        </is>
      </c>
      <c r="D800" s="5" t="inlineStr">
        <is>
          <t>Semestral</t>
        </is>
      </c>
      <c r="E800" s="5" t="inlineStr">
        <is>
          <t>Negativo</t>
        </is>
      </c>
      <c r="F800" s="6" t="n">
        <v>45657</v>
      </c>
      <c r="G800" s="5">
        <f>YEAR(F800)</f>
        <v/>
      </c>
      <c r="H800" s="5">
        <f>PROPER(TEXT(F800,"mmmm"))</f>
        <v/>
      </c>
      <c r="I800" s="6">
        <f>IF(OR(H800="Enero",H800="Febrero",H800="Marzo",H800="Abril",H800="Mayo",H800="Junio"),G800&amp;"-1",IF(OR(H800="Julio",H800="Agosto",H800="Septiembre",H800="Octubre",H800="Noviembre",H800="Diciembre"),G800&amp;"-2"))</f>
        <v/>
      </c>
      <c r="J800" s="5" t="n">
        <v>100</v>
      </c>
      <c r="K800" s="11" t="n">
        <v>125.01</v>
      </c>
      <c r="L800" s="28">
        <f>IFERROR(IF(OR(J800=0,K800=""),"",IF(E800="Positivo",MIN(MAX(K800/J800,0),1.3),MIN(MAX(J800/K800,0),1.3))),"")</f>
        <v/>
      </c>
      <c r="M800" s="28">
        <f>IFERROR(IF(OR(J800=0,K800=""),"",IF(E800="Positivo",MAX(K800/J800,0),MAX(J800/K800,0))),"")</f>
        <v/>
      </c>
      <c r="N800" s="5" t="inlineStr">
        <is>
          <t>$</t>
        </is>
      </c>
      <c r="O800" s="5" t="inlineStr">
        <is>
          <t>$</t>
        </is>
      </c>
      <c r="P800" s="5" t="n">
        <v>0</v>
      </c>
      <c r="Q800" s="5" t="n">
        <v>0</v>
      </c>
      <c r="R800" s="5">
        <f>A800&amp;"-"&amp;YEAR(F800)&amp;"-"&amp;IF(LEN(MONTH(F800))=1,"0"&amp;MONTH(F800),MONTH(F800))&amp;"-"&amp;IF(LEN(DAY(F800))=1,"0"&amp;DAY(F800),DAY(F800))</f>
        <v/>
      </c>
    </row>
    <row r="801">
      <c r="A801" s="39" t="n">
        <v>378</v>
      </c>
      <c r="B801" s="5" t="inlineStr">
        <is>
          <t>Proyectos tecnológicos</t>
        </is>
      </c>
      <c r="C801" s="5" t="inlineStr">
        <is>
          <t>GESTIÓN DE LA TECNOLOGÍA E INNOVACIÓN DIGITAL</t>
        </is>
      </c>
      <c r="D801" s="5" t="inlineStr">
        <is>
          <t>Mensual</t>
        </is>
      </c>
      <c r="E801" s="5" t="inlineStr">
        <is>
          <t>Positivo</t>
        </is>
      </c>
      <c r="F801" s="6" t="n">
        <v>45107</v>
      </c>
      <c r="G801" s="5">
        <f>YEAR(F801)</f>
        <v/>
      </c>
      <c r="H801" s="5">
        <f>PROPER(TEXT(F801,"mmmm"))</f>
        <v/>
      </c>
      <c r="I801" s="6">
        <f>IF(OR(H801="Enero",H801="Febrero",H801="Marzo",H801="Abril",H801="Mayo",H801="Junio"),G801&amp;"-1",IF(OR(H801="Julio",H801="Agosto",H801="Septiembre",H801="Octubre",H801="Noviembre",H801="Diciembre"),G801&amp;"-2"))</f>
        <v/>
      </c>
      <c r="J801" s="5" t="n">
        <v>92</v>
      </c>
      <c r="K801" s="5" t="n">
        <v>93.83</v>
      </c>
      <c r="L801" s="117">
        <f>IFERROR(IF(OR(J801=0,K801=""),"",IF(E801="Positivo",MIN(MAX(K801/J801,0),1.3),MIN(MAX(J801/K801,0),1.3))),"")</f>
        <v/>
      </c>
      <c r="M801" s="28">
        <f>IFERROR(IF(OR(J801=0,K801=""),"",IF(E801="Positivo",MAX(K801/J801,0),MAX(J801/K801,0))),"")</f>
        <v/>
      </c>
      <c r="N801" s="5" t="inlineStr">
        <is>
          <t>%</t>
        </is>
      </c>
      <c r="O801" s="5" t="inlineStr">
        <is>
          <t>%</t>
        </is>
      </c>
      <c r="P801" s="5" t="n">
        <v>0</v>
      </c>
      <c r="Q801" s="5" t="n">
        <v>0</v>
      </c>
      <c r="R801" s="5">
        <f>A801&amp;"-"&amp;YEAR(F801)&amp;"-"&amp;IF(LEN(MONTH(F801))=1,"0"&amp;MONTH(F801),MONTH(F801))&amp;"-"&amp;IF(LEN(DAY(F801))=1,"0"&amp;DAY(F801),DAY(F801))</f>
        <v/>
      </c>
    </row>
    <row r="802">
      <c r="A802" s="39" t="n">
        <v>378</v>
      </c>
      <c r="B802" s="5" t="inlineStr">
        <is>
          <t>Proyectos tecnológicos</t>
        </is>
      </c>
      <c r="C802" s="5" t="inlineStr">
        <is>
          <t>GESTIÓN DE LA TECNOLOGÍA E INNOVACIÓN DIGITAL</t>
        </is>
      </c>
      <c r="D802" s="5" t="inlineStr">
        <is>
          <t>Mensual</t>
        </is>
      </c>
      <c r="E802" s="5" t="inlineStr">
        <is>
          <t>Positivo</t>
        </is>
      </c>
      <c r="F802" s="6" t="n">
        <v>45291</v>
      </c>
      <c r="G802" s="5">
        <f>YEAR(F802)</f>
        <v/>
      </c>
      <c r="H802" s="5">
        <f>PROPER(TEXT(F802,"mmmm"))</f>
        <v/>
      </c>
      <c r="I802" s="6">
        <f>IF(OR(H802="Enero",H802="Febrero",H802="Marzo",H802="Abril",H802="Mayo",H802="Junio"),G802&amp;"-1",IF(OR(H802="Julio",H802="Agosto",H802="Septiembre",H802="Octubre",H802="Noviembre",H802="Diciembre"),G802&amp;"-2"))</f>
        <v/>
      </c>
      <c r="J802" s="5" t="n">
        <v>92</v>
      </c>
      <c r="K802" s="5" t="n">
        <v>97.3</v>
      </c>
      <c r="L802" s="117">
        <f>IFERROR(IF(OR(J802=0,K802=""),"",IF(E802="Positivo",MIN(MAX(K802/J802,0),1.3),MIN(MAX(J802/K802,0),1.3))),"")</f>
        <v/>
      </c>
      <c r="M802" s="28">
        <f>IFERROR(IF(OR(J802=0,K802=""),"",IF(E802="Positivo",MAX(K802/J802,0),MAX(J802/K802,0))),"")</f>
        <v/>
      </c>
      <c r="N802" s="5" t="inlineStr">
        <is>
          <t>%</t>
        </is>
      </c>
      <c r="O802" s="5" t="inlineStr">
        <is>
          <t>%</t>
        </is>
      </c>
      <c r="P802" s="5" t="n">
        <v>0</v>
      </c>
      <c r="Q802" s="5" t="n">
        <v>0</v>
      </c>
      <c r="R802" s="5">
        <f>A802&amp;"-"&amp;YEAR(F802)&amp;"-"&amp;IF(LEN(MONTH(F802))=1,"0"&amp;MONTH(F802),MONTH(F802))&amp;"-"&amp;IF(LEN(DAY(F802))=1,"0"&amp;DAY(F802),DAY(F802))</f>
        <v/>
      </c>
    </row>
    <row r="803">
      <c r="A803" s="5" t="n">
        <v>378</v>
      </c>
      <c r="B803" s="5" t="inlineStr">
        <is>
          <t>Proyectos tecnológicos</t>
        </is>
      </c>
      <c r="C803" s="5" t="inlineStr">
        <is>
          <t>GESTIÓN DE LA TECNOLOGÍA E INNOVACIÓN DIGITAL</t>
        </is>
      </c>
      <c r="D803" s="5" t="inlineStr">
        <is>
          <t>Mensual</t>
        </is>
      </c>
      <c r="E803" s="5" t="inlineStr">
        <is>
          <t>Positivo</t>
        </is>
      </c>
      <c r="F803" s="6" t="n">
        <v>45473</v>
      </c>
      <c r="G803" s="5">
        <f>YEAR(F803)</f>
        <v/>
      </c>
      <c r="H803" s="5">
        <f>PROPER(TEXT(F803,"mmmm"))</f>
        <v/>
      </c>
      <c r="I803" s="6">
        <f>IF(OR(H803="Enero",H803="Febrero",H803="Marzo",H803="Abril",H803="Mayo",H803="Junio"),G803&amp;"-1",IF(OR(H803="Julio",H803="Agosto",H803="Septiembre",H803="Octubre",H803="Noviembre",H803="Diciembre"),G803&amp;"-2"))</f>
        <v/>
      </c>
      <c r="J803" s="5" t="n">
        <v>92</v>
      </c>
      <c r="K803" s="5" t="n">
        <v>98.5</v>
      </c>
      <c r="L803" s="28">
        <f>IFERROR(IF(OR(J803=0,K803=""),"",IF(E803="Positivo",MIN(MAX(K803/J803,0),1.3),MIN(MAX(J803/K803,0),1.3))),"")</f>
        <v/>
      </c>
      <c r="M803" s="28">
        <f>IFERROR(IF(OR(J803=0,K803=""),"",IF(E803="Positivo",MAX(K803/J803,0),MAX(J803/K803,0))),"")</f>
        <v/>
      </c>
      <c r="N803" s="5" t="n"/>
      <c r="O803" s="5" t="n"/>
      <c r="P803" s="5" t="n">
        <v>0</v>
      </c>
      <c r="Q803" s="5" t="n">
        <v>0</v>
      </c>
      <c r="R803" s="5">
        <f>A803&amp;"-"&amp;YEAR(F803)&amp;"-"&amp;IF(LEN(MONTH(F803))=1,"0"&amp;MONTH(F803),MONTH(F803))&amp;"-"&amp;IF(LEN(DAY(F803))=1,"0"&amp;DAY(F803),DAY(F803))</f>
        <v/>
      </c>
    </row>
    <row r="804">
      <c r="A804" s="5" t="n">
        <v>378</v>
      </c>
      <c r="B804" s="5" t="inlineStr">
        <is>
          <t>Proyectos tecnológicos</t>
        </is>
      </c>
      <c r="C804" s="5" t="inlineStr">
        <is>
          <t>GESTIÓN DE LA TECNOLOGÍA E INNOVACIÓN DIGITAL</t>
        </is>
      </c>
      <c r="D804" s="5" t="inlineStr">
        <is>
          <t>Mensual</t>
        </is>
      </c>
      <c r="E804" s="5" t="inlineStr">
        <is>
          <t>Positivo</t>
        </is>
      </c>
      <c r="F804" s="6" t="n">
        <v>45657</v>
      </c>
      <c r="G804" s="5">
        <f>YEAR(F804)</f>
        <v/>
      </c>
      <c r="H804" s="5">
        <f>PROPER(TEXT(F804,"mmmm"))</f>
        <v/>
      </c>
      <c r="I804" s="6">
        <f>IF(OR(H804="Enero",H804="Febrero",H804="Marzo",H804="Abril",H804="Mayo",H804="Junio"),G804&amp;"-1",IF(OR(H804="Julio",H804="Agosto",H804="Septiembre",H804="Octubre",H804="Noviembre",H804="Diciembre"),G804&amp;"-2"))</f>
        <v/>
      </c>
      <c r="J804" s="5" t="n">
        <v>0</v>
      </c>
      <c r="K804" s="5" t="n">
        <v>0</v>
      </c>
      <c r="L804" s="28">
        <f>IFERROR(IF(OR(J804=0,K804=""),"",IF(E804="Positivo",MIN(MAX(K804/J804,0),1.3),MIN(MAX(J804/K804,0),1.3))),"")</f>
        <v/>
      </c>
      <c r="M804" s="28">
        <f>IFERROR(IF(OR(J804=0,K804=""),"",IF(E804="Positivo",MAX(K804/J804,0),MAX(J804/K804,0))),"")</f>
        <v/>
      </c>
      <c r="N804" s="5" t="n"/>
      <c r="O804" s="5" t="n"/>
      <c r="P804" s="5" t="n">
        <v>0</v>
      </c>
      <c r="Q804" s="5" t="n">
        <v>0</v>
      </c>
      <c r="R804" s="5">
        <f>A804&amp;"-"&amp;YEAR(F804)&amp;"-"&amp;IF(LEN(MONTH(F804))=1,"0"&amp;MONTH(F804),MONTH(F804))&amp;"-"&amp;IF(LEN(DAY(F804))=1,"0"&amp;DAY(F804),DAY(F804))</f>
        <v/>
      </c>
    </row>
    <row r="805">
      <c r="A805" s="5" t="n">
        <v>379</v>
      </c>
      <c r="B805" s="5" t="inlineStr">
        <is>
          <t>Total estudiantes nuevos</t>
        </is>
      </c>
      <c r="C805" s="5" t="inlineStr">
        <is>
          <t>Inscripción, admisión y matrícula de estudiantes nuevos</t>
        </is>
      </c>
      <c r="D805" s="5" t="inlineStr">
        <is>
          <t>Semestral</t>
        </is>
      </c>
      <c r="E805" s="5" t="inlineStr">
        <is>
          <t>Positivo</t>
        </is>
      </c>
      <c r="F805" s="17" t="n">
        <v>45107</v>
      </c>
      <c r="G805" s="16">
        <f>YEAR(F805)</f>
        <v/>
      </c>
      <c r="H805" s="6">
        <f>PROPER(TEXT(F805,"mmmm"))</f>
        <v/>
      </c>
      <c r="I805" s="41">
        <f>IF(OR(H805="Enero",H805="Febrero",H805="Marzo",H805="Abril",H805="Mayo",H805="Junio"),G805&amp;"-1",IF(OR(H805="Julio",H805="Agosto",H805="Septiembre",H805="Octubre",H805="Noviembre",H805="Diciembre"),G805&amp;"-2"))</f>
        <v/>
      </c>
      <c r="J805" s="5" t="n">
        <v>100</v>
      </c>
      <c r="K805" s="34" t="n">
        <v>102.72877164056</v>
      </c>
      <c r="L805" s="28">
        <f>IFERROR(IF(OR(J805=0,K805=""),"",IF(E805="Positivo",MIN(MAX(K805/J805,0),1.3),MIN(MAX(J805/K805,0),1.3))),"")</f>
        <v/>
      </c>
      <c r="M805" s="28">
        <f>IFERROR(IF(OR(J805=0,K805=""),"",IF(E805="Positivo",MAX(K805/J805,0),MAX(J805/K805,0))),"")</f>
        <v/>
      </c>
      <c r="N805" s="5" t="inlineStr">
        <is>
          <t>ENT</t>
        </is>
      </c>
      <c r="O805" s="5" t="inlineStr">
        <is>
          <t>ENT</t>
        </is>
      </c>
      <c r="P805" s="5" t="n">
        <v>0</v>
      </c>
      <c r="Q805" s="5" t="n">
        <v>0</v>
      </c>
      <c r="R805" s="5">
        <f>A805&amp;"-"&amp;YEAR(F805)&amp;"-"&amp;IF(LEN(MONTH(F805))=1,"0"&amp;MONTH(F805),MONTH(F805))&amp;"-"&amp;IF(LEN(DAY(F805))=1,"0"&amp;DAY(F805),DAY(F805))</f>
        <v/>
      </c>
    </row>
    <row r="806">
      <c r="A806" s="39" t="n">
        <v>379</v>
      </c>
      <c r="B806" s="5" t="inlineStr">
        <is>
          <t>Total estudiantes nuevos</t>
        </is>
      </c>
      <c r="C806" s="5" t="inlineStr">
        <is>
          <t>Inscripción, admisión y matrícula de estudiantes nuevos</t>
        </is>
      </c>
      <c r="D806" s="5" t="inlineStr">
        <is>
          <t>Semestral</t>
        </is>
      </c>
      <c r="E806" s="5" t="inlineStr">
        <is>
          <t>Positivo</t>
        </is>
      </c>
      <c r="F806" s="6" t="n">
        <v>45291</v>
      </c>
      <c r="G806" s="5">
        <f>YEAR(F806)</f>
        <v/>
      </c>
      <c r="H806" s="5">
        <f>PROPER(TEXT(F806,"mmmm"))</f>
        <v/>
      </c>
      <c r="I806" s="6">
        <f>IF(OR(H806="Enero",H806="Febrero",H806="Marzo",H806="Abril",H806="Mayo",H806="Junio"),G806&amp;"-1",IF(OR(H806="Julio",H806="Agosto",H806="Septiembre",H806="Octubre",H806="Noviembre",H806="Diciembre"),G806&amp;"-2"))</f>
        <v/>
      </c>
      <c r="J806" s="116" t="n">
        <v>100</v>
      </c>
      <c r="K806" s="120" t="n">
        <v>108.65</v>
      </c>
      <c r="L806" s="28">
        <f>IFERROR(IF(OR(J806=0,K806=""),"",IF(E806="Positivo",MIN(MAX(K806/J806,0),1.3),MIN(MAX(J806/K806,0),1.3))),"")</f>
        <v/>
      </c>
      <c r="M806" s="28">
        <f>IFERROR(IF(OR(J806=0,K806=""),"",IF(E806="Positivo",MAX(K806/J806,0),MAX(J806/K806,0))),"")</f>
        <v/>
      </c>
      <c r="N806" s="5" t="inlineStr">
        <is>
          <t>ENT</t>
        </is>
      </c>
      <c r="O806" s="5" t="inlineStr">
        <is>
          <t>ENT</t>
        </is>
      </c>
      <c r="P806" s="5" t="n">
        <v>0</v>
      </c>
      <c r="Q806" s="5" t="n">
        <v>0</v>
      </c>
      <c r="R806" s="5">
        <f>A806&amp;"-"&amp;YEAR(F806)&amp;"-"&amp;IF(LEN(MONTH(F806))=1,"0"&amp;MONTH(F806),MONTH(F806))&amp;"-"&amp;IF(LEN(DAY(F806))=1,"0"&amp;DAY(F806),DAY(F806))</f>
        <v/>
      </c>
    </row>
    <row r="807">
      <c r="A807" s="5" t="n">
        <v>379</v>
      </c>
      <c r="B807" s="5" t="inlineStr">
        <is>
          <t>Total estudiantes nuevos</t>
        </is>
      </c>
      <c r="C807" s="5" t="inlineStr">
        <is>
          <t>Inscripción, admisión y matrícula de estudiantes nuevos</t>
        </is>
      </c>
      <c r="D807" s="5" t="inlineStr">
        <is>
          <t>Semestral</t>
        </is>
      </c>
      <c r="E807" s="5" t="inlineStr">
        <is>
          <t>Positivo</t>
        </is>
      </c>
      <c r="F807" s="6" t="n">
        <v>45473</v>
      </c>
      <c r="G807" s="5">
        <f>YEAR(F807)</f>
        <v/>
      </c>
      <c r="H807" s="5">
        <f>PROPER(TEXT(F807,"mmmm"))</f>
        <v/>
      </c>
      <c r="I807" s="6">
        <f>IF(OR(H807="Enero",H807="Febrero",H807="Marzo",H807="Abril",H807="Mayo",H807="Junio"),G807&amp;"-1",IF(OR(H807="Julio",H807="Agosto",H807="Septiembre",H807="Octubre",H807="Noviembre",H807="Diciembre"),G807&amp;"-2"))</f>
        <v/>
      </c>
      <c r="J807" s="116" t="n">
        <v>100</v>
      </c>
      <c r="K807" s="120" t="n">
        <v>95.92</v>
      </c>
      <c r="L807" s="28">
        <f>IFERROR(IF(OR(J807=0,K807=""),"",IF(E807="Positivo",MIN(MAX(K807/J807,0),1.3),MIN(MAX(J807/K807,0),1.3))),"")</f>
        <v/>
      </c>
      <c r="M807" s="28">
        <f>IFERROR(IF(OR(J807=0,K807=""),"",IF(E807="Positivo",MAX(K807/J807,0),MAX(J807/K807,0))),"")</f>
        <v/>
      </c>
      <c r="N807" s="5" t="inlineStr">
        <is>
          <t>ENT</t>
        </is>
      </c>
      <c r="O807" s="5" t="inlineStr">
        <is>
          <t>ENT</t>
        </is>
      </c>
      <c r="P807" s="5" t="n">
        <v>0</v>
      </c>
      <c r="Q807" s="5" t="n">
        <v>0</v>
      </c>
      <c r="R807" s="5">
        <f>A807&amp;"-"&amp;YEAR(F807)&amp;"-"&amp;IF(LEN(MONTH(F807))=1,"0"&amp;MONTH(F807),MONTH(F807))&amp;"-"&amp;IF(LEN(DAY(F807))=1,"0"&amp;DAY(F807),DAY(F807))</f>
        <v/>
      </c>
    </row>
    <row r="808">
      <c r="A808" s="5" t="n">
        <v>379</v>
      </c>
      <c r="B808" s="5" t="inlineStr">
        <is>
          <t>Total estudiantes nuevos</t>
        </is>
      </c>
      <c r="C808" s="5" t="inlineStr">
        <is>
          <t>Inscripción, admisión y matrícula de estudiantes nuevos</t>
        </is>
      </c>
      <c r="D808" s="5" t="inlineStr">
        <is>
          <t>Semestral</t>
        </is>
      </c>
      <c r="E808" s="5" t="inlineStr">
        <is>
          <t>Positivo</t>
        </is>
      </c>
      <c r="F808" s="6" t="n">
        <v>45657</v>
      </c>
      <c r="G808" s="5">
        <f>YEAR(F808)</f>
        <v/>
      </c>
      <c r="H808" s="5">
        <f>PROPER(TEXT(F808,"mmmm"))</f>
        <v/>
      </c>
      <c r="I808" s="6">
        <f>IF(OR(H808="Enero",H808="Febrero",H808="Marzo",H808="Abril",H808="Mayo",H808="Junio"),G808&amp;"-1",IF(OR(H808="Julio",H808="Agosto",H808="Septiembre",H808="Octubre",H808="Noviembre",H808="Diciembre"),G808&amp;"-2"))</f>
        <v/>
      </c>
      <c r="J808" s="116" t="n">
        <v>100</v>
      </c>
      <c r="K808" s="120" t="n">
        <v>99.31</v>
      </c>
      <c r="L808" s="28">
        <f>IFERROR(IF(OR(J808=0,K808=""),"",IF(E808="Positivo",MIN(MAX(K808/J808,0),1.3),MIN(MAX(J808/K808,0),1.3))),"")</f>
        <v/>
      </c>
      <c r="M808" s="28">
        <f>IFERROR(IF(OR(J808=0,K808=""),"",IF(E808="Positivo",MAX(K808/J808,0),MAX(J808/K808,0))),"")</f>
        <v/>
      </c>
      <c r="N808" s="5" t="inlineStr">
        <is>
          <t>ENT</t>
        </is>
      </c>
      <c r="O808" s="5" t="inlineStr">
        <is>
          <t>ENT</t>
        </is>
      </c>
      <c r="P808" s="5" t="n">
        <v>0</v>
      </c>
      <c r="Q808" s="5" t="n">
        <v>0</v>
      </c>
      <c r="R808" s="5">
        <f>A808&amp;"-"&amp;YEAR(F808)&amp;"-"&amp;IF(LEN(MONTH(F808))=1,"0"&amp;MONTH(F808),MONTH(F808))&amp;"-"&amp;IF(LEN(DAY(F808))=1,"0"&amp;DAY(F808),DAY(F808))</f>
        <v/>
      </c>
    </row>
    <row r="809">
      <c r="A809" s="43" t="n">
        <v>380</v>
      </c>
      <c r="B809" s="5" t="inlineStr">
        <is>
          <t>Ingresos de matriculas de estudiantes nuevos</t>
        </is>
      </c>
      <c r="C809" s="5" t="inlineStr">
        <is>
          <t>Inscripción, admisión y matrícula de estudiantes nuevos</t>
        </is>
      </c>
      <c r="D809" s="5" t="inlineStr">
        <is>
          <t>Semestral</t>
        </is>
      </c>
      <c r="E809" s="5" t="inlineStr">
        <is>
          <t>Positivo</t>
        </is>
      </c>
      <c r="F809" s="6" t="n">
        <v>45107</v>
      </c>
      <c r="G809" s="5">
        <f>YEAR(F809)</f>
        <v/>
      </c>
      <c r="H809" s="5">
        <f>PROPER(TEXT(F809,"mmmm"))</f>
        <v/>
      </c>
      <c r="I809" s="6">
        <f>IF(OR(H809="Enero",H809="Febrero",H809="Marzo",H809="Abril",H809="Mayo",H809="Junio"),G809&amp;"-1",IF(OR(H809="Julio",H809="Agosto",H809="Septiembre",H809="Octubre",H809="Noviembre",H809="Diciembre"),G809&amp;"-2"))</f>
        <v/>
      </c>
      <c r="J809" s="120" t="n">
        <v>24659.314309</v>
      </c>
      <c r="K809" s="120" t="n">
        <v>25754.085546</v>
      </c>
      <c r="L809" s="117">
        <f>IFERROR(IF(OR(J809=0,K809=""),"",IF(E809="Positivo",MIN(MAX(K809/J809,0),1.3),MIN(MAX(J809/K809,0),1.3))),"")</f>
        <v/>
      </c>
      <c r="M809" s="28">
        <f>IFERROR(IF(OR(J809=0,K809=""),"",IF(E809="Positivo",MAX(K809/J809,0),MAX(J809/K809,0))),"")</f>
        <v/>
      </c>
      <c r="N809" s="5" t="inlineStr">
        <is>
          <t>$</t>
        </is>
      </c>
      <c r="O809" s="5" t="inlineStr">
        <is>
          <t>$</t>
        </is>
      </c>
      <c r="P809" s="5" t="n">
        <v>0</v>
      </c>
      <c r="Q809" s="5" t="n">
        <v>0</v>
      </c>
      <c r="R809" s="5">
        <f>A809&amp;"-"&amp;YEAR(F809)&amp;"-"&amp;IF(LEN(MONTH(F809))=1,"0"&amp;MONTH(F809),MONTH(F809))&amp;"-"&amp;IF(LEN(DAY(F809))=1,"0"&amp;DAY(F809),DAY(F809))</f>
        <v/>
      </c>
    </row>
    <row r="810">
      <c r="A810" s="39" t="n">
        <v>380</v>
      </c>
      <c r="B810" s="5" t="inlineStr">
        <is>
          <t>Ingresos de matriculas de estudiantes nuevos</t>
        </is>
      </c>
      <c r="C810" s="5" t="inlineStr">
        <is>
          <t>Inscripción, admisión y matrícula de estudiantes nuevos</t>
        </is>
      </c>
      <c r="D810" s="5" t="inlineStr">
        <is>
          <t>Semestral</t>
        </is>
      </c>
      <c r="E810" s="5" t="inlineStr">
        <is>
          <t>Positivo</t>
        </is>
      </c>
      <c r="F810" s="6" t="n">
        <v>45291</v>
      </c>
      <c r="G810" s="5">
        <f>YEAR(F810)</f>
        <v/>
      </c>
      <c r="H810" s="5">
        <f>PROPER(TEXT(F810,"mmmm"))</f>
        <v/>
      </c>
      <c r="I810" s="6">
        <f>IF(OR(H810="Enero",H810="Febrero",H810="Marzo",H810="Abril",H810="Mayo",H810="Junio"),G810&amp;"-1",IF(OR(H810="Julio",H810="Agosto",H810="Septiembre",H810="Octubre",H810="Noviembre",H810="Diciembre"),G810&amp;"-2"))</f>
        <v/>
      </c>
      <c r="J810" s="120" t="n">
        <v>24724.802794</v>
      </c>
      <c r="K810" s="34" t="n">
        <v>25340.546506</v>
      </c>
      <c r="L810" s="117">
        <f>IFERROR(IF(OR(J810=0,K810=""),"",IF(E810="Positivo",MIN(MAX(K810/J810,0),1.3),MIN(MAX(J810/K810,0),1.3))),"")</f>
        <v/>
      </c>
      <c r="M810" s="28">
        <f>IFERROR(IF(OR(J810=0,K810=""),"",IF(E810="Positivo",MAX(K810/J810,0),MAX(J810/K810,0))),"")</f>
        <v/>
      </c>
      <c r="N810" s="5" t="inlineStr">
        <is>
          <t>$</t>
        </is>
      </c>
      <c r="O810" s="5" t="inlineStr">
        <is>
          <t>$</t>
        </is>
      </c>
      <c r="P810" s="5" t="n">
        <v>0</v>
      </c>
      <c r="Q810" s="5" t="n">
        <v>0</v>
      </c>
      <c r="R810" s="5">
        <f>A810&amp;"-"&amp;YEAR(F810)&amp;"-"&amp;IF(LEN(MONTH(F810))=1,"0"&amp;MONTH(F810),MONTH(F810))&amp;"-"&amp;IF(LEN(DAY(F810))=1,"0"&amp;DAY(F810),DAY(F810))</f>
        <v/>
      </c>
    </row>
    <row r="811">
      <c r="A811" s="39" t="n">
        <v>380</v>
      </c>
      <c r="B811" s="5" t="inlineStr">
        <is>
          <t>Ingresos de matriculas de estudiantes nuevos</t>
        </is>
      </c>
      <c r="C811" s="5" t="inlineStr">
        <is>
          <t>Inscripción, admisión y matrícula de estudiantes nuevos</t>
        </is>
      </c>
      <c r="D811" s="5" t="inlineStr">
        <is>
          <t>Semestral</t>
        </is>
      </c>
      <c r="E811" s="5" t="inlineStr">
        <is>
          <t>Positivo</t>
        </is>
      </c>
      <c r="F811" s="6" t="n">
        <v>45473</v>
      </c>
      <c r="G811" s="5">
        <f>YEAR(F811)</f>
        <v/>
      </c>
      <c r="H811" s="5">
        <f>PROPER(TEXT(F811,"mmmm"))</f>
        <v/>
      </c>
      <c r="I811" s="6">
        <f>IF(OR(H811="Enero",H811="Febrero",H811="Marzo",H811="Abril",H811="Mayo",H811="Junio"),G811&amp;"-1",IF(OR(H811="Julio",H811="Agosto",H811="Septiembre",H811="Octubre",H811="Noviembre",H811="Diciembre"),G811&amp;"-2"))</f>
        <v/>
      </c>
      <c r="J811" s="121" t="n">
        <v>29596.26987</v>
      </c>
      <c r="K811" s="121" t="n">
        <v>28449.632913</v>
      </c>
      <c r="L811" s="117">
        <f>IFERROR(IF(OR(J811=0,K811=""),"",IF(E811="Positivo",MIN(MAX(K811/J811,0),1.3),MIN(MAX(J811/K811,0),1.3))),"")</f>
        <v/>
      </c>
      <c r="M811" s="28">
        <f>IFERROR(IF(OR(J811=0,K811=""),"",IF(E811="Positivo",MAX(K811/J811,0),MAX(J811/K811,0))),"")</f>
        <v/>
      </c>
      <c r="N811" s="5" t="inlineStr">
        <is>
          <t>$</t>
        </is>
      </c>
      <c r="O811" s="5" t="inlineStr">
        <is>
          <t>$</t>
        </is>
      </c>
      <c r="P811" s="5" t="n">
        <v>0</v>
      </c>
      <c r="Q811" s="5" t="n">
        <v>0</v>
      </c>
      <c r="R811" s="5">
        <f>A811&amp;"-"&amp;YEAR(F811)&amp;"-"&amp;IF(LEN(MONTH(F811))=1,"0"&amp;MONTH(F811),MONTH(F811))&amp;"-"&amp;IF(LEN(DAY(F811))=1,"0"&amp;DAY(F811),DAY(F811))</f>
        <v/>
      </c>
    </row>
    <row r="812">
      <c r="A812" s="5" t="n">
        <v>380</v>
      </c>
      <c r="B812" s="5" t="inlineStr">
        <is>
          <t>Ingresos de matriculas de estudiantes nuevos</t>
        </is>
      </c>
      <c r="C812" s="5" t="inlineStr">
        <is>
          <t>Inscripción, admisión y matrícula de estudiantes nuevos</t>
        </is>
      </c>
      <c r="D812" s="5" t="inlineStr">
        <is>
          <t>Semestral</t>
        </is>
      </c>
      <c r="E812" s="5" t="inlineStr">
        <is>
          <t>Positivo</t>
        </is>
      </c>
      <c r="F812" s="6" t="n">
        <v>45657</v>
      </c>
      <c r="G812" s="5">
        <f>YEAR(F812)</f>
        <v/>
      </c>
      <c r="H812" s="5">
        <f>PROPER(TEXT(F812,"mmmm"))</f>
        <v/>
      </c>
      <c r="I812" s="6">
        <f>IF(OR(H812="Enero",H812="Febrero",H812="Marzo",H812="Abril",H812="Mayo",H812="Junio"),G812&amp;"-1",IF(OR(H812="Julio",H812="Agosto",H812="Septiembre",H812="Octubre",H812="Noviembre",H812="Diciembre"),G812&amp;"-2"))</f>
        <v/>
      </c>
      <c r="J812" s="5" t="n">
        <v>100</v>
      </c>
      <c r="K812" s="5" t="n">
        <v>78.92</v>
      </c>
      <c r="L812" s="28">
        <f>IFERROR(IF(OR(J812=0,K812=""),"",IF(E812="Positivo",MIN(MAX(K812/J812,0),1.3),MIN(MAX(J812/K812,0),1.3))),"")</f>
        <v/>
      </c>
      <c r="M812" s="28">
        <f>IFERROR(IF(OR(J812=0,K812=""),"",IF(E812="Positivo",MAX(K812/J812,0),MAX(J812/K812,0))),"")</f>
        <v/>
      </c>
      <c r="N812" s="5" t="n"/>
      <c r="O812" s="5" t="n"/>
      <c r="P812" s="5" t="n">
        <v>0</v>
      </c>
      <c r="Q812" s="5" t="n">
        <v>0</v>
      </c>
      <c r="R812" s="5">
        <f>A812&amp;"-"&amp;YEAR(F812)&amp;"-"&amp;IF(LEN(MONTH(F812))=1,"0"&amp;MONTH(F812),MONTH(F812))&amp;"-"&amp;IF(LEN(DAY(F812))=1,"0"&amp;DAY(F812),DAY(F812))</f>
        <v/>
      </c>
    </row>
    <row r="813">
      <c r="A813" s="39" t="n">
        <v>381</v>
      </c>
      <c r="B813" s="5" t="inlineStr">
        <is>
          <t>Cumplimiento de matrículas pregrado presencial nuevos</t>
        </is>
      </c>
      <c r="C813" s="5" t="inlineStr">
        <is>
          <t>Inscripción, admisión y matrícula de estudiantes nuevos</t>
        </is>
      </c>
      <c r="D813" s="5" t="inlineStr">
        <is>
          <t>Semestral</t>
        </is>
      </c>
      <c r="E813" s="5" t="inlineStr">
        <is>
          <t>Positivo</t>
        </is>
      </c>
      <c r="F813" s="6" t="n">
        <v>45107</v>
      </c>
      <c r="G813" s="5">
        <f>YEAR(F813)</f>
        <v/>
      </c>
      <c r="H813" s="5">
        <f>PROPER(TEXT(F813,"mmmm"))</f>
        <v/>
      </c>
      <c r="I813" s="6">
        <f>IF(OR(H813="Enero",H813="Febrero",H813="Marzo",H813="Abril",H813="Mayo",H813="Junio"),G813&amp;"-1",IF(OR(H813="Julio",H813="Agosto",H813="Septiembre",H813="Octubre",H813="Noviembre",H813="Diciembre"),G813&amp;"-2"))</f>
        <v/>
      </c>
      <c r="J813" s="5" t="n">
        <v>100</v>
      </c>
      <c r="K813" s="5" t="n">
        <v>104.27170868347</v>
      </c>
      <c r="L813" s="117">
        <f>IFERROR(IF(OR(J813=0,K813=""),"",IF(E813="Positivo",MIN(MAX(K813/J813,0),1.3),MIN(MAX(J813/K813,0),1.3))),"")</f>
        <v/>
      </c>
      <c r="M813" s="28">
        <f>IFERROR(IF(OR(J813=0,K813=""),"",IF(E813="Positivo",MAX(K813/J813,0),MAX(J813/K813,0))),"")</f>
        <v/>
      </c>
      <c r="N813" s="5" t="inlineStr">
        <is>
          <t>ENT</t>
        </is>
      </c>
      <c r="O813" s="5" t="inlineStr">
        <is>
          <t>ENT</t>
        </is>
      </c>
      <c r="P813" s="5" t="n">
        <v>0</v>
      </c>
      <c r="Q813" s="5" t="n">
        <v>0</v>
      </c>
      <c r="R813" s="5">
        <f>A813&amp;"-"&amp;YEAR(F813)&amp;"-"&amp;IF(LEN(MONTH(F813))=1,"0"&amp;MONTH(F813),MONTH(F813))&amp;"-"&amp;IF(LEN(DAY(F813))=1,"0"&amp;DAY(F813),DAY(F813))</f>
        <v/>
      </c>
    </row>
    <row r="814">
      <c r="A814" s="39" t="n">
        <v>381</v>
      </c>
      <c r="B814" s="5" t="inlineStr">
        <is>
          <t>Cumplimiento de matrículas pregrado presencial nuevos</t>
        </is>
      </c>
      <c r="C814" s="5" t="inlineStr">
        <is>
          <t>Inscripción, admisión y matrícula de estudiantes nuevos</t>
        </is>
      </c>
      <c r="D814" s="5" t="inlineStr">
        <is>
          <t>Semestral</t>
        </is>
      </c>
      <c r="E814" s="5" t="inlineStr">
        <is>
          <t>Positivo</t>
        </is>
      </c>
      <c r="F814" s="6" t="n">
        <v>45291</v>
      </c>
      <c r="G814" s="5">
        <f>YEAR(F814)</f>
        <v/>
      </c>
      <c r="H814" s="5">
        <f>PROPER(TEXT(F814,"mmmm"))</f>
        <v/>
      </c>
      <c r="I814" s="6">
        <f>IF(OR(H814="Enero",H814="Febrero",H814="Marzo",H814="Abril",H814="Mayo",H814="Junio"),G814&amp;"-1",IF(OR(H814="Julio",H814="Agosto",H814="Septiembre",H814="Octubre",H814="Noviembre",H814="Diciembre"),G814&amp;"-2"))</f>
        <v/>
      </c>
      <c r="J814" s="5" t="n">
        <v>100</v>
      </c>
      <c r="K814" s="5" t="n">
        <v>113.7</v>
      </c>
      <c r="L814" s="117">
        <f>IFERROR(IF(OR(J814=0,K814=""),"",IF(E814="Positivo",MIN(MAX(K814/J814,0),1.3),MIN(MAX(J814/K814,0),1.3))),"")</f>
        <v/>
      </c>
      <c r="M814" s="28">
        <f>IFERROR(IF(OR(J814=0,K814=""),"",IF(E814="Positivo",MAX(K814/J814,0),MAX(J814/K814,0))),"")</f>
        <v/>
      </c>
      <c r="N814" s="5" t="inlineStr">
        <is>
          <t>ENT</t>
        </is>
      </c>
      <c r="O814" s="5" t="inlineStr">
        <is>
          <t>ENT</t>
        </is>
      </c>
      <c r="P814" s="5" t="n">
        <v>0</v>
      </c>
      <c r="Q814" s="5" t="n">
        <v>0</v>
      </c>
      <c r="R814" s="5">
        <f>A814&amp;"-"&amp;YEAR(F814)&amp;"-"&amp;IF(LEN(MONTH(F814))=1,"0"&amp;MONTH(F814),MONTH(F814))&amp;"-"&amp;IF(LEN(DAY(F814))=1,"0"&amp;DAY(F814),DAY(F814))</f>
        <v/>
      </c>
    </row>
    <row r="815">
      <c r="A815" s="39" t="n">
        <v>381</v>
      </c>
      <c r="B815" s="5" t="inlineStr">
        <is>
          <t>Cumplimiento de matrículas pregrado presencial nuevos</t>
        </is>
      </c>
      <c r="C815" s="5" t="inlineStr">
        <is>
          <t>Inscripción, admisión y matrícula de estudiantes nuevos</t>
        </is>
      </c>
      <c r="D815" s="5" t="inlineStr">
        <is>
          <t>Semestral</t>
        </is>
      </c>
      <c r="E815" s="5" t="inlineStr">
        <is>
          <t>Positivo</t>
        </is>
      </c>
      <c r="F815" s="6" t="n">
        <v>45473</v>
      </c>
      <c r="G815" s="5">
        <f>YEAR(F815)</f>
        <v/>
      </c>
      <c r="H815" s="5">
        <f>PROPER(TEXT(F815,"mmmm"))</f>
        <v/>
      </c>
      <c r="I815" s="6">
        <f>IF(OR(H815="Enero",H815="Febrero",H815="Marzo",H815="Abril",H815="Mayo",H815="Junio"),G815&amp;"-1",IF(OR(H815="Julio",H815="Agosto",H815="Septiembre",H815="Octubre",H815="Noviembre",H815="Diciembre"),G815&amp;"-2"))</f>
        <v/>
      </c>
      <c r="J815" s="5" t="n">
        <v>100</v>
      </c>
      <c r="K815" s="5" t="n">
        <v>105.26</v>
      </c>
      <c r="L815" s="117">
        <f>IFERROR(IF(OR(J815=0,K815=""),"",IF(E815="Positivo",MIN(MAX(K815/J815,0),1.3),MIN(MAX(J815/K815,0),1.3))),"")</f>
        <v/>
      </c>
      <c r="M815" s="28">
        <f>IFERROR(IF(OR(J815=0,K815=""),"",IF(E815="Positivo",MAX(K815/J815,0),MAX(J815/K815,0))),"")</f>
        <v/>
      </c>
      <c r="N815" s="5" t="inlineStr">
        <is>
          <t>ENT</t>
        </is>
      </c>
      <c r="O815" s="5" t="inlineStr">
        <is>
          <t>ENT</t>
        </is>
      </c>
      <c r="P815" s="5" t="n">
        <v>0</v>
      </c>
      <c r="Q815" s="5" t="n">
        <v>0</v>
      </c>
      <c r="R815" s="5">
        <f>A815&amp;"-"&amp;YEAR(F815)&amp;"-"&amp;IF(LEN(MONTH(F815))=1,"0"&amp;MONTH(F815),MONTH(F815))&amp;"-"&amp;IF(LEN(DAY(F815))=1,"0"&amp;DAY(F815),DAY(F815))</f>
        <v/>
      </c>
    </row>
    <row r="816">
      <c r="A816" s="5" t="n">
        <v>381</v>
      </c>
      <c r="B816" s="5" t="inlineStr">
        <is>
          <t>Cumplimiento de matrículas pregrado presencial nuevos</t>
        </is>
      </c>
      <c r="C816" s="5" t="inlineStr">
        <is>
          <t>Inscripción, admisión y matrícula de estudiantes nuevos</t>
        </is>
      </c>
      <c r="D816" s="5" t="inlineStr">
        <is>
          <t>Semestral</t>
        </is>
      </c>
      <c r="E816" s="5" t="inlineStr">
        <is>
          <t>Positivo</t>
        </is>
      </c>
      <c r="F816" s="6" t="n">
        <v>45657</v>
      </c>
      <c r="G816" s="5">
        <f>YEAR(F816)</f>
        <v/>
      </c>
      <c r="H816" s="5">
        <f>PROPER(TEXT(F816,"mmmm"))</f>
        <v/>
      </c>
      <c r="I816" s="6">
        <f>IF(OR(H816="Enero",H816="Febrero",H816="Marzo",H816="Abril",H816="Mayo",H816="Junio"),G816&amp;"-1",IF(OR(H816="Julio",H816="Agosto",H816="Septiembre",H816="Octubre",H816="Noviembre",H816="Diciembre"),G816&amp;"-2"))</f>
        <v/>
      </c>
      <c r="J816" s="5" t="n">
        <v>100</v>
      </c>
      <c r="K816" s="5" t="n">
        <v>89.19</v>
      </c>
      <c r="L816" s="117">
        <f>IFERROR(IF(OR(J816=0,K816=""),"",IF(E816="Positivo",MIN(MAX(K816/J816,0),1.3),MIN(MAX(J816/K816,0),1.3))),"")</f>
        <v/>
      </c>
      <c r="M816" s="28">
        <f>IFERROR(IF(OR(J816=0,K816=""),"",IF(E816="Positivo",MAX(K816/J816,0),MAX(J816/K816,0))),"")</f>
        <v/>
      </c>
      <c r="N816" s="5" t="inlineStr">
        <is>
          <t>ENT</t>
        </is>
      </c>
      <c r="O816" s="5" t="inlineStr">
        <is>
          <t>ENT</t>
        </is>
      </c>
      <c r="P816" s="5" t="n">
        <v>0</v>
      </c>
      <c r="Q816" s="5" t="n">
        <v>0</v>
      </c>
      <c r="R816" s="5">
        <f>A816&amp;"-"&amp;YEAR(F816)&amp;"-"&amp;IF(LEN(MONTH(F816))=1,"0"&amp;MONTH(F816),MONTH(F816))&amp;"-"&amp;IF(LEN(DAY(F816))=1,"0"&amp;DAY(F816),DAY(F816))</f>
        <v/>
      </c>
    </row>
    <row r="817">
      <c r="A817" s="39" t="n">
        <v>382</v>
      </c>
      <c r="B817" s="5" t="inlineStr">
        <is>
          <t>Cumplimiento de matrículas pregrado virtual nuevos</t>
        </is>
      </c>
      <c r="C817" s="5" t="inlineStr">
        <is>
          <t>Inscripción, admisión y matrícula de estudiantes nuevos</t>
        </is>
      </c>
      <c r="D817" s="5" t="inlineStr">
        <is>
          <t>Semestral</t>
        </is>
      </c>
      <c r="E817" s="5" t="inlineStr">
        <is>
          <t>Positivo</t>
        </is>
      </c>
      <c r="F817" s="6" t="n">
        <v>45107</v>
      </c>
      <c r="G817" s="5">
        <f>YEAR(F817)</f>
        <v/>
      </c>
      <c r="H817" s="5">
        <f>PROPER(TEXT(F817,"mmmm"))</f>
        <v/>
      </c>
      <c r="I817" s="6">
        <f>IF(OR(H817="Enero",H817="Febrero",H817="Marzo",H817="Abril",H817="Mayo",H817="Junio"),G817&amp;"-1",IF(OR(H817="Julio",H817="Agosto",H817="Septiembre",H817="Octubre",H817="Noviembre",H817="Diciembre"),G817&amp;"-2"))</f>
        <v/>
      </c>
      <c r="J817" s="5" t="n">
        <v>100</v>
      </c>
      <c r="K817" s="5" t="n">
        <v>101.25041131951</v>
      </c>
      <c r="L817" s="117">
        <f>IFERROR(IF(OR(J817=0,K817=""),"",IF(E817="Positivo",MIN(MAX(K817/J817,0),1.3),MIN(MAX(J817/K817,0),1.3))),"")</f>
        <v/>
      </c>
      <c r="M817" s="28">
        <f>IFERROR(IF(OR(J817=0,K817=""),"",IF(E817="Positivo",MAX(K817/J817,0),MAX(J817/K817,0))),"")</f>
        <v/>
      </c>
      <c r="N817" s="5" t="inlineStr">
        <is>
          <t>ENT</t>
        </is>
      </c>
      <c r="O817" s="5" t="inlineStr">
        <is>
          <t>ENT</t>
        </is>
      </c>
      <c r="P817" s="5" t="n">
        <v>0</v>
      </c>
      <c r="Q817" s="5" t="n">
        <v>0</v>
      </c>
      <c r="R817" s="5">
        <f>A817&amp;"-"&amp;YEAR(F817)&amp;"-"&amp;IF(LEN(MONTH(F817))=1,"0"&amp;MONTH(F817),MONTH(F817))&amp;"-"&amp;IF(LEN(DAY(F817))=1,"0"&amp;DAY(F817),DAY(F817))</f>
        <v/>
      </c>
    </row>
    <row r="818">
      <c r="A818" s="39" t="n">
        <v>382</v>
      </c>
      <c r="B818" s="5" t="inlineStr">
        <is>
          <t>Cumplimiento de matrículas pregrado virtual nuevos</t>
        </is>
      </c>
      <c r="C818" s="5" t="inlineStr">
        <is>
          <t>Inscripción, admisión y matrícula de estudiantes nuevos</t>
        </is>
      </c>
      <c r="D818" s="5" t="inlineStr">
        <is>
          <t>Semestral</t>
        </is>
      </c>
      <c r="E818" s="5" t="inlineStr">
        <is>
          <t>Positivo</t>
        </is>
      </c>
      <c r="F818" s="6" t="n">
        <v>45291</v>
      </c>
      <c r="G818" s="5">
        <f>YEAR(F818)</f>
        <v/>
      </c>
      <c r="H818" s="5">
        <f>PROPER(TEXT(F818,"mmmm"))</f>
        <v/>
      </c>
      <c r="I818" s="6">
        <f>IF(OR(H818="Enero",H818="Febrero",H818="Marzo",H818="Abril",H818="Mayo",H818="Junio"),G818&amp;"-1",IF(OR(H818="Julio",H818="Agosto",H818="Septiembre",H818="Octubre",H818="Noviembre",H818="Diciembre"),G818&amp;"-2"))</f>
        <v/>
      </c>
      <c r="J818" s="5" t="n">
        <v>100</v>
      </c>
      <c r="K818" s="5" t="n">
        <v>103.01</v>
      </c>
      <c r="L818" s="117">
        <f>IFERROR(IF(OR(J818=0,K818=""),"",IF(E818="Positivo",MIN(MAX(K818/J818,0),1.3),MIN(MAX(J818/K818,0),1.3))),"")</f>
        <v/>
      </c>
      <c r="M818" s="28">
        <f>IFERROR(IF(OR(J818=0,K818=""),"",IF(E818="Positivo",MAX(K818/J818,0),MAX(J818/K818,0))),"")</f>
        <v/>
      </c>
      <c r="N818" s="5" t="inlineStr">
        <is>
          <t>ENT</t>
        </is>
      </c>
      <c r="O818" s="5" t="inlineStr">
        <is>
          <t>ENT</t>
        </is>
      </c>
      <c r="P818" s="5" t="n">
        <v>0</v>
      </c>
      <c r="Q818" s="5" t="n">
        <v>0</v>
      </c>
      <c r="R818" s="5">
        <f>A818&amp;"-"&amp;YEAR(F818)&amp;"-"&amp;IF(LEN(MONTH(F818))=1,"0"&amp;MONTH(F818),MONTH(F818))&amp;"-"&amp;IF(LEN(DAY(F818))=1,"0"&amp;DAY(F818),DAY(F818))</f>
        <v/>
      </c>
    </row>
    <row r="819">
      <c r="A819" s="39" t="n">
        <v>382</v>
      </c>
      <c r="B819" s="5" t="inlineStr">
        <is>
          <t>Cumplimiento de matrículas pregrado virtual nuevos</t>
        </is>
      </c>
      <c r="C819" s="5" t="inlineStr">
        <is>
          <t>Inscripción, admisión y matrícula de estudiantes nuevos</t>
        </is>
      </c>
      <c r="D819" s="5" t="inlineStr">
        <is>
          <t>Semestral</t>
        </is>
      </c>
      <c r="E819" s="5" t="inlineStr">
        <is>
          <t>Positivo</t>
        </is>
      </c>
      <c r="F819" s="6" t="n">
        <v>45473</v>
      </c>
      <c r="G819" s="5">
        <f>YEAR(F819)</f>
        <v/>
      </c>
      <c r="H819" s="5">
        <f>PROPER(TEXT(F819,"mmmm"))</f>
        <v/>
      </c>
      <c r="I819" s="6">
        <f>IF(OR(H819="Enero",H819="Febrero",H819="Marzo",H819="Abril",H819="Mayo",H819="Junio"),G819&amp;"-1",IF(OR(H819="Julio",H819="Agosto",H819="Septiembre",H819="Octubre",H819="Noviembre",H819="Diciembre"),G819&amp;"-2"))</f>
        <v/>
      </c>
      <c r="J819" s="5" t="n">
        <v>100</v>
      </c>
      <c r="K819" s="5" t="n">
        <v>93.7</v>
      </c>
      <c r="L819" s="117">
        <f>IFERROR(IF(OR(J819=0,K819=""),"",IF(E819="Positivo",MIN(MAX(K819/J819,0),1.3),MIN(MAX(J819/K819,0),1.3))),"")</f>
        <v/>
      </c>
      <c r="M819" s="28">
        <f>IFERROR(IF(OR(J819=0,K819=""),"",IF(E819="Positivo",MAX(K819/J819,0),MAX(J819/K819,0))),"")</f>
        <v/>
      </c>
      <c r="N819" s="5" t="inlineStr">
        <is>
          <t>ENT</t>
        </is>
      </c>
      <c r="O819" s="5" t="inlineStr">
        <is>
          <t>ENT</t>
        </is>
      </c>
      <c r="P819" s="5" t="n">
        <v>0</v>
      </c>
      <c r="Q819" s="5" t="n">
        <v>0</v>
      </c>
      <c r="R819" s="5">
        <f>A819&amp;"-"&amp;YEAR(F819)&amp;"-"&amp;IF(LEN(MONTH(F819))=1,"0"&amp;MONTH(F819),MONTH(F819))&amp;"-"&amp;IF(LEN(DAY(F819))=1,"0"&amp;DAY(F819),DAY(F819))</f>
        <v/>
      </c>
    </row>
    <row r="820">
      <c r="A820" s="5" t="n">
        <v>382</v>
      </c>
      <c r="B820" s="5" t="inlineStr">
        <is>
          <t>Cumplimiento de matrículas pregrado virtual nuevos</t>
        </is>
      </c>
      <c r="C820" s="5" t="inlineStr">
        <is>
          <t>Inscripción, admisión y matrícula de estudiantes nuevos</t>
        </is>
      </c>
      <c r="D820" s="5" t="inlineStr">
        <is>
          <t>Semestral</t>
        </is>
      </c>
      <c r="E820" s="5" t="inlineStr">
        <is>
          <t>Positivo</t>
        </is>
      </c>
      <c r="F820" s="6" t="n">
        <v>45657</v>
      </c>
      <c r="G820" s="5">
        <f>YEAR(F820)</f>
        <v/>
      </c>
      <c r="H820" s="5">
        <f>PROPER(TEXT(F820,"mmmm"))</f>
        <v/>
      </c>
      <c r="I820" s="6">
        <f>IF(OR(H820="Enero",H820="Febrero",H820="Marzo",H820="Abril",H820="Mayo",H820="Junio"),G820&amp;"-1",IF(OR(H820="Julio",H820="Agosto",H820="Septiembre",H820="Octubre",H820="Noviembre",H820="Diciembre"),G820&amp;"-2"))</f>
        <v/>
      </c>
      <c r="J820" s="5" t="n">
        <v>100</v>
      </c>
      <c r="K820" s="5" t="n">
        <v>98.13</v>
      </c>
      <c r="L820" s="117">
        <f>IFERROR(IF(OR(J820=0,K820=""),"",IF(E820="Positivo",MIN(MAX(K820/J820,0),1.3),MIN(MAX(J820/K820,0),1.3))),"")</f>
        <v/>
      </c>
      <c r="M820" s="28">
        <f>IFERROR(IF(OR(J820=0,K820=""),"",IF(E820="Positivo",MAX(K820/J820,0),MAX(J820/K820,0))),"")</f>
        <v/>
      </c>
      <c r="N820" s="5" t="inlineStr">
        <is>
          <t>ENT</t>
        </is>
      </c>
      <c r="O820" s="5" t="inlineStr">
        <is>
          <t>ENT</t>
        </is>
      </c>
      <c r="P820" s="5" t="n">
        <v>0</v>
      </c>
      <c r="Q820" s="5" t="n">
        <v>0</v>
      </c>
      <c r="R820" s="5">
        <f>A820&amp;"-"&amp;YEAR(F820)&amp;"-"&amp;IF(LEN(MONTH(F820))=1,"0"&amp;MONTH(F820),MONTH(F820))&amp;"-"&amp;IF(LEN(DAY(F820))=1,"0"&amp;DAY(F820),DAY(F820))</f>
        <v/>
      </c>
    </row>
    <row r="821">
      <c r="A821" s="39" t="n">
        <v>383</v>
      </c>
      <c r="B821" s="5" t="inlineStr">
        <is>
          <t>Cumplimiento de matrículas posgrado virtual nuevos</t>
        </is>
      </c>
      <c r="C821" s="5" t="inlineStr">
        <is>
          <t>Inscripción, admisión y matrícula de estudiantes nuevos</t>
        </is>
      </c>
      <c r="D821" s="5" t="inlineStr">
        <is>
          <t>Semestral</t>
        </is>
      </c>
      <c r="E821" s="5" t="inlineStr">
        <is>
          <t>Positivo</t>
        </is>
      </c>
      <c r="F821" s="6" t="n">
        <v>45107</v>
      </c>
      <c r="G821" s="5">
        <f>YEAR(F821)</f>
        <v/>
      </c>
      <c r="H821" s="5">
        <f>PROPER(TEXT(F821,"mmmm"))</f>
        <v/>
      </c>
      <c r="I821" s="6">
        <f>IF(OR(H821="Enero",H821="Febrero",H821="Marzo",H821="Abril",H821="Mayo",H821="Junio"),G821&amp;"-1",IF(OR(H821="Julio",H821="Agosto",H821="Septiembre",H821="Octubre",H821="Noviembre",H821="Diciembre"),G821&amp;"-2"))</f>
        <v/>
      </c>
      <c r="J821" s="5" t="n">
        <v>100</v>
      </c>
      <c r="K821" s="5" t="n">
        <v>109.38232994527</v>
      </c>
      <c r="L821" s="117">
        <f>IFERROR(IF(OR(J821=0,K821=""),"",IF(E821="Positivo",MIN(MAX(K821/J821,0),1.3),MIN(MAX(J821/K821,0),1.3))),"")</f>
        <v/>
      </c>
      <c r="M821" s="28">
        <f>IFERROR(IF(OR(J821=0,K821=""),"",IF(E821="Positivo",MAX(K821/J821,0),MAX(J821/K821,0))),"")</f>
        <v/>
      </c>
      <c r="N821" s="5" t="inlineStr">
        <is>
          <t>ENT</t>
        </is>
      </c>
      <c r="O821" s="5" t="inlineStr">
        <is>
          <t>ENT</t>
        </is>
      </c>
      <c r="P821" s="5" t="n">
        <v>0</v>
      </c>
      <c r="Q821" s="5" t="n">
        <v>0</v>
      </c>
      <c r="R821" s="5">
        <f>A821&amp;"-"&amp;YEAR(F821)&amp;"-"&amp;IF(LEN(MONTH(F821))=1,"0"&amp;MONTH(F821),MONTH(F821))&amp;"-"&amp;IF(LEN(DAY(F821))=1,"0"&amp;DAY(F821),DAY(F821))</f>
        <v/>
      </c>
    </row>
    <row r="822">
      <c r="A822" s="39" t="n">
        <v>383</v>
      </c>
      <c r="B822" s="5" t="inlineStr">
        <is>
          <t>Cumplimiento de matrículas posgrado virtual nuevos</t>
        </is>
      </c>
      <c r="C822" s="5" t="inlineStr">
        <is>
          <t>Inscripción, admisión y matrícula de estudiantes nuevos</t>
        </is>
      </c>
      <c r="D822" s="5" t="inlineStr">
        <is>
          <t>Semestral</t>
        </is>
      </c>
      <c r="E822" s="5" t="inlineStr">
        <is>
          <t>Positivo</t>
        </is>
      </c>
      <c r="F822" s="6" t="n">
        <v>45291</v>
      </c>
      <c r="G822" s="5">
        <f>YEAR(F822)</f>
        <v/>
      </c>
      <c r="H822" s="5">
        <f>PROPER(TEXT(F822,"mmmm"))</f>
        <v/>
      </c>
      <c r="I822" s="6">
        <f>IF(OR(H822="Enero",H822="Febrero",H822="Marzo",H822="Abril",H822="Mayo",H822="Junio"),G822&amp;"-1",IF(OR(H822="Julio",H822="Agosto",H822="Septiembre",H822="Octubre",H822="Noviembre",H822="Diciembre"),G822&amp;"-2"))</f>
        <v/>
      </c>
      <c r="J822" s="5" t="n">
        <v>100</v>
      </c>
      <c r="K822" s="5" t="n">
        <v>148.66</v>
      </c>
      <c r="L822" s="117">
        <f>IFERROR(IF(OR(J822=0,K822=""),"",IF(E822="Positivo",MIN(MAX(K822/J822,0),1.3),MIN(MAX(J822/K822,0),1.3))),"")</f>
        <v/>
      </c>
      <c r="M822" s="28">
        <f>IFERROR(IF(OR(J822=0,K822=""),"",IF(E822="Positivo",MAX(K822/J822,0),MAX(J822/K822,0))),"")</f>
        <v/>
      </c>
      <c r="N822" s="5" t="inlineStr">
        <is>
          <t>ENT</t>
        </is>
      </c>
      <c r="O822" s="5" t="inlineStr">
        <is>
          <t>ENT</t>
        </is>
      </c>
      <c r="P822" s="5" t="n">
        <v>0</v>
      </c>
      <c r="Q822" s="5" t="n">
        <v>0</v>
      </c>
      <c r="R822" s="5">
        <f>A822&amp;"-"&amp;YEAR(F822)&amp;"-"&amp;IF(LEN(MONTH(F822))=1,"0"&amp;MONTH(F822),MONTH(F822))&amp;"-"&amp;IF(LEN(DAY(F822))=1,"0"&amp;DAY(F822),DAY(F822))</f>
        <v/>
      </c>
    </row>
    <row r="823">
      <c r="A823" s="39" t="n">
        <v>383</v>
      </c>
      <c r="B823" s="5" t="inlineStr">
        <is>
          <t>Cumplimiento de matrículas posgrado virtual nuevos</t>
        </is>
      </c>
      <c r="C823" s="5" t="inlineStr">
        <is>
          <t>Inscripción, admisión y matrícula de estudiantes nuevos</t>
        </is>
      </c>
      <c r="D823" s="5" t="inlineStr">
        <is>
          <t>Semestral</t>
        </is>
      </c>
      <c r="E823" s="5" t="inlineStr">
        <is>
          <t>Positivo</t>
        </is>
      </c>
      <c r="F823" s="6" t="n">
        <v>45473</v>
      </c>
      <c r="G823" s="5">
        <f>YEAR(F823)</f>
        <v/>
      </c>
      <c r="H823" s="5">
        <f>PROPER(TEXT(F823,"mmmm"))</f>
        <v/>
      </c>
      <c r="I823" s="6">
        <f>IF(OR(H823="Enero",H823="Febrero",H823="Marzo",H823="Abril",H823="Mayo",H823="Junio"),G823&amp;"-1",IF(OR(H823="Julio",H823="Agosto",H823="Septiembre",H823="Octubre",H823="Noviembre",H823="Diciembre"),G823&amp;"-2"))</f>
        <v/>
      </c>
      <c r="J823" s="3" t="n">
        <v>100</v>
      </c>
      <c r="K823" s="120" t="n">
        <v>100.2</v>
      </c>
      <c r="L823" s="117">
        <f>IFERROR(IF(OR(J823=0,K823=""),"",IF(E823="Positivo",MIN(MAX(K823/J823,0),1.3),MIN(MAX(J823/K823,0),1.3))),"")</f>
        <v/>
      </c>
      <c r="M823" s="28">
        <f>IFERROR(IF(OR(J823=0,K823=""),"",IF(E823="Positivo",MAX(K823/J823,0),MAX(J823/K823,0))),"")</f>
        <v/>
      </c>
      <c r="N823" s="5" t="inlineStr">
        <is>
          <t>ENT</t>
        </is>
      </c>
      <c r="O823" s="5" t="inlineStr">
        <is>
          <t>ENT</t>
        </is>
      </c>
      <c r="P823" s="5" t="n">
        <v>0</v>
      </c>
      <c r="Q823" s="5" t="n">
        <v>0</v>
      </c>
      <c r="R823" s="5">
        <f>A823&amp;"-"&amp;YEAR(F823)&amp;"-"&amp;IF(LEN(MONTH(F823))=1,"0"&amp;MONTH(F823),MONTH(F823))&amp;"-"&amp;IF(LEN(DAY(F823))=1,"0"&amp;DAY(F823),DAY(F823))</f>
        <v/>
      </c>
    </row>
    <row r="824">
      <c r="A824" s="5" t="n">
        <v>383</v>
      </c>
      <c r="B824" s="5" t="inlineStr">
        <is>
          <t>Cumplimiento de matrículas posgrado virtual nuevos</t>
        </is>
      </c>
      <c r="C824" s="5" t="inlineStr">
        <is>
          <t>Inscripción, admisión y matrícula de estudiantes nuevos</t>
        </is>
      </c>
      <c r="D824" s="5" t="inlineStr">
        <is>
          <t>Semestral</t>
        </is>
      </c>
      <c r="E824" s="5" t="inlineStr">
        <is>
          <t>Positivo</t>
        </is>
      </c>
      <c r="F824" s="6" t="n">
        <v>45657</v>
      </c>
      <c r="G824" s="5">
        <f>YEAR(F824)</f>
        <v/>
      </c>
      <c r="H824" s="5">
        <f>PROPER(TEXT(F824,"mmmm"))</f>
        <v/>
      </c>
      <c r="I824" s="6">
        <f>IF(OR(H824="Enero",H824="Febrero",H824="Marzo",H824="Abril",H824="Mayo",H824="Junio"),G824&amp;"-1",IF(OR(H824="Julio",H824="Agosto",H824="Septiembre",H824="Octubre",H824="Noviembre",H824="Diciembre"),G824&amp;"-2"))</f>
        <v/>
      </c>
      <c r="J824" s="3" t="n">
        <v>100</v>
      </c>
      <c r="K824" s="120" t="n">
        <v>120.71</v>
      </c>
      <c r="L824" s="28">
        <f>IFERROR(IF(OR(J824=0,K824=""),"",IF(E824="Positivo",MIN(MAX(K824/J824,0),1.3),MIN(MAX(J824/K824,0),1.3))),"")</f>
        <v/>
      </c>
      <c r="M824" s="28">
        <f>IFERROR(IF(OR(J824=0,K824=""),"",IF(E824="Positivo",MAX(K824/J824,0),MAX(J824/K824,0))),"")</f>
        <v/>
      </c>
      <c r="N824" s="5" t="inlineStr">
        <is>
          <t>ENT</t>
        </is>
      </c>
      <c r="O824" s="5" t="inlineStr">
        <is>
          <t>ENT</t>
        </is>
      </c>
      <c r="P824" s="5" t="n">
        <v>0</v>
      </c>
      <c r="Q824" s="5" t="n">
        <v>0</v>
      </c>
      <c r="R824" s="5">
        <f>A824&amp;"-"&amp;YEAR(F824)&amp;"-"&amp;IF(LEN(MONTH(F824))=1,"0"&amp;MONTH(F824),MONTH(F824))&amp;"-"&amp;IF(LEN(DAY(F824))=1,"0"&amp;DAY(F824),DAY(F824))</f>
        <v/>
      </c>
    </row>
    <row r="825">
      <c r="A825" s="39" t="n">
        <v>384</v>
      </c>
      <c r="B825" s="5" t="inlineStr">
        <is>
          <t>Cumplimiento de matrículas posgrado presencial nuevos</t>
        </is>
      </c>
      <c r="C825" s="5" t="inlineStr">
        <is>
          <t>Inscripción, admisión y matrícula de estudiantes nuevos</t>
        </is>
      </c>
      <c r="D825" s="5" t="inlineStr">
        <is>
          <t>Semestral</t>
        </is>
      </c>
      <c r="E825" s="5" t="inlineStr">
        <is>
          <t>Positivo</t>
        </is>
      </c>
      <c r="F825" s="6" t="n">
        <v>45107</v>
      </c>
      <c r="G825" s="5">
        <f>YEAR(F825)</f>
        <v/>
      </c>
      <c r="H825" s="5">
        <f>PROPER(TEXT(F825,"mmmm"))</f>
        <v/>
      </c>
      <c r="I825" s="6">
        <f>IF(OR(H825="Enero",H825="Febrero",H825="Marzo",H825="Abril",H825="Mayo",H825="Junio"),G825&amp;"-1",IF(OR(H825="Julio",H825="Agosto",H825="Septiembre",H825="Octubre",H825="Noviembre",H825="Diciembre"),G825&amp;"-2"))</f>
        <v/>
      </c>
      <c r="J825" s="5" t="n">
        <v>100</v>
      </c>
      <c r="K825" s="120" t="n">
        <v>111.76470588235</v>
      </c>
      <c r="L825" s="28">
        <f>IFERROR(IF(OR(J825=0,K825=""),"",IF(E825="Positivo",MIN(MAX(K825/J825,0),1.3),MIN(MAX(J825/K825,0),1.3))),"")</f>
        <v/>
      </c>
      <c r="M825" s="28">
        <f>IFERROR(IF(OR(J825=0,K825=""),"",IF(E825="Positivo",MAX(K825/J825,0),MAX(J825/K825,0))),"")</f>
        <v/>
      </c>
      <c r="N825" s="5" t="inlineStr">
        <is>
          <t>ENT</t>
        </is>
      </c>
      <c r="O825" s="5" t="inlineStr">
        <is>
          <t>ENT</t>
        </is>
      </c>
      <c r="P825" s="5" t="n">
        <v>0</v>
      </c>
      <c r="Q825" s="5" t="n">
        <v>0</v>
      </c>
      <c r="R825" s="5">
        <f>A825&amp;"-"&amp;YEAR(F825)&amp;"-"&amp;IF(LEN(MONTH(F825))=1,"0"&amp;MONTH(F825),MONTH(F825))&amp;"-"&amp;IF(LEN(DAY(F825))=1,"0"&amp;DAY(F825),DAY(F825))</f>
        <v/>
      </c>
    </row>
    <row r="826">
      <c r="A826" s="39" t="n">
        <v>384</v>
      </c>
      <c r="B826" s="5" t="inlineStr">
        <is>
          <t>Cumplimiento de matrículas posgrado presencial nuevos</t>
        </is>
      </c>
      <c r="C826" s="5" t="inlineStr">
        <is>
          <t>Inscripción, admisión y matrícula de estudiantes nuevos</t>
        </is>
      </c>
      <c r="D826" s="5" t="inlineStr">
        <is>
          <t>Semestral</t>
        </is>
      </c>
      <c r="E826" s="5" t="inlineStr">
        <is>
          <t>Positivo</t>
        </is>
      </c>
      <c r="F826" s="6" t="n">
        <v>45291</v>
      </c>
      <c r="G826" s="5">
        <f>YEAR(F826)</f>
        <v/>
      </c>
      <c r="H826" s="5">
        <f>PROPER(TEXT(F826,"mmmm"))</f>
        <v/>
      </c>
      <c r="I826" s="6">
        <f>IF(OR(H826="Enero",H826="Febrero",H826="Marzo",H826="Abril",H826="Mayo",H826="Junio"),G826&amp;"-1",IF(OR(H826="Julio",H826="Agosto",H826="Septiembre",H826="Octubre",H826="Noviembre",H826="Diciembre"),G826&amp;"-2"))</f>
        <v/>
      </c>
      <c r="J826" s="5" t="n">
        <v>100</v>
      </c>
      <c r="K826" s="120" t="n">
        <v>115.38</v>
      </c>
      <c r="L826" s="28">
        <f>IFERROR(IF(OR(J826=0,K826=""),"",IF(E826="Positivo",MIN(MAX(K826/J826,0),1.3),MIN(MAX(J826/K826,0),1.3))),"")</f>
        <v/>
      </c>
      <c r="M826" s="28">
        <f>IFERROR(IF(OR(J826=0,K826=""),"",IF(E826="Positivo",MAX(K826/J826,0),MAX(J826/K826,0))),"")</f>
        <v/>
      </c>
      <c r="N826" s="5" t="inlineStr">
        <is>
          <t>ENT</t>
        </is>
      </c>
      <c r="O826" s="5" t="inlineStr">
        <is>
          <t>ENT</t>
        </is>
      </c>
      <c r="P826" s="5" t="n">
        <v>0</v>
      </c>
      <c r="Q826" s="5" t="n">
        <v>0</v>
      </c>
      <c r="R826" s="5">
        <f>A826&amp;"-"&amp;YEAR(F826)&amp;"-"&amp;IF(LEN(MONTH(F826))=1,"0"&amp;MONTH(F826),MONTH(F826))&amp;"-"&amp;IF(LEN(DAY(F826))=1,"0"&amp;DAY(F826),DAY(F826))</f>
        <v/>
      </c>
    </row>
    <row r="827">
      <c r="A827" s="39" t="n">
        <v>384</v>
      </c>
      <c r="B827" s="5" t="inlineStr">
        <is>
          <t>Cumplimiento de matrículas posgrado presencial nuevos</t>
        </is>
      </c>
      <c r="C827" s="5" t="inlineStr">
        <is>
          <t>Inscripción, admisión y matrícula de estudiantes nuevos</t>
        </is>
      </c>
      <c r="D827" s="5" t="inlineStr">
        <is>
          <t>Semestral</t>
        </is>
      </c>
      <c r="E827" s="5" t="inlineStr">
        <is>
          <t>Positivo</t>
        </is>
      </c>
      <c r="F827" s="6" t="n">
        <v>45473</v>
      </c>
      <c r="G827" s="5">
        <f>YEAR(F827)</f>
        <v/>
      </c>
      <c r="H827" s="5">
        <f>PROPER(TEXT(F827,"mmmm"))</f>
        <v/>
      </c>
      <c r="I827" s="6">
        <f>IF(OR(H827="Enero",H827="Febrero",H827="Marzo",H827="Abril",H827="Mayo",H827="Junio"),G827&amp;"-1",IF(OR(H827="Julio",H827="Agosto",H827="Septiembre",H827="Octubre",H827="Noviembre",H827="Diciembre"),G827&amp;"-2"))</f>
        <v/>
      </c>
      <c r="J827" s="5" t="n">
        <v>100</v>
      </c>
      <c r="K827" s="120" t="n">
        <v>102.2</v>
      </c>
      <c r="L827" s="28">
        <f>IFERROR(IF(OR(J827=0,K827=""),"",IF(E827="Positivo",MIN(MAX(K827/J827,0),1.3),MIN(MAX(J827/K827,0),1.3))),"")</f>
        <v/>
      </c>
      <c r="M827" s="28">
        <f>IFERROR(IF(OR(J827=0,K827=""),"",IF(E827="Positivo",MAX(K827/J827,0),MAX(J827/K827,0))),"")</f>
        <v/>
      </c>
      <c r="N827" s="5" t="inlineStr">
        <is>
          <t>ENT</t>
        </is>
      </c>
      <c r="O827" s="5" t="inlineStr">
        <is>
          <t>ENT</t>
        </is>
      </c>
      <c r="P827" s="5" t="n">
        <v>0</v>
      </c>
      <c r="Q827" s="5" t="n">
        <v>0</v>
      </c>
      <c r="R827" s="5">
        <f>A827&amp;"-"&amp;YEAR(F827)&amp;"-"&amp;IF(LEN(MONTH(F827))=1,"0"&amp;MONTH(F827),MONTH(F827))&amp;"-"&amp;IF(LEN(DAY(F827))=1,"0"&amp;DAY(F827),DAY(F827))</f>
        <v/>
      </c>
    </row>
    <row r="828">
      <c r="A828" s="5" t="n">
        <v>384</v>
      </c>
      <c r="B828" s="5" t="inlineStr">
        <is>
          <t>Cumplimiento de matrículas posgrado presencial nuevos</t>
        </is>
      </c>
      <c r="C828" s="5" t="inlineStr">
        <is>
          <t>Inscripción, admisión y matrícula de estudiantes nuevos</t>
        </is>
      </c>
      <c r="D828" s="5" t="inlineStr">
        <is>
          <t>Semestral</t>
        </is>
      </c>
      <c r="E828" s="5" t="inlineStr">
        <is>
          <t>Positivo</t>
        </is>
      </c>
      <c r="F828" s="6" t="n">
        <v>45657</v>
      </c>
      <c r="G828" s="5">
        <f>YEAR(F828)</f>
        <v/>
      </c>
      <c r="H828" s="5">
        <f>PROPER(TEXT(F828,"mmmm"))</f>
        <v/>
      </c>
      <c r="I828" s="6">
        <f>IF(OR(H828="Enero",H828="Febrero",H828="Marzo",H828="Abril",H828="Mayo",H828="Junio"),G828&amp;"-1",IF(OR(H828="Julio",H828="Agosto",H828="Septiembre",H828="Octubre",H828="Noviembre",H828="Diciembre"),G828&amp;"-2"))</f>
        <v/>
      </c>
      <c r="J828" s="5" t="n">
        <v>100</v>
      </c>
      <c r="K828" s="10" t="n">
        <v>87.90000000000001</v>
      </c>
      <c r="L828" s="28">
        <f>IFERROR(IF(OR(J828=0,K828=""),"",IF(E828="Positivo",MIN(MAX(K828/J828,0),1.3),MIN(MAX(J828/K828,0),1.3))),"")</f>
        <v/>
      </c>
      <c r="M828" s="28">
        <f>IFERROR(IF(OR(J828=0,K828=""),"",IF(E828="Positivo",MAX(K828/J828,0),MAX(J828/K828,0))),"")</f>
        <v/>
      </c>
      <c r="N828" s="5" t="inlineStr">
        <is>
          <t>ENT</t>
        </is>
      </c>
      <c r="O828" s="5" t="inlineStr">
        <is>
          <t>ENT</t>
        </is>
      </c>
      <c r="P828" s="5" t="n">
        <v>0</v>
      </c>
      <c r="Q828" s="5" t="n">
        <v>0</v>
      </c>
      <c r="R828" s="5">
        <f>A828&amp;"-"&amp;YEAR(F828)&amp;"-"&amp;IF(LEN(MONTH(F828))=1,"0"&amp;MONTH(F828),MONTH(F828))&amp;"-"&amp;IF(LEN(DAY(F828))=1,"0"&amp;DAY(F828),DAY(F828))</f>
        <v/>
      </c>
    </row>
    <row r="829">
      <c r="A829" s="5" t="n">
        <v>385</v>
      </c>
      <c r="B829" s="5" t="inlineStr">
        <is>
          <t>Ingresos totales de educación para la vida</t>
        </is>
      </c>
      <c r="C829" s="5" t="inlineStr">
        <is>
          <t>Mercadeo y venta de educación para la vida</t>
        </is>
      </c>
      <c r="D829" s="5" t="inlineStr">
        <is>
          <t>Semestral</t>
        </is>
      </c>
      <c r="E829" s="5" t="inlineStr">
        <is>
          <t>Positivo</t>
        </is>
      </c>
      <c r="F829" s="17" t="n">
        <v>45107</v>
      </c>
      <c r="G829" s="16">
        <f>YEAR(F829)</f>
        <v/>
      </c>
      <c r="H829" s="6">
        <f>PROPER(TEXT(F829,"mmmm"))</f>
        <v/>
      </c>
      <c r="I829" s="41">
        <f>IF(OR(H829="Enero",H829="Febrero",H829="Marzo",H829="Abril",H829="Mayo",H829="Junio"),G829&amp;"-1",IF(OR(H829="Julio",H829="Agosto",H829="Septiembre",H829="Octubre",H829="Noviembre",H829="Diciembre"),G829&amp;"-2"))</f>
        <v/>
      </c>
      <c r="J829" s="5" t="n">
        <v>100</v>
      </c>
      <c r="K829" s="11" t="n">
        <v>102.98486566654</v>
      </c>
      <c r="L829" s="28">
        <f>IFERROR(IF(OR(J829=0,K829=""),"",IF(E829="Positivo",MIN(MAX(K829/J829,0),1.3),MIN(MAX(J829/K829,0),1.3))),"")</f>
        <v/>
      </c>
      <c r="M829" s="28">
        <f>IFERROR(IF(OR(J829=0,K829=""),"",IF(E829="Positivo",MAX(K829/J829,0),MAX(J829/K829,0))),"")</f>
        <v/>
      </c>
      <c r="N829" s="5" t="inlineStr">
        <is>
          <t>$</t>
        </is>
      </c>
      <c r="O829" s="5" t="inlineStr">
        <is>
          <t>$</t>
        </is>
      </c>
      <c r="P829" s="5" t="n">
        <v>0</v>
      </c>
      <c r="Q829" s="5" t="n">
        <v>0</v>
      </c>
      <c r="R829" s="5">
        <f>A829&amp;"-"&amp;YEAR(F829)&amp;"-"&amp;IF(LEN(MONTH(F829))=1,"0"&amp;MONTH(F829),MONTH(F829))&amp;"-"&amp;IF(LEN(DAY(F829))=1,"0"&amp;DAY(F829),DAY(F829))</f>
        <v/>
      </c>
    </row>
    <row r="830">
      <c r="A830" s="39" t="n">
        <v>385</v>
      </c>
      <c r="B830" s="5" t="inlineStr">
        <is>
          <t>Ingresos totales de educación para la vida</t>
        </is>
      </c>
      <c r="C830" s="5" t="inlineStr">
        <is>
          <t>Mercadeo y venta de educación para la vida</t>
        </is>
      </c>
      <c r="D830" s="5" t="inlineStr">
        <is>
          <t>Semestral</t>
        </is>
      </c>
      <c r="E830" s="5" t="inlineStr">
        <is>
          <t>Positivo</t>
        </is>
      </c>
      <c r="F830" s="6" t="n">
        <v>45291</v>
      </c>
      <c r="G830" s="5">
        <f>YEAR(F830)</f>
        <v/>
      </c>
      <c r="H830" s="5">
        <f>PROPER(TEXT(F830,"mmmm"))</f>
        <v/>
      </c>
      <c r="I830" s="6">
        <f>IF(OR(H830="Enero",H830="Febrero",H830="Marzo",H830="Abril",H830="Mayo",H830="Junio"),G830&amp;"-1",IF(OR(H830="Julio",H830="Agosto",H830="Septiembre",H830="Octubre",H830="Noviembre",H830="Diciembre"),G830&amp;"-2"))</f>
        <v/>
      </c>
      <c r="J830" s="5" t="n">
        <v>100</v>
      </c>
      <c r="K830" s="5" t="n">
        <v>124.93</v>
      </c>
      <c r="L830" s="28">
        <f>IFERROR(IF(OR(J830=0,K830=""),"",IF(E830="Positivo",MIN(MAX(K830/J830,0),1.3),MIN(MAX(J830/K830,0),1.3))),"")</f>
        <v/>
      </c>
      <c r="M830" s="28">
        <f>IFERROR(IF(OR(J830=0,K830=""),"",IF(E830="Positivo",MAX(K830/J830,0),MAX(J830/K830,0))),"")</f>
        <v/>
      </c>
      <c r="N830" s="5" t="inlineStr">
        <is>
          <t>$</t>
        </is>
      </c>
      <c r="O830" s="5" t="inlineStr">
        <is>
          <t>$</t>
        </is>
      </c>
      <c r="P830" s="5" t="n">
        <v>0</v>
      </c>
      <c r="Q830" s="5" t="n">
        <v>0</v>
      </c>
      <c r="R830" s="5">
        <f>A830&amp;"-"&amp;YEAR(F830)&amp;"-"&amp;IF(LEN(MONTH(F830))=1,"0"&amp;MONTH(F830),MONTH(F830))&amp;"-"&amp;IF(LEN(DAY(F830))=1,"0"&amp;DAY(F830),DAY(F830))</f>
        <v/>
      </c>
    </row>
    <row r="831">
      <c r="A831" s="5" t="n">
        <v>385</v>
      </c>
      <c r="B831" s="5" t="inlineStr">
        <is>
          <t>Ingresos totales de educación para la vida</t>
        </is>
      </c>
      <c r="C831" s="5" t="inlineStr">
        <is>
          <t>Mercadeo y venta de educación para la vida</t>
        </is>
      </c>
      <c r="D831" s="5" t="inlineStr">
        <is>
          <t>Semestral</t>
        </is>
      </c>
      <c r="E831" s="5" t="inlineStr">
        <is>
          <t>Positivo</t>
        </is>
      </c>
      <c r="F831" s="6" t="n">
        <v>45473</v>
      </c>
      <c r="G831" s="5">
        <f>YEAR(F831)</f>
        <v/>
      </c>
      <c r="H831" s="5">
        <f>PROPER(TEXT(F831,"mmmm"))</f>
        <v/>
      </c>
      <c r="I831" s="6">
        <f>IF(OR(H831="Enero",H831="Febrero",H831="Marzo",H831="Abril",H831="Mayo",H831="Junio"),G831&amp;"-1",IF(OR(H831="Julio",H831="Agosto",H831="Septiembre",H831="Octubre",H831="Noviembre",H831="Diciembre"),G831&amp;"-2"))</f>
        <v/>
      </c>
      <c r="J831" s="5" t="n">
        <v>100</v>
      </c>
      <c r="K831" s="5" t="n">
        <v>113.63</v>
      </c>
      <c r="L831" s="28">
        <f>IFERROR(IF(OR(J831=0,K831=""),"",IF(E831="Positivo",MIN(MAX(K831/J831,0),1.3),MIN(MAX(J831/K831,0),1.3))),"")</f>
        <v/>
      </c>
      <c r="M831" s="28">
        <f>IFERROR(IF(OR(J831=0,K831=""),"",IF(E831="Positivo",MAX(K831/J831,0),MAX(J831/K831,0))),"")</f>
        <v/>
      </c>
      <c r="N831" s="5" t="inlineStr">
        <is>
          <t>$</t>
        </is>
      </c>
      <c r="O831" s="5" t="inlineStr">
        <is>
          <t>$</t>
        </is>
      </c>
      <c r="P831" s="5" t="n">
        <v>0</v>
      </c>
      <c r="Q831" s="5" t="n">
        <v>0</v>
      </c>
      <c r="R831" s="5">
        <f>A831&amp;"-"&amp;YEAR(F831)&amp;"-"&amp;IF(LEN(MONTH(F831))=1,"0"&amp;MONTH(F831),MONTH(F831))&amp;"-"&amp;IF(LEN(DAY(F831))=1,"0"&amp;DAY(F831),DAY(F831))</f>
        <v/>
      </c>
    </row>
    <row r="832">
      <c r="A832" s="5" t="n">
        <v>385</v>
      </c>
      <c r="B832" s="5" t="inlineStr">
        <is>
          <t>Ingresos totales de educación para la vida</t>
        </is>
      </c>
      <c r="C832" s="5" t="inlineStr">
        <is>
          <t>Mercadeo y venta de educación para la vida</t>
        </is>
      </c>
      <c r="D832" s="5" t="inlineStr">
        <is>
          <t>Semestral</t>
        </is>
      </c>
      <c r="E832" s="5" t="inlineStr">
        <is>
          <t>Positivo</t>
        </is>
      </c>
      <c r="F832" s="6" t="n">
        <v>45657</v>
      </c>
      <c r="G832" s="5">
        <f>YEAR(F832)</f>
        <v/>
      </c>
      <c r="H832" s="5">
        <f>PROPER(TEXT(F832,"mmmm"))</f>
        <v/>
      </c>
      <c r="I832" s="6">
        <f>IF(OR(H832="Enero",H832="Febrero",H832="Marzo",H832="Abril",H832="Mayo",H832="Junio"),G832&amp;"-1",IF(OR(H832="Julio",H832="Agosto",H832="Septiembre",H832="Octubre",H832="Noviembre",H832="Diciembre"),G832&amp;"-2"))</f>
        <v/>
      </c>
      <c r="J832" s="5" t="n">
        <v>100</v>
      </c>
      <c r="K832" s="121" t="n">
        <v>88.56</v>
      </c>
      <c r="L832" s="28">
        <f>IFERROR(IF(OR(J832=0,K832=""),"",IF(E832="Positivo",MIN(MAX(K832/J832,0),1.3),MIN(MAX(J832/K832,0),1.3))),"")</f>
        <v/>
      </c>
      <c r="M832" s="28">
        <f>IFERROR(IF(OR(J832=0,K832=""),"",IF(E832="Positivo",MAX(K832/J832,0),MAX(J832/K832,0))),"")</f>
        <v/>
      </c>
      <c r="N832" s="5" t="inlineStr">
        <is>
          <t>$</t>
        </is>
      </c>
      <c r="O832" s="5" t="inlineStr">
        <is>
          <t>$</t>
        </is>
      </c>
      <c r="P832" s="5" t="n">
        <v>0</v>
      </c>
      <c r="Q832" s="5" t="n">
        <v>0</v>
      </c>
      <c r="R832" s="5">
        <f>A832&amp;"-"&amp;YEAR(F832)&amp;"-"&amp;IF(LEN(MONTH(F832))=1,"0"&amp;MONTH(F832),MONTH(F832))&amp;"-"&amp;IF(LEN(DAY(F832))=1,"0"&amp;DAY(F832),DAY(F832))</f>
        <v/>
      </c>
    </row>
    <row r="833">
      <c r="A833" s="43" t="n">
        <v>386</v>
      </c>
      <c r="B833" s="5" t="inlineStr">
        <is>
          <t>Cumplimiento Meta comercial Educación para toda la vida por linea</t>
        </is>
      </c>
      <c r="C833" s="5" t="inlineStr">
        <is>
          <t>Mercadeo y venta de educación para la vida</t>
        </is>
      </c>
      <c r="D833" s="5" t="inlineStr">
        <is>
          <t>Semestral</t>
        </is>
      </c>
      <c r="E833" s="5" t="inlineStr">
        <is>
          <t>Positivo</t>
        </is>
      </c>
      <c r="F833" s="6" t="n">
        <v>45107</v>
      </c>
      <c r="G833" s="5">
        <f>YEAR(F833)</f>
        <v/>
      </c>
      <c r="H833" s="5">
        <f>PROPER(TEXT(F833,"mmmm"))</f>
        <v/>
      </c>
      <c r="I833" s="6">
        <f>IF(OR(H833="Enero",H833="Febrero",H833="Marzo",H833="Abril",H833="Mayo",H833="Junio"),G833&amp;"-1",IF(OR(H833="Julio",H833="Agosto",H833="Septiembre",H833="Octubre",H833="Noviembre",H833="Diciembre"),G833&amp;"-2"))</f>
        <v/>
      </c>
      <c r="J833" s="116" t="n">
        <v>300</v>
      </c>
      <c r="K833" s="120" t="n">
        <v>10789063759</v>
      </c>
      <c r="L833" s="28">
        <f>IFERROR(IF(OR(J833=0,K833=""),"",IF(E833="Positivo",MIN(MAX(K833/J833,0),1.3),MIN(MAX(J833/K833,0),1.3))),"")</f>
        <v/>
      </c>
      <c r="M833" s="28">
        <f>IFERROR(IF(OR(J833=0,K833=""),"",IF(E833="Positivo",MAX(K833/J833,0),MAX(J833/K833,0))),"")</f>
        <v/>
      </c>
      <c r="N833" s="5" t="inlineStr">
        <is>
          <t>$</t>
        </is>
      </c>
      <c r="O833" s="5" t="inlineStr">
        <is>
          <t>$</t>
        </is>
      </c>
      <c r="P833" s="5" t="n">
        <v>0</v>
      </c>
      <c r="Q833" s="5" t="n">
        <v>0</v>
      </c>
      <c r="R833" s="5">
        <f>A833&amp;"-"&amp;YEAR(F833)&amp;"-"&amp;IF(LEN(MONTH(F833))=1,"0"&amp;MONTH(F833),MONTH(F833))&amp;"-"&amp;IF(LEN(DAY(F833))=1,"0"&amp;DAY(F833),DAY(F833))</f>
        <v/>
      </c>
    </row>
    <row r="834">
      <c r="A834" s="39" t="n">
        <v>386</v>
      </c>
      <c r="B834" s="5" t="inlineStr">
        <is>
          <t>Cumplimiento Meta comercial Educación para toda la vida por linea</t>
        </is>
      </c>
      <c r="C834" s="5" t="inlineStr">
        <is>
          <t>Mercadeo y venta de educación para la vida</t>
        </is>
      </c>
      <c r="D834" s="5" t="inlineStr">
        <is>
          <t>Semestral</t>
        </is>
      </c>
      <c r="E834" s="5" t="inlineStr">
        <is>
          <t>Positivo</t>
        </is>
      </c>
      <c r="F834" s="6" t="n">
        <v>45291</v>
      </c>
      <c r="G834" s="5">
        <f>YEAR(F834)</f>
        <v/>
      </c>
      <c r="H834" s="5">
        <f>PROPER(TEXT(F834,"mmmm"))</f>
        <v/>
      </c>
      <c r="I834" s="6">
        <f>IF(OR(H834="Enero",H834="Febrero",H834="Marzo",H834="Abril",H834="Mayo",H834="Junio"),G834&amp;"-1",IF(OR(H834="Julio",H834="Agosto",H834="Septiembre",H834="Octubre",H834="Noviembre",H834="Diciembre"),G834&amp;"-2"))</f>
        <v/>
      </c>
      <c r="J834" s="116" t="n">
        <v>100</v>
      </c>
      <c r="K834" s="120" t="n">
        <v>5060914540</v>
      </c>
      <c r="L834" s="28">
        <f>IFERROR(IF(OR(J834=0,K834=""),"",IF(E834="Positivo",MIN(MAX(K834/J834,0),1.3),MIN(MAX(J834/K834,0),1.3))),"")</f>
        <v/>
      </c>
      <c r="M834" s="28">
        <f>IFERROR(IF(OR(J834=0,K834=""),"",IF(E834="Positivo",MAX(K834/J834,0),MAX(J834/K834,0))),"")</f>
        <v/>
      </c>
      <c r="N834" s="5" t="inlineStr">
        <is>
          <t>$</t>
        </is>
      </c>
      <c r="O834" s="5" t="inlineStr">
        <is>
          <t>$</t>
        </is>
      </c>
      <c r="P834" s="5" t="n">
        <v>0</v>
      </c>
      <c r="Q834" s="5" t="n">
        <v>0</v>
      </c>
      <c r="R834" s="5">
        <f>A834&amp;"-"&amp;YEAR(F834)&amp;"-"&amp;IF(LEN(MONTH(F834))=1,"0"&amp;MONTH(F834),MONTH(F834))&amp;"-"&amp;IF(LEN(DAY(F834))=1,"0"&amp;DAY(F834),DAY(F834))</f>
        <v/>
      </c>
    </row>
    <row r="835">
      <c r="A835" s="5" t="n">
        <v>386</v>
      </c>
      <c r="B835" s="5" t="inlineStr">
        <is>
          <t>Cumplimiento Meta comercial Educación para toda la vida por linea</t>
        </is>
      </c>
      <c r="C835" s="5" t="inlineStr">
        <is>
          <t>Mercadeo y venta de educación para la vida</t>
        </is>
      </c>
      <c r="D835" s="5" t="inlineStr">
        <is>
          <t>Semestral</t>
        </is>
      </c>
      <c r="E835" s="5" t="inlineStr">
        <is>
          <t>Positivo</t>
        </is>
      </c>
      <c r="F835" s="6" t="n">
        <v>45473</v>
      </c>
      <c r="G835" s="5">
        <f>YEAR(F835)</f>
        <v/>
      </c>
      <c r="H835" s="5">
        <f>PROPER(TEXT(F835,"mmmm"))</f>
        <v/>
      </c>
      <c r="I835" s="6">
        <f>IF(OR(H835="Enero",H835="Febrero",H835="Marzo",H835="Abril",H835="Mayo",H835="Junio"),G835&amp;"-1",IF(OR(H835="Julio",H835="Agosto",H835="Septiembre",H835="Octubre",H835="Noviembre",H835="Diciembre"),G835&amp;"-2"))</f>
        <v/>
      </c>
      <c r="J835" s="116" t="n">
        <v>100</v>
      </c>
      <c r="K835" s="120" t="n">
        <v>4139715835</v>
      </c>
      <c r="L835" s="28">
        <f>IFERROR(IF(OR(J835=0,K835=""),"",IF(E835="Positivo",MIN(MAX(K835/J835,0),1.3),MIN(MAX(J835/K835,0),1.3))),"")</f>
        <v/>
      </c>
      <c r="M835" s="28">
        <f>IFERROR(IF(OR(J835=0,K835=""),"",IF(E835="Positivo",MAX(K835/J835,0),MAX(J835/K835,0))),"")</f>
        <v/>
      </c>
      <c r="N835" s="5" t="inlineStr">
        <is>
          <t>$</t>
        </is>
      </c>
      <c r="O835" s="5" t="inlineStr">
        <is>
          <t>$</t>
        </is>
      </c>
      <c r="P835" s="5" t="n">
        <v>0</v>
      </c>
      <c r="Q835" s="5" t="n">
        <v>0</v>
      </c>
      <c r="R835" s="5">
        <f>A835&amp;"-"&amp;YEAR(F835)&amp;"-"&amp;IF(LEN(MONTH(F835))=1,"0"&amp;MONTH(F835),MONTH(F835))&amp;"-"&amp;IF(LEN(DAY(F835))=1,"0"&amp;DAY(F835),DAY(F835))</f>
        <v/>
      </c>
    </row>
    <row r="836">
      <c r="A836" s="5" t="n">
        <v>386</v>
      </c>
      <c r="B836" s="5" t="inlineStr">
        <is>
          <t>Cumplimiento Meta comercial Educación para toda la vida por linea</t>
        </is>
      </c>
      <c r="C836" s="5" t="inlineStr">
        <is>
          <t>Mercadeo y venta de educación para la vida</t>
        </is>
      </c>
      <c r="D836" s="5" t="inlineStr">
        <is>
          <t>Semestral</t>
        </is>
      </c>
      <c r="E836" s="5" t="inlineStr">
        <is>
          <t>Positivo</t>
        </is>
      </c>
      <c r="F836" s="6" t="n">
        <v>45657</v>
      </c>
      <c r="G836" s="5">
        <f>YEAR(F836)</f>
        <v/>
      </c>
      <c r="H836" s="5">
        <f>PROPER(TEXT(F836,"mmmm"))</f>
        <v/>
      </c>
      <c r="I836" s="6">
        <f>IF(OR(H836="Enero",H836="Febrero",H836="Marzo",H836="Abril",H836="Mayo",H836="Junio"),G836&amp;"-1",IF(OR(H836="Julio",H836="Agosto",H836="Septiembre",H836="Octubre",H836="Noviembre",H836="Diciembre"),G836&amp;"-2"))</f>
        <v/>
      </c>
      <c r="J836" s="116" t="n">
        <v>300</v>
      </c>
      <c r="K836" s="120" t="n">
        <v>17616565946</v>
      </c>
      <c r="L836" s="28">
        <f>IFERROR(IF(OR(J836=0,K836=""),"",IF(E836="Positivo",MIN(MAX(K836/J836,0),1.3),MIN(MAX(J836/K836,0),1.3))),"")</f>
        <v/>
      </c>
      <c r="M836" s="28">
        <f>IFERROR(IF(OR(J836=0,K836=""),"",IF(E836="Positivo",MAX(K836/J836,0),MAX(J836/K836,0))),"")</f>
        <v/>
      </c>
      <c r="N836" s="5" t="inlineStr">
        <is>
          <t>$</t>
        </is>
      </c>
      <c r="O836" s="5" t="inlineStr">
        <is>
          <t>$</t>
        </is>
      </c>
      <c r="P836" s="5" t="n">
        <v>0</v>
      </c>
      <c r="Q836" s="5" t="n">
        <v>0</v>
      </c>
      <c r="R836" s="5">
        <f>A836&amp;"-"&amp;YEAR(F836)&amp;"-"&amp;IF(LEN(MONTH(F836))=1,"0"&amp;MONTH(F836),MONTH(F836))&amp;"-"&amp;IF(LEN(DAY(F836))=1,"0"&amp;DAY(F836),DAY(F836))</f>
        <v/>
      </c>
    </row>
    <row r="837">
      <c r="A837" s="43" t="n">
        <v>387</v>
      </c>
      <c r="B837" s="5" t="inlineStr">
        <is>
          <t>Programas con reforzamiento curricular por escuela</t>
        </is>
      </c>
      <c r="C837" s="5" t="inlineStr">
        <is>
          <t>Gestión, Evaluación e Innovación Curricular</t>
        </is>
      </c>
      <c r="D837" s="5" t="inlineStr">
        <is>
          <t>Semestral</t>
        </is>
      </c>
      <c r="E837" s="5" t="inlineStr">
        <is>
          <t>Positivo</t>
        </is>
      </c>
      <c r="F837" s="6" t="n">
        <v>45107</v>
      </c>
      <c r="G837" s="5">
        <f>YEAR(F837)</f>
        <v/>
      </c>
      <c r="H837" s="5">
        <f>PROPER(TEXT(F837,"mmmm"))</f>
        <v/>
      </c>
      <c r="I837" s="6">
        <f>IF(OR(H837="Enero",H837="Febrero",H837="Marzo",H837="Abril",H837="Mayo",H837="Junio"),G837&amp;"-1",IF(OR(H837="Julio",H837="Agosto",H837="Septiembre",H837="Octubre",H837="Noviembre",H837="Diciembre"),G837&amp;"-2"))</f>
        <v/>
      </c>
      <c r="J837" s="5" t="n">
        <v>38</v>
      </c>
      <c r="K837" s="5" t="n">
        <v>38</v>
      </c>
      <c r="L837" s="117">
        <f>IFERROR(IF(OR(J837=0,K837=""),"",IF(E837="Positivo",MIN(MAX(K837/J837,0),1.3),MIN(MAX(J837/K837,0),1.3))),"")</f>
        <v/>
      </c>
      <c r="M837" s="28">
        <f>IFERROR(IF(OR(J837=0,K837=""),"",IF(E837="Positivo",MAX(K837/J837,0),MAX(J837/K837,0))),"")</f>
        <v/>
      </c>
      <c r="N837" s="5" t="n"/>
      <c r="O837" s="5" t="n"/>
      <c r="P837" s="5" t="n">
        <v>0</v>
      </c>
      <c r="Q837" s="5" t="n">
        <v>0</v>
      </c>
      <c r="R837" s="5">
        <f>A837&amp;"-"&amp;YEAR(F837)&amp;"-"&amp;IF(LEN(MONTH(F837))=1,"0"&amp;MONTH(F837),MONTH(F837))&amp;"-"&amp;IF(LEN(DAY(F837))=1,"0"&amp;DAY(F837),DAY(F837))</f>
        <v/>
      </c>
    </row>
    <row r="838">
      <c r="A838" s="39" t="n">
        <v>387</v>
      </c>
      <c r="B838" s="5" t="inlineStr">
        <is>
          <t>Programas con reforzamiento curricular por escuela</t>
        </is>
      </c>
      <c r="C838" s="5" t="inlineStr">
        <is>
          <t>Gestión, Evaluación e Innovación Curricular</t>
        </is>
      </c>
      <c r="D838" s="5" t="inlineStr">
        <is>
          <t>Semestral</t>
        </is>
      </c>
      <c r="E838" s="5" t="inlineStr">
        <is>
          <t>Positivo</t>
        </is>
      </c>
      <c r="F838" s="6" t="n">
        <v>45291</v>
      </c>
      <c r="G838" s="5">
        <f>YEAR(F838)</f>
        <v/>
      </c>
      <c r="H838" s="5">
        <f>PROPER(TEXT(F838,"mmmm"))</f>
        <v/>
      </c>
      <c r="I838" s="6">
        <f>IF(OR(H838="Enero",H838="Febrero",H838="Marzo",H838="Abril",H838="Mayo",H838="Junio"),G838&amp;"-1",IF(OR(H838="Julio",H838="Agosto",H838="Septiembre",H838="Octubre",H838="Noviembre",H838="Diciembre"),G838&amp;"-2"))</f>
        <v/>
      </c>
      <c r="J838" s="5" t="n"/>
      <c r="K838" s="5" t="n"/>
      <c r="L838" s="117">
        <f>IFERROR(IF(OR(J838=0,K838=""),"",IF(E838="Positivo",MIN(MAX(K838/J838,0),1.3),MIN(MAX(J838/K838,0),1.3))),"")</f>
        <v/>
      </c>
      <c r="M838" s="28">
        <f>IFERROR(IF(OR(J838=0,K838=""),"",IF(E838="Positivo",MAX(K838/J838,0),MAX(J838/K838,0))),"")</f>
        <v/>
      </c>
      <c r="N838" s="5" t="n"/>
      <c r="O838" s="5" t="n"/>
      <c r="P838" s="5" t="n">
        <v>0</v>
      </c>
      <c r="Q838" s="5" t="n">
        <v>0</v>
      </c>
      <c r="R838" s="5">
        <f>A838&amp;"-"&amp;YEAR(F838)&amp;"-"&amp;IF(LEN(MONTH(F838))=1,"0"&amp;MONTH(F838),MONTH(F838))&amp;"-"&amp;IF(LEN(DAY(F838))=1,"0"&amp;DAY(F838),DAY(F838))</f>
        <v/>
      </c>
    </row>
    <row r="839">
      <c r="A839" s="43" t="n">
        <v>388</v>
      </c>
      <c r="B839" s="5" t="inlineStr">
        <is>
          <t>Programas con matriz de resultados de aprendizaje por escuela</t>
        </is>
      </c>
      <c r="C839" s="5" t="inlineStr">
        <is>
          <t>Gestión, Evaluación e Innovación Curricular</t>
        </is>
      </c>
      <c r="D839" s="5" t="inlineStr">
        <is>
          <t>Semestral</t>
        </is>
      </c>
      <c r="E839" s="5" t="inlineStr">
        <is>
          <t>Positivo</t>
        </is>
      </c>
      <c r="F839" s="6" t="n">
        <v>45107</v>
      </c>
      <c r="G839" s="5">
        <f>YEAR(F839)</f>
        <v/>
      </c>
      <c r="H839" s="5">
        <f>PROPER(TEXT(F839,"mmmm"))</f>
        <v/>
      </c>
      <c r="I839" s="6">
        <f>IF(OR(H839="Enero",H839="Febrero",H839="Marzo",H839="Abril",H839="Mayo",H839="Junio"),G839&amp;"-1",IF(OR(H839="Julio",H839="Agosto",H839="Septiembre",H839="Octubre",H839="Noviembre",H839="Diciembre"),G839&amp;"-2"))</f>
        <v/>
      </c>
      <c r="J839" s="5" t="n">
        <v>77</v>
      </c>
      <c r="K839" s="5" t="n">
        <v>77</v>
      </c>
      <c r="L839" s="117">
        <f>IFERROR(IF(OR(J839=0,K839=""),"",IF(E839="Positivo",MIN(MAX(K839/J839,0),1.3),MIN(MAX(J839/K839,0),1.3))),"")</f>
        <v/>
      </c>
      <c r="M839" s="28">
        <f>IFERROR(IF(OR(J839=0,K839=""),"",IF(E839="Positivo",MAX(K839/J839,0),MAX(J839/K839,0))),"")</f>
        <v/>
      </c>
      <c r="N839" s="5" t="n"/>
      <c r="O839" s="5" t="n"/>
      <c r="P839" s="5" t="n">
        <v>0</v>
      </c>
      <c r="Q839" s="5" t="n">
        <v>0</v>
      </c>
      <c r="R839" s="5">
        <f>A839&amp;"-"&amp;YEAR(F839)&amp;"-"&amp;IF(LEN(MONTH(F839))=1,"0"&amp;MONTH(F839),MONTH(F839))&amp;"-"&amp;IF(LEN(DAY(F839))=1,"0"&amp;DAY(F839),DAY(F839))</f>
        <v/>
      </c>
    </row>
    <row r="840">
      <c r="A840" s="39" t="n">
        <v>388</v>
      </c>
      <c r="B840" s="5" t="inlineStr">
        <is>
          <t>Programas con matriz de resultados de aprendizaje por escuela</t>
        </is>
      </c>
      <c r="C840" s="5" t="inlineStr">
        <is>
          <t>Gestión, Evaluación e Innovación Curricular</t>
        </is>
      </c>
      <c r="D840" s="5" t="inlineStr">
        <is>
          <t>Semestral</t>
        </is>
      </c>
      <c r="E840" s="5" t="inlineStr">
        <is>
          <t>Positivo</t>
        </is>
      </c>
      <c r="F840" s="6" t="n">
        <v>45291</v>
      </c>
      <c r="G840" s="5">
        <f>YEAR(F840)</f>
        <v/>
      </c>
      <c r="H840" s="5">
        <f>PROPER(TEXT(F840,"mmmm"))</f>
        <v/>
      </c>
      <c r="I840" s="6">
        <f>IF(OR(H840="Enero",H840="Febrero",H840="Marzo",H840="Abril",H840="Mayo",H840="Junio"),G840&amp;"-1",IF(OR(H840="Julio",H840="Agosto",H840="Septiembre",H840="Octubre",H840="Noviembre",H840="Diciembre"),G840&amp;"-2"))</f>
        <v/>
      </c>
      <c r="J840" s="5" t="n">
        <v>16</v>
      </c>
      <c r="K840" s="5" t="n">
        <v>16</v>
      </c>
      <c r="L840" s="117">
        <f>IFERROR(IF(OR(J840=0,K840=""),"",IF(E840="Positivo",MIN(MAX(K840/J840,0),1.3),MIN(MAX(J840/K840,0),1.3))),"")</f>
        <v/>
      </c>
      <c r="M840" s="28">
        <f>IFERROR(IF(OR(J840=0,K840=""),"",IF(E840="Positivo",MAX(K840/J840,0),MAX(J840/K840,0))),"")</f>
        <v/>
      </c>
      <c r="N840" s="5" t="n"/>
      <c r="O840" s="5" t="n"/>
      <c r="P840" s="5" t="n">
        <v>0</v>
      </c>
      <c r="Q840" s="5" t="n">
        <v>0</v>
      </c>
      <c r="R840" s="5">
        <f>A840&amp;"-"&amp;YEAR(F840)&amp;"-"&amp;IF(LEN(MONTH(F840))=1,"0"&amp;MONTH(F840),MONTH(F840))&amp;"-"&amp;IF(LEN(DAY(F840))=1,"0"&amp;DAY(F840),DAY(F840))</f>
        <v/>
      </c>
    </row>
    <row r="841">
      <c r="A841" s="43" t="n">
        <v>389</v>
      </c>
      <c r="B841" s="5" t="inlineStr">
        <is>
          <t>Permanencia por escuela</t>
        </is>
      </c>
      <c r="C841" s="5" t="inlineStr">
        <is>
          <t>Permanencia</t>
        </is>
      </c>
      <c r="D841" s="5" t="inlineStr">
        <is>
          <t>Semestral</t>
        </is>
      </c>
      <c r="E841" s="5" t="inlineStr">
        <is>
          <t>Positivo</t>
        </is>
      </c>
      <c r="F841" s="6" t="n">
        <v>45107</v>
      </c>
      <c r="G841" s="5">
        <f>YEAR(F841)</f>
        <v/>
      </c>
      <c r="H841" s="5">
        <f>PROPER(TEXT(F841,"mmmm"))</f>
        <v/>
      </c>
      <c r="I841" s="6">
        <f>IF(OR(H841="Enero",H841="Febrero",H841="Marzo",H841="Abril",H841="Mayo",H841="Junio"),G841&amp;"-1",IF(OR(H841="Julio",H841="Agosto",H841="Septiembre",H841="Octubre",H841="Noviembre",H841="Diciembre"),G841&amp;"-2"))</f>
        <v/>
      </c>
      <c r="J841" s="5" t="n">
        <v>91</v>
      </c>
      <c r="K841" s="5" t="n">
        <v>84.78333218892415</v>
      </c>
      <c r="L841" s="117">
        <f>IFERROR(IF(OR(J841=0,K841=""),"",IF(E841="Positivo",MIN(MAX(K841/J841,0),1.3),MIN(MAX(J841/K841,0),1.3))),"")</f>
        <v/>
      </c>
      <c r="M841" s="28">
        <f>IFERROR(IF(OR(J841=0,K841=""),"",IF(E841="Positivo",MAX(K841/J841,0),MAX(J841/K841,0))),"")</f>
        <v/>
      </c>
      <c r="N841" s="5" t="inlineStr">
        <is>
          <t>%</t>
        </is>
      </c>
      <c r="O841" s="5" t="inlineStr">
        <is>
          <t>%</t>
        </is>
      </c>
      <c r="P841" s="5" t="n">
        <v>0</v>
      </c>
      <c r="Q841" s="5" t="n">
        <v>0</v>
      </c>
      <c r="R841" s="5">
        <f>A841&amp;"-"&amp;YEAR(F841)&amp;"-"&amp;IF(LEN(MONTH(F841))=1,"0"&amp;MONTH(F841),MONTH(F841))&amp;"-"&amp;IF(LEN(DAY(F841))=1,"0"&amp;DAY(F841),DAY(F841))</f>
        <v/>
      </c>
    </row>
    <row r="842">
      <c r="A842" s="39" t="n">
        <v>389</v>
      </c>
      <c r="B842" s="5" t="inlineStr">
        <is>
          <t>Permanencia por escuela</t>
        </is>
      </c>
      <c r="C842" s="5" t="inlineStr">
        <is>
          <t>Permanencia</t>
        </is>
      </c>
      <c r="D842" s="5" t="inlineStr">
        <is>
          <t>Semestral</t>
        </is>
      </c>
      <c r="E842" s="5" t="inlineStr">
        <is>
          <t>Positivo</t>
        </is>
      </c>
      <c r="F842" s="6" t="n">
        <v>45291</v>
      </c>
      <c r="G842" s="5">
        <f>YEAR(F842)</f>
        <v/>
      </c>
      <c r="H842" s="5">
        <f>PROPER(TEXT(F842,"mmmm"))</f>
        <v/>
      </c>
      <c r="I842" s="6">
        <f>IF(OR(H842="Enero",H842="Febrero",H842="Marzo",H842="Abril",H842="Mayo",H842="Junio"),G842&amp;"-1",IF(OR(H842="Julio",H842="Agosto",H842="Septiembre",H842="Octubre",H842="Noviembre",H842="Diciembre"),G842&amp;"-2"))</f>
        <v/>
      </c>
      <c r="J842" s="5" t="n">
        <v>91</v>
      </c>
      <c r="K842" s="5" t="n">
        <v>0</v>
      </c>
      <c r="L842" s="117">
        <f>IFERROR(IF(OR(J842=0,K842=""),"",IF(E842="Positivo",MIN(MAX(K842/J842,0),1.3),MIN(MAX(J842/K842,0),1.3))),"")</f>
        <v/>
      </c>
      <c r="M842" s="28">
        <f>IFERROR(IF(OR(J842=0,K842=""),"",IF(E842="Positivo",MAX(K842/J842,0),MAX(J842/K842,0))),"")</f>
        <v/>
      </c>
      <c r="N842" s="5" t="inlineStr">
        <is>
          <t>%</t>
        </is>
      </c>
      <c r="O842" s="5" t="inlineStr">
        <is>
          <t>%</t>
        </is>
      </c>
      <c r="P842" s="5" t="n">
        <v>0</v>
      </c>
      <c r="Q842" s="5" t="n">
        <v>0</v>
      </c>
      <c r="R842" s="5">
        <f>A842&amp;"-"&amp;YEAR(F842)&amp;"-"&amp;IF(LEN(MONTH(F842))=1,"0"&amp;MONTH(F842),MONTH(F842))&amp;"-"&amp;IF(LEN(DAY(F842))=1,"0"&amp;DAY(F842),DAY(F842))</f>
        <v/>
      </c>
    </row>
    <row r="843">
      <c r="A843" s="5" t="n">
        <v>389</v>
      </c>
      <c r="B843" s="5" t="inlineStr">
        <is>
          <t>Permanencia por escuela</t>
        </is>
      </c>
      <c r="C843" s="5" t="inlineStr">
        <is>
          <t>Permanencia</t>
        </is>
      </c>
      <c r="D843" s="5" t="inlineStr">
        <is>
          <t>Semestral</t>
        </is>
      </c>
      <c r="E843" s="5" t="inlineStr">
        <is>
          <t>Positivo</t>
        </is>
      </c>
      <c r="F843" s="6" t="n">
        <v>45473</v>
      </c>
      <c r="G843" s="5">
        <f>YEAR(F843)</f>
        <v/>
      </c>
      <c r="H843" s="5">
        <f>PROPER(TEXT(F843,"mmmm"))</f>
        <v/>
      </c>
      <c r="I843" s="6">
        <f>IF(OR(H843="Enero",H843="Febrero",H843="Marzo",H843="Abril",H843="Mayo",H843="Junio"),G843&amp;"-1",IF(OR(H843="Julio",H843="Agosto",H843="Septiembre",H843="Octubre",H843="Noviembre",H843="Diciembre"),G843&amp;"-2"))</f>
        <v/>
      </c>
      <c r="J843" s="5" t="n">
        <v>85</v>
      </c>
      <c r="K843" s="5" t="n">
        <v>84.43333333333332</v>
      </c>
      <c r="L843" s="28">
        <f>IFERROR(IF(OR(J843=0,K843=""),"",IF(E843="Positivo",MIN(MAX(K843/J843,0),1.3),MIN(MAX(J843/K843,0),1.3))),"")</f>
        <v/>
      </c>
      <c r="M843" s="28">
        <f>IFERROR(IF(OR(J843=0,K843=""),"",IF(E843="Positivo",MAX(K843/J843,0),MAX(J843/K843,0))),"")</f>
        <v/>
      </c>
      <c r="N843" s="5" t="n"/>
      <c r="O843" s="5" t="n"/>
      <c r="P843" s="5" t="n">
        <v>0</v>
      </c>
      <c r="Q843" s="5" t="n">
        <v>0</v>
      </c>
      <c r="R843" s="5">
        <f>A843&amp;"-"&amp;YEAR(F843)&amp;"-"&amp;IF(LEN(MONTH(F843))=1,"0"&amp;MONTH(F843),MONTH(F843))&amp;"-"&amp;IF(LEN(DAY(F843))=1,"0"&amp;DAY(F843),DAY(F843))</f>
        <v/>
      </c>
    </row>
    <row r="844">
      <c r="A844" s="5" t="n">
        <v>389</v>
      </c>
      <c r="B844" s="5" t="inlineStr">
        <is>
          <t>Permanencia por escuela</t>
        </is>
      </c>
      <c r="C844" s="5" t="inlineStr">
        <is>
          <t>Permanencia</t>
        </is>
      </c>
      <c r="D844" s="5" t="inlineStr">
        <is>
          <t>Semestral</t>
        </is>
      </c>
      <c r="E844" s="5" t="inlineStr">
        <is>
          <t>Positivo</t>
        </is>
      </c>
      <c r="F844" s="6" t="n">
        <v>45657</v>
      </c>
      <c r="G844" s="5">
        <f>YEAR(F844)</f>
        <v/>
      </c>
      <c r="H844" s="5">
        <f>PROPER(TEXT(F844,"mmmm"))</f>
        <v/>
      </c>
      <c r="I844" s="6">
        <f>IF(OR(H844="Enero",H844="Febrero",H844="Marzo",H844="Abril",H844="Mayo",H844="Junio"),G844&amp;"-1",IF(OR(H844="Julio",H844="Agosto",H844="Septiembre",H844="Octubre",H844="Noviembre",H844="Diciembre"),G844&amp;"-2"))</f>
        <v/>
      </c>
      <c r="J844" s="5" t="n">
        <v>85</v>
      </c>
      <c r="K844" s="5" t="n">
        <v>0</v>
      </c>
      <c r="L844" s="28">
        <f>IFERROR(IF(OR(J844=0,K844=""),"",IF(E844="Positivo",MIN(MAX(K844/J844,0),1.3),MIN(MAX(J844/K844,0),1.3))),"")</f>
        <v/>
      </c>
      <c r="M844" s="28">
        <f>IFERROR(IF(OR(J844=0,K844=""),"",IF(E844="Positivo",MAX(K844/J844,0),MAX(J844/K844,0))),"")</f>
        <v/>
      </c>
      <c r="N844" s="5" t="n"/>
      <c r="O844" s="5" t="n"/>
      <c r="P844" s="5" t="n">
        <v>0</v>
      </c>
      <c r="Q844" s="5" t="n">
        <v>0</v>
      </c>
      <c r="R844" s="5">
        <f>A844&amp;"-"&amp;YEAR(F844)&amp;"-"&amp;IF(LEN(MONTH(F844))=1,"0"&amp;MONTH(F844),MONTH(F844))&amp;"-"&amp;IF(LEN(DAY(F844))=1,"0"&amp;DAY(F844),DAY(F844))</f>
        <v/>
      </c>
    </row>
    <row r="845">
      <c r="A845" s="54" t="n">
        <v>390</v>
      </c>
      <c r="B845" s="5" t="inlineStr">
        <is>
          <t>Cumplimiento Plan Anual por escuela</t>
        </is>
      </c>
      <c r="C845" s="5" t="inlineStr">
        <is>
          <t>Planeación Estratégica</t>
        </is>
      </c>
      <c r="D845" s="5" t="inlineStr">
        <is>
          <t>Trimestral</t>
        </is>
      </c>
      <c r="E845" s="5" t="inlineStr">
        <is>
          <t>Positivo</t>
        </is>
      </c>
      <c r="F845" s="6" t="n">
        <v>45016</v>
      </c>
      <c r="G845" s="5">
        <f>YEAR(F845)</f>
        <v/>
      </c>
      <c r="H845" s="5">
        <f>PROPER(TEXT(F845,"mmmm"))</f>
        <v/>
      </c>
      <c r="I845" s="6">
        <f>IF(OR(H845="Enero",H845="Febrero",H845="Marzo",H845="Abril",H845="Mayo",H845="Junio"),G845&amp;"-1",IF(OR(H845="Julio",H845="Agosto",H845="Septiembre",H845="Octubre",H845="Noviembre",H845="Diciembre"),G845&amp;"-2"))</f>
        <v/>
      </c>
      <c r="J845" s="5" t="n">
        <v>100</v>
      </c>
      <c r="K845" s="5" t="n">
        <v>0</v>
      </c>
      <c r="L845" s="117">
        <f>IFERROR(IF(OR(J845=0,K845=""),"",IF(E845="Positivo",MIN(MAX(K845/J845,0),1.0),MIN(MAX(J845/K845,0),1.0))),"")</f>
        <v/>
      </c>
      <c r="M845" s="28">
        <f>IFERROR(IF(OR(J845=0,K845=""),"",IF(E845="Positivo",MAX(K845/J845,0),MAX(J845/K845,0))),"")</f>
        <v/>
      </c>
      <c r="N845" s="5" t="n"/>
      <c r="O845" s="5" t="n"/>
      <c r="P845" s="5" t="n">
        <v>0</v>
      </c>
      <c r="Q845" s="5" t="n">
        <v>0</v>
      </c>
      <c r="R845" s="5">
        <f>A845&amp;"-"&amp;YEAR(F845)&amp;"-"&amp;IF(LEN(MONTH(F845))=1,"0"&amp;MONTH(F845),MONTH(F845))&amp;"-"&amp;IF(LEN(DAY(F845))=1,"0"&amp;DAY(F845),DAY(F845))</f>
        <v/>
      </c>
    </row>
    <row r="846">
      <c r="A846" s="39" t="n">
        <v>390</v>
      </c>
      <c r="B846" s="5" t="inlineStr">
        <is>
          <t>Cumplimiento Plan Anual por escuela</t>
        </is>
      </c>
      <c r="C846" s="5" t="inlineStr">
        <is>
          <t>Planeación Estratégica</t>
        </is>
      </c>
      <c r="D846" s="5" t="inlineStr">
        <is>
          <t>Trimestral</t>
        </is>
      </c>
      <c r="E846" s="5" t="inlineStr">
        <is>
          <t>Positivo</t>
        </is>
      </c>
      <c r="F846" s="6" t="n">
        <v>45107</v>
      </c>
      <c r="G846" s="5">
        <f>YEAR(F846)</f>
        <v/>
      </c>
      <c r="H846" s="5">
        <f>PROPER(TEXT(F846,"mmmm"))</f>
        <v/>
      </c>
      <c r="I846" s="6">
        <f>IF(OR(H846="Enero",H846="Febrero",H846="Marzo",H846="Abril",H846="Mayo",H846="Junio"),G846&amp;"-1",IF(OR(H846="Julio",H846="Agosto",H846="Septiembre",H846="Octubre",H846="Noviembre",H846="Diciembre"),G846&amp;"-2"))</f>
        <v/>
      </c>
      <c r="J846" s="5" t="n">
        <v>100</v>
      </c>
      <c r="K846" s="5" t="n">
        <v>131.6966666666667</v>
      </c>
      <c r="L846" s="117">
        <f>IFERROR(IF(OR(J846=0,K846=""),"",IF(E846="Positivo",MIN(MAX(K846/J846,0),1.0),MIN(MAX(J846/K846,0),1.0))),"")</f>
        <v/>
      </c>
      <c r="M846" s="28">
        <f>IFERROR(IF(OR(J846=0,K846=""),"",IF(E846="Positivo",MAX(K846/J846,0),MAX(J846/K846,0))),"")</f>
        <v/>
      </c>
      <c r="N846" s="5" t="n"/>
      <c r="O846" s="5" t="n"/>
      <c r="P846" s="5" t="n">
        <v>0</v>
      </c>
      <c r="Q846" s="5" t="n">
        <v>0</v>
      </c>
      <c r="R846" s="5">
        <f>A846&amp;"-"&amp;YEAR(F846)&amp;"-"&amp;IF(LEN(MONTH(F846))=1,"0"&amp;MONTH(F846),MONTH(F846))&amp;"-"&amp;IF(LEN(DAY(F846))=1,"0"&amp;DAY(F846),DAY(F846))</f>
        <v/>
      </c>
    </row>
    <row r="847">
      <c r="A847" s="43" t="n">
        <v>390</v>
      </c>
      <c r="B847" s="5" t="inlineStr">
        <is>
          <t>Cumplimiento Plan Anual por escuela</t>
        </is>
      </c>
      <c r="C847" s="5" t="inlineStr">
        <is>
          <t>Planeación Estratégica</t>
        </is>
      </c>
      <c r="D847" s="5" t="inlineStr">
        <is>
          <t>Trimestral</t>
        </is>
      </c>
      <c r="E847" s="5" t="inlineStr">
        <is>
          <t>Positivo</t>
        </is>
      </c>
      <c r="F847" s="6" t="n">
        <v>45199</v>
      </c>
      <c r="G847" s="5">
        <f>YEAR(F847)</f>
        <v/>
      </c>
      <c r="H847" s="5">
        <f>PROPER(TEXT(F847,"mmmm"))</f>
        <v/>
      </c>
      <c r="I847" s="6">
        <f>IF(OR(H847="Enero",H847="Febrero",H847="Marzo",H847="Abril",H847="Mayo",H847="Junio"),G847&amp;"-1",IF(OR(H847="Julio",H847="Agosto",H847="Septiembre",H847="Octubre",H847="Noviembre",H847="Diciembre"),G847&amp;"-2"))</f>
        <v/>
      </c>
      <c r="J847" s="5" t="n">
        <v>100</v>
      </c>
      <c r="K847" s="5" t="n">
        <v>185.2883333333333</v>
      </c>
      <c r="L847" s="117">
        <f>IFERROR(IF(OR(J847=0,K847=""),"",IF(E847="Positivo",MIN(MAX(K847/J847,0),1.0),MIN(MAX(J847/K847,0),1.0))),"")</f>
        <v/>
      </c>
      <c r="M847" s="28">
        <f>IFERROR(IF(OR(J847=0,K847=""),"",IF(E847="Positivo",MAX(K847/J847,0),MAX(J847/K847,0))),"")</f>
        <v/>
      </c>
      <c r="N847" s="5" t="n"/>
      <c r="O847" s="5" t="n"/>
      <c r="P847" s="5" t="n">
        <v>0</v>
      </c>
      <c r="Q847" s="5" t="n">
        <v>0</v>
      </c>
      <c r="R847" s="5">
        <f>A847&amp;"-"&amp;YEAR(F847)&amp;"-"&amp;IF(LEN(MONTH(F847))=1,"0"&amp;MONTH(F847),MONTH(F847))&amp;"-"&amp;IF(LEN(DAY(F847))=1,"0"&amp;DAY(F847),DAY(F847))</f>
        <v/>
      </c>
    </row>
    <row r="848">
      <c r="A848" s="39" t="n">
        <v>390</v>
      </c>
      <c r="B848" s="5" t="inlineStr">
        <is>
          <t>Cumplimiento Plan Anual por escuela</t>
        </is>
      </c>
      <c r="C848" s="5" t="inlineStr">
        <is>
          <t>Planeación Estratégica</t>
        </is>
      </c>
      <c r="D848" s="5" t="inlineStr">
        <is>
          <t>Trimestral</t>
        </is>
      </c>
      <c r="E848" s="5" t="inlineStr">
        <is>
          <t>Positivo</t>
        </is>
      </c>
      <c r="F848" s="6" t="n">
        <v>45291</v>
      </c>
      <c r="G848" s="5">
        <f>YEAR(F848)</f>
        <v/>
      </c>
      <c r="H848" s="5">
        <f>PROPER(TEXT(F848,"mmmm"))</f>
        <v/>
      </c>
      <c r="I848" s="6">
        <f>IF(OR(H848="Enero",H848="Febrero",H848="Marzo",H848="Abril",H848="Mayo",H848="Junio"),G848&amp;"-1",IF(OR(H848="Julio",H848="Agosto",H848="Septiembre",H848="Octubre",H848="Noviembre",H848="Diciembre"),G848&amp;"-2"))</f>
        <v/>
      </c>
      <c r="J848" s="5" t="n">
        <v>100</v>
      </c>
      <c r="K848" s="5" t="n">
        <v>199.2491666666666</v>
      </c>
      <c r="L848" s="117">
        <f>IFERROR(IF(OR(J848=0,K848=""),"",IF(E848="Positivo",MIN(MAX(K848/J848,0),1.0),MIN(MAX(J848/K848,0),1.0))),"")</f>
        <v/>
      </c>
      <c r="M848" s="28">
        <f>IFERROR(IF(OR(J848=0,K848=""),"",IF(E848="Positivo",MAX(K848/J848,0),MAX(J848/K848,0))),"")</f>
        <v/>
      </c>
      <c r="N848" s="5" t="n"/>
      <c r="O848" s="5" t="n"/>
      <c r="P848" s="5" t="n">
        <v>0</v>
      </c>
      <c r="Q848" s="5" t="n">
        <v>0</v>
      </c>
      <c r="R848" s="5">
        <f>A848&amp;"-"&amp;YEAR(F848)&amp;"-"&amp;IF(LEN(MONTH(F848))=1,"0"&amp;MONTH(F848),MONTH(F848))&amp;"-"&amp;IF(LEN(DAY(F848))=1,"0"&amp;DAY(F848),DAY(F848))</f>
        <v/>
      </c>
    </row>
    <row r="849">
      <c r="A849" s="5" t="n">
        <v>390</v>
      </c>
      <c r="B849" s="5" t="inlineStr">
        <is>
          <t>Cumplimiento Plan Anual por escuela</t>
        </is>
      </c>
      <c r="C849" s="5" t="inlineStr">
        <is>
          <t>Planeación Estratégica</t>
        </is>
      </c>
      <c r="D849" s="5" t="inlineStr">
        <is>
          <t>Trimestral</t>
        </is>
      </c>
      <c r="E849" s="5" t="inlineStr">
        <is>
          <t>Positivo</t>
        </is>
      </c>
      <c r="F849" s="6" t="n">
        <v>45473</v>
      </c>
      <c r="G849" s="5">
        <f>YEAR(F849)</f>
        <v/>
      </c>
      <c r="H849" s="5">
        <f>PROPER(TEXT(F849,"mmmm"))</f>
        <v/>
      </c>
      <c r="I849" s="6">
        <f>IF(OR(H849="Enero",H849="Febrero",H849="Marzo",H849="Abril",H849="Mayo",H849="Junio"),G849&amp;"-1",IF(OR(H849="Julio",H849="Agosto",H849="Septiembre",H849="Octubre",H849="Noviembre",H849="Diciembre"),G849&amp;"-2"))</f>
        <v/>
      </c>
      <c r="J849" s="5" t="n">
        <v>100</v>
      </c>
      <c r="K849" s="5" t="n">
        <v>81.43000000000001</v>
      </c>
      <c r="L849" s="28">
        <f>IFERROR(IF(OR(J849=0,K849=""),"",IF(E849="Positivo",MIN(MAX(K849/J849,0),1.0),MIN(MAX(J849/K849,0),1.0))),"")</f>
        <v/>
      </c>
      <c r="M849" s="28">
        <f>IFERROR(IF(OR(J849=0,K849=""),"",IF(E849="Positivo",MAX(K849/J849,0),MAX(J849/K849,0))),"")</f>
        <v/>
      </c>
      <c r="N849" s="5" t="n"/>
      <c r="O849" s="5" t="n"/>
      <c r="P849" s="5" t="n">
        <v>0</v>
      </c>
      <c r="Q849" s="5" t="n">
        <v>0</v>
      </c>
      <c r="R849" s="5">
        <f>A849&amp;"-"&amp;YEAR(F849)&amp;"-"&amp;IF(LEN(MONTH(F849))=1,"0"&amp;MONTH(F849),MONTH(F849))&amp;"-"&amp;IF(LEN(DAY(F849))=1,"0"&amp;DAY(F849),DAY(F849))</f>
        <v/>
      </c>
    </row>
    <row r="850">
      <c r="A850" s="5" t="n">
        <v>390</v>
      </c>
      <c r="B850" s="5" t="inlineStr">
        <is>
          <t>Cumplimiento Plan Anual por escuela</t>
        </is>
      </c>
      <c r="C850" s="5" t="inlineStr">
        <is>
          <t>Planeación Estratégica</t>
        </is>
      </c>
      <c r="D850" s="5" t="inlineStr">
        <is>
          <t>Trimestral</t>
        </is>
      </c>
      <c r="E850" s="5" t="inlineStr">
        <is>
          <t>Positivo</t>
        </is>
      </c>
      <c r="F850" s="6" t="n">
        <v>45657</v>
      </c>
      <c r="G850" s="5">
        <f>YEAR(F850)</f>
        <v/>
      </c>
      <c r="H850" s="5">
        <f>PROPER(TEXT(F850,"mmmm"))</f>
        <v/>
      </c>
      <c r="I850" s="6">
        <f>IF(OR(H850="Enero",H850="Febrero",H850="Marzo",H850="Abril",H850="Mayo",H850="Junio"),G850&amp;"-1",IF(OR(H850="Julio",H850="Agosto",H850="Septiembre",H850="Octubre",H850="Noviembre",H850="Diciembre"),G850&amp;"-2"))</f>
        <v/>
      </c>
      <c r="J850" s="5" t="n">
        <v>100</v>
      </c>
      <c r="K850" s="5" t="n">
        <v>199.9166666666667</v>
      </c>
      <c r="L850" s="28">
        <f>IFERROR(IF(OR(J850=0,K850=""),"",IF(E850="Positivo",MIN(MAX(K850/J850,0),1.0),MIN(MAX(J850/K850,0),1.0))),"")</f>
        <v/>
      </c>
      <c r="M850" s="28">
        <f>IFERROR(IF(OR(J850=0,K850=""),"",IF(E850="Positivo",MAX(K850/J850,0),MAX(J850/K850,0))),"")</f>
        <v/>
      </c>
      <c r="N850" s="5" t="n"/>
      <c r="O850" s="5" t="n"/>
      <c r="P850" s="5" t="n">
        <v>0</v>
      </c>
      <c r="Q850" s="5" t="n">
        <v>0</v>
      </c>
      <c r="R850" s="5">
        <f>A850&amp;"-"&amp;YEAR(F850)&amp;"-"&amp;IF(LEN(MONTH(F850))=1,"0"&amp;MONTH(F850),MONTH(F850))&amp;"-"&amp;IF(LEN(DAY(F850))=1,"0"&amp;DAY(F850),DAY(F850))</f>
        <v/>
      </c>
    </row>
    <row r="851">
      <c r="A851" s="43" t="n">
        <v>391</v>
      </c>
      <c r="B851" s="5" t="inlineStr">
        <is>
          <t>Satisfacción del cliente con campañas integradas de marketing</t>
        </is>
      </c>
      <c r="C851" s="5" t="inlineStr">
        <is>
          <t>Gestión de campañas integradas de marketing</t>
        </is>
      </c>
      <c r="D851" s="5" t="inlineStr">
        <is>
          <t>Semestral</t>
        </is>
      </c>
      <c r="E851" s="5" t="inlineStr">
        <is>
          <t>Positivo</t>
        </is>
      </c>
      <c r="F851" s="6" t="n">
        <v>45107</v>
      </c>
      <c r="G851" s="5">
        <f>YEAR(F851)</f>
        <v/>
      </c>
      <c r="H851" s="5">
        <f>PROPER(TEXT(F851,"mmmm"))</f>
        <v/>
      </c>
      <c r="I851" s="6">
        <f>IF(OR(H851="Enero",H851="Febrero",H851="Marzo",H851="Abril",H851="Mayo",H851="Junio"),G851&amp;"-1",IF(OR(H851="Julio",H851="Agosto",H851="Septiembre",H851="Octubre",H851="Noviembre",H851="Diciembre"),G851&amp;"-2"))</f>
        <v/>
      </c>
      <c r="J851" s="5" t="n">
        <v>100</v>
      </c>
      <c r="K851" s="5" t="n">
        <v>100</v>
      </c>
      <c r="L851" s="117">
        <f>IFERROR(IF(OR(J851=0,K851=""),"",IF(E851="Positivo",MIN(MAX(K851/J851,0),1.3),MIN(MAX(J851/K851,0),1.3))),"")</f>
        <v/>
      </c>
      <c r="M851" s="28">
        <f>IFERROR(IF(OR(J851=0,K851=""),"",IF(E851="Positivo",MAX(K851/J851,0),MAX(J851/K851,0))),"")</f>
        <v/>
      </c>
      <c r="N851" s="5" t="inlineStr">
        <is>
          <t>%</t>
        </is>
      </c>
      <c r="O851" s="5" t="inlineStr">
        <is>
          <t>%</t>
        </is>
      </c>
      <c r="P851" s="5" t="n">
        <v>0</v>
      </c>
      <c r="Q851" s="5" t="n">
        <v>0</v>
      </c>
      <c r="R851" s="5">
        <f>A851&amp;"-"&amp;YEAR(F851)&amp;"-"&amp;IF(LEN(MONTH(F851))=1,"0"&amp;MONTH(F851),MONTH(F851))&amp;"-"&amp;IF(LEN(DAY(F851))=1,"0"&amp;DAY(F851),DAY(F851))</f>
        <v/>
      </c>
    </row>
    <row r="852">
      <c r="A852" s="39" t="n">
        <v>391</v>
      </c>
      <c r="B852" s="5" t="inlineStr">
        <is>
          <t>Satisfacción del cliente con campañas integradas de marketing</t>
        </is>
      </c>
      <c r="C852" s="5" t="inlineStr">
        <is>
          <t>Gestión de campañas integradas de marketing</t>
        </is>
      </c>
      <c r="D852" s="5" t="inlineStr">
        <is>
          <t>Semestral</t>
        </is>
      </c>
      <c r="E852" s="5" t="inlineStr">
        <is>
          <t>Positivo</t>
        </is>
      </c>
      <c r="F852" s="6" t="n">
        <v>45291</v>
      </c>
      <c r="G852" s="5">
        <f>YEAR(F852)</f>
        <v/>
      </c>
      <c r="H852" s="5">
        <f>PROPER(TEXT(F852,"mmmm"))</f>
        <v/>
      </c>
      <c r="I852" s="6">
        <f>IF(OR(H852="Enero",H852="Febrero",H852="Marzo",H852="Abril",H852="Mayo",H852="Junio"),G852&amp;"-1",IF(OR(H852="Julio",H852="Agosto",H852="Septiembre",H852="Octubre",H852="Noviembre",H852="Diciembre"),G852&amp;"-2"))</f>
        <v/>
      </c>
      <c r="J852" s="5" t="n">
        <v>100</v>
      </c>
      <c r="K852" s="5" t="n">
        <v>100</v>
      </c>
      <c r="L852" s="117">
        <f>IFERROR(IF(OR(J852=0,K852=""),"",IF(E852="Positivo",MIN(MAX(K852/J852,0),1.3),MIN(MAX(J852/K852,0),1.3))),"")</f>
        <v/>
      </c>
      <c r="M852" s="28">
        <f>IFERROR(IF(OR(J852=0,K852=""),"",IF(E852="Positivo",MAX(K852/J852,0),MAX(J852/K852,0))),"")</f>
        <v/>
      </c>
      <c r="N852" s="5" t="inlineStr">
        <is>
          <t>%</t>
        </is>
      </c>
      <c r="O852" s="5" t="inlineStr">
        <is>
          <t>%</t>
        </is>
      </c>
      <c r="P852" s="5" t="n">
        <v>0</v>
      </c>
      <c r="Q852" s="5" t="n">
        <v>0</v>
      </c>
      <c r="R852" s="5">
        <f>A852&amp;"-"&amp;YEAR(F852)&amp;"-"&amp;IF(LEN(MONTH(F852))=1,"0"&amp;MONTH(F852),MONTH(F852))&amp;"-"&amp;IF(LEN(DAY(F852))=1,"0"&amp;DAY(F852),DAY(F852))</f>
        <v/>
      </c>
    </row>
    <row r="853">
      <c r="A853" s="5" t="n">
        <v>391</v>
      </c>
      <c r="B853" s="5" t="inlineStr">
        <is>
          <t>Satisfacción del cliente con campañas integradas de marketing</t>
        </is>
      </c>
      <c r="C853" s="5" t="inlineStr">
        <is>
          <t>Gestión de campañas integradas de marketing</t>
        </is>
      </c>
      <c r="D853" s="5" t="inlineStr">
        <is>
          <t>Semestral</t>
        </is>
      </c>
      <c r="E853" s="5" t="inlineStr">
        <is>
          <t>Positivo</t>
        </is>
      </c>
      <c r="F853" s="6" t="n">
        <v>45473</v>
      </c>
      <c r="G853" s="5">
        <f>YEAR(F853)</f>
        <v/>
      </c>
      <c r="H853" s="5">
        <f>PROPER(TEXT(F853,"mmmm"))</f>
        <v/>
      </c>
      <c r="I853" s="6">
        <f>IF(OR(H853="Enero",H853="Febrero",H853="Marzo",H853="Abril",H853="Mayo",H853="Junio"),G853&amp;"-1",IF(OR(H853="Julio",H853="Agosto",H853="Septiembre",H853="Octubre",H853="Noviembre",H853="Diciembre"),G853&amp;"-2"))</f>
        <v/>
      </c>
      <c r="J853" s="5" t="n">
        <v>96</v>
      </c>
      <c r="K853" s="5" t="n">
        <v>100</v>
      </c>
      <c r="L853" s="28">
        <f>IFERROR(IF(OR(J853=0,K853=""),"",IF(E853="Positivo",MIN(MAX(K853/J853,0),1.3),MIN(MAX(J853/K853,0),1.3))),"")</f>
        <v/>
      </c>
      <c r="M853" s="28">
        <f>IFERROR(IF(OR(J853=0,K853=""),"",IF(E853="Positivo",MAX(K853/J853,0),MAX(J853/K853,0))),"")</f>
        <v/>
      </c>
      <c r="N853" s="5" t="n"/>
      <c r="O853" s="5" t="n"/>
      <c r="P853" s="5" t="n">
        <v>0</v>
      </c>
      <c r="Q853" s="5" t="n">
        <v>0</v>
      </c>
      <c r="R853" s="5">
        <f>A853&amp;"-"&amp;YEAR(F853)&amp;"-"&amp;IF(LEN(MONTH(F853))=1,"0"&amp;MONTH(F853),MONTH(F853))&amp;"-"&amp;IF(LEN(DAY(F853))=1,"0"&amp;DAY(F853),DAY(F853))</f>
        <v/>
      </c>
    </row>
    <row r="854">
      <c r="A854" s="5" t="n">
        <v>391</v>
      </c>
      <c r="B854" s="5" t="inlineStr">
        <is>
          <t>Satisfacción del cliente con campañas integradas de marketing</t>
        </is>
      </c>
      <c r="C854" s="5" t="inlineStr">
        <is>
          <t>Gestión de campañas integradas de marketing</t>
        </is>
      </c>
      <c r="D854" s="5" t="inlineStr">
        <is>
          <t>Semestral</t>
        </is>
      </c>
      <c r="E854" s="5" t="inlineStr">
        <is>
          <t>Positivo</t>
        </is>
      </c>
      <c r="F854" s="6" t="n">
        <v>45657</v>
      </c>
      <c r="G854" s="5">
        <f>YEAR(F854)</f>
        <v/>
      </c>
      <c r="H854" s="5">
        <f>PROPER(TEXT(F854,"mmmm"))</f>
        <v/>
      </c>
      <c r="I854" s="6">
        <f>IF(OR(H854="Enero",H854="Febrero",H854="Marzo",H854="Abril",H854="Mayo",H854="Junio"),G854&amp;"-1",IF(OR(H854="Julio",H854="Agosto",H854="Septiembre",H854="Octubre",H854="Noviembre",H854="Diciembre"),G854&amp;"-2"))</f>
        <v/>
      </c>
      <c r="J854" s="5" t="n">
        <v>96</v>
      </c>
      <c r="K854" s="5" t="n">
        <v>100</v>
      </c>
      <c r="L854" s="28">
        <f>IFERROR(IF(OR(J854=0,K854=""),"",IF(E854="Positivo",MIN(MAX(K854/J854,0),1.3),MIN(MAX(J854/K854,0),1.3))),"")</f>
        <v/>
      </c>
      <c r="M854" s="28">
        <f>IFERROR(IF(OR(J854=0,K854=""),"",IF(E854="Positivo",MAX(K854/J854,0),MAX(J854/K854,0))),"")</f>
        <v/>
      </c>
      <c r="N854" s="5" t="n"/>
      <c r="O854" s="5" t="n"/>
      <c r="P854" s="5" t="n">
        <v>0</v>
      </c>
      <c r="Q854" s="5" t="n">
        <v>0</v>
      </c>
      <c r="R854" s="5">
        <f>A854&amp;"-"&amp;YEAR(F854)&amp;"-"&amp;IF(LEN(MONTH(F854))=1,"0"&amp;MONTH(F854),MONTH(F854))&amp;"-"&amp;IF(LEN(DAY(F854))=1,"0"&amp;DAY(F854),DAY(F854))</f>
        <v/>
      </c>
    </row>
    <row r="855">
      <c r="A855" s="43" t="n">
        <v>392</v>
      </c>
      <c r="B855" s="5" t="inlineStr">
        <is>
          <t>Ahorro institucional con base en la monetización de los servicios</t>
        </is>
      </c>
      <c r="C855" s="5" t="inlineStr">
        <is>
          <t>Gestión de campañas integradas de marketing</t>
        </is>
      </c>
      <c r="D855" s="5" t="inlineStr">
        <is>
          <t>Semestral</t>
        </is>
      </c>
      <c r="E855" s="5" t="inlineStr">
        <is>
          <t>Positivo</t>
        </is>
      </c>
      <c r="F855" s="6" t="n">
        <v>45107</v>
      </c>
      <c r="G855" s="5">
        <f>YEAR(F855)</f>
        <v/>
      </c>
      <c r="H855" s="5">
        <f>PROPER(TEXT(F855,"mmmm"))</f>
        <v/>
      </c>
      <c r="I855" s="6">
        <f>IF(OR(H855="Enero",H855="Febrero",H855="Marzo",H855="Abril",H855="Mayo",H855="Junio"),G855&amp;"-1",IF(OR(H855="Julio",H855="Agosto",H855="Septiembre",H855="Octubre",H855="Noviembre",H855="Diciembre"),G855&amp;"-2"))</f>
        <v/>
      </c>
      <c r="J855" s="5" t="n">
        <v>100</v>
      </c>
      <c r="K855" s="34" t="n">
        <v>110.09198322581</v>
      </c>
      <c r="L855" s="117">
        <f>IFERROR(IF(OR(J855=0,K855=""),"",IF(E855="Positivo",MIN(MAX(K855/J855,0),1.3),MIN(MAX(J855/K855,0),1.3))),"")</f>
        <v/>
      </c>
      <c r="M855" s="28">
        <f>IFERROR(IF(OR(J855=0,K855=""),"",IF(E855="Positivo",MAX(K855/J855,0),MAX(J855/K855,0))),"")</f>
        <v/>
      </c>
      <c r="N855" s="5" t="n"/>
      <c r="O855" s="5" t="n"/>
      <c r="P855" s="5" t="n">
        <v>0</v>
      </c>
      <c r="Q855" s="5" t="n">
        <v>0</v>
      </c>
      <c r="R855" s="5">
        <f>A855&amp;"-"&amp;YEAR(F855)&amp;"-"&amp;IF(LEN(MONTH(F855))=1,"0"&amp;MONTH(F855),MONTH(F855))&amp;"-"&amp;IF(LEN(DAY(F855))=1,"0"&amp;DAY(F855),DAY(F855))</f>
        <v/>
      </c>
    </row>
    <row r="856">
      <c r="A856" s="39" t="n">
        <v>392</v>
      </c>
      <c r="B856" s="5" t="inlineStr">
        <is>
          <t>Ahorro institucional con base en la monetización de los servicios</t>
        </is>
      </c>
      <c r="C856" s="5" t="inlineStr">
        <is>
          <t>Gestión de campañas integradas de marketing</t>
        </is>
      </c>
      <c r="D856" s="5" t="inlineStr">
        <is>
          <t>Semestral</t>
        </is>
      </c>
      <c r="E856" s="5" t="inlineStr">
        <is>
          <t>Positivo</t>
        </is>
      </c>
      <c r="F856" s="6" t="n">
        <v>45291</v>
      </c>
      <c r="G856" s="5">
        <f>YEAR(F856)</f>
        <v/>
      </c>
      <c r="H856" s="5">
        <f>PROPER(TEXT(F856,"mmmm"))</f>
        <v/>
      </c>
      <c r="I856" s="6">
        <f>IF(OR(H856="Enero",H856="Febrero",H856="Marzo",H856="Abril",H856="Mayo",H856="Junio"),G856&amp;"-1",IF(OR(H856="Julio",H856="Agosto",H856="Septiembre",H856="Octubre",H856="Noviembre",H856="Diciembre"),G856&amp;"-2"))</f>
        <v/>
      </c>
      <c r="J856" s="5" t="n">
        <v>100</v>
      </c>
      <c r="K856" s="34" t="n">
        <v>147.38</v>
      </c>
      <c r="L856" s="117">
        <f>IFERROR(IF(OR(J856=0,K856=""),"",IF(E856="Positivo",MIN(MAX(K856/J856,0),1.3),MIN(MAX(J856/K856,0),1.3))),"")</f>
        <v/>
      </c>
      <c r="M856" s="28">
        <f>IFERROR(IF(OR(J856=0,K856=""),"",IF(E856="Positivo",MAX(K856/J856,0),MAX(J856/K856,0))),"")</f>
        <v/>
      </c>
      <c r="N856" s="5" t="n"/>
      <c r="O856" s="5" t="n"/>
      <c r="P856" s="5" t="n">
        <v>0</v>
      </c>
      <c r="Q856" s="5" t="n">
        <v>0</v>
      </c>
      <c r="R856" s="5">
        <f>A856&amp;"-"&amp;YEAR(F856)&amp;"-"&amp;IF(LEN(MONTH(F856))=1,"0"&amp;MONTH(F856),MONTH(F856))&amp;"-"&amp;IF(LEN(DAY(F856))=1,"0"&amp;DAY(F856),DAY(F856))</f>
        <v/>
      </c>
    </row>
    <row r="857">
      <c r="A857" s="5" t="n">
        <v>392</v>
      </c>
      <c r="B857" s="5" t="inlineStr">
        <is>
          <t>Ahorro institucional con base en la monetización de los servicios</t>
        </is>
      </c>
      <c r="C857" s="5" t="inlineStr">
        <is>
          <t>Gestión de campañas integradas de marketing</t>
        </is>
      </c>
      <c r="D857" s="5" t="inlineStr">
        <is>
          <t>Semestral</t>
        </is>
      </c>
      <c r="E857" s="5" t="inlineStr">
        <is>
          <t>Positivo</t>
        </is>
      </c>
      <c r="F857" s="6" t="n">
        <v>45473</v>
      </c>
      <c r="G857" s="5">
        <f>YEAR(F857)</f>
        <v/>
      </c>
      <c r="H857" s="5">
        <f>PROPER(TEXT(F857,"mmmm"))</f>
        <v/>
      </c>
      <c r="I857" s="6">
        <f>IF(OR(H857="Enero",H857="Febrero",H857="Marzo",H857="Abril",H857="Mayo",H857="Junio"),G857&amp;"-1",IF(OR(H857="Julio",H857="Agosto",H857="Septiembre",H857="Octubre",H857="Noviembre",H857="Diciembre"),G857&amp;"-2"))</f>
        <v/>
      </c>
      <c r="J857" s="5" t="n">
        <v>100</v>
      </c>
      <c r="K857" s="5" t="n">
        <v>98.11</v>
      </c>
      <c r="L857" s="28">
        <f>IFERROR(IF(OR(J857=0,K857=""),"",IF(E857="Positivo",MIN(MAX(K857/J857,0),1.3),MIN(MAX(J857/K857,0),1.3))),"")</f>
        <v/>
      </c>
      <c r="M857" s="28">
        <f>IFERROR(IF(OR(J857=0,K857=""),"",IF(E857="Positivo",MAX(K857/J857,0),MAX(J857/K857,0))),"")</f>
        <v/>
      </c>
      <c r="N857" s="5" t="n"/>
      <c r="O857" s="5" t="n"/>
      <c r="P857" s="5" t="n">
        <v>0</v>
      </c>
      <c r="Q857" s="5" t="n">
        <v>0</v>
      </c>
      <c r="R857" s="5">
        <f>A857&amp;"-"&amp;YEAR(F857)&amp;"-"&amp;IF(LEN(MONTH(F857))=1,"0"&amp;MONTH(F857),MONTH(F857))&amp;"-"&amp;IF(LEN(DAY(F857))=1,"0"&amp;DAY(F857),DAY(F857))</f>
        <v/>
      </c>
    </row>
    <row r="858">
      <c r="A858" s="5" t="n">
        <v>392</v>
      </c>
      <c r="B858" s="5" t="inlineStr">
        <is>
          <t>Ahorro institucional con base en la monetización de los servicios</t>
        </is>
      </c>
      <c r="C858" s="5" t="inlineStr">
        <is>
          <t>Gestión de campañas integradas de marketing</t>
        </is>
      </c>
      <c r="D858" s="5" t="inlineStr">
        <is>
          <t>Semestral</t>
        </is>
      </c>
      <c r="E858" s="5" t="inlineStr">
        <is>
          <t>Positivo</t>
        </is>
      </c>
      <c r="F858" s="6" t="n">
        <v>45657</v>
      </c>
      <c r="G858" s="5">
        <f>YEAR(F858)</f>
        <v/>
      </c>
      <c r="H858" s="5">
        <f>PROPER(TEXT(F858,"mmmm"))</f>
        <v/>
      </c>
      <c r="I858" s="6">
        <f>IF(OR(H858="Enero",H858="Febrero",H858="Marzo",H858="Abril",H858="Mayo",H858="Junio"),G858&amp;"-1",IF(OR(H858="Julio",H858="Agosto",H858="Septiembre",H858="Octubre",H858="Noviembre",H858="Diciembre"),G858&amp;"-2"))</f>
        <v/>
      </c>
      <c r="J858" s="5" t="n">
        <v>100</v>
      </c>
      <c r="K858" s="5" t="n">
        <v>145.21</v>
      </c>
      <c r="L858" s="28">
        <f>IFERROR(IF(OR(J858=0,K858=""),"",IF(E858="Positivo",MIN(MAX(K858/J858,0),1.3),MIN(MAX(J858/K858,0),1.3))),"")</f>
        <v/>
      </c>
      <c r="M858" s="28">
        <f>IFERROR(IF(OR(J858=0,K858=""),"",IF(E858="Positivo",MAX(K858/J858,0),MAX(J858/K858,0))),"")</f>
        <v/>
      </c>
      <c r="N858" s="5" t="n"/>
      <c r="O858" s="5" t="n"/>
      <c r="P858" s="5" t="n">
        <v>0</v>
      </c>
      <c r="Q858" s="5" t="n">
        <v>0</v>
      </c>
      <c r="R858" s="5">
        <f>A858&amp;"-"&amp;YEAR(F858)&amp;"-"&amp;IF(LEN(MONTH(F858))=1,"0"&amp;MONTH(F858),MONTH(F858))&amp;"-"&amp;IF(LEN(DAY(F858))=1,"0"&amp;DAY(F858),DAY(F858))</f>
        <v/>
      </c>
    </row>
    <row r="859">
      <c r="A859" s="39" t="n">
        <v>393</v>
      </c>
      <c r="B859" s="5" t="inlineStr">
        <is>
          <t>Disminución de los tiempos empleados en el desarrollo de las solicitudes</t>
        </is>
      </c>
      <c r="C859" s="5" t="inlineStr">
        <is>
          <t>Gestión de campañas integradas de marketing</t>
        </is>
      </c>
      <c r="D859" s="5" t="inlineStr">
        <is>
          <t>Anual</t>
        </is>
      </c>
      <c r="E859" s="5" t="inlineStr">
        <is>
          <t>Positivo</t>
        </is>
      </c>
      <c r="F859" s="6" t="n">
        <v>45291</v>
      </c>
      <c r="G859" s="5">
        <f>YEAR(F859)</f>
        <v/>
      </c>
      <c r="H859" s="5">
        <f>PROPER(TEXT(F859,"mmmm"))</f>
        <v/>
      </c>
      <c r="I859" s="6">
        <f>IF(OR(H859="Enero",H859="Febrero",H859="Marzo",H859="Abril",H859="Mayo",H859="Junio"),G859&amp;"-1",IF(OR(H859="Julio",H859="Agosto",H859="Septiembre",H859="Octubre",H859="Noviembre",H859="Diciembre"),G859&amp;"-2"))</f>
        <v/>
      </c>
      <c r="J859" s="5" t="n">
        <v>15</v>
      </c>
      <c r="K859" s="5" t="n">
        <v>15.45</v>
      </c>
      <c r="L859" s="117">
        <f>IFERROR(IF(OR(J859=0,K859=""),"",IF(E859="Positivo",MIN(MAX(K859/J859,0),1.3),MIN(MAX(J859/K859,0),1.3))),"")</f>
        <v/>
      </c>
      <c r="M859" s="28">
        <f>IFERROR(IF(OR(J859=0,K859=""),"",IF(E859="Positivo",MAX(K859/J859,0),MAX(J859/K859,0))),"")</f>
        <v/>
      </c>
      <c r="N859" s="5" t="n"/>
      <c r="O859" s="5" t="n"/>
      <c r="P859" s="5" t="n">
        <v>1</v>
      </c>
      <c r="Q859" s="5" t="n">
        <v>1</v>
      </c>
      <c r="R859" s="5">
        <f>A859&amp;"-"&amp;YEAR(F859)&amp;"-"&amp;IF(LEN(MONTH(F859))=1,"0"&amp;MONTH(F859),MONTH(F859))&amp;"-"&amp;IF(LEN(DAY(F859))=1,"0"&amp;DAY(F859),DAY(F859))</f>
        <v/>
      </c>
    </row>
    <row r="860">
      <c r="A860" s="5" t="n">
        <v>393</v>
      </c>
      <c r="B860" s="5" t="inlineStr">
        <is>
          <t>Disminución de los tiempos empleados en el desarrollo de las solicitudes</t>
        </is>
      </c>
      <c r="C860" s="5" t="inlineStr">
        <is>
          <t>Gestión de campañas integradas de marketing</t>
        </is>
      </c>
      <c r="D860" s="5" t="inlineStr">
        <is>
          <t>Anual</t>
        </is>
      </c>
      <c r="E860" s="5" t="inlineStr">
        <is>
          <t>Negativo</t>
        </is>
      </c>
      <c r="F860" s="6" t="n">
        <v>45657</v>
      </c>
      <c r="G860" s="5">
        <f>YEAR(F860)</f>
        <v/>
      </c>
      <c r="H860" s="5">
        <f>PROPER(TEXT(F860,"mmmm"))</f>
        <v/>
      </c>
      <c r="I860" s="6">
        <f>IF(OR(H860="Enero",H860="Febrero",H860="Marzo",H860="Abril",H860="Mayo",H860="Junio"),G860&amp;"-1",IF(OR(H860="Julio",H860="Agosto",H860="Septiembre",H860="Octubre",H860="Noviembre",H860="Diciembre"),G860&amp;"-2"))</f>
        <v/>
      </c>
      <c r="J860" s="5" t="n">
        <v>15</v>
      </c>
      <c r="K860" s="5" t="n">
        <v>13</v>
      </c>
      <c r="L860" s="28">
        <f>IFERROR(IF(OR(J860=0,K860=""),"",IF(E860="Positivo",MIN(MAX(K860/J860,0),1.3),MIN(MAX(J860/K860,0),1.3))),"")</f>
        <v/>
      </c>
      <c r="M860" s="28">
        <f>IFERROR(IF(OR(J860=0,K860=""),"",IF(E860="Positivo",MAX(K860/J860,0),MAX(J860/K860,0))),"")</f>
        <v/>
      </c>
      <c r="N860" s="5" t="n"/>
      <c r="O860" s="5" t="n"/>
      <c r="P860" s="5" t="n">
        <v>0</v>
      </c>
      <c r="Q860" s="5" t="n">
        <v>0</v>
      </c>
      <c r="R860" s="5">
        <f>A860&amp;"-"&amp;YEAR(F860)&amp;"-"&amp;IF(LEN(MONTH(F860))=1,"0"&amp;MONTH(F860),MONTH(F860))&amp;"-"&amp;IF(LEN(DAY(F860))=1,"0"&amp;DAY(F860),DAY(F860))</f>
        <v/>
      </c>
    </row>
    <row r="861">
      <c r="A861" s="43" t="n">
        <v>394</v>
      </c>
      <c r="B861" s="5" t="inlineStr">
        <is>
          <t>Publicaciones en medios de comunicación Tier 1 y Tier 2</t>
        </is>
      </c>
      <c r="C861" s="5" t="inlineStr">
        <is>
          <t>Comunicaciones Externas</t>
        </is>
      </c>
      <c r="D861" s="5" t="inlineStr">
        <is>
          <t>Semestral</t>
        </is>
      </c>
      <c r="E861" s="5" t="inlineStr">
        <is>
          <t>Positivo</t>
        </is>
      </c>
      <c r="F861" s="6" t="n">
        <v>45107</v>
      </c>
      <c r="G861" s="5">
        <f>YEAR(F861)</f>
        <v/>
      </c>
      <c r="H861" s="5">
        <f>PROPER(TEXT(F861,"mmmm"))</f>
        <v/>
      </c>
      <c r="I861" s="6">
        <f>IF(OR(H861="Enero",H861="Febrero",H861="Marzo",H861="Abril",H861="Mayo",H861="Junio"),G861&amp;"-1",IF(OR(H861="Julio",H861="Agosto",H861="Septiembre",H861="Octubre",H861="Noviembre",H861="Diciembre"),G861&amp;"-2"))</f>
        <v/>
      </c>
      <c r="J861" s="5" t="n">
        <v>100</v>
      </c>
      <c r="K861" s="5" t="n">
        <v>275.42857142857</v>
      </c>
      <c r="L861" s="28">
        <f>IFERROR(IF(OR(J861=0,K861=""),"",IF(E861="Positivo",MIN(MAX(K861/J861,0),1.3),MIN(MAX(J861/K861,0),1.3))),"")</f>
        <v/>
      </c>
      <c r="M861" s="28">
        <f>IFERROR(IF(OR(J861=0,K861=""),"",IF(E861="Positivo",MAX(K861/J861,0),MAX(J861/K861,0))),"")</f>
        <v/>
      </c>
      <c r="N861" s="5" t="inlineStr">
        <is>
          <t>ENT</t>
        </is>
      </c>
      <c r="O861" s="5" t="inlineStr">
        <is>
          <t>ENT</t>
        </is>
      </c>
      <c r="P861" s="5" t="n">
        <v>0</v>
      </c>
      <c r="Q861" s="5" t="n">
        <v>0</v>
      </c>
      <c r="R861" s="5">
        <f>A861&amp;"-"&amp;YEAR(F861)&amp;"-"&amp;IF(LEN(MONTH(F861))=1,"0"&amp;MONTH(F861),MONTH(F861))&amp;"-"&amp;IF(LEN(DAY(F861))=1,"0"&amp;DAY(F861),DAY(F861))</f>
        <v/>
      </c>
    </row>
    <row r="862">
      <c r="A862" s="39" t="n">
        <v>394</v>
      </c>
      <c r="B862" s="5" t="inlineStr">
        <is>
          <t>Publicaciones en medios de comunicación Tier 1 y Tier 2</t>
        </is>
      </c>
      <c r="C862" s="5" t="inlineStr">
        <is>
          <t>Comunicaciones Externas</t>
        </is>
      </c>
      <c r="D862" s="5" t="inlineStr">
        <is>
          <t>Semestral</t>
        </is>
      </c>
      <c r="E862" s="5" t="inlineStr">
        <is>
          <t>Positivo</t>
        </is>
      </c>
      <c r="F862" s="6" t="n">
        <v>45291</v>
      </c>
      <c r="G862" s="5">
        <f>YEAR(F862)</f>
        <v/>
      </c>
      <c r="H862" s="5">
        <f>PROPER(TEXT(F862,"mmmm"))</f>
        <v/>
      </c>
      <c r="I862" s="6">
        <f>IF(OR(H862="Enero",H862="Febrero",H862="Marzo",H862="Abril",H862="Mayo",H862="Junio"),G862&amp;"-1",IF(OR(H862="Julio",H862="Agosto",H862="Septiembre",H862="Octubre",H862="Noviembre",H862="Diciembre"),G862&amp;"-2"))</f>
        <v/>
      </c>
      <c r="J862" s="5" t="n">
        <v>100</v>
      </c>
      <c r="K862" s="5" t="n">
        <v>349.71</v>
      </c>
      <c r="L862" s="28">
        <f>IFERROR(IF(OR(J862=0,K862=""),"",IF(E862="Positivo",MIN(MAX(K862/J862,0),1.3),MIN(MAX(J862/K862,0),1.3))),"")</f>
        <v/>
      </c>
      <c r="M862" s="28">
        <f>IFERROR(IF(OR(J862=0,K862=""),"",IF(E862="Positivo",MAX(K862/J862,0),MAX(J862/K862,0))),"")</f>
        <v/>
      </c>
      <c r="N862" s="5" t="inlineStr">
        <is>
          <t>ENT</t>
        </is>
      </c>
      <c r="O862" s="5" t="inlineStr">
        <is>
          <t>ENT</t>
        </is>
      </c>
      <c r="P862" s="5" t="n">
        <v>0</v>
      </c>
      <c r="Q862" s="5" t="n">
        <v>0</v>
      </c>
      <c r="R862" s="5">
        <f>A862&amp;"-"&amp;YEAR(F862)&amp;"-"&amp;IF(LEN(MONTH(F862))=1,"0"&amp;MONTH(F862),MONTH(F862))&amp;"-"&amp;IF(LEN(DAY(F862))=1,"0"&amp;DAY(F862),DAY(F862))</f>
        <v/>
      </c>
    </row>
    <row r="863">
      <c r="A863" s="5" t="n">
        <v>394</v>
      </c>
      <c r="B863" s="5" t="inlineStr">
        <is>
          <t>Publicaciones en medios de comunicación Tier 1 y Tier 2</t>
        </is>
      </c>
      <c r="C863" s="5" t="inlineStr">
        <is>
          <t>Comunicaciones Externas</t>
        </is>
      </c>
      <c r="D863" s="5" t="inlineStr">
        <is>
          <t>Semestral</t>
        </is>
      </c>
      <c r="E863" s="5" t="inlineStr">
        <is>
          <t>Positivo</t>
        </is>
      </c>
      <c r="F863" s="6" t="n">
        <v>45473</v>
      </c>
      <c r="G863" s="5">
        <f>YEAR(F863)</f>
        <v/>
      </c>
      <c r="H863" s="5">
        <f>PROPER(TEXT(F863,"mmmm"))</f>
        <v/>
      </c>
      <c r="I863" s="6">
        <f>IF(OR(H863="Enero",H863="Febrero",H863="Marzo",H863="Abril",H863="Mayo",H863="Junio"),G863&amp;"-1",IF(OR(H863="Julio",H863="Agosto",H863="Septiembre",H863="Octubre",H863="Noviembre",H863="Diciembre"),G863&amp;"-2"))</f>
        <v/>
      </c>
      <c r="J863" s="5" t="n">
        <v>100</v>
      </c>
      <c r="K863" s="5" t="n">
        <v>118.6</v>
      </c>
      <c r="L863" s="28">
        <f>IFERROR(IF(OR(J863=0,K863=""),"",IF(E863="Positivo",MIN(MAX(K863/J863,0),1.3),MIN(MAX(J863/K863,0),1.3))),"")</f>
        <v/>
      </c>
      <c r="M863" s="28">
        <f>IFERROR(IF(OR(J863=0,K863=""),"",IF(E863="Positivo",MAX(K863/J863,0),MAX(J863/K863,0))),"")</f>
        <v/>
      </c>
      <c r="N863" s="5" t="inlineStr">
        <is>
          <t>ENT</t>
        </is>
      </c>
      <c r="O863" s="5" t="inlineStr">
        <is>
          <t>ENT</t>
        </is>
      </c>
      <c r="P863" s="5" t="n">
        <v>0</v>
      </c>
      <c r="Q863" s="5" t="n">
        <v>0</v>
      </c>
      <c r="R863" s="5">
        <f>A863&amp;"-"&amp;YEAR(F863)&amp;"-"&amp;IF(LEN(MONTH(F863))=1,"0"&amp;MONTH(F863),MONTH(F863))&amp;"-"&amp;IF(LEN(DAY(F863))=1,"0"&amp;DAY(F863),DAY(F863))</f>
        <v/>
      </c>
    </row>
    <row r="864">
      <c r="A864" s="5" t="n">
        <v>394</v>
      </c>
      <c r="B864" s="5" t="inlineStr">
        <is>
          <t>Publicaciones en medios de comunicación Tier 1 y Tier 2</t>
        </is>
      </c>
      <c r="C864" s="5" t="inlineStr">
        <is>
          <t>Comunicaciones Externas</t>
        </is>
      </c>
      <c r="D864" s="5" t="inlineStr">
        <is>
          <t>Semestral</t>
        </is>
      </c>
      <c r="E864" s="5" t="inlineStr">
        <is>
          <t>Positivo</t>
        </is>
      </c>
      <c r="F864" s="6" t="n">
        <v>45657</v>
      </c>
      <c r="G864" s="5">
        <f>YEAR(F864)</f>
        <v/>
      </c>
      <c r="H864" s="5">
        <f>PROPER(TEXT(F864,"mmmm"))</f>
        <v/>
      </c>
      <c r="I864" s="6">
        <f>IF(OR(H864="Enero",H864="Febrero",H864="Marzo",H864="Abril",H864="Mayo",H864="Junio"),G864&amp;"-1",IF(OR(H864="Julio",H864="Agosto",H864="Septiembre",H864="Octubre",H864="Noviembre",H864="Diciembre"),G864&amp;"-2"))</f>
        <v/>
      </c>
      <c r="J864" s="5" t="n">
        <v>100</v>
      </c>
      <c r="K864" s="10" t="n">
        <v>192</v>
      </c>
      <c r="L864" s="28">
        <f>IFERROR(IF(OR(J864=0,K864=""),"",IF(E864="Positivo",MIN(MAX(K864/J864,0),1.3),MIN(MAX(J864/K864,0),1.3))),"")</f>
        <v/>
      </c>
      <c r="M864" s="28">
        <f>IFERROR(IF(OR(J864=0,K864=""),"",IF(E864="Positivo",MAX(K864/J864,0),MAX(J864/K864,0))),"")</f>
        <v/>
      </c>
      <c r="N864" s="5" t="inlineStr">
        <is>
          <t>ENT</t>
        </is>
      </c>
      <c r="O864" s="5" t="inlineStr">
        <is>
          <t>ENT</t>
        </is>
      </c>
      <c r="P864" s="5" t="n">
        <v>0</v>
      </c>
      <c r="Q864" s="5" t="n">
        <v>0</v>
      </c>
      <c r="R864" s="5">
        <f>A864&amp;"-"&amp;YEAR(F864)&amp;"-"&amp;IF(LEN(MONTH(F864))=1,"0"&amp;MONTH(F864),MONTH(F864))&amp;"-"&amp;IF(LEN(DAY(F864))=1,"0"&amp;DAY(F864),DAY(F864))</f>
        <v/>
      </c>
    </row>
    <row r="865">
      <c r="A865" s="43" t="n">
        <v>395</v>
      </c>
      <c r="B865" s="5" t="inlineStr">
        <is>
          <t>Publicaciones en medios de comunicación Tier 1 y Tier 2 de la región Antioquia</t>
        </is>
      </c>
      <c r="C865" s="5" t="inlineStr">
        <is>
          <t>Comunicaciones Externas</t>
        </is>
      </c>
      <c r="D865" s="5" t="inlineStr">
        <is>
          <t>Semestral</t>
        </is>
      </c>
      <c r="E865" s="5" t="inlineStr">
        <is>
          <t>Positivo</t>
        </is>
      </c>
      <c r="F865" s="6" t="n">
        <v>45107</v>
      </c>
      <c r="G865" s="5">
        <f>YEAR(F865)</f>
        <v/>
      </c>
      <c r="H865" s="5">
        <f>PROPER(TEXT(F865,"mmmm"))</f>
        <v/>
      </c>
      <c r="I865" s="6">
        <f>IF(OR(H865="Enero",H865="Febrero",H865="Marzo",H865="Abril",H865="Mayo",H865="Junio"),G865&amp;"-1",IF(OR(H865="Julio",H865="Agosto",H865="Septiembre",H865="Octubre",H865="Noviembre",H865="Diciembre"),G865&amp;"-2"))</f>
        <v/>
      </c>
      <c r="J865" s="5" t="n">
        <v>100</v>
      </c>
      <c r="K865" s="5" t="n">
        <v>294.11764705882</v>
      </c>
      <c r="L865" s="28">
        <f>IFERROR(IF(OR(J865=0,K865=""),"",IF(E865="Positivo",MIN(MAX(K865/J865,0),1.3),MIN(MAX(J865/K865,0),1.3))),"")</f>
        <v/>
      </c>
      <c r="M865" s="28">
        <f>IFERROR(IF(OR(J865=0,K865=""),"",IF(E865="Positivo",MAX(K865/J865,0),MAX(J865/K865,0))),"")</f>
        <v/>
      </c>
      <c r="N865" s="5" t="inlineStr">
        <is>
          <t>ENT</t>
        </is>
      </c>
      <c r="O865" s="5" t="inlineStr">
        <is>
          <t>ENT</t>
        </is>
      </c>
      <c r="P865" s="5" t="n">
        <v>0</v>
      </c>
      <c r="Q865" s="5" t="n">
        <v>0</v>
      </c>
      <c r="R865" s="5">
        <f>A865&amp;"-"&amp;YEAR(F865)&amp;"-"&amp;IF(LEN(MONTH(F865))=1,"0"&amp;MONTH(F865),MONTH(F865))&amp;"-"&amp;IF(LEN(DAY(F865))=1,"0"&amp;DAY(F865),DAY(F865))</f>
        <v/>
      </c>
    </row>
    <row r="866">
      <c r="A866" s="39" t="n">
        <v>395</v>
      </c>
      <c r="B866" s="5" t="inlineStr">
        <is>
          <t>Publicaciones en medios de comunicación Tier 1 y Tier 2 de la región Antioquia</t>
        </is>
      </c>
      <c r="C866" s="5" t="inlineStr">
        <is>
          <t>Comunicaciones Externas</t>
        </is>
      </c>
      <c r="D866" s="5" t="inlineStr">
        <is>
          <t>Semestral</t>
        </is>
      </c>
      <c r="E866" s="5" t="inlineStr">
        <is>
          <t>Positivo</t>
        </is>
      </c>
      <c r="F866" s="6" t="n">
        <v>45291</v>
      </c>
      <c r="G866" s="5">
        <f>YEAR(F866)</f>
        <v/>
      </c>
      <c r="H866" s="5">
        <f>PROPER(TEXT(F866,"mmmm"))</f>
        <v/>
      </c>
      <c r="I866" s="6">
        <f>IF(OR(H866="Enero",H866="Febrero",H866="Marzo",H866="Abril",H866="Mayo",H866="Junio"),G866&amp;"-1",IF(OR(H866="Julio",H866="Agosto",H866="Septiembre",H866="Octubre",H866="Noviembre",H866="Diciembre"),G866&amp;"-2"))</f>
        <v/>
      </c>
      <c r="J866" s="5" t="n">
        <v>100</v>
      </c>
      <c r="K866" s="5" t="n">
        <v>266.67</v>
      </c>
      <c r="L866" s="28">
        <f>IFERROR(IF(OR(J866=0,K866=""),"",IF(E866="Positivo",MIN(MAX(K866/J866,0),1.3),MIN(MAX(J866/K866,0),1.3))),"")</f>
        <v/>
      </c>
      <c r="M866" s="28">
        <f>IFERROR(IF(OR(J866=0,K866=""),"",IF(E866="Positivo",MAX(K866/J866,0),MAX(J866/K866,0))),"")</f>
        <v/>
      </c>
      <c r="N866" s="5" t="inlineStr">
        <is>
          <t>ENT</t>
        </is>
      </c>
      <c r="O866" s="5" t="inlineStr">
        <is>
          <t>ENT</t>
        </is>
      </c>
      <c r="P866" s="5" t="n">
        <v>0</v>
      </c>
      <c r="Q866" s="5" t="n">
        <v>0</v>
      </c>
      <c r="R866" s="5">
        <f>A866&amp;"-"&amp;YEAR(F866)&amp;"-"&amp;IF(LEN(MONTH(F866))=1,"0"&amp;MONTH(F866),MONTH(F866))&amp;"-"&amp;IF(LEN(DAY(F866))=1,"0"&amp;DAY(F866),DAY(F866))</f>
        <v/>
      </c>
    </row>
    <row r="867">
      <c r="A867" s="5" t="n">
        <v>395</v>
      </c>
      <c r="B867" s="5" t="inlineStr">
        <is>
          <t>Publicaciones en medios de comunicación de la región Antioquia</t>
        </is>
      </c>
      <c r="C867" s="5" t="inlineStr">
        <is>
          <t>Comunicaciones Externas</t>
        </is>
      </c>
      <c r="D867" s="5" t="inlineStr">
        <is>
          <t>Semestral</t>
        </is>
      </c>
      <c r="E867" s="5" t="inlineStr">
        <is>
          <t>Positivo</t>
        </is>
      </c>
      <c r="F867" s="6" t="n">
        <v>45473</v>
      </c>
      <c r="G867" s="5">
        <f>YEAR(F867)</f>
        <v/>
      </c>
      <c r="H867" s="5">
        <f>PROPER(TEXT(F867,"mmmm"))</f>
        <v/>
      </c>
      <c r="I867" s="6">
        <f>IF(OR(H867="Enero",H867="Febrero",H867="Marzo",H867="Abril",H867="Mayo",H867="Junio"),G867&amp;"-1",IF(OR(H867="Julio",H867="Agosto",H867="Septiembre",H867="Octubre",H867="Noviembre",H867="Diciembre"),G867&amp;"-2"))</f>
        <v/>
      </c>
      <c r="J867" s="5" t="n">
        <v>100</v>
      </c>
      <c r="K867" s="5" t="n">
        <v>110</v>
      </c>
      <c r="L867" s="28">
        <f>IFERROR(IF(OR(J867=0,K867=""),"",IF(E867="Positivo",MIN(MAX(K867/J867,0),1.3),MIN(MAX(J867/K867,0),1.3))),"")</f>
        <v/>
      </c>
      <c r="M867" s="28">
        <f>IFERROR(IF(OR(J867=0,K867=""),"",IF(E867="Positivo",MAX(K867/J867,0),MAX(J867/K867,0))),"")</f>
        <v/>
      </c>
      <c r="N867" s="5" t="inlineStr">
        <is>
          <t>ENT</t>
        </is>
      </c>
      <c r="O867" s="5" t="inlineStr">
        <is>
          <t>ENT</t>
        </is>
      </c>
      <c r="P867" s="5" t="n">
        <v>0</v>
      </c>
      <c r="Q867" s="5" t="n">
        <v>0</v>
      </c>
      <c r="R867" s="5">
        <f>A867&amp;"-"&amp;YEAR(F867)&amp;"-"&amp;IF(LEN(MONTH(F867))=1,"0"&amp;MONTH(F867),MONTH(F867))&amp;"-"&amp;IF(LEN(DAY(F867))=1,"0"&amp;DAY(F867),DAY(F867))</f>
        <v/>
      </c>
    </row>
    <row r="868">
      <c r="A868" s="5" t="n">
        <v>395</v>
      </c>
      <c r="B868" s="5" t="inlineStr">
        <is>
          <t>Publicaciones en medios de comunicación de la región Antioquia</t>
        </is>
      </c>
      <c r="C868" s="5" t="inlineStr">
        <is>
          <t>Comunicaciones Externas</t>
        </is>
      </c>
      <c r="D868" s="5" t="inlineStr">
        <is>
          <t>Semestral</t>
        </is>
      </c>
      <c r="E868" s="5" t="inlineStr">
        <is>
          <t>Positivo</t>
        </is>
      </c>
      <c r="F868" s="6" t="n">
        <v>45657</v>
      </c>
      <c r="G868" s="5">
        <f>YEAR(F868)</f>
        <v/>
      </c>
      <c r="H868" s="5">
        <f>PROPER(TEXT(F868,"mmmm"))</f>
        <v/>
      </c>
      <c r="I868" s="6">
        <f>IF(OR(H868="Enero",H868="Febrero",H868="Marzo",H868="Abril",H868="Mayo",H868="Junio"),G868&amp;"-1",IF(OR(H868="Julio",H868="Agosto",H868="Septiembre",H868="Octubre",H868="Noviembre",H868="Diciembre"),G868&amp;"-2"))</f>
        <v/>
      </c>
      <c r="J868" s="5" t="n">
        <v>100</v>
      </c>
      <c r="K868" s="16" t="n">
        <v>148.89</v>
      </c>
      <c r="L868" s="28">
        <f>IFERROR(IF(OR(J868=0,K868=""),"",IF(E868="Positivo",MIN(MAX(K868/J868,0),1.3),MIN(MAX(J868/K868,0),1.3))),"")</f>
        <v/>
      </c>
      <c r="M868" s="28">
        <f>IFERROR(IF(OR(J868=0,K868=""),"",IF(E868="Positivo",MAX(K868/J868,0),MAX(J868/K868,0))),"")</f>
        <v/>
      </c>
      <c r="N868" s="5" t="inlineStr">
        <is>
          <t>ENT</t>
        </is>
      </c>
      <c r="O868" s="5" t="inlineStr">
        <is>
          <t>ENT</t>
        </is>
      </c>
      <c r="P868" s="5" t="n">
        <v>0</v>
      </c>
      <c r="Q868" s="5" t="n">
        <v>0</v>
      </c>
      <c r="R868" s="5">
        <f>A868&amp;"-"&amp;YEAR(F868)&amp;"-"&amp;IF(LEN(MONTH(F868))=1,"0"&amp;MONTH(F868),MONTH(F868))&amp;"-"&amp;IF(LEN(DAY(F868))=1,"0"&amp;DAY(F868),DAY(F868))</f>
        <v/>
      </c>
    </row>
    <row r="869">
      <c r="A869" s="39" t="n">
        <v>396</v>
      </c>
      <c r="B869" s="5" t="inlineStr">
        <is>
          <t>Publicaciones en el Campus Virtual</t>
        </is>
      </c>
      <c r="C869" s="5" t="inlineStr">
        <is>
          <t>Gestión de campañas integradas de marketing</t>
        </is>
      </c>
      <c r="D869" s="5" t="inlineStr">
        <is>
          <t>Semestral</t>
        </is>
      </c>
      <c r="E869" s="5" t="inlineStr">
        <is>
          <t>Positivo</t>
        </is>
      </c>
      <c r="F869" s="6" t="n">
        <v>45107</v>
      </c>
      <c r="G869" s="5">
        <f>YEAR(F869)</f>
        <v/>
      </c>
      <c r="H869" s="5">
        <f>PROPER(TEXT(F869,"mmmm"))</f>
        <v/>
      </c>
      <c r="I869" s="6">
        <f>IF(OR(H869="Enero",H869="Febrero",H869="Marzo",H869="Abril",H869="Mayo",H869="Junio"),G869&amp;"-1",IF(OR(H869="Julio",H869="Agosto",H869="Septiembre",H869="Octubre",H869="Noviembre",H869="Diciembre"),G869&amp;"-2"))</f>
        <v/>
      </c>
      <c r="J869" s="5" t="n">
        <v>80</v>
      </c>
      <c r="K869" s="122" t="n">
        <v>91.06999999999999</v>
      </c>
      <c r="L869" s="117">
        <f>IFERROR(IF(OR(J869=0,K869=""),"",IF(E869="Positivo",MIN(MAX(K869/J869,0),1.3),MIN(MAX(J869/K869,0),1.3))),"")</f>
        <v/>
      </c>
      <c r="M869" s="28">
        <f>IFERROR(IF(OR(J869=0,K869=""),"",IF(E869="Positivo",MAX(K869/J869,0),MAX(J869/K869,0))),"")</f>
        <v/>
      </c>
      <c r="N869" s="5" t="inlineStr">
        <is>
          <t>%</t>
        </is>
      </c>
      <c r="O869" s="5" t="inlineStr">
        <is>
          <t>%</t>
        </is>
      </c>
      <c r="P869" s="5" t="n">
        <v>0</v>
      </c>
      <c r="Q869" s="5" t="n">
        <v>1</v>
      </c>
      <c r="R869" s="5">
        <f>A869&amp;"-"&amp;YEAR(F869)&amp;"-"&amp;IF(LEN(MONTH(F869))=1,"0"&amp;MONTH(F869),MONTH(F869))&amp;"-"&amp;IF(LEN(DAY(F869))=1,"0"&amp;DAY(F869),DAY(F869))</f>
        <v/>
      </c>
    </row>
    <row r="870">
      <c r="A870" s="43" t="n">
        <v>397</v>
      </c>
      <c r="B870" t="inlineStr">
        <is>
          <t>Gestión de casos del Estudio de Grabación Virtual</t>
        </is>
      </c>
      <c r="C870" s="5" t="inlineStr">
        <is>
          <t>Diseño de Contenido Virtual</t>
        </is>
      </c>
      <c r="D870" s="5" t="inlineStr">
        <is>
          <t>Semestral</t>
        </is>
      </c>
      <c r="E870" s="5" t="inlineStr">
        <is>
          <t>Positivo</t>
        </is>
      </c>
      <c r="F870" s="6" t="n">
        <v>45107</v>
      </c>
      <c r="G870" s="5">
        <f>YEAR(F870)</f>
        <v/>
      </c>
      <c r="H870" s="5">
        <f>PROPER(TEXT(F870,"mmmm"))</f>
        <v/>
      </c>
      <c r="I870" s="6">
        <f>IF(OR(H870="Enero",H870="Febrero",H870="Marzo",H870="Abril",H870="Mayo",H870="Junio"),G870&amp;"-1",IF(OR(H870="Julio",H870="Agosto",H870="Septiembre",H870="Octubre",H870="Noviembre",H870="Diciembre"),G870&amp;"-2"))</f>
        <v/>
      </c>
      <c r="J870" s="5" t="n">
        <v>80</v>
      </c>
      <c r="K870" s="5" t="n">
        <v>91.071428571429</v>
      </c>
      <c r="L870" s="117">
        <f>IFERROR(IF(OR(J870=0,K870=""),"",IF(E870="Positivo",MIN(MAX(K870/J870,0),1.3),MIN(MAX(J870/K870,0),1.3))),"")</f>
        <v/>
      </c>
      <c r="M870" s="28">
        <f>IFERROR(IF(OR(J870=0,K870=""),"",IF(E870="Positivo",MAX(K870/J870,0),MAX(J870/K870,0))),"")</f>
        <v/>
      </c>
      <c r="N870" s="5" t="inlineStr">
        <is>
          <t>%</t>
        </is>
      </c>
      <c r="O870" s="5" t="inlineStr">
        <is>
          <t>%</t>
        </is>
      </c>
      <c r="P870" s="5" t="n">
        <v>1</v>
      </c>
      <c r="Q870" s="5" t="n">
        <v>1</v>
      </c>
      <c r="R870" s="5">
        <f>A870&amp;"-"&amp;YEAR(F870)&amp;"-"&amp;IF(LEN(MONTH(F870))=1,"0"&amp;MONTH(F870),MONTH(F870))&amp;"-"&amp;IF(LEN(DAY(F870))=1,"0"&amp;DAY(F870),DAY(F870))</f>
        <v/>
      </c>
    </row>
    <row r="871">
      <c r="A871" s="39" t="n">
        <v>397</v>
      </c>
      <c r="B871" t="inlineStr">
        <is>
          <t>Gestión de casos del Estudio de Grabación Virtual</t>
        </is>
      </c>
      <c r="C871" s="5" t="inlineStr">
        <is>
          <t>Diseño de Contenido Virtual</t>
        </is>
      </c>
      <c r="D871" s="5" t="inlineStr">
        <is>
          <t>Semestral</t>
        </is>
      </c>
      <c r="E871" s="5" t="inlineStr">
        <is>
          <t>Positivo</t>
        </is>
      </c>
      <c r="F871" s="6" t="n">
        <v>45291</v>
      </c>
      <c r="G871" s="5">
        <f>YEAR(F871)</f>
        <v/>
      </c>
      <c r="H871" s="5">
        <f>PROPER(TEXT(F871,"mmmm"))</f>
        <v/>
      </c>
      <c r="I871" s="6">
        <f>IF(OR(H871="Enero",H871="Febrero",H871="Marzo",H871="Abril",H871="Mayo",H871="Junio"),G871&amp;"-1",IF(OR(H871="Julio",H871="Agosto",H871="Septiembre",H871="Octubre",H871="Noviembre",H871="Diciembre"),G871&amp;"-2"))</f>
        <v/>
      </c>
      <c r="J871" s="5" t="n">
        <v>80</v>
      </c>
      <c r="K871" s="5" t="n">
        <v>92.95999999999999</v>
      </c>
      <c r="L871" s="117">
        <f>IFERROR(IF(OR(J871=0,K871=""),"",IF(E871="Positivo",MIN(MAX(K871/J871,0),1.3),MIN(MAX(J871/K871,0),1.3))),"")</f>
        <v/>
      </c>
      <c r="M871" s="28">
        <f>IFERROR(IF(OR(J871=0,K871=""),"",IF(E871="Positivo",MAX(K871/J871,0),MAX(J871/K871,0))),"")</f>
        <v/>
      </c>
      <c r="N871" s="5" t="inlineStr">
        <is>
          <t>%</t>
        </is>
      </c>
      <c r="O871" s="5" t="inlineStr">
        <is>
          <t>%</t>
        </is>
      </c>
      <c r="P871" s="5" t="n">
        <v>1</v>
      </c>
      <c r="Q871" s="5" t="n">
        <v>1</v>
      </c>
      <c r="R871" s="5">
        <f>A871&amp;"-"&amp;YEAR(F871)&amp;"-"&amp;IF(LEN(MONTH(F871))=1,"0"&amp;MONTH(F871),MONTH(F871))&amp;"-"&amp;IF(LEN(DAY(F871))=1,"0"&amp;DAY(F871),DAY(F871))</f>
        <v/>
      </c>
    </row>
    <row r="872">
      <c r="A872" s="5" t="n">
        <v>397</v>
      </c>
      <c r="B872" t="inlineStr">
        <is>
          <t>Gestión de casos del Estudio de Grabación Virtual</t>
        </is>
      </c>
      <c r="C872" s="5" t="inlineStr">
        <is>
          <t>Diseño de Contenido Virtual</t>
        </is>
      </c>
      <c r="D872" s="5" t="inlineStr">
        <is>
          <t>Semestral</t>
        </is>
      </c>
      <c r="E872" s="5" t="inlineStr">
        <is>
          <t>Positivo</t>
        </is>
      </c>
      <c r="F872" s="6" t="n">
        <v>45473</v>
      </c>
      <c r="G872" s="5">
        <f>YEAR(F872)</f>
        <v/>
      </c>
      <c r="H872" s="5">
        <f>PROPER(TEXT(F872,"mmmm"))</f>
        <v/>
      </c>
      <c r="I872" s="6">
        <f>IF(OR(H872="Enero",H872="Febrero",H872="Marzo",H872="Abril",H872="Mayo",H872="Junio"),G872&amp;"-1",IF(OR(H872="Julio",H872="Agosto",H872="Septiembre",H872="Octubre",H872="Noviembre",H872="Diciembre"),G872&amp;"-2"))</f>
        <v/>
      </c>
      <c r="J872" s="5" t="n">
        <v>80</v>
      </c>
      <c r="K872" s="5" t="n">
        <v>88.08</v>
      </c>
      <c r="L872" s="28">
        <f>IFERROR(IF(OR(J872=0,K872=""),"",IF(E872="Positivo",MIN(MAX(K872/J872,0),1.3),MIN(MAX(J872/K872,0),1.3))),"")</f>
        <v/>
      </c>
      <c r="M872" s="28">
        <f>IFERROR(IF(OR(J872=0,K872=""),"",IF(E872="Positivo",MAX(K872/J872,0),MAX(J872/K872,0))),"")</f>
        <v/>
      </c>
      <c r="N872" s="5" t="inlineStr">
        <is>
          <t>%</t>
        </is>
      </c>
      <c r="O872" s="5" t="inlineStr">
        <is>
          <t>%</t>
        </is>
      </c>
      <c r="P872" s="5" t="n">
        <v>0</v>
      </c>
      <c r="Q872" s="5" t="n">
        <v>0</v>
      </c>
      <c r="R872" s="5">
        <f>A872&amp;"-"&amp;YEAR(F872)&amp;"-"&amp;IF(LEN(MONTH(F872))=1,"0"&amp;MONTH(F872),MONTH(F872))&amp;"-"&amp;IF(LEN(DAY(F872))=1,"0"&amp;DAY(F872),DAY(F872))</f>
        <v/>
      </c>
    </row>
    <row r="873">
      <c r="A873" s="5" t="n">
        <v>397</v>
      </c>
      <c r="B873" t="inlineStr">
        <is>
          <t>Gestión de casos del Estudio de Grabación Virtual</t>
        </is>
      </c>
      <c r="C873" s="5" t="inlineStr">
        <is>
          <t>Diseño de Contenido Virtual</t>
        </is>
      </c>
      <c r="D873" s="5" t="inlineStr">
        <is>
          <t>Semestral</t>
        </is>
      </c>
      <c r="E873" s="5" t="inlineStr">
        <is>
          <t>Positivo</t>
        </is>
      </c>
      <c r="F873" s="6" t="n">
        <v>45657</v>
      </c>
      <c r="G873" s="5">
        <f>YEAR(F873)</f>
        <v/>
      </c>
      <c r="H873" s="5">
        <f>PROPER(TEXT(F873,"mmmm"))</f>
        <v/>
      </c>
      <c r="I873" s="6">
        <f>IF(OR(H873="Enero",H873="Febrero",H873="Marzo",H873="Abril",H873="Mayo",H873="Junio"),G873&amp;"-1",IF(OR(H873="Julio",H873="Agosto",H873="Septiembre",H873="Octubre",H873="Noviembre",H873="Diciembre"),G873&amp;"-2"))</f>
        <v/>
      </c>
      <c r="J873" s="5" t="n">
        <v>80</v>
      </c>
      <c r="K873" s="5" t="n">
        <v>94.88</v>
      </c>
      <c r="L873" s="28">
        <f>IFERROR(IF(OR(J873=0,K873=""),"",IF(E873="Positivo",MIN(MAX(K873/J873,0),1.3),MIN(MAX(J873/K873,0),1.3))),"")</f>
        <v/>
      </c>
      <c r="M873" s="28">
        <f>IFERROR(IF(OR(J873=0,K873=""),"",IF(E873="Positivo",MAX(K873/J873,0),MAX(J873/K873,0))),"")</f>
        <v/>
      </c>
      <c r="N873" s="5" t="inlineStr">
        <is>
          <t>%</t>
        </is>
      </c>
      <c r="O873" s="5" t="inlineStr">
        <is>
          <t>%</t>
        </is>
      </c>
      <c r="P873" s="5" t="n">
        <v>0</v>
      </c>
      <c r="Q873" s="5" t="n">
        <v>0</v>
      </c>
      <c r="R873" s="5">
        <f>A873&amp;"-"&amp;YEAR(F873)&amp;"-"&amp;IF(LEN(MONTH(F873))=1,"0"&amp;MONTH(F873),MONTH(F873))&amp;"-"&amp;IF(LEN(DAY(F873))=1,"0"&amp;DAY(F873),DAY(F873))</f>
        <v/>
      </c>
    </row>
    <row r="874">
      <c r="A874" s="43" t="n">
        <v>398</v>
      </c>
      <c r="B874" s="5" t="inlineStr">
        <is>
          <t>Participación en actividades de desarrollo de Cultura y Formación Emprendedora</t>
        </is>
      </c>
      <c r="C874" s="5" t="inlineStr">
        <is>
          <t>Emprendimiento</t>
        </is>
      </c>
      <c r="D874" s="5" t="inlineStr">
        <is>
          <t>Semestral</t>
        </is>
      </c>
      <c r="E874" s="5" t="inlineStr">
        <is>
          <t>Positivo</t>
        </is>
      </c>
      <c r="F874" s="6" t="n">
        <v>45107</v>
      </c>
      <c r="G874" s="5">
        <f>YEAR(F874)</f>
        <v/>
      </c>
      <c r="H874" s="5">
        <f>PROPER(TEXT(F874,"mmmm"))</f>
        <v/>
      </c>
      <c r="I874" s="6">
        <f>IF(OR(H874="Enero",H874="Febrero",H874="Marzo",H874="Abril",H874="Mayo",H874="Junio"),G874&amp;"-1",IF(OR(H874="Julio",H874="Agosto",H874="Septiembre",H874="Octubre",H874="Noviembre",H874="Diciembre"),G874&amp;"-2"))</f>
        <v/>
      </c>
      <c r="J874" s="5" t="n">
        <v>100</v>
      </c>
      <c r="K874" s="5" t="n">
        <v>256.8</v>
      </c>
      <c r="L874" s="28">
        <f>IFERROR(IF(OR(J874=0,K874=""),"",IF(E874="Positivo",MIN(MAX(K874/J874,0),1.3),MIN(MAX(J874/K874,0),1.3))),"")</f>
        <v/>
      </c>
      <c r="M874" s="28">
        <f>IFERROR(IF(OR(J874=0,K874=""),"",IF(E874="Positivo",MAX(K874/J874,0),MAX(J874/K874,0))),"")</f>
        <v/>
      </c>
      <c r="N874" s="5" t="inlineStr">
        <is>
          <t>ENT</t>
        </is>
      </c>
      <c r="O874" s="5" t="inlineStr">
        <is>
          <t>ENT</t>
        </is>
      </c>
      <c r="P874" s="5" t="n">
        <v>0</v>
      </c>
      <c r="Q874" s="5" t="n">
        <v>0</v>
      </c>
      <c r="R874" s="5">
        <f>A874&amp;"-"&amp;YEAR(F874)&amp;"-"&amp;IF(LEN(MONTH(F874))=1,"0"&amp;MONTH(F874),MONTH(F874))&amp;"-"&amp;IF(LEN(DAY(F874))=1,"0"&amp;DAY(F874),DAY(F874))</f>
        <v/>
      </c>
    </row>
    <row r="875">
      <c r="A875" s="39" t="n">
        <v>398</v>
      </c>
      <c r="B875" s="5" t="inlineStr">
        <is>
          <t>Participación en actividades de desarrollo de Cultura y Formación Emprendedora</t>
        </is>
      </c>
      <c r="C875" s="5" t="inlineStr">
        <is>
          <t>Emprendimiento</t>
        </is>
      </c>
      <c r="D875" s="5" t="inlineStr">
        <is>
          <t>Semestral</t>
        </is>
      </c>
      <c r="E875" s="5" t="inlineStr">
        <is>
          <t>Positivo</t>
        </is>
      </c>
      <c r="F875" s="6" t="n">
        <v>45291</v>
      </c>
      <c r="G875" s="5">
        <f>YEAR(F875)</f>
        <v/>
      </c>
      <c r="H875" s="5">
        <f>PROPER(TEXT(F875,"mmmm"))</f>
        <v/>
      </c>
      <c r="I875" s="6">
        <f>IF(OR(H875="Enero",H875="Febrero",H875="Marzo",H875="Abril",H875="Mayo",H875="Junio"),G875&amp;"-1",IF(OR(H875="Julio",H875="Agosto",H875="Septiembre",H875="Octubre",H875="Noviembre",H875="Diciembre"),G875&amp;"-2"))</f>
        <v/>
      </c>
      <c r="J875" s="5" t="n">
        <v>100</v>
      </c>
      <c r="K875" s="5" t="n">
        <v>234.4</v>
      </c>
      <c r="L875" s="28">
        <f>IFERROR(IF(OR(J875=0,K875=""),"",IF(E875="Positivo",MIN(MAX(K875/J875,0),1.3),MIN(MAX(J875/K875,0),1.3))),"")</f>
        <v/>
      </c>
      <c r="M875" s="28">
        <f>IFERROR(IF(OR(J875=0,K875=""),"",IF(E875="Positivo",MAX(K875/J875,0),MAX(J875/K875,0))),"")</f>
        <v/>
      </c>
      <c r="N875" s="5" t="inlineStr">
        <is>
          <t>ENT</t>
        </is>
      </c>
      <c r="O875" s="5" t="inlineStr">
        <is>
          <t>ENT</t>
        </is>
      </c>
      <c r="P875" s="5" t="n">
        <v>0</v>
      </c>
      <c r="Q875" s="5" t="n">
        <v>0</v>
      </c>
      <c r="R875" s="5">
        <f>A875&amp;"-"&amp;YEAR(F875)&amp;"-"&amp;IF(LEN(MONTH(F875))=1,"0"&amp;MONTH(F875),MONTH(F875))&amp;"-"&amp;IF(LEN(DAY(F875))=1,"0"&amp;DAY(F875),DAY(F875))</f>
        <v/>
      </c>
    </row>
    <row r="876">
      <c r="A876" s="5" t="n">
        <v>398</v>
      </c>
      <c r="B876" s="5" t="inlineStr">
        <is>
          <t>Participación en actividades de desarrollo de Cultura y Formación Emprendedora</t>
        </is>
      </c>
      <c r="C876" s="5" t="inlineStr">
        <is>
          <t>Emprendimiento</t>
        </is>
      </c>
      <c r="D876" s="5" t="inlineStr">
        <is>
          <t>Semestral</t>
        </is>
      </c>
      <c r="E876" s="5" t="inlineStr">
        <is>
          <t>Positivo</t>
        </is>
      </c>
      <c r="F876" s="6" t="n">
        <v>45473</v>
      </c>
      <c r="G876" s="5">
        <f>YEAR(F876)</f>
        <v/>
      </c>
      <c r="H876" s="5">
        <f>PROPER(TEXT(F876,"mmmm"))</f>
        <v/>
      </c>
      <c r="I876" s="6">
        <f>IF(OR(H876="Enero",H876="Febrero",H876="Marzo",H876="Abril",H876="Mayo",H876="Junio"),G876&amp;"-1",IF(OR(H876="Julio",H876="Agosto",H876="Septiembre",H876="Octubre",H876="Noviembre",H876="Diciembre"),G876&amp;"-2"))</f>
        <v/>
      </c>
      <c r="J876" s="5" t="n">
        <v>100</v>
      </c>
      <c r="K876" s="5" t="n">
        <v>283.92</v>
      </c>
      <c r="L876" s="28">
        <f>IFERROR(IF(OR(J876=0,K876=""),"",IF(E876="Positivo",MIN(MAX(K876/J876,0),1.3),MIN(MAX(J876/K876,0),1.3))),"")</f>
        <v/>
      </c>
      <c r="M876" s="28">
        <f>IFERROR(IF(OR(J876=0,K876=""),"",IF(E876="Positivo",MAX(K876/J876,0),MAX(J876/K876,0))),"")</f>
        <v/>
      </c>
      <c r="N876" s="5" t="inlineStr">
        <is>
          <t>ENT</t>
        </is>
      </c>
      <c r="O876" s="5" t="inlineStr">
        <is>
          <t>ENT</t>
        </is>
      </c>
      <c r="P876" s="5" t="n">
        <v>0</v>
      </c>
      <c r="Q876" s="5" t="n">
        <v>0</v>
      </c>
      <c r="R876" s="5">
        <f>A876&amp;"-"&amp;YEAR(F876)&amp;"-"&amp;IF(LEN(MONTH(F876))=1,"0"&amp;MONTH(F876),MONTH(F876))&amp;"-"&amp;IF(LEN(DAY(F876))=1,"0"&amp;DAY(F876),DAY(F876))</f>
        <v/>
      </c>
    </row>
    <row r="877">
      <c r="A877" s="5" t="n">
        <v>398</v>
      </c>
      <c r="B877" s="5" t="inlineStr">
        <is>
          <t>Participación en actividades de desarrollo de Cultura y Formación Emprendedora</t>
        </is>
      </c>
      <c r="C877" s="5" t="inlineStr">
        <is>
          <t>Emprendimiento</t>
        </is>
      </c>
      <c r="D877" s="5" t="inlineStr">
        <is>
          <t>Semestral</t>
        </is>
      </c>
      <c r="E877" s="5" t="inlineStr">
        <is>
          <t>Positivo</t>
        </is>
      </c>
      <c r="F877" s="6" t="n">
        <v>45657</v>
      </c>
      <c r="G877" s="5">
        <f>YEAR(F877)</f>
        <v/>
      </c>
      <c r="H877" s="5">
        <f>PROPER(TEXT(F877,"mmmm"))</f>
        <v/>
      </c>
      <c r="I877" s="6">
        <f>IF(OR(H877="Enero",H877="Febrero",H877="Marzo",H877="Abril",H877="Mayo",H877="Junio"),G877&amp;"-1",IF(OR(H877="Julio",H877="Agosto",H877="Septiembre",H877="Octubre",H877="Noviembre",H877="Diciembre"),G877&amp;"-2"))</f>
        <v/>
      </c>
      <c r="J877" s="5" t="n">
        <v>100</v>
      </c>
      <c r="K877" s="10" t="n">
        <v>160</v>
      </c>
      <c r="L877" s="28">
        <f>IFERROR(IF(OR(J877=0,K877=""),"",IF(E877="Positivo",MIN(MAX(K877/J877,0),1.3),MIN(MAX(J877/K877,0),1.3))),"")</f>
        <v/>
      </c>
      <c r="M877" s="28">
        <f>IFERROR(IF(OR(J877=0,K877=""),"",IF(E877="Positivo",MAX(K877/J877,0),MAX(J877/K877,0))),"")</f>
        <v/>
      </c>
      <c r="N877" s="5" t="inlineStr">
        <is>
          <t>ENT</t>
        </is>
      </c>
      <c r="O877" s="5" t="inlineStr">
        <is>
          <t>ENT</t>
        </is>
      </c>
      <c r="P877" s="5" t="n">
        <v>0</v>
      </c>
      <c r="Q877" s="5" t="n">
        <v>0</v>
      </c>
      <c r="R877" s="5">
        <f>A877&amp;"-"&amp;YEAR(F877)&amp;"-"&amp;IF(LEN(MONTH(F877))=1,"0"&amp;MONTH(F877),MONTH(F877))&amp;"-"&amp;IF(LEN(DAY(F877))=1,"0"&amp;DAY(F877),DAY(F877))</f>
        <v/>
      </c>
    </row>
    <row r="878">
      <c r="A878" s="5" t="n">
        <v>399</v>
      </c>
      <c r="B878" s="5" t="inlineStr">
        <is>
          <t>Acompañamiento a emprendedores en creación de empresas</t>
        </is>
      </c>
      <c r="C878" s="5" t="inlineStr">
        <is>
          <t>Emprendimiento</t>
        </is>
      </c>
      <c r="D878" s="5" t="inlineStr">
        <is>
          <t>Semestral</t>
        </is>
      </c>
      <c r="E878" s="5" t="inlineStr">
        <is>
          <t>Positivo</t>
        </is>
      </c>
      <c r="F878" s="17" t="n">
        <v>45107</v>
      </c>
      <c r="G878" s="16">
        <f>YEAR(F878)</f>
        <v/>
      </c>
      <c r="H878" s="6">
        <f>PROPER(TEXT(F878,"mmmm"))</f>
        <v/>
      </c>
      <c r="I878" s="41">
        <f>IF(OR(H878="Enero",H878="Febrero",H878="Marzo",H878="Abril",H878="Mayo",H878="Junio"),G878&amp;"-1",IF(OR(H878="Julio",H878="Agosto",H878="Septiembre",H878="Octubre",H878="Noviembre",H878="Diciembre"),G878&amp;"-2"))</f>
        <v/>
      </c>
      <c r="J878" s="5" t="n">
        <v>100</v>
      </c>
      <c r="K878" s="5" t="n">
        <v>117.8</v>
      </c>
      <c r="L878" s="28">
        <f>IFERROR(IF(OR(J878=0,K878=""),"",IF(E878="Positivo",MIN(MAX(K878/J878,0),1.3),MIN(MAX(J878/K878,0),1.3))),"")</f>
        <v/>
      </c>
      <c r="M878" s="28">
        <f>IFERROR(IF(OR(J878=0,K878=""),"",IF(E878="Positivo",MAX(K878/J878,0),MAX(J878/K878,0))),"")</f>
        <v/>
      </c>
      <c r="N878" s="5" t="inlineStr">
        <is>
          <t>ENT</t>
        </is>
      </c>
      <c r="O878" s="5" t="inlineStr">
        <is>
          <t>ENT</t>
        </is>
      </c>
      <c r="P878" s="5" t="n">
        <v>0</v>
      </c>
      <c r="Q878" s="5" t="n">
        <v>0</v>
      </c>
      <c r="R878" s="5">
        <f>A878&amp;"-"&amp;YEAR(F878)&amp;"-"&amp;IF(LEN(MONTH(F878))=1,"0"&amp;MONTH(F878),MONTH(F878))&amp;"-"&amp;IF(LEN(DAY(F878))=1,"0"&amp;DAY(F878),DAY(F878))</f>
        <v/>
      </c>
    </row>
    <row r="879">
      <c r="A879" s="39" t="n">
        <v>399</v>
      </c>
      <c r="B879" s="5" t="inlineStr">
        <is>
          <t>Acompañamiento a emprendedores en creación de empresas</t>
        </is>
      </c>
      <c r="C879" s="5" t="inlineStr">
        <is>
          <t>Emprendimiento</t>
        </is>
      </c>
      <c r="D879" s="5" t="inlineStr">
        <is>
          <t>Semestral</t>
        </is>
      </c>
      <c r="E879" s="5" t="inlineStr">
        <is>
          <t>Positivo</t>
        </is>
      </c>
      <c r="F879" s="6" t="n">
        <v>45291</v>
      </c>
      <c r="G879" s="5">
        <f>YEAR(F879)</f>
        <v/>
      </c>
      <c r="H879" s="5">
        <f>PROPER(TEXT(F879,"mmmm"))</f>
        <v/>
      </c>
      <c r="I879" s="6">
        <f>IF(OR(H879="Enero",H879="Febrero",H879="Marzo",H879="Abril",H879="Mayo",H879="Junio"),G879&amp;"-1",IF(OR(H879="Julio",H879="Agosto",H879="Septiembre",H879="Octubre",H879="Noviembre",H879="Diciembre"),G879&amp;"-2"))</f>
        <v/>
      </c>
      <c r="J879" s="5" t="n">
        <v>100</v>
      </c>
      <c r="K879" s="5" t="n">
        <v>149</v>
      </c>
      <c r="L879" s="28">
        <f>IFERROR(IF(OR(J879=0,K879=""),"",IF(E879="Positivo",MIN(MAX(K879/J879,0),1.3),MIN(MAX(J879/K879,0),1.3))),"")</f>
        <v/>
      </c>
      <c r="M879" s="28">
        <f>IFERROR(IF(OR(J879=0,K879=""),"",IF(E879="Positivo",MAX(K879/J879,0),MAX(J879/K879,0))),"")</f>
        <v/>
      </c>
      <c r="N879" s="5" t="inlineStr">
        <is>
          <t>ENT</t>
        </is>
      </c>
      <c r="O879" s="5" t="inlineStr">
        <is>
          <t>ENT</t>
        </is>
      </c>
      <c r="P879" s="5" t="n">
        <v>0</v>
      </c>
      <c r="Q879" s="5" t="n">
        <v>0</v>
      </c>
      <c r="R879" s="5">
        <f>A879&amp;"-"&amp;YEAR(F879)&amp;"-"&amp;IF(LEN(MONTH(F879))=1,"0"&amp;MONTH(F879),MONTH(F879))&amp;"-"&amp;IF(LEN(DAY(F879))=1,"0"&amp;DAY(F879),DAY(F879))</f>
        <v/>
      </c>
    </row>
    <row r="880">
      <c r="A880" s="5" t="n">
        <v>399</v>
      </c>
      <c r="B880" s="5" t="inlineStr">
        <is>
          <t>Sesiones de Acompañamiento a emprendedores en creación de empresas</t>
        </is>
      </c>
      <c r="C880" s="5" t="inlineStr">
        <is>
          <t>Emprendimiento</t>
        </is>
      </c>
      <c r="D880" s="5" t="inlineStr">
        <is>
          <t>Semestral</t>
        </is>
      </c>
      <c r="E880" s="5" t="inlineStr">
        <is>
          <t>Positivo</t>
        </is>
      </c>
      <c r="F880" s="6" t="n">
        <v>45473</v>
      </c>
      <c r="G880" s="5">
        <f>YEAR(F880)</f>
        <v/>
      </c>
      <c r="H880" s="5">
        <f>PROPER(TEXT(F880,"mmmm"))</f>
        <v/>
      </c>
      <c r="I880" s="6">
        <f>IF(OR(H880="Enero",H880="Febrero",H880="Marzo",H880="Abril",H880="Mayo",H880="Junio"),G880&amp;"-1",IF(OR(H880="Julio",H880="Agosto",H880="Septiembre",H880="Octubre",H880="Noviembre",H880="Diciembre"),G880&amp;"-2"))</f>
        <v/>
      </c>
      <c r="J880" s="5" t="n">
        <v>100</v>
      </c>
      <c r="K880" s="5" t="n">
        <v>111.36</v>
      </c>
      <c r="L880" s="28">
        <f>IFERROR(IF(OR(J880=0,K880=""),"",IF(E880="Positivo",MIN(MAX(K880/J880,0),1.3),MIN(MAX(J880/K880,0),1.3))),"")</f>
        <v/>
      </c>
      <c r="M880" s="28">
        <f>IFERROR(IF(OR(J880=0,K880=""),"",IF(E880="Positivo",MAX(K880/J880,0),MAX(J880/K880,0))),"")</f>
        <v/>
      </c>
      <c r="N880" s="5" t="inlineStr">
        <is>
          <t>ENT</t>
        </is>
      </c>
      <c r="O880" s="5" t="inlineStr">
        <is>
          <t>ENT</t>
        </is>
      </c>
      <c r="P880" s="5" t="n">
        <v>0</v>
      </c>
      <c r="Q880" s="5" t="n">
        <v>0</v>
      </c>
      <c r="R880" s="5">
        <f>A880&amp;"-"&amp;YEAR(F880)&amp;"-"&amp;IF(LEN(MONTH(F880))=1,"0"&amp;MONTH(F880),MONTH(F880))&amp;"-"&amp;IF(LEN(DAY(F880))=1,"0"&amp;DAY(F880),DAY(F880))</f>
        <v/>
      </c>
    </row>
    <row r="881">
      <c r="A881" s="5" t="n">
        <v>399</v>
      </c>
      <c r="B881" s="5" t="inlineStr">
        <is>
          <t>Sesiones de Acompañamiento a emprendedores en creación de empresas</t>
        </is>
      </c>
      <c r="C881" s="5" t="inlineStr">
        <is>
          <t>Emprendimiento</t>
        </is>
      </c>
      <c r="D881" s="5" t="inlineStr">
        <is>
          <t>Semestral</t>
        </is>
      </c>
      <c r="E881" s="5" t="inlineStr">
        <is>
          <t>Positivo</t>
        </is>
      </c>
      <c r="F881" s="6" t="n">
        <v>45657</v>
      </c>
      <c r="G881" s="5">
        <f>YEAR(F881)</f>
        <v/>
      </c>
      <c r="H881" s="5">
        <f>PROPER(TEXT(F881,"mmmm"))</f>
        <v/>
      </c>
      <c r="I881" s="6">
        <f>IF(OR(H881="Enero",H881="Febrero",H881="Marzo",H881="Abril",H881="Mayo",H881="Junio"),G881&amp;"-1",IF(OR(H881="Julio",H881="Agosto",H881="Septiembre",H881="Octubre",H881="Noviembre",H881="Diciembre"),G881&amp;"-2"))</f>
        <v/>
      </c>
      <c r="J881" s="5" t="n">
        <v>100</v>
      </c>
      <c r="K881" s="5" t="n">
        <v>111.36</v>
      </c>
      <c r="L881" s="28">
        <f>IFERROR(IF(OR(J881=0,K881=""),"",IF(E881="Positivo",MIN(MAX(K881/J881,0),1.3),MIN(MAX(J881/K881,0),1.3))),"")</f>
        <v/>
      </c>
      <c r="M881" s="28">
        <f>IFERROR(IF(OR(J881=0,K881=""),"",IF(E881="Positivo",MAX(K881/J881,0),MAX(J881/K881,0))),"")</f>
        <v/>
      </c>
      <c r="N881" s="5" t="inlineStr">
        <is>
          <t>ENT</t>
        </is>
      </c>
      <c r="O881" s="5" t="inlineStr">
        <is>
          <t>ENT</t>
        </is>
      </c>
      <c r="P881" s="5" t="n">
        <v>0</v>
      </c>
      <c r="Q881" s="5" t="n">
        <v>0</v>
      </c>
      <c r="R881" s="5">
        <f>A881&amp;"-"&amp;YEAR(F881)&amp;"-"&amp;IF(LEN(MONTH(F881))=1,"0"&amp;MONTH(F881),MONTH(F881))&amp;"-"&amp;IF(LEN(DAY(F881))=1,"0"&amp;DAY(F881),DAY(F881))</f>
        <v/>
      </c>
    </row>
    <row r="882">
      <c r="A882" s="43" t="n">
        <v>400</v>
      </c>
      <c r="B882" s="5" t="inlineStr">
        <is>
          <t>Puesta en marcha de proyectos de emprendimiento</t>
        </is>
      </c>
      <c r="C882" s="5" t="inlineStr">
        <is>
          <t>Emprendimiento</t>
        </is>
      </c>
      <c r="D882" s="5" t="inlineStr">
        <is>
          <t>Semestral</t>
        </is>
      </c>
      <c r="E882" s="5" t="inlineStr">
        <is>
          <t>Positivo</t>
        </is>
      </c>
      <c r="F882" s="6" t="n">
        <v>45107</v>
      </c>
      <c r="G882" s="5">
        <f>YEAR(F882)</f>
        <v/>
      </c>
      <c r="H882" s="5">
        <f>PROPER(TEXT(F882,"mmmm"))</f>
        <v/>
      </c>
      <c r="I882" s="6">
        <f>IF(OR(H882="Enero",H882="Febrero",H882="Marzo",H882="Abril",H882="Mayo",H882="Junio"),G882&amp;"-1",IF(OR(H882="Julio",H882="Agosto",H882="Septiembre",H882="Octubre",H882="Noviembre",H882="Diciembre"),G882&amp;"-2"))</f>
        <v/>
      </c>
      <c r="J882" s="5" t="n">
        <v>100</v>
      </c>
      <c r="K882" s="5" t="n">
        <v>220</v>
      </c>
      <c r="L882" s="28">
        <f>IFERROR(IF(OR(J882=0,K882=""),"",IF(E882="Positivo",MIN(MAX(K882/J882,0),1.3),MIN(MAX(J882/K882,0),1.3))),"")</f>
        <v/>
      </c>
      <c r="M882" s="28">
        <f>IFERROR(IF(OR(J882=0,K882=""),"",IF(E882="Positivo",MAX(K882/J882,0),MAX(J882/K882,0))),"")</f>
        <v/>
      </c>
      <c r="N882" s="5" t="inlineStr">
        <is>
          <t>ENT</t>
        </is>
      </c>
      <c r="O882" s="5" t="inlineStr">
        <is>
          <t>ENT</t>
        </is>
      </c>
      <c r="P882" s="5" t="n">
        <v>0</v>
      </c>
      <c r="Q882" s="5" t="n">
        <v>0</v>
      </c>
      <c r="R882" s="5">
        <f>A882&amp;"-"&amp;YEAR(F882)&amp;"-"&amp;IF(LEN(MONTH(F882))=1,"0"&amp;MONTH(F882),MONTH(F882))&amp;"-"&amp;IF(LEN(DAY(F882))=1,"0"&amp;DAY(F882),DAY(F882))</f>
        <v/>
      </c>
    </row>
    <row r="883">
      <c r="A883" s="39" t="n">
        <v>400</v>
      </c>
      <c r="B883" s="5" t="inlineStr">
        <is>
          <t>Puesta en marcha de proyectos de emprendimiento</t>
        </is>
      </c>
      <c r="C883" s="5" t="inlineStr">
        <is>
          <t>Emprendimiento</t>
        </is>
      </c>
      <c r="D883" s="5" t="inlineStr">
        <is>
          <t>Semestral</t>
        </is>
      </c>
      <c r="E883" s="5" t="inlineStr">
        <is>
          <t>Positivo</t>
        </is>
      </c>
      <c r="F883" s="6" t="n">
        <v>45291</v>
      </c>
      <c r="G883" s="5">
        <f>YEAR(F883)</f>
        <v/>
      </c>
      <c r="H883" s="5">
        <f>PROPER(TEXT(F883,"mmmm"))</f>
        <v/>
      </c>
      <c r="I883" s="6">
        <f>IF(OR(H883="Enero",H883="Febrero",H883="Marzo",H883="Abril",H883="Mayo",H883="Junio"),G883&amp;"-1",IF(OR(H883="Julio",H883="Agosto",H883="Septiembre",H883="Octubre",H883="Noviembre",H883="Diciembre"),G883&amp;"-2"))</f>
        <v/>
      </c>
      <c r="J883" s="5" t="n">
        <v>100</v>
      </c>
      <c r="K883" s="5" t="n">
        <v>282.86</v>
      </c>
      <c r="L883" s="28">
        <f>IFERROR(IF(OR(J883=0,K883=""),"",IF(E883="Positivo",MIN(MAX(K883/J883,0),1.3),MIN(MAX(J883/K883,0),1.3))),"")</f>
        <v/>
      </c>
      <c r="M883" s="28">
        <f>IFERROR(IF(OR(J883=0,K883=""),"",IF(E883="Positivo",MAX(K883/J883,0),MAX(J883/K883,0))),"")</f>
        <v/>
      </c>
      <c r="N883" s="5" t="inlineStr">
        <is>
          <t>ENT</t>
        </is>
      </c>
      <c r="O883" s="5" t="inlineStr">
        <is>
          <t>ENT</t>
        </is>
      </c>
      <c r="P883" s="5" t="n">
        <v>0</v>
      </c>
      <c r="Q883" s="5" t="n">
        <v>0</v>
      </c>
      <c r="R883" s="5">
        <f>A883&amp;"-"&amp;YEAR(F883)&amp;"-"&amp;IF(LEN(MONTH(F883))=1,"0"&amp;MONTH(F883),MONTH(F883))&amp;"-"&amp;IF(LEN(DAY(F883))=1,"0"&amp;DAY(F883),DAY(F883))</f>
        <v/>
      </c>
    </row>
    <row r="884">
      <c r="A884" s="5" t="n">
        <v>400</v>
      </c>
      <c r="B884" s="5" t="inlineStr">
        <is>
          <t>Puesta en marcha de proyectos de emprendimiento</t>
        </is>
      </c>
      <c r="C884" s="5" t="inlineStr">
        <is>
          <t>Emprendimiento</t>
        </is>
      </c>
      <c r="D884" s="5" t="inlineStr">
        <is>
          <t>Semestral</t>
        </is>
      </c>
      <c r="E884" s="5" t="inlineStr">
        <is>
          <t>Positivo</t>
        </is>
      </c>
      <c r="F884" s="6" t="n">
        <v>45473</v>
      </c>
      <c r="G884" s="5">
        <f>YEAR(F884)</f>
        <v/>
      </c>
      <c r="H884" s="5">
        <f>PROPER(TEXT(F884,"mmmm"))</f>
        <v/>
      </c>
      <c r="I884" s="6">
        <f>IF(OR(H884="Enero",H884="Febrero",H884="Marzo",H884="Abril",H884="Mayo",H884="Junio"),G884&amp;"-1",IF(OR(H884="Julio",H884="Agosto",H884="Septiembre",H884="Octubre",H884="Noviembre",H884="Diciembre"),G884&amp;"-2"))</f>
        <v/>
      </c>
      <c r="J884" s="5" t="n">
        <v>100</v>
      </c>
      <c r="K884" s="5" t="n">
        <v>270.45</v>
      </c>
      <c r="L884" s="28">
        <f>IFERROR(IF(OR(J884=0,K884=""),"",IF(E884="Positivo",MIN(MAX(K884/J884,0),1.3),MIN(MAX(J884/K884,0),1.3))),"")</f>
        <v/>
      </c>
      <c r="M884" s="28">
        <f>IFERROR(IF(OR(J884=0,K884=""),"",IF(E884="Positivo",MAX(K884/J884,0),MAX(J884/K884,0))),"")</f>
        <v/>
      </c>
      <c r="N884" s="5" t="inlineStr">
        <is>
          <t>ENT</t>
        </is>
      </c>
      <c r="O884" s="5" t="inlineStr">
        <is>
          <t>ENT</t>
        </is>
      </c>
      <c r="P884" s="5" t="n">
        <v>0</v>
      </c>
      <c r="Q884" s="5" t="n">
        <v>0</v>
      </c>
      <c r="R884" s="5">
        <f>A884&amp;"-"&amp;YEAR(F884)&amp;"-"&amp;IF(LEN(MONTH(F884))=1,"0"&amp;MONTH(F884),MONTH(F884))&amp;"-"&amp;IF(LEN(DAY(F884))=1,"0"&amp;DAY(F884),DAY(F884))</f>
        <v/>
      </c>
    </row>
    <row r="885">
      <c r="A885" s="5" t="n">
        <v>400</v>
      </c>
      <c r="B885" s="5" t="inlineStr">
        <is>
          <t>Puesta en marcha de proyectos de emprendimiento</t>
        </is>
      </c>
      <c r="C885" s="5" t="inlineStr">
        <is>
          <t>Emprendimiento</t>
        </is>
      </c>
      <c r="D885" s="5" t="inlineStr">
        <is>
          <t>Semestral</t>
        </is>
      </c>
      <c r="E885" s="5" t="inlineStr">
        <is>
          <t>Positivo</t>
        </is>
      </c>
      <c r="F885" s="6" t="n">
        <v>45657</v>
      </c>
      <c r="G885" s="5">
        <f>YEAR(F885)</f>
        <v/>
      </c>
      <c r="H885" s="5">
        <f>PROPER(TEXT(F885,"mmmm"))</f>
        <v/>
      </c>
      <c r="I885" s="6">
        <f>IF(OR(H885="Enero",H885="Febrero",H885="Marzo",H885="Abril",H885="Mayo",H885="Junio"),G885&amp;"-1",IF(OR(H885="Julio",H885="Agosto",H885="Septiembre",H885="Octubre",H885="Noviembre",H885="Diciembre"),G885&amp;"-2"))</f>
        <v/>
      </c>
      <c r="J885" s="5" t="n">
        <v>100</v>
      </c>
      <c r="K885" s="10" t="n">
        <v>397.73</v>
      </c>
      <c r="L885" s="28">
        <f>IFERROR(IF(OR(J885=0,K885=""),"",IF(E885="Positivo",MIN(MAX(K885/J885,0),1.3),MIN(MAX(J885/K885,0),1.3))),"")</f>
        <v/>
      </c>
      <c r="M885" s="28">
        <f>IFERROR(IF(OR(J885=0,K885=""),"",IF(E885="Positivo",MAX(K885/J885,0),MAX(J885/K885,0))),"")</f>
        <v/>
      </c>
      <c r="N885" s="5" t="inlineStr">
        <is>
          <t>ENT</t>
        </is>
      </c>
      <c r="O885" s="5" t="inlineStr">
        <is>
          <t>ENT</t>
        </is>
      </c>
      <c r="P885" s="5" t="n">
        <v>0</v>
      </c>
      <c r="Q885" s="5" t="n">
        <v>0</v>
      </c>
      <c r="R885" s="5">
        <f>A885&amp;"-"&amp;YEAR(F885)&amp;"-"&amp;IF(LEN(MONTH(F885))=1,"0"&amp;MONTH(F885),MONTH(F885))&amp;"-"&amp;IF(LEN(DAY(F885))=1,"0"&amp;DAY(F885),DAY(F885))</f>
        <v/>
      </c>
    </row>
    <row r="886">
      <c r="A886" s="43" t="n">
        <v>401</v>
      </c>
      <c r="B886" s="5" t="inlineStr">
        <is>
          <t>Producción de nuevos MI-Books</t>
        </is>
      </c>
      <c r="C886" s="5" t="inlineStr">
        <is>
          <t>LEI</t>
        </is>
      </c>
      <c r="D886" s="5" t="inlineStr">
        <is>
          <t>Semestral</t>
        </is>
      </c>
      <c r="E886" s="5" t="inlineStr">
        <is>
          <t>Positivo</t>
        </is>
      </c>
      <c r="F886" s="6" t="n">
        <v>45107</v>
      </c>
      <c r="G886" s="5">
        <f>YEAR(F886)</f>
        <v/>
      </c>
      <c r="H886" s="5">
        <f>PROPER(TEXT(F886,"mmmm"))</f>
        <v/>
      </c>
      <c r="I886" s="6">
        <f>IF(OR(H886="Enero",H886="Febrero",H886="Marzo",H886="Abril",H886="Mayo",H886="Junio"),G886&amp;"-1",IF(OR(H886="Julio",H886="Agosto",H886="Septiembre",H886="Octubre",H886="Noviembre",H886="Diciembre"),G886&amp;"-2"))</f>
        <v/>
      </c>
      <c r="J886" s="5" t="n">
        <v>90</v>
      </c>
      <c r="K886" s="5" t="n">
        <v>87.5</v>
      </c>
      <c r="L886" s="28">
        <f>IFERROR(IF(OR(J886=0,K886=""),"",IF(E886="Positivo",MIN(MAX(K886/J886,0),1.3),MIN(MAX(J886/K886,0),1.3))),"")</f>
        <v/>
      </c>
      <c r="M886" s="28">
        <f>IFERROR(IF(OR(J886=0,K886=""),"",IF(E886="Positivo",MAX(K886/J886,0),MAX(J886/K886,0))),"")</f>
        <v/>
      </c>
      <c r="N886" s="5" t="inlineStr">
        <is>
          <t>ENT</t>
        </is>
      </c>
      <c r="O886" s="5" t="inlineStr">
        <is>
          <t>ENT</t>
        </is>
      </c>
      <c r="P886" s="5" t="n">
        <v>0</v>
      </c>
      <c r="Q886" s="5" t="n">
        <v>0</v>
      </c>
      <c r="R886" s="5">
        <f>A886&amp;"-"&amp;YEAR(F886)&amp;"-"&amp;IF(LEN(MONTH(F886))=1,"0"&amp;MONTH(F886),MONTH(F886))&amp;"-"&amp;IF(LEN(DAY(F886))=1,"0"&amp;DAY(F886),DAY(F886))</f>
        <v/>
      </c>
    </row>
    <row r="887">
      <c r="A887" s="39" t="n">
        <v>401</v>
      </c>
      <c r="B887" s="5" t="inlineStr">
        <is>
          <t>Producción de nuevos MI-Books</t>
        </is>
      </c>
      <c r="C887" s="5" t="inlineStr">
        <is>
          <t>LEI</t>
        </is>
      </c>
      <c r="D887" s="5" t="inlineStr">
        <is>
          <t>Semestral</t>
        </is>
      </c>
      <c r="E887" s="5" t="inlineStr">
        <is>
          <t>Positivo</t>
        </is>
      </c>
      <c r="F887" s="6" t="n">
        <v>45291</v>
      </c>
      <c r="G887" s="5">
        <f>YEAR(F887)</f>
        <v/>
      </c>
      <c r="H887" s="5">
        <f>PROPER(TEXT(F887,"mmmm"))</f>
        <v/>
      </c>
      <c r="I887" s="6">
        <f>IF(OR(H887="Enero",H887="Febrero",H887="Marzo",H887="Abril",H887="Mayo",H887="Junio"),G887&amp;"-1",IF(OR(H887="Julio",H887="Agosto",H887="Septiembre",H887="Octubre",H887="Noviembre",H887="Diciembre"),G887&amp;"-2"))</f>
        <v/>
      </c>
      <c r="J887" s="5" t="n">
        <v>90</v>
      </c>
      <c r="K887" s="5" t="n">
        <v>125</v>
      </c>
      <c r="L887" s="28">
        <f>IFERROR(IF(OR(J887=0,K887=""),"",IF(E887="Positivo",MIN(MAX(K887/J887,0),1.3),MIN(MAX(J887/K887,0),1.3))),"")</f>
        <v/>
      </c>
      <c r="M887" s="28">
        <f>IFERROR(IF(OR(J887=0,K887=""),"",IF(E887="Positivo",MAX(K887/J887,0),MAX(J887/K887,0))),"")</f>
        <v/>
      </c>
      <c r="N887" s="5" t="inlineStr">
        <is>
          <t>ENT</t>
        </is>
      </c>
      <c r="O887" s="5" t="inlineStr">
        <is>
          <t>ENT</t>
        </is>
      </c>
      <c r="P887" s="5" t="n">
        <v>0</v>
      </c>
      <c r="Q887" s="5" t="n">
        <v>0</v>
      </c>
      <c r="R887" s="5">
        <f>A887&amp;"-"&amp;YEAR(F887)&amp;"-"&amp;IF(LEN(MONTH(F887))=1,"0"&amp;MONTH(F887),MONTH(F887))&amp;"-"&amp;IF(LEN(DAY(F887))=1,"0"&amp;DAY(F887),DAY(F887))</f>
        <v/>
      </c>
    </row>
    <row r="888">
      <c r="A888" s="5" t="n">
        <v>401</v>
      </c>
      <c r="B888" s="5" t="inlineStr">
        <is>
          <t>Producción de nuevos MI-Books</t>
        </is>
      </c>
      <c r="C888" s="5" t="inlineStr">
        <is>
          <t>LEI</t>
        </is>
      </c>
      <c r="D888" s="5" t="inlineStr">
        <is>
          <t>Semestral</t>
        </is>
      </c>
      <c r="E888" s="5" t="inlineStr">
        <is>
          <t>Positivo</t>
        </is>
      </c>
      <c r="F888" s="6" t="n">
        <v>45473</v>
      </c>
      <c r="G888" s="5">
        <f>YEAR(F888)</f>
        <v/>
      </c>
      <c r="H888" s="5">
        <f>PROPER(TEXT(F888,"mmmm"))</f>
        <v/>
      </c>
      <c r="I888" s="6">
        <f>IF(OR(H888="Enero",H888="Febrero",H888="Marzo",H888="Abril",H888="Mayo",H888="Junio"),G888&amp;"-1",IF(OR(H888="Julio",H888="Agosto",H888="Septiembre",H888="Octubre",H888="Noviembre",H888="Diciembre"),G888&amp;"-2"))</f>
        <v/>
      </c>
      <c r="J888" s="5" t="n">
        <v>90</v>
      </c>
      <c r="K888" s="5" t="n">
        <v>112.5</v>
      </c>
      <c r="L888" s="28">
        <f>IFERROR(IF(OR(J888=0,K888=""),"",IF(E888="Positivo",MIN(MAX(K888/J888,0),1.3),MIN(MAX(J888/K888,0),1.3))),"")</f>
        <v/>
      </c>
      <c r="M888" s="28">
        <f>IFERROR(IF(OR(J888=0,K888=""),"",IF(E888="Positivo",MAX(K888/J888,0),MAX(J888/K888,0))),"")</f>
        <v/>
      </c>
      <c r="N888" s="5" t="inlineStr">
        <is>
          <t>ENT</t>
        </is>
      </c>
      <c r="O888" s="5" t="inlineStr">
        <is>
          <t>ENT</t>
        </is>
      </c>
      <c r="P888" s="5" t="n">
        <v>0</v>
      </c>
      <c r="Q888" s="5" t="n">
        <v>0</v>
      </c>
      <c r="R888" s="5">
        <f>A888&amp;"-"&amp;YEAR(F888)&amp;"-"&amp;IF(LEN(MONTH(F888))=1,"0"&amp;MONTH(F888),MONTH(F888))&amp;"-"&amp;IF(LEN(DAY(F888))=1,"0"&amp;DAY(F888),DAY(F888))</f>
        <v/>
      </c>
    </row>
    <row r="889">
      <c r="A889" s="5" t="n">
        <v>401</v>
      </c>
      <c r="B889" s="5" t="inlineStr">
        <is>
          <t>Producción de nuevos MI-Books</t>
        </is>
      </c>
      <c r="C889" s="5" t="inlineStr">
        <is>
          <t>LEI</t>
        </is>
      </c>
      <c r="D889" s="5" t="inlineStr">
        <is>
          <t>Semestral</t>
        </is>
      </c>
      <c r="E889" s="5" t="inlineStr">
        <is>
          <t>Positivo</t>
        </is>
      </c>
      <c r="F889" s="6" t="n">
        <v>45657</v>
      </c>
      <c r="G889" s="5">
        <f>YEAR(F889)</f>
        <v/>
      </c>
      <c r="H889" s="5">
        <f>PROPER(TEXT(F889,"mmmm"))</f>
        <v/>
      </c>
      <c r="I889" s="6">
        <f>IF(OR(H889="Enero",H889="Febrero",H889="Marzo",H889="Abril",H889="Mayo",H889="Junio"),G889&amp;"-1",IF(OR(H889="Julio",H889="Agosto",H889="Septiembre",H889="Octubre",H889="Noviembre",H889="Diciembre"),G889&amp;"-2"))</f>
        <v/>
      </c>
      <c r="J889" s="5" t="n">
        <v>90</v>
      </c>
      <c r="K889" s="5" t="n">
        <v>100</v>
      </c>
      <c r="L889" s="28">
        <f>IFERROR(IF(OR(J889=0,K889=""),"",IF(E889="Positivo",MIN(MAX(K889/J889,0),1.3),MIN(MAX(J889/K889,0),1.3))),"")</f>
        <v/>
      </c>
      <c r="M889" s="28">
        <f>IFERROR(IF(OR(J889=0,K889=""),"",IF(E889="Positivo",MAX(K889/J889,0),MAX(J889/K889,0))),"")</f>
        <v/>
      </c>
      <c r="N889" s="5" t="inlineStr">
        <is>
          <t>ENT</t>
        </is>
      </c>
      <c r="O889" s="5" t="inlineStr">
        <is>
          <t>ENT</t>
        </is>
      </c>
      <c r="P889" s="5" t="n">
        <v>0</v>
      </c>
      <c r="Q889" s="5" t="n">
        <v>0</v>
      </c>
      <c r="R889" s="5">
        <f>A889&amp;"-"&amp;YEAR(F889)&amp;"-"&amp;IF(LEN(MONTH(F889))=1,"0"&amp;MONTH(F889),MONTH(F889))&amp;"-"&amp;IF(LEN(DAY(F889))=1,"0"&amp;DAY(F889),DAY(F889))</f>
        <v/>
      </c>
    </row>
    <row r="890">
      <c r="A890" s="39" t="n">
        <v>402</v>
      </c>
      <c r="B890" s="5" t="inlineStr">
        <is>
          <t>Informe anual de consulta de MI-Books</t>
        </is>
      </c>
      <c r="C890" s="5" t="inlineStr">
        <is>
          <t>LEI</t>
        </is>
      </c>
      <c r="D890" s="5" t="inlineStr">
        <is>
          <t>Anual</t>
        </is>
      </c>
      <c r="E890" s="5" t="inlineStr">
        <is>
          <t>Positivo</t>
        </is>
      </c>
      <c r="F890" s="6" t="n">
        <v>45291</v>
      </c>
      <c r="G890" s="5">
        <f>YEAR(F890)</f>
        <v/>
      </c>
      <c r="H890" s="5">
        <f>PROPER(TEXT(F890,"mmmm"))</f>
        <v/>
      </c>
      <c r="I890" s="6">
        <f>IF(OR(H890="Enero",H890="Febrero",H890="Marzo",H890="Abril",H890="Mayo",H890="Junio"),G890&amp;"-1",IF(OR(H890="Julio",H890="Agosto",H890="Septiembre",H890="Octubre",H890="Noviembre",H890="Diciembre"),G890&amp;"-2"))</f>
        <v/>
      </c>
      <c r="J890" s="5" t="inlineStr"/>
      <c r="K890" s="5" t="n">
        <v>21000</v>
      </c>
      <c r="L890" s="117">
        <f>IFERROR(IF(OR(J890=0,K890=""),"",IF(E890="Positivo",MIN(MAX(K890/J890,0),1.3),MIN(MAX(J890/K890,0),1.3))),"")</f>
        <v/>
      </c>
      <c r="M890" s="28">
        <f>IFERROR(IF(OR(J890=0,K890=""),"",IF(E890="Positivo",MAX(K890/J890,0),MAX(J890/K890,0))),"")</f>
        <v/>
      </c>
      <c r="N890" s="5" t="n"/>
      <c r="O890" s="5" t="n"/>
      <c r="P890" s="5" t="n">
        <v>0</v>
      </c>
      <c r="Q890" s="5" t="n">
        <v>0</v>
      </c>
      <c r="R890" s="5">
        <f>A890&amp;"-"&amp;YEAR(F890)&amp;"-"&amp;IF(LEN(MONTH(F890))=1,"0"&amp;MONTH(F890),MONTH(F890))&amp;"-"&amp;IF(LEN(DAY(F890))=1,"0"&amp;DAY(F890),DAY(F890))</f>
        <v/>
      </c>
    </row>
    <row r="891">
      <c r="A891" s="5" t="n">
        <v>402</v>
      </c>
      <c r="B891" s="5" t="inlineStr">
        <is>
          <t>Informe anual de consulta de MI-Books</t>
        </is>
      </c>
      <c r="C891" s="5" t="inlineStr">
        <is>
          <t>LEI</t>
        </is>
      </c>
      <c r="D891" s="5" t="inlineStr">
        <is>
          <t>Anual</t>
        </is>
      </c>
      <c r="E891" s="5" t="inlineStr">
        <is>
          <t>Positivo</t>
        </is>
      </c>
      <c r="F891" s="6" t="n">
        <v>45657</v>
      </c>
      <c r="G891" s="5">
        <f>YEAR(F891)</f>
        <v/>
      </c>
      <c r="H891" s="5">
        <f>PROPER(TEXT(F891,"mmmm"))</f>
        <v/>
      </c>
      <c r="I891" s="6">
        <f>IF(OR(H891="Enero",H891="Febrero",H891="Marzo",H891="Abril",H891="Mayo",H891="Junio"),G891&amp;"-1",IF(OR(H891="Julio",H891="Agosto",H891="Septiembre",H891="Octubre",H891="Noviembre",H891="Diciembre"),G891&amp;"-2"))</f>
        <v/>
      </c>
      <c r="J891" s="5" t="n">
        <v>3</v>
      </c>
      <c r="K891" s="5" t="n">
        <v>4.76</v>
      </c>
      <c r="L891" s="28">
        <f>IFERROR(IF(OR(J891=0,K891=""),"",IF(E891="Positivo",MIN(MAX(K891/J891,0),1.3),MIN(MAX(J891/K891,0),1.3))),"")</f>
        <v/>
      </c>
      <c r="M891" s="28">
        <f>IFERROR(IF(OR(J891=0,K891=""),"",IF(E891="Positivo",MAX(K891/J891,0),MAX(J891/K891,0))),"")</f>
        <v/>
      </c>
      <c r="N891" s="5" t="n"/>
      <c r="O891" s="5" t="n"/>
      <c r="P891" s="5" t="n">
        <v>0</v>
      </c>
      <c r="Q891" s="5" t="n">
        <v>0</v>
      </c>
      <c r="R891" s="5">
        <f>A891&amp;"-"&amp;YEAR(F891)&amp;"-"&amp;IF(LEN(MONTH(F891))=1,"0"&amp;MONTH(F891),MONTH(F891))&amp;"-"&amp;IF(LEN(DAY(F891))=1,"0"&amp;DAY(F891),DAY(F891))</f>
        <v/>
      </c>
    </row>
    <row r="892">
      <c r="A892" s="43" t="n">
        <v>403</v>
      </c>
      <c r="B892" s="5" t="inlineStr">
        <is>
          <t>Número de estudiantes que ha realizado la simulación</t>
        </is>
      </c>
      <c r="C892" s="5" t="inlineStr">
        <is>
          <t>LEI</t>
        </is>
      </c>
      <c r="D892" s="5" t="inlineStr">
        <is>
          <t>Semestral</t>
        </is>
      </c>
      <c r="E892" s="5" t="inlineStr">
        <is>
          <t>Positivo</t>
        </is>
      </c>
      <c r="F892" s="6" t="n">
        <v>45107</v>
      </c>
      <c r="G892" s="5">
        <f>YEAR(F892)</f>
        <v/>
      </c>
      <c r="H892" s="5">
        <f>PROPER(TEXT(F892,"mmmm"))</f>
        <v/>
      </c>
      <c r="I892" s="6">
        <f>IF(OR(H892="Enero",H892="Febrero",H892="Marzo",H892="Abril",H892="Mayo",H892="Junio"),G892&amp;"-1",IF(OR(H892="Julio",H892="Agosto",H892="Septiembre",H892="Octubre",H892="Noviembre",H892="Diciembre"),G892&amp;"-2"))</f>
        <v/>
      </c>
      <c r="J892" s="5" t="n"/>
      <c r="K892" s="5" t="n">
        <v>14370</v>
      </c>
      <c r="L892" s="117">
        <f>IFERROR(IF(OR(J892=0,K892=""),"",IF(E892="Positivo",MIN(MAX(K892/J892,0),1.3),MIN(MAX(J892/K892,0),1.3))),"")</f>
        <v/>
      </c>
      <c r="M892" s="28">
        <f>IFERROR(IF(OR(J892=0,K892=""),"",IF(E892="Positivo",MAX(K892/J892,0),MAX(J892/K892,0))),"")</f>
        <v/>
      </c>
      <c r="N892" s="5" t="inlineStr">
        <is>
          <t>Metrica</t>
        </is>
      </c>
      <c r="O892" s="5" t="n"/>
      <c r="P892" s="5" t="n">
        <v>0</v>
      </c>
      <c r="Q892" s="5" t="n">
        <v>0</v>
      </c>
      <c r="R892" s="5">
        <f>A892&amp;"-"&amp;YEAR(F892)&amp;"-"&amp;IF(LEN(MONTH(F892))=1,"0"&amp;MONTH(F892),MONTH(F892))&amp;"-"&amp;IF(LEN(DAY(F892))=1,"0"&amp;DAY(F892),DAY(F892))</f>
        <v/>
      </c>
    </row>
    <row r="893">
      <c r="A893" s="39" t="n">
        <v>403</v>
      </c>
      <c r="B893" s="5" t="inlineStr">
        <is>
          <t>Número de estudiantes que ha realizado la simulación</t>
        </is>
      </c>
      <c r="C893" s="5" t="inlineStr">
        <is>
          <t>LEI</t>
        </is>
      </c>
      <c r="D893" s="5" t="inlineStr">
        <is>
          <t>Semestral</t>
        </is>
      </c>
      <c r="E893" s="5" t="inlineStr">
        <is>
          <t>Positivo</t>
        </is>
      </c>
      <c r="F893" s="6" t="n">
        <v>45291</v>
      </c>
      <c r="G893" s="5">
        <f>YEAR(F893)</f>
        <v/>
      </c>
      <c r="H893" s="5">
        <f>PROPER(TEXT(F893,"mmmm"))</f>
        <v/>
      </c>
      <c r="I893" s="6">
        <f>IF(OR(H893="Enero",H893="Febrero",H893="Marzo",H893="Abril",H893="Mayo",H893="Junio"),G893&amp;"-1",IF(OR(H893="Julio",H893="Agosto",H893="Septiembre",H893="Octubre",H893="Noviembre",H893="Diciembre"),G893&amp;"-2"))</f>
        <v/>
      </c>
      <c r="J893" s="5" t="n"/>
      <c r="K893" s="5" t="n">
        <v>28639</v>
      </c>
      <c r="L893" s="117">
        <f>IFERROR(IF(OR(J893=0,K893=""),"",IF(E893="Positivo",MIN(MAX(K893/J893,0),1.3),MIN(MAX(J893/K893,0),1.3))),"")</f>
        <v/>
      </c>
      <c r="M893" s="28">
        <f>IFERROR(IF(OR(J893=0,K893=""),"",IF(E893="Positivo",MAX(K893/J893,0),MAX(J893/K893,0))),"")</f>
        <v/>
      </c>
      <c r="N893" s="5" t="inlineStr">
        <is>
          <t>Metrica</t>
        </is>
      </c>
      <c r="O893" s="5" t="n"/>
      <c r="P893" s="5" t="n">
        <v>0</v>
      </c>
      <c r="Q893" s="5" t="n">
        <v>0</v>
      </c>
      <c r="R893" s="5">
        <f>A893&amp;"-"&amp;YEAR(F893)&amp;"-"&amp;IF(LEN(MONTH(F893))=1,"0"&amp;MONTH(F893),MONTH(F893))&amp;"-"&amp;IF(LEN(DAY(F893))=1,"0"&amp;DAY(F893),DAY(F893))</f>
        <v/>
      </c>
    </row>
    <row r="894">
      <c r="A894" s="5" t="n">
        <v>403</v>
      </c>
      <c r="B894" s="5" t="inlineStr">
        <is>
          <t>Número de estudiantes que ha realizado la simulación</t>
        </is>
      </c>
      <c r="C894" s="5" t="inlineStr">
        <is>
          <t>LEI</t>
        </is>
      </c>
      <c r="D894" s="5" t="inlineStr">
        <is>
          <t>Semestral</t>
        </is>
      </c>
      <c r="E894" s="5" t="inlineStr">
        <is>
          <t>Positivo</t>
        </is>
      </c>
      <c r="F894" s="6" t="n">
        <v>45473</v>
      </c>
      <c r="G894" s="5">
        <f>YEAR(F894)</f>
        <v/>
      </c>
      <c r="H894" s="5">
        <f>PROPER(TEXT(F894,"mmmm"))</f>
        <v/>
      </c>
      <c r="I894" s="6">
        <f>IF(OR(H894="Enero",H894="Febrero",H894="Marzo",H894="Abril",H894="Mayo",H894="Junio"),G894&amp;"-1",IF(OR(H894="Julio",H894="Agosto",H894="Septiembre",H894="Octubre",H894="Noviembre",H894="Diciembre"),G894&amp;"-2"))</f>
        <v/>
      </c>
      <c r="J894" s="5" t="n"/>
      <c r="K894" s="5" t="n">
        <v>14923</v>
      </c>
      <c r="L894" s="28">
        <f>IFERROR(IF(OR(J894=0,K894=""),"",IF(E894="Positivo",MIN(MAX(K894/J894,0),1.3),MIN(MAX(J894/K894,0),1.3))),"")</f>
        <v/>
      </c>
      <c r="M894" s="28">
        <f>IFERROR(IF(OR(J894=0,K894=""),"",IF(E894="Positivo",MAX(K894/J894,0),MAX(J894/K894,0))),"")</f>
        <v/>
      </c>
      <c r="N894" s="5" t="inlineStr">
        <is>
          <t>Metrica</t>
        </is>
      </c>
      <c r="O894" s="5" t="n"/>
      <c r="P894" s="5" t="n">
        <v>0</v>
      </c>
      <c r="Q894" s="5" t="n">
        <v>0</v>
      </c>
      <c r="R894" s="5">
        <f>A894&amp;"-"&amp;YEAR(F894)&amp;"-"&amp;IF(LEN(MONTH(F894))=1,"0"&amp;MONTH(F894),MONTH(F894))&amp;"-"&amp;IF(LEN(DAY(F894))=1,"0"&amp;DAY(F894),DAY(F894))</f>
        <v/>
      </c>
    </row>
    <row r="895">
      <c r="A895" s="5" t="n">
        <v>403</v>
      </c>
      <c r="B895" s="5" t="inlineStr">
        <is>
          <t>Número de estudiantes que ha realizado la simulación</t>
        </is>
      </c>
      <c r="C895" s="5" t="inlineStr">
        <is>
          <t>LEI</t>
        </is>
      </c>
      <c r="D895" s="5" t="inlineStr">
        <is>
          <t>Semestral</t>
        </is>
      </c>
      <c r="E895" s="5" t="inlineStr">
        <is>
          <t>Positivo</t>
        </is>
      </c>
      <c r="F895" s="6" t="n">
        <v>45657</v>
      </c>
      <c r="G895" s="5">
        <f>YEAR(F895)</f>
        <v/>
      </c>
      <c r="H895" s="5">
        <f>PROPER(TEXT(F895,"mmmm"))</f>
        <v/>
      </c>
      <c r="I895" s="6">
        <f>IF(OR(H895="Enero",H895="Febrero",H895="Marzo",H895="Abril",H895="Mayo",H895="Junio"),G895&amp;"-1",IF(OR(H895="Julio",H895="Agosto",H895="Septiembre",H895="Octubre",H895="Noviembre",H895="Diciembre"),G895&amp;"-2"))</f>
        <v/>
      </c>
      <c r="J895" s="5" t="n"/>
      <c r="K895" s="5" t="n">
        <v>14495</v>
      </c>
      <c r="L895" s="28">
        <f>IFERROR(IF(OR(J895=0,K895=""),"",IF(E895="Positivo",MIN(MAX(K895/J895,0),1.3),MIN(MAX(J895/K895,0),1.3))),"")</f>
        <v/>
      </c>
      <c r="M895" s="28">
        <f>IFERROR(IF(OR(J895=0,K895=""),"",IF(E895="Positivo",MAX(K895/J895,0),MAX(J895/K895,0))),"")</f>
        <v/>
      </c>
      <c r="N895" s="5" t="inlineStr">
        <is>
          <t>Metrica</t>
        </is>
      </c>
      <c r="O895" s="5" t="n"/>
      <c r="P895" s="5" t="n">
        <v>0</v>
      </c>
      <c r="Q895" s="5" t="n">
        <v>0</v>
      </c>
      <c r="R895" s="5">
        <f>A895&amp;"-"&amp;YEAR(F895)&amp;"-"&amp;IF(LEN(MONTH(F895))=1,"0"&amp;MONTH(F895),MONTH(F895))&amp;"-"&amp;IF(LEN(DAY(F895))=1,"0"&amp;DAY(F895),DAY(F895))</f>
        <v/>
      </c>
    </row>
    <row r="896">
      <c r="A896" s="43" t="n">
        <v>404</v>
      </c>
      <c r="B896" s="5" t="inlineStr">
        <is>
          <t>Casos presentados y solucionados</t>
        </is>
      </c>
      <c r="C896" s="5" t="inlineStr">
        <is>
          <t>LEI</t>
        </is>
      </c>
      <c r="D896" s="5" t="inlineStr">
        <is>
          <t>Semestral</t>
        </is>
      </c>
      <c r="E896" s="5" t="inlineStr">
        <is>
          <t>Negativo</t>
        </is>
      </c>
      <c r="F896" s="6" t="n">
        <v>45107</v>
      </c>
      <c r="G896" s="5">
        <f>YEAR(F896)</f>
        <v/>
      </c>
      <c r="H896" s="5">
        <f>PROPER(TEXT(F896,"mmmm"))</f>
        <v/>
      </c>
      <c r="I896" s="6">
        <f>IF(OR(H896="Enero",H896="Febrero",H896="Marzo",H896="Abril",H896="Mayo",H896="Junio"),G896&amp;"-1",IF(OR(H896="Julio",H896="Agosto",H896="Septiembre",H896="Octubre",H896="Noviembre",H896="Diciembre"),G896&amp;"-2"))</f>
        <v/>
      </c>
      <c r="J896" s="5" t="n">
        <v>20</v>
      </c>
      <c r="K896" s="5" t="n">
        <v>2</v>
      </c>
      <c r="L896" s="28">
        <f>IFERROR(IF(OR(J896=0,K896=""),"",IF(E896="Positivo",MIN(MAX(K896/J896,0),1.3),MIN(MAX(J896/K896,0),1.3))),"")</f>
        <v/>
      </c>
      <c r="M896" s="28">
        <f>IFERROR(IF(OR(J896=0,K896=""),"",IF(E896="Positivo",MAX(K896/J896,0),MAX(J896/K896,0))),"")</f>
        <v/>
      </c>
      <c r="N896" s="5" t="inlineStr">
        <is>
          <t>%</t>
        </is>
      </c>
      <c r="O896" s="5" t="inlineStr">
        <is>
          <t>%</t>
        </is>
      </c>
      <c r="P896" s="5" t="n">
        <v>0</v>
      </c>
      <c r="Q896" s="5" t="n">
        <v>0</v>
      </c>
      <c r="R896" s="5">
        <f>A896&amp;"-"&amp;YEAR(F896)&amp;"-"&amp;IF(LEN(MONTH(F896))=1,"0"&amp;MONTH(F896),MONTH(F896))&amp;"-"&amp;IF(LEN(DAY(F896))=1,"0"&amp;DAY(F896),DAY(F896))</f>
        <v/>
      </c>
    </row>
    <row r="897">
      <c r="A897" s="39" t="n">
        <v>404</v>
      </c>
      <c r="B897" s="5" t="inlineStr">
        <is>
          <t>Casos presentados y solucionados</t>
        </is>
      </c>
      <c r="C897" s="5" t="inlineStr">
        <is>
          <t>LEI</t>
        </is>
      </c>
      <c r="D897" s="5" t="inlineStr">
        <is>
          <t>Semestral</t>
        </is>
      </c>
      <c r="E897" s="5" t="inlineStr">
        <is>
          <t>Negativo</t>
        </is>
      </c>
      <c r="F897" s="6" t="n">
        <v>45291</v>
      </c>
      <c r="G897" s="5">
        <f>YEAR(F897)</f>
        <v/>
      </c>
      <c r="H897" s="5">
        <f>PROPER(TEXT(F897,"mmmm"))</f>
        <v/>
      </c>
      <c r="I897" s="6">
        <f>IF(OR(H897="Enero",H897="Febrero",H897="Marzo",H897="Abril",H897="Mayo",H897="Junio"),G897&amp;"-1",IF(OR(H897="Julio",H897="Agosto",H897="Septiembre",H897="Octubre",H897="Noviembre",H897="Diciembre"),G897&amp;"-2"))</f>
        <v/>
      </c>
      <c r="J897" s="5" t="n">
        <v>20</v>
      </c>
      <c r="K897" s="5" t="n">
        <v>1.31</v>
      </c>
      <c r="L897" s="28">
        <f>IFERROR(IF(OR(J897=0,K897=""),"",IF(E897="Positivo",MIN(MAX(K897/J897,0),1.3),MIN(MAX(J897/K897,0),1.3))),"")</f>
        <v/>
      </c>
      <c r="M897" s="28">
        <f>IFERROR(IF(OR(J897=0,K897=""),"",IF(E897="Positivo",MAX(K897/J897,0),MAX(J897/K897,0))),"")</f>
        <v/>
      </c>
      <c r="N897" s="5" t="inlineStr">
        <is>
          <t>%</t>
        </is>
      </c>
      <c r="O897" s="5" t="inlineStr">
        <is>
          <t>%</t>
        </is>
      </c>
      <c r="P897" s="5" t="n">
        <v>0</v>
      </c>
      <c r="Q897" s="5" t="n">
        <v>0</v>
      </c>
      <c r="R897" s="5">
        <f>A897&amp;"-"&amp;YEAR(F897)&amp;"-"&amp;IF(LEN(MONTH(F897))=1,"0"&amp;MONTH(F897),MONTH(F897))&amp;"-"&amp;IF(LEN(DAY(F897))=1,"0"&amp;DAY(F897),DAY(F897))</f>
        <v/>
      </c>
    </row>
    <row r="898">
      <c r="A898" s="5" t="n">
        <v>404</v>
      </c>
      <c r="B898" s="5" t="inlineStr">
        <is>
          <t>Casos presentados y solucionados</t>
        </is>
      </c>
      <c r="C898" s="5" t="inlineStr">
        <is>
          <t>LEI</t>
        </is>
      </c>
      <c r="D898" s="5" t="inlineStr">
        <is>
          <t>Semestral</t>
        </is>
      </c>
      <c r="E898" s="5" t="inlineStr">
        <is>
          <t>Negativo</t>
        </is>
      </c>
      <c r="F898" s="6" t="n">
        <v>45473</v>
      </c>
      <c r="G898" s="5">
        <f>YEAR(F898)</f>
        <v/>
      </c>
      <c r="H898" s="5">
        <f>PROPER(TEXT(F898,"mmmm"))</f>
        <v/>
      </c>
      <c r="I898" s="6">
        <f>IF(OR(H898="Enero",H898="Febrero",H898="Marzo",H898="Abril",H898="Mayo",H898="Junio"),G898&amp;"-1",IF(OR(H898="Julio",H898="Agosto",H898="Septiembre",H898="Octubre",H898="Noviembre",H898="Diciembre"),G898&amp;"-2"))</f>
        <v/>
      </c>
      <c r="J898" s="5" t="n">
        <v>10</v>
      </c>
      <c r="K898" s="5" t="n">
        <v>5.85</v>
      </c>
      <c r="L898" s="28">
        <f>IFERROR(IF(OR(J898=0,K898=""),"",IF(E898="Positivo",MIN(MAX(K898/J898,0),1.3),MIN(MAX(J898/K898,0),1.3))),"")</f>
        <v/>
      </c>
      <c r="M898" s="28">
        <f>IFERROR(IF(OR(J898=0,K898=""),"",IF(E898="Positivo",MAX(K898/J898,0),MAX(J898/K898,0))),"")</f>
        <v/>
      </c>
      <c r="N898" s="5" t="n"/>
      <c r="O898" s="5" t="n"/>
      <c r="P898" s="5" t="n">
        <v>0</v>
      </c>
      <c r="Q898" s="5" t="n">
        <v>0</v>
      </c>
      <c r="R898" s="5">
        <f>A898&amp;"-"&amp;YEAR(F898)&amp;"-"&amp;IF(LEN(MONTH(F898))=1,"0"&amp;MONTH(F898),MONTH(F898))&amp;"-"&amp;IF(LEN(DAY(F898))=1,"0"&amp;DAY(F898),DAY(F898))</f>
        <v/>
      </c>
    </row>
    <row r="899">
      <c r="A899" s="5" t="n">
        <v>404</v>
      </c>
      <c r="B899" s="5" t="inlineStr">
        <is>
          <t>Casos presentados y solucionados</t>
        </is>
      </c>
      <c r="C899" s="5" t="inlineStr">
        <is>
          <t>LEI</t>
        </is>
      </c>
      <c r="D899" s="5" t="inlineStr">
        <is>
          <t>Semestral</t>
        </is>
      </c>
      <c r="E899" s="5" t="inlineStr">
        <is>
          <t>Negativo</t>
        </is>
      </c>
      <c r="F899" s="6" t="n">
        <v>45657</v>
      </c>
      <c r="G899" s="5">
        <f>YEAR(F899)</f>
        <v/>
      </c>
      <c r="H899" s="5">
        <f>PROPER(TEXT(F899,"mmmm"))</f>
        <v/>
      </c>
      <c r="I899" s="6">
        <f>IF(OR(H899="Enero",H899="Febrero",H899="Marzo",H899="Abril",H899="Mayo",H899="Junio"),G899&amp;"-1",IF(OR(H899="Julio",H899="Agosto",H899="Septiembre",H899="Octubre",H899="Noviembre",H899="Diciembre"),G899&amp;"-2"))</f>
        <v/>
      </c>
      <c r="J899" s="5" t="n">
        <v>10</v>
      </c>
      <c r="K899" s="5" t="n">
        <v>6.02</v>
      </c>
      <c r="L899" s="28">
        <f>IFERROR(IF(OR(J899=0,K899=""),"",IF(E899="Positivo",MIN(MAX(K899/J899,0),1.3),MIN(MAX(J899/K899,0),1.3))),"")</f>
        <v/>
      </c>
      <c r="M899" s="28">
        <f>IFERROR(IF(OR(J899=0,K899=""),"",IF(E899="Positivo",MAX(K899/J899,0),MAX(J899/K899,0))),"")</f>
        <v/>
      </c>
      <c r="N899" s="5" t="n"/>
      <c r="O899" s="5" t="n"/>
      <c r="P899" s="5" t="n">
        <v>0</v>
      </c>
      <c r="Q899" s="5" t="n">
        <v>0</v>
      </c>
      <c r="R899" s="5">
        <f>A899&amp;"-"&amp;YEAR(F899)&amp;"-"&amp;IF(LEN(MONTH(F899))=1,"0"&amp;MONTH(F899),MONTH(F899))&amp;"-"&amp;IF(LEN(DAY(F899))=1,"0"&amp;DAY(F899),DAY(F899))</f>
        <v/>
      </c>
    </row>
    <row r="900">
      <c r="A900" s="43" t="n">
        <v>405</v>
      </c>
      <c r="B900" s="5" t="inlineStr">
        <is>
          <t>Proyecto de reingenieria y arquitectura de software LEI</t>
        </is>
      </c>
      <c r="C900" s="5" t="inlineStr">
        <is>
          <t>LEI</t>
        </is>
      </c>
      <c r="D900" s="5" t="inlineStr">
        <is>
          <t>Semestral</t>
        </is>
      </c>
      <c r="E900" s="5" t="inlineStr">
        <is>
          <t>Positivo</t>
        </is>
      </c>
      <c r="F900" s="6" t="n">
        <v>45107</v>
      </c>
      <c r="G900" s="5">
        <f>YEAR(F900)</f>
        <v/>
      </c>
      <c r="H900" s="5">
        <f>PROPER(TEXT(F900,"mmmm"))</f>
        <v/>
      </c>
      <c r="I900" s="6">
        <f>IF(OR(H900="Enero",H900="Febrero",H900="Marzo",H900="Abril",H900="Mayo",H900="Junio"),G900&amp;"-1",IF(OR(H900="Julio",H900="Agosto",H900="Septiembre",H900="Octubre",H900="Noviembre",H900="Diciembre"),G900&amp;"-2"))</f>
        <v/>
      </c>
      <c r="J900" s="5" t="n">
        <v>25</v>
      </c>
      <c r="K900" s="5" t="n">
        <v>30</v>
      </c>
      <c r="L900" s="117">
        <f>IFERROR(IF(OR(J900=0,K900=""),"",IF(E900="Positivo",MIN(MAX(K900/J900,0),1.3),MIN(MAX(J900/K900,0),1.3))),"")</f>
        <v/>
      </c>
      <c r="M900" s="28">
        <f>IFERROR(IF(OR(J900=0,K900=""),"",IF(E900="Positivo",MAX(K900/J900,0),MAX(J900/K900,0))),"")</f>
        <v/>
      </c>
      <c r="N900" s="5" t="inlineStr">
        <is>
          <t>%</t>
        </is>
      </c>
      <c r="O900" s="5" t="inlineStr">
        <is>
          <t>%</t>
        </is>
      </c>
      <c r="P900" s="5" t="n">
        <v>0</v>
      </c>
      <c r="Q900" s="5" t="n">
        <v>0</v>
      </c>
      <c r="R900" s="5">
        <f>A900&amp;"-"&amp;YEAR(F900)&amp;"-"&amp;IF(LEN(MONTH(F900))=1,"0"&amp;MONTH(F900),MONTH(F900))&amp;"-"&amp;IF(LEN(DAY(F900))=1,"0"&amp;DAY(F900),DAY(F900))</f>
        <v/>
      </c>
    </row>
    <row r="901">
      <c r="A901" s="39" t="n">
        <v>405</v>
      </c>
      <c r="B901" s="5" t="inlineStr">
        <is>
          <t>Proyecto de reingenieria y arquitectura de software LEI</t>
        </is>
      </c>
      <c r="C901" s="5" t="inlineStr">
        <is>
          <t>LEI</t>
        </is>
      </c>
      <c r="D901" s="5" t="inlineStr">
        <is>
          <t>Semestral</t>
        </is>
      </c>
      <c r="E901" s="5" t="inlineStr">
        <is>
          <t>Positivo</t>
        </is>
      </c>
      <c r="F901" s="6" t="n">
        <v>45291</v>
      </c>
      <c r="G901" s="5">
        <f>YEAR(F901)</f>
        <v/>
      </c>
      <c r="H901" s="5">
        <f>PROPER(TEXT(F901,"mmmm"))</f>
        <v/>
      </c>
      <c r="I901" s="6">
        <f>IF(OR(H901="Enero",H901="Febrero",H901="Marzo",H901="Abril",H901="Mayo",H901="Junio"),G901&amp;"-1",IF(OR(H901="Julio",H901="Agosto",H901="Septiembre",H901="Octubre",H901="Noviembre",H901="Diciembre"),G901&amp;"-2"))</f>
        <v/>
      </c>
      <c r="J901" s="5" t="n">
        <v>50</v>
      </c>
      <c r="K901" s="5" t="n">
        <v>62</v>
      </c>
      <c r="L901" s="117">
        <f>IFERROR(IF(OR(J901=0,K901=""),"",IF(E901="Positivo",MIN(MAX(K901/J901,0),1.3),MIN(MAX(J901/K901,0),1.3))),"")</f>
        <v/>
      </c>
      <c r="M901" s="28">
        <f>IFERROR(IF(OR(J901=0,K901=""),"",IF(E901="Positivo",MAX(K901/J901,0),MAX(J901/K901,0))),"")</f>
        <v/>
      </c>
      <c r="N901" s="5" t="inlineStr">
        <is>
          <t>%</t>
        </is>
      </c>
      <c r="O901" s="5" t="inlineStr">
        <is>
          <t>%</t>
        </is>
      </c>
      <c r="P901" s="5" t="n">
        <v>0</v>
      </c>
      <c r="Q901" s="5" t="n">
        <v>0</v>
      </c>
      <c r="R901" s="5">
        <f>A901&amp;"-"&amp;YEAR(F901)&amp;"-"&amp;IF(LEN(MONTH(F901))=1,"0"&amp;MONTH(F901),MONTH(F901))&amp;"-"&amp;IF(LEN(DAY(F901))=1,"0"&amp;DAY(F901),DAY(F901))</f>
        <v/>
      </c>
    </row>
    <row r="902">
      <c r="A902" s="5" t="n">
        <v>405</v>
      </c>
      <c r="B902" s="5" t="inlineStr">
        <is>
          <t>Proyecto de reingenieria y arquitectura de software LEI</t>
        </is>
      </c>
      <c r="C902" s="5" t="inlineStr">
        <is>
          <t>LEI</t>
        </is>
      </c>
      <c r="D902" s="5" t="inlineStr">
        <is>
          <t>Semestral</t>
        </is>
      </c>
      <c r="E902" s="5" t="inlineStr">
        <is>
          <t>Positivo</t>
        </is>
      </c>
      <c r="F902" s="6" t="n">
        <v>45473</v>
      </c>
      <c r="G902" s="5">
        <f>YEAR(F902)</f>
        <v/>
      </c>
      <c r="H902" s="5">
        <f>PROPER(TEXT(F902,"mmmm"))</f>
        <v/>
      </c>
      <c r="I902" s="6">
        <f>IF(OR(H902="Enero",H902="Febrero",H902="Marzo",H902="Abril",H902="Mayo",H902="Junio"),G902&amp;"-1",IF(OR(H902="Julio",H902="Agosto",H902="Septiembre",H902="Octubre",H902="Noviembre",H902="Diciembre"),G902&amp;"-2"))</f>
        <v/>
      </c>
      <c r="J902" s="5" t="n">
        <v>100</v>
      </c>
      <c r="K902" s="5" t="n">
        <v>97.39</v>
      </c>
      <c r="L902" s="28">
        <f>IFERROR(IF(OR(J902=0,K902=""),"",IF(E902="Positivo",MIN(MAX(K902/J902,0),1.3),MIN(MAX(J902/K902,0),1.3))),"")</f>
        <v/>
      </c>
      <c r="M902" s="28">
        <f>IFERROR(IF(OR(J902=0,K902=""),"",IF(E902="Positivo",MAX(K902/J902,0),MAX(J902/K902,0))),"")</f>
        <v/>
      </c>
      <c r="N902" s="5" t="n"/>
      <c r="O902" s="5" t="n"/>
      <c r="P902" s="5" t="n">
        <v>0</v>
      </c>
      <c r="Q902" s="5" t="n">
        <v>0</v>
      </c>
      <c r="R902" s="5">
        <f>A902&amp;"-"&amp;YEAR(F902)&amp;"-"&amp;IF(LEN(MONTH(F902))=1,"0"&amp;MONTH(F902),MONTH(F902))&amp;"-"&amp;IF(LEN(DAY(F902))=1,"0"&amp;DAY(F902),DAY(F902))</f>
        <v/>
      </c>
    </row>
    <row r="903">
      <c r="A903" s="5" t="n">
        <v>405</v>
      </c>
      <c r="B903" s="5" t="inlineStr">
        <is>
          <t>Proyecto de reingenieria y arquitectura de software LEI</t>
        </is>
      </c>
      <c r="C903" s="5" t="inlineStr">
        <is>
          <t>LEI</t>
        </is>
      </c>
      <c r="D903" s="5" t="inlineStr">
        <is>
          <t>Semestral</t>
        </is>
      </c>
      <c r="E903" s="5" t="inlineStr">
        <is>
          <t>Positivo</t>
        </is>
      </c>
      <c r="F903" s="6" t="n">
        <v>45657</v>
      </c>
      <c r="G903" s="5">
        <f>YEAR(F903)</f>
        <v/>
      </c>
      <c r="H903" s="5">
        <f>PROPER(TEXT(F903,"mmmm"))</f>
        <v/>
      </c>
      <c r="I903" s="6">
        <f>IF(OR(H903="Enero",H903="Febrero",H903="Marzo",H903="Abril",H903="Mayo",H903="Junio"),G903&amp;"-1",IF(OR(H903="Julio",H903="Agosto",H903="Septiembre",H903="Octubre",H903="Noviembre",H903="Diciembre"),G903&amp;"-2"))</f>
        <v/>
      </c>
      <c r="J903" s="5" t="n">
        <v>100</v>
      </c>
      <c r="K903" s="5" t="n">
        <v>98</v>
      </c>
      <c r="L903" s="28">
        <f>IFERROR(IF(OR(J903=0,K903=""),"",IF(E903="Positivo",MIN(MAX(K903/J903,0),1.3),MIN(MAX(J903/K903,0),1.3))),"")</f>
        <v/>
      </c>
      <c r="M903" s="28">
        <f>IFERROR(IF(OR(J903=0,K903=""),"",IF(E903="Positivo",MAX(K903/J903,0),MAX(J903/K903,0))),"")</f>
        <v/>
      </c>
      <c r="N903" s="5" t="n"/>
      <c r="O903" s="5" t="n"/>
      <c r="P903" s="5" t="n">
        <v>0</v>
      </c>
      <c r="Q903" s="5" t="n">
        <v>0</v>
      </c>
      <c r="R903" s="5">
        <f>A903&amp;"-"&amp;YEAR(F903)&amp;"-"&amp;IF(LEN(MONTH(F903))=1,"0"&amp;MONTH(F903),MONTH(F903))&amp;"-"&amp;IF(LEN(DAY(F903))=1,"0"&amp;DAY(F903),DAY(F903))</f>
        <v/>
      </c>
    </row>
    <row r="904">
      <c r="A904" s="39" t="n">
        <v>406</v>
      </c>
      <c r="B904" s="5" t="inlineStr">
        <is>
          <t>Programas con condiciones iniciales aprobadas por facultad</t>
        </is>
      </c>
      <c r="C904" s="5" t="inlineStr">
        <is>
          <t>Creación, modificación y cierre de programas académicos</t>
        </is>
      </c>
      <c r="D904" s="5" t="inlineStr">
        <is>
          <t>Semestral</t>
        </is>
      </c>
      <c r="E904" s="5" t="inlineStr">
        <is>
          <t>Positivo</t>
        </is>
      </c>
      <c r="F904" s="6" t="n">
        <v>45291</v>
      </c>
      <c r="G904" s="5">
        <f>YEAR(F904)</f>
        <v/>
      </c>
      <c r="H904" s="5">
        <f>PROPER(TEXT(F904,"mmmm"))</f>
        <v/>
      </c>
      <c r="I904" s="6">
        <f>IF(OR(H904="Enero",H904="Febrero",H904="Marzo",H904="Abril",H904="Mayo",H904="Junio"),G904&amp;"-1",IF(OR(H904="Julio",H904="Agosto",H904="Septiembre",H904="Octubre",H904="Noviembre",H904="Diciembre"),G904&amp;"-2"))</f>
        <v/>
      </c>
      <c r="J904" s="5" t="n">
        <v>5</v>
      </c>
      <c r="K904" s="5" t="n">
        <v>5</v>
      </c>
      <c r="L904" s="117">
        <f>IFERROR(IF(OR(J904=0,K904=""),"",IF(E904="Positivo",MIN(MAX(K904/J904,0),1.3),MIN(MAX(J904/K904,0),1.3))),"")</f>
        <v/>
      </c>
      <c r="M904" s="28">
        <f>IFERROR(IF(OR(J904=0,K904=""),"",IF(E904="Positivo",MAX(K904/J904,0),MAX(J904/K904,0))),"")</f>
        <v/>
      </c>
      <c r="N904" s="5" t="n"/>
      <c r="O904" s="5" t="n"/>
      <c r="P904" s="5" t="n">
        <v>0</v>
      </c>
      <c r="Q904" s="5" t="n">
        <v>0</v>
      </c>
      <c r="R904" s="5">
        <f>A904&amp;"-"&amp;YEAR(F904)&amp;"-"&amp;IF(LEN(MONTH(F904))=1,"0"&amp;MONTH(F904),MONTH(F904))&amp;"-"&amp;IF(LEN(DAY(F904))=1,"0"&amp;DAY(F904),DAY(F904))</f>
        <v/>
      </c>
    </row>
    <row r="905">
      <c r="A905" s="5" t="n">
        <v>406</v>
      </c>
      <c r="B905" s="5" t="inlineStr">
        <is>
          <t>Programas con condiciones iniciales aprobadas por facultad</t>
        </is>
      </c>
      <c r="C905" s="5" t="inlineStr">
        <is>
          <t>Autoevaluación de programas académicos</t>
        </is>
      </c>
      <c r="D905" s="5" t="inlineStr">
        <is>
          <t>Semestral</t>
        </is>
      </c>
      <c r="E905" s="5" t="inlineStr">
        <is>
          <t>Positivo</t>
        </is>
      </c>
      <c r="F905" s="6" t="n">
        <v>45473</v>
      </c>
      <c r="G905" s="5">
        <f>YEAR(F905)</f>
        <v/>
      </c>
      <c r="H905" s="5">
        <f>PROPER(TEXT(F905,"mmmm"))</f>
        <v/>
      </c>
      <c r="I905" s="6">
        <f>IF(OR(H905="Enero",H905="Febrero",H905="Marzo",H905="Abril",H905="Mayo",H905="Junio"),G905&amp;"-1",IF(OR(H905="Julio",H905="Agosto",H905="Septiembre",H905="Octubre",H905="Noviembre",H905="Diciembre"),G905&amp;"-2"))</f>
        <v/>
      </c>
      <c r="J905" s="5" t="n">
        <v>0</v>
      </c>
      <c r="K905" s="5" t="n">
        <v>3</v>
      </c>
      <c r="L905" s="28">
        <f>IFERROR(IF(OR(J905=0,K905=""),"",IF(E905="Positivo",MIN(MAX(K905/J905,0),1.3),MIN(MAX(J905/K905,0),1.3))),"")</f>
        <v/>
      </c>
      <c r="M905" s="28">
        <f>IFERROR(IF(OR(J905=0,K905=""),"",IF(E905="Positivo",MAX(K905/J905,0),MAX(J905/K905,0))),"")</f>
        <v/>
      </c>
      <c r="N905" s="5" t="n"/>
      <c r="O905" s="5" t="n"/>
      <c r="P905" s="5" t="n">
        <v>0</v>
      </c>
      <c r="Q905" s="5" t="n">
        <v>0</v>
      </c>
      <c r="R905" s="5">
        <f>A905&amp;"-"&amp;YEAR(F905)&amp;"-"&amp;IF(LEN(MONTH(F905))=1,"0"&amp;MONTH(F905),MONTH(F905))&amp;"-"&amp;IF(LEN(DAY(F905))=1,"0"&amp;DAY(F905),DAY(F905))</f>
        <v/>
      </c>
    </row>
    <row r="906">
      <c r="A906" s="5" t="n">
        <v>406</v>
      </c>
      <c r="B906" s="5" t="inlineStr">
        <is>
          <t>Programas con condiciones iniciales aprobadas por facultad</t>
        </is>
      </c>
      <c r="C906" s="5" t="inlineStr">
        <is>
          <t>Autoevaluación de programas académicos</t>
        </is>
      </c>
      <c r="D906" s="5" t="inlineStr">
        <is>
          <t>Semestral</t>
        </is>
      </c>
      <c r="E906" s="5" t="inlineStr">
        <is>
          <t>Positivo</t>
        </is>
      </c>
      <c r="F906" s="6" t="n">
        <v>45657</v>
      </c>
      <c r="G906" s="5">
        <f>YEAR(F906)</f>
        <v/>
      </c>
      <c r="H906" s="5">
        <f>PROPER(TEXT(F906,"mmmm"))</f>
        <v/>
      </c>
      <c r="I906" s="6">
        <f>IF(OR(H906="Enero",H906="Febrero",H906="Marzo",H906="Abril",H906="Mayo",H906="Junio"),G906&amp;"-1",IF(OR(H906="Julio",H906="Agosto",H906="Septiembre",H906="Octubre",H906="Noviembre",H906="Diciembre"),G906&amp;"-2"))</f>
        <v/>
      </c>
      <c r="J906" s="5" t="n">
        <v>0</v>
      </c>
      <c r="K906" s="5" t="n"/>
      <c r="L906" s="28">
        <f>IFERROR(IF(OR(J906=0,K906=""),"",IF(E906="Positivo",MIN(MAX(K906/J906,0),1.3),MIN(MAX(J906/K906,0),1.3))),"")</f>
        <v/>
      </c>
      <c r="M906" s="28">
        <f>IFERROR(IF(OR(J906=0,K906=""),"",IF(E906="Positivo",MAX(K906/J906,0),MAX(J906/K906,0))),"")</f>
        <v/>
      </c>
      <c r="N906" s="5" t="inlineStr">
        <is>
          <t>ENT</t>
        </is>
      </c>
      <c r="O906" s="5" t="inlineStr">
        <is>
          <t>N/A</t>
        </is>
      </c>
      <c r="P906" s="5" t="n">
        <v>0</v>
      </c>
      <c r="Q906" s="5" t="n">
        <v>0</v>
      </c>
      <c r="R906" s="5">
        <f>A906&amp;"-"&amp;YEAR(F906)&amp;"-"&amp;IF(LEN(MONTH(F906))=1,"0"&amp;MONTH(F906),MONTH(F906))&amp;"-"&amp;IF(LEN(DAY(F906))=1,"0"&amp;DAY(F906),DAY(F906))</f>
        <v/>
      </c>
    </row>
    <row r="907">
      <c r="A907" s="39" t="n">
        <v>407</v>
      </c>
      <c r="B907" s="5" t="inlineStr">
        <is>
          <t>Programas 1ra fase de condiciones iniciales radicadas por facultad</t>
        </is>
      </c>
      <c r="C907" s="5" t="inlineStr">
        <is>
          <t>Creación, modificación y cierre de programas académicos</t>
        </is>
      </c>
      <c r="D907" s="5" t="inlineStr">
        <is>
          <t>Semestral</t>
        </is>
      </c>
      <c r="E907" s="5" t="inlineStr">
        <is>
          <t>Positivo</t>
        </is>
      </c>
      <c r="F907" s="6" t="n">
        <v>45291</v>
      </c>
      <c r="G907" s="5">
        <f>YEAR(F907)</f>
        <v/>
      </c>
      <c r="H907" s="5">
        <f>PROPER(TEXT(F907,"mmmm"))</f>
        <v/>
      </c>
      <c r="I907" s="6">
        <f>IF(OR(H907="Enero",H907="Febrero",H907="Marzo",H907="Abril",H907="Mayo",H907="Junio"),G907&amp;"-1",IF(OR(H907="Julio",H907="Agosto",H907="Septiembre",H907="Octubre",H907="Noviembre",H907="Diciembre"),G907&amp;"-2"))</f>
        <v/>
      </c>
      <c r="J907" s="5" t="n">
        <v>3</v>
      </c>
      <c r="K907" s="5" t="n">
        <v>3</v>
      </c>
      <c r="L907" s="117">
        <f>IFERROR(IF(OR(J907=0,K907=""),"",IF(E907="Positivo",MIN(MAX(K907/J907,0),1.3),MIN(MAX(J907/K907,0),1.3))),"")</f>
        <v/>
      </c>
      <c r="M907" s="28">
        <f>IFERROR(IF(OR(J907=0,K907=""),"",IF(E907="Positivo",MAX(K907/J907,0),MAX(J907/K907,0))),"")</f>
        <v/>
      </c>
      <c r="N907" s="5" t="n"/>
      <c r="O907" s="5" t="n"/>
      <c r="P907" s="5" t="n">
        <v>0</v>
      </c>
      <c r="Q907" s="5" t="n">
        <v>0</v>
      </c>
      <c r="R907" s="5">
        <f>A907&amp;"-"&amp;YEAR(F907)&amp;"-"&amp;IF(LEN(MONTH(F907))=1,"0"&amp;MONTH(F907),MONTH(F907))&amp;"-"&amp;IF(LEN(DAY(F907))=1,"0"&amp;DAY(F907),DAY(F907))</f>
        <v/>
      </c>
    </row>
    <row r="908">
      <c r="A908" s="5" t="n">
        <v>407</v>
      </c>
      <c r="B908" s="5" t="inlineStr">
        <is>
          <t>Programas 1ra fase de condiciones iniciales radicadas por facultad</t>
        </is>
      </c>
      <c r="C908" s="5" t="inlineStr">
        <is>
          <t>Autoevaluación de programas académicos</t>
        </is>
      </c>
      <c r="D908" s="5" t="inlineStr">
        <is>
          <t>Semestral</t>
        </is>
      </c>
      <c r="E908" s="5" t="inlineStr">
        <is>
          <t>Positivo</t>
        </is>
      </c>
      <c r="F908" s="6" t="n">
        <v>45473</v>
      </c>
      <c r="G908" s="5">
        <f>YEAR(F908)</f>
        <v/>
      </c>
      <c r="H908" s="5">
        <f>PROPER(TEXT(F908,"mmmm"))</f>
        <v/>
      </c>
      <c r="I908" s="6">
        <f>IF(OR(H908="Enero",H908="Febrero",H908="Marzo",H908="Abril",H908="Mayo",H908="Junio"),G908&amp;"-1",IF(OR(H908="Julio",H908="Agosto",H908="Septiembre",H908="Octubre",H908="Noviembre",H908="Diciembre"),G908&amp;"-2"))</f>
        <v/>
      </c>
      <c r="J908" s="5" t="n"/>
      <c r="K908" s="5" t="n"/>
      <c r="L908" s="28">
        <f>IFERROR(IF(OR(J908=0,K908=""),"",IF(E908="Positivo",MIN(MAX(K908/J908,0),1.3),MIN(MAX(J908/K908,0),1.3))),"")</f>
        <v/>
      </c>
      <c r="M908" s="28">
        <f>IFERROR(IF(OR(J908=0,K908=""),"",IF(E908="Positivo",MAX(K908/J908,0),MAX(J908/K908,0))),"")</f>
        <v/>
      </c>
      <c r="N908" s="5" t="n"/>
      <c r="O908" s="5" t="n"/>
      <c r="P908" s="5" t="n">
        <v>0</v>
      </c>
      <c r="Q908" s="5" t="n">
        <v>0</v>
      </c>
      <c r="R908" s="5">
        <f>A908&amp;"-"&amp;YEAR(F908)&amp;"-"&amp;IF(LEN(MONTH(F908))=1,"0"&amp;MONTH(F908),MONTH(F908))&amp;"-"&amp;IF(LEN(DAY(F908))=1,"0"&amp;DAY(F908),DAY(F908))</f>
        <v/>
      </c>
    </row>
    <row r="909">
      <c r="A909" s="5" t="n">
        <v>407</v>
      </c>
      <c r="B909" s="5" t="inlineStr">
        <is>
          <t>Programas 1ra fase de condiciones iniciales radicadas por facultad</t>
        </is>
      </c>
      <c r="C909" s="5" t="inlineStr">
        <is>
          <t>Autoevaluación de programas académicos</t>
        </is>
      </c>
      <c r="D909" s="5" t="inlineStr">
        <is>
          <t>Semestral</t>
        </is>
      </c>
      <c r="E909" s="5" t="inlineStr">
        <is>
          <t>Positivo</t>
        </is>
      </c>
      <c r="F909" s="6" t="n">
        <v>45657</v>
      </c>
      <c r="G909" s="5">
        <f>YEAR(F909)</f>
        <v/>
      </c>
      <c r="H909" s="5">
        <f>PROPER(TEXT(F909,"mmmm"))</f>
        <v/>
      </c>
      <c r="I909" s="6">
        <f>IF(OR(H909="Enero",H909="Febrero",H909="Marzo",H909="Abril",H909="Mayo",H909="Junio"),G909&amp;"-1",IF(OR(H909="Julio",H909="Agosto",H909="Septiembre",H909="Octubre",H909="Noviembre",H909="Diciembre"),G909&amp;"-2"))</f>
        <v/>
      </c>
      <c r="J909" s="5" t="n">
        <v>100</v>
      </c>
      <c r="K909" s="5" t="n"/>
      <c r="L909" s="28">
        <f>IFERROR(IF(OR(J909=0,K909=""),"",IF(E909="Positivo",MIN(MAX(K909/J909,0),1.3),MIN(MAX(J909/K909,0),1.3))),"")</f>
        <v/>
      </c>
      <c r="M909" s="28">
        <f>IFERROR(IF(OR(J909=0,K909=""),"",IF(E909="Positivo",MAX(K909/J909,0),MAX(J909/K909,0))),"")</f>
        <v/>
      </c>
      <c r="N909" s="5" t="inlineStr">
        <is>
          <t>ENT</t>
        </is>
      </c>
      <c r="O909" s="5" t="inlineStr">
        <is>
          <t>N/A</t>
        </is>
      </c>
      <c r="P909" s="5" t="n">
        <v>0</v>
      </c>
      <c r="Q909" s="5" t="n">
        <v>0</v>
      </c>
      <c r="R909" s="5">
        <f>A909&amp;"-"&amp;YEAR(F909)&amp;"-"&amp;IF(LEN(MONTH(F909))=1,"0"&amp;MONTH(F909),MONTH(F909))&amp;"-"&amp;IF(LEN(DAY(F909))=1,"0"&amp;DAY(F909),DAY(F909))</f>
        <v/>
      </c>
    </row>
    <row r="910">
      <c r="A910" s="39" t="n">
        <v>408</v>
      </c>
      <c r="B910" s="5" t="inlineStr">
        <is>
          <t>Programas nuevos radicados por facultad</t>
        </is>
      </c>
      <c r="C910" s="5" t="inlineStr">
        <is>
          <t>Creación, modificación y cierre de programas académicos</t>
        </is>
      </c>
      <c r="D910" s="5" t="inlineStr">
        <is>
          <t>Semestral</t>
        </is>
      </c>
      <c r="E910" s="5" t="inlineStr">
        <is>
          <t>Positivo</t>
        </is>
      </c>
      <c r="F910" s="6" t="n">
        <v>45291</v>
      </c>
      <c r="G910" s="5">
        <f>YEAR(F910)</f>
        <v/>
      </c>
      <c r="H910" s="5">
        <f>PROPER(TEXT(F910,"mmmm"))</f>
        <v/>
      </c>
      <c r="I910" s="6">
        <f>IF(OR(H910="Enero",H910="Febrero",H910="Marzo",H910="Abril",H910="Mayo",H910="Junio"),G910&amp;"-1",IF(OR(H910="Julio",H910="Agosto",H910="Septiembre",H910="Octubre",H910="Noviembre",H910="Diciembre"),G910&amp;"-2"))</f>
        <v/>
      </c>
      <c r="J910" s="5" t="n">
        <v>300</v>
      </c>
      <c r="K910" s="5" t="n">
        <v>24</v>
      </c>
      <c r="L910" s="117">
        <f>IFERROR(IF(OR(J910=0,K910=""),"",IF(E910="Positivo",MIN(MAX(K910/J910,0),1.3),MIN(MAX(J910/K910,0),1.3))),"")</f>
        <v/>
      </c>
      <c r="M910" s="28">
        <f>IFERROR(IF(OR(J910=0,K910=""),"",IF(E910="Positivo",MAX(K910/J910,0),MAX(J910/K910,0))),"")</f>
        <v/>
      </c>
      <c r="N910" s="5" t="n"/>
      <c r="O910" s="5" t="n"/>
      <c r="P910" s="5" t="n">
        <v>0</v>
      </c>
      <c r="Q910" s="5" t="n">
        <v>0</v>
      </c>
      <c r="R910" s="5">
        <f>A910&amp;"-"&amp;YEAR(F910)&amp;"-"&amp;IF(LEN(MONTH(F910))=1,"0"&amp;MONTH(F910),MONTH(F910))&amp;"-"&amp;IF(LEN(DAY(F910))=1,"0"&amp;DAY(F910),DAY(F910))</f>
        <v/>
      </c>
    </row>
    <row r="911">
      <c r="A911" s="5" t="n">
        <v>408</v>
      </c>
      <c r="B911" s="5" t="inlineStr">
        <is>
          <t>Programas nuevos radicados por facultad</t>
        </is>
      </c>
      <c r="C911" s="5" t="inlineStr">
        <is>
          <t>Creación, modificación y cierre de programas académicos</t>
        </is>
      </c>
      <c r="D911" s="5" t="inlineStr">
        <is>
          <t>Semestral</t>
        </is>
      </c>
      <c r="E911" s="5" t="inlineStr">
        <is>
          <t>Positivo</t>
        </is>
      </c>
      <c r="F911" s="6" t="n">
        <v>45473</v>
      </c>
      <c r="G911" s="5">
        <f>YEAR(F911)</f>
        <v/>
      </c>
      <c r="H911" s="5">
        <f>PROPER(TEXT(F911,"mmmm"))</f>
        <v/>
      </c>
      <c r="I911" s="6">
        <f>IF(OR(H911="Enero",H911="Febrero",H911="Marzo",H911="Abril",H911="Mayo",H911="Junio"),G911&amp;"-1",IF(OR(H911="Julio",H911="Agosto",H911="Septiembre",H911="Octubre",H911="Noviembre",H911="Diciembre"),G911&amp;"-2"))</f>
        <v/>
      </c>
      <c r="J911" s="5" t="n">
        <v>300</v>
      </c>
      <c r="K911" s="5" t="n">
        <v>0</v>
      </c>
      <c r="L911" s="28">
        <f>IFERROR(IF(OR(J911=0,K911=""),"",IF(E911="Positivo",MIN(MAX(K911/J911,0),1.3),MIN(MAX(J911/K911,0),1.3))),"")</f>
        <v/>
      </c>
      <c r="M911" s="28">
        <f>IFERROR(IF(OR(J911=0,K911=""),"",IF(E911="Positivo",MAX(K911/J911,0),MAX(J911/K911,0))),"")</f>
        <v/>
      </c>
      <c r="N911" s="5" t="n"/>
      <c r="O911" s="5" t="n"/>
      <c r="P911" s="5" t="n">
        <v>0</v>
      </c>
      <c r="Q911" s="5" t="n">
        <v>0</v>
      </c>
      <c r="R911" s="5">
        <f>A911&amp;"-"&amp;YEAR(F911)&amp;"-"&amp;IF(LEN(MONTH(F911))=1,"0"&amp;MONTH(F911),MONTH(F911))&amp;"-"&amp;IF(LEN(DAY(F911))=1,"0"&amp;DAY(F911),DAY(F911))</f>
        <v/>
      </c>
    </row>
    <row r="912">
      <c r="A912" s="5" t="n">
        <v>408</v>
      </c>
      <c r="B912" s="5" t="inlineStr">
        <is>
          <t>Programas nuevos radicados por facultad</t>
        </is>
      </c>
      <c r="C912" s="5" t="inlineStr">
        <is>
          <t>Creación, modificación y cierre de programas académicos</t>
        </is>
      </c>
      <c r="D912" s="5" t="inlineStr">
        <is>
          <t>Semestral</t>
        </is>
      </c>
      <c r="E912" s="5" t="inlineStr">
        <is>
          <t>Positivo</t>
        </is>
      </c>
      <c r="F912" s="6" t="n">
        <v>45657</v>
      </c>
      <c r="G912" s="5">
        <f>YEAR(F912)</f>
        <v/>
      </c>
      <c r="H912" s="5">
        <f>PROPER(TEXT(F912,"mmmm"))</f>
        <v/>
      </c>
      <c r="I912" s="6">
        <f>IF(OR(H912="Enero",H912="Febrero",H912="Marzo",H912="Abril",H912="Mayo",H912="Junio"),G912&amp;"-1",IF(OR(H912="Julio",H912="Agosto",H912="Septiembre",H912="Octubre",H912="Noviembre",H912="Diciembre"),G912&amp;"-2"))</f>
        <v/>
      </c>
      <c r="J912" s="5" t="n">
        <v>300</v>
      </c>
      <c r="K912" s="5" t="n">
        <v>12</v>
      </c>
      <c r="L912" s="28">
        <f>IFERROR(IF(OR(J912=0,K912=""),"",IF(E912="Positivo",MIN(MAX(K912/J912,0),1.3),MIN(MAX(J912/K912,0),1.3))),"")</f>
        <v/>
      </c>
      <c r="M912" s="28">
        <f>IFERROR(IF(OR(J912=0,K912=""),"",IF(E912="Positivo",MAX(K912/J912,0),MAX(J912/K912,0))),"")</f>
        <v/>
      </c>
      <c r="N912" s="5" t="n"/>
      <c r="O912" s="5" t="n"/>
      <c r="P912" s="5" t="n">
        <v>0</v>
      </c>
      <c r="Q912" s="5" t="n">
        <v>0</v>
      </c>
      <c r="R912" s="5">
        <f>A912&amp;"-"&amp;YEAR(F912)&amp;"-"&amp;IF(LEN(MONTH(F912))=1,"0"&amp;MONTH(F912),MONTH(F912))&amp;"-"&amp;IF(LEN(DAY(F912))=1,"0"&amp;DAY(F912),DAY(F912))</f>
        <v/>
      </c>
    </row>
    <row r="913">
      <c r="A913" s="39" t="n">
        <v>409</v>
      </c>
      <c r="B913" s="5" t="inlineStr">
        <is>
          <t>Oportunidad en tiempo de envios</t>
        </is>
      </c>
      <c r="C913" s="5" t="inlineStr">
        <is>
          <t>GESTIÓN JURÍDICA Y NORMATIVA</t>
        </is>
      </c>
      <c r="D913" s="5" t="inlineStr">
        <is>
          <t>Trimestral</t>
        </is>
      </c>
      <c r="E913" s="5" t="inlineStr">
        <is>
          <t>Positivo</t>
        </is>
      </c>
      <c r="F913" s="6" t="n">
        <v>45107</v>
      </c>
      <c r="G913" s="5">
        <f>YEAR(F913)</f>
        <v/>
      </c>
      <c r="H913" s="5">
        <f>PROPER(TEXT(F913,"mmmm"))</f>
        <v/>
      </c>
      <c r="I913" s="6">
        <f>IF(OR(H913="Enero",H913="Febrero",H913="Marzo",H913="Abril",H913="Mayo",H913="Junio"),G913&amp;"-1",IF(OR(H913="Julio",H913="Agosto",H913="Septiembre",H913="Octubre",H913="Noviembre",H913="Diciembre"),G913&amp;"-2"))</f>
        <v/>
      </c>
      <c r="J913" s="5" t="n">
        <v>80</v>
      </c>
      <c r="K913" s="5" t="n">
        <v>103.718854592785</v>
      </c>
      <c r="L913" s="117">
        <f>IFERROR(IF(OR(J913=0,K913=""),"",IF(E913="Positivo",MIN(MAX(K913/J913,0),1.3),MIN(MAX(J913/K913,0),1.3))),"")</f>
        <v/>
      </c>
      <c r="M913" s="28">
        <f>IFERROR(IF(OR(J913=0,K913=""),"",IF(E913="Positivo",MAX(K913/J913,0),MAX(J913/K913,0))),"")</f>
        <v/>
      </c>
      <c r="N913" s="5" t="inlineStr">
        <is>
          <t>%</t>
        </is>
      </c>
      <c r="O913" s="5" t="inlineStr">
        <is>
          <t>%</t>
        </is>
      </c>
      <c r="P913" s="5" t="n">
        <v>0</v>
      </c>
      <c r="Q913" s="5" t="n">
        <v>0</v>
      </c>
      <c r="R913" s="5">
        <f>A913&amp;"-"&amp;YEAR(F913)&amp;"-"&amp;IF(LEN(MONTH(F913))=1,"0"&amp;MONTH(F913),MONTH(F913))&amp;"-"&amp;IF(LEN(DAY(F913))=1,"0"&amp;DAY(F913),DAY(F913))</f>
        <v/>
      </c>
    </row>
    <row r="914">
      <c r="A914" s="39" t="n">
        <v>409</v>
      </c>
      <c r="B914" s="5" t="inlineStr">
        <is>
          <t>Oportunidad en tiempo de envios</t>
        </is>
      </c>
      <c r="C914" s="5" t="inlineStr">
        <is>
          <t>GESTIÓN JURÍDICA Y NORMATIVA</t>
        </is>
      </c>
      <c r="D914" s="5" t="inlineStr">
        <is>
          <t>Trimestral</t>
        </is>
      </c>
      <c r="E914" s="5" t="inlineStr">
        <is>
          <t>Positivo</t>
        </is>
      </c>
      <c r="F914" s="6" t="n">
        <v>45291</v>
      </c>
      <c r="G914" s="5">
        <f>YEAR(F914)</f>
        <v/>
      </c>
      <c r="H914" s="5">
        <f>PROPER(TEXT(F914,"mmmm"))</f>
        <v/>
      </c>
      <c r="I914" s="6">
        <f>IF(OR(H914="Enero",H914="Febrero",H914="Marzo",H914="Abril",H914="Mayo",H914="Junio"),G914&amp;"-1",IF(OR(H914="Julio",H914="Agosto",H914="Septiembre",H914="Octubre",H914="Noviembre",H914="Diciembre"),G914&amp;"-2"))</f>
        <v/>
      </c>
      <c r="J914" s="5" t="n">
        <v>320</v>
      </c>
      <c r="K914" s="5" t="n">
        <v>7296</v>
      </c>
      <c r="L914" s="117">
        <f>IFERROR(IF(OR(J914=0,K914=""),"",IF(E914="Positivo",MIN(MAX(K914/J914,0),1.3),MIN(MAX(J914/K914,0),1.3))),"")</f>
        <v/>
      </c>
      <c r="M914" s="28">
        <f>IFERROR(IF(OR(J914=0,K914=""),"",IF(E914="Positivo",MAX(K914/J914,0),MAX(J914/K914,0))),"")</f>
        <v/>
      </c>
      <c r="N914" s="5" t="inlineStr">
        <is>
          <t>%</t>
        </is>
      </c>
      <c r="O914" s="5" t="inlineStr">
        <is>
          <t>%</t>
        </is>
      </c>
      <c r="P914" s="5" t="n">
        <v>0</v>
      </c>
      <c r="Q914" s="5" t="n">
        <v>0</v>
      </c>
      <c r="R914" s="5">
        <f>A914&amp;"-"&amp;YEAR(F914)&amp;"-"&amp;IF(LEN(MONTH(F914))=1,"0"&amp;MONTH(F914),MONTH(F914))&amp;"-"&amp;IF(LEN(DAY(F914))=1,"0"&amp;DAY(F914),DAY(F914))</f>
        <v/>
      </c>
    </row>
    <row r="915">
      <c r="A915" s="5" t="n">
        <v>409</v>
      </c>
      <c r="B915" s="5" t="inlineStr">
        <is>
          <t>Oportunidad en tiempo de envios</t>
        </is>
      </c>
      <c r="C915" s="5" t="inlineStr">
        <is>
          <t>GESTIÓN JURÍDICA Y NORMATIVA</t>
        </is>
      </c>
      <c r="D915" s="5" t="inlineStr">
        <is>
          <t>Trimestral</t>
        </is>
      </c>
      <c r="E915" s="5" t="inlineStr">
        <is>
          <t>Positivo</t>
        </is>
      </c>
      <c r="F915" s="6" t="n">
        <v>45473</v>
      </c>
      <c r="G915" s="5">
        <f>YEAR(F915)</f>
        <v/>
      </c>
      <c r="H915" s="5">
        <f>PROPER(TEXT(F915,"mmmm"))</f>
        <v/>
      </c>
      <c r="I915" s="6">
        <f>IF(OR(H915="Enero",H915="Febrero",H915="Marzo",H915="Abril",H915="Mayo",H915="Junio"),G915&amp;"-1",IF(OR(H915="Julio",H915="Agosto",H915="Septiembre",H915="Octubre",H915="Noviembre",H915="Diciembre"),G915&amp;"-2"))</f>
        <v/>
      </c>
      <c r="J915" s="5" t="n">
        <v>380</v>
      </c>
      <c r="K915" s="5" t="n">
        <v>1757</v>
      </c>
      <c r="L915" s="28">
        <f>IFERROR(IF(OR(J915=0,K915=""),"",IF(E915="Positivo",MIN(MAX(K915/J915,0),1.3),MIN(MAX(J915/K915,0),1.3))),"")</f>
        <v/>
      </c>
      <c r="M915" s="28">
        <f>IFERROR(IF(OR(J915=0,K915=""),"",IF(E915="Positivo",MAX(K915/J915,0),MAX(J915/K915,0))),"")</f>
        <v/>
      </c>
      <c r="N915" s="5" t="n"/>
      <c r="O915" s="5" t="n"/>
      <c r="P915" s="5" t="n">
        <v>0</v>
      </c>
      <c r="Q915" s="5" t="n">
        <v>0</v>
      </c>
      <c r="R915" s="5">
        <f>A915&amp;"-"&amp;YEAR(F915)&amp;"-"&amp;IF(LEN(MONTH(F915))=1,"0"&amp;MONTH(F915),MONTH(F915))&amp;"-"&amp;IF(LEN(DAY(F915))=1,"0"&amp;DAY(F915),DAY(F915))</f>
        <v/>
      </c>
    </row>
    <row r="916">
      <c r="A916" s="5" t="n">
        <v>409</v>
      </c>
      <c r="B916" s="5" t="inlineStr">
        <is>
          <t>Oportunidad en tiempo de envios</t>
        </is>
      </c>
      <c r="C916" s="5" t="inlineStr">
        <is>
          <t>GESTIÓN JURÍDICA Y NORMATIVA</t>
        </is>
      </c>
      <c r="D916" s="5" t="inlineStr">
        <is>
          <t>Trimestral</t>
        </is>
      </c>
      <c r="E916" s="5" t="inlineStr">
        <is>
          <t>Positivo</t>
        </is>
      </c>
      <c r="F916" s="6" t="n">
        <v>45657</v>
      </c>
      <c r="G916" s="5">
        <f>YEAR(F916)</f>
        <v/>
      </c>
      <c r="H916" s="5">
        <f>PROPER(TEXT(F916,"mmmm"))</f>
        <v/>
      </c>
      <c r="I916" s="6">
        <f>IF(OR(H916="Enero",H916="Febrero",H916="Marzo",H916="Abril",H916="Mayo",H916="Junio"),G916&amp;"-1",IF(OR(H916="Julio",H916="Agosto",H916="Septiembre",H916="Octubre",H916="Noviembre",H916="Diciembre"),G916&amp;"-2"))</f>
        <v/>
      </c>
      <c r="J916" s="5" t="n">
        <v>285</v>
      </c>
      <c r="K916" s="5" t="n">
        <v>3386</v>
      </c>
      <c r="L916" s="28">
        <f>IFERROR(IF(OR(J916=0,K916=""),"",IF(E916="Positivo",MIN(MAX(K916/J916,0),1.3),MIN(MAX(J916/K916,0),1.3))),"")</f>
        <v/>
      </c>
      <c r="M916" s="28">
        <f>IFERROR(IF(OR(J916=0,K916=""),"",IF(E916="Positivo",MAX(K916/J916,0),MAX(J916/K916,0))),"")</f>
        <v/>
      </c>
      <c r="N916" s="5" t="n"/>
      <c r="O916" s="5" t="n"/>
      <c r="P916" s="5" t="n">
        <v>0</v>
      </c>
      <c r="Q916" s="5" t="n">
        <v>0</v>
      </c>
      <c r="R916" s="5">
        <f>A916&amp;"-"&amp;YEAR(F916)&amp;"-"&amp;IF(LEN(MONTH(F916))=1,"0"&amp;MONTH(F916),MONTH(F916))&amp;"-"&amp;IF(LEN(DAY(F916))=1,"0"&amp;DAY(F916),DAY(F916))</f>
        <v/>
      </c>
    </row>
    <row r="917">
      <c r="A917" s="39" t="n">
        <v>410</v>
      </c>
      <c r="B917" s="5" t="inlineStr">
        <is>
          <t>Solicitudes de gestión documental</t>
        </is>
      </c>
      <c r="C917" s="5" t="inlineStr">
        <is>
          <t>GESTIÓN JURÍDICA Y NORMATIVA</t>
        </is>
      </c>
      <c r="D917" s="5" t="inlineStr">
        <is>
          <t>Trimestral</t>
        </is>
      </c>
      <c r="E917" s="5" t="inlineStr">
        <is>
          <t>Positivo</t>
        </is>
      </c>
      <c r="F917" s="6" t="n">
        <v>45291</v>
      </c>
      <c r="G917" s="5">
        <f>YEAR(F917)</f>
        <v/>
      </c>
      <c r="H917" s="5">
        <f>PROPER(TEXT(F917,"mmmm"))</f>
        <v/>
      </c>
      <c r="I917" s="6">
        <f>IF(OR(H917="Enero",H917="Febrero",H917="Marzo",H917="Abril",H917="Mayo",H917="Junio"),G917&amp;"-1",IF(OR(H917="Julio",H917="Agosto",H917="Septiembre",H917="Octubre",H917="Noviembre",H917="Diciembre"),G917&amp;"-2"))</f>
        <v/>
      </c>
      <c r="J917" s="5" t="n">
        <v>90</v>
      </c>
      <c r="K917" s="5" t="n">
        <v>100</v>
      </c>
      <c r="L917" s="117">
        <f>IFERROR(IF(OR(J917=0,K917=""),"",IF(E917="Positivo",MIN(MAX(K917/J917,0),1.3),MIN(MAX(J917/K917,0),1.3))),"")</f>
        <v/>
      </c>
      <c r="M917" s="28">
        <f>IFERROR(IF(OR(J917=0,K917=""),"",IF(E917="Positivo",MAX(K917/J917,0),MAX(J917/K917,0))),"")</f>
        <v/>
      </c>
      <c r="N917" s="5" t="inlineStr">
        <is>
          <t>%</t>
        </is>
      </c>
      <c r="O917" s="5" t="inlineStr">
        <is>
          <t>%</t>
        </is>
      </c>
      <c r="P917" s="5" t="n">
        <v>0</v>
      </c>
      <c r="Q917" s="5" t="n">
        <v>0</v>
      </c>
      <c r="R917" s="5">
        <f>A917&amp;"-"&amp;YEAR(F917)&amp;"-"&amp;IF(LEN(MONTH(F917))=1,"0"&amp;MONTH(F917),MONTH(F917))&amp;"-"&amp;IF(LEN(DAY(F917))=1,"0"&amp;DAY(F917),DAY(F917))</f>
        <v/>
      </c>
    </row>
    <row r="918">
      <c r="A918" s="43" t="n">
        <v>411</v>
      </c>
      <c r="B918" s="5" t="inlineStr">
        <is>
          <t>Cumplimiento Planes De Relacionamiento</t>
        </is>
      </c>
      <c r="C918" s="5" t="inlineStr">
        <is>
          <t>Comunicaciones Externas</t>
        </is>
      </c>
      <c r="D918" s="5" t="inlineStr">
        <is>
          <t>Semestral</t>
        </is>
      </c>
      <c r="E918" s="5" t="inlineStr">
        <is>
          <t>Positivo</t>
        </is>
      </c>
      <c r="F918" s="6" t="n">
        <v>45107</v>
      </c>
      <c r="G918" s="5">
        <f>YEAR(F918)</f>
        <v/>
      </c>
      <c r="H918" s="5">
        <f>PROPER(TEXT(F918,"mmmm"))</f>
        <v/>
      </c>
      <c r="I918" s="6">
        <f>IF(OR(H918="Enero",H918="Febrero",H918="Marzo",H918="Abril",H918="Mayo",H918="Junio"),G918&amp;"-1",IF(OR(H918="Julio",H918="Agosto",H918="Septiembre",H918="Octubre",H918="Noviembre",H918="Diciembre"),G918&amp;"-2"))</f>
        <v/>
      </c>
      <c r="J918" s="5" t="n"/>
      <c r="K918" s="5" t="n"/>
      <c r="L918" s="117">
        <f>IFERROR(IF(OR(J918=0,K918=""),"",IF(E918="Positivo",MIN(MAX(K918/J918,0),1.3),MIN(MAX(J918/K918,0),1.3))),"")</f>
        <v/>
      </c>
      <c r="M918" s="28">
        <f>IFERROR(IF(OR(J918=0,K918=""),"",IF(E918="Positivo",MAX(K918/J918,0),MAX(J918/K918,0))),"")</f>
        <v/>
      </c>
      <c r="N918" s="5" t="n"/>
      <c r="O918" s="5" t="n"/>
      <c r="P918" s="5" t="n">
        <v>0</v>
      </c>
      <c r="Q918" s="5" t="n">
        <v>0</v>
      </c>
      <c r="R918" s="5">
        <f>A918&amp;"-"&amp;YEAR(F918)&amp;"-"&amp;IF(LEN(MONTH(F918))=1,"0"&amp;MONTH(F918),MONTH(F918))&amp;"-"&amp;IF(LEN(DAY(F918))=1,"0"&amp;DAY(F918),DAY(F918))</f>
        <v/>
      </c>
    </row>
    <row r="919">
      <c r="A919" s="39" t="n">
        <v>411</v>
      </c>
      <c r="B919" s="5" t="inlineStr">
        <is>
          <t>Cumplimiento Planes De Relacionamiento</t>
        </is>
      </c>
      <c r="C919" s="5" t="inlineStr">
        <is>
          <t>Comunicaciones Externas</t>
        </is>
      </c>
      <c r="D919" s="5" t="inlineStr">
        <is>
          <t>Semestral</t>
        </is>
      </c>
      <c r="E919" s="5" t="inlineStr">
        <is>
          <t>Positivo</t>
        </is>
      </c>
      <c r="F919" s="6" t="n">
        <v>45291</v>
      </c>
      <c r="G919" s="5">
        <f>YEAR(F919)</f>
        <v/>
      </c>
      <c r="H919" s="5">
        <f>PROPER(TEXT(F919,"mmmm"))</f>
        <v/>
      </c>
      <c r="I919" s="6">
        <f>IF(OR(H919="Enero",H919="Febrero",H919="Marzo",H919="Abril",H919="Mayo",H919="Junio"),G919&amp;"-1",IF(OR(H919="Julio",H919="Agosto",H919="Septiembre",H919="Octubre",H919="Noviembre",H919="Diciembre"),G919&amp;"-2"))</f>
        <v/>
      </c>
      <c r="J919" s="5" t="n">
        <v>100</v>
      </c>
      <c r="K919" s="5" t="n">
        <v>100</v>
      </c>
      <c r="L919" s="117">
        <f>IFERROR(IF(OR(J919=0,K919=""),"",IF(E919="Positivo",MIN(MAX(K919/J919,0),1.3),MIN(MAX(J919/K919,0),1.3))),"")</f>
        <v/>
      </c>
      <c r="M919" s="28">
        <f>IFERROR(IF(OR(J919=0,K919=""),"",IF(E919="Positivo",MAX(K919/J919,0),MAX(J919/K919,0))),"")</f>
        <v/>
      </c>
      <c r="N919" s="5" t="inlineStr">
        <is>
          <t>%</t>
        </is>
      </c>
      <c r="O919" s="5" t="inlineStr">
        <is>
          <t>%</t>
        </is>
      </c>
      <c r="P919" s="5" t="n">
        <v>0</v>
      </c>
      <c r="Q919" s="5" t="n">
        <v>0</v>
      </c>
      <c r="R919" s="5">
        <f>A919&amp;"-"&amp;YEAR(F919)&amp;"-"&amp;IF(LEN(MONTH(F919))=1,"0"&amp;MONTH(F919),MONTH(F919))&amp;"-"&amp;IF(LEN(DAY(F919))=1,"0"&amp;DAY(F919),DAY(F919))</f>
        <v/>
      </c>
    </row>
    <row r="920">
      <c r="A920" s="39" t="n">
        <v>412</v>
      </c>
      <c r="B920" s="5" t="inlineStr">
        <is>
          <t>Participaciones en 2 eventos externos de impacto</t>
        </is>
      </c>
      <c r="C920" s="5" t="inlineStr">
        <is>
          <t>Comunicaciones Externas</t>
        </is>
      </c>
      <c r="D920" s="5" t="inlineStr">
        <is>
          <t>Anual</t>
        </is>
      </c>
      <c r="E920" s="5" t="inlineStr">
        <is>
          <t>Positivo</t>
        </is>
      </c>
      <c r="F920" s="6" t="n">
        <v>45291</v>
      </c>
      <c r="G920" s="5">
        <f>YEAR(F920)</f>
        <v/>
      </c>
      <c r="H920" s="5">
        <f>PROPER(TEXT(F920,"mmmm"))</f>
        <v/>
      </c>
      <c r="I920" s="6">
        <f>IF(OR(H920="Enero",H920="Febrero",H920="Marzo",H920="Abril",H920="Mayo",H920="Junio"),G920&amp;"-1",IF(OR(H920="Julio",H920="Agosto",H920="Septiembre",H920="Octubre",H920="Noviembre",H920="Diciembre"),G920&amp;"-2"))</f>
        <v/>
      </c>
      <c r="J920" s="5" t="n">
        <v>100</v>
      </c>
      <c r="K920" s="5" t="n">
        <v>100</v>
      </c>
      <c r="L920" s="117">
        <f>IFERROR(IF(OR(J920=0,K920=""),"",IF(E920="Positivo",MIN(MAX(K920/J920,0),1.3),MIN(MAX(J920/K920,0),1.3))),"")</f>
        <v/>
      </c>
      <c r="M920" s="28">
        <f>IFERROR(IF(OR(J920=0,K920=""),"",IF(E920="Positivo",MAX(K920/J920,0),MAX(J920/K920,0))),"")</f>
        <v/>
      </c>
      <c r="N920" s="5" t="inlineStr">
        <is>
          <t>%</t>
        </is>
      </c>
      <c r="O920" s="5" t="inlineStr">
        <is>
          <t>%</t>
        </is>
      </c>
      <c r="P920" s="5" t="n">
        <v>0</v>
      </c>
      <c r="Q920" s="5" t="n">
        <v>0</v>
      </c>
      <c r="R920" s="5">
        <f>A920&amp;"-"&amp;YEAR(F920)&amp;"-"&amp;IF(LEN(MONTH(F920))=1,"0"&amp;MONTH(F920),MONTH(F920))&amp;"-"&amp;IF(LEN(DAY(F920))=1,"0"&amp;DAY(F920),DAY(F920))</f>
        <v/>
      </c>
    </row>
    <row r="921">
      <c r="A921" s="5" t="n">
        <v>412</v>
      </c>
      <c r="B921" s="5" t="inlineStr">
        <is>
          <t>Participación en eventos externos de impacto</t>
        </is>
      </c>
      <c r="C921" s="5" t="inlineStr">
        <is>
          <t>Comunicaciones Externas</t>
        </is>
      </c>
      <c r="D921" s="5" t="inlineStr">
        <is>
          <t>Anual</t>
        </is>
      </c>
      <c r="E921" s="5" t="inlineStr">
        <is>
          <t>Positivo</t>
        </is>
      </c>
      <c r="F921" s="6" t="n">
        <v>45657</v>
      </c>
      <c r="G921" s="5">
        <f>YEAR(F921)</f>
        <v/>
      </c>
      <c r="H921" s="5">
        <f>PROPER(TEXT(F921,"mmmm"))</f>
        <v/>
      </c>
      <c r="I921" s="6">
        <f>IF(OR(H921="Enero",H921="Febrero",H921="Marzo",H921="Abril",H921="Mayo",H921="Junio"),G921&amp;"-1",IF(OR(H921="Julio",H921="Agosto",H921="Septiembre",H921="Octubre",H921="Noviembre",H921="Diciembre"),G921&amp;"-2"))</f>
        <v/>
      </c>
      <c r="J921" s="5" t="n">
        <v>100</v>
      </c>
      <c r="K921" s="5" t="n">
        <v>100</v>
      </c>
      <c r="L921" s="28">
        <f>IFERROR(IF(OR(J921=0,K921=""),"",IF(E921="Positivo",MIN(MAX(K921/J921,0),1.3),MIN(MAX(J921/K921,0),1.3))),"")</f>
        <v/>
      </c>
      <c r="M921" s="28">
        <f>IFERROR(IF(OR(J921=0,K921=""),"",IF(E921="Positivo",MAX(K921/J921,0),MAX(J921/K921,0))),"")</f>
        <v/>
      </c>
      <c r="N921" s="5" t="n"/>
      <c r="O921" s="5" t="n"/>
      <c r="P921" s="5" t="n">
        <v>0</v>
      </c>
      <c r="Q921" s="5" t="n">
        <v>0</v>
      </c>
      <c r="R921" s="5">
        <f>A921&amp;"-"&amp;YEAR(F921)&amp;"-"&amp;IF(LEN(MONTH(F921))=1,"0"&amp;MONTH(F921),MONTH(F921))&amp;"-"&amp;IF(LEN(DAY(F921))=1,"0"&amp;DAY(F921),DAY(F921))</f>
        <v/>
      </c>
    </row>
    <row r="922">
      <c r="A922" s="39" t="n">
        <v>413</v>
      </c>
      <c r="B922" s="5" t="inlineStr">
        <is>
          <t>Participaciones del Poli como sede o patrocinador</t>
        </is>
      </c>
      <c r="C922" s="5" t="inlineStr">
        <is>
          <t>Comunicaciones Externas</t>
        </is>
      </c>
      <c r="D922" s="5" t="inlineStr">
        <is>
          <t>Anual</t>
        </is>
      </c>
      <c r="E922" s="5" t="inlineStr">
        <is>
          <t>Positivo</t>
        </is>
      </c>
      <c r="F922" s="6" t="n">
        <v>45291</v>
      </c>
      <c r="G922" s="5">
        <f>YEAR(F922)</f>
        <v/>
      </c>
      <c r="H922" s="5">
        <f>PROPER(TEXT(F922,"mmmm"))</f>
        <v/>
      </c>
      <c r="I922" s="6">
        <f>IF(OR(H922="Enero",H922="Febrero",H922="Marzo",H922="Abril",H922="Mayo",H922="Junio"),G922&amp;"-1",IF(OR(H922="Julio",H922="Agosto",H922="Septiembre",H922="Octubre",H922="Noviembre",H922="Diciembre"),G922&amp;"-2"))</f>
        <v/>
      </c>
      <c r="J922" s="5" t="n"/>
      <c r="K922" s="5" t="n">
        <v>100</v>
      </c>
      <c r="L922" s="117">
        <f>IFERROR(IF(OR(J922=0,K922=""),"",IF(E922="Positivo",MIN(MAX(K922/J922,0),1.3),MIN(MAX(J922/K922,0),1.3))),"")</f>
        <v/>
      </c>
      <c r="M922" s="28">
        <f>IFERROR(IF(OR(J922=0,K922=""),"",IF(E922="Positivo",MAX(K922/J922,0),MAX(J922/K922,0))),"")</f>
        <v/>
      </c>
      <c r="N922" s="5" t="inlineStr">
        <is>
          <t>Linea base</t>
        </is>
      </c>
      <c r="O922" s="5" t="n"/>
      <c r="P922" s="5" t="n">
        <v>0</v>
      </c>
      <c r="Q922" s="5" t="n">
        <v>0</v>
      </c>
      <c r="R922" s="5">
        <f>A922&amp;"-"&amp;YEAR(F922)&amp;"-"&amp;IF(LEN(MONTH(F922))=1,"0"&amp;MONTH(F922),MONTH(F922))&amp;"-"&amp;IF(LEN(DAY(F922))=1,"0"&amp;DAY(F922),DAY(F922))</f>
        <v/>
      </c>
    </row>
    <row r="923">
      <c r="A923" s="5" t="n">
        <v>413</v>
      </c>
      <c r="B923" s="5" t="inlineStr">
        <is>
          <t>Participación del Poli como sede o patrocinador</t>
        </is>
      </c>
      <c r="C923" s="5" t="inlineStr">
        <is>
          <t>Comunicaciones Externas</t>
        </is>
      </c>
      <c r="D923" s="5" t="inlineStr">
        <is>
          <t>Anual</t>
        </is>
      </c>
      <c r="E923" s="5" t="inlineStr">
        <is>
          <t>Positivo</t>
        </is>
      </c>
      <c r="F923" s="6" t="n">
        <v>45657</v>
      </c>
      <c r="G923" s="5">
        <f>YEAR(F923)</f>
        <v/>
      </c>
      <c r="H923" s="5">
        <f>PROPER(TEXT(F923,"mmmm"))</f>
        <v/>
      </c>
      <c r="I923" s="6">
        <f>IF(OR(H923="Enero",H923="Febrero",H923="Marzo",H923="Abril",H923="Mayo",H923="Junio"),G923&amp;"-1",IF(OR(H923="Julio",H923="Agosto",H923="Septiembre",H923="Octubre",H923="Noviembre",H923="Diciembre"),G923&amp;"-2"))</f>
        <v/>
      </c>
      <c r="J923" s="5" t="n">
        <v>100</v>
      </c>
      <c r="K923" s="5" t="n">
        <v>100</v>
      </c>
      <c r="L923" s="28">
        <f>IFERROR(IF(OR(J923=0,K923=""),"",IF(E923="Positivo",MIN(MAX(K923/J923,0),1.3),MIN(MAX(J923/K923,0),1.3))),"")</f>
        <v/>
      </c>
      <c r="M923" s="28">
        <f>IFERROR(IF(OR(J923=0,K923=""),"",IF(E923="Positivo",MAX(K923/J923,0),MAX(J923/K923,0))),"")</f>
        <v/>
      </c>
      <c r="N923" s="5" t="n"/>
      <c r="O923" s="5" t="n"/>
      <c r="P923" s="5" t="n">
        <v>0</v>
      </c>
      <c r="Q923" s="5" t="n">
        <v>0</v>
      </c>
      <c r="R923" s="5">
        <f>A923&amp;"-"&amp;YEAR(F923)&amp;"-"&amp;IF(LEN(MONTH(F923))=1,"0"&amp;MONTH(F923),MONTH(F923))&amp;"-"&amp;IF(LEN(DAY(F923))=1,"0"&amp;DAY(F923),DAY(F923))</f>
        <v/>
      </c>
    </row>
    <row r="924">
      <c r="A924" s="54" t="n">
        <v>414</v>
      </c>
      <c r="B924" s="5" t="inlineStr">
        <is>
          <t>Cumplimiento Plan Anual Rectoría</t>
        </is>
      </c>
      <c r="C924" s="5" t="inlineStr">
        <is>
          <t>Planeación Estratégica</t>
        </is>
      </c>
      <c r="D924" s="5" t="inlineStr">
        <is>
          <t>Trimestral</t>
        </is>
      </c>
      <c r="E924" s="5" t="inlineStr">
        <is>
          <t>Positivo</t>
        </is>
      </c>
      <c r="F924" s="6" t="n">
        <v>45016</v>
      </c>
      <c r="G924" s="5">
        <f>YEAR(F924)</f>
        <v/>
      </c>
      <c r="H924" s="5">
        <f>PROPER(TEXT(F924,"mmmm"))</f>
        <v/>
      </c>
      <c r="I924" s="6">
        <f>IF(OR(H924="Enero",H924="Febrero",H924="Marzo",H924="Abril",H924="Mayo",H924="Junio"),G924&amp;"-1",IF(OR(H924="Julio",H924="Agosto",H924="Septiembre",H924="Octubre",H924="Noviembre",H924="Diciembre"),G924&amp;"-2"))</f>
        <v/>
      </c>
      <c r="J924" s="5" t="n">
        <v>100</v>
      </c>
      <c r="K924" s="5" t="n">
        <v>0</v>
      </c>
      <c r="L924" s="117">
        <f>IFERROR(IF(OR(J924=0,K924=""),"",IF(E924="Positivo",MIN(MAX(K924/J924,0),1.0),MIN(MAX(J924/K924,0),1.0))),"")</f>
        <v/>
      </c>
      <c r="M924" s="28">
        <f>IFERROR(IF(OR(J924=0,K924=""),"",IF(E924="Positivo",MAX(K924/J924,0),MAX(J924/K924,0))),"")</f>
        <v/>
      </c>
      <c r="N924" s="5" t="n"/>
      <c r="O924" s="5" t="n"/>
      <c r="P924" s="5" t="n">
        <v>0</v>
      </c>
      <c r="Q924" s="5" t="n">
        <v>0</v>
      </c>
      <c r="R924" s="5">
        <f>A924&amp;"-"&amp;YEAR(F924)&amp;"-"&amp;IF(LEN(MONTH(F924))=1,"0"&amp;MONTH(F924),MONTH(F924))&amp;"-"&amp;IF(LEN(DAY(F924))=1,"0"&amp;DAY(F924),DAY(F924))</f>
        <v/>
      </c>
    </row>
    <row r="925">
      <c r="A925" s="39" t="n">
        <v>414</v>
      </c>
      <c r="B925" s="5" t="inlineStr">
        <is>
          <t>Cumplimiento Plan Anual Rectoría</t>
        </is>
      </c>
      <c r="C925" s="5" t="inlineStr">
        <is>
          <t>Planeación Estratégica</t>
        </is>
      </c>
      <c r="D925" s="5" t="inlineStr">
        <is>
          <t>Trimestral</t>
        </is>
      </c>
      <c r="E925" s="5" t="inlineStr">
        <is>
          <t>Positivo</t>
        </is>
      </c>
      <c r="F925" s="6" t="n">
        <v>45107</v>
      </c>
      <c r="G925" s="5">
        <f>YEAR(F925)</f>
        <v/>
      </c>
      <c r="H925" s="5">
        <f>PROPER(TEXT(F925,"mmmm"))</f>
        <v/>
      </c>
      <c r="I925" s="6">
        <f>IF(OR(H925="Enero",H925="Febrero",H925="Marzo",H925="Abril",H925="Mayo",H925="Junio"),G925&amp;"-1",IF(OR(H925="Julio",H925="Agosto",H925="Septiembre",H925="Octubre",H925="Noviembre",H925="Diciembre"),G925&amp;"-2"))</f>
        <v/>
      </c>
      <c r="J925" s="5" t="n">
        <v>100</v>
      </c>
      <c r="K925" s="5" t="n">
        <v>125</v>
      </c>
      <c r="L925" s="117">
        <f>IFERROR(IF(OR(J925=0,K925=""),"",IF(E925="Positivo",MIN(MAX(K925/J925,0),1.0),MIN(MAX(J925/K925,0),1.0))),"")</f>
        <v/>
      </c>
      <c r="M925" s="28">
        <f>IFERROR(IF(OR(J925=0,K925=""),"",IF(E925="Positivo",MAX(K925/J925,0),MAX(J925/K925,0))),"")</f>
        <v/>
      </c>
      <c r="N925" s="5" t="n"/>
      <c r="O925" s="5" t="n"/>
      <c r="P925" s="5" t="n">
        <v>0</v>
      </c>
      <c r="Q925" s="5" t="n">
        <v>0</v>
      </c>
      <c r="R925" s="5">
        <f>A925&amp;"-"&amp;YEAR(F925)&amp;"-"&amp;IF(LEN(MONTH(F925))=1,"0"&amp;MONTH(F925),MONTH(F925))&amp;"-"&amp;IF(LEN(DAY(F925))=1,"0"&amp;DAY(F925),DAY(F925))</f>
        <v/>
      </c>
    </row>
    <row r="926">
      <c r="A926" s="43" t="n">
        <v>414</v>
      </c>
      <c r="B926" s="5" t="inlineStr">
        <is>
          <t>Cumplimiento Plan Anual Rectoría</t>
        </is>
      </c>
      <c r="C926" s="5" t="inlineStr">
        <is>
          <t>Planeación Estratégica</t>
        </is>
      </c>
      <c r="D926" s="5" t="inlineStr">
        <is>
          <t>Trimestral</t>
        </is>
      </c>
      <c r="E926" s="5" t="inlineStr">
        <is>
          <t>Positivo</t>
        </is>
      </c>
      <c r="F926" s="6" t="n">
        <v>45199</v>
      </c>
      <c r="G926" s="5">
        <f>YEAR(F926)</f>
        <v/>
      </c>
      <c r="H926" s="5">
        <f>PROPER(TEXT(F926,"mmmm"))</f>
        <v/>
      </c>
      <c r="I926" s="6">
        <f>IF(OR(H926="Enero",H926="Febrero",H926="Marzo",H926="Abril",H926="Mayo",H926="Junio"),G926&amp;"-1",IF(OR(H926="Julio",H926="Agosto",H926="Septiembre",H926="Octubre",H926="Noviembre",H926="Diciembre"),G926&amp;"-2"))</f>
        <v/>
      </c>
      <c r="J926" s="5" t="n">
        <v>100</v>
      </c>
      <c r="K926" s="5" t="n">
        <v>179.28875</v>
      </c>
      <c r="L926" s="117">
        <f>IFERROR(IF(OR(J926=0,K926=""),"",IF(E926="Positivo",MIN(MAX(K926/J926,0),1.0),MIN(MAX(J926/K926,0),1.0))),"")</f>
        <v/>
      </c>
      <c r="M926" s="28">
        <f>IFERROR(IF(OR(J926=0,K926=""),"",IF(E926="Positivo",MAX(K926/J926,0),MAX(J926/K926,0))),"")</f>
        <v/>
      </c>
      <c r="N926" s="5" t="n"/>
      <c r="O926" s="5" t="n"/>
      <c r="P926" s="5" t="n">
        <v>0</v>
      </c>
      <c r="Q926" s="5" t="n">
        <v>0</v>
      </c>
      <c r="R926" s="5">
        <f>A926&amp;"-"&amp;YEAR(F926)&amp;"-"&amp;IF(LEN(MONTH(F926))=1,"0"&amp;MONTH(F926),MONTH(F926))&amp;"-"&amp;IF(LEN(DAY(F926))=1,"0"&amp;DAY(F926),DAY(F926))</f>
        <v/>
      </c>
    </row>
    <row r="927">
      <c r="A927" s="39" t="n">
        <v>414</v>
      </c>
      <c r="B927" s="5" t="inlineStr">
        <is>
          <t>Cumplimiento Plan Anual Rectoría</t>
        </is>
      </c>
      <c r="C927" s="5" t="inlineStr">
        <is>
          <t>Planeación Estratégica</t>
        </is>
      </c>
      <c r="D927" s="5" t="inlineStr">
        <is>
          <t>Trimestral</t>
        </is>
      </c>
      <c r="E927" s="5" t="inlineStr">
        <is>
          <t>Positivo</t>
        </is>
      </c>
      <c r="F927" s="6" t="n">
        <v>45291</v>
      </c>
      <c r="G927" s="5">
        <f>YEAR(F927)</f>
        <v/>
      </c>
      <c r="H927" s="5">
        <f>PROPER(TEXT(F927,"mmmm"))</f>
        <v/>
      </c>
      <c r="I927" s="6">
        <f>IF(OR(H927="Enero",H927="Febrero",H927="Marzo",H927="Abril",H927="Mayo",H927="Junio"),G927&amp;"-1",IF(OR(H927="Julio",H927="Agosto",H927="Septiembre",H927="Octubre",H927="Noviembre",H927="Diciembre"),G927&amp;"-2"))</f>
        <v/>
      </c>
      <c r="J927" s="5" t="n">
        <v>100</v>
      </c>
      <c r="K927" s="5" t="n">
        <v>196.28375</v>
      </c>
      <c r="L927" s="117">
        <f>IFERROR(IF(OR(J927=0,K927=""),"",IF(E927="Positivo",MIN(MAX(K927/J927,0),1.0),MIN(MAX(J927/K927,0),1.0))),"")</f>
        <v/>
      </c>
      <c r="M927" s="28">
        <f>IFERROR(IF(OR(J927=0,K927=""),"",IF(E927="Positivo",MAX(K927/J927,0),MAX(J927/K927,0))),"")</f>
        <v/>
      </c>
      <c r="N927" s="5" t="n"/>
      <c r="O927" s="5" t="n"/>
      <c r="P927" s="5" t="n">
        <v>0</v>
      </c>
      <c r="Q927" s="5" t="n">
        <v>0</v>
      </c>
      <c r="R927" s="5">
        <f>A927&amp;"-"&amp;YEAR(F927)&amp;"-"&amp;IF(LEN(MONTH(F927))=1,"0"&amp;MONTH(F927),MONTH(F927))&amp;"-"&amp;IF(LEN(DAY(F927))=1,"0"&amp;DAY(F927),DAY(F927))</f>
        <v/>
      </c>
    </row>
    <row r="928">
      <c r="A928" s="5" t="n">
        <v>414</v>
      </c>
      <c r="B928" s="5" t="inlineStr">
        <is>
          <t>Cumplimiento Plan Anual Rectoría</t>
        </is>
      </c>
      <c r="C928" s="5" t="inlineStr">
        <is>
          <t>Planeación Estratégica</t>
        </is>
      </c>
      <c r="D928" s="5" t="inlineStr">
        <is>
          <t>Trimestral</t>
        </is>
      </c>
      <c r="E928" s="5" t="inlineStr">
        <is>
          <t>Positivo</t>
        </is>
      </c>
      <c r="F928" s="6" t="n">
        <v>45473</v>
      </c>
      <c r="G928" s="5">
        <f>YEAR(F928)</f>
        <v/>
      </c>
      <c r="H928" s="5">
        <f>PROPER(TEXT(F928,"mmmm"))</f>
        <v/>
      </c>
      <c r="I928" s="6">
        <f>IF(OR(H928="Enero",H928="Febrero",H928="Marzo",H928="Abril",H928="Mayo",H928="Junio"),G928&amp;"-1",IF(OR(H928="Julio",H928="Agosto",H928="Septiembre",H928="Octubre",H928="Noviembre",H928="Diciembre"),G928&amp;"-2"))</f>
        <v/>
      </c>
      <c r="J928" s="5" t="n">
        <v>100</v>
      </c>
      <c r="K928" s="5" t="n">
        <v>129.0733333333334</v>
      </c>
      <c r="L928" s="28">
        <f>IFERROR(IF(OR(J928=0,K928=""),"",IF(E928="Positivo",MIN(MAX(K928/J928,0),1.0),MIN(MAX(J928/K928,0),1.0))),"")</f>
        <v/>
      </c>
      <c r="M928" s="28">
        <f>IFERROR(IF(OR(J928=0,K928=""),"",IF(E928="Positivo",MAX(K928/J928,0),MAX(J928/K928,0))),"")</f>
        <v/>
      </c>
      <c r="N928" s="5" t="n"/>
      <c r="O928" s="5" t="n"/>
      <c r="P928" s="5" t="n">
        <v>0</v>
      </c>
      <c r="Q928" s="5" t="n">
        <v>0</v>
      </c>
      <c r="R928" s="5">
        <f>A928&amp;"-"&amp;YEAR(F928)&amp;"-"&amp;IF(LEN(MONTH(F928))=1,"0"&amp;MONTH(F928),MONTH(F928))&amp;"-"&amp;IF(LEN(DAY(F928))=1,"0"&amp;DAY(F928),DAY(F928))</f>
        <v/>
      </c>
    </row>
    <row r="929">
      <c r="A929" s="5" t="n">
        <v>414</v>
      </c>
      <c r="B929" s="5" t="inlineStr">
        <is>
          <t>Cumplimiento Plan Anual Rectoría</t>
        </is>
      </c>
      <c r="C929" s="5" t="inlineStr">
        <is>
          <t>Planeación Estratégica</t>
        </is>
      </c>
      <c r="D929" s="5" t="inlineStr">
        <is>
          <t>Trimestral</t>
        </is>
      </c>
      <c r="E929" s="5" t="inlineStr">
        <is>
          <t>Positivo</t>
        </is>
      </c>
      <c r="F929" s="6" t="n">
        <v>45657</v>
      </c>
      <c r="G929" s="5">
        <f>YEAR(F929)</f>
        <v/>
      </c>
      <c r="H929" s="5">
        <f>PROPER(TEXT(F929,"mmmm"))</f>
        <v/>
      </c>
      <c r="I929" s="6">
        <f>IF(OR(H929="Enero",H929="Febrero",H929="Marzo",H929="Abril",H929="Mayo",H929="Junio"),G929&amp;"-1",IF(OR(H929="Julio",H929="Agosto",H929="Septiembre",H929="Octubre",H929="Noviembre",H929="Diciembre"),G929&amp;"-2"))</f>
        <v/>
      </c>
      <c r="J929" s="5" t="n">
        <v>100</v>
      </c>
      <c r="K929" s="5" t="n">
        <v>198.7777777777778</v>
      </c>
      <c r="L929" s="28">
        <f>IFERROR(IF(OR(J929=0,K929=""),"",IF(E929="Positivo",MIN(MAX(K929/J929,0),1.0),MIN(MAX(J929/K929,0),1.0))),"")</f>
        <v/>
      </c>
      <c r="M929" s="28">
        <f>IFERROR(IF(OR(J929=0,K929=""),"",IF(E929="Positivo",MAX(K929/J929,0),MAX(J929/K929,0))),"")</f>
        <v/>
      </c>
      <c r="N929" s="5" t="n"/>
      <c r="O929" s="5" t="n"/>
      <c r="P929" s="5" t="n">
        <v>0</v>
      </c>
      <c r="Q929" s="5" t="n">
        <v>0</v>
      </c>
      <c r="R929" s="5">
        <f>A929&amp;"-"&amp;YEAR(F929)&amp;"-"&amp;IF(LEN(MONTH(F929))=1,"0"&amp;MONTH(F929),MONTH(F929))&amp;"-"&amp;IF(LEN(DAY(F929))=1,"0"&amp;DAY(F929),DAY(F929))</f>
        <v/>
      </c>
    </row>
    <row r="930">
      <c r="A930" s="54" t="n">
        <v>415</v>
      </c>
      <c r="B930" s="5" t="inlineStr">
        <is>
          <t>Cumplimiento Plan Anual Vicerrectoría del estudiante</t>
        </is>
      </c>
      <c r="C930" s="5" t="inlineStr">
        <is>
          <t>Planeación Estratégica</t>
        </is>
      </c>
      <c r="D930" s="5" t="inlineStr">
        <is>
          <t>Trimestral</t>
        </is>
      </c>
      <c r="E930" s="5" t="inlineStr">
        <is>
          <t>Positivo</t>
        </is>
      </c>
      <c r="F930" s="6" t="n">
        <v>45016</v>
      </c>
      <c r="G930" s="5">
        <f>YEAR(F930)</f>
        <v/>
      </c>
      <c r="H930" s="5">
        <f>PROPER(TEXT(F930,"mmmm"))</f>
        <v/>
      </c>
      <c r="I930" s="6">
        <f>IF(OR(H930="Enero",H930="Febrero",H930="Marzo",H930="Abril",H930="Mayo",H930="Junio"),G930&amp;"-1",IF(OR(H930="Julio",H930="Agosto",H930="Septiembre",H930="Octubre",H930="Noviembre",H930="Diciembre"),G930&amp;"-2"))</f>
        <v/>
      </c>
      <c r="J930" s="5" t="n">
        <v>100</v>
      </c>
      <c r="K930" s="5" t="n">
        <v>0</v>
      </c>
      <c r="L930" s="117">
        <f>IFERROR(IF(OR(J930=0,K930=""),"",IF(E930="Positivo",MIN(MAX(K930/J930,0),1.0),MIN(MAX(J930/K930,0),1.0))),"")</f>
        <v/>
      </c>
      <c r="M930" s="28">
        <f>IFERROR(IF(OR(J930=0,K930=""),"",IF(E930="Positivo",MAX(K930/J930,0),MAX(J930/K930,0))),"")</f>
        <v/>
      </c>
      <c r="N930" s="5" t="n"/>
      <c r="O930" s="5" t="n"/>
      <c r="P930" s="5" t="n">
        <v>0</v>
      </c>
      <c r="Q930" s="5" t="n">
        <v>0</v>
      </c>
      <c r="R930" s="5">
        <f>A930&amp;"-"&amp;YEAR(F930)&amp;"-"&amp;IF(LEN(MONTH(F930))=1,"0"&amp;MONTH(F930),MONTH(F930))&amp;"-"&amp;IF(LEN(DAY(F930))=1,"0"&amp;DAY(F930),DAY(F930))</f>
        <v/>
      </c>
    </row>
    <row r="931">
      <c r="A931" s="39" t="n">
        <v>415</v>
      </c>
      <c r="B931" s="5" t="inlineStr">
        <is>
          <t>Cumplimiento Plan Anual Vicerrectoría del estudiante</t>
        </is>
      </c>
      <c r="C931" s="5" t="inlineStr">
        <is>
          <t>Planeación Estratégica</t>
        </is>
      </c>
      <c r="D931" s="5" t="inlineStr">
        <is>
          <t>Trimestral</t>
        </is>
      </c>
      <c r="E931" s="5" t="inlineStr">
        <is>
          <t>Positivo</t>
        </is>
      </c>
      <c r="F931" s="6" t="n">
        <v>45107</v>
      </c>
      <c r="G931" s="5">
        <f>YEAR(F931)</f>
        <v/>
      </c>
      <c r="H931" s="5">
        <f>PROPER(TEXT(F931,"mmmm"))</f>
        <v/>
      </c>
      <c r="I931" s="6">
        <f>IF(OR(H931="Enero",H931="Febrero",H931="Marzo",H931="Abril",H931="Mayo",H931="Junio"),G931&amp;"-1",IF(OR(H931="Julio",H931="Agosto",H931="Septiembre",H931="Octubre",H931="Noviembre",H931="Diciembre"),G931&amp;"-2"))</f>
        <v/>
      </c>
      <c r="J931" s="5" t="n">
        <v>100</v>
      </c>
      <c r="K931" s="5" t="n">
        <v>110.5714285714286</v>
      </c>
      <c r="L931" s="117">
        <f>IFERROR(IF(OR(J931=0,K931=""),"",IF(E931="Positivo",MIN(MAX(K931/J931,0),1.0),MIN(MAX(J931/K931,0),1.0))),"")</f>
        <v/>
      </c>
      <c r="M931" s="28">
        <f>IFERROR(IF(OR(J931=0,K931=""),"",IF(E931="Positivo",MAX(K931/J931,0),MAX(J931/K931,0))),"")</f>
        <v/>
      </c>
      <c r="N931" s="5" t="n"/>
      <c r="O931" s="5" t="n"/>
      <c r="P931" s="5" t="n">
        <v>0</v>
      </c>
      <c r="Q931" s="5" t="n">
        <v>0</v>
      </c>
      <c r="R931" s="5">
        <f>A931&amp;"-"&amp;YEAR(F931)&amp;"-"&amp;IF(LEN(MONTH(F931))=1,"0"&amp;MONTH(F931),MONTH(F931))&amp;"-"&amp;IF(LEN(DAY(F931))=1,"0"&amp;DAY(F931),DAY(F931))</f>
        <v/>
      </c>
    </row>
    <row r="932">
      <c r="A932" s="43" t="n">
        <v>415</v>
      </c>
      <c r="B932" s="5" t="inlineStr">
        <is>
          <t>Cumplimiento Plan Anual Vicerrectoría del estudiante</t>
        </is>
      </c>
      <c r="C932" s="5" t="inlineStr">
        <is>
          <t>Planeación Estratégica</t>
        </is>
      </c>
      <c r="D932" s="5" t="inlineStr">
        <is>
          <t>Trimestral</t>
        </is>
      </c>
      <c r="E932" s="5" t="inlineStr">
        <is>
          <t>Positivo</t>
        </is>
      </c>
      <c r="F932" s="6" t="n">
        <v>45199</v>
      </c>
      <c r="G932" s="5">
        <f>YEAR(F932)</f>
        <v/>
      </c>
      <c r="H932" s="5">
        <f>PROPER(TEXT(F932,"mmmm"))</f>
        <v/>
      </c>
      <c r="I932" s="6">
        <f>IF(OR(H932="Enero",H932="Febrero",H932="Marzo",H932="Abril",H932="Mayo",H932="Junio"),G932&amp;"-1",IF(OR(H932="Julio",H932="Agosto",H932="Septiembre",H932="Octubre",H932="Noviembre",H932="Diciembre"),G932&amp;"-2"))</f>
        <v/>
      </c>
      <c r="J932" s="5" t="n">
        <v>100</v>
      </c>
      <c r="K932" s="5" t="n">
        <v>177.8914285714286</v>
      </c>
      <c r="L932" s="117">
        <f>IFERROR(IF(OR(J932=0,K932=""),"",IF(E932="Positivo",MIN(MAX(K932/J932,0),1.0),MIN(MAX(J932/K932,0),1.0))),"")</f>
        <v/>
      </c>
      <c r="M932" s="28">
        <f>IFERROR(IF(OR(J932=0,K932=""),"",IF(E932="Positivo",MAX(K932/J932,0),MAX(J932/K932,0))),"")</f>
        <v/>
      </c>
      <c r="N932" s="5" t="n"/>
      <c r="O932" s="5" t="n"/>
      <c r="P932" s="5" t="n">
        <v>0</v>
      </c>
      <c r="Q932" s="5" t="n">
        <v>0</v>
      </c>
      <c r="R932" s="5">
        <f>A932&amp;"-"&amp;YEAR(F932)&amp;"-"&amp;IF(LEN(MONTH(F932))=1,"0"&amp;MONTH(F932),MONTH(F932))&amp;"-"&amp;IF(LEN(DAY(F932))=1,"0"&amp;DAY(F932),DAY(F932))</f>
        <v/>
      </c>
    </row>
    <row r="933">
      <c r="A933" s="39" t="n">
        <v>415</v>
      </c>
      <c r="B933" s="5" t="inlineStr">
        <is>
          <t>Cumplimiento Plan Anual Vicerrectoría del estudiante</t>
        </is>
      </c>
      <c r="C933" s="5" t="inlineStr">
        <is>
          <t>Planeación Estratégica</t>
        </is>
      </c>
      <c r="D933" s="5" t="inlineStr">
        <is>
          <t>Trimestral</t>
        </is>
      </c>
      <c r="E933" s="5" t="inlineStr">
        <is>
          <t>Positivo</t>
        </is>
      </c>
      <c r="F933" s="6" t="n">
        <v>45291</v>
      </c>
      <c r="G933" s="5">
        <f>YEAR(F933)</f>
        <v/>
      </c>
      <c r="H933" s="5">
        <f>PROPER(TEXT(F933,"mmmm"))</f>
        <v/>
      </c>
      <c r="I933" s="6">
        <f>IF(OR(H933="Enero",H933="Febrero",H933="Marzo",H933="Abril",H933="Mayo",H933="Junio"),G933&amp;"-1",IF(OR(H933="Julio",H933="Agosto",H933="Septiembre",H933="Octubre",H933="Noviembre",H933="Diciembre"),G933&amp;"-2"))</f>
        <v/>
      </c>
      <c r="J933" s="5" t="n">
        <v>100</v>
      </c>
      <c r="K933" s="5" t="n">
        <v>171.5</v>
      </c>
      <c r="L933" s="117">
        <f>IFERROR(IF(OR(J933=0,K933=""),"",IF(E933="Positivo",MIN(MAX(K933/J933,0),1.0),MIN(MAX(J933/K933,0),1.0))),"")</f>
        <v/>
      </c>
      <c r="M933" s="28">
        <f>IFERROR(IF(OR(J933=0,K933=""),"",IF(E933="Positivo",MAX(K933/J933,0),MAX(J933/K933,0))),"")</f>
        <v/>
      </c>
      <c r="N933" s="5" t="n"/>
      <c r="O933" s="5" t="n"/>
      <c r="P933" s="5" t="n">
        <v>0</v>
      </c>
      <c r="Q933" s="5" t="n">
        <v>0</v>
      </c>
      <c r="R933" s="5">
        <f>A933&amp;"-"&amp;YEAR(F933)&amp;"-"&amp;IF(LEN(MONTH(F933))=1,"0"&amp;MONTH(F933),MONTH(F933))&amp;"-"&amp;IF(LEN(DAY(F933))=1,"0"&amp;DAY(F933),DAY(F933))</f>
        <v/>
      </c>
    </row>
    <row r="934">
      <c r="A934" s="5" t="n">
        <v>415</v>
      </c>
      <c r="B934" s="5" t="inlineStr">
        <is>
          <t>Cumplimiento Plan Anual Vicerrectoría del estudiante</t>
        </is>
      </c>
      <c r="C934" s="5" t="inlineStr">
        <is>
          <t>Planeación Estratégica</t>
        </is>
      </c>
      <c r="D934" s="5" t="inlineStr">
        <is>
          <t>Trimestral</t>
        </is>
      </c>
      <c r="E934" s="5" t="inlineStr">
        <is>
          <t>Positivo</t>
        </is>
      </c>
      <c r="F934" s="6" t="n">
        <v>45473</v>
      </c>
      <c r="G934" s="5">
        <f>YEAR(F934)</f>
        <v/>
      </c>
      <c r="H934" s="5">
        <f>PROPER(TEXT(F934,"mmmm"))</f>
        <v/>
      </c>
      <c r="I934" s="6">
        <f>IF(OR(H934="Enero",H934="Febrero",H934="Marzo",H934="Abril",H934="Mayo",H934="Junio"),G934&amp;"-1",IF(OR(H934="Julio",H934="Agosto",H934="Septiembre",H934="Octubre",H934="Noviembre",H934="Diciembre"),G934&amp;"-2"))</f>
        <v/>
      </c>
      <c r="J934" s="5" t="n">
        <v>100</v>
      </c>
      <c r="K934" s="5" t="n">
        <v>129.6861538461538</v>
      </c>
      <c r="L934" s="28">
        <f>IFERROR(IF(OR(J934=0,K934=""),"",IF(E934="Positivo",MIN(MAX(K934/J934,0),1.0),MIN(MAX(J934/K934,0),1.0))),"")</f>
        <v/>
      </c>
      <c r="M934" s="28">
        <f>IFERROR(IF(OR(J934=0,K934=""),"",IF(E934="Positivo",MAX(K934/J934,0),MAX(J934/K934,0))),"")</f>
        <v/>
      </c>
      <c r="N934" s="5" t="n"/>
      <c r="O934" s="5" t="n"/>
      <c r="P934" s="5" t="n">
        <v>0</v>
      </c>
      <c r="Q934" s="5" t="n">
        <v>0</v>
      </c>
      <c r="R934" s="5">
        <f>A934&amp;"-"&amp;YEAR(F934)&amp;"-"&amp;IF(LEN(MONTH(F934))=1,"0"&amp;MONTH(F934),MONTH(F934))&amp;"-"&amp;IF(LEN(DAY(F934))=1,"0"&amp;DAY(F934),DAY(F934))</f>
        <v/>
      </c>
    </row>
    <row r="935">
      <c r="A935" s="5" t="n">
        <v>415</v>
      </c>
      <c r="B935" s="5" t="inlineStr">
        <is>
          <t>Cumplimiento Plan Anual Vicerrectoría del estudiante</t>
        </is>
      </c>
      <c r="C935" s="5" t="inlineStr">
        <is>
          <t>Planeación Estratégica</t>
        </is>
      </c>
      <c r="D935" s="5" t="inlineStr">
        <is>
          <t>Trimestral</t>
        </is>
      </c>
      <c r="E935" s="5" t="inlineStr">
        <is>
          <t>Positivo</t>
        </is>
      </c>
      <c r="F935" s="6" t="n">
        <v>45657</v>
      </c>
      <c r="G935" s="5">
        <f>YEAR(F935)</f>
        <v/>
      </c>
      <c r="H935" s="5">
        <f>PROPER(TEXT(F935,"mmmm"))</f>
        <v/>
      </c>
      <c r="I935" s="6">
        <f>IF(OR(H935="Enero",H935="Febrero",H935="Marzo",H935="Abril",H935="Mayo",H935="Junio"),G935&amp;"-1",IF(OR(H935="Julio",H935="Agosto",H935="Septiembre",H935="Octubre",H935="Noviembre",H935="Diciembre"),G935&amp;"-2"))</f>
        <v/>
      </c>
      <c r="J935" s="5" t="n">
        <v>100</v>
      </c>
      <c r="K935" s="5" t="n">
        <v>198.3571428571429</v>
      </c>
      <c r="L935" s="28">
        <f>IFERROR(IF(OR(J935=0,K935=""),"",IF(E935="Positivo",MIN(MAX(K935/J935,0),1.0),MIN(MAX(J935/K935,0),1.0))),"")</f>
        <v/>
      </c>
      <c r="M935" s="28">
        <f>IFERROR(IF(OR(J935=0,K935=""),"",IF(E935="Positivo",MAX(K935/J935,0),MAX(J935/K935,0))),"")</f>
        <v/>
      </c>
      <c r="N935" s="5" t="n"/>
      <c r="O935" s="5" t="n"/>
      <c r="P935" s="5" t="n">
        <v>0</v>
      </c>
      <c r="Q935" s="5" t="n">
        <v>0</v>
      </c>
      <c r="R935" s="5">
        <f>A935&amp;"-"&amp;YEAR(F935)&amp;"-"&amp;IF(LEN(MONTH(F935))=1,"0"&amp;MONTH(F935),MONTH(F935))&amp;"-"&amp;IF(LEN(DAY(F935))=1,"0"&amp;DAY(F935),DAY(F935))</f>
        <v/>
      </c>
    </row>
    <row r="936">
      <c r="A936" s="54" t="n">
        <v>416</v>
      </c>
      <c r="B936" s="5" t="inlineStr">
        <is>
          <t>Cumplimiento Plan Anual Vicerrectoría de crecimiento</t>
        </is>
      </c>
      <c r="C936" s="5" t="inlineStr">
        <is>
          <t>Planeación Estratégica</t>
        </is>
      </c>
      <c r="D936" s="5" t="inlineStr">
        <is>
          <t>Trimestral</t>
        </is>
      </c>
      <c r="E936" s="5" t="inlineStr">
        <is>
          <t>Positivo</t>
        </is>
      </c>
      <c r="F936" s="6" t="n">
        <v>45016</v>
      </c>
      <c r="G936" s="5">
        <f>YEAR(F936)</f>
        <v/>
      </c>
      <c r="H936" s="5">
        <f>PROPER(TEXT(F936,"mmmm"))</f>
        <v/>
      </c>
      <c r="I936" s="6">
        <f>IF(OR(H936="Enero",H936="Febrero",H936="Marzo",H936="Abril",H936="Mayo",H936="Junio"),G936&amp;"-1",IF(OR(H936="Julio",H936="Agosto",H936="Septiembre",H936="Octubre",H936="Noviembre",H936="Diciembre"),G936&amp;"-2"))</f>
        <v/>
      </c>
      <c r="J936" s="5" t="n">
        <v>100</v>
      </c>
      <c r="K936" s="5" t="n">
        <v>0</v>
      </c>
      <c r="L936" s="117">
        <f>IFERROR(IF(OR(J936=0,K936=""),"",IF(E936="Positivo",MIN(MAX(K936/J936,0),1.0),MIN(MAX(J936/K936,0),1.0))),"")</f>
        <v/>
      </c>
      <c r="M936" s="28">
        <f>IFERROR(IF(OR(J936=0,K936=""),"",IF(E936="Positivo",MAX(K936/J936,0),MAX(J936/K936,0))),"")</f>
        <v/>
      </c>
      <c r="N936" s="5" t="n"/>
      <c r="O936" s="5" t="n"/>
      <c r="P936" s="5" t="n">
        <v>0</v>
      </c>
      <c r="Q936" s="5" t="n">
        <v>0</v>
      </c>
      <c r="R936" s="5">
        <f>A936&amp;"-"&amp;YEAR(F936)&amp;"-"&amp;IF(LEN(MONTH(F936))=1,"0"&amp;MONTH(F936),MONTH(F936))&amp;"-"&amp;IF(LEN(DAY(F936))=1,"0"&amp;DAY(F936),DAY(F936))</f>
        <v/>
      </c>
    </row>
    <row r="937">
      <c r="A937" s="39" t="n">
        <v>416</v>
      </c>
      <c r="B937" s="5" t="inlineStr">
        <is>
          <t>Cumplimiento Plan Anual Vicerrectoría de crecimiento</t>
        </is>
      </c>
      <c r="C937" s="5" t="inlineStr">
        <is>
          <t>Planeación Estratégica</t>
        </is>
      </c>
      <c r="D937" s="5" t="inlineStr">
        <is>
          <t>Trimestral</t>
        </is>
      </c>
      <c r="E937" s="5" t="inlineStr">
        <is>
          <t>Positivo</t>
        </is>
      </c>
      <c r="F937" s="6" t="n">
        <v>45107</v>
      </c>
      <c r="G937" s="5">
        <f>YEAR(F937)</f>
        <v/>
      </c>
      <c r="H937" s="5">
        <f>PROPER(TEXT(F937,"mmmm"))</f>
        <v/>
      </c>
      <c r="I937" s="6">
        <f>IF(OR(H937="Enero",H937="Febrero",H937="Marzo",H937="Abril",H937="Mayo",H937="Junio"),G937&amp;"-1",IF(OR(H937="Julio",H937="Agosto",H937="Septiembre",H937="Octubre",H937="Noviembre",H937="Diciembre"),G937&amp;"-2"))</f>
        <v/>
      </c>
      <c r="J937" s="5" t="n">
        <v>100</v>
      </c>
      <c r="K937" s="5" t="n">
        <v>138</v>
      </c>
      <c r="L937" s="117">
        <f>IFERROR(IF(OR(J937=0,K937=""),"",IF(E937="Positivo",MIN(MAX(K937/J937,0),1.0),MIN(MAX(J937/K937,0),1.0))),"")</f>
        <v/>
      </c>
      <c r="M937" s="28">
        <f>IFERROR(IF(OR(J937=0,K937=""),"",IF(E937="Positivo",MAX(K937/J937,0),MAX(J937/K937,0))),"")</f>
        <v/>
      </c>
      <c r="N937" s="5" t="n"/>
      <c r="O937" s="5" t="n"/>
      <c r="P937" s="5" t="n">
        <v>0</v>
      </c>
      <c r="Q937" s="5" t="n">
        <v>0</v>
      </c>
      <c r="R937" s="5">
        <f>A937&amp;"-"&amp;YEAR(F937)&amp;"-"&amp;IF(LEN(MONTH(F937))=1,"0"&amp;MONTH(F937),MONTH(F937))&amp;"-"&amp;IF(LEN(DAY(F937))=1,"0"&amp;DAY(F937),DAY(F937))</f>
        <v/>
      </c>
    </row>
    <row r="938">
      <c r="A938" s="43" t="n">
        <v>416</v>
      </c>
      <c r="B938" s="5" t="inlineStr">
        <is>
          <t>Cumplimiento Plan Anual Vicerrectoría de crecimiento</t>
        </is>
      </c>
      <c r="C938" s="5" t="inlineStr">
        <is>
          <t>Planeación Estratégica</t>
        </is>
      </c>
      <c r="D938" s="5" t="inlineStr">
        <is>
          <t>Trimestral</t>
        </is>
      </c>
      <c r="E938" s="5" t="inlineStr">
        <is>
          <t>Positivo</t>
        </is>
      </c>
      <c r="F938" s="6" t="n">
        <v>45199</v>
      </c>
      <c r="G938" s="5">
        <f>YEAR(F938)</f>
        <v/>
      </c>
      <c r="H938" s="5">
        <f>PROPER(TEXT(F938,"mmmm"))</f>
        <v/>
      </c>
      <c r="I938" s="6">
        <f>IF(OR(H938="Enero",H938="Febrero",H938="Marzo",H938="Abril",H938="Mayo",H938="Junio"),G938&amp;"-1",IF(OR(H938="Julio",H938="Agosto",H938="Septiembre",H938="Octubre",H938="Noviembre",H938="Diciembre"),G938&amp;"-2"))</f>
        <v/>
      </c>
      <c r="J938" s="5" t="n">
        <v>100</v>
      </c>
      <c r="K938" s="5" t="n">
        <v>184.19</v>
      </c>
      <c r="L938" s="117">
        <f>IFERROR(IF(OR(J938=0,K938=""),"",IF(E938="Positivo",MIN(MAX(K938/J938,0),1.0),MIN(MAX(J938/K938,0),1.0))),"")</f>
        <v/>
      </c>
      <c r="M938" s="28">
        <f>IFERROR(IF(OR(J938=0,K938=""),"",IF(E938="Positivo",MAX(K938/J938,0),MAX(J938/K938,0))),"")</f>
        <v/>
      </c>
      <c r="N938" s="5" t="n"/>
      <c r="O938" s="5" t="n"/>
      <c r="P938" s="5" t="n">
        <v>0</v>
      </c>
      <c r="Q938" s="5" t="n">
        <v>0</v>
      </c>
      <c r="R938" s="5">
        <f>A938&amp;"-"&amp;YEAR(F938)&amp;"-"&amp;IF(LEN(MONTH(F938))=1,"0"&amp;MONTH(F938),MONTH(F938))&amp;"-"&amp;IF(LEN(DAY(F938))=1,"0"&amp;DAY(F938),DAY(F938))</f>
        <v/>
      </c>
    </row>
    <row r="939">
      <c r="A939" s="39" t="n">
        <v>416</v>
      </c>
      <c r="B939" s="5" t="inlineStr">
        <is>
          <t>Cumplimiento Plan Anual Vicerrectoría de crecimiento</t>
        </is>
      </c>
      <c r="C939" s="5" t="inlineStr">
        <is>
          <t>Planeación Estratégica</t>
        </is>
      </c>
      <c r="D939" s="5" t="inlineStr">
        <is>
          <t>Trimestral</t>
        </is>
      </c>
      <c r="E939" s="5" t="inlineStr">
        <is>
          <t>Positivo</t>
        </is>
      </c>
      <c r="F939" s="6" t="n">
        <v>45291</v>
      </c>
      <c r="G939" s="5">
        <f>YEAR(F939)</f>
        <v/>
      </c>
      <c r="H939" s="5">
        <f>PROPER(TEXT(F939,"mmmm"))</f>
        <v/>
      </c>
      <c r="I939" s="6">
        <f>IF(OR(H939="Enero",H939="Febrero",H939="Marzo",H939="Abril",H939="Mayo",H939="Junio"),G939&amp;"-1",IF(OR(H939="Julio",H939="Agosto",H939="Septiembre",H939="Octubre",H939="Noviembre",H939="Diciembre"),G939&amp;"-2"))</f>
        <v/>
      </c>
      <c r="J939" s="5" t="n">
        <v>100</v>
      </c>
      <c r="K939" s="5" t="n">
        <v>198</v>
      </c>
      <c r="L939" s="117">
        <f>IFERROR(IF(OR(J939=0,K939=""),"",IF(E939="Positivo",MIN(MAX(K939/J939,0),1.0),MIN(MAX(J939/K939,0),1.0))),"")</f>
        <v/>
      </c>
      <c r="M939" s="28">
        <f>IFERROR(IF(OR(J939=0,K939=""),"",IF(E939="Positivo",MAX(K939/J939,0),MAX(J939/K939,0))),"")</f>
        <v/>
      </c>
      <c r="N939" s="5" t="n"/>
      <c r="O939" s="5" t="n"/>
      <c r="P939" s="5" t="n">
        <v>0</v>
      </c>
      <c r="Q939" s="5" t="n">
        <v>0</v>
      </c>
      <c r="R939" s="5">
        <f>A939&amp;"-"&amp;YEAR(F939)&amp;"-"&amp;IF(LEN(MONTH(F939))=1,"0"&amp;MONTH(F939),MONTH(F939))&amp;"-"&amp;IF(LEN(DAY(F939))=1,"0"&amp;DAY(F939),DAY(F939))</f>
        <v/>
      </c>
    </row>
    <row r="940">
      <c r="A940" s="5" t="n">
        <v>416</v>
      </c>
      <c r="B940" s="5" t="inlineStr">
        <is>
          <t>Cumplimiento Plan Anual Vicerrectoría de crecimiento</t>
        </is>
      </c>
      <c r="C940" s="5" t="inlineStr">
        <is>
          <t>Planeación Estratégica</t>
        </is>
      </c>
      <c r="D940" s="5" t="inlineStr">
        <is>
          <t>Trimestral</t>
        </is>
      </c>
      <c r="E940" s="5" t="inlineStr">
        <is>
          <t>Positivo</t>
        </is>
      </c>
      <c r="F940" s="6" t="n">
        <v>45473</v>
      </c>
      <c r="G940" s="5">
        <f>YEAR(F940)</f>
        <v/>
      </c>
      <c r="H940" s="5">
        <f>PROPER(TEXT(F940,"mmmm"))</f>
        <v/>
      </c>
      <c r="I940" s="6">
        <f>IF(OR(H940="Enero",H940="Febrero",H940="Marzo",H940="Abril",H940="Mayo",H940="Junio"),G940&amp;"-1",IF(OR(H940="Julio",H940="Agosto",H940="Septiembre",H940="Octubre",H940="Noviembre",H940="Diciembre"),G940&amp;"-2"))</f>
        <v/>
      </c>
      <c r="J940" s="5" t="n">
        <v>100</v>
      </c>
      <c r="K940" s="5" t="n">
        <v>108.0816666666667</v>
      </c>
      <c r="L940" s="28">
        <f>IFERROR(IF(OR(J940=0,K940=""),"",IF(E940="Positivo",MIN(MAX(K940/J940,0),1.0),MIN(MAX(J940/K940,0),1.0))),"")</f>
        <v/>
      </c>
      <c r="M940" s="28">
        <f>IFERROR(IF(OR(J940=0,K940=""),"",IF(E940="Positivo",MAX(K940/J940,0),MAX(J940/K940,0))),"")</f>
        <v/>
      </c>
      <c r="N940" s="5" t="n"/>
      <c r="O940" s="5" t="n"/>
      <c r="P940" s="5" t="n">
        <v>0</v>
      </c>
      <c r="Q940" s="5" t="n">
        <v>0</v>
      </c>
      <c r="R940" s="5">
        <f>A940&amp;"-"&amp;YEAR(F940)&amp;"-"&amp;IF(LEN(MONTH(F940))=1,"0"&amp;MONTH(F940),MONTH(F940))&amp;"-"&amp;IF(LEN(DAY(F940))=1,"0"&amp;DAY(F940),DAY(F940))</f>
        <v/>
      </c>
    </row>
    <row r="941">
      <c r="A941" s="5" t="n">
        <v>416</v>
      </c>
      <c r="B941" s="5" t="inlineStr">
        <is>
          <t>Cumplimiento Plan Anual Vicerrectoría de crecimiento</t>
        </is>
      </c>
      <c r="C941" s="5" t="inlineStr">
        <is>
          <t>Planeación Estratégica</t>
        </is>
      </c>
      <c r="D941" s="5" t="inlineStr">
        <is>
          <t>Trimestral</t>
        </is>
      </c>
      <c r="E941" s="5" t="inlineStr">
        <is>
          <t>Positivo</t>
        </is>
      </c>
      <c r="F941" s="6" t="n">
        <v>45657</v>
      </c>
      <c r="G941" s="5">
        <f>YEAR(F941)</f>
        <v/>
      </c>
      <c r="H941" s="5">
        <f>PROPER(TEXT(F941,"mmmm"))</f>
        <v/>
      </c>
      <c r="I941" s="6">
        <f>IF(OR(H941="Enero",H941="Febrero",H941="Marzo",H941="Abril",H941="Mayo",H941="Junio"),G941&amp;"-1",IF(OR(H941="Julio",H941="Agosto",H941="Septiembre",H941="Octubre",H941="Noviembre",H941="Diciembre"),G941&amp;"-2"))</f>
        <v/>
      </c>
      <c r="J941" s="5" t="n">
        <v>100</v>
      </c>
      <c r="K941" s="5" t="n">
        <v>200</v>
      </c>
      <c r="L941" s="28">
        <f>IFERROR(IF(OR(J941=0,K941=""),"",IF(E941="Positivo",MIN(MAX(K941/J941,0),1.0),MIN(MAX(J941/K941,0),1.0))),"")</f>
        <v/>
      </c>
      <c r="M941" s="28">
        <f>IFERROR(IF(OR(J941=0,K941=""),"",IF(E941="Positivo",MAX(K941/J941,0),MAX(J941/K941,0))),"")</f>
        <v/>
      </c>
      <c r="N941" s="5" t="n"/>
      <c r="O941" s="5" t="n"/>
      <c r="P941" s="5" t="n">
        <v>0</v>
      </c>
      <c r="Q941" s="5" t="n">
        <v>0</v>
      </c>
      <c r="R941" s="5">
        <f>A941&amp;"-"&amp;YEAR(F941)&amp;"-"&amp;IF(LEN(MONTH(F941))=1,"0"&amp;MONTH(F941),MONTH(F941))&amp;"-"&amp;IF(LEN(DAY(F941))=1,"0"&amp;DAY(F941),DAY(F941))</f>
        <v/>
      </c>
    </row>
    <row r="942">
      <c r="A942" s="54" t="n">
        <v>417</v>
      </c>
      <c r="B942" s="5" t="inlineStr">
        <is>
          <t>Cumplimiento Plan Anual Vicerrectoría Financiera</t>
        </is>
      </c>
      <c r="C942" s="5" t="inlineStr">
        <is>
          <t>Planeación Estratégica</t>
        </is>
      </c>
      <c r="D942" s="5" t="inlineStr">
        <is>
          <t>Trimestral</t>
        </is>
      </c>
      <c r="E942" s="5" t="inlineStr">
        <is>
          <t>Positivo</t>
        </is>
      </c>
      <c r="F942" s="6" t="n">
        <v>45016</v>
      </c>
      <c r="G942" s="5">
        <f>YEAR(F942)</f>
        <v/>
      </c>
      <c r="H942" s="5">
        <f>PROPER(TEXT(F942,"mmmm"))</f>
        <v/>
      </c>
      <c r="I942" s="6">
        <f>IF(OR(H942="Enero",H942="Febrero",H942="Marzo",H942="Abril",H942="Mayo",H942="Junio"),G942&amp;"-1",IF(OR(H942="Julio",H942="Agosto",H942="Septiembre",H942="Octubre",H942="Noviembre",H942="Diciembre"),G942&amp;"-2"))</f>
        <v/>
      </c>
      <c r="J942" s="5" t="n">
        <v>100</v>
      </c>
      <c r="K942" s="5" t="n">
        <v>0</v>
      </c>
      <c r="L942" s="117">
        <f>IFERROR(IF(OR(J942=0,K942=""),"",IF(E942="Positivo",MIN(MAX(K942/J942,0),1.0),MIN(MAX(J942/K942,0),1.0))),"")</f>
        <v/>
      </c>
      <c r="M942" s="28">
        <f>IFERROR(IF(OR(J942=0,K942=""),"",IF(E942="Positivo",MAX(K942/J942,0),MAX(J942/K942,0))),"")</f>
        <v/>
      </c>
      <c r="N942" s="5" t="n"/>
      <c r="O942" s="5" t="n"/>
      <c r="P942" s="5" t="n">
        <v>0</v>
      </c>
      <c r="Q942" s="5" t="n">
        <v>0</v>
      </c>
      <c r="R942" s="5">
        <f>A942&amp;"-"&amp;YEAR(F942)&amp;"-"&amp;IF(LEN(MONTH(F942))=1,"0"&amp;MONTH(F942),MONTH(F942))&amp;"-"&amp;IF(LEN(DAY(F942))=1,"0"&amp;DAY(F942),DAY(F942))</f>
        <v/>
      </c>
    </row>
    <row r="943">
      <c r="A943" s="39" t="n">
        <v>417</v>
      </c>
      <c r="B943" s="5" t="inlineStr">
        <is>
          <t>Cumplimiento Plan Anual Vicerrectoría Financiera</t>
        </is>
      </c>
      <c r="C943" s="5" t="inlineStr">
        <is>
          <t>Planeación Estratégica</t>
        </is>
      </c>
      <c r="D943" s="5" t="inlineStr">
        <is>
          <t>Trimestral</t>
        </is>
      </c>
      <c r="E943" s="5" t="inlineStr">
        <is>
          <t>Positivo</t>
        </is>
      </c>
      <c r="F943" s="6" t="n">
        <v>45107</v>
      </c>
      <c r="G943" s="5">
        <f>YEAR(F943)</f>
        <v/>
      </c>
      <c r="H943" s="5">
        <f>PROPER(TEXT(F943,"mmmm"))</f>
        <v/>
      </c>
      <c r="I943" s="6">
        <f>IF(OR(H943="Enero",H943="Febrero",H943="Marzo",H943="Abril",H943="Mayo",H943="Junio"),G943&amp;"-1",IF(OR(H943="Julio",H943="Agosto",H943="Septiembre",H943="Octubre",H943="Noviembre",H943="Diciembre"),G943&amp;"-2"))</f>
        <v/>
      </c>
      <c r="J943" s="5" t="n">
        <v>100</v>
      </c>
      <c r="K943" s="5" t="n">
        <v>114.3333333333333</v>
      </c>
      <c r="L943" s="117">
        <f>IFERROR(IF(OR(J943=0,K943=""),"",IF(E943="Positivo",MIN(MAX(K943/J943,0),1.0),MIN(MAX(J943/K943,0),1.0))),"")</f>
        <v/>
      </c>
      <c r="M943" s="28">
        <f>IFERROR(IF(OR(J943=0,K943=""),"",IF(E943="Positivo",MAX(K943/J943,0),MAX(J943/K943,0))),"")</f>
        <v/>
      </c>
      <c r="N943" s="5" t="n"/>
      <c r="O943" s="5" t="n"/>
      <c r="P943" s="5" t="n">
        <v>0</v>
      </c>
      <c r="Q943" s="5" t="n">
        <v>0</v>
      </c>
      <c r="R943" s="5">
        <f>A943&amp;"-"&amp;YEAR(F943)&amp;"-"&amp;IF(LEN(MONTH(F943))=1,"0"&amp;MONTH(F943),MONTH(F943))&amp;"-"&amp;IF(LEN(DAY(F943))=1,"0"&amp;DAY(F943),DAY(F943))</f>
        <v/>
      </c>
    </row>
    <row r="944">
      <c r="A944" s="43" t="n">
        <v>417</v>
      </c>
      <c r="B944" s="5" t="inlineStr">
        <is>
          <t>Cumplimiento Plan Anual Vicerrectoría Financiera</t>
        </is>
      </c>
      <c r="C944" s="5" t="inlineStr">
        <is>
          <t>Planeación Estratégica</t>
        </is>
      </c>
      <c r="D944" s="5" t="inlineStr">
        <is>
          <t>Trimestral</t>
        </is>
      </c>
      <c r="E944" s="5" t="inlineStr">
        <is>
          <t>Positivo</t>
        </is>
      </c>
      <c r="F944" s="6" t="n">
        <v>45199</v>
      </c>
      <c r="G944" s="5">
        <f>YEAR(F944)</f>
        <v/>
      </c>
      <c r="H944" s="5">
        <f>PROPER(TEXT(F944,"mmmm"))</f>
        <v/>
      </c>
      <c r="I944" s="6">
        <f>IF(OR(H944="Enero",H944="Febrero",H944="Marzo",H944="Abril",H944="Mayo",H944="Junio"),G944&amp;"-1",IF(OR(H944="Julio",H944="Agosto",H944="Septiembre",H944="Octubre",H944="Noviembre",H944="Diciembre"),G944&amp;"-2"))</f>
        <v/>
      </c>
      <c r="J944" s="5" t="n">
        <v>100</v>
      </c>
      <c r="K944" s="5" t="n">
        <v>171.4483333333334</v>
      </c>
      <c r="L944" s="117">
        <f>IFERROR(IF(OR(J944=0,K944=""),"",IF(E944="Positivo",MIN(MAX(K944/J944,0),1.0),MIN(MAX(J944/K944,0),1.0))),"")</f>
        <v/>
      </c>
      <c r="M944" s="28">
        <f>IFERROR(IF(OR(J944=0,K944=""),"",IF(E944="Positivo",MAX(K944/J944,0),MAX(J944/K944,0))),"")</f>
        <v/>
      </c>
      <c r="N944" s="5" t="n"/>
      <c r="O944" s="5" t="n"/>
      <c r="P944" s="5" t="n">
        <v>0</v>
      </c>
      <c r="Q944" s="5" t="n">
        <v>0</v>
      </c>
      <c r="R944" s="5">
        <f>A944&amp;"-"&amp;YEAR(F944)&amp;"-"&amp;IF(LEN(MONTH(F944))=1,"0"&amp;MONTH(F944),MONTH(F944))&amp;"-"&amp;IF(LEN(DAY(F944))=1,"0"&amp;DAY(F944),DAY(F944))</f>
        <v/>
      </c>
    </row>
    <row r="945">
      <c r="A945" s="39" t="n">
        <v>417</v>
      </c>
      <c r="B945" s="5" t="inlineStr">
        <is>
          <t>Cumplimiento Plan Anual Vicerrectoría Financiera</t>
        </is>
      </c>
      <c r="C945" s="5" t="inlineStr">
        <is>
          <t>Planeación Estratégica</t>
        </is>
      </c>
      <c r="D945" s="5" t="inlineStr">
        <is>
          <t>Trimestral</t>
        </is>
      </c>
      <c r="E945" s="5" t="inlineStr">
        <is>
          <t>Positivo</t>
        </is>
      </c>
      <c r="F945" s="6" t="n">
        <v>45291</v>
      </c>
      <c r="G945" s="5">
        <f>YEAR(F945)</f>
        <v/>
      </c>
      <c r="H945" s="5">
        <f>PROPER(TEXT(F945,"mmmm"))</f>
        <v/>
      </c>
      <c r="I945" s="6">
        <f>IF(OR(H945="Enero",H945="Febrero",H945="Marzo",H945="Abril",H945="Mayo",H945="Junio"),G945&amp;"-1",IF(OR(H945="Julio",H945="Agosto",H945="Septiembre",H945="Octubre",H945="Noviembre",H945="Diciembre"),G945&amp;"-2"))</f>
        <v/>
      </c>
      <c r="J945" s="5" t="n">
        <v>100</v>
      </c>
      <c r="K945" s="5" t="n">
        <v>194.39</v>
      </c>
      <c r="L945" s="117">
        <f>IFERROR(IF(OR(J945=0,K945=""),"",IF(E945="Positivo",MIN(MAX(K945/J945,0),1.0),MIN(MAX(J945/K945,0),1.0))),"")</f>
        <v/>
      </c>
      <c r="M945" s="28">
        <f>IFERROR(IF(OR(J945=0,K945=""),"",IF(E945="Positivo",MAX(K945/J945,0),MAX(J945/K945,0))),"")</f>
        <v/>
      </c>
      <c r="N945" s="5" t="n"/>
      <c r="O945" s="5" t="n"/>
      <c r="P945" s="5" t="n">
        <v>0</v>
      </c>
      <c r="Q945" s="5" t="n">
        <v>0</v>
      </c>
      <c r="R945" s="5">
        <f>A945&amp;"-"&amp;YEAR(F945)&amp;"-"&amp;IF(LEN(MONTH(F945))=1,"0"&amp;MONTH(F945),MONTH(F945))&amp;"-"&amp;IF(LEN(DAY(F945))=1,"0"&amp;DAY(F945),DAY(F945))</f>
        <v/>
      </c>
    </row>
    <row r="946">
      <c r="A946" s="5" t="n">
        <v>417</v>
      </c>
      <c r="B946" s="5" t="inlineStr">
        <is>
          <t>Cumplimiento Plan Anual Vicerrectoría Financiera</t>
        </is>
      </c>
      <c r="C946" s="5" t="inlineStr">
        <is>
          <t>Planeación Estratégica</t>
        </is>
      </c>
      <c r="D946" s="5" t="inlineStr">
        <is>
          <t>Trimestral</t>
        </is>
      </c>
      <c r="E946" s="5" t="inlineStr">
        <is>
          <t>Positivo</t>
        </is>
      </c>
      <c r="F946" s="6" t="n">
        <v>45473</v>
      </c>
      <c r="G946" s="5">
        <f>YEAR(F946)</f>
        <v/>
      </c>
      <c r="H946" s="5">
        <f>PROPER(TEXT(F946,"mmmm"))</f>
        <v/>
      </c>
      <c r="I946" s="6">
        <f>IF(OR(H946="Enero",H946="Febrero",H946="Marzo",H946="Abril",H946="Mayo",H946="Junio"),G946&amp;"-1",IF(OR(H946="Julio",H946="Agosto",H946="Septiembre",H946="Octubre",H946="Noviembre",H946="Diciembre"),G946&amp;"-2"))</f>
        <v/>
      </c>
      <c r="J946" s="5" t="n">
        <v>100</v>
      </c>
      <c r="K946" s="5" t="n">
        <v>106.2416666666667</v>
      </c>
      <c r="L946" s="28">
        <f>IFERROR(IF(OR(J946=0,K946=""),"",IF(E946="Positivo",MIN(MAX(K946/J946,0),1.0),MIN(MAX(J946/K946,0),1.0))),"")</f>
        <v/>
      </c>
      <c r="M946" s="28">
        <f>IFERROR(IF(OR(J946=0,K946=""),"",IF(E946="Positivo",MAX(K946/J946,0),MAX(J946/K946,0))),"")</f>
        <v/>
      </c>
      <c r="N946" s="5" t="n"/>
      <c r="O946" s="5" t="n"/>
      <c r="P946" s="5" t="n">
        <v>0</v>
      </c>
      <c r="Q946" s="5" t="n">
        <v>0</v>
      </c>
      <c r="R946" s="5">
        <f>A946&amp;"-"&amp;YEAR(F946)&amp;"-"&amp;IF(LEN(MONTH(F946))=1,"0"&amp;MONTH(F946),MONTH(F946))&amp;"-"&amp;IF(LEN(DAY(F946))=1,"0"&amp;DAY(F946),DAY(F946))</f>
        <v/>
      </c>
    </row>
    <row r="947">
      <c r="A947" s="5" t="n">
        <v>417</v>
      </c>
      <c r="B947" s="5" t="inlineStr">
        <is>
          <t>Cumplimiento Plan Anual Vicerrectoría Financiera</t>
        </is>
      </c>
      <c r="C947" s="5" t="inlineStr">
        <is>
          <t>Planeación Estratégica</t>
        </is>
      </c>
      <c r="D947" s="5" t="inlineStr">
        <is>
          <t>Trimestral</t>
        </is>
      </c>
      <c r="E947" s="5" t="inlineStr">
        <is>
          <t>Positivo</t>
        </is>
      </c>
      <c r="F947" s="6" t="n">
        <v>45657</v>
      </c>
      <c r="G947" s="5">
        <f>YEAR(F947)</f>
        <v/>
      </c>
      <c r="H947" s="5">
        <f>PROPER(TEXT(F947,"mmmm"))</f>
        <v/>
      </c>
      <c r="I947" s="6">
        <f>IF(OR(H947="Enero",H947="Febrero",H947="Marzo",H947="Abril",H947="Mayo",H947="Junio"),G947&amp;"-1",IF(OR(H947="Julio",H947="Agosto",H947="Septiembre",H947="Octubre",H947="Noviembre",H947="Diciembre"),G947&amp;"-2"))</f>
        <v/>
      </c>
      <c r="J947" s="5" t="n">
        <v>100</v>
      </c>
      <c r="K947" s="5" t="n">
        <v>198.8333333333333</v>
      </c>
      <c r="L947" s="28">
        <f>IFERROR(IF(OR(J947=0,K947=""),"",IF(E947="Positivo",MIN(MAX(K947/J947,0),1.0),MIN(MAX(J947/K947,0),1.0))),"")</f>
        <v/>
      </c>
      <c r="M947" s="28">
        <f>IFERROR(IF(OR(J947=0,K947=""),"",IF(E947="Positivo",MAX(K947/J947,0),MAX(J947/K947,0))),"")</f>
        <v/>
      </c>
      <c r="N947" s="5" t="n"/>
      <c r="O947" s="5" t="n"/>
      <c r="P947" s="5" t="n">
        <v>0</v>
      </c>
      <c r="Q947" s="5" t="n">
        <v>0</v>
      </c>
      <c r="R947" s="5">
        <f>A947&amp;"-"&amp;YEAR(F947)&amp;"-"&amp;IF(LEN(MONTH(F947))=1,"0"&amp;MONTH(F947),MONTH(F947))&amp;"-"&amp;IF(LEN(DAY(F947))=1,"0"&amp;DAY(F947),DAY(F947))</f>
        <v/>
      </c>
    </row>
    <row r="948">
      <c r="A948" s="54" t="n">
        <v>418</v>
      </c>
      <c r="B948" s="5" t="inlineStr">
        <is>
          <t>Cumplimiento Plan Anual Vicerrectoría Académica</t>
        </is>
      </c>
      <c r="C948" s="5" t="inlineStr">
        <is>
          <t>Planeación Estratégica</t>
        </is>
      </c>
      <c r="D948" s="5" t="inlineStr">
        <is>
          <t>Trimestral</t>
        </is>
      </c>
      <c r="E948" s="5" t="inlineStr">
        <is>
          <t>Positivo</t>
        </is>
      </c>
      <c r="F948" s="6" t="n">
        <v>45016</v>
      </c>
      <c r="G948" s="5">
        <f>YEAR(F948)</f>
        <v/>
      </c>
      <c r="H948" s="5">
        <f>PROPER(TEXT(F948,"mmmm"))</f>
        <v/>
      </c>
      <c r="I948" s="6">
        <f>IF(OR(H948="Enero",H948="Febrero",H948="Marzo",H948="Abril",H948="Mayo",H948="Junio"),G948&amp;"-1",IF(OR(H948="Julio",H948="Agosto",H948="Septiembre",H948="Octubre",H948="Noviembre",H948="Diciembre"),G948&amp;"-2"))</f>
        <v/>
      </c>
      <c r="J948" s="5" t="n">
        <v>100</v>
      </c>
      <c r="K948" s="5" t="n">
        <v>0</v>
      </c>
      <c r="L948" s="117">
        <f>IFERROR(IF(OR(J948=0,K948=""),"",IF(E948="Positivo",MIN(MAX(K948/J948,0),1.0),MIN(MAX(J948/K948,0),1.0))),"")</f>
        <v/>
      </c>
      <c r="M948" s="28">
        <f>IFERROR(IF(OR(J948=0,K948=""),"",IF(E948="Positivo",MAX(K948/J948,0),MAX(J948/K948,0))),"")</f>
        <v/>
      </c>
      <c r="N948" s="5" t="n"/>
      <c r="O948" s="5" t="n"/>
      <c r="P948" s="5" t="n">
        <v>0</v>
      </c>
      <c r="Q948" s="5" t="n">
        <v>0</v>
      </c>
      <c r="R948" s="5">
        <f>A948&amp;"-"&amp;YEAR(F948)&amp;"-"&amp;IF(LEN(MONTH(F948))=1,"0"&amp;MONTH(F948),MONTH(F948))&amp;"-"&amp;IF(LEN(DAY(F948))=1,"0"&amp;DAY(F948),DAY(F948))</f>
        <v/>
      </c>
    </row>
    <row r="949">
      <c r="A949" s="39" t="n">
        <v>418</v>
      </c>
      <c r="B949" s="5" t="inlineStr">
        <is>
          <t>Cumplimiento Plan Anual Vicerrectoría Académica</t>
        </is>
      </c>
      <c r="C949" s="5" t="inlineStr">
        <is>
          <t>Planeación Estratégica</t>
        </is>
      </c>
      <c r="D949" s="5" t="inlineStr">
        <is>
          <t>Trimestral</t>
        </is>
      </c>
      <c r="E949" s="5" t="inlineStr">
        <is>
          <t>Positivo</t>
        </is>
      </c>
      <c r="F949" s="6" t="n">
        <v>45107</v>
      </c>
      <c r="G949" s="5">
        <f>YEAR(F949)</f>
        <v/>
      </c>
      <c r="H949" s="5">
        <f>PROPER(TEXT(F949,"mmmm"))</f>
        <v/>
      </c>
      <c r="I949" s="6">
        <f>IF(OR(H949="Enero",H949="Febrero",H949="Marzo",H949="Abril",H949="Mayo",H949="Junio"),G949&amp;"-1",IF(OR(H949="Julio",H949="Agosto",H949="Septiembre",H949="Octubre",H949="Noviembre",H949="Diciembre"),G949&amp;"-2"))</f>
        <v/>
      </c>
      <c r="J949" s="5" t="n">
        <v>100</v>
      </c>
      <c r="K949" s="5" t="n">
        <v>117.5555555555556</v>
      </c>
      <c r="L949" s="117">
        <f>IFERROR(IF(OR(J949=0,K949=""),"",IF(E949="Positivo",MIN(MAX(K949/J949,0),1.0),MIN(MAX(J949/K949,0),1.0))),"")</f>
        <v/>
      </c>
      <c r="M949" s="28">
        <f>IFERROR(IF(OR(J949=0,K949=""),"",IF(E949="Positivo",MAX(K949/J949,0),MAX(J949/K949,0))),"")</f>
        <v/>
      </c>
      <c r="N949" s="5" t="n"/>
      <c r="O949" s="5" t="n"/>
      <c r="P949" s="5" t="n">
        <v>0</v>
      </c>
      <c r="Q949" s="5" t="n">
        <v>0</v>
      </c>
      <c r="R949" s="5">
        <f>A949&amp;"-"&amp;YEAR(F949)&amp;"-"&amp;IF(LEN(MONTH(F949))=1,"0"&amp;MONTH(F949),MONTH(F949))&amp;"-"&amp;IF(LEN(DAY(F949))=1,"0"&amp;DAY(F949),DAY(F949))</f>
        <v/>
      </c>
    </row>
    <row r="950">
      <c r="A950" s="43" t="n">
        <v>418</v>
      </c>
      <c r="B950" s="5" t="inlineStr">
        <is>
          <t>Cumplimiento Plan Anual Vicerrectoría Académica</t>
        </is>
      </c>
      <c r="C950" s="5" t="inlineStr">
        <is>
          <t>Planeación Estratégica</t>
        </is>
      </c>
      <c r="D950" s="5" t="inlineStr">
        <is>
          <t>Trimestral</t>
        </is>
      </c>
      <c r="E950" s="5" t="inlineStr">
        <is>
          <t>Positivo</t>
        </is>
      </c>
      <c r="F950" s="6" t="n">
        <v>45199</v>
      </c>
      <c r="G950" s="5">
        <f>YEAR(F950)</f>
        <v/>
      </c>
      <c r="H950" s="5">
        <f>PROPER(TEXT(F950,"mmmm"))</f>
        <v/>
      </c>
      <c r="I950" s="6">
        <f>IF(OR(H950="Enero",H950="Febrero",H950="Marzo",H950="Abril",H950="Mayo",H950="Junio"),G950&amp;"-1",IF(OR(H950="Julio",H950="Agosto",H950="Septiembre",H950="Octubre",H950="Noviembre",H950="Diciembre"),G950&amp;"-2"))</f>
        <v/>
      </c>
      <c r="J950" s="5" t="n">
        <v>100</v>
      </c>
      <c r="K950" s="5" t="n">
        <v>172.9066666666667</v>
      </c>
      <c r="L950" s="117">
        <f>IFERROR(IF(OR(J950=0,K950=""),"",IF(E950="Positivo",MIN(MAX(K950/J950,0),1.0),MIN(MAX(J950/K950,0),1.0))),"")</f>
        <v/>
      </c>
      <c r="M950" s="28">
        <f>IFERROR(IF(OR(J950=0,K950=""),"",IF(E950="Positivo",MAX(K950/J950,0),MAX(J950/K950,0))),"")</f>
        <v/>
      </c>
      <c r="N950" s="5" t="n"/>
      <c r="O950" s="5" t="n"/>
      <c r="P950" s="5" t="n">
        <v>0</v>
      </c>
      <c r="Q950" s="5" t="n">
        <v>0</v>
      </c>
      <c r="R950" s="5">
        <f>A950&amp;"-"&amp;YEAR(F950)&amp;"-"&amp;IF(LEN(MONTH(F950))=1,"0"&amp;MONTH(F950),MONTH(F950))&amp;"-"&amp;IF(LEN(DAY(F950))=1,"0"&amp;DAY(F950),DAY(F950))</f>
        <v/>
      </c>
    </row>
    <row r="951">
      <c r="A951" s="39" t="n">
        <v>418</v>
      </c>
      <c r="B951" s="5" t="inlineStr">
        <is>
          <t>Cumplimiento Plan Anual Vicerrectoría Académica</t>
        </is>
      </c>
      <c r="C951" s="5" t="inlineStr">
        <is>
          <t>Planeación Estratégica</t>
        </is>
      </c>
      <c r="D951" s="5" t="inlineStr">
        <is>
          <t>Trimestral</t>
        </is>
      </c>
      <c r="E951" s="5" t="inlineStr">
        <is>
          <t>Positivo</t>
        </is>
      </c>
      <c r="F951" s="6" t="n">
        <v>45291</v>
      </c>
      <c r="G951" s="5">
        <f>YEAR(F951)</f>
        <v/>
      </c>
      <c r="H951" s="5">
        <f>PROPER(TEXT(F951,"mmmm"))</f>
        <v/>
      </c>
      <c r="I951" s="6">
        <f>IF(OR(H951="Enero",H951="Febrero",H951="Marzo",H951="Abril",H951="Mayo",H951="Junio"),G951&amp;"-1",IF(OR(H951="Julio",H951="Agosto",H951="Septiembre",H951="Octubre",H951="Noviembre",H951="Diciembre"),G951&amp;"-2"))</f>
        <v/>
      </c>
      <c r="J951" s="5" t="n">
        <v>100</v>
      </c>
      <c r="K951" s="5" t="n">
        <v>195.8022222222222</v>
      </c>
      <c r="L951" s="117">
        <f>IFERROR(IF(OR(J951=0,K951=""),"",IF(E951="Positivo",MIN(MAX(K951/J951,0),1.0),MIN(MAX(J951/K951,0),1.0))),"")</f>
        <v/>
      </c>
      <c r="M951" s="28">
        <f>IFERROR(IF(OR(J951=0,K951=""),"",IF(E951="Positivo",MAX(K951/J951,0),MAX(J951/K951,0))),"")</f>
        <v/>
      </c>
      <c r="N951" s="5" t="n"/>
      <c r="O951" s="5" t="n"/>
      <c r="P951" s="5" t="n">
        <v>0</v>
      </c>
      <c r="Q951" s="5" t="n">
        <v>0</v>
      </c>
      <c r="R951" s="5">
        <f>A951&amp;"-"&amp;YEAR(F951)&amp;"-"&amp;IF(LEN(MONTH(F951))=1,"0"&amp;MONTH(F951),MONTH(F951))&amp;"-"&amp;IF(LEN(DAY(F951))=1,"0"&amp;DAY(F951),DAY(F951))</f>
        <v/>
      </c>
    </row>
    <row r="952">
      <c r="A952" s="5" t="n">
        <v>418</v>
      </c>
      <c r="B952" s="5" t="inlineStr">
        <is>
          <t>Cumplimiento Plan Anual Vicerrectoría Académica</t>
        </is>
      </c>
      <c r="C952" s="5" t="inlineStr">
        <is>
          <t>Planeación Estratégica</t>
        </is>
      </c>
      <c r="D952" s="5" t="inlineStr">
        <is>
          <t>Trimestral</t>
        </is>
      </c>
      <c r="E952" s="5" t="inlineStr">
        <is>
          <t>Positivo</t>
        </is>
      </c>
      <c r="F952" s="6" t="n">
        <v>45473</v>
      </c>
      <c r="G952" s="5">
        <f>YEAR(F952)</f>
        <v/>
      </c>
      <c r="H952" s="5">
        <f>PROPER(TEXT(F952,"mmmm"))</f>
        <v/>
      </c>
      <c r="I952" s="6">
        <f>IF(OR(H952="Enero",H952="Febrero",H952="Marzo",H952="Abril",H952="Mayo",H952="Junio"),G952&amp;"-1",IF(OR(H952="Julio",H952="Agosto",H952="Septiembre",H952="Octubre",H952="Noviembre",H952="Diciembre"),G952&amp;"-2"))</f>
        <v/>
      </c>
      <c r="J952" s="5" t="n">
        <v>100</v>
      </c>
      <c r="K952" s="5" t="n">
        <v>110.1222222222222</v>
      </c>
      <c r="L952" s="28">
        <f>IFERROR(IF(OR(J952=0,K952=""),"",IF(E952="Positivo",MIN(MAX(K952/J952,0),1.0),MIN(MAX(J952/K952,0),1.0))),"")</f>
        <v/>
      </c>
      <c r="M952" s="28">
        <f>IFERROR(IF(OR(J952=0,K952=""),"",IF(E952="Positivo",MAX(K952/J952,0),MAX(J952/K952,0))),"")</f>
        <v/>
      </c>
      <c r="N952" s="5" t="n"/>
      <c r="O952" s="5" t="n"/>
      <c r="P952" s="5" t="n">
        <v>0</v>
      </c>
      <c r="Q952" s="5" t="n">
        <v>0</v>
      </c>
      <c r="R952" s="5">
        <f>A952&amp;"-"&amp;YEAR(F952)&amp;"-"&amp;IF(LEN(MONTH(F952))=1,"0"&amp;MONTH(F952),MONTH(F952))&amp;"-"&amp;IF(LEN(DAY(F952))=1,"0"&amp;DAY(F952),DAY(F952))</f>
        <v/>
      </c>
    </row>
    <row r="953">
      <c r="A953" s="5" t="n">
        <v>418</v>
      </c>
      <c r="B953" s="5" t="inlineStr">
        <is>
          <t>Cumplimiento Plan Anual Vicerrectoría Académica</t>
        </is>
      </c>
      <c r="C953" s="5" t="inlineStr">
        <is>
          <t>Planeación Estratégica</t>
        </is>
      </c>
      <c r="D953" s="5" t="inlineStr">
        <is>
          <t>Trimestral</t>
        </is>
      </c>
      <c r="E953" s="5" t="inlineStr">
        <is>
          <t>Positivo</t>
        </is>
      </c>
      <c r="F953" s="6" t="n">
        <v>45657</v>
      </c>
      <c r="G953" s="5">
        <f>YEAR(F953)</f>
        <v/>
      </c>
      <c r="H953" s="5">
        <f>PROPER(TEXT(F953,"mmmm"))</f>
        <v/>
      </c>
      <c r="I953" s="6">
        <f>IF(OR(H953="Enero",H953="Febrero",H953="Marzo",H953="Abril",H953="Mayo",H953="Junio"),G953&amp;"-1",IF(OR(H953="Julio",H953="Agosto",H953="Septiembre",H953="Octubre",H953="Noviembre",H953="Diciembre"),G953&amp;"-2"))</f>
        <v/>
      </c>
      <c r="J953" s="5" t="n">
        <v>100</v>
      </c>
      <c r="K953" s="5" t="n">
        <v>197.7777777777778</v>
      </c>
      <c r="L953" s="28">
        <f>IFERROR(IF(OR(J953=0,K953=""),"",IF(E953="Positivo",MIN(MAX(K953/J953,0),1.0),MIN(MAX(J953/K953,0),1.0))),"")</f>
        <v/>
      </c>
      <c r="M953" s="28">
        <f>IFERROR(IF(OR(J953=0,K953=""),"",IF(E953="Positivo",MAX(K953/J953,0),MAX(J953/K953,0))),"")</f>
        <v/>
      </c>
      <c r="N953" s="5" t="n"/>
      <c r="O953" s="5" t="n"/>
      <c r="P953" s="5" t="n">
        <v>0</v>
      </c>
      <c r="Q953" s="5" t="n">
        <v>0</v>
      </c>
      <c r="R953" s="5">
        <f>A953&amp;"-"&amp;YEAR(F953)&amp;"-"&amp;IF(LEN(MONTH(F953))=1,"0"&amp;MONTH(F953),MONTH(F953))&amp;"-"&amp;IF(LEN(DAY(F953))=1,"0"&amp;DAY(F953),DAY(F953))</f>
        <v/>
      </c>
    </row>
    <row r="954">
      <c r="A954" s="54" t="n">
        <v>419</v>
      </c>
      <c r="B954" s="5" t="inlineStr">
        <is>
          <t>Cumplimiento Plan Anual Áreas sede Medellín</t>
        </is>
      </c>
      <c r="C954" s="5" t="inlineStr">
        <is>
          <t>Planeación Estratégica</t>
        </is>
      </c>
      <c r="D954" s="5" t="inlineStr">
        <is>
          <t>Trimestral</t>
        </is>
      </c>
      <c r="E954" s="5" t="inlineStr">
        <is>
          <t>Positivo</t>
        </is>
      </c>
      <c r="F954" s="6" t="n">
        <v>45016</v>
      </c>
      <c r="G954" s="5">
        <f>YEAR(F954)</f>
        <v/>
      </c>
      <c r="H954" s="5">
        <f>PROPER(TEXT(F954,"mmmm"))</f>
        <v/>
      </c>
      <c r="I954" s="6">
        <f>IF(OR(H954="Enero",H954="Febrero",H954="Marzo",H954="Abril",H954="Mayo",H954="Junio"),G954&amp;"-1",IF(OR(H954="Julio",H954="Agosto",H954="Septiembre",H954="Octubre",H954="Noviembre",H954="Diciembre"),G954&amp;"-2"))</f>
        <v/>
      </c>
      <c r="J954" s="5" t="inlineStr"/>
      <c r="K954" s="5" t="inlineStr"/>
      <c r="L954" s="117">
        <f>IFERROR(IF(OR(J954=0,K954=""),"",IF(E954="Positivo",MIN(MAX(K954/J954,0),1.3),MIN(MAX(J954/K954,0),1.3))),"")</f>
        <v/>
      </c>
      <c r="M954" s="28">
        <f>IFERROR(IF(OR(J954=0,K954=""),"",IF(E954="Positivo",MAX(K954/J954,0),MAX(J954/K954,0))),"")</f>
        <v/>
      </c>
      <c r="N954" s="5" t="inlineStr">
        <is>
          <t>%</t>
        </is>
      </c>
      <c r="O954" s="5" t="inlineStr">
        <is>
          <t>%</t>
        </is>
      </c>
      <c r="P954" s="5" t="n">
        <v>0</v>
      </c>
      <c r="Q954" s="5" t="n">
        <v>0</v>
      </c>
      <c r="R954" s="5">
        <f>A954&amp;"-"&amp;YEAR(F954)&amp;"-"&amp;IF(LEN(MONTH(F954))=1,"0"&amp;MONTH(F954),MONTH(F954))&amp;"-"&amp;IF(LEN(DAY(F954))=1,"0"&amp;DAY(F954),DAY(F954))</f>
        <v/>
      </c>
    </row>
    <row r="955">
      <c r="A955" s="39" t="n">
        <v>419</v>
      </c>
      <c r="B955" s="5" t="inlineStr">
        <is>
          <t>Cumplimiento Plan Anual Áreas sede Medellín</t>
        </is>
      </c>
      <c r="C955" s="5" t="inlineStr">
        <is>
          <t>Planeación Estratégica</t>
        </is>
      </c>
      <c r="D955" s="5" t="inlineStr">
        <is>
          <t>Trimestral</t>
        </is>
      </c>
      <c r="E955" s="5" t="inlineStr">
        <is>
          <t>Positivo</t>
        </is>
      </c>
      <c r="F955" s="6" t="n">
        <v>45107</v>
      </c>
      <c r="G955" s="5">
        <f>YEAR(F955)</f>
        <v/>
      </c>
      <c r="H955" s="5">
        <f>PROPER(TEXT(F955,"mmmm"))</f>
        <v/>
      </c>
      <c r="I955" s="6">
        <f>IF(OR(H955="Enero",H955="Febrero",H955="Marzo",H955="Abril",H955="Mayo",H955="Junio"),G955&amp;"-1",IF(OR(H955="Julio",H955="Agosto",H955="Septiembre",H955="Octubre",H955="Noviembre",H955="Diciembre"),G955&amp;"-2"))</f>
        <v/>
      </c>
      <c r="J955" s="5" t="n">
        <v>100</v>
      </c>
      <c r="K955" s="5" t="n">
        <v>108.3</v>
      </c>
      <c r="L955" s="117">
        <f>IFERROR(IF(OR(J955=0,K955=""),"",IF(E955="Positivo",MIN(MAX(K955/J955,0),1.3),MIN(MAX(J955/K955,0),1.3))),"")</f>
        <v/>
      </c>
      <c r="M955" s="28">
        <f>IFERROR(IF(OR(J955=0,K955=""),"",IF(E955="Positivo",MAX(K955/J955,0),MAX(J955/K955,0))),"")</f>
        <v/>
      </c>
      <c r="N955" s="5" t="inlineStr">
        <is>
          <t>%</t>
        </is>
      </c>
      <c r="O955" s="5" t="inlineStr">
        <is>
          <t>%</t>
        </is>
      </c>
      <c r="P955" s="5" t="n">
        <v>0</v>
      </c>
      <c r="Q955" s="5" t="n">
        <v>0</v>
      </c>
      <c r="R955" s="5">
        <f>A955&amp;"-"&amp;YEAR(F955)&amp;"-"&amp;IF(LEN(MONTH(F955))=1,"0"&amp;MONTH(F955),MONTH(F955))&amp;"-"&amp;IF(LEN(DAY(F955))=1,"0"&amp;DAY(F955),DAY(F955))</f>
        <v/>
      </c>
    </row>
    <row r="956">
      <c r="A956" s="43" t="n">
        <v>419</v>
      </c>
      <c r="B956" s="5" t="inlineStr">
        <is>
          <t>Cumplimiento Plan Anual Áreas sede Medellín</t>
        </is>
      </c>
      <c r="C956" s="5" t="inlineStr">
        <is>
          <t>Planeación Estratégica</t>
        </is>
      </c>
      <c r="D956" s="5" t="inlineStr">
        <is>
          <t>Trimestral</t>
        </is>
      </c>
      <c r="E956" s="5" t="inlineStr">
        <is>
          <t>Positivo</t>
        </is>
      </c>
      <c r="F956" s="6" t="n">
        <v>45199</v>
      </c>
      <c r="G956" s="5">
        <f>YEAR(F956)</f>
        <v/>
      </c>
      <c r="H956" s="5">
        <f>PROPER(TEXT(F956,"mmmm"))</f>
        <v/>
      </c>
      <c r="I956" s="6">
        <f>IF(OR(H956="Enero",H956="Febrero",H956="Marzo",H956="Abril",H956="Mayo",H956="Junio"),G956&amp;"-1",IF(OR(H956="Julio",H956="Agosto",H956="Septiembre",H956="Octubre",H956="Noviembre",H956="Diciembre"),G956&amp;"-2"))</f>
        <v/>
      </c>
      <c r="J956" s="5" t="n">
        <v>100</v>
      </c>
      <c r="K956" s="5" t="n">
        <v>88.34999999999999</v>
      </c>
      <c r="L956" s="117">
        <f>IFERROR(IF(OR(J956=0,K956=""),"",IF(E956="Positivo",MIN(MAX(K956/J956,0),1.3),MIN(MAX(J956/K956,0),1.3))),"")</f>
        <v/>
      </c>
      <c r="M956" s="28">
        <f>IFERROR(IF(OR(J956=0,K956=""),"",IF(E956="Positivo",MAX(K956/J956,0),MAX(J956/K956,0))),"")</f>
        <v/>
      </c>
      <c r="N956" s="5" t="inlineStr">
        <is>
          <t>%</t>
        </is>
      </c>
      <c r="O956" s="5" t="inlineStr">
        <is>
          <t>%</t>
        </is>
      </c>
      <c r="P956" s="5" t="n">
        <v>0</v>
      </c>
      <c r="Q956" s="5" t="n">
        <v>0</v>
      </c>
      <c r="R956" s="5">
        <f>A956&amp;"-"&amp;YEAR(F956)&amp;"-"&amp;IF(LEN(MONTH(F956))=1,"0"&amp;MONTH(F956),MONTH(F956))&amp;"-"&amp;IF(LEN(DAY(F956))=1,"0"&amp;DAY(F956),DAY(F956))</f>
        <v/>
      </c>
    </row>
    <row r="957">
      <c r="A957" s="39" t="n">
        <v>419</v>
      </c>
      <c r="B957" s="5" t="inlineStr">
        <is>
          <t>Cumplimiento Plan Anual Áreas sede Medellín</t>
        </is>
      </c>
      <c r="C957" s="5" t="inlineStr">
        <is>
          <t>Planeación Estratégica</t>
        </is>
      </c>
      <c r="D957" s="5" t="inlineStr">
        <is>
          <t>Trimestral</t>
        </is>
      </c>
      <c r="E957" s="5" t="inlineStr">
        <is>
          <t>Positivo</t>
        </is>
      </c>
      <c r="F957" s="6" t="n">
        <v>45291</v>
      </c>
      <c r="G957" s="5">
        <f>YEAR(F957)</f>
        <v/>
      </c>
      <c r="H957" s="5">
        <f>PROPER(TEXT(F957,"mmmm"))</f>
        <v/>
      </c>
      <c r="I957" s="6">
        <f>IF(OR(H957="Enero",H957="Febrero",H957="Marzo",H957="Abril",H957="Mayo",H957="Junio"),G957&amp;"-1",IF(OR(H957="Julio",H957="Agosto",H957="Septiembre",H957="Octubre",H957="Noviembre",H957="Diciembre"),G957&amp;"-2"))</f>
        <v/>
      </c>
      <c r="J957" s="5" t="n">
        <v>100</v>
      </c>
      <c r="K957" s="5" t="n">
        <v>93.56</v>
      </c>
      <c r="L957" s="117">
        <f>IFERROR(IF(OR(J957=0,K957=""),"",IF(E957="Positivo",MIN(MAX(K957/J957,0),1.3),MIN(MAX(J957/K957,0),1.3))),"")</f>
        <v/>
      </c>
      <c r="M957" s="28">
        <f>IFERROR(IF(OR(J957=0,K957=""),"",IF(E957="Positivo",MAX(K957/J957,0),MAX(J957/K957,0))),"")</f>
        <v/>
      </c>
      <c r="N957" s="5" t="inlineStr">
        <is>
          <t>%</t>
        </is>
      </c>
      <c r="O957" s="5" t="inlineStr">
        <is>
          <t>%</t>
        </is>
      </c>
      <c r="P957" s="5" t="n">
        <v>0</v>
      </c>
      <c r="Q957" s="5" t="n">
        <v>0</v>
      </c>
      <c r="R957" s="5">
        <f>A957&amp;"-"&amp;YEAR(F957)&amp;"-"&amp;IF(LEN(MONTH(F957))=1,"0"&amp;MONTH(F957),MONTH(F957))&amp;"-"&amp;IF(LEN(DAY(F957))=1,"0"&amp;DAY(F957),DAY(F957))</f>
        <v/>
      </c>
    </row>
    <row r="958">
      <c r="A958" s="54" t="n">
        <v>420</v>
      </c>
      <c r="B958" s="5" t="inlineStr">
        <is>
          <t>Cumplimiento Plan Anual Gerencia de estrategia</t>
        </is>
      </c>
      <c r="C958" s="5" t="inlineStr">
        <is>
          <t>Planeación Estratégica</t>
        </is>
      </c>
      <c r="D958" s="5" t="inlineStr">
        <is>
          <t>Trimestral</t>
        </is>
      </c>
      <c r="E958" s="5" t="inlineStr">
        <is>
          <t>Positivo</t>
        </is>
      </c>
      <c r="F958" s="6" t="n">
        <v>45016</v>
      </c>
      <c r="G958" s="5">
        <f>YEAR(F958)</f>
        <v/>
      </c>
      <c r="H958" s="5">
        <f>PROPER(TEXT(F958,"mmmm"))</f>
        <v/>
      </c>
      <c r="I958" s="6">
        <f>IF(OR(H958="Enero",H958="Febrero",H958="Marzo",H958="Abril",H958="Mayo",H958="Junio"),G958&amp;"-1",IF(OR(H958="Julio",H958="Agosto",H958="Septiembre",H958="Octubre",H958="Noviembre",H958="Diciembre"),G958&amp;"-2"))</f>
        <v/>
      </c>
      <c r="J958" s="5" t="n">
        <v>100</v>
      </c>
      <c r="K958" s="5" t="n">
        <v>0</v>
      </c>
      <c r="L958" s="117">
        <f>IFERROR(IF(OR(J958=0,K958=""),"",IF(E958="Positivo",MIN(MAX(K958/J958,0),1.0),MIN(MAX(J958/K958,0),1.0))),"")</f>
        <v/>
      </c>
      <c r="M958" s="28">
        <f>IFERROR(IF(OR(J958=0,K958=""),"",IF(E958="Positivo",MAX(K958/J958,0),MAX(J958/K958,0))),"")</f>
        <v/>
      </c>
      <c r="N958" s="5" t="inlineStr">
        <is>
          <t>%</t>
        </is>
      </c>
      <c r="O958" s="5" t="inlineStr">
        <is>
          <t>%</t>
        </is>
      </c>
      <c r="P958" s="5" t="n">
        <v>0</v>
      </c>
      <c r="Q958" s="5" t="n">
        <v>0</v>
      </c>
      <c r="R958" s="5">
        <f>A958&amp;"-"&amp;YEAR(F958)&amp;"-"&amp;IF(LEN(MONTH(F958))=1,"0"&amp;MONTH(F958),MONTH(F958))&amp;"-"&amp;IF(LEN(DAY(F958))=1,"0"&amp;DAY(F958),DAY(F958))</f>
        <v/>
      </c>
    </row>
    <row r="959">
      <c r="A959" s="39" t="n">
        <v>420</v>
      </c>
      <c r="B959" s="5" t="inlineStr">
        <is>
          <t>Cumplimiento Plan Anual Gerencia de estrategia</t>
        </is>
      </c>
      <c r="C959" s="5" t="inlineStr">
        <is>
          <t>Planeación Estratégica</t>
        </is>
      </c>
      <c r="D959" s="5" t="inlineStr">
        <is>
          <t>Trimestral</t>
        </is>
      </c>
      <c r="E959" s="5" t="inlineStr">
        <is>
          <t>Positivo</t>
        </is>
      </c>
      <c r="F959" s="6" t="n">
        <v>45107</v>
      </c>
      <c r="G959" s="5">
        <f>YEAR(F959)</f>
        <v/>
      </c>
      <c r="H959" s="5">
        <f>PROPER(TEXT(F959,"mmmm"))</f>
        <v/>
      </c>
      <c r="I959" s="6">
        <f>IF(OR(H959="Enero",H959="Febrero",H959="Marzo",H959="Abril",H959="Mayo",H959="Junio"),G959&amp;"-1",IF(OR(H959="Julio",H959="Agosto",H959="Septiembre",H959="Octubre",H959="Noviembre",H959="Diciembre"),G959&amp;"-2"))</f>
        <v/>
      </c>
      <c r="J959" s="5" t="n">
        <v>100</v>
      </c>
      <c r="K959" s="5" t="n">
        <v>80.512</v>
      </c>
      <c r="L959" s="117">
        <f>IFERROR(IF(OR(J959=0,K959=""),"",IF(E959="Positivo",MIN(MAX(K959/J959,0),1.0),MIN(MAX(J959/K959,0),1.0))),"")</f>
        <v/>
      </c>
      <c r="M959" s="28">
        <f>IFERROR(IF(OR(J959=0,K959=""),"",IF(E959="Positivo",MAX(K959/J959,0),MAX(J959/K959,0))),"")</f>
        <v/>
      </c>
      <c r="N959" s="5" t="inlineStr">
        <is>
          <t>%</t>
        </is>
      </c>
      <c r="O959" s="5" t="inlineStr">
        <is>
          <t>%</t>
        </is>
      </c>
      <c r="P959" s="5" t="n">
        <v>0</v>
      </c>
      <c r="Q959" s="5" t="n">
        <v>0</v>
      </c>
      <c r="R959" s="5">
        <f>A959&amp;"-"&amp;YEAR(F959)&amp;"-"&amp;IF(LEN(MONTH(F959))=1,"0"&amp;MONTH(F959),MONTH(F959))&amp;"-"&amp;IF(LEN(DAY(F959))=1,"0"&amp;DAY(F959),DAY(F959))</f>
        <v/>
      </c>
    </row>
    <row r="960">
      <c r="A960" s="43" t="n">
        <v>420</v>
      </c>
      <c r="B960" s="5" t="inlineStr">
        <is>
          <t>Cumplimiento Plan Anual Gerencia de estrategia</t>
        </is>
      </c>
      <c r="C960" s="5" t="inlineStr">
        <is>
          <t>Planeación Estratégica</t>
        </is>
      </c>
      <c r="D960" s="5" t="inlineStr">
        <is>
          <t>Trimestral</t>
        </is>
      </c>
      <c r="E960" s="5" t="inlineStr">
        <is>
          <t>Positivo</t>
        </is>
      </c>
      <c r="F960" s="6" t="n">
        <v>45199</v>
      </c>
      <c r="G960" s="5">
        <f>YEAR(F960)</f>
        <v/>
      </c>
      <c r="H960" s="5">
        <f>PROPER(TEXT(F960,"mmmm"))</f>
        <v/>
      </c>
      <c r="I960" s="6">
        <f>IF(OR(H960="Enero",H960="Febrero",H960="Marzo",H960="Abril",H960="Mayo",H960="Junio"),G960&amp;"-1",IF(OR(H960="Julio",H960="Agosto",H960="Septiembre",H960="Octubre",H960="Noviembre",H960="Diciembre"),G960&amp;"-2"))</f>
        <v/>
      </c>
      <c r="J960" s="5" t="n">
        <v>100</v>
      </c>
      <c r="K960" s="5" t="n">
        <v>183.93</v>
      </c>
      <c r="L960" s="117">
        <f>IFERROR(IF(OR(J960=0,K960=""),"",IF(E960="Positivo",MIN(MAX(K960/J960,0),1.0),MIN(MAX(J960/K960,0),1.0))),"")</f>
        <v/>
      </c>
      <c r="M960" s="28">
        <f>IFERROR(IF(OR(J960=0,K960=""),"",IF(E960="Positivo",MAX(K960/J960,0),MAX(J960/K960,0))),"")</f>
        <v/>
      </c>
      <c r="N960" s="5" t="inlineStr">
        <is>
          <t>%</t>
        </is>
      </c>
      <c r="O960" s="5" t="inlineStr">
        <is>
          <t>%</t>
        </is>
      </c>
      <c r="P960" s="5" t="n">
        <v>0</v>
      </c>
      <c r="Q960" s="5" t="n">
        <v>0</v>
      </c>
      <c r="R960" s="5">
        <f>A960&amp;"-"&amp;YEAR(F960)&amp;"-"&amp;IF(LEN(MONTH(F960))=1,"0"&amp;MONTH(F960),MONTH(F960))&amp;"-"&amp;IF(LEN(DAY(F960))=1,"0"&amp;DAY(F960),DAY(F960))</f>
        <v/>
      </c>
    </row>
    <row r="961">
      <c r="A961" s="39" t="n">
        <v>420</v>
      </c>
      <c r="B961" s="5" t="inlineStr">
        <is>
          <t>Cumplimiento Plan Anual Gerencia de estrategia</t>
        </is>
      </c>
      <c r="C961" s="5" t="inlineStr">
        <is>
          <t>Planeación Estratégica</t>
        </is>
      </c>
      <c r="D961" s="5" t="inlineStr">
        <is>
          <t>Trimestral</t>
        </is>
      </c>
      <c r="E961" s="5" t="inlineStr">
        <is>
          <t>Positivo</t>
        </is>
      </c>
      <c r="F961" s="6" t="n">
        <v>45291</v>
      </c>
      <c r="G961" s="5">
        <f>YEAR(F961)</f>
        <v/>
      </c>
      <c r="H961" s="5">
        <f>PROPER(TEXT(F961,"mmmm"))</f>
        <v/>
      </c>
      <c r="I961" s="6">
        <f>IF(OR(H961="Enero",H961="Febrero",H961="Marzo",H961="Abril",H961="Mayo",H961="Junio"),G961&amp;"-1",IF(OR(H961="Julio",H961="Agosto",H961="Septiembre",H961="Octubre",H961="Noviembre",H961="Diciembre"),G961&amp;"-2"))</f>
        <v/>
      </c>
      <c r="J961" s="5" t="n">
        <v>100</v>
      </c>
      <c r="K961" s="5" t="n">
        <v>200</v>
      </c>
      <c r="L961" s="117">
        <f>IFERROR(IF(OR(J961=0,K961=""),"",IF(E961="Positivo",MIN(MAX(K961/J961,0),1.0),MIN(MAX(J961/K961,0),1.0))),"")</f>
        <v/>
      </c>
      <c r="M961" s="28">
        <f>IFERROR(IF(OR(J961=0,K961=""),"",IF(E961="Positivo",MAX(K961/J961,0),MAX(J961/K961,0))),"")</f>
        <v/>
      </c>
      <c r="N961" s="5" t="inlineStr">
        <is>
          <t>%</t>
        </is>
      </c>
      <c r="O961" s="5" t="inlineStr">
        <is>
          <t>%</t>
        </is>
      </c>
      <c r="P961" s="5" t="n">
        <v>0</v>
      </c>
      <c r="Q961" s="5" t="n">
        <v>0</v>
      </c>
      <c r="R961" s="5">
        <f>A961&amp;"-"&amp;YEAR(F961)&amp;"-"&amp;IF(LEN(MONTH(F961))=1,"0"&amp;MONTH(F961),MONTH(F961))&amp;"-"&amp;IF(LEN(DAY(F961))=1,"0"&amp;DAY(F961),DAY(F961))</f>
        <v/>
      </c>
    </row>
    <row r="962">
      <c r="A962" s="5" t="n">
        <v>420</v>
      </c>
      <c r="B962" s="5" t="inlineStr">
        <is>
          <t>Cumplimiento Plan Anual Gerencia de estrategia</t>
        </is>
      </c>
      <c r="C962" s="5" t="inlineStr">
        <is>
          <t>Planeación Estratégica</t>
        </is>
      </c>
      <c r="D962" s="5" t="inlineStr">
        <is>
          <t>Trimestral</t>
        </is>
      </c>
      <c r="E962" s="5" t="inlineStr">
        <is>
          <t>Positivo</t>
        </is>
      </c>
      <c r="F962" s="6" t="n">
        <v>45473</v>
      </c>
      <c r="G962" s="5">
        <f>YEAR(F962)</f>
        <v/>
      </c>
      <c r="H962" s="5">
        <f>PROPER(TEXT(F962,"mmmm"))</f>
        <v/>
      </c>
      <c r="I962" s="6">
        <f>IF(OR(H962="Enero",H962="Febrero",H962="Marzo",H962="Abril",H962="Mayo",H962="Junio"),G962&amp;"-1",IF(OR(H962="Julio",H962="Agosto",H962="Septiembre",H962="Octubre",H962="Noviembre",H962="Diciembre"),G962&amp;"-2"))</f>
        <v/>
      </c>
      <c r="J962" s="5" t="n">
        <v>100</v>
      </c>
      <c r="K962" s="5" t="n">
        <v>101.3216666666667</v>
      </c>
      <c r="L962" s="28">
        <f>IFERROR(IF(OR(J962=0,K962=""),"",IF(E962="Positivo",MIN(MAX(K962/J962,0),1.0),MIN(MAX(J962/K962,0),1.0))),"")</f>
        <v/>
      </c>
      <c r="M962" s="28">
        <f>IFERROR(IF(OR(J962=0,K962=""),"",IF(E962="Positivo",MAX(K962/J962,0),MAX(J962/K962,0))),"")</f>
        <v/>
      </c>
      <c r="N962" s="5" t="n"/>
      <c r="O962" s="5" t="n"/>
      <c r="P962" s="5" t="n">
        <v>0</v>
      </c>
      <c r="Q962" s="5" t="n">
        <v>0</v>
      </c>
      <c r="R962" s="5">
        <f>A962&amp;"-"&amp;YEAR(F962)&amp;"-"&amp;IF(LEN(MONTH(F962))=1,"0"&amp;MONTH(F962),MONTH(F962))&amp;"-"&amp;IF(LEN(DAY(F962))=1,"0"&amp;DAY(F962),DAY(F962))</f>
        <v/>
      </c>
    </row>
    <row r="963">
      <c r="A963" s="5" t="n">
        <v>420</v>
      </c>
      <c r="B963" s="5" t="inlineStr">
        <is>
          <t>Cumplimiento Plan Anual Gerencia de estrategia</t>
        </is>
      </c>
      <c r="C963" s="5" t="inlineStr">
        <is>
          <t>Planeación Estratégica</t>
        </is>
      </c>
      <c r="D963" s="5" t="inlineStr">
        <is>
          <t>Trimestral</t>
        </is>
      </c>
      <c r="E963" s="5" t="inlineStr">
        <is>
          <t>Positivo</t>
        </is>
      </c>
      <c r="F963" s="6" t="n">
        <v>45657</v>
      </c>
      <c r="G963" s="5">
        <f>YEAR(F963)</f>
        <v/>
      </c>
      <c r="H963" s="5">
        <f>PROPER(TEXT(F963,"mmmm"))</f>
        <v/>
      </c>
      <c r="I963" s="6">
        <f>IF(OR(H963="Enero",H963="Febrero",H963="Marzo",H963="Abril",H963="Mayo",H963="Junio"),G963&amp;"-1",IF(OR(H963="Julio",H963="Agosto",H963="Septiembre",H963="Octubre",H963="Noviembre",H963="Diciembre"),G963&amp;"-2"))</f>
        <v/>
      </c>
      <c r="J963" s="5" t="n">
        <v>100</v>
      </c>
      <c r="K963" s="5" t="n">
        <v>196.6666666666667</v>
      </c>
      <c r="L963" s="28">
        <f>IFERROR(IF(OR(J963=0,K963=""),"",IF(E963="Positivo",MIN(MAX(K963/J963,0),1.0),MIN(MAX(J963/K963,0),1.0))),"")</f>
        <v/>
      </c>
      <c r="M963" s="28">
        <f>IFERROR(IF(OR(J963=0,K963=""),"",IF(E963="Positivo",MAX(K963/J963,0),MAX(J963/K963,0))),"")</f>
        <v/>
      </c>
      <c r="N963" s="5" t="n"/>
      <c r="O963" s="5" t="n"/>
      <c r="P963" s="5" t="n">
        <v>0</v>
      </c>
      <c r="Q963" s="5" t="n">
        <v>0</v>
      </c>
      <c r="R963" s="5">
        <f>A963&amp;"-"&amp;YEAR(F963)&amp;"-"&amp;IF(LEN(MONTH(F963))=1,"0"&amp;MONTH(F963),MONTH(F963))&amp;"-"&amp;IF(LEN(DAY(F963))=1,"0"&amp;DAY(F963),DAY(F963))</f>
        <v/>
      </c>
    </row>
    <row r="964">
      <c r="A964" s="43" t="n">
        <v>421</v>
      </c>
      <c r="B964" s="5" t="inlineStr">
        <is>
          <t>Total Leads por canales de captación</t>
        </is>
      </c>
      <c r="C964" s="5" t="inlineStr">
        <is>
          <t>Mercadeo de programas académicos</t>
        </is>
      </c>
      <c r="D964" s="5" t="inlineStr">
        <is>
          <t>Semestral</t>
        </is>
      </c>
      <c r="E964" s="5" t="inlineStr">
        <is>
          <t>Positivo</t>
        </is>
      </c>
      <c r="F964" s="6" t="n">
        <v>45107</v>
      </c>
      <c r="G964" s="5">
        <f>YEAR(F964)</f>
        <v/>
      </c>
      <c r="H964" s="5">
        <f>PROPER(TEXT(F964,"mmmm"))</f>
        <v/>
      </c>
      <c r="I964" s="6">
        <f>IF(OR(H964="Enero",H964="Febrero",H964="Marzo",H964="Abril",H964="Mayo",H964="Junio"),G964&amp;"-1",IF(OR(H964="Julio",H964="Agosto",H964="Septiembre",H964="Octubre",H964="Noviembre",H964="Diciembre"),G964&amp;"-2"))</f>
        <v/>
      </c>
      <c r="J964" s="5" t="n">
        <v>104072</v>
      </c>
      <c r="K964" s="5" t="n">
        <v>140002</v>
      </c>
      <c r="L964" s="28">
        <f>IFERROR(IF(OR(J964=0,K964=""),"",IF(E964="Positivo",MIN(MAX(K964/J964,0),1.3),MIN(MAX(J964/K964,0),1.3))),"")</f>
        <v/>
      </c>
      <c r="M964" s="28">
        <f>IFERROR(IF(OR(J964=0,K964=""),"",IF(E964="Positivo",MAX(K964/J964,0),MAX(J964/K964,0))),"")</f>
        <v/>
      </c>
      <c r="N964" s="5" t="n"/>
      <c r="O964" s="5" t="n"/>
      <c r="P964" s="5" t="n">
        <v>0</v>
      </c>
      <c r="Q964" s="5" t="n">
        <v>0</v>
      </c>
      <c r="R964" s="5">
        <f>A964&amp;"-"&amp;YEAR(F964)&amp;"-"&amp;IF(LEN(MONTH(F964))=1,"0"&amp;MONTH(F964),MONTH(F964))&amp;"-"&amp;IF(LEN(DAY(F964))=1,"0"&amp;DAY(F964),DAY(F964))</f>
        <v/>
      </c>
    </row>
    <row r="965">
      <c r="A965" s="39" t="n">
        <v>421</v>
      </c>
      <c r="B965" s="5" t="inlineStr">
        <is>
          <t>Total Leads por canales de captación</t>
        </is>
      </c>
      <c r="C965" s="5" t="inlineStr">
        <is>
          <t>Mercadeo de programas académicos</t>
        </is>
      </c>
      <c r="D965" s="5" t="inlineStr">
        <is>
          <t>Semestral</t>
        </is>
      </c>
      <c r="E965" s="5" t="inlineStr">
        <is>
          <t>Positivo</t>
        </is>
      </c>
      <c r="F965" s="6" t="n">
        <v>45291</v>
      </c>
      <c r="G965" s="5">
        <f>YEAR(F965)</f>
        <v/>
      </c>
      <c r="H965" s="5">
        <f>PROPER(TEXT(F965,"mmmm"))</f>
        <v/>
      </c>
      <c r="I965" s="6">
        <f>IF(OR(H965="Enero",H965="Febrero",H965="Marzo",H965="Abril",H965="Mayo",H965="Junio"),G965&amp;"-1",IF(OR(H965="Julio",H965="Agosto",H965="Septiembre",H965="Octubre",H965="Noviembre",H965="Diciembre"),G965&amp;"-2"))</f>
        <v/>
      </c>
      <c r="J965" s="5" t="n">
        <v>97200</v>
      </c>
      <c r="K965" s="5" t="n">
        <v>136199</v>
      </c>
      <c r="L965" s="28">
        <f>IFERROR(IF(OR(J965=0,K965=""),"",IF(E965="Positivo",MIN(MAX(K965/J965,0),1.3),MIN(MAX(J965/K965,0),1.3))),"")</f>
        <v/>
      </c>
      <c r="M965" s="28">
        <f>IFERROR(IF(OR(J965=0,K965=""),"",IF(E965="Positivo",MAX(K965/J965,0),MAX(J965/K965,0))),"")</f>
        <v/>
      </c>
      <c r="N965" s="5" t="n"/>
      <c r="O965" s="5" t="n"/>
      <c r="P965" s="5" t="n">
        <v>0</v>
      </c>
      <c r="Q965" s="5" t="n">
        <v>0</v>
      </c>
      <c r="R965" s="5">
        <f>A965&amp;"-"&amp;YEAR(F965)&amp;"-"&amp;IF(LEN(MONTH(F965))=1,"0"&amp;MONTH(F965),MONTH(F965))&amp;"-"&amp;IF(LEN(DAY(F965))=1,"0"&amp;DAY(F965),DAY(F965))</f>
        <v/>
      </c>
    </row>
    <row r="966">
      <c r="A966" s="39" t="n">
        <v>421</v>
      </c>
      <c r="B966" s="5" t="inlineStr">
        <is>
          <t>Total Leads por canales de captación</t>
        </is>
      </c>
      <c r="C966" s="5" t="inlineStr">
        <is>
          <t>Mercadeo de programas académicos</t>
        </is>
      </c>
      <c r="D966" s="5" t="inlineStr">
        <is>
          <t>Semestral</t>
        </is>
      </c>
      <c r="E966" s="5" t="inlineStr">
        <is>
          <t>Positivo</t>
        </is>
      </c>
      <c r="F966" s="6" t="n">
        <v>45473</v>
      </c>
      <c r="G966" s="5">
        <f>YEAR(F966)</f>
        <v/>
      </c>
      <c r="H966" s="5">
        <f>PROPER(TEXT(F966,"mmmm"))</f>
        <v/>
      </c>
      <c r="I966" s="6">
        <f>IF(OR(H966="Enero",H966="Febrero",H966="Marzo",H966="Abril",H966="Mayo",H966="Junio"),G966&amp;"-1",IF(OR(H966="Julio",H966="Agosto",H966="Septiembre",H966="Octubre",H966="Noviembre",H966="Diciembre"),G966&amp;"-2"))</f>
        <v/>
      </c>
      <c r="J966" s="5" t="n">
        <v>147043</v>
      </c>
      <c r="K966" s="5" t="n">
        <v>177740</v>
      </c>
      <c r="L966" s="28">
        <f>IFERROR(IF(OR(J966=0,K966=""),"",IF(E966="Positivo",MIN(MAX(K966/J966,0),1.3),MIN(MAX(J966/K966,0),1.3))),"")</f>
        <v/>
      </c>
      <c r="M966" s="28">
        <f>IFERROR(IF(OR(J966=0,K966=""),"",IF(E966="Positivo",MAX(K966/J966,0),MAX(J966/K966,0))),"")</f>
        <v/>
      </c>
      <c r="N966" s="5" t="n"/>
      <c r="O966" s="5" t="n"/>
      <c r="P966" s="5" t="n">
        <v>0</v>
      </c>
      <c r="Q966" s="5" t="n">
        <v>0</v>
      </c>
      <c r="R966" s="5">
        <f>A966&amp;"-"&amp;YEAR(F966)&amp;"-"&amp;IF(LEN(MONTH(F966))=1,"0"&amp;MONTH(F966),MONTH(F966))&amp;"-"&amp;IF(LEN(DAY(F966))=1,"0"&amp;DAY(F966),DAY(F966))</f>
        <v/>
      </c>
    </row>
    <row r="967">
      <c r="A967" s="5" t="n">
        <v>421</v>
      </c>
      <c r="B967" s="5" t="inlineStr">
        <is>
          <t>Total Leads por canales de captación</t>
        </is>
      </c>
      <c r="C967" s="5" t="inlineStr">
        <is>
          <t>Mercadeo de programas académicos</t>
        </is>
      </c>
      <c r="D967" s="5" t="inlineStr">
        <is>
          <t>Semestral</t>
        </is>
      </c>
      <c r="E967" s="5" t="inlineStr">
        <is>
          <t>Positivo</t>
        </is>
      </c>
      <c r="F967" s="6" t="n">
        <v>45657</v>
      </c>
      <c r="G967" s="5">
        <f>YEAR(F967)</f>
        <v/>
      </c>
      <c r="H967" s="5">
        <f>PROPER(TEXT(F967,"mmmm"))</f>
        <v/>
      </c>
      <c r="I967" s="6">
        <f>IF(OR(H967="Enero",H967="Febrero",H967="Marzo",H967="Abril",H967="Mayo",H967="Junio"),G967&amp;"-1",IF(OR(H967="Julio",H967="Agosto",H967="Septiembre",H967="Octubre",H967="Noviembre",H967="Diciembre"),G967&amp;"-2"))</f>
        <v/>
      </c>
      <c r="J967" s="5" t="n">
        <v>100</v>
      </c>
      <c r="K967" s="5" t="n">
        <v>121.44</v>
      </c>
      <c r="L967" s="28">
        <f>IFERROR(IF(OR(J967=0,K967=""),"",IF(E967="Positivo",MIN(MAX(K967/J967,0),1.3),MIN(MAX(J967/K967,0),1.3))),"")</f>
        <v/>
      </c>
      <c r="M967" s="28">
        <f>IFERROR(IF(OR(J967=0,K967=""),"",IF(E967="Positivo",MAX(K967/J967,0),MAX(J967/K967,0))),"")</f>
        <v/>
      </c>
      <c r="N967" s="5" t="n"/>
      <c r="O967" s="5" t="n"/>
      <c r="P967" s="5" t="n">
        <v>0</v>
      </c>
      <c r="Q967" s="5" t="n">
        <v>0</v>
      </c>
      <c r="R967" s="5">
        <f>A967&amp;"-"&amp;YEAR(F967)&amp;"-"&amp;IF(LEN(MONTH(F967))=1,"0"&amp;MONTH(F967),MONTH(F967))&amp;"-"&amp;IF(LEN(DAY(F967))=1,"0"&amp;DAY(F967),DAY(F967))</f>
        <v/>
      </c>
    </row>
    <row r="968">
      <c r="A968" s="43" t="n">
        <v>422</v>
      </c>
      <c r="B968" s="5" t="inlineStr">
        <is>
          <t>Total conversión</t>
        </is>
      </c>
      <c r="C968" s="5" t="inlineStr">
        <is>
          <t>Mercadeo de programas académicos</t>
        </is>
      </c>
      <c r="D968" s="5" t="inlineStr">
        <is>
          <t>Semestral</t>
        </is>
      </c>
      <c r="E968" s="5" t="inlineStr">
        <is>
          <t>Positivo</t>
        </is>
      </c>
      <c r="F968" s="6" t="n">
        <v>45107</v>
      </c>
      <c r="G968" s="5">
        <f>YEAR(F968)</f>
        <v/>
      </c>
      <c r="H968" s="5">
        <f>PROPER(TEXT(F968,"mmmm"))</f>
        <v/>
      </c>
      <c r="I968" s="6">
        <f>IF(OR(H968="Enero",H968="Febrero",H968="Marzo",H968="Abril",H968="Mayo",H968="Junio"),G968&amp;"-1",IF(OR(H968="Julio",H968="Agosto",H968="Septiembre",H968="Octubre",H968="Noviembre",H968="Diciembre"),G968&amp;"-2"))</f>
        <v/>
      </c>
      <c r="J968" s="11" t="n">
        <v>11.7</v>
      </c>
      <c r="K968" s="11" t="n">
        <v>11.973211368834</v>
      </c>
      <c r="L968" s="117">
        <f>IFERROR(IF(OR(J968=0,K968=""),"",IF(E968="Positivo",MIN(MAX(K968/J968,0),1.3),MIN(MAX(J968/K968,0),1.3))),"")</f>
        <v/>
      </c>
      <c r="M968" s="28">
        <f>IFERROR(IF(OR(J968=0,K968=""),"",IF(E968="Positivo",MAX(K968/J968,0),MAX(J968/K968,0))),"")</f>
        <v/>
      </c>
      <c r="N968" s="5" t="inlineStr">
        <is>
          <t>%</t>
        </is>
      </c>
      <c r="O968" s="5" t="inlineStr">
        <is>
          <t>%</t>
        </is>
      </c>
      <c r="P968" s="5" t="n">
        <v>2</v>
      </c>
      <c r="Q968" s="5" t="n">
        <v>2</v>
      </c>
      <c r="R968" s="5">
        <f>A968&amp;"-"&amp;YEAR(F968)&amp;"-"&amp;IF(LEN(MONTH(F968))=1,"0"&amp;MONTH(F968),MONTH(F968))&amp;"-"&amp;IF(LEN(DAY(F968))=1,"0"&amp;DAY(F968),DAY(F968))</f>
        <v/>
      </c>
    </row>
    <row r="969">
      <c r="A969" s="39" t="n">
        <v>422</v>
      </c>
      <c r="B969" s="5" t="inlineStr">
        <is>
          <t>Total conversión</t>
        </is>
      </c>
      <c r="C969" s="5" t="inlineStr">
        <is>
          <t>Mercadeo de programas académicos</t>
        </is>
      </c>
      <c r="D969" s="5" t="inlineStr">
        <is>
          <t>Semestral</t>
        </is>
      </c>
      <c r="E969" s="5" t="inlineStr">
        <is>
          <t>Positivo</t>
        </is>
      </c>
      <c r="F969" s="6" t="n">
        <v>45291</v>
      </c>
      <c r="G969" s="5">
        <f>YEAR(F969)</f>
        <v/>
      </c>
      <c r="H969" s="5">
        <f>PROPER(TEXT(F969,"mmmm"))</f>
        <v/>
      </c>
      <c r="I969" s="6">
        <f>IF(OR(H969="Enero",H969="Febrero",H969="Marzo",H969="Abril",H969="Mayo",H969="Junio"),G969&amp;"-1",IF(OR(H969="Julio",H969="Agosto",H969="Septiembre",H969="Octubre",H969="Noviembre",H969="Diciembre"),G969&amp;"-2"))</f>
        <v/>
      </c>
      <c r="J969" s="5" t="n">
        <v>10.5</v>
      </c>
      <c r="K969" s="5" t="n">
        <v>11.04</v>
      </c>
      <c r="L969" s="117">
        <f>IFERROR(IF(OR(J969=0,K969=""),"",IF(E969="Positivo",MIN(MAX(K969/J969,0),1.3),MIN(MAX(J969/K969,0),1.3))),"")</f>
        <v/>
      </c>
      <c r="M969" s="28">
        <f>IFERROR(IF(OR(J969=0,K969=""),"",IF(E969="Positivo",MAX(K969/J969,0),MAX(J969/K969,0))),"")</f>
        <v/>
      </c>
      <c r="N969" s="5" t="inlineStr">
        <is>
          <t>%</t>
        </is>
      </c>
      <c r="O969" s="5" t="inlineStr">
        <is>
          <t>%</t>
        </is>
      </c>
      <c r="P969" s="5" t="n">
        <v>2</v>
      </c>
      <c r="Q969" s="5" t="n">
        <v>2</v>
      </c>
      <c r="R969" s="5">
        <f>A969&amp;"-"&amp;YEAR(F969)&amp;"-"&amp;IF(LEN(MONTH(F969))=1,"0"&amp;MONTH(F969),MONTH(F969))&amp;"-"&amp;IF(LEN(DAY(F969))=1,"0"&amp;DAY(F969),DAY(F969))</f>
        <v/>
      </c>
    </row>
    <row r="970">
      <c r="A970" s="5" t="n">
        <v>422</v>
      </c>
      <c r="B970" s="5" t="inlineStr">
        <is>
          <t>Total conversión</t>
        </is>
      </c>
      <c r="C970" s="5" t="inlineStr">
        <is>
          <t>Mercadeo de programas académicos</t>
        </is>
      </c>
      <c r="D970" s="5" t="inlineStr">
        <is>
          <t>Semestral</t>
        </is>
      </c>
      <c r="E970" s="5" t="inlineStr">
        <is>
          <t>Positivo</t>
        </is>
      </c>
      <c r="F970" s="6" t="n">
        <v>45473</v>
      </c>
      <c r="G970" s="5">
        <f>YEAR(F970)</f>
        <v/>
      </c>
      <c r="H970" s="5">
        <f>PROPER(TEXT(F970,"mmmm"))</f>
        <v/>
      </c>
      <c r="I970" s="6">
        <f>IF(OR(H970="Enero",H970="Febrero",H970="Marzo",H970="Abril",H970="Mayo",H970="Junio"),G970&amp;"-1",IF(OR(H970="Julio",H970="Agosto",H970="Septiembre",H970="Octubre",H970="Noviembre",H970="Diciembre"),G970&amp;"-2"))</f>
        <v/>
      </c>
      <c r="J970" s="5" t="n">
        <v>9.25</v>
      </c>
      <c r="K970" s="5" t="n">
        <v>8.859999999999999</v>
      </c>
      <c r="L970" s="28">
        <f>IFERROR(IF(OR(J970=0,K970=""),"",IF(E970="Positivo",MIN(MAX(K970/J970,0),1.3),MIN(MAX(J970/K970,0),1.3))),"")</f>
        <v/>
      </c>
      <c r="M970" s="28">
        <f>IFERROR(IF(OR(J970=0,K970=""),"",IF(E970="Positivo",MAX(K970/J970,0),MAX(J970/K970,0))),"")</f>
        <v/>
      </c>
      <c r="N970" s="5" t="n"/>
      <c r="O970" s="5" t="n"/>
      <c r="P970" s="5" t="n">
        <v>0</v>
      </c>
      <c r="Q970" s="5" t="n">
        <v>0</v>
      </c>
      <c r="R970" s="5">
        <f>A970&amp;"-"&amp;YEAR(F970)&amp;"-"&amp;IF(LEN(MONTH(F970))=1,"0"&amp;MONTH(F970),MONTH(F970))&amp;"-"&amp;IF(LEN(DAY(F970))=1,"0"&amp;DAY(F970),DAY(F970))</f>
        <v/>
      </c>
    </row>
    <row r="971">
      <c r="A971" s="5" t="n">
        <v>422</v>
      </c>
      <c r="B971" s="5" t="inlineStr">
        <is>
          <t>Total conversión</t>
        </is>
      </c>
      <c r="C971" s="5" t="inlineStr">
        <is>
          <t>Mercadeo de programas académicos</t>
        </is>
      </c>
      <c r="D971" s="5" t="inlineStr">
        <is>
          <t>Semestral</t>
        </is>
      </c>
      <c r="E971" s="5" t="inlineStr">
        <is>
          <t>Positivo</t>
        </is>
      </c>
      <c r="F971" s="6" t="n">
        <v>45657</v>
      </c>
      <c r="G971" s="5">
        <f>YEAR(F971)</f>
        <v/>
      </c>
      <c r="H971" s="5">
        <f>PROPER(TEXT(F971,"mmmm"))</f>
        <v/>
      </c>
      <c r="I971" s="6">
        <f>IF(OR(H971="Enero",H971="Febrero",H971="Marzo",H971="Abril",H971="Mayo",H971="Junio"),G971&amp;"-1",IF(OR(H971="Julio",H971="Agosto",H971="Septiembre",H971="Octubre",H971="Noviembre",H971="Diciembre"),G971&amp;"-2"))</f>
        <v/>
      </c>
      <c r="J971" s="5" t="n">
        <v>8.01</v>
      </c>
      <c r="K971" s="5" t="n">
        <v>7.91</v>
      </c>
      <c r="L971" s="28">
        <f>IFERROR(IF(OR(J971=0,K971=""),"",IF(E971="Positivo",MIN(MAX(K971/J971,0),1.3),MIN(MAX(J971/K971,0),1.3))),"")</f>
        <v/>
      </c>
      <c r="M971" s="28">
        <f>IFERROR(IF(OR(J971=0,K971=""),"",IF(E971="Positivo",MAX(K971/J971,0),MAX(J971/K971,0))),"")</f>
        <v/>
      </c>
      <c r="N971" s="5" t="n"/>
      <c r="O971" s="5" t="n"/>
      <c r="P971" s="5" t="n">
        <v>0</v>
      </c>
      <c r="Q971" s="5" t="n">
        <v>0</v>
      </c>
      <c r="R971" s="5">
        <f>A971&amp;"-"&amp;YEAR(F971)&amp;"-"&amp;IF(LEN(MONTH(F971))=1,"0"&amp;MONTH(F971),MONTH(F971))&amp;"-"&amp;IF(LEN(DAY(F971))=1,"0"&amp;DAY(F971),DAY(F971))</f>
        <v/>
      </c>
    </row>
    <row r="972">
      <c r="A972" s="39" t="n">
        <v>423</v>
      </c>
      <c r="B972" s="5" t="inlineStr">
        <is>
          <t>Brand equity</t>
        </is>
      </c>
      <c r="C972" s="5" t="inlineStr">
        <is>
          <t>Mercadeo de programas académicos</t>
        </is>
      </c>
      <c r="D972" s="5" t="inlineStr">
        <is>
          <t>Anual</t>
        </is>
      </c>
      <c r="E972" s="5" t="inlineStr">
        <is>
          <t>Positivo</t>
        </is>
      </c>
      <c r="F972" s="6" t="n">
        <v>45291</v>
      </c>
      <c r="G972" s="5">
        <f>YEAR(F972)</f>
        <v/>
      </c>
      <c r="H972" s="5">
        <f>PROPER(TEXT(F972,"mmmm"))</f>
        <v/>
      </c>
      <c r="I972" s="6">
        <f>IF(OR(H972="Enero",H972="Febrero",H972="Marzo",H972="Abril",H972="Mayo",H972="Junio"),G972&amp;"-1",IF(OR(H972="Julio",H972="Agosto",H972="Septiembre",H972="Octubre",H972="Noviembre",H972="Diciembre"),G972&amp;"-2"))</f>
        <v/>
      </c>
      <c r="J972" s="5" t="n">
        <v>8.4</v>
      </c>
      <c r="K972" s="5" t="n">
        <v>7.9</v>
      </c>
      <c r="L972" s="28">
        <f>IFERROR(IF(OR(J972=0,K972=""),"",IF(E972="Positivo",MIN(MAX(K972/J972,0),1.3),MIN(MAX(J972/K972,0),1.3))),"")</f>
        <v/>
      </c>
      <c r="M972" s="28">
        <f>IFERROR(IF(OR(J972=0,K972=""),"",IF(E972="Positivo",MAX(K972/J972,0),MAX(J972/K972,0))),"")</f>
        <v/>
      </c>
      <c r="N972" s="5" t="inlineStr">
        <is>
          <t>DEC</t>
        </is>
      </c>
      <c r="O972" s="5" t="inlineStr">
        <is>
          <t>DEC</t>
        </is>
      </c>
      <c r="P972" s="5" t="n">
        <v>1</v>
      </c>
      <c r="Q972" s="5" t="n">
        <v>1</v>
      </c>
      <c r="R972" s="5">
        <f>A972&amp;"-"&amp;YEAR(F972)&amp;"-"&amp;IF(LEN(MONTH(F972))=1,"0"&amp;MONTH(F972),MONTH(F972))&amp;"-"&amp;IF(LEN(DAY(F972))=1,"0"&amp;DAY(F972),DAY(F972))</f>
        <v/>
      </c>
    </row>
    <row r="973">
      <c r="A973" s="5" t="n">
        <v>423</v>
      </c>
      <c r="B973" s="5" t="inlineStr">
        <is>
          <t>Brand equity</t>
        </is>
      </c>
      <c r="C973" s="5" t="inlineStr">
        <is>
          <t>Mercadeo de programas académicos</t>
        </is>
      </c>
      <c r="D973" s="5" t="inlineStr">
        <is>
          <t>Anual</t>
        </is>
      </c>
      <c r="E973" s="5" t="inlineStr">
        <is>
          <t>Positivo</t>
        </is>
      </c>
      <c r="F973" s="6" t="n">
        <v>45657</v>
      </c>
      <c r="G973" s="5">
        <f>YEAR(F973)</f>
        <v/>
      </c>
      <c r="H973" s="5">
        <f>PROPER(TEXT(F973,"mmmm"))</f>
        <v/>
      </c>
      <c r="I973" s="6">
        <f>IF(OR(H973="Enero",H973="Febrero",H973="Marzo",H973="Abril",H973="Mayo",H973="Junio"),G973&amp;"-1",IF(OR(H973="Julio",H973="Agosto",H973="Septiembre",H973="Octubre",H973="Noviembre",H973="Diciembre"),G973&amp;"-2"))</f>
        <v/>
      </c>
      <c r="J973" s="5" t="n">
        <v>8.300000000000001</v>
      </c>
      <c r="K973" s="5" t="n">
        <v>12.3</v>
      </c>
      <c r="L973" s="28">
        <f>IFERROR(IF(OR(J973=0,K973=""),"",IF(E973="Positivo",MIN(MAX(K973/J973,0),1.3),MIN(MAX(J973/K973,0),1.3))),"")</f>
        <v/>
      </c>
      <c r="M973" s="28">
        <f>IFERROR(IF(OR(J973=0,K973=""),"",IF(E973="Positivo",MAX(K973/J973,0),MAX(J973/K973,0))),"")</f>
        <v/>
      </c>
      <c r="N973" s="5" t="inlineStr">
        <is>
          <t>DEC</t>
        </is>
      </c>
      <c r="O973" s="5" t="inlineStr">
        <is>
          <t>DEC</t>
        </is>
      </c>
      <c r="P973" s="5" t="n">
        <v>1</v>
      </c>
      <c r="Q973" s="5" t="n">
        <v>1</v>
      </c>
      <c r="R973" s="5">
        <f>A973&amp;"-"&amp;YEAR(F973)&amp;"-"&amp;IF(LEN(MONTH(F973))=1,"0"&amp;MONTH(F973),MONTH(F973))&amp;"-"&amp;IF(LEN(DAY(F973))=1,"0"&amp;DAY(F973),DAY(F973))</f>
        <v/>
      </c>
    </row>
    <row r="974">
      <c r="A974" s="39" t="n">
        <v>424</v>
      </c>
      <c r="B974" s="5" t="inlineStr">
        <is>
          <t>Conocimiento espontaneo</t>
        </is>
      </c>
      <c r="C974" s="5" t="inlineStr">
        <is>
          <t>Mercadeo de programas académicos</t>
        </is>
      </c>
      <c r="D974" s="5" t="inlineStr">
        <is>
          <t>Anual</t>
        </is>
      </c>
      <c r="E974" s="5" t="inlineStr">
        <is>
          <t>Positivo</t>
        </is>
      </c>
      <c r="F974" s="6" t="n">
        <v>45291</v>
      </c>
      <c r="G974" s="5">
        <f>YEAR(F974)</f>
        <v/>
      </c>
      <c r="H974" s="5">
        <f>PROPER(TEXT(F974,"mmmm"))</f>
        <v/>
      </c>
      <c r="I974" s="6">
        <f>IF(OR(H974="Enero",H974="Febrero",H974="Marzo",H974="Abril",H974="Mayo",H974="Junio"),G974&amp;"-1",IF(OR(H974="Julio",H974="Agosto",H974="Septiembre",H974="Octubre",H974="Noviembre",H974="Diciembre"),G974&amp;"-2"))</f>
        <v/>
      </c>
      <c r="J974" s="5" t="n">
        <v>92</v>
      </c>
      <c r="K974" s="5" t="n">
        <v>6</v>
      </c>
      <c r="L974" s="28">
        <f>IFERROR(IF(OR(J974=0,K974=""),"",IF(E974="Positivo",MIN(MAX(K974/J974,0),1.3),MIN(MAX(J974/K974,0),1.3))),"")</f>
        <v/>
      </c>
      <c r="M974" s="28">
        <f>IFERROR(IF(OR(J974=0,K974=""),"",IF(E974="Positivo",MAX(K974/J974,0),MAX(J974/K974,0))),"")</f>
        <v/>
      </c>
      <c r="N974" s="5" t="inlineStr">
        <is>
          <t>ENT</t>
        </is>
      </c>
      <c r="O974" s="5" t="inlineStr">
        <is>
          <t>ENT</t>
        </is>
      </c>
      <c r="P974" s="5" t="n">
        <v>0</v>
      </c>
      <c r="Q974" s="5" t="n">
        <v>0</v>
      </c>
      <c r="R974" s="5">
        <f>A974&amp;"-"&amp;YEAR(F974)&amp;"-"&amp;IF(LEN(MONTH(F974))=1,"0"&amp;MONTH(F974),MONTH(F974))&amp;"-"&amp;IF(LEN(DAY(F974))=1,"0"&amp;DAY(F974),DAY(F974))</f>
        <v/>
      </c>
    </row>
    <row r="975">
      <c r="A975" s="5" t="n">
        <v>424</v>
      </c>
      <c r="B975" s="5" t="inlineStr">
        <is>
          <t>Conocimiento espontaneo</t>
        </is>
      </c>
      <c r="C975" s="5" t="inlineStr">
        <is>
          <t>Mercadeo de programas académicos</t>
        </is>
      </c>
      <c r="D975" s="5" t="inlineStr">
        <is>
          <t>Anual</t>
        </is>
      </c>
      <c r="E975" s="5" t="inlineStr">
        <is>
          <t>Positivo</t>
        </is>
      </c>
      <c r="F975" s="6" t="n">
        <v>45657</v>
      </c>
      <c r="G975" s="5">
        <f>YEAR(F975)</f>
        <v/>
      </c>
      <c r="H975" s="5">
        <f>PROPER(TEXT(F975,"mmmm"))</f>
        <v/>
      </c>
      <c r="I975" s="6">
        <f>IF(OR(H975="Enero",H975="Febrero",H975="Marzo",H975="Abril",H975="Mayo",H975="Junio"),G975&amp;"-1",IF(OR(H975="Julio",H975="Agosto",H975="Septiembre",H975="Octubre",H975="Noviembre",H975="Diciembre"),G975&amp;"-2"))</f>
        <v/>
      </c>
      <c r="J975" s="5" t="n">
        <v>7</v>
      </c>
      <c r="K975" s="5" t="n">
        <v>9</v>
      </c>
      <c r="L975" s="28">
        <f>IFERROR(IF(OR(J975=0,K975=""),"",IF(E975="Positivo",MIN(MAX(K975/J975,0),1.3),MIN(MAX(J975/K975,0),1.3))),"")</f>
        <v/>
      </c>
      <c r="M975" s="28">
        <f>IFERROR(IF(OR(J975=0,K975=""),"",IF(E975="Positivo",MAX(K975/J975,0),MAX(J975/K975,0))),"")</f>
        <v/>
      </c>
      <c r="N975" s="5" t="inlineStr">
        <is>
          <t>ENT</t>
        </is>
      </c>
      <c r="O975" s="5" t="inlineStr">
        <is>
          <t>ENT</t>
        </is>
      </c>
      <c r="P975" s="5" t="n">
        <v>0</v>
      </c>
      <c r="Q975" s="5" t="n">
        <v>0</v>
      </c>
      <c r="R975" s="5">
        <f>A975&amp;"-"&amp;YEAR(F975)&amp;"-"&amp;IF(LEN(MONTH(F975))=1,"0"&amp;MONTH(F975),MONTH(F975))&amp;"-"&amp;IF(LEN(DAY(F975))=1,"0"&amp;DAY(F975),DAY(F975))</f>
        <v/>
      </c>
    </row>
    <row r="976">
      <c r="A976" s="39" t="n">
        <v>425</v>
      </c>
      <c r="B976" s="5" t="inlineStr">
        <is>
          <t>Cumplimiento Leads Educación para la vida</t>
        </is>
      </c>
      <c r="C976" s="5" t="inlineStr">
        <is>
          <t>Mercadeo y venta de educación para la vida</t>
        </is>
      </c>
      <c r="D976" s="5" t="inlineStr">
        <is>
          <t>Anual</t>
        </is>
      </c>
      <c r="E976" s="5" t="inlineStr">
        <is>
          <t>Positivo</t>
        </is>
      </c>
      <c r="F976" s="6" t="n">
        <v>45291</v>
      </c>
      <c r="G976" s="5">
        <f>YEAR(F976)</f>
        <v/>
      </c>
      <c r="H976" s="5">
        <f>PROPER(TEXT(F976,"mmmm"))</f>
        <v/>
      </c>
      <c r="I976" s="6">
        <f>IF(OR(H976="Enero",H976="Febrero",H976="Marzo",H976="Abril",H976="Mayo",H976="Junio"),G976&amp;"-1",IF(OR(H976="Julio",H976="Agosto",H976="Septiembre",H976="Octubre",H976="Noviembre",H976="Diciembre"),G976&amp;"-2"))</f>
        <v/>
      </c>
      <c r="J976" s="5" t="n">
        <v>5500</v>
      </c>
      <c r="K976" s="5" t="n">
        <v>5785</v>
      </c>
      <c r="L976" s="117">
        <f>IFERROR(IF(OR(J976=0,K976=""),"",IF(E976="Positivo",MIN(MAX(K976/J976,0),1.3),MIN(MAX(J976/K976,0),1.3))),"")</f>
        <v/>
      </c>
      <c r="M976" s="28">
        <f>IFERROR(IF(OR(J976=0,K976=""),"",IF(E976="Positivo",MAX(K976/J976,0),MAX(J976/K976,0))),"")</f>
        <v/>
      </c>
      <c r="N976" s="5" t="n"/>
      <c r="O976" s="5" t="n"/>
      <c r="P976" s="5" t="n">
        <v>0</v>
      </c>
      <c r="Q976" s="5" t="n">
        <v>0</v>
      </c>
      <c r="R976" s="5">
        <f>A976&amp;"-"&amp;YEAR(F976)&amp;"-"&amp;IF(LEN(MONTH(F976))=1,"0"&amp;MONTH(F976),MONTH(F976))&amp;"-"&amp;IF(LEN(DAY(F976))=1,"0"&amp;DAY(F976),DAY(F976))</f>
        <v/>
      </c>
    </row>
    <row r="977">
      <c r="A977" s="5" t="n">
        <v>425</v>
      </c>
      <c r="B977" s="5" t="inlineStr">
        <is>
          <t>Cumplimiento Leads Educación para la vida</t>
        </is>
      </c>
      <c r="C977" s="5" t="inlineStr">
        <is>
          <t>Mercadeo y venta de educación para la vida</t>
        </is>
      </c>
      <c r="D977" s="5" t="inlineStr">
        <is>
          <t>Semestral</t>
        </is>
      </c>
      <c r="E977" s="5" t="inlineStr">
        <is>
          <t>Positivo</t>
        </is>
      </c>
      <c r="F977" s="6" t="n">
        <v>45473</v>
      </c>
      <c r="G977" s="5">
        <f>YEAR(F977)</f>
        <v/>
      </c>
      <c r="H977" s="5">
        <f>PROPER(TEXT(F977,"mmmm"))</f>
        <v/>
      </c>
      <c r="I977" s="6">
        <f>IF(OR(H977="Enero",H977="Febrero",H977="Marzo",H977="Abril",H977="Mayo",H977="Junio"),G977&amp;"-1",IF(OR(H977="Julio",H977="Agosto",H977="Septiembre",H977="Octubre",H977="Noviembre",H977="Diciembre"),G977&amp;"-2"))</f>
        <v/>
      </c>
      <c r="J977" s="5" t="n">
        <v>100</v>
      </c>
      <c r="K977" s="5" t="n">
        <v>60.69</v>
      </c>
      <c r="L977" s="28">
        <f>IFERROR(IF(OR(J977=0,K977=""),"",IF(E977="Positivo",MIN(MAX(K977/J977,0),1.3),MIN(MAX(J977/K977,0),1.3))),"")</f>
        <v/>
      </c>
      <c r="M977" s="28">
        <f>IFERROR(IF(OR(J977=0,K977=""),"",IF(E977="Positivo",MAX(K977/J977,0),MAX(J977/K977,0))),"")</f>
        <v/>
      </c>
      <c r="N977" s="5" t="n"/>
      <c r="O977" s="5" t="n"/>
      <c r="P977" s="5" t="n">
        <v>0</v>
      </c>
      <c r="Q977" s="5" t="n">
        <v>0</v>
      </c>
      <c r="R977" s="5">
        <f>A977&amp;"-"&amp;YEAR(F977)&amp;"-"&amp;IF(LEN(MONTH(F977))=1,"0"&amp;MONTH(F977),MONTH(F977))&amp;"-"&amp;IF(LEN(DAY(F977))=1,"0"&amp;DAY(F977),DAY(F977))</f>
        <v/>
      </c>
    </row>
    <row r="978">
      <c r="A978" s="5" t="n">
        <v>425</v>
      </c>
      <c r="B978" s="5" t="inlineStr">
        <is>
          <t>Cumplimiento Leads Educación para la vida</t>
        </is>
      </c>
      <c r="C978" s="5" t="inlineStr">
        <is>
          <t>Mercadeo y venta de educación para la vida</t>
        </is>
      </c>
      <c r="D978" s="5" t="inlineStr">
        <is>
          <t>Semestral</t>
        </is>
      </c>
      <c r="E978" s="5" t="inlineStr">
        <is>
          <t>Positivo</t>
        </is>
      </c>
      <c r="F978" s="6" t="n">
        <v>45657</v>
      </c>
      <c r="G978" s="5">
        <f>YEAR(F978)</f>
        <v/>
      </c>
      <c r="H978" s="5">
        <f>PROPER(TEXT(F978,"mmmm"))</f>
        <v/>
      </c>
      <c r="I978" s="6">
        <f>IF(OR(H978="Enero",H978="Febrero",H978="Marzo",H978="Abril",H978="Mayo",H978="Junio"),G978&amp;"-1",IF(OR(H978="Julio",H978="Agosto",H978="Septiembre",H978="Octubre",H978="Noviembre",H978="Diciembre"),G978&amp;"-2"))</f>
        <v/>
      </c>
      <c r="J978" s="5" t="n">
        <v>100</v>
      </c>
      <c r="K978" s="5" t="n">
        <v>164.69</v>
      </c>
      <c r="L978" s="28">
        <f>IFERROR(IF(OR(J978=0,K978=""),"",IF(E978="Positivo",MIN(MAX(K978/J978,0),1.3),MIN(MAX(J978/K978,0),1.3))),"")</f>
        <v/>
      </c>
      <c r="M978" s="28">
        <f>IFERROR(IF(OR(J978=0,K978=""),"",IF(E978="Positivo",MAX(K978/J978,0),MAX(J978/K978,0))),"")</f>
        <v/>
      </c>
      <c r="N978" s="5" t="n"/>
      <c r="O978" s="5" t="n"/>
      <c r="P978" s="5" t="n">
        <v>0</v>
      </c>
      <c r="Q978" s="5" t="n">
        <v>0</v>
      </c>
      <c r="R978" s="5">
        <f>A978&amp;"-"&amp;YEAR(F978)&amp;"-"&amp;IF(LEN(MONTH(F978))=1,"0"&amp;MONTH(F978),MONTH(F978))&amp;"-"&amp;IF(LEN(DAY(F978))=1,"0"&amp;DAY(F978),DAY(F978))</f>
        <v/>
      </c>
    </row>
    <row r="979">
      <c r="A979" s="43" t="n">
        <v>426</v>
      </c>
      <c r="B979" s="5" t="inlineStr">
        <is>
          <t>Cumplimiento en la respuesta a solicitudes de comunicaciones internas</t>
        </is>
      </c>
      <c r="C979" s="5" t="inlineStr">
        <is>
          <t>Comunicaciones Internas</t>
        </is>
      </c>
      <c r="D979" s="5" t="inlineStr">
        <is>
          <t>Semestral</t>
        </is>
      </c>
      <c r="E979" s="5" t="inlineStr">
        <is>
          <t>Positivo</t>
        </is>
      </c>
      <c r="F979" s="6" t="n">
        <v>45107</v>
      </c>
      <c r="G979" s="5">
        <f>YEAR(F979)</f>
        <v/>
      </c>
      <c r="H979" s="5">
        <f>PROPER(TEXT(F979,"mmmm"))</f>
        <v/>
      </c>
      <c r="I979" s="6">
        <f>IF(OR(H979="Enero",H979="Febrero",H979="Marzo",H979="Abril",H979="Mayo",H979="Junio"),G979&amp;"-1",IF(OR(H979="Julio",H979="Agosto",H979="Septiembre",H979="Octubre",H979="Noviembre",H979="Diciembre"),G979&amp;"-2"))</f>
        <v/>
      </c>
      <c r="J979" s="5" t="n"/>
      <c r="K979" s="5" t="n">
        <v>86.98</v>
      </c>
      <c r="L979" s="117">
        <f>IFERROR(IF(OR(J979=0,K979=""),"",IF(E979="Positivo",MIN(MAX(K979/J979,0),1.3),MIN(MAX(J979/K979,0),1.3))),"")</f>
        <v/>
      </c>
      <c r="M979" s="28">
        <f>IFERROR(IF(OR(J979=0,K979=""),"",IF(E979="Positivo",MAX(K979/J979,0),MAX(J979/K979,0))),"")</f>
        <v/>
      </c>
      <c r="N979" s="5" t="inlineStr">
        <is>
          <t>Linea Base</t>
        </is>
      </c>
      <c r="O979" s="5" t="inlineStr">
        <is>
          <t>%</t>
        </is>
      </c>
      <c r="P979" s="5" t="n">
        <v>0</v>
      </c>
      <c r="Q979" s="5" t="n">
        <v>0</v>
      </c>
      <c r="R979" s="5">
        <f>A979&amp;"-"&amp;YEAR(F979)&amp;"-"&amp;IF(LEN(MONTH(F979))=1,"0"&amp;MONTH(F979),MONTH(F979))&amp;"-"&amp;IF(LEN(DAY(F979))=1,"0"&amp;DAY(F979),DAY(F979))</f>
        <v/>
      </c>
    </row>
    <row r="980">
      <c r="A980" s="39" t="n">
        <v>426</v>
      </c>
      <c r="B980" s="5" t="inlineStr">
        <is>
          <t>Cumplimiento en la respuesta a solicitudes de comunicaciones internas</t>
        </is>
      </c>
      <c r="C980" s="5" t="inlineStr">
        <is>
          <t>Comunicaciones Internas</t>
        </is>
      </c>
      <c r="D980" s="5" t="inlineStr">
        <is>
          <t>Semestral</t>
        </is>
      </c>
      <c r="E980" s="5" t="inlineStr">
        <is>
          <t>Positivo</t>
        </is>
      </c>
      <c r="F980" s="6" t="n">
        <v>45291</v>
      </c>
      <c r="G980" s="5">
        <f>YEAR(F980)</f>
        <v/>
      </c>
      <c r="H980" s="5">
        <f>PROPER(TEXT(F980,"mmmm"))</f>
        <v/>
      </c>
      <c r="I980" s="6">
        <f>IF(OR(H980="Enero",H980="Febrero",H980="Marzo",H980="Abril",H980="Mayo",H980="Junio"),G980&amp;"-1",IF(OR(H980="Julio",H980="Agosto",H980="Septiembre",H980="Octubre",H980="Noviembre",H980="Diciembre"),G980&amp;"-2"))</f>
        <v/>
      </c>
      <c r="J980" s="5" t="n"/>
      <c r="K980" s="5" t="n">
        <v>92.31</v>
      </c>
      <c r="L980" s="117">
        <f>IFERROR(IF(OR(J980=0,K980=""),"",IF(E980="Positivo",MIN(MAX(K980/J980,0),1.3),MIN(MAX(J980/K980,0),1.3))),"")</f>
        <v/>
      </c>
      <c r="M980" s="28">
        <f>IFERROR(IF(OR(J980=0,K980=""),"",IF(E980="Positivo",MAX(K980/J980,0),MAX(J980/K980,0))),"")</f>
        <v/>
      </c>
      <c r="N980" s="5" t="inlineStr">
        <is>
          <t>Linea Base</t>
        </is>
      </c>
      <c r="O980" s="5" t="inlineStr">
        <is>
          <t>%</t>
        </is>
      </c>
      <c r="P980" s="5" t="n">
        <v>0</v>
      </c>
      <c r="Q980" s="5" t="n">
        <v>0</v>
      </c>
      <c r="R980" s="5">
        <f>A980&amp;"-"&amp;YEAR(F980)&amp;"-"&amp;IF(LEN(MONTH(F980))=1,"0"&amp;MONTH(F980),MONTH(F980))&amp;"-"&amp;IF(LEN(DAY(F980))=1,"0"&amp;DAY(F980),DAY(F980))</f>
        <v/>
      </c>
    </row>
    <row r="981">
      <c r="A981" s="5" t="n">
        <v>426</v>
      </c>
      <c r="B981" s="5" t="inlineStr">
        <is>
          <t>Cumplimiento en la respuesta a solicitudes de comunicaciones internas</t>
        </is>
      </c>
      <c r="C981" s="5" t="inlineStr">
        <is>
          <t>Comunicaciones Internas</t>
        </is>
      </c>
      <c r="D981" s="5" t="inlineStr">
        <is>
          <t>Semestral</t>
        </is>
      </c>
      <c r="E981" s="5" t="inlineStr">
        <is>
          <t>Positivo</t>
        </is>
      </c>
      <c r="F981" s="6" t="n">
        <v>45473</v>
      </c>
      <c r="G981" s="5">
        <f>YEAR(F981)</f>
        <v/>
      </c>
      <c r="H981" s="5">
        <f>PROPER(TEXT(F981,"mmmm"))</f>
        <v/>
      </c>
      <c r="I981" s="6">
        <f>IF(OR(H981="Enero",H981="Febrero",H981="Marzo",H981="Abril",H981="Mayo",H981="Junio"),G981&amp;"-1",IF(OR(H981="Julio",H981="Agosto",H981="Septiembre",H981="Octubre",H981="Noviembre",H981="Diciembre"),G981&amp;"-2"))</f>
        <v/>
      </c>
      <c r="J981" s="5" t="n">
        <v>80</v>
      </c>
      <c r="K981" s="5" t="n">
        <v>60.27</v>
      </c>
      <c r="L981" s="28">
        <f>IFERROR(IF(OR(J981=0,K981=""),"",IF(E981="Positivo",MIN(MAX(K981/J981,0),1.3),MIN(MAX(J981/K981,0),1.3))),"")</f>
        <v/>
      </c>
      <c r="M981" s="28">
        <f>IFERROR(IF(OR(J981=0,K981=""),"",IF(E981="Positivo",MAX(K981/J981,0),MAX(J981/K981,0))),"")</f>
        <v/>
      </c>
      <c r="N981" s="5" t="n"/>
      <c r="O981" s="5" t="n"/>
      <c r="P981" s="5" t="n">
        <v>0</v>
      </c>
      <c r="Q981" s="5" t="n">
        <v>0</v>
      </c>
      <c r="R981" s="5">
        <f>A981&amp;"-"&amp;YEAR(F981)&amp;"-"&amp;IF(LEN(MONTH(F981))=1,"0"&amp;MONTH(F981),MONTH(F981))&amp;"-"&amp;IF(LEN(DAY(F981))=1,"0"&amp;DAY(F981),DAY(F981))</f>
        <v/>
      </c>
    </row>
    <row r="982">
      <c r="A982" s="5" t="n">
        <v>426</v>
      </c>
      <c r="B982" s="5" t="inlineStr">
        <is>
          <t>Cumplimiento en la respuesta a solicitudes de comunicaciones internas</t>
        </is>
      </c>
      <c r="C982" s="5" t="inlineStr">
        <is>
          <t>Comunicaciones Internas</t>
        </is>
      </c>
      <c r="D982" s="5" t="inlineStr">
        <is>
          <t>Semestral</t>
        </is>
      </c>
      <c r="E982" s="5" t="inlineStr">
        <is>
          <t>Positivo</t>
        </is>
      </c>
      <c r="F982" s="6" t="n">
        <v>45657</v>
      </c>
      <c r="G982" s="5">
        <f>YEAR(F982)</f>
        <v/>
      </c>
      <c r="H982" s="5">
        <f>PROPER(TEXT(F982,"mmmm"))</f>
        <v/>
      </c>
      <c r="I982" s="6">
        <f>IF(OR(H982="Enero",H982="Febrero",H982="Marzo",H982="Abril",H982="Mayo",H982="Junio"),G982&amp;"-1",IF(OR(H982="Julio",H982="Agosto",H982="Septiembre",H982="Octubre",H982="Noviembre",H982="Diciembre"),G982&amp;"-2"))</f>
        <v/>
      </c>
      <c r="J982" s="5" t="n">
        <v>80</v>
      </c>
      <c r="K982" s="5" t="n">
        <v>86.72</v>
      </c>
      <c r="L982" s="28">
        <f>IFERROR(IF(OR(J982=0,K982=""),"",IF(E982="Positivo",MIN(MAX(K982/J982,0),1.3),MIN(MAX(J982/K982,0),1.3))),"")</f>
        <v/>
      </c>
      <c r="M982" s="28">
        <f>IFERROR(IF(OR(J982=0,K982=""),"",IF(E982="Positivo",MAX(K982/J982,0),MAX(J982/K982,0))),"")</f>
        <v/>
      </c>
      <c r="N982" s="5" t="n"/>
      <c r="O982" s="5" t="n"/>
      <c r="P982" s="5" t="n">
        <v>0</v>
      </c>
      <c r="Q982" s="5" t="n">
        <v>0</v>
      </c>
      <c r="R982" s="5">
        <f>A982&amp;"-"&amp;YEAR(F982)&amp;"-"&amp;IF(LEN(MONTH(F982))=1,"0"&amp;MONTH(F982),MONTH(F982))&amp;"-"&amp;IF(LEN(DAY(F982))=1,"0"&amp;DAY(F982),DAY(F982))</f>
        <v/>
      </c>
    </row>
    <row r="983">
      <c r="A983" s="43" t="n">
        <v>427</v>
      </c>
      <c r="B983" s="5" t="inlineStr">
        <is>
          <t>Consumo de Agua per Cápita Semestral</t>
        </is>
      </c>
      <c r="C983" s="5" t="inlineStr">
        <is>
          <t>GESTIÓN AMBIENTAL</t>
        </is>
      </c>
      <c r="D983" s="5" t="inlineStr">
        <is>
          <t>Semestral</t>
        </is>
      </c>
      <c r="E983" s="5" t="inlineStr">
        <is>
          <t>Negativo</t>
        </is>
      </c>
      <c r="F983" s="6" t="n">
        <v>45107</v>
      </c>
      <c r="G983" s="5">
        <f>YEAR(F983)</f>
        <v/>
      </c>
      <c r="H983" s="5">
        <f>PROPER(TEXT(F983,"mmmm"))</f>
        <v/>
      </c>
      <c r="I983" s="6">
        <f>IF(OR(H983="Enero",H983="Febrero",H983="Marzo",H983="Abril",H983="Mayo",H983="Junio"),G983&amp;"-1",IF(OR(H983="Julio",H983="Agosto",H983="Septiembre",H983="Octubre",H983="Noviembre",H983="Diciembre"),G983&amp;"-2"))</f>
        <v/>
      </c>
      <c r="J983" s="5" t="n">
        <v>0.19</v>
      </c>
      <c r="K983" s="5" t="n">
        <v>10465.2</v>
      </c>
      <c r="L983" s="28">
        <f>IFERROR(IF(OR(J983=0,K983=""),"",IF(E983="Positivo",MIN(MAX(K983/J983,0),1.3),MIN(MAX(J983/K983,0),1.3))),"")</f>
        <v/>
      </c>
      <c r="M983" s="28">
        <f>IFERROR(IF(OR(J983=0,K983=""),"",IF(E983="Positivo",MAX(K983/J983,0),MAX(J983/K983,0))),"")</f>
        <v/>
      </c>
      <c r="N983" s="5" t="inlineStr">
        <is>
          <t>DEC</t>
        </is>
      </c>
      <c r="O983" s="5" t="inlineStr">
        <is>
          <t>DEC</t>
        </is>
      </c>
      <c r="P983" s="5" t="n">
        <v>2</v>
      </c>
      <c r="Q983" s="5" t="n">
        <v>2</v>
      </c>
      <c r="R983" s="5">
        <f>A983&amp;"-"&amp;YEAR(F983)&amp;"-"&amp;IF(LEN(MONTH(F983))=1,"0"&amp;MONTH(F983),MONTH(F983))&amp;"-"&amp;IF(LEN(DAY(F983))=1,"0"&amp;DAY(F983),DAY(F983))</f>
        <v/>
      </c>
    </row>
    <row r="984">
      <c r="A984" s="39" t="n">
        <v>427</v>
      </c>
      <c r="B984" s="5" t="inlineStr">
        <is>
          <t>Consumo de Agua per Cápita Semestral</t>
        </is>
      </c>
      <c r="C984" s="5" t="inlineStr">
        <is>
          <t>GESTIÓN AMBIENTAL</t>
        </is>
      </c>
      <c r="D984" s="5" t="inlineStr">
        <is>
          <t>Semestral</t>
        </is>
      </c>
      <c r="E984" s="5" t="inlineStr">
        <is>
          <t>Negativo</t>
        </is>
      </c>
      <c r="F984" s="6" t="n">
        <v>45291</v>
      </c>
      <c r="G984" s="5">
        <f>YEAR(F984)</f>
        <v/>
      </c>
      <c r="H984" s="5">
        <f>PROPER(TEXT(F984,"mmmm"))</f>
        <v/>
      </c>
      <c r="I984" s="6">
        <f>IF(OR(H984="Enero",H984="Febrero",H984="Marzo",H984="Abril",H984="Mayo",H984="Junio"),G984&amp;"-1",IF(OR(H984="Julio",H984="Agosto",H984="Septiembre",H984="Octubre",H984="Noviembre",H984="Diciembre"),G984&amp;"-2"))</f>
        <v/>
      </c>
      <c r="J984" s="5" t="n">
        <v>0.19</v>
      </c>
      <c r="K984" s="5" t="n">
        <v>9806.6</v>
      </c>
      <c r="L984" s="28">
        <f>IFERROR(IF(OR(J984=0,K984=""),"",IF(E984="Positivo",MIN(MAX(K984/J984,0),1.3),MIN(MAX(J984/K984,0),1.3))),"")</f>
        <v/>
      </c>
      <c r="M984" s="28">
        <f>IFERROR(IF(OR(J984=0,K984=""),"",IF(E984="Positivo",MAX(K984/J984,0),MAX(J984/K984,0))),"")</f>
        <v/>
      </c>
      <c r="N984" s="5" t="inlineStr">
        <is>
          <t>DEC</t>
        </is>
      </c>
      <c r="O984" s="5" t="inlineStr">
        <is>
          <t>DEC</t>
        </is>
      </c>
      <c r="P984" s="5" t="n">
        <v>2</v>
      </c>
      <c r="Q984" s="5" t="n">
        <v>2</v>
      </c>
      <c r="R984" s="5">
        <f>A984&amp;"-"&amp;YEAR(F984)&amp;"-"&amp;IF(LEN(MONTH(F984))=1,"0"&amp;MONTH(F984),MONTH(F984))&amp;"-"&amp;IF(LEN(DAY(F984))=1,"0"&amp;DAY(F984),DAY(F984))</f>
        <v/>
      </c>
    </row>
    <row r="985">
      <c r="A985" s="5" t="n">
        <v>427</v>
      </c>
      <c r="B985" s="5" t="inlineStr">
        <is>
          <t>Consumo de Agua per Cápita Semestral</t>
        </is>
      </c>
      <c r="C985" s="5" t="inlineStr">
        <is>
          <t>GESTIÓN AMBIENTAL</t>
        </is>
      </c>
      <c r="D985" s="5" t="inlineStr">
        <is>
          <t>Semestral</t>
        </is>
      </c>
      <c r="E985" s="5" t="inlineStr">
        <is>
          <t>Negativo</t>
        </is>
      </c>
      <c r="F985" s="6" t="n">
        <v>45473</v>
      </c>
      <c r="G985" s="5">
        <f>YEAR(F985)</f>
        <v/>
      </c>
      <c r="H985" s="5">
        <f>PROPER(TEXT(F985,"mmmm"))</f>
        <v/>
      </c>
      <c r="I985" s="6">
        <f>IF(OR(H985="Enero",H985="Febrero",H985="Marzo",H985="Abril",H985="Mayo",H985="Junio"),G985&amp;"-1",IF(OR(H985="Julio",H985="Agosto",H985="Septiembre",H985="Octubre",H985="Noviembre",H985="Diciembre"),G985&amp;"-2"))</f>
        <v/>
      </c>
      <c r="J985" s="5" t="n">
        <v>0.1916666666666667</v>
      </c>
      <c r="K985" s="5" t="n">
        <v>9597.333333333334</v>
      </c>
      <c r="L985" s="28">
        <f>IFERROR(IF(OR(J985=0,K985=""),"",IF(E985="Positivo",MIN(MAX(K985/J985,0),1.3),MIN(MAX(J985/K985,0),1.3))),"")</f>
        <v/>
      </c>
      <c r="M985" s="28">
        <f>IFERROR(IF(OR(J985=0,K985=""),"",IF(E985="Positivo",MAX(K985/J985,0),MAX(J985/K985,0))),"")</f>
        <v/>
      </c>
      <c r="N985" s="5" t="n"/>
      <c r="O985" s="5" t="n"/>
      <c r="P985" s="5" t="n">
        <v>0</v>
      </c>
      <c r="Q985" s="5" t="n">
        <v>0</v>
      </c>
      <c r="R985" s="5">
        <f>A985&amp;"-"&amp;YEAR(F985)&amp;"-"&amp;IF(LEN(MONTH(F985))=1,"0"&amp;MONTH(F985),MONTH(F985))&amp;"-"&amp;IF(LEN(DAY(F985))=1,"0"&amp;DAY(F985),DAY(F985))</f>
        <v/>
      </c>
    </row>
    <row r="986">
      <c r="A986" s="5" t="n">
        <v>427</v>
      </c>
      <c r="B986" s="5" t="inlineStr">
        <is>
          <t>Consumo de Agua per Cápita Semestral</t>
        </is>
      </c>
      <c r="C986" s="5" t="inlineStr">
        <is>
          <t>GESTIÓN AMBIENTAL</t>
        </is>
      </c>
      <c r="D986" s="5" t="inlineStr">
        <is>
          <t>Semestral</t>
        </is>
      </c>
      <c r="E986" s="5" t="inlineStr">
        <is>
          <t>Negativo</t>
        </is>
      </c>
      <c r="F986" s="6" t="n">
        <v>45657</v>
      </c>
      <c r="G986" s="5">
        <f>YEAR(F986)</f>
        <v/>
      </c>
      <c r="H986" s="5">
        <f>PROPER(TEXT(F986,"mmmm"))</f>
        <v/>
      </c>
      <c r="I986" s="6">
        <f>IF(OR(H986="Enero",H986="Febrero",H986="Marzo",H986="Abril",H986="Mayo",H986="Junio"),G986&amp;"-1",IF(OR(H986="Julio",H986="Agosto",H986="Septiembre",H986="Octubre",H986="Noviembre",H986="Diciembre"),G986&amp;"-2"))</f>
        <v/>
      </c>
      <c r="J986" s="5" t="n">
        <v>0.1916666666666667</v>
      </c>
      <c r="K986" s="5" t="n">
        <v>8843.333333333334</v>
      </c>
      <c r="L986" s="28">
        <f>IFERROR(IF(OR(J986=0,K986=""),"",IF(E986="Positivo",MIN(MAX(K986/J986,0),1.3),MIN(MAX(J986/K986,0),1.3))),"")</f>
        <v/>
      </c>
      <c r="M986" s="28">
        <f>IFERROR(IF(OR(J986=0,K986=""),"",IF(E986="Positivo",MAX(K986/J986,0),MAX(J986/K986,0))),"")</f>
        <v/>
      </c>
      <c r="N986" s="5" t="n"/>
      <c r="O986" s="5" t="n"/>
      <c r="P986" s="5" t="n">
        <v>0</v>
      </c>
      <c r="Q986" s="5" t="n">
        <v>0</v>
      </c>
      <c r="R986" s="5">
        <f>A986&amp;"-"&amp;YEAR(F986)&amp;"-"&amp;IF(LEN(MONTH(F986))=1,"0"&amp;MONTH(F986),MONTH(F986))&amp;"-"&amp;IF(LEN(DAY(F986))=1,"0"&amp;DAY(F986),DAY(F986))</f>
        <v/>
      </c>
    </row>
    <row r="987">
      <c r="A987" s="43" t="n">
        <v>428</v>
      </c>
      <c r="B987" s="5" t="inlineStr">
        <is>
          <t>Consumo de Energía Eléctrica per Cápita Semestral</t>
        </is>
      </c>
      <c r="C987" s="5" t="inlineStr">
        <is>
          <t>GESTIÓN AMBIENTAL</t>
        </is>
      </c>
      <c r="D987" s="5" t="inlineStr">
        <is>
          <t>Semestral</t>
        </is>
      </c>
      <c r="E987" s="5" t="inlineStr">
        <is>
          <t>Negativo</t>
        </is>
      </c>
      <c r="F987" s="6" t="n">
        <v>45107</v>
      </c>
      <c r="G987" s="5">
        <f>YEAR(F987)</f>
        <v/>
      </c>
      <c r="H987" s="5">
        <f>PROPER(TEXT(F987,"mmmm"))</f>
        <v/>
      </c>
      <c r="I987" s="6">
        <f>IF(OR(H987="Enero",H987="Febrero",H987="Marzo",H987="Abril",H987="Mayo",H987="Junio"),G987&amp;"-1",IF(OR(H987="Julio",H987="Agosto",H987="Septiembre",H987="Octubre",H987="Noviembre",H987="Diciembre"),G987&amp;"-2"))</f>
        <v/>
      </c>
      <c r="J987" s="5" t="n">
        <v>19.33333333333333</v>
      </c>
      <c r="K987" s="5" t="n">
        <v>283833</v>
      </c>
      <c r="L987" s="28">
        <f>IFERROR(IF(OR(J987=0,K987=""),"",IF(E987="Positivo",MIN(MAX(K987/J987,0),1.3),MIN(MAX(J987/K987,0),1.3))),"")</f>
        <v/>
      </c>
      <c r="M987" s="28">
        <f>IFERROR(IF(OR(J987=0,K987=""),"",IF(E987="Positivo",MAX(K987/J987,0),MAX(J987/K987,0))),"")</f>
        <v/>
      </c>
      <c r="N987" s="5" t="n"/>
      <c r="O987" s="5" t="n"/>
      <c r="P987" s="5" t="n">
        <v>0</v>
      </c>
      <c r="Q987" s="5" t="n">
        <v>0</v>
      </c>
      <c r="R987" s="5">
        <f>A987&amp;"-"&amp;YEAR(F987)&amp;"-"&amp;IF(LEN(MONTH(F987))=1,"0"&amp;MONTH(F987),MONTH(F987))&amp;"-"&amp;IF(LEN(DAY(F987))=1,"0"&amp;DAY(F987),DAY(F987))</f>
        <v/>
      </c>
    </row>
    <row r="988">
      <c r="A988" s="39" t="n">
        <v>428</v>
      </c>
      <c r="B988" s="5" t="inlineStr">
        <is>
          <t>Consumo de Energía Eléctrica per Cápita Semestral</t>
        </is>
      </c>
      <c r="C988" s="5" t="inlineStr">
        <is>
          <t>GESTIÓN AMBIENTAL</t>
        </is>
      </c>
      <c r="D988" s="5" t="inlineStr">
        <is>
          <t>Semestral</t>
        </is>
      </c>
      <c r="E988" s="5" t="inlineStr">
        <is>
          <t>Negativo</t>
        </is>
      </c>
      <c r="F988" s="6" t="n">
        <v>45291</v>
      </c>
      <c r="G988" s="5">
        <f>YEAR(F988)</f>
        <v/>
      </c>
      <c r="H988" s="5">
        <f>PROPER(TEXT(F988,"mmmm"))</f>
        <v/>
      </c>
      <c r="I988" s="6">
        <f>IF(OR(H988="Enero",H988="Febrero",H988="Marzo",H988="Abril",H988="Mayo",H988="Junio"),G988&amp;"-1",IF(OR(H988="Julio",H988="Agosto",H988="Septiembre",H988="Octubre",H988="Noviembre",H988="Diciembre"),G988&amp;"-2"))</f>
        <v/>
      </c>
      <c r="J988" s="5" t="n">
        <v>11.16666666666667</v>
      </c>
      <c r="K988" s="5" t="n">
        <v>137964.175</v>
      </c>
      <c r="L988" s="28">
        <f>IFERROR(IF(OR(J988=0,K988=""),"",IF(E988="Positivo",MIN(MAX(K988/J988,0),1.3),MIN(MAX(J988/K988,0),1.3))),"")</f>
        <v/>
      </c>
      <c r="M988" s="28">
        <f>IFERROR(IF(OR(J988=0,K988=""),"",IF(E988="Positivo",MAX(K988/J988,0),MAX(J988/K988,0))),"")</f>
        <v/>
      </c>
      <c r="N988" s="5" t="n"/>
      <c r="O988" s="5" t="n"/>
      <c r="P988" s="5" t="n">
        <v>0</v>
      </c>
      <c r="Q988" s="5" t="n">
        <v>0</v>
      </c>
      <c r="R988" s="5">
        <f>A988&amp;"-"&amp;YEAR(F988)&amp;"-"&amp;IF(LEN(MONTH(F988))=1,"0"&amp;MONTH(F988),MONTH(F988))&amp;"-"&amp;IF(LEN(DAY(F988))=1,"0"&amp;DAY(F988),DAY(F988))</f>
        <v/>
      </c>
    </row>
    <row r="989">
      <c r="A989" s="5" t="n">
        <v>428</v>
      </c>
      <c r="B989" s="5" t="inlineStr">
        <is>
          <t>Consumo de Energía Eléctrica per Cápita Semestral</t>
        </is>
      </c>
      <c r="C989" s="5" t="inlineStr">
        <is>
          <t>GESTIÓN AMBIENTAL</t>
        </is>
      </c>
      <c r="D989" s="5" t="inlineStr">
        <is>
          <t>Semestral</t>
        </is>
      </c>
      <c r="E989" s="5" t="inlineStr">
        <is>
          <t>Negativo</t>
        </is>
      </c>
      <c r="F989" s="6" t="n">
        <v>45473</v>
      </c>
      <c r="G989" s="5">
        <f>YEAR(F989)</f>
        <v/>
      </c>
      <c r="H989" s="5">
        <f>PROPER(TEXT(F989,"mmmm"))</f>
        <v/>
      </c>
      <c r="I989" s="6">
        <f>IF(OR(H989="Enero",H989="Febrero",H989="Marzo",H989="Abril",H989="Mayo",H989="Junio"),G989&amp;"-1",IF(OR(H989="Julio",H989="Agosto",H989="Septiembre",H989="Octubre",H989="Noviembre",H989="Diciembre"),G989&amp;"-2"))</f>
        <v/>
      </c>
      <c r="J989" s="5" t="n">
        <v>11.16666666666667</v>
      </c>
      <c r="K989" s="5" t="n">
        <v>154032.3333333333</v>
      </c>
      <c r="L989" s="28">
        <f>IFERROR(IF(OR(J989=0,K989=""),"",IF(E989="Positivo",MIN(MAX(K989/J989,0),1.3),MIN(MAX(J989/K989,0),1.3))),"")</f>
        <v/>
      </c>
      <c r="M989" s="28">
        <f>IFERROR(IF(OR(J989=0,K989=""),"",IF(E989="Positivo",MAX(K989/J989,0),MAX(J989/K989,0))),"")</f>
        <v/>
      </c>
      <c r="N989" s="5" t="n"/>
      <c r="O989" s="5" t="n"/>
      <c r="P989" s="5" t="n">
        <v>0</v>
      </c>
      <c r="Q989" s="5" t="n">
        <v>0</v>
      </c>
      <c r="R989" s="5">
        <f>A989&amp;"-"&amp;YEAR(F989)&amp;"-"&amp;IF(LEN(MONTH(F989))=1,"0"&amp;MONTH(F989),MONTH(F989))&amp;"-"&amp;IF(LEN(DAY(F989))=1,"0"&amp;DAY(F989),DAY(F989))</f>
        <v/>
      </c>
    </row>
    <row r="990">
      <c r="A990" s="5" t="n">
        <v>428</v>
      </c>
      <c r="B990" s="5" t="inlineStr">
        <is>
          <t>Consumo de Energía Eléctrica per Cápita Semestral</t>
        </is>
      </c>
      <c r="C990" s="5" t="inlineStr">
        <is>
          <t>GESTIÓN AMBIENTAL</t>
        </is>
      </c>
      <c r="D990" s="5" t="inlineStr">
        <is>
          <t>Semestral</t>
        </is>
      </c>
      <c r="E990" s="5" t="inlineStr">
        <is>
          <t>Negativo</t>
        </is>
      </c>
      <c r="F990" s="6" t="n">
        <v>45657</v>
      </c>
      <c r="G990" s="5">
        <f>YEAR(F990)</f>
        <v/>
      </c>
      <c r="H990" s="5">
        <f>PROPER(TEXT(F990,"mmmm"))</f>
        <v/>
      </c>
      <c r="I990" s="6">
        <f>IF(OR(H990="Enero",H990="Febrero",H990="Marzo",H990="Abril",H990="Mayo",H990="Junio"),G990&amp;"-1",IF(OR(H990="Julio",H990="Agosto",H990="Septiembre",H990="Octubre",H990="Noviembre",H990="Diciembre"),G990&amp;"-2"))</f>
        <v/>
      </c>
      <c r="J990" s="5" t="n">
        <v>11.16666666666667</v>
      </c>
      <c r="K990" s="5" t="n">
        <v>149203.1666666667</v>
      </c>
      <c r="L990" s="28">
        <f>IFERROR(IF(OR(J990=0,K990=""),"",IF(E990="Positivo",MIN(MAX(K990/J990,0),1.3),MIN(MAX(J990/K990,0),1.3))),"")</f>
        <v/>
      </c>
      <c r="M990" s="28">
        <f>IFERROR(IF(OR(J990=0,K990=""),"",IF(E990="Positivo",MAX(K990/J990,0),MAX(J990/K990,0))),"")</f>
        <v/>
      </c>
      <c r="N990" s="5" t="n"/>
      <c r="O990" s="5" t="n"/>
      <c r="P990" s="5" t="n">
        <v>0</v>
      </c>
      <c r="Q990" s="5" t="n">
        <v>0</v>
      </c>
      <c r="R990" s="5">
        <f>A990&amp;"-"&amp;YEAR(F990)&amp;"-"&amp;IF(LEN(MONTH(F990))=1,"0"&amp;MONTH(F990),MONTH(F990))&amp;"-"&amp;IF(LEN(DAY(F990))=1,"0"&amp;DAY(F990),DAY(F990))</f>
        <v/>
      </c>
    </row>
    <row r="991">
      <c r="A991" s="43" t="n">
        <v>429</v>
      </c>
      <c r="B991" s="5" t="inlineStr">
        <is>
          <t>Generación de Residuos Sólidos per Cápita Semestral</t>
        </is>
      </c>
      <c r="C991" s="5" t="inlineStr">
        <is>
          <t>GESTIÓN AMBIENTAL</t>
        </is>
      </c>
      <c r="D991" s="5" t="inlineStr">
        <is>
          <t>Semestral</t>
        </is>
      </c>
      <c r="E991" s="5" t="inlineStr">
        <is>
          <t>Negativo</t>
        </is>
      </c>
      <c r="F991" s="6" t="n">
        <v>45107</v>
      </c>
      <c r="G991" s="5">
        <f>YEAR(F991)</f>
        <v/>
      </c>
      <c r="H991" s="5">
        <f>PROPER(TEXT(F991,"mmmm"))</f>
        <v/>
      </c>
      <c r="I991" s="6">
        <f>IF(OR(H991="Enero",H991="Febrero",H991="Marzo",H991="Abril",H991="Mayo",H991="Junio"),G991&amp;"-1",IF(OR(H991="Julio",H991="Agosto",H991="Septiembre",H991="Octubre",H991="Noviembre",H991="Diciembre"),G991&amp;"-2"))</f>
        <v/>
      </c>
      <c r="J991" s="5" t="n">
        <v>0.3966666666666667</v>
      </c>
      <c r="K991" s="5" t="n">
        <v>19893.41666666667</v>
      </c>
      <c r="L991" s="28">
        <f>IFERROR(IF(OR(J991=0,K991=""),"",IF(E991="Positivo",MIN(MAX(K991/J991,0),1.3),MIN(MAX(J991/K991,0),1.3))),"")</f>
        <v/>
      </c>
      <c r="M991" s="28">
        <f>IFERROR(IF(OR(J991=0,K991=""),"",IF(E991="Positivo",MAX(K991/J991,0),MAX(J991/K991,0))),"")</f>
        <v/>
      </c>
      <c r="N991" s="5" t="inlineStr">
        <is>
          <t>DEC</t>
        </is>
      </c>
      <c r="O991" s="5" t="inlineStr">
        <is>
          <t>DEC</t>
        </is>
      </c>
      <c r="P991" s="5" t="n">
        <v>1</v>
      </c>
      <c r="Q991" s="5" t="n">
        <v>1</v>
      </c>
      <c r="R991" s="5">
        <f>A991&amp;"-"&amp;YEAR(F991)&amp;"-"&amp;IF(LEN(MONTH(F991))=1,"0"&amp;MONTH(F991),MONTH(F991))&amp;"-"&amp;IF(LEN(DAY(F991))=1,"0"&amp;DAY(F991),DAY(F991))</f>
        <v/>
      </c>
    </row>
    <row r="992">
      <c r="A992" s="39" t="n">
        <v>429</v>
      </c>
      <c r="B992" s="5" t="inlineStr">
        <is>
          <t>Generación de Residuos Sólidos per Cápita Semestral</t>
        </is>
      </c>
      <c r="C992" s="5" t="inlineStr">
        <is>
          <t>GESTIÓN AMBIENTAL</t>
        </is>
      </c>
      <c r="D992" s="5" t="inlineStr">
        <is>
          <t>Semestral</t>
        </is>
      </c>
      <c r="E992" s="5" t="inlineStr">
        <is>
          <t>Negativo</t>
        </is>
      </c>
      <c r="F992" s="6" t="n">
        <v>45291</v>
      </c>
      <c r="G992" s="5">
        <f>YEAR(F992)</f>
        <v/>
      </c>
      <c r="H992" s="5">
        <f>PROPER(TEXT(F992,"mmmm"))</f>
        <v/>
      </c>
      <c r="I992" s="6">
        <f>IF(OR(H992="Enero",H992="Febrero",H992="Marzo",H992="Abril",H992="Mayo",H992="Junio"),G992&amp;"-1",IF(OR(H992="Julio",H992="Agosto",H992="Septiembre",H992="Octubre",H992="Noviembre",H992="Diciembre"),G992&amp;"-2"))</f>
        <v/>
      </c>
      <c r="J992" s="5" t="n">
        <v>0.3966666666666667</v>
      </c>
      <c r="K992" s="5" t="n">
        <v>23986.68333333333</v>
      </c>
      <c r="L992" s="28">
        <f>IFERROR(IF(OR(J992=0,K992=""),"",IF(E992="Positivo",MIN(MAX(K992/J992,0),1.3),MIN(MAX(J992/K992,0),1.3))),"")</f>
        <v/>
      </c>
      <c r="M992" s="28">
        <f>IFERROR(IF(OR(J992=0,K992=""),"",IF(E992="Positivo",MAX(K992/J992,0),MAX(J992/K992,0))),"")</f>
        <v/>
      </c>
      <c r="N992" s="5" t="inlineStr">
        <is>
          <t>DEC</t>
        </is>
      </c>
      <c r="O992" s="5" t="inlineStr">
        <is>
          <t>DEC</t>
        </is>
      </c>
      <c r="P992" s="5" t="n">
        <v>1</v>
      </c>
      <c r="Q992" s="5" t="n">
        <v>1</v>
      </c>
      <c r="R992" s="5">
        <f>A992&amp;"-"&amp;YEAR(F992)&amp;"-"&amp;IF(LEN(MONTH(F992))=1,"0"&amp;MONTH(F992),MONTH(F992))&amp;"-"&amp;IF(LEN(DAY(F992))=1,"0"&amp;DAY(F992),DAY(F992))</f>
        <v/>
      </c>
    </row>
    <row r="993">
      <c r="A993" s="5" t="n">
        <v>429</v>
      </c>
      <c r="B993" s="5" t="inlineStr">
        <is>
          <t>Generación de Residuos Sólidos per Cápita Semestral</t>
        </is>
      </c>
      <c r="C993" s="5" t="inlineStr">
        <is>
          <t>GESTIÓN AMBIENTAL</t>
        </is>
      </c>
      <c r="D993" s="5" t="inlineStr">
        <is>
          <t>Semestral</t>
        </is>
      </c>
      <c r="E993" s="5" t="inlineStr">
        <is>
          <t>Negativo</t>
        </is>
      </c>
      <c r="F993" s="6" t="n">
        <v>45473</v>
      </c>
      <c r="G993" s="5">
        <f>YEAR(F993)</f>
        <v/>
      </c>
      <c r="H993" s="5">
        <f>PROPER(TEXT(F993,"mmmm"))</f>
        <v/>
      </c>
      <c r="I993" s="6">
        <f>IF(OR(H993="Enero",H993="Febrero",H993="Marzo",H993="Abril",H993="Mayo",H993="Junio"),G993&amp;"-1",IF(OR(H993="Julio",H993="Agosto",H993="Septiembre",H993="Octubre",H993="Noviembre",H993="Diciembre"),G993&amp;"-2"))</f>
        <v/>
      </c>
      <c r="J993" s="5" t="n">
        <v>0.4875</v>
      </c>
      <c r="K993" s="5" t="n">
        <v>20523.985</v>
      </c>
      <c r="L993" s="28">
        <f>IFERROR(IF(OR(J993=0,K993=""),"",IF(E993="Positivo",MIN(MAX(K993/J993,0),1.3),MIN(MAX(J993/K993,0),1.3))),"")</f>
        <v/>
      </c>
      <c r="M993" s="28">
        <f>IFERROR(IF(OR(J993=0,K993=""),"",IF(E993="Positivo",MAX(K993/J993,0),MAX(J993/K993,0))),"")</f>
        <v/>
      </c>
      <c r="N993" s="5" t="n"/>
      <c r="O993" s="5" t="n"/>
      <c r="P993" s="5" t="n">
        <v>0</v>
      </c>
      <c r="Q993" s="5" t="n">
        <v>0</v>
      </c>
      <c r="R993" s="5">
        <f>A993&amp;"-"&amp;YEAR(F993)&amp;"-"&amp;IF(LEN(MONTH(F993))=1,"0"&amp;MONTH(F993),MONTH(F993))&amp;"-"&amp;IF(LEN(DAY(F993))=1,"0"&amp;DAY(F993),DAY(F993))</f>
        <v/>
      </c>
    </row>
    <row r="994">
      <c r="A994" s="5" t="n">
        <v>429</v>
      </c>
      <c r="B994" s="5" t="inlineStr">
        <is>
          <t>Generación de Residuos Sólidos per Cápita Semestral</t>
        </is>
      </c>
      <c r="C994" s="5" t="inlineStr">
        <is>
          <t>GESTIÓN AMBIENTAL</t>
        </is>
      </c>
      <c r="D994" s="5" t="inlineStr">
        <is>
          <t>Semestral</t>
        </is>
      </c>
      <c r="E994" s="5" t="inlineStr">
        <is>
          <t>Negativo</t>
        </is>
      </c>
      <c r="F994" s="6" t="n">
        <v>45657</v>
      </c>
      <c r="G994" s="5">
        <f>YEAR(F994)</f>
        <v/>
      </c>
      <c r="H994" s="5">
        <f>PROPER(TEXT(F994,"mmmm"))</f>
        <v/>
      </c>
      <c r="I994" s="6">
        <f>IF(OR(H994="Enero",H994="Febrero",H994="Marzo",H994="Abril",H994="Mayo",H994="Junio"),G994&amp;"-1",IF(OR(H994="Julio",H994="Agosto",H994="Septiembre",H994="Octubre",H994="Noviembre",H994="Diciembre"),G994&amp;"-2"))</f>
        <v/>
      </c>
      <c r="J994" s="5" t="n">
        <v>0.5783333333333334</v>
      </c>
      <c r="K994" s="5" t="n">
        <v>12398.60166666667</v>
      </c>
      <c r="L994" s="28">
        <f>IFERROR(IF(OR(J994=0,K994=""),"",IF(E994="Positivo",MIN(MAX(K994/J994,0),1.3),MIN(MAX(J994/K994,0),1.3))),"")</f>
        <v/>
      </c>
      <c r="M994" s="28">
        <f>IFERROR(IF(OR(J994=0,K994=""),"",IF(E994="Positivo",MAX(K994/J994,0),MAX(J994/K994,0))),"")</f>
        <v/>
      </c>
      <c r="N994" s="5" t="n"/>
      <c r="O994" s="5" t="n"/>
      <c r="P994" s="5" t="n">
        <v>0</v>
      </c>
      <c r="Q994" s="5" t="n">
        <v>0</v>
      </c>
      <c r="R994" s="5">
        <f>A994&amp;"-"&amp;YEAR(F994)&amp;"-"&amp;IF(LEN(MONTH(F994))=1,"0"&amp;MONTH(F994),MONTH(F994))&amp;"-"&amp;IF(LEN(DAY(F994))=1,"0"&amp;DAY(F994),DAY(F994))</f>
        <v/>
      </c>
    </row>
    <row r="995">
      <c r="A995" s="39" t="n">
        <v>430</v>
      </c>
      <c r="B995" s="5" t="inlineStr">
        <is>
          <t>Cumplimiento ingresos por matriculas</t>
        </is>
      </c>
      <c r="C995" s="5" t="inlineStr">
        <is>
          <t>Planeación Financiera</t>
        </is>
      </c>
      <c r="D995" s="5" t="inlineStr">
        <is>
          <t>Semestral</t>
        </is>
      </c>
      <c r="E995" s="5" t="inlineStr">
        <is>
          <t>Positivo</t>
        </is>
      </c>
      <c r="F995" s="6" t="n">
        <v>45107</v>
      </c>
      <c r="G995" s="5">
        <f>YEAR(F995)</f>
        <v/>
      </c>
      <c r="H995" s="5">
        <f>PROPER(TEXT(F995,"mmmm"))</f>
        <v/>
      </c>
      <c r="I995" s="6">
        <f>IF(OR(H995="Enero",H995="Febrero",H995="Marzo",H995="Abril",H995="Mayo",H995="Junio"),G995&amp;"-1",IF(OR(H995="Julio",H995="Agosto",H995="Septiembre",H995="Octubre",H995="Noviembre",H995="Diciembre"),G995&amp;"-2"))</f>
        <v/>
      </c>
      <c r="J995" s="116" t="n">
        <v>380</v>
      </c>
      <c r="K995" s="121" t="n">
        <v>231100008638</v>
      </c>
      <c r="L995" s="117">
        <f>IFERROR(IF(OR(J995=0,K995=""),"",IF(E995="Positivo",MIN(MAX(K995/J995,0),1.3),MIN(MAX(J995/K995,0),1.3))),"")</f>
        <v/>
      </c>
      <c r="M995" s="28">
        <f>IFERROR(IF(OR(J995=0,K995=""),"",IF(E995="Positivo",MAX(K995/J995,0),MAX(J995/K995,0))),"")</f>
        <v/>
      </c>
      <c r="N995" s="5" t="inlineStr">
        <is>
          <t>$</t>
        </is>
      </c>
      <c r="O995" s="5" t="inlineStr">
        <is>
          <t>$</t>
        </is>
      </c>
      <c r="P995" s="5" t="n">
        <v>0</v>
      </c>
      <c r="Q995" s="5" t="n">
        <v>0</v>
      </c>
      <c r="R995" s="5">
        <f>A995&amp;"-"&amp;YEAR(F995)&amp;"-"&amp;IF(LEN(MONTH(F995))=1,"0"&amp;MONTH(F995),MONTH(F995))&amp;"-"&amp;IF(LEN(DAY(F995))=1,"0"&amp;DAY(F995),DAY(F995))</f>
        <v/>
      </c>
    </row>
    <row r="996">
      <c r="A996" s="39" t="n">
        <v>430</v>
      </c>
      <c r="B996" s="5" t="inlineStr">
        <is>
          <t>Cumplimiento ingresos por matriculas</t>
        </is>
      </c>
      <c r="C996" s="5" t="inlineStr">
        <is>
          <t>Planeación Financiera</t>
        </is>
      </c>
      <c r="D996" s="5" t="inlineStr">
        <is>
          <t>Semestral</t>
        </is>
      </c>
      <c r="E996" s="5" t="inlineStr">
        <is>
          <t>Positivo</t>
        </is>
      </c>
      <c r="F996" s="6" t="n">
        <v>45291</v>
      </c>
      <c r="G996" s="5">
        <f>YEAR(F996)</f>
        <v/>
      </c>
      <c r="H996" s="5">
        <f>PROPER(TEXT(F996,"mmmm"))</f>
        <v/>
      </c>
      <c r="I996" s="6">
        <f>IF(OR(H996="Enero",H996="Febrero",H996="Marzo",H996="Abril",H996="Mayo",H996="Junio"),G996&amp;"-1",IF(OR(H996="Julio",H996="Agosto",H996="Septiembre",H996="Octubre",H996="Noviembre",H996="Diciembre"),G996&amp;"-2"))</f>
        <v/>
      </c>
      <c r="J996" s="116" t="n">
        <v>380</v>
      </c>
      <c r="K996" s="121" t="n">
        <v>483815732072</v>
      </c>
      <c r="L996" s="117">
        <f>IFERROR(IF(OR(J996=0,K996=""),"",IF(E996="Positivo",MIN(MAX(K996/J996,0),1.3),MIN(MAX(J996/K996,0),1.3))),"")</f>
        <v/>
      </c>
      <c r="M996" s="28">
        <f>IFERROR(IF(OR(J996=0,K996=""),"",IF(E996="Positivo",MAX(K996/J996,0),MAX(J996/K996,0))),"")</f>
        <v/>
      </c>
      <c r="N996" s="5" t="inlineStr">
        <is>
          <t>$</t>
        </is>
      </c>
      <c r="O996" s="5" t="inlineStr">
        <is>
          <t>$</t>
        </is>
      </c>
      <c r="P996" s="5" t="n">
        <v>0</v>
      </c>
      <c r="Q996" s="5" t="n">
        <v>0</v>
      </c>
      <c r="R996" s="5">
        <f>A996&amp;"-"&amp;YEAR(F996)&amp;"-"&amp;IF(LEN(MONTH(F996))=1,"0"&amp;MONTH(F996),MONTH(F996))&amp;"-"&amp;IF(LEN(DAY(F996))=1,"0"&amp;DAY(F996),DAY(F996))</f>
        <v/>
      </c>
    </row>
    <row r="997">
      <c r="A997" s="39" t="n">
        <v>430</v>
      </c>
      <c r="B997" s="5" t="inlineStr">
        <is>
          <t>Cumplimiento ingresos por matriculas</t>
        </is>
      </c>
      <c r="C997" s="5" t="inlineStr">
        <is>
          <t>Planeación Financiera</t>
        </is>
      </c>
      <c r="D997" s="5" t="inlineStr">
        <is>
          <t>Semestral</t>
        </is>
      </c>
      <c r="E997" s="5" t="inlineStr">
        <is>
          <t>Positivo</t>
        </is>
      </c>
      <c r="F997" s="6" t="n">
        <v>45473</v>
      </c>
      <c r="G997" s="5">
        <f>YEAR(F997)</f>
        <v/>
      </c>
      <c r="H997" s="5">
        <f>PROPER(TEXT(F997,"mmmm"))</f>
        <v/>
      </c>
      <c r="I997" s="6">
        <f>IF(OR(H997="Enero",H997="Febrero",H997="Marzo",H997="Abril",H997="Mayo",H997="Junio"),G997&amp;"-1",IF(OR(H997="Julio",H997="Agosto",H997="Septiembre",H997="Octubre",H997="Noviembre",H997="Diciembre"),G997&amp;"-2"))</f>
        <v/>
      </c>
      <c r="J997" s="116" t="n">
        <v>380</v>
      </c>
      <c r="K997" s="121" t="n">
        <v>265171359595</v>
      </c>
      <c r="L997" s="117">
        <f>IFERROR(IF(OR(J997=0,K997=""),"",IF(E997="Positivo",MIN(MAX(K997/J997,0),1.3),MIN(MAX(J997/K997,0),1.3))),"")</f>
        <v/>
      </c>
      <c r="M997" s="28">
        <f>IFERROR(IF(OR(J997=0,K997=""),"",IF(E997="Positivo",MAX(K997/J997,0),MAX(J997/K997,0))),"")</f>
        <v/>
      </c>
      <c r="N997" s="5" t="inlineStr">
        <is>
          <t>$</t>
        </is>
      </c>
      <c r="O997" s="5" t="inlineStr">
        <is>
          <t>$</t>
        </is>
      </c>
      <c r="P997" s="5" t="n">
        <v>0</v>
      </c>
      <c r="Q997" s="5" t="n">
        <v>0</v>
      </c>
      <c r="R997" s="5">
        <f>A997&amp;"-"&amp;YEAR(F997)&amp;"-"&amp;IF(LEN(MONTH(F997))=1,"0"&amp;MONTH(F997),MONTH(F997))&amp;"-"&amp;IF(LEN(DAY(F997))=1,"0"&amp;DAY(F997),DAY(F997))</f>
        <v/>
      </c>
    </row>
    <row r="998">
      <c r="A998" s="5" t="n">
        <v>430</v>
      </c>
      <c r="B998" s="5" t="inlineStr">
        <is>
          <t>Cumplimiento ingresos por matriculas</t>
        </is>
      </c>
      <c r="C998" s="5" t="inlineStr">
        <is>
          <t>Planeación Financiera</t>
        </is>
      </c>
      <c r="D998" s="5" t="inlineStr">
        <is>
          <t>Semestral</t>
        </is>
      </c>
      <c r="E998" s="5" t="inlineStr">
        <is>
          <t>Positivo</t>
        </is>
      </c>
      <c r="F998" s="6" t="n">
        <v>45657</v>
      </c>
      <c r="G998" s="5">
        <f>YEAR(F998)</f>
        <v/>
      </c>
      <c r="H998" s="5">
        <f>PROPER(TEXT(F998,"mmmm"))</f>
        <v/>
      </c>
      <c r="I998" s="6">
        <f>IF(OR(H998="Enero",H998="Febrero",H998="Marzo",H998="Abril",H998="Mayo",H998="Junio"),G998&amp;"-1",IF(OR(H998="Julio",H998="Agosto",H998="Septiembre",H998="Octubre",H998="Noviembre",H998="Diciembre"),G998&amp;"-2"))</f>
        <v/>
      </c>
      <c r="J998" s="5" t="n">
        <v>95</v>
      </c>
      <c r="K998" s="5" t="n">
        <v>102.9374919710379</v>
      </c>
      <c r="L998" s="28">
        <f>IFERROR(IF(OR(J998=0,K998=""),"",IF(E998="Positivo",MIN(MAX(K998/J998,0),1.3),MIN(MAX(J998/K998,0),1.3))),"")</f>
        <v/>
      </c>
      <c r="M998" s="28">
        <f>IFERROR(IF(OR(J998=0,K998=""),"",IF(E998="Positivo",MAX(K998/J998,0),MAX(J998/K998,0))),"")</f>
        <v/>
      </c>
      <c r="N998" s="5" t="n"/>
      <c r="O998" s="5" t="n"/>
      <c r="P998" s="5" t="n">
        <v>0</v>
      </c>
      <c r="Q998" s="5" t="n">
        <v>0</v>
      </c>
      <c r="R998" s="5">
        <f>A998&amp;"-"&amp;YEAR(F998)&amp;"-"&amp;IF(LEN(MONTH(F998))=1,"0"&amp;MONTH(F998),MONTH(F998))&amp;"-"&amp;IF(LEN(DAY(F998))=1,"0"&amp;DAY(F998),DAY(F998))</f>
        <v/>
      </c>
    </row>
    <row r="999">
      <c r="A999" s="5" t="n">
        <v>431</v>
      </c>
      <c r="B999" s="5" t="inlineStr">
        <is>
          <t>Gestión de casos de salud que impactan a los colaboradores</t>
        </is>
      </c>
      <c r="C999" s="5" t="inlineStr">
        <is>
          <t>GESTIÓN DE SEGURIDAD Y SALUD EN EL TRABAJO</t>
        </is>
      </c>
      <c r="D999" s="5" t="inlineStr">
        <is>
          <t>Trimestral</t>
        </is>
      </c>
      <c r="E999" s="5" t="inlineStr">
        <is>
          <t>Positivo</t>
        </is>
      </c>
      <c r="F999" s="6" t="n">
        <v>45199</v>
      </c>
      <c r="G999" s="16">
        <f>YEAR(F999)</f>
        <v/>
      </c>
      <c r="H999" s="6">
        <f>PROPER(TEXT(F999,"mmmm"))</f>
        <v/>
      </c>
      <c r="I999" s="6">
        <f>IF(OR(H999="Enero",H999="Febrero",H999="Marzo",H999="Abril",H999="Mayo",H999="Junio"),G999&amp;"-1",IF(OR(H999="Julio",H999="Agosto",H999="Septiembre",H999="Octubre",H999="Noviembre",H999="Diciembre"),G999&amp;"-2"))</f>
        <v/>
      </c>
      <c r="J999" s="5" t="n">
        <v>100</v>
      </c>
      <c r="K999" s="5" t="n">
        <v>100</v>
      </c>
      <c r="L999" s="117">
        <f>IFERROR(IF(OR(J999=0,K999=""),"",IF(E999="Positivo",MIN(MAX(K999/J999,0),1.3),MIN(MAX(J999/K999,0),1.3))),"")</f>
        <v/>
      </c>
      <c r="M999" s="28">
        <f>IFERROR(IF(OR(J999=0,K999=""),"",IF(E999="Positivo",MAX(K999/J999,0),MAX(J999/K999,0))),"")</f>
        <v/>
      </c>
      <c r="N999" s="5" t="inlineStr">
        <is>
          <t>%</t>
        </is>
      </c>
      <c r="O999" s="5" t="inlineStr">
        <is>
          <t>%</t>
        </is>
      </c>
      <c r="P999" s="5" t="n">
        <v>0</v>
      </c>
      <c r="Q999" s="5" t="n">
        <v>0</v>
      </c>
      <c r="R999" s="5">
        <f>A999&amp;"-"&amp;YEAR(F999)&amp;"-"&amp;IF(LEN(MONTH(F999))=1,"0"&amp;MONTH(F999),MONTH(F999))&amp;"-"&amp;IF(LEN(DAY(F999))=1,"0"&amp;DAY(F999),DAY(F999))</f>
        <v/>
      </c>
    </row>
    <row r="1000">
      <c r="A1000" s="39" t="n">
        <v>431</v>
      </c>
      <c r="B1000" s="5" t="inlineStr">
        <is>
          <t>Gestión de casos de salud que impactan a los colaboradores</t>
        </is>
      </c>
      <c r="C1000" s="5" t="inlineStr">
        <is>
          <t>GESTIÓN DE SEGURIDAD Y SALUD EN EL TRABAJO</t>
        </is>
      </c>
      <c r="D1000" s="5" t="inlineStr">
        <is>
          <t>Trimestral</t>
        </is>
      </c>
      <c r="E1000" s="5" t="inlineStr">
        <is>
          <t>Positivo</t>
        </is>
      </c>
      <c r="F1000" s="6" t="n">
        <v>45291</v>
      </c>
      <c r="G1000" s="5">
        <f>YEAR(F1000)</f>
        <v/>
      </c>
      <c r="H1000" s="5">
        <f>PROPER(TEXT(F1000,"mmmm"))</f>
        <v/>
      </c>
      <c r="I1000" s="6">
        <f>IF(OR(H1000="Enero",H1000="Febrero",H1000="Marzo",H1000="Abril",H1000="Mayo",H1000="Junio"),G1000&amp;"-1",IF(OR(H1000="Julio",H1000="Agosto",H1000="Septiembre",H1000="Octubre",H1000="Noviembre",H1000="Diciembre"),G1000&amp;"-2"))</f>
        <v/>
      </c>
      <c r="J1000" s="5" t="n">
        <v>100</v>
      </c>
      <c r="K1000" s="5" t="n">
        <v>100</v>
      </c>
      <c r="L1000" s="117">
        <f>IFERROR(IF(OR(J1000=0,K1000=""),"",IF(E1000="Positivo",MIN(MAX(K1000/J1000,0),1.3),MIN(MAX(J1000/K1000,0),1.3))),"")</f>
        <v/>
      </c>
      <c r="M1000" s="28">
        <f>IFERROR(IF(OR(J1000=0,K1000=""),"",IF(E1000="Positivo",MAX(K1000/J1000,0),MAX(J1000/K1000,0))),"")</f>
        <v/>
      </c>
      <c r="N1000" s="5" t="inlineStr">
        <is>
          <t>%</t>
        </is>
      </c>
      <c r="O1000" s="5" t="inlineStr">
        <is>
          <t>%</t>
        </is>
      </c>
      <c r="P1000" s="5" t="n">
        <v>0</v>
      </c>
      <c r="Q1000" s="5" t="n">
        <v>0</v>
      </c>
      <c r="R1000" s="5">
        <f>A1000&amp;"-"&amp;YEAR(F1000)&amp;"-"&amp;IF(LEN(MONTH(F1000))=1,"0"&amp;MONTH(F1000),MONTH(F1000))&amp;"-"&amp;IF(LEN(DAY(F1000))=1,"0"&amp;DAY(F1000),DAY(F1000))</f>
        <v/>
      </c>
    </row>
    <row r="1001">
      <c r="A1001" s="5" t="n">
        <v>431</v>
      </c>
      <c r="B1001" s="5" t="inlineStr">
        <is>
          <t>Gestión de casos de salud que impactan a los colaboradores</t>
        </is>
      </c>
      <c r="C1001" s="5" t="inlineStr">
        <is>
          <t>GESTIÓN DE SEGURIDAD Y SALUD EN EL TRABAJO</t>
        </is>
      </c>
      <c r="D1001" s="5" t="inlineStr">
        <is>
          <t>Trimestral</t>
        </is>
      </c>
      <c r="E1001" s="5" t="inlineStr">
        <is>
          <t>Positivo</t>
        </is>
      </c>
      <c r="F1001" s="6" t="n">
        <v>45473</v>
      </c>
      <c r="G1001" s="5">
        <f>YEAR(F1001)</f>
        <v/>
      </c>
      <c r="H1001" s="5">
        <f>PROPER(TEXT(F1001,"mmmm"))</f>
        <v/>
      </c>
      <c r="I1001" s="6">
        <f>IF(OR(H1001="Enero",H1001="Febrero",H1001="Marzo",H1001="Abril",H1001="Mayo",H1001="Junio"),G1001&amp;"-1",IF(OR(H1001="Julio",H1001="Agosto",H1001="Septiembre",H1001="Octubre",H1001="Noviembre",H1001="Diciembre"),G1001&amp;"-2"))</f>
        <v/>
      </c>
      <c r="J1001" s="5" t="n">
        <v>100</v>
      </c>
      <c r="K1001" s="5" t="n">
        <v>100</v>
      </c>
      <c r="L1001" s="28">
        <f>IFERROR(IF(OR(J1001=0,K1001=""),"",IF(E1001="Positivo",MIN(MAX(K1001/J1001,0),1.3),MIN(MAX(J1001/K1001,0),1.3))),"")</f>
        <v/>
      </c>
      <c r="M1001" s="28">
        <f>IFERROR(IF(OR(J1001=0,K1001=""),"",IF(E1001="Positivo",MAX(K1001/J1001,0),MAX(J1001/K1001,0))),"")</f>
        <v/>
      </c>
      <c r="N1001" s="5" t="n"/>
      <c r="O1001" s="5" t="n"/>
      <c r="P1001" s="5" t="n">
        <v>0</v>
      </c>
      <c r="Q1001" s="5" t="n">
        <v>0</v>
      </c>
      <c r="R1001" s="5">
        <f>A1001&amp;"-"&amp;YEAR(F1001)&amp;"-"&amp;IF(LEN(MONTH(F1001))=1,"0"&amp;MONTH(F1001),MONTH(F1001))&amp;"-"&amp;IF(LEN(DAY(F1001))=1,"0"&amp;DAY(F1001),DAY(F1001))</f>
        <v/>
      </c>
    </row>
    <row r="1002">
      <c r="A1002" s="5" t="n">
        <v>431</v>
      </c>
      <c r="B1002" s="5" t="inlineStr">
        <is>
          <t>Gestión de casos de salud que impactan a los colaboradores</t>
        </is>
      </c>
      <c r="C1002" s="5" t="inlineStr">
        <is>
          <t>GESTIÓN DE SEGURIDAD Y SALUD EN EL TRABAJO</t>
        </is>
      </c>
      <c r="D1002" s="5" t="inlineStr">
        <is>
          <t>Trimestral</t>
        </is>
      </c>
      <c r="E1002" s="5" t="inlineStr">
        <is>
          <t>Positivo</t>
        </is>
      </c>
      <c r="F1002" s="6" t="n">
        <v>45657</v>
      </c>
      <c r="G1002" s="5">
        <f>YEAR(F1002)</f>
        <v/>
      </c>
      <c r="H1002" s="5">
        <f>PROPER(TEXT(F1002,"mmmm"))</f>
        <v/>
      </c>
      <c r="I1002" s="6">
        <f>IF(OR(H1002="Enero",H1002="Febrero",H1002="Marzo",H1002="Abril",H1002="Mayo",H1002="Junio"),G1002&amp;"-1",IF(OR(H1002="Julio",H1002="Agosto",H1002="Septiembre",H1002="Octubre",H1002="Noviembre",H1002="Diciembre"),G1002&amp;"-2"))</f>
        <v/>
      </c>
      <c r="J1002" s="5" t="n">
        <v>100</v>
      </c>
      <c r="K1002" s="5" t="n">
        <v>100</v>
      </c>
      <c r="L1002" s="28">
        <f>IFERROR(IF(OR(J1002=0,K1002=""),"",IF(E1002="Positivo",MIN(MAX(K1002/J1002,0),1.3),MIN(MAX(J1002/K1002,0),1.3))),"")</f>
        <v/>
      </c>
      <c r="M1002" s="28">
        <f>IFERROR(IF(OR(J1002=0,K1002=""),"",IF(E1002="Positivo",MAX(K1002/J1002,0),MAX(J1002/K1002,0))),"")</f>
        <v/>
      </c>
      <c r="N1002" s="5" t="n"/>
      <c r="O1002" s="5" t="n"/>
      <c r="P1002" s="5" t="n">
        <v>0</v>
      </c>
      <c r="Q1002" s="5" t="n">
        <v>0</v>
      </c>
      <c r="R1002" s="5">
        <f>A1002&amp;"-"&amp;YEAR(F1002)&amp;"-"&amp;IF(LEN(MONTH(F1002))=1,"0"&amp;MONTH(F1002),MONTH(F1002))&amp;"-"&amp;IF(LEN(DAY(F1002))=1,"0"&amp;DAY(F1002),DAY(F1002))</f>
        <v/>
      </c>
    </row>
    <row r="1003">
      <c r="A1003" s="39" t="n">
        <v>432</v>
      </c>
      <c r="B1003" s="5" t="inlineStr">
        <is>
          <t>Intervención a la gestión del riesgo de los colaboradores</t>
        </is>
      </c>
      <c r="C1003" s="5" t="inlineStr">
        <is>
          <t>GESTIÓN DE SEGURIDAD Y SALUD EN EL TRABAJO</t>
        </is>
      </c>
      <c r="D1003" s="5" t="inlineStr">
        <is>
          <t>Trimestral</t>
        </is>
      </c>
      <c r="E1003" s="5" t="inlineStr">
        <is>
          <t>Positivo</t>
        </is>
      </c>
      <c r="F1003" s="6" t="n">
        <v>45291</v>
      </c>
      <c r="G1003" s="5">
        <f>YEAR(F1003)</f>
        <v/>
      </c>
      <c r="H1003" s="5">
        <f>PROPER(TEXT(F1003,"mmmm"))</f>
        <v/>
      </c>
      <c r="I1003" s="6">
        <f>IF(OR(H1003="Enero",H1003="Febrero",H1003="Marzo",H1003="Abril",H1003="Mayo",H1003="Junio"),G1003&amp;"-1",IF(OR(H1003="Julio",H1003="Agosto",H1003="Septiembre",H1003="Octubre",H1003="Noviembre",H1003="Diciembre"),G1003&amp;"-2"))</f>
        <v/>
      </c>
      <c r="J1003" s="5" t="n">
        <v>90</v>
      </c>
      <c r="K1003" s="5" t="n">
        <v>93.8272221883138</v>
      </c>
      <c r="L1003" s="117">
        <f>IFERROR(IF(OR(J1003=0,K1003=""),"",IF(E1003="Positivo",MIN(MAX(K1003/J1003,0),1.3),MIN(MAX(J1003/K1003,0),1.3))),"")</f>
        <v/>
      </c>
      <c r="M1003" s="28">
        <f>IFERROR(IF(OR(J1003=0,K1003=""),"",IF(E1003="Positivo",MAX(K1003/J1003,0),MAX(J1003/K1003,0))),"")</f>
        <v/>
      </c>
      <c r="N1003" s="5" t="inlineStr">
        <is>
          <t>%</t>
        </is>
      </c>
      <c r="O1003" s="5" t="inlineStr">
        <is>
          <t>%</t>
        </is>
      </c>
      <c r="P1003" s="5" t="n">
        <v>0</v>
      </c>
      <c r="Q1003" s="5" t="n">
        <v>0</v>
      </c>
      <c r="R1003" s="5">
        <f>A1003&amp;"-"&amp;YEAR(F1003)&amp;"-"&amp;IF(LEN(MONTH(F1003))=1,"0"&amp;MONTH(F1003),MONTH(F1003))&amp;"-"&amp;IF(LEN(DAY(F1003))=1,"0"&amp;DAY(F1003),DAY(F1003))</f>
        <v/>
      </c>
    </row>
    <row r="1004">
      <c r="A1004" s="5" t="n">
        <v>432</v>
      </c>
      <c r="B1004" s="5" t="inlineStr">
        <is>
          <t>Intervención a la gestión del riesgo de los colaboradores</t>
        </is>
      </c>
      <c r="C1004" s="5" t="inlineStr">
        <is>
          <t>GESTIÓN DE SEGURIDAD Y SALUD EN EL TRABAJO</t>
        </is>
      </c>
      <c r="D1004" s="5" t="inlineStr">
        <is>
          <t>Trimestral</t>
        </is>
      </c>
      <c r="E1004" s="5" t="inlineStr">
        <is>
          <t>Positivo</t>
        </is>
      </c>
      <c r="F1004" s="6" t="n">
        <v>45473</v>
      </c>
      <c r="G1004" s="5">
        <f>YEAR(F1004)</f>
        <v/>
      </c>
      <c r="H1004" s="5">
        <f>PROPER(TEXT(F1004,"mmmm"))</f>
        <v/>
      </c>
      <c r="I1004" s="6">
        <f>IF(OR(H1004="Enero",H1004="Febrero",H1004="Marzo",H1004="Abril",H1004="Mayo",H1004="Junio"),G1004&amp;"-1",IF(OR(H1004="Julio",H1004="Agosto",H1004="Septiembre",H1004="Octubre",H1004="Noviembre",H1004="Diciembre"),G1004&amp;"-2"))</f>
        <v/>
      </c>
      <c r="J1004" s="5" t="n">
        <v>90</v>
      </c>
      <c r="K1004" s="5" t="n">
        <v>100</v>
      </c>
      <c r="L1004" s="28">
        <f>IFERROR(IF(OR(J1004=0,K1004=""),"",IF(E1004="Positivo",MIN(MAX(K1004/J1004,0),1.3),MIN(MAX(J1004/K1004,0),1.3))),"")</f>
        <v/>
      </c>
      <c r="M1004" s="28">
        <f>IFERROR(IF(OR(J1004=0,K1004=""),"",IF(E1004="Positivo",MAX(K1004/J1004,0),MAX(J1004/K1004,0))),"")</f>
        <v/>
      </c>
      <c r="N1004" s="5" t="n"/>
      <c r="O1004" s="5" t="n"/>
      <c r="P1004" s="5" t="n">
        <v>0</v>
      </c>
      <c r="Q1004" s="5" t="n">
        <v>0</v>
      </c>
      <c r="R1004" s="5">
        <f>A1004&amp;"-"&amp;YEAR(F1004)&amp;"-"&amp;IF(LEN(MONTH(F1004))=1,"0"&amp;MONTH(F1004),MONTH(F1004))&amp;"-"&amp;IF(LEN(DAY(F1004))=1,"0"&amp;DAY(F1004),DAY(F1004))</f>
        <v/>
      </c>
    </row>
    <row r="1005">
      <c r="A1005" s="5" t="n">
        <v>432</v>
      </c>
      <c r="B1005" s="5" t="inlineStr">
        <is>
          <t>Intervención a la gestión del riesgo de los colaboradores</t>
        </is>
      </c>
      <c r="C1005" s="5" t="inlineStr">
        <is>
          <t>GESTIÓN DE SEGURIDAD Y SALUD EN EL TRABAJO</t>
        </is>
      </c>
      <c r="D1005" s="5" t="inlineStr">
        <is>
          <t>Trimestral</t>
        </is>
      </c>
      <c r="E1005" s="5" t="inlineStr">
        <is>
          <t>Positivo</t>
        </is>
      </c>
      <c r="F1005" s="6" t="n">
        <v>45657</v>
      </c>
      <c r="G1005" s="5">
        <f>YEAR(F1005)</f>
        <v/>
      </c>
      <c r="H1005" s="5">
        <f>PROPER(TEXT(F1005,"mmmm"))</f>
        <v/>
      </c>
      <c r="I1005" s="6">
        <f>IF(OR(H1005="Enero",H1005="Febrero",H1005="Marzo",H1005="Abril",H1005="Mayo",H1005="Junio"),G1005&amp;"-1",IF(OR(H1005="Julio",H1005="Agosto",H1005="Septiembre",H1005="Octubre",H1005="Noviembre",H1005="Diciembre"),G1005&amp;"-2"))</f>
        <v/>
      </c>
      <c r="J1005" s="5" t="n">
        <v>90</v>
      </c>
      <c r="K1005" s="5" t="n">
        <v>50</v>
      </c>
      <c r="L1005" s="28">
        <f>IFERROR(IF(OR(J1005=0,K1005=""),"",IF(E1005="Positivo",MIN(MAX(K1005/J1005,0),1.3),MIN(MAX(J1005/K1005,0),1.3))),"")</f>
        <v/>
      </c>
      <c r="M1005" s="28">
        <f>IFERROR(IF(OR(J1005=0,K1005=""),"",IF(E1005="Positivo",MAX(K1005/J1005,0),MAX(J1005/K1005,0))),"")</f>
        <v/>
      </c>
      <c r="N1005" s="5" t="n"/>
      <c r="O1005" s="5" t="n"/>
      <c r="P1005" s="5" t="n">
        <v>0</v>
      </c>
      <c r="Q1005" s="5" t="n">
        <v>0</v>
      </c>
      <c r="R1005" s="5">
        <f>A1005&amp;"-"&amp;YEAR(F1005)&amp;"-"&amp;IF(LEN(MONTH(F1005))=1,"0"&amp;MONTH(F1005),MONTH(F1005))&amp;"-"&amp;IF(LEN(DAY(F1005))=1,"0"&amp;DAY(F1005),DAY(F1005))</f>
        <v/>
      </c>
    </row>
    <row r="1006">
      <c r="A1006" s="43" t="n">
        <v>433</v>
      </c>
      <c r="B1006" s="5" t="inlineStr">
        <is>
          <t>Generación de Residuos Peligrosos per Cápita Semestral</t>
        </is>
      </c>
      <c r="C1006" s="5" t="inlineStr">
        <is>
          <t>GESTIÓN AMBIENTAL</t>
        </is>
      </c>
      <c r="D1006" s="5" t="inlineStr">
        <is>
          <t>Semestral</t>
        </is>
      </c>
      <c r="E1006" s="5" t="inlineStr">
        <is>
          <t>Negativo</t>
        </is>
      </c>
      <c r="F1006" s="6" t="n">
        <v>45107</v>
      </c>
      <c r="G1006" s="5">
        <f>YEAR(F1006)</f>
        <v/>
      </c>
      <c r="H1006" s="5">
        <f>PROPER(TEXT(F1006,"mmmm"))</f>
        <v/>
      </c>
      <c r="I1006" s="6">
        <f>IF(OR(H1006="Enero",H1006="Febrero",H1006="Marzo",H1006="Abril",H1006="Mayo",H1006="Junio"),G1006&amp;"-1",IF(OR(H1006="Julio",H1006="Agosto",H1006="Septiembre",H1006="Octubre",H1006="Noviembre",H1006="Diciembre"),G1006&amp;"-2"))</f>
        <v/>
      </c>
      <c r="J1006" s="5" t="n">
        <v>0.05000000000000001</v>
      </c>
      <c r="K1006" s="5" t="n">
        <v>15636.8</v>
      </c>
      <c r="L1006" s="28">
        <f>IFERROR(IF(OR(J1006=0,K1006=""),"",IF(E1006="Positivo",MIN(MAX(K1006/J1006,0),1.3),MIN(MAX(J1006/K1006,0),1.3))),"")</f>
        <v/>
      </c>
      <c r="M1006" s="28">
        <f>IFERROR(IF(OR(J1006=0,K1006=""),"",IF(E1006="Positivo",MAX(K1006/J1006,0),MAX(J1006/K1006,0))),"")</f>
        <v/>
      </c>
      <c r="N1006" s="5" t="inlineStr">
        <is>
          <t>DEC</t>
        </is>
      </c>
      <c r="O1006" s="5" t="inlineStr">
        <is>
          <t>DEC</t>
        </is>
      </c>
      <c r="P1006" s="5" t="n">
        <v>2</v>
      </c>
      <c r="Q1006" s="5" t="n">
        <v>2</v>
      </c>
      <c r="R1006" s="5">
        <f>A1006&amp;"-"&amp;YEAR(F1006)&amp;"-"&amp;IF(LEN(MONTH(F1006))=1,"0"&amp;MONTH(F1006),MONTH(F1006))&amp;"-"&amp;IF(LEN(DAY(F1006))=1,"0"&amp;DAY(F1006),DAY(F1006))</f>
        <v/>
      </c>
    </row>
    <row r="1007">
      <c r="A1007" s="39" t="n">
        <v>433</v>
      </c>
      <c r="B1007" s="5" t="inlineStr">
        <is>
          <t>Generación de Residuos Peligrosos per Cápita Semestral</t>
        </is>
      </c>
      <c r="C1007" s="5" t="inlineStr">
        <is>
          <t>GESTIÓN AMBIENTAL</t>
        </is>
      </c>
      <c r="D1007" s="5" t="inlineStr">
        <is>
          <t>Semestral</t>
        </is>
      </c>
      <c r="E1007" s="5" t="inlineStr">
        <is>
          <t>Negativo</t>
        </is>
      </c>
      <c r="F1007" s="6" t="n">
        <v>45291</v>
      </c>
      <c r="G1007" s="5">
        <f>YEAR(F1007)</f>
        <v/>
      </c>
      <c r="H1007" s="5">
        <f>PROPER(TEXT(F1007,"mmmm"))</f>
        <v/>
      </c>
      <c r="I1007" s="6">
        <f>IF(OR(H1007="Enero",H1007="Febrero",H1007="Marzo",H1007="Abril",H1007="Mayo",H1007="Junio"),G1007&amp;"-1",IF(OR(H1007="Julio",H1007="Agosto",H1007="Septiembre",H1007="Octubre",H1007="Noviembre",H1007="Diciembre"),G1007&amp;"-2"))</f>
        <v/>
      </c>
      <c r="J1007" s="5" t="n">
        <v>0.05</v>
      </c>
      <c r="K1007" s="5" t="n">
        <v>10808.2325</v>
      </c>
      <c r="L1007" s="28">
        <f>IFERROR(IF(OR(J1007=0,K1007=""),"",IF(E1007="Positivo",MIN(MAX(K1007/J1007,0),1.3),MIN(MAX(J1007/K1007,0),1.3))),"")</f>
        <v/>
      </c>
      <c r="M1007" s="28">
        <f>IFERROR(IF(OR(J1007=0,K1007=""),"",IF(E1007="Positivo",MAX(K1007/J1007,0),MAX(J1007/K1007,0))),"")</f>
        <v/>
      </c>
      <c r="N1007" s="5" t="inlineStr">
        <is>
          <t>DEC</t>
        </is>
      </c>
      <c r="O1007" s="5" t="inlineStr">
        <is>
          <t>DEC</t>
        </is>
      </c>
      <c r="P1007" s="5" t="n">
        <v>2</v>
      </c>
      <c r="Q1007" s="5" t="n">
        <v>2</v>
      </c>
      <c r="R1007" s="5">
        <f>A1007&amp;"-"&amp;YEAR(F1007)&amp;"-"&amp;IF(LEN(MONTH(F1007))=1,"0"&amp;MONTH(F1007),MONTH(F1007))&amp;"-"&amp;IF(LEN(DAY(F1007))=1,"0"&amp;DAY(F1007),DAY(F1007))</f>
        <v/>
      </c>
    </row>
    <row r="1008">
      <c r="A1008" s="5" t="n">
        <v>433</v>
      </c>
      <c r="B1008" s="5" t="inlineStr">
        <is>
          <t>Generación de Residuos Peligrosos per Cápita Semestral</t>
        </is>
      </c>
      <c r="C1008" s="5" t="inlineStr">
        <is>
          <t>GESTIÓN AMBIENTAL</t>
        </is>
      </c>
      <c r="D1008" s="5" t="inlineStr">
        <is>
          <t>Semestral</t>
        </is>
      </c>
      <c r="E1008" s="5" t="inlineStr">
        <is>
          <t>Negativo</t>
        </is>
      </c>
      <c r="F1008" s="6" t="n">
        <v>45473</v>
      </c>
      <c r="G1008" s="5">
        <f>YEAR(F1008)</f>
        <v/>
      </c>
      <c r="H1008" s="5">
        <f>PROPER(TEXT(F1008,"mmmm"))</f>
        <v/>
      </c>
      <c r="I1008" s="6">
        <f>IF(OR(H1008="Enero",H1008="Febrero",H1008="Marzo",H1008="Abril",H1008="Mayo",H1008="Junio"),G1008&amp;"-1",IF(OR(H1008="Julio",H1008="Agosto",H1008="Septiembre",H1008="Octubre",H1008="Noviembre",H1008="Diciembre"),G1008&amp;"-2"))</f>
        <v/>
      </c>
      <c r="J1008" s="5" t="n">
        <v>0.0625</v>
      </c>
      <c r="K1008" s="5" t="n">
        <v>13193.1275</v>
      </c>
      <c r="L1008" s="28">
        <f>IFERROR(IF(OR(J1008=0,K1008=""),"",IF(E1008="Positivo",MIN(MAX(K1008/J1008,0),1.3),MIN(MAX(J1008/K1008,0),1.3))),"")</f>
        <v/>
      </c>
      <c r="M1008" s="28">
        <f>IFERROR(IF(OR(J1008=0,K1008=""),"",IF(E1008="Positivo",MAX(K1008/J1008,0),MAX(J1008/K1008,0))),"")</f>
        <v/>
      </c>
      <c r="N1008" s="5" t="n"/>
      <c r="O1008" s="5" t="n"/>
      <c r="P1008" s="5" t="n">
        <v>0</v>
      </c>
      <c r="Q1008" s="5" t="n">
        <v>0</v>
      </c>
      <c r="R1008" s="5">
        <f>A1008&amp;"-"&amp;YEAR(F1008)&amp;"-"&amp;IF(LEN(MONTH(F1008))=1,"0"&amp;MONTH(F1008),MONTH(F1008))&amp;"-"&amp;IF(LEN(DAY(F1008))=1,"0"&amp;DAY(F1008),DAY(F1008))</f>
        <v/>
      </c>
    </row>
    <row r="1009">
      <c r="A1009" s="5" t="n">
        <v>433</v>
      </c>
      <c r="B1009" s="5" t="inlineStr">
        <is>
          <t>Generación de Residuos Peligrosos per Cápita Semestral</t>
        </is>
      </c>
      <c r="C1009" s="5" t="inlineStr">
        <is>
          <t>GESTIÓN AMBIENTAL</t>
        </is>
      </c>
      <c r="D1009" s="5" t="inlineStr">
        <is>
          <t>Semestral</t>
        </is>
      </c>
      <c r="E1009" s="5" t="inlineStr">
        <is>
          <t>Negativo</t>
        </is>
      </c>
      <c r="F1009" s="6" t="n">
        <v>45657</v>
      </c>
      <c r="G1009" s="5">
        <f>YEAR(F1009)</f>
        <v/>
      </c>
      <c r="H1009" s="5">
        <f>PROPER(TEXT(F1009,"mmmm"))</f>
        <v/>
      </c>
      <c r="I1009" s="6">
        <f>IF(OR(H1009="Enero",H1009="Febrero",H1009="Marzo",H1009="Abril",H1009="Mayo",H1009="Junio"),G1009&amp;"-1",IF(OR(H1009="Julio",H1009="Agosto",H1009="Septiembre",H1009="Octubre",H1009="Noviembre",H1009="Diciembre"),G1009&amp;"-2"))</f>
        <v/>
      </c>
      <c r="J1009" s="5" t="n">
        <v>0.05833333333333334</v>
      </c>
      <c r="K1009" s="5" t="n">
        <v>8692.93</v>
      </c>
      <c r="L1009" s="28">
        <f>IFERROR(IF(OR(J1009=0,K1009=""),"",IF(E1009="Positivo",MIN(MAX(K1009/J1009,0),1.3),MIN(MAX(J1009/K1009,0),1.3))),"")</f>
        <v/>
      </c>
      <c r="M1009" s="28">
        <f>IFERROR(IF(OR(J1009=0,K1009=""),"",IF(E1009="Positivo",MAX(K1009/J1009,0),MAX(J1009/K1009,0))),"")</f>
        <v/>
      </c>
      <c r="N1009" s="5" t="n"/>
      <c r="O1009" s="5" t="n"/>
      <c r="P1009" s="5" t="n">
        <v>0</v>
      </c>
      <c r="Q1009" s="5" t="n">
        <v>0</v>
      </c>
      <c r="R1009" s="5">
        <f>A1009&amp;"-"&amp;YEAR(F1009)&amp;"-"&amp;IF(LEN(MONTH(F1009))=1,"0"&amp;MONTH(F1009),MONTH(F1009))&amp;"-"&amp;IF(LEN(DAY(F1009))=1,"0"&amp;DAY(F1009),DAY(F1009))</f>
        <v/>
      </c>
    </row>
    <row r="1010">
      <c r="A1010" s="39" t="n">
        <v>434</v>
      </c>
      <c r="B1010" s="5" t="inlineStr">
        <is>
          <t>Generación de Residuos Peligroso Mensual</t>
        </is>
      </c>
      <c r="C1010" s="5" t="inlineStr">
        <is>
          <t>GESTIÓN AMBIENTAL</t>
        </is>
      </c>
      <c r="D1010" s="5" t="inlineStr">
        <is>
          <t>Mensual</t>
        </is>
      </c>
      <c r="E1010" s="5" t="inlineStr">
        <is>
          <t>Negativo</t>
        </is>
      </c>
      <c r="F1010" s="6" t="n">
        <v>45199</v>
      </c>
      <c r="G1010" s="5">
        <f>YEAR(F1010)</f>
        <v/>
      </c>
      <c r="H1010" s="5">
        <f>PROPER(TEXT(F1010,"mmmm"))</f>
        <v/>
      </c>
      <c r="I1010" s="6">
        <f>IF(OR(H1010="Enero",H1010="Febrero",H1010="Marzo",H1010="Abril",H1010="Mayo",H1010="Junio"),G1010&amp;"-1",IF(OR(H1010="Julio",H1010="Agosto",H1010="Septiembre",H1010="Octubre",H1010="Noviembre",H1010="Diciembre"),G1010&amp;"-2"))</f>
        <v/>
      </c>
      <c r="J1010" s="5" t="n">
        <v>7200</v>
      </c>
      <c r="K1010" s="5" t="n">
        <v>2275.63</v>
      </c>
      <c r="L1010" s="28">
        <f>IFERROR(IF(OR(J1010=0,K1010=""),"",IF(E1010="Positivo",MIN(MAX(K1010/J1010,0),1.3),MIN(MAX(J1010/K1010,0),1.3))),"")</f>
        <v/>
      </c>
      <c r="M1010" s="28">
        <f>IFERROR(IF(OR(J1010=0,K1010=""),"",IF(E1010="Positivo",MAX(K1010/J1010,0),MAX(J1010/K1010,0))),"")</f>
        <v/>
      </c>
      <c r="N1010" s="5" t="n"/>
      <c r="O1010" s="5" t="n"/>
      <c r="P1010" s="5" t="n">
        <v>1</v>
      </c>
      <c r="Q1010" s="5" t="n">
        <v>1</v>
      </c>
      <c r="R1010" s="5">
        <f>A1010&amp;"-"&amp;YEAR(F1010)&amp;"-"&amp;IF(LEN(MONTH(F1010))=1,"0"&amp;MONTH(F1010),MONTH(F1010))&amp;"-"&amp;IF(LEN(DAY(F1010))=1,"0"&amp;DAY(F1010),DAY(F1010))</f>
        <v/>
      </c>
    </row>
    <row r="1011">
      <c r="A1011" s="39" t="n">
        <v>434</v>
      </c>
      <c r="B1011" s="5" t="inlineStr">
        <is>
          <t>Generación de Residuos Peligroso Mensual</t>
        </is>
      </c>
      <c r="C1011" s="5" t="inlineStr">
        <is>
          <t>GESTIÓN AMBIENTAL</t>
        </is>
      </c>
      <c r="D1011" s="5" t="inlineStr">
        <is>
          <t>Mensual</t>
        </is>
      </c>
      <c r="E1011" s="5" t="inlineStr">
        <is>
          <t>Negativo</t>
        </is>
      </c>
      <c r="F1011" s="6" t="n">
        <v>45230</v>
      </c>
      <c r="G1011" s="5">
        <f>YEAR(F1011)</f>
        <v/>
      </c>
      <c r="H1011" s="5">
        <f>PROPER(TEXT(F1011,"mmmm"))</f>
        <v/>
      </c>
      <c r="I1011" s="6">
        <f>IF(OR(H1011="Enero",H1011="Febrero",H1011="Marzo",H1011="Abril",H1011="Mayo",H1011="Junio"),G1011&amp;"-1",IF(OR(H1011="Julio",H1011="Agosto",H1011="Septiembre",H1011="Octubre",H1011="Noviembre",H1011="Diciembre"),G1011&amp;"-2"))</f>
        <v/>
      </c>
      <c r="J1011" s="5" t="n">
        <v>7200</v>
      </c>
      <c r="K1011" s="5" t="n">
        <v>2275.63</v>
      </c>
      <c r="L1011" s="28">
        <f>IFERROR(IF(OR(J1011=0,K1011=""),"",IF(E1011="Positivo",MIN(MAX(K1011/J1011,0),1.3),MIN(MAX(J1011/K1011,0),1.3))),"")</f>
        <v/>
      </c>
      <c r="M1011" s="28">
        <f>IFERROR(IF(OR(J1011=0,K1011=""),"",IF(E1011="Positivo",MAX(K1011/J1011,0),MAX(J1011/K1011,0))),"")</f>
        <v/>
      </c>
      <c r="N1011" s="5" t="n"/>
      <c r="O1011" s="5" t="n"/>
      <c r="P1011" s="5" t="n">
        <v>1</v>
      </c>
      <c r="Q1011" s="5" t="n">
        <v>1</v>
      </c>
      <c r="R1011" s="5">
        <f>A1011&amp;"-"&amp;YEAR(F1011)&amp;"-"&amp;IF(LEN(MONTH(F1011))=1,"0"&amp;MONTH(F1011),MONTH(F1011))&amp;"-"&amp;IF(LEN(DAY(F1011))=1,"0"&amp;DAY(F1011),DAY(F1011))</f>
        <v/>
      </c>
    </row>
    <row r="1012">
      <c r="A1012" s="39" t="n">
        <v>434</v>
      </c>
      <c r="B1012" s="5" t="inlineStr">
        <is>
          <t>Generación de Residuos Peligroso Mensual</t>
        </is>
      </c>
      <c r="C1012" s="5" t="inlineStr">
        <is>
          <t>GESTIÓN AMBIENTAL</t>
        </is>
      </c>
      <c r="D1012" s="5" t="inlineStr">
        <is>
          <t>Mensual</t>
        </is>
      </c>
      <c r="E1012" s="5" t="inlineStr">
        <is>
          <t>Negativo</t>
        </is>
      </c>
      <c r="F1012" s="6" t="n">
        <v>45260</v>
      </c>
      <c r="G1012" s="5">
        <f>YEAR(F1012)</f>
        <v/>
      </c>
      <c r="H1012" s="5">
        <f>PROPER(TEXT(F1012,"mmmm"))</f>
        <v/>
      </c>
      <c r="I1012" s="6">
        <f>IF(OR(H1012="Enero",H1012="Febrero",H1012="Marzo",H1012="Abril",H1012="Mayo",H1012="Junio"),G1012&amp;"-1",IF(OR(H1012="Julio",H1012="Agosto",H1012="Septiembre",H1012="Octubre",H1012="Noviembre",H1012="Diciembre"),G1012&amp;"-2"))</f>
        <v/>
      </c>
      <c r="J1012" s="5" t="n">
        <v>7200</v>
      </c>
      <c r="K1012" s="5" t="n">
        <v>2275.63</v>
      </c>
      <c r="L1012" s="28">
        <f>IFERROR(IF(OR(J1012=0,K1012=""),"",IF(E1012="Positivo",MIN(MAX(K1012/J1012,0),1.3),MIN(MAX(J1012/K1012,0),1.3))),"")</f>
        <v/>
      </c>
      <c r="M1012" s="28">
        <f>IFERROR(IF(OR(J1012=0,K1012=""),"",IF(E1012="Positivo",MAX(K1012/J1012,0),MAX(J1012/K1012,0))),"")</f>
        <v/>
      </c>
      <c r="N1012" s="5" t="n"/>
      <c r="O1012" s="5" t="n"/>
      <c r="P1012" s="5" t="n">
        <v>1</v>
      </c>
      <c r="Q1012" s="5" t="n">
        <v>1</v>
      </c>
      <c r="R1012" s="5">
        <f>A1012&amp;"-"&amp;YEAR(F1012)&amp;"-"&amp;IF(LEN(MONTH(F1012))=1,"0"&amp;MONTH(F1012),MONTH(F1012))&amp;"-"&amp;IF(LEN(DAY(F1012))=1,"0"&amp;DAY(F1012),DAY(F1012))</f>
        <v/>
      </c>
    </row>
    <row r="1013">
      <c r="A1013" s="39" t="n">
        <v>434</v>
      </c>
      <c r="B1013" s="5" t="inlineStr">
        <is>
          <t>Generación de Residuos Peligroso Mensual</t>
        </is>
      </c>
      <c r="C1013" s="5" t="inlineStr">
        <is>
          <t>GESTIÓN AMBIENTAL</t>
        </is>
      </c>
      <c r="D1013" s="5" t="inlineStr">
        <is>
          <t>Mensual</t>
        </is>
      </c>
      <c r="E1013" s="5" t="inlineStr">
        <is>
          <t>Negativo</t>
        </is>
      </c>
      <c r="F1013" s="6" t="n">
        <v>45291</v>
      </c>
      <c r="G1013" s="5">
        <f>YEAR(F1013)</f>
        <v/>
      </c>
      <c r="H1013" s="5">
        <f>PROPER(TEXT(F1013,"mmmm"))</f>
        <v/>
      </c>
      <c r="I1013" s="6">
        <f>IF(OR(H1013="Enero",H1013="Febrero",H1013="Marzo",H1013="Abril",H1013="Mayo",H1013="Junio"),G1013&amp;"-1",IF(OR(H1013="Julio",H1013="Agosto",H1013="Septiembre",H1013="Octubre",H1013="Noviembre",H1013="Diciembre"),G1013&amp;"-2"))</f>
        <v/>
      </c>
      <c r="J1013" s="5" t="n">
        <v>7200</v>
      </c>
      <c r="K1013" s="5" t="n">
        <v>2275.63</v>
      </c>
      <c r="L1013" s="28">
        <f>IFERROR(IF(OR(J1013=0,K1013=""),"",IF(E1013="Positivo",MIN(MAX(K1013/J1013,0),1.3),MIN(MAX(J1013/K1013,0),1.3))),"")</f>
        <v/>
      </c>
      <c r="M1013" s="28">
        <f>IFERROR(IF(OR(J1013=0,K1013=""),"",IF(E1013="Positivo",MAX(K1013/J1013,0),MAX(J1013/K1013,0))),"")</f>
        <v/>
      </c>
      <c r="N1013" s="5" t="n"/>
      <c r="O1013" s="5" t="n"/>
      <c r="P1013" s="5" t="n">
        <v>1</v>
      </c>
      <c r="Q1013" s="5" t="n">
        <v>1</v>
      </c>
      <c r="R1013" s="5">
        <f>A1013&amp;"-"&amp;YEAR(F1013)&amp;"-"&amp;IF(LEN(MONTH(F1013))=1,"0"&amp;MONTH(F1013),MONTH(F1013))&amp;"-"&amp;IF(LEN(DAY(F1013))=1,"0"&amp;DAY(F1013),DAY(F1013))</f>
        <v/>
      </c>
    </row>
    <row r="1014">
      <c r="A1014" s="5" t="n">
        <v>434</v>
      </c>
      <c r="B1014" s="5" t="inlineStr">
        <is>
          <t>Generación de Residuos Peligrosos Mensual</t>
        </is>
      </c>
      <c r="C1014" s="5" t="inlineStr">
        <is>
          <t>GESTIÓN AMBIENTAL</t>
        </is>
      </c>
      <c r="D1014" s="5" t="inlineStr">
        <is>
          <t>Mensual</t>
        </is>
      </c>
      <c r="E1014" s="5" t="inlineStr">
        <is>
          <t>Negativo</t>
        </is>
      </c>
      <c r="F1014" s="6" t="n">
        <v>45473</v>
      </c>
      <c r="G1014" s="5">
        <f>YEAR(F1014)</f>
        <v/>
      </c>
      <c r="H1014" s="5">
        <f>PROPER(TEXT(F1014,"mmmm"))</f>
        <v/>
      </c>
      <c r="I1014" s="6">
        <f>IF(OR(H1014="Enero",H1014="Febrero",H1014="Marzo",H1014="Abril",H1014="Mayo",H1014="Junio"),G1014&amp;"-1",IF(OR(H1014="Julio",H1014="Agosto",H1014="Septiembre",H1014="Octubre",H1014="Noviembre",H1014="Diciembre"),G1014&amp;"-2"))</f>
        <v/>
      </c>
      <c r="J1014" s="5" t="n">
        <v>3360</v>
      </c>
      <c r="K1014" s="5" t="n">
        <v>3805.01</v>
      </c>
      <c r="L1014" s="28">
        <f>IFERROR(IF(OR(J1014=0,K1014=""),"",IF(E1014="Positivo",MIN(MAX(K1014/J1014,0),1.3),MIN(MAX(J1014/K1014,0),1.3))),"")</f>
        <v/>
      </c>
      <c r="M1014" s="28">
        <f>IFERROR(IF(OR(J1014=0,K1014=""),"",IF(E1014="Positivo",MAX(K1014/J1014,0),MAX(J1014/K1014,0))),"")</f>
        <v/>
      </c>
      <c r="N1014" s="5" t="n"/>
      <c r="O1014" s="5" t="n"/>
      <c r="P1014" s="5" t="n">
        <v>0</v>
      </c>
      <c r="Q1014" s="5" t="n">
        <v>0</v>
      </c>
      <c r="R1014" s="5">
        <f>A1014&amp;"-"&amp;YEAR(F1014)&amp;"-"&amp;IF(LEN(MONTH(F1014))=1,"0"&amp;MONTH(F1014),MONTH(F1014))&amp;"-"&amp;IF(LEN(DAY(F1014))=1,"0"&amp;DAY(F1014),DAY(F1014))</f>
        <v/>
      </c>
    </row>
    <row r="1015">
      <c r="A1015" s="5" t="n">
        <v>434</v>
      </c>
      <c r="B1015" s="5" t="inlineStr">
        <is>
          <t>Generación de Residuos Peligrosos Mensual</t>
        </is>
      </c>
      <c r="C1015" s="5" t="inlineStr">
        <is>
          <t>GESTIÓN AMBIENTAL</t>
        </is>
      </c>
      <c r="D1015" s="5" t="inlineStr">
        <is>
          <t>Mensual</t>
        </is>
      </c>
      <c r="E1015" s="5" t="inlineStr">
        <is>
          <t>Negativo</t>
        </is>
      </c>
      <c r="F1015" s="6" t="n">
        <v>45657</v>
      </c>
      <c r="G1015" s="5">
        <f>YEAR(F1015)</f>
        <v/>
      </c>
      <c r="H1015" s="5">
        <f>PROPER(TEXT(F1015,"mmmm"))</f>
        <v/>
      </c>
      <c r="I1015" s="6">
        <f>IF(OR(H1015="Enero",H1015="Febrero",H1015="Marzo",H1015="Abril",H1015="Mayo",H1015="Junio"),G1015&amp;"-1",IF(OR(H1015="Julio",H1015="Agosto",H1015="Septiembre",H1015="Octubre",H1015="Noviembre",H1015="Diciembre"),G1015&amp;"-2"))</f>
        <v/>
      </c>
      <c r="J1015" s="5" t="n">
        <v>2760</v>
      </c>
      <c r="K1015" s="5" t="n">
        <v>5993.08</v>
      </c>
      <c r="L1015" s="28">
        <f>IFERROR(IF(OR(J1015=0,K1015=""),"",IF(E1015="Positivo",MIN(MAX(K1015/J1015,0),1.3),MIN(MAX(J1015/K1015,0),1.3))),"")</f>
        <v/>
      </c>
      <c r="M1015" s="28">
        <f>IFERROR(IF(OR(J1015=0,K1015=""),"",IF(E1015="Positivo",MAX(K1015/J1015,0),MAX(J1015/K1015,0))),"")</f>
        <v/>
      </c>
      <c r="N1015" s="5" t="n"/>
      <c r="O1015" s="5" t="n"/>
      <c r="P1015" s="5" t="n">
        <v>0</v>
      </c>
      <c r="Q1015" s="5" t="n">
        <v>0</v>
      </c>
      <c r="R1015" s="5">
        <f>A1015&amp;"-"&amp;YEAR(F1015)&amp;"-"&amp;IF(LEN(MONTH(F1015))=1,"0"&amp;MONTH(F1015),MONTH(F1015))&amp;"-"&amp;IF(LEN(DAY(F1015))=1,"0"&amp;DAY(F1015),DAY(F1015))</f>
        <v/>
      </c>
    </row>
    <row r="1016">
      <c r="A1016" s="43" t="n">
        <v>435</v>
      </c>
      <c r="B1016" s="5" t="inlineStr">
        <is>
          <t>Disminución de la Generación de Residuos Peligrosos per Cápita</t>
        </is>
      </c>
      <c r="C1016" s="5" t="inlineStr">
        <is>
          <t>GESTIÓN AMBIENTAL</t>
        </is>
      </c>
      <c r="D1016" s="5" t="inlineStr">
        <is>
          <t>Semestral</t>
        </is>
      </c>
      <c r="E1016" s="5" t="inlineStr">
        <is>
          <t>Positivo</t>
        </is>
      </c>
      <c r="F1016" s="6" t="n">
        <v>45107</v>
      </c>
      <c r="G1016" s="5">
        <f>YEAR(F1016)</f>
        <v/>
      </c>
      <c r="H1016" s="5">
        <f>PROPER(TEXT(F1016,"mmmm"))</f>
        <v/>
      </c>
      <c r="I1016" s="6">
        <f>IF(OR(H1016="Enero",H1016="Febrero",H1016="Marzo",H1016="Abril",H1016="Mayo",H1016="Junio"),G1016&amp;"-1",IF(OR(H1016="Julio",H1016="Agosto",H1016="Septiembre",H1016="Octubre",H1016="Noviembre",H1016="Diciembre"),G1016&amp;"-2"))</f>
        <v/>
      </c>
      <c r="J1016" s="5" t="n">
        <v>100</v>
      </c>
      <c r="K1016" s="5" t="n">
        <v>0.01181666666666667</v>
      </c>
      <c r="L1016" s="117">
        <f>IFERROR(IF(OR(J1016=0,K1016=""),"",IF(E1016="Positivo",MIN(MAX(K1016/J1016,0),1.3),MIN(MAX(J1016/K1016,0),1.3))),"")</f>
        <v/>
      </c>
      <c r="M1016" s="28">
        <f>IFERROR(IF(OR(J1016=0,K1016=""),"",IF(E1016="Positivo",MAX(K1016/J1016,0),MAX(J1016/K1016,0))),"")</f>
        <v/>
      </c>
      <c r="N1016" s="5" t="inlineStr">
        <is>
          <t>DEC</t>
        </is>
      </c>
      <c r="O1016" s="5" t="inlineStr">
        <is>
          <t>DEC</t>
        </is>
      </c>
      <c r="P1016" s="5" t="n">
        <v>2</v>
      </c>
      <c r="Q1016" s="5" t="n">
        <v>2</v>
      </c>
      <c r="R1016" s="5">
        <f>A1016&amp;"-"&amp;YEAR(F1016)&amp;"-"&amp;IF(LEN(MONTH(F1016))=1,"0"&amp;MONTH(F1016),MONTH(F1016))&amp;"-"&amp;IF(LEN(DAY(F1016))=1,"0"&amp;DAY(F1016),DAY(F1016))</f>
        <v/>
      </c>
    </row>
    <row r="1017">
      <c r="A1017" s="39" t="n">
        <v>435</v>
      </c>
      <c r="B1017" s="5" t="inlineStr">
        <is>
          <t>Disminución de la Generación de Residuos Peligrosos per Cápita</t>
        </is>
      </c>
      <c r="C1017" s="5" t="inlineStr">
        <is>
          <t>GESTIÓN AMBIENTAL</t>
        </is>
      </c>
      <c r="D1017" s="5" t="inlineStr">
        <is>
          <t>Semestral</t>
        </is>
      </c>
      <c r="E1017" s="5" t="inlineStr">
        <is>
          <t>Positivo</t>
        </is>
      </c>
      <c r="F1017" s="6" t="n">
        <v>45291</v>
      </c>
      <c r="G1017" s="5">
        <f>YEAR(F1017)</f>
        <v/>
      </c>
      <c r="H1017" s="5">
        <f>PROPER(TEXT(F1017,"mmmm"))</f>
        <v/>
      </c>
      <c r="I1017" s="6">
        <f>IF(OR(H1017="Enero",H1017="Febrero",H1017="Marzo",H1017="Abril",H1017="Mayo",H1017="Junio"),G1017&amp;"-1",IF(OR(H1017="Julio",H1017="Agosto",H1017="Septiembre",H1017="Octubre",H1017="Noviembre",H1017="Diciembre"),G1017&amp;"-2"))</f>
        <v/>
      </c>
      <c r="J1017" s="5" t="n">
        <v>100</v>
      </c>
      <c r="K1017" s="5" t="n">
        <v>0.03681666666666667</v>
      </c>
      <c r="L1017" s="117">
        <f>IFERROR(IF(OR(J1017=0,K1017=""),"",IF(E1017="Positivo",MIN(MAX(K1017/J1017,0),1.3),MIN(MAX(J1017/K1017,0),1.3))),"")</f>
        <v/>
      </c>
      <c r="M1017" s="28">
        <f>IFERROR(IF(OR(J1017=0,K1017=""),"",IF(E1017="Positivo",MAX(K1017/J1017,0),MAX(J1017/K1017,0))),"")</f>
        <v/>
      </c>
      <c r="N1017" s="5" t="inlineStr">
        <is>
          <t>DEC</t>
        </is>
      </c>
      <c r="O1017" s="5" t="inlineStr">
        <is>
          <t>DEC</t>
        </is>
      </c>
      <c r="P1017" s="5" t="n">
        <v>2</v>
      </c>
      <c r="Q1017" s="5" t="n">
        <v>2</v>
      </c>
      <c r="R1017" s="5">
        <f>A1017&amp;"-"&amp;YEAR(F1017)&amp;"-"&amp;IF(LEN(MONTH(F1017))=1,"0"&amp;MONTH(F1017),MONTH(F1017))&amp;"-"&amp;IF(LEN(DAY(F1017))=1,"0"&amp;DAY(F1017),DAY(F1017))</f>
        <v/>
      </c>
    </row>
    <row r="1018">
      <c r="A1018" s="5" t="n">
        <v>435</v>
      </c>
      <c r="B1018" s="5" t="inlineStr">
        <is>
          <t>Disminución de la Generación de Residuos Peligrosos per Cápita</t>
        </is>
      </c>
      <c r="C1018" s="5" t="inlineStr">
        <is>
          <t>GESTIÓN AMBIENTAL</t>
        </is>
      </c>
      <c r="D1018" s="5" t="inlineStr">
        <is>
          <t>Semestral</t>
        </is>
      </c>
      <c r="E1018" s="5" t="inlineStr">
        <is>
          <t>Positivo</t>
        </is>
      </c>
      <c r="F1018" s="6" t="n">
        <v>45473</v>
      </c>
      <c r="G1018" s="5">
        <f>YEAR(F1018)</f>
        <v/>
      </c>
      <c r="H1018" s="5">
        <f>PROPER(TEXT(F1018,"mmmm"))</f>
        <v/>
      </c>
      <c r="I1018" s="6">
        <f>IF(OR(H1018="Enero",H1018="Febrero",H1018="Marzo",H1018="Abril",H1018="Mayo",H1018="Junio"),G1018&amp;"-1",IF(OR(H1018="Julio",H1018="Agosto",H1018="Septiembre",H1018="Octubre",H1018="Noviembre",H1018="Diciembre"),G1018&amp;"-2"))</f>
        <v/>
      </c>
      <c r="J1018" s="5" t="n">
        <v>100</v>
      </c>
      <c r="K1018" s="5" t="n">
        <v>0.06620000000000001</v>
      </c>
      <c r="L1018" s="28">
        <f>IFERROR(IF(OR(J1018=0,K1018=""),"",IF(E1018="Positivo",MIN(MAX(K1018/J1018,0),1.3),MIN(MAX(J1018/K1018,0),1.3))),"")</f>
        <v/>
      </c>
      <c r="M1018" s="28">
        <f>IFERROR(IF(OR(J1018=0,K1018=""),"",IF(E1018="Positivo",MAX(K1018/J1018,0),MAX(J1018/K1018,0))),"")</f>
        <v/>
      </c>
      <c r="N1018" s="5" t="n"/>
      <c r="O1018" s="5" t="n"/>
      <c r="P1018" s="5" t="n">
        <v>0</v>
      </c>
      <c r="Q1018" s="5" t="n">
        <v>0</v>
      </c>
      <c r="R1018" s="5">
        <f>A1018&amp;"-"&amp;YEAR(F1018)&amp;"-"&amp;IF(LEN(MONTH(F1018))=1,"0"&amp;MONTH(F1018),MONTH(F1018))&amp;"-"&amp;IF(LEN(DAY(F1018))=1,"0"&amp;DAY(F1018),DAY(F1018))</f>
        <v/>
      </c>
    </row>
    <row r="1019">
      <c r="A1019" s="5" t="n">
        <v>435</v>
      </c>
      <c r="B1019" s="5" t="inlineStr">
        <is>
          <t>Disminución de la Generación de Residuos Peligrosos per Cápita</t>
        </is>
      </c>
      <c r="C1019" s="5" t="inlineStr">
        <is>
          <t>GESTIÓN AMBIENTAL</t>
        </is>
      </c>
      <c r="D1019" s="5" t="inlineStr">
        <is>
          <t>Semestral</t>
        </is>
      </c>
      <c r="E1019" s="5" t="inlineStr">
        <is>
          <t>Positivo</t>
        </is>
      </c>
      <c r="F1019" s="6" t="n">
        <v>45657</v>
      </c>
      <c r="G1019" s="5">
        <f>YEAR(F1019)</f>
        <v/>
      </c>
      <c r="H1019" s="5">
        <f>PROPER(TEXT(F1019,"mmmm"))</f>
        <v/>
      </c>
      <c r="I1019" s="6">
        <f>IF(OR(H1019="Enero",H1019="Febrero",H1019="Marzo",H1019="Abril",H1019="Mayo",H1019="Junio"),G1019&amp;"-1",IF(OR(H1019="Julio",H1019="Agosto",H1019="Septiembre",H1019="Octubre",H1019="Noviembre",H1019="Diciembre"),G1019&amp;"-2"))</f>
        <v/>
      </c>
      <c r="J1019" s="5" t="n">
        <v>100</v>
      </c>
      <c r="K1019" s="5" t="n">
        <v>0.275</v>
      </c>
      <c r="L1019" s="28">
        <f>IFERROR(IF(OR(J1019=0,K1019=""),"",IF(E1019="Positivo",MIN(MAX(K1019/J1019,0),1.3),MIN(MAX(J1019/K1019,0),1.3))),"")</f>
        <v/>
      </c>
      <c r="M1019" s="28">
        <f>IFERROR(IF(OR(J1019=0,K1019=""),"",IF(E1019="Positivo",MAX(K1019/J1019,0),MAX(J1019/K1019,0))),"")</f>
        <v/>
      </c>
      <c r="N1019" s="5" t="n"/>
      <c r="O1019" s="5" t="n"/>
      <c r="P1019" s="5" t="n">
        <v>0</v>
      </c>
      <c r="Q1019" s="5" t="n">
        <v>0</v>
      </c>
      <c r="R1019" s="5">
        <f>A1019&amp;"-"&amp;YEAR(F1019)&amp;"-"&amp;IF(LEN(MONTH(F1019))=1,"0"&amp;MONTH(F1019),MONTH(F1019))&amp;"-"&amp;IF(LEN(DAY(F1019))=1,"0"&amp;DAY(F1019),DAY(F1019))</f>
        <v/>
      </c>
    </row>
    <row r="1020">
      <c r="A1020" s="39" t="n">
        <v>436</v>
      </c>
      <c r="B1020" s="5" t="inlineStr">
        <is>
          <t>ANS documentos operativos</t>
        </is>
      </c>
      <c r="C1020" s="5" t="inlineStr">
        <is>
          <t>Gestión de calidad</t>
        </is>
      </c>
      <c r="D1020" s="5" t="inlineStr">
        <is>
          <t>Mensual</t>
        </is>
      </c>
      <c r="E1020" s="5" t="inlineStr">
        <is>
          <t>Negativo</t>
        </is>
      </c>
      <c r="F1020" s="6" t="n">
        <v>45291</v>
      </c>
      <c r="G1020" s="5">
        <f>YEAR(F1020)</f>
        <v/>
      </c>
      <c r="H1020" s="5">
        <f>PROPER(TEXT(F1020,"mmmm"))</f>
        <v/>
      </c>
      <c r="I1020" s="6">
        <f>IF(OR(H1020="Enero",H1020="Febrero",H1020="Marzo",H1020="Abril",H1020="Mayo",H1020="Junio"),G1020&amp;"-1",IF(OR(H1020="Julio",H1020="Agosto",H1020="Septiembre",H1020="Octubre",H1020="Noviembre",H1020="Diciembre"),G1020&amp;"-2"))</f>
        <v/>
      </c>
      <c r="J1020" s="5" t="n">
        <v>10.5</v>
      </c>
      <c r="K1020" s="5" t="n">
        <v>5.534166653951009</v>
      </c>
      <c r="L1020" s="28">
        <f>IFERROR(IF(OR(J1020=0,K1020=""),"",IF(E1020="Positivo",MIN(MAX(K1020/J1020,0),1.3),MIN(MAX(J1020/K1020,0),1.3))),"")</f>
        <v/>
      </c>
      <c r="M1020" s="28">
        <f>IFERROR(IF(OR(J1020=0,K1020=""),"",IF(E1020="Positivo",MAX(K1020/J1020,0),MAX(J1020/K1020,0))),"")</f>
        <v/>
      </c>
      <c r="N1020" s="5" t="inlineStr">
        <is>
          <t>Días</t>
        </is>
      </c>
      <c r="O1020" s="5" t="inlineStr">
        <is>
          <t>Días</t>
        </is>
      </c>
      <c r="P1020" s="5" t="n">
        <v>1</v>
      </c>
      <c r="Q1020" s="5" t="n">
        <v>1</v>
      </c>
      <c r="R1020" s="5">
        <f>A1020&amp;"-"&amp;YEAR(F1020)&amp;"-"&amp;IF(LEN(MONTH(F1020))=1,"0"&amp;MONTH(F1020),MONTH(F1020))&amp;"-"&amp;IF(LEN(DAY(F1020))=1,"0"&amp;DAY(F1020),DAY(F1020))</f>
        <v/>
      </c>
    </row>
    <row r="1021">
      <c r="A1021" s="5" t="n">
        <v>436</v>
      </c>
      <c r="B1021" s="5" t="inlineStr">
        <is>
          <t>ANS documentos operativos</t>
        </is>
      </c>
      <c r="C1021" s="5" t="inlineStr">
        <is>
          <t>Gestión de calidad</t>
        </is>
      </c>
      <c r="D1021" s="5" t="inlineStr">
        <is>
          <t>Mensual</t>
        </is>
      </c>
      <c r="E1021" s="5" t="inlineStr">
        <is>
          <t>Negativo</t>
        </is>
      </c>
      <c r="F1021" s="6" t="n">
        <v>45473</v>
      </c>
      <c r="G1021" s="5">
        <f>YEAR(F1021)</f>
        <v/>
      </c>
      <c r="H1021" s="5">
        <f>PROPER(TEXT(F1021,"mmmm"))</f>
        <v/>
      </c>
      <c r="I1021" s="6">
        <f>IF(OR(H1021="Enero",H1021="Febrero",H1021="Marzo",H1021="Abril",H1021="Mayo",H1021="Junio"),G1021&amp;"-1",IF(OR(H1021="Julio",H1021="Agosto",H1021="Septiembre",H1021="Octubre",H1021="Noviembre",H1021="Diciembre"),G1021&amp;"-2"))</f>
        <v/>
      </c>
      <c r="J1021" s="5" t="n">
        <v>9.916666666666666</v>
      </c>
      <c r="K1021" s="5" t="n">
        <v>6.158333381017049</v>
      </c>
      <c r="L1021" s="28">
        <f>IFERROR(IF(OR(J1021=0,K1021=""),"",IF(E1021="Positivo",MIN(MAX(K1021/J1021,0),1.3),MIN(MAX(J1021/K1021,0),1.3))),"")</f>
        <v/>
      </c>
      <c r="M1021" s="28">
        <f>IFERROR(IF(OR(J1021=0,K1021=""),"",IF(E1021="Positivo",MAX(K1021/J1021,0),MAX(J1021/K1021,0))),"")</f>
        <v/>
      </c>
      <c r="N1021" s="5" t="n"/>
      <c r="O1021" s="5" t="n"/>
      <c r="P1021" s="5" t="n">
        <v>0</v>
      </c>
      <c r="Q1021" s="5" t="n">
        <v>0</v>
      </c>
      <c r="R1021" s="5">
        <f>A1021&amp;"-"&amp;YEAR(F1021)&amp;"-"&amp;IF(LEN(MONTH(F1021))=1,"0"&amp;MONTH(F1021),MONTH(F1021))&amp;"-"&amp;IF(LEN(DAY(F1021))=1,"0"&amp;DAY(F1021),DAY(F1021))</f>
        <v/>
      </c>
    </row>
    <row r="1022">
      <c r="A1022" s="5" t="n">
        <v>436</v>
      </c>
      <c r="B1022" s="5" t="inlineStr">
        <is>
          <t>ANS documentos operativos</t>
        </is>
      </c>
      <c r="C1022" s="5" t="inlineStr">
        <is>
          <t>Gestión de calidad</t>
        </is>
      </c>
      <c r="D1022" s="5" t="inlineStr">
        <is>
          <t>Mensual</t>
        </is>
      </c>
      <c r="E1022" s="5" t="inlineStr">
        <is>
          <t>Negativo</t>
        </is>
      </c>
      <c r="F1022" s="6" t="n">
        <v>45657</v>
      </c>
      <c r="G1022" s="5">
        <f>YEAR(F1022)</f>
        <v/>
      </c>
      <c r="H1022" s="5">
        <f>PROPER(TEXT(F1022,"mmmm"))</f>
        <v/>
      </c>
      <c r="I1022" s="6">
        <f>IF(OR(H1022="Enero",H1022="Febrero",H1022="Marzo",H1022="Abril",H1022="Mayo",H1022="Junio"),G1022&amp;"-1",IF(OR(H1022="Julio",H1022="Agosto",H1022="Septiembre",H1022="Octubre",H1022="Noviembre",H1022="Diciembre"),G1022&amp;"-2"))</f>
        <v/>
      </c>
      <c r="J1022" s="5" t="n">
        <v>7</v>
      </c>
      <c r="K1022" s="5" t="n">
        <v>5.28083336353302</v>
      </c>
      <c r="L1022" s="28">
        <f>IFERROR(IF(OR(J1022=0,K1022=""),"",IF(E1022="Positivo",MIN(MAX(K1022/J1022,0),1.3),MIN(MAX(J1022/K1022,0),1.3))),"")</f>
        <v/>
      </c>
      <c r="M1022" s="28">
        <f>IFERROR(IF(OR(J1022=0,K1022=""),"",IF(E1022="Positivo",MAX(K1022/J1022,0),MAX(J1022/K1022,0))),"")</f>
        <v/>
      </c>
      <c r="N1022" s="5" t="n"/>
      <c r="O1022" s="5" t="n"/>
      <c r="P1022" s="5" t="n">
        <v>0</v>
      </c>
      <c r="Q1022" s="5" t="n">
        <v>0</v>
      </c>
      <c r="R1022" s="5">
        <f>A1022&amp;"-"&amp;YEAR(F1022)&amp;"-"&amp;IF(LEN(MONTH(F1022))=1,"0"&amp;MONTH(F1022),MONTH(F1022))&amp;"-"&amp;IF(LEN(DAY(F1022))=1,"0"&amp;DAY(F1022),DAY(F1022))</f>
        <v/>
      </c>
    </row>
    <row r="1023">
      <c r="A1023" s="39" t="n">
        <v>437</v>
      </c>
      <c r="B1023" s="5" t="inlineStr">
        <is>
          <t>Nivel de Satisfacción Servicios Prestados - Riesgos</t>
        </is>
      </c>
      <c r="C1023" s="5" t="inlineStr">
        <is>
          <t>GESTIÓN DE RIESGOS</t>
        </is>
      </c>
      <c r="D1023" s="5" t="inlineStr">
        <is>
          <t>Anual</t>
        </is>
      </c>
      <c r="E1023" s="5" t="inlineStr">
        <is>
          <t>Positivo</t>
        </is>
      </c>
      <c r="F1023" s="6" t="n">
        <v>45291</v>
      </c>
      <c r="G1023" s="5">
        <f>YEAR(F1023)</f>
        <v/>
      </c>
      <c r="H1023" s="5">
        <f>PROPER(TEXT(F1023,"mmmm"))</f>
        <v/>
      </c>
      <c r="I1023" s="6">
        <f>IF(OR(H1023="Enero",H1023="Febrero",H1023="Marzo",H1023="Abril",H1023="Mayo",H1023="Junio"),G1023&amp;"-1",IF(OR(H1023="Julio",H1023="Agosto",H1023="Septiembre",H1023="Octubre",H1023="Noviembre",H1023="Diciembre"),G1023&amp;"-2"))</f>
        <v/>
      </c>
      <c r="J1023" s="5" t="n">
        <v>80</v>
      </c>
      <c r="K1023" s="5" t="n">
        <v>96</v>
      </c>
      <c r="L1023" s="117">
        <f>IFERROR(IF(OR(J1023=0,K1023=""),"",IF(E1023="Positivo",MIN(MAX(K1023/J1023,0),1.3),MIN(MAX(J1023/K1023,0),1.3))),"")</f>
        <v/>
      </c>
      <c r="M1023" s="28">
        <f>IFERROR(IF(OR(J1023=0,K1023=""),"",IF(E1023="Positivo",MAX(K1023/J1023,0),MAX(J1023/K1023,0))),"")</f>
        <v/>
      </c>
      <c r="N1023" s="5" t="inlineStr">
        <is>
          <t>%</t>
        </is>
      </c>
      <c r="O1023" s="5" t="inlineStr">
        <is>
          <t>%</t>
        </is>
      </c>
      <c r="P1023" s="5" t="n">
        <v>0</v>
      </c>
      <c r="Q1023" s="5" t="n">
        <v>0</v>
      </c>
      <c r="R1023" s="5">
        <f>A1023&amp;"-"&amp;YEAR(F1023)&amp;"-"&amp;IF(LEN(MONTH(F1023))=1,"0"&amp;MONTH(F1023),MONTH(F1023))&amp;"-"&amp;IF(LEN(DAY(F1023))=1,"0"&amp;DAY(F1023),DAY(F1023))</f>
        <v/>
      </c>
    </row>
    <row r="1024">
      <c r="A1024" s="5" t="n">
        <v>437</v>
      </c>
      <c r="B1024" s="5" t="inlineStr">
        <is>
          <t>Nivel de Satisfacción Servicios Prestados - Riesgos</t>
        </is>
      </c>
      <c r="C1024" s="5" t="inlineStr">
        <is>
          <t>GESTIÓN DE RIESGOS</t>
        </is>
      </c>
      <c r="D1024" s="5" t="inlineStr">
        <is>
          <t>Anual</t>
        </is>
      </c>
      <c r="E1024" s="5" t="inlineStr">
        <is>
          <t>Positivo</t>
        </is>
      </c>
      <c r="F1024" s="6" t="n">
        <v>45657</v>
      </c>
      <c r="G1024" s="5">
        <f>YEAR(F1024)</f>
        <v/>
      </c>
      <c r="H1024" s="5">
        <f>PROPER(TEXT(F1024,"mmmm"))</f>
        <v/>
      </c>
      <c r="I1024" s="6">
        <f>IF(OR(H1024="Enero",H1024="Febrero",H1024="Marzo",H1024="Abril",H1024="Mayo",H1024="Junio"),G1024&amp;"-1",IF(OR(H1024="Julio",H1024="Agosto",H1024="Septiembre",H1024="Octubre",H1024="Noviembre",H1024="Diciembre"),G1024&amp;"-2"))</f>
        <v/>
      </c>
      <c r="J1024" s="5" t="n">
        <v>80</v>
      </c>
      <c r="K1024" s="5" t="n">
        <v>84</v>
      </c>
      <c r="L1024" s="28">
        <f>IFERROR(IF(OR(J1024=0,K1024=""),"",IF(E1024="Positivo",MIN(MAX(K1024/J1024,0),1.3),MIN(MAX(J1024/K1024,0),1.3))),"")</f>
        <v/>
      </c>
      <c r="M1024" s="28">
        <f>IFERROR(IF(OR(J1024=0,K1024=""),"",IF(E1024="Positivo",MAX(K1024/J1024,0),MAX(J1024/K1024,0))),"")</f>
        <v/>
      </c>
      <c r="N1024" s="5" t="n"/>
      <c r="O1024" s="5" t="n"/>
      <c r="P1024" s="5" t="n">
        <v>0</v>
      </c>
      <c r="Q1024" s="5" t="n">
        <v>0</v>
      </c>
      <c r="R1024" s="5">
        <f>A1024&amp;"-"&amp;YEAR(F1024)&amp;"-"&amp;IF(LEN(MONTH(F1024))=1,"0"&amp;MONTH(F1024),MONTH(F1024))&amp;"-"&amp;IF(LEN(DAY(F1024))=1,"0"&amp;DAY(F1024),DAY(F1024))</f>
        <v/>
      </c>
    </row>
    <row r="1025">
      <c r="A1025" s="39" t="n">
        <v>438</v>
      </c>
      <c r="B1025" s="5" t="inlineStr">
        <is>
          <t>Seguimiento de asignación docente a NRC Pregrado-Posgrado Virtual</t>
        </is>
      </c>
      <c r="C1025" s="5" t="inlineStr">
        <is>
          <t>Operaciones Académica pregrado y posgrado virtual</t>
        </is>
      </c>
      <c r="D1025" s="5" t="inlineStr">
        <is>
          <t>Semestral</t>
        </is>
      </c>
      <c r="E1025" s="5" t="inlineStr">
        <is>
          <t>Positivo</t>
        </is>
      </c>
      <c r="F1025" s="6" t="n">
        <v>45291</v>
      </c>
      <c r="G1025" s="5">
        <f>YEAR(F1025)</f>
        <v/>
      </c>
      <c r="H1025" s="5">
        <f>PROPER(TEXT(F1025,"mmmm"))</f>
        <v/>
      </c>
      <c r="I1025" s="6">
        <f>IF(OR(H1025="Enero",H1025="Febrero",H1025="Marzo",H1025="Abril",H1025="Mayo",H1025="Junio"),G1025&amp;"-1",IF(OR(H1025="Julio",H1025="Agosto",H1025="Septiembre",H1025="Octubre",H1025="Noviembre",H1025="Diciembre"),G1025&amp;"-2"))</f>
        <v/>
      </c>
      <c r="J1025" s="5" t="n">
        <v>100</v>
      </c>
      <c r="K1025" s="5" t="n">
        <v>100</v>
      </c>
      <c r="L1025" s="117">
        <f>IFERROR(IF(OR(J1025=0,K1025=""),"",IF(E1025="Positivo",MIN(MAX(K1025/J1025,0),1.3),MIN(MAX(J1025/K1025,0),1.3))),"")</f>
        <v/>
      </c>
      <c r="M1025" s="28">
        <f>IFERROR(IF(OR(J1025=0,K1025=""),"",IF(E1025="Positivo",MAX(K1025/J1025,0),MAX(J1025/K1025,0))),"")</f>
        <v/>
      </c>
      <c r="N1025" s="5" t="n"/>
      <c r="O1025" s="5" t="n"/>
      <c r="P1025" s="5" t="n">
        <v>0</v>
      </c>
      <c r="Q1025" s="5" t="n">
        <v>0</v>
      </c>
      <c r="R1025" s="5">
        <f>A1025&amp;"-"&amp;YEAR(F1025)&amp;"-"&amp;IF(LEN(MONTH(F1025))=1,"0"&amp;MONTH(F1025),MONTH(F1025))&amp;"-"&amp;IF(LEN(DAY(F1025))=1,"0"&amp;DAY(F1025),DAY(F1025))</f>
        <v/>
      </c>
    </row>
    <row r="1026">
      <c r="A1026" s="39" t="n">
        <v>439</v>
      </c>
      <c r="B1026" s="5" t="inlineStr">
        <is>
          <t>Disponibilidad de catálogo de asignaturas pregrado y posgrado virtual</t>
        </is>
      </c>
      <c r="C1026" s="5" t="inlineStr">
        <is>
          <t>Operaciones Académica pregrado y posgrado virtual</t>
        </is>
      </c>
      <c r="D1026" s="5" t="inlineStr">
        <is>
          <t>Semestral</t>
        </is>
      </c>
      <c r="E1026" s="5" t="inlineStr">
        <is>
          <t>Positivo</t>
        </is>
      </c>
      <c r="F1026" s="6" t="n">
        <v>45291</v>
      </c>
      <c r="G1026" s="5">
        <f>YEAR(F1026)</f>
        <v/>
      </c>
      <c r="H1026" s="5">
        <f>PROPER(TEXT(F1026,"mmmm"))</f>
        <v/>
      </c>
      <c r="I1026" s="6">
        <f>IF(OR(H1026="Enero",H1026="Febrero",H1026="Marzo",H1026="Abril",H1026="Mayo",H1026="Junio"),G1026&amp;"-1",IF(OR(H1026="Julio",H1026="Agosto",H1026="Septiembre",H1026="Octubre",H1026="Noviembre",H1026="Diciembre"),G1026&amp;"-2"))</f>
        <v/>
      </c>
      <c r="J1026" s="5" t="n">
        <v>100</v>
      </c>
      <c r="K1026" s="5" t="n">
        <v>100</v>
      </c>
      <c r="L1026" s="117">
        <f>IFERROR(IF(OR(J1026=0,K1026=""),"",IF(E1026="Positivo",MIN(MAX(K1026/J1026,0),1.3),MIN(MAX(J1026/K1026,0),1.3))),"")</f>
        <v/>
      </c>
      <c r="M1026" s="28">
        <f>IFERROR(IF(OR(J1026=0,K1026=""),"",IF(E1026="Positivo",MAX(K1026/J1026,0),MAX(J1026/K1026,0))),"")</f>
        <v/>
      </c>
      <c r="N1026" s="5" t="n"/>
      <c r="O1026" s="5" t="n"/>
      <c r="P1026" s="5" t="n">
        <v>0</v>
      </c>
      <c r="Q1026" s="5" t="n">
        <v>0</v>
      </c>
      <c r="R1026" s="5">
        <f>A1026&amp;"-"&amp;YEAR(F1026)&amp;"-"&amp;IF(LEN(MONTH(F1026))=1,"0"&amp;MONTH(F1026),MONTH(F1026))&amp;"-"&amp;IF(LEN(DAY(F1026))=1,"0"&amp;DAY(F1026),DAY(F1026))</f>
        <v/>
      </c>
    </row>
    <row r="1027">
      <c r="A1027" s="5" t="n">
        <v>439</v>
      </c>
      <c r="B1027" s="5" t="inlineStr">
        <is>
          <t>Disponibilidad de catálogo de asignaturas pregrado y posgrado virtual</t>
        </is>
      </c>
      <c r="C1027" s="5" t="inlineStr">
        <is>
          <t>Operaciones Académicas</t>
        </is>
      </c>
      <c r="D1027" s="5" t="inlineStr">
        <is>
          <t>Semestral</t>
        </is>
      </c>
      <c r="E1027" s="5" t="inlineStr">
        <is>
          <t>Positivo</t>
        </is>
      </c>
      <c r="F1027" s="6" t="n">
        <v>45473</v>
      </c>
      <c r="G1027" s="5">
        <f>YEAR(F1027)</f>
        <v/>
      </c>
      <c r="H1027" s="5">
        <f>PROPER(TEXT(F1027,"mmmm"))</f>
        <v/>
      </c>
      <c r="I1027" s="6">
        <f>IF(OR(H1027="Enero",H1027="Febrero",H1027="Marzo",H1027="Abril",H1027="Mayo",H1027="Junio"),G1027&amp;"-1",IF(OR(H1027="Julio",H1027="Agosto",H1027="Septiembre",H1027="Octubre",H1027="Noviembre",H1027="Diciembre"),G1027&amp;"-2"))</f>
        <v/>
      </c>
      <c r="J1027" s="5" t="n">
        <v>100</v>
      </c>
      <c r="K1027" s="5" t="n">
        <v>100</v>
      </c>
      <c r="L1027" s="28">
        <f>IFERROR(IF(OR(J1027=0,K1027=""),"",IF(E1027="Positivo",MIN(MAX(K1027/J1027,0),1.3),MIN(MAX(J1027/K1027,0),1.3))),"")</f>
        <v/>
      </c>
      <c r="M1027" s="28">
        <f>IFERROR(IF(OR(J1027=0,K1027=""),"",IF(E1027="Positivo",MAX(K1027/J1027,0),MAX(J1027/K1027,0))),"")</f>
        <v/>
      </c>
      <c r="N1027" s="5" t="n"/>
      <c r="O1027" s="5" t="n"/>
      <c r="P1027" s="5" t="n">
        <v>0</v>
      </c>
      <c r="Q1027" s="5" t="n">
        <v>0</v>
      </c>
      <c r="R1027" s="5">
        <f>A1027&amp;"-"&amp;YEAR(F1027)&amp;"-"&amp;IF(LEN(MONTH(F1027))=1,"0"&amp;MONTH(F1027),MONTH(F1027))&amp;"-"&amp;IF(LEN(DAY(F1027))=1,"0"&amp;DAY(F1027),DAY(F1027))</f>
        <v/>
      </c>
    </row>
    <row r="1028">
      <c r="A1028" s="5" t="n">
        <v>439</v>
      </c>
      <c r="B1028" s="5" t="inlineStr">
        <is>
          <t>Disponibilidad de catálogo de asignaturas pregrado y posgrado virtual</t>
        </is>
      </c>
      <c r="C1028" s="5" t="inlineStr">
        <is>
          <t>Operaciones Académicas</t>
        </is>
      </c>
      <c r="D1028" s="5" t="inlineStr">
        <is>
          <t>Semestral</t>
        </is>
      </c>
      <c r="E1028" s="5" t="inlineStr">
        <is>
          <t>Positivo</t>
        </is>
      </c>
      <c r="F1028" s="6" t="n">
        <v>45657</v>
      </c>
      <c r="G1028" s="5">
        <f>YEAR(F1028)</f>
        <v/>
      </c>
      <c r="H1028" s="5">
        <f>PROPER(TEXT(F1028,"mmmm"))</f>
        <v/>
      </c>
      <c r="I1028" s="6">
        <f>IF(OR(H1028="Enero",H1028="Febrero",H1028="Marzo",H1028="Abril",H1028="Mayo",H1028="Junio"),G1028&amp;"-1",IF(OR(H1028="Julio",H1028="Agosto",H1028="Septiembre",H1028="Octubre",H1028="Noviembre",H1028="Diciembre"),G1028&amp;"-2"))</f>
        <v/>
      </c>
      <c r="J1028" s="5" t="n">
        <v>100</v>
      </c>
      <c r="K1028" s="5" t="n">
        <v>100</v>
      </c>
      <c r="L1028" s="28">
        <f>IFERROR(IF(OR(J1028=0,K1028=""),"",IF(E1028="Positivo",MIN(MAX(K1028/J1028,0),1.3),MIN(MAX(J1028/K1028,0),1.3))),"")</f>
        <v/>
      </c>
      <c r="M1028" s="28">
        <f>IFERROR(IF(OR(J1028=0,K1028=""),"",IF(E1028="Positivo",MAX(K1028/J1028,0),MAX(J1028/K1028,0))),"")</f>
        <v/>
      </c>
      <c r="N1028" s="5" t="n"/>
      <c r="O1028" s="5" t="n"/>
      <c r="P1028" s="5" t="n">
        <v>0</v>
      </c>
      <c r="Q1028" s="5" t="n">
        <v>0</v>
      </c>
      <c r="R1028" s="5">
        <f>A1028&amp;"-"&amp;YEAR(F1028)&amp;"-"&amp;IF(LEN(MONTH(F1028))=1,"0"&amp;MONTH(F1028),MONTH(F1028))&amp;"-"&amp;IF(LEN(DAY(F1028))=1,"0"&amp;DAY(F1028),DAY(F1028))</f>
        <v/>
      </c>
    </row>
    <row r="1029">
      <c r="A1029" s="39" t="n">
        <v>440</v>
      </c>
      <c r="B1029" s="5" t="inlineStr">
        <is>
          <t>Aseguramiento de matricula académica virtual</t>
        </is>
      </c>
      <c r="C1029" s="5" t="inlineStr">
        <is>
          <t>Operaciones Académica pregrado y posgrado virtual</t>
        </is>
      </c>
      <c r="D1029" s="5" t="inlineStr">
        <is>
          <t>Semestral</t>
        </is>
      </c>
      <c r="E1029" s="5" t="inlineStr">
        <is>
          <t>Positivo</t>
        </is>
      </c>
      <c r="F1029" s="6" t="n">
        <v>45291</v>
      </c>
      <c r="G1029" s="5">
        <f>YEAR(F1029)</f>
        <v/>
      </c>
      <c r="H1029" s="5">
        <f>PROPER(TEXT(F1029,"mmmm"))</f>
        <v/>
      </c>
      <c r="I1029" s="6">
        <f>IF(OR(H1029="Enero",H1029="Febrero",H1029="Marzo",H1029="Abril",H1029="Mayo",H1029="Junio"),G1029&amp;"-1",IF(OR(H1029="Julio",H1029="Agosto",H1029="Septiembre",H1029="Octubre",H1029="Noviembre",H1029="Diciembre"),G1029&amp;"-2"))</f>
        <v/>
      </c>
      <c r="J1029" s="5" t="n">
        <v>196</v>
      </c>
      <c r="K1029" s="5" t="n">
        <v>85628</v>
      </c>
      <c r="L1029" s="117">
        <f>IFERROR(IF(OR(J1029=0,K1029=""),"",IF(E1029="Positivo",MIN(MAX(K1029/J1029,0),1.3),MIN(MAX(J1029/K1029,0),1.3))),"")</f>
        <v/>
      </c>
      <c r="M1029" s="28">
        <f>IFERROR(IF(OR(J1029=0,K1029=""),"",IF(E1029="Positivo",MAX(K1029/J1029,0),MAX(J1029/K1029,0))),"")</f>
        <v/>
      </c>
      <c r="N1029" s="5" t="n"/>
      <c r="O1029" s="5" t="n"/>
      <c r="P1029" s="5" t="n">
        <v>1</v>
      </c>
      <c r="Q1029" s="5" t="n">
        <v>1</v>
      </c>
      <c r="R1029" s="5">
        <f>A1029&amp;"-"&amp;YEAR(F1029)&amp;"-"&amp;IF(LEN(MONTH(F1029))=1,"0"&amp;MONTH(F1029),MONTH(F1029))&amp;"-"&amp;IF(LEN(DAY(F1029))=1,"0"&amp;DAY(F1029),DAY(F1029))</f>
        <v/>
      </c>
    </row>
    <row r="1030">
      <c r="A1030" s="5" t="n">
        <v>440</v>
      </c>
      <c r="B1030" s="5" t="inlineStr">
        <is>
          <t>Aseguramiento de matricula académica virtual</t>
        </is>
      </c>
      <c r="C1030" s="5" t="inlineStr">
        <is>
          <t>Operaciones Académicas</t>
        </is>
      </c>
      <c r="D1030" s="5" t="inlineStr">
        <is>
          <t>Semestral</t>
        </is>
      </c>
      <c r="E1030" s="5" t="inlineStr">
        <is>
          <t>Positivo</t>
        </is>
      </c>
      <c r="F1030" s="6" t="n">
        <v>45473</v>
      </c>
      <c r="G1030" s="5">
        <f>YEAR(F1030)</f>
        <v/>
      </c>
      <c r="H1030" s="5">
        <f>PROPER(TEXT(F1030,"mmmm"))</f>
        <v/>
      </c>
      <c r="I1030" s="6">
        <f>IF(OR(H1030="Enero",H1030="Febrero",H1030="Marzo",H1030="Abril",H1030="Mayo",H1030="Junio"),G1030&amp;"-1",IF(OR(H1030="Julio",H1030="Agosto",H1030="Septiembre",H1030="Octubre",H1030="Noviembre",H1030="Diciembre"),G1030&amp;"-2"))</f>
        <v/>
      </c>
      <c r="J1030" s="5" t="n">
        <v>196</v>
      </c>
      <c r="K1030" s="5" t="n">
        <v>88144</v>
      </c>
      <c r="L1030" s="28">
        <f>IFERROR(IF(OR(J1030=0,K1030=""),"",IF(E1030="Positivo",MIN(MAX(K1030/J1030,0),1.3),MIN(MAX(J1030/K1030,0),1.3))),"")</f>
        <v/>
      </c>
      <c r="M1030" s="28">
        <f>IFERROR(IF(OR(J1030=0,K1030=""),"",IF(E1030="Positivo",MAX(K1030/J1030,0),MAX(J1030/K1030,0))),"")</f>
        <v/>
      </c>
      <c r="N1030" s="5" t="n"/>
      <c r="O1030" s="5" t="n"/>
      <c r="P1030" s="5" t="n">
        <v>0</v>
      </c>
      <c r="Q1030" s="5" t="n">
        <v>0</v>
      </c>
      <c r="R1030" s="5">
        <f>A1030&amp;"-"&amp;YEAR(F1030)&amp;"-"&amp;IF(LEN(MONTH(F1030))=1,"0"&amp;MONTH(F1030),MONTH(F1030))&amp;"-"&amp;IF(LEN(DAY(F1030))=1,"0"&amp;DAY(F1030),DAY(F1030))</f>
        <v/>
      </c>
    </row>
    <row r="1031">
      <c r="A1031" s="5" t="n">
        <v>440</v>
      </c>
      <c r="B1031" s="5" t="inlineStr">
        <is>
          <t>Aseguramiento de matricula académica virtual</t>
        </is>
      </c>
      <c r="C1031" s="5" t="inlineStr">
        <is>
          <t>Operaciones Académicas</t>
        </is>
      </c>
      <c r="D1031" s="5" t="inlineStr">
        <is>
          <t>Semestral</t>
        </is>
      </c>
      <c r="E1031" s="5" t="inlineStr">
        <is>
          <t>Positivo</t>
        </is>
      </c>
      <c r="F1031" s="6" t="n">
        <v>45657</v>
      </c>
      <c r="G1031" s="5">
        <f>YEAR(F1031)</f>
        <v/>
      </c>
      <c r="H1031" s="5">
        <f>PROPER(TEXT(F1031,"mmmm"))</f>
        <v/>
      </c>
      <c r="I1031" s="6">
        <f>IF(OR(H1031="Enero",H1031="Febrero",H1031="Marzo",H1031="Abril",H1031="Mayo",H1031="Junio"),G1031&amp;"-1",IF(OR(H1031="Julio",H1031="Agosto",H1031="Septiembre",H1031="Octubre",H1031="Noviembre",H1031="Diciembre"),G1031&amp;"-2"))</f>
        <v/>
      </c>
      <c r="J1031" s="5" t="n">
        <v>196</v>
      </c>
      <c r="K1031" s="5" t="n">
        <v>87326</v>
      </c>
      <c r="L1031" s="28">
        <f>IFERROR(IF(OR(J1031=0,K1031=""),"",IF(E1031="Positivo",MIN(MAX(K1031/J1031,0),1.3),MIN(MAX(J1031/K1031,0),1.3))),"")</f>
        <v/>
      </c>
      <c r="M1031" s="28">
        <f>IFERROR(IF(OR(J1031=0,K1031=""),"",IF(E1031="Positivo",MAX(K1031/J1031,0),MAX(J1031/K1031,0))),"")</f>
        <v/>
      </c>
      <c r="N1031" s="5" t="n"/>
      <c r="O1031" s="5" t="n"/>
      <c r="P1031" s="5" t="n">
        <v>0</v>
      </c>
      <c r="Q1031" s="5" t="n">
        <v>0</v>
      </c>
      <c r="R1031" s="5">
        <f>A1031&amp;"-"&amp;YEAR(F1031)&amp;"-"&amp;IF(LEN(MONTH(F1031))=1,"0"&amp;MONTH(F1031),MONTH(F1031))&amp;"-"&amp;IF(LEN(DAY(F1031))=1,"0"&amp;DAY(F1031),DAY(F1031))</f>
        <v/>
      </c>
    </row>
    <row r="1032">
      <c r="A1032" s="5" t="n">
        <v>441</v>
      </c>
      <c r="B1032" s="5" t="inlineStr">
        <is>
          <t>Cumplimiento a cronograma de proyectos 2024</t>
        </is>
      </c>
      <c r="C1032" s="5" t="inlineStr">
        <is>
          <t>Gestión de Proyectos</t>
        </is>
      </c>
      <c r="D1032" s="5" t="inlineStr">
        <is>
          <t>Mensual</t>
        </is>
      </c>
      <c r="E1032" s="5" t="inlineStr">
        <is>
          <t>Positivo</t>
        </is>
      </c>
      <c r="F1032" s="6" t="n">
        <v>45473</v>
      </c>
      <c r="G1032" s="5">
        <f>YEAR(F1032)</f>
        <v/>
      </c>
      <c r="H1032" s="5">
        <f>PROPER(TEXT(F1032,"mmmm"))</f>
        <v/>
      </c>
      <c r="I1032" s="6">
        <f>IF(OR(H1032="Enero",H1032="Febrero",H1032="Marzo",H1032="Abril",H1032="Mayo",H1032="Junio"),G1032&amp;"-1",IF(OR(H1032="Julio",H1032="Agosto",H1032="Septiembre",H1032="Octubre",H1032="Noviembre",H1032="Diciembre"),G1032&amp;"-2"))</f>
        <v/>
      </c>
      <c r="J1032" s="5" t="n">
        <v>90</v>
      </c>
      <c r="K1032" s="5" t="n">
        <v>97.31</v>
      </c>
      <c r="L1032" s="28">
        <f>IFERROR(IF(OR(J1032=0,K1032=""),"",IF(E1032="Positivo",MIN(MAX(K1032/J1032,0),1.3),MIN(MAX(J1032/K1032,0),1.3))),"")</f>
        <v/>
      </c>
      <c r="M1032" s="28">
        <f>IFERROR(IF(OR(J1032=0,K1032=""),"",IF(E1032="Positivo",MAX(K1032/J1032,0),MAX(J1032/K1032,0))),"")</f>
        <v/>
      </c>
      <c r="N1032" s="5" t="n"/>
      <c r="O1032" s="5" t="n"/>
      <c r="P1032" s="5" t="n">
        <v>0</v>
      </c>
      <c r="Q1032" s="5" t="n">
        <v>0</v>
      </c>
      <c r="R1032" s="5">
        <f>A1032&amp;"-"&amp;YEAR(F1032)&amp;"-"&amp;IF(LEN(MONTH(F1032))=1,"0"&amp;MONTH(F1032),MONTH(F1032))&amp;"-"&amp;IF(LEN(DAY(F1032))=1,"0"&amp;DAY(F1032),DAY(F1032))</f>
        <v/>
      </c>
    </row>
    <row r="1033">
      <c r="A1033" s="5" t="n">
        <v>441</v>
      </c>
      <c r="B1033" s="5" t="inlineStr">
        <is>
          <t>Cumplimiento a cronograma de proyectos 2024</t>
        </is>
      </c>
      <c r="C1033" s="5" t="inlineStr">
        <is>
          <t>Gestión de Proyectos</t>
        </is>
      </c>
      <c r="D1033" s="5" t="inlineStr">
        <is>
          <t>Mensual</t>
        </is>
      </c>
      <c r="E1033" s="5" t="inlineStr">
        <is>
          <t>Positivo</t>
        </is>
      </c>
      <c r="F1033" s="6" t="n">
        <v>45657</v>
      </c>
      <c r="G1033" s="5">
        <f>YEAR(F1033)</f>
        <v/>
      </c>
      <c r="H1033" s="5">
        <f>PROPER(TEXT(F1033,"mmmm"))</f>
        <v/>
      </c>
      <c r="I1033" s="6">
        <f>IF(OR(H1033="Enero",H1033="Febrero",H1033="Marzo",H1033="Abril",H1033="Mayo",H1033="Junio"),G1033&amp;"-1",IF(OR(H1033="Julio",H1033="Agosto",H1033="Septiembre",H1033="Octubre",H1033="Noviembre",H1033="Diciembre"),G1033&amp;"-2"))</f>
        <v/>
      </c>
      <c r="J1033" s="5" t="n">
        <v>90</v>
      </c>
      <c r="K1033" s="5" t="n">
        <v>99.919935948759</v>
      </c>
      <c r="L1033" s="28">
        <f>IFERROR(IF(OR(J1033=0,K1033=""),"",IF(E1033="Positivo",MIN(MAX(K1033/J1033,0),1.3),MIN(MAX(J1033/K1033,0),1.3))),"")</f>
        <v/>
      </c>
      <c r="M1033" s="28">
        <f>IFERROR(IF(OR(J1033=0,K1033=""),"",IF(E1033="Positivo",MAX(K1033/J1033,0),MAX(J1033/K1033,0))),"")</f>
        <v/>
      </c>
      <c r="N1033" s="5" t="n"/>
      <c r="O1033" s="5" t="n"/>
      <c r="P1033" s="5" t="n">
        <v>0</v>
      </c>
      <c r="Q1033" s="5" t="n">
        <v>0</v>
      </c>
      <c r="R1033" s="5">
        <f>A1033&amp;"-"&amp;YEAR(F1033)&amp;"-"&amp;IF(LEN(MONTH(F1033))=1,"0"&amp;MONTH(F1033),MONTH(F1033))&amp;"-"&amp;IF(LEN(DAY(F1033))=1,"0"&amp;DAY(F1033),DAY(F1033))</f>
        <v/>
      </c>
    </row>
    <row r="1034">
      <c r="A1034" s="5" t="n">
        <v>442</v>
      </c>
      <c r="B1034" s="5" t="inlineStr">
        <is>
          <t>Participación de docentes invitados en eventos académicos virtuales en Poli</t>
        </is>
      </c>
      <c r="C1034" s="5" t="inlineStr">
        <is>
          <t>VISIBILIDAD NACIONAL E INTERNACIONAL</t>
        </is>
      </c>
      <c r="D1034" s="5" t="inlineStr">
        <is>
          <t>Semestral</t>
        </is>
      </c>
      <c r="E1034" s="5" t="inlineStr">
        <is>
          <t>Positivo</t>
        </is>
      </c>
      <c r="F1034" s="6" t="n">
        <v>45473</v>
      </c>
      <c r="G1034" s="5">
        <f>YEAR(F1034)</f>
        <v/>
      </c>
      <c r="H1034" s="5">
        <f>PROPER(TEXT(F1034,"mmmm"))</f>
        <v/>
      </c>
      <c r="I1034" s="6">
        <f>IF(OR(H1034="Enero",H1034="Febrero",H1034="Marzo",H1034="Abril",H1034="Mayo",H1034="Junio"),G1034&amp;"-1",IF(OR(H1034="Julio",H1034="Agosto",H1034="Septiembre",H1034="Octubre",H1034="Noviembre",H1034="Diciembre"),G1034&amp;"-2"))</f>
        <v/>
      </c>
      <c r="J1034" s="5" t="n">
        <v>100</v>
      </c>
      <c r="K1034" s="5" t="n">
        <v>80</v>
      </c>
      <c r="L1034" s="28">
        <f>IFERROR(IF(OR(J1034=0,K1034=""),"",IF(E1034="Positivo",MIN(MAX(K1034/J1034,0),1.3),MIN(MAX(J1034/K1034,0),1.3))),"")</f>
        <v/>
      </c>
      <c r="M1034" s="28">
        <f>IFERROR(IF(OR(J1034=0,K1034=""),"",IF(E1034="Positivo",MAX(K1034/J1034,0),MAX(J1034/K1034,0))),"")</f>
        <v/>
      </c>
      <c r="N1034" s="5" t="n"/>
      <c r="O1034" s="5" t="n"/>
      <c r="P1034" s="5" t="n">
        <v>0</v>
      </c>
      <c r="Q1034" s="5" t="n">
        <v>0</v>
      </c>
      <c r="R1034" s="5">
        <f>A1034&amp;"-"&amp;YEAR(F1034)&amp;"-"&amp;IF(LEN(MONTH(F1034))=1,"0"&amp;MONTH(F1034),MONTH(F1034))&amp;"-"&amp;IF(LEN(DAY(F1034))=1,"0"&amp;DAY(F1034),DAY(F1034))</f>
        <v/>
      </c>
    </row>
    <row r="1035">
      <c r="A1035" s="5" t="n">
        <v>442</v>
      </c>
      <c r="B1035" s="5" t="inlineStr">
        <is>
          <t>Participación de docentes invitados en eventos académicos virtuales en Poli</t>
        </is>
      </c>
      <c r="C1035" s="5" t="inlineStr">
        <is>
          <t>VISIBILIDAD NACIONAL E INTERNACIONAL</t>
        </is>
      </c>
      <c r="D1035" s="5" t="inlineStr">
        <is>
          <t>Semestral</t>
        </is>
      </c>
      <c r="E1035" s="5" t="inlineStr">
        <is>
          <t>Positivo</t>
        </is>
      </c>
      <c r="F1035" s="6" t="n">
        <v>45657</v>
      </c>
      <c r="G1035" s="5">
        <f>YEAR(F1035)</f>
        <v/>
      </c>
      <c r="H1035" s="5">
        <f>PROPER(TEXT(F1035,"mmmm"))</f>
        <v/>
      </c>
      <c r="I1035" s="6">
        <f>IF(OR(H1035="Enero",H1035="Febrero",H1035="Marzo",H1035="Abril",H1035="Mayo",H1035="Junio"),G1035&amp;"-1",IF(OR(H1035="Julio",H1035="Agosto",H1035="Septiembre",H1035="Octubre",H1035="Noviembre",H1035="Diciembre"),G1035&amp;"-2"))</f>
        <v/>
      </c>
      <c r="J1035" s="5" t="n">
        <v>100</v>
      </c>
      <c r="K1035" s="5" t="n">
        <v>145</v>
      </c>
      <c r="L1035" s="28">
        <f>IFERROR(IF(OR(J1035=0,K1035=""),"",IF(E1035="Positivo",MIN(MAX(K1035/J1035,0),1.3),MIN(MAX(J1035/K1035,0),1.3))),"")</f>
        <v/>
      </c>
      <c r="M1035" s="28">
        <f>IFERROR(IF(OR(J1035=0,K1035=""),"",IF(E1035="Positivo",MAX(K1035/J1035,0),MAX(J1035/K1035,0))),"")</f>
        <v/>
      </c>
      <c r="N1035" s="5" t="n"/>
      <c r="O1035" s="5" t="n"/>
      <c r="P1035" s="5" t="n">
        <v>0</v>
      </c>
      <c r="Q1035" s="5" t="n">
        <v>0</v>
      </c>
      <c r="R1035" s="5">
        <f>A1035&amp;"-"&amp;YEAR(F1035)&amp;"-"&amp;IF(LEN(MONTH(F1035))=1,"0"&amp;MONTH(F1035),MONTH(F1035))&amp;"-"&amp;IF(LEN(DAY(F1035))=1,"0"&amp;DAY(F1035),DAY(F1035))</f>
        <v/>
      </c>
    </row>
    <row r="1036">
      <c r="A1036" s="5" t="n">
        <v>443</v>
      </c>
      <c r="B1036" s="5" t="inlineStr">
        <is>
          <t>Participación de estudiantes invitados en eventos académicos virtuales en Poli</t>
        </is>
      </c>
      <c r="C1036" s="5" t="inlineStr">
        <is>
          <t>VISIBILIDAD NACIONAL E INTERNACIONAL</t>
        </is>
      </c>
      <c r="D1036" s="5" t="inlineStr">
        <is>
          <t>Semestral</t>
        </is>
      </c>
      <c r="E1036" s="5" t="inlineStr">
        <is>
          <t>Positivo</t>
        </is>
      </c>
      <c r="F1036" s="6" t="n">
        <v>45473</v>
      </c>
      <c r="G1036" s="5">
        <f>YEAR(F1036)</f>
        <v/>
      </c>
      <c r="H1036" s="5">
        <f>PROPER(TEXT(F1036,"mmmm"))</f>
        <v/>
      </c>
      <c r="I1036" s="6">
        <f>IF(OR(H1036="Enero",H1036="Febrero",H1036="Marzo",H1036="Abril",H1036="Mayo",H1036="Junio"),G1036&amp;"-1",IF(OR(H1036="Julio",H1036="Agosto",H1036="Septiembre",H1036="Octubre",H1036="Noviembre",H1036="Diciembre"),G1036&amp;"-2"))</f>
        <v/>
      </c>
      <c r="J1036" s="5" t="n">
        <v>100</v>
      </c>
      <c r="K1036" s="5" t="n">
        <v>114.33</v>
      </c>
      <c r="L1036" s="28">
        <f>IFERROR(IF(OR(J1036=0,K1036=""),"",IF(E1036="Positivo",MIN(MAX(K1036/J1036,0),1.3),MIN(MAX(J1036/K1036,0),1.3))),"")</f>
        <v/>
      </c>
      <c r="M1036" s="28">
        <f>IFERROR(IF(OR(J1036=0,K1036=""),"",IF(E1036="Positivo",MAX(K1036/J1036,0),MAX(J1036/K1036,0))),"")</f>
        <v/>
      </c>
      <c r="N1036" s="5" t="n"/>
      <c r="O1036" s="5" t="n"/>
      <c r="P1036" s="5" t="n">
        <v>0</v>
      </c>
      <c r="Q1036" s="5" t="n">
        <v>0</v>
      </c>
      <c r="R1036" s="5">
        <f>A1036&amp;"-"&amp;YEAR(F1036)&amp;"-"&amp;IF(LEN(MONTH(F1036))=1,"0"&amp;MONTH(F1036),MONTH(F1036))&amp;"-"&amp;IF(LEN(DAY(F1036))=1,"0"&amp;DAY(F1036),DAY(F1036))</f>
        <v/>
      </c>
    </row>
    <row r="1037">
      <c r="A1037" s="5" t="n">
        <v>443</v>
      </c>
      <c r="B1037" s="5" t="inlineStr">
        <is>
          <t>Participación de estudiantes invitados en eventos académicos virtuales en Poli</t>
        </is>
      </c>
      <c r="C1037" s="5" t="inlineStr">
        <is>
          <t>VISIBILIDAD NACIONAL E INTERNACIONAL</t>
        </is>
      </c>
      <c r="D1037" s="5" t="inlineStr">
        <is>
          <t>Semestral</t>
        </is>
      </c>
      <c r="E1037" s="5" t="inlineStr">
        <is>
          <t>Positivo</t>
        </is>
      </c>
      <c r="F1037" s="6" t="n">
        <v>45657</v>
      </c>
      <c r="G1037" s="5">
        <f>YEAR(F1037)</f>
        <v/>
      </c>
      <c r="H1037" s="5">
        <f>PROPER(TEXT(F1037,"mmmm"))</f>
        <v/>
      </c>
      <c r="I1037" s="6">
        <f>IF(OR(H1037="Enero",H1037="Febrero",H1037="Marzo",H1037="Abril",H1037="Mayo",H1037="Junio"),G1037&amp;"-1",IF(OR(H1037="Julio",H1037="Agosto",H1037="Septiembre",H1037="Octubre",H1037="Noviembre",H1037="Diciembre"),G1037&amp;"-2"))</f>
        <v/>
      </c>
      <c r="J1037" s="5" t="n">
        <v>100</v>
      </c>
      <c r="K1037" s="5" t="n">
        <v>209</v>
      </c>
      <c r="L1037" s="28">
        <f>IFERROR(IF(OR(J1037=0,K1037=""),"",IF(E1037="Positivo",MIN(MAX(K1037/J1037,0),1.3),MIN(MAX(J1037/K1037,0),1.3))),"")</f>
        <v/>
      </c>
      <c r="M1037" s="28">
        <f>IFERROR(IF(OR(J1037=0,K1037=""),"",IF(E1037="Positivo",MAX(K1037/J1037,0),MAX(J1037/K1037,0))),"")</f>
        <v/>
      </c>
      <c r="N1037" s="5" t="n"/>
      <c r="O1037" s="5" t="n"/>
      <c r="P1037" s="5" t="n">
        <v>0</v>
      </c>
      <c r="Q1037" s="5" t="n">
        <v>0</v>
      </c>
      <c r="R1037" s="5">
        <f>A1037&amp;"-"&amp;YEAR(F1037)&amp;"-"&amp;IF(LEN(MONTH(F1037))=1,"0"&amp;MONTH(F1037),MONTH(F1037))&amp;"-"&amp;IF(LEN(DAY(F1037))=1,"0"&amp;DAY(F1037),DAY(F1037))</f>
        <v/>
      </c>
    </row>
    <row r="1038">
      <c r="A1038" s="5" t="n">
        <v>444</v>
      </c>
      <c r="B1038" s="5" t="inlineStr">
        <is>
          <t>CES Proceso de grados</t>
        </is>
      </c>
      <c r="C1038" s="5" t="inlineStr">
        <is>
          <t>Registro y Control</t>
        </is>
      </c>
      <c r="D1038" s="5" t="inlineStr">
        <is>
          <t>Semestral</t>
        </is>
      </c>
      <c r="E1038" s="5" t="inlineStr">
        <is>
          <t>Positivo</t>
        </is>
      </c>
      <c r="F1038" s="6" t="n">
        <v>45473</v>
      </c>
      <c r="G1038" s="5">
        <f>YEAR(F1038)</f>
        <v/>
      </c>
      <c r="H1038" s="5">
        <f>PROPER(TEXT(F1038,"mmmm"))</f>
        <v/>
      </c>
      <c r="I1038" s="6">
        <f>IF(OR(H1038="Enero",H1038="Febrero",H1038="Marzo",H1038="Abril",H1038="Mayo",H1038="Junio"),G1038&amp;"-1",IF(OR(H1038="Julio",H1038="Agosto",H1038="Septiembre",H1038="Octubre",H1038="Noviembre",H1038="Diciembre"),G1038&amp;"-2"))</f>
        <v/>
      </c>
      <c r="J1038" s="5" t="n"/>
      <c r="K1038" s="5" t="n"/>
      <c r="L1038" s="28">
        <f>IFERROR(IF(OR(J1038=0,K1038=""),"",IF(E1038="Positivo",MIN(MAX(K1038/J1038,0),1.3),MIN(MAX(J1038/K1038,0),1.3))),"")</f>
        <v/>
      </c>
      <c r="M1038" s="28">
        <f>IFERROR(IF(OR(J1038=0,K1038=""),"",IF(E1038="Positivo",MAX(K1038/J1038,0),MAX(J1038/K1038,0))),"")</f>
        <v/>
      </c>
      <c r="N1038" s="5" t="n"/>
      <c r="O1038" s="5" t="n"/>
      <c r="P1038" s="5" t="n">
        <v>0</v>
      </c>
      <c r="Q1038" s="5" t="n">
        <v>0</v>
      </c>
      <c r="R1038" s="5">
        <f>A1038&amp;"-"&amp;YEAR(F1038)&amp;"-"&amp;IF(LEN(MONTH(F1038))=1,"0"&amp;MONTH(F1038),MONTH(F1038))&amp;"-"&amp;IF(LEN(DAY(F1038))=1,"0"&amp;DAY(F1038),DAY(F1038))</f>
        <v/>
      </c>
    </row>
    <row r="1039">
      <c r="A1039" s="5" t="n">
        <v>444</v>
      </c>
      <c r="B1039" s="5" t="inlineStr">
        <is>
          <t>CES Proceso de grados</t>
        </is>
      </c>
      <c r="C1039" s="5" t="inlineStr">
        <is>
          <t>Registro y Control</t>
        </is>
      </c>
      <c r="D1039" s="5" t="inlineStr">
        <is>
          <t>Semestral</t>
        </is>
      </c>
      <c r="E1039" s="5" t="inlineStr">
        <is>
          <t>Positivo</t>
        </is>
      </c>
      <c r="F1039" s="6" t="n">
        <v>45657</v>
      </c>
      <c r="G1039" s="5">
        <f>YEAR(F1039)</f>
        <v/>
      </c>
      <c r="H1039" s="5">
        <f>PROPER(TEXT(F1039,"mmmm"))</f>
        <v/>
      </c>
      <c r="I1039" s="6">
        <f>IF(OR(H1039="Enero",H1039="Febrero",H1039="Marzo",H1039="Abril",H1039="Mayo",H1039="Junio"),G1039&amp;"-1",IF(OR(H1039="Julio",H1039="Agosto",H1039="Septiembre",H1039="Octubre",H1039="Noviembre",H1039="Diciembre"),G1039&amp;"-2"))</f>
        <v/>
      </c>
      <c r="J1039" s="5" t="n">
        <v>0</v>
      </c>
      <c r="K1039" s="5" t="n">
        <v>2.1</v>
      </c>
      <c r="L1039" s="28">
        <f>IFERROR(IF(OR(J1039=0,K1039=""),"",IF(E1039="Positivo",MIN(MAX(K1039/J1039,0),1.3),MIN(MAX(J1039/K1039,0),1.3))),"")</f>
        <v/>
      </c>
      <c r="M1039" s="28">
        <f>IFERROR(IF(OR(J1039=0,K1039=""),"",IF(E1039="Positivo",MAX(K1039/J1039,0),MAX(J1039/K1039,0))),"")</f>
        <v/>
      </c>
      <c r="N1039" s="5" t="n"/>
      <c r="O1039" s="5" t="n"/>
      <c r="P1039" s="5" t="n">
        <v>0</v>
      </c>
      <c r="Q1039" s="5" t="n">
        <v>0</v>
      </c>
      <c r="R1039" s="5">
        <f>A1039&amp;"-"&amp;YEAR(F1039)&amp;"-"&amp;IF(LEN(MONTH(F1039))=1,"0"&amp;MONTH(F1039),MONTH(F1039))&amp;"-"&amp;IF(LEN(DAY(F1039))=1,"0"&amp;DAY(F1039),DAY(F1039))</f>
        <v/>
      </c>
    </row>
    <row r="1040">
      <c r="A1040" s="5" t="n">
        <v>445</v>
      </c>
      <c r="B1040" s="5" t="inlineStr">
        <is>
          <t>Satisfacción del proceso de grados virtual</t>
        </is>
      </c>
      <c r="C1040" s="5" t="inlineStr">
        <is>
          <t>Registro y Control</t>
        </is>
      </c>
      <c r="D1040" s="5" t="inlineStr">
        <is>
          <t>Semestral</t>
        </is>
      </c>
      <c r="E1040" s="5" t="inlineStr">
        <is>
          <t>Positivo</t>
        </is>
      </c>
      <c r="F1040" s="6" t="n">
        <v>45473</v>
      </c>
      <c r="G1040" s="5">
        <f>YEAR(F1040)</f>
        <v/>
      </c>
      <c r="H1040" s="5">
        <f>PROPER(TEXT(F1040,"mmmm"))</f>
        <v/>
      </c>
      <c r="I1040" s="6">
        <f>IF(OR(H1040="Enero",H1040="Febrero",H1040="Marzo",H1040="Abril",H1040="Mayo",H1040="Junio"),G1040&amp;"-1",IF(OR(H1040="Julio",H1040="Agosto",H1040="Septiembre",H1040="Octubre",H1040="Noviembre",H1040="Diciembre"),G1040&amp;"-2"))</f>
        <v/>
      </c>
      <c r="J1040" s="5" t="n">
        <v>67.5</v>
      </c>
      <c r="K1040" s="5" t="n">
        <v>55.2</v>
      </c>
      <c r="L1040" s="28">
        <f>IFERROR(IF(OR(J1040=0,K1040=""),"",IF(E1040="Positivo",MIN(MAX(K1040/J1040,0),1.3),MIN(MAX(J1040/K1040,0),1.3))),"")</f>
        <v/>
      </c>
      <c r="M1040" s="28">
        <f>IFERROR(IF(OR(J1040=0,K1040=""),"",IF(E1040="Positivo",MAX(K1040/J1040,0),MAX(J1040/K1040,0))),"")</f>
        <v/>
      </c>
      <c r="N1040" s="5" t="n"/>
      <c r="O1040" s="5" t="n"/>
      <c r="P1040" s="5" t="n">
        <v>0</v>
      </c>
      <c r="Q1040" s="5" t="n">
        <v>0</v>
      </c>
      <c r="R1040" s="5">
        <f>A1040&amp;"-"&amp;YEAR(F1040)&amp;"-"&amp;IF(LEN(MONTH(F1040))=1,"0"&amp;MONTH(F1040),MONTH(F1040))&amp;"-"&amp;IF(LEN(DAY(F1040))=1,"0"&amp;DAY(F1040),DAY(F1040))</f>
        <v/>
      </c>
    </row>
    <row r="1041">
      <c r="A1041" s="5" t="n">
        <v>445</v>
      </c>
      <c r="B1041" s="5" t="inlineStr">
        <is>
          <t>Satisfacción del proceso de grados virtual</t>
        </is>
      </c>
      <c r="C1041" s="5" t="inlineStr">
        <is>
          <t>Registro y Control</t>
        </is>
      </c>
      <c r="D1041" s="5" t="inlineStr">
        <is>
          <t>Semestral</t>
        </is>
      </c>
      <c r="E1041" s="5" t="inlineStr">
        <is>
          <t>Positivo</t>
        </is>
      </c>
      <c r="F1041" s="6" t="n">
        <v>45657</v>
      </c>
      <c r="G1041" s="5">
        <f>YEAR(F1041)</f>
        <v/>
      </c>
      <c r="H1041" s="5">
        <f>PROPER(TEXT(F1041,"mmmm"))</f>
        <v/>
      </c>
      <c r="I1041" s="6">
        <f>IF(OR(H1041="Enero",H1041="Febrero",H1041="Marzo",H1041="Abril",H1041="Mayo",H1041="Junio"),G1041&amp;"-1",IF(OR(H1041="Julio",H1041="Agosto",H1041="Septiembre",H1041="Octubre",H1041="Noviembre",H1041="Diciembre"),G1041&amp;"-2"))</f>
        <v/>
      </c>
      <c r="J1041" s="5" t="n">
        <v>67.5</v>
      </c>
      <c r="K1041" s="5" t="n">
        <v>86.5</v>
      </c>
      <c r="L1041" s="28">
        <f>IFERROR(IF(OR(J1041=0,K1041=""),"",IF(E1041="Positivo",MIN(MAX(K1041/J1041,0),1.3),MIN(MAX(J1041/K1041,0),1.3))),"")</f>
        <v/>
      </c>
      <c r="M1041" s="28">
        <f>IFERROR(IF(OR(J1041=0,K1041=""),"",IF(E1041="Positivo",MAX(K1041/J1041,0),MAX(J1041/K1041,0))),"")</f>
        <v/>
      </c>
      <c r="N1041" s="5" t="n"/>
      <c r="O1041" s="5" t="n"/>
      <c r="P1041" s="5" t="n">
        <v>0</v>
      </c>
      <c r="Q1041" s="5" t="n">
        <v>0</v>
      </c>
      <c r="R1041" s="5">
        <f>A1041&amp;"-"&amp;YEAR(F1041)&amp;"-"&amp;IF(LEN(MONTH(F1041))=1,"0"&amp;MONTH(F1041),MONTH(F1041))&amp;"-"&amp;IF(LEN(DAY(F1041))=1,"0"&amp;DAY(F1041),DAY(F1041))</f>
        <v/>
      </c>
    </row>
    <row r="1042">
      <c r="A1042" s="5" t="n">
        <v>447</v>
      </c>
      <c r="B1042" s="5" t="inlineStr">
        <is>
          <t>Participación en actividades culturales</t>
        </is>
      </c>
      <c r="C1042" s="5" t="inlineStr">
        <is>
          <t>Biblioteca Institucional</t>
        </is>
      </c>
      <c r="D1042" s="5" t="inlineStr">
        <is>
          <t>Semestral</t>
        </is>
      </c>
      <c r="E1042" s="5" t="inlineStr">
        <is>
          <t>Positivo</t>
        </is>
      </c>
      <c r="F1042" s="6" t="n">
        <v>45473</v>
      </c>
      <c r="G1042" s="5">
        <f>YEAR(F1042)</f>
        <v/>
      </c>
      <c r="H1042" s="5">
        <f>PROPER(TEXT(F1042,"mmmm"))</f>
        <v/>
      </c>
      <c r="I1042" s="6">
        <f>IF(OR(H1042="Enero",H1042="Febrero",H1042="Marzo",H1042="Abril",H1042="Mayo",H1042="Junio"),G1042&amp;"-1",IF(OR(H1042="Julio",H1042="Agosto",H1042="Septiembre",H1042="Octubre",H1042="Noviembre",H1042="Diciembre"),G1042&amp;"-2"))</f>
        <v/>
      </c>
      <c r="J1042" s="5" t="n">
        <v>15</v>
      </c>
      <c r="K1042" s="5" t="n">
        <v>31.04</v>
      </c>
      <c r="L1042" s="28">
        <f>IFERROR(IF(OR(J1042=0,K1042=""),"",IF(E1042="Positivo",MIN(MAX(K1042/J1042,0),1.3),MIN(MAX(J1042/K1042,0),1.3))),"")</f>
        <v/>
      </c>
      <c r="M1042" s="28">
        <f>IFERROR(IF(OR(J1042=0,K1042=""),"",IF(E1042="Positivo",MAX(K1042/J1042,0),MAX(J1042/K1042,0))),"")</f>
        <v/>
      </c>
      <c r="N1042" s="5" t="n"/>
      <c r="O1042" s="5" t="n"/>
      <c r="P1042" s="5" t="n">
        <v>0</v>
      </c>
      <c r="Q1042" s="5" t="n">
        <v>0</v>
      </c>
      <c r="R1042" s="5">
        <f>A1042&amp;"-"&amp;YEAR(F1042)&amp;"-"&amp;IF(LEN(MONTH(F1042))=1,"0"&amp;MONTH(F1042),MONTH(F1042))&amp;"-"&amp;IF(LEN(DAY(F1042))=1,"0"&amp;DAY(F1042),DAY(F1042))</f>
        <v/>
      </c>
    </row>
    <row r="1043">
      <c r="A1043" s="5" t="n">
        <v>447</v>
      </c>
      <c r="B1043" s="5" t="inlineStr">
        <is>
          <t>Participación en actividades culturales</t>
        </is>
      </c>
      <c r="C1043" s="5" t="inlineStr">
        <is>
          <t>Biblioteca Institucional</t>
        </is>
      </c>
      <c r="D1043" s="5" t="inlineStr">
        <is>
          <t>Semestral</t>
        </is>
      </c>
      <c r="E1043" s="5" t="inlineStr">
        <is>
          <t>Positivo</t>
        </is>
      </c>
      <c r="F1043" s="6" t="n">
        <v>45657</v>
      </c>
      <c r="G1043" s="5">
        <f>YEAR(F1043)</f>
        <v/>
      </c>
      <c r="H1043" s="5">
        <f>PROPER(TEXT(F1043,"mmmm"))</f>
        <v/>
      </c>
      <c r="I1043" s="6">
        <f>IF(OR(H1043="Enero",H1043="Febrero",H1043="Marzo",H1043="Abril",H1043="Mayo",H1043="Junio"),G1043&amp;"-1",IF(OR(H1043="Julio",H1043="Agosto",H1043="Septiembre",H1043="Octubre",H1043="Noviembre",H1043="Diciembre"),G1043&amp;"-2"))</f>
        <v/>
      </c>
      <c r="J1043" s="5" t="n">
        <v>15</v>
      </c>
      <c r="K1043" s="5" t="n">
        <v>16.16</v>
      </c>
      <c r="L1043" s="28">
        <f>IFERROR(IF(OR(J1043=0,K1043=""),"",IF(E1043="Positivo",MIN(MAX(K1043/J1043,0),1.3),MIN(MAX(J1043/K1043,0),1.3))),"")</f>
        <v/>
      </c>
      <c r="M1043" s="28">
        <f>IFERROR(IF(OR(J1043=0,K1043=""),"",IF(E1043="Positivo",MAX(K1043/J1043,0),MAX(J1043/K1043,0))),"")</f>
        <v/>
      </c>
      <c r="N1043" s="5" t="n"/>
      <c r="O1043" s="5" t="n"/>
      <c r="P1043" s="5" t="n">
        <v>0</v>
      </c>
      <c r="Q1043" s="5" t="n">
        <v>0</v>
      </c>
      <c r="R1043" s="5">
        <f>A1043&amp;"-"&amp;YEAR(F1043)&amp;"-"&amp;IF(LEN(MONTH(F1043))=1,"0"&amp;MONTH(F1043),MONTH(F1043))&amp;"-"&amp;IF(LEN(DAY(F1043))=1,"0"&amp;DAY(F1043),DAY(F1043))</f>
        <v/>
      </c>
    </row>
    <row r="1044">
      <c r="A1044" s="5" t="n">
        <v>448</v>
      </c>
      <c r="B1044" s="5" t="inlineStr">
        <is>
          <t>Participación en actividades de formación</t>
        </is>
      </c>
      <c r="C1044" s="5" t="inlineStr">
        <is>
          <t>Biblioteca Institucional</t>
        </is>
      </c>
      <c r="D1044" s="5" t="inlineStr">
        <is>
          <t>Semestral</t>
        </is>
      </c>
      <c r="E1044" s="5" t="inlineStr">
        <is>
          <t>Positivo</t>
        </is>
      </c>
      <c r="F1044" s="6" t="n">
        <v>45473</v>
      </c>
      <c r="G1044" s="5">
        <f>YEAR(F1044)</f>
        <v/>
      </c>
      <c r="H1044" s="5">
        <f>PROPER(TEXT(F1044,"mmmm"))</f>
        <v/>
      </c>
      <c r="I1044" s="6">
        <f>IF(OR(H1044="Enero",H1044="Febrero",H1044="Marzo",H1044="Abril",H1044="Mayo",H1044="Junio"),G1044&amp;"-1",IF(OR(H1044="Julio",H1044="Agosto",H1044="Septiembre",H1044="Octubre",H1044="Noviembre",H1044="Diciembre"),G1044&amp;"-2"))</f>
        <v/>
      </c>
      <c r="J1044" s="5" t="n">
        <v>9</v>
      </c>
      <c r="K1044" s="5" t="n">
        <v>18.93</v>
      </c>
      <c r="L1044" s="28">
        <f>IFERROR(IF(OR(J1044=0,K1044=""),"",IF(E1044="Positivo",MIN(MAX(K1044/J1044,0),1.3),MIN(MAX(J1044/K1044,0),1.3))),"")</f>
        <v/>
      </c>
      <c r="M1044" s="28">
        <f>IFERROR(IF(OR(J1044=0,K1044=""),"",IF(E1044="Positivo",MAX(K1044/J1044,0),MAX(J1044/K1044,0))),"")</f>
        <v/>
      </c>
      <c r="N1044" s="5" t="n"/>
      <c r="O1044" s="5" t="n"/>
      <c r="P1044" s="5" t="n">
        <v>0</v>
      </c>
      <c r="Q1044" s="5" t="n">
        <v>0</v>
      </c>
      <c r="R1044" s="5">
        <f>A1044&amp;"-"&amp;YEAR(F1044)&amp;"-"&amp;IF(LEN(MONTH(F1044))=1,"0"&amp;MONTH(F1044),MONTH(F1044))&amp;"-"&amp;IF(LEN(DAY(F1044))=1,"0"&amp;DAY(F1044),DAY(F1044))</f>
        <v/>
      </c>
    </row>
    <row r="1045">
      <c r="A1045" s="5" t="n">
        <v>448</v>
      </c>
      <c r="B1045" s="5" t="inlineStr">
        <is>
          <t>Participación en actividades de formación</t>
        </is>
      </c>
      <c r="C1045" s="5" t="inlineStr">
        <is>
          <t>Biblioteca Institucional</t>
        </is>
      </c>
      <c r="D1045" s="5" t="inlineStr">
        <is>
          <t>Semestral</t>
        </is>
      </c>
      <c r="E1045" s="5" t="inlineStr">
        <is>
          <t>Positivo</t>
        </is>
      </c>
      <c r="F1045" s="6" t="n">
        <v>45657</v>
      </c>
      <c r="G1045" s="5">
        <f>YEAR(F1045)</f>
        <v/>
      </c>
      <c r="H1045" s="5">
        <f>PROPER(TEXT(F1045,"mmmm"))</f>
        <v/>
      </c>
      <c r="I1045" s="6">
        <f>IF(OR(H1045="Enero",H1045="Febrero",H1045="Marzo",H1045="Abril",H1045="Mayo",H1045="Junio"),G1045&amp;"-1",IF(OR(H1045="Julio",H1045="Agosto",H1045="Septiembre",H1045="Octubre",H1045="Noviembre",H1045="Diciembre"),G1045&amp;"-2"))</f>
        <v/>
      </c>
      <c r="J1045" s="5" t="n">
        <v>9</v>
      </c>
      <c r="K1045" s="5" t="n">
        <v>9.32</v>
      </c>
      <c r="L1045" s="28">
        <f>IFERROR(IF(OR(J1045=0,K1045=""),"",IF(E1045="Positivo",MIN(MAX(K1045/J1045,0),1.3),MIN(MAX(J1045/K1045,0),1.3))),"")</f>
        <v/>
      </c>
      <c r="M1045" s="28">
        <f>IFERROR(IF(OR(J1045=0,K1045=""),"",IF(E1045="Positivo",MAX(K1045/J1045,0),MAX(J1045/K1045,0))),"")</f>
        <v/>
      </c>
      <c r="N1045" s="5" t="n"/>
      <c r="O1045" s="5" t="n"/>
      <c r="P1045" s="5" t="n">
        <v>0</v>
      </c>
      <c r="Q1045" s="5" t="n">
        <v>0</v>
      </c>
      <c r="R1045" s="5">
        <f>A1045&amp;"-"&amp;YEAR(F1045)&amp;"-"&amp;IF(LEN(MONTH(F1045))=1,"0"&amp;MONTH(F1045),MONTH(F1045))&amp;"-"&amp;IF(LEN(DAY(F1045))=1,"0"&amp;DAY(F1045),DAY(F1045))</f>
        <v/>
      </c>
    </row>
    <row r="1046">
      <c r="A1046" s="5" t="n">
        <v>449</v>
      </c>
      <c r="B1046" s="5" t="inlineStr">
        <is>
          <t>Cumplimiento en la supervisión y monitoreo a los planes de tratamiento de los riesgos institucionales en nivel alto y extremo</t>
        </is>
      </c>
      <c r="C1046" s="5" t="inlineStr">
        <is>
          <t>GESTIÓN DE RIESGOS</t>
        </is>
      </c>
      <c r="D1046" s="5" t="inlineStr">
        <is>
          <t>Trimestral</t>
        </is>
      </c>
      <c r="E1046" s="5" t="inlineStr">
        <is>
          <t>Positivo</t>
        </is>
      </c>
      <c r="F1046" s="6" t="n">
        <v>45473</v>
      </c>
      <c r="G1046" s="5">
        <f>YEAR(F1046)</f>
        <v/>
      </c>
      <c r="H1046" s="5">
        <f>PROPER(TEXT(F1046,"mmmm"))</f>
        <v/>
      </c>
      <c r="I1046" s="6">
        <f>IF(OR(H1046="Enero",H1046="Febrero",H1046="Marzo",H1046="Abril",H1046="Mayo",H1046="Junio"),G1046&amp;"-1",IF(OR(H1046="Julio",H1046="Agosto",H1046="Septiembre",H1046="Octubre",H1046="Noviembre",H1046="Diciembre"),G1046&amp;"-2"))</f>
        <v/>
      </c>
      <c r="J1046" s="5" t="n">
        <v>40</v>
      </c>
      <c r="K1046" s="5" t="n">
        <v>53.85</v>
      </c>
      <c r="L1046" s="28">
        <f>IFERROR(IF(OR(J1046=0,K1046=""),"",IF(E1046="Positivo",MIN(MAX(K1046/J1046,0),1.3),MIN(MAX(J1046/K1046,0),1.3))),"")</f>
        <v/>
      </c>
      <c r="M1046" s="28">
        <f>IFERROR(IF(OR(J1046=0,K1046=""),"",IF(E1046="Positivo",MAX(K1046/J1046,0),MAX(J1046/K1046,0))),"")</f>
        <v/>
      </c>
      <c r="N1046" s="5" t="n"/>
      <c r="O1046" s="5" t="n"/>
      <c r="P1046" s="5" t="n">
        <v>0</v>
      </c>
      <c r="Q1046" s="5" t="n">
        <v>0</v>
      </c>
      <c r="R1046" s="5">
        <f>A1046&amp;"-"&amp;YEAR(F1046)&amp;"-"&amp;IF(LEN(MONTH(F1046))=1,"0"&amp;MONTH(F1046),MONTH(F1046))&amp;"-"&amp;IF(LEN(DAY(F1046))=1,"0"&amp;DAY(F1046),DAY(F1046))</f>
        <v/>
      </c>
    </row>
    <row r="1047">
      <c r="A1047" s="5" t="n">
        <v>449</v>
      </c>
      <c r="B1047" s="5" t="inlineStr">
        <is>
          <t>Cumplimiento en la supervisión y monitoreo a los planes de tratamiento de los riesgos institucionales en nivel alto y extremo</t>
        </is>
      </c>
      <c r="C1047" s="5" t="inlineStr">
        <is>
          <t>GESTIÓN DE RIESGOS</t>
        </is>
      </c>
      <c r="D1047" s="5" t="inlineStr">
        <is>
          <t>Trimestral</t>
        </is>
      </c>
      <c r="E1047" s="5" t="inlineStr">
        <is>
          <t>Positivo</t>
        </is>
      </c>
      <c r="F1047" s="6" t="n">
        <v>45657</v>
      </c>
      <c r="G1047" s="5">
        <f>YEAR(F1047)</f>
        <v/>
      </c>
      <c r="H1047" s="5">
        <f>PROPER(TEXT(F1047,"mmmm"))</f>
        <v/>
      </c>
      <c r="I1047" s="6">
        <f>IF(OR(H1047="Enero",H1047="Febrero",H1047="Marzo",H1047="Abril",H1047="Mayo",H1047="Junio"),G1047&amp;"-1",IF(OR(H1047="Julio",H1047="Agosto",H1047="Septiembre",H1047="Octubre",H1047="Noviembre",H1047="Diciembre"),G1047&amp;"-2"))</f>
        <v/>
      </c>
      <c r="J1047" s="5" t="n">
        <v>100</v>
      </c>
      <c r="K1047" s="5" t="n">
        <v>100</v>
      </c>
      <c r="L1047" s="28">
        <f>IFERROR(IF(OR(J1047=0,K1047=""),"",IF(E1047="Positivo",MIN(MAX(K1047/J1047,0),1.3),MIN(MAX(J1047/K1047,0),1.3))),"")</f>
        <v/>
      </c>
      <c r="M1047" s="28">
        <f>IFERROR(IF(OR(J1047=0,K1047=""),"",IF(E1047="Positivo",MAX(K1047/J1047,0),MAX(J1047/K1047,0))),"")</f>
        <v/>
      </c>
      <c r="N1047" s="5" t="n"/>
      <c r="O1047" s="5" t="n"/>
      <c r="P1047" s="5" t="n">
        <v>0</v>
      </c>
      <c r="Q1047" s="5" t="n">
        <v>0</v>
      </c>
      <c r="R1047" s="5">
        <f>A1047&amp;"-"&amp;YEAR(F1047)&amp;"-"&amp;IF(LEN(MONTH(F1047))=1,"0"&amp;MONTH(F1047),MONTH(F1047))&amp;"-"&amp;IF(LEN(DAY(F1047))=1,"0"&amp;DAY(F1047),DAY(F1047))</f>
        <v/>
      </c>
    </row>
    <row r="1048">
      <c r="A1048" s="5" t="n">
        <v>451</v>
      </c>
      <c r="B1048" s="5" t="inlineStr">
        <is>
          <t>% Participación de publicaciones positiva</t>
        </is>
      </c>
      <c r="C1048" s="5" t="inlineStr">
        <is>
          <t>Comunicaciones Externas</t>
        </is>
      </c>
      <c r="D1048" s="5" t="inlineStr">
        <is>
          <t>Semestral</t>
        </is>
      </c>
      <c r="E1048" s="5" t="inlineStr">
        <is>
          <t>Positivo</t>
        </is>
      </c>
      <c r="F1048" s="6" t="n">
        <v>45473</v>
      </c>
      <c r="G1048" s="5">
        <f>YEAR(F1048)</f>
        <v/>
      </c>
      <c r="H1048" s="5">
        <f>PROPER(TEXT(F1048,"mmmm"))</f>
        <v/>
      </c>
      <c r="I1048" s="6">
        <f>IF(OR(H1048="Enero",H1048="Febrero",H1048="Marzo",H1048="Abril",H1048="Mayo",H1048="Junio"),G1048&amp;"-1",IF(OR(H1048="Julio",H1048="Agosto",H1048="Septiembre",H1048="Octubre",H1048="Noviembre",H1048="Diciembre"),G1048&amp;"-2"))</f>
        <v/>
      </c>
      <c r="J1048" s="5" t="n">
        <v>0</v>
      </c>
      <c r="K1048" s="5" t="n">
        <v>34.9</v>
      </c>
      <c r="L1048" s="28">
        <f>IFERROR(IF(OR(J1048=0,K1048=""),"",IF(E1048="Positivo",MIN(MAX(K1048/J1048,0),1.3),MIN(MAX(J1048/K1048,0),1.3))),"")</f>
        <v/>
      </c>
      <c r="M1048" s="28">
        <f>IFERROR(IF(OR(J1048=0,K1048=""),"",IF(E1048="Positivo",MAX(K1048/J1048,0),MAX(J1048/K1048,0))),"")</f>
        <v/>
      </c>
      <c r="N1048" s="5" t="n"/>
      <c r="O1048" s="5" t="n"/>
      <c r="P1048" s="5" t="n">
        <v>0</v>
      </c>
      <c r="Q1048" s="5" t="n">
        <v>0</v>
      </c>
      <c r="R1048" s="5">
        <f>A1048&amp;"-"&amp;YEAR(F1048)&amp;"-"&amp;IF(LEN(MONTH(F1048))=1,"0"&amp;MONTH(F1048),MONTH(F1048))&amp;"-"&amp;IF(LEN(DAY(F1048))=1,"0"&amp;DAY(F1048),DAY(F1048))</f>
        <v/>
      </c>
    </row>
    <row r="1049">
      <c r="A1049" s="5" t="n">
        <v>451</v>
      </c>
      <c r="B1049" s="5" t="inlineStr">
        <is>
          <t>% Participación de publicaciones positiva</t>
        </is>
      </c>
      <c r="C1049" s="5" t="inlineStr">
        <is>
          <t>Comunicaciones Externas</t>
        </is>
      </c>
      <c r="D1049" s="5" t="inlineStr">
        <is>
          <t>Semestral</t>
        </is>
      </c>
      <c r="E1049" s="5" t="inlineStr">
        <is>
          <t>Positivo</t>
        </is>
      </c>
      <c r="F1049" s="6" t="n">
        <v>45657</v>
      </c>
      <c r="G1049" s="5">
        <f>YEAR(F1049)</f>
        <v/>
      </c>
      <c r="H1049" s="5">
        <f>PROPER(TEXT(F1049,"mmmm"))</f>
        <v/>
      </c>
      <c r="I1049" s="6">
        <f>IF(OR(H1049="Enero",H1049="Febrero",H1049="Marzo",H1049="Abril",H1049="Mayo",H1049="Junio"),G1049&amp;"-1",IF(OR(H1049="Julio",H1049="Agosto",H1049="Septiembre",H1049="Octubre",H1049="Noviembre",H1049="Diciembre"),G1049&amp;"-2"))</f>
        <v/>
      </c>
      <c r="J1049" s="5" t="n">
        <v>0</v>
      </c>
      <c r="K1049" s="5" t="n">
        <v>42.7</v>
      </c>
      <c r="L1049" s="28">
        <f>IFERROR(IF(OR(J1049=0,K1049=""),"",IF(E1049="Positivo",MIN(MAX(K1049/J1049,0),1.3),MIN(MAX(J1049/K1049,0),1.3))),"")</f>
        <v/>
      </c>
      <c r="M1049" s="28">
        <f>IFERROR(IF(OR(J1049=0,K1049=""),"",IF(E1049="Positivo",MAX(K1049/J1049,0),MAX(J1049/K1049,0))),"")</f>
        <v/>
      </c>
      <c r="N1049" s="5" t="n"/>
      <c r="O1049" s="5" t="n"/>
      <c r="P1049" s="5" t="n">
        <v>0</v>
      </c>
      <c r="Q1049" s="5" t="n">
        <v>0</v>
      </c>
      <c r="R1049" s="5">
        <f>A1049&amp;"-"&amp;YEAR(F1049)&amp;"-"&amp;IF(LEN(MONTH(F1049))=1,"0"&amp;MONTH(F1049),MONTH(F1049))&amp;"-"&amp;IF(LEN(DAY(F1049))=1,"0"&amp;DAY(F1049),DAY(F1049))</f>
        <v/>
      </c>
    </row>
    <row r="1050">
      <c r="A1050" s="5" t="n">
        <v>452</v>
      </c>
      <c r="B1050" s="5" t="inlineStr">
        <is>
          <t>Seguimiento a eventos internos y externos institucionales</t>
        </is>
      </c>
      <c r="C1050" s="5" t="inlineStr">
        <is>
          <t>Comunicaciones Externas</t>
        </is>
      </c>
      <c r="D1050" s="5" t="inlineStr">
        <is>
          <t>Semestral</t>
        </is>
      </c>
      <c r="E1050" s="5" t="inlineStr">
        <is>
          <t>Positivo</t>
        </is>
      </c>
      <c r="F1050" s="6" t="n">
        <v>45473</v>
      </c>
      <c r="G1050" s="5">
        <f>YEAR(F1050)</f>
        <v/>
      </c>
      <c r="H1050" s="5">
        <f>PROPER(TEXT(F1050,"mmmm"))</f>
        <v/>
      </c>
      <c r="I1050" s="6">
        <f>IF(OR(H1050="Enero",H1050="Febrero",H1050="Marzo",H1050="Abril",H1050="Mayo",H1050="Junio"),G1050&amp;"-1",IF(OR(H1050="Julio",H1050="Agosto",H1050="Septiembre",H1050="Octubre",H1050="Noviembre",H1050="Diciembre"),G1050&amp;"-2"))</f>
        <v/>
      </c>
      <c r="J1050" s="5" t="n">
        <v>100</v>
      </c>
      <c r="K1050" s="5" t="n">
        <v>100</v>
      </c>
      <c r="L1050" s="28">
        <f>IFERROR(IF(OR(J1050=0,K1050=""),"",IF(E1050="Positivo",MIN(MAX(K1050/J1050,0),1.3),MIN(MAX(J1050/K1050,0),1.3))),"")</f>
        <v/>
      </c>
      <c r="M1050" s="28">
        <f>IFERROR(IF(OR(J1050=0,K1050=""),"",IF(E1050="Positivo",MAX(K1050/J1050,0),MAX(J1050/K1050,0))),"")</f>
        <v/>
      </c>
      <c r="N1050" s="5" t="n"/>
      <c r="O1050" s="5" t="n"/>
      <c r="P1050" s="5" t="n">
        <v>0</v>
      </c>
      <c r="Q1050" s="5" t="n">
        <v>0</v>
      </c>
      <c r="R1050" s="5">
        <f>A1050&amp;"-"&amp;YEAR(F1050)&amp;"-"&amp;IF(LEN(MONTH(F1050))=1,"0"&amp;MONTH(F1050),MONTH(F1050))&amp;"-"&amp;IF(LEN(DAY(F1050))=1,"0"&amp;DAY(F1050),DAY(F1050))</f>
        <v/>
      </c>
    </row>
    <row r="1051">
      <c r="A1051" s="5" t="n">
        <v>452</v>
      </c>
      <c r="B1051" s="5" t="inlineStr">
        <is>
          <t>Seguimiento a eventos internos y externos institucionales</t>
        </is>
      </c>
      <c r="C1051" s="5" t="inlineStr">
        <is>
          <t>Comunicaciones Externas</t>
        </is>
      </c>
      <c r="D1051" s="5" t="inlineStr">
        <is>
          <t>Semestral</t>
        </is>
      </c>
      <c r="E1051" s="5" t="inlineStr">
        <is>
          <t>Positivo</t>
        </is>
      </c>
      <c r="F1051" s="6" t="n">
        <v>45657</v>
      </c>
      <c r="G1051" s="5">
        <f>YEAR(F1051)</f>
        <v/>
      </c>
      <c r="H1051" s="5">
        <f>PROPER(TEXT(F1051,"mmmm"))</f>
        <v/>
      </c>
      <c r="I1051" s="6">
        <f>IF(OR(H1051="Enero",H1051="Febrero",H1051="Marzo",H1051="Abril",H1051="Mayo",H1051="Junio"),G1051&amp;"-1",IF(OR(H1051="Julio",H1051="Agosto",H1051="Septiembre",H1051="Octubre",H1051="Noviembre",H1051="Diciembre"),G1051&amp;"-2"))</f>
        <v/>
      </c>
      <c r="J1051" s="5" t="n">
        <v>100</v>
      </c>
      <c r="K1051" s="5" t="n">
        <v>160</v>
      </c>
      <c r="L1051" s="28">
        <f>IFERROR(IF(OR(J1051=0,K1051=""),"",IF(E1051="Positivo",MIN(MAX(K1051/J1051,0),1.3),MIN(MAX(J1051/K1051,0),1.3))),"")</f>
        <v/>
      </c>
      <c r="M1051" s="28">
        <f>IFERROR(IF(OR(J1051=0,K1051=""),"",IF(E1051="Positivo",MAX(K1051/J1051,0),MAX(J1051/K1051,0))),"")</f>
        <v/>
      </c>
      <c r="N1051" s="5" t="n"/>
      <c r="O1051" s="5" t="n"/>
      <c r="P1051" s="5" t="n">
        <v>0</v>
      </c>
      <c r="Q1051" s="5" t="n">
        <v>0</v>
      </c>
      <c r="R1051" s="5">
        <f>A1051&amp;"-"&amp;YEAR(F1051)&amp;"-"&amp;IF(LEN(MONTH(F1051))=1,"0"&amp;MONTH(F1051),MONTH(F1051))&amp;"-"&amp;IF(LEN(DAY(F1051))=1,"0"&amp;DAY(F1051),DAY(F1051))</f>
        <v/>
      </c>
    </row>
    <row r="1052">
      <c r="A1052" s="5" t="n">
        <v>453</v>
      </c>
      <c r="B1052" s="5" t="inlineStr">
        <is>
          <t>Número de cursos diseñados</t>
        </is>
      </c>
      <c r="C1052" s="5" t="inlineStr">
        <is>
          <t>Diseño de Contenido Virtual</t>
        </is>
      </c>
      <c r="D1052" s="5" t="inlineStr">
        <is>
          <t>Trimestral</t>
        </is>
      </c>
      <c r="E1052" s="5" t="inlineStr">
        <is>
          <t>Positivo</t>
        </is>
      </c>
      <c r="F1052" s="6" t="n">
        <v>45473</v>
      </c>
      <c r="G1052" s="5">
        <f>YEAR(F1052)</f>
        <v/>
      </c>
      <c r="H1052" s="5">
        <f>PROPER(TEXT(F1052,"mmmm"))</f>
        <v/>
      </c>
      <c r="I1052" s="6">
        <f>IF(OR(H1052="Enero",H1052="Febrero",H1052="Marzo",H1052="Abril",H1052="Mayo",H1052="Junio"),G1052&amp;"-1",IF(OR(H1052="Julio",H1052="Agosto",H1052="Septiembre",H1052="Octubre",H1052="Noviembre",H1052="Diciembre"),G1052&amp;"-2"))</f>
        <v/>
      </c>
      <c r="J1052" s="5" t="n">
        <v>100</v>
      </c>
      <c r="K1052" s="5" t="n">
        <v>192</v>
      </c>
      <c r="L1052" s="28">
        <f>IFERROR(IF(OR(J1052=0,K1052=""),"",IF(E1052="Positivo",MIN(MAX(K1052/J1052,0),1.3),MIN(MAX(J1052/K1052,0),1.3))),"")</f>
        <v/>
      </c>
      <c r="M1052" s="28">
        <f>IFERROR(IF(OR(J1052=0,K1052=""),"",IF(E1052="Positivo",MAX(K1052/J1052,0),MAX(J1052/K1052,0))),"")</f>
        <v/>
      </c>
      <c r="N1052" s="5" t="n"/>
      <c r="O1052" s="5" t="n"/>
      <c r="P1052" s="5" t="n">
        <v>0</v>
      </c>
      <c r="Q1052" s="5" t="n">
        <v>0</v>
      </c>
      <c r="R1052" s="5">
        <f>A1052&amp;"-"&amp;YEAR(F1052)&amp;"-"&amp;IF(LEN(MONTH(F1052))=1,"0"&amp;MONTH(F1052),MONTH(F1052))&amp;"-"&amp;IF(LEN(DAY(F1052))=1,"0"&amp;DAY(F1052),DAY(F1052))</f>
        <v/>
      </c>
    </row>
    <row r="1053">
      <c r="A1053" s="5" t="n">
        <v>453</v>
      </c>
      <c r="B1053" s="5" t="inlineStr">
        <is>
          <t>Número de cursos diseñados</t>
        </is>
      </c>
      <c r="C1053" s="5" t="inlineStr">
        <is>
          <t>Diseño de Contenido Virtual</t>
        </is>
      </c>
      <c r="D1053" s="5" t="inlineStr">
        <is>
          <t>Trimestral</t>
        </is>
      </c>
      <c r="E1053" s="5" t="inlineStr">
        <is>
          <t>Positivo</t>
        </is>
      </c>
      <c r="F1053" s="6" t="n">
        <v>45657</v>
      </c>
      <c r="G1053" s="5">
        <f>YEAR(F1053)</f>
        <v/>
      </c>
      <c r="H1053" s="5">
        <f>PROPER(TEXT(F1053,"mmmm"))</f>
        <v/>
      </c>
      <c r="I1053" s="6">
        <f>IF(OR(H1053="Enero",H1053="Febrero",H1053="Marzo",H1053="Abril",H1053="Mayo",H1053="Junio"),G1053&amp;"-1",IF(OR(H1053="Julio",H1053="Agosto",H1053="Septiembre",H1053="Octubre",H1053="Noviembre",H1053="Diciembre"),G1053&amp;"-2"))</f>
        <v/>
      </c>
      <c r="J1053" s="5" t="n">
        <v>200</v>
      </c>
      <c r="K1053" s="5" t="n">
        <v>448</v>
      </c>
      <c r="L1053" s="28">
        <f>IFERROR(IF(OR(J1053=0,K1053=""),"",IF(E1053="Positivo",MIN(MAX(K1053/J1053,0),1.3),MIN(MAX(J1053/K1053,0),1.3))),"")</f>
        <v/>
      </c>
      <c r="M1053" s="28">
        <f>IFERROR(IF(OR(J1053=0,K1053=""),"",IF(E1053="Positivo",MAX(K1053/J1053,0),MAX(J1053/K1053,0))),"")</f>
        <v/>
      </c>
      <c r="N1053" s="5" t="n"/>
      <c r="O1053" s="5" t="n"/>
      <c r="P1053" s="5" t="n">
        <v>0</v>
      </c>
      <c r="Q1053" s="5" t="n">
        <v>0</v>
      </c>
      <c r="R1053" s="5">
        <f>A1053&amp;"-"&amp;YEAR(F1053)&amp;"-"&amp;IF(LEN(MONTH(F1053))=1,"0"&amp;MONTH(F1053),MONTH(F1053))&amp;"-"&amp;IF(LEN(DAY(F1053))=1,"0"&amp;DAY(F1053),DAY(F1053))</f>
        <v/>
      </c>
    </row>
    <row r="1054">
      <c r="A1054" s="5" t="n">
        <v>454</v>
      </c>
      <c r="B1054" s="5" t="inlineStr">
        <is>
          <t>Satisfacción de la calidad del contenido</t>
        </is>
      </c>
      <c r="C1054" s="5" t="inlineStr">
        <is>
          <t>Diseño de Contenido Virtual</t>
        </is>
      </c>
      <c r="D1054" s="5" t="inlineStr">
        <is>
          <t>Trimestral</t>
        </is>
      </c>
      <c r="E1054" s="5" t="inlineStr">
        <is>
          <t>Positivo</t>
        </is>
      </c>
      <c r="F1054" s="6" t="n">
        <v>45473</v>
      </c>
      <c r="G1054" s="5">
        <f>YEAR(F1054)</f>
        <v/>
      </c>
      <c r="H1054" s="5">
        <f>PROPER(TEXT(F1054,"mmmm"))</f>
        <v/>
      </c>
      <c r="I1054" s="6">
        <f>IF(OR(H1054="Enero",H1054="Febrero",H1054="Marzo",H1054="Abril",H1054="Mayo",H1054="Junio"),G1054&amp;"-1",IF(OR(H1054="Julio",H1054="Agosto",H1054="Septiembre",H1054="Octubre",H1054="Noviembre",H1054="Diciembre"),G1054&amp;"-2"))</f>
        <v/>
      </c>
      <c r="J1054" s="5" t="n"/>
      <c r="K1054" s="5" t="n"/>
      <c r="L1054" s="28">
        <f>IFERROR(IF(OR(J1054=0,K1054=""),"",IF(E1054="Positivo",MIN(MAX(K1054/J1054,0),1.3),MIN(MAX(J1054/K1054,0),1.3))),"")</f>
        <v/>
      </c>
      <c r="M1054" s="28">
        <f>IFERROR(IF(OR(J1054=0,K1054=""),"",IF(E1054="Positivo",MAX(K1054/J1054,0),MAX(J1054/K1054,0))),"")</f>
        <v/>
      </c>
      <c r="N1054" s="5" t="n"/>
      <c r="O1054" s="5" t="n"/>
      <c r="P1054" s="5" t="n">
        <v>0</v>
      </c>
      <c r="Q1054" s="5" t="n">
        <v>0</v>
      </c>
      <c r="R1054" s="5">
        <f>A1054&amp;"-"&amp;YEAR(F1054)&amp;"-"&amp;IF(LEN(MONTH(F1054))=1,"0"&amp;MONTH(F1054),MONTH(F1054))&amp;"-"&amp;IF(LEN(DAY(F1054))=1,"0"&amp;DAY(F1054),DAY(F1054))</f>
        <v/>
      </c>
    </row>
    <row r="1055">
      <c r="A1055" s="5" t="n">
        <v>454</v>
      </c>
      <c r="B1055" s="5" t="inlineStr">
        <is>
          <t>Satisfacción de la calidad del contenido</t>
        </is>
      </c>
      <c r="C1055" s="5" t="inlineStr">
        <is>
          <t>Diseño de Contenido Virtual</t>
        </is>
      </c>
      <c r="D1055" s="5" t="inlineStr">
        <is>
          <t>Trimestral</t>
        </is>
      </c>
      <c r="E1055" s="5" t="inlineStr">
        <is>
          <t>Positivo</t>
        </is>
      </c>
      <c r="F1055" s="6" t="n">
        <v>45657</v>
      </c>
      <c r="G1055" s="5">
        <f>YEAR(F1055)</f>
        <v/>
      </c>
      <c r="H1055" s="5">
        <f>PROPER(TEXT(F1055,"mmmm"))</f>
        <v/>
      </c>
      <c r="I1055" s="6">
        <f>IF(OR(H1055="Enero",H1055="Febrero",H1055="Marzo",H1055="Abril",H1055="Mayo",H1055="Junio"),G1055&amp;"-1",IF(OR(H1055="Julio",H1055="Agosto",H1055="Septiembre",H1055="Octubre",H1055="Noviembre",H1055="Diciembre"),G1055&amp;"-2"))</f>
        <v/>
      </c>
      <c r="J1055" s="5" t="n">
        <v>0</v>
      </c>
      <c r="K1055" s="5" t="n">
        <v>88</v>
      </c>
      <c r="L1055" s="28">
        <f>IFERROR(IF(OR(J1055=0,K1055=""),"",IF(E1055="Positivo",MIN(MAX(K1055/J1055,0),1.3),MIN(MAX(J1055/K1055,0),1.3))),"")</f>
        <v/>
      </c>
      <c r="M1055" s="28">
        <f>IFERROR(IF(OR(J1055=0,K1055=""),"",IF(E1055="Positivo",MAX(K1055/J1055,0),MAX(J1055/K1055,0))),"")</f>
        <v/>
      </c>
      <c r="N1055" s="5" t="n"/>
      <c r="O1055" s="5" t="n"/>
      <c r="P1055" s="5" t="n">
        <v>0</v>
      </c>
      <c r="Q1055" s="5" t="n">
        <v>0</v>
      </c>
      <c r="R1055" s="5">
        <f>A1055&amp;"-"&amp;YEAR(F1055)&amp;"-"&amp;IF(LEN(MONTH(F1055))=1,"0"&amp;MONTH(F1055),MONTH(F1055))&amp;"-"&amp;IF(LEN(DAY(F1055))=1,"0"&amp;DAY(F1055),DAY(F1055))</f>
        <v/>
      </c>
    </row>
    <row r="1056">
      <c r="A1056" s="5" t="n">
        <v>455</v>
      </c>
      <c r="B1056" s="5" t="inlineStr">
        <is>
          <t>ANS Diseño de contenidos virtuales</t>
        </is>
      </c>
      <c r="C1056" s="5" t="inlineStr">
        <is>
          <t>Diseño de Contenido Virtual</t>
        </is>
      </c>
      <c r="D1056" s="5" t="inlineStr">
        <is>
          <t>Trimestral</t>
        </is>
      </c>
      <c r="E1056" s="5" t="inlineStr">
        <is>
          <t>Positivo</t>
        </is>
      </c>
      <c r="F1056" s="6" t="n">
        <v>45473</v>
      </c>
      <c r="G1056" s="5">
        <f>YEAR(F1056)</f>
        <v/>
      </c>
      <c r="H1056" s="5">
        <f>PROPER(TEXT(F1056,"mmmm"))</f>
        <v/>
      </c>
      <c r="I1056" s="6">
        <f>IF(OR(H1056="Enero",H1056="Febrero",H1056="Marzo",H1056="Abril",H1056="Mayo",H1056="Junio"),G1056&amp;"-1",IF(OR(H1056="Julio",H1056="Agosto",H1056="Septiembre",H1056="Octubre",H1056="Noviembre",H1056="Diciembre"),G1056&amp;"-2"))</f>
        <v/>
      </c>
      <c r="J1056" s="5" t="n"/>
      <c r="K1056" s="5" t="n"/>
      <c r="L1056" s="28">
        <f>IFERROR(IF(OR(J1056=0,K1056=""),"",IF(E1056="Positivo",MIN(MAX(K1056/J1056,0),1.3),MIN(MAX(J1056/K1056,0),1.3))),"")</f>
        <v/>
      </c>
      <c r="M1056" s="28">
        <f>IFERROR(IF(OR(J1056=0,K1056=""),"",IF(E1056="Positivo",MAX(K1056/J1056,0),MAX(J1056/K1056,0))),"")</f>
        <v/>
      </c>
      <c r="N1056" s="5" t="n"/>
      <c r="O1056" s="5" t="n"/>
      <c r="P1056" s="5" t="n">
        <v>0</v>
      </c>
      <c r="Q1056" s="5" t="n">
        <v>0</v>
      </c>
      <c r="R1056" s="5">
        <f>A1056&amp;"-"&amp;YEAR(F1056)&amp;"-"&amp;IF(LEN(MONTH(F1056))=1,"0"&amp;MONTH(F1056),MONTH(F1056))&amp;"-"&amp;IF(LEN(DAY(F1056))=1,"0"&amp;DAY(F1056),DAY(F1056))</f>
        <v/>
      </c>
    </row>
    <row r="1057">
      <c r="A1057" s="5" t="n">
        <v>455</v>
      </c>
      <c r="B1057" s="5" t="inlineStr">
        <is>
          <t>ANS Diseño de contenidos virtuales</t>
        </is>
      </c>
      <c r="C1057" s="5" t="inlineStr">
        <is>
          <t>Diseño de Contenido Virtual</t>
        </is>
      </c>
      <c r="D1057" s="5" t="inlineStr">
        <is>
          <t>Trimestral</t>
        </is>
      </c>
      <c r="E1057" s="5" t="inlineStr">
        <is>
          <t>Positivo</t>
        </is>
      </c>
      <c r="F1057" s="6" t="n">
        <v>45657</v>
      </c>
      <c r="G1057" s="5">
        <f>YEAR(F1057)</f>
        <v/>
      </c>
      <c r="H1057" s="5">
        <f>PROPER(TEXT(F1057,"mmmm"))</f>
        <v/>
      </c>
      <c r="I1057" s="6">
        <f>IF(OR(H1057="Enero",H1057="Febrero",H1057="Marzo",H1057="Abril",H1057="Mayo",H1057="Junio"),G1057&amp;"-1",IF(OR(H1057="Julio",H1057="Agosto",H1057="Septiembre",H1057="Octubre",H1057="Noviembre",H1057="Diciembre"),G1057&amp;"-2"))</f>
        <v/>
      </c>
      <c r="J1057" s="5" t="n">
        <v>90</v>
      </c>
      <c r="K1057" s="5" t="n">
        <v>100</v>
      </c>
      <c r="L1057" s="28">
        <f>IFERROR(IF(OR(J1057=0,K1057=""),"",IF(E1057="Positivo",MIN(MAX(K1057/J1057,0),1.3),MIN(MAX(J1057/K1057,0),1.3))),"")</f>
        <v/>
      </c>
      <c r="M1057" s="28">
        <f>IFERROR(IF(OR(J1057=0,K1057=""),"",IF(E1057="Positivo",MAX(K1057/J1057,0),MAX(J1057/K1057,0))),"")</f>
        <v/>
      </c>
      <c r="N1057" s="5" t="n"/>
      <c r="O1057" s="5" t="n"/>
      <c r="P1057" s="5" t="n">
        <v>0</v>
      </c>
      <c r="Q1057" s="5" t="n">
        <v>0</v>
      </c>
      <c r="R1057" s="5">
        <f>A1057&amp;"-"&amp;YEAR(F1057)&amp;"-"&amp;IF(LEN(MONTH(F1057))=1,"0"&amp;MONTH(F1057),MONTH(F1057))&amp;"-"&amp;IF(LEN(DAY(F1057))=1,"0"&amp;DAY(F1057),DAY(F1057))</f>
        <v/>
      </c>
    </row>
    <row r="1058">
      <c r="A1058" s="5" t="n">
        <v>456</v>
      </c>
      <c r="B1058" s="5" t="inlineStr">
        <is>
          <t>Impacto de campañas de Mailing</t>
        </is>
      </c>
      <c r="C1058" s="5" t="inlineStr">
        <is>
          <t>Comunicaciones Internas</t>
        </is>
      </c>
      <c r="D1058" s="5" t="inlineStr">
        <is>
          <t>Semestral</t>
        </is>
      </c>
      <c r="E1058" s="5" t="inlineStr">
        <is>
          <t>Positivo</t>
        </is>
      </c>
      <c r="F1058" s="6" t="n">
        <v>45473</v>
      </c>
      <c r="G1058" s="5">
        <f>YEAR(F1058)</f>
        <v/>
      </c>
      <c r="H1058" s="5">
        <f>PROPER(TEXT(F1058,"mmmm"))</f>
        <v/>
      </c>
      <c r="I1058" s="6">
        <f>IF(OR(H1058="Enero",H1058="Febrero",H1058="Marzo",H1058="Abril",H1058="Mayo",H1058="Junio"),G1058&amp;"-1",IF(OR(H1058="Julio",H1058="Agosto",H1058="Septiembre",H1058="Octubre",H1058="Noviembre",H1058="Diciembre"),G1058&amp;"-2"))</f>
        <v/>
      </c>
      <c r="J1058" s="5" t="n">
        <v>100</v>
      </c>
      <c r="K1058" s="5" t="n">
        <v>99.31666564941406</v>
      </c>
      <c r="L1058" s="28">
        <f>IFERROR(IF(OR(J1058=0,K1058=""),"",IF(E1058="Positivo",MIN(MAX(K1058/J1058,0),1.3),MIN(MAX(J1058/K1058,0),1.3))),"")</f>
        <v/>
      </c>
      <c r="M1058" s="28">
        <f>IFERROR(IF(OR(J1058=0,K1058=""),"",IF(E1058="Positivo",MAX(K1058/J1058,0),MAX(J1058/K1058,0))),"")</f>
        <v/>
      </c>
      <c r="N1058" s="5" t="n"/>
      <c r="O1058" s="5" t="n"/>
      <c r="P1058" s="5" t="n">
        <v>0</v>
      </c>
      <c r="Q1058" s="5" t="n">
        <v>0</v>
      </c>
      <c r="R1058" s="5">
        <f>A1058&amp;"-"&amp;YEAR(F1058)&amp;"-"&amp;IF(LEN(MONTH(F1058))=1,"0"&amp;MONTH(F1058),MONTH(F1058))&amp;"-"&amp;IF(LEN(DAY(F1058))=1,"0"&amp;DAY(F1058),DAY(F1058))</f>
        <v/>
      </c>
    </row>
    <row r="1059">
      <c r="A1059" s="5" t="n">
        <v>456</v>
      </c>
      <c r="B1059" s="5" t="inlineStr">
        <is>
          <t>Impacto de campañas de Mailing</t>
        </is>
      </c>
      <c r="C1059" s="5" t="inlineStr">
        <is>
          <t>Comunicaciones Internas</t>
        </is>
      </c>
      <c r="D1059" s="5" t="inlineStr">
        <is>
          <t>Semestral</t>
        </is>
      </c>
      <c r="E1059" s="5" t="inlineStr">
        <is>
          <t>Positivo</t>
        </is>
      </c>
      <c r="F1059" s="6" t="n">
        <v>45657</v>
      </c>
      <c r="G1059" s="5">
        <f>YEAR(F1059)</f>
        <v/>
      </c>
      <c r="H1059" s="5">
        <f>PROPER(TEXT(F1059,"mmmm"))</f>
        <v/>
      </c>
      <c r="I1059" s="6">
        <f>IF(OR(H1059="Enero",H1059="Febrero",H1059="Marzo",H1059="Abril",H1059="Mayo",H1059="Junio"),G1059&amp;"-1",IF(OR(H1059="Julio",H1059="Agosto",H1059="Septiembre",H1059="Octubre",H1059="Noviembre",H1059="Diciembre"),G1059&amp;"-2"))</f>
        <v/>
      </c>
      <c r="J1059" s="5" t="n">
        <v>100</v>
      </c>
      <c r="K1059" s="5" t="n">
        <v>94.34999847412109</v>
      </c>
      <c r="L1059" s="28">
        <f>IFERROR(IF(OR(J1059=0,K1059=""),"",IF(E1059="Positivo",MIN(MAX(K1059/J1059,0),1.3),MIN(MAX(J1059/K1059,0),1.3))),"")</f>
        <v/>
      </c>
      <c r="M1059" s="28">
        <f>IFERROR(IF(OR(J1059=0,K1059=""),"",IF(E1059="Positivo",MAX(K1059/J1059,0),MAX(J1059/K1059,0))),"")</f>
        <v/>
      </c>
      <c r="N1059" s="5" t="n"/>
      <c r="O1059" s="5" t="n"/>
      <c r="P1059" s="5" t="n">
        <v>0</v>
      </c>
      <c r="Q1059" s="5" t="n">
        <v>0</v>
      </c>
      <c r="R1059" s="5">
        <f>A1059&amp;"-"&amp;YEAR(F1059)&amp;"-"&amp;IF(LEN(MONTH(F1059))=1,"0"&amp;MONTH(F1059),MONTH(F1059))&amp;"-"&amp;IF(LEN(DAY(F1059))=1,"0"&amp;DAY(F1059),DAY(F1059))</f>
        <v/>
      </c>
    </row>
    <row r="1060">
      <c r="A1060" s="5" t="n">
        <v>457</v>
      </c>
      <c r="B1060" s="5" t="inlineStr">
        <is>
          <t>Apertura de enlaces en mensajes de texto</t>
        </is>
      </c>
      <c r="C1060" s="5" t="inlineStr">
        <is>
          <t>Comunicaciones Internas</t>
        </is>
      </c>
      <c r="D1060" s="5" t="inlineStr">
        <is>
          <t>Semestral</t>
        </is>
      </c>
      <c r="E1060" s="5" t="inlineStr">
        <is>
          <t>Positivo</t>
        </is>
      </c>
      <c r="F1060" s="6" t="n">
        <v>45473</v>
      </c>
      <c r="G1060" s="5">
        <f>YEAR(F1060)</f>
        <v/>
      </c>
      <c r="H1060" s="5">
        <f>PROPER(TEXT(F1060,"mmmm"))</f>
        <v/>
      </c>
      <c r="I1060" s="6">
        <f>IF(OR(H1060="Enero",H1060="Febrero",H1060="Marzo",H1060="Abril",H1060="Mayo",H1060="Junio"),G1060&amp;"-1",IF(OR(H1060="Julio",H1060="Agosto",H1060="Septiembre",H1060="Octubre",H1060="Noviembre",H1060="Diciembre"),G1060&amp;"-2"))</f>
        <v/>
      </c>
      <c r="J1060" s="5" t="n">
        <v>100</v>
      </c>
      <c r="K1060" s="5" t="n">
        <v>91.66666666666667</v>
      </c>
      <c r="L1060" s="28">
        <f>IFERROR(IF(OR(J1060=0,K1060=""),"",IF(E1060="Positivo",MIN(MAX(K1060/J1060,0),1.3),MIN(MAX(J1060/K1060,0),1.3))),"")</f>
        <v/>
      </c>
      <c r="M1060" s="28">
        <f>IFERROR(IF(OR(J1060=0,K1060=""),"",IF(E1060="Positivo",MAX(K1060/J1060,0),MAX(J1060/K1060,0))),"")</f>
        <v/>
      </c>
      <c r="N1060" s="5" t="n"/>
      <c r="O1060" s="5" t="n"/>
      <c r="P1060" s="5" t="n">
        <v>0</v>
      </c>
      <c r="Q1060" s="5" t="n">
        <v>0</v>
      </c>
      <c r="R1060" s="5">
        <f>A1060&amp;"-"&amp;YEAR(F1060)&amp;"-"&amp;IF(LEN(MONTH(F1060))=1,"0"&amp;MONTH(F1060),MONTH(F1060))&amp;"-"&amp;IF(LEN(DAY(F1060))=1,"0"&amp;DAY(F1060),DAY(F1060))</f>
        <v/>
      </c>
    </row>
    <row r="1061">
      <c r="A1061" s="5" t="n">
        <v>457</v>
      </c>
      <c r="B1061" s="5" t="inlineStr">
        <is>
          <t>Apertura de enlaces en mensajes de texto</t>
        </is>
      </c>
      <c r="C1061" s="5" t="inlineStr">
        <is>
          <t>Comunicaciones Internas</t>
        </is>
      </c>
      <c r="D1061" s="5" t="inlineStr">
        <is>
          <t>Semestral</t>
        </is>
      </c>
      <c r="E1061" s="5" t="inlineStr">
        <is>
          <t>Positivo</t>
        </is>
      </c>
      <c r="F1061" s="6" t="n">
        <v>45657</v>
      </c>
      <c r="G1061" s="5">
        <f>YEAR(F1061)</f>
        <v/>
      </c>
      <c r="H1061" s="5">
        <f>PROPER(TEXT(F1061,"mmmm"))</f>
        <v/>
      </c>
      <c r="I1061" s="6">
        <f>IF(OR(H1061="Enero",H1061="Febrero",H1061="Marzo",H1061="Abril",H1061="Mayo",H1061="Junio"),G1061&amp;"-1",IF(OR(H1061="Julio",H1061="Agosto",H1061="Septiembre",H1061="Octubre",H1061="Noviembre",H1061="Diciembre"),G1061&amp;"-2"))</f>
        <v/>
      </c>
      <c r="J1061" s="5" t="n">
        <v>100</v>
      </c>
      <c r="K1061" s="5" t="n">
        <v>83.33333333333333</v>
      </c>
      <c r="L1061" s="28">
        <f>IFERROR(IF(OR(J1061=0,K1061=""),"",IF(E1061="Positivo",MIN(MAX(K1061/J1061,0),1.3),MIN(MAX(J1061/K1061,0),1.3))),"")</f>
        <v/>
      </c>
      <c r="M1061" s="28">
        <f>IFERROR(IF(OR(J1061=0,K1061=""),"",IF(E1061="Positivo",MAX(K1061/J1061,0),MAX(J1061/K1061,0))),"")</f>
        <v/>
      </c>
      <c r="N1061" s="5" t="n"/>
      <c r="O1061" s="5" t="n"/>
      <c r="P1061" s="5" t="n">
        <v>0</v>
      </c>
      <c r="Q1061" s="5" t="n">
        <v>0</v>
      </c>
      <c r="R1061" s="5">
        <f>A1061&amp;"-"&amp;YEAR(F1061)&amp;"-"&amp;IF(LEN(MONTH(F1061))=1,"0"&amp;MONTH(F1061),MONTH(F1061))&amp;"-"&amp;IF(LEN(DAY(F1061))=1,"0"&amp;DAY(F1061),DAY(F1061))</f>
        <v/>
      </c>
    </row>
    <row r="1062">
      <c r="A1062" s="5" t="n">
        <v>459</v>
      </c>
      <c r="B1062" s="5" t="inlineStr">
        <is>
          <t>Número de publicaciones e historias</t>
        </is>
      </c>
      <c r="C1062" s="5" t="inlineStr">
        <is>
          <t>Comunicaciones Externas</t>
        </is>
      </c>
      <c r="D1062" s="5" t="inlineStr">
        <is>
          <t>Trimestral</t>
        </is>
      </c>
      <c r="E1062" s="5" t="inlineStr">
        <is>
          <t>Positivo</t>
        </is>
      </c>
      <c r="F1062" s="6" t="n">
        <v>45473</v>
      </c>
      <c r="G1062" s="5">
        <f>YEAR(F1062)</f>
        <v/>
      </c>
      <c r="H1062" s="5">
        <f>PROPER(TEXT(F1062,"mmmm"))</f>
        <v/>
      </c>
      <c r="I1062" s="6">
        <f>IF(OR(H1062="Enero",H1062="Febrero",H1062="Marzo",H1062="Abril",H1062="Mayo",H1062="Junio"),G1062&amp;"-1",IF(OR(H1062="Julio",H1062="Agosto",H1062="Septiembre",H1062="Octubre",H1062="Noviembre",H1062="Diciembre"),G1062&amp;"-2"))</f>
        <v/>
      </c>
      <c r="J1062" s="5" t="n">
        <v>100</v>
      </c>
      <c r="K1062" s="5" t="n">
        <v>130.43</v>
      </c>
      <c r="L1062" s="28">
        <f>IFERROR(IF(OR(J1062=0,K1062=""),"",IF(E1062="Positivo",MIN(MAX(K1062/J1062,0),1.3),MIN(MAX(J1062/K1062,0),1.3))),"")</f>
        <v/>
      </c>
      <c r="M1062" s="28">
        <f>IFERROR(IF(OR(J1062=0,K1062=""),"",IF(E1062="Positivo",MAX(K1062/J1062,0),MAX(J1062/K1062,0))),"")</f>
        <v/>
      </c>
      <c r="N1062" s="5" t="n"/>
      <c r="O1062" s="5" t="n"/>
      <c r="P1062" s="5" t="n">
        <v>0</v>
      </c>
      <c r="Q1062" s="5" t="n">
        <v>0</v>
      </c>
      <c r="R1062" s="5">
        <f>A1062&amp;"-"&amp;YEAR(F1062)&amp;"-"&amp;IF(LEN(MONTH(F1062))=1,"0"&amp;MONTH(F1062),MONTH(F1062))&amp;"-"&amp;IF(LEN(DAY(F1062))=1,"0"&amp;DAY(F1062),DAY(F1062))</f>
        <v/>
      </c>
    </row>
    <row r="1063">
      <c r="A1063" s="5" t="n">
        <v>459</v>
      </c>
      <c r="B1063" s="5" t="inlineStr">
        <is>
          <t>Número de publicaciones e historias</t>
        </is>
      </c>
      <c r="C1063" s="5" t="inlineStr">
        <is>
          <t>Comunicaciones Externas</t>
        </is>
      </c>
      <c r="D1063" s="5" t="inlineStr">
        <is>
          <t>Trimestral</t>
        </is>
      </c>
      <c r="E1063" s="5" t="inlineStr">
        <is>
          <t>Positivo</t>
        </is>
      </c>
      <c r="F1063" s="6" t="n">
        <v>45657</v>
      </c>
      <c r="G1063" s="5">
        <f>YEAR(F1063)</f>
        <v/>
      </c>
      <c r="H1063" s="5">
        <f>PROPER(TEXT(F1063,"mmmm"))</f>
        <v/>
      </c>
      <c r="I1063" s="6">
        <f>IF(OR(H1063="Enero",H1063="Febrero",H1063="Marzo",H1063="Abril",H1063="Mayo",H1063="Junio"),G1063&amp;"-1",IF(OR(H1063="Julio",H1063="Agosto",H1063="Septiembre",H1063="Octubre",H1063="Noviembre",H1063="Diciembre"),G1063&amp;"-2"))</f>
        <v/>
      </c>
      <c r="J1063" s="5" t="n">
        <v>100</v>
      </c>
      <c r="K1063" s="5" t="n"/>
      <c r="L1063" s="28">
        <f>IFERROR(IF(OR(J1063=0,K1063=""),"",IF(E1063="Positivo",MIN(MAX(K1063/J1063,0),1.3),MIN(MAX(J1063/K1063,0),1.3))),"")</f>
        <v/>
      </c>
      <c r="M1063" s="28">
        <f>IFERROR(IF(OR(J1063=0,K1063=""),"",IF(E1063="Positivo",MAX(K1063/J1063,0),MAX(J1063/K1063,0))),"")</f>
        <v/>
      </c>
      <c r="N1063" s="5" t="inlineStr">
        <is>
          <t>ENT</t>
        </is>
      </c>
      <c r="O1063" s="5" t="inlineStr">
        <is>
          <t>N/A</t>
        </is>
      </c>
      <c r="P1063" s="5" t="n">
        <v>0</v>
      </c>
      <c r="Q1063" s="5" t="n">
        <v>0</v>
      </c>
      <c r="R1063" s="5">
        <f>A1063&amp;"-"&amp;YEAR(F1063)&amp;"-"&amp;IF(LEN(MONTH(F1063))=1,"0"&amp;MONTH(F1063),MONTH(F1063))&amp;"-"&amp;IF(LEN(DAY(F1063))=1,"0"&amp;DAY(F1063),DAY(F1063))</f>
        <v/>
      </c>
    </row>
    <row r="1064">
      <c r="A1064" s="5" t="n">
        <v>460</v>
      </c>
      <c r="B1064" s="5" t="inlineStr">
        <is>
          <t>% de profesores (Contrato Indefinido- Fijo) impactados plan de desarrollo docente</t>
        </is>
      </c>
      <c r="C1064" s="5" t="inlineStr">
        <is>
          <t>GESTIÓN Y DESARROLLO DEL TALENTO HUMANO</t>
        </is>
      </c>
      <c r="D1064" s="5" t="inlineStr">
        <is>
          <t>Anual</t>
        </is>
      </c>
      <c r="E1064" s="5" t="inlineStr">
        <is>
          <t>Positivo</t>
        </is>
      </c>
      <c r="F1064" s="6" t="n">
        <v>45657</v>
      </c>
      <c r="G1064" s="5">
        <f>YEAR(F1064)</f>
        <v/>
      </c>
      <c r="H1064" s="5">
        <f>PROPER(TEXT(F1064,"mmmm"))</f>
        <v/>
      </c>
      <c r="I1064" s="6">
        <f>IF(OR(H1064="Enero",H1064="Febrero",H1064="Marzo",H1064="Abril",H1064="Mayo",H1064="Junio"),G1064&amp;"-1",IF(OR(H1064="Julio",H1064="Agosto",H1064="Septiembre",H1064="Octubre",H1064="Noviembre",H1064="Diciembre"),G1064&amp;"-2"))</f>
        <v/>
      </c>
      <c r="J1064" s="5" t="n">
        <v>80</v>
      </c>
      <c r="K1064" s="5" t="n">
        <v>91.43968871595332</v>
      </c>
      <c r="L1064" s="28">
        <f>IFERROR(IF(OR(J1064=0,K1064=""),"",IF(E1064="Positivo",MIN(MAX(K1064/J1064,0),1.3),MIN(MAX(J1064/K1064,0),1.3))),"")</f>
        <v/>
      </c>
      <c r="M1064" s="28">
        <f>IFERROR(IF(OR(J1064=0,K1064=""),"",IF(E1064="Positivo",MAX(K1064/J1064,0),MAX(J1064/K1064,0))),"")</f>
        <v/>
      </c>
      <c r="N1064" s="5" t="n"/>
      <c r="O1064" s="5" t="n"/>
      <c r="P1064" s="5" t="n">
        <v>0</v>
      </c>
      <c r="Q1064" s="5" t="n">
        <v>0</v>
      </c>
      <c r="R1064" s="5">
        <f>A1064&amp;"-"&amp;YEAR(F1064)&amp;"-"&amp;IF(LEN(MONTH(F1064))=1,"0"&amp;MONTH(F1064),MONTH(F1064))&amp;"-"&amp;IF(LEN(DAY(F1064))=1,"0"&amp;DAY(F1064),DAY(F1064))</f>
        <v/>
      </c>
    </row>
    <row r="1065">
      <c r="A1065" s="5" t="n">
        <v>462</v>
      </c>
      <c r="B1065" s="5" t="inlineStr">
        <is>
          <t>Nivel Esfuerzo Editorial</t>
        </is>
      </c>
      <c r="C1065" s="5" t="inlineStr">
        <is>
          <t>Editorial y Publicaciones</t>
        </is>
      </c>
      <c r="D1065" s="5" t="inlineStr">
        <is>
          <t>Semestral</t>
        </is>
      </c>
      <c r="E1065" s="5" t="inlineStr">
        <is>
          <t>Positivo</t>
        </is>
      </c>
      <c r="F1065" s="6" t="n">
        <v>45473</v>
      </c>
      <c r="G1065" s="5">
        <f>YEAR(F1065)</f>
        <v/>
      </c>
      <c r="H1065" s="5">
        <f>PROPER(TEXT(F1065,"mmmm"))</f>
        <v/>
      </c>
      <c r="I1065" s="6">
        <f>IF(OR(H1065="Enero",H1065="Febrero",H1065="Marzo",H1065="Abril",H1065="Mayo",H1065="Junio"),G1065&amp;"-1",IF(OR(H1065="Julio",H1065="Agosto",H1065="Septiembre",H1065="Octubre",H1065="Noviembre",H1065="Diciembre"),G1065&amp;"-2"))</f>
        <v/>
      </c>
      <c r="J1065" s="5" t="n">
        <v>85</v>
      </c>
      <c r="K1065" s="5" t="n">
        <v>100</v>
      </c>
      <c r="L1065" s="28">
        <f>IFERROR(IF(OR(J1065=0,K1065=""),"",IF(E1065="Positivo",MIN(MAX(K1065/J1065,0),1.3),MIN(MAX(J1065/K1065,0),1.3))),"")</f>
        <v/>
      </c>
      <c r="M1065" s="28">
        <f>IFERROR(IF(OR(J1065=0,K1065=""),"",IF(E1065="Positivo",MAX(K1065/J1065,0),MAX(J1065/K1065,0))),"")</f>
        <v/>
      </c>
      <c r="N1065" s="5" t="n"/>
      <c r="O1065" s="5" t="n"/>
      <c r="P1065" s="5" t="n">
        <v>0</v>
      </c>
      <c r="Q1065" s="5" t="n">
        <v>0</v>
      </c>
      <c r="R1065" s="5">
        <f>A1065&amp;"-"&amp;YEAR(F1065)&amp;"-"&amp;IF(LEN(MONTH(F1065))=1,"0"&amp;MONTH(F1065),MONTH(F1065))&amp;"-"&amp;IF(LEN(DAY(F1065))=1,"0"&amp;DAY(F1065),DAY(F1065))</f>
        <v/>
      </c>
    </row>
    <row r="1066">
      <c r="A1066" s="5" t="n">
        <v>462</v>
      </c>
      <c r="B1066" s="5" t="inlineStr">
        <is>
          <t>Nivel Esfuerzo Editorial</t>
        </is>
      </c>
      <c r="C1066" s="5" t="inlineStr">
        <is>
          <t>Editorial y Publicaciones</t>
        </is>
      </c>
      <c r="D1066" s="5" t="inlineStr">
        <is>
          <t>Semestral</t>
        </is>
      </c>
      <c r="E1066" s="5" t="inlineStr">
        <is>
          <t>Positivo</t>
        </is>
      </c>
      <c r="F1066" s="6" t="n">
        <v>45657</v>
      </c>
      <c r="G1066" s="5">
        <f>YEAR(F1066)</f>
        <v/>
      </c>
      <c r="H1066" s="5">
        <f>PROPER(TEXT(F1066,"mmmm"))</f>
        <v/>
      </c>
      <c r="I1066" s="6">
        <f>IF(OR(H1066="Enero",H1066="Febrero",H1066="Marzo",H1066="Abril",H1066="Mayo",H1066="Junio"),G1066&amp;"-1",IF(OR(H1066="Julio",H1066="Agosto",H1066="Septiembre",H1066="Octubre",H1066="Noviembre",H1066="Diciembre"),G1066&amp;"-2"))</f>
        <v/>
      </c>
      <c r="J1066" s="5" t="n">
        <v>85</v>
      </c>
      <c r="K1066" s="5" t="n">
        <v>100</v>
      </c>
      <c r="L1066" s="28">
        <f>IFERROR(IF(OR(J1066=0,K1066=""),"",IF(E1066="Positivo",MIN(MAX(K1066/J1066,0),1.3),MIN(MAX(J1066/K1066,0),1.3))),"")</f>
        <v/>
      </c>
      <c r="M1066" s="28">
        <f>IFERROR(IF(OR(J1066=0,K1066=""),"",IF(E1066="Positivo",MAX(K1066/J1066,0),MAX(J1066/K1066,0))),"")</f>
        <v/>
      </c>
      <c r="N1066" s="5" t="n"/>
      <c r="O1066" s="5" t="n"/>
      <c r="P1066" s="5" t="n">
        <v>0</v>
      </c>
      <c r="Q1066" s="5" t="n">
        <v>0</v>
      </c>
      <c r="R1066" s="5">
        <f>A1066&amp;"-"&amp;YEAR(F1066)&amp;"-"&amp;IF(LEN(MONTH(F1066))=1,"0"&amp;MONTH(F1066),MONTH(F1066))&amp;"-"&amp;IF(LEN(DAY(F1066))=1,"0"&amp;DAY(F1066),DAY(F1066))</f>
        <v/>
      </c>
    </row>
    <row r="1067">
      <c r="A1067" s="5" t="n">
        <v>463</v>
      </c>
      <c r="B1067" s="5" t="inlineStr">
        <is>
          <t>Cumplimiento de las acciones del Plan de mejoramiento GPW</t>
        </is>
      </c>
      <c r="C1067" s="5" t="inlineStr">
        <is>
          <t>GESTIÓN Y DESARROLLO DEL TALENTO HUMANO</t>
        </is>
      </c>
      <c r="D1067" s="5" t="inlineStr">
        <is>
          <t>Semestral</t>
        </is>
      </c>
      <c r="E1067" s="5" t="inlineStr">
        <is>
          <t>Positivo</t>
        </is>
      </c>
      <c r="F1067" s="6" t="n">
        <v>45473</v>
      </c>
      <c r="G1067" s="5">
        <f>YEAR(F1067)</f>
        <v/>
      </c>
      <c r="H1067" s="5">
        <f>PROPER(TEXT(F1067,"mmmm"))</f>
        <v/>
      </c>
      <c r="I1067" s="6">
        <f>IF(OR(H1067="Enero",H1067="Febrero",H1067="Marzo",H1067="Abril",H1067="Mayo",H1067="Junio"),G1067&amp;"-1",IF(OR(H1067="Julio",H1067="Agosto",H1067="Septiembre",H1067="Octubre",H1067="Noviembre",H1067="Diciembre"),G1067&amp;"-2"))</f>
        <v/>
      </c>
      <c r="J1067" s="5" t="n">
        <v>100</v>
      </c>
      <c r="K1067" s="5" t="n">
        <v>95</v>
      </c>
      <c r="L1067" s="28">
        <f>IFERROR(IF(OR(J1067=0,K1067=""),"",IF(E1067="Positivo",MIN(MAX(K1067/J1067,0),1.3),MIN(MAX(J1067/K1067,0),1.3))),"")</f>
        <v/>
      </c>
      <c r="M1067" s="28">
        <f>IFERROR(IF(OR(J1067=0,K1067=""),"",IF(E1067="Positivo",MAX(K1067/J1067,0),MAX(J1067/K1067,0))),"")</f>
        <v/>
      </c>
      <c r="N1067" s="5" t="n"/>
      <c r="O1067" s="5" t="n"/>
      <c r="P1067" s="5" t="n">
        <v>0</v>
      </c>
      <c r="Q1067" s="5" t="n">
        <v>0</v>
      </c>
      <c r="R1067" s="5">
        <f>A1067&amp;"-"&amp;YEAR(F1067)&amp;"-"&amp;IF(LEN(MONTH(F1067))=1,"0"&amp;MONTH(F1067),MONTH(F1067))&amp;"-"&amp;IF(LEN(DAY(F1067))=1,"0"&amp;DAY(F1067),DAY(F1067))</f>
        <v/>
      </c>
    </row>
    <row r="1068">
      <c r="A1068" s="5" t="n">
        <v>463</v>
      </c>
      <c r="B1068" s="5" t="inlineStr">
        <is>
          <t>Cumplimiento de las acciones del Plan de mejoramiento GPW</t>
        </is>
      </c>
      <c r="C1068" s="5" t="inlineStr">
        <is>
          <t>GESTIÓN Y DESARROLLO DEL TALENTO HUMANO</t>
        </is>
      </c>
      <c r="D1068" s="5" t="inlineStr">
        <is>
          <t>Semestral</t>
        </is>
      </c>
      <c r="E1068" s="5" t="inlineStr">
        <is>
          <t>Positivo</t>
        </is>
      </c>
      <c r="F1068" s="6" t="n">
        <v>45657</v>
      </c>
      <c r="G1068" s="5">
        <f>YEAR(F1068)</f>
        <v/>
      </c>
      <c r="H1068" s="5">
        <f>PROPER(TEXT(F1068,"mmmm"))</f>
        <v/>
      </c>
      <c r="I1068" s="6">
        <f>IF(OR(H1068="Enero",H1068="Febrero",H1068="Marzo",H1068="Abril",H1068="Mayo",H1068="Junio"),G1068&amp;"-1",IF(OR(H1068="Julio",H1068="Agosto",H1068="Septiembre",H1068="Octubre",H1068="Noviembre",H1068="Diciembre"),G1068&amp;"-2"))</f>
        <v/>
      </c>
      <c r="J1068" s="5" t="n">
        <v>100</v>
      </c>
      <c r="K1068" s="5" t="n">
        <v>100</v>
      </c>
      <c r="L1068" s="28">
        <f>IFERROR(IF(OR(J1068=0,K1068=""),"",IF(E1068="Positivo",MIN(MAX(K1068/J1068,0),1.3),MIN(MAX(J1068/K1068,0),1.3))),"")</f>
        <v/>
      </c>
      <c r="M1068" s="28">
        <f>IFERROR(IF(OR(J1068=0,K1068=""),"",IF(E1068="Positivo",MAX(K1068/J1068,0),MAX(J1068/K1068,0))),"")</f>
        <v/>
      </c>
      <c r="N1068" s="5" t="n"/>
      <c r="O1068" s="5" t="n"/>
      <c r="P1068" s="5" t="n">
        <v>0</v>
      </c>
      <c r="Q1068" s="5" t="n">
        <v>0</v>
      </c>
      <c r="R1068" s="5">
        <f>A1068&amp;"-"&amp;YEAR(F1068)&amp;"-"&amp;IF(LEN(MONTH(F1068))=1,"0"&amp;MONTH(F1068),MONTH(F1068))&amp;"-"&amp;IF(LEN(DAY(F1068))=1,"0"&amp;DAY(F1068),DAY(F1068))</f>
        <v/>
      </c>
    </row>
    <row r="1069">
      <c r="A1069" s="5" t="n">
        <v>465</v>
      </c>
      <c r="B1069" s="5" t="inlineStr">
        <is>
          <t>% de depuración histórico  SNIES</t>
        </is>
      </c>
      <c r="C1069" s="5" t="inlineStr">
        <is>
          <t>DATOS Y ANALÍTICA</t>
        </is>
      </c>
      <c r="D1069" s="5" t="inlineStr">
        <is>
          <t>Semestral</t>
        </is>
      </c>
      <c r="E1069" s="5" t="inlineStr">
        <is>
          <t>Positivo</t>
        </is>
      </c>
      <c r="F1069" s="6" t="n">
        <v>45473</v>
      </c>
      <c r="G1069" s="5">
        <f>YEAR(F1069)</f>
        <v/>
      </c>
      <c r="H1069" s="5">
        <f>PROPER(TEXT(F1069,"mmmm"))</f>
        <v/>
      </c>
      <c r="I1069" s="6">
        <f>IF(OR(H1069="Enero",H1069="Febrero",H1069="Marzo",H1069="Abril",H1069="Mayo",H1069="Junio"),G1069&amp;"-1",IF(OR(H1069="Julio",H1069="Agosto",H1069="Septiembre",H1069="Octubre",H1069="Noviembre",H1069="Diciembre"),G1069&amp;"-2"))</f>
        <v/>
      </c>
      <c r="J1069" s="5" t="n">
        <v>70</v>
      </c>
      <c r="K1069" s="5" t="n">
        <v>57.86</v>
      </c>
      <c r="L1069" s="28">
        <f>IFERROR(IF(OR(J1069=0,K1069=""),"",IF(E1069="Positivo",MIN(MAX(K1069/J1069,0),1.3),MIN(MAX(J1069/K1069,0),1.3))),"")</f>
        <v/>
      </c>
      <c r="M1069" s="28">
        <f>IFERROR(IF(OR(J1069=0,K1069=""),"",IF(E1069="Positivo",MAX(K1069/J1069,0),MAX(J1069/K1069,0))),"")</f>
        <v/>
      </c>
      <c r="N1069" s="5" t="n"/>
      <c r="O1069" s="5" t="n"/>
      <c r="P1069" s="5" t="n">
        <v>0</v>
      </c>
      <c r="Q1069" s="5" t="n">
        <v>0</v>
      </c>
      <c r="R1069" s="5">
        <f>A1069&amp;"-"&amp;YEAR(F1069)&amp;"-"&amp;IF(LEN(MONTH(F1069))=1,"0"&amp;MONTH(F1069),MONTH(F1069))&amp;"-"&amp;IF(LEN(DAY(F1069))=1,"0"&amp;DAY(F1069),DAY(F1069))</f>
        <v/>
      </c>
    </row>
    <row r="1070">
      <c r="A1070" s="5" t="n">
        <v>465</v>
      </c>
      <c r="B1070" s="5" t="inlineStr">
        <is>
          <t>% de depuración histórico  SNIES</t>
        </is>
      </c>
      <c r="C1070" s="5" t="inlineStr">
        <is>
          <t>DATOS Y ANALÍTICA</t>
        </is>
      </c>
      <c r="D1070" s="5" t="inlineStr">
        <is>
          <t>Semestral</t>
        </is>
      </c>
      <c r="E1070" s="5" t="inlineStr">
        <is>
          <t>Positivo</t>
        </is>
      </c>
      <c r="F1070" s="6" t="n">
        <v>45657</v>
      </c>
      <c r="G1070" s="5">
        <f>YEAR(F1070)</f>
        <v/>
      </c>
      <c r="H1070" s="5">
        <f>PROPER(TEXT(F1070,"mmmm"))</f>
        <v/>
      </c>
      <c r="I1070" s="6">
        <f>IF(OR(H1070="Enero",H1070="Febrero",H1070="Marzo",H1070="Abril",H1070="Mayo",H1070="Junio"),G1070&amp;"-1",IF(OR(H1070="Julio",H1070="Agosto",H1070="Septiembre",H1070="Octubre",H1070="Noviembre",H1070="Diciembre"),G1070&amp;"-2"))</f>
        <v/>
      </c>
      <c r="J1070" s="5" t="n">
        <v>100</v>
      </c>
      <c r="K1070" s="5" t="n">
        <v>56.83</v>
      </c>
      <c r="L1070" s="28">
        <f>IFERROR(IF(OR(J1070=0,K1070=""),"",IF(E1070="Positivo",MIN(MAX(K1070/J1070,0),1.3),MIN(MAX(J1070/K1070,0),1.3))),"")</f>
        <v/>
      </c>
      <c r="M1070" s="28">
        <f>IFERROR(IF(OR(J1070=0,K1070=""),"",IF(E1070="Positivo",MAX(K1070/J1070,0),MAX(J1070/K1070,0))),"")</f>
        <v/>
      </c>
      <c r="N1070" s="5" t="n"/>
      <c r="O1070" s="5" t="n"/>
      <c r="P1070" s="5" t="n">
        <v>0</v>
      </c>
      <c r="Q1070" s="5" t="n">
        <v>0</v>
      </c>
      <c r="R1070" s="5">
        <f>A1070&amp;"-"&amp;YEAR(F1070)&amp;"-"&amp;IF(LEN(MONTH(F1070))=1,"0"&amp;MONTH(F1070),MONTH(F1070))&amp;"-"&amp;IF(LEN(DAY(F1070))=1,"0"&amp;DAY(F1070),DAY(F1070))</f>
        <v/>
      </c>
    </row>
    <row r="1071">
      <c r="A1071" s="5" t="n">
        <v>466</v>
      </c>
      <c r="B1071" s="5" t="inlineStr">
        <is>
          <t>NPS Estudiantes</t>
        </is>
      </c>
      <c r="C1071" s="5" t="inlineStr">
        <is>
          <t>EXPERIENCIA INSTITUCIONAL</t>
        </is>
      </c>
      <c r="D1071" s="5" t="inlineStr">
        <is>
          <t>Semestral</t>
        </is>
      </c>
      <c r="E1071" s="5" t="inlineStr">
        <is>
          <t>Positivo</t>
        </is>
      </c>
      <c r="F1071" s="6" t="n">
        <v>45657</v>
      </c>
      <c r="G1071" s="5">
        <f>YEAR(F1071)</f>
        <v/>
      </c>
      <c r="H1071" s="5">
        <f>PROPER(TEXT(F1071,"mmmm"))</f>
        <v/>
      </c>
      <c r="I1071" s="6">
        <f>IF(OR(H1071="Enero",H1071="Febrero",H1071="Marzo",H1071="Abril",H1071="Mayo",H1071="Junio"),G1071&amp;"-1",IF(OR(H1071="Julio",H1071="Agosto",H1071="Septiembre",H1071="Octubre",H1071="Noviembre",H1071="Diciembre"),G1071&amp;"-2"))</f>
        <v/>
      </c>
      <c r="J1071" s="5" t="n">
        <v>100</v>
      </c>
      <c r="K1071" s="5" t="n">
        <v>107.6</v>
      </c>
      <c r="L1071" s="28">
        <f>IFERROR(IF(OR(J1071=0,K1071=""),"",IF(E1071="Positivo",MIN(MAX(K1071/J1071,0),1.3),MIN(MAX(J1071/K1071,0),1.3))),"")</f>
        <v/>
      </c>
      <c r="M1071" s="28">
        <f>IFERROR(IF(OR(J1071=0,K1071=""),"",IF(E1071="Positivo",MAX(K1071/J1071,0),MAX(J1071/K1071,0))),"")</f>
        <v/>
      </c>
      <c r="N1071" s="5" t="n"/>
      <c r="O1071" s="5" t="inlineStr">
        <is>
          <t>DEC</t>
        </is>
      </c>
      <c r="P1071" s="5" t="n">
        <v>0</v>
      </c>
      <c r="Q1071" s="5" t="n">
        <v>0</v>
      </c>
      <c r="R1071" s="5">
        <f>A1071&amp;"-"&amp;YEAR(F1071)&amp;"-"&amp;IF(LEN(MONTH(F1071))=1,"0"&amp;MONTH(F1071),MONTH(F1071))&amp;"-"&amp;IF(LEN(DAY(F1071))=1,"0"&amp;DAY(F1071),DAY(F1071))</f>
        <v/>
      </c>
    </row>
    <row r="1072">
      <c r="A1072" s="5" t="n">
        <v>467</v>
      </c>
      <c r="B1072" s="5" t="inlineStr">
        <is>
          <t>NPS Graduados</t>
        </is>
      </c>
      <c r="C1072" s="5" t="inlineStr">
        <is>
          <t>EXPERIENCIA INSTITUCIONAL</t>
        </is>
      </c>
      <c r="D1072" s="5" t="inlineStr">
        <is>
          <t>Semestral</t>
        </is>
      </c>
      <c r="E1072" s="5" t="inlineStr">
        <is>
          <t>Positivo</t>
        </is>
      </c>
      <c r="F1072" s="6" t="n">
        <v>45473</v>
      </c>
      <c r="G1072" s="5">
        <f>YEAR(F1072)</f>
        <v/>
      </c>
      <c r="H1072" s="5">
        <f>PROPER(TEXT(F1072,"mmmm"))</f>
        <v/>
      </c>
      <c r="I1072" s="6">
        <f>IF(OR(H1072="Enero",H1072="Febrero",H1072="Marzo",H1072="Abril",H1072="Mayo",H1072="Junio"),G1072&amp;"-1",IF(OR(H1072="Julio",H1072="Agosto",H1072="Septiembre",H1072="Octubre",H1072="Noviembre",H1072="Diciembre"),G1072&amp;"-2"))</f>
        <v/>
      </c>
      <c r="J1072" s="5" t="n">
        <v>100</v>
      </c>
      <c r="K1072" s="5" t="n">
        <v>121.25</v>
      </c>
      <c r="L1072" s="28">
        <f>IFERROR(IF(OR(J1072=0,K1072=""),"",IF(E1072="Positivo",MIN(MAX(K1072/J1072,0),1.3),MIN(MAX(J1072/K1072,0),1.3))),"")</f>
        <v/>
      </c>
      <c r="M1072" s="28">
        <f>IFERROR(IF(OR(J1072=0,K1072=""),"",IF(E1072="Positivo",MAX(K1072/J1072,0),MAX(J1072/K1072,0))),"")</f>
        <v/>
      </c>
      <c r="N1072" s="5" t="n"/>
      <c r="O1072" s="5" t="n"/>
      <c r="P1072" s="5" t="n">
        <v>0</v>
      </c>
      <c r="Q1072" s="5" t="n">
        <v>0</v>
      </c>
      <c r="R1072" s="5">
        <f>A1072&amp;"-"&amp;YEAR(F1072)&amp;"-"&amp;IF(LEN(MONTH(F1072))=1,"0"&amp;MONTH(F1072),MONTH(F1072))&amp;"-"&amp;IF(LEN(DAY(F1072))=1,"0"&amp;DAY(F1072),DAY(F1072))</f>
        <v/>
      </c>
    </row>
    <row r="1073">
      <c r="A1073" s="5" t="n">
        <v>467</v>
      </c>
      <c r="B1073" s="5" t="inlineStr">
        <is>
          <t>NPS Graduados</t>
        </is>
      </c>
      <c r="C1073" s="5" t="inlineStr">
        <is>
          <t>EXPERIENCIA INSTITUCIONAL</t>
        </is>
      </c>
      <c r="D1073" s="5" t="inlineStr">
        <is>
          <t>Semestral</t>
        </is>
      </c>
      <c r="E1073" s="5" t="inlineStr">
        <is>
          <t>Positivo</t>
        </is>
      </c>
      <c r="F1073" s="6" t="n">
        <v>45657</v>
      </c>
      <c r="G1073" s="5">
        <f>YEAR(F1073)</f>
        <v/>
      </c>
      <c r="H1073" s="5">
        <f>PROPER(TEXT(F1073,"mmmm"))</f>
        <v/>
      </c>
      <c r="I1073" s="6">
        <f>IF(OR(H1073="Enero",H1073="Febrero",H1073="Marzo",H1073="Abril",H1073="Mayo",H1073="Junio"),G1073&amp;"-1",IF(OR(H1073="Julio",H1073="Agosto",H1073="Septiembre",H1073="Octubre",H1073="Noviembre",H1073="Diciembre"),G1073&amp;"-2"))</f>
        <v/>
      </c>
      <c r="J1073" s="5" t="n">
        <v>100</v>
      </c>
      <c r="K1073" s="5" t="n">
        <v>121.83</v>
      </c>
      <c r="L1073" s="28">
        <f>IFERROR(IF(OR(J1073=0,K1073=""),"",IF(E1073="Positivo",MIN(MAX(K1073/J1073,0),1.3),MIN(MAX(J1073/K1073,0),1.3))),"")</f>
        <v/>
      </c>
      <c r="M1073" s="28">
        <f>IFERROR(IF(OR(J1073=0,K1073=""),"",IF(E1073="Positivo",MAX(K1073/J1073,0),MAX(J1073/K1073,0))),"")</f>
        <v/>
      </c>
      <c r="N1073" s="5" t="n"/>
      <c r="O1073" s="5" t="n"/>
      <c r="P1073" s="5" t="n">
        <v>0</v>
      </c>
      <c r="Q1073" s="5" t="n">
        <v>0</v>
      </c>
      <c r="R1073" s="5">
        <f>A1073&amp;"-"&amp;YEAR(F1073)&amp;"-"&amp;IF(LEN(MONTH(F1073))=1,"0"&amp;MONTH(F1073),MONTH(F1073))&amp;"-"&amp;IF(LEN(DAY(F1073))=1,"0"&amp;DAY(F1073),DAY(F1073))</f>
        <v/>
      </c>
    </row>
    <row r="1074">
      <c r="A1074" s="5" t="n">
        <v>468</v>
      </c>
      <c r="B1074" s="5" t="inlineStr">
        <is>
          <t>CES General</t>
        </is>
      </c>
      <c r="C1074" s="5" t="inlineStr">
        <is>
          <t>EXPERIENCIA INSTITUCIONAL</t>
        </is>
      </c>
      <c r="D1074" s="5" t="inlineStr">
        <is>
          <t>Semestral</t>
        </is>
      </c>
      <c r="E1074" s="5" t="inlineStr">
        <is>
          <t>Negativo</t>
        </is>
      </c>
      <c r="F1074" s="6" t="n">
        <v>45473</v>
      </c>
      <c r="G1074" s="5">
        <f>YEAR(F1074)</f>
        <v/>
      </c>
      <c r="H1074" s="5">
        <f>PROPER(TEXT(F1074,"mmmm"))</f>
        <v/>
      </c>
      <c r="I1074" s="6">
        <f>IF(OR(H1074="Enero",H1074="Febrero",H1074="Marzo",H1074="Abril",H1074="Mayo",H1074="Junio"),G1074&amp;"-1",IF(OR(H1074="Julio",H1074="Agosto",H1074="Septiembre",H1074="Octubre",H1074="Noviembre",H1074="Diciembre"),G1074&amp;"-2"))</f>
        <v/>
      </c>
      <c r="J1074" s="5" t="n">
        <v>3</v>
      </c>
      <c r="K1074" s="5" t="n">
        <v>2.85</v>
      </c>
      <c r="L1074" s="28">
        <f>IFERROR(IF(OR(J1074=0,K1074=""),"",IF(E1074="Positivo",MIN(MAX(K1074/J1074,0),1.3),MIN(MAX(J1074/K1074,0),1.3))),"")</f>
        <v/>
      </c>
      <c r="M1074" s="28">
        <f>IFERROR(IF(OR(J1074=0,K1074=""),"",IF(E1074="Positivo",MAX(K1074/J1074,0),MAX(J1074/K1074,0))),"")</f>
        <v/>
      </c>
      <c r="N1074" s="5" t="n"/>
      <c r="O1074" s="5" t="n"/>
      <c r="P1074" s="5" t="n">
        <v>0</v>
      </c>
      <c r="Q1074" s="5" t="n">
        <v>0</v>
      </c>
      <c r="R1074" s="5">
        <f>A1074&amp;"-"&amp;YEAR(F1074)&amp;"-"&amp;IF(LEN(MONTH(F1074))=1,"0"&amp;MONTH(F1074),MONTH(F1074))&amp;"-"&amp;IF(LEN(DAY(F1074))=1,"0"&amp;DAY(F1074),DAY(F1074))</f>
        <v/>
      </c>
    </row>
    <row r="1075">
      <c r="A1075" s="5" t="n">
        <v>468</v>
      </c>
      <c r="B1075" s="5" t="inlineStr">
        <is>
          <t>CES General</t>
        </is>
      </c>
      <c r="C1075" s="5" t="inlineStr">
        <is>
          <t>EXPERIENCIA INSTITUCIONAL</t>
        </is>
      </c>
      <c r="D1075" s="5" t="inlineStr">
        <is>
          <t>Semestral</t>
        </is>
      </c>
      <c r="E1075" s="5" t="inlineStr">
        <is>
          <t>Negativo</t>
        </is>
      </c>
      <c r="F1075" s="6" t="n">
        <v>45657</v>
      </c>
      <c r="G1075" s="5">
        <f>YEAR(F1075)</f>
        <v/>
      </c>
      <c r="H1075" s="5">
        <f>PROPER(TEXT(F1075,"mmmm"))</f>
        <v/>
      </c>
      <c r="I1075" s="6">
        <f>IF(OR(H1075="Enero",H1075="Febrero",H1075="Marzo",H1075="Abril",H1075="Mayo",H1075="Junio"),G1075&amp;"-1",IF(OR(H1075="Julio",H1075="Agosto",H1075="Septiembre",H1075="Octubre",H1075="Noviembre",H1075="Diciembre"),G1075&amp;"-2"))</f>
        <v/>
      </c>
      <c r="J1075" s="5" t="n">
        <v>3</v>
      </c>
      <c r="K1075" s="5" t="n">
        <v>2.6</v>
      </c>
      <c r="L1075" s="28">
        <f>IFERROR(IF(OR(J1075=0,K1075=""),"",IF(E1075="Positivo",MIN(MAX(K1075/J1075,0),1.3),MIN(MAX(J1075/K1075,0),1.3))),"")</f>
        <v/>
      </c>
      <c r="M1075" s="28">
        <f>IFERROR(IF(OR(J1075=0,K1075=""),"",IF(E1075="Positivo",MAX(K1075/J1075,0),MAX(J1075/K1075,0))),"")</f>
        <v/>
      </c>
      <c r="N1075" s="5" t="n"/>
      <c r="O1075" s="5" t="n"/>
      <c r="P1075" s="5" t="n">
        <v>0</v>
      </c>
      <c r="Q1075" s="5" t="n">
        <v>0</v>
      </c>
      <c r="R1075" s="5">
        <f>A1075&amp;"-"&amp;YEAR(F1075)&amp;"-"&amp;IF(LEN(MONTH(F1075))=1,"0"&amp;MONTH(F1075),MONTH(F1075))&amp;"-"&amp;IF(LEN(DAY(F1075))=1,"0"&amp;DAY(F1075),DAY(F1075))</f>
        <v/>
      </c>
    </row>
    <row r="1076">
      <c r="A1076" s="5" t="n">
        <v>469</v>
      </c>
      <c r="B1076" s="5" t="inlineStr">
        <is>
          <t>Cumplimiento Plan Anual Áreas sede Medellín</t>
        </is>
      </c>
      <c r="C1076" s="5" t="inlineStr">
        <is>
          <t>Planeación Estratégica</t>
        </is>
      </c>
      <c r="D1076" s="5" t="inlineStr">
        <is>
          <t>Trimestral</t>
        </is>
      </c>
      <c r="E1076" s="5" t="inlineStr">
        <is>
          <t>Positivo</t>
        </is>
      </c>
      <c r="F1076" s="6" t="n">
        <v>45473</v>
      </c>
      <c r="G1076" s="5">
        <f>YEAR(F1076)</f>
        <v/>
      </c>
      <c r="H1076" s="5">
        <f>PROPER(TEXT(F1076,"mmmm"))</f>
        <v/>
      </c>
      <c r="I1076" s="6">
        <f>IF(OR(H1076="Enero",H1076="Febrero",H1076="Marzo",H1076="Abril",H1076="Mayo",H1076="Junio"),G1076&amp;"-1",IF(OR(H1076="Julio",H1076="Agosto",H1076="Septiembre",H1076="Octubre",H1076="Noviembre",H1076="Diciembre"),G1076&amp;"-2"))</f>
        <v/>
      </c>
      <c r="J1076" s="5" t="n">
        <v>100</v>
      </c>
      <c r="K1076" s="5" t="n">
        <v>118.838</v>
      </c>
      <c r="L1076" s="28">
        <f>IFERROR(IF(OR(J1076=0,K1076=""),"",IF(E1076="Positivo",MIN(MAX(K1076/J1076,0),1.0),MIN(MAX(J1076/K1076,0),1.0))),"")</f>
        <v/>
      </c>
      <c r="M1076" s="28">
        <f>IFERROR(IF(OR(J1076=0,K1076=""),"",IF(E1076="Positivo",MAX(K1076/J1076,0),MAX(J1076/K1076,0))),"")</f>
        <v/>
      </c>
      <c r="N1076" s="5" t="n"/>
      <c r="O1076" s="5" t="n"/>
      <c r="P1076" s="5" t="n">
        <v>0</v>
      </c>
      <c r="Q1076" s="5" t="n">
        <v>0</v>
      </c>
      <c r="R1076" s="5">
        <f>A1076&amp;"-"&amp;YEAR(F1076)&amp;"-"&amp;IF(LEN(MONTH(F1076))=1,"0"&amp;MONTH(F1076),MONTH(F1076))&amp;"-"&amp;IF(LEN(DAY(F1076))=1,"0"&amp;DAY(F1076),DAY(F1076))</f>
        <v/>
      </c>
    </row>
    <row r="1077">
      <c r="A1077" s="5" t="n">
        <v>469</v>
      </c>
      <c r="B1077" s="5" t="inlineStr">
        <is>
          <t>Cumplimiento Plan Anual Áreas sede Medellín</t>
        </is>
      </c>
      <c r="C1077" s="5" t="inlineStr">
        <is>
          <t>Planeación Estratégica</t>
        </is>
      </c>
      <c r="D1077" s="5" t="inlineStr">
        <is>
          <t>Trimestral</t>
        </is>
      </c>
      <c r="E1077" s="5" t="inlineStr">
        <is>
          <t>Positivo</t>
        </is>
      </c>
      <c r="F1077" s="6" t="n">
        <v>45657</v>
      </c>
      <c r="G1077" s="5">
        <f>YEAR(F1077)</f>
        <v/>
      </c>
      <c r="H1077" s="5">
        <f>PROPER(TEXT(F1077,"mmmm"))</f>
        <v/>
      </c>
      <c r="I1077" s="6">
        <f>IF(OR(H1077="Enero",H1077="Febrero",H1077="Marzo",H1077="Abril",H1077="Mayo",H1077="Junio"),G1077&amp;"-1",IF(OR(H1077="Julio",H1077="Agosto",H1077="Septiembre",H1077="Octubre",H1077="Noviembre",H1077="Diciembre"),G1077&amp;"-2"))</f>
        <v/>
      </c>
      <c r="J1077" s="5" t="n">
        <v>100</v>
      </c>
      <c r="K1077" s="5" t="n">
        <v>199.7</v>
      </c>
      <c r="L1077" s="28">
        <f>IFERROR(IF(OR(J1077=0,K1077=""),"",IF(E1077="Positivo",MIN(MAX(K1077/J1077,0),1.0),MIN(MAX(J1077/K1077,0),1.0))),"")</f>
        <v/>
      </c>
      <c r="M1077" s="28">
        <f>IFERROR(IF(OR(J1077=0,K1077=""),"",IF(E1077="Positivo",MAX(K1077/J1077,0),MAX(J1077/K1077,0))),"")</f>
        <v/>
      </c>
      <c r="N1077" s="5" t="n"/>
      <c r="O1077" s="5" t="n"/>
      <c r="P1077" s="5" t="n">
        <v>0</v>
      </c>
      <c r="Q1077" s="5" t="n">
        <v>0</v>
      </c>
      <c r="R1077" s="5">
        <f>A1077&amp;"-"&amp;YEAR(F1077)&amp;"-"&amp;IF(LEN(MONTH(F1077))=1,"0"&amp;MONTH(F1077),MONTH(F1077))&amp;"-"&amp;IF(LEN(DAY(F1077))=1,"0"&amp;DAY(F1077),DAY(F1077))</f>
        <v/>
      </c>
    </row>
    <row r="1078">
      <c r="A1078" s="5" t="n">
        <v>470</v>
      </c>
      <c r="B1078" s="5" t="inlineStr">
        <is>
          <t>Cumplimiento plan anual Secretaria académica y de extensión</t>
        </is>
      </c>
      <c r="C1078" s="5" t="inlineStr">
        <is>
          <t>Planeación Estratégica</t>
        </is>
      </c>
      <c r="D1078" s="5" t="inlineStr">
        <is>
          <t>Trimestral</t>
        </is>
      </c>
      <c r="E1078" s="5" t="inlineStr">
        <is>
          <t>Positivo</t>
        </is>
      </c>
      <c r="F1078" s="6" t="n">
        <v>45473</v>
      </c>
      <c r="G1078" s="5">
        <f>YEAR(F1078)</f>
        <v/>
      </c>
      <c r="H1078" s="5">
        <f>PROPER(TEXT(F1078,"mmmm"))</f>
        <v/>
      </c>
      <c r="I1078" s="6">
        <f>IF(OR(H1078="Enero",H1078="Febrero",H1078="Marzo",H1078="Abril",H1078="Mayo",H1078="Junio"),G1078&amp;"-1",IF(OR(H1078="Julio",H1078="Agosto",H1078="Septiembre",H1078="Octubre",H1078="Noviembre",H1078="Diciembre"),G1078&amp;"-2"))</f>
        <v/>
      </c>
      <c r="J1078" s="5" t="n">
        <v>100</v>
      </c>
      <c r="K1078" s="5" t="n">
        <v>130.8</v>
      </c>
      <c r="L1078" s="28">
        <f>IFERROR(IF(OR(J1078=0,K1078=""),"",IF(E1078="Positivo",MIN(MAX(K1078/J1078,0),1.0),MIN(MAX(J1078/K1078,0),1.0))),"")</f>
        <v/>
      </c>
      <c r="M1078" s="28">
        <f>IFERROR(IF(OR(J1078=0,K1078=""),"",IF(E1078="Positivo",MAX(K1078/J1078,0),MAX(J1078/K1078,0))),"")</f>
        <v/>
      </c>
      <c r="N1078" s="5" t="n"/>
      <c r="O1078" s="5" t="n"/>
      <c r="P1078" s="5" t="n">
        <v>0</v>
      </c>
      <c r="Q1078" s="5" t="n">
        <v>0</v>
      </c>
      <c r="R1078" s="5">
        <f>A1078&amp;"-"&amp;YEAR(F1078)&amp;"-"&amp;IF(LEN(MONTH(F1078))=1,"0"&amp;MONTH(F1078),MONTH(F1078))&amp;"-"&amp;IF(LEN(DAY(F1078))=1,"0"&amp;DAY(F1078),DAY(F1078))</f>
        <v/>
      </c>
    </row>
    <row r="1079">
      <c r="A1079" s="5" t="n">
        <v>470</v>
      </c>
      <c r="B1079" s="5" t="inlineStr">
        <is>
          <t>Cumplimiento plan anual Secretaria académica y de extensión</t>
        </is>
      </c>
      <c r="C1079" s="5" t="inlineStr">
        <is>
          <t>Planeación Estratégica</t>
        </is>
      </c>
      <c r="D1079" s="5" t="inlineStr">
        <is>
          <t>Trimestral</t>
        </is>
      </c>
      <c r="E1079" s="5" t="inlineStr">
        <is>
          <t>Positivo</t>
        </is>
      </c>
      <c r="F1079" s="6" t="n">
        <v>45657</v>
      </c>
      <c r="G1079" s="5">
        <f>YEAR(F1079)</f>
        <v/>
      </c>
      <c r="H1079" s="5">
        <f>PROPER(TEXT(F1079,"mmmm"))</f>
        <v/>
      </c>
      <c r="I1079" s="6">
        <f>IF(OR(H1079="Enero",H1079="Febrero",H1079="Marzo",H1079="Abril",H1079="Mayo",H1079="Junio"),G1079&amp;"-1",IF(OR(H1079="Julio",H1079="Agosto",H1079="Septiembre",H1079="Octubre",H1079="Noviembre",H1079="Diciembre"),G1079&amp;"-2"))</f>
        <v/>
      </c>
      <c r="J1079" s="5" t="n">
        <v>100</v>
      </c>
      <c r="K1079" s="5" t="n">
        <v>200</v>
      </c>
      <c r="L1079" s="28">
        <f>IFERROR(IF(OR(J1079=0,K1079=""),"",IF(E1079="Positivo",MIN(MAX(K1079/J1079,0),1.0),MIN(MAX(J1079/K1079,0),1.0))),"")</f>
        <v/>
      </c>
      <c r="M1079" s="28">
        <f>IFERROR(IF(OR(J1079=0,K1079=""),"",IF(E1079="Positivo",MAX(K1079/J1079,0),MAX(J1079/K1079,0))),"")</f>
        <v/>
      </c>
      <c r="N1079" s="5" t="n"/>
      <c r="O1079" s="5" t="n"/>
      <c r="P1079" s="5" t="n">
        <v>0</v>
      </c>
      <c r="Q1079" s="5" t="n">
        <v>0</v>
      </c>
      <c r="R1079" s="5">
        <f>A1079&amp;"-"&amp;YEAR(F1079)&amp;"-"&amp;IF(LEN(MONTH(F1079))=1,"0"&amp;MONTH(F1079),MONTH(F1079))&amp;"-"&amp;IF(LEN(DAY(F1079))=1,"0"&amp;DAY(F1079),DAY(F1079))</f>
        <v/>
      </c>
    </row>
    <row r="1080">
      <c r="A1080" s="5" t="n">
        <v>471</v>
      </c>
      <c r="B1080" s="5" t="inlineStr">
        <is>
          <t>Cumplimiento plan anual Gerencia de Talento Humano</t>
        </is>
      </c>
      <c r="C1080" s="5" t="inlineStr">
        <is>
          <t>Planeación Estratégica</t>
        </is>
      </c>
      <c r="D1080" s="5" t="inlineStr">
        <is>
          <t>Trimestral</t>
        </is>
      </c>
      <c r="E1080" s="5" t="inlineStr">
        <is>
          <t>Positivo</t>
        </is>
      </c>
      <c r="F1080" s="6" t="n">
        <v>45473</v>
      </c>
      <c r="G1080" s="5">
        <f>YEAR(F1080)</f>
        <v/>
      </c>
      <c r="H1080" s="5">
        <f>PROPER(TEXT(F1080,"mmmm"))</f>
        <v/>
      </c>
      <c r="I1080" s="6">
        <f>IF(OR(H1080="Enero",H1080="Febrero",H1080="Marzo",H1080="Abril",H1080="Mayo",H1080="Junio"),G1080&amp;"-1",IF(OR(H1080="Julio",H1080="Agosto",H1080="Septiembre",H1080="Octubre",H1080="Noviembre",H1080="Diciembre"),G1080&amp;"-2"))</f>
        <v/>
      </c>
      <c r="J1080" s="5" t="n">
        <v>100</v>
      </c>
      <c r="K1080" s="5" t="n">
        <v>119.1714285714286</v>
      </c>
      <c r="L1080" s="28">
        <f>IFERROR(IF(OR(J1080=0,K1080=""),"",IF(E1080="Positivo",MIN(MAX(K1080/J1080,0),1.0),MIN(MAX(J1080/K1080,0),1.0))),"")</f>
        <v/>
      </c>
      <c r="M1080" s="28">
        <f>IFERROR(IF(OR(J1080=0,K1080=""),"",IF(E1080="Positivo",MAX(K1080/J1080,0),MAX(J1080/K1080,0))),"")</f>
        <v/>
      </c>
      <c r="N1080" s="5" t="n"/>
      <c r="O1080" s="5" t="n"/>
      <c r="P1080" s="5" t="n">
        <v>0</v>
      </c>
      <c r="Q1080" s="5" t="n">
        <v>0</v>
      </c>
      <c r="R1080" s="5">
        <f>A1080&amp;"-"&amp;YEAR(F1080)&amp;"-"&amp;IF(LEN(MONTH(F1080))=1,"0"&amp;MONTH(F1080),MONTH(F1080))&amp;"-"&amp;IF(LEN(DAY(F1080))=1,"0"&amp;DAY(F1080),DAY(F1080))</f>
        <v/>
      </c>
    </row>
    <row r="1081">
      <c r="A1081" s="5" t="n">
        <v>471</v>
      </c>
      <c r="B1081" s="5" t="inlineStr">
        <is>
          <t>Cumplimiento plan anual Gerencia de Talento Humano</t>
        </is>
      </c>
      <c r="C1081" s="5" t="inlineStr">
        <is>
          <t>Planeación Estratégica</t>
        </is>
      </c>
      <c r="D1081" s="5" t="inlineStr">
        <is>
          <t>Trimestral</t>
        </is>
      </c>
      <c r="E1081" s="5" t="inlineStr">
        <is>
          <t>Positivo</t>
        </is>
      </c>
      <c r="F1081" s="6" t="n">
        <v>45657</v>
      </c>
      <c r="G1081" s="5">
        <f>YEAR(F1081)</f>
        <v/>
      </c>
      <c r="H1081" s="5">
        <f>PROPER(TEXT(F1081,"mmmm"))</f>
        <v/>
      </c>
      <c r="I1081" s="6">
        <f>IF(OR(H1081="Enero",H1081="Febrero",H1081="Marzo",H1081="Abril",H1081="Mayo",H1081="Junio"),G1081&amp;"-1",IF(OR(H1081="Julio",H1081="Agosto",H1081="Septiembre",H1081="Octubre",H1081="Noviembre",H1081="Diciembre"),G1081&amp;"-2"))</f>
        <v/>
      </c>
      <c r="J1081" s="5" t="n">
        <v>100</v>
      </c>
      <c r="K1081" s="5" t="n">
        <v>199</v>
      </c>
      <c r="L1081" s="28">
        <f>IFERROR(IF(OR(J1081=0,K1081=""),"",IF(E1081="Positivo",MIN(MAX(K1081/J1081,0),1.0),MIN(MAX(J1081/K1081,0),1.0))),"")</f>
        <v/>
      </c>
      <c r="M1081" s="28">
        <f>IFERROR(IF(OR(J1081=0,K1081=""),"",IF(E1081="Positivo",MAX(K1081/J1081,0),MAX(J1081/K1081,0))),"")</f>
        <v/>
      </c>
      <c r="N1081" s="5" t="n"/>
      <c r="O1081" s="5" t="n"/>
      <c r="P1081" s="5" t="n">
        <v>0</v>
      </c>
      <c r="Q1081" s="5" t="n">
        <v>0</v>
      </c>
      <c r="R1081" s="5">
        <f>A1081&amp;"-"&amp;YEAR(F1081)&amp;"-"&amp;IF(LEN(MONTH(F1081))=1,"0"&amp;MONTH(F1081),MONTH(F1081))&amp;"-"&amp;IF(LEN(DAY(F1081))=1,"0"&amp;DAY(F1081),DAY(F1081))</f>
        <v/>
      </c>
    </row>
    <row r="1082">
      <c r="A1082" s="5" t="n">
        <v>472</v>
      </c>
      <c r="B1082" s="5" t="inlineStr">
        <is>
          <t>Cobertura de Recolección de Variables ADA (Arquitectura de datos para la analitica)</t>
        </is>
      </c>
      <c r="C1082" s="5" t="inlineStr">
        <is>
          <t>DATOS Y ANALÍTICA</t>
        </is>
      </c>
      <c r="D1082" s="5" t="inlineStr">
        <is>
          <t>Semestral</t>
        </is>
      </c>
      <c r="E1082" s="5" t="inlineStr">
        <is>
          <t>Positivo</t>
        </is>
      </c>
      <c r="F1082" s="6" t="n">
        <v>45473</v>
      </c>
      <c r="G1082" s="5">
        <f>YEAR(F1082)</f>
        <v/>
      </c>
      <c r="H1082" s="5">
        <f>PROPER(TEXT(F1082,"mmmm"))</f>
        <v/>
      </c>
      <c r="I1082" s="6">
        <f>IF(OR(H1082="Enero",H1082="Febrero",H1082="Marzo",H1082="Abril",H1082="Mayo",H1082="Junio"),G1082&amp;"-1",IF(OR(H1082="Julio",H1082="Agosto",H1082="Septiembre",H1082="Octubre",H1082="Noviembre",H1082="Diciembre"),G1082&amp;"-2"))</f>
        <v/>
      </c>
      <c r="J1082" s="5" t="n">
        <v>100</v>
      </c>
      <c r="K1082" s="5" t="n">
        <v>82.09999999999999</v>
      </c>
      <c r="L1082" s="28">
        <f>IFERROR(IF(OR(J1082=0,K1082=""),"",IF(E1082="Positivo",MIN(MAX(K1082/J1082,0),1.3),MIN(MAX(J1082/K1082,0),1.3))),"")</f>
        <v/>
      </c>
      <c r="M1082" s="28">
        <f>IFERROR(IF(OR(J1082=0,K1082=""),"",IF(E1082="Positivo",MAX(K1082/J1082,0),MAX(J1082/K1082,0))),"")</f>
        <v/>
      </c>
      <c r="N1082" s="5" t="n"/>
      <c r="O1082" s="5" t="n"/>
      <c r="P1082" s="5" t="n">
        <v>0</v>
      </c>
      <c r="Q1082" s="5" t="n">
        <v>0</v>
      </c>
      <c r="R1082" s="5">
        <f>A1082&amp;"-"&amp;YEAR(F1082)&amp;"-"&amp;IF(LEN(MONTH(F1082))=1,"0"&amp;MONTH(F1082),MONTH(F1082))&amp;"-"&amp;IF(LEN(DAY(F1082))=1,"0"&amp;DAY(F1082),DAY(F1082))</f>
        <v/>
      </c>
    </row>
    <row r="1083">
      <c r="A1083" s="5" t="n">
        <v>472</v>
      </c>
      <c r="B1083" s="5" t="inlineStr">
        <is>
          <t>Cobertura de Recolección de Variables ADA (Arquitectura de datos para la analitica)</t>
        </is>
      </c>
      <c r="C1083" s="5" t="inlineStr">
        <is>
          <t>DATOS Y ANALÍTICA</t>
        </is>
      </c>
      <c r="D1083" s="5" t="inlineStr">
        <is>
          <t>Semestral</t>
        </is>
      </c>
      <c r="E1083" s="5" t="inlineStr">
        <is>
          <t>Positivo</t>
        </is>
      </c>
      <c r="F1083" s="6" t="n">
        <v>45657</v>
      </c>
      <c r="G1083" s="5">
        <f>YEAR(F1083)</f>
        <v/>
      </c>
      <c r="H1083" s="5">
        <f>PROPER(TEXT(F1083,"mmmm"))</f>
        <v/>
      </c>
      <c r="I1083" s="6">
        <f>IF(OR(H1083="Enero",H1083="Febrero",H1083="Marzo",H1083="Abril",H1083="Mayo",H1083="Junio"),G1083&amp;"-1",IF(OR(H1083="Julio",H1083="Agosto",H1083="Septiembre",H1083="Octubre",H1083="Noviembre",H1083="Diciembre"),G1083&amp;"-2"))</f>
        <v/>
      </c>
      <c r="J1083" s="5" t="n">
        <v>100</v>
      </c>
      <c r="K1083" s="5" t="n">
        <v>100</v>
      </c>
      <c r="L1083" s="28">
        <f>IFERROR(IF(OR(J1083=0,K1083=""),"",IF(E1083="Positivo",MIN(MAX(K1083/J1083,0),1.3),MIN(MAX(J1083/K1083,0),1.3))),"")</f>
        <v/>
      </c>
      <c r="M1083" s="28">
        <f>IFERROR(IF(OR(J1083=0,K1083=""),"",IF(E1083="Positivo",MAX(K1083/J1083,0),MAX(J1083/K1083,0))),"")</f>
        <v/>
      </c>
      <c r="N1083" s="5" t="n"/>
      <c r="O1083" s="5" t="n"/>
      <c r="P1083" s="5" t="n">
        <v>0</v>
      </c>
      <c r="Q1083" s="5" t="n">
        <v>0</v>
      </c>
      <c r="R1083" s="5">
        <f>A1083&amp;"-"&amp;YEAR(F1083)&amp;"-"&amp;IF(LEN(MONTH(F1083))=1,"0"&amp;MONTH(F1083),MONTH(F1083))&amp;"-"&amp;IF(LEN(DAY(F1083))=1,"0"&amp;DAY(F1083),DAY(F1083))</f>
        <v/>
      </c>
    </row>
    <row r="1084">
      <c r="A1084" s="26" t="n">
        <v>473</v>
      </c>
      <c r="B1084" s="23" t="inlineStr">
        <is>
          <t>Programas con alineación curricular</t>
        </is>
      </c>
      <c r="C1084" s="5" t="inlineStr">
        <is>
          <t>Gestión, Evaluación e Innovación Curricular</t>
        </is>
      </c>
      <c r="D1084" s="5" t="inlineStr">
        <is>
          <t>Semestral</t>
        </is>
      </c>
      <c r="E1084" s="5" t="inlineStr">
        <is>
          <t>Positivo</t>
        </is>
      </c>
      <c r="F1084" s="6" t="n">
        <v>45473</v>
      </c>
      <c r="G1084" s="5">
        <f>YEAR(F1084)</f>
        <v/>
      </c>
      <c r="H1084" s="5">
        <f>PROPER(TEXT(F1084,"mmmm"))</f>
        <v/>
      </c>
      <c r="I1084" s="6">
        <f>IF(OR(H1084="Enero",H1084="Febrero",H1084="Marzo",H1084="Abril",H1084="Mayo",H1084="Junio"),G1084&amp;"-1",IF(OR(H1084="Julio",H1084="Agosto",H1084="Septiembre",H1084="Octubre",H1084="Noviembre",H1084="Diciembre"),G1084&amp;"-2"))</f>
        <v/>
      </c>
      <c r="J1084" s="5" t="n">
        <v>100</v>
      </c>
      <c r="K1084" s="86" t="n">
        <v>100</v>
      </c>
      <c r="L1084" s="28">
        <f>IFERROR(IF(OR(J1084=0,K1084=""),"",IF(E1084="Positivo",MIN(MAX(K1084/J1084,0),1.3),MIN(MAX(J1084/K1084,0),1.3))),"")</f>
        <v/>
      </c>
      <c r="M1084" s="28">
        <f>IFERROR(IF(OR(J1084=0,K1084=""),"",IF(E1084="Positivo",MAX(K1084/J1084,0),MAX(J1084/K1084,0))),"")</f>
        <v/>
      </c>
      <c r="N1084" s="5" t="n"/>
      <c r="O1084" s="5" t="n"/>
      <c r="P1084" s="5" t="n">
        <v>0</v>
      </c>
      <c r="Q1084" s="5" t="n">
        <v>0</v>
      </c>
      <c r="R1084" s="5">
        <f>A1084&amp;"-"&amp;YEAR(F1084)&amp;"-"&amp;IF(LEN(MONTH(F1084))=1,"0"&amp;MONTH(F1084),MONTH(F1084))&amp;"-"&amp;IF(LEN(DAY(F1084))=1,"0"&amp;DAY(F1084),DAY(F1084))</f>
        <v/>
      </c>
    </row>
    <row r="1085">
      <c r="A1085" s="5" t="n">
        <v>473</v>
      </c>
      <c r="B1085" s="5" t="inlineStr">
        <is>
          <t>Programas con planes de estudios definidos</t>
        </is>
      </c>
      <c r="C1085" s="5" t="inlineStr">
        <is>
          <t>Gestión, Evaluación e Innovación Curricular</t>
        </is>
      </c>
      <c r="D1085" s="5" t="inlineStr">
        <is>
          <t>Semestral</t>
        </is>
      </c>
      <c r="E1085" s="5" t="inlineStr">
        <is>
          <t>Positivo</t>
        </is>
      </c>
      <c r="F1085" s="6" t="n">
        <v>45657</v>
      </c>
      <c r="G1085" s="5">
        <f>YEAR(F1085)</f>
        <v/>
      </c>
      <c r="H1085" s="5">
        <f>PROPER(TEXT(F1085,"mmmm"))</f>
        <v/>
      </c>
      <c r="I1085" s="6">
        <f>IF(OR(H1085="Enero",H1085="Febrero",H1085="Marzo",H1085="Abril",H1085="Mayo",H1085="Junio"),G1085&amp;"-1",IF(OR(H1085="Julio",H1085="Agosto",H1085="Septiembre",H1085="Octubre",H1085="Noviembre",H1085="Diciembre"),G1085&amp;"-2"))</f>
        <v/>
      </c>
      <c r="J1085" s="5" t="n">
        <v>100</v>
      </c>
      <c r="K1085" s="16" t="n">
        <v>100</v>
      </c>
      <c r="L1085" s="28">
        <f>IFERROR(IF(OR(J1085=0,K1085=""),"",IF(E1085="Positivo",MIN(MAX(K1085/J1085,0),1.3),MIN(MAX(J1085/K1085,0),1.3))),"")</f>
        <v/>
      </c>
      <c r="M1085" s="28">
        <f>IFERROR(IF(OR(J1085=0,K1085=""),"",IF(E1085="Positivo",MAX(K1085/J1085,0),MAX(J1085/K1085,0))),"")</f>
        <v/>
      </c>
      <c r="N1085" s="5" t="n"/>
      <c r="O1085" s="5" t="n"/>
      <c r="P1085" s="5" t="n">
        <v>0</v>
      </c>
      <c r="Q1085" s="5" t="n">
        <v>0</v>
      </c>
      <c r="R1085" s="5">
        <f>A1085&amp;"-"&amp;YEAR(F1085)&amp;"-"&amp;IF(LEN(MONTH(F1085))=1,"0"&amp;MONTH(F1085),MONTH(F1085))&amp;"-"&amp;IF(LEN(DAY(F1085))=1,"0"&amp;DAY(F1085),DAY(F1085))</f>
        <v/>
      </c>
    </row>
    <row r="1086">
      <c r="A1086" s="5" t="n">
        <v>474</v>
      </c>
      <c r="B1086" s="5" t="inlineStr">
        <is>
          <t>Programas con planes de estudios definidos por escuela (Nuevos Programas)</t>
        </is>
      </c>
      <c r="C1086" s="5" t="inlineStr">
        <is>
          <t>Gestión de Unidades Académicas</t>
        </is>
      </c>
      <c r="D1086" s="5" t="inlineStr">
        <is>
          <t>Semestral</t>
        </is>
      </c>
      <c r="E1086" s="5" t="inlineStr">
        <is>
          <t>Positivo</t>
        </is>
      </c>
      <c r="F1086" s="6" t="n">
        <v>45473</v>
      </c>
      <c r="G1086" s="5">
        <f>YEAR(F1086)</f>
        <v/>
      </c>
      <c r="H1086" s="5">
        <f>PROPER(TEXT(F1086,"mmmm"))</f>
        <v/>
      </c>
      <c r="I1086" s="6">
        <f>IF(OR(H1086="Enero",H1086="Febrero",H1086="Marzo",H1086="Abril",H1086="Mayo",H1086="Junio"),G1086&amp;"-1",IF(OR(H1086="Julio",H1086="Agosto",H1086="Septiembre",H1086="Octubre",H1086="Noviembre",H1086="Diciembre"),G1086&amp;"-2"))</f>
        <v/>
      </c>
      <c r="J1086" s="5" t="n">
        <v>100</v>
      </c>
      <c r="K1086" s="5" t="n">
        <v>8.333333333333334</v>
      </c>
      <c r="L1086" s="28">
        <f>IFERROR(IF(OR(J1086=0,K1086=""),"",IF(E1086="Positivo",MIN(MAX(K1086/J1086,0),1.3),MIN(MAX(J1086/K1086,0),1.3))),"")</f>
        <v/>
      </c>
      <c r="M1086" s="28">
        <f>IFERROR(IF(OR(J1086=0,K1086=""),"",IF(E1086="Positivo",MAX(K1086/J1086,0),MAX(J1086/K1086,0))),"")</f>
        <v/>
      </c>
      <c r="N1086" s="5" t="n"/>
      <c r="O1086" s="5" t="n"/>
      <c r="P1086" s="5" t="n">
        <v>0</v>
      </c>
      <c r="Q1086" s="5" t="n">
        <v>0</v>
      </c>
      <c r="R1086" s="5">
        <f>A1086&amp;"-"&amp;YEAR(F1086)&amp;"-"&amp;IF(LEN(MONTH(F1086))=1,"0"&amp;MONTH(F1086),MONTH(F1086))&amp;"-"&amp;IF(LEN(DAY(F1086))=1,"0"&amp;DAY(F1086),DAY(F1086))</f>
        <v/>
      </c>
    </row>
    <row r="1087">
      <c r="A1087" s="5" t="n">
        <v>474</v>
      </c>
      <c r="B1087" s="5" t="inlineStr">
        <is>
          <t>Programas con planes de estudios definidos por escuela (Nuevos Programas)</t>
        </is>
      </c>
      <c r="C1087" s="5" t="inlineStr">
        <is>
          <t>Gestión de Unidades Académicas</t>
        </is>
      </c>
      <c r="D1087" s="5" t="inlineStr">
        <is>
          <t>Semestral</t>
        </is>
      </c>
      <c r="E1087" s="5" t="inlineStr">
        <is>
          <t>Positivo</t>
        </is>
      </c>
      <c r="F1087" s="6" t="n">
        <v>45657</v>
      </c>
      <c r="G1087" s="5">
        <f>YEAR(F1087)</f>
        <v/>
      </c>
      <c r="H1087" s="5">
        <f>PROPER(TEXT(F1087,"mmmm"))</f>
        <v/>
      </c>
      <c r="I1087" s="6">
        <f>IF(OR(H1087="Enero",H1087="Febrero",H1087="Marzo",H1087="Abril",H1087="Mayo",H1087="Junio"),G1087&amp;"-1",IF(OR(H1087="Julio",H1087="Agosto",H1087="Septiembre",H1087="Octubre",H1087="Noviembre",H1087="Diciembre"),G1087&amp;"-2"))</f>
        <v/>
      </c>
      <c r="J1087" s="5" t="n">
        <v>100</v>
      </c>
      <c r="K1087" s="5" t="n">
        <v>50</v>
      </c>
      <c r="L1087" s="28">
        <f>IFERROR(IF(OR(J1087=0,K1087=""),"",IF(E1087="Positivo",MIN(MAX(K1087/J1087,0),1.3),MIN(MAX(J1087/K1087,0),1.3))),"")</f>
        <v/>
      </c>
      <c r="M1087" s="28">
        <f>IFERROR(IF(OR(J1087=0,K1087=""),"",IF(E1087="Positivo",MAX(K1087/J1087,0),MAX(J1087/K1087,0))),"")</f>
        <v/>
      </c>
      <c r="N1087" s="5" t="n"/>
      <c r="O1087" s="5" t="n"/>
      <c r="P1087" s="5" t="n">
        <v>0</v>
      </c>
      <c r="Q1087" s="5" t="n">
        <v>0</v>
      </c>
      <c r="R1087" s="5">
        <f>A1087&amp;"-"&amp;YEAR(F1087)&amp;"-"&amp;IF(LEN(MONTH(F1087))=1,"0"&amp;MONTH(F1087),MONTH(F1087))&amp;"-"&amp;IF(LEN(DAY(F1087))=1,"0"&amp;DAY(F1087),DAY(F1087))</f>
        <v/>
      </c>
    </row>
    <row r="1088">
      <c r="A1088" s="5" t="n">
        <v>475</v>
      </c>
      <c r="B1088" s="5" t="inlineStr">
        <is>
          <t>Número de renovaciones de registro calificado radicadas al MEN</t>
        </is>
      </c>
      <c r="C1088" s="5" t="inlineStr">
        <is>
          <t>Creación, modificación y cierre de programas académicos</t>
        </is>
      </c>
      <c r="D1088" s="5" t="inlineStr">
        <is>
          <t>Semestral</t>
        </is>
      </c>
      <c r="E1088" s="5" t="inlineStr">
        <is>
          <t>Positivo</t>
        </is>
      </c>
      <c r="F1088" s="6" t="n">
        <v>45473</v>
      </c>
      <c r="G1088" s="5">
        <f>YEAR(F1088)</f>
        <v/>
      </c>
      <c r="H1088" s="5">
        <f>PROPER(TEXT(F1088,"mmmm"))</f>
        <v/>
      </c>
      <c r="I1088" s="6">
        <f>IF(OR(H1088="Enero",H1088="Febrero",H1088="Marzo",H1088="Abril",H1088="Mayo",H1088="Junio"),G1088&amp;"-1",IF(OR(H1088="Julio",H1088="Agosto",H1088="Septiembre",H1088="Octubre",H1088="Noviembre",H1088="Diciembre"),G1088&amp;"-2"))</f>
        <v/>
      </c>
      <c r="J1088" s="5" t="n">
        <v>100</v>
      </c>
      <c r="K1088" s="5" t="n"/>
      <c r="L1088" s="28">
        <f>IFERROR(IF(OR(J1088=0,K1088=""),"",IF(E1088="Positivo",MIN(MAX(K1088/J1088,0),1.3),MIN(MAX(J1088/K1088,0),1.3))),"")</f>
        <v/>
      </c>
      <c r="M1088" s="28">
        <f>IFERROR(IF(OR(J1088=0,K1088=""),"",IF(E1088="Positivo",MAX(K1088/J1088,0),MAX(J1088/K1088,0))),"")</f>
        <v/>
      </c>
      <c r="N1088" s="5" t="n"/>
      <c r="O1088" s="5" t="n"/>
      <c r="P1088" s="5" t="n">
        <v>0</v>
      </c>
      <c r="Q1088" s="5" t="n">
        <v>0</v>
      </c>
      <c r="R1088" s="5">
        <f>A1088&amp;"-"&amp;YEAR(F1088)&amp;"-"&amp;IF(LEN(MONTH(F1088))=1,"0"&amp;MONTH(F1088),MONTH(F1088))&amp;"-"&amp;IF(LEN(DAY(F1088))=1,"0"&amp;DAY(F1088),DAY(F1088))</f>
        <v/>
      </c>
    </row>
    <row r="1089">
      <c r="A1089" s="5" t="n">
        <v>475</v>
      </c>
      <c r="B1089" s="5" t="inlineStr">
        <is>
          <t>Número de renovaciones de registro calificado radicadas al MEN</t>
        </is>
      </c>
      <c r="C1089" s="5" t="inlineStr">
        <is>
          <t>Creación, modificación y cierre de programas académicos</t>
        </is>
      </c>
      <c r="D1089" s="5" t="inlineStr">
        <is>
          <t>Semestral</t>
        </is>
      </c>
      <c r="E1089" s="5" t="inlineStr">
        <is>
          <t>Positivo</t>
        </is>
      </c>
      <c r="F1089" s="6" t="n">
        <v>45657</v>
      </c>
      <c r="G1089" s="5">
        <f>YEAR(F1089)</f>
        <v/>
      </c>
      <c r="H1089" s="5">
        <f>PROPER(TEXT(F1089,"mmmm"))</f>
        <v/>
      </c>
      <c r="I1089" s="6">
        <f>IF(OR(H1089="Enero",H1089="Febrero",H1089="Marzo",H1089="Abril",H1089="Mayo",H1089="Junio"),G1089&amp;"-1",IF(OR(H1089="Julio",H1089="Agosto",H1089="Septiembre",H1089="Octubre",H1089="Noviembre",H1089="Diciembre"),G1089&amp;"-2"))</f>
        <v/>
      </c>
      <c r="J1089" s="5" t="n">
        <v>100</v>
      </c>
      <c r="K1089" s="5" t="n">
        <v>140</v>
      </c>
      <c r="L1089" s="28">
        <f>IFERROR(IF(OR(J1089=0,K1089=""),"",IF(E1089="Positivo",MIN(MAX(K1089/J1089,0),1.3),MIN(MAX(J1089/K1089,0),1.3))),"")</f>
        <v/>
      </c>
      <c r="M1089" s="28">
        <f>IFERROR(IF(OR(J1089=0,K1089=""),"",IF(E1089="Positivo",MAX(K1089/J1089,0),MAX(J1089/K1089,0))),"")</f>
        <v/>
      </c>
      <c r="N1089" s="5" t="n"/>
      <c r="O1089" s="5" t="n"/>
      <c r="P1089" s="5" t="n">
        <v>0</v>
      </c>
      <c r="Q1089" s="5" t="n">
        <v>0</v>
      </c>
      <c r="R1089" s="5">
        <f>A1089&amp;"-"&amp;YEAR(F1089)&amp;"-"&amp;IF(LEN(MONTH(F1089))=1,"0"&amp;MONTH(F1089),MONTH(F1089))&amp;"-"&amp;IF(LEN(DAY(F1089))=1,"0"&amp;DAY(F1089),DAY(F1089))</f>
        <v/>
      </c>
    </row>
    <row r="1090">
      <c r="A1090" s="5" t="n">
        <v>476</v>
      </c>
      <c r="B1090" s="5" t="inlineStr">
        <is>
          <t>Programas con resultados de aprendizaje definidos</t>
        </is>
      </c>
      <c r="C1090" s="5" t="inlineStr">
        <is>
          <t>Gestión, Evaluación e Innovación Curricular</t>
        </is>
      </c>
      <c r="D1090" s="5" t="inlineStr">
        <is>
          <t>Semestral</t>
        </is>
      </c>
      <c r="E1090" s="5" t="inlineStr">
        <is>
          <t>Positivo</t>
        </is>
      </c>
      <c r="F1090" s="6" t="n">
        <v>45473</v>
      </c>
      <c r="G1090" s="5">
        <f>YEAR(F1090)</f>
        <v/>
      </c>
      <c r="H1090" s="5">
        <f>PROPER(TEXT(F1090,"mmmm"))</f>
        <v/>
      </c>
      <c r="I1090" s="6">
        <f>IF(OR(H1090="Enero",H1090="Febrero",H1090="Marzo",H1090="Abril",H1090="Mayo",H1090="Junio"),G1090&amp;"-1",IF(OR(H1090="Julio",H1090="Agosto",H1090="Septiembre",H1090="Octubre",H1090="Noviembre",H1090="Diciembre"),G1090&amp;"-2"))</f>
        <v/>
      </c>
      <c r="J1090" s="5" t="n">
        <v>100</v>
      </c>
      <c r="K1090" s="5" t="n">
        <v>100</v>
      </c>
      <c r="L1090" s="28">
        <f>IFERROR(IF(OR(J1090=0,K1090=""),"",IF(E1090="Positivo",MIN(MAX(K1090/J1090,0),1.3),MIN(MAX(J1090/K1090,0),1.3))),"")</f>
        <v/>
      </c>
      <c r="M1090" s="28">
        <f>IFERROR(IF(OR(J1090=0,K1090=""),"",IF(E1090="Positivo",MAX(K1090/J1090,0),MAX(J1090/K1090,0))),"")</f>
        <v/>
      </c>
      <c r="N1090" s="5" t="n"/>
      <c r="O1090" s="5" t="n"/>
      <c r="P1090" s="5" t="n">
        <v>0</v>
      </c>
      <c r="Q1090" s="5" t="n">
        <v>0</v>
      </c>
      <c r="R1090" s="5">
        <f>A1090&amp;"-"&amp;YEAR(F1090)&amp;"-"&amp;IF(LEN(MONTH(F1090))=1,"0"&amp;MONTH(F1090),MONTH(F1090))&amp;"-"&amp;IF(LEN(DAY(F1090))=1,"0"&amp;DAY(F1090),DAY(F1090))</f>
        <v/>
      </c>
    </row>
    <row r="1091">
      <c r="A1091" s="5" t="n">
        <v>476</v>
      </c>
      <c r="B1091" s="5" t="inlineStr">
        <is>
          <t>Programas con resultados de aprendizaje definidos</t>
        </is>
      </c>
      <c r="C1091" s="5" t="inlineStr">
        <is>
          <t>Gestión, Evaluación e Innovación Curricular</t>
        </is>
      </c>
      <c r="D1091" s="5" t="inlineStr">
        <is>
          <t>Semestral</t>
        </is>
      </c>
      <c r="E1091" s="5" t="inlineStr">
        <is>
          <t>Positivo</t>
        </is>
      </c>
      <c r="F1091" s="6" t="n">
        <v>45657</v>
      </c>
      <c r="G1091" s="5">
        <f>YEAR(F1091)</f>
        <v/>
      </c>
      <c r="H1091" s="5">
        <f>PROPER(TEXT(F1091,"mmmm"))</f>
        <v/>
      </c>
      <c r="I1091" s="6">
        <f>IF(OR(H1091="Enero",H1091="Febrero",H1091="Marzo",H1091="Abril",H1091="Mayo",H1091="Junio"),G1091&amp;"-1",IF(OR(H1091="Julio",H1091="Agosto",H1091="Septiembre",H1091="Octubre",H1091="Noviembre",H1091="Diciembre"),G1091&amp;"-2"))</f>
        <v/>
      </c>
      <c r="J1091" s="5" t="n">
        <v>100</v>
      </c>
      <c r="K1091" s="5" t="n">
        <v>100</v>
      </c>
      <c r="L1091" s="28">
        <f>IFERROR(IF(OR(J1091=0,K1091=""),"",IF(E1091="Positivo",MIN(MAX(K1091/J1091,0),1.3),MIN(MAX(J1091/K1091,0),1.3))),"")</f>
        <v/>
      </c>
      <c r="M1091" s="28">
        <f>IFERROR(IF(OR(J1091=0,K1091=""),"",IF(E1091="Positivo",MAX(K1091/J1091,0),MAX(J1091/K1091,0))),"")</f>
        <v/>
      </c>
      <c r="N1091" s="5" t="n"/>
      <c r="O1091" s="5" t="n"/>
      <c r="P1091" s="5" t="n">
        <v>0</v>
      </c>
      <c r="Q1091" s="5" t="n">
        <v>0</v>
      </c>
      <c r="R1091" s="5">
        <f>A1091&amp;"-"&amp;YEAR(F1091)&amp;"-"&amp;IF(LEN(MONTH(F1091))=1,"0"&amp;MONTH(F1091),MONTH(F1091))&amp;"-"&amp;IF(LEN(DAY(F1091))=1,"0"&amp;DAY(F1091),DAY(F1091))</f>
        <v/>
      </c>
    </row>
    <row r="1092">
      <c r="A1092" s="5" t="n">
        <v>477</v>
      </c>
      <c r="B1092" s="5" t="inlineStr">
        <is>
          <t>Programas con planes de estudios definidos por escuela (Programas Renovación, modificación y acreditación)</t>
        </is>
      </c>
      <c r="C1092" s="5" t="inlineStr">
        <is>
          <t>Gestión de Unidades Académicas</t>
        </is>
      </c>
      <c r="D1092" s="5" t="inlineStr">
        <is>
          <t>Semestral</t>
        </is>
      </c>
      <c r="E1092" s="5" t="inlineStr">
        <is>
          <t>Positivo</t>
        </is>
      </c>
      <c r="F1092" s="6" t="n">
        <v>45473</v>
      </c>
      <c r="G1092" s="5">
        <f>YEAR(F1092)</f>
        <v/>
      </c>
      <c r="H1092" s="5">
        <f>PROPER(TEXT(F1092,"mmmm"))</f>
        <v/>
      </c>
      <c r="I1092" s="6">
        <f>IF(OR(H1092="Enero",H1092="Febrero",H1092="Marzo",H1092="Abril",H1092="Mayo",H1092="Junio"),G1092&amp;"-1",IF(OR(H1092="Julio",H1092="Agosto",H1092="Septiembre",H1092="Octubre",H1092="Noviembre",H1092="Diciembre"),G1092&amp;"-2"))</f>
        <v/>
      </c>
      <c r="J1092" s="5" t="n">
        <v>900</v>
      </c>
      <c r="K1092" s="5" t="n">
        <v>28</v>
      </c>
      <c r="L1092" s="28">
        <f>IFERROR(IF(OR(J1092=0,K1092=""),"",IF(E1092="Positivo",MIN(MAX(K1092/J1092,0),1.3),MIN(MAX(J1092/K1092,0),1.3))),"")</f>
        <v/>
      </c>
      <c r="M1092" s="28">
        <f>IFERROR(IF(OR(J1092=0,K1092=""),"",IF(E1092="Positivo",MAX(K1092/J1092,0),MAX(J1092/K1092,0))),"")</f>
        <v/>
      </c>
      <c r="N1092" s="5" t="n"/>
      <c r="O1092" s="5" t="n"/>
      <c r="P1092" s="5" t="n">
        <v>0</v>
      </c>
      <c r="Q1092" s="5" t="n">
        <v>0</v>
      </c>
      <c r="R1092" s="5">
        <f>A1092&amp;"-"&amp;YEAR(F1092)&amp;"-"&amp;IF(LEN(MONTH(F1092))=1,"0"&amp;MONTH(F1092),MONTH(F1092))&amp;"-"&amp;IF(LEN(DAY(F1092))=1,"0"&amp;DAY(F1092),DAY(F1092))</f>
        <v/>
      </c>
    </row>
    <row r="1093">
      <c r="A1093" s="5" t="n">
        <v>477</v>
      </c>
      <c r="B1093" s="5" t="inlineStr">
        <is>
          <t>Programas con planes de estudios definidos por escuela (Programas Renovación, modificación y acreditación)</t>
        </is>
      </c>
      <c r="C1093" s="5" t="inlineStr">
        <is>
          <t>Gestión de Unidades Académicas</t>
        </is>
      </c>
      <c r="D1093" s="5" t="inlineStr">
        <is>
          <t>Semestral</t>
        </is>
      </c>
      <c r="E1093" s="5" t="inlineStr">
        <is>
          <t>Positivo</t>
        </is>
      </c>
      <c r="F1093" s="6" t="n">
        <v>45657</v>
      </c>
      <c r="G1093" s="5">
        <f>YEAR(F1093)</f>
        <v/>
      </c>
      <c r="H1093" s="5">
        <f>PROPER(TEXT(F1093,"mmmm"))</f>
        <v/>
      </c>
      <c r="I1093" s="6">
        <f>IF(OR(H1093="Enero",H1093="Febrero",H1093="Marzo",H1093="Abril",H1093="Mayo",H1093="Junio"),G1093&amp;"-1",IF(OR(H1093="Julio",H1093="Agosto",H1093="Septiembre",H1093="Octubre",H1093="Noviembre",H1093="Diciembre"),G1093&amp;"-2"))</f>
        <v/>
      </c>
      <c r="J1093" s="5" t="n">
        <v>100</v>
      </c>
      <c r="K1093" s="5" t="n">
        <v>100</v>
      </c>
      <c r="L1093" s="28">
        <f>IFERROR(IF(OR(J1093=0,K1093=""),"",IF(E1093="Positivo",MIN(MAX(K1093/J1093,0),1.3),MIN(MAX(J1093/K1093,0),1.3))),"")</f>
        <v/>
      </c>
      <c r="M1093" s="28">
        <f>IFERROR(IF(OR(J1093=0,K1093=""),"",IF(E1093="Positivo",MAX(K1093/J1093,0),MAX(J1093/K1093,0))),"")</f>
        <v/>
      </c>
      <c r="N1093" s="5" t="n"/>
      <c r="O1093" s="5" t="n"/>
      <c r="P1093" s="5" t="n">
        <v>0</v>
      </c>
      <c r="Q1093" s="5" t="n">
        <v>0</v>
      </c>
      <c r="R1093" s="5">
        <f>A1093&amp;"-"&amp;YEAR(F1093)&amp;"-"&amp;IF(LEN(MONTH(F1093))=1,"0"&amp;MONTH(F1093),MONTH(F1093))&amp;"-"&amp;IF(LEN(DAY(F1093))=1,"0"&amp;DAY(F1093),DAY(F1093))</f>
        <v/>
      </c>
    </row>
    <row r="1094">
      <c r="A1094" s="5" t="n">
        <v>478</v>
      </c>
      <c r="B1094" s="5" t="inlineStr">
        <is>
          <t>Programas con planes de estudios definidos por escuela (Mantenimiento de programas)</t>
        </is>
      </c>
      <c r="C1094" s="5" t="inlineStr">
        <is>
          <t>Gestión de Unidades Académicas</t>
        </is>
      </c>
      <c r="D1094" s="5" t="inlineStr">
        <is>
          <t>Semestral</t>
        </is>
      </c>
      <c r="E1094" s="5" t="inlineStr">
        <is>
          <t>Positivo</t>
        </is>
      </c>
      <c r="F1094" s="6" t="n">
        <v>45473</v>
      </c>
      <c r="G1094" s="5">
        <f>YEAR(F1094)</f>
        <v/>
      </c>
      <c r="H1094" s="5">
        <f>PROPER(TEXT(F1094,"mmmm"))</f>
        <v/>
      </c>
      <c r="I1094" s="6">
        <f>IF(OR(H1094="Enero",H1094="Febrero",H1094="Marzo",H1094="Abril",H1094="Mayo",H1094="Junio"),G1094&amp;"-1",IF(OR(H1094="Julio",H1094="Agosto",H1094="Septiembre",H1094="Octubre",H1094="Noviembre",H1094="Diciembre"),G1094&amp;"-2"))</f>
        <v/>
      </c>
      <c r="J1094" s="5" t="n">
        <v>1200</v>
      </c>
      <c r="K1094" s="5" t="n">
        <v>0</v>
      </c>
      <c r="L1094" s="28">
        <f>IFERROR(IF(OR(J1094=0,K1094=""),"",IF(E1094="Positivo",MIN(MAX(K1094/J1094,0),1.3),MIN(MAX(J1094/K1094,0),1.3))),"")</f>
        <v/>
      </c>
      <c r="M1094" s="28">
        <f>IFERROR(IF(OR(J1094=0,K1094=""),"",IF(E1094="Positivo",MAX(K1094/J1094,0),MAX(J1094/K1094,0))),"")</f>
        <v/>
      </c>
      <c r="N1094" s="5" t="inlineStr">
        <is>
          <t>ENT</t>
        </is>
      </c>
      <c r="O1094" s="5" t="inlineStr">
        <is>
          <t>N/A</t>
        </is>
      </c>
      <c r="P1094" s="5" t="n">
        <v>0</v>
      </c>
      <c r="Q1094" s="5" t="n">
        <v>0</v>
      </c>
      <c r="R1094" s="5">
        <f>A1094&amp;"-"&amp;YEAR(F1094)&amp;"-"&amp;IF(LEN(MONTH(F1094))=1,"0"&amp;MONTH(F1094),MONTH(F1094))&amp;"-"&amp;IF(LEN(DAY(F1094))=1,"0"&amp;DAY(F1094),DAY(F1094))</f>
        <v/>
      </c>
    </row>
    <row r="1095">
      <c r="A1095" s="5" t="n">
        <v>478</v>
      </c>
      <c r="B1095" s="5" t="inlineStr">
        <is>
          <t>Programas con planes de estudios definidos por escuela (Mantenimiento de programas)</t>
        </is>
      </c>
      <c r="C1095" s="5" t="inlineStr">
        <is>
          <t>Gestión de Unidades Académicas</t>
        </is>
      </c>
      <c r="D1095" s="5" t="inlineStr">
        <is>
          <t>Semestral</t>
        </is>
      </c>
      <c r="E1095" s="5" t="inlineStr">
        <is>
          <t>Positivo</t>
        </is>
      </c>
      <c r="F1095" s="6" t="n">
        <v>45657</v>
      </c>
      <c r="G1095" s="5">
        <f>YEAR(F1095)</f>
        <v/>
      </c>
      <c r="H1095" s="5">
        <f>PROPER(TEXT(F1095,"mmmm"))</f>
        <v/>
      </c>
      <c r="I1095" s="6">
        <f>IF(OR(H1095="Enero",H1095="Febrero",H1095="Marzo",H1095="Abril",H1095="Mayo",H1095="Junio"),G1095&amp;"-1",IF(OR(H1095="Julio",H1095="Agosto",H1095="Septiembre",H1095="Octubre",H1095="Noviembre",H1095="Diciembre"),G1095&amp;"-2"))</f>
        <v/>
      </c>
      <c r="J1095" s="5" t="n">
        <v>100</v>
      </c>
      <c r="K1095" s="5" t="n">
        <v>2</v>
      </c>
      <c r="L1095" s="28">
        <f>IFERROR(IF(OR(J1095=0,K1095=""),"",IF(E1095="Positivo",MIN(MAX(K1095/J1095,0),1.3),MIN(MAX(J1095/K1095,0),1.3))),"")</f>
        <v/>
      </c>
      <c r="M1095" s="28">
        <f>IFERROR(IF(OR(J1095=0,K1095=""),"",IF(E1095="Positivo",MAX(K1095/J1095,0),MAX(J1095/K1095,0))),"")</f>
        <v/>
      </c>
      <c r="N1095" s="5" t="n"/>
      <c r="O1095" s="5" t="n"/>
      <c r="P1095" s="5" t="n">
        <v>0</v>
      </c>
      <c r="Q1095" s="5" t="n">
        <v>0</v>
      </c>
      <c r="R1095" s="5">
        <f>A1095&amp;"-"&amp;YEAR(F1095)&amp;"-"&amp;IF(LEN(MONTH(F1095))=1,"0"&amp;MONTH(F1095),MONTH(F1095))&amp;"-"&amp;IF(LEN(DAY(F1095))=1,"0"&amp;DAY(F1095),DAY(F1095))</f>
        <v/>
      </c>
    </row>
    <row r="1096">
      <c r="A1096" s="5" t="n">
        <v>479</v>
      </c>
      <c r="B1096" s="5" t="inlineStr">
        <is>
          <t>Programas con resultados de aprendizaje definidos por escuela (Nuevos Programas)</t>
        </is>
      </c>
      <c r="C1096" s="5" t="inlineStr">
        <is>
          <t>Gestión de Unidades Académicas</t>
        </is>
      </c>
      <c r="D1096" s="5" t="inlineStr">
        <is>
          <t>Semestral</t>
        </is>
      </c>
      <c r="E1096" s="5" t="inlineStr">
        <is>
          <t>Positivo</t>
        </is>
      </c>
      <c r="F1096" s="6" t="n">
        <v>45473</v>
      </c>
      <c r="G1096" s="5">
        <f>YEAR(F1096)</f>
        <v/>
      </c>
      <c r="H1096" s="5">
        <f>PROPER(TEXT(F1096,"mmmm"))</f>
        <v/>
      </c>
      <c r="I1096" s="6">
        <f>IF(OR(H1096="Enero",H1096="Febrero",H1096="Marzo",H1096="Abril",H1096="Mayo",H1096="Junio"),G1096&amp;"-1",IF(OR(H1096="Julio",H1096="Agosto",H1096="Septiembre",H1096="Octubre",H1096="Noviembre",H1096="Diciembre"),G1096&amp;"-2"))</f>
        <v/>
      </c>
      <c r="J1096" s="5" t="n">
        <v>100</v>
      </c>
      <c r="K1096" s="5" t="n">
        <v>2</v>
      </c>
      <c r="L1096" s="28">
        <f>IFERROR(IF(OR(J1096=0,K1096=""),"",IF(E1096="Positivo",MIN(MAX(K1096/J1096,0),1.3),MIN(MAX(J1096/K1096,0),1.3))),"")</f>
        <v/>
      </c>
      <c r="M1096" s="28">
        <f>IFERROR(IF(OR(J1096=0,K1096=""),"",IF(E1096="Positivo",MAX(K1096/J1096,0),MAX(J1096/K1096,0))),"")</f>
        <v/>
      </c>
      <c r="N1096" s="5" t="n"/>
      <c r="O1096" s="5" t="n"/>
      <c r="P1096" s="5" t="n">
        <v>0</v>
      </c>
      <c r="Q1096" s="5" t="n">
        <v>0</v>
      </c>
      <c r="R1096" s="5">
        <f>A1096&amp;"-"&amp;YEAR(F1096)&amp;"-"&amp;IF(LEN(MONTH(F1096))=1,"0"&amp;MONTH(F1096),MONTH(F1096))&amp;"-"&amp;IF(LEN(DAY(F1096))=1,"0"&amp;DAY(F1096),DAY(F1096))</f>
        <v/>
      </c>
    </row>
    <row r="1097">
      <c r="A1097" s="5" t="n">
        <v>479</v>
      </c>
      <c r="B1097" s="5" t="inlineStr">
        <is>
          <t>Programas con resultados de aprendizaje definidos por escuela (Nuevos Programas)</t>
        </is>
      </c>
      <c r="C1097" s="5" t="inlineStr">
        <is>
          <t>Gestión de Unidades Académicas</t>
        </is>
      </c>
      <c r="D1097" s="5" t="inlineStr">
        <is>
          <t>Semestral</t>
        </is>
      </c>
      <c r="E1097" s="5" t="inlineStr">
        <is>
          <t>Positivo</t>
        </is>
      </c>
      <c r="F1097" s="6" t="n">
        <v>45657</v>
      </c>
      <c r="G1097" s="5">
        <f>YEAR(F1097)</f>
        <v/>
      </c>
      <c r="H1097" s="5">
        <f>PROPER(TEXT(F1097,"mmmm"))</f>
        <v/>
      </c>
      <c r="I1097" s="6">
        <f>IF(OR(H1097="Enero",H1097="Febrero",H1097="Marzo",H1097="Abril",H1097="Mayo",H1097="Junio"),G1097&amp;"-1",IF(OR(H1097="Julio",H1097="Agosto",H1097="Septiembre",H1097="Octubre",H1097="Noviembre",H1097="Diciembre"),G1097&amp;"-2"))</f>
        <v/>
      </c>
      <c r="J1097" s="5" t="n">
        <v>1200</v>
      </c>
      <c r="K1097" s="5" t="n">
        <v>20</v>
      </c>
      <c r="L1097" s="28">
        <f>IFERROR(IF(OR(J1097=0,K1097=""),"",IF(E1097="Positivo",MIN(MAX(K1097/J1097,0),1.3),MIN(MAX(J1097/K1097,0),1.3))),"")</f>
        <v/>
      </c>
      <c r="M1097" s="28">
        <f>IFERROR(IF(OR(J1097=0,K1097=""),"",IF(E1097="Positivo",MAX(K1097/J1097,0),MAX(J1097/K1097,0))),"")</f>
        <v/>
      </c>
      <c r="N1097" s="5" t="n"/>
      <c r="O1097" s="5" t="n"/>
      <c r="P1097" s="5" t="n">
        <v>0</v>
      </c>
      <c r="Q1097" s="5" t="n">
        <v>0</v>
      </c>
      <c r="R1097" s="5">
        <f>A1097&amp;"-"&amp;YEAR(F1097)&amp;"-"&amp;IF(LEN(MONTH(F1097))=1,"0"&amp;MONTH(F1097),MONTH(F1097))&amp;"-"&amp;IF(LEN(DAY(F1097))=1,"0"&amp;DAY(F1097),DAY(F1097))</f>
        <v/>
      </c>
    </row>
    <row r="1098">
      <c r="A1098" s="5" t="n">
        <v>480</v>
      </c>
      <c r="B1098" s="5" t="inlineStr">
        <is>
          <t>Programas con resultados de aprendizaje definidos por escuela (Programas Renovación, modificación y acreditación)</t>
        </is>
      </c>
      <c r="C1098" s="5" t="inlineStr">
        <is>
          <t>Gestión de Unidades Académicas</t>
        </is>
      </c>
      <c r="D1098" s="5" t="inlineStr">
        <is>
          <t>Semestral</t>
        </is>
      </c>
      <c r="E1098" s="5" t="inlineStr">
        <is>
          <t>Positivo</t>
        </is>
      </c>
      <c r="F1098" s="6" t="n">
        <v>45473</v>
      </c>
      <c r="G1098" s="5">
        <f>YEAR(F1098)</f>
        <v/>
      </c>
      <c r="H1098" s="5">
        <f>PROPER(TEXT(F1098,"mmmm"))</f>
        <v/>
      </c>
      <c r="I1098" s="6">
        <f>IF(OR(H1098="Enero",H1098="Febrero",H1098="Marzo",H1098="Abril",H1098="Mayo",H1098="Junio"),G1098&amp;"-1",IF(OR(H1098="Julio",H1098="Agosto",H1098="Septiembre",H1098="Octubre",H1098="Noviembre",H1098="Diciembre"),G1098&amp;"-2"))</f>
        <v/>
      </c>
      <c r="J1098" s="5" t="n">
        <v>100</v>
      </c>
      <c r="K1098" s="5" t="n">
        <v>100</v>
      </c>
      <c r="L1098" s="28">
        <f>IFERROR(IF(OR(J1098=0,K1098=""),"",IF(E1098="Positivo",MIN(MAX(K1098/J1098,0),1.3),MIN(MAX(J1098/K1098,0),1.3))),"")</f>
        <v/>
      </c>
      <c r="M1098" s="28">
        <f>IFERROR(IF(OR(J1098=0,K1098=""),"",IF(E1098="Positivo",MAX(K1098/J1098,0),MAX(J1098/K1098,0))),"")</f>
        <v/>
      </c>
      <c r="N1098" s="5" t="n"/>
      <c r="O1098" s="5" t="n"/>
      <c r="P1098" s="5" t="n">
        <v>0</v>
      </c>
      <c r="Q1098" s="5" t="n">
        <v>0</v>
      </c>
      <c r="R1098" s="5">
        <f>A1098&amp;"-"&amp;YEAR(F1098)&amp;"-"&amp;IF(LEN(MONTH(F1098))=1,"0"&amp;MONTH(F1098),MONTH(F1098))&amp;"-"&amp;IF(LEN(DAY(F1098))=1,"0"&amp;DAY(F1098),DAY(F1098))</f>
        <v/>
      </c>
    </row>
    <row r="1099">
      <c r="A1099" s="5" t="n">
        <v>480</v>
      </c>
      <c r="B1099" s="5" t="inlineStr">
        <is>
          <t>Programas con resultados de aprendizaje definidos por escuela (Programas Renovación, modificación y acreditación)</t>
        </is>
      </c>
      <c r="C1099" s="5" t="inlineStr">
        <is>
          <t>Gestión de Unidades Académicas</t>
        </is>
      </c>
      <c r="D1099" s="5" t="inlineStr">
        <is>
          <t>Semestral</t>
        </is>
      </c>
      <c r="E1099" s="5" t="inlineStr">
        <is>
          <t>Positivo</t>
        </is>
      </c>
      <c r="F1099" s="6" t="n">
        <v>45657</v>
      </c>
      <c r="G1099" s="5">
        <f>YEAR(F1099)</f>
        <v/>
      </c>
      <c r="H1099" s="5">
        <f>PROPER(TEXT(F1099,"mmmm"))</f>
        <v/>
      </c>
      <c r="I1099" s="6">
        <f>IF(OR(H1099="Enero",H1099="Febrero",H1099="Marzo",H1099="Abril",H1099="Mayo",H1099="Junio"),G1099&amp;"-1",IF(OR(H1099="Julio",H1099="Agosto",H1099="Septiembre",H1099="Octubre",H1099="Noviembre",H1099="Diciembre"),G1099&amp;"-2"))</f>
        <v/>
      </c>
      <c r="J1099" s="5" t="n">
        <v>100</v>
      </c>
      <c r="K1099" s="5" t="n">
        <v>4</v>
      </c>
      <c r="L1099" s="28">
        <f>IFERROR(IF(OR(J1099=0,K1099=""),"",IF(E1099="Positivo",MIN(MAX(K1099/J1099,0),1.3),MIN(MAX(J1099/K1099,0),1.3))),"")</f>
        <v/>
      </c>
      <c r="M1099" s="28">
        <f>IFERROR(IF(OR(J1099=0,K1099=""),"",IF(E1099="Positivo",MAX(K1099/J1099,0),MAX(J1099/K1099,0))),"")</f>
        <v/>
      </c>
      <c r="N1099" s="5" t="n"/>
      <c r="O1099" s="5" t="n"/>
      <c r="P1099" s="5" t="n">
        <v>0</v>
      </c>
      <c r="Q1099" s="5" t="n">
        <v>0</v>
      </c>
      <c r="R1099" s="5">
        <f>A1099&amp;"-"&amp;YEAR(F1099)&amp;"-"&amp;IF(LEN(MONTH(F1099))=1,"0"&amp;MONTH(F1099),MONTH(F1099))&amp;"-"&amp;IF(LEN(DAY(F1099))=1,"0"&amp;DAY(F1099),DAY(F1099))</f>
        <v/>
      </c>
    </row>
    <row r="1100">
      <c r="A1100" s="5" t="n">
        <v>481</v>
      </c>
      <c r="B1100" s="5" t="inlineStr">
        <is>
          <t>Solicitudes de documentación completadas</t>
        </is>
      </c>
      <c r="C1100" s="5" t="inlineStr">
        <is>
          <t>Gestión, Evaluación e Innovación Curricular</t>
        </is>
      </c>
      <c r="D1100" s="5" t="inlineStr">
        <is>
          <t>Semestral</t>
        </is>
      </c>
      <c r="E1100" s="5" t="inlineStr">
        <is>
          <t>Positivo</t>
        </is>
      </c>
      <c r="F1100" s="6" t="n">
        <v>45473</v>
      </c>
      <c r="G1100" s="5">
        <f>YEAR(F1100)</f>
        <v/>
      </c>
      <c r="H1100" s="5">
        <f>PROPER(TEXT(F1100,"mmmm"))</f>
        <v/>
      </c>
      <c r="I1100" s="6">
        <f>IF(OR(H1100="Enero",H1100="Febrero",H1100="Marzo",H1100="Abril",H1100="Mayo",H1100="Junio"),G1100&amp;"-1",IF(OR(H1100="Julio",H1100="Agosto",H1100="Septiembre",H1100="Octubre",H1100="Noviembre",H1100="Diciembre"),G1100&amp;"-2"))</f>
        <v/>
      </c>
      <c r="J1100" s="5" t="n">
        <v>100</v>
      </c>
      <c r="K1100" s="5" t="n">
        <v>100</v>
      </c>
      <c r="L1100" s="28">
        <f>IFERROR(IF(OR(J1100=0,K1100=""),"",IF(E1100="Positivo",MIN(MAX(K1100/J1100,0),1.3),MIN(MAX(J1100/K1100,0),1.3))),"")</f>
        <v/>
      </c>
      <c r="M1100" s="28">
        <f>IFERROR(IF(OR(J1100=0,K1100=""),"",IF(E1100="Positivo",MAX(K1100/J1100,0),MAX(J1100/K1100,0))),"")</f>
        <v/>
      </c>
      <c r="N1100" s="5" t="n"/>
      <c r="O1100" s="5" t="n"/>
      <c r="P1100" s="5" t="n">
        <v>0</v>
      </c>
      <c r="Q1100" s="5" t="n">
        <v>0</v>
      </c>
      <c r="R1100" s="5">
        <f>A1100&amp;"-"&amp;YEAR(F1100)&amp;"-"&amp;IF(LEN(MONTH(F1100))=1,"0"&amp;MONTH(F1100),MONTH(F1100))&amp;"-"&amp;IF(LEN(DAY(F1100))=1,"0"&amp;DAY(F1100),DAY(F1100))</f>
        <v/>
      </c>
    </row>
    <row r="1101">
      <c r="A1101" s="5" t="n">
        <v>481</v>
      </c>
      <c r="B1101" s="5" t="inlineStr">
        <is>
          <t>Solicitudes de documentación completadas</t>
        </is>
      </c>
      <c r="C1101" s="5" t="inlineStr">
        <is>
          <t>Gestión, Evaluación e Innovación Curricular</t>
        </is>
      </c>
      <c r="D1101" s="5" t="inlineStr">
        <is>
          <t>Semestral</t>
        </is>
      </c>
      <c r="E1101" s="5" t="inlineStr">
        <is>
          <t>Positivo</t>
        </is>
      </c>
      <c r="F1101" s="6" t="n">
        <v>45657</v>
      </c>
      <c r="G1101" s="5">
        <f>YEAR(F1101)</f>
        <v/>
      </c>
      <c r="H1101" s="5">
        <f>PROPER(TEXT(F1101,"mmmm"))</f>
        <v/>
      </c>
      <c r="I1101" s="6">
        <f>IF(OR(H1101="Enero",H1101="Febrero",H1101="Marzo",H1101="Abril",H1101="Mayo",H1101="Junio"),G1101&amp;"-1",IF(OR(H1101="Julio",H1101="Agosto",H1101="Septiembre",H1101="Octubre",H1101="Noviembre",H1101="Diciembre"),G1101&amp;"-2"))</f>
        <v/>
      </c>
      <c r="J1101" s="5" t="n">
        <v>100</v>
      </c>
      <c r="K1101" s="5" t="n"/>
      <c r="L1101" s="28">
        <f>IFERROR(IF(OR(J1101=0,K1101=""),"",IF(E1101="Positivo",MIN(MAX(K1101/J1101,0),1.3),MIN(MAX(J1101/K1101,0),1.3))),"")</f>
        <v/>
      </c>
      <c r="M1101" s="28">
        <f>IFERROR(IF(OR(J1101=0,K1101=""),"",IF(E1101="Positivo",MAX(K1101/J1101,0),MAX(J1101/K1101,0))),"")</f>
        <v/>
      </c>
      <c r="N1101" s="5" t="inlineStr">
        <is>
          <t>ENT</t>
        </is>
      </c>
      <c r="O1101" s="5" t="inlineStr">
        <is>
          <t>N/A</t>
        </is>
      </c>
      <c r="P1101" s="5" t="n">
        <v>0</v>
      </c>
      <c r="Q1101" s="5" t="n">
        <v>0</v>
      </c>
      <c r="R1101" s="5">
        <f>A1101&amp;"-"&amp;YEAR(F1101)&amp;"-"&amp;IF(LEN(MONTH(F1101))=1,"0"&amp;MONTH(F1101),MONTH(F1101))&amp;"-"&amp;IF(LEN(DAY(F1101))=1,"0"&amp;DAY(F1101),DAY(F1101))</f>
        <v/>
      </c>
    </row>
    <row r="1102">
      <c r="A1102" s="5" t="n">
        <v>483</v>
      </c>
      <c r="B1102" s="5" t="inlineStr">
        <is>
          <t>Tasa de incremento en la resolución de solicitudes de la vicerrectoría de crecimiento</t>
        </is>
      </c>
      <c r="C1102" s="5" t="inlineStr">
        <is>
          <t>Gestión de campañas integradas de marketing</t>
        </is>
      </c>
      <c r="D1102" s="5" t="inlineStr">
        <is>
          <t>Anual</t>
        </is>
      </c>
      <c r="E1102" s="5" t="inlineStr">
        <is>
          <t>Positivo</t>
        </is>
      </c>
      <c r="F1102" s="6" t="n">
        <v>45657</v>
      </c>
      <c r="G1102" s="5">
        <f>YEAR(F1102)</f>
        <v/>
      </c>
      <c r="H1102" s="5">
        <f>PROPER(TEXT(F1102,"mmmm"))</f>
        <v/>
      </c>
      <c r="I1102" s="6">
        <f>IF(OR(H1102="Enero",H1102="Febrero",H1102="Marzo",H1102="Abril",H1102="Mayo",H1102="Junio"),G1102&amp;"-1",IF(OR(H1102="Julio",H1102="Agosto",H1102="Septiembre",H1102="Octubre",H1102="Noviembre",H1102="Diciembre"),G1102&amp;"-2"))</f>
        <v/>
      </c>
      <c r="J1102" s="5" t="n">
        <v>10</v>
      </c>
      <c r="K1102" s="5" t="n">
        <v>91.65000000000001</v>
      </c>
      <c r="L1102" s="28">
        <f>IFERROR(IF(OR(J1102=0,K1102=""),"",IF(E1102="Positivo",MIN(MAX(K1102/J1102,0),1.3),MIN(MAX(J1102/K1102,0),1.3))),"")</f>
        <v/>
      </c>
      <c r="M1102" s="28">
        <f>IFERROR(IF(OR(J1102=0,K1102=""),"",IF(E1102="Positivo",MAX(K1102/J1102,0),MAX(J1102/K1102,0))),"")</f>
        <v/>
      </c>
      <c r="N1102" s="5" t="n"/>
      <c r="O1102" s="5" t="n"/>
      <c r="P1102" s="5" t="n">
        <v>0</v>
      </c>
      <c r="Q1102" s="5" t="n">
        <v>0</v>
      </c>
      <c r="R1102" s="5">
        <f>A1102&amp;"-"&amp;YEAR(F1102)&amp;"-"&amp;IF(LEN(MONTH(F1102))=1,"0"&amp;MONTH(F1102),MONTH(F1102))&amp;"-"&amp;IF(LEN(DAY(F1102))=1,"0"&amp;DAY(F1102),DAY(F1102))</f>
        <v/>
      </c>
    </row>
    <row r="1103">
      <c r="A1103" s="5" t="n">
        <v>484</v>
      </c>
      <c r="B1103" s="5" t="inlineStr">
        <is>
          <t>Cumplimiento del Programa de la Cultura del Autocuidado</t>
        </is>
      </c>
      <c r="C1103" s="5" t="inlineStr">
        <is>
          <t>GESTIÓN DE SEGURIDAD Y SALUD EN EL TRABAJO</t>
        </is>
      </c>
      <c r="D1103" s="5" t="inlineStr">
        <is>
          <t>Trimestral</t>
        </is>
      </c>
      <c r="E1103" s="5" t="inlineStr">
        <is>
          <t>Positivo</t>
        </is>
      </c>
      <c r="F1103" s="6" t="n">
        <v>45473</v>
      </c>
      <c r="G1103" s="5">
        <f>YEAR(F1103)</f>
        <v/>
      </c>
      <c r="H1103" s="5">
        <f>PROPER(TEXT(F1103,"mmmm"))</f>
        <v/>
      </c>
      <c r="I1103" s="6">
        <f>IF(OR(H1103="Enero",H1103="Febrero",H1103="Marzo",H1103="Abril",H1103="Mayo",H1103="Junio"),G1103&amp;"-1",IF(OR(H1103="Julio",H1103="Agosto",H1103="Septiembre",H1103="Octubre",H1103="Noviembre",H1103="Diciembre"),G1103&amp;"-2"))</f>
        <v/>
      </c>
      <c r="J1103" s="5" t="n">
        <v>90</v>
      </c>
      <c r="K1103" s="5" t="n">
        <v>100</v>
      </c>
      <c r="L1103" s="28">
        <f>IFERROR(IF(OR(J1103=0,K1103=""),"",IF(E1103="Positivo",MIN(MAX(K1103/J1103,0),1.3),MIN(MAX(J1103/K1103,0),1.3))),"")</f>
        <v/>
      </c>
      <c r="M1103" s="28">
        <f>IFERROR(IF(OR(J1103=0,K1103=""),"",IF(E1103="Positivo",MAX(K1103/J1103,0),MAX(J1103/K1103,0))),"")</f>
        <v/>
      </c>
      <c r="N1103" s="5" t="n"/>
      <c r="O1103" s="5" t="n"/>
      <c r="P1103" s="5" t="n">
        <v>0</v>
      </c>
      <c r="Q1103" s="5" t="n">
        <v>0</v>
      </c>
      <c r="R1103" s="5">
        <f>A1103&amp;"-"&amp;YEAR(F1103)&amp;"-"&amp;IF(LEN(MONTH(F1103))=1,"0"&amp;MONTH(F1103),MONTH(F1103))&amp;"-"&amp;IF(LEN(DAY(F1103))=1,"0"&amp;DAY(F1103),DAY(F1103))</f>
        <v/>
      </c>
    </row>
    <row r="1104">
      <c r="A1104" s="5" t="n">
        <v>484</v>
      </c>
      <c r="B1104" s="5" t="inlineStr">
        <is>
          <t>Cumplimiento del Programa de la Cultura del Autocuidado</t>
        </is>
      </c>
      <c r="C1104" s="5" t="inlineStr">
        <is>
          <t>GESTIÓN DE SEGURIDAD Y SALUD EN EL TRABAJO</t>
        </is>
      </c>
      <c r="D1104" s="5" t="inlineStr">
        <is>
          <t>Trimestral</t>
        </is>
      </c>
      <c r="E1104" s="5" t="inlineStr">
        <is>
          <t>Positivo</t>
        </is>
      </c>
      <c r="F1104" s="6" t="n">
        <v>45657</v>
      </c>
      <c r="G1104" s="5">
        <f>YEAR(F1104)</f>
        <v/>
      </c>
      <c r="H1104" s="5">
        <f>PROPER(TEXT(F1104,"mmmm"))</f>
        <v/>
      </c>
      <c r="I1104" s="6">
        <f>IF(OR(H1104="Enero",H1104="Febrero",H1104="Marzo",H1104="Abril",H1104="Mayo",H1104="Junio"),G1104&amp;"-1",IF(OR(H1104="Julio",H1104="Agosto",H1104="Septiembre",H1104="Octubre",H1104="Noviembre",H1104="Diciembre"),G1104&amp;"-2"))</f>
        <v/>
      </c>
      <c r="J1104" s="5" t="n">
        <v>90</v>
      </c>
      <c r="K1104" s="5" t="n">
        <v>100</v>
      </c>
      <c r="L1104" s="28">
        <f>IFERROR(IF(OR(J1104=0,K1104=""),"",IF(E1104="Positivo",MIN(MAX(K1104/J1104,0),1.3),MIN(MAX(J1104/K1104,0),1.3))),"")</f>
        <v/>
      </c>
      <c r="M1104" s="28">
        <f>IFERROR(IF(OR(J1104=0,K1104=""),"",IF(E1104="Positivo",MAX(K1104/J1104,0),MAX(J1104/K1104,0))),"")</f>
        <v/>
      </c>
      <c r="N1104" s="5" t="n"/>
      <c r="O1104" s="5" t="n"/>
      <c r="P1104" s="5" t="n">
        <v>0</v>
      </c>
      <c r="Q1104" s="5" t="n">
        <v>0</v>
      </c>
      <c r="R1104" s="5">
        <f>A1104&amp;"-"&amp;YEAR(F1104)&amp;"-"&amp;IF(LEN(MONTH(F1104))=1,"0"&amp;MONTH(F1104),MONTH(F1104))&amp;"-"&amp;IF(LEN(DAY(F1104))=1,"0"&amp;DAY(F1104),DAY(F1104))</f>
        <v/>
      </c>
    </row>
    <row r="1105">
      <c r="A1105" s="5" t="n">
        <v>485</v>
      </c>
      <c r="B1105" s="5" t="inlineStr">
        <is>
          <t>Oportunidad en el cierre de acciones</t>
        </is>
      </c>
      <c r="C1105" s="5" t="inlineStr">
        <is>
          <t>Gestión de calidad</t>
        </is>
      </c>
      <c r="D1105" s="5" t="inlineStr">
        <is>
          <t>Mensual</t>
        </is>
      </c>
      <c r="E1105" s="5" t="inlineStr">
        <is>
          <t>Positivo</t>
        </is>
      </c>
      <c r="F1105" s="6" t="n">
        <v>45473</v>
      </c>
      <c r="G1105" s="5">
        <f>YEAR(F1105)</f>
        <v/>
      </c>
      <c r="H1105" s="5">
        <f>PROPER(TEXT(F1105,"mmmm"))</f>
        <v/>
      </c>
      <c r="I1105" s="6">
        <f>IF(OR(H1105="Enero",H1105="Febrero",H1105="Marzo",H1105="Abril",H1105="Mayo",H1105="Junio"),G1105&amp;"-1",IF(OR(H1105="Julio",H1105="Agosto",H1105="Septiembre",H1105="Octubre",H1105="Noviembre",H1105="Diciembre"),G1105&amp;"-2"))</f>
        <v/>
      </c>
      <c r="J1105" s="5" t="n"/>
      <c r="K1105" s="5" t="n"/>
      <c r="L1105" s="28">
        <f>IFERROR(IF(OR(J1105=0,K1105=""),"",IF(E1105="Positivo",MIN(MAX(K1105/J1105,0),1.3),MIN(MAX(J1105/K1105,0),1.3))),"")</f>
        <v/>
      </c>
      <c r="M1105" s="28">
        <f>IFERROR(IF(OR(J1105=0,K1105=""),"",IF(E1105="Positivo",MAX(K1105/J1105,0),MAX(J1105/K1105,0))),"")</f>
        <v/>
      </c>
      <c r="N1105" s="5" t="n"/>
      <c r="O1105" s="5" t="n"/>
      <c r="P1105" s="5" t="n">
        <v>0</v>
      </c>
      <c r="Q1105" s="5" t="n">
        <v>0</v>
      </c>
      <c r="R1105" s="5">
        <f>A1105&amp;"-"&amp;YEAR(F1105)&amp;"-"&amp;IF(LEN(MONTH(F1105))=1,"0"&amp;MONTH(F1105),MONTH(F1105))&amp;"-"&amp;IF(LEN(DAY(F1105))=1,"0"&amp;DAY(F1105),DAY(F1105))</f>
        <v/>
      </c>
    </row>
    <row r="1106">
      <c r="A1106" s="5" t="n">
        <v>485</v>
      </c>
      <c r="B1106" s="5" t="inlineStr">
        <is>
          <t>Oportunidad en el cierre de acciones</t>
        </is>
      </c>
      <c r="C1106" s="5" t="inlineStr">
        <is>
          <t>Gestión de calidad</t>
        </is>
      </c>
      <c r="D1106" s="5" t="inlineStr">
        <is>
          <t>Mensual</t>
        </is>
      </c>
      <c r="E1106" s="5" t="inlineStr">
        <is>
          <t>Positivo</t>
        </is>
      </c>
      <c r="F1106" s="6" t="n">
        <v>45657</v>
      </c>
      <c r="G1106" s="5">
        <f>YEAR(F1106)</f>
        <v/>
      </c>
      <c r="H1106" s="5">
        <f>PROPER(TEXT(F1106,"mmmm"))</f>
        <v/>
      </c>
      <c r="I1106" s="6">
        <f>IF(OR(H1106="Enero",H1106="Febrero",H1106="Marzo",H1106="Abril",H1106="Mayo",H1106="Junio"),G1106&amp;"-1",IF(OR(H1106="Julio",H1106="Agosto",H1106="Septiembre",H1106="Octubre",H1106="Noviembre",H1106="Diciembre"),G1106&amp;"-2"))</f>
        <v/>
      </c>
      <c r="J1106" s="5" t="n">
        <v>80</v>
      </c>
      <c r="K1106" s="5" t="n">
        <v>13.68055555555556</v>
      </c>
      <c r="L1106" s="28">
        <f>IFERROR(IF(OR(J1106=0,K1106=""),"",IF(E1106="Positivo",MIN(MAX(K1106/J1106,0),1.3),MIN(MAX(J1106/K1106,0),1.3))),"")</f>
        <v/>
      </c>
      <c r="M1106" s="28">
        <f>IFERROR(IF(OR(J1106=0,K1106=""),"",IF(E1106="Positivo",MAX(K1106/J1106,0),MAX(J1106/K1106,0))),"")</f>
        <v/>
      </c>
      <c r="N1106" s="5" t="n"/>
      <c r="O1106" s="5" t="n"/>
      <c r="P1106" s="5" t="n">
        <v>0</v>
      </c>
      <c r="Q1106" s="5" t="n">
        <v>0</v>
      </c>
      <c r="R1106" s="5">
        <f>A1106&amp;"-"&amp;YEAR(F1106)&amp;"-"&amp;IF(LEN(MONTH(F1106))=1,"0"&amp;MONTH(F1106),MONTH(F1106))&amp;"-"&amp;IF(LEN(DAY(F1106))=1,"0"&amp;DAY(F1106),DAY(F1106))</f>
        <v/>
      </c>
    </row>
    <row r="1107">
      <c r="A1107" s="5" t="n">
        <v>486</v>
      </c>
      <c r="B1107" s="5" t="inlineStr">
        <is>
          <t>Número de visitas a la página web</t>
        </is>
      </c>
      <c r="C1107" s="5" t="inlineStr">
        <is>
          <t>Comunicaciones Internas</t>
        </is>
      </c>
      <c r="D1107" s="5" t="inlineStr">
        <is>
          <t>Semestral</t>
        </is>
      </c>
      <c r="E1107" s="5" t="inlineStr">
        <is>
          <t>Positivo</t>
        </is>
      </c>
      <c r="F1107" s="6" t="n">
        <v>45473</v>
      </c>
      <c r="G1107" s="5">
        <f>YEAR(F1107)</f>
        <v/>
      </c>
      <c r="H1107" s="5">
        <f>PROPER(TEXT(F1107,"mmmm"))</f>
        <v/>
      </c>
      <c r="I1107" s="6">
        <f>IF(OR(H1107="Enero",H1107="Febrero",H1107="Marzo",H1107="Abril",H1107="Mayo",H1107="Junio"),G1107&amp;"-1",IF(OR(H1107="Julio",H1107="Agosto",H1107="Septiembre",H1107="Octubre",H1107="Noviembre",H1107="Diciembre"),G1107&amp;"-2"))</f>
        <v/>
      </c>
      <c r="J1107" s="5" t="n">
        <v>0</v>
      </c>
      <c r="K1107" s="5" t="n">
        <v>4900000</v>
      </c>
      <c r="L1107" s="28">
        <f>IFERROR(IF(OR(J1107=0,K1107=""),"",IF(E1107="Positivo",MIN(MAX(K1107/J1107,0),1.3),MIN(MAX(J1107/K1107,0),1.3))),"")</f>
        <v/>
      </c>
      <c r="M1107" s="28">
        <f>IFERROR(IF(OR(J1107=0,K1107=""),"",IF(E1107="Positivo",MAX(K1107/J1107,0),MAX(J1107/K1107,0))),"")</f>
        <v/>
      </c>
      <c r="N1107" s="5" t="n"/>
      <c r="O1107" s="5" t="n"/>
      <c r="P1107" s="5" t="n">
        <v>0</v>
      </c>
      <c r="Q1107" s="5" t="n">
        <v>0</v>
      </c>
      <c r="R1107" s="5">
        <f>A1107&amp;"-"&amp;YEAR(F1107)&amp;"-"&amp;IF(LEN(MONTH(F1107))=1,"0"&amp;MONTH(F1107),MONTH(F1107))&amp;"-"&amp;IF(LEN(DAY(F1107))=1,"0"&amp;DAY(F1107),DAY(F1107))</f>
        <v/>
      </c>
    </row>
    <row r="1108">
      <c r="A1108" s="5" t="n">
        <v>486</v>
      </c>
      <c r="B1108" s="5" t="inlineStr">
        <is>
          <t>Número de visitas a la página web</t>
        </is>
      </c>
      <c r="C1108" s="5" t="inlineStr">
        <is>
          <t>Comunicaciones Internas</t>
        </is>
      </c>
      <c r="D1108" s="5" t="inlineStr">
        <is>
          <t>Semestral</t>
        </is>
      </c>
      <c r="E1108" s="5" t="inlineStr">
        <is>
          <t>Positivo</t>
        </is>
      </c>
      <c r="F1108" s="6" t="n">
        <v>45657</v>
      </c>
      <c r="G1108" s="5">
        <f>YEAR(F1108)</f>
        <v/>
      </c>
      <c r="H1108" s="5">
        <f>PROPER(TEXT(F1108,"mmmm"))</f>
        <v/>
      </c>
      <c r="I1108" s="6">
        <f>IF(OR(H1108="Enero",H1108="Febrero",H1108="Marzo",H1108="Abril",H1108="Mayo",H1108="Junio"),G1108&amp;"-1",IF(OR(H1108="Julio",H1108="Agosto",H1108="Septiembre",H1108="Octubre",H1108="Noviembre",H1108="Diciembre"),G1108&amp;"-2"))</f>
        <v/>
      </c>
      <c r="J1108" s="5" t="n">
        <v>0</v>
      </c>
      <c r="K1108" s="5" t="n">
        <v>2700000</v>
      </c>
      <c r="L1108" s="28">
        <f>IFERROR(IF(OR(J1108=0,K1108=""),"",IF(E1108="Positivo",MIN(MAX(K1108/J1108,0),1.3),MIN(MAX(J1108/K1108,0),1.3))),"")</f>
        <v/>
      </c>
      <c r="M1108" s="28">
        <f>IFERROR(IF(OR(J1108=0,K1108=""),"",IF(E1108="Positivo",MAX(K1108/J1108,0),MAX(J1108/K1108,0))),"")</f>
        <v/>
      </c>
      <c r="N1108" s="5" t="n"/>
      <c r="O1108" s="5" t="n"/>
      <c r="P1108" s="5" t="n">
        <v>0</v>
      </c>
      <c r="Q1108" s="5" t="n">
        <v>0</v>
      </c>
      <c r="R1108" s="5">
        <f>A1108&amp;"-"&amp;YEAR(F1108)&amp;"-"&amp;IF(LEN(MONTH(F1108))=1,"0"&amp;MONTH(F1108),MONTH(F1108))&amp;"-"&amp;IF(LEN(DAY(F1108))=1,"0"&amp;DAY(F1108),DAY(F1108))</f>
        <v/>
      </c>
    </row>
    <row r="1109">
      <c r="A1109" s="5" t="n">
        <v>487</v>
      </c>
      <c r="B1109" s="5" t="inlineStr">
        <is>
          <t>Impactados Talleres de formación</t>
        </is>
      </c>
      <c r="C1109" s="5" t="inlineStr">
        <is>
          <t>Centro de Medios Audiovisuales</t>
        </is>
      </c>
      <c r="D1109" s="5" t="inlineStr">
        <is>
          <t>Anual</t>
        </is>
      </c>
      <c r="E1109" s="5" t="inlineStr">
        <is>
          <t>Positivo</t>
        </is>
      </c>
      <c r="F1109" s="6" t="n">
        <v>45657</v>
      </c>
      <c r="G1109" s="5">
        <f>YEAR(F1109)</f>
        <v/>
      </c>
      <c r="H1109" s="5">
        <f>PROPER(TEXT(F1109,"mmmm"))</f>
        <v/>
      </c>
      <c r="I1109" s="6">
        <f>IF(OR(H1109="Enero",H1109="Febrero",H1109="Marzo",H1109="Abril",H1109="Mayo",H1109="Junio"),G1109&amp;"-1",IF(OR(H1109="Julio",H1109="Agosto",H1109="Septiembre",H1109="Octubre",H1109="Noviembre",H1109="Diciembre"),G1109&amp;"-2"))</f>
        <v/>
      </c>
      <c r="J1109" s="5" t="n">
        <v>20</v>
      </c>
      <c r="K1109" s="5" t="n">
        <v>6.06</v>
      </c>
      <c r="L1109" s="28">
        <f>IFERROR(IF(OR(J1109=0,K1109=""),"",IF(E1109="Positivo",MIN(MAX(K1109/J1109,0),1.3),MIN(MAX(J1109/K1109,0),1.3))),"")</f>
        <v/>
      </c>
      <c r="M1109" s="28">
        <f>IFERROR(IF(OR(J1109=0,K1109=""),"",IF(E1109="Positivo",MAX(K1109/J1109,0),MAX(J1109/K1109,0))),"")</f>
        <v/>
      </c>
      <c r="N1109" s="5" t="n"/>
      <c r="O1109" s="5" t="n"/>
      <c r="P1109" s="5" t="n">
        <v>0</v>
      </c>
      <c r="Q1109" s="5" t="n">
        <v>0</v>
      </c>
      <c r="R1109" s="5">
        <f>A1109&amp;"-"&amp;YEAR(F1109)&amp;"-"&amp;IF(LEN(MONTH(F1109))=1,"0"&amp;MONTH(F1109),MONTH(F1109))&amp;"-"&amp;IF(LEN(DAY(F1109))=1,"0"&amp;DAY(F1109),DAY(F1109))</f>
        <v/>
      </c>
    </row>
    <row r="1110">
      <c r="A1110" s="5" t="n">
        <v>488</v>
      </c>
      <c r="B1110" s="5" t="inlineStr">
        <is>
          <t>Oportunidad en el cierre de actividades de los planes de mejora</t>
        </is>
      </c>
      <c r="C1110" s="5" t="inlineStr">
        <is>
          <t>Gestión de calidad</t>
        </is>
      </c>
      <c r="D1110" s="5" t="inlineStr">
        <is>
          <t>Mensual</t>
        </is>
      </c>
      <c r="E1110" s="5" t="inlineStr">
        <is>
          <t>Positivo</t>
        </is>
      </c>
      <c r="F1110" s="6" t="n">
        <v>45473</v>
      </c>
      <c r="G1110" s="5">
        <f>YEAR(F1110)</f>
        <v/>
      </c>
      <c r="H1110" s="5">
        <f>PROPER(TEXT(F1110,"mmmm"))</f>
        <v/>
      </c>
      <c r="I1110" s="6">
        <f>IF(OR(H1110="Enero",H1110="Febrero",H1110="Marzo",H1110="Abril",H1110="Mayo",H1110="Junio"),G1110&amp;"-1",IF(OR(H1110="Julio",H1110="Agosto",H1110="Septiembre",H1110="Octubre",H1110="Noviembre",H1110="Diciembre"),G1110&amp;"-2"))</f>
        <v/>
      </c>
      <c r="J1110" s="5" t="n"/>
      <c r="K1110" s="5" t="n"/>
      <c r="L1110" s="28">
        <f>IFERROR(IF(OR(J1110=0,K1110=""),"",IF(E1110="Positivo",MIN(MAX(K1110/J1110,0),1.3),MIN(MAX(J1110/K1110,0),1.3))),"")</f>
        <v/>
      </c>
      <c r="M1110" s="28">
        <f>IFERROR(IF(OR(J1110=0,K1110=""),"",IF(E1110="Positivo",MAX(K1110/J1110,0),MAX(J1110/K1110,0))),"")</f>
        <v/>
      </c>
      <c r="N1110" s="5" t="n"/>
      <c r="O1110" s="5" t="n"/>
      <c r="P1110" s="5" t="n">
        <v>0</v>
      </c>
      <c r="Q1110" s="5" t="n">
        <v>0</v>
      </c>
      <c r="R1110" s="5">
        <f>A1110&amp;"-"&amp;YEAR(F1110)&amp;"-"&amp;IF(LEN(MONTH(F1110))=1,"0"&amp;MONTH(F1110),MONTH(F1110))&amp;"-"&amp;IF(LEN(DAY(F1110))=1,"0"&amp;DAY(F1110),DAY(F1110))</f>
        <v/>
      </c>
    </row>
    <row r="1111">
      <c r="A1111" s="5" t="n">
        <v>488</v>
      </c>
      <c r="B1111" s="5" t="inlineStr">
        <is>
          <t>Oportunidad en el cierre de actividades de los planes de mejora</t>
        </is>
      </c>
      <c r="C1111" s="5" t="inlineStr">
        <is>
          <t>Gestión de calidad</t>
        </is>
      </c>
      <c r="D1111" s="5" t="inlineStr">
        <is>
          <t>Mensual</t>
        </is>
      </c>
      <c r="E1111" s="5" t="inlineStr">
        <is>
          <t>Positivo</t>
        </is>
      </c>
      <c r="F1111" s="6" t="n">
        <v>45657</v>
      </c>
      <c r="G1111" s="5">
        <f>YEAR(F1111)</f>
        <v/>
      </c>
      <c r="H1111" s="5">
        <f>PROPER(TEXT(F1111,"mmmm"))</f>
        <v/>
      </c>
      <c r="I1111" s="6">
        <f>IF(OR(H1111="Enero",H1111="Febrero",H1111="Marzo",H1111="Abril",H1111="Mayo",H1111="Junio"),G1111&amp;"-1",IF(OR(H1111="Julio",H1111="Agosto",H1111="Septiembre",H1111="Octubre",H1111="Noviembre",H1111="Diciembre"),G1111&amp;"-2"))</f>
        <v/>
      </c>
      <c r="J1111" s="5" t="n">
        <v>85</v>
      </c>
      <c r="K1111" s="5" t="n">
        <v>92.96128846079502</v>
      </c>
      <c r="L1111" s="28">
        <f>IFERROR(IF(OR(J1111=0,K1111=""),"",IF(E1111="Positivo",MIN(MAX(K1111/J1111,0),1.3),MIN(MAX(J1111/K1111,0),1.3))),"")</f>
        <v/>
      </c>
      <c r="M1111" s="28">
        <f>IFERROR(IF(OR(J1111=0,K1111=""),"",IF(E1111="Positivo",MAX(K1111/J1111,0),MAX(J1111/K1111,0))),"")</f>
        <v/>
      </c>
      <c r="N1111" s="5" t="n"/>
      <c r="O1111" s="5" t="n"/>
      <c r="P1111" s="5" t="n">
        <v>0</v>
      </c>
      <c r="Q1111" s="5" t="n">
        <v>0</v>
      </c>
      <c r="R1111" s="5">
        <f>A1111&amp;"-"&amp;YEAR(F1111)&amp;"-"&amp;IF(LEN(MONTH(F1111))=1,"0"&amp;MONTH(F1111),MONTH(F1111))&amp;"-"&amp;IF(LEN(DAY(F1111))=1,"0"&amp;DAY(F1111),DAY(F1111))</f>
        <v/>
      </c>
    </row>
    <row r="1112">
      <c r="A1112" s="5" t="n">
        <v>489</v>
      </c>
      <c r="B1112" s="5" t="inlineStr">
        <is>
          <t>Cumplimiento en la evaluación de las oportunidades de mejora (OM)</t>
        </is>
      </c>
      <c r="C1112" s="5" t="inlineStr">
        <is>
          <t>Gestión de calidad</t>
        </is>
      </c>
      <c r="D1112" s="5" t="inlineStr">
        <is>
          <t>Mensual</t>
        </is>
      </c>
      <c r="E1112" s="5" t="inlineStr">
        <is>
          <t>Positivo</t>
        </is>
      </c>
      <c r="F1112" s="6" t="n">
        <v>45473</v>
      </c>
      <c r="G1112" s="5">
        <f>YEAR(F1112)</f>
        <v/>
      </c>
      <c r="H1112" s="5">
        <f>PROPER(TEXT(F1112,"mmmm"))</f>
        <v/>
      </c>
      <c r="I1112" s="6">
        <f>IF(OR(H1112="Enero",H1112="Febrero",H1112="Marzo",H1112="Abril",H1112="Mayo",H1112="Junio"),G1112&amp;"-1",IF(OR(H1112="Julio",H1112="Agosto",H1112="Septiembre",H1112="Octubre",H1112="Noviembre",H1112="Diciembre"),G1112&amp;"-2"))</f>
        <v/>
      </c>
      <c r="J1112" s="5" t="n"/>
      <c r="K1112" s="5" t="n"/>
      <c r="L1112" s="28">
        <f>IFERROR(IF(OR(J1112=0,K1112=""),"",IF(E1112="Positivo",MIN(MAX(K1112/J1112,0),1.3),MIN(MAX(J1112/K1112,0),1.3))),"")</f>
        <v/>
      </c>
      <c r="M1112" s="28">
        <f>IFERROR(IF(OR(J1112=0,K1112=""),"",IF(E1112="Positivo",MAX(K1112/J1112,0),MAX(J1112/K1112,0))),"")</f>
        <v/>
      </c>
      <c r="N1112" s="5" t="n"/>
      <c r="O1112" s="5" t="n"/>
      <c r="P1112" s="5" t="n">
        <v>0</v>
      </c>
      <c r="Q1112" s="5" t="n">
        <v>0</v>
      </c>
      <c r="R1112" s="5">
        <f>A1112&amp;"-"&amp;YEAR(F1112)&amp;"-"&amp;IF(LEN(MONTH(F1112))=1,"0"&amp;MONTH(F1112),MONTH(F1112))&amp;"-"&amp;IF(LEN(DAY(F1112))=1,"0"&amp;DAY(F1112),DAY(F1112))</f>
        <v/>
      </c>
    </row>
    <row r="1113">
      <c r="A1113" s="5" t="n">
        <v>489</v>
      </c>
      <c r="B1113" s="5" t="inlineStr">
        <is>
          <t>Cumplimiento en la evaluación de las oportunidades de mejora (OM)</t>
        </is>
      </c>
      <c r="C1113" s="5" t="inlineStr">
        <is>
          <t>Gestión de calidad</t>
        </is>
      </c>
      <c r="D1113" s="5" t="inlineStr">
        <is>
          <t>Mensual</t>
        </is>
      </c>
      <c r="E1113" s="5" t="inlineStr">
        <is>
          <t>Positivo</t>
        </is>
      </c>
      <c r="F1113" s="6" t="n">
        <v>45657</v>
      </c>
      <c r="G1113" s="5">
        <f>YEAR(F1113)</f>
        <v/>
      </c>
      <c r="H1113" s="5">
        <f>PROPER(TEXT(F1113,"mmmm"))</f>
        <v/>
      </c>
      <c r="I1113" s="6">
        <f>IF(OR(H1113="Enero",H1113="Febrero",H1113="Marzo",H1113="Abril",H1113="Mayo",H1113="Junio"),G1113&amp;"-1",IF(OR(H1113="Julio",H1113="Agosto",H1113="Septiembre",H1113="Octubre",H1113="Noviembre",H1113="Diciembre"),G1113&amp;"-2"))</f>
        <v/>
      </c>
      <c r="J1113" s="5" t="n">
        <v>80</v>
      </c>
      <c r="K1113" s="5" t="n">
        <v>100</v>
      </c>
      <c r="L1113" s="28">
        <f>IFERROR(IF(OR(J1113=0,K1113=""),"",IF(E1113="Positivo",MIN(MAX(K1113/J1113,0),1.3),MIN(MAX(J1113/K1113,0),1.3))),"")</f>
        <v/>
      </c>
      <c r="M1113" s="28">
        <f>IFERROR(IF(OR(J1113=0,K1113=""),"",IF(E1113="Positivo",MAX(K1113/J1113,0),MAX(J1113/K1113,0))),"")</f>
        <v/>
      </c>
      <c r="N1113" s="5" t="n"/>
      <c r="O1113" s="5" t="n"/>
      <c r="P1113" s="5" t="n">
        <v>0</v>
      </c>
      <c r="Q1113" s="5" t="n">
        <v>0</v>
      </c>
      <c r="R1113" s="5">
        <f>A1113&amp;"-"&amp;YEAR(F1113)&amp;"-"&amp;IF(LEN(MONTH(F1113))=1,"0"&amp;MONTH(F1113),MONTH(F1113))&amp;"-"&amp;IF(LEN(DAY(F1113))=1,"0"&amp;DAY(F1113),DAY(F1113))</f>
        <v/>
      </c>
    </row>
    <row r="1114">
      <c r="A1114" s="5" t="n">
        <v>490</v>
      </c>
      <c r="B1114" s="5" t="inlineStr">
        <is>
          <t>Nivel de Satisfacción Servicios Prestados - Planeación Estratégica</t>
        </is>
      </c>
      <c r="C1114" s="5" t="inlineStr">
        <is>
          <t>Planeación Estratégica</t>
        </is>
      </c>
      <c r="D1114" s="5" t="inlineStr">
        <is>
          <t>Anual</t>
        </is>
      </c>
      <c r="E1114" s="5" t="inlineStr">
        <is>
          <t>Positivo</t>
        </is>
      </c>
      <c r="F1114" s="6" t="n">
        <v>45657</v>
      </c>
      <c r="G1114" s="5">
        <f>YEAR(F1114)</f>
        <v/>
      </c>
      <c r="H1114" s="5">
        <f>PROPER(TEXT(F1114,"mmmm"))</f>
        <v/>
      </c>
      <c r="I1114" s="6">
        <f>IF(OR(H1114="Enero",H1114="Febrero",H1114="Marzo",H1114="Abril",H1114="Mayo",H1114="Junio"),G1114&amp;"-1",IF(OR(H1114="Julio",H1114="Agosto",H1114="Septiembre",H1114="Octubre",H1114="Noviembre",H1114="Diciembre"),G1114&amp;"-2"))</f>
        <v/>
      </c>
      <c r="J1114" s="5" t="n">
        <v>80</v>
      </c>
      <c r="K1114" s="5" t="n">
        <v>88</v>
      </c>
      <c r="L1114" s="28">
        <f>IFERROR(IF(OR(J1114=0,K1114=""),"",IF(E1114="Positivo",MIN(MAX(K1114/J1114,0),1.3),MIN(MAX(J1114/K1114,0),1.3))),"")</f>
        <v/>
      </c>
      <c r="M1114" s="28">
        <f>IFERROR(IF(OR(J1114=0,K1114=""),"",IF(E1114="Positivo",MAX(K1114/J1114,0),MAX(J1114/K1114,0))),"")</f>
        <v/>
      </c>
      <c r="N1114" s="5" t="n"/>
      <c r="O1114" s="5" t="n"/>
      <c r="P1114" s="5" t="n">
        <v>0</v>
      </c>
      <c r="Q1114" s="5" t="n">
        <v>0</v>
      </c>
      <c r="R1114" s="5">
        <f>A1114&amp;"-"&amp;YEAR(F1114)&amp;"-"&amp;IF(LEN(MONTH(F1114))=1,"0"&amp;MONTH(F1114),MONTH(F1114))&amp;"-"&amp;IF(LEN(DAY(F1114))=1,"0"&amp;DAY(F1114),DAY(F1114))</f>
        <v/>
      </c>
    </row>
    <row r="1115">
      <c r="A1115" s="5" t="n">
        <v>491</v>
      </c>
      <c r="B1115" s="5" t="inlineStr">
        <is>
          <t>Nivel de Satisfacción Servicios Prestados - Gestión de proyectos</t>
        </is>
      </c>
      <c r="C1115" s="5" t="inlineStr">
        <is>
          <t>Gestión de Proyectos</t>
        </is>
      </c>
      <c r="D1115" s="5" t="inlineStr">
        <is>
          <t>Anual</t>
        </is>
      </c>
      <c r="E1115" s="5" t="inlineStr">
        <is>
          <t>Positivo</t>
        </is>
      </c>
      <c r="F1115" s="6" t="n">
        <v>45657</v>
      </c>
      <c r="G1115" s="5">
        <f>YEAR(F1115)</f>
        <v/>
      </c>
      <c r="H1115" s="5">
        <f>PROPER(TEXT(F1115,"mmmm"))</f>
        <v/>
      </c>
      <c r="I1115" s="6">
        <f>IF(OR(H1115="Enero",H1115="Febrero",H1115="Marzo",H1115="Abril",H1115="Mayo",H1115="Junio"),G1115&amp;"-1",IF(OR(H1115="Julio",H1115="Agosto",H1115="Septiembre",H1115="Octubre",H1115="Noviembre",H1115="Diciembre"),G1115&amp;"-2"))</f>
        <v/>
      </c>
      <c r="J1115" s="5" t="n">
        <v>80</v>
      </c>
      <c r="K1115" s="5" t="n">
        <v>88</v>
      </c>
      <c r="L1115" s="28">
        <f>IFERROR(IF(OR(J1115=0,K1115=""),"",IF(E1115="Positivo",MIN(MAX(K1115/J1115,0),1.3),MIN(MAX(J1115/K1115,0),1.3))),"")</f>
        <v/>
      </c>
      <c r="M1115" s="28">
        <f>IFERROR(IF(OR(J1115=0,K1115=""),"",IF(E1115="Positivo",MAX(K1115/J1115,0),MAX(J1115/K1115,0))),"")</f>
        <v/>
      </c>
      <c r="N1115" s="5" t="n"/>
      <c r="O1115" s="5" t="n"/>
      <c r="P1115" s="5" t="n">
        <v>0</v>
      </c>
      <c r="Q1115" s="5" t="n">
        <v>0</v>
      </c>
      <c r="R1115" s="5">
        <f>A1115&amp;"-"&amp;YEAR(F1115)&amp;"-"&amp;IF(LEN(MONTH(F1115))=1,"0"&amp;MONTH(F1115),MONTH(F1115))&amp;"-"&amp;IF(LEN(DAY(F1115))=1,"0"&amp;DAY(F1115),DAY(F1115))</f>
        <v/>
      </c>
    </row>
    <row r="1116">
      <c r="A1116" s="5" t="n">
        <v>492</v>
      </c>
      <c r="B1116" s="5" t="inlineStr">
        <is>
          <t>Nivel de Satisfacción Servicios Prestados - Desempeño Institucional</t>
        </is>
      </c>
      <c r="C1116" s="5" t="inlineStr">
        <is>
          <t>Desempeño Institucional</t>
        </is>
      </c>
      <c r="D1116" s="5" t="inlineStr">
        <is>
          <t>Anual</t>
        </is>
      </c>
      <c r="E1116" s="5" t="inlineStr">
        <is>
          <t>Positivo</t>
        </is>
      </c>
      <c r="F1116" s="6" t="n">
        <v>45657</v>
      </c>
      <c r="G1116" s="5">
        <f>YEAR(F1116)</f>
        <v/>
      </c>
      <c r="H1116" s="5">
        <f>PROPER(TEXT(F1116,"mmmm"))</f>
        <v/>
      </c>
      <c r="I1116" s="6">
        <f>IF(OR(H1116="Enero",H1116="Febrero",H1116="Marzo",H1116="Abril",H1116="Mayo",H1116="Junio"),G1116&amp;"-1",IF(OR(H1116="Julio",H1116="Agosto",H1116="Septiembre",H1116="Octubre",H1116="Noviembre",H1116="Diciembre"),G1116&amp;"-2"))</f>
        <v/>
      </c>
      <c r="J1116" s="5" t="n">
        <v>80</v>
      </c>
      <c r="K1116" s="5" t="n">
        <v>83</v>
      </c>
      <c r="L1116" s="28">
        <f>IFERROR(IF(OR(J1116=0,K1116=""),"",IF(E1116="Positivo",MIN(MAX(K1116/J1116,0),1.3),MIN(MAX(J1116/K1116,0),1.3))),"")</f>
        <v/>
      </c>
      <c r="M1116" s="28">
        <f>IFERROR(IF(OR(J1116=0,K1116=""),"",IF(E1116="Positivo",MAX(K1116/J1116,0),MAX(J1116/K1116,0))),"")</f>
        <v/>
      </c>
      <c r="N1116" s="5" t="n"/>
      <c r="O1116" s="5" t="n"/>
      <c r="P1116" s="5" t="n">
        <v>0</v>
      </c>
      <c r="Q1116" s="5" t="n">
        <v>0</v>
      </c>
      <c r="R1116" s="5">
        <f>A1116&amp;"-"&amp;YEAR(F1116)&amp;"-"&amp;IF(LEN(MONTH(F1116))=1,"0"&amp;MONTH(F1116),MONTH(F1116))&amp;"-"&amp;IF(LEN(DAY(F1116))=1,"0"&amp;DAY(F1116),DAY(F1116))</f>
        <v/>
      </c>
    </row>
    <row r="1117">
      <c r="A1117" s="5" t="n">
        <v>493</v>
      </c>
      <c r="B1117" s="5" t="inlineStr">
        <is>
          <t>Nivel de Satisfacción Servicios Prestados - Gestión Jurídica Y Normativa</t>
        </is>
      </c>
      <c r="C1117" s="5" t="inlineStr">
        <is>
          <t>GESTIÓN JURÍDICA Y NORMATIVA</t>
        </is>
      </c>
      <c r="D1117" s="5" t="inlineStr">
        <is>
          <t>Anual</t>
        </is>
      </c>
      <c r="E1117" s="5" t="inlineStr">
        <is>
          <t>Positivo</t>
        </is>
      </c>
      <c r="F1117" s="6" t="n">
        <v>45657</v>
      </c>
      <c r="G1117" s="5">
        <f>YEAR(F1117)</f>
        <v/>
      </c>
      <c r="H1117" s="5">
        <f>PROPER(TEXT(F1117,"mmmm"))</f>
        <v/>
      </c>
      <c r="I1117" s="6">
        <f>IF(OR(H1117="Enero",H1117="Febrero",H1117="Marzo",H1117="Abril",H1117="Mayo",H1117="Junio"),G1117&amp;"-1",IF(OR(H1117="Julio",H1117="Agosto",H1117="Septiembre",H1117="Octubre",H1117="Noviembre",H1117="Diciembre"),G1117&amp;"-2"))</f>
        <v/>
      </c>
      <c r="J1117" s="5" t="n">
        <v>80</v>
      </c>
      <c r="K1117" s="5" t="n">
        <v>81</v>
      </c>
      <c r="L1117" s="28">
        <f>IFERROR(IF(OR(J1117=0,K1117=""),"",IF(E1117="Positivo",MIN(MAX(K1117/J1117,0),1.3),MIN(MAX(J1117/K1117,0),1.3))),"")</f>
        <v/>
      </c>
      <c r="M1117" s="28">
        <f>IFERROR(IF(OR(J1117=0,K1117=""),"",IF(E1117="Positivo",MAX(K1117/J1117,0),MAX(J1117/K1117,0))),"")</f>
        <v/>
      </c>
      <c r="N1117" s="5" t="n"/>
      <c r="O1117" s="5" t="n"/>
      <c r="P1117" s="5" t="n">
        <v>0</v>
      </c>
      <c r="Q1117" s="5" t="n">
        <v>0</v>
      </c>
      <c r="R1117" s="5">
        <f>A1117&amp;"-"&amp;YEAR(F1117)&amp;"-"&amp;IF(LEN(MONTH(F1117))=1,"0"&amp;MONTH(F1117),MONTH(F1117))&amp;"-"&amp;IF(LEN(DAY(F1117))=1,"0"&amp;DAY(F1117),DAY(F1117))</f>
        <v/>
      </c>
    </row>
    <row r="1118">
      <c r="A1118" s="5" t="n">
        <v>494</v>
      </c>
      <c r="B1118" s="5" t="inlineStr">
        <is>
          <t>Nivel de Satisfacción Servicios Prestados - Administración De Servicios Generales</t>
        </is>
      </c>
      <c r="C1118" s="5" t="inlineStr">
        <is>
          <t>Administración de Servicios Generales</t>
        </is>
      </c>
      <c r="D1118" s="5" t="inlineStr">
        <is>
          <t>Anual</t>
        </is>
      </c>
      <c r="E1118" s="5" t="inlineStr">
        <is>
          <t>Positivo</t>
        </is>
      </c>
      <c r="F1118" s="6" t="n">
        <v>45657</v>
      </c>
      <c r="G1118" s="5">
        <f>YEAR(F1118)</f>
        <v/>
      </c>
      <c r="H1118" s="5">
        <f>PROPER(TEXT(F1118,"mmmm"))</f>
        <v/>
      </c>
      <c r="I1118" s="6">
        <f>IF(OR(H1118="Enero",H1118="Febrero",H1118="Marzo",H1118="Abril",H1118="Mayo",H1118="Junio"),G1118&amp;"-1",IF(OR(H1118="Julio",H1118="Agosto",H1118="Septiembre",H1118="Octubre",H1118="Noviembre",H1118="Diciembre"),G1118&amp;"-2"))</f>
        <v/>
      </c>
      <c r="J1118" s="5" t="n">
        <v>80</v>
      </c>
      <c r="K1118" s="5" t="n">
        <v>89</v>
      </c>
      <c r="L1118" s="28">
        <f>IFERROR(IF(OR(J1118=0,K1118=""),"",IF(E1118="Positivo",MIN(MAX(K1118/J1118,0),1.3),MIN(MAX(J1118/K1118,0),1.3))),"")</f>
        <v/>
      </c>
      <c r="M1118" s="28">
        <f>IFERROR(IF(OR(J1118=0,K1118=""),"",IF(E1118="Positivo",MAX(K1118/J1118,0),MAX(J1118/K1118,0))),"")</f>
        <v/>
      </c>
      <c r="N1118" s="5" t="n"/>
      <c r="O1118" s="5" t="n"/>
      <c r="P1118" s="5" t="n">
        <v>0</v>
      </c>
      <c r="Q1118" s="5" t="n">
        <v>0</v>
      </c>
      <c r="R1118" s="5">
        <f>A1118&amp;"-"&amp;YEAR(F1118)&amp;"-"&amp;IF(LEN(MONTH(F1118))=1,"0"&amp;MONTH(F1118),MONTH(F1118))&amp;"-"&amp;IF(LEN(DAY(F1118))=1,"0"&amp;DAY(F1118),DAY(F1118))</f>
        <v/>
      </c>
    </row>
    <row r="1119">
      <c r="A1119" s="5" t="n">
        <v>495</v>
      </c>
      <c r="B1119" s="5" t="inlineStr">
        <is>
          <t>Nivel de Satisfacción Servicios Prestados - Contabilidad</t>
        </is>
      </c>
      <c r="C1119" s="5" t="inlineStr">
        <is>
          <t>Contabilidad</t>
        </is>
      </c>
      <c r="D1119" s="5" t="inlineStr">
        <is>
          <t>Anual</t>
        </is>
      </c>
      <c r="E1119" s="5" t="inlineStr">
        <is>
          <t>Positivo</t>
        </is>
      </c>
      <c r="F1119" s="6" t="n">
        <v>45657</v>
      </c>
      <c r="G1119" s="5">
        <f>YEAR(F1119)</f>
        <v/>
      </c>
      <c r="H1119" s="5">
        <f>PROPER(TEXT(F1119,"mmmm"))</f>
        <v/>
      </c>
      <c r="I1119" s="6">
        <f>IF(OR(H1119="Enero",H1119="Febrero",H1119="Marzo",H1119="Abril",H1119="Mayo",H1119="Junio"),G1119&amp;"-1",IF(OR(H1119="Julio",H1119="Agosto",H1119="Septiembre",H1119="Octubre",H1119="Noviembre",H1119="Diciembre"),G1119&amp;"-2"))</f>
        <v/>
      </c>
      <c r="J1119" s="5" t="n">
        <v>80</v>
      </c>
      <c r="K1119" s="5" t="n">
        <v>92</v>
      </c>
      <c r="L1119" s="28">
        <f>IFERROR(IF(OR(J1119=0,K1119=""),"",IF(E1119="Positivo",MIN(MAX(K1119/J1119,0),1.3),MIN(MAX(J1119/K1119,0),1.3))),"")</f>
        <v/>
      </c>
      <c r="M1119" s="28">
        <f>IFERROR(IF(OR(J1119=0,K1119=""),"",IF(E1119="Positivo",MAX(K1119/J1119,0),MAX(J1119/K1119,0))),"")</f>
        <v/>
      </c>
      <c r="N1119" s="5" t="n"/>
      <c r="O1119" s="5" t="n"/>
      <c r="P1119" s="5" t="n">
        <v>0</v>
      </c>
      <c r="Q1119" s="5" t="n">
        <v>0</v>
      </c>
      <c r="R1119" s="5">
        <f>A1119&amp;"-"&amp;YEAR(F1119)&amp;"-"&amp;IF(LEN(MONTH(F1119))=1,"0"&amp;MONTH(F1119),MONTH(F1119))&amp;"-"&amp;IF(LEN(DAY(F1119))=1,"0"&amp;DAY(F1119),DAY(F1119))</f>
        <v/>
      </c>
    </row>
    <row r="1120">
      <c r="A1120" s="5" t="n">
        <v>496</v>
      </c>
      <c r="B1120" s="5" t="inlineStr">
        <is>
          <t>Nivel de Satisfacción Servicios Prestados - Planeación Financiera</t>
        </is>
      </c>
      <c r="C1120" s="5" t="inlineStr">
        <is>
          <t>Planeación Financiera</t>
        </is>
      </c>
      <c r="D1120" s="5" t="inlineStr">
        <is>
          <t>Anual</t>
        </is>
      </c>
      <c r="E1120" s="5" t="inlineStr">
        <is>
          <t>Positivo</t>
        </is>
      </c>
      <c r="F1120" s="6" t="n">
        <v>45657</v>
      </c>
      <c r="G1120" s="5">
        <f>YEAR(F1120)</f>
        <v/>
      </c>
      <c r="H1120" s="5">
        <f>PROPER(TEXT(F1120,"mmmm"))</f>
        <v/>
      </c>
      <c r="I1120" s="6">
        <f>IF(OR(H1120="Enero",H1120="Febrero",H1120="Marzo",H1120="Abril",H1120="Mayo",H1120="Junio"),G1120&amp;"-1",IF(OR(H1120="Julio",H1120="Agosto",H1120="Septiembre",H1120="Octubre",H1120="Noviembre",H1120="Diciembre"),G1120&amp;"-2"))</f>
        <v/>
      </c>
      <c r="J1120" s="5" t="n">
        <v>80</v>
      </c>
      <c r="K1120" s="5" t="n">
        <v>88</v>
      </c>
      <c r="L1120" s="28">
        <f>IFERROR(IF(OR(J1120=0,K1120=""),"",IF(E1120="Positivo",MIN(MAX(K1120/J1120,0),1.3),MIN(MAX(J1120/K1120,0),1.3))),"")</f>
        <v/>
      </c>
      <c r="M1120" s="28">
        <f>IFERROR(IF(OR(J1120=0,K1120=""),"",IF(E1120="Positivo",MAX(K1120/J1120,0),MAX(J1120/K1120,0))),"")</f>
        <v/>
      </c>
      <c r="N1120" s="5" t="n"/>
      <c r="O1120" s="5" t="n"/>
      <c r="P1120" s="5" t="n">
        <v>0</v>
      </c>
      <c r="Q1120" s="5" t="n">
        <v>0</v>
      </c>
      <c r="R1120" s="5">
        <f>A1120&amp;"-"&amp;YEAR(F1120)&amp;"-"&amp;IF(LEN(MONTH(F1120))=1,"0"&amp;MONTH(F1120),MONTH(F1120))&amp;"-"&amp;IF(LEN(DAY(F1120))=1,"0"&amp;DAY(F1120),DAY(F1120))</f>
        <v/>
      </c>
    </row>
    <row r="1121">
      <c r="A1121" s="5" t="n">
        <v>497</v>
      </c>
      <c r="B1121" s="5" t="inlineStr">
        <is>
          <t>Nivel de Satisfacción Servicios Prestados - Tesorería</t>
        </is>
      </c>
      <c r="C1121" s="5" t="inlineStr">
        <is>
          <t>Tesorería</t>
        </is>
      </c>
      <c r="D1121" s="5" t="inlineStr">
        <is>
          <t>Anual</t>
        </is>
      </c>
      <c r="E1121" s="5" t="inlineStr">
        <is>
          <t>Positivo</t>
        </is>
      </c>
      <c r="F1121" s="6" t="n">
        <v>45657</v>
      </c>
      <c r="G1121" s="5">
        <f>YEAR(F1121)</f>
        <v/>
      </c>
      <c r="H1121" s="5">
        <f>PROPER(TEXT(F1121,"mmmm"))</f>
        <v/>
      </c>
      <c r="I1121" s="6">
        <f>IF(OR(H1121="Enero",H1121="Febrero",H1121="Marzo",H1121="Abril",H1121="Mayo",H1121="Junio"),G1121&amp;"-1",IF(OR(H1121="Julio",H1121="Agosto",H1121="Septiembre",H1121="Octubre",H1121="Noviembre",H1121="Diciembre"),G1121&amp;"-2"))</f>
        <v/>
      </c>
      <c r="J1121" s="5" t="n">
        <v>80</v>
      </c>
      <c r="K1121" s="5" t="n">
        <v>83</v>
      </c>
      <c r="L1121" s="28">
        <f>IFERROR(IF(OR(J1121=0,K1121=""),"",IF(E1121="Positivo",MIN(MAX(K1121/J1121,0),1.3),MIN(MAX(J1121/K1121,0),1.3))),"")</f>
        <v/>
      </c>
      <c r="M1121" s="28">
        <f>IFERROR(IF(OR(J1121=0,K1121=""),"",IF(E1121="Positivo",MAX(K1121/J1121,0),MAX(J1121/K1121,0))),"")</f>
        <v/>
      </c>
      <c r="N1121" s="5" t="n"/>
      <c r="O1121" s="5" t="n"/>
      <c r="P1121" s="5" t="n">
        <v>0</v>
      </c>
      <c r="Q1121" s="5" t="n">
        <v>0</v>
      </c>
      <c r="R1121" s="5">
        <f>A1121&amp;"-"&amp;YEAR(F1121)&amp;"-"&amp;IF(LEN(MONTH(F1121))=1,"0"&amp;MONTH(F1121),MONTH(F1121))&amp;"-"&amp;IF(LEN(DAY(F1121))=1,"0"&amp;DAY(F1121),DAY(F1121))</f>
        <v/>
      </c>
    </row>
    <row r="1122">
      <c r="A1122" s="5" t="n">
        <v>498</v>
      </c>
      <c r="B1122" s="5" t="inlineStr">
        <is>
          <t>Nivel de Satisfacción Servicios Prestados - Centro de Medios Audiovisuales</t>
        </is>
      </c>
      <c r="C1122" s="5" t="inlineStr">
        <is>
          <t>Centro de Medios Audiovisuales</t>
        </is>
      </c>
      <c r="D1122" s="5" t="inlineStr">
        <is>
          <t>Anual</t>
        </is>
      </c>
      <c r="E1122" s="5" t="inlineStr">
        <is>
          <t>Positivo</t>
        </is>
      </c>
      <c r="F1122" s="6" t="n">
        <v>45657</v>
      </c>
      <c r="G1122" s="5">
        <f>YEAR(F1122)</f>
        <v/>
      </c>
      <c r="H1122" s="5">
        <f>PROPER(TEXT(F1122,"mmmm"))</f>
        <v/>
      </c>
      <c r="I1122" s="6">
        <f>IF(OR(H1122="Enero",H1122="Febrero",H1122="Marzo",H1122="Abril",H1122="Mayo",H1122="Junio"),G1122&amp;"-1",IF(OR(H1122="Julio",H1122="Agosto",H1122="Septiembre",H1122="Octubre",H1122="Noviembre",H1122="Diciembre"),G1122&amp;"-2"))</f>
        <v/>
      </c>
      <c r="J1122" s="5" t="n">
        <v>80</v>
      </c>
      <c r="K1122" s="5" t="n">
        <v>92</v>
      </c>
      <c r="L1122" s="28">
        <f>IFERROR(IF(OR(J1122=0,K1122=""),"",IF(E1122="Positivo",MIN(MAX(K1122/J1122,0),1.3),MIN(MAX(J1122/K1122,0),1.3))),"")</f>
        <v/>
      </c>
      <c r="M1122" s="28">
        <f>IFERROR(IF(OR(J1122=0,K1122=""),"",IF(E1122="Positivo",MAX(K1122/J1122,0),MAX(J1122/K1122,0))),"")</f>
        <v/>
      </c>
      <c r="N1122" s="5" t="n"/>
      <c r="O1122" s="5" t="n"/>
      <c r="P1122" s="5" t="n">
        <v>0</v>
      </c>
      <c r="Q1122" s="5" t="n">
        <v>0</v>
      </c>
      <c r="R1122" s="5">
        <f>A1122&amp;"-"&amp;YEAR(F1122)&amp;"-"&amp;IF(LEN(MONTH(F1122))=1,"0"&amp;MONTH(F1122),MONTH(F1122))&amp;"-"&amp;IF(LEN(DAY(F1122))=1,"0"&amp;DAY(F1122),DAY(F1122))</f>
        <v/>
      </c>
    </row>
    <row r="1123">
      <c r="A1123" s="5" t="n">
        <v>499</v>
      </c>
      <c r="B1123" s="5" t="inlineStr">
        <is>
          <t>Nivel de Satisfacción Servicios Prestados - Datos y analítica</t>
        </is>
      </c>
      <c r="C1123" s="5" t="inlineStr">
        <is>
          <t>DATOS Y ANALÍTICA</t>
        </is>
      </c>
      <c r="D1123" s="5" t="inlineStr">
        <is>
          <t>Anual</t>
        </is>
      </c>
      <c r="E1123" s="5" t="inlineStr">
        <is>
          <t>Positivo</t>
        </is>
      </c>
      <c r="F1123" s="6" t="n">
        <v>45657</v>
      </c>
      <c r="G1123" s="5">
        <f>YEAR(F1123)</f>
        <v/>
      </c>
      <c r="H1123" s="5">
        <f>PROPER(TEXT(F1123,"mmmm"))</f>
        <v/>
      </c>
      <c r="I1123" s="6">
        <f>IF(OR(H1123="Enero",H1123="Febrero",H1123="Marzo",H1123="Abril",H1123="Mayo",H1123="Junio"),G1123&amp;"-1",IF(OR(H1123="Julio",H1123="Agosto",H1123="Septiembre",H1123="Octubre",H1123="Noviembre",H1123="Diciembre"),G1123&amp;"-2"))</f>
        <v/>
      </c>
      <c r="J1123" s="5" t="n">
        <v>80</v>
      </c>
      <c r="K1123" s="5" t="n">
        <v>87</v>
      </c>
      <c r="L1123" s="28">
        <f>IFERROR(IF(OR(J1123=0,K1123=""),"",IF(E1123="Positivo",MIN(MAX(K1123/J1123,0),1.3),MIN(MAX(J1123/K1123,0),1.3))),"")</f>
        <v/>
      </c>
      <c r="M1123" s="28">
        <f>IFERROR(IF(OR(J1123=0,K1123=""),"",IF(E1123="Positivo",MAX(K1123/J1123,0),MAX(J1123/K1123,0))),"")</f>
        <v/>
      </c>
      <c r="N1123" s="5" t="n"/>
      <c r="O1123" s="5" t="n"/>
      <c r="P1123" s="5" t="n">
        <v>0</v>
      </c>
      <c r="Q1123" s="5" t="n">
        <v>0</v>
      </c>
      <c r="R1123" s="5">
        <f>A1123&amp;"-"&amp;YEAR(F1123)&amp;"-"&amp;IF(LEN(MONTH(F1123))=1,"0"&amp;MONTH(F1123),MONTH(F1123))&amp;"-"&amp;IF(LEN(DAY(F1123))=1,"0"&amp;DAY(F1123),DAY(F1123))</f>
        <v/>
      </c>
    </row>
    <row r="1124">
      <c r="A1124" s="5" t="n">
        <v>500</v>
      </c>
      <c r="B1124" s="5" t="inlineStr">
        <is>
          <t>Nivel de Satisfacción Servicios Prestados -Servicio de Salud</t>
        </is>
      </c>
      <c r="C1124" s="5" t="inlineStr">
        <is>
          <t>Servicio de Salud</t>
        </is>
      </c>
      <c r="D1124" s="5" t="inlineStr">
        <is>
          <t>Anual</t>
        </is>
      </c>
      <c r="E1124" s="5" t="inlineStr">
        <is>
          <t>Positivo</t>
        </is>
      </c>
      <c r="F1124" s="6" t="n">
        <v>45657</v>
      </c>
      <c r="G1124" s="5">
        <f>YEAR(F1124)</f>
        <v/>
      </c>
      <c r="H1124" s="5">
        <f>PROPER(TEXT(F1124,"mmmm"))</f>
        <v/>
      </c>
      <c r="I1124" s="6">
        <f>IF(OR(H1124="Enero",H1124="Febrero",H1124="Marzo",H1124="Abril",H1124="Mayo",H1124="Junio"),G1124&amp;"-1",IF(OR(H1124="Julio",H1124="Agosto",H1124="Septiembre",H1124="Octubre",H1124="Noviembre",H1124="Diciembre"),G1124&amp;"-2"))</f>
        <v/>
      </c>
      <c r="J1124" s="5" t="n">
        <v>80</v>
      </c>
      <c r="K1124" s="5" t="n">
        <v>89</v>
      </c>
      <c r="L1124" s="28">
        <f>IFERROR(IF(OR(J1124=0,K1124=""),"",IF(E1124="Positivo",MIN(MAX(K1124/J1124,0),1.3),MIN(MAX(J1124/K1124,0),1.3))),"")</f>
        <v/>
      </c>
      <c r="M1124" s="28">
        <f>IFERROR(IF(OR(J1124=0,K1124=""),"",IF(E1124="Positivo",MAX(K1124/J1124,0),MAX(J1124/K1124,0))),"")</f>
        <v/>
      </c>
      <c r="N1124" s="5" t="n"/>
      <c r="O1124" s="5" t="n"/>
      <c r="P1124" s="5" t="n">
        <v>0</v>
      </c>
      <c r="Q1124" s="5" t="n">
        <v>0</v>
      </c>
      <c r="R1124" s="5">
        <f>A1124&amp;"-"&amp;YEAR(F1124)&amp;"-"&amp;IF(LEN(MONTH(F1124))=1,"0"&amp;MONTH(F1124),MONTH(F1124))&amp;"-"&amp;IF(LEN(DAY(F1124))=1,"0"&amp;DAY(F1124),DAY(F1124))</f>
        <v/>
      </c>
    </row>
    <row r="1125">
      <c r="A1125" s="5" t="n">
        <v>501</v>
      </c>
      <c r="B1125" s="5" t="inlineStr">
        <is>
          <t>Nivel de Satisfacción Servicios Prestados -Gestión, evaluación e innovación curricular</t>
        </is>
      </c>
      <c r="C1125" s="5" t="inlineStr">
        <is>
          <t>Gestión, Evaluación e Innovación Curricular</t>
        </is>
      </c>
      <c r="D1125" s="5" t="inlineStr">
        <is>
          <t>Anual</t>
        </is>
      </c>
      <c r="E1125" s="5" t="inlineStr">
        <is>
          <t>Positivo</t>
        </is>
      </c>
      <c r="F1125" s="6" t="n">
        <v>45657</v>
      </c>
      <c r="G1125" s="5">
        <f>YEAR(F1125)</f>
        <v/>
      </c>
      <c r="H1125" s="5">
        <f>PROPER(TEXT(F1125,"mmmm"))</f>
        <v/>
      </c>
      <c r="I1125" s="6">
        <f>IF(OR(H1125="Enero",H1125="Febrero",H1125="Marzo",H1125="Abril",H1125="Mayo",H1125="Junio"),G1125&amp;"-1",IF(OR(H1125="Julio",H1125="Agosto",H1125="Septiembre",H1125="Octubre",H1125="Noviembre",H1125="Diciembre"),G1125&amp;"-2"))</f>
        <v/>
      </c>
      <c r="J1125" s="5" t="n">
        <v>80</v>
      </c>
      <c r="K1125" s="5" t="n">
        <v>88</v>
      </c>
      <c r="L1125" s="28">
        <f>IFERROR(IF(OR(J1125=0,K1125=""),"",IF(E1125="Positivo",MIN(MAX(K1125/J1125,0),1.3),MIN(MAX(J1125/K1125,0),1.3))),"")</f>
        <v/>
      </c>
      <c r="M1125" s="28">
        <f>IFERROR(IF(OR(J1125=0,K1125=""),"",IF(E1125="Positivo",MAX(K1125/J1125,0),MAX(J1125/K1125,0))),"")</f>
        <v/>
      </c>
      <c r="N1125" s="5" t="n"/>
      <c r="O1125" s="5" t="n"/>
      <c r="P1125" s="5" t="n">
        <v>0</v>
      </c>
      <c r="Q1125" s="5" t="n">
        <v>0</v>
      </c>
      <c r="R1125" s="5">
        <f>A1125&amp;"-"&amp;YEAR(F1125)&amp;"-"&amp;IF(LEN(MONTH(F1125))=1,"0"&amp;MONTH(F1125),MONTH(F1125))&amp;"-"&amp;IF(LEN(DAY(F1125))=1,"0"&amp;DAY(F1125),DAY(F1125))</f>
        <v/>
      </c>
    </row>
    <row r="1126">
      <c r="A1126" s="5" t="n">
        <v>502</v>
      </c>
      <c r="B1126" s="5" t="inlineStr">
        <is>
          <t>Nivel de Satisfacción Servicios Prestados -Formación para la investigación, creación e innovación</t>
        </is>
      </c>
      <c r="C1126" s="5" t="inlineStr">
        <is>
          <t>Formación para la investigación, creación e innovación</t>
        </is>
      </c>
      <c r="D1126" s="5" t="inlineStr">
        <is>
          <t>Anual</t>
        </is>
      </c>
      <c r="E1126" s="5" t="inlineStr">
        <is>
          <t>Positivo</t>
        </is>
      </c>
      <c r="F1126" s="6" t="n">
        <v>45657</v>
      </c>
      <c r="G1126" s="5">
        <f>YEAR(F1126)</f>
        <v/>
      </c>
      <c r="H1126" s="5">
        <f>PROPER(TEXT(F1126,"mmmm"))</f>
        <v/>
      </c>
      <c r="I1126" s="6">
        <f>IF(OR(H1126="Enero",H1126="Febrero",H1126="Marzo",H1126="Abril",H1126="Mayo",H1126="Junio"),G1126&amp;"-1",IF(OR(H1126="Julio",H1126="Agosto",H1126="Septiembre",H1126="Octubre",H1126="Noviembre",H1126="Diciembre"),G1126&amp;"-2"))</f>
        <v/>
      </c>
      <c r="J1126" s="5" t="n">
        <v>80</v>
      </c>
      <c r="K1126" s="5" t="n">
        <v>90</v>
      </c>
      <c r="L1126" s="28">
        <f>IFERROR(IF(OR(J1126=0,K1126=""),"",IF(E1126="Positivo",MIN(MAX(K1126/J1126,0),1.3),MIN(MAX(J1126/K1126,0),1.3))),"")</f>
        <v/>
      </c>
      <c r="M1126" s="28">
        <f>IFERROR(IF(OR(J1126=0,K1126=""),"",IF(E1126="Positivo",MAX(K1126/J1126,0),MAX(J1126/K1126,0))),"")</f>
        <v/>
      </c>
      <c r="N1126" s="5" t="n"/>
      <c r="O1126" s="5" t="n"/>
      <c r="P1126" s="5" t="n">
        <v>0</v>
      </c>
      <c r="Q1126" s="5" t="n">
        <v>0</v>
      </c>
      <c r="R1126" s="5">
        <f>A1126&amp;"-"&amp;YEAR(F1126)&amp;"-"&amp;IF(LEN(MONTH(F1126))=1,"0"&amp;MONTH(F1126),MONTH(F1126))&amp;"-"&amp;IF(LEN(DAY(F1126))=1,"0"&amp;DAY(F1126),DAY(F1126))</f>
        <v/>
      </c>
    </row>
    <row r="1127">
      <c r="A1127" s="5" t="n">
        <v>503</v>
      </c>
      <c r="B1127" s="5" t="inlineStr">
        <is>
          <t>Nivel de Satisfacción Servicios Prestados -Gestión de Unidades Académicas</t>
        </is>
      </c>
      <c r="C1127" s="5" t="inlineStr">
        <is>
          <t>Gestión de Unidades Académicas</t>
        </is>
      </c>
      <c r="D1127" s="5" t="inlineStr">
        <is>
          <t>Anual</t>
        </is>
      </c>
      <c r="E1127" s="5" t="inlineStr">
        <is>
          <t>Positivo</t>
        </is>
      </c>
      <c r="F1127" s="6" t="n">
        <v>45657</v>
      </c>
      <c r="G1127" s="5">
        <f>YEAR(F1127)</f>
        <v/>
      </c>
      <c r="H1127" s="5">
        <f>PROPER(TEXT(F1127,"mmmm"))</f>
        <v/>
      </c>
      <c r="I1127" s="6">
        <f>IF(OR(H1127="Enero",H1127="Febrero",H1127="Marzo",H1127="Abril",H1127="Mayo",H1127="Junio"),G1127&amp;"-1",IF(OR(H1127="Julio",H1127="Agosto",H1127="Septiembre",H1127="Octubre",H1127="Noviembre",H1127="Diciembre"),G1127&amp;"-2"))</f>
        <v/>
      </c>
      <c r="J1127" s="5" t="n">
        <v>80</v>
      </c>
      <c r="K1127" s="5" t="n">
        <v>86</v>
      </c>
      <c r="L1127" s="28">
        <f>IFERROR(IF(OR(J1127=0,K1127=""),"",IF(E1127="Positivo",MIN(MAX(K1127/J1127,0),1.3),MIN(MAX(J1127/K1127,0),1.3))),"")</f>
        <v/>
      </c>
      <c r="M1127" s="28">
        <f>IFERROR(IF(OR(J1127=0,K1127=""),"",IF(E1127="Positivo",MAX(K1127/J1127,0),MAX(J1127/K1127,0))),"")</f>
        <v/>
      </c>
      <c r="N1127" s="5" t="n"/>
      <c r="O1127" s="5" t="n"/>
      <c r="P1127" s="5" t="n">
        <v>0</v>
      </c>
      <c r="Q1127" s="5" t="n">
        <v>0</v>
      </c>
      <c r="R1127" s="5">
        <f>A1127&amp;"-"&amp;YEAR(F1127)&amp;"-"&amp;IF(LEN(MONTH(F1127))=1,"0"&amp;MONTH(F1127),MONTH(F1127))&amp;"-"&amp;IF(LEN(DAY(F1127))=1,"0"&amp;DAY(F1127),DAY(F1127))</f>
        <v/>
      </c>
    </row>
    <row r="1128">
      <c r="A1128" s="5" t="n">
        <v>504</v>
      </c>
      <c r="B1128" s="5" t="inlineStr">
        <is>
          <t>Nivel de Satisfacción Servicios Prestados - LEI</t>
        </is>
      </c>
      <c r="C1128" s="5" t="inlineStr">
        <is>
          <t>LEI</t>
        </is>
      </c>
      <c r="D1128" s="5" t="inlineStr">
        <is>
          <t>Anual</t>
        </is>
      </c>
      <c r="E1128" s="5" t="inlineStr">
        <is>
          <t>Positivo</t>
        </is>
      </c>
      <c r="F1128" s="6" t="n">
        <v>45657</v>
      </c>
      <c r="G1128" s="5">
        <f>YEAR(F1128)</f>
        <v/>
      </c>
      <c r="H1128" s="5">
        <f>PROPER(TEXT(F1128,"mmmm"))</f>
        <v/>
      </c>
      <c r="I1128" s="6">
        <f>IF(OR(H1128="Enero",H1128="Febrero",H1128="Marzo",H1128="Abril",H1128="Mayo",H1128="Junio"),G1128&amp;"-1",IF(OR(H1128="Julio",H1128="Agosto",H1128="Septiembre",H1128="Octubre",H1128="Noviembre",H1128="Diciembre"),G1128&amp;"-2"))</f>
        <v/>
      </c>
      <c r="J1128" s="5" t="n">
        <v>80</v>
      </c>
      <c r="K1128" s="5" t="n">
        <v>88</v>
      </c>
      <c r="L1128" s="28">
        <f>IFERROR(IF(OR(J1128=0,K1128=""),"",IF(E1128="Positivo",MIN(MAX(K1128/J1128,0),1.3),MIN(MAX(J1128/K1128,0),1.3))),"")</f>
        <v/>
      </c>
      <c r="M1128" s="28">
        <f>IFERROR(IF(OR(J1128=0,K1128=""),"",IF(E1128="Positivo",MAX(K1128/J1128,0),MAX(J1128/K1128,0))),"")</f>
        <v/>
      </c>
      <c r="N1128" s="5" t="n"/>
      <c r="O1128" s="5" t="n"/>
      <c r="P1128" s="5" t="n">
        <v>0</v>
      </c>
      <c r="Q1128" s="5" t="n">
        <v>0</v>
      </c>
      <c r="R1128" s="5">
        <f>A1128&amp;"-"&amp;YEAR(F1128)&amp;"-"&amp;IF(LEN(MONTH(F1128))=1,"0"&amp;MONTH(F1128),MONTH(F1128))&amp;"-"&amp;IF(LEN(DAY(F1128))=1,"0"&amp;DAY(F1128),DAY(F1128))</f>
        <v/>
      </c>
    </row>
    <row r="1129">
      <c r="A1129" s="5" t="n">
        <v>505</v>
      </c>
      <c r="B1129" s="5" t="inlineStr">
        <is>
          <t>Nivel de Satisfacción Servicios Prestados - Mercadeo de programas académicos</t>
        </is>
      </c>
      <c r="C1129" s="5" t="inlineStr">
        <is>
          <t>Mercadeo de programas académicos</t>
        </is>
      </c>
      <c r="D1129" s="5" t="inlineStr">
        <is>
          <t>Anual</t>
        </is>
      </c>
      <c r="E1129" s="5" t="inlineStr">
        <is>
          <t>Positivo</t>
        </is>
      </c>
      <c r="F1129" s="6" t="n">
        <v>45657</v>
      </c>
      <c r="G1129" s="5">
        <f>YEAR(F1129)</f>
        <v/>
      </c>
      <c r="H1129" s="5">
        <f>PROPER(TEXT(F1129,"mmmm"))</f>
        <v/>
      </c>
      <c r="I1129" s="6">
        <f>IF(OR(H1129="Enero",H1129="Febrero",H1129="Marzo",H1129="Abril",H1129="Mayo",H1129="Junio"),G1129&amp;"-1",IF(OR(H1129="Julio",H1129="Agosto",H1129="Septiembre",H1129="Octubre",H1129="Noviembre",H1129="Diciembre"),G1129&amp;"-2"))</f>
        <v/>
      </c>
      <c r="J1129" s="5" t="n">
        <v>80</v>
      </c>
      <c r="K1129" s="5" t="n">
        <v>85</v>
      </c>
      <c r="L1129" s="28">
        <f>IFERROR(IF(OR(J1129=0,K1129=""),"",IF(E1129="Positivo",MIN(MAX(K1129/J1129,0),1.3),MIN(MAX(J1129/K1129,0),1.3))),"")</f>
        <v/>
      </c>
      <c r="M1129" s="28">
        <f>IFERROR(IF(OR(J1129=0,K1129=""),"",IF(E1129="Positivo",MAX(K1129/J1129,0),MAX(J1129/K1129,0))),"")</f>
        <v/>
      </c>
      <c r="N1129" s="5" t="n"/>
      <c r="O1129" s="5" t="n"/>
      <c r="P1129" s="5" t="n">
        <v>0</v>
      </c>
      <c r="Q1129" s="5" t="n">
        <v>0</v>
      </c>
      <c r="R1129" s="5">
        <f>A1129&amp;"-"&amp;YEAR(F1129)&amp;"-"&amp;IF(LEN(MONTH(F1129))=1,"0"&amp;MONTH(F1129),MONTH(F1129))&amp;"-"&amp;IF(LEN(DAY(F1129))=1,"0"&amp;DAY(F1129),DAY(F1129))</f>
        <v/>
      </c>
    </row>
    <row r="1130">
      <c r="A1130" s="5" t="n">
        <v>506</v>
      </c>
      <c r="B1130" s="5" t="inlineStr">
        <is>
          <t>Nivel de Satisfacción Servicios Prestados - Prácticas</t>
        </is>
      </c>
      <c r="C1130" s="5" t="inlineStr">
        <is>
          <t>Prácticas</t>
        </is>
      </c>
      <c r="D1130" s="5" t="inlineStr">
        <is>
          <t>Anual</t>
        </is>
      </c>
      <c r="E1130" s="5" t="inlineStr">
        <is>
          <t>Positivo</t>
        </is>
      </c>
      <c r="F1130" s="6" t="n">
        <v>45657</v>
      </c>
      <c r="G1130" s="5">
        <f>YEAR(F1130)</f>
        <v/>
      </c>
      <c r="H1130" s="5">
        <f>PROPER(TEXT(F1130,"mmmm"))</f>
        <v/>
      </c>
      <c r="I1130" s="6">
        <f>IF(OR(H1130="Enero",H1130="Febrero",H1130="Marzo",H1130="Abril",H1130="Mayo",H1130="Junio"),G1130&amp;"-1",IF(OR(H1130="Julio",H1130="Agosto",H1130="Septiembre",H1130="Octubre",H1130="Noviembre",H1130="Diciembre"),G1130&amp;"-2"))</f>
        <v/>
      </c>
      <c r="J1130" s="5" t="n">
        <v>80</v>
      </c>
      <c r="K1130" s="5" t="n">
        <v>67</v>
      </c>
      <c r="L1130" s="28">
        <f>IFERROR(IF(OR(J1130=0,K1130=""),"",IF(E1130="Positivo",MIN(MAX(K1130/J1130,0),1.3),MIN(MAX(J1130/K1130,0),1.3))),"")</f>
        <v/>
      </c>
      <c r="M1130" s="28">
        <f>IFERROR(IF(OR(J1130=0,K1130=""),"",IF(E1130="Positivo",MAX(K1130/J1130,0),MAX(J1130/K1130,0))),"")</f>
        <v/>
      </c>
      <c r="N1130" s="5" t="n"/>
      <c r="O1130" s="5" t="n"/>
      <c r="P1130" s="5" t="n">
        <v>0</v>
      </c>
      <c r="Q1130" s="5" t="n">
        <v>0</v>
      </c>
      <c r="R1130" s="5">
        <f>A1130&amp;"-"&amp;YEAR(F1130)&amp;"-"&amp;IF(LEN(MONTH(F1130))=1,"0"&amp;MONTH(F1130),MONTH(F1130))&amp;"-"&amp;IF(LEN(DAY(F1130))=1,"0"&amp;DAY(F1130),DAY(F1130))</f>
        <v/>
      </c>
    </row>
    <row r="1131">
      <c r="A1131" s="5" t="n">
        <v>507</v>
      </c>
      <c r="B1131" s="5" t="inlineStr">
        <is>
          <t>Nivel de Satisfacción Servicios Prestados -Cultura y Deporte</t>
        </is>
      </c>
      <c r="C1131" s="5" t="inlineStr">
        <is>
          <t>Cultura y Deporte</t>
        </is>
      </c>
      <c r="D1131" s="5" t="inlineStr">
        <is>
          <t>Anual</t>
        </is>
      </c>
      <c r="E1131" s="5" t="inlineStr">
        <is>
          <t>Positivo</t>
        </is>
      </c>
      <c r="F1131" s="6" t="n">
        <v>45657</v>
      </c>
      <c r="G1131" s="5">
        <f>YEAR(F1131)</f>
        <v/>
      </c>
      <c r="H1131" s="5">
        <f>PROPER(TEXT(F1131,"mmmm"))</f>
        <v/>
      </c>
      <c r="I1131" s="6">
        <f>IF(OR(H1131="Enero",H1131="Febrero",H1131="Marzo",H1131="Abril",H1131="Mayo",H1131="Junio"),G1131&amp;"-1",IF(OR(H1131="Julio",H1131="Agosto",H1131="Septiembre",H1131="Octubre",H1131="Noviembre",H1131="Diciembre"),G1131&amp;"-2"))</f>
        <v/>
      </c>
      <c r="J1131" s="5" t="n">
        <v>80</v>
      </c>
      <c r="K1131" s="5" t="n">
        <v>77</v>
      </c>
      <c r="L1131" s="28">
        <f>IFERROR(IF(OR(J1131=0,K1131=""),"",IF(E1131="Positivo",MIN(MAX(K1131/J1131,0),1.3),MIN(MAX(J1131/K1131,0),1.3))),"")</f>
        <v/>
      </c>
      <c r="M1131" s="28">
        <f>IFERROR(IF(OR(J1131=0,K1131=""),"",IF(E1131="Positivo",MAX(K1131/J1131,0),MAX(J1131/K1131,0))),"")</f>
        <v/>
      </c>
      <c r="N1131" s="5" t="n"/>
      <c r="O1131" s="5" t="n"/>
      <c r="P1131" s="5" t="n">
        <v>0</v>
      </c>
      <c r="Q1131" s="5" t="n">
        <v>0</v>
      </c>
      <c r="R1131" s="5">
        <f>A1131&amp;"-"&amp;YEAR(F1131)&amp;"-"&amp;IF(LEN(MONTH(F1131))=1,"0"&amp;MONTH(F1131),MONTH(F1131))&amp;"-"&amp;IF(LEN(DAY(F1131))=1,"0"&amp;DAY(F1131),DAY(F1131))</f>
        <v/>
      </c>
    </row>
    <row r="1132">
      <c r="A1132" s="5" t="n">
        <v>508</v>
      </c>
      <c r="B1132" s="5" t="inlineStr">
        <is>
          <t>Nivel de Satisfacción Servicios Prestados - Diseño y contenido virtual</t>
        </is>
      </c>
      <c r="C1132" s="5" t="inlineStr">
        <is>
          <t>Diseño de Contenido Virtual</t>
        </is>
      </c>
      <c r="D1132" s="5" t="inlineStr">
        <is>
          <t>Anual</t>
        </is>
      </c>
      <c r="E1132" s="5" t="inlineStr">
        <is>
          <t>Positivo</t>
        </is>
      </c>
      <c r="F1132" s="6" t="n">
        <v>45657</v>
      </c>
      <c r="G1132" s="5">
        <f>YEAR(F1132)</f>
        <v/>
      </c>
      <c r="H1132" s="5">
        <f>PROPER(TEXT(F1132,"mmmm"))</f>
        <v/>
      </c>
      <c r="I1132" s="6">
        <f>IF(OR(H1132="Enero",H1132="Febrero",H1132="Marzo",H1132="Abril",H1132="Mayo",H1132="Junio"),G1132&amp;"-1",IF(OR(H1132="Julio",H1132="Agosto",H1132="Septiembre",H1132="Octubre",H1132="Noviembre",H1132="Diciembre"),G1132&amp;"-2"))</f>
        <v/>
      </c>
      <c r="J1132" s="5" t="n">
        <v>80</v>
      </c>
      <c r="K1132" s="5" t="n">
        <v>88</v>
      </c>
      <c r="L1132" s="28">
        <f>IFERROR(IF(OR(J1132=0,K1132=""),"",IF(E1132="Positivo",MIN(MAX(K1132/J1132,0),1.3),MIN(MAX(J1132/K1132,0),1.3))),"")</f>
        <v/>
      </c>
      <c r="M1132" s="28">
        <f>IFERROR(IF(OR(J1132=0,K1132=""),"",IF(E1132="Positivo",MAX(K1132/J1132,0),MAX(J1132/K1132,0))),"")</f>
        <v/>
      </c>
      <c r="N1132" s="5" t="n"/>
      <c r="O1132" s="5" t="n"/>
      <c r="P1132" s="5" t="n">
        <v>0</v>
      </c>
      <c r="Q1132" s="5" t="n">
        <v>0</v>
      </c>
      <c r="R1132" s="5">
        <f>A1132&amp;"-"&amp;YEAR(F1132)&amp;"-"&amp;IF(LEN(MONTH(F1132))=1,"0"&amp;MONTH(F1132),MONTH(F1132))&amp;"-"&amp;IF(LEN(DAY(F1132))=1,"0"&amp;DAY(F1132),DAY(F1132))</f>
        <v/>
      </c>
    </row>
    <row r="1133">
      <c r="A1133" s="5" t="n">
        <v>77</v>
      </c>
      <c r="B1133" s="5" t="inlineStr">
        <is>
          <t>Disponibilidad de servicios tecnológicos</t>
        </is>
      </c>
      <c r="C1133" s="5" t="inlineStr">
        <is>
          <t>GESTIÓN DE LA TECNOLOGÍA E INNOVACIÓN DIGITAL</t>
        </is>
      </c>
      <c r="D1133" s="5" t="inlineStr">
        <is>
          <t>Mensual</t>
        </is>
      </c>
      <c r="E1133" s="5" t="inlineStr">
        <is>
          <t>Positivo</t>
        </is>
      </c>
      <c r="F1133" s="6" t="n">
        <v>45473</v>
      </c>
      <c r="G1133" s="5">
        <f>YEAR(F1133)</f>
        <v/>
      </c>
      <c r="H1133" s="5">
        <f>PROPER(TEXT(F1133,"mmmm"))</f>
        <v/>
      </c>
      <c r="I1133" s="6">
        <f>IF(OR(H1133="Enero",H1133="Febrero",H1133="Marzo",H1133="Abril",H1133="Mayo",H1133="Junio"),G1133&amp;"-1",IF(OR(H1133="Julio",H1133="Agosto",H1133="Septiembre",H1133="Octubre",H1133="Noviembre",H1133="Diciembre"),G1133&amp;"-2"))</f>
        <v/>
      </c>
      <c r="J1133" s="5" t="n">
        <v>97</v>
      </c>
      <c r="K1133" s="10" t="n">
        <v>98.33166666666666</v>
      </c>
      <c r="L1133" s="28">
        <f>IFERROR(IF(OR(J1133=0,K1133=""),"",IF(E1133="Positivo",MIN(MAX(K1133/J1133,0),1.3),MIN(MAX(J1133/K1133,0),1.3))),"")</f>
        <v/>
      </c>
      <c r="M1133" s="28">
        <f>IFERROR(IF(OR(J1133=0,K1133=""),"",IF(E1133="Positivo",MAX(K1133/J1133,0),MAX(J1133/K1133,0))),"")</f>
        <v/>
      </c>
      <c r="N1133" s="5" t="inlineStr">
        <is>
          <t>%</t>
        </is>
      </c>
      <c r="O1133" s="5" t="inlineStr">
        <is>
          <t>%</t>
        </is>
      </c>
      <c r="P1133" s="5" t="n">
        <v>1</v>
      </c>
      <c r="Q1133" s="5" t="n">
        <v>1</v>
      </c>
      <c r="R1133" s="5">
        <f>A1133&amp;"-"&amp;YEAR(F1133)&amp;"-"&amp;IF(LEN(MONTH(F1133))=1,"0"&amp;MONTH(F1133),MONTH(F1133))&amp;"-"&amp;IF(LEN(DAY(F1133))=1,"0"&amp;DAY(F1133),DAY(F1133))</f>
        <v/>
      </c>
    </row>
    <row r="1134">
      <c r="A1134" s="5" t="n">
        <v>77</v>
      </c>
      <c r="B1134" s="5" t="inlineStr">
        <is>
          <t>Disponibilidad de servicios tecnológicos</t>
        </is>
      </c>
      <c r="C1134" s="5" t="inlineStr">
        <is>
          <t>GESTIÓN DE LA TECNOLOGÍA E INNOVACIÓN DIGITAL</t>
        </is>
      </c>
      <c r="D1134" s="5" t="inlineStr">
        <is>
          <t>Mensual</t>
        </is>
      </c>
      <c r="E1134" s="5" t="inlineStr">
        <is>
          <t>Positivo</t>
        </is>
      </c>
      <c r="F1134" s="6" t="n">
        <v>45657</v>
      </c>
      <c r="G1134" s="5">
        <f>YEAR(F1134)</f>
        <v/>
      </c>
      <c r="H1134" s="5">
        <f>PROPER(TEXT(F1134,"mmmm"))</f>
        <v/>
      </c>
      <c r="I1134" s="6">
        <f>IF(OR(H1134="Enero",H1134="Febrero",H1134="Marzo",H1134="Abril",H1134="Mayo",H1134="Junio"),G1134&amp;"-1",IF(OR(H1134="Julio",H1134="Agosto",H1134="Septiembre",H1134="Octubre",H1134="Noviembre",H1134="Diciembre"),G1134&amp;"-2"))</f>
        <v/>
      </c>
      <c r="J1134" s="5" t="n">
        <v>97</v>
      </c>
      <c r="K1134" s="10" t="n">
        <v>96.53333333333335</v>
      </c>
      <c r="L1134" s="28">
        <f>IFERROR(IF(OR(J1134=0,K1134=""),"",IF(E1134="Positivo",MIN(MAX(K1134/J1134,0),1.3),MIN(MAX(J1134/K1134,0),1.3))),"")</f>
        <v/>
      </c>
      <c r="M1134" s="28">
        <f>IFERROR(IF(OR(J1134=0,K1134=""),"",IF(E1134="Positivo",MAX(K1134/J1134,0),MAX(J1134/K1134,0))),"")</f>
        <v/>
      </c>
      <c r="N1134" s="5" t="inlineStr">
        <is>
          <t>%</t>
        </is>
      </c>
      <c r="O1134" s="5" t="inlineStr">
        <is>
          <t>%</t>
        </is>
      </c>
      <c r="P1134" s="5" t="n">
        <v>1</v>
      </c>
      <c r="Q1134" s="5" t="n">
        <v>1</v>
      </c>
      <c r="R1134" s="5">
        <f>A1134&amp;"-"&amp;YEAR(F1134)&amp;"-"&amp;IF(LEN(MONTH(F1134))=1,"0"&amp;MONTH(F1134),MONTH(F1134))&amp;"-"&amp;IF(LEN(DAY(F1134))=1,"0"&amp;DAY(F1134),DAY(F1134))</f>
        <v/>
      </c>
    </row>
    <row r="1135">
      <c r="A1135" s="39" t="n">
        <v>222</v>
      </c>
      <c r="B1135" s="5" t="inlineStr">
        <is>
          <t>Calidad de las Aguas Residuales Domesticas</t>
        </is>
      </c>
      <c r="C1135" s="5" t="inlineStr">
        <is>
          <t>GESTIÓN AMBIENTAL</t>
        </is>
      </c>
      <c r="D1135" s="5" t="inlineStr">
        <is>
          <t>Anual</t>
        </is>
      </c>
      <c r="E1135" s="5" t="inlineStr">
        <is>
          <t>Positivo</t>
        </is>
      </c>
      <c r="F1135" s="6" t="n">
        <v>44926</v>
      </c>
      <c r="G1135" s="16">
        <f>YEAR(F1135)</f>
        <v/>
      </c>
      <c r="H1135" s="6">
        <f>PROPER(TEXT(F1135,"mmmm"))</f>
        <v/>
      </c>
      <c r="I1135" s="6">
        <f>IF(OR(H1135="Enero",H1135="Febrero",H1135="Marzo",H1135="Abril",H1135="Mayo",H1135="Junio"),G1135&amp;"-1",IF(OR(H1135="Julio",H1135="Agosto",H1135="Septiembre",H1135="Octubre",H1135="Noviembre",H1135="Diciembre"),G1135&amp;"-2"))</f>
        <v/>
      </c>
      <c r="J1135" s="5" t="n">
        <v>90</v>
      </c>
      <c r="K1135" s="5" t="n">
        <v>93.75</v>
      </c>
      <c r="L1135" s="28">
        <f>IFERROR(IF(OR(J1135=0,K1135=""),"",IF(E1135="Positivo",MIN(MAX(K1135/J1135,0),1.3),MIN(MAX(J1135/K1135,0),1.3))),"")</f>
        <v/>
      </c>
      <c r="M1135" s="28">
        <f>IFERROR(IF(OR(J1135=0,K1135=""),"",IF(E1135="Positivo",MAX(K1135/J1135,0),MAX(J1135/K1135,0))),"")</f>
        <v/>
      </c>
      <c r="N1135" s="5" t="n"/>
      <c r="O1135" s="5" t="n"/>
      <c r="P1135" s="5" t="n">
        <v>0</v>
      </c>
      <c r="Q1135" s="5" t="n">
        <v>0</v>
      </c>
      <c r="R1135" s="5">
        <f>A1135&amp;"-"&amp;YEAR(F1135)&amp;"-"&amp;IF(LEN(MONTH(F1135))=1,"0"&amp;MONTH(F1135),MONTH(F1135))&amp;"-"&amp;IF(LEN(DAY(F1135))=1,"0"&amp;DAY(F1135),DAY(F1135))</f>
        <v/>
      </c>
    </row>
    <row r="1136">
      <c r="A1136" s="39" t="n">
        <v>226</v>
      </c>
      <c r="B1136" s="5" t="inlineStr">
        <is>
          <t>Generación de Gases de Efecto Invernadero</t>
        </is>
      </c>
      <c r="C1136" s="5" t="inlineStr">
        <is>
          <t>GESTIÓN AMBIENTAL</t>
        </is>
      </c>
      <c r="D1136" s="5" t="inlineStr">
        <is>
          <t>Anual</t>
        </is>
      </c>
      <c r="E1136" s="5" t="inlineStr">
        <is>
          <t>Positivo</t>
        </is>
      </c>
      <c r="F1136" s="6" t="n">
        <v>44926</v>
      </c>
      <c r="G1136" s="16">
        <f>YEAR(F1136)</f>
        <v/>
      </c>
      <c r="H1136" s="6">
        <f>PROPER(TEXT(F1136,"mmmm"))</f>
        <v/>
      </c>
      <c r="I1136" s="6">
        <f>IF(OR(H1136="Enero",H1136="Febrero",H1136="Marzo",H1136="Abril",H1136="Mayo",H1136="Junio"),G1136&amp;"-1",IF(OR(H1136="Julio",H1136="Agosto",H1136="Septiembre",H1136="Octubre",H1136="Noviembre",H1136="Diciembre"),G1136&amp;"-2"))</f>
        <v/>
      </c>
      <c r="J1136" s="5" t="n">
        <v>2</v>
      </c>
      <c r="K1136" s="5" t="n">
        <v>119.1225</v>
      </c>
      <c r="L1136" s="28">
        <f>IFERROR(IF(OR(J1136=0,K1136=""),"",IF(E1136="Positivo",MIN(MAX(K1136/J1136,0),1.3),MIN(MAX(J1136/K1136,0),1.3))),"")</f>
        <v/>
      </c>
      <c r="M1136" s="28">
        <f>IFERROR(IF(OR(J1136=0,K1136=""),"",IF(E1136="Positivo",MAX(K1136/J1136,0),MAX(J1136/K1136,0))),"")</f>
        <v/>
      </c>
      <c r="N1136" s="5" t="inlineStr">
        <is>
          <t>tCO2e</t>
        </is>
      </c>
      <c r="O1136" s="5" t="inlineStr">
        <is>
          <t>tCO2e</t>
        </is>
      </c>
      <c r="P1136" s="5" t="n">
        <v>0</v>
      </c>
      <c r="Q1136" s="5" t="n">
        <v>0</v>
      </c>
      <c r="R1136" s="5">
        <f>A1136&amp;"-"&amp;YEAR(F1136)&amp;"-"&amp;IF(LEN(MONTH(F1136))=1,"0"&amp;MONTH(F1136),MONTH(F1136))&amp;"-"&amp;IF(LEN(DAY(F1136))=1,"0"&amp;DAY(F1136),DAY(F1136))</f>
        <v/>
      </c>
    </row>
    <row r="1137">
      <c r="A1137" s="5" t="n">
        <v>194</v>
      </c>
      <c r="B1137" s="5" t="inlineStr">
        <is>
          <t>Índice de satisfacción del estudiante (SSI)</t>
        </is>
      </c>
      <c r="C1137" s="5" t="inlineStr">
        <is>
          <t>Servicio</t>
        </is>
      </c>
      <c r="D1137" s="5" t="inlineStr">
        <is>
          <t>Semestral</t>
        </is>
      </c>
      <c r="E1137" s="5" t="inlineStr">
        <is>
          <t>Positivo</t>
        </is>
      </c>
      <c r="F1137" s="6" t="n">
        <v>45657</v>
      </c>
      <c r="G1137" s="16">
        <f>YEAR(F1137)</f>
        <v/>
      </c>
      <c r="H1137" s="6">
        <f>PROPER(TEXT(F1137,"mmmm"))</f>
        <v/>
      </c>
      <c r="I1137" s="6">
        <f>IF(OR(H1137="Enero",H1137="Febrero",H1137="Marzo",H1137="Abril",H1137="Mayo",H1137="Junio"),G1137&amp;"-1",IF(OR(H1137="Julio",H1137="Agosto",H1137="Septiembre",H1137="Octubre",H1137="Noviembre",H1137="Diciembre"),G1137&amp;"-2"))</f>
        <v/>
      </c>
      <c r="J1137" s="5" t="n">
        <v>80</v>
      </c>
      <c r="K1137" s="5" t="n">
        <v>89</v>
      </c>
      <c r="L1137" s="28">
        <f>IFERROR(IF(OR(J1137=0,K1137=""),"",IF(E1137="Positivo",MIN(MAX(K1137/J1137,0),1.3),MIN(MAX(J1137/K1137,0),1.3))),"")</f>
        <v/>
      </c>
      <c r="M1137" s="28">
        <f>IFERROR(IF(OR(J1137=0,K1137=""),"",IF(E1137="Positivo",MAX(K1137/J1137,0),MAX(J1137/K1137,0))),"")</f>
        <v/>
      </c>
      <c r="N1137" s="5" t="inlineStr">
        <is>
          <t>%</t>
        </is>
      </c>
      <c r="O1137" s="5" t="inlineStr">
        <is>
          <t>%</t>
        </is>
      </c>
      <c r="P1137" s="5" t="n">
        <v>0</v>
      </c>
      <c r="Q1137" s="5" t="n">
        <v>0</v>
      </c>
      <c r="R1137" s="5">
        <f>A1137&amp;"-"&amp;YEAR(F1137)&amp;"-"&amp;IF(LEN(MONTH(F1137))=1,"0"&amp;MONTH(F1137),MONTH(F1137))&amp;"-"&amp;IF(LEN(DAY(F1137))=1,"0"&amp;DAY(F1137),DAY(F1137))</f>
        <v/>
      </c>
    </row>
    <row r="1138">
      <c r="A1138" s="5" t="n">
        <v>124</v>
      </c>
      <c r="B1138" s="5" t="inlineStr">
        <is>
          <t>Indice de Frecuencia de accidentalidad</t>
        </is>
      </c>
      <c r="C1138" s="5" t="inlineStr">
        <is>
          <t>GESTIÓN DE SEGURIDAD Y SALUD EN EL TRABAJO</t>
        </is>
      </c>
      <c r="D1138" s="5" t="inlineStr">
        <is>
          <t>Mensual</t>
        </is>
      </c>
      <c r="E1138" s="5" t="inlineStr">
        <is>
          <t>Negativo</t>
        </is>
      </c>
      <c r="F1138" s="6" t="n">
        <v>45838</v>
      </c>
      <c r="G1138" s="16">
        <f>YEAR(F1138)</f>
        <v/>
      </c>
      <c r="H1138" s="6">
        <f>PROPER(TEXT(F1138,"mmmm"))</f>
        <v/>
      </c>
      <c r="I1138" s="6">
        <f>IF(OR(H1138="Enero",H1138="Febrero",H1138="Marzo",H1138="Abril",H1138="Mayo",H1138="Junio"),G1138&amp;"-1",IF(OR(H1138="Julio",H1138="Agosto",H1138="Septiembre",H1138="Octubre",H1138="Noviembre",H1138="Diciembre"),G1138&amp;"-2"))</f>
        <v/>
      </c>
      <c r="J1138" s="5" t="n">
        <v>0.2</v>
      </c>
      <c r="K1138" s="5" t="n">
        <v>0.03519295047098145</v>
      </c>
      <c r="L1138" s="28">
        <f>IFERROR(IF(OR(J1138=0,K1138=""),"",IF(E1138="Positivo",MIN(MAX(K1138/J1138,0),1.3),MIN(MAX(J1138/K1138,0),1.3))),"")</f>
        <v/>
      </c>
      <c r="M1138" s="28">
        <f>IFERROR(IF(OR(J1138=0,K1138=""),"",IF(E1138="Positivo",MAX(K1138/J1138,0),MAX(J1138/K1138,0))),"")</f>
        <v/>
      </c>
      <c r="N1138" s="5" t="inlineStr">
        <is>
          <t>DEC</t>
        </is>
      </c>
      <c r="O1138" s="5" t="inlineStr">
        <is>
          <t>DEC</t>
        </is>
      </c>
      <c r="P1138" s="5" t="n">
        <v>1</v>
      </c>
      <c r="Q1138" s="5" t="n">
        <v>2</v>
      </c>
      <c r="R1138" s="5">
        <f>A1138&amp;"-"&amp;YEAR(F1138)&amp;"-"&amp;IF(LEN(MONTH(F1138))=1,"0"&amp;MONTH(F1138),MONTH(F1138))&amp;"-"&amp;IF(LEN(DAY(F1138))=1,"0"&amp;DAY(F1138),DAY(F1138))</f>
        <v/>
      </c>
    </row>
    <row r="1139">
      <c r="A1139" s="5" t="n">
        <v>172</v>
      </c>
      <c r="B1139" s="5" t="inlineStr">
        <is>
          <t>Cumplimiento plan operativo del SGC</t>
        </is>
      </c>
      <c r="C1139" s="5" t="inlineStr">
        <is>
          <t>Gestión de calidad</t>
        </is>
      </c>
      <c r="D1139" s="5" t="inlineStr">
        <is>
          <t>Mensual</t>
        </is>
      </c>
      <c r="E1139" s="5" t="inlineStr">
        <is>
          <t>Positivo</t>
        </is>
      </c>
      <c r="F1139" s="6" t="n">
        <v>45838</v>
      </c>
      <c r="G1139" s="16">
        <f>YEAR(F1139)</f>
        <v/>
      </c>
      <c r="H1139" s="6">
        <f>PROPER(TEXT(F1139,"mmmm"))</f>
        <v/>
      </c>
      <c r="I1139" s="6">
        <f>IF(OR(H1139="Enero",H1139="Febrero",H1139="Marzo",H1139="Abril",H1139="Mayo",H1139="Junio"),G1139&amp;"-1",IF(OR(H1139="Julio",H1139="Agosto",H1139="Septiembre",H1139="Octubre",H1139="Noviembre",H1139="Diciembre"),G1139&amp;"-2"))</f>
        <v/>
      </c>
      <c r="J1139" s="5" t="n">
        <v>95</v>
      </c>
      <c r="K1139" s="5" t="n">
        <v>88.28166666666668</v>
      </c>
      <c r="L1139" s="28">
        <f>IFERROR(IF(OR(J1139=0,K1139=""),"",IF(E1139="Positivo",MIN(MAX(K1139/J1139,0),1.3),MIN(MAX(J1139/K1139,0),1.3))),"")</f>
        <v/>
      </c>
      <c r="M1139" s="28">
        <f>IFERROR(IF(OR(J1139=0,K1139=""),"",IF(E1139="Positivo",MAX(K1139/J1139,0),MAX(J1139/K1139,0))),"")</f>
        <v/>
      </c>
      <c r="N1139" s="5" t="inlineStr">
        <is>
          <t>%</t>
        </is>
      </c>
      <c r="O1139" s="5" t="inlineStr">
        <is>
          <t>%</t>
        </is>
      </c>
      <c r="P1139" s="5" t="n">
        <v>0</v>
      </c>
      <c r="Q1139" s="5" t="n">
        <v>0</v>
      </c>
      <c r="R1139" s="5">
        <f>A1139&amp;"-"&amp;YEAR(F1139)&amp;"-"&amp;IF(LEN(MONTH(F1139))=1,"0"&amp;MONTH(F1139),MONTH(F1139))&amp;"-"&amp;IF(LEN(DAY(F1139))=1,"0"&amp;DAY(F1139),DAY(F1139))</f>
        <v/>
      </c>
    </row>
    <row r="1140">
      <c r="A1140" s="5" t="n">
        <v>208</v>
      </c>
      <c r="B1140" s="5" t="inlineStr">
        <is>
          <t>Consumo de Agua m3 Mensual</t>
        </is>
      </c>
      <c r="C1140" s="5" t="inlineStr">
        <is>
          <t>GESTIÓN AMBIENTAL</t>
        </is>
      </c>
      <c r="D1140" s="5" t="inlineStr">
        <is>
          <t>Mensual</t>
        </is>
      </c>
      <c r="E1140" s="5" t="inlineStr">
        <is>
          <t>Negativo</t>
        </is>
      </c>
      <c r="F1140" s="6" t="n">
        <v>45838</v>
      </c>
      <c r="G1140" s="16">
        <f>YEAR(F1140)</f>
        <v/>
      </c>
      <c r="H1140" s="6">
        <f>PROPER(TEXT(F1140,"mmmm"))</f>
        <v/>
      </c>
      <c r="I1140" s="6">
        <f>IF(OR(H1140="Enero",H1140="Febrero",H1140="Marzo",H1140="Abril",H1140="Mayo",H1140="Junio"),G1140&amp;"-1",IF(OR(H1140="Julio",H1140="Agosto",H1140="Septiembre",H1140="Octubre",H1140="Noviembre",H1140="Diciembre"),G1140&amp;"-2"))</f>
        <v/>
      </c>
      <c r="J1140" s="5" t="n">
        <v>1550</v>
      </c>
      <c r="K1140" s="5" t="n">
        <v>1225.416666666667</v>
      </c>
      <c r="L1140" s="28">
        <f>IFERROR(IF(OR(J1140=0,K1140=""),"",IF(E1140="Positivo",MIN(MAX(K1140/J1140,0),1.0),MIN(MAX(J1140/K1140,0),1.0))),"")</f>
        <v/>
      </c>
      <c r="M1140" s="28">
        <f>IFERROR(IF(OR(J1140=0,K1140=""),"",IF(E1140="Positivo",MAX(K1140/J1140,0),MAX(J1140/K1140,0))),"")</f>
        <v/>
      </c>
      <c r="N1140" s="5" t="inlineStr">
        <is>
          <t>m3</t>
        </is>
      </c>
      <c r="O1140" s="5" t="inlineStr">
        <is>
          <t>m3</t>
        </is>
      </c>
      <c r="P1140" s="5" t="n">
        <v>0</v>
      </c>
      <c r="Q1140" s="5" t="n">
        <v>0</v>
      </c>
      <c r="R1140" s="5">
        <f>A1140&amp;"-"&amp;YEAR(F1140)&amp;"-"&amp;IF(LEN(MONTH(F1140))=1,"0"&amp;MONTH(F1140),MONTH(F1140))&amp;"-"&amp;IF(LEN(DAY(F1140))=1,"0"&amp;DAY(F1140),DAY(F1140))</f>
        <v/>
      </c>
    </row>
    <row r="1141">
      <c r="A1141" s="5" t="n">
        <v>214</v>
      </c>
      <c r="B1141" s="5" t="inlineStr">
        <is>
          <t>Generación de Residuos Sólidos Mensual</t>
        </is>
      </c>
      <c r="C1141" s="5" t="inlineStr">
        <is>
          <t>GESTIÓN AMBIENTAL</t>
        </is>
      </c>
      <c r="D1141" s="5" t="inlineStr">
        <is>
          <t>Mensual</t>
        </is>
      </c>
      <c r="E1141" s="5" t="inlineStr">
        <is>
          <t>Negativo</t>
        </is>
      </c>
      <c r="F1141" s="6" t="n">
        <v>45838</v>
      </c>
      <c r="G1141" s="16">
        <f>YEAR(F1141)</f>
        <v/>
      </c>
      <c r="H1141" s="6">
        <f>PROPER(TEXT(F1141,"mmmm"))</f>
        <v/>
      </c>
      <c r="I1141" s="6">
        <f>IF(OR(H1141="Enero",H1141="Febrero",H1141="Marzo",H1141="Abril",H1141="Mayo",H1141="Junio"),G1141&amp;"-1",IF(OR(H1141="Julio",H1141="Agosto",H1141="Septiembre",H1141="Octubre",H1141="Noviembre",H1141="Diciembre"),G1141&amp;"-2"))</f>
        <v/>
      </c>
      <c r="J1141" s="5" t="n">
        <v>90012</v>
      </c>
      <c r="K1141" s="5" t="n">
        <v>26991.16</v>
      </c>
      <c r="L1141" s="28">
        <f>IFERROR(IF(OR(J1141=0,K1141=""),"",IF(E1141="Positivo",MIN(MAX(K1141/J1141,0),1.3),MIN(MAX(J1141/K1141,0),1.3))),"")</f>
        <v/>
      </c>
      <c r="M1141" s="28">
        <f>IFERROR(IF(OR(J1141=0,K1141=""),"",IF(E1141="Positivo",MAX(K1141/J1141,0),MAX(J1141/K1141,0))),"")</f>
        <v/>
      </c>
      <c r="N1141" s="5" t="inlineStr">
        <is>
          <t>Kg</t>
        </is>
      </c>
      <c r="O1141" s="5" t="inlineStr">
        <is>
          <t>Kg</t>
        </is>
      </c>
      <c r="P1141" s="5" t="n">
        <v>0</v>
      </c>
      <c r="Q1141" s="5" t="n">
        <v>0</v>
      </c>
      <c r="R1141" s="5">
        <f>A1141&amp;"-"&amp;YEAR(F1141)&amp;"-"&amp;IF(LEN(MONTH(F1141))=1,"0"&amp;MONTH(F1141),MONTH(F1141))&amp;"-"&amp;IF(LEN(DAY(F1141))=1,"0"&amp;DAY(F1141),DAY(F1141))</f>
        <v/>
      </c>
    </row>
    <row r="1142">
      <c r="A1142" s="5" t="n">
        <v>217</v>
      </c>
      <c r="B1142" s="5" t="inlineStr">
        <is>
          <t>Aprovechamiento de Residuos</t>
        </is>
      </c>
      <c r="C1142" s="5" t="inlineStr">
        <is>
          <t>GESTIÓN AMBIENTAL</t>
        </is>
      </c>
      <c r="D1142" s="5" t="inlineStr">
        <is>
          <t>Mensual</t>
        </is>
      </c>
      <c r="E1142" s="5" t="inlineStr">
        <is>
          <t>Positivo</t>
        </is>
      </c>
      <c r="F1142" s="6" t="n">
        <v>45838</v>
      </c>
      <c r="G1142" s="16">
        <f>YEAR(F1142)</f>
        <v/>
      </c>
      <c r="H1142" s="6">
        <f>PROPER(TEXT(F1142,"mmmm"))</f>
        <v/>
      </c>
      <c r="I1142" s="6">
        <f>IF(OR(H1142="Enero",H1142="Febrero",H1142="Marzo",H1142="Abril",H1142="Mayo",H1142="Junio"),G1142&amp;"-1",IF(OR(H1142="Julio",H1142="Agosto",H1142="Septiembre",H1142="Octubre",H1142="Noviembre",H1142="Diciembre"),G1142&amp;"-2"))</f>
        <v/>
      </c>
      <c r="J1142" s="5" t="n">
        <v>720</v>
      </c>
      <c r="K1142" s="5" t="n">
        <v>39066.37</v>
      </c>
      <c r="L1142" s="28">
        <f>IFERROR(IF(OR(J1142=0,K1142=""),"",IF(E1142="Positivo",MIN(MAX(K1142/J1142,0),1.3),MIN(MAX(J1142/K1142,0),1.3))),"")</f>
        <v/>
      </c>
      <c r="M1142" s="28">
        <f>IFERROR(IF(OR(J1142=0,K1142=""),"",IF(E1142="Positivo",MAX(K1142/J1142,0),MAX(J1142/K1142,0))),"")</f>
        <v/>
      </c>
      <c r="N1142" s="5" t="inlineStr">
        <is>
          <t>%</t>
        </is>
      </c>
      <c r="O1142" s="5" t="inlineStr">
        <is>
          <t>%</t>
        </is>
      </c>
      <c r="P1142" s="5" t="n">
        <v>0</v>
      </c>
      <c r="Q1142" s="5" t="n">
        <v>0</v>
      </c>
      <c r="R1142" s="5">
        <f>A1142&amp;"-"&amp;YEAR(F1142)&amp;"-"&amp;IF(LEN(MONTH(F1142))=1,"0"&amp;MONTH(F1142),MONTH(F1142))&amp;"-"&amp;IF(LEN(DAY(F1142))=1,"0"&amp;DAY(F1142),DAY(F1142))</f>
        <v/>
      </c>
    </row>
    <row r="1143">
      <c r="A1143" s="5" t="n">
        <v>218</v>
      </c>
      <c r="B1143" s="5" t="inlineStr">
        <is>
          <t>Consumo de Energía Eléctrica kWh Mensual</t>
        </is>
      </c>
      <c r="C1143" s="5" t="inlineStr">
        <is>
          <t>GESTIÓN AMBIENTAL</t>
        </is>
      </c>
      <c r="D1143" s="5" t="inlineStr">
        <is>
          <t>Mensual</t>
        </is>
      </c>
      <c r="E1143" s="5" t="inlineStr">
        <is>
          <t>Negativo</t>
        </is>
      </c>
      <c r="F1143" s="6" t="n">
        <v>45838</v>
      </c>
      <c r="G1143" s="16">
        <f>YEAR(F1143)</f>
        <v/>
      </c>
      <c r="H1143" s="6">
        <f>PROPER(TEXT(F1143,"mmmm"))</f>
        <v/>
      </c>
      <c r="I1143" s="6">
        <f>IF(OR(H1143="Enero",H1143="Febrero",H1143="Marzo",H1143="Abril",H1143="Mayo",H1143="Junio"),G1143&amp;"-1",IF(OR(H1143="Julio",H1143="Agosto",H1143="Septiembre",H1143="Octubre",H1143="Noviembre",H1143="Diciembre"),G1143&amp;"-2"))</f>
        <v/>
      </c>
      <c r="J1143" s="5" t="n">
        <v>1128000</v>
      </c>
      <c r="K1143" s="5" t="n">
        <v>820561.26</v>
      </c>
      <c r="L1143" s="28">
        <f>IFERROR(IF(OR(J1143=0,K1143=""),"",IF(E1143="Positivo",MIN(MAX(K1143/J1143,0),1.0),MIN(MAX(J1143/K1143,0),1.0))),"")</f>
        <v/>
      </c>
      <c r="M1143" s="28">
        <f>IFERROR(IF(OR(J1143=0,K1143=""),"",IF(E1143="Positivo",MAX(K1143/J1143,0),MAX(J1143/K1143,0))),"")</f>
        <v/>
      </c>
      <c r="N1143" s="5" t="inlineStr">
        <is>
          <t>kWh</t>
        </is>
      </c>
      <c r="O1143" s="5" t="inlineStr">
        <is>
          <t>kWh</t>
        </is>
      </c>
      <c r="P1143" s="5" t="n">
        <v>0</v>
      </c>
      <c r="Q1143" s="5" t="n">
        <v>0</v>
      </c>
      <c r="R1143" s="5">
        <f>A1143&amp;"-"&amp;YEAR(F1143)&amp;"-"&amp;IF(LEN(MONTH(F1143))=1,"0"&amp;MONTH(F1143),MONTH(F1143))&amp;"-"&amp;IF(LEN(DAY(F1143))=1,"0"&amp;DAY(F1143),DAY(F1143))</f>
        <v/>
      </c>
    </row>
    <row r="1144">
      <c r="A1144" s="5" t="n">
        <v>225</v>
      </c>
      <c r="B1144" s="5" t="inlineStr">
        <is>
          <t>Acciones para el Cuidado y Mantenimiento de las Especies de Flora y el Suelo de las Áreas Naturales</t>
        </is>
      </c>
      <c r="C1144" s="5" t="inlineStr">
        <is>
          <t>GESTIÓN AMBIENTAL</t>
        </is>
      </c>
      <c r="D1144" s="5" t="inlineStr">
        <is>
          <t>Mensual</t>
        </is>
      </c>
      <c r="E1144" s="5" t="inlineStr">
        <is>
          <t>Positivo</t>
        </is>
      </c>
      <c r="F1144" s="6" t="n">
        <v>45838</v>
      </c>
      <c r="G1144" s="16">
        <f>YEAR(F1144)</f>
        <v/>
      </c>
      <c r="H1144" s="6">
        <f>PROPER(TEXT(F1144,"mmmm"))</f>
        <v/>
      </c>
      <c r="I1144" s="6">
        <f>IF(OR(H1144="Enero",H1144="Febrero",H1144="Marzo",H1144="Abril",H1144="Mayo",H1144="Junio"),G1144&amp;"-1",IF(OR(H1144="Julio",H1144="Agosto",H1144="Septiembre",H1144="Octubre",H1144="Noviembre",H1144="Diciembre"),G1144&amp;"-2"))</f>
        <v/>
      </c>
      <c r="J1144" s="5" t="n">
        <v>1</v>
      </c>
      <c r="K1144" s="5" t="n">
        <v>3.972222222222222</v>
      </c>
      <c r="L1144" s="28">
        <f>IFERROR(IF(OR(J1144=0,K1144=""),"",IF(E1144="Positivo",MIN(MAX(K1144/J1144,0),1.3),MIN(MAX(J1144/K1144,0),1.3))),"")</f>
        <v/>
      </c>
      <c r="M1144" s="28">
        <f>IFERROR(IF(OR(J1144=0,K1144=""),"",IF(E1144="Positivo",MAX(K1144/J1144,0),MAX(J1144/K1144,0))),"")</f>
        <v/>
      </c>
      <c r="N1144" s="5" t="inlineStr">
        <is>
          <t>%</t>
        </is>
      </c>
      <c r="O1144" s="5" t="inlineStr">
        <is>
          <t>%</t>
        </is>
      </c>
      <c r="P1144" s="5" t="n">
        <v>0</v>
      </c>
      <c r="Q1144" s="5" t="n">
        <v>0</v>
      </c>
      <c r="R1144" s="5">
        <f>A1144&amp;"-"&amp;YEAR(F1144)&amp;"-"&amp;IF(LEN(MONTH(F1144))=1,"0"&amp;MONTH(F1144),MONTH(F1144))&amp;"-"&amp;IF(LEN(DAY(F1144))=1,"0"&amp;DAY(F1144),DAY(F1144))</f>
        <v/>
      </c>
    </row>
    <row r="1145">
      <c r="A1145" s="5" t="n">
        <v>518</v>
      </c>
      <c r="B1145" s="5" t="inlineStr">
        <is>
          <t>Cumplimiento programa de auditoría</t>
        </is>
      </c>
      <c r="C1145" s="5" t="inlineStr">
        <is>
          <t>AUDITORÍA INTERNA</t>
        </is>
      </c>
      <c r="D1145" s="5" t="inlineStr">
        <is>
          <t>Bimestral</t>
        </is>
      </c>
      <c r="E1145" s="5" t="inlineStr">
        <is>
          <t>Positivo</t>
        </is>
      </c>
      <c r="F1145" s="6" t="n">
        <v>45838</v>
      </c>
      <c r="G1145" s="16">
        <f>YEAR(F1145)</f>
        <v/>
      </c>
      <c r="H1145" s="6">
        <f>PROPER(TEXT(F1145,"mmmm"))</f>
        <v/>
      </c>
      <c r="I1145" s="6">
        <f>IF(OR(H1145="Enero",H1145="Febrero",H1145="Marzo",H1145="Abril",H1145="Mayo",H1145="Junio"),G1145&amp;"-1",IF(OR(H1145="Julio",H1145="Agosto",H1145="Septiembre",H1145="Octubre",H1145="Noviembre",H1145="Diciembre"),G1145&amp;"-2"))</f>
        <v/>
      </c>
      <c r="J1145" s="5" t="n">
        <v>100</v>
      </c>
      <c r="K1145" s="10" t="n">
        <v>87.5</v>
      </c>
      <c r="L1145" s="28">
        <f>IFERROR(IF(OR(J1145=0,K1145=""),"",IF(E1145="Positivo",MIN(MAX(K1145/J1145,0),1.3),MIN(MAX(J1145/K1145,0),1.3))),"")</f>
        <v/>
      </c>
      <c r="M1145" s="28">
        <f>IFERROR(IF(OR(J1145=0,K1145=""),"",IF(E1145="Positivo",MAX(K1145/J1145,0),MAX(J1145/K1145,0))),"")</f>
        <v/>
      </c>
      <c r="N1145" s="5" t="inlineStr">
        <is>
          <t>%</t>
        </is>
      </c>
      <c r="O1145" s="5" t="inlineStr">
        <is>
          <t>%</t>
        </is>
      </c>
      <c r="P1145" s="5" t="n">
        <v>0</v>
      </c>
      <c r="Q1145" s="5" t="n">
        <v>0</v>
      </c>
      <c r="R1145" s="5">
        <f>A1145&amp;"-"&amp;YEAR(F1145)&amp;"-"&amp;IF(LEN(MONTH(F1145))=1,"0"&amp;MONTH(F1145),MONTH(F1145))&amp;"-"&amp;IF(LEN(DAY(F1145))=1,"0"&amp;DAY(F1145),DAY(F1145))</f>
        <v/>
      </c>
    </row>
    <row r="1146">
      <c r="A1146" s="5" t="n">
        <v>273</v>
      </c>
      <c r="B1146" s="5" t="inlineStr">
        <is>
          <t>Número de programas con condiciones iniciales elaboradas y analizadas institucionalmente</t>
        </is>
      </c>
      <c r="C1146" s="5" t="inlineStr">
        <is>
          <t>Autoevaluación de programas académicos</t>
        </is>
      </c>
      <c r="D1146" s="5" t="inlineStr">
        <is>
          <t>Semestral</t>
        </is>
      </c>
      <c r="E1146" s="5" t="inlineStr">
        <is>
          <t>Positivo</t>
        </is>
      </c>
      <c r="F1146" s="6" t="n">
        <v>45838</v>
      </c>
      <c r="G1146" s="16">
        <f>YEAR(F1146)</f>
        <v/>
      </c>
      <c r="H1146" s="6">
        <f>PROPER(TEXT(F1146,"mmmm"))</f>
        <v/>
      </c>
      <c r="I1146" s="6">
        <f>IF(OR(H1146="Enero",H1146="Febrero",H1146="Marzo",H1146="Abril",H1146="Mayo",H1146="Junio"),G1146&amp;"-1",IF(OR(H1146="Julio",H1146="Agosto",H1146="Septiembre",H1146="Octubre",H1146="Noviembre",H1146="Diciembre"),G1146&amp;"-2"))</f>
        <v/>
      </c>
      <c r="J1146" s="5" t="n">
        <v>100</v>
      </c>
      <c r="K1146" s="5" t="n">
        <v>150</v>
      </c>
      <c r="L1146" s="28">
        <f>IFERROR(IF(OR(J1146=0,K1146=""),"",IF(E1146="Positivo",MIN(MAX(K1146/J1146,0),1.3),MIN(MAX(J1146/K1146,0),1.3))),"")</f>
        <v/>
      </c>
      <c r="M1146" s="28">
        <f>IFERROR(IF(OR(J1146=0,K1146=""),"",IF(E1146="Positivo",MAX(K1146/J1146,0),MAX(J1146/K1146,0))),"")</f>
        <v/>
      </c>
      <c r="N1146" s="5" t="inlineStr">
        <is>
          <t>ENT</t>
        </is>
      </c>
      <c r="O1146" s="5" t="inlineStr">
        <is>
          <t>ENT</t>
        </is>
      </c>
      <c r="P1146" s="5" t="n">
        <v>0</v>
      </c>
      <c r="Q1146" s="5" t="n">
        <v>0</v>
      </c>
      <c r="R1146" s="5">
        <f>A1146&amp;"-"&amp;YEAR(F1146)&amp;"-"&amp;IF(LEN(MONTH(F1146))=1,"0"&amp;MONTH(F1146),MONTH(F1146))&amp;"-"&amp;IF(LEN(DAY(F1146))=1,"0"&amp;DAY(F1146),DAY(F1146))</f>
        <v/>
      </c>
    </row>
    <row r="1147">
      <c r="A1147" s="5" t="n">
        <v>283</v>
      </c>
      <c r="B1147" s="5" t="inlineStr">
        <is>
          <t>Resultado evaluación docente</t>
        </is>
      </c>
      <c r="C1147" s="5" t="inlineStr">
        <is>
          <t>Gestión Docente</t>
        </is>
      </c>
      <c r="D1147" s="5" t="inlineStr">
        <is>
          <t>Semestral</t>
        </is>
      </c>
      <c r="E1147" s="5" t="inlineStr">
        <is>
          <t>Positivo</t>
        </is>
      </c>
      <c r="F1147" s="6" t="n">
        <v>45838</v>
      </c>
      <c r="G1147" s="16">
        <f>YEAR(F1147)</f>
        <v/>
      </c>
      <c r="H1147" s="6">
        <f>PROPER(TEXT(F1147,"mmmm"))</f>
        <v/>
      </c>
      <c r="I1147" s="6">
        <f>IF(OR(H1147="Enero",H1147="Febrero",H1147="Marzo",H1147="Abril",H1147="Mayo",H1147="Junio"),G1147&amp;"-1",IF(OR(H1147="Julio",H1147="Agosto",H1147="Septiembre",H1147="Octubre",H1147="Noviembre",H1147="Diciembre"),G1147&amp;"-2"))</f>
        <v/>
      </c>
      <c r="J1147" s="5" t="n">
        <v>4.6</v>
      </c>
      <c r="K1147" s="10" t="n">
        <v>4.66</v>
      </c>
      <c r="L1147" s="28">
        <f>IFERROR(IF(OR(J1147=0,K1147=""),"",IF(E1147="Positivo",MIN(MAX(K1147/J1147,0),1.3),MIN(MAX(J1147/K1147,0),1.3))),"")</f>
        <v/>
      </c>
      <c r="M1147" s="28">
        <f>IFERROR(IF(OR(J1147=0,K1147=""),"",IF(E1147="Positivo",MAX(K1147/J1147,0),MAX(J1147/K1147,0))),"")</f>
        <v/>
      </c>
      <c r="N1147" s="5" t="inlineStr">
        <is>
          <t>DEC</t>
        </is>
      </c>
      <c r="O1147" s="5" t="inlineStr">
        <is>
          <t>DEC</t>
        </is>
      </c>
      <c r="P1147" s="5" t="n">
        <v>0</v>
      </c>
      <c r="Q1147" s="5" t="n">
        <v>0</v>
      </c>
      <c r="R1147" s="5">
        <f>A1147&amp;"-"&amp;YEAR(F1147)&amp;"-"&amp;IF(LEN(MONTH(F1147))=1,"0"&amp;MONTH(F1147),MONTH(F1147))&amp;"-"&amp;IF(LEN(DAY(F1147))=1,"0"&amp;DAY(F1147),DAY(F1147))</f>
        <v/>
      </c>
    </row>
    <row r="1148">
      <c r="A1148" s="39" t="n">
        <v>323</v>
      </c>
      <c r="B1148" s="5" t="inlineStr">
        <is>
          <t>Número de renovaciones de registro calificado</t>
        </is>
      </c>
      <c r="C1148" s="5" t="inlineStr">
        <is>
          <t>Creación, modificación y cierre de programas académicos</t>
        </is>
      </c>
      <c r="D1148" s="5" t="inlineStr">
        <is>
          <t>Semestral</t>
        </is>
      </c>
      <c r="E1148" s="5" t="inlineStr">
        <is>
          <t>Positivo</t>
        </is>
      </c>
      <c r="F1148" s="17" t="n">
        <v>45838</v>
      </c>
      <c r="G1148" s="16">
        <f>YEAR(F1148)</f>
        <v/>
      </c>
      <c r="H1148" s="6">
        <f>PROPER(TEXT(F1148,"mmmm"))</f>
        <v/>
      </c>
      <c r="I1148" s="6">
        <f>IF(OR(H1148="Enero",H1148="Febrero",H1148="Marzo",H1148="Abril",H1148="Mayo",H1148="Junio"),G1148&amp;"-1",IF(OR(H1148="Julio",H1148="Agosto",H1148="Septiembre",H1148="Octubre",H1148="Noviembre",H1148="Diciembre"),G1148&amp;"-2"))</f>
        <v/>
      </c>
      <c r="J1148" s="5" t="n">
        <v>100</v>
      </c>
      <c r="K1148" s="5" t="n">
        <v>100</v>
      </c>
      <c r="L1148" s="28">
        <f>IFERROR(IF(OR(J1148=0,K1148=""),"",IF(E1148="Positivo",MIN(MAX(K1148/J1148,0),1.3),MIN(MAX(J1148/K1148,0),1.3))),"")</f>
        <v/>
      </c>
      <c r="M1148" s="28">
        <f>IFERROR(IF(OR(J1148=0,K1148=""),"",IF(E1148="Positivo",MAX(K1148/J1148,0),MAX(J1148/K1148,0))),"")</f>
        <v/>
      </c>
      <c r="N1148" s="5" t="inlineStr">
        <is>
          <t>ENT</t>
        </is>
      </c>
      <c r="O1148" s="5" t="inlineStr">
        <is>
          <t>ENT</t>
        </is>
      </c>
      <c r="P1148" s="5" t="n">
        <v>0</v>
      </c>
      <c r="Q1148" s="5" t="n">
        <v>0</v>
      </c>
      <c r="R1148" s="5">
        <f>A1148&amp;"-"&amp;YEAR(F1148)&amp;"-"&amp;IF(LEN(MONTH(F1148))=1,"0"&amp;MONTH(F1148),MONTH(F1148))&amp;"-"&amp;IF(LEN(DAY(F1148))=1,"0"&amp;DAY(F1148),DAY(F1148))</f>
        <v/>
      </c>
    </row>
    <row r="1149">
      <c r="A1149" s="5" t="n">
        <v>324</v>
      </c>
      <c r="B1149" s="5" t="inlineStr">
        <is>
          <t>Número de programas nuevos radicados en el Ministerio de Educación</t>
        </is>
      </c>
      <c r="C1149" s="5" t="inlineStr">
        <is>
          <t>Creación, modificación y cierre de programas académicos</t>
        </is>
      </c>
      <c r="D1149" s="5" t="inlineStr">
        <is>
          <t>Semestral</t>
        </is>
      </c>
      <c r="E1149" s="5" t="inlineStr">
        <is>
          <t>Positivo</t>
        </is>
      </c>
      <c r="F1149" s="6" t="n">
        <v>45838</v>
      </c>
      <c r="G1149" s="16">
        <f>YEAR(F1149)</f>
        <v/>
      </c>
      <c r="H1149" s="6">
        <f>PROPER(TEXT(F1149,"mmmm"))</f>
        <v/>
      </c>
      <c r="I1149" s="6">
        <f>IF(OR(H1149="Enero",H1149="Febrero",H1149="Marzo",H1149="Abril",H1149="Mayo",H1149="Junio"),G1149&amp;"-1",IF(OR(H1149="Julio",H1149="Agosto",H1149="Septiembre",H1149="Octubre",H1149="Noviembre",H1149="Diciembre"),G1149&amp;"-2"))</f>
        <v/>
      </c>
      <c r="J1149" s="5" t="n">
        <v>100</v>
      </c>
      <c r="K1149" s="5" t="n">
        <v>100</v>
      </c>
      <c r="L1149" s="28">
        <f>IFERROR(IF(OR(J1149=0,K1149=""),"",IF(E1149="Positivo",MIN(MAX(K1149/J1149,0),1.3),MIN(MAX(J1149/K1149,0),1.3))),"")</f>
        <v/>
      </c>
      <c r="M1149" s="28">
        <f>IFERROR(IF(OR(J1149=0,K1149=""),"",IF(E1149="Positivo",MAX(K1149/J1149,0),MAX(J1149/K1149,0))),"")</f>
        <v/>
      </c>
      <c r="N1149" s="5" t="inlineStr">
        <is>
          <t>ENT</t>
        </is>
      </c>
      <c r="O1149" s="5" t="inlineStr">
        <is>
          <t>ENT</t>
        </is>
      </c>
      <c r="P1149" s="5" t="n">
        <v>0</v>
      </c>
      <c r="Q1149" s="5" t="n">
        <v>0</v>
      </c>
      <c r="R1149" s="5">
        <f>A1149&amp;"-"&amp;YEAR(F1149)&amp;"-"&amp;IF(LEN(MONTH(F1149))=1,"0"&amp;MONTH(F1149),MONTH(F1149))&amp;"-"&amp;IF(LEN(DAY(F1149))=1,"0"&amp;DAY(F1149),DAY(F1149))</f>
        <v/>
      </c>
    </row>
    <row r="1150">
      <c r="A1150" s="5" t="n">
        <v>325</v>
      </c>
      <c r="B1150" s="5" t="inlineStr">
        <is>
          <t>Número de programas nuevos con registro calificado aprobado</t>
        </is>
      </c>
      <c r="C1150" s="5" t="inlineStr">
        <is>
          <t>Creación, modificación y cierre de programas académicos</t>
        </is>
      </c>
      <c r="D1150" s="5" t="inlineStr">
        <is>
          <t>Semestral</t>
        </is>
      </c>
      <c r="E1150" s="5" t="inlineStr">
        <is>
          <t>Positivo</t>
        </is>
      </c>
      <c r="F1150" s="6" t="n">
        <v>45838</v>
      </c>
      <c r="G1150" s="16">
        <f>YEAR(F1150)</f>
        <v/>
      </c>
      <c r="H1150" s="6">
        <f>PROPER(TEXT(F1150,"mmmm"))</f>
        <v/>
      </c>
      <c r="I1150" s="6">
        <f>IF(OR(H1150="Enero",H1150="Febrero",H1150="Marzo",H1150="Abril",H1150="Mayo",H1150="Junio"),G1150&amp;"-1",IF(OR(H1150="Julio",H1150="Agosto",H1150="Septiembre",H1150="Octubre",H1150="Noviembre",H1150="Diciembre"),G1150&amp;"-2"))</f>
        <v/>
      </c>
      <c r="J1150" s="5" t="n">
        <v>8</v>
      </c>
      <c r="K1150" s="10" t="n">
        <v>100</v>
      </c>
      <c r="L1150" s="28">
        <f>IFERROR(IF(OR(J1150=0,K1150=""),"",IF(E1150="Positivo",MIN(MAX(K1150/J1150,0),1.3),MIN(MAX(J1150/K1150,0),1.3))),"")</f>
        <v/>
      </c>
      <c r="M1150" s="28">
        <f>IFERROR(IF(OR(J1150=0,K1150=""),"",IF(E1150="Positivo",MAX(K1150/J1150,0),MAX(J1150/K1150,0))),"")</f>
        <v/>
      </c>
      <c r="N1150" s="5" t="inlineStr">
        <is>
          <t>ENT</t>
        </is>
      </c>
      <c r="O1150" s="5" t="inlineStr">
        <is>
          <t>ENT</t>
        </is>
      </c>
      <c r="P1150" s="5" t="n">
        <v>0</v>
      </c>
      <c r="Q1150" s="5" t="n">
        <v>0</v>
      </c>
      <c r="R1150" s="5">
        <f>A1150&amp;"-"&amp;YEAR(F1150)&amp;"-"&amp;IF(LEN(MONTH(F1150))=1,"0"&amp;MONTH(F1150),MONTH(F1150))&amp;"-"&amp;IF(LEN(DAY(F1150))=1,"0"&amp;DAY(F1150),DAY(F1150))</f>
        <v/>
      </c>
    </row>
    <row r="1151">
      <c r="A1151" s="5" t="n">
        <v>473</v>
      </c>
      <c r="B1151" s="5" t="inlineStr">
        <is>
          <t>Programas con planes de estudios definidos</t>
        </is>
      </c>
      <c r="C1151" s="5" t="inlineStr">
        <is>
          <t>Gestión, Evaluación e Innovación Curricular</t>
        </is>
      </c>
      <c r="D1151" s="5" t="inlineStr">
        <is>
          <t>Semestral</t>
        </is>
      </c>
      <c r="E1151" s="5" t="inlineStr">
        <is>
          <t>Positivo</t>
        </is>
      </c>
      <c r="F1151" s="6" t="n">
        <v>45838</v>
      </c>
      <c r="G1151" s="16">
        <f>YEAR(F1151)</f>
        <v/>
      </c>
      <c r="H1151" s="6">
        <f>PROPER(TEXT(F1151,"mmmm"))</f>
        <v/>
      </c>
      <c r="I1151" s="6">
        <f>IF(OR(H1151="Enero",H1151="Febrero",H1151="Marzo",H1151="Abril",H1151="Mayo",H1151="Junio"),G1151&amp;"-1",IF(OR(H1151="Julio",H1151="Agosto",H1151="Septiembre",H1151="Octubre",H1151="Noviembre",H1151="Diciembre"),G1151&amp;"-2"))</f>
        <v/>
      </c>
      <c r="J1151" s="5" t="n">
        <v>100</v>
      </c>
      <c r="K1151" s="16" t="n">
        <v>100</v>
      </c>
      <c r="L1151" s="28">
        <f>IFERROR(IF(OR(J1151=0,K1151=""),"",IF(E1151="Positivo",MIN(MAX(K1151/J1151,0),1.3),MIN(MAX(J1151/K1151,0),1.3))),"")</f>
        <v/>
      </c>
      <c r="M1151" s="28">
        <f>IFERROR(IF(OR(J1151=0,K1151=""),"",IF(E1151="Positivo",MAX(K1151/J1151,0),MAX(J1151/K1151,0))),"")</f>
        <v/>
      </c>
      <c r="N1151" s="5" t="n"/>
      <c r="O1151" s="5" t="n"/>
      <c r="P1151" s="5" t="n">
        <v>0</v>
      </c>
      <c r="Q1151" s="5" t="n">
        <v>0</v>
      </c>
      <c r="R1151" s="5">
        <f>A1151&amp;"-"&amp;YEAR(F1151)&amp;"-"&amp;IF(LEN(MONTH(F1151))=1,"0"&amp;MONTH(F1151),MONTH(F1151))&amp;"-"&amp;IF(LEN(DAY(F1151))=1,"0"&amp;DAY(F1151),DAY(F1151))</f>
        <v/>
      </c>
    </row>
    <row r="1152">
      <c r="A1152" s="5" t="n">
        <v>476</v>
      </c>
      <c r="B1152" s="5" t="inlineStr">
        <is>
          <t>Programas con resultados de aprendizaje definidos</t>
        </is>
      </c>
      <c r="C1152" s="5" t="inlineStr">
        <is>
          <t>Gestión, Evaluación e Innovación Curricular</t>
        </is>
      </c>
      <c r="D1152" s="5" t="inlineStr">
        <is>
          <t>Semestral</t>
        </is>
      </c>
      <c r="E1152" s="5" t="inlineStr">
        <is>
          <t>Positivo</t>
        </is>
      </c>
      <c r="F1152" s="6" t="n">
        <v>45838</v>
      </c>
      <c r="G1152" s="16">
        <f>YEAR(F1152)</f>
        <v/>
      </c>
      <c r="H1152" s="6">
        <f>PROPER(TEXT(F1152,"mmmm"))</f>
        <v/>
      </c>
      <c r="I1152" s="6">
        <f>IF(OR(H1152="Enero",H1152="Febrero",H1152="Marzo",H1152="Abril",H1152="Mayo",H1152="Junio"),G1152&amp;"-1",IF(OR(H1152="Julio",H1152="Agosto",H1152="Septiembre",H1152="Octubre",H1152="Noviembre",H1152="Diciembre"),G1152&amp;"-2"))</f>
        <v/>
      </c>
      <c r="J1152" s="5" t="n">
        <v>100</v>
      </c>
      <c r="K1152" s="5" t="n">
        <v>66.66666666666667</v>
      </c>
      <c r="L1152" s="28">
        <f>IFERROR(IF(OR(J1152=0,K1152=""),"",IF(E1152="Positivo",MIN(MAX(K1152/J1152,0),1.3),MIN(MAX(J1152/K1152,0),1.3))),"")</f>
        <v/>
      </c>
      <c r="M1152" s="28">
        <f>IFERROR(IF(OR(J1152=0,K1152=""),"",IF(E1152="Positivo",MAX(K1152/J1152,0),MAX(J1152/K1152,0))),"")</f>
        <v/>
      </c>
      <c r="N1152" s="5" t="inlineStr">
        <is>
          <t>ENT</t>
        </is>
      </c>
      <c r="O1152" s="5" t="inlineStr">
        <is>
          <t>ENT</t>
        </is>
      </c>
      <c r="P1152" s="5" t="n">
        <v>0</v>
      </c>
      <c r="Q1152" s="5" t="n">
        <v>0</v>
      </c>
      <c r="R1152" s="5">
        <f>A1152&amp;"-"&amp;YEAR(F1152)&amp;"-"&amp;IF(LEN(MONTH(F1152))=1,"0"&amp;MONTH(F1152),MONTH(F1152))&amp;"-"&amp;IF(LEN(DAY(F1152))=1,"0"&amp;DAY(F1152),DAY(F1152))</f>
        <v/>
      </c>
    </row>
    <row r="1153">
      <c r="A1153" s="5" t="n">
        <v>193</v>
      </c>
      <c r="B1153" s="5" t="inlineStr">
        <is>
          <t>Mejorar flujo de atención en todos los niveles de servicio al estudiante (ANS)</t>
        </is>
      </c>
      <c r="C1153" s="5" t="inlineStr">
        <is>
          <t>Servicio</t>
        </is>
      </c>
      <c r="D1153" s="5" t="inlineStr">
        <is>
          <t>Semestral</t>
        </is>
      </c>
      <c r="E1153" s="5" t="inlineStr">
        <is>
          <t>Positivo</t>
        </is>
      </c>
      <c r="F1153" s="6" t="n">
        <v>45838</v>
      </c>
      <c r="G1153" s="16">
        <f>YEAR(F1153)</f>
        <v/>
      </c>
      <c r="H1153" s="6">
        <f>PROPER(TEXT(F1153,"mmmm"))</f>
        <v/>
      </c>
      <c r="I1153" s="6">
        <f>IF(OR(H1153="Enero",H1153="Febrero",H1153="Marzo",H1153="Abril",H1153="Mayo",H1153="Junio"),G1153&amp;"-1",IF(OR(H1153="Julio",H1153="Agosto",H1153="Septiembre",H1153="Octubre",H1153="Noviembre",H1153="Diciembre"),G1153&amp;"-2"))</f>
        <v/>
      </c>
      <c r="J1153" s="5" t="n">
        <v>93</v>
      </c>
      <c r="K1153" s="5" t="n">
        <v>96.20999999999999</v>
      </c>
      <c r="L1153" s="28">
        <f>IFERROR(IF(OR(J1153=0,K1153=""),"",IF(E1153="Positivo",MIN(MAX(K1153/J1153,0),1.3),MIN(MAX(J1153/K1153,0),1.3))),"")</f>
        <v/>
      </c>
      <c r="M1153" s="28">
        <f>IFERROR(IF(OR(J1153=0,K1153=""),"",IF(E1153="Positivo",MAX(K1153/J1153,0),MAX(J1153/K1153,0))),"")</f>
        <v/>
      </c>
      <c r="N1153" s="5" t="inlineStr">
        <is>
          <t>%</t>
        </is>
      </c>
      <c r="O1153" s="5" t="inlineStr">
        <is>
          <t>%</t>
        </is>
      </c>
      <c r="P1153" s="5" t="n">
        <v>0</v>
      </c>
      <c r="Q1153" s="5" t="n">
        <v>0</v>
      </c>
      <c r="R1153" s="5">
        <f>A1153&amp;"-"&amp;YEAR(F1153)&amp;"-"&amp;IF(LEN(MONTH(F1153))=1,"0"&amp;MONTH(F1153),MONTH(F1153))&amp;"-"&amp;IF(LEN(DAY(F1153))=1,"0"&amp;DAY(F1153),DAY(F1153))</f>
        <v/>
      </c>
    </row>
    <row r="1154">
      <c r="A1154" s="5" t="n">
        <v>290</v>
      </c>
      <c r="B1154" s="5" t="inlineStr">
        <is>
          <t>Cierre eficaz de las oportunidades de mejora</t>
        </is>
      </c>
      <c r="C1154" s="5" t="inlineStr">
        <is>
          <t>Planificación POLISIGS</t>
        </is>
      </c>
      <c r="D1154" s="5" t="inlineStr">
        <is>
          <t>Bimestral</t>
        </is>
      </c>
      <c r="E1154" s="5" t="inlineStr">
        <is>
          <t>Positivo</t>
        </is>
      </c>
      <c r="F1154" s="6" t="n">
        <v>45838</v>
      </c>
      <c r="G1154" s="16">
        <f>YEAR(F1154)</f>
        <v/>
      </c>
      <c r="H1154" s="6">
        <f>PROPER(TEXT(F1154,"mmmm"))</f>
        <v/>
      </c>
      <c r="I1154" s="6">
        <f>IF(OR(H1154="Enero",H1154="Febrero",H1154="Marzo",H1154="Abril",H1154="Mayo",H1154="Junio"),G1154&amp;"-1",IF(OR(H1154="Julio",H1154="Agosto",H1154="Septiembre",H1154="Octubre",H1154="Noviembre",H1154="Diciembre"),G1154&amp;"-2"))</f>
        <v/>
      </c>
      <c r="J1154" s="5" t="n">
        <v>90</v>
      </c>
      <c r="K1154" s="5" t="n">
        <v>93.33</v>
      </c>
      <c r="L1154" s="28">
        <f>IFERROR(IF(OR(J1154=0,K1154=""),"",IF(E1154="Positivo",MIN(MAX(K1154/J1154,0),1.3),MIN(MAX(J1154/K1154,0),1.3))),"")</f>
        <v/>
      </c>
      <c r="M1154" s="28">
        <f>IFERROR(IF(OR(J1154=0,K1154=""),"",IF(E1154="Positivo",MAX(K1154/J1154,0),MAX(J1154/K1154,0))),"")</f>
        <v/>
      </c>
      <c r="N1154" s="5" t="inlineStr">
        <is>
          <t>%</t>
        </is>
      </c>
      <c r="O1154" s="5" t="inlineStr">
        <is>
          <t>%</t>
        </is>
      </c>
      <c r="P1154" s="5" t="n">
        <v>0</v>
      </c>
      <c r="Q1154" s="5" t="n">
        <v>0</v>
      </c>
      <c r="R1154" s="5">
        <f>A1154&amp;"-"&amp;YEAR(F1154)&amp;"-"&amp;IF(LEN(MONTH(F1154))=1,"0"&amp;MONTH(F1154),MONTH(F1154))&amp;"-"&amp;IF(LEN(DAY(F1154))=1,"0"&amp;DAY(F1154),DAY(F1154))</f>
        <v/>
      </c>
    </row>
    <row r="1155">
      <c r="A1155" s="5" t="n">
        <v>124</v>
      </c>
      <c r="B1155" s="5" t="inlineStr">
        <is>
          <t>Indice de Frecuencia de accidentalidad</t>
        </is>
      </c>
      <c r="C1155" s="5" t="inlineStr">
        <is>
          <t>GESTIÓN DE SEGURIDAD Y SALUD EN EL TRABAJO</t>
        </is>
      </c>
      <c r="D1155" s="5" t="inlineStr">
        <is>
          <t>Mensual</t>
        </is>
      </c>
      <c r="E1155" s="5" t="inlineStr">
        <is>
          <t>Negativo</t>
        </is>
      </c>
      <c r="F1155" s="6" t="n">
        <v>45869</v>
      </c>
      <c r="G1155" s="16">
        <f>YEAR(F1155)</f>
        <v/>
      </c>
      <c r="H1155" s="6">
        <f>PROPER(TEXT(F1155,"mmmm"))</f>
        <v/>
      </c>
      <c r="I1155" s="6">
        <f>IF(OR(H1155="Enero",H1155="Febrero",H1155="Marzo",H1155="Abril",H1155="Mayo",H1155="Junio"),G1155&amp;"-1",IF(OR(H1155="Julio",H1155="Agosto",H1155="Septiembre",H1155="Octubre",H1155="Noviembre",H1155="Diciembre"),G1155&amp;"-2"))</f>
        <v/>
      </c>
      <c r="J1155" s="5" t="n">
        <v>0.2</v>
      </c>
      <c r="K1155" s="5" t="n">
        <v>0.01333333333333333</v>
      </c>
      <c r="L1155" s="28">
        <f>IFERROR(IF(OR(J1155=0,K1155=""),"",IF(E1155="Positivo",MIN(MAX(K1155/J1155,0),1.3),MIN(MAX(J1155/K1155,0),1.3))),"")</f>
        <v/>
      </c>
      <c r="M1155" s="28">
        <f>IFERROR(IF(OR(J1155=0,K1155=""),"",IF(E1155="Positivo",MAX(K1155/J1155,0),MAX(J1155/K1155,0))),"")</f>
        <v/>
      </c>
      <c r="N1155" s="5" t="inlineStr">
        <is>
          <t>DEC</t>
        </is>
      </c>
      <c r="O1155" s="5" t="inlineStr">
        <is>
          <t>DEC</t>
        </is>
      </c>
      <c r="P1155" s="5" t="n">
        <v>1</v>
      </c>
      <c r="Q1155" s="5" t="n">
        <v>2</v>
      </c>
      <c r="R1155" s="5">
        <f>A1155&amp;"-"&amp;YEAR(F1155)&amp;"-"&amp;IF(LEN(MONTH(F1155))=1,"0"&amp;MONTH(F1155),MONTH(F1155))&amp;"-"&amp;IF(LEN(DAY(F1155))=1,"0"&amp;DAY(F1155),DAY(F1155))</f>
        <v/>
      </c>
    </row>
    <row r="1156">
      <c r="A1156" s="5" t="n">
        <v>431</v>
      </c>
      <c r="B1156" s="5" t="inlineStr">
        <is>
          <t>Gestión de casos de salud que impactan a los colaboradores</t>
        </is>
      </c>
      <c r="C1156" s="5" t="inlineStr">
        <is>
          <t>GESTIÓN DE SEGURIDAD Y SALUD EN EL TRABAJO</t>
        </is>
      </c>
      <c r="D1156" s="5" t="inlineStr">
        <is>
          <t>Trimestral</t>
        </is>
      </c>
      <c r="E1156" s="5" t="inlineStr">
        <is>
          <t>Positivo</t>
        </is>
      </c>
      <c r="F1156" s="6" t="n">
        <v>45838</v>
      </c>
      <c r="G1156" s="16">
        <f>YEAR(F1156)</f>
        <v/>
      </c>
      <c r="H1156" s="6">
        <f>PROPER(TEXT(F1156,"mmmm"))</f>
        <v/>
      </c>
      <c r="I1156" s="6">
        <f>IF(OR(H1156="Enero",H1156="Febrero",H1156="Marzo",H1156="Abril",H1156="Mayo",H1156="Junio"),G1156&amp;"-1",IF(OR(H1156="Julio",H1156="Agosto",H1156="Septiembre",H1156="Octubre",H1156="Noviembre",H1156="Diciembre"),G1156&amp;"-2"))</f>
        <v/>
      </c>
      <c r="J1156" s="5" t="n">
        <v>100</v>
      </c>
      <c r="K1156" s="5" t="n">
        <v>100</v>
      </c>
      <c r="L1156" s="28">
        <f>IFERROR(IF(OR(J1156=0,K1156=""),"",IF(E1156="Positivo",MIN(MAX(K1156/J1156,0),1.3),MIN(MAX(J1156/K1156,0),1.3))),"")</f>
        <v/>
      </c>
      <c r="M1156" s="28">
        <f>IFERROR(IF(OR(J1156=0,K1156=""),"",IF(E1156="Positivo",MAX(K1156/J1156,0),MAX(J1156/K1156,0))),"")</f>
        <v/>
      </c>
      <c r="N1156" s="5" t="inlineStr">
        <is>
          <t>%</t>
        </is>
      </c>
      <c r="O1156" s="5" t="inlineStr">
        <is>
          <t>%</t>
        </is>
      </c>
      <c r="P1156" s="5" t="n">
        <v>0</v>
      </c>
      <c r="Q1156" s="5" t="n">
        <v>0</v>
      </c>
      <c r="R1156" s="5">
        <f>A1156&amp;"-"&amp;YEAR(F1156)&amp;"-"&amp;IF(LEN(MONTH(F1156))=1,"0"&amp;MONTH(F1156),MONTH(F1156))&amp;"-"&amp;IF(LEN(DAY(F1156))=1,"0"&amp;DAY(F1156),DAY(F1156))</f>
        <v/>
      </c>
    </row>
    <row r="1157">
      <c r="A1157" s="5" t="n">
        <v>432</v>
      </c>
      <c r="B1157" s="5" t="inlineStr">
        <is>
          <t>Intervención a la gestión del riesgo de los colaboradores</t>
        </is>
      </c>
      <c r="C1157" s="5" t="inlineStr">
        <is>
          <t>GESTIÓN DE SEGURIDAD Y SALUD EN EL TRABAJO</t>
        </is>
      </c>
      <c r="D1157" s="5" t="inlineStr">
        <is>
          <t>Trimestral</t>
        </is>
      </c>
      <c r="E1157" s="5" t="inlineStr">
        <is>
          <t>Positivo</t>
        </is>
      </c>
      <c r="F1157" s="6" t="n">
        <v>45838</v>
      </c>
      <c r="G1157" s="16">
        <f>YEAR(F1157)</f>
        <v/>
      </c>
      <c r="H1157" s="6">
        <f>PROPER(TEXT(F1157,"mmmm"))</f>
        <v/>
      </c>
      <c r="I1157" s="6">
        <f>IF(OR(H1157="Enero",H1157="Febrero",H1157="Marzo",H1157="Abril",H1157="Mayo",H1157="Junio"),G1157&amp;"-1",IF(OR(H1157="Julio",H1157="Agosto",H1157="Septiembre",H1157="Octubre",H1157="Noviembre",H1157="Diciembre"),G1157&amp;"-2"))</f>
        <v/>
      </c>
      <c r="J1157" s="5" t="n">
        <v>90</v>
      </c>
      <c r="K1157" s="5" t="n">
        <v>100</v>
      </c>
      <c r="L1157" s="28">
        <f>IFERROR(IF(OR(J1157=0,K1157=""),"",IF(E1157="Positivo",MIN(MAX(K1157/J1157,0),1.3),MIN(MAX(J1157/K1157,0),1.3))),"")</f>
        <v/>
      </c>
      <c r="M1157" s="28">
        <f>IFERROR(IF(OR(J1157=0,K1157=""),"",IF(E1157="Positivo",MAX(K1157/J1157,0),MAX(J1157/K1157,0))),"")</f>
        <v/>
      </c>
      <c r="N1157" s="5" t="inlineStr">
        <is>
          <t>%</t>
        </is>
      </c>
      <c r="O1157" s="5" t="inlineStr">
        <is>
          <t>%</t>
        </is>
      </c>
      <c r="P1157" s="5" t="n">
        <v>0</v>
      </c>
      <c r="Q1157" s="5" t="n">
        <v>0</v>
      </c>
      <c r="R1157" s="5">
        <f>A1157&amp;"-"&amp;YEAR(F1157)&amp;"-"&amp;IF(LEN(MONTH(F1157))=1,"0"&amp;MONTH(F1157),MONTH(F1157))&amp;"-"&amp;IF(LEN(DAY(F1157))=1,"0"&amp;DAY(F1157),DAY(F1157))</f>
        <v/>
      </c>
    </row>
    <row r="1158">
      <c r="A1158" s="5" t="n">
        <v>484</v>
      </c>
      <c r="B1158" s="5" t="inlineStr">
        <is>
          <t>Cumplimiento del Programa de la Cultura del Autocuidado</t>
        </is>
      </c>
      <c r="C1158" s="5" t="inlineStr">
        <is>
          <t>GESTIÓN DE SEGURIDAD Y SALUD EN EL TRABAJO</t>
        </is>
      </c>
      <c r="D1158" s="5" t="inlineStr">
        <is>
          <t>Trimestral</t>
        </is>
      </c>
      <c r="E1158" s="5" t="inlineStr">
        <is>
          <t>Positivo</t>
        </is>
      </c>
      <c r="F1158" s="6" t="n">
        <v>45838</v>
      </c>
      <c r="G1158" s="16">
        <f>YEAR(F1158)</f>
        <v/>
      </c>
      <c r="H1158" s="6">
        <f>PROPER(TEXT(F1158,"mmmm"))</f>
        <v/>
      </c>
      <c r="I1158" s="6">
        <f>IF(OR(H1158="Enero",H1158="Febrero",H1158="Marzo",H1158="Abril",H1158="Mayo",H1158="Junio"),G1158&amp;"-1",IF(OR(H1158="Julio",H1158="Agosto",H1158="Septiembre",H1158="Octubre",H1158="Noviembre",H1158="Diciembre"),G1158&amp;"-2"))</f>
        <v/>
      </c>
      <c r="J1158" s="5" t="n">
        <v>90</v>
      </c>
      <c r="K1158" s="5" t="n">
        <v>100</v>
      </c>
      <c r="L1158" s="28">
        <f>IFERROR(IF(OR(J1158=0,K1158=""),"",IF(E1158="Positivo",MIN(MAX(K1158/J1158,0),1.3),MIN(MAX(J1158/K1158,0),1.3))),"")</f>
        <v/>
      </c>
      <c r="M1158" s="28">
        <f>IFERROR(IF(OR(J1158=0,K1158=""),"",IF(E1158="Positivo",MAX(K1158/J1158,0),MAX(J1158/K1158,0))),"")</f>
        <v/>
      </c>
      <c r="N1158" s="5" t="inlineStr">
        <is>
          <t>%</t>
        </is>
      </c>
      <c r="O1158" s="5" t="inlineStr">
        <is>
          <t>%</t>
        </is>
      </c>
      <c r="P1158" s="5" t="n">
        <v>0</v>
      </c>
      <c r="Q1158" s="5" t="n">
        <v>0</v>
      </c>
      <c r="R1158" s="5">
        <f>A1158&amp;"-"&amp;YEAR(F1158)&amp;"-"&amp;IF(LEN(MONTH(F1158))=1,"0"&amp;MONTH(F1158),MONTH(F1158))&amp;"-"&amp;IF(LEN(DAY(F1158))=1,"0"&amp;DAY(F1158),DAY(F1158))</f>
        <v/>
      </c>
    </row>
    <row r="1159">
      <c r="A1159" s="5" t="n">
        <v>262</v>
      </c>
      <c r="B1159" s="5" t="inlineStr">
        <is>
          <t>Reducción de número de sentencias condenatorias en contra del Poli</t>
        </is>
      </c>
      <c r="C1159" s="5" t="inlineStr">
        <is>
          <t>GESTIÓN JURÍDICA Y NORMATIVA</t>
        </is>
      </c>
      <c r="D1159" s="5" t="inlineStr">
        <is>
          <t>Semestral</t>
        </is>
      </c>
      <c r="E1159" s="5" t="inlineStr">
        <is>
          <t>Negativo</t>
        </is>
      </c>
      <c r="F1159" s="6" t="n">
        <v>45838</v>
      </c>
      <c r="G1159" s="16">
        <f>YEAR(F1159)</f>
        <v/>
      </c>
      <c r="H1159" s="6">
        <f>PROPER(TEXT(F1159,"mmmm"))</f>
        <v/>
      </c>
      <c r="I1159" s="6">
        <f>IF(OR(H1159="Enero",H1159="Febrero",H1159="Marzo",H1159="Abril",H1159="Mayo",H1159="Junio"),G1159&amp;"-1",IF(OR(H1159="Julio",H1159="Agosto",H1159="Septiembre",H1159="Octubre",H1159="Noviembre",H1159="Diciembre"),G1159&amp;"-2"))</f>
        <v/>
      </c>
      <c r="J1159" s="5" t="n">
        <v>10</v>
      </c>
      <c r="K1159" s="5" t="n">
        <v>0</v>
      </c>
      <c r="L1159" s="28">
        <f>IFERROR(IF(OR(J1159=0,K1159=""),"",IF(E1159="Positivo",MIN(MAX(K1159/J1159,0),1.3),MIN(MAX(J1159/K1159,0),1.3))),"")</f>
        <v/>
      </c>
      <c r="M1159" s="28">
        <f>IFERROR(IF(OR(J1159=0,K1159=""),"",IF(E1159="Positivo",MAX(K1159/J1159,0),MAX(J1159/K1159,0))),"")</f>
        <v/>
      </c>
      <c r="N1159" s="5" t="inlineStr">
        <is>
          <t>%</t>
        </is>
      </c>
      <c r="O1159" s="5" t="inlineStr">
        <is>
          <t>%</t>
        </is>
      </c>
      <c r="P1159" s="5" t="n">
        <v>0</v>
      </c>
      <c r="Q1159" s="5" t="n">
        <v>0</v>
      </c>
      <c r="R1159" s="5">
        <f>A1159&amp;"-"&amp;YEAR(F1159)&amp;"-"&amp;IF(LEN(MONTH(F1159))=1,"0"&amp;MONTH(F1159),MONTH(F1159))&amp;"-"&amp;IF(LEN(DAY(F1159))=1,"0"&amp;DAY(F1159),DAY(F1159))</f>
        <v/>
      </c>
    </row>
    <row r="1160">
      <c r="A1160" s="5" t="n">
        <v>77</v>
      </c>
      <c r="B1160" s="5" t="inlineStr">
        <is>
          <t>Disponibilidad de servicios tecnológicos</t>
        </is>
      </c>
      <c r="C1160" s="5" t="inlineStr">
        <is>
          <t>GESTIÓN DE LA TECNOLOGÍA E INNOVACIÓN DIGITAL</t>
        </is>
      </c>
      <c r="D1160" s="5" t="inlineStr">
        <is>
          <t>Mensual</t>
        </is>
      </c>
      <c r="E1160" s="5" t="inlineStr">
        <is>
          <t>Positivo</t>
        </is>
      </c>
      <c r="F1160" s="6" t="n">
        <v>45838</v>
      </c>
      <c r="G1160" s="5">
        <f>YEAR(F1160)</f>
        <v/>
      </c>
      <c r="H1160" s="5">
        <f>PROPER(TEXT(F1160,"mmmm"))</f>
        <v/>
      </c>
      <c r="I1160" s="6">
        <f>IF(OR(H1160="Enero",H1160="Febrero",H1160="Marzo",H1160="Abril",H1160="Mayo",H1160="Junio"),G1160&amp;"-1",IF(OR(H1160="Julio",H1160="Agosto",H1160="Septiembre",H1160="Octubre",H1160="Noviembre",H1160="Diciembre"),G1160&amp;"-2"))</f>
        <v/>
      </c>
      <c r="J1160" s="5" t="n">
        <v>97</v>
      </c>
      <c r="K1160" s="10" t="n">
        <v>94.64999999999999</v>
      </c>
      <c r="L1160" s="28">
        <f>IFERROR(IF(OR(J1160=0,K1160=""),"",IF(E1160="Positivo",MIN(MAX(K1160/J1160,0),1.3),MIN(MAX(J1160/K1160,0),1.3))),"")</f>
        <v/>
      </c>
      <c r="M1160" s="28">
        <f>IFERROR(IF(OR(J1160=0,K1160=""),"",IF(E1160="Positivo",MAX(K1160/J1160,0),MAX(J1160/K1160,0))),"")</f>
        <v/>
      </c>
      <c r="N1160" s="5" t="inlineStr">
        <is>
          <t>%</t>
        </is>
      </c>
      <c r="O1160" s="5" t="inlineStr">
        <is>
          <t>%</t>
        </is>
      </c>
      <c r="P1160" s="5" t="n">
        <v>1</v>
      </c>
      <c r="Q1160" s="5" t="n">
        <v>1</v>
      </c>
      <c r="R1160" s="5">
        <f>A1160&amp;"-"&amp;YEAR(F1160)&amp;"-"&amp;IF(LEN(MONTH(F1160))=1,"0"&amp;MONTH(F1160),MONTH(F1160))&amp;"-"&amp;IF(LEN(DAY(F1160))=1,"0"&amp;DAY(F1160),DAY(F1160))</f>
        <v/>
      </c>
    </row>
    <row r="1161">
      <c r="A1161" s="5" t="n">
        <v>86</v>
      </c>
      <c r="B1161" s="5" t="inlineStr">
        <is>
          <t>Reporte e investigación</t>
        </is>
      </c>
      <c r="C1161" s="5" t="inlineStr">
        <is>
          <t>GESTIÓN DE SEGURIDAD Y SALUD EN EL TRABAJO</t>
        </is>
      </c>
      <c r="D1161" s="5" t="inlineStr">
        <is>
          <t>Semestral</t>
        </is>
      </c>
      <c r="E1161" s="5" t="inlineStr">
        <is>
          <t>Positivo</t>
        </is>
      </c>
      <c r="F1161" s="6" t="n">
        <v>45838</v>
      </c>
      <c r="G1161" s="5">
        <f>YEAR(F1161)</f>
        <v/>
      </c>
      <c r="H1161" s="5">
        <f>PROPER(TEXT(F1161,"mmmm"))</f>
        <v/>
      </c>
      <c r="I1161" s="6">
        <f>IF(OR(H1161="Enero",H1161="Febrero",H1161="Marzo",H1161="Abril",H1161="Mayo",H1161="Junio"),G1161&amp;"-1",IF(OR(H1161="Julio",H1161="Agosto",H1161="Septiembre",H1161="Octubre",H1161="Noviembre",H1161="Diciembre"),G1161&amp;"-2"))</f>
        <v/>
      </c>
      <c r="J1161" s="5" t="n">
        <v>100</v>
      </c>
      <c r="K1161" s="5" t="n">
        <v>100</v>
      </c>
      <c r="L1161" s="28">
        <f>IFERROR(IF(OR(J1161=0,K1161=""),"",IF(E1161="Positivo",MIN(MAX(K1161/J1161,0),1.3),MIN(MAX(J1161/K1161,0),1.3))),"")</f>
        <v/>
      </c>
      <c r="M1161" s="28">
        <f>IFERROR(IF(OR(J1161=0,K1161=""),"",IF(E1161="Positivo",MAX(K1161/J1161,0),MAX(J1161/K1161,0))),"")</f>
        <v/>
      </c>
      <c r="N1161" s="5" t="inlineStr">
        <is>
          <t>%</t>
        </is>
      </c>
      <c r="O1161" s="5" t="inlineStr">
        <is>
          <t>%</t>
        </is>
      </c>
      <c r="P1161" s="5" t="n">
        <v>0</v>
      </c>
      <c r="Q1161" s="5" t="n">
        <v>0</v>
      </c>
      <c r="R1161" s="5">
        <f>A1161&amp;"-"&amp;YEAR(F1161)&amp;"-"&amp;IF(LEN(MONTH(F1161))=1,"0"&amp;MONTH(F1161),MONTH(F1161))&amp;"-"&amp;IF(LEN(DAY(F1161))=1,"0"&amp;DAY(F1161),DAY(F1161))</f>
        <v/>
      </c>
    </row>
    <row r="1162">
      <c r="A1162" s="5" t="n">
        <v>95</v>
      </c>
      <c r="B1162" s="5" t="inlineStr">
        <is>
          <t>Inspecciones de seguridad</t>
        </is>
      </c>
      <c r="C1162" s="5" t="inlineStr">
        <is>
          <t>GESTIÓN DE SEGURIDAD Y SALUD EN EL TRABAJO</t>
        </is>
      </c>
      <c r="D1162" s="5" t="inlineStr">
        <is>
          <t>Semestral</t>
        </is>
      </c>
      <c r="E1162" s="5" t="inlineStr">
        <is>
          <t>Positivo</t>
        </is>
      </c>
      <c r="F1162" s="6" t="n">
        <v>45838</v>
      </c>
      <c r="G1162" s="5">
        <f>YEAR(F1162)</f>
        <v/>
      </c>
      <c r="H1162" s="5">
        <f>PROPER(TEXT(F1162,"mmmm"))</f>
        <v/>
      </c>
      <c r="I1162" s="6">
        <f>IF(OR(H1162="Enero",H1162="Febrero",H1162="Marzo",H1162="Abril",H1162="Mayo",H1162="Junio"),G1162&amp;"-1",IF(OR(H1162="Julio",H1162="Agosto",H1162="Septiembre",H1162="Octubre",H1162="Noviembre",H1162="Diciembre"),G1162&amp;"-2"))</f>
        <v/>
      </c>
      <c r="J1162" s="5" t="n">
        <v>100</v>
      </c>
      <c r="K1162" s="5" t="n">
        <v>100</v>
      </c>
      <c r="L1162" s="117">
        <f>IFERROR(IF(OR(J1162=0,K1162=""),"",IF(E1162="Positivo",MIN(MAX(K1162/J1162,0),1.3),MIN(MAX(J1162/K1162,0),1.3))),"")</f>
        <v/>
      </c>
      <c r="M1162" s="28">
        <f>IFERROR(IF(OR(J1162=0,K1162=""),"",IF(E1162="Positivo",MAX(K1162/J1162,0),MAX(J1162/K1162,0))),"")</f>
        <v/>
      </c>
      <c r="N1162" s="5" t="inlineStr">
        <is>
          <t>%</t>
        </is>
      </c>
      <c r="O1162" s="5" t="inlineStr">
        <is>
          <t>%</t>
        </is>
      </c>
      <c r="P1162" s="5" t="n">
        <v>0</v>
      </c>
      <c r="Q1162" s="5" t="n">
        <v>0</v>
      </c>
      <c r="R1162" s="5">
        <f>A1162&amp;"-"&amp;YEAR(F1162)&amp;"-"&amp;IF(LEN(MONTH(F1162))=1,"0"&amp;MONTH(F1162),MONTH(F1162))&amp;"-"&amp;IF(LEN(DAY(F1162))=1,"0"&amp;DAY(F1162),DAY(F1162))</f>
        <v/>
      </c>
    </row>
    <row r="1163">
      <c r="A1163" s="5" t="n">
        <v>111</v>
      </c>
      <c r="B1163" s="5" t="inlineStr">
        <is>
          <t>Nivel de Satisfacción Servicios Prestados</t>
        </is>
      </c>
      <c r="C1163" s="5" t="inlineStr">
        <is>
          <t>GESTIÓN DE ABASTECIMIENTO</t>
        </is>
      </c>
      <c r="D1163" s="5" t="inlineStr">
        <is>
          <t>Trimestral</t>
        </is>
      </c>
      <c r="E1163" s="5" t="inlineStr">
        <is>
          <t>Positivo</t>
        </is>
      </c>
      <c r="F1163" s="6" t="n">
        <v>45838</v>
      </c>
      <c r="G1163" s="5">
        <f>YEAR(F1163)</f>
        <v/>
      </c>
      <c r="H1163" s="5">
        <f>PROPER(TEXT(F1163,"mmmm"))</f>
        <v/>
      </c>
      <c r="I1163" s="6">
        <f>IF(OR(H1163="Enero",H1163="Febrero",H1163="Marzo",H1163="Abril",H1163="Mayo",H1163="Junio"),G1163&amp;"-1",IF(OR(H1163="Julio",H1163="Agosto",H1163="Septiembre",H1163="Octubre",H1163="Noviembre",H1163="Diciembre"),G1163&amp;"-2"))</f>
        <v/>
      </c>
      <c r="J1163" s="5" t="n">
        <v>80</v>
      </c>
      <c r="K1163" s="10" t="n">
        <v>96.34999999999999</v>
      </c>
      <c r="L1163" s="28">
        <f>IFERROR(IF(OR(J1163=0,K1163=""),"",IF(E1163="Positivo",MIN(MAX(K1163/J1163,0),1.3),MIN(MAX(J1163/K1163,0),1.3))),"")</f>
        <v/>
      </c>
      <c r="M1163" s="28">
        <f>IFERROR(IF(OR(J1163=0,K1163=""),"",IF(E1163="Positivo",MAX(K1163/J1163,0),MAX(J1163/K1163,0))),"")</f>
        <v/>
      </c>
      <c r="N1163" s="5" t="inlineStr">
        <is>
          <t>%</t>
        </is>
      </c>
      <c r="O1163" s="5" t="inlineStr">
        <is>
          <t>%</t>
        </is>
      </c>
      <c r="P1163" s="5" t="n">
        <v>0</v>
      </c>
      <c r="Q1163" s="5" t="n">
        <v>0</v>
      </c>
      <c r="R1163" s="5">
        <f>A1163&amp;"-"&amp;YEAR(F1163)&amp;"-"&amp;IF(LEN(MONTH(F1163))=1,"0"&amp;MONTH(F1163),MONTH(F1163))&amp;"-"&amp;IF(LEN(DAY(F1163))=1,"0"&amp;DAY(F1163),DAY(F1163))</f>
        <v/>
      </c>
    </row>
    <row r="1164">
      <c r="A1164" s="5" t="n">
        <v>121</v>
      </c>
      <c r="B1164" s="5" t="inlineStr">
        <is>
          <t>Ejecución presupuestal de la nómina acumulada</t>
        </is>
      </c>
      <c r="C1164" s="5" t="inlineStr">
        <is>
          <t>GESTIÓN Y DESARROLLO DEL TALENTO HUMANO</t>
        </is>
      </c>
      <c r="D1164" s="5" t="inlineStr">
        <is>
          <t>Mensual</t>
        </is>
      </c>
      <c r="E1164" s="5" t="inlineStr">
        <is>
          <t>Negativo</t>
        </is>
      </c>
      <c r="F1164" s="6" t="n">
        <v>45838</v>
      </c>
      <c r="G1164" s="5">
        <f>YEAR(F1164)</f>
        <v/>
      </c>
      <c r="H1164" s="5">
        <f>PROPER(TEXT(F1164,"mmmm"))</f>
        <v/>
      </c>
      <c r="I1164" s="6">
        <f>IF(OR(H1164="Enero",H1164="Febrero",H1164="Marzo",H1164="Abril",H1164="Mayo",H1164="Junio"),G1164&amp;"-1",IF(OR(H1164="Julio",H1164="Agosto",H1164="Septiembre",H1164="Octubre",H1164="Noviembre",H1164="Diciembre"),G1164&amp;"-2"))</f>
        <v/>
      </c>
      <c r="J1164" s="116" t="n">
        <v>102</v>
      </c>
      <c r="K1164" s="120" t="n">
        <v>110.06</v>
      </c>
      <c r="L1164" s="28">
        <f>IFERROR(IF(OR(J1164=0,K1164=""),"",IF(E1164="Positivo",MIN(MAX(K1164/J1164,0),1.3),MIN(MAX(J1164/K1164,0),1.3))),"")</f>
        <v/>
      </c>
      <c r="M1164" s="28">
        <f>IFERROR(IF(OR(J1164=0,K1164=""),"",IF(E1164="Positivo",MAX(K1164/J1164,0),MAX(J1164/K1164,0))),"")</f>
        <v/>
      </c>
      <c r="N1164" s="120" t="inlineStr">
        <is>
          <t>$</t>
        </is>
      </c>
      <c r="O1164" s="120" t="inlineStr">
        <is>
          <t>$</t>
        </is>
      </c>
      <c r="P1164" s="5" t="n">
        <v>0</v>
      </c>
      <c r="Q1164" s="5" t="n">
        <v>0</v>
      </c>
      <c r="R1164" s="5">
        <f>A1164&amp;"-"&amp;YEAR(F1164)&amp;"-"&amp;IF(LEN(MONTH(F1164))=1,"0"&amp;MONTH(F1164),MONTH(F1164))&amp;"-"&amp;IF(LEN(DAY(F1164))=1,"0"&amp;DAY(F1164),DAY(F1164))</f>
        <v/>
      </c>
    </row>
    <row r="1165">
      <c r="A1165" s="5" t="n">
        <v>122</v>
      </c>
      <c r="B1165" s="5" t="inlineStr">
        <is>
          <t>Eficacia en la solicitud documental- por periodo</t>
        </is>
      </c>
      <c r="C1165" s="5" t="inlineStr">
        <is>
          <t>Gestión de calidad</t>
        </is>
      </c>
      <c r="D1165" s="5" t="inlineStr">
        <is>
          <t>Bimestral</t>
        </is>
      </c>
      <c r="E1165" s="5" t="inlineStr">
        <is>
          <t>Positivo</t>
        </is>
      </c>
      <c r="F1165" s="6" t="n">
        <v>45838</v>
      </c>
      <c r="G1165" s="5">
        <f>YEAR(F1165)</f>
        <v/>
      </c>
      <c r="H1165" s="5">
        <f>PROPER(TEXT(F1165,"mmmm"))</f>
        <v/>
      </c>
      <c r="I1165" s="6">
        <f>IF(OR(H1165="Enero",H1165="Febrero",H1165="Marzo",H1165="Abril",H1165="Mayo",H1165="Junio"),G1165&amp;"-1",IF(OR(H1165="Julio",H1165="Agosto",H1165="Septiembre",H1165="Octubre",H1165="Noviembre",H1165="Diciembre"),G1165&amp;"-2"))</f>
        <v/>
      </c>
      <c r="J1165" s="5" t="n">
        <v>90</v>
      </c>
      <c r="K1165" s="5" t="n">
        <v>81.16</v>
      </c>
      <c r="L1165" s="28">
        <f>IFERROR(IF(OR(J1165=0,K1165=""),"",IF(E1165="Positivo",MIN(MAX(K1165/J1165,0),1.3),MIN(MAX(J1165/K1165,0),1.3))),"")</f>
        <v/>
      </c>
      <c r="M1165" s="28">
        <f>IFERROR(IF(OR(J1165=0,K1165=""),"",IF(E1165="Positivo",MAX(K1165/J1165,0),MAX(J1165/K1165,0))),"")</f>
        <v/>
      </c>
      <c r="N1165" s="5" t="inlineStr">
        <is>
          <t>%</t>
        </is>
      </c>
      <c r="O1165" s="5" t="inlineStr">
        <is>
          <t>%</t>
        </is>
      </c>
      <c r="P1165" s="5" t="n">
        <v>0</v>
      </c>
      <c r="Q1165" s="5" t="n">
        <v>0</v>
      </c>
      <c r="R1165" s="5">
        <f>A1165&amp;"-"&amp;YEAR(F1165)&amp;"-"&amp;IF(LEN(MONTH(F1165))=1,"0"&amp;MONTH(F1165),MONTH(F1165))&amp;"-"&amp;IF(LEN(DAY(F1165))=1,"0"&amp;DAY(F1165),DAY(F1165))</f>
        <v/>
      </c>
    </row>
    <row r="1166">
      <c r="A1166" s="5" t="n">
        <v>125</v>
      </c>
      <c r="B1166" s="5" t="inlineStr">
        <is>
          <t>Indice de severidad</t>
        </is>
      </c>
      <c r="C1166" s="5" t="inlineStr">
        <is>
          <t>GESTIÓN DE SEGURIDAD Y SALUD EN EL TRABAJO</t>
        </is>
      </c>
      <c r="D1166" s="5" t="inlineStr">
        <is>
          <t>Mensual</t>
        </is>
      </c>
      <c r="E1166" s="5" t="inlineStr">
        <is>
          <t>Negativo</t>
        </is>
      </c>
      <c r="F1166" s="6" t="n">
        <v>45838</v>
      </c>
      <c r="G1166" s="5">
        <f>YEAR(F1166)</f>
        <v/>
      </c>
      <c r="H1166" s="5">
        <f>PROPER(TEXT(F1166,"mmmm"))</f>
        <v/>
      </c>
      <c r="I1166" s="6">
        <f>IF(OR(H1166="Enero",H1166="Febrero",H1166="Marzo",H1166="Abril",H1166="Mayo",H1166="Junio"),G1166&amp;"-1",IF(OR(H1166="Julio",H1166="Agosto",H1166="Septiembre",H1166="Octubre",H1166="Noviembre",H1166="Diciembre"),G1166&amp;"-2"))</f>
        <v/>
      </c>
      <c r="J1166" s="5" t="n">
        <v>1.9</v>
      </c>
      <c r="K1166" s="5" t="n">
        <v>0.1605788514129444</v>
      </c>
      <c r="L1166" s="28">
        <f>IFERROR(IF(OR(J1166=0,K1166=""),"",IF(E1166="Positivo",MIN(MAX(K1166/J1166,0),1.3),MIN(MAX(J1166/K1166,0),1.3))),"")</f>
        <v/>
      </c>
      <c r="M1166" s="28">
        <f>IFERROR(IF(OR(J1166=0,K1166=""),"",IF(E1166="Positivo",MAX(K1166/J1166,0),MAX(J1166/K1166,0))),"")</f>
        <v/>
      </c>
      <c r="N1166" s="5" t="inlineStr">
        <is>
          <t>DEC</t>
        </is>
      </c>
      <c r="O1166" s="5" t="inlineStr">
        <is>
          <t>DEC</t>
        </is>
      </c>
      <c r="P1166" s="5" t="n">
        <v>1</v>
      </c>
      <c r="Q1166" s="5" t="n">
        <v>2</v>
      </c>
      <c r="R1166" s="5">
        <f>A1166&amp;"-"&amp;YEAR(F1166)&amp;"-"&amp;IF(LEN(MONTH(F1166))=1,"0"&amp;MONTH(F1166),MONTH(F1166))&amp;"-"&amp;IF(LEN(DAY(F1166))=1,"0"&amp;DAY(F1166),DAY(F1166))</f>
        <v/>
      </c>
    </row>
    <row r="1167">
      <c r="A1167" s="5" t="n">
        <v>128</v>
      </c>
      <c r="B1167" s="5" t="inlineStr">
        <is>
          <t>Ausentísmo por causa médica</t>
        </is>
      </c>
      <c r="C1167" s="5" t="inlineStr">
        <is>
          <t>GESTIÓN DE SEGURIDAD Y SALUD EN EL TRABAJO</t>
        </is>
      </c>
      <c r="D1167" s="5" t="inlineStr">
        <is>
          <t>Mensual</t>
        </is>
      </c>
      <c r="E1167" s="5" t="inlineStr">
        <is>
          <t>Negativo</t>
        </is>
      </c>
      <c r="F1167" s="6" t="n">
        <v>45838</v>
      </c>
      <c r="G1167" s="5">
        <f>YEAR(F1167)</f>
        <v/>
      </c>
      <c r="H1167" s="5">
        <f>PROPER(TEXT(F1167,"mmmm"))</f>
        <v/>
      </c>
      <c r="I1167" s="6">
        <f>IF(OR(H1167="Enero",H1167="Febrero",H1167="Marzo",H1167="Abril",H1167="Mayo",H1167="Junio"),G1167&amp;"-1",IF(OR(H1167="Julio",H1167="Agosto",H1167="Septiembre",H1167="Octubre",H1167="Noviembre",H1167="Diciembre"),G1167&amp;"-2"))</f>
        <v/>
      </c>
      <c r="J1167" s="5" t="n">
        <v>1</v>
      </c>
      <c r="K1167" s="5" t="n">
        <v>0.9333333333333332</v>
      </c>
      <c r="L1167" s="28">
        <f>IFERROR(IF(OR(J1167=0,K1167=""),"",IF(E1167="Positivo",MIN(MAX(K1167/J1167,0),1.3),MIN(MAX(J1167/K1167,0),1.3))),"")</f>
        <v/>
      </c>
      <c r="M1167" s="28">
        <f>IFERROR(IF(OR(J1167=0,K1167=""),"",IF(E1167="Positivo",MAX(K1167/J1167,0),MAX(J1167/K1167,0))),"")</f>
        <v/>
      </c>
      <c r="N1167" s="5" t="inlineStr">
        <is>
          <t>ENT</t>
        </is>
      </c>
      <c r="O1167" s="5" t="inlineStr">
        <is>
          <t>DEC</t>
        </is>
      </c>
      <c r="P1167" s="5" t="n">
        <v>0</v>
      </c>
      <c r="Q1167" s="5" t="n">
        <v>2</v>
      </c>
      <c r="R1167" s="5">
        <f>A1167&amp;"-"&amp;YEAR(F1167)&amp;"-"&amp;IF(LEN(MONTH(F1167))=1,"0"&amp;MONTH(F1167),MONTH(F1167))&amp;"-"&amp;IF(LEN(DAY(F1167))=1,"0"&amp;DAY(F1167),DAY(F1167))</f>
        <v/>
      </c>
    </row>
    <row r="1168">
      <c r="A1168" s="5" t="n">
        <v>143</v>
      </c>
      <c r="B1168" s="5" t="inlineStr">
        <is>
          <t>Proyectos de investigación e innovación</t>
        </is>
      </c>
      <c r="C1168" s="5" t="inlineStr">
        <is>
          <t>Investigación, desarrollo tecnológico, innovación y creación</t>
        </is>
      </c>
      <c r="D1168" s="5" t="inlineStr">
        <is>
          <t>Semestral</t>
        </is>
      </c>
      <c r="E1168" s="5" t="inlineStr">
        <is>
          <t>Positivo</t>
        </is>
      </c>
      <c r="F1168" s="6" t="n">
        <v>45838</v>
      </c>
      <c r="G1168" s="5">
        <f>YEAR(F1168)</f>
        <v/>
      </c>
      <c r="H1168" s="5">
        <f>PROPER(TEXT(F1168,"mmmm"))</f>
        <v/>
      </c>
      <c r="I1168" s="6">
        <f>IF(OR(H1168="Enero",H1168="Febrero",H1168="Marzo",H1168="Abril",H1168="Mayo",H1168="Junio"),G1168&amp;"-1",IF(OR(H1168="Julio",H1168="Agosto",H1168="Septiembre",H1168="Octubre",H1168="Noviembre",H1168="Diciembre"),G1168&amp;"-2"))</f>
        <v/>
      </c>
      <c r="J1168" s="5" t="n">
        <v>100</v>
      </c>
      <c r="K1168" s="5" t="n">
        <v>159</v>
      </c>
      <c r="L1168" s="28">
        <f>IFERROR(IF(OR(J1168=0,K1168=""),"",IF(E1168="Positivo",MIN(MAX(K1168/J1168,0),1.3),MIN(MAX(J1168/K1168,0),1.3))),"")</f>
        <v/>
      </c>
      <c r="M1168" s="28">
        <f>IFERROR(IF(OR(J1168=0,K1168=""),"",IF(E1168="Positivo",MAX(K1168/J1168,0),MAX(J1168/K1168,0))),"")</f>
        <v/>
      </c>
      <c r="N1168" s="5" t="inlineStr">
        <is>
          <t>Metrica</t>
        </is>
      </c>
      <c r="O1168" s="5" t="n"/>
      <c r="P1168" s="5" t="n">
        <v>0</v>
      </c>
      <c r="Q1168" s="5" t="n">
        <v>0</v>
      </c>
      <c r="R1168" s="5">
        <f>A1168&amp;"-"&amp;YEAR(F1168)&amp;"-"&amp;IF(LEN(MONTH(F1168))=1,"0"&amp;MONTH(F1168),MONTH(F1168))&amp;"-"&amp;IF(LEN(DAY(F1168))=1,"0"&amp;DAY(F1168),DAY(F1168))</f>
        <v/>
      </c>
    </row>
    <row r="1169">
      <c r="A1169" s="5" t="n">
        <v>145</v>
      </c>
      <c r="B1169" s="5" t="inlineStr">
        <is>
          <t>Semilleros de Investigación, Innovación y Creación</t>
        </is>
      </c>
      <c r="C1169" s="5" t="inlineStr">
        <is>
          <t>Formación para la investigación, creación e innovación</t>
        </is>
      </c>
      <c r="D1169" s="5" t="inlineStr">
        <is>
          <t>Semestral</t>
        </is>
      </c>
      <c r="E1169" s="5" t="inlineStr">
        <is>
          <t>Positivo</t>
        </is>
      </c>
      <c r="F1169" s="6" t="n">
        <v>45838</v>
      </c>
      <c r="G1169" s="5">
        <f>YEAR(F1169)</f>
        <v/>
      </c>
      <c r="H1169" s="5">
        <f>PROPER(TEXT(F1169,"mmmm"))</f>
        <v/>
      </c>
      <c r="I1169" s="6">
        <f>IF(OR(H1169="Enero",H1169="Febrero",H1169="Marzo",H1169="Abril",H1169="Mayo",H1169="Junio"),G1169&amp;"-1",IF(OR(H1169="Julio",H1169="Agosto",H1169="Septiembre",H1169="Octubre",H1169="Noviembre",H1169="Diciembre"),G1169&amp;"-2"))</f>
        <v/>
      </c>
      <c r="J1169" s="5" t="n">
        <v>1</v>
      </c>
      <c r="K1169" s="5" t="n">
        <v>1.74</v>
      </c>
      <c r="L1169" s="28">
        <f>IFERROR(IF(OR(J1169=0,K1169=""),"",IF(E1169="Positivo",MIN(MAX(K1169/J1169,0),1.3),MIN(MAX(J1169/K1169,0),1.3))),"")</f>
        <v/>
      </c>
      <c r="M1169" s="28">
        <f>IFERROR(IF(OR(J1169=0,K1169=""),"",IF(E1169="Positivo",MAX(K1169/J1169,0),MAX(J1169/K1169,0))),"")</f>
        <v/>
      </c>
      <c r="N1169" s="5" t="inlineStr">
        <is>
          <t>ENT</t>
        </is>
      </c>
      <c r="O1169" s="5" t="inlineStr">
        <is>
          <t>DEC</t>
        </is>
      </c>
      <c r="P1169" s="5" t="n">
        <v>0</v>
      </c>
      <c r="Q1169" s="5" t="n">
        <v>2</v>
      </c>
      <c r="R1169" s="5">
        <f>A1169&amp;"-"&amp;YEAR(F1169)&amp;"-"&amp;IF(LEN(MONTH(F1169))=1,"0"&amp;MONTH(F1169),MONTH(F1169))&amp;"-"&amp;IF(LEN(DAY(F1169))=1,"0"&amp;DAY(F1169),DAY(F1169))</f>
        <v/>
      </c>
    </row>
    <row r="1170">
      <c r="A1170" s="5" t="n">
        <v>146</v>
      </c>
      <c r="B1170" s="5" t="inlineStr">
        <is>
          <t>Docentes vinculados a investigación</t>
        </is>
      </c>
      <c r="C1170" s="5" t="inlineStr">
        <is>
          <t>Investigación, desarrollo tecnológico, innovación y creación</t>
        </is>
      </c>
      <c r="D1170" s="5" t="inlineStr">
        <is>
          <t>Semestral</t>
        </is>
      </c>
      <c r="E1170" s="5" t="inlineStr">
        <is>
          <t>Positivo</t>
        </is>
      </c>
      <c r="F1170" s="6" t="n">
        <v>45838</v>
      </c>
      <c r="G1170" s="5">
        <f>YEAR(F1170)</f>
        <v/>
      </c>
      <c r="H1170" s="5">
        <f>PROPER(TEXT(F1170,"mmmm"))</f>
        <v/>
      </c>
      <c r="I1170" s="6">
        <f>IF(OR(H1170="Enero",H1170="Febrero",H1170="Marzo",H1170="Abril",H1170="Mayo",H1170="Junio"),G1170&amp;"-1",IF(OR(H1170="Julio",H1170="Agosto",H1170="Septiembre",H1170="Octubre",H1170="Noviembre",H1170="Diciembre"),G1170&amp;"-2"))</f>
        <v/>
      </c>
      <c r="J1170" s="5" t="n">
        <v>100</v>
      </c>
      <c r="K1170" s="5" t="n">
        <v>107</v>
      </c>
      <c r="L1170" s="28">
        <f>IFERROR(IF(OR(J1170=0,K1170=""),"",IF(E1170="Positivo",MIN(MAX(K1170/J1170,0),1.3),MIN(MAX(J1170/K1170,0),1.3))),"")</f>
        <v/>
      </c>
      <c r="M1170" s="28">
        <f>IFERROR(IF(OR(J1170=0,K1170=""),"",IF(E1170="Positivo",MAX(K1170/J1170,0),MAX(J1170/K1170,0))),"")</f>
        <v/>
      </c>
      <c r="N1170" s="5" t="inlineStr">
        <is>
          <t>ENT</t>
        </is>
      </c>
      <c r="O1170" s="5" t="inlineStr">
        <is>
          <t>ENT</t>
        </is>
      </c>
      <c r="P1170" s="5" t="n">
        <v>0</v>
      </c>
      <c r="Q1170" s="5" t="n">
        <v>0</v>
      </c>
      <c r="R1170" s="5">
        <f>A1170&amp;"-"&amp;YEAR(F1170)&amp;"-"&amp;IF(LEN(MONTH(F1170))=1,"0"&amp;MONTH(F1170),MONTH(F1170))&amp;"-"&amp;IF(LEN(DAY(F1170))=1,"0"&amp;DAY(F1170),DAY(F1170))</f>
        <v/>
      </c>
    </row>
    <row r="1171">
      <c r="A1171" s="5" t="n">
        <v>148</v>
      </c>
      <c r="B1171" s="5" t="inlineStr">
        <is>
          <t>Estudiantes vinculados a investigación</t>
        </is>
      </c>
      <c r="C1171" s="5" t="inlineStr">
        <is>
          <t>Formación para la investigación, creación e innovación</t>
        </is>
      </c>
      <c r="D1171" s="5" t="inlineStr">
        <is>
          <t>Semestral</t>
        </is>
      </c>
      <c r="E1171" s="5" t="inlineStr">
        <is>
          <t>Positivo</t>
        </is>
      </c>
      <c r="F1171" s="6" t="n">
        <v>45838</v>
      </c>
      <c r="G1171" s="5">
        <f>YEAR(F1171)</f>
        <v/>
      </c>
      <c r="H1171" s="5">
        <f>PROPER(TEXT(F1171,"mmmm"))</f>
        <v/>
      </c>
      <c r="I1171" s="6">
        <f>IF(OR(H1171="Enero",H1171="Febrero",H1171="Marzo",H1171="Abril",H1171="Mayo",H1171="Junio"),G1171&amp;"-1",IF(OR(H1171="Julio",H1171="Agosto",H1171="Septiembre",H1171="Octubre",H1171="Noviembre",H1171="Diciembre"),G1171&amp;"-2"))</f>
        <v/>
      </c>
      <c r="J1171" s="5" t="n">
        <v>4</v>
      </c>
      <c r="K1171" s="5" t="n">
        <v>4.08</v>
      </c>
      <c r="L1171" s="28">
        <f>IFERROR(IF(OR(J1171=0,K1171=""),"",IF(E1171="Positivo",MIN(MAX(K1171/J1171,0),1.3),MIN(MAX(J1171/K1171,0),1.3))),"")</f>
        <v/>
      </c>
      <c r="M1171" s="28">
        <f>IFERROR(IF(OR(J1171=0,K1171=""),"",IF(E1171="Positivo",MAX(K1171/J1171,0),MAX(J1171/K1171,0))),"")</f>
        <v/>
      </c>
      <c r="N1171" s="5" t="inlineStr">
        <is>
          <t>%</t>
        </is>
      </c>
      <c r="O1171" s="5" t="inlineStr">
        <is>
          <t>%</t>
        </is>
      </c>
      <c r="P1171" s="5" t="n">
        <v>0</v>
      </c>
      <c r="Q1171" s="5" t="n">
        <v>1</v>
      </c>
      <c r="R1171" s="5">
        <f>A1171&amp;"-"&amp;YEAR(F1171)&amp;"-"&amp;IF(LEN(MONTH(F1171))=1,"0"&amp;MONTH(F1171),MONTH(F1171))&amp;"-"&amp;IF(LEN(DAY(F1171))=1,"0"&amp;DAY(F1171),DAY(F1171))</f>
        <v/>
      </c>
    </row>
    <row r="1172">
      <c r="A1172" s="5" t="n">
        <v>159</v>
      </c>
      <c r="B1172" s="5" t="inlineStr">
        <is>
          <t>Nivel de Satisfacción Servicios Prestados</t>
        </is>
      </c>
      <c r="C1172" s="5" t="inlineStr">
        <is>
          <t>Editorial y Publicaciones</t>
        </is>
      </c>
      <c r="D1172" s="5" t="inlineStr">
        <is>
          <t>Semestral</t>
        </is>
      </c>
      <c r="E1172" s="5" t="inlineStr">
        <is>
          <t>Positivo</t>
        </is>
      </c>
      <c r="F1172" s="6" t="n">
        <v>45838</v>
      </c>
      <c r="G1172" s="5">
        <f>YEAR(F1172)</f>
        <v/>
      </c>
      <c r="H1172" s="5">
        <f>PROPER(TEXT(F1172,"mmmm"))</f>
        <v/>
      </c>
      <c r="I1172" s="6">
        <f>IF(OR(H1172="Enero",H1172="Febrero",H1172="Marzo",H1172="Abril",H1172="Mayo",H1172="Junio"),G1172&amp;"-1",IF(OR(H1172="Julio",H1172="Agosto",H1172="Septiembre",H1172="Octubre",H1172="Noviembre",H1172="Diciembre"),G1172&amp;"-2"))</f>
        <v/>
      </c>
      <c r="J1172" s="5" t="n">
        <v>80</v>
      </c>
      <c r="K1172" s="5" t="n">
        <v>100</v>
      </c>
      <c r="L1172" s="28">
        <f>IFERROR(IF(OR(J1172=0,K1172=""),"",IF(E1172="Positivo",MIN(MAX(K1172/J1172,0),1.3),MIN(MAX(J1172/K1172,0),1.3))),"")</f>
        <v/>
      </c>
      <c r="M1172" s="28">
        <f>IFERROR(IF(OR(J1172=0,K1172=""),"",IF(E1172="Positivo",MAX(K1172/J1172,0),MAX(J1172/K1172,0))),"")</f>
        <v/>
      </c>
      <c r="N1172" s="5" t="inlineStr">
        <is>
          <t>%</t>
        </is>
      </c>
      <c r="O1172" s="5" t="inlineStr">
        <is>
          <t>%</t>
        </is>
      </c>
      <c r="P1172" s="5" t="n">
        <v>0</v>
      </c>
      <c r="Q1172" s="5" t="n">
        <v>0</v>
      </c>
      <c r="R1172" s="5">
        <f>A1172&amp;"-"&amp;YEAR(F1172)&amp;"-"&amp;IF(LEN(MONTH(F1172))=1,"0"&amp;MONTH(F1172),MONTH(F1172))&amp;"-"&amp;IF(LEN(DAY(F1172))=1,"0"&amp;DAY(F1172),DAY(F1172))</f>
        <v/>
      </c>
    </row>
    <row r="1173">
      <c r="A1173" s="5" t="n">
        <v>167</v>
      </c>
      <c r="B1173" s="5" t="inlineStr">
        <is>
          <t>Satisfacción actividades plan de bienestar</t>
        </is>
      </c>
      <c r="C1173" s="5" t="inlineStr">
        <is>
          <t>GESTIÓN Y DESARROLLO DEL TALENTO HUMANO</t>
        </is>
      </c>
      <c r="D1173" s="5" t="inlineStr">
        <is>
          <t>Semestral</t>
        </is>
      </c>
      <c r="E1173" s="5" t="inlineStr">
        <is>
          <t>Positivo</t>
        </is>
      </c>
      <c r="F1173" s="6" t="n">
        <v>45838</v>
      </c>
      <c r="G1173" s="5">
        <f>YEAR(F1173)</f>
        <v/>
      </c>
      <c r="H1173" s="5">
        <f>PROPER(TEXT(F1173,"mmmm"))</f>
        <v/>
      </c>
      <c r="I1173" s="6">
        <f>IF(OR(H1173="Enero",H1173="Febrero",H1173="Marzo",H1173="Abril",H1173="Mayo",H1173="Junio"),G1173&amp;"-1",IF(OR(H1173="Julio",H1173="Agosto",H1173="Septiembre",H1173="Octubre",H1173="Noviembre",H1173="Diciembre"),G1173&amp;"-2"))</f>
        <v/>
      </c>
      <c r="J1173" s="5" t="n">
        <v>90</v>
      </c>
      <c r="K1173" s="10" t="n">
        <v>93.63</v>
      </c>
      <c r="L1173" s="28">
        <f>IFERROR(IF(OR(J1173=0,K1173=""),"",IF(E1173="Positivo",MIN(MAX(K1173/J1173,0),1.3),MIN(MAX(J1173/K1173,0),1.3))),"")</f>
        <v/>
      </c>
      <c r="M1173" s="28">
        <f>IFERROR(IF(OR(J1173=0,K1173=""),"",IF(E1173="Positivo",MAX(K1173/J1173,0),MAX(J1173/K1173,0))),"")</f>
        <v/>
      </c>
      <c r="N1173" s="5" t="inlineStr">
        <is>
          <t>%</t>
        </is>
      </c>
      <c r="O1173" s="5" t="inlineStr">
        <is>
          <t>%</t>
        </is>
      </c>
      <c r="P1173" s="5" t="n">
        <v>0</v>
      </c>
      <c r="Q1173" s="5" t="n">
        <v>0</v>
      </c>
      <c r="R1173" s="5">
        <f>A1173&amp;"-"&amp;YEAR(F1173)&amp;"-"&amp;IF(LEN(MONTH(F1173))=1,"0"&amp;MONTH(F1173),MONTH(F1173))&amp;"-"&amp;IF(LEN(DAY(F1173))=1,"0"&amp;DAY(F1173),DAY(F1173))</f>
        <v/>
      </c>
    </row>
    <row r="1174">
      <c r="A1174" s="5" t="n">
        <v>197</v>
      </c>
      <c r="B1174" s="5" t="inlineStr">
        <is>
          <t>Cumplimiento cronograma Mantenimiento de Equipos</t>
        </is>
      </c>
      <c r="C1174" s="5" t="inlineStr">
        <is>
          <t>Gestión Infraestructura Física</t>
        </is>
      </c>
      <c r="D1174" s="5" t="inlineStr">
        <is>
          <t>Trimestral</t>
        </is>
      </c>
      <c r="E1174" s="5" t="inlineStr">
        <is>
          <t>Positivo</t>
        </is>
      </c>
      <c r="F1174" s="6" t="n">
        <v>45838</v>
      </c>
      <c r="G1174" s="5">
        <f>YEAR(F1174)</f>
        <v/>
      </c>
      <c r="H1174" s="5">
        <f>PROPER(TEXT(F1174,"mmmm"))</f>
        <v/>
      </c>
      <c r="I1174" s="6">
        <f>IF(OR(H1174="Enero",H1174="Febrero",H1174="Marzo",H1174="Abril",H1174="Mayo",H1174="Junio"),G1174&amp;"-1",IF(OR(H1174="Julio",H1174="Agosto",H1174="Septiembre",H1174="Octubre",H1174="Noviembre",H1174="Diciembre"),G1174&amp;"-2"))</f>
        <v/>
      </c>
      <c r="J1174" s="5" t="n">
        <v>97</v>
      </c>
      <c r="K1174" s="5" t="n">
        <v>98.215</v>
      </c>
      <c r="L1174" s="28">
        <f>IFERROR(IF(OR(J1174=0,K1174=""),"",IF(E1174="Positivo",MIN(MAX(K1174/J1174,0),1.3),MIN(MAX(J1174/K1174,0),1.3))),"")</f>
        <v/>
      </c>
      <c r="M1174" s="28">
        <f>IFERROR(IF(OR(J1174=0,K1174=""),"",IF(E1174="Positivo",MAX(K1174/J1174,0),MAX(J1174/K1174,0))),"")</f>
        <v/>
      </c>
      <c r="N1174" s="5" t="inlineStr">
        <is>
          <t>%</t>
        </is>
      </c>
      <c r="O1174" s="5" t="inlineStr">
        <is>
          <t>%</t>
        </is>
      </c>
      <c r="P1174" s="5" t="n">
        <v>0</v>
      </c>
      <c r="Q1174" s="5" t="n">
        <v>0</v>
      </c>
      <c r="R1174" s="5">
        <f>A1174&amp;"-"&amp;YEAR(F1174)&amp;"-"&amp;IF(LEN(MONTH(F1174))=1,"0"&amp;MONTH(F1174),MONTH(F1174))&amp;"-"&amp;IF(LEN(DAY(F1174))=1,"0"&amp;DAY(F1174),DAY(F1174))</f>
        <v/>
      </c>
    </row>
    <row r="1175">
      <c r="A1175" s="5" t="n">
        <v>203</v>
      </c>
      <c r="B1175" s="5" t="inlineStr">
        <is>
          <t>Cumplimiento de Ingresos</t>
        </is>
      </c>
      <c r="C1175" s="5" t="inlineStr">
        <is>
          <t>Planeación Financiera</t>
        </is>
      </c>
      <c r="D1175" s="5" t="inlineStr">
        <is>
          <t>Semestral</t>
        </is>
      </c>
      <c r="E1175" s="5" t="inlineStr">
        <is>
          <t>Positivo</t>
        </is>
      </c>
      <c r="F1175" s="6" t="n">
        <v>45838</v>
      </c>
      <c r="G1175" s="5">
        <f>YEAR(F1175)</f>
        <v/>
      </c>
      <c r="H1175" s="5">
        <f>PROPER(TEXT(F1175,"mmmm"))</f>
        <v/>
      </c>
      <c r="I1175" s="6">
        <f>IF(OR(H1175="Enero",H1175="Febrero",H1175="Marzo",H1175="Abril",H1175="Mayo",H1175="Junio"),G1175&amp;"-1",IF(OR(H1175="Julio",H1175="Agosto",H1175="Septiembre",H1175="Octubre",H1175="Noviembre",H1175="Diciembre"),G1175&amp;"-2"))</f>
        <v/>
      </c>
      <c r="J1175" s="123" t="n">
        <v>285</v>
      </c>
      <c r="K1175" s="10" t="n">
        <v>317545912626.9</v>
      </c>
      <c r="L1175" s="28">
        <f>IFERROR(IF(OR(J1175=0,K1175=""),"",IF(E1175="Positivo",MIN(MAX(K1175/J1175,0),1.3),MIN(MAX(J1175/K1175,0),1.3))),"")</f>
        <v/>
      </c>
      <c r="M1175" s="28">
        <f>IFERROR(IF(OR(J1175=0,K1175=""),"",IF(E1175="Positivo",MAX(K1175/J1175,0),MAX(J1175/K1175,0))),"")</f>
        <v/>
      </c>
      <c r="N1175" s="5" t="inlineStr">
        <is>
          <t>$</t>
        </is>
      </c>
      <c r="O1175" s="5" t="inlineStr">
        <is>
          <t>$</t>
        </is>
      </c>
      <c r="P1175" s="5" t="n">
        <v>0</v>
      </c>
      <c r="Q1175" s="5" t="n">
        <v>0</v>
      </c>
      <c r="R1175" s="5">
        <f>A1175&amp;"-"&amp;YEAR(F1175)&amp;"-"&amp;IF(LEN(MONTH(F1175))=1,"0"&amp;MONTH(F1175),MONTH(F1175))&amp;"-"&amp;IF(LEN(DAY(F1175))=1,"0"&amp;DAY(F1175),DAY(F1175))</f>
        <v/>
      </c>
    </row>
    <row r="1176">
      <c r="A1176" s="5" t="n">
        <v>204</v>
      </c>
      <c r="B1176" s="5" t="inlineStr">
        <is>
          <t>Caja</t>
        </is>
      </c>
      <c r="C1176" s="5" t="inlineStr">
        <is>
          <t>Planeación Financiera</t>
        </is>
      </c>
      <c r="D1176" s="5" t="inlineStr">
        <is>
          <t>Semestral</t>
        </is>
      </c>
      <c r="E1176" s="5" t="inlineStr">
        <is>
          <t>Positivo</t>
        </is>
      </c>
      <c r="F1176" s="6" t="n">
        <v>45838</v>
      </c>
      <c r="G1176" s="5">
        <f>YEAR(F1176)</f>
        <v/>
      </c>
      <c r="H1176" s="5">
        <f>PROPER(TEXT(F1176,"mmmm"))</f>
        <v/>
      </c>
      <c r="I1176" s="6">
        <f>IF(OR(H1176="Enero",H1176="Febrero",H1176="Marzo",H1176="Abril",H1176="Mayo",H1176="Junio"),G1176&amp;"-1",IF(OR(H1176="Julio",H1176="Agosto",H1176="Septiembre",H1176="Octubre",H1176="Noviembre",H1176="Diciembre"),G1176&amp;"-2"))</f>
        <v/>
      </c>
      <c r="J1176" s="5" t="n">
        <v>95</v>
      </c>
      <c r="K1176" s="120" t="n">
        <v>86.89</v>
      </c>
      <c r="L1176" s="28">
        <f>IFERROR(IF(OR(J1176=0,K1176=""),"",IF(E1176="Positivo",MIN(MAX(K1176/J1176,0),1.3),MIN(MAX(J1176/K1176,0),1.3))),"")</f>
        <v/>
      </c>
      <c r="M1176" s="28">
        <f>IFERROR(IF(OR(J1176=0,K1176=""),"",IF(E1176="Positivo",MAX(K1176/J1176,0),MAX(J1176/K1176,0))),"")</f>
        <v/>
      </c>
      <c r="N1176" s="5" t="inlineStr">
        <is>
          <t>$</t>
        </is>
      </c>
      <c r="O1176" s="5" t="inlineStr">
        <is>
          <t>$</t>
        </is>
      </c>
      <c r="P1176" s="5" t="n">
        <v>0</v>
      </c>
      <c r="Q1176" s="5" t="n">
        <v>0</v>
      </c>
      <c r="R1176" s="5">
        <f>A1176&amp;"-"&amp;YEAR(F1176)&amp;"-"&amp;IF(LEN(MONTH(F1176))=1,"0"&amp;MONTH(F1176),MONTH(F1176))&amp;"-"&amp;IF(LEN(DAY(F1176))=1,"0"&amp;DAY(F1176),DAY(F1176))</f>
        <v/>
      </c>
    </row>
    <row r="1177">
      <c r="A1177" s="5" t="n">
        <v>205</v>
      </c>
      <c r="B1177" s="5" t="inlineStr">
        <is>
          <t>Utilidad Neta</t>
        </is>
      </c>
      <c r="C1177" s="5" t="inlineStr">
        <is>
          <t>Planeación Financiera</t>
        </is>
      </c>
      <c r="D1177" s="5" t="inlineStr">
        <is>
          <t>Semestral</t>
        </is>
      </c>
      <c r="E1177" s="5" t="inlineStr">
        <is>
          <t>Positivo</t>
        </is>
      </c>
      <c r="F1177" s="6" t="n">
        <v>45838</v>
      </c>
      <c r="G1177" s="5">
        <f>YEAR(F1177)</f>
        <v/>
      </c>
      <c r="H1177" s="5">
        <f>PROPER(TEXT(F1177,"mmmm"))</f>
        <v/>
      </c>
      <c r="I1177" s="6">
        <f>IF(OR(H1177="Enero",H1177="Febrero",H1177="Marzo",H1177="Abril",H1177="Mayo",H1177="Junio"),G1177&amp;"-1",IF(OR(H1177="Julio",H1177="Agosto",H1177="Septiembre",H1177="Octubre",H1177="Noviembre",H1177="Diciembre"),G1177&amp;"-2"))</f>
        <v/>
      </c>
      <c r="J1177" s="5" t="n">
        <v>95</v>
      </c>
      <c r="K1177" s="10" t="n">
        <v>186.31</v>
      </c>
      <c r="L1177" s="28">
        <f>IFERROR(IF(OR(J1177=0,K1177=""),"",IF(E1177="Positivo",MIN(MAX(K1177/J1177,0),1.3),MIN(MAX(J1177/K1177,0),1.3))),"")</f>
        <v/>
      </c>
      <c r="M1177" s="28">
        <f>IFERROR(IF(OR(J1177=0,K1177=""),"",IF(E1177="Positivo",MAX(K1177/J1177,0),MAX(J1177/K1177,0))),"")</f>
        <v/>
      </c>
      <c r="N1177" s="5" t="inlineStr">
        <is>
          <t>$</t>
        </is>
      </c>
      <c r="O1177" s="5" t="inlineStr">
        <is>
          <t>$</t>
        </is>
      </c>
      <c r="P1177" s="5" t="n">
        <v>0</v>
      </c>
      <c r="Q1177" s="5" t="n">
        <v>0</v>
      </c>
      <c r="R1177" s="5">
        <f>A1177&amp;"-"&amp;YEAR(F1177)&amp;"-"&amp;IF(LEN(MONTH(F1177))=1,"0"&amp;MONTH(F1177),MONTH(F1177))&amp;"-"&amp;IF(LEN(DAY(F1177))=1,"0"&amp;DAY(F1177),DAY(F1177))</f>
        <v/>
      </c>
    </row>
    <row r="1178">
      <c r="A1178" s="5" t="n">
        <v>207</v>
      </c>
      <c r="B1178" s="5" t="inlineStr">
        <is>
          <t>Nivel de Cumplimiento Opex</t>
        </is>
      </c>
      <c r="C1178" s="5" t="inlineStr">
        <is>
          <t>Planeación Financiera</t>
        </is>
      </c>
      <c r="D1178" s="5" t="inlineStr">
        <is>
          <t>Semestral</t>
        </is>
      </c>
      <c r="E1178" s="5" t="inlineStr">
        <is>
          <t>Negativo</t>
        </is>
      </c>
      <c r="F1178" s="6" t="n">
        <v>45838</v>
      </c>
      <c r="G1178" s="5">
        <f>YEAR(F1178)</f>
        <v/>
      </c>
      <c r="H1178" s="5">
        <f>PROPER(TEXT(F1178,"mmmm"))</f>
        <v/>
      </c>
      <c r="I1178" s="6">
        <f>IF(OR(H1178="Enero",H1178="Febrero",H1178="Marzo",H1178="Abril",H1178="Mayo",H1178="Junio"),G1178&amp;"-1",IF(OR(H1178="Julio",H1178="Agosto",H1178="Septiembre",H1178="Octubre",H1178="Noviembre",H1178="Diciembre"),G1178&amp;"-2"))</f>
        <v/>
      </c>
      <c r="J1178" s="5" t="n">
        <v>100</v>
      </c>
      <c r="K1178" s="11" t="n">
        <v>110.9</v>
      </c>
      <c r="L1178" s="28">
        <f>IFERROR(IF(OR(J1178=0,K1178=""),"",IF(E1178="Positivo",MIN(MAX(K1178/J1178,0),1.3),MIN(MAX(J1178/K1178,0),1.3))),"")</f>
        <v/>
      </c>
      <c r="M1178" s="28">
        <f>IFERROR(IF(OR(J1178=0,K1178=""),"",IF(E1178="Positivo",MAX(K1178/J1178,0),MAX(J1178/K1178,0))),"")</f>
        <v/>
      </c>
      <c r="N1178" s="5" t="inlineStr">
        <is>
          <t>$</t>
        </is>
      </c>
      <c r="O1178" s="5" t="inlineStr">
        <is>
          <t>$</t>
        </is>
      </c>
      <c r="P1178" s="5" t="n">
        <v>0</v>
      </c>
      <c r="Q1178" s="5" t="n">
        <v>0</v>
      </c>
      <c r="R1178" s="5">
        <f>A1178&amp;"-"&amp;YEAR(F1178)&amp;"-"&amp;IF(LEN(MONTH(F1178))=1,"0"&amp;MONTH(F1178),MONTH(F1178))&amp;"-"&amp;IF(LEN(DAY(F1178))=1,"0"&amp;DAY(F1178),DAY(F1178))</f>
        <v/>
      </c>
    </row>
    <row r="1179">
      <c r="A1179" s="5" t="n">
        <v>239</v>
      </c>
      <c r="B1179" s="5" t="inlineStr">
        <is>
          <t>Portafolio de Proyectos</t>
        </is>
      </c>
      <c r="C1179" s="5" t="inlineStr">
        <is>
          <t>Gestión de Proyectos</t>
        </is>
      </c>
      <c r="D1179" s="5" t="inlineStr">
        <is>
          <t>Mensual</t>
        </is>
      </c>
      <c r="E1179" s="5" t="inlineStr">
        <is>
          <t>Positivo</t>
        </is>
      </c>
      <c r="F1179" s="6" t="n">
        <v>45838</v>
      </c>
      <c r="G1179" s="5">
        <f>YEAR(F1179)</f>
        <v/>
      </c>
      <c r="H1179" s="5">
        <f>PROPER(TEXT(F1179,"mmmm"))</f>
        <v/>
      </c>
      <c r="I1179" s="6">
        <f>IF(OR(H1179="Enero",H1179="Febrero",H1179="Marzo",H1179="Abril",H1179="Mayo",H1179="Junio"),G1179&amp;"-1",IF(OR(H1179="Julio",H1179="Agosto",H1179="Septiembre",H1179="Octubre",H1179="Noviembre",H1179="Diciembre"),G1179&amp;"-2"))</f>
        <v/>
      </c>
      <c r="J1179" s="5" t="n"/>
      <c r="K1179" s="5" t="n">
        <v>8.199999999999999</v>
      </c>
      <c r="L1179" s="28">
        <f>IFERROR(IF(OR(J1179=0,K1179=""),"",IF(E1179="Positivo",MIN(MAX(K1179/J1179,0),1.3),MIN(MAX(J1179/K1179,0),1.3))),"")</f>
        <v/>
      </c>
      <c r="M1179" s="28">
        <f>IFERROR(IF(OR(J1179=0,K1179=""),"",IF(E1179="Positivo",MAX(K1179/J1179,0),MAX(J1179/K1179,0))),"")</f>
        <v/>
      </c>
      <c r="N1179" s="5" t="inlineStr">
        <is>
          <t>Metrica</t>
        </is>
      </c>
      <c r="O1179" s="5" t="n"/>
      <c r="P1179" s="5" t="n">
        <v>0</v>
      </c>
      <c r="Q1179" s="5" t="n">
        <v>0</v>
      </c>
      <c r="R1179" s="5">
        <f>A1179&amp;"-"&amp;YEAR(F1179)&amp;"-"&amp;IF(LEN(MONTH(F1179))=1,"0"&amp;MONTH(F1179),MONTH(F1179))&amp;"-"&amp;IF(LEN(DAY(F1179))=1,"0"&amp;DAY(F1179),DAY(F1179))</f>
        <v/>
      </c>
    </row>
    <row r="1180">
      <c r="A1180" s="5" t="n">
        <v>240</v>
      </c>
      <c r="B1180" s="5" t="inlineStr">
        <is>
          <t>Cumplimiento de Gestión De Proyectos Cerrados</t>
        </is>
      </c>
      <c r="C1180" s="5" t="inlineStr">
        <is>
          <t>Gestión de Proyectos</t>
        </is>
      </c>
      <c r="D1180" s="5" t="inlineStr">
        <is>
          <t>Trimestral</t>
        </is>
      </c>
      <c r="E1180" s="5" t="inlineStr">
        <is>
          <t>Positivo</t>
        </is>
      </c>
      <c r="F1180" s="6" t="n">
        <v>45838</v>
      </c>
      <c r="G1180" s="5">
        <f>YEAR(F1180)</f>
        <v/>
      </c>
      <c r="H1180" s="5">
        <f>PROPER(TEXT(F1180,"mmmm"))</f>
        <v/>
      </c>
      <c r="I1180" s="6">
        <f>IF(OR(H1180="Enero",H1180="Febrero",H1180="Marzo",H1180="Abril",H1180="Mayo",H1180="Junio"),G1180&amp;"-1",IF(OR(H1180="Julio",H1180="Agosto",H1180="Septiembre",H1180="Octubre",H1180="Noviembre",H1180="Diciembre"),G1180&amp;"-2"))</f>
        <v/>
      </c>
      <c r="J1180" s="5" t="n">
        <v>100</v>
      </c>
      <c r="K1180" s="5" t="n">
        <v>100</v>
      </c>
      <c r="L1180" s="28">
        <f>IFERROR(IF(OR(J1180=0,K1180=""),"",IF(E1180="Positivo",MIN(MAX(K1180/J1180,0),1.3),MIN(MAX(J1180/K1180,0),1.3))),"")</f>
        <v/>
      </c>
      <c r="M1180" s="28">
        <f>IFERROR(IF(OR(J1180=0,K1180=""),"",IF(E1180="Positivo",MAX(K1180/J1180,0),MAX(J1180/K1180,0))),"")</f>
        <v/>
      </c>
      <c r="N1180" s="5" t="inlineStr">
        <is>
          <t>%</t>
        </is>
      </c>
      <c r="O1180" s="5" t="inlineStr">
        <is>
          <t>%</t>
        </is>
      </c>
      <c r="P1180" s="5" t="n">
        <v>0</v>
      </c>
      <c r="Q1180" s="5" t="n">
        <v>0</v>
      </c>
      <c r="R1180" s="5">
        <f>A1180&amp;"-"&amp;YEAR(F1180)&amp;"-"&amp;IF(LEN(MONTH(F1180))=1,"0"&amp;MONTH(F1180),MONTH(F1180))&amp;"-"&amp;IF(LEN(DAY(F1180))=1,"0"&amp;DAY(F1180),DAY(F1180))</f>
        <v/>
      </c>
    </row>
    <row r="1181">
      <c r="A1181" s="5" t="n">
        <v>241</v>
      </c>
      <c r="B1181" s="5" t="inlineStr">
        <is>
          <t>Cumplimiento de gestión de proyectos fase inicio</t>
        </is>
      </c>
      <c r="C1181" s="5" t="inlineStr">
        <is>
          <t>Gestión de Proyectos</t>
        </is>
      </c>
      <c r="D1181" s="5" t="inlineStr">
        <is>
          <t>Mensual</t>
        </is>
      </c>
      <c r="E1181" s="5" t="inlineStr">
        <is>
          <t>Positivo</t>
        </is>
      </c>
      <c r="F1181" s="6" t="n">
        <v>45838</v>
      </c>
      <c r="G1181" s="5">
        <f>YEAR(F1181)</f>
        <v/>
      </c>
      <c r="H1181" s="5">
        <f>PROPER(TEXT(F1181,"mmmm"))</f>
        <v/>
      </c>
      <c r="I1181" s="6">
        <f>IF(OR(H1181="Enero",H1181="Febrero",H1181="Marzo",H1181="Abril",H1181="Mayo",H1181="Junio"),G1181&amp;"-1",IF(OR(H1181="Julio",H1181="Agosto",H1181="Septiembre",H1181="Octubre",H1181="Noviembre",H1181="Diciembre"),G1181&amp;"-2"))</f>
        <v/>
      </c>
      <c r="J1181" s="5" t="n">
        <v>80</v>
      </c>
      <c r="K1181" s="5" t="n">
        <v>100</v>
      </c>
      <c r="L1181" s="28">
        <f>IFERROR(IF(OR(J1181=0,K1181=""),"",IF(E1181="Positivo",MIN(MAX(K1181/J1181,0),1.3),MIN(MAX(J1181/K1181,0),1.3))),"")</f>
        <v/>
      </c>
      <c r="M1181" s="28">
        <f>IFERROR(IF(OR(J1181=0,K1181=""),"",IF(E1181="Positivo",MAX(K1181/J1181,0),MAX(J1181/K1181,0))),"")</f>
        <v/>
      </c>
      <c r="N1181" s="5" t="n"/>
      <c r="O1181" s="5" t="n"/>
      <c r="P1181" s="5" t="n">
        <v>0</v>
      </c>
      <c r="Q1181" s="5" t="n">
        <v>0</v>
      </c>
      <c r="R1181" s="5">
        <f>A1181&amp;"-"&amp;YEAR(F1181)&amp;"-"&amp;IF(LEN(MONTH(F1181))=1,"0"&amp;MONTH(F1181),MONTH(F1181))&amp;"-"&amp;IF(LEN(DAY(F1181))=1,"0"&amp;DAY(F1181),DAY(F1181))</f>
        <v/>
      </c>
    </row>
    <row r="1182">
      <c r="A1182" s="5" t="n">
        <v>245</v>
      </c>
      <c r="B1182" s="5" t="inlineStr">
        <is>
          <t>Permanencia Intersemestral</t>
        </is>
      </c>
      <c r="C1182" s="5" t="inlineStr">
        <is>
          <t>Permanencia</t>
        </is>
      </c>
      <c r="D1182" s="5" t="inlineStr">
        <is>
          <t>Semestral</t>
        </is>
      </c>
      <c r="E1182" s="5" t="inlineStr">
        <is>
          <t>Positivo</t>
        </is>
      </c>
      <c r="F1182" s="6" t="n">
        <v>45838</v>
      </c>
      <c r="G1182" s="5">
        <f>YEAR(F1182)</f>
        <v/>
      </c>
      <c r="H1182" s="5">
        <f>PROPER(TEXT(F1182,"mmmm"))</f>
        <v/>
      </c>
      <c r="I1182" s="6">
        <f>IF(OR(H1182="Enero",H1182="Febrero",H1182="Marzo",H1182="Abril",H1182="Mayo",H1182="Junio"),G1182&amp;"-1",IF(OR(H1182="Julio",H1182="Agosto",H1182="Septiembre",H1182="Octubre",H1182="Noviembre",H1182="Diciembre"),G1182&amp;"-2"))</f>
        <v/>
      </c>
      <c r="J1182" s="5" t="n">
        <v>100</v>
      </c>
      <c r="K1182" s="5" t="n">
        <v>100.93</v>
      </c>
      <c r="L1182" s="28">
        <f>IFERROR(IF(OR(J1182=0,K1182=""),"",IF(E1182="Positivo",MIN(MAX(K1182/J1182,0),1.3),MIN(MAX(J1182/K1182,0),1.3))),"")</f>
        <v/>
      </c>
      <c r="M1182" s="28">
        <f>IFERROR(IF(OR(J1182=0,K1182=""),"",IF(E1182="Positivo",MAX(K1182/J1182,0),MAX(J1182/K1182,0))),"")</f>
        <v/>
      </c>
      <c r="N1182" s="5" t="inlineStr">
        <is>
          <t>%</t>
        </is>
      </c>
      <c r="O1182" s="5" t="inlineStr">
        <is>
          <t>%</t>
        </is>
      </c>
      <c r="P1182" s="5" t="n">
        <v>0</v>
      </c>
      <c r="Q1182" s="5" t="n">
        <v>0</v>
      </c>
      <c r="R1182" s="5">
        <f>A1182&amp;"-"&amp;YEAR(F1182)&amp;"-"&amp;IF(LEN(MONTH(F1182))=1,"0"&amp;MONTH(F1182),MONTH(F1182))&amp;"-"&amp;IF(LEN(DAY(F1182))=1,"0"&amp;DAY(F1182),DAY(F1182))</f>
        <v/>
      </c>
    </row>
    <row r="1183">
      <c r="A1183" s="5" t="n">
        <v>246</v>
      </c>
      <c r="B1183" s="5" t="inlineStr">
        <is>
          <t>Satisfacción del proceso de grados presencial</t>
        </is>
      </c>
      <c r="C1183" s="5" t="inlineStr">
        <is>
          <t>Registro y Control</t>
        </is>
      </c>
      <c r="D1183" s="5" t="inlineStr">
        <is>
          <t>Semestral</t>
        </is>
      </c>
      <c r="E1183" s="5" t="inlineStr">
        <is>
          <t>Positivo</t>
        </is>
      </c>
      <c r="F1183" s="6" t="n">
        <v>45838</v>
      </c>
      <c r="G1183" s="5">
        <f>YEAR(F1183)</f>
        <v/>
      </c>
      <c r="H1183" s="5">
        <f>PROPER(TEXT(F1183,"mmmm"))</f>
        <v/>
      </c>
      <c r="I1183" s="6">
        <f>IF(OR(H1183="Enero",H1183="Febrero",H1183="Marzo",H1183="Abril",H1183="Mayo",H1183="Junio"),G1183&amp;"-1",IF(OR(H1183="Julio",H1183="Agosto",H1183="Septiembre",H1183="Octubre",H1183="Noviembre",H1183="Diciembre"),G1183&amp;"-2"))</f>
        <v/>
      </c>
      <c r="J1183" s="5" t="n">
        <v>90</v>
      </c>
      <c r="K1183" s="5" t="n">
        <v>90.09999999999999</v>
      </c>
      <c r="L1183" s="28">
        <f>IFERROR(IF(OR(J1183=0,K1183=""),"",IF(E1183="Positivo",MIN(MAX(K1183/J1183,0),1.3),MIN(MAX(J1183/K1183,0),1.3))),"")</f>
        <v/>
      </c>
      <c r="M1183" s="28">
        <f>IFERROR(IF(OR(J1183=0,K1183=""),"",IF(E1183="Positivo",MAX(K1183/J1183,0),MAX(J1183/K1183,0))),"")</f>
        <v/>
      </c>
      <c r="N1183" s="5" t="inlineStr">
        <is>
          <t>%</t>
        </is>
      </c>
      <c r="O1183" s="5" t="inlineStr">
        <is>
          <t>%</t>
        </is>
      </c>
      <c r="P1183" s="5" t="n">
        <v>0</v>
      </c>
      <c r="Q1183" s="5" t="n">
        <v>0</v>
      </c>
      <c r="R1183" s="5">
        <f>A1183&amp;"-"&amp;YEAR(F1183)&amp;"-"&amp;IF(LEN(MONTH(F1183))=1,"0"&amp;MONTH(F1183),MONTH(F1183))&amp;"-"&amp;IF(LEN(DAY(F1183))=1,"0"&amp;DAY(F1183),DAY(F1183))</f>
        <v/>
      </c>
    </row>
    <row r="1184">
      <c r="A1184" s="39" t="n">
        <v>251</v>
      </c>
      <c r="B1184" s="5" t="inlineStr">
        <is>
          <t>Subprocesos Con CMI Estructurado</t>
        </is>
      </c>
      <c r="C1184" s="5" t="inlineStr">
        <is>
          <t>Desempeño Institucional</t>
        </is>
      </c>
      <c r="D1184" s="5" t="inlineStr">
        <is>
          <t>Trimestral</t>
        </is>
      </c>
      <c r="E1184" s="5" t="inlineStr">
        <is>
          <t>Positivo</t>
        </is>
      </c>
      <c r="F1184" s="6" t="n">
        <v>45838</v>
      </c>
      <c r="G1184" s="5">
        <f>YEAR(F1184)</f>
        <v/>
      </c>
      <c r="H1184" s="5">
        <f>PROPER(TEXT(F1184,"mmmm"))</f>
        <v/>
      </c>
      <c r="I1184" s="6">
        <f>IF(OR(H1184="Enero",H1184="Febrero",H1184="Marzo",H1184="Abril",H1184="Mayo",H1184="Junio"),G1184&amp;"-1",IF(OR(H1184="Julio",H1184="Agosto",H1184="Septiembre",H1184="Octubre",H1184="Noviembre",H1184="Diciembre"),G1184&amp;"-2"))</f>
        <v/>
      </c>
      <c r="J1184" s="5" t="n">
        <v>100</v>
      </c>
      <c r="K1184" s="5" t="n">
        <v>82.34999999999999</v>
      </c>
      <c r="L1184" s="28">
        <f>IFERROR(IF(OR(J1184=0,K1184=""),"",IF(E1184="Positivo",MIN(MAX(K1184/J1184,0),1.3),MIN(MAX(J1184/K1184,0),1.3))),"")</f>
        <v/>
      </c>
      <c r="M1184" s="28">
        <f>IFERROR(IF(OR(J1184=0,K1184=""),"",IF(E1184="Positivo",MAX(K1184/J1184,0),MAX(J1184/K1184,0))),"")</f>
        <v/>
      </c>
      <c r="N1184" s="5" t="inlineStr">
        <is>
          <t>%</t>
        </is>
      </c>
      <c r="O1184" s="5" t="inlineStr">
        <is>
          <t>%</t>
        </is>
      </c>
      <c r="P1184" s="5" t="n">
        <v>0</v>
      </c>
      <c r="Q1184" s="5" t="n">
        <v>0</v>
      </c>
      <c r="R1184" s="5">
        <f>A1184&amp;"-"&amp;YEAR(F1184)&amp;"-"&amp;IF(LEN(MONTH(F1184))=1,"0"&amp;MONTH(F1184),MONTH(F1184))&amp;"-"&amp;IF(LEN(DAY(F1184))=1,"0"&amp;DAY(F1184),DAY(F1184))</f>
        <v/>
      </c>
    </row>
    <row r="1185">
      <c r="A1185" s="5" t="n">
        <v>252</v>
      </c>
      <c r="B1185" s="5" t="inlineStr">
        <is>
          <t>Permanencia intersemestral ingresantes</t>
        </is>
      </c>
      <c r="C1185" s="5" t="inlineStr">
        <is>
          <t>Permanencia</t>
        </is>
      </c>
      <c r="D1185" s="5" t="inlineStr">
        <is>
          <t>Semestral</t>
        </is>
      </c>
      <c r="E1185" s="5" t="inlineStr">
        <is>
          <t>Positivo</t>
        </is>
      </c>
      <c r="F1185" s="6" t="n">
        <v>45838</v>
      </c>
      <c r="G1185" s="5">
        <f>YEAR(F1185)</f>
        <v/>
      </c>
      <c r="H1185" s="5">
        <f>PROPER(TEXT(F1185,"mmmm"))</f>
        <v/>
      </c>
      <c r="I1185" s="6">
        <f>IF(OR(H1185="Enero",H1185="Febrero",H1185="Marzo",H1185="Abril",H1185="Mayo",H1185="Junio"),G1185&amp;"-1",IF(OR(H1185="Julio",H1185="Agosto",H1185="Septiembre",H1185="Octubre",H1185="Noviembre",H1185="Diciembre"),G1185&amp;"-2"))</f>
        <v/>
      </c>
      <c r="J1185" s="5" t="n">
        <v>100</v>
      </c>
      <c r="K1185" s="10" t="n">
        <v>99.58</v>
      </c>
      <c r="L1185" s="28">
        <f>IFERROR(IF(OR(J1185=0,K1185=""),"",IF(E1185="Positivo",MIN(MAX(K1185/J1185,0),1.3),MIN(MAX(J1185/K1185,0),1.3))),"")</f>
        <v/>
      </c>
      <c r="M1185" s="28">
        <f>IFERROR(IF(OR(J1185=0,K1185=""),"",IF(E1185="Positivo",MAX(K1185/J1185,0),MAX(J1185/K1185,0))),"")</f>
        <v/>
      </c>
      <c r="N1185" s="5" t="inlineStr">
        <is>
          <t>%</t>
        </is>
      </c>
      <c r="O1185" s="5" t="inlineStr">
        <is>
          <t>%</t>
        </is>
      </c>
      <c r="P1185" s="5" t="n">
        <v>0</v>
      </c>
      <c r="Q1185" s="5" t="n">
        <v>0</v>
      </c>
      <c r="R1185" s="5">
        <f>A1185&amp;"-"&amp;YEAR(F1185)&amp;"-"&amp;IF(LEN(MONTH(F1185))=1,"0"&amp;MONTH(F1185),MONTH(F1185))&amp;"-"&amp;IF(LEN(DAY(F1185))=1,"0"&amp;DAY(F1185),DAY(F1185))</f>
        <v/>
      </c>
    </row>
    <row r="1186">
      <c r="A1186" s="5" t="n">
        <v>254</v>
      </c>
      <c r="B1186" s="5" t="inlineStr">
        <is>
          <t>Áreas con reportes de plan de retos</t>
        </is>
      </c>
      <c r="C1186" s="5" t="inlineStr">
        <is>
          <t>Planeación Estratégica</t>
        </is>
      </c>
      <c r="D1186" s="5" t="inlineStr">
        <is>
          <t>Trimestral</t>
        </is>
      </c>
      <c r="E1186" s="5" t="inlineStr">
        <is>
          <t>Positivo</t>
        </is>
      </c>
      <c r="F1186" s="6" t="n">
        <v>45838</v>
      </c>
      <c r="G1186" s="5">
        <f>YEAR(F1186)</f>
        <v/>
      </c>
      <c r="H1186" s="5">
        <f>PROPER(TEXT(F1186,"mmmm"))</f>
        <v/>
      </c>
      <c r="I1186" s="6">
        <f>IF(OR(H1186="Enero",H1186="Febrero",H1186="Marzo",H1186="Abril",H1186="Mayo",H1186="Junio"),G1186&amp;"-1",IF(OR(H1186="Julio",H1186="Agosto",H1186="Septiembre",H1186="Octubre",H1186="Noviembre",H1186="Diciembre"),G1186&amp;"-2"))</f>
        <v/>
      </c>
      <c r="J1186" s="5" t="n">
        <v>100</v>
      </c>
      <c r="K1186" s="5" t="n">
        <v>100</v>
      </c>
      <c r="L1186" s="28">
        <f>IFERROR(IF(OR(J1186=0,K1186=""),"",IF(E1186="Positivo",MIN(MAX(K1186/J1186,0),1.3),MIN(MAX(J1186/K1186,0),1.3))),"")</f>
        <v/>
      </c>
      <c r="M1186" s="28">
        <f>IFERROR(IF(OR(J1186=0,K1186=""),"",IF(E1186="Positivo",MAX(K1186/J1186,0),MAX(J1186/K1186,0))),"")</f>
        <v/>
      </c>
      <c r="N1186" s="5" t="inlineStr">
        <is>
          <t>%</t>
        </is>
      </c>
      <c r="O1186" s="5" t="inlineStr">
        <is>
          <t>%</t>
        </is>
      </c>
      <c r="P1186" s="5" t="n">
        <v>0</v>
      </c>
      <c r="Q1186" s="5" t="n">
        <v>0</v>
      </c>
      <c r="R1186" s="5">
        <f>A1186&amp;"-"&amp;YEAR(F1186)&amp;"-"&amp;IF(LEN(MONTH(F1186))=1,"0"&amp;MONTH(F1186),MONTH(F1186))&amp;"-"&amp;IF(LEN(DAY(F1186))=1,"0"&amp;DAY(F1186),DAY(F1186))</f>
        <v/>
      </c>
    </row>
    <row r="1187">
      <c r="A1187" s="5" t="n">
        <v>256</v>
      </c>
      <c r="B1187" s="5" t="inlineStr">
        <is>
          <t>Publicaciones editadas por la editorial</t>
        </is>
      </c>
      <c r="C1187" s="5" t="inlineStr">
        <is>
          <t>Editorial y Publicaciones</t>
        </is>
      </c>
      <c r="D1187" s="5" t="inlineStr">
        <is>
          <t>Semestral</t>
        </is>
      </c>
      <c r="E1187" s="5" t="inlineStr">
        <is>
          <t>Positivo</t>
        </is>
      </c>
      <c r="F1187" s="6" t="n">
        <v>45838</v>
      </c>
      <c r="G1187" s="5">
        <f>YEAR(F1187)</f>
        <v/>
      </c>
      <c r="H1187" s="5">
        <f>PROPER(TEXT(F1187,"mmmm"))</f>
        <v/>
      </c>
      <c r="I1187" s="6">
        <f>IF(OR(H1187="Enero",H1187="Febrero",H1187="Marzo",H1187="Abril",H1187="Mayo",H1187="Junio"),G1187&amp;"-1",IF(OR(H1187="Julio",H1187="Agosto",H1187="Septiembre",H1187="Octubre",H1187="Noviembre",H1187="Diciembre"),G1187&amp;"-2"))</f>
        <v/>
      </c>
      <c r="J1187" s="5" t="n">
        <v>100</v>
      </c>
      <c r="K1187" s="10" t="n">
        <v>100</v>
      </c>
      <c r="L1187" s="28">
        <f>IFERROR(IF(OR(J1187=0,K1187=""),"",IF(E1187="Positivo",MIN(MAX(K1187/J1187,0),1.3),MIN(MAX(J1187/K1187,0),1.3))),"")</f>
        <v/>
      </c>
      <c r="M1187" s="28">
        <f>IFERROR(IF(OR(J1187=0,K1187=""),"",IF(E1187="Positivo",MAX(K1187/J1187,0),MAX(J1187/K1187,0))),"")</f>
        <v/>
      </c>
      <c r="N1187" s="5" t="inlineStr">
        <is>
          <t>ENT</t>
        </is>
      </c>
      <c r="O1187" s="5" t="inlineStr">
        <is>
          <t>ENT</t>
        </is>
      </c>
      <c r="P1187" s="5" t="n">
        <v>0</v>
      </c>
      <c r="Q1187" s="5" t="n">
        <v>0</v>
      </c>
      <c r="R1187" s="5">
        <f>A1187&amp;"-"&amp;YEAR(F1187)&amp;"-"&amp;IF(LEN(MONTH(F1187))=1,"0"&amp;MONTH(F1187),MONTH(F1187))&amp;"-"&amp;IF(LEN(DAY(F1187))=1,"0"&amp;DAY(F1187),DAY(F1187))</f>
        <v/>
      </c>
    </row>
    <row r="1188">
      <c r="A1188" s="5" t="n">
        <v>260</v>
      </c>
      <c r="B1188" s="5" t="inlineStr">
        <is>
          <t>CES- Costumer Effort Score del proceso de Rematrícula</t>
        </is>
      </c>
      <c r="C1188" s="5" t="inlineStr">
        <is>
          <t>Rematrícula</t>
        </is>
      </c>
      <c r="D1188" s="5" t="inlineStr">
        <is>
          <t>Semestral</t>
        </is>
      </c>
      <c r="E1188" s="5" t="inlineStr">
        <is>
          <t>Negativo</t>
        </is>
      </c>
      <c r="F1188" s="6" t="n">
        <v>45838</v>
      </c>
      <c r="G1188" s="5">
        <f>YEAR(F1188)</f>
        <v/>
      </c>
      <c r="H1188" s="5">
        <f>PROPER(TEXT(F1188,"mmmm"))</f>
        <v/>
      </c>
      <c r="I1188" s="6">
        <f>IF(OR(H1188="Enero",H1188="Febrero",H1188="Marzo",H1188="Abril",H1188="Mayo",H1188="Junio"),G1188&amp;"-1",IF(OR(H1188="Julio",H1188="Agosto",H1188="Septiembre",H1188="Octubre",H1188="Noviembre",H1188="Diciembre"),G1188&amp;"-2"))</f>
        <v/>
      </c>
      <c r="J1188" s="5" t="n">
        <v>2.2</v>
      </c>
      <c r="K1188" s="5" t="n">
        <v>1.9</v>
      </c>
      <c r="L1188" s="28">
        <f>IFERROR(IF(OR(J1188=0,K1188=""),"",IF(E1188="Positivo",MIN(MAX(K1188/J1188,0),1.3),MIN(MAX(J1188/K1188,0),1.3))),"")</f>
        <v/>
      </c>
      <c r="M1188" s="28">
        <f>IFERROR(IF(OR(J1188=0,K1188=""),"",IF(E1188="Positivo",MAX(K1188/J1188,0),MAX(J1188/K1188,0))),"")</f>
        <v/>
      </c>
      <c r="N1188" s="5" t="inlineStr">
        <is>
          <t>DEC</t>
        </is>
      </c>
      <c r="O1188" s="5" t="inlineStr">
        <is>
          <t>DEC</t>
        </is>
      </c>
      <c r="P1188" s="5" t="n">
        <v>1</v>
      </c>
      <c r="Q1188" s="5" t="n">
        <v>1</v>
      </c>
      <c r="R1188" s="5">
        <f>A1188&amp;"-"&amp;YEAR(F1188)&amp;"-"&amp;IF(LEN(MONTH(F1188))=1,"0"&amp;MONTH(F1188),MONTH(F1188))&amp;"-"&amp;IF(LEN(DAY(F1188))=1,"0"&amp;DAY(F1188),DAY(F1188))</f>
        <v/>
      </c>
    </row>
    <row r="1189">
      <c r="A1189" s="5" t="n">
        <v>261</v>
      </c>
      <c r="B1189" s="5" t="inlineStr">
        <is>
          <t>CES- Costumer Effort Score del proceso de Saber Pro</t>
        </is>
      </c>
      <c r="C1189" s="5" t="inlineStr">
        <is>
          <t>Servicio</t>
        </is>
      </c>
      <c r="D1189" s="5" t="inlineStr">
        <is>
          <t>Semestral</t>
        </is>
      </c>
      <c r="E1189" s="5" t="inlineStr">
        <is>
          <t>Negativo</t>
        </is>
      </c>
      <c r="F1189" s="6" t="n">
        <v>45838</v>
      </c>
      <c r="G1189" s="5">
        <f>YEAR(F1189)</f>
        <v/>
      </c>
      <c r="H1189" s="5">
        <f>PROPER(TEXT(F1189,"mmmm"))</f>
        <v/>
      </c>
      <c r="I1189" s="6">
        <f>IF(OR(H1189="Enero",H1189="Febrero",H1189="Marzo",H1189="Abril",H1189="Mayo",H1189="Junio"),G1189&amp;"-1",IF(OR(H1189="Julio",H1189="Agosto",H1189="Septiembre",H1189="Octubre",H1189="Noviembre",H1189="Diciembre"),G1189&amp;"-2"))</f>
        <v/>
      </c>
      <c r="J1189" s="5" t="n">
        <v>3</v>
      </c>
      <c r="K1189" s="5" t="n">
        <v>2.3</v>
      </c>
      <c r="L1189" s="28">
        <f>IFERROR(IF(OR(J1189=0,K1189=""),"",IF(E1189="Positivo",MIN(MAX(K1189/J1189,0),1.3),MIN(MAX(J1189/K1189,0),1.3))),"")</f>
        <v/>
      </c>
      <c r="M1189" s="28">
        <f>IFERROR(IF(OR(J1189=0,K1189=""),"",IF(E1189="Positivo",MAX(K1189/J1189,0),MAX(J1189/K1189,0))),"")</f>
        <v/>
      </c>
      <c r="N1189" s="5" t="inlineStr">
        <is>
          <t>DEC</t>
        </is>
      </c>
      <c r="O1189" s="5" t="inlineStr">
        <is>
          <t>DEC</t>
        </is>
      </c>
      <c r="P1189" s="5" t="n">
        <v>1</v>
      </c>
      <c r="Q1189" s="5" t="n">
        <v>1</v>
      </c>
      <c r="R1189" s="5">
        <f>A1189&amp;"-"&amp;YEAR(F1189)&amp;"-"&amp;IF(LEN(MONTH(F1189))=1,"0"&amp;MONTH(F1189),MONTH(F1189))&amp;"-"&amp;IF(LEN(DAY(F1189))=1,"0"&amp;DAY(F1189),DAY(F1189))</f>
        <v/>
      </c>
    </row>
    <row r="1190">
      <c r="A1190" s="5" t="n">
        <v>263</v>
      </c>
      <c r="B1190" s="5" t="inlineStr">
        <is>
          <t>Oportunidad de respuesta de PQRS</t>
        </is>
      </c>
      <c r="C1190" s="5" t="inlineStr">
        <is>
          <t>GESTIÓN JURÍDICA Y NORMATIVA</t>
        </is>
      </c>
      <c r="D1190" s="5" t="inlineStr">
        <is>
          <t>Trimestral</t>
        </is>
      </c>
      <c r="E1190" s="5" t="inlineStr">
        <is>
          <t>Positivo</t>
        </is>
      </c>
      <c r="F1190" s="6" t="n">
        <v>45838</v>
      </c>
      <c r="G1190" s="5">
        <f>YEAR(F1190)</f>
        <v/>
      </c>
      <c r="H1190" s="5">
        <f>PROPER(TEXT(F1190,"mmmm"))</f>
        <v/>
      </c>
      <c r="I1190" s="6">
        <f>IF(OR(H1190="Enero",H1190="Febrero",H1190="Marzo",H1190="Abril",H1190="Mayo",H1190="Junio"),G1190&amp;"-1",IF(OR(H1190="Julio",H1190="Agosto",H1190="Septiembre",H1190="Octubre",H1190="Noviembre",H1190="Diciembre"),G1190&amp;"-2"))</f>
        <v/>
      </c>
      <c r="J1190" s="5" t="n">
        <v>100</v>
      </c>
      <c r="K1190" s="5" t="n">
        <v>100</v>
      </c>
      <c r="L1190" s="28">
        <f>IFERROR(IF(OR(J1190=0,K1190=""),"",IF(E1190="Positivo",MIN(MAX(K1190/J1190,0),1.3),MIN(MAX(J1190/K1190,0),1.3))),"")</f>
        <v/>
      </c>
      <c r="M1190" s="28">
        <f>IFERROR(IF(OR(J1190=0,K1190=""),"",IF(E1190="Positivo",MAX(K1190/J1190,0),MAX(J1190/K1190,0))),"")</f>
        <v/>
      </c>
      <c r="N1190" s="5" t="inlineStr">
        <is>
          <t>%</t>
        </is>
      </c>
      <c r="O1190" s="5" t="inlineStr">
        <is>
          <t>%</t>
        </is>
      </c>
      <c r="P1190" s="5" t="n">
        <v>0</v>
      </c>
      <c r="Q1190" s="5" t="n">
        <v>0</v>
      </c>
      <c r="R1190" s="5">
        <f>A1190&amp;"-"&amp;YEAR(F1190)&amp;"-"&amp;IF(LEN(MONTH(F1190))=1,"0"&amp;MONTH(F1190),MONTH(F1190))&amp;"-"&amp;IF(LEN(DAY(F1190))=1,"0"&amp;DAY(F1190),DAY(F1190))</f>
        <v/>
      </c>
    </row>
    <row r="1191">
      <c r="A1191" s="5" t="n">
        <v>265</v>
      </c>
      <c r="B1191" s="5" t="inlineStr">
        <is>
          <t>Eficiencia Emisión De Conceptos Jurídicos (Jurídicos)</t>
        </is>
      </c>
      <c r="C1191" s="5" t="inlineStr">
        <is>
          <t>GESTIÓN JURÍDICA Y NORMATIVA</t>
        </is>
      </c>
      <c r="D1191" s="5" t="inlineStr">
        <is>
          <t>Semestral</t>
        </is>
      </c>
      <c r="E1191" s="5" t="inlineStr">
        <is>
          <t>Positivo</t>
        </is>
      </c>
      <c r="F1191" s="6" t="n">
        <v>45838</v>
      </c>
      <c r="G1191" s="5">
        <f>YEAR(F1191)</f>
        <v/>
      </c>
      <c r="H1191" s="5">
        <f>PROPER(TEXT(F1191,"mmmm"))</f>
        <v/>
      </c>
      <c r="I1191" s="6">
        <f>IF(OR(H1191="Enero",H1191="Febrero",H1191="Marzo",H1191="Abril",H1191="Mayo",H1191="Junio"),G1191&amp;"-1",IF(OR(H1191="Julio",H1191="Agosto",H1191="Septiembre",H1191="Octubre",H1191="Noviembre",H1191="Diciembre"),G1191&amp;"-2"))</f>
        <v/>
      </c>
      <c r="J1191" s="5" t="n">
        <v>95</v>
      </c>
      <c r="K1191" s="5" t="n">
        <v>100</v>
      </c>
      <c r="L1191" s="28">
        <f>IFERROR(IF(OR(J1191=0,K1191=""),"",IF(E1191="Positivo",MIN(MAX(K1191/J1191,0),1.3),MIN(MAX(J1191/K1191,0),1.3))),"")</f>
        <v/>
      </c>
      <c r="M1191" s="28">
        <f>IFERROR(IF(OR(J1191=0,K1191=""),"",IF(E1191="Positivo",MAX(K1191/J1191,0),MAX(J1191/K1191,0))),"")</f>
        <v/>
      </c>
      <c r="N1191" s="5" t="inlineStr">
        <is>
          <t>%</t>
        </is>
      </c>
      <c r="O1191" s="5" t="inlineStr">
        <is>
          <t>%</t>
        </is>
      </c>
      <c r="P1191" s="5" t="n">
        <v>0</v>
      </c>
      <c r="Q1191" s="5" t="n">
        <v>0</v>
      </c>
      <c r="R1191" s="5">
        <f>A1191&amp;"-"&amp;YEAR(F1191)&amp;"-"&amp;IF(LEN(MONTH(F1191))=1,"0"&amp;MONTH(F1191),MONTH(F1191))&amp;"-"&amp;IF(LEN(DAY(F1191))=1,"0"&amp;DAY(F1191),DAY(F1191))</f>
        <v/>
      </c>
    </row>
    <row r="1192">
      <c r="A1192" s="5" t="n">
        <v>266</v>
      </c>
      <c r="B1192" s="5" t="inlineStr">
        <is>
          <t>Oportunidad en la elaboración de contratos</t>
        </is>
      </c>
      <c r="C1192" s="5" t="inlineStr">
        <is>
          <t>GESTIÓN JURÍDICA Y NORMATIVA</t>
        </is>
      </c>
      <c r="D1192" s="5" t="inlineStr">
        <is>
          <t>Semestral</t>
        </is>
      </c>
      <c r="E1192" s="5" t="inlineStr">
        <is>
          <t>Positivo</t>
        </is>
      </c>
      <c r="F1192" s="6" t="n">
        <v>45838</v>
      </c>
      <c r="G1192" s="5">
        <f>YEAR(F1192)</f>
        <v/>
      </c>
      <c r="H1192" s="5">
        <f>PROPER(TEXT(F1192,"mmmm"))</f>
        <v/>
      </c>
      <c r="I1192" s="6">
        <f>IF(OR(H1192="Enero",H1192="Febrero",H1192="Marzo",H1192="Abril",H1192="Mayo",H1192="Junio"),G1192&amp;"-1",IF(OR(H1192="Julio",H1192="Agosto",H1192="Septiembre",H1192="Octubre",H1192="Noviembre",H1192="Diciembre"),G1192&amp;"-2"))</f>
        <v/>
      </c>
      <c r="J1192" s="5" t="n">
        <v>95</v>
      </c>
      <c r="K1192" s="5" t="n">
        <v>53.15</v>
      </c>
      <c r="L1192" s="28">
        <f>IFERROR(IF(OR(J1192=0,K1192=""),"",IF(E1192="Positivo",MIN(MAX(K1192/J1192,0),1.3),MIN(MAX(J1192/K1192,0),1.3))),"")</f>
        <v/>
      </c>
      <c r="M1192" s="28">
        <f>IFERROR(IF(OR(J1192=0,K1192=""),"",IF(E1192="Positivo",MAX(K1192/J1192,0),MAX(J1192/K1192,0))),"")</f>
        <v/>
      </c>
      <c r="N1192" s="5" t="inlineStr">
        <is>
          <t>%</t>
        </is>
      </c>
      <c r="O1192" s="5" t="inlineStr">
        <is>
          <t>%</t>
        </is>
      </c>
      <c r="P1192" s="5" t="n">
        <v>0</v>
      </c>
      <c r="Q1192" s="5" t="n">
        <v>0</v>
      </c>
      <c r="R1192" s="5">
        <f>A1192&amp;"-"&amp;YEAR(F1192)&amp;"-"&amp;IF(LEN(MONTH(F1192))=1,"0"&amp;MONTH(F1192),MONTH(F1192))&amp;"-"&amp;IF(LEN(DAY(F1192))=1,"0"&amp;DAY(F1192),DAY(F1192))</f>
        <v/>
      </c>
    </row>
    <row r="1193">
      <c r="A1193" s="5" t="n">
        <v>274</v>
      </c>
      <c r="B1193" s="5" t="inlineStr">
        <is>
          <t>Cumplimiento total estudiantes antiguos</t>
        </is>
      </c>
      <c r="C1193" s="5" t="inlineStr">
        <is>
          <t>Rematrícula</t>
        </is>
      </c>
      <c r="D1193" s="5" t="inlineStr">
        <is>
          <t>Semestral</t>
        </is>
      </c>
      <c r="E1193" s="5" t="inlineStr">
        <is>
          <t>Positivo</t>
        </is>
      </c>
      <c r="F1193" s="6" t="n">
        <v>45838</v>
      </c>
      <c r="G1193" s="5">
        <f>YEAR(F1193)</f>
        <v/>
      </c>
      <c r="H1193" s="5">
        <f>PROPER(TEXT(F1193,"mmmm"))</f>
        <v/>
      </c>
      <c r="I1193" s="6">
        <f>IF(OR(H1193="Enero",H1193="Febrero",H1193="Marzo",H1193="Abril",H1193="Mayo",H1193="Junio"),G1193&amp;"-1",IF(OR(H1193="Julio",H1193="Agosto",H1193="Septiembre",H1193="Octubre",H1193="Noviembre",H1193="Diciembre"),G1193&amp;"-2"))</f>
        <v/>
      </c>
      <c r="J1193" s="130" t="n">
        <v>400</v>
      </c>
      <c r="K1193" s="119" t="n">
        <v>82375</v>
      </c>
      <c r="L1193" s="28">
        <f>IFERROR(IF(OR(J1193=0,K1193=""),"",IF(E1193="Positivo",MIN(MAX(K1193/J1193,0),1.3),MIN(MAX(J1193/K1193,0),1.3))),"")</f>
        <v/>
      </c>
      <c r="M1193" s="28">
        <f>IFERROR(IF(OR(J1193=0,K1193=""),"",IF(E1193="Positivo",MAX(K1193/J1193,0),MAX(J1193/K1193,0))),"")</f>
        <v/>
      </c>
      <c r="N1193" s="5" t="inlineStr">
        <is>
          <t>ENT</t>
        </is>
      </c>
      <c r="O1193" s="5" t="inlineStr">
        <is>
          <t>ENT</t>
        </is>
      </c>
      <c r="P1193" s="5" t="n">
        <v>0</v>
      </c>
      <c r="Q1193" s="5" t="n">
        <v>0</v>
      </c>
      <c r="R1193" s="5">
        <f>A1193&amp;"-"&amp;YEAR(F1193)&amp;"-"&amp;IF(LEN(MONTH(F1193))=1,"0"&amp;MONTH(F1193),MONTH(F1193))&amp;"-"&amp;IF(LEN(DAY(F1193))=1,"0"&amp;DAY(F1193),DAY(F1193))</f>
        <v/>
      </c>
    </row>
    <row r="1194">
      <c r="A1194" s="39" t="n">
        <v>277</v>
      </c>
      <c r="B1194" s="5" t="inlineStr">
        <is>
          <t>Relación estudiante docente Tiempo Completo Equivalente</t>
        </is>
      </c>
      <c r="C1194" s="5" t="inlineStr">
        <is>
          <t>Gestión Docente</t>
        </is>
      </c>
      <c r="D1194" s="5" t="inlineStr">
        <is>
          <t>Semestral</t>
        </is>
      </c>
      <c r="E1194" s="5" t="inlineStr">
        <is>
          <t>Negativo</t>
        </is>
      </c>
      <c r="F1194" s="17" t="n">
        <v>45838</v>
      </c>
      <c r="G1194" s="5">
        <f>YEAR(F1194)</f>
        <v/>
      </c>
      <c r="H1194" s="5">
        <f>PROPER(TEXT(F1194,"mmmm"))</f>
        <v/>
      </c>
      <c r="I1194" s="6">
        <f>IF(OR(H1194="Enero",H1194="Febrero",H1194="Marzo",H1194="Abril",H1194="Mayo",H1194="Junio"),G1194&amp;"-1",IF(OR(H1194="Julio",H1194="Agosto",H1194="Septiembre",H1194="Octubre",H1194="Noviembre",H1194="Diciembre"),G1194&amp;"-2"))</f>
        <v/>
      </c>
      <c r="J1194" s="5" t="n">
        <v>71</v>
      </c>
      <c r="K1194" s="5" t="n">
        <v>69.39</v>
      </c>
      <c r="L1194" s="28">
        <f>IFERROR(IF(OR(J1194=0,K1194=""),"",IF(E1194="Positivo",MIN(MAX(K1194/J1194,0),1.3),MIN(MAX(J1194/K1194,0),1.3))),"")</f>
        <v/>
      </c>
      <c r="M1194" s="28">
        <f>IFERROR(IF(OR(J1194=0,K1194=""),"",IF(E1194="Positivo",MAX(K1194/J1194,0),MAX(J1194/K1194,0))),"")</f>
        <v/>
      </c>
      <c r="N1194" s="5" t="n"/>
      <c r="O1194" s="5" t="n"/>
      <c r="P1194" s="5" t="n">
        <v>0</v>
      </c>
      <c r="Q1194" s="5" t="n">
        <v>1</v>
      </c>
      <c r="R1194" s="5">
        <f>A1194&amp;"-"&amp;YEAR(F1194)&amp;"-"&amp;IF(LEN(MONTH(F1194))=1,"0"&amp;MONTH(F1194),MONTH(F1194))&amp;"-"&amp;IF(LEN(DAY(F1194))=1,"0"&amp;DAY(F1194),DAY(F1194))</f>
        <v/>
      </c>
    </row>
    <row r="1195">
      <c r="A1195" s="5" t="n">
        <v>282</v>
      </c>
      <c r="B1195" s="5" t="inlineStr">
        <is>
          <t>Docentes evaluados</t>
        </is>
      </c>
      <c r="C1195" s="5" t="inlineStr">
        <is>
          <t>Gestión Docente</t>
        </is>
      </c>
      <c r="D1195" s="5" t="inlineStr">
        <is>
          <t>Semestral</t>
        </is>
      </c>
      <c r="E1195" s="5" t="inlineStr">
        <is>
          <t>Positivo</t>
        </is>
      </c>
      <c r="F1195" s="6" t="n">
        <v>45838</v>
      </c>
      <c r="G1195" s="5">
        <f>YEAR(F1195)</f>
        <v/>
      </c>
      <c r="H1195" s="5">
        <f>PROPER(TEXT(F1195,"mmmm"))</f>
        <v/>
      </c>
      <c r="I1195" s="6">
        <f>IF(OR(H1195="Enero",H1195="Febrero",H1195="Marzo",H1195="Abril",H1195="Mayo",H1195="Junio"),G1195&amp;"-1",IF(OR(H1195="Julio",H1195="Agosto",H1195="Septiembre",H1195="Octubre",H1195="Noviembre",H1195="Diciembre"),G1195&amp;"-2"))</f>
        <v/>
      </c>
      <c r="J1195" s="5" t="n">
        <v>97</v>
      </c>
      <c r="K1195" s="5" t="n">
        <v>97.41</v>
      </c>
      <c r="L1195" s="28">
        <f>IFERROR(IF(OR(J1195=0,K1195=""),"",IF(E1195="Positivo",MIN(MAX(K1195/J1195,0),1.3),MIN(MAX(J1195/K1195,0),1.3))),"")</f>
        <v/>
      </c>
      <c r="M1195" s="28">
        <f>IFERROR(IF(OR(J1195=0,K1195=""),"",IF(E1195="Positivo",MAX(K1195/J1195,0),MAX(J1195/K1195,0))),"")</f>
        <v/>
      </c>
      <c r="N1195" s="11" t="inlineStr">
        <is>
          <t>%</t>
        </is>
      </c>
      <c r="O1195" s="11" t="inlineStr">
        <is>
          <t>%</t>
        </is>
      </c>
      <c r="P1195" s="5" t="n">
        <v>0</v>
      </c>
      <c r="Q1195" s="5" t="n">
        <v>0</v>
      </c>
      <c r="R1195" s="5">
        <f>A1195&amp;"-"&amp;YEAR(F1195)&amp;"-"&amp;IF(LEN(MONTH(F1195))=1,"0"&amp;MONTH(F1195),MONTH(F1195))&amp;"-"&amp;IF(LEN(DAY(F1195))=1,"0"&amp;DAY(F1195),DAY(F1195))</f>
        <v/>
      </c>
    </row>
    <row r="1196">
      <c r="A1196" s="5" t="n">
        <v>285</v>
      </c>
      <c r="B1196" s="5" t="inlineStr">
        <is>
          <t>Docentes con plan de trabajo asignado</t>
        </is>
      </c>
      <c r="C1196" s="5" t="inlineStr">
        <is>
          <t>Gestión Docente</t>
        </is>
      </c>
      <c r="D1196" s="5" t="inlineStr">
        <is>
          <t>Semestral</t>
        </is>
      </c>
      <c r="E1196" s="5" t="inlineStr">
        <is>
          <t>Positivo</t>
        </is>
      </c>
      <c r="F1196" s="6" t="n">
        <v>45838</v>
      </c>
      <c r="G1196" s="5">
        <f>YEAR(F1196)</f>
        <v/>
      </c>
      <c r="H1196" s="5">
        <f>PROPER(TEXT(F1196,"mmmm"))</f>
        <v/>
      </c>
      <c r="I1196" s="6">
        <f>IF(OR(H1196="Enero",H1196="Febrero",H1196="Marzo",H1196="Abril",H1196="Mayo",H1196="Junio"),G1196&amp;"-1",IF(OR(H1196="Julio",H1196="Agosto",H1196="Septiembre",H1196="Octubre",H1196="Noviembre",H1196="Diciembre"),G1196&amp;"-2"))</f>
        <v/>
      </c>
      <c r="J1196" s="5" t="n">
        <v>100</v>
      </c>
      <c r="K1196" s="5" t="n">
        <v>100</v>
      </c>
      <c r="L1196" s="28">
        <f>IFERROR(IF(OR(J1196=0,K1196=""),"",IF(E1196="Positivo",MIN(MAX(K1196/J1196,0),1.3),MIN(MAX(J1196/K1196,0),1.3))),"")</f>
        <v/>
      </c>
      <c r="M1196" s="28">
        <f>IFERROR(IF(OR(J1196=0,K1196=""),"",IF(E1196="Positivo",MAX(K1196/J1196,0),MAX(J1196/K1196,0))),"")</f>
        <v/>
      </c>
      <c r="N1196" s="5" t="inlineStr">
        <is>
          <t>%</t>
        </is>
      </c>
      <c r="O1196" s="5" t="inlineStr">
        <is>
          <t>%</t>
        </is>
      </c>
      <c r="P1196" s="5" t="n">
        <v>0</v>
      </c>
      <c r="Q1196" s="5" t="n">
        <v>0</v>
      </c>
      <c r="R1196" s="5">
        <f>A1196&amp;"-"&amp;YEAR(F1196)&amp;"-"&amp;IF(LEN(MONTH(F1196))=1,"0"&amp;MONTH(F1196),MONTH(F1196))&amp;"-"&amp;IF(LEN(DAY(F1196))=1,"0"&amp;DAY(F1196),DAY(F1196))</f>
        <v/>
      </c>
    </row>
    <row r="1197">
      <c r="A1197" s="5" t="n">
        <v>292</v>
      </c>
      <c r="B1197" s="5" t="inlineStr">
        <is>
          <t>Participación en Actividades deportivas</t>
        </is>
      </c>
      <c r="C1197" s="5" t="inlineStr">
        <is>
          <t>Cultura y Deporte</t>
        </is>
      </c>
      <c r="D1197" s="5" t="inlineStr">
        <is>
          <t>Semestral</t>
        </is>
      </c>
      <c r="E1197" s="5" t="inlineStr">
        <is>
          <t>Positivo</t>
        </is>
      </c>
      <c r="F1197" s="6" t="n">
        <v>45838</v>
      </c>
      <c r="G1197" s="5">
        <f>YEAR(F1197)</f>
        <v/>
      </c>
      <c r="H1197" s="5">
        <f>PROPER(TEXT(F1197,"mmmm"))</f>
        <v/>
      </c>
      <c r="I1197" s="6">
        <f>IF(OR(H1197="Enero",H1197="Febrero",H1197="Marzo",H1197="Abril",H1197="Mayo",H1197="Junio"),G1197&amp;"-1",IF(OR(H1197="Julio",H1197="Agosto",H1197="Septiembre",H1197="Octubre",H1197="Noviembre",H1197="Diciembre"),G1197&amp;"-2"))</f>
        <v/>
      </c>
      <c r="J1197" s="5" t="n">
        <v>24</v>
      </c>
      <c r="K1197" s="5" t="n">
        <v>6214</v>
      </c>
      <c r="L1197" s="28">
        <f>IFERROR(IF(OR(J1197=0,K1197=""),"",IF(E1197="Positivo",MIN(MAX(K1197/J1197,0),1.3),MIN(MAX(J1197/K1197,0),1.3))),"")</f>
        <v/>
      </c>
      <c r="M1197" s="28">
        <f>IFERROR(IF(OR(J1197=0,K1197=""),"",IF(E1197="Positivo",MAX(K1197/J1197,0),MAX(J1197/K1197,0))),"")</f>
        <v/>
      </c>
      <c r="N1197" s="5" t="inlineStr">
        <is>
          <t>%</t>
        </is>
      </c>
      <c r="O1197" s="5" t="inlineStr">
        <is>
          <t>%</t>
        </is>
      </c>
      <c r="P1197" s="5" t="n">
        <v>0</v>
      </c>
      <c r="Q1197" s="5" t="n">
        <v>0</v>
      </c>
      <c r="R1197" s="5">
        <f>A1197&amp;"-"&amp;YEAR(F1197)&amp;"-"&amp;IF(LEN(MONTH(F1197))=1,"0"&amp;MONTH(F1197),MONTH(F1197))&amp;"-"&amp;IF(LEN(DAY(F1197))=1,"0"&amp;DAY(F1197),DAY(F1197))</f>
        <v/>
      </c>
    </row>
    <row r="1198">
      <c r="A1198" s="5" t="n">
        <v>294</v>
      </c>
      <c r="B1198" s="5" t="inlineStr">
        <is>
          <t>Participación en actividades culturales</t>
        </is>
      </c>
      <c r="C1198" s="5" t="inlineStr">
        <is>
          <t>Cultura y Deporte</t>
        </is>
      </c>
      <c r="D1198" s="5" t="inlineStr">
        <is>
          <t>Semestral</t>
        </is>
      </c>
      <c r="E1198" s="5" t="inlineStr">
        <is>
          <t>Positivo</t>
        </is>
      </c>
      <c r="F1198" s="6" t="n">
        <v>45838</v>
      </c>
      <c r="G1198" s="5">
        <f>YEAR(F1198)</f>
        <v/>
      </c>
      <c r="H1198" s="5">
        <f>PROPER(TEXT(F1198,"mmmm"))</f>
        <v/>
      </c>
      <c r="I1198" s="6">
        <f>IF(OR(H1198="Enero",H1198="Febrero",H1198="Marzo",H1198="Abril",H1198="Mayo",H1198="Junio"),G1198&amp;"-1",IF(OR(H1198="Julio",H1198="Agosto",H1198="Septiembre",H1198="Octubre",H1198="Noviembre",H1198="Diciembre"),G1198&amp;"-2"))</f>
        <v/>
      </c>
      <c r="J1198" s="5" t="n">
        <v>24</v>
      </c>
      <c r="K1198" s="10" t="n">
        <v>2595</v>
      </c>
      <c r="L1198" s="28">
        <f>IFERROR(IF(OR(J1198=0,K1198=""),"",IF(E1198="Positivo",MIN(MAX(K1198/J1198,0),1.3),MIN(MAX(J1198/K1198,0),1.3))),"")</f>
        <v/>
      </c>
      <c r="M1198" s="28">
        <f>IFERROR(IF(OR(J1198=0,K1198=""),"",IF(E1198="Positivo",MAX(K1198/J1198,0),MAX(J1198/K1198,0))),"")</f>
        <v/>
      </c>
      <c r="N1198" s="5" t="inlineStr">
        <is>
          <t>%</t>
        </is>
      </c>
      <c r="O1198" s="5" t="inlineStr">
        <is>
          <t>%</t>
        </is>
      </c>
      <c r="P1198" s="5" t="n">
        <v>0</v>
      </c>
      <c r="Q1198" s="5" t="n">
        <v>0</v>
      </c>
      <c r="R1198" s="5">
        <f>A1198&amp;"-"&amp;YEAR(F1198)&amp;"-"&amp;IF(LEN(MONTH(F1198))=1,"0"&amp;MONTH(F1198),MONTH(F1198))&amp;"-"&amp;IF(LEN(DAY(F1198))=1,"0"&amp;DAY(F1198),DAY(F1198))</f>
        <v/>
      </c>
    </row>
    <row r="1199">
      <c r="A1199" s="5" t="n">
        <v>300</v>
      </c>
      <c r="B1199" s="5" t="inlineStr">
        <is>
          <t>Cumplimiento de Inspecciones de control</t>
        </is>
      </c>
      <c r="C1199" s="5" t="inlineStr">
        <is>
          <t>Administración de Servicios Generales</t>
        </is>
      </c>
      <c r="D1199" s="5" t="inlineStr">
        <is>
          <t>Trimestral</t>
        </is>
      </c>
      <c r="E1199" s="5" t="inlineStr">
        <is>
          <t>Positivo</t>
        </is>
      </c>
      <c r="F1199" s="6" t="n">
        <v>45838</v>
      </c>
      <c r="G1199" s="5">
        <f>YEAR(F1199)</f>
        <v/>
      </c>
      <c r="H1199" s="5">
        <f>PROPER(TEXT(F1199,"mmmm"))</f>
        <v/>
      </c>
      <c r="I1199" s="6">
        <f>IF(OR(H1199="Enero",H1199="Febrero",H1199="Marzo",H1199="Abril",H1199="Mayo",H1199="Junio"),G1199&amp;"-1",IF(OR(H1199="Julio",H1199="Agosto",H1199="Septiembre",H1199="Octubre",H1199="Noviembre",H1199="Diciembre"),G1199&amp;"-2"))</f>
        <v/>
      </c>
      <c r="J1199" s="5" t="n">
        <v>100</v>
      </c>
      <c r="K1199" s="5" t="n">
        <v>100</v>
      </c>
      <c r="L1199" s="28">
        <f>IFERROR(IF(OR(J1199=0,K1199=""),"",IF(E1199="Positivo",MIN(MAX(K1199/J1199,0),1.3),MIN(MAX(J1199/K1199,0),1.3))),"")</f>
        <v/>
      </c>
      <c r="M1199" s="28">
        <f>IFERROR(IF(OR(J1199=0,K1199=""),"",IF(E1199="Positivo",MAX(K1199/J1199,0),MAX(J1199/K1199,0))),"")</f>
        <v/>
      </c>
      <c r="N1199" s="5" t="inlineStr">
        <is>
          <t>%</t>
        </is>
      </c>
      <c r="O1199" s="5" t="inlineStr">
        <is>
          <t>%</t>
        </is>
      </c>
      <c r="P1199" s="5" t="n">
        <v>0</v>
      </c>
      <c r="Q1199" s="5" t="n">
        <v>0</v>
      </c>
      <c r="R1199" s="5">
        <f>A1199&amp;"-"&amp;YEAR(F1199)&amp;"-"&amp;IF(LEN(MONTH(F1199))=1,"0"&amp;MONTH(F1199),MONTH(F1199))&amp;"-"&amp;IF(LEN(DAY(F1199))=1,"0"&amp;DAY(F1199),DAY(F1199))</f>
        <v/>
      </c>
    </row>
    <row r="1200">
      <c r="A1200" s="5" t="n">
        <v>301</v>
      </c>
      <c r="B1200" s="5" t="inlineStr">
        <is>
          <t>Cumplimiento plan de trabajo</t>
        </is>
      </c>
      <c r="C1200" s="5" t="inlineStr">
        <is>
          <t>Administración de Servicios Generales</t>
        </is>
      </c>
      <c r="D1200" s="5" t="inlineStr">
        <is>
          <t>Trimestral</t>
        </is>
      </c>
      <c r="E1200" s="5" t="inlineStr">
        <is>
          <t>Positivo</t>
        </is>
      </c>
      <c r="F1200" s="6" t="n">
        <v>45838</v>
      </c>
      <c r="G1200" s="5">
        <f>YEAR(F1200)</f>
        <v/>
      </c>
      <c r="H1200" s="5">
        <f>PROPER(TEXT(F1200,"mmmm"))</f>
        <v/>
      </c>
      <c r="I1200" s="6">
        <f>IF(OR(H1200="Enero",H1200="Febrero",H1200="Marzo",H1200="Abril",H1200="Mayo",H1200="Junio"),G1200&amp;"-1",IF(OR(H1200="Julio",H1200="Agosto",H1200="Septiembre",H1200="Octubre",H1200="Noviembre",H1200="Diciembre"),G1200&amp;"-2"))</f>
        <v/>
      </c>
      <c r="J1200" s="5" t="n">
        <v>100</v>
      </c>
      <c r="K1200" s="5" t="n">
        <v>100</v>
      </c>
      <c r="L1200" s="28">
        <f>IFERROR(IF(OR(J1200=0,K1200=""),"",IF(E1200="Positivo",MIN(MAX(K1200/J1200,0),1.3),MIN(MAX(J1200/K1200,0),1.3))),"")</f>
        <v/>
      </c>
      <c r="M1200" s="28">
        <f>IFERROR(IF(OR(J1200=0,K1200=""),"",IF(E1200="Positivo",MAX(K1200/J1200,0),MAX(J1200/K1200,0))),"")</f>
        <v/>
      </c>
      <c r="N1200" s="5" t="inlineStr">
        <is>
          <t>%</t>
        </is>
      </c>
      <c r="O1200" s="5" t="inlineStr">
        <is>
          <t>%</t>
        </is>
      </c>
      <c r="P1200" s="5" t="n">
        <v>0</v>
      </c>
      <c r="Q1200" s="5" t="n">
        <v>0</v>
      </c>
      <c r="R1200" s="5">
        <f>A1200&amp;"-"&amp;YEAR(F1200)&amp;"-"&amp;IF(LEN(MONTH(F1200))=1,"0"&amp;MONTH(F1200),MONTH(F1200))&amp;"-"&amp;IF(LEN(DAY(F1200))=1,"0"&amp;DAY(F1200),DAY(F1200))</f>
        <v/>
      </c>
    </row>
    <row r="1201">
      <c r="A1201" s="5" t="n">
        <v>303</v>
      </c>
      <c r="B1201" s="5" t="inlineStr">
        <is>
          <t>Cumplimiento del cronograma de actividades de salud</t>
        </is>
      </c>
      <c r="C1201" s="5" t="inlineStr">
        <is>
          <t>Servicio de Salud</t>
        </is>
      </c>
      <c r="D1201" s="5" t="inlineStr">
        <is>
          <t>Semestral</t>
        </is>
      </c>
      <c r="E1201" s="5" t="inlineStr">
        <is>
          <t>Positivo</t>
        </is>
      </c>
      <c r="F1201" s="6" t="n">
        <v>45838</v>
      </c>
      <c r="G1201" s="5">
        <f>YEAR(F1201)</f>
        <v/>
      </c>
      <c r="H1201" s="5">
        <f>PROPER(TEXT(F1201,"mmmm"))</f>
        <v/>
      </c>
      <c r="I1201" s="6">
        <f>IF(OR(H1201="Enero",H1201="Febrero",H1201="Marzo",H1201="Abril",H1201="Mayo",H1201="Junio"),G1201&amp;"-1",IF(OR(H1201="Julio",H1201="Agosto",H1201="Septiembre",H1201="Octubre",H1201="Noviembre",H1201="Diciembre"),G1201&amp;"-2"))</f>
        <v/>
      </c>
      <c r="J1201" s="5" t="n">
        <v>95</v>
      </c>
      <c r="K1201" s="5" t="n">
        <v>90.31999999999999</v>
      </c>
      <c r="L1201" s="28">
        <f>IFERROR(IF(OR(J1201=0,K1201=""),"",IF(E1201="Positivo",MIN(MAX(K1201/J1201,0),1.3),MIN(MAX(J1201/K1201,0),1.3))),"")</f>
        <v/>
      </c>
      <c r="M1201" s="28">
        <f>IFERROR(IF(OR(J1201=0,K1201=""),"",IF(E1201="Positivo",MAX(K1201/J1201,0),MAX(J1201/K1201,0))),"")</f>
        <v/>
      </c>
      <c r="N1201" s="5" t="inlineStr">
        <is>
          <t>%</t>
        </is>
      </c>
      <c r="O1201" s="5" t="inlineStr">
        <is>
          <t>%</t>
        </is>
      </c>
      <c r="P1201" s="5" t="n">
        <v>0</v>
      </c>
      <c r="Q1201" s="5" t="n">
        <v>0</v>
      </c>
      <c r="R1201" s="5">
        <f>A1201&amp;"-"&amp;YEAR(F1201)&amp;"-"&amp;IF(LEN(MONTH(F1201))=1,"0"&amp;MONTH(F1201),MONTH(F1201))&amp;"-"&amp;IF(LEN(DAY(F1201))=1,"0"&amp;DAY(F1201),DAY(F1201))</f>
        <v/>
      </c>
    </row>
    <row r="1202">
      <c r="A1202" s="5" t="n">
        <v>304</v>
      </c>
      <c r="B1202" s="5" t="inlineStr">
        <is>
          <t>Impacto de Campañas de promoción y prevención</t>
        </is>
      </c>
      <c r="C1202" s="5" t="inlineStr">
        <is>
          <t>Servicio de Salud</t>
        </is>
      </c>
      <c r="D1202" s="5" t="inlineStr">
        <is>
          <t>Semestral</t>
        </is>
      </c>
      <c r="E1202" s="5" t="inlineStr">
        <is>
          <t>Positivo</t>
        </is>
      </c>
      <c r="F1202" s="6" t="n">
        <v>45838</v>
      </c>
      <c r="G1202" s="5">
        <f>YEAR(F1202)</f>
        <v/>
      </c>
      <c r="H1202" s="5">
        <f>PROPER(TEXT(F1202,"mmmm"))</f>
        <v/>
      </c>
      <c r="I1202" s="6">
        <f>IF(OR(H1202="Enero",H1202="Febrero",H1202="Marzo",H1202="Abril",H1202="Mayo",H1202="Junio"),G1202&amp;"-1",IF(OR(H1202="Julio",H1202="Agosto",H1202="Septiembre",H1202="Octubre",H1202="Noviembre",H1202="Diciembre"),G1202&amp;"-2"))</f>
        <v/>
      </c>
      <c r="J1202" s="5" t="n">
        <v>100</v>
      </c>
      <c r="K1202" s="5" t="n">
        <v>98.47</v>
      </c>
      <c r="L1202" s="28">
        <f>IFERROR(IF(OR(J1202=0,K1202=""),"",IF(E1202="Positivo",MIN(MAX(K1202/J1202,0),1.3),MIN(MAX(J1202/K1202,0),1.3))),"")</f>
        <v/>
      </c>
      <c r="M1202" s="28">
        <f>IFERROR(IF(OR(J1202=0,K1202=""),"",IF(E1202="Positivo",MAX(K1202/J1202,0),MAX(J1202/K1202,0))),"")</f>
        <v/>
      </c>
      <c r="N1202" s="5" t="inlineStr">
        <is>
          <t>ENT</t>
        </is>
      </c>
      <c r="O1202" s="5" t="inlineStr">
        <is>
          <t>ENT</t>
        </is>
      </c>
      <c r="P1202" s="5" t="n">
        <v>0</v>
      </c>
      <c r="Q1202" s="5" t="n">
        <v>0</v>
      </c>
      <c r="R1202" s="5">
        <f>A1202&amp;"-"&amp;YEAR(F1202)&amp;"-"&amp;IF(LEN(MONTH(F1202))=1,"0"&amp;MONTH(F1202),MONTH(F1202))&amp;"-"&amp;IF(LEN(DAY(F1202))=1,"0"&amp;DAY(F1202),DAY(F1202))</f>
        <v/>
      </c>
    </row>
    <row r="1203">
      <c r="A1203" s="5" t="n">
        <v>327</v>
      </c>
      <c r="B1203" s="5" t="inlineStr">
        <is>
          <t>Número de programas con obtención de acreditación por primera vez</t>
        </is>
      </c>
      <c r="C1203" s="5" t="inlineStr">
        <is>
          <t>Autoevaluación de programas académicos</t>
        </is>
      </c>
      <c r="D1203" s="5" t="inlineStr">
        <is>
          <t>Semestral</t>
        </is>
      </c>
      <c r="E1203" s="5" t="inlineStr">
        <is>
          <t>Positivo</t>
        </is>
      </c>
      <c r="F1203" s="6" t="n">
        <v>45838</v>
      </c>
      <c r="G1203" s="5">
        <f>YEAR(F1203)</f>
        <v/>
      </c>
      <c r="H1203" s="5">
        <f>PROPER(TEXT(F1203,"mmmm"))</f>
        <v/>
      </c>
      <c r="I1203" s="6">
        <f>IF(OR(H1203="Enero",H1203="Febrero",H1203="Marzo",H1203="Abril",H1203="Mayo",H1203="Junio"),G1203&amp;"-1",IF(OR(H1203="Julio",H1203="Agosto",H1203="Septiembre",H1203="Octubre",H1203="Noviembre",H1203="Diciembre"),G1203&amp;"-2"))</f>
        <v/>
      </c>
      <c r="J1203" s="5" t="n">
        <v>100</v>
      </c>
      <c r="K1203" s="10" t="n">
        <v>100</v>
      </c>
      <c r="L1203" s="28">
        <f>IFERROR(IF(OR(J1203=0,K1203=""),"",IF(E1203="Positivo",MIN(MAX(K1203/J1203,0),1.3),MIN(MAX(J1203/K1203,0),1.3))),"")</f>
        <v/>
      </c>
      <c r="M1203" s="28">
        <f>IFERROR(IF(OR(J1203=0,K1203=""),"",IF(E1203="Positivo",MAX(K1203/J1203,0),MAX(J1203/K1203,0))),"")</f>
        <v/>
      </c>
      <c r="N1203" s="5" t="inlineStr">
        <is>
          <t>ENT</t>
        </is>
      </c>
      <c r="O1203" s="5" t="inlineStr">
        <is>
          <t>ENT</t>
        </is>
      </c>
      <c r="P1203" s="5" t="n">
        <v>0</v>
      </c>
      <c r="Q1203" s="5" t="n">
        <v>0</v>
      </c>
      <c r="R1203" s="5">
        <f>A1203&amp;"-"&amp;YEAR(F1203)&amp;"-"&amp;IF(LEN(MONTH(F1203))=1,"0"&amp;MONTH(F1203),MONTH(F1203))&amp;"-"&amp;IF(LEN(DAY(F1203))=1,"0"&amp;DAY(F1203),DAY(F1203))</f>
        <v/>
      </c>
    </row>
    <row r="1204">
      <c r="A1204" s="5" t="n">
        <v>332</v>
      </c>
      <c r="B1204" s="5" t="inlineStr">
        <is>
          <t>Índice de rotación</t>
        </is>
      </c>
      <c r="C1204" s="5" t="inlineStr">
        <is>
          <t>GESTIÓN Y DESARROLLO DEL TALENTO HUMANO</t>
        </is>
      </c>
      <c r="D1204" s="5" t="inlineStr">
        <is>
          <t>Semestral</t>
        </is>
      </c>
      <c r="E1204" s="5" t="inlineStr">
        <is>
          <t>Negativo</t>
        </is>
      </c>
      <c r="F1204" s="6" t="n">
        <v>45838</v>
      </c>
      <c r="G1204" s="5">
        <f>YEAR(F1204)</f>
        <v/>
      </c>
      <c r="H1204" s="5">
        <f>PROPER(TEXT(F1204,"mmmm"))</f>
        <v/>
      </c>
      <c r="I1204" s="6">
        <f>IF(OR(H1204="Enero",H1204="Febrero",H1204="Marzo",H1204="Abril",H1204="Mayo",H1204="Junio"),G1204&amp;"-1",IF(OR(H1204="Julio",H1204="Agosto",H1204="Septiembre",H1204="Octubre",H1204="Noviembre",H1204="Diciembre"),G1204&amp;"-2"))</f>
        <v/>
      </c>
      <c r="J1204" s="5" t="n">
        <v>1.18</v>
      </c>
      <c r="K1204" s="5" t="n">
        <v>0.85</v>
      </c>
      <c r="L1204" s="28">
        <f>IFERROR(IF(OR(J1204=0,K1204=""),"",IF(E1204="Positivo",MIN(MAX(K1204/J1204,0),1.3),MIN(MAX(J1204/K1204,0),1.3))),"")</f>
        <v/>
      </c>
      <c r="M1204" s="28">
        <f>IFERROR(IF(OR(J1204=0,K1204=""),"",IF(E1204="Positivo",MAX(K1204/J1204,0),MAX(J1204/K1204,0))),"")</f>
        <v/>
      </c>
      <c r="N1204" s="5" t="inlineStr">
        <is>
          <t>DEC</t>
        </is>
      </c>
      <c r="O1204" s="5" t="inlineStr">
        <is>
          <t>DEC</t>
        </is>
      </c>
      <c r="P1204" s="5" t="n">
        <v>2</v>
      </c>
      <c r="Q1204" s="5" t="n">
        <v>2</v>
      </c>
      <c r="R1204" s="5">
        <f>A1204&amp;"-"&amp;YEAR(F1204)&amp;"-"&amp;IF(LEN(MONTH(F1204))=1,"0"&amp;MONTH(F1204),MONTH(F1204))&amp;"-"&amp;IF(LEN(DAY(F1204))=1,"0"&amp;DAY(F1204),DAY(F1204))</f>
        <v/>
      </c>
    </row>
    <row r="1205">
      <c r="A1205" s="43" t="n">
        <v>338</v>
      </c>
      <c r="B1205" s="5" t="inlineStr">
        <is>
          <t>Número de programas con condiciones iniciales aprobadas (indicador externo)</t>
        </is>
      </c>
      <c r="C1205" s="5" t="inlineStr">
        <is>
          <t>Autoevaluación de programas académicos</t>
        </is>
      </c>
      <c r="D1205" s="5" t="inlineStr">
        <is>
          <t>Semestral</t>
        </is>
      </c>
      <c r="E1205" s="5" t="inlineStr">
        <is>
          <t>Positivo</t>
        </is>
      </c>
      <c r="F1205" s="6" t="n">
        <v>45838</v>
      </c>
      <c r="G1205" s="5">
        <f>YEAR(F1205)</f>
        <v/>
      </c>
      <c r="H1205" s="5">
        <f>PROPER(TEXT(F1205,"mmmm"))</f>
        <v/>
      </c>
      <c r="I1205" s="6">
        <f>IF(OR(H1205="Enero",H1205="Febrero",H1205="Marzo",H1205="Abril",H1205="Mayo",H1205="Junio"),G1205&amp;"-1",IF(OR(H1205="Julio",H1205="Agosto",H1205="Septiembre",H1205="Octubre",H1205="Noviembre",H1205="Diciembre"),G1205&amp;"-2"))</f>
        <v/>
      </c>
      <c r="J1205" s="5" t="n">
        <v>100</v>
      </c>
      <c r="K1205" s="5" t="n">
        <v>100</v>
      </c>
      <c r="L1205" s="117">
        <f>IFERROR(IF(OR(J1205=0,K1205=""),"",IF(E1205="Positivo",MIN(MAX(K1205/J1205,0),1.3),MIN(MAX(J1205/K1205,0),1.3))),"")</f>
        <v/>
      </c>
      <c r="M1205" s="28">
        <f>IFERROR(IF(OR(J1205=0,K1205=""),"",IF(E1205="Positivo",MAX(K1205/J1205,0),MAX(J1205/K1205,0))),"")</f>
        <v/>
      </c>
      <c r="N1205" s="5" t="inlineStr">
        <is>
          <t>ENT</t>
        </is>
      </c>
      <c r="O1205" s="5" t="inlineStr">
        <is>
          <t>ENT</t>
        </is>
      </c>
      <c r="P1205" s="5" t="n">
        <v>0</v>
      </c>
      <c r="Q1205" s="5" t="n">
        <v>0</v>
      </c>
      <c r="R1205" s="5">
        <f>A1205&amp;"-"&amp;YEAR(F1205)&amp;"-"&amp;IF(LEN(MONTH(F1205))=1,"0"&amp;MONTH(F1205),MONTH(F1205))&amp;"-"&amp;IF(LEN(DAY(F1205))=1,"0"&amp;DAY(F1205),DAY(F1205))</f>
        <v/>
      </c>
    </row>
    <row r="1206">
      <c r="A1206" s="5" t="n">
        <v>341</v>
      </c>
      <c r="B1206" s="5" t="inlineStr">
        <is>
          <t>Reducción de costos en gestión de abastecimiento</t>
        </is>
      </c>
      <c r="C1206" s="5" t="inlineStr">
        <is>
          <t>GESTIÓN DE ABASTECIMIENTO</t>
        </is>
      </c>
      <c r="D1206" s="5" t="inlineStr">
        <is>
          <t>Semestral</t>
        </is>
      </c>
      <c r="E1206" s="5" t="inlineStr">
        <is>
          <t>Positivo</t>
        </is>
      </c>
      <c r="F1206" s="6" t="n">
        <v>45838</v>
      </c>
      <c r="G1206" s="5">
        <f>YEAR(F1206)</f>
        <v/>
      </c>
      <c r="H1206" s="5">
        <f>PROPER(TEXT(F1206,"mmmm"))</f>
        <v/>
      </c>
      <c r="I1206" s="6">
        <f>IF(OR(H1206="Enero",H1206="Febrero",H1206="Marzo",H1206="Abril",H1206="Mayo",H1206="Junio"),G1206&amp;"-1",IF(OR(H1206="Julio",H1206="Agosto",H1206="Septiembre",H1206="Octubre",H1206="Noviembre",H1206="Diciembre"),G1206&amp;"-2"))</f>
        <v/>
      </c>
      <c r="J1206" s="116" t="n">
        <v>100</v>
      </c>
      <c r="K1206" s="120" t="n">
        <v>102.25</v>
      </c>
      <c r="L1206" s="28">
        <f>IFERROR(IF(OR(J1206=0,K1206=""),"",IF(E1206="Positivo",MIN(MAX(K1206/J1206,0),1.3),MIN(MAX(J1206/K1206,0),1.3))),"")</f>
        <v/>
      </c>
      <c r="M1206" s="28">
        <f>IFERROR(IF(OR(J1206=0,K1206=""),"",IF(E1206="Positivo",MAX(K1206/J1206,0),MAX(J1206/K1206,0))),"")</f>
        <v/>
      </c>
      <c r="N1206" s="5" t="inlineStr">
        <is>
          <t>$</t>
        </is>
      </c>
      <c r="O1206" s="5" t="inlineStr">
        <is>
          <t>$</t>
        </is>
      </c>
      <c r="P1206" s="5" t="n">
        <v>0</v>
      </c>
      <c r="Q1206" s="5" t="n">
        <v>0</v>
      </c>
      <c r="R1206" s="5">
        <f>A1206&amp;"-"&amp;YEAR(F1206)&amp;"-"&amp;IF(LEN(MONTH(F1206))=1,"0"&amp;MONTH(F1206),MONTH(F1206))&amp;"-"&amp;IF(LEN(DAY(F1206))=1,"0"&amp;DAY(F1206),DAY(F1206))</f>
        <v/>
      </c>
    </row>
    <row r="1207">
      <c r="A1207" s="5" t="n">
        <v>347</v>
      </c>
      <c r="B1207" s="5" t="inlineStr">
        <is>
          <t>Legalizaciones y anticipos</t>
        </is>
      </c>
      <c r="C1207" s="5" t="inlineStr">
        <is>
          <t>Contabilidad</t>
        </is>
      </c>
      <c r="D1207" s="5" t="inlineStr">
        <is>
          <t>Trimestral</t>
        </is>
      </c>
      <c r="E1207" s="5" t="inlineStr">
        <is>
          <t>Negativo</t>
        </is>
      </c>
      <c r="F1207" s="6" t="n">
        <v>45838</v>
      </c>
      <c r="G1207" s="5">
        <f>YEAR(F1207)</f>
        <v/>
      </c>
      <c r="H1207" s="5">
        <f>PROPER(TEXT(F1207,"mmmm"))</f>
        <v/>
      </c>
      <c r="I1207" s="6">
        <f>IF(OR(H1207="Enero",H1207="Febrero",H1207="Marzo",H1207="Abril",H1207="Mayo",H1207="Junio"),G1207&amp;"-1",IF(OR(H1207="Julio",H1207="Agosto",H1207="Septiembre",H1207="Octubre",H1207="Noviembre",H1207="Diciembre"),G1207&amp;"-2"))</f>
        <v/>
      </c>
      <c r="J1207" s="5" t="n">
        <v>5</v>
      </c>
      <c r="K1207" s="5" t="n">
        <v>1</v>
      </c>
      <c r="L1207" s="28">
        <f>IFERROR(IF(OR(J1207=0,K1207=""),"",IF(E1207="Positivo",MIN(MAX(K1207/J1207,0),1.3),MIN(MAX(J1207/K1207,0),1.3))),"")</f>
        <v/>
      </c>
      <c r="M1207" s="28">
        <f>IFERROR(IF(OR(J1207=0,K1207=""),"",IF(E1207="Positivo",MAX(K1207/J1207,0),MAX(J1207/K1207,0))),"")</f>
        <v/>
      </c>
      <c r="N1207" s="5" t="inlineStr">
        <is>
          <t>ENT</t>
        </is>
      </c>
      <c r="O1207" s="5" t="inlineStr">
        <is>
          <t>ENT</t>
        </is>
      </c>
      <c r="P1207" s="5" t="n">
        <v>0</v>
      </c>
      <c r="Q1207" s="5" t="n">
        <v>0</v>
      </c>
      <c r="R1207" s="5">
        <f>A1207&amp;"-"&amp;YEAR(F1207)&amp;"-"&amp;IF(LEN(MONTH(F1207))=1,"0"&amp;MONTH(F1207),MONTH(F1207))&amp;"-"&amp;IF(LEN(DAY(F1207))=1,"0"&amp;DAY(F1207),DAY(F1207))</f>
        <v/>
      </c>
    </row>
    <row r="1208">
      <c r="A1208" s="5" t="n">
        <v>348</v>
      </c>
      <c r="B1208" s="5" t="inlineStr">
        <is>
          <t>Cuentas por pagar</t>
        </is>
      </c>
      <c r="C1208" s="5" t="inlineStr">
        <is>
          <t>Contabilidad</t>
        </is>
      </c>
      <c r="D1208" s="5" t="inlineStr">
        <is>
          <t>Trimestral</t>
        </is>
      </c>
      <c r="E1208" s="5" t="inlineStr">
        <is>
          <t>Positivo</t>
        </is>
      </c>
      <c r="F1208" s="6" t="n">
        <v>45838</v>
      </c>
      <c r="G1208" s="5">
        <f>YEAR(F1208)</f>
        <v/>
      </c>
      <c r="H1208" s="5">
        <f>PROPER(TEXT(F1208,"mmmm"))</f>
        <v/>
      </c>
      <c r="I1208" s="6">
        <f>IF(OR(H1208="Enero",H1208="Febrero",H1208="Marzo",H1208="Abril",H1208="Mayo",H1208="Junio"),G1208&amp;"-1",IF(OR(H1208="Julio",H1208="Agosto",H1208="Septiembre",H1208="Octubre",H1208="Noviembre",H1208="Diciembre"),G1208&amp;"-2"))</f>
        <v/>
      </c>
      <c r="J1208" s="5" t="n">
        <v>99</v>
      </c>
      <c r="K1208" s="5" t="n">
        <v>100</v>
      </c>
      <c r="L1208" s="28">
        <f>IFERROR(IF(OR(J1208=0,K1208=""),"",IF(E1208="Positivo",MIN(MAX(K1208/J1208,0),1.3),MIN(MAX(J1208/K1208,0),1.3))),"")</f>
        <v/>
      </c>
      <c r="M1208" s="28">
        <f>IFERROR(IF(OR(J1208=0,K1208=""),"",IF(E1208="Positivo",MAX(K1208/J1208,0),MAX(J1208/K1208,0))),"")</f>
        <v/>
      </c>
      <c r="N1208" s="5" t="inlineStr">
        <is>
          <t>%</t>
        </is>
      </c>
      <c r="O1208" s="5" t="inlineStr">
        <is>
          <t>%</t>
        </is>
      </c>
      <c r="P1208" s="5" t="n">
        <v>0</v>
      </c>
      <c r="Q1208" s="5" t="n">
        <v>0</v>
      </c>
      <c r="R1208" s="5">
        <f>A1208&amp;"-"&amp;YEAR(F1208)&amp;"-"&amp;IF(LEN(MONTH(F1208))=1,"0"&amp;MONTH(F1208),MONTH(F1208))&amp;"-"&amp;IF(LEN(DAY(F1208))=1,"0"&amp;DAY(F1208),DAY(F1208))</f>
        <v/>
      </c>
    </row>
    <row r="1209">
      <c r="A1209" s="5" t="n">
        <v>351</v>
      </c>
      <c r="B1209" s="5" t="inlineStr">
        <is>
          <t>Partidas conciliatorias de bancos</t>
        </is>
      </c>
      <c r="C1209" s="5" t="inlineStr">
        <is>
          <t>Contabilidad</t>
        </is>
      </c>
      <c r="D1209" s="5" t="inlineStr">
        <is>
          <t>Trimestral</t>
        </is>
      </c>
      <c r="E1209" s="5" t="inlineStr">
        <is>
          <t>Negativo</t>
        </is>
      </c>
      <c r="F1209" s="6" t="n">
        <v>45838</v>
      </c>
      <c r="G1209" s="5">
        <f>YEAR(F1209)</f>
        <v/>
      </c>
      <c r="H1209" s="5">
        <f>PROPER(TEXT(F1209,"mmmm"))</f>
        <v/>
      </c>
      <c r="I1209" s="6">
        <f>IF(OR(H1209="Enero",H1209="Febrero",H1209="Marzo",H1209="Abril",H1209="Mayo",H1209="Junio"),G1209&amp;"-1",IF(OR(H1209="Julio",H1209="Agosto",H1209="Septiembre",H1209="Octubre",H1209="Noviembre",H1209="Diciembre"),G1209&amp;"-2"))</f>
        <v/>
      </c>
      <c r="J1209" s="5" t="n">
        <v>0</v>
      </c>
      <c r="K1209" s="5" t="n">
        <v>0.5600000000000001</v>
      </c>
      <c r="L1209" s="28">
        <f>IFERROR(IF(OR(J1209=0,K1209=""),"",IF(E1209="Positivo",MIN(MAX(K1209/J1209,0),1.3),MIN(MAX(J1209/K1209,0),1.3))),"")</f>
        <v/>
      </c>
      <c r="M1209" s="28">
        <f>IFERROR(IF(OR(J1209=0,K1209=""),"",IF(E1209="Positivo",MAX(K1209/J1209,0),MAX(J1209/K1209,0))),"")</f>
        <v/>
      </c>
      <c r="N1209" s="5" t="inlineStr">
        <is>
          <t>ENT</t>
        </is>
      </c>
      <c r="O1209" s="5" t="inlineStr">
        <is>
          <t>ENT</t>
        </is>
      </c>
      <c r="P1209" s="5" t="n">
        <v>0</v>
      </c>
      <c r="Q1209" s="5" t="n">
        <v>1</v>
      </c>
      <c r="R1209" s="5">
        <f>A1209&amp;"-"&amp;YEAR(F1209)&amp;"-"&amp;IF(LEN(MONTH(F1209))=1,"0"&amp;MONTH(F1209),MONTH(F1209))&amp;"-"&amp;IF(LEN(DAY(F1209))=1,"0"&amp;DAY(F1209),DAY(F1209))</f>
        <v/>
      </c>
    </row>
    <row r="1210">
      <c r="A1210" s="5" t="n">
        <v>352</v>
      </c>
      <c r="B1210" s="5" t="inlineStr">
        <is>
          <t>Nivel de facturas generadas con error</t>
        </is>
      </c>
      <c r="C1210" s="5" t="inlineStr">
        <is>
          <t>Contabilidad</t>
        </is>
      </c>
      <c r="D1210" s="5" t="inlineStr">
        <is>
          <t>Trimestral</t>
        </is>
      </c>
      <c r="E1210" s="5" t="inlineStr">
        <is>
          <t>Negativo</t>
        </is>
      </c>
      <c r="F1210" s="6" t="n">
        <v>45838</v>
      </c>
      <c r="G1210" s="5">
        <f>YEAR(F1210)</f>
        <v/>
      </c>
      <c r="H1210" s="5">
        <f>PROPER(TEXT(F1210,"mmmm"))</f>
        <v/>
      </c>
      <c r="I1210" s="6">
        <f>IF(OR(H1210="Enero",H1210="Febrero",H1210="Marzo",H1210="Abril",H1210="Mayo",H1210="Junio"),G1210&amp;"-1",IF(OR(H1210="Julio",H1210="Agosto",H1210="Septiembre",H1210="Octubre",H1210="Noviembre",H1210="Diciembre"),G1210&amp;"-2"))</f>
        <v/>
      </c>
      <c r="J1210" s="5" t="n">
        <v>0</v>
      </c>
      <c r="K1210" s="5" t="n">
        <v>0.005</v>
      </c>
      <c r="L1210" s="28">
        <f>IFERROR(IF(OR(J1210=0,K1210=""),"",IF(E1210="Positivo",MIN(MAX(K1210/J1210,0),1.3),MIN(MAX(J1210/K1210,0),1.3))),"")</f>
        <v/>
      </c>
      <c r="M1210" s="28">
        <f>IFERROR(IF(OR(J1210=0,K1210=""),"",IF(E1210="Positivo",MAX(K1210/J1210,0),MAX(J1210/K1210,0))),"")</f>
        <v/>
      </c>
      <c r="N1210" s="5" t="inlineStr">
        <is>
          <t>%</t>
        </is>
      </c>
      <c r="O1210" s="5" t="inlineStr">
        <is>
          <t>%</t>
        </is>
      </c>
      <c r="P1210" s="5" t="n">
        <v>0</v>
      </c>
      <c r="Q1210" s="5" t="n">
        <v>0</v>
      </c>
      <c r="R1210" s="5">
        <f>A1210&amp;"-"&amp;YEAR(F1210)&amp;"-"&amp;IF(LEN(MONTH(F1210))=1,"0"&amp;MONTH(F1210),MONTH(F1210))&amp;"-"&amp;IF(LEN(DAY(F1210))=1,"0"&amp;DAY(F1210),DAY(F1210))</f>
        <v/>
      </c>
    </row>
    <row r="1211">
      <c r="A1211" s="5" t="n">
        <v>356</v>
      </c>
      <c r="B1211" s="5" t="inlineStr">
        <is>
          <t>Indice de Endeudamiento</t>
        </is>
      </c>
      <c r="C1211" s="5" t="inlineStr">
        <is>
          <t>Tesorería</t>
        </is>
      </c>
      <c r="D1211" s="5" t="inlineStr">
        <is>
          <t>Semestral</t>
        </is>
      </c>
      <c r="E1211" s="5" t="inlineStr">
        <is>
          <t>Negativo</t>
        </is>
      </c>
      <c r="F1211" s="6" t="n">
        <v>45838</v>
      </c>
      <c r="G1211" s="5">
        <f>YEAR(F1211)</f>
        <v/>
      </c>
      <c r="H1211" s="5">
        <f>PROPER(TEXT(F1211,"mmmm"))</f>
        <v/>
      </c>
      <c r="I1211" s="6">
        <f>IF(OR(H1211="Enero",H1211="Febrero",H1211="Marzo",H1211="Abril",H1211="Mayo",H1211="Junio"),G1211&amp;"-1",IF(OR(H1211="Julio",H1211="Agosto",H1211="Septiembre",H1211="Octubre",H1211="Noviembre",H1211="Diciembre"),G1211&amp;"-2"))</f>
        <v/>
      </c>
      <c r="J1211" s="5" t="n">
        <v>60</v>
      </c>
      <c r="K1211" s="5" t="n">
        <v>49.14</v>
      </c>
      <c r="L1211" s="28">
        <f>IFERROR(IF(OR(J1211=0,K1211=""),"",IF(E1211="Positivo",MIN(MAX(K1211/J1211,0),1.3),MIN(MAX(J1211/K1211,0),1.3))),"")</f>
        <v/>
      </c>
      <c r="M1211" s="28">
        <f>IFERROR(IF(OR(J1211=0,K1211=""),"",IF(E1211="Positivo",MAX(K1211/J1211,0),MAX(J1211/K1211,0))),"")</f>
        <v/>
      </c>
      <c r="N1211" s="5" t="inlineStr">
        <is>
          <t>%</t>
        </is>
      </c>
      <c r="O1211" s="5" t="inlineStr">
        <is>
          <t>%</t>
        </is>
      </c>
      <c r="P1211" s="5" t="n">
        <v>0</v>
      </c>
      <c r="Q1211" s="5" t="n">
        <v>0</v>
      </c>
      <c r="R1211" s="5">
        <f>A1211&amp;"-"&amp;YEAR(F1211)&amp;"-"&amp;IF(LEN(MONTH(F1211))=1,"0"&amp;MONTH(F1211),MONTH(F1211))&amp;"-"&amp;IF(LEN(DAY(F1211))=1,"0"&amp;DAY(F1211),DAY(F1211))</f>
        <v/>
      </c>
    </row>
    <row r="1212">
      <c r="A1212" s="5" t="n">
        <v>357</v>
      </c>
      <c r="B1212" s="5" t="inlineStr">
        <is>
          <t>Cartera</t>
        </is>
      </c>
      <c r="C1212" s="5" t="inlineStr">
        <is>
          <t>Tesorería</t>
        </is>
      </c>
      <c r="D1212" s="5" t="inlineStr">
        <is>
          <t>Semestral</t>
        </is>
      </c>
      <c r="E1212" s="5" t="inlineStr">
        <is>
          <t>Positivo</t>
        </is>
      </c>
      <c r="F1212" s="6" t="n">
        <v>45838</v>
      </c>
      <c r="G1212" s="5">
        <f>YEAR(F1212)</f>
        <v/>
      </c>
      <c r="H1212" s="5">
        <f>PROPER(TEXT(F1212,"mmmm"))</f>
        <v/>
      </c>
      <c r="I1212" s="6">
        <f>IF(OR(H1212="Enero",H1212="Febrero",H1212="Marzo",H1212="Abril",H1212="Mayo",H1212="Junio"),G1212&amp;"-1",IF(OR(H1212="Julio",H1212="Agosto",H1212="Septiembre",H1212="Octubre",H1212="Noviembre",H1212="Diciembre"),G1212&amp;"-2"))</f>
        <v/>
      </c>
      <c r="J1212" s="5" t="n"/>
      <c r="K1212" s="5" t="n">
        <v>0.85</v>
      </c>
      <c r="L1212" s="28">
        <f>IFERROR(IF(OR(J1212=0,K1212=""),"",IF(E1212="Positivo",MIN(MAX(K1212/J1212,0),1.3),MIN(MAX(J1212/K1212,0),1.3))),"")</f>
        <v/>
      </c>
      <c r="M1212" s="28">
        <f>IFERROR(IF(OR(J1212=0,K1212=""),"",IF(E1212="Positivo",MAX(K1212/J1212,0),MAX(J1212/K1212,0))),"")</f>
        <v/>
      </c>
      <c r="N1212" s="5" t="inlineStr">
        <is>
          <t>Metrica</t>
        </is>
      </c>
      <c r="O1212" s="5" t="n"/>
      <c r="P1212" s="5" t="n">
        <v>0</v>
      </c>
      <c r="Q1212" s="5" t="n">
        <v>2</v>
      </c>
      <c r="R1212" s="5">
        <f>A1212&amp;"-"&amp;YEAR(F1212)&amp;"-"&amp;IF(LEN(MONTH(F1212))=1,"0"&amp;MONTH(F1212),MONTH(F1212))&amp;"-"&amp;IF(LEN(DAY(F1212))=1,"0"&amp;DAY(F1212),DAY(F1212))</f>
        <v/>
      </c>
    </row>
    <row r="1213">
      <c r="A1213" s="5" t="n">
        <v>358</v>
      </c>
      <c r="B1213" s="5" t="inlineStr">
        <is>
          <t>Acompañamiento a estudiantes en practicas</t>
        </is>
      </c>
      <c r="C1213" s="5" t="inlineStr">
        <is>
          <t>Prácticas</t>
        </is>
      </c>
      <c r="D1213" s="5" t="inlineStr">
        <is>
          <t>Semestral</t>
        </is>
      </c>
      <c r="E1213" s="5" t="inlineStr">
        <is>
          <t>Positivo</t>
        </is>
      </c>
      <c r="F1213" s="6" t="n">
        <v>45838</v>
      </c>
      <c r="G1213" s="5">
        <f>YEAR(F1213)</f>
        <v/>
      </c>
      <c r="H1213" s="5">
        <f>PROPER(TEXT(F1213,"mmmm"))</f>
        <v/>
      </c>
      <c r="I1213" s="6">
        <f>IF(OR(H1213="Enero",H1213="Febrero",H1213="Marzo",H1213="Abril",H1213="Mayo",H1213="Junio"),G1213&amp;"-1",IF(OR(H1213="Julio",H1213="Agosto",H1213="Septiembre",H1213="Octubre",H1213="Noviembre",H1213="Diciembre"),G1213&amp;"-2"))</f>
        <v/>
      </c>
      <c r="J1213" s="5" t="n">
        <v>100</v>
      </c>
      <c r="K1213" s="5" t="n">
        <v>100</v>
      </c>
      <c r="L1213" s="28">
        <f>IFERROR(IF(OR(J1213=0,K1213=""),"",IF(E1213="Positivo",MIN(MAX(K1213/J1213,0),1.3),MIN(MAX(J1213/K1213,0),1.3))),"")</f>
        <v/>
      </c>
      <c r="M1213" s="28">
        <f>IFERROR(IF(OR(J1213=0,K1213=""),"",IF(E1213="Positivo",MAX(K1213/J1213,0),MAX(J1213/K1213,0))),"")</f>
        <v/>
      </c>
      <c r="N1213" s="5" t="inlineStr">
        <is>
          <t>%</t>
        </is>
      </c>
      <c r="O1213" s="5" t="inlineStr">
        <is>
          <t>%</t>
        </is>
      </c>
      <c r="P1213" s="5" t="n">
        <v>0</v>
      </c>
      <c r="Q1213" s="5" t="n">
        <v>0</v>
      </c>
      <c r="R1213" s="5">
        <f>A1213&amp;"-"&amp;YEAR(F1213)&amp;"-"&amp;IF(LEN(MONTH(F1213))=1,"0"&amp;MONTH(F1213),MONTH(F1213))&amp;"-"&amp;IF(LEN(DAY(F1213))=1,"0"&amp;DAY(F1213),DAY(F1213))</f>
        <v/>
      </c>
    </row>
    <row r="1214">
      <c r="A1214" s="5" t="n">
        <v>359</v>
      </c>
      <c r="B1214" s="5" t="inlineStr">
        <is>
          <t>Satisfacción Institucional</t>
        </is>
      </c>
      <c r="C1214" s="5" t="inlineStr">
        <is>
          <t>EXPERIENCIA INSTITUCIONAL</t>
        </is>
      </c>
      <c r="D1214" s="5" t="inlineStr">
        <is>
          <t>Semestral</t>
        </is>
      </c>
      <c r="E1214" s="5" t="inlineStr">
        <is>
          <t>Positivo</t>
        </is>
      </c>
      <c r="F1214" s="6" t="n">
        <v>45838</v>
      </c>
      <c r="G1214" s="5">
        <f>YEAR(F1214)</f>
        <v/>
      </c>
      <c r="H1214" s="5">
        <f>PROPER(TEXT(F1214,"mmmm"))</f>
        <v/>
      </c>
      <c r="I1214" s="6">
        <f>IF(OR(H1214="Enero",H1214="Febrero",H1214="Marzo",H1214="Abril",H1214="Mayo",H1214="Junio"),G1214&amp;"-1",IF(OR(H1214="Julio",H1214="Agosto",H1214="Septiembre",H1214="Octubre",H1214="Noviembre",H1214="Diciembre"),G1214&amp;"-2"))</f>
        <v/>
      </c>
      <c r="J1214" s="5" t="n">
        <v>80</v>
      </c>
      <c r="K1214" s="5" t="n">
        <v>90</v>
      </c>
      <c r="L1214" s="28">
        <f>IFERROR(IF(OR(J1214=0,K1214=""),"",IF(E1214="Positivo",MIN(MAX(K1214/J1214,0),1.3),MIN(MAX(J1214/K1214,0),1.3))),"")</f>
        <v/>
      </c>
      <c r="M1214" s="28">
        <f>IFERROR(IF(OR(J1214=0,K1214=""),"",IF(E1214="Positivo",MAX(K1214/J1214,0),MAX(J1214/K1214,0))),"")</f>
        <v/>
      </c>
      <c r="N1214" s="5" t="inlineStr">
        <is>
          <t>%</t>
        </is>
      </c>
      <c r="O1214" s="5" t="inlineStr">
        <is>
          <t>%</t>
        </is>
      </c>
      <c r="P1214" s="5" t="n">
        <v>0</v>
      </c>
      <c r="Q1214" s="5" t="n">
        <v>0</v>
      </c>
      <c r="R1214" s="5">
        <f>A1214&amp;"-"&amp;YEAR(F1214)&amp;"-"&amp;IF(LEN(MONTH(F1214))=1,"0"&amp;MONTH(F1214),MONTH(F1214))&amp;"-"&amp;IF(LEN(DAY(F1214))=1,"0"&amp;DAY(F1214),DAY(F1214))</f>
        <v/>
      </c>
    </row>
    <row r="1215">
      <c r="A1215" s="5" t="n">
        <v>362</v>
      </c>
      <c r="B1215" s="5" t="inlineStr">
        <is>
          <t>Aseguramiento de matricula académica presencial</t>
        </is>
      </c>
      <c r="C1215" s="5" t="inlineStr">
        <is>
          <t>Operaciones Académicas</t>
        </is>
      </c>
      <c r="D1215" s="5" t="inlineStr">
        <is>
          <t>Semestral</t>
        </is>
      </c>
      <c r="E1215" s="5" t="inlineStr">
        <is>
          <t>Positivo</t>
        </is>
      </c>
      <c r="F1215" s="6" t="n">
        <v>45838</v>
      </c>
      <c r="G1215" s="5">
        <f>YEAR(F1215)</f>
        <v/>
      </c>
      <c r="H1215" s="5">
        <f>PROPER(TEXT(F1215,"mmmm"))</f>
        <v/>
      </c>
      <c r="I1215" s="6">
        <f>IF(OR(H1215="Enero",H1215="Febrero",H1215="Marzo",H1215="Abril",H1215="Mayo",H1215="Junio"),G1215&amp;"-1",IF(OR(H1215="Julio",H1215="Agosto",H1215="Septiembre",H1215="Octubre",H1215="Noviembre",H1215="Diciembre"),G1215&amp;"-2"))</f>
        <v/>
      </c>
      <c r="J1215" s="5" t="n">
        <v>196</v>
      </c>
      <c r="K1215" s="5" t="n">
        <v>17454</v>
      </c>
      <c r="L1215" s="28">
        <f>IFERROR(IF(OR(J1215=0,K1215=""),"",IF(E1215="Positivo",MIN(MAX(K1215/J1215,0),1.3),MIN(MAX(J1215/K1215,0),1.3))),"")</f>
        <v/>
      </c>
      <c r="M1215" s="28">
        <f>IFERROR(IF(OR(J1215=0,K1215=""),"",IF(E1215="Positivo",MAX(K1215/J1215,0),MAX(J1215/K1215,0))),"")</f>
        <v/>
      </c>
      <c r="N1215" s="5" t="inlineStr">
        <is>
          <t>%</t>
        </is>
      </c>
      <c r="O1215" s="5" t="inlineStr">
        <is>
          <t>%</t>
        </is>
      </c>
      <c r="P1215" s="5" t="n">
        <v>0</v>
      </c>
      <c r="Q1215" s="5" t="n">
        <v>0</v>
      </c>
      <c r="R1215" s="5">
        <f>A1215&amp;"-"&amp;YEAR(F1215)&amp;"-"&amp;IF(LEN(MONTH(F1215))=1,"0"&amp;MONTH(F1215),MONTH(F1215))&amp;"-"&amp;IF(LEN(DAY(F1215))=1,"0"&amp;DAY(F1215),DAY(F1215))</f>
        <v/>
      </c>
    </row>
    <row r="1216">
      <c r="A1216" s="5" t="n">
        <v>363</v>
      </c>
      <c r="B1216" s="5" t="inlineStr">
        <is>
          <t>Seguimiento a la parametrización de aulas master y secciones de asignaturas</t>
        </is>
      </c>
      <c r="C1216" s="5" t="inlineStr">
        <is>
          <t>Operaciones Académicas</t>
        </is>
      </c>
      <c r="D1216" s="5" t="inlineStr">
        <is>
          <t>Semestral</t>
        </is>
      </c>
      <c r="E1216" s="5" t="inlineStr">
        <is>
          <t>Positivo</t>
        </is>
      </c>
      <c r="F1216" s="6" t="n">
        <v>45838</v>
      </c>
      <c r="G1216" s="5">
        <f>YEAR(F1216)</f>
        <v/>
      </c>
      <c r="H1216" s="5">
        <f>PROPER(TEXT(F1216,"mmmm"))</f>
        <v/>
      </c>
      <c r="I1216" s="6">
        <f>IF(OR(H1216="Enero",H1216="Febrero",H1216="Marzo",H1216="Abril",H1216="Mayo",H1216="Junio"),G1216&amp;"-1",IF(OR(H1216="Julio",H1216="Agosto",H1216="Septiembre",H1216="Octubre",H1216="Noviembre",H1216="Diciembre"),G1216&amp;"-2"))</f>
        <v/>
      </c>
      <c r="J1216" s="5" t="n">
        <v>100</v>
      </c>
      <c r="K1216" s="5" t="n">
        <v>100</v>
      </c>
      <c r="L1216" s="28">
        <f>IFERROR(IF(OR(J1216=0,K1216=""),"",IF(E1216="Positivo",MIN(MAX(K1216/J1216,0),1.3),MIN(MAX(J1216/K1216,0),1.3))),"")</f>
        <v/>
      </c>
      <c r="M1216" s="28">
        <f>IFERROR(IF(OR(J1216=0,K1216=""),"",IF(E1216="Positivo",MAX(K1216/J1216,0),MAX(J1216/K1216,0))),"")</f>
        <v/>
      </c>
      <c r="N1216" s="5" t="n"/>
      <c r="O1216" s="5" t="n"/>
      <c r="P1216" s="5" t="n">
        <v>0</v>
      </c>
      <c r="Q1216" s="5" t="n">
        <v>0</v>
      </c>
      <c r="R1216" s="5">
        <f>A1216&amp;"-"&amp;YEAR(F1216)&amp;"-"&amp;IF(LEN(MONTH(F1216))=1,"0"&amp;MONTH(F1216),MONTH(F1216))&amp;"-"&amp;IF(LEN(DAY(F1216))=1,"0"&amp;DAY(F1216),DAY(F1216))</f>
        <v/>
      </c>
    </row>
    <row r="1217">
      <c r="A1217" s="5" t="n">
        <v>368</v>
      </c>
      <c r="B1217" s="5" t="inlineStr">
        <is>
          <t>Satisfacción de los estudiantes de Educación para toda la vida</t>
        </is>
      </c>
      <c r="C1217" s="5" t="inlineStr">
        <is>
          <t>Operación de Educación no Formal</t>
        </is>
      </c>
      <c r="D1217" s="5" t="inlineStr">
        <is>
          <t>Trimestral</t>
        </is>
      </c>
      <c r="E1217" s="5" t="inlineStr">
        <is>
          <t>Positivo</t>
        </is>
      </c>
      <c r="F1217" s="6" t="n">
        <v>45838</v>
      </c>
      <c r="G1217" s="5">
        <f>YEAR(F1217)</f>
        <v/>
      </c>
      <c r="H1217" s="5">
        <f>PROPER(TEXT(F1217,"mmmm"))</f>
        <v/>
      </c>
      <c r="I1217" s="6">
        <f>IF(OR(H1217="Enero",H1217="Febrero",H1217="Marzo",H1217="Abril",H1217="Mayo",H1217="Junio"),G1217&amp;"-1",IF(OR(H1217="Julio",H1217="Agosto",H1217="Septiembre",H1217="Octubre",H1217="Noviembre",H1217="Diciembre"),G1217&amp;"-2"))</f>
        <v/>
      </c>
      <c r="J1217" s="5" t="n">
        <v>93</v>
      </c>
      <c r="K1217" s="5" t="n">
        <v>95</v>
      </c>
      <c r="L1217" s="28">
        <f>IFERROR(IF(OR(J1217=0,K1217=""),"",IF(E1217="Positivo",MIN(MAX(K1217/J1217,0),1.3),MIN(MAX(J1217/K1217,0),1.3))),"")</f>
        <v/>
      </c>
      <c r="M1217" s="28">
        <f>IFERROR(IF(OR(J1217=0,K1217=""),"",IF(E1217="Positivo",MAX(K1217/J1217,0),MAX(J1217/K1217,0))),"")</f>
        <v/>
      </c>
      <c r="N1217" s="5" t="inlineStr">
        <is>
          <t>%</t>
        </is>
      </c>
      <c r="O1217" s="5" t="inlineStr">
        <is>
          <t>%</t>
        </is>
      </c>
      <c r="P1217" s="5" t="n">
        <v>0</v>
      </c>
      <c r="Q1217" s="5" t="n">
        <v>0</v>
      </c>
      <c r="R1217" s="5">
        <f>A1217&amp;"-"&amp;YEAR(F1217)&amp;"-"&amp;IF(LEN(MONTH(F1217))=1,"0"&amp;MONTH(F1217),MONTH(F1217))&amp;"-"&amp;IF(LEN(DAY(F1217))=1,"0"&amp;DAY(F1217),DAY(F1217))</f>
        <v/>
      </c>
    </row>
    <row r="1218">
      <c r="A1218" s="5" t="n">
        <v>371</v>
      </c>
      <c r="B1218" s="5" t="inlineStr">
        <is>
          <t>Recaudación de fondos</t>
        </is>
      </c>
      <c r="C1218" s="5" t="inlineStr">
        <is>
          <t>Gestión de la Responsabilidad Social</t>
        </is>
      </c>
      <c r="D1218" s="5" t="inlineStr">
        <is>
          <t>Semestral</t>
        </is>
      </c>
      <c r="E1218" s="5" t="inlineStr">
        <is>
          <t>Positivo</t>
        </is>
      </c>
      <c r="F1218" s="6" t="n">
        <v>45838</v>
      </c>
      <c r="G1218" s="5">
        <f>YEAR(F1218)</f>
        <v/>
      </c>
      <c r="H1218" s="5">
        <f>PROPER(TEXT(F1218,"mmmm"))</f>
        <v/>
      </c>
      <c r="I1218" s="6">
        <f>IF(OR(H1218="Enero",H1218="Febrero",H1218="Marzo",H1218="Abril",H1218="Mayo",H1218="Junio"),G1218&amp;"-1",IF(OR(H1218="Julio",H1218="Agosto",H1218="Septiembre",H1218="Octubre",H1218="Noviembre",H1218="Diciembre"),G1218&amp;"-2"))</f>
        <v/>
      </c>
      <c r="J1218" s="5" t="n">
        <v>100</v>
      </c>
      <c r="K1218" s="10" t="n">
        <v>73.69</v>
      </c>
      <c r="L1218" s="28">
        <f>IFERROR(IF(OR(J1218=0,K1218=""),"",IF(E1218="Positivo",MIN(MAX(K1218/J1218,0),1.3),MIN(MAX(J1218/K1218,0),1.3))),"")</f>
        <v/>
      </c>
      <c r="M1218" s="28">
        <f>IFERROR(IF(OR(J1218=0,K1218=""),"",IF(E1218="Positivo",MAX(K1218/J1218,0),MAX(J1218/K1218,0))),"")</f>
        <v/>
      </c>
      <c r="N1218" s="5" t="inlineStr">
        <is>
          <t>$</t>
        </is>
      </c>
      <c r="O1218" s="5" t="inlineStr">
        <is>
          <t>$</t>
        </is>
      </c>
      <c r="P1218" s="5" t="n">
        <v>0</v>
      </c>
      <c r="Q1218" s="5" t="n">
        <v>0</v>
      </c>
      <c r="R1218" s="5">
        <f>A1218&amp;"-"&amp;YEAR(F1218)&amp;"-"&amp;IF(LEN(MONTH(F1218))=1,"0"&amp;MONTH(F1218),MONTH(F1218))&amp;"-"&amp;IF(LEN(DAY(F1218))=1,"0"&amp;DAY(F1218),DAY(F1218))</f>
        <v/>
      </c>
    </row>
    <row r="1219">
      <c r="A1219" s="5" t="n">
        <v>372</v>
      </c>
      <c r="B1219" s="5" t="inlineStr">
        <is>
          <t>Satisfacción de los clientes corporativos Educación para toda la vida</t>
        </is>
      </c>
      <c r="C1219" s="5" t="inlineStr">
        <is>
          <t>Operación de Educación no Formal</t>
        </is>
      </c>
      <c r="D1219" s="5" t="inlineStr">
        <is>
          <t>Trimestral</t>
        </is>
      </c>
      <c r="E1219" s="5" t="inlineStr">
        <is>
          <t>Positivo</t>
        </is>
      </c>
      <c r="F1219" s="6" t="n">
        <v>45838</v>
      </c>
      <c r="G1219" s="5">
        <f>YEAR(F1219)</f>
        <v/>
      </c>
      <c r="H1219" s="5">
        <f>PROPER(TEXT(F1219,"mmmm"))</f>
        <v/>
      </c>
      <c r="I1219" s="6">
        <f>IF(OR(H1219="Enero",H1219="Febrero",H1219="Marzo",H1219="Abril",H1219="Mayo",H1219="Junio"),G1219&amp;"-1",IF(OR(H1219="Julio",H1219="Agosto",H1219="Septiembre",H1219="Octubre",H1219="Noviembre",H1219="Diciembre"),G1219&amp;"-2"))</f>
        <v/>
      </c>
      <c r="J1219" s="5" t="n">
        <v>90</v>
      </c>
      <c r="K1219" s="5" t="n">
        <v>94</v>
      </c>
      <c r="L1219" s="28">
        <f>IFERROR(IF(OR(J1219=0,K1219=""),"",IF(E1219="Positivo",MIN(MAX(K1219/J1219,0),1.3),MIN(MAX(J1219/K1219,0),1.3))),"")</f>
        <v/>
      </c>
      <c r="M1219" s="28">
        <f>IFERROR(IF(OR(J1219=0,K1219=""),"",IF(E1219="Positivo",MAX(K1219/J1219,0),MAX(J1219/K1219,0))),"")</f>
        <v/>
      </c>
      <c r="N1219" s="5" t="inlineStr">
        <is>
          <t>%</t>
        </is>
      </c>
      <c r="O1219" s="5" t="inlineStr">
        <is>
          <t>%</t>
        </is>
      </c>
      <c r="P1219" s="5" t="n">
        <v>0</v>
      </c>
      <c r="Q1219" s="5" t="n">
        <v>0</v>
      </c>
      <c r="R1219" s="5">
        <f>A1219&amp;"-"&amp;YEAR(F1219)&amp;"-"&amp;IF(LEN(MONTH(F1219))=1,"0"&amp;MONTH(F1219),MONTH(F1219))&amp;"-"&amp;IF(LEN(DAY(F1219))=1,"0"&amp;DAY(F1219),DAY(F1219))</f>
        <v/>
      </c>
    </row>
    <row r="1220">
      <c r="A1220" s="5" t="n">
        <v>375</v>
      </c>
      <c r="B1220" s="5" t="inlineStr">
        <is>
          <t>Disponibilidad de catálogo de asignaturas pregrado y posgrado presencial</t>
        </is>
      </c>
      <c r="C1220" s="5" t="inlineStr">
        <is>
          <t>Operaciones Académicas</t>
        </is>
      </c>
      <c r="D1220" s="5" t="inlineStr">
        <is>
          <t>Semestral</t>
        </is>
      </c>
      <c r="E1220" s="5" t="inlineStr">
        <is>
          <t>Positivo</t>
        </is>
      </c>
      <c r="F1220" s="6" t="n">
        <v>45838</v>
      </c>
      <c r="G1220" s="5">
        <f>YEAR(F1220)</f>
        <v/>
      </c>
      <c r="H1220" s="5">
        <f>PROPER(TEXT(F1220,"mmmm"))</f>
        <v/>
      </c>
      <c r="I1220" s="6">
        <f>IF(OR(H1220="Enero",H1220="Febrero",H1220="Marzo",H1220="Abril",H1220="Mayo",H1220="Junio"),G1220&amp;"-1",IF(OR(H1220="Julio",H1220="Agosto",H1220="Septiembre",H1220="Octubre",H1220="Noviembre",H1220="Diciembre"),G1220&amp;"-2"))</f>
        <v/>
      </c>
      <c r="J1220" s="5" t="n">
        <v>100</v>
      </c>
      <c r="K1220" s="5" t="n">
        <v>100</v>
      </c>
      <c r="L1220" s="28">
        <f>IFERROR(IF(OR(J1220=0,K1220=""),"",IF(E1220="Positivo",MIN(MAX(K1220/J1220,0),1.3),MIN(MAX(J1220/K1220,0),1.3))),"")</f>
        <v/>
      </c>
      <c r="M1220" s="28">
        <f>IFERROR(IF(OR(J1220=0,K1220=""),"",IF(E1220="Positivo",MAX(K1220/J1220,0),MAX(J1220/K1220,0))),"")</f>
        <v/>
      </c>
      <c r="N1220" s="5" t="inlineStr">
        <is>
          <t>%</t>
        </is>
      </c>
      <c r="O1220" s="5" t="inlineStr">
        <is>
          <t>%</t>
        </is>
      </c>
      <c r="P1220" s="5" t="n">
        <v>0</v>
      </c>
      <c r="Q1220" s="5" t="n">
        <v>0</v>
      </c>
      <c r="R1220" s="5">
        <f>A1220&amp;"-"&amp;YEAR(F1220)&amp;"-"&amp;IF(LEN(MONTH(F1220))=1,"0"&amp;MONTH(F1220),MONTH(F1220))&amp;"-"&amp;IF(LEN(DAY(F1220))=1,"0"&amp;DAY(F1220),DAY(F1220))</f>
        <v/>
      </c>
    </row>
    <row r="1221">
      <c r="A1221" s="5" t="n">
        <v>376</v>
      </c>
      <c r="B1221" s="5" t="inlineStr">
        <is>
          <t>Cumplimiento EBIDTA</t>
        </is>
      </c>
      <c r="C1221" s="5" t="inlineStr">
        <is>
          <t>Planeación Financiera</t>
        </is>
      </c>
      <c r="D1221" s="5" t="inlineStr">
        <is>
          <t>Semestral</t>
        </is>
      </c>
      <c r="E1221" s="5" t="inlineStr">
        <is>
          <t>Positivo</t>
        </is>
      </c>
      <c r="F1221" s="6" t="n">
        <v>45838</v>
      </c>
      <c r="G1221" s="5">
        <f>YEAR(F1221)</f>
        <v/>
      </c>
      <c r="H1221" s="5">
        <f>PROPER(TEXT(F1221,"mmmm"))</f>
        <v/>
      </c>
      <c r="I1221" s="6">
        <f>IF(OR(H1221="Enero",H1221="Febrero",H1221="Marzo",H1221="Abril",H1221="Mayo",H1221="Junio"),G1221&amp;"-1",IF(OR(H1221="Julio",H1221="Agosto",H1221="Septiembre",H1221="Octubre",H1221="Noviembre",H1221="Diciembre"),G1221&amp;"-2"))</f>
        <v/>
      </c>
      <c r="J1221" s="5" t="n">
        <v>95</v>
      </c>
      <c r="K1221" s="11" t="n">
        <v>117.87</v>
      </c>
      <c r="L1221" s="28">
        <f>IFERROR(IF(OR(J1221=0,K1221=""),"",IF(E1221="Positivo",MIN(MAX(K1221/J1221,0),1.3),MIN(MAX(J1221/K1221,0),1.3))),"")</f>
        <v/>
      </c>
      <c r="M1221" s="28">
        <f>IFERROR(IF(OR(J1221=0,K1221=""),"",IF(E1221="Positivo",MAX(K1221/J1221,0),MAX(J1221/K1221,0))),"")</f>
        <v/>
      </c>
      <c r="N1221" s="5" t="inlineStr">
        <is>
          <t>$</t>
        </is>
      </c>
      <c r="O1221" s="5" t="inlineStr">
        <is>
          <t>$</t>
        </is>
      </c>
      <c r="P1221" s="5" t="n">
        <v>0</v>
      </c>
      <c r="Q1221" s="5" t="n">
        <v>0</v>
      </c>
      <c r="R1221" s="5">
        <f>A1221&amp;"-"&amp;YEAR(F1221)&amp;"-"&amp;IF(LEN(MONTH(F1221))=1,"0"&amp;MONTH(F1221),MONTH(F1221))&amp;"-"&amp;IF(LEN(DAY(F1221))=1,"0"&amp;DAY(F1221),DAY(F1221))</f>
        <v/>
      </c>
    </row>
    <row r="1222">
      <c r="A1222" s="5" t="n">
        <v>379</v>
      </c>
      <c r="B1222" s="5" t="inlineStr">
        <is>
          <t>Total estudiantes nuevos</t>
        </is>
      </c>
      <c r="C1222" s="5" t="inlineStr">
        <is>
          <t>Inscripción, admisión y matrícula de estudiantes nuevos</t>
        </is>
      </c>
      <c r="D1222" s="5" t="inlineStr">
        <is>
          <t>Semestral</t>
        </is>
      </c>
      <c r="E1222" s="5" t="inlineStr">
        <is>
          <t>Positivo</t>
        </is>
      </c>
      <c r="F1222" s="6" t="n">
        <v>45838</v>
      </c>
      <c r="G1222" s="5">
        <f>YEAR(F1222)</f>
        <v/>
      </c>
      <c r="H1222" s="5">
        <f>PROPER(TEXT(F1222,"mmmm"))</f>
        <v/>
      </c>
      <c r="I1222" s="6">
        <f>IF(OR(H1222="Enero",H1222="Febrero",H1222="Marzo",H1222="Abril",H1222="Mayo",H1222="Junio"),G1222&amp;"-1",IF(OR(H1222="Julio",H1222="Agosto",H1222="Septiembre",H1222="Octubre",H1222="Noviembre",H1222="Diciembre"),G1222&amp;"-2"))</f>
        <v/>
      </c>
      <c r="J1222" s="5" t="n">
        <v>100</v>
      </c>
      <c r="K1222" s="5" t="n">
        <v>104.11</v>
      </c>
      <c r="L1222" s="28">
        <f>IFERROR(IF(OR(J1222=0,K1222=""),"",IF(E1222="Positivo",MIN(MAX(K1222/J1222,0),1.3),MIN(MAX(J1222/K1222,0),1.3))),"")</f>
        <v/>
      </c>
      <c r="M1222" s="28">
        <f>IFERROR(IF(OR(J1222=0,K1222=""),"",IF(E1222="Positivo",MAX(K1222/J1222,0),MAX(J1222/K1222,0))),"")</f>
        <v/>
      </c>
      <c r="N1222" s="5" t="inlineStr">
        <is>
          <t>ENT</t>
        </is>
      </c>
      <c r="O1222" s="5" t="inlineStr">
        <is>
          <t>ENT</t>
        </is>
      </c>
      <c r="P1222" s="5" t="n">
        <v>0</v>
      </c>
      <c r="Q1222" s="5" t="n">
        <v>0</v>
      </c>
      <c r="R1222" s="5">
        <f>A1222&amp;"-"&amp;YEAR(F1222)&amp;"-"&amp;IF(LEN(MONTH(F1222))=1,"0"&amp;MONTH(F1222),MONTH(F1222))&amp;"-"&amp;IF(LEN(DAY(F1222))=1,"0"&amp;DAY(F1222),DAY(F1222))</f>
        <v/>
      </c>
    </row>
    <row r="1223">
      <c r="A1223" s="39" t="n">
        <v>381</v>
      </c>
      <c r="B1223" s="5" t="inlineStr">
        <is>
          <t>Cumplimiento de matrículas pregrado presencial nuevos</t>
        </is>
      </c>
      <c r="C1223" s="5" t="inlineStr">
        <is>
          <t>Inscripción, admisión y matrícula de estudiantes nuevos</t>
        </is>
      </c>
      <c r="D1223" s="5" t="inlineStr">
        <is>
          <t>Semestral</t>
        </is>
      </c>
      <c r="E1223" s="5" t="inlineStr">
        <is>
          <t>Positivo</t>
        </is>
      </c>
      <c r="F1223" s="6" t="n">
        <v>45838</v>
      </c>
      <c r="G1223" s="5">
        <f>YEAR(F1223)</f>
        <v/>
      </c>
      <c r="H1223" s="5">
        <f>PROPER(TEXT(F1223,"mmmm"))</f>
        <v/>
      </c>
      <c r="I1223" s="6">
        <f>IF(OR(H1223="Enero",H1223="Febrero",H1223="Marzo",H1223="Abril",H1223="Mayo",H1223="Junio"),G1223&amp;"-1",IF(OR(H1223="Julio",H1223="Agosto",H1223="Septiembre",H1223="Octubre",H1223="Noviembre",H1223="Diciembre"),G1223&amp;"-2"))</f>
        <v/>
      </c>
      <c r="J1223" s="5" t="n">
        <v>100</v>
      </c>
      <c r="K1223" s="5" t="n">
        <v>98.22</v>
      </c>
      <c r="L1223" s="117">
        <f>IFERROR(IF(OR(J1223=0,K1223=""),"",IF(E1223="Positivo",MIN(MAX(K1223/J1223,0),1.3),MIN(MAX(J1223/K1223,0),1.3))),"")</f>
        <v/>
      </c>
      <c r="M1223" s="28">
        <f>IFERROR(IF(OR(J1223=0,K1223=""),"",IF(E1223="Positivo",MAX(K1223/J1223,0),MAX(J1223/K1223,0))),"")</f>
        <v/>
      </c>
      <c r="N1223" s="5" t="inlineStr">
        <is>
          <t>ENT</t>
        </is>
      </c>
      <c r="O1223" s="5" t="inlineStr">
        <is>
          <t>ENT</t>
        </is>
      </c>
      <c r="P1223" s="5" t="n">
        <v>0</v>
      </c>
      <c r="Q1223" s="5" t="n">
        <v>0</v>
      </c>
      <c r="R1223" s="5">
        <f>A1223&amp;"-"&amp;YEAR(F1223)&amp;"-"&amp;IF(LEN(MONTH(F1223))=1,"0"&amp;MONTH(F1223),MONTH(F1223))&amp;"-"&amp;IF(LEN(DAY(F1223))=1,"0"&amp;DAY(F1223),DAY(F1223))</f>
        <v/>
      </c>
    </row>
    <row r="1224">
      <c r="A1224" s="39" t="n">
        <v>382</v>
      </c>
      <c r="B1224" s="5" t="inlineStr">
        <is>
          <t>Cumplimiento de matrículas pregrado virtual nuevos</t>
        </is>
      </c>
      <c r="C1224" s="5" t="inlineStr">
        <is>
          <t>Inscripción, admisión y matrícula de estudiantes nuevos</t>
        </is>
      </c>
      <c r="D1224" s="5" t="inlineStr">
        <is>
          <t>Semestral</t>
        </is>
      </c>
      <c r="E1224" s="5" t="inlineStr">
        <is>
          <t>Positivo</t>
        </is>
      </c>
      <c r="F1224" s="6" t="n">
        <v>45838</v>
      </c>
      <c r="G1224" s="5">
        <f>YEAR(F1224)</f>
        <v/>
      </c>
      <c r="H1224" s="5">
        <f>PROPER(TEXT(F1224,"mmmm"))</f>
        <v/>
      </c>
      <c r="I1224" s="6">
        <f>IF(OR(H1224="Enero",H1224="Febrero",H1224="Marzo",H1224="Abril",H1224="Mayo",H1224="Junio"),G1224&amp;"-1",IF(OR(H1224="Julio",H1224="Agosto",H1224="Septiembre",H1224="Octubre",H1224="Noviembre",H1224="Diciembre"),G1224&amp;"-2"))</f>
        <v/>
      </c>
      <c r="J1224" s="5" t="n">
        <v>100</v>
      </c>
      <c r="K1224" s="120" t="n">
        <v>99.84999999999999</v>
      </c>
      <c r="L1224" s="117">
        <f>IFERROR(IF(OR(J1224=0,K1224=""),"",IF(E1224="Positivo",MIN(MAX(K1224/J1224,0),1.3),MIN(MAX(J1224/K1224,0),1.3))),"")</f>
        <v/>
      </c>
      <c r="M1224" s="28">
        <f>IFERROR(IF(OR(J1224=0,K1224=""),"",IF(E1224="Positivo",MAX(K1224/J1224,0),MAX(J1224/K1224,0))),"")</f>
        <v/>
      </c>
      <c r="N1224" s="5" t="inlineStr">
        <is>
          <t>ENT</t>
        </is>
      </c>
      <c r="O1224" s="5" t="inlineStr">
        <is>
          <t>ENT</t>
        </is>
      </c>
      <c r="P1224" s="5" t="n">
        <v>0</v>
      </c>
      <c r="Q1224" s="5" t="n">
        <v>0</v>
      </c>
      <c r="R1224" s="5">
        <f>A1224&amp;"-"&amp;YEAR(F1224)&amp;"-"&amp;IF(LEN(MONTH(F1224))=1,"0"&amp;MONTH(F1224),MONTH(F1224))&amp;"-"&amp;IF(LEN(DAY(F1224))=1,"0"&amp;DAY(F1224),DAY(F1224))</f>
        <v/>
      </c>
    </row>
    <row r="1225">
      <c r="A1225" s="39" t="n">
        <v>384</v>
      </c>
      <c r="B1225" s="5" t="inlineStr">
        <is>
          <t>Cumplimiento de matrículas posgrado presencial nuevos</t>
        </is>
      </c>
      <c r="C1225" s="5" t="inlineStr">
        <is>
          <t>Inscripción, admisión y matrícula de estudiantes nuevos</t>
        </is>
      </c>
      <c r="D1225" s="5" t="inlineStr">
        <is>
          <t>Semestral</t>
        </is>
      </c>
      <c r="E1225" s="5" t="inlineStr">
        <is>
          <t>Positivo</t>
        </is>
      </c>
      <c r="F1225" s="6" t="n">
        <v>45838</v>
      </c>
      <c r="G1225" s="5">
        <f>YEAR(F1225)</f>
        <v/>
      </c>
      <c r="H1225" s="5">
        <f>PROPER(TEXT(F1225,"mmmm"))</f>
        <v/>
      </c>
      <c r="I1225" s="6">
        <f>IF(OR(H1225="Enero",H1225="Febrero",H1225="Marzo",H1225="Abril",H1225="Mayo",H1225="Junio"),G1225&amp;"-1",IF(OR(H1225="Julio",H1225="Agosto",H1225="Septiembre",H1225="Octubre",H1225="Noviembre",H1225="Diciembre"),G1225&amp;"-2"))</f>
        <v/>
      </c>
      <c r="J1225" s="5" t="n">
        <v>100</v>
      </c>
      <c r="K1225" s="10" t="n">
        <v>103.23</v>
      </c>
      <c r="L1225" s="28">
        <f>IFERROR(IF(OR(J1225=0,K1225=""),"",IF(E1225="Positivo",MIN(MAX(K1225/J1225,0),1.3),MIN(MAX(J1225/K1225,0),1.3))),"")</f>
        <v/>
      </c>
      <c r="M1225" s="28">
        <f>IFERROR(IF(OR(J1225=0,K1225=""),"",IF(E1225="Positivo",MAX(K1225/J1225,0),MAX(J1225/K1225,0))),"")</f>
        <v/>
      </c>
      <c r="N1225" s="5" t="inlineStr">
        <is>
          <t>ENT</t>
        </is>
      </c>
      <c r="O1225" s="5" t="inlineStr">
        <is>
          <t>ENT</t>
        </is>
      </c>
      <c r="P1225" s="5" t="n">
        <v>0</v>
      </c>
      <c r="Q1225" s="5" t="n">
        <v>0</v>
      </c>
      <c r="R1225" s="5">
        <f>A1225&amp;"-"&amp;YEAR(F1225)&amp;"-"&amp;IF(LEN(MONTH(F1225))=1,"0"&amp;MONTH(F1225),MONTH(F1225))&amp;"-"&amp;IF(LEN(DAY(F1225))=1,"0"&amp;DAY(F1225),DAY(F1225))</f>
        <v/>
      </c>
    </row>
    <row r="1226">
      <c r="A1226" s="5" t="n">
        <v>386</v>
      </c>
      <c r="B1226" s="5" t="inlineStr">
        <is>
          <t>Cumplimiento Meta comercial Educación para toda la vida por linea</t>
        </is>
      </c>
      <c r="C1226" s="5" t="inlineStr">
        <is>
          <t>Mercadeo y venta de educación para la vida</t>
        </is>
      </c>
      <c r="D1226" s="5" t="inlineStr">
        <is>
          <t>Semestral</t>
        </is>
      </c>
      <c r="E1226" s="5" t="inlineStr">
        <is>
          <t>Positivo</t>
        </is>
      </c>
      <c r="F1226" s="6" t="n">
        <v>45838</v>
      </c>
      <c r="G1226" s="5">
        <f>YEAR(F1226)</f>
        <v/>
      </c>
      <c r="H1226" s="5">
        <f>PROPER(TEXT(F1226,"mmmm"))</f>
        <v/>
      </c>
      <c r="I1226" s="6">
        <f>IF(OR(H1226="Enero",H1226="Febrero",H1226="Marzo",H1226="Abril",H1226="Mayo",H1226="Junio"),G1226&amp;"-1",IF(OR(H1226="Julio",H1226="Agosto",H1226="Septiembre",H1226="Octubre",H1226="Noviembre",H1226="Diciembre"),G1226&amp;"-2"))</f>
        <v/>
      </c>
      <c r="J1226" s="116" t="n">
        <v>300</v>
      </c>
      <c r="K1226" s="120" t="n">
        <v>14986923513</v>
      </c>
      <c r="L1226" s="28">
        <f>IFERROR(IF(OR(J1226=0,K1226=""),"",IF(E1226="Positivo",MIN(MAX(K1226/J1226,0),1.3),MIN(MAX(J1226/K1226,0),1.3))),"")</f>
        <v/>
      </c>
      <c r="M1226" s="28">
        <f>IFERROR(IF(OR(J1226=0,K1226=""),"",IF(E1226="Positivo",MAX(K1226/J1226,0),MAX(J1226/K1226,0))),"")</f>
        <v/>
      </c>
      <c r="N1226" s="5" t="inlineStr">
        <is>
          <t>$</t>
        </is>
      </c>
      <c r="O1226" s="5" t="inlineStr">
        <is>
          <t>$</t>
        </is>
      </c>
      <c r="P1226" s="5" t="n">
        <v>0</v>
      </c>
      <c r="Q1226" s="5" t="n">
        <v>0</v>
      </c>
      <c r="R1226" s="5">
        <f>A1226&amp;"-"&amp;YEAR(F1226)&amp;"-"&amp;IF(LEN(MONTH(F1226))=1,"0"&amp;MONTH(F1226),MONTH(F1226))&amp;"-"&amp;IF(LEN(DAY(F1226))=1,"0"&amp;DAY(F1226),DAY(F1226))</f>
        <v/>
      </c>
    </row>
    <row r="1227">
      <c r="A1227" s="5" t="n">
        <v>394</v>
      </c>
      <c r="B1227" s="5" t="inlineStr">
        <is>
          <t>Publicaciones en medios de comunicación Tier 1 y Tier 2</t>
        </is>
      </c>
      <c r="C1227" s="5" t="inlineStr">
        <is>
          <t>Comunicaciones Externas</t>
        </is>
      </c>
      <c r="D1227" s="5" t="inlineStr">
        <is>
          <t>Semestral</t>
        </is>
      </c>
      <c r="E1227" s="5" t="inlineStr">
        <is>
          <t>Positivo</t>
        </is>
      </c>
      <c r="F1227" s="6" t="n">
        <v>45838</v>
      </c>
      <c r="G1227" s="5">
        <f>YEAR(F1227)</f>
        <v/>
      </c>
      <c r="H1227" s="5">
        <f>PROPER(TEXT(F1227,"mmmm"))</f>
        <v/>
      </c>
      <c r="I1227" s="6">
        <f>IF(OR(H1227="Enero",H1227="Febrero",H1227="Marzo",H1227="Abril",H1227="Mayo",H1227="Junio"),G1227&amp;"-1",IF(OR(H1227="Julio",H1227="Agosto",H1227="Septiembre",H1227="Octubre",H1227="Noviembre",H1227="Diciembre"),G1227&amp;"-2"))</f>
        <v/>
      </c>
      <c r="J1227" s="5" t="n">
        <v>100</v>
      </c>
      <c r="K1227" s="10" t="n">
        <v>162.18</v>
      </c>
      <c r="L1227" s="28">
        <f>IFERROR(IF(OR(J1227=0,K1227=""),"",IF(E1227="Positivo",MIN(MAX(K1227/J1227,0),1.3),MIN(MAX(J1227/K1227,0),1.3))),"")</f>
        <v/>
      </c>
      <c r="M1227" s="28">
        <f>IFERROR(IF(OR(J1227=0,K1227=""),"",IF(E1227="Positivo",MAX(K1227/J1227,0),MAX(J1227/K1227,0))),"")</f>
        <v/>
      </c>
      <c r="N1227" s="5" t="inlineStr">
        <is>
          <t>ENT</t>
        </is>
      </c>
      <c r="O1227" s="5" t="inlineStr">
        <is>
          <t>ENT</t>
        </is>
      </c>
      <c r="P1227" s="5" t="n">
        <v>0</v>
      </c>
      <c r="Q1227" s="5" t="n">
        <v>0</v>
      </c>
      <c r="R1227" s="5">
        <f>A1227&amp;"-"&amp;YEAR(F1227)&amp;"-"&amp;IF(LEN(MONTH(F1227))=1,"0"&amp;MONTH(F1227),MONTH(F1227))&amp;"-"&amp;IF(LEN(DAY(F1227))=1,"0"&amp;DAY(F1227),DAY(F1227))</f>
        <v/>
      </c>
    </row>
    <row r="1228">
      <c r="A1228" s="5" t="n">
        <v>395</v>
      </c>
      <c r="B1228" s="5" t="inlineStr">
        <is>
          <t>Publicaciones en medios de comunicación de la región Antioquia</t>
        </is>
      </c>
      <c r="C1228" s="5" t="inlineStr">
        <is>
          <t>Comunicaciones Externas</t>
        </is>
      </c>
      <c r="D1228" s="5" t="inlineStr">
        <is>
          <t>Semestral</t>
        </is>
      </c>
      <c r="E1228" s="5" t="inlineStr">
        <is>
          <t>Positivo</t>
        </is>
      </c>
      <c r="F1228" s="6" t="n">
        <v>45838</v>
      </c>
      <c r="G1228" s="5">
        <f>YEAR(F1228)</f>
        <v/>
      </c>
      <c r="H1228" s="5">
        <f>PROPER(TEXT(F1228,"mmmm"))</f>
        <v/>
      </c>
      <c r="I1228" s="6">
        <f>IF(OR(H1228="Enero",H1228="Febrero",H1228="Marzo",H1228="Abril",H1228="Mayo",H1228="Junio"),G1228&amp;"-1",IF(OR(H1228="Julio",H1228="Agosto",H1228="Septiembre",H1228="Octubre",H1228="Noviembre",H1228="Diciembre"),G1228&amp;"-2"))</f>
        <v/>
      </c>
      <c r="J1228" s="5" t="n">
        <v>100</v>
      </c>
      <c r="K1228" s="5" t="n">
        <v>226.625</v>
      </c>
      <c r="L1228" s="28">
        <f>IFERROR(IF(OR(J1228=0,K1228=""),"",IF(E1228="Positivo",MIN(MAX(K1228/J1228,0),1.3),MIN(MAX(J1228/K1228,0),1.3))),"")</f>
        <v/>
      </c>
      <c r="M1228" s="28">
        <f>IFERROR(IF(OR(J1228=0,K1228=""),"",IF(E1228="Positivo",MAX(K1228/J1228,0),MAX(J1228/K1228,0))),"")</f>
        <v/>
      </c>
      <c r="N1228" s="5" t="inlineStr">
        <is>
          <t>ENT</t>
        </is>
      </c>
      <c r="O1228" s="5" t="inlineStr">
        <is>
          <t>ENT</t>
        </is>
      </c>
      <c r="P1228" s="5" t="n">
        <v>0</v>
      </c>
      <c r="Q1228" s="5" t="n">
        <v>0</v>
      </c>
      <c r="R1228" s="5">
        <f>A1228&amp;"-"&amp;YEAR(F1228)&amp;"-"&amp;IF(LEN(MONTH(F1228))=1,"0"&amp;MONTH(F1228),MONTH(F1228))&amp;"-"&amp;IF(LEN(DAY(F1228))=1,"0"&amp;DAY(F1228),DAY(F1228))</f>
        <v/>
      </c>
    </row>
    <row r="1229">
      <c r="A1229" s="39" t="n">
        <v>396</v>
      </c>
      <c r="B1229" s="5" t="inlineStr">
        <is>
          <t>Publicaciones en el Campus Virtual</t>
        </is>
      </c>
      <c r="C1229" s="5" t="inlineStr">
        <is>
          <t>Gestión de campañas integradas de marketing</t>
        </is>
      </c>
      <c r="D1229" s="5" t="inlineStr">
        <is>
          <t>Semestral</t>
        </is>
      </c>
      <c r="E1229" s="5" t="inlineStr">
        <is>
          <t>Positivo</t>
        </is>
      </c>
      <c r="F1229" s="6" t="n">
        <v>45291</v>
      </c>
      <c r="G1229" s="5">
        <f>YEAR(F1229)</f>
        <v/>
      </c>
      <c r="H1229" s="5">
        <f>PROPER(TEXT(F1229,"mmmm"))</f>
        <v/>
      </c>
      <c r="I1229" s="6">
        <f>IF(OR(H1229="Enero",H1229="Febrero",H1229="Marzo",H1229="Abril",H1229="Mayo",H1229="Junio"),G1229&amp;"-1",IF(OR(H1229="Julio",H1229="Agosto",H1229="Septiembre",H1229="Octubre",H1229="Noviembre",H1229="Diciembre"),G1229&amp;"-2"))</f>
        <v/>
      </c>
      <c r="J1229" s="5" t="n">
        <v>80</v>
      </c>
      <c r="K1229" s="122" t="n">
        <v>92.95999999999999</v>
      </c>
      <c r="L1229" s="117">
        <f>IFERROR(IF(OR(J1229=0,K1229=""),"",IF(E1229="Positivo",MIN(MAX(K1229/J1229,0),1.3),MIN(MAX(J1229/K1229,0),1.3))),"")</f>
        <v/>
      </c>
      <c r="M1229" s="28">
        <f>IFERROR(IF(OR(J1229=0,K1229=""),"",IF(E1229="Positivo",MAX(K1229/J1229,0),MAX(J1229/K1229,0))),"")</f>
        <v/>
      </c>
      <c r="N1229" s="5" t="inlineStr">
        <is>
          <t>%</t>
        </is>
      </c>
      <c r="O1229" s="5" t="inlineStr">
        <is>
          <t>%</t>
        </is>
      </c>
      <c r="P1229" s="5" t="n">
        <v>0</v>
      </c>
      <c r="Q1229" s="5" t="n">
        <v>1</v>
      </c>
      <c r="R1229" s="5">
        <f>A1229&amp;"-"&amp;YEAR(F1229)&amp;"-"&amp;IF(LEN(MONTH(F1229))=1,"0"&amp;MONTH(F1229),MONTH(F1229))&amp;"-"&amp;IF(LEN(DAY(F1229))=1,"0"&amp;DAY(F1229),DAY(F1229))</f>
        <v/>
      </c>
    </row>
    <row r="1230">
      <c r="A1230" s="39" t="n">
        <v>396</v>
      </c>
      <c r="B1230" s="5" t="inlineStr">
        <is>
          <t>Publicaciones en el Campus Virtual</t>
        </is>
      </c>
      <c r="C1230" s="5" t="inlineStr">
        <is>
          <t>Gestión de campañas integradas de marketing</t>
        </is>
      </c>
      <c r="D1230" s="5" t="inlineStr">
        <is>
          <t>Semestral</t>
        </is>
      </c>
      <c r="E1230" s="5" t="inlineStr">
        <is>
          <t>Positivo</t>
        </is>
      </c>
      <c r="F1230" s="6" t="n">
        <v>45473</v>
      </c>
      <c r="G1230" s="5">
        <f>YEAR(F1230)</f>
        <v/>
      </c>
      <c r="H1230" s="5">
        <f>PROPER(TEXT(F1230,"mmmm"))</f>
        <v/>
      </c>
      <c r="I1230" s="6">
        <f>IF(OR(H1230="Enero",H1230="Febrero",H1230="Marzo",H1230="Abril",H1230="Mayo",H1230="Junio"),G1230&amp;"-1",IF(OR(H1230="Julio",H1230="Agosto",H1230="Septiembre",H1230="Octubre",H1230="Noviembre",H1230="Diciembre"),G1230&amp;"-2"))</f>
        <v/>
      </c>
      <c r="J1230" s="5" t="n">
        <v>80</v>
      </c>
      <c r="K1230" s="5" t="n">
        <v>88.08</v>
      </c>
      <c r="L1230" s="117">
        <f>IFERROR(IF(OR(J1230=0,K1230=""),"",IF(E1230="Positivo",MIN(MAX(K1230/J1230,0),1.3),MIN(MAX(J1230/K1230,0),1.3))),"")</f>
        <v/>
      </c>
      <c r="M1230" s="28">
        <f>IFERROR(IF(OR(J1230=0,K1230=""),"",IF(E1230="Positivo",MAX(K1230/J1230,0),MAX(J1230/K1230,0))),"")</f>
        <v/>
      </c>
      <c r="N1230" s="5" t="inlineStr">
        <is>
          <t>%</t>
        </is>
      </c>
      <c r="O1230" s="5" t="inlineStr">
        <is>
          <t>%</t>
        </is>
      </c>
      <c r="P1230" s="5" t="n">
        <v>0</v>
      </c>
      <c r="Q1230" s="5" t="n">
        <v>1</v>
      </c>
      <c r="R1230" s="5">
        <f>A1230&amp;"-"&amp;YEAR(F1230)&amp;"-"&amp;IF(LEN(MONTH(F1230))=1,"0"&amp;MONTH(F1230),MONTH(F1230))&amp;"-"&amp;IF(LEN(DAY(F1230))=1,"0"&amp;DAY(F1230),DAY(F1230))</f>
        <v/>
      </c>
    </row>
    <row r="1231">
      <c r="A1231" s="39" t="n">
        <v>396</v>
      </c>
      <c r="B1231" s="5" t="inlineStr">
        <is>
          <t>Publicaciones en el Campus Virtual</t>
        </is>
      </c>
      <c r="C1231" s="5" t="inlineStr">
        <is>
          <t>Gestión de campañas integradas de marketing</t>
        </is>
      </c>
      <c r="D1231" s="5" t="inlineStr">
        <is>
          <t>Semestral</t>
        </is>
      </c>
      <c r="E1231" s="5" t="inlineStr">
        <is>
          <t>Positivo</t>
        </is>
      </c>
      <c r="F1231" s="6" t="n">
        <v>45657</v>
      </c>
      <c r="G1231" s="5">
        <f>YEAR(F1231)</f>
        <v/>
      </c>
      <c r="H1231" s="5">
        <f>PROPER(TEXT(F1231,"mmmm"))</f>
        <v/>
      </c>
      <c r="I1231" s="6">
        <f>IF(OR(H1231="Enero",H1231="Febrero",H1231="Marzo",H1231="Abril",H1231="Mayo",H1231="Junio"),G1231&amp;"-1",IF(OR(H1231="Julio",H1231="Agosto",H1231="Septiembre",H1231="Octubre",H1231="Noviembre",H1231="Diciembre"),G1231&amp;"-2"))</f>
        <v/>
      </c>
      <c r="J1231" s="5" t="n">
        <v>80</v>
      </c>
      <c r="K1231" s="10" t="n">
        <v>94.88</v>
      </c>
      <c r="L1231" s="117">
        <f>IFERROR(IF(OR(J1231=0,K1231=""),"",IF(E1231="Positivo",MIN(MAX(K1231/J1231,0),1.3),MIN(MAX(J1231/K1231,0),1.3))),"")</f>
        <v/>
      </c>
      <c r="M1231" s="28">
        <f>IFERROR(IF(OR(J1231=0,K1231=""),"",IF(E1231="Positivo",MAX(K1231/J1231,0),MAX(J1231/K1231,0))),"")</f>
        <v/>
      </c>
      <c r="N1231" s="5" t="inlineStr">
        <is>
          <t>%</t>
        </is>
      </c>
      <c r="O1231" s="5" t="inlineStr">
        <is>
          <t>%</t>
        </is>
      </c>
      <c r="P1231" s="5" t="n">
        <v>0</v>
      </c>
      <c r="Q1231" s="5" t="n">
        <v>1</v>
      </c>
      <c r="R1231" s="5">
        <f>A1231&amp;"-"&amp;YEAR(F1231)&amp;"-"&amp;IF(LEN(MONTH(F1231))=1,"0"&amp;MONTH(F1231),MONTH(F1231))&amp;"-"&amp;IF(LEN(DAY(F1231))=1,"0"&amp;DAY(F1231),DAY(F1231))</f>
        <v/>
      </c>
    </row>
    <row r="1232">
      <c r="A1232" s="5" t="n">
        <v>397</v>
      </c>
      <c r="B1232" t="inlineStr">
        <is>
          <t>Gestión de casos del Estudio de Grabación Virtual</t>
        </is>
      </c>
      <c r="C1232" s="5" t="inlineStr">
        <is>
          <t>Diseño de Contenido Virtual</t>
        </is>
      </c>
      <c r="D1232" s="5" t="inlineStr">
        <is>
          <t>Semestral</t>
        </is>
      </c>
      <c r="E1232" s="5" t="inlineStr">
        <is>
          <t>Positivo</t>
        </is>
      </c>
      <c r="F1232" s="6" t="n">
        <v>45838</v>
      </c>
      <c r="G1232" s="5">
        <f>YEAR(F1232)</f>
        <v/>
      </c>
      <c r="H1232" s="5">
        <f>PROPER(TEXT(F1232,"mmmm"))</f>
        <v/>
      </c>
      <c r="I1232" s="6">
        <f>IF(OR(H1232="Enero",H1232="Febrero",H1232="Marzo",H1232="Abril",H1232="Mayo",H1232="Junio"),G1232&amp;"-1",IF(OR(H1232="Julio",H1232="Agosto",H1232="Septiembre",H1232="Octubre",H1232="Noviembre",H1232="Diciembre"),G1232&amp;"-2"))</f>
        <v/>
      </c>
      <c r="J1232" s="5" t="n">
        <v>90</v>
      </c>
      <c r="K1232" s="5" t="n">
        <v>95.26000000000001</v>
      </c>
      <c r="L1232" s="28">
        <f>IFERROR(IF(OR(J1232=0,K1232=""),"",IF(E1232="Positivo",MIN(MAX(K1232/J1232,0),1.3),MIN(MAX(J1232/K1232,0),1.3))),"")</f>
        <v/>
      </c>
      <c r="M1232" s="28">
        <f>IFERROR(IF(OR(J1232=0,K1232=""),"",IF(E1232="Positivo",MAX(K1232/J1232,0),MAX(J1232/K1232,0))),"")</f>
        <v/>
      </c>
      <c r="N1232" s="5" t="inlineStr">
        <is>
          <t>%</t>
        </is>
      </c>
      <c r="O1232" s="5" t="inlineStr">
        <is>
          <t>%</t>
        </is>
      </c>
      <c r="P1232" s="5" t="n">
        <v>0</v>
      </c>
      <c r="Q1232" s="5" t="n">
        <v>0</v>
      </c>
      <c r="R1232" s="5">
        <f>A1232&amp;"-"&amp;YEAR(F1232)&amp;"-"&amp;IF(LEN(MONTH(F1232))=1,"0"&amp;MONTH(F1232),MONTH(F1232))&amp;"-"&amp;IF(LEN(DAY(F1232))=1,"0"&amp;DAY(F1232),DAY(F1232))</f>
        <v/>
      </c>
    </row>
    <row r="1233">
      <c r="A1233" s="5" t="n">
        <v>398</v>
      </c>
      <c r="B1233" s="5" t="inlineStr">
        <is>
          <t>Participación en actividades de desarrollo de Cultura y Formación Emprendedora</t>
        </is>
      </c>
      <c r="C1233" s="5" t="inlineStr">
        <is>
          <t>Emprendimiento</t>
        </is>
      </c>
      <c r="D1233" s="5" t="inlineStr">
        <is>
          <t>Semestral</t>
        </is>
      </c>
      <c r="E1233" s="5" t="inlineStr">
        <is>
          <t>Positivo</t>
        </is>
      </c>
      <c r="F1233" s="6" t="n">
        <v>45838</v>
      </c>
      <c r="G1233" s="5">
        <f>YEAR(F1233)</f>
        <v/>
      </c>
      <c r="H1233" s="5">
        <f>PROPER(TEXT(F1233,"mmmm"))</f>
        <v/>
      </c>
      <c r="I1233" s="6">
        <f>IF(OR(H1233="Enero",H1233="Febrero",H1233="Marzo",H1233="Abril",H1233="Mayo",H1233="Junio"),G1233&amp;"-1",IF(OR(H1233="Julio",H1233="Agosto",H1233="Septiembre",H1233="Octubre",H1233="Noviembre",H1233="Diciembre"),G1233&amp;"-2"))</f>
        <v/>
      </c>
      <c r="J1233" s="5" t="n">
        <v>100</v>
      </c>
      <c r="K1233" s="5" t="n">
        <v>159.5</v>
      </c>
      <c r="L1233" s="28">
        <f>IFERROR(IF(OR(J1233=0,K1233=""),"",IF(E1233="Positivo",MIN(MAX(K1233/J1233,0),1.3),MIN(MAX(J1233/K1233,0),1.3))),"")</f>
        <v/>
      </c>
      <c r="M1233" s="28">
        <f>IFERROR(IF(OR(J1233=0,K1233=""),"",IF(E1233="Positivo",MAX(K1233/J1233,0),MAX(J1233/K1233,0))),"")</f>
        <v/>
      </c>
      <c r="N1233" s="5" t="inlineStr">
        <is>
          <t>ENT</t>
        </is>
      </c>
      <c r="O1233" s="5" t="inlineStr">
        <is>
          <t>ENT</t>
        </is>
      </c>
      <c r="P1233" s="5" t="n">
        <v>0</v>
      </c>
      <c r="Q1233" s="5" t="n">
        <v>0</v>
      </c>
      <c r="R1233" s="5">
        <f>A1233&amp;"-"&amp;YEAR(F1233)&amp;"-"&amp;IF(LEN(MONTH(F1233))=1,"0"&amp;MONTH(F1233),MONTH(F1233))&amp;"-"&amp;IF(LEN(DAY(F1233))=1,"0"&amp;DAY(F1233),DAY(F1233))</f>
        <v/>
      </c>
    </row>
    <row r="1234">
      <c r="A1234" s="5" t="n">
        <v>399</v>
      </c>
      <c r="B1234" s="5" t="inlineStr">
        <is>
          <t>Sesiones de Acompañamiento a emprendedores en creación de empresas</t>
        </is>
      </c>
      <c r="C1234" s="5" t="inlineStr">
        <is>
          <t>Emprendimiento</t>
        </is>
      </c>
      <c r="D1234" s="5" t="inlineStr">
        <is>
          <t>Semestral</t>
        </is>
      </c>
      <c r="E1234" s="5" t="inlineStr">
        <is>
          <t>Positivo</t>
        </is>
      </c>
      <c r="F1234" s="6" t="n">
        <v>45838</v>
      </c>
      <c r="G1234" s="5">
        <f>YEAR(F1234)</f>
        <v/>
      </c>
      <c r="H1234" s="5">
        <f>PROPER(TEXT(F1234,"mmmm"))</f>
        <v/>
      </c>
      <c r="I1234" s="6">
        <f>IF(OR(H1234="Enero",H1234="Febrero",H1234="Marzo",H1234="Abril",H1234="Mayo",H1234="Junio"),G1234&amp;"-1",IF(OR(H1234="Julio",H1234="Agosto",H1234="Septiembre",H1234="Octubre",H1234="Noviembre",H1234="Diciembre"),G1234&amp;"-2"))</f>
        <v/>
      </c>
      <c r="J1234" s="5" t="n">
        <v>100</v>
      </c>
      <c r="K1234" s="5" t="n">
        <v>102.93</v>
      </c>
      <c r="L1234" s="28">
        <f>IFERROR(IF(OR(J1234=0,K1234=""),"",IF(E1234="Positivo",MIN(MAX(K1234/J1234,0),1.3),MIN(MAX(J1234/K1234,0),1.3))),"")</f>
        <v/>
      </c>
      <c r="M1234" s="28">
        <f>IFERROR(IF(OR(J1234=0,K1234=""),"",IF(E1234="Positivo",MAX(K1234/J1234,0),MAX(J1234/K1234,0))),"")</f>
        <v/>
      </c>
      <c r="N1234" s="5" t="inlineStr">
        <is>
          <t>ENT</t>
        </is>
      </c>
      <c r="O1234" s="5" t="inlineStr">
        <is>
          <t>ENT</t>
        </is>
      </c>
      <c r="P1234" s="5" t="n">
        <v>0</v>
      </c>
      <c r="Q1234" s="5" t="n">
        <v>0</v>
      </c>
      <c r="R1234" s="5">
        <f>A1234&amp;"-"&amp;YEAR(F1234)&amp;"-"&amp;IF(LEN(MONTH(F1234))=1,"0"&amp;MONTH(F1234),MONTH(F1234))&amp;"-"&amp;IF(LEN(DAY(F1234))=1,"0"&amp;DAY(F1234),DAY(F1234))</f>
        <v/>
      </c>
    </row>
    <row r="1235">
      <c r="A1235" s="5" t="n">
        <v>400</v>
      </c>
      <c r="B1235" s="5" t="inlineStr">
        <is>
          <t>Puesta en marcha de proyectos de emprendimiento</t>
        </is>
      </c>
      <c r="C1235" s="5" t="inlineStr">
        <is>
          <t>Emprendimiento</t>
        </is>
      </c>
      <c r="D1235" s="5" t="inlineStr">
        <is>
          <t>Semestral</t>
        </is>
      </c>
      <c r="E1235" s="5" t="inlineStr">
        <is>
          <t>Positivo</t>
        </is>
      </c>
      <c r="F1235" s="6" t="n">
        <v>45838</v>
      </c>
      <c r="G1235" s="5">
        <f>YEAR(F1235)</f>
        <v/>
      </c>
      <c r="H1235" s="5">
        <f>PROPER(TEXT(F1235,"mmmm"))</f>
        <v/>
      </c>
      <c r="I1235" s="6">
        <f>IF(OR(H1235="Enero",H1235="Febrero",H1235="Marzo",H1235="Abril",H1235="Mayo",H1235="Junio"),G1235&amp;"-1",IF(OR(H1235="Julio",H1235="Agosto",H1235="Septiembre",H1235="Octubre",H1235="Noviembre",H1235="Diciembre"),G1235&amp;"-2"))</f>
        <v/>
      </c>
      <c r="J1235" s="5" t="n">
        <v>100</v>
      </c>
      <c r="K1235" s="10" t="n">
        <v>123</v>
      </c>
      <c r="L1235" s="28">
        <f>IFERROR(IF(OR(J1235=0,K1235=""),"",IF(E1235="Positivo",MIN(MAX(K1235/J1235,0),1.3),MIN(MAX(J1235/K1235,0),1.3))),"")</f>
        <v/>
      </c>
      <c r="M1235" s="28">
        <f>IFERROR(IF(OR(J1235=0,K1235=""),"",IF(E1235="Positivo",MAX(K1235/J1235,0),MAX(J1235/K1235,0))),"")</f>
        <v/>
      </c>
      <c r="N1235" s="5" t="inlineStr">
        <is>
          <t>ENT</t>
        </is>
      </c>
      <c r="O1235" s="5" t="inlineStr">
        <is>
          <t>ENT</t>
        </is>
      </c>
      <c r="P1235" s="5" t="n">
        <v>0</v>
      </c>
      <c r="Q1235" s="5" t="n">
        <v>0</v>
      </c>
      <c r="R1235" s="5">
        <f>A1235&amp;"-"&amp;YEAR(F1235)&amp;"-"&amp;IF(LEN(MONTH(F1235))=1,"0"&amp;MONTH(F1235),MONTH(F1235))&amp;"-"&amp;IF(LEN(DAY(F1235))=1,"0"&amp;DAY(F1235),DAY(F1235))</f>
        <v/>
      </c>
    </row>
    <row r="1236">
      <c r="A1236" s="5" t="n">
        <v>401</v>
      </c>
      <c r="B1236" s="5" t="inlineStr">
        <is>
          <t>Producción de nuevos MI-Books</t>
        </is>
      </c>
      <c r="C1236" s="5" t="inlineStr">
        <is>
          <t>LEI</t>
        </is>
      </c>
      <c r="D1236" s="5" t="inlineStr">
        <is>
          <t>Semestral</t>
        </is>
      </c>
      <c r="E1236" s="5" t="inlineStr">
        <is>
          <t>Positivo</t>
        </is>
      </c>
      <c r="F1236" s="6" t="n">
        <v>45838</v>
      </c>
      <c r="G1236" s="5">
        <f>YEAR(F1236)</f>
        <v/>
      </c>
      <c r="H1236" s="5">
        <f>PROPER(TEXT(F1236,"mmmm"))</f>
        <v/>
      </c>
      <c r="I1236" s="6">
        <f>IF(OR(H1236="Enero",H1236="Febrero",H1236="Marzo",H1236="Abril",H1236="Mayo",H1236="Junio"),G1236&amp;"-1",IF(OR(H1236="Julio",H1236="Agosto",H1236="Septiembre",H1236="Octubre",H1236="Noviembre",H1236="Diciembre"),G1236&amp;"-2"))</f>
        <v/>
      </c>
      <c r="J1236" s="5" t="n">
        <v>100</v>
      </c>
      <c r="K1236" s="5" t="n">
        <v>100</v>
      </c>
      <c r="L1236" s="28">
        <f>IFERROR(IF(OR(J1236=0,K1236=""),"",IF(E1236="Positivo",MIN(MAX(K1236/J1236,0),1.3),MIN(MAX(J1236/K1236,0),1.3))),"")</f>
        <v/>
      </c>
      <c r="M1236" s="28">
        <f>IFERROR(IF(OR(J1236=0,K1236=""),"",IF(E1236="Positivo",MAX(K1236/J1236,0),MAX(J1236/K1236,0))),"")</f>
        <v/>
      </c>
      <c r="N1236" s="5" t="inlineStr">
        <is>
          <t>ENT</t>
        </is>
      </c>
      <c r="O1236" s="5" t="inlineStr">
        <is>
          <t>ENT</t>
        </is>
      </c>
      <c r="P1236" s="5" t="n">
        <v>0</v>
      </c>
      <c r="Q1236" s="5" t="n">
        <v>0</v>
      </c>
      <c r="R1236" s="5">
        <f>A1236&amp;"-"&amp;YEAR(F1236)&amp;"-"&amp;IF(LEN(MONTH(F1236))=1,"0"&amp;MONTH(F1236),MONTH(F1236))&amp;"-"&amp;IF(LEN(DAY(F1236))=1,"0"&amp;DAY(F1236),DAY(F1236))</f>
        <v/>
      </c>
    </row>
    <row r="1237">
      <c r="A1237" s="5" t="n">
        <v>403</v>
      </c>
      <c r="B1237" s="5" t="inlineStr">
        <is>
          <t>Número de estudiantes que ha realizado la simulación</t>
        </is>
      </c>
      <c r="C1237" s="5" t="inlineStr">
        <is>
          <t>LEI</t>
        </is>
      </c>
      <c r="D1237" s="5" t="inlineStr">
        <is>
          <t>Semestral</t>
        </is>
      </c>
      <c r="E1237" s="5" t="inlineStr">
        <is>
          <t>Positivo</t>
        </is>
      </c>
      <c r="F1237" s="6" t="n">
        <v>45838</v>
      </c>
      <c r="G1237" s="5">
        <f>YEAR(F1237)</f>
        <v/>
      </c>
      <c r="H1237" s="5">
        <f>PROPER(TEXT(F1237,"mmmm"))</f>
        <v/>
      </c>
      <c r="I1237" s="6">
        <f>IF(OR(H1237="Enero",H1237="Febrero",H1237="Marzo",H1237="Abril",H1237="Mayo",H1237="Junio"),G1237&amp;"-1",IF(OR(H1237="Julio",H1237="Agosto",H1237="Septiembre",H1237="Octubre",H1237="Noviembre",H1237="Diciembre"),G1237&amp;"-2"))</f>
        <v/>
      </c>
      <c r="J1237" s="5" t="n"/>
      <c r="K1237" s="5" t="n">
        <v>14410</v>
      </c>
      <c r="L1237" s="28">
        <f>IFERROR(IF(OR(J1237=0,K1237=""),"",IF(E1237="Positivo",MIN(MAX(K1237/J1237,0),1.3),MIN(MAX(J1237/K1237,0),1.3))),"")</f>
        <v/>
      </c>
      <c r="M1237" s="28">
        <f>IFERROR(IF(OR(J1237=0,K1237=""),"",IF(E1237="Positivo",MAX(K1237/J1237,0),MAX(J1237/K1237,0))),"")</f>
        <v/>
      </c>
      <c r="N1237" s="5" t="inlineStr">
        <is>
          <t>Metrica</t>
        </is>
      </c>
      <c r="O1237" s="5" t="n"/>
      <c r="P1237" s="5" t="n">
        <v>0</v>
      </c>
      <c r="Q1237" s="5" t="n">
        <v>0</v>
      </c>
      <c r="R1237" s="5">
        <f>A1237&amp;"-"&amp;YEAR(F1237)&amp;"-"&amp;IF(LEN(MONTH(F1237))=1,"0"&amp;MONTH(F1237),MONTH(F1237))&amp;"-"&amp;IF(LEN(DAY(F1237))=1,"0"&amp;DAY(F1237),DAY(F1237))</f>
        <v/>
      </c>
    </row>
    <row r="1238">
      <c r="A1238" s="5" t="n">
        <v>385</v>
      </c>
      <c r="B1238" s="5" t="inlineStr">
        <is>
          <t>Ingresos totales de educación para la vida</t>
        </is>
      </c>
      <c r="C1238" s="5" t="inlineStr">
        <is>
          <t>Mercadeo y venta de educación para la vida</t>
        </is>
      </c>
      <c r="D1238" s="5" t="inlineStr">
        <is>
          <t>Semestral</t>
        </is>
      </c>
      <c r="E1238" s="5" t="inlineStr">
        <is>
          <t>Positivo</t>
        </is>
      </c>
      <c r="F1238" s="6" t="n">
        <v>45838</v>
      </c>
      <c r="G1238" s="5">
        <f>YEAR(F1238)</f>
        <v/>
      </c>
      <c r="H1238" s="5">
        <f>PROPER(TEXT(F1238,"mmmm"))</f>
        <v/>
      </c>
      <c r="I1238" s="6">
        <f>IF(OR(H1238="Enero",H1238="Febrero",H1238="Marzo",H1238="Abril",H1238="Mayo",H1238="Junio"),G1238&amp;"-1",IF(OR(H1238="Julio",H1238="Agosto",H1238="Septiembre",H1238="Octubre",H1238="Noviembre",H1238="Diciembre"),G1238&amp;"-2"))</f>
        <v/>
      </c>
      <c r="J1238" s="5" t="n">
        <v>100</v>
      </c>
      <c r="K1238" s="5" t="n">
        <v>118.92</v>
      </c>
      <c r="L1238" s="28">
        <f>IFERROR(IF(OR(J1238=0,K1238=""),"",IF(E1238="Positivo",MIN(MAX(K1238/J1238,0),1.3),MIN(MAX(J1238/K1238,0),1.3))),"")</f>
        <v/>
      </c>
      <c r="M1238" s="28">
        <f>IFERROR(IF(OR(J1238=0,K1238=""),"",IF(E1238="Positivo",MAX(K1238/J1238,0),MAX(J1238/K1238,0))),"")</f>
        <v/>
      </c>
      <c r="N1238" s="5" t="inlineStr">
        <is>
          <t>$</t>
        </is>
      </c>
      <c r="O1238" s="5" t="inlineStr">
        <is>
          <t>$</t>
        </is>
      </c>
      <c r="P1238" s="5" t="n">
        <v>0</v>
      </c>
      <c r="Q1238" s="5" t="n">
        <v>0</v>
      </c>
      <c r="R1238" s="5">
        <f>A1238&amp;"-"&amp;YEAR(F1238)&amp;"-"&amp;IF(LEN(MONTH(F1238))=1,"0"&amp;MONTH(F1238),MONTH(F1238))&amp;"-"&amp;IF(LEN(DAY(F1238))=1,"0"&amp;DAY(F1238),DAY(F1238))</f>
        <v/>
      </c>
    </row>
    <row r="1239">
      <c r="A1239" s="5" t="n">
        <v>274</v>
      </c>
      <c r="B1239" s="5" t="inlineStr">
        <is>
          <t>Cumplimiento total estudiantes antiguos</t>
        </is>
      </c>
      <c r="C1239" s="5" t="inlineStr">
        <is>
          <t>Rematrícula</t>
        </is>
      </c>
      <c r="D1239" s="5" t="inlineStr">
        <is>
          <t>Semestral</t>
        </is>
      </c>
      <c r="E1239" s="5" t="inlineStr">
        <is>
          <t>Positivo</t>
        </is>
      </c>
      <c r="F1239" s="6" t="n">
        <v>46022</v>
      </c>
      <c r="G1239" s="5">
        <f>YEAR(F1239)</f>
        <v/>
      </c>
      <c r="H1239" s="5">
        <f>PROPER(TEXT(F1239,"mmmm"))</f>
        <v/>
      </c>
      <c r="I1239" s="6">
        <f>IF(OR(H1239="Enero",H1239="Febrero",H1239="Marzo",H1239="Abril",H1239="Mayo",H1239="Junio"),G1239&amp;"-1",IF(OR(H1239="Julio",H1239="Agosto",H1239="Septiembre",H1239="Octubre",H1239="Noviembre",H1239="Diciembre"),G1239&amp;"-2"))</f>
        <v/>
      </c>
      <c r="J1239" s="131" t="n">
        <v>400</v>
      </c>
      <c r="K1239" s="120" t="n">
        <v>90383</v>
      </c>
      <c r="L1239" s="28">
        <f>IFERROR(IF(OR(J1239=0,K1239=""),"",IF(E1239="Positivo",MIN(MAX(K1239/J1239,0),1.3),MIN(MAX(J1239/K1239,0),1.3))),"")</f>
        <v/>
      </c>
      <c r="M1239" s="28">
        <f>IFERROR(IF(OR(J1239=0,K1239=""),"",IF(E1239="Positivo",MAX(K1239/J1239,0),MAX(J1239/K1239,0))),"")</f>
        <v/>
      </c>
      <c r="N1239" s="5" t="inlineStr">
        <is>
          <t>ENT</t>
        </is>
      </c>
      <c r="O1239" s="5" t="inlineStr">
        <is>
          <t>ENT</t>
        </is>
      </c>
      <c r="P1239" s="5" t="n">
        <v>0</v>
      </c>
      <c r="Q1239" s="5" t="n">
        <v>0</v>
      </c>
      <c r="R1239" s="5">
        <f>A1239&amp;"-"&amp;YEAR(F1239)&amp;"-"&amp;IF(LEN(MONTH(F1239))=1,"0"&amp;MONTH(F1239),MONTH(F1239))&amp;"-"&amp;IF(LEN(DAY(F1239))=1,"0"&amp;DAY(F1239),DAY(F1239))</f>
        <v/>
      </c>
    </row>
    <row r="1240">
      <c r="A1240" s="5" t="n">
        <v>423</v>
      </c>
      <c r="B1240" s="5" t="inlineStr">
        <is>
          <t>Brand equity</t>
        </is>
      </c>
      <c r="C1240" s="5" t="inlineStr">
        <is>
          <t>Mercadeo de programas académicos</t>
        </is>
      </c>
      <c r="D1240" s="5" t="inlineStr">
        <is>
          <t>Anual</t>
        </is>
      </c>
      <c r="E1240" s="5" t="inlineStr">
        <is>
          <t>Positivo</t>
        </is>
      </c>
      <c r="F1240" s="6" t="n">
        <v>46022</v>
      </c>
      <c r="G1240" s="5">
        <f>YEAR(F1240)</f>
        <v/>
      </c>
      <c r="H1240" s="5">
        <f>PROPER(TEXT(F1240,"mmmm"))</f>
        <v/>
      </c>
      <c r="I1240" s="6">
        <f>IF(OR(H1240="Enero",H1240="Febrero",H1240="Marzo",H1240="Abril",H1240="Mayo",H1240="Junio"),G1240&amp;"-1",IF(OR(H1240="Julio",H1240="Agosto",H1240="Septiembre",H1240="Octubre",H1240="Noviembre",H1240="Diciembre"),G1240&amp;"-2"))</f>
        <v/>
      </c>
      <c r="J1240" s="5" t="n">
        <v>12.3</v>
      </c>
      <c r="K1240" s="5" t="n">
        <v>15.1</v>
      </c>
      <c r="L1240" s="28">
        <f>IFERROR(IF(OR(J1240=0,K1240=""),"",IF(E1240="Positivo",MIN(MAX(K1240/J1240,0),1.3),MIN(MAX(J1240/K1240,0),1.3))),"")</f>
        <v/>
      </c>
      <c r="M1240" s="28">
        <f>IFERROR(IF(OR(J1240=0,K1240=""),"",IF(E1240="Positivo",MAX(K1240/J1240,0),MAX(J1240/K1240,0))),"")</f>
        <v/>
      </c>
      <c r="N1240" s="5" t="inlineStr">
        <is>
          <t>DEC</t>
        </is>
      </c>
      <c r="O1240" s="5" t="inlineStr">
        <is>
          <t>DEC</t>
        </is>
      </c>
      <c r="P1240" s="5" t="n">
        <v>1</v>
      </c>
      <c r="Q1240" s="5" t="n">
        <v>1</v>
      </c>
      <c r="R1240" s="5">
        <f>A1240&amp;"-"&amp;YEAR(F1240)&amp;"-"&amp;IF(LEN(MONTH(F1240))=1,"0"&amp;MONTH(F1240),MONTH(F1240))&amp;"-"&amp;IF(LEN(DAY(F1240))=1,"0"&amp;DAY(F1240),DAY(F1240))</f>
        <v/>
      </c>
    </row>
    <row r="1241">
      <c r="A1241" s="5" t="n">
        <v>424</v>
      </c>
      <c r="B1241" s="5" t="inlineStr">
        <is>
          <t>Conocimiento espontaneo</t>
        </is>
      </c>
      <c r="C1241" s="5" t="inlineStr">
        <is>
          <t>Mercadeo de programas académicos</t>
        </is>
      </c>
      <c r="D1241" s="5" t="inlineStr">
        <is>
          <t>Anual</t>
        </is>
      </c>
      <c r="E1241" s="5" t="inlineStr">
        <is>
          <t>Positivo</t>
        </is>
      </c>
      <c r="F1241" s="6" t="n">
        <v>46022</v>
      </c>
      <c r="G1241" s="5">
        <f>YEAR(F1241)</f>
        <v/>
      </c>
      <c r="H1241" s="5">
        <f>PROPER(TEXT(F1241,"mmmm"))</f>
        <v/>
      </c>
      <c r="I1241" s="6">
        <f>IF(OR(H1241="Enero",H1241="Febrero",H1241="Marzo",H1241="Abril",H1241="Mayo",H1241="Junio"),G1241&amp;"-1",IF(OR(H1241="Julio",H1241="Agosto",H1241="Septiembre",H1241="Octubre",H1241="Noviembre",H1241="Diciembre"),G1241&amp;"-2"))</f>
        <v/>
      </c>
      <c r="J1241" s="5" t="n">
        <v>9</v>
      </c>
      <c r="K1241" s="5" t="n">
        <v>11</v>
      </c>
      <c r="L1241" s="28">
        <f>IFERROR(IF(OR(J1241=0,K1241=""),"",IF(E1241="Positivo",MIN(MAX(K1241/J1241,0),1.3),MIN(MAX(J1241/K1241,0),1.3))),"")</f>
        <v/>
      </c>
      <c r="M1241" s="28">
        <f>IFERROR(IF(OR(J1241=0,K1241=""),"",IF(E1241="Positivo",MAX(K1241/J1241,0),MAX(J1241/K1241,0))),"")</f>
        <v/>
      </c>
      <c r="N1241" s="5" t="inlineStr">
        <is>
          <t>ENT</t>
        </is>
      </c>
      <c r="O1241" s="5" t="inlineStr">
        <is>
          <t>ENT</t>
        </is>
      </c>
      <c r="P1241" s="5" t="n">
        <v>0</v>
      </c>
      <c r="Q1241" s="5" t="n">
        <v>0</v>
      </c>
      <c r="R1241" s="5">
        <f>A1241&amp;"-"&amp;YEAR(F1241)&amp;"-"&amp;IF(LEN(MONTH(F1241))=1,"0"&amp;MONTH(F1241),MONTH(F1241))&amp;"-"&amp;IF(LEN(DAY(F1241))=1,"0"&amp;DAY(F1241),DAY(F1241))</f>
        <v/>
      </c>
    </row>
    <row r="1242">
      <c r="A1242" s="5" t="n">
        <v>245</v>
      </c>
      <c r="B1242" s="5" t="inlineStr">
        <is>
          <t>Permanencia Intersemestral</t>
        </is>
      </c>
      <c r="C1242" s="5" t="inlineStr">
        <is>
          <t>Permanencia</t>
        </is>
      </c>
      <c r="D1242" s="5" t="inlineStr">
        <is>
          <t>Semestral</t>
        </is>
      </c>
      <c r="E1242" s="5" t="inlineStr">
        <is>
          <t>Positivo</t>
        </is>
      </c>
      <c r="F1242" s="6" t="n">
        <v>46022</v>
      </c>
      <c r="G1242" s="5">
        <f>YEAR(F1242)</f>
        <v/>
      </c>
      <c r="H1242" s="5">
        <f>PROPER(TEXT(F1242,"mmmm"))</f>
        <v/>
      </c>
      <c r="I1242" s="6">
        <f>IF(OR(H1242="Enero",H1242="Febrero",H1242="Marzo",H1242="Abril",H1242="Mayo",H1242="Junio"),G1242&amp;"-1",IF(OR(H1242="Julio",H1242="Agosto",H1242="Septiembre",H1242="Octubre",H1242="Noviembre",H1242="Diciembre"),G1242&amp;"-2"))</f>
        <v/>
      </c>
      <c r="J1242" s="5" t="n">
        <v>100</v>
      </c>
      <c r="K1242" s="5" t="n">
        <v>100.12</v>
      </c>
      <c r="L1242" s="28">
        <f>IFERROR(IF(OR(J1242=0,K1242=""),"",IF(E1242="Positivo",MIN(MAX(K1242/J1242,0),1.3),MIN(MAX(J1242/K1242,0),1.3))),"")</f>
        <v/>
      </c>
      <c r="M1242" s="28">
        <f>IFERROR(IF(OR(J1242=0,K1242=""),"",IF(E1242="Positivo",MAX(K1242/J1242,0),MAX(J1242/K1242,0))),"")</f>
        <v/>
      </c>
      <c r="N1242" s="5" t="inlineStr">
        <is>
          <t>%</t>
        </is>
      </c>
      <c r="O1242" s="5" t="inlineStr">
        <is>
          <t>%</t>
        </is>
      </c>
      <c r="P1242" s="5" t="n">
        <v>0</v>
      </c>
      <c r="Q1242" s="5" t="n">
        <v>0</v>
      </c>
      <c r="R1242" s="5">
        <f>A1242&amp;"-"&amp;YEAR(F1242)&amp;"-"&amp;IF(LEN(MONTH(F1242))=1,"0"&amp;MONTH(F1242),MONTH(F1242))&amp;"-"&amp;IF(LEN(DAY(F1242))=1,"0"&amp;DAY(F1242),DAY(F1242))</f>
        <v/>
      </c>
    </row>
    <row r="1243">
      <c r="A1243" s="5" t="n">
        <v>466</v>
      </c>
      <c r="B1243" s="5" t="inlineStr">
        <is>
          <t>NPS Estudiantes</t>
        </is>
      </c>
      <c r="C1243" s="5" t="inlineStr">
        <is>
          <t>EXPERIENCIA INSTITUCIONAL</t>
        </is>
      </c>
      <c r="D1243" s="5" t="inlineStr">
        <is>
          <t>Semestral</t>
        </is>
      </c>
      <c r="E1243" s="5" t="inlineStr">
        <is>
          <t>Positivo</t>
        </is>
      </c>
      <c r="F1243" s="6" t="n">
        <v>46022</v>
      </c>
      <c r="G1243" s="5">
        <f>YEAR(F1243)</f>
        <v/>
      </c>
      <c r="H1243" s="5">
        <f>PROPER(TEXT(F1243,"mmmm"))</f>
        <v/>
      </c>
      <c r="I1243" s="6">
        <f>IF(OR(H1243="Enero",H1243="Febrero",H1243="Marzo",H1243="Abril",H1243="Mayo",H1243="Junio"),G1243&amp;"-1",IF(OR(H1243="Julio",H1243="Agosto",H1243="Septiembre",H1243="Octubre",H1243="Noviembre",H1243="Diciembre"),G1243&amp;"-2"))</f>
        <v/>
      </c>
      <c r="J1243" s="5" t="n">
        <v>100</v>
      </c>
      <c r="K1243" s="5" t="n">
        <v>106.55</v>
      </c>
      <c r="L1243" s="28">
        <f>IFERROR(IF(OR(J1243=0,K1243=""),"",IF(E1243="Positivo",MIN(MAX(K1243/J1243,0),1.3),MIN(MAX(J1243/K1243,0),1.3))),"")</f>
        <v/>
      </c>
      <c r="M1243" s="28">
        <f>IFERROR(IF(OR(J1243=0,K1243=""),"",IF(E1243="Positivo",MAX(K1243/J1243,0),MAX(J1243/K1243,0))),"")</f>
        <v/>
      </c>
      <c r="N1243" s="5" t="n"/>
      <c r="O1243" s="5" t="inlineStr">
        <is>
          <t>DEC</t>
        </is>
      </c>
      <c r="P1243" s="5" t="n">
        <v>0</v>
      </c>
      <c r="Q1243" s="5" t="n">
        <v>0</v>
      </c>
      <c r="R1243" s="5">
        <f>A1243&amp;"-"&amp;YEAR(F1243)&amp;"-"&amp;IF(LEN(MONTH(F1243))=1,"0"&amp;MONTH(F1243),MONTH(F1243))&amp;"-"&amp;IF(LEN(DAY(F1243))=1,"0"&amp;DAY(F1243),DAY(F1243))</f>
        <v/>
      </c>
    </row>
    <row r="1244">
      <c r="A1244" t="n">
        <v>100</v>
      </c>
      <c r="B1244" t="inlineStr">
        <is>
          <t>Cumplimiento de requisitos legales SST</t>
        </is>
      </c>
      <c r="C1244" t="inlineStr">
        <is>
          <t>GESTIÓN DE SEGURIDAD Y SALUD EN EL TRABAJO</t>
        </is>
      </c>
      <c r="D1244" t="inlineStr">
        <is>
          <t>Anual</t>
        </is>
      </c>
      <c r="E1244" t="inlineStr">
        <is>
          <t>Positivo</t>
        </is>
      </c>
      <c r="F1244" s="128" t="n">
        <v>44926</v>
      </c>
      <c r="G1244">
        <f>YEAR(F1244)</f>
        <v/>
      </c>
      <c r="H1244">
        <f>PROPER(TEXT(F1244,"mmmm"))</f>
        <v/>
      </c>
      <c r="I1244">
        <f>IF(OR(H1244="Enero",H1244="Febrero",H1244="Marzo",H1244="Abril",H1244="Mayo",H1244="Junio"),G1244&amp;"-1",IF(OR(H1244="Julio",H1244="Agosto",H1244="Septiembre",H1244="Octubre",H1244="Noviembre",H1244="Diciembre"),G1244&amp;"-2"))</f>
        <v/>
      </c>
      <c r="J1244" t="n">
        <v>100</v>
      </c>
      <c r="K1244" t="n">
        <v>98.3</v>
      </c>
      <c r="L1244" s="59">
        <f>IFERROR(IF(OR(J1244=0,K1244=""),"",IF(E1244="Positivo",MIN(MAX(K1244/J1244,0),1.3),MIN(MAX(J1244/K1244,0),1.3))),"")</f>
        <v/>
      </c>
      <c r="M1244" s="59">
        <f>IFERROR(IF(OR(J1244=0,K1244=""),"",IF(E1244="Positivo",MAX(K1244/J1244,0),MAX(J1244/K1244,0))),"")</f>
        <v/>
      </c>
      <c r="N1244" t="inlineStr">
        <is>
          <t>%</t>
        </is>
      </c>
      <c r="O1244" t="inlineStr">
        <is>
          <t>%</t>
        </is>
      </c>
      <c r="P1244" t="n">
        <v>0</v>
      </c>
      <c r="Q1244" t="n">
        <v>0</v>
      </c>
      <c r="R1244">
        <f>A1244&amp;"-"&amp;YEAR(F1244)&amp;"-"&amp;IF(LEN(MONTH(F1244))=1,"0"&amp;MONTH(F1244),MONTH(F1244))&amp;"-"&amp;IF(LEN(DAY(F1244))=1,"0"&amp;DAY(F1244),DAY(F1244))</f>
        <v/>
      </c>
      <c r="S1244" t="inlineStr"/>
    </row>
    <row r="1245">
      <c r="A1245" t="n">
        <v>100</v>
      </c>
      <c r="B1245" t="inlineStr">
        <is>
          <t>Cumplimiento de requisitos legales SST</t>
        </is>
      </c>
      <c r="C1245" t="inlineStr">
        <is>
          <t>GESTIÓN DE SEGURIDAD Y SALUD EN EL TRABAJO</t>
        </is>
      </c>
      <c r="D1245" t="inlineStr">
        <is>
          <t>Anual</t>
        </is>
      </c>
      <c r="E1245" t="inlineStr">
        <is>
          <t>Positivo</t>
        </is>
      </c>
      <c r="F1245" s="128" t="n">
        <v>46022</v>
      </c>
      <c r="G1245">
        <f>YEAR(F1245)</f>
        <v/>
      </c>
      <c r="H1245">
        <f>PROPER(TEXT(F1245,"mmmm"))</f>
        <v/>
      </c>
      <c r="I1245">
        <f>IF(OR(H1245="Enero",H1245="Febrero",H1245="Marzo",H1245="Abril",H1245="Mayo",H1245="Junio"),G1245&amp;"-1",IF(OR(H1245="Julio",H1245="Agosto",H1245="Septiembre",H1245="Octubre",H1245="Noviembre",H1245="Diciembre"),G1245&amp;"-2"))</f>
        <v/>
      </c>
      <c r="J1245" t="n">
        <v>100</v>
      </c>
      <c r="K1245" t="n">
        <v>100</v>
      </c>
      <c r="L1245" s="59">
        <f>IFERROR(IF(OR(J1245=0,K1245=""),"",IF(E1245="Positivo",MIN(MAX(K1245/J1245,0),1.3),MIN(MAX(J1245/K1245,0),1.3))),"")</f>
        <v/>
      </c>
      <c r="M1245" s="59">
        <f>IFERROR(IF(OR(J1245=0,K1245=""),"",IF(E1245="Positivo",MAX(K1245/J1245,0),MAX(J1245/K1245,0))),"")</f>
        <v/>
      </c>
      <c r="N1245" t="inlineStr">
        <is>
          <t>%</t>
        </is>
      </c>
      <c r="O1245" t="inlineStr">
        <is>
          <t>%</t>
        </is>
      </c>
      <c r="P1245" t="n">
        <v>0</v>
      </c>
      <c r="Q1245" t="n">
        <v>0</v>
      </c>
      <c r="R1245">
        <f>A1245&amp;"-"&amp;YEAR(F1245)&amp;"-"&amp;IF(LEN(MONTH(F1245))=1,"0"&amp;MONTH(F1245),MONTH(F1245))&amp;"-"&amp;IF(LEN(DAY(F1245))=1,"0"&amp;DAY(F1245),DAY(F1245))</f>
        <v/>
      </c>
      <c r="S1245" t="inlineStr"/>
    </row>
    <row r="1246">
      <c r="A1246" t="n">
        <v>104</v>
      </c>
      <c r="B1246" t="inlineStr">
        <is>
          <t>Tasa de accidentalidad</t>
        </is>
      </c>
      <c r="C1246" t="inlineStr">
        <is>
          <t>GESTIÓN DE SEGURIDAD Y SALUD EN EL TRABAJO</t>
        </is>
      </c>
      <c r="D1246" t="inlineStr">
        <is>
          <t>Anual</t>
        </is>
      </c>
      <c r="E1246" t="inlineStr">
        <is>
          <t>Negativo</t>
        </is>
      </c>
      <c r="F1246" s="128" t="n">
        <v>44926</v>
      </c>
      <c r="G1246">
        <f>YEAR(F1246)</f>
        <v/>
      </c>
      <c r="H1246">
        <f>PROPER(TEXT(F1246,"mmmm"))</f>
        <v/>
      </c>
      <c r="I1246">
        <f>IF(OR(H1246="Enero",H1246="Febrero",H1246="Marzo",H1246="Abril",H1246="Mayo",H1246="Junio"),G1246&amp;"-1",IF(OR(H1246="Julio",H1246="Agosto",H1246="Septiembre",H1246="Octubre",H1246="Noviembre",H1246="Diciembre"),G1246&amp;"-2"))</f>
        <v/>
      </c>
      <c r="J1246" t="n">
        <v>2.14</v>
      </c>
      <c r="K1246" t="n">
        <v>0.37174721189591</v>
      </c>
      <c r="L1246" s="59">
        <f>IFERROR(IF(OR(J1246=0,K1246=""),"",IF(E1246="Positivo",MIN(MAX(K1246/J1246,0),1.3),MIN(MAX(J1246/K1246,0),1.3))),"")</f>
        <v/>
      </c>
      <c r="M1246" s="59">
        <f>IFERROR(IF(OR(J1246=0,K1246=""),"",IF(E1246="Positivo",MAX(K1246/J1246,0),MAX(J1246/K1246,0))),"")</f>
        <v/>
      </c>
      <c r="N1246" t="inlineStr">
        <is>
          <t>DEC</t>
        </is>
      </c>
      <c r="O1246" t="inlineStr">
        <is>
          <t>DEC</t>
        </is>
      </c>
      <c r="P1246" t="n">
        <v>1</v>
      </c>
      <c r="Q1246" t="n">
        <v>2</v>
      </c>
      <c r="R1246">
        <f>A1246&amp;"-"&amp;YEAR(F1246)&amp;"-"&amp;IF(LEN(MONTH(F1246))=1,"0"&amp;MONTH(F1246),MONTH(F1246))&amp;"-"&amp;IF(LEN(DAY(F1246))=1,"0"&amp;DAY(F1246),DAY(F1246))</f>
        <v/>
      </c>
      <c r="S1246" t="inlineStr"/>
    </row>
    <row r="1247">
      <c r="A1247" t="n">
        <v>104</v>
      </c>
      <c r="B1247" t="inlineStr">
        <is>
          <t>Tasa de accidentalidad</t>
        </is>
      </c>
      <c r="C1247" t="inlineStr">
        <is>
          <t>GESTIÓN DE SEGURIDAD Y SALUD EN EL TRABAJO</t>
        </is>
      </c>
      <c r="D1247" t="inlineStr">
        <is>
          <t>Anual</t>
        </is>
      </c>
      <c r="E1247" t="inlineStr">
        <is>
          <t>Negativo</t>
        </is>
      </c>
      <c r="F1247" s="128" t="n">
        <v>46022</v>
      </c>
      <c r="G1247">
        <f>YEAR(F1247)</f>
        <v/>
      </c>
      <c r="H1247">
        <f>PROPER(TEXT(F1247,"mmmm"))</f>
        <v/>
      </c>
      <c r="I1247">
        <f>IF(OR(H1247="Enero",H1247="Febrero",H1247="Marzo",H1247="Abril",H1247="Mayo",H1247="Junio"),G1247&amp;"-1",IF(OR(H1247="Julio",H1247="Agosto",H1247="Septiembre",H1247="Octubre",H1247="Noviembre",H1247="Diciembre"),G1247&amp;"-2"))</f>
        <v/>
      </c>
      <c r="J1247" t="n">
        <v>2.14</v>
      </c>
      <c r="K1247" t="n">
        <v>0.21</v>
      </c>
      <c r="L1247" s="59">
        <f>IFERROR(IF(OR(J1247=0,K1247=""),"",IF(E1247="Positivo",MIN(MAX(K1247/J1247,0),1.3),MIN(MAX(J1247/K1247,0),1.3))),"")</f>
        <v/>
      </c>
      <c r="M1247" s="59">
        <f>IFERROR(IF(OR(J1247=0,K1247=""),"",IF(E1247="Positivo",MAX(K1247/J1247,0),MAX(J1247/K1247,0))),"")</f>
        <v/>
      </c>
      <c r="N1247" t="inlineStr">
        <is>
          <t>DEC</t>
        </is>
      </c>
      <c r="O1247" t="inlineStr">
        <is>
          <t>DEC</t>
        </is>
      </c>
      <c r="P1247" t="n">
        <v>1</v>
      </c>
      <c r="Q1247" t="n">
        <v>2</v>
      </c>
      <c r="R1247">
        <f>A1247&amp;"-"&amp;YEAR(F1247)&amp;"-"&amp;IF(LEN(MONTH(F1247))=1,"0"&amp;MONTH(F1247),MONTH(F1247))&amp;"-"&amp;IF(LEN(DAY(F1247))=1,"0"&amp;DAY(F1247),DAY(F1247))</f>
        <v/>
      </c>
      <c r="S1247" t="inlineStr"/>
    </row>
    <row r="1248">
      <c r="A1248" t="n">
        <v>106</v>
      </c>
      <c r="B1248" t="inlineStr">
        <is>
          <t>Mortalidad de los accidentes laborales</t>
        </is>
      </c>
      <c r="C1248" t="inlineStr">
        <is>
          <t>GESTIÓN DE SEGURIDAD Y SALUD EN EL TRABAJO</t>
        </is>
      </c>
      <c r="D1248" t="inlineStr">
        <is>
          <t>Anual</t>
        </is>
      </c>
      <c r="E1248" t="inlineStr">
        <is>
          <t>Negativo</t>
        </is>
      </c>
      <c r="F1248" s="128" t="n">
        <v>44926</v>
      </c>
      <c r="G1248">
        <f>YEAR(F1248)</f>
        <v/>
      </c>
      <c r="H1248">
        <f>PROPER(TEXT(F1248,"mmmm"))</f>
        <v/>
      </c>
      <c r="I1248">
        <f>IF(OR(H1248="Enero",H1248="Febrero",H1248="Marzo",H1248="Abril",H1248="Mayo",H1248="Junio"),G1248&amp;"-1",IF(OR(H1248="Julio",H1248="Agosto",H1248="Septiembre",H1248="Octubre",H1248="Noviembre",H1248="Diciembre"),G1248&amp;"-2"))</f>
        <v/>
      </c>
      <c r="J1248" t="n">
        <v>0</v>
      </c>
      <c r="K1248" t="n">
        <v>0</v>
      </c>
      <c r="L1248" s="59">
        <f>IFERROR(IF(OR(J1248=0,K1248=""),"",IF(E1248="Positivo",MIN(MAX(K1248/J1248,0),1.3),MIN(MAX(J1248/K1248,0),1.3))),"")</f>
        <v/>
      </c>
      <c r="M1248" s="59">
        <f>IFERROR(IF(OR(J1248=0,K1248=""),"",IF(E1248="Positivo",MAX(K1248/J1248,0),MAX(J1248/K1248,0))),"")</f>
        <v/>
      </c>
      <c r="N1248" t="inlineStr">
        <is>
          <t>DEC</t>
        </is>
      </c>
      <c r="O1248" t="inlineStr">
        <is>
          <t>DEC</t>
        </is>
      </c>
      <c r="P1248" t="n">
        <v>0</v>
      </c>
      <c r="Q1248" t="n">
        <v>0</v>
      </c>
      <c r="R1248">
        <f>A1248&amp;"-"&amp;YEAR(F1248)&amp;"-"&amp;IF(LEN(MONTH(F1248))=1,"0"&amp;MONTH(F1248),MONTH(F1248))&amp;"-"&amp;IF(LEN(DAY(F1248))=1,"0"&amp;DAY(F1248),DAY(F1248))</f>
        <v/>
      </c>
      <c r="S1248" t="inlineStr"/>
    </row>
    <row r="1249">
      <c r="A1249" t="n">
        <v>106</v>
      </c>
      <c r="B1249" t="inlineStr">
        <is>
          <t>Mortalidad de los accidentes laborales</t>
        </is>
      </c>
      <c r="C1249" t="inlineStr">
        <is>
          <t>GESTIÓN DE SEGURIDAD Y SALUD EN EL TRABAJO</t>
        </is>
      </c>
      <c r="D1249" t="inlineStr">
        <is>
          <t>Anual</t>
        </is>
      </c>
      <c r="E1249" t="inlineStr">
        <is>
          <t>Negativo</t>
        </is>
      </c>
      <c r="F1249" s="128" t="n">
        <v>46022</v>
      </c>
      <c r="G1249">
        <f>YEAR(F1249)</f>
        <v/>
      </c>
      <c r="H1249">
        <f>PROPER(TEXT(F1249,"mmmm"))</f>
        <v/>
      </c>
      <c r="I1249">
        <f>IF(OR(H1249="Enero",H1249="Febrero",H1249="Marzo",H1249="Abril",H1249="Mayo",H1249="Junio"),G1249&amp;"-1",IF(OR(H1249="Julio",H1249="Agosto",H1249="Septiembre",H1249="Octubre",H1249="Noviembre",H1249="Diciembre"),G1249&amp;"-2"))</f>
        <v/>
      </c>
      <c r="J1249" t="n">
        <v>0</v>
      </c>
      <c r="K1249" t="n">
        <v>0</v>
      </c>
      <c r="L1249" s="59">
        <f>IFERROR(IF(OR(J1249=0,K1249=""),"",IF(E1249="Positivo",MIN(MAX(K1249/J1249,0),1.3),MIN(MAX(J1249/K1249,0),1.3))),"")</f>
        <v/>
      </c>
      <c r="M1249" s="59">
        <f>IFERROR(IF(OR(J1249=0,K1249=""),"",IF(E1249="Positivo",MAX(K1249/J1249,0),MAX(J1249/K1249,0))),"")</f>
        <v/>
      </c>
      <c r="N1249" t="inlineStr">
        <is>
          <t>DEC</t>
        </is>
      </c>
      <c r="O1249" t="inlineStr">
        <is>
          <t>DEC</t>
        </is>
      </c>
      <c r="P1249" t="n">
        <v>0</v>
      </c>
      <c r="Q1249" t="n">
        <v>0</v>
      </c>
      <c r="R1249">
        <f>A1249&amp;"-"&amp;YEAR(F1249)&amp;"-"&amp;IF(LEN(MONTH(F1249))=1,"0"&amp;MONTH(F1249),MONTH(F1249))&amp;"-"&amp;IF(LEN(DAY(F1249))=1,"0"&amp;DAY(F1249),DAY(F1249))</f>
        <v/>
      </c>
      <c r="S1249" t="inlineStr"/>
    </row>
    <row r="1250">
      <c r="A1250" t="n">
        <v>111</v>
      </c>
      <c r="B1250" t="inlineStr">
        <is>
          <t>Nivel de Satisfacción Servicios Prestados</t>
        </is>
      </c>
      <c r="C1250" t="inlineStr">
        <is>
          <t>GESTIÓN DE ABASTECIMIENTO</t>
        </is>
      </c>
      <c r="D1250" t="inlineStr">
        <is>
          <t>Trimestral</t>
        </is>
      </c>
      <c r="E1250" t="inlineStr">
        <is>
          <t>Positivo</t>
        </is>
      </c>
      <c r="F1250" s="128" t="n">
        <v>44926</v>
      </c>
      <c r="G1250">
        <f>YEAR(F1250)</f>
        <v/>
      </c>
      <c r="H1250">
        <f>PROPER(TEXT(F1250,"mmmm"))</f>
        <v/>
      </c>
      <c r="I1250">
        <f>IF(OR(H1250="Enero",H1250="Febrero",H1250="Marzo",H1250="Abril",H1250="Mayo",H1250="Junio"),G1250&amp;"-1",IF(OR(H1250="Julio",H1250="Agosto",H1250="Septiembre",H1250="Octubre",H1250="Noviembre",H1250="Diciembre"),G1250&amp;"-2"))</f>
        <v/>
      </c>
      <c r="J1250" t="n">
        <v>80</v>
      </c>
      <c r="K1250" t="n">
        <v>70</v>
      </c>
      <c r="L1250" s="59">
        <f>IFERROR(IF(OR(J1250=0,K1250=""),"",IF(E1250="Positivo",MIN(MAX(K1250/J1250,0),1.3),MIN(MAX(J1250/K1250,0),1.3))),"")</f>
        <v/>
      </c>
      <c r="M1250" s="59">
        <f>IFERROR(IF(OR(J1250=0,K1250=""),"",IF(E1250="Positivo",MAX(K1250/J1250,0),MAX(J1250/K1250,0))),"")</f>
        <v/>
      </c>
      <c r="N1250" t="inlineStr">
        <is>
          <t>%</t>
        </is>
      </c>
      <c r="O1250" t="inlineStr">
        <is>
          <t>%</t>
        </is>
      </c>
      <c r="P1250" t="n">
        <v>0</v>
      </c>
      <c r="Q1250" t="n">
        <v>0</v>
      </c>
      <c r="R1250">
        <f>A1250&amp;"-"&amp;YEAR(F1250)&amp;"-"&amp;IF(LEN(MONTH(F1250))=1,"0"&amp;MONTH(F1250),MONTH(F1250))&amp;"-"&amp;IF(LEN(DAY(F1250))=1,"0"&amp;DAY(F1250),DAY(F1250))</f>
        <v/>
      </c>
      <c r="S1250" t="inlineStr"/>
    </row>
    <row r="1251">
      <c r="A1251" t="n">
        <v>111</v>
      </c>
      <c r="B1251" t="inlineStr">
        <is>
          <t>Nivel de Satisfacción Servicios Prestados</t>
        </is>
      </c>
      <c r="C1251" t="inlineStr">
        <is>
          <t>GESTIÓN DE ABASTECIMIENTO</t>
        </is>
      </c>
      <c r="D1251" t="inlineStr">
        <is>
          <t>Trimestral</t>
        </is>
      </c>
      <c r="E1251" t="inlineStr">
        <is>
          <t>Positivo</t>
        </is>
      </c>
      <c r="F1251" s="128" t="n">
        <v>46022</v>
      </c>
      <c r="G1251">
        <f>YEAR(F1251)</f>
        <v/>
      </c>
      <c r="H1251">
        <f>PROPER(TEXT(F1251,"mmmm"))</f>
        <v/>
      </c>
      <c r="I1251">
        <f>IF(OR(H1251="Enero",H1251="Febrero",H1251="Marzo",H1251="Abril",H1251="Mayo",H1251="Junio"),G1251&amp;"-1",IF(OR(H1251="Julio",H1251="Agosto",H1251="Septiembre",H1251="Octubre",H1251="Noviembre",H1251="Diciembre"),G1251&amp;"-2"))</f>
        <v/>
      </c>
      <c r="J1251" t="n">
        <v>80</v>
      </c>
      <c r="K1251" t="n">
        <v>94.55</v>
      </c>
      <c r="L1251" s="59">
        <f>IFERROR(IF(OR(J1251=0,K1251=""),"",IF(E1251="Positivo",MIN(MAX(K1251/J1251,0),1.3),MIN(MAX(J1251/K1251,0),1.3))),"")</f>
        <v/>
      </c>
      <c r="M1251" s="59">
        <f>IFERROR(IF(OR(J1251=0,K1251=""),"",IF(E1251="Positivo",MAX(K1251/J1251,0),MAX(J1251/K1251,0))),"")</f>
        <v/>
      </c>
      <c r="N1251" t="inlineStr">
        <is>
          <t>%</t>
        </is>
      </c>
      <c r="O1251" t="inlineStr">
        <is>
          <t>%</t>
        </is>
      </c>
      <c r="P1251" t="n">
        <v>0</v>
      </c>
      <c r="Q1251" t="n">
        <v>0</v>
      </c>
      <c r="R1251">
        <f>A1251&amp;"-"&amp;YEAR(F1251)&amp;"-"&amp;IF(LEN(MONTH(F1251))=1,"0"&amp;MONTH(F1251),MONTH(F1251))&amp;"-"&amp;IF(LEN(DAY(F1251))=1,"0"&amp;DAY(F1251),DAY(F1251))</f>
        <v/>
      </c>
      <c r="S1251" t="inlineStr"/>
    </row>
    <row r="1252">
      <c r="A1252" t="n">
        <v>116</v>
      </c>
      <c r="B1252" t="inlineStr">
        <is>
          <t>Nivel de Satisfacción Servicios Prestados</t>
        </is>
      </c>
      <c r="C1252" t="inlineStr">
        <is>
          <t>AUDITORÍA INTERNA</t>
        </is>
      </c>
      <c r="D1252" t="inlineStr">
        <is>
          <t>Anual</t>
        </is>
      </c>
      <c r="E1252" t="inlineStr">
        <is>
          <t>Positivo</t>
        </is>
      </c>
      <c r="F1252" s="128" t="n">
        <v>46022</v>
      </c>
      <c r="G1252">
        <f>YEAR(F1252)</f>
        <v/>
      </c>
      <c r="H1252">
        <f>PROPER(TEXT(F1252,"mmmm"))</f>
        <v/>
      </c>
      <c r="I1252">
        <f>IF(OR(H1252="Enero",H1252="Febrero",H1252="Marzo",H1252="Abril",H1252="Mayo",H1252="Junio"),G1252&amp;"-1",IF(OR(H1252="Julio",H1252="Agosto",H1252="Septiembre",H1252="Octubre",H1252="Noviembre",H1252="Diciembre"),G1252&amp;"-2"))</f>
        <v/>
      </c>
      <c r="J1252" t="n">
        <v>80</v>
      </c>
      <c r="K1252" t="n">
        <v>100</v>
      </c>
      <c r="L1252" s="59">
        <f>IFERROR(IF(OR(J1252=0,K1252=""),"",IF(E1252="Positivo",MIN(MAX(K1252/J1252,0),1.3),MIN(MAX(J1252/K1252,0),1.3))),"")</f>
        <v/>
      </c>
      <c r="M1252" s="59">
        <f>IFERROR(IF(OR(J1252=0,K1252=""),"",IF(E1252="Positivo",MAX(K1252/J1252,0),MAX(J1252/K1252,0))),"")</f>
        <v/>
      </c>
      <c r="N1252" t="inlineStr">
        <is>
          <t>%</t>
        </is>
      </c>
      <c r="O1252" t="inlineStr">
        <is>
          <t>%</t>
        </is>
      </c>
      <c r="P1252" t="n">
        <v>0</v>
      </c>
      <c r="Q1252" t="n">
        <v>0</v>
      </c>
      <c r="R1252">
        <f>A1252&amp;"-"&amp;YEAR(F1252)&amp;"-"&amp;IF(LEN(MONTH(F1252))=1,"0"&amp;MONTH(F1252),MONTH(F1252))&amp;"-"&amp;IF(LEN(DAY(F1252))=1,"0"&amp;DAY(F1252),DAY(F1252))</f>
        <v/>
      </c>
      <c r="S1252" t="inlineStr"/>
    </row>
    <row r="1253">
      <c r="A1253" t="n">
        <v>121</v>
      </c>
      <c r="B1253" t="inlineStr">
        <is>
          <t>Ejecución presupuestal de la nómina acumulada</t>
        </is>
      </c>
      <c r="C1253" t="inlineStr">
        <is>
          <t>GESTIÓN Y DESARROLLO DEL TALENTO HUMANO</t>
        </is>
      </c>
      <c r="D1253" t="inlineStr">
        <is>
          <t>Mensual</t>
        </is>
      </c>
      <c r="E1253" t="inlineStr">
        <is>
          <t>Negativo</t>
        </is>
      </c>
      <c r="F1253" s="128" t="n">
        <v>46022</v>
      </c>
      <c r="G1253">
        <f>YEAR(F1253)</f>
        <v/>
      </c>
      <c r="H1253">
        <f>PROPER(TEXT(F1253,"mmmm"))</f>
        <v/>
      </c>
      <c r="I1253">
        <f>IF(OR(H1253="Enero",H1253="Febrero",H1253="Marzo",H1253="Abril",H1253="Mayo",H1253="Junio"),G1253&amp;"-1",IF(OR(H1253="Julio",H1253="Agosto",H1253="Septiembre",H1253="Octubre",H1253="Noviembre",H1253="Diciembre"),G1253&amp;"-2"))</f>
        <v/>
      </c>
      <c r="J1253" t="n">
        <v>121139779</v>
      </c>
      <c r="K1253" t="n">
        <v>128479127</v>
      </c>
      <c r="L1253" s="59">
        <f>IFERROR(IF(OR(J1253=0,K1253=""),"",IF(E1253="Positivo",MIN(MAX(K1253/J1253,0),1.3),MIN(MAX(J1253/K1253,0),1.3))),"")</f>
        <v/>
      </c>
      <c r="M1253" s="59">
        <f>IFERROR(IF(OR(J1253=0,K1253=""),"",IF(E1253="Positivo",MAX(K1253/J1253,0),MAX(J1253/K1253,0))),"")</f>
        <v/>
      </c>
      <c r="N1253" t="inlineStr">
        <is>
          <t>$</t>
        </is>
      </c>
      <c r="O1253" t="inlineStr">
        <is>
          <t>$</t>
        </is>
      </c>
      <c r="P1253" t="n">
        <v>0</v>
      </c>
      <c r="Q1253" t="n">
        <v>0</v>
      </c>
      <c r="R1253">
        <f>A1253&amp;"-"&amp;YEAR(F1253)&amp;"-"&amp;IF(LEN(MONTH(F1253))=1,"0"&amp;MONTH(F1253),MONTH(F1253))&amp;"-"&amp;IF(LEN(DAY(F1253))=1,"0"&amp;DAY(F1253),DAY(F1253))</f>
        <v/>
      </c>
      <c r="S1253" t="inlineStr"/>
    </row>
    <row r="1254">
      <c r="A1254" t="n">
        <v>122</v>
      </c>
      <c r="B1254" t="inlineStr">
        <is>
          <t>Eficacia en la solicitud documental- por periodo</t>
        </is>
      </c>
      <c r="C1254" t="inlineStr">
        <is>
          <t>Gestión de calidad</t>
        </is>
      </c>
      <c r="D1254" t="inlineStr">
        <is>
          <t>Mensual</t>
        </is>
      </c>
      <c r="E1254" t="inlineStr">
        <is>
          <t>Positivo</t>
        </is>
      </c>
      <c r="F1254" s="128" t="n">
        <v>44742</v>
      </c>
      <c r="G1254">
        <f>YEAR(F1254)</f>
        <v/>
      </c>
      <c r="H1254">
        <f>PROPER(TEXT(F1254,"mmmm"))</f>
        <v/>
      </c>
      <c r="I1254">
        <f>IF(OR(H1254="Enero",H1254="Febrero",H1254="Marzo",H1254="Abril",H1254="Mayo",H1254="Junio"),G1254&amp;"-1",IF(OR(H1254="Julio",H1254="Agosto",H1254="Septiembre",H1254="Octubre",H1254="Noviembre",H1254="Diciembre"),G1254&amp;"-2"))</f>
        <v/>
      </c>
      <c r="J1254" t="n">
        <v>80</v>
      </c>
      <c r="K1254" t="n">
        <v>75.873015873016</v>
      </c>
      <c r="L1254" s="59">
        <f>IFERROR(IF(OR(J1254=0,K1254=""),"",IF(E1254="Positivo",MIN(MAX(K1254/J1254,0),1.3),MIN(MAX(J1254/K1254,0),1.3))),"")</f>
        <v/>
      </c>
      <c r="M1254" s="59">
        <f>IFERROR(IF(OR(J1254=0,K1254=""),"",IF(E1254="Positivo",MAX(K1254/J1254,0),MAX(J1254/K1254,0))),"")</f>
        <v/>
      </c>
      <c r="N1254" t="inlineStr">
        <is>
          <t>%</t>
        </is>
      </c>
      <c r="O1254" t="inlineStr">
        <is>
          <t>%</t>
        </is>
      </c>
      <c r="P1254" t="n">
        <v>0</v>
      </c>
      <c r="Q1254" t="n">
        <v>0</v>
      </c>
      <c r="R1254">
        <f>A1254&amp;"-"&amp;YEAR(F1254)&amp;"-"&amp;IF(LEN(MONTH(F1254))=1,"0"&amp;MONTH(F1254),MONTH(F1254))&amp;"-"&amp;IF(LEN(DAY(F1254))=1,"0"&amp;DAY(F1254),DAY(F1254))</f>
        <v/>
      </c>
      <c r="S1254" t="inlineStr"/>
    </row>
    <row r="1255">
      <c r="A1255" t="n">
        <v>122</v>
      </c>
      <c r="B1255" t="inlineStr">
        <is>
          <t>Eficacia en la solicitud documental- por periodo</t>
        </is>
      </c>
      <c r="C1255" t="inlineStr">
        <is>
          <t>Gestión de calidad</t>
        </is>
      </c>
      <c r="D1255" t="inlineStr">
        <is>
          <t>Mensual</t>
        </is>
      </c>
      <c r="E1255" t="inlineStr">
        <is>
          <t>Positivo</t>
        </is>
      </c>
      <c r="F1255" s="128" t="n">
        <v>44926</v>
      </c>
      <c r="G1255">
        <f>YEAR(F1255)</f>
        <v/>
      </c>
      <c r="H1255">
        <f>PROPER(TEXT(F1255,"mmmm"))</f>
        <v/>
      </c>
      <c r="I1255">
        <f>IF(OR(H1255="Enero",H1255="Febrero",H1255="Marzo",H1255="Abril",H1255="Mayo",H1255="Junio"),G1255&amp;"-1",IF(OR(H1255="Julio",H1255="Agosto",H1255="Septiembre",H1255="Octubre",H1255="Noviembre",H1255="Diciembre"),G1255&amp;"-2"))</f>
        <v/>
      </c>
      <c r="J1255" t="n">
        <v>80</v>
      </c>
      <c r="K1255" t="n">
        <v>99.57264957264967</v>
      </c>
      <c r="L1255" s="59">
        <f>IFERROR(IF(OR(J1255=0,K1255=""),"",IF(E1255="Positivo",MIN(MAX(K1255/J1255,0),1.3),MIN(MAX(J1255/K1255,0),1.3))),"")</f>
        <v/>
      </c>
      <c r="M1255" s="59">
        <f>IFERROR(IF(OR(J1255=0,K1255=""),"",IF(E1255="Positivo",MAX(K1255/J1255,0),MAX(J1255/K1255,0))),"")</f>
        <v/>
      </c>
      <c r="N1255" t="inlineStr">
        <is>
          <t>%</t>
        </is>
      </c>
      <c r="O1255" t="inlineStr">
        <is>
          <t>%</t>
        </is>
      </c>
      <c r="P1255" t="n">
        <v>0</v>
      </c>
      <c r="Q1255" t="n">
        <v>0</v>
      </c>
      <c r="R1255">
        <f>A1255&amp;"-"&amp;YEAR(F1255)&amp;"-"&amp;IF(LEN(MONTH(F1255))=1,"0"&amp;MONTH(F1255),MONTH(F1255))&amp;"-"&amp;IF(LEN(DAY(F1255))=1,"0"&amp;DAY(F1255),DAY(F1255))</f>
        <v/>
      </c>
      <c r="S1255" t="inlineStr"/>
    </row>
    <row r="1256">
      <c r="A1256" t="n">
        <v>122</v>
      </c>
      <c r="B1256" t="inlineStr">
        <is>
          <t>Eficacia en la solicitud documental- por periodo</t>
        </is>
      </c>
      <c r="C1256" t="inlineStr">
        <is>
          <t>Gestión de calidad</t>
        </is>
      </c>
      <c r="D1256" t="inlineStr">
        <is>
          <t>Mensual</t>
        </is>
      </c>
      <c r="E1256" t="inlineStr">
        <is>
          <t>Positivo</t>
        </is>
      </c>
      <c r="F1256" s="128" t="n">
        <v>46022</v>
      </c>
      <c r="G1256">
        <f>YEAR(F1256)</f>
        <v/>
      </c>
      <c r="H1256">
        <f>PROPER(TEXT(F1256,"mmmm"))</f>
        <v/>
      </c>
      <c r="I1256">
        <f>IF(OR(H1256="Enero",H1256="Febrero",H1256="Marzo",H1256="Abril",H1256="Mayo",H1256="Junio"),G1256&amp;"-1",IF(OR(H1256="Julio",H1256="Agosto",H1256="Septiembre",H1256="Octubre",H1256="Noviembre",H1256="Diciembre"),G1256&amp;"-2"))</f>
        <v/>
      </c>
      <c r="J1256" t="n">
        <v>90</v>
      </c>
      <c r="K1256" t="n">
        <v>82.81</v>
      </c>
      <c r="L1256" s="59">
        <f>IFERROR(IF(OR(J1256=0,K1256=""),"",IF(E1256="Positivo",MIN(MAX(K1256/J1256,0),1.3),MIN(MAX(J1256/K1256,0),1.3))),"")</f>
        <v/>
      </c>
      <c r="M1256" s="59">
        <f>IFERROR(IF(OR(J1256=0,K1256=""),"",IF(E1256="Positivo",MAX(K1256/J1256,0),MAX(J1256/K1256,0))),"")</f>
        <v/>
      </c>
      <c r="N1256" t="inlineStr">
        <is>
          <t>%</t>
        </is>
      </c>
      <c r="O1256" t="inlineStr">
        <is>
          <t>%</t>
        </is>
      </c>
      <c r="P1256" t="n">
        <v>0</v>
      </c>
      <c r="Q1256" t="n">
        <v>0</v>
      </c>
      <c r="R1256">
        <f>A1256&amp;"-"&amp;YEAR(F1256)&amp;"-"&amp;IF(LEN(MONTH(F1256))=1,"0"&amp;MONTH(F1256),MONTH(F1256))&amp;"-"&amp;IF(LEN(DAY(F1256))=1,"0"&amp;DAY(F1256),DAY(F1256))</f>
        <v/>
      </c>
      <c r="S1256" t="inlineStr"/>
    </row>
    <row r="1257">
      <c r="A1257" t="n">
        <v>122</v>
      </c>
      <c r="B1257" t="inlineStr">
        <is>
          <t>Eficacia en la solicitud documental- por periodo</t>
        </is>
      </c>
      <c r="C1257" t="inlineStr">
        <is>
          <t>Gestión de calidad</t>
        </is>
      </c>
      <c r="D1257" t="inlineStr">
        <is>
          <t>Mensual</t>
        </is>
      </c>
      <c r="E1257" t="inlineStr">
        <is>
          <t>Positivo</t>
        </is>
      </c>
      <c r="F1257" s="128" t="n">
        <v>46203</v>
      </c>
      <c r="G1257">
        <f>YEAR(F1257)</f>
        <v/>
      </c>
      <c r="H1257">
        <f>PROPER(TEXT(F1257,"mmmm"))</f>
        <v/>
      </c>
      <c r="I1257">
        <f>IF(OR(H1257="Enero",H1257="Febrero",H1257="Marzo",H1257="Abril",H1257="Mayo",H1257="Junio"),G1257&amp;"-1",IF(OR(H1257="Julio",H1257="Agosto",H1257="Septiembre",H1257="Octubre",H1257="Noviembre",H1257="Diciembre"),G1257&amp;"-2"))</f>
        <v/>
      </c>
      <c r="J1257" t="n">
        <v>80</v>
      </c>
      <c r="K1257" t="n">
        <v>35</v>
      </c>
      <c r="L1257" s="59">
        <f>IFERROR(IF(OR(J1257=0,K1257=""),"",IF(E1257="Positivo",MIN(MAX(K1257/J1257,0),1.3),MIN(MAX(J1257/K1257,0),1.3))),"")</f>
        <v/>
      </c>
      <c r="M1257" s="59">
        <f>IFERROR(IF(OR(J1257=0,K1257=""),"",IF(E1257="Positivo",MAX(K1257/J1257,0),MAX(J1257/K1257,0))),"")</f>
        <v/>
      </c>
      <c r="N1257" t="inlineStr">
        <is>
          <t>%</t>
        </is>
      </c>
      <c r="O1257" t="inlineStr">
        <is>
          <t>%</t>
        </is>
      </c>
      <c r="P1257" t="n">
        <v>0</v>
      </c>
      <c r="Q1257" t="n">
        <v>0</v>
      </c>
      <c r="R1257">
        <f>A1257&amp;"-"&amp;YEAR(F1257)&amp;"-"&amp;IF(LEN(MONTH(F1257))=1,"0"&amp;MONTH(F1257),MONTH(F1257))&amp;"-"&amp;IF(LEN(DAY(F1257))=1,"0"&amp;DAY(F1257),DAY(F1257))</f>
        <v/>
      </c>
      <c r="S1257" t="inlineStr"/>
    </row>
    <row r="1258">
      <c r="A1258" t="n">
        <v>124</v>
      </c>
      <c r="B1258" t="inlineStr">
        <is>
          <t>Indice de Frecuencia de accidentalidad</t>
        </is>
      </c>
      <c r="C1258" t="inlineStr">
        <is>
          <t>GESTIÓN DE SEGURIDAD Y SALUD EN EL TRABAJO</t>
        </is>
      </c>
      <c r="D1258" t="inlineStr">
        <is>
          <t>Mensual</t>
        </is>
      </c>
      <c r="E1258" t="inlineStr">
        <is>
          <t>Negativo</t>
        </is>
      </c>
      <c r="F1258" s="128" t="n">
        <v>46022</v>
      </c>
      <c r="G1258">
        <f>YEAR(F1258)</f>
        <v/>
      </c>
      <c r="H1258">
        <f>PROPER(TEXT(F1258,"mmmm"))</f>
        <v/>
      </c>
      <c r="I1258">
        <f>IF(OR(H1258="Enero",H1258="Febrero",H1258="Marzo",H1258="Abril",H1258="Mayo",H1258="Junio"),G1258&amp;"-1",IF(OR(H1258="Julio",H1258="Agosto",H1258="Septiembre",H1258="Octubre",H1258="Noviembre",H1258="Diciembre"),G1258&amp;"-2"))</f>
        <v/>
      </c>
      <c r="J1258" t="n">
        <v>0.2</v>
      </c>
      <c r="K1258" t="n">
        <v>0.01333333333333333</v>
      </c>
      <c r="L1258" s="59">
        <f>IFERROR(IF(OR(J1258=0,K1258=""),"",IF(E1258="Positivo",MIN(MAX(K1258/J1258,0),1.3),MIN(MAX(J1258/K1258,0),1.3))),"")</f>
        <v/>
      </c>
      <c r="M1258" s="59">
        <f>IFERROR(IF(OR(J1258=0,K1258=""),"",IF(E1258="Positivo",MAX(K1258/J1258,0),MAX(J1258/K1258,0))),"")</f>
        <v/>
      </c>
      <c r="N1258" t="inlineStr">
        <is>
          <t>DEC</t>
        </is>
      </c>
      <c r="O1258" t="inlineStr">
        <is>
          <t>DEC</t>
        </is>
      </c>
      <c r="P1258" t="n">
        <v>1</v>
      </c>
      <c r="Q1258" t="n">
        <v>2</v>
      </c>
      <c r="R1258">
        <f>A1258&amp;"-"&amp;YEAR(F1258)&amp;"-"&amp;IF(LEN(MONTH(F1258))=1,"0"&amp;MONTH(F1258),MONTH(F1258))&amp;"-"&amp;IF(LEN(DAY(F1258))=1,"0"&amp;DAY(F1258),DAY(F1258))</f>
        <v/>
      </c>
      <c r="S1258" t="inlineStr"/>
    </row>
    <row r="1259">
      <c r="A1259" t="n">
        <v>124</v>
      </c>
      <c r="B1259" t="inlineStr">
        <is>
          <t>Indice de Frecuencia de accidentalidad</t>
        </is>
      </c>
      <c r="C1259" t="inlineStr">
        <is>
          <t>GESTIÓN DE SEGURIDAD Y SALUD EN EL TRABAJO</t>
        </is>
      </c>
      <c r="D1259" t="inlineStr">
        <is>
          <t>Mensual</t>
        </is>
      </c>
      <c r="E1259" t="inlineStr">
        <is>
          <t>Negativo</t>
        </is>
      </c>
      <c r="F1259" s="128" t="n">
        <v>46203</v>
      </c>
      <c r="G1259">
        <f>YEAR(F1259)</f>
        <v/>
      </c>
      <c r="H1259">
        <f>PROPER(TEXT(F1259,"mmmm"))</f>
        <v/>
      </c>
      <c r="I1259">
        <f>IF(OR(H1259="Enero",H1259="Febrero",H1259="Marzo",H1259="Abril",H1259="Mayo",H1259="Junio"),G1259&amp;"-1",IF(OR(H1259="Julio",H1259="Agosto",H1259="Septiembre",H1259="Octubre",H1259="Noviembre",H1259="Diciembre"),G1259&amp;"-2"))</f>
        <v/>
      </c>
      <c r="J1259" t="n">
        <v>0.2</v>
      </c>
      <c r="K1259" t="n">
        <v>0.075</v>
      </c>
      <c r="L1259" s="59">
        <f>IFERROR(IF(OR(J1259=0,K1259=""),"",IF(E1259="Positivo",MIN(MAX(K1259/J1259,0),1.3),MIN(MAX(J1259/K1259,0),1.3))),"")</f>
        <v/>
      </c>
      <c r="M1259" s="59">
        <f>IFERROR(IF(OR(J1259=0,K1259=""),"",IF(E1259="Positivo",MAX(K1259/J1259,0),MAX(J1259/K1259,0))),"")</f>
        <v/>
      </c>
      <c r="N1259" t="inlineStr">
        <is>
          <t>DEC</t>
        </is>
      </c>
      <c r="O1259" t="inlineStr">
        <is>
          <t>DEC</t>
        </is>
      </c>
      <c r="P1259" t="n">
        <v>1</v>
      </c>
      <c r="Q1259" t="n">
        <v>2</v>
      </c>
      <c r="R1259">
        <f>A1259&amp;"-"&amp;YEAR(F1259)&amp;"-"&amp;IF(LEN(MONTH(F1259))=1,"0"&amp;MONTH(F1259),MONTH(F1259))&amp;"-"&amp;IF(LEN(DAY(F1259))=1,"0"&amp;DAY(F1259),DAY(F1259))</f>
        <v/>
      </c>
      <c r="S1259" t="inlineStr"/>
    </row>
    <row r="1260">
      <c r="A1260" t="n">
        <v>125</v>
      </c>
      <c r="B1260" t="inlineStr">
        <is>
          <t>Indice de severidad</t>
        </is>
      </c>
      <c r="C1260" t="inlineStr">
        <is>
          <t>GESTIÓN DE SEGURIDAD Y SALUD EN EL TRABAJO</t>
        </is>
      </c>
      <c r="D1260" t="inlineStr">
        <is>
          <t>Mensual</t>
        </is>
      </c>
      <c r="E1260" t="inlineStr">
        <is>
          <t>Negativo</t>
        </is>
      </c>
      <c r="F1260" s="128" t="n">
        <v>46022</v>
      </c>
      <c r="G1260">
        <f>YEAR(F1260)</f>
        <v/>
      </c>
      <c r="H1260">
        <f>PROPER(TEXT(F1260,"mmmm"))</f>
        <v/>
      </c>
      <c r="I1260">
        <f>IF(OR(H1260="Enero",H1260="Febrero",H1260="Marzo",H1260="Abril",H1260="Mayo",H1260="Junio"),G1260&amp;"-1",IF(OR(H1260="Julio",H1260="Agosto",H1260="Septiembre",H1260="Octubre",H1260="Noviembre",H1260="Diciembre"),G1260&amp;"-2"))</f>
        <v/>
      </c>
      <c r="J1260" t="n">
        <v>1.9</v>
      </c>
      <c r="K1260" t="n">
        <v>0.04166666666666666</v>
      </c>
      <c r="L1260" s="59">
        <f>IFERROR(IF(OR(J1260=0,K1260=""),"",IF(E1260="Positivo",MIN(MAX(K1260/J1260,0),1.3),MIN(MAX(J1260/K1260,0),1.3))),"")</f>
        <v/>
      </c>
      <c r="M1260" s="59">
        <f>IFERROR(IF(OR(J1260=0,K1260=""),"",IF(E1260="Positivo",MAX(K1260/J1260,0),MAX(J1260/K1260,0))),"")</f>
        <v/>
      </c>
      <c r="N1260" t="inlineStr">
        <is>
          <t>DEC</t>
        </is>
      </c>
      <c r="O1260" t="inlineStr">
        <is>
          <t>DEC</t>
        </is>
      </c>
      <c r="P1260" t="n">
        <v>1</v>
      </c>
      <c r="Q1260" t="n">
        <v>2</v>
      </c>
      <c r="R1260">
        <f>A1260&amp;"-"&amp;YEAR(F1260)&amp;"-"&amp;IF(LEN(MONTH(F1260))=1,"0"&amp;MONTH(F1260),MONTH(F1260))&amp;"-"&amp;IF(LEN(DAY(F1260))=1,"0"&amp;DAY(F1260),DAY(F1260))</f>
        <v/>
      </c>
      <c r="S1260" t="inlineStr"/>
    </row>
    <row r="1261">
      <c r="A1261" t="n">
        <v>125</v>
      </c>
      <c r="B1261" t="inlineStr">
        <is>
          <t>Indice de severidad</t>
        </is>
      </c>
      <c r="C1261" t="inlineStr">
        <is>
          <t>GESTIÓN DE SEGURIDAD Y SALUD EN EL TRABAJO</t>
        </is>
      </c>
      <c r="D1261" t="inlineStr">
        <is>
          <t>Mensual</t>
        </is>
      </c>
      <c r="E1261" t="inlineStr">
        <is>
          <t>Negativo</t>
        </is>
      </c>
      <c r="F1261" s="128" t="n">
        <v>46203</v>
      </c>
      <c r="G1261">
        <f>YEAR(F1261)</f>
        <v/>
      </c>
      <c r="H1261">
        <f>PROPER(TEXT(F1261,"mmmm"))</f>
        <v/>
      </c>
      <c r="I1261">
        <f>IF(OR(H1261="Enero",H1261="Febrero",H1261="Marzo",H1261="Abril",H1261="Mayo",H1261="Junio"),G1261&amp;"-1",IF(OR(H1261="Julio",H1261="Agosto",H1261="Septiembre",H1261="Octubre",H1261="Noviembre",H1261="Diciembre"),G1261&amp;"-2"))</f>
        <v/>
      </c>
      <c r="J1261" t="n">
        <v>4.7</v>
      </c>
      <c r="K1261" t="n">
        <v>0.225</v>
      </c>
      <c r="L1261" s="59">
        <f>IFERROR(IF(OR(J1261=0,K1261=""),"",IF(E1261="Positivo",MIN(MAX(K1261/J1261,0),1.3),MIN(MAX(J1261/K1261,0),1.3))),"")</f>
        <v/>
      </c>
      <c r="M1261" s="59">
        <f>IFERROR(IF(OR(J1261=0,K1261=""),"",IF(E1261="Positivo",MAX(K1261/J1261,0),MAX(J1261/K1261,0))),"")</f>
        <v/>
      </c>
      <c r="N1261" t="inlineStr">
        <is>
          <t>DEC</t>
        </is>
      </c>
      <c r="O1261" t="inlineStr">
        <is>
          <t>DEC</t>
        </is>
      </c>
      <c r="P1261" t="n">
        <v>1</v>
      </c>
      <c r="Q1261" t="n">
        <v>2</v>
      </c>
      <c r="R1261">
        <f>A1261&amp;"-"&amp;YEAR(F1261)&amp;"-"&amp;IF(LEN(MONTH(F1261))=1,"0"&amp;MONTH(F1261),MONTH(F1261))&amp;"-"&amp;IF(LEN(DAY(F1261))=1,"0"&amp;DAY(F1261),DAY(F1261))</f>
        <v/>
      </c>
      <c r="S1261" t="inlineStr"/>
    </row>
    <row r="1262">
      <c r="A1262" t="n">
        <v>126</v>
      </c>
      <c r="B1262" t="inlineStr">
        <is>
          <t>Indice de Prevalencia EL Enfermedad laboral</t>
        </is>
      </c>
      <c r="C1262" t="inlineStr">
        <is>
          <t>GESTIÓN DE SEGURIDAD Y SALUD EN EL TRABAJO</t>
        </is>
      </c>
      <c r="D1262" t="inlineStr">
        <is>
          <t>Anual</t>
        </is>
      </c>
      <c r="E1262" t="inlineStr">
        <is>
          <t>Negativo</t>
        </is>
      </c>
      <c r="F1262" s="128" t="n">
        <v>46022</v>
      </c>
      <c r="G1262">
        <f>YEAR(F1262)</f>
        <v/>
      </c>
      <c r="H1262">
        <f>PROPER(TEXT(F1262,"mmmm"))</f>
        <v/>
      </c>
      <c r="I1262">
        <f>IF(OR(H1262="Enero",H1262="Febrero",H1262="Marzo",H1262="Abril",H1262="Mayo",H1262="Junio"),G1262&amp;"-1",IF(OR(H1262="Julio",H1262="Agosto",H1262="Septiembre",H1262="Octubre",H1262="Noviembre",H1262="Diciembre"),G1262&amp;"-2"))</f>
        <v/>
      </c>
      <c r="J1262" t="n">
        <v>2</v>
      </c>
      <c r="K1262" t="n">
        <v>0.16</v>
      </c>
      <c r="L1262" s="59">
        <f>IFERROR(IF(OR(J1262=0,K1262=""),"",IF(E1262="Positivo",MIN(MAX(K1262/J1262,0),1.3),MIN(MAX(J1262/K1262,0),1.3))),"")</f>
        <v/>
      </c>
      <c r="M1262" s="59">
        <f>IFERROR(IF(OR(J1262=0,K1262=""),"",IF(E1262="Positivo",MAX(K1262/J1262,0),MAX(J1262/K1262,0))),"")</f>
        <v/>
      </c>
      <c r="N1262" t="inlineStr">
        <is>
          <t>ENT</t>
        </is>
      </c>
      <c r="O1262" t="inlineStr">
        <is>
          <t>DEC</t>
        </is>
      </c>
      <c r="P1262" t="n">
        <v>0</v>
      </c>
      <c r="Q1262" t="n">
        <v>1</v>
      </c>
      <c r="R1262">
        <f>A1262&amp;"-"&amp;YEAR(F1262)&amp;"-"&amp;IF(LEN(MONTH(F1262))=1,"0"&amp;MONTH(F1262),MONTH(F1262))&amp;"-"&amp;IF(LEN(DAY(F1262))=1,"0"&amp;DAY(F1262),DAY(F1262))</f>
        <v/>
      </c>
      <c r="S1262" t="inlineStr"/>
    </row>
    <row r="1263">
      <c r="A1263" t="n">
        <v>127</v>
      </c>
      <c r="B1263" t="inlineStr">
        <is>
          <t>Indice de Incidencia EL Enfermedad laboral</t>
        </is>
      </c>
      <c r="C1263" t="inlineStr">
        <is>
          <t>GESTIÓN DE SEGURIDAD Y SALUD EN EL TRABAJO</t>
        </is>
      </c>
      <c r="D1263" t="inlineStr">
        <is>
          <t>Anual</t>
        </is>
      </c>
      <c r="E1263" t="inlineStr">
        <is>
          <t>Negativo</t>
        </is>
      </c>
      <c r="F1263" s="128" t="n">
        <v>46022</v>
      </c>
      <c r="G1263">
        <f>YEAR(F1263)</f>
        <v/>
      </c>
      <c r="H1263">
        <f>PROPER(TEXT(F1263,"mmmm"))</f>
        <v/>
      </c>
      <c r="I1263">
        <f>IF(OR(H1263="Enero",H1263="Febrero",H1263="Marzo",H1263="Abril",H1263="Mayo",H1263="Junio"),G1263&amp;"-1",IF(OR(H1263="Julio",H1263="Agosto",H1263="Septiembre",H1263="Octubre",H1263="Noviembre",H1263="Diciembre"),G1263&amp;"-2"))</f>
        <v/>
      </c>
      <c r="J1263" t="n">
        <v>0</v>
      </c>
      <c r="K1263" t="n">
        <v>0</v>
      </c>
      <c r="L1263" s="59">
        <f>IFERROR(IF(OR(J1263=0,K1263=""),"",IF(E1263="Positivo",MIN(MAX(K1263/J1263,0),1.3),MIN(MAX(J1263/K1263,0),1.3))),"")</f>
        <v/>
      </c>
      <c r="M1263" s="59">
        <f>IFERROR(IF(OR(J1263=0,K1263=""),"",IF(E1263="Positivo",MAX(K1263/J1263,0),MAX(J1263/K1263,0))),"")</f>
        <v/>
      </c>
      <c r="N1263" t="inlineStr">
        <is>
          <t>ENT</t>
        </is>
      </c>
      <c r="O1263" t="inlineStr">
        <is>
          <t>DEC</t>
        </is>
      </c>
      <c r="P1263" t="n">
        <v>0</v>
      </c>
      <c r="Q1263" t="n">
        <v>0</v>
      </c>
      <c r="R1263">
        <f>A1263&amp;"-"&amp;YEAR(F1263)&amp;"-"&amp;IF(LEN(MONTH(F1263))=1,"0"&amp;MONTH(F1263),MONTH(F1263))&amp;"-"&amp;IF(LEN(DAY(F1263))=1,"0"&amp;DAY(F1263),DAY(F1263))</f>
        <v/>
      </c>
      <c r="S1263" t="inlineStr"/>
    </row>
    <row r="1264">
      <c r="A1264" t="n">
        <v>128</v>
      </c>
      <c r="B1264" t="inlineStr">
        <is>
          <t>Ausentísmo por causa médica</t>
        </is>
      </c>
      <c r="C1264" t="inlineStr">
        <is>
          <t>GESTIÓN DE SEGURIDAD Y SALUD EN EL TRABAJO</t>
        </is>
      </c>
      <c r="D1264" t="inlineStr">
        <is>
          <t>Mensual</t>
        </is>
      </c>
      <c r="E1264" t="inlineStr">
        <is>
          <t>Negativo</t>
        </is>
      </c>
      <c r="F1264" s="128" t="n">
        <v>46022</v>
      </c>
      <c r="G1264">
        <f>YEAR(F1264)</f>
        <v/>
      </c>
      <c r="H1264">
        <f>PROPER(TEXT(F1264,"mmmm"))</f>
        <v/>
      </c>
      <c r="I1264">
        <f>IF(OR(H1264="Enero",H1264="Febrero",H1264="Marzo",H1264="Abril",H1264="Mayo",H1264="Junio"),G1264&amp;"-1",IF(OR(H1264="Julio",H1264="Agosto",H1264="Septiembre",H1264="Octubre",H1264="Noviembre",H1264="Diciembre"),G1264&amp;"-2"))</f>
        <v/>
      </c>
      <c r="J1264" t="n">
        <v>1</v>
      </c>
      <c r="K1264" t="n">
        <v>0.8799999999999999</v>
      </c>
      <c r="L1264" s="59">
        <f>IFERROR(IF(OR(J1264=0,K1264=""),"",IF(E1264="Positivo",MIN(MAX(K1264/J1264,0),1.3),MIN(MAX(J1264/K1264,0),1.3))),"")</f>
        <v/>
      </c>
      <c r="M1264" s="59">
        <f>IFERROR(IF(OR(J1264=0,K1264=""),"",IF(E1264="Positivo",MAX(K1264/J1264,0),MAX(J1264/K1264,0))),"")</f>
        <v/>
      </c>
      <c r="N1264" t="inlineStr">
        <is>
          <t>ENT</t>
        </is>
      </c>
      <c r="O1264" t="inlineStr">
        <is>
          <t>DEC</t>
        </is>
      </c>
      <c r="P1264" t="n">
        <v>0</v>
      </c>
      <c r="Q1264" t="n">
        <v>2</v>
      </c>
      <c r="R1264">
        <f>A1264&amp;"-"&amp;YEAR(F1264)&amp;"-"&amp;IF(LEN(MONTH(F1264))=1,"0"&amp;MONTH(F1264),MONTH(F1264))&amp;"-"&amp;IF(LEN(DAY(F1264))=1,"0"&amp;DAY(F1264),DAY(F1264))</f>
        <v/>
      </c>
      <c r="S1264" t="inlineStr"/>
    </row>
    <row r="1265">
      <c r="A1265" t="n">
        <v>128</v>
      </c>
      <c r="B1265" t="inlineStr">
        <is>
          <t>Ausentísmo por causa médica</t>
        </is>
      </c>
      <c r="C1265" t="inlineStr">
        <is>
          <t>GESTIÓN DE SEGURIDAD Y SALUD EN EL TRABAJO</t>
        </is>
      </c>
      <c r="D1265" t="inlineStr">
        <is>
          <t>Mensual</t>
        </is>
      </c>
      <c r="E1265" t="inlineStr">
        <is>
          <t>Negativo</t>
        </is>
      </c>
      <c r="F1265" s="128" t="n">
        <v>46203</v>
      </c>
      <c r="G1265">
        <f>YEAR(F1265)</f>
        <v/>
      </c>
      <c r="H1265">
        <f>PROPER(TEXT(F1265,"mmmm"))</f>
        <v/>
      </c>
      <c r="I1265">
        <f>IF(OR(H1265="Enero",H1265="Febrero",H1265="Marzo",H1265="Abril",H1265="Mayo",H1265="Junio"),G1265&amp;"-1",IF(OR(H1265="Julio",H1265="Agosto",H1265="Septiembre",H1265="Octubre",H1265="Noviembre",H1265="Diciembre"),G1265&amp;"-2"))</f>
        <v/>
      </c>
      <c r="J1265" t="n">
        <v>1</v>
      </c>
      <c r="K1265" t="n">
        <v>0.8149999999999999</v>
      </c>
      <c r="L1265" s="59">
        <f>IFERROR(IF(OR(J1265=0,K1265=""),"",IF(E1265="Positivo",MIN(MAX(K1265/J1265,0),1.3),MIN(MAX(J1265/K1265,0),1.3))),"")</f>
        <v/>
      </c>
      <c r="M1265" s="59">
        <f>IFERROR(IF(OR(J1265=0,K1265=""),"",IF(E1265="Positivo",MAX(K1265/J1265,0),MAX(J1265/K1265,0))),"")</f>
        <v/>
      </c>
      <c r="N1265" t="inlineStr">
        <is>
          <t>ENT</t>
        </is>
      </c>
      <c r="O1265" t="inlineStr">
        <is>
          <t>DEC</t>
        </is>
      </c>
      <c r="P1265" t="n">
        <v>0</v>
      </c>
      <c r="Q1265" t="n">
        <v>2</v>
      </c>
      <c r="R1265">
        <f>A1265&amp;"-"&amp;YEAR(F1265)&amp;"-"&amp;IF(LEN(MONTH(F1265))=1,"0"&amp;MONTH(F1265),MONTH(F1265))&amp;"-"&amp;IF(LEN(DAY(F1265))=1,"0"&amp;DAY(F1265),DAY(F1265))</f>
        <v/>
      </c>
      <c r="S1265" t="inlineStr"/>
    </row>
    <row r="1266">
      <c r="A1266" t="n">
        <v>143</v>
      </c>
      <c r="B1266" t="inlineStr">
        <is>
          <t>Proyectos de investigación e innovación- Metrica</t>
        </is>
      </c>
      <c r="C1266" t="inlineStr">
        <is>
          <t>Investigación, desarrollo tecnológico, innovación y creación</t>
        </is>
      </c>
      <c r="D1266" t="inlineStr">
        <is>
          <t>Semestral</t>
        </is>
      </c>
      <c r="E1266" t="inlineStr">
        <is>
          <t>Positivo</t>
        </is>
      </c>
      <c r="F1266" s="128" t="n">
        <v>44742</v>
      </c>
      <c r="G1266">
        <f>YEAR(F1266)</f>
        <v/>
      </c>
      <c r="H1266">
        <f>PROPER(TEXT(F1266,"mmmm"))</f>
        <v/>
      </c>
      <c r="I1266">
        <f>IF(OR(H1266="Enero",H1266="Febrero",H1266="Marzo",H1266="Abril",H1266="Mayo",H1266="Junio"),G1266&amp;"-1",IF(OR(H1266="Julio",H1266="Agosto",H1266="Septiembre",H1266="Octubre",H1266="Noviembre",H1266="Diciembre"),G1266&amp;"-2"))</f>
        <v/>
      </c>
      <c r="J1266" t="n">
        <v>100</v>
      </c>
      <c r="K1266" t="n">
        <v>147</v>
      </c>
      <c r="N1266" t="inlineStr">
        <is>
          <t>Metrica</t>
        </is>
      </c>
      <c r="O1266" t="n">
        <v/>
      </c>
      <c r="P1266" t="n">
        <v>0</v>
      </c>
      <c r="Q1266" t="n">
        <v>0</v>
      </c>
      <c r="R1266">
        <f>A1266&amp;"-"&amp;YEAR(F1266)&amp;"-"&amp;IF(LEN(MONTH(F1266))=1,"0"&amp;MONTH(F1266),MONTH(F1266))&amp;"-"&amp;IF(LEN(DAY(F1266))=1,"0"&amp;DAY(F1266),DAY(F1266))</f>
        <v/>
      </c>
      <c r="S1266" t="inlineStr">
        <is>
          <t>Metrica</t>
        </is>
      </c>
    </row>
    <row r="1267">
      <c r="A1267" t="n">
        <v>143</v>
      </c>
      <c r="B1267" t="inlineStr">
        <is>
          <t>Proyectos de investigación e innovación- Metrica</t>
        </is>
      </c>
      <c r="C1267" t="inlineStr">
        <is>
          <t>Investigación, desarrollo tecnológico, innovación y creación</t>
        </is>
      </c>
      <c r="D1267" t="inlineStr">
        <is>
          <t>Semestral</t>
        </is>
      </c>
      <c r="E1267" t="inlineStr">
        <is>
          <t>Positivo</t>
        </is>
      </c>
      <c r="F1267" s="128" t="n">
        <v>44926</v>
      </c>
      <c r="G1267">
        <f>YEAR(F1267)</f>
        <v/>
      </c>
      <c r="H1267">
        <f>PROPER(TEXT(F1267,"mmmm"))</f>
        <v/>
      </c>
      <c r="I1267">
        <f>IF(OR(H1267="Enero",H1267="Febrero",H1267="Marzo",H1267="Abril",H1267="Mayo",H1267="Junio"),G1267&amp;"-1",IF(OR(H1267="Julio",H1267="Agosto",H1267="Septiembre",H1267="Octubre",H1267="Noviembre",H1267="Diciembre"),G1267&amp;"-2"))</f>
        <v/>
      </c>
      <c r="J1267" t="n">
        <v>100</v>
      </c>
      <c r="K1267" t="n">
        <v>158</v>
      </c>
      <c r="N1267" t="inlineStr">
        <is>
          <t>Metrica</t>
        </is>
      </c>
      <c r="O1267" t="n">
        <v/>
      </c>
      <c r="P1267" t="n">
        <v>0</v>
      </c>
      <c r="Q1267" t="n">
        <v>0</v>
      </c>
      <c r="R1267">
        <f>A1267&amp;"-"&amp;YEAR(F1267)&amp;"-"&amp;IF(LEN(MONTH(F1267))=1,"0"&amp;MONTH(F1267),MONTH(F1267))&amp;"-"&amp;IF(LEN(DAY(F1267))=1,"0"&amp;DAY(F1267),DAY(F1267))</f>
        <v/>
      </c>
      <c r="S1267" t="inlineStr">
        <is>
          <t>Metrica</t>
        </is>
      </c>
    </row>
    <row r="1268">
      <c r="A1268" t="n">
        <v>143</v>
      </c>
      <c r="B1268" t="inlineStr">
        <is>
          <t>Proyectos de investigación e innovación- Metrica</t>
        </is>
      </c>
      <c r="C1268" t="inlineStr">
        <is>
          <t>Investigación, desarrollo tecnológico, innovación y creación</t>
        </is>
      </c>
      <c r="D1268" t="inlineStr">
        <is>
          <t>Semestral</t>
        </is>
      </c>
      <c r="E1268" t="inlineStr">
        <is>
          <t>Positivo</t>
        </is>
      </c>
      <c r="F1268" s="128" t="n">
        <v>46022</v>
      </c>
      <c r="G1268">
        <f>YEAR(F1268)</f>
        <v/>
      </c>
      <c r="H1268">
        <f>PROPER(TEXT(F1268,"mmmm"))</f>
        <v/>
      </c>
      <c r="I1268">
        <f>IF(OR(H1268="Enero",H1268="Febrero",H1268="Marzo",H1268="Abril",H1268="Mayo",H1268="Junio"),G1268&amp;"-1",IF(OR(H1268="Julio",H1268="Agosto",H1268="Septiembre",H1268="Octubre",H1268="Noviembre",H1268="Diciembre"),G1268&amp;"-2"))</f>
        <v/>
      </c>
      <c r="J1268" t="n">
        <v>100</v>
      </c>
      <c r="K1268" t="n">
        <v>191</v>
      </c>
      <c r="N1268" t="inlineStr">
        <is>
          <t>Metrica</t>
        </is>
      </c>
      <c r="O1268" t="n">
        <v/>
      </c>
      <c r="P1268" t="n">
        <v>0</v>
      </c>
      <c r="Q1268" t="n">
        <v>0</v>
      </c>
      <c r="R1268">
        <f>A1268&amp;"-"&amp;YEAR(F1268)&amp;"-"&amp;IF(LEN(MONTH(F1268))=1,"0"&amp;MONTH(F1268),MONTH(F1268))&amp;"-"&amp;IF(LEN(DAY(F1268))=1,"0"&amp;DAY(F1268),DAY(F1268))</f>
        <v/>
      </c>
      <c r="S1268" t="inlineStr">
        <is>
          <t>Metrica</t>
        </is>
      </c>
    </row>
    <row r="1269">
      <c r="A1269" t="n">
        <v>144</v>
      </c>
      <c r="B1269" t="inlineStr">
        <is>
          <t>Productos de investigación</t>
        </is>
      </c>
      <c r="C1269" t="inlineStr">
        <is>
          <t>Investigación, desarrollo tecnológico, innovación y creación</t>
        </is>
      </c>
      <c r="D1269" t="inlineStr">
        <is>
          <t>Anual</t>
        </is>
      </c>
      <c r="E1269" t="inlineStr">
        <is>
          <t>Positivo</t>
        </is>
      </c>
      <c r="F1269" s="128" t="n">
        <v>44742</v>
      </c>
      <c r="G1269">
        <f>YEAR(F1269)</f>
        <v/>
      </c>
      <c r="H1269">
        <f>PROPER(TEXT(F1269,"mmmm"))</f>
        <v/>
      </c>
      <c r="I1269">
        <f>IF(OR(H1269="Enero",H1269="Febrero",H1269="Marzo",H1269="Abril",H1269="Mayo",H1269="Junio"),G1269&amp;"-1",IF(OR(H1269="Julio",H1269="Agosto",H1269="Septiembre",H1269="Octubre",H1269="Noviembre",H1269="Diciembre"),G1269&amp;"-2"))</f>
        <v/>
      </c>
      <c r="J1269" t="n">
        <v>3</v>
      </c>
      <c r="K1269" t="n">
        <v>3.2169811320755</v>
      </c>
      <c r="L1269" s="59">
        <f>IFERROR(IF(OR(J1269=0,K1269=""),"",IF(E1269="Positivo",MIN(MAX(K1269/J1269,0),1.3),MIN(MAX(J1269/K1269,0),1.3))),"")</f>
        <v/>
      </c>
      <c r="M1269" s="59">
        <f>IFERROR(IF(OR(J1269=0,K1269=""),"",IF(E1269="Positivo",MAX(K1269/J1269,0),MAX(J1269/K1269,0))),"")</f>
        <v/>
      </c>
      <c r="N1269" t="inlineStr">
        <is>
          <t>ENT</t>
        </is>
      </c>
      <c r="O1269" t="inlineStr">
        <is>
          <t>DEC</t>
        </is>
      </c>
      <c r="P1269" t="n">
        <v>2</v>
      </c>
      <c r="Q1269" t="n">
        <v>2</v>
      </c>
      <c r="R1269">
        <f>A1269&amp;"-"&amp;YEAR(F1269)&amp;"-"&amp;IF(LEN(MONTH(F1269))=1,"0"&amp;MONTH(F1269),MONTH(F1269))&amp;"-"&amp;IF(LEN(DAY(F1269))=1,"0"&amp;DAY(F1269),DAY(F1269))</f>
        <v/>
      </c>
      <c r="S1269" t="inlineStr"/>
    </row>
    <row r="1270">
      <c r="A1270" t="n">
        <v>144</v>
      </c>
      <c r="B1270" t="inlineStr">
        <is>
          <t>Productos de investigación</t>
        </is>
      </c>
      <c r="C1270" t="inlineStr">
        <is>
          <t>Investigación, desarrollo tecnológico, innovación y creación</t>
        </is>
      </c>
      <c r="D1270" t="inlineStr">
        <is>
          <t>Anual</t>
        </is>
      </c>
      <c r="E1270" t="inlineStr">
        <is>
          <t>Positivo</t>
        </is>
      </c>
      <c r="F1270" s="128" t="n">
        <v>44926</v>
      </c>
      <c r="G1270">
        <f>YEAR(F1270)</f>
        <v/>
      </c>
      <c r="H1270">
        <f>PROPER(TEXT(F1270,"mmmm"))</f>
        <v/>
      </c>
      <c r="I1270">
        <f>IF(OR(H1270="Enero",H1270="Febrero",H1270="Marzo",H1270="Abril",H1270="Mayo",H1270="Junio"),G1270&amp;"-1",IF(OR(H1270="Julio",H1270="Agosto",H1270="Septiembre",H1270="Octubre",H1270="Noviembre",H1270="Diciembre"),G1270&amp;"-2"))</f>
        <v/>
      </c>
      <c r="J1270" t="n">
        <v>3</v>
      </c>
      <c r="K1270" t="n">
        <v>3.55</v>
      </c>
      <c r="L1270" s="59">
        <f>IFERROR(IF(OR(J1270=0,K1270=""),"",IF(E1270="Positivo",MIN(MAX(K1270/J1270,0),1.3),MIN(MAX(J1270/K1270,0),1.3))),"")</f>
        <v/>
      </c>
      <c r="M1270" s="59">
        <f>IFERROR(IF(OR(J1270=0,K1270=""),"",IF(E1270="Positivo",MAX(K1270/J1270,0),MAX(J1270/K1270,0))),"")</f>
        <v/>
      </c>
      <c r="N1270" t="inlineStr">
        <is>
          <t>ENT</t>
        </is>
      </c>
      <c r="O1270" t="inlineStr">
        <is>
          <t>DEC</t>
        </is>
      </c>
      <c r="P1270" t="n">
        <v>2</v>
      </c>
      <c r="Q1270" t="n">
        <v>2</v>
      </c>
      <c r="R1270">
        <f>A1270&amp;"-"&amp;YEAR(F1270)&amp;"-"&amp;IF(LEN(MONTH(F1270))=1,"0"&amp;MONTH(F1270),MONTH(F1270))&amp;"-"&amp;IF(LEN(DAY(F1270))=1,"0"&amp;DAY(F1270),DAY(F1270))</f>
        <v/>
      </c>
      <c r="S1270" t="inlineStr"/>
    </row>
    <row r="1271">
      <c r="A1271" t="n">
        <v>144</v>
      </c>
      <c r="B1271" t="inlineStr">
        <is>
          <t>Productos de investigación</t>
        </is>
      </c>
      <c r="C1271" t="inlineStr">
        <is>
          <t>Investigación, desarrollo tecnológico, innovación y creación</t>
        </is>
      </c>
      <c r="D1271" t="inlineStr">
        <is>
          <t>Anual</t>
        </is>
      </c>
      <c r="E1271" t="inlineStr">
        <is>
          <t>Positivo</t>
        </is>
      </c>
      <c r="F1271" s="128" t="n">
        <v>46022</v>
      </c>
      <c r="G1271">
        <f>YEAR(F1271)</f>
        <v/>
      </c>
      <c r="H1271">
        <f>PROPER(TEXT(F1271,"mmmm"))</f>
        <v/>
      </c>
      <c r="I1271">
        <f>IF(OR(H1271="Enero",H1271="Febrero",H1271="Marzo",H1271="Abril",H1271="Mayo",H1271="Junio"),G1271&amp;"-1",IF(OR(H1271="Julio",H1271="Agosto",H1271="Septiembre",H1271="Octubre",H1271="Noviembre",H1271="Diciembre"),G1271&amp;"-2"))</f>
        <v/>
      </c>
      <c r="J1271" t="n">
        <v>4</v>
      </c>
      <c r="K1271" t="n">
        <v>1.95</v>
      </c>
      <c r="L1271" s="59">
        <f>IFERROR(IF(OR(J1271=0,K1271=""),"",IF(E1271="Positivo",MIN(MAX(K1271/J1271,0),1.3),MIN(MAX(J1271/K1271,0),1.3))),"")</f>
        <v/>
      </c>
      <c r="M1271" s="59">
        <f>IFERROR(IF(OR(J1271=0,K1271=""),"",IF(E1271="Positivo",MAX(K1271/J1271,0),MAX(J1271/K1271,0))),"")</f>
        <v/>
      </c>
      <c r="N1271" t="inlineStr">
        <is>
          <t>ENT</t>
        </is>
      </c>
      <c r="O1271" t="inlineStr">
        <is>
          <t>DEC</t>
        </is>
      </c>
      <c r="P1271" t="n">
        <v>2</v>
      </c>
      <c r="Q1271" t="n">
        <v>2</v>
      </c>
      <c r="R1271">
        <f>A1271&amp;"-"&amp;YEAR(F1271)&amp;"-"&amp;IF(LEN(MONTH(F1271))=1,"0"&amp;MONTH(F1271),MONTH(F1271))&amp;"-"&amp;IF(LEN(DAY(F1271))=1,"0"&amp;DAY(F1271),DAY(F1271))</f>
        <v/>
      </c>
      <c r="S1271" t="inlineStr"/>
    </row>
    <row r="1272">
      <c r="A1272" t="n">
        <v>145</v>
      </c>
      <c r="B1272" t="inlineStr">
        <is>
          <t>Semilleros de Investigación, Innovación y Creación</t>
        </is>
      </c>
      <c r="C1272" t="inlineStr">
        <is>
          <t>Formación para la investigación, creación e innovación</t>
        </is>
      </c>
      <c r="D1272" t="inlineStr">
        <is>
          <t>Semestral</t>
        </is>
      </c>
      <c r="E1272" t="inlineStr">
        <is>
          <t>Positivo</t>
        </is>
      </c>
      <c r="F1272" s="128" t="n">
        <v>44742</v>
      </c>
      <c r="G1272">
        <f>YEAR(F1272)</f>
        <v/>
      </c>
      <c r="H1272">
        <f>PROPER(TEXT(F1272,"mmmm"))</f>
        <v/>
      </c>
      <c r="I1272">
        <f>IF(OR(H1272="Enero",H1272="Febrero",H1272="Marzo",H1272="Abril",H1272="Mayo",H1272="Junio"),G1272&amp;"-1",IF(OR(H1272="Julio",H1272="Agosto",H1272="Septiembre",H1272="Octubre",H1272="Noviembre",H1272="Diciembre"),G1272&amp;"-2"))</f>
        <v/>
      </c>
      <c r="J1272" t="n">
        <v>1</v>
      </c>
      <c r="K1272" t="n">
        <v>2.1186440677966</v>
      </c>
      <c r="L1272" s="59">
        <f>IFERROR(IF(OR(J1272=0,K1272=""),"",IF(E1272="Positivo",MIN(MAX(K1272/J1272,0),1.3),MIN(MAX(J1272/K1272,0),1.3))),"")</f>
        <v/>
      </c>
      <c r="M1272" s="59">
        <f>IFERROR(IF(OR(J1272=0,K1272=""),"",IF(E1272="Positivo",MAX(K1272/J1272,0),MAX(J1272/K1272,0))),"")</f>
        <v/>
      </c>
      <c r="N1272" t="inlineStr">
        <is>
          <t>ENT</t>
        </is>
      </c>
      <c r="O1272" t="inlineStr">
        <is>
          <t>DEC</t>
        </is>
      </c>
      <c r="P1272" t="n">
        <v>0</v>
      </c>
      <c r="Q1272" t="n">
        <v>2</v>
      </c>
      <c r="R1272">
        <f>A1272&amp;"-"&amp;YEAR(F1272)&amp;"-"&amp;IF(LEN(MONTH(F1272))=1,"0"&amp;MONTH(F1272),MONTH(F1272))&amp;"-"&amp;IF(LEN(DAY(F1272))=1,"0"&amp;DAY(F1272),DAY(F1272))</f>
        <v/>
      </c>
      <c r="S1272" t="inlineStr"/>
    </row>
    <row r="1273">
      <c r="A1273" t="n">
        <v>145</v>
      </c>
      <c r="B1273" t="inlineStr">
        <is>
          <t>Semilleros de Investigación, Innovación y Creación</t>
        </is>
      </c>
      <c r="C1273" t="inlineStr">
        <is>
          <t>Formación para la investigación, creación e innovación</t>
        </is>
      </c>
      <c r="D1273" t="inlineStr">
        <is>
          <t>Semestral</t>
        </is>
      </c>
      <c r="E1273" t="inlineStr">
        <is>
          <t>Positivo</t>
        </is>
      </c>
      <c r="F1273" s="128" t="n">
        <v>44926</v>
      </c>
      <c r="G1273">
        <f>YEAR(F1273)</f>
        <v/>
      </c>
      <c r="H1273">
        <f>PROPER(TEXT(F1273,"mmmm"))</f>
        <v/>
      </c>
      <c r="I1273">
        <f>IF(OR(H1273="Enero",H1273="Febrero",H1273="Marzo",H1273="Abril",H1273="Mayo",H1273="Junio"),G1273&amp;"-1",IF(OR(H1273="Julio",H1273="Agosto",H1273="Septiembre",H1273="Octubre",H1273="Noviembre",H1273="Diciembre"),G1273&amp;"-2"))</f>
        <v/>
      </c>
      <c r="J1273" t="n">
        <v>1</v>
      </c>
      <c r="K1273" t="n">
        <v>2.1186440677966</v>
      </c>
      <c r="L1273" s="59">
        <f>IFERROR(IF(OR(J1273=0,K1273=""),"",IF(E1273="Positivo",MIN(MAX(K1273/J1273,0),1.3),MIN(MAX(J1273/K1273,0),1.3))),"")</f>
        <v/>
      </c>
      <c r="M1273" s="59">
        <f>IFERROR(IF(OR(J1273=0,K1273=""),"",IF(E1273="Positivo",MAX(K1273/J1273,0),MAX(J1273/K1273,0))),"")</f>
        <v/>
      </c>
      <c r="N1273" t="inlineStr">
        <is>
          <t>ENT</t>
        </is>
      </c>
      <c r="O1273" t="inlineStr">
        <is>
          <t>DEC</t>
        </is>
      </c>
      <c r="P1273" t="n">
        <v>0</v>
      </c>
      <c r="Q1273" t="n">
        <v>2</v>
      </c>
      <c r="R1273">
        <f>A1273&amp;"-"&amp;YEAR(F1273)&amp;"-"&amp;IF(LEN(MONTH(F1273))=1,"0"&amp;MONTH(F1273),MONTH(F1273))&amp;"-"&amp;IF(LEN(DAY(F1273))=1,"0"&amp;DAY(F1273),DAY(F1273))</f>
        <v/>
      </c>
      <c r="S1273" t="inlineStr"/>
    </row>
    <row r="1274">
      <c r="A1274" t="n">
        <v>145</v>
      </c>
      <c r="B1274" t="inlineStr">
        <is>
          <t>Semilleros de Investigación, Innovación y Creación</t>
        </is>
      </c>
      <c r="C1274" t="inlineStr">
        <is>
          <t>Formación para la investigación, creación e innovación</t>
        </is>
      </c>
      <c r="D1274" t="inlineStr">
        <is>
          <t>Semestral</t>
        </is>
      </c>
      <c r="E1274" t="inlineStr">
        <is>
          <t>Positivo</t>
        </is>
      </c>
      <c r="F1274" s="128" t="n">
        <v>46022</v>
      </c>
      <c r="G1274">
        <f>YEAR(F1274)</f>
        <v/>
      </c>
      <c r="H1274">
        <f>PROPER(TEXT(F1274,"mmmm"))</f>
        <v/>
      </c>
      <c r="I1274">
        <f>IF(OR(H1274="Enero",H1274="Febrero",H1274="Marzo",H1274="Abril",H1274="Mayo",H1274="Junio"),G1274&amp;"-1",IF(OR(H1274="Julio",H1274="Agosto",H1274="Septiembre",H1274="Octubre",H1274="Noviembre",H1274="Diciembre"),G1274&amp;"-2"))</f>
        <v/>
      </c>
      <c r="J1274" t="n">
        <v>1</v>
      </c>
      <c r="K1274" t="n">
        <v>1.62</v>
      </c>
      <c r="L1274" s="59">
        <f>IFERROR(IF(OR(J1274=0,K1274=""),"",IF(E1274="Positivo",MIN(MAX(K1274/J1274,0),1.3),MIN(MAX(J1274/K1274,0),1.3))),"")</f>
        <v/>
      </c>
      <c r="M1274" s="59">
        <f>IFERROR(IF(OR(J1274=0,K1274=""),"",IF(E1274="Positivo",MAX(K1274/J1274,0),MAX(J1274/K1274,0))),"")</f>
        <v/>
      </c>
      <c r="N1274" t="inlineStr">
        <is>
          <t>ENT</t>
        </is>
      </c>
      <c r="O1274" t="inlineStr">
        <is>
          <t>DEC</t>
        </is>
      </c>
      <c r="P1274" t="n">
        <v>0</v>
      </c>
      <c r="Q1274" t="n">
        <v>2</v>
      </c>
      <c r="R1274">
        <f>A1274&amp;"-"&amp;YEAR(F1274)&amp;"-"&amp;IF(LEN(MONTH(F1274))=1,"0"&amp;MONTH(F1274),MONTH(F1274))&amp;"-"&amp;IF(LEN(DAY(F1274))=1,"0"&amp;DAY(F1274),DAY(F1274))</f>
        <v/>
      </c>
      <c r="S1274" t="inlineStr"/>
    </row>
    <row r="1275">
      <c r="A1275" t="n">
        <v>146</v>
      </c>
      <c r="B1275" t="inlineStr">
        <is>
          <t>Docentes vinculados a investigación</t>
        </is>
      </c>
      <c r="C1275" t="inlineStr">
        <is>
          <t>Investigación, desarrollo tecnológico, innovación y creación</t>
        </is>
      </c>
      <c r="D1275" t="inlineStr">
        <is>
          <t>Semestral</t>
        </is>
      </c>
      <c r="E1275" t="inlineStr">
        <is>
          <t>Positivo</t>
        </is>
      </c>
      <c r="F1275" s="128" t="n">
        <v>44742</v>
      </c>
      <c r="G1275">
        <f>YEAR(F1275)</f>
        <v/>
      </c>
      <c r="H1275">
        <f>PROPER(TEXT(F1275,"mmmm"))</f>
        <v/>
      </c>
      <c r="I1275">
        <f>IF(OR(H1275="Enero",H1275="Febrero",H1275="Marzo",H1275="Abril",H1275="Mayo",H1275="Junio"),G1275&amp;"-1",IF(OR(H1275="Julio",H1275="Agosto",H1275="Septiembre",H1275="Octubre",H1275="Noviembre",H1275="Diciembre"),G1275&amp;"-2"))</f>
        <v/>
      </c>
      <c r="J1275" t="n">
        <v>230</v>
      </c>
      <c r="K1275" t="n">
        <v>100.43</v>
      </c>
      <c r="L1275" s="59">
        <f>IFERROR(IF(OR(J1275=0,K1275=""),"",IF(E1275="Positivo",MIN(MAX(K1275/J1275,0),1.3),MIN(MAX(J1275/K1275,0),1.3))),"")</f>
        <v/>
      </c>
      <c r="M1275" s="59">
        <f>IFERROR(IF(OR(J1275=0,K1275=""),"",IF(E1275="Positivo",MAX(K1275/J1275,0),MAX(J1275/K1275,0))),"")</f>
        <v/>
      </c>
      <c r="N1275" t="inlineStr">
        <is>
          <t>ENT</t>
        </is>
      </c>
      <c r="O1275" t="inlineStr">
        <is>
          <t>ENT</t>
        </is>
      </c>
      <c r="P1275" t="n">
        <v>0</v>
      </c>
      <c r="Q1275" t="n">
        <v>0</v>
      </c>
      <c r="R1275">
        <f>A1275&amp;"-"&amp;YEAR(F1275)&amp;"-"&amp;IF(LEN(MONTH(F1275))=1,"0"&amp;MONTH(F1275),MONTH(F1275))&amp;"-"&amp;IF(LEN(DAY(F1275))=1,"0"&amp;DAY(F1275),DAY(F1275))</f>
        <v/>
      </c>
      <c r="S1275" t="inlineStr"/>
    </row>
    <row r="1276">
      <c r="A1276" t="n">
        <v>146</v>
      </c>
      <c r="B1276" t="inlineStr">
        <is>
          <t>Docentes vinculados a investigación</t>
        </is>
      </c>
      <c r="C1276" t="inlineStr">
        <is>
          <t>Investigación, desarrollo tecnológico, innovación y creación</t>
        </is>
      </c>
      <c r="D1276" t="inlineStr">
        <is>
          <t>Semestral</t>
        </is>
      </c>
      <c r="E1276" t="inlineStr">
        <is>
          <t>Positivo</t>
        </is>
      </c>
      <c r="F1276" s="128" t="n">
        <v>44926</v>
      </c>
      <c r="G1276">
        <f>YEAR(F1276)</f>
        <v/>
      </c>
      <c r="H1276">
        <f>PROPER(TEXT(F1276,"mmmm"))</f>
        <v/>
      </c>
      <c r="I1276">
        <f>IF(OR(H1276="Enero",H1276="Febrero",H1276="Marzo",H1276="Abril",H1276="Mayo",H1276="Junio"),G1276&amp;"-1",IF(OR(H1276="Julio",H1276="Agosto",H1276="Septiembre",H1276="Octubre",H1276="Noviembre",H1276="Diciembre"),G1276&amp;"-2"))</f>
        <v/>
      </c>
      <c r="J1276" t="n">
        <v>230</v>
      </c>
      <c r="K1276" t="n">
        <v>121.74</v>
      </c>
      <c r="L1276" s="59">
        <f>IFERROR(IF(OR(J1276=0,K1276=""),"",IF(E1276="Positivo",MIN(MAX(K1276/J1276,0),1.3),MIN(MAX(J1276/K1276,0),1.3))),"")</f>
        <v/>
      </c>
      <c r="M1276" s="59">
        <f>IFERROR(IF(OR(J1276=0,K1276=""),"",IF(E1276="Positivo",MAX(K1276/J1276,0),MAX(J1276/K1276,0))),"")</f>
        <v/>
      </c>
      <c r="N1276" t="inlineStr">
        <is>
          <t>ENT</t>
        </is>
      </c>
      <c r="O1276" t="inlineStr">
        <is>
          <t>ENT</t>
        </is>
      </c>
      <c r="P1276" t="n">
        <v>0</v>
      </c>
      <c r="Q1276" t="n">
        <v>0</v>
      </c>
      <c r="R1276">
        <f>A1276&amp;"-"&amp;YEAR(F1276)&amp;"-"&amp;IF(LEN(MONTH(F1276))=1,"0"&amp;MONTH(F1276),MONTH(F1276))&amp;"-"&amp;IF(LEN(DAY(F1276))=1,"0"&amp;DAY(F1276),DAY(F1276))</f>
        <v/>
      </c>
      <c r="S1276" t="inlineStr"/>
    </row>
    <row r="1277">
      <c r="A1277" t="n">
        <v>146</v>
      </c>
      <c r="B1277" t="inlineStr">
        <is>
          <t>Docentes vinculados a investigación</t>
        </is>
      </c>
      <c r="C1277" t="inlineStr">
        <is>
          <t>Investigación, desarrollo tecnológico, innovación y creación</t>
        </is>
      </c>
      <c r="D1277" t="inlineStr">
        <is>
          <t>Semestral</t>
        </is>
      </c>
      <c r="E1277" t="inlineStr">
        <is>
          <t>Positivo</t>
        </is>
      </c>
      <c r="F1277" s="128" t="n">
        <v>46022</v>
      </c>
      <c r="G1277">
        <f>YEAR(F1277)</f>
        <v/>
      </c>
      <c r="H1277">
        <f>PROPER(TEXT(F1277,"mmmm"))</f>
        <v/>
      </c>
      <c r="I1277">
        <f>IF(OR(H1277="Enero",H1277="Febrero",H1277="Marzo",H1277="Abril",H1277="Mayo",H1277="Junio"),G1277&amp;"-1",IF(OR(H1277="Julio",H1277="Agosto",H1277="Septiembre",H1277="Octubre",H1277="Noviembre",H1277="Diciembre"),G1277&amp;"-2"))</f>
        <v/>
      </c>
      <c r="J1277" t="n">
        <v>100</v>
      </c>
      <c r="K1277" t="n">
        <v>133</v>
      </c>
      <c r="L1277" s="59">
        <f>IFERROR(IF(OR(J1277=0,K1277=""),"",IF(E1277="Positivo",MIN(MAX(K1277/J1277,0),1.3),MIN(MAX(J1277/K1277,0),1.3))),"")</f>
        <v/>
      </c>
      <c r="M1277" s="59">
        <f>IFERROR(IF(OR(J1277=0,K1277=""),"",IF(E1277="Positivo",MAX(K1277/J1277,0),MAX(J1277/K1277,0))),"")</f>
        <v/>
      </c>
      <c r="N1277" t="inlineStr">
        <is>
          <t>ENT</t>
        </is>
      </c>
      <c r="O1277" t="inlineStr">
        <is>
          <t>ENT</t>
        </is>
      </c>
      <c r="P1277" t="n">
        <v>0</v>
      </c>
      <c r="Q1277" t="n">
        <v>0</v>
      </c>
      <c r="R1277">
        <f>A1277&amp;"-"&amp;YEAR(F1277)&amp;"-"&amp;IF(LEN(MONTH(F1277))=1,"0"&amp;MONTH(F1277),MONTH(F1277))&amp;"-"&amp;IF(LEN(DAY(F1277))=1,"0"&amp;DAY(F1277),DAY(F1277))</f>
        <v/>
      </c>
      <c r="S1277" t="inlineStr"/>
    </row>
    <row r="1278">
      <c r="A1278" t="n">
        <v>147</v>
      </c>
      <c r="B1278" t="inlineStr">
        <is>
          <t>Grupos de investigación categorizados</t>
        </is>
      </c>
      <c r="C1278" t="inlineStr">
        <is>
          <t>Investigación, desarrollo tecnológico, innovación y creación</t>
        </is>
      </c>
      <c r="D1278" t="inlineStr">
        <is>
          <t>Anual</t>
        </is>
      </c>
      <c r="E1278" t="inlineStr">
        <is>
          <t>Positivo</t>
        </is>
      </c>
      <c r="F1278" s="128" t="n">
        <v>44926</v>
      </c>
      <c r="G1278">
        <f>YEAR(F1278)</f>
        <v/>
      </c>
      <c r="H1278">
        <f>PROPER(TEXT(F1278,"mmmm"))</f>
        <v/>
      </c>
      <c r="I1278">
        <f>IF(OR(H1278="Enero",H1278="Febrero",H1278="Marzo",H1278="Abril",H1278="Mayo",H1278="Junio"),G1278&amp;"-1",IF(OR(H1278="Julio",H1278="Agosto",H1278="Septiembre",H1278="Octubre",H1278="Noviembre",H1278="Diciembre"),G1278&amp;"-2"))</f>
        <v/>
      </c>
      <c r="J1278" t="n">
        <v>16</v>
      </c>
      <c r="K1278" t="n">
        <v>11</v>
      </c>
      <c r="L1278" s="59">
        <f>IFERROR(IF(OR(J1278=0,K1278=""),"",IF(E1278="Positivo",MIN(MAX(K1278/J1278,0),1.3),MIN(MAX(J1278/K1278,0),1.3))),"")</f>
        <v/>
      </c>
      <c r="M1278" s="59">
        <f>IFERROR(IF(OR(J1278=0,K1278=""),"",IF(E1278="Positivo",MAX(K1278/J1278,0),MAX(J1278/K1278,0))),"")</f>
        <v/>
      </c>
      <c r="N1278" t="inlineStr">
        <is>
          <t>ENT</t>
        </is>
      </c>
      <c r="O1278" t="inlineStr">
        <is>
          <t>ENT</t>
        </is>
      </c>
      <c r="P1278" t="n">
        <v>0</v>
      </c>
      <c r="Q1278" t="n">
        <v>0</v>
      </c>
      <c r="R1278">
        <f>A1278&amp;"-"&amp;YEAR(F1278)&amp;"-"&amp;IF(LEN(MONTH(F1278))=1,"0"&amp;MONTH(F1278),MONTH(F1278))&amp;"-"&amp;IF(LEN(DAY(F1278))=1,"0"&amp;DAY(F1278),DAY(F1278))</f>
        <v/>
      </c>
      <c r="S1278" t="inlineStr"/>
    </row>
    <row r="1279">
      <c r="A1279" t="n">
        <v>147</v>
      </c>
      <c r="B1279" t="inlineStr">
        <is>
          <t>Grupos de investigación categorizados</t>
        </is>
      </c>
      <c r="C1279" t="inlineStr">
        <is>
          <t>Investigación, desarrollo tecnológico, innovación y creación</t>
        </is>
      </c>
      <c r="D1279" t="inlineStr">
        <is>
          <t>Anual</t>
        </is>
      </c>
      <c r="E1279" t="inlineStr">
        <is>
          <t>Positivo</t>
        </is>
      </c>
      <c r="F1279" s="128" t="n">
        <v>46022</v>
      </c>
      <c r="G1279">
        <f>YEAR(F1279)</f>
        <v/>
      </c>
      <c r="H1279">
        <f>PROPER(TEXT(F1279,"mmmm"))</f>
        <v/>
      </c>
      <c r="I1279">
        <f>IF(OR(H1279="Enero",H1279="Febrero",H1279="Marzo",H1279="Abril",H1279="Mayo",H1279="Junio"),G1279&amp;"-1",IF(OR(H1279="Julio",H1279="Agosto",H1279="Septiembre",H1279="Octubre",H1279="Noviembre",H1279="Diciembre"),G1279&amp;"-2"))</f>
        <v/>
      </c>
      <c r="J1279" t="n">
        <v>17</v>
      </c>
      <c r="K1279" t="n">
        <v>16</v>
      </c>
      <c r="L1279" s="59">
        <f>IFERROR(IF(OR(J1279=0,K1279=""),"",IF(E1279="Positivo",MIN(MAX(K1279/J1279,0),1.3),MIN(MAX(J1279/K1279,0),1.3))),"")</f>
        <v/>
      </c>
      <c r="M1279" s="59">
        <f>IFERROR(IF(OR(J1279=0,K1279=""),"",IF(E1279="Positivo",MAX(K1279/J1279,0),MAX(J1279/K1279,0))),"")</f>
        <v/>
      </c>
      <c r="N1279" t="inlineStr">
        <is>
          <t>ENT</t>
        </is>
      </c>
      <c r="O1279" t="inlineStr">
        <is>
          <t>ENT</t>
        </is>
      </c>
      <c r="P1279" t="n">
        <v>0</v>
      </c>
      <c r="Q1279" t="n">
        <v>0</v>
      </c>
      <c r="R1279">
        <f>A1279&amp;"-"&amp;YEAR(F1279)&amp;"-"&amp;IF(LEN(MONTH(F1279))=1,"0"&amp;MONTH(F1279),MONTH(F1279))&amp;"-"&amp;IF(LEN(DAY(F1279))=1,"0"&amp;DAY(F1279),DAY(F1279))</f>
        <v/>
      </c>
      <c r="S1279" t="inlineStr"/>
    </row>
    <row r="1280">
      <c r="A1280" t="n">
        <v>148</v>
      </c>
      <c r="B1280" t="inlineStr">
        <is>
          <t>Estudiantes vinculados a investigación</t>
        </is>
      </c>
      <c r="C1280" t="inlineStr">
        <is>
          <t>Formación para la investigación, creación e innovación</t>
        </is>
      </c>
      <c r="D1280" t="inlineStr">
        <is>
          <t>Semestral</t>
        </is>
      </c>
      <c r="E1280" t="inlineStr">
        <is>
          <t>Positivo</t>
        </is>
      </c>
      <c r="F1280" s="128" t="n">
        <v>44742</v>
      </c>
      <c r="G1280">
        <f>YEAR(F1280)</f>
        <v/>
      </c>
      <c r="H1280">
        <f>PROPER(TEXT(F1280,"mmmm"))</f>
        <v/>
      </c>
      <c r="I1280">
        <f>IF(OR(H1280="Enero",H1280="Febrero",H1280="Marzo",H1280="Abril",H1280="Mayo",H1280="Junio"),G1280&amp;"-1",IF(OR(H1280="Julio",H1280="Agosto",H1280="Septiembre",H1280="Octubre",H1280="Noviembre",H1280="Diciembre"),G1280&amp;"-2"))</f>
        <v/>
      </c>
      <c r="J1280" t="n">
        <v>2</v>
      </c>
      <c r="K1280" t="n">
        <v>1.56749025217</v>
      </c>
      <c r="L1280" s="59">
        <f>IFERROR(IF(OR(J1280=0,K1280=""),"",IF(E1280="Positivo",MIN(MAX(K1280/J1280,0),1.3),MIN(MAX(J1280/K1280,0),1.3))),"")</f>
        <v/>
      </c>
      <c r="M1280" s="59">
        <f>IFERROR(IF(OR(J1280=0,K1280=""),"",IF(E1280="Positivo",MAX(K1280/J1280,0),MAX(J1280/K1280,0))),"")</f>
        <v/>
      </c>
      <c r="N1280" t="inlineStr">
        <is>
          <t>%</t>
        </is>
      </c>
      <c r="O1280" t="inlineStr">
        <is>
          <t>%</t>
        </is>
      </c>
      <c r="P1280" t="n">
        <v>0</v>
      </c>
      <c r="Q1280" t="n">
        <v>1</v>
      </c>
      <c r="R1280">
        <f>A1280&amp;"-"&amp;YEAR(F1280)&amp;"-"&amp;IF(LEN(MONTH(F1280))=1,"0"&amp;MONTH(F1280),MONTH(F1280))&amp;"-"&amp;IF(LEN(DAY(F1280))=1,"0"&amp;DAY(F1280),DAY(F1280))</f>
        <v/>
      </c>
      <c r="S1280" t="inlineStr"/>
    </row>
    <row r="1281">
      <c r="A1281" t="n">
        <v>148</v>
      </c>
      <c r="B1281" t="inlineStr">
        <is>
          <t>Estudiantes vinculados a investigación</t>
        </is>
      </c>
      <c r="C1281" t="inlineStr">
        <is>
          <t>Formación para la investigación, creación e innovación</t>
        </is>
      </c>
      <c r="D1281" t="inlineStr">
        <is>
          <t>Semestral</t>
        </is>
      </c>
      <c r="E1281" t="inlineStr">
        <is>
          <t>Positivo</t>
        </is>
      </c>
      <c r="F1281" s="128" t="n">
        <v>44926</v>
      </c>
      <c r="G1281">
        <f>YEAR(F1281)</f>
        <v/>
      </c>
      <c r="H1281">
        <f>PROPER(TEXT(F1281,"mmmm"))</f>
        <v/>
      </c>
      <c r="I1281">
        <f>IF(OR(H1281="Enero",H1281="Febrero",H1281="Marzo",H1281="Abril",H1281="Mayo",H1281="Junio"),G1281&amp;"-1",IF(OR(H1281="Julio",H1281="Agosto",H1281="Septiembre",H1281="Octubre",H1281="Noviembre",H1281="Diciembre"),G1281&amp;"-2"))</f>
        <v/>
      </c>
      <c r="J1281" t="n">
        <v>2</v>
      </c>
      <c r="K1281" t="n">
        <v>3.0897703549061</v>
      </c>
      <c r="L1281" s="59">
        <f>IFERROR(IF(OR(J1281=0,K1281=""),"",IF(E1281="Positivo",MIN(MAX(K1281/J1281,0),1.3),MIN(MAX(J1281/K1281,0),1.3))),"")</f>
        <v/>
      </c>
      <c r="M1281" s="59">
        <f>IFERROR(IF(OR(J1281=0,K1281=""),"",IF(E1281="Positivo",MAX(K1281/J1281,0),MAX(J1281/K1281,0))),"")</f>
        <v/>
      </c>
      <c r="N1281" t="inlineStr">
        <is>
          <t>%</t>
        </is>
      </c>
      <c r="O1281" t="inlineStr">
        <is>
          <t>%</t>
        </is>
      </c>
      <c r="P1281" t="n">
        <v>0</v>
      </c>
      <c r="Q1281" t="n">
        <v>1</v>
      </c>
      <c r="R1281">
        <f>A1281&amp;"-"&amp;YEAR(F1281)&amp;"-"&amp;IF(LEN(MONTH(F1281))=1,"0"&amp;MONTH(F1281),MONTH(F1281))&amp;"-"&amp;IF(LEN(DAY(F1281))=1,"0"&amp;DAY(F1281),DAY(F1281))</f>
        <v/>
      </c>
      <c r="S1281" t="inlineStr"/>
    </row>
    <row r="1282">
      <c r="A1282" t="n">
        <v>148</v>
      </c>
      <c r="B1282" t="inlineStr">
        <is>
          <t>Estudiantes vinculados a investigación</t>
        </is>
      </c>
      <c r="C1282" t="inlineStr">
        <is>
          <t>Formación para la investigación, creación e innovación</t>
        </is>
      </c>
      <c r="D1282" t="inlineStr">
        <is>
          <t>Semestral</t>
        </is>
      </c>
      <c r="E1282" t="inlineStr">
        <is>
          <t>Positivo</t>
        </is>
      </c>
      <c r="F1282" s="128" t="n">
        <v>46022</v>
      </c>
      <c r="G1282">
        <f>YEAR(F1282)</f>
        <v/>
      </c>
      <c r="H1282">
        <f>PROPER(TEXT(F1282,"mmmm"))</f>
        <v/>
      </c>
      <c r="I1282">
        <f>IF(OR(H1282="Enero",H1282="Febrero",H1282="Marzo",H1282="Abril",H1282="Mayo",H1282="Junio"),G1282&amp;"-1",IF(OR(H1282="Julio",H1282="Agosto",H1282="Septiembre",H1282="Octubre",H1282="Noviembre",H1282="Diciembre"),G1282&amp;"-2"))</f>
        <v/>
      </c>
      <c r="J1282" t="n">
        <v>5</v>
      </c>
      <c r="K1282" t="n">
        <v>6.78</v>
      </c>
      <c r="L1282" s="59">
        <f>IFERROR(IF(OR(J1282=0,K1282=""),"",IF(E1282="Positivo",MIN(MAX(K1282/J1282,0),1.3),MIN(MAX(J1282/K1282,0),1.3))),"")</f>
        <v/>
      </c>
      <c r="M1282" s="59">
        <f>IFERROR(IF(OR(J1282=0,K1282=""),"",IF(E1282="Positivo",MAX(K1282/J1282,0),MAX(J1282/K1282,0))),"")</f>
        <v/>
      </c>
      <c r="N1282" t="inlineStr">
        <is>
          <t>%</t>
        </is>
      </c>
      <c r="O1282" t="inlineStr">
        <is>
          <t>%</t>
        </is>
      </c>
      <c r="P1282" t="n">
        <v>0</v>
      </c>
      <c r="Q1282" t="n">
        <v>1</v>
      </c>
      <c r="R1282">
        <f>A1282&amp;"-"&amp;YEAR(F1282)&amp;"-"&amp;IF(LEN(MONTH(F1282))=1,"0"&amp;MONTH(F1282),MONTH(F1282))&amp;"-"&amp;IF(LEN(DAY(F1282))=1,"0"&amp;DAY(F1282),DAY(F1282))</f>
        <v/>
      </c>
      <c r="S1282" t="inlineStr"/>
    </row>
    <row r="1283">
      <c r="A1283" t="n">
        <v>159</v>
      </c>
      <c r="B1283" t="inlineStr">
        <is>
          <t>Nivel de Satisfacción Servicios Prestados</t>
        </is>
      </c>
      <c r="C1283" t="inlineStr">
        <is>
          <t>Editorial y Publicaciones</t>
        </is>
      </c>
      <c r="D1283" t="inlineStr">
        <is>
          <t>Semestral</t>
        </is>
      </c>
      <c r="E1283" t="inlineStr">
        <is>
          <t>Positivo</t>
        </is>
      </c>
      <c r="F1283" s="128" t="n">
        <v>44926</v>
      </c>
      <c r="G1283">
        <f>YEAR(F1283)</f>
        <v/>
      </c>
      <c r="H1283">
        <f>PROPER(TEXT(F1283,"mmmm"))</f>
        <v/>
      </c>
      <c r="I1283">
        <f>IF(OR(H1283="Enero",H1283="Febrero",H1283="Marzo",H1283="Abril",H1283="Mayo",H1283="Junio"),G1283&amp;"-1",IF(OR(H1283="Julio",H1283="Agosto",H1283="Septiembre",H1283="Octubre",H1283="Noviembre",H1283="Diciembre"),G1283&amp;"-2"))</f>
        <v/>
      </c>
      <c r="J1283" t="n">
        <v>80</v>
      </c>
      <c r="K1283" t="n">
        <v>70</v>
      </c>
      <c r="L1283" s="59">
        <f>IFERROR(IF(OR(J1283=0,K1283=""),"",IF(E1283="Positivo",MIN(MAX(K1283/J1283,0),1.3),MIN(MAX(J1283/K1283,0),1.3))),"")</f>
        <v/>
      </c>
      <c r="M1283" s="59">
        <f>IFERROR(IF(OR(J1283=0,K1283=""),"",IF(E1283="Positivo",MAX(K1283/J1283,0),MAX(J1283/K1283,0))),"")</f>
        <v/>
      </c>
      <c r="N1283" t="inlineStr">
        <is>
          <t>%</t>
        </is>
      </c>
      <c r="O1283" t="inlineStr">
        <is>
          <t>%</t>
        </is>
      </c>
      <c r="P1283" t="n">
        <v>0</v>
      </c>
      <c r="Q1283" t="n">
        <v>0</v>
      </c>
      <c r="R1283">
        <f>A1283&amp;"-"&amp;YEAR(F1283)&amp;"-"&amp;IF(LEN(MONTH(F1283))=1,"0"&amp;MONTH(F1283),MONTH(F1283))&amp;"-"&amp;IF(LEN(DAY(F1283))=1,"0"&amp;DAY(F1283),DAY(F1283))</f>
        <v/>
      </c>
      <c r="S1283" t="inlineStr"/>
    </row>
    <row r="1284">
      <c r="A1284" t="n">
        <v>159</v>
      </c>
      <c r="B1284" t="inlineStr">
        <is>
          <t>Nivel de Satisfacción Servicios Prestados</t>
        </is>
      </c>
      <c r="C1284" t="inlineStr">
        <is>
          <t>Editorial y Publicaciones</t>
        </is>
      </c>
      <c r="D1284" t="inlineStr">
        <is>
          <t>Semestral</t>
        </is>
      </c>
      <c r="E1284" t="inlineStr">
        <is>
          <t>Positivo</t>
        </is>
      </c>
      <c r="F1284" s="128" t="n">
        <v>46022</v>
      </c>
      <c r="G1284">
        <f>YEAR(F1284)</f>
        <v/>
      </c>
      <c r="H1284">
        <f>PROPER(TEXT(F1284,"mmmm"))</f>
        <v/>
      </c>
      <c r="I1284">
        <f>IF(OR(H1284="Enero",H1284="Febrero",H1284="Marzo",H1284="Abril",H1284="Mayo",H1284="Junio"),G1284&amp;"-1",IF(OR(H1284="Julio",H1284="Agosto",H1284="Septiembre",H1284="Octubre",H1284="Noviembre",H1284="Diciembre"),G1284&amp;"-2"))</f>
        <v/>
      </c>
      <c r="J1284" t="n">
        <v>80</v>
      </c>
      <c r="K1284" t="n">
        <v>100</v>
      </c>
      <c r="L1284" s="59">
        <f>IFERROR(IF(OR(J1284=0,K1284=""),"",IF(E1284="Positivo",MIN(MAX(K1284/J1284,0),1.3),MIN(MAX(J1284/K1284,0),1.3))),"")</f>
        <v/>
      </c>
      <c r="M1284" s="59">
        <f>IFERROR(IF(OR(J1284=0,K1284=""),"",IF(E1284="Positivo",MAX(K1284/J1284,0),MAX(J1284/K1284,0))),"")</f>
        <v/>
      </c>
      <c r="N1284" t="inlineStr">
        <is>
          <t>%</t>
        </is>
      </c>
      <c r="O1284" t="inlineStr">
        <is>
          <t>%</t>
        </is>
      </c>
      <c r="P1284" t="n">
        <v>0</v>
      </c>
      <c r="Q1284" t="n">
        <v>0</v>
      </c>
      <c r="R1284">
        <f>A1284&amp;"-"&amp;YEAR(F1284)&amp;"-"&amp;IF(LEN(MONTH(F1284))=1,"0"&amp;MONTH(F1284),MONTH(F1284))&amp;"-"&amp;IF(LEN(DAY(F1284))=1,"0"&amp;DAY(F1284),DAY(F1284))</f>
        <v/>
      </c>
      <c r="S1284" t="inlineStr"/>
    </row>
    <row r="1285">
      <c r="A1285" t="n">
        <v>167</v>
      </c>
      <c r="B1285" t="inlineStr">
        <is>
          <t>Satisfacción actividades plan de bienestar</t>
        </is>
      </c>
      <c r="C1285" t="inlineStr">
        <is>
          <t>GESTIÓN Y DESARROLLO DEL TALENTO HUMANO</t>
        </is>
      </c>
      <c r="D1285" t="inlineStr">
        <is>
          <t>Semestral</t>
        </is>
      </c>
      <c r="E1285" t="inlineStr">
        <is>
          <t>Positivo</t>
        </is>
      </c>
      <c r="F1285" s="128" t="n">
        <v>44742</v>
      </c>
      <c r="G1285">
        <f>YEAR(F1285)</f>
        <v/>
      </c>
      <c r="H1285">
        <f>PROPER(TEXT(F1285,"mmmm"))</f>
        <v/>
      </c>
      <c r="I1285">
        <f>IF(OR(H1285="Enero",H1285="Febrero",H1285="Marzo",H1285="Abril",H1285="Mayo",H1285="Junio"),G1285&amp;"-1",IF(OR(H1285="Julio",H1285="Agosto",H1285="Septiembre",H1285="Octubre",H1285="Noviembre",H1285="Diciembre"),G1285&amp;"-2"))</f>
        <v/>
      </c>
      <c r="J1285" t="n">
        <v>80</v>
      </c>
      <c r="K1285" t="n">
        <v>97.64</v>
      </c>
      <c r="L1285" s="59">
        <f>IFERROR(IF(OR(J1285=0,K1285=""),"",IF(E1285="Positivo",MIN(MAX(K1285/J1285,0),1.3),MIN(MAX(J1285/K1285,0),1.3))),"")</f>
        <v/>
      </c>
      <c r="M1285" s="59">
        <f>IFERROR(IF(OR(J1285=0,K1285=""),"",IF(E1285="Positivo",MAX(K1285/J1285,0),MAX(J1285/K1285,0))),"")</f>
        <v/>
      </c>
      <c r="N1285" t="inlineStr">
        <is>
          <t>%</t>
        </is>
      </c>
      <c r="O1285" t="inlineStr">
        <is>
          <t>%</t>
        </is>
      </c>
      <c r="P1285" t="n">
        <v>0</v>
      </c>
      <c r="Q1285" t="n">
        <v>1</v>
      </c>
      <c r="R1285">
        <f>A1285&amp;"-"&amp;YEAR(F1285)&amp;"-"&amp;IF(LEN(MONTH(F1285))=1,"0"&amp;MONTH(F1285),MONTH(F1285))&amp;"-"&amp;IF(LEN(DAY(F1285))=1,"0"&amp;DAY(F1285),DAY(F1285))</f>
        <v/>
      </c>
      <c r="S1285" t="inlineStr"/>
    </row>
    <row r="1286">
      <c r="A1286" t="n">
        <v>167</v>
      </c>
      <c r="B1286" t="inlineStr">
        <is>
          <t>Satisfacción actividades plan de bienestar</t>
        </is>
      </c>
      <c r="C1286" t="inlineStr">
        <is>
          <t>GESTIÓN Y DESARROLLO DEL TALENTO HUMANO</t>
        </is>
      </c>
      <c r="D1286" t="inlineStr">
        <is>
          <t>Semestral</t>
        </is>
      </c>
      <c r="E1286" t="inlineStr">
        <is>
          <t>Positivo</t>
        </is>
      </c>
      <c r="F1286" s="128" t="n">
        <v>44926</v>
      </c>
      <c r="G1286">
        <f>YEAR(F1286)</f>
        <v/>
      </c>
      <c r="H1286">
        <f>PROPER(TEXT(F1286,"mmmm"))</f>
        <v/>
      </c>
      <c r="I1286">
        <f>IF(OR(H1286="Enero",H1286="Febrero",H1286="Marzo",H1286="Abril",H1286="Mayo",H1286="Junio"),G1286&amp;"-1",IF(OR(H1286="Julio",H1286="Agosto",H1286="Septiembre",H1286="Octubre",H1286="Noviembre",H1286="Diciembre"),G1286&amp;"-2"))</f>
        <v/>
      </c>
      <c r="J1286" t="n">
        <v>80</v>
      </c>
      <c r="K1286" t="n">
        <v>96.55</v>
      </c>
      <c r="L1286" s="59">
        <f>IFERROR(IF(OR(J1286=0,K1286=""),"",IF(E1286="Positivo",MIN(MAX(K1286/J1286,0),1.3),MIN(MAX(J1286/K1286,0),1.3))),"")</f>
        <v/>
      </c>
      <c r="M1286" s="59">
        <f>IFERROR(IF(OR(J1286=0,K1286=""),"",IF(E1286="Positivo",MAX(K1286/J1286,0),MAX(J1286/K1286,0))),"")</f>
        <v/>
      </c>
      <c r="N1286" t="inlineStr">
        <is>
          <t>%</t>
        </is>
      </c>
      <c r="O1286" t="inlineStr">
        <is>
          <t>%</t>
        </is>
      </c>
      <c r="P1286" t="n">
        <v>0</v>
      </c>
      <c r="Q1286" t="n">
        <v>1</v>
      </c>
      <c r="R1286">
        <f>A1286&amp;"-"&amp;YEAR(F1286)&amp;"-"&amp;IF(LEN(MONTH(F1286))=1,"0"&amp;MONTH(F1286),MONTH(F1286))&amp;"-"&amp;IF(LEN(DAY(F1286))=1,"0"&amp;DAY(F1286),DAY(F1286))</f>
        <v/>
      </c>
      <c r="S1286" t="inlineStr"/>
    </row>
    <row r="1287">
      <c r="A1287" t="n">
        <v>167</v>
      </c>
      <c r="B1287" t="inlineStr">
        <is>
          <t>Satisfacción actividades plan de bienestar</t>
        </is>
      </c>
      <c r="C1287" t="inlineStr">
        <is>
          <t>GESTIÓN Y DESARROLLO DEL TALENTO HUMANO</t>
        </is>
      </c>
      <c r="D1287" t="inlineStr">
        <is>
          <t>Semestral</t>
        </is>
      </c>
      <c r="E1287" t="inlineStr">
        <is>
          <t>Positivo</t>
        </is>
      </c>
      <c r="F1287" s="128" t="n">
        <v>46022</v>
      </c>
      <c r="G1287">
        <f>YEAR(F1287)</f>
        <v/>
      </c>
      <c r="H1287">
        <f>PROPER(TEXT(F1287,"mmmm"))</f>
        <v/>
      </c>
      <c r="I1287">
        <f>IF(OR(H1287="Enero",H1287="Febrero",H1287="Marzo",H1287="Abril",H1287="Mayo",H1287="Junio"),G1287&amp;"-1",IF(OR(H1287="Julio",H1287="Agosto",H1287="Septiembre",H1287="Octubre",H1287="Noviembre",H1287="Diciembre"),G1287&amp;"-2"))</f>
        <v/>
      </c>
      <c r="J1287" t="n">
        <v>90</v>
      </c>
      <c r="K1287" t="n">
        <v>94</v>
      </c>
      <c r="L1287" s="59">
        <f>IFERROR(IF(OR(J1287=0,K1287=""),"",IF(E1287="Positivo",MIN(MAX(K1287/J1287,0),1.3),MIN(MAX(J1287/K1287,0),1.3))),"")</f>
        <v/>
      </c>
      <c r="M1287" s="59">
        <f>IFERROR(IF(OR(J1287=0,K1287=""),"",IF(E1287="Positivo",MAX(K1287/J1287,0),MAX(J1287/K1287,0))),"")</f>
        <v/>
      </c>
      <c r="N1287" t="inlineStr">
        <is>
          <t>%</t>
        </is>
      </c>
      <c r="O1287" t="inlineStr">
        <is>
          <t>%</t>
        </is>
      </c>
      <c r="P1287" t="n">
        <v>0</v>
      </c>
      <c r="Q1287" t="n">
        <v>1</v>
      </c>
      <c r="R1287">
        <f>A1287&amp;"-"&amp;YEAR(F1287)&amp;"-"&amp;IF(LEN(MONTH(F1287))=1,"0"&amp;MONTH(F1287),MONTH(F1287))&amp;"-"&amp;IF(LEN(DAY(F1287))=1,"0"&amp;DAY(F1287),DAY(F1287))</f>
        <v/>
      </c>
      <c r="S1287" t="inlineStr"/>
    </row>
    <row r="1288">
      <c r="A1288" t="n">
        <v>172</v>
      </c>
      <c r="B1288" t="inlineStr">
        <is>
          <t>Cumplimiento plan operativo del SGC</t>
        </is>
      </c>
      <c r="C1288" t="inlineStr">
        <is>
          <t>Gestión de calidad</t>
        </is>
      </c>
      <c r="D1288" t="inlineStr">
        <is>
          <t>Mensual</t>
        </is>
      </c>
      <c r="E1288" t="inlineStr">
        <is>
          <t>Positivo</t>
        </is>
      </c>
      <c r="F1288" s="128" t="n">
        <v>46022</v>
      </c>
      <c r="G1288">
        <f>YEAR(F1288)</f>
        <v/>
      </c>
      <c r="H1288">
        <f>PROPER(TEXT(F1288,"mmmm"))</f>
        <v/>
      </c>
      <c r="I1288">
        <f>IF(OR(H1288="Enero",H1288="Febrero",H1288="Marzo",H1288="Abril",H1288="Mayo",H1288="Junio"),G1288&amp;"-1",IF(OR(H1288="Julio",H1288="Agosto",H1288="Septiembre",H1288="Octubre",H1288="Noviembre",H1288="Diciembre"),G1288&amp;"-2"))</f>
        <v/>
      </c>
      <c r="J1288" t="n">
        <v>95</v>
      </c>
      <c r="K1288" t="n">
        <v>93.50166666666667</v>
      </c>
      <c r="L1288" s="59">
        <f>IFERROR(IF(OR(J1288=0,K1288=""),"",IF(E1288="Positivo",MIN(MAX(K1288/J1288,0),1.3),MIN(MAX(J1288/K1288,0),1.3))),"")</f>
        <v/>
      </c>
      <c r="M1288" s="59">
        <f>IFERROR(IF(OR(J1288=0,K1288=""),"",IF(E1288="Positivo",MAX(K1288/J1288,0),MAX(J1288/K1288,0))),"")</f>
        <v/>
      </c>
      <c r="N1288" t="inlineStr">
        <is>
          <t>%</t>
        </is>
      </c>
      <c r="O1288" t="inlineStr">
        <is>
          <t>%</t>
        </is>
      </c>
      <c r="P1288" t="n">
        <v>0</v>
      </c>
      <c r="Q1288" t="n">
        <v>0</v>
      </c>
      <c r="R1288">
        <f>A1288&amp;"-"&amp;YEAR(F1288)&amp;"-"&amp;IF(LEN(MONTH(F1288))=1,"0"&amp;MONTH(F1288),MONTH(F1288))&amp;"-"&amp;IF(LEN(DAY(F1288))=1,"0"&amp;DAY(F1288),DAY(F1288))</f>
        <v/>
      </c>
      <c r="S1288" t="inlineStr"/>
    </row>
    <row r="1289">
      <c r="A1289" t="n">
        <v>172</v>
      </c>
      <c r="B1289" t="inlineStr">
        <is>
          <t>Cumplimiento plan operativo del SGC</t>
        </is>
      </c>
      <c r="C1289" t="inlineStr">
        <is>
          <t>Gestión de calidad</t>
        </is>
      </c>
      <c r="D1289" t="inlineStr">
        <is>
          <t>Mensual</t>
        </is>
      </c>
      <c r="E1289" t="inlineStr">
        <is>
          <t>Positivo</t>
        </is>
      </c>
      <c r="F1289" s="128" t="n">
        <v>46203</v>
      </c>
      <c r="G1289">
        <f>YEAR(F1289)</f>
        <v/>
      </c>
      <c r="H1289">
        <f>PROPER(TEXT(F1289,"mmmm"))</f>
        <v/>
      </c>
      <c r="I1289">
        <f>IF(OR(H1289="Enero",H1289="Febrero",H1289="Marzo",H1289="Abril",H1289="Mayo",H1289="Junio"),G1289&amp;"-1",IF(OR(H1289="Julio",H1289="Agosto",H1289="Septiembre",H1289="Octubre",H1289="Noviembre",H1289="Diciembre"),G1289&amp;"-2"))</f>
        <v/>
      </c>
      <c r="J1289" t="n">
        <v>95</v>
      </c>
      <c r="K1289" t="n">
        <v>90.91</v>
      </c>
      <c r="L1289" s="59">
        <f>IFERROR(IF(OR(J1289=0,K1289=""),"",IF(E1289="Positivo",MIN(MAX(K1289/J1289,0),1.3),MIN(MAX(J1289/K1289,0),1.3))),"")</f>
        <v/>
      </c>
      <c r="M1289" s="59">
        <f>IFERROR(IF(OR(J1289=0,K1289=""),"",IF(E1289="Positivo",MAX(K1289/J1289,0),MAX(J1289/K1289,0))),"")</f>
        <v/>
      </c>
      <c r="N1289" t="inlineStr">
        <is>
          <t>%</t>
        </is>
      </c>
      <c r="O1289" t="inlineStr">
        <is>
          <t>%</t>
        </is>
      </c>
      <c r="P1289" t="n">
        <v>0</v>
      </c>
      <c r="Q1289" t="n">
        <v>0</v>
      </c>
      <c r="R1289">
        <f>A1289&amp;"-"&amp;YEAR(F1289)&amp;"-"&amp;IF(LEN(MONTH(F1289))=1,"0"&amp;MONTH(F1289),MONTH(F1289))&amp;"-"&amp;IF(LEN(DAY(F1289))=1,"0"&amp;DAY(F1289),DAY(F1289))</f>
        <v/>
      </c>
      <c r="S1289" t="inlineStr"/>
    </row>
    <row r="1290">
      <c r="A1290" t="n">
        <v>193</v>
      </c>
      <c r="B1290" t="inlineStr">
        <is>
          <t>Porcentaje de Cumplimiento del Acuerdo de Nivel de Servicio (ANS)</t>
        </is>
      </c>
      <c r="C1290" t="inlineStr">
        <is>
          <t>Servicio</t>
        </is>
      </c>
      <c r="D1290" t="inlineStr">
        <is>
          <t>Semestral</t>
        </is>
      </c>
      <c r="E1290" t="inlineStr">
        <is>
          <t>Positivo</t>
        </is>
      </c>
      <c r="F1290" s="128" t="n">
        <v>46022</v>
      </c>
      <c r="G1290">
        <f>YEAR(F1290)</f>
        <v/>
      </c>
      <c r="H1290">
        <f>PROPER(TEXT(F1290,"mmmm"))</f>
        <v/>
      </c>
      <c r="I1290">
        <f>IF(OR(H1290="Enero",H1290="Febrero",H1290="Marzo",H1290="Abril",H1290="Mayo",H1290="Junio"),G1290&amp;"-1",IF(OR(H1290="Julio",H1290="Agosto",H1290="Septiembre",H1290="Octubre",H1290="Noviembre",H1290="Diciembre"),G1290&amp;"-2"))</f>
        <v/>
      </c>
      <c r="J1290" t="n">
        <v>94</v>
      </c>
      <c r="K1290" t="n">
        <v>95</v>
      </c>
      <c r="L1290" s="59">
        <f>IFERROR(IF(OR(J1290=0,K1290=""),"",IF(E1290="Positivo",MIN(MAX(K1290/J1290,0),1.3),MIN(MAX(J1290/K1290,0),1.3))),"")</f>
        <v/>
      </c>
      <c r="M1290" s="59">
        <f>IFERROR(IF(OR(J1290=0,K1290=""),"",IF(E1290="Positivo",MAX(K1290/J1290,0),MAX(J1290/K1290,0))),"")</f>
        <v/>
      </c>
      <c r="N1290" t="inlineStr">
        <is>
          <t>%</t>
        </is>
      </c>
      <c r="O1290" t="inlineStr">
        <is>
          <t>%</t>
        </is>
      </c>
      <c r="P1290" t="n">
        <v>1</v>
      </c>
      <c r="Q1290" t="n">
        <v>1</v>
      </c>
      <c r="R1290">
        <f>A1290&amp;"-"&amp;YEAR(F1290)&amp;"-"&amp;IF(LEN(MONTH(F1290))=1,"0"&amp;MONTH(F1290),MONTH(F1290))&amp;"-"&amp;IF(LEN(DAY(F1290))=1,"0"&amp;DAY(F1290),DAY(F1290))</f>
        <v/>
      </c>
      <c r="S1290" t="inlineStr"/>
    </row>
    <row r="1291">
      <c r="A1291" t="n">
        <v>197</v>
      </c>
      <c r="B1291" t="inlineStr">
        <is>
          <t>Cumplimiento cronograma Mantenimiento de Equipos</t>
        </is>
      </c>
      <c r="C1291" t="inlineStr">
        <is>
          <t>Gestión Infraestructura Física</t>
        </is>
      </c>
      <c r="D1291" t="inlineStr">
        <is>
          <t>Trimestral</t>
        </is>
      </c>
      <c r="E1291" t="inlineStr">
        <is>
          <t>Positivo</t>
        </is>
      </c>
      <c r="F1291" s="128" t="n">
        <v>44926</v>
      </c>
      <c r="G1291">
        <f>YEAR(F1291)</f>
        <v/>
      </c>
      <c r="H1291">
        <f>PROPER(TEXT(F1291,"mmmm"))</f>
        <v/>
      </c>
      <c r="I1291">
        <f>IF(OR(H1291="Enero",H1291="Febrero",H1291="Marzo",H1291="Abril",H1291="Mayo",H1291="Junio"),G1291&amp;"-1",IF(OR(H1291="Julio",H1291="Agosto",H1291="Septiembre",H1291="Octubre",H1291="Noviembre",H1291="Diciembre"),G1291&amp;"-2"))</f>
        <v/>
      </c>
      <c r="J1291" t="n">
        <v>90</v>
      </c>
      <c r="K1291" t="n">
        <v>100</v>
      </c>
      <c r="L1291" s="59">
        <f>IFERROR(IF(OR(J1291=0,K1291=""),"",IF(E1291="Positivo",MIN(MAX(K1291/J1291,0),1.3),MIN(MAX(J1291/K1291,0),1.3))),"")</f>
        <v/>
      </c>
      <c r="M1291" s="59">
        <f>IFERROR(IF(OR(J1291=0,K1291=""),"",IF(E1291="Positivo",MAX(K1291/J1291,0),MAX(J1291/K1291,0))),"")</f>
        <v/>
      </c>
      <c r="N1291" t="inlineStr">
        <is>
          <t>%</t>
        </is>
      </c>
      <c r="O1291" t="inlineStr">
        <is>
          <t>%</t>
        </is>
      </c>
      <c r="P1291" t="n">
        <v>0</v>
      </c>
      <c r="Q1291" t="n">
        <v>0</v>
      </c>
      <c r="R1291">
        <f>A1291&amp;"-"&amp;YEAR(F1291)&amp;"-"&amp;IF(LEN(MONTH(F1291))=1,"0"&amp;MONTH(F1291),MONTH(F1291))&amp;"-"&amp;IF(LEN(DAY(F1291))=1,"0"&amp;DAY(F1291),DAY(F1291))</f>
        <v/>
      </c>
      <c r="S1291" t="inlineStr"/>
    </row>
    <row r="1292">
      <c r="A1292" t="n">
        <v>197</v>
      </c>
      <c r="B1292" t="inlineStr">
        <is>
          <t>Cumplimiento cronograma Mantenimiento de Equipos</t>
        </is>
      </c>
      <c r="C1292" t="inlineStr">
        <is>
          <t>Gestión Infraestructura Física</t>
        </is>
      </c>
      <c r="D1292" t="inlineStr">
        <is>
          <t>Trimestral</t>
        </is>
      </c>
      <c r="E1292" t="inlineStr">
        <is>
          <t>Positivo</t>
        </is>
      </c>
      <c r="F1292" s="128" t="n">
        <v>46022</v>
      </c>
      <c r="G1292">
        <f>YEAR(F1292)</f>
        <v/>
      </c>
      <c r="H1292">
        <f>PROPER(TEXT(F1292,"mmmm"))</f>
        <v/>
      </c>
      <c r="I1292">
        <f>IF(OR(H1292="Enero",H1292="Febrero",H1292="Marzo",H1292="Abril",H1292="Mayo",H1292="Junio"),G1292&amp;"-1",IF(OR(H1292="Julio",H1292="Agosto",H1292="Septiembre",H1292="Octubre",H1292="Noviembre",H1292="Diciembre"),G1292&amp;"-2"))</f>
        <v/>
      </c>
      <c r="J1292" t="n">
        <v>97</v>
      </c>
      <c r="K1292" t="n">
        <v>102</v>
      </c>
      <c r="L1292" s="59">
        <f>IFERROR(IF(OR(J1292=0,K1292=""),"",IF(E1292="Positivo",MIN(MAX(K1292/J1292,0),1.3),MIN(MAX(J1292/K1292,0),1.3))),"")</f>
        <v/>
      </c>
      <c r="M1292" s="59">
        <f>IFERROR(IF(OR(J1292=0,K1292=""),"",IF(E1292="Positivo",MAX(K1292/J1292,0),MAX(J1292/K1292,0))),"")</f>
        <v/>
      </c>
      <c r="N1292" t="inlineStr">
        <is>
          <t>%</t>
        </is>
      </c>
      <c r="O1292" t="inlineStr">
        <is>
          <t>%</t>
        </is>
      </c>
      <c r="P1292" t="n">
        <v>0</v>
      </c>
      <c r="Q1292" t="n">
        <v>0</v>
      </c>
      <c r="R1292">
        <f>A1292&amp;"-"&amp;YEAR(F1292)&amp;"-"&amp;IF(LEN(MONTH(F1292))=1,"0"&amp;MONTH(F1292),MONTH(F1292))&amp;"-"&amp;IF(LEN(DAY(F1292))=1,"0"&amp;DAY(F1292),DAY(F1292))</f>
        <v/>
      </c>
      <c r="S1292" t="inlineStr"/>
    </row>
    <row r="1293">
      <c r="A1293" t="n">
        <v>199</v>
      </c>
      <c r="B1293" t="inlineStr">
        <is>
          <t>Nivel de cumplimiento de eficacia las capacitaciones</t>
        </is>
      </c>
      <c r="C1293" t="inlineStr">
        <is>
          <t>GESTIÓN Y DESARROLLO DEL TALENTO HUMANO</t>
        </is>
      </c>
      <c r="D1293" t="inlineStr">
        <is>
          <t>Semestral</t>
        </is>
      </c>
      <c r="E1293" t="inlineStr">
        <is>
          <t>Positivo</t>
        </is>
      </c>
      <c r="F1293" s="128" t="n">
        <v>45838</v>
      </c>
      <c r="G1293">
        <f>YEAR(F1293)</f>
        <v/>
      </c>
      <c r="H1293">
        <f>PROPER(TEXT(F1293,"mmmm"))</f>
        <v/>
      </c>
      <c r="I1293">
        <f>IF(OR(H1293="Enero",H1293="Febrero",H1293="Marzo",H1293="Abril",H1293="Mayo",H1293="Junio"),G1293&amp;"-1",IF(OR(H1293="Julio",H1293="Agosto",H1293="Septiembre",H1293="Octubre",H1293="Noviembre",H1293="Diciembre"),G1293&amp;"-2"))</f>
        <v/>
      </c>
      <c r="J1293" t="n">
        <v>80</v>
      </c>
      <c r="K1293" t="n">
        <v>92.09999999999999</v>
      </c>
      <c r="L1293" s="59">
        <f>IFERROR(IF(OR(J1293=0,K1293=""),"",IF(E1293="Positivo",MIN(MAX(K1293/J1293,0),1.3),MIN(MAX(J1293/K1293,0),1.3))),"")</f>
        <v/>
      </c>
      <c r="M1293" s="59">
        <f>IFERROR(IF(OR(J1293=0,K1293=""),"",IF(E1293="Positivo",MAX(K1293/J1293,0),MAX(J1293/K1293,0))),"")</f>
        <v/>
      </c>
      <c r="N1293" t="inlineStr">
        <is>
          <t>%</t>
        </is>
      </c>
      <c r="O1293" t="inlineStr">
        <is>
          <t>%</t>
        </is>
      </c>
      <c r="P1293" t="n">
        <v>0</v>
      </c>
      <c r="Q1293" t="n">
        <v>0</v>
      </c>
      <c r="R1293">
        <f>A1293&amp;"-"&amp;YEAR(F1293)&amp;"-"&amp;IF(LEN(MONTH(F1293))=1,"0"&amp;MONTH(F1293),MONTH(F1293))&amp;"-"&amp;IF(LEN(DAY(F1293))=1,"0"&amp;DAY(F1293),DAY(F1293))</f>
        <v/>
      </c>
      <c r="S1293" t="inlineStr"/>
    </row>
    <row r="1294">
      <c r="A1294" t="n">
        <v>199</v>
      </c>
      <c r="B1294" t="inlineStr">
        <is>
          <t>Nivel de cumplimiento de eficacia las capacitaciones</t>
        </is>
      </c>
      <c r="C1294" t="inlineStr">
        <is>
          <t>GESTIÓN Y DESARROLLO DEL TALENTO HUMANO</t>
        </is>
      </c>
      <c r="D1294" t="inlineStr">
        <is>
          <t>Semestral</t>
        </is>
      </c>
      <c r="E1294" t="inlineStr">
        <is>
          <t>Positivo</t>
        </is>
      </c>
      <c r="F1294" s="128" t="n">
        <v>46022</v>
      </c>
      <c r="G1294">
        <f>YEAR(F1294)</f>
        <v/>
      </c>
      <c r="H1294">
        <f>PROPER(TEXT(F1294,"mmmm"))</f>
        <v/>
      </c>
      <c r="I1294">
        <f>IF(OR(H1294="Enero",H1294="Febrero",H1294="Marzo",H1294="Abril",H1294="Mayo",H1294="Junio"),G1294&amp;"-1",IF(OR(H1294="Julio",H1294="Agosto",H1294="Septiembre",H1294="Octubre",H1294="Noviembre",H1294="Diciembre"),G1294&amp;"-2"))</f>
        <v/>
      </c>
      <c r="J1294" t="n">
        <v>80</v>
      </c>
      <c r="K1294" t="n">
        <v>92.89</v>
      </c>
      <c r="L1294" s="59">
        <f>IFERROR(IF(OR(J1294=0,K1294=""),"",IF(E1294="Positivo",MIN(MAX(K1294/J1294,0),1.3),MIN(MAX(J1294/K1294,0),1.3))),"")</f>
        <v/>
      </c>
      <c r="M1294" s="59">
        <f>IFERROR(IF(OR(J1294=0,K1294=""),"",IF(E1294="Positivo",MAX(K1294/J1294,0),MAX(J1294/K1294,0))),"")</f>
        <v/>
      </c>
      <c r="N1294" t="inlineStr">
        <is>
          <t>%</t>
        </is>
      </c>
      <c r="O1294" t="inlineStr">
        <is>
          <t>%</t>
        </is>
      </c>
      <c r="P1294" t="n">
        <v>0</v>
      </c>
      <c r="Q1294" t="n">
        <v>0</v>
      </c>
      <c r="R1294">
        <f>A1294&amp;"-"&amp;YEAR(F1294)&amp;"-"&amp;IF(LEN(MONTH(F1294))=1,"0"&amp;MONTH(F1294),MONTH(F1294))&amp;"-"&amp;IF(LEN(DAY(F1294))=1,"0"&amp;DAY(F1294),DAY(F1294))</f>
        <v/>
      </c>
      <c r="S1294" t="inlineStr"/>
    </row>
    <row r="1295">
      <c r="A1295" t="n">
        <v>200</v>
      </c>
      <c r="B1295" t="inlineStr">
        <is>
          <t>Nivel de efectividad de las capacitaciones</t>
        </is>
      </c>
      <c r="C1295" t="inlineStr">
        <is>
          <t>GESTIÓN Y DESARROLLO DEL TALENTO HUMANO</t>
        </is>
      </c>
      <c r="D1295" t="inlineStr">
        <is>
          <t>Anual</t>
        </is>
      </c>
      <c r="E1295" t="inlineStr">
        <is>
          <t>Positivo</t>
        </is>
      </c>
      <c r="F1295" s="128" t="n">
        <v>44926</v>
      </c>
      <c r="G1295">
        <f>YEAR(F1295)</f>
        <v/>
      </c>
      <c r="H1295">
        <f>PROPER(TEXT(F1295,"mmmm"))</f>
        <v/>
      </c>
      <c r="I1295">
        <f>IF(OR(H1295="Enero",H1295="Febrero",H1295="Marzo",H1295="Abril",H1295="Mayo",H1295="Junio"),G1295&amp;"-1",IF(OR(H1295="Julio",H1295="Agosto",H1295="Septiembre",H1295="Octubre",H1295="Noviembre",H1295="Diciembre"),G1295&amp;"-2"))</f>
        <v/>
      </c>
      <c r="J1295" t="n">
        <v>70</v>
      </c>
      <c r="L1295" s="59">
        <f>IFERROR(IF(OR(J1295=0,K1295=""),"",IF(E1295="Positivo",MIN(MAX(K1295/J1295,0),1.3),MIN(MAX(J1295/K1295,0),1.3))),"")</f>
        <v/>
      </c>
      <c r="M1295" s="59">
        <f>IFERROR(IF(OR(J1295=0,K1295=""),"",IF(E1295="Positivo",MAX(K1295/J1295,0),MAX(J1295/K1295,0))),"")</f>
        <v/>
      </c>
      <c r="N1295" t="inlineStr">
        <is>
          <t>%</t>
        </is>
      </c>
      <c r="O1295" t="inlineStr">
        <is>
          <t>No Aplica</t>
        </is>
      </c>
      <c r="P1295" t="n">
        <v>0</v>
      </c>
      <c r="Q1295" t="n">
        <v>1</v>
      </c>
      <c r="R1295">
        <f>A1295&amp;"-"&amp;YEAR(F1295)&amp;"-"&amp;IF(LEN(MONTH(F1295))=1,"0"&amp;MONTH(F1295),MONTH(F1295))&amp;"-"&amp;IF(LEN(DAY(F1295))=1,"0"&amp;DAY(F1295),DAY(F1295))</f>
        <v/>
      </c>
      <c r="S1295" t="inlineStr">
        <is>
          <t>No Aplica</t>
        </is>
      </c>
    </row>
    <row r="1296">
      <c r="A1296" t="n">
        <v>200</v>
      </c>
      <c r="B1296" t="inlineStr">
        <is>
          <t>Nivel de efectividad de las capacitaciones</t>
        </is>
      </c>
      <c r="C1296" t="inlineStr">
        <is>
          <t>GESTIÓN Y DESARROLLO DEL TALENTO HUMANO</t>
        </is>
      </c>
      <c r="D1296" t="inlineStr">
        <is>
          <t>Anual</t>
        </is>
      </c>
      <c r="E1296" t="inlineStr">
        <is>
          <t>Positivo</t>
        </is>
      </c>
      <c r="F1296" s="128" t="n">
        <v>46022</v>
      </c>
      <c r="G1296">
        <f>YEAR(F1296)</f>
        <v/>
      </c>
      <c r="H1296">
        <f>PROPER(TEXT(F1296,"mmmm"))</f>
        <v/>
      </c>
      <c r="I1296">
        <f>IF(OR(H1296="Enero",H1296="Febrero",H1296="Marzo",H1296="Abril",H1296="Mayo",H1296="Junio"),G1296&amp;"-1",IF(OR(H1296="Julio",H1296="Agosto",H1296="Septiembre",H1296="Octubre",H1296="Noviembre",H1296="Diciembre"),G1296&amp;"-2"))</f>
        <v/>
      </c>
      <c r="J1296" t="n">
        <v>87</v>
      </c>
      <c r="K1296" t="n">
        <v>90.84999999999999</v>
      </c>
      <c r="L1296" s="59">
        <f>IFERROR(IF(OR(J1296=0,K1296=""),"",IF(E1296="Positivo",MIN(MAX(K1296/J1296,0),1.3),MIN(MAX(J1296/K1296,0),1.3))),"")</f>
        <v/>
      </c>
      <c r="M1296" s="59">
        <f>IFERROR(IF(OR(J1296=0,K1296=""),"",IF(E1296="Positivo",MAX(K1296/J1296,0),MAX(J1296/K1296,0))),"")</f>
        <v/>
      </c>
      <c r="N1296" t="inlineStr">
        <is>
          <t>%</t>
        </is>
      </c>
      <c r="O1296" t="inlineStr">
        <is>
          <t>%</t>
        </is>
      </c>
      <c r="P1296" t="n">
        <v>0</v>
      </c>
      <c r="Q1296" t="n">
        <v>1</v>
      </c>
      <c r="R1296">
        <f>A1296&amp;"-"&amp;YEAR(F1296)&amp;"-"&amp;IF(LEN(MONTH(F1296))=1,"0"&amp;MONTH(F1296),MONTH(F1296))&amp;"-"&amp;IF(LEN(DAY(F1296))=1,"0"&amp;DAY(F1296),DAY(F1296))</f>
        <v/>
      </c>
      <c r="S1296" t="inlineStr"/>
    </row>
    <row r="1297">
      <c r="A1297" t="n">
        <v>202</v>
      </c>
      <c r="B1297" t="inlineStr">
        <is>
          <t>Great Place to Work</t>
        </is>
      </c>
      <c r="C1297" t="inlineStr">
        <is>
          <t>GESTIÓN Y DESARROLLO DEL TALENTO HUMANO</t>
        </is>
      </c>
      <c r="D1297" t="inlineStr">
        <is>
          <t>Anual</t>
        </is>
      </c>
      <c r="E1297" t="inlineStr">
        <is>
          <t>Positivo</t>
        </is>
      </c>
      <c r="F1297" s="128" t="n">
        <v>46022</v>
      </c>
      <c r="G1297">
        <f>YEAR(F1297)</f>
        <v/>
      </c>
      <c r="H1297">
        <f>PROPER(TEXT(F1297,"mmmm"))</f>
        <v/>
      </c>
      <c r="I1297">
        <f>IF(OR(H1297="Enero",H1297="Febrero",H1297="Marzo",H1297="Abril",H1297="Mayo",H1297="Junio"),G1297&amp;"-1",IF(OR(H1297="Julio",H1297="Agosto",H1297="Septiembre",H1297="Octubre",H1297="Noviembre",H1297="Diciembre"),G1297&amp;"-2"))</f>
        <v/>
      </c>
      <c r="J1297" t="n">
        <v>68.7</v>
      </c>
      <c r="K1297" t="n">
        <v>81</v>
      </c>
      <c r="L1297" s="59">
        <f>IFERROR(IF(OR(J1297=0,K1297=""),"",IF(E1297="Positivo",MIN(MAX(K1297/J1297,0),1.3),MIN(MAX(J1297/K1297,0),1.3))),"")</f>
        <v/>
      </c>
      <c r="M1297" s="59">
        <f>IFERROR(IF(OR(J1297=0,K1297=""),"",IF(E1297="Positivo",MAX(K1297/J1297,0),MAX(J1297/K1297,0))),"")</f>
        <v/>
      </c>
      <c r="N1297" t="inlineStr">
        <is>
          <t>DEC</t>
        </is>
      </c>
      <c r="O1297" t="inlineStr">
        <is>
          <t>DEC</t>
        </is>
      </c>
      <c r="P1297" t="n">
        <v>1</v>
      </c>
      <c r="Q1297" t="n">
        <v>0</v>
      </c>
      <c r="R1297">
        <f>A1297&amp;"-"&amp;YEAR(F1297)&amp;"-"&amp;IF(LEN(MONTH(F1297))=1,"0"&amp;MONTH(F1297),MONTH(F1297))&amp;"-"&amp;IF(LEN(DAY(F1297))=1,"0"&amp;DAY(F1297),DAY(F1297))</f>
        <v/>
      </c>
      <c r="S1297" t="inlineStr"/>
    </row>
    <row r="1298">
      <c r="A1298" t="n">
        <v>203</v>
      </c>
      <c r="B1298" t="inlineStr">
        <is>
          <t>Cumplimiento de Ingresos</t>
        </is>
      </c>
      <c r="C1298" t="inlineStr">
        <is>
          <t>Planeación Financiera</t>
        </is>
      </c>
      <c r="D1298" t="inlineStr">
        <is>
          <t>Semestral</t>
        </is>
      </c>
      <c r="E1298" t="inlineStr">
        <is>
          <t>Positivo</t>
        </is>
      </c>
      <c r="F1298" s="128" t="n">
        <v>46022</v>
      </c>
      <c r="G1298">
        <f>YEAR(F1298)</f>
        <v/>
      </c>
      <c r="H1298">
        <f>PROPER(TEXT(F1298,"mmmm"))</f>
        <v/>
      </c>
      <c r="I1298">
        <f>IF(OR(H1298="Enero",H1298="Febrero",H1298="Marzo",H1298="Abril",H1298="Mayo",H1298="Junio"),G1298&amp;"-1",IF(OR(H1298="Julio",H1298="Agosto",H1298="Septiembre",H1298="Octubre",H1298="Noviembre",H1298="Diciembre"),G1298&amp;"-2"))</f>
        <v/>
      </c>
      <c r="J1298" t="n">
        <v>285</v>
      </c>
      <c r="K1298" t="n">
        <v>653656957050</v>
      </c>
      <c r="L1298" s="59">
        <f>IFERROR(IF(OR(J1298=0,K1298=""),"",IF(E1298="Positivo",MIN(MAX(K1298/J1298,0),1.3),MIN(MAX(J1298/K1298,0),1.3))),"")</f>
        <v/>
      </c>
      <c r="M1298" s="59">
        <f>IFERROR(IF(OR(J1298=0,K1298=""),"",IF(E1298="Positivo",MAX(K1298/J1298,0),MAX(J1298/K1298,0))),"")</f>
        <v/>
      </c>
      <c r="N1298" t="inlineStr">
        <is>
          <t>$</t>
        </is>
      </c>
      <c r="O1298" t="inlineStr">
        <is>
          <t>$</t>
        </is>
      </c>
      <c r="P1298" t="n">
        <v>0</v>
      </c>
      <c r="Q1298" t="n">
        <v>0</v>
      </c>
      <c r="R1298">
        <f>A1298&amp;"-"&amp;YEAR(F1298)&amp;"-"&amp;IF(LEN(MONTH(F1298))=1,"0"&amp;MONTH(F1298),MONTH(F1298))&amp;"-"&amp;IF(LEN(DAY(F1298))=1,"0"&amp;DAY(F1298),DAY(F1298))</f>
        <v/>
      </c>
      <c r="S1298" t="inlineStr"/>
    </row>
    <row r="1299">
      <c r="A1299" t="n">
        <v>204</v>
      </c>
      <c r="B1299" t="inlineStr">
        <is>
          <t>Caja</t>
        </is>
      </c>
      <c r="C1299" t="inlineStr">
        <is>
          <t>Planeación Financiera</t>
        </is>
      </c>
      <c r="D1299" t="inlineStr">
        <is>
          <t>Semestral</t>
        </is>
      </c>
      <c r="E1299" t="inlineStr">
        <is>
          <t>Positivo</t>
        </is>
      </c>
      <c r="F1299" s="128" t="n">
        <v>46022</v>
      </c>
      <c r="G1299">
        <f>YEAR(F1299)</f>
        <v/>
      </c>
      <c r="H1299">
        <f>PROPER(TEXT(F1299,"mmmm"))</f>
        <v/>
      </c>
      <c r="I1299">
        <f>IF(OR(H1299="Enero",H1299="Febrero",H1299="Marzo",H1299="Abril",H1299="Mayo",H1299="Junio"),G1299&amp;"-1",IF(OR(H1299="Julio",H1299="Agosto",H1299="Septiembre",H1299="Octubre",H1299="Noviembre",H1299="Diciembre"),G1299&amp;"-2"))</f>
        <v/>
      </c>
      <c r="J1299" t="n">
        <v>128448131182</v>
      </c>
      <c r="K1299" t="n">
        <v>195548387375</v>
      </c>
      <c r="L1299" s="59">
        <f>IFERROR(IF(OR(J1299=0,K1299=""),"",IF(E1299="Positivo",MIN(MAX(K1299/J1299,0),1.3),MIN(MAX(J1299/K1299,0),1.3))),"")</f>
        <v/>
      </c>
      <c r="M1299" s="59">
        <f>IFERROR(IF(OR(J1299=0,K1299=""),"",IF(E1299="Positivo",MAX(K1299/J1299,0),MAX(J1299/K1299,0))),"")</f>
        <v/>
      </c>
      <c r="N1299" t="inlineStr">
        <is>
          <t>$</t>
        </is>
      </c>
      <c r="O1299" t="inlineStr">
        <is>
          <t>$</t>
        </is>
      </c>
      <c r="P1299" t="n">
        <v>0</v>
      </c>
      <c r="Q1299" t="n">
        <v>0</v>
      </c>
      <c r="R1299">
        <f>A1299&amp;"-"&amp;YEAR(F1299)&amp;"-"&amp;IF(LEN(MONTH(F1299))=1,"0"&amp;MONTH(F1299),MONTH(F1299))&amp;"-"&amp;IF(LEN(DAY(F1299))=1,"0"&amp;DAY(F1299),DAY(F1299))</f>
        <v/>
      </c>
      <c r="S1299" t="inlineStr"/>
    </row>
    <row r="1300">
      <c r="A1300" t="n">
        <v>205</v>
      </c>
      <c r="B1300" t="inlineStr">
        <is>
          <t>Utilidad Neta</t>
        </is>
      </c>
      <c r="C1300" t="inlineStr">
        <is>
          <t>Planeación Financiera</t>
        </is>
      </c>
      <c r="D1300" t="inlineStr">
        <is>
          <t>Semestral</t>
        </is>
      </c>
      <c r="E1300" t="inlineStr">
        <is>
          <t>Positivo</t>
        </is>
      </c>
      <c r="F1300" s="128" t="n">
        <v>46022</v>
      </c>
      <c r="G1300">
        <f>YEAR(F1300)</f>
        <v/>
      </c>
      <c r="H1300">
        <f>PROPER(TEXT(F1300,"mmmm"))</f>
        <v/>
      </c>
      <c r="I1300">
        <f>IF(OR(H1300="Enero",H1300="Febrero",H1300="Marzo",H1300="Abril",H1300="Mayo",H1300="Junio"),G1300&amp;"-1",IF(OR(H1300="Julio",H1300="Agosto",H1300="Septiembre",H1300="Octubre",H1300="Noviembre",H1300="Diciembre"),G1300&amp;"-2"))</f>
        <v/>
      </c>
      <c r="J1300" t="n">
        <v>4684155397</v>
      </c>
      <c r="K1300" t="n">
        <v>5763937304</v>
      </c>
      <c r="L1300" s="59">
        <f>IFERROR(IF(OR(J1300=0,K1300=""),"",IF(E1300="Positivo",MIN(MAX(K1300/J1300,0),1.3),MIN(MAX(J1300/K1300,0),1.3))),"")</f>
        <v/>
      </c>
      <c r="M1300" s="59">
        <f>IFERROR(IF(OR(J1300=0,K1300=""),"",IF(E1300="Positivo",MAX(K1300/J1300,0),MAX(J1300/K1300,0))),"")</f>
        <v/>
      </c>
      <c r="N1300" t="inlineStr">
        <is>
          <t>$</t>
        </is>
      </c>
      <c r="O1300" t="inlineStr">
        <is>
          <t>$</t>
        </is>
      </c>
      <c r="P1300" t="n">
        <v>0</v>
      </c>
      <c r="Q1300" t="n">
        <v>0</v>
      </c>
      <c r="R1300">
        <f>A1300&amp;"-"&amp;YEAR(F1300)&amp;"-"&amp;IF(LEN(MONTH(F1300))=1,"0"&amp;MONTH(F1300),MONTH(F1300))&amp;"-"&amp;IF(LEN(DAY(F1300))=1,"0"&amp;DAY(F1300),DAY(F1300))</f>
        <v/>
      </c>
      <c r="S1300" t="inlineStr"/>
    </row>
    <row r="1301">
      <c r="A1301" t="n">
        <v>206</v>
      </c>
      <c r="B1301" t="inlineStr">
        <is>
          <t>Inversión en CAPEX de la utilidad anterior</t>
        </is>
      </c>
      <c r="C1301" t="inlineStr">
        <is>
          <t>Planeación Financiera</t>
        </is>
      </c>
      <c r="D1301" t="inlineStr">
        <is>
          <t>Anual</t>
        </is>
      </c>
      <c r="E1301" t="inlineStr">
        <is>
          <t>Positivo</t>
        </is>
      </c>
      <c r="F1301" s="128" t="n">
        <v>46022</v>
      </c>
      <c r="G1301">
        <f>YEAR(F1301)</f>
        <v/>
      </c>
      <c r="H1301">
        <f>PROPER(TEXT(F1301,"mmmm"))</f>
        <v/>
      </c>
      <c r="I1301">
        <f>IF(OR(H1301="Enero",H1301="Febrero",H1301="Marzo",H1301="Abril",H1301="Mayo",H1301="Junio"),G1301&amp;"-1",IF(OR(H1301="Julio",H1301="Agosto",H1301="Septiembre",H1301="Octubre",H1301="Noviembre",H1301="Diciembre"),G1301&amp;"-2"))</f>
        <v/>
      </c>
      <c r="J1301" t="n">
        <v>1</v>
      </c>
      <c r="K1301" t="n">
        <v>2.14</v>
      </c>
      <c r="L1301" s="59">
        <f>IFERROR(IF(OR(J1301=0,K1301=""),"",IF(E1301="Positivo",MIN(MAX(K1301/J1301,0),1.3),MIN(MAX(J1301/K1301,0),1.3))),"")</f>
        <v/>
      </c>
      <c r="M1301" s="59">
        <f>IFERROR(IF(OR(J1301=0,K1301=""),"",IF(E1301="Positivo",MAX(K1301/J1301,0),MAX(J1301/K1301,0))),"")</f>
        <v/>
      </c>
      <c r="N1301" t="inlineStr">
        <is>
          <t>%</t>
        </is>
      </c>
      <c r="O1301" t="inlineStr">
        <is>
          <t>%</t>
        </is>
      </c>
      <c r="P1301" t="n">
        <v>0</v>
      </c>
      <c r="Q1301" t="n">
        <v>2</v>
      </c>
      <c r="R1301">
        <f>A1301&amp;"-"&amp;YEAR(F1301)&amp;"-"&amp;IF(LEN(MONTH(F1301))=1,"0"&amp;MONTH(F1301),MONTH(F1301))&amp;"-"&amp;IF(LEN(DAY(F1301))=1,"0"&amp;DAY(F1301),DAY(F1301))</f>
        <v/>
      </c>
      <c r="S1301" t="inlineStr"/>
    </row>
    <row r="1302">
      <c r="A1302" t="n">
        <v>207</v>
      </c>
      <c r="B1302" t="inlineStr">
        <is>
          <t>Nivel de Cumplimiento Opex</t>
        </is>
      </c>
      <c r="C1302" t="inlineStr">
        <is>
          <t>Planeación Financiera</t>
        </is>
      </c>
      <c r="D1302" t="inlineStr">
        <is>
          <t>Semestral</t>
        </is>
      </c>
      <c r="E1302" t="inlineStr">
        <is>
          <t>Negativo</t>
        </is>
      </c>
      <c r="F1302" s="128" t="n">
        <v>46022</v>
      </c>
      <c r="G1302">
        <f>YEAR(F1302)</f>
        <v/>
      </c>
      <c r="H1302">
        <f>PROPER(TEXT(F1302,"mmmm"))</f>
        <v/>
      </c>
      <c r="I1302">
        <f>IF(OR(H1302="Enero",H1302="Febrero",H1302="Marzo",H1302="Abril",H1302="Mayo",H1302="Junio"),G1302&amp;"-1",IF(OR(H1302="Julio",H1302="Agosto",H1302="Septiembre",H1302="Octubre",H1302="Noviembre",H1302="Diciembre"),G1302&amp;"-2"))</f>
        <v/>
      </c>
      <c r="J1302" t="n">
        <v>277178213544</v>
      </c>
      <c r="K1302" t="n">
        <v>306600939456</v>
      </c>
      <c r="L1302" s="59">
        <f>IFERROR(IF(OR(J1302=0,K1302=""),"",IF(E1302="Positivo",MIN(MAX(K1302/J1302,0),1.3),MIN(MAX(J1302/K1302,0),1.3))),"")</f>
        <v/>
      </c>
      <c r="M1302" s="59">
        <f>IFERROR(IF(OR(J1302=0,K1302=""),"",IF(E1302="Positivo",MAX(K1302/J1302,0),MAX(J1302/K1302,0))),"")</f>
        <v/>
      </c>
      <c r="N1302" t="inlineStr">
        <is>
          <t>$</t>
        </is>
      </c>
      <c r="O1302" t="inlineStr">
        <is>
          <t>$</t>
        </is>
      </c>
      <c r="P1302" t="n">
        <v>0</v>
      </c>
      <c r="Q1302" t="n">
        <v>0</v>
      </c>
      <c r="R1302">
        <f>A1302&amp;"-"&amp;YEAR(F1302)&amp;"-"&amp;IF(LEN(MONTH(F1302))=1,"0"&amp;MONTH(F1302),MONTH(F1302))&amp;"-"&amp;IF(LEN(DAY(F1302))=1,"0"&amp;DAY(F1302),DAY(F1302))</f>
        <v/>
      </c>
      <c r="S1302" t="inlineStr"/>
    </row>
    <row r="1303">
      <c r="A1303" t="n">
        <v>208</v>
      </c>
      <c r="B1303" t="inlineStr">
        <is>
          <t>Consumo de Agua m3 Mensual</t>
        </is>
      </c>
      <c r="C1303" t="inlineStr">
        <is>
          <t>GESTIÓN AMBIENTAL</t>
        </is>
      </c>
      <c r="D1303" t="inlineStr">
        <is>
          <t>Mensual</t>
        </is>
      </c>
      <c r="E1303" t="inlineStr">
        <is>
          <t>Negativo</t>
        </is>
      </c>
      <c r="F1303" s="128" t="n">
        <v>44742</v>
      </c>
      <c r="G1303">
        <f>YEAR(F1303)</f>
        <v/>
      </c>
      <c r="H1303">
        <f>PROPER(TEXT(F1303,"mmmm"))</f>
        <v/>
      </c>
      <c r="I1303">
        <f>IF(OR(H1303="Enero",H1303="Febrero",H1303="Marzo",H1303="Abril",H1303="Mayo",H1303="Junio"),G1303&amp;"-1",IF(OR(H1303="Julio",H1303="Agosto",H1303="Septiembre",H1303="Octubre",H1303="Noviembre",H1303="Diciembre"),G1303&amp;"-2"))</f>
        <v/>
      </c>
      <c r="J1303" t="n">
        <v>4816.666666666667</v>
      </c>
      <c r="K1303" t="n">
        <v>1021.416666666667</v>
      </c>
      <c r="L1303" s="59">
        <f>IFERROR(IF(OR(J1303=0,K1303=""),"",IF(E1303="Positivo",MIN(MAX(K1303/J1303,0),1.0),MIN(MAX(J1303/K1303,0),1.0))),"")</f>
        <v/>
      </c>
      <c r="M1303" s="59">
        <f>IFERROR(IF(OR(J1303=0,K1303=""),"",IF(E1303="Positivo",MAX(K1303/J1303,0),MAX(J1303/K1303,0))),"")</f>
        <v/>
      </c>
      <c r="N1303" t="inlineStr">
        <is>
          <t>m3</t>
        </is>
      </c>
      <c r="O1303" t="inlineStr">
        <is>
          <t>m3</t>
        </is>
      </c>
      <c r="P1303" t="n">
        <v>0</v>
      </c>
      <c r="Q1303" t="n">
        <v>0</v>
      </c>
      <c r="R1303">
        <f>A1303&amp;"-"&amp;YEAR(F1303)&amp;"-"&amp;IF(LEN(MONTH(F1303))=1,"0"&amp;MONTH(F1303),MONTH(F1303))&amp;"-"&amp;IF(LEN(DAY(F1303))=1,"0"&amp;DAY(F1303),DAY(F1303))</f>
        <v/>
      </c>
      <c r="S1303" t="inlineStr"/>
    </row>
    <row r="1304">
      <c r="A1304" t="n">
        <v>208</v>
      </c>
      <c r="B1304" t="inlineStr">
        <is>
          <t>Consumo de Agua m3 Mensual</t>
        </is>
      </c>
      <c r="C1304" t="inlineStr">
        <is>
          <t>GESTIÓN AMBIENTAL</t>
        </is>
      </c>
      <c r="D1304" t="inlineStr">
        <is>
          <t>Mensual</t>
        </is>
      </c>
      <c r="E1304" t="inlineStr">
        <is>
          <t>Negativo</t>
        </is>
      </c>
      <c r="F1304" s="128" t="n">
        <v>44926</v>
      </c>
      <c r="G1304">
        <f>YEAR(F1304)</f>
        <v/>
      </c>
      <c r="H1304">
        <f>PROPER(TEXT(F1304,"mmmm"))</f>
        <v/>
      </c>
      <c r="I1304">
        <f>IF(OR(H1304="Enero",H1304="Febrero",H1304="Marzo",H1304="Abril",H1304="Mayo",H1304="Junio"),G1304&amp;"-1",IF(OR(H1304="Julio",H1304="Agosto",H1304="Septiembre",H1304="Octubre",H1304="Noviembre",H1304="Diciembre"),G1304&amp;"-2"))</f>
        <v/>
      </c>
      <c r="J1304" t="n">
        <v>5100</v>
      </c>
      <c r="K1304" t="n">
        <v>1428.25</v>
      </c>
      <c r="L1304" s="59">
        <f>IFERROR(IF(OR(J1304=0,K1304=""),"",IF(E1304="Positivo",MIN(MAX(K1304/J1304,0),1.0),MIN(MAX(J1304/K1304,0),1.0))),"")</f>
        <v/>
      </c>
      <c r="M1304" s="59">
        <f>IFERROR(IF(OR(J1304=0,K1304=""),"",IF(E1304="Positivo",MAX(K1304/J1304,0),MAX(J1304/K1304,0))),"")</f>
        <v/>
      </c>
      <c r="N1304" t="inlineStr">
        <is>
          <t>m3</t>
        </is>
      </c>
      <c r="O1304" t="inlineStr">
        <is>
          <t>m3</t>
        </is>
      </c>
      <c r="P1304" t="n">
        <v>0</v>
      </c>
      <c r="Q1304" t="n">
        <v>0</v>
      </c>
      <c r="R1304">
        <f>A1304&amp;"-"&amp;YEAR(F1304)&amp;"-"&amp;IF(LEN(MONTH(F1304))=1,"0"&amp;MONTH(F1304),MONTH(F1304))&amp;"-"&amp;IF(LEN(DAY(F1304))=1,"0"&amp;DAY(F1304),DAY(F1304))</f>
        <v/>
      </c>
      <c r="S1304" t="inlineStr"/>
    </row>
    <row r="1305">
      <c r="A1305" t="n">
        <v>208</v>
      </c>
      <c r="B1305" t="inlineStr">
        <is>
          <t>Consumo de Agua m3 Mensual</t>
        </is>
      </c>
      <c r="C1305" t="inlineStr">
        <is>
          <t>GESTIÓN AMBIENTAL</t>
        </is>
      </c>
      <c r="D1305" t="inlineStr">
        <is>
          <t>Mensual</t>
        </is>
      </c>
      <c r="E1305" t="inlineStr">
        <is>
          <t>Negativo</t>
        </is>
      </c>
      <c r="F1305" s="128" t="n">
        <v>46022</v>
      </c>
      <c r="G1305">
        <f>YEAR(F1305)</f>
        <v/>
      </c>
      <c r="H1305">
        <f>PROPER(TEXT(F1305,"mmmm"))</f>
        <v/>
      </c>
      <c r="I1305">
        <f>IF(OR(H1305="Enero",H1305="Febrero",H1305="Marzo",H1305="Abril",H1305="Mayo",H1305="Junio"),G1305&amp;"-1",IF(OR(H1305="Julio",H1305="Agosto",H1305="Septiembre",H1305="Octubre",H1305="Noviembre",H1305="Diciembre"),G1305&amp;"-2"))</f>
        <v/>
      </c>
      <c r="J1305" t="n">
        <v>1550</v>
      </c>
      <c r="K1305" t="n">
        <v>1183.666666666667</v>
      </c>
      <c r="L1305" s="59">
        <f>IFERROR(IF(OR(J1305=0,K1305=""),"",IF(E1305="Positivo",MIN(MAX(K1305/J1305,0),1.0),MIN(MAX(J1305/K1305,0),1.0))),"")</f>
        <v/>
      </c>
      <c r="M1305" s="59">
        <f>IFERROR(IF(OR(J1305=0,K1305=""),"",IF(E1305="Positivo",MAX(K1305/J1305,0),MAX(J1305/K1305,0))),"")</f>
        <v/>
      </c>
      <c r="N1305" t="inlineStr">
        <is>
          <t>m3</t>
        </is>
      </c>
      <c r="O1305" t="inlineStr">
        <is>
          <t>m3</t>
        </is>
      </c>
      <c r="P1305" t="n">
        <v>0</v>
      </c>
      <c r="Q1305" t="n">
        <v>0</v>
      </c>
      <c r="R1305">
        <f>A1305&amp;"-"&amp;YEAR(F1305)&amp;"-"&amp;IF(LEN(MONTH(F1305))=1,"0"&amp;MONTH(F1305),MONTH(F1305))&amp;"-"&amp;IF(LEN(DAY(F1305))=1,"0"&amp;DAY(F1305),DAY(F1305))</f>
        <v/>
      </c>
      <c r="S1305" t="inlineStr"/>
    </row>
    <row r="1306">
      <c r="A1306" t="n">
        <v>208</v>
      </c>
      <c r="B1306" t="inlineStr">
        <is>
          <t>Consumo de Agua m3 Mensual</t>
        </is>
      </c>
      <c r="C1306" t="inlineStr">
        <is>
          <t>GESTIÓN AMBIENTAL</t>
        </is>
      </c>
      <c r="D1306" t="inlineStr">
        <is>
          <t>Mensual</t>
        </is>
      </c>
      <c r="E1306" t="inlineStr">
        <is>
          <t>Negativo</t>
        </is>
      </c>
      <c r="F1306" s="128" t="n">
        <v>46203</v>
      </c>
      <c r="G1306">
        <f>YEAR(F1306)</f>
        <v/>
      </c>
      <c r="H1306">
        <f>PROPER(TEXT(F1306,"mmmm"))</f>
        <v/>
      </c>
      <c r="I1306">
        <f>IF(OR(H1306="Enero",H1306="Febrero",H1306="Marzo",H1306="Abril",H1306="Mayo",H1306="Junio"),G1306&amp;"-1",IF(OR(H1306="Julio",H1306="Agosto",H1306="Septiembre",H1306="Octubre",H1306="Noviembre",H1306="Diciembre"),G1306&amp;"-2"))</f>
        <v/>
      </c>
      <c r="J1306" t="n">
        <v>1200</v>
      </c>
      <c r="K1306" t="n">
        <v>881</v>
      </c>
      <c r="L1306" s="59">
        <f>IFERROR(IF(OR(J1306=0,K1306=""),"",IF(E1306="Positivo",MIN(MAX(K1306/J1306,0),1.0),MIN(MAX(J1306/K1306,0),1.0))),"")</f>
        <v/>
      </c>
      <c r="M1306" s="59">
        <f>IFERROR(IF(OR(J1306=0,K1306=""),"",IF(E1306="Positivo",MAX(K1306/J1306,0),MAX(J1306/K1306,0))),"")</f>
        <v/>
      </c>
      <c r="N1306" t="inlineStr">
        <is>
          <t>m3</t>
        </is>
      </c>
      <c r="O1306" t="inlineStr">
        <is>
          <t>m3</t>
        </is>
      </c>
      <c r="P1306" t="n">
        <v>0</v>
      </c>
      <c r="Q1306" t="n">
        <v>0</v>
      </c>
      <c r="R1306">
        <f>A1306&amp;"-"&amp;YEAR(F1306)&amp;"-"&amp;IF(LEN(MONTH(F1306))=1,"0"&amp;MONTH(F1306),MONTH(F1306))&amp;"-"&amp;IF(LEN(DAY(F1306))=1,"0"&amp;DAY(F1306),DAY(F1306))</f>
        <v/>
      </c>
      <c r="S1306" t="inlineStr"/>
    </row>
    <row r="1307">
      <c r="A1307" t="n">
        <v>213</v>
      </c>
      <c r="B1307" t="inlineStr">
        <is>
          <t>Cumplimiento del Plan Anual del Sistema de Gestión Ambiental</t>
        </is>
      </c>
      <c r="C1307" t="inlineStr">
        <is>
          <t>GESTIÓN AMBIENTAL</t>
        </is>
      </c>
      <c r="D1307" t="inlineStr">
        <is>
          <t>Trimestral</t>
        </is>
      </c>
      <c r="E1307" t="inlineStr">
        <is>
          <t>Positivo</t>
        </is>
      </c>
      <c r="F1307" s="128" t="n">
        <v>44742</v>
      </c>
      <c r="G1307">
        <f>YEAR(F1307)</f>
        <v/>
      </c>
      <c r="H1307">
        <f>PROPER(TEXT(F1307,"mmmm"))</f>
        <v/>
      </c>
      <c r="I1307">
        <f>IF(OR(H1307="Enero",H1307="Febrero",H1307="Marzo",H1307="Abril",H1307="Mayo",H1307="Junio"),G1307&amp;"-1",IF(OR(H1307="Julio",H1307="Agosto",H1307="Septiembre",H1307="Octubre",H1307="Noviembre",H1307="Diciembre"),G1307&amp;"-2"))</f>
        <v/>
      </c>
      <c r="J1307" t="n">
        <v>90</v>
      </c>
      <c r="K1307" t="n">
        <v>0</v>
      </c>
      <c r="L1307" s="59">
        <f>IFERROR(IF(OR(J1307=0,K1307=""),"",IF(E1307="Positivo",MIN(MAX(K1307/J1307,0),1.3),MIN(MAX(J1307/K1307,0),1.3))),"")</f>
        <v/>
      </c>
      <c r="M1307" s="59">
        <f>IFERROR(IF(OR(J1307=0,K1307=""),"",IF(E1307="Positivo",MAX(K1307/J1307,0),MAX(J1307/K1307,0))),"")</f>
        <v/>
      </c>
      <c r="N1307" t="inlineStr">
        <is>
          <t>%</t>
        </is>
      </c>
      <c r="O1307" t="inlineStr">
        <is>
          <t>%</t>
        </is>
      </c>
      <c r="P1307" t="n">
        <v>0</v>
      </c>
      <c r="Q1307" t="n">
        <v>0</v>
      </c>
      <c r="R1307">
        <f>A1307&amp;"-"&amp;YEAR(F1307)&amp;"-"&amp;IF(LEN(MONTH(F1307))=1,"0"&amp;MONTH(F1307),MONTH(F1307))&amp;"-"&amp;IF(LEN(DAY(F1307))=1,"0"&amp;DAY(F1307),DAY(F1307))</f>
        <v/>
      </c>
      <c r="S1307" t="inlineStr"/>
    </row>
    <row r="1308">
      <c r="A1308" t="n">
        <v>213</v>
      </c>
      <c r="B1308" t="inlineStr">
        <is>
          <t>Cumplimiento del Plan Anual del Sistema de Gestión Ambiental</t>
        </is>
      </c>
      <c r="C1308" t="inlineStr">
        <is>
          <t>GESTIÓN AMBIENTAL</t>
        </is>
      </c>
      <c r="D1308" t="inlineStr">
        <is>
          <t>Trimestral</t>
        </is>
      </c>
      <c r="E1308" t="inlineStr">
        <is>
          <t>Positivo</t>
        </is>
      </c>
      <c r="F1308" s="128" t="n">
        <v>44926</v>
      </c>
      <c r="G1308">
        <f>YEAR(F1308)</f>
        <v/>
      </c>
      <c r="H1308">
        <f>PROPER(TEXT(F1308,"mmmm"))</f>
        <v/>
      </c>
      <c r="I1308">
        <f>IF(OR(H1308="Enero",H1308="Febrero",H1308="Marzo",H1308="Abril",H1308="Mayo",H1308="Junio"),G1308&amp;"-1",IF(OR(H1308="Julio",H1308="Agosto",H1308="Septiembre",H1308="Octubre",H1308="Noviembre",H1308="Diciembre"),G1308&amp;"-2"))</f>
        <v/>
      </c>
      <c r="J1308" t="n">
        <v>90</v>
      </c>
      <c r="K1308" t="n">
        <v>0</v>
      </c>
      <c r="L1308" s="59">
        <f>IFERROR(IF(OR(J1308=0,K1308=""),"",IF(E1308="Positivo",MIN(MAX(K1308/J1308,0),1.3),MIN(MAX(J1308/K1308,0),1.3))),"")</f>
        <v/>
      </c>
      <c r="M1308" s="59">
        <f>IFERROR(IF(OR(J1308=0,K1308=""),"",IF(E1308="Positivo",MAX(K1308/J1308,0),MAX(J1308/K1308,0))),"")</f>
        <v/>
      </c>
      <c r="N1308" t="inlineStr">
        <is>
          <t>%</t>
        </is>
      </c>
      <c r="O1308" t="inlineStr">
        <is>
          <t>%</t>
        </is>
      </c>
      <c r="P1308" t="n">
        <v>0</v>
      </c>
      <c r="Q1308" t="n">
        <v>0</v>
      </c>
      <c r="R1308">
        <f>A1308&amp;"-"&amp;YEAR(F1308)&amp;"-"&amp;IF(LEN(MONTH(F1308))=1,"0"&amp;MONTH(F1308),MONTH(F1308))&amp;"-"&amp;IF(LEN(DAY(F1308))=1,"0"&amp;DAY(F1308),DAY(F1308))</f>
        <v/>
      </c>
      <c r="S1308" t="inlineStr"/>
    </row>
    <row r="1309">
      <c r="A1309" t="n">
        <v>213</v>
      </c>
      <c r="B1309" t="inlineStr">
        <is>
          <t>Cumplimiento del Plan Anual del Sistema de Gestión Ambiental</t>
        </is>
      </c>
      <c r="C1309" t="inlineStr">
        <is>
          <t>GESTIÓN AMBIENTAL</t>
        </is>
      </c>
      <c r="D1309" t="inlineStr">
        <is>
          <t>Trimestral</t>
        </is>
      </c>
      <c r="E1309" t="inlineStr">
        <is>
          <t>Positivo</t>
        </is>
      </c>
      <c r="F1309" s="128" t="n">
        <v>45838</v>
      </c>
      <c r="G1309">
        <f>YEAR(F1309)</f>
        <v/>
      </c>
      <c r="H1309">
        <f>PROPER(TEXT(F1309,"mmmm"))</f>
        <v/>
      </c>
      <c r="I1309">
        <f>IF(OR(H1309="Enero",H1309="Febrero",H1309="Marzo",H1309="Abril",H1309="Mayo",H1309="Junio"),G1309&amp;"-1",IF(OR(H1309="Julio",H1309="Agosto",H1309="Septiembre",H1309="Octubre",H1309="Noviembre",H1309="Diciembre"),G1309&amp;"-2"))</f>
        <v/>
      </c>
      <c r="J1309" t="n">
        <v>90</v>
      </c>
      <c r="K1309" t="n">
        <v>32.875</v>
      </c>
      <c r="L1309" s="59">
        <f>IFERROR(IF(OR(J1309=0,K1309=""),"",IF(E1309="Positivo",MIN(MAX(K1309/J1309,0),1.3),MIN(MAX(J1309/K1309,0),1.3))),"")</f>
        <v/>
      </c>
      <c r="M1309" s="59">
        <f>IFERROR(IF(OR(J1309=0,K1309=""),"",IF(E1309="Positivo",MAX(K1309/J1309,0),MAX(J1309/K1309,0))),"")</f>
        <v/>
      </c>
      <c r="N1309" t="inlineStr">
        <is>
          <t>%</t>
        </is>
      </c>
      <c r="O1309" t="inlineStr">
        <is>
          <t>%</t>
        </is>
      </c>
      <c r="P1309" t="n">
        <v>0</v>
      </c>
      <c r="Q1309" t="n">
        <v>0</v>
      </c>
      <c r="R1309">
        <f>A1309&amp;"-"&amp;YEAR(F1309)&amp;"-"&amp;IF(LEN(MONTH(F1309))=1,"0"&amp;MONTH(F1309),MONTH(F1309))&amp;"-"&amp;IF(LEN(DAY(F1309))=1,"0"&amp;DAY(F1309),DAY(F1309))</f>
        <v/>
      </c>
      <c r="S1309" t="inlineStr"/>
    </row>
    <row r="1310">
      <c r="A1310" t="n">
        <v>213</v>
      </c>
      <c r="B1310" t="inlineStr">
        <is>
          <t>Cumplimiento del Plan Anual del Sistema de Gestión Ambiental</t>
        </is>
      </c>
      <c r="C1310" t="inlineStr">
        <is>
          <t>GESTIÓN AMBIENTAL</t>
        </is>
      </c>
      <c r="D1310" t="inlineStr">
        <is>
          <t>Trimestral</t>
        </is>
      </c>
      <c r="E1310" t="inlineStr">
        <is>
          <t>Positivo</t>
        </is>
      </c>
      <c r="F1310" s="128" t="n">
        <v>46022</v>
      </c>
      <c r="G1310">
        <f>YEAR(F1310)</f>
        <v/>
      </c>
      <c r="H1310">
        <f>PROPER(TEXT(F1310,"mmmm"))</f>
        <v/>
      </c>
      <c r="I1310">
        <f>IF(OR(H1310="Enero",H1310="Febrero",H1310="Marzo",H1310="Abril",H1310="Mayo",H1310="Junio"),G1310&amp;"-1",IF(OR(H1310="Julio",H1310="Agosto",H1310="Septiembre",H1310="Octubre",H1310="Noviembre",H1310="Diciembre"),G1310&amp;"-2"))</f>
        <v/>
      </c>
      <c r="J1310" t="n">
        <v>90</v>
      </c>
      <c r="K1310" t="n">
        <v>46.25</v>
      </c>
      <c r="L1310" s="59">
        <f>IFERROR(IF(OR(J1310=0,K1310=""),"",IF(E1310="Positivo",MIN(MAX(K1310/J1310,0),1.3),MIN(MAX(J1310/K1310,0),1.3))),"")</f>
        <v/>
      </c>
      <c r="M1310" s="59">
        <f>IFERROR(IF(OR(J1310=0,K1310=""),"",IF(E1310="Positivo",MAX(K1310/J1310,0),MAX(J1310/K1310,0))),"")</f>
        <v/>
      </c>
      <c r="N1310" t="inlineStr">
        <is>
          <t>%</t>
        </is>
      </c>
      <c r="O1310" t="inlineStr">
        <is>
          <t>%</t>
        </is>
      </c>
      <c r="P1310" t="n">
        <v>0</v>
      </c>
      <c r="Q1310" t="n">
        <v>0</v>
      </c>
      <c r="R1310">
        <f>A1310&amp;"-"&amp;YEAR(F1310)&amp;"-"&amp;IF(LEN(MONTH(F1310))=1,"0"&amp;MONTH(F1310),MONTH(F1310))&amp;"-"&amp;IF(LEN(DAY(F1310))=1,"0"&amp;DAY(F1310),DAY(F1310))</f>
        <v/>
      </c>
      <c r="S1310" t="inlineStr"/>
    </row>
    <row r="1311">
      <c r="A1311" t="n">
        <v>214</v>
      </c>
      <c r="B1311" t="inlineStr">
        <is>
          <t>Generación de Residuos Sólidos Mensual</t>
        </is>
      </c>
      <c r="C1311" t="inlineStr">
        <is>
          <t>GESTIÓN AMBIENTAL</t>
        </is>
      </c>
      <c r="D1311" t="inlineStr">
        <is>
          <t>Mensual</t>
        </is>
      </c>
      <c r="E1311" t="inlineStr">
        <is>
          <t>Negativo</t>
        </is>
      </c>
      <c r="F1311" s="128" t="n">
        <v>44742</v>
      </c>
      <c r="G1311">
        <f>YEAR(F1311)</f>
        <v/>
      </c>
      <c r="H1311">
        <f>PROPER(TEXT(F1311,"mmmm"))</f>
        <v/>
      </c>
      <c r="I1311">
        <f>IF(OR(H1311="Enero",H1311="Febrero",H1311="Marzo",H1311="Abril",H1311="Mayo",H1311="Junio"),G1311&amp;"-1",IF(OR(H1311="Julio",H1311="Agosto",H1311="Septiembre",H1311="Octubre",H1311="Noviembre",H1311="Diciembre"),G1311&amp;"-2"))</f>
        <v/>
      </c>
      <c r="J1311" t="n">
        <v>45000</v>
      </c>
      <c r="K1311" t="n">
        <v>5884</v>
      </c>
      <c r="L1311" s="59">
        <f>IFERROR(IF(OR(J1311=0,K1311=""),"",IF(E1311="Positivo",MIN(MAX(K1311/J1311,0),1.3),MIN(MAX(J1311/K1311,0),1.3))),"")</f>
        <v/>
      </c>
      <c r="M1311" s="59">
        <f>IFERROR(IF(OR(J1311=0,K1311=""),"",IF(E1311="Positivo",MAX(K1311/J1311,0),MAX(J1311/K1311,0))),"")</f>
        <v/>
      </c>
      <c r="N1311" t="inlineStr">
        <is>
          <t>Kg</t>
        </is>
      </c>
      <c r="O1311" t="inlineStr">
        <is>
          <t>Kg</t>
        </is>
      </c>
      <c r="P1311" t="n">
        <v>0</v>
      </c>
      <c r="Q1311" t="n">
        <v>0</v>
      </c>
      <c r="R1311">
        <f>A1311&amp;"-"&amp;YEAR(F1311)&amp;"-"&amp;IF(LEN(MONTH(F1311))=1,"0"&amp;MONTH(F1311),MONTH(F1311))&amp;"-"&amp;IF(LEN(DAY(F1311))=1,"0"&amp;DAY(F1311),DAY(F1311))</f>
        <v/>
      </c>
      <c r="S1311" t="inlineStr"/>
    </row>
    <row r="1312">
      <c r="A1312" t="n">
        <v>214</v>
      </c>
      <c r="B1312" t="inlineStr">
        <is>
          <t>Generación de Residuos Sólidos Mensual</t>
        </is>
      </c>
      <c r="C1312" t="inlineStr">
        <is>
          <t>GESTIÓN AMBIENTAL</t>
        </is>
      </c>
      <c r="D1312" t="inlineStr">
        <is>
          <t>Mensual</t>
        </is>
      </c>
      <c r="E1312" t="inlineStr">
        <is>
          <t>Negativo</t>
        </is>
      </c>
      <c r="F1312" s="128" t="n">
        <v>44926</v>
      </c>
      <c r="G1312">
        <f>YEAR(F1312)</f>
        <v/>
      </c>
      <c r="H1312">
        <f>PROPER(TEXT(F1312,"mmmm"))</f>
        <v/>
      </c>
      <c r="I1312">
        <f>IF(OR(H1312="Enero",H1312="Febrero",H1312="Marzo",H1312="Abril",H1312="Mayo",H1312="Junio"),G1312&amp;"-1",IF(OR(H1312="Julio",H1312="Agosto",H1312="Septiembre",H1312="Octubre",H1312="Noviembre",H1312="Diciembre"),G1312&amp;"-2"))</f>
        <v/>
      </c>
      <c r="J1312" t="n">
        <v>67500</v>
      </c>
      <c r="K1312" t="n">
        <v>7341.950000000001</v>
      </c>
      <c r="L1312" s="59">
        <f>IFERROR(IF(OR(J1312=0,K1312=""),"",IF(E1312="Positivo",MIN(MAX(K1312/J1312,0),1.3),MIN(MAX(J1312/K1312,0),1.3))),"")</f>
        <v/>
      </c>
      <c r="M1312" s="59">
        <f>IFERROR(IF(OR(J1312=0,K1312=""),"",IF(E1312="Positivo",MAX(K1312/J1312,0),MAX(J1312/K1312,0))),"")</f>
        <v/>
      </c>
      <c r="N1312" t="inlineStr">
        <is>
          <t>Kg</t>
        </is>
      </c>
      <c r="O1312" t="inlineStr">
        <is>
          <t>Kg</t>
        </is>
      </c>
      <c r="P1312" t="n">
        <v>0</v>
      </c>
      <c r="Q1312" t="n">
        <v>0</v>
      </c>
      <c r="R1312">
        <f>A1312&amp;"-"&amp;YEAR(F1312)&amp;"-"&amp;IF(LEN(MONTH(F1312))=1,"0"&amp;MONTH(F1312),MONTH(F1312))&amp;"-"&amp;IF(LEN(DAY(F1312))=1,"0"&amp;DAY(F1312),DAY(F1312))</f>
        <v/>
      </c>
      <c r="S1312" t="inlineStr"/>
    </row>
    <row r="1313">
      <c r="A1313" t="n">
        <v>214</v>
      </c>
      <c r="B1313" t="inlineStr">
        <is>
          <t>Generación de Residuos Sólidos Mensual</t>
        </is>
      </c>
      <c r="C1313" t="inlineStr">
        <is>
          <t>GESTIÓN AMBIENTAL</t>
        </is>
      </c>
      <c r="D1313" t="inlineStr">
        <is>
          <t>Mensual</t>
        </is>
      </c>
      <c r="E1313" t="inlineStr">
        <is>
          <t>Negativo</t>
        </is>
      </c>
      <c r="F1313" s="128" t="n">
        <v>46022</v>
      </c>
      <c r="G1313">
        <f>YEAR(F1313)</f>
        <v/>
      </c>
      <c r="H1313">
        <f>PROPER(TEXT(F1313,"mmmm"))</f>
        <v/>
      </c>
      <c r="I1313">
        <f>IF(OR(H1313="Enero",H1313="Febrero",H1313="Marzo",H1313="Abril",H1313="Mayo",H1313="Junio"),G1313&amp;"-1",IF(OR(H1313="Julio",H1313="Agosto",H1313="Septiembre",H1313="Octubre",H1313="Noviembre",H1313="Diciembre"),G1313&amp;"-2"))</f>
        <v/>
      </c>
      <c r="J1313" t="n">
        <v>90012</v>
      </c>
      <c r="K1313" t="n">
        <v>24331.41</v>
      </c>
      <c r="L1313" s="59">
        <f>IFERROR(IF(OR(J1313=0,K1313=""),"",IF(E1313="Positivo",MIN(MAX(K1313/J1313,0),1.3),MIN(MAX(J1313/K1313,0),1.3))),"")</f>
        <v/>
      </c>
      <c r="M1313" s="59">
        <f>IFERROR(IF(OR(J1313=0,K1313=""),"",IF(E1313="Positivo",MAX(K1313/J1313,0),MAX(J1313/K1313,0))),"")</f>
        <v/>
      </c>
      <c r="N1313" t="inlineStr">
        <is>
          <t>Kg</t>
        </is>
      </c>
      <c r="O1313" t="inlineStr">
        <is>
          <t>Kg</t>
        </is>
      </c>
      <c r="P1313" t="n">
        <v>0</v>
      </c>
      <c r="Q1313" t="n">
        <v>0</v>
      </c>
      <c r="R1313">
        <f>A1313&amp;"-"&amp;YEAR(F1313)&amp;"-"&amp;IF(LEN(MONTH(F1313))=1,"0"&amp;MONTH(F1313),MONTH(F1313))&amp;"-"&amp;IF(LEN(DAY(F1313))=1,"0"&amp;DAY(F1313),DAY(F1313))</f>
        <v/>
      </c>
      <c r="S1313" t="inlineStr"/>
    </row>
    <row r="1314">
      <c r="A1314" t="n">
        <v>214</v>
      </c>
      <c r="B1314" t="inlineStr">
        <is>
          <t>Generación de Residuos Sólidos Mensual</t>
        </is>
      </c>
      <c r="C1314" t="inlineStr">
        <is>
          <t>GESTIÓN AMBIENTAL</t>
        </is>
      </c>
      <c r="D1314" t="inlineStr">
        <is>
          <t>Mensual</t>
        </is>
      </c>
      <c r="E1314" t="inlineStr">
        <is>
          <t>Negativo</t>
        </is>
      </c>
      <c r="F1314" s="128" t="n">
        <v>46203</v>
      </c>
      <c r="G1314">
        <f>YEAR(F1314)</f>
        <v/>
      </c>
      <c r="H1314">
        <f>PROPER(TEXT(F1314,"mmmm"))</f>
        <v/>
      </c>
      <c r="I1314">
        <f>IF(OR(H1314="Enero",H1314="Febrero",H1314="Marzo",H1314="Abril",H1314="Mayo",H1314="Junio"),G1314&amp;"-1",IF(OR(H1314="Julio",H1314="Agosto",H1314="Septiembre",H1314="Octubre",H1314="Noviembre",H1314="Diciembre"),G1314&amp;"-2"))</f>
        <v/>
      </c>
      <c r="J1314" t="n">
        <v>6500</v>
      </c>
      <c r="K1314" t="n">
        <v>1139.25</v>
      </c>
      <c r="L1314" s="59">
        <f>IFERROR(IF(OR(J1314=0,K1314=""),"",IF(E1314="Positivo",MIN(MAX(K1314/J1314,0),1.3),MIN(MAX(J1314/K1314,0),1.3))),"")</f>
        <v/>
      </c>
      <c r="M1314" s="59">
        <f>IFERROR(IF(OR(J1314=0,K1314=""),"",IF(E1314="Positivo",MAX(K1314/J1314,0),MAX(J1314/K1314,0))),"")</f>
        <v/>
      </c>
      <c r="N1314" t="inlineStr">
        <is>
          <t>Kg</t>
        </is>
      </c>
      <c r="O1314" t="inlineStr">
        <is>
          <t>Kg</t>
        </is>
      </c>
      <c r="P1314" t="n">
        <v>0</v>
      </c>
      <c r="Q1314" t="n">
        <v>0</v>
      </c>
      <c r="R1314">
        <f>A1314&amp;"-"&amp;YEAR(F1314)&amp;"-"&amp;IF(LEN(MONTH(F1314))=1,"0"&amp;MONTH(F1314),MONTH(F1314))&amp;"-"&amp;IF(LEN(DAY(F1314))=1,"0"&amp;DAY(F1314),DAY(F1314))</f>
        <v/>
      </c>
      <c r="S1314" t="inlineStr"/>
    </row>
    <row r="1315">
      <c r="A1315" t="n">
        <v>215</v>
      </c>
      <c r="B1315" t="inlineStr">
        <is>
          <t>Disminución de la Generación de Residuos per Cápita</t>
        </is>
      </c>
      <c r="C1315" t="inlineStr">
        <is>
          <t>GESTIÓN AMBIENTAL</t>
        </is>
      </c>
      <c r="D1315" t="inlineStr">
        <is>
          <t>Semestral</t>
        </is>
      </c>
      <c r="E1315" t="inlineStr">
        <is>
          <t>Positivo</t>
        </is>
      </c>
      <c r="F1315" s="128" t="n">
        <v>44926</v>
      </c>
      <c r="G1315">
        <f>YEAR(F1315)</f>
        <v/>
      </c>
      <c r="H1315">
        <f>PROPER(TEXT(F1315,"mmmm"))</f>
        <v/>
      </c>
      <c r="I1315">
        <f>IF(OR(H1315="Enero",H1315="Febrero",H1315="Marzo",H1315="Abril",H1315="Mayo",H1315="Junio"),G1315&amp;"-1",IF(OR(H1315="Julio",H1315="Agosto",H1315="Septiembre",H1315="Octubre",H1315="Noviembre",H1315="Diciembre"),G1315&amp;"-2"))</f>
        <v/>
      </c>
      <c r="J1315" t="n">
        <v>1</v>
      </c>
      <c r="K1315" t="n">
        <v>5.300000000000001</v>
      </c>
      <c r="L1315" s="59">
        <f>IFERROR(IF(OR(J1315=0,K1315=""),"",IF(E1315="Positivo",MIN(MAX(K1315/J1315,0),1.3),MIN(MAX(J1315/K1315,0),1.3))),"")</f>
        <v/>
      </c>
      <c r="M1315" s="59">
        <f>IFERROR(IF(OR(J1315=0,K1315=""),"",IF(E1315="Positivo",MAX(K1315/J1315,0),MAX(J1315/K1315,0))),"")</f>
        <v/>
      </c>
      <c r="N1315" t="inlineStr">
        <is>
          <t>%</t>
        </is>
      </c>
      <c r="O1315" t="inlineStr">
        <is>
          <t>%</t>
        </is>
      </c>
      <c r="P1315" t="n">
        <v>2</v>
      </c>
      <c r="Q1315" t="n">
        <v>2</v>
      </c>
      <c r="R1315">
        <f>A1315&amp;"-"&amp;YEAR(F1315)&amp;"-"&amp;IF(LEN(MONTH(F1315))=1,"0"&amp;MONTH(F1315),MONTH(F1315))&amp;"-"&amp;IF(LEN(DAY(F1315))=1,"0"&amp;DAY(F1315),DAY(F1315))</f>
        <v/>
      </c>
      <c r="S1315" t="inlineStr"/>
    </row>
    <row r="1316">
      <c r="A1316" t="n">
        <v>215</v>
      </c>
      <c r="B1316" t="inlineStr">
        <is>
          <t>Disminución de la Generación de Residuos per Cápita</t>
        </is>
      </c>
      <c r="C1316" t="inlineStr">
        <is>
          <t>GESTIÓN AMBIENTAL</t>
        </is>
      </c>
      <c r="D1316" t="inlineStr">
        <is>
          <t>Semestral</t>
        </is>
      </c>
      <c r="E1316" t="inlineStr">
        <is>
          <t>Positivo</t>
        </is>
      </c>
      <c r="F1316" s="128" t="n">
        <v>45838</v>
      </c>
      <c r="G1316">
        <f>YEAR(F1316)</f>
        <v/>
      </c>
      <c r="H1316">
        <f>PROPER(TEXT(F1316,"mmmm"))</f>
        <v/>
      </c>
      <c r="I1316">
        <f>IF(OR(H1316="Enero",H1316="Febrero",H1316="Marzo",H1316="Abril",H1316="Mayo",H1316="Junio"),G1316&amp;"-1",IF(OR(H1316="Julio",H1316="Agosto",H1316="Septiembre",H1316="Octubre",H1316="Noviembre",H1316="Diciembre"),G1316&amp;"-2"))</f>
        <v/>
      </c>
      <c r="J1316" t="n">
        <v>1</v>
      </c>
      <c r="K1316" t="n">
        <v>1.405</v>
      </c>
      <c r="L1316" s="59">
        <f>IFERROR(IF(OR(J1316=0,K1316=""),"",IF(E1316="Positivo",MIN(MAX(K1316/J1316,0),1.3),MIN(MAX(J1316/K1316,0),1.3))),"")</f>
        <v/>
      </c>
      <c r="M1316" s="59">
        <f>IFERROR(IF(OR(J1316=0,K1316=""),"",IF(E1316="Positivo",MAX(K1316/J1316,0),MAX(J1316/K1316,0))),"")</f>
        <v/>
      </c>
      <c r="N1316" t="inlineStr">
        <is>
          <t>%</t>
        </is>
      </c>
      <c r="O1316" t="inlineStr">
        <is>
          <t>%</t>
        </is>
      </c>
      <c r="P1316" t="n">
        <v>2</v>
      </c>
      <c r="Q1316" t="n">
        <v>2</v>
      </c>
      <c r="R1316">
        <f>A1316&amp;"-"&amp;YEAR(F1316)&amp;"-"&amp;IF(LEN(MONTH(F1316))=1,"0"&amp;MONTH(F1316),MONTH(F1316))&amp;"-"&amp;IF(LEN(DAY(F1316))=1,"0"&amp;DAY(F1316),DAY(F1316))</f>
        <v/>
      </c>
      <c r="S1316" t="inlineStr"/>
    </row>
    <row r="1317">
      <c r="A1317" t="n">
        <v>215</v>
      </c>
      <c r="B1317" t="inlineStr">
        <is>
          <t>Disminución de la Generación de Residuos per Cápita</t>
        </is>
      </c>
      <c r="C1317" t="inlineStr">
        <is>
          <t>GESTIÓN AMBIENTAL</t>
        </is>
      </c>
      <c r="D1317" t="inlineStr">
        <is>
          <t>Semestral</t>
        </is>
      </c>
      <c r="E1317" t="inlineStr">
        <is>
          <t>Positivo</t>
        </is>
      </c>
      <c r="F1317" s="128" t="n">
        <v>46022</v>
      </c>
      <c r="G1317">
        <f>YEAR(F1317)</f>
        <v/>
      </c>
      <c r="H1317">
        <f>PROPER(TEXT(F1317,"mmmm"))</f>
        <v/>
      </c>
      <c r="I1317">
        <f>IF(OR(H1317="Enero",H1317="Febrero",H1317="Marzo",H1317="Abril",H1317="Mayo",H1317="Junio"),G1317&amp;"-1",IF(OR(H1317="Julio",H1317="Agosto",H1317="Septiembre",H1317="Octubre",H1317="Noviembre",H1317="Diciembre"),G1317&amp;"-2"))</f>
        <v/>
      </c>
      <c r="J1317" t="n">
        <v>1</v>
      </c>
      <c r="K1317" t="n">
        <v>1.978333333333333</v>
      </c>
      <c r="L1317" s="59">
        <f>IFERROR(IF(OR(J1317=0,K1317=""),"",IF(E1317="Positivo",MIN(MAX(K1317/J1317,0),1.3),MIN(MAX(J1317/K1317,0),1.3))),"")</f>
        <v/>
      </c>
      <c r="M1317" s="59">
        <f>IFERROR(IF(OR(J1317=0,K1317=""),"",IF(E1317="Positivo",MAX(K1317/J1317,0),MAX(J1317/K1317,0))),"")</f>
        <v/>
      </c>
      <c r="N1317" t="inlineStr">
        <is>
          <t>%</t>
        </is>
      </c>
      <c r="O1317" t="inlineStr">
        <is>
          <t>%</t>
        </is>
      </c>
      <c r="P1317" t="n">
        <v>2</v>
      </c>
      <c r="Q1317" t="n">
        <v>2</v>
      </c>
      <c r="R1317">
        <f>A1317&amp;"-"&amp;YEAR(F1317)&amp;"-"&amp;IF(LEN(MONTH(F1317))=1,"0"&amp;MONTH(F1317),MONTH(F1317))&amp;"-"&amp;IF(LEN(DAY(F1317))=1,"0"&amp;DAY(F1317),DAY(F1317))</f>
        <v/>
      </c>
      <c r="S1317" t="inlineStr"/>
    </row>
    <row r="1318">
      <c r="A1318" t="n">
        <v>216</v>
      </c>
      <c r="B1318" t="inlineStr">
        <is>
          <t>Disposición Ambientalmente Adecuada de Residuos Peligrosos</t>
        </is>
      </c>
      <c r="C1318" t="inlineStr">
        <is>
          <t>GESTIÓN AMBIENTAL</t>
        </is>
      </c>
      <c r="D1318" t="inlineStr">
        <is>
          <t>Anual</t>
        </is>
      </c>
      <c r="E1318" t="inlineStr">
        <is>
          <t>Positivo</t>
        </is>
      </c>
      <c r="F1318" s="128" t="n">
        <v>44926</v>
      </c>
      <c r="G1318">
        <f>YEAR(F1318)</f>
        <v/>
      </c>
      <c r="H1318">
        <f>PROPER(TEXT(F1318,"mmmm"))</f>
        <v/>
      </c>
      <c r="I1318">
        <f>IF(OR(H1318="Enero",H1318="Febrero",H1318="Marzo",H1318="Abril",H1318="Mayo",H1318="Junio"),G1318&amp;"-1",IF(OR(H1318="Julio",H1318="Agosto",H1318="Septiembre",H1318="Octubre",H1318="Noviembre",H1318="Diciembre"),G1318&amp;"-2"))</f>
        <v/>
      </c>
      <c r="J1318" t="n">
        <v>100</v>
      </c>
      <c r="K1318" t="n">
        <v>100</v>
      </c>
      <c r="L1318" s="59">
        <f>IFERROR(IF(OR(J1318=0,K1318=""),"",IF(E1318="Positivo",MIN(MAX(K1318/J1318,0),1.3),MIN(MAX(J1318/K1318,0),1.3))),"")</f>
        <v/>
      </c>
      <c r="M1318" s="59">
        <f>IFERROR(IF(OR(J1318=0,K1318=""),"",IF(E1318="Positivo",MAX(K1318/J1318,0),MAX(J1318/K1318,0))),"")</f>
        <v/>
      </c>
      <c r="N1318" t="inlineStr">
        <is>
          <t>%</t>
        </is>
      </c>
      <c r="O1318" t="inlineStr">
        <is>
          <t>%</t>
        </is>
      </c>
      <c r="P1318" t="n">
        <v>0</v>
      </c>
      <c r="Q1318" t="n">
        <v>0</v>
      </c>
      <c r="R1318">
        <f>A1318&amp;"-"&amp;YEAR(F1318)&amp;"-"&amp;IF(LEN(MONTH(F1318))=1,"0"&amp;MONTH(F1318),MONTH(F1318))&amp;"-"&amp;IF(LEN(DAY(F1318))=1,"0"&amp;DAY(F1318),DAY(F1318))</f>
        <v/>
      </c>
      <c r="S1318" t="inlineStr"/>
    </row>
    <row r="1319">
      <c r="A1319" t="n">
        <v>216</v>
      </c>
      <c r="B1319" t="inlineStr">
        <is>
          <t>Disposición Ambientalmente Adecuada de Residuos Peligrosos</t>
        </is>
      </c>
      <c r="C1319" t="inlineStr">
        <is>
          <t>GESTIÓN AMBIENTAL</t>
        </is>
      </c>
      <c r="D1319" t="inlineStr">
        <is>
          <t>Anual</t>
        </is>
      </c>
      <c r="E1319" t="inlineStr">
        <is>
          <t>Positivo</t>
        </is>
      </c>
      <c r="F1319" s="128" t="n">
        <v>46022</v>
      </c>
      <c r="G1319">
        <f>YEAR(F1319)</f>
        <v/>
      </c>
      <c r="H1319">
        <f>PROPER(TEXT(F1319,"mmmm"))</f>
        <v/>
      </c>
      <c r="I1319">
        <f>IF(OR(H1319="Enero",H1319="Febrero",H1319="Marzo",H1319="Abril",H1319="Mayo",H1319="Junio"),G1319&amp;"-1",IF(OR(H1319="Julio",H1319="Agosto",H1319="Septiembre",H1319="Octubre",H1319="Noviembre",H1319="Diciembre"),G1319&amp;"-2"))</f>
        <v/>
      </c>
      <c r="J1319" t="n">
        <v>100</v>
      </c>
      <c r="K1319" t="n">
        <v>66.66666666666667</v>
      </c>
      <c r="L1319" s="59">
        <f>IFERROR(IF(OR(J1319=0,K1319=""),"",IF(E1319="Positivo",MIN(MAX(K1319/J1319,0),1.3),MIN(MAX(J1319/K1319,0),1.3))),"")</f>
        <v/>
      </c>
      <c r="M1319" s="59">
        <f>IFERROR(IF(OR(J1319=0,K1319=""),"",IF(E1319="Positivo",MAX(K1319/J1319,0),MAX(J1319/K1319,0))),"")</f>
        <v/>
      </c>
      <c r="N1319" t="inlineStr">
        <is>
          <t>%</t>
        </is>
      </c>
      <c r="O1319" t="inlineStr">
        <is>
          <t>%</t>
        </is>
      </c>
      <c r="P1319" t="n">
        <v>0</v>
      </c>
      <c r="Q1319" t="n">
        <v>0</v>
      </c>
      <c r="R1319">
        <f>A1319&amp;"-"&amp;YEAR(F1319)&amp;"-"&amp;IF(LEN(MONTH(F1319))=1,"0"&amp;MONTH(F1319),MONTH(F1319))&amp;"-"&amp;IF(LEN(DAY(F1319))=1,"0"&amp;DAY(F1319),DAY(F1319))</f>
        <v/>
      </c>
      <c r="S1319" t="inlineStr"/>
    </row>
    <row r="1320">
      <c r="A1320" t="n">
        <v>217</v>
      </c>
      <c r="B1320" t="inlineStr">
        <is>
          <t>Aprovechamiento de Residuos</t>
        </is>
      </c>
      <c r="C1320" t="inlineStr">
        <is>
          <t>GESTIÓN AMBIENTAL</t>
        </is>
      </c>
      <c r="D1320" t="inlineStr">
        <is>
          <t>Mensual</t>
        </is>
      </c>
      <c r="E1320" t="inlineStr">
        <is>
          <t>Positivo</t>
        </is>
      </c>
      <c r="F1320" s="128" t="n">
        <v>46022</v>
      </c>
      <c r="G1320">
        <f>YEAR(F1320)</f>
        <v/>
      </c>
      <c r="H1320">
        <f>PROPER(TEXT(F1320,"mmmm"))</f>
        <v/>
      </c>
      <c r="I1320">
        <f>IF(OR(H1320="Enero",H1320="Febrero",H1320="Marzo",H1320="Abril",H1320="Mayo",H1320="Junio"),G1320&amp;"-1",IF(OR(H1320="Julio",H1320="Agosto",H1320="Septiembre",H1320="Octubre",H1320="Noviembre",H1320="Diciembre"),G1320&amp;"-2"))</f>
        <v/>
      </c>
      <c r="J1320" t="n">
        <v>720</v>
      </c>
      <c r="K1320" t="n">
        <v>48123.07</v>
      </c>
      <c r="L1320" s="59">
        <f>IFERROR(IF(OR(J1320=0,K1320=""),"",IF(E1320="Positivo",MIN(MAX(K1320/J1320,0),1.3),MIN(MAX(J1320/K1320,0),1.3))),"")</f>
        <v/>
      </c>
      <c r="M1320" s="59">
        <f>IFERROR(IF(OR(J1320=0,K1320=""),"",IF(E1320="Positivo",MAX(K1320/J1320,0),MAX(J1320/K1320,0))),"")</f>
        <v/>
      </c>
      <c r="N1320" t="inlineStr">
        <is>
          <t>%</t>
        </is>
      </c>
      <c r="O1320" t="inlineStr">
        <is>
          <t>%</t>
        </is>
      </c>
      <c r="P1320" t="n">
        <v>0</v>
      </c>
      <c r="Q1320" t="n">
        <v>0</v>
      </c>
      <c r="R1320">
        <f>A1320&amp;"-"&amp;YEAR(F1320)&amp;"-"&amp;IF(LEN(MONTH(F1320))=1,"0"&amp;MONTH(F1320),MONTH(F1320))&amp;"-"&amp;IF(LEN(DAY(F1320))=1,"0"&amp;DAY(F1320),DAY(F1320))</f>
        <v/>
      </c>
      <c r="S1320" t="inlineStr"/>
    </row>
    <row r="1321">
      <c r="A1321" t="n">
        <v>218</v>
      </c>
      <c r="B1321" t="inlineStr">
        <is>
          <t>Consumo de Energía Eléctrica kWh Mensual</t>
        </is>
      </c>
      <c r="C1321" t="inlineStr">
        <is>
          <t>GESTIÓN AMBIENTAL</t>
        </is>
      </c>
      <c r="D1321" t="inlineStr">
        <is>
          <t>Mensual</t>
        </is>
      </c>
      <c r="E1321" t="inlineStr">
        <is>
          <t>Negativo</t>
        </is>
      </c>
      <c r="F1321" s="128" t="n">
        <v>44742</v>
      </c>
      <c r="G1321">
        <f>YEAR(F1321)</f>
        <v/>
      </c>
      <c r="H1321">
        <f>PROPER(TEXT(F1321,"mmmm"))</f>
        <v/>
      </c>
      <c r="I1321">
        <f>IF(OR(H1321="Enero",H1321="Febrero",H1321="Marzo",H1321="Abril",H1321="Mayo",H1321="Junio"),G1321&amp;"-1",IF(OR(H1321="Julio",H1321="Agosto",H1321="Septiembre",H1321="Octubre",H1321="Noviembre",H1321="Diciembre"),G1321&amp;"-2"))</f>
        <v/>
      </c>
      <c r="J1321" t="n">
        <v>3096000</v>
      </c>
      <c r="K1321" t="n">
        <v>591234.8</v>
      </c>
      <c r="L1321" s="59">
        <f>IFERROR(IF(OR(J1321=0,K1321=""),"",IF(E1321="Positivo",MIN(MAX(K1321/J1321,0),1.0),MIN(MAX(J1321/K1321,0),1.0))),"")</f>
        <v/>
      </c>
      <c r="M1321" s="59">
        <f>IFERROR(IF(OR(J1321=0,K1321=""),"",IF(E1321="Positivo",MAX(K1321/J1321,0),MAX(J1321/K1321,0))),"")</f>
        <v/>
      </c>
      <c r="N1321" t="inlineStr">
        <is>
          <t>kWh</t>
        </is>
      </c>
      <c r="O1321" t="inlineStr">
        <is>
          <t>kWh</t>
        </is>
      </c>
      <c r="P1321" t="n">
        <v>0</v>
      </c>
      <c r="Q1321" t="n">
        <v>0</v>
      </c>
      <c r="R1321">
        <f>A1321&amp;"-"&amp;YEAR(F1321)&amp;"-"&amp;IF(LEN(MONTH(F1321))=1,"0"&amp;MONTH(F1321),MONTH(F1321))&amp;"-"&amp;IF(LEN(DAY(F1321))=1,"0"&amp;DAY(F1321),DAY(F1321))</f>
        <v/>
      </c>
      <c r="S1321" t="inlineStr"/>
    </row>
    <row r="1322">
      <c r="A1322" t="n">
        <v>218</v>
      </c>
      <c r="B1322" t="inlineStr">
        <is>
          <t>Consumo de Energía Eléctrica kWh Mensual</t>
        </is>
      </c>
      <c r="C1322" t="inlineStr">
        <is>
          <t>GESTIÓN AMBIENTAL</t>
        </is>
      </c>
      <c r="D1322" t="inlineStr">
        <is>
          <t>Mensual</t>
        </is>
      </c>
      <c r="E1322" t="inlineStr">
        <is>
          <t>Negativo</t>
        </is>
      </c>
      <c r="F1322" s="128" t="n">
        <v>44926</v>
      </c>
      <c r="G1322">
        <f>YEAR(F1322)</f>
        <v/>
      </c>
      <c r="H1322">
        <f>PROPER(TEXT(F1322,"mmmm"))</f>
        <v/>
      </c>
      <c r="I1322">
        <f>IF(OR(H1322="Enero",H1322="Febrero",H1322="Marzo",H1322="Abril",H1322="Mayo",H1322="Junio"),G1322&amp;"-1",IF(OR(H1322="Julio",H1322="Agosto",H1322="Septiembre",H1322="Octubre",H1322="Noviembre",H1322="Diciembre"),G1322&amp;"-2"))</f>
        <v/>
      </c>
      <c r="J1322" t="n">
        <v>3096000</v>
      </c>
      <c r="K1322" t="n">
        <v>829959</v>
      </c>
      <c r="L1322" s="59">
        <f>IFERROR(IF(OR(J1322=0,K1322=""),"",IF(E1322="Positivo",MIN(MAX(K1322/J1322,0),1.0),MIN(MAX(J1322/K1322,0),1.0))),"")</f>
        <v/>
      </c>
      <c r="M1322" s="59">
        <f>IFERROR(IF(OR(J1322=0,K1322=""),"",IF(E1322="Positivo",MAX(K1322/J1322,0),MAX(J1322/K1322,0))),"")</f>
        <v/>
      </c>
      <c r="N1322" t="inlineStr">
        <is>
          <t>kWh</t>
        </is>
      </c>
      <c r="O1322" t="inlineStr">
        <is>
          <t>kWh</t>
        </is>
      </c>
      <c r="P1322" t="n">
        <v>0</v>
      </c>
      <c r="Q1322" t="n">
        <v>0</v>
      </c>
      <c r="R1322">
        <f>A1322&amp;"-"&amp;YEAR(F1322)&amp;"-"&amp;IF(LEN(MONTH(F1322))=1,"0"&amp;MONTH(F1322),MONTH(F1322))&amp;"-"&amp;IF(LEN(DAY(F1322))=1,"0"&amp;DAY(F1322),DAY(F1322))</f>
        <v/>
      </c>
      <c r="S1322" t="inlineStr"/>
    </row>
    <row r="1323">
      <c r="A1323" t="n">
        <v>218</v>
      </c>
      <c r="B1323" t="inlineStr">
        <is>
          <t>Consumo de Energía Eléctrica kWh Mensual</t>
        </is>
      </c>
      <c r="C1323" t="inlineStr">
        <is>
          <t>GESTIÓN AMBIENTAL</t>
        </is>
      </c>
      <c r="D1323" t="inlineStr">
        <is>
          <t>Mensual</t>
        </is>
      </c>
      <c r="E1323" t="inlineStr">
        <is>
          <t>Negativo</t>
        </is>
      </c>
      <c r="F1323" s="128" t="n">
        <v>46022</v>
      </c>
      <c r="G1323">
        <f>YEAR(F1323)</f>
        <v/>
      </c>
      <c r="H1323">
        <f>PROPER(TEXT(F1323,"mmmm"))</f>
        <v/>
      </c>
      <c r="I1323">
        <f>IF(OR(H1323="Enero",H1323="Febrero",H1323="Marzo",H1323="Abril",H1323="Mayo",H1323="Junio"),G1323&amp;"-1",IF(OR(H1323="Julio",H1323="Agosto",H1323="Septiembre",H1323="Octubre",H1323="Noviembre",H1323="Diciembre"),G1323&amp;"-2"))</f>
        <v/>
      </c>
      <c r="J1323" t="n">
        <v>1128000</v>
      </c>
      <c r="K1323" t="n">
        <v>841417.4</v>
      </c>
      <c r="L1323" s="59">
        <f>IFERROR(IF(OR(J1323=0,K1323=""),"",IF(E1323="Positivo",MIN(MAX(K1323/J1323,0),1.0),MIN(MAX(J1323/K1323,0),1.0))),"")</f>
        <v/>
      </c>
      <c r="M1323" s="59">
        <f>IFERROR(IF(OR(J1323=0,K1323=""),"",IF(E1323="Positivo",MAX(K1323/J1323,0),MAX(J1323/K1323,0))),"")</f>
        <v/>
      </c>
      <c r="N1323" t="inlineStr">
        <is>
          <t>kWh</t>
        </is>
      </c>
      <c r="O1323" t="inlineStr">
        <is>
          <t>kWh</t>
        </is>
      </c>
      <c r="P1323" t="n">
        <v>0</v>
      </c>
      <c r="Q1323" t="n">
        <v>0</v>
      </c>
      <c r="R1323">
        <f>A1323&amp;"-"&amp;YEAR(F1323)&amp;"-"&amp;IF(LEN(MONTH(F1323))=1,"0"&amp;MONTH(F1323),MONTH(F1323))&amp;"-"&amp;IF(LEN(DAY(F1323))=1,"0"&amp;DAY(F1323),DAY(F1323))</f>
        <v/>
      </c>
      <c r="S1323" t="inlineStr"/>
    </row>
    <row r="1324">
      <c r="A1324" t="n">
        <v>218</v>
      </c>
      <c r="B1324" t="inlineStr">
        <is>
          <t>Consumo de Energía Eléctrica kWh Mensual</t>
        </is>
      </c>
      <c r="C1324" t="inlineStr">
        <is>
          <t>GESTIÓN AMBIENTAL</t>
        </is>
      </c>
      <c r="D1324" t="inlineStr">
        <is>
          <t>Mensual</t>
        </is>
      </c>
      <c r="E1324" t="inlineStr">
        <is>
          <t>Negativo</t>
        </is>
      </c>
      <c r="F1324" s="128" t="n">
        <v>46203</v>
      </c>
      <c r="G1324">
        <f>YEAR(F1324)</f>
        <v/>
      </c>
      <c r="H1324">
        <f>PROPER(TEXT(F1324,"mmmm"))</f>
        <v/>
      </c>
      <c r="I1324">
        <f>IF(OR(H1324="Enero",H1324="Febrero",H1324="Marzo",H1324="Abril",H1324="Mayo",H1324="Junio"),G1324&amp;"-1",IF(OR(H1324="Julio",H1324="Agosto",H1324="Septiembre",H1324="Octubre",H1324="Noviembre",H1324="Diciembre"),G1324&amp;"-2"))</f>
        <v/>
      </c>
      <c r="J1324" t="n">
        <v>183000</v>
      </c>
      <c r="K1324" t="n">
        <v>88930.986</v>
      </c>
      <c r="L1324" s="59">
        <f>IFERROR(IF(OR(J1324=0,K1324=""),"",IF(E1324="Positivo",MIN(MAX(K1324/J1324,0),1.0),MIN(MAX(J1324/K1324,0),1.0))),"")</f>
        <v/>
      </c>
      <c r="M1324" s="59">
        <f>IFERROR(IF(OR(J1324=0,K1324=""),"",IF(E1324="Positivo",MAX(K1324/J1324,0),MAX(J1324/K1324,0))),"")</f>
        <v/>
      </c>
      <c r="N1324" t="inlineStr">
        <is>
          <t>kWh</t>
        </is>
      </c>
      <c r="O1324" t="inlineStr">
        <is>
          <t>kWh</t>
        </is>
      </c>
      <c r="P1324" t="n">
        <v>0</v>
      </c>
      <c r="Q1324" t="n">
        <v>0</v>
      </c>
      <c r="R1324">
        <f>A1324&amp;"-"&amp;YEAR(F1324)&amp;"-"&amp;IF(LEN(MONTH(F1324))=1,"0"&amp;MONTH(F1324),MONTH(F1324))&amp;"-"&amp;IF(LEN(DAY(F1324))=1,"0"&amp;DAY(F1324),DAY(F1324))</f>
        <v/>
      </c>
      <c r="S1324" t="inlineStr"/>
    </row>
    <row r="1325">
      <c r="A1325" t="n">
        <v>219</v>
      </c>
      <c r="B1325" t="inlineStr">
        <is>
          <t>Disminución del Consumo de Energía Eléctrica per Cápita</t>
        </is>
      </c>
      <c r="C1325" t="inlineStr">
        <is>
          <t>GESTIÓN AMBIENTAL</t>
        </is>
      </c>
      <c r="D1325" t="inlineStr">
        <is>
          <t>Semestral</t>
        </is>
      </c>
      <c r="E1325" t="inlineStr">
        <is>
          <t>Positivo</t>
        </is>
      </c>
      <c r="F1325" s="128" t="n">
        <v>44742</v>
      </c>
      <c r="G1325">
        <f>YEAR(F1325)</f>
        <v/>
      </c>
      <c r="H1325">
        <f>PROPER(TEXT(F1325,"mmmm"))</f>
        <v/>
      </c>
      <c r="I1325">
        <f>IF(OR(H1325="Enero",H1325="Febrero",H1325="Marzo",H1325="Abril",H1325="Mayo",H1325="Junio"),G1325&amp;"-1",IF(OR(H1325="Julio",H1325="Agosto",H1325="Septiembre",H1325="Octubre",H1325="Noviembre",H1325="Diciembre"),G1325&amp;"-2"))</f>
        <v/>
      </c>
      <c r="J1325" t="n">
        <v>1</v>
      </c>
      <c r="K1325" t="n">
        <v>499827</v>
      </c>
      <c r="L1325" s="59">
        <f>IFERROR(IF(OR(J1325=0,K1325=""),"",IF(E1325="Positivo",MIN(MAX(K1325/J1325,0),1.3),MIN(MAX(J1325/K1325,0),1.3))),"")</f>
        <v/>
      </c>
      <c r="M1325" s="59">
        <f>IFERROR(IF(OR(J1325=0,K1325=""),"",IF(E1325="Positivo",MAX(K1325/J1325,0),MAX(J1325/K1325,0))),"")</f>
        <v/>
      </c>
      <c r="N1325" t="inlineStr">
        <is>
          <t>%</t>
        </is>
      </c>
      <c r="O1325" t="inlineStr">
        <is>
          <t>%</t>
        </is>
      </c>
      <c r="P1325" t="n">
        <v>0</v>
      </c>
      <c r="Q1325" t="n">
        <v>0</v>
      </c>
      <c r="R1325">
        <f>A1325&amp;"-"&amp;YEAR(F1325)&amp;"-"&amp;IF(LEN(MONTH(F1325))=1,"0"&amp;MONTH(F1325),MONTH(F1325))&amp;"-"&amp;IF(LEN(DAY(F1325))=1,"0"&amp;DAY(F1325),DAY(F1325))</f>
        <v/>
      </c>
      <c r="S1325" t="inlineStr"/>
    </row>
    <row r="1326">
      <c r="A1326" t="n">
        <v>219</v>
      </c>
      <c r="B1326" t="inlineStr">
        <is>
          <t>Disminución del Consumo de Energía Eléctrica per Cápita</t>
        </is>
      </c>
      <c r="C1326" t="inlineStr">
        <is>
          <t>GESTIÓN AMBIENTAL</t>
        </is>
      </c>
      <c r="D1326" t="inlineStr">
        <is>
          <t>Semestral</t>
        </is>
      </c>
      <c r="E1326" t="inlineStr">
        <is>
          <t>Positivo</t>
        </is>
      </c>
      <c r="F1326" s="128" t="n">
        <v>44926</v>
      </c>
      <c r="G1326">
        <f>YEAR(F1326)</f>
        <v/>
      </c>
      <c r="H1326">
        <f>PROPER(TEXT(F1326,"mmmm"))</f>
        <v/>
      </c>
      <c r="I1326">
        <f>IF(OR(H1326="Enero",H1326="Febrero",H1326="Marzo",H1326="Abril",H1326="Mayo",H1326="Junio"),G1326&amp;"-1",IF(OR(H1326="Julio",H1326="Agosto",H1326="Septiembre",H1326="Octubre",H1326="Noviembre",H1326="Diciembre"),G1326&amp;"-2"))</f>
        <v/>
      </c>
      <c r="J1326" t="n">
        <v>1</v>
      </c>
      <c r="K1326" t="n">
        <v>501047.6666666667</v>
      </c>
      <c r="L1326" s="59">
        <f>IFERROR(IF(OR(J1326=0,K1326=""),"",IF(E1326="Positivo",MIN(MAX(K1326/J1326,0),1.3),MIN(MAX(J1326/K1326,0),1.3))),"")</f>
        <v/>
      </c>
      <c r="M1326" s="59">
        <f>IFERROR(IF(OR(J1326=0,K1326=""),"",IF(E1326="Positivo",MAX(K1326/J1326,0),MAX(J1326/K1326,0))),"")</f>
        <v/>
      </c>
      <c r="N1326" t="inlineStr">
        <is>
          <t>%</t>
        </is>
      </c>
      <c r="O1326" t="inlineStr">
        <is>
          <t>%</t>
        </is>
      </c>
      <c r="P1326" t="n">
        <v>0</v>
      </c>
      <c r="Q1326" t="n">
        <v>0</v>
      </c>
      <c r="R1326">
        <f>A1326&amp;"-"&amp;YEAR(F1326)&amp;"-"&amp;IF(LEN(MONTH(F1326))=1,"0"&amp;MONTH(F1326),MONTH(F1326))&amp;"-"&amp;IF(LEN(DAY(F1326))=1,"0"&amp;DAY(F1326),DAY(F1326))</f>
        <v/>
      </c>
      <c r="S1326" t="inlineStr"/>
    </row>
    <row r="1327">
      <c r="A1327" t="n">
        <v>219</v>
      </c>
      <c r="B1327" t="inlineStr">
        <is>
          <t>Disminución del Consumo de Energía Eléctrica per Cápita</t>
        </is>
      </c>
      <c r="C1327" t="inlineStr">
        <is>
          <t>GESTIÓN AMBIENTAL</t>
        </is>
      </c>
      <c r="D1327" t="inlineStr">
        <is>
          <t>Semestral</t>
        </is>
      </c>
      <c r="E1327" t="inlineStr">
        <is>
          <t>Positivo</t>
        </is>
      </c>
      <c r="F1327" s="128" t="n">
        <v>45838</v>
      </c>
      <c r="G1327">
        <f>YEAR(F1327)</f>
        <v/>
      </c>
      <c r="H1327">
        <f>PROPER(TEXT(F1327,"mmmm"))</f>
        <v/>
      </c>
      <c r="I1327">
        <f>IF(OR(H1327="Enero",H1327="Febrero",H1327="Marzo",H1327="Abril",H1327="Mayo",H1327="Junio"),G1327&amp;"-1",IF(OR(H1327="Julio",H1327="Agosto",H1327="Septiembre",H1327="Octubre",H1327="Noviembre",H1327="Diciembre"),G1327&amp;"-2"))</f>
        <v/>
      </c>
      <c r="J1327" t="n">
        <v>1</v>
      </c>
      <c r="K1327" t="n">
        <v>293323.3683333333</v>
      </c>
      <c r="L1327" s="59">
        <f>IFERROR(IF(OR(J1327=0,K1327=""),"",IF(E1327="Positivo",MIN(MAX(K1327/J1327,0),1.3),MIN(MAX(J1327/K1327,0),1.3))),"")</f>
        <v/>
      </c>
      <c r="M1327" s="59">
        <f>IFERROR(IF(OR(J1327=0,K1327=""),"",IF(E1327="Positivo",MAX(K1327/J1327,0),MAX(J1327/K1327,0))),"")</f>
        <v/>
      </c>
      <c r="N1327" t="inlineStr">
        <is>
          <t>%</t>
        </is>
      </c>
      <c r="O1327" t="inlineStr">
        <is>
          <t>%</t>
        </is>
      </c>
      <c r="P1327" t="n">
        <v>0</v>
      </c>
      <c r="Q1327" t="n">
        <v>0</v>
      </c>
      <c r="R1327">
        <f>A1327&amp;"-"&amp;YEAR(F1327)&amp;"-"&amp;IF(LEN(MONTH(F1327))=1,"0"&amp;MONTH(F1327),MONTH(F1327))&amp;"-"&amp;IF(LEN(DAY(F1327))=1,"0"&amp;DAY(F1327),DAY(F1327))</f>
        <v/>
      </c>
      <c r="S1327" t="inlineStr"/>
    </row>
    <row r="1328">
      <c r="A1328" t="n">
        <v>219</v>
      </c>
      <c r="B1328" t="inlineStr">
        <is>
          <t>Disminución del Consumo de Energía Eléctrica per Cápita</t>
        </is>
      </c>
      <c r="C1328" t="inlineStr">
        <is>
          <t>GESTIÓN AMBIENTAL</t>
        </is>
      </c>
      <c r="D1328" t="inlineStr">
        <is>
          <t>Semestral</t>
        </is>
      </c>
      <c r="E1328" t="inlineStr">
        <is>
          <t>Positivo</t>
        </is>
      </c>
      <c r="F1328" s="128" t="n">
        <v>46022</v>
      </c>
      <c r="G1328">
        <f>YEAR(F1328)</f>
        <v/>
      </c>
      <c r="H1328">
        <f>PROPER(TEXT(F1328,"mmmm"))</f>
        <v/>
      </c>
      <c r="I1328">
        <f>IF(OR(H1328="Enero",H1328="Febrero",H1328="Marzo",H1328="Abril",H1328="Mayo",H1328="Junio"),G1328&amp;"-1",IF(OR(H1328="Julio",H1328="Agosto",H1328="Septiembre",H1328="Octubre",H1328="Noviembre",H1328="Diciembre"),G1328&amp;"-2"))</f>
        <v/>
      </c>
      <c r="J1328" t="n">
        <v>1</v>
      </c>
      <c r="K1328" t="n">
        <v>292198.435</v>
      </c>
      <c r="L1328" s="59">
        <f>IFERROR(IF(OR(J1328=0,K1328=""),"",IF(E1328="Positivo",MIN(MAX(K1328/J1328,0),1.3),MIN(MAX(J1328/K1328,0),1.3))),"")</f>
        <v/>
      </c>
      <c r="M1328" s="59">
        <f>IFERROR(IF(OR(J1328=0,K1328=""),"",IF(E1328="Positivo",MAX(K1328/J1328,0),MAX(J1328/K1328,0))),"")</f>
        <v/>
      </c>
      <c r="N1328" t="inlineStr">
        <is>
          <t>%</t>
        </is>
      </c>
      <c r="O1328" t="inlineStr">
        <is>
          <t>%</t>
        </is>
      </c>
      <c r="P1328" t="n">
        <v>0</v>
      </c>
      <c r="Q1328" t="n">
        <v>0</v>
      </c>
      <c r="R1328">
        <f>A1328&amp;"-"&amp;YEAR(F1328)&amp;"-"&amp;IF(LEN(MONTH(F1328))=1,"0"&amp;MONTH(F1328),MONTH(F1328))&amp;"-"&amp;IF(LEN(DAY(F1328))=1,"0"&amp;DAY(F1328),DAY(F1328))</f>
        <v/>
      </c>
      <c r="S1328" t="inlineStr"/>
    </row>
    <row r="1329">
      <c r="A1329" t="n">
        <v>220</v>
      </c>
      <c r="B1329" t="inlineStr">
        <is>
          <t>Disminución del Consumo de Agua per Cápita</t>
        </is>
      </c>
      <c r="C1329" t="inlineStr">
        <is>
          <t>GESTIÓN AMBIENTAL</t>
        </is>
      </c>
      <c r="D1329" t="inlineStr">
        <is>
          <t>Semestral</t>
        </is>
      </c>
      <c r="E1329" t="inlineStr">
        <is>
          <t>Positivo</t>
        </is>
      </c>
      <c r="F1329" s="128" t="n">
        <v>44742</v>
      </c>
      <c r="G1329">
        <f>YEAR(F1329)</f>
        <v/>
      </c>
      <c r="H1329">
        <f>PROPER(TEXT(F1329,"mmmm"))</f>
        <v/>
      </c>
      <c r="I1329">
        <f>IF(OR(H1329="Enero",H1329="Febrero",H1329="Marzo",H1329="Abril",H1329="Mayo",H1329="Junio"),G1329&amp;"-1",IF(OR(H1329="Julio",H1329="Agosto",H1329="Septiembre",H1329="Octubre",H1329="Noviembre",H1329="Diciembre"),G1329&amp;"-2"))</f>
        <v/>
      </c>
      <c r="J1329" t="n">
        <v>1</v>
      </c>
      <c r="K1329" t="n">
        <v>33275</v>
      </c>
      <c r="L1329" s="59">
        <f>IFERROR(IF(OR(J1329=0,K1329=""),"",IF(E1329="Positivo",MIN(MAX(K1329/J1329,0),1.3),MIN(MAX(J1329/K1329,0),1.3))),"")</f>
        <v/>
      </c>
      <c r="M1329" s="59">
        <f>IFERROR(IF(OR(J1329=0,K1329=""),"",IF(E1329="Positivo",MAX(K1329/J1329,0),MAX(J1329/K1329,0))),"")</f>
        <v/>
      </c>
      <c r="N1329" t="inlineStr">
        <is>
          <t>%</t>
        </is>
      </c>
      <c r="O1329" t="inlineStr">
        <is>
          <t>%</t>
        </is>
      </c>
      <c r="P1329" t="n">
        <v>0</v>
      </c>
      <c r="Q1329" t="n">
        <v>0</v>
      </c>
      <c r="R1329">
        <f>A1329&amp;"-"&amp;YEAR(F1329)&amp;"-"&amp;IF(LEN(MONTH(F1329))=1,"0"&amp;MONTH(F1329),MONTH(F1329))&amp;"-"&amp;IF(LEN(DAY(F1329))=1,"0"&amp;DAY(F1329),DAY(F1329))</f>
        <v/>
      </c>
      <c r="S1329" t="inlineStr"/>
    </row>
    <row r="1330">
      <c r="A1330" t="n">
        <v>220</v>
      </c>
      <c r="B1330" t="inlineStr">
        <is>
          <t>Disminución del Consumo de Agua per Cápita</t>
        </is>
      </c>
      <c r="C1330" t="inlineStr">
        <is>
          <t>GESTIÓN AMBIENTAL</t>
        </is>
      </c>
      <c r="D1330" t="inlineStr">
        <is>
          <t>Semestral</t>
        </is>
      </c>
      <c r="E1330" t="inlineStr">
        <is>
          <t>Positivo</t>
        </is>
      </c>
      <c r="F1330" s="128" t="n">
        <v>44926</v>
      </c>
      <c r="G1330">
        <f>YEAR(F1330)</f>
        <v/>
      </c>
      <c r="H1330">
        <f>PROPER(TEXT(F1330,"mmmm"))</f>
        <v/>
      </c>
      <c r="I1330">
        <f>IF(OR(H1330="Enero",H1330="Febrero",H1330="Marzo",H1330="Abril",H1330="Mayo",H1330="Junio"),G1330&amp;"-1",IF(OR(H1330="Julio",H1330="Agosto",H1330="Septiembre",H1330="Octubre",H1330="Noviembre",H1330="Diciembre"),G1330&amp;"-2"))</f>
        <v/>
      </c>
      <c r="J1330" t="n">
        <v>1</v>
      </c>
      <c r="K1330" t="n">
        <v>32215.66666666667</v>
      </c>
      <c r="L1330" s="59">
        <f>IFERROR(IF(OR(J1330=0,K1330=""),"",IF(E1330="Positivo",MIN(MAX(K1330/J1330,0),1.3),MIN(MAX(J1330/K1330,0),1.3))),"")</f>
        <v/>
      </c>
      <c r="M1330" s="59">
        <f>IFERROR(IF(OR(J1330=0,K1330=""),"",IF(E1330="Positivo",MAX(K1330/J1330,0),MAX(J1330/K1330,0))),"")</f>
        <v/>
      </c>
      <c r="N1330" t="inlineStr">
        <is>
          <t>%</t>
        </is>
      </c>
      <c r="O1330" t="inlineStr">
        <is>
          <t>%</t>
        </is>
      </c>
      <c r="P1330" t="n">
        <v>0</v>
      </c>
      <c r="Q1330" t="n">
        <v>0</v>
      </c>
      <c r="R1330">
        <f>A1330&amp;"-"&amp;YEAR(F1330)&amp;"-"&amp;IF(LEN(MONTH(F1330))=1,"0"&amp;MONTH(F1330),MONTH(F1330))&amp;"-"&amp;IF(LEN(DAY(F1330))=1,"0"&amp;DAY(F1330),DAY(F1330))</f>
        <v/>
      </c>
      <c r="S1330" t="inlineStr"/>
    </row>
    <row r="1331">
      <c r="A1331" t="n">
        <v>220</v>
      </c>
      <c r="B1331" t="inlineStr">
        <is>
          <t>Disminución del Consumo de Agua per Cápita</t>
        </is>
      </c>
      <c r="C1331" t="inlineStr">
        <is>
          <t>GESTIÓN AMBIENTAL</t>
        </is>
      </c>
      <c r="D1331" t="inlineStr">
        <is>
          <t>Semestral</t>
        </is>
      </c>
      <c r="E1331" t="inlineStr">
        <is>
          <t>Positivo</t>
        </is>
      </c>
      <c r="F1331" s="128" t="n">
        <v>45838</v>
      </c>
      <c r="G1331">
        <f>YEAR(F1331)</f>
        <v/>
      </c>
      <c r="H1331">
        <f>PROPER(TEXT(F1331,"mmmm"))</f>
        <v/>
      </c>
      <c r="I1331">
        <f>IF(OR(H1331="Enero",H1331="Febrero",H1331="Marzo",H1331="Abril",H1331="Mayo",H1331="Junio"),G1331&amp;"-1",IF(OR(H1331="Julio",H1331="Agosto",H1331="Septiembre",H1331="Octubre",H1331="Noviembre",H1331="Diciembre"),G1331&amp;"-2"))</f>
        <v/>
      </c>
      <c r="J1331" t="n">
        <v>1</v>
      </c>
      <c r="K1331" t="n">
        <v>19389.41666666667</v>
      </c>
      <c r="L1331" s="59">
        <f>IFERROR(IF(OR(J1331=0,K1331=""),"",IF(E1331="Positivo",MIN(MAX(K1331/J1331,0),1.3),MIN(MAX(J1331/K1331,0),1.3))),"")</f>
        <v/>
      </c>
      <c r="M1331" s="59">
        <f>IFERROR(IF(OR(J1331=0,K1331=""),"",IF(E1331="Positivo",MAX(K1331/J1331,0),MAX(J1331/K1331,0))),"")</f>
        <v/>
      </c>
      <c r="N1331" t="inlineStr">
        <is>
          <t>%</t>
        </is>
      </c>
      <c r="O1331" t="inlineStr">
        <is>
          <t>%</t>
        </is>
      </c>
      <c r="P1331" t="n">
        <v>0</v>
      </c>
      <c r="Q1331" t="n">
        <v>0</v>
      </c>
      <c r="R1331">
        <f>A1331&amp;"-"&amp;YEAR(F1331)&amp;"-"&amp;IF(LEN(MONTH(F1331))=1,"0"&amp;MONTH(F1331),MONTH(F1331))&amp;"-"&amp;IF(LEN(DAY(F1331))=1,"0"&amp;DAY(F1331),DAY(F1331))</f>
        <v/>
      </c>
      <c r="S1331" t="inlineStr"/>
    </row>
    <row r="1332">
      <c r="A1332" t="n">
        <v>220</v>
      </c>
      <c r="B1332" t="inlineStr">
        <is>
          <t>Disminución del Consumo de Agua per Cápita</t>
        </is>
      </c>
      <c r="C1332" t="inlineStr">
        <is>
          <t>GESTIÓN AMBIENTAL</t>
        </is>
      </c>
      <c r="D1332" t="inlineStr">
        <is>
          <t>Semestral</t>
        </is>
      </c>
      <c r="E1332" t="inlineStr">
        <is>
          <t>Positivo</t>
        </is>
      </c>
      <c r="F1332" s="128" t="n">
        <v>46022</v>
      </c>
      <c r="G1332">
        <f>YEAR(F1332)</f>
        <v/>
      </c>
      <c r="H1332">
        <f>PROPER(TEXT(F1332,"mmmm"))</f>
        <v/>
      </c>
      <c r="I1332">
        <f>IF(OR(H1332="Enero",H1332="Febrero",H1332="Marzo",H1332="Abril",H1332="Mayo",H1332="Junio"),G1332&amp;"-1",IF(OR(H1332="Julio",H1332="Agosto",H1332="Septiembre",H1332="Octubre",H1332="Noviembre",H1332="Diciembre"),G1332&amp;"-2"))</f>
        <v/>
      </c>
      <c r="J1332" t="n">
        <v>1</v>
      </c>
      <c r="K1332" t="n">
        <v>19192.58333333333</v>
      </c>
      <c r="L1332" s="59">
        <f>IFERROR(IF(OR(J1332=0,K1332=""),"",IF(E1332="Positivo",MIN(MAX(K1332/J1332,0),1.3),MIN(MAX(J1332/K1332,0),1.3))),"")</f>
        <v/>
      </c>
      <c r="M1332" s="59">
        <f>IFERROR(IF(OR(J1332=0,K1332=""),"",IF(E1332="Positivo",MAX(K1332/J1332,0),MAX(J1332/K1332,0))),"")</f>
        <v/>
      </c>
      <c r="N1332" t="inlineStr">
        <is>
          <t>%</t>
        </is>
      </c>
      <c r="O1332" t="inlineStr">
        <is>
          <t>%</t>
        </is>
      </c>
      <c r="P1332" t="n">
        <v>0</v>
      </c>
      <c r="Q1332" t="n">
        <v>0</v>
      </c>
      <c r="R1332">
        <f>A1332&amp;"-"&amp;YEAR(F1332)&amp;"-"&amp;IF(LEN(MONTH(F1332))=1,"0"&amp;MONTH(F1332),MONTH(F1332))&amp;"-"&amp;IF(LEN(DAY(F1332))=1,"0"&amp;DAY(F1332),DAY(F1332))</f>
        <v/>
      </c>
      <c r="S1332" t="inlineStr"/>
    </row>
    <row r="1333">
      <c r="A1333" t="n">
        <v>221</v>
      </c>
      <c r="B1333" t="inlineStr">
        <is>
          <t>Riesgo de la Calidad del Agua Potable</t>
        </is>
      </c>
      <c r="C1333" t="inlineStr">
        <is>
          <t>GESTIÓN AMBIENTAL</t>
        </is>
      </c>
      <c r="D1333" t="inlineStr">
        <is>
          <t>Anual</t>
        </is>
      </c>
      <c r="E1333" t="inlineStr">
        <is>
          <t>Positivo</t>
        </is>
      </c>
      <c r="F1333" s="128" t="n">
        <v>44926</v>
      </c>
      <c r="G1333">
        <f>YEAR(F1333)</f>
        <v/>
      </c>
      <c r="H1333">
        <f>PROPER(TEXT(F1333,"mmmm"))</f>
        <v/>
      </c>
      <c r="I1333">
        <f>IF(OR(H1333="Enero",H1333="Febrero",H1333="Marzo",H1333="Abril",H1333="Mayo",H1333="Junio"),G1333&amp;"-1",IF(OR(H1333="Julio",H1333="Agosto",H1333="Septiembre",H1333="Octubre",H1333="Noviembre",H1333="Diciembre"),G1333&amp;"-2"))</f>
        <v/>
      </c>
      <c r="J1333" t="n">
        <v>100</v>
      </c>
      <c r="K1333" t="n">
        <v>100</v>
      </c>
      <c r="L1333" s="59">
        <f>IFERROR(IF(OR(J1333=0,K1333=""),"",IF(E1333="Positivo",MIN(MAX(K1333/J1333,0),1.3),MIN(MAX(J1333/K1333,0),1.3))),"")</f>
        <v/>
      </c>
      <c r="M1333" s="59">
        <f>IFERROR(IF(OR(J1333=0,K1333=""),"",IF(E1333="Positivo",MAX(K1333/J1333,0),MAX(J1333/K1333,0))),"")</f>
        <v/>
      </c>
      <c r="N1333" t="inlineStr">
        <is>
          <t>%</t>
        </is>
      </c>
      <c r="O1333" t="inlineStr">
        <is>
          <t>%</t>
        </is>
      </c>
      <c r="P1333" t="n">
        <v>0</v>
      </c>
      <c r="Q1333" t="n">
        <v>0</v>
      </c>
      <c r="R1333">
        <f>A1333&amp;"-"&amp;YEAR(F1333)&amp;"-"&amp;IF(LEN(MONTH(F1333))=1,"0"&amp;MONTH(F1333),MONTH(F1333))&amp;"-"&amp;IF(LEN(DAY(F1333))=1,"0"&amp;DAY(F1333),DAY(F1333))</f>
        <v/>
      </c>
      <c r="S1333" t="inlineStr"/>
    </row>
    <row r="1334">
      <c r="A1334" t="n">
        <v>221</v>
      </c>
      <c r="B1334" t="inlineStr">
        <is>
          <t>Riesgo de la Calidad del Agua Potable</t>
        </is>
      </c>
      <c r="C1334" t="inlineStr">
        <is>
          <t>GESTIÓN AMBIENTAL</t>
        </is>
      </c>
      <c r="D1334" t="inlineStr">
        <is>
          <t>Anual</t>
        </is>
      </c>
      <c r="E1334" t="inlineStr">
        <is>
          <t>Positivo</t>
        </is>
      </c>
      <c r="F1334" s="128" t="n">
        <v>46022</v>
      </c>
      <c r="G1334">
        <f>YEAR(F1334)</f>
        <v/>
      </c>
      <c r="H1334">
        <f>PROPER(TEXT(F1334,"mmmm"))</f>
        <v/>
      </c>
      <c r="I1334">
        <f>IF(OR(H1334="Enero",H1334="Febrero",H1334="Marzo",H1334="Abril",H1334="Mayo",H1334="Junio"),G1334&amp;"-1",IF(OR(H1334="Julio",H1334="Agosto",H1334="Septiembre",H1334="Octubre",H1334="Noviembre",H1334="Diciembre"),G1334&amp;"-2"))</f>
        <v/>
      </c>
      <c r="J1334" t="n">
        <v>100</v>
      </c>
      <c r="K1334" t="n">
        <v>18.33333333333333</v>
      </c>
      <c r="L1334" s="59">
        <f>IFERROR(IF(OR(J1334=0,K1334=""),"",IF(E1334="Positivo",MIN(MAX(K1334/J1334,0),1.3),MIN(MAX(J1334/K1334,0),1.3))),"")</f>
        <v/>
      </c>
      <c r="M1334" s="59">
        <f>IFERROR(IF(OR(J1334=0,K1334=""),"",IF(E1334="Positivo",MAX(K1334/J1334,0),MAX(J1334/K1334,0))),"")</f>
        <v/>
      </c>
      <c r="N1334" t="inlineStr">
        <is>
          <t>%</t>
        </is>
      </c>
      <c r="O1334" t="inlineStr">
        <is>
          <t>%</t>
        </is>
      </c>
      <c r="P1334" t="n">
        <v>0</v>
      </c>
      <c r="Q1334" t="n">
        <v>0</v>
      </c>
      <c r="R1334">
        <f>A1334&amp;"-"&amp;YEAR(F1334)&amp;"-"&amp;IF(LEN(MONTH(F1334))=1,"0"&amp;MONTH(F1334),MONTH(F1334))&amp;"-"&amp;IF(LEN(DAY(F1334))=1,"0"&amp;DAY(F1334),DAY(F1334))</f>
        <v/>
      </c>
      <c r="S1334" t="inlineStr"/>
    </row>
    <row r="1335">
      <c r="A1335" t="n">
        <v>222</v>
      </c>
      <c r="B1335" t="inlineStr">
        <is>
          <t>Calidad de las Aguas Residuales Domesticas</t>
        </is>
      </c>
      <c r="C1335" t="inlineStr">
        <is>
          <t>GESTIÓN AMBIENTAL</t>
        </is>
      </c>
      <c r="D1335" t="inlineStr">
        <is>
          <t>Anual</t>
        </is>
      </c>
      <c r="E1335" t="inlineStr">
        <is>
          <t>Positivo</t>
        </is>
      </c>
      <c r="F1335" s="128" t="n">
        <v>46022</v>
      </c>
      <c r="G1335">
        <f>YEAR(F1335)</f>
        <v/>
      </c>
      <c r="H1335">
        <f>PROPER(TEXT(F1335,"mmmm"))</f>
        <v/>
      </c>
      <c r="I1335">
        <f>IF(OR(H1335="Enero",H1335="Febrero",H1335="Marzo",H1335="Abril",H1335="Mayo",H1335="Junio"),G1335&amp;"-1",IF(OR(H1335="Julio",H1335="Agosto",H1335="Septiembre",H1335="Octubre",H1335="Noviembre",H1335="Diciembre"),G1335&amp;"-2"))</f>
        <v/>
      </c>
      <c r="J1335" t="n">
        <v>90</v>
      </c>
      <c r="K1335" t="n">
        <v>68.75</v>
      </c>
      <c r="L1335" s="59">
        <f>IFERROR(IF(OR(J1335=0,K1335=""),"",IF(E1335="Positivo",MIN(MAX(K1335/J1335,0),1.3),MIN(MAX(J1335/K1335,0),1.3))),"")</f>
        <v/>
      </c>
      <c r="M1335" s="59">
        <f>IFERROR(IF(OR(J1335=0,K1335=""),"",IF(E1335="Positivo",MAX(K1335/J1335,0),MAX(J1335/K1335,0))),"")</f>
        <v/>
      </c>
      <c r="N1335" t="inlineStr">
        <is>
          <t>%</t>
        </is>
      </c>
      <c r="O1335" t="inlineStr">
        <is>
          <t>%</t>
        </is>
      </c>
      <c r="P1335" t="n">
        <v>0</v>
      </c>
      <c r="Q1335" t="n">
        <v>0</v>
      </c>
      <c r="R1335">
        <f>A1335&amp;"-"&amp;YEAR(F1335)&amp;"-"&amp;IF(LEN(MONTH(F1335))=1,"0"&amp;MONTH(F1335),MONTH(F1335))&amp;"-"&amp;IF(LEN(DAY(F1335))=1,"0"&amp;DAY(F1335),DAY(F1335))</f>
        <v/>
      </c>
      <c r="S1335" t="inlineStr"/>
    </row>
    <row r="1336">
      <c r="A1336" t="n">
        <v>223</v>
      </c>
      <c r="B1336" t="inlineStr">
        <is>
          <t>Registro de Publicidad Exterior Visual</t>
        </is>
      </c>
      <c r="C1336" t="inlineStr">
        <is>
          <t>GESTIÓN AMBIENTAL</t>
        </is>
      </c>
      <c r="D1336" t="inlineStr">
        <is>
          <t>Anual</t>
        </is>
      </c>
      <c r="E1336" t="inlineStr">
        <is>
          <t>Positivo</t>
        </is>
      </c>
      <c r="F1336" s="128" t="n">
        <v>44926</v>
      </c>
      <c r="G1336">
        <f>YEAR(F1336)</f>
        <v/>
      </c>
      <c r="H1336">
        <f>PROPER(TEXT(F1336,"mmmm"))</f>
        <v/>
      </c>
      <c r="I1336">
        <f>IF(OR(H1336="Enero",H1336="Febrero",H1336="Marzo",H1336="Abril",H1336="Mayo",H1336="Junio"),G1336&amp;"-1",IF(OR(H1336="Julio",H1336="Agosto",H1336="Septiembre",H1336="Octubre",H1336="Noviembre",H1336="Diciembre"),G1336&amp;"-2"))</f>
        <v/>
      </c>
      <c r="J1336" t="n">
        <v>100</v>
      </c>
      <c r="K1336" t="n">
        <v>0</v>
      </c>
      <c r="L1336" s="59">
        <f>IFERROR(IF(OR(J1336=0,K1336=""),"",IF(E1336="Positivo",MIN(MAX(K1336/J1336,0),1.3),MIN(MAX(J1336/K1336,0),1.3))),"")</f>
        <v/>
      </c>
      <c r="M1336" s="59">
        <f>IFERROR(IF(OR(J1336=0,K1336=""),"",IF(E1336="Positivo",MAX(K1336/J1336,0),MAX(J1336/K1336,0))),"")</f>
        <v/>
      </c>
      <c r="N1336" t="inlineStr">
        <is>
          <t>%</t>
        </is>
      </c>
      <c r="O1336" t="inlineStr">
        <is>
          <t>%</t>
        </is>
      </c>
      <c r="P1336" t="n">
        <v>0</v>
      </c>
      <c r="Q1336" t="n">
        <v>0</v>
      </c>
      <c r="R1336">
        <f>A1336&amp;"-"&amp;YEAR(F1336)&amp;"-"&amp;IF(LEN(MONTH(F1336))=1,"0"&amp;MONTH(F1336),MONTH(F1336))&amp;"-"&amp;IF(LEN(DAY(F1336))=1,"0"&amp;DAY(F1336),DAY(F1336))</f>
        <v/>
      </c>
      <c r="S1336" t="inlineStr"/>
    </row>
    <row r="1337">
      <c r="A1337" t="n">
        <v>223</v>
      </c>
      <c r="B1337" t="inlineStr">
        <is>
          <t>Registro de Publicidad Exterior Visual</t>
        </is>
      </c>
      <c r="C1337" t="inlineStr">
        <is>
          <t>GESTIÓN AMBIENTAL</t>
        </is>
      </c>
      <c r="D1337" t="inlineStr">
        <is>
          <t>Anual</t>
        </is>
      </c>
      <c r="E1337" t="inlineStr">
        <is>
          <t>Positivo</t>
        </is>
      </c>
      <c r="F1337" s="128" t="n">
        <v>46022</v>
      </c>
      <c r="G1337">
        <f>YEAR(F1337)</f>
        <v/>
      </c>
      <c r="H1337">
        <f>PROPER(TEXT(F1337,"mmmm"))</f>
        <v/>
      </c>
      <c r="I1337">
        <f>IF(OR(H1337="Enero",H1337="Febrero",H1337="Marzo",H1337="Abril",H1337="Mayo",H1337="Junio"),G1337&amp;"-1",IF(OR(H1337="Julio",H1337="Agosto",H1337="Septiembre",H1337="Octubre",H1337="Noviembre",H1337="Diciembre"),G1337&amp;"-2"))</f>
        <v/>
      </c>
      <c r="J1337" t="n">
        <v>100</v>
      </c>
      <c r="K1337" t="n">
        <v>11.5</v>
      </c>
      <c r="L1337" s="59">
        <f>IFERROR(IF(OR(J1337=0,K1337=""),"",IF(E1337="Positivo",MIN(MAX(K1337/J1337,0),1.3),MIN(MAX(J1337/K1337,0),1.3))),"")</f>
        <v/>
      </c>
      <c r="M1337" s="59">
        <f>IFERROR(IF(OR(J1337=0,K1337=""),"",IF(E1337="Positivo",MAX(K1337/J1337,0),MAX(J1337/K1337,0))),"")</f>
        <v/>
      </c>
      <c r="N1337" t="inlineStr">
        <is>
          <t>%</t>
        </is>
      </c>
      <c r="O1337" t="inlineStr">
        <is>
          <t>%</t>
        </is>
      </c>
      <c r="P1337" t="n">
        <v>0</v>
      </c>
      <c r="Q1337" t="n">
        <v>0</v>
      </c>
      <c r="R1337">
        <f>A1337&amp;"-"&amp;YEAR(F1337)&amp;"-"&amp;IF(LEN(MONTH(F1337))=1,"0"&amp;MONTH(F1337),MONTH(F1337))&amp;"-"&amp;IF(LEN(DAY(F1337))=1,"0"&amp;DAY(F1337),DAY(F1337))</f>
        <v/>
      </c>
      <c r="S1337" t="inlineStr"/>
    </row>
    <row r="1338">
      <c r="A1338" t="n">
        <v>224</v>
      </c>
      <c r="B1338" t="inlineStr">
        <is>
          <t>Cumplimiento Nivel de Emisión de Ruido</t>
        </is>
      </c>
      <c r="C1338" t="inlineStr">
        <is>
          <t>GESTIÓN AMBIENTAL</t>
        </is>
      </c>
      <c r="D1338" t="inlineStr">
        <is>
          <t>Anual</t>
        </is>
      </c>
      <c r="E1338" t="inlineStr">
        <is>
          <t>Positivo</t>
        </is>
      </c>
      <c r="F1338" s="128" t="n">
        <v>44926</v>
      </c>
      <c r="G1338">
        <f>YEAR(F1338)</f>
        <v/>
      </c>
      <c r="H1338">
        <f>PROPER(TEXT(F1338,"mmmm"))</f>
        <v/>
      </c>
      <c r="I1338">
        <f>IF(OR(H1338="Enero",H1338="Febrero",H1338="Marzo",H1338="Abril",H1338="Mayo",H1338="Junio"),G1338&amp;"-1",IF(OR(H1338="Julio",H1338="Agosto",H1338="Septiembre",H1338="Octubre",H1338="Noviembre",H1338="Diciembre"),G1338&amp;"-2"))</f>
        <v/>
      </c>
      <c r="J1338" t="n">
        <v>200</v>
      </c>
      <c r="K1338" t="n">
        <v>24</v>
      </c>
      <c r="L1338" s="59">
        <f>IFERROR(IF(OR(J1338=0,K1338=""),"",IF(E1338="Positivo",MIN(MAX(K1338/J1338,0),1.3),MIN(MAX(J1338/K1338,0),1.3))),"")</f>
        <v/>
      </c>
      <c r="M1338" s="59">
        <f>IFERROR(IF(OR(J1338=0,K1338=""),"",IF(E1338="Positivo",MAX(K1338/J1338,0),MAX(J1338/K1338,0))),"")</f>
        <v/>
      </c>
      <c r="N1338" t="inlineStr">
        <is>
          <t>%</t>
        </is>
      </c>
      <c r="O1338" t="inlineStr">
        <is>
          <t>%</t>
        </is>
      </c>
      <c r="P1338" t="n">
        <v>0</v>
      </c>
      <c r="Q1338" t="n">
        <v>0</v>
      </c>
      <c r="R1338">
        <f>A1338&amp;"-"&amp;YEAR(F1338)&amp;"-"&amp;IF(LEN(MONTH(F1338))=1,"0"&amp;MONTH(F1338),MONTH(F1338))&amp;"-"&amp;IF(LEN(DAY(F1338))=1,"0"&amp;DAY(F1338),DAY(F1338))</f>
        <v/>
      </c>
      <c r="S1338" t="inlineStr"/>
    </row>
    <row r="1339">
      <c r="A1339" t="n">
        <v>224</v>
      </c>
      <c r="B1339" t="inlineStr">
        <is>
          <t>Cumplimiento Nivel de Emisión de Ruido</t>
        </is>
      </c>
      <c r="C1339" t="inlineStr">
        <is>
          <t>GESTIÓN AMBIENTAL</t>
        </is>
      </c>
      <c r="D1339" t="inlineStr">
        <is>
          <t>Anual</t>
        </is>
      </c>
      <c r="E1339" t="inlineStr">
        <is>
          <t>Positivo</t>
        </is>
      </c>
      <c r="F1339" s="128" t="n">
        <v>46022</v>
      </c>
      <c r="G1339">
        <f>YEAR(F1339)</f>
        <v/>
      </c>
      <c r="H1339">
        <f>PROPER(TEXT(F1339,"mmmm"))</f>
        <v/>
      </c>
      <c r="I1339">
        <f>IF(OR(H1339="Enero",H1339="Febrero",H1339="Marzo",H1339="Abril",H1339="Mayo",H1339="Junio"),G1339&amp;"-1",IF(OR(H1339="Julio",H1339="Agosto",H1339="Septiembre",H1339="Octubre",H1339="Noviembre",H1339="Diciembre"),G1339&amp;"-2"))</f>
        <v/>
      </c>
      <c r="J1339" t="n">
        <v>600</v>
      </c>
      <c r="K1339" t="n">
        <v>16</v>
      </c>
      <c r="L1339" s="59">
        <f>IFERROR(IF(OR(J1339=0,K1339=""),"",IF(E1339="Positivo",MIN(MAX(K1339/J1339,0),1.3),MIN(MAX(J1339/K1339,0),1.3))),"")</f>
        <v/>
      </c>
      <c r="M1339" s="59">
        <f>IFERROR(IF(OR(J1339=0,K1339=""),"",IF(E1339="Positivo",MAX(K1339/J1339,0),MAX(J1339/K1339,0))),"")</f>
        <v/>
      </c>
      <c r="N1339" t="inlineStr">
        <is>
          <t>%</t>
        </is>
      </c>
      <c r="O1339" t="inlineStr">
        <is>
          <t>%</t>
        </is>
      </c>
      <c r="P1339" t="n">
        <v>0</v>
      </c>
      <c r="Q1339" t="n">
        <v>0</v>
      </c>
      <c r="R1339">
        <f>A1339&amp;"-"&amp;YEAR(F1339)&amp;"-"&amp;IF(LEN(MONTH(F1339))=1,"0"&amp;MONTH(F1339),MONTH(F1339))&amp;"-"&amp;IF(LEN(DAY(F1339))=1,"0"&amp;DAY(F1339),DAY(F1339))</f>
        <v/>
      </c>
      <c r="S1339" t="inlineStr"/>
    </row>
    <row r="1340">
      <c r="A1340" t="n">
        <v>225</v>
      </c>
      <c r="B1340" t="inlineStr">
        <is>
          <t>Acciones para el Cuidado y Mantenimiento de las Especies de Flora y el Suelo de las Áreas Naturales</t>
        </is>
      </c>
      <c r="C1340" t="inlineStr">
        <is>
          <t>GESTIÓN AMBIENTAL</t>
        </is>
      </c>
      <c r="D1340" t="inlineStr">
        <is>
          <t>Mensual</t>
        </is>
      </c>
      <c r="E1340" t="inlineStr">
        <is>
          <t>Positivo</t>
        </is>
      </c>
      <c r="F1340" s="128" t="n">
        <v>44742</v>
      </c>
      <c r="G1340">
        <f>YEAR(F1340)</f>
        <v/>
      </c>
      <c r="H1340">
        <f>PROPER(TEXT(F1340,"mmmm"))</f>
        <v/>
      </c>
      <c r="I1340">
        <f>IF(OR(H1340="Enero",H1340="Febrero",H1340="Marzo",H1340="Abril",H1340="Mayo",H1340="Junio"),G1340&amp;"-1",IF(OR(H1340="Julio",H1340="Agosto",H1340="Septiembre",H1340="Octubre",H1340="Noviembre",H1340="Diciembre"),G1340&amp;"-2"))</f>
        <v/>
      </c>
      <c r="J1340" t="n">
        <v>1</v>
      </c>
      <c r="K1340" t="n">
        <v>0</v>
      </c>
      <c r="L1340" s="59">
        <f>IFERROR(IF(OR(J1340=0,K1340=""),"",IF(E1340="Positivo",MIN(MAX(K1340/J1340,0),1.3),MIN(MAX(J1340/K1340,0),1.3))),"")</f>
        <v/>
      </c>
      <c r="M1340" s="59">
        <f>IFERROR(IF(OR(J1340=0,K1340=""),"",IF(E1340="Positivo",MAX(K1340/J1340,0),MAX(J1340/K1340,0))),"")</f>
        <v/>
      </c>
      <c r="N1340" t="inlineStr">
        <is>
          <t>%</t>
        </is>
      </c>
      <c r="O1340" t="inlineStr">
        <is>
          <t>%</t>
        </is>
      </c>
      <c r="P1340" t="n">
        <v>0</v>
      </c>
      <c r="Q1340" t="n">
        <v>0</v>
      </c>
      <c r="R1340">
        <f>A1340&amp;"-"&amp;YEAR(F1340)&amp;"-"&amp;IF(LEN(MONTH(F1340))=1,"0"&amp;MONTH(F1340),MONTH(F1340))&amp;"-"&amp;IF(LEN(DAY(F1340))=1,"0"&amp;DAY(F1340),DAY(F1340))</f>
        <v/>
      </c>
      <c r="S1340" t="inlineStr"/>
    </row>
    <row r="1341">
      <c r="A1341" t="n">
        <v>225</v>
      </c>
      <c r="B1341" t="inlineStr">
        <is>
          <t>Acciones para el Cuidado y Mantenimiento de las Especies de Flora y el Suelo de las Áreas Naturales</t>
        </is>
      </c>
      <c r="C1341" t="inlineStr">
        <is>
          <t>GESTIÓN AMBIENTAL</t>
        </is>
      </c>
      <c r="D1341" t="inlineStr">
        <is>
          <t>Mensual</t>
        </is>
      </c>
      <c r="E1341" t="inlineStr">
        <is>
          <t>Positivo</t>
        </is>
      </c>
      <c r="F1341" s="128" t="n">
        <v>44926</v>
      </c>
      <c r="G1341">
        <f>YEAR(F1341)</f>
        <v/>
      </c>
      <c r="H1341">
        <f>PROPER(TEXT(F1341,"mmmm"))</f>
        <v/>
      </c>
      <c r="I1341">
        <f>IF(OR(H1341="Enero",H1341="Febrero",H1341="Marzo",H1341="Abril",H1341="Mayo",H1341="Junio"),G1341&amp;"-1",IF(OR(H1341="Julio",H1341="Agosto",H1341="Septiembre",H1341="Octubre",H1341="Noviembre",H1341="Diciembre"),G1341&amp;"-2"))</f>
        <v/>
      </c>
      <c r="J1341" t="n">
        <v>1</v>
      </c>
      <c r="K1341" t="n">
        <v>0</v>
      </c>
      <c r="L1341" s="59">
        <f>IFERROR(IF(OR(J1341=0,K1341=""),"",IF(E1341="Positivo",MIN(MAX(K1341/J1341,0),1.3),MIN(MAX(J1341/K1341,0),1.3))),"")</f>
        <v/>
      </c>
      <c r="M1341" s="59">
        <f>IFERROR(IF(OR(J1341=0,K1341=""),"",IF(E1341="Positivo",MAX(K1341/J1341,0),MAX(J1341/K1341,0))),"")</f>
        <v/>
      </c>
      <c r="N1341" t="inlineStr">
        <is>
          <t>%</t>
        </is>
      </c>
      <c r="O1341" t="inlineStr">
        <is>
          <t>%</t>
        </is>
      </c>
      <c r="P1341" t="n">
        <v>0</v>
      </c>
      <c r="Q1341" t="n">
        <v>0</v>
      </c>
      <c r="R1341">
        <f>A1341&amp;"-"&amp;YEAR(F1341)&amp;"-"&amp;IF(LEN(MONTH(F1341))=1,"0"&amp;MONTH(F1341),MONTH(F1341))&amp;"-"&amp;IF(LEN(DAY(F1341))=1,"0"&amp;DAY(F1341),DAY(F1341))</f>
        <v/>
      </c>
      <c r="S1341" t="inlineStr"/>
    </row>
    <row r="1342">
      <c r="A1342" t="n">
        <v>225</v>
      </c>
      <c r="B1342" t="inlineStr">
        <is>
          <t>Acciones para el Cuidado y Mantenimiento de las Especies de Flora y el Suelo de las Áreas Naturales</t>
        </is>
      </c>
      <c r="C1342" t="inlineStr">
        <is>
          <t>GESTIÓN AMBIENTAL</t>
        </is>
      </c>
      <c r="D1342" t="inlineStr">
        <is>
          <t>Mensual</t>
        </is>
      </c>
      <c r="E1342" t="inlineStr">
        <is>
          <t>Positivo</t>
        </is>
      </c>
      <c r="F1342" s="128" t="n">
        <v>46022</v>
      </c>
      <c r="G1342">
        <f>YEAR(F1342)</f>
        <v/>
      </c>
      <c r="H1342">
        <f>PROPER(TEXT(F1342,"mmmm"))</f>
        <v/>
      </c>
      <c r="I1342">
        <f>IF(OR(H1342="Enero",H1342="Febrero",H1342="Marzo",H1342="Abril",H1342="Mayo",H1342="Junio"),G1342&amp;"-1",IF(OR(H1342="Julio",H1342="Agosto",H1342="Septiembre",H1342="Octubre",H1342="Noviembre",H1342="Diciembre"),G1342&amp;"-2"))</f>
        <v/>
      </c>
      <c r="J1342" t="n">
        <v>1</v>
      </c>
      <c r="K1342" t="n">
        <v>2.605555555555556</v>
      </c>
      <c r="L1342" s="59">
        <f>IFERROR(IF(OR(J1342=0,K1342=""),"",IF(E1342="Positivo",MIN(MAX(K1342/J1342,0),1.3),MIN(MAX(J1342/K1342,0),1.3))),"")</f>
        <v/>
      </c>
      <c r="M1342" s="59">
        <f>IFERROR(IF(OR(J1342=0,K1342=""),"",IF(E1342="Positivo",MAX(K1342/J1342,0),MAX(J1342/K1342,0))),"")</f>
        <v/>
      </c>
      <c r="N1342" t="inlineStr">
        <is>
          <t>%</t>
        </is>
      </c>
      <c r="O1342" t="inlineStr">
        <is>
          <t>%</t>
        </is>
      </c>
      <c r="P1342" t="n">
        <v>0</v>
      </c>
      <c r="Q1342" t="n">
        <v>0</v>
      </c>
      <c r="R1342">
        <f>A1342&amp;"-"&amp;YEAR(F1342)&amp;"-"&amp;IF(LEN(MONTH(F1342))=1,"0"&amp;MONTH(F1342),MONTH(F1342))&amp;"-"&amp;IF(LEN(DAY(F1342))=1,"0"&amp;DAY(F1342),DAY(F1342))</f>
        <v/>
      </c>
      <c r="S1342" t="inlineStr"/>
    </row>
    <row r="1343">
      <c r="A1343" t="n">
        <v>227</v>
      </c>
      <c r="B1343" t="inlineStr">
        <is>
          <t>Generación de Gases de Efecto Invernadero per Cápita</t>
        </is>
      </c>
      <c r="C1343" t="inlineStr">
        <is>
          <t>GESTIÓN AMBIENTAL</t>
        </is>
      </c>
      <c r="D1343" t="inlineStr">
        <is>
          <t>Anual</t>
        </is>
      </c>
      <c r="E1343" t="inlineStr">
        <is>
          <t>Negativo</t>
        </is>
      </c>
      <c r="F1343" s="128" t="n">
        <v>44926</v>
      </c>
      <c r="G1343">
        <f>YEAR(F1343)</f>
        <v/>
      </c>
      <c r="H1343">
        <f>PROPER(TEXT(F1343,"mmmm"))</f>
        <v/>
      </c>
      <c r="I1343">
        <f>IF(OR(H1343="Enero",H1343="Febrero",H1343="Marzo",H1343="Abril",H1343="Mayo",H1343="Junio"),G1343&amp;"-1",IF(OR(H1343="Julio",H1343="Agosto",H1343="Septiembre",H1343="Octubre",H1343="Noviembre",H1343="Diciembre"),G1343&amp;"-2"))</f>
        <v/>
      </c>
      <c r="J1343" t="n">
        <v>0.3</v>
      </c>
      <c r="K1343" t="n">
        <v>21691.6225</v>
      </c>
      <c r="L1343" s="59">
        <f>IFERROR(IF(OR(J1343=0,K1343=""),"",IF(E1343="Positivo",MIN(MAX(K1343/J1343,0),1.3),MIN(MAX(J1343/K1343,0),1.3))),"")</f>
        <v/>
      </c>
      <c r="M1343" s="59">
        <f>IFERROR(IF(OR(J1343=0,K1343=""),"",IF(E1343="Positivo",MAX(K1343/J1343,0),MAX(J1343/K1343,0))),"")</f>
        <v/>
      </c>
      <c r="N1343" t="inlineStr">
        <is>
          <t>%</t>
        </is>
      </c>
      <c r="O1343" t="inlineStr">
        <is>
          <t>%</t>
        </is>
      </c>
      <c r="P1343" t="n">
        <v>0</v>
      </c>
      <c r="Q1343" t="n">
        <v>0</v>
      </c>
      <c r="R1343">
        <f>A1343&amp;"-"&amp;YEAR(F1343)&amp;"-"&amp;IF(LEN(MONTH(F1343))=1,"0"&amp;MONTH(F1343),MONTH(F1343))&amp;"-"&amp;IF(LEN(DAY(F1343))=1,"0"&amp;DAY(F1343),DAY(F1343))</f>
        <v/>
      </c>
      <c r="S1343" t="inlineStr"/>
    </row>
    <row r="1344">
      <c r="A1344" t="n">
        <v>228</v>
      </c>
      <c r="B1344" t="inlineStr">
        <is>
          <t>Compensación de Gases de Efecto Invernadero</t>
        </is>
      </c>
      <c r="C1344" t="inlineStr">
        <is>
          <t>GESTIÓN AMBIENTAL</t>
        </is>
      </c>
      <c r="D1344" t="inlineStr">
        <is>
          <t>Anual</t>
        </is>
      </c>
      <c r="E1344" t="inlineStr">
        <is>
          <t>Positivo</t>
        </is>
      </c>
      <c r="F1344" s="128" t="n">
        <v>45291</v>
      </c>
      <c r="G1344">
        <f>YEAR(F1344)</f>
        <v/>
      </c>
      <c r="H1344">
        <f>PROPER(TEXT(F1344,"mmmm"))</f>
        <v/>
      </c>
      <c r="I1344">
        <f>IF(OR(H1344="Enero",H1344="Febrero",H1344="Marzo",H1344="Abril",H1344="Mayo",H1344="Junio"),G1344&amp;"-1",IF(OR(H1344="Julio",H1344="Agosto",H1344="Septiembre",H1344="Octubre",H1344="Noviembre",H1344="Diciembre"),G1344&amp;"-2"))</f>
        <v/>
      </c>
      <c r="J1344" t="n">
        <v>100</v>
      </c>
      <c r="K1344" t="n">
        <v>249.076</v>
      </c>
      <c r="L1344" s="59">
        <f>IFERROR(IF(OR(J1344=0,K1344=""),"",IF(E1344="Positivo",MIN(MAX(K1344/J1344,0),1.3),MIN(MAX(J1344/K1344,0),1.3))),"")</f>
        <v/>
      </c>
      <c r="M1344" s="59">
        <f>IFERROR(IF(OR(J1344=0,K1344=""),"",IF(E1344="Positivo",MAX(K1344/J1344,0),MAX(J1344/K1344,0))),"")</f>
        <v/>
      </c>
      <c r="N1344" t="inlineStr">
        <is>
          <t>tCO2e</t>
        </is>
      </c>
      <c r="O1344" t="inlineStr">
        <is>
          <t>tCO2e</t>
        </is>
      </c>
      <c r="P1344" t="n">
        <v>1</v>
      </c>
      <c r="Q1344" t="n">
        <v>1</v>
      </c>
      <c r="R1344">
        <f>A1344&amp;"-"&amp;YEAR(F1344)&amp;"-"&amp;IF(LEN(MONTH(F1344))=1,"0"&amp;MONTH(F1344),MONTH(F1344))&amp;"-"&amp;IF(LEN(DAY(F1344))=1,"0"&amp;DAY(F1344),DAY(F1344))</f>
        <v/>
      </c>
      <c r="S1344" t="inlineStr"/>
    </row>
    <row r="1345">
      <c r="A1345" t="n">
        <v>230</v>
      </c>
      <c r="B1345" t="inlineStr">
        <is>
          <t>Ejecución de Eventos de Formación en Materia Ambiental</t>
        </is>
      </c>
      <c r="C1345" t="inlineStr">
        <is>
          <t>GESTIÓN AMBIENTAL</t>
        </is>
      </c>
      <c r="D1345" t="inlineStr">
        <is>
          <t>Semestral</t>
        </is>
      </c>
      <c r="E1345" t="inlineStr">
        <is>
          <t>Positivo</t>
        </is>
      </c>
      <c r="F1345" s="128" t="n">
        <v>45838</v>
      </c>
      <c r="G1345">
        <f>YEAR(F1345)</f>
        <v/>
      </c>
      <c r="H1345">
        <f>PROPER(TEXT(F1345,"mmmm"))</f>
        <v/>
      </c>
      <c r="I1345">
        <f>IF(OR(H1345="Enero",H1345="Febrero",H1345="Marzo",H1345="Abril",H1345="Mayo",H1345="Junio"),G1345&amp;"-1",IF(OR(H1345="Julio",H1345="Agosto",H1345="Septiembre",H1345="Octubre",H1345="Noviembre",H1345="Diciembre"),G1345&amp;"-2"))</f>
        <v/>
      </c>
      <c r="J1345" t="n">
        <v>90</v>
      </c>
      <c r="K1345" t="n">
        <v>96.77</v>
      </c>
      <c r="L1345" s="59">
        <f>IFERROR(IF(OR(J1345=0,K1345=""),"",IF(E1345="Positivo",MIN(MAX(K1345/J1345,0),1.3),MIN(MAX(J1345/K1345,0),1.3))),"")</f>
        <v/>
      </c>
      <c r="M1345" s="59">
        <f>IFERROR(IF(OR(J1345=0,K1345=""),"",IF(E1345="Positivo",MAX(K1345/J1345,0),MAX(J1345/K1345,0))),"")</f>
        <v/>
      </c>
      <c r="N1345" t="inlineStr">
        <is>
          <t>%</t>
        </is>
      </c>
      <c r="O1345" t="inlineStr">
        <is>
          <t>%</t>
        </is>
      </c>
      <c r="P1345" t="n">
        <v>0</v>
      </c>
      <c r="Q1345" t="n">
        <v>0</v>
      </c>
      <c r="R1345">
        <f>A1345&amp;"-"&amp;YEAR(F1345)&amp;"-"&amp;IF(LEN(MONTH(F1345))=1,"0"&amp;MONTH(F1345),MONTH(F1345))&amp;"-"&amp;IF(LEN(DAY(F1345))=1,"0"&amp;DAY(F1345),DAY(F1345))</f>
        <v/>
      </c>
      <c r="S1345" t="inlineStr"/>
    </row>
    <row r="1346">
      <c r="A1346" t="n">
        <v>230</v>
      </c>
      <c r="B1346" t="inlineStr">
        <is>
          <t>Ejecución de Eventos de Formación en Materia Ambiental</t>
        </is>
      </c>
      <c r="C1346" t="inlineStr">
        <is>
          <t>GESTIÓN AMBIENTAL</t>
        </is>
      </c>
      <c r="D1346" t="inlineStr">
        <is>
          <t>Semestral</t>
        </is>
      </c>
      <c r="E1346" t="inlineStr">
        <is>
          <t>Positivo</t>
        </is>
      </c>
      <c r="F1346" s="128" t="n">
        <v>46022</v>
      </c>
      <c r="G1346">
        <f>YEAR(F1346)</f>
        <v/>
      </c>
      <c r="H1346">
        <f>PROPER(TEXT(F1346,"mmmm"))</f>
        <v/>
      </c>
      <c r="I1346">
        <f>IF(OR(H1346="Enero",H1346="Febrero",H1346="Marzo",H1346="Abril",H1346="Mayo",H1346="Junio"),G1346&amp;"-1",IF(OR(H1346="Julio",H1346="Agosto",H1346="Septiembre",H1346="Octubre",H1346="Noviembre",H1346="Diciembre"),G1346&amp;"-2"))</f>
        <v/>
      </c>
      <c r="J1346" t="n">
        <v>90</v>
      </c>
      <c r="K1346" t="n">
        <v>96.72</v>
      </c>
      <c r="L1346" s="59">
        <f>IFERROR(IF(OR(J1346=0,K1346=""),"",IF(E1346="Positivo",MIN(MAX(K1346/J1346,0),1.3),MIN(MAX(J1346/K1346,0),1.3))),"")</f>
        <v/>
      </c>
      <c r="M1346" s="59">
        <f>IFERROR(IF(OR(J1346=0,K1346=""),"",IF(E1346="Positivo",MAX(K1346/J1346,0),MAX(J1346/K1346,0))),"")</f>
        <v/>
      </c>
      <c r="N1346" t="inlineStr">
        <is>
          <t>%</t>
        </is>
      </c>
      <c r="O1346" t="inlineStr">
        <is>
          <t>%</t>
        </is>
      </c>
      <c r="P1346" t="n">
        <v>0</v>
      </c>
      <c r="Q1346" t="n">
        <v>0</v>
      </c>
      <c r="R1346">
        <f>A1346&amp;"-"&amp;YEAR(F1346)&amp;"-"&amp;IF(LEN(MONTH(F1346))=1,"0"&amp;MONTH(F1346),MONTH(F1346))&amp;"-"&amp;IF(LEN(DAY(F1346))=1,"0"&amp;DAY(F1346),DAY(F1346))</f>
        <v/>
      </c>
      <c r="S1346" t="inlineStr"/>
    </row>
    <row r="1347">
      <c r="A1347" t="n">
        <v>231</v>
      </c>
      <c r="B1347" t="inlineStr">
        <is>
          <t>Asistencia Eventos de Formación en Materia Ambiental</t>
        </is>
      </c>
      <c r="C1347" t="inlineStr">
        <is>
          <t>GESTIÓN AMBIENTAL</t>
        </is>
      </c>
      <c r="D1347" t="inlineStr">
        <is>
          <t>Semestral</t>
        </is>
      </c>
      <c r="E1347" t="inlineStr">
        <is>
          <t>Positivo</t>
        </is>
      </c>
      <c r="F1347" s="128" t="n">
        <v>45838</v>
      </c>
      <c r="G1347">
        <f>YEAR(F1347)</f>
        <v/>
      </c>
      <c r="H1347">
        <f>PROPER(TEXT(F1347,"mmmm"))</f>
        <v/>
      </c>
      <c r="I1347">
        <f>IF(OR(H1347="Enero",H1347="Febrero",H1347="Marzo",H1347="Abril",H1347="Mayo",H1347="Junio"),G1347&amp;"-1",IF(OR(H1347="Julio",H1347="Agosto",H1347="Septiembre",H1347="Octubre",H1347="Noviembre",H1347="Diciembre"),G1347&amp;"-2"))</f>
        <v/>
      </c>
      <c r="J1347" t="n">
        <v>35</v>
      </c>
      <c r="K1347" t="n">
        <v>570.89</v>
      </c>
      <c r="L1347" s="59">
        <f>IFERROR(IF(OR(J1347=0,K1347=""),"",IF(E1347="Positivo",MIN(MAX(K1347/J1347,0),1.3),MIN(MAX(J1347/K1347,0),1.3))),"")</f>
        <v/>
      </c>
      <c r="M1347" s="59">
        <f>IFERROR(IF(OR(J1347=0,K1347=""),"",IF(E1347="Positivo",MAX(K1347/J1347,0),MAX(J1347/K1347,0))),"")</f>
        <v/>
      </c>
      <c r="N1347" t="inlineStr">
        <is>
          <t>%</t>
        </is>
      </c>
      <c r="O1347" t="inlineStr">
        <is>
          <t>%</t>
        </is>
      </c>
      <c r="P1347" t="n">
        <v>0</v>
      </c>
      <c r="Q1347" t="n">
        <v>0</v>
      </c>
      <c r="R1347">
        <f>A1347&amp;"-"&amp;YEAR(F1347)&amp;"-"&amp;IF(LEN(MONTH(F1347))=1,"0"&amp;MONTH(F1347),MONTH(F1347))&amp;"-"&amp;IF(LEN(DAY(F1347))=1,"0"&amp;DAY(F1347),DAY(F1347))</f>
        <v/>
      </c>
      <c r="S1347" t="inlineStr"/>
    </row>
    <row r="1348">
      <c r="A1348" t="n">
        <v>231</v>
      </c>
      <c r="B1348" t="inlineStr">
        <is>
          <t>Asistencia Eventos de Formación en Materia Ambiental</t>
        </is>
      </c>
      <c r="C1348" t="inlineStr">
        <is>
          <t>GESTIÓN AMBIENTAL</t>
        </is>
      </c>
      <c r="D1348" t="inlineStr">
        <is>
          <t>Semestral</t>
        </is>
      </c>
      <c r="E1348" t="inlineStr">
        <is>
          <t>Positivo</t>
        </is>
      </c>
      <c r="F1348" s="128" t="n">
        <v>46022</v>
      </c>
      <c r="G1348">
        <f>YEAR(F1348)</f>
        <v/>
      </c>
      <c r="H1348">
        <f>PROPER(TEXT(F1348,"mmmm"))</f>
        <v/>
      </c>
      <c r="I1348">
        <f>IF(OR(H1348="Enero",H1348="Febrero",H1348="Marzo",H1348="Abril",H1348="Mayo",H1348="Junio"),G1348&amp;"-1",IF(OR(H1348="Julio",H1348="Agosto",H1348="Septiembre",H1348="Octubre",H1348="Noviembre",H1348="Diciembre"),G1348&amp;"-2"))</f>
        <v/>
      </c>
      <c r="J1348" t="n">
        <v>35</v>
      </c>
      <c r="K1348" t="n">
        <v>7277.98</v>
      </c>
      <c r="L1348" s="59">
        <f>IFERROR(IF(OR(J1348=0,K1348=""),"",IF(E1348="Positivo",MIN(MAX(K1348/J1348,0),1.3),MIN(MAX(J1348/K1348,0),1.3))),"")</f>
        <v/>
      </c>
      <c r="M1348" s="59">
        <f>IFERROR(IF(OR(J1348=0,K1348=""),"",IF(E1348="Positivo",MAX(K1348/J1348,0),MAX(J1348/K1348,0))),"")</f>
        <v/>
      </c>
      <c r="N1348" t="inlineStr">
        <is>
          <t>%</t>
        </is>
      </c>
      <c r="O1348" t="inlineStr">
        <is>
          <t>%</t>
        </is>
      </c>
      <c r="P1348" t="n">
        <v>0</v>
      </c>
      <c r="Q1348" t="n">
        <v>0</v>
      </c>
      <c r="R1348">
        <f>A1348&amp;"-"&amp;YEAR(F1348)&amp;"-"&amp;IF(LEN(MONTH(F1348))=1,"0"&amp;MONTH(F1348),MONTH(F1348))&amp;"-"&amp;IF(LEN(DAY(F1348))=1,"0"&amp;DAY(F1348),DAY(F1348))</f>
        <v/>
      </c>
      <c r="S1348" t="inlineStr"/>
    </row>
    <row r="1349">
      <c r="A1349" t="n">
        <v>232</v>
      </c>
      <c r="B1349" t="inlineStr">
        <is>
          <t>Ejecución de las Comunicaciones en Materia Ambiental</t>
        </is>
      </c>
      <c r="C1349" t="inlineStr">
        <is>
          <t>GESTIÓN AMBIENTAL</t>
        </is>
      </c>
      <c r="D1349" t="inlineStr">
        <is>
          <t>Semestral</t>
        </is>
      </c>
      <c r="E1349" t="inlineStr">
        <is>
          <t>Positivo</t>
        </is>
      </c>
      <c r="F1349" s="128" t="n">
        <v>45838</v>
      </c>
      <c r="G1349">
        <f>YEAR(F1349)</f>
        <v/>
      </c>
      <c r="H1349">
        <f>PROPER(TEXT(F1349,"mmmm"))</f>
        <v/>
      </c>
      <c r="I1349">
        <f>IF(OR(H1349="Enero",H1349="Febrero",H1349="Marzo",H1349="Abril",H1349="Mayo",H1349="Junio"),G1349&amp;"-1",IF(OR(H1349="Julio",H1349="Agosto",H1349="Septiembre",H1349="Octubre",H1349="Noviembre",H1349="Diciembre"),G1349&amp;"-2"))</f>
        <v/>
      </c>
      <c r="J1349" t="n">
        <v>90</v>
      </c>
      <c r="K1349" t="n">
        <v>85.70999999999999</v>
      </c>
      <c r="L1349" s="59">
        <f>IFERROR(IF(OR(J1349=0,K1349=""),"",IF(E1349="Positivo",MIN(MAX(K1349/J1349,0),1.3),MIN(MAX(J1349/K1349,0),1.3))),"")</f>
        <v/>
      </c>
      <c r="M1349" s="59">
        <f>IFERROR(IF(OR(J1349=0,K1349=""),"",IF(E1349="Positivo",MAX(K1349/J1349,0),MAX(J1349/K1349,0))),"")</f>
        <v/>
      </c>
      <c r="N1349" t="inlineStr">
        <is>
          <t>%</t>
        </is>
      </c>
      <c r="O1349" t="inlineStr">
        <is>
          <t>%</t>
        </is>
      </c>
      <c r="P1349" t="n">
        <v>0</v>
      </c>
      <c r="Q1349" t="n">
        <v>0</v>
      </c>
      <c r="R1349">
        <f>A1349&amp;"-"&amp;YEAR(F1349)&amp;"-"&amp;IF(LEN(MONTH(F1349))=1,"0"&amp;MONTH(F1349),MONTH(F1349))&amp;"-"&amp;IF(LEN(DAY(F1349))=1,"0"&amp;DAY(F1349),DAY(F1349))</f>
        <v/>
      </c>
      <c r="S1349" t="inlineStr"/>
    </row>
    <row r="1350">
      <c r="A1350" t="n">
        <v>232</v>
      </c>
      <c r="B1350" t="inlineStr">
        <is>
          <t>Ejecución de las Comunicaciones en Materia Ambiental</t>
        </is>
      </c>
      <c r="C1350" t="inlineStr">
        <is>
          <t>GESTIÓN AMBIENTAL</t>
        </is>
      </c>
      <c r="D1350" t="inlineStr">
        <is>
          <t>Semestral</t>
        </is>
      </c>
      <c r="E1350" t="inlineStr">
        <is>
          <t>Positivo</t>
        </is>
      </c>
      <c r="F1350" s="128" t="n">
        <v>46022</v>
      </c>
      <c r="G1350">
        <f>YEAR(F1350)</f>
        <v/>
      </c>
      <c r="H1350">
        <f>PROPER(TEXT(F1350,"mmmm"))</f>
        <v/>
      </c>
      <c r="I1350">
        <f>IF(OR(H1350="Enero",H1350="Febrero",H1350="Marzo",H1350="Abril",H1350="Mayo",H1350="Junio"),G1350&amp;"-1",IF(OR(H1350="Julio",H1350="Agosto",H1350="Septiembre",H1350="Octubre",H1350="Noviembre",H1350="Diciembre"),G1350&amp;"-2"))</f>
        <v/>
      </c>
      <c r="J1350" t="n">
        <v>90</v>
      </c>
      <c r="K1350" t="n">
        <v>80.84999999999999</v>
      </c>
      <c r="L1350" s="59">
        <f>IFERROR(IF(OR(J1350=0,K1350=""),"",IF(E1350="Positivo",MIN(MAX(K1350/J1350,0),1.3),MIN(MAX(J1350/K1350,0),1.3))),"")</f>
        <v/>
      </c>
      <c r="M1350" s="59">
        <f>IFERROR(IF(OR(J1350=0,K1350=""),"",IF(E1350="Positivo",MAX(K1350/J1350,0),MAX(J1350/K1350,0))),"")</f>
        <v/>
      </c>
      <c r="N1350" t="inlineStr">
        <is>
          <t>%</t>
        </is>
      </c>
      <c r="O1350" t="inlineStr">
        <is>
          <t>%</t>
        </is>
      </c>
      <c r="P1350" t="n">
        <v>0</v>
      </c>
      <c r="Q1350" t="n">
        <v>0</v>
      </c>
      <c r="R1350">
        <f>A1350&amp;"-"&amp;YEAR(F1350)&amp;"-"&amp;IF(LEN(MONTH(F1350))=1,"0"&amp;MONTH(F1350),MONTH(F1350))&amp;"-"&amp;IF(LEN(DAY(F1350))=1,"0"&amp;DAY(F1350),DAY(F1350))</f>
        <v/>
      </c>
      <c r="S1350" t="inlineStr"/>
    </row>
    <row r="1351">
      <c r="A1351" t="n">
        <v>233</v>
      </c>
      <c r="B1351" t="inlineStr">
        <is>
          <t>Impacto de las Comunicaciones Correo Electrónico</t>
        </is>
      </c>
      <c r="C1351" t="inlineStr">
        <is>
          <t>GESTIÓN AMBIENTAL</t>
        </is>
      </c>
      <c r="D1351" t="inlineStr">
        <is>
          <t>Trimestral</t>
        </is>
      </c>
      <c r="E1351" t="inlineStr">
        <is>
          <t>Positivo</t>
        </is>
      </c>
      <c r="F1351" s="128" t="n">
        <v>45838</v>
      </c>
      <c r="G1351">
        <f>YEAR(F1351)</f>
        <v/>
      </c>
      <c r="H1351">
        <f>PROPER(TEXT(F1351,"mmmm"))</f>
        <v/>
      </c>
      <c r="I1351">
        <f>IF(OR(H1351="Enero",H1351="Febrero",H1351="Marzo",H1351="Abril",H1351="Mayo",H1351="Junio"),G1351&amp;"-1",IF(OR(H1351="Julio",H1351="Agosto",H1351="Septiembre",H1351="Octubre",H1351="Noviembre",H1351="Diciembre"),G1351&amp;"-2"))</f>
        <v/>
      </c>
      <c r="J1351" t="n">
        <v>20</v>
      </c>
      <c r="K1351" t="n">
        <v>22.315</v>
      </c>
      <c r="L1351" s="59">
        <f>IFERROR(IF(OR(J1351=0,K1351=""),"",IF(E1351="Positivo",MIN(MAX(K1351/J1351,0),1.3),MIN(MAX(J1351/K1351,0),1.3))),"")</f>
        <v/>
      </c>
      <c r="M1351" s="59">
        <f>IFERROR(IF(OR(J1351=0,K1351=""),"",IF(E1351="Positivo",MAX(K1351/J1351,0),MAX(J1351/K1351,0))),"")</f>
        <v/>
      </c>
      <c r="N1351" t="inlineStr">
        <is>
          <t>%</t>
        </is>
      </c>
      <c r="O1351" t="inlineStr">
        <is>
          <t>%</t>
        </is>
      </c>
      <c r="P1351" t="n">
        <v>0</v>
      </c>
      <c r="Q1351" t="n">
        <v>0</v>
      </c>
      <c r="R1351">
        <f>A1351&amp;"-"&amp;YEAR(F1351)&amp;"-"&amp;IF(LEN(MONTH(F1351))=1,"0"&amp;MONTH(F1351),MONTH(F1351))&amp;"-"&amp;IF(LEN(DAY(F1351))=1,"0"&amp;DAY(F1351),DAY(F1351))</f>
        <v/>
      </c>
      <c r="S1351" t="inlineStr"/>
    </row>
    <row r="1352">
      <c r="A1352" t="n">
        <v>234</v>
      </c>
      <c r="B1352" t="inlineStr">
        <is>
          <t>Impacto de las Comunicaciones en Materia Ambiental a Través de Redes Sociales - Instagram</t>
        </is>
      </c>
      <c r="C1352" t="inlineStr">
        <is>
          <t>GESTIÓN AMBIENTAL</t>
        </is>
      </c>
      <c r="D1352" t="inlineStr">
        <is>
          <t>Trimestral</t>
        </is>
      </c>
      <c r="E1352" t="inlineStr">
        <is>
          <t>Positivo</t>
        </is>
      </c>
      <c r="F1352" s="128" t="n">
        <v>45838</v>
      </c>
      <c r="G1352">
        <f>YEAR(F1352)</f>
        <v/>
      </c>
      <c r="H1352">
        <f>PROPER(TEXT(F1352,"mmmm"))</f>
        <v/>
      </c>
      <c r="I1352">
        <f>IF(OR(H1352="Enero",H1352="Febrero",H1352="Marzo",H1352="Abril",H1352="Mayo",H1352="Junio"),G1352&amp;"-1",IF(OR(H1352="Julio",H1352="Agosto",H1352="Septiembre",H1352="Octubre",H1352="Noviembre",H1352="Diciembre"),G1352&amp;"-2"))</f>
        <v/>
      </c>
      <c r="J1352" t="n">
        <v>4000</v>
      </c>
      <c r="K1352" t="n">
        <v>10577.25</v>
      </c>
      <c r="L1352" s="59">
        <f>IFERROR(IF(OR(J1352=0,K1352=""),"",IF(E1352="Positivo",MIN(MAX(K1352/J1352,0),1.3),MIN(MAX(J1352/K1352,0),1.3))),"")</f>
        <v/>
      </c>
      <c r="M1352" s="59">
        <f>IFERROR(IF(OR(J1352=0,K1352=""),"",IF(E1352="Positivo",MAX(K1352/J1352,0),MAX(J1352/K1352,0))),"")</f>
        <v/>
      </c>
      <c r="N1352" t="inlineStr">
        <is>
          <t>ENT</t>
        </is>
      </c>
      <c r="O1352" t="inlineStr">
        <is>
          <t>ENT</t>
        </is>
      </c>
      <c r="P1352" t="n">
        <v>0</v>
      </c>
      <c r="Q1352" t="n">
        <v>0</v>
      </c>
      <c r="R1352">
        <f>A1352&amp;"-"&amp;YEAR(F1352)&amp;"-"&amp;IF(LEN(MONTH(F1352))=1,"0"&amp;MONTH(F1352),MONTH(F1352))&amp;"-"&amp;IF(LEN(DAY(F1352))=1,"0"&amp;DAY(F1352),DAY(F1352))</f>
        <v/>
      </c>
      <c r="S1352" t="inlineStr"/>
    </row>
    <row r="1353">
      <c r="A1353" t="n">
        <v>236</v>
      </c>
      <c r="B1353" t="inlineStr">
        <is>
          <t>Actos Administrativos o Decisiones Judiciales Ambientales</t>
        </is>
      </c>
      <c r="C1353" t="inlineStr">
        <is>
          <t>GESTIÓN AMBIENTAL</t>
        </is>
      </c>
      <c r="D1353" t="inlineStr">
        <is>
          <t>Anual</t>
        </is>
      </c>
      <c r="E1353" t="inlineStr">
        <is>
          <t>Negativo</t>
        </is>
      </c>
      <c r="F1353" s="128" t="n">
        <v>46022</v>
      </c>
      <c r="G1353">
        <f>YEAR(F1353)</f>
        <v/>
      </c>
      <c r="H1353">
        <f>PROPER(TEXT(F1353,"mmmm"))</f>
        <v/>
      </c>
      <c r="I1353">
        <f>IF(OR(H1353="Enero",H1353="Febrero",H1353="Marzo",H1353="Abril",H1353="Mayo",H1353="Junio"),G1353&amp;"-1",IF(OR(H1353="Julio",H1353="Agosto",H1353="Septiembre",H1353="Octubre",H1353="Noviembre",H1353="Diciembre"),G1353&amp;"-2"))</f>
        <v/>
      </c>
      <c r="J1353" t="n">
        <v>0</v>
      </c>
      <c r="K1353" t="n">
        <v>0</v>
      </c>
      <c r="L1353" s="59">
        <f>IFERROR(IF(OR(J1353=0,K1353=""),"",IF(E1353="Positivo",MIN(MAX(K1353/J1353,0),1.3),MIN(MAX(J1353/K1353,0),1.3))),"")</f>
        <v/>
      </c>
      <c r="M1353" s="59">
        <f>IFERROR(IF(OR(J1353=0,K1353=""),"",IF(E1353="Positivo",MAX(K1353/J1353,0),MAX(J1353/K1353,0))),"")</f>
        <v/>
      </c>
      <c r="N1353" t="inlineStr">
        <is>
          <t>%</t>
        </is>
      </c>
      <c r="O1353" t="inlineStr">
        <is>
          <t>%</t>
        </is>
      </c>
      <c r="P1353" t="n">
        <v>0</v>
      </c>
      <c r="Q1353" t="n">
        <v>0</v>
      </c>
      <c r="R1353">
        <f>A1353&amp;"-"&amp;YEAR(F1353)&amp;"-"&amp;IF(LEN(MONTH(F1353))=1,"0"&amp;MONTH(F1353),MONTH(F1353))&amp;"-"&amp;IF(LEN(DAY(F1353))=1,"0"&amp;DAY(F1353),DAY(F1353))</f>
        <v/>
      </c>
      <c r="S1353" t="inlineStr"/>
    </row>
    <row r="1354">
      <c r="A1354" t="n">
        <v>238</v>
      </c>
      <c r="B1354" t="inlineStr">
        <is>
          <t>Cumplimiento de la Protección del Medio Ambiente</t>
        </is>
      </c>
      <c r="C1354" t="inlineStr">
        <is>
          <t>GESTIÓN AMBIENTAL</t>
        </is>
      </c>
      <c r="D1354" t="inlineStr">
        <is>
          <t>Trimestral</t>
        </is>
      </c>
      <c r="E1354" t="inlineStr">
        <is>
          <t>Positivo</t>
        </is>
      </c>
      <c r="F1354" s="128" t="n">
        <v>45838</v>
      </c>
      <c r="G1354">
        <f>YEAR(F1354)</f>
        <v/>
      </c>
      <c r="H1354">
        <f>PROPER(TEXT(F1354,"mmmm"))</f>
        <v/>
      </c>
      <c r="I1354">
        <f>IF(OR(H1354="Enero",H1354="Febrero",H1354="Marzo",H1354="Abril",H1354="Mayo",H1354="Junio"),G1354&amp;"-1",IF(OR(H1354="Julio",H1354="Agosto",H1354="Septiembre",H1354="Octubre",H1354="Noviembre",H1354="Diciembre"),G1354&amp;"-2"))</f>
        <v/>
      </c>
      <c r="J1354" t="n">
        <v>1440</v>
      </c>
      <c r="K1354" t="n">
        <v>200</v>
      </c>
      <c r="L1354" s="59">
        <f>IFERROR(IF(OR(J1354=0,K1354=""),"",IF(E1354="Positivo",MIN(MAX(K1354/J1354,0),1.3),MIN(MAX(J1354/K1354,0),1.3))),"")</f>
        <v/>
      </c>
      <c r="M1354" s="59">
        <f>IFERROR(IF(OR(J1354=0,K1354=""),"",IF(E1354="Positivo",MAX(K1354/J1354,0),MAX(J1354/K1354,0))),"")</f>
        <v/>
      </c>
      <c r="N1354" t="inlineStr">
        <is>
          <t>Sin Reporte</t>
        </is>
      </c>
      <c r="O1354" t="inlineStr">
        <is>
          <t>Sin Reporte</t>
        </is>
      </c>
      <c r="P1354" t="n">
        <v>0</v>
      </c>
      <c r="Q1354" t="n">
        <v>0</v>
      </c>
      <c r="R1354">
        <f>A1354&amp;"-"&amp;YEAR(F1354)&amp;"-"&amp;IF(LEN(MONTH(F1354))=1,"0"&amp;MONTH(F1354),MONTH(F1354))&amp;"-"&amp;IF(LEN(DAY(F1354))=1,"0"&amp;DAY(F1354),DAY(F1354))</f>
        <v/>
      </c>
      <c r="S1354" t="inlineStr"/>
    </row>
    <row r="1355">
      <c r="A1355" t="n">
        <v>238</v>
      </c>
      <c r="B1355" t="inlineStr">
        <is>
          <t>Cumplimiento de la Protección del Medio Ambiente</t>
        </is>
      </c>
      <c r="C1355" t="inlineStr">
        <is>
          <t>GESTIÓN AMBIENTAL</t>
        </is>
      </c>
      <c r="D1355" t="inlineStr">
        <is>
          <t>Trimestral</t>
        </is>
      </c>
      <c r="E1355" t="inlineStr">
        <is>
          <t>Positivo</t>
        </is>
      </c>
      <c r="F1355" s="128" t="n">
        <v>46022</v>
      </c>
      <c r="G1355">
        <f>YEAR(F1355)</f>
        <v/>
      </c>
      <c r="H1355">
        <f>PROPER(TEXT(F1355,"mmmm"))</f>
        <v/>
      </c>
      <c r="I1355">
        <f>IF(OR(H1355="Enero",H1355="Febrero",H1355="Marzo",H1355="Abril",H1355="Mayo",H1355="Junio"),G1355&amp;"-1",IF(OR(H1355="Julio",H1355="Agosto",H1355="Septiembre",H1355="Octubre",H1355="Noviembre",H1355="Diciembre"),G1355&amp;"-2"))</f>
        <v/>
      </c>
      <c r="J1355" t="n">
        <v>1440</v>
      </c>
      <c r="K1355" t="n">
        <v>198</v>
      </c>
      <c r="L1355" s="59">
        <f>IFERROR(IF(OR(J1355=0,K1355=""),"",IF(E1355="Positivo",MIN(MAX(K1355/J1355,0),1.3),MIN(MAX(J1355/K1355,0),1.3))),"")</f>
        <v/>
      </c>
      <c r="M1355" s="59">
        <f>IFERROR(IF(OR(J1355=0,K1355=""),"",IF(E1355="Positivo",MAX(K1355/J1355,0),MAX(J1355/K1355,0))),"")</f>
        <v/>
      </c>
      <c r="N1355" t="inlineStr">
        <is>
          <t>Sin Reporte</t>
        </is>
      </c>
      <c r="O1355" t="inlineStr">
        <is>
          <t>Sin Reporte</t>
        </is>
      </c>
      <c r="P1355" t="n">
        <v>0</v>
      </c>
      <c r="Q1355" t="n">
        <v>0</v>
      </c>
      <c r="R1355">
        <f>A1355&amp;"-"&amp;YEAR(F1355)&amp;"-"&amp;IF(LEN(MONTH(F1355))=1,"0"&amp;MONTH(F1355),MONTH(F1355))&amp;"-"&amp;IF(LEN(DAY(F1355))=1,"0"&amp;DAY(F1355),DAY(F1355))</f>
        <v/>
      </c>
      <c r="S1355" t="inlineStr"/>
    </row>
    <row r="1356">
      <c r="A1356" t="n">
        <v>239</v>
      </c>
      <c r="B1356" t="inlineStr">
        <is>
          <t>Portafolio de Proyectos - Metrica</t>
        </is>
      </c>
      <c r="C1356" t="inlineStr">
        <is>
          <t>Gestión de Proyectos</t>
        </is>
      </c>
      <c r="D1356" t="inlineStr">
        <is>
          <t>Mensual</t>
        </is>
      </c>
      <c r="E1356" t="inlineStr">
        <is>
          <t>Positivo</t>
        </is>
      </c>
      <c r="F1356" s="128" t="n">
        <v>44742</v>
      </c>
      <c r="G1356">
        <f>YEAR(F1356)</f>
        <v/>
      </c>
      <c r="H1356">
        <f>PROPER(TEXT(F1356,"mmmm"))</f>
        <v/>
      </c>
      <c r="I1356">
        <f>IF(OR(H1356="Enero",H1356="Febrero",H1356="Marzo",H1356="Abril",H1356="Mayo",H1356="Junio"),G1356&amp;"-1",IF(OR(H1356="Julio",H1356="Agosto",H1356="Septiembre",H1356="Octubre",H1356="Noviembre",H1356="Diciembre"),G1356&amp;"-2"))</f>
        <v/>
      </c>
      <c r="K1356" t="n">
        <v>0</v>
      </c>
      <c r="N1356" t="inlineStr">
        <is>
          <t>Metrica</t>
        </is>
      </c>
      <c r="O1356" t="inlineStr">
        <is>
          <t>ENT</t>
        </is>
      </c>
      <c r="P1356" t="n">
        <v>0</v>
      </c>
      <c r="Q1356" t="n">
        <v>0</v>
      </c>
      <c r="R1356">
        <f>A1356&amp;"-"&amp;YEAR(F1356)&amp;"-"&amp;IF(LEN(MONTH(F1356))=1,"0"&amp;MONTH(F1356),MONTH(F1356))&amp;"-"&amp;IF(LEN(DAY(F1356))=1,"0"&amp;DAY(F1356),DAY(F1356))</f>
        <v/>
      </c>
      <c r="S1356" t="inlineStr">
        <is>
          <t>Metrica</t>
        </is>
      </c>
    </row>
    <row r="1357">
      <c r="A1357" t="n">
        <v>239</v>
      </c>
      <c r="B1357" t="inlineStr">
        <is>
          <t>Portafolio de Proyectos - Metrica</t>
        </is>
      </c>
      <c r="C1357" t="inlineStr">
        <is>
          <t>Gestión de Proyectos</t>
        </is>
      </c>
      <c r="D1357" t="inlineStr">
        <is>
          <t>Mensual</t>
        </is>
      </c>
      <c r="E1357" t="inlineStr">
        <is>
          <t>Positivo</t>
        </is>
      </c>
      <c r="F1357" s="128" t="n">
        <v>44926</v>
      </c>
      <c r="G1357">
        <f>YEAR(F1357)</f>
        <v/>
      </c>
      <c r="H1357">
        <f>PROPER(TEXT(F1357,"mmmm"))</f>
        <v/>
      </c>
      <c r="I1357">
        <f>IF(OR(H1357="Enero",H1357="Febrero",H1357="Marzo",H1357="Abril",H1357="Mayo",H1357="Junio"),G1357&amp;"-1",IF(OR(H1357="Julio",H1357="Agosto",H1357="Septiembre",H1357="Octubre",H1357="Noviembre",H1357="Diciembre"),G1357&amp;"-2"))</f>
        <v/>
      </c>
      <c r="K1357" t="n">
        <v>0</v>
      </c>
      <c r="N1357" t="inlineStr">
        <is>
          <t>Metrica</t>
        </is>
      </c>
      <c r="O1357" t="inlineStr">
        <is>
          <t>ENT</t>
        </is>
      </c>
      <c r="P1357" t="n">
        <v>0</v>
      </c>
      <c r="Q1357" t="n">
        <v>0</v>
      </c>
      <c r="R1357">
        <f>A1357&amp;"-"&amp;YEAR(F1357)&amp;"-"&amp;IF(LEN(MONTH(F1357))=1,"0"&amp;MONTH(F1357),MONTH(F1357))&amp;"-"&amp;IF(LEN(DAY(F1357))=1,"0"&amp;DAY(F1357),DAY(F1357))</f>
        <v/>
      </c>
      <c r="S1357" t="inlineStr">
        <is>
          <t>Metrica</t>
        </is>
      </c>
    </row>
    <row r="1358">
      <c r="A1358" t="n">
        <v>239</v>
      </c>
      <c r="B1358" t="inlineStr">
        <is>
          <t>Portafolio de Proyectos - Metrica</t>
        </is>
      </c>
      <c r="C1358" t="inlineStr">
        <is>
          <t>Gestión de Proyectos</t>
        </is>
      </c>
      <c r="D1358" t="inlineStr">
        <is>
          <t>Mensual</t>
        </is>
      </c>
      <c r="E1358" t="inlineStr">
        <is>
          <t>Positivo</t>
        </is>
      </c>
      <c r="F1358" s="128" t="n">
        <v>46022</v>
      </c>
      <c r="G1358">
        <f>YEAR(F1358)</f>
        <v/>
      </c>
      <c r="H1358">
        <f>PROPER(TEXT(F1358,"mmmm"))</f>
        <v/>
      </c>
      <c r="I1358">
        <f>IF(OR(H1358="Enero",H1358="Febrero",H1358="Marzo",H1358="Abril",H1358="Mayo",H1358="Junio"),G1358&amp;"-1",IF(OR(H1358="Julio",H1358="Agosto",H1358="Septiembre",H1358="Octubre",H1358="Noviembre",H1358="Diciembre"),G1358&amp;"-2"))</f>
        <v/>
      </c>
      <c r="K1358" t="n">
        <v>8.800000000000001</v>
      </c>
      <c r="N1358" t="inlineStr">
        <is>
          <t>Metrica</t>
        </is>
      </c>
      <c r="O1358" t="inlineStr">
        <is>
          <t>ENT</t>
        </is>
      </c>
      <c r="P1358" t="n">
        <v>0</v>
      </c>
      <c r="Q1358" t="n">
        <v>0</v>
      </c>
      <c r="R1358">
        <f>A1358&amp;"-"&amp;YEAR(F1358)&amp;"-"&amp;IF(LEN(MONTH(F1358))=1,"0"&amp;MONTH(F1358),MONTH(F1358))&amp;"-"&amp;IF(LEN(DAY(F1358))=1,"0"&amp;DAY(F1358),DAY(F1358))</f>
        <v/>
      </c>
      <c r="S1358" t="inlineStr">
        <is>
          <t>Metrica</t>
        </is>
      </c>
    </row>
    <row r="1359">
      <c r="A1359" t="n">
        <v>240</v>
      </c>
      <c r="B1359" t="inlineStr">
        <is>
          <t>Cumplimiento de Gestión De Proyectos Cerrados</t>
        </is>
      </c>
      <c r="C1359" t="inlineStr">
        <is>
          <t>Gestión de Proyectos</t>
        </is>
      </c>
      <c r="D1359" t="inlineStr">
        <is>
          <t>Trimestral</t>
        </is>
      </c>
      <c r="E1359" t="inlineStr">
        <is>
          <t>Positivo</t>
        </is>
      </c>
      <c r="F1359" s="128" t="n">
        <v>46022</v>
      </c>
      <c r="G1359">
        <f>YEAR(F1359)</f>
        <v/>
      </c>
      <c r="H1359">
        <f>PROPER(TEXT(F1359,"mmmm"))</f>
        <v/>
      </c>
      <c r="I1359">
        <f>IF(OR(H1359="Enero",H1359="Febrero",H1359="Marzo",H1359="Abril",H1359="Mayo",H1359="Junio"),G1359&amp;"-1",IF(OR(H1359="Julio",H1359="Agosto",H1359="Septiembre",H1359="Octubre",H1359="Noviembre",H1359="Diciembre"),G1359&amp;"-2"))</f>
        <v/>
      </c>
      <c r="J1359" t="n">
        <v>100</v>
      </c>
      <c r="K1359" t="n">
        <v>100</v>
      </c>
      <c r="L1359" s="59">
        <f>IFERROR(IF(OR(J1359=0,K1359=""),"",IF(E1359="Positivo",MIN(MAX(K1359/J1359,0),1.3),MIN(MAX(J1359/K1359,0),1.3))),"")</f>
        <v/>
      </c>
      <c r="M1359" s="59">
        <f>IFERROR(IF(OR(J1359=0,K1359=""),"",IF(E1359="Positivo",MAX(K1359/J1359,0),MAX(J1359/K1359,0))),"")</f>
        <v/>
      </c>
      <c r="N1359" t="inlineStr">
        <is>
          <t>%</t>
        </is>
      </c>
      <c r="O1359" t="inlineStr">
        <is>
          <t>%</t>
        </is>
      </c>
      <c r="P1359" t="n">
        <v>0</v>
      </c>
      <c r="Q1359" t="n">
        <v>0</v>
      </c>
      <c r="R1359">
        <f>A1359&amp;"-"&amp;YEAR(F1359)&amp;"-"&amp;IF(LEN(MONTH(F1359))=1,"0"&amp;MONTH(F1359),MONTH(F1359))&amp;"-"&amp;IF(LEN(DAY(F1359))=1,"0"&amp;DAY(F1359),DAY(F1359))</f>
        <v/>
      </c>
      <c r="S1359" t="inlineStr"/>
    </row>
    <row r="1360">
      <c r="A1360" t="n">
        <v>241</v>
      </c>
      <c r="B1360" t="inlineStr">
        <is>
          <t>Cumplimiento de gestión de proyectos fase inicio</t>
        </is>
      </c>
      <c r="C1360" t="inlineStr">
        <is>
          <t>Gestión de Proyectos</t>
        </is>
      </c>
      <c r="D1360" t="inlineStr">
        <is>
          <t>Mensual</t>
        </is>
      </c>
      <c r="E1360" t="inlineStr">
        <is>
          <t>Positivo</t>
        </is>
      </c>
      <c r="F1360" s="128" t="n">
        <v>46022</v>
      </c>
      <c r="G1360">
        <f>YEAR(F1360)</f>
        <v/>
      </c>
      <c r="H1360">
        <f>PROPER(TEXT(F1360,"mmmm"))</f>
        <v/>
      </c>
      <c r="I1360">
        <f>IF(OR(H1360="Enero",H1360="Febrero",H1360="Marzo",H1360="Abril",H1360="Mayo",H1360="Junio"),G1360&amp;"-1",IF(OR(H1360="Julio",H1360="Agosto",H1360="Septiembre",H1360="Octubre",H1360="Noviembre",H1360="Diciembre"),G1360&amp;"-2"))</f>
        <v/>
      </c>
      <c r="J1360" t="n">
        <v>80</v>
      </c>
      <c r="K1360" t="n">
        <v>98.61166666666666</v>
      </c>
      <c r="L1360" s="59">
        <f>IFERROR(IF(OR(J1360=0,K1360=""),"",IF(E1360="Positivo",MIN(MAX(K1360/J1360,0),1.3),MIN(MAX(J1360/K1360,0),1.3))),"")</f>
        <v/>
      </c>
      <c r="M1360" s="59">
        <f>IFERROR(IF(OR(J1360=0,K1360=""),"",IF(E1360="Positivo",MAX(K1360/J1360,0),MAX(J1360/K1360,0))),"")</f>
        <v/>
      </c>
      <c r="N1360" t="inlineStr">
        <is>
          <t>%</t>
        </is>
      </c>
      <c r="O1360" t="inlineStr">
        <is>
          <t>%</t>
        </is>
      </c>
      <c r="P1360" t="n">
        <v>0</v>
      </c>
      <c r="Q1360" t="n">
        <v>0</v>
      </c>
      <c r="R1360">
        <f>A1360&amp;"-"&amp;YEAR(F1360)&amp;"-"&amp;IF(LEN(MONTH(F1360))=1,"0"&amp;MONTH(F1360),MONTH(F1360))&amp;"-"&amp;IF(LEN(DAY(F1360))=1,"0"&amp;DAY(F1360),DAY(F1360))</f>
        <v/>
      </c>
      <c r="S1360" t="inlineStr"/>
    </row>
    <row r="1361">
      <c r="A1361" t="n">
        <v>241</v>
      </c>
      <c r="B1361" t="inlineStr">
        <is>
          <t>Cumplimiento de gestión de proyectos fase inicio</t>
        </is>
      </c>
      <c r="C1361" t="inlineStr">
        <is>
          <t>Gestión de Proyectos</t>
        </is>
      </c>
      <c r="D1361" t="inlineStr">
        <is>
          <t>Mensual</t>
        </is>
      </c>
      <c r="E1361" t="inlineStr">
        <is>
          <t>Positivo</t>
        </is>
      </c>
      <c r="F1361" s="128" t="n">
        <v>46203</v>
      </c>
      <c r="G1361">
        <f>YEAR(F1361)</f>
        <v/>
      </c>
      <c r="H1361">
        <f>PROPER(TEXT(F1361,"mmmm"))</f>
        <v/>
      </c>
      <c r="I1361">
        <f>IF(OR(H1361="Enero",H1361="Febrero",H1361="Marzo",H1361="Abril",H1361="Mayo",H1361="Junio"),G1361&amp;"-1",IF(OR(H1361="Julio",H1361="Agosto",H1361="Septiembre",H1361="Octubre",H1361="Noviembre",H1361="Diciembre"),G1361&amp;"-2"))</f>
        <v/>
      </c>
      <c r="J1361" t="n">
        <v>80</v>
      </c>
      <c r="K1361" t="n">
        <v>90</v>
      </c>
      <c r="L1361" s="59">
        <f>IFERROR(IF(OR(J1361=0,K1361=""),"",IF(E1361="Positivo",MIN(MAX(K1361/J1361,0),1.3),MIN(MAX(J1361/K1361,0),1.3))),"")</f>
        <v/>
      </c>
      <c r="M1361" s="59">
        <f>IFERROR(IF(OR(J1361=0,K1361=""),"",IF(E1361="Positivo",MAX(K1361/J1361,0),MAX(J1361/K1361,0))),"")</f>
        <v/>
      </c>
      <c r="N1361" t="inlineStr">
        <is>
          <t>%</t>
        </is>
      </c>
      <c r="O1361" t="inlineStr">
        <is>
          <t>%</t>
        </is>
      </c>
      <c r="P1361" t="n">
        <v>0</v>
      </c>
      <c r="Q1361" t="n">
        <v>0</v>
      </c>
      <c r="R1361">
        <f>A1361&amp;"-"&amp;YEAR(F1361)&amp;"-"&amp;IF(LEN(MONTH(F1361))=1,"0"&amp;MONTH(F1361),MONTH(F1361))&amp;"-"&amp;IF(LEN(DAY(F1361))=1,"0"&amp;DAY(F1361),DAY(F1361))</f>
        <v/>
      </c>
      <c r="S1361" t="inlineStr"/>
    </row>
    <row r="1362">
      <c r="A1362" t="n">
        <v>244</v>
      </c>
      <c r="B1362" t="inlineStr">
        <is>
          <t>GreenMetric - Nacional</t>
        </is>
      </c>
      <c r="C1362" t="inlineStr">
        <is>
          <t>GESTIÓN AMBIENTAL</t>
        </is>
      </c>
      <c r="D1362" t="inlineStr">
        <is>
          <t>Anual</t>
        </is>
      </c>
      <c r="E1362" t="inlineStr">
        <is>
          <t>Negativo</t>
        </is>
      </c>
      <c r="F1362" s="128" t="n">
        <v>46022</v>
      </c>
      <c r="G1362">
        <f>YEAR(F1362)</f>
        <v/>
      </c>
      <c r="H1362">
        <f>PROPER(TEXT(F1362,"mmmm"))</f>
        <v/>
      </c>
      <c r="I1362">
        <f>IF(OR(H1362="Enero",H1362="Febrero",H1362="Marzo",H1362="Abril",H1362="Mayo",H1362="Junio"),G1362&amp;"-1",IF(OR(H1362="Julio",H1362="Agosto",H1362="Septiembre",H1362="Octubre",H1362="Noviembre",H1362="Diciembre"),G1362&amp;"-2"))</f>
        <v/>
      </c>
      <c r="J1362" t="n">
        <v>25</v>
      </c>
      <c r="K1362" t="n">
        <v>13</v>
      </c>
      <c r="L1362" s="59">
        <f>IFERROR(IF(OR(J1362=0,K1362=""),"",IF(E1362="Positivo",MIN(MAX(K1362/J1362,0),1.3),MIN(MAX(J1362/K1362,0),1.3))),"")</f>
        <v/>
      </c>
      <c r="M1362" s="59">
        <f>IFERROR(IF(OR(J1362=0,K1362=""),"",IF(E1362="Positivo",MAX(K1362/J1362,0),MAX(J1362/K1362,0))),"")</f>
        <v/>
      </c>
      <c r="N1362" t="inlineStr">
        <is>
          <t>ENT</t>
        </is>
      </c>
      <c r="O1362" t="inlineStr">
        <is>
          <t>ENT</t>
        </is>
      </c>
      <c r="P1362" t="n">
        <v>0</v>
      </c>
      <c r="Q1362" t="n">
        <v>0</v>
      </c>
      <c r="R1362">
        <f>A1362&amp;"-"&amp;YEAR(F1362)&amp;"-"&amp;IF(LEN(MONTH(F1362))=1,"0"&amp;MONTH(F1362),MONTH(F1362))&amp;"-"&amp;IF(LEN(DAY(F1362))=1,"0"&amp;DAY(F1362),DAY(F1362))</f>
        <v/>
      </c>
      <c r="S1362" t="inlineStr"/>
    </row>
    <row r="1363">
      <c r="A1363" t="n">
        <v>246</v>
      </c>
      <c r="B1363" t="inlineStr">
        <is>
          <t>Satisfacción del proceso de grados presencial</t>
        </is>
      </c>
      <c r="C1363" t="inlineStr">
        <is>
          <t>Registro y Control</t>
        </is>
      </c>
      <c r="D1363" t="inlineStr">
        <is>
          <t>Semestral</t>
        </is>
      </c>
      <c r="E1363" t="inlineStr">
        <is>
          <t>Positivo</t>
        </is>
      </c>
      <c r="F1363" s="128" t="n">
        <v>46022</v>
      </c>
      <c r="G1363">
        <f>YEAR(F1363)</f>
        <v/>
      </c>
      <c r="H1363">
        <f>PROPER(TEXT(F1363,"mmmm"))</f>
        <v/>
      </c>
      <c r="I1363">
        <f>IF(OR(H1363="Enero",H1363="Febrero",H1363="Marzo",H1363="Abril",H1363="Mayo",H1363="Junio"),G1363&amp;"-1",IF(OR(H1363="Julio",H1363="Agosto",H1363="Septiembre",H1363="Octubre",H1363="Noviembre",H1363="Diciembre"),G1363&amp;"-2"))</f>
        <v/>
      </c>
      <c r="J1363" t="n">
        <v>90</v>
      </c>
      <c r="K1363" t="n">
        <v>92.7</v>
      </c>
      <c r="L1363" s="59">
        <f>IFERROR(IF(OR(J1363=0,K1363=""),"",IF(E1363="Positivo",MIN(MAX(K1363/J1363,0),1.3),MIN(MAX(J1363/K1363,0),1.3))),"")</f>
        <v/>
      </c>
      <c r="M1363" s="59">
        <f>IFERROR(IF(OR(J1363=0,K1363=""),"",IF(E1363="Positivo",MAX(K1363/J1363,0),MAX(J1363/K1363,0))),"")</f>
        <v/>
      </c>
      <c r="N1363" t="inlineStr">
        <is>
          <t>%</t>
        </is>
      </c>
      <c r="O1363" t="inlineStr">
        <is>
          <t>%</t>
        </is>
      </c>
      <c r="P1363" t="n">
        <v>0</v>
      </c>
      <c r="Q1363" t="n">
        <v>0</v>
      </c>
      <c r="R1363">
        <f>A1363&amp;"-"&amp;YEAR(F1363)&amp;"-"&amp;IF(LEN(MONTH(F1363))=1,"0"&amp;MONTH(F1363),MONTH(F1363))&amp;"-"&amp;IF(LEN(DAY(F1363))=1,"0"&amp;DAY(F1363),DAY(F1363))</f>
        <v/>
      </c>
      <c r="S1363" t="inlineStr"/>
    </row>
    <row r="1364">
      <c r="A1364" t="n">
        <v>251</v>
      </c>
      <c r="B1364" t="inlineStr">
        <is>
          <t>Subprocesos Con indicadores definidos</t>
        </is>
      </c>
      <c r="C1364" t="inlineStr">
        <is>
          <t>Desempeño Institucional</t>
        </is>
      </c>
      <c r="D1364" t="inlineStr">
        <is>
          <t>Trimestral</t>
        </is>
      </c>
      <c r="E1364" t="inlineStr">
        <is>
          <t>Positivo</t>
        </is>
      </c>
      <c r="F1364" s="128" t="n">
        <v>46022</v>
      </c>
      <c r="G1364">
        <f>YEAR(F1364)</f>
        <v/>
      </c>
      <c r="H1364">
        <f>PROPER(TEXT(F1364,"mmmm"))</f>
        <v/>
      </c>
      <c r="I1364">
        <f>IF(OR(H1364="Enero",H1364="Febrero",H1364="Marzo",H1364="Abril",H1364="Mayo",H1364="Junio"),G1364&amp;"-1",IF(OR(H1364="Julio",H1364="Agosto",H1364="Septiembre",H1364="Octubre",H1364="Noviembre",H1364="Diciembre"),G1364&amp;"-2"))</f>
        <v/>
      </c>
      <c r="J1364" t="n">
        <v>51</v>
      </c>
      <c r="K1364" t="n">
        <v>51</v>
      </c>
      <c r="L1364" s="59">
        <f>IFERROR(IF(OR(J1364=0,K1364=""),"",IF(E1364="Positivo",MIN(MAX(K1364/J1364,0),1.3),MIN(MAX(J1364/K1364,0),1.3))),"")</f>
        <v/>
      </c>
      <c r="M1364" s="59">
        <f>IFERROR(IF(OR(J1364=0,K1364=""),"",IF(E1364="Positivo",MAX(K1364/J1364,0),MAX(J1364/K1364,0))),"")</f>
        <v/>
      </c>
      <c r="N1364" t="inlineStr">
        <is>
          <t>%</t>
        </is>
      </c>
      <c r="O1364" t="inlineStr">
        <is>
          <t>%</t>
        </is>
      </c>
      <c r="P1364" t="n">
        <v>0</v>
      </c>
      <c r="Q1364" t="n">
        <v>0</v>
      </c>
      <c r="R1364">
        <f>A1364&amp;"-"&amp;YEAR(F1364)&amp;"-"&amp;IF(LEN(MONTH(F1364))=1,"0"&amp;MONTH(F1364),MONTH(F1364))&amp;"-"&amp;IF(LEN(DAY(F1364))=1,"0"&amp;DAY(F1364),DAY(F1364))</f>
        <v/>
      </c>
      <c r="S1364" t="inlineStr"/>
    </row>
    <row r="1365">
      <c r="A1365" t="n">
        <v>252</v>
      </c>
      <c r="B1365" t="inlineStr">
        <is>
          <t>Tasa de Permanencia Intersemestral de Estudiantes Ingresantes</t>
        </is>
      </c>
      <c r="C1365" t="inlineStr">
        <is>
          <t>Permanencia</t>
        </is>
      </c>
      <c r="D1365" t="inlineStr">
        <is>
          <t>Semestral</t>
        </is>
      </c>
      <c r="E1365" t="inlineStr">
        <is>
          <t>Positivo</t>
        </is>
      </c>
      <c r="F1365" s="128" t="n">
        <v>46022</v>
      </c>
      <c r="G1365">
        <f>YEAR(F1365)</f>
        <v/>
      </c>
      <c r="H1365">
        <f>PROPER(TEXT(F1365,"mmmm"))</f>
        <v/>
      </c>
      <c r="I1365">
        <f>IF(OR(H1365="Enero",H1365="Febrero",H1365="Marzo",H1365="Abril",H1365="Mayo",H1365="Junio"),G1365&amp;"-1",IF(OR(H1365="Julio",H1365="Agosto",H1365="Septiembre",H1365="Octubre",H1365="Noviembre",H1365="Diciembre"),G1365&amp;"-2"))</f>
        <v/>
      </c>
      <c r="J1365" t="n">
        <v>74.2</v>
      </c>
      <c r="K1365" t="n">
        <v>77.40000000000001</v>
      </c>
      <c r="L1365" s="59">
        <f>IFERROR(IF(OR(J1365=0,K1365=""),"",IF(E1365="Positivo",MIN(MAX(K1365/J1365,0),1.3),MIN(MAX(J1365/K1365,0),1.3))),"")</f>
        <v/>
      </c>
      <c r="M1365" s="59">
        <f>IFERROR(IF(OR(J1365=0,K1365=""),"",IF(E1365="Positivo",MAX(K1365/J1365,0),MAX(J1365/K1365,0))),"")</f>
        <v/>
      </c>
      <c r="N1365" t="inlineStr">
        <is>
          <t>%</t>
        </is>
      </c>
      <c r="O1365" t="inlineStr">
        <is>
          <t>%</t>
        </is>
      </c>
      <c r="P1365" t="n">
        <v>1</v>
      </c>
      <c r="Q1365" t="n">
        <v>1</v>
      </c>
      <c r="R1365">
        <f>A1365&amp;"-"&amp;YEAR(F1365)&amp;"-"&amp;IF(LEN(MONTH(F1365))=1,"0"&amp;MONTH(F1365),MONTH(F1365))&amp;"-"&amp;IF(LEN(DAY(F1365))=1,"0"&amp;DAY(F1365),DAY(F1365))</f>
        <v/>
      </c>
      <c r="S1365" t="inlineStr"/>
    </row>
    <row r="1366">
      <c r="A1366" t="n">
        <v>254</v>
      </c>
      <c r="B1366" t="inlineStr">
        <is>
          <t>Áreas con reportes de plan de retos</t>
        </is>
      </c>
      <c r="C1366" t="inlineStr">
        <is>
          <t>Planeación Estratégica</t>
        </is>
      </c>
      <c r="D1366" t="inlineStr">
        <is>
          <t>Trimestral</t>
        </is>
      </c>
      <c r="E1366" t="inlineStr">
        <is>
          <t>Positivo</t>
        </is>
      </c>
      <c r="F1366" s="128" t="n">
        <v>46022</v>
      </c>
      <c r="G1366">
        <f>YEAR(F1366)</f>
        <v/>
      </c>
      <c r="H1366">
        <f>PROPER(TEXT(F1366,"mmmm"))</f>
        <v/>
      </c>
      <c r="I1366">
        <f>IF(OR(H1366="Enero",H1366="Febrero",H1366="Marzo",H1366="Abril",H1366="Mayo",H1366="Junio"),G1366&amp;"-1",IF(OR(H1366="Julio",H1366="Agosto",H1366="Septiembre",H1366="Octubre",H1366="Noviembre",H1366="Diciembre"),G1366&amp;"-2"))</f>
        <v/>
      </c>
      <c r="J1366" t="n">
        <v>84</v>
      </c>
      <c r="K1366" t="n">
        <v>84</v>
      </c>
      <c r="L1366" s="59">
        <f>IFERROR(IF(OR(J1366=0,K1366=""),"",IF(E1366="Positivo",MIN(MAX(K1366/J1366,0),1.3),MIN(MAX(J1366/K1366,0),1.3))),"")</f>
        <v/>
      </c>
      <c r="M1366" s="59">
        <f>IFERROR(IF(OR(J1366=0,K1366=""),"",IF(E1366="Positivo",MAX(K1366/J1366,0),MAX(J1366/K1366,0))),"")</f>
        <v/>
      </c>
      <c r="N1366" t="inlineStr">
        <is>
          <t>ENT</t>
        </is>
      </c>
      <c r="O1366" t="inlineStr">
        <is>
          <t>ENT</t>
        </is>
      </c>
      <c r="P1366" t="n">
        <v>0</v>
      </c>
      <c r="Q1366" t="n">
        <v>0</v>
      </c>
      <c r="R1366">
        <f>A1366&amp;"-"&amp;YEAR(F1366)&amp;"-"&amp;IF(LEN(MONTH(F1366))=1,"0"&amp;MONTH(F1366),MONTH(F1366))&amp;"-"&amp;IF(LEN(DAY(F1366))=1,"0"&amp;DAY(F1366),DAY(F1366))</f>
        <v/>
      </c>
      <c r="S1366" t="inlineStr"/>
    </row>
    <row r="1367">
      <c r="A1367" t="n">
        <v>256</v>
      </c>
      <c r="B1367" t="inlineStr">
        <is>
          <t>Publicaciones editadas por la editorial</t>
        </is>
      </c>
      <c r="C1367" t="inlineStr">
        <is>
          <t>Editorial y Publicaciones</t>
        </is>
      </c>
      <c r="D1367" t="inlineStr">
        <is>
          <t>Semestral</t>
        </is>
      </c>
      <c r="E1367" t="inlineStr">
        <is>
          <t>Positivo</t>
        </is>
      </c>
      <c r="F1367" s="128" t="n">
        <v>46022</v>
      </c>
      <c r="G1367">
        <f>YEAR(F1367)</f>
        <v/>
      </c>
      <c r="H1367">
        <f>PROPER(TEXT(F1367,"mmmm"))</f>
        <v/>
      </c>
      <c r="I1367">
        <f>IF(OR(H1367="Enero",H1367="Febrero",H1367="Marzo",H1367="Abril",H1367="Mayo",H1367="Junio"),G1367&amp;"-1",IF(OR(H1367="Julio",H1367="Agosto",H1367="Septiembre",H1367="Octubre",H1367="Noviembre",H1367="Diciembre"),G1367&amp;"-2"))</f>
        <v/>
      </c>
      <c r="J1367" t="n">
        <v>100</v>
      </c>
      <c r="K1367" t="n">
        <v>170.59</v>
      </c>
      <c r="L1367" s="59">
        <f>IFERROR(IF(OR(J1367=0,K1367=""),"",IF(E1367="Positivo",MIN(MAX(K1367/J1367,0),1.3),MIN(MAX(J1367/K1367,0),1.3))),"")</f>
        <v/>
      </c>
      <c r="M1367" s="59">
        <f>IFERROR(IF(OR(J1367=0,K1367=""),"",IF(E1367="Positivo",MAX(K1367/J1367,0),MAX(J1367/K1367,0))),"")</f>
        <v/>
      </c>
      <c r="N1367" t="inlineStr">
        <is>
          <t>ENT</t>
        </is>
      </c>
      <c r="O1367" t="inlineStr">
        <is>
          <t>ENT</t>
        </is>
      </c>
      <c r="P1367" t="n">
        <v>0</v>
      </c>
      <c r="Q1367" t="n">
        <v>0</v>
      </c>
      <c r="R1367">
        <f>A1367&amp;"-"&amp;YEAR(F1367)&amp;"-"&amp;IF(LEN(MONTH(F1367))=1,"0"&amp;MONTH(F1367),MONTH(F1367))&amp;"-"&amp;IF(LEN(DAY(F1367))=1,"0"&amp;DAY(F1367),DAY(F1367))</f>
        <v/>
      </c>
      <c r="S1367" t="inlineStr"/>
    </row>
    <row r="1368">
      <c r="A1368" t="n">
        <v>260</v>
      </c>
      <c r="B1368" t="inlineStr">
        <is>
          <t>CES- Costumer Effort Score del proceso de Rematrícula</t>
        </is>
      </c>
      <c r="C1368" t="inlineStr">
        <is>
          <t>Rematrícula</t>
        </is>
      </c>
      <c r="D1368" t="inlineStr">
        <is>
          <t>Semestral</t>
        </is>
      </c>
      <c r="E1368" t="inlineStr">
        <is>
          <t>Negativo</t>
        </is>
      </c>
      <c r="F1368" s="128" t="n">
        <v>46022</v>
      </c>
      <c r="G1368">
        <f>YEAR(F1368)</f>
        <v/>
      </c>
      <c r="H1368">
        <f>PROPER(TEXT(F1368,"mmmm"))</f>
        <v/>
      </c>
      <c r="I1368">
        <f>IF(OR(H1368="Enero",H1368="Febrero",H1368="Marzo",H1368="Abril",H1368="Mayo",H1368="Junio"),G1368&amp;"-1",IF(OR(H1368="Julio",H1368="Agosto",H1368="Septiembre",H1368="Octubre",H1368="Noviembre",H1368="Diciembre"),G1368&amp;"-2"))</f>
        <v/>
      </c>
      <c r="J1368" t="n">
        <v>2.1</v>
      </c>
      <c r="K1368" t="n">
        <v>1.9</v>
      </c>
      <c r="L1368" s="59">
        <f>IFERROR(IF(OR(J1368=0,K1368=""),"",IF(E1368="Positivo",MIN(MAX(K1368/J1368,0),1.3),MIN(MAX(J1368/K1368,0),1.3))),"")</f>
        <v/>
      </c>
      <c r="M1368" s="59">
        <f>IFERROR(IF(OR(J1368=0,K1368=""),"",IF(E1368="Positivo",MAX(K1368/J1368,0),MAX(J1368/K1368,0))),"")</f>
        <v/>
      </c>
      <c r="N1368" t="inlineStr">
        <is>
          <t>DEC</t>
        </is>
      </c>
      <c r="O1368" t="inlineStr">
        <is>
          <t>DEC</t>
        </is>
      </c>
      <c r="P1368" t="n">
        <v>1</v>
      </c>
      <c r="Q1368" t="n">
        <v>1</v>
      </c>
      <c r="R1368">
        <f>A1368&amp;"-"&amp;YEAR(F1368)&amp;"-"&amp;IF(LEN(MONTH(F1368))=1,"0"&amp;MONTH(F1368),MONTH(F1368))&amp;"-"&amp;IF(LEN(DAY(F1368))=1,"0"&amp;DAY(F1368),DAY(F1368))</f>
        <v/>
      </c>
      <c r="S1368" t="inlineStr"/>
    </row>
    <row r="1369">
      <c r="A1369" t="n">
        <v>261</v>
      </c>
      <c r="B1369" t="inlineStr">
        <is>
          <t>CES- Costumer Effort Score del proceso de Saber Pro</t>
        </is>
      </c>
      <c r="C1369" t="inlineStr">
        <is>
          <t>Servicio</t>
        </is>
      </c>
      <c r="D1369" t="inlineStr">
        <is>
          <t>Semestral</t>
        </is>
      </c>
      <c r="E1369" t="inlineStr">
        <is>
          <t>Negativo</t>
        </is>
      </c>
      <c r="F1369" s="128" t="n">
        <v>46022</v>
      </c>
      <c r="G1369">
        <f>YEAR(F1369)</f>
        <v/>
      </c>
      <c r="H1369">
        <f>PROPER(TEXT(F1369,"mmmm"))</f>
        <v/>
      </c>
      <c r="I1369">
        <f>IF(OR(H1369="Enero",H1369="Febrero",H1369="Marzo",H1369="Abril",H1369="Mayo",H1369="Junio"),G1369&amp;"-1",IF(OR(H1369="Julio",H1369="Agosto",H1369="Septiembre",H1369="Octubre",H1369="Noviembre",H1369="Diciembre"),G1369&amp;"-2"))</f>
        <v/>
      </c>
      <c r="J1369" t="n">
        <v>3</v>
      </c>
      <c r="K1369" t="n">
        <v>2.1</v>
      </c>
      <c r="L1369" s="59">
        <f>IFERROR(IF(OR(J1369=0,K1369=""),"",IF(E1369="Positivo",MIN(MAX(K1369/J1369,0),1.3),MIN(MAX(J1369/K1369,0),1.3))),"")</f>
        <v/>
      </c>
      <c r="M1369" s="59">
        <f>IFERROR(IF(OR(J1369=0,K1369=""),"",IF(E1369="Positivo",MAX(K1369/J1369,0),MAX(J1369/K1369,0))),"")</f>
        <v/>
      </c>
      <c r="N1369" t="inlineStr">
        <is>
          <t>ENT</t>
        </is>
      </c>
      <c r="O1369" t="inlineStr">
        <is>
          <t>DEC</t>
        </is>
      </c>
      <c r="P1369" t="n">
        <v>1</v>
      </c>
      <c r="Q1369" t="n">
        <v>1</v>
      </c>
      <c r="R1369">
        <f>A1369&amp;"-"&amp;YEAR(F1369)&amp;"-"&amp;IF(LEN(MONTH(F1369))=1,"0"&amp;MONTH(F1369),MONTH(F1369))&amp;"-"&amp;IF(LEN(DAY(F1369))=1,"0"&amp;DAY(F1369),DAY(F1369))</f>
        <v/>
      </c>
      <c r="S1369" t="inlineStr"/>
    </row>
    <row r="1370">
      <c r="A1370" t="n">
        <v>262</v>
      </c>
      <c r="B1370" t="inlineStr">
        <is>
          <t>Reducción de número de sentencias condenatorias en contra del Poli</t>
        </is>
      </c>
      <c r="C1370" t="inlineStr">
        <is>
          <t>GESTIÓN JURÍDICA Y NORMATIVA</t>
        </is>
      </c>
      <c r="D1370" t="inlineStr">
        <is>
          <t>Semestral</t>
        </is>
      </c>
      <c r="E1370" t="inlineStr">
        <is>
          <t>Negativo</t>
        </is>
      </c>
      <c r="F1370" s="128" t="n">
        <v>46022</v>
      </c>
      <c r="G1370">
        <f>YEAR(F1370)</f>
        <v/>
      </c>
      <c r="H1370">
        <f>PROPER(TEXT(F1370,"mmmm"))</f>
        <v/>
      </c>
      <c r="I1370">
        <f>IF(OR(H1370="Enero",H1370="Febrero",H1370="Marzo",H1370="Abril",H1370="Mayo",H1370="Junio"),G1370&amp;"-1",IF(OR(H1370="Julio",H1370="Agosto",H1370="Septiembre",H1370="Octubre",H1370="Noviembre",H1370="Diciembre"),G1370&amp;"-2"))</f>
        <v/>
      </c>
      <c r="K1370" t="n">
        <v>0</v>
      </c>
      <c r="L1370" s="59">
        <f>IFERROR(IF(OR(J1370=0,K1370=""),"",IF(E1370="Positivo",MIN(MAX(K1370/J1370,0),1.3),MIN(MAX(J1370/K1370,0),1.3))),"")</f>
        <v/>
      </c>
      <c r="M1370" s="59">
        <f>IFERROR(IF(OR(J1370=0,K1370=""),"",IF(E1370="Positivo",MAX(K1370/J1370,0),MAX(J1370/K1370,0))),"")</f>
        <v/>
      </c>
      <c r="N1370" t="inlineStr">
        <is>
          <t>%</t>
        </is>
      </c>
      <c r="O1370" t="inlineStr">
        <is>
          <t>%</t>
        </is>
      </c>
      <c r="P1370" t="n">
        <v>0</v>
      </c>
      <c r="Q1370" t="n">
        <v>0</v>
      </c>
      <c r="R1370">
        <f>A1370&amp;"-"&amp;YEAR(F1370)&amp;"-"&amp;IF(LEN(MONTH(F1370))=1,"0"&amp;MONTH(F1370),MONTH(F1370))&amp;"-"&amp;IF(LEN(DAY(F1370))=1,"0"&amp;DAY(F1370),DAY(F1370))</f>
        <v/>
      </c>
      <c r="S1370" t="inlineStr"/>
    </row>
    <row r="1371">
      <c r="A1371" t="n">
        <v>263</v>
      </c>
      <c r="B1371" t="inlineStr">
        <is>
          <t>Oportunidad de respuesta de PQRS</t>
        </is>
      </c>
      <c r="C1371" t="inlineStr">
        <is>
          <t>GESTIÓN JURÍDICA Y NORMATIVA</t>
        </is>
      </c>
      <c r="D1371" t="inlineStr">
        <is>
          <t>Trimestral</t>
        </is>
      </c>
      <c r="E1371" t="inlineStr">
        <is>
          <t>Positivo</t>
        </is>
      </c>
      <c r="F1371" s="128" t="n">
        <v>46022</v>
      </c>
      <c r="G1371">
        <f>YEAR(F1371)</f>
        <v/>
      </c>
      <c r="H1371">
        <f>PROPER(TEXT(F1371,"mmmm"))</f>
        <v/>
      </c>
      <c r="I1371">
        <f>IF(OR(H1371="Enero",H1371="Febrero",H1371="Marzo",H1371="Abril",H1371="Mayo",H1371="Junio"),G1371&amp;"-1",IF(OR(H1371="Julio",H1371="Agosto",H1371="Septiembre",H1371="Octubre",H1371="Noviembre",H1371="Diciembre"),G1371&amp;"-2"))</f>
        <v/>
      </c>
      <c r="J1371" t="n">
        <v>100</v>
      </c>
      <c r="K1371" t="n">
        <v>100</v>
      </c>
      <c r="L1371" s="59">
        <f>IFERROR(IF(OR(J1371=0,K1371=""),"",IF(E1371="Positivo",MIN(MAX(K1371/J1371,0),1.3),MIN(MAX(J1371/K1371,0),1.3))),"")</f>
        <v/>
      </c>
      <c r="M1371" s="59">
        <f>IFERROR(IF(OR(J1371=0,K1371=""),"",IF(E1371="Positivo",MAX(K1371/J1371,0),MAX(J1371/K1371,0))),"")</f>
        <v/>
      </c>
      <c r="N1371" t="inlineStr">
        <is>
          <t>%</t>
        </is>
      </c>
      <c r="O1371" t="inlineStr">
        <is>
          <t>%</t>
        </is>
      </c>
      <c r="P1371" t="n">
        <v>0</v>
      </c>
      <c r="Q1371" t="n">
        <v>0</v>
      </c>
      <c r="R1371">
        <f>A1371&amp;"-"&amp;YEAR(F1371)&amp;"-"&amp;IF(LEN(MONTH(F1371))=1,"0"&amp;MONTH(F1371),MONTH(F1371))&amp;"-"&amp;IF(LEN(DAY(F1371))=1,"0"&amp;DAY(F1371),DAY(F1371))</f>
        <v/>
      </c>
      <c r="S1371" t="inlineStr"/>
    </row>
    <row r="1372">
      <c r="A1372" t="n">
        <v>265</v>
      </c>
      <c r="B1372" t="inlineStr">
        <is>
          <t>Eficiencia Emisión De Conceptos Jurídicos (Jurídicos)</t>
        </is>
      </c>
      <c r="C1372" t="inlineStr">
        <is>
          <t>GESTIÓN JURÍDICA Y NORMATIVA</t>
        </is>
      </c>
      <c r="D1372" t="inlineStr">
        <is>
          <t>Trimestral</t>
        </is>
      </c>
      <c r="E1372" t="inlineStr">
        <is>
          <t>Positivo</t>
        </is>
      </c>
      <c r="F1372" s="128" t="n">
        <v>46022</v>
      </c>
      <c r="G1372">
        <f>YEAR(F1372)</f>
        <v/>
      </c>
      <c r="H1372">
        <f>PROPER(TEXT(F1372,"mmmm"))</f>
        <v/>
      </c>
      <c r="I1372">
        <f>IF(OR(H1372="Enero",H1372="Febrero",H1372="Marzo",H1372="Abril",H1372="Mayo",H1372="Junio"),G1372&amp;"-1",IF(OR(H1372="Julio",H1372="Agosto",H1372="Septiembre",H1372="Octubre",H1372="Noviembre",H1372="Diciembre"),G1372&amp;"-2"))</f>
        <v/>
      </c>
      <c r="J1372" t="n">
        <v>95</v>
      </c>
      <c r="K1372" t="n">
        <v>100</v>
      </c>
      <c r="L1372" s="59">
        <f>IFERROR(IF(OR(J1372=0,K1372=""),"",IF(E1372="Positivo",MIN(MAX(K1372/J1372,0),1.3),MIN(MAX(J1372/K1372,0),1.3))),"")</f>
        <v/>
      </c>
      <c r="M1372" s="59">
        <f>IFERROR(IF(OR(J1372=0,K1372=""),"",IF(E1372="Positivo",MAX(K1372/J1372,0),MAX(J1372/K1372,0))),"")</f>
        <v/>
      </c>
      <c r="N1372" t="inlineStr">
        <is>
          <t>%</t>
        </is>
      </c>
      <c r="O1372" t="inlineStr">
        <is>
          <t>%</t>
        </is>
      </c>
      <c r="P1372" t="n">
        <v>0</v>
      </c>
      <c r="Q1372" t="n">
        <v>0</v>
      </c>
      <c r="R1372">
        <f>A1372&amp;"-"&amp;YEAR(F1372)&amp;"-"&amp;IF(LEN(MONTH(F1372))=1,"0"&amp;MONTH(F1372),MONTH(F1372))&amp;"-"&amp;IF(LEN(DAY(F1372))=1,"0"&amp;DAY(F1372),DAY(F1372))</f>
        <v/>
      </c>
      <c r="S1372" t="inlineStr"/>
    </row>
    <row r="1373">
      <c r="A1373" t="n">
        <v>266</v>
      </c>
      <c r="B1373" t="inlineStr">
        <is>
          <t>Oportunidad en la elaboración de contratos</t>
        </is>
      </c>
      <c r="C1373" t="inlineStr">
        <is>
          <t>GESTIÓN JURÍDICA Y NORMATIVA</t>
        </is>
      </c>
      <c r="D1373" t="inlineStr">
        <is>
          <t>Trimestral</t>
        </is>
      </c>
      <c r="E1373" t="inlineStr">
        <is>
          <t>Positivo</t>
        </is>
      </c>
      <c r="F1373" s="128" t="n">
        <v>46022</v>
      </c>
      <c r="G1373">
        <f>YEAR(F1373)</f>
        <v/>
      </c>
      <c r="H1373">
        <f>PROPER(TEXT(F1373,"mmmm"))</f>
        <v/>
      </c>
      <c r="I1373">
        <f>IF(OR(H1373="Enero",H1373="Febrero",H1373="Marzo",H1373="Abril",H1373="Mayo",H1373="Junio"),G1373&amp;"-1",IF(OR(H1373="Julio",H1373="Agosto",H1373="Septiembre",H1373="Octubre",H1373="Noviembre",H1373="Diciembre"),G1373&amp;"-2"))</f>
        <v/>
      </c>
      <c r="J1373" t="n">
        <v>95</v>
      </c>
      <c r="K1373" t="n">
        <v>88.09999999999999</v>
      </c>
      <c r="L1373" s="59">
        <f>IFERROR(IF(OR(J1373=0,K1373=""),"",IF(E1373="Positivo",MIN(MAX(K1373/J1373,0),1.3),MIN(MAX(J1373/K1373,0),1.3))),"")</f>
        <v/>
      </c>
      <c r="M1373" s="59">
        <f>IFERROR(IF(OR(J1373=0,K1373=""),"",IF(E1373="Positivo",MAX(K1373/J1373,0),MAX(J1373/K1373,0))),"")</f>
        <v/>
      </c>
      <c r="N1373" t="inlineStr">
        <is>
          <t>%</t>
        </is>
      </c>
      <c r="O1373" t="inlineStr">
        <is>
          <t>%</t>
        </is>
      </c>
      <c r="P1373" t="n">
        <v>0</v>
      </c>
      <c r="Q1373" t="n">
        <v>0</v>
      </c>
      <c r="R1373">
        <f>A1373&amp;"-"&amp;YEAR(F1373)&amp;"-"&amp;IF(LEN(MONTH(F1373))=1,"0"&amp;MONTH(F1373),MONTH(F1373))&amp;"-"&amp;IF(LEN(DAY(F1373))=1,"0"&amp;DAY(F1373),DAY(F1373))</f>
        <v/>
      </c>
      <c r="S1373" t="inlineStr"/>
    </row>
    <row r="1374">
      <c r="A1374" t="n">
        <v>268</v>
      </c>
      <c r="B1374" t="inlineStr">
        <is>
          <t>Cantidad de usuarios - (Metrica)</t>
        </is>
      </c>
      <c r="C1374" t="inlineStr">
        <is>
          <t>Centro de Medios Audiovisuales</t>
        </is>
      </c>
      <c r="D1374" t="inlineStr">
        <is>
          <t>Semestral</t>
        </is>
      </c>
      <c r="E1374" t="inlineStr">
        <is>
          <t>Positivo</t>
        </is>
      </c>
      <c r="F1374" s="128" t="n">
        <v>45838</v>
      </c>
      <c r="G1374">
        <f>YEAR(F1374)</f>
        <v/>
      </c>
      <c r="H1374">
        <f>PROPER(TEXT(F1374,"mmmm"))</f>
        <v/>
      </c>
      <c r="I1374">
        <f>IF(OR(H1374="Enero",H1374="Febrero",H1374="Marzo",H1374="Abril",H1374="Mayo",H1374="Junio"),G1374&amp;"-1",IF(OR(H1374="Julio",H1374="Agosto",H1374="Septiembre",H1374="Octubre",H1374="Noviembre",H1374="Diciembre"),G1374&amp;"-2"))</f>
        <v/>
      </c>
      <c r="K1374" t="n">
        <v>765</v>
      </c>
      <c r="N1374" t="inlineStr">
        <is>
          <t>%</t>
        </is>
      </c>
      <c r="O1374" t="inlineStr">
        <is>
          <t>ENT</t>
        </is>
      </c>
      <c r="P1374" t="n">
        <v>0</v>
      </c>
      <c r="Q1374" t="n">
        <v>0</v>
      </c>
      <c r="R1374">
        <f>A1374&amp;"-"&amp;YEAR(F1374)&amp;"-"&amp;IF(LEN(MONTH(F1374))=1,"0"&amp;MONTH(F1374),MONTH(F1374))&amp;"-"&amp;IF(LEN(DAY(F1374))=1,"0"&amp;DAY(F1374),DAY(F1374))</f>
        <v/>
      </c>
      <c r="S1374" t="inlineStr">
        <is>
          <t>Metrica</t>
        </is>
      </c>
    </row>
    <row r="1375">
      <c r="A1375" t="n">
        <v>268</v>
      </c>
      <c r="B1375" t="inlineStr">
        <is>
          <t>Cantidad de usuarios - (Metrica)</t>
        </is>
      </c>
      <c r="C1375" t="inlineStr">
        <is>
          <t>Centro de Medios Audiovisuales</t>
        </is>
      </c>
      <c r="D1375" t="inlineStr">
        <is>
          <t>Semestral</t>
        </is>
      </c>
      <c r="E1375" t="inlineStr">
        <is>
          <t>Positivo</t>
        </is>
      </c>
      <c r="F1375" s="128" t="n">
        <v>46022</v>
      </c>
      <c r="G1375">
        <f>YEAR(F1375)</f>
        <v/>
      </c>
      <c r="H1375">
        <f>PROPER(TEXT(F1375,"mmmm"))</f>
        <v/>
      </c>
      <c r="I1375">
        <f>IF(OR(H1375="Enero",H1375="Febrero",H1375="Marzo",H1375="Abril",H1375="Mayo",H1375="Junio"),G1375&amp;"-1",IF(OR(H1375="Julio",H1375="Agosto",H1375="Septiembre",H1375="Octubre",H1375="Noviembre",H1375="Diciembre"),G1375&amp;"-2"))</f>
        <v/>
      </c>
      <c r="K1375" t="n">
        <v>877</v>
      </c>
      <c r="N1375" t="inlineStr">
        <is>
          <t>%</t>
        </is>
      </c>
      <c r="O1375" t="inlineStr">
        <is>
          <t>ENT</t>
        </is>
      </c>
      <c r="P1375" t="n">
        <v>0</v>
      </c>
      <c r="Q1375" t="n">
        <v>0</v>
      </c>
      <c r="R1375">
        <f>A1375&amp;"-"&amp;YEAR(F1375)&amp;"-"&amp;IF(LEN(MONTH(F1375))=1,"0"&amp;MONTH(F1375),MONTH(F1375))&amp;"-"&amp;IF(LEN(DAY(F1375))=1,"0"&amp;DAY(F1375),DAY(F1375))</f>
        <v/>
      </c>
      <c r="S1375" t="inlineStr">
        <is>
          <t>Metrica</t>
        </is>
      </c>
    </row>
    <row r="1376">
      <c r="A1376" t="n">
        <v>269</v>
      </c>
      <c r="B1376" t="inlineStr">
        <is>
          <t>N de personas promedio por evento - (Metrica)</t>
        </is>
      </c>
      <c r="C1376" t="inlineStr">
        <is>
          <t>Centro de Medios Audiovisuales</t>
        </is>
      </c>
      <c r="D1376" t="inlineStr">
        <is>
          <t>Semestral</t>
        </is>
      </c>
      <c r="E1376" t="inlineStr">
        <is>
          <t>Positivo</t>
        </is>
      </c>
      <c r="F1376" s="128" t="n">
        <v>45838</v>
      </c>
      <c r="G1376">
        <f>YEAR(F1376)</f>
        <v/>
      </c>
      <c r="H1376">
        <f>PROPER(TEXT(F1376,"mmmm"))</f>
        <v/>
      </c>
      <c r="I1376">
        <f>IF(OR(H1376="Enero",H1376="Febrero",H1376="Marzo",H1376="Abril",H1376="Mayo",H1376="Junio"),G1376&amp;"-1",IF(OR(H1376="Julio",H1376="Agosto",H1376="Septiembre",H1376="Octubre",H1376="Noviembre",H1376="Diciembre"),G1376&amp;"-2"))</f>
        <v/>
      </c>
      <c r="J1376" t="n">
        <v>368</v>
      </c>
      <c r="K1376" t="n">
        <v>368</v>
      </c>
      <c r="N1376" t="inlineStr">
        <is>
          <t>DEC</t>
        </is>
      </c>
      <c r="O1376" t="inlineStr">
        <is>
          <t>DEC</t>
        </is>
      </c>
      <c r="P1376" t="n">
        <v>2</v>
      </c>
      <c r="Q1376" t="n">
        <v>2</v>
      </c>
      <c r="R1376">
        <f>A1376&amp;"-"&amp;YEAR(F1376)&amp;"-"&amp;IF(LEN(MONTH(F1376))=1,"0"&amp;MONTH(F1376),MONTH(F1376))&amp;"-"&amp;IF(LEN(DAY(F1376))=1,"0"&amp;DAY(F1376),DAY(F1376))</f>
        <v/>
      </c>
      <c r="S1376" t="inlineStr">
        <is>
          <t>Metrica</t>
        </is>
      </c>
    </row>
    <row r="1377">
      <c r="A1377" t="n">
        <v>269</v>
      </c>
      <c r="B1377" t="inlineStr">
        <is>
          <t>N de personas promedio por evento - (Metrica)</t>
        </is>
      </c>
      <c r="C1377" t="inlineStr">
        <is>
          <t>Centro de Medios Audiovisuales</t>
        </is>
      </c>
      <c r="D1377" t="inlineStr">
        <is>
          <t>Semestral</t>
        </is>
      </c>
      <c r="E1377" t="inlineStr">
        <is>
          <t>Positivo</t>
        </is>
      </c>
      <c r="F1377" s="128" t="n">
        <v>46022</v>
      </c>
      <c r="G1377">
        <f>YEAR(F1377)</f>
        <v/>
      </c>
      <c r="H1377">
        <f>PROPER(TEXT(F1377,"mmmm"))</f>
        <v/>
      </c>
      <c r="I1377">
        <f>IF(OR(H1377="Enero",H1377="Febrero",H1377="Marzo",H1377="Abril",H1377="Mayo",H1377="Junio"),G1377&amp;"-1",IF(OR(H1377="Julio",H1377="Agosto",H1377="Septiembre",H1377="Octubre",H1377="Noviembre",H1377="Diciembre"),G1377&amp;"-2"))</f>
        <v/>
      </c>
      <c r="J1377" t="n">
        <v>545</v>
      </c>
      <c r="K1377" t="n">
        <v>545</v>
      </c>
      <c r="N1377" t="inlineStr">
        <is>
          <t>DEC</t>
        </is>
      </c>
      <c r="O1377" t="inlineStr">
        <is>
          <t>DEC</t>
        </is>
      </c>
      <c r="P1377" t="n">
        <v>2</v>
      </c>
      <c r="Q1377" t="n">
        <v>2</v>
      </c>
      <c r="R1377">
        <f>A1377&amp;"-"&amp;YEAR(F1377)&amp;"-"&amp;IF(LEN(MONTH(F1377))=1,"0"&amp;MONTH(F1377),MONTH(F1377))&amp;"-"&amp;IF(LEN(DAY(F1377))=1,"0"&amp;DAY(F1377),DAY(F1377))</f>
        <v/>
      </c>
      <c r="S1377" t="inlineStr">
        <is>
          <t>Metrica</t>
        </is>
      </c>
    </row>
    <row r="1378">
      <c r="A1378" t="n">
        <v>270</v>
      </c>
      <c r="B1378" t="inlineStr">
        <is>
          <t>N de horas promedio por evento - (Metrica)</t>
        </is>
      </c>
      <c r="C1378" t="inlineStr">
        <is>
          <t>Centro de Medios Audiovisuales</t>
        </is>
      </c>
      <c r="D1378" t="inlineStr">
        <is>
          <t>Semestral</t>
        </is>
      </c>
      <c r="E1378" t="inlineStr">
        <is>
          <t>Positivo</t>
        </is>
      </c>
      <c r="F1378" s="128" t="n">
        <v>45838</v>
      </c>
      <c r="G1378">
        <f>YEAR(F1378)</f>
        <v/>
      </c>
      <c r="H1378">
        <f>PROPER(TEXT(F1378,"mmmm"))</f>
        <v/>
      </c>
      <c r="I1378">
        <f>IF(OR(H1378="Enero",H1378="Febrero",H1378="Marzo",H1378="Abril",H1378="Mayo",H1378="Junio"),G1378&amp;"-1",IF(OR(H1378="Julio",H1378="Agosto",H1378="Septiembre",H1378="Octubre",H1378="Noviembre",H1378="Diciembre"),G1378&amp;"-2"))</f>
        <v/>
      </c>
      <c r="J1378" t="n">
        <v>368</v>
      </c>
      <c r="K1378" t="n">
        <v>368</v>
      </c>
      <c r="N1378" t="inlineStr">
        <is>
          <t>DEC</t>
        </is>
      </c>
      <c r="O1378" t="inlineStr">
        <is>
          <t>ENT</t>
        </is>
      </c>
      <c r="P1378" t="n">
        <v>0</v>
      </c>
      <c r="Q1378" t="n">
        <v>0</v>
      </c>
      <c r="R1378">
        <f>A1378&amp;"-"&amp;YEAR(F1378)&amp;"-"&amp;IF(LEN(MONTH(F1378))=1,"0"&amp;MONTH(F1378),MONTH(F1378))&amp;"-"&amp;IF(LEN(DAY(F1378))=1,"0"&amp;DAY(F1378),DAY(F1378))</f>
        <v/>
      </c>
      <c r="S1378" t="inlineStr">
        <is>
          <t>Metrica</t>
        </is>
      </c>
    </row>
    <row r="1379">
      <c r="A1379" t="n">
        <v>270</v>
      </c>
      <c r="B1379" t="inlineStr">
        <is>
          <t>N de horas promedio por evento - (Metrica)</t>
        </is>
      </c>
      <c r="C1379" t="inlineStr">
        <is>
          <t>Centro de Medios Audiovisuales</t>
        </is>
      </c>
      <c r="D1379" t="inlineStr">
        <is>
          <t>Semestral</t>
        </is>
      </c>
      <c r="E1379" t="inlineStr">
        <is>
          <t>Positivo</t>
        </is>
      </c>
      <c r="F1379" s="128" t="n">
        <v>46022</v>
      </c>
      <c r="G1379">
        <f>YEAR(F1379)</f>
        <v/>
      </c>
      <c r="H1379">
        <f>PROPER(TEXT(F1379,"mmmm"))</f>
        <v/>
      </c>
      <c r="I1379">
        <f>IF(OR(H1379="Enero",H1379="Febrero",H1379="Marzo",H1379="Abril",H1379="Mayo",H1379="Junio"),G1379&amp;"-1",IF(OR(H1379="Julio",H1379="Agosto",H1379="Septiembre",H1379="Octubre",H1379="Noviembre",H1379="Diciembre"),G1379&amp;"-2"))</f>
        <v/>
      </c>
      <c r="J1379" t="n">
        <v>545</v>
      </c>
      <c r="K1379" t="n">
        <v>545</v>
      </c>
      <c r="N1379" t="inlineStr">
        <is>
          <t>DEC</t>
        </is>
      </c>
      <c r="O1379" t="inlineStr">
        <is>
          <t>ENT</t>
        </is>
      </c>
      <c r="P1379" t="n">
        <v>0</v>
      </c>
      <c r="Q1379" t="n">
        <v>0</v>
      </c>
      <c r="R1379">
        <f>A1379&amp;"-"&amp;YEAR(F1379)&amp;"-"&amp;IF(LEN(MONTH(F1379))=1,"0"&amp;MONTH(F1379),MONTH(F1379))&amp;"-"&amp;IF(LEN(DAY(F1379))=1,"0"&amp;DAY(F1379),DAY(F1379))</f>
        <v/>
      </c>
      <c r="S1379" t="inlineStr">
        <is>
          <t>Metrica</t>
        </is>
      </c>
    </row>
    <row r="1380">
      <c r="A1380" t="n">
        <v>271</v>
      </c>
      <c r="B1380" t="inlineStr">
        <is>
          <t>N de horas por solicitud - (Metrica)</t>
        </is>
      </c>
      <c r="C1380" t="inlineStr">
        <is>
          <t>Centro de Medios Audiovisuales</t>
        </is>
      </c>
      <c r="D1380" t="inlineStr">
        <is>
          <t>Semestral</t>
        </is>
      </c>
      <c r="E1380" t="inlineStr">
        <is>
          <t>Positivo</t>
        </is>
      </c>
      <c r="F1380" s="128" t="n">
        <v>45838</v>
      </c>
      <c r="G1380">
        <f>YEAR(F1380)</f>
        <v/>
      </c>
      <c r="H1380">
        <f>PROPER(TEXT(F1380,"mmmm"))</f>
        <v/>
      </c>
      <c r="I1380">
        <f>IF(OR(H1380="Enero",H1380="Febrero",H1380="Marzo",H1380="Abril",H1380="Mayo",H1380="Junio"),G1380&amp;"-1",IF(OR(H1380="Julio",H1380="Agosto",H1380="Septiembre",H1380="Octubre",H1380="Noviembre",H1380="Diciembre"),G1380&amp;"-2"))</f>
        <v/>
      </c>
      <c r="J1380" t="n">
        <v>21346</v>
      </c>
      <c r="K1380" t="n">
        <v>509136</v>
      </c>
      <c r="N1380" t="n">
        <v>0</v>
      </c>
      <c r="O1380" t="inlineStr">
        <is>
          <t>ENT</t>
        </is>
      </c>
      <c r="P1380" t="n">
        <v>0</v>
      </c>
      <c r="Q1380" t="n">
        <v>0</v>
      </c>
      <c r="R1380">
        <f>A1380&amp;"-"&amp;YEAR(F1380)&amp;"-"&amp;IF(LEN(MONTH(F1380))=1,"0"&amp;MONTH(F1380),MONTH(F1380))&amp;"-"&amp;IF(LEN(DAY(F1380))=1,"0"&amp;DAY(F1380),DAY(F1380))</f>
        <v/>
      </c>
      <c r="S1380" t="inlineStr">
        <is>
          <t>Metrica</t>
        </is>
      </c>
    </row>
    <row r="1381">
      <c r="A1381" t="n">
        <v>271</v>
      </c>
      <c r="B1381" t="inlineStr">
        <is>
          <t>N de horas por solicitud - (Metrica)</t>
        </is>
      </c>
      <c r="C1381" t="inlineStr">
        <is>
          <t>Centro de Medios Audiovisuales</t>
        </is>
      </c>
      <c r="D1381" t="inlineStr">
        <is>
          <t>Semestral</t>
        </is>
      </c>
      <c r="E1381" t="inlineStr">
        <is>
          <t>Positivo</t>
        </is>
      </c>
      <c r="F1381" s="128" t="n">
        <v>46022</v>
      </c>
      <c r="G1381">
        <f>YEAR(F1381)</f>
        <v/>
      </c>
      <c r="H1381">
        <f>PROPER(TEXT(F1381,"mmmm"))</f>
        <v/>
      </c>
      <c r="I1381">
        <f>IF(OR(H1381="Enero",H1381="Febrero",H1381="Marzo",H1381="Abril",H1381="Mayo",H1381="Junio"),G1381&amp;"-1",IF(OR(H1381="Julio",H1381="Agosto",H1381="Septiembre",H1381="Octubre",H1381="Noviembre",H1381="Diciembre"),G1381&amp;"-2"))</f>
        <v/>
      </c>
      <c r="J1381" t="n">
        <v>30907</v>
      </c>
      <c r="K1381" t="n">
        <v>615880</v>
      </c>
      <c r="N1381" t="n">
        <v>0</v>
      </c>
      <c r="O1381" t="inlineStr">
        <is>
          <t>ENT</t>
        </is>
      </c>
      <c r="P1381" t="n">
        <v>0</v>
      </c>
      <c r="Q1381" t="n">
        <v>0</v>
      </c>
      <c r="R1381">
        <f>A1381&amp;"-"&amp;YEAR(F1381)&amp;"-"&amp;IF(LEN(MONTH(F1381))=1,"0"&amp;MONTH(F1381),MONTH(F1381))&amp;"-"&amp;IF(LEN(DAY(F1381))=1,"0"&amp;DAY(F1381),DAY(F1381))</f>
        <v/>
      </c>
      <c r="S1381" t="inlineStr">
        <is>
          <t>Metrica</t>
        </is>
      </c>
    </row>
    <row r="1382">
      <c r="A1382" t="n">
        <v>272</v>
      </c>
      <c r="B1382" t="inlineStr">
        <is>
          <t>Proporción de accidentes de trabajo mortales</t>
        </is>
      </c>
      <c r="C1382" t="inlineStr">
        <is>
          <t>GESTIÓN DE SEGURIDAD Y SALUD EN EL TRABAJO</t>
        </is>
      </c>
      <c r="D1382" t="inlineStr">
        <is>
          <t>Anual</t>
        </is>
      </c>
      <c r="E1382" t="inlineStr">
        <is>
          <t>Negativo</t>
        </is>
      </c>
      <c r="F1382" s="128" t="n">
        <v>46022</v>
      </c>
      <c r="G1382">
        <f>YEAR(F1382)</f>
        <v/>
      </c>
      <c r="H1382">
        <f>PROPER(TEXT(F1382,"mmmm"))</f>
        <v/>
      </c>
      <c r="I1382">
        <f>IF(OR(H1382="Enero",H1382="Febrero",H1382="Marzo",H1382="Abril",H1382="Mayo",H1382="Junio"),G1382&amp;"-1",IF(OR(H1382="Julio",H1382="Agosto",H1382="Septiembre",H1382="Octubre",H1382="Noviembre",H1382="Diciembre"),G1382&amp;"-2"))</f>
        <v/>
      </c>
      <c r="J1382" t="n">
        <v>0</v>
      </c>
      <c r="K1382" t="n">
        <v>0</v>
      </c>
      <c r="L1382" s="59">
        <f>IFERROR(IF(OR(J1382=0,K1382=""),"",IF(E1382="Positivo",MIN(MAX(K1382/J1382,0),1.3),MIN(MAX(J1382/K1382,0),1.3))),"")</f>
        <v/>
      </c>
      <c r="M1382" s="59">
        <f>IFERROR(IF(OR(J1382=0,K1382=""),"",IF(E1382="Positivo",MAX(K1382/J1382,0),MAX(J1382/K1382,0))),"")</f>
        <v/>
      </c>
      <c r="N1382" t="n">
        <v>0</v>
      </c>
      <c r="O1382" t="inlineStr">
        <is>
          <t>ENT</t>
        </is>
      </c>
      <c r="P1382" t="n">
        <v>0</v>
      </c>
      <c r="Q1382" t="n">
        <v>0</v>
      </c>
      <c r="R1382">
        <f>A1382&amp;"-"&amp;YEAR(F1382)&amp;"-"&amp;IF(LEN(MONTH(F1382))=1,"0"&amp;MONTH(F1382),MONTH(F1382))&amp;"-"&amp;IF(LEN(DAY(F1382))=1,"0"&amp;DAY(F1382),DAY(F1382))</f>
        <v/>
      </c>
      <c r="S1382" t="inlineStr"/>
    </row>
    <row r="1383">
      <c r="A1383" t="n">
        <v>273</v>
      </c>
      <c r="B1383" t="inlineStr">
        <is>
          <t>Número de programas con condiciones iniciales elaboradas y analizadas institucionalmente</t>
        </is>
      </c>
      <c r="C1383" t="inlineStr">
        <is>
          <t>Autoevaluación de programas académicos</t>
        </is>
      </c>
      <c r="D1383" t="inlineStr">
        <is>
          <t>Semestral</t>
        </is>
      </c>
      <c r="E1383" t="inlineStr">
        <is>
          <t>Positivo</t>
        </is>
      </c>
      <c r="F1383" s="128" t="n">
        <v>46022</v>
      </c>
      <c r="G1383">
        <f>YEAR(F1383)</f>
        <v/>
      </c>
      <c r="H1383">
        <f>PROPER(TEXT(F1383,"mmmm"))</f>
        <v/>
      </c>
      <c r="I1383">
        <f>IF(OR(H1383="Enero",H1383="Febrero",H1383="Marzo",H1383="Abril",H1383="Mayo",H1383="Junio"),G1383&amp;"-1",IF(OR(H1383="Julio",H1383="Agosto",H1383="Septiembre",H1383="Octubre",H1383="Noviembre",H1383="Diciembre"),G1383&amp;"-2"))</f>
        <v/>
      </c>
      <c r="J1383" t="n">
        <v>100</v>
      </c>
      <c r="K1383" t="n">
        <v>100</v>
      </c>
      <c r="L1383" s="59">
        <f>IFERROR(IF(OR(J1383=0,K1383=""),"",IF(E1383="Positivo",MIN(MAX(K1383/J1383,0),1.3),MIN(MAX(J1383/K1383,0),1.3))),"")</f>
        <v/>
      </c>
      <c r="M1383" s="59">
        <f>IFERROR(IF(OR(J1383=0,K1383=""),"",IF(E1383="Positivo",MAX(K1383/J1383,0),MAX(J1383/K1383,0))),"")</f>
        <v/>
      </c>
      <c r="N1383" t="inlineStr">
        <is>
          <t>ENT</t>
        </is>
      </c>
      <c r="O1383" t="inlineStr">
        <is>
          <t>ENT</t>
        </is>
      </c>
      <c r="P1383" t="n">
        <v>0</v>
      </c>
      <c r="Q1383" t="n">
        <v>0</v>
      </c>
      <c r="R1383">
        <f>A1383&amp;"-"&amp;YEAR(F1383)&amp;"-"&amp;IF(LEN(MONTH(F1383))=1,"0"&amp;MONTH(F1383),MONTH(F1383))&amp;"-"&amp;IF(LEN(DAY(F1383))=1,"0"&amp;DAY(F1383),DAY(F1383))</f>
        <v/>
      </c>
      <c r="S1383" t="inlineStr"/>
    </row>
    <row r="1384">
      <c r="A1384" t="n">
        <v>275</v>
      </c>
      <c r="B1384" t="inlineStr">
        <is>
          <t>Satisfacción Institucional por grupo de interes</t>
        </is>
      </c>
      <c r="C1384" t="inlineStr">
        <is>
          <t>EXPERIENCIA INSTITUCIONAL</t>
        </is>
      </c>
      <c r="D1384" t="inlineStr">
        <is>
          <t>Semestral</t>
        </is>
      </c>
      <c r="E1384" t="inlineStr">
        <is>
          <t>Positivo</t>
        </is>
      </c>
      <c r="F1384" s="128" t="n">
        <v>45838</v>
      </c>
      <c r="G1384">
        <f>YEAR(F1384)</f>
        <v/>
      </c>
      <c r="H1384">
        <f>PROPER(TEXT(F1384,"mmmm"))</f>
        <v/>
      </c>
      <c r="I1384">
        <f>IF(OR(H1384="Enero",H1384="Febrero",H1384="Marzo",H1384="Abril",H1384="Mayo",H1384="Junio"),G1384&amp;"-1",IF(OR(H1384="Julio",H1384="Agosto",H1384="Septiembre",H1384="Octubre",H1384="Noviembre",H1384="Diciembre"),G1384&amp;"-2"))</f>
        <v/>
      </c>
      <c r="J1384" t="n">
        <v>80</v>
      </c>
      <c r="K1384" t="n">
        <v>90</v>
      </c>
      <c r="L1384" s="59">
        <f>IFERROR(IF(OR(J1384=0,K1384=""),"",IF(E1384="Positivo",MIN(MAX(K1384/J1384,0),1.3),MIN(MAX(J1384/K1384,0),1.3))),"")</f>
        <v/>
      </c>
      <c r="M1384" s="59">
        <f>IFERROR(IF(OR(J1384=0,K1384=""),"",IF(E1384="Positivo",MAX(K1384/J1384,0),MAX(J1384/K1384,0))),"")</f>
        <v/>
      </c>
      <c r="N1384" t="inlineStr">
        <is>
          <t>%</t>
        </is>
      </c>
      <c r="O1384" t="inlineStr">
        <is>
          <t>%</t>
        </is>
      </c>
      <c r="P1384" t="n">
        <v>0</v>
      </c>
      <c r="Q1384" t="n">
        <v>0</v>
      </c>
      <c r="R1384">
        <f>A1384&amp;"-"&amp;YEAR(F1384)&amp;"-"&amp;IF(LEN(MONTH(F1384))=1,"0"&amp;MONTH(F1384),MONTH(F1384))&amp;"-"&amp;IF(LEN(DAY(F1384))=1,"0"&amp;DAY(F1384),DAY(F1384))</f>
        <v/>
      </c>
      <c r="S1384" t="inlineStr"/>
    </row>
    <row r="1385">
      <c r="A1385" t="n">
        <v>275</v>
      </c>
      <c r="B1385" t="inlineStr">
        <is>
          <t>Satisfacción Institucional por grupo de interes</t>
        </is>
      </c>
      <c r="C1385" t="inlineStr">
        <is>
          <t>EXPERIENCIA INSTITUCIONAL</t>
        </is>
      </c>
      <c r="D1385" t="inlineStr">
        <is>
          <t>Semestral</t>
        </is>
      </c>
      <c r="E1385" t="inlineStr">
        <is>
          <t>Positivo</t>
        </is>
      </c>
      <c r="F1385" s="128" t="n">
        <v>46022</v>
      </c>
      <c r="G1385">
        <f>YEAR(F1385)</f>
        <v/>
      </c>
      <c r="H1385">
        <f>PROPER(TEXT(F1385,"mmmm"))</f>
        <v/>
      </c>
      <c r="I1385">
        <f>IF(OR(H1385="Enero",H1385="Febrero",H1385="Marzo",H1385="Abril",H1385="Mayo",H1385="Junio"),G1385&amp;"-1",IF(OR(H1385="Julio",H1385="Agosto",H1385="Septiembre",H1385="Octubre",H1385="Noviembre",H1385="Diciembre"),G1385&amp;"-2"))</f>
        <v/>
      </c>
      <c r="J1385" t="n">
        <v>80</v>
      </c>
      <c r="K1385" t="n">
        <v>91.66666666666667</v>
      </c>
      <c r="L1385" s="59">
        <f>IFERROR(IF(OR(J1385=0,K1385=""),"",IF(E1385="Positivo",MIN(MAX(K1385/J1385,0),1.3),MIN(MAX(J1385/K1385,0),1.3))),"")</f>
        <v/>
      </c>
      <c r="M1385" s="59">
        <f>IFERROR(IF(OR(J1385=0,K1385=""),"",IF(E1385="Positivo",MAX(K1385/J1385,0),MAX(J1385/K1385,0))),"")</f>
        <v/>
      </c>
      <c r="N1385" t="inlineStr">
        <is>
          <t>%</t>
        </is>
      </c>
      <c r="O1385" t="inlineStr">
        <is>
          <t>%</t>
        </is>
      </c>
      <c r="P1385" t="n">
        <v>0</v>
      </c>
      <c r="Q1385" t="n">
        <v>0</v>
      </c>
      <c r="R1385">
        <f>A1385&amp;"-"&amp;YEAR(F1385)&amp;"-"&amp;IF(LEN(MONTH(F1385))=1,"0"&amp;MONTH(F1385),MONTH(F1385))&amp;"-"&amp;IF(LEN(DAY(F1385))=1,"0"&amp;DAY(F1385),DAY(F1385))</f>
        <v/>
      </c>
      <c r="S1385" t="inlineStr"/>
    </row>
    <row r="1386">
      <c r="A1386" t="n">
        <v>276</v>
      </c>
      <c r="B1386" t="inlineStr">
        <is>
          <t>Relación Estudiante-Docente Tiempo completo</t>
        </is>
      </c>
      <c r="C1386" t="inlineStr">
        <is>
          <t>Gestión Docente</t>
        </is>
      </c>
      <c r="D1386" t="inlineStr">
        <is>
          <t>Semestral</t>
        </is>
      </c>
      <c r="E1386" t="inlineStr">
        <is>
          <t>Negativo</t>
        </is>
      </c>
      <c r="F1386" s="128" t="n">
        <v>45838</v>
      </c>
      <c r="G1386">
        <f>YEAR(F1386)</f>
        <v/>
      </c>
      <c r="H1386">
        <f>PROPER(TEXT(F1386,"mmmm"))</f>
        <v/>
      </c>
      <c r="I1386">
        <f>IF(OR(H1386="Enero",H1386="Febrero",H1386="Marzo",H1386="Abril",H1386="Mayo",H1386="Junio"),G1386&amp;"-1",IF(OR(H1386="Julio",H1386="Agosto",H1386="Septiembre",H1386="Octubre",H1386="Noviembre",H1386="Diciembre"),G1386&amp;"-2"))</f>
        <v/>
      </c>
      <c r="J1386" t="n">
        <v>81</v>
      </c>
      <c r="K1386" t="n">
        <v>84.18000000000001</v>
      </c>
      <c r="L1386" s="59">
        <f>IFERROR(IF(OR(J1386=0,K1386=""),"",IF(E1386="Positivo",MIN(MAX(K1386/J1386,0),1.3),MIN(MAX(J1386/K1386,0),1.3))),"")</f>
        <v/>
      </c>
      <c r="M1386" s="59">
        <f>IFERROR(IF(OR(J1386=0,K1386=""),"",IF(E1386="Positivo",MAX(K1386/J1386,0),MAX(J1386/K1386,0))),"")</f>
        <v/>
      </c>
      <c r="N1386" t="inlineStr">
        <is>
          <t>ENT</t>
        </is>
      </c>
      <c r="O1386" t="inlineStr">
        <is>
          <t>DEC</t>
        </is>
      </c>
      <c r="P1386" t="n">
        <v>0</v>
      </c>
      <c r="Q1386" t="n">
        <v>1</v>
      </c>
      <c r="R1386">
        <f>A1386&amp;"-"&amp;YEAR(F1386)&amp;"-"&amp;IF(LEN(MONTH(F1386))=1,"0"&amp;MONTH(F1386),MONTH(F1386))&amp;"-"&amp;IF(LEN(DAY(F1386))=1,"0"&amp;DAY(F1386),DAY(F1386))</f>
        <v/>
      </c>
      <c r="S1386" t="inlineStr"/>
    </row>
    <row r="1387">
      <c r="A1387" t="n">
        <v>276</v>
      </c>
      <c r="B1387" t="inlineStr">
        <is>
          <t>Relación Estudiante-Docente Tiempo completo</t>
        </is>
      </c>
      <c r="C1387" t="inlineStr">
        <is>
          <t>Gestión Docente</t>
        </is>
      </c>
      <c r="D1387" t="inlineStr">
        <is>
          <t>Semestral</t>
        </is>
      </c>
      <c r="E1387" t="inlineStr">
        <is>
          <t>Negativo</t>
        </is>
      </c>
      <c r="F1387" s="128" t="n">
        <v>46022</v>
      </c>
      <c r="G1387">
        <f>YEAR(F1387)</f>
        <v/>
      </c>
      <c r="H1387">
        <f>PROPER(TEXT(F1387,"mmmm"))</f>
        <v/>
      </c>
      <c r="I1387">
        <f>IF(OR(H1387="Enero",H1387="Febrero",H1387="Marzo",H1387="Abril",H1387="Mayo",H1387="Junio"),G1387&amp;"-1",IF(OR(H1387="Julio",H1387="Agosto",H1387="Septiembre",H1387="Octubre",H1387="Noviembre",H1387="Diciembre"),G1387&amp;"-2"))</f>
        <v/>
      </c>
      <c r="J1387" t="n">
        <v>81</v>
      </c>
      <c r="K1387" t="n">
        <v>82.81</v>
      </c>
      <c r="L1387" s="59">
        <f>IFERROR(IF(OR(J1387=0,K1387=""),"",IF(E1387="Positivo",MIN(MAX(K1387/J1387,0),1.3),MIN(MAX(J1387/K1387,0),1.3))),"")</f>
        <v/>
      </c>
      <c r="M1387" s="59">
        <f>IFERROR(IF(OR(J1387=0,K1387=""),"",IF(E1387="Positivo",MAX(K1387/J1387,0),MAX(J1387/K1387,0))),"")</f>
        <v/>
      </c>
      <c r="N1387" t="inlineStr">
        <is>
          <t>ENT</t>
        </is>
      </c>
      <c r="O1387" t="inlineStr">
        <is>
          <t>DEC</t>
        </is>
      </c>
      <c r="P1387" t="n">
        <v>0</v>
      </c>
      <c r="Q1387" t="n">
        <v>1</v>
      </c>
      <c r="R1387">
        <f>A1387&amp;"-"&amp;YEAR(F1387)&amp;"-"&amp;IF(LEN(MONTH(F1387))=1,"0"&amp;MONTH(F1387),MONTH(F1387))&amp;"-"&amp;IF(LEN(DAY(F1387))=1,"0"&amp;DAY(F1387),DAY(F1387))</f>
        <v/>
      </c>
      <c r="S1387" t="inlineStr"/>
    </row>
    <row r="1388">
      <c r="A1388" t="n">
        <v>277</v>
      </c>
      <c r="B1388" t="inlineStr">
        <is>
          <t>Relación estudiante docente TCE (Tiempo Completo Equivalente)</t>
        </is>
      </c>
      <c r="C1388" t="inlineStr">
        <is>
          <t>Gestión Docente</t>
        </is>
      </c>
      <c r="D1388" t="inlineStr">
        <is>
          <t>Semestral</t>
        </is>
      </c>
      <c r="E1388" t="inlineStr">
        <is>
          <t>Negativo</t>
        </is>
      </c>
      <c r="F1388" s="128" t="n">
        <v>46022</v>
      </c>
      <c r="G1388">
        <f>YEAR(F1388)</f>
        <v/>
      </c>
      <c r="H1388">
        <f>PROPER(TEXT(F1388,"mmmm"))</f>
        <v/>
      </c>
      <c r="I1388">
        <f>IF(OR(H1388="Enero",H1388="Febrero",H1388="Marzo",H1388="Abril",H1388="Mayo",H1388="Junio"),G1388&amp;"-1",IF(OR(H1388="Julio",H1388="Agosto",H1388="Septiembre",H1388="Octubre",H1388="Noviembre",H1388="Diciembre"),G1388&amp;"-2"))</f>
        <v/>
      </c>
      <c r="J1388" t="n">
        <v>71</v>
      </c>
      <c r="K1388" t="n">
        <v>68.40000000000001</v>
      </c>
      <c r="L1388" s="59">
        <f>IFERROR(IF(OR(J1388=0,K1388=""),"",IF(E1388="Positivo",MIN(MAX(K1388/J1388,0),1.3),MIN(MAX(J1388/K1388,0),1.3))),"")</f>
        <v/>
      </c>
      <c r="M1388" s="59">
        <f>IFERROR(IF(OR(J1388=0,K1388=""),"",IF(E1388="Positivo",MAX(K1388/J1388,0),MAX(J1388/K1388,0))),"")</f>
        <v/>
      </c>
      <c r="N1388" t="inlineStr">
        <is>
          <t>ENT</t>
        </is>
      </c>
      <c r="O1388" t="inlineStr">
        <is>
          <t>DEC</t>
        </is>
      </c>
      <c r="P1388" t="n">
        <v>1</v>
      </c>
      <c r="Q1388" t="n">
        <v>1</v>
      </c>
      <c r="R1388">
        <f>A1388&amp;"-"&amp;YEAR(F1388)&amp;"-"&amp;IF(LEN(MONTH(F1388))=1,"0"&amp;MONTH(F1388),MONTH(F1388))&amp;"-"&amp;IF(LEN(DAY(F1388))=1,"0"&amp;DAY(F1388),DAY(F1388))</f>
        <v/>
      </c>
      <c r="S1388" t="inlineStr"/>
    </row>
    <row r="1389">
      <c r="A1389" t="n">
        <v>278</v>
      </c>
      <c r="B1389" t="inlineStr">
        <is>
          <t>Docentes contratados - Metrica</t>
        </is>
      </c>
      <c r="C1389" t="inlineStr">
        <is>
          <t>Gestión Docente</t>
        </is>
      </c>
      <c r="D1389" t="inlineStr">
        <is>
          <t>Semestral</t>
        </is>
      </c>
      <c r="E1389" t="inlineStr">
        <is>
          <t>Positivo</t>
        </is>
      </c>
      <c r="F1389" s="128" t="n">
        <v>45838</v>
      </c>
      <c r="G1389">
        <f>YEAR(F1389)</f>
        <v/>
      </c>
      <c r="H1389">
        <f>PROPER(TEXT(F1389,"mmmm"))</f>
        <v/>
      </c>
      <c r="I1389">
        <f>IF(OR(H1389="Enero",H1389="Febrero",H1389="Marzo",H1389="Abril",H1389="Mayo",H1389="Junio"),G1389&amp;"-1",IF(OR(H1389="Julio",H1389="Agosto",H1389="Septiembre",H1389="Octubre",H1389="Noviembre",H1389="Diciembre"),G1389&amp;"-2"))</f>
        <v/>
      </c>
      <c r="K1389" t="n">
        <v>1099</v>
      </c>
      <c r="N1389" t="inlineStr">
        <is>
          <t>Metrica</t>
        </is>
      </c>
      <c r="O1389" t="inlineStr">
        <is>
          <t>Metrica</t>
        </is>
      </c>
      <c r="P1389" t="n">
        <v>0</v>
      </c>
      <c r="Q1389" t="n">
        <v>0</v>
      </c>
      <c r="R1389">
        <f>A1389&amp;"-"&amp;YEAR(F1389)&amp;"-"&amp;IF(LEN(MONTH(F1389))=1,"0"&amp;MONTH(F1389),MONTH(F1389))&amp;"-"&amp;IF(LEN(DAY(F1389))=1,"0"&amp;DAY(F1389),DAY(F1389))</f>
        <v/>
      </c>
      <c r="S1389" t="inlineStr">
        <is>
          <t>Metrica</t>
        </is>
      </c>
    </row>
    <row r="1390">
      <c r="A1390" t="n">
        <v>278</v>
      </c>
      <c r="B1390" t="inlineStr">
        <is>
          <t>Docentes contratados - Metrica</t>
        </is>
      </c>
      <c r="C1390" t="inlineStr">
        <is>
          <t>Gestión Docente</t>
        </is>
      </c>
      <c r="D1390" t="inlineStr">
        <is>
          <t>Semestral</t>
        </is>
      </c>
      <c r="E1390" t="inlineStr">
        <is>
          <t>Positivo</t>
        </is>
      </c>
      <c r="F1390" s="128" t="n">
        <v>46022</v>
      </c>
      <c r="G1390">
        <f>YEAR(F1390)</f>
        <v/>
      </c>
      <c r="H1390">
        <f>PROPER(TEXT(F1390,"mmmm"))</f>
        <v/>
      </c>
      <c r="I1390">
        <f>IF(OR(H1390="Enero",H1390="Febrero",H1390="Marzo",H1390="Abril",H1390="Mayo",H1390="Junio"),G1390&amp;"-1",IF(OR(H1390="Julio",H1390="Agosto",H1390="Septiembre",H1390="Octubre",H1390="Noviembre",H1390="Diciembre"),G1390&amp;"-2"))</f>
        <v/>
      </c>
      <c r="K1390" t="n">
        <v>1071</v>
      </c>
      <c r="N1390" t="inlineStr">
        <is>
          <t>Metrica</t>
        </is>
      </c>
      <c r="O1390" t="inlineStr">
        <is>
          <t>Metrica</t>
        </is>
      </c>
      <c r="P1390" t="n">
        <v>0</v>
      </c>
      <c r="Q1390" t="n">
        <v>0</v>
      </c>
      <c r="R1390">
        <f>A1390&amp;"-"&amp;YEAR(F1390)&amp;"-"&amp;IF(LEN(MONTH(F1390))=1,"0"&amp;MONTH(F1390),MONTH(F1390))&amp;"-"&amp;IF(LEN(DAY(F1390))=1,"0"&amp;DAY(F1390),DAY(F1390))</f>
        <v/>
      </c>
      <c r="S1390" t="inlineStr">
        <is>
          <t>Metrica</t>
        </is>
      </c>
    </row>
    <row r="1391">
      <c r="A1391" t="n">
        <v>282</v>
      </c>
      <c r="B1391" t="inlineStr">
        <is>
          <t>Docentes evaluados</t>
        </is>
      </c>
      <c r="C1391" t="inlineStr">
        <is>
          <t>Gestión Docente</t>
        </is>
      </c>
      <c r="D1391" t="inlineStr">
        <is>
          <t>Semestral</t>
        </is>
      </c>
      <c r="E1391" t="inlineStr">
        <is>
          <t>Positivo</t>
        </is>
      </c>
      <c r="F1391" s="128" t="n">
        <v>46022</v>
      </c>
      <c r="G1391">
        <f>YEAR(F1391)</f>
        <v/>
      </c>
      <c r="H1391">
        <f>PROPER(TEXT(F1391,"mmmm"))</f>
        <v/>
      </c>
      <c r="I1391">
        <f>IF(OR(H1391="Enero",H1391="Febrero",H1391="Marzo",H1391="Abril",H1391="Mayo",H1391="Junio"),G1391&amp;"-1",IF(OR(H1391="Julio",H1391="Agosto",H1391="Septiembre",H1391="Octubre",H1391="Noviembre",H1391="Diciembre"),G1391&amp;"-2"))</f>
        <v/>
      </c>
      <c r="J1391" t="n">
        <v>97</v>
      </c>
      <c r="K1391" t="n">
        <v>97.56</v>
      </c>
      <c r="L1391" s="59">
        <f>IFERROR(IF(OR(J1391=0,K1391=""),"",IF(E1391="Positivo",MIN(MAX(K1391/J1391,0),1.3),MIN(MAX(J1391/K1391,0),1.3))),"")</f>
        <v/>
      </c>
      <c r="M1391" s="59">
        <f>IFERROR(IF(OR(J1391=0,K1391=""),"",IF(E1391="Positivo",MAX(K1391/J1391,0),MAX(J1391/K1391,0))),"")</f>
        <v/>
      </c>
      <c r="N1391" t="inlineStr">
        <is>
          <t>%</t>
        </is>
      </c>
      <c r="O1391" t="inlineStr">
        <is>
          <t>%</t>
        </is>
      </c>
      <c r="P1391" t="n">
        <v>0</v>
      </c>
      <c r="Q1391" t="n">
        <v>0</v>
      </c>
      <c r="R1391">
        <f>A1391&amp;"-"&amp;YEAR(F1391)&amp;"-"&amp;IF(LEN(MONTH(F1391))=1,"0"&amp;MONTH(F1391),MONTH(F1391))&amp;"-"&amp;IF(LEN(DAY(F1391))=1,"0"&amp;DAY(F1391),DAY(F1391))</f>
        <v/>
      </c>
      <c r="S1391" t="inlineStr"/>
    </row>
    <row r="1392">
      <c r="A1392" t="n">
        <v>283</v>
      </c>
      <c r="B1392" t="inlineStr">
        <is>
          <t>Resultado evaluación docente</t>
        </is>
      </c>
      <c r="C1392" t="inlineStr">
        <is>
          <t>Gestión Docente</t>
        </is>
      </c>
      <c r="D1392" t="inlineStr">
        <is>
          <t>Semestral</t>
        </is>
      </c>
      <c r="E1392" t="inlineStr">
        <is>
          <t>Positivo</t>
        </is>
      </c>
      <c r="F1392" s="128" t="n">
        <v>46022</v>
      </c>
      <c r="G1392">
        <f>YEAR(F1392)</f>
        <v/>
      </c>
      <c r="H1392">
        <f>PROPER(TEXT(F1392,"mmmm"))</f>
        <v/>
      </c>
      <c r="I1392">
        <f>IF(OR(H1392="Enero",H1392="Febrero",H1392="Marzo",H1392="Abril",H1392="Mayo",H1392="Junio"),G1392&amp;"-1",IF(OR(H1392="Julio",H1392="Agosto",H1392="Septiembre",H1392="Octubre",H1392="Noviembre",H1392="Diciembre"),G1392&amp;"-2"))</f>
        <v/>
      </c>
      <c r="J1392" t="n">
        <v>4.6</v>
      </c>
      <c r="K1392" t="n">
        <v>4.67</v>
      </c>
      <c r="L1392" s="59">
        <f>IFERROR(IF(OR(J1392=0,K1392=""),"",IF(E1392="Positivo",MIN(MAX(K1392/J1392,0),1.3),MIN(MAX(J1392/K1392,0),1.3))),"")</f>
        <v/>
      </c>
      <c r="M1392" s="59">
        <f>IFERROR(IF(OR(J1392=0,K1392=""),"",IF(E1392="Positivo",MAX(K1392/J1392,0),MAX(J1392/K1392,0))),"")</f>
        <v/>
      </c>
      <c r="N1392" t="inlineStr">
        <is>
          <t>DEC</t>
        </is>
      </c>
      <c r="O1392" t="inlineStr">
        <is>
          <t>DEC</t>
        </is>
      </c>
      <c r="P1392" t="n">
        <v>1</v>
      </c>
      <c r="Q1392" t="n">
        <v>2</v>
      </c>
      <c r="R1392">
        <f>A1392&amp;"-"&amp;YEAR(F1392)&amp;"-"&amp;IF(LEN(MONTH(F1392))=1,"0"&amp;MONTH(F1392),MONTH(F1392))&amp;"-"&amp;IF(LEN(DAY(F1392))=1,"0"&amp;DAY(F1392),DAY(F1392))</f>
        <v/>
      </c>
      <c r="S1392" t="inlineStr"/>
    </row>
    <row r="1393">
      <c r="A1393" t="n">
        <v>285</v>
      </c>
      <c r="B1393" t="inlineStr">
        <is>
          <t>Docentes con plan de trabajo asignado</t>
        </is>
      </c>
      <c r="C1393" t="inlineStr">
        <is>
          <t>Gestión Docente</t>
        </is>
      </c>
      <c r="D1393" t="inlineStr">
        <is>
          <t>Semestral</t>
        </is>
      </c>
      <c r="E1393" t="inlineStr">
        <is>
          <t>Positivo</t>
        </is>
      </c>
      <c r="F1393" s="128" t="n">
        <v>46022</v>
      </c>
      <c r="G1393">
        <f>YEAR(F1393)</f>
        <v/>
      </c>
      <c r="H1393">
        <f>PROPER(TEXT(F1393,"mmmm"))</f>
        <v/>
      </c>
      <c r="I1393">
        <f>IF(OR(H1393="Enero",H1393="Febrero",H1393="Marzo",H1393="Abril",H1393="Mayo",H1393="Junio"),G1393&amp;"-1",IF(OR(H1393="Julio",H1393="Agosto",H1393="Septiembre",H1393="Octubre",H1393="Noviembre",H1393="Diciembre"),G1393&amp;"-2"))</f>
        <v/>
      </c>
      <c r="J1393" t="n">
        <v>100</v>
      </c>
      <c r="K1393" t="n">
        <v>100</v>
      </c>
      <c r="L1393" s="59">
        <f>IFERROR(IF(OR(J1393=0,K1393=""),"",IF(E1393="Positivo",MIN(MAX(K1393/J1393,0),1.3),MIN(MAX(J1393/K1393,0),1.3))),"")</f>
        <v/>
      </c>
      <c r="M1393" s="59">
        <f>IFERROR(IF(OR(J1393=0,K1393=""),"",IF(E1393="Positivo",MAX(K1393/J1393,0),MAX(J1393/K1393,0))),"")</f>
        <v/>
      </c>
      <c r="N1393" t="inlineStr">
        <is>
          <t>%</t>
        </is>
      </c>
      <c r="O1393" t="inlineStr">
        <is>
          <t>%</t>
        </is>
      </c>
      <c r="P1393" t="n">
        <v>0</v>
      </c>
      <c r="Q1393" t="n">
        <v>0</v>
      </c>
      <c r="R1393">
        <f>A1393&amp;"-"&amp;YEAR(F1393)&amp;"-"&amp;IF(LEN(MONTH(F1393))=1,"0"&amp;MONTH(F1393),MONTH(F1393))&amp;"-"&amp;IF(LEN(DAY(F1393))=1,"0"&amp;DAY(F1393),DAY(F1393))</f>
        <v/>
      </c>
      <c r="S1393" t="inlineStr"/>
    </row>
    <row r="1394">
      <c r="A1394" t="n">
        <v>286</v>
      </c>
      <c r="B1394" t="inlineStr">
        <is>
          <t>Total docentes por nivel de estudios - Metrica</t>
        </is>
      </c>
      <c r="C1394" t="inlineStr">
        <is>
          <t>Gestión Docente</t>
        </is>
      </c>
      <c r="D1394" t="inlineStr">
        <is>
          <t>Semestral</t>
        </is>
      </c>
      <c r="E1394" t="inlineStr">
        <is>
          <t>Positivo</t>
        </is>
      </c>
      <c r="F1394" s="128" t="n">
        <v>45838</v>
      </c>
      <c r="G1394">
        <f>YEAR(F1394)</f>
        <v/>
      </c>
      <c r="H1394">
        <f>PROPER(TEXT(F1394,"mmmm"))</f>
        <v/>
      </c>
      <c r="I1394">
        <f>IF(OR(H1394="Enero",H1394="Febrero",H1394="Marzo",H1394="Abril",H1394="Mayo",H1394="Junio"),G1394&amp;"-1",IF(OR(H1394="Julio",H1394="Agosto",H1394="Septiembre",H1394="Octubre",H1394="Noviembre",H1394="Diciembre"),G1394&amp;"-2"))</f>
        <v/>
      </c>
      <c r="K1394" t="n">
        <v>1099</v>
      </c>
      <c r="N1394" t="inlineStr">
        <is>
          <t>Metrica</t>
        </is>
      </c>
      <c r="O1394" t="inlineStr">
        <is>
          <t>Metrica</t>
        </is>
      </c>
      <c r="P1394" t="n">
        <v>0</v>
      </c>
      <c r="Q1394" t="n">
        <v>0</v>
      </c>
      <c r="R1394">
        <f>A1394&amp;"-"&amp;YEAR(F1394)&amp;"-"&amp;IF(LEN(MONTH(F1394))=1,"0"&amp;MONTH(F1394),MONTH(F1394))&amp;"-"&amp;IF(LEN(DAY(F1394))=1,"0"&amp;DAY(F1394),DAY(F1394))</f>
        <v/>
      </c>
      <c r="S1394" t="inlineStr">
        <is>
          <t>Metrica</t>
        </is>
      </c>
    </row>
    <row r="1395">
      <c r="A1395" t="n">
        <v>286</v>
      </c>
      <c r="B1395" t="inlineStr">
        <is>
          <t>Total docentes por nivel de estudios - Metrica</t>
        </is>
      </c>
      <c r="C1395" t="inlineStr">
        <is>
          <t>Gestión Docente</t>
        </is>
      </c>
      <c r="D1395" t="inlineStr">
        <is>
          <t>Semestral</t>
        </is>
      </c>
      <c r="E1395" t="inlineStr">
        <is>
          <t>Positivo</t>
        </is>
      </c>
      <c r="F1395" s="128" t="n">
        <v>46022</v>
      </c>
      <c r="G1395">
        <f>YEAR(F1395)</f>
        <v/>
      </c>
      <c r="H1395">
        <f>PROPER(TEXT(F1395,"mmmm"))</f>
        <v/>
      </c>
      <c r="I1395">
        <f>IF(OR(H1395="Enero",H1395="Febrero",H1395="Marzo",H1395="Abril",H1395="Mayo",H1395="Junio"),G1395&amp;"-1",IF(OR(H1395="Julio",H1395="Agosto",H1395="Septiembre",H1395="Octubre",H1395="Noviembre",H1395="Diciembre"),G1395&amp;"-2"))</f>
        <v/>
      </c>
      <c r="K1395" t="n">
        <v>1071</v>
      </c>
      <c r="N1395" t="inlineStr">
        <is>
          <t>Metrica</t>
        </is>
      </c>
      <c r="O1395" t="inlineStr">
        <is>
          <t>Metrica</t>
        </is>
      </c>
      <c r="P1395" t="n">
        <v>0</v>
      </c>
      <c r="Q1395" t="n">
        <v>0</v>
      </c>
      <c r="R1395">
        <f>A1395&amp;"-"&amp;YEAR(F1395)&amp;"-"&amp;IF(LEN(MONTH(F1395))=1,"0"&amp;MONTH(F1395),MONTH(F1395))&amp;"-"&amp;IF(LEN(DAY(F1395))=1,"0"&amp;DAY(F1395),DAY(F1395))</f>
        <v/>
      </c>
      <c r="S1395" t="inlineStr">
        <is>
          <t>Metrica</t>
        </is>
      </c>
    </row>
    <row r="1396">
      <c r="A1396" t="n">
        <v>288</v>
      </c>
      <c r="B1396" t="inlineStr">
        <is>
          <t>Número docentes escalafonados presentados en convocatoria</t>
        </is>
      </c>
      <c r="C1396" t="inlineStr">
        <is>
          <t>Gestión Docente</t>
        </is>
      </c>
      <c r="D1396" t="inlineStr">
        <is>
          <t>Anual</t>
        </is>
      </c>
      <c r="E1396" t="inlineStr">
        <is>
          <t>Positivo</t>
        </is>
      </c>
      <c r="F1396" s="128" t="n">
        <v>45838</v>
      </c>
      <c r="G1396">
        <f>YEAR(F1396)</f>
        <v/>
      </c>
      <c r="H1396">
        <f>PROPER(TEXT(F1396,"mmmm"))</f>
        <v/>
      </c>
      <c r="I1396">
        <f>IF(OR(H1396="Enero",H1396="Febrero",H1396="Marzo",H1396="Abril",H1396="Mayo",H1396="Junio"),G1396&amp;"-1",IF(OR(H1396="Julio",H1396="Agosto",H1396="Septiembre",H1396="Octubre",H1396="Noviembre",H1396="Diciembre"),G1396&amp;"-2"))</f>
        <v/>
      </c>
      <c r="J1396" t="n">
        <v>17</v>
      </c>
      <c r="K1396" t="n">
        <v>17</v>
      </c>
      <c r="L1396" s="59">
        <f>IFERROR(IF(OR(J1396=0,K1396=""),"",IF(E1396="Positivo",MIN(MAX(K1396/J1396,0),1.3),MIN(MAX(J1396/K1396,0),1.3))),"")</f>
        <v/>
      </c>
      <c r="M1396" s="59">
        <f>IFERROR(IF(OR(J1396=0,K1396=""),"",IF(E1396="Positivo",MAX(K1396/J1396,0),MAX(J1396/K1396,0))),"")</f>
        <v/>
      </c>
      <c r="N1396" t="inlineStr">
        <is>
          <t>ENT</t>
        </is>
      </c>
      <c r="O1396" t="inlineStr">
        <is>
          <t>ENT</t>
        </is>
      </c>
      <c r="P1396" t="n">
        <v>0</v>
      </c>
      <c r="Q1396" t="n">
        <v>0</v>
      </c>
      <c r="R1396">
        <f>A1396&amp;"-"&amp;YEAR(F1396)&amp;"-"&amp;IF(LEN(MONTH(F1396))=1,"0"&amp;MONTH(F1396),MONTH(F1396))&amp;"-"&amp;IF(LEN(DAY(F1396))=1,"0"&amp;DAY(F1396),DAY(F1396))</f>
        <v/>
      </c>
      <c r="S1396" t="inlineStr"/>
    </row>
    <row r="1397">
      <c r="A1397" t="n">
        <v>292</v>
      </c>
      <c r="B1397" t="inlineStr">
        <is>
          <t>Participación en Actividades deportivas</t>
        </is>
      </c>
      <c r="C1397" t="inlineStr">
        <is>
          <t>Cultura y Deporte</t>
        </is>
      </c>
      <c r="D1397" t="inlineStr">
        <is>
          <t>Semestral</t>
        </is>
      </c>
      <c r="E1397" t="inlineStr">
        <is>
          <t>Positivo</t>
        </is>
      </c>
      <c r="F1397" s="128" t="n">
        <v>46022</v>
      </c>
      <c r="G1397">
        <f>YEAR(F1397)</f>
        <v/>
      </c>
      <c r="H1397">
        <f>PROPER(TEXT(F1397,"mmmm"))</f>
        <v/>
      </c>
      <c r="I1397">
        <f>IF(OR(H1397="Enero",H1397="Febrero",H1397="Marzo",H1397="Abril",H1397="Mayo",H1397="Junio"),G1397&amp;"-1",IF(OR(H1397="Julio",H1397="Agosto",H1397="Septiembre",H1397="Octubre",H1397="Noviembre",H1397="Diciembre"),G1397&amp;"-2"))</f>
        <v/>
      </c>
      <c r="J1397" t="n">
        <v>24</v>
      </c>
      <c r="K1397" t="n">
        <v>6311</v>
      </c>
      <c r="L1397" s="59">
        <f>IFERROR(IF(OR(J1397=0,K1397=""),"",IF(E1397="Positivo",MIN(MAX(K1397/J1397,0),1.3),MIN(MAX(J1397/K1397,0),1.3))),"")</f>
        <v/>
      </c>
      <c r="M1397" s="59">
        <f>IFERROR(IF(OR(J1397=0,K1397=""),"",IF(E1397="Positivo",MAX(K1397/J1397,0),MAX(J1397/K1397,0))),"")</f>
        <v/>
      </c>
      <c r="N1397" t="inlineStr">
        <is>
          <t>%</t>
        </is>
      </c>
      <c r="O1397" t="inlineStr">
        <is>
          <t>%</t>
        </is>
      </c>
      <c r="P1397" t="n">
        <v>0</v>
      </c>
      <c r="Q1397" t="n">
        <v>0</v>
      </c>
      <c r="R1397">
        <f>A1397&amp;"-"&amp;YEAR(F1397)&amp;"-"&amp;IF(LEN(MONTH(F1397))=1,"0"&amp;MONTH(F1397),MONTH(F1397))&amp;"-"&amp;IF(LEN(DAY(F1397))=1,"0"&amp;DAY(F1397),DAY(F1397))</f>
        <v/>
      </c>
      <c r="S1397" t="inlineStr"/>
    </row>
    <row r="1398">
      <c r="A1398" t="n">
        <v>294</v>
      </c>
      <c r="B1398" t="inlineStr">
        <is>
          <t>Participación en actividades culturales</t>
        </is>
      </c>
      <c r="C1398" t="inlineStr">
        <is>
          <t>Cultura y Deporte</t>
        </is>
      </c>
      <c r="D1398" t="inlineStr">
        <is>
          <t>Semestral</t>
        </is>
      </c>
      <c r="E1398" t="inlineStr">
        <is>
          <t>Positivo</t>
        </is>
      </c>
      <c r="F1398" s="128" t="n">
        <v>46022</v>
      </c>
      <c r="G1398">
        <f>YEAR(F1398)</f>
        <v/>
      </c>
      <c r="H1398">
        <f>PROPER(TEXT(F1398,"mmmm"))</f>
        <v/>
      </c>
      <c r="I1398">
        <f>IF(OR(H1398="Enero",H1398="Febrero",H1398="Marzo",H1398="Abril",H1398="Mayo",H1398="Junio"),G1398&amp;"-1",IF(OR(H1398="Julio",H1398="Agosto",H1398="Septiembre",H1398="Octubre",H1398="Noviembre",H1398="Diciembre"),G1398&amp;"-2"))</f>
        <v/>
      </c>
      <c r="J1398" t="n">
        <v>24</v>
      </c>
      <c r="K1398" t="n">
        <v>2873</v>
      </c>
      <c r="L1398" s="59">
        <f>IFERROR(IF(OR(J1398=0,K1398=""),"",IF(E1398="Positivo",MIN(MAX(K1398/J1398,0),1.3),MIN(MAX(J1398/K1398,0),1.3))),"")</f>
        <v/>
      </c>
      <c r="M1398" s="59">
        <f>IFERROR(IF(OR(J1398=0,K1398=""),"",IF(E1398="Positivo",MAX(K1398/J1398,0),MAX(J1398/K1398,0))),"")</f>
        <v/>
      </c>
      <c r="N1398" t="inlineStr">
        <is>
          <t>%</t>
        </is>
      </c>
      <c r="O1398" t="inlineStr">
        <is>
          <t>%</t>
        </is>
      </c>
      <c r="P1398" t="n">
        <v>0</v>
      </c>
      <c r="Q1398" t="n">
        <v>0</v>
      </c>
      <c r="R1398">
        <f>A1398&amp;"-"&amp;YEAR(F1398)&amp;"-"&amp;IF(LEN(MONTH(F1398))=1,"0"&amp;MONTH(F1398),MONTH(F1398))&amp;"-"&amp;IF(LEN(DAY(F1398))=1,"0"&amp;DAY(F1398),DAY(F1398))</f>
        <v/>
      </c>
      <c r="S1398" t="inlineStr"/>
    </row>
    <row r="1399">
      <c r="A1399" t="n">
        <v>300</v>
      </c>
      <c r="B1399" t="inlineStr">
        <is>
          <t>Cumplimiento de Inspecciones de control</t>
        </is>
      </c>
      <c r="C1399" t="inlineStr">
        <is>
          <t>Administración de Servicios Generales</t>
        </is>
      </c>
      <c r="D1399" t="inlineStr">
        <is>
          <t>Trimestral</t>
        </is>
      </c>
      <c r="E1399" t="inlineStr">
        <is>
          <t>Positivo</t>
        </is>
      </c>
      <c r="F1399" s="128" t="n">
        <v>46022</v>
      </c>
      <c r="G1399">
        <f>YEAR(F1399)</f>
        <v/>
      </c>
      <c r="H1399">
        <f>PROPER(TEXT(F1399,"mmmm"))</f>
        <v/>
      </c>
      <c r="I1399">
        <f>IF(OR(H1399="Enero",H1399="Febrero",H1399="Marzo",H1399="Abril",H1399="Mayo",H1399="Junio"),G1399&amp;"-1",IF(OR(H1399="Julio",H1399="Agosto",H1399="Septiembre",H1399="Octubre",H1399="Noviembre",H1399="Diciembre"),G1399&amp;"-2"))</f>
        <v/>
      </c>
      <c r="J1399" t="n">
        <v>100</v>
      </c>
      <c r="K1399" t="n">
        <v>100</v>
      </c>
      <c r="L1399" s="59">
        <f>IFERROR(IF(OR(J1399=0,K1399=""),"",IF(E1399="Positivo",MIN(MAX(K1399/J1399,0),1.3),MIN(MAX(J1399/K1399,0),1.3))),"")</f>
        <v/>
      </c>
      <c r="M1399" s="59">
        <f>IFERROR(IF(OR(J1399=0,K1399=""),"",IF(E1399="Positivo",MAX(K1399/J1399,0),MAX(J1399/K1399,0))),"")</f>
        <v/>
      </c>
      <c r="N1399" t="inlineStr">
        <is>
          <t>%</t>
        </is>
      </c>
      <c r="O1399" t="inlineStr">
        <is>
          <t>%</t>
        </is>
      </c>
      <c r="P1399" t="n">
        <v>0</v>
      </c>
      <c r="Q1399" t="n">
        <v>0</v>
      </c>
      <c r="R1399">
        <f>A1399&amp;"-"&amp;YEAR(F1399)&amp;"-"&amp;IF(LEN(MONTH(F1399))=1,"0"&amp;MONTH(F1399),MONTH(F1399))&amp;"-"&amp;IF(LEN(DAY(F1399))=1,"0"&amp;DAY(F1399),DAY(F1399))</f>
        <v/>
      </c>
      <c r="S1399" t="inlineStr"/>
    </row>
    <row r="1400">
      <c r="A1400" t="n">
        <v>301</v>
      </c>
      <c r="B1400" t="inlineStr">
        <is>
          <t>Cumplimiento plan de trabajo</t>
        </is>
      </c>
      <c r="C1400" t="inlineStr">
        <is>
          <t>Administración de Servicios Generales</t>
        </is>
      </c>
      <c r="D1400" t="inlineStr">
        <is>
          <t>Trimestral</t>
        </is>
      </c>
      <c r="E1400" t="inlineStr">
        <is>
          <t>Positivo</t>
        </is>
      </c>
      <c r="F1400" s="128" t="n">
        <v>46022</v>
      </c>
      <c r="G1400">
        <f>YEAR(F1400)</f>
        <v/>
      </c>
      <c r="H1400">
        <f>PROPER(TEXT(F1400,"mmmm"))</f>
        <v/>
      </c>
      <c r="I1400">
        <f>IF(OR(H1400="Enero",H1400="Febrero",H1400="Marzo",H1400="Abril",H1400="Mayo",H1400="Junio"),G1400&amp;"-1",IF(OR(H1400="Julio",H1400="Agosto",H1400="Septiembre",H1400="Octubre",H1400="Noviembre",H1400="Diciembre"),G1400&amp;"-2"))</f>
        <v/>
      </c>
      <c r="J1400" t="n">
        <v>100</v>
      </c>
      <c r="K1400" t="n">
        <v>100</v>
      </c>
      <c r="L1400" s="59">
        <f>IFERROR(IF(OR(J1400=0,K1400=""),"",IF(E1400="Positivo",MIN(MAX(K1400/J1400,0),1.3),MIN(MAX(J1400/K1400,0),1.3))),"")</f>
        <v/>
      </c>
      <c r="M1400" s="59">
        <f>IFERROR(IF(OR(J1400=0,K1400=""),"",IF(E1400="Positivo",MAX(K1400/J1400,0),MAX(J1400/K1400,0))),"")</f>
        <v/>
      </c>
      <c r="N1400" t="inlineStr">
        <is>
          <t>%</t>
        </is>
      </c>
      <c r="O1400" t="inlineStr">
        <is>
          <t>%</t>
        </is>
      </c>
      <c r="P1400" t="n">
        <v>0</v>
      </c>
      <c r="Q1400" t="n">
        <v>0</v>
      </c>
      <c r="R1400">
        <f>A1400&amp;"-"&amp;YEAR(F1400)&amp;"-"&amp;IF(LEN(MONTH(F1400))=1,"0"&amp;MONTH(F1400),MONTH(F1400))&amp;"-"&amp;IF(LEN(DAY(F1400))=1,"0"&amp;DAY(F1400),DAY(F1400))</f>
        <v/>
      </c>
      <c r="S1400" t="inlineStr"/>
    </row>
    <row r="1401">
      <c r="A1401" t="n">
        <v>302</v>
      </c>
      <c r="B1401" t="inlineStr">
        <is>
          <t>N de solicitudes radicadas - (Metrica)</t>
        </is>
      </c>
      <c r="C1401" t="inlineStr">
        <is>
          <t>Centro de Medios Audiovisuales</t>
        </is>
      </c>
      <c r="D1401" t="inlineStr">
        <is>
          <t>Semestral</t>
        </is>
      </c>
      <c r="E1401" t="inlineStr">
        <is>
          <t>Positivo</t>
        </is>
      </c>
      <c r="F1401" s="128" t="n">
        <v>45838</v>
      </c>
      <c r="G1401">
        <f>YEAR(F1401)</f>
        <v/>
      </c>
      <c r="H1401">
        <f>PROPER(TEXT(F1401,"mmmm"))</f>
        <v/>
      </c>
      <c r="I1401">
        <f>IF(OR(H1401="Enero",H1401="Febrero",H1401="Marzo",H1401="Abril",H1401="Mayo",H1401="Junio"),G1401&amp;"-1",IF(OR(H1401="Julio",H1401="Agosto",H1401="Septiembre",H1401="Octubre",H1401="Noviembre",H1401="Diciembre"),G1401&amp;"-2"))</f>
        <v/>
      </c>
      <c r="K1401" t="n">
        <v>21712</v>
      </c>
      <c r="N1401" t="inlineStr">
        <is>
          <t>%</t>
        </is>
      </c>
      <c r="O1401" t="inlineStr">
        <is>
          <t>ENT</t>
        </is>
      </c>
      <c r="P1401" t="n">
        <v>0</v>
      </c>
      <c r="Q1401" t="n">
        <v>0</v>
      </c>
      <c r="R1401">
        <f>A1401&amp;"-"&amp;YEAR(F1401)&amp;"-"&amp;IF(LEN(MONTH(F1401))=1,"0"&amp;MONTH(F1401),MONTH(F1401))&amp;"-"&amp;IF(LEN(DAY(F1401))=1,"0"&amp;DAY(F1401),DAY(F1401))</f>
        <v/>
      </c>
      <c r="S1401" t="inlineStr">
        <is>
          <t>Metrica</t>
        </is>
      </c>
    </row>
    <row r="1402">
      <c r="A1402" t="n">
        <v>302</v>
      </c>
      <c r="B1402" t="inlineStr">
        <is>
          <t>N de solicitudes radicadas - (Metrica)</t>
        </is>
      </c>
      <c r="C1402" t="inlineStr">
        <is>
          <t>Centro de Medios Audiovisuales</t>
        </is>
      </c>
      <c r="D1402" t="inlineStr">
        <is>
          <t>Semestral</t>
        </is>
      </c>
      <c r="E1402" t="inlineStr">
        <is>
          <t>Positivo</t>
        </is>
      </c>
      <c r="F1402" s="128" t="n">
        <v>46022</v>
      </c>
      <c r="G1402">
        <f>YEAR(F1402)</f>
        <v/>
      </c>
      <c r="H1402">
        <f>PROPER(TEXT(F1402,"mmmm"))</f>
        <v/>
      </c>
      <c r="I1402">
        <f>IF(OR(H1402="Enero",H1402="Febrero",H1402="Marzo",H1402="Abril",H1402="Mayo",H1402="Junio"),G1402&amp;"-1",IF(OR(H1402="Julio",H1402="Agosto",H1402="Septiembre",H1402="Octubre",H1402="Noviembre",H1402="Diciembre"),G1402&amp;"-2"))</f>
        <v/>
      </c>
      <c r="K1402" t="n">
        <v>31371</v>
      </c>
      <c r="N1402" t="inlineStr">
        <is>
          <t>%</t>
        </is>
      </c>
      <c r="O1402" t="inlineStr">
        <is>
          <t>ENT</t>
        </is>
      </c>
      <c r="P1402" t="n">
        <v>0</v>
      </c>
      <c r="Q1402" t="n">
        <v>0</v>
      </c>
      <c r="R1402">
        <f>A1402&amp;"-"&amp;YEAR(F1402)&amp;"-"&amp;IF(LEN(MONTH(F1402))=1,"0"&amp;MONTH(F1402),MONTH(F1402))&amp;"-"&amp;IF(LEN(DAY(F1402))=1,"0"&amp;DAY(F1402),DAY(F1402))</f>
        <v/>
      </c>
      <c r="S1402" t="inlineStr">
        <is>
          <t>Metrica</t>
        </is>
      </c>
    </row>
    <row r="1403">
      <c r="A1403" t="n">
        <v>303</v>
      </c>
      <c r="B1403" t="inlineStr">
        <is>
          <t>Cumplimiento del cronograma de actividades de salud</t>
        </is>
      </c>
      <c r="C1403" t="inlineStr">
        <is>
          <t>Servicio de Salud</t>
        </is>
      </c>
      <c r="D1403" t="inlineStr">
        <is>
          <t>Semestral</t>
        </is>
      </c>
      <c r="E1403" t="inlineStr">
        <is>
          <t>Positivo</t>
        </is>
      </c>
      <c r="F1403" s="128" t="n">
        <v>46022</v>
      </c>
      <c r="G1403">
        <f>YEAR(F1403)</f>
        <v/>
      </c>
      <c r="H1403">
        <f>PROPER(TEXT(F1403,"mmmm"))</f>
        <v/>
      </c>
      <c r="I1403">
        <f>IF(OR(H1403="Enero",H1403="Febrero",H1403="Marzo",H1403="Abril",H1403="Mayo",H1403="Junio"),G1403&amp;"-1",IF(OR(H1403="Julio",H1403="Agosto",H1403="Septiembre",H1403="Octubre",H1403="Noviembre",H1403="Diciembre"),G1403&amp;"-2"))</f>
        <v/>
      </c>
      <c r="J1403" t="n">
        <v>95</v>
      </c>
      <c r="K1403" t="n">
        <v>100</v>
      </c>
      <c r="L1403" s="59">
        <f>IFERROR(IF(OR(J1403=0,K1403=""),"",IF(E1403="Positivo",MIN(MAX(K1403/J1403,0),1.3),MIN(MAX(J1403/K1403,0),1.3))),"")</f>
        <v/>
      </c>
      <c r="M1403" s="59">
        <f>IFERROR(IF(OR(J1403=0,K1403=""),"",IF(E1403="Positivo",MAX(K1403/J1403,0),MAX(J1403/K1403,0))),"")</f>
        <v/>
      </c>
      <c r="N1403" t="inlineStr">
        <is>
          <t>%</t>
        </is>
      </c>
      <c r="O1403" t="inlineStr">
        <is>
          <t>%</t>
        </is>
      </c>
      <c r="P1403" t="n">
        <v>0</v>
      </c>
      <c r="Q1403" t="n">
        <v>0</v>
      </c>
      <c r="R1403">
        <f>A1403&amp;"-"&amp;YEAR(F1403)&amp;"-"&amp;IF(LEN(MONTH(F1403))=1,"0"&amp;MONTH(F1403),MONTH(F1403))&amp;"-"&amp;IF(LEN(DAY(F1403))=1,"0"&amp;DAY(F1403),DAY(F1403))</f>
        <v/>
      </c>
      <c r="S1403" t="inlineStr"/>
    </row>
    <row r="1404">
      <c r="A1404" t="n">
        <v>304</v>
      </c>
      <c r="B1404" t="inlineStr">
        <is>
          <t>Impacto de Campañas de promoción y prevención</t>
        </is>
      </c>
      <c r="C1404" t="inlineStr">
        <is>
          <t>Servicio de Salud</t>
        </is>
      </c>
      <c r="D1404" t="inlineStr">
        <is>
          <t>Semestral</t>
        </is>
      </c>
      <c r="E1404" t="inlineStr">
        <is>
          <t>Positivo</t>
        </is>
      </c>
      <c r="F1404" s="128" t="n">
        <v>46022</v>
      </c>
      <c r="G1404">
        <f>YEAR(F1404)</f>
        <v/>
      </c>
      <c r="H1404">
        <f>PROPER(TEXT(F1404,"mmmm"))</f>
        <v/>
      </c>
      <c r="I1404">
        <f>IF(OR(H1404="Enero",H1404="Febrero",H1404="Marzo",H1404="Abril",H1404="Mayo",H1404="Junio"),G1404&amp;"-1",IF(OR(H1404="Julio",H1404="Agosto",H1404="Septiembre",H1404="Octubre",H1404="Noviembre",H1404="Diciembre"),G1404&amp;"-2"))</f>
        <v/>
      </c>
      <c r="J1404" t="n">
        <v>100</v>
      </c>
      <c r="K1404" t="n">
        <v>116.09</v>
      </c>
      <c r="L1404" s="59">
        <f>IFERROR(IF(OR(J1404=0,K1404=""),"",IF(E1404="Positivo",MIN(MAX(K1404/J1404,0),1.3),MIN(MAX(J1404/K1404,0),1.3))),"")</f>
        <v/>
      </c>
      <c r="M1404" s="59">
        <f>IFERROR(IF(OR(J1404=0,K1404=""),"",IF(E1404="Positivo",MAX(K1404/J1404,0),MAX(J1404/K1404,0))),"")</f>
        <v/>
      </c>
      <c r="N1404" t="inlineStr">
        <is>
          <t>ENT</t>
        </is>
      </c>
      <c r="O1404" t="inlineStr">
        <is>
          <t>ENT</t>
        </is>
      </c>
      <c r="P1404" t="n">
        <v>0</v>
      </c>
      <c r="Q1404" t="n">
        <v>0</v>
      </c>
      <c r="R1404">
        <f>A1404&amp;"-"&amp;YEAR(F1404)&amp;"-"&amp;IF(LEN(MONTH(F1404))=1,"0"&amp;MONTH(F1404),MONTH(F1404))&amp;"-"&amp;IF(LEN(DAY(F1404))=1,"0"&amp;DAY(F1404),DAY(F1404))</f>
        <v/>
      </c>
      <c r="S1404" t="inlineStr"/>
    </row>
    <row r="1405">
      <c r="A1405" t="n">
        <v>306</v>
      </c>
      <c r="B1405" t="inlineStr">
        <is>
          <t>Seguimiento KPI Plan de Desarrollo Institucional</t>
        </is>
      </c>
      <c r="C1405" t="inlineStr">
        <is>
          <t>Desempeño Institucional</t>
        </is>
      </c>
      <c r="D1405" t="inlineStr">
        <is>
          <t>Trimestral</t>
        </is>
      </c>
      <c r="E1405" t="inlineStr">
        <is>
          <t>Positivo</t>
        </is>
      </c>
      <c r="F1405" s="128" t="n">
        <v>45838</v>
      </c>
      <c r="G1405">
        <f>YEAR(F1405)</f>
        <v/>
      </c>
      <c r="H1405">
        <f>PROPER(TEXT(F1405,"mmmm"))</f>
        <v/>
      </c>
      <c r="I1405">
        <f>IF(OR(H1405="Enero",H1405="Febrero",H1405="Marzo",H1405="Abril",H1405="Mayo",H1405="Junio"),G1405&amp;"-1",IF(OR(H1405="Julio",H1405="Agosto",H1405="Septiembre",H1405="Octubre",H1405="Noviembre",H1405="Diciembre"),G1405&amp;"-2"))</f>
        <v/>
      </c>
      <c r="J1405" t="n">
        <v>100</v>
      </c>
      <c r="K1405" t="n">
        <v>108.6666666666667</v>
      </c>
      <c r="L1405" s="59">
        <f>IFERROR(IF(OR(J1405=0,K1405=""),"",IF(E1405="Positivo",MIN(MAX(K1405/J1405,0),1.3),MIN(MAX(J1405/K1405,0),1.3))),"")</f>
        <v/>
      </c>
      <c r="M1405" s="59">
        <f>IFERROR(IF(OR(J1405=0,K1405=""),"",IF(E1405="Positivo",MAX(K1405/J1405,0),MAX(J1405/K1405,0))),"")</f>
        <v/>
      </c>
      <c r="N1405" t="inlineStr">
        <is>
          <t>%</t>
        </is>
      </c>
      <c r="O1405" t="inlineStr">
        <is>
          <t>%</t>
        </is>
      </c>
      <c r="P1405" t="n">
        <v>0</v>
      </c>
      <c r="Q1405" t="n">
        <v>0</v>
      </c>
      <c r="R1405">
        <f>A1405&amp;"-"&amp;YEAR(F1405)&amp;"-"&amp;IF(LEN(MONTH(F1405))=1,"0"&amp;MONTH(F1405),MONTH(F1405))&amp;"-"&amp;IF(LEN(DAY(F1405))=1,"0"&amp;DAY(F1405),DAY(F1405))</f>
        <v/>
      </c>
      <c r="S1405" t="inlineStr"/>
    </row>
    <row r="1406">
      <c r="A1406" t="n">
        <v>306</v>
      </c>
      <c r="B1406" t="inlineStr">
        <is>
          <t>Seguimiento KPI Plan de Desarrollo Institucional</t>
        </is>
      </c>
      <c r="C1406" t="inlineStr">
        <is>
          <t>Desempeño Institucional</t>
        </is>
      </c>
      <c r="D1406" t="inlineStr">
        <is>
          <t>Trimestral</t>
        </is>
      </c>
      <c r="E1406" t="inlineStr">
        <is>
          <t>Positivo</t>
        </is>
      </c>
      <c r="F1406" s="128" t="n">
        <v>46022</v>
      </c>
      <c r="G1406">
        <f>YEAR(F1406)</f>
        <v/>
      </c>
      <c r="H1406">
        <f>PROPER(TEXT(F1406,"mmmm"))</f>
        <v/>
      </c>
      <c r="I1406">
        <f>IF(OR(H1406="Enero",H1406="Febrero",H1406="Marzo",H1406="Abril",H1406="Mayo",H1406="Junio"),G1406&amp;"-1",IF(OR(H1406="Julio",H1406="Agosto",H1406="Septiembre",H1406="Octubre",H1406="Noviembre",H1406="Diciembre"),G1406&amp;"-2"))</f>
        <v/>
      </c>
      <c r="J1406" t="n">
        <v>100</v>
      </c>
      <c r="K1406" t="n">
        <v>106.7249997456868</v>
      </c>
      <c r="L1406" s="59">
        <f>IFERROR(IF(OR(J1406=0,K1406=""),"",IF(E1406="Positivo",MIN(MAX(K1406/J1406,0),1.3),MIN(MAX(J1406/K1406,0),1.3))),"")</f>
        <v/>
      </c>
      <c r="M1406" s="59">
        <f>IFERROR(IF(OR(J1406=0,K1406=""),"",IF(E1406="Positivo",MAX(K1406/J1406,0),MAX(J1406/K1406,0))),"")</f>
        <v/>
      </c>
      <c r="N1406" t="inlineStr">
        <is>
          <t>%</t>
        </is>
      </c>
      <c r="O1406" t="inlineStr">
        <is>
          <t>%</t>
        </is>
      </c>
      <c r="P1406" t="n">
        <v>0</v>
      </c>
      <c r="Q1406" t="n">
        <v>0</v>
      </c>
      <c r="R1406">
        <f>A1406&amp;"-"&amp;YEAR(F1406)&amp;"-"&amp;IF(LEN(MONTH(F1406))=1,"0"&amp;MONTH(F1406),MONTH(F1406))&amp;"-"&amp;IF(LEN(DAY(F1406))=1,"0"&amp;DAY(F1406),DAY(F1406))</f>
        <v/>
      </c>
      <c r="S1406" t="inlineStr"/>
    </row>
    <row r="1407">
      <c r="A1407" t="n">
        <v>318</v>
      </c>
      <c r="B1407" t="inlineStr">
        <is>
          <t>Convenios, alianzas activas con actividades en los últimos 5 años</t>
        </is>
      </c>
      <c r="C1407" t="inlineStr">
        <is>
          <t>VISIBILIDAD NACIONAL E INTERNACIONAL</t>
        </is>
      </c>
      <c r="D1407" t="inlineStr">
        <is>
          <t>Anual</t>
        </is>
      </c>
      <c r="E1407" t="inlineStr">
        <is>
          <t>Positivo</t>
        </is>
      </c>
      <c r="F1407" s="128" t="n">
        <v>46022</v>
      </c>
      <c r="G1407">
        <f>YEAR(F1407)</f>
        <v/>
      </c>
      <c r="H1407">
        <f>PROPER(TEXT(F1407,"mmmm"))</f>
        <v/>
      </c>
      <c r="I1407">
        <f>IF(OR(H1407="Enero",H1407="Febrero",H1407="Marzo",H1407="Abril",H1407="Mayo",H1407="Junio"),G1407&amp;"-1",IF(OR(H1407="Julio",H1407="Agosto",H1407="Septiembre",H1407="Octubre",H1407="Noviembre",H1407="Diciembre"),G1407&amp;"-2"))</f>
        <v/>
      </c>
      <c r="J1407" t="n">
        <v>159</v>
      </c>
      <c r="K1407" t="n">
        <v>137</v>
      </c>
      <c r="L1407" s="59">
        <f>IFERROR(IF(OR(J1407=0,K1407=""),"",IF(E1407="Positivo",MIN(MAX(K1407/J1407,0),1.3),MIN(MAX(J1407/K1407,0),1.3))),"")</f>
        <v/>
      </c>
      <c r="M1407" s="59">
        <f>IFERROR(IF(OR(J1407=0,K1407=""),"",IF(E1407="Positivo",MAX(K1407/J1407,0),MAX(J1407/K1407,0))),"")</f>
        <v/>
      </c>
      <c r="N1407" t="inlineStr">
        <is>
          <t>%</t>
        </is>
      </c>
      <c r="O1407" t="inlineStr">
        <is>
          <t>%</t>
        </is>
      </c>
      <c r="P1407" t="n">
        <v>0</v>
      </c>
      <c r="Q1407" t="n">
        <v>0</v>
      </c>
      <c r="R1407">
        <f>A1407&amp;"-"&amp;YEAR(F1407)&amp;"-"&amp;IF(LEN(MONTH(F1407))=1,"0"&amp;MONTH(F1407),MONTH(F1407))&amp;"-"&amp;IF(LEN(DAY(F1407))=1,"0"&amp;DAY(F1407),DAY(F1407))</f>
        <v/>
      </c>
      <c r="S1407" t="inlineStr"/>
    </row>
    <row r="1408">
      <c r="A1408" t="n">
        <v>323</v>
      </c>
      <c r="B1408" t="inlineStr">
        <is>
          <t>Número de renovaciones de registro calificado</t>
        </is>
      </c>
      <c r="C1408" t="inlineStr">
        <is>
          <t>Creación, modificación y cierre de programas académicos</t>
        </is>
      </c>
      <c r="D1408" t="inlineStr">
        <is>
          <t>Semestral</t>
        </is>
      </c>
      <c r="E1408" t="inlineStr">
        <is>
          <t>Positivo</t>
        </is>
      </c>
      <c r="F1408" s="128" t="n">
        <v>46022</v>
      </c>
      <c r="G1408">
        <f>YEAR(F1408)</f>
        <v/>
      </c>
      <c r="H1408">
        <f>PROPER(TEXT(F1408,"mmmm"))</f>
        <v/>
      </c>
      <c r="I1408">
        <f>IF(OR(H1408="Enero",H1408="Febrero",H1408="Marzo",H1408="Abril",H1408="Mayo",H1408="Junio"),G1408&amp;"-1",IF(OR(H1408="Julio",H1408="Agosto",H1408="Septiembre",H1408="Octubre",H1408="Noviembre",H1408="Diciembre"),G1408&amp;"-2"))</f>
        <v/>
      </c>
      <c r="J1408" t="n">
        <v>100</v>
      </c>
      <c r="K1408" t="n">
        <v>100</v>
      </c>
      <c r="L1408" s="59">
        <f>IFERROR(IF(OR(J1408=0,K1408=""),"",IF(E1408="Positivo",MIN(MAX(K1408/J1408,0),1.3),MIN(MAX(J1408/K1408,0),1.3))),"")</f>
        <v/>
      </c>
      <c r="M1408" s="59">
        <f>IFERROR(IF(OR(J1408=0,K1408=""),"",IF(E1408="Positivo",MAX(K1408/J1408,0),MAX(J1408/K1408,0))),"")</f>
        <v/>
      </c>
      <c r="N1408" t="inlineStr">
        <is>
          <t>ENT</t>
        </is>
      </c>
      <c r="O1408" t="inlineStr">
        <is>
          <t>ENT</t>
        </is>
      </c>
      <c r="P1408" t="n">
        <v>0</v>
      </c>
      <c r="Q1408" t="n">
        <v>0</v>
      </c>
      <c r="R1408">
        <f>A1408&amp;"-"&amp;YEAR(F1408)&amp;"-"&amp;IF(LEN(MONTH(F1408))=1,"0"&amp;MONTH(F1408),MONTH(F1408))&amp;"-"&amp;IF(LEN(DAY(F1408))=1,"0"&amp;DAY(F1408),DAY(F1408))</f>
        <v/>
      </c>
      <c r="S1408" t="inlineStr"/>
    </row>
    <row r="1409">
      <c r="A1409" t="n">
        <v>324</v>
      </c>
      <c r="B1409" t="inlineStr">
        <is>
          <t>Número de programas nuevos radicados en el Ministerio de Educación</t>
        </is>
      </c>
      <c r="C1409" t="inlineStr">
        <is>
          <t>Creación, modificación y cierre de programas académicos</t>
        </is>
      </c>
      <c r="D1409" t="inlineStr">
        <is>
          <t>Semestral</t>
        </is>
      </c>
      <c r="E1409" t="inlineStr">
        <is>
          <t>Positivo</t>
        </is>
      </c>
      <c r="F1409" s="128" t="n">
        <v>46022</v>
      </c>
      <c r="G1409">
        <f>YEAR(F1409)</f>
        <v/>
      </c>
      <c r="H1409">
        <f>PROPER(TEXT(F1409,"mmmm"))</f>
        <v/>
      </c>
      <c r="I1409">
        <f>IF(OR(H1409="Enero",H1409="Febrero",H1409="Marzo",H1409="Abril",H1409="Mayo",H1409="Junio"),G1409&amp;"-1",IF(OR(H1409="Julio",H1409="Agosto",H1409="Septiembre",H1409="Octubre",H1409="Noviembre",H1409="Diciembre"),G1409&amp;"-2"))</f>
        <v/>
      </c>
      <c r="J1409" t="n">
        <v>100</v>
      </c>
      <c r="K1409" t="n">
        <v>200</v>
      </c>
      <c r="L1409" s="59">
        <f>IFERROR(IF(OR(J1409=0,K1409=""),"",IF(E1409="Positivo",MIN(MAX(K1409/J1409,0),1.3),MIN(MAX(J1409/K1409,0),1.3))),"")</f>
        <v/>
      </c>
      <c r="M1409" s="59">
        <f>IFERROR(IF(OR(J1409=0,K1409=""),"",IF(E1409="Positivo",MAX(K1409/J1409,0),MAX(J1409/K1409,0))),"")</f>
        <v/>
      </c>
      <c r="N1409" t="inlineStr">
        <is>
          <t>ENT</t>
        </is>
      </c>
      <c r="O1409" t="inlineStr">
        <is>
          <t>ENT</t>
        </is>
      </c>
      <c r="P1409" t="n">
        <v>0</v>
      </c>
      <c r="Q1409" t="n">
        <v>0</v>
      </c>
      <c r="R1409">
        <f>A1409&amp;"-"&amp;YEAR(F1409)&amp;"-"&amp;IF(LEN(MONTH(F1409))=1,"0"&amp;MONTH(F1409),MONTH(F1409))&amp;"-"&amp;IF(LEN(DAY(F1409))=1,"0"&amp;DAY(F1409),DAY(F1409))</f>
        <v/>
      </c>
      <c r="S1409" t="inlineStr"/>
    </row>
    <row r="1410">
      <c r="A1410" t="n">
        <v>325</v>
      </c>
      <c r="B1410" t="inlineStr">
        <is>
          <t>Número de programas nuevos con registro calificado aprobado - Metrica</t>
        </is>
      </c>
      <c r="C1410" t="inlineStr">
        <is>
          <t>Creación, modificación y cierre de programas académicos</t>
        </is>
      </c>
      <c r="D1410" t="inlineStr">
        <is>
          <t>Semestral</t>
        </is>
      </c>
      <c r="E1410" t="inlineStr">
        <is>
          <t>Positivo</t>
        </is>
      </c>
      <c r="F1410" s="128" t="n">
        <v>46022</v>
      </c>
      <c r="G1410">
        <f>YEAR(F1410)</f>
        <v/>
      </c>
      <c r="H1410">
        <f>PROPER(TEXT(F1410,"mmmm"))</f>
        <v/>
      </c>
      <c r="I1410">
        <f>IF(OR(H1410="Enero",H1410="Febrero",H1410="Marzo",H1410="Abril",H1410="Mayo",H1410="Junio"),G1410&amp;"-1",IF(OR(H1410="Julio",H1410="Agosto",H1410="Septiembre",H1410="Octubre",H1410="Noviembre",H1410="Diciembre"),G1410&amp;"-2"))</f>
        <v/>
      </c>
      <c r="K1410" t="n">
        <v>100</v>
      </c>
      <c r="N1410" t="inlineStr">
        <is>
          <t>ENT</t>
        </is>
      </c>
      <c r="O1410" t="inlineStr">
        <is>
          <t>ENT</t>
        </is>
      </c>
      <c r="P1410" t="n">
        <v>0</v>
      </c>
      <c r="Q1410" t="n">
        <v>0</v>
      </c>
      <c r="R1410">
        <f>A1410&amp;"-"&amp;YEAR(F1410)&amp;"-"&amp;IF(LEN(MONTH(F1410))=1,"0"&amp;MONTH(F1410),MONTH(F1410))&amp;"-"&amp;IF(LEN(DAY(F1410))=1,"0"&amp;DAY(F1410),DAY(F1410))</f>
        <v/>
      </c>
      <c r="S1410" t="inlineStr">
        <is>
          <t>Metrica</t>
        </is>
      </c>
    </row>
    <row r="1411">
      <c r="A1411" t="n">
        <v>326</v>
      </c>
      <c r="B1411" t="inlineStr">
        <is>
          <t>Número de informes de autoevaluación con fines de acreditación en alta calidad radicados- Metrica</t>
        </is>
      </c>
      <c r="C1411" t="inlineStr">
        <is>
          <t>Autoevaluación de programas académicos</t>
        </is>
      </c>
      <c r="D1411" t="inlineStr">
        <is>
          <t>Anual</t>
        </is>
      </c>
      <c r="E1411" t="inlineStr">
        <is>
          <t>Positivo</t>
        </is>
      </c>
      <c r="F1411" s="128" t="n">
        <v>46022</v>
      </c>
      <c r="G1411">
        <f>YEAR(F1411)</f>
        <v/>
      </c>
      <c r="H1411">
        <f>PROPER(TEXT(F1411,"mmmm"))</f>
        <v/>
      </c>
      <c r="I1411">
        <f>IF(OR(H1411="Enero",H1411="Febrero",H1411="Marzo",H1411="Abril",H1411="Mayo",H1411="Junio"),G1411&amp;"-1",IF(OR(H1411="Julio",H1411="Agosto",H1411="Septiembre",H1411="Octubre",H1411="Noviembre",H1411="Diciembre"),G1411&amp;"-2"))</f>
        <v/>
      </c>
      <c r="J1411" t="n">
        <v>3</v>
      </c>
      <c r="K1411" t="n">
        <v>3</v>
      </c>
      <c r="N1411" t="inlineStr">
        <is>
          <t>ENT</t>
        </is>
      </c>
      <c r="O1411" t="inlineStr">
        <is>
          <t>ENT</t>
        </is>
      </c>
      <c r="P1411" t="n">
        <v>0</v>
      </c>
      <c r="Q1411" t="n">
        <v>0</v>
      </c>
      <c r="R1411">
        <f>A1411&amp;"-"&amp;YEAR(F1411)&amp;"-"&amp;IF(LEN(MONTH(F1411))=1,"0"&amp;MONTH(F1411),MONTH(F1411))&amp;"-"&amp;IF(LEN(DAY(F1411))=1,"0"&amp;DAY(F1411),DAY(F1411))</f>
        <v/>
      </c>
      <c r="S1411" t="inlineStr">
        <is>
          <t>Metrica</t>
        </is>
      </c>
    </row>
    <row r="1412">
      <c r="A1412" t="n">
        <v>327</v>
      </c>
      <c r="B1412" t="inlineStr">
        <is>
          <t>Número de programas con obtención de acreditación por primera vez- Metrica</t>
        </is>
      </c>
      <c r="C1412" t="inlineStr">
        <is>
          <t>Autoevaluación de programas académicos</t>
        </is>
      </c>
      <c r="D1412" t="inlineStr">
        <is>
          <t>Semestral</t>
        </is>
      </c>
      <c r="E1412" t="inlineStr">
        <is>
          <t>Positivo</t>
        </is>
      </c>
      <c r="F1412" s="128" t="n">
        <v>46022</v>
      </c>
      <c r="G1412">
        <f>YEAR(F1412)</f>
        <v/>
      </c>
      <c r="H1412">
        <f>PROPER(TEXT(F1412,"mmmm"))</f>
        <v/>
      </c>
      <c r="I1412">
        <f>IF(OR(H1412="Enero",H1412="Febrero",H1412="Marzo",H1412="Abril",H1412="Mayo",H1412="Junio"),G1412&amp;"-1",IF(OR(H1412="Julio",H1412="Agosto",H1412="Septiembre",H1412="Octubre",H1412="Noviembre",H1412="Diciembre"),G1412&amp;"-2"))</f>
        <v/>
      </c>
      <c r="J1412" t="n">
        <v>100</v>
      </c>
      <c r="K1412" t="n">
        <v>100</v>
      </c>
      <c r="N1412" t="inlineStr">
        <is>
          <t>ENT</t>
        </is>
      </c>
      <c r="O1412" t="inlineStr">
        <is>
          <t>ENT</t>
        </is>
      </c>
      <c r="P1412" t="n">
        <v>0</v>
      </c>
      <c r="Q1412" t="n">
        <v>0</v>
      </c>
      <c r="R1412">
        <f>A1412&amp;"-"&amp;YEAR(F1412)&amp;"-"&amp;IF(LEN(MONTH(F1412))=1,"0"&amp;MONTH(F1412),MONTH(F1412))&amp;"-"&amp;IF(LEN(DAY(F1412))=1,"0"&amp;DAY(F1412),DAY(F1412))</f>
        <v/>
      </c>
      <c r="S1412" t="inlineStr">
        <is>
          <t>Metrica</t>
        </is>
      </c>
    </row>
    <row r="1413">
      <c r="A1413" t="n">
        <v>332</v>
      </c>
      <c r="B1413" t="inlineStr">
        <is>
          <t>Índice de rotación</t>
        </is>
      </c>
      <c r="C1413" t="inlineStr">
        <is>
          <t>GESTIÓN Y DESARROLLO DEL TALENTO HUMANO</t>
        </is>
      </c>
      <c r="D1413" t="inlineStr">
        <is>
          <t>Semestral</t>
        </is>
      </c>
      <c r="E1413" t="inlineStr">
        <is>
          <t>Negativo</t>
        </is>
      </c>
      <c r="F1413" s="128" t="n">
        <v>46022</v>
      </c>
      <c r="G1413">
        <f>YEAR(F1413)</f>
        <v/>
      </c>
      <c r="H1413">
        <f>PROPER(TEXT(F1413,"mmmm"))</f>
        <v/>
      </c>
      <c r="I1413">
        <f>IF(OR(H1413="Enero",H1413="Febrero",H1413="Marzo",H1413="Abril",H1413="Mayo",H1413="Junio"),G1413&amp;"-1",IF(OR(H1413="Julio",H1413="Agosto",H1413="Septiembre",H1413="Octubre",H1413="Noviembre",H1413="Diciembre"),G1413&amp;"-2"))</f>
        <v/>
      </c>
      <c r="J1413" t="n">
        <v>1.18</v>
      </c>
      <c r="K1413" t="n">
        <v>0.93</v>
      </c>
      <c r="L1413" s="59">
        <f>IFERROR(IF(OR(J1413=0,K1413=""),"",IF(E1413="Positivo",MIN(MAX(K1413/J1413,0),1.3),MIN(MAX(J1413/K1413,0),1.3))),"")</f>
        <v/>
      </c>
      <c r="M1413" s="59">
        <f>IFERROR(IF(OR(J1413=0,K1413=""),"",IF(E1413="Positivo",MAX(K1413/J1413,0),MAX(J1413/K1413,0))),"")</f>
        <v/>
      </c>
      <c r="N1413" t="inlineStr">
        <is>
          <t>DEC</t>
        </is>
      </c>
      <c r="O1413" t="inlineStr">
        <is>
          <t>DEC</t>
        </is>
      </c>
      <c r="P1413" t="n">
        <v>2</v>
      </c>
      <c r="Q1413" t="n">
        <v>2</v>
      </c>
      <c r="R1413">
        <f>A1413&amp;"-"&amp;YEAR(F1413)&amp;"-"&amp;IF(LEN(MONTH(F1413))=1,"0"&amp;MONTH(F1413),MONTH(F1413))&amp;"-"&amp;IF(LEN(DAY(F1413))=1,"0"&amp;DAY(F1413),DAY(F1413))</f>
        <v/>
      </c>
      <c r="S1413" t="inlineStr"/>
    </row>
    <row r="1414">
      <c r="A1414" t="n">
        <v>334</v>
      </c>
      <c r="B1414" t="inlineStr">
        <is>
          <t>Resultado de la evaluación 360 (evaluación por competencias)</t>
        </is>
      </c>
      <c r="C1414" t="inlineStr">
        <is>
          <t>GESTIÓN Y DESARROLLO DEL TALENTO HUMANO</t>
        </is>
      </c>
      <c r="D1414" t="inlineStr">
        <is>
          <t>Anual</t>
        </is>
      </c>
      <c r="E1414" t="inlineStr">
        <is>
          <t>Positivo</t>
        </is>
      </c>
      <c r="F1414" s="128" t="n">
        <v>46022</v>
      </c>
      <c r="G1414">
        <f>YEAR(F1414)</f>
        <v/>
      </c>
      <c r="H1414">
        <f>PROPER(TEXT(F1414,"mmmm"))</f>
        <v/>
      </c>
      <c r="I1414">
        <f>IF(OR(H1414="Enero",H1414="Febrero",H1414="Marzo",H1414="Abril",H1414="Mayo",H1414="Junio"),G1414&amp;"-1",IF(OR(H1414="Julio",H1414="Agosto",H1414="Septiembre",H1414="Octubre",H1414="Noviembre",H1414="Diciembre"),G1414&amp;"-2"))</f>
        <v/>
      </c>
      <c r="J1414" t="n">
        <v>89</v>
      </c>
      <c r="K1414" t="n">
        <v>90.09999999999999</v>
      </c>
      <c r="L1414" s="59">
        <f>IFERROR(IF(OR(J1414=0,K1414=""),"",IF(E1414="Positivo",MIN(MAX(K1414/J1414,0),1.3),MIN(MAX(J1414/K1414,0),1.3))),"")</f>
        <v/>
      </c>
      <c r="M1414" s="59">
        <f>IFERROR(IF(OR(J1414=0,K1414=""),"",IF(E1414="Positivo",MAX(K1414/J1414,0),MAX(J1414/K1414,0))),"")</f>
        <v/>
      </c>
      <c r="N1414" t="inlineStr">
        <is>
          <t>ENT</t>
        </is>
      </c>
      <c r="O1414" t="inlineStr">
        <is>
          <t>DEC</t>
        </is>
      </c>
      <c r="P1414" t="n">
        <v>0</v>
      </c>
      <c r="Q1414" t="n">
        <v>1</v>
      </c>
      <c r="R1414">
        <f>A1414&amp;"-"&amp;YEAR(F1414)&amp;"-"&amp;IF(LEN(MONTH(F1414))=1,"0"&amp;MONTH(F1414),MONTH(F1414))&amp;"-"&amp;IF(LEN(DAY(F1414))=1,"0"&amp;DAY(F1414),DAY(F1414))</f>
        <v/>
      </c>
      <c r="S1414" t="inlineStr"/>
    </row>
    <row r="1415">
      <c r="A1415" t="n">
        <v>336</v>
      </c>
      <c r="B1415" t="inlineStr">
        <is>
          <t>Materiales bibliográficos en formato físico con estado de perdida</t>
        </is>
      </c>
      <c r="C1415" t="inlineStr">
        <is>
          <t>Biblioteca Institucional</t>
        </is>
      </c>
      <c r="D1415" t="inlineStr">
        <is>
          <t>Anual</t>
        </is>
      </c>
      <c r="E1415" t="inlineStr">
        <is>
          <t>Negativo</t>
        </is>
      </c>
      <c r="F1415" s="128" t="n">
        <v>46022</v>
      </c>
      <c r="G1415">
        <f>YEAR(F1415)</f>
        <v/>
      </c>
      <c r="H1415">
        <f>PROPER(TEXT(F1415,"mmmm"))</f>
        <v/>
      </c>
      <c r="I1415">
        <f>IF(OR(H1415="Enero",H1415="Febrero",H1415="Marzo",H1415="Abril",H1415="Mayo",H1415="Junio"),G1415&amp;"-1",IF(OR(H1415="Julio",H1415="Agosto",H1415="Septiembre",H1415="Octubre",H1415="Noviembre",H1415="Diciembre"),G1415&amp;"-2"))</f>
        <v/>
      </c>
      <c r="J1415" t="n">
        <v>2</v>
      </c>
      <c r="K1415" t="n">
        <v>0.36</v>
      </c>
      <c r="L1415" s="59">
        <f>IFERROR(IF(OR(J1415=0,K1415=""),"",IF(E1415="Positivo",MIN(MAX(K1415/J1415,0),1.3),MIN(MAX(J1415/K1415,0),1.3))),"")</f>
        <v/>
      </c>
      <c r="M1415" s="59">
        <f>IFERROR(IF(OR(J1415=0,K1415=""),"",IF(E1415="Positivo",MAX(K1415/J1415,0),MAX(J1415/K1415,0))),"")</f>
        <v/>
      </c>
      <c r="N1415" t="inlineStr">
        <is>
          <t>%</t>
        </is>
      </c>
      <c r="O1415" t="inlineStr">
        <is>
          <t>%</t>
        </is>
      </c>
      <c r="P1415" t="n">
        <v>0</v>
      </c>
      <c r="Q1415" t="n">
        <v>0</v>
      </c>
      <c r="R1415">
        <f>A1415&amp;"-"&amp;YEAR(F1415)&amp;"-"&amp;IF(LEN(MONTH(F1415))=1,"0"&amp;MONTH(F1415),MONTH(F1415))&amp;"-"&amp;IF(LEN(DAY(F1415))=1,"0"&amp;DAY(F1415),DAY(F1415))</f>
        <v/>
      </c>
      <c r="S1415" t="inlineStr"/>
    </row>
    <row r="1416">
      <c r="A1416" t="n">
        <v>338</v>
      </c>
      <c r="B1416" t="inlineStr">
        <is>
          <t>Número de programas con condiciones iniciales aprobadas (indicador externo)- Metrica</t>
        </is>
      </c>
      <c r="C1416" t="inlineStr">
        <is>
          <t>Autoevaluación de programas académicos</t>
        </is>
      </c>
      <c r="D1416" t="inlineStr">
        <is>
          <t>Semestral</t>
        </is>
      </c>
      <c r="E1416" t="inlineStr">
        <is>
          <t>Positivo</t>
        </is>
      </c>
      <c r="F1416" s="128" t="n">
        <v>46022</v>
      </c>
      <c r="G1416">
        <f>YEAR(F1416)</f>
        <v/>
      </c>
      <c r="H1416">
        <f>PROPER(TEXT(F1416,"mmmm"))</f>
        <v/>
      </c>
      <c r="I1416">
        <f>IF(OR(H1416="Enero",H1416="Febrero",H1416="Marzo",H1416="Abril",H1416="Mayo",H1416="Junio"),G1416&amp;"-1",IF(OR(H1416="Julio",H1416="Agosto",H1416="Septiembre",H1416="Octubre",H1416="Noviembre",H1416="Diciembre"),G1416&amp;"-2"))</f>
        <v/>
      </c>
      <c r="J1416" t="n">
        <v>100</v>
      </c>
      <c r="K1416" t="n">
        <v>100</v>
      </c>
      <c r="N1416" t="inlineStr">
        <is>
          <t>ENT</t>
        </is>
      </c>
      <c r="O1416" t="inlineStr">
        <is>
          <t>ENT</t>
        </is>
      </c>
      <c r="P1416" t="n">
        <v>0</v>
      </c>
      <c r="Q1416" t="n">
        <v>0</v>
      </c>
      <c r="R1416">
        <f>A1416&amp;"-"&amp;YEAR(F1416)&amp;"-"&amp;IF(LEN(MONTH(F1416))=1,"0"&amp;MONTH(F1416),MONTH(F1416))&amp;"-"&amp;IF(LEN(DAY(F1416))=1,"0"&amp;DAY(F1416),DAY(F1416))</f>
        <v/>
      </c>
      <c r="S1416" t="inlineStr">
        <is>
          <t>Metrica</t>
        </is>
      </c>
    </row>
    <row r="1417">
      <c r="A1417" t="n">
        <v>339</v>
      </c>
      <c r="B1417" t="inlineStr">
        <is>
          <t>Programas acreditables acreditados Sede Bogotá</t>
        </is>
      </c>
      <c r="C1417" t="inlineStr">
        <is>
          <t>Autoevaluación institucional</t>
        </is>
      </c>
      <c r="D1417" t="inlineStr">
        <is>
          <t>Anual</t>
        </is>
      </c>
      <c r="E1417" t="inlineStr">
        <is>
          <t>Positivo</t>
        </is>
      </c>
      <c r="F1417" s="128" t="n">
        <v>46022</v>
      </c>
      <c r="G1417">
        <f>YEAR(F1417)</f>
        <v/>
      </c>
      <c r="H1417">
        <f>PROPER(TEXT(F1417,"mmmm"))</f>
        <v/>
      </c>
      <c r="I1417">
        <f>IF(OR(H1417="Enero",H1417="Febrero",H1417="Marzo",H1417="Abril",H1417="Mayo",H1417="Junio"),G1417&amp;"-1",IF(OR(H1417="Julio",H1417="Agosto",H1417="Septiembre",H1417="Octubre",H1417="Noviembre",H1417="Diciembre"),G1417&amp;"-2"))</f>
        <v/>
      </c>
      <c r="J1417" t="n">
        <v>30</v>
      </c>
      <c r="K1417" t="n">
        <v>35.29</v>
      </c>
      <c r="L1417" s="59">
        <f>IFERROR(IF(OR(J1417=0,K1417=""),"",IF(E1417="Positivo",MIN(MAX(K1417/J1417,0),1.3),MIN(MAX(J1417/K1417,0),1.3))),"")</f>
        <v/>
      </c>
      <c r="M1417" s="59">
        <f>IFERROR(IF(OR(J1417=0,K1417=""),"",IF(E1417="Positivo",MAX(K1417/J1417,0),MAX(J1417/K1417,0))),"")</f>
        <v/>
      </c>
      <c r="N1417" t="inlineStr">
        <is>
          <t>%</t>
        </is>
      </c>
      <c r="O1417" t="inlineStr">
        <is>
          <t>%</t>
        </is>
      </c>
      <c r="P1417" t="n">
        <v>0</v>
      </c>
      <c r="Q1417" t="n">
        <v>1</v>
      </c>
      <c r="R1417">
        <f>A1417&amp;"-"&amp;YEAR(F1417)&amp;"-"&amp;IF(LEN(MONTH(F1417))=1,"0"&amp;MONTH(F1417),MONTH(F1417))&amp;"-"&amp;IF(LEN(DAY(F1417))=1,"0"&amp;DAY(F1417),DAY(F1417))</f>
        <v/>
      </c>
      <c r="S1417" t="inlineStr"/>
    </row>
    <row r="1418">
      <c r="A1418" t="n">
        <v>341</v>
      </c>
      <c r="B1418" t="inlineStr">
        <is>
          <t>Eficiencia en la reducción de costos en la gestión del abastecimiento</t>
        </is>
      </c>
      <c r="C1418" t="inlineStr">
        <is>
          <t>GESTIÓN DE ABASTECIMIENTO</t>
        </is>
      </c>
      <c r="D1418" t="inlineStr">
        <is>
          <t>Semestral</t>
        </is>
      </c>
      <c r="E1418" t="inlineStr">
        <is>
          <t>Positivo</t>
        </is>
      </c>
      <c r="F1418" s="128" t="n">
        <v>46022</v>
      </c>
      <c r="G1418">
        <f>YEAR(F1418)</f>
        <v/>
      </c>
      <c r="H1418">
        <f>PROPER(TEXT(F1418,"mmmm"))</f>
        <v/>
      </c>
      <c r="I1418">
        <f>IF(OR(H1418="Enero",H1418="Febrero",H1418="Marzo",H1418="Abril",H1418="Mayo",H1418="Junio"),G1418&amp;"-1",IF(OR(H1418="Julio",H1418="Agosto",H1418="Septiembre",H1418="Octubre",H1418="Noviembre",H1418="Diciembre"),G1418&amp;"-2"))</f>
        <v/>
      </c>
      <c r="J1418" t="n">
        <v>100</v>
      </c>
      <c r="K1418" t="n">
        <v>102.65</v>
      </c>
      <c r="L1418" s="59">
        <f>IFERROR(IF(OR(J1418=0,K1418=""),"",IF(E1418="Positivo",MIN(MAX(K1418/J1418,0),1.3),MIN(MAX(J1418/K1418,0),1.3))),"")</f>
        <v/>
      </c>
      <c r="M1418" s="59">
        <f>IFERROR(IF(OR(J1418=0,K1418=""),"",IF(E1418="Positivo",MAX(K1418/J1418,0),MAX(J1418/K1418,0))),"")</f>
        <v/>
      </c>
      <c r="N1418" t="inlineStr">
        <is>
          <t>$</t>
        </is>
      </c>
      <c r="O1418" t="inlineStr">
        <is>
          <t>$</t>
        </is>
      </c>
      <c r="P1418" t="n">
        <v>0</v>
      </c>
      <c r="Q1418" t="n">
        <v>0</v>
      </c>
      <c r="R1418">
        <f>A1418&amp;"-"&amp;YEAR(F1418)&amp;"-"&amp;IF(LEN(MONTH(F1418))=1,"0"&amp;MONTH(F1418),MONTH(F1418))&amp;"-"&amp;IF(LEN(DAY(F1418))=1,"0"&amp;DAY(F1418),DAY(F1418))</f>
        <v/>
      </c>
      <c r="S1418" t="inlineStr"/>
    </row>
    <row r="1419">
      <c r="A1419" t="n">
        <v>344</v>
      </c>
      <c r="B1419" t="inlineStr">
        <is>
          <t>Cumplimiento del plan de Inducción institucional</t>
        </is>
      </c>
      <c r="C1419" t="inlineStr">
        <is>
          <t>GESTIÓN Y DESARROLLO DEL TALENTO HUMANO</t>
        </is>
      </c>
      <c r="D1419" t="inlineStr">
        <is>
          <t>Semestral</t>
        </is>
      </c>
      <c r="E1419" t="inlineStr">
        <is>
          <t>Positivo</t>
        </is>
      </c>
      <c r="F1419" s="128" t="n">
        <v>45838</v>
      </c>
      <c r="G1419">
        <f>YEAR(F1419)</f>
        <v/>
      </c>
      <c r="H1419">
        <f>PROPER(TEXT(F1419,"mmmm"))</f>
        <v/>
      </c>
      <c r="I1419">
        <f>IF(OR(H1419="Enero",H1419="Febrero",H1419="Marzo",H1419="Abril",H1419="Mayo",H1419="Junio"),G1419&amp;"-1",IF(OR(H1419="Julio",H1419="Agosto",H1419="Septiembre",H1419="Octubre",H1419="Noviembre",H1419="Diciembre"),G1419&amp;"-2"))</f>
        <v/>
      </c>
      <c r="J1419" t="n">
        <v>93</v>
      </c>
      <c r="K1419" t="n">
        <v>99.43000000000001</v>
      </c>
      <c r="L1419" s="59">
        <f>IFERROR(IF(OR(J1419=0,K1419=""),"",IF(E1419="Positivo",MIN(MAX(K1419/J1419,0),1.3),MIN(MAX(J1419/K1419,0),1.3))),"")</f>
        <v/>
      </c>
      <c r="M1419" s="59">
        <f>IFERROR(IF(OR(J1419=0,K1419=""),"",IF(E1419="Positivo",MAX(K1419/J1419,0),MAX(J1419/K1419,0))),"")</f>
        <v/>
      </c>
      <c r="N1419" t="inlineStr">
        <is>
          <t>%</t>
        </is>
      </c>
      <c r="O1419" t="inlineStr">
        <is>
          <t>%</t>
        </is>
      </c>
      <c r="P1419" t="n">
        <v>0</v>
      </c>
      <c r="Q1419" t="n">
        <v>0</v>
      </c>
      <c r="R1419">
        <f>A1419&amp;"-"&amp;YEAR(F1419)&amp;"-"&amp;IF(LEN(MONTH(F1419))=1,"0"&amp;MONTH(F1419),MONTH(F1419))&amp;"-"&amp;IF(LEN(DAY(F1419))=1,"0"&amp;DAY(F1419),DAY(F1419))</f>
        <v/>
      </c>
      <c r="S1419" t="inlineStr"/>
    </row>
    <row r="1420">
      <c r="A1420" t="n">
        <v>344</v>
      </c>
      <c r="B1420" t="inlineStr">
        <is>
          <t>Cumplimiento del plan de Inducción institucional</t>
        </is>
      </c>
      <c r="C1420" t="inlineStr">
        <is>
          <t>GESTIÓN Y DESARROLLO DEL TALENTO HUMANO</t>
        </is>
      </c>
      <c r="D1420" t="inlineStr">
        <is>
          <t>Semestral</t>
        </is>
      </c>
      <c r="E1420" t="inlineStr">
        <is>
          <t>Positivo</t>
        </is>
      </c>
      <c r="F1420" s="128" t="n">
        <v>46022</v>
      </c>
      <c r="G1420">
        <f>YEAR(F1420)</f>
        <v/>
      </c>
      <c r="H1420">
        <f>PROPER(TEXT(F1420,"mmmm"))</f>
        <v/>
      </c>
      <c r="I1420">
        <f>IF(OR(H1420="Enero",H1420="Febrero",H1420="Marzo",H1420="Abril",H1420="Mayo",H1420="Junio"),G1420&amp;"-1",IF(OR(H1420="Julio",H1420="Agosto",H1420="Septiembre",H1420="Octubre",H1420="Noviembre",H1420="Diciembre"),G1420&amp;"-2"))</f>
        <v/>
      </c>
      <c r="J1420" t="n">
        <v>93</v>
      </c>
      <c r="K1420" t="n">
        <v>100</v>
      </c>
      <c r="L1420" s="59">
        <f>IFERROR(IF(OR(J1420=0,K1420=""),"",IF(E1420="Positivo",MIN(MAX(K1420/J1420,0),1.3),MIN(MAX(J1420/K1420,0),1.3))),"")</f>
        <v/>
      </c>
      <c r="M1420" s="59">
        <f>IFERROR(IF(OR(J1420=0,K1420=""),"",IF(E1420="Positivo",MAX(K1420/J1420,0),MAX(J1420/K1420,0))),"")</f>
        <v/>
      </c>
      <c r="N1420" t="inlineStr">
        <is>
          <t>%</t>
        </is>
      </c>
      <c r="O1420" t="inlineStr">
        <is>
          <t>%</t>
        </is>
      </c>
      <c r="P1420" t="n">
        <v>0</v>
      </c>
      <c r="Q1420" t="n">
        <v>0</v>
      </c>
      <c r="R1420">
        <f>A1420&amp;"-"&amp;YEAR(F1420)&amp;"-"&amp;IF(LEN(MONTH(F1420))=1,"0"&amp;MONTH(F1420),MONTH(F1420))&amp;"-"&amp;IF(LEN(DAY(F1420))=1,"0"&amp;DAY(F1420),DAY(F1420))</f>
        <v/>
      </c>
      <c r="S1420" t="inlineStr"/>
    </row>
    <row r="1421">
      <c r="A1421" t="n">
        <v>346</v>
      </c>
      <c r="B1421" t="inlineStr">
        <is>
          <t>% de profesores impactados en actividades de Bienestar</t>
        </is>
      </c>
      <c r="C1421" t="inlineStr">
        <is>
          <t>GESTIÓN Y DESARROLLO DEL TALENTO HUMANO</t>
        </is>
      </c>
      <c r="D1421" t="inlineStr">
        <is>
          <t>Anual</t>
        </is>
      </c>
      <c r="E1421" t="inlineStr">
        <is>
          <t>Positivo</t>
        </is>
      </c>
      <c r="F1421" s="128" t="n">
        <v>46022</v>
      </c>
      <c r="G1421">
        <f>YEAR(F1421)</f>
        <v/>
      </c>
      <c r="H1421">
        <f>PROPER(TEXT(F1421,"mmmm"))</f>
        <v/>
      </c>
      <c r="I1421">
        <f>IF(OR(H1421="Enero",H1421="Febrero",H1421="Marzo",H1421="Abril",H1421="Mayo",H1421="Junio"),G1421&amp;"-1",IF(OR(H1421="Julio",H1421="Agosto",H1421="Septiembre",H1421="Octubre",H1421="Noviembre",H1421="Diciembre"),G1421&amp;"-2"))</f>
        <v/>
      </c>
      <c r="J1421" t="n">
        <v>85</v>
      </c>
      <c r="K1421" t="n">
        <v>97.28</v>
      </c>
      <c r="L1421" s="59">
        <f>IFERROR(IF(OR(J1421=0,K1421=""),"",IF(E1421="Positivo",MIN(MAX(K1421/J1421,0),1.3),MIN(MAX(J1421/K1421,0),1.3))),"")</f>
        <v/>
      </c>
      <c r="M1421" s="59">
        <f>IFERROR(IF(OR(J1421=0,K1421=""),"",IF(E1421="Positivo",MAX(K1421/J1421,0),MAX(J1421/K1421,0))),"")</f>
        <v/>
      </c>
      <c r="N1421" t="inlineStr">
        <is>
          <t>Linea Base</t>
        </is>
      </c>
      <c r="O1421" t="inlineStr">
        <is>
          <t>%</t>
        </is>
      </c>
      <c r="P1421" t="n">
        <v>0</v>
      </c>
      <c r="Q1421" t="n">
        <v>0</v>
      </c>
      <c r="R1421">
        <f>A1421&amp;"-"&amp;YEAR(F1421)&amp;"-"&amp;IF(LEN(MONTH(F1421))=1,"0"&amp;MONTH(F1421),MONTH(F1421))&amp;"-"&amp;IF(LEN(DAY(F1421))=1,"0"&amp;DAY(F1421),DAY(F1421))</f>
        <v/>
      </c>
      <c r="S1421" t="inlineStr"/>
    </row>
    <row r="1422">
      <c r="A1422" t="n">
        <v>347</v>
      </c>
      <c r="B1422" t="inlineStr">
        <is>
          <t>Legalizaciones y anticipos</t>
        </is>
      </c>
      <c r="C1422" t="inlineStr">
        <is>
          <t>Contabilidad</t>
        </is>
      </c>
      <c r="D1422" t="inlineStr">
        <is>
          <t>Trimestral</t>
        </is>
      </c>
      <c r="E1422" t="inlineStr">
        <is>
          <t>Negativo</t>
        </is>
      </c>
      <c r="F1422" s="128" t="n">
        <v>46022</v>
      </c>
      <c r="G1422">
        <f>YEAR(F1422)</f>
        <v/>
      </c>
      <c r="H1422">
        <f>PROPER(TEXT(F1422,"mmmm"))</f>
        <v/>
      </c>
      <c r="I1422">
        <f>IF(OR(H1422="Enero",H1422="Febrero",H1422="Marzo",H1422="Abril",H1422="Mayo",H1422="Junio"),G1422&amp;"-1",IF(OR(H1422="Julio",H1422="Agosto",H1422="Septiembre",H1422="Octubre",H1422="Noviembre",H1422="Diciembre"),G1422&amp;"-2"))</f>
        <v/>
      </c>
      <c r="J1422" t="n">
        <v>5</v>
      </c>
      <c r="K1422" t="n">
        <v>3.5</v>
      </c>
      <c r="L1422" s="59">
        <f>IFERROR(IF(OR(J1422=0,K1422=""),"",IF(E1422="Positivo",MIN(MAX(K1422/J1422,0),1.3),MIN(MAX(J1422/K1422,0),1.3))),"")</f>
        <v/>
      </c>
      <c r="M1422" s="59">
        <f>IFERROR(IF(OR(J1422=0,K1422=""),"",IF(E1422="Positivo",MAX(K1422/J1422,0),MAX(J1422/K1422,0))),"")</f>
        <v/>
      </c>
      <c r="N1422" t="inlineStr">
        <is>
          <t>ENT</t>
        </is>
      </c>
      <c r="O1422" t="inlineStr">
        <is>
          <t>ENT</t>
        </is>
      </c>
      <c r="P1422" t="n">
        <v>0</v>
      </c>
      <c r="Q1422" t="n">
        <v>0</v>
      </c>
      <c r="R1422">
        <f>A1422&amp;"-"&amp;YEAR(F1422)&amp;"-"&amp;IF(LEN(MONTH(F1422))=1,"0"&amp;MONTH(F1422),MONTH(F1422))&amp;"-"&amp;IF(LEN(DAY(F1422))=1,"0"&amp;DAY(F1422),DAY(F1422))</f>
        <v/>
      </c>
      <c r="S1422" t="inlineStr"/>
    </row>
    <row r="1423">
      <c r="A1423" t="n">
        <v>348</v>
      </c>
      <c r="B1423" t="inlineStr">
        <is>
          <t>Cuentas por pagar</t>
        </is>
      </c>
      <c r="C1423" t="inlineStr">
        <is>
          <t>Contabilidad</t>
        </is>
      </c>
      <c r="D1423" t="inlineStr">
        <is>
          <t>Trimestral</t>
        </is>
      </c>
      <c r="E1423" t="inlineStr">
        <is>
          <t>Positivo</t>
        </is>
      </c>
      <c r="F1423" s="128" t="n">
        <v>46022</v>
      </c>
      <c r="G1423">
        <f>YEAR(F1423)</f>
        <v/>
      </c>
      <c r="H1423">
        <f>PROPER(TEXT(F1423,"mmmm"))</f>
        <v/>
      </c>
      <c r="I1423">
        <f>IF(OR(H1423="Enero",H1423="Febrero",H1423="Marzo",H1423="Abril",H1423="Mayo",H1423="Junio"),G1423&amp;"-1",IF(OR(H1423="Julio",H1423="Agosto",H1423="Septiembre",H1423="Octubre",H1423="Noviembre",H1423="Diciembre"),G1423&amp;"-2"))</f>
        <v/>
      </c>
      <c r="J1423" t="n">
        <v>99</v>
      </c>
      <c r="K1423" t="n">
        <v>100</v>
      </c>
      <c r="L1423" s="59">
        <f>IFERROR(IF(OR(J1423=0,K1423=""),"",IF(E1423="Positivo",MIN(MAX(K1423/J1423,0),1.3),MIN(MAX(J1423/K1423,0),1.3))),"")</f>
        <v/>
      </c>
      <c r="M1423" s="59">
        <f>IFERROR(IF(OR(J1423=0,K1423=""),"",IF(E1423="Positivo",MAX(K1423/J1423,0),MAX(J1423/K1423,0))),"")</f>
        <v/>
      </c>
      <c r="N1423" t="inlineStr">
        <is>
          <t>%</t>
        </is>
      </c>
      <c r="O1423" t="inlineStr">
        <is>
          <t>%</t>
        </is>
      </c>
      <c r="P1423" t="n">
        <v>0</v>
      </c>
      <c r="Q1423" t="n">
        <v>0</v>
      </c>
      <c r="R1423">
        <f>A1423&amp;"-"&amp;YEAR(F1423)&amp;"-"&amp;IF(LEN(MONTH(F1423))=1,"0"&amp;MONTH(F1423),MONTH(F1423))&amp;"-"&amp;IF(LEN(DAY(F1423))=1,"0"&amp;DAY(F1423),DAY(F1423))</f>
        <v/>
      </c>
      <c r="S1423" t="inlineStr"/>
    </row>
    <row r="1424">
      <c r="A1424" t="n">
        <v>351</v>
      </c>
      <c r="B1424" t="inlineStr">
        <is>
          <t>Partidas conciliatorias de bancos</t>
        </is>
      </c>
      <c r="C1424" t="inlineStr">
        <is>
          <t>Contabilidad</t>
        </is>
      </c>
      <c r="D1424" t="inlineStr">
        <is>
          <t>Trimestral</t>
        </is>
      </c>
      <c r="E1424" t="inlineStr">
        <is>
          <t>Negativo</t>
        </is>
      </c>
      <c r="F1424" s="128" t="n">
        <v>46022</v>
      </c>
      <c r="G1424">
        <f>YEAR(F1424)</f>
        <v/>
      </c>
      <c r="H1424">
        <f>PROPER(TEXT(F1424,"mmmm"))</f>
        <v/>
      </c>
      <c r="I1424">
        <f>IF(OR(H1424="Enero",H1424="Febrero",H1424="Marzo",H1424="Abril",H1424="Mayo",H1424="Junio"),G1424&amp;"-1",IF(OR(H1424="Julio",H1424="Agosto",H1424="Septiembre",H1424="Octubre",H1424="Noviembre",H1424="Diciembre"),G1424&amp;"-2"))</f>
        <v/>
      </c>
      <c r="J1424" t="n">
        <v>0</v>
      </c>
      <c r="K1424" t="n">
        <v>0.26</v>
      </c>
      <c r="L1424" s="59">
        <f>IFERROR(IF(OR(J1424=0,K1424=""),"",IF(E1424="Positivo",MIN(MAX(K1424/J1424,0),1.3),MIN(MAX(J1424/K1424,0),1.3))),"")</f>
        <v/>
      </c>
      <c r="M1424" s="59">
        <f>IFERROR(IF(OR(J1424=0,K1424=""),"",IF(E1424="Positivo",MAX(K1424/J1424,0),MAX(J1424/K1424,0))),"")</f>
        <v/>
      </c>
      <c r="N1424" t="inlineStr">
        <is>
          <t>ENT</t>
        </is>
      </c>
      <c r="O1424" t="inlineStr">
        <is>
          <t>DEC</t>
        </is>
      </c>
      <c r="P1424" t="n">
        <v>0</v>
      </c>
      <c r="Q1424" t="n">
        <v>1</v>
      </c>
      <c r="R1424">
        <f>A1424&amp;"-"&amp;YEAR(F1424)&amp;"-"&amp;IF(LEN(MONTH(F1424))=1,"0"&amp;MONTH(F1424),MONTH(F1424))&amp;"-"&amp;IF(LEN(DAY(F1424))=1,"0"&amp;DAY(F1424),DAY(F1424))</f>
        <v/>
      </c>
      <c r="S1424" t="inlineStr"/>
    </row>
    <row r="1425">
      <c r="A1425" t="n">
        <v>352</v>
      </c>
      <c r="B1425" t="inlineStr">
        <is>
          <t>Nivel de facturas generadas con error</t>
        </is>
      </c>
      <c r="C1425" t="inlineStr">
        <is>
          <t>Contabilidad</t>
        </is>
      </c>
      <c r="D1425" t="inlineStr">
        <is>
          <t>Trimestral</t>
        </is>
      </c>
      <c r="E1425" t="inlineStr">
        <is>
          <t>Negativo</t>
        </is>
      </c>
      <c r="F1425" s="128" t="n">
        <v>46022</v>
      </c>
      <c r="G1425">
        <f>YEAR(F1425)</f>
        <v/>
      </c>
      <c r="H1425">
        <f>PROPER(TEXT(F1425,"mmmm"))</f>
        <v/>
      </c>
      <c r="I1425">
        <f>IF(OR(H1425="Enero",H1425="Febrero",H1425="Marzo",H1425="Abril",H1425="Mayo",H1425="Junio"),G1425&amp;"-1",IF(OR(H1425="Julio",H1425="Agosto",H1425="Septiembre",H1425="Octubre",H1425="Noviembre",H1425="Diciembre"),G1425&amp;"-2"))</f>
        <v/>
      </c>
      <c r="J1425" t="n">
        <v>0</v>
      </c>
      <c r="K1425" t="n">
        <v>0.01</v>
      </c>
      <c r="L1425" s="59">
        <f>IFERROR(IF(OR(J1425=0,K1425=""),"",IF(E1425="Positivo",MIN(MAX(K1425/J1425,0),1.3),MIN(MAX(J1425/K1425,0),1.3))),"")</f>
        <v/>
      </c>
      <c r="M1425" s="59">
        <f>IFERROR(IF(OR(J1425=0,K1425=""),"",IF(E1425="Positivo",MAX(K1425/J1425,0),MAX(J1425/K1425,0))),"")</f>
        <v/>
      </c>
      <c r="N1425" t="inlineStr">
        <is>
          <t>%</t>
        </is>
      </c>
      <c r="O1425" t="inlineStr">
        <is>
          <t>%</t>
        </is>
      </c>
      <c r="P1425" t="n">
        <v>0</v>
      </c>
      <c r="Q1425" t="n">
        <v>2</v>
      </c>
      <c r="R1425">
        <f>A1425&amp;"-"&amp;YEAR(F1425)&amp;"-"&amp;IF(LEN(MONTH(F1425))=1,"0"&amp;MONTH(F1425),MONTH(F1425))&amp;"-"&amp;IF(LEN(DAY(F1425))=1,"0"&amp;DAY(F1425),DAY(F1425))</f>
        <v/>
      </c>
      <c r="S1425" t="inlineStr"/>
    </row>
    <row r="1426">
      <c r="A1426" t="n">
        <v>355</v>
      </c>
      <c r="B1426" t="inlineStr">
        <is>
          <t>Indice de liquidez</t>
        </is>
      </c>
      <c r="C1426" t="inlineStr">
        <is>
          <t>Tesorería</t>
        </is>
      </c>
      <c r="D1426" t="inlineStr">
        <is>
          <t>Anual</t>
        </is>
      </c>
      <c r="E1426" t="inlineStr">
        <is>
          <t>Positivo</t>
        </is>
      </c>
      <c r="F1426" s="128" t="n">
        <v>45107</v>
      </c>
      <c r="G1426">
        <f>YEAR(F1426)</f>
        <v/>
      </c>
      <c r="H1426">
        <f>PROPER(TEXT(F1426,"mmmm"))</f>
        <v/>
      </c>
      <c r="I1426">
        <f>IF(OR(H1426="Enero",H1426="Febrero",H1426="Marzo",H1426="Abril",H1426="Mayo",H1426="Junio"),G1426&amp;"-1",IF(OR(H1426="Julio",H1426="Agosto",H1426="Septiembre",H1426="Octubre",H1426="Noviembre",H1426="Diciembre"),G1426&amp;"-2"))</f>
        <v/>
      </c>
      <c r="J1426" t="n">
        <v>1</v>
      </c>
      <c r="K1426" t="n">
        <v>0.31754780991781</v>
      </c>
      <c r="L1426" s="59">
        <f>IFERROR(IF(OR(J1426=0,K1426=""),"",IF(E1426="Positivo",MIN(MAX(K1426/J1426,0),1.3),MIN(MAX(J1426/K1426,0),1.3))),"")</f>
        <v/>
      </c>
      <c r="M1426" s="59">
        <f>IFERROR(IF(OR(J1426=0,K1426=""),"",IF(E1426="Positivo",MAX(K1426/J1426,0),MAX(J1426/K1426,0))),"")</f>
        <v/>
      </c>
      <c r="N1426" t="inlineStr">
        <is>
          <t>ENT</t>
        </is>
      </c>
      <c r="O1426" t="inlineStr">
        <is>
          <t>DEC</t>
        </is>
      </c>
      <c r="P1426" t="n">
        <v>1</v>
      </c>
      <c r="Q1426" t="n">
        <v>1</v>
      </c>
      <c r="R1426">
        <f>A1426&amp;"-"&amp;YEAR(F1426)&amp;"-"&amp;IF(LEN(MONTH(F1426))=1,"0"&amp;MONTH(F1426),MONTH(F1426))&amp;"-"&amp;IF(LEN(DAY(F1426))=1,"0"&amp;DAY(F1426),DAY(F1426))</f>
        <v/>
      </c>
      <c r="S1426" t="inlineStr"/>
    </row>
    <row r="1427">
      <c r="A1427" t="n">
        <v>355</v>
      </c>
      <c r="B1427" t="inlineStr">
        <is>
          <t>Indice de liquidez</t>
        </is>
      </c>
      <c r="C1427" t="inlineStr">
        <is>
          <t>Tesorería</t>
        </is>
      </c>
      <c r="D1427" t="inlineStr">
        <is>
          <t>Anual</t>
        </is>
      </c>
      <c r="E1427" t="inlineStr">
        <is>
          <t>Positivo</t>
        </is>
      </c>
      <c r="F1427" s="128" t="n">
        <v>46022</v>
      </c>
      <c r="G1427">
        <f>YEAR(F1427)</f>
        <v/>
      </c>
      <c r="H1427">
        <f>PROPER(TEXT(F1427,"mmmm"))</f>
        <v/>
      </c>
      <c r="I1427">
        <f>IF(OR(H1427="Enero",H1427="Febrero",H1427="Marzo",H1427="Abril",H1427="Mayo",H1427="Junio"),G1427&amp;"-1",IF(OR(H1427="Julio",H1427="Agosto",H1427="Septiembre",H1427="Octubre",H1427="Noviembre",H1427="Diciembre"),G1427&amp;"-2"))</f>
        <v/>
      </c>
      <c r="J1427" t="n">
        <v>1.4</v>
      </c>
      <c r="K1427" t="n">
        <v>1.56</v>
      </c>
      <c r="L1427" s="59">
        <f>IFERROR(IF(OR(J1427=0,K1427=""),"",IF(E1427="Positivo",MIN(MAX(K1427/J1427,0),1.3),MIN(MAX(J1427/K1427,0),1.3))),"")</f>
        <v/>
      </c>
      <c r="M1427" s="59">
        <f>IFERROR(IF(OR(J1427=0,K1427=""),"",IF(E1427="Positivo",MAX(K1427/J1427,0),MAX(J1427/K1427,0))),"")</f>
        <v/>
      </c>
      <c r="N1427" t="inlineStr">
        <is>
          <t>ENT</t>
        </is>
      </c>
      <c r="O1427" t="inlineStr">
        <is>
          <t>DEC</t>
        </is>
      </c>
      <c r="P1427" t="n">
        <v>1</v>
      </c>
      <c r="Q1427" t="n">
        <v>1</v>
      </c>
      <c r="R1427">
        <f>A1427&amp;"-"&amp;YEAR(F1427)&amp;"-"&amp;IF(LEN(MONTH(F1427))=1,"0"&amp;MONTH(F1427),MONTH(F1427))&amp;"-"&amp;IF(LEN(DAY(F1427))=1,"0"&amp;DAY(F1427),DAY(F1427))</f>
        <v/>
      </c>
      <c r="S1427" t="inlineStr"/>
    </row>
    <row r="1428">
      <c r="A1428" t="n">
        <v>356</v>
      </c>
      <c r="B1428" t="inlineStr">
        <is>
          <t>Indice de Endeudamiento</t>
        </is>
      </c>
      <c r="C1428" t="inlineStr">
        <is>
          <t>Tesorería</t>
        </is>
      </c>
      <c r="D1428" t="inlineStr">
        <is>
          <t>Semestral</t>
        </is>
      </c>
      <c r="E1428" t="inlineStr">
        <is>
          <t>Negativo</t>
        </is>
      </c>
      <c r="F1428" s="128" t="n">
        <v>46022</v>
      </c>
      <c r="G1428">
        <f>YEAR(F1428)</f>
        <v/>
      </c>
      <c r="H1428">
        <f>PROPER(TEXT(F1428,"mmmm"))</f>
        <v/>
      </c>
      <c r="I1428">
        <f>IF(OR(H1428="Enero",H1428="Febrero",H1428="Marzo",H1428="Abril",H1428="Mayo",H1428="Junio"),G1428&amp;"-1",IF(OR(H1428="Julio",H1428="Agosto",H1428="Septiembre",H1428="Octubre",H1428="Noviembre",H1428="Diciembre"),G1428&amp;"-2"))</f>
        <v/>
      </c>
      <c r="J1428" t="n">
        <v>60</v>
      </c>
      <c r="K1428" t="n">
        <v>64.77</v>
      </c>
      <c r="L1428" s="59">
        <f>IFERROR(IF(OR(J1428=0,K1428=""),"",IF(E1428="Positivo",MIN(MAX(K1428/J1428,0),1.3),MIN(MAX(J1428/K1428,0),1.3))),"")</f>
        <v/>
      </c>
      <c r="M1428" s="59">
        <f>IFERROR(IF(OR(J1428=0,K1428=""),"",IF(E1428="Positivo",MAX(K1428/J1428,0),MAX(J1428/K1428,0))),"")</f>
        <v/>
      </c>
      <c r="N1428" t="inlineStr">
        <is>
          <t>%</t>
        </is>
      </c>
      <c r="O1428" t="inlineStr">
        <is>
          <t>%</t>
        </is>
      </c>
      <c r="P1428" t="n">
        <v>0</v>
      </c>
      <c r="Q1428" t="n">
        <v>1</v>
      </c>
      <c r="R1428">
        <f>A1428&amp;"-"&amp;YEAR(F1428)&amp;"-"&amp;IF(LEN(MONTH(F1428))=1,"0"&amp;MONTH(F1428),MONTH(F1428))&amp;"-"&amp;IF(LEN(DAY(F1428))=1,"0"&amp;DAY(F1428),DAY(F1428))</f>
        <v/>
      </c>
      <c r="S1428" t="inlineStr"/>
    </row>
    <row r="1429">
      <c r="A1429" t="n">
        <v>357</v>
      </c>
      <c r="B1429" t="inlineStr">
        <is>
          <t>Cartera - Metrica</t>
        </is>
      </c>
      <c r="C1429" t="inlineStr">
        <is>
          <t>Tesorería</t>
        </is>
      </c>
      <c r="D1429" t="inlineStr">
        <is>
          <t>Semestral</t>
        </is>
      </c>
      <c r="E1429" t="inlineStr">
        <is>
          <t>Positivo</t>
        </is>
      </c>
      <c r="F1429" s="128" t="n">
        <v>46022</v>
      </c>
      <c r="G1429">
        <f>YEAR(F1429)</f>
        <v/>
      </c>
      <c r="H1429">
        <f>PROPER(TEXT(F1429,"mmmm"))</f>
        <v/>
      </c>
      <c r="I1429">
        <f>IF(OR(H1429="Enero",H1429="Febrero",H1429="Marzo",H1429="Abril",H1429="Mayo",H1429="Junio"),G1429&amp;"-1",IF(OR(H1429="Julio",H1429="Agosto",H1429="Septiembre",H1429="Octubre",H1429="Noviembre",H1429="Diciembre"),G1429&amp;"-2"))</f>
        <v/>
      </c>
      <c r="J1429" t="n">
        <v>10049277970</v>
      </c>
      <c r="K1429" t="n">
        <v>44023970</v>
      </c>
      <c r="N1429" t="inlineStr">
        <is>
          <t>Metrica</t>
        </is>
      </c>
      <c r="O1429" t="n">
        <v/>
      </c>
      <c r="P1429" t="n">
        <v>0</v>
      </c>
      <c r="Q1429" t="n">
        <v>2</v>
      </c>
      <c r="R1429">
        <f>A1429&amp;"-"&amp;YEAR(F1429)&amp;"-"&amp;IF(LEN(MONTH(F1429))=1,"0"&amp;MONTH(F1429),MONTH(F1429))&amp;"-"&amp;IF(LEN(DAY(F1429))=1,"0"&amp;DAY(F1429),DAY(F1429))</f>
        <v/>
      </c>
      <c r="S1429" t="inlineStr">
        <is>
          <t>Metrica</t>
        </is>
      </c>
    </row>
    <row r="1430">
      <c r="A1430" t="n">
        <v>358</v>
      </c>
      <c r="B1430" t="inlineStr">
        <is>
          <t>Nivel de acompañamiento a estudiantes en práctica</t>
        </is>
      </c>
      <c r="C1430" t="inlineStr">
        <is>
          <t>Prácticas</t>
        </is>
      </c>
      <c r="D1430" t="inlineStr">
        <is>
          <t>Semestral</t>
        </is>
      </c>
      <c r="E1430" t="inlineStr">
        <is>
          <t>Positivo</t>
        </is>
      </c>
      <c r="F1430" s="128" t="n">
        <v>46022</v>
      </c>
      <c r="G1430">
        <f>YEAR(F1430)</f>
        <v/>
      </c>
      <c r="H1430">
        <f>PROPER(TEXT(F1430,"mmmm"))</f>
        <v/>
      </c>
      <c r="I1430">
        <f>IF(OR(H1430="Enero",H1430="Febrero",H1430="Marzo",H1430="Abril",H1430="Mayo",H1430="Junio"),G1430&amp;"-1",IF(OR(H1430="Julio",H1430="Agosto",H1430="Septiembre",H1430="Octubre",H1430="Noviembre",H1430="Diciembre"),G1430&amp;"-2"))</f>
        <v/>
      </c>
      <c r="J1430" t="n">
        <v>100</v>
      </c>
      <c r="K1430" t="n">
        <v>100</v>
      </c>
      <c r="L1430" s="59">
        <f>IFERROR(IF(OR(J1430=0,K1430=""),"",IF(E1430="Positivo",MIN(MAX(K1430/J1430,0),1.3),MIN(MAX(J1430/K1430,0),1.3))),"")</f>
        <v/>
      </c>
      <c r="M1430" s="59">
        <f>IFERROR(IF(OR(J1430=0,K1430=""),"",IF(E1430="Positivo",MAX(K1430/J1430,0),MAX(J1430/K1430,0))),"")</f>
        <v/>
      </c>
      <c r="N1430" t="inlineStr">
        <is>
          <t>%</t>
        </is>
      </c>
      <c r="O1430" t="inlineStr">
        <is>
          <t>%</t>
        </is>
      </c>
      <c r="P1430" t="n">
        <v>0</v>
      </c>
      <c r="Q1430" t="n">
        <v>0</v>
      </c>
      <c r="R1430">
        <f>A1430&amp;"-"&amp;YEAR(F1430)&amp;"-"&amp;IF(LEN(MONTH(F1430))=1,"0"&amp;MONTH(F1430),MONTH(F1430))&amp;"-"&amp;IF(LEN(DAY(F1430))=1,"0"&amp;DAY(F1430),DAY(F1430))</f>
        <v/>
      </c>
      <c r="S1430" t="inlineStr"/>
    </row>
    <row r="1431">
      <c r="A1431" t="n">
        <v>359</v>
      </c>
      <c r="B1431" t="inlineStr">
        <is>
          <t>Satisfacción Institucional CSAT</t>
        </is>
      </c>
      <c r="C1431" t="inlineStr">
        <is>
          <t>EXPERIENCIA INSTITUCIONAL</t>
        </is>
      </c>
      <c r="D1431" t="inlineStr">
        <is>
          <t>Semestral</t>
        </is>
      </c>
      <c r="E1431" t="inlineStr">
        <is>
          <t>Positivo</t>
        </is>
      </c>
      <c r="F1431" s="128" t="n">
        <v>45473</v>
      </c>
      <c r="G1431">
        <f>YEAR(F1431)</f>
        <v/>
      </c>
      <c r="H1431">
        <f>PROPER(TEXT(F1431,"mmmm"))</f>
        <v/>
      </c>
      <c r="I1431">
        <f>IF(OR(H1431="Enero",H1431="Febrero",H1431="Marzo",H1431="Abril",H1431="Mayo",H1431="Junio"),G1431&amp;"-1",IF(OR(H1431="Julio",H1431="Agosto",H1431="Septiembre",H1431="Octubre",H1431="Noviembre",H1431="Diciembre"),G1431&amp;"-2"))</f>
        <v/>
      </c>
      <c r="J1431" t="n">
        <v>80</v>
      </c>
      <c r="K1431" t="n">
        <v>0</v>
      </c>
      <c r="L1431" s="59">
        <f>IFERROR(IF(OR(J1431=0,K1431=""),"",IF(E1431="Positivo",MIN(MAX(K1431/J1431,0),1.3),MIN(MAX(J1431/K1431,0),1.3))),"")</f>
        <v/>
      </c>
      <c r="M1431" s="59">
        <f>IFERROR(IF(OR(J1431=0,K1431=""),"",IF(E1431="Positivo",MAX(K1431/J1431,0),MAX(J1431/K1431,0))),"")</f>
        <v/>
      </c>
      <c r="N1431" t="inlineStr">
        <is>
          <t>%</t>
        </is>
      </c>
      <c r="O1431" t="inlineStr">
        <is>
          <t>%</t>
        </is>
      </c>
      <c r="P1431" t="n">
        <v>0</v>
      </c>
      <c r="Q1431" t="n">
        <v>0</v>
      </c>
      <c r="R1431">
        <f>A1431&amp;"-"&amp;YEAR(F1431)&amp;"-"&amp;IF(LEN(MONTH(F1431))=1,"0"&amp;MONTH(F1431),MONTH(F1431))&amp;"-"&amp;IF(LEN(DAY(F1431))=1,"0"&amp;DAY(F1431),DAY(F1431))</f>
        <v/>
      </c>
      <c r="S1431" t="inlineStr"/>
    </row>
    <row r="1432">
      <c r="A1432" t="n">
        <v>359</v>
      </c>
      <c r="B1432" t="inlineStr">
        <is>
          <t>Satisfacción Institucional CSAT</t>
        </is>
      </c>
      <c r="C1432" t="inlineStr">
        <is>
          <t>EXPERIENCIA INSTITUCIONAL</t>
        </is>
      </c>
      <c r="D1432" t="inlineStr">
        <is>
          <t>Semestral</t>
        </is>
      </c>
      <c r="E1432" t="inlineStr">
        <is>
          <t>Positivo</t>
        </is>
      </c>
      <c r="F1432" s="128" t="n">
        <v>46022</v>
      </c>
      <c r="G1432">
        <f>YEAR(F1432)</f>
        <v/>
      </c>
      <c r="H1432">
        <f>PROPER(TEXT(F1432,"mmmm"))</f>
        <v/>
      </c>
      <c r="I1432">
        <f>IF(OR(H1432="Enero",H1432="Febrero",H1432="Marzo",H1432="Abril",H1432="Mayo",H1432="Junio"),G1432&amp;"-1",IF(OR(H1432="Julio",H1432="Agosto",H1432="Septiembre",H1432="Octubre",H1432="Noviembre",H1432="Diciembre"),G1432&amp;"-2"))</f>
        <v/>
      </c>
      <c r="J1432" t="n">
        <v>85</v>
      </c>
      <c r="K1432" t="n">
        <v>89.90000000000001</v>
      </c>
      <c r="L1432" s="59">
        <f>IFERROR(IF(OR(J1432=0,K1432=""),"",IF(E1432="Positivo",MIN(MAX(K1432/J1432,0),1.3),MIN(MAX(J1432/K1432,0),1.3))),"")</f>
        <v/>
      </c>
      <c r="M1432" s="59">
        <f>IFERROR(IF(OR(J1432=0,K1432=""),"",IF(E1432="Positivo",MAX(K1432/J1432,0),MAX(J1432/K1432,0))),"")</f>
        <v/>
      </c>
      <c r="N1432" t="inlineStr">
        <is>
          <t>%</t>
        </is>
      </c>
      <c r="O1432" t="inlineStr">
        <is>
          <t>%</t>
        </is>
      </c>
      <c r="P1432" t="n">
        <v>0</v>
      </c>
      <c r="Q1432" t="n">
        <v>0</v>
      </c>
      <c r="R1432">
        <f>A1432&amp;"-"&amp;YEAR(F1432)&amp;"-"&amp;IF(LEN(MONTH(F1432))=1,"0"&amp;MONTH(F1432),MONTH(F1432))&amp;"-"&amp;IF(LEN(DAY(F1432))=1,"0"&amp;DAY(F1432),DAY(F1432))</f>
        <v/>
      </c>
      <c r="S1432" t="inlineStr"/>
    </row>
    <row r="1433">
      <c r="A1433" t="n">
        <v>361</v>
      </c>
      <c r="B1433" t="inlineStr">
        <is>
          <t>Índice de Inclusión</t>
        </is>
      </c>
      <c r="C1433" t="inlineStr">
        <is>
          <t>Gestión de la Responsabilidad Social</t>
        </is>
      </c>
      <c r="D1433" t="inlineStr">
        <is>
          <t>Anual</t>
        </is>
      </c>
      <c r="E1433" t="inlineStr">
        <is>
          <t>Positivo</t>
        </is>
      </c>
      <c r="F1433" s="128" t="n">
        <v>46022</v>
      </c>
      <c r="G1433">
        <f>YEAR(F1433)</f>
        <v/>
      </c>
      <c r="H1433">
        <f>PROPER(TEXT(F1433,"mmmm"))</f>
        <v/>
      </c>
      <c r="I1433">
        <f>IF(OR(H1433="Enero",H1433="Febrero",H1433="Marzo",H1433="Abril",H1433="Mayo",H1433="Junio"),G1433&amp;"-1",IF(OR(H1433="Julio",H1433="Agosto",H1433="Septiembre",H1433="Octubre",H1433="Noviembre",H1433="Diciembre"),G1433&amp;"-2"))</f>
        <v/>
      </c>
      <c r="J1433" t="n">
        <v>4.6</v>
      </c>
      <c r="K1433" t="n">
        <v>4.78</v>
      </c>
      <c r="L1433" s="59">
        <f>IFERROR(IF(OR(J1433=0,K1433=""),"",IF(E1433="Positivo",MIN(MAX(K1433/J1433,0),1.3),MIN(MAX(J1433/K1433,0),1.3))),"")</f>
        <v/>
      </c>
      <c r="M1433" s="59">
        <f>IFERROR(IF(OR(J1433=0,K1433=""),"",IF(E1433="Positivo",MAX(K1433/J1433,0),MAX(J1433/K1433,0))),"")</f>
        <v/>
      </c>
      <c r="N1433" t="inlineStr">
        <is>
          <t>DEC</t>
        </is>
      </c>
      <c r="O1433" t="inlineStr">
        <is>
          <t>DEC</t>
        </is>
      </c>
      <c r="P1433" t="n">
        <v>1</v>
      </c>
      <c r="Q1433" t="n">
        <v>2</v>
      </c>
      <c r="R1433">
        <f>A1433&amp;"-"&amp;YEAR(F1433)&amp;"-"&amp;IF(LEN(MONTH(F1433))=1,"0"&amp;MONTH(F1433),MONTH(F1433))&amp;"-"&amp;IF(LEN(DAY(F1433))=1,"0"&amp;DAY(F1433),DAY(F1433))</f>
        <v/>
      </c>
      <c r="S1433" t="inlineStr"/>
    </row>
    <row r="1434">
      <c r="A1434" t="n">
        <v>362</v>
      </c>
      <c r="B1434" t="inlineStr">
        <is>
          <t>Aseguramiento de matricula académica presencial</t>
        </is>
      </c>
      <c r="C1434" t="inlineStr">
        <is>
          <t>Operaciones Académicas</t>
        </is>
      </c>
      <c r="D1434" t="inlineStr">
        <is>
          <t>Semestral</t>
        </is>
      </c>
      <c r="E1434" t="inlineStr">
        <is>
          <t>Positivo</t>
        </is>
      </c>
      <c r="F1434" s="128" t="n">
        <v>46022</v>
      </c>
      <c r="G1434">
        <f>YEAR(F1434)</f>
        <v/>
      </c>
      <c r="H1434">
        <f>PROPER(TEXT(F1434,"mmmm"))</f>
        <v/>
      </c>
      <c r="I1434">
        <f>IF(OR(H1434="Enero",H1434="Febrero",H1434="Marzo",H1434="Abril",H1434="Mayo",H1434="Junio"),G1434&amp;"-1",IF(OR(H1434="Julio",H1434="Agosto",H1434="Septiembre",H1434="Octubre",H1434="Noviembre",H1434="Diciembre"),G1434&amp;"-2"))</f>
        <v/>
      </c>
      <c r="J1434" t="n">
        <v>196</v>
      </c>
      <c r="K1434" t="n">
        <v>17444</v>
      </c>
      <c r="L1434" s="59">
        <f>IFERROR(IF(OR(J1434=0,K1434=""),"",IF(E1434="Positivo",MIN(MAX(K1434/J1434,0),1.3),MIN(MAX(J1434/K1434,0),1.3))),"")</f>
        <v/>
      </c>
      <c r="M1434" s="59">
        <f>IFERROR(IF(OR(J1434=0,K1434=""),"",IF(E1434="Positivo",MAX(K1434/J1434,0),MAX(J1434/K1434,0))),"")</f>
        <v/>
      </c>
      <c r="N1434" t="inlineStr">
        <is>
          <t>%</t>
        </is>
      </c>
      <c r="O1434" t="inlineStr">
        <is>
          <t>%</t>
        </is>
      </c>
      <c r="P1434" t="n">
        <v>0</v>
      </c>
      <c r="Q1434" t="n">
        <v>0</v>
      </c>
      <c r="R1434">
        <f>A1434&amp;"-"&amp;YEAR(F1434)&amp;"-"&amp;IF(LEN(MONTH(F1434))=1,"0"&amp;MONTH(F1434),MONTH(F1434))&amp;"-"&amp;IF(LEN(DAY(F1434))=1,"0"&amp;DAY(F1434),DAY(F1434))</f>
        <v/>
      </c>
      <c r="S1434" t="inlineStr"/>
    </row>
    <row r="1435">
      <c r="A1435" t="n">
        <v>363</v>
      </c>
      <c r="B1435" t="inlineStr">
        <is>
          <t>Seguimiento a la parametrización de aulas master y secciones de asignaturas</t>
        </is>
      </c>
      <c r="C1435" t="inlineStr">
        <is>
          <t>Operaciones Académicas</t>
        </is>
      </c>
      <c r="D1435" t="inlineStr">
        <is>
          <t>Semestral</t>
        </is>
      </c>
      <c r="E1435" t="inlineStr">
        <is>
          <t>Positivo</t>
        </is>
      </c>
      <c r="F1435" s="128" t="n">
        <v>46022</v>
      </c>
      <c r="G1435">
        <f>YEAR(F1435)</f>
        <v/>
      </c>
      <c r="H1435">
        <f>PROPER(TEXT(F1435,"mmmm"))</f>
        <v/>
      </c>
      <c r="I1435">
        <f>IF(OR(H1435="Enero",H1435="Febrero",H1435="Marzo",H1435="Abril",H1435="Mayo",H1435="Junio"),G1435&amp;"-1",IF(OR(H1435="Julio",H1435="Agosto",H1435="Septiembre",H1435="Octubre",H1435="Noviembre",H1435="Diciembre"),G1435&amp;"-2"))</f>
        <v/>
      </c>
      <c r="J1435" t="n">
        <v>100</v>
      </c>
      <c r="K1435" t="n">
        <v>100</v>
      </c>
      <c r="L1435" s="59">
        <f>IFERROR(IF(OR(J1435=0,K1435=""),"",IF(E1435="Positivo",MIN(MAX(K1435/J1435,0),1.3),MIN(MAX(J1435/K1435,0),1.3))),"")</f>
        <v/>
      </c>
      <c r="M1435" s="59">
        <f>IFERROR(IF(OR(J1435=0,K1435=""),"",IF(E1435="Positivo",MAX(K1435/J1435,0),MAX(J1435/K1435,0))),"")</f>
        <v/>
      </c>
      <c r="N1435" t="inlineStr">
        <is>
          <t>%</t>
        </is>
      </c>
      <c r="O1435" t="inlineStr">
        <is>
          <t>%</t>
        </is>
      </c>
      <c r="P1435" t="n">
        <v>0</v>
      </c>
      <c r="Q1435" t="n">
        <v>0</v>
      </c>
      <c r="R1435">
        <f>A1435&amp;"-"&amp;YEAR(F1435)&amp;"-"&amp;IF(LEN(MONTH(F1435))=1,"0"&amp;MONTH(F1435),MONTH(F1435))&amp;"-"&amp;IF(LEN(DAY(F1435))=1,"0"&amp;DAY(F1435),DAY(F1435))</f>
        <v/>
      </c>
      <c r="S1435" t="inlineStr"/>
    </row>
    <row r="1436">
      <c r="A1436" t="n">
        <v>364</v>
      </c>
      <c r="B1436" t="inlineStr">
        <is>
          <t>Impacto de actividades de Responsabilidad y proyección</t>
        </is>
      </c>
      <c r="C1436" t="inlineStr">
        <is>
          <t>Gestión de la Responsabilidad Social</t>
        </is>
      </c>
      <c r="D1436" t="inlineStr">
        <is>
          <t>Semestral</t>
        </is>
      </c>
      <c r="E1436" t="inlineStr">
        <is>
          <t>Positivo</t>
        </is>
      </c>
      <c r="F1436" s="128" t="n">
        <v>45838</v>
      </c>
      <c r="G1436">
        <f>YEAR(F1436)</f>
        <v/>
      </c>
      <c r="H1436">
        <f>PROPER(TEXT(F1436,"mmmm"))</f>
        <v/>
      </c>
      <c r="I1436">
        <f>IF(OR(H1436="Enero",H1436="Febrero",H1436="Marzo",H1436="Abril",H1436="Mayo",H1436="Junio"),G1436&amp;"-1",IF(OR(H1436="Julio",H1436="Agosto",H1436="Septiembre",H1436="Octubre",H1436="Noviembre",H1436="Diciembre"),G1436&amp;"-2"))</f>
        <v/>
      </c>
      <c r="J1436" t="n">
        <v>100</v>
      </c>
      <c r="K1436" t="n">
        <v>93.89</v>
      </c>
      <c r="L1436" s="59">
        <f>IFERROR(IF(OR(J1436=0,K1436=""),"",IF(E1436="Positivo",MIN(MAX(K1436/J1436,0),1.3),MIN(MAX(J1436/K1436,0),1.3))),"")</f>
        <v/>
      </c>
      <c r="M1436" s="59">
        <f>IFERROR(IF(OR(J1436=0,K1436=""),"",IF(E1436="Positivo",MAX(K1436/J1436,0),MAX(J1436/K1436,0))),"")</f>
        <v/>
      </c>
      <c r="N1436" t="inlineStr">
        <is>
          <t>ENT</t>
        </is>
      </c>
      <c r="O1436" t="inlineStr">
        <is>
          <t>ENT</t>
        </is>
      </c>
      <c r="P1436" t="n">
        <v>0</v>
      </c>
      <c r="Q1436" t="n">
        <v>0</v>
      </c>
      <c r="R1436">
        <f>A1436&amp;"-"&amp;YEAR(F1436)&amp;"-"&amp;IF(LEN(MONTH(F1436))=1,"0"&amp;MONTH(F1436),MONTH(F1436))&amp;"-"&amp;IF(LEN(DAY(F1436))=1,"0"&amp;DAY(F1436),DAY(F1436))</f>
        <v/>
      </c>
      <c r="S1436" t="inlineStr"/>
    </row>
    <row r="1437">
      <c r="A1437" t="n">
        <v>364</v>
      </c>
      <c r="B1437" t="inlineStr">
        <is>
          <t>Impacto de actividades de Responsabilidad y proyección</t>
        </is>
      </c>
      <c r="C1437" t="inlineStr">
        <is>
          <t>Gestión de la Responsabilidad Social</t>
        </is>
      </c>
      <c r="D1437" t="inlineStr">
        <is>
          <t>Semestral</t>
        </is>
      </c>
      <c r="E1437" t="inlineStr">
        <is>
          <t>Positivo</t>
        </is>
      </c>
      <c r="F1437" s="128" t="n">
        <v>46022</v>
      </c>
      <c r="G1437">
        <f>YEAR(F1437)</f>
        <v/>
      </c>
      <c r="H1437">
        <f>PROPER(TEXT(F1437,"mmmm"))</f>
        <v/>
      </c>
      <c r="I1437">
        <f>IF(OR(H1437="Enero",H1437="Febrero",H1437="Marzo",H1437="Abril",H1437="Mayo",H1437="Junio"),G1437&amp;"-1",IF(OR(H1437="Julio",H1437="Agosto",H1437="Septiembre",H1437="Octubre",H1437="Noviembre",H1437="Diciembre"),G1437&amp;"-2"))</f>
        <v/>
      </c>
      <c r="J1437" t="n">
        <v>100</v>
      </c>
      <c r="K1437" t="n">
        <v>78.11</v>
      </c>
      <c r="L1437" s="59">
        <f>IFERROR(IF(OR(J1437=0,K1437=""),"",IF(E1437="Positivo",MIN(MAX(K1437/J1437,0),1.3),MIN(MAX(J1437/K1437,0),1.3))),"")</f>
        <v/>
      </c>
      <c r="M1437" s="59">
        <f>IFERROR(IF(OR(J1437=0,K1437=""),"",IF(E1437="Positivo",MAX(K1437/J1437,0),MAX(J1437/K1437,0))),"")</f>
        <v/>
      </c>
      <c r="N1437" t="inlineStr">
        <is>
          <t>ENT</t>
        </is>
      </c>
      <c r="O1437" t="inlineStr">
        <is>
          <t>ENT</t>
        </is>
      </c>
      <c r="P1437" t="n">
        <v>0</v>
      </c>
      <c r="Q1437" t="n">
        <v>0</v>
      </c>
      <c r="R1437">
        <f>A1437&amp;"-"&amp;YEAR(F1437)&amp;"-"&amp;IF(LEN(MONTH(F1437))=1,"0"&amp;MONTH(F1437),MONTH(F1437))&amp;"-"&amp;IF(LEN(DAY(F1437))=1,"0"&amp;DAY(F1437),DAY(F1437))</f>
        <v/>
      </c>
      <c r="S1437" t="inlineStr"/>
    </row>
    <row r="1438">
      <c r="A1438" t="n">
        <v>366</v>
      </c>
      <c r="B1438" t="inlineStr">
        <is>
          <t>Normalización de cobros pecuniarios</t>
        </is>
      </c>
      <c r="C1438" t="inlineStr">
        <is>
          <t>Operaciones Académicas</t>
        </is>
      </c>
      <c r="D1438" t="inlineStr">
        <is>
          <t>Anual</t>
        </is>
      </c>
      <c r="E1438" t="inlineStr">
        <is>
          <t>Positivo</t>
        </is>
      </c>
      <c r="F1438" s="128" t="n">
        <v>46022</v>
      </c>
      <c r="G1438">
        <f>YEAR(F1438)</f>
        <v/>
      </c>
      <c r="H1438">
        <f>PROPER(TEXT(F1438,"mmmm"))</f>
        <v/>
      </c>
      <c r="I1438">
        <f>IF(OR(H1438="Enero",H1438="Febrero",H1438="Marzo",H1438="Abril",H1438="Mayo",H1438="Junio"),G1438&amp;"-1",IF(OR(H1438="Julio",H1438="Agosto",H1438="Septiembre",H1438="Octubre",H1438="Noviembre",H1438="Diciembre"),G1438&amp;"-2"))</f>
        <v/>
      </c>
      <c r="J1438" t="n">
        <v>100</v>
      </c>
      <c r="K1438" t="n">
        <v>100</v>
      </c>
      <c r="L1438" s="59">
        <f>IFERROR(IF(OR(J1438=0,K1438=""),"",IF(E1438="Positivo",MIN(MAX(K1438/J1438,0),1.3),MIN(MAX(J1438/K1438,0),1.3))),"")</f>
        <v/>
      </c>
      <c r="M1438" s="59">
        <f>IFERROR(IF(OR(J1438=0,K1438=""),"",IF(E1438="Positivo",MAX(K1438/J1438,0),MAX(J1438/K1438,0))),"")</f>
        <v/>
      </c>
      <c r="N1438" t="inlineStr">
        <is>
          <t>ENT</t>
        </is>
      </c>
      <c r="O1438" t="inlineStr">
        <is>
          <t>ENT</t>
        </is>
      </c>
      <c r="P1438" t="n">
        <v>0</v>
      </c>
      <c r="Q1438" t="n">
        <v>0</v>
      </c>
      <c r="R1438">
        <f>A1438&amp;"-"&amp;YEAR(F1438)&amp;"-"&amp;IF(LEN(MONTH(F1438))=1,"0"&amp;MONTH(F1438),MONTH(F1438))&amp;"-"&amp;IF(LEN(DAY(F1438))=1,"0"&amp;DAY(F1438),DAY(F1438))</f>
        <v/>
      </c>
      <c r="S1438" t="inlineStr"/>
    </row>
    <row r="1439">
      <c r="A1439" t="n">
        <v>367</v>
      </c>
      <c r="B1439" t="inlineStr">
        <is>
          <t>Estudiantes con Becas</t>
        </is>
      </c>
      <c r="C1439" t="inlineStr">
        <is>
          <t>Gestión de la Responsabilidad Social</t>
        </is>
      </c>
      <c r="D1439" t="inlineStr">
        <is>
          <t>Anual</t>
        </is>
      </c>
      <c r="E1439" t="inlineStr">
        <is>
          <t>Positivo</t>
        </is>
      </c>
      <c r="F1439" s="128" t="n">
        <v>46022</v>
      </c>
      <c r="G1439">
        <f>YEAR(F1439)</f>
        <v/>
      </c>
      <c r="H1439">
        <f>PROPER(TEXT(F1439,"mmmm"))</f>
        <v/>
      </c>
      <c r="I1439">
        <f>IF(OR(H1439="Enero",H1439="Febrero",H1439="Marzo",H1439="Abril",H1439="Mayo",H1439="Junio"),G1439&amp;"-1",IF(OR(H1439="Julio",H1439="Agosto",H1439="Septiembre",H1439="Octubre",H1439="Noviembre",H1439="Diciembre"),G1439&amp;"-2"))</f>
        <v/>
      </c>
      <c r="J1439" t="n">
        <v>5</v>
      </c>
      <c r="K1439" t="n">
        <v>3.82</v>
      </c>
      <c r="L1439" s="59">
        <f>IFERROR(IF(OR(J1439=0,K1439=""),"",IF(E1439="Positivo",MIN(MAX(K1439/J1439,0),1.3),MIN(MAX(J1439/K1439,0),1.3))),"")</f>
        <v/>
      </c>
      <c r="M1439" s="59">
        <f>IFERROR(IF(OR(J1439=0,K1439=""),"",IF(E1439="Positivo",MAX(K1439/J1439,0),MAX(J1439/K1439,0))),"")</f>
        <v/>
      </c>
      <c r="N1439" t="inlineStr">
        <is>
          <t>%</t>
        </is>
      </c>
      <c r="O1439" t="inlineStr">
        <is>
          <t>%</t>
        </is>
      </c>
      <c r="P1439" t="n">
        <v>0</v>
      </c>
      <c r="Q1439" t="n">
        <v>2</v>
      </c>
      <c r="R1439">
        <f>A1439&amp;"-"&amp;YEAR(F1439)&amp;"-"&amp;IF(LEN(MONTH(F1439))=1,"0"&amp;MONTH(F1439),MONTH(F1439))&amp;"-"&amp;IF(LEN(DAY(F1439))=1,"0"&amp;DAY(F1439),DAY(F1439))</f>
        <v/>
      </c>
      <c r="S1439" t="inlineStr"/>
    </row>
    <row r="1440">
      <c r="A1440" t="n">
        <v>368</v>
      </c>
      <c r="B1440" t="inlineStr">
        <is>
          <t>Satisfacción de los estudiantes de Educación para toda la vida</t>
        </is>
      </c>
      <c r="C1440" t="inlineStr">
        <is>
          <t>Operación de nuevos negocios y CI</t>
        </is>
      </c>
      <c r="D1440" t="inlineStr">
        <is>
          <t>Trimestral</t>
        </is>
      </c>
      <c r="E1440" t="inlineStr">
        <is>
          <t>Positivo</t>
        </is>
      </c>
      <c r="F1440" s="128" t="n">
        <v>46022</v>
      </c>
      <c r="G1440">
        <f>YEAR(F1440)</f>
        <v/>
      </c>
      <c r="H1440">
        <f>PROPER(TEXT(F1440,"mmmm"))</f>
        <v/>
      </c>
      <c r="I1440">
        <f>IF(OR(H1440="Enero",H1440="Febrero",H1440="Marzo",H1440="Abril",H1440="Mayo",H1440="Junio"),G1440&amp;"-1",IF(OR(H1440="Julio",H1440="Agosto",H1440="Septiembre",H1440="Octubre",H1440="Noviembre",H1440="Diciembre"),G1440&amp;"-2"))</f>
        <v/>
      </c>
      <c r="J1440" t="n">
        <v>93</v>
      </c>
      <c r="K1440" t="n">
        <v>95</v>
      </c>
      <c r="L1440" s="59">
        <f>IFERROR(IF(OR(J1440=0,K1440=""),"",IF(E1440="Positivo",MIN(MAX(K1440/J1440,0),1.3),MIN(MAX(J1440/K1440,0),1.3))),"")</f>
        <v/>
      </c>
      <c r="M1440" s="59">
        <f>IFERROR(IF(OR(J1440=0,K1440=""),"",IF(E1440="Positivo",MAX(K1440/J1440,0),MAX(J1440/K1440,0))),"")</f>
        <v/>
      </c>
      <c r="N1440" t="inlineStr">
        <is>
          <t>%</t>
        </is>
      </c>
      <c r="O1440" t="inlineStr">
        <is>
          <t>%</t>
        </is>
      </c>
      <c r="P1440" t="n">
        <v>0</v>
      </c>
      <c r="Q1440" t="n">
        <v>0</v>
      </c>
      <c r="R1440">
        <f>A1440&amp;"-"&amp;YEAR(F1440)&amp;"-"&amp;IF(LEN(MONTH(F1440))=1,"0"&amp;MONTH(F1440),MONTH(F1440))&amp;"-"&amp;IF(LEN(DAY(F1440))=1,"0"&amp;DAY(F1440),DAY(F1440))</f>
        <v/>
      </c>
      <c r="S1440" t="inlineStr"/>
    </row>
    <row r="1441">
      <c r="A1441" t="n">
        <v>369</v>
      </c>
      <c r="B1441" t="inlineStr">
        <is>
          <t>Participación de POLI- voluntariados (Estudiantes- Colaboradores)</t>
        </is>
      </c>
      <c r="C1441" t="inlineStr">
        <is>
          <t>Gestión de la Responsabilidad Social</t>
        </is>
      </c>
      <c r="D1441" t="inlineStr">
        <is>
          <t>Semestral</t>
        </is>
      </c>
      <c r="E1441" t="inlineStr">
        <is>
          <t>Positivo</t>
        </is>
      </c>
      <c r="F1441" s="128" t="n">
        <v>45838</v>
      </c>
      <c r="G1441">
        <f>YEAR(F1441)</f>
        <v/>
      </c>
      <c r="H1441">
        <f>PROPER(TEXT(F1441,"mmmm"))</f>
        <v/>
      </c>
      <c r="I1441">
        <f>IF(OR(H1441="Enero",H1441="Febrero",H1441="Marzo",H1441="Abril",H1441="Mayo",H1441="Junio"),G1441&amp;"-1",IF(OR(H1441="Julio",H1441="Agosto",H1441="Septiembre",H1441="Octubre",H1441="Noviembre",H1441="Diciembre"),G1441&amp;"-2"))</f>
        <v/>
      </c>
      <c r="J1441" t="n">
        <v>200</v>
      </c>
      <c r="K1441" t="n">
        <v>153</v>
      </c>
      <c r="L1441" s="59">
        <f>IFERROR(IF(OR(J1441=0,K1441=""),"",IF(E1441="Positivo",MIN(MAX(K1441/J1441,0),1.3),MIN(MAX(J1441/K1441,0),1.3))),"")</f>
        <v/>
      </c>
      <c r="M1441" s="59">
        <f>IFERROR(IF(OR(J1441=0,K1441=""),"",IF(E1441="Positivo",MAX(K1441/J1441,0),MAX(J1441/K1441,0))),"")</f>
        <v/>
      </c>
      <c r="N1441" t="inlineStr">
        <is>
          <t>ENT</t>
        </is>
      </c>
      <c r="O1441" t="inlineStr">
        <is>
          <t>ENT</t>
        </is>
      </c>
      <c r="P1441" t="n">
        <v>0</v>
      </c>
      <c r="Q1441" t="n">
        <v>0</v>
      </c>
      <c r="R1441">
        <f>A1441&amp;"-"&amp;YEAR(F1441)&amp;"-"&amp;IF(LEN(MONTH(F1441))=1,"0"&amp;MONTH(F1441),MONTH(F1441))&amp;"-"&amp;IF(LEN(DAY(F1441))=1,"0"&amp;DAY(F1441),DAY(F1441))</f>
        <v/>
      </c>
      <c r="S1441" t="inlineStr"/>
    </row>
    <row r="1442">
      <c r="A1442" t="n">
        <v>369</v>
      </c>
      <c r="B1442" t="inlineStr">
        <is>
          <t>Participación de POLI- voluntariados (Estudiantes- Colaboradores)</t>
        </is>
      </c>
      <c r="C1442" t="inlineStr">
        <is>
          <t>Gestión de la Responsabilidad Social</t>
        </is>
      </c>
      <c r="D1442" t="inlineStr">
        <is>
          <t>Semestral</t>
        </is>
      </c>
      <c r="E1442" t="inlineStr">
        <is>
          <t>Positivo</t>
        </is>
      </c>
      <c r="F1442" s="128" t="n">
        <v>46022</v>
      </c>
      <c r="G1442">
        <f>YEAR(F1442)</f>
        <v/>
      </c>
      <c r="H1442">
        <f>PROPER(TEXT(F1442,"mmmm"))</f>
        <v/>
      </c>
      <c r="I1442">
        <f>IF(OR(H1442="Enero",H1442="Febrero",H1442="Marzo",H1442="Abril",H1442="Mayo",H1442="Junio"),G1442&amp;"-1",IF(OR(H1442="Julio",H1442="Agosto",H1442="Septiembre",H1442="Octubre",H1442="Noviembre",H1442="Diciembre"),G1442&amp;"-2"))</f>
        <v/>
      </c>
      <c r="J1442" t="n">
        <v>200</v>
      </c>
      <c r="K1442" t="n">
        <v>227</v>
      </c>
      <c r="L1442" s="59">
        <f>IFERROR(IF(OR(J1442=0,K1442=""),"",IF(E1442="Positivo",MIN(MAX(K1442/J1442,0),1.3),MIN(MAX(J1442/K1442,0),1.3))),"")</f>
        <v/>
      </c>
      <c r="M1442" s="59">
        <f>IFERROR(IF(OR(J1442=0,K1442=""),"",IF(E1442="Positivo",MAX(K1442/J1442,0),MAX(J1442/K1442,0))),"")</f>
        <v/>
      </c>
      <c r="N1442" t="inlineStr">
        <is>
          <t>ENT</t>
        </is>
      </c>
      <c r="O1442" t="inlineStr">
        <is>
          <t>ENT</t>
        </is>
      </c>
      <c r="P1442" t="n">
        <v>0</v>
      </c>
      <c r="Q1442" t="n">
        <v>0</v>
      </c>
      <c r="R1442">
        <f>A1442&amp;"-"&amp;YEAR(F1442)&amp;"-"&amp;IF(LEN(MONTH(F1442))=1,"0"&amp;MONTH(F1442),MONTH(F1442))&amp;"-"&amp;IF(LEN(DAY(F1442))=1,"0"&amp;DAY(F1442),DAY(F1442))</f>
        <v/>
      </c>
      <c r="S1442" t="inlineStr"/>
    </row>
    <row r="1443">
      <c r="A1443" t="n">
        <v>371</v>
      </c>
      <c r="B1443" t="inlineStr">
        <is>
          <t>Recaudación de fondos</t>
        </is>
      </c>
      <c r="C1443" t="inlineStr">
        <is>
          <t>Gestión de la Responsabilidad Social</t>
        </is>
      </c>
      <c r="D1443" t="inlineStr">
        <is>
          <t>Semestral</t>
        </is>
      </c>
      <c r="E1443" t="inlineStr">
        <is>
          <t>Positivo</t>
        </is>
      </c>
      <c r="F1443" s="128" t="n">
        <v>46022</v>
      </c>
      <c r="G1443">
        <f>YEAR(F1443)</f>
        <v/>
      </c>
      <c r="H1443">
        <f>PROPER(TEXT(F1443,"mmmm"))</f>
        <v/>
      </c>
      <c r="I1443">
        <f>IF(OR(H1443="Enero",H1443="Febrero",H1443="Marzo",H1443="Abril",H1443="Mayo",H1443="Junio"),G1443&amp;"-1",IF(OR(H1443="Julio",H1443="Agosto",H1443="Septiembre",H1443="Octubre",H1443="Noviembre",H1443="Diciembre"),G1443&amp;"-2"))</f>
        <v/>
      </c>
      <c r="J1443" t="n">
        <v>100</v>
      </c>
      <c r="K1443" t="n">
        <v>83.42</v>
      </c>
      <c r="L1443" s="59">
        <f>IFERROR(IF(OR(J1443=0,K1443=""),"",IF(E1443="Positivo",MIN(MAX(K1443/J1443,0),1.3),MIN(MAX(J1443/K1443,0),1.3))),"")</f>
        <v/>
      </c>
      <c r="M1443" s="59">
        <f>IFERROR(IF(OR(J1443=0,K1443=""),"",IF(E1443="Positivo",MAX(K1443/J1443,0),MAX(J1443/K1443,0))),"")</f>
        <v/>
      </c>
      <c r="N1443" t="inlineStr">
        <is>
          <t>$</t>
        </is>
      </c>
      <c r="O1443" t="inlineStr">
        <is>
          <t>$</t>
        </is>
      </c>
      <c r="P1443" t="n">
        <v>0</v>
      </c>
      <c r="Q1443" t="n">
        <v>0</v>
      </c>
      <c r="R1443">
        <f>A1443&amp;"-"&amp;YEAR(F1443)&amp;"-"&amp;IF(LEN(MONTH(F1443))=1,"0"&amp;MONTH(F1443),MONTH(F1443))&amp;"-"&amp;IF(LEN(DAY(F1443))=1,"0"&amp;DAY(F1443),DAY(F1443))</f>
        <v/>
      </c>
      <c r="S1443" t="inlineStr"/>
    </row>
    <row r="1444">
      <c r="A1444" t="n">
        <v>372</v>
      </c>
      <c r="B1444" t="inlineStr">
        <is>
          <t>Satisfacción de los clientes corporativos Educación para toda la vida</t>
        </is>
      </c>
      <c r="C1444" t="inlineStr">
        <is>
          <t>Operación de nuevos negocios y CI</t>
        </is>
      </c>
      <c r="D1444" t="inlineStr">
        <is>
          <t>Trimestral</t>
        </is>
      </c>
      <c r="E1444" t="inlineStr">
        <is>
          <t>Positivo</t>
        </is>
      </c>
      <c r="F1444" s="128" t="n">
        <v>46022</v>
      </c>
      <c r="G1444">
        <f>YEAR(F1444)</f>
        <v/>
      </c>
      <c r="H1444">
        <f>PROPER(TEXT(F1444,"mmmm"))</f>
        <v/>
      </c>
      <c r="I1444">
        <f>IF(OR(H1444="Enero",H1444="Febrero",H1444="Marzo",H1444="Abril",H1444="Mayo",H1444="Junio"),G1444&amp;"-1",IF(OR(H1444="Julio",H1444="Agosto",H1444="Septiembre",H1444="Octubre",H1444="Noviembre",H1444="Diciembre"),G1444&amp;"-2"))</f>
        <v/>
      </c>
      <c r="J1444" t="n">
        <v>90</v>
      </c>
      <c r="K1444" t="n">
        <v>97</v>
      </c>
      <c r="L1444" s="59">
        <f>IFERROR(IF(OR(J1444=0,K1444=""),"",IF(E1444="Positivo",MIN(MAX(K1444/J1444,0),1.3),MIN(MAX(J1444/K1444,0),1.3))),"")</f>
        <v/>
      </c>
      <c r="M1444" s="59">
        <f>IFERROR(IF(OR(J1444=0,K1444=""),"",IF(E1444="Positivo",MAX(K1444/J1444,0),MAX(J1444/K1444,0))),"")</f>
        <v/>
      </c>
      <c r="N1444" t="inlineStr">
        <is>
          <t>%</t>
        </is>
      </c>
      <c r="O1444" t="inlineStr">
        <is>
          <t>%</t>
        </is>
      </c>
      <c r="P1444" t="n">
        <v>0</v>
      </c>
      <c r="Q1444" t="n">
        <v>0</v>
      </c>
      <c r="R1444">
        <f>A1444&amp;"-"&amp;YEAR(F1444)&amp;"-"&amp;IF(LEN(MONTH(F1444))=1,"0"&amp;MONTH(F1444),MONTH(F1444))&amp;"-"&amp;IF(LEN(DAY(F1444))=1,"0"&amp;DAY(F1444),DAY(F1444))</f>
        <v/>
      </c>
      <c r="S1444" t="inlineStr"/>
    </row>
    <row r="1445">
      <c r="A1445" t="n">
        <v>373</v>
      </c>
      <c r="B1445" t="inlineStr">
        <is>
          <t>Cumplimiento de planes anuales por líneas</t>
        </is>
      </c>
      <c r="C1445" t="inlineStr">
        <is>
          <t>Planeación Estratégica</t>
        </is>
      </c>
      <c r="D1445" t="inlineStr">
        <is>
          <t>Trimestral</t>
        </is>
      </c>
      <c r="E1445" t="inlineStr">
        <is>
          <t>Positivo</t>
        </is>
      </c>
      <c r="F1445" s="128" t="n">
        <v>45838</v>
      </c>
      <c r="G1445">
        <f>YEAR(F1445)</f>
        <v/>
      </c>
      <c r="H1445">
        <f>PROPER(TEXT(F1445,"mmmm"))</f>
        <v/>
      </c>
      <c r="I1445">
        <f>IF(OR(H1445="Enero",H1445="Febrero",H1445="Marzo",H1445="Abril",H1445="Mayo",H1445="Junio"),G1445&amp;"-1",IF(OR(H1445="Julio",H1445="Agosto",H1445="Septiembre",H1445="Octubre",H1445="Noviembre",H1445="Diciembre"),G1445&amp;"-2"))</f>
        <v/>
      </c>
      <c r="J1445" t="n">
        <v>100</v>
      </c>
      <c r="K1445" t="n">
        <v>104.603333791097</v>
      </c>
      <c r="L1445" s="59">
        <f>IFERROR(IF(OR(J1445=0,K1445=""),"",IF(E1445="Positivo",MIN(MAX(K1445/J1445,0),1.0),MIN(MAX(J1445/K1445,0),1.0))),"")</f>
        <v/>
      </c>
      <c r="M1445" s="59">
        <f>IFERROR(IF(OR(J1445=0,K1445=""),"",IF(E1445="Positivo",MAX(K1445/J1445,0),MAX(J1445/K1445,0))),"")</f>
        <v/>
      </c>
      <c r="N1445" t="inlineStr">
        <is>
          <t>%</t>
        </is>
      </c>
      <c r="O1445" t="inlineStr">
        <is>
          <t>%</t>
        </is>
      </c>
      <c r="P1445" t="n">
        <v>0</v>
      </c>
      <c r="Q1445" t="n">
        <v>0</v>
      </c>
      <c r="R1445">
        <f>A1445&amp;"-"&amp;YEAR(F1445)&amp;"-"&amp;IF(LEN(MONTH(F1445))=1,"0"&amp;MONTH(F1445),MONTH(F1445))&amp;"-"&amp;IF(LEN(DAY(F1445))=1,"0"&amp;DAY(F1445),DAY(F1445))</f>
        <v/>
      </c>
      <c r="S1445" t="inlineStr"/>
    </row>
    <row r="1446">
      <c r="A1446" t="n">
        <v>373</v>
      </c>
      <c r="B1446" t="inlineStr">
        <is>
          <t>Cumplimiento de planes anuales por líneas</t>
        </is>
      </c>
      <c r="C1446" t="inlineStr">
        <is>
          <t>Planeación Estratégica</t>
        </is>
      </c>
      <c r="D1446" t="inlineStr">
        <is>
          <t>Trimestral</t>
        </is>
      </c>
      <c r="E1446" t="inlineStr">
        <is>
          <t>Positivo</t>
        </is>
      </c>
      <c r="F1446" s="128" t="n">
        <v>46022</v>
      </c>
      <c r="G1446">
        <f>YEAR(F1446)</f>
        <v/>
      </c>
      <c r="H1446">
        <f>PROPER(TEXT(F1446,"mmmm"))</f>
        <v/>
      </c>
      <c r="I1446">
        <f>IF(OR(H1446="Enero",H1446="Febrero",H1446="Marzo",H1446="Abril",H1446="Mayo",H1446="Junio"),G1446&amp;"-1",IF(OR(H1446="Julio",H1446="Agosto",H1446="Septiembre",H1446="Octubre",H1446="Noviembre",H1446="Diciembre"),G1446&amp;"-2"))</f>
        <v/>
      </c>
      <c r="J1446" t="n">
        <v>100</v>
      </c>
      <c r="K1446" t="n">
        <v>97.82416661580403</v>
      </c>
      <c r="L1446" s="59">
        <f>IFERROR(IF(OR(J1446=0,K1446=""),"",IF(E1446="Positivo",MIN(MAX(K1446/J1446,0),1.0),MIN(MAX(J1446/K1446,0),1.0))),"")</f>
        <v/>
      </c>
      <c r="M1446" s="59">
        <f>IFERROR(IF(OR(J1446=0,K1446=""),"",IF(E1446="Positivo",MAX(K1446/J1446,0),MAX(J1446/K1446,0))),"")</f>
        <v/>
      </c>
      <c r="N1446" t="inlineStr">
        <is>
          <t>%</t>
        </is>
      </c>
      <c r="O1446" t="inlineStr">
        <is>
          <t>%</t>
        </is>
      </c>
      <c r="P1446" t="n">
        <v>0</v>
      </c>
      <c r="Q1446" t="n">
        <v>0</v>
      </c>
      <c r="R1446">
        <f>A1446&amp;"-"&amp;YEAR(F1446)&amp;"-"&amp;IF(LEN(MONTH(F1446))=1,"0"&amp;MONTH(F1446),MONTH(F1446))&amp;"-"&amp;IF(LEN(DAY(F1446))=1,"0"&amp;DAY(F1446),DAY(F1446))</f>
        <v/>
      </c>
      <c r="S1446" t="inlineStr"/>
    </row>
    <row r="1447">
      <c r="A1447" t="n">
        <v>375</v>
      </c>
      <c r="B1447" t="inlineStr">
        <is>
          <t>Disponibilidad de catálogo de asignaturas pregrado y posgrado presencial</t>
        </is>
      </c>
      <c r="C1447" t="inlineStr">
        <is>
          <t>Operaciones Académicas</t>
        </is>
      </c>
      <c r="D1447" t="inlineStr">
        <is>
          <t>Semestral</t>
        </is>
      </c>
      <c r="E1447" t="inlineStr">
        <is>
          <t>Positivo</t>
        </is>
      </c>
      <c r="F1447" s="128" t="n">
        <v>45107</v>
      </c>
      <c r="G1447">
        <f>YEAR(F1447)</f>
        <v/>
      </c>
      <c r="H1447">
        <f>PROPER(TEXT(F1447,"mmmm"))</f>
        <v/>
      </c>
      <c r="I1447">
        <f>IF(OR(H1447="Enero",H1447="Febrero",H1447="Marzo",H1447="Abril",H1447="Mayo",H1447="Junio"),G1447&amp;"-1",IF(OR(H1447="Julio",H1447="Agosto",H1447="Septiembre",H1447="Octubre",H1447="Noviembre",H1447="Diciembre"),G1447&amp;"-2"))</f>
        <v/>
      </c>
      <c r="J1447" t="n">
        <v>100</v>
      </c>
      <c r="K1447" t="n">
        <v>0</v>
      </c>
      <c r="L1447" s="59">
        <f>IFERROR(IF(OR(J1447=0,K1447=""),"",IF(E1447="Positivo",MIN(MAX(K1447/J1447,0),1.3),MIN(MAX(J1447/K1447,0),1.3))),"")</f>
        <v/>
      </c>
      <c r="M1447" s="59">
        <f>IFERROR(IF(OR(J1447=0,K1447=""),"",IF(E1447="Positivo",MAX(K1447/J1447,0),MAX(J1447/K1447,0))),"")</f>
        <v/>
      </c>
      <c r="N1447" t="inlineStr">
        <is>
          <t>%</t>
        </is>
      </c>
      <c r="O1447" t="inlineStr">
        <is>
          <t>%</t>
        </is>
      </c>
      <c r="P1447" t="n">
        <v>0</v>
      </c>
      <c r="Q1447" t="n">
        <v>0</v>
      </c>
      <c r="R1447">
        <f>A1447&amp;"-"&amp;YEAR(F1447)&amp;"-"&amp;IF(LEN(MONTH(F1447))=1,"0"&amp;MONTH(F1447),MONTH(F1447))&amp;"-"&amp;IF(LEN(DAY(F1447))=1,"0"&amp;DAY(F1447),DAY(F1447))</f>
        <v/>
      </c>
      <c r="S1447" t="inlineStr"/>
    </row>
    <row r="1448">
      <c r="A1448" t="n">
        <v>375</v>
      </c>
      <c r="B1448" t="inlineStr">
        <is>
          <t>Disponibilidad de catálogo de asignaturas pregrado y posgrado presencial</t>
        </is>
      </c>
      <c r="C1448" t="inlineStr">
        <is>
          <t>Operaciones Académicas</t>
        </is>
      </c>
      <c r="D1448" t="inlineStr">
        <is>
          <t>Semestral</t>
        </is>
      </c>
      <c r="E1448" t="inlineStr">
        <is>
          <t>Positivo</t>
        </is>
      </c>
      <c r="F1448" s="128" t="n">
        <v>46022</v>
      </c>
      <c r="G1448">
        <f>YEAR(F1448)</f>
        <v/>
      </c>
      <c r="H1448">
        <f>PROPER(TEXT(F1448,"mmmm"))</f>
        <v/>
      </c>
      <c r="I1448">
        <f>IF(OR(H1448="Enero",H1448="Febrero",H1448="Marzo",H1448="Abril",H1448="Mayo",H1448="Junio"),G1448&amp;"-1",IF(OR(H1448="Julio",H1448="Agosto",H1448="Septiembre",H1448="Octubre",H1448="Noviembre",H1448="Diciembre"),G1448&amp;"-2"))</f>
        <v/>
      </c>
      <c r="J1448" t="n">
        <v>100</v>
      </c>
      <c r="K1448" t="n">
        <v>100</v>
      </c>
      <c r="L1448" s="59">
        <f>IFERROR(IF(OR(J1448=0,K1448=""),"",IF(E1448="Positivo",MIN(MAX(K1448/J1448,0),1.3),MIN(MAX(J1448/K1448,0),1.3))),"")</f>
        <v/>
      </c>
      <c r="M1448" s="59">
        <f>IFERROR(IF(OR(J1448=0,K1448=""),"",IF(E1448="Positivo",MAX(K1448/J1448,0),MAX(J1448/K1448,0))),"")</f>
        <v/>
      </c>
      <c r="N1448" t="inlineStr">
        <is>
          <t>%</t>
        </is>
      </c>
      <c r="O1448" t="inlineStr">
        <is>
          <t>%</t>
        </is>
      </c>
      <c r="P1448" t="n">
        <v>0</v>
      </c>
      <c r="Q1448" t="n">
        <v>0</v>
      </c>
      <c r="R1448">
        <f>A1448&amp;"-"&amp;YEAR(F1448)&amp;"-"&amp;IF(LEN(MONTH(F1448))=1,"0"&amp;MONTH(F1448),MONTH(F1448))&amp;"-"&amp;IF(LEN(DAY(F1448))=1,"0"&amp;DAY(F1448),DAY(F1448))</f>
        <v/>
      </c>
      <c r="S1448" t="inlineStr"/>
    </row>
    <row r="1449">
      <c r="A1449" t="n">
        <v>376</v>
      </c>
      <c r="B1449" t="inlineStr">
        <is>
          <t>Cumplimiento EBITDA</t>
        </is>
      </c>
      <c r="C1449" t="inlineStr">
        <is>
          <t>Planeación Financiera</t>
        </is>
      </c>
      <c r="D1449" t="inlineStr">
        <is>
          <t>Semestral</t>
        </is>
      </c>
      <c r="E1449" t="inlineStr">
        <is>
          <t>Positivo</t>
        </is>
      </c>
      <c r="F1449" s="128" t="n">
        <v>46022</v>
      </c>
      <c r="G1449">
        <f>YEAR(F1449)</f>
        <v/>
      </c>
      <c r="H1449">
        <f>PROPER(TEXT(F1449,"mmmm"))</f>
        <v/>
      </c>
      <c r="I1449">
        <f>IF(OR(H1449="Enero",H1449="Febrero",H1449="Marzo",H1449="Abril",H1449="Mayo",H1449="Junio"),G1449&amp;"-1",IF(OR(H1449="Julio",H1449="Agosto",H1449="Septiembre",H1449="Octubre",H1449="Noviembre",H1449="Diciembre"),G1449&amp;"-2"))</f>
        <v/>
      </c>
      <c r="J1449" t="n">
        <v>32126483785</v>
      </c>
      <c r="K1449" t="n">
        <v>37751457388</v>
      </c>
      <c r="L1449" s="59">
        <f>IFERROR(IF(OR(J1449=0,K1449=""),"",IF(E1449="Positivo",MIN(MAX(K1449/J1449,0),1.3),MIN(MAX(J1449/K1449,0),1.3))),"")</f>
        <v/>
      </c>
      <c r="M1449" s="59">
        <f>IFERROR(IF(OR(J1449=0,K1449=""),"",IF(E1449="Positivo",MAX(K1449/J1449,0),MAX(J1449/K1449,0))),"")</f>
        <v/>
      </c>
      <c r="N1449" t="inlineStr">
        <is>
          <t>$</t>
        </is>
      </c>
      <c r="O1449" t="inlineStr">
        <is>
          <t>$</t>
        </is>
      </c>
      <c r="P1449" t="n">
        <v>0</v>
      </c>
      <c r="Q1449" t="n">
        <v>0</v>
      </c>
      <c r="R1449">
        <f>A1449&amp;"-"&amp;YEAR(F1449)&amp;"-"&amp;IF(LEN(MONTH(F1449))=1,"0"&amp;MONTH(F1449),MONTH(F1449))&amp;"-"&amp;IF(LEN(DAY(F1449))=1,"0"&amp;DAY(F1449),DAY(F1449))</f>
        <v/>
      </c>
      <c r="S1449" t="inlineStr"/>
    </row>
    <row r="1450">
      <c r="A1450" t="n">
        <v>377</v>
      </c>
      <c r="B1450" t="inlineStr">
        <is>
          <t>CAPEX</t>
        </is>
      </c>
      <c r="C1450" t="inlineStr">
        <is>
          <t>Planeación Financiera</t>
        </is>
      </c>
      <c r="D1450" t="inlineStr">
        <is>
          <t>Anual</t>
        </is>
      </c>
      <c r="E1450" t="inlineStr">
        <is>
          <t>Positivo</t>
        </is>
      </c>
      <c r="F1450" s="128" t="n">
        <v>46022</v>
      </c>
      <c r="G1450">
        <f>YEAR(F1450)</f>
        <v/>
      </c>
      <c r="H1450">
        <f>PROPER(TEXT(F1450,"mmmm"))</f>
        <v/>
      </c>
      <c r="I1450">
        <f>IF(OR(H1450="Enero",H1450="Febrero",H1450="Marzo",H1450="Abril",H1450="Mayo",H1450="Junio"),G1450&amp;"-1",IF(OR(H1450="Julio",H1450="Agosto",H1450="Septiembre",H1450="Octubre",H1450="Noviembre",H1450="Diciembre"),G1450&amp;"-2"))</f>
        <v/>
      </c>
      <c r="J1450" t="n">
        <v>10285243492.8143</v>
      </c>
      <c r="K1450" t="n">
        <v>11016899103</v>
      </c>
      <c r="L1450" s="59">
        <f>IFERROR(IF(OR(J1450=0,K1450=""),"",IF(E1450="Positivo",MIN(MAX(K1450/J1450,0),1.3),MIN(MAX(J1450/K1450,0),1.3))),"")</f>
        <v/>
      </c>
      <c r="M1450" s="59">
        <f>IFERROR(IF(OR(J1450=0,K1450=""),"",IF(E1450="Positivo",MAX(K1450/J1450,0),MAX(J1450/K1450,0))),"")</f>
        <v/>
      </c>
      <c r="N1450" t="inlineStr">
        <is>
          <t>$</t>
        </is>
      </c>
      <c r="O1450" t="inlineStr">
        <is>
          <t>$</t>
        </is>
      </c>
      <c r="P1450" t="n">
        <v>0</v>
      </c>
      <c r="Q1450" t="n">
        <v>0</v>
      </c>
      <c r="R1450">
        <f>A1450&amp;"-"&amp;YEAR(F1450)&amp;"-"&amp;IF(LEN(MONTH(F1450))=1,"0"&amp;MONTH(F1450),MONTH(F1450))&amp;"-"&amp;IF(LEN(DAY(F1450))=1,"0"&amp;DAY(F1450),DAY(F1450))</f>
        <v/>
      </c>
      <c r="S1450" t="inlineStr"/>
    </row>
    <row r="1451">
      <c r="A1451" t="n">
        <v>379</v>
      </c>
      <c r="B1451" t="inlineStr">
        <is>
          <t>Total estudiantes nuevos</t>
        </is>
      </c>
      <c r="C1451" t="inlineStr">
        <is>
          <t>Inscripción, admisión y matrícula de estudiantes nuevos</t>
        </is>
      </c>
      <c r="D1451" t="inlineStr">
        <is>
          <t>Semestral</t>
        </is>
      </c>
      <c r="E1451" t="inlineStr">
        <is>
          <t>Positivo</t>
        </is>
      </c>
      <c r="F1451" s="128" t="n">
        <v>46022</v>
      </c>
      <c r="G1451">
        <f>YEAR(F1451)</f>
        <v/>
      </c>
      <c r="H1451">
        <f>PROPER(TEXT(F1451,"mmmm"))</f>
        <v/>
      </c>
      <c r="I1451">
        <f>IF(OR(H1451="Enero",H1451="Febrero",H1451="Marzo",H1451="Abril",H1451="Mayo",H1451="Junio"),G1451&amp;"-1",IF(OR(H1451="Julio",H1451="Agosto",H1451="Septiembre",H1451="Octubre",H1451="Noviembre",H1451="Diciembre"),G1451&amp;"-2"))</f>
        <v/>
      </c>
      <c r="J1451" t="n">
        <v>100</v>
      </c>
      <c r="K1451" t="n">
        <v>102.41</v>
      </c>
      <c r="L1451" s="59">
        <f>IFERROR(IF(OR(J1451=0,K1451=""),"",IF(E1451="Positivo",MIN(MAX(K1451/J1451,0),1.3),MIN(MAX(J1451/K1451,0),1.3))),"")</f>
        <v/>
      </c>
      <c r="M1451" s="59">
        <f>IFERROR(IF(OR(J1451=0,K1451=""),"",IF(E1451="Positivo",MAX(K1451/J1451,0),MAX(J1451/K1451,0))),"")</f>
        <v/>
      </c>
      <c r="N1451" t="inlineStr">
        <is>
          <t>ENT</t>
        </is>
      </c>
      <c r="O1451" t="inlineStr">
        <is>
          <t>ENT</t>
        </is>
      </c>
      <c r="P1451" t="n">
        <v>0</v>
      </c>
      <c r="Q1451" t="n">
        <v>0</v>
      </c>
      <c r="R1451">
        <f>A1451&amp;"-"&amp;YEAR(F1451)&amp;"-"&amp;IF(LEN(MONTH(F1451))=1,"0"&amp;MONTH(F1451),MONTH(F1451))&amp;"-"&amp;IF(LEN(DAY(F1451))=1,"0"&amp;DAY(F1451),DAY(F1451))</f>
        <v/>
      </c>
      <c r="S1451" t="inlineStr"/>
    </row>
    <row r="1452">
      <c r="A1452" t="n">
        <v>381</v>
      </c>
      <c r="B1452" t="inlineStr">
        <is>
          <t>Cumplimiento de matrículas pregrado presencial nuevos</t>
        </is>
      </c>
      <c r="C1452" t="inlineStr">
        <is>
          <t>Inscripción, admisión y matrícula de estudiantes nuevos</t>
        </is>
      </c>
      <c r="D1452" t="inlineStr">
        <is>
          <t>Semestral</t>
        </is>
      </c>
      <c r="E1452" t="inlineStr">
        <is>
          <t>Positivo</t>
        </is>
      </c>
      <c r="F1452" s="128" t="n">
        <v>46022</v>
      </c>
      <c r="G1452">
        <f>YEAR(F1452)</f>
        <v/>
      </c>
      <c r="H1452">
        <f>PROPER(TEXT(F1452,"mmmm"))</f>
        <v/>
      </c>
      <c r="I1452">
        <f>IF(OR(H1452="Enero",H1452="Febrero",H1452="Marzo",H1452="Abril",H1452="Mayo",H1452="Junio"),G1452&amp;"-1",IF(OR(H1452="Julio",H1452="Agosto",H1452="Septiembre",H1452="Octubre",H1452="Noviembre",H1452="Diciembre"),G1452&amp;"-2"))</f>
        <v/>
      </c>
      <c r="J1452" t="n">
        <v>100</v>
      </c>
      <c r="K1452" t="n">
        <v>113.66</v>
      </c>
      <c r="L1452" s="59">
        <f>IFERROR(IF(OR(J1452=0,K1452=""),"",IF(E1452="Positivo",MIN(MAX(K1452/J1452,0),1.3),MIN(MAX(J1452/K1452,0),1.3))),"")</f>
        <v/>
      </c>
      <c r="M1452" s="59">
        <f>IFERROR(IF(OR(J1452=0,K1452=""),"",IF(E1452="Positivo",MAX(K1452/J1452,0),MAX(J1452/K1452,0))),"")</f>
        <v/>
      </c>
      <c r="N1452" t="inlineStr">
        <is>
          <t>ENT</t>
        </is>
      </c>
      <c r="O1452" t="inlineStr">
        <is>
          <t>ENT</t>
        </is>
      </c>
      <c r="P1452" t="n">
        <v>0</v>
      </c>
      <c r="Q1452" t="n">
        <v>0</v>
      </c>
      <c r="R1452">
        <f>A1452&amp;"-"&amp;YEAR(F1452)&amp;"-"&amp;IF(LEN(MONTH(F1452))=1,"0"&amp;MONTH(F1452),MONTH(F1452))&amp;"-"&amp;IF(LEN(DAY(F1452))=1,"0"&amp;DAY(F1452),DAY(F1452))</f>
        <v/>
      </c>
      <c r="S1452" t="inlineStr"/>
    </row>
    <row r="1453">
      <c r="A1453" t="n">
        <v>382</v>
      </c>
      <c r="B1453" t="inlineStr">
        <is>
          <t>Cumplimiento de matrículas pregrado virtual nuevos</t>
        </is>
      </c>
      <c r="C1453" t="inlineStr">
        <is>
          <t>Inscripción, admisión y matrícula de estudiantes nuevos</t>
        </is>
      </c>
      <c r="D1453" t="inlineStr">
        <is>
          <t>Semestral</t>
        </is>
      </c>
      <c r="E1453" t="inlineStr">
        <is>
          <t>Positivo</t>
        </is>
      </c>
      <c r="F1453" s="128" t="n">
        <v>46022</v>
      </c>
      <c r="G1453">
        <f>YEAR(F1453)</f>
        <v/>
      </c>
      <c r="H1453">
        <f>PROPER(TEXT(F1453,"mmmm"))</f>
        <v/>
      </c>
      <c r="I1453">
        <f>IF(OR(H1453="Enero",H1453="Febrero",H1453="Marzo",H1453="Abril",H1453="Mayo",H1453="Junio"),G1453&amp;"-1",IF(OR(H1453="Julio",H1453="Agosto",H1453="Septiembre",H1453="Octubre",H1453="Noviembre",H1453="Diciembre"),G1453&amp;"-2"))</f>
        <v/>
      </c>
      <c r="J1453" t="n">
        <v>100</v>
      </c>
      <c r="K1453" t="n">
        <v>97.20999999999999</v>
      </c>
      <c r="L1453" s="59">
        <f>IFERROR(IF(OR(J1453=0,K1453=""),"",IF(E1453="Positivo",MIN(MAX(K1453/J1453,0),1.3),MIN(MAX(J1453/K1453,0),1.3))),"")</f>
        <v/>
      </c>
      <c r="M1453" s="59">
        <f>IFERROR(IF(OR(J1453=0,K1453=""),"",IF(E1453="Positivo",MAX(K1453/J1453,0),MAX(J1453/K1453,0))),"")</f>
        <v/>
      </c>
      <c r="N1453" t="inlineStr">
        <is>
          <t>ENT</t>
        </is>
      </c>
      <c r="O1453" t="inlineStr">
        <is>
          <t>ENT</t>
        </is>
      </c>
      <c r="P1453" t="n">
        <v>0</v>
      </c>
      <c r="Q1453" t="n">
        <v>0</v>
      </c>
      <c r="R1453">
        <f>A1453&amp;"-"&amp;YEAR(F1453)&amp;"-"&amp;IF(LEN(MONTH(F1453))=1,"0"&amp;MONTH(F1453),MONTH(F1453))&amp;"-"&amp;IF(LEN(DAY(F1453))=1,"0"&amp;DAY(F1453),DAY(F1453))</f>
        <v/>
      </c>
      <c r="S1453" t="inlineStr"/>
    </row>
    <row r="1454">
      <c r="A1454" t="n">
        <v>383</v>
      </c>
      <c r="B1454" t="inlineStr">
        <is>
          <t>Cumplimiento de matrículas posgrado virtual nuevos</t>
        </is>
      </c>
      <c r="C1454" t="inlineStr">
        <is>
          <t>Inscripción, admisión y matrícula de estudiantes nuevos</t>
        </is>
      </c>
      <c r="D1454" t="inlineStr">
        <is>
          <t>Semestral</t>
        </is>
      </c>
      <c r="E1454" t="inlineStr">
        <is>
          <t>Positivo</t>
        </is>
      </c>
      <c r="F1454" s="128" t="n">
        <v>45838</v>
      </c>
      <c r="G1454">
        <f>YEAR(F1454)</f>
        <v/>
      </c>
      <c r="H1454">
        <f>PROPER(TEXT(F1454,"mmmm"))</f>
        <v/>
      </c>
      <c r="I1454">
        <f>IF(OR(H1454="Enero",H1454="Febrero",H1454="Marzo",H1454="Abril",H1454="Mayo",H1454="Junio"),G1454&amp;"-1",IF(OR(H1454="Julio",H1454="Agosto",H1454="Septiembre",H1454="Octubre",H1454="Noviembre",H1454="Diciembre"),G1454&amp;"-2"))</f>
        <v/>
      </c>
      <c r="J1454" t="n">
        <v>100</v>
      </c>
      <c r="K1454" t="n">
        <v>136.96</v>
      </c>
      <c r="L1454" s="59">
        <f>IFERROR(IF(OR(J1454=0,K1454=""),"",IF(E1454="Positivo",MIN(MAX(K1454/J1454,0),1.3),MIN(MAX(J1454/K1454,0),1.3))),"")</f>
        <v/>
      </c>
      <c r="M1454" s="59">
        <f>IFERROR(IF(OR(J1454=0,K1454=""),"",IF(E1454="Positivo",MAX(K1454/J1454,0),MAX(J1454/K1454,0))),"")</f>
        <v/>
      </c>
      <c r="N1454" t="inlineStr">
        <is>
          <t>ENT</t>
        </is>
      </c>
      <c r="O1454" t="inlineStr">
        <is>
          <t>ENT</t>
        </is>
      </c>
      <c r="P1454" t="n">
        <v>0</v>
      </c>
      <c r="Q1454" t="n">
        <v>0</v>
      </c>
      <c r="R1454">
        <f>A1454&amp;"-"&amp;YEAR(F1454)&amp;"-"&amp;IF(LEN(MONTH(F1454))=1,"0"&amp;MONTH(F1454),MONTH(F1454))&amp;"-"&amp;IF(LEN(DAY(F1454))=1,"0"&amp;DAY(F1454),DAY(F1454))</f>
        <v/>
      </c>
      <c r="S1454" t="inlineStr"/>
    </row>
    <row r="1455">
      <c r="A1455" t="n">
        <v>383</v>
      </c>
      <c r="B1455" t="inlineStr">
        <is>
          <t>Cumplimiento de matrículas posgrado virtual nuevos</t>
        </is>
      </c>
      <c r="C1455" t="inlineStr">
        <is>
          <t>Inscripción, admisión y matrícula de estudiantes nuevos</t>
        </is>
      </c>
      <c r="D1455" t="inlineStr">
        <is>
          <t>Semestral</t>
        </is>
      </c>
      <c r="E1455" t="inlineStr">
        <is>
          <t>Positivo</t>
        </is>
      </c>
      <c r="F1455" s="128" t="n">
        <v>46022</v>
      </c>
      <c r="G1455">
        <f>YEAR(F1455)</f>
        <v/>
      </c>
      <c r="H1455">
        <f>PROPER(TEXT(F1455,"mmmm"))</f>
        <v/>
      </c>
      <c r="I1455">
        <f>IF(OR(H1455="Enero",H1455="Febrero",H1455="Marzo",H1455="Abril",H1455="Mayo",H1455="Junio"),G1455&amp;"-1",IF(OR(H1455="Julio",H1455="Agosto",H1455="Septiembre",H1455="Octubre",H1455="Noviembre",H1455="Diciembre"),G1455&amp;"-2"))</f>
        <v/>
      </c>
      <c r="J1455" t="n">
        <v>100</v>
      </c>
      <c r="K1455" t="n">
        <v>127.87</v>
      </c>
      <c r="L1455" s="59">
        <f>IFERROR(IF(OR(J1455=0,K1455=""),"",IF(E1455="Positivo",MIN(MAX(K1455/J1455,0),1.3),MIN(MAX(J1455/K1455,0),1.3))),"")</f>
        <v/>
      </c>
      <c r="M1455" s="59">
        <f>IFERROR(IF(OR(J1455=0,K1455=""),"",IF(E1455="Positivo",MAX(K1455/J1455,0),MAX(J1455/K1455,0))),"")</f>
        <v/>
      </c>
      <c r="N1455" t="inlineStr">
        <is>
          <t>ENT</t>
        </is>
      </c>
      <c r="O1455" t="inlineStr">
        <is>
          <t>ENT</t>
        </is>
      </c>
      <c r="P1455" t="n">
        <v>0</v>
      </c>
      <c r="Q1455" t="n">
        <v>0</v>
      </c>
      <c r="R1455">
        <f>A1455&amp;"-"&amp;YEAR(F1455)&amp;"-"&amp;IF(LEN(MONTH(F1455))=1,"0"&amp;MONTH(F1455),MONTH(F1455))&amp;"-"&amp;IF(LEN(DAY(F1455))=1,"0"&amp;DAY(F1455),DAY(F1455))</f>
        <v/>
      </c>
      <c r="S1455" t="inlineStr"/>
    </row>
    <row r="1456">
      <c r="A1456" t="n">
        <v>384</v>
      </c>
      <c r="B1456" t="inlineStr">
        <is>
          <t>Cumplimiento de matrículas posgrado presencial nuevos</t>
        </is>
      </c>
      <c r="C1456" t="inlineStr">
        <is>
          <t>Inscripción, admisión y matrícula de estudiantes nuevos</t>
        </is>
      </c>
      <c r="D1456" t="inlineStr">
        <is>
          <t>Semestral</t>
        </is>
      </c>
      <c r="E1456" t="inlineStr">
        <is>
          <t>Positivo</t>
        </is>
      </c>
      <c r="F1456" s="128" t="n">
        <v>46022</v>
      </c>
      <c r="G1456">
        <f>YEAR(F1456)</f>
        <v/>
      </c>
      <c r="H1456">
        <f>PROPER(TEXT(F1456,"mmmm"))</f>
        <v/>
      </c>
      <c r="I1456">
        <f>IF(OR(H1456="Enero",H1456="Febrero",H1456="Marzo",H1456="Abril",H1456="Mayo",H1456="Junio"),G1456&amp;"-1",IF(OR(H1456="Julio",H1456="Agosto",H1456="Septiembre",H1456="Octubre",H1456="Noviembre",H1456="Diciembre"),G1456&amp;"-2"))</f>
        <v/>
      </c>
      <c r="J1456" t="n">
        <v>100</v>
      </c>
      <c r="K1456" t="n">
        <v>100.93</v>
      </c>
      <c r="L1456" s="59">
        <f>IFERROR(IF(OR(J1456=0,K1456=""),"",IF(E1456="Positivo",MIN(MAX(K1456/J1456,0),1.3),MIN(MAX(J1456/K1456,0),1.3))),"")</f>
        <v/>
      </c>
      <c r="M1456" s="59">
        <f>IFERROR(IF(OR(J1456=0,K1456=""),"",IF(E1456="Positivo",MAX(K1456/J1456,0),MAX(J1456/K1456,0))),"")</f>
        <v/>
      </c>
      <c r="N1456" t="inlineStr">
        <is>
          <t>ENT</t>
        </is>
      </c>
      <c r="O1456" t="inlineStr">
        <is>
          <t>ENT</t>
        </is>
      </c>
      <c r="P1456" t="n">
        <v>0</v>
      </c>
      <c r="Q1456" t="n">
        <v>0</v>
      </c>
      <c r="R1456">
        <f>A1456&amp;"-"&amp;YEAR(F1456)&amp;"-"&amp;IF(LEN(MONTH(F1456))=1,"0"&amp;MONTH(F1456),MONTH(F1456))&amp;"-"&amp;IF(LEN(DAY(F1456))=1,"0"&amp;DAY(F1456),DAY(F1456))</f>
        <v/>
      </c>
      <c r="S1456" t="inlineStr"/>
    </row>
    <row r="1457">
      <c r="A1457" t="n">
        <v>385</v>
      </c>
      <c r="B1457" t="inlineStr">
        <is>
          <t>Ingresos totales de educación para la vida</t>
        </is>
      </c>
      <c r="C1457" t="inlineStr">
        <is>
          <t>Mercadeo y venta de educación para la vida</t>
        </is>
      </c>
      <c r="D1457" t="inlineStr">
        <is>
          <t>Semestral</t>
        </is>
      </c>
      <c r="E1457" t="inlineStr">
        <is>
          <t>Positivo</t>
        </is>
      </c>
      <c r="F1457" s="128" t="n">
        <v>46022</v>
      </c>
      <c r="G1457">
        <f>YEAR(F1457)</f>
        <v/>
      </c>
      <c r="H1457">
        <f>PROPER(TEXT(F1457,"mmmm"))</f>
        <v/>
      </c>
      <c r="I1457">
        <f>IF(OR(H1457="Enero",H1457="Febrero",H1457="Marzo",H1457="Abril",H1457="Mayo",H1457="Junio"),G1457&amp;"-1",IF(OR(H1457="Julio",H1457="Agosto",H1457="Septiembre",H1457="Octubre",H1457="Noviembre",H1457="Diciembre"),G1457&amp;"-2"))</f>
        <v/>
      </c>
      <c r="J1457" t="n">
        <v>17058242411</v>
      </c>
      <c r="K1457" t="n">
        <v>18574150197</v>
      </c>
      <c r="L1457" s="59">
        <f>IFERROR(IF(OR(J1457=0,K1457=""),"",IF(E1457="Positivo",MIN(MAX(K1457/J1457,0),1.3),MIN(MAX(J1457/K1457,0),1.3))),"")</f>
        <v/>
      </c>
      <c r="M1457" s="59">
        <f>IFERROR(IF(OR(J1457=0,K1457=""),"",IF(E1457="Positivo",MAX(K1457/J1457,0),MAX(J1457/K1457,0))),"")</f>
        <v/>
      </c>
      <c r="N1457" t="inlineStr">
        <is>
          <t>$</t>
        </is>
      </c>
      <c r="O1457" t="inlineStr">
        <is>
          <t>$</t>
        </is>
      </c>
      <c r="P1457" t="n">
        <v>0</v>
      </c>
      <c r="Q1457" t="n">
        <v>0</v>
      </c>
      <c r="R1457">
        <f>A1457&amp;"-"&amp;YEAR(F1457)&amp;"-"&amp;IF(LEN(MONTH(F1457))=1,"0"&amp;MONTH(F1457),MONTH(F1457))&amp;"-"&amp;IF(LEN(DAY(F1457))=1,"0"&amp;DAY(F1457),DAY(F1457))</f>
        <v/>
      </c>
      <c r="S1457" t="inlineStr"/>
    </row>
    <row r="1458">
      <c r="A1458" t="n">
        <v>386</v>
      </c>
      <c r="B1458" t="inlineStr">
        <is>
          <t>Cumplimiento Meta comercial Educación para toda la vida por linea</t>
        </is>
      </c>
      <c r="C1458" t="inlineStr">
        <is>
          <t>Mercadeo y venta de educación para la vida</t>
        </is>
      </c>
      <c r="D1458" t="inlineStr">
        <is>
          <t>Semestral</t>
        </is>
      </c>
      <c r="E1458" t="inlineStr">
        <is>
          <t>Positivo</t>
        </is>
      </c>
      <c r="F1458" s="128" t="n">
        <v>46022</v>
      </c>
      <c r="G1458">
        <f>YEAR(F1458)</f>
        <v/>
      </c>
      <c r="H1458">
        <f>PROPER(TEXT(F1458,"mmmm"))</f>
        <v/>
      </c>
      <c r="I1458">
        <f>IF(OR(H1458="Enero",H1458="Febrero",H1458="Marzo",H1458="Abril",H1458="Mayo",H1458="Junio"),G1458&amp;"-1",IF(OR(H1458="Julio",H1458="Agosto",H1458="Septiembre",H1458="Octubre",H1458="Noviembre",H1458="Diciembre"),G1458&amp;"-2"))</f>
        <v/>
      </c>
      <c r="J1458" t="n">
        <v>300</v>
      </c>
      <c r="K1458" t="n">
        <v>36008848668</v>
      </c>
      <c r="L1458" s="59">
        <f>IFERROR(IF(OR(J1458=0,K1458=""),"",IF(E1458="Positivo",MIN(MAX(K1458/J1458,0),1.3),MIN(MAX(J1458/K1458,0),1.3))),"")</f>
        <v/>
      </c>
      <c r="M1458" s="59">
        <f>IFERROR(IF(OR(J1458=0,K1458=""),"",IF(E1458="Positivo",MAX(K1458/J1458,0),MAX(J1458/K1458,0))),"")</f>
        <v/>
      </c>
      <c r="N1458" t="inlineStr">
        <is>
          <t>%</t>
        </is>
      </c>
      <c r="O1458" t="inlineStr">
        <is>
          <t>%</t>
        </is>
      </c>
      <c r="P1458" t="n">
        <v>0</v>
      </c>
      <c r="Q1458" t="n">
        <v>0</v>
      </c>
      <c r="R1458">
        <f>A1458&amp;"-"&amp;YEAR(F1458)&amp;"-"&amp;IF(LEN(MONTH(F1458))=1,"0"&amp;MONTH(F1458),MONTH(F1458))&amp;"-"&amp;IF(LEN(DAY(F1458))=1,"0"&amp;DAY(F1458),DAY(F1458))</f>
        <v/>
      </c>
      <c r="S1458" t="inlineStr"/>
    </row>
    <row r="1459">
      <c r="A1459" t="n">
        <v>389</v>
      </c>
      <c r="B1459" t="inlineStr">
        <is>
          <t>Permanencia por escuela</t>
        </is>
      </c>
      <c r="C1459" t="inlineStr">
        <is>
          <t>Gestión de Unidades Académicas</t>
        </is>
      </c>
      <c r="D1459" t="inlineStr">
        <is>
          <t>Semestral</t>
        </is>
      </c>
      <c r="E1459" t="inlineStr">
        <is>
          <t>Positivo</t>
        </is>
      </c>
      <c r="F1459" s="128" t="n">
        <v>45838</v>
      </c>
      <c r="G1459">
        <f>YEAR(F1459)</f>
        <v/>
      </c>
      <c r="H1459">
        <f>PROPER(TEXT(F1459,"mmmm"))</f>
        <v/>
      </c>
      <c r="I1459">
        <f>IF(OR(H1459="Enero",H1459="Febrero",H1459="Marzo",H1459="Abril",H1459="Mayo",H1459="Junio"),G1459&amp;"-1",IF(OR(H1459="Julio",H1459="Agosto",H1459="Septiembre",H1459="Octubre",H1459="Noviembre",H1459="Diciembre"),G1459&amp;"-2"))</f>
        <v/>
      </c>
      <c r="K1459" t="n">
        <v>0</v>
      </c>
      <c r="L1459" s="59">
        <f>IFERROR(IF(OR(J1459=0,K1459=""),"",IF(E1459="Positivo",MIN(MAX(K1459/J1459,0),1.3),MIN(MAX(J1459/K1459,0),1.3))),"")</f>
        <v/>
      </c>
      <c r="M1459" s="59">
        <f>IFERROR(IF(OR(J1459=0,K1459=""),"",IF(E1459="Positivo",MAX(K1459/J1459,0),MAX(J1459/K1459,0))),"")</f>
        <v/>
      </c>
      <c r="N1459" t="inlineStr">
        <is>
          <t>%</t>
        </is>
      </c>
      <c r="O1459" t="inlineStr">
        <is>
          <t>%</t>
        </is>
      </c>
      <c r="P1459" t="n">
        <v>0</v>
      </c>
      <c r="Q1459" t="n">
        <v>0</v>
      </c>
      <c r="R1459">
        <f>A1459&amp;"-"&amp;YEAR(F1459)&amp;"-"&amp;IF(LEN(MONTH(F1459))=1,"0"&amp;MONTH(F1459),MONTH(F1459))&amp;"-"&amp;IF(LEN(DAY(F1459))=1,"0"&amp;DAY(F1459),DAY(F1459))</f>
        <v/>
      </c>
      <c r="S1459" t="inlineStr"/>
    </row>
    <row r="1460">
      <c r="A1460" t="n">
        <v>390</v>
      </c>
      <c r="B1460" t="inlineStr">
        <is>
          <t>Cumplimiento Plan Anual por escuela</t>
        </is>
      </c>
      <c r="C1460" t="inlineStr">
        <is>
          <t>Planeación Estratégica</t>
        </is>
      </c>
      <c r="D1460" t="inlineStr">
        <is>
          <t>Trimestral</t>
        </is>
      </c>
      <c r="E1460" t="inlineStr">
        <is>
          <t>Positivo</t>
        </is>
      </c>
      <c r="F1460" s="128" t="n">
        <v>45838</v>
      </c>
      <c r="G1460">
        <f>YEAR(F1460)</f>
        <v/>
      </c>
      <c r="H1460">
        <f>PROPER(TEXT(F1460,"mmmm"))</f>
        <v/>
      </c>
      <c r="I1460">
        <f>IF(OR(H1460="Enero",H1460="Febrero",H1460="Marzo",H1460="Abril",H1460="Mayo",H1460="Junio"),G1460&amp;"-1",IF(OR(H1460="Julio",H1460="Agosto",H1460="Septiembre",H1460="Octubre",H1460="Noviembre",H1460="Diciembre"),G1460&amp;"-2"))</f>
        <v/>
      </c>
      <c r="J1460" t="n">
        <v>100</v>
      </c>
      <c r="K1460" t="n">
        <v>106.4516666666667</v>
      </c>
      <c r="L1460" s="59">
        <f>IFERROR(IF(OR(J1460=0,K1460=""),"",IF(E1460="Positivo",MIN(MAX(K1460/J1460,0),1.0),MIN(MAX(J1460/K1460,0),1.0))),"")</f>
        <v/>
      </c>
      <c r="M1460" s="59">
        <f>IFERROR(IF(OR(J1460=0,K1460=""),"",IF(E1460="Positivo",MAX(K1460/J1460,0),MAX(J1460/K1460,0))),"")</f>
        <v/>
      </c>
      <c r="N1460" t="inlineStr">
        <is>
          <t>%</t>
        </is>
      </c>
      <c r="O1460" t="inlineStr">
        <is>
          <t>%</t>
        </is>
      </c>
      <c r="P1460" t="n">
        <v>0</v>
      </c>
      <c r="Q1460" t="n">
        <v>0</v>
      </c>
      <c r="R1460">
        <f>A1460&amp;"-"&amp;YEAR(F1460)&amp;"-"&amp;IF(LEN(MONTH(F1460))=1,"0"&amp;MONTH(F1460),MONTH(F1460))&amp;"-"&amp;IF(LEN(DAY(F1460))=1,"0"&amp;DAY(F1460),DAY(F1460))</f>
        <v/>
      </c>
      <c r="S1460" t="inlineStr"/>
    </row>
    <row r="1461">
      <c r="A1461" t="n">
        <v>390</v>
      </c>
      <c r="B1461" t="inlineStr">
        <is>
          <t>Cumplimiento Plan Anual por escuela</t>
        </is>
      </c>
      <c r="C1461" t="inlineStr">
        <is>
          <t>Planeación Estratégica</t>
        </is>
      </c>
      <c r="D1461" t="inlineStr">
        <is>
          <t>Trimestral</t>
        </is>
      </c>
      <c r="E1461" t="inlineStr">
        <is>
          <t>Positivo</t>
        </is>
      </c>
      <c r="F1461" s="128" t="n">
        <v>46022</v>
      </c>
      <c r="G1461">
        <f>YEAR(F1461)</f>
        <v/>
      </c>
      <c r="H1461">
        <f>PROPER(TEXT(F1461,"mmmm"))</f>
        <v/>
      </c>
      <c r="I1461">
        <f>IF(OR(H1461="Enero",H1461="Febrero",H1461="Marzo",H1461="Abril",H1461="Mayo",H1461="Junio"),G1461&amp;"-1",IF(OR(H1461="Julio",H1461="Agosto",H1461="Septiembre",H1461="Octubre",H1461="Noviembre",H1461="Diciembre"),G1461&amp;"-2"))</f>
        <v/>
      </c>
      <c r="J1461" t="n">
        <v>100</v>
      </c>
      <c r="K1461" t="n">
        <v>199.7783333333333</v>
      </c>
      <c r="L1461" s="59">
        <f>IFERROR(IF(OR(J1461=0,K1461=""),"",IF(E1461="Positivo",MIN(MAX(K1461/J1461,0),1.0),MIN(MAX(J1461/K1461,0),1.0))),"")</f>
        <v/>
      </c>
      <c r="M1461" s="59">
        <f>IFERROR(IF(OR(J1461=0,K1461=""),"",IF(E1461="Positivo",MAX(K1461/J1461,0),MAX(J1461/K1461,0))),"")</f>
        <v/>
      </c>
      <c r="N1461" t="inlineStr">
        <is>
          <t>%</t>
        </is>
      </c>
      <c r="O1461" t="inlineStr">
        <is>
          <t>%</t>
        </is>
      </c>
      <c r="P1461" t="n">
        <v>0</v>
      </c>
      <c r="Q1461" t="n">
        <v>0</v>
      </c>
      <c r="R1461">
        <f>A1461&amp;"-"&amp;YEAR(F1461)&amp;"-"&amp;IF(LEN(MONTH(F1461))=1,"0"&amp;MONTH(F1461),MONTH(F1461))&amp;"-"&amp;IF(LEN(DAY(F1461))=1,"0"&amp;DAY(F1461),DAY(F1461))</f>
        <v/>
      </c>
      <c r="S1461" t="inlineStr"/>
    </row>
    <row r="1462">
      <c r="A1462" t="n">
        <v>392</v>
      </c>
      <c r="B1462" t="inlineStr">
        <is>
          <t>Ahorro institucional con base en la monetización de los servicios</t>
        </is>
      </c>
      <c r="C1462" t="inlineStr">
        <is>
          <t>Gestión de campañas integradas de marketing</t>
        </is>
      </c>
      <c r="D1462" t="inlineStr">
        <is>
          <t>Anual</t>
        </is>
      </c>
      <c r="E1462" t="inlineStr">
        <is>
          <t>Positivo</t>
        </is>
      </c>
      <c r="F1462" s="128" t="n">
        <v>46022</v>
      </c>
      <c r="G1462">
        <f>YEAR(F1462)</f>
        <v/>
      </c>
      <c r="H1462">
        <f>PROPER(TEXT(F1462,"mmmm"))</f>
        <v/>
      </c>
      <c r="I1462">
        <f>IF(OR(H1462="Enero",H1462="Febrero",H1462="Marzo",H1462="Abril",H1462="Mayo",H1462="Junio"),G1462&amp;"-1",IF(OR(H1462="Julio",H1462="Agosto",H1462="Septiembre",H1462="Octubre",H1462="Noviembre",H1462="Diciembre"),G1462&amp;"-2"))</f>
        <v/>
      </c>
      <c r="J1462" t="n">
        <v>1224000000</v>
      </c>
      <c r="K1462" t="n">
        <v>1233823393</v>
      </c>
      <c r="L1462" s="59">
        <f>IFERROR(IF(OR(J1462=0,K1462=""),"",IF(E1462="Positivo",MIN(MAX(K1462/J1462,0),1.3),MIN(MAX(J1462/K1462,0),1.3))),"")</f>
        <v/>
      </c>
      <c r="M1462" s="59">
        <f>IFERROR(IF(OR(J1462=0,K1462=""),"",IF(E1462="Positivo",MAX(K1462/J1462,0),MAX(J1462/K1462,0))),"")</f>
        <v/>
      </c>
      <c r="N1462" t="inlineStr">
        <is>
          <t>$</t>
        </is>
      </c>
      <c r="O1462" t="inlineStr">
        <is>
          <t>$</t>
        </is>
      </c>
      <c r="P1462" t="n">
        <v>0</v>
      </c>
      <c r="Q1462" t="n">
        <v>0</v>
      </c>
      <c r="R1462">
        <f>A1462&amp;"-"&amp;YEAR(F1462)&amp;"-"&amp;IF(LEN(MONTH(F1462))=1,"0"&amp;MONTH(F1462),MONTH(F1462))&amp;"-"&amp;IF(LEN(DAY(F1462))=1,"0"&amp;DAY(F1462),DAY(F1462))</f>
        <v/>
      </c>
      <c r="S1462" t="inlineStr"/>
    </row>
    <row r="1463">
      <c r="A1463" t="n">
        <v>393</v>
      </c>
      <c r="B1463" t="inlineStr">
        <is>
          <t>Disminución de los tiempos empleados en el desarrollo de las solicitudes</t>
        </is>
      </c>
      <c r="C1463" t="inlineStr">
        <is>
          <t>Gestión de campañas integradas de marketing</t>
        </is>
      </c>
      <c r="D1463" t="inlineStr">
        <is>
          <t>Anual</t>
        </is>
      </c>
      <c r="E1463" t="inlineStr">
        <is>
          <t>Negativo</t>
        </is>
      </c>
      <c r="F1463" s="128" t="n">
        <v>46022</v>
      </c>
      <c r="G1463">
        <f>YEAR(F1463)</f>
        <v/>
      </c>
      <c r="H1463">
        <f>PROPER(TEXT(F1463,"mmmm"))</f>
        <v/>
      </c>
      <c r="I1463">
        <f>IF(OR(H1463="Enero",H1463="Febrero",H1463="Marzo",H1463="Abril",H1463="Mayo",H1463="Junio"),G1463&amp;"-1",IF(OR(H1463="Julio",H1463="Agosto",H1463="Septiembre",H1463="Octubre",H1463="Noviembre",H1463="Diciembre"),G1463&amp;"-2"))</f>
        <v/>
      </c>
      <c r="K1463" t="n">
        <v>12</v>
      </c>
      <c r="L1463" s="59">
        <f>IFERROR(IF(OR(J1463=0,K1463=""),"",IF(E1463="Positivo",MIN(MAX(K1463/J1463,0),1.3),MIN(MAX(J1463/K1463,0),1.3))),"")</f>
        <v/>
      </c>
      <c r="M1463" s="59">
        <f>IFERROR(IF(OR(J1463=0,K1463=""),"",IF(E1463="Positivo",MAX(K1463/J1463,0),MAX(J1463/K1463,0))),"")</f>
        <v/>
      </c>
      <c r="N1463" t="inlineStr">
        <is>
          <t>ENT</t>
        </is>
      </c>
      <c r="O1463" t="inlineStr">
        <is>
          <t>DEC</t>
        </is>
      </c>
      <c r="P1463" t="n">
        <v>1</v>
      </c>
      <c r="Q1463" t="n">
        <v>1</v>
      </c>
      <c r="R1463">
        <f>A1463&amp;"-"&amp;YEAR(F1463)&amp;"-"&amp;IF(LEN(MONTH(F1463))=1,"0"&amp;MONTH(F1463),MONTH(F1463))&amp;"-"&amp;IF(LEN(DAY(F1463))=1,"0"&amp;DAY(F1463),DAY(F1463))</f>
        <v/>
      </c>
      <c r="S1463" t="inlineStr"/>
    </row>
    <row r="1464">
      <c r="A1464" t="n">
        <v>394</v>
      </c>
      <c r="B1464" t="inlineStr">
        <is>
          <t>Publicaciones en medios de comunicación Tier 1 y Tier 2</t>
        </is>
      </c>
      <c r="C1464" t="inlineStr">
        <is>
          <t>Comunicaciones Externas</t>
        </is>
      </c>
      <c r="D1464" t="inlineStr">
        <is>
          <t>Trimestral</t>
        </is>
      </c>
      <c r="E1464" t="inlineStr">
        <is>
          <t>Positivo</t>
        </is>
      </c>
      <c r="F1464" s="128" t="n">
        <v>46022</v>
      </c>
      <c r="G1464">
        <f>YEAR(F1464)</f>
        <v/>
      </c>
      <c r="H1464">
        <f>PROPER(TEXT(F1464,"mmmm"))</f>
        <v/>
      </c>
      <c r="I1464">
        <f>IF(OR(H1464="Enero",H1464="Febrero",H1464="Marzo",H1464="Abril",H1464="Mayo",H1464="Junio"),G1464&amp;"-1",IF(OR(H1464="Julio",H1464="Agosto",H1464="Septiembre",H1464="Octubre",H1464="Noviembre",H1464="Diciembre"),G1464&amp;"-2"))</f>
        <v/>
      </c>
      <c r="J1464" t="n">
        <v>100</v>
      </c>
      <c r="K1464" t="n">
        <v>114.605</v>
      </c>
      <c r="L1464" s="59">
        <f>IFERROR(IF(OR(J1464=0,K1464=""),"",IF(E1464="Positivo",MIN(MAX(K1464/J1464,0),1.3),MIN(MAX(J1464/K1464,0),1.3))),"")</f>
        <v/>
      </c>
      <c r="M1464" s="59">
        <f>IFERROR(IF(OR(J1464=0,K1464=""),"",IF(E1464="Positivo",MAX(K1464/J1464,0),MAX(J1464/K1464,0))),"")</f>
        <v/>
      </c>
      <c r="N1464" t="inlineStr">
        <is>
          <t>ENT</t>
        </is>
      </c>
      <c r="O1464" t="inlineStr">
        <is>
          <t>ENT</t>
        </is>
      </c>
      <c r="P1464" t="n">
        <v>0</v>
      </c>
      <c r="Q1464" t="n">
        <v>0</v>
      </c>
      <c r="R1464">
        <f>A1464&amp;"-"&amp;YEAR(F1464)&amp;"-"&amp;IF(LEN(MONTH(F1464))=1,"0"&amp;MONTH(F1464),MONTH(F1464))&amp;"-"&amp;IF(LEN(DAY(F1464))=1,"0"&amp;DAY(F1464),DAY(F1464))</f>
        <v/>
      </c>
      <c r="S1464" t="inlineStr"/>
    </row>
    <row r="1465">
      <c r="A1465" t="n">
        <v>395</v>
      </c>
      <c r="B1465" t="inlineStr">
        <is>
          <t>Publicaciones en medios de comunicación de la región Antioquia</t>
        </is>
      </c>
      <c r="C1465" t="inlineStr">
        <is>
          <t>Comunicaciones Externas</t>
        </is>
      </c>
      <c r="D1465" t="inlineStr">
        <is>
          <t>Trimestral</t>
        </is>
      </c>
      <c r="E1465" t="inlineStr">
        <is>
          <t>Positivo</t>
        </is>
      </c>
      <c r="F1465" s="128" t="n">
        <v>46022</v>
      </c>
      <c r="G1465">
        <f>YEAR(F1465)</f>
        <v/>
      </c>
      <c r="H1465">
        <f>PROPER(TEXT(F1465,"mmmm"))</f>
        <v/>
      </c>
      <c r="I1465">
        <f>IF(OR(H1465="Enero",H1465="Febrero",H1465="Marzo",H1465="Abril",H1465="Mayo",H1465="Junio"),G1465&amp;"-1",IF(OR(H1465="Julio",H1465="Agosto",H1465="Septiembre",H1465="Octubre",H1465="Noviembre",H1465="Diciembre"),G1465&amp;"-2"))</f>
        <v/>
      </c>
      <c r="J1465" t="n">
        <v>100</v>
      </c>
      <c r="K1465" t="n">
        <v>182.205</v>
      </c>
      <c r="L1465" s="59">
        <f>IFERROR(IF(OR(J1465=0,K1465=""),"",IF(E1465="Positivo",MIN(MAX(K1465/J1465,0),1.3),MIN(MAX(J1465/K1465,0),1.3))),"")</f>
        <v/>
      </c>
      <c r="M1465" s="59">
        <f>IFERROR(IF(OR(J1465=0,K1465=""),"",IF(E1465="Positivo",MAX(K1465/J1465,0),MAX(J1465/K1465,0))),"")</f>
        <v/>
      </c>
      <c r="N1465" t="inlineStr">
        <is>
          <t>ENT</t>
        </is>
      </c>
      <c r="O1465" t="inlineStr">
        <is>
          <t>ENT</t>
        </is>
      </c>
      <c r="P1465" t="n">
        <v>0</v>
      </c>
      <c r="Q1465" t="n">
        <v>0</v>
      </c>
      <c r="R1465">
        <f>A1465&amp;"-"&amp;YEAR(F1465)&amp;"-"&amp;IF(LEN(MONTH(F1465))=1,"0"&amp;MONTH(F1465),MONTH(F1465))&amp;"-"&amp;IF(LEN(DAY(F1465))=1,"0"&amp;DAY(F1465),DAY(F1465))</f>
        <v/>
      </c>
      <c r="S1465" t="inlineStr"/>
    </row>
    <row r="1466">
      <c r="A1466" t="n">
        <v>397</v>
      </c>
      <c r="B1466" t="inlineStr">
        <is>
          <t>Gestión de casos del Estudio de Grabación Virtual</t>
        </is>
      </c>
      <c r="C1466" t="inlineStr">
        <is>
          <t>Diseño de Contenido Virtual</t>
        </is>
      </c>
      <c r="D1466" t="inlineStr">
        <is>
          <t>Semestral</t>
        </is>
      </c>
      <c r="E1466" t="inlineStr">
        <is>
          <t>Positivo</t>
        </is>
      </c>
      <c r="F1466" s="128" t="n">
        <v>46022</v>
      </c>
      <c r="G1466">
        <f>YEAR(F1466)</f>
        <v/>
      </c>
      <c r="H1466">
        <f>PROPER(TEXT(F1466,"mmmm"))</f>
        <v/>
      </c>
      <c r="I1466">
        <f>IF(OR(H1466="Enero",H1466="Febrero",H1466="Marzo",H1466="Abril",H1466="Mayo",H1466="Junio"),G1466&amp;"-1",IF(OR(H1466="Julio",H1466="Agosto",H1466="Septiembre",H1466="Octubre",H1466="Noviembre",H1466="Diciembre"),G1466&amp;"-2"))</f>
        <v/>
      </c>
      <c r="J1466" t="n">
        <v>90</v>
      </c>
      <c r="K1466" t="n">
        <v>96.14</v>
      </c>
      <c r="L1466" s="59">
        <f>IFERROR(IF(OR(J1466=0,K1466=""),"",IF(E1466="Positivo",MIN(MAX(K1466/J1466,0),1.3),MIN(MAX(J1466/K1466,0),1.3))),"")</f>
        <v/>
      </c>
      <c r="M1466" s="59">
        <f>IFERROR(IF(OR(J1466=0,K1466=""),"",IF(E1466="Positivo",MAX(K1466/J1466,0),MAX(J1466/K1466,0))),"")</f>
        <v/>
      </c>
      <c r="N1466" t="inlineStr">
        <is>
          <t>%</t>
        </is>
      </c>
      <c r="O1466" t="inlineStr">
        <is>
          <t>%</t>
        </is>
      </c>
      <c r="P1466" t="n">
        <v>0</v>
      </c>
      <c r="Q1466" t="n">
        <v>1</v>
      </c>
      <c r="R1466">
        <f>A1466&amp;"-"&amp;YEAR(F1466)&amp;"-"&amp;IF(LEN(MONTH(F1466))=1,"0"&amp;MONTH(F1466),MONTH(F1466))&amp;"-"&amp;IF(LEN(DAY(F1466))=1,"0"&amp;DAY(F1466),DAY(F1466))</f>
        <v/>
      </c>
      <c r="S1466" t="inlineStr"/>
    </row>
    <row r="1467">
      <c r="A1467" t="n">
        <v>398</v>
      </c>
      <c r="B1467" t="inlineStr">
        <is>
          <t>Participación en actividades de desarrollo de Cultura y Formación Emprendedora</t>
        </is>
      </c>
      <c r="C1467" t="inlineStr">
        <is>
          <t>Emprendimiento</t>
        </is>
      </c>
      <c r="D1467" t="inlineStr">
        <is>
          <t>Semestral</t>
        </is>
      </c>
      <c r="E1467" t="inlineStr">
        <is>
          <t>Positivo</t>
        </is>
      </c>
      <c r="F1467" s="128" t="n">
        <v>46022</v>
      </c>
      <c r="G1467">
        <f>YEAR(F1467)</f>
        <v/>
      </c>
      <c r="H1467">
        <f>PROPER(TEXT(F1467,"mmmm"))</f>
        <v/>
      </c>
      <c r="I1467">
        <f>IF(OR(H1467="Enero",H1467="Febrero",H1467="Marzo",H1467="Abril",H1467="Mayo",H1467="Junio"),G1467&amp;"-1",IF(OR(H1467="Julio",H1467="Agosto",H1467="Septiembre",H1467="Octubre",H1467="Noviembre",H1467="Diciembre"),G1467&amp;"-2"))</f>
        <v/>
      </c>
      <c r="J1467" t="n">
        <v>100</v>
      </c>
      <c r="K1467" t="n">
        <v>168.71</v>
      </c>
      <c r="L1467" s="59">
        <f>IFERROR(IF(OR(J1467=0,K1467=""),"",IF(E1467="Positivo",MIN(MAX(K1467/J1467,0),1.3),MIN(MAX(J1467/K1467,0),1.3))),"")</f>
        <v/>
      </c>
      <c r="M1467" s="59">
        <f>IFERROR(IF(OR(J1467=0,K1467=""),"",IF(E1467="Positivo",MAX(K1467/J1467,0),MAX(J1467/K1467,0))),"")</f>
        <v/>
      </c>
      <c r="N1467" t="inlineStr">
        <is>
          <t>ENT</t>
        </is>
      </c>
      <c r="O1467" t="inlineStr">
        <is>
          <t>ENT</t>
        </is>
      </c>
      <c r="P1467" t="n">
        <v>0</v>
      </c>
      <c r="Q1467" t="n">
        <v>0</v>
      </c>
      <c r="R1467">
        <f>A1467&amp;"-"&amp;YEAR(F1467)&amp;"-"&amp;IF(LEN(MONTH(F1467))=1,"0"&amp;MONTH(F1467),MONTH(F1467))&amp;"-"&amp;IF(LEN(DAY(F1467))=1,"0"&amp;DAY(F1467),DAY(F1467))</f>
        <v/>
      </c>
      <c r="S1467" t="inlineStr"/>
    </row>
    <row r="1468">
      <c r="A1468" t="n">
        <v>399</v>
      </c>
      <c r="B1468" t="inlineStr">
        <is>
          <t>Sesiones de Acompañamiento a emprendedores en creación de empresas</t>
        </is>
      </c>
      <c r="C1468" t="inlineStr">
        <is>
          <t>Emprendimiento</t>
        </is>
      </c>
      <c r="D1468" t="inlineStr">
        <is>
          <t>Semestral</t>
        </is>
      </c>
      <c r="E1468" t="inlineStr">
        <is>
          <t>Positivo</t>
        </is>
      </c>
      <c r="F1468" s="128" t="n">
        <v>46022</v>
      </c>
      <c r="G1468">
        <f>YEAR(F1468)</f>
        <v/>
      </c>
      <c r="H1468">
        <f>PROPER(TEXT(F1468,"mmmm"))</f>
        <v/>
      </c>
      <c r="I1468">
        <f>IF(OR(H1468="Enero",H1468="Febrero",H1468="Marzo",H1468="Abril",H1468="Mayo",H1468="Junio"),G1468&amp;"-1",IF(OR(H1468="Julio",H1468="Agosto",H1468="Septiembre",H1468="Octubre",H1468="Noviembre",H1468="Diciembre"),G1468&amp;"-2"))</f>
        <v/>
      </c>
      <c r="J1468" t="n">
        <v>100</v>
      </c>
      <c r="K1468" t="n">
        <v>106.13</v>
      </c>
      <c r="L1468" s="59">
        <f>IFERROR(IF(OR(J1468=0,K1468=""),"",IF(E1468="Positivo",MIN(MAX(K1468/J1468,0),1.3),MIN(MAX(J1468/K1468,0),1.3))),"")</f>
        <v/>
      </c>
      <c r="M1468" s="59">
        <f>IFERROR(IF(OR(J1468=0,K1468=""),"",IF(E1468="Positivo",MAX(K1468/J1468,0),MAX(J1468/K1468,0))),"")</f>
        <v/>
      </c>
      <c r="N1468" t="inlineStr">
        <is>
          <t>ENT</t>
        </is>
      </c>
      <c r="O1468" t="inlineStr">
        <is>
          <t>ENT</t>
        </is>
      </c>
      <c r="P1468" t="n">
        <v>0</v>
      </c>
      <c r="Q1468" t="n">
        <v>0</v>
      </c>
      <c r="R1468">
        <f>A1468&amp;"-"&amp;YEAR(F1468)&amp;"-"&amp;IF(LEN(MONTH(F1468))=1,"0"&amp;MONTH(F1468),MONTH(F1468))&amp;"-"&amp;IF(LEN(DAY(F1468))=1,"0"&amp;DAY(F1468),DAY(F1468))</f>
        <v/>
      </c>
      <c r="S1468" t="inlineStr"/>
    </row>
    <row r="1469">
      <c r="A1469" t="n">
        <v>400</v>
      </c>
      <c r="B1469" t="inlineStr">
        <is>
          <t>Puesta en marcha de proyectos de emprendimiento</t>
        </is>
      </c>
      <c r="C1469" t="inlineStr">
        <is>
          <t>Emprendimiento</t>
        </is>
      </c>
      <c r="D1469" t="inlineStr">
        <is>
          <t>Semestral</t>
        </is>
      </c>
      <c r="E1469" t="inlineStr">
        <is>
          <t>Positivo</t>
        </is>
      </c>
      <c r="F1469" s="128" t="n">
        <v>46022</v>
      </c>
      <c r="G1469">
        <f>YEAR(F1469)</f>
        <v/>
      </c>
      <c r="H1469">
        <f>PROPER(TEXT(F1469,"mmmm"))</f>
        <v/>
      </c>
      <c r="I1469">
        <f>IF(OR(H1469="Enero",H1469="Febrero",H1469="Marzo",H1469="Abril",H1469="Mayo",H1469="Junio"),G1469&amp;"-1",IF(OR(H1469="Julio",H1469="Agosto",H1469="Septiembre",H1469="Octubre",H1469="Noviembre",H1469="Diciembre"),G1469&amp;"-2"))</f>
        <v/>
      </c>
      <c r="J1469" t="n">
        <v>100</v>
      </c>
      <c r="K1469" t="n">
        <v>127.14</v>
      </c>
      <c r="L1469" s="59">
        <f>IFERROR(IF(OR(J1469=0,K1469=""),"",IF(E1469="Positivo",MIN(MAX(K1469/J1469,0),1.3),MIN(MAX(J1469/K1469,0),1.3))),"")</f>
        <v/>
      </c>
      <c r="M1469" s="59">
        <f>IFERROR(IF(OR(J1469=0,K1469=""),"",IF(E1469="Positivo",MAX(K1469/J1469,0),MAX(J1469/K1469,0))),"")</f>
        <v/>
      </c>
      <c r="N1469" t="inlineStr">
        <is>
          <t>ENT</t>
        </is>
      </c>
      <c r="O1469" t="inlineStr">
        <is>
          <t>ENT</t>
        </is>
      </c>
      <c r="P1469" t="n">
        <v>0</v>
      </c>
      <c r="Q1469" t="n">
        <v>0</v>
      </c>
      <c r="R1469">
        <f>A1469&amp;"-"&amp;YEAR(F1469)&amp;"-"&amp;IF(LEN(MONTH(F1469))=1,"0"&amp;MONTH(F1469),MONTH(F1469))&amp;"-"&amp;IF(LEN(DAY(F1469))=1,"0"&amp;DAY(F1469),DAY(F1469))</f>
        <v/>
      </c>
      <c r="S1469" t="inlineStr"/>
    </row>
    <row r="1470">
      <c r="A1470" t="n">
        <v>401</v>
      </c>
      <c r="B1470" t="inlineStr">
        <is>
          <t>Producción de nuevos MI-Books</t>
        </is>
      </c>
      <c r="C1470" t="inlineStr">
        <is>
          <t>LEI</t>
        </is>
      </c>
      <c r="D1470" t="inlineStr">
        <is>
          <t>Semestral</t>
        </is>
      </c>
      <c r="E1470" t="inlineStr">
        <is>
          <t>Positivo</t>
        </is>
      </c>
      <c r="F1470" s="128" t="n">
        <v>46022</v>
      </c>
      <c r="G1470">
        <f>YEAR(F1470)</f>
        <v/>
      </c>
      <c r="H1470">
        <f>PROPER(TEXT(F1470,"mmmm"))</f>
        <v/>
      </c>
      <c r="I1470">
        <f>IF(OR(H1470="Enero",H1470="Febrero",H1470="Marzo",H1470="Abril",H1470="Mayo",H1470="Junio"),G1470&amp;"-1",IF(OR(H1470="Julio",H1470="Agosto",H1470="Septiembre",H1470="Octubre",H1470="Noviembre",H1470="Diciembre"),G1470&amp;"-2"))</f>
        <v/>
      </c>
      <c r="J1470" t="n">
        <v>100</v>
      </c>
      <c r="K1470" t="n">
        <v>100</v>
      </c>
      <c r="L1470" s="59">
        <f>IFERROR(IF(OR(J1470=0,K1470=""),"",IF(E1470="Positivo",MIN(MAX(K1470/J1470,0),1.3),MIN(MAX(J1470/K1470,0),1.3))),"")</f>
        <v/>
      </c>
      <c r="M1470" s="59">
        <f>IFERROR(IF(OR(J1470=0,K1470=""),"",IF(E1470="Positivo",MAX(K1470/J1470,0),MAX(J1470/K1470,0))),"")</f>
        <v/>
      </c>
      <c r="N1470" t="inlineStr">
        <is>
          <t>ENT</t>
        </is>
      </c>
      <c r="O1470" t="inlineStr">
        <is>
          <t>ENT</t>
        </is>
      </c>
      <c r="P1470" t="n">
        <v>0</v>
      </c>
      <c r="Q1470" t="n">
        <v>0</v>
      </c>
      <c r="R1470">
        <f>A1470&amp;"-"&amp;YEAR(F1470)&amp;"-"&amp;IF(LEN(MONTH(F1470))=1,"0"&amp;MONTH(F1470),MONTH(F1470))&amp;"-"&amp;IF(LEN(DAY(F1470))=1,"0"&amp;DAY(F1470),DAY(F1470))</f>
        <v/>
      </c>
      <c r="S1470" t="inlineStr"/>
    </row>
    <row r="1471">
      <c r="A1471" t="n">
        <v>402</v>
      </c>
      <c r="B1471" t="inlineStr">
        <is>
          <t>Informe anual de consulta de MI-Books</t>
        </is>
      </c>
      <c r="C1471" t="inlineStr">
        <is>
          <t>LEI</t>
        </is>
      </c>
      <c r="D1471" t="inlineStr">
        <is>
          <t>Anual</t>
        </is>
      </c>
      <c r="E1471" t="inlineStr">
        <is>
          <t>Positivo</t>
        </is>
      </c>
      <c r="F1471" s="128" t="n">
        <v>46022</v>
      </c>
      <c r="G1471">
        <f>YEAR(F1471)</f>
        <v/>
      </c>
      <c r="H1471">
        <f>PROPER(TEXT(F1471,"mmmm"))</f>
        <v/>
      </c>
      <c r="I1471">
        <f>IF(OR(H1471="Enero",H1471="Febrero",H1471="Marzo",H1471="Abril",H1471="Mayo",H1471="Junio"),G1471&amp;"-1",IF(OR(H1471="Julio",H1471="Agosto",H1471="Septiembre",H1471="Octubre",H1471="Noviembre",H1471="Diciembre"),G1471&amp;"-2"))</f>
        <v/>
      </c>
      <c r="K1471" t="n">
        <v>22.73</v>
      </c>
      <c r="L1471" s="59">
        <f>IFERROR(IF(OR(J1471=0,K1471=""),"",IF(E1471="Positivo",MIN(MAX(K1471/J1471,0),1.3),MIN(MAX(J1471/K1471,0),1.3))),"")</f>
        <v/>
      </c>
      <c r="M1471" s="59">
        <f>IFERROR(IF(OR(J1471=0,K1471=""),"",IF(E1471="Positivo",MAX(K1471/J1471,0),MAX(J1471/K1471,0))),"")</f>
        <v/>
      </c>
      <c r="N1471" t="inlineStr">
        <is>
          <t>ENT</t>
        </is>
      </c>
      <c r="O1471" t="inlineStr">
        <is>
          <t>ENT</t>
        </is>
      </c>
      <c r="P1471" t="n">
        <v>0</v>
      </c>
      <c r="Q1471" t="n">
        <v>0</v>
      </c>
      <c r="R1471">
        <f>A1471&amp;"-"&amp;YEAR(F1471)&amp;"-"&amp;IF(LEN(MONTH(F1471))=1,"0"&amp;MONTH(F1471),MONTH(F1471))&amp;"-"&amp;IF(LEN(DAY(F1471))=1,"0"&amp;DAY(F1471),DAY(F1471))</f>
        <v/>
      </c>
      <c r="S1471" t="inlineStr"/>
    </row>
    <row r="1472">
      <c r="A1472" t="n">
        <v>403</v>
      </c>
      <c r="B1472" t="inlineStr">
        <is>
          <t>Número de estudiantes que ha realizado la simulación (Metrica)</t>
        </is>
      </c>
      <c r="C1472" t="inlineStr">
        <is>
          <t>LEI</t>
        </is>
      </c>
      <c r="D1472" t="inlineStr">
        <is>
          <t>Semestral</t>
        </is>
      </c>
      <c r="E1472" t="inlineStr">
        <is>
          <t>Positivo</t>
        </is>
      </c>
      <c r="F1472" s="128" t="n">
        <v>46022</v>
      </c>
      <c r="G1472">
        <f>YEAR(F1472)</f>
        <v/>
      </c>
      <c r="H1472">
        <f>PROPER(TEXT(F1472,"mmmm"))</f>
        <v/>
      </c>
      <c r="I1472">
        <f>IF(OR(H1472="Enero",H1472="Febrero",H1472="Marzo",H1472="Abril",H1472="Mayo",H1472="Junio"),G1472&amp;"-1",IF(OR(H1472="Julio",H1472="Agosto",H1472="Septiembre",H1472="Octubre",H1472="Noviembre",H1472="Diciembre"),G1472&amp;"-2"))</f>
        <v/>
      </c>
      <c r="K1472" t="n">
        <v>12510</v>
      </c>
      <c r="N1472" t="inlineStr">
        <is>
          <t>Metrica</t>
        </is>
      </c>
      <c r="O1472" t="inlineStr">
        <is>
          <t>ENT</t>
        </is>
      </c>
      <c r="P1472" t="n">
        <v>0</v>
      </c>
      <c r="Q1472" t="n">
        <v>0</v>
      </c>
      <c r="R1472">
        <f>A1472&amp;"-"&amp;YEAR(F1472)&amp;"-"&amp;IF(LEN(MONTH(F1472))=1,"0"&amp;MONTH(F1472),MONTH(F1472))&amp;"-"&amp;IF(LEN(DAY(F1472))=1,"0"&amp;DAY(F1472),DAY(F1472))</f>
        <v/>
      </c>
      <c r="S1472" t="inlineStr">
        <is>
          <t>Metrica</t>
        </is>
      </c>
    </row>
    <row r="1473">
      <c r="A1473" t="n">
        <v>408</v>
      </c>
      <c r="B1473" t="inlineStr">
        <is>
          <t>Programas nuevos radicados por facultad</t>
        </is>
      </c>
      <c r="C1473" t="inlineStr">
        <is>
          <t>Creación, modificación y cierre de programas académicos</t>
        </is>
      </c>
      <c r="D1473" t="inlineStr">
        <is>
          <t>Semestral</t>
        </is>
      </c>
      <c r="E1473" t="inlineStr">
        <is>
          <t>Positivo</t>
        </is>
      </c>
      <c r="F1473" s="128" t="n">
        <v>45107</v>
      </c>
      <c r="G1473">
        <f>YEAR(F1473)</f>
        <v/>
      </c>
      <c r="H1473">
        <f>PROPER(TEXT(F1473,"mmmm"))</f>
        <v/>
      </c>
      <c r="I1473">
        <f>IF(OR(H1473="Enero",H1473="Febrero",H1473="Marzo",H1473="Abril",H1473="Mayo",H1473="Junio"),G1473&amp;"-1",IF(OR(H1473="Julio",H1473="Agosto",H1473="Septiembre",H1473="Octubre",H1473="Noviembre",H1473="Diciembre"),G1473&amp;"-2"))</f>
        <v/>
      </c>
      <c r="J1473" t="n">
        <v>1500</v>
      </c>
      <c r="K1473" t="n">
        <v>0</v>
      </c>
      <c r="L1473" s="59">
        <f>IFERROR(IF(OR(J1473=0,K1473=""),"",IF(E1473="Positivo",MIN(MAX(K1473/J1473,0),1.3),MIN(MAX(J1473/K1473,0),1.3))),"")</f>
        <v/>
      </c>
      <c r="M1473" s="59">
        <f>IFERROR(IF(OR(J1473=0,K1473=""),"",IF(E1473="Positivo",MAX(K1473/J1473,0),MAX(J1473/K1473,0))),"")</f>
        <v/>
      </c>
      <c r="N1473" t="inlineStr">
        <is>
          <t>ENT</t>
        </is>
      </c>
      <c r="O1473" t="inlineStr">
        <is>
          <t>ENT</t>
        </is>
      </c>
      <c r="P1473" t="n">
        <v>0</v>
      </c>
      <c r="Q1473" t="n">
        <v>0</v>
      </c>
      <c r="R1473">
        <f>A1473&amp;"-"&amp;YEAR(F1473)&amp;"-"&amp;IF(LEN(MONTH(F1473))=1,"0"&amp;MONTH(F1473),MONTH(F1473))&amp;"-"&amp;IF(LEN(DAY(F1473))=1,"0"&amp;DAY(F1473),DAY(F1473))</f>
        <v/>
      </c>
      <c r="S1473" t="inlineStr"/>
    </row>
    <row r="1474">
      <c r="A1474" t="n">
        <v>408</v>
      </c>
      <c r="B1474" t="inlineStr">
        <is>
          <t>Programas nuevos radicados por facultad</t>
        </is>
      </c>
      <c r="C1474" t="inlineStr">
        <is>
          <t>Creación, modificación y cierre de programas académicos</t>
        </is>
      </c>
      <c r="D1474" t="inlineStr">
        <is>
          <t>Semestral</t>
        </is>
      </c>
      <c r="E1474" t="inlineStr">
        <is>
          <t>Positivo</t>
        </is>
      </c>
      <c r="F1474" s="128" t="n">
        <v>45838</v>
      </c>
      <c r="G1474">
        <f>YEAR(F1474)</f>
        <v/>
      </c>
      <c r="H1474">
        <f>PROPER(TEXT(F1474,"mmmm"))</f>
        <v/>
      </c>
      <c r="I1474">
        <f>IF(OR(H1474="Enero",H1474="Febrero",H1474="Marzo",H1474="Abril",H1474="Mayo",H1474="Junio"),G1474&amp;"-1",IF(OR(H1474="Julio",H1474="Agosto",H1474="Septiembre",H1474="Octubre",H1474="Noviembre",H1474="Diciembre"),G1474&amp;"-2"))</f>
        <v/>
      </c>
      <c r="J1474" t="n">
        <v>100</v>
      </c>
      <c r="K1474" t="n">
        <v>4</v>
      </c>
      <c r="L1474" s="59">
        <f>IFERROR(IF(OR(J1474=0,K1474=""),"",IF(E1474="Positivo",MIN(MAX(K1474/J1474,0),1.3),MIN(MAX(J1474/K1474,0),1.3))),"")</f>
        <v/>
      </c>
      <c r="M1474" s="59">
        <f>IFERROR(IF(OR(J1474=0,K1474=""),"",IF(E1474="Positivo",MAX(K1474/J1474,0),MAX(J1474/K1474,0))),"")</f>
        <v/>
      </c>
      <c r="N1474" t="inlineStr">
        <is>
          <t>ENT</t>
        </is>
      </c>
      <c r="O1474" t="inlineStr">
        <is>
          <t>ENT</t>
        </is>
      </c>
      <c r="P1474" t="n">
        <v>0</v>
      </c>
      <c r="Q1474" t="n">
        <v>0</v>
      </c>
      <c r="R1474">
        <f>A1474&amp;"-"&amp;YEAR(F1474)&amp;"-"&amp;IF(LEN(MONTH(F1474))=1,"0"&amp;MONTH(F1474),MONTH(F1474))&amp;"-"&amp;IF(LEN(DAY(F1474))=1,"0"&amp;DAY(F1474),DAY(F1474))</f>
        <v/>
      </c>
      <c r="S1474" t="inlineStr"/>
    </row>
    <row r="1475">
      <c r="A1475" t="n">
        <v>408</v>
      </c>
      <c r="B1475" t="inlineStr">
        <is>
          <t>Programas nuevos radicados por facultad</t>
        </is>
      </c>
      <c r="C1475" t="inlineStr">
        <is>
          <t>Creación, modificación y cierre de programas académicos</t>
        </is>
      </c>
      <c r="D1475" t="inlineStr">
        <is>
          <t>Semestral</t>
        </is>
      </c>
      <c r="E1475" t="inlineStr">
        <is>
          <t>Positivo</t>
        </is>
      </c>
      <c r="F1475" s="128" t="n">
        <v>46022</v>
      </c>
      <c r="G1475">
        <f>YEAR(F1475)</f>
        <v/>
      </c>
      <c r="H1475">
        <f>PROPER(TEXT(F1475,"mmmm"))</f>
        <v/>
      </c>
      <c r="I1475">
        <f>IF(OR(H1475="Enero",H1475="Febrero",H1475="Marzo",H1475="Abril",H1475="Mayo",H1475="Junio"),G1475&amp;"-1",IF(OR(H1475="Julio",H1475="Agosto",H1475="Septiembre",H1475="Octubre",H1475="Noviembre",H1475="Diciembre"),G1475&amp;"-2"))</f>
        <v/>
      </c>
      <c r="J1475" t="n">
        <v>100</v>
      </c>
      <c r="K1475" t="n">
        <v>4</v>
      </c>
      <c r="L1475" s="59">
        <f>IFERROR(IF(OR(J1475=0,K1475=""),"",IF(E1475="Positivo",MIN(MAX(K1475/J1475,0),1.3),MIN(MAX(J1475/K1475,0),1.3))),"")</f>
        <v/>
      </c>
      <c r="M1475" s="59">
        <f>IFERROR(IF(OR(J1475=0,K1475=""),"",IF(E1475="Positivo",MAX(K1475/J1475,0),MAX(J1475/K1475,0))),"")</f>
        <v/>
      </c>
      <c r="N1475" t="inlineStr">
        <is>
          <t>ENT</t>
        </is>
      </c>
      <c r="O1475" t="inlineStr">
        <is>
          <t>ENT</t>
        </is>
      </c>
      <c r="P1475" t="n">
        <v>0</v>
      </c>
      <c r="Q1475" t="n">
        <v>0</v>
      </c>
      <c r="R1475">
        <f>A1475&amp;"-"&amp;YEAR(F1475)&amp;"-"&amp;IF(LEN(MONTH(F1475))=1,"0"&amp;MONTH(F1475),MONTH(F1475))&amp;"-"&amp;IF(LEN(DAY(F1475))=1,"0"&amp;DAY(F1475),DAY(F1475))</f>
        <v/>
      </c>
      <c r="S1475" t="inlineStr"/>
    </row>
    <row r="1476">
      <c r="A1476" t="n">
        <v>409</v>
      </c>
      <c r="B1476" t="inlineStr">
        <is>
          <t>Oportunidad en tiempo de envios</t>
        </is>
      </c>
      <c r="C1476" t="inlineStr">
        <is>
          <t>GESTIÓN JURÍDICA Y NORMATIVA</t>
        </is>
      </c>
      <c r="D1476" t="inlineStr">
        <is>
          <t>Trimestral</t>
        </is>
      </c>
      <c r="E1476" t="inlineStr">
        <is>
          <t>Positivo</t>
        </is>
      </c>
      <c r="F1476" s="128" t="n">
        <v>45838</v>
      </c>
      <c r="G1476">
        <f>YEAR(F1476)</f>
        <v/>
      </c>
      <c r="H1476">
        <f>PROPER(TEXT(F1476,"mmmm"))</f>
        <v/>
      </c>
      <c r="I1476">
        <f>IF(OR(H1476="Enero",H1476="Febrero",H1476="Marzo",H1476="Abril",H1476="Mayo",H1476="Junio"),G1476&amp;"-1",IF(OR(H1476="Julio",H1476="Agosto",H1476="Septiembre",H1476="Octubre",H1476="Noviembre",H1476="Diciembre"),G1476&amp;"-2"))</f>
        <v/>
      </c>
      <c r="J1476" t="n">
        <v>285</v>
      </c>
      <c r="K1476" t="n">
        <v>2942</v>
      </c>
      <c r="L1476" s="59">
        <f>IFERROR(IF(OR(J1476=0,K1476=""),"",IF(E1476="Positivo",MIN(MAX(K1476/J1476,0),1.3),MIN(MAX(J1476/K1476,0),1.3))),"")</f>
        <v/>
      </c>
      <c r="M1476" s="59">
        <f>IFERROR(IF(OR(J1476=0,K1476=""),"",IF(E1476="Positivo",MAX(K1476/J1476,0),MAX(J1476/K1476,0))),"")</f>
        <v/>
      </c>
      <c r="N1476" t="inlineStr">
        <is>
          <t>%</t>
        </is>
      </c>
      <c r="O1476" t="inlineStr">
        <is>
          <t>%</t>
        </is>
      </c>
      <c r="P1476" t="n">
        <v>0</v>
      </c>
      <c r="Q1476" t="n">
        <v>0</v>
      </c>
      <c r="R1476">
        <f>A1476&amp;"-"&amp;YEAR(F1476)&amp;"-"&amp;IF(LEN(MONTH(F1476))=1,"0"&amp;MONTH(F1476),MONTH(F1476))&amp;"-"&amp;IF(LEN(DAY(F1476))=1,"0"&amp;DAY(F1476),DAY(F1476))</f>
        <v/>
      </c>
      <c r="S1476" t="inlineStr"/>
    </row>
    <row r="1477">
      <c r="A1477" t="n">
        <v>413</v>
      </c>
      <c r="B1477" t="inlineStr">
        <is>
          <t>Participación del Poli como sede o patrocinador</t>
        </is>
      </c>
      <c r="C1477" t="inlineStr">
        <is>
          <t>Comunicaciones Externas</t>
        </is>
      </c>
      <c r="D1477" t="inlineStr">
        <is>
          <t>Anual</t>
        </is>
      </c>
      <c r="E1477" t="inlineStr">
        <is>
          <t>Positivo</t>
        </is>
      </c>
      <c r="F1477" s="128" t="n">
        <v>46022</v>
      </c>
      <c r="G1477">
        <f>YEAR(F1477)</f>
        <v/>
      </c>
      <c r="H1477">
        <f>PROPER(TEXT(F1477,"mmmm"))</f>
        <v/>
      </c>
      <c r="I1477">
        <f>IF(OR(H1477="Enero",H1477="Febrero",H1477="Marzo",H1477="Abril",H1477="Mayo",H1477="Junio"),G1477&amp;"-1",IF(OR(H1477="Julio",H1477="Agosto",H1477="Septiembre",H1477="Octubre",H1477="Noviembre",H1477="Diciembre"),G1477&amp;"-2"))</f>
        <v/>
      </c>
      <c r="J1477" t="n">
        <v>3</v>
      </c>
      <c r="K1477" t="n">
        <v>3</v>
      </c>
      <c r="L1477" s="59">
        <f>IFERROR(IF(OR(J1477=0,K1477=""),"",IF(E1477="Positivo",MIN(MAX(K1477/J1477,0),1.3),MIN(MAX(J1477/K1477,0),1.3))),"")</f>
        <v/>
      </c>
      <c r="M1477" s="59">
        <f>IFERROR(IF(OR(J1477=0,K1477=""),"",IF(E1477="Positivo",MAX(K1477/J1477,0),MAX(J1477/K1477,0))),"")</f>
        <v/>
      </c>
      <c r="N1477" t="inlineStr">
        <is>
          <t>Linea Base</t>
        </is>
      </c>
      <c r="O1477" t="inlineStr">
        <is>
          <t>ENT</t>
        </is>
      </c>
      <c r="P1477" t="n">
        <v>0</v>
      </c>
      <c r="Q1477" t="n">
        <v>0</v>
      </c>
      <c r="R1477">
        <f>A1477&amp;"-"&amp;YEAR(F1477)&amp;"-"&amp;IF(LEN(MONTH(F1477))=1,"0"&amp;MONTH(F1477),MONTH(F1477))&amp;"-"&amp;IF(LEN(DAY(F1477))=1,"0"&amp;DAY(F1477),DAY(F1477))</f>
        <v/>
      </c>
      <c r="S1477" t="inlineStr"/>
    </row>
    <row r="1478">
      <c r="A1478" t="n">
        <v>414</v>
      </c>
      <c r="B1478" t="inlineStr">
        <is>
          <t>Cumplimiento Plan Anual Rectoría</t>
        </is>
      </c>
      <c r="C1478" t="inlineStr">
        <is>
          <t>Planeación Estratégica</t>
        </is>
      </c>
      <c r="D1478" t="inlineStr">
        <is>
          <t>Trimestral</t>
        </is>
      </c>
      <c r="E1478" t="inlineStr">
        <is>
          <t>Positivo</t>
        </is>
      </c>
      <c r="F1478" s="128" t="n">
        <v>45838</v>
      </c>
      <c r="G1478">
        <f>YEAR(F1478)</f>
        <v/>
      </c>
      <c r="H1478">
        <f>PROPER(TEXT(F1478,"mmmm"))</f>
        <v/>
      </c>
      <c r="I1478">
        <f>IF(OR(H1478="Enero",H1478="Febrero",H1478="Marzo",H1478="Abril",H1478="Mayo",H1478="Junio"),G1478&amp;"-1",IF(OR(H1478="Julio",H1478="Agosto",H1478="Septiembre",H1478="Octubre",H1478="Noviembre",H1478="Diciembre"),G1478&amp;"-2"))</f>
        <v/>
      </c>
      <c r="J1478" t="n">
        <v>100</v>
      </c>
      <c r="K1478" t="n">
        <v>117.5407777777778</v>
      </c>
      <c r="L1478" s="59">
        <f>IFERROR(IF(OR(J1478=0,K1478=""),"",IF(E1478="Positivo",MIN(MAX(K1478/J1478,0),1.0),MIN(MAX(J1478/K1478,0),1.0))),"")</f>
        <v/>
      </c>
      <c r="M1478" s="59">
        <f>IFERROR(IF(OR(J1478=0,K1478=""),"",IF(E1478="Positivo",MAX(K1478/J1478,0),MAX(J1478/K1478,0))),"")</f>
        <v/>
      </c>
      <c r="N1478" t="inlineStr">
        <is>
          <t>%</t>
        </is>
      </c>
      <c r="O1478" t="inlineStr">
        <is>
          <t>%</t>
        </is>
      </c>
      <c r="P1478" t="n">
        <v>0</v>
      </c>
      <c r="Q1478" t="n">
        <v>0</v>
      </c>
      <c r="R1478">
        <f>A1478&amp;"-"&amp;YEAR(F1478)&amp;"-"&amp;IF(LEN(MONTH(F1478))=1,"0"&amp;MONTH(F1478),MONTH(F1478))&amp;"-"&amp;IF(LEN(DAY(F1478))=1,"0"&amp;DAY(F1478),DAY(F1478))</f>
        <v/>
      </c>
      <c r="S1478" t="inlineStr"/>
    </row>
    <row r="1479">
      <c r="A1479" t="n">
        <v>414</v>
      </c>
      <c r="B1479" t="inlineStr">
        <is>
          <t>Cumplimiento Plan Anual Rectoría</t>
        </is>
      </c>
      <c r="C1479" t="inlineStr">
        <is>
          <t>Planeación Estratégica</t>
        </is>
      </c>
      <c r="D1479" t="inlineStr">
        <is>
          <t>Trimestral</t>
        </is>
      </c>
      <c r="E1479" t="inlineStr">
        <is>
          <t>Positivo</t>
        </is>
      </c>
      <c r="F1479" s="128" t="n">
        <v>46022</v>
      </c>
      <c r="G1479">
        <f>YEAR(F1479)</f>
        <v/>
      </c>
      <c r="H1479">
        <f>PROPER(TEXT(F1479,"mmmm"))</f>
        <v/>
      </c>
      <c r="I1479">
        <f>IF(OR(H1479="Enero",H1479="Febrero",H1479="Marzo",H1479="Abril",H1479="Mayo",H1479="Junio"),G1479&amp;"-1",IF(OR(H1479="Julio",H1479="Agosto",H1479="Septiembre",H1479="Octubre",H1479="Noviembre",H1479="Diciembre"),G1479&amp;"-2"))</f>
        <v/>
      </c>
      <c r="J1479" t="n">
        <v>100</v>
      </c>
      <c r="K1479" t="n">
        <v>198.8744444444444</v>
      </c>
      <c r="L1479" s="59">
        <f>IFERROR(IF(OR(J1479=0,K1479=""),"",IF(E1479="Positivo",MIN(MAX(K1479/J1479,0),1.0),MIN(MAX(J1479/K1479,0),1.0))),"")</f>
        <v/>
      </c>
      <c r="M1479" s="59">
        <f>IFERROR(IF(OR(J1479=0,K1479=""),"",IF(E1479="Positivo",MAX(K1479/J1479,0),MAX(J1479/K1479,0))),"")</f>
        <v/>
      </c>
      <c r="N1479" t="inlineStr">
        <is>
          <t>%</t>
        </is>
      </c>
      <c r="O1479" t="inlineStr">
        <is>
          <t>%</t>
        </is>
      </c>
      <c r="P1479" t="n">
        <v>0</v>
      </c>
      <c r="Q1479" t="n">
        <v>0</v>
      </c>
      <c r="R1479">
        <f>A1479&amp;"-"&amp;YEAR(F1479)&amp;"-"&amp;IF(LEN(MONTH(F1479))=1,"0"&amp;MONTH(F1479),MONTH(F1479))&amp;"-"&amp;IF(LEN(DAY(F1479))=1,"0"&amp;DAY(F1479),DAY(F1479))</f>
        <v/>
      </c>
      <c r="S1479" t="inlineStr"/>
    </row>
    <row r="1480">
      <c r="A1480" t="n">
        <v>415</v>
      </c>
      <c r="B1480" t="inlineStr">
        <is>
          <t>Cumplimiento Plan Anual Vicerrectoría del estudiante</t>
        </is>
      </c>
      <c r="C1480" t="inlineStr">
        <is>
          <t>Planeación Estratégica</t>
        </is>
      </c>
      <c r="D1480" t="inlineStr">
        <is>
          <t>Trimestral</t>
        </is>
      </c>
      <c r="E1480" t="inlineStr">
        <is>
          <t>Positivo</t>
        </is>
      </c>
      <c r="F1480" s="128" t="n">
        <v>45838</v>
      </c>
      <c r="G1480">
        <f>YEAR(F1480)</f>
        <v/>
      </c>
      <c r="H1480">
        <f>PROPER(TEXT(F1480,"mmmm"))</f>
        <v/>
      </c>
      <c r="I1480">
        <f>IF(OR(H1480="Enero",H1480="Febrero",H1480="Marzo",H1480="Abril",H1480="Mayo",H1480="Junio"),G1480&amp;"-1",IF(OR(H1480="Julio",H1480="Agosto",H1480="Septiembre",H1480="Octubre",H1480="Noviembre",H1480="Diciembre"),G1480&amp;"-2"))</f>
        <v/>
      </c>
      <c r="J1480" t="n">
        <v>100</v>
      </c>
      <c r="K1480" t="n">
        <v>129.9285714285714</v>
      </c>
      <c r="L1480" s="59">
        <f>IFERROR(IF(OR(J1480=0,K1480=""),"",IF(E1480="Positivo",MIN(MAX(K1480/J1480,0),1.0),MIN(MAX(J1480/K1480,0),1.0))),"")</f>
        <v/>
      </c>
      <c r="M1480" s="59">
        <f>IFERROR(IF(OR(J1480=0,K1480=""),"",IF(E1480="Positivo",MAX(K1480/J1480,0),MAX(J1480/K1480,0))),"")</f>
        <v/>
      </c>
      <c r="N1480" t="inlineStr">
        <is>
          <t>%</t>
        </is>
      </c>
      <c r="O1480" t="inlineStr">
        <is>
          <t>%</t>
        </is>
      </c>
      <c r="P1480" t="n">
        <v>0</v>
      </c>
      <c r="Q1480" t="n">
        <v>0</v>
      </c>
      <c r="R1480">
        <f>A1480&amp;"-"&amp;YEAR(F1480)&amp;"-"&amp;IF(LEN(MONTH(F1480))=1,"0"&amp;MONTH(F1480),MONTH(F1480))&amp;"-"&amp;IF(LEN(DAY(F1480))=1,"0"&amp;DAY(F1480),DAY(F1480))</f>
        <v/>
      </c>
      <c r="S1480" t="inlineStr"/>
    </row>
    <row r="1481">
      <c r="A1481" t="n">
        <v>415</v>
      </c>
      <c r="B1481" t="inlineStr">
        <is>
          <t>Cumplimiento Plan Anual Vicerrectoría del estudiante</t>
        </is>
      </c>
      <c r="C1481" t="inlineStr">
        <is>
          <t>Planeación Estratégica</t>
        </is>
      </c>
      <c r="D1481" t="inlineStr">
        <is>
          <t>Trimestral</t>
        </is>
      </c>
      <c r="E1481" t="inlineStr">
        <is>
          <t>Positivo</t>
        </is>
      </c>
      <c r="F1481" s="128" t="n">
        <v>46022</v>
      </c>
      <c r="G1481">
        <f>YEAR(F1481)</f>
        <v/>
      </c>
      <c r="H1481">
        <f>PROPER(TEXT(F1481,"mmmm"))</f>
        <v/>
      </c>
      <c r="I1481">
        <f>IF(OR(H1481="Enero",H1481="Febrero",H1481="Marzo",H1481="Abril",H1481="Mayo",H1481="Junio"),G1481&amp;"-1",IF(OR(H1481="Julio",H1481="Agosto",H1481="Septiembre",H1481="Octubre",H1481="Noviembre",H1481="Diciembre"),G1481&amp;"-2"))</f>
        <v/>
      </c>
      <c r="J1481" t="n">
        <v>100</v>
      </c>
      <c r="K1481" t="n">
        <v>199.2961538461538</v>
      </c>
      <c r="L1481" s="59">
        <f>IFERROR(IF(OR(J1481=0,K1481=""),"",IF(E1481="Positivo",MIN(MAX(K1481/J1481,0),1.0),MIN(MAX(J1481/K1481,0),1.0))),"")</f>
        <v/>
      </c>
      <c r="M1481" s="59">
        <f>IFERROR(IF(OR(J1481=0,K1481=""),"",IF(E1481="Positivo",MAX(K1481/J1481,0),MAX(J1481/K1481,0))),"")</f>
        <v/>
      </c>
      <c r="N1481" t="inlineStr">
        <is>
          <t>%</t>
        </is>
      </c>
      <c r="O1481" t="inlineStr">
        <is>
          <t>%</t>
        </is>
      </c>
      <c r="P1481" t="n">
        <v>0</v>
      </c>
      <c r="Q1481" t="n">
        <v>0</v>
      </c>
      <c r="R1481">
        <f>A1481&amp;"-"&amp;YEAR(F1481)&amp;"-"&amp;IF(LEN(MONTH(F1481))=1,"0"&amp;MONTH(F1481),MONTH(F1481))&amp;"-"&amp;IF(LEN(DAY(F1481))=1,"0"&amp;DAY(F1481),DAY(F1481))</f>
        <v/>
      </c>
      <c r="S1481" t="inlineStr"/>
    </row>
    <row r="1482">
      <c r="A1482" t="n">
        <v>416</v>
      </c>
      <c r="B1482" t="inlineStr">
        <is>
          <t>Cumplimiento Plan Anual Vicerrectoría de crecimiento</t>
        </is>
      </c>
      <c r="C1482" t="inlineStr">
        <is>
          <t>Planeación Estratégica</t>
        </is>
      </c>
      <c r="D1482" t="inlineStr">
        <is>
          <t>Trimestral</t>
        </is>
      </c>
      <c r="E1482" t="inlineStr">
        <is>
          <t>Positivo</t>
        </is>
      </c>
      <c r="F1482" s="128" t="n">
        <v>45838</v>
      </c>
      <c r="G1482">
        <f>YEAR(F1482)</f>
        <v/>
      </c>
      <c r="H1482">
        <f>PROPER(TEXT(F1482,"mmmm"))</f>
        <v/>
      </c>
      <c r="I1482">
        <f>IF(OR(H1482="Enero",H1482="Febrero",H1482="Marzo",H1482="Abril",H1482="Mayo",H1482="Junio"),G1482&amp;"-1",IF(OR(H1482="Julio",H1482="Agosto",H1482="Septiembre",H1482="Octubre",H1482="Noviembre",H1482="Diciembre"),G1482&amp;"-2"))</f>
        <v/>
      </c>
      <c r="J1482" t="n">
        <v>100</v>
      </c>
      <c r="K1482" t="n">
        <v>135.3333333333333</v>
      </c>
      <c r="L1482" s="59">
        <f>IFERROR(IF(OR(J1482=0,K1482=""),"",IF(E1482="Positivo",MIN(MAX(K1482/J1482,0),1.0),MIN(MAX(J1482/K1482,0),1.0))),"")</f>
        <v/>
      </c>
      <c r="M1482" s="59">
        <f>IFERROR(IF(OR(J1482=0,K1482=""),"",IF(E1482="Positivo",MAX(K1482/J1482,0),MAX(J1482/K1482,0))),"")</f>
        <v/>
      </c>
      <c r="N1482" t="inlineStr">
        <is>
          <t>%</t>
        </is>
      </c>
      <c r="O1482" t="inlineStr">
        <is>
          <t>%</t>
        </is>
      </c>
      <c r="P1482" t="n">
        <v>0</v>
      </c>
      <c r="Q1482" t="n">
        <v>0</v>
      </c>
      <c r="R1482">
        <f>A1482&amp;"-"&amp;YEAR(F1482)&amp;"-"&amp;IF(LEN(MONTH(F1482))=1,"0"&amp;MONTH(F1482),MONTH(F1482))&amp;"-"&amp;IF(LEN(DAY(F1482))=1,"0"&amp;DAY(F1482),DAY(F1482))</f>
        <v/>
      </c>
      <c r="S1482" t="inlineStr"/>
    </row>
    <row r="1483">
      <c r="A1483" t="n">
        <v>416</v>
      </c>
      <c r="B1483" t="inlineStr">
        <is>
          <t>Cumplimiento Plan Anual Vicerrectoría de crecimiento</t>
        </is>
      </c>
      <c r="C1483" t="inlineStr">
        <is>
          <t>Planeación Estratégica</t>
        </is>
      </c>
      <c r="D1483" t="inlineStr">
        <is>
          <t>Trimestral</t>
        </is>
      </c>
      <c r="E1483" t="inlineStr">
        <is>
          <t>Positivo</t>
        </is>
      </c>
      <c r="F1483" s="128" t="n">
        <v>46022</v>
      </c>
      <c r="G1483">
        <f>YEAR(F1483)</f>
        <v/>
      </c>
      <c r="H1483">
        <f>PROPER(TEXT(F1483,"mmmm"))</f>
        <v/>
      </c>
      <c r="I1483">
        <f>IF(OR(H1483="Enero",H1483="Febrero",H1483="Marzo",H1483="Abril",H1483="Mayo",H1483="Junio"),G1483&amp;"-1",IF(OR(H1483="Julio",H1483="Agosto",H1483="Septiembre",H1483="Octubre",H1483="Noviembre",H1483="Diciembre"),G1483&amp;"-2"))</f>
        <v/>
      </c>
      <c r="J1483" t="n">
        <v>100</v>
      </c>
      <c r="K1483" t="n">
        <v>200</v>
      </c>
      <c r="L1483" s="59">
        <f>IFERROR(IF(OR(J1483=0,K1483=""),"",IF(E1483="Positivo",MIN(MAX(K1483/J1483,0),1.0),MIN(MAX(J1483/K1483,0),1.0))),"")</f>
        <v/>
      </c>
      <c r="M1483" s="59">
        <f>IFERROR(IF(OR(J1483=0,K1483=""),"",IF(E1483="Positivo",MAX(K1483/J1483,0),MAX(J1483/K1483,0))),"")</f>
        <v/>
      </c>
      <c r="N1483" t="inlineStr">
        <is>
          <t>%</t>
        </is>
      </c>
      <c r="O1483" t="inlineStr">
        <is>
          <t>%</t>
        </is>
      </c>
      <c r="P1483" t="n">
        <v>0</v>
      </c>
      <c r="Q1483" t="n">
        <v>0</v>
      </c>
      <c r="R1483">
        <f>A1483&amp;"-"&amp;YEAR(F1483)&amp;"-"&amp;IF(LEN(MONTH(F1483))=1,"0"&amp;MONTH(F1483),MONTH(F1483))&amp;"-"&amp;IF(LEN(DAY(F1483))=1,"0"&amp;DAY(F1483),DAY(F1483))</f>
        <v/>
      </c>
      <c r="S1483" t="inlineStr"/>
    </row>
    <row r="1484">
      <c r="A1484" t="n">
        <v>417</v>
      </c>
      <c r="B1484" t="inlineStr">
        <is>
          <t>Cumplimiento Plan Anual Vicerrectoría Financiera</t>
        </is>
      </c>
      <c r="C1484" t="inlineStr">
        <is>
          <t>Planeación Estratégica</t>
        </is>
      </c>
      <c r="D1484" t="inlineStr">
        <is>
          <t>Trimestral</t>
        </is>
      </c>
      <c r="E1484" t="inlineStr">
        <is>
          <t>Positivo</t>
        </is>
      </c>
      <c r="F1484" s="128" t="n">
        <v>45838</v>
      </c>
      <c r="G1484">
        <f>YEAR(F1484)</f>
        <v/>
      </c>
      <c r="H1484">
        <f>PROPER(TEXT(F1484,"mmmm"))</f>
        <v/>
      </c>
      <c r="I1484">
        <f>IF(OR(H1484="Enero",H1484="Febrero",H1484="Marzo",H1484="Abril",H1484="Mayo",H1484="Junio"),G1484&amp;"-1",IF(OR(H1484="Julio",H1484="Agosto",H1484="Septiembre",H1484="Octubre",H1484="Noviembre",H1484="Diciembre"),G1484&amp;"-2"))</f>
        <v/>
      </c>
      <c r="J1484" t="n">
        <v>100</v>
      </c>
      <c r="K1484" t="n">
        <v>127.1666666666667</v>
      </c>
      <c r="L1484" s="59">
        <f>IFERROR(IF(OR(J1484=0,K1484=""),"",IF(E1484="Positivo",MIN(MAX(K1484/J1484,0),1.0),MIN(MAX(J1484/K1484,0),1.0))),"")</f>
        <v/>
      </c>
      <c r="M1484" s="59">
        <f>IFERROR(IF(OR(J1484=0,K1484=""),"",IF(E1484="Positivo",MAX(K1484/J1484,0),MAX(J1484/K1484,0))),"")</f>
        <v/>
      </c>
      <c r="N1484" t="inlineStr">
        <is>
          <t>%</t>
        </is>
      </c>
      <c r="O1484" t="inlineStr">
        <is>
          <t>%</t>
        </is>
      </c>
      <c r="P1484" t="n">
        <v>0</v>
      </c>
      <c r="Q1484" t="n">
        <v>0</v>
      </c>
      <c r="R1484">
        <f>A1484&amp;"-"&amp;YEAR(F1484)&amp;"-"&amp;IF(LEN(MONTH(F1484))=1,"0"&amp;MONTH(F1484),MONTH(F1484))&amp;"-"&amp;IF(LEN(DAY(F1484))=1,"0"&amp;DAY(F1484),DAY(F1484))</f>
        <v/>
      </c>
      <c r="S1484" t="inlineStr"/>
    </row>
    <row r="1485">
      <c r="A1485" t="n">
        <v>417</v>
      </c>
      <c r="B1485" t="inlineStr">
        <is>
          <t>Cumplimiento Plan Anual Vicerrectoría Financiera</t>
        </is>
      </c>
      <c r="C1485" t="inlineStr">
        <is>
          <t>Planeación Estratégica</t>
        </is>
      </c>
      <c r="D1485" t="inlineStr">
        <is>
          <t>Trimestral</t>
        </is>
      </c>
      <c r="E1485" t="inlineStr">
        <is>
          <t>Positivo</t>
        </is>
      </c>
      <c r="F1485" s="128" t="n">
        <v>46022</v>
      </c>
      <c r="G1485">
        <f>YEAR(F1485)</f>
        <v/>
      </c>
      <c r="H1485">
        <f>PROPER(TEXT(F1485,"mmmm"))</f>
        <v/>
      </c>
      <c r="I1485">
        <f>IF(OR(H1485="Enero",H1485="Febrero",H1485="Marzo",H1485="Abril",H1485="Mayo",H1485="Junio"),G1485&amp;"-1",IF(OR(H1485="Julio",H1485="Agosto",H1485="Septiembre",H1485="Octubre",H1485="Noviembre",H1485="Diciembre"),G1485&amp;"-2"))</f>
        <v/>
      </c>
      <c r="J1485" t="n">
        <v>100</v>
      </c>
      <c r="K1485" t="n">
        <v>197.9933333333333</v>
      </c>
      <c r="L1485" s="59">
        <f>IFERROR(IF(OR(J1485=0,K1485=""),"",IF(E1485="Positivo",MIN(MAX(K1485/J1485,0),1.0),MIN(MAX(J1485/K1485,0),1.0))),"")</f>
        <v/>
      </c>
      <c r="M1485" s="59">
        <f>IFERROR(IF(OR(J1485=0,K1485=""),"",IF(E1485="Positivo",MAX(K1485/J1485,0),MAX(J1485/K1485,0))),"")</f>
        <v/>
      </c>
      <c r="N1485" t="inlineStr">
        <is>
          <t>%</t>
        </is>
      </c>
      <c r="O1485" t="inlineStr">
        <is>
          <t>%</t>
        </is>
      </c>
      <c r="P1485" t="n">
        <v>0</v>
      </c>
      <c r="Q1485" t="n">
        <v>0</v>
      </c>
      <c r="R1485">
        <f>A1485&amp;"-"&amp;YEAR(F1485)&amp;"-"&amp;IF(LEN(MONTH(F1485))=1,"0"&amp;MONTH(F1485),MONTH(F1485))&amp;"-"&amp;IF(LEN(DAY(F1485))=1,"0"&amp;DAY(F1485),DAY(F1485))</f>
        <v/>
      </c>
      <c r="S1485" t="inlineStr"/>
    </row>
    <row r="1486">
      <c r="A1486" t="n">
        <v>418</v>
      </c>
      <c r="B1486" t="inlineStr">
        <is>
          <t>Cumplimiento Plan Anual Vicerrectoría Académica</t>
        </is>
      </c>
      <c r="C1486" t="inlineStr">
        <is>
          <t>Planeación Estratégica</t>
        </is>
      </c>
      <c r="D1486" t="inlineStr">
        <is>
          <t>Trimestral</t>
        </is>
      </c>
      <c r="E1486" t="inlineStr">
        <is>
          <t>Positivo</t>
        </is>
      </c>
      <c r="F1486" s="128" t="n">
        <v>45838</v>
      </c>
      <c r="G1486">
        <f>YEAR(F1486)</f>
        <v/>
      </c>
      <c r="H1486">
        <f>PROPER(TEXT(F1486,"mmmm"))</f>
        <v/>
      </c>
      <c r="I1486">
        <f>IF(OR(H1486="Enero",H1486="Febrero",H1486="Marzo",H1486="Abril",H1486="Mayo",H1486="Junio"),G1486&amp;"-1",IF(OR(H1486="Julio",H1486="Agosto",H1486="Septiembre",H1486="Octubre",H1486="Noviembre",H1486="Diciembre"),G1486&amp;"-2"))</f>
        <v/>
      </c>
      <c r="J1486" t="n">
        <v>100</v>
      </c>
      <c r="K1486" t="n">
        <v>117.7777777777778</v>
      </c>
      <c r="L1486" s="59">
        <f>IFERROR(IF(OR(J1486=0,K1486=""),"",IF(E1486="Positivo",MIN(MAX(K1486/J1486,0),1.0),MIN(MAX(J1486/K1486,0),1.0))),"")</f>
        <v/>
      </c>
      <c r="M1486" s="59">
        <f>IFERROR(IF(OR(J1486=0,K1486=""),"",IF(E1486="Positivo",MAX(K1486/J1486,0),MAX(J1486/K1486,0))),"")</f>
        <v/>
      </c>
      <c r="N1486" t="inlineStr">
        <is>
          <t>%</t>
        </is>
      </c>
      <c r="O1486" t="inlineStr">
        <is>
          <t>%</t>
        </is>
      </c>
      <c r="P1486" t="n">
        <v>0</v>
      </c>
      <c r="Q1486" t="n">
        <v>0</v>
      </c>
      <c r="R1486">
        <f>A1486&amp;"-"&amp;YEAR(F1486)&amp;"-"&amp;IF(LEN(MONTH(F1486))=1,"0"&amp;MONTH(F1486),MONTH(F1486))&amp;"-"&amp;IF(LEN(DAY(F1486))=1,"0"&amp;DAY(F1486),DAY(F1486))</f>
        <v/>
      </c>
      <c r="S1486" t="inlineStr"/>
    </row>
    <row r="1487">
      <c r="A1487" t="n">
        <v>418</v>
      </c>
      <c r="B1487" t="inlineStr">
        <is>
          <t>Cumplimiento Plan Anual Vicerrectoría Académica</t>
        </is>
      </c>
      <c r="C1487" t="inlineStr">
        <is>
          <t>Planeación Estratégica</t>
        </is>
      </c>
      <c r="D1487" t="inlineStr">
        <is>
          <t>Trimestral</t>
        </is>
      </c>
      <c r="E1487" t="inlineStr">
        <is>
          <t>Positivo</t>
        </is>
      </c>
      <c r="F1487" s="128" t="n">
        <v>46022</v>
      </c>
      <c r="G1487">
        <f>YEAR(F1487)</f>
        <v/>
      </c>
      <c r="H1487">
        <f>PROPER(TEXT(F1487,"mmmm"))</f>
        <v/>
      </c>
      <c r="I1487">
        <f>IF(OR(H1487="Enero",H1487="Febrero",H1487="Marzo",H1487="Abril",H1487="Mayo",H1487="Junio"),G1487&amp;"-1",IF(OR(H1487="Julio",H1487="Agosto",H1487="Septiembre",H1487="Octubre",H1487="Noviembre",H1487="Diciembre"),G1487&amp;"-2"))</f>
        <v/>
      </c>
      <c r="J1487" t="n">
        <v>100</v>
      </c>
      <c r="K1487" t="n">
        <v>199.61</v>
      </c>
      <c r="L1487" s="59">
        <f>IFERROR(IF(OR(J1487=0,K1487=""),"",IF(E1487="Positivo",MIN(MAX(K1487/J1487,0),1.0),MIN(MAX(J1487/K1487,0),1.0))),"")</f>
        <v/>
      </c>
      <c r="M1487" s="59">
        <f>IFERROR(IF(OR(J1487=0,K1487=""),"",IF(E1487="Positivo",MAX(K1487/J1487,0),MAX(J1487/K1487,0))),"")</f>
        <v/>
      </c>
      <c r="N1487" t="inlineStr">
        <is>
          <t>%</t>
        </is>
      </c>
      <c r="O1487" t="inlineStr">
        <is>
          <t>%</t>
        </is>
      </c>
      <c r="P1487" t="n">
        <v>0</v>
      </c>
      <c r="Q1487" t="n">
        <v>0</v>
      </c>
      <c r="R1487">
        <f>A1487&amp;"-"&amp;YEAR(F1487)&amp;"-"&amp;IF(LEN(MONTH(F1487))=1,"0"&amp;MONTH(F1487),MONTH(F1487))&amp;"-"&amp;IF(LEN(DAY(F1487))=1,"0"&amp;DAY(F1487),DAY(F1487))</f>
        <v/>
      </c>
      <c r="S1487" t="inlineStr"/>
    </row>
    <row r="1488">
      <c r="A1488" t="n">
        <v>420</v>
      </c>
      <c r="B1488" t="inlineStr">
        <is>
          <t>Cumplimiento Plan Anual Gerencia de estrategia</t>
        </is>
      </c>
      <c r="C1488" t="inlineStr">
        <is>
          <t>Planeación Estratégica</t>
        </is>
      </c>
      <c r="D1488" t="inlineStr">
        <is>
          <t>Trimestral</t>
        </is>
      </c>
      <c r="E1488" t="inlineStr">
        <is>
          <t>Positivo</t>
        </is>
      </c>
      <c r="F1488" s="128" t="n">
        <v>45838</v>
      </c>
      <c r="G1488">
        <f>YEAR(F1488)</f>
        <v/>
      </c>
      <c r="H1488">
        <f>PROPER(TEXT(F1488,"mmmm"))</f>
        <v/>
      </c>
      <c r="I1488">
        <f>IF(OR(H1488="Enero",H1488="Febrero",H1488="Marzo",H1488="Abril",H1488="Mayo",H1488="Junio"),G1488&amp;"-1",IF(OR(H1488="Julio",H1488="Agosto",H1488="Septiembre",H1488="Octubre",H1488="Noviembre",H1488="Diciembre"),G1488&amp;"-2"))</f>
        <v/>
      </c>
      <c r="J1488" t="n">
        <v>100</v>
      </c>
      <c r="K1488" t="n">
        <v>103.185</v>
      </c>
      <c r="L1488" s="59">
        <f>IFERROR(IF(OR(J1488=0,K1488=""),"",IF(E1488="Positivo",MIN(MAX(K1488/J1488,0),1.0),MIN(MAX(J1488/K1488,0),1.0))),"")</f>
        <v/>
      </c>
      <c r="M1488" s="59">
        <f>IFERROR(IF(OR(J1488=0,K1488=""),"",IF(E1488="Positivo",MAX(K1488/J1488,0),MAX(J1488/K1488,0))),"")</f>
        <v/>
      </c>
      <c r="N1488" t="inlineStr">
        <is>
          <t>%</t>
        </is>
      </c>
      <c r="O1488" t="inlineStr">
        <is>
          <t>%</t>
        </is>
      </c>
      <c r="P1488" t="n">
        <v>0</v>
      </c>
      <c r="Q1488" t="n">
        <v>0</v>
      </c>
      <c r="R1488">
        <f>A1488&amp;"-"&amp;YEAR(F1488)&amp;"-"&amp;IF(LEN(MONTH(F1488))=1,"0"&amp;MONTH(F1488),MONTH(F1488))&amp;"-"&amp;IF(LEN(DAY(F1488))=1,"0"&amp;DAY(F1488),DAY(F1488))</f>
        <v/>
      </c>
      <c r="S1488" t="inlineStr"/>
    </row>
    <row r="1489">
      <c r="A1489" t="n">
        <v>420</v>
      </c>
      <c r="B1489" t="inlineStr">
        <is>
          <t>Cumplimiento Plan Anual Gerencia de estrategia</t>
        </is>
      </c>
      <c r="C1489" t="inlineStr">
        <is>
          <t>Planeación Estratégica</t>
        </is>
      </c>
      <c r="D1489" t="inlineStr">
        <is>
          <t>Trimestral</t>
        </is>
      </c>
      <c r="E1489" t="inlineStr">
        <is>
          <t>Positivo</t>
        </is>
      </c>
      <c r="F1489" s="128" t="n">
        <v>46022</v>
      </c>
      <c r="G1489">
        <f>YEAR(F1489)</f>
        <v/>
      </c>
      <c r="H1489">
        <f>PROPER(TEXT(F1489,"mmmm"))</f>
        <v/>
      </c>
      <c r="I1489">
        <f>IF(OR(H1489="Enero",H1489="Febrero",H1489="Marzo",H1489="Abril",H1489="Mayo",H1489="Junio"),G1489&amp;"-1",IF(OR(H1489="Julio",H1489="Agosto",H1489="Septiembre",H1489="Octubre",H1489="Noviembre",H1489="Diciembre"),G1489&amp;"-2"))</f>
        <v/>
      </c>
      <c r="J1489" t="n">
        <v>100</v>
      </c>
      <c r="K1489" t="n">
        <v>200</v>
      </c>
      <c r="L1489" s="59">
        <f>IFERROR(IF(OR(J1489=0,K1489=""),"",IF(E1489="Positivo",MIN(MAX(K1489/J1489,0),1.0),MIN(MAX(J1489/K1489,0),1.0))),"")</f>
        <v/>
      </c>
      <c r="M1489" s="59">
        <f>IFERROR(IF(OR(J1489=0,K1489=""),"",IF(E1489="Positivo",MAX(K1489/J1489,0),MAX(J1489/K1489,0))),"")</f>
        <v/>
      </c>
      <c r="N1489" t="inlineStr">
        <is>
          <t>%</t>
        </is>
      </c>
      <c r="O1489" t="inlineStr">
        <is>
          <t>%</t>
        </is>
      </c>
      <c r="P1489" t="n">
        <v>0</v>
      </c>
      <c r="Q1489" t="n">
        <v>0</v>
      </c>
      <c r="R1489">
        <f>A1489&amp;"-"&amp;YEAR(F1489)&amp;"-"&amp;IF(LEN(MONTH(F1489))=1,"0"&amp;MONTH(F1489),MONTH(F1489))&amp;"-"&amp;IF(LEN(DAY(F1489))=1,"0"&amp;DAY(F1489),DAY(F1489))</f>
        <v/>
      </c>
      <c r="S1489" t="inlineStr"/>
    </row>
    <row r="1490">
      <c r="A1490" t="n">
        <v>422</v>
      </c>
      <c r="B1490" t="inlineStr">
        <is>
          <t>Total conversión</t>
        </is>
      </c>
      <c r="C1490" t="inlineStr">
        <is>
          <t>Mercadeo de programas académicos</t>
        </is>
      </c>
      <c r="D1490" t="inlineStr">
        <is>
          <t>Semestral</t>
        </is>
      </c>
      <c r="E1490" t="inlineStr">
        <is>
          <t>Positivo</t>
        </is>
      </c>
      <c r="F1490" s="128" t="n">
        <v>45838</v>
      </c>
      <c r="G1490">
        <f>YEAR(F1490)</f>
        <v/>
      </c>
      <c r="H1490">
        <f>PROPER(TEXT(F1490,"mmmm"))</f>
        <v/>
      </c>
      <c r="I1490">
        <f>IF(OR(H1490="Enero",H1490="Febrero",H1490="Marzo",H1490="Abril",H1490="Mayo",H1490="Junio"),G1490&amp;"-1",IF(OR(H1490="Julio",H1490="Agosto",H1490="Septiembre",H1490="Octubre",H1490="Noviembre",H1490="Diciembre"),G1490&amp;"-2"))</f>
        <v/>
      </c>
      <c r="J1490" t="n">
        <v>7.83</v>
      </c>
      <c r="K1490" t="n">
        <v>8.199999999999999</v>
      </c>
      <c r="L1490" s="59">
        <f>IFERROR(IF(OR(J1490=0,K1490=""),"",IF(E1490="Positivo",MIN(MAX(K1490/J1490,0),1.3),MIN(MAX(J1490/K1490,0),1.3))),"")</f>
        <v/>
      </c>
      <c r="M1490" s="59">
        <f>IFERROR(IF(OR(J1490=0,K1490=""),"",IF(E1490="Positivo",MAX(K1490/J1490,0),MAX(J1490/K1490,0))),"")</f>
        <v/>
      </c>
      <c r="N1490" t="inlineStr">
        <is>
          <t>%</t>
        </is>
      </c>
      <c r="O1490" t="inlineStr">
        <is>
          <t>%</t>
        </is>
      </c>
      <c r="P1490" t="n">
        <v>2</v>
      </c>
      <c r="Q1490" t="n">
        <v>2</v>
      </c>
      <c r="R1490">
        <f>A1490&amp;"-"&amp;YEAR(F1490)&amp;"-"&amp;IF(LEN(MONTH(F1490))=1,"0"&amp;MONTH(F1490),MONTH(F1490))&amp;"-"&amp;IF(LEN(DAY(F1490))=1,"0"&amp;DAY(F1490),DAY(F1490))</f>
        <v/>
      </c>
      <c r="S1490" t="inlineStr"/>
    </row>
    <row r="1491">
      <c r="A1491" t="n">
        <v>422</v>
      </c>
      <c r="B1491" t="inlineStr">
        <is>
          <t>Total conversión</t>
        </is>
      </c>
      <c r="C1491" t="inlineStr">
        <is>
          <t>Mercadeo de programas académicos</t>
        </is>
      </c>
      <c r="D1491" t="inlineStr">
        <is>
          <t>Semestral</t>
        </is>
      </c>
      <c r="E1491" t="inlineStr">
        <is>
          <t>Positivo</t>
        </is>
      </c>
      <c r="F1491" s="128" t="n">
        <v>46022</v>
      </c>
      <c r="G1491">
        <f>YEAR(F1491)</f>
        <v/>
      </c>
      <c r="H1491">
        <f>PROPER(TEXT(F1491,"mmmm"))</f>
        <v/>
      </c>
      <c r="I1491">
        <f>IF(OR(H1491="Enero",H1491="Febrero",H1491="Marzo",H1491="Abril",H1491="Mayo",H1491="Junio"),G1491&amp;"-1",IF(OR(H1491="Julio",H1491="Agosto",H1491="Septiembre",H1491="Octubre",H1491="Noviembre",H1491="Diciembre"),G1491&amp;"-2"))</f>
        <v/>
      </c>
      <c r="J1491" t="n">
        <v>7.68</v>
      </c>
      <c r="K1491" t="n">
        <v>7.87</v>
      </c>
      <c r="L1491" s="59">
        <f>IFERROR(IF(OR(J1491=0,K1491=""),"",IF(E1491="Positivo",MIN(MAX(K1491/J1491,0),1.3),MIN(MAX(J1491/K1491,0),1.3))),"")</f>
        <v/>
      </c>
      <c r="M1491" s="59">
        <f>IFERROR(IF(OR(J1491=0,K1491=""),"",IF(E1491="Positivo",MAX(K1491/J1491,0),MAX(J1491/K1491,0))),"")</f>
        <v/>
      </c>
      <c r="N1491" t="inlineStr">
        <is>
          <t>%</t>
        </is>
      </c>
      <c r="O1491" t="inlineStr">
        <is>
          <t>%</t>
        </is>
      </c>
      <c r="P1491" t="n">
        <v>2</v>
      </c>
      <c r="Q1491" t="n">
        <v>2</v>
      </c>
      <c r="R1491">
        <f>A1491&amp;"-"&amp;YEAR(F1491)&amp;"-"&amp;IF(LEN(MONTH(F1491))=1,"0"&amp;MONTH(F1491),MONTH(F1491))&amp;"-"&amp;IF(LEN(DAY(F1491))=1,"0"&amp;DAY(F1491),DAY(F1491))</f>
        <v/>
      </c>
      <c r="S1491" t="inlineStr"/>
    </row>
    <row r="1492">
      <c r="A1492" t="n">
        <v>427</v>
      </c>
      <c r="B1492" t="inlineStr">
        <is>
          <t>Consumo de Agua per Cápita Semestral</t>
        </is>
      </c>
      <c r="C1492" t="inlineStr">
        <is>
          <t>GESTIÓN AMBIENTAL</t>
        </is>
      </c>
      <c r="D1492" t="inlineStr">
        <is>
          <t>Semestral</t>
        </is>
      </c>
      <c r="E1492" t="inlineStr">
        <is>
          <t>Negativo</t>
        </is>
      </c>
      <c r="F1492" s="128" t="n">
        <v>45838</v>
      </c>
      <c r="G1492">
        <f>YEAR(F1492)</f>
        <v/>
      </c>
      <c r="H1492">
        <f>PROPER(TEXT(F1492,"mmmm"))</f>
        <v/>
      </c>
      <c r="I1492">
        <f>IF(OR(H1492="Enero",H1492="Febrero",H1492="Marzo",H1492="Abril",H1492="Mayo",H1492="Junio"),G1492&amp;"-1",IF(OR(H1492="Julio",H1492="Agosto",H1492="Septiembre",H1492="Octubre",H1492="Noviembre",H1492="Diciembre"),G1492&amp;"-2"))</f>
        <v/>
      </c>
      <c r="J1492" t="n">
        <v>0.1916666666666667</v>
      </c>
      <c r="K1492" t="n">
        <v>10166.58333333333</v>
      </c>
      <c r="L1492" s="59">
        <f>IFERROR(IF(OR(J1492=0,K1492=""),"",IF(E1492="Positivo",MIN(MAX(K1492/J1492,0),1.3),MIN(MAX(J1492/K1492,0),1.3))),"")</f>
        <v/>
      </c>
      <c r="M1492" s="59">
        <f>IFERROR(IF(OR(J1492=0,K1492=""),"",IF(E1492="Positivo",MAX(K1492/J1492,0),MAX(J1492/K1492,0))),"")</f>
        <v/>
      </c>
      <c r="N1492" t="inlineStr">
        <is>
          <t>DEC</t>
        </is>
      </c>
      <c r="O1492" t="inlineStr">
        <is>
          <t>DEC</t>
        </is>
      </c>
      <c r="P1492" t="n">
        <v>2</v>
      </c>
      <c r="Q1492" t="n">
        <v>2</v>
      </c>
      <c r="R1492">
        <f>A1492&amp;"-"&amp;YEAR(F1492)&amp;"-"&amp;IF(LEN(MONTH(F1492))=1,"0"&amp;MONTH(F1492),MONTH(F1492))&amp;"-"&amp;IF(LEN(DAY(F1492))=1,"0"&amp;DAY(F1492),DAY(F1492))</f>
        <v/>
      </c>
      <c r="S1492" t="inlineStr"/>
    </row>
    <row r="1493">
      <c r="A1493" t="n">
        <v>427</v>
      </c>
      <c r="B1493" t="inlineStr">
        <is>
          <t>Consumo de Agua per Cápita Semestral</t>
        </is>
      </c>
      <c r="C1493" t="inlineStr">
        <is>
          <t>GESTIÓN AMBIENTAL</t>
        </is>
      </c>
      <c r="D1493" t="inlineStr">
        <is>
          <t>Semestral</t>
        </is>
      </c>
      <c r="E1493" t="inlineStr">
        <is>
          <t>Negativo</t>
        </is>
      </c>
      <c r="F1493" s="128" t="n">
        <v>46022</v>
      </c>
      <c r="G1493">
        <f>YEAR(F1493)</f>
        <v/>
      </c>
      <c r="H1493">
        <f>PROPER(TEXT(F1493,"mmmm"))</f>
        <v/>
      </c>
      <c r="I1493">
        <f>IF(OR(H1493="Enero",H1493="Febrero",H1493="Marzo",H1493="Abril",H1493="Mayo",H1493="Junio"),G1493&amp;"-1",IF(OR(H1493="Julio",H1493="Agosto",H1493="Septiembre",H1493="Octubre",H1493="Noviembre",H1493="Diciembre"),G1493&amp;"-2"))</f>
        <v/>
      </c>
      <c r="J1493" t="n">
        <v>0.1916666666666667</v>
      </c>
      <c r="K1493" t="n">
        <v>9026</v>
      </c>
      <c r="L1493" s="59">
        <f>IFERROR(IF(OR(J1493=0,K1493=""),"",IF(E1493="Positivo",MIN(MAX(K1493/J1493,0),1.3),MIN(MAX(J1493/K1493,0),1.3))),"")</f>
        <v/>
      </c>
      <c r="M1493" s="59">
        <f>IFERROR(IF(OR(J1493=0,K1493=""),"",IF(E1493="Positivo",MAX(K1493/J1493,0),MAX(J1493/K1493,0))),"")</f>
        <v/>
      </c>
      <c r="N1493" t="inlineStr">
        <is>
          <t>DEC</t>
        </is>
      </c>
      <c r="O1493" t="inlineStr">
        <is>
          <t>DEC</t>
        </is>
      </c>
      <c r="P1493" t="n">
        <v>2</v>
      </c>
      <c r="Q1493" t="n">
        <v>2</v>
      </c>
      <c r="R1493">
        <f>A1493&amp;"-"&amp;YEAR(F1493)&amp;"-"&amp;IF(LEN(MONTH(F1493))=1,"0"&amp;MONTH(F1493),MONTH(F1493))&amp;"-"&amp;IF(LEN(DAY(F1493))=1,"0"&amp;DAY(F1493),DAY(F1493))</f>
        <v/>
      </c>
      <c r="S1493" t="inlineStr"/>
    </row>
    <row r="1494">
      <c r="A1494" t="n">
        <v>428</v>
      </c>
      <c r="B1494" t="inlineStr">
        <is>
          <t>Consumo de Energía Eléctrica per Cápita Semestral</t>
        </is>
      </c>
      <c r="C1494" t="inlineStr">
        <is>
          <t>GESTIÓN AMBIENTAL</t>
        </is>
      </c>
      <c r="D1494" t="inlineStr">
        <is>
          <t>Semestral</t>
        </is>
      </c>
      <c r="E1494" t="inlineStr">
        <is>
          <t>Negativo</t>
        </is>
      </c>
      <c r="F1494" s="128" t="n">
        <v>45838</v>
      </c>
      <c r="G1494">
        <f>YEAR(F1494)</f>
        <v/>
      </c>
      <c r="H1494">
        <f>PROPER(TEXT(F1494,"mmmm"))</f>
        <v/>
      </c>
      <c r="I1494">
        <f>IF(OR(H1494="Enero",H1494="Febrero",H1494="Marzo",H1494="Abril",H1494="Mayo",H1494="Junio"),G1494&amp;"-1",IF(OR(H1494="Julio",H1494="Agosto",H1494="Septiembre",H1494="Octubre",H1494="Noviembre",H1494="Diciembre"),G1494&amp;"-2"))</f>
        <v/>
      </c>
      <c r="J1494" t="n">
        <v>11.16666666666667</v>
      </c>
      <c r="K1494" t="n">
        <v>144120.2016666667</v>
      </c>
      <c r="L1494" s="59">
        <f>IFERROR(IF(OR(J1494=0,K1494=""),"",IF(E1494="Positivo",MIN(MAX(K1494/J1494,0),1.3),MIN(MAX(J1494/K1494,0),1.3))),"")</f>
        <v/>
      </c>
      <c r="M1494" s="59">
        <f>IFERROR(IF(OR(J1494=0,K1494=""),"",IF(E1494="Positivo",MAX(K1494/J1494,0),MAX(J1494/K1494,0))),"")</f>
        <v/>
      </c>
      <c r="N1494" t="inlineStr">
        <is>
          <t>kWh</t>
        </is>
      </c>
      <c r="O1494" t="inlineStr">
        <is>
          <t>kWh</t>
        </is>
      </c>
      <c r="P1494" t="n">
        <v>0</v>
      </c>
      <c r="Q1494" t="n">
        <v>1</v>
      </c>
      <c r="R1494">
        <f>A1494&amp;"-"&amp;YEAR(F1494)&amp;"-"&amp;IF(LEN(MONTH(F1494))=1,"0"&amp;MONTH(F1494),MONTH(F1494))&amp;"-"&amp;IF(LEN(DAY(F1494))=1,"0"&amp;DAY(F1494),DAY(F1494))</f>
        <v/>
      </c>
      <c r="S1494" t="inlineStr"/>
    </row>
    <row r="1495">
      <c r="A1495" t="n">
        <v>428</v>
      </c>
      <c r="B1495" t="inlineStr">
        <is>
          <t>Consumo de Energía Eléctrica per Cápita Semestral</t>
        </is>
      </c>
      <c r="C1495" t="inlineStr">
        <is>
          <t>GESTIÓN AMBIENTAL</t>
        </is>
      </c>
      <c r="D1495" t="inlineStr">
        <is>
          <t>Semestral</t>
        </is>
      </c>
      <c r="E1495" t="inlineStr">
        <is>
          <t>Negativo</t>
        </is>
      </c>
      <c r="F1495" s="128" t="n">
        <v>46022</v>
      </c>
      <c r="G1495">
        <f>YEAR(F1495)</f>
        <v/>
      </c>
      <c r="H1495">
        <f>PROPER(TEXT(F1495,"mmmm"))</f>
        <v/>
      </c>
      <c r="I1495">
        <f>IF(OR(H1495="Enero",H1495="Febrero",H1495="Marzo",H1495="Abril",H1495="Mayo",H1495="Junio"),G1495&amp;"-1",IF(OR(H1495="Julio",H1495="Agosto",H1495="Septiembre",H1495="Octubre",H1495="Noviembre",H1495="Diciembre"),G1495&amp;"-2"))</f>
        <v/>
      </c>
      <c r="J1495" t="n">
        <v>11.16666666666667</v>
      </c>
      <c r="K1495" t="n">
        <v>148078.2333333333</v>
      </c>
      <c r="L1495" s="59">
        <f>IFERROR(IF(OR(J1495=0,K1495=""),"",IF(E1495="Positivo",MIN(MAX(K1495/J1495,0),1.3),MIN(MAX(J1495/K1495,0),1.3))),"")</f>
        <v/>
      </c>
      <c r="M1495" s="59">
        <f>IFERROR(IF(OR(J1495=0,K1495=""),"",IF(E1495="Positivo",MAX(K1495/J1495,0),MAX(J1495/K1495,0))),"")</f>
        <v/>
      </c>
      <c r="N1495" t="inlineStr">
        <is>
          <t>kWh</t>
        </is>
      </c>
      <c r="O1495" t="inlineStr">
        <is>
          <t>kWh</t>
        </is>
      </c>
      <c r="P1495" t="n">
        <v>0</v>
      </c>
      <c r="Q1495" t="n">
        <v>1</v>
      </c>
      <c r="R1495">
        <f>A1495&amp;"-"&amp;YEAR(F1495)&amp;"-"&amp;IF(LEN(MONTH(F1495))=1,"0"&amp;MONTH(F1495),MONTH(F1495))&amp;"-"&amp;IF(LEN(DAY(F1495))=1,"0"&amp;DAY(F1495),DAY(F1495))</f>
        <v/>
      </c>
      <c r="S1495" t="inlineStr"/>
    </row>
    <row r="1496">
      <c r="A1496" t="n">
        <v>429</v>
      </c>
      <c r="B1496" t="inlineStr">
        <is>
          <t>Generación de Residuos Sólidos per Cápita Semestral</t>
        </is>
      </c>
      <c r="C1496" t="inlineStr">
        <is>
          <t>GESTIÓN AMBIENTAL</t>
        </is>
      </c>
      <c r="D1496" t="inlineStr">
        <is>
          <t>Semestral</t>
        </is>
      </c>
      <c r="E1496" t="inlineStr">
        <is>
          <t>Negativo</t>
        </is>
      </c>
      <c r="F1496" s="128" t="n">
        <v>45838</v>
      </c>
      <c r="G1496">
        <f>YEAR(F1496)</f>
        <v/>
      </c>
      <c r="H1496">
        <f>PROPER(TEXT(F1496,"mmmm"))</f>
        <v/>
      </c>
      <c r="I1496">
        <f>IF(OR(H1496="Enero",H1496="Febrero",H1496="Marzo",H1496="Abril",H1496="Mayo",H1496="Junio"),G1496&amp;"-1",IF(OR(H1496="Julio",H1496="Agosto",H1496="Septiembre",H1496="Octubre",H1496="Noviembre",H1496="Diciembre"),G1496&amp;"-2"))</f>
        <v/>
      </c>
      <c r="J1496" t="n">
        <v>0.5783333333333334</v>
      </c>
      <c r="K1496" t="n">
        <v>14180.84833333333</v>
      </c>
      <c r="L1496" s="59">
        <f>IFERROR(IF(OR(J1496=0,K1496=""),"",IF(E1496="Positivo",MIN(MAX(K1496/J1496,0),1.3),MIN(MAX(J1496/K1496,0),1.3))),"")</f>
        <v/>
      </c>
      <c r="M1496" s="59">
        <f>IFERROR(IF(OR(J1496=0,K1496=""),"",IF(E1496="Positivo",MAX(K1496/J1496,0),MAX(J1496/K1496,0))),"")</f>
        <v/>
      </c>
      <c r="N1496" t="inlineStr">
        <is>
          <t>DEC</t>
        </is>
      </c>
      <c r="O1496" t="inlineStr">
        <is>
          <t>DEC</t>
        </is>
      </c>
      <c r="P1496" t="n">
        <v>2</v>
      </c>
      <c r="Q1496" t="n">
        <v>2</v>
      </c>
      <c r="R1496">
        <f>A1496&amp;"-"&amp;YEAR(F1496)&amp;"-"&amp;IF(LEN(MONTH(F1496))=1,"0"&amp;MONTH(F1496),MONTH(F1496))&amp;"-"&amp;IF(LEN(DAY(F1496))=1,"0"&amp;DAY(F1496),DAY(F1496))</f>
        <v/>
      </c>
      <c r="S1496" t="inlineStr"/>
    </row>
    <row r="1497">
      <c r="A1497" t="n">
        <v>429</v>
      </c>
      <c r="B1497" t="inlineStr">
        <is>
          <t>Generación de Residuos Sólidos per Cápita Semestral</t>
        </is>
      </c>
      <c r="C1497" t="inlineStr">
        <is>
          <t>GESTIÓN AMBIENTAL</t>
        </is>
      </c>
      <c r="D1497" t="inlineStr">
        <is>
          <t>Semestral</t>
        </is>
      </c>
      <c r="E1497" t="inlineStr">
        <is>
          <t>Negativo</t>
        </is>
      </c>
      <c r="F1497" s="128" t="n">
        <v>46022</v>
      </c>
      <c r="G1497">
        <f>YEAR(F1497)</f>
        <v/>
      </c>
      <c r="H1497">
        <f>PROPER(TEXT(F1497,"mmmm"))</f>
        <v/>
      </c>
      <c r="I1497">
        <f>IF(OR(H1497="Enero",H1497="Febrero",H1497="Marzo",H1497="Abril",H1497="Mayo",H1497="Junio"),G1497&amp;"-1",IF(OR(H1497="Julio",H1497="Agosto",H1497="Septiembre",H1497="Octubre",H1497="Noviembre",H1497="Diciembre"),G1497&amp;"-2"))</f>
        <v/>
      </c>
      <c r="J1497" t="n">
        <v>0.5783333333333334</v>
      </c>
      <c r="K1497" t="n">
        <v>11897.56833333333</v>
      </c>
      <c r="L1497" s="59">
        <f>IFERROR(IF(OR(J1497=0,K1497=""),"",IF(E1497="Positivo",MIN(MAX(K1497/J1497,0),1.3),MIN(MAX(J1497/K1497,0),1.3))),"")</f>
        <v/>
      </c>
      <c r="M1497" s="59">
        <f>IFERROR(IF(OR(J1497=0,K1497=""),"",IF(E1497="Positivo",MAX(K1497/J1497,0),MAX(J1497/K1497,0))),"")</f>
        <v/>
      </c>
      <c r="N1497" t="inlineStr">
        <is>
          <t>DEC</t>
        </is>
      </c>
      <c r="O1497" t="inlineStr">
        <is>
          <t>DEC</t>
        </is>
      </c>
      <c r="P1497" t="n">
        <v>2</v>
      </c>
      <c r="Q1497" t="n">
        <v>2</v>
      </c>
      <c r="R1497">
        <f>A1497&amp;"-"&amp;YEAR(F1497)&amp;"-"&amp;IF(LEN(MONTH(F1497))=1,"0"&amp;MONTH(F1497),MONTH(F1497))&amp;"-"&amp;IF(LEN(DAY(F1497))=1,"0"&amp;DAY(F1497),DAY(F1497))</f>
        <v/>
      </c>
      <c r="S1497" t="inlineStr"/>
    </row>
    <row r="1498">
      <c r="A1498" t="n">
        <v>430</v>
      </c>
      <c r="B1498" t="inlineStr">
        <is>
          <t>Cumplimiento ingresos por matriculas</t>
        </is>
      </c>
      <c r="C1498" t="inlineStr">
        <is>
          <t>Planeación Financiera</t>
        </is>
      </c>
      <c r="D1498" t="inlineStr">
        <is>
          <t>Semestral</t>
        </is>
      </c>
      <c r="E1498" t="inlineStr">
        <is>
          <t>Positivo</t>
        </is>
      </c>
      <c r="F1498" s="128" t="n">
        <v>45838</v>
      </c>
      <c r="G1498">
        <f>YEAR(F1498)</f>
        <v/>
      </c>
      <c r="H1498">
        <f>PROPER(TEXT(F1498,"mmmm"))</f>
        <v/>
      </c>
      <c r="I1498">
        <f>IF(OR(H1498="Enero",H1498="Febrero",H1498="Marzo",H1498="Abril",H1498="Mayo",H1498="Junio"),G1498&amp;"-1",IF(OR(H1498="Julio",H1498="Agosto",H1498="Septiembre",H1498="Octubre",H1498="Noviembre",H1498="Diciembre"),G1498&amp;"-2"))</f>
        <v/>
      </c>
      <c r="J1498" t="n">
        <v>380</v>
      </c>
      <c r="K1498" t="n">
        <v>289196191717</v>
      </c>
      <c r="L1498" s="59">
        <f>IFERROR(IF(OR(J1498=0,K1498=""),"",IF(E1498="Positivo",MIN(MAX(K1498/J1498,0),1.3),MIN(MAX(J1498/K1498,0),1.3))),"")</f>
        <v/>
      </c>
      <c r="M1498" s="59">
        <f>IFERROR(IF(OR(J1498=0,K1498=""),"",IF(E1498="Positivo",MAX(K1498/J1498,0),MAX(J1498/K1498,0))),"")</f>
        <v/>
      </c>
      <c r="N1498" t="inlineStr">
        <is>
          <t>%</t>
        </is>
      </c>
      <c r="O1498" t="inlineStr">
        <is>
          <t>%</t>
        </is>
      </c>
      <c r="P1498" t="n">
        <v>0</v>
      </c>
      <c r="Q1498" t="n">
        <v>0</v>
      </c>
      <c r="R1498">
        <f>A1498&amp;"-"&amp;YEAR(F1498)&amp;"-"&amp;IF(LEN(MONTH(F1498))=1,"0"&amp;MONTH(F1498),MONTH(F1498))&amp;"-"&amp;IF(LEN(DAY(F1498))=1,"0"&amp;DAY(F1498),DAY(F1498))</f>
        <v/>
      </c>
      <c r="S1498" t="inlineStr"/>
    </row>
    <row r="1499">
      <c r="A1499" t="n">
        <v>430</v>
      </c>
      <c r="B1499" t="inlineStr">
        <is>
          <t>Cumplimiento ingresos por matriculas</t>
        </is>
      </c>
      <c r="C1499" t="inlineStr">
        <is>
          <t>Planeación Financiera</t>
        </is>
      </c>
      <c r="D1499" t="inlineStr">
        <is>
          <t>Semestral</t>
        </is>
      </c>
      <c r="E1499" t="inlineStr">
        <is>
          <t>Positivo</t>
        </is>
      </c>
      <c r="F1499" s="128" t="n">
        <v>46022</v>
      </c>
      <c r="G1499">
        <f>YEAR(F1499)</f>
        <v/>
      </c>
      <c r="H1499">
        <f>PROPER(TEXT(F1499,"mmmm"))</f>
        <v/>
      </c>
      <c r="I1499">
        <f>IF(OR(H1499="Enero",H1499="Febrero",H1499="Marzo",H1499="Abril",H1499="Mayo",H1499="Junio"),G1499&amp;"-1",IF(OR(H1499="Julio",H1499="Agosto",H1499="Septiembre",H1499="Octubre",H1499="Noviembre",H1499="Diciembre"),G1499&amp;"-2"))</f>
        <v/>
      </c>
      <c r="J1499" t="n">
        <v>380</v>
      </c>
      <c r="K1499" t="n">
        <v>301346573963</v>
      </c>
      <c r="L1499" s="59">
        <f>IFERROR(IF(OR(J1499=0,K1499=""),"",IF(E1499="Positivo",MIN(MAX(K1499/J1499,0),1.3),MIN(MAX(J1499/K1499,0),1.3))),"")</f>
        <v/>
      </c>
      <c r="M1499" s="59">
        <f>IFERROR(IF(OR(J1499=0,K1499=""),"",IF(E1499="Positivo",MAX(K1499/J1499,0),MAX(J1499/K1499,0))),"")</f>
        <v/>
      </c>
      <c r="N1499" t="inlineStr">
        <is>
          <t>%</t>
        </is>
      </c>
      <c r="O1499" t="inlineStr">
        <is>
          <t>%</t>
        </is>
      </c>
      <c r="P1499" t="n">
        <v>0</v>
      </c>
      <c r="Q1499" t="n">
        <v>0</v>
      </c>
      <c r="R1499">
        <f>A1499&amp;"-"&amp;YEAR(F1499)&amp;"-"&amp;IF(LEN(MONTH(F1499))=1,"0"&amp;MONTH(F1499),MONTH(F1499))&amp;"-"&amp;IF(LEN(DAY(F1499))=1,"0"&amp;DAY(F1499),DAY(F1499))</f>
        <v/>
      </c>
      <c r="S1499" t="inlineStr"/>
    </row>
    <row r="1500">
      <c r="A1500" t="n">
        <v>431</v>
      </c>
      <c r="B1500" t="inlineStr">
        <is>
          <t>Gestión de casos de salud que impactan a los colaboradores</t>
        </is>
      </c>
      <c r="C1500" t="inlineStr">
        <is>
          <t>GESTIÓN DE SEGURIDAD Y SALUD EN EL TRABAJO</t>
        </is>
      </c>
      <c r="D1500" t="inlineStr">
        <is>
          <t>Trimestral</t>
        </is>
      </c>
      <c r="E1500" t="inlineStr">
        <is>
          <t>Positivo</t>
        </is>
      </c>
      <c r="F1500" s="128" t="n">
        <v>46022</v>
      </c>
      <c r="G1500">
        <f>YEAR(F1500)</f>
        <v/>
      </c>
      <c r="H1500">
        <f>PROPER(TEXT(F1500,"mmmm"))</f>
        <v/>
      </c>
      <c r="I1500">
        <f>IF(OR(H1500="Enero",H1500="Febrero",H1500="Marzo",H1500="Abril",H1500="Mayo",H1500="Junio"),G1500&amp;"-1",IF(OR(H1500="Julio",H1500="Agosto",H1500="Septiembre",H1500="Octubre",H1500="Noviembre",H1500="Diciembre"),G1500&amp;"-2"))</f>
        <v/>
      </c>
      <c r="J1500" t="n">
        <v>100</v>
      </c>
      <c r="K1500" t="n">
        <v>100</v>
      </c>
      <c r="L1500" s="59">
        <f>IFERROR(IF(OR(J1500=0,K1500=""),"",IF(E1500="Positivo",MIN(MAX(K1500/J1500,0),1.3),MIN(MAX(J1500/K1500,0),1.3))),"")</f>
        <v/>
      </c>
      <c r="M1500" s="59">
        <f>IFERROR(IF(OR(J1500=0,K1500=""),"",IF(E1500="Positivo",MAX(K1500/J1500,0),MAX(J1500/K1500,0))),"")</f>
        <v/>
      </c>
      <c r="N1500" t="inlineStr">
        <is>
          <t>%</t>
        </is>
      </c>
      <c r="O1500" t="inlineStr">
        <is>
          <t>%</t>
        </is>
      </c>
      <c r="P1500" t="n">
        <v>0</v>
      </c>
      <c r="Q1500" t="n">
        <v>0</v>
      </c>
      <c r="R1500">
        <f>A1500&amp;"-"&amp;YEAR(F1500)&amp;"-"&amp;IF(LEN(MONTH(F1500))=1,"0"&amp;MONTH(F1500),MONTH(F1500))&amp;"-"&amp;IF(LEN(DAY(F1500))=1,"0"&amp;DAY(F1500),DAY(F1500))</f>
        <v/>
      </c>
      <c r="S1500" t="inlineStr"/>
    </row>
    <row r="1501">
      <c r="A1501" t="n">
        <v>432</v>
      </c>
      <c r="B1501" t="inlineStr">
        <is>
          <t>Intervención a la gestión del riesgo de los colaboradores</t>
        </is>
      </c>
      <c r="C1501" t="inlineStr">
        <is>
          <t>GESTIÓN DE SEGURIDAD Y SALUD EN EL TRABAJO</t>
        </is>
      </c>
      <c r="D1501" t="inlineStr">
        <is>
          <t>Trimestral</t>
        </is>
      </c>
      <c r="E1501" t="inlineStr">
        <is>
          <t>Positivo</t>
        </is>
      </c>
      <c r="F1501" s="128" t="n">
        <v>46022</v>
      </c>
      <c r="G1501">
        <f>YEAR(F1501)</f>
        <v/>
      </c>
      <c r="H1501">
        <f>PROPER(TEXT(F1501,"mmmm"))</f>
        <v/>
      </c>
      <c r="I1501">
        <f>IF(OR(H1501="Enero",H1501="Febrero",H1501="Marzo",H1501="Abril",H1501="Mayo",H1501="Junio"),G1501&amp;"-1",IF(OR(H1501="Julio",H1501="Agosto",H1501="Septiembre",H1501="Octubre",H1501="Noviembre",H1501="Diciembre"),G1501&amp;"-2"))</f>
        <v/>
      </c>
      <c r="J1501" t="n">
        <v>90</v>
      </c>
      <c r="K1501" t="n">
        <v>100</v>
      </c>
      <c r="L1501" s="59">
        <f>IFERROR(IF(OR(J1501=0,K1501=""),"",IF(E1501="Positivo",MIN(MAX(K1501/J1501,0),1.3),MIN(MAX(J1501/K1501,0),1.3))),"")</f>
        <v/>
      </c>
      <c r="M1501" s="59">
        <f>IFERROR(IF(OR(J1501=0,K1501=""),"",IF(E1501="Positivo",MAX(K1501/J1501,0),MAX(J1501/K1501,0))),"")</f>
        <v/>
      </c>
      <c r="N1501" t="inlineStr">
        <is>
          <t>%</t>
        </is>
      </c>
      <c r="O1501" t="inlineStr">
        <is>
          <t>%</t>
        </is>
      </c>
      <c r="P1501" t="n">
        <v>0</v>
      </c>
      <c r="Q1501" t="n">
        <v>0</v>
      </c>
      <c r="R1501">
        <f>A1501&amp;"-"&amp;YEAR(F1501)&amp;"-"&amp;IF(LEN(MONTH(F1501))=1,"0"&amp;MONTH(F1501),MONTH(F1501))&amp;"-"&amp;IF(LEN(DAY(F1501))=1,"0"&amp;DAY(F1501),DAY(F1501))</f>
        <v/>
      </c>
      <c r="S1501" t="inlineStr"/>
    </row>
    <row r="1502">
      <c r="A1502" t="n">
        <v>433</v>
      </c>
      <c r="B1502" t="inlineStr">
        <is>
          <t>Generación de Residuos Peligrosos per Cápita Semestral</t>
        </is>
      </c>
      <c r="C1502" t="inlineStr">
        <is>
          <t>GESTIÓN AMBIENTAL</t>
        </is>
      </c>
      <c r="D1502" t="inlineStr">
        <is>
          <t>Semestral</t>
        </is>
      </c>
      <c r="E1502" t="inlineStr">
        <is>
          <t>Negativo</t>
        </is>
      </c>
      <c r="F1502" s="128" t="n">
        <v>45838</v>
      </c>
      <c r="G1502">
        <f>YEAR(F1502)</f>
        <v/>
      </c>
      <c r="H1502">
        <f>PROPER(TEXT(F1502,"mmmm"))</f>
        <v/>
      </c>
      <c r="I1502">
        <f>IF(OR(H1502="Enero",H1502="Febrero",H1502="Marzo",H1502="Abril",H1502="Mayo",H1502="Junio"),G1502&amp;"-1",IF(OR(H1502="Julio",H1502="Agosto",H1502="Septiembre",H1502="Octubre",H1502="Noviembre",H1502="Diciembre"),G1502&amp;"-2"))</f>
        <v/>
      </c>
      <c r="J1502" t="n">
        <v>0.05833333333333334</v>
      </c>
      <c r="K1502" t="n">
        <v>9118.16</v>
      </c>
      <c r="L1502" s="59">
        <f>IFERROR(IF(OR(J1502=0,K1502=""),"",IF(E1502="Positivo",MIN(MAX(K1502/J1502,0),1.3),MIN(MAX(J1502/K1502,0),1.3))),"")</f>
        <v/>
      </c>
      <c r="M1502" s="59">
        <f>IFERROR(IF(OR(J1502=0,K1502=""),"",IF(E1502="Positivo",MAX(K1502/J1502,0),MAX(J1502/K1502,0))),"")</f>
        <v/>
      </c>
      <c r="N1502" t="inlineStr">
        <is>
          <t>DEC</t>
        </is>
      </c>
      <c r="O1502" t="inlineStr">
        <is>
          <t>DEC</t>
        </is>
      </c>
      <c r="P1502" t="n">
        <v>2</v>
      </c>
      <c r="Q1502" t="n">
        <v>2</v>
      </c>
      <c r="R1502">
        <f>A1502&amp;"-"&amp;YEAR(F1502)&amp;"-"&amp;IF(LEN(MONTH(F1502))=1,"0"&amp;MONTH(F1502),MONTH(F1502))&amp;"-"&amp;IF(LEN(DAY(F1502))=1,"0"&amp;DAY(F1502),DAY(F1502))</f>
        <v/>
      </c>
      <c r="S1502" t="inlineStr"/>
    </row>
    <row r="1503">
      <c r="A1503" t="n">
        <v>433</v>
      </c>
      <c r="B1503" t="inlineStr">
        <is>
          <t>Generación de Residuos Peligrosos per Cápita Semestral</t>
        </is>
      </c>
      <c r="C1503" t="inlineStr">
        <is>
          <t>GESTIÓN AMBIENTAL</t>
        </is>
      </c>
      <c r="D1503" t="inlineStr">
        <is>
          <t>Semestral</t>
        </is>
      </c>
      <c r="E1503" t="inlineStr">
        <is>
          <t>Negativo</t>
        </is>
      </c>
      <c r="F1503" s="128" t="n">
        <v>46022</v>
      </c>
      <c r="G1503">
        <f>YEAR(F1503)</f>
        <v/>
      </c>
      <c r="H1503">
        <f>PROPER(TEXT(F1503,"mmmm"))</f>
        <v/>
      </c>
      <c r="I1503">
        <f>IF(OR(H1503="Enero",H1503="Febrero",H1503="Marzo",H1503="Abril",H1503="Mayo",H1503="Junio"),G1503&amp;"-1",IF(OR(H1503="Julio",H1503="Agosto",H1503="Septiembre",H1503="Octubre",H1503="Noviembre",H1503="Diciembre"),G1503&amp;"-2"))</f>
        <v/>
      </c>
      <c r="J1503" t="n">
        <v>0.05833333333333334</v>
      </c>
      <c r="K1503" t="n">
        <v>9164.448333333334</v>
      </c>
      <c r="L1503" s="59">
        <f>IFERROR(IF(OR(J1503=0,K1503=""),"",IF(E1503="Positivo",MIN(MAX(K1503/J1503,0),1.3),MIN(MAX(J1503/K1503,0),1.3))),"")</f>
        <v/>
      </c>
      <c r="M1503" s="59">
        <f>IFERROR(IF(OR(J1503=0,K1503=""),"",IF(E1503="Positivo",MAX(K1503/J1503,0),MAX(J1503/K1503,0))),"")</f>
        <v/>
      </c>
      <c r="N1503" t="inlineStr">
        <is>
          <t>DEC</t>
        </is>
      </c>
      <c r="O1503" t="inlineStr">
        <is>
          <t>DEC</t>
        </is>
      </c>
      <c r="P1503" t="n">
        <v>2</v>
      </c>
      <c r="Q1503" t="n">
        <v>2</v>
      </c>
      <c r="R1503">
        <f>A1503&amp;"-"&amp;YEAR(F1503)&amp;"-"&amp;IF(LEN(MONTH(F1503))=1,"0"&amp;MONTH(F1503),MONTH(F1503))&amp;"-"&amp;IF(LEN(DAY(F1503))=1,"0"&amp;DAY(F1503),DAY(F1503))</f>
        <v/>
      </c>
      <c r="S1503" t="inlineStr"/>
    </row>
    <row r="1504">
      <c r="A1504" t="n">
        <v>434</v>
      </c>
      <c r="B1504" t="inlineStr">
        <is>
          <t>Generación de Residuos Peligrosos Mensual</t>
        </is>
      </c>
      <c r="C1504" t="inlineStr">
        <is>
          <t>GESTIÓN AMBIENTAL</t>
        </is>
      </c>
      <c r="D1504" t="inlineStr">
        <is>
          <t>Mensual</t>
        </is>
      </c>
      <c r="E1504" t="inlineStr">
        <is>
          <t>Negativo</t>
        </is>
      </c>
      <c r="F1504" s="128" t="n">
        <v>45107</v>
      </c>
      <c r="G1504">
        <f>YEAR(F1504)</f>
        <v/>
      </c>
      <c r="H1504">
        <f>PROPER(TEXT(F1504,"mmmm"))</f>
        <v/>
      </c>
      <c r="I1504">
        <f>IF(OR(H1504="Enero",H1504="Febrero",H1504="Marzo",H1504="Abril",H1504="Mayo",H1504="Junio"),G1504&amp;"-1",IF(OR(H1504="Julio",H1504="Agosto",H1504="Septiembre",H1504="Octubre",H1504="Noviembre",H1504="Diciembre"),G1504&amp;"-2"))</f>
        <v/>
      </c>
      <c r="J1504" t="n">
        <v>6200</v>
      </c>
      <c r="K1504" t="n">
        <v>18.5</v>
      </c>
      <c r="L1504" s="59">
        <f>IFERROR(IF(OR(J1504=0,K1504=""),"",IF(E1504="Positivo",MIN(MAX(K1504/J1504,0),1.3),MIN(MAX(J1504/K1504,0),1.3))),"")</f>
        <v/>
      </c>
      <c r="M1504" s="59">
        <f>IFERROR(IF(OR(J1504=0,K1504=""),"",IF(E1504="Positivo",MAX(K1504/J1504,0),MAX(J1504/K1504,0))),"")</f>
        <v/>
      </c>
      <c r="N1504" t="inlineStr">
        <is>
          <t>Kg</t>
        </is>
      </c>
      <c r="O1504" t="inlineStr">
        <is>
          <t>Kg</t>
        </is>
      </c>
      <c r="P1504" t="n">
        <v>0</v>
      </c>
      <c r="Q1504" t="n">
        <v>0</v>
      </c>
      <c r="R1504">
        <f>A1504&amp;"-"&amp;YEAR(F1504)&amp;"-"&amp;IF(LEN(MONTH(F1504))=1,"0"&amp;MONTH(F1504),MONTH(F1504))&amp;"-"&amp;IF(LEN(DAY(F1504))=1,"0"&amp;DAY(F1504),DAY(F1504))</f>
        <v/>
      </c>
      <c r="S1504" t="inlineStr"/>
    </row>
    <row r="1505">
      <c r="A1505" t="n">
        <v>434</v>
      </c>
      <c r="B1505" t="inlineStr">
        <is>
          <t>Generación de Residuos Peligrosos Mensual</t>
        </is>
      </c>
      <c r="C1505" t="inlineStr">
        <is>
          <t>GESTIÓN AMBIENTAL</t>
        </is>
      </c>
      <c r="D1505" t="inlineStr">
        <is>
          <t>Mensual</t>
        </is>
      </c>
      <c r="E1505" t="inlineStr">
        <is>
          <t>Negativo</t>
        </is>
      </c>
      <c r="F1505" s="128" t="n">
        <v>45838</v>
      </c>
      <c r="G1505">
        <f>YEAR(F1505)</f>
        <v/>
      </c>
      <c r="H1505">
        <f>PROPER(TEXT(F1505,"mmmm"))</f>
        <v/>
      </c>
      <c r="I1505">
        <f>IF(OR(H1505="Enero",H1505="Febrero",H1505="Marzo",H1505="Abril",H1505="Mayo",H1505="Junio"),G1505&amp;"-1",IF(OR(H1505="Julio",H1505="Agosto",H1505="Septiembre",H1505="Octubre",H1505="Noviembre",H1505="Diciembre"),G1505&amp;"-2"))</f>
        <v/>
      </c>
      <c r="J1505" t="n">
        <v>3360</v>
      </c>
      <c r="K1505" t="n">
        <v>2467.359999999999</v>
      </c>
      <c r="L1505" s="59">
        <f>IFERROR(IF(OR(J1505=0,K1505=""),"",IF(E1505="Positivo",MIN(MAX(K1505/J1505,0),1.3),MIN(MAX(J1505/K1505,0),1.3))),"")</f>
        <v/>
      </c>
      <c r="M1505" s="59">
        <f>IFERROR(IF(OR(J1505=0,K1505=""),"",IF(E1505="Positivo",MAX(K1505/J1505,0),MAX(J1505/K1505,0))),"")</f>
        <v/>
      </c>
      <c r="N1505" t="inlineStr">
        <is>
          <t>Kg</t>
        </is>
      </c>
      <c r="O1505" t="inlineStr">
        <is>
          <t>Kg</t>
        </is>
      </c>
      <c r="P1505" t="n">
        <v>0</v>
      </c>
      <c r="Q1505" t="n">
        <v>0</v>
      </c>
      <c r="R1505">
        <f>A1505&amp;"-"&amp;YEAR(F1505)&amp;"-"&amp;IF(LEN(MONTH(F1505))=1,"0"&amp;MONTH(F1505),MONTH(F1505))&amp;"-"&amp;IF(LEN(DAY(F1505))=1,"0"&amp;DAY(F1505),DAY(F1505))</f>
        <v/>
      </c>
      <c r="S1505" t="inlineStr"/>
    </row>
    <row r="1506">
      <c r="A1506" t="n">
        <v>434</v>
      </c>
      <c r="B1506" t="inlineStr">
        <is>
          <t>Generación de Residuos Peligrosos Mensual</t>
        </is>
      </c>
      <c r="C1506" t="inlineStr">
        <is>
          <t>GESTIÓN AMBIENTAL</t>
        </is>
      </c>
      <c r="D1506" t="inlineStr">
        <is>
          <t>Mensual</t>
        </is>
      </c>
      <c r="E1506" t="inlineStr">
        <is>
          <t>Negativo</t>
        </is>
      </c>
      <c r="F1506" s="128" t="n">
        <v>46022</v>
      </c>
      <c r="G1506">
        <f>YEAR(F1506)</f>
        <v/>
      </c>
      <c r="H1506">
        <f>PROPER(TEXT(F1506,"mmmm"))</f>
        <v/>
      </c>
      <c r="I1506">
        <f>IF(OR(H1506="Enero",H1506="Febrero",H1506="Marzo",H1506="Abril",H1506="Mayo",H1506="Junio"),G1506&amp;"-1",IF(OR(H1506="Julio",H1506="Agosto",H1506="Septiembre",H1506="Octubre",H1506="Noviembre",H1506="Diciembre"),G1506&amp;"-2"))</f>
        <v/>
      </c>
      <c r="J1506" t="n">
        <v>2960</v>
      </c>
      <c r="K1506" t="n">
        <v>5466.33</v>
      </c>
      <c r="L1506" s="59">
        <f>IFERROR(IF(OR(J1506=0,K1506=""),"",IF(E1506="Positivo",MIN(MAX(K1506/J1506,0),1.3),MIN(MAX(J1506/K1506,0),1.3))),"")</f>
        <v/>
      </c>
      <c r="M1506" s="59">
        <f>IFERROR(IF(OR(J1506=0,K1506=""),"",IF(E1506="Positivo",MAX(K1506/J1506,0),MAX(J1506/K1506,0))),"")</f>
        <v/>
      </c>
      <c r="N1506" t="inlineStr">
        <is>
          <t>Kg</t>
        </is>
      </c>
      <c r="O1506" t="inlineStr">
        <is>
          <t>Kg</t>
        </is>
      </c>
      <c r="P1506" t="n">
        <v>0</v>
      </c>
      <c r="Q1506" t="n">
        <v>0</v>
      </c>
      <c r="R1506">
        <f>A1506&amp;"-"&amp;YEAR(F1506)&amp;"-"&amp;IF(LEN(MONTH(F1506))=1,"0"&amp;MONTH(F1506),MONTH(F1506))&amp;"-"&amp;IF(LEN(DAY(F1506))=1,"0"&amp;DAY(F1506),DAY(F1506))</f>
        <v/>
      </c>
      <c r="S1506" t="inlineStr"/>
    </row>
    <row r="1507">
      <c r="A1507" t="n">
        <v>435</v>
      </c>
      <c r="B1507" t="inlineStr">
        <is>
          <t>Disminución de la Generación de Residuos Peligrosos per Cápita</t>
        </is>
      </c>
      <c r="C1507" t="inlineStr">
        <is>
          <t>GESTIÓN AMBIENTAL</t>
        </is>
      </c>
      <c r="D1507" t="inlineStr">
        <is>
          <t>Semestral</t>
        </is>
      </c>
      <c r="E1507" t="inlineStr">
        <is>
          <t>Positivo</t>
        </is>
      </c>
      <c r="F1507" s="128" t="n">
        <v>45838</v>
      </c>
      <c r="G1507">
        <f>YEAR(F1507)</f>
        <v/>
      </c>
      <c r="H1507">
        <f>PROPER(TEXT(F1507,"mmmm"))</f>
        <v/>
      </c>
      <c r="I1507">
        <f>IF(OR(H1507="Enero",H1507="Febrero",H1507="Marzo",H1507="Abril",H1507="Mayo",H1507="Junio"),G1507&amp;"-1",IF(OR(H1507="Julio",H1507="Agosto",H1507="Septiembre",H1507="Octubre",H1507="Noviembre",H1507="Diciembre"),G1507&amp;"-2"))</f>
        <v/>
      </c>
      <c r="J1507" t="n">
        <v>100</v>
      </c>
      <c r="K1507" t="n">
        <v>0.266</v>
      </c>
      <c r="L1507" s="59">
        <f>IFERROR(IF(OR(J1507=0,K1507=""),"",IF(E1507="Positivo",MIN(MAX(K1507/J1507,0),1.3),MIN(MAX(J1507/K1507,0),1.3))),"")</f>
        <v/>
      </c>
      <c r="M1507" s="59">
        <f>IFERROR(IF(OR(J1507=0,K1507=""),"",IF(E1507="Positivo",MAX(K1507/J1507,0),MAX(J1507/K1507,0))),"")</f>
        <v/>
      </c>
      <c r="N1507" t="inlineStr">
        <is>
          <t>%</t>
        </is>
      </c>
      <c r="O1507" t="inlineStr">
        <is>
          <t>%</t>
        </is>
      </c>
      <c r="P1507" t="n">
        <v>2</v>
      </c>
      <c r="Q1507" t="n">
        <v>2</v>
      </c>
      <c r="R1507">
        <f>A1507&amp;"-"&amp;YEAR(F1507)&amp;"-"&amp;IF(LEN(MONTH(F1507))=1,"0"&amp;MONTH(F1507),MONTH(F1507))&amp;"-"&amp;IF(LEN(DAY(F1507))=1,"0"&amp;DAY(F1507),DAY(F1507))</f>
        <v/>
      </c>
      <c r="S1507" t="inlineStr"/>
    </row>
    <row r="1508">
      <c r="A1508" t="n">
        <v>435</v>
      </c>
      <c r="B1508" t="inlineStr">
        <is>
          <t>Disminución de la Generación de Residuos Peligrosos per Cápita</t>
        </is>
      </c>
      <c r="C1508" t="inlineStr">
        <is>
          <t>GESTIÓN AMBIENTAL</t>
        </is>
      </c>
      <c r="D1508" t="inlineStr">
        <is>
          <t>Semestral</t>
        </is>
      </c>
      <c r="E1508" t="inlineStr">
        <is>
          <t>Positivo</t>
        </is>
      </c>
      <c r="F1508" s="128" t="n">
        <v>46022</v>
      </c>
      <c r="G1508">
        <f>YEAR(F1508)</f>
        <v/>
      </c>
      <c r="H1508">
        <f>PROPER(TEXT(F1508,"mmmm"))</f>
        <v/>
      </c>
      <c r="I1508">
        <f>IF(OR(H1508="Enero",H1508="Febrero",H1508="Marzo",H1508="Abril",H1508="Mayo",H1508="Junio"),G1508&amp;"-1",IF(OR(H1508="Julio",H1508="Agosto",H1508="Septiembre",H1508="Octubre",H1508="Noviembre",H1508="Diciembre"),G1508&amp;"-2"))</f>
        <v/>
      </c>
      <c r="J1508" t="n">
        <v>100</v>
      </c>
      <c r="K1508" t="n">
        <v>0.08233333333333333</v>
      </c>
      <c r="L1508" s="59">
        <f>IFERROR(IF(OR(J1508=0,K1508=""),"",IF(E1508="Positivo",MIN(MAX(K1508/J1508,0),1.3),MIN(MAX(J1508/K1508,0),1.3))),"")</f>
        <v/>
      </c>
      <c r="M1508" s="59">
        <f>IFERROR(IF(OR(J1508=0,K1508=""),"",IF(E1508="Positivo",MAX(K1508/J1508,0),MAX(J1508/K1508,0))),"")</f>
        <v/>
      </c>
      <c r="N1508" t="inlineStr">
        <is>
          <t>%</t>
        </is>
      </c>
      <c r="O1508" t="inlineStr">
        <is>
          <t>%</t>
        </is>
      </c>
      <c r="P1508" t="n">
        <v>2</v>
      </c>
      <c r="Q1508" t="n">
        <v>2</v>
      </c>
      <c r="R1508">
        <f>A1508&amp;"-"&amp;YEAR(F1508)&amp;"-"&amp;IF(LEN(MONTH(F1508))=1,"0"&amp;MONTH(F1508),MONTH(F1508))&amp;"-"&amp;IF(LEN(DAY(F1508))=1,"0"&amp;DAY(F1508),DAY(F1508))</f>
        <v/>
      </c>
      <c r="S1508" t="inlineStr"/>
    </row>
    <row r="1509">
      <c r="A1509" t="n">
        <v>436</v>
      </c>
      <c r="B1509" t="inlineStr">
        <is>
          <t>ANS documentos operativos</t>
        </is>
      </c>
      <c r="C1509" t="inlineStr">
        <is>
          <t>Gestión de calidad</t>
        </is>
      </c>
      <c r="D1509" t="inlineStr">
        <is>
          <t>Mensual</t>
        </is>
      </c>
      <c r="E1509" t="inlineStr">
        <is>
          <t>Negativo</t>
        </is>
      </c>
      <c r="F1509" s="128" t="n">
        <v>45838</v>
      </c>
      <c r="G1509">
        <f>YEAR(F1509)</f>
        <v/>
      </c>
      <c r="H1509">
        <f>PROPER(TEXT(F1509,"mmmm"))</f>
        <v/>
      </c>
      <c r="I1509">
        <f>IF(OR(H1509="Enero",H1509="Febrero",H1509="Marzo",H1509="Abril",H1509="Mayo",H1509="Junio"),G1509&amp;"-1",IF(OR(H1509="Julio",H1509="Agosto",H1509="Septiembre",H1509="Octubre",H1509="Noviembre",H1509="Diciembre"),G1509&amp;"-2"))</f>
        <v/>
      </c>
      <c r="J1509" t="n">
        <v>7</v>
      </c>
      <c r="K1509" t="n">
        <v>4.303333361943563</v>
      </c>
      <c r="L1509" s="59">
        <f>IFERROR(IF(OR(J1509=0,K1509=""),"",IF(E1509="Positivo",MIN(MAX(K1509/J1509,0),1.3),MIN(MAX(J1509/K1509,0),1.3))),"")</f>
        <v/>
      </c>
      <c r="M1509" s="59">
        <f>IFERROR(IF(OR(J1509=0,K1509=""),"",IF(E1509="Positivo",MAX(K1509/J1509,0),MAX(J1509/K1509,0))),"")</f>
        <v/>
      </c>
      <c r="N1509" t="inlineStr">
        <is>
          <t>Días</t>
        </is>
      </c>
      <c r="O1509" t="inlineStr">
        <is>
          <t>Días</t>
        </is>
      </c>
      <c r="P1509" t="n">
        <v>0</v>
      </c>
      <c r="Q1509" t="n">
        <v>1</v>
      </c>
      <c r="R1509">
        <f>A1509&amp;"-"&amp;YEAR(F1509)&amp;"-"&amp;IF(LEN(MONTH(F1509))=1,"0"&amp;MONTH(F1509),MONTH(F1509))&amp;"-"&amp;IF(LEN(DAY(F1509))=1,"0"&amp;DAY(F1509),DAY(F1509))</f>
        <v/>
      </c>
      <c r="S1509" t="inlineStr"/>
    </row>
    <row r="1510">
      <c r="A1510" t="n">
        <v>436</v>
      </c>
      <c r="B1510" t="inlineStr">
        <is>
          <t>ANS documentos operativos</t>
        </is>
      </c>
      <c r="C1510" t="inlineStr">
        <is>
          <t>Gestión de calidad</t>
        </is>
      </c>
      <c r="D1510" t="inlineStr">
        <is>
          <t>Mensual</t>
        </is>
      </c>
      <c r="E1510" t="inlineStr">
        <is>
          <t>Negativo</t>
        </is>
      </c>
      <c r="F1510" s="128" t="n">
        <v>46022</v>
      </c>
      <c r="G1510">
        <f>YEAR(F1510)</f>
        <v/>
      </c>
      <c r="H1510">
        <f>PROPER(TEXT(F1510,"mmmm"))</f>
        <v/>
      </c>
      <c r="I1510">
        <f>IF(OR(H1510="Enero",H1510="Febrero",H1510="Marzo",H1510="Abril",H1510="Mayo",H1510="Junio"),G1510&amp;"-1",IF(OR(H1510="Julio",H1510="Agosto",H1510="Septiembre",H1510="Octubre",H1510="Noviembre",H1510="Diciembre"),G1510&amp;"-2"))</f>
        <v/>
      </c>
      <c r="J1510" t="n">
        <v>7</v>
      </c>
      <c r="K1510" t="n">
        <v>5.836666623751323</v>
      </c>
      <c r="L1510" s="59">
        <f>IFERROR(IF(OR(J1510=0,K1510=""),"",IF(E1510="Positivo",MIN(MAX(K1510/J1510,0),1.3),MIN(MAX(J1510/K1510,0),1.3))),"")</f>
        <v/>
      </c>
      <c r="M1510" s="59">
        <f>IFERROR(IF(OR(J1510=0,K1510=""),"",IF(E1510="Positivo",MAX(K1510/J1510,0),MAX(J1510/K1510,0))),"")</f>
        <v/>
      </c>
      <c r="N1510" t="inlineStr">
        <is>
          <t>Días</t>
        </is>
      </c>
      <c r="O1510" t="inlineStr">
        <is>
          <t>Días</t>
        </is>
      </c>
      <c r="P1510" t="n">
        <v>0</v>
      </c>
      <c r="Q1510" t="n">
        <v>1</v>
      </c>
      <c r="R1510">
        <f>A1510&amp;"-"&amp;YEAR(F1510)&amp;"-"&amp;IF(LEN(MONTH(F1510))=1,"0"&amp;MONTH(F1510),MONTH(F1510))&amp;"-"&amp;IF(LEN(DAY(F1510))=1,"0"&amp;DAY(F1510),DAY(F1510))</f>
        <v/>
      </c>
      <c r="S1510" t="inlineStr"/>
    </row>
    <row r="1511">
      <c r="A1511" t="n">
        <v>436</v>
      </c>
      <c r="B1511" t="inlineStr">
        <is>
          <t>ANS documentos operativos</t>
        </is>
      </c>
      <c r="C1511" t="inlineStr">
        <is>
          <t>Gestión de calidad</t>
        </is>
      </c>
      <c r="D1511" t="inlineStr">
        <is>
          <t>Mensual</t>
        </is>
      </c>
      <c r="E1511" t="inlineStr">
        <is>
          <t>Negativo</t>
        </is>
      </c>
      <c r="F1511" s="128" t="n">
        <v>46203</v>
      </c>
      <c r="G1511">
        <f>YEAR(F1511)</f>
        <v/>
      </c>
      <c r="H1511">
        <f>PROPER(TEXT(F1511,"mmmm"))</f>
        <v/>
      </c>
      <c r="I1511">
        <f>IF(OR(H1511="Enero",H1511="Febrero",H1511="Marzo",H1511="Abril",H1511="Mayo",H1511="Junio"),G1511&amp;"-1",IF(OR(H1511="Julio",H1511="Agosto",H1511="Septiembre",H1511="Octubre",H1511="Noviembre",H1511="Diciembre"),G1511&amp;"-2"))</f>
        <v/>
      </c>
      <c r="J1511" t="n">
        <v>14</v>
      </c>
      <c r="K1511" t="n">
        <v>2.392499923706055</v>
      </c>
      <c r="L1511" s="59">
        <f>IFERROR(IF(OR(J1511=0,K1511=""),"",IF(E1511="Positivo",MIN(MAX(K1511/J1511,0),1.3),MIN(MAX(J1511/K1511,0),1.3))),"")</f>
        <v/>
      </c>
      <c r="M1511" s="59">
        <f>IFERROR(IF(OR(J1511=0,K1511=""),"",IF(E1511="Positivo",MAX(K1511/J1511,0),MAX(J1511/K1511,0))),"")</f>
        <v/>
      </c>
      <c r="N1511" t="inlineStr">
        <is>
          <t>Días</t>
        </is>
      </c>
      <c r="O1511" t="inlineStr">
        <is>
          <t>Días</t>
        </is>
      </c>
      <c r="P1511" t="n">
        <v>0</v>
      </c>
      <c r="Q1511" t="n">
        <v>1</v>
      </c>
      <c r="R1511">
        <f>A1511&amp;"-"&amp;YEAR(F1511)&amp;"-"&amp;IF(LEN(MONTH(F1511))=1,"0"&amp;MONTH(F1511),MONTH(F1511))&amp;"-"&amp;IF(LEN(DAY(F1511))=1,"0"&amp;DAY(F1511),DAY(F1511))</f>
        <v/>
      </c>
      <c r="S1511" t="inlineStr"/>
    </row>
    <row r="1512">
      <c r="A1512" t="n">
        <v>437</v>
      </c>
      <c r="B1512" t="inlineStr">
        <is>
          <t>Nivel de Satisfacción Servicios Prestados - Riesgos</t>
        </is>
      </c>
      <c r="C1512" t="inlineStr">
        <is>
          <t>GESTIÓN DE RIESGOS</t>
        </is>
      </c>
      <c r="D1512" t="inlineStr">
        <is>
          <t>Anual</t>
        </is>
      </c>
      <c r="E1512" t="inlineStr">
        <is>
          <t>Positivo</t>
        </is>
      </c>
      <c r="F1512" s="128" t="n">
        <v>46022</v>
      </c>
      <c r="G1512">
        <f>YEAR(F1512)</f>
        <v/>
      </c>
      <c r="H1512">
        <f>PROPER(TEXT(F1512,"mmmm"))</f>
        <v/>
      </c>
      <c r="I1512">
        <f>IF(OR(H1512="Enero",H1512="Febrero",H1512="Marzo",H1512="Abril",H1512="Mayo",H1512="Junio"),G1512&amp;"-1",IF(OR(H1512="Julio",H1512="Agosto",H1512="Septiembre",H1512="Octubre",H1512="Noviembre",H1512="Diciembre"),G1512&amp;"-2"))</f>
        <v/>
      </c>
      <c r="J1512" t="n">
        <v>80</v>
      </c>
      <c r="K1512" t="n">
        <v>99</v>
      </c>
      <c r="L1512" s="59">
        <f>IFERROR(IF(OR(J1512=0,K1512=""),"",IF(E1512="Positivo",MIN(MAX(K1512/J1512,0),1.3),MIN(MAX(J1512/K1512,0),1.3))),"")</f>
        <v/>
      </c>
      <c r="M1512" s="59">
        <f>IFERROR(IF(OR(J1512=0,K1512=""),"",IF(E1512="Positivo",MAX(K1512/J1512,0),MAX(J1512/K1512,0))),"")</f>
        <v/>
      </c>
      <c r="N1512" t="inlineStr">
        <is>
          <t>%</t>
        </is>
      </c>
      <c r="O1512" t="inlineStr">
        <is>
          <t>%</t>
        </is>
      </c>
      <c r="P1512" t="n">
        <v>0</v>
      </c>
      <c r="Q1512" t="n">
        <v>0</v>
      </c>
      <c r="R1512">
        <f>A1512&amp;"-"&amp;YEAR(F1512)&amp;"-"&amp;IF(LEN(MONTH(F1512))=1,"0"&amp;MONTH(F1512),MONTH(F1512))&amp;"-"&amp;IF(LEN(DAY(F1512))=1,"0"&amp;DAY(F1512),DAY(F1512))</f>
        <v/>
      </c>
      <c r="S1512" t="inlineStr"/>
    </row>
    <row r="1513">
      <c r="A1513" t="n">
        <v>439</v>
      </c>
      <c r="B1513" t="inlineStr">
        <is>
          <t>Disponibilidad de catálogo de asignaturas pregrado y posgrado virtual</t>
        </is>
      </c>
      <c r="C1513" t="inlineStr">
        <is>
          <t>Operaciones Académicas</t>
        </is>
      </c>
      <c r="D1513" t="inlineStr">
        <is>
          <t>Semestral</t>
        </is>
      </c>
      <c r="E1513" t="inlineStr">
        <is>
          <t>Positivo</t>
        </is>
      </c>
      <c r="F1513" s="128" t="n">
        <v>45838</v>
      </c>
      <c r="G1513">
        <f>YEAR(F1513)</f>
        <v/>
      </c>
      <c r="H1513">
        <f>PROPER(TEXT(F1513,"mmmm"))</f>
        <v/>
      </c>
      <c r="I1513">
        <f>IF(OR(H1513="Enero",H1513="Febrero",H1513="Marzo",H1513="Abril",H1513="Mayo",H1513="Junio"),G1513&amp;"-1",IF(OR(H1513="Julio",H1513="Agosto",H1513="Septiembre",H1513="Octubre",H1513="Noviembre",H1513="Diciembre"),G1513&amp;"-2"))</f>
        <v/>
      </c>
      <c r="J1513" t="n">
        <v>100</v>
      </c>
      <c r="K1513" t="n">
        <v>100</v>
      </c>
      <c r="L1513" s="59">
        <f>IFERROR(IF(OR(J1513=0,K1513=""),"",IF(E1513="Positivo",MIN(MAX(K1513/J1513,0),1.3),MIN(MAX(J1513/K1513,0),1.3))),"")</f>
        <v/>
      </c>
      <c r="M1513" s="59">
        <f>IFERROR(IF(OR(J1513=0,K1513=""),"",IF(E1513="Positivo",MAX(K1513/J1513,0),MAX(J1513/K1513,0))),"")</f>
        <v/>
      </c>
      <c r="N1513" t="inlineStr">
        <is>
          <t>%</t>
        </is>
      </c>
      <c r="O1513" t="inlineStr">
        <is>
          <t>%</t>
        </is>
      </c>
      <c r="P1513" t="n">
        <v>0</v>
      </c>
      <c r="Q1513" t="n">
        <v>0</v>
      </c>
      <c r="R1513">
        <f>A1513&amp;"-"&amp;YEAR(F1513)&amp;"-"&amp;IF(LEN(MONTH(F1513))=1,"0"&amp;MONTH(F1513),MONTH(F1513))&amp;"-"&amp;IF(LEN(DAY(F1513))=1,"0"&amp;DAY(F1513),DAY(F1513))</f>
        <v/>
      </c>
      <c r="S1513" t="inlineStr"/>
    </row>
    <row r="1514">
      <c r="A1514" t="n">
        <v>439</v>
      </c>
      <c r="B1514" t="inlineStr">
        <is>
          <t>Disponibilidad de catálogo de asignaturas pregrado y posgrado virtual</t>
        </is>
      </c>
      <c r="C1514" t="inlineStr">
        <is>
          <t>Operaciones Académicas</t>
        </is>
      </c>
      <c r="D1514" t="inlineStr">
        <is>
          <t>Semestral</t>
        </is>
      </c>
      <c r="E1514" t="inlineStr">
        <is>
          <t>Positivo</t>
        </is>
      </c>
      <c r="F1514" s="128" t="n">
        <v>46022</v>
      </c>
      <c r="G1514">
        <f>YEAR(F1514)</f>
        <v/>
      </c>
      <c r="H1514">
        <f>PROPER(TEXT(F1514,"mmmm"))</f>
        <v/>
      </c>
      <c r="I1514">
        <f>IF(OR(H1514="Enero",H1514="Febrero",H1514="Marzo",H1514="Abril",H1514="Mayo",H1514="Junio"),G1514&amp;"-1",IF(OR(H1514="Julio",H1514="Agosto",H1514="Septiembre",H1514="Octubre",H1514="Noviembre",H1514="Diciembre"),G1514&amp;"-2"))</f>
        <v/>
      </c>
      <c r="J1514" t="n">
        <v>100</v>
      </c>
      <c r="K1514" t="n">
        <v>100</v>
      </c>
      <c r="L1514" s="59">
        <f>IFERROR(IF(OR(J1514=0,K1514=""),"",IF(E1514="Positivo",MIN(MAX(K1514/J1514,0),1.3),MIN(MAX(J1514/K1514,0),1.3))),"")</f>
        <v/>
      </c>
      <c r="M1514" s="59">
        <f>IFERROR(IF(OR(J1514=0,K1514=""),"",IF(E1514="Positivo",MAX(K1514/J1514,0),MAX(J1514/K1514,0))),"")</f>
        <v/>
      </c>
      <c r="N1514" t="inlineStr">
        <is>
          <t>%</t>
        </is>
      </c>
      <c r="O1514" t="inlineStr">
        <is>
          <t>%</t>
        </is>
      </c>
      <c r="P1514" t="n">
        <v>0</v>
      </c>
      <c r="Q1514" t="n">
        <v>0</v>
      </c>
      <c r="R1514">
        <f>A1514&amp;"-"&amp;YEAR(F1514)&amp;"-"&amp;IF(LEN(MONTH(F1514))=1,"0"&amp;MONTH(F1514),MONTH(F1514))&amp;"-"&amp;IF(LEN(DAY(F1514))=1,"0"&amp;DAY(F1514),DAY(F1514))</f>
        <v/>
      </c>
      <c r="S1514" t="inlineStr"/>
    </row>
    <row r="1515">
      <c r="A1515" t="n">
        <v>440</v>
      </c>
      <c r="B1515" t="inlineStr">
        <is>
          <t>Aseguramiento de matricula académica virtual</t>
        </is>
      </c>
      <c r="C1515" t="inlineStr">
        <is>
          <t>Operaciones Académicas</t>
        </is>
      </c>
      <c r="D1515" t="inlineStr">
        <is>
          <t>Semestral</t>
        </is>
      </c>
      <c r="E1515" t="inlineStr">
        <is>
          <t>Positivo</t>
        </is>
      </c>
      <c r="F1515" s="128" t="n">
        <v>45838</v>
      </c>
      <c r="G1515">
        <f>YEAR(F1515)</f>
        <v/>
      </c>
      <c r="H1515">
        <f>PROPER(TEXT(F1515,"mmmm"))</f>
        <v/>
      </c>
      <c r="I1515">
        <f>IF(OR(H1515="Enero",H1515="Febrero",H1515="Marzo",H1515="Abril",H1515="Mayo",H1515="Junio"),G1515&amp;"-1",IF(OR(H1515="Julio",H1515="Agosto",H1515="Septiembre",H1515="Octubre",H1515="Noviembre",H1515="Diciembre"),G1515&amp;"-2"))</f>
        <v/>
      </c>
      <c r="J1515" t="n">
        <v>196</v>
      </c>
      <c r="K1515" t="n">
        <v>95412</v>
      </c>
      <c r="L1515" s="59">
        <f>IFERROR(IF(OR(J1515=0,K1515=""),"",IF(E1515="Positivo",MIN(MAX(K1515/J1515,0),1.3),MIN(MAX(J1515/K1515,0),1.3))),"")</f>
        <v/>
      </c>
      <c r="M1515" s="59">
        <f>IFERROR(IF(OR(J1515=0,K1515=""),"",IF(E1515="Positivo",MAX(K1515/J1515,0),MAX(J1515/K1515,0))),"")</f>
        <v/>
      </c>
      <c r="N1515" t="inlineStr">
        <is>
          <t>%</t>
        </is>
      </c>
      <c r="O1515" t="inlineStr">
        <is>
          <t>%</t>
        </is>
      </c>
      <c r="P1515" t="n">
        <v>0</v>
      </c>
      <c r="Q1515" t="n">
        <v>1</v>
      </c>
      <c r="R1515">
        <f>A1515&amp;"-"&amp;YEAR(F1515)&amp;"-"&amp;IF(LEN(MONTH(F1515))=1,"0"&amp;MONTH(F1515),MONTH(F1515))&amp;"-"&amp;IF(LEN(DAY(F1515))=1,"0"&amp;DAY(F1515),DAY(F1515))</f>
        <v/>
      </c>
      <c r="S1515" t="inlineStr"/>
    </row>
    <row r="1516">
      <c r="A1516" t="n">
        <v>440</v>
      </c>
      <c r="B1516" t="inlineStr">
        <is>
          <t>Aseguramiento de matricula académica virtual</t>
        </is>
      </c>
      <c r="C1516" t="inlineStr">
        <is>
          <t>Operaciones Académicas</t>
        </is>
      </c>
      <c r="D1516" t="inlineStr">
        <is>
          <t>Semestral</t>
        </is>
      </c>
      <c r="E1516" t="inlineStr">
        <is>
          <t>Positivo</t>
        </is>
      </c>
      <c r="F1516" s="128" t="n">
        <v>46022</v>
      </c>
      <c r="G1516">
        <f>YEAR(F1516)</f>
        <v/>
      </c>
      <c r="H1516">
        <f>PROPER(TEXT(F1516,"mmmm"))</f>
        <v/>
      </c>
      <c r="I1516">
        <f>IF(OR(H1516="Enero",H1516="Febrero",H1516="Marzo",H1516="Abril",H1516="Mayo",H1516="Junio"),G1516&amp;"-1",IF(OR(H1516="Julio",H1516="Agosto",H1516="Septiembre",H1516="Octubre",H1516="Noviembre",H1516="Diciembre"),G1516&amp;"-2"))</f>
        <v/>
      </c>
      <c r="J1516" t="n">
        <v>196</v>
      </c>
      <c r="K1516" t="n">
        <v>95998</v>
      </c>
      <c r="L1516" s="59">
        <f>IFERROR(IF(OR(J1516=0,K1516=""),"",IF(E1516="Positivo",MIN(MAX(K1516/J1516,0),1.3),MIN(MAX(J1516/K1516,0),1.3))),"")</f>
        <v/>
      </c>
      <c r="M1516" s="59">
        <f>IFERROR(IF(OR(J1516=0,K1516=""),"",IF(E1516="Positivo",MAX(K1516/J1516,0),MAX(J1516/K1516,0))),"")</f>
        <v/>
      </c>
      <c r="N1516" t="inlineStr">
        <is>
          <t>%</t>
        </is>
      </c>
      <c r="O1516" t="inlineStr">
        <is>
          <t>%</t>
        </is>
      </c>
      <c r="P1516" t="n">
        <v>0</v>
      </c>
      <c r="Q1516" t="n">
        <v>1</v>
      </c>
      <c r="R1516">
        <f>A1516&amp;"-"&amp;YEAR(F1516)&amp;"-"&amp;IF(LEN(MONTH(F1516))=1,"0"&amp;MONTH(F1516),MONTH(F1516))&amp;"-"&amp;IF(LEN(DAY(F1516))=1,"0"&amp;DAY(F1516),DAY(F1516))</f>
        <v/>
      </c>
      <c r="S1516" t="inlineStr"/>
    </row>
    <row r="1517">
      <c r="A1517" t="n">
        <v>444</v>
      </c>
      <c r="B1517" t="inlineStr">
        <is>
          <t>CES Proceso de grados</t>
        </is>
      </c>
      <c r="C1517" t="inlineStr">
        <is>
          <t>Registro y Control</t>
        </is>
      </c>
      <c r="D1517" t="inlineStr">
        <is>
          <t>Semestral</t>
        </is>
      </c>
      <c r="E1517" t="inlineStr">
        <is>
          <t>Negativo</t>
        </is>
      </c>
      <c r="F1517" s="128" t="n">
        <v>45838</v>
      </c>
      <c r="G1517">
        <f>YEAR(F1517)</f>
        <v/>
      </c>
      <c r="H1517">
        <f>PROPER(TEXT(F1517,"mmmm"))</f>
        <v/>
      </c>
      <c r="I1517">
        <f>IF(OR(H1517="Enero",H1517="Febrero",H1517="Marzo",H1517="Abril",H1517="Mayo",H1517="Junio"),G1517&amp;"-1",IF(OR(H1517="Julio",H1517="Agosto",H1517="Septiembre",H1517="Octubre",H1517="Noviembre",H1517="Diciembre"),G1517&amp;"-2"))</f>
        <v/>
      </c>
      <c r="J1517" t="n">
        <v>3</v>
      </c>
      <c r="K1517" t="n">
        <v>1.6</v>
      </c>
      <c r="L1517" s="59">
        <f>IFERROR(IF(OR(J1517=0,K1517=""),"",IF(E1517="Positivo",MIN(MAX(K1517/J1517,0),1.3),MIN(MAX(J1517/K1517,0),1.3))),"")</f>
        <v/>
      </c>
      <c r="M1517" s="59">
        <f>IFERROR(IF(OR(J1517=0,K1517=""),"",IF(E1517="Positivo",MAX(K1517/J1517,0),MAX(J1517/K1517,0))),"")</f>
        <v/>
      </c>
      <c r="N1517" t="inlineStr">
        <is>
          <t>ENT</t>
        </is>
      </c>
      <c r="O1517" t="inlineStr">
        <is>
          <t>DEC</t>
        </is>
      </c>
      <c r="P1517" t="n">
        <v>0</v>
      </c>
      <c r="Q1517" t="n">
        <v>1</v>
      </c>
      <c r="R1517">
        <f>A1517&amp;"-"&amp;YEAR(F1517)&amp;"-"&amp;IF(LEN(MONTH(F1517))=1,"0"&amp;MONTH(F1517),MONTH(F1517))&amp;"-"&amp;IF(LEN(DAY(F1517))=1,"0"&amp;DAY(F1517),DAY(F1517))</f>
        <v/>
      </c>
      <c r="S1517" t="inlineStr"/>
    </row>
    <row r="1518">
      <c r="A1518" t="n">
        <v>444</v>
      </c>
      <c r="B1518" t="inlineStr">
        <is>
          <t>CES Proceso de grados</t>
        </is>
      </c>
      <c r="C1518" t="inlineStr">
        <is>
          <t>Registro y Control</t>
        </is>
      </c>
      <c r="D1518" t="inlineStr">
        <is>
          <t>Semestral</t>
        </is>
      </c>
      <c r="E1518" t="inlineStr">
        <is>
          <t>Negativo</t>
        </is>
      </c>
      <c r="F1518" s="128" t="n">
        <v>46022</v>
      </c>
      <c r="G1518">
        <f>YEAR(F1518)</f>
        <v/>
      </c>
      <c r="H1518">
        <f>PROPER(TEXT(F1518,"mmmm"))</f>
        <v/>
      </c>
      <c r="I1518">
        <f>IF(OR(H1518="Enero",H1518="Febrero",H1518="Marzo",H1518="Abril",H1518="Mayo",H1518="Junio"),G1518&amp;"-1",IF(OR(H1518="Julio",H1518="Agosto",H1518="Septiembre",H1518="Octubre",H1518="Noviembre",H1518="Diciembre"),G1518&amp;"-2"))</f>
        <v/>
      </c>
      <c r="J1518" t="n">
        <v>3</v>
      </c>
      <c r="K1518" t="n">
        <v>1.7</v>
      </c>
      <c r="L1518" s="59">
        <f>IFERROR(IF(OR(J1518=0,K1518=""),"",IF(E1518="Positivo",MIN(MAX(K1518/J1518,0),1.3),MIN(MAX(J1518/K1518,0),1.3))),"")</f>
        <v/>
      </c>
      <c r="M1518" s="59">
        <f>IFERROR(IF(OR(J1518=0,K1518=""),"",IF(E1518="Positivo",MAX(K1518/J1518,0),MAX(J1518/K1518,0))),"")</f>
        <v/>
      </c>
      <c r="N1518" t="inlineStr">
        <is>
          <t>ENT</t>
        </is>
      </c>
      <c r="O1518" t="inlineStr">
        <is>
          <t>DEC</t>
        </is>
      </c>
      <c r="P1518" t="n">
        <v>0</v>
      </c>
      <c r="Q1518" t="n">
        <v>1</v>
      </c>
      <c r="R1518">
        <f>A1518&amp;"-"&amp;YEAR(F1518)&amp;"-"&amp;IF(LEN(MONTH(F1518))=1,"0"&amp;MONTH(F1518),MONTH(F1518))&amp;"-"&amp;IF(LEN(DAY(F1518))=1,"0"&amp;DAY(F1518),DAY(F1518))</f>
        <v/>
      </c>
      <c r="S1518" t="inlineStr"/>
    </row>
    <row r="1519">
      <c r="A1519" t="n">
        <v>445</v>
      </c>
      <c r="B1519" t="inlineStr">
        <is>
          <t>Satisfacción del proceso de grados virtual</t>
        </is>
      </c>
      <c r="C1519" t="inlineStr">
        <is>
          <t>Registro y Control</t>
        </is>
      </c>
      <c r="D1519" t="inlineStr">
        <is>
          <t>Semestral</t>
        </is>
      </c>
      <c r="E1519" t="inlineStr">
        <is>
          <t>Positivo</t>
        </is>
      </c>
      <c r="F1519" s="128" t="n">
        <v>45838</v>
      </c>
      <c r="G1519">
        <f>YEAR(F1519)</f>
        <v/>
      </c>
      <c r="H1519">
        <f>PROPER(TEXT(F1519,"mmmm"))</f>
        <v/>
      </c>
      <c r="I1519">
        <f>IF(OR(H1519="Enero",H1519="Febrero",H1519="Marzo",H1519="Abril",H1519="Mayo",H1519="Junio"),G1519&amp;"-1",IF(OR(H1519="Julio",H1519="Agosto",H1519="Septiembre",H1519="Octubre",H1519="Noviembre",H1519="Diciembre"),G1519&amp;"-2"))</f>
        <v/>
      </c>
      <c r="J1519" t="n">
        <v>70</v>
      </c>
      <c r="K1519" t="n">
        <v>75.7</v>
      </c>
      <c r="L1519" s="59">
        <f>IFERROR(IF(OR(J1519=0,K1519=""),"",IF(E1519="Positivo",MIN(MAX(K1519/J1519,0),1.3),MIN(MAX(J1519/K1519,0),1.3))),"")</f>
        <v/>
      </c>
      <c r="M1519" s="59">
        <f>IFERROR(IF(OR(J1519=0,K1519=""),"",IF(E1519="Positivo",MAX(K1519/J1519,0),MAX(J1519/K1519,0))),"")</f>
        <v/>
      </c>
      <c r="N1519" t="inlineStr">
        <is>
          <t>%</t>
        </is>
      </c>
      <c r="O1519" t="inlineStr">
        <is>
          <t>%</t>
        </is>
      </c>
      <c r="P1519" t="n">
        <v>0</v>
      </c>
      <c r="Q1519" t="n">
        <v>0</v>
      </c>
      <c r="R1519">
        <f>A1519&amp;"-"&amp;YEAR(F1519)&amp;"-"&amp;IF(LEN(MONTH(F1519))=1,"0"&amp;MONTH(F1519),MONTH(F1519))&amp;"-"&amp;IF(LEN(DAY(F1519))=1,"0"&amp;DAY(F1519),DAY(F1519))</f>
        <v/>
      </c>
      <c r="S1519" t="inlineStr"/>
    </row>
    <row r="1520">
      <c r="A1520" t="n">
        <v>445</v>
      </c>
      <c r="B1520" t="inlineStr">
        <is>
          <t>Satisfacción del proceso de grados virtual</t>
        </is>
      </c>
      <c r="C1520" t="inlineStr">
        <is>
          <t>Registro y Control</t>
        </is>
      </c>
      <c r="D1520" t="inlineStr">
        <is>
          <t>Semestral</t>
        </is>
      </c>
      <c r="E1520" t="inlineStr">
        <is>
          <t>Positivo</t>
        </is>
      </c>
      <c r="F1520" s="128" t="n">
        <v>46022</v>
      </c>
      <c r="G1520">
        <f>YEAR(F1520)</f>
        <v/>
      </c>
      <c r="H1520">
        <f>PROPER(TEXT(F1520,"mmmm"))</f>
        <v/>
      </c>
      <c r="I1520">
        <f>IF(OR(H1520="Enero",H1520="Febrero",H1520="Marzo",H1520="Abril",H1520="Mayo",H1520="Junio"),G1520&amp;"-1",IF(OR(H1520="Julio",H1520="Agosto",H1520="Septiembre",H1520="Octubre",H1520="Noviembre",H1520="Diciembre"),G1520&amp;"-2"))</f>
        <v/>
      </c>
      <c r="J1520" t="n">
        <v>70</v>
      </c>
      <c r="K1520" t="n">
        <v>85.3</v>
      </c>
      <c r="L1520" s="59">
        <f>IFERROR(IF(OR(J1520=0,K1520=""),"",IF(E1520="Positivo",MIN(MAX(K1520/J1520,0),1.3),MIN(MAX(J1520/K1520,0),1.3))),"")</f>
        <v/>
      </c>
      <c r="M1520" s="59">
        <f>IFERROR(IF(OR(J1520=0,K1520=""),"",IF(E1520="Positivo",MAX(K1520/J1520,0),MAX(J1520/K1520,0))),"")</f>
        <v/>
      </c>
      <c r="N1520" t="inlineStr">
        <is>
          <t>%</t>
        </is>
      </c>
      <c r="O1520" t="inlineStr">
        <is>
          <t>%</t>
        </is>
      </c>
      <c r="P1520" t="n">
        <v>0</v>
      </c>
      <c r="Q1520" t="n">
        <v>0</v>
      </c>
      <c r="R1520">
        <f>A1520&amp;"-"&amp;YEAR(F1520)&amp;"-"&amp;IF(LEN(MONTH(F1520))=1,"0"&amp;MONTH(F1520),MONTH(F1520))&amp;"-"&amp;IF(LEN(DAY(F1520))=1,"0"&amp;DAY(F1520),DAY(F1520))</f>
        <v/>
      </c>
      <c r="S1520" t="inlineStr"/>
    </row>
    <row r="1521">
      <c r="A1521" t="n">
        <v>447</v>
      </c>
      <c r="B1521" t="inlineStr">
        <is>
          <t>Participación en actividades culturales</t>
        </is>
      </c>
      <c r="C1521" t="inlineStr">
        <is>
          <t>Biblioteca Institucional</t>
        </is>
      </c>
      <c r="D1521" t="inlineStr">
        <is>
          <t>Semestral</t>
        </is>
      </c>
      <c r="E1521" t="inlineStr">
        <is>
          <t>Positivo</t>
        </is>
      </c>
      <c r="F1521" s="128" t="n">
        <v>45838</v>
      </c>
      <c r="G1521">
        <f>YEAR(F1521)</f>
        <v/>
      </c>
      <c r="H1521">
        <f>PROPER(TEXT(F1521,"mmmm"))</f>
        <v/>
      </c>
      <c r="I1521">
        <f>IF(OR(H1521="Enero",H1521="Febrero",H1521="Marzo",H1521="Abril",H1521="Mayo",H1521="Junio"),G1521&amp;"-1",IF(OR(H1521="Julio",H1521="Agosto",H1521="Septiembre",H1521="Octubre",H1521="Noviembre",H1521="Diciembre"),G1521&amp;"-2"))</f>
        <v/>
      </c>
      <c r="J1521" t="n">
        <v>15</v>
      </c>
      <c r="K1521" t="n">
        <v>16.54</v>
      </c>
      <c r="L1521" s="59">
        <f>IFERROR(IF(OR(J1521=0,K1521=""),"",IF(E1521="Positivo",MIN(MAX(K1521/J1521,0),1.3),MIN(MAX(J1521/K1521,0),1.3))),"")</f>
        <v/>
      </c>
      <c r="M1521" s="59">
        <f>IFERROR(IF(OR(J1521=0,K1521=""),"",IF(E1521="Positivo",MAX(K1521/J1521,0),MAX(J1521/K1521,0))),"")</f>
        <v/>
      </c>
      <c r="N1521" t="inlineStr">
        <is>
          <t>%</t>
        </is>
      </c>
      <c r="O1521" t="inlineStr">
        <is>
          <t>%</t>
        </is>
      </c>
      <c r="P1521" t="n">
        <v>0</v>
      </c>
      <c r="Q1521" t="n">
        <v>0</v>
      </c>
      <c r="R1521">
        <f>A1521&amp;"-"&amp;YEAR(F1521)&amp;"-"&amp;IF(LEN(MONTH(F1521))=1,"0"&amp;MONTH(F1521),MONTH(F1521))&amp;"-"&amp;IF(LEN(DAY(F1521))=1,"0"&amp;DAY(F1521),DAY(F1521))</f>
        <v/>
      </c>
      <c r="S1521" t="inlineStr"/>
    </row>
    <row r="1522">
      <c r="A1522" t="n">
        <v>447</v>
      </c>
      <c r="B1522" t="inlineStr">
        <is>
          <t>Participación en actividades culturales</t>
        </is>
      </c>
      <c r="C1522" t="inlineStr">
        <is>
          <t>Biblioteca Institucional</t>
        </is>
      </c>
      <c r="D1522" t="inlineStr">
        <is>
          <t>Semestral</t>
        </is>
      </c>
      <c r="E1522" t="inlineStr">
        <is>
          <t>Positivo</t>
        </is>
      </c>
      <c r="F1522" s="128" t="n">
        <v>46022</v>
      </c>
      <c r="G1522">
        <f>YEAR(F1522)</f>
        <v/>
      </c>
      <c r="H1522">
        <f>PROPER(TEXT(F1522,"mmmm"))</f>
        <v/>
      </c>
      <c r="I1522">
        <f>IF(OR(H1522="Enero",H1522="Febrero",H1522="Marzo",H1522="Abril",H1522="Mayo",H1522="Junio"),G1522&amp;"-1",IF(OR(H1522="Julio",H1522="Agosto",H1522="Septiembre",H1522="Octubre",H1522="Noviembre",H1522="Diciembre"),G1522&amp;"-2"))</f>
        <v/>
      </c>
      <c r="J1522" t="n">
        <v>15</v>
      </c>
      <c r="K1522" t="n">
        <v>15.01</v>
      </c>
      <c r="L1522" s="59">
        <f>IFERROR(IF(OR(J1522=0,K1522=""),"",IF(E1522="Positivo",MIN(MAX(K1522/J1522,0),1.3),MIN(MAX(J1522/K1522,0),1.3))),"")</f>
        <v/>
      </c>
      <c r="M1522" s="59">
        <f>IFERROR(IF(OR(J1522=0,K1522=""),"",IF(E1522="Positivo",MAX(K1522/J1522,0),MAX(J1522/K1522,0))),"")</f>
        <v/>
      </c>
      <c r="N1522" t="inlineStr">
        <is>
          <t>%</t>
        </is>
      </c>
      <c r="O1522" t="inlineStr">
        <is>
          <t>%</t>
        </is>
      </c>
      <c r="P1522" t="n">
        <v>0</v>
      </c>
      <c r="Q1522" t="n">
        <v>0</v>
      </c>
      <c r="R1522">
        <f>A1522&amp;"-"&amp;YEAR(F1522)&amp;"-"&amp;IF(LEN(MONTH(F1522))=1,"0"&amp;MONTH(F1522),MONTH(F1522))&amp;"-"&amp;IF(LEN(DAY(F1522))=1,"0"&amp;DAY(F1522),DAY(F1522))</f>
        <v/>
      </c>
      <c r="S1522" t="inlineStr"/>
    </row>
    <row r="1523">
      <c r="A1523" t="n">
        <v>448</v>
      </c>
      <c r="B1523" t="inlineStr">
        <is>
          <t>Participación en actividades de formación</t>
        </is>
      </c>
      <c r="C1523" t="inlineStr">
        <is>
          <t>Biblioteca Institucional</t>
        </is>
      </c>
      <c r="D1523" t="inlineStr">
        <is>
          <t>Semestral</t>
        </is>
      </c>
      <c r="E1523" t="inlineStr">
        <is>
          <t>Positivo</t>
        </is>
      </c>
      <c r="F1523" s="128" t="n">
        <v>45838</v>
      </c>
      <c r="G1523">
        <f>YEAR(F1523)</f>
        <v/>
      </c>
      <c r="H1523">
        <f>PROPER(TEXT(F1523,"mmmm"))</f>
        <v/>
      </c>
      <c r="I1523">
        <f>IF(OR(H1523="Enero",H1523="Febrero",H1523="Marzo",H1523="Abril",H1523="Mayo",H1523="Junio"),G1523&amp;"-1",IF(OR(H1523="Julio",H1523="Agosto",H1523="Septiembre",H1523="Octubre",H1523="Noviembre",H1523="Diciembre"),G1523&amp;"-2"))</f>
        <v/>
      </c>
      <c r="J1523" t="n">
        <v>17</v>
      </c>
      <c r="K1523" t="n">
        <v>39.62</v>
      </c>
      <c r="L1523" s="59">
        <f>IFERROR(IF(OR(J1523=0,K1523=""),"",IF(E1523="Positivo",MIN(MAX(K1523/J1523,0),1.3),MIN(MAX(J1523/K1523,0),1.3))),"")</f>
        <v/>
      </c>
      <c r="M1523" s="59">
        <f>IFERROR(IF(OR(J1523=0,K1523=""),"",IF(E1523="Positivo",MAX(K1523/J1523,0),MAX(J1523/K1523,0))),"")</f>
        <v/>
      </c>
      <c r="N1523" t="inlineStr">
        <is>
          <t>%</t>
        </is>
      </c>
      <c r="O1523" t="inlineStr">
        <is>
          <t>%</t>
        </is>
      </c>
      <c r="P1523" t="n">
        <v>0</v>
      </c>
      <c r="Q1523" t="n">
        <v>1</v>
      </c>
      <c r="R1523">
        <f>A1523&amp;"-"&amp;YEAR(F1523)&amp;"-"&amp;IF(LEN(MONTH(F1523))=1,"0"&amp;MONTH(F1523),MONTH(F1523))&amp;"-"&amp;IF(LEN(DAY(F1523))=1,"0"&amp;DAY(F1523),DAY(F1523))</f>
        <v/>
      </c>
      <c r="S1523" t="inlineStr"/>
    </row>
    <row r="1524">
      <c r="A1524" t="n">
        <v>448</v>
      </c>
      <c r="B1524" t="inlineStr">
        <is>
          <t>Participación en actividades de formación</t>
        </is>
      </c>
      <c r="C1524" t="inlineStr">
        <is>
          <t>Biblioteca Institucional</t>
        </is>
      </c>
      <c r="D1524" t="inlineStr">
        <is>
          <t>Semestral</t>
        </is>
      </c>
      <c r="E1524" t="inlineStr">
        <is>
          <t>Positivo</t>
        </is>
      </c>
      <c r="F1524" s="128" t="n">
        <v>46022</v>
      </c>
      <c r="G1524">
        <f>YEAR(F1524)</f>
        <v/>
      </c>
      <c r="H1524">
        <f>PROPER(TEXT(F1524,"mmmm"))</f>
        <v/>
      </c>
      <c r="I1524">
        <f>IF(OR(H1524="Enero",H1524="Febrero",H1524="Marzo",H1524="Abril",H1524="Mayo",H1524="Junio"),G1524&amp;"-1",IF(OR(H1524="Julio",H1524="Agosto",H1524="Septiembre",H1524="Octubre",H1524="Noviembre",H1524="Diciembre"),G1524&amp;"-2"))</f>
        <v/>
      </c>
      <c r="J1524" t="n">
        <v>17</v>
      </c>
      <c r="K1524" t="n">
        <v>59.36</v>
      </c>
      <c r="L1524" s="59">
        <f>IFERROR(IF(OR(J1524=0,K1524=""),"",IF(E1524="Positivo",MIN(MAX(K1524/J1524,0),1.3),MIN(MAX(J1524/K1524,0),1.3))),"")</f>
        <v/>
      </c>
      <c r="M1524" s="59">
        <f>IFERROR(IF(OR(J1524=0,K1524=""),"",IF(E1524="Positivo",MAX(K1524/J1524,0),MAX(J1524/K1524,0))),"")</f>
        <v/>
      </c>
      <c r="N1524" t="inlineStr">
        <is>
          <t>%</t>
        </is>
      </c>
      <c r="O1524" t="inlineStr">
        <is>
          <t>%</t>
        </is>
      </c>
      <c r="P1524" t="n">
        <v>0</v>
      </c>
      <c r="Q1524" t="n">
        <v>1</v>
      </c>
      <c r="R1524">
        <f>A1524&amp;"-"&amp;YEAR(F1524)&amp;"-"&amp;IF(LEN(MONTH(F1524))=1,"0"&amp;MONTH(F1524),MONTH(F1524))&amp;"-"&amp;IF(LEN(DAY(F1524))=1,"0"&amp;DAY(F1524),DAY(F1524))</f>
        <v/>
      </c>
      <c r="S1524" t="inlineStr"/>
    </row>
    <row r="1525">
      <c r="A1525" t="n">
        <v>451</v>
      </c>
      <c r="B1525" t="inlineStr">
        <is>
          <t>% de publicaciones con sentimiento positivo</t>
        </is>
      </c>
      <c r="C1525" t="inlineStr">
        <is>
          <t>Comunicaciones Externas</t>
        </is>
      </c>
      <c r="D1525" t="inlineStr">
        <is>
          <t>Semestral</t>
        </is>
      </c>
      <c r="E1525" t="inlineStr">
        <is>
          <t>Positivo</t>
        </is>
      </c>
      <c r="F1525" s="128" t="n">
        <v>45838</v>
      </c>
      <c r="G1525">
        <f>YEAR(F1525)</f>
        <v/>
      </c>
      <c r="H1525">
        <f>PROPER(TEXT(F1525,"mmmm"))</f>
        <v/>
      </c>
      <c r="I1525">
        <f>IF(OR(H1525="Enero",H1525="Febrero",H1525="Marzo",H1525="Abril",H1525="Mayo",H1525="Junio"),G1525&amp;"-1",IF(OR(H1525="Julio",H1525="Agosto",H1525="Septiembre",H1525="Octubre",H1525="Noviembre",H1525="Diciembre"),G1525&amp;"-2"))</f>
        <v/>
      </c>
      <c r="J1525" t="n">
        <v>100</v>
      </c>
      <c r="K1525" t="n">
        <v>119.5</v>
      </c>
      <c r="L1525" s="59">
        <f>IFERROR(IF(OR(J1525=0,K1525=""),"",IF(E1525="Positivo",MIN(MAX(K1525/J1525,0),1.3),MIN(MAX(J1525/K1525,0),1.3))),"")</f>
        <v/>
      </c>
      <c r="M1525" s="59">
        <f>IFERROR(IF(OR(J1525=0,K1525=""),"",IF(E1525="Positivo",MAX(K1525/J1525,0),MAX(J1525/K1525,0))),"")</f>
        <v/>
      </c>
      <c r="N1525" t="inlineStr">
        <is>
          <t>%</t>
        </is>
      </c>
      <c r="O1525" t="inlineStr">
        <is>
          <t>%</t>
        </is>
      </c>
      <c r="P1525" t="n">
        <v>0</v>
      </c>
      <c r="Q1525" t="n">
        <v>0</v>
      </c>
      <c r="R1525">
        <f>A1525&amp;"-"&amp;YEAR(F1525)&amp;"-"&amp;IF(LEN(MONTH(F1525))=1,"0"&amp;MONTH(F1525),MONTH(F1525))&amp;"-"&amp;IF(LEN(DAY(F1525))=1,"0"&amp;DAY(F1525),DAY(F1525))</f>
        <v/>
      </c>
      <c r="S1525" t="inlineStr"/>
    </row>
    <row r="1526">
      <c r="A1526" t="n">
        <v>451</v>
      </c>
      <c r="B1526" t="inlineStr">
        <is>
          <t>% de publicaciones con sentimiento positivo</t>
        </is>
      </c>
      <c r="C1526" t="inlineStr">
        <is>
          <t>Comunicaciones Externas</t>
        </is>
      </c>
      <c r="D1526" t="inlineStr">
        <is>
          <t>Semestral</t>
        </is>
      </c>
      <c r="E1526" t="inlineStr">
        <is>
          <t>Positivo</t>
        </is>
      </c>
      <c r="F1526" s="128" t="n">
        <v>46022</v>
      </c>
      <c r="G1526">
        <f>YEAR(F1526)</f>
        <v/>
      </c>
      <c r="H1526">
        <f>PROPER(TEXT(F1526,"mmmm"))</f>
        <v/>
      </c>
      <c r="I1526">
        <f>IF(OR(H1526="Enero",H1526="Febrero",H1526="Marzo",H1526="Abril",H1526="Mayo",H1526="Junio"),G1526&amp;"-1",IF(OR(H1526="Julio",H1526="Agosto",H1526="Septiembre",H1526="Octubre",H1526="Noviembre",H1526="Diciembre"),G1526&amp;"-2"))</f>
        <v/>
      </c>
      <c r="J1526" t="n">
        <v>100</v>
      </c>
      <c r="K1526" t="n">
        <v>130.8</v>
      </c>
      <c r="L1526" s="59">
        <f>IFERROR(IF(OR(J1526=0,K1526=""),"",IF(E1526="Positivo",MIN(MAX(K1526/J1526,0),1.3),MIN(MAX(J1526/K1526,0),1.3))),"")</f>
        <v/>
      </c>
      <c r="M1526" s="59">
        <f>IFERROR(IF(OR(J1526=0,K1526=""),"",IF(E1526="Positivo",MAX(K1526/J1526,0),MAX(J1526/K1526,0))),"")</f>
        <v/>
      </c>
      <c r="N1526" t="inlineStr">
        <is>
          <t>%</t>
        </is>
      </c>
      <c r="O1526" t="inlineStr">
        <is>
          <t>%</t>
        </is>
      </c>
      <c r="P1526" t="n">
        <v>0</v>
      </c>
      <c r="Q1526" t="n">
        <v>0</v>
      </c>
      <c r="R1526">
        <f>A1526&amp;"-"&amp;YEAR(F1526)&amp;"-"&amp;IF(LEN(MONTH(F1526))=1,"0"&amp;MONTH(F1526),MONTH(F1526))&amp;"-"&amp;IF(LEN(DAY(F1526))=1,"0"&amp;DAY(F1526),DAY(F1526))</f>
        <v/>
      </c>
      <c r="S1526" t="inlineStr"/>
    </row>
    <row r="1527">
      <c r="A1527" t="n">
        <v>452</v>
      </c>
      <c r="B1527" t="inlineStr">
        <is>
          <t>Seguimiento a eventos internos y externos institucionales</t>
        </is>
      </c>
      <c r="C1527" t="inlineStr">
        <is>
          <t>Comunicaciones Externas</t>
        </is>
      </c>
      <c r="D1527" t="inlineStr">
        <is>
          <t>Semestral</t>
        </is>
      </c>
      <c r="E1527" t="inlineStr">
        <is>
          <t>Positivo</t>
        </is>
      </c>
      <c r="F1527" s="128" t="n">
        <v>45838</v>
      </c>
      <c r="G1527">
        <f>YEAR(F1527)</f>
        <v/>
      </c>
      <c r="H1527">
        <f>PROPER(TEXT(F1527,"mmmm"))</f>
        <v/>
      </c>
      <c r="I1527">
        <f>IF(OR(H1527="Enero",H1527="Febrero",H1527="Marzo",H1527="Abril",H1527="Mayo",H1527="Junio"),G1527&amp;"-1",IF(OR(H1527="Julio",H1527="Agosto",H1527="Septiembre",H1527="Octubre",H1527="Noviembre",H1527="Diciembre"),G1527&amp;"-2"))</f>
        <v/>
      </c>
      <c r="J1527" t="n">
        <v>100</v>
      </c>
      <c r="K1527" t="n">
        <v>102.27</v>
      </c>
      <c r="L1527" s="59">
        <f>IFERROR(IF(OR(J1527=0,K1527=""),"",IF(E1527="Positivo",MIN(MAX(K1527/J1527,0),1.3),MIN(MAX(J1527/K1527,0),1.3))),"")</f>
        <v/>
      </c>
      <c r="M1527" s="59">
        <f>IFERROR(IF(OR(J1527=0,K1527=""),"",IF(E1527="Positivo",MAX(K1527/J1527,0),MAX(J1527/K1527,0))),"")</f>
        <v/>
      </c>
      <c r="N1527" t="inlineStr">
        <is>
          <t>%</t>
        </is>
      </c>
      <c r="O1527" t="inlineStr">
        <is>
          <t>%</t>
        </is>
      </c>
      <c r="P1527" t="n">
        <v>0</v>
      </c>
      <c r="Q1527" t="n">
        <v>0</v>
      </c>
      <c r="R1527">
        <f>A1527&amp;"-"&amp;YEAR(F1527)&amp;"-"&amp;IF(LEN(MONTH(F1527))=1,"0"&amp;MONTH(F1527),MONTH(F1527))&amp;"-"&amp;IF(LEN(DAY(F1527))=1,"0"&amp;DAY(F1527),DAY(F1527))</f>
        <v/>
      </c>
      <c r="S1527" t="inlineStr"/>
    </row>
    <row r="1528">
      <c r="A1528" t="n">
        <v>452</v>
      </c>
      <c r="B1528" t="inlineStr">
        <is>
          <t>Seguimiento a eventos internos y externos institucionales</t>
        </is>
      </c>
      <c r="C1528" t="inlineStr">
        <is>
          <t>Comunicaciones Externas</t>
        </is>
      </c>
      <c r="D1528" t="inlineStr">
        <is>
          <t>Semestral</t>
        </is>
      </c>
      <c r="E1528" t="inlineStr">
        <is>
          <t>Positivo</t>
        </is>
      </c>
      <c r="F1528" s="128" t="n">
        <v>46022</v>
      </c>
      <c r="G1528">
        <f>YEAR(F1528)</f>
        <v/>
      </c>
      <c r="H1528">
        <f>PROPER(TEXT(F1528,"mmmm"))</f>
        <v/>
      </c>
      <c r="I1528">
        <f>IF(OR(H1528="Enero",H1528="Febrero",H1528="Marzo",H1528="Abril",H1528="Mayo",H1528="Junio"),G1528&amp;"-1",IF(OR(H1528="Julio",H1528="Agosto",H1528="Septiembre",H1528="Octubre",H1528="Noviembre",H1528="Diciembre"),G1528&amp;"-2"))</f>
        <v/>
      </c>
      <c r="J1528" t="n">
        <v>100</v>
      </c>
      <c r="K1528" t="n">
        <v>200</v>
      </c>
      <c r="L1528" s="59">
        <f>IFERROR(IF(OR(J1528=0,K1528=""),"",IF(E1528="Positivo",MIN(MAX(K1528/J1528,0),1.3),MIN(MAX(J1528/K1528,0),1.3))),"")</f>
        <v/>
      </c>
      <c r="M1528" s="59">
        <f>IFERROR(IF(OR(J1528=0,K1528=""),"",IF(E1528="Positivo",MAX(K1528/J1528,0),MAX(J1528/K1528,0))),"")</f>
        <v/>
      </c>
      <c r="N1528" t="inlineStr">
        <is>
          <t>%</t>
        </is>
      </c>
      <c r="O1528" t="inlineStr">
        <is>
          <t>%</t>
        </is>
      </c>
      <c r="P1528" t="n">
        <v>0</v>
      </c>
      <c r="Q1528" t="n">
        <v>0</v>
      </c>
      <c r="R1528">
        <f>A1528&amp;"-"&amp;YEAR(F1528)&amp;"-"&amp;IF(LEN(MONTH(F1528))=1,"0"&amp;MONTH(F1528),MONTH(F1528))&amp;"-"&amp;IF(LEN(DAY(F1528))=1,"0"&amp;DAY(F1528),DAY(F1528))</f>
        <v/>
      </c>
      <c r="S1528" t="inlineStr"/>
    </row>
    <row r="1529">
      <c r="A1529" t="n">
        <v>453</v>
      </c>
      <c r="B1529" t="inlineStr">
        <is>
          <t>Número de cursos diseñados</t>
        </is>
      </c>
      <c r="C1529" t="inlineStr">
        <is>
          <t>Diseño de Contenido Virtual</t>
        </is>
      </c>
      <c r="D1529" t="inlineStr">
        <is>
          <t>Trimestral</t>
        </is>
      </c>
      <c r="E1529" t="inlineStr">
        <is>
          <t>Positivo</t>
        </is>
      </c>
      <c r="F1529" s="128" t="n">
        <v>45838</v>
      </c>
      <c r="G1529">
        <f>YEAR(F1529)</f>
        <v/>
      </c>
      <c r="H1529">
        <f>PROPER(TEXT(F1529,"mmmm"))</f>
        <v/>
      </c>
      <c r="I1529">
        <f>IF(OR(H1529="Enero",H1529="Febrero",H1529="Marzo",H1529="Abril",H1529="Mayo",H1529="Junio"),G1529&amp;"-1",IF(OR(H1529="Julio",H1529="Agosto",H1529="Septiembre",H1529="Octubre",H1529="Noviembre",H1529="Diciembre"),G1529&amp;"-2"))</f>
        <v/>
      </c>
      <c r="J1529" t="n">
        <v>200</v>
      </c>
      <c r="K1529" t="n">
        <v>148</v>
      </c>
      <c r="L1529" s="59">
        <f>IFERROR(IF(OR(J1529=0,K1529=""),"",IF(E1529="Positivo",MIN(MAX(K1529/J1529,0),1.3),MIN(MAX(J1529/K1529,0),1.3))),"")</f>
        <v/>
      </c>
      <c r="M1529" s="59">
        <f>IFERROR(IF(OR(J1529=0,K1529=""),"",IF(E1529="Positivo",MAX(K1529/J1529,0),MAX(J1529/K1529,0))),"")</f>
        <v/>
      </c>
      <c r="N1529" t="inlineStr">
        <is>
          <t>%</t>
        </is>
      </c>
      <c r="O1529" t="inlineStr">
        <is>
          <t>%</t>
        </is>
      </c>
      <c r="P1529" t="n">
        <v>0</v>
      </c>
      <c r="Q1529" t="n">
        <v>0</v>
      </c>
      <c r="R1529">
        <f>A1529&amp;"-"&amp;YEAR(F1529)&amp;"-"&amp;IF(LEN(MONTH(F1529))=1,"0"&amp;MONTH(F1529),MONTH(F1529))&amp;"-"&amp;IF(LEN(DAY(F1529))=1,"0"&amp;DAY(F1529),DAY(F1529))</f>
        <v/>
      </c>
      <c r="S1529" t="inlineStr"/>
    </row>
    <row r="1530">
      <c r="A1530" t="n">
        <v>453</v>
      </c>
      <c r="B1530" t="inlineStr">
        <is>
          <t>Número de cursos diseñados</t>
        </is>
      </c>
      <c r="C1530" t="inlineStr">
        <is>
          <t>Diseño de Contenido Virtual</t>
        </is>
      </c>
      <c r="D1530" t="inlineStr">
        <is>
          <t>Trimestral</t>
        </is>
      </c>
      <c r="E1530" t="inlineStr">
        <is>
          <t>Positivo</t>
        </is>
      </c>
      <c r="F1530" s="128" t="n">
        <v>46022</v>
      </c>
      <c r="G1530">
        <f>YEAR(F1530)</f>
        <v/>
      </c>
      <c r="H1530">
        <f>PROPER(TEXT(F1530,"mmmm"))</f>
        <v/>
      </c>
      <c r="I1530">
        <f>IF(OR(H1530="Enero",H1530="Febrero",H1530="Marzo",H1530="Abril",H1530="Mayo",H1530="Junio"),G1530&amp;"-1",IF(OR(H1530="Julio",H1530="Agosto",H1530="Septiembre",H1530="Octubre",H1530="Noviembre",H1530="Diciembre"),G1530&amp;"-2"))</f>
        <v/>
      </c>
      <c r="J1530" t="n">
        <v>200</v>
      </c>
      <c r="K1530" t="n">
        <v>200</v>
      </c>
      <c r="L1530" s="59">
        <f>IFERROR(IF(OR(J1530=0,K1530=""),"",IF(E1530="Positivo",MIN(MAX(K1530/J1530,0),1.3),MIN(MAX(J1530/K1530,0),1.3))),"")</f>
        <v/>
      </c>
      <c r="M1530" s="59">
        <f>IFERROR(IF(OR(J1530=0,K1530=""),"",IF(E1530="Positivo",MAX(K1530/J1530,0),MAX(J1530/K1530,0))),"")</f>
        <v/>
      </c>
      <c r="N1530" t="inlineStr">
        <is>
          <t>%</t>
        </is>
      </c>
      <c r="O1530" t="inlineStr">
        <is>
          <t>%</t>
        </is>
      </c>
      <c r="P1530" t="n">
        <v>0</v>
      </c>
      <c r="Q1530" t="n">
        <v>0</v>
      </c>
      <c r="R1530">
        <f>A1530&amp;"-"&amp;YEAR(F1530)&amp;"-"&amp;IF(LEN(MONTH(F1530))=1,"0"&amp;MONTH(F1530),MONTH(F1530))&amp;"-"&amp;IF(LEN(DAY(F1530))=1,"0"&amp;DAY(F1530),DAY(F1530))</f>
        <v/>
      </c>
      <c r="S1530" t="inlineStr"/>
    </row>
    <row r="1531">
      <c r="A1531" t="n">
        <v>455</v>
      </c>
      <c r="B1531" t="inlineStr">
        <is>
          <t>ANS Diseño de contenidos virtuales</t>
        </is>
      </c>
      <c r="C1531" t="inlineStr">
        <is>
          <t>Diseño de Contenido Virtual</t>
        </is>
      </c>
      <c r="D1531" t="inlineStr">
        <is>
          <t>Trimestral</t>
        </is>
      </c>
      <c r="E1531" t="inlineStr">
        <is>
          <t>Positivo</t>
        </is>
      </c>
      <c r="F1531" s="128" t="n">
        <v>45838</v>
      </c>
      <c r="G1531">
        <f>YEAR(F1531)</f>
        <v/>
      </c>
      <c r="H1531">
        <f>PROPER(TEXT(F1531,"mmmm"))</f>
        <v/>
      </c>
      <c r="I1531">
        <f>IF(OR(H1531="Enero",H1531="Febrero",H1531="Marzo",H1531="Abril",H1531="Mayo",H1531="Junio"),G1531&amp;"-1",IF(OR(H1531="Julio",H1531="Agosto",H1531="Septiembre",H1531="Octubre",H1531="Noviembre",H1531="Diciembre"),G1531&amp;"-2"))</f>
        <v/>
      </c>
      <c r="J1531" t="n">
        <v>100</v>
      </c>
      <c r="K1531" t="n">
        <v>100</v>
      </c>
      <c r="L1531" s="59">
        <f>IFERROR(IF(OR(J1531=0,K1531=""),"",IF(E1531="Positivo",MIN(MAX(K1531/J1531,0),1.3),MIN(MAX(J1531/K1531,0),1.3))),"")</f>
        <v/>
      </c>
      <c r="M1531" s="59">
        <f>IFERROR(IF(OR(J1531=0,K1531=""),"",IF(E1531="Positivo",MAX(K1531/J1531,0),MAX(J1531/K1531,0))),"")</f>
        <v/>
      </c>
      <c r="N1531" t="inlineStr">
        <is>
          <t>%</t>
        </is>
      </c>
      <c r="O1531" t="inlineStr">
        <is>
          <t>%</t>
        </is>
      </c>
      <c r="P1531" t="n">
        <v>0</v>
      </c>
      <c r="Q1531" t="n">
        <v>0</v>
      </c>
      <c r="R1531">
        <f>A1531&amp;"-"&amp;YEAR(F1531)&amp;"-"&amp;IF(LEN(MONTH(F1531))=1,"0"&amp;MONTH(F1531),MONTH(F1531))&amp;"-"&amp;IF(LEN(DAY(F1531))=1,"0"&amp;DAY(F1531),DAY(F1531))</f>
        <v/>
      </c>
      <c r="S1531" t="inlineStr"/>
    </row>
    <row r="1532">
      <c r="A1532" t="n">
        <v>455</v>
      </c>
      <c r="B1532" t="inlineStr">
        <is>
          <t>ANS Diseño de contenidos virtuales</t>
        </is>
      </c>
      <c r="C1532" t="inlineStr">
        <is>
          <t>Diseño de Contenido Virtual</t>
        </is>
      </c>
      <c r="D1532" t="inlineStr">
        <is>
          <t>Trimestral</t>
        </is>
      </c>
      <c r="E1532" t="inlineStr">
        <is>
          <t>Positivo</t>
        </is>
      </c>
      <c r="F1532" s="128" t="n">
        <v>46022</v>
      </c>
      <c r="G1532">
        <f>YEAR(F1532)</f>
        <v/>
      </c>
      <c r="H1532">
        <f>PROPER(TEXT(F1532,"mmmm"))</f>
        <v/>
      </c>
      <c r="I1532">
        <f>IF(OR(H1532="Enero",H1532="Febrero",H1532="Marzo",H1532="Abril",H1532="Mayo",H1532="Junio"),G1532&amp;"-1",IF(OR(H1532="Julio",H1532="Agosto",H1532="Septiembre",H1532="Octubre",H1532="Noviembre",H1532="Diciembre"),G1532&amp;"-2"))</f>
        <v/>
      </c>
      <c r="J1532" t="n">
        <v>100</v>
      </c>
      <c r="K1532" t="n">
        <v>100</v>
      </c>
      <c r="L1532" s="59">
        <f>IFERROR(IF(OR(J1532=0,K1532=""),"",IF(E1532="Positivo",MIN(MAX(K1532/J1532,0),1.3),MIN(MAX(J1532/K1532,0),1.3))),"")</f>
        <v/>
      </c>
      <c r="M1532" s="59">
        <f>IFERROR(IF(OR(J1532=0,K1532=""),"",IF(E1532="Positivo",MAX(K1532/J1532,0),MAX(J1532/K1532,0))),"")</f>
        <v/>
      </c>
      <c r="N1532" t="inlineStr">
        <is>
          <t>%</t>
        </is>
      </c>
      <c r="O1532" t="inlineStr">
        <is>
          <t>%</t>
        </is>
      </c>
      <c r="P1532" t="n">
        <v>0</v>
      </c>
      <c r="Q1532" t="n">
        <v>0</v>
      </c>
      <c r="R1532">
        <f>A1532&amp;"-"&amp;YEAR(F1532)&amp;"-"&amp;IF(LEN(MONTH(F1532))=1,"0"&amp;MONTH(F1532),MONTH(F1532))&amp;"-"&amp;IF(LEN(DAY(F1532))=1,"0"&amp;DAY(F1532),DAY(F1532))</f>
        <v/>
      </c>
      <c r="S1532" t="inlineStr"/>
    </row>
    <row r="1533">
      <c r="A1533" t="n">
        <v>456</v>
      </c>
      <c r="B1533" t="inlineStr">
        <is>
          <t>Impacto de campañas de Mailing</t>
        </is>
      </c>
      <c r="C1533" t="inlineStr">
        <is>
          <t>Comunicaciones Internas</t>
        </is>
      </c>
      <c r="D1533" t="inlineStr">
        <is>
          <t>Trimestral</t>
        </is>
      </c>
      <c r="E1533" t="inlineStr">
        <is>
          <t>Positivo</t>
        </is>
      </c>
      <c r="F1533" s="128" t="n">
        <v>45838</v>
      </c>
      <c r="G1533">
        <f>YEAR(F1533)</f>
        <v/>
      </c>
      <c r="H1533">
        <f>PROPER(TEXT(F1533,"mmmm"))</f>
        <v/>
      </c>
      <c r="I1533">
        <f>IF(OR(H1533="Enero",H1533="Febrero",H1533="Marzo",H1533="Abril",H1533="Mayo",H1533="Junio"),G1533&amp;"-1",IF(OR(H1533="Julio",H1533="Agosto",H1533="Septiembre",H1533="Octubre",H1533="Noviembre",H1533="Diciembre"),G1533&amp;"-2"))</f>
        <v/>
      </c>
      <c r="J1533" t="n">
        <v>100</v>
      </c>
      <c r="K1533" t="n">
        <v>103.1733334859212</v>
      </c>
      <c r="L1533" s="59">
        <f>IFERROR(IF(OR(J1533=0,K1533=""),"",IF(E1533="Positivo",MIN(MAX(K1533/J1533,0),1.3),MIN(MAX(J1533/K1533,0),1.3))),"")</f>
        <v/>
      </c>
      <c r="M1533" s="59">
        <f>IFERROR(IF(OR(J1533=0,K1533=""),"",IF(E1533="Positivo",MAX(K1533/J1533,0),MAX(J1533/K1533,0))),"")</f>
        <v/>
      </c>
      <c r="N1533" t="inlineStr">
        <is>
          <t>%</t>
        </is>
      </c>
      <c r="O1533" t="inlineStr">
        <is>
          <t>%</t>
        </is>
      </c>
      <c r="P1533" t="n">
        <v>0</v>
      </c>
      <c r="Q1533" t="n">
        <v>0</v>
      </c>
      <c r="R1533">
        <f>A1533&amp;"-"&amp;YEAR(F1533)&amp;"-"&amp;IF(LEN(MONTH(F1533))=1,"0"&amp;MONTH(F1533),MONTH(F1533))&amp;"-"&amp;IF(LEN(DAY(F1533))=1,"0"&amp;DAY(F1533),DAY(F1533))</f>
        <v/>
      </c>
      <c r="S1533" t="inlineStr"/>
    </row>
    <row r="1534">
      <c r="A1534" t="n">
        <v>456</v>
      </c>
      <c r="B1534" t="inlineStr">
        <is>
          <t>Impacto de campañas de Mailing</t>
        </is>
      </c>
      <c r="C1534" t="inlineStr">
        <is>
          <t>Comunicaciones Internas</t>
        </is>
      </c>
      <c r="D1534" t="inlineStr">
        <is>
          <t>Trimestral</t>
        </is>
      </c>
      <c r="E1534" t="inlineStr">
        <is>
          <t>Positivo</t>
        </is>
      </c>
      <c r="F1534" s="128" t="n">
        <v>46022</v>
      </c>
      <c r="G1534">
        <f>YEAR(F1534)</f>
        <v/>
      </c>
      <c r="H1534">
        <f>PROPER(TEXT(F1534,"mmmm"))</f>
        <v/>
      </c>
      <c r="I1534">
        <f>IF(OR(H1534="Enero",H1534="Febrero",H1534="Marzo",H1534="Abril",H1534="Mayo",H1534="Junio"),G1534&amp;"-1",IF(OR(H1534="Julio",H1534="Agosto",H1534="Septiembre",H1534="Octubre",H1534="Noviembre",H1534="Diciembre"),G1534&amp;"-2"))</f>
        <v/>
      </c>
      <c r="J1534" t="n">
        <v>100</v>
      </c>
      <c r="K1534" t="n">
        <v>124.293332417806</v>
      </c>
      <c r="L1534" s="59">
        <f>IFERROR(IF(OR(J1534=0,K1534=""),"",IF(E1534="Positivo",MIN(MAX(K1534/J1534,0),1.3),MIN(MAX(J1534/K1534,0),1.3))),"")</f>
        <v/>
      </c>
      <c r="M1534" s="59">
        <f>IFERROR(IF(OR(J1534=0,K1534=""),"",IF(E1534="Positivo",MAX(K1534/J1534,0),MAX(J1534/K1534,0))),"")</f>
        <v/>
      </c>
      <c r="N1534" t="inlineStr">
        <is>
          <t>%</t>
        </is>
      </c>
      <c r="O1534" t="inlineStr">
        <is>
          <t>%</t>
        </is>
      </c>
      <c r="P1534" t="n">
        <v>0</v>
      </c>
      <c r="Q1534" t="n">
        <v>0</v>
      </c>
      <c r="R1534">
        <f>A1534&amp;"-"&amp;YEAR(F1534)&amp;"-"&amp;IF(LEN(MONTH(F1534))=1,"0"&amp;MONTH(F1534),MONTH(F1534))&amp;"-"&amp;IF(LEN(DAY(F1534))=1,"0"&amp;DAY(F1534),DAY(F1534))</f>
        <v/>
      </c>
      <c r="S1534" t="inlineStr"/>
    </row>
    <row r="1535">
      <c r="A1535" t="n">
        <v>457</v>
      </c>
      <c r="B1535" t="inlineStr">
        <is>
          <t>Apertura de enlaces en mensajes de texto</t>
        </is>
      </c>
      <c r="C1535" t="inlineStr">
        <is>
          <t>Comunicaciones Internas</t>
        </is>
      </c>
      <c r="D1535" t="inlineStr">
        <is>
          <t>Trimestral</t>
        </is>
      </c>
      <c r="E1535" t="inlineStr">
        <is>
          <t>Positivo</t>
        </is>
      </c>
      <c r="F1535" s="128" t="n">
        <v>45838</v>
      </c>
      <c r="G1535">
        <f>YEAR(F1535)</f>
        <v/>
      </c>
      <c r="H1535">
        <f>PROPER(TEXT(F1535,"mmmm"))</f>
        <v/>
      </c>
      <c r="I1535">
        <f>IF(OR(H1535="Enero",H1535="Febrero",H1535="Marzo",H1535="Abril",H1535="Mayo",H1535="Junio"),G1535&amp;"-1",IF(OR(H1535="Julio",H1535="Agosto",H1535="Septiembre",H1535="Octubre",H1535="Noviembre",H1535="Diciembre"),G1535&amp;"-2"))</f>
        <v/>
      </c>
      <c r="J1535" t="n">
        <v>100</v>
      </c>
      <c r="K1535" t="n">
        <v>141.6666666666667</v>
      </c>
      <c r="L1535" s="59">
        <f>IFERROR(IF(OR(J1535=0,K1535=""),"",IF(E1535="Positivo",MIN(MAX(K1535/J1535,0),1.3),MIN(MAX(J1535/K1535,0),1.3))),"")</f>
        <v/>
      </c>
      <c r="M1535" s="59">
        <f>IFERROR(IF(OR(J1535=0,K1535=""),"",IF(E1535="Positivo",MAX(K1535/J1535,0),MAX(J1535/K1535,0))),"")</f>
        <v/>
      </c>
      <c r="N1535" t="inlineStr">
        <is>
          <t>%</t>
        </is>
      </c>
      <c r="O1535" t="inlineStr">
        <is>
          <t>%</t>
        </is>
      </c>
      <c r="P1535" t="n">
        <v>0</v>
      </c>
      <c r="Q1535" t="n">
        <v>0</v>
      </c>
      <c r="R1535">
        <f>A1535&amp;"-"&amp;YEAR(F1535)&amp;"-"&amp;IF(LEN(MONTH(F1535))=1,"0"&amp;MONTH(F1535),MONTH(F1535))&amp;"-"&amp;IF(LEN(DAY(F1535))=1,"0"&amp;DAY(F1535),DAY(F1535))</f>
        <v/>
      </c>
      <c r="S1535" t="inlineStr"/>
    </row>
    <row r="1536">
      <c r="A1536" t="n">
        <v>457</v>
      </c>
      <c r="B1536" t="inlineStr">
        <is>
          <t>Apertura de enlaces en mensajes de texto</t>
        </is>
      </c>
      <c r="C1536" t="inlineStr">
        <is>
          <t>Comunicaciones Internas</t>
        </is>
      </c>
      <c r="D1536" t="inlineStr">
        <is>
          <t>Trimestral</t>
        </is>
      </c>
      <c r="E1536" t="inlineStr">
        <is>
          <t>Positivo</t>
        </is>
      </c>
      <c r="F1536" s="128" t="n">
        <v>46022</v>
      </c>
      <c r="G1536">
        <f>YEAR(F1536)</f>
        <v/>
      </c>
      <c r="H1536">
        <f>PROPER(TEXT(F1536,"mmmm"))</f>
        <v/>
      </c>
      <c r="I1536">
        <f>IF(OR(H1536="Enero",H1536="Febrero",H1536="Marzo",H1536="Abril",H1536="Mayo",H1536="Junio"),G1536&amp;"-1",IF(OR(H1536="Julio",H1536="Agosto",H1536="Septiembre",H1536="Octubre",H1536="Noviembre",H1536="Diciembre"),G1536&amp;"-2"))</f>
        <v/>
      </c>
      <c r="J1536" t="n">
        <v>100</v>
      </c>
      <c r="K1536" t="n">
        <v>86.11166636149088</v>
      </c>
      <c r="L1536" s="59">
        <f>IFERROR(IF(OR(J1536=0,K1536=""),"",IF(E1536="Positivo",MIN(MAX(K1536/J1536,0),1.3),MIN(MAX(J1536/K1536,0),1.3))),"")</f>
        <v/>
      </c>
      <c r="M1536" s="59">
        <f>IFERROR(IF(OR(J1536=0,K1536=""),"",IF(E1536="Positivo",MAX(K1536/J1536,0),MAX(J1536/K1536,0))),"")</f>
        <v/>
      </c>
      <c r="N1536" t="inlineStr">
        <is>
          <t>%</t>
        </is>
      </c>
      <c r="O1536" t="inlineStr">
        <is>
          <t>%</t>
        </is>
      </c>
      <c r="P1536" t="n">
        <v>0</v>
      </c>
      <c r="Q1536" t="n">
        <v>0</v>
      </c>
      <c r="R1536">
        <f>A1536&amp;"-"&amp;YEAR(F1536)&amp;"-"&amp;IF(LEN(MONTH(F1536))=1,"0"&amp;MONTH(F1536),MONTH(F1536))&amp;"-"&amp;IF(LEN(DAY(F1536))=1,"0"&amp;DAY(F1536),DAY(F1536))</f>
        <v/>
      </c>
      <c r="S1536" t="inlineStr"/>
    </row>
    <row r="1537">
      <c r="A1537" t="n">
        <v>460</v>
      </c>
      <c r="B1537" t="inlineStr">
        <is>
          <t>% de profesores (Contrato Indefinido- Fijo) impactados plan de desarrollo docente</t>
        </is>
      </c>
      <c r="C1537" t="inlineStr">
        <is>
          <t>GESTIÓN Y DESARROLLO DEL TALENTO HUMANO</t>
        </is>
      </c>
      <c r="D1537" t="inlineStr">
        <is>
          <t>Anual</t>
        </is>
      </c>
      <c r="E1537" t="inlineStr">
        <is>
          <t>Positivo</t>
        </is>
      </c>
      <c r="F1537" s="128" t="n">
        <v>46022</v>
      </c>
      <c r="G1537">
        <f>YEAR(F1537)</f>
        <v/>
      </c>
      <c r="H1537">
        <f>PROPER(TEXT(F1537,"mmmm"))</f>
        <v/>
      </c>
      <c r="I1537">
        <f>IF(OR(H1537="Enero",H1537="Febrero",H1537="Marzo",H1537="Abril",H1537="Mayo",H1537="Junio"),G1537&amp;"-1",IF(OR(H1537="Julio",H1537="Agosto",H1537="Septiembre",H1537="Octubre",H1537="Noviembre",H1537="Diciembre"),G1537&amp;"-2"))</f>
        <v/>
      </c>
      <c r="J1537" t="n">
        <v>80</v>
      </c>
      <c r="K1537" t="n">
        <v>84.18000000000001</v>
      </c>
      <c r="L1537" s="59">
        <f>IFERROR(IF(OR(J1537=0,K1537=""),"",IF(E1537="Positivo",MIN(MAX(K1537/J1537,0),1.3),MIN(MAX(J1537/K1537,0),1.3))),"")</f>
        <v/>
      </c>
      <c r="M1537" s="59">
        <f>IFERROR(IF(OR(J1537=0,K1537=""),"",IF(E1537="Positivo",MAX(K1537/J1537,0),MAX(J1537/K1537,0))),"")</f>
        <v/>
      </c>
      <c r="N1537" t="inlineStr">
        <is>
          <t>%</t>
        </is>
      </c>
      <c r="O1537" t="inlineStr">
        <is>
          <t>%</t>
        </is>
      </c>
      <c r="P1537" t="n">
        <v>0</v>
      </c>
      <c r="Q1537" t="n">
        <v>1</v>
      </c>
      <c r="R1537">
        <f>A1537&amp;"-"&amp;YEAR(F1537)&amp;"-"&amp;IF(LEN(MONTH(F1537))=1,"0"&amp;MONTH(F1537),MONTH(F1537))&amp;"-"&amp;IF(LEN(DAY(F1537))=1,"0"&amp;DAY(F1537),DAY(F1537))</f>
        <v/>
      </c>
      <c r="S1537" t="inlineStr"/>
    </row>
    <row r="1538">
      <c r="A1538" t="n">
        <v>467</v>
      </c>
      <c r="B1538" t="inlineStr">
        <is>
          <t>NPS Graduados</t>
        </is>
      </c>
      <c r="C1538" t="inlineStr">
        <is>
          <t>EXPERIENCIA INSTITUCIONAL</t>
        </is>
      </c>
      <c r="D1538" t="inlineStr">
        <is>
          <t>Semestral</t>
        </is>
      </c>
      <c r="E1538" t="inlineStr">
        <is>
          <t>Positivo</t>
        </is>
      </c>
      <c r="F1538" s="128" t="n">
        <v>45838</v>
      </c>
      <c r="G1538">
        <f>YEAR(F1538)</f>
        <v/>
      </c>
      <c r="H1538">
        <f>PROPER(TEXT(F1538,"mmmm"))</f>
        <v/>
      </c>
      <c r="I1538">
        <f>IF(OR(H1538="Enero",H1538="Febrero",H1538="Marzo",H1538="Abril",H1538="Mayo",H1538="Junio"),G1538&amp;"-1",IF(OR(H1538="Julio",H1538="Agosto",H1538="Septiembre",H1538="Octubre",H1538="Noviembre",H1538="Diciembre"),G1538&amp;"-2"))</f>
        <v/>
      </c>
      <c r="J1538" t="n">
        <v>100</v>
      </c>
      <c r="K1538" t="n">
        <v>118</v>
      </c>
      <c r="L1538" s="59">
        <f>IFERROR(IF(OR(J1538=0,K1538=""),"",IF(E1538="Positivo",MIN(MAX(K1538/J1538,0),1.3),MIN(MAX(J1538/K1538,0),1.3))),"")</f>
        <v/>
      </c>
      <c r="M1538" s="59">
        <f>IFERROR(IF(OR(J1538=0,K1538=""),"",IF(E1538="Positivo",MAX(K1538/J1538,0),MAX(J1538/K1538,0))),"")</f>
        <v/>
      </c>
      <c r="N1538" t="inlineStr">
        <is>
          <t>ENT</t>
        </is>
      </c>
      <c r="O1538" t="inlineStr">
        <is>
          <t>DEC</t>
        </is>
      </c>
      <c r="P1538" t="n">
        <v>0</v>
      </c>
      <c r="Q1538" t="n">
        <v>1</v>
      </c>
      <c r="R1538">
        <f>A1538&amp;"-"&amp;YEAR(F1538)&amp;"-"&amp;IF(LEN(MONTH(F1538))=1,"0"&amp;MONTH(F1538),MONTH(F1538))&amp;"-"&amp;IF(LEN(DAY(F1538))=1,"0"&amp;DAY(F1538),DAY(F1538))</f>
        <v/>
      </c>
      <c r="S1538" t="inlineStr"/>
    </row>
    <row r="1539">
      <c r="A1539" t="n">
        <v>467</v>
      </c>
      <c r="B1539" t="inlineStr">
        <is>
          <t>NPS Graduados</t>
        </is>
      </c>
      <c r="C1539" t="inlineStr">
        <is>
          <t>EXPERIENCIA INSTITUCIONAL</t>
        </is>
      </c>
      <c r="D1539" t="inlineStr">
        <is>
          <t>Semestral</t>
        </is>
      </c>
      <c r="E1539" t="inlineStr">
        <is>
          <t>Positivo</t>
        </is>
      </c>
      <c r="F1539" s="128" t="n">
        <v>46022</v>
      </c>
      <c r="G1539">
        <f>YEAR(F1539)</f>
        <v/>
      </c>
      <c r="H1539">
        <f>PROPER(TEXT(F1539,"mmmm"))</f>
        <v/>
      </c>
      <c r="I1539">
        <f>IF(OR(H1539="Enero",H1539="Febrero",H1539="Marzo",H1539="Abril",H1539="Mayo",H1539="Junio"),G1539&amp;"-1",IF(OR(H1539="Julio",H1539="Agosto",H1539="Septiembre",H1539="Octubre",H1539="Noviembre",H1539="Diciembre"),G1539&amp;"-2"))</f>
        <v/>
      </c>
      <c r="J1539" t="n">
        <v>100</v>
      </c>
      <c r="K1539" t="n">
        <v>99.5</v>
      </c>
      <c r="L1539" s="59">
        <f>IFERROR(IF(OR(J1539=0,K1539=""),"",IF(E1539="Positivo",MIN(MAX(K1539/J1539,0),1.3),MIN(MAX(J1539/K1539,0),1.3))),"")</f>
        <v/>
      </c>
      <c r="M1539" s="59">
        <f>IFERROR(IF(OR(J1539=0,K1539=""),"",IF(E1539="Positivo",MAX(K1539/J1539,0),MAX(J1539/K1539,0))),"")</f>
        <v/>
      </c>
      <c r="N1539" t="inlineStr">
        <is>
          <t>ENT</t>
        </is>
      </c>
      <c r="O1539" t="inlineStr">
        <is>
          <t>DEC</t>
        </is>
      </c>
      <c r="P1539" t="n">
        <v>0</v>
      </c>
      <c r="Q1539" t="n">
        <v>1</v>
      </c>
      <c r="R1539">
        <f>A1539&amp;"-"&amp;YEAR(F1539)&amp;"-"&amp;IF(LEN(MONTH(F1539))=1,"0"&amp;MONTH(F1539),MONTH(F1539))&amp;"-"&amp;IF(LEN(DAY(F1539))=1,"0"&amp;DAY(F1539),DAY(F1539))</f>
        <v/>
      </c>
      <c r="S1539" t="inlineStr"/>
    </row>
    <row r="1540">
      <c r="A1540" t="n">
        <v>468</v>
      </c>
      <c r="B1540" t="inlineStr">
        <is>
          <t>CES General</t>
        </is>
      </c>
      <c r="C1540" t="inlineStr">
        <is>
          <t>EXPERIENCIA INSTITUCIONAL</t>
        </is>
      </c>
      <c r="D1540" t="inlineStr">
        <is>
          <t>Semestral</t>
        </is>
      </c>
      <c r="E1540" t="inlineStr">
        <is>
          <t>Negativo</t>
        </is>
      </c>
      <c r="F1540" s="128" t="n">
        <v>45838</v>
      </c>
      <c r="G1540">
        <f>YEAR(F1540)</f>
        <v/>
      </c>
      <c r="H1540">
        <f>PROPER(TEXT(F1540,"mmmm"))</f>
        <v/>
      </c>
      <c r="I1540">
        <f>IF(OR(H1540="Enero",H1540="Febrero",H1540="Marzo",H1540="Abril",H1540="Mayo",H1540="Junio"),G1540&amp;"-1",IF(OR(H1540="Julio",H1540="Agosto",H1540="Septiembre",H1540="Octubre",H1540="Noviembre",H1540="Diciembre"),G1540&amp;"-2"))</f>
        <v/>
      </c>
      <c r="J1540" t="n">
        <v>2.5</v>
      </c>
      <c r="K1540" t="n">
        <v>2.4</v>
      </c>
      <c r="L1540" s="59">
        <f>IFERROR(IF(OR(J1540=0,K1540=""),"",IF(E1540="Positivo",MIN(MAX(K1540/J1540,0),1.3),MIN(MAX(J1540/K1540,0),1.3))),"")</f>
        <v/>
      </c>
      <c r="M1540" s="59">
        <f>IFERROR(IF(OR(J1540=0,K1540=""),"",IF(E1540="Positivo",MAX(K1540/J1540,0),MAX(J1540/K1540,0))),"")</f>
        <v/>
      </c>
      <c r="N1540" t="inlineStr">
        <is>
          <t>DEC</t>
        </is>
      </c>
      <c r="O1540" t="inlineStr">
        <is>
          <t>DEC</t>
        </is>
      </c>
      <c r="P1540" t="n">
        <v>1</v>
      </c>
      <c r="Q1540" t="n">
        <v>1</v>
      </c>
      <c r="R1540">
        <f>A1540&amp;"-"&amp;YEAR(F1540)&amp;"-"&amp;IF(LEN(MONTH(F1540))=1,"0"&amp;MONTH(F1540),MONTH(F1540))&amp;"-"&amp;IF(LEN(DAY(F1540))=1,"0"&amp;DAY(F1540),DAY(F1540))</f>
        <v/>
      </c>
      <c r="S1540" t="inlineStr"/>
    </row>
    <row r="1541">
      <c r="A1541" t="n">
        <v>468</v>
      </c>
      <c r="B1541" t="inlineStr">
        <is>
          <t>CES General</t>
        </is>
      </c>
      <c r="C1541" t="inlineStr">
        <is>
          <t>EXPERIENCIA INSTITUCIONAL</t>
        </is>
      </c>
      <c r="D1541" t="inlineStr">
        <is>
          <t>Semestral</t>
        </is>
      </c>
      <c r="E1541" t="inlineStr">
        <is>
          <t>Negativo</t>
        </is>
      </c>
      <c r="F1541" s="128" t="n">
        <v>46022</v>
      </c>
      <c r="G1541">
        <f>YEAR(F1541)</f>
        <v/>
      </c>
      <c r="H1541">
        <f>PROPER(TEXT(F1541,"mmmm"))</f>
        <v/>
      </c>
      <c r="I1541">
        <f>IF(OR(H1541="Enero",H1541="Febrero",H1541="Marzo",H1541="Abril",H1541="Mayo",H1541="Junio"),G1541&amp;"-1",IF(OR(H1541="Julio",H1541="Agosto",H1541="Septiembre",H1541="Octubre",H1541="Noviembre",H1541="Diciembre"),G1541&amp;"-2"))</f>
        <v/>
      </c>
      <c r="J1541" t="n">
        <v>2.5</v>
      </c>
      <c r="K1541" t="n">
        <v>2.1</v>
      </c>
      <c r="L1541" s="59">
        <f>IFERROR(IF(OR(J1541=0,K1541=""),"",IF(E1541="Positivo",MIN(MAX(K1541/J1541,0),1.3),MIN(MAX(J1541/K1541,0),1.3))),"")</f>
        <v/>
      </c>
      <c r="M1541" s="59">
        <f>IFERROR(IF(OR(J1541=0,K1541=""),"",IF(E1541="Positivo",MAX(K1541/J1541,0),MAX(J1541/K1541,0))),"")</f>
        <v/>
      </c>
      <c r="N1541" t="inlineStr">
        <is>
          <t>DEC</t>
        </is>
      </c>
      <c r="O1541" t="inlineStr">
        <is>
          <t>DEC</t>
        </is>
      </c>
      <c r="P1541" t="n">
        <v>1</v>
      </c>
      <c r="Q1541" t="n">
        <v>1</v>
      </c>
      <c r="R1541">
        <f>A1541&amp;"-"&amp;YEAR(F1541)&amp;"-"&amp;IF(LEN(MONTH(F1541))=1,"0"&amp;MONTH(F1541),MONTH(F1541))&amp;"-"&amp;IF(LEN(DAY(F1541))=1,"0"&amp;DAY(F1541),DAY(F1541))</f>
        <v/>
      </c>
      <c r="S1541" t="inlineStr"/>
    </row>
    <row r="1542">
      <c r="A1542" t="n">
        <v>469</v>
      </c>
      <c r="B1542" t="inlineStr">
        <is>
          <t>Cumplimiento Plan Anual Áreas sede Medellín</t>
        </is>
      </c>
      <c r="C1542" t="inlineStr">
        <is>
          <t>Planeación Estratégica</t>
        </is>
      </c>
      <c r="D1542" t="inlineStr">
        <is>
          <t>Trimestral</t>
        </is>
      </c>
      <c r="E1542" t="inlineStr">
        <is>
          <t>Positivo</t>
        </is>
      </c>
      <c r="F1542" s="128" t="n">
        <v>45838</v>
      </c>
      <c r="G1542">
        <f>YEAR(F1542)</f>
        <v/>
      </c>
      <c r="H1542">
        <f>PROPER(TEXT(F1542,"mmmm"))</f>
        <v/>
      </c>
      <c r="I1542">
        <f>IF(OR(H1542="Enero",H1542="Febrero",H1542="Marzo",H1542="Abril",H1542="Mayo",H1542="Junio"),G1542&amp;"-1",IF(OR(H1542="Julio",H1542="Agosto",H1542="Septiembre",H1542="Octubre",H1542="Noviembre",H1542="Diciembre"),G1542&amp;"-2"))</f>
        <v/>
      </c>
      <c r="J1542" t="n">
        <v>100</v>
      </c>
      <c r="K1542" t="n">
        <v>109.7777777777778</v>
      </c>
      <c r="L1542" s="59">
        <f>IFERROR(IF(OR(J1542=0,K1542=""),"",IF(E1542="Positivo",MIN(MAX(K1542/J1542,0),1.0),MIN(MAX(J1542/K1542,0),1.0))),"")</f>
        <v/>
      </c>
      <c r="M1542" s="59">
        <f>IFERROR(IF(OR(J1542=0,K1542=""),"",IF(E1542="Positivo",MAX(K1542/J1542,0),MAX(J1542/K1542,0))),"")</f>
        <v/>
      </c>
      <c r="N1542" t="inlineStr">
        <is>
          <t>%</t>
        </is>
      </c>
      <c r="O1542" t="inlineStr">
        <is>
          <t>%</t>
        </is>
      </c>
      <c r="P1542" t="n">
        <v>0</v>
      </c>
      <c r="Q1542" t="n">
        <v>0</v>
      </c>
      <c r="R1542">
        <f>A1542&amp;"-"&amp;YEAR(F1542)&amp;"-"&amp;IF(LEN(MONTH(F1542))=1,"0"&amp;MONTH(F1542),MONTH(F1542))&amp;"-"&amp;IF(LEN(DAY(F1542))=1,"0"&amp;DAY(F1542),DAY(F1542))</f>
        <v/>
      </c>
      <c r="S1542" t="inlineStr"/>
    </row>
    <row r="1543">
      <c r="A1543" t="n">
        <v>469</v>
      </c>
      <c r="B1543" t="inlineStr">
        <is>
          <t>Cumplimiento Plan Anual Áreas sede Medellín</t>
        </is>
      </c>
      <c r="C1543" t="inlineStr">
        <is>
          <t>Planeación Estratégica</t>
        </is>
      </c>
      <c r="D1543" t="inlineStr">
        <is>
          <t>Trimestral</t>
        </is>
      </c>
      <c r="E1543" t="inlineStr">
        <is>
          <t>Positivo</t>
        </is>
      </c>
      <c r="F1543" s="128" t="n">
        <v>46022</v>
      </c>
      <c r="G1543">
        <f>YEAR(F1543)</f>
        <v/>
      </c>
      <c r="H1543">
        <f>PROPER(TEXT(F1543,"mmmm"))</f>
        <v/>
      </c>
      <c r="I1543">
        <f>IF(OR(H1543="Enero",H1543="Febrero",H1543="Marzo",H1543="Abril",H1543="Mayo",H1543="Junio"),G1543&amp;"-1",IF(OR(H1543="Julio",H1543="Agosto",H1543="Septiembre",H1543="Octubre",H1543="Noviembre",H1543="Diciembre"),G1543&amp;"-2"))</f>
        <v/>
      </c>
      <c r="J1543" t="n">
        <v>100</v>
      </c>
      <c r="K1543" t="n">
        <v>199.125</v>
      </c>
      <c r="L1543" s="59">
        <f>IFERROR(IF(OR(J1543=0,K1543=""),"",IF(E1543="Positivo",MIN(MAX(K1543/J1543,0),1.0),MIN(MAX(J1543/K1543,0),1.0))),"")</f>
        <v/>
      </c>
      <c r="M1543" s="59">
        <f>IFERROR(IF(OR(J1543=0,K1543=""),"",IF(E1543="Positivo",MAX(K1543/J1543,0),MAX(J1543/K1543,0))),"")</f>
        <v/>
      </c>
      <c r="N1543" t="inlineStr">
        <is>
          <t>%</t>
        </is>
      </c>
      <c r="O1543" t="inlineStr">
        <is>
          <t>%</t>
        </is>
      </c>
      <c r="P1543" t="n">
        <v>0</v>
      </c>
      <c r="Q1543" t="n">
        <v>0</v>
      </c>
      <c r="R1543">
        <f>A1543&amp;"-"&amp;YEAR(F1543)&amp;"-"&amp;IF(LEN(MONTH(F1543))=1,"0"&amp;MONTH(F1543),MONTH(F1543))&amp;"-"&amp;IF(LEN(DAY(F1543))=1,"0"&amp;DAY(F1543),DAY(F1543))</f>
        <v/>
      </c>
      <c r="S1543" t="inlineStr"/>
    </row>
    <row r="1544">
      <c r="A1544" t="n">
        <v>470</v>
      </c>
      <c r="B1544" t="inlineStr">
        <is>
          <t>Cumplimiento plan anual Secretaria académica y de extensión</t>
        </is>
      </c>
      <c r="C1544" t="inlineStr">
        <is>
          <t>Planeación Estratégica</t>
        </is>
      </c>
      <c r="D1544" t="inlineStr">
        <is>
          <t>Trimestral</t>
        </is>
      </c>
      <c r="E1544" t="inlineStr">
        <is>
          <t>Positivo</t>
        </is>
      </c>
      <c r="F1544" s="128" t="n">
        <v>45838</v>
      </c>
      <c r="G1544">
        <f>YEAR(F1544)</f>
        <v/>
      </c>
      <c r="H1544">
        <f>PROPER(TEXT(F1544,"mmmm"))</f>
        <v/>
      </c>
      <c r="I1544">
        <f>IF(OR(H1544="Enero",H1544="Febrero",H1544="Marzo",H1544="Abril",H1544="Mayo",H1544="Junio"),G1544&amp;"-1",IF(OR(H1544="Julio",H1544="Agosto",H1544="Septiembre",H1544="Octubre",H1544="Noviembre",H1544="Diciembre"),G1544&amp;"-2"))</f>
        <v/>
      </c>
      <c r="J1544" t="n">
        <v>100</v>
      </c>
      <c r="K1544" t="n">
        <v>106.8</v>
      </c>
      <c r="L1544" s="59">
        <f>IFERROR(IF(OR(J1544=0,K1544=""),"",IF(E1544="Positivo",MIN(MAX(K1544/J1544,0),1.0),MIN(MAX(J1544/K1544,0),1.0))),"")</f>
        <v/>
      </c>
      <c r="M1544" s="59">
        <f>IFERROR(IF(OR(J1544=0,K1544=""),"",IF(E1544="Positivo",MAX(K1544/J1544,0),MAX(J1544/K1544,0))),"")</f>
        <v/>
      </c>
      <c r="N1544" t="inlineStr">
        <is>
          <t>%</t>
        </is>
      </c>
      <c r="O1544" t="inlineStr">
        <is>
          <t>%</t>
        </is>
      </c>
      <c r="P1544" t="n">
        <v>0</v>
      </c>
      <c r="Q1544" t="n">
        <v>0</v>
      </c>
      <c r="R1544">
        <f>A1544&amp;"-"&amp;YEAR(F1544)&amp;"-"&amp;IF(LEN(MONTH(F1544))=1,"0"&amp;MONTH(F1544),MONTH(F1544))&amp;"-"&amp;IF(LEN(DAY(F1544))=1,"0"&amp;DAY(F1544),DAY(F1544))</f>
        <v/>
      </c>
      <c r="S1544" t="inlineStr"/>
    </row>
    <row r="1545">
      <c r="A1545" t="n">
        <v>470</v>
      </c>
      <c r="B1545" t="inlineStr">
        <is>
          <t>Cumplimiento plan anual Secretaria académica y de extensión</t>
        </is>
      </c>
      <c r="C1545" t="inlineStr">
        <is>
          <t>Planeación Estratégica</t>
        </is>
      </c>
      <c r="D1545" t="inlineStr">
        <is>
          <t>Trimestral</t>
        </is>
      </c>
      <c r="E1545" t="inlineStr">
        <is>
          <t>Positivo</t>
        </is>
      </c>
      <c r="F1545" s="128" t="n">
        <v>46022</v>
      </c>
      <c r="G1545">
        <f>YEAR(F1545)</f>
        <v/>
      </c>
      <c r="H1545">
        <f>PROPER(TEXT(F1545,"mmmm"))</f>
        <v/>
      </c>
      <c r="I1545">
        <f>IF(OR(H1545="Enero",H1545="Febrero",H1545="Marzo",H1545="Abril",H1545="Mayo",H1545="Junio"),G1545&amp;"-1",IF(OR(H1545="Julio",H1545="Agosto",H1545="Septiembre",H1545="Octubre",H1545="Noviembre",H1545="Diciembre"),G1545&amp;"-2"))</f>
        <v/>
      </c>
      <c r="J1545" t="n">
        <v>100</v>
      </c>
      <c r="K1545" t="n">
        <v>200</v>
      </c>
      <c r="L1545" s="59">
        <f>IFERROR(IF(OR(J1545=0,K1545=""),"",IF(E1545="Positivo",MIN(MAX(K1545/J1545,0),1.0),MIN(MAX(J1545/K1545,0),1.0))),"")</f>
        <v/>
      </c>
      <c r="M1545" s="59">
        <f>IFERROR(IF(OR(J1545=0,K1545=""),"",IF(E1545="Positivo",MAX(K1545/J1545,0),MAX(J1545/K1545,0))),"")</f>
        <v/>
      </c>
      <c r="N1545" t="inlineStr">
        <is>
          <t>%</t>
        </is>
      </c>
      <c r="O1545" t="inlineStr">
        <is>
          <t>%</t>
        </is>
      </c>
      <c r="P1545" t="n">
        <v>0</v>
      </c>
      <c r="Q1545" t="n">
        <v>0</v>
      </c>
      <c r="R1545">
        <f>A1545&amp;"-"&amp;YEAR(F1545)&amp;"-"&amp;IF(LEN(MONTH(F1545))=1,"0"&amp;MONTH(F1545),MONTH(F1545))&amp;"-"&amp;IF(LEN(DAY(F1545))=1,"0"&amp;DAY(F1545),DAY(F1545))</f>
        <v/>
      </c>
      <c r="S1545" t="inlineStr"/>
    </row>
    <row r="1546">
      <c r="A1546" t="n">
        <v>471</v>
      </c>
      <c r="B1546" t="inlineStr">
        <is>
          <t>Cumplimiento plan anual Gerencia de Talento Humano</t>
        </is>
      </c>
      <c r="C1546" t="inlineStr">
        <is>
          <t>Planeación Estratégica</t>
        </is>
      </c>
      <c r="D1546" t="inlineStr">
        <is>
          <t>Trimestral</t>
        </is>
      </c>
      <c r="E1546" t="inlineStr">
        <is>
          <t>Positivo</t>
        </is>
      </c>
      <c r="F1546" s="128" t="n">
        <v>45838</v>
      </c>
      <c r="G1546">
        <f>YEAR(F1546)</f>
        <v/>
      </c>
      <c r="H1546">
        <f>PROPER(TEXT(F1546,"mmmm"))</f>
        <v/>
      </c>
      <c r="I1546">
        <f>IF(OR(H1546="Enero",H1546="Febrero",H1546="Marzo",H1546="Abril",H1546="Mayo",H1546="Junio"),G1546&amp;"-1",IF(OR(H1546="Julio",H1546="Agosto",H1546="Septiembre",H1546="Octubre",H1546="Noviembre",H1546="Diciembre"),G1546&amp;"-2"))</f>
        <v/>
      </c>
      <c r="J1546" t="n">
        <v>100</v>
      </c>
      <c r="K1546" t="n">
        <v>70.00857142857143</v>
      </c>
      <c r="L1546" s="59">
        <f>IFERROR(IF(OR(J1546=0,K1546=""),"",IF(E1546="Positivo",MIN(MAX(K1546/J1546,0),1.0),MIN(MAX(J1546/K1546,0),1.0))),"")</f>
        <v/>
      </c>
      <c r="M1546" s="59">
        <f>IFERROR(IF(OR(J1546=0,K1546=""),"",IF(E1546="Positivo",MAX(K1546/J1546,0),MAX(J1546/K1546,0))),"")</f>
        <v/>
      </c>
      <c r="N1546" t="inlineStr">
        <is>
          <t>%</t>
        </is>
      </c>
      <c r="O1546" t="inlineStr">
        <is>
          <t>%</t>
        </is>
      </c>
      <c r="P1546" t="n">
        <v>0</v>
      </c>
      <c r="Q1546" t="n">
        <v>0</v>
      </c>
      <c r="R1546">
        <f>A1546&amp;"-"&amp;YEAR(F1546)&amp;"-"&amp;IF(LEN(MONTH(F1546))=1,"0"&amp;MONTH(F1546),MONTH(F1546))&amp;"-"&amp;IF(LEN(DAY(F1546))=1,"0"&amp;DAY(F1546),DAY(F1546))</f>
        <v/>
      </c>
      <c r="S1546" t="inlineStr"/>
    </row>
    <row r="1547">
      <c r="A1547" t="n">
        <v>471</v>
      </c>
      <c r="B1547" t="inlineStr">
        <is>
          <t>Cumplimiento plan anual Gerencia de Talento Humano</t>
        </is>
      </c>
      <c r="C1547" t="inlineStr">
        <is>
          <t>Planeación Estratégica</t>
        </is>
      </c>
      <c r="D1547" t="inlineStr">
        <is>
          <t>Trimestral</t>
        </is>
      </c>
      <c r="E1547" t="inlineStr">
        <is>
          <t>Positivo</t>
        </is>
      </c>
      <c r="F1547" s="128" t="n">
        <v>46022</v>
      </c>
      <c r="G1547">
        <f>YEAR(F1547)</f>
        <v/>
      </c>
      <c r="H1547">
        <f>PROPER(TEXT(F1547,"mmmm"))</f>
        <v/>
      </c>
      <c r="I1547">
        <f>IF(OR(H1547="Enero",H1547="Febrero",H1547="Marzo",H1547="Abril",H1547="Mayo",H1547="Junio"),G1547&amp;"-1",IF(OR(H1547="Julio",H1547="Agosto",H1547="Septiembre",H1547="Octubre",H1547="Noviembre",H1547="Diciembre"),G1547&amp;"-2"))</f>
        <v/>
      </c>
      <c r="J1547" t="n">
        <v>100</v>
      </c>
      <c r="K1547" t="n">
        <v>199.8571428571429</v>
      </c>
      <c r="L1547" s="59">
        <f>IFERROR(IF(OR(J1547=0,K1547=""),"",IF(E1547="Positivo",MIN(MAX(K1547/J1547,0),1.0),MIN(MAX(J1547/K1547,0),1.0))),"")</f>
        <v/>
      </c>
      <c r="M1547" s="59">
        <f>IFERROR(IF(OR(J1547=0,K1547=""),"",IF(E1547="Positivo",MAX(K1547/J1547,0),MAX(J1547/K1547,0))),"")</f>
        <v/>
      </c>
      <c r="N1547" t="inlineStr">
        <is>
          <t>%</t>
        </is>
      </c>
      <c r="O1547" t="inlineStr">
        <is>
          <t>%</t>
        </is>
      </c>
      <c r="P1547" t="n">
        <v>0</v>
      </c>
      <c r="Q1547" t="n">
        <v>0</v>
      </c>
      <c r="R1547">
        <f>A1547&amp;"-"&amp;YEAR(F1547)&amp;"-"&amp;IF(LEN(MONTH(F1547))=1,"0"&amp;MONTH(F1547),MONTH(F1547))&amp;"-"&amp;IF(LEN(DAY(F1547))=1,"0"&amp;DAY(F1547),DAY(F1547))</f>
        <v/>
      </c>
      <c r="S1547" t="inlineStr"/>
    </row>
    <row r="1548">
      <c r="A1548" t="n">
        <v>473</v>
      </c>
      <c r="B1548" t="inlineStr">
        <is>
          <t>Programas con planes de estudios definidos</t>
        </is>
      </c>
      <c r="C1548" t="inlineStr">
        <is>
          <t>Gestión, Evaluación e Innovación Curricular</t>
        </is>
      </c>
      <c r="D1548" t="inlineStr">
        <is>
          <t>Semestral</t>
        </is>
      </c>
      <c r="E1548" t="inlineStr">
        <is>
          <t>Positivo</t>
        </is>
      </c>
      <c r="F1548" s="128" t="n">
        <v>46022</v>
      </c>
      <c r="G1548">
        <f>YEAR(F1548)</f>
        <v/>
      </c>
      <c r="H1548">
        <f>PROPER(TEXT(F1548,"mmmm"))</f>
        <v/>
      </c>
      <c r="I1548">
        <f>IF(OR(H1548="Enero",H1548="Febrero",H1548="Marzo",H1548="Abril",H1548="Mayo",H1548="Junio"),G1548&amp;"-1",IF(OR(H1548="Julio",H1548="Agosto",H1548="Septiembre",H1548="Octubre",H1548="Noviembre",H1548="Diciembre"),G1548&amp;"-2"))</f>
        <v/>
      </c>
      <c r="J1548" t="n">
        <v>100</v>
      </c>
      <c r="K1548" t="n">
        <v>0</v>
      </c>
      <c r="L1548" s="59">
        <f>IFERROR(IF(OR(J1548=0,K1548=""),"",IF(E1548="Positivo",MIN(MAX(K1548/J1548,0),1.3),MIN(MAX(J1548/K1548,0),1.3))),"")</f>
        <v/>
      </c>
      <c r="M1548" s="59">
        <f>IFERROR(IF(OR(J1548=0,K1548=""),"",IF(E1548="Positivo",MAX(K1548/J1548,0),MAX(J1548/K1548,0))),"")</f>
        <v/>
      </c>
      <c r="N1548" t="inlineStr">
        <is>
          <t>ENT</t>
        </is>
      </c>
      <c r="O1548" t="inlineStr">
        <is>
          <t>ENT</t>
        </is>
      </c>
      <c r="P1548" t="n">
        <v>0</v>
      </c>
      <c r="Q1548" t="n">
        <v>0</v>
      </c>
      <c r="R1548">
        <f>A1548&amp;"-"&amp;YEAR(F1548)&amp;"-"&amp;IF(LEN(MONTH(F1548))=1,"0"&amp;MONTH(F1548),MONTH(F1548))&amp;"-"&amp;IF(LEN(DAY(F1548))=1,"0"&amp;DAY(F1548),DAY(F1548))</f>
        <v/>
      </c>
      <c r="S1548" t="inlineStr"/>
    </row>
    <row r="1549">
      <c r="A1549" t="n">
        <v>474</v>
      </c>
      <c r="B1549" t="inlineStr">
        <is>
          <t>Programas con planes de estudios definidos por escuela (Nuevos Programas)</t>
        </is>
      </c>
      <c r="C1549" t="inlineStr">
        <is>
          <t>Gestión de Unidades Académicas</t>
        </is>
      </c>
      <c r="D1549" t="inlineStr">
        <is>
          <t>Semestral</t>
        </is>
      </c>
      <c r="E1549" t="inlineStr">
        <is>
          <t>Positivo</t>
        </is>
      </c>
      <c r="F1549" s="128" t="n">
        <v>45838</v>
      </c>
      <c r="G1549">
        <f>YEAR(F1549)</f>
        <v/>
      </c>
      <c r="H1549">
        <f>PROPER(TEXT(F1549,"mmmm"))</f>
        <v/>
      </c>
      <c r="I1549">
        <f>IF(OR(H1549="Enero",H1549="Febrero",H1549="Marzo",H1549="Abril",H1549="Mayo",H1549="Junio"),G1549&amp;"-1",IF(OR(H1549="Julio",H1549="Agosto",H1549="Septiembre",H1549="Octubre",H1549="Noviembre",H1549="Diciembre"),G1549&amp;"-2"))</f>
        <v/>
      </c>
      <c r="K1549" t="n">
        <v>0</v>
      </c>
      <c r="L1549" s="59">
        <f>IFERROR(IF(OR(J1549=0,K1549=""),"",IF(E1549="Positivo",MIN(MAX(K1549/J1549,0),1.3),MIN(MAX(J1549/K1549,0),1.3))),"")</f>
        <v/>
      </c>
      <c r="M1549" s="59">
        <f>IFERROR(IF(OR(J1549=0,K1549=""),"",IF(E1549="Positivo",MAX(K1549/J1549,0),MAX(J1549/K1549,0))),"")</f>
        <v/>
      </c>
      <c r="N1549" t="inlineStr">
        <is>
          <t>ENT</t>
        </is>
      </c>
      <c r="O1549" t="inlineStr">
        <is>
          <t>ENT</t>
        </is>
      </c>
      <c r="P1549" t="n">
        <v>0</v>
      </c>
      <c r="Q1549" t="n">
        <v>0</v>
      </c>
      <c r="R1549">
        <f>A1549&amp;"-"&amp;YEAR(F1549)&amp;"-"&amp;IF(LEN(MONTH(F1549))=1,"0"&amp;MONTH(F1549),MONTH(F1549))&amp;"-"&amp;IF(LEN(DAY(F1549))=1,"0"&amp;DAY(F1549),DAY(F1549))</f>
        <v/>
      </c>
      <c r="S1549" t="inlineStr"/>
    </row>
    <row r="1550">
      <c r="A1550" t="n">
        <v>475</v>
      </c>
      <c r="B1550" t="inlineStr">
        <is>
          <t>Número de renovaciones de registro calificado radicadas al MEN</t>
        </is>
      </c>
      <c r="C1550" t="inlineStr">
        <is>
          <t>Creación, modificación y cierre de programas académicos</t>
        </is>
      </c>
      <c r="D1550" t="inlineStr">
        <is>
          <t>Semestral</t>
        </is>
      </c>
      <c r="E1550" t="inlineStr">
        <is>
          <t>Positivo</t>
        </is>
      </c>
      <c r="F1550" s="128" t="n">
        <v>46022</v>
      </c>
      <c r="G1550">
        <f>YEAR(F1550)</f>
        <v/>
      </c>
      <c r="H1550">
        <f>PROPER(TEXT(F1550,"mmmm"))</f>
        <v/>
      </c>
      <c r="I1550">
        <f>IF(OR(H1550="Enero",H1550="Febrero",H1550="Marzo",H1550="Abril",H1550="Mayo",H1550="Junio"),G1550&amp;"-1",IF(OR(H1550="Julio",H1550="Agosto",H1550="Septiembre",H1550="Octubre",H1550="Noviembre",H1550="Diciembre"),G1550&amp;"-2"))</f>
        <v/>
      </c>
      <c r="J1550" t="n">
        <v>100</v>
      </c>
      <c r="K1550" t="n">
        <v>100</v>
      </c>
      <c r="L1550" s="59">
        <f>IFERROR(IF(OR(J1550=0,K1550=""),"",IF(E1550="Positivo",MIN(MAX(K1550/J1550,0),1.3),MIN(MAX(J1550/K1550,0),1.3))),"")</f>
        <v/>
      </c>
      <c r="M1550" s="59">
        <f>IFERROR(IF(OR(J1550=0,K1550=""),"",IF(E1550="Positivo",MAX(K1550/J1550,0),MAX(J1550/K1550,0))),"")</f>
        <v/>
      </c>
      <c r="N1550" t="inlineStr">
        <is>
          <t>ENT</t>
        </is>
      </c>
      <c r="O1550" t="inlineStr">
        <is>
          <t>ENT</t>
        </is>
      </c>
      <c r="P1550" t="n">
        <v>0</v>
      </c>
      <c r="Q1550" t="n">
        <v>0</v>
      </c>
      <c r="R1550">
        <f>A1550&amp;"-"&amp;YEAR(F1550)&amp;"-"&amp;IF(LEN(MONTH(F1550))=1,"0"&amp;MONTH(F1550),MONTH(F1550))&amp;"-"&amp;IF(LEN(DAY(F1550))=1,"0"&amp;DAY(F1550),DAY(F1550))</f>
        <v/>
      </c>
      <c r="S1550" t="inlineStr"/>
    </row>
    <row r="1551">
      <c r="A1551" t="n">
        <v>476</v>
      </c>
      <c r="B1551" t="inlineStr">
        <is>
          <t>Programas con resultados de aprendizaje definidos</t>
        </is>
      </c>
      <c r="C1551" t="inlineStr">
        <is>
          <t>Gestión, Evaluación e Innovación Curricular</t>
        </is>
      </c>
      <c r="D1551" t="inlineStr">
        <is>
          <t>Semestral</t>
        </is>
      </c>
      <c r="E1551" t="inlineStr">
        <is>
          <t>Positivo</t>
        </is>
      </c>
      <c r="F1551" s="128" t="n">
        <v>46022</v>
      </c>
      <c r="G1551">
        <f>YEAR(F1551)</f>
        <v/>
      </c>
      <c r="H1551">
        <f>PROPER(TEXT(F1551,"mmmm"))</f>
        <v/>
      </c>
      <c r="I1551">
        <f>IF(OR(H1551="Enero",H1551="Febrero",H1551="Marzo",H1551="Abril",H1551="Mayo",H1551="Junio"),G1551&amp;"-1",IF(OR(H1551="Julio",H1551="Agosto",H1551="Septiembre",H1551="Octubre",H1551="Noviembre",H1551="Diciembre"),G1551&amp;"-2"))</f>
        <v/>
      </c>
      <c r="J1551" t="n">
        <v>100</v>
      </c>
      <c r="K1551" t="n">
        <v>100</v>
      </c>
      <c r="L1551" s="59">
        <f>IFERROR(IF(OR(J1551=0,K1551=""),"",IF(E1551="Positivo",MIN(MAX(K1551/J1551,0),1.3),MIN(MAX(J1551/K1551,0),1.3))),"")</f>
        <v/>
      </c>
      <c r="M1551" s="59">
        <f>IFERROR(IF(OR(J1551=0,K1551=""),"",IF(E1551="Positivo",MAX(K1551/J1551,0),MAX(J1551/K1551,0))),"")</f>
        <v/>
      </c>
      <c r="N1551" t="inlineStr">
        <is>
          <t>ENT</t>
        </is>
      </c>
      <c r="O1551" t="inlineStr">
        <is>
          <t>ENT</t>
        </is>
      </c>
      <c r="P1551" t="n">
        <v>0</v>
      </c>
      <c r="Q1551" t="n">
        <v>0</v>
      </c>
      <c r="R1551">
        <f>A1551&amp;"-"&amp;YEAR(F1551)&amp;"-"&amp;IF(LEN(MONTH(F1551))=1,"0"&amp;MONTH(F1551),MONTH(F1551))&amp;"-"&amp;IF(LEN(DAY(F1551))=1,"0"&amp;DAY(F1551),DAY(F1551))</f>
        <v/>
      </c>
      <c r="S1551" t="inlineStr"/>
    </row>
    <row r="1552">
      <c r="A1552" t="n">
        <v>478</v>
      </c>
      <c r="B1552" t="inlineStr">
        <is>
          <t>Programas con planes de estudios definidos por escuela (Mantenimiento de programas)</t>
        </is>
      </c>
      <c r="C1552" t="inlineStr">
        <is>
          <t>Gestión de Unidades Académicas</t>
        </is>
      </c>
      <c r="D1552" t="inlineStr">
        <is>
          <t>Semestral</t>
        </is>
      </c>
      <c r="E1552" t="inlineStr">
        <is>
          <t>Positivo</t>
        </is>
      </c>
      <c r="F1552" s="128" t="n">
        <v>45838</v>
      </c>
      <c r="G1552">
        <f>YEAR(F1552)</f>
        <v/>
      </c>
      <c r="H1552">
        <f>PROPER(TEXT(F1552,"mmmm"))</f>
        <v/>
      </c>
      <c r="I1552">
        <f>IF(OR(H1552="Enero",H1552="Febrero",H1552="Marzo",H1552="Abril",H1552="Mayo",H1552="Junio"),G1552&amp;"-1",IF(OR(H1552="Julio",H1552="Agosto",H1552="Septiembre",H1552="Octubre",H1552="Noviembre",H1552="Diciembre"),G1552&amp;"-2"))</f>
        <v/>
      </c>
      <c r="K1552" t="n">
        <v>0</v>
      </c>
      <c r="L1552" s="59">
        <f>IFERROR(IF(OR(J1552=0,K1552=""),"",IF(E1552="Positivo",MIN(MAX(K1552/J1552,0),1.3),MIN(MAX(J1552/K1552,0),1.3))),"")</f>
        <v/>
      </c>
      <c r="M1552" s="59">
        <f>IFERROR(IF(OR(J1552=0,K1552=""),"",IF(E1552="Positivo",MAX(K1552/J1552,0),MAX(J1552/K1552,0))),"")</f>
        <v/>
      </c>
      <c r="N1552" t="inlineStr">
        <is>
          <t>ENT</t>
        </is>
      </c>
      <c r="O1552" t="inlineStr">
        <is>
          <t>ENT</t>
        </is>
      </c>
      <c r="P1552" t="n">
        <v>0</v>
      </c>
      <c r="Q1552" t="n">
        <v>0</v>
      </c>
      <c r="R1552">
        <f>A1552&amp;"-"&amp;YEAR(F1552)&amp;"-"&amp;IF(LEN(MONTH(F1552))=1,"0"&amp;MONTH(F1552),MONTH(F1552))&amp;"-"&amp;IF(LEN(DAY(F1552))=1,"0"&amp;DAY(F1552),DAY(F1552))</f>
        <v/>
      </c>
      <c r="S1552" t="inlineStr"/>
    </row>
    <row r="1553">
      <c r="A1553" t="n">
        <v>481</v>
      </c>
      <c r="B1553" t="inlineStr">
        <is>
          <t>Solicitudes de documentación completadas</t>
        </is>
      </c>
      <c r="C1553" t="inlineStr">
        <is>
          <t>Gestión, Evaluación e Innovación Curricular</t>
        </is>
      </c>
      <c r="D1553" t="inlineStr">
        <is>
          <t>Semestral</t>
        </is>
      </c>
      <c r="E1553" t="inlineStr">
        <is>
          <t>Positivo</t>
        </is>
      </c>
      <c r="F1553" s="128" t="n">
        <v>45838</v>
      </c>
      <c r="G1553">
        <f>YEAR(F1553)</f>
        <v/>
      </c>
      <c r="H1553">
        <f>PROPER(TEXT(F1553,"mmmm"))</f>
        <v/>
      </c>
      <c r="I1553">
        <f>IF(OR(H1553="Enero",H1553="Febrero",H1553="Marzo",H1553="Abril",H1553="Mayo",H1553="Junio"),G1553&amp;"-1",IF(OR(H1553="Julio",H1553="Agosto",H1553="Septiembre",H1553="Octubre",H1553="Noviembre",H1553="Diciembre"),G1553&amp;"-2"))</f>
        <v/>
      </c>
      <c r="J1553" t="n">
        <v>100</v>
      </c>
      <c r="K1553" t="n">
        <v>100</v>
      </c>
      <c r="L1553" s="59">
        <f>IFERROR(IF(OR(J1553=0,K1553=""),"",IF(E1553="Positivo",MIN(MAX(K1553/J1553,0),1.3),MIN(MAX(J1553/K1553,0),1.3))),"")</f>
        <v/>
      </c>
      <c r="M1553" s="59">
        <f>IFERROR(IF(OR(J1553=0,K1553=""),"",IF(E1553="Positivo",MAX(K1553/J1553,0),MAX(J1553/K1553,0))),"")</f>
        <v/>
      </c>
      <c r="N1553" t="inlineStr">
        <is>
          <t>%</t>
        </is>
      </c>
      <c r="O1553" t="inlineStr">
        <is>
          <t>%</t>
        </is>
      </c>
      <c r="P1553" t="n">
        <v>0</v>
      </c>
      <c r="Q1553" t="n">
        <v>0</v>
      </c>
      <c r="R1553">
        <f>A1553&amp;"-"&amp;YEAR(F1553)&amp;"-"&amp;IF(LEN(MONTH(F1553))=1,"0"&amp;MONTH(F1553),MONTH(F1553))&amp;"-"&amp;IF(LEN(DAY(F1553))=1,"0"&amp;DAY(F1553),DAY(F1553))</f>
        <v/>
      </c>
      <c r="S1553" t="inlineStr"/>
    </row>
    <row r="1554">
      <c r="A1554" t="n">
        <v>484</v>
      </c>
      <c r="B1554" t="inlineStr">
        <is>
          <t>Cumplimiento del Programa de la Cultura del Autocuidado</t>
        </is>
      </c>
      <c r="C1554" t="inlineStr">
        <is>
          <t>GESTIÓN DE SEGURIDAD Y SALUD EN EL TRABAJO</t>
        </is>
      </c>
      <c r="D1554" t="inlineStr">
        <is>
          <t>Trimestral</t>
        </is>
      </c>
      <c r="E1554" t="inlineStr">
        <is>
          <t>Positivo</t>
        </is>
      </c>
      <c r="F1554" s="128" t="n">
        <v>46022</v>
      </c>
      <c r="G1554">
        <f>YEAR(F1554)</f>
        <v/>
      </c>
      <c r="H1554">
        <f>PROPER(TEXT(F1554,"mmmm"))</f>
        <v/>
      </c>
      <c r="I1554">
        <f>IF(OR(H1554="Enero",H1554="Febrero",H1554="Marzo",H1554="Abril",H1554="Mayo",H1554="Junio"),G1554&amp;"-1",IF(OR(H1554="Julio",H1554="Agosto",H1554="Septiembre",H1554="Octubre",H1554="Noviembre",H1554="Diciembre"),G1554&amp;"-2"))</f>
        <v/>
      </c>
      <c r="J1554" t="n">
        <v>90</v>
      </c>
      <c r="K1554" t="n">
        <v>100</v>
      </c>
      <c r="L1554" s="59">
        <f>IFERROR(IF(OR(J1554=0,K1554=""),"",IF(E1554="Positivo",MIN(MAX(K1554/J1554,0),1.3),MIN(MAX(J1554/K1554,0),1.3))),"")</f>
        <v/>
      </c>
      <c r="M1554" s="59">
        <f>IFERROR(IF(OR(J1554=0,K1554=""),"",IF(E1554="Positivo",MAX(K1554/J1554,0),MAX(J1554/K1554,0))),"")</f>
        <v/>
      </c>
      <c r="N1554" t="inlineStr">
        <is>
          <t>%</t>
        </is>
      </c>
      <c r="O1554" t="inlineStr">
        <is>
          <t>%</t>
        </is>
      </c>
      <c r="P1554" t="n">
        <v>0</v>
      </c>
      <c r="Q1554" t="n">
        <v>0</v>
      </c>
      <c r="R1554">
        <f>A1554&amp;"-"&amp;YEAR(F1554)&amp;"-"&amp;IF(LEN(MONTH(F1554))=1,"0"&amp;MONTH(F1554),MONTH(F1554))&amp;"-"&amp;IF(LEN(DAY(F1554))=1,"0"&amp;DAY(F1554),DAY(F1554))</f>
        <v/>
      </c>
      <c r="S1554" t="inlineStr"/>
    </row>
    <row r="1555">
      <c r="A1555" t="n">
        <v>485</v>
      </c>
      <c r="B1555" t="inlineStr">
        <is>
          <t>Oportunidad en el cierre de acciones</t>
        </is>
      </c>
      <c r="C1555" t="inlineStr">
        <is>
          <t>Gestión de calidad</t>
        </is>
      </c>
      <c r="D1555" t="inlineStr">
        <is>
          <t>Mensual</t>
        </is>
      </c>
      <c r="E1555" t="inlineStr">
        <is>
          <t>Positivo</t>
        </is>
      </c>
      <c r="F1555" s="128" t="n">
        <v>45838</v>
      </c>
      <c r="G1555">
        <f>YEAR(F1555)</f>
        <v/>
      </c>
      <c r="H1555">
        <f>PROPER(TEXT(F1555,"mmmm"))</f>
        <v/>
      </c>
      <c r="I1555">
        <f>IF(OR(H1555="Enero",H1555="Febrero",H1555="Marzo",H1555="Abril",H1555="Mayo",H1555="Junio"),G1555&amp;"-1",IF(OR(H1555="Julio",H1555="Agosto",H1555="Septiembre",H1555="Octubre",H1555="Noviembre",H1555="Diciembre"),G1555&amp;"-2"))</f>
        <v/>
      </c>
      <c r="J1555" t="n">
        <v>80</v>
      </c>
      <c r="K1555" t="n">
        <v>26.85185185185185</v>
      </c>
      <c r="L1555" s="59">
        <f>IFERROR(IF(OR(J1555=0,K1555=""),"",IF(E1555="Positivo",MIN(MAX(K1555/J1555,0),1.3),MIN(MAX(J1555/K1555,0),1.3))),"")</f>
        <v/>
      </c>
      <c r="M1555" s="59">
        <f>IFERROR(IF(OR(J1555=0,K1555=""),"",IF(E1555="Positivo",MAX(K1555/J1555,0),MAX(J1555/K1555,0))),"")</f>
        <v/>
      </c>
      <c r="N1555" t="inlineStr">
        <is>
          <t>%</t>
        </is>
      </c>
      <c r="O1555" t="inlineStr">
        <is>
          <t>%</t>
        </is>
      </c>
      <c r="P1555" t="n">
        <v>0</v>
      </c>
      <c r="Q1555" t="n">
        <v>0</v>
      </c>
      <c r="R1555">
        <f>A1555&amp;"-"&amp;YEAR(F1555)&amp;"-"&amp;IF(LEN(MONTH(F1555))=1,"0"&amp;MONTH(F1555),MONTH(F1555))&amp;"-"&amp;IF(LEN(DAY(F1555))=1,"0"&amp;DAY(F1555),DAY(F1555))</f>
        <v/>
      </c>
      <c r="S1555" t="inlineStr"/>
    </row>
    <row r="1556">
      <c r="A1556" t="n">
        <v>485</v>
      </c>
      <c r="B1556" t="inlineStr">
        <is>
          <t>Oportunidad en el cierre de acciones</t>
        </is>
      </c>
      <c r="C1556" t="inlineStr">
        <is>
          <t>Gestión de calidad</t>
        </is>
      </c>
      <c r="D1556" t="inlineStr">
        <is>
          <t>Mensual</t>
        </is>
      </c>
      <c r="E1556" t="inlineStr">
        <is>
          <t>Positivo</t>
        </is>
      </c>
      <c r="F1556" s="128" t="n">
        <v>46022</v>
      </c>
      <c r="G1556">
        <f>YEAR(F1556)</f>
        <v/>
      </c>
      <c r="H1556">
        <f>PROPER(TEXT(F1556,"mmmm"))</f>
        <v/>
      </c>
      <c r="I1556">
        <f>IF(OR(H1556="Enero",H1556="Febrero",H1556="Marzo",H1556="Abril",H1556="Mayo",H1556="Junio"),G1556&amp;"-1",IF(OR(H1556="Julio",H1556="Agosto",H1556="Septiembre",H1556="Octubre",H1556="Noviembre",H1556="Diciembre"),G1556&amp;"-2"))</f>
        <v/>
      </c>
      <c r="J1556" t="n">
        <v>80</v>
      </c>
      <c r="K1556" t="n">
        <v>26.42857142857143</v>
      </c>
      <c r="L1556" s="59">
        <f>IFERROR(IF(OR(J1556=0,K1556=""),"",IF(E1556="Positivo",MIN(MAX(K1556/J1556,0),1.3),MIN(MAX(J1556/K1556,0),1.3))),"")</f>
        <v/>
      </c>
      <c r="M1556" s="59">
        <f>IFERROR(IF(OR(J1556=0,K1556=""),"",IF(E1556="Positivo",MAX(K1556/J1556,0),MAX(J1556/K1556,0))),"")</f>
        <v/>
      </c>
      <c r="N1556" t="inlineStr">
        <is>
          <t>%</t>
        </is>
      </c>
      <c r="O1556" t="inlineStr">
        <is>
          <t>%</t>
        </is>
      </c>
      <c r="P1556" t="n">
        <v>0</v>
      </c>
      <c r="Q1556" t="n">
        <v>0</v>
      </c>
      <c r="R1556">
        <f>A1556&amp;"-"&amp;YEAR(F1556)&amp;"-"&amp;IF(LEN(MONTH(F1556))=1,"0"&amp;MONTH(F1556),MONTH(F1556))&amp;"-"&amp;IF(LEN(DAY(F1556))=1,"0"&amp;DAY(F1556),DAY(F1556))</f>
        <v/>
      </c>
      <c r="S1556" t="inlineStr"/>
    </row>
    <row r="1557">
      <c r="A1557" t="n">
        <v>486</v>
      </c>
      <c r="B1557" t="inlineStr">
        <is>
          <t>Número de visitas a la página web</t>
        </is>
      </c>
      <c r="C1557" t="inlineStr">
        <is>
          <t>Comunicaciones Internas</t>
        </is>
      </c>
      <c r="D1557" t="inlineStr">
        <is>
          <t>Semestral</t>
        </is>
      </c>
      <c r="E1557" t="inlineStr">
        <is>
          <t>Positivo</t>
        </is>
      </c>
      <c r="F1557" s="128" t="n">
        <v>45838</v>
      </c>
      <c r="G1557">
        <f>YEAR(F1557)</f>
        <v/>
      </c>
      <c r="H1557">
        <f>PROPER(TEXT(F1557,"mmmm"))</f>
        <v/>
      </c>
      <c r="I1557">
        <f>IF(OR(H1557="Enero",H1557="Febrero",H1557="Marzo",H1557="Abril",H1557="Mayo",H1557="Junio"),G1557&amp;"-1",IF(OR(H1557="Julio",H1557="Agosto",H1557="Septiembre",H1557="Octubre",H1557="Noviembre",H1557="Diciembre"),G1557&amp;"-2"))</f>
        <v/>
      </c>
      <c r="K1557" t="n">
        <v>2890610</v>
      </c>
      <c r="L1557" s="59">
        <f>IFERROR(IF(OR(J1557=0,K1557=""),"",IF(E1557="Positivo",MIN(MAX(K1557/J1557,0),1.3),MIN(MAX(J1557/K1557,0),1.3))),"")</f>
        <v/>
      </c>
      <c r="M1557" s="59">
        <f>IFERROR(IF(OR(J1557=0,K1557=""),"",IF(E1557="Positivo",MAX(K1557/J1557,0),MAX(J1557/K1557,0))),"")</f>
        <v/>
      </c>
      <c r="N1557" t="inlineStr">
        <is>
          <t>%</t>
        </is>
      </c>
      <c r="O1557" t="inlineStr">
        <is>
          <t>%</t>
        </is>
      </c>
      <c r="P1557" t="n">
        <v>0</v>
      </c>
      <c r="Q1557" t="n">
        <v>0</v>
      </c>
      <c r="R1557">
        <f>A1557&amp;"-"&amp;YEAR(F1557)&amp;"-"&amp;IF(LEN(MONTH(F1557))=1,"0"&amp;MONTH(F1557),MONTH(F1557))&amp;"-"&amp;IF(LEN(DAY(F1557))=1,"0"&amp;DAY(F1557),DAY(F1557))</f>
        <v/>
      </c>
      <c r="S1557" t="inlineStr"/>
    </row>
    <row r="1558">
      <c r="A1558" t="n">
        <v>486</v>
      </c>
      <c r="B1558" t="inlineStr">
        <is>
          <t>Número de visitas a la página web</t>
        </is>
      </c>
      <c r="C1558" t="inlineStr">
        <is>
          <t>Comunicaciones Internas</t>
        </is>
      </c>
      <c r="D1558" t="inlineStr">
        <is>
          <t>Semestral</t>
        </is>
      </c>
      <c r="E1558" t="inlineStr">
        <is>
          <t>Positivo</t>
        </is>
      </c>
      <c r="F1558" s="128" t="n">
        <v>46022</v>
      </c>
      <c r="G1558">
        <f>YEAR(F1558)</f>
        <v/>
      </c>
      <c r="H1558">
        <f>PROPER(TEXT(F1558,"mmmm"))</f>
        <v/>
      </c>
      <c r="I1558">
        <f>IF(OR(H1558="Enero",H1558="Febrero",H1558="Marzo",H1558="Abril",H1558="Mayo",H1558="Junio"),G1558&amp;"-1",IF(OR(H1558="Julio",H1558="Agosto",H1558="Septiembre",H1558="Octubre",H1558="Noviembre",H1558="Diciembre"),G1558&amp;"-2"))</f>
        <v/>
      </c>
      <c r="K1558" t="n">
        <v>2703941</v>
      </c>
      <c r="L1558" s="59">
        <f>IFERROR(IF(OR(J1558=0,K1558=""),"",IF(E1558="Positivo",MIN(MAX(K1558/J1558,0),1.3),MIN(MAX(J1558/K1558,0),1.3))),"")</f>
        <v/>
      </c>
      <c r="M1558" s="59">
        <f>IFERROR(IF(OR(J1558=0,K1558=""),"",IF(E1558="Positivo",MAX(K1558/J1558,0),MAX(J1558/K1558,0))),"")</f>
        <v/>
      </c>
      <c r="N1558" t="inlineStr">
        <is>
          <t>%</t>
        </is>
      </c>
      <c r="O1558" t="inlineStr">
        <is>
          <t>%</t>
        </is>
      </c>
      <c r="P1558" t="n">
        <v>0</v>
      </c>
      <c r="Q1558" t="n">
        <v>0</v>
      </c>
      <c r="R1558">
        <f>A1558&amp;"-"&amp;YEAR(F1558)&amp;"-"&amp;IF(LEN(MONTH(F1558))=1,"0"&amp;MONTH(F1558),MONTH(F1558))&amp;"-"&amp;IF(LEN(DAY(F1558))=1,"0"&amp;DAY(F1558),DAY(F1558))</f>
        <v/>
      </c>
      <c r="S1558" t="inlineStr"/>
    </row>
    <row r="1559">
      <c r="A1559" t="n">
        <v>487</v>
      </c>
      <c r="B1559" t="inlineStr">
        <is>
          <t>Número Impactados Talleres de formación</t>
        </is>
      </c>
      <c r="C1559" t="inlineStr">
        <is>
          <t>Centro de Medios Audiovisuales</t>
        </is>
      </c>
      <c r="D1559" t="inlineStr">
        <is>
          <t>Anual</t>
        </is>
      </c>
      <c r="E1559" t="inlineStr">
        <is>
          <t>Positivo</t>
        </is>
      </c>
      <c r="F1559" s="128" t="n">
        <v>46022</v>
      </c>
      <c r="G1559">
        <f>YEAR(F1559)</f>
        <v/>
      </c>
      <c r="H1559">
        <f>PROPER(TEXT(F1559,"mmmm"))</f>
        <v/>
      </c>
      <c r="I1559">
        <f>IF(OR(H1559="Enero",H1559="Febrero",H1559="Marzo",H1559="Abril",H1559="Mayo",H1559="Junio"),G1559&amp;"-1",IF(OR(H1559="Julio",H1559="Agosto",H1559="Septiembre",H1559="Octubre",H1559="Noviembre",H1559="Diciembre"),G1559&amp;"-2"))</f>
        <v/>
      </c>
      <c r="J1559" t="n">
        <v>20</v>
      </c>
      <c r="K1559" t="n">
        <v>58.86</v>
      </c>
      <c r="L1559" s="59">
        <f>IFERROR(IF(OR(J1559=0,K1559=""),"",IF(E1559="Positivo",MIN(MAX(K1559/J1559,0),1.3),MIN(MAX(J1559/K1559,0),1.3))),"")</f>
        <v/>
      </c>
      <c r="M1559" s="59">
        <f>IFERROR(IF(OR(J1559=0,K1559=""),"",IF(E1559="Positivo",MAX(K1559/J1559,0),MAX(J1559/K1559,0))),"")</f>
        <v/>
      </c>
      <c r="N1559" t="inlineStr">
        <is>
          <t>%</t>
        </is>
      </c>
      <c r="O1559" t="inlineStr">
        <is>
          <t>%</t>
        </is>
      </c>
      <c r="P1559" t="n">
        <v>0</v>
      </c>
      <c r="Q1559" t="n">
        <v>0</v>
      </c>
      <c r="R1559">
        <f>A1559&amp;"-"&amp;YEAR(F1559)&amp;"-"&amp;IF(LEN(MONTH(F1559))=1,"0"&amp;MONTH(F1559),MONTH(F1559))&amp;"-"&amp;IF(LEN(DAY(F1559))=1,"0"&amp;DAY(F1559),DAY(F1559))</f>
        <v/>
      </c>
      <c r="S1559" t="inlineStr"/>
    </row>
    <row r="1560">
      <c r="A1560" t="n">
        <v>488</v>
      </c>
      <c r="B1560" t="inlineStr">
        <is>
          <t>Oportunidad en el cierre de actividades de los planes de mejora</t>
        </is>
      </c>
      <c r="C1560" t="inlineStr">
        <is>
          <t>Gestión de calidad</t>
        </is>
      </c>
      <c r="D1560" t="inlineStr">
        <is>
          <t>Mensual</t>
        </is>
      </c>
      <c r="E1560" t="inlineStr">
        <is>
          <t>Positivo</t>
        </is>
      </c>
      <c r="F1560" s="128" t="n">
        <v>45838</v>
      </c>
      <c r="G1560">
        <f>YEAR(F1560)</f>
        <v/>
      </c>
      <c r="H1560">
        <f>PROPER(TEXT(F1560,"mmmm"))</f>
        <v/>
      </c>
      <c r="I1560">
        <f>IF(OR(H1560="Enero",H1560="Febrero",H1560="Marzo",H1560="Abril",H1560="Mayo",H1560="Junio"),G1560&amp;"-1",IF(OR(H1560="Julio",H1560="Agosto",H1560="Septiembre",H1560="Octubre",H1560="Noviembre",H1560="Diciembre"),G1560&amp;"-2"))</f>
        <v/>
      </c>
      <c r="J1560" t="n">
        <v>85</v>
      </c>
      <c r="K1560" t="n">
        <v>72.08693256814919</v>
      </c>
      <c r="L1560" s="59">
        <f>IFERROR(IF(OR(J1560=0,K1560=""),"",IF(E1560="Positivo",MIN(MAX(K1560/J1560,0),1.3),MIN(MAX(J1560/K1560,0),1.3))),"")</f>
        <v/>
      </c>
      <c r="M1560" s="59">
        <f>IFERROR(IF(OR(J1560=0,K1560=""),"",IF(E1560="Positivo",MAX(K1560/J1560,0),MAX(J1560/K1560,0))),"")</f>
        <v/>
      </c>
      <c r="N1560" t="inlineStr">
        <is>
          <t>%</t>
        </is>
      </c>
      <c r="O1560" t="inlineStr">
        <is>
          <t>%</t>
        </is>
      </c>
      <c r="P1560" t="n">
        <v>0</v>
      </c>
      <c r="Q1560" t="n">
        <v>0</v>
      </c>
      <c r="R1560">
        <f>A1560&amp;"-"&amp;YEAR(F1560)&amp;"-"&amp;IF(LEN(MONTH(F1560))=1,"0"&amp;MONTH(F1560),MONTH(F1560))&amp;"-"&amp;IF(LEN(DAY(F1560))=1,"0"&amp;DAY(F1560),DAY(F1560))</f>
        <v/>
      </c>
      <c r="S1560" t="inlineStr"/>
    </row>
    <row r="1561">
      <c r="A1561" t="n">
        <v>488</v>
      </c>
      <c r="B1561" t="inlineStr">
        <is>
          <t>Oportunidad en el cierre de actividades de los planes de mejora</t>
        </is>
      </c>
      <c r="C1561" t="inlineStr">
        <is>
          <t>Gestión de calidad</t>
        </is>
      </c>
      <c r="D1561" t="inlineStr">
        <is>
          <t>Mensual</t>
        </is>
      </c>
      <c r="E1561" t="inlineStr">
        <is>
          <t>Positivo</t>
        </is>
      </c>
      <c r="F1561" s="128" t="n">
        <v>46022</v>
      </c>
      <c r="G1561">
        <f>YEAR(F1561)</f>
        <v/>
      </c>
      <c r="H1561">
        <f>PROPER(TEXT(F1561,"mmmm"))</f>
        <v/>
      </c>
      <c r="I1561">
        <f>IF(OR(H1561="Enero",H1561="Febrero",H1561="Marzo",H1561="Abril",H1561="Mayo",H1561="Junio"),G1561&amp;"-1",IF(OR(H1561="Julio",H1561="Agosto",H1561="Septiembre",H1561="Octubre",H1561="Noviembre",H1561="Diciembre"),G1561&amp;"-2"))</f>
        <v/>
      </c>
      <c r="J1561" t="n">
        <v>85</v>
      </c>
      <c r="K1561" t="n">
        <v>81.46166666666666</v>
      </c>
      <c r="L1561" s="59">
        <f>IFERROR(IF(OR(J1561=0,K1561=""),"",IF(E1561="Positivo",MIN(MAX(K1561/J1561,0),1.3),MIN(MAX(J1561/K1561,0),1.3))),"")</f>
        <v/>
      </c>
      <c r="M1561" s="59">
        <f>IFERROR(IF(OR(J1561=0,K1561=""),"",IF(E1561="Positivo",MAX(K1561/J1561,0),MAX(J1561/K1561,0))),"")</f>
        <v/>
      </c>
      <c r="N1561" t="inlineStr">
        <is>
          <t>%</t>
        </is>
      </c>
      <c r="O1561" t="inlineStr">
        <is>
          <t>%</t>
        </is>
      </c>
      <c r="P1561" t="n">
        <v>0</v>
      </c>
      <c r="Q1561" t="n">
        <v>0</v>
      </c>
      <c r="R1561">
        <f>A1561&amp;"-"&amp;YEAR(F1561)&amp;"-"&amp;IF(LEN(MONTH(F1561))=1,"0"&amp;MONTH(F1561),MONTH(F1561))&amp;"-"&amp;IF(LEN(DAY(F1561))=1,"0"&amp;DAY(F1561),DAY(F1561))</f>
        <v/>
      </c>
      <c r="S1561" t="inlineStr"/>
    </row>
    <row r="1562">
      <c r="A1562" t="n">
        <v>488</v>
      </c>
      <c r="B1562" t="inlineStr">
        <is>
          <t>Oportunidad en el cierre de actividades de los planes de mejora</t>
        </is>
      </c>
      <c r="C1562" t="inlineStr">
        <is>
          <t>Gestión de calidad</t>
        </is>
      </c>
      <c r="D1562" t="inlineStr">
        <is>
          <t>Mensual</t>
        </is>
      </c>
      <c r="E1562" t="inlineStr">
        <is>
          <t>Positivo</t>
        </is>
      </c>
      <c r="F1562" s="128" t="n">
        <v>46203</v>
      </c>
      <c r="G1562">
        <f>YEAR(F1562)</f>
        <v/>
      </c>
      <c r="H1562">
        <f>PROPER(TEXT(F1562,"mmmm"))</f>
        <v/>
      </c>
      <c r="I1562">
        <f>IF(OR(H1562="Enero",H1562="Febrero",H1562="Marzo",H1562="Abril",H1562="Mayo",H1562="Junio"),G1562&amp;"-1",IF(OR(H1562="Julio",H1562="Agosto",H1562="Septiembre",H1562="Octubre",H1562="Noviembre",H1562="Diciembre"),G1562&amp;"-2"))</f>
        <v/>
      </c>
      <c r="K1562" t="n">
        <v>223.4699974822998</v>
      </c>
      <c r="L1562" s="59">
        <f>IFERROR(IF(OR(J1562=0,K1562=""),"",IF(E1562="Positivo",MIN(MAX(K1562/J1562,0),1.3),MIN(MAX(J1562/K1562,0),1.3))),"")</f>
        <v/>
      </c>
      <c r="M1562" s="59">
        <f>IFERROR(IF(OR(J1562=0,K1562=""),"",IF(E1562="Positivo",MAX(K1562/J1562,0),MAX(J1562/K1562,0))),"")</f>
        <v/>
      </c>
      <c r="N1562" t="inlineStr">
        <is>
          <t>%</t>
        </is>
      </c>
      <c r="O1562" t="inlineStr">
        <is>
          <t>%</t>
        </is>
      </c>
      <c r="P1562" t="n">
        <v>0</v>
      </c>
      <c r="Q1562" t="n">
        <v>0</v>
      </c>
      <c r="R1562">
        <f>A1562&amp;"-"&amp;YEAR(F1562)&amp;"-"&amp;IF(LEN(MONTH(F1562))=1,"0"&amp;MONTH(F1562),MONTH(F1562))&amp;"-"&amp;IF(LEN(DAY(F1562))=1,"0"&amp;DAY(F1562),DAY(F1562))</f>
        <v/>
      </c>
      <c r="S1562" t="inlineStr"/>
    </row>
    <row r="1563">
      <c r="A1563" t="n">
        <v>490</v>
      </c>
      <c r="B1563" t="inlineStr">
        <is>
          <t>Nivel de Satisfacción Servicios Prestados - Planeación Estratégica</t>
        </is>
      </c>
      <c r="C1563" t="inlineStr">
        <is>
          <t>Planeación Estratégica</t>
        </is>
      </c>
      <c r="D1563" t="inlineStr">
        <is>
          <t>Anual</t>
        </is>
      </c>
      <c r="E1563" t="inlineStr">
        <is>
          <t>Positivo</t>
        </is>
      </c>
      <c r="F1563" s="128" t="n">
        <v>46022</v>
      </c>
      <c r="G1563">
        <f>YEAR(F1563)</f>
        <v/>
      </c>
      <c r="H1563">
        <f>PROPER(TEXT(F1563,"mmmm"))</f>
        <v/>
      </c>
      <c r="I1563">
        <f>IF(OR(H1563="Enero",H1563="Febrero",H1563="Marzo",H1563="Abril",H1563="Mayo",H1563="Junio"),G1563&amp;"-1",IF(OR(H1563="Julio",H1563="Agosto",H1563="Septiembre",H1563="Octubre",H1563="Noviembre",H1563="Diciembre"),G1563&amp;"-2"))</f>
        <v/>
      </c>
      <c r="J1563" t="n">
        <v>80</v>
      </c>
      <c r="K1563" t="n">
        <v>100</v>
      </c>
      <c r="L1563" s="59">
        <f>IFERROR(IF(OR(J1563=0,K1563=""),"",IF(E1563="Positivo",MIN(MAX(K1563/J1563,0),1.3),MIN(MAX(J1563/K1563,0),1.3))),"")</f>
        <v/>
      </c>
      <c r="M1563" s="59">
        <f>IFERROR(IF(OR(J1563=0,K1563=""),"",IF(E1563="Positivo",MAX(K1563/J1563,0),MAX(J1563/K1563,0))),"")</f>
        <v/>
      </c>
      <c r="N1563" t="inlineStr">
        <is>
          <t>%</t>
        </is>
      </c>
      <c r="O1563" t="inlineStr">
        <is>
          <t>%</t>
        </is>
      </c>
      <c r="P1563" t="n">
        <v>0</v>
      </c>
      <c r="Q1563" t="n">
        <v>0</v>
      </c>
      <c r="R1563">
        <f>A1563&amp;"-"&amp;YEAR(F1563)&amp;"-"&amp;IF(LEN(MONTH(F1563))=1,"0"&amp;MONTH(F1563),MONTH(F1563))&amp;"-"&amp;IF(LEN(DAY(F1563))=1,"0"&amp;DAY(F1563),DAY(F1563))</f>
        <v/>
      </c>
      <c r="S1563" t="inlineStr"/>
    </row>
    <row r="1564">
      <c r="A1564" t="n">
        <v>491</v>
      </c>
      <c r="B1564" t="inlineStr">
        <is>
          <t>Nivel de Satisfacción Servicios Prestados - Gestión de proyectos</t>
        </is>
      </c>
      <c r="C1564" t="inlineStr">
        <is>
          <t>Gestión de Proyectos</t>
        </is>
      </c>
      <c r="D1564" t="inlineStr">
        <is>
          <t>Anual</t>
        </is>
      </c>
      <c r="E1564" t="inlineStr">
        <is>
          <t>Positivo</t>
        </is>
      </c>
      <c r="F1564" s="128" t="n">
        <v>46022</v>
      </c>
      <c r="G1564">
        <f>YEAR(F1564)</f>
        <v/>
      </c>
      <c r="H1564">
        <f>PROPER(TEXT(F1564,"mmmm"))</f>
        <v/>
      </c>
      <c r="I1564">
        <f>IF(OR(H1564="Enero",H1564="Febrero",H1564="Marzo",H1564="Abril",H1564="Mayo",H1564="Junio"),G1564&amp;"-1",IF(OR(H1564="Julio",H1564="Agosto",H1564="Septiembre",H1564="Octubre",H1564="Noviembre",H1564="Diciembre"),G1564&amp;"-2"))</f>
        <v/>
      </c>
      <c r="J1564" t="n">
        <v>80</v>
      </c>
      <c r="K1564" t="n">
        <v>100</v>
      </c>
      <c r="L1564" s="59">
        <f>IFERROR(IF(OR(J1564=0,K1564=""),"",IF(E1564="Positivo",MIN(MAX(K1564/J1564,0),1.3),MIN(MAX(J1564/K1564,0),1.3))),"")</f>
        <v/>
      </c>
      <c r="M1564" s="59">
        <f>IFERROR(IF(OR(J1564=0,K1564=""),"",IF(E1564="Positivo",MAX(K1564/J1564,0),MAX(J1564/K1564,0))),"")</f>
        <v/>
      </c>
      <c r="N1564" t="inlineStr">
        <is>
          <t>%</t>
        </is>
      </c>
      <c r="O1564" t="inlineStr">
        <is>
          <t>%</t>
        </is>
      </c>
      <c r="P1564" t="n">
        <v>0</v>
      </c>
      <c r="Q1564" t="n">
        <v>0</v>
      </c>
      <c r="R1564">
        <f>A1564&amp;"-"&amp;YEAR(F1564)&amp;"-"&amp;IF(LEN(MONTH(F1564))=1,"0"&amp;MONTH(F1564),MONTH(F1564))&amp;"-"&amp;IF(LEN(DAY(F1564))=1,"0"&amp;DAY(F1564),DAY(F1564))</f>
        <v/>
      </c>
      <c r="S1564" t="inlineStr"/>
    </row>
    <row r="1565">
      <c r="A1565" t="n">
        <v>492</v>
      </c>
      <c r="B1565" t="inlineStr">
        <is>
          <t>Nivel de Satisfacción Servicios Prestados - Desempeño Institucional</t>
        </is>
      </c>
      <c r="C1565" t="inlineStr">
        <is>
          <t>Desempeño Institucional</t>
        </is>
      </c>
      <c r="D1565" t="inlineStr">
        <is>
          <t>Anual</t>
        </is>
      </c>
      <c r="E1565" t="inlineStr">
        <is>
          <t>Positivo</t>
        </is>
      </c>
      <c r="F1565" s="128" t="n">
        <v>46022</v>
      </c>
      <c r="G1565">
        <f>YEAR(F1565)</f>
        <v/>
      </c>
      <c r="H1565">
        <f>PROPER(TEXT(F1565,"mmmm"))</f>
        <v/>
      </c>
      <c r="I1565">
        <f>IF(OR(H1565="Enero",H1565="Febrero",H1565="Marzo",H1565="Abril",H1565="Mayo",H1565="Junio"),G1565&amp;"-1",IF(OR(H1565="Julio",H1565="Agosto",H1565="Septiembre",H1565="Octubre",H1565="Noviembre",H1565="Diciembre"),G1565&amp;"-2"))</f>
        <v/>
      </c>
      <c r="J1565" t="n">
        <v>80</v>
      </c>
      <c r="K1565" t="n">
        <v>95</v>
      </c>
      <c r="L1565" s="59">
        <f>IFERROR(IF(OR(J1565=0,K1565=""),"",IF(E1565="Positivo",MIN(MAX(K1565/J1565,0),1.3),MIN(MAX(J1565/K1565,0),1.3))),"")</f>
        <v/>
      </c>
      <c r="M1565" s="59">
        <f>IFERROR(IF(OR(J1565=0,K1565=""),"",IF(E1565="Positivo",MAX(K1565/J1565,0),MAX(J1565/K1565,0))),"")</f>
        <v/>
      </c>
      <c r="N1565" t="inlineStr">
        <is>
          <t>%</t>
        </is>
      </c>
      <c r="O1565" t="inlineStr">
        <is>
          <t>%</t>
        </is>
      </c>
      <c r="P1565" t="n">
        <v>0</v>
      </c>
      <c r="Q1565" t="n">
        <v>0</v>
      </c>
      <c r="R1565">
        <f>A1565&amp;"-"&amp;YEAR(F1565)&amp;"-"&amp;IF(LEN(MONTH(F1565))=1,"0"&amp;MONTH(F1565),MONTH(F1565))&amp;"-"&amp;IF(LEN(DAY(F1565))=1,"0"&amp;DAY(F1565),DAY(F1565))</f>
        <v/>
      </c>
      <c r="S1565" t="inlineStr"/>
    </row>
    <row r="1566">
      <c r="A1566" t="n">
        <v>493</v>
      </c>
      <c r="B1566" t="inlineStr">
        <is>
          <t>Nivel de Satisfacción Servicios Prestados - Gestión Jurídica Y Normativa</t>
        </is>
      </c>
      <c r="C1566" t="inlineStr">
        <is>
          <t>GESTIÓN JURÍDICA Y NORMATIVA</t>
        </is>
      </c>
      <c r="D1566" t="inlineStr">
        <is>
          <t>Anual</t>
        </is>
      </c>
      <c r="E1566" t="inlineStr">
        <is>
          <t>Positivo</t>
        </is>
      </c>
      <c r="F1566" s="128" t="n">
        <v>46022</v>
      </c>
      <c r="G1566">
        <f>YEAR(F1566)</f>
        <v/>
      </c>
      <c r="H1566">
        <f>PROPER(TEXT(F1566,"mmmm"))</f>
        <v/>
      </c>
      <c r="I1566">
        <f>IF(OR(H1566="Enero",H1566="Febrero",H1566="Marzo",H1566="Abril",H1566="Mayo",H1566="Junio"),G1566&amp;"-1",IF(OR(H1566="Julio",H1566="Agosto",H1566="Septiembre",H1566="Octubre",H1566="Noviembre",H1566="Diciembre"),G1566&amp;"-2"))</f>
        <v/>
      </c>
      <c r="J1566" t="n">
        <v>80</v>
      </c>
      <c r="K1566" t="n">
        <v>77</v>
      </c>
      <c r="L1566" s="59">
        <f>IFERROR(IF(OR(J1566=0,K1566=""),"",IF(E1566="Positivo",MIN(MAX(K1566/J1566,0),1.3),MIN(MAX(J1566/K1566,0),1.3))),"")</f>
        <v/>
      </c>
      <c r="M1566" s="59">
        <f>IFERROR(IF(OR(J1566=0,K1566=""),"",IF(E1566="Positivo",MAX(K1566/J1566,0),MAX(J1566/K1566,0))),"")</f>
        <v/>
      </c>
      <c r="N1566" t="inlineStr">
        <is>
          <t>%</t>
        </is>
      </c>
      <c r="O1566" t="inlineStr">
        <is>
          <t>%</t>
        </is>
      </c>
      <c r="P1566" t="n">
        <v>0</v>
      </c>
      <c r="Q1566" t="n">
        <v>0</v>
      </c>
      <c r="R1566">
        <f>A1566&amp;"-"&amp;YEAR(F1566)&amp;"-"&amp;IF(LEN(MONTH(F1566))=1,"0"&amp;MONTH(F1566),MONTH(F1566))&amp;"-"&amp;IF(LEN(DAY(F1566))=1,"0"&amp;DAY(F1566),DAY(F1566))</f>
        <v/>
      </c>
      <c r="S1566" t="inlineStr"/>
    </row>
    <row r="1567">
      <c r="A1567" t="n">
        <v>494</v>
      </c>
      <c r="B1567" t="inlineStr">
        <is>
          <t>Nivel de Satisfacción Servicios Prestados - Administración De Servicios Generales</t>
        </is>
      </c>
      <c r="C1567" t="inlineStr">
        <is>
          <t>Administración de Servicios Generales</t>
        </is>
      </c>
      <c r="D1567" t="inlineStr">
        <is>
          <t>Anual</t>
        </is>
      </c>
      <c r="E1567" t="inlineStr">
        <is>
          <t>Positivo</t>
        </is>
      </c>
      <c r="F1567" s="128" t="n">
        <v>46022</v>
      </c>
      <c r="G1567">
        <f>YEAR(F1567)</f>
        <v/>
      </c>
      <c r="H1567">
        <f>PROPER(TEXT(F1567,"mmmm"))</f>
        <v/>
      </c>
      <c r="I1567">
        <f>IF(OR(H1567="Enero",H1567="Febrero",H1567="Marzo",H1567="Abril",H1567="Mayo",H1567="Junio"),G1567&amp;"-1",IF(OR(H1567="Julio",H1567="Agosto",H1567="Septiembre",H1567="Octubre",H1567="Noviembre",H1567="Diciembre"),G1567&amp;"-2"))</f>
        <v/>
      </c>
      <c r="J1567" t="n">
        <v>80</v>
      </c>
      <c r="K1567" t="n">
        <v>93</v>
      </c>
      <c r="L1567" s="59">
        <f>IFERROR(IF(OR(J1567=0,K1567=""),"",IF(E1567="Positivo",MIN(MAX(K1567/J1567,0),1.3),MIN(MAX(J1567/K1567,0),1.3))),"")</f>
        <v/>
      </c>
      <c r="M1567" s="59">
        <f>IFERROR(IF(OR(J1567=0,K1567=""),"",IF(E1567="Positivo",MAX(K1567/J1567,0),MAX(J1567/K1567,0))),"")</f>
        <v/>
      </c>
      <c r="N1567" t="inlineStr">
        <is>
          <t>%</t>
        </is>
      </c>
      <c r="O1567" t="inlineStr">
        <is>
          <t>%</t>
        </is>
      </c>
      <c r="P1567" t="n">
        <v>0</v>
      </c>
      <c r="Q1567" t="n">
        <v>0</v>
      </c>
      <c r="R1567">
        <f>A1567&amp;"-"&amp;YEAR(F1567)&amp;"-"&amp;IF(LEN(MONTH(F1567))=1,"0"&amp;MONTH(F1567),MONTH(F1567))&amp;"-"&amp;IF(LEN(DAY(F1567))=1,"0"&amp;DAY(F1567),DAY(F1567))</f>
        <v/>
      </c>
      <c r="S1567" t="inlineStr"/>
    </row>
    <row r="1568">
      <c r="A1568" t="n">
        <v>495</v>
      </c>
      <c r="B1568" t="inlineStr">
        <is>
          <t>Nivel de Satisfacción Servicios Prestados - Contabilidad</t>
        </is>
      </c>
      <c r="C1568" t="inlineStr">
        <is>
          <t>Contabilidad</t>
        </is>
      </c>
      <c r="D1568" t="inlineStr">
        <is>
          <t>Anual</t>
        </is>
      </c>
      <c r="E1568" t="inlineStr">
        <is>
          <t>Positivo</t>
        </is>
      </c>
      <c r="F1568" s="128" t="n">
        <v>46022</v>
      </c>
      <c r="G1568">
        <f>YEAR(F1568)</f>
        <v/>
      </c>
      <c r="H1568">
        <f>PROPER(TEXT(F1568,"mmmm"))</f>
        <v/>
      </c>
      <c r="I1568">
        <f>IF(OR(H1568="Enero",H1568="Febrero",H1568="Marzo",H1568="Abril",H1568="Mayo",H1568="Junio"),G1568&amp;"-1",IF(OR(H1568="Julio",H1568="Agosto",H1568="Septiembre",H1568="Octubre",H1568="Noviembre",H1568="Diciembre"),G1568&amp;"-2"))</f>
        <v/>
      </c>
      <c r="J1568" t="n">
        <v>80</v>
      </c>
      <c r="K1568" t="n">
        <v>63</v>
      </c>
      <c r="L1568" s="59">
        <f>IFERROR(IF(OR(J1568=0,K1568=""),"",IF(E1568="Positivo",MIN(MAX(K1568/J1568,0),1.3),MIN(MAX(J1568/K1568,0),1.3))),"")</f>
        <v/>
      </c>
      <c r="M1568" s="59">
        <f>IFERROR(IF(OR(J1568=0,K1568=""),"",IF(E1568="Positivo",MAX(K1568/J1568,0),MAX(J1568/K1568,0))),"")</f>
        <v/>
      </c>
      <c r="N1568" t="inlineStr">
        <is>
          <t>%</t>
        </is>
      </c>
      <c r="O1568" t="inlineStr">
        <is>
          <t>%</t>
        </is>
      </c>
      <c r="P1568" t="n">
        <v>0</v>
      </c>
      <c r="Q1568" t="n">
        <v>0</v>
      </c>
      <c r="R1568">
        <f>A1568&amp;"-"&amp;YEAR(F1568)&amp;"-"&amp;IF(LEN(MONTH(F1568))=1,"0"&amp;MONTH(F1568),MONTH(F1568))&amp;"-"&amp;IF(LEN(DAY(F1568))=1,"0"&amp;DAY(F1568),DAY(F1568))</f>
        <v/>
      </c>
      <c r="S1568" t="inlineStr"/>
    </row>
    <row r="1569">
      <c r="A1569" t="n">
        <v>496</v>
      </c>
      <c r="B1569" t="inlineStr">
        <is>
          <t>Nivel de Satisfacción Servicios Prestados - Planeación Financiera</t>
        </is>
      </c>
      <c r="C1569" t="inlineStr">
        <is>
          <t>Planeación Financiera</t>
        </is>
      </c>
      <c r="D1569" t="inlineStr">
        <is>
          <t>Anual</t>
        </is>
      </c>
      <c r="E1569" t="inlineStr">
        <is>
          <t>Positivo</t>
        </is>
      </c>
      <c r="F1569" s="128" t="n">
        <v>46022</v>
      </c>
      <c r="G1569">
        <f>YEAR(F1569)</f>
        <v/>
      </c>
      <c r="H1569">
        <f>PROPER(TEXT(F1569,"mmmm"))</f>
        <v/>
      </c>
      <c r="I1569">
        <f>IF(OR(H1569="Enero",H1569="Febrero",H1569="Marzo",H1569="Abril",H1569="Mayo",H1569="Junio"),G1569&amp;"-1",IF(OR(H1569="Julio",H1569="Agosto",H1569="Septiembre",H1569="Octubre",H1569="Noviembre",H1569="Diciembre"),G1569&amp;"-2"))</f>
        <v/>
      </c>
      <c r="J1569" t="n">
        <v>80</v>
      </c>
      <c r="K1569" t="n">
        <v>100</v>
      </c>
      <c r="L1569" s="59">
        <f>IFERROR(IF(OR(J1569=0,K1569=""),"",IF(E1569="Positivo",MIN(MAX(K1569/J1569,0),1.3),MIN(MAX(J1569/K1569,0),1.3))),"")</f>
        <v/>
      </c>
      <c r="M1569" s="59">
        <f>IFERROR(IF(OR(J1569=0,K1569=""),"",IF(E1569="Positivo",MAX(K1569/J1569,0),MAX(J1569/K1569,0))),"")</f>
        <v/>
      </c>
      <c r="N1569" t="inlineStr">
        <is>
          <t>%</t>
        </is>
      </c>
      <c r="O1569" t="inlineStr">
        <is>
          <t>%</t>
        </is>
      </c>
      <c r="P1569" t="n">
        <v>0</v>
      </c>
      <c r="Q1569" t="n">
        <v>0</v>
      </c>
      <c r="R1569">
        <f>A1569&amp;"-"&amp;YEAR(F1569)&amp;"-"&amp;IF(LEN(MONTH(F1569))=1,"0"&amp;MONTH(F1569),MONTH(F1569))&amp;"-"&amp;IF(LEN(DAY(F1569))=1,"0"&amp;DAY(F1569),DAY(F1569))</f>
        <v/>
      </c>
      <c r="S1569" t="inlineStr"/>
    </row>
    <row r="1570">
      <c r="A1570" t="n">
        <v>498</v>
      </c>
      <c r="B1570" t="inlineStr">
        <is>
          <t>Nivel de Satisfacción Servicios Prestados - Centro de Medios Audiovisuales</t>
        </is>
      </c>
      <c r="C1570" t="inlineStr">
        <is>
          <t>Centro de Medios Audiovisuales</t>
        </is>
      </c>
      <c r="D1570" t="inlineStr">
        <is>
          <t>Anual</t>
        </is>
      </c>
      <c r="E1570" t="inlineStr">
        <is>
          <t>Positivo</t>
        </is>
      </c>
      <c r="F1570" s="128" t="n">
        <v>46022</v>
      </c>
      <c r="G1570">
        <f>YEAR(F1570)</f>
        <v/>
      </c>
      <c r="H1570">
        <f>PROPER(TEXT(F1570,"mmmm"))</f>
        <v/>
      </c>
      <c r="I1570">
        <f>IF(OR(H1570="Enero",H1570="Febrero",H1570="Marzo",H1570="Abril",H1570="Mayo",H1570="Junio"),G1570&amp;"-1",IF(OR(H1570="Julio",H1570="Agosto",H1570="Septiembre",H1570="Octubre",H1570="Noviembre",H1570="Diciembre"),G1570&amp;"-2"))</f>
        <v/>
      </c>
      <c r="J1570" t="n">
        <v>80</v>
      </c>
      <c r="K1570" t="n">
        <v>95</v>
      </c>
      <c r="L1570" s="59">
        <f>IFERROR(IF(OR(J1570=0,K1570=""),"",IF(E1570="Positivo",MIN(MAX(K1570/J1570,0),1.3),MIN(MAX(J1570/K1570,0),1.3))),"")</f>
        <v/>
      </c>
      <c r="M1570" s="59">
        <f>IFERROR(IF(OR(J1570=0,K1570=""),"",IF(E1570="Positivo",MAX(K1570/J1570,0),MAX(J1570/K1570,0))),"")</f>
        <v/>
      </c>
      <c r="N1570" t="inlineStr">
        <is>
          <t>%</t>
        </is>
      </c>
      <c r="O1570" t="inlineStr">
        <is>
          <t>%</t>
        </is>
      </c>
      <c r="P1570" t="n">
        <v>0</v>
      </c>
      <c r="Q1570" t="n">
        <v>0</v>
      </c>
      <c r="R1570">
        <f>A1570&amp;"-"&amp;YEAR(F1570)&amp;"-"&amp;IF(LEN(MONTH(F1570))=1,"0"&amp;MONTH(F1570),MONTH(F1570))&amp;"-"&amp;IF(LEN(DAY(F1570))=1,"0"&amp;DAY(F1570),DAY(F1570))</f>
        <v/>
      </c>
      <c r="S1570" t="inlineStr"/>
    </row>
    <row r="1571">
      <c r="A1571" t="n">
        <v>499</v>
      </c>
      <c r="B1571" t="inlineStr">
        <is>
          <t>Nivel de Satisfacción Servicios Prestados - Datos y analítica</t>
        </is>
      </c>
      <c r="C1571" t="inlineStr">
        <is>
          <t>DATOS Y ANALÍTICA</t>
        </is>
      </c>
      <c r="D1571" t="inlineStr">
        <is>
          <t>Anual</t>
        </is>
      </c>
      <c r="E1571" t="inlineStr">
        <is>
          <t>Positivo</t>
        </is>
      </c>
      <c r="F1571" s="128" t="n">
        <v>46022</v>
      </c>
      <c r="G1571">
        <f>YEAR(F1571)</f>
        <v/>
      </c>
      <c r="H1571">
        <f>PROPER(TEXT(F1571,"mmmm"))</f>
        <v/>
      </c>
      <c r="I1571">
        <f>IF(OR(H1571="Enero",H1571="Febrero",H1571="Marzo",H1571="Abril",H1571="Mayo",H1571="Junio"),G1571&amp;"-1",IF(OR(H1571="Julio",H1571="Agosto",H1571="Septiembre",H1571="Octubre",H1571="Noviembre",H1571="Diciembre"),G1571&amp;"-2"))</f>
        <v/>
      </c>
      <c r="J1571" t="n">
        <v>80</v>
      </c>
      <c r="K1571" t="n">
        <v>0</v>
      </c>
      <c r="L1571" s="59">
        <f>IFERROR(IF(OR(J1571=0,K1571=""),"",IF(E1571="Positivo",MIN(MAX(K1571/J1571,0),1.3),MIN(MAX(J1571/K1571,0),1.3))),"")</f>
        <v/>
      </c>
      <c r="M1571" s="59">
        <f>IFERROR(IF(OR(J1571=0,K1571=""),"",IF(E1571="Positivo",MAX(K1571/J1571,0),MAX(J1571/K1571,0))),"")</f>
        <v/>
      </c>
      <c r="N1571" t="inlineStr">
        <is>
          <t>%</t>
        </is>
      </c>
      <c r="O1571" t="inlineStr">
        <is>
          <t>%</t>
        </is>
      </c>
      <c r="P1571" t="n">
        <v>0</v>
      </c>
      <c r="Q1571" t="n">
        <v>0</v>
      </c>
      <c r="R1571">
        <f>A1571&amp;"-"&amp;YEAR(F1571)&amp;"-"&amp;IF(LEN(MONTH(F1571))=1,"0"&amp;MONTH(F1571),MONTH(F1571))&amp;"-"&amp;IF(LEN(DAY(F1571))=1,"0"&amp;DAY(F1571),DAY(F1571))</f>
        <v/>
      </c>
      <c r="S1571" t="inlineStr"/>
    </row>
    <row r="1572">
      <c r="A1572" t="n">
        <v>500</v>
      </c>
      <c r="B1572" t="inlineStr">
        <is>
          <t>Nivel de Satisfacción Servicios Prestados -Servicio de Salud</t>
        </is>
      </c>
      <c r="C1572" t="inlineStr">
        <is>
          <t>Servicio de Salud</t>
        </is>
      </c>
      <c r="D1572" t="inlineStr">
        <is>
          <t>Anual</t>
        </is>
      </c>
      <c r="E1572" t="inlineStr">
        <is>
          <t>Positivo</t>
        </is>
      </c>
      <c r="F1572" s="128" t="n">
        <v>46022</v>
      </c>
      <c r="G1572">
        <f>YEAR(F1572)</f>
        <v/>
      </c>
      <c r="H1572">
        <f>PROPER(TEXT(F1572,"mmmm"))</f>
        <v/>
      </c>
      <c r="I1572">
        <f>IF(OR(H1572="Enero",H1572="Febrero",H1572="Marzo",H1572="Abril",H1572="Mayo",H1572="Junio"),G1572&amp;"-1",IF(OR(H1572="Julio",H1572="Agosto",H1572="Septiembre",H1572="Octubre",H1572="Noviembre",H1572="Diciembre"),G1572&amp;"-2"))</f>
        <v/>
      </c>
      <c r="J1572" t="n">
        <v>80</v>
      </c>
      <c r="K1572" t="n">
        <v>100</v>
      </c>
      <c r="L1572" s="59">
        <f>IFERROR(IF(OR(J1572=0,K1572=""),"",IF(E1572="Positivo",MIN(MAX(K1572/J1572,0),1.3),MIN(MAX(J1572/K1572,0),1.3))),"")</f>
        <v/>
      </c>
      <c r="M1572" s="59">
        <f>IFERROR(IF(OR(J1572=0,K1572=""),"",IF(E1572="Positivo",MAX(K1572/J1572,0),MAX(J1572/K1572,0))),"")</f>
        <v/>
      </c>
      <c r="N1572" t="inlineStr">
        <is>
          <t>%</t>
        </is>
      </c>
      <c r="O1572" t="inlineStr">
        <is>
          <t>%</t>
        </is>
      </c>
      <c r="P1572" t="n">
        <v>0</v>
      </c>
      <c r="Q1572" t="n">
        <v>0</v>
      </c>
      <c r="R1572">
        <f>A1572&amp;"-"&amp;YEAR(F1572)&amp;"-"&amp;IF(LEN(MONTH(F1572))=1,"0"&amp;MONTH(F1572),MONTH(F1572))&amp;"-"&amp;IF(LEN(DAY(F1572))=1,"0"&amp;DAY(F1572),DAY(F1572))</f>
        <v/>
      </c>
      <c r="S1572" t="inlineStr"/>
    </row>
    <row r="1573">
      <c r="A1573" t="n">
        <v>501</v>
      </c>
      <c r="B1573" t="inlineStr">
        <is>
          <t>Nivel de Satisfacción Servicios Prestados -Gestión, evaluación e innovación curricular</t>
        </is>
      </c>
      <c r="C1573" t="inlineStr">
        <is>
          <t>Gestión, Evaluación e Innovación Curricular</t>
        </is>
      </c>
      <c r="D1573" t="inlineStr">
        <is>
          <t>Anual</t>
        </is>
      </c>
      <c r="E1573" t="inlineStr">
        <is>
          <t>Positivo</t>
        </is>
      </c>
      <c r="F1573" s="128" t="n">
        <v>46022</v>
      </c>
      <c r="G1573">
        <f>YEAR(F1573)</f>
        <v/>
      </c>
      <c r="H1573">
        <f>PROPER(TEXT(F1573,"mmmm"))</f>
        <v/>
      </c>
      <c r="I1573">
        <f>IF(OR(H1573="Enero",H1573="Febrero",H1573="Marzo",H1573="Abril",H1573="Mayo",H1573="Junio"),G1573&amp;"-1",IF(OR(H1573="Julio",H1573="Agosto",H1573="Septiembre",H1573="Octubre",H1573="Noviembre",H1573="Diciembre"),G1573&amp;"-2"))</f>
        <v/>
      </c>
      <c r="J1573" t="n">
        <v>80</v>
      </c>
      <c r="K1573" t="n">
        <v>100</v>
      </c>
      <c r="L1573" s="59">
        <f>IFERROR(IF(OR(J1573=0,K1573=""),"",IF(E1573="Positivo",MIN(MAX(K1573/J1573,0),1.3),MIN(MAX(J1573/K1573,0),1.3))),"")</f>
        <v/>
      </c>
      <c r="M1573" s="59">
        <f>IFERROR(IF(OR(J1573=0,K1573=""),"",IF(E1573="Positivo",MAX(K1573/J1573,0),MAX(J1573/K1573,0))),"")</f>
        <v/>
      </c>
      <c r="N1573" t="inlineStr">
        <is>
          <t>%</t>
        </is>
      </c>
      <c r="O1573" t="inlineStr">
        <is>
          <t>%</t>
        </is>
      </c>
      <c r="P1573" t="n">
        <v>0</v>
      </c>
      <c r="Q1573" t="n">
        <v>0</v>
      </c>
      <c r="R1573">
        <f>A1573&amp;"-"&amp;YEAR(F1573)&amp;"-"&amp;IF(LEN(MONTH(F1573))=1,"0"&amp;MONTH(F1573),MONTH(F1573))&amp;"-"&amp;IF(LEN(DAY(F1573))=1,"0"&amp;DAY(F1573),DAY(F1573))</f>
        <v/>
      </c>
      <c r="S1573" t="inlineStr"/>
    </row>
    <row r="1574">
      <c r="A1574" t="n">
        <v>502</v>
      </c>
      <c r="B1574" t="inlineStr">
        <is>
          <t>Nivel de Satisfacción Servicios Prestados -Formación para la investigación, creación e innovación</t>
        </is>
      </c>
      <c r="C1574" t="inlineStr">
        <is>
          <t>Formación para la investigación, creación e innovación</t>
        </is>
      </c>
      <c r="D1574" t="inlineStr">
        <is>
          <t>Anual</t>
        </is>
      </c>
      <c r="E1574" t="inlineStr">
        <is>
          <t>Positivo</t>
        </is>
      </c>
      <c r="F1574" s="128" t="n">
        <v>46022</v>
      </c>
      <c r="G1574">
        <f>YEAR(F1574)</f>
        <v/>
      </c>
      <c r="H1574">
        <f>PROPER(TEXT(F1574,"mmmm"))</f>
        <v/>
      </c>
      <c r="I1574">
        <f>IF(OR(H1574="Enero",H1574="Febrero",H1574="Marzo",H1574="Abril",H1574="Mayo",H1574="Junio"),G1574&amp;"-1",IF(OR(H1574="Julio",H1574="Agosto",H1574="Septiembre",H1574="Octubre",H1574="Noviembre",H1574="Diciembre"),G1574&amp;"-2"))</f>
        <v/>
      </c>
      <c r="J1574" t="n">
        <v>80</v>
      </c>
      <c r="K1574" t="n">
        <v>97</v>
      </c>
      <c r="L1574" s="59">
        <f>IFERROR(IF(OR(J1574=0,K1574=""),"",IF(E1574="Positivo",MIN(MAX(K1574/J1574,0),1.3),MIN(MAX(J1574/K1574,0),1.3))),"")</f>
        <v/>
      </c>
      <c r="M1574" s="59">
        <f>IFERROR(IF(OR(J1574=0,K1574=""),"",IF(E1574="Positivo",MAX(K1574/J1574,0),MAX(J1574/K1574,0))),"")</f>
        <v/>
      </c>
      <c r="N1574" t="inlineStr">
        <is>
          <t>%</t>
        </is>
      </c>
      <c r="O1574" t="inlineStr">
        <is>
          <t>%</t>
        </is>
      </c>
      <c r="P1574" t="n">
        <v>0</v>
      </c>
      <c r="Q1574" t="n">
        <v>0</v>
      </c>
      <c r="R1574">
        <f>A1574&amp;"-"&amp;YEAR(F1574)&amp;"-"&amp;IF(LEN(MONTH(F1574))=1,"0"&amp;MONTH(F1574),MONTH(F1574))&amp;"-"&amp;IF(LEN(DAY(F1574))=1,"0"&amp;DAY(F1574),DAY(F1574))</f>
        <v/>
      </c>
      <c r="S1574" t="inlineStr"/>
    </row>
    <row r="1575">
      <c r="A1575" t="n">
        <v>503</v>
      </c>
      <c r="B1575" t="inlineStr">
        <is>
          <t>Nivel de Satisfacción Servicios Prestados -Gestión de Unidades Académicas</t>
        </is>
      </c>
      <c r="C1575" t="inlineStr">
        <is>
          <t>Gestión de Unidades Académicas</t>
        </is>
      </c>
      <c r="D1575" t="inlineStr">
        <is>
          <t>Anual</t>
        </is>
      </c>
      <c r="E1575" t="inlineStr">
        <is>
          <t>Positivo</t>
        </is>
      </c>
      <c r="F1575" s="128" t="n">
        <v>46022</v>
      </c>
      <c r="G1575">
        <f>YEAR(F1575)</f>
        <v/>
      </c>
      <c r="H1575">
        <f>PROPER(TEXT(F1575,"mmmm"))</f>
        <v/>
      </c>
      <c r="I1575">
        <f>IF(OR(H1575="Enero",H1575="Febrero",H1575="Marzo",H1575="Abril",H1575="Mayo",H1575="Junio"),G1575&amp;"-1",IF(OR(H1575="Julio",H1575="Agosto",H1575="Septiembre",H1575="Octubre",H1575="Noviembre",H1575="Diciembre"),G1575&amp;"-2"))</f>
        <v/>
      </c>
      <c r="J1575" t="n">
        <v>80</v>
      </c>
      <c r="K1575" t="n">
        <v>94</v>
      </c>
      <c r="L1575" s="59">
        <f>IFERROR(IF(OR(J1575=0,K1575=""),"",IF(E1575="Positivo",MIN(MAX(K1575/J1575,0),1.3),MIN(MAX(J1575/K1575,0),1.3))),"")</f>
        <v/>
      </c>
      <c r="M1575" s="59">
        <f>IFERROR(IF(OR(J1575=0,K1575=""),"",IF(E1575="Positivo",MAX(K1575/J1575,0),MAX(J1575/K1575,0))),"")</f>
        <v/>
      </c>
      <c r="N1575" t="inlineStr">
        <is>
          <t>%</t>
        </is>
      </c>
      <c r="O1575" t="inlineStr">
        <is>
          <t>%</t>
        </is>
      </c>
      <c r="P1575" t="n">
        <v>0</v>
      </c>
      <c r="Q1575" t="n">
        <v>0</v>
      </c>
      <c r="R1575">
        <f>A1575&amp;"-"&amp;YEAR(F1575)&amp;"-"&amp;IF(LEN(MONTH(F1575))=1,"0"&amp;MONTH(F1575),MONTH(F1575))&amp;"-"&amp;IF(LEN(DAY(F1575))=1,"0"&amp;DAY(F1575),DAY(F1575))</f>
        <v/>
      </c>
      <c r="S1575" t="inlineStr"/>
    </row>
    <row r="1576">
      <c r="A1576" t="n">
        <v>504</v>
      </c>
      <c r="B1576" t="inlineStr">
        <is>
          <t>Nivel de Satisfacción Servicios Prestados - LEI</t>
        </is>
      </c>
      <c r="C1576" t="inlineStr">
        <is>
          <t>LEI</t>
        </is>
      </c>
      <c r="D1576" t="inlineStr">
        <is>
          <t>Anual</t>
        </is>
      </c>
      <c r="E1576" t="inlineStr">
        <is>
          <t>Positivo</t>
        </is>
      </c>
      <c r="F1576" s="128" t="n">
        <v>46022</v>
      </c>
      <c r="G1576">
        <f>YEAR(F1576)</f>
        <v/>
      </c>
      <c r="H1576">
        <f>PROPER(TEXT(F1576,"mmmm"))</f>
        <v/>
      </c>
      <c r="I1576">
        <f>IF(OR(H1576="Enero",H1576="Febrero",H1576="Marzo",H1576="Abril",H1576="Mayo",H1576="Junio"),G1576&amp;"-1",IF(OR(H1576="Julio",H1576="Agosto",H1576="Septiembre",H1576="Octubre",H1576="Noviembre",H1576="Diciembre"),G1576&amp;"-2"))</f>
        <v/>
      </c>
      <c r="J1576" t="n">
        <v>80</v>
      </c>
      <c r="K1576" t="n">
        <v>88</v>
      </c>
      <c r="L1576" s="59">
        <f>IFERROR(IF(OR(J1576=0,K1576=""),"",IF(E1576="Positivo",MIN(MAX(K1576/J1576,0),1.3),MIN(MAX(J1576/K1576,0),1.3))),"")</f>
        <v/>
      </c>
      <c r="M1576" s="59">
        <f>IFERROR(IF(OR(J1576=0,K1576=""),"",IF(E1576="Positivo",MAX(K1576/J1576,0),MAX(J1576/K1576,0))),"")</f>
        <v/>
      </c>
      <c r="N1576" t="inlineStr">
        <is>
          <t>%</t>
        </is>
      </c>
      <c r="O1576" t="inlineStr">
        <is>
          <t>%</t>
        </is>
      </c>
      <c r="P1576" t="n">
        <v>0</v>
      </c>
      <c r="Q1576" t="n">
        <v>0</v>
      </c>
      <c r="R1576">
        <f>A1576&amp;"-"&amp;YEAR(F1576)&amp;"-"&amp;IF(LEN(MONTH(F1576))=1,"0"&amp;MONTH(F1576),MONTH(F1576))&amp;"-"&amp;IF(LEN(DAY(F1576))=1,"0"&amp;DAY(F1576),DAY(F1576))</f>
        <v/>
      </c>
      <c r="S1576" t="inlineStr"/>
    </row>
    <row r="1577">
      <c r="A1577" t="n">
        <v>505</v>
      </c>
      <c r="B1577" t="inlineStr">
        <is>
          <t>Nivel de Satisfacción Servicios Prestados - Mercadeo de programas académicos</t>
        </is>
      </c>
      <c r="C1577" t="inlineStr">
        <is>
          <t>Mercadeo de programas académicos</t>
        </is>
      </c>
      <c r="D1577" t="inlineStr">
        <is>
          <t>Anual</t>
        </is>
      </c>
      <c r="E1577" t="inlineStr">
        <is>
          <t>Positivo</t>
        </is>
      </c>
      <c r="F1577" s="128" t="n">
        <v>46022</v>
      </c>
      <c r="G1577">
        <f>YEAR(F1577)</f>
        <v/>
      </c>
      <c r="H1577">
        <f>PROPER(TEXT(F1577,"mmmm"))</f>
        <v/>
      </c>
      <c r="I1577">
        <f>IF(OR(H1577="Enero",H1577="Febrero",H1577="Marzo",H1577="Abril",H1577="Mayo",H1577="Junio"),G1577&amp;"-1",IF(OR(H1577="Julio",H1577="Agosto",H1577="Septiembre",H1577="Octubre",H1577="Noviembre",H1577="Diciembre"),G1577&amp;"-2"))</f>
        <v/>
      </c>
      <c r="J1577" t="n">
        <v>80</v>
      </c>
      <c r="K1577" t="n">
        <v>86</v>
      </c>
      <c r="L1577" s="59">
        <f>IFERROR(IF(OR(J1577=0,K1577=""),"",IF(E1577="Positivo",MIN(MAX(K1577/J1577,0),1.3),MIN(MAX(J1577/K1577,0),1.3))),"")</f>
        <v/>
      </c>
      <c r="M1577" s="59">
        <f>IFERROR(IF(OR(J1577=0,K1577=""),"",IF(E1577="Positivo",MAX(K1577/J1577,0),MAX(J1577/K1577,0))),"")</f>
        <v/>
      </c>
      <c r="N1577" t="inlineStr">
        <is>
          <t>%</t>
        </is>
      </c>
      <c r="O1577" t="inlineStr">
        <is>
          <t>%</t>
        </is>
      </c>
      <c r="P1577" t="n">
        <v>0</v>
      </c>
      <c r="Q1577" t="n">
        <v>0</v>
      </c>
      <c r="R1577">
        <f>A1577&amp;"-"&amp;YEAR(F1577)&amp;"-"&amp;IF(LEN(MONTH(F1577))=1,"0"&amp;MONTH(F1577),MONTH(F1577))&amp;"-"&amp;IF(LEN(DAY(F1577))=1,"0"&amp;DAY(F1577),DAY(F1577))</f>
        <v/>
      </c>
      <c r="S1577" t="inlineStr"/>
    </row>
    <row r="1578">
      <c r="A1578" t="n">
        <v>506</v>
      </c>
      <c r="B1578" t="inlineStr">
        <is>
          <t>Nivel de Satisfacción Servicios Prestados - Prácticas</t>
        </is>
      </c>
      <c r="C1578" t="inlineStr">
        <is>
          <t>Prácticas</t>
        </is>
      </c>
      <c r="D1578" t="inlineStr">
        <is>
          <t>Semestral</t>
        </is>
      </c>
      <c r="E1578" t="inlineStr">
        <is>
          <t>Positivo</t>
        </is>
      </c>
      <c r="F1578" s="128" t="n">
        <v>45838</v>
      </c>
      <c r="G1578">
        <f>YEAR(F1578)</f>
        <v/>
      </c>
      <c r="H1578">
        <f>PROPER(TEXT(F1578,"mmmm"))</f>
        <v/>
      </c>
      <c r="I1578">
        <f>IF(OR(H1578="Enero",H1578="Febrero",H1578="Marzo",H1578="Abril",H1578="Mayo",H1578="Junio"),G1578&amp;"-1",IF(OR(H1578="Julio",H1578="Agosto",H1578="Septiembre",H1578="Octubre",H1578="Noviembre",H1578="Diciembre"),G1578&amp;"-2"))</f>
        <v/>
      </c>
      <c r="J1578" t="n">
        <v>80</v>
      </c>
      <c r="K1578" t="n">
        <v>95</v>
      </c>
      <c r="L1578" s="59">
        <f>IFERROR(IF(OR(J1578=0,K1578=""),"",IF(E1578="Positivo",MIN(MAX(K1578/J1578,0),1.3),MIN(MAX(J1578/K1578,0),1.3))),"")</f>
        <v/>
      </c>
      <c r="M1578" s="59">
        <f>IFERROR(IF(OR(J1578=0,K1578=""),"",IF(E1578="Positivo",MAX(K1578/J1578,0),MAX(J1578/K1578,0))),"")</f>
        <v/>
      </c>
      <c r="N1578" t="inlineStr">
        <is>
          <t>%</t>
        </is>
      </c>
      <c r="O1578" t="inlineStr">
        <is>
          <t>%</t>
        </is>
      </c>
      <c r="P1578" t="n">
        <v>0</v>
      </c>
      <c r="Q1578" t="n">
        <v>0</v>
      </c>
      <c r="R1578">
        <f>A1578&amp;"-"&amp;YEAR(F1578)&amp;"-"&amp;IF(LEN(MONTH(F1578))=1,"0"&amp;MONTH(F1578),MONTH(F1578))&amp;"-"&amp;IF(LEN(DAY(F1578))=1,"0"&amp;DAY(F1578),DAY(F1578))</f>
        <v/>
      </c>
      <c r="S1578" t="inlineStr"/>
    </row>
    <row r="1579">
      <c r="A1579" t="n">
        <v>506</v>
      </c>
      <c r="B1579" t="inlineStr">
        <is>
          <t>Nivel de Satisfacción Servicios Prestados - Prácticas</t>
        </is>
      </c>
      <c r="C1579" t="inlineStr">
        <is>
          <t>Prácticas</t>
        </is>
      </c>
      <c r="D1579" t="inlineStr">
        <is>
          <t>Semestral</t>
        </is>
      </c>
      <c r="E1579" t="inlineStr">
        <is>
          <t>Positivo</t>
        </is>
      </c>
      <c r="F1579" s="128" t="n">
        <v>46022</v>
      </c>
      <c r="G1579">
        <f>YEAR(F1579)</f>
        <v/>
      </c>
      <c r="H1579">
        <f>PROPER(TEXT(F1579,"mmmm"))</f>
        <v/>
      </c>
      <c r="I1579">
        <f>IF(OR(H1579="Enero",H1579="Febrero",H1579="Marzo",H1579="Abril",H1579="Mayo",H1579="Junio"),G1579&amp;"-1",IF(OR(H1579="Julio",H1579="Agosto",H1579="Septiembre",H1579="Octubre",H1579="Noviembre",H1579="Diciembre"),G1579&amp;"-2"))</f>
        <v/>
      </c>
      <c r="J1579" t="n">
        <v>80</v>
      </c>
      <c r="K1579" t="n">
        <v>92.5</v>
      </c>
      <c r="L1579" s="59">
        <f>IFERROR(IF(OR(J1579=0,K1579=""),"",IF(E1579="Positivo",MIN(MAX(K1579/J1579,0),1.3),MIN(MAX(J1579/K1579,0),1.3))),"")</f>
        <v/>
      </c>
      <c r="M1579" s="59">
        <f>IFERROR(IF(OR(J1579=0,K1579=""),"",IF(E1579="Positivo",MAX(K1579/J1579,0),MAX(J1579/K1579,0))),"")</f>
        <v/>
      </c>
      <c r="N1579" t="inlineStr">
        <is>
          <t>%</t>
        </is>
      </c>
      <c r="O1579" t="inlineStr">
        <is>
          <t>%</t>
        </is>
      </c>
      <c r="P1579" t="n">
        <v>0</v>
      </c>
      <c r="Q1579" t="n">
        <v>0</v>
      </c>
      <c r="R1579">
        <f>A1579&amp;"-"&amp;YEAR(F1579)&amp;"-"&amp;IF(LEN(MONTH(F1579))=1,"0"&amp;MONTH(F1579),MONTH(F1579))&amp;"-"&amp;IF(LEN(DAY(F1579))=1,"0"&amp;DAY(F1579),DAY(F1579))</f>
        <v/>
      </c>
      <c r="S1579" t="inlineStr"/>
    </row>
    <row r="1580">
      <c r="A1580" t="n">
        <v>507</v>
      </c>
      <c r="B1580" t="inlineStr">
        <is>
          <t>Nivel de Satisfacción Servicios Prestados -Cultura y Deporte</t>
        </is>
      </c>
      <c r="C1580" t="inlineStr">
        <is>
          <t>Cultura y Deporte</t>
        </is>
      </c>
      <c r="D1580" t="inlineStr">
        <is>
          <t>Semestral</t>
        </is>
      </c>
      <c r="E1580" t="inlineStr">
        <is>
          <t>Positivo</t>
        </is>
      </c>
      <c r="F1580" s="128" t="n">
        <v>45838</v>
      </c>
      <c r="G1580">
        <f>YEAR(F1580)</f>
        <v/>
      </c>
      <c r="H1580">
        <f>PROPER(TEXT(F1580,"mmmm"))</f>
        <v/>
      </c>
      <c r="I1580">
        <f>IF(OR(H1580="Enero",H1580="Febrero",H1580="Marzo",H1580="Abril",H1580="Mayo",H1580="Junio"),G1580&amp;"-1",IF(OR(H1580="Julio",H1580="Agosto",H1580="Septiembre",H1580="Octubre",H1580="Noviembre",H1580="Diciembre"),G1580&amp;"-2"))</f>
        <v/>
      </c>
      <c r="J1580" t="n">
        <v>80</v>
      </c>
      <c r="K1580" t="n">
        <v>98.75</v>
      </c>
      <c r="L1580" s="59">
        <f>IFERROR(IF(OR(J1580=0,K1580=""),"",IF(E1580="Positivo",MIN(MAX(K1580/J1580,0),1.3),MIN(MAX(J1580/K1580,0),1.3))),"")</f>
        <v/>
      </c>
      <c r="M1580" s="59">
        <f>IFERROR(IF(OR(J1580=0,K1580=""),"",IF(E1580="Positivo",MAX(K1580/J1580,0),MAX(J1580/K1580,0))),"")</f>
        <v/>
      </c>
      <c r="N1580" t="inlineStr">
        <is>
          <t>%</t>
        </is>
      </c>
      <c r="O1580" t="inlineStr">
        <is>
          <t>%</t>
        </is>
      </c>
      <c r="P1580" t="n">
        <v>0</v>
      </c>
      <c r="Q1580" t="n">
        <v>0</v>
      </c>
      <c r="R1580">
        <f>A1580&amp;"-"&amp;YEAR(F1580)&amp;"-"&amp;IF(LEN(MONTH(F1580))=1,"0"&amp;MONTH(F1580),MONTH(F1580))&amp;"-"&amp;IF(LEN(DAY(F1580))=1,"0"&amp;DAY(F1580),DAY(F1580))</f>
        <v/>
      </c>
      <c r="S1580" t="inlineStr"/>
    </row>
    <row r="1581">
      <c r="A1581" t="n">
        <v>507</v>
      </c>
      <c r="B1581" t="inlineStr">
        <is>
          <t>Nivel de Satisfacción Servicios Prestados -Cultura y Deporte</t>
        </is>
      </c>
      <c r="C1581" t="inlineStr">
        <is>
          <t>Cultura y Deporte</t>
        </is>
      </c>
      <c r="D1581" t="inlineStr">
        <is>
          <t>Semestral</t>
        </is>
      </c>
      <c r="E1581" t="inlineStr">
        <is>
          <t>Positivo</t>
        </is>
      </c>
      <c r="F1581" s="128" t="n">
        <v>46022</v>
      </c>
      <c r="G1581">
        <f>YEAR(F1581)</f>
        <v/>
      </c>
      <c r="H1581">
        <f>PROPER(TEXT(F1581,"mmmm"))</f>
        <v/>
      </c>
      <c r="I1581">
        <f>IF(OR(H1581="Enero",H1581="Febrero",H1581="Marzo",H1581="Abril",H1581="Mayo",H1581="Junio"),G1581&amp;"-1",IF(OR(H1581="Julio",H1581="Agosto",H1581="Septiembre",H1581="Octubre",H1581="Noviembre",H1581="Diciembre"),G1581&amp;"-2"))</f>
        <v/>
      </c>
      <c r="J1581" t="n">
        <v>80</v>
      </c>
      <c r="K1581" t="n">
        <v>99</v>
      </c>
      <c r="L1581" s="59">
        <f>IFERROR(IF(OR(J1581=0,K1581=""),"",IF(E1581="Positivo",MIN(MAX(K1581/J1581,0),1.3),MIN(MAX(J1581/K1581,0),1.3))),"")</f>
        <v/>
      </c>
      <c r="M1581" s="59">
        <f>IFERROR(IF(OR(J1581=0,K1581=""),"",IF(E1581="Positivo",MAX(K1581/J1581,0),MAX(J1581/K1581,0))),"")</f>
        <v/>
      </c>
      <c r="N1581" t="inlineStr">
        <is>
          <t>%</t>
        </is>
      </c>
      <c r="O1581" t="inlineStr">
        <is>
          <t>%</t>
        </is>
      </c>
      <c r="P1581" t="n">
        <v>0</v>
      </c>
      <c r="Q1581" t="n">
        <v>0</v>
      </c>
      <c r="R1581">
        <f>A1581&amp;"-"&amp;YEAR(F1581)&amp;"-"&amp;IF(LEN(MONTH(F1581))=1,"0"&amp;MONTH(F1581),MONTH(F1581))&amp;"-"&amp;IF(LEN(DAY(F1581))=1,"0"&amp;DAY(F1581),DAY(F1581))</f>
        <v/>
      </c>
      <c r="S1581" t="inlineStr"/>
    </row>
    <row r="1582">
      <c r="A1582" t="n">
        <v>508</v>
      </c>
      <c r="B1582" t="inlineStr">
        <is>
          <t>Nivel de Satisfacción Servicios Prestados - Diseño y contenido virtual</t>
        </is>
      </c>
      <c r="C1582" t="inlineStr">
        <is>
          <t>Diseño de Contenido Virtual</t>
        </is>
      </c>
      <c r="D1582" t="inlineStr">
        <is>
          <t>Anual</t>
        </is>
      </c>
      <c r="E1582" t="inlineStr">
        <is>
          <t>Positivo</t>
        </is>
      </c>
      <c r="F1582" s="128" t="n">
        <v>46022</v>
      </c>
      <c r="G1582">
        <f>YEAR(F1582)</f>
        <v/>
      </c>
      <c r="H1582">
        <f>PROPER(TEXT(F1582,"mmmm"))</f>
        <v/>
      </c>
      <c r="I1582">
        <f>IF(OR(H1582="Enero",H1582="Febrero",H1582="Marzo",H1582="Abril",H1582="Mayo",H1582="Junio"),G1582&amp;"-1",IF(OR(H1582="Julio",H1582="Agosto",H1582="Septiembre",H1582="Octubre",H1582="Noviembre",H1582="Diciembre"),G1582&amp;"-2"))</f>
        <v/>
      </c>
      <c r="J1582" t="n">
        <v>80</v>
      </c>
      <c r="K1582" t="n">
        <v>89</v>
      </c>
      <c r="L1582" s="59">
        <f>IFERROR(IF(OR(J1582=0,K1582=""),"",IF(E1582="Positivo",MIN(MAX(K1582/J1582,0),1.3),MIN(MAX(J1582/K1582,0),1.3))),"")</f>
        <v/>
      </c>
      <c r="M1582" s="59">
        <f>IFERROR(IF(OR(J1582=0,K1582=""),"",IF(E1582="Positivo",MAX(K1582/J1582,0),MAX(J1582/K1582,0))),"")</f>
        <v/>
      </c>
      <c r="N1582" t="inlineStr">
        <is>
          <t>%</t>
        </is>
      </c>
      <c r="O1582" t="inlineStr">
        <is>
          <t>%</t>
        </is>
      </c>
      <c r="P1582" t="n">
        <v>0</v>
      </c>
      <c r="Q1582" t="n">
        <v>0</v>
      </c>
      <c r="R1582">
        <f>A1582&amp;"-"&amp;YEAR(F1582)&amp;"-"&amp;IF(LEN(MONTH(F1582))=1,"0"&amp;MONTH(F1582),MONTH(F1582))&amp;"-"&amp;IF(LEN(DAY(F1582))=1,"0"&amp;DAY(F1582),DAY(F1582))</f>
        <v/>
      </c>
      <c r="S1582" t="inlineStr"/>
    </row>
    <row r="1583">
      <c r="A1583" t="n">
        <v>509</v>
      </c>
      <c r="B1583" t="inlineStr">
        <is>
          <t>Cumplimiento a cronograma de proyectos 2025</t>
        </is>
      </c>
      <c r="C1583" t="inlineStr">
        <is>
          <t>Gestión de Proyectos</t>
        </is>
      </c>
      <c r="D1583" t="inlineStr">
        <is>
          <t>Mensual</t>
        </is>
      </c>
      <c r="E1583" t="inlineStr">
        <is>
          <t>Positivo</t>
        </is>
      </c>
      <c r="F1583" s="128" t="n">
        <v>45838</v>
      </c>
      <c r="G1583">
        <f>YEAR(F1583)</f>
        <v/>
      </c>
      <c r="H1583">
        <f>PROPER(TEXT(F1583,"mmmm"))</f>
        <v/>
      </c>
      <c r="I1583">
        <f>IF(OR(H1583="Enero",H1583="Febrero",H1583="Marzo",H1583="Abril",H1583="Mayo",H1583="Junio"),G1583&amp;"-1",IF(OR(H1583="Julio",H1583="Agosto",H1583="Septiembre",H1583="Octubre",H1583="Noviembre",H1583="Diciembre"),G1583&amp;"-2"))</f>
        <v/>
      </c>
      <c r="J1583" t="n">
        <v>90</v>
      </c>
      <c r="K1583" t="n">
        <v>37.77777777777778</v>
      </c>
      <c r="L1583" s="59">
        <f>IFERROR(IF(OR(J1583=0,K1583=""),"",IF(E1583="Positivo",MIN(MAX(K1583/J1583,0),1.3),MIN(MAX(J1583/K1583,0),1.3))),"")</f>
        <v/>
      </c>
      <c r="M1583" s="59">
        <f>IFERROR(IF(OR(J1583=0,K1583=""),"",IF(E1583="Positivo",MAX(K1583/J1583,0),MAX(J1583/K1583,0))),"")</f>
        <v/>
      </c>
      <c r="N1583" t="inlineStr">
        <is>
          <t>%</t>
        </is>
      </c>
      <c r="O1583" t="inlineStr">
        <is>
          <t>%</t>
        </is>
      </c>
      <c r="P1583" t="n">
        <v>0</v>
      </c>
      <c r="Q1583" t="n">
        <v>0</v>
      </c>
      <c r="R1583">
        <f>A1583&amp;"-"&amp;YEAR(F1583)&amp;"-"&amp;IF(LEN(MONTH(F1583))=1,"0"&amp;MONTH(F1583),MONTH(F1583))&amp;"-"&amp;IF(LEN(DAY(F1583))=1,"0"&amp;DAY(F1583),DAY(F1583))</f>
        <v/>
      </c>
      <c r="S1583" t="inlineStr"/>
    </row>
    <row r="1584">
      <c r="A1584" t="n">
        <v>509</v>
      </c>
      <c r="B1584" t="inlineStr">
        <is>
          <t>Cumplimiento a cronograma de proyectos 2025</t>
        </is>
      </c>
      <c r="C1584" t="inlineStr">
        <is>
          <t>Gestión de Proyectos</t>
        </is>
      </c>
      <c r="D1584" t="inlineStr">
        <is>
          <t>Mensual</t>
        </is>
      </c>
      <c r="E1584" t="inlineStr">
        <is>
          <t>Positivo</t>
        </is>
      </c>
      <c r="F1584" s="128" t="n">
        <v>46022</v>
      </c>
      <c r="G1584">
        <f>YEAR(F1584)</f>
        <v/>
      </c>
      <c r="H1584">
        <f>PROPER(TEXT(F1584,"mmmm"))</f>
        <v/>
      </c>
      <c r="I1584">
        <f>IF(OR(H1584="Enero",H1584="Febrero",H1584="Marzo",H1584="Abril",H1584="Mayo",H1584="Junio"),G1584&amp;"-1",IF(OR(H1584="Julio",H1584="Agosto",H1584="Septiembre",H1584="Octubre",H1584="Noviembre",H1584="Diciembre"),G1584&amp;"-2"))</f>
        <v/>
      </c>
      <c r="J1584" t="n">
        <v>90</v>
      </c>
      <c r="K1584" t="n">
        <v>114.7777777777778</v>
      </c>
      <c r="L1584" s="59">
        <f>IFERROR(IF(OR(J1584=0,K1584=""),"",IF(E1584="Positivo",MIN(MAX(K1584/J1584,0),1.3),MIN(MAX(J1584/K1584,0),1.3))),"")</f>
        <v/>
      </c>
      <c r="M1584" s="59">
        <f>IFERROR(IF(OR(J1584=0,K1584=""),"",IF(E1584="Positivo",MAX(K1584/J1584,0),MAX(J1584/K1584,0))),"")</f>
        <v/>
      </c>
      <c r="N1584" t="inlineStr">
        <is>
          <t>%</t>
        </is>
      </c>
      <c r="O1584" t="inlineStr">
        <is>
          <t>%</t>
        </is>
      </c>
      <c r="P1584" t="n">
        <v>0</v>
      </c>
      <c r="Q1584" t="n">
        <v>0</v>
      </c>
      <c r="R1584">
        <f>A1584&amp;"-"&amp;YEAR(F1584)&amp;"-"&amp;IF(LEN(MONTH(F1584))=1,"0"&amp;MONTH(F1584),MONTH(F1584))&amp;"-"&amp;IF(LEN(DAY(F1584))=1,"0"&amp;DAY(F1584),DAY(F1584))</f>
        <v/>
      </c>
      <c r="S1584" t="inlineStr"/>
    </row>
    <row r="1585">
      <c r="A1585" t="n">
        <v>510</v>
      </c>
      <c r="B1585" t="inlineStr">
        <is>
          <t>Frecuencia de incidentes de riesgos</t>
        </is>
      </c>
      <c r="C1585" t="inlineStr">
        <is>
          <t>GESTIÓN DE RIESGOS</t>
        </is>
      </c>
      <c r="D1585" t="inlineStr">
        <is>
          <t>Trimestral</t>
        </is>
      </c>
      <c r="E1585" t="inlineStr">
        <is>
          <t>Positivo</t>
        </is>
      </c>
      <c r="F1585" s="128" t="n">
        <v>45838</v>
      </c>
      <c r="G1585">
        <f>YEAR(F1585)</f>
        <v/>
      </c>
      <c r="H1585">
        <f>PROPER(TEXT(F1585,"mmmm"))</f>
        <v/>
      </c>
      <c r="I1585">
        <f>IF(OR(H1585="Enero",H1585="Febrero",H1585="Marzo",H1585="Abril",H1585="Mayo",H1585="Junio"),G1585&amp;"-1",IF(OR(H1585="Julio",H1585="Agosto",H1585="Septiembre",H1585="Octubre",H1585="Noviembre",H1585="Diciembre"),G1585&amp;"-2"))</f>
        <v/>
      </c>
      <c r="K1585" t="n">
        <v>256</v>
      </c>
      <c r="L1585" s="59">
        <f>IFERROR(IF(OR(J1585=0,K1585=""),"",IF(E1585="Positivo",MIN(MAX(K1585/J1585,0),1.3),MIN(MAX(J1585/K1585,0),1.3))),"")</f>
        <v/>
      </c>
      <c r="M1585" s="59">
        <f>IFERROR(IF(OR(J1585=0,K1585=""),"",IF(E1585="Positivo",MAX(K1585/J1585,0),MAX(J1585/K1585,0))),"")</f>
        <v/>
      </c>
      <c r="N1585" t="inlineStr">
        <is>
          <t>Linea Base</t>
        </is>
      </c>
      <c r="O1585" t="inlineStr">
        <is>
          <t>%</t>
        </is>
      </c>
      <c r="P1585" t="n">
        <v>0</v>
      </c>
      <c r="Q1585" t="n">
        <v>0</v>
      </c>
      <c r="R1585">
        <f>A1585&amp;"-"&amp;YEAR(F1585)&amp;"-"&amp;IF(LEN(MONTH(F1585))=1,"0"&amp;MONTH(F1585),MONTH(F1585))&amp;"-"&amp;IF(LEN(DAY(F1585))=1,"0"&amp;DAY(F1585),DAY(F1585))</f>
        <v/>
      </c>
      <c r="S1585" t="inlineStr"/>
    </row>
    <row r="1586">
      <c r="A1586" t="n">
        <v>510</v>
      </c>
      <c r="B1586" t="inlineStr">
        <is>
          <t>Frecuencia de incidentes de riesgos</t>
        </is>
      </c>
      <c r="C1586" t="inlineStr">
        <is>
          <t>GESTIÓN DE RIESGOS</t>
        </is>
      </c>
      <c r="D1586" t="inlineStr">
        <is>
          <t>Trimestral</t>
        </is>
      </c>
      <c r="E1586" t="inlineStr">
        <is>
          <t>Positivo</t>
        </is>
      </c>
      <c r="F1586" s="128" t="n">
        <v>46022</v>
      </c>
      <c r="G1586">
        <f>YEAR(F1586)</f>
        <v/>
      </c>
      <c r="H1586">
        <f>PROPER(TEXT(F1586,"mmmm"))</f>
        <v/>
      </c>
      <c r="I1586">
        <f>IF(OR(H1586="Enero",H1586="Febrero",H1586="Marzo",H1586="Abril",H1586="Mayo",H1586="Junio"),G1586&amp;"-1",IF(OR(H1586="Julio",H1586="Agosto",H1586="Septiembre",H1586="Octubre",H1586="Noviembre",H1586="Diciembre"),G1586&amp;"-2"))</f>
        <v/>
      </c>
      <c r="K1586" t="n">
        <v>268</v>
      </c>
      <c r="L1586" s="59">
        <f>IFERROR(IF(OR(J1586=0,K1586=""),"",IF(E1586="Positivo",MIN(MAX(K1586/J1586,0),1.3),MIN(MAX(J1586/K1586,0),1.3))),"")</f>
        <v/>
      </c>
      <c r="M1586" s="59">
        <f>IFERROR(IF(OR(J1586=0,K1586=""),"",IF(E1586="Positivo",MAX(K1586/J1586,0),MAX(J1586/K1586,0))),"")</f>
        <v/>
      </c>
      <c r="N1586" t="inlineStr">
        <is>
          <t>Linea Base</t>
        </is>
      </c>
      <c r="O1586" t="inlineStr">
        <is>
          <t>%</t>
        </is>
      </c>
      <c r="P1586" t="n">
        <v>0</v>
      </c>
      <c r="Q1586" t="n">
        <v>0</v>
      </c>
      <c r="R1586">
        <f>A1586&amp;"-"&amp;YEAR(F1586)&amp;"-"&amp;IF(LEN(MONTH(F1586))=1,"0"&amp;MONTH(F1586),MONTH(F1586))&amp;"-"&amp;IF(LEN(DAY(F1586))=1,"0"&amp;DAY(F1586),DAY(F1586))</f>
        <v/>
      </c>
      <c r="S1586" t="inlineStr"/>
    </row>
    <row r="1587">
      <c r="A1587" t="n">
        <v>511</v>
      </c>
      <c r="B1587" t="inlineStr">
        <is>
          <t>Eficacia de controles</t>
        </is>
      </c>
      <c r="C1587" t="inlineStr">
        <is>
          <t>GESTIÓN DE RIESGOS</t>
        </is>
      </c>
      <c r="D1587" t="inlineStr">
        <is>
          <t>Trimestral</t>
        </is>
      </c>
      <c r="E1587" t="inlineStr">
        <is>
          <t>Positivo</t>
        </is>
      </c>
      <c r="F1587" s="128" t="n">
        <v>45838</v>
      </c>
      <c r="G1587">
        <f>YEAR(F1587)</f>
        <v/>
      </c>
      <c r="H1587">
        <f>PROPER(TEXT(F1587,"mmmm"))</f>
        <v/>
      </c>
      <c r="I1587">
        <f>IF(OR(H1587="Enero",H1587="Febrero",H1587="Marzo",H1587="Abril",H1587="Mayo",H1587="Junio"),G1587&amp;"-1",IF(OR(H1587="Julio",H1587="Agosto",H1587="Septiembre",H1587="Octubre",H1587="Noviembre",H1587="Diciembre"),G1587&amp;"-2"))</f>
        <v/>
      </c>
      <c r="K1587" t="n">
        <v>656</v>
      </c>
      <c r="L1587" s="59">
        <f>IFERROR(IF(OR(J1587=0,K1587=""),"",IF(E1587="Positivo",MIN(MAX(K1587/J1587,0),1.3),MIN(MAX(J1587/K1587,0),1.3))),"")</f>
        <v/>
      </c>
      <c r="M1587" s="59">
        <f>IFERROR(IF(OR(J1587=0,K1587=""),"",IF(E1587="Positivo",MAX(K1587/J1587,0),MAX(J1587/K1587,0))),"")</f>
        <v/>
      </c>
      <c r="N1587" t="inlineStr">
        <is>
          <t>Linea Base</t>
        </is>
      </c>
      <c r="O1587" t="inlineStr">
        <is>
          <t>%</t>
        </is>
      </c>
      <c r="P1587" t="n">
        <v>0</v>
      </c>
      <c r="Q1587" t="n">
        <v>0</v>
      </c>
      <c r="R1587">
        <f>A1587&amp;"-"&amp;YEAR(F1587)&amp;"-"&amp;IF(LEN(MONTH(F1587))=1,"0"&amp;MONTH(F1587),MONTH(F1587))&amp;"-"&amp;IF(LEN(DAY(F1587))=1,"0"&amp;DAY(F1587),DAY(F1587))</f>
        <v/>
      </c>
      <c r="S1587" t="inlineStr"/>
    </row>
    <row r="1588">
      <c r="A1588" t="n">
        <v>511</v>
      </c>
      <c r="B1588" t="inlineStr">
        <is>
          <t>Eficacia de controles</t>
        </is>
      </c>
      <c r="C1588" t="inlineStr">
        <is>
          <t>GESTIÓN DE RIESGOS</t>
        </is>
      </c>
      <c r="D1588" t="inlineStr">
        <is>
          <t>Trimestral</t>
        </is>
      </c>
      <c r="E1588" t="inlineStr">
        <is>
          <t>Positivo</t>
        </is>
      </c>
      <c r="F1588" s="128" t="n">
        <v>46022</v>
      </c>
      <c r="G1588">
        <f>YEAR(F1588)</f>
        <v/>
      </c>
      <c r="H1588">
        <f>PROPER(TEXT(F1588,"mmmm"))</f>
        <v/>
      </c>
      <c r="I1588">
        <f>IF(OR(H1588="Enero",H1588="Febrero",H1588="Marzo",H1588="Abril",H1588="Mayo",H1588="Junio"),G1588&amp;"-1",IF(OR(H1588="Julio",H1588="Agosto",H1588="Septiembre",H1588="Octubre",H1588="Noviembre",H1588="Diciembre"),G1588&amp;"-2"))</f>
        <v/>
      </c>
      <c r="K1588" t="n">
        <v>1153</v>
      </c>
      <c r="L1588" s="59">
        <f>IFERROR(IF(OR(J1588=0,K1588=""),"",IF(E1588="Positivo",MIN(MAX(K1588/J1588,0),1.3),MIN(MAX(J1588/K1588,0),1.3))),"")</f>
        <v/>
      </c>
      <c r="M1588" s="59">
        <f>IFERROR(IF(OR(J1588=0,K1588=""),"",IF(E1588="Positivo",MAX(K1588/J1588,0),MAX(J1588/K1588,0))),"")</f>
        <v/>
      </c>
      <c r="N1588" t="inlineStr">
        <is>
          <t>Linea Base</t>
        </is>
      </c>
      <c r="O1588" t="inlineStr">
        <is>
          <t>%</t>
        </is>
      </c>
      <c r="P1588" t="n">
        <v>0</v>
      </c>
      <c r="Q1588" t="n">
        <v>0</v>
      </c>
      <c r="R1588">
        <f>A1588&amp;"-"&amp;YEAR(F1588)&amp;"-"&amp;IF(LEN(MONTH(F1588))=1,"0"&amp;MONTH(F1588),MONTH(F1588))&amp;"-"&amp;IF(LEN(DAY(F1588))=1,"0"&amp;DAY(F1588),DAY(F1588))</f>
        <v/>
      </c>
      <c r="S1588" t="inlineStr"/>
    </row>
    <row r="1589">
      <c r="A1589" t="n">
        <v>513</v>
      </c>
      <c r="B1589" t="inlineStr">
        <is>
          <t>Nivel de cumplimiento del plan de seguimiento a controles</t>
        </is>
      </c>
      <c r="C1589" t="inlineStr">
        <is>
          <t>GESTIÓN DE RIESGOS</t>
        </is>
      </c>
      <c r="D1589" t="inlineStr">
        <is>
          <t>Trimestral</t>
        </is>
      </c>
      <c r="E1589" t="inlineStr">
        <is>
          <t>Positivo</t>
        </is>
      </c>
      <c r="F1589" s="128" t="n">
        <v>45838</v>
      </c>
      <c r="G1589">
        <f>YEAR(F1589)</f>
        <v/>
      </c>
      <c r="H1589">
        <f>PROPER(TEXT(F1589,"mmmm"))</f>
        <v/>
      </c>
      <c r="I1589">
        <f>IF(OR(H1589="Enero",H1589="Febrero",H1589="Marzo",H1589="Abril",H1589="Mayo",H1589="Junio"),G1589&amp;"-1",IF(OR(H1589="Julio",H1589="Agosto",H1589="Septiembre",H1589="Octubre",H1589="Noviembre",H1589="Diciembre"),G1589&amp;"-2"))</f>
        <v/>
      </c>
      <c r="K1589" t="n">
        <v>100</v>
      </c>
      <c r="L1589" s="59">
        <f>IFERROR(IF(OR(J1589=0,K1589=""),"",IF(E1589="Positivo",MIN(MAX(K1589/J1589,0),1.3),MIN(MAX(J1589/K1589,0),1.3))),"")</f>
        <v/>
      </c>
      <c r="M1589" s="59">
        <f>IFERROR(IF(OR(J1589=0,K1589=""),"",IF(E1589="Positivo",MAX(K1589/J1589,0),MAX(J1589/K1589,0))),"")</f>
        <v/>
      </c>
      <c r="N1589" t="inlineStr">
        <is>
          <t>Linea Base</t>
        </is>
      </c>
      <c r="O1589" t="inlineStr">
        <is>
          <t>%</t>
        </is>
      </c>
      <c r="P1589" t="n">
        <v>0</v>
      </c>
      <c r="Q1589" t="n">
        <v>0</v>
      </c>
      <c r="R1589">
        <f>A1589&amp;"-"&amp;YEAR(F1589)&amp;"-"&amp;IF(LEN(MONTH(F1589))=1,"0"&amp;MONTH(F1589),MONTH(F1589))&amp;"-"&amp;IF(LEN(DAY(F1589))=1,"0"&amp;DAY(F1589),DAY(F1589))</f>
        <v/>
      </c>
      <c r="S1589" t="inlineStr"/>
    </row>
    <row r="1590">
      <c r="A1590" t="n">
        <v>514</v>
      </c>
      <c r="B1590" t="inlineStr">
        <is>
          <t>Respuesta ante nuevas necesidades de control</t>
        </is>
      </c>
      <c r="C1590" t="inlineStr">
        <is>
          <t>GESTIÓN DE RIESGOS</t>
        </is>
      </c>
      <c r="D1590" t="inlineStr">
        <is>
          <t>Semestral</t>
        </is>
      </c>
      <c r="E1590" t="inlineStr">
        <is>
          <t>Positivo</t>
        </is>
      </c>
      <c r="F1590" s="128" t="n">
        <v>45838</v>
      </c>
      <c r="G1590">
        <f>YEAR(F1590)</f>
        <v/>
      </c>
      <c r="H1590">
        <f>PROPER(TEXT(F1590,"mmmm"))</f>
        <v/>
      </c>
      <c r="I1590">
        <f>IF(OR(H1590="Enero",H1590="Febrero",H1590="Marzo",H1590="Abril",H1590="Mayo",H1590="Junio"),G1590&amp;"-1",IF(OR(H1590="Julio",H1590="Agosto",H1590="Septiembre",H1590="Octubre",H1590="Noviembre",H1590="Diciembre"),G1590&amp;"-2"))</f>
        <v/>
      </c>
      <c r="J1590" t="n">
        <v>70</v>
      </c>
      <c r="K1590" t="n">
        <v>91.81999999999999</v>
      </c>
      <c r="L1590" s="59">
        <f>IFERROR(IF(OR(J1590=0,K1590=""),"",IF(E1590="Positivo",MIN(MAX(K1590/J1590,0),1.3),MIN(MAX(J1590/K1590,0),1.3))),"")</f>
        <v/>
      </c>
      <c r="M1590" s="59">
        <f>IFERROR(IF(OR(J1590=0,K1590=""),"",IF(E1590="Positivo",MAX(K1590/J1590,0),MAX(J1590/K1590,0))),"")</f>
        <v/>
      </c>
      <c r="N1590" t="inlineStr">
        <is>
          <t>%</t>
        </is>
      </c>
      <c r="O1590" t="inlineStr">
        <is>
          <t>%</t>
        </is>
      </c>
      <c r="P1590" t="n">
        <v>0</v>
      </c>
      <c r="Q1590" t="n">
        <v>0</v>
      </c>
      <c r="R1590">
        <f>A1590&amp;"-"&amp;YEAR(F1590)&amp;"-"&amp;IF(LEN(MONTH(F1590))=1,"0"&amp;MONTH(F1590),MONTH(F1590))&amp;"-"&amp;IF(LEN(DAY(F1590))=1,"0"&amp;DAY(F1590),DAY(F1590))</f>
        <v/>
      </c>
      <c r="S1590" t="inlineStr"/>
    </row>
    <row r="1591">
      <c r="A1591" t="n">
        <v>514</v>
      </c>
      <c r="B1591" t="inlineStr">
        <is>
          <t>Respuesta ante nuevas necesidades de control</t>
        </is>
      </c>
      <c r="C1591" t="inlineStr">
        <is>
          <t>GESTIÓN DE RIESGOS</t>
        </is>
      </c>
      <c r="D1591" t="inlineStr">
        <is>
          <t>Semestral</t>
        </is>
      </c>
      <c r="E1591" t="inlineStr">
        <is>
          <t>Positivo</t>
        </is>
      </c>
      <c r="F1591" s="128" t="n">
        <v>46022</v>
      </c>
      <c r="G1591">
        <f>YEAR(F1591)</f>
        <v/>
      </c>
      <c r="H1591">
        <f>PROPER(TEXT(F1591,"mmmm"))</f>
        <v/>
      </c>
      <c r="I1591">
        <f>IF(OR(H1591="Enero",H1591="Febrero",H1591="Marzo",H1591="Abril",H1591="Mayo",H1591="Junio"),G1591&amp;"-1",IF(OR(H1591="Julio",H1591="Agosto",H1591="Septiembre",H1591="Octubre",H1591="Noviembre",H1591="Diciembre"),G1591&amp;"-2"))</f>
        <v/>
      </c>
      <c r="J1591" t="n">
        <v>70</v>
      </c>
      <c r="K1591" t="n">
        <v>45.96</v>
      </c>
      <c r="L1591" s="59">
        <f>IFERROR(IF(OR(J1591=0,K1591=""),"",IF(E1591="Positivo",MIN(MAX(K1591/J1591,0),1.3),MIN(MAX(J1591/K1591,0),1.3))),"")</f>
        <v/>
      </c>
      <c r="M1591" s="59">
        <f>IFERROR(IF(OR(J1591=0,K1591=""),"",IF(E1591="Positivo",MAX(K1591/J1591,0),MAX(J1591/K1591,0))),"")</f>
        <v/>
      </c>
      <c r="N1591" t="inlineStr">
        <is>
          <t>%</t>
        </is>
      </c>
      <c r="O1591" t="inlineStr">
        <is>
          <t>%</t>
        </is>
      </c>
      <c r="P1591" t="n">
        <v>0</v>
      </c>
      <c r="Q1591" t="n">
        <v>0</v>
      </c>
      <c r="R1591">
        <f>A1591&amp;"-"&amp;YEAR(F1591)&amp;"-"&amp;IF(LEN(MONTH(F1591))=1,"0"&amp;MONTH(F1591),MONTH(F1591))&amp;"-"&amp;IF(LEN(DAY(F1591))=1,"0"&amp;DAY(F1591),DAY(F1591))</f>
        <v/>
      </c>
      <c r="S1591" t="inlineStr"/>
    </row>
    <row r="1592">
      <c r="A1592" t="n">
        <v>515</v>
      </c>
      <c r="B1592" t="inlineStr">
        <is>
          <t>Porcentaje de procesos de control implementados</t>
        </is>
      </c>
      <c r="C1592" t="inlineStr">
        <is>
          <t>GESTIÓN DE LA TECNOLOGÍA E INNOVACIÓN DIGITAL</t>
        </is>
      </c>
      <c r="D1592" t="inlineStr">
        <is>
          <t>Semestral</t>
        </is>
      </c>
      <c r="E1592" t="inlineStr">
        <is>
          <t>Positivo</t>
        </is>
      </c>
      <c r="F1592" s="128" t="n">
        <v>46022</v>
      </c>
      <c r="G1592">
        <f>YEAR(F1592)</f>
        <v/>
      </c>
      <c r="H1592">
        <f>PROPER(TEXT(F1592,"mmmm"))</f>
        <v/>
      </c>
      <c r="I1592">
        <f>IF(OR(H1592="Enero",H1592="Febrero",H1592="Marzo",H1592="Abril",H1592="Mayo",H1592="Junio"),G1592&amp;"-1",IF(OR(H1592="Julio",H1592="Agosto",H1592="Septiembre",H1592="Octubre",H1592="Noviembre",H1592="Diciembre"),G1592&amp;"-2"))</f>
        <v/>
      </c>
      <c r="J1592" t="n">
        <v>97</v>
      </c>
      <c r="K1592" t="n">
        <v>66.67</v>
      </c>
      <c r="L1592" s="59">
        <f>IFERROR(IF(OR(J1592=0,K1592=""),"",IF(E1592="Positivo",MIN(MAX(K1592/J1592,0),1.3),MIN(MAX(J1592/K1592,0),1.3))),"")</f>
        <v/>
      </c>
      <c r="M1592" s="59">
        <f>IFERROR(IF(OR(J1592=0,K1592=""),"",IF(E1592="Positivo",MAX(K1592/J1592,0),MAX(J1592/K1592,0))),"")</f>
        <v/>
      </c>
      <c r="N1592" t="inlineStr">
        <is>
          <t>%</t>
        </is>
      </c>
      <c r="O1592" t="inlineStr">
        <is>
          <t>%</t>
        </is>
      </c>
      <c r="P1592" t="n">
        <v>0</v>
      </c>
      <c r="Q1592" t="n">
        <v>0</v>
      </c>
      <c r="R1592">
        <f>A1592&amp;"-"&amp;YEAR(F1592)&amp;"-"&amp;IF(LEN(MONTH(F1592))=1,"0"&amp;MONTH(F1592),MONTH(F1592))&amp;"-"&amp;IF(LEN(DAY(F1592))=1,"0"&amp;DAY(F1592),DAY(F1592))</f>
        <v/>
      </c>
      <c r="S1592" t="inlineStr"/>
    </row>
    <row r="1593">
      <c r="A1593" t="n">
        <v>516</v>
      </c>
      <c r="B1593" t="inlineStr">
        <is>
          <t>Porcentaje de colaboradores formados en ciberseguridad</t>
        </is>
      </c>
      <c r="C1593" t="inlineStr">
        <is>
          <t>GESTIÓN DE LA TECNOLOGÍA E INNOVACIÓN DIGITAL</t>
        </is>
      </c>
      <c r="D1593" t="inlineStr">
        <is>
          <t>Semestral</t>
        </is>
      </c>
      <c r="E1593" t="inlineStr">
        <is>
          <t>Positivo</t>
        </is>
      </c>
      <c r="F1593" s="128" t="n">
        <v>46022</v>
      </c>
      <c r="G1593">
        <f>YEAR(F1593)</f>
        <v/>
      </c>
      <c r="H1593">
        <f>PROPER(TEXT(F1593,"mmmm"))</f>
        <v/>
      </c>
      <c r="I1593">
        <f>IF(OR(H1593="Enero",H1593="Febrero",H1593="Marzo",H1593="Abril",H1593="Mayo",H1593="Junio"),G1593&amp;"-1",IF(OR(H1593="Julio",H1593="Agosto",H1593="Septiembre",H1593="Octubre",H1593="Noviembre",H1593="Diciembre"),G1593&amp;"-2"))</f>
        <v/>
      </c>
      <c r="J1593" t="n">
        <v>97</v>
      </c>
      <c r="K1593" t="n">
        <v>315.79</v>
      </c>
      <c r="L1593" s="59">
        <f>IFERROR(IF(OR(J1593=0,K1593=""),"",IF(E1593="Positivo",MIN(MAX(K1593/J1593,0),1.3),MIN(MAX(J1593/K1593,0),1.3))),"")</f>
        <v/>
      </c>
      <c r="M1593" s="59">
        <f>IFERROR(IF(OR(J1593=0,K1593=""),"",IF(E1593="Positivo",MAX(K1593/J1593,0),MAX(J1593/K1593,0))),"")</f>
        <v/>
      </c>
      <c r="N1593" t="inlineStr">
        <is>
          <t>%</t>
        </is>
      </c>
      <c r="O1593" t="inlineStr">
        <is>
          <t>%</t>
        </is>
      </c>
      <c r="P1593" t="n">
        <v>0</v>
      </c>
      <c r="Q1593" t="n">
        <v>0</v>
      </c>
      <c r="R1593">
        <f>A1593&amp;"-"&amp;YEAR(F1593)&amp;"-"&amp;IF(LEN(MONTH(F1593))=1,"0"&amp;MONTH(F1593),MONTH(F1593))&amp;"-"&amp;IF(LEN(DAY(F1593))=1,"0"&amp;DAY(F1593),DAY(F1593))</f>
        <v/>
      </c>
      <c r="S1593" t="inlineStr"/>
    </row>
    <row r="1594">
      <c r="A1594" t="n">
        <v>518</v>
      </c>
      <c r="B1594" t="inlineStr">
        <is>
          <t>Cumplimiento programa de auditoría</t>
        </is>
      </c>
      <c r="C1594" t="inlineStr">
        <is>
          <t>AUDITORÍA INTERNA</t>
        </is>
      </c>
      <c r="D1594" t="inlineStr">
        <is>
          <t>Trimestral</t>
        </is>
      </c>
      <c r="E1594" t="inlineStr">
        <is>
          <t>Positivo</t>
        </is>
      </c>
      <c r="F1594" s="128" t="n">
        <v>46022</v>
      </c>
      <c r="G1594">
        <f>YEAR(F1594)</f>
        <v/>
      </c>
      <c r="H1594">
        <f>PROPER(TEXT(F1594,"mmmm"))</f>
        <v/>
      </c>
      <c r="I1594">
        <f>IF(OR(H1594="Enero",H1594="Febrero",H1594="Marzo",H1594="Abril",H1594="Mayo",H1594="Junio"),G1594&amp;"-1",IF(OR(H1594="Julio",H1594="Agosto",H1594="Septiembre",H1594="Octubre",H1594="Noviembre",H1594="Diciembre"),G1594&amp;"-2"))</f>
        <v/>
      </c>
      <c r="J1594" t="n">
        <v>8</v>
      </c>
      <c r="K1594" t="n">
        <v>11</v>
      </c>
      <c r="L1594" s="59">
        <f>IFERROR(IF(OR(J1594=0,K1594=""),"",IF(E1594="Positivo",MIN(MAX(K1594/J1594,0),1.3),MIN(MAX(J1594/K1594,0),1.3))),"")</f>
        <v/>
      </c>
      <c r="M1594" s="59">
        <f>IFERROR(IF(OR(J1594=0,K1594=""),"",IF(E1594="Positivo",MAX(K1594/J1594,0),MAX(J1594/K1594,0))),"")</f>
        <v/>
      </c>
      <c r="N1594" t="inlineStr">
        <is>
          <t>%</t>
        </is>
      </c>
      <c r="O1594" t="inlineStr">
        <is>
          <t>%</t>
        </is>
      </c>
      <c r="P1594" t="n">
        <v>0</v>
      </c>
      <c r="Q1594" t="n">
        <v>0</v>
      </c>
      <c r="R1594">
        <f>A1594&amp;"-"&amp;YEAR(F1594)&amp;"-"&amp;IF(LEN(MONTH(F1594))=1,"0"&amp;MONTH(F1594),MONTH(F1594))&amp;"-"&amp;IF(LEN(DAY(F1594))=1,"0"&amp;DAY(F1594),DAY(F1594))</f>
        <v/>
      </c>
      <c r="S1594" t="inlineStr"/>
    </row>
    <row r="1595">
      <c r="A1595" t="n">
        <v>519</v>
      </c>
      <c r="B1595" t="inlineStr">
        <is>
          <t>% de publicaciones con sentimiento neutro o negativo</t>
        </is>
      </c>
      <c r="C1595" t="inlineStr">
        <is>
          <t>Comunicaciones Externas</t>
        </is>
      </c>
      <c r="D1595" t="inlineStr">
        <is>
          <t>Semestral</t>
        </is>
      </c>
      <c r="E1595" t="inlineStr">
        <is>
          <t>Positivo</t>
        </is>
      </c>
      <c r="F1595" s="128" t="n">
        <v>45838</v>
      </c>
      <c r="G1595">
        <f>YEAR(F1595)</f>
        <v/>
      </c>
      <c r="H1595">
        <f>PROPER(TEXT(F1595,"mmmm"))</f>
        <v/>
      </c>
      <c r="I1595">
        <f>IF(OR(H1595="Enero",H1595="Febrero",H1595="Marzo",H1595="Abril",H1595="Mayo",H1595="Junio"),G1595&amp;"-1",IF(OR(H1595="Julio",H1595="Agosto",H1595="Septiembre",H1595="Octubre",H1595="Noviembre",H1595="Diciembre"),G1595&amp;"-2"))</f>
        <v/>
      </c>
      <c r="J1595" t="n">
        <v>100</v>
      </c>
      <c r="K1595" t="n">
        <v>431.4500007629395</v>
      </c>
      <c r="L1595" s="59">
        <f>IFERROR(IF(OR(J1595=0,K1595=""),"",IF(E1595="Positivo",MIN(MAX(K1595/J1595,0),1.3),MIN(MAX(J1595/K1595,0),1.3))),"")</f>
        <v/>
      </c>
      <c r="M1595" s="59">
        <f>IFERROR(IF(OR(J1595=0,K1595=""),"",IF(E1595="Positivo",MAX(K1595/J1595,0),MAX(J1595/K1595,0))),"")</f>
        <v/>
      </c>
      <c r="N1595" t="inlineStr">
        <is>
          <t>%</t>
        </is>
      </c>
      <c r="O1595" t="inlineStr">
        <is>
          <t>%</t>
        </is>
      </c>
      <c r="P1595" t="n">
        <v>0</v>
      </c>
      <c r="Q1595" t="n">
        <v>0</v>
      </c>
      <c r="R1595">
        <f>A1595&amp;"-"&amp;YEAR(F1595)&amp;"-"&amp;IF(LEN(MONTH(F1595))=1,"0"&amp;MONTH(F1595),MONTH(F1595))&amp;"-"&amp;IF(LEN(DAY(F1595))=1,"0"&amp;DAY(F1595),DAY(F1595))</f>
        <v/>
      </c>
      <c r="S1595" t="inlineStr"/>
    </row>
    <row r="1596">
      <c r="A1596" t="n">
        <v>519</v>
      </c>
      <c r="B1596" t="inlineStr">
        <is>
          <t>% de publicaciones con sentimiento neutro o negativo</t>
        </is>
      </c>
      <c r="C1596" t="inlineStr">
        <is>
          <t>Comunicaciones Externas</t>
        </is>
      </c>
      <c r="D1596" t="inlineStr">
        <is>
          <t>Semestral</t>
        </is>
      </c>
      <c r="E1596" t="inlineStr">
        <is>
          <t>Positivo</t>
        </is>
      </c>
      <c r="F1596" s="128" t="n">
        <v>46022</v>
      </c>
      <c r="G1596">
        <f>YEAR(F1596)</f>
        <v/>
      </c>
      <c r="H1596">
        <f>PROPER(TEXT(F1596,"mmmm"))</f>
        <v/>
      </c>
      <c r="I1596">
        <f>IF(OR(H1596="Enero",H1596="Febrero",H1596="Marzo",H1596="Abril",H1596="Mayo",H1596="Junio"),G1596&amp;"-1",IF(OR(H1596="Julio",H1596="Agosto",H1596="Septiembre",H1596="Octubre",H1596="Noviembre",H1596="Diciembre"),G1596&amp;"-2"))</f>
        <v/>
      </c>
      <c r="J1596" t="n">
        <v>100</v>
      </c>
      <c r="K1596" t="n">
        <v>131.129997253418</v>
      </c>
      <c r="L1596" s="59">
        <f>IFERROR(IF(OR(J1596=0,K1596=""),"",IF(E1596="Positivo",MIN(MAX(K1596/J1596,0),1.3),MIN(MAX(J1596/K1596,0),1.3))),"")</f>
        <v/>
      </c>
      <c r="M1596" s="59">
        <f>IFERROR(IF(OR(J1596=0,K1596=""),"",IF(E1596="Positivo",MAX(K1596/J1596,0),MAX(J1596/K1596,0))),"")</f>
        <v/>
      </c>
      <c r="N1596" t="inlineStr">
        <is>
          <t>%</t>
        </is>
      </c>
      <c r="O1596" t="inlineStr">
        <is>
          <t>%</t>
        </is>
      </c>
      <c r="P1596" t="n">
        <v>0</v>
      </c>
      <c r="Q1596" t="n">
        <v>0</v>
      </c>
      <c r="R1596">
        <f>A1596&amp;"-"&amp;YEAR(F1596)&amp;"-"&amp;IF(LEN(MONTH(F1596))=1,"0"&amp;MONTH(F1596),MONTH(F1596))&amp;"-"&amp;IF(LEN(DAY(F1596))=1,"0"&amp;DAY(F1596),DAY(F1596))</f>
        <v/>
      </c>
      <c r="S1596" t="inlineStr"/>
    </row>
    <row r="1597">
      <c r="A1597" t="n">
        <v>522</v>
      </c>
      <c r="B1597" t="inlineStr">
        <is>
          <t>Asignaturas o modulos con mecanismos de evaluación implementados</t>
        </is>
      </c>
      <c r="C1597" t="inlineStr">
        <is>
          <t>Gestión, Evaluación e Innovación Curricular</t>
        </is>
      </c>
      <c r="D1597" t="inlineStr">
        <is>
          <t>Anual</t>
        </is>
      </c>
      <c r="E1597" t="inlineStr">
        <is>
          <t>Positivo</t>
        </is>
      </c>
      <c r="F1597" s="128" t="n">
        <v>46022</v>
      </c>
      <c r="G1597">
        <f>YEAR(F1597)</f>
        <v/>
      </c>
      <c r="H1597">
        <f>PROPER(TEXT(F1597,"mmmm"))</f>
        <v/>
      </c>
      <c r="I1597">
        <f>IF(OR(H1597="Enero",H1597="Febrero",H1597="Marzo",H1597="Abril",H1597="Mayo",H1597="Junio"),G1597&amp;"-1",IF(OR(H1597="Julio",H1597="Agosto",H1597="Septiembre",H1597="Octubre",H1597="Noviembre",H1597="Diciembre"),G1597&amp;"-2"))</f>
        <v/>
      </c>
      <c r="J1597" t="n">
        <v>20</v>
      </c>
      <c r="K1597" t="n">
        <v>20</v>
      </c>
      <c r="L1597" s="59">
        <f>IFERROR(IF(OR(J1597=0,K1597=""),"",IF(E1597="Positivo",MIN(MAX(K1597/J1597,0),1.3),MIN(MAX(J1597/K1597,0),1.3))),"")</f>
        <v/>
      </c>
      <c r="M1597" s="59">
        <f>IFERROR(IF(OR(J1597=0,K1597=""),"",IF(E1597="Positivo",MAX(K1597/J1597,0),MAX(J1597/K1597,0))),"")</f>
        <v/>
      </c>
      <c r="N1597" t="inlineStr">
        <is>
          <t>%</t>
        </is>
      </c>
      <c r="O1597" t="inlineStr">
        <is>
          <t>%</t>
        </is>
      </c>
      <c r="P1597" t="n">
        <v>0</v>
      </c>
      <c r="Q1597" t="n">
        <v>0</v>
      </c>
      <c r="R1597">
        <f>A1597&amp;"-"&amp;YEAR(F1597)&amp;"-"&amp;IF(LEN(MONTH(F1597))=1,"0"&amp;MONTH(F1597),MONTH(F1597))&amp;"-"&amp;IF(LEN(DAY(F1597))=1,"0"&amp;DAY(F1597),DAY(F1597))</f>
        <v/>
      </c>
      <c r="S1597" t="inlineStr"/>
    </row>
    <row r="1598">
      <c r="A1598" t="n">
        <v>523</v>
      </c>
      <c r="B1598" t="inlineStr">
        <is>
          <t>Ingresos totales de educación para la vida</t>
        </is>
      </c>
      <c r="C1598" t="inlineStr">
        <is>
          <t>Planeación Financiera</t>
        </is>
      </c>
      <c r="D1598" t="inlineStr">
        <is>
          <t>Semestral</t>
        </is>
      </c>
      <c r="E1598" t="inlineStr">
        <is>
          <t>Positivo</t>
        </is>
      </c>
      <c r="F1598" s="128" t="n">
        <v>45838</v>
      </c>
      <c r="G1598">
        <f>YEAR(F1598)</f>
        <v/>
      </c>
      <c r="H1598">
        <f>PROPER(TEXT(F1598,"mmmm"))</f>
        <v/>
      </c>
      <c r="I1598">
        <f>IF(OR(H1598="Enero",H1598="Febrero",H1598="Marzo",H1598="Abril",H1598="Mayo",H1598="Junio"),G1598&amp;"-1",IF(OR(H1598="Julio",H1598="Agosto",H1598="Septiembre",H1598="Octubre",H1598="Noviembre",H1598="Diciembre"),G1598&amp;"-2"))</f>
        <v/>
      </c>
      <c r="J1598" t="n">
        <v>285</v>
      </c>
      <c r="K1598" t="n">
        <v>15454195581</v>
      </c>
      <c r="L1598" s="59">
        <f>IFERROR(IF(OR(J1598=0,K1598=""),"",IF(E1598="Positivo",MIN(MAX(K1598/J1598,0),1.3),MIN(MAX(J1598/K1598,0),1.3))),"")</f>
        <v/>
      </c>
      <c r="M1598" s="59">
        <f>IFERROR(IF(OR(J1598=0,K1598=""),"",IF(E1598="Positivo",MAX(K1598/J1598,0),MAX(J1598/K1598,0))),"")</f>
        <v/>
      </c>
      <c r="N1598" t="inlineStr">
        <is>
          <t>%</t>
        </is>
      </c>
      <c r="O1598" t="inlineStr">
        <is>
          <t>%</t>
        </is>
      </c>
      <c r="P1598" t="n">
        <v>0</v>
      </c>
      <c r="Q1598" t="n">
        <v>0</v>
      </c>
      <c r="R1598">
        <f>A1598&amp;"-"&amp;YEAR(F1598)&amp;"-"&amp;IF(LEN(MONTH(F1598))=1,"0"&amp;MONTH(F1598),MONTH(F1598))&amp;"-"&amp;IF(LEN(DAY(F1598))=1,"0"&amp;DAY(F1598),DAY(F1598))</f>
        <v/>
      </c>
      <c r="S1598" t="inlineStr"/>
    </row>
    <row r="1599">
      <c r="A1599" t="n">
        <v>523</v>
      </c>
      <c r="B1599" t="inlineStr">
        <is>
          <t>Ingresos totales de educación para la vida</t>
        </is>
      </c>
      <c r="C1599" t="inlineStr">
        <is>
          <t>Planeación Financiera</t>
        </is>
      </c>
      <c r="D1599" t="inlineStr">
        <is>
          <t>Semestral</t>
        </is>
      </c>
      <c r="E1599" t="inlineStr">
        <is>
          <t>Positivo</t>
        </is>
      </c>
      <c r="F1599" s="128" t="n">
        <v>46022</v>
      </c>
      <c r="G1599">
        <f>YEAR(F1599)</f>
        <v/>
      </c>
      <c r="H1599">
        <f>PROPER(TEXT(F1599,"mmmm"))</f>
        <v/>
      </c>
      <c r="I1599">
        <f>IF(OR(H1599="Enero",H1599="Febrero",H1599="Marzo",H1599="Abril",H1599="Mayo",H1599="Junio"),G1599&amp;"-1",IF(OR(H1599="Julio",H1599="Agosto",H1599="Septiembre",H1599="Octubre",H1599="Noviembre",H1599="Diciembre"),G1599&amp;"-2"))</f>
        <v/>
      </c>
      <c r="J1599" t="n">
        <v>285</v>
      </c>
      <c r="K1599" t="n">
        <v>19997906801</v>
      </c>
      <c r="L1599" s="59">
        <f>IFERROR(IF(OR(J1599=0,K1599=""),"",IF(E1599="Positivo",MIN(MAX(K1599/J1599,0),1.3),MIN(MAX(J1599/K1599,0),1.3))),"")</f>
        <v/>
      </c>
      <c r="M1599" s="59">
        <f>IFERROR(IF(OR(J1599=0,K1599=""),"",IF(E1599="Positivo",MAX(K1599/J1599,0),MAX(J1599/K1599,0))),"")</f>
        <v/>
      </c>
      <c r="N1599" t="inlineStr">
        <is>
          <t>%</t>
        </is>
      </c>
      <c r="O1599" t="inlineStr">
        <is>
          <t>%</t>
        </is>
      </c>
      <c r="P1599" t="n">
        <v>0</v>
      </c>
      <c r="Q1599" t="n">
        <v>0</v>
      </c>
      <c r="R1599">
        <f>A1599&amp;"-"&amp;YEAR(F1599)&amp;"-"&amp;IF(LEN(MONTH(F1599))=1,"0"&amp;MONTH(F1599),MONTH(F1599))&amp;"-"&amp;IF(LEN(DAY(F1599))=1,"0"&amp;DAY(F1599),DAY(F1599))</f>
        <v/>
      </c>
      <c r="S1599" t="inlineStr"/>
    </row>
    <row r="1600">
      <c r="A1600" t="n">
        <v>524</v>
      </c>
      <c r="B1600" t="inlineStr">
        <is>
          <t>Total Leads por canales de captación</t>
        </is>
      </c>
      <c r="C1600" t="inlineStr">
        <is>
          <t>Mercadeo de programas académicos</t>
        </is>
      </c>
      <c r="D1600" t="inlineStr">
        <is>
          <t>Semestral</t>
        </is>
      </c>
      <c r="E1600" t="inlineStr">
        <is>
          <t>Positivo</t>
        </is>
      </c>
      <c r="F1600" s="128" t="n">
        <v>45838</v>
      </c>
      <c r="G1600">
        <f>YEAR(F1600)</f>
        <v/>
      </c>
      <c r="H1600">
        <f>PROPER(TEXT(F1600,"mmmm"))</f>
        <v/>
      </c>
      <c r="I1600">
        <f>IF(OR(H1600="Enero",H1600="Febrero",H1600="Marzo",H1600="Abril",H1600="Mayo",H1600="Junio"),G1600&amp;"-1",IF(OR(H1600="Julio",H1600="Agosto",H1600="Septiembre",H1600="Octubre",H1600="Noviembre",H1600="Diciembre"),G1600&amp;"-2"))</f>
        <v/>
      </c>
      <c r="J1600" t="n">
        <v>600</v>
      </c>
      <c r="K1600" t="n">
        <v>346386</v>
      </c>
      <c r="L1600" s="59">
        <f>IFERROR(IF(OR(J1600=0,K1600=""),"",IF(E1600="Positivo",MIN(MAX(K1600/J1600,0),1.3),MIN(MAX(J1600/K1600,0),1.3))),"")</f>
        <v/>
      </c>
      <c r="M1600" s="59">
        <f>IFERROR(IF(OR(J1600=0,K1600=""),"",IF(E1600="Positivo",MAX(K1600/J1600,0),MAX(J1600/K1600,0))),"")</f>
        <v/>
      </c>
      <c r="N1600" t="inlineStr">
        <is>
          <t>ENT</t>
        </is>
      </c>
      <c r="O1600" t="inlineStr">
        <is>
          <t>ENT</t>
        </is>
      </c>
      <c r="P1600" t="n">
        <v>0</v>
      </c>
      <c r="Q1600" t="n">
        <v>0</v>
      </c>
      <c r="R1600">
        <f>A1600&amp;"-"&amp;YEAR(F1600)&amp;"-"&amp;IF(LEN(MONTH(F1600))=1,"0"&amp;MONTH(F1600),MONTH(F1600))&amp;"-"&amp;IF(LEN(DAY(F1600))=1,"0"&amp;DAY(F1600),DAY(F1600))</f>
        <v/>
      </c>
      <c r="S1600" t="inlineStr"/>
    </row>
    <row r="1601">
      <c r="A1601" t="n">
        <v>524</v>
      </c>
      <c r="B1601" t="inlineStr">
        <is>
          <t>Total Leads por canales de captación</t>
        </is>
      </c>
      <c r="C1601" t="inlineStr">
        <is>
          <t>Mercadeo de programas académicos</t>
        </is>
      </c>
      <c r="D1601" t="inlineStr">
        <is>
          <t>Semestral</t>
        </is>
      </c>
      <c r="E1601" t="inlineStr">
        <is>
          <t>Positivo</t>
        </is>
      </c>
      <c r="F1601" s="128" t="n">
        <v>46022</v>
      </c>
      <c r="G1601">
        <f>YEAR(F1601)</f>
        <v/>
      </c>
      <c r="H1601">
        <f>PROPER(TEXT(F1601,"mmmm"))</f>
        <v/>
      </c>
      <c r="I1601">
        <f>IF(OR(H1601="Enero",H1601="Febrero",H1601="Marzo",H1601="Abril",H1601="Mayo",H1601="Junio"),G1601&amp;"-1",IF(OR(H1601="Julio",H1601="Agosto",H1601="Septiembre",H1601="Octubre",H1601="Noviembre",H1601="Diciembre"),G1601&amp;"-2"))</f>
        <v/>
      </c>
      <c r="J1601" t="n">
        <v>860.472</v>
      </c>
      <c r="K1601" t="n">
        <v>295537</v>
      </c>
      <c r="L1601" s="59">
        <f>IFERROR(IF(OR(J1601=0,K1601=""),"",IF(E1601="Positivo",MIN(MAX(K1601/J1601,0),1.3),MIN(MAX(J1601/K1601,0),1.3))),"")</f>
        <v/>
      </c>
      <c r="M1601" s="59">
        <f>IFERROR(IF(OR(J1601=0,K1601=""),"",IF(E1601="Positivo",MAX(K1601/J1601,0),MAX(J1601/K1601,0))),"")</f>
        <v/>
      </c>
      <c r="N1601" t="inlineStr">
        <is>
          <t>ENT</t>
        </is>
      </c>
      <c r="O1601" t="inlineStr">
        <is>
          <t>ENT</t>
        </is>
      </c>
      <c r="P1601" t="n">
        <v>0</v>
      </c>
      <c r="Q1601" t="n">
        <v>0</v>
      </c>
      <c r="R1601">
        <f>A1601&amp;"-"&amp;YEAR(F1601)&amp;"-"&amp;IF(LEN(MONTH(F1601))=1,"0"&amp;MONTH(F1601),MONTH(F1601))&amp;"-"&amp;IF(LEN(DAY(F1601))=1,"0"&amp;DAY(F1601),DAY(F1601))</f>
        <v/>
      </c>
      <c r="S1601" t="inlineStr"/>
    </row>
    <row r="1602">
      <c r="A1602" t="n">
        <v>526</v>
      </c>
      <c r="B1602" t="inlineStr">
        <is>
          <t>Cumplimiento Politica Polisigs</t>
        </is>
      </c>
      <c r="C1602" t="inlineStr">
        <is>
          <t>Planificación POLISIGS</t>
        </is>
      </c>
      <c r="D1602" t="inlineStr">
        <is>
          <t>Trimestral</t>
        </is>
      </c>
      <c r="E1602" t="inlineStr">
        <is>
          <t>Positivo</t>
        </is>
      </c>
      <c r="F1602" s="128" t="n">
        <v>46022</v>
      </c>
      <c r="G1602">
        <f>YEAR(F1602)</f>
        <v/>
      </c>
      <c r="H1602">
        <f>PROPER(TEXT(F1602,"mmmm"))</f>
        <v/>
      </c>
      <c r="I1602">
        <f>IF(OR(H1602="Enero",H1602="Febrero",H1602="Marzo",H1602="Abril",H1602="Mayo",H1602="Junio"),G1602&amp;"-1",IF(OR(H1602="Julio",H1602="Agosto",H1602="Septiembre",H1602="Octubre",H1602="Noviembre",H1602="Diciembre"),G1602&amp;"-2"))</f>
        <v/>
      </c>
      <c r="J1602" t="n">
        <v>95</v>
      </c>
      <c r="K1602" t="n">
        <v>96.59999999999999</v>
      </c>
      <c r="L1602" s="59">
        <f>IFERROR(IF(OR(J1602=0,K1602=""),"",IF(E1602="Positivo",MIN(MAX(K1602/J1602,0),1.3),MIN(MAX(J1602/K1602,0),1.3))),"")</f>
        <v/>
      </c>
      <c r="M1602" s="59">
        <f>IFERROR(IF(OR(J1602=0,K1602=""),"",IF(E1602="Positivo",MAX(K1602/J1602,0),MAX(J1602/K1602,0))),"")</f>
        <v/>
      </c>
      <c r="N1602" t="inlineStr">
        <is>
          <t>%</t>
        </is>
      </c>
      <c r="O1602" t="inlineStr">
        <is>
          <t>%</t>
        </is>
      </c>
      <c r="P1602" t="n">
        <v>0</v>
      </c>
      <c r="Q1602" t="n">
        <v>0</v>
      </c>
      <c r="R1602">
        <f>A1602&amp;"-"&amp;YEAR(F1602)&amp;"-"&amp;IF(LEN(MONTH(F1602))=1,"0"&amp;MONTH(F1602),MONTH(F1602))&amp;"-"&amp;IF(LEN(DAY(F1602))=1,"0"&amp;DAY(F1602),DAY(F1602))</f>
        <v/>
      </c>
      <c r="S1602" t="inlineStr"/>
    </row>
    <row r="1603">
      <c r="A1603" t="n">
        <v>527</v>
      </c>
      <c r="B1603" t="inlineStr">
        <is>
          <t>Participación de Grupos de Interés en la construcción del nuevo plan de desarrollo (PDI)</t>
        </is>
      </c>
      <c r="C1603" t="inlineStr">
        <is>
          <t>Planeación Estratégica</t>
        </is>
      </c>
      <c r="D1603" t="inlineStr">
        <is>
          <t>Anual</t>
        </is>
      </c>
      <c r="E1603" t="inlineStr">
        <is>
          <t>Positivo</t>
        </is>
      </c>
      <c r="F1603" s="128" t="n">
        <v>46022</v>
      </c>
      <c r="G1603">
        <f>YEAR(F1603)</f>
        <v/>
      </c>
      <c r="H1603">
        <f>PROPER(TEXT(F1603,"mmmm"))</f>
        <v/>
      </c>
      <c r="I1603">
        <f>IF(OR(H1603="Enero",H1603="Febrero",H1603="Marzo",H1603="Abril",H1603="Mayo",H1603="Junio"),G1603&amp;"-1",IF(OR(H1603="Julio",H1603="Agosto",H1603="Septiembre",H1603="Octubre",H1603="Noviembre",H1603="Diciembre"),G1603&amp;"-2"))</f>
        <v/>
      </c>
      <c r="J1603" t="n">
        <v>100</v>
      </c>
      <c r="K1603" t="n">
        <v>197.94</v>
      </c>
      <c r="L1603" s="59">
        <f>IFERROR(IF(OR(J1603=0,K1603=""),"",IF(E1603="Positivo",MIN(MAX(K1603/J1603,0),1.3),MIN(MAX(J1603/K1603,0),1.3))),"")</f>
        <v/>
      </c>
      <c r="M1603" s="59">
        <f>IFERROR(IF(OR(J1603=0,K1603=""),"",IF(E1603="Positivo",MAX(K1603/J1603,0),MAX(J1603/K1603,0))),"")</f>
        <v/>
      </c>
      <c r="N1603" t="inlineStr">
        <is>
          <t>%</t>
        </is>
      </c>
      <c r="O1603" t="inlineStr">
        <is>
          <t>%</t>
        </is>
      </c>
      <c r="P1603" t="n">
        <v>0</v>
      </c>
      <c r="Q1603" t="n">
        <v>0</v>
      </c>
      <c r="R1603">
        <f>A1603&amp;"-"&amp;YEAR(F1603)&amp;"-"&amp;IF(LEN(MONTH(F1603))=1,"0"&amp;MONTH(F1603),MONTH(F1603))&amp;"-"&amp;IF(LEN(DAY(F1603))=1,"0"&amp;DAY(F1603),DAY(F1603))</f>
        <v/>
      </c>
      <c r="S1603" t="inlineStr"/>
    </row>
    <row r="1604">
      <c r="A1604" t="n">
        <v>528</v>
      </c>
      <c r="B1604" t="inlineStr">
        <is>
          <t>Participación de la comunidad en la Rendición de Cuentas</t>
        </is>
      </c>
      <c r="C1604" t="inlineStr">
        <is>
          <t>Planeación Estratégica</t>
        </is>
      </c>
      <c r="D1604" t="inlineStr">
        <is>
          <t>Anual</t>
        </is>
      </c>
      <c r="E1604" t="inlineStr">
        <is>
          <t>Positivo</t>
        </is>
      </c>
      <c r="F1604" s="128" t="n">
        <v>45838</v>
      </c>
      <c r="G1604">
        <f>YEAR(F1604)</f>
        <v/>
      </c>
      <c r="H1604">
        <f>PROPER(TEXT(F1604,"mmmm"))</f>
        <v/>
      </c>
      <c r="I1604">
        <f>IF(OR(H1604="Enero",H1604="Febrero",H1604="Marzo",H1604="Abril",H1604="Mayo",H1604="Junio"),G1604&amp;"-1",IF(OR(H1604="Julio",H1604="Agosto",H1604="Septiembre",H1604="Octubre",H1604="Noviembre",H1604="Diciembre"),G1604&amp;"-2"))</f>
        <v/>
      </c>
      <c r="J1604" t="n">
        <v>1158</v>
      </c>
      <c r="K1604" t="n">
        <v>2014</v>
      </c>
      <c r="L1604" s="59">
        <f>IFERROR(IF(OR(J1604=0,K1604=""),"",IF(E1604="Positivo",MIN(MAX(K1604/J1604,0),1.3),MIN(MAX(J1604/K1604,0),1.3))),"")</f>
        <v/>
      </c>
      <c r="M1604" s="59">
        <f>IFERROR(IF(OR(J1604=0,K1604=""),"",IF(E1604="Positivo",MAX(K1604/J1604,0),MAX(J1604/K1604,0))),"")</f>
        <v/>
      </c>
      <c r="N1604" t="inlineStr">
        <is>
          <t>ENT</t>
        </is>
      </c>
      <c r="O1604" t="inlineStr">
        <is>
          <t>ENT</t>
        </is>
      </c>
      <c r="P1604" t="n">
        <v>0</v>
      </c>
      <c r="Q1604" t="n">
        <v>0</v>
      </c>
      <c r="R1604">
        <f>A1604&amp;"-"&amp;YEAR(F1604)&amp;"-"&amp;IF(LEN(MONTH(F1604))=1,"0"&amp;MONTH(F1604),MONTH(F1604))&amp;"-"&amp;IF(LEN(DAY(F1604))=1,"0"&amp;DAY(F1604),DAY(F1604))</f>
        <v/>
      </c>
      <c r="S1604" t="inlineStr"/>
    </row>
    <row r="1605">
      <c r="A1605" t="n">
        <v>528</v>
      </c>
      <c r="B1605" t="inlineStr">
        <is>
          <t>Participación de la comunidad en la Rendición de Cuentas</t>
        </is>
      </c>
      <c r="C1605" t="inlineStr">
        <is>
          <t>Planeación Estratégica</t>
        </is>
      </c>
      <c r="D1605" t="inlineStr">
        <is>
          <t>Anual</t>
        </is>
      </c>
      <c r="E1605" t="inlineStr">
        <is>
          <t>Positivo</t>
        </is>
      </c>
      <c r="F1605" s="128" t="n">
        <v>46022</v>
      </c>
      <c r="G1605">
        <f>YEAR(F1605)</f>
        <v/>
      </c>
      <c r="H1605">
        <f>PROPER(TEXT(F1605,"mmmm"))</f>
        <v/>
      </c>
      <c r="I1605">
        <f>IF(OR(H1605="Enero",H1605="Febrero",H1605="Marzo",H1605="Abril",H1605="Mayo",H1605="Junio"),G1605&amp;"-1",IF(OR(H1605="Julio",H1605="Agosto",H1605="Septiembre",H1605="Octubre",H1605="Noviembre",H1605="Diciembre"),G1605&amp;"-2"))</f>
        <v/>
      </c>
      <c r="J1605" t="n">
        <v>1158</v>
      </c>
      <c r="K1605" t="n">
        <v>1158</v>
      </c>
      <c r="L1605" s="59">
        <f>IFERROR(IF(OR(J1605=0,K1605=""),"",IF(E1605="Positivo",MIN(MAX(K1605/J1605,0),1.3),MIN(MAX(J1605/K1605,0),1.3))),"")</f>
        <v/>
      </c>
      <c r="M1605" s="59">
        <f>IFERROR(IF(OR(J1605=0,K1605=""),"",IF(E1605="Positivo",MAX(K1605/J1605,0),MAX(J1605/K1605,0))),"")</f>
        <v/>
      </c>
      <c r="N1605" t="inlineStr">
        <is>
          <t>ENT</t>
        </is>
      </c>
      <c r="O1605" t="inlineStr">
        <is>
          <t>ENT</t>
        </is>
      </c>
      <c r="P1605" t="n">
        <v>0</v>
      </c>
      <c r="Q1605" t="n">
        <v>0</v>
      </c>
      <c r="R1605">
        <f>A1605&amp;"-"&amp;YEAR(F1605)&amp;"-"&amp;IF(LEN(MONTH(F1605))=1,"0"&amp;MONTH(F1605),MONTH(F1605))&amp;"-"&amp;IF(LEN(DAY(F1605))=1,"0"&amp;DAY(F1605),DAY(F1605))</f>
        <v/>
      </c>
      <c r="S1605" t="inlineStr"/>
    </row>
    <row r="1606">
      <c r="A1606" t="n">
        <v>529</v>
      </c>
      <c r="B1606" t="inlineStr">
        <is>
          <t>Oportunidad en la solución de solicitudes de infraestructura</t>
        </is>
      </c>
      <c r="C1606" t="inlineStr">
        <is>
          <t>Gestión Infraestructura Física</t>
        </is>
      </c>
      <c r="D1606" t="inlineStr">
        <is>
          <t>Trimestral</t>
        </is>
      </c>
      <c r="E1606" t="inlineStr">
        <is>
          <t>Positivo</t>
        </is>
      </c>
      <c r="F1606" s="128" t="n">
        <v>46022</v>
      </c>
      <c r="G1606">
        <f>YEAR(F1606)</f>
        <v/>
      </c>
      <c r="H1606">
        <f>PROPER(TEXT(F1606,"mmmm"))</f>
        <v/>
      </c>
      <c r="I1606">
        <f>IF(OR(H1606="Enero",H1606="Febrero",H1606="Marzo",H1606="Abril",H1606="Mayo",H1606="Junio"),G1606&amp;"-1",IF(OR(H1606="Julio",H1606="Agosto",H1606="Septiembre",H1606="Octubre",H1606="Noviembre",H1606="Diciembre"),G1606&amp;"-2"))</f>
        <v/>
      </c>
      <c r="J1606" t="n">
        <v>360</v>
      </c>
      <c r="K1606" t="n">
        <v>895</v>
      </c>
      <c r="L1606" s="59">
        <f>IFERROR(IF(OR(J1606=0,K1606=""),"",IF(E1606="Positivo",MIN(MAX(K1606/J1606,0),1.3),MIN(MAX(J1606/K1606,0),1.3))),"")</f>
        <v/>
      </c>
      <c r="M1606" s="59">
        <f>IFERROR(IF(OR(J1606=0,K1606=""),"",IF(E1606="Positivo",MAX(K1606/J1606,0),MAX(J1606/K1606,0))),"")</f>
        <v/>
      </c>
      <c r="N1606" t="inlineStr">
        <is>
          <t>%</t>
        </is>
      </c>
      <c r="O1606" t="inlineStr">
        <is>
          <t>%</t>
        </is>
      </c>
      <c r="P1606" t="n">
        <v>0</v>
      </c>
      <c r="Q1606" t="n">
        <v>0</v>
      </c>
      <c r="R1606">
        <f>A1606&amp;"-"&amp;YEAR(F1606)&amp;"-"&amp;IF(LEN(MONTH(F1606))=1,"0"&amp;MONTH(F1606),MONTH(F1606))&amp;"-"&amp;IF(LEN(DAY(F1606))=1,"0"&amp;DAY(F1606),DAY(F1606))</f>
        <v/>
      </c>
      <c r="S1606" t="inlineStr"/>
    </row>
    <row r="1607">
      <c r="A1607" t="n">
        <v>530</v>
      </c>
      <c r="B1607" t="inlineStr">
        <is>
          <t>Índice de Cumplimiento del Sprint</t>
        </is>
      </c>
      <c r="C1607" t="inlineStr">
        <is>
          <t>GESTIÓN DE LA TECNOLOGÍA E INNOVACIÓN DIGITAL</t>
        </is>
      </c>
      <c r="D1607" t="inlineStr">
        <is>
          <t>Semestral</t>
        </is>
      </c>
      <c r="E1607" t="inlineStr">
        <is>
          <t>Positivo</t>
        </is>
      </c>
      <c r="F1607" s="128" t="n">
        <v>46022</v>
      </c>
      <c r="G1607">
        <f>YEAR(F1607)</f>
        <v/>
      </c>
      <c r="H1607">
        <f>PROPER(TEXT(F1607,"mmmm"))</f>
        <v/>
      </c>
      <c r="I1607">
        <f>IF(OR(H1607="Enero",H1607="Febrero",H1607="Marzo",H1607="Abril",H1607="Mayo",H1607="Junio"),G1607&amp;"-1",IF(OR(H1607="Julio",H1607="Agosto",H1607="Septiembre",H1607="Octubre",H1607="Noviembre",H1607="Diciembre"),G1607&amp;"-2"))</f>
        <v/>
      </c>
      <c r="J1607" t="n">
        <v>97</v>
      </c>
      <c r="K1607" t="n">
        <v>85.56</v>
      </c>
      <c r="L1607" s="59">
        <f>IFERROR(IF(OR(J1607=0,K1607=""),"",IF(E1607="Positivo",MIN(MAX(K1607/J1607,0),1.3),MIN(MAX(J1607/K1607,0),1.3))),"")</f>
        <v/>
      </c>
      <c r="M1607" s="59">
        <f>IFERROR(IF(OR(J1607=0,K1607=""),"",IF(E1607="Positivo",MAX(K1607/J1607,0),MAX(J1607/K1607,0))),"")</f>
        <v/>
      </c>
      <c r="N1607" t="inlineStr">
        <is>
          <t>%</t>
        </is>
      </c>
      <c r="O1607" t="inlineStr">
        <is>
          <t>%</t>
        </is>
      </c>
      <c r="P1607" t="n">
        <v>0</v>
      </c>
      <c r="Q1607" t="n">
        <v>0</v>
      </c>
      <c r="R1607">
        <f>A1607&amp;"-"&amp;YEAR(F1607)&amp;"-"&amp;IF(LEN(MONTH(F1607))=1,"0"&amp;MONTH(F1607),MONTH(F1607))&amp;"-"&amp;IF(LEN(DAY(F1607))=1,"0"&amp;DAY(F1607),DAY(F1607))</f>
        <v/>
      </c>
      <c r="S1607" t="inlineStr"/>
    </row>
    <row r="1608">
      <c r="A1608" t="n">
        <v>531</v>
      </c>
      <c r="B1608" t="inlineStr">
        <is>
          <t>Eficiencia de capacidad instalada</t>
        </is>
      </c>
      <c r="C1608" t="inlineStr">
        <is>
          <t>GESTIÓN DE LA TECNOLOGÍA E INNOVACIÓN DIGITAL</t>
        </is>
      </c>
      <c r="D1608" t="inlineStr">
        <is>
          <t>Semestral</t>
        </is>
      </c>
      <c r="E1608" t="inlineStr">
        <is>
          <t>Positivo</t>
        </is>
      </c>
      <c r="F1608" s="128" t="n">
        <v>46022</v>
      </c>
      <c r="G1608">
        <f>YEAR(F1608)</f>
        <v/>
      </c>
      <c r="H1608">
        <f>PROPER(TEXT(F1608,"mmmm"))</f>
        <v/>
      </c>
      <c r="I1608">
        <f>IF(OR(H1608="Enero",H1608="Febrero",H1608="Marzo",H1608="Abril",H1608="Mayo",H1608="Junio"),G1608&amp;"-1",IF(OR(H1608="Julio",H1608="Agosto",H1608="Septiembre",H1608="Octubre",H1608="Noviembre",H1608="Diciembre"),G1608&amp;"-2"))</f>
        <v/>
      </c>
      <c r="J1608" t="n">
        <v>90</v>
      </c>
      <c r="K1608" t="n">
        <v>93.94</v>
      </c>
      <c r="L1608" s="59">
        <f>IFERROR(IF(OR(J1608=0,K1608=""),"",IF(E1608="Positivo",MIN(MAX(K1608/J1608,0),1.3),MIN(MAX(J1608/K1608,0),1.3))),"")</f>
        <v/>
      </c>
      <c r="M1608" s="59">
        <f>IFERROR(IF(OR(J1608=0,K1608=""),"",IF(E1608="Positivo",MAX(K1608/J1608,0),MAX(J1608/K1608,0))),"")</f>
        <v/>
      </c>
      <c r="N1608" t="inlineStr">
        <is>
          <t>%</t>
        </is>
      </c>
      <c r="O1608" t="inlineStr">
        <is>
          <t>%</t>
        </is>
      </c>
      <c r="P1608" t="n">
        <v>0</v>
      </c>
      <c r="Q1608" t="n">
        <v>0</v>
      </c>
      <c r="R1608">
        <f>A1608&amp;"-"&amp;YEAR(F1608)&amp;"-"&amp;IF(LEN(MONTH(F1608))=1,"0"&amp;MONTH(F1608),MONTH(F1608))&amp;"-"&amp;IF(LEN(DAY(F1608))=1,"0"&amp;DAY(F1608),DAY(F1608))</f>
        <v/>
      </c>
      <c r="S1608" t="inlineStr"/>
    </row>
    <row r="1609">
      <c r="A1609" t="n">
        <v>532</v>
      </c>
      <c r="B1609" t="inlineStr">
        <is>
          <t>Actividades de Cooperación en Internacionalización</t>
        </is>
      </c>
      <c r="C1609" t="inlineStr">
        <is>
          <t>VISIBILIDAD NACIONAL E INTERNACIONAL</t>
        </is>
      </c>
      <c r="D1609" t="inlineStr">
        <is>
          <t>Semestral</t>
        </is>
      </c>
      <c r="E1609" t="inlineStr">
        <is>
          <t>Positivo</t>
        </is>
      </c>
      <c r="F1609" s="128" t="n">
        <v>45838</v>
      </c>
      <c r="G1609">
        <f>YEAR(F1609)</f>
        <v/>
      </c>
      <c r="H1609">
        <f>PROPER(TEXT(F1609,"mmmm"))</f>
        <v/>
      </c>
      <c r="I1609">
        <f>IF(OR(H1609="Enero",H1609="Febrero",H1609="Marzo",H1609="Abril",H1609="Mayo",H1609="Junio"),G1609&amp;"-1",IF(OR(H1609="Julio",H1609="Agosto",H1609="Septiembre",H1609="Octubre",H1609="Noviembre",H1609="Diciembre"),G1609&amp;"-2"))</f>
        <v/>
      </c>
      <c r="J1609" t="n">
        <v>400</v>
      </c>
      <c r="K1609" t="n">
        <v>422</v>
      </c>
      <c r="L1609" s="59">
        <f>IFERROR(IF(OR(J1609=0,K1609=""),"",IF(E1609="Positivo",MIN(MAX(K1609/J1609,0),1.3),MIN(MAX(J1609/K1609,0),1.3))),"")</f>
        <v/>
      </c>
      <c r="M1609" s="59">
        <f>IFERROR(IF(OR(J1609=0,K1609=""),"",IF(E1609="Positivo",MAX(K1609/J1609,0),MAX(J1609/K1609,0))),"")</f>
        <v/>
      </c>
      <c r="N1609" t="inlineStr">
        <is>
          <t>%</t>
        </is>
      </c>
      <c r="O1609" t="inlineStr">
        <is>
          <t>%</t>
        </is>
      </c>
      <c r="P1609" t="n">
        <v>0</v>
      </c>
      <c r="Q1609" t="n">
        <v>0</v>
      </c>
      <c r="R1609">
        <f>A1609&amp;"-"&amp;YEAR(F1609)&amp;"-"&amp;IF(LEN(MONTH(F1609))=1,"0"&amp;MONTH(F1609),MONTH(F1609))&amp;"-"&amp;IF(LEN(DAY(F1609))=1,"0"&amp;DAY(F1609),DAY(F1609))</f>
        <v/>
      </c>
      <c r="S1609" t="inlineStr"/>
    </row>
    <row r="1610">
      <c r="A1610" t="n">
        <v>532</v>
      </c>
      <c r="B1610" t="inlineStr">
        <is>
          <t>Actividades de Cooperación en Internacionalización</t>
        </is>
      </c>
      <c r="C1610" t="inlineStr">
        <is>
          <t>VISIBILIDAD NACIONAL E INTERNACIONAL</t>
        </is>
      </c>
      <c r="D1610" t="inlineStr">
        <is>
          <t>Semestral</t>
        </is>
      </c>
      <c r="E1610" t="inlineStr">
        <is>
          <t>Positivo</t>
        </is>
      </c>
      <c r="F1610" s="128" t="n">
        <v>46022</v>
      </c>
      <c r="G1610">
        <f>YEAR(F1610)</f>
        <v/>
      </c>
      <c r="H1610">
        <f>PROPER(TEXT(F1610,"mmmm"))</f>
        <v/>
      </c>
      <c r="I1610">
        <f>IF(OR(H1610="Enero",H1610="Febrero",H1610="Marzo",H1610="Abril",H1610="Mayo",H1610="Junio"),G1610&amp;"-1",IF(OR(H1610="Julio",H1610="Agosto",H1610="Septiembre",H1610="Octubre",H1610="Noviembre",H1610="Diciembre"),G1610&amp;"-2"))</f>
        <v/>
      </c>
      <c r="J1610" t="n">
        <v>400</v>
      </c>
      <c r="K1610" t="n">
        <v>378</v>
      </c>
      <c r="L1610" s="59">
        <f>IFERROR(IF(OR(J1610=0,K1610=""),"",IF(E1610="Positivo",MIN(MAX(K1610/J1610,0),1.3),MIN(MAX(J1610/K1610,0),1.3))),"")</f>
        <v/>
      </c>
      <c r="M1610" s="59">
        <f>IFERROR(IF(OR(J1610=0,K1610=""),"",IF(E1610="Positivo",MAX(K1610/J1610,0),MAX(J1610/K1610,0))),"")</f>
        <v/>
      </c>
      <c r="N1610" t="inlineStr">
        <is>
          <t>%</t>
        </is>
      </c>
      <c r="O1610" t="inlineStr">
        <is>
          <t>%</t>
        </is>
      </c>
      <c r="P1610" t="n">
        <v>0</v>
      </c>
      <c r="Q1610" t="n">
        <v>0</v>
      </c>
      <c r="R1610">
        <f>A1610&amp;"-"&amp;YEAR(F1610)&amp;"-"&amp;IF(LEN(MONTH(F1610))=1,"0"&amp;MONTH(F1610),MONTH(F1610))&amp;"-"&amp;IF(LEN(DAY(F1610))=1,"0"&amp;DAY(F1610),DAY(F1610))</f>
        <v/>
      </c>
      <c r="S1610" t="inlineStr"/>
    </row>
    <row r="1611">
      <c r="A1611" t="n">
        <v>533</v>
      </c>
      <c r="B1611" t="inlineStr">
        <is>
          <t>Participación de estudiantes externos invitados a actividades de cooperación nacional e internacional</t>
        </is>
      </c>
      <c r="C1611" t="inlineStr">
        <is>
          <t>VISIBILIDAD NACIONAL E INTERNACIONAL</t>
        </is>
      </c>
      <c r="D1611" t="inlineStr">
        <is>
          <t>Semestral</t>
        </is>
      </c>
      <c r="E1611" t="inlineStr">
        <is>
          <t>Positivo</t>
        </is>
      </c>
      <c r="F1611" s="128" t="n">
        <v>45838</v>
      </c>
      <c r="G1611">
        <f>YEAR(F1611)</f>
        <v/>
      </c>
      <c r="H1611">
        <f>PROPER(TEXT(F1611,"mmmm"))</f>
        <v/>
      </c>
      <c r="I1611">
        <f>IF(OR(H1611="Enero",H1611="Febrero",H1611="Marzo",H1611="Abril",H1611="Mayo",H1611="Junio"),G1611&amp;"-1",IF(OR(H1611="Julio",H1611="Agosto",H1611="Septiembre",H1611="Octubre",H1611="Noviembre",H1611="Diciembre"),G1611&amp;"-2"))</f>
        <v/>
      </c>
      <c r="J1611" t="n">
        <v>200</v>
      </c>
      <c r="K1611" t="n">
        <v>1979</v>
      </c>
      <c r="L1611" s="59">
        <f>IFERROR(IF(OR(J1611=0,K1611=""),"",IF(E1611="Positivo",MIN(MAX(K1611/J1611,0),1.3),MIN(MAX(J1611/K1611,0),1.3))),"")</f>
        <v/>
      </c>
      <c r="M1611" s="59">
        <f>IFERROR(IF(OR(J1611=0,K1611=""),"",IF(E1611="Positivo",MAX(K1611/J1611,0),MAX(J1611/K1611,0))),"")</f>
        <v/>
      </c>
      <c r="N1611" t="inlineStr">
        <is>
          <t>%</t>
        </is>
      </c>
      <c r="O1611" t="inlineStr">
        <is>
          <t>%</t>
        </is>
      </c>
      <c r="P1611" t="n">
        <v>0</v>
      </c>
      <c r="Q1611" t="n">
        <v>0</v>
      </c>
      <c r="R1611">
        <f>A1611&amp;"-"&amp;YEAR(F1611)&amp;"-"&amp;IF(LEN(MONTH(F1611))=1,"0"&amp;MONTH(F1611),MONTH(F1611))&amp;"-"&amp;IF(LEN(DAY(F1611))=1,"0"&amp;DAY(F1611),DAY(F1611))</f>
        <v/>
      </c>
      <c r="S1611" t="inlineStr"/>
    </row>
    <row r="1612">
      <c r="A1612" t="n">
        <v>533</v>
      </c>
      <c r="B1612" t="inlineStr">
        <is>
          <t>Participación de estudiantes externos invitados a actividades de cooperación nacional e internacional</t>
        </is>
      </c>
      <c r="C1612" t="inlineStr">
        <is>
          <t>VISIBILIDAD NACIONAL E INTERNACIONAL</t>
        </is>
      </c>
      <c r="D1612" t="inlineStr">
        <is>
          <t>Semestral</t>
        </is>
      </c>
      <c r="E1612" t="inlineStr">
        <is>
          <t>Positivo</t>
        </is>
      </c>
      <c r="F1612" s="128" t="n">
        <v>46022</v>
      </c>
      <c r="G1612">
        <f>YEAR(F1612)</f>
        <v/>
      </c>
      <c r="H1612">
        <f>PROPER(TEXT(F1612,"mmmm"))</f>
        <v/>
      </c>
      <c r="I1612">
        <f>IF(OR(H1612="Enero",H1612="Febrero",H1612="Marzo",H1612="Abril",H1612="Mayo",H1612="Junio"),G1612&amp;"-1",IF(OR(H1612="Julio",H1612="Agosto",H1612="Septiembre",H1612="Octubre",H1612="Noviembre",H1612="Diciembre"),G1612&amp;"-2"))</f>
        <v/>
      </c>
      <c r="J1612" t="n">
        <v>200</v>
      </c>
      <c r="K1612" t="n">
        <v>2446</v>
      </c>
      <c r="L1612" s="59">
        <f>IFERROR(IF(OR(J1612=0,K1612=""),"",IF(E1612="Positivo",MIN(MAX(K1612/J1612,0),1.3),MIN(MAX(J1612/K1612,0),1.3))),"")</f>
        <v/>
      </c>
      <c r="M1612" s="59">
        <f>IFERROR(IF(OR(J1612=0,K1612=""),"",IF(E1612="Positivo",MAX(K1612/J1612,0),MAX(J1612/K1612,0))),"")</f>
        <v/>
      </c>
      <c r="N1612" t="inlineStr">
        <is>
          <t>%</t>
        </is>
      </c>
      <c r="O1612" t="inlineStr">
        <is>
          <t>%</t>
        </is>
      </c>
      <c r="P1612" t="n">
        <v>0</v>
      </c>
      <c r="Q1612" t="n">
        <v>0</v>
      </c>
      <c r="R1612">
        <f>A1612&amp;"-"&amp;YEAR(F1612)&amp;"-"&amp;IF(LEN(MONTH(F1612))=1,"0"&amp;MONTH(F1612),MONTH(F1612))&amp;"-"&amp;IF(LEN(DAY(F1612))=1,"0"&amp;DAY(F1612),DAY(F1612))</f>
        <v/>
      </c>
      <c r="S1612" t="inlineStr"/>
    </row>
    <row r="1613">
      <c r="A1613" t="n">
        <v>534</v>
      </c>
      <c r="B1613" t="inlineStr">
        <is>
          <t>Participación de estudiantes POLI en actividades de cooperación nacional e internacional</t>
        </is>
      </c>
      <c r="C1613" t="inlineStr">
        <is>
          <t>VISIBILIDAD NACIONAL E INTERNACIONAL</t>
        </is>
      </c>
      <c r="D1613" t="inlineStr">
        <is>
          <t>Semestral</t>
        </is>
      </c>
      <c r="E1613" t="inlineStr">
        <is>
          <t>Positivo</t>
        </is>
      </c>
      <c r="F1613" s="128" t="n">
        <v>45838</v>
      </c>
      <c r="G1613">
        <f>YEAR(F1613)</f>
        <v/>
      </c>
      <c r="H1613">
        <f>PROPER(TEXT(F1613,"mmmm"))</f>
        <v/>
      </c>
      <c r="I1613">
        <f>IF(OR(H1613="Enero",H1613="Febrero",H1613="Marzo",H1613="Abril",H1613="Mayo",H1613="Junio"),G1613&amp;"-1",IF(OR(H1613="Julio",H1613="Agosto",H1613="Septiembre",H1613="Octubre",H1613="Noviembre",H1613="Diciembre"),G1613&amp;"-2"))</f>
        <v/>
      </c>
      <c r="J1613" t="n">
        <v>200</v>
      </c>
      <c r="K1613" t="n">
        <v>2575</v>
      </c>
      <c r="L1613" s="59">
        <f>IFERROR(IF(OR(J1613=0,K1613=""),"",IF(E1613="Positivo",MIN(MAX(K1613/J1613,0),1.3),MIN(MAX(J1613/K1613,0),1.3))),"")</f>
        <v/>
      </c>
      <c r="M1613" s="59">
        <f>IFERROR(IF(OR(J1613=0,K1613=""),"",IF(E1613="Positivo",MAX(K1613/J1613,0),MAX(J1613/K1613,0))),"")</f>
        <v/>
      </c>
      <c r="N1613" t="inlineStr">
        <is>
          <t>%</t>
        </is>
      </c>
      <c r="O1613" t="inlineStr">
        <is>
          <t>%</t>
        </is>
      </c>
      <c r="P1613" t="n">
        <v>0</v>
      </c>
      <c r="Q1613" t="n">
        <v>0</v>
      </c>
      <c r="R1613">
        <f>A1613&amp;"-"&amp;YEAR(F1613)&amp;"-"&amp;IF(LEN(MONTH(F1613))=1,"0"&amp;MONTH(F1613),MONTH(F1613))&amp;"-"&amp;IF(LEN(DAY(F1613))=1,"0"&amp;DAY(F1613),DAY(F1613))</f>
        <v/>
      </c>
      <c r="S1613" t="inlineStr"/>
    </row>
    <row r="1614">
      <c r="A1614" t="n">
        <v>534</v>
      </c>
      <c r="B1614" t="inlineStr">
        <is>
          <t>Participación de estudiantes POLI en actividades de cooperación nacional e internacional</t>
        </is>
      </c>
      <c r="C1614" t="inlineStr">
        <is>
          <t>VISIBILIDAD NACIONAL E INTERNACIONAL</t>
        </is>
      </c>
      <c r="D1614" t="inlineStr">
        <is>
          <t>Semestral</t>
        </is>
      </c>
      <c r="E1614" t="inlineStr">
        <is>
          <t>Positivo</t>
        </is>
      </c>
      <c r="F1614" s="128" t="n">
        <v>46022</v>
      </c>
      <c r="G1614">
        <f>YEAR(F1614)</f>
        <v/>
      </c>
      <c r="H1614">
        <f>PROPER(TEXT(F1614,"mmmm"))</f>
        <v/>
      </c>
      <c r="I1614">
        <f>IF(OR(H1614="Enero",H1614="Febrero",H1614="Marzo",H1614="Abril",H1614="Mayo",H1614="Junio"),G1614&amp;"-1",IF(OR(H1614="Julio",H1614="Agosto",H1614="Septiembre",H1614="Octubre",H1614="Noviembre",H1614="Diciembre"),G1614&amp;"-2"))</f>
        <v/>
      </c>
      <c r="J1614" t="n">
        <v>200</v>
      </c>
      <c r="K1614" t="n">
        <v>2744</v>
      </c>
      <c r="L1614" s="59">
        <f>IFERROR(IF(OR(J1614=0,K1614=""),"",IF(E1614="Positivo",MIN(MAX(K1614/J1614,0),1.3),MIN(MAX(J1614/K1614,0),1.3))),"")</f>
        <v/>
      </c>
      <c r="M1614" s="59">
        <f>IFERROR(IF(OR(J1614=0,K1614=""),"",IF(E1614="Positivo",MAX(K1614/J1614,0),MAX(J1614/K1614,0))),"")</f>
        <v/>
      </c>
      <c r="N1614" t="inlineStr">
        <is>
          <t>%</t>
        </is>
      </c>
      <c r="O1614" t="inlineStr">
        <is>
          <t>%</t>
        </is>
      </c>
      <c r="P1614" t="n">
        <v>0</v>
      </c>
      <c r="Q1614" t="n">
        <v>0</v>
      </c>
      <c r="R1614">
        <f>A1614&amp;"-"&amp;YEAR(F1614)&amp;"-"&amp;IF(LEN(MONTH(F1614))=1,"0"&amp;MONTH(F1614),MONTH(F1614))&amp;"-"&amp;IF(LEN(DAY(F1614))=1,"0"&amp;DAY(F1614),DAY(F1614))</f>
        <v/>
      </c>
      <c r="S1614" t="inlineStr"/>
    </row>
    <row r="1615">
      <c r="A1615" t="n">
        <v>535</v>
      </c>
      <c r="B1615" t="inlineStr">
        <is>
          <t>Participación de profesores externos invitados a actividades de cooperación nacional e internacional</t>
        </is>
      </c>
      <c r="C1615" t="inlineStr">
        <is>
          <t>VISIBILIDAD NACIONAL E INTERNACIONAL</t>
        </is>
      </c>
      <c r="D1615" t="inlineStr">
        <is>
          <t>Semestral</t>
        </is>
      </c>
      <c r="E1615" t="inlineStr">
        <is>
          <t>Positivo</t>
        </is>
      </c>
      <c r="F1615" s="128" t="n">
        <v>45838</v>
      </c>
      <c r="G1615">
        <f>YEAR(F1615)</f>
        <v/>
      </c>
      <c r="H1615">
        <f>PROPER(TEXT(F1615,"mmmm"))</f>
        <v/>
      </c>
      <c r="I1615">
        <f>IF(OR(H1615="Enero",H1615="Febrero",H1615="Marzo",H1615="Abril",H1615="Mayo",H1615="Junio"),G1615&amp;"-1",IF(OR(H1615="Julio",H1615="Agosto",H1615="Septiembre",H1615="Octubre",H1615="Noviembre",H1615="Diciembre"),G1615&amp;"-2"))</f>
        <v/>
      </c>
      <c r="J1615" t="n">
        <v>200</v>
      </c>
      <c r="K1615" t="n">
        <v>349</v>
      </c>
      <c r="L1615" s="59">
        <f>IFERROR(IF(OR(J1615=0,K1615=""),"",IF(E1615="Positivo",MIN(MAX(K1615/J1615,0),1.3),MIN(MAX(J1615/K1615,0),1.3))),"")</f>
        <v/>
      </c>
      <c r="M1615" s="59">
        <f>IFERROR(IF(OR(J1615=0,K1615=""),"",IF(E1615="Positivo",MAX(K1615/J1615,0),MAX(J1615/K1615,0))),"")</f>
        <v/>
      </c>
      <c r="N1615" t="inlineStr">
        <is>
          <t>%</t>
        </is>
      </c>
      <c r="O1615" t="inlineStr">
        <is>
          <t>%</t>
        </is>
      </c>
      <c r="P1615" t="n">
        <v>0</v>
      </c>
      <c r="Q1615" t="n">
        <v>0</v>
      </c>
      <c r="R1615">
        <f>A1615&amp;"-"&amp;YEAR(F1615)&amp;"-"&amp;IF(LEN(MONTH(F1615))=1,"0"&amp;MONTH(F1615),MONTH(F1615))&amp;"-"&amp;IF(LEN(DAY(F1615))=1,"0"&amp;DAY(F1615),DAY(F1615))</f>
        <v/>
      </c>
      <c r="S1615" t="inlineStr"/>
    </row>
    <row r="1616">
      <c r="A1616" t="n">
        <v>535</v>
      </c>
      <c r="B1616" t="inlineStr">
        <is>
          <t>Participación de profesores externos invitados a actividades de cooperación nacional e internacional</t>
        </is>
      </c>
      <c r="C1616" t="inlineStr">
        <is>
          <t>VISIBILIDAD NACIONAL E INTERNACIONAL</t>
        </is>
      </c>
      <c r="D1616" t="inlineStr">
        <is>
          <t>Semestral</t>
        </is>
      </c>
      <c r="E1616" t="inlineStr">
        <is>
          <t>Positivo</t>
        </is>
      </c>
      <c r="F1616" s="128" t="n">
        <v>46022</v>
      </c>
      <c r="G1616">
        <f>YEAR(F1616)</f>
        <v/>
      </c>
      <c r="H1616">
        <f>PROPER(TEXT(F1616,"mmmm"))</f>
        <v/>
      </c>
      <c r="I1616">
        <f>IF(OR(H1616="Enero",H1616="Febrero",H1616="Marzo",H1616="Abril",H1616="Mayo",H1616="Junio"),G1616&amp;"-1",IF(OR(H1616="Julio",H1616="Agosto",H1616="Septiembre",H1616="Octubre",H1616="Noviembre",H1616="Diciembre"),G1616&amp;"-2"))</f>
        <v/>
      </c>
      <c r="J1616" t="n">
        <v>200</v>
      </c>
      <c r="K1616" t="n">
        <v>418</v>
      </c>
      <c r="L1616" s="59">
        <f>IFERROR(IF(OR(J1616=0,K1616=""),"",IF(E1616="Positivo",MIN(MAX(K1616/J1616,0),1.3),MIN(MAX(J1616/K1616,0),1.3))),"")</f>
        <v/>
      </c>
      <c r="M1616" s="59">
        <f>IFERROR(IF(OR(J1616=0,K1616=""),"",IF(E1616="Positivo",MAX(K1616/J1616,0),MAX(J1616/K1616,0))),"")</f>
        <v/>
      </c>
      <c r="N1616" t="inlineStr">
        <is>
          <t>%</t>
        </is>
      </c>
      <c r="O1616" t="inlineStr">
        <is>
          <t>%</t>
        </is>
      </c>
      <c r="P1616" t="n">
        <v>0</v>
      </c>
      <c r="Q1616" t="n">
        <v>0</v>
      </c>
      <c r="R1616">
        <f>A1616&amp;"-"&amp;YEAR(F1616)&amp;"-"&amp;IF(LEN(MONTH(F1616))=1,"0"&amp;MONTH(F1616),MONTH(F1616))&amp;"-"&amp;IF(LEN(DAY(F1616))=1,"0"&amp;DAY(F1616),DAY(F1616))</f>
        <v/>
      </c>
      <c r="S1616" t="inlineStr"/>
    </row>
    <row r="1617">
      <c r="A1617" t="n">
        <v>536</v>
      </c>
      <c r="B1617" t="inlineStr">
        <is>
          <t>Participación de profesores POLI en actividades de cooperación nacional e internacional</t>
        </is>
      </c>
      <c r="C1617" t="inlineStr">
        <is>
          <t>VISIBILIDAD NACIONAL E INTERNACIONAL</t>
        </is>
      </c>
      <c r="D1617" t="inlineStr">
        <is>
          <t>Semestral</t>
        </is>
      </c>
      <c r="E1617" t="inlineStr">
        <is>
          <t>Positivo</t>
        </is>
      </c>
      <c r="F1617" s="128" t="n">
        <v>45838</v>
      </c>
      <c r="G1617">
        <f>YEAR(F1617)</f>
        <v/>
      </c>
      <c r="H1617">
        <f>PROPER(TEXT(F1617,"mmmm"))</f>
        <v/>
      </c>
      <c r="I1617">
        <f>IF(OR(H1617="Enero",H1617="Febrero",H1617="Marzo",H1617="Abril",H1617="Mayo",H1617="Junio"),G1617&amp;"-1",IF(OR(H1617="Julio",H1617="Agosto",H1617="Septiembre",H1617="Octubre",H1617="Noviembre",H1617="Diciembre"),G1617&amp;"-2"))</f>
        <v/>
      </c>
      <c r="J1617" t="n">
        <v>200</v>
      </c>
      <c r="K1617" t="n">
        <v>314</v>
      </c>
      <c r="L1617" s="59">
        <f>IFERROR(IF(OR(J1617=0,K1617=""),"",IF(E1617="Positivo",MIN(MAX(K1617/J1617,0),1.3),MIN(MAX(J1617/K1617,0),1.3))),"")</f>
        <v/>
      </c>
      <c r="M1617" s="59">
        <f>IFERROR(IF(OR(J1617=0,K1617=""),"",IF(E1617="Positivo",MAX(K1617/J1617,0),MAX(J1617/K1617,0))),"")</f>
        <v/>
      </c>
      <c r="N1617" t="inlineStr">
        <is>
          <t>%</t>
        </is>
      </c>
      <c r="O1617" t="inlineStr">
        <is>
          <t>%</t>
        </is>
      </c>
      <c r="P1617" t="n">
        <v>0</v>
      </c>
      <c r="Q1617" t="n">
        <v>0</v>
      </c>
      <c r="R1617">
        <f>A1617&amp;"-"&amp;YEAR(F1617)&amp;"-"&amp;IF(LEN(MONTH(F1617))=1,"0"&amp;MONTH(F1617),MONTH(F1617))&amp;"-"&amp;IF(LEN(DAY(F1617))=1,"0"&amp;DAY(F1617),DAY(F1617))</f>
        <v/>
      </c>
      <c r="S1617" t="inlineStr"/>
    </row>
    <row r="1618">
      <c r="A1618" t="n">
        <v>536</v>
      </c>
      <c r="B1618" t="inlineStr">
        <is>
          <t>Participación de profesores POLI en actividades de cooperación nacional e internacional</t>
        </is>
      </c>
      <c r="C1618" t="inlineStr">
        <is>
          <t>VISIBILIDAD NACIONAL E INTERNACIONAL</t>
        </is>
      </c>
      <c r="D1618" t="inlineStr">
        <is>
          <t>Semestral</t>
        </is>
      </c>
      <c r="E1618" t="inlineStr">
        <is>
          <t>Positivo</t>
        </is>
      </c>
      <c r="F1618" s="128" t="n">
        <v>46022</v>
      </c>
      <c r="G1618">
        <f>YEAR(F1618)</f>
        <v/>
      </c>
      <c r="H1618">
        <f>PROPER(TEXT(F1618,"mmmm"))</f>
        <v/>
      </c>
      <c r="I1618">
        <f>IF(OR(H1618="Enero",H1618="Febrero",H1618="Marzo",H1618="Abril",H1618="Mayo",H1618="Junio"),G1618&amp;"-1",IF(OR(H1618="Julio",H1618="Agosto",H1618="Septiembre",H1618="Octubre",H1618="Noviembre",H1618="Diciembre"),G1618&amp;"-2"))</f>
        <v/>
      </c>
      <c r="J1618" t="n">
        <v>200</v>
      </c>
      <c r="K1618" t="n">
        <v>386</v>
      </c>
      <c r="L1618" s="59">
        <f>IFERROR(IF(OR(J1618=0,K1618=""),"",IF(E1618="Positivo",MIN(MAX(K1618/J1618,0),1.3),MIN(MAX(J1618/K1618,0),1.3))),"")</f>
        <v/>
      </c>
      <c r="M1618" s="59">
        <f>IFERROR(IF(OR(J1618=0,K1618=""),"",IF(E1618="Positivo",MAX(K1618/J1618,0),MAX(J1618/K1618,0))),"")</f>
        <v/>
      </c>
      <c r="N1618" t="inlineStr">
        <is>
          <t>%</t>
        </is>
      </c>
      <c r="O1618" t="inlineStr">
        <is>
          <t>%</t>
        </is>
      </c>
      <c r="P1618" t="n">
        <v>0</v>
      </c>
      <c r="Q1618" t="n">
        <v>0</v>
      </c>
      <c r="R1618">
        <f>A1618&amp;"-"&amp;YEAR(F1618)&amp;"-"&amp;IF(LEN(MONTH(F1618))=1,"0"&amp;MONTH(F1618),MONTH(F1618))&amp;"-"&amp;IF(LEN(DAY(F1618))=1,"0"&amp;DAY(F1618),DAY(F1618))</f>
        <v/>
      </c>
      <c r="S1618" t="inlineStr"/>
    </row>
    <row r="1619">
      <c r="A1619" t="n">
        <v>537</v>
      </c>
      <c r="B1619" t="inlineStr">
        <is>
          <t>FCR- Resolución en primer contacto</t>
        </is>
      </c>
      <c r="C1619" t="inlineStr">
        <is>
          <t>Servicio</t>
        </is>
      </c>
      <c r="D1619" t="inlineStr">
        <is>
          <t>Semestral</t>
        </is>
      </c>
      <c r="E1619" t="inlineStr">
        <is>
          <t>Positivo</t>
        </is>
      </c>
      <c r="F1619" s="128" t="n">
        <v>45838</v>
      </c>
      <c r="G1619">
        <f>YEAR(F1619)</f>
        <v/>
      </c>
      <c r="H1619">
        <f>PROPER(TEXT(F1619,"mmmm"))</f>
        <v/>
      </c>
      <c r="I1619">
        <f>IF(OR(H1619="Enero",H1619="Febrero",H1619="Marzo",H1619="Abril",H1619="Mayo",H1619="Junio"),G1619&amp;"-1",IF(OR(H1619="Julio",H1619="Agosto",H1619="Septiembre",H1619="Octubre",H1619="Noviembre",H1619="Diciembre"),G1619&amp;"-2"))</f>
        <v/>
      </c>
      <c r="J1619" t="n">
        <v>93</v>
      </c>
      <c r="K1619" t="n">
        <v>58.9</v>
      </c>
      <c r="L1619" s="59">
        <f>IFERROR(IF(OR(J1619=0,K1619=""),"",IF(E1619="Positivo",MIN(MAX(K1619/J1619,0),1.3),MIN(MAX(J1619/K1619,0),1.3))),"")</f>
        <v/>
      </c>
      <c r="M1619" s="59">
        <f>IFERROR(IF(OR(J1619=0,K1619=""),"",IF(E1619="Positivo",MAX(K1619/J1619,0),MAX(J1619/K1619,0))),"")</f>
        <v/>
      </c>
      <c r="N1619" t="inlineStr">
        <is>
          <t>ENT</t>
        </is>
      </c>
      <c r="O1619" t="inlineStr">
        <is>
          <t>ENT</t>
        </is>
      </c>
      <c r="P1619" t="n">
        <v>0</v>
      </c>
      <c r="Q1619" t="n">
        <v>0</v>
      </c>
      <c r="R1619">
        <f>A1619&amp;"-"&amp;YEAR(F1619)&amp;"-"&amp;IF(LEN(MONTH(F1619))=1,"0"&amp;MONTH(F1619),MONTH(F1619))&amp;"-"&amp;IF(LEN(DAY(F1619))=1,"0"&amp;DAY(F1619),DAY(F1619))</f>
        <v/>
      </c>
      <c r="S1619" t="inlineStr"/>
    </row>
    <row r="1620">
      <c r="A1620" t="n">
        <v>537</v>
      </c>
      <c r="B1620" t="inlineStr">
        <is>
          <t>FCR- Resolución en primer contacto</t>
        </is>
      </c>
      <c r="C1620" t="inlineStr">
        <is>
          <t>Servicio</t>
        </is>
      </c>
      <c r="D1620" t="inlineStr">
        <is>
          <t>Semestral</t>
        </is>
      </c>
      <c r="E1620" t="inlineStr">
        <is>
          <t>Positivo</t>
        </is>
      </c>
      <c r="F1620" s="128" t="n">
        <v>46022</v>
      </c>
      <c r="G1620">
        <f>YEAR(F1620)</f>
        <v/>
      </c>
      <c r="H1620">
        <f>PROPER(TEXT(F1620,"mmmm"))</f>
        <v/>
      </c>
      <c r="I1620">
        <f>IF(OR(H1620="Enero",H1620="Febrero",H1620="Marzo",H1620="Abril",H1620="Mayo",H1620="Junio"),G1620&amp;"-1",IF(OR(H1620="Julio",H1620="Agosto",H1620="Septiembre",H1620="Octubre",H1620="Noviembre",H1620="Diciembre"),G1620&amp;"-2"))</f>
        <v/>
      </c>
      <c r="J1620" t="n">
        <v>94</v>
      </c>
      <c r="K1620" t="n">
        <v>64.3</v>
      </c>
      <c r="L1620" s="59">
        <f>IFERROR(IF(OR(J1620=0,K1620=""),"",IF(E1620="Positivo",MIN(MAX(K1620/J1620,0),1.3),MIN(MAX(J1620/K1620,0),1.3))),"")</f>
        <v/>
      </c>
      <c r="M1620" s="59">
        <f>IFERROR(IF(OR(J1620=0,K1620=""),"",IF(E1620="Positivo",MAX(K1620/J1620,0),MAX(J1620/K1620,0))),"")</f>
        <v/>
      </c>
      <c r="N1620" t="inlineStr">
        <is>
          <t>ENT</t>
        </is>
      </c>
      <c r="O1620" t="inlineStr">
        <is>
          <t>ENT</t>
        </is>
      </c>
      <c r="P1620" t="n">
        <v>0</v>
      </c>
      <c r="Q1620" t="n">
        <v>0</v>
      </c>
      <c r="R1620">
        <f>A1620&amp;"-"&amp;YEAR(F1620)&amp;"-"&amp;IF(LEN(MONTH(F1620))=1,"0"&amp;MONTH(F1620),MONTH(F1620))&amp;"-"&amp;IF(LEN(DAY(F1620))=1,"0"&amp;DAY(F1620),DAY(F1620))</f>
        <v/>
      </c>
      <c r="S1620" t="inlineStr"/>
    </row>
    <row r="1621">
      <c r="A1621" t="n">
        <v>538</v>
      </c>
      <c r="B1621" t="inlineStr">
        <is>
          <t>Cumplimiento de sesiones de socialización de planeación académica</t>
        </is>
      </c>
      <c r="C1621" t="inlineStr">
        <is>
          <t>Registro y Control</t>
        </is>
      </c>
      <c r="D1621" t="inlineStr">
        <is>
          <t>Semestral</t>
        </is>
      </c>
      <c r="E1621" t="inlineStr">
        <is>
          <t>Positivo</t>
        </is>
      </c>
      <c r="F1621" s="128" t="n">
        <v>46022</v>
      </c>
      <c r="G1621">
        <f>YEAR(F1621)</f>
        <v/>
      </c>
      <c r="H1621">
        <f>PROPER(TEXT(F1621,"mmmm"))</f>
        <v/>
      </c>
      <c r="I1621">
        <f>IF(OR(H1621="Enero",H1621="Febrero",H1621="Marzo",H1621="Abril",H1621="Mayo",H1621="Junio"),G1621&amp;"-1",IF(OR(H1621="Julio",H1621="Agosto",H1621="Septiembre",H1621="Octubre",H1621="Noviembre",H1621="Diciembre"),G1621&amp;"-2"))</f>
        <v/>
      </c>
      <c r="J1621" t="n">
        <v>90</v>
      </c>
      <c r="K1621" t="n">
        <v>100</v>
      </c>
      <c r="L1621" s="59">
        <f>IFERROR(IF(OR(J1621=0,K1621=""),"",IF(E1621="Positivo",MIN(MAX(K1621/J1621,0),1.3),MIN(MAX(J1621/K1621,0),1.3))),"")</f>
        <v/>
      </c>
      <c r="M1621" s="59">
        <f>IFERROR(IF(OR(J1621=0,K1621=""),"",IF(E1621="Positivo",MAX(K1621/J1621,0),MAX(J1621/K1621,0))),"")</f>
        <v/>
      </c>
      <c r="N1621" t="inlineStr">
        <is>
          <t>%</t>
        </is>
      </c>
      <c r="O1621" t="inlineStr">
        <is>
          <t>%</t>
        </is>
      </c>
      <c r="P1621" t="n">
        <v>0</v>
      </c>
      <c r="Q1621" t="n">
        <v>0</v>
      </c>
      <c r="R1621">
        <f>A1621&amp;"-"&amp;YEAR(F1621)&amp;"-"&amp;IF(LEN(MONTH(F1621))=1,"0"&amp;MONTH(F1621),MONTH(F1621))&amp;"-"&amp;IF(LEN(DAY(F1621))=1,"0"&amp;DAY(F1621),DAY(F1621))</f>
        <v/>
      </c>
      <c r="S1621" t="inlineStr"/>
    </row>
    <row r="1622">
      <c r="A1622" t="n">
        <v>539</v>
      </c>
      <c r="B1622" t="inlineStr">
        <is>
          <t>CES emisión de certificados</t>
        </is>
      </c>
      <c r="C1622" t="inlineStr">
        <is>
          <t>Registro y Control</t>
        </is>
      </c>
      <c r="D1622" t="inlineStr">
        <is>
          <t>Semestral</t>
        </is>
      </c>
      <c r="E1622" t="inlineStr">
        <is>
          <t>Negativo</t>
        </is>
      </c>
      <c r="F1622" s="128" t="n">
        <v>46022</v>
      </c>
      <c r="G1622">
        <f>YEAR(F1622)</f>
        <v/>
      </c>
      <c r="H1622">
        <f>PROPER(TEXT(F1622,"mmmm"))</f>
        <v/>
      </c>
      <c r="I1622">
        <f>IF(OR(H1622="Enero",H1622="Febrero",H1622="Marzo",H1622="Abril",H1622="Mayo",H1622="Junio"),G1622&amp;"-1",IF(OR(H1622="Julio",H1622="Agosto",H1622="Septiembre",H1622="Octubre",H1622="Noviembre",H1622="Diciembre"),G1622&amp;"-2"))</f>
        <v/>
      </c>
      <c r="J1622" t="n">
        <v>2.5</v>
      </c>
      <c r="K1622" t="n">
        <v>2.5</v>
      </c>
      <c r="L1622" s="59">
        <f>IFERROR(IF(OR(J1622=0,K1622=""),"",IF(E1622="Positivo",MIN(MAX(K1622/J1622,0),1.3),MIN(MAX(J1622/K1622,0),1.3))),"")</f>
        <v/>
      </c>
      <c r="M1622" s="59">
        <f>IFERROR(IF(OR(J1622=0,K1622=""),"",IF(E1622="Positivo",MAX(K1622/J1622,0),MAX(J1622/K1622,0))),"")</f>
        <v/>
      </c>
      <c r="N1622" t="inlineStr">
        <is>
          <t>%</t>
        </is>
      </c>
      <c r="O1622" t="inlineStr">
        <is>
          <t>%</t>
        </is>
      </c>
      <c r="P1622" t="n">
        <v>0</v>
      </c>
      <c r="Q1622" t="n">
        <v>0</v>
      </c>
      <c r="R1622">
        <f>A1622&amp;"-"&amp;YEAR(F1622)&amp;"-"&amp;IF(LEN(MONTH(F1622))=1,"0"&amp;MONTH(F1622),MONTH(F1622))&amp;"-"&amp;IF(LEN(DAY(F1622))=1,"0"&amp;DAY(F1622),DAY(F1622))</f>
        <v/>
      </c>
      <c r="S1622" t="inlineStr"/>
    </row>
    <row r="1623">
      <c r="A1623" t="n">
        <v>540</v>
      </c>
      <c r="B1623" t="inlineStr">
        <is>
          <t>Nivel de Calidad de los Datos Cargados al SNIES</t>
        </is>
      </c>
      <c r="C1623" t="inlineStr">
        <is>
          <t>DATOS Y ANALÍTICA</t>
        </is>
      </c>
      <c r="D1623" t="inlineStr">
        <is>
          <t>Semestral</t>
        </is>
      </c>
      <c r="E1623" t="inlineStr">
        <is>
          <t>Positivo</t>
        </is>
      </c>
      <c r="F1623" s="128" t="n">
        <v>45838</v>
      </c>
      <c r="G1623">
        <f>YEAR(F1623)</f>
        <v/>
      </c>
      <c r="H1623">
        <f>PROPER(TEXT(F1623,"mmmm"))</f>
        <v/>
      </c>
      <c r="I1623">
        <f>IF(OR(H1623="Enero",H1623="Febrero",H1623="Marzo",H1623="Abril",H1623="Mayo",H1623="Junio"),G1623&amp;"-1",IF(OR(H1623="Julio",H1623="Agosto",H1623="Septiembre",H1623="Octubre",H1623="Noviembre",H1623="Diciembre"),G1623&amp;"-2"))</f>
        <v/>
      </c>
      <c r="J1623" t="n">
        <v>97</v>
      </c>
      <c r="K1623" t="n">
        <v>97.33</v>
      </c>
      <c r="L1623" s="59">
        <f>IFERROR(IF(OR(J1623=0,K1623=""),"",IF(E1623="Positivo",MIN(MAX(K1623/J1623,0),1.3),MIN(MAX(J1623/K1623,0),1.3))),"")</f>
        <v/>
      </c>
      <c r="M1623" s="59">
        <f>IFERROR(IF(OR(J1623=0,K1623=""),"",IF(E1623="Positivo",MAX(K1623/J1623,0),MAX(J1623/K1623,0))),"")</f>
        <v/>
      </c>
      <c r="N1623" t="inlineStr">
        <is>
          <t>%</t>
        </is>
      </c>
      <c r="O1623" t="inlineStr">
        <is>
          <t>%</t>
        </is>
      </c>
      <c r="P1623" t="n">
        <v>0</v>
      </c>
      <c r="Q1623" t="n">
        <v>0</v>
      </c>
      <c r="R1623">
        <f>A1623&amp;"-"&amp;YEAR(F1623)&amp;"-"&amp;IF(LEN(MONTH(F1623))=1,"0"&amp;MONTH(F1623),MONTH(F1623))&amp;"-"&amp;IF(LEN(DAY(F1623))=1,"0"&amp;DAY(F1623),DAY(F1623))</f>
        <v/>
      </c>
      <c r="S1623" t="inlineStr"/>
    </row>
    <row r="1624">
      <c r="A1624" t="n">
        <v>540</v>
      </c>
      <c r="B1624" t="inlineStr">
        <is>
          <t>Nivel de Calidad de los Datos Cargados al SNIES</t>
        </is>
      </c>
      <c r="C1624" t="inlineStr">
        <is>
          <t>DATOS Y ANALÍTICA</t>
        </is>
      </c>
      <c r="D1624" t="inlineStr">
        <is>
          <t>Semestral</t>
        </is>
      </c>
      <c r="E1624" t="inlineStr">
        <is>
          <t>Positivo</t>
        </is>
      </c>
      <c r="F1624" s="128" t="n">
        <v>46022</v>
      </c>
      <c r="G1624">
        <f>YEAR(F1624)</f>
        <v/>
      </c>
      <c r="H1624">
        <f>PROPER(TEXT(F1624,"mmmm"))</f>
        <v/>
      </c>
      <c r="I1624">
        <f>IF(OR(H1624="Enero",H1624="Febrero",H1624="Marzo",H1624="Abril",H1624="Mayo",H1624="Junio"),G1624&amp;"-1",IF(OR(H1624="Julio",H1624="Agosto",H1624="Septiembre",H1624="Octubre",H1624="Noviembre",H1624="Diciembre"),G1624&amp;"-2"))</f>
        <v/>
      </c>
      <c r="J1624" t="n">
        <v>97</v>
      </c>
      <c r="K1624" t="n">
        <v>97.90000000000001</v>
      </c>
      <c r="L1624" s="59">
        <f>IFERROR(IF(OR(J1624=0,K1624=""),"",IF(E1624="Positivo",MIN(MAX(K1624/J1624,0),1.3),MIN(MAX(J1624/K1624,0),1.3))),"")</f>
        <v/>
      </c>
      <c r="M1624" s="59">
        <f>IFERROR(IF(OR(J1624=0,K1624=""),"",IF(E1624="Positivo",MAX(K1624/J1624,0),MAX(J1624/K1624,0))),"")</f>
        <v/>
      </c>
      <c r="N1624" t="inlineStr">
        <is>
          <t>%</t>
        </is>
      </c>
      <c r="O1624" t="inlineStr">
        <is>
          <t>%</t>
        </is>
      </c>
      <c r="P1624" t="n">
        <v>0</v>
      </c>
      <c r="Q1624" t="n">
        <v>0</v>
      </c>
      <c r="R1624">
        <f>A1624&amp;"-"&amp;YEAR(F1624)&amp;"-"&amp;IF(LEN(MONTH(F1624))=1,"0"&amp;MONTH(F1624),MONTH(F1624))&amp;"-"&amp;IF(LEN(DAY(F1624))=1,"0"&amp;DAY(F1624),DAY(F1624))</f>
        <v/>
      </c>
      <c r="S1624" t="inlineStr"/>
    </row>
    <row r="1625">
      <c r="A1625" t="n">
        <v>541</v>
      </c>
      <c r="B1625" t="inlineStr">
        <is>
          <t>Participación de graduados en actividades de empleabilidad y relacionamiento</t>
        </is>
      </c>
      <c r="C1625" t="inlineStr">
        <is>
          <t>Gestión de Graduados</t>
        </is>
      </c>
      <c r="D1625" t="inlineStr">
        <is>
          <t>Anual</t>
        </is>
      </c>
      <c r="E1625" t="inlineStr">
        <is>
          <t>Positivo</t>
        </is>
      </c>
      <c r="F1625" s="128" t="n">
        <v>46022</v>
      </c>
      <c r="G1625">
        <f>YEAR(F1625)</f>
        <v/>
      </c>
      <c r="H1625">
        <f>PROPER(TEXT(F1625,"mmmm"))</f>
        <v/>
      </c>
      <c r="I1625">
        <f>IF(OR(H1625="Enero",H1625="Febrero",H1625="Marzo",H1625="Abril",H1625="Mayo",H1625="Junio"),G1625&amp;"-1",IF(OR(H1625="Julio",H1625="Agosto",H1625="Septiembre",H1625="Octubre",H1625="Noviembre",H1625="Diciembre"),G1625&amp;"-2"))</f>
        <v/>
      </c>
      <c r="J1625" t="n">
        <v>4</v>
      </c>
      <c r="K1625" t="n">
        <v>6.99</v>
      </c>
      <c r="L1625" s="59">
        <f>IFERROR(IF(OR(J1625=0,K1625=""),"",IF(E1625="Positivo",MIN(MAX(K1625/J1625,0),1.3),MIN(MAX(J1625/K1625,0),1.3))),"")</f>
        <v/>
      </c>
      <c r="M1625" s="59">
        <f>IFERROR(IF(OR(J1625=0,K1625=""),"",IF(E1625="Positivo",MAX(K1625/J1625,0),MAX(J1625/K1625,0))),"")</f>
        <v/>
      </c>
      <c r="N1625" t="inlineStr">
        <is>
          <t>%</t>
        </is>
      </c>
      <c r="O1625" t="inlineStr">
        <is>
          <t>%</t>
        </is>
      </c>
      <c r="P1625" t="n">
        <v>0</v>
      </c>
      <c r="Q1625" t="n">
        <v>0</v>
      </c>
      <c r="R1625">
        <f>A1625&amp;"-"&amp;YEAR(F1625)&amp;"-"&amp;IF(LEN(MONTH(F1625))=1,"0"&amp;MONTH(F1625),MONTH(F1625))&amp;"-"&amp;IF(LEN(DAY(F1625))=1,"0"&amp;DAY(F1625),DAY(F1625))</f>
        <v/>
      </c>
      <c r="S1625" t="inlineStr"/>
    </row>
    <row r="1626">
      <c r="A1626" t="n">
        <v>542</v>
      </c>
      <c r="B1626" t="inlineStr">
        <is>
          <t>Tasa de cotización del graduado - Metrica</t>
        </is>
      </c>
      <c r="C1626" t="inlineStr">
        <is>
          <t>Gestión de Graduados</t>
        </is>
      </c>
      <c r="D1626" t="inlineStr">
        <is>
          <t>Anual</t>
        </is>
      </c>
      <c r="E1626" t="inlineStr">
        <is>
          <t>Positivo</t>
        </is>
      </c>
      <c r="F1626" s="128" t="n">
        <v>46022</v>
      </c>
      <c r="G1626">
        <f>YEAR(F1626)</f>
        <v/>
      </c>
      <c r="H1626">
        <f>PROPER(TEXT(F1626,"mmmm"))</f>
        <v/>
      </c>
      <c r="I1626">
        <f>IF(OR(H1626="Enero",H1626="Febrero",H1626="Marzo",H1626="Abril",H1626="Mayo",H1626="Junio"),G1626&amp;"-1",IF(OR(H1626="Julio",H1626="Agosto",H1626="Septiembre",H1626="Octubre",H1626="Noviembre",H1626="Diciembre"),G1626&amp;"-2"))</f>
        <v/>
      </c>
      <c r="K1626" t="n">
        <v>81.23749923706055</v>
      </c>
      <c r="N1626" t="inlineStr">
        <is>
          <t>%</t>
        </is>
      </c>
      <c r="O1626" t="inlineStr">
        <is>
          <t>%</t>
        </is>
      </c>
      <c r="P1626" t="n">
        <v>0</v>
      </c>
      <c r="Q1626" t="n">
        <v>0</v>
      </c>
      <c r="R1626">
        <f>A1626&amp;"-"&amp;YEAR(F1626)&amp;"-"&amp;IF(LEN(MONTH(F1626))=1,"0"&amp;MONTH(F1626),MONTH(F1626))&amp;"-"&amp;IF(LEN(DAY(F1626))=1,"0"&amp;DAY(F1626),DAY(F1626))</f>
        <v/>
      </c>
      <c r="S1626" t="inlineStr">
        <is>
          <t>Metrica</t>
        </is>
      </c>
    </row>
    <row r="1627">
      <c r="A1627" t="n">
        <v>543</v>
      </c>
      <c r="B1627" t="inlineStr">
        <is>
          <t>Tasa de interacción por usuario</t>
        </is>
      </c>
      <c r="C1627" t="inlineStr">
        <is>
          <t>Editorial y Publicaciones</t>
        </is>
      </c>
      <c r="D1627" t="inlineStr">
        <is>
          <t>Semestral</t>
        </is>
      </c>
      <c r="E1627" t="inlineStr">
        <is>
          <t>Positivo</t>
        </is>
      </c>
      <c r="F1627" s="128" t="n">
        <v>45838</v>
      </c>
      <c r="G1627">
        <f>YEAR(F1627)</f>
        <v/>
      </c>
      <c r="H1627">
        <f>PROPER(TEXT(F1627,"mmmm"))</f>
        <v/>
      </c>
      <c r="I1627">
        <f>IF(OR(H1627="Enero",H1627="Febrero",H1627="Marzo",H1627="Abril",H1627="Mayo",H1627="Junio"),G1627&amp;"-1",IF(OR(H1627="Julio",H1627="Agosto",H1627="Septiembre",H1627="Octubre",H1627="Noviembre",H1627="Diciembre"),G1627&amp;"-2"))</f>
        <v/>
      </c>
      <c r="K1627" t="n">
        <v>52200</v>
      </c>
      <c r="L1627" s="59">
        <f>IFERROR(IF(OR(J1627=0,K1627=""),"",IF(E1627="Positivo",MIN(MAX(K1627/J1627,0),1.3),MIN(MAX(J1627/K1627,0),1.3))),"")</f>
        <v/>
      </c>
      <c r="M1627" s="59">
        <f>IFERROR(IF(OR(J1627=0,K1627=""),"",IF(E1627="Positivo",MAX(K1627/J1627,0),MAX(J1627/K1627,0))),"")</f>
        <v/>
      </c>
      <c r="N1627" t="inlineStr">
        <is>
          <t>ENT</t>
        </is>
      </c>
      <c r="O1627" t="inlineStr">
        <is>
          <t>ENT</t>
        </is>
      </c>
      <c r="P1627" t="n">
        <v>0</v>
      </c>
      <c r="Q1627" t="n">
        <v>0</v>
      </c>
      <c r="R1627">
        <f>A1627&amp;"-"&amp;YEAR(F1627)&amp;"-"&amp;IF(LEN(MONTH(F1627))=1,"0"&amp;MONTH(F1627),MONTH(F1627))&amp;"-"&amp;IF(LEN(DAY(F1627))=1,"0"&amp;DAY(F1627),DAY(F1627))</f>
        <v/>
      </c>
      <c r="S1627" t="inlineStr"/>
    </row>
    <row r="1628">
      <c r="A1628" t="n">
        <v>544</v>
      </c>
      <c r="B1628" t="inlineStr">
        <is>
          <t>Producción de ambientes inmersivos LEI</t>
        </is>
      </c>
      <c r="C1628" t="inlineStr">
        <is>
          <t>LEI</t>
        </is>
      </c>
      <c r="D1628" t="inlineStr">
        <is>
          <t>Semestral</t>
        </is>
      </c>
      <c r="E1628" t="inlineStr">
        <is>
          <t>Positivo</t>
        </is>
      </c>
      <c r="F1628" s="128" t="n">
        <v>45838</v>
      </c>
      <c r="G1628">
        <f>YEAR(F1628)</f>
        <v/>
      </c>
      <c r="H1628">
        <f>PROPER(TEXT(F1628,"mmmm"))</f>
        <v/>
      </c>
      <c r="I1628">
        <f>IF(OR(H1628="Enero",H1628="Febrero",H1628="Marzo",H1628="Abril",H1628="Mayo",H1628="Junio"),G1628&amp;"-1",IF(OR(H1628="Julio",H1628="Agosto",H1628="Septiembre",H1628="Octubre",H1628="Noviembre",H1628="Diciembre"),G1628&amp;"-2"))</f>
        <v/>
      </c>
      <c r="J1628" t="n">
        <v>100</v>
      </c>
      <c r="K1628" t="n">
        <v>250</v>
      </c>
      <c r="L1628" s="59">
        <f>IFERROR(IF(OR(J1628=0,K1628=""),"",IF(E1628="Positivo",MIN(MAX(K1628/J1628,0),1.3),MIN(MAX(J1628/K1628,0),1.3))),"")</f>
        <v/>
      </c>
      <c r="M1628" s="59">
        <f>IFERROR(IF(OR(J1628=0,K1628=""),"",IF(E1628="Positivo",MAX(K1628/J1628,0),MAX(J1628/K1628,0))),"")</f>
        <v/>
      </c>
      <c r="N1628" t="inlineStr">
        <is>
          <t>ENT</t>
        </is>
      </c>
      <c r="O1628" t="inlineStr">
        <is>
          <t>ENT</t>
        </is>
      </c>
      <c r="P1628" t="n">
        <v>0</v>
      </c>
      <c r="Q1628" t="n">
        <v>0</v>
      </c>
      <c r="R1628">
        <f>A1628&amp;"-"&amp;YEAR(F1628)&amp;"-"&amp;IF(LEN(MONTH(F1628))=1,"0"&amp;MONTH(F1628),MONTH(F1628))&amp;"-"&amp;IF(LEN(DAY(F1628))=1,"0"&amp;DAY(F1628),DAY(F1628))</f>
        <v/>
      </c>
      <c r="S1628" t="inlineStr"/>
    </row>
    <row r="1629">
      <c r="A1629" t="n">
        <v>544</v>
      </c>
      <c r="B1629" t="inlineStr">
        <is>
          <t>Producción de ambientes inmersivos LEI</t>
        </is>
      </c>
      <c r="C1629" t="inlineStr">
        <is>
          <t>LEI</t>
        </is>
      </c>
      <c r="D1629" t="inlineStr">
        <is>
          <t>Semestral</t>
        </is>
      </c>
      <c r="E1629" t="inlineStr">
        <is>
          <t>Positivo</t>
        </is>
      </c>
      <c r="F1629" s="128" t="n">
        <v>46022</v>
      </c>
      <c r="G1629">
        <f>YEAR(F1629)</f>
        <v/>
      </c>
      <c r="H1629">
        <f>PROPER(TEXT(F1629,"mmmm"))</f>
        <v/>
      </c>
      <c r="I1629">
        <f>IF(OR(H1629="Enero",H1629="Febrero",H1629="Marzo",H1629="Abril",H1629="Mayo",H1629="Junio"),G1629&amp;"-1",IF(OR(H1629="Julio",H1629="Agosto",H1629="Septiembre",H1629="Octubre",H1629="Noviembre",H1629="Diciembre"),G1629&amp;"-2"))</f>
        <v/>
      </c>
      <c r="J1629" t="n">
        <v>100</v>
      </c>
      <c r="K1629" t="n">
        <v>162.5</v>
      </c>
      <c r="L1629" s="59">
        <f>IFERROR(IF(OR(J1629=0,K1629=""),"",IF(E1629="Positivo",MIN(MAX(K1629/J1629,0),1.3),MIN(MAX(J1629/K1629,0),1.3))),"")</f>
        <v/>
      </c>
      <c r="M1629" s="59">
        <f>IFERROR(IF(OR(J1629=0,K1629=""),"",IF(E1629="Positivo",MAX(K1629/J1629,0),MAX(J1629/K1629,0))),"")</f>
        <v/>
      </c>
      <c r="N1629" t="inlineStr">
        <is>
          <t>ENT</t>
        </is>
      </c>
      <c r="O1629" t="inlineStr">
        <is>
          <t>ENT</t>
        </is>
      </c>
      <c r="P1629" t="n">
        <v>0</v>
      </c>
      <c r="Q1629" t="n">
        <v>0</v>
      </c>
      <c r="R1629">
        <f>A1629&amp;"-"&amp;YEAR(F1629)&amp;"-"&amp;IF(LEN(MONTH(F1629))=1,"0"&amp;MONTH(F1629),MONTH(F1629))&amp;"-"&amp;IF(LEN(DAY(F1629))=1,"0"&amp;DAY(F1629),DAY(F1629))</f>
        <v/>
      </c>
      <c r="S1629" t="inlineStr"/>
    </row>
    <row r="1630">
      <c r="A1630" t="n">
        <v>546</v>
      </c>
      <c r="B1630" t="inlineStr">
        <is>
          <t>Tasa de participación de graduados en instrumentos de seguimiento (M0, M1, M5)</t>
        </is>
      </c>
      <c r="C1630" t="inlineStr">
        <is>
          <t>Gestión de Graduados</t>
        </is>
      </c>
      <c r="D1630" t="inlineStr">
        <is>
          <t>Anual</t>
        </is>
      </c>
      <c r="E1630" t="inlineStr">
        <is>
          <t>Positivo</t>
        </is>
      </c>
      <c r="F1630" s="128" t="n">
        <v>46022</v>
      </c>
      <c r="G1630">
        <f>YEAR(F1630)</f>
        <v/>
      </c>
      <c r="H1630">
        <f>PROPER(TEXT(F1630,"mmmm"))</f>
        <v/>
      </c>
      <c r="I1630">
        <f>IF(OR(H1630="Enero",H1630="Febrero",H1630="Marzo",H1630="Abril",H1630="Mayo",H1630="Junio"),G1630&amp;"-1",IF(OR(H1630="Julio",H1630="Agosto",H1630="Septiembre",H1630="Octubre",H1630="Noviembre",H1630="Diciembre"),G1630&amp;"-2"))</f>
        <v/>
      </c>
      <c r="J1630" t="n">
        <v>34.16666666666666</v>
      </c>
      <c r="K1630" t="n">
        <v>37.79333368937174</v>
      </c>
      <c r="L1630" s="59">
        <f>IFERROR(IF(OR(J1630=0,K1630=""),"",IF(E1630="Positivo",MIN(MAX(K1630/J1630,0),1.3),MIN(MAX(J1630/K1630,0),1.3))),"")</f>
        <v/>
      </c>
      <c r="M1630" s="59">
        <f>IFERROR(IF(OR(J1630=0,K1630=""),"",IF(E1630="Positivo",MAX(K1630/J1630,0),MAX(J1630/K1630,0))),"")</f>
        <v/>
      </c>
      <c r="N1630" t="inlineStr">
        <is>
          <t>%</t>
        </is>
      </c>
      <c r="O1630" t="inlineStr">
        <is>
          <t>%</t>
        </is>
      </c>
      <c r="P1630" t="n">
        <v>0</v>
      </c>
      <c r="Q1630" t="n">
        <v>0</v>
      </c>
      <c r="R1630">
        <f>A1630&amp;"-"&amp;YEAR(F1630)&amp;"-"&amp;IF(LEN(MONTH(F1630))=1,"0"&amp;MONTH(F1630),MONTH(F1630))&amp;"-"&amp;IF(LEN(DAY(F1630))=1,"0"&amp;DAY(F1630),DAY(F1630))</f>
        <v/>
      </c>
      <c r="S1630" t="inlineStr"/>
    </row>
    <row r="1631">
      <c r="A1631" t="n">
        <v>547</v>
      </c>
      <c r="B1631" t="inlineStr">
        <is>
          <t>Nivel de satisfacción del graduado con la institución</t>
        </is>
      </c>
      <c r="C1631" t="inlineStr">
        <is>
          <t>Gestión de Graduados</t>
        </is>
      </c>
      <c r="D1631" t="inlineStr">
        <is>
          <t>Anual</t>
        </is>
      </c>
      <c r="E1631" t="inlineStr">
        <is>
          <t>Positivo</t>
        </is>
      </c>
      <c r="F1631" s="128" t="n">
        <v>46022</v>
      </c>
      <c r="G1631">
        <f>YEAR(F1631)</f>
        <v/>
      </c>
      <c r="H1631">
        <f>PROPER(TEXT(F1631,"mmmm"))</f>
        <v/>
      </c>
      <c r="I1631">
        <f>IF(OR(H1631="Enero",H1631="Febrero",H1631="Marzo",H1631="Abril",H1631="Mayo",H1631="Junio"),G1631&amp;"-1",IF(OR(H1631="Julio",H1631="Agosto",H1631="Septiembre",H1631="Octubre",H1631="Noviembre",H1631="Diciembre"),G1631&amp;"-2"))</f>
        <v/>
      </c>
      <c r="K1631" t="n">
        <v>92</v>
      </c>
      <c r="L1631" s="59">
        <f>IFERROR(IF(OR(J1631=0,K1631=""),"",IF(E1631="Positivo",MIN(MAX(K1631/J1631,0),1.3),MIN(MAX(J1631/K1631,0),1.3))),"")</f>
        <v/>
      </c>
      <c r="M1631" s="59">
        <f>IFERROR(IF(OR(J1631=0,K1631=""),"",IF(E1631="Positivo",MAX(K1631/J1631,0),MAX(J1631/K1631,0))),"")</f>
        <v/>
      </c>
      <c r="N1631" t="inlineStr">
        <is>
          <t>%</t>
        </is>
      </c>
      <c r="O1631" t="inlineStr">
        <is>
          <t>%</t>
        </is>
      </c>
      <c r="P1631" t="n">
        <v>0</v>
      </c>
      <c r="Q1631" t="n">
        <v>0</v>
      </c>
      <c r="R1631">
        <f>A1631&amp;"-"&amp;YEAR(F1631)&amp;"-"&amp;IF(LEN(MONTH(F1631))=1,"0"&amp;MONTH(F1631),MONTH(F1631))&amp;"-"&amp;IF(LEN(DAY(F1631))=1,"0"&amp;DAY(F1631),DAY(F1631))</f>
        <v/>
      </c>
      <c r="S1631" t="inlineStr"/>
    </row>
    <row r="1632">
      <c r="A1632" t="n">
        <v>550</v>
      </c>
      <c r="B1632" t="inlineStr">
        <is>
          <t>Nivel de satisfacción con las actividades de formación</t>
        </is>
      </c>
      <c r="C1632" t="inlineStr">
        <is>
          <t>Emprendimiento</t>
        </is>
      </c>
      <c r="D1632" t="inlineStr">
        <is>
          <t>Semestral</t>
        </is>
      </c>
      <c r="E1632" t="inlineStr">
        <is>
          <t>Positivo</t>
        </is>
      </c>
      <c r="F1632" s="128" t="n">
        <v>45838</v>
      </c>
      <c r="G1632">
        <f>YEAR(F1632)</f>
        <v/>
      </c>
      <c r="H1632">
        <f>PROPER(TEXT(F1632,"mmmm"))</f>
        <v/>
      </c>
      <c r="I1632">
        <f>IF(OR(H1632="Enero",H1632="Febrero",H1632="Marzo",H1632="Abril",H1632="Mayo",H1632="Junio"),G1632&amp;"-1",IF(OR(H1632="Julio",H1632="Agosto",H1632="Septiembre",H1632="Octubre",H1632="Noviembre",H1632="Diciembre"),G1632&amp;"-2"))</f>
        <v/>
      </c>
      <c r="J1632" t="n">
        <v>100</v>
      </c>
      <c r="K1632" t="n">
        <v>95</v>
      </c>
      <c r="L1632" s="59">
        <f>IFERROR(IF(OR(J1632=0,K1632=""),"",IF(E1632="Positivo",MIN(MAX(K1632/J1632,0),1.3),MIN(MAX(J1632/K1632,0),1.3))),"")</f>
        <v/>
      </c>
      <c r="M1632" s="59">
        <f>IFERROR(IF(OR(J1632=0,K1632=""),"",IF(E1632="Positivo",MAX(K1632/J1632,0),MAX(J1632/K1632,0))),"")</f>
        <v/>
      </c>
      <c r="N1632" t="inlineStr">
        <is>
          <t>%</t>
        </is>
      </c>
      <c r="O1632" t="inlineStr">
        <is>
          <t>%</t>
        </is>
      </c>
      <c r="P1632" t="n">
        <v>0</v>
      </c>
      <c r="Q1632" t="n">
        <v>0</v>
      </c>
      <c r="R1632">
        <f>A1632&amp;"-"&amp;YEAR(F1632)&amp;"-"&amp;IF(LEN(MONTH(F1632))=1,"0"&amp;MONTH(F1632),MONTH(F1632))&amp;"-"&amp;IF(LEN(DAY(F1632))=1,"0"&amp;DAY(F1632),DAY(F1632))</f>
        <v/>
      </c>
      <c r="S1632" t="inlineStr"/>
    </row>
    <row r="1633">
      <c r="A1633" t="n">
        <v>550</v>
      </c>
      <c r="B1633" t="inlineStr">
        <is>
          <t>Nivel de satisfacción con las actividades de formación</t>
        </is>
      </c>
      <c r="C1633" t="inlineStr">
        <is>
          <t>Emprendimiento</t>
        </is>
      </c>
      <c r="D1633" t="inlineStr">
        <is>
          <t>Semestral</t>
        </is>
      </c>
      <c r="E1633" t="inlineStr">
        <is>
          <t>Positivo</t>
        </is>
      </c>
      <c r="F1633" s="128" t="n">
        <v>46022</v>
      </c>
      <c r="G1633">
        <f>YEAR(F1633)</f>
        <v/>
      </c>
      <c r="H1633">
        <f>PROPER(TEXT(F1633,"mmmm"))</f>
        <v/>
      </c>
      <c r="I1633">
        <f>IF(OR(H1633="Enero",H1633="Febrero",H1633="Marzo",H1633="Abril",H1633="Mayo",H1633="Junio"),G1633&amp;"-1",IF(OR(H1633="Julio",H1633="Agosto",H1633="Septiembre",H1633="Octubre",H1633="Noviembre",H1633="Diciembre"),G1633&amp;"-2"))</f>
        <v/>
      </c>
      <c r="J1633" t="n">
        <v>100</v>
      </c>
      <c r="K1633" t="n">
        <v>95.5</v>
      </c>
      <c r="L1633" s="59">
        <f>IFERROR(IF(OR(J1633=0,K1633=""),"",IF(E1633="Positivo",MIN(MAX(K1633/J1633,0),1.3),MIN(MAX(J1633/K1633,0),1.3))),"")</f>
        <v/>
      </c>
      <c r="M1633" s="59">
        <f>IFERROR(IF(OR(J1633=0,K1633=""),"",IF(E1633="Positivo",MAX(K1633/J1633,0),MAX(J1633/K1633,0))),"")</f>
        <v/>
      </c>
      <c r="N1633" t="inlineStr">
        <is>
          <t>%</t>
        </is>
      </c>
      <c r="O1633" t="inlineStr">
        <is>
          <t>%</t>
        </is>
      </c>
      <c r="P1633" t="n">
        <v>0</v>
      </c>
      <c r="Q1633" t="n">
        <v>0</v>
      </c>
      <c r="R1633">
        <f>A1633&amp;"-"&amp;YEAR(F1633)&amp;"-"&amp;IF(LEN(MONTH(F1633))=1,"0"&amp;MONTH(F1633),MONTH(F1633))&amp;"-"&amp;IF(LEN(DAY(F1633))=1,"0"&amp;DAY(F1633),DAY(F1633))</f>
        <v/>
      </c>
      <c r="S1633" t="inlineStr"/>
    </row>
    <row r="1634">
      <c r="A1634" t="n">
        <v>551</v>
      </c>
      <c r="B1634" t="inlineStr">
        <is>
          <t>Evaluación del desempeño de los mentores</t>
        </is>
      </c>
      <c r="C1634" t="inlineStr">
        <is>
          <t>Emprendimiento</t>
        </is>
      </c>
      <c r="D1634" t="inlineStr">
        <is>
          <t>Semestral</t>
        </is>
      </c>
      <c r="E1634" t="inlineStr">
        <is>
          <t>Positivo</t>
        </is>
      </c>
      <c r="F1634" s="128" t="n">
        <v>45838</v>
      </c>
      <c r="G1634">
        <f>YEAR(F1634)</f>
        <v/>
      </c>
      <c r="H1634">
        <f>PROPER(TEXT(F1634,"mmmm"))</f>
        <v/>
      </c>
      <c r="I1634">
        <f>IF(OR(H1634="Enero",H1634="Febrero",H1634="Marzo",H1634="Abril",H1634="Mayo",H1634="Junio"),G1634&amp;"-1",IF(OR(H1634="Julio",H1634="Agosto",H1634="Septiembre",H1634="Octubre",H1634="Noviembre",H1634="Diciembre"),G1634&amp;"-2"))</f>
        <v/>
      </c>
      <c r="J1634" t="n">
        <v>80</v>
      </c>
      <c r="K1634" t="n">
        <v>5</v>
      </c>
      <c r="L1634" s="59">
        <f>IFERROR(IF(OR(J1634=0,K1634=""),"",IF(E1634="Positivo",MIN(MAX(K1634/J1634,0),1.3),MIN(MAX(J1634/K1634,0),1.3))),"")</f>
        <v/>
      </c>
      <c r="M1634" s="59">
        <f>IFERROR(IF(OR(J1634=0,K1634=""),"",IF(E1634="Positivo",MAX(K1634/J1634,0),MAX(J1634/K1634,0))),"")</f>
        <v/>
      </c>
      <c r="N1634" t="inlineStr">
        <is>
          <t>%</t>
        </is>
      </c>
      <c r="O1634" t="inlineStr">
        <is>
          <t>%</t>
        </is>
      </c>
      <c r="P1634" t="n">
        <v>0</v>
      </c>
      <c r="Q1634" t="n">
        <v>0</v>
      </c>
      <c r="R1634">
        <f>A1634&amp;"-"&amp;YEAR(F1634)&amp;"-"&amp;IF(LEN(MONTH(F1634))=1,"0"&amp;MONTH(F1634),MONTH(F1634))&amp;"-"&amp;IF(LEN(DAY(F1634))=1,"0"&amp;DAY(F1634),DAY(F1634))</f>
        <v/>
      </c>
      <c r="S1634" t="inlineStr"/>
    </row>
    <row r="1635">
      <c r="A1635" t="n">
        <v>551</v>
      </c>
      <c r="B1635" t="inlineStr">
        <is>
          <t>Evaluación del desempeño de los mentores</t>
        </is>
      </c>
      <c r="C1635" t="inlineStr">
        <is>
          <t>Emprendimiento</t>
        </is>
      </c>
      <c r="D1635" t="inlineStr">
        <is>
          <t>Semestral</t>
        </is>
      </c>
      <c r="E1635" t="inlineStr">
        <is>
          <t>Positivo</t>
        </is>
      </c>
      <c r="F1635" s="128" t="n">
        <v>46022</v>
      </c>
      <c r="G1635">
        <f>YEAR(F1635)</f>
        <v/>
      </c>
      <c r="H1635">
        <f>PROPER(TEXT(F1635,"mmmm"))</f>
        <v/>
      </c>
      <c r="I1635">
        <f>IF(OR(H1635="Enero",H1635="Febrero",H1635="Marzo",H1635="Abril",H1635="Mayo",H1635="Junio"),G1635&amp;"-1",IF(OR(H1635="Julio",H1635="Agosto",H1635="Septiembre",H1635="Octubre",H1635="Noviembre",H1635="Diciembre"),G1635&amp;"-2"))</f>
        <v/>
      </c>
      <c r="J1635" t="n">
        <v>80</v>
      </c>
      <c r="K1635" t="n">
        <v>5</v>
      </c>
      <c r="L1635" s="59">
        <f>IFERROR(IF(OR(J1635=0,K1635=""),"",IF(E1635="Positivo",MIN(MAX(K1635/J1635,0),1.3),MIN(MAX(J1635/K1635,0),1.3))),"")</f>
        <v/>
      </c>
      <c r="M1635" s="59">
        <f>IFERROR(IF(OR(J1635=0,K1635=""),"",IF(E1635="Positivo",MAX(K1635/J1635,0),MAX(J1635/K1635,0))),"")</f>
        <v/>
      </c>
      <c r="N1635" t="inlineStr">
        <is>
          <t>%</t>
        </is>
      </c>
      <c r="O1635" t="inlineStr">
        <is>
          <t>%</t>
        </is>
      </c>
      <c r="P1635" t="n">
        <v>0</v>
      </c>
      <c r="Q1635" t="n">
        <v>0</v>
      </c>
      <c r="R1635">
        <f>A1635&amp;"-"&amp;YEAR(F1635)&amp;"-"&amp;IF(LEN(MONTH(F1635))=1,"0"&amp;MONTH(F1635),MONTH(F1635))&amp;"-"&amp;IF(LEN(DAY(F1635))=1,"0"&amp;DAY(F1635),DAY(F1635))</f>
        <v/>
      </c>
      <c r="S1635" t="inlineStr"/>
    </row>
    <row r="1636">
      <c r="A1636" t="n">
        <v>552</v>
      </c>
      <c r="B1636" t="inlineStr">
        <is>
          <t>Nivel de Satisfacción Servicios Prestados -Gestión de la Responsabilidad Social</t>
        </is>
      </c>
      <c r="C1636" t="inlineStr">
        <is>
          <t>Gestión de la Responsabilidad Social</t>
        </is>
      </c>
      <c r="D1636" t="inlineStr">
        <is>
          <t>Anual</t>
        </is>
      </c>
      <c r="E1636" t="inlineStr">
        <is>
          <t>Positivo</t>
        </is>
      </c>
      <c r="F1636" s="128" t="n">
        <v>45838</v>
      </c>
      <c r="G1636">
        <f>YEAR(F1636)</f>
        <v/>
      </c>
      <c r="H1636">
        <f>PROPER(TEXT(F1636,"mmmm"))</f>
        <v/>
      </c>
      <c r="I1636">
        <f>IF(OR(H1636="Enero",H1636="Febrero",H1636="Marzo",H1636="Abril",H1636="Mayo",H1636="Junio"),G1636&amp;"-1",IF(OR(H1636="Julio",H1636="Agosto",H1636="Septiembre",H1636="Octubre",H1636="Noviembre",H1636="Diciembre"),G1636&amp;"-2"))</f>
        <v/>
      </c>
      <c r="J1636" t="n">
        <v>80</v>
      </c>
      <c r="K1636" t="n">
        <v>92</v>
      </c>
      <c r="L1636" s="59">
        <f>IFERROR(IF(OR(J1636=0,K1636=""),"",IF(E1636="Positivo",MIN(MAX(K1636/J1636,0),1.3),MIN(MAX(J1636/K1636,0),1.3))),"")</f>
        <v/>
      </c>
      <c r="M1636" s="59">
        <f>IFERROR(IF(OR(J1636=0,K1636=""),"",IF(E1636="Positivo",MAX(K1636/J1636,0),MAX(J1636/K1636,0))),"")</f>
        <v/>
      </c>
      <c r="N1636" t="inlineStr">
        <is>
          <t>%</t>
        </is>
      </c>
      <c r="O1636" t="inlineStr">
        <is>
          <t>%</t>
        </is>
      </c>
      <c r="P1636" t="n">
        <v>0</v>
      </c>
      <c r="Q1636" t="n">
        <v>0</v>
      </c>
      <c r="R1636">
        <f>A1636&amp;"-"&amp;YEAR(F1636)&amp;"-"&amp;IF(LEN(MONTH(F1636))=1,"0"&amp;MONTH(F1636),MONTH(F1636))&amp;"-"&amp;IF(LEN(DAY(F1636))=1,"0"&amp;DAY(F1636),DAY(F1636))</f>
        <v/>
      </c>
      <c r="S1636" t="inlineStr"/>
    </row>
    <row r="1637">
      <c r="A1637" t="n">
        <v>552</v>
      </c>
      <c r="B1637" t="inlineStr">
        <is>
          <t>Nivel de Satisfacción Servicios Prestados -Gestión de la Responsabilidad Social</t>
        </is>
      </c>
      <c r="C1637" t="inlineStr">
        <is>
          <t>Gestión de la Responsabilidad Social</t>
        </is>
      </c>
      <c r="D1637" t="inlineStr">
        <is>
          <t>Anual</t>
        </is>
      </c>
      <c r="E1637" t="inlineStr">
        <is>
          <t>Positivo</t>
        </is>
      </c>
      <c r="F1637" s="128" t="n">
        <v>46022</v>
      </c>
      <c r="G1637">
        <f>YEAR(F1637)</f>
        <v/>
      </c>
      <c r="H1637">
        <f>PROPER(TEXT(F1637,"mmmm"))</f>
        <v/>
      </c>
      <c r="I1637">
        <f>IF(OR(H1637="Enero",H1637="Febrero",H1637="Marzo",H1637="Abril",H1637="Mayo",H1637="Junio"),G1637&amp;"-1",IF(OR(H1637="Julio",H1637="Agosto",H1637="Septiembre",H1637="Octubre",H1637="Noviembre",H1637="Diciembre"),G1637&amp;"-2"))</f>
        <v/>
      </c>
      <c r="J1637" t="n">
        <v>80</v>
      </c>
      <c r="K1637" t="n">
        <v>92</v>
      </c>
      <c r="L1637" s="59">
        <f>IFERROR(IF(OR(J1637=0,K1637=""),"",IF(E1637="Positivo",MIN(MAX(K1637/J1637,0),1.3),MIN(MAX(J1637/K1637,0),1.3))),"")</f>
        <v/>
      </c>
      <c r="M1637" s="59">
        <f>IFERROR(IF(OR(J1637=0,K1637=""),"",IF(E1637="Positivo",MAX(K1637/J1637,0),MAX(J1637/K1637,0))),"")</f>
        <v/>
      </c>
      <c r="N1637" t="inlineStr">
        <is>
          <t>%</t>
        </is>
      </c>
      <c r="O1637" t="inlineStr">
        <is>
          <t>%</t>
        </is>
      </c>
      <c r="P1637" t="n">
        <v>0</v>
      </c>
      <c r="Q1637" t="n">
        <v>0</v>
      </c>
      <c r="R1637">
        <f>A1637&amp;"-"&amp;YEAR(F1637)&amp;"-"&amp;IF(LEN(MONTH(F1637))=1,"0"&amp;MONTH(F1637),MONTH(F1637))&amp;"-"&amp;IF(LEN(DAY(F1637))=1,"0"&amp;DAY(F1637),DAY(F1637))</f>
        <v/>
      </c>
      <c r="S1637" t="inlineStr"/>
    </row>
    <row r="1638">
      <c r="A1638" t="n">
        <v>553</v>
      </c>
      <c r="B1638" t="inlineStr">
        <is>
          <t>Nivel de Satisfacción Servicios Prestados -Inscripción, admisión y matrícula de estudiantes nuevos</t>
        </is>
      </c>
      <c r="C1638" t="inlineStr">
        <is>
          <t>Inscripción, admisión y matrícula de estudiantes nuevos</t>
        </is>
      </c>
      <c r="D1638" t="inlineStr">
        <is>
          <t>Anual</t>
        </is>
      </c>
      <c r="E1638" t="inlineStr">
        <is>
          <t>Positivo</t>
        </is>
      </c>
      <c r="F1638" s="128" t="n">
        <v>46022</v>
      </c>
      <c r="G1638">
        <f>YEAR(F1638)</f>
        <v/>
      </c>
      <c r="H1638">
        <f>PROPER(TEXT(F1638,"mmmm"))</f>
        <v/>
      </c>
      <c r="I1638">
        <f>IF(OR(H1638="Enero",H1638="Febrero",H1638="Marzo",H1638="Abril",H1638="Mayo",H1638="Junio"),G1638&amp;"-1",IF(OR(H1638="Julio",H1638="Agosto",H1638="Septiembre",H1638="Octubre",H1638="Noviembre",H1638="Diciembre"),G1638&amp;"-2"))</f>
        <v/>
      </c>
      <c r="J1638" t="n">
        <v>80</v>
      </c>
      <c r="K1638" t="n">
        <v>83</v>
      </c>
      <c r="L1638" s="59">
        <f>IFERROR(IF(OR(J1638=0,K1638=""),"",IF(E1638="Positivo",MIN(MAX(K1638/J1638,0),1.3),MIN(MAX(J1638/K1638,0),1.3))),"")</f>
        <v/>
      </c>
      <c r="M1638" s="59">
        <f>IFERROR(IF(OR(J1638=0,K1638=""),"",IF(E1638="Positivo",MAX(K1638/J1638,0),MAX(J1638/K1638,0))),"")</f>
        <v/>
      </c>
      <c r="N1638" t="inlineStr">
        <is>
          <t>%</t>
        </is>
      </c>
      <c r="O1638" t="inlineStr">
        <is>
          <t>%</t>
        </is>
      </c>
      <c r="P1638" t="n">
        <v>0</v>
      </c>
      <c r="Q1638" t="n">
        <v>0</v>
      </c>
      <c r="R1638">
        <f>A1638&amp;"-"&amp;YEAR(F1638)&amp;"-"&amp;IF(LEN(MONTH(F1638))=1,"0"&amp;MONTH(F1638),MONTH(F1638))&amp;"-"&amp;IF(LEN(DAY(F1638))=1,"0"&amp;DAY(F1638),DAY(F1638))</f>
        <v/>
      </c>
      <c r="S1638" t="inlineStr"/>
    </row>
    <row r="1639">
      <c r="A1639" t="n">
        <v>554</v>
      </c>
      <c r="B1639" t="inlineStr">
        <is>
          <t>Nivel de Satisfacción Servicios Prestados -Permanencia</t>
        </is>
      </c>
      <c r="C1639" t="inlineStr">
        <is>
          <t>Permanencia</t>
        </is>
      </c>
      <c r="D1639" t="inlineStr">
        <is>
          <t>Semestral</t>
        </is>
      </c>
      <c r="E1639" t="inlineStr">
        <is>
          <t>Positivo</t>
        </is>
      </c>
      <c r="F1639" s="128" t="n">
        <v>46022</v>
      </c>
      <c r="G1639">
        <f>YEAR(F1639)</f>
        <v/>
      </c>
      <c r="H1639">
        <f>PROPER(TEXT(F1639,"mmmm"))</f>
        <v/>
      </c>
      <c r="I1639">
        <f>IF(OR(H1639="Enero",H1639="Febrero",H1639="Marzo",H1639="Abril",H1639="Mayo",H1639="Junio"),G1639&amp;"-1",IF(OR(H1639="Julio",H1639="Agosto",H1639="Septiembre",H1639="Octubre",H1639="Noviembre",H1639="Diciembre"),G1639&amp;"-2"))</f>
        <v/>
      </c>
      <c r="J1639" t="n">
        <v>80</v>
      </c>
      <c r="K1639" t="n">
        <v>95</v>
      </c>
      <c r="L1639" s="59">
        <f>IFERROR(IF(OR(J1639=0,K1639=""),"",IF(E1639="Positivo",MIN(MAX(K1639/J1639,0),1.3),MIN(MAX(J1639/K1639,0),1.3))),"")</f>
        <v/>
      </c>
      <c r="M1639" s="59">
        <f>IFERROR(IF(OR(J1639=0,K1639=""),"",IF(E1639="Positivo",MAX(K1639/J1639,0),MAX(J1639/K1639,0))),"")</f>
        <v/>
      </c>
      <c r="N1639" t="inlineStr">
        <is>
          <t>%</t>
        </is>
      </c>
      <c r="O1639" t="inlineStr">
        <is>
          <t>%</t>
        </is>
      </c>
      <c r="P1639" t="n">
        <v>0</v>
      </c>
      <c r="Q1639" t="n">
        <v>0</v>
      </c>
      <c r="R1639">
        <f>A1639&amp;"-"&amp;YEAR(F1639)&amp;"-"&amp;IF(LEN(MONTH(F1639))=1,"0"&amp;MONTH(F1639),MONTH(F1639))&amp;"-"&amp;IF(LEN(DAY(F1639))=1,"0"&amp;DAY(F1639),DAY(F1639))</f>
        <v/>
      </c>
      <c r="S1639" t="inlineStr"/>
    </row>
    <row r="1640">
      <c r="A1640" t="n">
        <v>555</v>
      </c>
      <c r="B1640" t="inlineStr">
        <is>
          <t>Nivel de Satisfacción Servicios Prestados -Mercadeo y venta de educación para la vida</t>
        </is>
      </c>
      <c r="C1640" t="inlineStr">
        <is>
          <t>Mercadeo y venta de educación para la vida</t>
        </is>
      </c>
      <c r="D1640" t="inlineStr">
        <is>
          <t>Semestral</t>
        </is>
      </c>
      <c r="E1640" t="inlineStr">
        <is>
          <t>Positivo</t>
        </is>
      </c>
      <c r="F1640" s="128" t="n">
        <v>46022</v>
      </c>
      <c r="G1640">
        <f>YEAR(F1640)</f>
        <v/>
      </c>
      <c r="H1640">
        <f>PROPER(TEXT(F1640,"mmmm"))</f>
        <v/>
      </c>
      <c r="I1640">
        <f>IF(OR(H1640="Enero",H1640="Febrero",H1640="Marzo",H1640="Abril",H1640="Mayo",H1640="Junio"),G1640&amp;"-1",IF(OR(H1640="Julio",H1640="Agosto",H1640="Septiembre",H1640="Octubre",H1640="Noviembre",H1640="Diciembre"),G1640&amp;"-2"))</f>
        <v/>
      </c>
      <c r="J1640" t="n">
        <v>80</v>
      </c>
      <c r="K1640" t="n">
        <v>100</v>
      </c>
      <c r="L1640" s="59">
        <f>IFERROR(IF(OR(J1640=0,K1640=""),"",IF(E1640="Positivo",MIN(MAX(K1640/J1640,0),1.3),MIN(MAX(J1640/K1640,0),1.3))),"")</f>
        <v/>
      </c>
      <c r="M1640" s="59">
        <f>IFERROR(IF(OR(J1640=0,K1640=""),"",IF(E1640="Positivo",MAX(K1640/J1640,0),MAX(J1640/K1640,0))),"")</f>
        <v/>
      </c>
      <c r="N1640" t="inlineStr">
        <is>
          <t>%</t>
        </is>
      </c>
      <c r="O1640" t="inlineStr">
        <is>
          <t>%</t>
        </is>
      </c>
      <c r="P1640" t="n">
        <v>0</v>
      </c>
      <c r="Q1640" t="n">
        <v>0</v>
      </c>
      <c r="R1640">
        <f>A1640&amp;"-"&amp;YEAR(F1640)&amp;"-"&amp;IF(LEN(MONTH(F1640))=1,"0"&amp;MONTH(F1640),MONTH(F1640))&amp;"-"&amp;IF(LEN(DAY(F1640))=1,"0"&amp;DAY(F1640),DAY(F1640))</f>
        <v/>
      </c>
      <c r="S1640" t="inlineStr"/>
    </row>
    <row r="1641">
      <c r="A1641" t="n">
        <v>556</v>
      </c>
      <c r="B1641" t="inlineStr">
        <is>
          <t>Cumplimiento Plan de formación Institucional</t>
        </is>
      </c>
      <c r="C1641" t="inlineStr">
        <is>
          <t>GESTIÓN Y DESARROLLO DEL TALENTO HUMANO</t>
        </is>
      </c>
      <c r="D1641" t="inlineStr">
        <is>
          <t>Anual</t>
        </is>
      </c>
      <c r="E1641" t="inlineStr">
        <is>
          <t>Positivo</t>
        </is>
      </c>
      <c r="F1641" s="128" t="n">
        <v>46022</v>
      </c>
      <c r="G1641">
        <f>YEAR(F1641)</f>
        <v/>
      </c>
      <c r="H1641">
        <f>PROPER(TEXT(F1641,"mmmm"))</f>
        <v/>
      </c>
      <c r="I1641">
        <f>IF(OR(H1641="Enero",H1641="Febrero",H1641="Marzo",H1641="Abril",H1641="Mayo",H1641="Junio"),G1641&amp;"-1",IF(OR(H1641="Julio",H1641="Agosto",H1641="Septiembre",H1641="Octubre",H1641="Noviembre",H1641="Diciembre"),G1641&amp;"-2"))</f>
        <v/>
      </c>
      <c r="J1641" t="n">
        <v>80</v>
      </c>
      <c r="K1641" t="n">
        <v>91</v>
      </c>
      <c r="L1641" s="59">
        <f>IFERROR(IF(OR(J1641=0,K1641=""),"",IF(E1641="Positivo",MIN(MAX(K1641/J1641,0),1.3),MIN(MAX(J1641/K1641,0),1.3))),"")</f>
        <v/>
      </c>
      <c r="M1641" s="59">
        <f>IFERROR(IF(OR(J1641=0,K1641=""),"",IF(E1641="Positivo",MAX(K1641/J1641,0),MAX(J1641/K1641,0))),"")</f>
        <v/>
      </c>
      <c r="N1641" t="inlineStr">
        <is>
          <t>%</t>
        </is>
      </c>
      <c r="O1641" t="inlineStr">
        <is>
          <t>%</t>
        </is>
      </c>
      <c r="P1641" t="n">
        <v>0</v>
      </c>
      <c r="Q1641" t="n">
        <v>0</v>
      </c>
      <c r="R1641">
        <f>A1641&amp;"-"&amp;YEAR(F1641)&amp;"-"&amp;IF(LEN(MONTH(F1641))=1,"0"&amp;MONTH(F1641),MONTH(F1641))&amp;"-"&amp;IF(LEN(DAY(F1641))=1,"0"&amp;DAY(F1641),DAY(F1641))</f>
        <v/>
      </c>
      <c r="S1641" t="inlineStr"/>
    </row>
    <row r="1642">
      <c r="A1642" t="n">
        <v>68</v>
      </c>
      <c r="B1642" t="inlineStr">
        <is>
          <t>Evaluación de desempeño a proveedores críticos</t>
        </is>
      </c>
      <c r="C1642" t="inlineStr">
        <is>
          <t>GESTIÓN DE ABASTECIMIENTO</t>
        </is>
      </c>
      <c r="D1642" t="inlineStr">
        <is>
          <t>Semestral</t>
        </is>
      </c>
      <c r="E1642" t="inlineStr">
        <is>
          <t>Positivo</t>
        </is>
      </c>
      <c r="F1642" s="128" t="n">
        <v>44742</v>
      </c>
      <c r="G1642">
        <f>YEAR(F1642)</f>
        <v/>
      </c>
      <c r="H1642">
        <f>PROPER(TEXT(F1642,"mmmm"))</f>
        <v/>
      </c>
      <c r="I1642">
        <f>IF(OR(H1642="Enero",H1642="Febrero",H1642="Marzo",H1642="Abril",H1642="Mayo",H1642="Junio"),G1642&amp;"-1",IF(OR(H1642="Julio",H1642="Agosto",H1642="Septiembre",H1642="Octubre",H1642="Noviembre",H1642="Diciembre"),G1642&amp;"-2"))</f>
        <v/>
      </c>
      <c r="J1642" t="n">
        <v>80</v>
      </c>
      <c r="K1642" t="n">
        <v>89</v>
      </c>
      <c r="L1642" s="59">
        <f>IFERROR(IF(OR(J1642=0,K1642=""),"",IF(E1642="Positivo",MIN(MAX(K1642/J1642,0),1.3),MIN(MAX(J1642/K1642,0),1.3))),"")</f>
        <v/>
      </c>
      <c r="M1642" s="59">
        <f>IFERROR(IF(OR(J1642=0,K1642=""),"",IF(E1642="Positivo",MAX(K1642/J1642,0),MAX(J1642/K1642,0))),"")</f>
        <v/>
      </c>
      <c r="N1642" t="inlineStr">
        <is>
          <t>%</t>
        </is>
      </c>
      <c r="O1642" t="inlineStr">
        <is>
          <t>%</t>
        </is>
      </c>
      <c r="P1642" t="n">
        <v>0</v>
      </c>
      <c r="Q1642" t="n">
        <v>1</v>
      </c>
      <c r="R1642">
        <f>A1642&amp;"-"&amp;YEAR(F1642)&amp;"-"&amp;IF(LEN(MONTH(F1642))=1,"0"&amp;MONTH(F1642),MONTH(F1642))&amp;"-"&amp;IF(LEN(DAY(F1642))=1,"0"&amp;DAY(F1642),DAY(F1642))</f>
        <v/>
      </c>
      <c r="S1642" t="inlineStr"/>
    </row>
    <row r="1643">
      <c r="A1643" t="n">
        <v>68</v>
      </c>
      <c r="B1643" t="inlineStr">
        <is>
          <t>Evaluación de desempeño a proveedores críticos</t>
        </is>
      </c>
      <c r="C1643" t="inlineStr">
        <is>
          <t>GESTIÓN DE ABASTECIMIENTO</t>
        </is>
      </c>
      <c r="D1643" t="inlineStr">
        <is>
          <t>Semestral</t>
        </is>
      </c>
      <c r="E1643" t="inlineStr">
        <is>
          <t>Positivo</t>
        </is>
      </c>
      <c r="F1643" s="128" t="n">
        <v>44926</v>
      </c>
      <c r="G1643">
        <f>YEAR(F1643)</f>
        <v/>
      </c>
      <c r="H1643">
        <f>PROPER(TEXT(F1643,"mmmm"))</f>
        <v/>
      </c>
      <c r="I1643">
        <f>IF(OR(H1643="Enero",H1643="Febrero",H1643="Marzo",H1643="Abril",H1643="Mayo",H1643="Junio"),G1643&amp;"-1",IF(OR(H1643="Julio",H1643="Agosto",H1643="Septiembre",H1643="Octubre",H1643="Noviembre",H1643="Diciembre"),G1643&amp;"-2"))</f>
        <v/>
      </c>
      <c r="J1643" t="n">
        <v>80</v>
      </c>
      <c r="K1643" t="n">
        <v>93</v>
      </c>
      <c r="L1643" s="59">
        <f>IFERROR(IF(OR(J1643=0,K1643=""),"",IF(E1643="Positivo",MIN(MAX(K1643/J1643,0),1.3),MIN(MAX(J1643/K1643,0),1.3))),"")</f>
        <v/>
      </c>
      <c r="M1643" s="59">
        <f>IFERROR(IF(OR(J1643=0,K1643=""),"",IF(E1643="Positivo",MAX(K1643/J1643,0),MAX(J1643/K1643,0))),"")</f>
        <v/>
      </c>
      <c r="N1643" t="inlineStr">
        <is>
          <t>%</t>
        </is>
      </c>
      <c r="O1643" t="inlineStr">
        <is>
          <t>%</t>
        </is>
      </c>
      <c r="P1643" t="n">
        <v>0</v>
      </c>
      <c r="Q1643" t="n">
        <v>1</v>
      </c>
      <c r="R1643">
        <f>A1643&amp;"-"&amp;YEAR(F1643)&amp;"-"&amp;IF(LEN(MONTH(F1643))=1,"0"&amp;MONTH(F1643),MONTH(F1643))&amp;"-"&amp;IF(LEN(DAY(F1643))=1,"0"&amp;DAY(F1643),DAY(F1643))</f>
        <v/>
      </c>
      <c r="S1643" t="inlineStr"/>
    </row>
    <row r="1644">
      <c r="A1644" t="n">
        <v>68</v>
      </c>
      <c r="B1644" t="inlineStr">
        <is>
          <t>Evaluación de desempeño a proveedores críticos</t>
        </is>
      </c>
      <c r="C1644" t="inlineStr">
        <is>
          <t>GESTIÓN DE ABASTECIMIENTO</t>
        </is>
      </c>
      <c r="D1644" t="inlineStr">
        <is>
          <t>Semestral</t>
        </is>
      </c>
      <c r="E1644" t="inlineStr">
        <is>
          <t>Positivo</t>
        </is>
      </c>
      <c r="F1644" s="128" t="n">
        <v>45838</v>
      </c>
      <c r="G1644">
        <f>YEAR(F1644)</f>
        <v/>
      </c>
      <c r="H1644">
        <f>PROPER(TEXT(F1644,"mmmm"))</f>
        <v/>
      </c>
      <c r="I1644">
        <f>IF(OR(H1644="Enero",H1644="Febrero",H1644="Marzo",H1644="Abril",H1644="Mayo",H1644="Junio"),G1644&amp;"-1",IF(OR(H1644="Julio",H1644="Agosto",H1644="Septiembre",H1644="Octubre",H1644="Noviembre",H1644="Diciembre"),G1644&amp;"-2"))</f>
        <v/>
      </c>
      <c r="J1644" t="n">
        <v>85</v>
      </c>
      <c r="K1644" t="n">
        <v>85.3</v>
      </c>
      <c r="L1644" s="59">
        <f>IFERROR(IF(OR(J1644=0,K1644=""),"",IF(E1644="Positivo",MIN(MAX(K1644/J1644,0),1.3),MIN(MAX(J1644/K1644,0),1.3))),"")</f>
        <v/>
      </c>
      <c r="M1644" s="59">
        <f>IFERROR(IF(OR(J1644=0,K1644=""),"",IF(E1644="Positivo",MAX(K1644/J1644,0),MAX(J1644/K1644,0))),"")</f>
        <v/>
      </c>
      <c r="N1644" t="inlineStr">
        <is>
          <t>%</t>
        </is>
      </c>
      <c r="O1644" t="inlineStr">
        <is>
          <t>%</t>
        </is>
      </c>
      <c r="P1644" t="n">
        <v>0</v>
      </c>
      <c r="Q1644" t="n">
        <v>1</v>
      </c>
      <c r="R1644">
        <f>A1644&amp;"-"&amp;YEAR(F1644)&amp;"-"&amp;IF(LEN(MONTH(F1644))=1,"0"&amp;MONTH(F1644),MONTH(F1644))&amp;"-"&amp;IF(LEN(DAY(F1644))=1,"0"&amp;DAY(F1644),DAY(F1644))</f>
        <v/>
      </c>
      <c r="S1644" t="inlineStr"/>
    </row>
    <row r="1645">
      <c r="A1645" t="n">
        <v>69</v>
      </c>
      <c r="B1645" t="inlineStr">
        <is>
          <t>Oportunidad de Respuesta Solicitudes de Compra No Licitadas</t>
        </is>
      </c>
      <c r="C1645" t="inlineStr">
        <is>
          <t>GESTIÓN DE ABASTECIMIENTO</t>
        </is>
      </c>
      <c r="D1645" t="inlineStr">
        <is>
          <t>Trimestral</t>
        </is>
      </c>
      <c r="E1645" t="inlineStr">
        <is>
          <t>Positivo</t>
        </is>
      </c>
      <c r="F1645" s="128" t="n">
        <v>44742</v>
      </c>
      <c r="G1645">
        <f>YEAR(F1645)</f>
        <v/>
      </c>
      <c r="H1645">
        <f>PROPER(TEXT(F1645,"mmmm"))</f>
        <v/>
      </c>
      <c r="I1645">
        <f>IF(OR(H1645="Enero",H1645="Febrero",H1645="Marzo",H1645="Abril",H1645="Mayo",H1645="Junio"),G1645&amp;"-1",IF(OR(H1645="Julio",H1645="Agosto",H1645="Septiembre",H1645="Octubre",H1645="Noviembre",H1645="Diciembre"),G1645&amp;"-2"))</f>
        <v/>
      </c>
      <c r="J1645" t="n">
        <v>80</v>
      </c>
      <c r="K1645" t="n">
        <v>83.45232280473249</v>
      </c>
      <c r="L1645" s="59">
        <f>IFERROR(IF(OR(J1645=0,K1645=""),"",IF(E1645="Positivo",MIN(MAX(K1645/J1645,0),1.3),MIN(MAX(J1645/K1645,0),1.3))),"")</f>
        <v/>
      </c>
      <c r="M1645" s="59">
        <f>IFERROR(IF(OR(J1645=0,K1645=""),"",IF(E1645="Positivo",MAX(K1645/J1645,0),MAX(J1645/K1645,0))),"")</f>
        <v/>
      </c>
      <c r="N1645" t="inlineStr">
        <is>
          <t>%</t>
        </is>
      </c>
      <c r="O1645" t="inlineStr">
        <is>
          <t>%</t>
        </is>
      </c>
      <c r="P1645" t="n">
        <v>0</v>
      </c>
      <c r="Q1645" t="n">
        <v>1</v>
      </c>
      <c r="R1645">
        <f>A1645&amp;"-"&amp;YEAR(F1645)&amp;"-"&amp;IF(LEN(MONTH(F1645))=1,"0"&amp;MONTH(F1645),MONTH(F1645))&amp;"-"&amp;IF(LEN(DAY(F1645))=1,"0"&amp;DAY(F1645),DAY(F1645))</f>
        <v/>
      </c>
      <c r="S1645" t="inlineStr"/>
    </row>
    <row r="1646">
      <c r="A1646" t="n">
        <v>69</v>
      </c>
      <c r="B1646" t="inlineStr">
        <is>
          <t>Oportunidad de Respuesta Solicitudes de Compra No Licitadas</t>
        </is>
      </c>
      <c r="C1646" t="inlineStr">
        <is>
          <t>GESTIÓN DE ABASTECIMIENTO</t>
        </is>
      </c>
      <c r="D1646" t="inlineStr">
        <is>
          <t>Trimestral</t>
        </is>
      </c>
      <c r="E1646" t="inlineStr">
        <is>
          <t>Positivo</t>
        </is>
      </c>
      <c r="F1646" s="128" t="n">
        <v>44926</v>
      </c>
      <c r="G1646">
        <f>YEAR(F1646)</f>
        <v/>
      </c>
      <c r="H1646">
        <f>PROPER(TEXT(F1646,"mmmm"))</f>
        <v/>
      </c>
      <c r="I1646">
        <f>IF(OR(H1646="Enero",H1646="Febrero",H1646="Marzo",H1646="Abril",H1646="Mayo",H1646="Junio"),G1646&amp;"-1",IF(OR(H1646="Julio",H1646="Agosto",H1646="Septiembre",H1646="Octubre",H1646="Noviembre",H1646="Diciembre"),G1646&amp;"-2"))</f>
        <v/>
      </c>
      <c r="J1646" t="n">
        <v>80</v>
      </c>
      <c r="K1646" t="n">
        <v>84.44181553407401</v>
      </c>
      <c r="L1646" s="59">
        <f>IFERROR(IF(OR(J1646=0,K1646=""),"",IF(E1646="Positivo",MIN(MAX(K1646/J1646,0),1.3),MIN(MAX(J1646/K1646,0),1.3))),"")</f>
        <v/>
      </c>
      <c r="M1646" s="59">
        <f>IFERROR(IF(OR(J1646=0,K1646=""),"",IF(E1646="Positivo",MAX(K1646/J1646,0),MAX(J1646/K1646,0))),"")</f>
        <v/>
      </c>
      <c r="N1646" t="inlineStr">
        <is>
          <t>%</t>
        </is>
      </c>
      <c r="O1646" t="inlineStr">
        <is>
          <t>%</t>
        </is>
      </c>
      <c r="P1646" t="n">
        <v>0</v>
      </c>
      <c r="Q1646" t="n">
        <v>1</v>
      </c>
      <c r="R1646">
        <f>A1646&amp;"-"&amp;YEAR(F1646)&amp;"-"&amp;IF(LEN(MONTH(F1646))=1,"0"&amp;MONTH(F1646),MONTH(F1646))&amp;"-"&amp;IF(LEN(DAY(F1646))=1,"0"&amp;DAY(F1646),DAY(F1646))</f>
        <v/>
      </c>
      <c r="S1646" t="inlineStr"/>
    </row>
    <row r="1647">
      <c r="A1647" t="n">
        <v>69</v>
      </c>
      <c r="B1647" t="inlineStr">
        <is>
          <t>Oportunidad de Respuesta Solicitudes de Compra No Licitadas</t>
        </is>
      </c>
      <c r="C1647" t="inlineStr">
        <is>
          <t>GESTIÓN DE ABASTECIMIENTO</t>
        </is>
      </c>
      <c r="D1647" t="inlineStr">
        <is>
          <t>Trimestral</t>
        </is>
      </c>
      <c r="E1647" t="inlineStr">
        <is>
          <t>Positivo</t>
        </is>
      </c>
      <c r="F1647" s="128" t="n">
        <v>45838</v>
      </c>
      <c r="G1647">
        <f>YEAR(F1647)</f>
        <v/>
      </c>
      <c r="H1647">
        <f>PROPER(TEXT(F1647,"mmmm"))</f>
        <v/>
      </c>
      <c r="I1647">
        <f>IF(OR(H1647="Enero",H1647="Febrero",H1647="Marzo",H1647="Abril",H1647="Mayo",H1647="Junio"),G1647&amp;"-1",IF(OR(H1647="Julio",H1647="Agosto",H1647="Septiembre",H1647="Octubre",H1647="Noviembre",H1647="Diciembre"),G1647&amp;"-2"))</f>
        <v/>
      </c>
      <c r="J1647" t="n">
        <v>90</v>
      </c>
      <c r="K1647" t="n">
        <v>90.765</v>
      </c>
      <c r="L1647" s="59">
        <f>IFERROR(IF(OR(J1647=0,K1647=""),"",IF(E1647="Positivo",MIN(MAX(K1647/J1647,0),1.3),MIN(MAX(J1647/K1647,0),1.3))),"")</f>
        <v/>
      </c>
      <c r="M1647" s="59">
        <f>IFERROR(IF(OR(J1647=0,K1647=""),"",IF(E1647="Positivo",MAX(K1647/J1647,0),MAX(J1647/K1647,0))),"")</f>
        <v/>
      </c>
      <c r="N1647" t="inlineStr">
        <is>
          <t>%</t>
        </is>
      </c>
      <c r="O1647" t="inlineStr">
        <is>
          <t>%</t>
        </is>
      </c>
      <c r="P1647" t="n">
        <v>0</v>
      </c>
      <c r="Q1647" t="n">
        <v>1</v>
      </c>
      <c r="R1647">
        <f>A1647&amp;"-"&amp;YEAR(F1647)&amp;"-"&amp;IF(LEN(MONTH(F1647))=1,"0"&amp;MONTH(F1647),MONTH(F1647))&amp;"-"&amp;IF(LEN(DAY(F1647))=1,"0"&amp;DAY(F1647),DAY(F1647))</f>
        <v/>
      </c>
      <c r="S1647" t="inlineStr"/>
    </row>
    <row r="1648">
      <c r="A1648" t="n">
        <v>69</v>
      </c>
      <c r="B1648" t="inlineStr">
        <is>
          <t>Oportunidad de Respuesta Solicitudes de Compra No Licitadas</t>
        </is>
      </c>
      <c r="C1648" t="inlineStr">
        <is>
          <t>GESTIÓN DE ABASTECIMIENTO</t>
        </is>
      </c>
      <c r="D1648" t="inlineStr">
        <is>
          <t>Trimestral</t>
        </is>
      </c>
      <c r="E1648" t="inlineStr">
        <is>
          <t>Positivo</t>
        </is>
      </c>
      <c r="F1648" s="128" t="n">
        <v>46022</v>
      </c>
      <c r="G1648">
        <f>YEAR(F1648)</f>
        <v/>
      </c>
      <c r="H1648">
        <f>PROPER(TEXT(F1648,"mmmm"))</f>
        <v/>
      </c>
      <c r="I1648">
        <f>IF(OR(H1648="Enero",H1648="Febrero",H1648="Marzo",H1648="Abril",H1648="Mayo",H1648="Junio"),G1648&amp;"-1",IF(OR(H1648="Julio",H1648="Agosto",H1648="Septiembre",H1648="Octubre",H1648="Noviembre",H1648="Diciembre"),G1648&amp;"-2"))</f>
        <v/>
      </c>
      <c r="J1648" t="n">
        <v>90</v>
      </c>
      <c r="K1648" t="n">
        <v>90.83</v>
      </c>
      <c r="L1648" s="59">
        <f>IFERROR(IF(OR(J1648=0,K1648=""),"",IF(E1648="Positivo",MIN(MAX(K1648/J1648,0),1.3),MIN(MAX(J1648/K1648,0),1.3))),"")</f>
        <v/>
      </c>
      <c r="M1648" s="59">
        <f>IFERROR(IF(OR(J1648=0,K1648=""),"",IF(E1648="Positivo",MAX(K1648/J1648,0),MAX(J1648/K1648,0))),"")</f>
        <v/>
      </c>
      <c r="N1648" t="inlineStr">
        <is>
          <t>%</t>
        </is>
      </c>
      <c r="O1648" t="inlineStr">
        <is>
          <t>%</t>
        </is>
      </c>
      <c r="P1648" t="n">
        <v>0</v>
      </c>
      <c r="Q1648" t="n">
        <v>1</v>
      </c>
      <c r="R1648">
        <f>A1648&amp;"-"&amp;YEAR(F1648)&amp;"-"&amp;IF(LEN(MONTH(F1648))=1,"0"&amp;MONTH(F1648),MONTH(F1648))&amp;"-"&amp;IF(LEN(DAY(F1648))=1,"0"&amp;DAY(F1648),DAY(F1648))</f>
        <v/>
      </c>
      <c r="S1648" t="inlineStr"/>
    </row>
    <row r="1649">
      <c r="A1649" t="n">
        <v>73</v>
      </c>
      <c r="B1649" t="inlineStr">
        <is>
          <t>Tiempo respuesta selección y contratación de colaboradores de planta</t>
        </is>
      </c>
      <c r="C1649" t="inlineStr">
        <is>
          <t>GESTIÓN Y DESARROLLO DEL TALENTO HUMANO</t>
        </is>
      </c>
      <c r="D1649" t="inlineStr">
        <is>
          <t>Semestral</t>
        </is>
      </c>
      <c r="E1649" t="inlineStr">
        <is>
          <t>Negativo</t>
        </is>
      </c>
      <c r="F1649" s="128" t="n">
        <v>44742</v>
      </c>
      <c r="G1649">
        <f>YEAR(F1649)</f>
        <v/>
      </c>
      <c r="H1649">
        <f>PROPER(TEXT(F1649,"mmmm"))</f>
        <v/>
      </c>
      <c r="I1649">
        <f>IF(OR(H1649="Enero",H1649="Febrero",H1649="Marzo",H1649="Abril",H1649="Mayo",H1649="Junio"),G1649&amp;"-1",IF(OR(H1649="Julio",H1649="Agosto",H1649="Septiembre",H1649="Octubre",H1649="Noviembre",H1649="Diciembre"),G1649&amp;"-2"))</f>
        <v/>
      </c>
      <c r="J1649" t="n">
        <v>20</v>
      </c>
      <c r="K1649" t="n">
        <v>17.67</v>
      </c>
      <c r="L1649" s="59">
        <f>IFERROR(IF(OR(J1649=0,K1649=""),"",IF(E1649="Positivo",MIN(MAX(K1649/J1649,0),1.3),MIN(MAX(J1649/K1649,0),1.3))),"")</f>
        <v/>
      </c>
      <c r="M1649" s="59">
        <f>IFERROR(IF(OR(J1649=0,K1649=""),"",IF(E1649="Positivo",MAX(K1649/J1649,0),MAX(J1649/K1649,0))),"")</f>
        <v/>
      </c>
      <c r="N1649" t="inlineStr">
        <is>
          <t>Días</t>
        </is>
      </c>
      <c r="O1649" t="inlineStr">
        <is>
          <t>Días</t>
        </is>
      </c>
      <c r="P1649" t="n">
        <v>0</v>
      </c>
      <c r="Q1649" t="n">
        <v>0</v>
      </c>
      <c r="R1649">
        <f>A1649&amp;"-"&amp;YEAR(F1649)&amp;"-"&amp;IF(LEN(MONTH(F1649))=1,"0"&amp;MONTH(F1649),MONTH(F1649))&amp;"-"&amp;IF(LEN(DAY(F1649))=1,"0"&amp;DAY(F1649),DAY(F1649))</f>
        <v/>
      </c>
      <c r="S1649" t="inlineStr"/>
    </row>
    <row r="1650">
      <c r="A1650" t="n">
        <v>73</v>
      </c>
      <c r="B1650" t="inlineStr">
        <is>
          <t>Tiempo respuesta selección y contratación de colaboradores de planta</t>
        </is>
      </c>
      <c r="C1650" t="inlineStr">
        <is>
          <t>GESTIÓN Y DESARROLLO DEL TALENTO HUMANO</t>
        </is>
      </c>
      <c r="D1650" t="inlineStr">
        <is>
          <t>Semestral</t>
        </is>
      </c>
      <c r="E1650" t="inlineStr">
        <is>
          <t>Negativo</t>
        </is>
      </c>
      <c r="F1650" s="128" t="n">
        <v>44926</v>
      </c>
      <c r="G1650">
        <f>YEAR(F1650)</f>
        <v/>
      </c>
      <c r="H1650">
        <f>PROPER(TEXT(F1650,"mmmm"))</f>
        <v/>
      </c>
      <c r="I1650">
        <f>IF(OR(H1650="Enero",H1650="Febrero",H1650="Marzo",H1650="Abril",H1650="Mayo",H1650="Junio"),G1650&amp;"-1",IF(OR(H1650="Julio",H1650="Agosto",H1650="Septiembre",H1650="Octubre",H1650="Noviembre",H1650="Diciembre"),G1650&amp;"-2"))</f>
        <v/>
      </c>
      <c r="J1650" t="n">
        <v>20</v>
      </c>
      <c r="K1650" t="n">
        <v>20</v>
      </c>
      <c r="L1650" s="59">
        <f>IFERROR(IF(OR(J1650=0,K1650=""),"",IF(E1650="Positivo",MIN(MAX(K1650/J1650,0),1.3),MIN(MAX(J1650/K1650,0),1.3))),"")</f>
        <v/>
      </c>
      <c r="M1650" s="59">
        <f>IFERROR(IF(OR(J1650=0,K1650=""),"",IF(E1650="Positivo",MAX(K1650/J1650,0),MAX(J1650/K1650,0))),"")</f>
        <v/>
      </c>
      <c r="N1650" t="inlineStr">
        <is>
          <t>Días</t>
        </is>
      </c>
      <c r="O1650" t="inlineStr">
        <is>
          <t>Días</t>
        </is>
      </c>
      <c r="P1650" t="n">
        <v>0</v>
      </c>
      <c r="Q1650" t="n">
        <v>0</v>
      </c>
      <c r="R1650">
        <f>A1650&amp;"-"&amp;YEAR(F1650)&amp;"-"&amp;IF(LEN(MONTH(F1650))=1,"0"&amp;MONTH(F1650),MONTH(F1650))&amp;"-"&amp;IF(LEN(DAY(F1650))=1,"0"&amp;DAY(F1650),DAY(F1650))</f>
        <v/>
      </c>
      <c r="S1650" t="inlineStr"/>
    </row>
    <row r="1651">
      <c r="A1651" t="n">
        <v>73</v>
      </c>
      <c r="B1651" t="inlineStr">
        <is>
          <t>Tiempo respuesta selección y contratación de colaboradores de planta</t>
        </is>
      </c>
      <c r="C1651" t="inlineStr">
        <is>
          <t>GESTIÓN Y DESARROLLO DEL TALENTO HUMANO</t>
        </is>
      </c>
      <c r="D1651" t="inlineStr">
        <is>
          <t>Semestral</t>
        </is>
      </c>
      <c r="E1651" t="inlineStr">
        <is>
          <t>Negativo</t>
        </is>
      </c>
      <c r="F1651" s="128" t="n">
        <v>45838</v>
      </c>
      <c r="G1651">
        <f>YEAR(F1651)</f>
        <v/>
      </c>
      <c r="H1651">
        <f>PROPER(TEXT(F1651,"mmmm"))</f>
        <v/>
      </c>
      <c r="I1651">
        <f>IF(OR(H1651="Enero",H1651="Febrero",H1651="Marzo",H1651="Abril",H1651="Mayo",H1651="Junio"),G1651&amp;"-1",IF(OR(H1651="Julio",H1651="Agosto",H1651="Septiembre",H1651="Octubre",H1651="Noviembre",H1651="Diciembre"),G1651&amp;"-2"))</f>
        <v/>
      </c>
      <c r="J1651" t="n">
        <v>20</v>
      </c>
      <c r="K1651" t="n">
        <v>19</v>
      </c>
      <c r="L1651" s="59">
        <f>IFERROR(IF(OR(J1651=0,K1651=""),"",IF(E1651="Positivo",MIN(MAX(K1651/J1651,0),1.3),MIN(MAX(J1651/K1651,0),1.3))),"")</f>
        <v/>
      </c>
      <c r="M1651" s="59">
        <f>IFERROR(IF(OR(J1651=0,K1651=""),"",IF(E1651="Positivo",MAX(K1651/J1651,0),MAX(J1651/K1651,0))),"")</f>
        <v/>
      </c>
      <c r="N1651" t="inlineStr">
        <is>
          <t>Días</t>
        </is>
      </c>
      <c r="O1651" t="inlineStr">
        <is>
          <t>Días</t>
        </is>
      </c>
      <c r="P1651" t="n">
        <v>0</v>
      </c>
      <c r="Q1651" t="n">
        <v>0</v>
      </c>
      <c r="R1651">
        <f>A1651&amp;"-"&amp;YEAR(F1651)&amp;"-"&amp;IF(LEN(MONTH(F1651))=1,"0"&amp;MONTH(F1651),MONTH(F1651))&amp;"-"&amp;IF(LEN(DAY(F1651))=1,"0"&amp;DAY(F1651),DAY(F1651))</f>
        <v/>
      </c>
      <c r="S1651" t="inlineStr"/>
    </row>
    <row r="1652">
      <c r="A1652" t="n">
        <v>73</v>
      </c>
      <c r="B1652" t="inlineStr">
        <is>
          <t>Tiempo respuesta selección y contratación de colaboradores de planta</t>
        </is>
      </c>
      <c r="C1652" t="inlineStr">
        <is>
          <t>GESTIÓN Y DESARROLLO DEL TALENTO HUMANO</t>
        </is>
      </c>
      <c r="D1652" t="inlineStr">
        <is>
          <t>Semestral</t>
        </is>
      </c>
      <c r="E1652" t="inlineStr">
        <is>
          <t>Negativo</t>
        </is>
      </c>
      <c r="F1652" s="128" t="n">
        <v>46022</v>
      </c>
      <c r="G1652">
        <f>YEAR(F1652)</f>
        <v/>
      </c>
      <c r="H1652">
        <f>PROPER(TEXT(F1652,"mmmm"))</f>
        <v/>
      </c>
      <c r="I1652">
        <f>IF(OR(H1652="Enero",H1652="Febrero",H1652="Marzo",H1652="Abril",H1652="Mayo",H1652="Junio"),G1652&amp;"-1",IF(OR(H1652="Julio",H1652="Agosto",H1652="Septiembre",H1652="Octubre",H1652="Noviembre",H1652="Diciembre"),G1652&amp;"-2"))</f>
        <v/>
      </c>
      <c r="J1652" t="n">
        <v>20</v>
      </c>
      <c r="K1652" t="n">
        <v>20</v>
      </c>
      <c r="L1652" s="59">
        <f>IFERROR(IF(OR(J1652=0,K1652=""),"",IF(E1652="Positivo",MIN(MAX(K1652/J1652,0),1.3),MIN(MAX(J1652/K1652,0),1.3))),"")</f>
        <v/>
      </c>
      <c r="M1652" s="59">
        <f>IFERROR(IF(OR(J1652=0,K1652=""),"",IF(E1652="Positivo",MAX(K1652/J1652,0),MAX(J1652/K1652,0))),"")</f>
        <v/>
      </c>
      <c r="N1652" t="inlineStr">
        <is>
          <t>Días</t>
        </is>
      </c>
      <c r="O1652" t="inlineStr">
        <is>
          <t>Días</t>
        </is>
      </c>
      <c r="P1652" t="n">
        <v>0</v>
      </c>
      <c r="Q1652" t="n">
        <v>0</v>
      </c>
      <c r="R1652">
        <f>A1652&amp;"-"&amp;YEAR(F1652)&amp;"-"&amp;IF(LEN(MONTH(F1652))=1,"0"&amp;MONTH(F1652),MONTH(F1652))&amp;"-"&amp;IF(LEN(DAY(F1652))=1,"0"&amp;DAY(F1652),DAY(F1652))</f>
        <v/>
      </c>
      <c r="S1652" t="inlineStr"/>
    </row>
    <row r="1653">
      <c r="A1653" t="n">
        <v>74</v>
      </c>
      <c r="B1653" t="inlineStr">
        <is>
          <t>Efectividad en las contrataciones</t>
        </is>
      </c>
      <c r="C1653" t="inlineStr">
        <is>
          <t>GESTIÓN Y DESARROLLO DEL TALENTO HUMANO</t>
        </is>
      </c>
      <c r="D1653" t="inlineStr">
        <is>
          <t>Semestral</t>
        </is>
      </c>
      <c r="E1653" t="inlineStr">
        <is>
          <t>Positivo</t>
        </is>
      </c>
      <c r="F1653" s="128" t="n">
        <v>44742</v>
      </c>
      <c r="G1653">
        <f>YEAR(F1653)</f>
        <v/>
      </c>
      <c r="H1653">
        <f>PROPER(TEXT(F1653,"mmmm"))</f>
        <v/>
      </c>
      <c r="I1653">
        <f>IF(OR(H1653="Enero",H1653="Febrero",H1653="Marzo",H1653="Abril",H1653="Mayo",H1653="Junio"),G1653&amp;"-1",IF(OR(H1653="Julio",H1653="Agosto",H1653="Septiembre",H1653="Octubre",H1653="Noviembre",H1653="Diciembre"),G1653&amp;"-2"))</f>
        <v/>
      </c>
      <c r="J1653" t="n">
        <v>80</v>
      </c>
      <c r="K1653" t="n">
        <v>88</v>
      </c>
      <c r="L1653" s="59">
        <f>IFERROR(IF(OR(J1653=0,K1653=""),"",IF(E1653="Positivo",MIN(MAX(K1653/J1653,0),1.3),MIN(MAX(J1653/K1653,0),1.3))),"")</f>
        <v/>
      </c>
      <c r="M1653" s="59">
        <f>IFERROR(IF(OR(J1653=0,K1653=""),"",IF(E1653="Positivo",MAX(K1653/J1653,0),MAX(J1653/K1653,0))),"")</f>
        <v/>
      </c>
      <c r="N1653" t="inlineStr">
        <is>
          <t>%</t>
        </is>
      </c>
      <c r="O1653" t="inlineStr">
        <is>
          <t>%</t>
        </is>
      </c>
      <c r="P1653" t="n">
        <v>0</v>
      </c>
      <c r="Q1653" t="n">
        <v>0</v>
      </c>
      <c r="R1653">
        <f>A1653&amp;"-"&amp;YEAR(F1653)&amp;"-"&amp;IF(LEN(MONTH(F1653))=1,"0"&amp;MONTH(F1653),MONTH(F1653))&amp;"-"&amp;IF(LEN(DAY(F1653))=1,"0"&amp;DAY(F1653),DAY(F1653))</f>
        <v/>
      </c>
      <c r="S1653" t="inlineStr"/>
    </row>
    <row r="1654">
      <c r="A1654" t="n">
        <v>74</v>
      </c>
      <c r="B1654" t="inlineStr">
        <is>
          <t>Efectividad en las contrataciones</t>
        </is>
      </c>
      <c r="C1654" t="inlineStr">
        <is>
          <t>GESTIÓN Y DESARROLLO DEL TALENTO HUMANO</t>
        </is>
      </c>
      <c r="D1654" t="inlineStr">
        <is>
          <t>Semestral</t>
        </is>
      </c>
      <c r="E1654" t="inlineStr">
        <is>
          <t>Positivo</t>
        </is>
      </c>
      <c r="F1654" s="128" t="n">
        <v>44926</v>
      </c>
      <c r="G1654">
        <f>YEAR(F1654)</f>
        <v/>
      </c>
      <c r="H1654">
        <f>PROPER(TEXT(F1654,"mmmm"))</f>
        <v/>
      </c>
      <c r="I1654">
        <f>IF(OR(H1654="Enero",H1654="Febrero",H1654="Marzo",H1654="Abril",H1654="Mayo",H1654="Junio"),G1654&amp;"-1",IF(OR(H1654="Julio",H1654="Agosto",H1654="Septiembre",H1654="Octubre",H1654="Noviembre",H1654="Diciembre"),G1654&amp;"-2"))</f>
        <v/>
      </c>
      <c r="J1654" t="n">
        <v>80</v>
      </c>
      <c r="K1654" t="n">
        <v>82.894736842105</v>
      </c>
      <c r="L1654" s="59">
        <f>IFERROR(IF(OR(J1654=0,K1654=""),"",IF(E1654="Positivo",MIN(MAX(K1654/J1654,0),1.3),MIN(MAX(J1654/K1654,0),1.3))),"")</f>
        <v/>
      </c>
      <c r="M1654" s="59">
        <f>IFERROR(IF(OR(J1654=0,K1654=""),"",IF(E1654="Positivo",MAX(K1654/J1654,0),MAX(J1654/K1654,0))),"")</f>
        <v/>
      </c>
      <c r="N1654" t="inlineStr">
        <is>
          <t>%</t>
        </is>
      </c>
      <c r="O1654" t="inlineStr">
        <is>
          <t>%</t>
        </is>
      </c>
      <c r="P1654" t="n">
        <v>0</v>
      </c>
      <c r="Q1654" t="n">
        <v>0</v>
      </c>
      <c r="R1654">
        <f>A1654&amp;"-"&amp;YEAR(F1654)&amp;"-"&amp;IF(LEN(MONTH(F1654))=1,"0"&amp;MONTH(F1654),MONTH(F1654))&amp;"-"&amp;IF(LEN(DAY(F1654))=1,"0"&amp;DAY(F1654),DAY(F1654))</f>
        <v/>
      </c>
      <c r="S1654" t="inlineStr"/>
    </row>
    <row r="1655">
      <c r="A1655" t="n">
        <v>74</v>
      </c>
      <c r="B1655" t="inlineStr">
        <is>
          <t>Efectividad en las contrataciones</t>
        </is>
      </c>
      <c r="C1655" t="inlineStr">
        <is>
          <t>GESTIÓN Y DESARROLLO DEL TALENTO HUMANO</t>
        </is>
      </c>
      <c r="D1655" t="inlineStr">
        <is>
          <t>Semestral</t>
        </is>
      </c>
      <c r="E1655" t="inlineStr">
        <is>
          <t>Positivo</t>
        </is>
      </c>
      <c r="F1655" s="128" t="n">
        <v>45838</v>
      </c>
      <c r="G1655">
        <f>YEAR(F1655)</f>
        <v/>
      </c>
      <c r="H1655">
        <f>PROPER(TEXT(F1655,"mmmm"))</f>
        <v/>
      </c>
      <c r="I1655">
        <f>IF(OR(H1655="Enero",H1655="Febrero",H1655="Marzo",H1655="Abril",H1655="Mayo",H1655="Junio"),G1655&amp;"-1",IF(OR(H1655="Julio",H1655="Agosto",H1655="Septiembre",H1655="Octubre",H1655="Noviembre",H1655="Diciembre"),G1655&amp;"-2"))</f>
        <v/>
      </c>
      <c r="J1655" t="n">
        <v>80</v>
      </c>
      <c r="K1655" t="n">
        <v>91.48999999999999</v>
      </c>
      <c r="L1655" s="59">
        <f>IFERROR(IF(OR(J1655=0,K1655=""),"",IF(E1655="Positivo",MIN(MAX(K1655/J1655,0),1.3),MIN(MAX(J1655/K1655,0),1.3))),"")</f>
        <v/>
      </c>
      <c r="M1655" s="59">
        <f>IFERROR(IF(OR(J1655=0,K1655=""),"",IF(E1655="Positivo",MAX(K1655/J1655,0),MAX(J1655/K1655,0))),"")</f>
        <v/>
      </c>
      <c r="N1655" t="inlineStr">
        <is>
          <t>%</t>
        </is>
      </c>
      <c r="O1655" t="inlineStr">
        <is>
          <t>%</t>
        </is>
      </c>
      <c r="P1655" t="n">
        <v>0</v>
      </c>
      <c r="Q1655" t="n">
        <v>0</v>
      </c>
      <c r="R1655">
        <f>A1655&amp;"-"&amp;YEAR(F1655)&amp;"-"&amp;IF(LEN(MONTH(F1655))=1,"0"&amp;MONTH(F1655),MONTH(F1655))&amp;"-"&amp;IF(LEN(DAY(F1655))=1,"0"&amp;DAY(F1655),DAY(F1655))</f>
        <v/>
      </c>
      <c r="S1655" t="inlineStr"/>
    </row>
    <row r="1656">
      <c r="A1656" t="n">
        <v>74</v>
      </c>
      <c r="B1656" t="inlineStr">
        <is>
          <t>Efectividad en las contrataciones</t>
        </is>
      </c>
      <c r="C1656" t="inlineStr">
        <is>
          <t>GESTIÓN Y DESARROLLO DEL TALENTO HUMANO</t>
        </is>
      </c>
      <c r="D1656" t="inlineStr">
        <is>
          <t>Semestral</t>
        </is>
      </c>
      <c r="E1656" t="inlineStr">
        <is>
          <t>Positivo</t>
        </is>
      </c>
      <c r="F1656" s="128" t="n">
        <v>46022</v>
      </c>
      <c r="G1656">
        <f>YEAR(F1656)</f>
        <v/>
      </c>
      <c r="H1656">
        <f>PROPER(TEXT(F1656,"mmmm"))</f>
        <v/>
      </c>
      <c r="I1656">
        <f>IF(OR(H1656="Enero",H1656="Febrero",H1656="Marzo",H1656="Abril",H1656="Mayo",H1656="Junio"),G1656&amp;"-1",IF(OR(H1656="Julio",H1656="Agosto",H1656="Septiembre",H1656="Octubre",H1656="Noviembre",H1656="Diciembre"),G1656&amp;"-2"))</f>
        <v/>
      </c>
      <c r="J1656" t="n">
        <v>80</v>
      </c>
      <c r="K1656" t="n">
        <v>90.31999999999999</v>
      </c>
      <c r="L1656" s="59">
        <f>IFERROR(IF(OR(J1656=0,K1656=""),"",IF(E1656="Positivo",MIN(MAX(K1656/J1656,0),1.3),MIN(MAX(J1656/K1656,0),1.3))),"")</f>
        <v/>
      </c>
      <c r="M1656" s="59">
        <f>IFERROR(IF(OR(J1656=0,K1656=""),"",IF(E1656="Positivo",MAX(K1656/J1656,0),MAX(J1656/K1656,0))),"")</f>
        <v/>
      </c>
      <c r="N1656" t="inlineStr">
        <is>
          <t>%</t>
        </is>
      </c>
      <c r="O1656" t="inlineStr">
        <is>
          <t>%</t>
        </is>
      </c>
      <c r="P1656" t="n">
        <v>0</v>
      </c>
      <c r="Q1656" t="n">
        <v>0</v>
      </c>
      <c r="R1656">
        <f>A1656&amp;"-"&amp;YEAR(F1656)&amp;"-"&amp;IF(LEN(MONTH(F1656))=1,"0"&amp;MONTH(F1656),MONTH(F1656))&amp;"-"&amp;IF(LEN(DAY(F1656))=1,"0"&amp;DAY(F1656),DAY(F1656))</f>
        <v/>
      </c>
      <c r="S1656" t="inlineStr"/>
    </row>
    <row r="1657">
      <c r="A1657" t="n">
        <v>77</v>
      </c>
      <c r="B1657" t="inlineStr">
        <is>
          <t>Disponibilidad de servicios tecnológicos</t>
        </is>
      </c>
      <c r="C1657" t="inlineStr">
        <is>
          <t>GESTIÓN DE LA TECNOLOGÍA E INNOVACIÓN DIGITAL</t>
        </is>
      </c>
      <c r="D1657" t="inlineStr">
        <is>
          <t>Mensual</t>
        </is>
      </c>
      <c r="E1657" t="inlineStr">
        <is>
          <t>Positivo</t>
        </is>
      </c>
      <c r="F1657" s="128" t="n">
        <v>46022</v>
      </c>
      <c r="G1657">
        <f>YEAR(F1657)</f>
        <v/>
      </c>
      <c r="H1657">
        <f>PROPER(TEXT(F1657,"mmmm"))</f>
        <v/>
      </c>
      <c r="I1657">
        <f>IF(OR(H1657="Enero",H1657="Febrero",H1657="Marzo",H1657="Abril",H1657="Mayo",H1657="Junio"),G1657&amp;"-1",IF(OR(H1657="Julio",H1657="Agosto",H1657="Septiembre",H1657="Octubre",H1657="Noviembre",H1657="Diciembre"),G1657&amp;"-2"))</f>
        <v/>
      </c>
      <c r="J1657" t="n">
        <v>97</v>
      </c>
      <c r="K1657" t="n">
        <v>96.78333333333335</v>
      </c>
      <c r="L1657" s="59">
        <f>IFERROR(IF(OR(J1657=0,K1657=""),"",IF(E1657="Positivo",MIN(MAX(K1657/J1657,0),1.3),MIN(MAX(J1657/K1657,0),1.3))),"")</f>
        <v/>
      </c>
      <c r="M1657" s="59">
        <f>IFERROR(IF(OR(J1657=0,K1657=""),"",IF(E1657="Positivo",MAX(K1657/J1657,0),MAX(J1657/K1657,0))),"")</f>
        <v/>
      </c>
      <c r="N1657" t="inlineStr">
        <is>
          <t>%</t>
        </is>
      </c>
      <c r="O1657" t="inlineStr">
        <is>
          <t>%</t>
        </is>
      </c>
      <c r="P1657" t="n">
        <v>0</v>
      </c>
      <c r="Q1657" t="n">
        <v>1</v>
      </c>
      <c r="R1657">
        <f>A1657&amp;"-"&amp;YEAR(F1657)&amp;"-"&amp;IF(LEN(MONTH(F1657))=1,"0"&amp;MONTH(F1657),MONTH(F1657))&amp;"-"&amp;IF(LEN(DAY(F1657))=1,"0"&amp;DAY(F1657),DAY(F1657))</f>
        <v/>
      </c>
      <c r="S1657" t="inlineStr"/>
    </row>
    <row r="1658">
      <c r="A1658" t="n">
        <v>77</v>
      </c>
      <c r="B1658" t="inlineStr">
        <is>
          <t>Disponibilidad de servicios tecnológicos</t>
        </is>
      </c>
      <c r="C1658" t="inlineStr">
        <is>
          <t>GESTIÓN DE LA TECNOLOGÍA E INNOVACIÓN DIGITAL</t>
        </is>
      </c>
      <c r="D1658" t="inlineStr">
        <is>
          <t>Mensual</t>
        </is>
      </c>
      <c r="E1658" t="inlineStr">
        <is>
          <t>Positivo</t>
        </is>
      </c>
      <c r="F1658" s="128" t="n">
        <v>46203</v>
      </c>
      <c r="G1658">
        <f>YEAR(F1658)</f>
        <v/>
      </c>
      <c r="H1658">
        <f>PROPER(TEXT(F1658,"mmmm"))</f>
        <v/>
      </c>
      <c r="I1658">
        <f>IF(OR(H1658="Enero",H1658="Febrero",H1658="Marzo",H1658="Abril",H1658="Mayo",H1658="Junio"),G1658&amp;"-1",IF(OR(H1658="Julio",H1658="Agosto",H1658="Septiembre",H1658="Octubre",H1658="Noviembre",H1658="Diciembre"),G1658&amp;"-2"))</f>
        <v/>
      </c>
      <c r="J1658" t="n">
        <v>97</v>
      </c>
      <c r="K1658" t="n">
        <v>94.90000000000001</v>
      </c>
      <c r="L1658" s="59">
        <f>IFERROR(IF(OR(J1658=0,K1658=""),"",IF(E1658="Positivo",MIN(MAX(K1658/J1658,0),1.3),MIN(MAX(J1658/K1658,0),1.3))),"")</f>
        <v/>
      </c>
      <c r="M1658" s="59">
        <f>IFERROR(IF(OR(J1658=0,K1658=""),"",IF(E1658="Positivo",MAX(K1658/J1658,0),MAX(J1658/K1658,0))),"")</f>
        <v/>
      </c>
      <c r="N1658" t="inlineStr">
        <is>
          <t>%</t>
        </is>
      </c>
      <c r="O1658" t="inlineStr">
        <is>
          <t>%</t>
        </is>
      </c>
      <c r="P1658" t="n">
        <v>0</v>
      </c>
      <c r="Q1658" t="n">
        <v>1</v>
      </c>
      <c r="R1658">
        <f>A1658&amp;"-"&amp;YEAR(F1658)&amp;"-"&amp;IF(LEN(MONTH(F1658))=1,"0"&amp;MONTH(F1658),MONTH(F1658))&amp;"-"&amp;IF(LEN(DAY(F1658))=1,"0"&amp;DAY(F1658),DAY(F1658))</f>
        <v/>
      </c>
      <c r="S1658" t="inlineStr"/>
    </row>
    <row r="1659">
      <c r="A1659" t="n">
        <v>84</v>
      </c>
      <c r="B1659" t="inlineStr">
        <is>
          <t>Funcionamiento del COPASST</t>
        </is>
      </c>
      <c r="C1659" t="inlineStr">
        <is>
          <t>GESTIÓN DE SEGURIDAD Y SALUD EN EL TRABAJO</t>
        </is>
      </c>
      <c r="D1659" t="inlineStr">
        <is>
          <t>Anual</t>
        </is>
      </c>
      <c r="E1659" t="inlineStr">
        <is>
          <t>Positivo</t>
        </is>
      </c>
      <c r="F1659" s="128" t="n">
        <v>44926</v>
      </c>
      <c r="G1659">
        <f>YEAR(F1659)</f>
        <v/>
      </c>
      <c r="H1659">
        <f>PROPER(TEXT(F1659,"mmmm"))</f>
        <v/>
      </c>
      <c r="I1659">
        <f>IF(OR(H1659="Enero",H1659="Febrero",H1659="Marzo",H1659="Abril",H1659="Mayo",H1659="Junio"),G1659&amp;"-1",IF(OR(H1659="Julio",H1659="Agosto",H1659="Septiembre",H1659="Octubre",H1659="Noviembre",H1659="Diciembre"),G1659&amp;"-2"))</f>
        <v/>
      </c>
      <c r="J1659" t="n">
        <v>100</v>
      </c>
      <c r="K1659" t="n">
        <v>100</v>
      </c>
      <c r="L1659" s="59">
        <f>IFERROR(IF(OR(J1659=0,K1659=""),"",IF(E1659="Positivo",MIN(MAX(K1659/J1659,0),1.3),MIN(MAX(J1659/K1659,0),1.3))),"")</f>
        <v/>
      </c>
      <c r="M1659" s="59">
        <f>IFERROR(IF(OR(J1659=0,K1659=""),"",IF(E1659="Positivo",MAX(K1659/J1659,0),MAX(J1659/K1659,0))),"")</f>
        <v/>
      </c>
      <c r="N1659" t="inlineStr">
        <is>
          <t>%</t>
        </is>
      </c>
      <c r="O1659" t="inlineStr">
        <is>
          <t>%</t>
        </is>
      </c>
      <c r="P1659" t="n">
        <v>0</v>
      </c>
      <c r="Q1659" t="n">
        <v>0</v>
      </c>
      <c r="R1659">
        <f>A1659&amp;"-"&amp;YEAR(F1659)&amp;"-"&amp;IF(LEN(MONTH(F1659))=1,"0"&amp;MONTH(F1659),MONTH(F1659))&amp;"-"&amp;IF(LEN(DAY(F1659))=1,"0"&amp;DAY(F1659),DAY(F1659))</f>
        <v/>
      </c>
      <c r="S1659" t="inlineStr"/>
    </row>
    <row r="1660">
      <c r="A1660" t="n">
        <v>84</v>
      </c>
      <c r="B1660" t="inlineStr">
        <is>
          <t>Funcionamiento del COPASST</t>
        </is>
      </c>
      <c r="C1660" t="inlineStr">
        <is>
          <t>GESTIÓN DE SEGURIDAD Y SALUD EN EL TRABAJO</t>
        </is>
      </c>
      <c r="D1660" t="inlineStr">
        <is>
          <t>Anual</t>
        </is>
      </c>
      <c r="E1660" t="inlineStr">
        <is>
          <t>Positivo</t>
        </is>
      </c>
      <c r="F1660" s="128" t="n">
        <v>46022</v>
      </c>
      <c r="G1660">
        <f>YEAR(F1660)</f>
        <v/>
      </c>
      <c r="H1660">
        <f>PROPER(TEXT(F1660,"mmmm"))</f>
        <v/>
      </c>
      <c r="I1660">
        <f>IF(OR(H1660="Enero",H1660="Febrero",H1660="Marzo",H1660="Abril",H1660="Mayo",H1660="Junio"),G1660&amp;"-1",IF(OR(H1660="Julio",H1660="Agosto",H1660="Septiembre",H1660="Octubre",H1660="Noviembre",H1660="Diciembre"),G1660&amp;"-2"))</f>
        <v/>
      </c>
      <c r="J1660" t="n">
        <v>100</v>
      </c>
      <c r="K1660" t="n">
        <v>100</v>
      </c>
      <c r="L1660" s="59">
        <f>IFERROR(IF(OR(J1660=0,K1660=""),"",IF(E1660="Positivo",MIN(MAX(K1660/J1660,0),1.3),MIN(MAX(J1660/K1660,0),1.3))),"")</f>
        <v/>
      </c>
      <c r="M1660" s="59">
        <f>IFERROR(IF(OR(J1660=0,K1660=""),"",IF(E1660="Positivo",MAX(K1660/J1660,0),MAX(J1660/K1660,0))),"")</f>
        <v/>
      </c>
      <c r="N1660" t="inlineStr">
        <is>
          <t>%</t>
        </is>
      </c>
      <c r="O1660" t="inlineStr">
        <is>
          <t>%</t>
        </is>
      </c>
      <c r="P1660" t="n">
        <v>0</v>
      </c>
      <c r="Q1660" t="n">
        <v>0</v>
      </c>
      <c r="R1660">
        <f>A1660&amp;"-"&amp;YEAR(F1660)&amp;"-"&amp;IF(LEN(MONTH(F1660))=1,"0"&amp;MONTH(F1660),MONTH(F1660))&amp;"-"&amp;IF(LEN(DAY(F1660))=1,"0"&amp;DAY(F1660),DAY(F1660))</f>
        <v/>
      </c>
      <c r="S1660" t="inlineStr"/>
    </row>
    <row r="1661">
      <c r="A1661" t="n">
        <v>85</v>
      </c>
      <c r="B1661" t="inlineStr">
        <is>
          <t>Plan de Emergencias</t>
        </is>
      </c>
      <c r="C1661" t="inlineStr">
        <is>
          <t>GESTIÓN DE SEGURIDAD Y SALUD EN EL TRABAJO</t>
        </is>
      </c>
      <c r="D1661" t="inlineStr">
        <is>
          <t>Anual</t>
        </is>
      </c>
      <c r="E1661" t="inlineStr">
        <is>
          <t>Positivo</t>
        </is>
      </c>
      <c r="F1661" s="128" t="n">
        <v>44926</v>
      </c>
      <c r="G1661">
        <f>YEAR(F1661)</f>
        <v/>
      </c>
      <c r="H1661">
        <f>PROPER(TEXT(F1661,"mmmm"))</f>
        <v/>
      </c>
      <c r="I1661">
        <f>IF(OR(H1661="Enero",H1661="Febrero",H1661="Marzo",H1661="Abril",H1661="Mayo",H1661="Junio"),G1661&amp;"-1",IF(OR(H1661="Julio",H1661="Agosto",H1661="Septiembre",H1661="Octubre",H1661="Noviembre",H1661="Diciembre"),G1661&amp;"-2"))</f>
        <v/>
      </c>
      <c r="J1661" t="n">
        <v>4</v>
      </c>
      <c r="K1661" t="n">
        <v>4</v>
      </c>
      <c r="L1661" s="59">
        <f>IFERROR(IF(OR(J1661=0,K1661=""),"",IF(E1661="Positivo",MIN(MAX(K1661/J1661,0),1.3),MIN(MAX(J1661/K1661,0),1.3))),"")</f>
        <v/>
      </c>
      <c r="M1661" s="59">
        <f>IFERROR(IF(OR(J1661=0,K1661=""),"",IF(E1661="Positivo",MAX(K1661/J1661,0),MAX(J1661/K1661,0))),"")</f>
        <v/>
      </c>
      <c r="N1661" t="inlineStr">
        <is>
          <t>%</t>
        </is>
      </c>
      <c r="O1661" t="inlineStr">
        <is>
          <t>%</t>
        </is>
      </c>
      <c r="P1661" t="n">
        <v>0</v>
      </c>
      <c r="Q1661" t="n">
        <v>0</v>
      </c>
      <c r="R1661">
        <f>A1661&amp;"-"&amp;YEAR(F1661)&amp;"-"&amp;IF(LEN(MONTH(F1661))=1,"0"&amp;MONTH(F1661),MONTH(F1661))&amp;"-"&amp;IF(LEN(DAY(F1661))=1,"0"&amp;DAY(F1661),DAY(F1661))</f>
        <v/>
      </c>
      <c r="S1661" t="inlineStr"/>
    </row>
    <row r="1662">
      <c r="A1662" t="n">
        <v>85</v>
      </c>
      <c r="B1662" t="inlineStr">
        <is>
          <t>Plan de Emergencias</t>
        </is>
      </c>
      <c r="C1662" t="inlineStr">
        <is>
          <t>GESTIÓN DE SEGURIDAD Y SALUD EN EL TRABAJO</t>
        </is>
      </c>
      <c r="D1662" t="inlineStr">
        <is>
          <t>Anual</t>
        </is>
      </c>
      <c r="E1662" t="inlineStr">
        <is>
          <t>Positivo</t>
        </is>
      </c>
      <c r="F1662" s="128" t="n">
        <v>46022</v>
      </c>
      <c r="G1662">
        <f>YEAR(F1662)</f>
        <v/>
      </c>
      <c r="H1662">
        <f>PROPER(TEXT(F1662,"mmmm"))</f>
        <v/>
      </c>
      <c r="I1662">
        <f>IF(OR(H1662="Enero",H1662="Febrero",H1662="Marzo",H1662="Abril",H1662="Mayo",H1662="Junio"),G1662&amp;"-1",IF(OR(H1662="Julio",H1662="Agosto",H1662="Septiembre",H1662="Octubre",H1662="Noviembre",H1662="Diciembre"),G1662&amp;"-2"))</f>
        <v/>
      </c>
      <c r="J1662" t="n">
        <v>4</v>
      </c>
      <c r="K1662" t="n">
        <v>4</v>
      </c>
      <c r="L1662" s="59">
        <f>IFERROR(IF(OR(J1662=0,K1662=""),"",IF(E1662="Positivo",MIN(MAX(K1662/J1662,0),1.3),MIN(MAX(J1662/K1662,0),1.3))),"")</f>
        <v/>
      </c>
      <c r="M1662" s="59">
        <f>IFERROR(IF(OR(J1662=0,K1662=""),"",IF(E1662="Positivo",MAX(K1662/J1662,0),MAX(J1662/K1662,0))),"")</f>
        <v/>
      </c>
      <c r="N1662" t="inlineStr">
        <is>
          <t>%</t>
        </is>
      </c>
      <c r="O1662" t="inlineStr">
        <is>
          <t>%</t>
        </is>
      </c>
      <c r="P1662" t="n">
        <v>0</v>
      </c>
      <c r="Q1662" t="n">
        <v>0</v>
      </c>
      <c r="R1662">
        <f>A1662&amp;"-"&amp;YEAR(F1662)&amp;"-"&amp;IF(LEN(MONTH(F1662))=1,"0"&amp;MONTH(F1662),MONTH(F1662))&amp;"-"&amp;IF(LEN(DAY(F1662))=1,"0"&amp;DAY(F1662),DAY(F1662))</f>
        <v/>
      </c>
      <c r="S1662" t="inlineStr"/>
    </row>
    <row r="1663">
      <c r="A1663" t="n">
        <v>86</v>
      </c>
      <c r="B1663" t="inlineStr">
        <is>
          <t>Reporte e investigación</t>
        </is>
      </c>
      <c r="C1663" t="inlineStr">
        <is>
          <t>GESTIÓN DE SEGURIDAD Y SALUD EN EL TRABAJO</t>
        </is>
      </c>
      <c r="D1663" t="inlineStr">
        <is>
          <t>Semestral</t>
        </is>
      </c>
      <c r="E1663" t="inlineStr">
        <is>
          <t>Positivo</t>
        </is>
      </c>
      <c r="F1663" s="128" t="n">
        <v>44742</v>
      </c>
      <c r="G1663">
        <f>YEAR(F1663)</f>
        <v/>
      </c>
      <c r="H1663">
        <f>PROPER(TEXT(F1663,"mmmm"))</f>
        <v/>
      </c>
      <c r="I1663">
        <f>IF(OR(H1663="Enero",H1663="Febrero",H1663="Marzo",H1663="Abril",H1663="Mayo",H1663="Junio"),G1663&amp;"-1",IF(OR(H1663="Julio",H1663="Agosto",H1663="Septiembre",H1663="Octubre",H1663="Noviembre",H1663="Diciembre"),G1663&amp;"-2"))</f>
        <v/>
      </c>
      <c r="J1663" t="n">
        <v>100</v>
      </c>
      <c r="K1663" t="n">
        <v>100</v>
      </c>
      <c r="L1663" s="59">
        <f>IFERROR(IF(OR(J1663=0,K1663=""),"",IF(E1663="Positivo",MIN(MAX(K1663/J1663,0),1.3),MIN(MAX(J1663/K1663,0),1.3))),"")</f>
        <v/>
      </c>
      <c r="M1663" s="59">
        <f>IFERROR(IF(OR(J1663=0,K1663=""),"",IF(E1663="Positivo",MAX(K1663/J1663,0),MAX(J1663/K1663,0))),"")</f>
        <v/>
      </c>
      <c r="N1663" t="inlineStr">
        <is>
          <t>%</t>
        </is>
      </c>
      <c r="O1663" t="inlineStr">
        <is>
          <t>%</t>
        </is>
      </c>
      <c r="P1663" t="n">
        <v>0</v>
      </c>
      <c r="Q1663" t="n">
        <v>0</v>
      </c>
      <c r="R1663">
        <f>A1663&amp;"-"&amp;YEAR(F1663)&amp;"-"&amp;IF(LEN(MONTH(F1663))=1,"0"&amp;MONTH(F1663),MONTH(F1663))&amp;"-"&amp;IF(LEN(DAY(F1663))=1,"0"&amp;DAY(F1663),DAY(F1663))</f>
        <v/>
      </c>
      <c r="S1663" t="inlineStr"/>
    </row>
    <row r="1664">
      <c r="A1664" t="n">
        <v>86</v>
      </c>
      <c r="B1664" t="inlineStr">
        <is>
          <t>Reporte e investigación</t>
        </is>
      </c>
      <c r="C1664" t="inlineStr">
        <is>
          <t>GESTIÓN DE SEGURIDAD Y SALUD EN EL TRABAJO</t>
        </is>
      </c>
      <c r="D1664" t="inlineStr">
        <is>
          <t>Semestral</t>
        </is>
      </c>
      <c r="E1664" t="inlineStr">
        <is>
          <t>Positivo</t>
        </is>
      </c>
      <c r="F1664" s="128" t="n">
        <v>44926</v>
      </c>
      <c r="G1664">
        <f>YEAR(F1664)</f>
        <v/>
      </c>
      <c r="H1664">
        <f>PROPER(TEXT(F1664,"mmmm"))</f>
        <v/>
      </c>
      <c r="I1664">
        <f>IF(OR(H1664="Enero",H1664="Febrero",H1664="Marzo",H1664="Abril",H1664="Mayo",H1664="Junio"),G1664&amp;"-1",IF(OR(H1664="Julio",H1664="Agosto",H1664="Septiembre",H1664="Octubre",H1664="Noviembre",H1664="Diciembre"),G1664&amp;"-2"))</f>
        <v/>
      </c>
      <c r="J1664" t="n">
        <v>100</v>
      </c>
      <c r="K1664" t="n">
        <v>100</v>
      </c>
      <c r="L1664" s="59">
        <f>IFERROR(IF(OR(J1664=0,K1664=""),"",IF(E1664="Positivo",MIN(MAX(K1664/J1664,0),1.3),MIN(MAX(J1664/K1664,0),1.3))),"")</f>
        <v/>
      </c>
      <c r="M1664" s="59">
        <f>IFERROR(IF(OR(J1664=0,K1664=""),"",IF(E1664="Positivo",MAX(K1664/J1664,0),MAX(J1664/K1664,0))),"")</f>
        <v/>
      </c>
      <c r="N1664" t="inlineStr">
        <is>
          <t>%</t>
        </is>
      </c>
      <c r="O1664" t="inlineStr">
        <is>
          <t>%</t>
        </is>
      </c>
      <c r="P1664" t="n">
        <v>0</v>
      </c>
      <c r="Q1664" t="n">
        <v>0</v>
      </c>
      <c r="R1664">
        <f>A1664&amp;"-"&amp;YEAR(F1664)&amp;"-"&amp;IF(LEN(MONTH(F1664))=1,"0"&amp;MONTH(F1664),MONTH(F1664))&amp;"-"&amp;IF(LEN(DAY(F1664))=1,"0"&amp;DAY(F1664),DAY(F1664))</f>
        <v/>
      </c>
      <c r="S1664" t="inlineStr"/>
    </row>
    <row r="1665">
      <c r="A1665" t="n">
        <v>86</v>
      </c>
      <c r="B1665" t="inlineStr">
        <is>
          <t>Reporte e investigación</t>
        </is>
      </c>
      <c r="C1665" t="inlineStr">
        <is>
          <t>GESTIÓN DE SEGURIDAD Y SALUD EN EL TRABAJO</t>
        </is>
      </c>
      <c r="D1665" t="inlineStr">
        <is>
          <t>Semestral</t>
        </is>
      </c>
      <c r="E1665" t="inlineStr">
        <is>
          <t>Positivo</t>
        </is>
      </c>
      <c r="F1665" s="128" t="n">
        <v>46022</v>
      </c>
      <c r="G1665">
        <f>YEAR(F1665)</f>
        <v/>
      </c>
      <c r="H1665">
        <f>PROPER(TEXT(F1665,"mmmm"))</f>
        <v/>
      </c>
      <c r="I1665">
        <f>IF(OR(H1665="Enero",H1665="Febrero",H1665="Marzo",H1665="Abril",H1665="Mayo",H1665="Junio"),G1665&amp;"-1",IF(OR(H1665="Julio",H1665="Agosto",H1665="Septiembre",H1665="Octubre",H1665="Noviembre",H1665="Diciembre"),G1665&amp;"-2"))</f>
        <v/>
      </c>
      <c r="J1665" t="n">
        <v>100</v>
      </c>
      <c r="K1665" t="n">
        <v>100</v>
      </c>
      <c r="L1665" s="59">
        <f>IFERROR(IF(OR(J1665=0,K1665=""),"",IF(E1665="Positivo",MIN(MAX(K1665/J1665,0),1.3),MIN(MAX(J1665/K1665,0),1.3))),"")</f>
        <v/>
      </c>
      <c r="M1665" s="59">
        <f>IFERROR(IF(OR(J1665=0,K1665=""),"",IF(E1665="Positivo",MAX(K1665/J1665,0),MAX(J1665/K1665,0))),"")</f>
        <v/>
      </c>
      <c r="N1665" t="inlineStr">
        <is>
          <t>%</t>
        </is>
      </c>
      <c r="O1665" t="inlineStr">
        <is>
          <t>%</t>
        </is>
      </c>
      <c r="P1665" t="n">
        <v>0</v>
      </c>
      <c r="Q1665" t="n">
        <v>0</v>
      </c>
      <c r="R1665">
        <f>A1665&amp;"-"&amp;YEAR(F1665)&amp;"-"&amp;IF(LEN(MONTH(F1665))=1,"0"&amp;MONTH(F1665),MONTH(F1665))&amp;"-"&amp;IF(LEN(DAY(F1665))=1,"0"&amp;DAY(F1665),DAY(F1665))</f>
        <v/>
      </c>
      <c r="S1665" t="inlineStr"/>
    </row>
    <row r="1666">
      <c r="A1666" t="n">
        <v>87</v>
      </c>
      <c r="B1666" t="inlineStr">
        <is>
          <t>Autoevaluación</t>
        </is>
      </c>
      <c r="C1666" t="inlineStr">
        <is>
          <t>GESTIÓN DE SEGURIDAD Y SALUD EN EL TRABAJO</t>
        </is>
      </c>
      <c r="D1666" t="inlineStr">
        <is>
          <t>Anual</t>
        </is>
      </c>
      <c r="E1666" t="inlineStr">
        <is>
          <t>Positivo</t>
        </is>
      </c>
      <c r="F1666" s="128" t="n">
        <v>44926</v>
      </c>
      <c r="G1666">
        <f>YEAR(F1666)</f>
        <v/>
      </c>
      <c r="H1666">
        <f>PROPER(TEXT(F1666,"mmmm"))</f>
        <v/>
      </c>
      <c r="I1666">
        <f>IF(OR(H1666="Enero",H1666="Febrero",H1666="Marzo",H1666="Abril",H1666="Mayo",H1666="Junio"),G1666&amp;"-1",IF(OR(H1666="Julio",H1666="Agosto",H1666="Septiembre",H1666="Octubre",H1666="Noviembre",H1666="Diciembre"),G1666&amp;"-2"))</f>
        <v/>
      </c>
      <c r="J1666" t="n">
        <v>80</v>
      </c>
      <c r="K1666" t="n">
        <v>99</v>
      </c>
      <c r="L1666" s="59">
        <f>IFERROR(IF(OR(J1666=0,K1666=""),"",IF(E1666="Positivo",MIN(MAX(K1666/J1666,0),1.3),MIN(MAX(J1666/K1666,0),1.3))),"")</f>
        <v/>
      </c>
      <c r="M1666" s="59">
        <f>IFERROR(IF(OR(J1666=0,K1666=""),"",IF(E1666="Positivo",MAX(K1666/J1666,0),MAX(J1666/K1666,0))),"")</f>
        <v/>
      </c>
      <c r="N1666" t="inlineStr">
        <is>
          <t>%</t>
        </is>
      </c>
      <c r="O1666" t="inlineStr">
        <is>
          <t>%</t>
        </is>
      </c>
      <c r="P1666" t="n">
        <v>0</v>
      </c>
      <c r="Q1666" t="n">
        <v>0</v>
      </c>
      <c r="R1666">
        <f>A1666&amp;"-"&amp;YEAR(F1666)&amp;"-"&amp;IF(LEN(MONTH(F1666))=1,"0"&amp;MONTH(F1666),MONTH(F1666))&amp;"-"&amp;IF(LEN(DAY(F1666))=1,"0"&amp;DAY(F1666),DAY(F1666))</f>
        <v/>
      </c>
      <c r="S1666" t="inlineStr"/>
    </row>
    <row r="1667">
      <c r="A1667" t="n">
        <v>87</v>
      </c>
      <c r="B1667" t="inlineStr">
        <is>
          <t>Autoevaluación</t>
        </is>
      </c>
      <c r="C1667" t="inlineStr">
        <is>
          <t>GESTIÓN DE SEGURIDAD Y SALUD EN EL TRABAJO</t>
        </is>
      </c>
      <c r="D1667" t="inlineStr">
        <is>
          <t>Anual</t>
        </is>
      </c>
      <c r="E1667" t="inlineStr">
        <is>
          <t>Positivo</t>
        </is>
      </c>
      <c r="F1667" s="128" t="n">
        <v>46022</v>
      </c>
      <c r="G1667">
        <f>YEAR(F1667)</f>
        <v/>
      </c>
      <c r="H1667">
        <f>PROPER(TEXT(F1667,"mmmm"))</f>
        <v/>
      </c>
      <c r="I1667">
        <f>IF(OR(H1667="Enero",H1667="Febrero",H1667="Marzo",H1667="Abril",H1667="Mayo",H1667="Junio"),G1667&amp;"-1",IF(OR(H1667="Julio",H1667="Agosto",H1667="Septiembre",H1667="Octubre",H1667="Noviembre",H1667="Diciembre"),G1667&amp;"-2"))</f>
        <v/>
      </c>
      <c r="J1667" t="n">
        <v>80</v>
      </c>
      <c r="K1667" t="n">
        <v>100</v>
      </c>
      <c r="L1667" s="59">
        <f>IFERROR(IF(OR(J1667=0,K1667=""),"",IF(E1667="Positivo",MIN(MAX(K1667/J1667,0),1.3),MIN(MAX(J1667/K1667,0),1.3))),"")</f>
        <v/>
      </c>
      <c r="M1667" s="59">
        <f>IFERROR(IF(OR(J1667=0,K1667=""),"",IF(E1667="Positivo",MAX(K1667/J1667,0),MAX(J1667/K1667,0))),"")</f>
        <v/>
      </c>
      <c r="N1667" t="inlineStr">
        <is>
          <t>%</t>
        </is>
      </c>
      <c r="O1667" t="inlineStr">
        <is>
          <t>%</t>
        </is>
      </c>
      <c r="P1667" t="n">
        <v>0</v>
      </c>
      <c r="Q1667" t="n">
        <v>0</v>
      </c>
      <c r="R1667">
        <f>A1667&amp;"-"&amp;YEAR(F1667)&amp;"-"&amp;IF(LEN(MONTH(F1667))=1,"0"&amp;MONTH(F1667),MONTH(F1667))&amp;"-"&amp;IF(LEN(DAY(F1667))=1,"0"&amp;DAY(F1667),DAY(F1667))</f>
        <v/>
      </c>
      <c r="S1667" t="inlineStr"/>
    </row>
    <row r="1668">
      <c r="A1668" t="n">
        <v>88</v>
      </c>
      <c r="B1668" t="inlineStr">
        <is>
          <t>Ejecución del plan de trabajo</t>
        </is>
      </c>
      <c r="C1668" t="inlineStr">
        <is>
          <t>GESTIÓN DE SEGURIDAD Y SALUD EN EL TRABAJO</t>
        </is>
      </c>
      <c r="D1668" t="inlineStr">
        <is>
          <t>Anual</t>
        </is>
      </c>
      <c r="E1668" t="inlineStr">
        <is>
          <t>Positivo</t>
        </is>
      </c>
      <c r="F1668" s="128" t="n">
        <v>44926</v>
      </c>
      <c r="G1668">
        <f>YEAR(F1668)</f>
        <v/>
      </c>
      <c r="H1668">
        <f>PROPER(TEXT(F1668,"mmmm"))</f>
        <v/>
      </c>
      <c r="I1668">
        <f>IF(OR(H1668="Enero",H1668="Febrero",H1668="Marzo",H1668="Abril",H1668="Mayo",H1668="Junio"),G1668&amp;"-1",IF(OR(H1668="Julio",H1668="Agosto",H1668="Septiembre",H1668="Octubre",H1668="Noviembre",H1668="Diciembre"),G1668&amp;"-2"))</f>
        <v/>
      </c>
      <c r="J1668" t="n">
        <v>305</v>
      </c>
      <c r="K1668" t="n">
        <v>303</v>
      </c>
      <c r="L1668" s="59">
        <f>IFERROR(IF(OR(J1668=0,K1668=""),"",IF(E1668="Positivo",MIN(MAX(K1668/J1668,0),1.3),MIN(MAX(J1668/K1668,0),1.3))),"")</f>
        <v/>
      </c>
      <c r="M1668" s="59">
        <f>IFERROR(IF(OR(J1668=0,K1668=""),"",IF(E1668="Positivo",MAX(K1668/J1668,0),MAX(J1668/K1668,0))),"")</f>
        <v/>
      </c>
      <c r="N1668" t="inlineStr">
        <is>
          <t>%</t>
        </is>
      </c>
      <c r="O1668" t="inlineStr">
        <is>
          <t>%</t>
        </is>
      </c>
      <c r="P1668" t="n">
        <v>0</v>
      </c>
      <c r="Q1668" t="n">
        <v>0</v>
      </c>
      <c r="R1668">
        <f>A1668&amp;"-"&amp;YEAR(F1668)&amp;"-"&amp;IF(LEN(MONTH(F1668))=1,"0"&amp;MONTH(F1668),MONTH(F1668))&amp;"-"&amp;IF(LEN(DAY(F1668))=1,"0"&amp;DAY(F1668),DAY(F1668))</f>
        <v/>
      </c>
      <c r="S1668" t="inlineStr"/>
    </row>
    <row r="1669">
      <c r="A1669" t="n">
        <v>88</v>
      </c>
      <c r="B1669" t="inlineStr">
        <is>
          <t>Ejecución del plan de trabajo</t>
        </is>
      </c>
      <c r="C1669" t="inlineStr">
        <is>
          <t>GESTIÓN DE SEGURIDAD Y SALUD EN EL TRABAJO</t>
        </is>
      </c>
      <c r="D1669" t="inlineStr">
        <is>
          <t>Anual</t>
        </is>
      </c>
      <c r="E1669" t="inlineStr">
        <is>
          <t>Positivo</t>
        </is>
      </c>
      <c r="F1669" s="128" t="n">
        <v>46022</v>
      </c>
      <c r="G1669">
        <f>YEAR(F1669)</f>
        <v/>
      </c>
      <c r="H1669">
        <f>PROPER(TEXT(F1669,"mmmm"))</f>
        <v/>
      </c>
      <c r="I1669">
        <f>IF(OR(H1669="Enero",H1669="Febrero",H1669="Marzo",H1669="Abril",H1669="Mayo",H1669="Junio"),G1669&amp;"-1",IF(OR(H1669="Julio",H1669="Agosto",H1669="Septiembre",H1669="Octubre",H1669="Noviembre",H1669="Diciembre"),G1669&amp;"-2"))</f>
        <v/>
      </c>
      <c r="J1669" t="n">
        <v>276</v>
      </c>
      <c r="K1669" t="n">
        <v>276</v>
      </c>
      <c r="L1669" s="59">
        <f>IFERROR(IF(OR(J1669=0,K1669=""),"",IF(E1669="Positivo",MIN(MAX(K1669/J1669,0),1.3),MIN(MAX(J1669/K1669,0),1.3))),"")</f>
        <v/>
      </c>
      <c r="M1669" s="59">
        <f>IFERROR(IF(OR(J1669=0,K1669=""),"",IF(E1669="Positivo",MAX(K1669/J1669,0),MAX(J1669/K1669,0))),"")</f>
        <v/>
      </c>
      <c r="N1669" t="inlineStr">
        <is>
          <t>%</t>
        </is>
      </c>
      <c r="O1669" t="inlineStr">
        <is>
          <t>%</t>
        </is>
      </c>
      <c r="P1669" t="n">
        <v>0</v>
      </c>
      <c r="Q1669" t="n">
        <v>0</v>
      </c>
      <c r="R1669">
        <f>A1669&amp;"-"&amp;YEAR(F1669)&amp;"-"&amp;IF(LEN(MONTH(F1669))=1,"0"&amp;MONTH(F1669),MONTH(F1669))&amp;"-"&amp;IF(LEN(DAY(F1669))=1,"0"&amp;DAY(F1669),DAY(F1669))</f>
        <v/>
      </c>
      <c r="S1669" t="inlineStr"/>
    </row>
    <row r="1670">
      <c r="A1670" t="n">
        <v>89</v>
      </c>
      <c r="B1670" t="inlineStr">
        <is>
          <t>Ejecución plan de capacitación</t>
        </is>
      </c>
      <c r="C1670" t="inlineStr">
        <is>
          <t>GESTIÓN DE SEGURIDAD Y SALUD EN EL TRABAJO</t>
        </is>
      </c>
      <c r="D1670" t="inlineStr">
        <is>
          <t>Anual</t>
        </is>
      </c>
      <c r="E1670" t="inlineStr">
        <is>
          <t>Positivo</t>
        </is>
      </c>
      <c r="F1670" s="128" t="n">
        <v>44926</v>
      </c>
      <c r="G1670">
        <f>YEAR(F1670)</f>
        <v/>
      </c>
      <c r="H1670">
        <f>PROPER(TEXT(F1670,"mmmm"))</f>
        <v/>
      </c>
      <c r="I1670">
        <f>IF(OR(H1670="Enero",H1670="Febrero",H1670="Marzo",H1670="Abril",H1670="Mayo",H1670="Junio"),G1670&amp;"-1",IF(OR(H1670="Julio",H1670="Agosto",H1670="Septiembre",H1670="Octubre",H1670="Noviembre",H1670="Diciembre"),G1670&amp;"-2"))</f>
        <v/>
      </c>
      <c r="J1670" t="n">
        <v>56</v>
      </c>
      <c r="K1670" t="n">
        <v>56</v>
      </c>
      <c r="L1670" s="59">
        <f>IFERROR(IF(OR(J1670=0,K1670=""),"",IF(E1670="Positivo",MIN(MAX(K1670/J1670,0),1.3),MIN(MAX(J1670/K1670,0),1.3))),"")</f>
        <v/>
      </c>
      <c r="M1670" s="59">
        <f>IFERROR(IF(OR(J1670=0,K1670=""),"",IF(E1670="Positivo",MAX(K1670/J1670,0),MAX(J1670/K1670,0))),"")</f>
        <v/>
      </c>
      <c r="N1670" t="inlineStr">
        <is>
          <t>%</t>
        </is>
      </c>
      <c r="O1670" t="inlineStr">
        <is>
          <t>%</t>
        </is>
      </c>
      <c r="P1670" t="n">
        <v>0</v>
      </c>
      <c r="Q1670" t="n">
        <v>0</v>
      </c>
      <c r="R1670">
        <f>A1670&amp;"-"&amp;YEAR(F1670)&amp;"-"&amp;IF(LEN(MONTH(F1670))=1,"0"&amp;MONTH(F1670),MONTH(F1670))&amp;"-"&amp;IF(LEN(DAY(F1670))=1,"0"&amp;DAY(F1670),DAY(F1670))</f>
        <v/>
      </c>
      <c r="S1670" t="inlineStr"/>
    </row>
    <row r="1671">
      <c r="A1671" t="n">
        <v>89</v>
      </c>
      <c r="B1671" t="inlineStr">
        <is>
          <t>Ejecución plan de capacitación</t>
        </is>
      </c>
      <c r="C1671" t="inlineStr">
        <is>
          <t>GESTIÓN DE SEGURIDAD Y SALUD EN EL TRABAJO</t>
        </is>
      </c>
      <c r="D1671" t="inlineStr">
        <is>
          <t>Anual</t>
        </is>
      </c>
      <c r="E1671" t="inlineStr">
        <is>
          <t>Positivo</t>
        </is>
      </c>
      <c r="F1671" s="128" t="n">
        <v>46022</v>
      </c>
      <c r="G1671">
        <f>YEAR(F1671)</f>
        <v/>
      </c>
      <c r="H1671">
        <f>PROPER(TEXT(F1671,"mmmm"))</f>
        <v/>
      </c>
      <c r="I1671">
        <f>IF(OR(H1671="Enero",H1671="Febrero",H1671="Marzo",H1671="Abril",H1671="Mayo",H1671="Junio"),G1671&amp;"-1",IF(OR(H1671="Julio",H1671="Agosto",H1671="Septiembre",H1671="Octubre",H1671="Noviembre",H1671="Diciembre"),G1671&amp;"-2"))</f>
        <v/>
      </c>
      <c r="J1671" t="n">
        <v>135</v>
      </c>
      <c r="K1671" t="n">
        <v>135</v>
      </c>
      <c r="L1671" s="59">
        <f>IFERROR(IF(OR(J1671=0,K1671=""),"",IF(E1671="Positivo",MIN(MAX(K1671/J1671,0),1.3),MIN(MAX(J1671/K1671,0),1.3))),"")</f>
        <v/>
      </c>
      <c r="M1671" s="59">
        <f>IFERROR(IF(OR(J1671=0,K1671=""),"",IF(E1671="Positivo",MAX(K1671/J1671,0),MAX(J1671/K1671,0))),"")</f>
        <v/>
      </c>
      <c r="N1671" t="inlineStr">
        <is>
          <t>%</t>
        </is>
      </c>
      <c r="O1671" t="inlineStr">
        <is>
          <t>%</t>
        </is>
      </c>
      <c r="P1671" t="n">
        <v>0</v>
      </c>
      <c r="Q1671" t="n">
        <v>0</v>
      </c>
      <c r="R1671">
        <f>A1671&amp;"-"&amp;YEAR(F1671)&amp;"-"&amp;IF(LEN(MONTH(F1671))=1,"0"&amp;MONTH(F1671),MONTH(F1671))&amp;"-"&amp;IF(LEN(DAY(F1671))=1,"0"&amp;DAY(F1671),DAY(F1671))</f>
        <v/>
      </c>
      <c r="S1671" t="inlineStr"/>
    </row>
    <row r="1672">
      <c r="A1672" t="n">
        <v>90</v>
      </c>
      <c r="B1672" t="inlineStr">
        <is>
          <t>Ejecución de Simulacros</t>
        </is>
      </c>
      <c r="C1672" t="inlineStr">
        <is>
          <t>GESTIÓN DE SEGURIDAD Y SALUD EN EL TRABAJO</t>
        </is>
      </c>
      <c r="D1672" t="inlineStr">
        <is>
          <t>Anual</t>
        </is>
      </c>
      <c r="E1672" t="inlineStr">
        <is>
          <t>Positivo</t>
        </is>
      </c>
      <c r="F1672" s="128" t="n">
        <v>44926</v>
      </c>
      <c r="G1672">
        <f>YEAR(F1672)</f>
        <v/>
      </c>
      <c r="H1672">
        <f>PROPER(TEXT(F1672,"mmmm"))</f>
        <v/>
      </c>
      <c r="I1672">
        <f>IF(OR(H1672="Enero",H1672="Febrero",H1672="Marzo",H1672="Abril",H1672="Mayo",H1672="Junio"),G1672&amp;"-1",IF(OR(H1672="Julio",H1672="Agosto",H1672="Septiembre",H1672="Octubre",H1672="Noviembre",H1672="Diciembre"),G1672&amp;"-2"))</f>
        <v/>
      </c>
      <c r="J1672" t="n">
        <v>2</v>
      </c>
      <c r="K1672" t="n">
        <v>2</v>
      </c>
      <c r="L1672" s="59">
        <f>IFERROR(IF(OR(J1672=0,K1672=""),"",IF(E1672="Positivo",MIN(MAX(K1672/J1672,0),1.3),MIN(MAX(J1672/K1672,0),1.3))),"")</f>
        <v/>
      </c>
      <c r="M1672" s="59">
        <f>IFERROR(IF(OR(J1672=0,K1672=""),"",IF(E1672="Positivo",MAX(K1672/J1672,0),MAX(J1672/K1672,0))),"")</f>
        <v/>
      </c>
      <c r="N1672" t="inlineStr">
        <is>
          <t>%</t>
        </is>
      </c>
      <c r="O1672" t="inlineStr">
        <is>
          <t>%</t>
        </is>
      </c>
      <c r="P1672" t="n">
        <v>0</v>
      </c>
      <c r="Q1672" t="n">
        <v>0</v>
      </c>
      <c r="R1672">
        <f>A1672&amp;"-"&amp;YEAR(F1672)&amp;"-"&amp;IF(LEN(MONTH(F1672))=1,"0"&amp;MONTH(F1672),MONTH(F1672))&amp;"-"&amp;IF(LEN(DAY(F1672))=1,"0"&amp;DAY(F1672),DAY(F1672))</f>
        <v/>
      </c>
      <c r="S1672" t="inlineStr"/>
    </row>
    <row r="1673">
      <c r="A1673" t="n">
        <v>90</v>
      </c>
      <c r="B1673" t="inlineStr">
        <is>
          <t>Ejecución de Simulacros</t>
        </is>
      </c>
      <c r="C1673" t="inlineStr">
        <is>
          <t>GESTIÓN DE SEGURIDAD Y SALUD EN EL TRABAJO</t>
        </is>
      </c>
      <c r="D1673" t="inlineStr">
        <is>
          <t>Anual</t>
        </is>
      </c>
      <c r="E1673" t="inlineStr">
        <is>
          <t>Positivo</t>
        </is>
      </c>
      <c r="F1673" s="128" t="n">
        <v>46022</v>
      </c>
      <c r="G1673">
        <f>YEAR(F1673)</f>
        <v/>
      </c>
      <c r="H1673">
        <f>PROPER(TEXT(F1673,"mmmm"))</f>
        <v/>
      </c>
      <c r="I1673">
        <f>IF(OR(H1673="Enero",H1673="Febrero",H1673="Marzo",H1673="Abril",H1673="Mayo",H1673="Junio"),G1673&amp;"-1",IF(OR(H1673="Julio",H1673="Agosto",H1673="Septiembre",H1673="Octubre",H1673="Noviembre",H1673="Diciembre"),G1673&amp;"-2"))</f>
        <v/>
      </c>
      <c r="J1673" t="n">
        <v>8</v>
      </c>
      <c r="K1673" t="n">
        <v>8</v>
      </c>
      <c r="L1673" s="59">
        <f>IFERROR(IF(OR(J1673=0,K1673=""),"",IF(E1673="Positivo",MIN(MAX(K1673/J1673,0),1.3),MIN(MAX(J1673/K1673,0),1.3))),"")</f>
        <v/>
      </c>
      <c r="M1673" s="59">
        <f>IFERROR(IF(OR(J1673=0,K1673=""),"",IF(E1673="Positivo",MAX(K1673/J1673,0),MAX(J1673/K1673,0))),"")</f>
        <v/>
      </c>
      <c r="N1673" t="inlineStr">
        <is>
          <t>%</t>
        </is>
      </c>
      <c r="O1673" t="inlineStr">
        <is>
          <t>%</t>
        </is>
      </c>
      <c r="P1673" t="n">
        <v>0</v>
      </c>
      <c r="Q1673" t="n">
        <v>0</v>
      </c>
      <c r="R1673">
        <f>A1673&amp;"-"&amp;YEAR(F1673)&amp;"-"&amp;IF(LEN(MONTH(F1673))=1,"0"&amp;MONTH(F1673),MONTH(F1673))&amp;"-"&amp;IF(LEN(DAY(F1673))=1,"0"&amp;DAY(F1673),DAY(F1673))</f>
        <v/>
      </c>
      <c r="S1673" t="inlineStr"/>
    </row>
    <row r="1674">
      <c r="A1674" t="n">
        <v>91</v>
      </c>
      <c r="B1674" t="inlineStr">
        <is>
          <t>Participación en capacitaciones SST</t>
        </is>
      </c>
      <c r="C1674" t="inlineStr">
        <is>
          <t>GESTIÓN DE SEGURIDAD Y SALUD EN EL TRABAJO</t>
        </is>
      </c>
      <c r="D1674" t="inlineStr">
        <is>
          <t>Anual</t>
        </is>
      </c>
      <c r="E1674" t="inlineStr">
        <is>
          <t>Positivo</t>
        </is>
      </c>
      <c r="F1674" s="128" t="n">
        <v>44926</v>
      </c>
      <c r="G1674">
        <f>YEAR(F1674)</f>
        <v/>
      </c>
      <c r="H1674">
        <f>PROPER(TEXT(F1674,"mmmm"))</f>
        <v/>
      </c>
      <c r="I1674">
        <f>IF(OR(H1674="Enero",H1674="Febrero",H1674="Marzo",H1674="Abril",H1674="Mayo",H1674="Junio"),G1674&amp;"-1",IF(OR(H1674="Julio",H1674="Agosto",H1674="Septiembre",H1674="Octubre",H1674="Noviembre",H1674="Diciembre"),G1674&amp;"-2"))</f>
        <v/>
      </c>
      <c r="J1674" t="n">
        <v>1759</v>
      </c>
      <c r="K1674" t="n">
        <v>1759</v>
      </c>
      <c r="L1674" s="59">
        <f>IFERROR(IF(OR(J1674=0,K1674=""),"",IF(E1674="Positivo",MIN(MAX(K1674/J1674,0),1.3),MIN(MAX(J1674/K1674,0),1.3))),"")</f>
        <v/>
      </c>
      <c r="M1674" s="59">
        <f>IFERROR(IF(OR(J1674=0,K1674=""),"",IF(E1674="Positivo",MAX(K1674/J1674,0),MAX(J1674/K1674,0))),"")</f>
        <v/>
      </c>
      <c r="N1674" t="inlineStr">
        <is>
          <t>%</t>
        </is>
      </c>
      <c r="O1674" t="inlineStr">
        <is>
          <t>%</t>
        </is>
      </c>
      <c r="P1674" t="n">
        <v>0</v>
      </c>
      <c r="Q1674" t="n">
        <v>0</v>
      </c>
      <c r="R1674">
        <f>A1674&amp;"-"&amp;YEAR(F1674)&amp;"-"&amp;IF(LEN(MONTH(F1674))=1,"0"&amp;MONTH(F1674),MONTH(F1674))&amp;"-"&amp;IF(LEN(DAY(F1674))=1,"0"&amp;DAY(F1674),DAY(F1674))</f>
        <v/>
      </c>
      <c r="S1674" t="inlineStr"/>
    </row>
    <row r="1675">
      <c r="A1675" t="n">
        <v>91</v>
      </c>
      <c r="B1675" t="inlineStr">
        <is>
          <t>Participación en capacitaciones SST</t>
        </is>
      </c>
      <c r="C1675" t="inlineStr">
        <is>
          <t>GESTIÓN DE SEGURIDAD Y SALUD EN EL TRABAJO</t>
        </is>
      </c>
      <c r="D1675" t="inlineStr">
        <is>
          <t>Anual</t>
        </is>
      </c>
      <c r="E1675" t="inlineStr">
        <is>
          <t>Positivo</t>
        </is>
      </c>
      <c r="F1675" s="128" t="n">
        <v>46022</v>
      </c>
      <c r="G1675">
        <f>YEAR(F1675)</f>
        <v/>
      </c>
      <c r="H1675">
        <f>PROPER(TEXT(F1675,"mmmm"))</f>
        <v/>
      </c>
      <c r="I1675">
        <f>IF(OR(H1675="Enero",H1675="Febrero",H1675="Marzo",H1675="Abril",H1675="Mayo",H1675="Junio"),G1675&amp;"-1",IF(OR(H1675="Julio",H1675="Agosto",H1675="Septiembre",H1675="Octubre",H1675="Noviembre",H1675="Diciembre"),G1675&amp;"-2"))</f>
        <v/>
      </c>
      <c r="J1675" t="n">
        <v>3574</v>
      </c>
      <c r="K1675" t="n">
        <v>3574</v>
      </c>
      <c r="L1675" s="59">
        <f>IFERROR(IF(OR(J1675=0,K1675=""),"",IF(E1675="Positivo",MIN(MAX(K1675/J1675,0),1.3),MIN(MAX(J1675/K1675,0),1.3))),"")</f>
        <v/>
      </c>
      <c r="M1675" s="59">
        <f>IFERROR(IF(OR(J1675=0,K1675=""),"",IF(E1675="Positivo",MAX(K1675/J1675,0),MAX(J1675/K1675,0))),"")</f>
        <v/>
      </c>
      <c r="N1675" t="inlineStr">
        <is>
          <t>%</t>
        </is>
      </c>
      <c r="O1675" t="inlineStr">
        <is>
          <t>%</t>
        </is>
      </c>
      <c r="P1675" t="n">
        <v>0</v>
      </c>
      <c r="Q1675" t="n">
        <v>0</v>
      </c>
      <c r="R1675">
        <f>A1675&amp;"-"&amp;YEAR(F1675)&amp;"-"&amp;IF(LEN(MONTH(F1675))=1,"0"&amp;MONTH(F1675),MONTH(F1675))&amp;"-"&amp;IF(LEN(DAY(F1675))=1,"0"&amp;DAY(F1675),DAY(F1675))</f>
        <v/>
      </c>
      <c r="S1675" t="inlineStr"/>
    </row>
    <row r="1676">
      <c r="A1676" t="n">
        <v>92</v>
      </c>
      <c r="B1676" t="inlineStr">
        <is>
          <t>Evaluación condiciones de salud (examen médico)</t>
        </is>
      </c>
      <c r="C1676" t="inlineStr">
        <is>
          <t>GESTIÓN DE SEGURIDAD Y SALUD EN EL TRABAJO</t>
        </is>
      </c>
      <c r="D1676" t="inlineStr">
        <is>
          <t>Anual</t>
        </is>
      </c>
      <c r="E1676" t="inlineStr">
        <is>
          <t>Positivo</t>
        </is>
      </c>
      <c r="F1676" s="128" t="n">
        <v>44926</v>
      </c>
      <c r="G1676">
        <f>YEAR(F1676)</f>
        <v/>
      </c>
      <c r="H1676">
        <f>PROPER(TEXT(F1676,"mmmm"))</f>
        <v/>
      </c>
      <c r="I1676">
        <f>IF(OR(H1676="Enero",H1676="Febrero",H1676="Marzo",H1676="Abril",H1676="Mayo",H1676="Junio"),G1676&amp;"-1",IF(OR(H1676="Julio",H1676="Agosto",H1676="Septiembre",H1676="Octubre",H1676="Noviembre",H1676="Diciembre"),G1676&amp;"-2"))</f>
        <v/>
      </c>
      <c r="J1676" t="n">
        <v>100</v>
      </c>
      <c r="K1676" t="n">
        <v>100</v>
      </c>
      <c r="L1676" s="59">
        <f>IFERROR(IF(OR(J1676=0,K1676=""),"",IF(E1676="Positivo",MIN(MAX(K1676/J1676,0),1.3),MIN(MAX(J1676/K1676,0),1.3))),"")</f>
        <v/>
      </c>
      <c r="M1676" s="59">
        <f>IFERROR(IF(OR(J1676=0,K1676=""),"",IF(E1676="Positivo",MAX(K1676/J1676,0),MAX(J1676/K1676,0))),"")</f>
        <v/>
      </c>
      <c r="N1676" t="inlineStr">
        <is>
          <t>%</t>
        </is>
      </c>
      <c r="O1676" t="inlineStr">
        <is>
          <t>%</t>
        </is>
      </c>
      <c r="P1676" t="n">
        <v>0</v>
      </c>
      <c r="Q1676" t="n">
        <v>0</v>
      </c>
      <c r="R1676">
        <f>A1676&amp;"-"&amp;YEAR(F1676)&amp;"-"&amp;IF(LEN(MONTH(F1676))=1,"0"&amp;MONTH(F1676),MONTH(F1676))&amp;"-"&amp;IF(LEN(DAY(F1676))=1,"0"&amp;DAY(F1676),DAY(F1676))</f>
        <v/>
      </c>
      <c r="S1676" t="inlineStr"/>
    </row>
    <row r="1677">
      <c r="A1677" t="n">
        <v>92</v>
      </c>
      <c r="B1677" t="inlineStr">
        <is>
          <t>Evaluación condiciones de salud (examen médico)</t>
        </is>
      </c>
      <c r="C1677" t="inlineStr">
        <is>
          <t>GESTIÓN DE SEGURIDAD Y SALUD EN EL TRABAJO</t>
        </is>
      </c>
      <c r="D1677" t="inlineStr">
        <is>
          <t>Anual</t>
        </is>
      </c>
      <c r="E1677" t="inlineStr">
        <is>
          <t>Positivo</t>
        </is>
      </c>
      <c r="F1677" s="128" t="n">
        <v>46022</v>
      </c>
      <c r="G1677">
        <f>YEAR(F1677)</f>
        <v/>
      </c>
      <c r="H1677">
        <f>PROPER(TEXT(F1677,"mmmm"))</f>
        <v/>
      </c>
      <c r="I1677">
        <f>IF(OR(H1677="Enero",H1677="Febrero",H1677="Marzo",H1677="Abril",H1677="Mayo",H1677="Junio"),G1677&amp;"-1",IF(OR(H1677="Julio",H1677="Agosto",H1677="Septiembre",H1677="Octubre",H1677="Noviembre",H1677="Diciembre"),G1677&amp;"-2"))</f>
        <v/>
      </c>
      <c r="J1677" t="n">
        <v>98</v>
      </c>
      <c r="K1677" t="n">
        <v>100</v>
      </c>
      <c r="L1677" s="59">
        <f>IFERROR(IF(OR(J1677=0,K1677=""),"",IF(E1677="Positivo",MIN(MAX(K1677/J1677,0),1.3),MIN(MAX(J1677/K1677,0),1.3))),"")</f>
        <v/>
      </c>
      <c r="M1677" s="59">
        <f>IFERROR(IF(OR(J1677=0,K1677=""),"",IF(E1677="Positivo",MAX(K1677/J1677,0),MAX(J1677/K1677,0))),"")</f>
        <v/>
      </c>
      <c r="N1677" t="inlineStr">
        <is>
          <t>%</t>
        </is>
      </c>
      <c r="O1677" t="inlineStr">
        <is>
          <t>%</t>
        </is>
      </c>
      <c r="P1677" t="n">
        <v>0</v>
      </c>
      <c r="Q1677" t="n">
        <v>0</v>
      </c>
      <c r="R1677">
        <f>A1677&amp;"-"&amp;YEAR(F1677)&amp;"-"&amp;IF(LEN(MONTH(F1677))=1,"0"&amp;MONTH(F1677),MONTH(F1677))&amp;"-"&amp;IF(LEN(DAY(F1677))=1,"0"&amp;DAY(F1677),DAY(F1677))</f>
        <v/>
      </c>
      <c r="S1677" t="inlineStr"/>
    </row>
    <row r="1678">
      <c r="A1678" t="n">
        <v>94</v>
      </c>
      <c r="B1678" t="inlineStr">
        <is>
          <t>Cobertura Elementos de Protección Personal</t>
        </is>
      </c>
      <c r="C1678" t="inlineStr">
        <is>
          <t>GESTIÓN DE SEGURIDAD Y SALUD EN EL TRABAJO</t>
        </is>
      </c>
      <c r="D1678" t="inlineStr">
        <is>
          <t>Anual</t>
        </is>
      </c>
      <c r="E1678" t="inlineStr">
        <is>
          <t>Positivo</t>
        </is>
      </c>
      <c r="F1678" s="128" t="n">
        <v>44926</v>
      </c>
      <c r="G1678">
        <f>YEAR(F1678)</f>
        <v/>
      </c>
      <c r="H1678">
        <f>PROPER(TEXT(F1678,"mmmm"))</f>
        <v/>
      </c>
      <c r="I1678">
        <f>IF(OR(H1678="Enero",H1678="Febrero",H1678="Marzo",H1678="Abril",H1678="Mayo",H1678="Junio"),G1678&amp;"-1",IF(OR(H1678="Julio",H1678="Agosto",H1678="Septiembre",H1678="Octubre",H1678="Noviembre",H1678="Diciembre"),G1678&amp;"-2"))</f>
        <v/>
      </c>
      <c r="J1678" t="n">
        <v>100</v>
      </c>
      <c r="K1678" t="n">
        <v>100</v>
      </c>
      <c r="L1678" s="59">
        <f>IFERROR(IF(OR(J1678=0,K1678=""),"",IF(E1678="Positivo",MIN(MAX(K1678/J1678,0),1.3),MIN(MAX(J1678/K1678,0),1.3))),"")</f>
        <v/>
      </c>
      <c r="M1678" s="59">
        <f>IFERROR(IF(OR(J1678=0,K1678=""),"",IF(E1678="Positivo",MAX(K1678/J1678,0),MAX(J1678/K1678,0))),"")</f>
        <v/>
      </c>
      <c r="N1678" t="inlineStr">
        <is>
          <t>%</t>
        </is>
      </c>
      <c r="O1678" t="inlineStr">
        <is>
          <t>%</t>
        </is>
      </c>
      <c r="P1678" t="n">
        <v>0</v>
      </c>
      <c r="Q1678" t="n">
        <v>0</v>
      </c>
      <c r="R1678">
        <f>A1678&amp;"-"&amp;YEAR(F1678)&amp;"-"&amp;IF(LEN(MONTH(F1678))=1,"0"&amp;MONTH(F1678),MONTH(F1678))&amp;"-"&amp;IF(LEN(DAY(F1678))=1,"0"&amp;DAY(F1678),DAY(F1678))</f>
        <v/>
      </c>
      <c r="S1678" t="inlineStr"/>
    </row>
    <row r="1679">
      <c r="A1679" t="n">
        <v>94</v>
      </c>
      <c r="B1679" t="inlineStr">
        <is>
          <t>Cobertura Elementos de Protección Personal</t>
        </is>
      </c>
      <c r="C1679" t="inlineStr">
        <is>
          <t>GESTIÓN DE SEGURIDAD Y SALUD EN EL TRABAJO</t>
        </is>
      </c>
      <c r="D1679" t="inlineStr">
        <is>
          <t>Anual</t>
        </is>
      </c>
      <c r="E1679" t="inlineStr">
        <is>
          <t>Positivo</t>
        </is>
      </c>
      <c r="F1679" s="128" t="n">
        <v>46022</v>
      </c>
      <c r="G1679">
        <f>YEAR(F1679)</f>
        <v/>
      </c>
      <c r="H1679">
        <f>PROPER(TEXT(F1679,"mmmm"))</f>
        <v/>
      </c>
      <c r="I1679">
        <f>IF(OR(H1679="Enero",H1679="Febrero",H1679="Marzo",H1679="Abril",H1679="Mayo",H1679="Junio"),G1679&amp;"-1",IF(OR(H1679="Julio",H1679="Agosto",H1679="Septiembre",H1679="Octubre",H1679="Noviembre",H1679="Diciembre"),G1679&amp;"-2"))</f>
        <v/>
      </c>
      <c r="J1679" t="n">
        <v>100</v>
      </c>
      <c r="K1679" t="n">
        <v>100</v>
      </c>
      <c r="L1679" s="59">
        <f>IFERROR(IF(OR(J1679=0,K1679=""),"",IF(E1679="Positivo",MIN(MAX(K1679/J1679,0),1.3),MIN(MAX(J1679/K1679,0),1.3))),"")</f>
        <v/>
      </c>
      <c r="M1679" s="59">
        <f>IFERROR(IF(OR(J1679=0,K1679=""),"",IF(E1679="Positivo",MAX(K1679/J1679,0),MAX(J1679/K1679,0))),"")</f>
        <v/>
      </c>
      <c r="N1679" t="inlineStr">
        <is>
          <t>%</t>
        </is>
      </c>
      <c r="O1679" t="inlineStr">
        <is>
          <t>%</t>
        </is>
      </c>
      <c r="P1679" t="n">
        <v>0</v>
      </c>
      <c r="Q1679" t="n">
        <v>0</v>
      </c>
      <c r="R1679">
        <f>A1679&amp;"-"&amp;YEAR(F1679)&amp;"-"&amp;IF(LEN(MONTH(F1679))=1,"0"&amp;MONTH(F1679),MONTH(F1679))&amp;"-"&amp;IF(LEN(DAY(F1679))=1,"0"&amp;DAY(F1679),DAY(F1679))</f>
        <v/>
      </c>
      <c r="S1679" t="inlineStr"/>
    </row>
    <row r="1680">
      <c r="A1680" t="n">
        <v>95</v>
      </c>
      <c r="B1680" t="inlineStr">
        <is>
          <t>Inspecciones de seguridad</t>
        </is>
      </c>
      <c r="C1680" t="inlineStr">
        <is>
          <t>GESTIÓN DE SEGURIDAD Y SALUD EN EL TRABAJO</t>
        </is>
      </c>
      <c r="D1680" t="inlineStr">
        <is>
          <t>Semestral</t>
        </is>
      </c>
      <c r="E1680" t="inlineStr">
        <is>
          <t>Positivo</t>
        </is>
      </c>
      <c r="F1680" s="128" t="n">
        <v>44742</v>
      </c>
      <c r="G1680">
        <f>YEAR(F1680)</f>
        <v/>
      </c>
      <c r="H1680">
        <f>PROPER(TEXT(F1680,"mmmm"))</f>
        <v/>
      </c>
      <c r="I1680">
        <f>IF(OR(H1680="Enero",H1680="Febrero",H1680="Marzo",H1680="Abril",H1680="Mayo",H1680="Junio"),G1680&amp;"-1",IF(OR(H1680="Julio",H1680="Agosto",H1680="Septiembre",H1680="Octubre",H1680="Noviembre",H1680="Diciembre"),G1680&amp;"-2"))</f>
        <v/>
      </c>
      <c r="J1680" t="n">
        <v>100</v>
      </c>
      <c r="K1680" t="n">
        <v>100</v>
      </c>
      <c r="L1680" s="59">
        <f>IFERROR(IF(OR(J1680=0,K1680=""),"",IF(E1680="Positivo",MIN(MAX(K1680/J1680,0),1.3),MIN(MAX(J1680/K1680,0),1.3))),"")</f>
        <v/>
      </c>
      <c r="M1680" s="59">
        <f>IFERROR(IF(OR(J1680=0,K1680=""),"",IF(E1680="Positivo",MAX(K1680/J1680,0),MAX(J1680/K1680,0))),"")</f>
        <v/>
      </c>
      <c r="N1680" t="inlineStr">
        <is>
          <t>%</t>
        </is>
      </c>
      <c r="O1680" t="inlineStr">
        <is>
          <t>%</t>
        </is>
      </c>
      <c r="P1680" t="n">
        <v>0</v>
      </c>
      <c r="Q1680" t="n">
        <v>0</v>
      </c>
      <c r="R1680">
        <f>A1680&amp;"-"&amp;YEAR(F1680)&amp;"-"&amp;IF(LEN(MONTH(F1680))=1,"0"&amp;MONTH(F1680),MONTH(F1680))&amp;"-"&amp;IF(LEN(DAY(F1680))=1,"0"&amp;DAY(F1680),DAY(F1680))</f>
        <v/>
      </c>
      <c r="S1680" t="inlineStr"/>
    </row>
    <row r="1681">
      <c r="A1681" t="n">
        <v>95</v>
      </c>
      <c r="B1681" t="inlineStr">
        <is>
          <t>Inspecciones de seguridad</t>
        </is>
      </c>
      <c r="C1681" t="inlineStr">
        <is>
          <t>GESTIÓN DE SEGURIDAD Y SALUD EN EL TRABAJO</t>
        </is>
      </c>
      <c r="D1681" t="inlineStr">
        <is>
          <t>Semestral</t>
        </is>
      </c>
      <c r="E1681" t="inlineStr">
        <is>
          <t>Positivo</t>
        </is>
      </c>
      <c r="F1681" s="128" t="n">
        <v>44926</v>
      </c>
      <c r="G1681">
        <f>YEAR(F1681)</f>
        <v/>
      </c>
      <c r="H1681">
        <f>PROPER(TEXT(F1681,"mmmm"))</f>
        <v/>
      </c>
      <c r="I1681">
        <f>IF(OR(H1681="Enero",H1681="Febrero",H1681="Marzo",H1681="Abril",H1681="Mayo",H1681="Junio"),G1681&amp;"-1",IF(OR(H1681="Julio",H1681="Agosto",H1681="Septiembre",H1681="Octubre",H1681="Noviembre",H1681="Diciembre"),G1681&amp;"-2"))</f>
        <v/>
      </c>
      <c r="J1681" t="n">
        <v>100</v>
      </c>
      <c r="K1681" t="n">
        <v>100</v>
      </c>
      <c r="L1681" s="59">
        <f>IFERROR(IF(OR(J1681=0,K1681=""),"",IF(E1681="Positivo",MIN(MAX(K1681/J1681,0),1.3),MIN(MAX(J1681/K1681,0),1.3))),"")</f>
        <v/>
      </c>
      <c r="M1681" s="59">
        <f>IFERROR(IF(OR(J1681=0,K1681=""),"",IF(E1681="Positivo",MAX(K1681/J1681,0),MAX(J1681/K1681,0))),"")</f>
        <v/>
      </c>
      <c r="N1681" t="inlineStr">
        <is>
          <t>%</t>
        </is>
      </c>
      <c r="O1681" t="inlineStr">
        <is>
          <t>%</t>
        </is>
      </c>
      <c r="P1681" t="n">
        <v>0</v>
      </c>
      <c r="Q1681" t="n">
        <v>0</v>
      </c>
      <c r="R1681">
        <f>A1681&amp;"-"&amp;YEAR(F1681)&amp;"-"&amp;IF(LEN(MONTH(F1681))=1,"0"&amp;MONTH(F1681),MONTH(F1681))&amp;"-"&amp;IF(LEN(DAY(F1681))=1,"0"&amp;DAY(F1681),DAY(F1681))</f>
        <v/>
      </c>
      <c r="S1681" t="inlineStr"/>
    </row>
    <row r="1682">
      <c r="A1682" t="n">
        <v>95</v>
      </c>
      <c r="B1682" t="inlineStr">
        <is>
          <t>Inspecciones de seguridad</t>
        </is>
      </c>
      <c r="C1682" t="inlineStr">
        <is>
          <t>GESTIÓN DE SEGURIDAD Y SALUD EN EL TRABAJO</t>
        </is>
      </c>
      <c r="D1682" t="inlineStr">
        <is>
          <t>Semestral</t>
        </is>
      </c>
      <c r="E1682" t="inlineStr">
        <is>
          <t>Positivo</t>
        </is>
      </c>
      <c r="F1682" s="128" t="n">
        <v>46022</v>
      </c>
      <c r="G1682">
        <f>YEAR(F1682)</f>
        <v/>
      </c>
      <c r="H1682">
        <f>PROPER(TEXT(F1682,"mmmm"))</f>
        <v/>
      </c>
      <c r="I1682">
        <f>IF(OR(H1682="Enero",H1682="Febrero",H1682="Marzo",H1682="Abril",H1682="Mayo",H1682="Junio"),G1682&amp;"-1",IF(OR(H1682="Julio",H1682="Agosto",H1682="Septiembre",H1682="Octubre",H1682="Noviembre",H1682="Diciembre"),G1682&amp;"-2"))</f>
        <v/>
      </c>
      <c r="J1682" t="n">
        <v>100</v>
      </c>
      <c r="K1682" t="n">
        <v>100</v>
      </c>
      <c r="L1682" s="59">
        <f>IFERROR(IF(OR(J1682=0,K1682=""),"",IF(E1682="Positivo",MIN(MAX(K1682/J1682,0),1.3),MIN(MAX(J1682/K1682,0),1.3))),"")</f>
        <v/>
      </c>
      <c r="M1682" s="59">
        <f>IFERROR(IF(OR(J1682=0,K1682=""),"",IF(E1682="Positivo",MAX(K1682/J1682,0),MAX(J1682/K1682,0))),"")</f>
        <v/>
      </c>
      <c r="N1682" t="inlineStr">
        <is>
          <t>%</t>
        </is>
      </c>
      <c r="O1682" t="inlineStr">
        <is>
          <t>%</t>
        </is>
      </c>
      <c r="P1682" t="n">
        <v>0</v>
      </c>
      <c r="Q1682" t="n">
        <v>0</v>
      </c>
      <c r="R1682">
        <f>A1682&amp;"-"&amp;YEAR(F1682)&amp;"-"&amp;IF(LEN(MONTH(F1682))=1,"0"&amp;MONTH(F1682),MONTH(F1682))&amp;"-"&amp;IF(LEN(DAY(F1682))=1,"0"&amp;DAY(F1682),DAY(F1682))</f>
        <v/>
      </c>
      <c r="S1682" t="inlineStr"/>
    </row>
  </sheetData>
  <autoFilter ref="A1:R1577"/>
  <conditionalFormatting sqref="A36:A40">
    <cfRule type="duplicateValues" priority="27" dxfId="0"/>
    <cfRule type="duplicateValues" priority="28" dxfId="0"/>
    <cfRule type="duplicateValues" priority="29" dxfId="0"/>
  </conditionalFormatting>
  <conditionalFormatting sqref="A42:A53">
    <cfRule type="duplicateValues" priority="10" dxfId="0"/>
  </conditionalFormatting>
  <conditionalFormatting sqref="A611">
    <cfRule type="duplicateValues" priority="4" dxfId="0"/>
    <cfRule type="duplicateValues" priority="5" dxfId="0"/>
    <cfRule type="duplicateValues" priority="6" dxfId="0"/>
  </conditionalFormatting>
  <conditionalFormatting sqref="A1552">
    <cfRule type="duplicateValues" priority="2" dxfId="0"/>
    <cfRule type="duplicateValues" priority="3" dxfId="0"/>
  </conditionalFormatting>
  <conditionalFormatting sqref="A1558:A1559">
    <cfRule type="duplicateValues" priority="1"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971"/>
  <sheetViews>
    <sheetView zoomScaleNormal="100" workbookViewId="0">
      <selection activeCell="C22" sqref="C22"/>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59" min="13" max="13"/>
    <col width="11.5546875" customWidth="1" min="14" max="16"/>
    <col width="13.109375" customWidth="1" min="17" max="17"/>
    <col width="11.5546875" customWidth="1" min="18" max="18"/>
  </cols>
  <sheetData>
    <row r="1" ht="28.8" customHeight="1">
      <c r="A1" s="45" t="inlineStr">
        <is>
          <t>Id</t>
        </is>
      </c>
      <c r="B1" s="38" t="inlineStr">
        <is>
          <t>Indicador</t>
        </is>
      </c>
      <c r="C1" s="38" t="inlineStr">
        <is>
          <t>Proceso</t>
        </is>
      </c>
      <c r="D1" s="38" t="inlineStr">
        <is>
          <t>Periodicidad</t>
        </is>
      </c>
      <c r="E1" s="38" t="inlineStr">
        <is>
          <t>Sentido</t>
        </is>
      </c>
      <c r="F1" s="38" t="inlineStr">
        <is>
          <t>Fecha</t>
        </is>
      </c>
      <c r="G1" s="38" t="inlineStr">
        <is>
          <t>Año</t>
        </is>
      </c>
      <c r="H1" s="38" t="inlineStr">
        <is>
          <t>Mes</t>
        </is>
      </c>
      <c r="I1" s="38"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56" t="inlineStr">
        <is>
          <t>Decimales_Meta</t>
        </is>
      </c>
      <c r="Q1" s="56" t="inlineStr">
        <is>
          <t>Decimales_Ejecucion</t>
        </is>
      </c>
      <c r="R1" s="1" t="inlineStr">
        <is>
          <t>Llave</t>
        </is>
      </c>
      <c r="S1" t="inlineStr">
        <is>
          <t>Tipo_Registro</t>
        </is>
      </c>
    </row>
    <row r="2">
      <c r="A2" s="5" t="n">
        <v>110</v>
      </c>
      <c r="B2" s="5" t="inlineStr">
        <is>
          <t>Nivel de Satisfacción Servicios Prestados</t>
        </is>
      </c>
      <c r="C2" s="5" t="inlineStr">
        <is>
          <t>Planeación Financiera</t>
        </is>
      </c>
      <c r="D2" s="5" t="inlineStr">
        <is>
          <t>Anual</t>
        </is>
      </c>
      <c r="E2" s="5" t="inlineStr">
        <is>
          <t>Positivo</t>
        </is>
      </c>
      <c r="F2" s="6" t="n">
        <v>44865</v>
      </c>
      <c r="G2" s="5">
        <f>YEAR(F2)</f>
        <v/>
      </c>
      <c r="H2" s="5">
        <f>PROPER(TEXT(F2,"mmmm"))</f>
        <v/>
      </c>
      <c r="I2" s="6">
        <f>IF(OR(H2="Enero",H2="Febrero",H2="Marzo",H2="Abril",H2="Mayo",H2="Junio"),G2&amp;"-1",IF(OR(H2="Julio",H2="Agosto",H2="Septiembre",H2="Octubre",H2="Noviembre",H2="Diciembre"),G2&amp;"-2"))</f>
        <v/>
      </c>
      <c r="J2" s="5" t="n">
        <v>80</v>
      </c>
      <c r="K2" s="5" t="n">
        <v>73.4019151138716</v>
      </c>
      <c r="L2" s="28">
        <f>IFERROR(IF(OR(J2=0,K2=""),"",IF(E2="Positivo",MIN(MAX(K2/J2,0),1.3),MIN(MAX(J2/K2,0),1.3))),"")</f>
        <v/>
      </c>
      <c r="M2" s="28">
        <f>IFERROR(IF(OR(J2=0,K2=""),"",IF(E2="Positivo",MAX(K2/J2,0),MAX(J2/K2,0))),"")</f>
        <v/>
      </c>
      <c r="N2" s="5" t="inlineStr">
        <is>
          <t>%</t>
        </is>
      </c>
      <c r="O2" s="5" t="inlineStr">
        <is>
          <t>%</t>
        </is>
      </c>
      <c r="P2" s="5" t="n">
        <v>0</v>
      </c>
      <c r="Q2" s="5" t="n">
        <v>0</v>
      </c>
      <c r="R2" s="5">
        <f>A2&amp;"-"&amp;YEAR(F2)&amp;"-"&amp;IF(LEN(MONTH(F2))=1,"0"&amp;MONTH(F2),MONTH(F2))&amp;"-"&amp;IF(LEN(DAY(F2))=1,"0"&amp;DAY(F2),DAY(F2))</f>
        <v/>
      </c>
    </row>
    <row r="3">
      <c r="A3" s="5" t="n">
        <v>112</v>
      </c>
      <c r="B3" s="5" t="inlineStr">
        <is>
          <t>Nivel de Satisfacción Servicios Prestados</t>
        </is>
      </c>
      <c r="C3" s="5" t="inlineStr">
        <is>
          <t>Gestión Infraestructura Física</t>
        </is>
      </c>
      <c r="D3" s="5" t="inlineStr">
        <is>
          <t>Anual</t>
        </is>
      </c>
      <c r="E3" s="5" t="inlineStr">
        <is>
          <t>Positivo</t>
        </is>
      </c>
      <c r="F3" s="6" t="n">
        <v>44865</v>
      </c>
      <c r="G3" s="5">
        <f>YEAR(F3)</f>
        <v/>
      </c>
      <c r="H3" s="5">
        <f>PROPER(TEXT(F3,"mmmm"))</f>
        <v/>
      </c>
      <c r="I3" s="6">
        <f>IF(OR(H3="Enero",H3="Febrero",H3="Marzo",H3="Abril",H3="Mayo",H3="Junio"),G3&amp;"-1",IF(OR(H3="Julio",H3="Agosto",H3="Septiembre",H3="Octubre",H3="Noviembre",H3="Diciembre"),G3&amp;"-2"))</f>
        <v/>
      </c>
      <c r="J3" s="5" t="n">
        <v>80</v>
      </c>
      <c r="K3" s="5" t="n">
        <v>85</v>
      </c>
      <c r="L3" s="28">
        <f>IFERROR(IF(OR(J3=0,K3=""),"",IF(E3="Positivo",MIN(MAX(K3/J3,0),1.3),MIN(MAX(J3/K3,0),1.3))),"")</f>
        <v/>
      </c>
      <c r="M3" s="28">
        <f>IFERROR(IF(OR(J3=0,K3=""),"",IF(E3="Positivo",MAX(K3/J3,0),MAX(J3/K3,0))),"")</f>
        <v/>
      </c>
      <c r="N3" s="5" t="inlineStr">
        <is>
          <t>%</t>
        </is>
      </c>
      <c r="O3" s="5" t="inlineStr">
        <is>
          <t>%</t>
        </is>
      </c>
      <c r="P3" s="5" t="n">
        <v>0</v>
      </c>
      <c r="Q3" s="5" t="n">
        <v>0</v>
      </c>
      <c r="R3" s="5">
        <f>A3&amp;"-"&amp;YEAR(F3)&amp;"-"&amp;IF(LEN(MONTH(F3))=1,"0"&amp;MONTH(F3),MONTH(F3))&amp;"-"&amp;IF(LEN(DAY(F3))=1,"0"&amp;DAY(F3),DAY(F3))</f>
        <v/>
      </c>
    </row>
    <row r="4">
      <c r="A4" s="5" t="n">
        <v>113</v>
      </c>
      <c r="B4" s="5" t="inlineStr">
        <is>
          <t>Nivel de Satisfacción Servicios Prestados</t>
        </is>
      </c>
      <c r="C4" s="5" t="inlineStr">
        <is>
          <t>Gestión y Desarrollo del Talento Humano</t>
        </is>
      </c>
      <c r="D4" s="5" t="inlineStr">
        <is>
          <t>Anual</t>
        </is>
      </c>
      <c r="E4" s="5" t="inlineStr">
        <is>
          <t>Positivo</t>
        </is>
      </c>
      <c r="F4" s="6" t="n">
        <v>44865</v>
      </c>
      <c r="G4" s="5">
        <f>YEAR(F4)</f>
        <v/>
      </c>
      <c r="H4" s="5">
        <f>PROPER(TEXT(F4,"mmmm"))</f>
        <v/>
      </c>
      <c r="I4" s="6">
        <f>IF(OR(H4="Enero",H4="Febrero",H4="Marzo",H4="Abril",H4="Mayo",H4="Junio"),G4&amp;"-1",IF(OR(H4="Julio",H4="Agosto",H4="Septiembre",H4="Octubre",H4="Noviembre",H4="Diciembre"),G4&amp;"-2"))</f>
        <v/>
      </c>
      <c r="J4" s="5" t="n">
        <v>80</v>
      </c>
      <c r="K4" s="5" t="n">
        <v>78</v>
      </c>
      <c r="L4" s="28">
        <f>IFERROR(IF(OR(J4=0,K4=""),"",IF(E4="Positivo",MIN(MAX(K4/J4,0),1.3),MIN(MAX(J4/K4,0),1.3))),"")</f>
        <v/>
      </c>
      <c r="M4" s="28">
        <f>IFERROR(IF(OR(J4=0,K4=""),"",IF(E4="Positivo",MAX(K4/J4,0),MAX(J4/K4,0))),"")</f>
        <v/>
      </c>
      <c r="N4" s="5" t="inlineStr">
        <is>
          <t>%</t>
        </is>
      </c>
      <c r="O4" s="5" t="inlineStr">
        <is>
          <t>%</t>
        </is>
      </c>
      <c r="P4" s="5" t="n">
        <v>0</v>
      </c>
      <c r="Q4" s="5" t="n">
        <v>0</v>
      </c>
      <c r="R4" s="5">
        <f>A4&amp;"-"&amp;YEAR(F4)&amp;"-"&amp;IF(LEN(MONTH(F4))=1,"0"&amp;MONTH(F4),MONTH(F4))&amp;"-"&amp;IF(LEN(DAY(F4))=1,"0"&amp;DAY(F4),DAY(F4))</f>
        <v/>
      </c>
    </row>
    <row r="5">
      <c r="A5" s="5" t="n">
        <v>114</v>
      </c>
      <c r="B5" s="5" t="inlineStr">
        <is>
          <t>Nivel de Satisfacción Servicios Prestados</t>
        </is>
      </c>
      <c r="C5" s="5" t="inlineStr">
        <is>
          <t>Gestión de la tecnología e innovación digital</t>
        </is>
      </c>
      <c r="D5" s="5" t="inlineStr">
        <is>
          <t>Anual</t>
        </is>
      </c>
      <c r="E5" s="5" t="inlineStr">
        <is>
          <t>Positivo</t>
        </is>
      </c>
      <c r="F5" s="6" t="n">
        <v>44865</v>
      </c>
      <c r="G5" s="5">
        <f>YEAR(F5)</f>
        <v/>
      </c>
      <c r="H5" s="5">
        <f>PROPER(TEXT(F5,"mmmm"))</f>
        <v/>
      </c>
      <c r="I5" s="6">
        <f>IF(OR(H5="Enero",H5="Febrero",H5="Marzo",H5="Abril",H5="Mayo",H5="Junio"),G5&amp;"-1",IF(OR(H5="Julio",H5="Agosto",H5="Septiembre",H5="Octubre",H5="Noviembre",H5="Diciembre"),G5&amp;"-2"))</f>
        <v/>
      </c>
      <c r="J5" s="5" t="n">
        <v>80</v>
      </c>
      <c r="K5" s="5" t="n">
        <v>82</v>
      </c>
      <c r="L5" s="28">
        <f>IFERROR(IF(OR(J5=0,K5=""),"",IF(E5="Positivo",MIN(MAX(K5/J5,0),1.3),MIN(MAX(J5/K5,0),1.3))),"")</f>
        <v/>
      </c>
      <c r="M5" s="28">
        <f>IFERROR(IF(OR(J5=0,K5=""),"",IF(E5="Positivo",MAX(K5/J5,0),MAX(J5/K5,0))),"")</f>
        <v/>
      </c>
      <c r="N5" s="5" t="inlineStr">
        <is>
          <t>%</t>
        </is>
      </c>
      <c r="O5" s="5" t="inlineStr">
        <is>
          <t>%</t>
        </is>
      </c>
      <c r="P5" s="5" t="n">
        <v>0</v>
      </c>
      <c r="Q5" s="5" t="n">
        <v>0</v>
      </c>
      <c r="R5" s="5">
        <f>A5&amp;"-"&amp;YEAR(F5)&amp;"-"&amp;IF(LEN(MONTH(F5))=1,"0"&amp;MONTH(F5),MONTH(F5))&amp;"-"&amp;IF(LEN(DAY(F5))=1,"0"&amp;DAY(F5),DAY(F5))</f>
        <v/>
      </c>
    </row>
    <row r="6">
      <c r="A6" s="5" t="n">
        <v>117</v>
      </c>
      <c r="B6" s="5" t="inlineStr">
        <is>
          <t>Nivel de Satisfacción Servicios Prestados</t>
        </is>
      </c>
      <c r="C6" s="5" t="inlineStr">
        <is>
          <t>GESTIÓN AMBIENTAL</t>
        </is>
      </c>
      <c r="D6" s="5" t="inlineStr">
        <is>
          <t>Anual</t>
        </is>
      </c>
      <c r="E6" s="5" t="inlineStr">
        <is>
          <t>Positivo</t>
        </is>
      </c>
      <c r="F6" s="6" t="n">
        <v>44865</v>
      </c>
      <c r="G6" s="5">
        <f>YEAR(F6)</f>
        <v/>
      </c>
      <c r="H6" s="5">
        <f>PROPER(TEXT(F6,"mmmm"))</f>
        <v/>
      </c>
      <c r="I6" s="6">
        <f>IF(OR(H6="Enero",H6="Febrero",H6="Marzo",H6="Abril",H6="Mayo",H6="Junio"),G6&amp;"-1",IF(OR(H6="Julio",H6="Agosto",H6="Septiembre",H6="Octubre",H6="Noviembre",H6="Diciembre"),G6&amp;"-2"))</f>
        <v/>
      </c>
      <c r="J6" s="5" t="n">
        <v>80</v>
      </c>
      <c r="K6" s="5" t="n">
        <v>93</v>
      </c>
      <c r="L6" s="28">
        <f>IFERROR(IF(OR(J6=0,K6=""),"",IF(E6="Positivo",MIN(MAX(K6/J6,0),1.3),MIN(MAX(J6/K6,0),1.3))),"")</f>
        <v/>
      </c>
      <c r="M6" s="28">
        <f>IFERROR(IF(OR(J6=0,K6=""),"",IF(E6="Positivo",MAX(K6/J6,0),MAX(J6/K6,0))),"")</f>
        <v/>
      </c>
      <c r="N6" s="5" t="inlineStr">
        <is>
          <t>%</t>
        </is>
      </c>
      <c r="O6" s="5" t="inlineStr">
        <is>
          <t>%</t>
        </is>
      </c>
      <c r="P6" s="5" t="n">
        <v>0</v>
      </c>
      <c r="Q6" s="5" t="n">
        <v>0</v>
      </c>
      <c r="R6" s="5">
        <f>A6&amp;"-"&amp;YEAR(F6)&amp;"-"&amp;IF(LEN(MONTH(F6))=1,"0"&amp;MONTH(F6),MONTH(F6))&amp;"-"&amp;IF(LEN(DAY(F6))=1,"0"&amp;DAY(F6),DAY(F6))</f>
        <v/>
      </c>
    </row>
    <row r="7">
      <c r="A7" s="5" t="n">
        <v>118</v>
      </c>
      <c r="B7" s="5" t="inlineStr">
        <is>
          <t>Nivel de Satisfacción del sistema de gestión de calidad</t>
        </is>
      </c>
      <c r="C7" s="5" t="inlineStr">
        <is>
          <t>Gestión de Calidad</t>
        </is>
      </c>
      <c r="D7" s="5" t="inlineStr">
        <is>
          <t>Anual</t>
        </is>
      </c>
      <c r="E7" s="5" t="inlineStr">
        <is>
          <t>Positivo</t>
        </is>
      </c>
      <c r="F7" s="6" t="n">
        <v>44865</v>
      </c>
      <c r="G7" s="5">
        <f>YEAR(F7)</f>
        <v/>
      </c>
      <c r="H7" s="5">
        <f>PROPER(TEXT(F7,"mmmm"))</f>
        <v/>
      </c>
      <c r="I7" s="6">
        <f>IF(OR(H7="Enero",H7="Febrero",H7="Marzo",H7="Abril",H7="Mayo",H7="Junio"),G7&amp;"-1",IF(OR(H7="Julio",H7="Agosto",H7="Septiembre",H7="Octubre",H7="Noviembre",H7="Diciembre"),G7&amp;"-2"))</f>
        <v/>
      </c>
      <c r="J7" s="5" t="n">
        <v>80</v>
      </c>
      <c r="K7" s="5" t="n">
        <v>88</v>
      </c>
      <c r="L7" s="28">
        <f>IFERROR(IF(OR(J7=0,K7=""),"",IF(E7="Positivo",MIN(MAX(K7/J7,0),1.3),MIN(MAX(J7/K7,0),1.3))),"")</f>
        <v/>
      </c>
      <c r="M7" s="28">
        <f>IFERROR(IF(OR(J7=0,K7=""),"",IF(E7="Positivo",MAX(K7/J7,0),MAX(J7/K7,0))),"")</f>
        <v/>
      </c>
      <c r="N7" s="5" t="inlineStr">
        <is>
          <t>%</t>
        </is>
      </c>
      <c r="O7" s="5" t="inlineStr">
        <is>
          <t>%</t>
        </is>
      </c>
      <c r="P7" s="5" t="n">
        <v>0</v>
      </c>
      <c r="Q7" s="5" t="n">
        <v>0</v>
      </c>
      <c r="R7" s="5">
        <f>A7&amp;"-"&amp;YEAR(F7)&amp;"-"&amp;IF(LEN(MONTH(F7))=1,"0"&amp;MONTH(F7),MONTH(F7))&amp;"-"&amp;IF(LEN(DAY(F7))=1,"0"&amp;DAY(F7),DAY(F7))</f>
        <v/>
      </c>
    </row>
    <row r="8">
      <c r="A8" s="5" t="n">
        <v>133</v>
      </c>
      <c r="B8" s="5" t="inlineStr">
        <is>
          <t>Nivel de Satisfacción Servicios Prestados</t>
        </is>
      </c>
      <c r="C8" s="5" t="inlineStr">
        <is>
          <t>VISIBILIDAD NACIONAL E INTERNACIONAL</t>
        </is>
      </c>
      <c r="D8" s="5" t="inlineStr">
        <is>
          <t>Anual</t>
        </is>
      </c>
      <c r="E8" s="5" t="inlineStr">
        <is>
          <t>Positivo</t>
        </is>
      </c>
      <c r="F8" s="6" t="n">
        <v>44865</v>
      </c>
      <c r="G8" s="5">
        <f>YEAR(F8)</f>
        <v/>
      </c>
      <c r="H8" s="5">
        <f>PROPER(TEXT(F8,"mmmm"))</f>
        <v/>
      </c>
      <c r="I8" s="6">
        <f>IF(OR(H8="Enero",H8="Febrero",H8="Marzo",H8="Abril",H8="Mayo",H8="Junio"),G8&amp;"-1",IF(OR(H8="Julio",H8="Agosto",H8="Septiembre",H8="Octubre",H8="Noviembre",H8="Diciembre"),G8&amp;"-2"))</f>
        <v/>
      </c>
      <c r="J8" s="5" t="n">
        <v>80</v>
      </c>
      <c r="K8" s="5" t="n">
        <v>90</v>
      </c>
      <c r="L8" s="28">
        <f>IFERROR(IF(OR(J8=0,K8=""),"",IF(E8="Positivo",MIN(MAX(K8/J8,0),1.3),MIN(MAX(J8/K8,0),1.3))),"")</f>
        <v/>
      </c>
      <c r="M8" s="28">
        <f>IFERROR(IF(OR(J8=0,K8=""),"",IF(E8="Positivo",MAX(K8/J8,0),MAX(J8/K8,0))),"")</f>
        <v/>
      </c>
      <c r="N8" s="5" t="inlineStr">
        <is>
          <t>%</t>
        </is>
      </c>
      <c r="O8" s="5" t="inlineStr">
        <is>
          <t>%</t>
        </is>
      </c>
      <c r="P8" s="5" t="n">
        <v>0</v>
      </c>
      <c r="Q8" s="5" t="n">
        <v>0</v>
      </c>
      <c r="R8" s="5">
        <f>A8&amp;"-"&amp;YEAR(F8)&amp;"-"&amp;IF(LEN(MONTH(F8))=1,"0"&amp;MONTH(F8),MONTH(F8))&amp;"-"&amp;IF(LEN(DAY(F8))=1,"0"&amp;DAY(F8),DAY(F8))</f>
        <v/>
      </c>
    </row>
    <row r="9">
      <c r="A9" s="5" t="n">
        <v>150</v>
      </c>
      <c r="B9" s="5" t="inlineStr">
        <is>
          <t>Nivel de Satisfacción Servicios Prestados</t>
        </is>
      </c>
      <c r="C9" s="5" t="inlineStr">
        <is>
          <t>Investigación, desarrollo tecnológico, innovación y creación</t>
        </is>
      </c>
      <c r="D9" s="5" t="inlineStr">
        <is>
          <t>Anual</t>
        </is>
      </c>
      <c r="E9" s="5" t="inlineStr">
        <is>
          <t>Positivo</t>
        </is>
      </c>
      <c r="F9" s="6" t="n">
        <v>44865</v>
      </c>
      <c r="G9" s="5">
        <f>YEAR(F9)</f>
        <v/>
      </c>
      <c r="H9" s="5">
        <f>PROPER(TEXT(F9,"mmmm"))</f>
        <v/>
      </c>
      <c r="I9" s="6">
        <f>IF(OR(H9="Enero",H9="Febrero",H9="Marzo",H9="Abril",H9="Mayo",H9="Junio"),G9&amp;"-1",IF(OR(H9="Julio",H9="Agosto",H9="Septiembre",H9="Octubre",H9="Noviembre",H9="Diciembre"),G9&amp;"-2"))</f>
        <v/>
      </c>
      <c r="J9" s="5" t="n">
        <v>80</v>
      </c>
      <c r="K9" s="5" t="n">
        <v>80</v>
      </c>
      <c r="L9" s="28">
        <f>IFERROR(IF(OR(J9=0,K9=""),"",IF(E9="Positivo",MIN(MAX(K9/J9,0),1.3),MIN(MAX(J9/K9,0),1.3))),"")</f>
        <v/>
      </c>
      <c r="M9" s="28">
        <f>IFERROR(IF(OR(J9=0,K9=""),"",IF(E9="Positivo",MAX(K9/J9,0),MAX(J9/K9,0))),"")</f>
        <v/>
      </c>
      <c r="N9" s="5" t="inlineStr">
        <is>
          <t>%</t>
        </is>
      </c>
      <c r="O9" s="5" t="inlineStr">
        <is>
          <t>%</t>
        </is>
      </c>
      <c r="P9" s="5" t="n">
        <v>0</v>
      </c>
      <c r="Q9" s="5" t="n">
        <v>0</v>
      </c>
      <c r="R9" s="5">
        <f>A9&amp;"-"&amp;YEAR(F9)&amp;"-"&amp;IF(LEN(MONTH(F9))=1,"0"&amp;MONTH(F9),MONTH(F9))&amp;"-"&amp;IF(LEN(DAY(F9))=1,"0"&amp;DAY(F9),DAY(F9))</f>
        <v/>
      </c>
    </row>
    <row r="10">
      <c r="A10" s="5" t="n">
        <v>204</v>
      </c>
      <c r="B10" s="5" t="inlineStr">
        <is>
          <t>Caja</t>
        </is>
      </c>
      <c r="C10" s="5" t="inlineStr">
        <is>
          <t>Planeación Financiera</t>
        </is>
      </c>
      <c r="D10" s="5" t="inlineStr">
        <is>
          <t>Semestral</t>
        </is>
      </c>
      <c r="E10" s="5" t="inlineStr">
        <is>
          <t>Positivo</t>
        </is>
      </c>
      <c r="F10" s="17" t="n">
        <v>44925</v>
      </c>
      <c r="G10" s="16">
        <f>YEAR(F10)</f>
        <v/>
      </c>
      <c r="H10" s="6">
        <f>PROPER(TEXT(F10,"mmmm"))</f>
        <v/>
      </c>
      <c r="I10" s="6">
        <f>IF(OR(H10="Enero",H10="Febrero",H10="Marzo",H10="Abril",H10="Mayo",H10="Junio"),G10&amp;"-1",IF(OR(H10="Julio",H10="Agosto",H10="Septiembre",H10="Octubre",H10="Noviembre",H10="Diciembre"),G10&amp;"-2"))</f>
        <v/>
      </c>
      <c r="J10" s="11" t="n">
        <v>82987</v>
      </c>
      <c r="K10" s="11" t="n">
        <v>18386</v>
      </c>
      <c r="L10" s="28">
        <f>IFERROR(IF(OR(J10=0,K10=""),"",IF(E10="Positivo",MIN(MAX(K10/J10,0),1.3),MIN(MAX(J10/K10,0),1.3))),"")</f>
        <v/>
      </c>
      <c r="M10" s="28">
        <f>IFERROR(IF(OR(J10=0,K10=""),"",IF(E10="Positivo",MAX(K10/J10,0),MAX(J10/K10,0))),"")</f>
        <v/>
      </c>
      <c r="N10" s="5" t="inlineStr">
        <is>
          <t>$</t>
        </is>
      </c>
      <c r="O10" s="5" t="inlineStr">
        <is>
          <t>$</t>
        </is>
      </c>
      <c r="P10" s="5" t="n">
        <v>0</v>
      </c>
      <c r="Q10" s="5" t="n">
        <v>0</v>
      </c>
      <c r="R10" s="5">
        <f>A10&amp;"-"&amp;YEAR(F10)&amp;"-"&amp;IF(LEN(MONTH(F10))=1,"0"&amp;MONTH(F10),MONTH(F10))&amp;"-"&amp;IF(LEN(DAY(F10))=1,"0"&amp;DAY(F10),DAY(F10))</f>
        <v/>
      </c>
    </row>
    <row r="11">
      <c r="A11" s="5" t="n">
        <v>77</v>
      </c>
      <c r="B11" s="5" t="inlineStr">
        <is>
          <t>Disponibilidad de servicios tecnológicos</t>
        </is>
      </c>
      <c r="C11" s="5" t="inlineStr">
        <is>
          <t>GESTIÓN DE LA TECNOLOGÍA E INNOVACIÓN DIGITAL</t>
        </is>
      </c>
      <c r="D11" s="5" t="inlineStr">
        <is>
          <t>Mensual</t>
        </is>
      </c>
      <c r="E11" s="5" t="inlineStr">
        <is>
          <t>Positivo</t>
        </is>
      </c>
      <c r="F11" s="6" t="n">
        <v>44926</v>
      </c>
      <c r="G11" s="16">
        <f>YEAR(F11)</f>
        <v/>
      </c>
      <c r="H11" s="6">
        <f>PROPER(TEXT(F11,"mmmm"))</f>
        <v/>
      </c>
      <c r="I11" s="6">
        <f>IF(OR(H11="Enero",H11="Febrero",H11="Marzo",H11="Abril",H11="Mayo",H11="Junio"),G11&amp;"-1",IF(OR(H11="Julio",H11="Agosto",H11="Septiembre",H11="Octubre",H11="Noviembre",H11="Diciembre"),G11&amp;"-2"))</f>
        <v/>
      </c>
      <c r="J11" s="5" t="n">
        <v>97</v>
      </c>
      <c r="K11" s="5" t="n">
        <v>97.89999999999999</v>
      </c>
      <c r="L11" s="28">
        <f>IFERROR(IF(OR(J11=0,K11=""),"",IF(E11="Positivo",MIN(MAX(K11/J11,0),1.3),MIN(MAX(J11/K11,0),1.3))),"")</f>
        <v/>
      </c>
      <c r="M11" s="28">
        <f>IFERROR(IF(OR(J11=0,K11=""),"",IF(E11="Positivo",MAX(K11/J11,0),MAX(J11/K11,0))),"")</f>
        <v/>
      </c>
      <c r="N11" s="5" t="inlineStr">
        <is>
          <t>%</t>
        </is>
      </c>
      <c r="O11" s="5" t="inlineStr">
        <is>
          <t>%</t>
        </is>
      </c>
      <c r="P11" s="5" t="n">
        <v>0</v>
      </c>
      <c r="Q11" s="5" t="n">
        <v>1</v>
      </c>
      <c r="R11" s="5">
        <f>A11&amp;"-"&amp;YEAR(F11)&amp;"-"&amp;IF(LEN(MONTH(F11))=1,"0"&amp;MONTH(F11),MONTH(F11))&amp;"-"&amp;IF(LEN(DAY(F11))=1,"0"&amp;DAY(F11),DAY(F11))</f>
        <v/>
      </c>
    </row>
    <row r="12">
      <c r="A12" s="5" t="n">
        <v>96</v>
      </c>
      <c r="B12" s="23" t="inlineStr">
        <is>
          <t>Productos de investigación, innovación y creación</t>
        </is>
      </c>
      <c r="C12" s="5" t="inlineStr">
        <is>
          <t>Investigación, desarrollo tecnológico, innovación y creación</t>
        </is>
      </c>
      <c r="D12" s="5" t="inlineStr">
        <is>
          <t>Semestral</t>
        </is>
      </c>
      <c r="E12" s="5" t="inlineStr">
        <is>
          <t>Positivo</t>
        </is>
      </c>
      <c r="F12" s="6" t="n">
        <v>44926</v>
      </c>
      <c r="G12" s="16">
        <f>YEAR(F12)</f>
        <v/>
      </c>
      <c r="H12" s="6">
        <f>PROPER(TEXT(F12,"mmmm"))</f>
        <v/>
      </c>
      <c r="I12" s="6">
        <f>IF(OR(H12="Enero",H12="Febrero",H12="Marzo",H12="Abril",H12="Mayo",H12="Junio"),G12&amp;"-1",IF(OR(H12="Julio",H12="Agosto",H12="Septiembre",H12="Octubre",H12="Noviembre",H12="Diciembre"),G12&amp;"-2"))</f>
        <v/>
      </c>
      <c r="J12" s="5" t="n">
        <v>509</v>
      </c>
      <c r="K12" s="5" t="n">
        <v>565</v>
      </c>
      <c r="L12" s="28">
        <f>IFERROR(IF(OR(J12=0,K12=""),"",IF(E12="Positivo",MIN(MAX(K12/J12,0),1.3),MIN(MAX(J12/K12,0),1.3))),"")</f>
        <v/>
      </c>
      <c r="M12" s="28">
        <f>IFERROR(IF(OR(J12=0,K12=""),"",IF(E12="Positivo",MAX(K12/J12,0),MAX(J12/K12,0))),"")</f>
        <v/>
      </c>
      <c r="N12" s="5" t="inlineStr">
        <is>
          <t>ENT</t>
        </is>
      </c>
      <c r="O12" s="5" t="inlineStr">
        <is>
          <t>ENT</t>
        </is>
      </c>
      <c r="P12" s="5" t="n">
        <v>0</v>
      </c>
      <c r="Q12" s="5" t="n">
        <v>0</v>
      </c>
      <c r="R12" s="5">
        <f>A12&amp;"-"&amp;YEAR(F12)&amp;"-"&amp;IF(LEN(MONTH(F12))=1,"0"&amp;MONTH(F12),MONTH(F12))&amp;"-"&amp;IF(LEN(DAY(F12))=1,"0"&amp;DAY(F12),DAY(F12))</f>
        <v/>
      </c>
    </row>
    <row r="13">
      <c r="A13" s="5" t="n">
        <v>121</v>
      </c>
      <c r="B13" s="5" t="inlineStr">
        <is>
          <t>Ejecución presupuestal de la nómina acumulada</t>
        </is>
      </c>
      <c r="C13" s="5" t="inlineStr">
        <is>
          <t>GESTIÓN Y DESARROLLO DEL TALENTO HUMANO</t>
        </is>
      </c>
      <c r="D13" s="5" t="inlineStr">
        <is>
          <t>Mensual</t>
        </is>
      </c>
      <c r="E13" s="5" t="inlineStr">
        <is>
          <t>Negativo</t>
        </is>
      </c>
      <c r="F13" s="6" t="n">
        <v>44926</v>
      </c>
      <c r="G13" s="5">
        <f>YEAR(F13)</f>
        <v/>
      </c>
      <c r="H13" s="5">
        <f>PROPER(TEXT(F13,"mmmm"))</f>
        <v/>
      </c>
      <c r="I13" s="6">
        <f>IF(OR(H13="Enero",H13="Febrero",H13="Marzo",H13="Abril",H13="Mayo",H13="Junio"),G13&amp;"-1",IF(OR(H13="Julio",H13="Agosto",H13="Septiembre",H13="Octubre",H13="Noviembre",H13="Diciembre"),G13&amp;"-2"))</f>
        <v/>
      </c>
      <c r="J13" s="116" t="n">
        <v>102</v>
      </c>
      <c r="K13" s="120" t="n">
        <v>99.868284606334</v>
      </c>
      <c r="L13" s="28">
        <f>IFERROR(IF(OR(J13=0,K13=""),"",IF(E13="Positivo",MIN(MAX(K13/J13,0),1.3),MIN(MAX(J13/K13,0),1.3))),"")</f>
        <v/>
      </c>
      <c r="M13" s="28">
        <f>IFERROR(IF(OR(J13=0,K13=""),"",IF(E13="Positivo",MAX(K13/J13,0),MAX(J13/K13,0))),"")</f>
        <v/>
      </c>
      <c r="N13" s="5" t="inlineStr">
        <is>
          <t>$</t>
        </is>
      </c>
      <c r="O13" s="5" t="inlineStr">
        <is>
          <t>$</t>
        </is>
      </c>
      <c r="P13" s="5" t="n">
        <v>0</v>
      </c>
      <c r="Q13" s="5" t="n">
        <v>0</v>
      </c>
      <c r="R13" s="5">
        <f>A13&amp;"-"&amp;YEAR(F13)&amp;"-"&amp;IF(LEN(MONTH(F13))=1,"0"&amp;MONTH(F13),MONTH(F13))&amp;"-"&amp;IF(LEN(DAY(F13))=1,"0"&amp;DAY(F13),DAY(F13))</f>
        <v/>
      </c>
    </row>
    <row r="14">
      <c r="A14" s="5" t="n">
        <v>124</v>
      </c>
      <c r="B14" s="5" t="inlineStr">
        <is>
          <t>Indice de Frecuencia de accidentalidad</t>
        </is>
      </c>
      <c r="C14" s="5" t="inlineStr">
        <is>
          <t>GESTIÓN DE SEGURIDAD Y SALUD EN EL TRABAJO</t>
        </is>
      </c>
      <c r="D14" s="5" t="inlineStr">
        <is>
          <t>Mensual</t>
        </is>
      </c>
      <c r="E14" s="5" t="inlineStr">
        <is>
          <t>Negativo</t>
        </is>
      </c>
      <c r="F14" s="6" t="n">
        <v>44926</v>
      </c>
      <c r="G14" s="5">
        <f>YEAR(F14)</f>
        <v/>
      </c>
      <c r="H14" s="5">
        <f>PROPER(TEXT(F14,"mmmm"))</f>
        <v/>
      </c>
      <c r="I14" s="6">
        <f>IF(OR(H14="Enero",H14="Febrero",H14="Marzo",H14="Abril",H14="Mayo",H14="Junio"),G14&amp;"-1",IF(OR(H14="Julio",H14="Agosto",H14="Septiembre",H14="Octubre",H14="Noviembre",H14="Diciembre"),G14&amp;"-2"))</f>
        <v/>
      </c>
      <c r="J14" s="5" t="n">
        <v>1.6</v>
      </c>
      <c r="K14" s="5" t="n">
        <v>0.030416483088426</v>
      </c>
      <c r="L14" s="28">
        <f>IFERROR(IF(OR(J14=0,K14=""),"",IF(E14="Positivo",MIN(MAX(K14/J14,0),1.3),MIN(MAX(J14/K14,0),1.3))),"")</f>
        <v/>
      </c>
      <c r="M14" s="28">
        <f>IFERROR(IF(OR(J14=0,K14=""),"",IF(E14="Positivo",MAX(K14/J14,0),MAX(J14/K14,0))),"")</f>
        <v/>
      </c>
      <c r="N14" s="5" t="inlineStr">
        <is>
          <t>DEC</t>
        </is>
      </c>
      <c r="O14" s="5" t="inlineStr">
        <is>
          <t>DEC</t>
        </is>
      </c>
      <c r="P14" s="5" t="n">
        <v>1</v>
      </c>
      <c r="Q14" s="5" t="n">
        <v>2</v>
      </c>
      <c r="R14" s="5">
        <f>A14&amp;"-"&amp;YEAR(F14)&amp;"-"&amp;IF(LEN(MONTH(F14))=1,"0"&amp;MONTH(F14),MONTH(F14))&amp;"-"&amp;IF(LEN(DAY(F14))=1,"0"&amp;DAY(F14),DAY(F14))</f>
        <v/>
      </c>
    </row>
    <row r="15">
      <c r="A15" s="5" t="n">
        <v>125</v>
      </c>
      <c r="B15" s="5" t="inlineStr">
        <is>
          <t>Indice de severidad</t>
        </is>
      </c>
      <c r="C15" s="5" t="inlineStr">
        <is>
          <t>GESTIÓN DE SEGURIDAD Y SALUD EN EL TRABAJO</t>
        </is>
      </c>
      <c r="D15" s="5" t="inlineStr">
        <is>
          <t>Mensual</t>
        </is>
      </c>
      <c r="E15" s="5" t="inlineStr">
        <is>
          <t>Negativo</t>
        </is>
      </c>
      <c r="F15" s="6" t="n">
        <v>44926</v>
      </c>
      <c r="G15" s="5">
        <f>YEAR(F15)</f>
        <v/>
      </c>
      <c r="H15" s="5">
        <f>PROPER(TEXT(F15,"mmmm"))</f>
        <v/>
      </c>
      <c r="I15" s="6">
        <f>IF(OR(H15="Enero",H15="Febrero",H15="Marzo",H15="Abril",H15="Mayo",H15="Junio"),G15&amp;"-1",IF(OR(H15="Julio",H15="Agosto",H15="Septiembre",H15="Octubre",H15="Noviembre",H15="Diciembre"),G15&amp;"-2"))</f>
        <v/>
      </c>
      <c r="J15" s="5" t="n">
        <v>4.7</v>
      </c>
      <c r="K15" s="5" t="n">
        <v>0.07941339651586334</v>
      </c>
      <c r="L15" s="28">
        <f>IFERROR(IF(OR(J15=0,K15=""),"",IF(E15="Positivo",MIN(MAX(K15/J15,0),1.3),MIN(MAX(J15/K15,0),1.3))),"")</f>
        <v/>
      </c>
      <c r="M15" s="28">
        <f>IFERROR(IF(OR(J15=0,K15=""),"",IF(E15="Positivo",MAX(K15/J15,0),MAX(J15/K15,0))),"")</f>
        <v/>
      </c>
      <c r="N15" s="5" t="inlineStr">
        <is>
          <t>DEC</t>
        </is>
      </c>
      <c r="O15" s="5" t="inlineStr">
        <is>
          <t>DEC</t>
        </is>
      </c>
      <c r="P15" s="5" t="n">
        <v>1</v>
      </c>
      <c r="Q15" s="5" t="n">
        <v>2</v>
      </c>
      <c r="R15" s="5">
        <f>A15&amp;"-"&amp;YEAR(F15)&amp;"-"&amp;IF(LEN(MONTH(F15))=1,"0"&amp;MONTH(F15),MONTH(F15))&amp;"-"&amp;IF(LEN(DAY(F15))=1,"0"&amp;DAY(F15),DAY(F15))</f>
        <v/>
      </c>
    </row>
    <row r="16">
      <c r="A16" s="5" t="n">
        <v>126</v>
      </c>
      <c r="B16" s="5" t="inlineStr">
        <is>
          <t>Indice de Prevalencia EL Enfermedad laboral</t>
        </is>
      </c>
      <c r="C16" s="5" t="inlineStr">
        <is>
          <t>GESTIÓN DE SEGURIDAD Y SALUD EN EL TRABAJO</t>
        </is>
      </c>
      <c r="D16" s="5" t="inlineStr">
        <is>
          <t>Anual</t>
        </is>
      </c>
      <c r="E16" s="5" t="inlineStr">
        <is>
          <t>Negativo</t>
        </is>
      </c>
      <c r="F16" s="6" t="n">
        <v>44926</v>
      </c>
      <c r="G16" s="5">
        <f>YEAR(F16)</f>
        <v/>
      </c>
      <c r="H16" s="5">
        <f>PROPER(TEXT(F16,"mmmm"))</f>
        <v/>
      </c>
      <c r="I16" s="6">
        <f>IF(OR(H16="Enero",H16="Febrero",H16="Marzo",H16="Abril",H16="Mayo",H16="Junio"),G16&amp;"-1",IF(OR(H16="Julio",H16="Agosto",H16="Septiembre",H16="Octubre",H16="Noviembre",H16="Diciembre"),G16&amp;"-2"))</f>
        <v/>
      </c>
      <c r="J16" s="5" t="n">
        <v>2</v>
      </c>
      <c r="K16" s="5" t="n">
        <v>0.12391573729864</v>
      </c>
      <c r="L16" s="28">
        <f>IFERROR(IF(OR(J16=0,K16=""),"",IF(E16="Positivo",MIN(MAX(K16/J16,0),1.3),MIN(MAX(J16/K16,0),1.3))),"")</f>
        <v/>
      </c>
      <c r="M16" s="28">
        <f>IFERROR(IF(OR(J16=0,K16=""),"",IF(E16="Positivo",MAX(K16/J16,0),MAX(J16/K16,0))),"")</f>
        <v/>
      </c>
      <c r="N16" s="5" t="inlineStr">
        <is>
          <t>ENT</t>
        </is>
      </c>
      <c r="O16" s="5" t="inlineStr">
        <is>
          <t>DEC</t>
        </is>
      </c>
      <c r="P16" s="5" t="n">
        <v>0</v>
      </c>
      <c r="Q16" s="5" t="n">
        <v>2</v>
      </c>
      <c r="R16" s="5">
        <f>A16&amp;"-"&amp;YEAR(F16)&amp;"-"&amp;IF(LEN(MONTH(F16))=1,"0"&amp;MONTH(F16),MONTH(F16))&amp;"-"&amp;IF(LEN(DAY(F16))=1,"0"&amp;DAY(F16),DAY(F16))</f>
        <v/>
      </c>
    </row>
    <row r="17">
      <c r="A17" s="5" t="n">
        <v>127</v>
      </c>
      <c r="B17" s="5" t="inlineStr">
        <is>
          <t>Indice de Incidencia EL Enfermedad laboral</t>
        </is>
      </c>
      <c r="C17" s="5" t="inlineStr">
        <is>
          <t>GESTIÓN DE SEGURIDAD Y SALUD EN EL TRABAJO</t>
        </is>
      </c>
      <c r="D17" s="5" t="inlineStr">
        <is>
          <t>Anual</t>
        </is>
      </c>
      <c r="E17" s="5" t="inlineStr">
        <is>
          <t>Negativo</t>
        </is>
      </c>
      <c r="F17" s="6" t="n">
        <v>44926</v>
      </c>
      <c r="G17" s="5">
        <f>YEAR(F17)</f>
        <v/>
      </c>
      <c r="H17" s="5">
        <f>PROPER(TEXT(F17,"mmmm"))</f>
        <v/>
      </c>
      <c r="I17" s="6">
        <f>IF(OR(H17="Enero",H17="Febrero",H17="Marzo",H17="Abril",H17="Mayo",H17="Junio"),G17&amp;"-1",IF(OR(H17="Julio",H17="Agosto",H17="Septiembre",H17="Octubre",H17="Noviembre",H17="Diciembre"),G17&amp;"-2"))</f>
        <v/>
      </c>
      <c r="J17" s="5" t="n">
        <v>0</v>
      </c>
      <c r="K17" s="16" t="n">
        <v>0</v>
      </c>
      <c r="L17" s="28">
        <f>IFERROR(IF(OR(J17=0,K17=""),"",IF(E17="Positivo",MIN(MAX(K17/J17,0),1.3),MIN(MAX(J17/K17,0),1.3))),"")</f>
        <v/>
      </c>
      <c r="M17" s="28">
        <f>IFERROR(IF(OR(J17=0,K17=""),"",IF(E17="Positivo",MAX(K17/J17,0),MAX(J17/K17,0))),"")</f>
        <v/>
      </c>
      <c r="N17" s="5" t="inlineStr">
        <is>
          <t>ENT</t>
        </is>
      </c>
      <c r="O17" s="5" t="inlineStr">
        <is>
          <t>DEC</t>
        </is>
      </c>
      <c r="P17" s="5" t="n">
        <v>0</v>
      </c>
      <c r="Q17" s="5" t="n">
        <v>0</v>
      </c>
      <c r="R17" s="5">
        <f>A17&amp;"-"&amp;YEAR(F17)&amp;"-"&amp;IF(LEN(MONTH(F17))=1,"0"&amp;MONTH(F17),MONTH(F17))&amp;"-"&amp;IF(LEN(DAY(F17))=1,"0"&amp;DAY(F17),DAY(F17))</f>
        <v/>
      </c>
    </row>
    <row r="18">
      <c r="A18" s="5" t="n">
        <v>128</v>
      </c>
      <c r="B18" s="5" t="inlineStr">
        <is>
          <t>Ausentísmo por causa médica</t>
        </is>
      </c>
      <c r="C18" s="5" t="inlineStr">
        <is>
          <t>GESTIÓN DE SEGURIDAD Y SALUD EN EL TRABAJO</t>
        </is>
      </c>
      <c r="D18" s="5" t="inlineStr">
        <is>
          <t>Mensual</t>
        </is>
      </c>
      <c r="E18" s="5" t="inlineStr">
        <is>
          <t>Negativo</t>
        </is>
      </c>
      <c r="F18" s="6" t="n">
        <v>44926</v>
      </c>
      <c r="G18" s="5">
        <f>YEAR(F18)</f>
        <v/>
      </c>
      <c r="H18" s="5">
        <f>PROPER(TEXT(F18,"mmmm"))</f>
        <v/>
      </c>
      <c r="I18" s="6">
        <f>IF(OR(H18="Enero",H18="Febrero",H18="Marzo",H18="Abril",H18="Mayo",H18="Junio"),G18&amp;"-1",IF(OR(H18="Julio",H18="Agosto",H18="Septiembre",H18="Octubre",H18="Noviembre",H18="Diciembre"),G18&amp;"-2"))</f>
        <v/>
      </c>
      <c r="J18" s="5" t="n">
        <v>1</v>
      </c>
      <c r="K18" s="5" t="n">
        <v>0.7848363272239824</v>
      </c>
      <c r="L18" s="28">
        <f>IFERROR(IF(OR(J18=0,K18=""),"",IF(E18="Positivo",MIN(MAX(K18/J18,0),1.3),MIN(MAX(J18/K18,0),1.3))),"")</f>
        <v/>
      </c>
      <c r="M18" s="28">
        <f>IFERROR(IF(OR(J18=0,K18=""),"",IF(E18="Positivo",MAX(K18/J18,0),MAX(J18/K18,0))),"")</f>
        <v/>
      </c>
      <c r="N18" s="5" t="inlineStr">
        <is>
          <t>ENT</t>
        </is>
      </c>
      <c r="O18" s="5" t="inlineStr">
        <is>
          <t>DEC</t>
        </is>
      </c>
      <c r="P18" s="5" t="n">
        <v>0</v>
      </c>
      <c r="Q18" s="5" t="n">
        <v>2</v>
      </c>
      <c r="R18" s="5">
        <f>A18&amp;"-"&amp;YEAR(F18)&amp;"-"&amp;IF(LEN(MONTH(F18))=1,"0"&amp;MONTH(F18),MONTH(F18))&amp;"-"&amp;IF(LEN(DAY(F18))=1,"0"&amp;DAY(F18),DAY(F18))</f>
        <v/>
      </c>
    </row>
    <row r="19">
      <c r="A19" s="5" t="n">
        <v>148</v>
      </c>
      <c r="B19" s="5" t="inlineStr">
        <is>
          <t>Estudiantes vinculados a investigación</t>
        </is>
      </c>
      <c r="C19" s="5" t="inlineStr">
        <is>
          <t>Formación para la investigación, creación e innovación</t>
        </is>
      </c>
      <c r="D19" s="5" t="inlineStr">
        <is>
          <t>Semestral</t>
        </is>
      </c>
      <c r="E19" s="5" t="inlineStr">
        <is>
          <t>Positivo</t>
        </is>
      </c>
      <c r="F19" s="6" t="n">
        <v>44926</v>
      </c>
      <c r="G19" s="16">
        <f>YEAR(F19)</f>
        <v/>
      </c>
      <c r="H19" s="6">
        <f>PROPER(TEXT(F19,"mmmm"))</f>
        <v/>
      </c>
      <c r="I19" s="6">
        <f>IF(OR(H19="Enero",H19="Febrero",H19="Marzo",H19="Abril",H19="Mayo",H19="Junio"),G19&amp;"-1",IF(OR(H19="Julio",H19="Agosto",H19="Septiembre",H19="Octubre",H19="Noviembre",H19="Diciembre"),G19&amp;"-2"))</f>
        <v/>
      </c>
      <c r="J19" s="5" t="n">
        <v>2</v>
      </c>
      <c r="K19" s="5" t="n">
        <v>2.32863030353805</v>
      </c>
      <c r="L19" s="28">
        <f>IFERROR(IF(OR(J19=0,K19=""),"",IF(E19="Positivo",MIN(MAX(K19/J19,0),1.3),MIN(MAX(J19/K19,0),1.3))),"")</f>
        <v/>
      </c>
      <c r="M19" s="28">
        <f>IFERROR(IF(OR(J19=0,K19=""),"",IF(E19="Positivo",MAX(K19/J19,0),MAX(J19/K19,0))),"")</f>
        <v/>
      </c>
      <c r="N19" s="5" t="inlineStr">
        <is>
          <t>%</t>
        </is>
      </c>
      <c r="O19" s="5" t="inlineStr">
        <is>
          <t>%</t>
        </is>
      </c>
      <c r="P19" s="5" t="n">
        <v>0</v>
      </c>
      <c r="Q19" s="5" t="n">
        <v>1</v>
      </c>
      <c r="R19" s="5">
        <f>A19&amp;"-"&amp;YEAR(F19)&amp;"-"&amp;IF(LEN(MONTH(F19))=1,"0"&amp;MONTH(F19),MONTH(F19))&amp;"-"&amp;IF(LEN(DAY(F19))=1,"0"&amp;DAY(F19),DAY(F19))</f>
        <v/>
      </c>
    </row>
    <row r="20">
      <c r="A20" s="5" t="n">
        <v>172</v>
      </c>
      <c r="B20" s="5" t="inlineStr">
        <is>
          <t>Cumplimiento plan operativo del SGC</t>
        </is>
      </c>
      <c r="C20" s="5" t="inlineStr">
        <is>
          <t>Gestión de calidad</t>
        </is>
      </c>
      <c r="D20" s="5" t="inlineStr">
        <is>
          <t>Mensual</t>
        </is>
      </c>
      <c r="E20" s="5" t="inlineStr">
        <is>
          <t>Positivo</t>
        </is>
      </c>
      <c r="F20" s="6" t="n">
        <v>44926</v>
      </c>
      <c r="G20" s="5">
        <f>YEAR(F20)</f>
        <v/>
      </c>
      <c r="H20" s="5">
        <f>PROPER(TEXT(F20,"mmmm"))</f>
        <v/>
      </c>
      <c r="I20" s="6">
        <f>IF(OR(H20="Enero",H20="Febrero",H20="Marzo",H20="Abril",H20="Mayo",H20="Junio"),G20&amp;"-1",IF(OR(H20="Julio",H20="Agosto",H20="Septiembre",H20="Octubre",H20="Noviembre",H20="Diciembre"),G20&amp;"-2"))</f>
        <v/>
      </c>
      <c r="J20" s="5" t="n">
        <v>90</v>
      </c>
      <c r="K20" s="5" t="n">
        <v>97.8793018866355</v>
      </c>
      <c r="L20" s="28">
        <f>IFERROR(IF(OR(J20=0,K20=""),"",IF(E20="Positivo",MIN(MAX(K20/J20,0),1.3),MIN(MAX(J20/K20,0),1.3))),"")</f>
        <v/>
      </c>
      <c r="M20" s="28">
        <f>IFERROR(IF(OR(J20=0,K20=""),"",IF(E20="Positivo",MAX(K20/J20,0),MAX(J20/K20,0))),"")</f>
        <v/>
      </c>
      <c r="N20" s="5" t="inlineStr">
        <is>
          <t>%</t>
        </is>
      </c>
      <c r="O20" s="5" t="inlineStr">
        <is>
          <t>%</t>
        </is>
      </c>
      <c r="P20" s="5" t="n">
        <v>0</v>
      </c>
      <c r="Q20" s="5" t="n">
        <v>0</v>
      </c>
      <c r="R20" s="5">
        <f>A20&amp;"-"&amp;YEAR(F20)&amp;"-"&amp;IF(LEN(MONTH(F20))=1,"0"&amp;MONTH(F20),MONTH(F20))&amp;"-"&amp;IF(LEN(DAY(F20))=1,"0"&amp;DAY(F20),DAY(F20))</f>
        <v/>
      </c>
    </row>
    <row r="21">
      <c r="A21" s="5" t="n">
        <v>193</v>
      </c>
      <c r="B21" s="102" t="inlineStr">
        <is>
          <t>Porcentaje de cumplimiento del Acuerdo de Nivel de Servicio (ANS)</t>
        </is>
      </c>
      <c r="C21" s="5" t="inlineStr">
        <is>
          <t>Servicio</t>
        </is>
      </c>
      <c r="D21" s="5" t="inlineStr">
        <is>
          <t>Semestral</t>
        </is>
      </c>
      <c r="E21" s="5" t="inlineStr">
        <is>
          <t>Positivo</t>
        </is>
      </c>
      <c r="F21" s="17" t="n">
        <v>44926</v>
      </c>
      <c r="G21" s="16">
        <f>YEAR(F21)</f>
        <v/>
      </c>
      <c r="H21" s="6">
        <f>PROPER(TEXT(F21,"mmmm"))</f>
        <v/>
      </c>
      <c r="I21" s="6">
        <f>IF(OR(H21="Enero",H21="Febrero",H21="Marzo",H21="Abril",H21="Mayo",H21="Junio"),G21&amp;"-1",IF(OR(H21="Julio",H21="Agosto",H21="Septiembre",H21="Octubre",H21="Noviembre",H21="Diciembre"),G21&amp;"-2"))</f>
        <v/>
      </c>
      <c r="J21" s="5" t="n">
        <v>76</v>
      </c>
      <c r="K21" s="5" t="n">
        <v>92.40000000000001</v>
      </c>
      <c r="L21" s="28">
        <f>IFERROR(IF(OR(J21=0,K21=""),"",IF(E21="Positivo",MIN(MAX(K21/J21,0),1.3),MIN(MAX(J21/K21,0),1.3))),"")</f>
        <v/>
      </c>
      <c r="M21" s="28">
        <f>IFERROR(IF(OR(J21=0,K21=""),"",IF(E21="Positivo",MAX(K21/J21,0),MAX(J21/K21,0))),"")</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17" t="n">
        <v>44926</v>
      </c>
      <c r="G22" s="16">
        <f>YEAR(F22)</f>
        <v/>
      </c>
      <c r="H22" s="6">
        <f>PROPER(TEXT(F22,"mmmm"))</f>
        <v/>
      </c>
      <c r="I22" s="6">
        <f>IF(OR(H22="Enero",H22="Febrero",H22="Marzo",H22="Abril",H22="Mayo",H22="Junio"),G22&amp;"-1",IF(OR(H22="Julio",H22="Agosto",H22="Septiembre",H22="Octubre",H22="Noviembre",H22="Diciembre"),G22&amp;"-2"))</f>
        <v/>
      </c>
      <c r="J22" s="5" t="n">
        <v>73</v>
      </c>
      <c r="K22" s="5" t="n">
        <v>83.11</v>
      </c>
      <c r="L22" s="28">
        <f>IFERROR(IF(OR(J22=0,K22=""),"",IF(E22="Positivo",MIN(MAX(K22/J22,0),1.3),MIN(MAX(J22/K22,0),1.3))),"")</f>
        <v/>
      </c>
      <c r="M22" s="28">
        <f>IFERROR(IF(OR(J22=0,K22=""),"",IF(E22="Positivo",MAX(K22/J22,0),MAX(J22/K22,0))),"")</f>
        <v/>
      </c>
      <c r="N22" s="5" t="inlineStr">
        <is>
          <t>%</t>
        </is>
      </c>
      <c r="O22" s="5" t="inlineStr">
        <is>
          <t>%</t>
        </is>
      </c>
      <c r="P22" s="5" t="n">
        <v>0</v>
      </c>
      <c r="Q22" s="5" t="n">
        <v>0</v>
      </c>
      <c r="R22" s="5">
        <f>A22&amp;"-"&amp;YEAR(F22)&amp;"-"&amp;IF(LEN(MONTH(F22))=1,"0"&amp;MONTH(F22),MONTH(F22))&amp;"-"&amp;IF(LEN(DAY(F22))=1,"0"&amp;DAY(F22),DAY(F22))</f>
        <v/>
      </c>
    </row>
    <row r="23">
      <c r="A23" s="5" t="n">
        <v>203</v>
      </c>
      <c r="B23" s="5" t="inlineStr">
        <is>
          <t>Cumplimiento de Ingresos</t>
        </is>
      </c>
      <c r="C23" s="5" t="inlineStr">
        <is>
          <t>Planeación Financiera</t>
        </is>
      </c>
      <c r="D23" s="5" t="inlineStr">
        <is>
          <t>Semestral</t>
        </is>
      </c>
      <c r="E23" s="5" t="inlineStr">
        <is>
          <t>Positivo</t>
        </is>
      </c>
      <c r="F23" s="17" t="n">
        <v>44926</v>
      </c>
      <c r="G23" s="16">
        <f>YEAR(F23)</f>
        <v/>
      </c>
      <c r="H23" s="6">
        <f>PROPER(TEXT(F23,"mmmm"))</f>
        <v/>
      </c>
      <c r="I23" s="6">
        <f>IF(OR(H23="Enero",H23="Febrero",H23="Marzo",H23="Abril",H23="Mayo",H23="Junio"),G23&amp;"-1",IF(OR(H23="Julio",H23="Agosto",H23="Septiembre",H23="Octubre",H23="Noviembre",H23="Diciembre"),G23&amp;"-2"))</f>
        <v/>
      </c>
      <c r="J23" s="121" t="n">
        <v>224440</v>
      </c>
      <c r="K23" s="121" t="n">
        <v>241706</v>
      </c>
      <c r="L23" s="28">
        <f>IFERROR(IF(OR(J23=0,K23=""),"",IF(E23="Positivo",MIN(MAX(K23/J23,0),1.3),MIN(MAX(J23/K23,0),1.3))),"")</f>
        <v/>
      </c>
      <c r="M23" s="28">
        <f>IFERROR(IF(OR(J23=0,K23=""),"",IF(E23="Positivo",MAX(K23/J23,0),MAX(J23/K23,0))),"")</f>
        <v/>
      </c>
      <c r="N23" s="5" t="inlineStr">
        <is>
          <t>$</t>
        </is>
      </c>
      <c r="O23" s="5" t="inlineStr">
        <is>
          <t>$</t>
        </is>
      </c>
      <c r="P23" s="5" t="n">
        <v>0</v>
      </c>
      <c r="Q23" s="5" t="n">
        <v>0</v>
      </c>
      <c r="R23" s="5">
        <f>A23&amp;"-"&amp;YEAR(F23)&amp;"-"&amp;IF(LEN(MONTH(F23))=1,"0"&amp;MONTH(F23),MONTH(F23))&amp;"-"&amp;IF(LEN(DAY(F23))=1,"0"&amp;DAY(F23),DAY(F23))</f>
        <v/>
      </c>
    </row>
    <row r="24">
      <c r="A24" s="5" t="n">
        <v>205</v>
      </c>
      <c r="B24" s="5" t="inlineStr">
        <is>
          <t>Utilidad Neta</t>
        </is>
      </c>
      <c r="C24" s="5" t="inlineStr">
        <is>
          <t>Planeación Financiera</t>
        </is>
      </c>
      <c r="D24" s="5" t="inlineStr">
        <is>
          <t>Semestral</t>
        </is>
      </c>
      <c r="E24" s="5" t="inlineStr">
        <is>
          <t>Positivo</t>
        </is>
      </c>
      <c r="F24" s="6" t="n">
        <v>44926</v>
      </c>
      <c r="G24" s="5">
        <f>YEAR(F24)</f>
        <v/>
      </c>
      <c r="H24" s="5">
        <f>PROPER(TEXT(F24,"mmmm"))</f>
        <v/>
      </c>
      <c r="I24" s="6">
        <f>IF(OR(H24="Enero",H24="Febrero",H24="Marzo",H24="Abril",H24="Mayo",H24="Junio"),G24&amp;"-1",IF(OR(H24="Julio",H24="Agosto",H24="Septiembre",H24="Octubre",H24="Noviembre",H24="Diciembre"),G24&amp;"-2"))</f>
        <v/>
      </c>
      <c r="J24" s="120" t="n">
        <v>2605</v>
      </c>
      <c r="K24" s="120" t="n">
        <v>2605</v>
      </c>
      <c r="L24" s="28">
        <f>IFERROR(IF(OR(J24=0,K24=""),"",IF(E24="Positivo",MIN(MAX(K24/J24,0),1.3),MIN(MAX(J24/K24,0),1.3))),"")</f>
        <v/>
      </c>
      <c r="M24" s="28">
        <f>IFERROR(IF(OR(J24=0,K24=""),"",IF(E24="Positivo",MAX(K24/J24,0),MAX(J24/K24,0))),"")</f>
        <v/>
      </c>
      <c r="N24" s="5" t="inlineStr">
        <is>
          <t>$</t>
        </is>
      </c>
      <c r="O24" s="5" t="inlineStr">
        <is>
          <t>$</t>
        </is>
      </c>
      <c r="P24" s="5" t="n">
        <v>0</v>
      </c>
      <c r="Q24" s="5" t="n">
        <v>0</v>
      </c>
      <c r="R24" s="5">
        <f>A24&amp;"-"&amp;YEAR(F24)&amp;"-"&amp;IF(LEN(MONTH(F24))=1,"0"&amp;MONTH(F24),MONTH(F24))&amp;"-"&amp;IF(LEN(DAY(F24))=1,"0"&amp;DAY(F24),DAY(F24))</f>
        <v/>
      </c>
    </row>
    <row r="25">
      <c r="A25" s="5" t="n">
        <v>208</v>
      </c>
      <c r="B25" s="5" t="inlineStr">
        <is>
          <t>Consumo de Agua m3 Mensual</t>
        </is>
      </c>
      <c r="C25" s="5" t="inlineStr">
        <is>
          <t>GESTIÓN AMBIENTAL</t>
        </is>
      </c>
      <c r="D25" s="5" t="inlineStr">
        <is>
          <t>Mensual</t>
        </is>
      </c>
      <c r="E25" s="5" t="inlineStr">
        <is>
          <t>Negativo</t>
        </is>
      </c>
      <c r="F25" s="6" t="n">
        <v>44926</v>
      </c>
      <c r="G25" s="5">
        <f>YEAR(F25)</f>
        <v/>
      </c>
      <c r="H25" s="5">
        <f>PROPER(TEXT(F25,"mmmm"))</f>
        <v/>
      </c>
      <c r="I25" s="6">
        <f>IF(OR(H25="Enero",H25="Febrero",H25="Marzo",H25="Abril",H25="Mayo",H25="Junio"),G25&amp;"-1",IF(OR(H25="Julio",H25="Agosto",H25="Septiembre",H25="Octubre",H25="Noviembre",H25="Diciembre"),G25&amp;"-2"))</f>
        <v/>
      </c>
      <c r="J25" s="5" t="n">
        <v>4958.333333333333</v>
      </c>
      <c r="K25" s="5" t="n">
        <v>1224.833333333333</v>
      </c>
      <c r="L25" s="28">
        <f>IFERROR(IF(OR(J25=0,K25=""),"",IF(E25="Positivo",MIN(MAX(K25/J25,0),1.0),MIN(MAX(J25/K25,0),1.0))),"")</f>
        <v/>
      </c>
      <c r="M25" s="28">
        <f>IFERROR(IF(OR(J25=0,K25=""),"",IF(E25="Positivo",MAX(K25/J25,0),MAX(J25/K25,0))),"")</f>
        <v/>
      </c>
      <c r="N25" s="5" t="inlineStr">
        <is>
          <t>Linea Base</t>
        </is>
      </c>
      <c r="O25" s="5" t="inlineStr">
        <is>
          <t>m3</t>
        </is>
      </c>
      <c r="P25" s="5" t="n">
        <v>0</v>
      </c>
      <c r="Q25" s="5" t="n">
        <v>0</v>
      </c>
      <c r="R25" s="5">
        <f>A25&amp;"-"&amp;YEAR(F25)&amp;"-"&amp;IF(LEN(MONTH(F25))=1,"0"&amp;MONTH(F25),MONTH(F25))&amp;"-"&amp;IF(LEN(DAY(F25))=1,"0"&amp;DAY(F25),DAY(F25))</f>
        <v/>
      </c>
    </row>
    <row r="26">
      <c r="A26" s="5" t="n">
        <v>222</v>
      </c>
      <c r="B26" s="5" t="inlineStr">
        <is>
          <t>Calidad de las Aguas Residuales Domesticas</t>
        </is>
      </c>
      <c r="C26" s="5" t="inlineStr">
        <is>
          <t>GESTIÓN AMBIENTAL</t>
        </is>
      </c>
      <c r="D26" s="5" t="inlineStr">
        <is>
          <t>Anual</t>
        </is>
      </c>
      <c r="E26" s="5" t="inlineStr">
        <is>
          <t>Positivo</t>
        </is>
      </c>
      <c r="F26" s="6" t="n">
        <v>44926</v>
      </c>
      <c r="G26" s="5">
        <f>YEAR(F26)</f>
        <v/>
      </c>
      <c r="H26" s="5">
        <f>PROPER(TEXT(F26,"mmmm"))</f>
        <v/>
      </c>
      <c r="I26" s="6">
        <f>IF(OR(H26="Enero",H26="Febrero",H26="Marzo",H26="Abril",H26="Mayo",H26="Junio"),G26&amp;"-1",IF(OR(H26="Julio",H26="Agosto",H26="Septiembre",H26="Octubre",H26="Noviembre",H26="Diciembre"),G26&amp;"-2"))</f>
        <v/>
      </c>
      <c r="J26" s="5" t="n">
        <v>90</v>
      </c>
      <c r="K26" s="5" t="n">
        <v>93.75</v>
      </c>
      <c r="L26" s="28">
        <f>IFERROR(IF(OR(J26=0,K26=""),"",IF(E26="Positivo",MIN(MAX(K26/J26,0),1.3),MIN(MAX(J26/K26,0),1.3))),"")</f>
        <v/>
      </c>
      <c r="M26" s="28">
        <f>IFERROR(IF(OR(J26=0,K26=""),"",IF(E26="Positivo",MAX(K26/J26,0),MAX(J26/K26,0))),"")</f>
        <v/>
      </c>
      <c r="N26" s="5" t="inlineStr">
        <is>
          <t>%</t>
        </is>
      </c>
      <c r="O26" s="5" t="inlineStr">
        <is>
          <t>%</t>
        </is>
      </c>
      <c r="P26" s="5" t="n">
        <v>0</v>
      </c>
      <c r="Q26" s="5" t="n">
        <v>0</v>
      </c>
      <c r="R26" s="5">
        <f>A26&amp;"-"&amp;YEAR(F26)&amp;"-"&amp;IF(LEN(MONTH(F26))=1,"0"&amp;MONTH(F26),MONTH(F26))&amp;"-"&amp;IF(LEN(DAY(F26))=1,"0"&amp;DAY(F26),DAY(F26))</f>
        <v/>
      </c>
    </row>
    <row r="27">
      <c r="A27" s="5" t="n">
        <v>224</v>
      </c>
      <c r="B27" s="5" t="inlineStr">
        <is>
          <t>Cumplimiento Nivel de Emisión de Ruido</t>
        </is>
      </c>
      <c r="C27" s="5" t="inlineStr">
        <is>
          <t>GESTIÓN AMBIENTAL</t>
        </is>
      </c>
      <c r="D27" s="5" t="inlineStr">
        <is>
          <t>Anual</t>
        </is>
      </c>
      <c r="E27" s="5" t="inlineStr">
        <is>
          <t>Positivo</t>
        </is>
      </c>
      <c r="F27" s="6" t="n">
        <v>44926</v>
      </c>
      <c r="G27" s="5">
        <f>YEAR(F27)</f>
        <v/>
      </c>
      <c r="H27" s="5">
        <f>PROPER(TEXT(F27,"mmmm"))</f>
        <v/>
      </c>
      <c r="I27" s="6">
        <f>IF(OR(H27="Enero",H27="Febrero",H27="Marzo",H27="Abril",H27="Mayo",H27="Junio"),G27&amp;"-1",IF(OR(H27="Julio",H27="Agosto",H27="Septiembre",H27="Octubre",H27="Noviembre",H27="Diciembre"),G27&amp;"-2"))</f>
        <v/>
      </c>
      <c r="J27" s="5" t="n">
        <v>200</v>
      </c>
      <c r="K27" s="5" t="n">
        <v>24</v>
      </c>
      <c r="L27" s="28">
        <f>IFERROR(IF(OR(J27=0,K27=""),"",IF(E27="Positivo",MIN(MAX(K27/J27,0),1.3),MIN(MAX(J27/K27,0),1.3))),"")</f>
        <v/>
      </c>
      <c r="M27" s="28">
        <f>IFERROR(IF(OR(J27=0,K27=""),"",IF(E27="Positivo",MAX(K27/J27,0),MAX(J27/K27,0))),"")</f>
        <v/>
      </c>
      <c r="N27" s="5" t="inlineStr">
        <is>
          <t>%</t>
        </is>
      </c>
      <c r="O27" s="5" t="inlineStr">
        <is>
          <t>%</t>
        </is>
      </c>
      <c r="P27" s="5" t="n">
        <v>0</v>
      </c>
      <c r="Q27" s="5" t="n">
        <v>0</v>
      </c>
      <c r="R27" s="5">
        <f>A27&amp;"-"&amp;YEAR(F27)&amp;"-"&amp;IF(LEN(MONTH(F27))=1,"0"&amp;MONTH(F27),MONTH(F27))&amp;"-"&amp;IF(LEN(DAY(F27))=1,"0"&amp;DAY(F27),DAY(F27))</f>
        <v/>
      </c>
    </row>
    <row r="28">
      <c r="A28" s="5" t="n">
        <v>226</v>
      </c>
      <c r="B28" s="5" t="inlineStr">
        <is>
          <t>Generación de Gases de Efecto Invernadero</t>
        </is>
      </c>
      <c r="C28" s="5" t="inlineStr">
        <is>
          <t>GESTIÓN AMBIENTAL</t>
        </is>
      </c>
      <c r="D28" s="5" t="inlineStr">
        <is>
          <t>Anual</t>
        </is>
      </c>
      <c r="E28" s="5" t="inlineStr">
        <is>
          <t>Positivo</t>
        </is>
      </c>
      <c r="F28" s="6" t="n">
        <v>44926</v>
      </c>
      <c r="G28" s="5">
        <f>YEAR(F28)</f>
        <v/>
      </c>
      <c r="H28" s="5">
        <f>PROPER(TEXT(F28,"mmmm"))</f>
        <v/>
      </c>
      <c r="I28" s="6">
        <f>IF(OR(H28="Enero",H28="Febrero",H28="Marzo",H28="Abril",H28="Mayo",H28="Junio"),G28&amp;"-1",IF(OR(H28="Julio",H28="Agosto",H28="Septiembre",H28="Octubre",H28="Noviembre",H28="Diciembre"),G28&amp;"-2"))</f>
        <v/>
      </c>
      <c r="J28" s="5" t="n">
        <v>2</v>
      </c>
      <c r="K28" s="5" t="n">
        <v>119.1225</v>
      </c>
      <c r="L28" s="28">
        <f>IFERROR(IF(OR(J28=0,K28=""),"",IF(E28="Positivo",MIN(MAX(K28/J28,0),1.3),MIN(MAX(J28/K28,0),1.3))),"")</f>
        <v/>
      </c>
      <c r="M28" s="28">
        <f>IFERROR(IF(OR(J28=0,K28=""),"",IF(E28="Positivo",MAX(K28/J28,0),MAX(J28/K28,0))),"")</f>
        <v/>
      </c>
      <c r="N28" s="5" t="inlineStr">
        <is>
          <t>%</t>
        </is>
      </c>
      <c r="O28" s="5" t="inlineStr">
        <is>
          <t>%</t>
        </is>
      </c>
      <c r="P28" s="5" t="n">
        <v>0</v>
      </c>
      <c r="Q28" s="5" t="n">
        <v>0</v>
      </c>
      <c r="R28" s="5">
        <f>A28&amp;"-"&amp;YEAR(F28)&amp;"-"&amp;IF(LEN(MONTH(F28))=1,"0"&amp;MONTH(F28),MONTH(F28))&amp;"-"&amp;IF(LEN(DAY(F28))=1,"0"&amp;DAY(F28),DAY(F28))</f>
        <v/>
      </c>
    </row>
    <row r="29">
      <c r="A29" s="5" t="n">
        <v>227</v>
      </c>
      <c r="B29" s="5" t="inlineStr">
        <is>
          <t>Generación de  Gases de Efecto Invernadero per Cápita</t>
        </is>
      </c>
      <c r="C29" s="5" t="inlineStr">
        <is>
          <t>GESTIÓN AMBIENTAL</t>
        </is>
      </c>
      <c r="D29" s="5" t="inlineStr">
        <is>
          <t>Anual</t>
        </is>
      </c>
      <c r="E29" s="5" t="inlineStr">
        <is>
          <t>Negativo</t>
        </is>
      </c>
      <c r="F29" s="6" t="n">
        <v>44926</v>
      </c>
      <c r="G29" s="5">
        <f>YEAR(F29)</f>
        <v/>
      </c>
      <c r="H29" s="5">
        <f>PROPER(TEXT(F29,"mmmm"))</f>
        <v/>
      </c>
      <c r="I29" s="6">
        <f>IF(OR(H29="Enero",H29="Febrero",H29="Marzo",H29="Abril",H29="Mayo",H29="Junio"),G29&amp;"-1",IF(OR(H29="Julio",H29="Agosto",H29="Septiembre",H29="Octubre",H29="Noviembre",H29="Diciembre"),G29&amp;"-2"))</f>
        <v/>
      </c>
      <c r="J29" s="5" t="n">
        <v>0.3</v>
      </c>
      <c r="K29" s="5" t="n">
        <v>21691.6225</v>
      </c>
      <c r="L29" s="28">
        <f>IFERROR(IF(OR(J29=0,K29=""),"",IF(E29="Positivo",MIN(MAX(K29/J29,0),1.3),MIN(MAX(J29/K29,0),1.3))),"")</f>
        <v/>
      </c>
      <c r="M29" s="28">
        <f>IFERROR(IF(OR(J29=0,K29=""),"",IF(E29="Positivo",MAX(K29/J29,0),MAX(J29/K29,0))),"")</f>
        <v/>
      </c>
      <c r="N29" s="5" t="inlineStr">
        <is>
          <t>%</t>
        </is>
      </c>
      <c r="O29" s="5" t="inlineStr">
        <is>
          <t>%</t>
        </is>
      </c>
      <c r="P29" s="5" t="n">
        <v>0</v>
      </c>
      <c r="Q29" s="5" t="n">
        <v>0</v>
      </c>
      <c r="R29" s="5">
        <f>A29&amp;"-"&amp;YEAR(F29)&amp;"-"&amp;IF(LEN(MONTH(F29))=1,"0"&amp;MONTH(F29),MONTH(F29))&amp;"-"&amp;IF(LEN(DAY(F29))=1,"0"&amp;DAY(F29),DAY(F29))</f>
        <v/>
      </c>
    </row>
    <row r="30">
      <c r="A30" s="5" t="n">
        <v>228</v>
      </c>
      <c r="B30" s="5" t="inlineStr">
        <is>
          <t>Compensación de Gases de Efecto Invernadero</t>
        </is>
      </c>
      <c r="C30" s="5" t="inlineStr">
        <is>
          <t>GESTIÓN AMBIENTAL</t>
        </is>
      </c>
      <c r="D30" s="5" t="inlineStr">
        <is>
          <t>Anual</t>
        </is>
      </c>
      <c r="E30" s="5" t="inlineStr">
        <is>
          <t>Positivo</t>
        </is>
      </c>
      <c r="F30" s="6" t="n">
        <v>44926</v>
      </c>
      <c r="G30" s="16">
        <f>YEAR(F30)</f>
        <v/>
      </c>
      <c r="H30" s="6">
        <f>PROPER(TEXT(F30,"mmmm"))</f>
        <v/>
      </c>
      <c r="I30" s="6">
        <f>IF(OR(H30="Enero",H30="Febrero",H30="Marzo",H30="Abril",H30="Mayo",H30="Junio"),G30&amp;"-1",IF(OR(H30="Julio",H30="Agosto",H30="Septiembre",H30="Octubre",H30="Noviembre",H30="Diciembre"),G30&amp;"-2"))</f>
        <v/>
      </c>
      <c r="J30" s="5" t="n">
        <v>100</v>
      </c>
      <c r="K30" s="5" t="n">
        <v>273.735</v>
      </c>
      <c r="L30" s="28">
        <f>IFERROR(IF(OR(J30=0,K30=""),"",IF(E30="Positivo",MIN(MAX(K30/J30,0),1.3),MIN(MAX(J30/K30,0),1.3))),"")</f>
        <v/>
      </c>
      <c r="M30" s="28">
        <f>IFERROR(IF(OR(J30=0,K30=""),"",IF(E30="Positivo",MAX(K30/J30,0),MAX(J30/K30,0))),"")</f>
        <v/>
      </c>
      <c r="N30" s="5" t="inlineStr">
        <is>
          <t>tCO2e</t>
        </is>
      </c>
      <c r="O30" s="5" t="inlineStr">
        <is>
          <t>tCO2e</t>
        </is>
      </c>
      <c r="P30" s="5" t="n">
        <v>1</v>
      </c>
      <c r="Q30" s="5" t="n">
        <v>0</v>
      </c>
      <c r="R30" s="5">
        <f>A30&amp;"-"&amp;YEAR(F30)&amp;"-"&amp;IF(LEN(MONTH(F30))=1,"0"&amp;MONTH(F30),MONTH(F30))&amp;"-"&amp;IF(LEN(DAY(F30))=1,"0"&amp;DAY(F30),DAY(F30))</f>
        <v/>
      </c>
    </row>
    <row r="31">
      <c r="A31" s="5" t="n">
        <v>112</v>
      </c>
      <c r="B31" s="5" t="inlineStr">
        <is>
          <t>Nivel de Satisfacción Servicios Prestados</t>
        </is>
      </c>
      <c r="C31" s="5" t="inlineStr">
        <is>
          <t>Gestión Infraestructura Física</t>
        </is>
      </c>
      <c r="D31" s="5" t="inlineStr">
        <is>
          <t>Anual</t>
        </is>
      </c>
      <c r="E31" s="5" t="inlineStr">
        <is>
          <t>Positivo</t>
        </is>
      </c>
      <c r="F31" s="6" t="n">
        <v>45230</v>
      </c>
      <c r="G31" s="5">
        <f>YEAR(F31)</f>
        <v/>
      </c>
      <c r="H31" s="5">
        <f>PROPER(TEXT(F31,"mmmm"))</f>
        <v/>
      </c>
      <c r="I31" s="6">
        <f>IF(OR(H31="Enero",H31="Febrero",H31="Marzo",H31="Abril",H31="Mayo",H31="Junio"),G31&amp;"-1",IF(OR(H31="Julio",H31="Agosto",H31="Septiembre",H31="Octubre",H31="Noviembre",H31="Diciembre"),G31&amp;"-2"))</f>
        <v/>
      </c>
      <c r="J31" s="5" t="n">
        <v>80</v>
      </c>
      <c r="K31" s="5" t="n">
        <v>90</v>
      </c>
      <c r="L31" s="28">
        <f>IFERROR(IF(OR(J31=0,K31=""),"",IF(E31="Positivo",MIN(MAX(K31/J31,0),1.3),MIN(MAX(J31/K31,0),1.3))),"")</f>
        <v/>
      </c>
      <c r="M31" s="28">
        <f>IFERROR(IF(OR(J31=0,K31=""),"",IF(E31="Positivo",MAX(K31/J31,0),MAX(J31/K31,0))),"")</f>
        <v/>
      </c>
      <c r="N31" s="5" t="inlineStr">
        <is>
          <t>%</t>
        </is>
      </c>
      <c r="O31" s="5" t="inlineStr">
        <is>
          <t>%</t>
        </is>
      </c>
      <c r="P31" s="5" t="n">
        <v>0</v>
      </c>
      <c r="Q31" s="5" t="n">
        <v>0</v>
      </c>
      <c r="R31" s="5">
        <f>A31&amp;"-"&amp;YEAR(F31)&amp;"-"&amp;IF(LEN(MONTH(F31))=1,"0"&amp;MONTH(F31),MONTH(F31))&amp;"-"&amp;IF(LEN(DAY(F31))=1,"0"&amp;DAY(F31),DAY(F31))</f>
        <v/>
      </c>
    </row>
    <row r="32">
      <c r="A32" s="5" t="n">
        <v>113</v>
      </c>
      <c r="B32" s="5" t="inlineStr">
        <is>
          <t>Nivel de Satisfacción Servicios Prestados</t>
        </is>
      </c>
      <c r="C32" s="5" t="inlineStr">
        <is>
          <t>Gestión y Desarrollo del Talento Humano</t>
        </is>
      </c>
      <c r="D32" s="5" t="inlineStr">
        <is>
          <t>Anual</t>
        </is>
      </c>
      <c r="E32" s="5" t="inlineStr">
        <is>
          <t>Positivo</t>
        </is>
      </c>
      <c r="F32" s="6" t="n">
        <v>45230</v>
      </c>
      <c r="G32" s="5">
        <f>YEAR(F32)</f>
        <v/>
      </c>
      <c r="H32" s="5">
        <f>PROPER(TEXT(F32,"mmmm"))</f>
        <v/>
      </c>
      <c r="I32" s="6">
        <f>IF(OR(H32="Enero",H32="Febrero",H32="Marzo",H32="Abril",H32="Mayo",H32="Junio"),G32&amp;"-1",IF(OR(H32="Julio",H32="Agosto",H32="Septiembre",H32="Octubre",H32="Noviembre",H32="Diciembre"),G32&amp;"-2"))</f>
        <v/>
      </c>
      <c r="J32" s="5" t="n">
        <v>80</v>
      </c>
      <c r="K32" s="5" t="n">
        <v>88</v>
      </c>
      <c r="L32" s="28">
        <f>IFERROR(IF(OR(J32=0,K32=""),"",IF(E32="Positivo",MIN(MAX(K32/J32,0),1.3),MIN(MAX(J32/K32,0),1.3))),"")</f>
        <v/>
      </c>
      <c r="M32" s="28">
        <f>IFERROR(IF(OR(J32=0,K32=""),"",IF(E32="Positivo",MAX(K32/J32,0),MAX(J32/K32,0))),"")</f>
        <v/>
      </c>
      <c r="N32" s="5" t="inlineStr">
        <is>
          <t>%</t>
        </is>
      </c>
      <c r="O32" s="5" t="inlineStr">
        <is>
          <t>%</t>
        </is>
      </c>
      <c r="P32" s="5" t="n">
        <v>0</v>
      </c>
      <c r="Q32" s="5" t="n">
        <v>0</v>
      </c>
      <c r="R32" s="5">
        <f>A32&amp;"-"&amp;YEAR(F32)&amp;"-"&amp;IF(LEN(MONTH(F32))=1,"0"&amp;MONTH(F32),MONTH(F32))&amp;"-"&amp;IF(LEN(DAY(F32))=1,"0"&amp;DAY(F32),DAY(F32))</f>
        <v/>
      </c>
    </row>
    <row r="33">
      <c r="A33" s="5" t="n">
        <v>114</v>
      </c>
      <c r="B33" s="5" t="inlineStr">
        <is>
          <t>Nivel de Satisfacción Servicios Prestados</t>
        </is>
      </c>
      <c r="C33" s="5" t="inlineStr">
        <is>
          <t>Gestión de la tecnología e innovación digital</t>
        </is>
      </c>
      <c r="D33" s="5" t="inlineStr">
        <is>
          <t>Anual</t>
        </is>
      </c>
      <c r="E33" s="5" t="inlineStr">
        <is>
          <t>Positivo</t>
        </is>
      </c>
      <c r="F33" s="6" t="n">
        <v>45230</v>
      </c>
      <c r="G33" s="5">
        <f>YEAR(F33)</f>
        <v/>
      </c>
      <c r="H33" s="5">
        <f>PROPER(TEXT(F33,"mmmm"))</f>
        <v/>
      </c>
      <c r="I33" s="6">
        <f>IF(OR(H33="Enero",H33="Febrero",H33="Marzo",H33="Abril",H33="Mayo",H33="Junio"),G33&amp;"-1",IF(OR(H33="Julio",H33="Agosto",H33="Septiembre",H33="Octubre",H33="Noviembre",H33="Diciembre"),G33&amp;"-2"))</f>
        <v/>
      </c>
      <c r="J33" s="5" t="n">
        <v>80</v>
      </c>
      <c r="K33" s="5" t="n">
        <v>86</v>
      </c>
      <c r="L33" s="28">
        <f>IFERROR(IF(OR(J33=0,K33=""),"",IF(E33="Positivo",MIN(MAX(K33/J33,0),1.3),MIN(MAX(J33/K33,0),1.3))),"")</f>
        <v/>
      </c>
      <c r="M33" s="28">
        <f>IFERROR(IF(OR(J33=0,K33=""),"",IF(E33="Positivo",MAX(K33/J33,0),MAX(J33/K33,0))),"")</f>
        <v/>
      </c>
      <c r="N33" s="5" t="inlineStr">
        <is>
          <t>%</t>
        </is>
      </c>
      <c r="O33" s="5" t="inlineStr">
        <is>
          <t>%</t>
        </is>
      </c>
      <c r="P33" s="5" t="n">
        <v>0</v>
      </c>
      <c r="Q33" s="5" t="n">
        <v>0</v>
      </c>
      <c r="R33" s="5">
        <f>A33&amp;"-"&amp;YEAR(F33)&amp;"-"&amp;IF(LEN(MONTH(F33))=1,"0"&amp;MONTH(F33),MONTH(F33))&amp;"-"&amp;IF(LEN(DAY(F33))=1,"0"&amp;DAY(F33),DAY(F33))</f>
        <v/>
      </c>
    </row>
    <row r="34">
      <c r="A34" s="5" t="n">
        <v>115</v>
      </c>
      <c r="B34" s="5" t="inlineStr">
        <is>
          <t>Nivel de Satisfacción Servicios Prestados</t>
        </is>
      </c>
      <c r="C34" s="5" t="inlineStr">
        <is>
          <t>GESTIÓN DE SEGURIDAD Y SALUD EN EL TRABAJO</t>
        </is>
      </c>
      <c r="D34" s="5" t="inlineStr">
        <is>
          <t>Anual</t>
        </is>
      </c>
      <c r="E34" s="5" t="inlineStr">
        <is>
          <t>Positivo</t>
        </is>
      </c>
      <c r="F34" s="6" t="n">
        <v>45230</v>
      </c>
      <c r="G34" s="16">
        <f>YEAR(F34)</f>
        <v/>
      </c>
      <c r="H34" s="6">
        <f>PROPER(TEXT(F34,"mmmm"))</f>
        <v/>
      </c>
      <c r="I34" s="6">
        <f>IF(OR(H34="Enero",H34="Febrero",H34="Marzo",H34="Abril",H34="Mayo",H34="Junio"),G34&amp;"-1",IF(OR(H34="Julio",H34="Agosto",H34="Septiembre",H34="Octubre",H34="Noviembre",H34="Diciembre"),G34&amp;"-2"))</f>
        <v/>
      </c>
      <c r="J34" s="5" t="n">
        <v>80</v>
      </c>
      <c r="K34" s="10" t="n">
        <v>91</v>
      </c>
      <c r="L34" s="28">
        <f>IFERROR(IF(OR(J34=0,K34=""),"",IF(E34="Positivo",MIN(MAX(K34/J34,0),1.3),MIN(MAX(J34/K34,0),1.3))),"")</f>
        <v/>
      </c>
      <c r="M34" s="28">
        <f>IFERROR(IF(OR(J34=0,K34=""),"",IF(E34="Positivo",MAX(K34/J34,0),MAX(J34/K34,0))),"")</f>
        <v/>
      </c>
      <c r="N34" s="5" t="inlineStr">
        <is>
          <t>%</t>
        </is>
      </c>
      <c r="O34" s="5" t="inlineStr">
        <is>
          <t>%</t>
        </is>
      </c>
      <c r="P34" s="5" t="n">
        <v>0</v>
      </c>
      <c r="Q34" s="5" t="n">
        <v>0</v>
      </c>
      <c r="R34" s="5">
        <f>A34&amp;"-"&amp;YEAR(F34)&amp;"-"&amp;IF(LEN(MONTH(F34))=1,"0"&amp;MONTH(F34),MONTH(F34))&amp;"-"&amp;IF(LEN(DAY(F34))=1,"0"&amp;DAY(F34),DAY(F34))</f>
        <v/>
      </c>
    </row>
    <row r="35">
      <c r="A35" s="5" t="n">
        <v>117</v>
      </c>
      <c r="B35" s="5" t="inlineStr">
        <is>
          <t>Nivel de Satisfacción Servicios Prestados</t>
        </is>
      </c>
      <c r="C35" s="5" t="inlineStr">
        <is>
          <t>GESTIÓN AMBIENTAL</t>
        </is>
      </c>
      <c r="D35" s="5" t="inlineStr">
        <is>
          <t>Anual</t>
        </is>
      </c>
      <c r="E35" s="5" t="inlineStr">
        <is>
          <t>Positivo</t>
        </is>
      </c>
      <c r="F35" s="6" t="n">
        <v>45230</v>
      </c>
      <c r="G35" s="5">
        <f>YEAR(F35)</f>
        <v/>
      </c>
      <c r="H35" s="5">
        <f>PROPER(TEXT(F35,"mmmm"))</f>
        <v/>
      </c>
      <c r="I35" s="6">
        <f>IF(OR(H35="Enero",H35="Febrero",H35="Marzo",H35="Abril",H35="Mayo",H35="Junio"),G35&amp;"-1",IF(OR(H35="Julio",H35="Agosto",H35="Septiembre",H35="Octubre",H35="Noviembre",H35="Diciembre"),G35&amp;"-2"))</f>
        <v/>
      </c>
      <c r="J35" s="5" t="n">
        <v>80</v>
      </c>
      <c r="K35" s="5" t="n">
        <v>90</v>
      </c>
      <c r="L35" s="28">
        <f>IFERROR(IF(OR(J35=0,K35=""),"",IF(E35="Positivo",MIN(MAX(K35/J35,0),1.3),MIN(MAX(J35/K35,0),1.3))),"")</f>
        <v/>
      </c>
      <c r="M35" s="28">
        <f>IFERROR(IF(OR(J35=0,K35=""),"",IF(E35="Positivo",MAX(K35/J35,0),MAX(J35/K35,0))),"")</f>
        <v/>
      </c>
      <c r="N35" s="5" t="inlineStr">
        <is>
          <t>%</t>
        </is>
      </c>
      <c r="O35" s="5" t="inlineStr">
        <is>
          <t>%</t>
        </is>
      </c>
      <c r="P35" s="5" t="n">
        <v>0</v>
      </c>
      <c r="Q35" s="5" t="n">
        <v>0</v>
      </c>
      <c r="R35" s="5">
        <f>A35&amp;"-"&amp;YEAR(F35)&amp;"-"&amp;IF(LEN(MONTH(F35))=1,"0"&amp;MONTH(F35),MONTH(F35))&amp;"-"&amp;IF(LEN(DAY(F35))=1,"0"&amp;DAY(F35),DAY(F35))</f>
        <v/>
      </c>
    </row>
    <row r="36">
      <c r="A36" s="5" t="n">
        <v>68</v>
      </c>
      <c r="B36" s="5" t="inlineStr">
        <is>
          <t>Evaluación de desempeño a proveedores críticos</t>
        </is>
      </c>
      <c r="C36" s="5" t="inlineStr">
        <is>
          <t>GESTIÓN DE ABASTECIMIENTO</t>
        </is>
      </c>
      <c r="D36" s="5" t="inlineStr">
        <is>
          <t>Semestral</t>
        </is>
      </c>
      <c r="E36" s="5" t="inlineStr">
        <is>
          <t>Positivo</t>
        </is>
      </c>
      <c r="F36" s="6" t="n">
        <v>45291</v>
      </c>
      <c r="G36" s="5">
        <f>YEAR(F36)</f>
        <v/>
      </c>
      <c r="H36" s="5">
        <f>PROPER(TEXT(F36,"mmmm"))</f>
        <v/>
      </c>
      <c r="I36" s="6">
        <f>IF(OR(H36="Enero",H36="Febrero",H36="Marzo",H36="Abril",H36="Mayo",H36="Junio"),G36&amp;"-1",IF(OR(H36="Julio",H36="Agosto",H36="Septiembre",H36="Octubre",H36="Noviembre",H36="Diciembre"),G36&amp;"-2"))</f>
        <v/>
      </c>
      <c r="J36" s="5" t="n">
        <v>80</v>
      </c>
      <c r="K36" s="5" t="n">
        <v>88.25</v>
      </c>
      <c r="L36" s="28">
        <f>IFERROR(IF(OR(J36=0,K36=""),"",IF(E36="Positivo",MIN(MAX(K36/J36,0),1.3),MIN(MAX(J36/K36,0),1.3))),"")</f>
        <v/>
      </c>
      <c r="M36" s="28">
        <f>IFERROR(IF(OR(J36=0,K36=""),"",IF(E36="Positivo",MAX(K36/J36,0),MAX(J36/K36,0))),"")</f>
        <v/>
      </c>
      <c r="N36" s="5" t="inlineStr">
        <is>
          <t>%</t>
        </is>
      </c>
      <c r="O36" s="5" t="inlineStr">
        <is>
          <t>%</t>
        </is>
      </c>
      <c r="P36" s="5" t="n">
        <v>0</v>
      </c>
      <c r="Q36" s="5" t="n">
        <v>1</v>
      </c>
      <c r="R36" s="5">
        <f>A36&amp;"-"&amp;YEAR(F36)&amp;"-"&amp;IF(LEN(MONTH(F36))=1,"0"&amp;MONTH(F36),MONTH(F36))&amp;"-"&amp;IF(LEN(DAY(F36))=1,"0"&amp;DAY(F36),DAY(F36))</f>
        <v/>
      </c>
    </row>
    <row r="37">
      <c r="A37" s="5" t="n">
        <v>69</v>
      </c>
      <c r="B37" s="5" t="inlineStr">
        <is>
          <t>Oportunidad de Respuesta Solicitudes de Compra No Licitadas</t>
        </is>
      </c>
      <c r="C37" s="5" t="inlineStr">
        <is>
          <t>GESTIÓN DE ABASTECIMIENTO</t>
        </is>
      </c>
      <c r="D37" s="5" t="inlineStr">
        <is>
          <t>Trimestral</t>
        </is>
      </c>
      <c r="E37" s="5" t="inlineStr">
        <is>
          <t>Positivo</t>
        </is>
      </c>
      <c r="F37" s="6" t="n">
        <v>45291</v>
      </c>
      <c r="G37" s="5">
        <f>YEAR(F37)</f>
        <v/>
      </c>
      <c r="H37" s="5">
        <f>PROPER(TEXT(F37,"mmmm"))</f>
        <v/>
      </c>
      <c r="I37" s="6">
        <f>IF(OR(H37="Enero",H37="Febrero",H37="Marzo",H37="Abril",H37="Mayo",H37="Junio"),G37&amp;"-1",IF(OR(H37="Julio",H37="Agosto",H37="Septiembre",H37="Octubre",H37="Noviembre",H37="Diciembre"),G37&amp;"-2"))</f>
        <v/>
      </c>
      <c r="J37" s="5" t="n">
        <v>90</v>
      </c>
      <c r="K37" s="5" t="n">
        <v>91.65486340345525</v>
      </c>
      <c r="L37" s="28">
        <f>IFERROR(IF(OR(J37=0,K37=""),"",IF(E37="Positivo",MIN(MAX(K37/J37,0),1.3),MIN(MAX(J37/K37,0),1.3))),"")</f>
        <v/>
      </c>
      <c r="M37" s="28">
        <f>IFERROR(IF(OR(J37=0,K37=""),"",IF(E37="Positivo",MAX(K37/J37,0),MAX(J37/K37,0))),"")</f>
        <v/>
      </c>
      <c r="N37" s="5" t="inlineStr">
        <is>
          <t>%</t>
        </is>
      </c>
      <c r="O37" s="5" t="inlineStr">
        <is>
          <t>%</t>
        </is>
      </c>
      <c r="P37" s="5" t="n">
        <v>0</v>
      </c>
      <c r="Q37" s="5" t="n">
        <v>1</v>
      </c>
      <c r="R37" s="5">
        <f>A37&amp;"-"&amp;YEAR(F37)&amp;"-"&amp;IF(LEN(MONTH(F37))=1,"0"&amp;MONTH(F37),MONTH(F37))&amp;"-"&amp;IF(LEN(DAY(F37))=1,"0"&amp;DAY(F37),DAY(F37))</f>
        <v/>
      </c>
    </row>
    <row r="38">
      <c r="A38" s="5" t="n">
        <v>73</v>
      </c>
      <c r="B38" s="5" t="inlineStr">
        <is>
          <t>Tiempo respuesta selección y contratación de colaboradores de planta</t>
        </is>
      </c>
      <c r="C38" s="5" t="inlineStr">
        <is>
          <t>GESTIÓN Y DESARROLLO DEL TALENTO HUMANO</t>
        </is>
      </c>
      <c r="D38" s="5" t="inlineStr">
        <is>
          <t>Semestral</t>
        </is>
      </c>
      <c r="E38" s="5" t="inlineStr">
        <is>
          <t>Negativo</t>
        </is>
      </c>
      <c r="F38" s="6" t="n">
        <v>45291</v>
      </c>
      <c r="G38" s="5">
        <f>YEAR(F38)</f>
        <v/>
      </c>
      <c r="H38" s="5">
        <f>PROPER(TEXT(F38,"mmmm"))</f>
        <v/>
      </c>
      <c r="I38" s="6">
        <f>IF(OR(H38="Enero",H38="Febrero",H38="Marzo",H38="Abril",H38="Mayo",H38="Junio"),G38&amp;"-1",IF(OR(H38="Julio",H38="Agosto",H38="Septiembre",H38="Octubre",H38="Noviembre",H38="Diciembre"),G38&amp;"-2"))</f>
        <v/>
      </c>
      <c r="J38" s="5" t="n">
        <v>20</v>
      </c>
      <c r="K38" s="5" t="n">
        <v>18</v>
      </c>
      <c r="L38" s="28">
        <f>IFERROR(IF(OR(J38=0,K38=""),"",IF(E38="Positivo",MIN(MAX(K38/J38,0),1.3),MIN(MAX(J38/K38,0),1.3))),"")</f>
        <v/>
      </c>
      <c r="M38" s="28">
        <f>IFERROR(IF(OR(J38=0,K38=""),"",IF(E38="Positivo",MAX(K38/J38,0),MAX(J38/K38,0))),"")</f>
        <v/>
      </c>
      <c r="N38" s="5" t="inlineStr">
        <is>
          <t>Días</t>
        </is>
      </c>
      <c r="O38" s="5" t="inlineStr">
        <is>
          <t>Días</t>
        </is>
      </c>
      <c r="P38" s="5" t="n">
        <v>0</v>
      </c>
      <c r="Q38" s="5" t="n">
        <v>0</v>
      </c>
      <c r="R38" s="5">
        <f>A38&amp;"-"&amp;YEAR(F38)&amp;"-"&amp;IF(LEN(MONTH(F38))=1,"0"&amp;MONTH(F38),MONTH(F38))&amp;"-"&amp;IF(LEN(DAY(F38))=1,"0"&amp;DAY(F38),DAY(F38))</f>
        <v/>
      </c>
    </row>
    <row r="39">
      <c r="A39" s="5" t="n">
        <v>74</v>
      </c>
      <c r="B39" s="5" t="inlineStr">
        <is>
          <t>Efectividad en las contrataciones</t>
        </is>
      </c>
      <c r="C39" s="5" t="inlineStr">
        <is>
          <t>GESTIÓN Y DESARROLLO DEL TALENTO HUMANO</t>
        </is>
      </c>
      <c r="D39" s="5" t="inlineStr">
        <is>
          <t>Semestral</t>
        </is>
      </c>
      <c r="E39" s="5" t="inlineStr">
        <is>
          <t>Positivo</t>
        </is>
      </c>
      <c r="F39" s="6" t="n">
        <v>45291</v>
      </c>
      <c r="G39" s="5">
        <f>YEAR(F39)</f>
        <v/>
      </c>
      <c r="H39" s="5">
        <f>PROPER(TEXT(F39,"mmmm"))</f>
        <v/>
      </c>
      <c r="I39" s="6">
        <f>IF(OR(H39="Enero",H39="Febrero",H39="Marzo",H39="Abril",H39="Mayo",H39="Junio"),G39&amp;"-1",IF(OR(H39="Julio",H39="Agosto",H39="Septiembre",H39="Octubre",H39="Noviembre",H39="Diciembre"),G39&amp;"-2"))</f>
        <v/>
      </c>
      <c r="J39" s="5" t="n">
        <v>80</v>
      </c>
      <c r="K39" s="5" t="n">
        <v>90.9097435897435</v>
      </c>
      <c r="L39" s="28">
        <f>IFERROR(IF(OR(J39=0,K39=""),"",IF(E39="Positivo",MIN(MAX(K39/J39,0),1.3),MIN(MAX(J39/K39,0),1.3))),"")</f>
        <v/>
      </c>
      <c r="M39" s="28">
        <f>IFERROR(IF(OR(J39=0,K39=""),"",IF(E39="Positivo",MAX(K39/J39,0),MAX(J39/K39,0))),"")</f>
        <v/>
      </c>
      <c r="N39" s="5" t="inlineStr">
        <is>
          <t>%</t>
        </is>
      </c>
      <c r="O39" s="5" t="inlineStr">
        <is>
          <t>%</t>
        </is>
      </c>
      <c r="P39" s="5" t="n">
        <v>0</v>
      </c>
      <c r="Q39" s="5" t="n">
        <v>0</v>
      </c>
      <c r="R39" s="5">
        <f>A39&amp;"-"&amp;YEAR(F39)&amp;"-"&amp;IF(LEN(MONTH(F39))=1,"0"&amp;MONTH(F39),MONTH(F39))&amp;"-"&amp;IF(LEN(DAY(F39))=1,"0"&amp;DAY(F39),DAY(F39))</f>
        <v/>
      </c>
    </row>
    <row r="40">
      <c r="A40" s="5" t="n">
        <v>77</v>
      </c>
      <c r="B40" s="5" t="inlineStr">
        <is>
          <t>Disponibilidad de servicios tecnológicos</t>
        </is>
      </c>
      <c r="C40" s="5" t="inlineStr">
        <is>
          <t>GESTIÓN DE LA TECNOLOGÍA E INNOVACIÓN DIGITAL</t>
        </is>
      </c>
      <c r="D40" s="5" t="inlineStr">
        <is>
          <t>Mensual</t>
        </is>
      </c>
      <c r="E40" s="5" t="inlineStr">
        <is>
          <t>Positivo</t>
        </is>
      </c>
      <c r="F40" s="6" t="n">
        <v>45291</v>
      </c>
      <c r="G40" s="16">
        <f>YEAR(F40)</f>
        <v/>
      </c>
      <c r="H40" s="6">
        <f>PROPER(TEXT(F40,"mmmm"))</f>
        <v/>
      </c>
      <c r="I40" s="6">
        <f>IF(OR(H40="Enero",H40="Febrero",H40="Marzo",H40="Abril",H40="Mayo",H40="Junio"),G40&amp;"-1",IF(OR(H40="Julio",H40="Agosto",H40="Septiembre",H40="Octubre",H40="Noviembre",H40="Diciembre"),G40&amp;"-2"))</f>
        <v/>
      </c>
      <c r="J40" s="5" t="n">
        <v>97</v>
      </c>
      <c r="K40" s="5" t="n">
        <v>97.63333333333333</v>
      </c>
      <c r="L40" s="28">
        <f>IFERROR(IF(OR(J40=0,K40=""),"",IF(E40="Positivo",MIN(MAX(K40/J40,0),1.3),MIN(MAX(J40/K40,0),1.3))),"")</f>
        <v/>
      </c>
      <c r="M40" s="28">
        <f>IFERROR(IF(OR(J40=0,K40=""),"",IF(E40="Positivo",MAX(K40/J40,0),MAX(J40/K40,0))),"")</f>
        <v/>
      </c>
      <c r="N40" s="5" t="inlineStr">
        <is>
          <t>%</t>
        </is>
      </c>
      <c r="O40" s="5" t="inlineStr">
        <is>
          <t>%</t>
        </is>
      </c>
      <c r="P40" s="5" t="n">
        <v>0</v>
      </c>
      <c r="Q40" s="5" t="n">
        <v>1</v>
      </c>
      <c r="R40" s="5">
        <f>A40&amp;"-"&amp;YEAR(F40)&amp;"-"&amp;IF(LEN(MONTH(F40))=1,"0"&amp;MONTH(F40),MONTH(F40))&amp;"-"&amp;IF(LEN(DAY(F40))=1,"0"&amp;DAY(F40),DAY(F40))</f>
        <v/>
      </c>
    </row>
    <row r="41">
      <c r="A41" s="5" t="n">
        <v>78</v>
      </c>
      <c r="B41" s="5" t="inlineStr">
        <is>
          <t>Cumplimiento programa de auditoría</t>
        </is>
      </c>
      <c r="C41" s="5" t="inlineStr">
        <is>
          <t>AUDITORÍA INTERNA</t>
        </is>
      </c>
      <c r="D41" s="5" t="inlineStr">
        <is>
          <t>Bimestral</t>
        </is>
      </c>
      <c r="E41" s="5" t="inlineStr">
        <is>
          <t>Positivo</t>
        </is>
      </c>
      <c r="F41" s="6" t="n">
        <v>45291</v>
      </c>
      <c r="G41" s="5">
        <f>YEAR(F41)</f>
        <v/>
      </c>
      <c r="H41" s="5">
        <f>PROPER(TEXT(F41,"mmmm"))</f>
        <v/>
      </c>
      <c r="I41" s="6">
        <f>IF(OR(H41="Enero",H41="Febrero",H41="Marzo",H41="Abril",H41="Mayo",H41="Junio"),G41&amp;"-1",IF(OR(H41="Julio",H41="Agosto",H41="Septiembre",H41="Octubre",H41="Noviembre",H41="Diciembre"),G41&amp;"-2"))</f>
        <v/>
      </c>
      <c r="J41" s="5" t="n">
        <v>100</v>
      </c>
      <c r="K41" s="5" t="n">
        <v>122</v>
      </c>
      <c r="L41" s="28">
        <f>IFERROR(IF(OR(J41=0,K41=""),"",IF(E41="Positivo",MIN(MAX(K41/J41,0),1.3),MIN(MAX(J41/K41,0),1.3))),"")</f>
        <v/>
      </c>
      <c r="M41" s="28">
        <f>IFERROR(IF(OR(J41=0,K41=""),"",IF(E41="Positivo",MAX(K41/J41,0),MAX(J41/K41,0))),"")</f>
        <v/>
      </c>
      <c r="N41" s="5" t="inlineStr">
        <is>
          <t>%</t>
        </is>
      </c>
      <c r="O41" s="5" t="inlineStr">
        <is>
          <t>%</t>
        </is>
      </c>
      <c r="P41" s="5" t="n">
        <v>0</v>
      </c>
      <c r="Q41" s="5" t="n">
        <v>0</v>
      </c>
      <c r="R41" s="5">
        <f>A41&amp;"-"&amp;YEAR(F41)&amp;"-"&amp;IF(LEN(MONTH(F41))=1,"0"&amp;MONTH(F41),MONTH(F41))&amp;"-"&amp;IF(LEN(DAY(F41))=1,"0"&amp;DAY(F41),DAY(F41))</f>
        <v/>
      </c>
    </row>
    <row r="42">
      <c r="A42" s="5" t="n">
        <v>79</v>
      </c>
      <c r="B42" s="5" t="inlineStr">
        <is>
          <t>Cierre Eficaz De Oportunidades De Mejora De Auditoria Interna</t>
        </is>
      </c>
      <c r="C42" s="5" t="inlineStr">
        <is>
          <t>AUDITORÍA INTERNA</t>
        </is>
      </c>
      <c r="D42" s="5" t="inlineStr">
        <is>
          <t>Bimestral</t>
        </is>
      </c>
      <c r="E42" s="5" t="inlineStr">
        <is>
          <t>Positivo</t>
        </is>
      </c>
      <c r="F42" s="6" t="n">
        <v>45291</v>
      </c>
      <c r="G42" s="5">
        <f>YEAR(F42)</f>
        <v/>
      </c>
      <c r="H42" s="5">
        <f>PROPER(TEXT(F42,"mmmm"))</f>
        <v/>
      </c>
      <c r="I42" s="6">
        <f>IF(OR(H42="Enero",H42="Febrero",H42="Marzo",H42="Abril",H42="Mayo",H42="Junio"),G42&amp;"-1",IF(OR(H42="Julio",H42="Agosto",H42="Septiembre",H42="Octubre",H42="Noviembre",H42="Diciembre"),G42&amp;"-2"))</f>
        <v/>
      </c>
      <c r="J42" s="5" t="n">
        <v>85</v>
      </c>
      <c r="K42" s="5" t="n">
        <v>98.8625</v>
      </c>
      <c r="L42" s="28">
        <f>IFERROR(IF(OR(J42=0,K42=""),"",IF(E42="Positivo",MIN(MAX(K42/J42,0),1.3),MIN(MAX(J42/K42,0),1.3))),"")</f>
        <v/>
      </c>
      <c r="M42" s="28">
        <f>IFERROR(IF(OR(J42=0,K42=""),"",IF(E42="Positivo",MAX(K42/J42,0),MAX(J42/K42,0))),"")</f>
        <v/>
      </c>
      <c r="N42" s="5" t="inlineStr">
        <is>
          <t>%</t>
        </is>
      </c>
      <c r="O42" s="5" t="inlineStr">
        <is>
          <t>%</t>
        </is>
      </c>
      <c r="P42" s="5" t="n">
        <v>0</v>
      </c>
      <c r="Q42" s="5" t="n">
        <v>0</v>
      </c>
      <c r="R42" s="5">
        <f>A42&amp;"-"&amp;YEAR(F42)&amp;"-"&amp;IF(LEN(MONTH(F42))=1,"0"&amp;MONTH(F42),MONTH(F42))&amp;"-"&amp;IF(LEN(DAY(F42))=1,"0"&amp;DAY(F42),DAY(F42))</f>
        <v/>
      </c>
    </row>
    <row r="43">
      <c r="A43" s="5" t="n">
        <v>84</v>
      </c>
      <c r="B43" s="5" t="inlineStr">
        <is>
          <t>Funcionamiento del COPASST</t>
        </is>
      </c>
      <c r="C43" s="5" t="inlineStr">
        <is>
          <t>GESTIÓN DE SEGURIDAD Y SALUD EN EL TRABAJO</t>
        </is>
      </c>
      <c r="D43" s="5" t="inlineStr">
        <is>
          <t>Anual</t>
        </is>
      </c>
      <c r="E43" s="5" t="inlineStr">
        <is>
          <t>Positivo</t>
        </is>
      </c>
      <c r="F43" s="6" t="n">
        <v>45291</v>
      </c>
      <c r="G43" s="5">
        <f>YEAR(F43)</f>
        <v/>
      </c>
      <c r="H43" s="5">
        <f>PROPER(TEXT(F43,"mmmm"))</f>
        <v/>
      </c>
      <c r="I43" s="6">
        <f>IF(OR(H43="Enero",H43="Febrero",H43="Marzo",H43="Abril",H43="Mayo",H43="Junio"),G43&amp;"-1",IF(OR(H43="Julio",H43="Agosto",H43="Septiembre",H43="Octubre",H43="Noviembre",H43="Diciembre"),G43&amp;"-2"))</f>
        <v/>
      </c>
      <c r="J43" s="5" t="n">
        <v>100</v>
      </c>
      <c r="K43" s="5" t="n">
        <v>100</v>
      </c>
      <c r="L43" s="28">
        <f>IFERROR(IF(OR(J43=0,K43=""),"",IF(E43="Positivo",MIN(MAX(K43/J43,0),1.3),MIN(MAX(J43/K43,0),1.3))),"")</f>
        <v/>
      </c>
      <c r="M43" s="28">
        <f>IFERROR(IF(OR(J43=0,K43=""),"",IF(E43="Positivo",MAX(K43/J43,0),MAX(J43/K43,0))),"")</f>
        <v/>
      </c>
      <c r="N43" s="5" t="inlineStr">
        <is>
          <t>%</t>
        </is>
      </c>
      <c r="O43" s="5" t="inlineStr">
        <is>
          <t>%</t>
        </is>
      </c>
      <c r="P43" s="5" t="n">
        <v>0</v>
      </c>
      <c r="Q43" s="5" t="n">
        <v>0</v>
      </c>
      <c r="R43" s="5">
        <f>A43&amp;"-"&amp;YEAR(F43)&amp;"-"&amp;IF(LEN(MONTH(F43))=1,"0"&amp;MONTH(F43),MONTH(F43))&amp;"-"&amp;IF(LEN(DAY(F43))=1,"0"&amp;DAY(F43),DAY(F43))</f>
        <v/>
      </c>
    </row>
    <row r="44">
      <c r="A44" s="5" t="n">
        <v>85</v>
      </c>
      <c r="B44" s="5" t="inlineStr">
        <is>
          <t>Plan de Emergencias</t>
        </is>
      </c>
      <c r="C44" s="5" t="inlineStr">
        <is>
          <t>GESTIÓN DE SEGURIDAD Y SALUD EN EL TRABAJO</t>
        </is>
      </c>
      <c r="D44" s="5" t="inlineStr">
        <is>
          <t>Anual</t>
        </is>
      </c>
      <c r="E44" s="5" t="inlineStr">
        <is>
          <t>Positivo</t>
        </is>
      </c>
      <c r="F44" s="6" t="n">
        <v>45291</v>
      </c>
      <c r="G44" s="5">
        <f>YEAR(F44)</f>
        <v/>
      </c>
      <c r="H44" s="5">
        <f>PROPER(TEXT(F44,"mmmm"))</f>
        <v/>
      </c>
      <c r="I44" s="6">
        <f>IF(OR(H44="Enero",H44="Febrero",H44="Marzo",H44="Abril",H44="Mayo",H44="Junio"),G44&amp;"-1",IF(OR(H44="Julio",H44="Agosto",H44="Septiembre",H44="Octubre",H44="Noviembre",H44="Diciembre"),G44&amp;"-2"))</f>
        <v/>
      </c>
      <c r="J44" s="5" t="n">
        <v>100</v>
      </c>
      <c r="K44" s="5" t="n">
        <v>100</v>
      </c>
      <c r="L44" s="28">
        <f>IFERROR(IF(OR(J44=0,K44=""),"",IF(E44="Positivo",MIN(MAX(K44/J44,0),1.3),MIN(MAX(J44/K44,0),1.3))),"")</f>
        <v/>
      </c>
      <c r="M44" s="28">
        <f>IFERROR(IF(OR(J44=0,K44=""),"",IF(E44="Positivo",MAX(K44/J44,0),MAX(J44/K44,0))),"")</f>
        <v/>
      </c>
      <c r="N44" s="5" t="inlineStr">
        <is>
          <t>%</t>
        </is>
      </c>
      <c r="O44" s="5" t="inlineStr">
        <is>
          <t>%</t>
        </is>
      </c>
      <c r="P44" s="5" t="n">
        <v>0</v>
      </c>
      <c r="Q44" s="5" t="n">
        <v>0</v>
      </c>
      <c r="R44" s="5">
        <f>A44&amp;"-"&amp;YEAR(F44)&amp;"-"&amp;IF(LEN(MONTH(F44))=1,"0"&amp;MONTH(F44),MONTH(F44))&amp;"-"&amp;IF(LEN(DAY(F44))=1,"0"&amp;DAY(F44),DAY(F44))</f>
        <v/>
      </c>
    </row>
    <row r="45">
      <c r="A45" s="5" t="n">
        <v>86</v>
      </c>
      <c r="B45" s="5" t="inlineStr">
        <is>
          <t>Reporte e investigación</t>
        </is>
      </c>
      <c r="C45" s="5" t="inlineStr">
        <is>
          <t>GESTIÓN DE SEGURIDAD Y SALUD EN EL TRABAJO</t>
        </is>
      </c>
      <c r="D45" s="5" t="inlineStr">
        <is>
          <t>Semestral</t>
        </is>
      </c>
      <c r="E45" s="5" t="inlineStr">
        <is>
          <t>Positivo</t>
        </is>
      </c>
      <c r="F45" s="6" t="n">
        <v>45291</v>
      </c>
      <c r="G45" s="5">
        <f>YEAR(F45)</f>
        <v/>
      </c>
      <c r="H45" s="5">
        <f>PROPER(TEXT(F45,"mmmm"))</f>
        <v/>
      </c>
      <c r="I45" s="6">
        <f>IF(OR(H45="Enero",H45="Febrero",H45="Marzo",H45="Abril",H45="Mayo",H45="Junio"),G45&amp;"-1",IF(OR(H45="Julio",H45="Agosto",H45="Septiembre",H45="Octubre",H45="Noviembre",H45="Diciembre"),G45&amp;"-2"))</f>
        <v/>
      </c>
      <c r="J45" s="5" t="n">
        <v>100</v>
      </c>
      <c r="K45" s="5" t="n">
        <v>100</v>
      </c>
      <c r="L45" s="28">
        <f>IFERROR(IF(OR(J45=0,K45=""),"",IF(E45="Positivo",MIN(MAX(K45/J45,0),1.3),MIN(MAX(J45/K45,0),1.3))),"")</f>
        <v/>
      </c>
      <c r="M45" s="28">
        <f>IFERROR(IF(OR(J45=0,K45=""),"",IF(E45="Positivo",MAX(K45/J45,0),MAX(J45/K45,0))),"")</f>
        <v/>
      </c>
      <c r="N45" s="5" t="inlineStr">
        <is>
          <t>%</t>
        </is>
      </c>
      <c r="O45" s="5" t="inlineStr">
        <is>
          <t>%</t>
        </is>
      </c>
      <c r="P45" s="5" t="n">
        <v>0</v>
      </c>
      <c r="Q45" s="5" t="n">
        <v>0</v>
      </c>
      <c r="R45" s="5">
        <f>A45&amp;"-"&amp;YEAR(F45)&amp;"-"&amp;IF(LEN(MONTH(F45))=1,"0"&amp;MONTH(F45),MONTH(F45))&amp;"-"&amp;IF(LEN(DAY(F45))=1,"0"&amp;DAY(F45),DAY(F45))</f>
        <v/>
      </c>
    </row>
    <row r="46">
      <c r="A46" s="5" t="n">
        <v>87</v>
      </c>
      <c r="B46" s="5" t="inlineStr">
        <is>
          <t>Autoevaluación</t>
        </is>
      </c>
      <c r="C46" s="5" t="inlineStr">
        <is>
          <t>GESTIÓN DE SEGURIDAD Y SALUD EN EL TRABAJO</t>
        </is>
      </c>
      <c r="D46" s="5" t="inlineStr">
        <is>
          <t>Anual</t>
        </is>
      </c>
      <c r="E46" s="5" t="inlineStr">
        <is>
          <t>Positivo</t>
        </is>
      </c>
      <c r="F46" s="6" t="n">
        <v>45291</v>
      </c>
      <c r="G46" s="5">
        <f>YEAR(F46)</f>
        <v/>
      </c>
      <c r="H46" s="5">
        <f>PROPER(TEXT(F46,"mmmm"))</f>
        <v/>
      </c>
      <c r="I46" s="6">
        <f>IF(OR(H46="Enero",H46="Febrero",H46="Marzo",H46="Abril",H46="Mayo",H46="Junio"),G46&amp;"-1",IF(OR(H46="Julio",H46="Agosto",H46="Septiembre",H46="Octubre",H46="Noviembre",H46="Diciembre"),G46&amp;"-2"))</f>
        <v/>
      </c>
      <c r="J46" s="5" t="n">
        <v>90</v>
      </c>
      <c r="K46" s="5" t="n">
        <v>100</v>
      </c>
      <c r="L46" s="28">
        <f>IFERROR(IF(OR(J46=0,K46=""),"",IF(E46="Positivo",MIN(MAX(K46/J46,0),1.3),MIN(MAX(J46/K46,0),1.3))),"")</f>
        <v/>
      </c>
      <c r="M46" s="28">
        <f>IFERROR(IF(OR(J46=0,K46=""),"",IF(E46="Positivo",MAX(K46/J46,0),MAX(J46/K46,0))),"")</f>
        <v/>
      </c>
      <c r="N46" s="5" t="inlineStr">
        <is>
          <t>%</t>
        </is>
      </c>
      <c r="O46" s="5" t="inlineStr">
        <is>
          <t>%</t>
        </is>
      </c>
      <c r="P46" s="5" t="n">
        <v>0</v>
      </c>
      <c r="Q46" s="5" t="n">
        <v>0</v>
      </c>
      <c r="R46" s="5">
        <f>A46&amp;"-"&amp;YEAR(F46)&amp;"-"&amp;IF(LEN(MONTH(F46))=1,"0"&amp;MONTH(F46),MONTH(F46))&amp;"-"&amp;IF(LEN(DAY(F46))=1,"0"&amp;DAY(F46),DAY(F46))</f>
        <v/>
      </c>
    </row>
    <row r="47">
      <c r="A47" s="5" t="n">
        <v>88</v>
      </c>
      <c r="B47" s="5" t="inlineStr">
        <is>
          <t>Ejecución del plan de trabajo</t>
        </is>
      </c>
      <c r="C47" s="5" t="inlineStr">
        <is>
          <t>GESTIÓN DE SEGURIDAD Y SALUD EN EL TRABAJO</t>
        </is>
      </c>
      <c r="D47" s="5" t="inlineStr">
        <is>
          <t>Anual</t>
        </is>
      </c>
      <c r="E47" s="5" t="inlineStr">
        <is>
          <t>Positivo</t>
        </is>
      </c>
      <c r="F47" s="6" t="n">
        <v>45291</v>
      </c>
      <c r="G47" s="5">
        <f>YEAR(F47)</f>
        <v/>
      </c>
      <c r="H47" s="5">
        <f>PROPER(TEXT(F47,"mmmm"))</f>
        <v/>
      </c>
      <c r="I47" s="6">
        <f>IF(OR(H47="Enero",H47="Febrero",H47="Marzo",H47="Abril",H47="Mayo",H47="Junio"),G47&amp;"-1",IF(OR(H47="Julio",H47="Agosto",H47="Septiembre",H47="Octubre",H47="Noviembre",H47="Diciembre"),G47&amp;"-2"))</f>
        <v/>
      </c>
      <c r="J47" s="5" t="n">
        <v>100</v>
      </c>
      <c r="K47" s="5" t="n">
        <v>100</v>
      </c>
      <c r="L47" s="28">
        <f>IFERROR(IF(OR(J47=0,K47=""),"",IF(E47="Positivo",MIN(MAX(K47/J47,0),1.3),MIN(MAX(J47/K47,0),1.3))),"")</f>
        <v/>
      </c>
      <c r="M47" s="28">
        <f>IFERROR(IF(OR(J47=0,K47=""),"",IF(E47="Positivo",MAX(K47/J47,0),MAX(J47/K47,0))),"")</f>
        <v/>
      </c>
      <c r="N47" s="5" t="inlineStr">
        <is>
          <t>%</t>
        </is>
      </c>
      <c r="O47" s="5" t="inlineStr">
        <is>
          <t>%</t>
        </is>
      </c>
      <c r="P47" s="5" t="n">
        <v>0</v>
      </c>
      <c r="Q47" s="5" t="n">
        <v>0</v>
      </c>
      <c r="R47" s="5">
        <f>A47&amp;"-"&amp;YEAR(F47)&amp;"-"&amp;IF(LEN(MONTH(F47))=1,"0"&amp;MONTH(F47),MONTH(F47))&amp;"-"&amp;IF(LEN(DAY(F47))=1,"0"&amp;DAY(F47),DAY(F47))</f>
        <v/>
      </c>
    </row>
    <row r="48">
      <c r="A48" s="5" t="n">
        <v>89</v>
      </c>
      <c r="B48" s="5" t="inlineStr">
        <is>
          <t>Ejecución plan de capacitación</t>
        </is>
      </c>
      <c r="C48" s="5" t="inlineStr">
        <is>
          <t>GESTIÓN DE SEGURIDAD Y SALUD EN EL TRABAJO</t>
        </is>
      </c>
      <c r="D48" s="5" t="inlineStr">
        <is>
          <t>Anual</t>
        </is>
      </c>
      <c r="E48" s="5" t="inlineStr">
        <is>
          <t>Positivo</t>
        </is>
      </c>
      <c r="F48" s="6" t="n">
        <v>45291</v>
      </c>
      <c r="G48" s="5">
        <f>YEAR(F48)</f>
        <v/>
      </c>
      <c r="H48" s="5">
        <f>PROPER(TEXT(F48,"mmmm"))</f>
        <v/>
      </c>
      <c r="I48" s="6">
        <f>IF(OR(H48="Enero",H48="Febrero",H48="Marzo",H48="Abril",H48="Mayo",H48="Junio"),G48&amp;"-1",IF(OR(H48="Julio",H48="Agosto",H48="Septiembre",H48="Octubre",H48="Noviembre",H48="Diciembre"),G48&amp;"-2"))</f>
        <v/>
      </c>
      <c r="J48" s="5" t="n">
        <v>100</v>
      </c>
      <c r="K48" s="5" t="n">
        <v>100</v>
      </c>
      <c r="L48" s="28">
        <f>IFERROR(IF(OR(J48=0,K48=""),"",IF(E48="Positivo",MIN(MAX(K48/J48,0),1.3),MIN(MAX(J48/K48,0),1.3))),"")</f>
        <v/>
      </c>
      <c r="M48" s="28">
        <f>IFERROR(IF(OR(J48=0,K48=""),"",IF(E48="Positivo",MAX(K48/J48,0),MAX(J48/K48,0))),"")</f>
        <v/>
      </c>
      <c r="N48" s="5" t="inlineStr">
        <is>
          <t>%</t>
        </is>
      </c>
      <c r="O48" s="5" t="inlineStr">
        <is>
          <t>%</t>
        </is>
      </c>
      <c r="P48" s="5" t="n">
        <v>0</v>
      </c>
      <c r="Q48" s="5" t="n">
        <v>0</v>
      </c>
      <c r="R48" s="5">
        <f>A48&amp;"-"&amp;YEAR(F48)&amp;"-"&amp;IF(LEN(MONTH(F48))=1,"0"&amp;MONTH(F48),MONTH(F48))&amp;"-"&amp;IF(LEN(DAY(F48))=1,"0"&amp;DAY(F48),DAY(F48))</f>
        <v/>
      </c>
    </row>
    <row r="49">
      <c r="A49" s="5" t="n">
        <v>90</v>
      </c>
      <c r="B49" s="5" t="inlineStr">
        <is>
          <t>Ejecución de Simulacros</t>
        </is>
      </c>
      <c r="C49" s="5" t="inlineStr">
        <is>
          <t>GESTIÓN DE SEGURIDAD Y SALUD EN EL TRABAJO</t>
        </is>
      </c>
      <c r="D49" s="5" t="inlineStr">
        <is>
          <t>Anual</t>
        </is>
      </c>
      <c r="E49" s="5" t="inlineStr">
        <is>
          <t>Positivo</t>
        </is>
      </c>
      <c r="F49" s="6" t="n">
        <v>45291</v>
      </c>
      <c r="G49" s="5">
        <f>YEAR(F49)</f>
        <v/>
      </c>
      <c r="H49" s="5">
        <f>PROPER(TEXT(F49,"mmmm"))</f>
        <v/>
      </c>
      <c r="I49" s="6">
        <f>IF(OR(H49="Enero",H49="Febrero",H49="Marzo",H49="Abril",H49="Mayo",H49="Junio"),G49&amp;"-1",IF(OR(H49="Julio",H49="Agosto",H49="Septiembre",H49="Octubre",H49="Noviembre",H49="Diciembre"),G49&amp;"-2"))</f>
        <v/>
      </c>
      <c r="J49" s="5" t="n">
        <v>100</v>
      </c>
      <c r="K49" s="5" t="n">
        <v>100</v>
      </c>
      <c r="L49" s="28">
        <f>IFERROR(IF(OR(J49=0,K49=""),"",IF(E49="Positivo",MIN(MAX(K49/J49,0),1.3),MIN(MAX(J49/K49,0),1.3))),"")</f>
        <v/>
      </c>
      <c r="M49" s="28">
        <f>IFERROR(IF(OR(J49=0,K49=""),"",IF(E49="Positivo",MAX(K49/J49,0),MAX(J49/K49,0))),"")</f>
        <v/>
      </c>
      <c r="N49" s="5" t="inlineStr">
        <is>
          <t>%</t>
        </is>
      </c>
      <c r="O49" s="5" t="inlineStr">
        <is>
          <t>%</t>
        </is>
      </c>
      <c r="P49" s="5" t="n">
        <v>0</v>
      </c>
      <c r="Q49" s="5" t="n">
        <v>0</v>
      </c>
      <c r="R49" s="5">
        <f>A49&amp;"-"&amp;YEAR(F49)&amp;"-"&amp;IF(LEN(MONTH(F49))=1,"0"&amp;MONTH(F49),MONTH(F49))&amp;"-"&amp;IF(LEN(DAY(F49))=1,"0"&amp;DAY(F49),DAY(F49))</f>
        <v/>
      </c>
    </row>
    <row r="50">
      <c r="A50" s="5" t="n">
        <v>91</v>
      </c>
      <c r="B50" s="5" t="inlineStr">
        <is>
          <t>Participación en capacitaciones SST</t>
        </is>
      </c>
      <c r="C50" s="5" t="inlineStr">
        <is>
          <t>GESTIÓN DE SEGURIDAD Y SALUD EN EL TRABAJO</t>
        </is>
      </c>
      <c r="D50" s="5" t="inlineStr">
        <is>
          <t>Anual</t>
        </is>
      </c>
      <c r="E50" s="5" t="inlineStr">
        <is>
          <t>Positivo</t>
        </is>
      </c>
      <c r="F50" s="6" t="n">
        <v>45291</v>
      </c>
      <c r="G50" s="5">
        <f>YEAR(F50)</f>
        <v/>
      </c>
      <c r="H50" s="5">
        <f>PROPER(TEXT(F50,"mmmm"))</f>
        <v/>
      </c>
      <c r="I50" s="6">
        <f>IF(OR(H50="Enero",H50="Febrero",H50="Marzo",H50="Abril",H50="Mayo",H50="Junio"),G50&amp;"-1",IF(OR(H50="Julio",H50="Agosto",H50="Septiembre",H50="Octubre",H50="Noviembre",H50="Diciembre"),G50&amp;"-2"))</f>
        <v/>
      </c>
      <c r="J50" s="5" t="n">
        <v>100</v>
      </c>
      <c r="K50" s="5" t="n">
        <v>100</v>
      </c>
      <c r="L50" s="28">
        <f>IFERROR(IF(OR(J50=0,K50=""),"",IF(E50="Positivo",MIN(MAX(K50/J50,0),1.3),MIN(MAX(J50/K50,0),1.3))),"")</f>
        <v/>
      </c>
      <c r="M50" s="28">
        <f>IFERROR(IF(OR(J50=0,K50=""),"",IF(E50="Positivo",MAX(K50/J50,0),MAX(J50/K50,0))),"")</f>
        <v/>
      </c>
      <c r="N50" s="5" t="inlineStr">
        <is>
          <t>%</t>
        </is>
      </c>
      <c r="O50" s="5" t="inlineStr">
        <is>
          <t>%</t>
        </is>
      </c>
      <c r="P50" s="5" t="n">
        <v>0</v>
      </c>
      <c r="Q50" s="5" t="n">
        <v>0</v>
      </c>
      <c r="R50" s="5">
        <f>A50&amp;"-"&amp;YEAR(F50)&amp;"-"&amp;IF(LEN(MONTH(F50))=1,"0"&amp;MONTH(F50),MONTH(F50))&amp;"-"&amp;IF(LEN(DAY(F50))=1,"0"&amp;DAY(F50),DAY(F50))</f>
        <v/>
      </c>
    </row>
    <row r="51">
      <c r="A51" s="5" t="n">
        <v>92</v>
      </c>
      <c r="B51" s="5" t="inlineStr">
        <is>
          <t>Evaluación condiciones de salud (examen médico)</t>
        </is>
      </c>
      <c r="C51" s="5" t="inlineStr">
        <is>
          <t>GESTIÓN DE SEGURIDAD Y SALUD EN EL TRABAJO</t>
        </is>
      </c>
      <c r="D51" s="5" t="inlineStr">
        <is>
          <t>Anual</t>
        </is>
      </c>
      <c r="E51" s="5" t="inlineStr">
        <is>
          <t>Positivo</t>
        </is>
      </c>
      <c r="F51" s="6" t="n">
        <v>45291</v>
      </c>
      <c r="G51" s="5">
        <f>YEAR(F51)</f>
        <v/>
      </c>
      <c r="H51" s="5">
        <f>PROPER(TEXT(F51,"mmmm"))</f>
        <v/>
      </c>
      <c r="I51" s="6">
        <f>IF(OR(H51="Enero",H51="Febrero",H51="Marzo",H51="Abril",H51="Mayo",H51="Junio"),G51&amp;"-1",IF(OR(H51="Julio",H51="Agosto",H51="Septiembre",H51="Octubre",H51="Noviembre",H51="Diciembre"),G51&amp;"-2"))</f>
        <v/>
      </c>
      <c r="J51" s="5" t="n">
        <v>100</v>
      </c>
      <c r="K51" s="5" t="n">
        <v>100</v>
      </c>
      <c r="L51" s="28">
        <f>IFERROR(IF(OR(J51=0,K51=""),"",IF(E51="Positivo",MIN(MAX(K51/J51,0),1.3),MIN(MAX(J51/K51,0),1.3))),"")</f>
        <v/>
      </c>
      <c r="M51" s="28">
        <f>IFERROR(IF(OR(J51=0,K51=""),"",IF(E51="Positivo",MAX(K51/J51,0),MAX(J51/K51,0))),"")</f>
        <v/>
      </c>
      <c r="N51" s="5" t="inlineStr">
        <is>
          <t>%</t>
        </is>
      </c>
      <c r="O51" s="5" t="inlineStr">
        <is>
          <t>%</t>
        </is>
      </c>
      <c r="P51" s="5" t="n">
        <v>0</v>
      </c>
      <c r="Q51" s="5" t="n">
        <v>0</v>
      </c>
      <c r="R51" s="5">
        <f>A51&amp;"-"&amp;YEAR(F51)&amp;"-"&amp;IF(LEN(MONTH(F51))=1,"0"&amp;MONTH(F51),MONTH(F51))&amp;"-"&amp;IF(LEN(DAY(F51))=1,"0"&amp;DAY(F51),DAY(F51))</f>
        <v/>
      </c>
    </row>
    <row r="52">
      <c r="A52" s="5" t="n">
        <v>94</v>
      </c>
      <c r="B52" s="5" t="inlineStr">
        <is>
          <t>Cobertura Elementos de Protección Personal</t>
        </is>
      </c>
      <c r="C52" s="5" t="inlineStr">
        <is>
          <t>GESTIÓN DE SEGURIDAD Y SALUD EN EL TRABAJO</t>
        </is>
      </c>
      <c r="D52" s="5" t="inlineStr">
        <is>
          <t>Anual</t>
        </is>
      </c>
      <c r="E52" s="5" t="inlineStr">
        <is>
          <t>Positivo</t>
        </is>
      </c>
      <c r="F52" s="6" t="n">
        <v>45291</v>
      </c>
      <c r="G52" s="5">
        <f>YEAR(F52)</f>
        <v/>
      </c>
      <c r="H52" s="5">
        <f>PROPER(TEXT(F52,"mmmm"))</f>
        <v/>
      </c>
      <c r="I52" s="6">
        <f>IF(OR(H52="Enero",H52="Febrero",H52="Marzo",H52="Abril",H52="Mayo",H52="Junio"),G52&amp;"-1",IF(OR(H52="Julio",H52="Agosto",H52="Septiembre",H52="Octubre",H52="Noviembre",H52="Diciembre"),G52&amp;"-2"))</f>
        <v/>
      </c>
      <c r="J52" s="5" t="n">
        <v>100</v>
      </c>
      <c r="K52" s="5" t="n">
        <v>100</v>
      </c>
      <c r="L52" s="28">
        <f>IFERROR(IF(OR(J52=0,K52=""),"",IF(E52="Positivo",MIN(MAX(K52/J52,0),1.3),MIN(MAX(J52/K52,0),1.3))),"")</f>
        <v/>
      </c>
      <c r="M52" s="28">
        <f>IFERROR(IF(OR(J52=0,K52=""),"",IF(E52="Positivo",MAX(K52/J52,0),MAX(J52/K52,0))),"")</f>
        <v/>
      </c>
      <c r="N52" s="5" t="inlineStr">
        <is>
          <t>%</t>
        </is>
      </c>
      <c r="O52" s="5" t="inlineStr">
        <is>
          <t>%</t>
        </is>
      </c>
      <c r="P52" s="5" t="n">
        <v>0</v>
      </c>
      <c r="Q52" s="5" t="n">
        <v>0</v>
      </c>
      <c r="R52" s="5">
        <f>A52&amp;"-"&amp;YEAR(F52)&amp;"-"&amp;IF(LEN(MONTH(F52))=1,"0"&amp;MONTH(F52),MONTH(F52))&amp;"-"&amp;IF(LEN(DAY(F52))=1,"0"&amp;DAY(F52),DAY(F52))</f>
        <v/>
      </c>
    </row>
    <row r="53">
      <c r="A53" s="5" t="n">
        <v>95</v>
      </c>
      <c r="B53" s="5" t="inlineStr">
        <is>
          <t>Inspecciones de seguridad</t>
        </is>
      </c>
      <c r="C53" s="5" t="inlineStr">
        <is>
          <t>GESTIÓN DE SEGURIDAD Y SALUD EN EL TRABAJO</t>
        </is>
      </c>
      <c r="D53" s="5" t="inlineStr">
        <is>
          <t>Semestral</t>
        </is>
      </c>
      <c r="E53" s="5" t="inlineStr">
        <is>
          <t>Positivo</t>
        </is>
      </c>
      <c r="F53" s="6" t="n">
        <v>45291</v>
      </c>
      <c r="G53" s="5">
        <f>YEAR(F53)</f>
        <v/>
      </c>
      <c r="H53" s="5">
        <f>PROPER(TEXT(F53,"mmmm"))</f>
        <v/>
      </c>
      <c r="I53" s="6">
        <f>IF(OR(H53="Enero",H53="Febrero",H53="Marzo",H53="Abril",H53="Mayo",H53="Junio"),G53&amp;"-1",IF(OR(H53="Julio",H53="Agosto",H53="Septiembre",H53="Octubre",H53="Noviembre",H53="Diciembre"),G53&amp;"-2"))</f>
        <v/>
      </c>
      <c r="J53" s="5" t="n">
        <v>100</v>
      </c>
      <c r="K53" s="5" t="n">
        <v>100</v>
      </c>
      <c r="L53" s="28">
        <f>IFERROR(IF(OR(J53=0,K53=""),"",IF(E53="Positivo",MIN(MAX(K53/J53,0),1.3),MIN(MAX(J53/K53,0),1.3))),"")</f>
        <v/>
      </c>
      <c r="M53" s="28">
        <f>IFERROR(IF(OR(J53=0,K53=""),"",IF(E53="Positivo",MAX(K53/J53,0),MAX(J53/K53,0))),"")</f>
        <v/>
      </c>
      <c r="N53" s="5" t="inlineStr">
        <is>
          <t>%</t>
        </is>
      </c>
      <c r="O53" s="5" t="inlineStr">
        <is>
          <t>%</t>
        </is>
      </c>
      <c r="P53" s="5" t="n">
        <v>0</v>
      </c>
      <c r="Q53" s="5" t="n">
        <v>0</v>
      </c>
      <c r="R53" s="5">
        <f>A53&amp;"-"&amp;YEAR(F53)&amp;"-"&amp;IF(LEN(MONTH(F53))=1,"0"&amp;MONTH(F53),MONTH(F53))&amp;"-"&amp;IF(LEN(DAY(F53))=1,"0"&amp;DAY(F53),DAY(F53))</f>
        <v/>
      </c>
    </row>
    <row r="54">
      <c r="A54" s="5" t="n">
        <v>100</v>
      </c>
      <c r="B54" s="5" t="inlineStr">
        <is>
          <t>Cumplimiento de requisitos legales SST</t>
        </is>
      </c>
      <c r="C54" s="5" t="inlineStr">
        <is>
          <t>GESTIÓN DE SEGURIDAD Y SALUD EN EL TRABAJO</t>
        </is>
      </c>
      <c r="D54" s="5" t="inlineStr">
        <is>
          <t>Anual</t>
        </is>
      </c>
      <c r="E54" s="5" t="inlineStr">
        <is>
          <t>Positivo</t>
        </is>
      </c>
      <c r="F54" s="6" t="n">
        <v>45291</v>
      </c>
      <c r="G54" s="5">
        <f>YEAR(F54)</f>
        <v/>
      </c>
      <c r="H54" s="5">
        <f>PROPER(TEXT(F54,"mmmm"))</f>
        <v/>
      </c>
      <c r="I54" s="6">
        <f>IF(OR(H54="Enero",H54="Febrero",H54="Marzo",H54="Abril",H54="Mayo",H54="Junio"),G54&amp;"-1",IF(OR(H54="Julio",H54="Agosto",H54="Septiembre",H54="Octubre",H54="Noviembre",H54="Diciembre"),G54&amp;"-2"))</f>
        <v/>
      </c>
      <c r="J54" s="5" t="n">
        <v>100</v>
      </c>
      <c r="K54" s="5" t="n">
        <v>99</v>
      </c>
      <c r="L54" s="28">
        <f>IFERROR(IF(OR(J54=0,K54=""),"",IF(E54="Positivo",MIN(MAX(K54/J54,0),1.3),MIN(MAX(J54/K54,0),1.3))),"")</f>
        <v/>
      </c>
      <c r="M54" s="28">
        <f>IFERROR(IF(OR(J54=0,K54=""),"",IF(E54="Positivo",MAX(K54/J54,0),MAX(J54/K54,0))),"")</f>
        <v/>
      </c>
      <c r="N54" s="5" t="inlineStr">
        <is>
          <t>%</t>
        </is>
      </c>
      <c r="O54" s="5" t="inlineStr">
        <is>
          <t>%</t>
        </is>
      </c>
      <c r="P54" s="5" t="n">
        <v>0</v>
      </c>
      <c r="Q54" s="5" t="n">
        <v>0</v>
      </c>
      <c r="R54" s="5">
        <f>A54&amp;"-"&amp;YEAR(F54)&amp;"-"&amp;IF(LEN(MONTH(F54))=1,"0"&amp;MONTH(F54),MONTH(F54))&amp;"-"&amp;IF(LEN(DAY(F54))=1,"0"&amp;DAY(F54),DAY(F54))</f>
        <v/>
      </c>
    </row>
    <row r="55">
      <c r="A55" s="5" t="n">
        <v>104</v>
      </c>
      <c r="B55" s="5" t="inlineStr">
        <is>
          <t>Tasa de accidentalidad</t>
        </is>
      </c>
      <c r="C55" s="5" t="inlineStr">
        <is>
          <t>GESTIÓN DE SEGURIDAD Y SALUD EN EL TRABAJO</t>
        </is>
      </c>
      <c r="D55" s="5" t="inlineStr">
        <is>
          <t>Anual</t>
        </is>
      </c>
      <c r="E55" s="5" t="inlineStr">
        <is>
          <t>Negativo</t>
        </is>
      </c>
      <c r="F55" s="6" t="n">
        <v>45291</v>
      </c>
      <c r="G55" s="5">
        <f>YEAR(F55)</f>
        <v/>
      </c>
      <c r="H55" s="5">
        <f>PROPER(TEXT(F55,"mmmm"))</f>
        <v/>
      </c>
      <c r="I55" s="6">
        <f>IF(OR(H55="Enero",H55="Febrero",H55="Marzo",H55="Abril",H55="Mayo",H55="Junio"),G55&amp;"-1",IF(OR(H55="Julio",H55="Agosto",H55="Septiembre",H55="Octubre",H55="Noviembre",H55="Diciembre"),G55&amp;"-2"))</f>
        <v/>
      </c>
      <c r="J55" s="5" t="n">
        <v>2.14</v>
      </c>
      <c r="K55" s="5" t="n">
        <v>0.47</v>
      </c>
      <c r="L55" s="28">
        <f>IFERROR(IF(OR(J55=0,K55=""),"",IF(E55="Positivo",MIN(MAX(K55/J55,0),1.3),MIN(MAX(J55/K55,0),1.3))),"")</f>
        <v/>
      </c>
      <c r="M55" s="28">
        <f>IFERROR(IF(OR(J55=0,K55=""),"",IF(E55="Positivo",MAX(K55/J55,0),MAX(J55/K55,0))),"")</f>
        <v/>
      </c>
      <c r="N55" s="5" t="inlineStr">
        <is>
          <t>DEC</t>
        </is>
      </c>
      <c r="O55" s="5" t="inlineStr">
        <is>
          <t>DEC</t>
        </is>
      </c>
      <c r="P55" s="5" t="n">
        <v>2</v>
      </c>
      <c r="Q55" s="5" t="n">
        <v>2</v>
      </c>
      <c r="R55" s="5">
        <f>A55&amp;"-"&amp;YEAR(F55)&amp;"-"&amp;IF(LEN(MONTH(F55))=1,"0"&amp;MONTH(F55),MONTH(F55))&amp;"-"&amp;IF(LEN(DAY(F55))=1,"0"&amp;DAY(F55),DAY(F55))</f>
        <v/>
      </c>
    </row>
    <row r="56">
      <c r="A56" s="5" t="n">
        <v>106</v>
      </c>
      <c r="B56" s="5" t="inlineStr">
        <is>
          <t>Mortalidad de los accidentes laborales</t>
        </is>
      </c>
      <c r="C56" s="5" t="inlineStr">
        <is>
          <t>GESTIÓN DE SEGURIDAD Y SALUD EN EL TRABAJO</t>
        </is>
      </c>
      <c r="D56" s="5" t="inlineStr">
        <is>
          <t>Anual</t>
        </is>
      </c>
      <c r="E56" s="5" t="inlineStr">
        <is>
          <t>Negativo</t>
        </is>
      </c>
      <c r="F56" s="6" t="n">
        <v>45291</v>
      </c>
      <c r="G56" s="5">
        <f>YEAR(F56)</f>
        <v/>
      </c>
      <c r="H56" s="5">
        <f>PROPER(TEXT(F56,"mmmm"))</f>
        <v/>
      </c>
      <c r="I56" s="6">
        <f>IF(OR(H56="Enero",H56="Febrero",H56="Marzo",H56="Abril",H56="Mayo",H56="Junio"),G56&amp;"-1",IF(OR(H56="Julio",H56="Agosto",H56="Septiembre",H56="Octubre",H56="Noviembre",H56="Diciembre"),G56&amp;"-2"))</f>
        <v/>
      </c>
      <c r="J56" s="116" t="n">
        <v>0</v>
      </c>
      <c r="K56" s="120" t="n">
        <v>0</v>
      </c>
      <c r="L56" s="28">
        <f>IFERROR(IF(OR(J56=0,K56=""),"",IF(E56="Positivo",MIN(MAX(K56/J56,0),1.3),MIN(MAX(J56/K56,0),1.3))),"")</f>
        <v/>
      </c>
      <c r="M56" s="28">
        <f>IFERROR(IF(OR(J56=0,K56=""),"",IF(E56="Positivo",MAX(K56/J56,0),MAX(J56/K56,0))),"")</f>
        <v/>
      </c>
      <c r="N56" s="5" t="inlineStr">
        <is>
          <t>DEC</t>
        </is>
      </c>
      <c r="O56" s="5" t="inlineStr">
        <is>
          <t>DEC</t>
        </is>
      </c>
      <c r="P56" s="5" t="n">
        <v>0</v>
      </c>
      <c r="Q56" s="5" t="n">
        <v>0</v>
      </c>
      <c r="R56" s="5">
        <f>A56&amp;"-"&amp;YEAR(F56)&amp;"-"&amp;IF(LEN(MONTH(F56))=1,"0"&amp;MONTH(F56),MONTH(F56))&amp;"-"&amp;IF(LEN(DAY(F56))=1,"0"&amp;DAY(F56),DAY(F56))</f>
        <v/>
      </c>
    </row>
    <row r="57">
      <c r="A57" s="5" t="n">
        <v>109</v>
      </c>
      <c r="B57" s="5" t="inlineStr">
        <is>
          <t>Nivel de Satisfacción -Comunicaciones internas</t>
        </is>
      </c>
      <c r="C57" s="5" t="inlineStr">
        <is>
          <t>Comunicaciones Internas</t>
        </is>
      </c>
      <c r="D57" s="5" t="inlineStr">
        <is>
          <t>Anual</t>
        </is>
      </c>
      <c r="E57" s="5" t="inlineStr">
        <is>
          <t>Positivo</t>
        </is>
      </c>
      <c r="F57" s="6" t="n">
        <v>45291</v>
      </c>
      <c r="G57" s="16">
        <f>YEAR(F57)</f>
        <v/>
      </c>
      <c r="H57" s="6">
        <f>PROPER(TEXT(F57,"mmmm"))</f>
        <v/>
      </c>
      <c r="I57" s="6">
        <f>IF(OR(H57="Enero",H57="Febrero",H57="Marzo",H57="Abril",H57="Mayo",H57="Junio"),G57&amp;"-1",IF(OR(H57="Julio",H57="Agosto",H57="Septiembre",H57="Octubre",H57="Noviembre",H57="Diciembre"),G57&amp;"-2"))</f>
        <v/>
      </c>
      <c r="J57" s="5" t="n">
        <v>80</v>
      </c>
      <c r="K57" s="5" t="n">
        <v>87.3927677036683</v>
      </c>
      <c r="L57" s="28">
        <f>IFERROR(IF(OR(J57=0,K57=""),"",IF(E57="Positivo",MIN(MAX(K57/J57,0),1.3),MIN(MAX(J57/K57,0),1.3))),"")</f>
        <v/>
      </c>
      <c r="M57" s="28">
        <f>IFERROR(IF(OR(J57=0,K57=""),"",IF(E57="Positivo",MAX(K57/J57,0),MAX(J57/K57,0))),"")</f>
        <v/>
      </c>
      <c r="N57" s="5" t="inlineStr">
        <is>
          <t>%</t>
        </is>
      </c>
      <c r="O57" s="5" t="inlineStr">
        <is>
          <t>%</t>
        </is>
      </c>
      <c r="P57" s="5" t="n">
        <v>0</v>
      </c>
      <c r="Q57" s="5" t="n">
        <v>0</v>
      </c>
      <c r="R57" s="5">
        <f>A57&amp;"-"&amp;YEAR(F57)&amp;"-"&amp;IF(LEN(MONTH(F57))=1,"0"&amp;MONTH(F57),MONTH(F57))&amp;"-"&amp;IF(LEN(DAY(F57))=1,"0"&amp;DAY(F57),DAY(F57))</f>
        <v/>
      </c>
    </row>
    <row r="58">
      <c r="A58" s="5" t="n">
        <v>110</v>
      </c>
      <c r="B58" s="5" t="inlineStr">
        <is>
          <t>Nivel de Satisfacción Servicios Prestados</t>
        </is>
      </c>
      <c r="C58" s="5" t="inlineStr">
        <is>
          <t>Planeación Financiera</t>
        </is>
      </c>
      <c r="D58" s="5" t="inlineStr">
        <is>
          <t>Anual</t>
        </is>
      </c>
      <c r="E58" s="5" t="inlineStr">
        <is>
          <t>Positivo</t>
        </is>
      </c>
      <c r="F58" s="6" t="n">
        <v>45291</v>
      </c>
      <c r="G58" s="5">
        <f>YEAR(F58)</f>
        <v/>
      </c>
      <c r="H58" s="5">
        <f>PROPER(TEXT(F58,"mmmm"))</f>
        <v/>
      </c>
      <c r="I58" s="6">
        <f>IF(OR(H58="Enero",H58="Febrero",H58="Marzo",H58="Abril",H58="Mayo",H58="Junio"),G58&amp;"-1",IF(OR(H58="Julio",H58="Agosto",H58="Septiembre",H58="Octubre",H58="Noviembre",H58="Diciembre"),G58&amp;"-2"))</f>
        <v/>
      </c>
      <c r="J58" s="5" t="n">
        <v>80</v>
      </c>
      <c r="K58" s="5" t="n">
        <v>78</v>
      </c>
      <c r="L58" s="28">
        <f>IFERROR(IF(OR(J58=0,K58=""),"",IF(E58="Positivo",MIN(MAX(K58/J58,0),1.3),MIN(MAX(J58/K58,0),1.3))),"")</f>
        <v/>
      </c>
      <c r="M58" s="28">
        <f>IFERROR(IF(OR(J58=0,K58=""),"",IF(E58="Positivo",MAX(K58/J58,0),MAX(J58/K58,0))),"")</f>
        <v/>
      </c>
      <c r="N58" s="5" t="inlineStr">
        <is>
          <t>%</t>
        </is>
      </c>
      <c r="O58" s="5" t="inlineStr">
        <is>
          <t>%</t>
        </is>
      </c>
      <c r="P58" s="5" t="n">
        <v>0</v>
      </c>
      <c r="Q58" s="5" t="n">
        <v>0</v>
      </c>
      <c r="R58" s="5">
        <f>A58&amp;"-"&amp;YEAR(F58)&amp;"-"&amp;IF(LEN(MONTH(F58))=1,"0"&amp;MONTH(F58),MONTH(F58))&amp;"-"&amp;IF(LEN(DAY(F58))=1,"0"&amp;DAY(F58),DAY(F58))</f>
        <v/>
      </c>
    </row>
    <row r="59">
      <c r="A59" s="5" t="n">
        <v>111</v>
      </c>
      <c r="B59" s="5" t="inlineStr">
        <is>
          <t>Nivel de Satisfacción Servicios Prestados</t>
        </is>
      </c>
      <c r="C59" s="5" t="inlineStr">
        <is>
          <t>GESTIÓN DE ABASTECIMIENTO</t>
        </is>
      </c>
      <c r="D59" s="5" t="inlineStr">
        <is>
          <t>Trimestral</t>
        </is>
      </c>
      <c r="E59" s="5" t="inlineStr">
        <is>
          <t>Positivo</t>
        </is>
      </c>
      <c r="F59" s="6" t="n">
        <v>45291</v>
      </c>
      <c r="G59" s="5">
        <f>YEAR(F59)</f>
        <v/>
      </c>
      <c r="H59" s="5">
        <f>PROPER(TEXT(F59,"mmmm"))</f>
        <v/>
      </c>
      <c r="I59" s="6">
        <f>IF(OR(H59="Enero",H59="Febrero",H59="Marzo",H59="Abril",H59="Mayo",H59="Junio"),G59&amp;"-1",IF(OR(H59="Julio",H59="Agosto",H59="Septiembre",H59="Octubre",H59="Noviembre",H59="Diciembre"),G59&amp;"-2"))</f>
        <v/>
      </c>
      <c r="J59" s="5" t="n">
        <v>80</v>
      </c>
      <c r="K59" s="10" t="n">
        <v>91.5</v>
      </c>
      <c r="L59" s="28">
        <f>IFERROR(IF(OR(J59=0,K59=""),"",IF(E59="Positivo",MIN(MAX(K59/J59,0),1.3),MIN(MAX(J59/K59,0),1.3))),"")</f>
        <v/>
      </c>
      <c r="M59" s="28">
        <f>IFERROR(IF(OR(J59=0,K59=""),"",IF(E59="Positivo",MAX(K59/J59,0),MAX(J59/K59,0))),"")</f>
        <v/>
      </c>
      <c r="N59" s="5" t="inlineStr">
        <is>
          <t>%</t>
        </is>
      </c>
      <c r="O59" s="5" t="inlineStr">
        <is>
          <t>%</t>
        </is>
      </c>
      <c r="P59" s="5" t="n">
        <v>0</v>
      </c>
      <c r="Q59" s="5" t="n">
        <v>0</v>
      </c>
      <c r="R59" s="5">
        <f>A59&amp;"-"&amp;YEAR(F59)&amp;"-"&amp;IF(LEN(MONTH(F59))=1,"0"&amp;MONTH(F59),MONTH(F59))&amp;"-"&amp;IF(LEN(DAY(F59))=1,"0"&amp;DAY(F59),DAY(F59))</f>
        <v/>
      </c>
    </row>
    <row r="60">
      <c r="A60" s="5" t="n">
        <v>116</v>
      </c>
      <c r="B60" s="5" t="inlineStr">
        <is>
          <t>Nivel de Satisfacción Servicios Prestados</t>
        </is>
      </c>
      <c r="C60" s="5" t="inlineStr">
        <is>
          <t>AUDITORÍA INTERNA</t>
        </is>
      </c>
      <c r="D60" s="5" t="inlineStr">
        <is>
          <t>Bimestral</t>
        </is>
      </c>
      <c r="E60" s="5" t="inlineStr">
        <is>
          <t>Positivo</t>
        </is>
      </c>
      <c r="F60" s="6" t="n">
        <v>45291</v>
      </c>
      <c r="G60" s="5">
        <f>YEAR(F60)</f>
        <v/>
      </c>
      <c r="H60" s="5">
        <f>PROPER(TEXT(F60,"mmmm"))</f>
        <v/>
      </c>
      <c r="I60" s="6">
        <f>IF(OR(H60="Enero",H60="Febrero",H60="Marzo",H60="Abril",H60="Mayo",H60="Junio"),G60&amp;"-1",IF(OR(H60="Julio",H60="Agosto",H60="Septiembre",H60="Octubre",H60="Noviembre",H60="Diciembre"),G60&amp;"-2"))</f>
        <v/>
      </c>
      <c r="J60" s="5" t="n">
        <v>80</v>
      </c>
      <c r="K60" s="5" t="n">
        <v>88</v>
      </c>
      <c r="L60" s="28">
        <f>IFERROR(IF(OR(J60=0,K60=""),"",IF(E60="Positivo",MIN(MAX(K60/J60,0),1.3),MIN(MAX(J60/K60,0),1.3))),"")</f>
        <v/>
      </c>
      <c r="M60" s="28">
        <f>IFERROR(IF(OR(J60=0,K60=""),"",IF(E60="Positivo",MAX(K60/J60,0),MAX(J60/K60,0))),"")</f>
        <v/>
      </c>
      <c r="N60" s="5" t="inlineStr">
        <is>
          <t>%</t>
        </is>
      </c>
      <c r="O60" s="5" t="inlineStr">
        <is>
          <t>%</t>
        </is>
      </c>
      <c r="P60" s="5" t="n">
        <v>0</v>
      </c>
      <c r="Q60" s="5" t="n">
        <v>0</v>
      </c>
      <c r="R60" s="5">
        <f>A60&amp;"-"&amp;YEAR(F60)&amp;"-"&amp;IF(LEN(MONTH(F60))=1,"0"&amp;MONTH(F60),MONTH(F60))&amp;"-"&amp;IF(LEN(DAY(F60))=1,"0"&amp;DAY(F60),DAY(F60))</f>
        <v/>
      </c>
    </row>
    <row r="61">
      <c r="A61" s="5" t="n">
        <v>118</v>
      </c>
      <c r="B61" s="5" t="inlineStr">
        <is>
          <t>Nivel de Satisfacción del sistema de gestión de calidad</t>
        </is>
      </c>
      <c r="C61" s="5" t="inlineStr">
        <is>
          <t>Gestión de Calidad</t>
        </is>
      </c>
      <c r="D61" s="5" t="inlineStr">
        <is>
          <t>Anual</t>
        </is>
      </c>
      <c r="E61" s="5" t="inlineStr">
        <is>
          <t>Positivo</t>
        </is>
      </c>
      <c r="F61" s="6" t="n">
        <v>45291</v>
      </c>
      <c r="G61" s="5">
        <f>YEAR(F61)</f>
        <v/>
      </c>
      <c r="H61" s="5">
        <f>PROPER(TEXT(F61,"mmmm"))</f>
        <v/>
      </c>
      <c r="I61" s="6">
        <f>IF(OR(H61="Enero",H61="Febrero",H61="Marzo",H61="Abril",H61="Mayo",H61="Junio"),G61&amp;"-1",IF(OR(H61="Julio",H61="Agosto",H61="Septiembre",H61="Octubre",H61="Noviembre",H61="Diciembre"),G61&amp;"-2"))</f>
        <v/>
      </c>
      <c r="J61" s="5" t="n">
        <v>80</v>
      </c>
      <c r="K61" s="5" t="n">
        <v>94.1385767790262</v>
      </c>
      <c r="L61" s="28">
        <f>IFERROR(IF(OR(J61=0,K61=""),"",IF(E61="Positivo",MIN(MAX(K61/J61,0),1.3),MIN(MAX(J61/K61,0),1.3))),"")</f>
        <v/>
      </c>
      <c r="M61" s="28">
        <f>IFERROR(IF(OR(J61=0,K61=""),"",IF(E61="Positivo",MAX(K61/J61,0),MAX(J61/K61,0))),"")</f>
        <v/>
      </c>
      <c r="N61" s="5" t="inlineStr">
        <is>
          <t>%</t>
        </is>
      </c>
      <c r="O61" s="5" t="inlineStr">
        <is>
          <t>%</t>
        </is>
      </c>
      <c r="P61" s="5" t="n">
        <v>0</v>
      </c>
      <c r="Q61" s="5" t="n">
        <v>0</v>
      </c>
      <c r="R61" s="5">
        <f>A61&amp;"-"&amp;YEAR(F61)&amp;"-"&amp;IF(LEN(MONTH(F61))=1,"0"&amp;MONTH(F61),MONTH(F61))&amp;"-"&amp;IF(LEN(DAY(F61))=1,"0"&amp;DAY(F61),DAY(F61))</f>
        <v/>
      </c>
    </row>
    <row r="62">
      <c r="A62" s="5" t="n">
        <v>121</v>
      </c>
      <c r="B62" s="5" t="inlineStr">
        <is>
          <t>Ejecución presupuestal de la nómina acumulada</t>
        </is>
      </c>
      <c r="C62" s="5" t="inlineStr">
        <is>
          <t>GESTIÓN Y DESARROLLO DEL TALENTO HUMANO</t>
        </is>
      </c>
      <c r="D62" s="5" t="inlineStr">
        <is>
          <t>Mensual</t>
        </is>
      </c>
      <c r="E62" s="5" t="inlineStr">
        <is>
          <t>Negativo</t>
        </is>
      </c>
      <c r="F62" s="6" t="n">
        <v>45291</v>
      </c>
      <c r="G62" s="5">
        <f>YEAR(F62)</f>
        <v/>
      </c>
      <c r="H62" s="5">
        <f>PROPER(TEXT(F62,"mmmm"))</f>
        <v/>
      </c>
      <c r="I62" s="6">
        <f>IF(OR(H62="Enero",H62="Febrero",H62="Marzo",H62="Abril",H62="Mayo",H62="Junio"),G62&amp;"-1",IF(OR(H62="Julio",H62="Agosto",H62="Septiembre",H62="Octubre",H62="Noviembre",H62="Diciembre"),G62&amp;"-2"))</f>
        <v/>
      </c>
      <c r="J62" s="116" t="n">
        <v>102</v>
      </c>
      <c r="K62" s="120" t="n">
        <v>111.3</v>
      </c>
      <c r="L62" s="28">
        <f>IFERROR(IF(OR(J62=0,K62=""),"",IF(E62="Positivo",MIN(MAX(K62/J62,0),1.3),MIN(MAX(J62/K62,0),1.3))),"")</f>
        <v/>
      </c>
      <c r="M62" s="28">
        <f>IFERROR(IF(OR(J62=0,K62=""),"",IF(E62="Positivo",MAX(K62/J62,0),MAX(J62/K62,0))),"")</f>
        <v/>
      </c>
      <c r="N62" s="5" t="inlineStr">
        <is>
          <t>$</t>
        </is>
      </c>
      <c r="O62" s="5" t="inlineStr">
        <is>
          <t>$</t>
        </is>
      </c>
      <c r="P62" s="5" t="n">
        <v>0</v>
      </c>
      <c r="Q62" s="5" t="n">
        <v>0</v>
      </c>
      <c r="R62" s="5">
        <f>A62&amp;"-"&amp;YEAR(F62)&amp;"-"&amp;IF(LEN(MONTH(F62))=1,"0"&amp;MONTH(F62),MONTH(F62))&amp;"-"&amp;IF(LEN(DAY(F62))=1,"0"&amp;DAY(F62),DAY(F62))</f>
        <v/>
      </c>
    </row>
    <row r="63">
      <c r="A63" s="5" t="n">
        <v>122</v>
      </c>
      <c r="B63" s="5" t="inlineStr">
        <is>
          <t>Eficacia en la solicitud documental- por periodo</t>
        </is>
      </c>
      <c r="C63" s="5" t="inlineStr">
        <is>
          <t>Gestión de calidad</t>
        </is>
      </c>
      <c r="D63" s="5" t="inlineStr">
        <is>
          <t>Bimestral</t>
        </is>
      </c>
      <c r="E63" s="5" t="inlineStr">
        <is>
          <t>Positivo</t>
        </is>
      </c>
      <c r="F63" s="6" t="n">
        <v>45291</v>
      </c>
      <c r="G63" s="5">
        <f>YEAR(F63)</f>
        <v/>
      </c>
      <c r="H63" s="5">
        <f>PROPER(TEXT(F63,"mmmm"))</f>
        <v/>
      </c>
      <c r="I63" s="6">
        <f>IF(OR(H63="Enero",H63="Febrero",H63="Marzo",H63="Abril",H63="Mayo",H63="Junio"),G63&amp;"-1",IF(OR(H63="Julio",H63="Agosto",H63="Septiembre",H63="Octubre",H63="Noviembre",H63="Diciembre"),G63&amp;"-2"))</f>
        <v/>
      </c>
      <c r="J63" s="5" t="n">
        <v>80</v>
      </c>
      <c r="K63" s="5" t="n">
        <v>90.985</v>
      </c>
      <c r="L63" s="28">
        <f>IFERROR(IF(OR(J63=0,K63=""),"",IF(E63="Positivo",MIN(MAX(K63/J63,0),1.3),MIN(MAX(J63/K63,0),1.3))),"")</f>
        <v/>
      </c>
      <c r="M63" s="28">
        <f>IFERROR(IF(OR(J63=0,K63=""),"",IF(E63="Positivo",MAX(K63/J63,0),MAX(J63/K63,0))),"")</f>
        <v/>
      </c>
      <c r="N63" s="5" t="inlineStr">
        <is>
          <t>%</t>
        </is>
      </c>
      <c r="O63" s="5" t="inlineStr">
        <is>
          <t>%</t>
        </is>
      </c>
      <c r="P63" s="5" t="n">
        <v>0</v>
      </c>
      <c r="Q63" s="5" t="n">
        <v>0</v>
      </c>
      <c r="R63" s="5">
        <f>A63&amp;"-"&amp;YEAR(F63)&amp;"-"&amp;IF(LEN(MONTH(F63))=1,"0"&amp;MONTH(F63),MONTH(F63))&amp;"-"&amp;IF(LEN(DAY(F63))=1,"0"&amp;DAY(F63),DAY(F63))</f>
        <v/>
      </c>
    </row>
    <row r="64">
      <c r="A64" s="5" t="n">
        <v>124</v>
      </c>
      <c r="B64" s="5" t="inlineStr">
        <is>
          <t>Indice de Frecuencia de accidentalidad</t>
        </is>
      </c>
      <c r="C64" s="5" t="inlineStr">
        <is>
          <t>GESTIÓN DE SEGURIDAD Y SALUD EN EL TRABAJO</t>
        </is>
      </c>
      <c r="D64" s="5" t="inlineStr">
        <is>
          <t>Mensual</t>
        </is>
      </c>
      <c r="E64" s="5" t="inlineStr">
        <is>
          <t>Negativo</t>
        </is>
      </c>
      <c r="F64" s="6" t="n">
        <v>45291</v>
      </c>
      <c r="G64" s="5">
        <f>YEAR(F64)</f>
        <v/>
      </c>
      <c r="H64" s="5">
        <f>PROPER(TEXT(F64,"mmmm"))</f>
        <v/>
      </c>
      <c r="I64" s="6">
        <f>IF(OR(H64="Enero",H64="Febrero",H64="Marzo",H64="Abril",H64="Mayo",H64="Junio"),G64&amp;"-1",IF(OR(H64="Julio",H64="Agosto",H64="Septiembre",H64="Octubre",H64="Noviembre",H64="Diciembre"),G64&amp;"-2"))</f>
        <v/>
      </c>
      <c r="J64" s="5" t="n">
        <v>1.6</v>
      </c>
      <c r="K64" s="5" t="n">
        <v>0.02840842680799108</v>
      </c>
      <c r="L64" s="28">
        <f>IFERROR(IF(OR(J64=0,K64=""),"",IF(E64="Positivo",MIN(MAX(K64/J64,0),1.3),MIN(MAX(J64/K64,0),1.3))),"")</f>
        <v/>
      </c>
      <c r="M64" s="28">
        <f>IFERROR(IF(OR(J64=0,K64=""),"",IF(E64="Positivo",MAX(K64/J64,0),MAX(J64/K64,0))),"")</f>
        <v/>
      </c>
      <c r="N64" s="5" t="inlineStr">
        <is>
          <t>DEC</t>
        </is>
      </c>
      <c r="O64" s="5" t="inlineStr">
        <is>
          <t>DEC</t>
        </is>
      </c>
      <c r="P64" s="5" t="n">
        <v>1</v>
      </c>
      <c r="Q64" s="5" t="n">
        <v>2</v>
      </c>
      <c r="R64" s="5">
        <f>A64&amp;"-"&amp;YEAR(F64)&amp;"-"&amp;IF(LEN(MONTH(F64))=1,"0"&amp;MONTH(F64),MONTH(F64))&amp;"-"&amp;IF(LEN(DAY(F64))=1,"0"&amp;DAY(F64),DAY(F64))</f>
        <v/>
      </c>
    </row>
    <row r="65">
      <c r="A65" s="5" t="n">
        <v>125</v>
      </c>
      <c r="B65" s="5" t="inlineStr">
        <is>
          <t>Indice de severidad</t>
        </is>
      </c>
      <c r="C65" s="5" t="inlineStr">
        <is>
          <t>GESTIÓN DE SEGURIDAD Y SALUD EN EL TRABAJO</t>
        </is>
      </c>
      <c r="D65" s="5" t="inlineStr">
        <is>
          <t>Mensual</t>
        </is>
      </c>
      <c r="E65" s="5" t="inlineStr">
        <is>
          <t>Negativo</t>
        </is>
      </c>
      <c r="F65" s="6" t="n">
        <v>45291</v>
      </c>
      <c r="G65" s="5">
        <f>YEAR(F65)</f>
        <v/>
      </c>
      <c r="H65" s="5">
        <f>PROPER(TEXT(F65,"mmmm"))</f>
        <v/>
      </c>
      <c r="I65" s="6">
        <f>IF(OR(H65="Enero",H65="Febrero",H65="Marzo",H65="Abril",H65="Mayo",H65="Junio"),G65&amp;"-1",IF(OR(H65="Julio",H65="Agosto",H65="Septiembre",H65="Octubre",H65="Noviembre",H65="Diciembre"),G65&amp;"-2"))</f>
        <v/>
      </c>
      <c r="J65" s="5" t="n">
        <v>4.7</v>
      </c>
      <c r="K65" s="5" t="n">
        <v>0.1755874916112475</v>
      </c>
      <c r="L65" s="28">
        <f>IFERROR(IF(OR(J65=0,K65=""),"",IF(E65="Positivo",MIN(MAX(K65/J65,0),1.3),MIN(MAX(J65/K65,0),1.3))),"")</f>
        <v/>
      </c>
      <c r="M65" s="28">
        <f>IFERROR(IF(OR(J65=0,K65=""),"",IF(E65="Positivo",MAX(K65/J65,0),MAX(J65/K65,0))),"")</f>
        <v/>
      </c>
      <c r="N65" s="5" t="inlineStr">
        <is>
          <t>DEC</t>
        </is>
      </c>
      <c r="O65" s="5" t="inlineStr">
        <is>
          <t>DEC</t>
        </is>
      </c>
      <c r="P65" s="5" t="n">
        <v>1</v>
      </c>
      <c r="Q65" s="5" t="n">
        <v>2</v>
      </c>
      <c r="R65" s="5">
        <f>A65&amp;"-"&amp;YEAR(F65)&amp;"-"&amp;IF(LEN(MONTH(F65))=1,"0"&amp;MONTH(F65),MONTH(F65))&amp;"-"&amp;IF(LEN(DAY(F65))=1,"0"&amp;DAY(F65),DAY(F65))</f>
        <v/>
      </c>
    </row>
    <row r="66">
      <c r="A66" s="5" t="n">
        <v>126</v>
      </c>
      <c r="B66" s="5" t="inlineStr">
        <is>
          <t>Indice de Prevalencia EL Enfermedad laboral</t>
        </is>
      </c>
      <c r="C66" s="5" t="inlineStr">
        <is>
          <t>GESTIÓN DE SEGURIDAD Y SALUD EN EL TRABAJO</t>
        </is>
      </c>
      <c r="D66" s="5" t="inlineStr">
        <is>
          <t>Anual</t>
        </is>
      </c>
      <c r="E66" s="5" t="inlineStr">
        <is>
          <t>Negativo</t>
        </is>
      </c>
      <c r="F66" s="6" t="n">
        <v>45291</v>
      </c>
      <c r="G66" s="5">
        <f>YEAR(F66)</f>
        <v/>
      </c>
      <c r="H66" s="5">
        <f>PROPER(TEXT(F66,"mmmm"))</f>
        <v/>
      </c>
      <c r="I66" s="6">
        <f>IF(OR(H66="Enero",H66="Febrero",H66="Marzo",H66="Abril",H66="Mayo",H66="Junio"),G66&amp;"-1",IF(OR(H66="Julio",H66="Agosto",H66="Septiembre",H66="Octubre",H66="Noviembre",H66="Diciembre"),G66&amp;"-2"))</f>
        <v/>
      </c>
      <c r="J66" s="5" t="n">
        <v>2</v>
      </c>
      <c r="K66" s="5" t="n">
        <v>0.12</v>
      </c>
      <c r="L66" s="28">
        <f>IFERROR(IF(OR(J66=0,K66=""),"",IF(E66="Positivo",MIN(MAX(K66/J66,0),1.3),MIN(MAX(J66/K66,0),1.3))),"")</f>
        <v/>
      </c>
      <c r="M66" s="28">
        <f>IFERROR(IF(OR(J66=0,K66=""),"",IF(E66="Positivo",MAX(K66/J66,0),MAX(J66/K66,0))),"")</f>
        <v/>
      </c>
      <c r="N66" s="5" t="inlineStr">
        <is>
          <t>ENT</t>
        </is>
      </c>
      <c r="O66" s="5" t="inlineStr">
        <is>
          <t>DEC</t>
        </is>
      </c>
      <c r="P66" s="5" t="n">
        <v>0</v>
      </c>
      <c r="Q66" s="5" t="n">
        <v>2</v>
      </c>
      <c r="R66" s="5">
        <f>A66&amp;"-"&amp;YEAR(F66)&amp;"-"&amp;IF(LEN(MONTH(F66))=1,"0"&amp;MONTH(F66),MONTH(F66))&amp;"-"&amp;IF(LEN(DAY(F66))=1,"0"&amp;DAY(F66),DAY(F66))</f>
        <v/>
      </c>
    </row>
    <row r="67">
      <c r="A67" s="5" t="n">
        <v>127</v>
      </c>
      <c r="B67" s="5" t="inlineStr">
        <is>
          <t>Indice de Incidencia EL Enfermedad laboral</t>
        </is>
      </c>
      <c r="C67" s="5" t="inlineStr">
        <is>
          <t>GESTIÓN DE SEGURIDAD Y SALUD EN EL TRABAJO</t>
        </is>
      </c>
      <c r="D67" s="5" t="inlineStr">
        <is>
          <t>Anual</t>
        </is>
      </c>
      <c r="E67" s="5" t="inlineStr">
        <is>
          <t>Negativo</t>
        </is>
      </c>
      <c r="F67" s="6" t="n">
        <v>45291</v>
      </c>
      <c r="G67" s="5">
        <f>YEAR(F67)</f>
        <v/>
      </c>
      <c r="H67" s="5">
        <f>PROPER(TEXT(F67,"mmmm"))</f>
        <v/>
      </c>
      <c r="I67" s="6">
        <f>IF(OR(H67="Enero",H67="Febrero",H67="Marzo",H67="Abril",H67="Mayo",H67="Junio"),G67&amp;"-1",IF(OR(H67="Julio",H67="Agosto",H67="Septiembre",H67="Octubre",H67="Noviembre",H67="Diciembre"),G67&amp;"-2"))</f>
        <v/>
      </c>
      <c r="J67" s="5" t="n">
        <v>0</v>
      </c>
      <c r="K67" s="16" t="n">
        <v>0</v>
      </c>
      <c r="L67" s="28">
        <f>IFERROR(IF(OR(J67=0,K67=""),"",IF(E67="Positivo",MIN(MAX(K67/J67,0),1.3),MIN(MAX(J67/K67,0),1.3))),"")</f>
        <v/>
      </c>
      <c r="M67" s="28">
        <f>IFERROR(IF(OR(J67=0,K67=""),"",IF(E67="Positivo",MAX(K67/J67,0),MAX(J67/K67,0))),"")</f>
        <v/>
      </c>
      <c r="N67" s="5" t="inlineStr">
        <is>
          <t>ENT</t>
        </is>
      </c>
      <c r="O67" s="5" t="inlineStr">
        <is>
          <t>DEC</t>
        </is>
      </c>
      <c r="P67" s="5" t="n">
        <v>0</v>
      </c>
      <c r="Q67" s="5" t="n">
        <v>0</v>
      </c>
      <c r="R67" s="5">
        <f>A67&amp;"-"&amp;YEAR(F67)&amp;"-"&amp;IF(LEN(MONTH(F67))=1,"0"&amp;MONTH(F67),MONTH(F67))&amp;"-"&amp;IF(LEN(DAY(F67))=1,"0"&amp;DAY(F67),DAY(F67))</f>
        <v/>
      </c>
    </row>
    <row r="68">
      <c r="A68" s="5" t="n">
        <v>128</v>
      </c>
      <c r="B68" s="5" t="inlineStr">
        <is>
          <t>Ausentísmo por causa médica</t>
        </is>
      </c>
      <c r="C68" s="5" t="inlineStr">
        <is>
          <t>GESTIÓN DE SEGURIDAD Y SALUD EN EL TRABAJO</t>
        </is>
      </c>
      <c r="D68" s="5" t="inlineStr">
        <is>
          <t>Mensual</t>
        </is>
      </c>
      <c r="E68" s="5" t="inlineStr">
        <is>
          <t>Negativo</t>
        </is>
      </c>
      <c r="F68" s="6" t="n">
        <v>45291</v>
      </c>
      <c r="G68" s="5">
        <f>YEAR(F68)</f>
        <v/>
      </c>
      <c r="H68" s="5">
        <f>PROPER(TEXT(F68,"mmmm"))</f>
        <v/>
      </c>
      <c r="I68" s="6">
        <f>IF(OR(H68="Enero",H68="Febrero",H68="Marzo",H68="Abril",H68="Mayo",H68="Junio"),G68&amp;"-1",IF(OR(H68="Julio",H68="Agosto",H68="Septiembre",H68="Octubre",H68="Noviembre",H68="Diciembre"),G68&amp;"-2"))</f>
        <v/>
      </c>
      <c r="J68" s="5" t="n">
        <v>1</v>
      </c>
      <c r="K68" s="5" t="n">
        <v>0.8470587408838942</v>
      </c>
      <c r="L68" s="28">
        <f>IFERROR(IF(OR(J68=0,K68=""),"",IF(E68="Positivo",MIN(MAX(K68/J68,0),1.3),MIN(MAX(J68/K68,0),1.3))),"")</f>
        <v/>
      </c>
      <c r="M68" s="28">
        <f>IFERROR(IF(OR(J68=0,K68=""),"",IF(E68="Positivo",MAX(K68/J68,0),MAX(J68/K68,0))),"")</f>
        <v/>
      </c>
      <c r="N68" s="5" t="inlineStr">
        <is>
          <t>ENT</t>
        </is>
      </c>
      <c r="O68" s="5" t="inlineStr">
        <is>
          <t>DEC</t>
        </is>
      </c>
      <c r="P68" s="5" t="n">
        <v>0</v>
      </c>
      <c r="Q68" s="5" t="n">
        <v>2</v>
      </c>
      <c r="R68" s="5">
        <f>A68&amp;"-"&amp;YEAR(F68)&amp;"-"&amp;IF(LEN(MONTH(F68))=1,"0"&amp;MONTH(F68),MONTH(F68))&amp;"-"&amp;IF(LEN(DAY(F68))=1,"0"&amp;DAY(F68),DAY(F68))</f>
        <v/>
      </c>
    </row>
    <row r="69">
      <c r="A69" s="5" t="n">
        <v>133</v>
      </c>
      <c r="B69" s="5" t="inlineStr">
        <is>
          <t>Nivel de Satisfacción Servicios Prestados</t>
        </is>
      </c>
      <c r="C69" s="5" t="inlineStr">
        <is>
          <t>VISIBILIDAD NACIONAL E INTERNACIONAL</t>
        </is>
      </c>
      <c r="D69" s="5" t="inlineStr">
        <is>
          <t>Anual</t>
        </is>
      </c>
      <c r="E69" s="5" t="inlineStr">
        <is>
          <t>Positivo</t>
        </is>
      </c>
      <c r="F69" s="6" t="n">
        <v>45291</v>
      </c>
      <c r="G69" s="5">
        <f>YEAR(F69)</f>
        <v/>
      </c>
      <c r="H69" s="5">
        <f>PROPER(TEXT(F69,"mmmm"))</f>
        <v/>
      </c>
      <c r="I69" s="6">
        <f>IF(OR(H69="Enero",H69="Febrero",H69="Marzo",H69="Abril",H69="Mayo",H69="Junio"),G69&amp;"-1",IF(OR(H69="Julio",H69="Agosto",H69="Septiembre",H69="Octubre",H69="Noviembre",H69="Diciembre"),G69&amp;"-2"))</f>
        <v/>
      </c>
      <c r="J69" s="5" t="n">
        <v>80</v>
      </c>
      <c r="K69" s="5" t="n">
        <v>92.78911564625851</v>
      </c>
      <c r="L69" s="28">
        <f>IFERROR(IF(OR(J69=0,K69=""),"",IF(E69="Positivo",MIN(MAX(K69/J69,0),1.3),MIN(MAX(J69/K69,0),1.3))),"")</f>
        <v/>
      </c>
      <c r="M69" s="28">
        <f>IFERROR(IF(OR(J69=0,K69=""),"",IF(E69="Positivo",MAX(K69/J69,0),MAX(J69/K69,0))),"")</f>
        <v/>
      </c>
      <c r="N69" s="5" t="inlineStr">
        <is>
          <t>%</t>
        </is>
      </c>
      <c r="O69" s="5" t="inlineStr">
        <is>
          <t>%</t>
        </is>
      </c>
      <c r="P69" s="5" t="n">
        <v>0</v>
      </c>
      <c r="Q69" s="5" t="n">
        <v>0</v>
      </c>
      <c r="R69" s="5">
        <f>A69&amp;"-"&amp;YEAR(F69)&amp;"-"&amp;IF(LEN(MONTH(F69))=1,"0"&amp;MONTH(F69),MONTH(F69))&amp;"-"&amp;IF(LEN(DAY(F69))=1,"0"&amp;DAY(F69),DAY(F69))</f>
        <v/>
      </c>
    </row>
    <row r="70">
      <c r="A70" s="5" t="n">
        <v>136</v>
      </c>
      <c r="B70" s="5" t="inlineStr">
        <is>
          <t>Ejecución de actividades culturales</t>
        </is>
      </c>
      <c r="C70" s="5" t="inlineStr">
        <is>
          <t>Biblioteca Institucional</t>
        </is>
      </c>
      <c r="D70" s="5" t="inlineStr">
        <is>
          <t>Semestral</t>
        </is>
      </c>
      <c r="E70" s="5" t="inlineStr">
        <is>
          <t>Positivo</t>
        </is>
      </c>
      <c r="F70" s="6" t="n">
        <v>45291</v>
      </c>
      <c r="G70" s="5">
        <f>YEAR(F70)</f>
        <v/>
      </c>
      <c r="H70" s="5">
        <f>PROPER(TEXT(F70,"mmmm"))</f>
        <v/>
      </c>
      <c r="I70" s="6">
        <f>IF(OR(H70="Enero",H70="Febrero",H70="Marzo",H70="Abril",H70="Mayo",H70="Junio"),G70&amp;"-1",IF(OR(H70="Julio",H70="Agosto",H70="Septiembre",H70="Octubre",H70="Noviembre",H70="Diciembre"),G70&amp;"-2"))</f>
        <v/>
      </c>
      <c r="J70" s="5" t="n">
        <v>90</v>
      </c>
      <c r="K70" s="5" t="n">
        <v>100</v>
      </c>
      <c r="L70" s="28">
        <f>IFERROR(IF(OR(J70=0,K70=""),"",IF(E70="Positivo",MIN(MAX(K70/J70,0),1.3),MIN(MAX(J70/K70,0),1.3))),"")</f>
        <v/>
      </c>
      <c r="M70" s="28">
        <f>IFERROR(IF(OR(J70=0,K70=""),"",IF(E70="Positivo",MAX(K70/J70,0),MAX(J70/K70,0))),"")</f>
        <v/>
      </c>
      <c r="N70" s="5" t="inlineStr">
        <is>
          <t>%</t>
        </is>
      </c>
      <c r="O70" s="5" t="inlineStr">
        <is>
          <t>%</t>
        </is>
      </c>
      <c r="P70" s="5" t="n">
        <v>0</v>
      </c>
      <c r="Q70" s="5" t="n">
        <v>0</v>
      </c>
      <c r="R70" s="5">
        <f>A70&amp;"-"&amp;YEAR(F70)&amp;"-"&amp;IF(LEN(MONTH(F70))=1,"0"&amp;MONTH(F70),MONTH(F70))&amp;"-"&amp;IF(LEN(DAY(F70))=1,"0"&amp;DAY(F70),DAY(F70))</f>
        <v/>
      </c>
    </row>
    <row r="71">
      <c r="A71" s="5" t="n">
        <v>137</v>
      </c>
      <c r="B71" s="5" t="inlineStr">
        <is>
          <t>Ejecución de Talleres de formación</t>
        </is>
      </c>
      <c r="C71" s="5" t="inlineStr">
        <is>
          <t>Biblioteca Institucional</t>
        </is>
      </c>
      <c r="D71" s="5" t="inlineStr">
        <is>
          <t>Trimestral</t>
        </is>
      </c>
      <c r="E71" s="5" t="inlineStr">
        <is>
          <t>Positivo</t>
        </is>
      </c>
      <c r="F71" s="6" t="n">
        <v>45291</v>
      </c>
      <c r="G71" s="5">
        <f>YEAR(F71)</f>
        <v/>
      </c>
      <c r="H71" s="5">
        <f>PROPER(TEXT(F71,"mmmm"))</f>
        <v/>
      </c>
      <c r="I71" s="6">
        <f>IF(OR(H71="Enero",H71="Febrero",H71="Marzo",H71="Abril",H71="Mayo",H71="Junio"),G71&amp;"-1",IF(OR(H71="Julio",H71="Agosto",H71="Septiembre",H71="Octubre",H71="Noviembre",H71="Diciembre"),G71&amp;"-2"))</f>
        <v/>
      </c>
      <c r="J71" s="5" t="n">
        <v>447</v>
      </c>
      <c r="K71" s="5" t="n">
        <v>448</v>
      </c>
      <c r="L71" s="28">
        <f>IFERROR(IF(OR(J71=0,K71=""),"",IF(E71="Positivo",MIN(MAX(K71/J71,0),1.3),MIN(MAX(J71/K71,0),1.3))),"")</f>
        <v/>
      </c>
      <c r="M71" s="28">
        <f>IFERROR(IF(OR(J71=0,K71=""),"",IF(E71="Positivo",MAX(K71/J71,0),MAX(J71/K71,0))),"")</f>
        <v/>
      </c>
      <c r="N71" s="5" t="inlineStr">
        <is>
          <t>ENT</t>
        </is>
      </c>
      <c r="O71" s="5" t="inlineStr">
        <is>
          <t>ENT</t>
        </is>
      </c>
      <c r="P71" s="5" t="n">
        <v>0</v>
      </c>
      <c r="Q71" s="5" t="n">
        <v>0</v>
      </c>
      <c r="R71" s="5">
        <f>A71&amp;"-"&amp;YEAR(F71)&amp;"-"&amp;IF(LEN(MONTH(F71))=1,"0"&amp;MONTH(F71),MONTH(F71))&amp;"-"&amp;IF(LEN(DAY(F71))=1,"0"&amp;DAY(F71),DAY(F71))</f>
        <v/>
      </c>
    </row>
    <row r="72">
      <c r="A72" s="5" t="n">
        <v>139</v>
      </c>
      <c r="B72" s="5" t="inlineStr">
        <is>
          <t>Ejecución presupuestal del gasto</t>
        </is>
      </c>
      <c r="C72" s="5" t="inlineStr">
        <is>
          <t>Biblioteca Institucional</t>
        </is>
      </c>
      <c r="D72" s="5" t="inlineStr">
        <is>
          <t>Mensual</t>
        </is>
      </c>
      <c r="E72" s="5" t="inlineStr">
        <is>
          <t>Negativo</t>
        </is>
      </c>
      <c r="F72" s="6" t="n">
        <v>45291</v>
      </c>
      <c r="G72" s="5">
        <f>YEAR(F72)</f>
        <v/>
      </c>
      <c r="H72" s="5">
        <f>PROPER(TEXT(F72,"mmmm"))</f>
        <v/>
      </c>
      <c r="I72" s="6">
        <f>IF(OR(H72="Enero",H72="Febrero",H72="Marzo",H72="Abril",H72="Mayo",H72="Junio"),G72&amp;"-1",IF(OR(H72="Julio",H72="Agosto",H72="Septiembre",H72="Octubre",H72="Noviembre",H72="Diciembre"),G72&amp;"-2"))</f>
        <v/>
      </c>
      <c r="J72" s="121" t="n">
        <v>981.982</v>
      </c>
      <c r="K72" s="121" t="n">
        <v>964.284</v>
      </c>
      <c r="L72" s="28">
        <f>IFERROR(IF(OR(J72=0,K72=""),"",IF(E72="Positivo",MIN(MAX(K72/J72,0),1.3),MIN(MAX(J72/K72,0),1.3))),"")</f>
        <v/>
      </c>
      <c r="M72" s="28">
        <f>IFERROR(IF(OR(J72=0,K72=""),"",IF(E72="Positivo",MAX(K72/J72,0),MAX(J72/K72,0))),"")</f>
        <v/>
      </c>
      <c r="N72" s="5" t="inlineStr">
        <is>
          <t>$</t>
        </is>
      </c>
      <c r="O72" s="5" t="inlineStr">
        <is>
          <t>$</t>
        </is>
      </c>
      <c r="P72" s="5" t="n">
        <v>0</v>
      </c>
      <c r="Q72" s="5" t="n">
        <v>0</v>
      </c>
      <c r="R72" s="5">
        <f>A72&amp;"-"&amp;YEAR(F72)&amp;"-"&amp;IF(LEN(MONTH(F72))=1,"0"&amp;MONTH(F72),MONTH(F72))&amp;"-"&amp;IF(LEN(DAY(F72))=1,"0"&amp;DAY(F72),DAY(F72))</f>
        <v/>
      </c>
    </row>
    <row r="73">
      <c r="A73" s="5" t="n">
        <v>143</v>
      </c>
      <c r="B73" s="5" t="inlineStr">
        <is>
          <t>Proyectos de investigación e innovación- Metrica</t>
        </is>
      </c>
      <c r="C73" s="5" t="inlineStr">
        <is>
          <t>Investigación, desarrollo tecnológico, innovación y creación</t>
        </is>
      </c>
      <c r="D73" s="5" t="inlineStr">
        <is>
          <t>Semestral</t>
        </is>
      </c>
      <c r="E73" s="5" t="inlineStr">
        <is>
          <t>Positivo</t>
        </is>
      </c>
      <c r="F73" s="6" t="n">
        <v>45291</v>
      </c>
      <c r="G73" s="5">
        <f>YEAR(F73)</f>
        <v/>
      </c>
      <c r="H73" s="5">
        <f>PROPER(TEXT(F73,"mmmm"))</f>
        <v/>
      </c>
      <c r="I73" s="6">
        <f>IF(OR(H73="Enero",H73="Febrero",H73="Marzo",H73="Abril",H73="Mayo",H73="Junio"),G73&amp;"-1",IF(OR(H73="Julio",H73="Agosto",H73="Septiembre",H73="Octubre",H73="Noviembre",H73="Diciembre"),G73&amp;"-2"))</f>
        <v/>
      </c>
      <c r="J73" s="5" t="n">
        <v>100</v>
      </c>
      <c r="K73" s="5" t="n">
        <v>146</v>
      </c>
      <c r="L73" s="28">
        <f>IFERROR(IF(OR(J73=0,K73=""),"",IF(E73="Positivo",MIN(MAX(K73/J73,0),1.3),MIN(MAX(J73/K73,0),1.3))),"")</f>
        <v/>
      </c>
      <c r="M73" s="28">
        <f>IFERROR(IF(OR(J73=0,K73=""),"",IF(E73="Positivo",MAX(K73/J73,0),MAX(J73/K73,0))),"")</f>
        <v/>
      </c>
      <c r="N73" s="5" t="inlineStr">
        <is>
          <t>Metrica</t>
        </is>
      </c>
      <c r="O73" s="5" t="n"/>
      <c r="P73" s="5" t="n">
        <v>0</v>
      </c>
      <c r="Q73" s="5" t="n">
        <v>0</v>
      </c>
      <c r="R73" s="5">
        <f>A73&amp;"-"&amp;YEAR(F73)&amp;"-"&amp;IF(LEN(MONTH(F73))=1,"0"&amp;MONTH(F73),MONTH(F73))&amp;"-"&amp;IF(LEN(DAY(F73))=1,"0"&amp;DAY(F73),DAY(F73))</f>
        <v/>
      </c>
    </row>
    <row r="74">
      <c r="A74" s="5" t="n">
        <v>144</v>
      </c>
      <c r="B74" s="5" t="inlineStr">
        <is>
          <t>Productos de investigación</t>
        </is>
      </c>
      <c r="C74" s="5" t="inlineStr">
        <is>
          <t>Investigación, desarrollo tecnológico, innovación y creación</t>
        </is>
      </c>
      <c r="D74" s="5" t="inlineStr">
        <is>
          <t>Anual</t>
        </is>
      </c>
      <c r="E74" s="5" t="inlineStr">
        <is>
          <t>Positivo</t>
        </is>
      </c>
      <c r="F74" s="6" t="n">
        <v>45291</v>
      </c>
      <c r="G74" s="5">
        <f>YEAR(F74)</f>
        <v/>
      </c>
      <c r="H74" s="5">
        <f>PROPER(TEXT(F74,"mmmm"))</f>
        <v/>
      </c>
      <c r="I74" s="6">
        <f>IF(OR(H74="Enero",H74="Febrero",H74="Marzo",H74="Abril",H74="Mayo",H74="Junio"),G74&amp;"-1",IF(OR(H74="Julio",H74="Agosto",H74="Septiembre",H74="Octubre",H74="Noviembre",H74="Diciembre"),G74&amp;"-2"))</f>
        <v/>
      </c>
      <c r="J74" s="5" t="n">
        <v>3</v>
      </c>
      <c r="K74" s="5" t="n">
        <v>4.83</v>
      </c>
      <c r="L74" s="28">
        <f>IFERROR(IF(OR(J74=0,K74=""),"",IF(E74="Positivo",MIN(MAX(K74/J74,0),1.3),MIN(MAX(J74/K74,0),1.3))),"")</f>
        <v/>
      </c>
      <c r="M74" s="28">
        <f>IFERROR(IF(OR(J74=0,K74=""),"",IF(E74="Positivo",MAX(K74/J74,0),MAX(J74/K74,0))),"")</f>
        <v/>
      </c>
      <c r="N74" s="5" t="inlineStr">
        <is>
          <t>ENT</t>
        </is>
      </c>
      <c r="O74" s="5" t="inlineStr">
        <is>
          <t>DEC</t>
        </is>
      </c>
      <c r="P74" s="5" t="n">
        <v>2</v>
      </c>
      <c r="Q74" s="5" t="n">
        <v>2</v>
      </c>
      <c r="R74" s="5">
        <f>A74&amp;"-"&amp;YEAR(F74)&amp;"-"&amp;IF(LEN(MONTH(F74))=1,"0"&amp;MONTH(F74),MONTH(F74))&amp;"-"&amp;IF(LEN(DAY(F74))=1,"0"&amp;DAY(F74),DAY(F74))</f>
        <v/>
      </c>
    </row>
    <row r="75">
      <c r="A75" s="5" t="n">
        <v>145</v>
      </c>
      <c r="B75" s="5" t="inlineStr">
        <is>
          <t>Semilleros de Investigación, Innovación y Creación</t>
        </is>
      </c>
      <c r="C75" s="5" t="inlineStr">
        <is>
          <t>Formación para la investigación, creación e innovación</t>
        </is>
      </c>
      <c r="D75" s="5" t="inlineStr">
        <is>
          <t>Semestral</t>
        </is>
      </c>
      <c r="E75" s="5" t="inlineStr">
        <is>
          <t>Positivo</t>
        </is>
      </c>
      <c r="F75" s="6" t="n">
        <v>45291</v>
      </c>
      <c r="G75" s="5">
        <f>YEAR(F75)</f>
        <v/>
      </c>
      <c r="H75" s="5">
        <f>PROPER(TEXT(F75,"mmmm"))</f>
        <v/>
      </c>
      <c r="I75" s="6">
        <f>IF(OR(H75="Enero",H75="Febrero",H75="Marzo",H75="Abril",H75="Mayo",H75="Junio"),G75&amp;"-1",IF(OR(H75="Julio",H75="Agosto",H75="Septiembre",H75="Octubre",H75="Noviembre",H75="Diciembre"),G75&amp;"-2"))</f>
        <v/>
      </c>
      <c r="J75" s="5" t="n">
        <v>1</v>
      </c>
      <c r="K75" s="5" t="n">
        <v>2</v>
      </c>
      <c r="L75" s="28">
        <f>IFERROR(IF(OR(J75=0,K75=""),"",IF(E75="Positivo",MIN(MAX(K75/J75,0),1.3),MIN(MAX(J75/K75,0),1.3))),"")</f>
        <v/>
      </c>
      <c r="M75" s="28">
        <f>IFERROR(IF(OR(J75=0,K75=""),"",IF(E75="Positivo",MAX(K75/J75,0),MAX(J75/K75,0))),"")</f>
        <v/>
      </c>
      <c r="N75" s="5" t="inlineStr">
        <is>
          <t>ENT</t>
        </is>
      </c>
      <c r="O75" s="5" t="inlineStr">
        <is>
          <t>ENT</t>
        </is>
      </c>
      <c r="P75" s="5" t="n">
        <v>0</v>
      </c>
      <c r="Q75" s="5" t="n">
        <v>0</v>
      </c>
      <c r="R75" s="5">
        <f>A75&amp;"-"&amp;YEAR(F75)&amp;"-"&amp;IF(LEN(MONTH(F75))=1,"0"&amp;MONTH(F75),MONTH(F75))&amp;"-"&amp;IF(LEN(DAY(F75))=1,"0"&amp;DAY(F75),DAY(F75))</f>
        <v/>
      </c>
    </row>
    <row r="76">
      <c r="A76" s="5" t="n">
        <v>146</v>
      </c>
      <c r="B76" s="5" t="inlineStr">
        <is>
          <t>Docentes vinculados a investigación</t>
        </is>
      </c>
      <c r="C76" s="5" t="inlineStr">
        <is>
          <t>Investigación, desarrollo tecnológico, innovación y creación</t>
        </is>
      </c>
      <c r="D76" s="5" t="inlineStr">
        <is>
          <t>Semestral</t>
        </is>
      </c>
      <c r="E76" s="5" t="inlineStr">
        <is>
          <t>Positivo</t>
        </is>
      </c>
      <c r="F76" s="6" t="n">
        <v>45291</v>
      </c>
      <c r="G76" s="5">
        <f>YEAR(F76)</f>
        <v/>
      </c>
      <c r="H76" s="5">
        <f>PROPER(TEXT(F76,"mmmm"))</f>
        <v/>
      </c>
      <c r="I76" s="6">
        <f>IF(OR(H76="Enero",H76="Febrero",H76="Marzo",H76="Abril",H76="Mayo",H76="Junio"),G76&amp;"-1",IF(OR(H76="Julio",H76="Agosto",H76="Septiembre",H76="Octubre",H76="Noviembre",H76="Diciembre"),G76&amp;"-2"))</f>
        <v/>
      </c>
      <c r="J76" s="5" t="n">
        <v>230</v>
      </c>
      <c r="K76" s="5" t="n">
        <v>134.785</v>
      </c>
      <c r="L76" s="28">
        <f>IFERROR(IF(OR(J76=0,K76=""),"",IF(E76="Positivo",MIN(MAX(K76/J76,0),1.3),MIN(MAX(J76/K76,0),1.3))),"")</f>
        <v/>
      </c>
      <c r="M76" s="28">
        <f>IFERROR(IF(OR(J76=0,K76=""),"",IF(E76="Positivo",MAX(K76/J76,0),MAX(J76/K76,0))),"")</f>
        <v/>
      </c>
      <c r="N76" s="5" t="inlineStr">
        <is>
          <t>ENT</t>
        </is>
      </c>
      <c r="O76" s="5" t="inlineStr">
        <is>
          <t>ENT</t>
        </is>
      </c>
      <c r="P76" s="5" t="n">
        <v>0</v>
      </c>
      <c r="Q76" s="5" t="n">
        <v>0</v>
      </c>
      <c r="R76" s="5">
        <f>A76&amp;"-"&amp;YEAR(F76)&amp;"-"&amp;IF(LEN(MONTH(F76))=1,"0"&amp;MONTH(F76),MONTH(F76))&amp;"-"&amp;IF(LEN(DAY(F76))=1,"0"&amp;DAY(F76),DAY(F76))</f>
        <v/>
      </c>
    </row>
    <row r="77">
      <c r="A77" s="5" t="n">
        <v>147</v>
      </c>
      <c r="B77" s="5" t="inlineStr">
        <is>
          <t>Grupos de investigación categorizados</t>
        </is>
      </c>
      <c r="C77" s="5" t="inlineStr">
        <is>
          <t>Investigación, desarrollo tecnológico, innovación y creación</t>
        </is>
      </c>
      <c r="D77" s="5" t="inlineStr">
        <is>
          <t>Anual</t>
        </is>
      </c>
      <c r="E77" s="5" t="inlineStr">
        <is>
          <t>Positivo</t>
        </is>
      </c>
      <c r="F77" s="6" t="n">
        <v>45291</v>
      </c>
      <c r="G77" s="5">
        <f>YEAR(F77)</f>
        <v/>
      </c>
      <c r="H77" s="5">
        <f>PROPER(TEXT(F77,"mmmm"))</f>
        <v/>
      </c>
      <c r="I77" s="6">
        <f>IF(OR(H77="Enero",H77="Febrero",H77="Marzo",H77="Abril",H77="Mayo",H77="Junio"),G77&amp;"-1",IF(OR(H77="Julio",H77="Agosto",H77="Septiembre",H77="Octubre",H77="Noviembre",H77="Diciembre"),G77&amp;"-2"))</f>
        <v/>
      </c>
      <c r="J77" s="5" t="n">
        <v>13</v>
      </c>
      <c r="K77" s="5" t="n">
        <v>12</v>
      </c>
      <c r="L77" s="28">
        <f>IFERROR(IF(OR(J77=0,K77=""),"",IF(E77="Positivo",MIN(MAX(K77/J77,0),1.3),MIN(MAX(J77/K77,0),1.3))),"")</f>
        <v/>
      </c>
      <c r="M77" s="28">
        <f>IFERROR(IF(OR(J77=0,K77=""),"",IF(E77="Positivo",MAX(K77/J77,0),MAX(J77/K77,0))),"")</f>
        <v/>
      </c>
      <c r="N77" s="5" t="inlineStr">
        <is>
          <t>ENT</t>
        </is>
      </c>
      <c r="O77" s="5" t="inlineStr">
        <is>
          <t>ENT</t>
        </is>
      </c>
      <c r="P77" s="5" t="n">
        <v>0</v>
      </c>
      <c r="Q77" s="5" t="n">
        <v>0</v>
      </c>
      <c r="R77" s="5">
        <f>A77&amp;"-"&amp;YEAR(F77)&amp;"-"&amp;IF(LEN(MONTH(F77))=1,"0"&amp;MONTH(F77),MONTH(F77))&amp;"-"&amp;IF(LEN(DAY(F77))=1,"0"&amp;DAY(F77),DAY(F77))</f>
        <v/>
      </c>
    </row>
    <row r="78">
      <c r="A78" s="5" t="n">
        <v>148</v>
      </c>
      <c r="B78" s="5" t="inlineStr">
        <is>
          <t>Estudiantes vinculados a investigación</t>
        </is>
      </c>
      <c r="C78" s="5" t="inlineStr">
        <is>
          <t>Formación para la investigación, creación e innovación</t>
        </is>
      </c>
      <c r="D78" s="5" t="inlineStr">
        <is>
          <t>Semestral</t>
        </is>
      </c>
      <c r="E78" s="5" t="inlineStr">
        <is>
          <t>Positivo</t>
        </is>
      </c>
      <c r="F78" s="6" t="n">
        <v>45291</v>
      </c>
      <c r="G78" s="16">
        <f>YEAR(F78)</f>
        <v/>
      </c>
      <c r="H78" s="6">
        <f>PROPER(TEXT(F78,"mmmm"))</f>
        <v/>
      </c>
      <c r="I78" s="6">
        <f>IF(OR(H78="Enero",H78="Febrero",H78="Marzo",H78="Abril",H78="Mayo",H78="Junio"),G78&amp;"-1",IF(OR(H78="Julio",H78="Agosto",H78="Septiembre",H78="Octubre",H78="Noviembre",H78="Diciembre"),G78&amp;"-2"))</f>
        <v/>
      </c>
      <c r="J78" s="5" t="n">
        <v>3.75</v>
      </c>
      <c r="K78" s="5" t="n">
        <v>4.91</v>
      </c>
      <c r="L78" s="28">
        <f>IFERROR(IF(OR(J78=0,K78=""),"",IF(E78="Positivo",MIN(MAX(K78/J78,0),1.3),MIN(MAX(J78/K78,0),1.3))),"")</f>
        <v/>
      </c>
      <c r="M78" s="28">
        <f>IFERROR(IF(OR(J78=0,K78=""),"",IF(E78="Positivo",MAX(K78/J78,0),MAX(J78/K78,0))),"")</f>
        <v/>
      </c>
      <c r="N78" s="5" t="inlineStr">
        <is>
          <t>%</t>
        </is>
      </c>
      <c r="O78" s="5" t="inlineStr">
        <is>
          <t>%</t>
        </is>
      </c>
      <c r="P78" s="5" t="n">
        <v>0</v>
      </c>
      <c r="Q78" s="5" t="n">
        <v>1</v>
      </c>
      <c r="R78" s="5">
        <f>A78&amp;"-"&amp;YEAR(F78)&amp;"-"&amp;IF(LEN(MONTH(F78))=1,"0"&amp;MONTH(F78),MONTH(F78))&amp;"-"&amp;IF(LEN(DAY(F78))=1,"0"&amp;DAY(F78),DAY(F78))</f>
        <v/>
      </c>
    </row>
    <row r="79">
      <c r="A79" s="5" t="n">
        <v>150</v>
      </c>
      <c r="B79" s="5" t="inlineStr">
        <is>
          <t>Nivel de Satisfacción Servicios Prestados</t>
        </is>
      </c>
      <c r="C79" s="5" t="inlineStr">
        <is>
          <t>Investigación, desarrollo tecnológico, innovación y creación</t>
        </is>
      </c>
      <c r="D79" s="5" t="inlineStr">
        <is>
          <t>Anual</t>
        </is>
      </c>
      <c r="E79" s="5" t="inlineStr">
        <is>
          <t>Positivo</t>
        </is>
      </c>
      <c r="F79" s="6" t="n">
        <v>45291</v>
      </c>
      <c r="G79" s="5">
        <f>YEAR(F79)</f>
        <v/>
      </c>
      <c r="H79" s="5">
        <f>PROPER(TEXT(F79,"mmmm"))</f>
        <v/>
      </c>
      <c r="I79" s="6">
        <f>IF(OR(H79="Enero",H79="Febrero",H79="Marzo",H79="Abril",H79="Mayo",H79="Junio"),G79&amp;"-1",IF(OR(H79="Julio",H79="Agosto",H79="Septiembre",H79="Octubre",H79="Noviembre",H79="Diciembre"),G79&amp;"-2"))</f>
        <v/>
      </c>
      <c r="J79" s="5" t="n">
        <v>80</v>
      </c>
      <c r="K79" s="5" t="n">
        <v>84.34350070811109</v>
      </c>
      <c r="L79" s="28">
        <f>IFERROR(IF(OR(J79=0,K79=""),"",IF(E79="Positivo",MIN(MAX(K79/J79,0),1.3),MIN(MAX(J79/K79,0),1.3))),"")</f>
        <v/>
      </c>
      <c r="M79" s="28">
        <f>IFERROR(IF(OR(J79=0,K79=""),"",IF(E79="Positivo",MAX(K79/J79,0),MAX(J79/K79,0))),"")</f>
        <v/>
      </c>
      <c r="N79" s="5" t="inlineStr">
        <is>
          <t>%</t>
        </is>
      </c>
      <c r="O79" s="5" t="inlineStr">
        <is>
          <t>%</t>
        </is>
      </c>
      <c r="P79" s="5" t="n">
        <v>0</v>
      </c>
      <c r="Q79" s="5" t="n">
        <v>0</v>
      </c>
      <c r="R79" s="5">
        <f>A79&amp;"-"&amp;YEAR(F79)&amp;"-"&amp;IF(LEN(MONTH(F79))=1,"0"&amp;MONTH(F79),MONTH(F79))&amp;"-"&amp;IF(LEN(DAY(F79))=1,"0"&amp;DAY(F79),DAY(F79))</f>
        <v/>
      </c>
    </row>
    <row r="80">
      <c r="A80" s="5" t="n">
        <v>151</v>
      </c>
      <c r="B80" s="5" t="inlineStr">
        <is>
          <t>Nivel de Satisfacción Servicios Prestados</t>
        </is>
      </c>
      <c r="C80" s="5" t="inlineStr">
        <is>
          <t>Biblioteca Institucional</t>
        </is>
      </c>
      <c r="D80" s="5" t="inlineStr">
        <is>
          <t>Anual</t>
        </is>
      </c>
      <c r="E80" s="5" t="inlineStr">
        <is>
          <t>Positivo</t>
        </is>
      </c>
      <c r="F80" s="6" t="n">
        <v>45291</v>
      </c>
      <c r="G80" s="5">
        <f>YEAR(F80)</f>
        <v/>
      </c>
      <c r="H80" s="5">
        <f>PROPER(TEXT(F80,"mmmm"))</f>
        <v/>
      </c>
      <c r="I80" s="6">
        <f>IF(OR(H80="Enero",H80="Febrero",H80="Marzo",H80="Abril",H80="Mayo",H80="Junio"),G80&amp;"-1",IF(OR(H80="Julio",H80="Agosto",H80="Septiembre",H80="Octubre",H80="Noviembre",H80="Diciembre"),G80&amp;"-2"))</f>
        <v/>
      </c>
      <c r="J80" s="5" t="n"/>
      <c r="K80" s="5" t="n"/>
      <c r="L80" s="28">
        <f>IFERROR(IF(OR(J80=0,K80=""),"",IF(E80="Positivo",MIN(MAX(K80/J80,0),1.3),MIN(MAX(J80/K80,0),1.3))),"")</f>
        <v/>
      </c>
      <c r="M80" s="28">
        <f>IFERROR(IF(OR(J80=0,K80=""),"",IF(E80="Positivo",MAX(K80/J80,0),MAX(J80/K80,0))),"")</f>
        <v/>
      </c>
      <c r="N80" s="5" t="inlineStr">
        <is>
          <t>No Aplica</t>
        </is>
      </c>
      <c r="O80" s="5" t="inlineStr">
        <is>
          <t>No Aplica</t>
        </is>
      </c>
      <c r="P80" s="5" t="n">
        <v>0</v>
      </c>
      <c r="Q80" s="5" t="n">
        <v>0</v>
      </c>
      <c r="R80" s="5">
        <f>A80&amp;"-"&amp;YEAR(F80)&amp;"-"&amp;IF(LEN(MONTH(F80))=1,"0"&amp;MONTH(F80),MONTH(F80))&amp;"-"&amp;IF(LEN(DAY(F80))=1,"0"&amp;DAY(F80),DAY(F80))</f>
        <v/>
      </c>
    </row>
    <row r="81">
      <c r="A81" s="5" t="n">
        <v>157</v>
      </c>
      <c r="B81" s="5" t="inlineStr">
        <is>
          <t>Indexación de bases de datos o SIRES</t>
        </is>
      </c>
      <c r="C81" s="5" t="inlineStr">
        <is>
          <t>Editorial y Publicaciones</t>
        </is>
      </c>
      <c r="D81" s="5" t="inlineStr">
        <is>
          <t>Anual</t>
        </is>
      </c>
      <c r="E81" s="5" t="inlineStr">
        <is>
          <t>Positivo</t>
        </is>
      </c>
      <c r="F81" s="6" t="n">
        <v>45291</v>
      </c>
      <c r="G81" s="5">
        <f>YEAR(F81)</f>
        <v/>
      </c>
      <c r="H81" s="5">
        <f>PROPER(TEXT(F81,"mmmm"))</f>
        <v/>
      </c>
      <c r="I81" s="6">
        <f>IF(OR(H81="Enero",H81="Febrero",H81="Marzo",H81="Abril",H81="Mayo",H81="Junio"),G81&amp;"-1",IF(OR(H81="Julio",H81="Agosto",H81="Septiembre",H81="Octubre",H81="Noviembre",H81="Diciembre"),G81&amp;"-2"))</f>
        <v/>
      </c>
      <c r="J81" s="5" t="n">
        <v>3</v>
      </c>
      <c r="K81" s="5" t="n">
        <v>7</v>
      </c>
      <c r="L81" s="28">
        <f>IFERROR(IF(OR(J81=0,K81=""),"",IF(E81="Positivo",MIN(MAX(K81/J81,0),1.3),MIN(MAX(J81/K81,0),1.3))),"")</f>
        <v/>
      </c>
      <c r="M81" s="28">
        <f>IFERROR(IF(OR(J81=0,K81=""),"",IF(E81="Positivo",MAX(K81/J81,0),MAX(J81/K81,0))),"")</f>
        <v/>
      </c>
      <c r="N81" s="5" t="inlineStr">
        <is>
          <t>ENT</t>
        </is>
      </c>
      <c r="O81" s="5" t="inlineStr">
        <is>
          <t>ENT</t>
        </is>
      </c>
      <c r="P81" s="5" t="n">
        <v>0</v>
      </c>
      <c r="Q81" s="5" t="n">
        <v>0</v>
      </c>
      <c r="R81" s="5">
        <f>A81&amp;"-"&amp;YEAR(F81)&amp;"-"&amp;IF(LEN(MONTH(F81))=1,"0"&amp;MONTH(F81),MONTH(F81))&amp;"-"&amp;IF(LEN(DAY(F81))=1,"0"&amp;DAY(F81),DAY(F81))</f>
        <v/>
      </c>
    </row>
    <row r="82">
      <c r="A82" s="5" t="n">
        <v>159</v>
      </c>
      <c r="B82" s="5" t="inlineStr">
        <is>
          <t>Nivel de Satisfacción Servicios Prestados</t>
        </is>
      </c>
      <c r="C82" s="5" t="inlineStr">
        <is>
          <t>Editorial y Publicaciones</t>
        </is>
      </c>
      <c r="D82" s="5" t="inlineStr">
        <is>
          <t>Semestral</t>
        </is>
      </c>
      <c r="E82" s="5" t="inlineStr">
        <is>
          <t>Positivo</t>
        </is>
      </c>
      <c r="F82" s="6" t="n">
        <v>45291</v>
      </c>
      <c r="G82" s="5">
        <f>YEAR(F82)</f>
        <v/>
      </c>
      <c r="H82" s="5">
        <f>PROPER(TEXT(F82,"mmmm"))</f>
        <v/>
      </c>
      <c r="I82" s="6">
        <f>IF(OR(H82="Enero",H82="Febrero",H82="Marzo",H82="Abril",H82="Mayo",H82="Junio"),G82&amp;"-1",IF(OR(H82="Julio",H82="Agosto",H82="Septiembre",H82="Octubre",H82="Noviembre",H82="Diciembre"),G82&amp;"-2"))</f>
        <v/>
      </c>
      <c r="J82" s="5" t="n">
        <v>80</v>
      </c>
      <c r="K82" s="5" t="n">
        <v>98</v>
      </c>
      <c r="L82" s="28">
        <f>IFERROR(IF(OR(J82=0,K82=""),"",IF(E82="Positivo",MIN(MAX(K82/J82,0),1.3),MIN(MAX(J82/K82,0),1.3))),"")</f>
        <v/>
      </c>
      <c r="M82" s="28">
        <f>IFERROR(IF(OR(J82=0,K82=""),"",IF(E82="Positivo",MAX(K82/J82,0),MAX(J82/K82,0))),"")</f>
        <v/>
      </c>
      <c r="N82" s="5" t="inlineStr">
        <is>
          <t>%</t>
        </is>
      </c>
      <c r="O82" s="5" t="inlineStr">
        <is>
          <t>%</t>
        </is>
      </c>
      <c r="P82" s="5" t="n">
        <v>0</v>
      </c>
      <c r="Q82" s="5" t="n">
        <v>0</v>
      </c>
      <c r="R82" s="5">
        <f>A82&amp;"-"&amp;YEAR(F82)&amp;"-"&amp;IF(LEN(MONTH(F82))=1,"0"&amp;MONTH(F82),MONTH(F82))&amp;"-"&amp;IF(LEN(DAY(F82))=1,"0"&amp;DAY(F82),DAY(F82))</f>
        <v/>
      </c>
    </row>
    <row r="83">
      <c r="A83" s="5" t="n">
        <v>167</v>
      </c>
      <c r="B83" s="5" t="inlineStr">
        <is>
          <t>Satisfacción actividades plan de bienestar</t>
        </is>
      </c>
      <c r="C83" s="5" t="inlineStr">
        <is>
          <t>GESTIÓN Y DESARROLLO DEL TALENTO HUMANO</t>
        </is>
      </c>
      <c r="D83" s="5" t="inlineStr">
        <is>
          <t>Semestral</t>
        </is>
      </c>
      <c r="E83" s="5" t="inlineStr">
        <is>
          <t>Positivo</t>
        </is>
      </c>
      <c r="F83" s="6" t="n">
        <v>45291</v>
      </c>
      <c r="G83" s="5">
        <f>YEAR(F83)</f>
        <v/>
      </c>
      <c r="H83" s="5">
        <f>PROPER(TEXT(F83,"mmmm"))</f>
        <v/>
      </c>
      <c r="I83" s="6">
        <f>IF(OR(H83="Enero",H83="Febrero",H83="Marzo",H83="Abril",H83="Mayo",H83="Junio"),G83&amp;"-1",IF(OR(H83="Julio",H83="Agosto",H83="Septiembre",H83="Octubre",H83="Noviembre",H83="Diciembre"),G83&amp;"-2"))</f>
        <v/>
      </c>
      <c r="J83" s="5" t="n">
        <v>80</v>
      </c>
      <c r="K83" s="5" t="n">
        <v>96.92500000000001</v>
      </c>
      <c r="L83" s="28">
        <f>IFERROR(IF(OR(J83=0,K83=""),"",IF(E83="Positivo",MIN(MAX(K83/J83,0),1.3),MIN(MAX(J83/K83,0),1.3))),"")</f>
        <v/>
      </c>
      <c r="M83" s="28">
        <f>IFERROR(IF(OR(J83=0,K83=""),"",IF(E83="Positivo",MAX(K83/J83,0),MAX(J83/K83,0))),"")</f>
        <v/>
      </c>
      <c r="N83" s="5" t="inlineStr">
        <is>
          <t>%</t>
        </is>
      </c>
      <c r="O83" s="5" t="inlineStr">
        <is>
          <t>%</t>
        </is>
      </c>
      <c r="P83" s="5" t="n">
        <v>0</v>
      </c>
      <c r="Q83" s="5" t="n">
        <v>1</v>
      </c>
      <c r="R83" s="5">
        <f>A83&amp;"-"&amp;YEAR(F83)&amp;"-"&amp;IF(LEN(MONTH(F83))=1,"0"&amp;MONTH(F83),MONTH(F83))&amp;"-"&amp;IF(LEN(DAY(F83))=1,"0"&amp;DAY(F83),DAY(F83))</f>
        <v/>
      </c>
    </row>
    <row r="84">
      <c r="A84" s="5" t="n">
        <v>172</v>
      </c>
      <c r="B84" s="5" t="inlineStr">
        <is>
          <t>Cumplimiento plan operativo del SGC</t>
        </is>
      </c>
      <c r="C84" s="5" t="inlineStr">
        <is>
          <t>Gestión de calidad</t>
        </is>
      </c>
      <c r="D84" s="5" t="inlineStr">
        <is>
          <t>Mensual</t>
        </is>
      </c>
      <c r="E84" s="5" t="inlineStr">
        <is>
          <t>Positivo</t>
        </is>
      </c>
      <c r="F84" s="6" t="n">
        <v>45291</v>
      </c>
      <c r="G84" s="5">
        <f>YEAR(F84)</f>
        <v/>
      </c>
      <c r="H84" s="5">
        <f>PROPER(TEXT(F84,"mmmm"))</f>
        <v/>
      </c>
      <c r="I84" s="6">
        <f>IF(OR(H84="Enero",H84="Febrero",H84="Marzo",H84="Abril",H84="Mayo",H84="Junio"),G84&amp;"-1",IF(OR(H84="Julio",H84="Agosto",H84="Septiembre",H84="Octubre",H84="Noviembre",H84="Diciembre"),G84&amp;"-2"))</f>
        <v/>
      </c>
      <c r="J84" s="5" t="n">
        <v>95</v>
      </c>
      <c r="K84" s="5" t="n">
        <v>94.5154285714286</v>
      </c>
      <c r="L84" s="28">
        <f>IFERROR(IF(OR(J84=0,K84=""),"",IF(E84="Positivo",MIN(MAX(K84/J84,0),1.3),MIN(MAX(J84/K84,0),1.3))),"")</f>
        <v/>
      </c>
      <c r="M84" s="28">
        <f>IFERROR(IF(OR(J84=0,K84=""),"",IF(E84="Positivo",MAX(K84/J84,0),MAX(J84/K84,0))),"")</f>
        <v/>
      </c>
      <c r="N84" s="5" t="inlineStr">
        <is>
          <t>%</t>
        </is>
      </c>
      <c r="O84" s="5" t="inlineStr">
        <is>
          <t>%</t>
        </is>
      </c>
      <c r="P84" s="5" t="n">
        <v>0</v>
      </c>
      <c r="Q84" s="5" t="n">
        <v>0</v>
      </c>
      <c r="R84" s="5">
        <f>A84&amp;"-"&amp;YEAR(F84)&amp;"-"&amp;IF(LEN(MONTH(F84))=1,"0"&amp;MONTH(F84),MONTH(F84))&amp;"-"&amp;IF(LEN(DAY(F84))=1,"0"&amp;DAY(F84),DAY(F84))</f>
        <v/>
      </c>
    </row>
    <row r="85">
      <c r="A85" s="5" t="n">
        <v>174</v>
      </c>
      <c r="B85" s="5" t="inlineStr">
        <is>
          <t>Cumplimiento Plan de Formación SGC</t>
        </is>
      </c>
      <c r="C85" s="5" t="inlineStr">
        <is>
          <t>Gestión de calidad</t>
        </is>
      </c>
      <c r="D85" s="5" t="inlineStr">
        <is>
          <t>Semestral</t>
        </is>
      </c>
      <c r="E85" s="5" t="inlineStr">
        <is>
          <t>Positivo</t>
        </is>
      </c>
      <c r="F85" s="6" t="n">
        <v>45291</v>
      </c>
      <c r="G85" s="5">
        <f>YEAR(F85)</f>
        <v/>
      </c>
      <c r="H85" s="5">
        <f>PROPER(TEXT(F85,"mmmm"))</f>
        <v/>
      </c>
      <c r="I85" s="6">
        <f>IF(OR(H85="Enero",H85="Febrero",H85="Marzo",H85="Abril",H85="Mayo",H85="Junio"),G85&amp;"-1",IF(OR(H85="Julio",H85="Agosto",H85="Septiembre",H85="Octubre",H85="Noviembre",H85="Diciembre"),G85&amp;"-2"))</f>
        <v/>
      </c>
      <c r="J85" s="5" t="n">
        <v>95</v>
      </c>
      <c r="K85" s="5" t="n">
        <v>100</v>
      </c>
      <c r="L85" s="28">
        <f>IFERROR(IF(OR(J85=0,K85=""),"",IF(E85="Positivo",MIN(MAX(K85/J85,0),1.3),MIN(MAX(J85/K85,0),1.3))),"")</f>
        <v/>
      </c>
      <c r="M85" s="28">
        <f>IFERROR(IF(OR(J85=0,K85=""),"",IF(E85="Positivo",MAX(K85/J85,0),MAX(J85/K85,0))),"")</f>
        <v/>
      </c>
      <c r="N85" s="5" t="inlineStr">
        <is>
          <t>%</t>
        </is>
      </c>
      <c r="O85" s="5" t="inlineStr">
        <is>
          <t>%</t>
        </is>
      </c>
      <c r="P85" s="5" t="n">
        <v>0</v>
      </c>
      <c r="Q85" s="5" t="n">
        <v>0</v>
      </c>
      <c r="R85" s="5">
        <f>A85&amp;"-"&amp;YEAR(F85)&amp;"-"&amp;IF(LEN(MONTH(F85))=1,"0"&amp;MONTH(F85),MONTH(F85))&amp;"-"&amp;IF(LEN(DAY(F85))=1,"0"&amp;DAY(F85),DAY(F85))</f>
        <v/>
      </c>
    </row>
    <row r="86">
      <c r="A86" s="5" t="n">
        <v>176</v>
      </c>
      <c r="B86" s="5" t="inlineStr">
        <is>
          <t>Cumplimiento Planes de Mejora</t>
        </is>
      </c>
      <c r="C86" s="5" t="inlineStr">
        <is>
          <t>Gestión de calidad</t>
        </is>
      </c>
      <c r="D86" s="5" t="inlineStr">
        <is>
          <t>Mensual</t>
        </is>
      </c>
      <c r="E86" s="5" t="inlineStr">
        <is>
          <t>Positivo</t>
        </is>
      </c>
      <c r="F86" s="6" t="n">
        <v>45291</v>
      </c>
      <c r="G86" s="5">
        <f>YEAR(F86)</f>
        <v/>
      </c>
      <c r="H86" s="5">
        <f>PROPER(TEXT(F86,"mmmm"))</f>
        <v/>
      </c>
      <c r="I86" s="6">
        <f>IF(OR(H86="Enero",H86="Febrero",H86="Marzo",H86="Abril",H86="Mayo",H86="Junio"),G86&amp;"-1",IF(OR(H86="Julio",H86="Agosto",H86="Septiembre",H86="Octubre",H86="Noviembre",H86="Diciembre"),G86&amp;"-2"))</f>
        <v/>
      </c>
      <c r="J86" s="5" t="n">
        <v>80</v>
      </c>
      <c r="K86" s="5" t="n">
        <v>81.37</v>
      </c>
      <c r="L86" s="28">
        <f>IFERROR(IF(OR(J86=0,K86=""),"",IF(E86="Positivo",MIN(MAX(K86/J86,0),1.3),MIN(MAX(J86/K86,0),1.3))),"")</f>
        <v/>
      </c>
      <c r="M86" s="28">
        <f>IFERROR(IF(OR(J86=0,K86=""),"",IF(E86="Positivo",MAX(K86/J86,0),MAX(J86/K86,0))),"")</f>
        <v/>
      </c>
      <c r="N86" s="5" t="inlineStr">
        <is>
          <t>%</t>
        </is>
      </c>
      <c r="O86" s="5" t="inlineStr">
        <is>
          <t>%</t>
        </is>
      </c>
      <c r="P86" s="5" t="n">
        <v>0</v>
      </c>
      <c r="Q86" s="5" t="n">
        <v>0</v>
      </c>
      <c r="R86" s="5">
        <f>A86&amp;"-"&amp;YEAR(F86)&amp;"-"&amp;IF(LEN(MONTH(F86))=1,"0"&amp;MONTH(F86),MONTH(F86))&amp;"-"&amp;IF(LEN(DAY(F86))=1,"0"&amp;DAY(F86),DAY(F86))</f>
        <v/>
      </c>
    </row>
    <row r="87">
      <c r="A87" s="5" t="n">
        <v>193</v>
      </c>
      <c r="B87" s="102" t="inlineStr">
        <is>
          <t>Porcentaje de cumplimiento del Acuerdo de Nivel de Servicio (ANS)</t>
        </is>
      </c>
      <c r="C87" s="5" t="inlineStr">
        <is>
          <t>Servicio</t>
        </is>
      </c>
      <c r="D87" s="5" t="inlineStr">
        <is>
          <t>Semestral</t>
        </is>
      </c>
      <c r="E87" s="5" t="inlineStr">
        <is>
          <t>Positivo</t>
        </is>
      </c>
      <c r="F87" s="6" t="n">
        <v>45291</v>
      </c>
      <c r="G87" s="5">
        <f>YEAR(F87)</f>
        <v/>
      </c>
      <c r="H87" s="5">
        <f>PROPER(TEXT(F87,"mmmm"))</f>
        <v/>
      </c>
      <c r="I87" s="6">
        <f>IF(OR(H87="Enero",H87="Febrero",H87="Marzo",H87="Abril",H87="Mayo",H87="Junio"),G87&amp;"-1",IF(OR(H87="Julio",H87="Agosto",H87="Septiembre",H87="Octubre",H87="Noviembre",H87="Diciembre"),G87&amp;"-2"))</f>
        <v/>
      </c>
      <c r="J87" s="5" t="n">
        <v>92</v>
      </c>
      <c r="K87" s="5" t="n">
        <v>91.599839914621</v>
      </c>
      <c r="L87" s="28">
        <f>IFERROR(IF(OR(J87=0,K87=""),"",IF(E87="Positivo",MIN(MAX(K87/J87,0),1.3),MIN(MAX(J87/K87,0),1.3))),"")</f>
        <v/>
      </c>
      <c r="M87" s="28">
        <f>IFERROR(IF(OR(J87=0,K87=""),"",IF(E87="Positivo",MAX(K87/J87,0),MAX(J87/K87,0))),"")</f>
        <v/>
      </c>
      <c r="N87" s="5" t="inlineStr">
        <is>
          <t>%</t>
        </is>
      </c>
      <c r="O87" s="5" t="inlineStr">
        <is>
          <t>%</t>
        </is>
      </c>
      <c r="P87" s="5" t="n">
        <v>1</v>
      </c>
      <c r="Q87" s="5" t="n">
        <v>1</v>
      </c>
      <c r="R87" s="5">
        <f>A87&amp;"-"&amp;YEAR(F87)&amp;"-"&amp;IF(LEN(MONTH(F87))=1,"0"&amp;MONTH(F87),MONTH(F87))&amp;"-"&amp;IF(LEN(DAY(F87))=1,"0"&amp;DAY(F87),DAY(F87))</f>
        <v/>
      </c>
    </row>
    <row r="88">
      <c r="A88" s="5" t="n">
        <v>194</v>
      </c>
      <c r="B88" s="5" t="inlineStr">
        <is>
          <t>Índice de satisfacción del estudiante (SSI)</t>
        </is>
      </c>
      <c r="C88" s="5" t="inlineStr">
        <is>
          <t>Servicio</t>
        </is>
      </c>
      <c r="D88" s="5" t="inlineStr">
        <is>
          <t>Semestral</t>
        </is>
      </c>
      <c r="E88" s="5" t="inlineStr">
        <is>
          <t>Positivo</t>
        </is>
      </c>
      <c r="F88" s="6" t="n">
        <v>45291</v>
      </c>
      <c r="G88" s="5">
        <f>YEAR(F88)</f>
        <v/>
      </c>
      <c r="H88" s="5">
        <f>PROPER(TEXT(F88,"mmmm"))</f>
        <v/>
      </c>
      <c r="I88" s="6">
        <f>IF(OR(H88="Enero",H88="Febrero",H88="Marzo",H88="Abril",H88="Mayo",H88="Junio"),G88&amp;"-1",IF(OR(H88="Julio",H88="Agosto",H88="Septiembre",H88="Octubre",H88="Noviembre",H88="Diciembre"),G88&amp;"-2"))</f>
        <v/>
      </c>
      <c r="J88" s="5" t="n">
        <v>80</v>
      </c>
      <c r="K88" s="5" t="n">
        <v>81.91</v>
      </c>
      <c r="L88" s="28">
        <f>IFERROR(IF(OR(J88=0,K88=""),"",IF(E88="Positivo",MIN(MAX(K88/J88,0),1.3),MIN(MAX(J88/K88,0),1.3))),"")</f>
        <v/>
      </c>
      <c r="M88" s="28">
        <f>IFERROR(IF(OR(J88=0,K88=""),"",IF(E88="Positivo",MAX(K88/J88,0),MAX(J88/K88,0))),"")</f>
        <v/>
      </c>
      <c r="N88" s="5" t="inlineStr">
        <is>
          <t>%</t>
        </is>
      </c>
      <c r="O88" s="5" t="inlineStr">
        <is>
          <t>%</t>
        </is>
      </c>
      <c r="P88" s="5" t="n">
        <v>0</v>
      </c>
      <c r="Q88" s="5" t="n">
        <v>0</v>
      </c>
      <c r="R88" s="5">
        <f>A88&amp;"-"&amp;YEAR(F88)&amp;"-"&amp;IF(LEN(MONTH(F88))=1,"0"&amp;MONTH(F88),MONTH(F88))&amp;"-"&amp;IF(LEN(DAY(F88))=1,"0"&amp;DAY(F88),DAY(F88))</f>
        <v/>
      </c>
    </row>
    <row r="89">
      <c r="A89" s="5" t="n">
        <v>196</v>
      </c>
      <c r="B89" s="5" t="inlineStr">
        <is>
          <t>(% de solicitudes procesos Pareto)</t>
        </is>
      </c>
      <c r="C89" s="5" t="inlineStr">
        <is>
          <t>Servicio</t>
        </is>
      </c>
      <c r="D89" s="5" t="inlineStr">
        <is>
          <t>Semestral</t>
        </is>
      </c>
      <c r="E89" s="5" t="inlineStr">
        <is>
          <t>Negativo</t>
        </is>
      </c>
      <c r="F89" s="6" t="n">
        <v>45291</v>
      </c>
      <c r="G89" s="5">
        <f>YEAR(F89)</f>
        <v/>
      </c>
      <c r="H89" s="5">
        <f>PROPER(TEXT(F89,"mmmm"))</f>
        <v/>
      </c>
      <c r="I89" s="6">
        <f>IF(OR(H89="Enero",H89="Febrero",H89="Marzo",H89="Abril",H89="Mayo",H89="Junio"),G89&amp;"-1",IF(OR(H89="Julio",H89="Agosto",H89="Septiembre",H89="Octubre",H89="Noviembre",H89="Diciembre"),G89&amp;"-2"))</f>
        <v/>
      </c>
      <c r="J89" s="5" t="n">
        <v>37</v>
      </c>
      <c r="K89" s="5" t="n">
        <v>26.62</v>
      </c>
      <c r="L89" s="28">
        <f>IFERROR(IF(OR(J89=0,K89=""),"",IF(E89="Positivo",MIN(MAX(K89/J89,0),1.3),MIN(MAX(J89/K89,0),1.3))),"")</f>
        <v/>
      </c>
      <c r="M89" s="28">
        <f>IFERROR(IF(OR(J89=0,K89=""),"",IF(E89="Positivo",MAX(K89/J89,0),MAX(J89/K89,0))),"")</f>
        <v/>
      </c>
      <c r="N89" s="5" t="inlineStr">
        <is>
          <t>%</t>
        </is>
      </c>
      <c r="O89" s="5" t="inlineStr">
        <is>
          <t>%</t>
        </is>
      </c>
      <c r="P89" s="5" t="n">
        <v>0</v>
      </c>
      <c r="Q89" s="5" t="n">
        <v>0</v>
      </c>
      <c r="R89" s="5">
        <f>A89&amp;"-"&amp;YEAR(F89)&amp;"-"&amp;IF(LEN(MONTH(F89))=1,"0"&amp;MONTH(F89),MONTH(F89))&amp;"-"&amp;IF(LEN(DAY(F89))=1,"0"&amp;DAY(F89),DAY(F89))</f>
        <v/>
      </c>
    </row>
    <row r="90">
      <c r="A90" s="5" t="n">
        <v>197</v>
      </c>
      <c r="B90" s="5" t="inlineStr">
        <is>
          <t>Cumplimiento cronograma Mantenimiento de Equipos</t>
        </is>
      </c>
      <c r="C90" s="5" t="inlineStr">
        <is>
          <t>Gestión Infraestructura Física</t>
        </is>
      </c>
      <c r="D90" s="5" t="inlineStr">
        <is>
          <t>Trimestral</t>
        </is>
      </c>
      <c r="E90" s="5" t="inlineStr">
        <is>
          <t>Positivo</t>
        </is>
      </c>
      <c r="F90" s="6" t="n">
        <v>45291</v>
      </c>
      <c r="G90" s="5">
        <f>YEAR(F90)</f>
        <v/>
      </c>
      <c r="H90" s="5">
        <f>PROPER(TEXT(F90,"mmmm"))</f>
        <v/>
      </c>
      <c r="I90" s="6">
        <f>IF(OR(H90="Enero",H90="Febrero",H90="Marzo",H90="Abril",H90="Mayo",H90="Junio"),G90&amp;"-1",IF(OR(H90="Julio",H90="Agosto",H90="Septiembre",H90="Octubre",H90="Noviembre",H90="Diciembre"),G90&amp;"-2"))</f>
        <v/>
      </c>
      <c r="J90" s="5" t="n">
        <v>90</v>
      </c>
      <c r="K90" s="5" t="n">
        <v>100</v>
      </c>
      <c r="L90" s="28">
        <f>IFERROR(IF(OR(J90=0,K90=""),"",IF(E90="Positivo",MIN(MAX(K90/J90,0),1.3),MIN(MAX(J90/K90,0),1.3))),"")</f>
        <v/>
      </c>
      <c r="M90" s="28">
        <f>IFERROR(IF(OR(J90=0,K90=""),"",IF(E90="Positivo",MAX(K90/J90,0),MAX(J90/K90,0))),"")</f>
        <v/>
      </c>
      <c r="N90" s="5" t="inlineStr">
        <is>
          <t>%</t>
        </is>
      </c>
      <c r="O90" s="5" t="inlineStr">
        <is>
          <t>%</t>
        </is>
      </c>
      <c r="P90" s="5" t="n">
        <v>0</v>
      </c>
      <c r="Q90" s="5" t="n">
        <v>0</v>
      </c>
      <c r="R90" s="5">
        <f>A90&amp;"-"&amp;YEAR(F90)&amp;"-"&amp;IF(LEN(MONTH(F90))=1,"0"&amp;MONTH(F90),MONTH(F90))&amp;"-"&amp;IF(LEN(DAY(F90))=1,"0"&amp;DAY(F90),DAY(F90))</f>
        <v/>
      </c>
    </row>
    <row r="91">
      <c r="A91" s="5" t="n">
        <v>199</v>
      </c>
      <c r="B91" s="5" t="inlineStr">
        <is>
          <t>Nivel de cumplimiento de eficacia las capacitaciones</t>
        </is>
      </c>
      <c r="C91" s="5" t="inlineStr">
        <is>
          <t>GESTIÓN Y DESARROLLO DEL TALENTO HUMANO</t>
        </is>
      </c>
      <c r="D91" s="5" t="inlineStr">
        <is>
          <t>Semestral</t>
        </is>
      </c>
      <c r="E91" s="5" t="inlineStr">
        <is>
          <t>Positivo</t>
        </is>
      </c>
      <c r="F91" s="6" t="n">
        <v>45291</v>
      </c>
      <c r="G91" s="5">
        <f>YEAR(F91)</f>
        <v/>
      </c>
      <c r="H91" s="5">
        <f>PROPER(TEXT(F91,"mmmm"))</f>
        <v/>
      </c>
      <c r="I91" s="6">
        <f>IF(OR(H91="Enero",H91="Febrero",H91="Marzo",H91="Abril",H91="Mayo",H91="Junio"),G91&amp;"-1",IF(OR(H91="Julio",H91="Agosto",H91="Septiembre",H91="Octubre",H91="Noviembre",H91="Diciembre"),G91&amp;"-2"))</f>
        <v/>
      </c>
      <c r="J91" s="5" t="n">
        <v>95</v>
      </c>
      <c r="K91" s="5" t="n">
        <v>87.66833333333349</v>
      </c>
      <c r="L91" s="28">
        <f>IFERROR(IF(OR(J91=0,K91=""),"",IF(E91="Positivo",MIN(MAX(K91/J91,0),1.3),MIN(MAX(J91/K91,0),1.3))),"")</f>
        <v/>
      </c>
      <c r="M91" s="28">
        <f>IFERROR(IF(OR(J91=0,K91=""),"",IF(E91="Positivo",MAX(K91/J91,0),MAX(J91/K91,0))),"")</f>
        <v/>
      </c>
      <c r="N91" s="5" t="inlineStr">
        <is>
          <t>%</t>
        </is>
      </c>
      <c r="O91" s="5" t="inlineStr">
        <is>
          <t>%</t>
        </is>
      </c>
      <c r="P91" s="5" t="n">
        <v>0</v>
      </c>
      <c r="Q91" s="5" t="n">
        <v>0</v>
      </c>
      <c r="R91" s="5">
        <f>A91&amp;"-"&amp;YEAR(F91)&amp;"-"&amp;IF(LEN(MONTH(F91))=1,"0"&amp;MONTH(F91),MONTH(F91))&amp;"-"&amp;IF(LEN(DAY(F91))=1,"0"&amp;DAY(F91),DAY(F91))</f>
        <v/>
      </c>
    </row>
    <row r="92">
      <c r="A92" s="5" t="n">
        <v>200</v>
      </c>
      <c r="B92" s="5" t="inlineStr">
        <is>
          <t>Nivel de efectividad de las capacitaciones</t>
        </is>
      </c>
      <c r="C92" s="5" t="inlineStr">
        <is>
          <t>GESTIÓN Y DESARROLLO DEL TALENTO HUMANO</t>
        </is>
      </c>
      <c r="D92" s="5" t="inlineStr">
        <is>
          <t>Anual</t>
        </is>
      </c>
      <c r="E92" s="5" t="inlineStr">
        <is>
          <t>Positivo</t>
        </is>
      </c>
      <c r="F92" s="6" t="n">
        <v>45291</v>
      </c>
      <c r="G92" s="5">
        <f>YEAR(F92)</f>
        <v/>
      </c>
      <c r="H92" s="5">
        <f>PROPER(TEXT(F92,"mmmm"))</f>
        <v/>
      </c>
      <c r="I92" s="6">
        <f>IF(OR(H92="Enero",H92="Febrero",H92="Marzo",H92="Abril",H92="Mayo",H92="Junio"),G92&amp;"-1",IF(OR(H92="Julio",H92="Agosto",H92="Septiembre",H92="Octubre",H92="Noviembre",H92="Diciembre"),G92&amp;"-2"))</f>
        <v/>
      </c>
      <c r="J92" s="5" t="n">
        <v>70</v>
      </c>
      <c r="K92" s="5" t="n">
        <v>90</v>
      </c>
      <c r="L92" s="28">
        <f>IFERROR(IF(OR(J92=0,K92=""),"",IF(E92="Positivo",MIN(MAX(K92/J92,0),1.3),MIN(MAX(J92/K92,0),1.3))),"")</f>
        <v/>
      </c>
      <c r="M92" s="28">
        <f>IFERROR(IF(OR(J92=0,K92=""),"",IF(E92="Positivo",MAX(K92/J92,0),MAX(J92/K92,0))),"")</f>
        <v/>
      </c>
      <c r="N92" s="5" t="inlineStr">
        <is>
          <t>Linea Base</t>
        </is>
      </c>
      <c r="O92" s="5" t="inlineStr">
        <is>
          <t>%</t>
        </is>
      </c>
      <c r="P92" s="5" t="n">
        <v>0</v>
      </c>
      <c r="Q92" s="5" t="n">
        <v>0</v>
      </c>
      <c r="R92" s="5">
        <f>A92&amp;"-"&amp;YEAR(F92)&amp;"-"&amp;IF(LEN(MONTH(F92))=1,"0"&amp;MONTH(F92),MONTH(F92))&amp;"-"&amp;IF(LEN(DAY(F92))=1,"0"&amp;DAY(F92),DAY(F92))</f>
        <v/>
      </c>
    </row>
    <row r="93">
      <c r="A93" s="5" t="n">
        <v>202</v>
      </c>
      <c r="B93" s="5" t="inlineStr">
        <is>
          <t>Great Place to Work</t>
        </is>
      </c>
      <c r="C93" s="5" t="inlineStr">
        <is>
          <t>GESTIÓN Y DESARROLLO DEL TALENTO HUMANO</t>
        </is>
      </c>
      <c r="D93" s="5" t="inlineStr">
        <is>
          <t>Anual</t>
        </is>
      </c>
      <c r="E93" s="5" t="inlineStr">
        <is>
          <t>Positivo</t>
        </is>
      </c>
      <c r="F93" s="6" t="n">
        <v>45291</v>
      </c>
      <c r="G93" s="16">
        <f>YEAR(F93)</f>
        <v/>
      </c>
      <c r="H93" s="6">
        <f>PROPER(TEXT(F93,"mmmm"))</f>
        <v/>
      </c>
      <c r="I93" s="6">
        <f>IF(OR(H93="Enero",H93="Febrero",H93="Marzo",H93="Abril",H93="Mayo",H93="Junio"),G93&amp;"-1",IF(OR(H93="Julio",H93="Agosto",H93="Septiembre",H93="Octubre",H93="Noviembre",H93="Diciembre"),G93&amp;"-2"))</f>
        <v/>
      </c>
      <c r="J93" s="5" t="n">
        <v>66</v>
      </c>
      <c r="K93" s="5" t="n">
        <v>64.7</v>
      </c>
      <c r="L93" s="28">
        <f>IFERROR(IF(OR(J93=0,K93=""),"",IF(E93="Positivo",MIN(MAX(K93/J93,0),1.3),MIN(MAX(J93/K93,0),1.3))),"")</f>
        <v/>
      </c>
      <c r="M93" s="28">
        <f>IFERROR(IF(OR(J93=0,K93=""),"",IF(E93="Positivo",MAX(K93/J93,0),MAX(J93/K93,0))),"")</f>
        <v/>
      </c>
      <c r="N93" s="5" t="inlineStr">
        <is>
          <t>ENT</t>
        </is>
      </c>
      <c r="O93" s="5" t="inlineStr">
        <is>
          <t>DEC</t>
        </is>
      </c>
      <c r="P93" s="5" t="n">
        <v>0</v>
      </c>
      <c r="Q93" s="5" t="n">
        <v>1</v>
      </c>
      <c r="R93" s="5">
        <f>A93&amp;"-"&amp;YEAR(F93)&amp;"-"&amp;IF(LEN(MONTH(F93))=1,"0"&amp;MONTH(F93),MONTH(F93))&amp;"-"&amp;IF(LEN(DAY(F93))=1,"0"&amp;DAY(F93),DAY(F93))</f>
        <v/>
      </c>
    </row>
    <row r="94">
      <c r="A94" s="5" t="n">
        <v>203</v>
      </c>
      <c r="B94" s="5" t="inlineStr">
        <is>
          <t>Cumplimiento de Ingresos</t>
        </is>
      </c>
      <c r="C94" s="5" t="inlineStr">
        <is>
          <t>Planeación Financiera</t>
        </is>
      </c>
      <c r="D94" s="5" t="inlineStr">
        <is>
          <t>Semestral</t>
        </is>
      </c>
      <c r="E94" s="5" t="inlineStr">
        <is>
          <t>Positivo</t>
        </is>
      </c>
      <c r="F94" s="6" t="n">
        <v>45291</v>
      </c>
      <c r="G94" s="5">
        <f>YEAR(F94)</f>
        <v/>
      </c>
      <c r="H94" s="5">
        <f>PROPER(TEXT(F94,"mmmm"))</f>
        <v/>
      </c>
      <c r="I94" s="6">
        <f>IF(OR(H94="Enero",H94="Febrero",H94="Marzo",H94="Abril",H94="Mayo",H94="Junio"),G94&amp;"-1",IF(OR(H94="Julio",H94="Agosto",H94="Septiembre",H94="Octubre",H94="Noviembre",H94="Diciembre"),G94&amp;"-2"))</f>
        <v/>
      </c>
      <c r="J94" s="116" t="n">
        <v>570</v>
      </c>
      <c r="K94" s="121" t="n">
        <v>791258030046</v>
      </c>
      <c r="L94" s="28">
        <f>IFERROR(IF(OR(J94=0,K94=""),"",IF(E94="Positivo",MIN(MAX(K94/J94,0),1.3),MIN(MAX(J94/K94,0),1.3))),"")</f>
        <v/>
      </c>
      <c r="M94" s="28">
        <f>IFERROR(IF(OR(J94=0,K94=""),"",IF(E94="Positivo",MAX(K94/J94,0),MAX(J94/K94,0))),"")</f>
        <v/>
      </c>
      <c r="N94" s="5" t="inlineStr">
        <is>
          <t>$</t>
        </is>
      </c>
      <c r="O94" s="5" t="inlineStr">
        <is>
          <t>$</t>
        </is>
      </c>
      <c r="P94" s="5" t="n">
        <v>0</v>
      </c>
      <c r="Q94" s="5" t="n">
        <v>0</v>
      </c>
      <c r="R94" s="5">
        <f>A94&amp;"-"&amp;YEAR(F94)&amp;"-"&amp;IF(LEN(MONTH(F94))=1,"0"&amp;MONTH(F94),MONTH(F94))&amp;"-"&amp;IF(LEN(DAY(F94))=1,"0"&amp;DAY(F94),DAY(F94))</f>
        <v/>
      </c>
    </row>
    <row r="95">
      <c r="A95" s="5" t="n">
        <v>204</v>
      </c>
      <c r="B95" s="5" t="inlineStr">
        <is>
          <t>Caja</t>
        </is>
      </c>
      <c r="C95" s="5" t="inlineStr">
        <is>
          <t>Planeación Financiera</t>
        </is>
      </c>
      <c r="D95" s="5" t="inlineStr">
        <is>
          <t>Semestral</t>
        </is>
      </c>
      <c r="E95" s="5" t="inlineStr">
        <is>
          <t>Positivo</t>
        </is>
      </c>
      <c r="F95" s="6" t="n">
        <v>45291</v>
      </c>
      <c r="G95" s="5">
        <f>YEAR(F95)</f>
        <v/>
      </c>
      <c r="H95" s="5">
        <f>PROPER(TEXT(F95,"mmmm"))</f>
        <v/>
      </c>
      <c r="I95" s="6">
        <f>IF(OR(H95="Enero",H95="Febrero",H95="Marzo",H95="Abril",H95="Mayo",H95="Junio"),G95&amp;"-1",IF(OR(H95="Julio",H95="Agosto",H95="Septiembre",H95="Octubre",H95="Noviembre",H95="Diciembre"),G95&amp;"-2"))</f>
        <v/>
      </c>
      <c r="J95" s="116" t="n">
        <v>95</v>
      </c>
      <c r="K95" s="120" t="n">
        <v>162.37</v>
      </c>
      <c r="L95" s="28">
        <f>IFERROR(IF(OR(J95=0,K95=""),"",IF(E95="Positivo",MIN(MAX(K95/J95,0),1.3),MIN(MAX(J95/K95,0),1.3))),"")</f>
        <v/>
      </c>
      <c r="M95" s="28">
        <f>IFERROR(IF(OR(J95=0,K95=""),"",IF(E95="Positivo",MAX(K95/J95,0),MAX(J95/K95,0))),"")</f>
        <v/>
      </c>
      <c r="N95" s="5" t="inlineStr">
        <is>
          <t>$</t>
        </is>
      </c>
      <c r="O95" s="5" t="inlineStr">
        <is>
          <t>$</t>
        </is>
      </c>
      <c r="P95" s="5" t="n">
        <v>0</v>
      </c>
      <c r="Q95" s="5" t="n">
        <v>0</v>
      </c>
      <c r="R95" s="5">
        <f>A95&amp;"-"&amp;YEAR(F95)&amp;"-"&amp;IF(LEN(MONTH(F95))=1,"0"&amp;MONTH(F95),MONTH(F95))&amp;"-"&amp;IF(LEN(DAY(F95))=1,"0"&amp;DAY(F95),DAY(F95))</f>
        <v/>
      </c>
    </row>
    <row r="96">
      <c r="A96" s="5" t="n">
        <v>205</v>
      </c>
      <c r="B96" s="5" t="inlineStr">
        <is>
          <t>Utilidad Neta</t>
        </is>
      </c>
      <c r="C96" s="5" t="inlineStr">
        <is>
          <t>Planeación Financiera</t>
        </is>
      </c>
      <c r="D96" s="5" t="inlineStr">
        <is>
          <t>Semestral</t>
        </is>
      </c>
      <c r="E96" s="5" t="inlineStr">
        <is>
          <t>Positivo</t>
        </is>
      </c>
      <c r="F96" s="6" t="n">
        <v>45291</v>
      </c>
      <c r="G96" s="5">
        <f>YEAR(F96)</f>
        <v/>
      </c>
      <c r="H96" s="5">
        <f>PROPER(TEXT(F96,"mmmm"))</f>
        <v/>
      </c>
      <c r="I96" s="6">
        <f>IF(OR(H96="Enero",H96="Febrero",H96="Marzo",H96="Abril",H96="Mayo",H96="Junio"),G96&amp;"-1",IF(OR(H96="Julio",H96="Agosto",H96="Septiembre",H96="Octubre",H96="Noviembre",H96="Diciembre"),G96&amp;"-2"))</f>
        <v/>
      </c>
      <c r="J96" s="116" t="n">
        <v>95</v>
      </c>
      <c r="K96" s="120" t="n">
        <v>426.51</v>
      </c>
      <c r="L96" s="28">
        <f>IFERROR(IF(OR(J96=0,K96=""),"",IF(E96="Positivo",MIN(MAX(K96/J96,0),1.3),MIN(MAX(J96/K96,0),1.3))),"")</f>
        <v/>
      </c>
      <c r="M96" s="28">
        <f>IFERROR(IF(OR(J96=0,K96=""),"",IF(E96="Positivo",MAX(K96/J96,0),MAX(J96/K96,0))),"")</f>
        <v/>
      </c>
      <c r="N96" s="5" t="inlineStr">
        <is>
          <t>$</t>
        </is>
      </c>
      <c r="O96" s="5" t="inlineStr">
        <is>
          <t>$</t>
        </is>
      </c>
      <c r="P96" s="5" t="n">
        <v>0</v>
      </c>
      <c r="Q96" s="5" t="n">
        <v>0</v>
      </c>
      <c r="R96" s="5">
        <f>A96&amp;"-"&amp;YEAR(F96)&amp;"-"&amp;IF(LEN(MONTH(F96))=1,"0"&amp;MONTH(F96),MONTH(F96))&amp;"-"&amp;IF(LEN(DAY(F96))=1,"0"&amp;DAY(F96),DAY(F96))</f>
        <v/>
      </c>
    </row>
    <row r="97">
      <c r="A97" s="5" t="n">
        <v>206</v>
      </c>
      <c r="B97" s="5" t="inlineStr">
        <is>
          <t>Inversión en CAPEX de la utilidad anterior (veces)</t>
        </is>
      </c>
      <c r="C97" s="5" t="inlineStr">
        <is>
          <t>Planeación Financiera</t>
        </is>
      </c>
      <c r="D97" s="5" t="inlineStr">
        <is>
          <t>Semestral</t>
        </is>
      </c>
      <c r="E97" s="5" t="inlineStr">
        <is>
          <t>Positivo</t>
        </is>
      </c>
      <c r="F97" s="6" t="n">
        <v>45291</v>
      </c>
      <c r="G97" s="5">
        <f>YEAR(F97)</f>
        <v/>
      </c>
      <c r="H97" s="5">
        <f>PROPER(TEXT(F97,"mmmm"))</f>
        <v/>
      </c>
      <c r="I97" s="6">
        <f>IF(OR(H97="Enero",H97="Febrero",H97="Marzo",H97="Abril",H97="Mayo",H97="Junio"),G97&amp;"-1",IF(OR(H97="Julio",H97="Agosto",H97="Septiembre",H97="Octubre",H97="Noviembre",H97="Diciembre"),G97&amp;"-2"))</f>
        <v/>
      </c>
      <c r="J97" s="120" t="n">
        <v>1</v>
      </c>
      <c r="K97" s="120" t="n">
        <v>4.606790289121734</v>
      </c>
      <c r="L97" s="28">
        <f>IFERROR(IF(OR(J97=0,K97=""),"",IF(E97="Positivo",MIN(MAX(K97/J97,0),1.3),MIN(MAX(J97/K97,0),1.3))),"")</f>
        <v/>
      </c>
      <c r="M97" s="28">
        <f>IFERROR(IF(OR(J97=0,K97=""),"",IF(E97="Positivo",MAX(K97/J97,0),MAX(J97/K97,0))),"")</f>
        <v/>
      </c>
      <c r="N97" s="5" t="inlineStr">
        <is>
          <t>%</t>
        </is>
      </c>
      <c r="O97" s="5" t="inlineStr">
        <is>
          <t>%</t>
        </is>
      </c>
      <c r="P97" s="5" t="n">
        <v>0</v>
      </c>
      <c r="Q97" s="5" t="n">
        <v>2</v>
      </c>
      <c r="R97" s="5">
        <f>A97&amp;"-"&amp;YEAR(F97)&amp;"-"&amp;IF(LEN(MONTH(F97))=1,"0"&amp;MONTH(F97),MONTH(F97))&amp;"-"&amp;IF(LEN(DAY(F97))=1,"0"&amp;DAY(F97),DAY(F97))</f>
        <v/>
      </c>
    </row>
    <row r="98">
      <c r="A98" s="5" t="n">
        <v>207</v>
      </c>
      <c r="B98" s="5" t="inlineStr">
        <is>
          <t>Nivel de Cumplimiento Opex</t>
        </is>
      </c>
      <c r="C98" s="5" t="inlineStr">
        <is>
          <t>Planeación Financiera</t>
        </is>
      </c>
      <c r="D98" s="5" t="inlineStr">
        <is>
          <t>Semestral</t>
        </is>
      </c>
      <c r="E98" s="5" t="inlineStr">
        <is>
          <t>Negativo</t>
        </is>
      </c>
      <c r="F98" s="6" t="n">
        <v>45291</v>
      </c>
      <c r="G98" s="5">
        <f>YEAR(F98)</f>
        <v/>
      </c>
      <c r="H98" s="5">
        <f>PROPER(TEXT(F98,"mmmm"))</f>
        <v/>
      </c>
      <c r="I98" s="6">
        <f>IF(OR(H98="Enero",H98="Febrero",H98="Marzo",H98="Abril",H98="Mayo",H98="Junio"),G98&amp;"-1",IF(OR(H98="Julio",H98="Agosto",H98="Septiembre",H98="Octubre",H98="Noviembre",H98="Diciembre"),G98&amp;"-2"))</f>
        <v/>
      </c>
      <c r="J98" s="116" t="n">
        <v>100</v>
      </c>
      <c r="K98" s="120" t="n">
        <v>103.6</v>
      </c>
      <c r="L98" s="28">
        <f>IFERROR(IF(OR(J98=0,K98=""),"",IF(E98="Positivo",MIN(MAX(K98/J98,0),1.3),MIN(MAX(J98/K98,0),1.3))),"")</f>
        <v/>
      </c>
      <c r="M98" s="28">
        <f>IFERROR(IF(OR(J98=0,K98=""),"",IF(E98="Positivo",MAX(K98/J98,0),MAX(J98/K98,0))),"")</f>
        <v/>
      </c>
      <c r="N98" s="5" t="inlineStr">
        <is>
          <t>$</t>
        </is>
      </c>
      <c r="O98" s="5" t="inlineStr">
        <is>
          <t>$</t>
        </is>
      </c>
      <c r="P98" s="5" t="n">
        <v>0</v>
      </c>
      <c r="Q98" s="5" t="n">
        <v>0</v>
      </c>
      <c r="R98" s="5">
        <f>A98&amp;"-"&amp;YEAR(F98)&amp;"-"&amp;IF(LEN(MONTH(F98))=1,"0"&amp;MONTH(F98),MONTH(F98))&amp;"-"&amp;IF(LEN(DAY(F98))=1,"0"&amp;DAY(F98),DAY(F98))</f>
        <v/>
      </c>
    </row>
    <row r="99">
      <c r="A99" s="5" t="n">
        <v>208</v>
      </c>
      <c r="B99" s="5" t="inlineStr">
        <is>
          <t>Consumo de Agua m3 Mensual</t>
        </is>
      </c>
      <c r="C99" s="5" t="inlineStr">
        <is>
          <t>GESTIÓN AMBIENTAL</t>
        </is>
      </c>
      <c r="D99" s="5" t="inlineStr">
        <is>
          <t>Mensual</t>
        </is>
      </c>
      <c r="E99" s="5" t="inlineStr">
        <is>
          <t>Negativo</t>
        </is>
      </c>
      <c r="F99" s="6" t="n">
        <v>45291</v>
      </c>
      <c r="G99" s="5">
        <f>YEAR(F99)</f>
        <v/>
      </c>
      <c r="H99" s="5">
        <f>PROPER(TEXT(F99,"mmmm"))</f>
        <v/>
      </c>
      <c r="I99" s="6">
        <f>IF(OR(H99="Enero",H99="Febrero",H99="Marzo",H99="Abril",H99="Mayo",H99="Junio"),G99&amp;"-1",IF(OR(H99="Julio",H99="Agosto",H99="Septiembre",H99="Octubre",H99="Noviembre",H99="Diciembre"),G99&amp;"-2"))</f>
        <v/>
      </c>
      <c r="J99" s="5" t="n">
        <v>1700</v>
      </c>
      <c r="K99" s="5" t="n">
        <v>1228.291666666667</v>
      </c>
      <c r="L99" s="28">
        <f>IFERROR(IF(OR(J99=0,K99=""),"",IF(E99="Positivo",MIN(MAX(K99/J99,0),1.0),MIN(MAX(J99/K99,0),1.0))),"")</f>
        <v/>
      </c>
      <c r="M99" s="28">
        <f>IFERROR(IF(OR(J99=0,K99=""),"",IF(E99="Positivo",MAX(K99/J99,0),MAX(J99/K99,0))),"")</f>
        <v/>
      </c>
      <c r="N99" s="5" t="inlineStr">
        <is>
          <t>Linea Base</t>
        </is>
      </c>
      <c r="O99" s="5" t="inlineStr">
        <is>
          <t>m3</t>
        </is>
      </c>
      <c r="P99" s="5" t="n">
        <v>0</v>
      </c>
      <c r="Q99" s="5" t="n">
        <v>0</v>
      </c>
      <c r="R99" s="5">
        <f>A99&amp;"-"&amp;YEAR(F99)&amp;"-"&amp;IF(LEN(MONTH(F99))=1,"0"&amp;MONTH(F99),MONTH(F99))&amp;"-"&amp;IF(LEN(DAY(F99))=1,"0"&amp;DAY(F99),DAY(F99))</f>
        <v/>
      </c>
    </row>
    <row r="100">
      <c r="A100" s="5" t="n">
        <v>210</v>
      </c>
      <c r="B100" s="5" t="inlineStr">
        <is>
          <t>Aporte de los Procesos a los Objetivos de Desarrollo Sostenible</t>
        </is>
      </c>
      <c r="C100" s="5" t="inlineStr">
        <is>
          <t>GESTIÓN AMBIENTAL</t>
        </is>
      </c>
      <c r="D100" s="5" t="inlineStr">
        <is>
          <t>Anual</t>
        </is>
      </c>
      <c r="E100" s="5" t="inlineStr">
        <is>
          <t>Positivo</t>
        </is>
      </c>
      <c r="F100" s="6" t="n">
        <v>45291</v>
      </c>
      <c r="G100" s="5">
        <f>YEAR(F100)</f>
        <v/>
      </c>
      <c r="H100" s="5">
        <f>PROPER(TEXT(F100,"mmmm"))</f>
        <v/>
      </c>
      <c r="I100" s="6">
        <f>IF(OR(H100="Enero",H100="Febrero",H100="Marzo",H100="Abril",H100="Mayo",H100="Junio"),G100&amp;"-1",IF(OR(H100="Julio",H100="Agosto",H100="Septiembre",H100="Octubre",H100="Noviembre",H100="Diciembre"),G100&amp;"-2"))</f>
        <v/>
      </c>
      <c r="J100" s="5" t="n"/>
      <c r="K100" s="5" t="n"/>
      <c r="L100" s="28">
        <f>IFERROR(IF(OR(J100=0,K100=""),"",IF(E100="Positivo",MIN(MAX(K100/J100,0),1.3),MIN(MAX(J100/K100,0),1.3))),"")</f>
        <v/>
      </c>
      <c r="M100" s="28">
        <f>IFERROR(IF(OR(J100=0,K100=""),"",IF(E100="Positivo",MAX(K100/J100,0),MAX(J100/K100,0))),"")</f>
        <v/>
      </c>
      <c r="N100" s="5" t="inlineStr">
        <is>
          <t>Sin Reporte</t>
        </is>
      </c>
      <c r="O100" s="5" t="inlineStr">
        <is>
          <t>Sin Reporte</t>
        </is>
      </c>
      <c r="P100" s="5" t="n">
        <v>0</v>
      </c>
      <c r="Q100" s="5" t="n">
        <v>0</v>
      </c>
      <c r="R100" s="5">
        <f>A100&amp;"-"&amp;YEAR(F100)&amp;"-"&amp;IF(LEN(MONTH(F100))=1,"0"&amp;MONTH(F100),MONTH(F100))&amp;"-"&amp;IF(LEN(DAY(F100))=1,"0"&amp;DAY(F100),DAY(F100))</f>
        <v/>
      </c>
    </row>
    <row r="101">
      <c r="A101" s="5" t="n">
        <v>213</v>
      </c>
      <c r="B101" s="5" t="inlineStr">
        <is>
          <t>Cumplimiento del Plan Anual del Sistema de Gestión Ambiental</t>
        </is>
      </c>
      <c r="C101" s="5" t="inlineStr">
        <is>
          <t>GESTIÓN AMBIENTAL</t>
        </is>
      </c>
      <c r="D101" s="5" t="inlineStr">
        <is>
          <t>Trimestral</t>
        </is>
      </c>
      <c r="E101" s="5" t="inlineStr">
        <is>
          <t>Positivo</t>
        </is>
      </c>
      <c r="F101" s="6" t="n">
        <v>45291</v>
      </c>
      <c r="G101" s="5">
        <f>YEAR(F101)</f>
        <v/>
      </c>
      <c r="H101" s="5">
        <f>PROPER(TEXT(F101,"mmmm"))</f>
        <v/>
      </c>
      <c r="I101" s="6">
        <f>IF(OR(H101="Enero",H101="Febrero",H101="Marzo",H101="Abril",H101="Mayo",H101="Junio"),G101&amp;"-1",IF(OR(H101="Julio",H101="Agosto",H101="Septiembre",H101="Octubre",H101="Noviembre",H101="Diciembre"),G101&amp;"-2"))</f>
        <v/>
      </c>
      <c r="J101" s="5" t="n">
        <v>90</v>
      </c>
      <c r="K101" s="5" t="n">
        <v>36</v>
      </c>
      <c r="L101" s="28">
        <f>IFERROR(IF(OR(J101=0,K101=""),"",IF(E101="Positivo",MIN(MAX(K101/J101,0),1.3),MIN(MAX(J101/K101,0),1.3))),"")</f>
        <v/>
      </c>
      <c r="M101" s="28">
        <f>IFERROR(IF(OR(J101=0,K101=""),"",IF(E101="Positivo",MAX(K101/J101,0),MAX(J101/K101,0))),"")</f>
        <v/>
      </c>
      <c r="N101" s="5" t="inlineStr">
        <is>
          <t>%</t>
        </is>
      </c>
      <c r="O101" s="5" t="inlineStr">
        <is>
          <t>%</t>
        </is>
      </c>
      <c r="P101" s="5" t="n">
        <v>0</v>
      </c>
      <c r="Q101" s="5" t="n">
        <v>0</v>
      </c>
      <c r="R101" s="5">
        <f>A101&amp;"-"&amp;YEAR(F101)&amp;"-"&amp;IF(LEN(MONTH(F101))=1,"0"&amp;MONTH(F101),MONTH(F101))&amp;"-"&amp;IF(LEN(DAY(F101))=1,"0"&amp;DAY(F101),DAY(F101))</f>
        <v/>
      </c>
    </row>
    <row r="102">
      <c r="A102" s="5" t="n">
        <v>214</v>
      </c>
      <c r="B102" s="5" t="inlineStr">
        <is>
          <t>Generación de Residuos Sólidos Mensual</t>
        </is>
      </c>
      <c r="C102" s="5" t="inlineStr">
        <is>
          <t>GESTIÓN AMBIENTAL</t>
        </is>
      </c>
      <c r="D102" s="5" t="inlineStr">
        <is>
          <t>Mensual</t>
        </is>
      </c>
      <c r="E102" s="5" t="inlineStr">
        <is>
          <t>Negativo</t>
        </is>
      </c>
      <c r="F102" s="6" t="n">
        <v>45291</v>
      </c>
      <c r="G102" s="5">
        <f>YEAR(F102)</f>
        <v/>
      </c>
      <c r="H102" s="5">
        <f>PROPER(TEXT(F102,"mmmm"))</f>
        <v/>
      </c>
      <c r="I102" s="6">
        <f>IF(OR(H102="Enero",H102="Febrero",H102="Marzo",H102="Abril",H102="Mayo",H102="Junio"),G102&amp;"-1",IF(OR(H102="Julio",H102="Agosto",H102="Septiembre",H102="Octubre",H102="Noviembre",H102="Diciembre"),G102&amp;"-2"))</f>
        <v/>
      </c>
      <c r="J102" s="5" t="n">
        <v>352522</v>
      </c>
      <c r="K102" s="5" t="n">
        <v>44656.3</v>
      </c>
      <c r="L102" s="28">
        <f>IFERROR(IF(OR(J102=0,K102=""),"",IF(E102="Positivo",MIN(MAX(K102/J102,0),1.3),MIN(MAX(J102/K102,0),1.3))),"")</f>
        <v/>
      </c>
      <c r="M102" s="28">
        <f>IFERROR(IF(OR(J102=0,K102=""),"",IF(E102="Positivo",MAX(K102/J102,0),MAX(J102/K102,0))),"")</f>
        <v/>
      </c>
      <c r="N102" s="5" t="inlineStr">
        <is>
          <t>Kg</t>
        </is>
      </c>
      <c r="O102" s="5" t="inlineStr">
        <is>
          <t>Kg</t>
        </is>
      </c>
      <c r="P102" s="5" t="n">
        <v>0</v>
      </c>
      <c r="Q102" s="5" t="n">
        <v>0</v>
      </c>
      <c r="R102" s="5">
        <f>A102&amp;"-"&amp;YEAR(F102)&amp;"-"&amp;IF(LEN(MONTH(F102))=1,"0"&amp;MONTH(F102),MONTH(F102))&amp;"-"&amp;IF(LEN(DAY(F102))=1,"0"&amp;DAY(F102),DAY(F102))</f>
        <v/>
      </c>
    </row>
    <row r="103">
      <c r="A103" s="5" t="n">
        <v>215</v>
      </c>
      <c r="B103" s="5" t="inlineStr">
        <is>
          <t>Disminución de la Generación de Residuos per Cápita</t>
        </is>
      </c>
      <c r="C103" s="5" t="inlineStr">
        <is>
          <t>GESTIÓN AMBIENTAL</t>
        </is>
      </c>
      <c r="D103" s="5" t="inlineStr">
        <is>
          <t>Semestral</t>
        </is>
      </c>
      <c r="E103" s="5" t="inlineStr">
        <is>
          <t>Positivo</t>
        </is>
      </c>
      <c r="F103" s="6" t="n">
        <v>45291</v>
      </c>
      <c r="G103" s="5">
        <f>YEAR(F103)</f>
        <v/>
      </c>
      <c r="H103" s="5">
        <f>PROPER(TEXT(F103,"mmmm"))</f>
        <v/>
      </c>
      <c r="I103" s="6">
        <f>IF(OR(H103="Enero",H103="Febrero",H103="Marzo",H103="Abril",H103="Mayo",H103="Junio"),G103&amp;"-1",IF(OR(H103="Julio",H103="Agosto",H103="Septiembre",H103="Octubre",H103="Noviembre",H103="Diciembre"),G103&amp;"-2"))</f>
        <v/>
      </c>
      <c r="J103" s="5" t="n">
        <v>1</v>
      </c>
      <c r="K103" s="5" t="n">
        <v>0.315</v>
      </c>
      <c r="L103" s="28">
        <f>IFERROR(IF(OR(J103=0,K103=""),"",IF(E103="Positivo",MIN(MAX(K103/J103,0),1.3),MIN(MAX(J103/K103,0),1.3))),"")</f>
        <v/>
      </c>
      <c r="M103" s="28">
        <f>IFERROR(IF(OR(J103=0,K103=""),"",IF(E103="Positivo",MAX(K103/J103,0),MAX(J103/K103,0))),"")</f>
        <v/>
      </c>
      <c r="N103" s="5" t="inlineStr">
        <is>
          <t>%</t>
        </is>
      </c>
      <c r="O103" s="5" t="inlineStr">
        <is>
          <t>%</t>
        </is>
      </c>
      <c r="P103" s="5" t="n">
        <v>2</v>
      </c>
      <c r="Q103" s="5" t="n">
        <v>2</v>
      </c>
      <c r="R103" s="5">
        <f>A103&amp;"-"&amp;YEAR(F103)&amp;"-"&amp;IF(LEN(MONTH(F103))=1,"0"&amp;MONTH(F103),MONTH(F103))&amp;"-"&amp;IF(LEN(DAY(F103))=1,"0"&amp;DAY(F103),DAY(F103))</f>
        <v/>
      </c>
    </row>
    <row r="104">
      <c r="A104" s="5" t="n">
        <v>216</v>
      </c>
      <c r="B104" s="5" t="inlineStr">
        <is>
          <t>Disposición Ambientalmente Adecuada de Residuos Peligrosos</t>
        </is>
      </c>
      <c r="C104" s="5" t="inlineStr">
        <is>
          <t>GESTIÓN AMBIENTAL</t>
        </is>
      </c>
      <c r="D104" s="5" t="inlineStr">
        <is>
          <t>Anual</t>
        </is>
      </c>
      <c r="E104" s="5" t="inlineStr">
        <is>
          <t>Positivo</t>
        </is>
      </c>
      <c r="F104" s="6" t="n">
        <v>45291</v>
      </c>
      <c r="G104" s="5">
        <f>YEAR(F104)</f>
        <v/>
      </c>
      <c r="H104" s="5">
        <f>PROPER(TEXT(F104,"mmmm"))</f>
        <v/>
      </c>
      <c r="I104" s="6">
        <f>IF(OR(H104="Enero",H104="Febrero",H104="Marzo",H104="Abril",H104="Mayo",H104="Junio"),G104&amp;"-1",IF(OR(H104="Julio",H104="Agosto",H104="Septiembre",H104="Octubre",H104="Noviembre",H104="Diciembre"),G104&amp;"-2"))</f>
        <v/>
      </c>
      <c r="J104" s="5" t="n">
        <v>100</v>
      </c>
      <c r="K104" s="5" t="n">
        <v>100</v>
      </c>
      <c r="L104" s="28">
        <f>IFERROR(IF(OR(J104=0,K104=""),"",IF(E104="Positivo",MIN(MAX(K104/J104,0),1.3),MIN(MAX(J104/K104,0),1.3))),"")</f>
        <v/>
      </c>
      <c r="M104" s="28">
        <f>IFERROR(IF(OR(J104=0,K104=""),"",IF(E104="Positivo",MAX(K104/J104,0),MAX(J104/K104,0))),"")</f>
        <v/>
      </c>
      <c r="N104" s="5" t="inlineStr">
        <is>
          <t>%</t>
        </is>
      </c>
      <c r="O104" s="5" t="inlineStr">
        <is>
          <t>%</t>
        </is>
      </c>
      <c r="P104" s="5" t="n">
        <v>0</v>
      </c>
      <c r="Q104" s="5" t="n">
        <v>0</v>
      </c>
      <c r="R104" s="5">
        <f>A104&amp;"-"&amp;YEAR(F104)&amp;"-"&amp;IF(LEN(MONTH(F104))=1,"0"&amp;MONTH(F104),MONTH(F104))&amp;"-"&amp;IF(LEN(DAY(F104))=1,"0"&amp;DAY(F104),DAY(F104))</f>
        <v/>
      </c>
    </row>
    <row r="105">
      <c r="A105" s="5" t="n">
        <v>217</v>
      </c>
      <c r="B105" s="5" t="inlineStr">
        <is>
          <t>Aprovechamiento de Residuos</t>
        </is>
      </c>
      <c r="C105" s="5" t="inlineStr">
        <is>
          <t>GESTIÓN AMBIENTAL</t>
        </is>
      </c>
      <c r="D105" s="5" t="inlineStr">
        <is>
          <t>Mensual</t>
        </is>
      </c>
      <c r="E105" s="5" t="inlineStr">
        <is>
          <t>Positivo</t>
        </is>
      </c>
      <c r="F105" s="6" t="n">
        <v>45291</v>
      </c>
      <c r="G105" s="5">
        <f>YEAR(F105)</f>
        <v/>
      </c>
      <c r="H105" s="5">
        <f>PROPER(TEXT(F105,"mmmm"))</f>
        <v/>
      </c>
      <c r="I105" s="6">
        <f>IF(OR(H105="Enero",H105="Febrero",H105="Marzo",H105="Abril",H105="Mayo",H105="Junio"),G105&amp;"-1",IF(OR(H105="Julio",H105="Agosto",H105="Septiembre",H105="Octubre",H105="Noviembre",H105="Diciembre"),G105&amp;"-2"))</f>
        <v/>
      </c>
      <c r="J105" s="3" t="n">
        <v>1260</v>
      </c>
      <c r="K105" s="3" t="n">
        <v>55051.2</v>
      </c>
      <c r="L105" s="28">
        <f>IFERROR(IF(OR(J105=0,K105=""),"",IF(E105="Positivo",MIN(MAX(K105/J105,0),1.3),MIN(MAX(J105/K105,0),1.3))),"")</f>
        <v/>
      </c>
      <c r="M105" s="28">
        <f>IFERROR(IF(OR(J105=0,K105=""),"",IF(E105="Positivo",MAX(K105/J105,0),MAX(J105/K105,0))),"")</f>
        <v/>
      </c>
      <c r="N105" s="5" t="inlineStr">
        <is>
          <t>%</t>
        </is>
      </c>
      <c r="O105" s="5" t="inlineStr">
        <is>
          <t>%</t>
        </is>
      </c>
      <c r="P105" s="5" t="n">
        <v>0</v>
      </c>
      <c r="Q105" s="5" t="n">
        <v>0</v>
      </c>
      <c r="R105" s="5">
        <f>A105&amp;"-"&amp;YEAR(F105)&amp;"-"&amp;IF(LEN(MONTH(F105))=1,"0"&amp;MONTH(F105),MONTH(F105))&amp;"-"&amp;IF(LEN(DAY(F105))=1,"0"&amp;DAY(F105),DAY(F105))</f>
        <v/>
      </c>
    </row>
    <row r="106">
      <c r="A106" s="5" t="n">
        <v>218</v>
      </c>
      <c r="B106" s="5" t="inlineStr">
        <is>
          <t>Consumo de Energía Eléctrica kWh Mensual</t>
        </is>
      </c>
      <c r="C106" s="5" t="inlineStr">
        <is>
          <t>GESTIÓN AMBIENTAL</t>
        </is>
      </c>
      <c r="D106" s="5" t="inlineStr">
        <is>
          <t>Mensual</t>
        </is>
      </c>
      <c r="E106" s="5" t="inlineStr">
        <is>
          <t>Negativo</t>
        </is>
      </c>
      <c r="F106" s="6" t="n">
        <v>45291</v>
      </c>
      <c r="G106" s="5">
        <f>YEAR(F106)</f>
        <v/>
      </c>
      <c r="H106" s="5">
        <f>PROPER(TEXT(F106,"mmmm"))</f>
        <v/>
      </c>
      <c r="I106" s="6">
        <f>IF(OR(H106="Enero",H106="Febrero",H106="Marzo",H106="Abril",H106="Mayo",H106="Junio"),G106&amp;"-1",IF(OR(H106="Julio",H106="Agosto",H106="Septiembre",H106="Octubre",H106="Noviembre",H106="Diciembre"),G106&amp;"-2"))</f>
        <v/>
      </c>
      <c r="J106" s="116" t="n">
        <v>12040000</v>
      </c>
      <c r="K106" s="120" t="n">
        <v>1604699.23</v>
      </c>
      <c r="L106" s="28">
        <f>IFERROR(IF(OR(J106=0,K106=""),"",IF(E106="Positivo",MIN(MAX(K106/J106,0),1.0),MIN(MAX(J106/K106,0),1.0))),"")</f>
        <v/>
      </c>
      <c r="M106" s="28">
        <f>IFERROR(IF(OR(J106=0,K106=""),"",IF(E106="Positivo",MAX(K106/J106,0),MAX(J106/K106,0))),"")</f>
        <v/>
      </c>
      <c r="N106" s="5" t="inlineStr">
        <is>
          <t>kWh</t>
        </is>
      </c>
      <c r="O106" s="5" t="inlineStr">
        <is>
          <t>kWh</t>
        </is>
      </c>
      <c r="P106" s="5" t="n">
        <v>0</v>
      </c>
      <c r="Q106" s="5" t="n">
        <v>0</v>
      </c>
      <c r="R106" s="5">
        <f>A106&amp;"-"&amp;YEAR(F106)&amp;"-"&amp;IF(LEN(MONTH(F106))=1,"0"&amp;MONTH(F106),MONTH(F106))&amp;"-"&amp;IF(LEN(DAY(F106))=1,"0"&amp;DAY(F106),DAY(F106))</f>
        <v/>
      </c>
    </row>
    <row r="107">
      <c r="A107" s="5" t="n">
        <v>219</v>
      </c>
      <c r="B107" s="5" t="inlineStr">
        <is>
          <t>Disminución del Consumo de Energía Eléctrica per Cápita</t>
        </is>
      </c>
      <c r="C107" s="5" t="inlineStr">
        <is>
          <t>GESTIÓN AMBIENTAL</t>
        </is>
      </c>
      <c r="D107" s="5" t="inlineStr">
        <is>
          <t>Semestral</t>
        </is>
      </c>
      <c r="E107" s="5" t="inlineStr">
        <is>
          <t>Positivo</t>
        </is>
      </c>
      <c r="F107" s="6" t="n">
        <v>45291</v>
      </c>
      <c r="G107" s="5">
        <f>YEAR(F107)</f>
        <v/>
      </c>
      <c r="H107" s="5">
        <f>PROPER(TEXT(F107,"mmmm"))</f>
        <v/>
      </c>
      <c r="I107" s="6">
        <f>IF(OR(H107="Enero",H107="Febrero",H107="Marzo",H107="Abril",H107="Mayo",H107="Junio"),G107&amp;"-1",IF(OR(H107="Julio",H107="Agosto",H107="Septiembre",H107="Octubre",H107="Noviembre",H107="Diciembre"),G107&amp;"-2"))</f>
        <v/>
      </c>
      <c r="J107" s="5" t="n">
        <v>1</v>
      </c>
      <c r="K107" s="5" t="n">
        <v>454373.0716666667</v>
      </c>
      <c r="L107" s="28">
        <f>IFERROR(IF(OR(J107=0,K107=""),"",IF(E107="Positivo",MIN(MAX(K107/J107,0),1.3),MIN(MAX(J107/K107,0),1.3))),"")</f>
        <v/>
      </c>
      <c r="M107" s="28">
        <f>IFERROR(IF(OR(J107=0,K107=""),"",IF(E107="Positivo",MAX(K107/J107,0),MAX(J107/K107,0))),"")</f>
        <v/>
      </c>
      <c r="N107" s="5" t="inlineStr">
        <is>
          <t>%</t>
        </is>
      </c>
      <c r="O107" s="5" t="inlineStr">
        <is>
          <t>%</t>
        </is>
      </c>
      <c r="P107" s="5" t="n">
        <v>0</v>
      </c>
      <c r="Q107" s="5" t="n">
        <v>0</v>
      </c>
      <c r="R107" s="5">
        <f>A107&amp;"-"&amp;YEAR(F107)&amp;"-"&amp;IF(LEN(MONTH(F107))=1,"0"&amp;MONTH(F107),MONTH(F107))&amp;"-"&amp;IF(LEN(DAY(F107))=1,"0"&amp;DAY(F107),DAY(F107))</f>
        <v/>
      </c>
    </row>
    <row r="108">
      <c r="A108" s="5" t="n">
        <v>220</v>
      </c>
      <c r="B108" s="5" t="inlineStr">
        <is>
          <t>Disminución del Consumo de Agua per Cápita</t>
        </is>
      </c>
      <c r="C108" s="5" t="inlineStr">
        <is>
          <t>GESTIÓN AMBIENTAL</t>
        </is>
      </c>
      <c r="D108" s="5" t="inlineStr">
        <is>
          <t>Semestral</t>
        </is>
      </c>
      <c r="E108" s="5" t="inlineStr">
        <is>
          <t>Positivo</t>
        </is>
      </c>
      <c r="F108" s="6" t="n">
        <v>45291</v>
      </c>
      <c r="G108" s="5">
        <f>YEAR(F108)</f>
        <v/>
      </c>
      <c r="H108" s="5">
        <f>PROPER(TEXT(F108,"mmmm"))</f>
        <v/>
      </c>
      <c r="I108" s="6">
        <f>IF(OR(H108="Enero",H108="Febrero",H108="Marzo",H108="Abril",H108="Mayo",H108="Junio"),G108&amp;"-1",IF(OR(H108="Julio",H108="Agosto",H108="Septiembre",H108="Octubre",H108="Noviembre",H108="Diciembre"),G108&amp;"-2"))</f>
        <v/>
      </c>
      <c r="J108" s="5" t="n">
        <v>1</v>
      </c>
      <c r="K108" s="5" t="n">
        <v>16390.71</v>
      </c>
      <c r="L108" s="28">
        <f>IFERROR(IF(OR(J108=0,K108=""),"",IF(E108="Positivo",MIN(MAX(K108/J108,0),1.3),MIN(MAX(J108/K108,0),1.3))),"")</f>
        <v/>
      </c>
      <c r="M108" s="28">
        <f>IFERROR(IF(OR(J108=0,K108=""),"",IF(E108="Positivo",MAX(K108/J108,0),MAX(J108/K108,0))),"")</f>
        <v/>
      </c>
      <c r="N108" s="5" t="inlineStr">
        <is>
          <t>%</t>
        </is>
      </c>
      <c r="O108" s="5" t="inlineStr">
        <is>
          <t>%</t>
        </is>
      </c>
      <c r="P108" s="5" t="n">
        <v>0</v>
      </c>
      <c r="Q108" s="5" t="n">
        <v>0</v>
      </c>
      <c r="R108" s="5">
        <f>A108&amp;"-"&amp;YEAR(F108)&amp;"-"&amp;IF(LEN(MONTH(F108))=1,"0"&amp;MONTH(F108),MONTH(F108))&amp;"-"&amp;IF(LEN(DAY(F108))=1,"0"&amp;DAY(F108),DAY(F108))</f>
        <v/>
      </c>
    </row>
    <row r="109">
      <c r="A109" s="5" t="n">
        <v>221</v>
      </c>
      <c r="B109" s="5" t="inlineStr">
        <is>
          <t>Riesgo de la Calidad del Agua Potable</t>
        </is>
      </c>
      <c r="C109" s="5" t="inlineStr">
        <is>
          <t>GESTIÓN AMBIENTAL</t>
        </is>
      </c>
      <c r="D109" s="5" t="inlineStr">
        <is>
          <t>Anual</t>
        </is>
      </c>
      <c r="E109" s="5" t="inlineStr">
        <is>
          <t>Positivo</t>
        </is>
      </c>
      <c r="F109" s="6" t="n">
        <v>45291</v>
      </c>
      <c r="G109" s="5">
        <f>YEAR(F109)</f>
        <v/>
      </c>
      <c r="H109" s="5">
        <f>PROPER(TEXT(F109,"mmmm"))</f>
        <v/>
      </c>
      <c r="I109" s="6">
        <f>IF(OR(H109="Enero",H109="Febrero",H109="Marzo",H109="Abril",H109="Mayo",H109="Junio"),G109&amp;"-1",IF(OR(H109="Julio",H109="Agosto",H109="Septiembre",H109="Octubre",H109="Noviembre",H109="Diciembre"),G109&amp;"-2"))</f>
        <v/>
      </c>
      <c r="J109" s="5" t="n">
        <v>100</v>
      </c>
      <c r="K109" s="5" t="n">
        <v>100</v>
      </c>
      <c r="L109" s="28">
        <f>IFERROR(IF(OR(J109=0,K109=""),"",IF(E109="Positivo",MIN(MAX(K109/J109,0),1.3),MIN(MAX(J109/K109,0),1.3))),"")</f>
        <v/>
      </c>
      <c r="M109" s="28">
        <f>IFERROR(IF(OR(J109=0,K109=""),"",IF(E109="Positivo",MAX(K109/J109,0),MAX(J109/K109,0))),"")</f>
        <v/>
      </c>
      <c r="N109" s="5" t="inlineStr">
        <is>
          <t>%</t>
        </is>
      </c>
      <c r="O109" s="5" t="inlineStr">
        <is>
          <t>%</t>
        </is>
      </c>
      <c r="P109" s="5" t="n">
        <v>0</v>
      </c>
      <c r="Q109" s="5" t="n">
        <v>0</v>
      </c>
      <c r="R109" s="5">
        <f>A109&amp;"-"&amp;YEAR(F109)&amp;"-"&amp;IF(LEN(MONTH(F109))=1,"0"&amp;MONTH(F109),MONTH(F109))&amp;"-"&amp;IF(LEN(DAY(F109))=1,"0"&amp;DAY(F109),DAY(F109))</f>
        <v/>
      </c>
    </row>
    <row r="110">
      <c r="A110" s="5" t="n">
        <v>222</v>
      </c>
      <c r="B110" s="5" t="inlineStr">
        <is>
          <t>Calidad de las Aguas Residuales Domesticas</t>
        </is>
      </c>
      <c r="C110" s="5" t="inlineStr">
        <is>
          <t>GESTIÓN AMBIENTAL</t>
        </is>
      </c>
      <c r="D110" s="5" t="inlineStr">
        <is>
          <t>Anual</t>
        </is>
      </c>
      <c r="E110" s="5" t="inlineStr">
        <is>
          <t>Positivo</t>
        </is>
      </c>
      <c r="F110" s="6" t="n">
        <v>45291</v>
      </c>
      <c r="G110" s="5">
        <f>YEAR(F110)</f>
        <v/>
      </c>
      <c r="H110" s="5">
        <f>PROPER(TEXT(F110,"mmmm"))</f>
        <v/>
      </c>
      <c r="I110" s="6">
        <f>IF(OR(H110="Enero",H110="Febrero",H110="Marzo",H110="Abril",H110="Mayo",H110="Junio"),G110&amp;"-1",IF(OR(H110="Julio",H110="Agosto",H110="Septiembre",H110="Octubre",H110="Noviembre",H110="Diciembre"),G110&amp;"-2"))</f>
        <v/>
      </c>
      <c r="J110" s="5" t="n">
        <v>90</v>
      </c>
      <c r="K110" s="5" t="n">
        <v>68.75</v>
      </c>
      <c r="L110" s="28">
        <f>IFERROR(IF(OR(J110=0,K110=""),"",IF(E110="Positivo",MIN(MAX(K110/J110,0),1.3),MIN(MAX(J110/K110,0),1.3))),"")</f>
        <v/>
      </c>
      <c r="M110" s="28">
        <f>IFERROR(IF(OR(J110=0,K110=""),"",IF(E110="Positivo",MAX(K110/J110,0),MAX(J110/K110,0))),"")</f>
        <v/>
      </c>
      <c r="N110" s="5" t="inlineStr">
        <is>
          <t>%</t>
        </is>
      </c>
      <c r="O110" s="5" t="inlineStr">
        <is>
          <t>%</t>
        </is>
      </c>
      <c r="P110" s="5" t="n">
        <v>0</v>
      </c>
      <c r="Q110" s="5" t="n">
        <v>0</v>
      </c>
      <c r="R110" s="5">
        <f>A110&amp;"-"&amp;YEAR(F110)&amp;"-"&amp;IF(LEN(MONTH(F110))=1,"0"&amp;MONTH(F110),MONTH(F110))&amp;"-"&amp;IF(LEN(DAY(F110))=1,"0"&amp;DAY(F110),DAY(F110))</f>
        <v/>
      </c>
    </row>
    <row r="111">
      <c r="A111" s="5" t="n">
        <v>223</v>
      </c>
      <c r="B111" s="5" t="inlineStr">
        <is>
          <t>Registro de Publicidad Exterior Visual</t>
        </is>
      </c>
      <c r="C111" s="5" t="inlineStr">
        <is>
          <t>GESTIÓN AMBIENTAL</t>
        </is>
      </c>
      <c r="D111" s="5" t="inlineStr">
        <is>
          <t>Anual</t>
        </is>
      </c>
      <c r="E111" s="5" t="inlineStr">
        <is>
          <t>Positivo</t>
        </is>
      </c>
      <c r="F111" s="6" t="n">
        <v>45291</v>
      </c>
      <c r="G111" s="5">
        <f>YEAR(F111)</f>
        <v/>
      </c>
      <c r="H111" s="5">
        <f>PROPER(TEXT(F111,"mmmm"))</f>
        <v/>
      </c>
      <c r="I111" s="6">
        <f>IF(OR(H111="Enero",H111="Febrero",H111="Marzo",H111="Abril",H111="Mayo",H111="Junio"),G111&amp;"-1",IF(OR(H111="Julio",H111="Agosto",H111="Septiembre",H111="Octubre",H111="Noviembre",H111="Diciembre"),G111&amp;"-2"))</f>
        <v/>
      </c>
      <c r="J111" s="5" t="n">
        <v>100</v>
      </c>
      <c r="K111" s="5" t="n">
        <v>16</v>
      </c>
      <c r="L111" s="28">
        <f>IFERROR(IF(OR(J111=0,K111=""),"",IF(E111="Positivo",MIN(MAX(K111/J111,0),1.3),MIN(MAX(J111/K111,0),1.3))),"")</f>
        <v/>
      </c>
      <c r="M111" s="28">
        <f>IFERROR(IF(OR(J111=0,K111=""),"",IF(E111="Positivo",MAX(K111/J111,0),MAX(J111/K111,0))),"")</f>
        <v/>
      </c>
      <c r="N111" s="5" t="inlineStr">
        <is>
          <t>%</t>
        </is>
      </c>
      <c r="O111" s="5" t="inlineStr">
        <is>
          <t>%</t>
        </is>
      </c>
      <c r="P111" s="5" t="n">
        <v>0</v>
      </c>
      <c r="Q111" s="5" t="n">
        <v>0</v>
      </c>
      <c r="R111" s="5">
        <f>A111&amp;"-"&amp;YEAR(F111)&amp;"-"&amp;IF(LEN(MONTH(F111))=1,"0"&amp;MONTH(F111),MONTH(F111))&amp;"-"&amp;IF(LEN(DAY(F111))=1,"0"&amp;DAY(F111),DAY(F111))</f>
        <v/>
      </c>
    </row>
    <row r="112">
      <c r="A112" s="5" t="n">
        <v>224</v>
      </c>
      <c r="B112" s="5" t="inlineStr">
        <is>
          <t>Cumplimiento Nivel de Emisión de Ruido</t>
        </is>
      </c>
      <c r="C112" s="5" t="inlineStr">
        <is>
          <t>GESTIÓN AMBIENTAL</t>
        </is>
      </c>
      <c r="D112" s="5" t="inlineStr">
        <is>
          <t>Anual</t>
        </is>
      </c>
      <c r="E112" s="5" t="inlineStr">
        <is>
          <t>Positivo</t>
        </is>
      </c>
      <c r="F112" s="6" t="n">
        <v>45291</v>
      </c>
      <c r="G112" s="5">
        <f>YEAR(F112)</f>
        <v/>
      </c>
      <c r="H112" s="5">
        <f>PROPER(TEXT(F112,"mmmm"))</f>
        <v/>
      </c>
      <c r="I112" s="6">
        <f>IF(OR(H112="Enero",H112="Febrero",H112="Marzo",H112="Abril",H112="Mayo",H112="Junio"),G112&amp;"-1",IF(OR(H112="Julio",H112="Agosto",H112="Septiembre",H112="Octubre",H112="Noviembre",H112="Diciembre"),G112&amp;"-2"))</f>
        <v/>
      </c>
      <c r="J112" s="5" t="n">
        <v>400</v>
      </c>
      <c r="K112" s="5" t="n">
        <v>13</v>
      </c>
      <c r="L112" s="28">
        <f>IFERROR(IF(OR(J112=0,K112=""),"",IF(E112="Positivo",MIN(MAX(K112/J112,0),1.3),MIN(MAX(J112/K112,0),1.3))),"")</f>
        <v/>
      </c>
      <c r="M112" s="28">
        <f>IFERROR(IF(OR(J112=0,K112=""),"",IF(E112="Positivo",MAX(K112/J112,0),MAX(J112/K112,0))),"")</f>
        <v/>
      </c>
      <c r="N112" s="5" t="inlineStr">
        <is>
          <t>%</t>
        </is>
      </c>
      <c r="O112" s="5" t="inlineStr">
        <is>
          <t>%</t>
        </is>
      </c>
      <c r="P112" s="5" t="n">
        <v>0</v>
      </c>
      <c r="Q112" s="5" t="n">
        <v>0</v>
      </c>
      <c r="R112" s="5">
        <f>A112&amp;"-"&amp;YEAR(F112)&amp;"-"&amp;IF(LEN(MONTH(F112))=1,"0"&amp;MONTH(F112),MONTH(F112))&amp;"-"&amp;IF(LEN(DAY(F112))=1,"0"&amp;DAY(F112),DAY(F112))</f>
        <v/>
      </c>
    </row>
    <row r="113">
      <c r="A113" s="5" t="n">
        <v>225</v>
      </c>
      <c r="B113" s="5" t="inlineStr">
        <is>
          <t>Acciones para el Cuidado y Mantenimiento de las Especies de Flora y el Suelo de las Áreas Naturales</t>
        </is>
      </c>
      <c r="C113" s="5" t="inlineStr">
        <is>
          <t>GESTIÓN AMBIENTAL</t>
        </is>
      </c>
      <c r="D113" s="5" t="inlineStr">
        <is>
          <t>Mensual</t>
        </is>
      </c>
      <c r="E113" s="5" t="inlineStr">
        <is>
          <t>Positivo</t>
        </is>
      </c>
      <c r="F113" s="6" t="n">
        <v>45291</v>
      </c>
      <c r="G113" s="5">
        <f>YEAR(F113)</f>
        <v/>
      </c>
      <c r="H113" s="5">
        <f>PROPER(TEXT(F113,"mmmm"))</f>
        <v/>
      </c>
      <c r="I113" s="6">
        <f>IF(OR(H113="Enero",H113="Febrero",H113="Marzo",H113="Abril",H113="Mayo",H113="Junio"),G113&amp;"-1",IF(OR(H113="Julio",H113="Agosto",H113="Septiembre",H113="Octubre",H113="Noviembre",H113="Diciembre"),G113&amp;"-2"))</f>
        <v/>
      </c>
      <c r="J113" s="5" t="n">
        <v>1</v>
      </c>
      <c r="K113" s="5" t="n">
        <v>3.402777777777778</v>
      </c>
      <c r="L113" s="28">
        <f>IFERROR(IF(OR(J113=0,K113=""),"",IF(E113="Positivo",MIN(MAX(K113/J113,0),1.3),MIN(MAX(J113/K113,0),1.3))),"")</f>
        <v/>
      </c>
      <c r="M113" s="28">
        <f>IFERROR(IF(OR(J113=0,K113=""),"",IF(E113="Positivo",MAX(K113/J113,0),MAX(J113/K113,0))),"")</f>
        <v/>
      </c>
      <c r="N113" s="5" t="inlineStr">
        <is>
          <t>%</t>
        </is>
      </c>
      <c r="O113" s="5" t="inlineStr">
        <is>
          <t>%</t>
        </is>
      </c>
      <c r="P113" s="5" t="n">
        <v>0</v>
      </c>
      <c r="Q113" s="5" t="n">
        <v>0</v>
      </c>
      <c r="R113" s="5">
        <f>A113&amp;"-"&amp;YEAR(F113)&amp;"-"&amp;IF(LEN(MONTH(F113))=1,"0"&amp;MONTH(F113),MONTH(F113))&amp;"-"&amp;IF(LEN(DAY(F113))=1,"0"&amp;DAY(F113),DAY(F113))</f>
        <v/>
      </c>
    </row>
    <row r="114">
      <c r="A114" s="5" t="n">
        <v>226</v>
      </c>
      <c r="B114" s="5" t="inlineStr">
        <is>
          <t>Generación de Gases de Efecto Invernadero</t>
        </is>
      </c>
      <c r="C114" s="5" t="inlineStr">
        <is>
          <t>GESTIÓN AMBIENTAL</t>
        </is>
      </c>
      <c r="D114" s="5" t="inlineStr">
        <is>
          <t>Anual</t>
        </is>
      </c>
      <c r="E114" s="5" t="inlineStr">
        <is>
          <t>Positivo</t>
        </is>
      </c>
      <c r="F114" s="6" t="n">
        <v>45291</v>
      </c>
      <c r="G114" s="5">
        <f>YEAR(F114)</f>
        <v/>
      </c>
      <c r="H114" s="5">
        <f>PROPER(TEXT(F114,"mmmm"))</f>
        <v/>
      </c>
      <c r="I114" s="6">
        <f>IF(OR(H114="Enero",H114="Febrero",H114="Marzo",H114="Abril",H114="Mayo",H114="Junio"),G114&amp;"-1",IF(OR(H114="Julio",H114="Agosto",H114="Septiembre",H114="Octubre",H114="Noviembre",H114="Diciembre"),G114&amp;"-2"))</f>
        <v/>
      </c>
      <c r="J114" s="5" t="n">
        <v>1.4</v>
      </c>
      <c r="K114" s="5" t="n">
        <v>124.538</v>
      </c>
      <c r="L114" s="28">
        <f>IFERROR(IF(OR(J114=0,K114=""),"",IF(E114="Positivo",MIN(MAX(K114/J114,0),1.3),MIN(MAX(J114/K114,0),1.3))),"")</f>
        <v/>
      </c>
      <c r="M114" s="28">
        <f>IFERROR(IF(OR(J114=0,K114=""),"",IF(E114="Positivo",MAX(K114/J114,0),MAX(J114/K114,0))),"")</f>
        <v/>
      </c>
      <c r="N114" s="5" t="inlineStr">
        <is>
          <t>tCO2e</t>
        </is>
      </c>
      <c r="O114" s="5" t="inlineStr">
        <is>
          <t>tCO2e</t>
        </is>
      </c>
      <c r="P114" s="5" t="n">
        <v>0</v>
      </c>
      <c r="Q114" s="5" t="n">
        <v>0</v>
      </c>
      <c r="R114" s="5">
        <f>A114&amp;"-"&amp;YEAR(F114)&amp;"-"&amp;IF(LEN(MONTH(F114))=1,"0"&amp;MONTH(F114),MONTH(F114))&amp;"-"&amp;IF(LEN(DAY(F114))=1,"0"&amp;DAY(F114),DAY(F114))</f>
        <v/>
      </c>
    </row>
    <row r="115">
      <c r="A115" s="5" t="n">
        <v>227</v>
      </c>
      <c r="B115" s="5" t="inlineStr">
        <is>
          <t>Generación de  Gases de Efecto Invernadero per Cápita</t>
        </is>
      </c>
      <c r="C115" s="5" t="inlineStr">
        <is>
          <t>GESTIÓN AMBIENTAL</t>
        </is>
      </c>
      <c r="D115" s="5" t="inlineStr">
        <is>
          <t>Anual</t>
        </is>
      </c>
      <c r="E115" s="5" t="inlineStr">
        <is>
          <t>Negativo</t>
        </is>
      </c>
      <c r="F115" s="6" t="n">
        <v>45291</v>
      </c>
      <c r="G115" s="5">
        <f>YEAR(F115)</f>
        <v/>
      </c>
      <c r="H115" s="5">
        <f>PROPER(TEXT(F115,"mmmm"))</f>
        <v/>
      </c>
      <c r="I115" s="6">
        <f>IF(OR(H115="Enero",H115="Febrero",H115="Marzo",H115="Abril",H115="Mayo",H115="Junio"),G115&amp;"-1",IF(OR(H115="Julio",H115="Agosto",H115="Septiembre",H115="Octubre",H115="Noviembre",H115="Diciembre"),G115&amp;"-2"))</f>
        <v/>
      </c>
      <c r="J115" s="5" t="n">
        <v>0.3</v>
      </c>
      <c r="K115" s="5" t="n">
        <v>23821.84</v>
      </c>
      <c r="L115" s="28">
        <f>IFERROR(IF(OR(J115=0,K115=""),"",IF(E115="Positivo",MIN(MAX(K115/J115,0),1.3),MIN(MAX(J115/K115,0),1.3))),"")</f>
        <v/>
      </c>
      <c r="M115" s="28">
        <f>IFERROR(IF(OR(J115=0,K115=""),"",IF(E115="Positivo",MAX(K115/J115,0),MAX(J115/K115,0))),"")</f>
        <v/>
      </c>
      <c r="N115" s="5" t="inlineStr">
        <is>
          <t>%</t>
        </is>
      </c>
      <c r="O115" s="5" t="inlineStr">
        <is>
          <t>%</t>
        </is>
      </c>
      <c r="P115" s="5" t="n">
        <v>0</v>
      </c>
      <c r="Q115" s="5" t="n">
        <v>0</v>
      </c>
      <c r="R115" s="5">
        <f>A115&amp;"-"&amp;YEAR(F115)&amp;"-"&amp;IF(LEN(MONTH(F115))=1,"0"&amp;MONTH(F115),MONTH(F115))&amp;"-"&amp;IF(LEN(DAY(F115))=1,"0"&amp;DAY(F115),DAY(F115))</f>
        <v/>
      </c>
    </row>
    <row r="116">
      <c r="A116" s="5" t="n">
        <v>228</v>
      </c>
      <c r="B116" s="5" t="inlineStr">
        <is>
          <t>Compensación de Gases de Efecto Invernadero</t>
        </is>
      </c>
      <c r="C116" s="5" t="inlineStr">
        <is>
          <t>GESTIÓN AMBIENTAL</t>
        </is>
      </c>
      <c r="D116" s="5" t="inlineStr">
        <is>
          <t>Anual</t>
        </is>
      </c>
      <c r="E116" s="5" t="inlineStr">
        <is>
          <t>Positivo</t>
        </is>
      </c>
      <c r="F116" s="6" t="n">
        <v>45291</v>
      </c>
      <c r="G116" s="5">
        <f>YEAR(F116)</f>
        <v/>
      </c>
      <c r="H116" s="5">
        <f>PROPER(TEXT(F116,"mmmm"))</f>
        <v/>
      </c>
      <c r="I116" s="6">
        <f>IF(OR(H116="Enero",H116="Febrero",H116="Marzo",H116="Abril",H116="Mayo",H116="Junio"),G116&amp;"-1",IF(OR(H116="Julio",H116="Agosto",H116="Septiembre",H116="Octubre",H116="Noviembre",H116="Diciembre"),G116&amp;"-2"))</f>
        <v/>
      </c>
      <c r="J116" s="5" t="n">
        <v>100</v>
      </c>
      <c r="K116" s="5" t="n">
        <v>249.076</v>
      </c>
      <c r="L116" s="28">
        <f>IFERROR(IF(OR(J116=0,K116=""),"",IF(E116="Positivo",MIN(MAX(K116/J116,0),1.3),MIN(MAX(J116/K116,0),1.3))),"")</f>
        <v/>
      </c>
      <c r="M116" s="28">
        <f>IFERROR(IF(OR(J116=0,K116=""),"",IF(E116="Positivo",MAX(K116/J116,0),MAX(J116/K116,0))),"")</f>
        <v/>
      </c>
      <c r="N116" s="5" t="inlineStr">
        <is>
          <t>tCO2e</t>
        </is>
      </c>
      <c r="O116" s="5" t="inlineStr">
        <is>
          <t>tCO2e</t>
        </is>
      </c>
      <c r="P116" s="5" t="n">
        <v>1</v>
      </c>
      <c r="Q116" s="5" t="n">
        <v>1</v>
      </c>
      <c r="R116" s="5">
        <f>A116&amp;"-"&amp;YEAR(F116)&amp;"-"&amp;IF(LEN(MONTH(F116))=1,"0"&amp;MONTH(F116),MONTH(F116))&amp;"-"&amp;IF(LEN(DAY(F116))=1,"0"&amp;DAY(F116),DAY(F116))</f>
        <v/>
      </c>
    </row>
    <row r="117">
      <c r="A117" s="5" t="n">
        <v>230</v>
      </c>
      <c r="B117" s="5" t="inlineStr">
        <is>
          <t>Ejecución de Eventos de Formación en Materia Ambiental</t>
        </is>
      </c>
      <c r="C117" s="5" t="inlineStr">
        <is>
          <t>GESTIÓN AMBIENTAL</t>
        </is>
      </c>
      <c r="D117" s="5" t="inlineStr">
        <is>
          <t>Semestral</t>
        </is>
      </c>
      <c r="E117" s="5" t="inlineStr">
        <is>
          <t>Positivo</t>
        </is>
      </c>
      <c r="F117" s="6" t="n">
        <v>45291</v>
      </c>
      <c r="G117" s="5">
        <f>YEAR(F117)</f>
        <v/>
      </c>
      <c r="H117" s="5">
        <f>PROPER(TEXT(F117,"mmmm"))</f>
        <v/>
      </c>
      <c r="I117" s="6">
        <f>IF(OR(H117="Enero",H117="Febrero",H117="Marzo",H117="Abril",H117="Mayo",H117="Junio"),G117&amp;"-1",IF(OR(H117="Julio",H117="Agosto",H117="Septiembre",H117="Octubre",H117="Noviembre",H117="Diciembre"),G117&amp;"-2"))</f>
        <v/>
      </c>
      <c r="J117" s="5" t="n">
        <v>90</v>
      </c>
      <c r="K117" s="5" t="n">
        <v>100</v>
      </c>
      <c r="L117" s="28">
        <f>IFERROR(IF(OR(J117=0,K117=""),"",IF(E117="Positivo",MIN(MAX(K117/J117,0),1.3),MIN(MAX(J117/K117,0),1.3))),"")</f>
        <v/>
      </c>
      <c r="M117" s="28">
        <f>IFERROR(IF(OR(J117=0,K117=""),"",IF(E117="Positivo",MAX(K117/J117,0),MAX(J117/K117,0))),"")</f>
        <v/>
      </c>
      <c r="N117" s="5" t="inlineStr">
        <is>
          <t>%</t>
        </is>
      </c>
      <c r="O117" s="5" t="inlineStr">
        <is>
          <t>%</t>
        </is>
      </c>
      <c r="P117" s="5" t="n">
        <v>0</v>
      </c>
      <c r="Q117" s="5" t="n">
        <v>0</v>
      </c>
      <c r="R117" s="5">
        <f>A117&amp;"-"&amp;YEAR(F117)&amp;"-"&amp;IF(LEN(MONTH(F117))=1,"0"&amp;MONTH(F117),MONTH(F117))&amp;"-"&amp;IF(LEN(DAY(F117))=1,"0"&amp;DAY(F117),DAY(F117))</f>
        <v/>
      </c>
    </row>
    <row r="118">
      <c r="A118" s="5" t="n">
        <v>231</v>
      </c>
      <c r="B118" s="5" t="inlineStr">
        <is>
          <t>Asistencia Eventos de Formación en Materia Ambiental</t>
        </is>
      </c>
      <c r="C118" s="5" t="inlineStr">
        <is>
          <t>GESTIÓN AMBIENTAL</t>
        </is>
      </c>
      <c r="D118" s="5" t="inlineStr">
        <is>
          <t>Semestral</t>
        </is>
      </c>
      <c r="E118" s="5" t="inlineStr">
        <is>
          <t>Positivo</t>
        </is>
      </c>
      <c r="F118" s="6" t="n">
        <v>45291</v>
      </c>
      <c r="G118" s="5">
        <f>YEAR(F118)</f>
        <v/>
      </c>
      <c r="H118" s="5">
        <f>PROPER(TEXT(F118,"mmmm"))</f>
        <v/>
      </c>
      <c r="I118" s="6">
        <f>IF(OR(H118="Enero",H118="Febrero",H118="Marzo",H118="Abril",H118="Mayo",H118="Junio"),G118&amp;"-1",IF(OR(H118="Julio",H118="Agosto",H118="Septiembre",H118="Octubre",H118="Noviembre",H118="Diciembre"),G118&amp;"-2"))</f>
        <v/>
      </c>
      <c r="J118" s="5" t="n">
        <v>70</v>
      </c>
      <c r="K118" s="5" t="n">
        <v>137.02</v>
      </c>
      <c r="L118" s="28">
        <f>IFERROR(IF(OR(J118=0,K118=""),"",IF(E118="Positivo",MIN(MAX(K118/J118,0),1.3),MIN(MAX(J118/K118,0),1.3))),"")</f>
        <v/>
      </c>
      <c r="M118" s="28">
        <f>IFERROR(IF(OR(J118=0,K118=""),"",IF(E118="Positivo",MAX(K118/J118,0),MAX(J118/K118,0))),"")</f>
        <v/>
      </c>
      <c r="N118" s="5" t="inlineStr">
        <is>
          <t>%</t>
        </is>
      </c>
      <c r="O118" s="5" t="inlineStr">
        <is>
          <t>%</t>
        </is>
      </c>
      <c r="P118" s="5" t="n">
        <v>0</v>
      </c>
      <c r="Q118" s="5" t="n">
        <v>0</v>
      </c>
      <c r="R118" s="5">
        <f>A118&amp;"-"&amp;YEAR(F118)&amp;"-"&amp;IF(LEN(MONTH(F118))=1,"0"&amp;MONTH(F118),MONTH(F118))&amp;"-"&amp;IF(LEN(DAY(F118))=1,"0"&amp;DAY(F118),DAY(F118))</f>
        <v/>
      </c>
    </row>
    <row r="119">
      <c r="A119" s="5" t="n">
        <v>232</v>
      </c>
      <c r="B119" s="5" t="inlineStr">
        <is>
          <t>Ejecución de las Comunicaciones en Materia Ambiental</t>
        </is>
      </c>
      <c r="C119" s="5" t="inlineStr">
        <is>
          <t>GESTIÓN AMBIENTAL</t>
        </is>
      </c>
      <c r="D119" s="5" t="inlineStr">
        <is>
          <t>Semestral</t>
        </is>
      </c>
      <c r="E119" s="5" t="inlineStr">
        <is>
          <t>Positivo</t>
        </is>
      </c>
      <c r="F119" s="6" t="n">
        <v>45291</v>
      </c>
      <c r="G119" s="5">
        <f>YEAR(F119)</f>
        <v/>
      </c>
      <c r="H119" s="5">
        <f>PROPER(TEXT(F119,"mmmm"))</f>
        <v/>
      </c>
      <c r="I119" s="6">
        <f>IF(OR(H119="Enero",H119="Febrero",H119="Marzo",H119="Abril",H119="Mayo",H119="Junio"),G119&amp;"-1",IF(OR(H119="Julio",H119="Agosto",H119="Septiembre",H119="Octubre",H119="Noviembre",H119="Diciembre"),G119&amp;"-2"))</f>
        <v/>
      </c>
      <c r="J119" s="5" t="n">
        <v>180</v>
      </c>
      <c r="K119" s="5" t="n">
        <v>191.3</v>
      </c>
      <c r="L119" s="28">
        <f>IFERROR(IF(OR(J119=0,K119=""),"",IF(E119="Positivo",MIN(MAX(K119/J119,0),1.3),MIN(MAX(J119/K119,0),1.3))),"")</f>
        <v/>
      </c>
      <c r="M119" s="28">
        <f>IFERROR(IF(OR(J119=0,K119=""),"",IF(E119="Positivo",MAX(K119/J119,0),MAX(J119/K119,0))),"")</f>
        <v/>
      </c>
      <c r="N119" s="5" t="inlineStr">
        <is>
          <t>%</t>
        </is>
      </c>
      <c r="O119" s="5" t="inlineStr">
        <is>
          <t>%</t>
        </is>
      </c>
      <c r="P119" s="5" t="n">
        <v>0</v>
      </c>
      <c r="Q119" s="5" t="n">
        <v>0</v>
      </c>
      <c r="R119" s="5">
        <f>A119&amp;"-"&amp;YEAR(F119)&amp;"-"&amp;IF(LEN(MONTH(F119))=1,"0"&amp;MONTH(F119),MONTH(F119))&amp;"-"&amp;IF(LEN(DAY(F119))=1,"0"&amp;DAY(F119),DAY(F119))</f>
        <v/>
      </c>
    </row>
    <row r="120">
      <c r="A120" s="5" t="n">
        <v>233</v>
      </c>
      <c r="B120" s="5" t="inlineStr">
        <is>
          <t>Impacto de las Comunicaciones Correo Electrónico</t>
        </is>
      </c>
      <c r="C120" s="5" t="inlineStr">
        <is>
          <t>GESTIÓN AMBIENTAL</t>
        </is>
      </c>
      <c r="D120" s="5" t="inlineStr">
        <is>
          <t>Trimestral</t>
        </is>
      </c>
      <c r="E120" s="5" t="inlineStr">
        <is>
          <t>Positivo</t>
        </is>
      </c>
      <c r="F120" s="6" t="n">
        <v>45291</v>
      </c>
      <c r="G120" s="5">
        <f>YEAR(F120)</f>
        <v/>
      </c>
      <c r="H120" s="5">
        <f>PROPER(TEXT(F120,"mmmm"))</f>
        <v/>
      </c>
      <c r="I120" s="6">
        <f>IF(OR(H120="Enero",H120="Febrero",H120="Marzo",H120="Abril",H120="Mayo",H120="Junio"),G120&amp;"-1",IF(OR(H120="Julio",H120="Agosto",H120="Septiembre",H120="Octubre",H120="Noviembre",H120="Diciembre"),G120&amp;"-2"))</f>
        <v/>
      </c>
      <c r="J120" s="5" t="n">
        <v>20</v>
      </c>
      <c r="K120" s="5" t="n">
        <v>32.25307583019057</v>
      </c>
      <c r="L120" s="28">
        <f>IFERROR(IF(OR(J120=0,K120=""),"",IF(E120="Positivo",MIN(MAX(K120/J120,0),1.3),MIN(MAX(J120/K120,0),1.3))),"")</f>
        <v/>
      </c>
      <c r="M120" s="28">
        <f>IFERROR(IF(OR(J120=0,K120=""),"",IF(E120="Positivo",MAX(K120/J120,0),MAX(J120/K120,0))),"")</f>
        <v/>
      </c>
      <c r="N120" s="5" t="inlineStr">
        <is>
          <t>%</t>
        </is>
      </c>
      <c r="O120" s="5" t="inlineStr">
        <is>
          <t>%</t>
        </is>
      </c>
      <c r="P120" s="5" t="n">
        <v>0</v>
      </c>
      <c r="Q120" s="5" t="n">
        <v>0</v>
      </c>
      <c r="R120" s="5">
        <f>A120&amp;"-"&amp;YEAR(F120)&amp;"-"&amp;IF(LEN(MONTH(F120))=1,"0"&amp;MONTH(F120),MONTH(F120))&amp;"-"&amp;IF(LEN(DAY(F120))=1,"0"&amp;DAY(F120),DAY(F120))</f>
        <v/>
      </c>
    </row>
    <row r="121">
      <c r="A121" s="5" t="n">
        <v>234</v>
      </c>
      <c r="B121" s="5" t="inlineStr">
        <is>
          <t>Impacto de las Comunicaciones en Materia Ambiental a Través de Redes Sociales - Instagram</t>
        </is>
      </c>
      <c r="C121" s="5" t="inlineStr">
        <is>
          <t>GESTIÓN AMBIENTAL</t>
        </is>
      </c>
      <c r="D121" s="5" t="inlineStr">
        <is>
          <t>Trimestral</t>
        </is>
      </c>
      <c r="E121" s="5" t="inlineStr">
        <is>
          <t>Positivo</t>
        </is>
      </c>
      <c r="F121" s="6" t="n">
        <v>45291</v>
      </c>
      <c r="G121" s="5">
        <f>YEAR(F121)</f>
        <v/>
      </c>
      <c r="H121" s="5">
        <f>PROPER(TEXT(F121,"mmmm"))</f>
        <v/>
      </c>
      <c r="I121" s="6">
        <f>IF(OR(H121="Enero",H121="Febrero",H121="Marzo",H121="Abril",H121="Mayo",H121="Junio"),G121&amp;"-1",IF(OR(H121="Julio",H121="Agosto",H121="Septiembre",H121="Octubre",H121="Noviembre",H121="Diciembre"),G121&amp;"-2"))</f>
        <v/>
      </c>
      <c r="J121" s="5" t="n">
        <v>4000</v>
      </c>
      <c r="K121" s="5" t="n">
        <v>6785.75</v>
      </c>
      <c r="L121" s="76">
        <f>IFERROR(IF(OR(J121=0,K121=""),"",IF(E121="Positivo",MIN(MAX(K121/J121,0),1.3),MIN(MAX(J121/K121,0),1.3))),"")</f>
        <v/>
      </c>
      <c r="M121" s="28">
        <f>IFERROR(IF(OR(J121=0,K121=""),"",IF(E121="Positivo",MAX(K121/J121,0),MAX(J121/K121,0))),"")</f>
        <v/>
      </c>
      <c r="N121" s="5" t="inlineStr">
        <is>
          <t>ENT</t>
        </is>
      </c>
      <c r="O121" s="5" t="inlineStr">
        <is>
          <t>ENT</t>
        </is>
      </c>
      <c r="P121" s="5" t="n">
        <v>0</v>
      </c>
      <c r="Q121" s="5" t="n">
        <v>0</v>
      </c>
      <c r="R121" s="5">
        <f>A121&amp;"-"&amp;YEAR(F121)&amp;"-"&amp;IF(LEN(MONTH(F121))=1,"0"&amp;MONTH(F121),MONTH(F121))&amp;"-"&amp;IF(LEN(DAY(F121))=1,"0"&amp;DAY(F121),DAY(F121))</f>
        <v/>
      </c>
    </row>
    <row r="122">
      <c r="A122" s="5" t="n">
        <v>235</v>
      </c>
      <c r="B122" s="5" t="inlineStr">
        <is>
          <t>Cumplimiento de Requisitos Legales Ambientales Aplicables</t>
        </is>
      </c>
      <c r="C122" s="5" t="inlineStr">
        <is>
          <t>GESTIÓN AMBIENTAL</t>
        </is>
      </c>
      <c r="D122" s="5" t="inlineStr">
        <is>
          <t>Anual</t>
        </is>
      </c>
      <c r="E122" s="5" t="inlineStr">
        <is>
          <t>Positivo</t>
        </is>
      </c>
      <c r="F122" s="6" t="n">
        <v>45291</v>
      </c>
      <c r="G122" s="5">
        <f>YEAR(F122)</f>
        <v/>
      </c>
      <c r="H122" s="5">
        <f>PROPER(TEXT(F122,"mmmm"))</f>
        <v/>
      </c>
      <c r="I122" s="6">
        <f>IF(OR(H122="Enero",H122="Febrero",H122="Marzo",H122="Abril",H122="Mayo",H122="Junio"),G122&amp;"-1",IF(OR(H122="Julio",H122="Agosto",H122="Septiembre",H122="Octubre",H122="Noviembre",H122="Diciembre"),G122&amp;"-2"))</f>
        <v/>
      </c>
      <c r="J122" s="5" t="n">
        <v>100</v>
      </c>
      <c r="K122" s="5" t="n">
        <v>81.65289256198299</v>
      </c>
      <c r="L122" s="28">
        <f>IFERROR(IF(OR(J122=0,K122=""),"",IF(E122="Positivo",MIN(MAX(K122/J122,0),1.3),MIN(MAX(J122/K122,0),1.3))),"")</f>
        <v/>
      </c>
      <c r="M122" s="28">
        <f>IFERROR(IF(OR(J122=0,K122=""),"",IF(E122="Positivo",MAX(K122/J122,0),MAX(J122/K122,0))),"")</f>
        <v/>
      </c>
      <c r="N122" s="5" t="inlineStr">
        <is>
          <t>%</t>
        </is>
      </c>
      <c r="O122" s="5" t="inlineStr">
        <is>
          <t>%</t>
        </is>
      </c>
      <c r="P122" s="5" t="n">
        <v>0</v>
      </c>
      <c r="Q122" s="5" t="n">
        <v>0</v>
      </c>
      <c r="R122" s="5">
        <f>A122&amp;"-"&amp;YEAR(F122)&amp;"-"&amp;IF(LEN(MONTH(F122))=1,"0"&amp;MONTH(F122),MONTH(F122))&amp;"-"&amp;IF(LEN(DAY(F122))=1,"0"&amp;DAY(F122),DAY(F122))</f>
        <v/>
      </c>
    </row>
    <row r="123">
      <c r="A123" s="5" t="n">
        <v>236</v>
      </c>
      <c r="B123" s="5" t="inlineStr">
        <is>
          <t>Actos Administrativos o Decisiones Judiciales Ambientales</t>
        </is>
      </c>
      <c r="C123" s="5" t="inlineStr">
        <is>
          <t>GESTIÓN AMBIENTAL</t>
        </is>
      </c>
      <c r="D123" s="5" t="inlineStr">
        <is>
          <t>Anual</t>
        </is>
      </c>
      <c r="E123" s="5" t="inlineStr">
        <is>
          <t>Negativo</t>
        </is>
      </c>
      <c r="F123" s="6" t="n">
        <v>45291</v>
      </c>
      <c r="G123" s="5">
        <f>YEAR(F123)</f>
        <v/>
      </c>
      <c r="H123" s="5">
        <f>PROPER(TEXT(F123,"mmmm"))</f>
        <v/>
      </c>
      <c r="I123" s="6">
        <f>IF(OR(H123="Enero",H123="Febrero",H123="Marzo",H123="Abril",H123="Mayo",H123="Junio"),G123&amp;"-1",IF(OR(H123="Julio",H123="Agosto",H123="Septiembre",H123="Octubre",H123="Noviembre",H123="Diciembre"),G123&amp;"-2"))</f>
        <v/>
      </c>
      <c r="J123" s="5" t="n">
        <v>0</v>
      </c>
      <c r="K123" s="5" t="n">
        <v>0</v>
      </c>
      <c r="L123" s="28">
        <f>IFERROR(IF(OR(J123=0,K123=""),"",IF(E123="Positivo",MIN(MAX(K123/J123,0),1.3),MIN(MAX(J123/K123,0),1.3))),"")</f>
        <v/>
      </c>
      <c r="M123" s="28">
        <f>IFERROR(IF(OR(J123=0,K123=""),"",IF(E123="Positivo",MAX(K123/J123,0),MAX(J123/K123,0))),"")</f>
        <v/>
      </c>
      <c r="N123" s="5" t="inlineStr">
        <is>
          <t>%</t>
        </is>
      </c>
      <c r="O123" s="5" t="inlineStr">
        <is>
          <t>%</t>
        </is>
      </c>
      <c r="P123" s="5" t="n">
        <v>0</v>
      </c>
      <c r="Q123" s="5" t="n">
        <v>0</v>
      </c>
      <c r="R123" s="5">
        <f>A123&amp;"-"&amp;YEAR(F123)&amp;"-"&amp;IF(LEN(MONTH(F123))=1,"0"&amp;MONTH(F123),MONTH(F123))&amp;"-"&amp;IF(LEN(DAY(F123))=1,"0"&amp;DAY(F123),DAY(F123))</f>
        <v/>
      </c>
    </row>
    <row r="124">
      <c r="A124" s="5" t="n">
        <v>238</v>
      </c>
      <c r="B124" s="5" t="inlineStr">
        <is>
          <t>Cumplimiento de la Protección del Medio Ambiente</t>
        </is>
      </c>
      <c r="C124" s="5" t="inlineStr">
        <is>
          <t>GESTIÓN AMBIENTAL</t>
        </is>
      </c>
      <c r="D124" s="5" t="inlineStr">
        <is>
          <t>Trimestral</t>
        </is>
      </c>
      <c r="E124" s="5" t="inlineStr">
        <is>
          <t>Positivo</t>
        </is>
      </c>
      <c r="F124" s="6" t="n">
        <v>45291</v>
      </c>
      <c r="G124" s="5">
        <f>YEAR(F124)</f>
        <v/>
      </c>
      <c r="H124" s="5">
        <f>PROPER(TEXT(F124,"mmmm"))</f>
        <v/>
      </c>
      <c r="I124" s="6">
        <f>IF(OR(H124="Enero",H124="Febrero",H124="Marzo",H124="Abril",H124="Mayo",H124="Junio"),G124&amp;"-1",IF(OR(H124="Julio",H124="Agosto",H124="Septiembre",H124="Octubre",H124="Noviembre",H124="Diciembre"),G124&amp;"-2"))</f>
        <v/>
      </c>
      <c r="J124" s="5" t="n">
        <v>2700</v>
      </c>
      <c r="K124" s="5" t="n">
        <v>195</v>
      </c>
      <c r="L124" s="28">
        <f>IFERROR(IF(OR(J124=0,K124=""),"",IF(E124="Positivo",MIN(MAX(K124/J124,0),1.3),MIN(MAX(J124/K124,0),1.3))),"")</f>
        <v/>
      </c>
      <c r="M124" s="28">
        <f>IFERROR(IF(OR(J124=0,K124=""),"",IF(E124="Positivo",MAX(K124/J124,0),MAX(J124/K124,0))),"")</f>
        <v/>
      </c>
      <c r="N124" s="5" t="inlineStr">
        <is>
          <t>%</t>
        </is>
      </c>
      <c r="O124" s="5" t="inlineStr">
        <is>
          <t>%</t>
        </is>
      </c>
      <c r="P124" s="5" t="n">
        <v>0</v>
      </c>
      <c r="Q124" s="5" t="n">
        <v>0</v>
      </c>
      <c r="R124" s="5">
        <f>A124&amp;"-"&amp;YEAR(F124)&amp;"-"&amp;IF(LEN(MONTH(F124))=1,"0"&amp;MONTH(F124),MONTH(F124))&amp;"-"&amp;IF(LEN(DAY(F124))=1,"0"&amp;DAY(F124),DAY(F124))</f>
        <v/>
      </c>
    </row>
    <row r="125">
      <c r="A125" s="5" t="n">
        <v>239</v>
      </c>
      <c r="B125" s="5" t="inlineStr">
        <is>
          <t>Portafolio de Proyectos</t>
        </is>
      </c>
      <c r="C125" s="5" t="inlineStr">
        <is>
          <t>Gestión de Proyectos</t>
        </is>
      </c>
      <c r="D125" s="5" t="inlineStr">
        <is>
          <t>Mensual</t>
        </is>
      </c>
      <c r="E125" s="5" t="inlineStr">
        <is>
          <t>Positivo</t>
        </is>
      </c>
      <c r="F125" s="6" t="n">
        <v>45291</v>
      </c>
      <c r="G125" s="5">
        <f>YEAR(F125)</f>
        <v/>
      </c>
      <c r="H125" s="5">
        <f>PROPER(TEXT(F125,"mmmm"))</f>
        <v/>
      </c>
      <c r="I125" s="6">
        <f>IF(OR(H125="Enero",H125="Febrero",H125="Marzo",H125="Abril",H125="Mayo",H125="Junio"),G125&amp;"-1",IF(OR(H125="Julio",H125="Agosto",H125="Septiembre",H125="Octubre",H125="Noviembre",H125="Diciembre"),G125&amp;"-2"))</f>
        <v/>
      </c>
      <c r="J125" s="5" t="n"/>
      <c r="K125" s="5" t="n">
        <v>0</v>
      </c>
      <c r="L125" s="28">
        <f>IFERROR(IF(OR(J125=0,K125=""),"",IF(E125="Positivo",MIN(MAX(K125/J125,0),1.3),MIN(MAX(J125/K125,0),1.3))),"")</f>
        <v/>
      </c>
      <c r="M125" s="28">
        <f>IFERROR(IF(OR(J125=0,K125=""),"",IF(E125="Positivo",MAX(K125/J125,0),MAX(J125/K125,0))),"")</f>
        <v/>
      </c>
      <c r="N125" s="5" t="inlineStr">
        <is>
          <t>Metrica</t>
        </is>
      </c>
      <c r="O125" s="5" t="inlineStr">
        <is>
          <t>ENT</t>
        </is>
      </c>
      <c r="P125" s="5" t="n">
        <v>0</v>
      </c>
      <c r="Q125" s="5" t="n">
        <v>0</v>
      </c>
      <c r="R125" s="5">
        <f>A125&amp;"-"&amp;YEAR(F125)&amp;"-"&amp;IF(LEN(MONTH(F125))=1,"0"&amp;MONTH(F125),MONTH(F125))&amp;"-"&amp;IF(LEN(DAY(F125))=1,"0"&amp;DAY(F125),DAY(F125))</f>
        <v/>
      </c>
    </row>
    <row r="126">
      <c r="A126" s="5" t="n">
        <v>240</v>
      </c>
      <c r="B126" s="5" t="inlineStr">
        <is>
          <t>Cumplimiento de Gestión De Proyectos Cerrados</t>
        </is>
      </c>
      <c r="C126" s="5" t="inlineStr">
        <is>
          <t>Gestión de Proyectos</t>
        </is>
      </c>
      <c r="D126" s="5" t="inlineStr">
        <is>
          <t>Trimestral</t>
        </is>
      </c>
      <c r="E126" s="5" t="inlineStr">
        <is>
          <t>Positivo</t>
        </is>
      </c>
      <c r="F126" s="6" t="n">
        <v>45291</v>
      </c>
      <c r="G126" s="5">
        <f>YEAR(F126)</f>
        <v/>
      </c>
      <c r="H126" s="5">
        <f>PROPER(TEXT(F126,"mmmm"))</f>
        <v/>
      </c>
      <c r="I126" s="6">
        <f>IF(OR(H126="Enero",H126="Febrero",H126="Marzo",H126="Abril",H126="Mayo",H126="Junio"),G126&amp;"-1",IF(OR(H126="Julio",H126="Agosto",H126="Septiembre",H126="Octubre",H126="Noviembre",H126="Diciembre"),G126&amp;"-2"))</f>
        <v/>
      </c>
      <c r="J126" s="5" t="n">
        <v>100</v>
      </c>
      <c r="K126" s="5" t="n">
        <v>65</v>
      </c>
      <c r="L126" s="28">
        <f>IFERROR(IF(OR(J126=0,K126=""),"",IF(E126="Positivo",MIN(MAX(K126/J126,0),1.3),MIN(MAX(J126/K126,0),1.3))),"")</f>
        <v/>
      </c>
      <c r="M126" s="28">
        <f>IFERROR(IF(OR(J126=0,K126=""),"",IF(E126="Positivo",MAX(K126/J126,0),MAX(J126/K126,0))),"")</f>
        <v/>
      </c>
      <c r="N126" s="5" t="inlineStr">
        <is>
          <t>%</t>
        </is>
      </c>
      <c r="O126" s="5" t="inlineStr">
        <is>
          <t>%</t>
        </is>
      </c>
      <c r="P126" s="5" t="n">
        <v>0</v>
      </c>
      <c r="Q126" s="5" t="n">
        <v>0</v>
      </c>
      <c r="R126" s="5">
        <f>A126&amp;"-"&amp;YEAR(F126)&amp;"-"&amp;IF(LEN(MONTH(F126))=1,"0"&amp;MONTH(F126),MONTH(F126))&amp;"-"&amp;IF(LEN(DAY(F126))=1,"0"&amp;DAY(F126),DAY(F126))</f>
        <v/>
      </c>
    </row>
    <row r="127">
      <c r="A127" s="5" t="n">
        <v>241</v>
      </c>
      <c r="B127" s="5" t="inlineStr">
        <is>
          <t>Cumplimiento de gestión de proyectos fase inicio</t>
        </is>
      </c>
      <c r="C127" s="5" t="inlineStr">
        <is>
          <t>Gestión de Proyectos</t>
        </is>
      </c>
      <c r="D127" s="5" t="inlineStr">
        <is>
          <t>Mensual</t>
        </is>
      </c>
      <c r="E127" s="5" t="inlineStr">
        <is>
          <t>Positivo</t>
        </is>
      </c>
      <c r="F127" s="6" t="n">
        <v>45291</v>
      </c>
      <c r="G127" s="5">
        <f>YEAR(F127)</f>
        <v/>
      </c>
      <c r="H127" s="5">
        <f>PROPER(TEXT(F127,"mmmm"))</f>
        <v/>
      </c>
      <c r="I127" s="6">
        <f>IF(OR(H127="Enero",H127="Febrero",H127="Marzo",H127="Abril",H127="Mayo",H127="Junio"),G127&amp;"-1",IF(OR(H127="Julio",H127="Agosto",H127="Septiembre",H127="Octubre",H127="Noviembre",H127="Diciembre"),G127&amp;"-2"))</f>
        <v/>
      </c>
      <c r="J127" s="5" t="n">
        <v>80</v>
      </c>
      <c r="K127" s="5" t="n">
        <v>92.54929292929292</v>
      </c>
      <c r="L127" s="28">
        <f>IFERROR(IF(OR(J127=0,K127=""),"",IF(E127="Positivo",MIN(MAX(K127/J127,0),1.3),MIN(MAX(J127/K127,0),1.3))),"")</f>
        <v/>
      </c>
      <c r="M127" s="28">
        <f>IFERROR(IF(OR(J127=0,K127=""),"",IF(E127="Positivo",MAX(K127/J127,0),MAX(J127/K127,0))),"")</f>
        <v/>
      </c>
      <c r="N127" s="5" t="inlineStr">
        <is>
          <t>%</t>
        </is>
      </c>
      <c r="O127" s="5" t="inlineStr">
        <is>
          <t>%</t>
        </is>
      </c>
      <c r="P127" s="5" t="n">
        <v>0</v>
      </c>
      <c r="Q127" s="5" t="n">
        <v>0</v>
      </c>
      <c r="R127" s="5">
        <f>A127&amp;"-"&amp;YEAR(F127)&amp;"-"&amp;IF(LEN(MONTH(F127))=1,"0"&amp;MONTH(F127),MONTH(F127))&amp;"-"&amp;IF(LEN(DAY(F127))=1,"0"&amp;DAY(F127),DAY(F127))</f>
        <v/>
      </c>
    </row>
    <row r="128">
      <c r="A128" s="5" t="n">
        <v>242</v>
      </c>
      <c r="B128" s="5" t="inlineStr">
        <is>
          <t>Cumplimiento a cronograma de proyectos</t>
        </is>
      </c>
      <c r="C128" s="5" t="inlineStr">
        <is>
          <t>Gestión de Proyectos</t>
        </is>
      </c>
      <c r="D128" s="5" t="inlineStr">
        <is>
          <t>Mensual</t>
        </is>
      </c>
      <c r="E128" s="5" t="inlineStr">
        <is>
          <t>Positivo</t>
        </is>
      </c>
      <c r="F128" s="6" t="n">
        <v>45291</v>
      </c>
      <c r="G128" s="5">
        <f>YEAR(F128)</f>
        <v/>
      </c>
      <c r="H128" s="5">
        <f>PROPER(TEXT(F128,"mmmm"))</f>
        <v/>
      </c>
      <c r="I128" s="6">
        <f>IF(OR(H128="Enero",H128="Febrero",H128="Marzo",H128="Abril",H128="Mayo",H128="Junio"),G128&amp;"-1",IF(OR(H128="Julio",H128="Agosto",H128="Septiembre",H128="Octubre",H128="Noviembre",H128="Diciembre"),G128&amp;"-2"))</f>
        <v/>
      </c>
      <c r="J128" s="5" t="n">
        <v>90</v>
      </c>
      <c r="K128" s="5" t="n">
        <v>96.08</v>
      </c>
      <c r="L128" s="28">
        <f>IFERROR(IF(OR(J128=0,K128=""),"",IF(E128="Positivo",MIN(MAX(K128/J128,0),1.3),MIN(MAX(J128/K128,0),1.3))),"")</f>
        <v/>
      </c>
      <c r="M128" s="28">
        <f>IFERROR(IF(OR(J128=0,K128=""),"",IF(E128="Positivo",MAX(K128/J128,0),MAX(J128/K128,0))),"")</f>
        <v/>
      </c>
      <c r="N128" s="5" t="inlineStr">
        <is>
          <t>%</t>
        </is>
      </c>
      <c r="O128" s="5" t="inlineStr">
        <is>
          <t>%</t>
        </is>
      </c>
      <c r="P128" s="5" t="n">
        <v>0</v>
      </c>
      <c r="Q128" s="5" t="n">
        <v>0</v>
      </c>
      <c r="R128" s="5">
        <f>A128&amp;"-"&amp;YEAR(F128)&amp;"-"&amp;IF(LEN(MONTH(F128))=1,"0"&amp;MONTH(F128),MONTH(F128))&amp;"-"&amp;IF(LEN(DAY(F128))=1,"0"&amp;DAY(F128),DAY(F128))</f>
        <v/>
      </c>
    </row>
    <row r="129">
      <c r="A129" s="5" t="n">
        <v>243</v>
      </c>
      <c r="B129" s="5" t="inlineStr">
        <is>
          <t>Cumplimiento de gestión de proyectos control de cambios</t>
        </is>
      </c>
      <c r="C129" s="5" t="inlineStr">
        <is>
          <t>Gestión de Proyectos</t>
        </is>
      </c>
      <c r="D129" s="5" t="inlineStr">
        <is>
          <t>Mensual</t>
        </is>
      </c>
      <c r="E129" s="5" t="inlineStr">
        <is>
          <t>Negativo</t>
        </is>
      </c>
      <c r="F129" s="6" t="n">
        <v>45291</v>
      </c>
      <c r="G129" s="5">
        <f>YEAR(F129)</f>
        <v/>
      </c>
      <c r="H129" s="5">
        <f>PROPER(TEXT(F129,"mmmm"))</f>
        <v/>
      </c>
      <c r="I129" s="6">
        <f>IF(OR(H129="Enero",H129="Febrero",H129="Marzo",H129="Abril",H129="Mayo",H129="Junio"),G129&amp;"-1",IF(OR(H129="Julio",H129="Agosto",H129="Septiembre",H129="Octubre",H129="Noviembre",H129="Diciembre"),G129&amp;"-2"))</f>
        <v/>
      </c>
      <c r="J129" s="5" t="n"/>
      <c r="K129" s="5" t="n">
        <v>4.96</v>
      </c>
      <c r="L129" s="28">
        <f>IFERROR(IF(OR(J129=0,K129=""),"",IF(E129="Positivo",MIN(MAX(K129/J129,0),1.3),MIN(MAX(J129/K129,0),1.3))),"")</f>
        <v/>
      </c>
      <c r="M129" s="28">
        <f>IFERROR(IF(OR(J129=0,K129=""),"",IF(E129="Positivo",MAX(K129/J129,0),MAX(J129/K129,0))),"")</f>
        <v/>
      </c>
      <c r="N129" s="5" t="inlineStr">
        <is>
          <t>%</t>
        </is>
      </c>
      <c r="O129" s="5" t="inlineStr">
        <is>
          <t>%</t>
        </is>
      </c>
      <c r="P129" s="5" t="n">
        <v>0</v>
      </c>
      <c r="Q129" s="5" t="n">
        <v>0</v>
      </c>
      <c r="R129" s="5">
        <f>A129&amp;"-"&amp;YEAR(F129)&amp;"-"&amp;IF(LEN(MONTH(F129))=1,"0"&amp;MONTH(F129),MONTH(F129))&amp;"-"&amp;IF(LEN(DAY(F129))=1,"0"&amp;DAY(F129),DAY(F129))</f>
        <v/>
      </c>
    </row>
    <row r="130">
      <c r="A130" s="5" t="n">
        <v>244</v>
      </c>
      <c r="B130" s="5" t="inlineStr">
        <is>
          <t>GreenMetric - Nacional</t>
        </is>
      </c>
      <c r="C130" s="5" t="inlineStr">
        <is>
          <t>GESTIÓN AMBIENTAL</t>
        </is>
      </c>
      <c r="D130" s="5" t="inlineStr">
        <is>
          <t>Anual</t>
        </is>
      </c>
      <c r="E130" s="5" t="inlineStr">
        <is>
          <t>Negativo</t>
        </is>
      </c>
      <c r="F130" s="6" t="n">
        <v>45291</v>
      </c>
      <c r="G130" s="5">
        <f>YEAR(F130)</f>
        <v/>
      </c>
      <c r="H130" s="5">
        <f>PROPER(TEXT(F130,"mmmm"))</f>
        <v/>
      </c>
      <c r="I130" s="6">
        <f>IF(OR(H130="Enero",H130="Febrero",H130="Marzo",H130="Abril",H130="Mayo",H130="Junio"),G130&amp;"-1",IF(OR(H130="Julio",H130="Agosto",H130="Septiembre",H130="Octubre",H130="Noviembre",H130="Diciembre"),G130&amp;"-2"))</f>
        <v/>
      </c>
      <c r="J130" s="5" t="n">
        <v>25</v>
      </c>
      <c r="K130" s="5" t="n">
        <v>24</v>
      </c>
      <c r="L130" s="28">
        <f>IFERROR(IF(OR(J130=0,K130=""),"",IF(E130="Positivo",MIN(MAX(K130/J130,0),1.3),MIN(MAX(J130/K130,0),1.3))),"")</f>
        <v/>
      </c>
      <c r="M130" s="28">
        <f>IFERROR(IF(OR(J130=0,K130=""),"",IF(E130="Positivo",MAX(K130/J130,0),MAX(J130/K130,0))),"")</f>
        <v/>
      </c>
      <c r="N130" s="5" t="inlineStr">
        <is>
          <t>ENT</t>
        </is>
      </c>
      <c r="O130" s="5" t="inlineStr">
        <is>
          <t>ENT</t>
        </is>
      </c>
      <c r="P130" s="5" t="n">
        <v>0</v>
      </c>
      <c r="Q130" s="5" t="n">
        <v>0</v>
      </c>
      <c r="R130" s="5">
        <f>A130&amp;"-"&amp;YEAR(F130)&amp;"-"&amp;IF(LEN(MONTH(F130))=1,"0"&amp;MONTH(F130),MONTH(F130))&amp;"-"&amp;IF(LEN(DAY(F130))=1,"0"&amp;DAY(F130),DAY(F130))</f>
        <v/>
      </c>
    </row>
    <row r="131">
      <c r="A131" s="5" t="n">
        <v>245</v>
      </c>
      <c r="B131" s="5" t="inlineStr">
        <is>
          <t>Permanencia Intersemestral</t>
        </is>
      </c>
      <c r="C131" s="5" t="inlineStr">
        <is>
          <t>Permanencia</t>
        </is>
      </c>
      <c r="D131" s="5" t="inlineStr">
        <is>
          <t>Semestral</t>
        </is>
      </c>
      <c r="E131" s="5" t="inlineStr">
        <is>
          <t>Positivo</t>
        </is>
      </c>
      <c r="F131" s="6" t="n">
        <v>45291</v>
      </c>
      <c r="G131" s="5">
        <f>YEAR(F131)</f>
        <v/>
      </c>
      <c r="H131" s="5">
        <f>PROPER(TEXT(F131,"mmmm"))</f>
        <v/>
      </c>
      <c r="I131" s="6">
        <f>IF(OR(H131="Enero",H131="Febrero",H131="Marzo",H131="Abril",H131="Mayo",H131="Junio"),G131&amp;"-1",IF(OR(H131="Julio",H131="Agosto",H131="Septiembre",H131="Octubre",H131="Noviembre",H131="Diciembre"),G131&amp;"-2"))</f>
        <v/>
      </c>
      <c r="J131" s="5" t="n">
        <v>87</v>
      </c>
      <c r="K131" s="5" t="n">
        <v>98.14</v>
      </c>
      <c r="L131" s="28">
        <f>IFERROR(IF(OR(J131=0,K131=""),"",IF(E131="Positivo",MIN(MAX(K131/J131,0),1.3),MIN(MAX(J131/K131,0),1.3))),"")</f>
        <v/>
      </c>
      <c r="M131" s="28">
        <f>IFERROR(IF(OR(J131=0,K131=""),"",IF(E131="Positivo",MAX(K131/J131,0),MAX(J131/K131,0))),"")</f>
        <v/>
      </c>
      <c r="N131" s="5" t="inlineStr">
        <is>
          <t>%</t>
        </is>
      </c>
      <c r="O131" s="5" t="inlineStr">
        <is>
          <t>%</t>
        </is>
      </c>
      <c r="P131" s="5" t="n">
        <v>0</v>
      </c>
      <c r="Q131" s="5" t="n">
        <v>1</v>
      </c>
      <c r="R131" s="5">
        <f>A131&amp;"-"&amp;YEAR(F131)&amp;"-"&amp;IF(LEN(MONTH(F131))=1,"0"&amp;MONTH(F131),MONTH(F131))&amp;"-"&amp;IF(LEN(DAY(F131))=1,"0"&amp;DAY(F131),DAY(F131))</f>
        <v/>
      </c>
    </row>
    <row r="132">
      <c r="A132" s="5" t="n">
        <v>246</v>
      </c>
      <c r="B132" s="5" t="inlineStr">
        <is>
          <t>Satisfacción del proceso de grados</t>
        </is>
      </c>
      <c r="C132" s="5" t="inlineStr">
        <is>
          <t>Registro y Control</t>
        </is>
      </c>
      <c r="D132" s="5" t="inlineStr">
        <is>
          <t>Semestral</t>
        </is>
      </c>
      <c r="E132" s="5" t="inlineStr">
        <is>
          <t>Positivo</t>
        </is>
      </c>
      <c r="F132" s="6" t="n">
        <v>45291</v>
      </c>
      <c r="G132" s="5">
        <f>YEAR(F132)</f>
        <v/>
      </c>
      <c r="H132" s="5">
        <f>PROPER(TEXT(F132,"mmmm"))</f>
        <v/>
      </c>
      <c r="I132" s="6">
        <f>IF(OR(H132="Enero",H132="Febrero",H132="Marzo",H132="Abril",H132="Mayo",H132="Junio"),G132&amp;"-1",IF(OR(H132="Julio",H132="Agosto",H132="Septiembre",H132="Octubre",H132="Noviembre",H132="Diciembre"),G132&amp;"-2"))</f>
        <v/>
      </c>
      <c r="J132" s="5" t="n">
        <v>85</v>
      </c>
      <c r="K132" s="5" t="n">
        <v>61.4</v>
      </c>
      <c r="L132" s="28">
        <f>IFERROR(IF(OR(J132=0,K132=""),"",IF(E132="Positivo",MIN(MAX(K132/J132,0),1.3),MIN(MAX(J132/K132,0),1.3))),"")</f>
        <v/>
      </c>
      <c r="M132" s="28">
        <f>IFERROR(IF(OR(J132=0,K132=""),"",IF(E132="Positivo",MAX(K132/J132,0),MAX(J132/K132,0))),"")</f>
        <v/>
      </c>
      <c r="N132" s="5" t="inlineStr">
        <is>
          <t>%</t>
        </is>
      </c>
      <c r="O132" s="5" t="inlineStr">
        <is>
          <t>%</t>
        </is>
      </c>
      <c r="P132" s="5" t="n">
        <v>0</v>
      </c>
      <c r="Q132" s="5" t="n">
        <v>0</v>
      </c>
      <c r="R132" s="5">
        <f>A132&amp;"-"&amp;YEAR(F132)&amp;"-"&amp;IF(LEN(MONTH(F132))=1,"0"&amp;MONTH(F132),MONTH(F132))&amp;"-"&amp;IF(LEN(DAY(F132))=1,"0"&amp;DAY(F132),DAY(F132))</f>
        <v/>
      </c>
    </row>
    <row r="133">
      <c r="A133" s="5" t="n">
        <v>247</v>
      </c>
      <c r="B133" s="5" t="inlineStr">
        <is>
          <t>Solicitud de certificados</t>
        </is>
      </c>
      <c r="C133" s="5" t="inlineStr">
        <is>
          <t>Registro y Control</t>
        </is>
      </c>
      <c r="D133" s="5" t="inlineStr">
        <is>
          <t>Mensual</t>
        </is>
      </c>
      <c r="E133" s="5" t="inlineStr">
        <is>
          <t>Positivo</t>
        </is>
      </c>
      <c r="F133" s="6" t="n">
        <v>45291</v>
      </c>
      <c r="G133" s="5">
        <f>YEAR(F133)</f>
        <v/>
      </c>
      <c r="H133" s="5">
        <f>PROPER(TEXT(F133,"mmmm"))</f>
        <v/>
      </c>
      <c r="I133" s="6">
        <f>IF(OR(H133="Enero",H133="Febrero",H133="Marzo",H133="Abril",H133="Mayo",H133="Junio"),G133&amp;"-1",IF(OR(H133="Julio",H133="Agosto",H133="Septiembre",H133="Octubre",H133="Noviembre",H133="Diciembre"),G133&amp;"-2"))</f>
        <v/>
      </c>
      <c r="J133" s="5" t="n"/>
      <c r="K133" s="5" t="n">
        <v>69.8</v>
      </c>
      <c r="L133" s="28">
        <f>IFERROR(IF(OR(J133=0,K133=""),"",IF(E133="Positivo",MIN(MAX(K133/J133,0),1.3),MIN(MAX(J133/K133,0),1.3))),"")</f>
        <v/>
      </c>
      <c r="M133" s="28">
        <f>IFERROR(IF(OR(J133=0,K133=""),"",IF(E133="Positivo",MAX(K133/J133,0),MAX(J133/K133,0))),"")</f>
        <v/>
      </c>
      <c r="N133" s="5" t="inlineStr">
        <is>
          <t>%</t>
        </is>
      </c>
      <c r="O133" s="5" t="inlineStr">
        <is>
          <t>DEC</t>
        </is>
      </c>
      <c r="P133" s="5" t="n">
        <v>1</v>
      </c>
      <c r="Q133" s="5" t="n">
        <v>1</v>
      </c>
      <c r="R133" s="5">
        <f>A133&amp;"-"&amp;YEAR(F133)&amp;"-"&amp;IF(LEN(MONTH(F133))=1,"0"&amp;MONTH(F133),MONTH(F133))&amp;"-"&amp;IF(LEN(DAY(F133))=1,"0"&amp;DAY(F133),DAY(F133))</f>
        <v/>
      </c>
    </row>
    <row r="134">
      <c r="A134" s="5" t="n">
        <v>248</v>
      </c>
      <c r="B134" s="5" t="inlineStr">
        <is>
          <t>Programas con reforzamiento curricular</t>
        </is>
      </c>
      <c r="C134" s="5" t="inlineStr">
        <is>
          <t>Gestión, Evaluación e Innovación Curricular</t>
        </is>
      </c>
      <c r="D134" s="5" t="inlineStr">
        <is>
          <t>Semestral</t>
        </is>
      </c>
      <c r="E134" s="5" t="inlineStr">
        <is>
          <t>Positivo</t>
        </is>
      </c>
      <c r="F134" s="6" t="n">
        <v>45291</v>
      </c>
      <c r="G134" s="5">
        <f>YEAR(F134)</f>
        <v/>
      </c>
      <c r="H134" s="5">
        <f>PROPER(TEXT(F134,"mmmm"))</f>
        <v/>
      </c>
      <c r="I134" s="6">
        <f>IF(OR(H134="Enero",H134="Febrero",H134="Marzo",H134="Abril",H134="Mayo",H134="Junio"),G134&amp;"-1",IF(OR(H134="Julio",H134="Agosto",H134="Septiembre",H134="Octubre",H134="Noviembre",H134="Diciembre"),G134&amp;"-2"))</f>
        <v/>
      </c>
      <c r="J134" s="5" t="n">
        <v>44</v>
      </c>
      <c r="K134" s="5" t="n">
        <v>44</v>
      </c>
      <c r="L134" s="28">
        <f>IFERROR(IF(OR(J134=0,K134=""),"",IF(E134="Positivo",MIN(MAX(K134/J134,0),1.3),MIN(MAX(J134/K134,0),1.3))),"")</f>
        <v/>
      </c>
      <c r="M134" s="28">
        <f>IFERROR(IF(OR(J134=0,K134=""),"",IF(E134="Positivo",MAX(K134/J134,0),MAX(J134/K134,0))),"")</f>
        <v/>
      </c>
      <c r="N134" s="5" t="inlineStr">
        <is>
          <t>ENT</t>
        </is>
      </c>
      <c r="O134" s="5" t="inlineStr">
        <is>
          <t>ENT</t>
        </is>
      </c>
      <c r="P134" s="5" t="n">
        <v>0</v>
      </c>
      <c r="Q134" s="5" t="n">
        <v>0</v>
      </c>
      <c r="R134" s="5">
        <f>A134&amp;"-"&amp;YEAR(F134)&amp;"-"&amp;IF(LEN(MONTH(F134))=1,"0"&amp;MONTH(F134),MONTH(F134))&amp;"-"&amp;IF(LEN(DAY(F134))=1,"0"&amp;DAY(F134),DAY(F134))</f>
        <v/>
      </c>
    </row>
    <row r="135">
      <c r="A135" s="5" t="n">
        <v>249</v>
      </c>
      <c r="B135" s="5" t="inlineStr">
        <is>
          <t>Programas con matriz de resultado de aprendizaje</t>
        </is>
      </c>
      <c r="C135" s="5" t="inlineStr">
        <is>
          <t>Gestión, Evaluación e Innovación Curricular</t>
        </is>
      </c>
      <c r="D135" s="5" t="inlineStr">
        <is>
          <t>Semestral</t>
        </is>
      </c>
      <c r="E135" s="5" t="inlineStr">
        <is>
          <t>Positivo</t>
        </is>
      </c>
      <c r="F135" s="6" t="n">
        <v>45291</v>
      </c>
      <c r="G135" s="5">
        <f>YEAR(F135)</f>
        <v/>
      </c>
      <c r="H135" s="5">
        <f>PROPER(TEXT(F135,"mmmm"))</f>
        <v/>
      </c>
      <c r="I135" s="6">
        <f>IF(OR(H135="Enero",H135="Febrero",H135="Marzo",H135="Abril",H135="Mayo",H135="Junio"),G135&amp;"-1",IF(OR(H135="Julio",H135="Agosto",H135="Septiembre",H135="Octubre",H135="Noviembre",H135="Diciembre"),G135&amp;"-2"))</f>
        <v/>
      </c>
      <c r="J135" s="5" t="n">
        <v>98</v>
      </c>
      <c r="K135" s="5" t="n">
        <v>98</v>
      </c>
      <c r="L135" s="28">
        <f>IFERROR(IF(OR(J135=0,K135=""),"",IF(E135="Positivo",MIN(MAX(K135/J135,0),1.3),MIN(MAX(J135/K135,0),1.3))),"")</f>
        <v/>
      </c>
      <c r="M135" s="28">
        <f>IFERROR(IF(OR(J135=0,K135=""),"",IF(E135="Positivo",MAX(K135/J135,0),MAX(J135/K135,0))),"")</f>
        <v/>
      </c>
      <c r="N135" s="5" t="inlineStr">
        <is>
          <t>ENT</t>
        </is>
      </c>
      <c r="O135" s="5" t="inlineStr">
        <is>
          <t>ENT</t>
        </is>
      </c>
      <c r="P135" s="5" t="n">
        <v>0</v>
      </c>
      <c r="Q135" s="5" t="n">
        <v>0</v>
      </c>
      <c r="R135" s="5">
        <f>A135&amp;"-"&amp;YEAR(F135)&amp;"-"&amp;IF(LEN(MONTH(F135))=1,"0"&amp;MONTH(F135),MONTH(F135))&amp;"-"&amp;IF(LEN(DAY(F135))=1,"0"&amp;DAY(F135),DAY(F135))</f>
        <v/>
      </c>
    </row>
    <row r="136">
      <c r="A136" s="5" t="n">
        <v>251</v>
      </c>
      <c r="B136" s="5" t="inlineStr">
        <is>
          <t>Subprocesos Con CMI Estructurado</t>
        </is>
      </c>
      <c r="C136" s="5" t="inlineStr">
        <is>
          <t>Desempeño Institucional</t>
        </is>
      </c>
      <c r="D136" s="5" t="inlineStr">
        <is>
          <t>Trimestral</t>
        </is>
      </c>
      <c r="E136" s="5" t="inlineStr">
        <is>
          <t>Positivo</t>
        </is>
      </c>
      <c r="F136" s="6" t="n">
        <v>45291</v>
      </c>
      <c r="G136" s="5">
        <f>YEAR(F136)</f>
        <v/>
      </c>
      <c r="H136" s="5">
        <f>PROPER(TEXT(F136,"mmmm"))</f>
        <v/>
      </c>
      <c r="I136" s="6">
        <f>IF(OR(H136="Enero",H136="Febrero",H136="Marzo",H136="Abril",H136="Mayo",H136="Junio"),G136&amp;"-1",IF(OR(H136="Julio",H136="Agosto",H136="Septiembre",H136="Octubre",H136="Noviembre",H136="Diciembre"),G136&amp;"-2"))</f>
        <v/>
      </c>
      <c r="J136" s="5" t="n">
        <v>100</v>
      </c>
      <c r="K136" s="5" t="n">
        <v>100</v>
      </c>
      <c r="L136" s="28">
        <f>IFERROR(IF(OR(J136=0,K136=""),"",IF(E136="Positivo",MIN(MAX(K136/J136,0),1.3),MIN(MAX(J136/K136,0),1.3))),"")</f>
        <v/>
      </c>
      <c r="M136" s="28">
        <f>IFERROR(IF(OR(J136=0,K136=""),"",IF(E136="Positivo",MAX(K136/J136,0),MAX(J136/K136,0))),"")</f>
        <v/>
      </c>
      <c r="N136" s="5" t="inlineStr">
        <is>
          <t>%</t>
        </is>
      </c>
      <c r="O136" s="5" t="inlineStr">
        <is>
          <t>%</t>
        </is>
      </c>
      <c r="P136" s="5" t="n">
        <v>0</v>
      </c>
      <c r="Q136" s="5" t="n">
        <v>0</v>
      </c>
      <c r="R136" s="5">
        <f>A136&amp;"-"&amp;YEAR(F136)&amp;"-"&amp;IF(LEN(MONTH(F136))=1,"0"&amp;MONTH(F136),MONTH(F136))&amp;"-"&amp;IF(LEN(DAY(F136))=1,"0"&amp;DAY(F136),DAY(F136))</f>
        <v/>
      </c>
    </row>
    <row r="137">
      <c r="A137" s="5" t="n">
        <v>252</v>
      </c>
      <c r="B137" s="5" t="inlineStr">
        <is>
          <t>Permanencia intersemestral ingresantes</t>
        </is>
      </c>
      <c r="C137" s="5" t="inlineStr">
        <is>
          <t>Permanencia</t>
        </is>
      </c>
      <c r="D137" s="5" t="inlineStr">
        <is>
          <t>Semestral</t>
        </is>
      </c>
      <c r="E137" s="5" t="inlineStr">
        <is>
          <t>Positivo</t>
        </is>
      </c>
      <c r="F137" s="6" t="n">
        <v>45291</v>
      </c>
      <c r="G137" s="5">
        <f>YEAR(F137)</f>
        <v/>
      </c>
      <c r="H137" s="5">
        <f>PROPER(TEXT(F137,"mmmm"))</f>
        <v/>
      </c>
      <c r="I137" s="6">
        <f>IF(OR(H137="Enero",H137="Febrero",H137="Marzo",H137="Abril",H137="Mayo",H137="Junio"),G137&amp;"-1",IF(OR(H137="Julio",H137="Agosto",H137="Septiembre",H137="Octubre",H137="Noviembre",H137="Diciembre"),G137&amp;"-2"))</f>
        <v/>
      </c>
      <c r="J137" s="5" t="n">
        <v>68</v>
      </c>
      <c r="K137" s="5" t="n">
        <v>109.91</v>
      </c>
      <c r="L137" s="28">
        <f>IFERROR(IF(OR(J137=0,K137=""),"",IF(E137="Positivo",MIN(MAX(K137/J137,0),1.3),MIN(MAX(J137/K137,0),1.3))),"")</f>
        <v/>
      </c>
      <c r="M137" s="28">
        <f>IFERROR(IF(OR(J137=0,K137=""),"",IF(E137="Positivo",MAX(K137/J137,0),MAX(J137/K137,0))),"")</f>
        <v/>
      </c>
      <c r="N137" s="5" t="inlineStr">
        <is>
          <t>%</t>
        </is>
      </c>
      <c r="O137" s="5" t="inlineStr">
        <is>
          <t>%</t>
        </is>
      </c>
      <c r="P137" s="5" t="n">
        <v>0</v>
      </c>
      <c r="Q137" s="5" t="n">
        <v>1</v>
      </c>
      <c r="R137" s="5">
        <f>A137&amp;"-"&amp;YEAR(F137)&amp;"-"&amp;IF(LEN(MONTH(F137))=1,"0"&amp;MONTH(F137),MONTH(F137))&amp;"-"&amp;IF(LEN(DAY(F137))=1,"0"&amp;DAY(F137),DAY(F137))</f>
        <v/>
      </c>
    </row>
    <row r="138">
      <c r="A138" s="5" t="n">
        <v>253</v>
      </c>
      <c r="B138" s="5" t="inlineStr">
        <is>
          <t>Oportunidad en la entrega de informes de auditoria</t>
        </is>
      </c>
      <c r="C138" s="5" t="inlineStr">
        <is>
          <t>AUDITORÍA INTERNA</t>
        </is>
      </c>
      <c r="D138" s="5" t="inlineStr">
        <is>
          <t>Bimestral</t>
        </is>
      </c>
      <c r="E138" s="5" t="inlineStr">
        <is>
          <t>Negativo</t>
        </is>
      </c>
      <c r="F138" s="6" t="n">
        <v>45291</v>
      </c>
      <c r="G138" s="5">
        <f>YEAR(F138)</f>
        <v/>
      </c>
      <c r="H138" s="5">
        <f>PROPER(TEXT(F138,"mmmm"))</f>
        <v/>
      </c>
      <c r="I138" s="6">
        <f>IF(OR(H138="Enero",H138="Febrero",H138="Marzo",H138="Abril",H138="Mayo",H138="Junio"),G138&amp;"-1",IF(OR(H138="Julio",H138="Agosto",H138="Septiembre",H138="Octubre",H138="Noviembre",H138="Diciembre"),G138&amp;"-2"))</f>
        <v/>
      </c>
      <c r="J138" s="5" t="n">
        <v>8</v>
      </c>
      <c r="K138" s="5" t="n">
        <v>5.56</v>
      </c>
      <c r="L138" s="28">
        <f>IFERROR(IF(OR(J138=0,K138=""),"",IF(E138="Positivo",MIN(MAX(K138/J138,0),1.3),MIN(MAX(J138/K138,0),1.3))),"")</f>
        <v/>
      </c>
      <c r="M138" s="28">
        <f>IFERROR(IF(OR(J138=0,K138=""),"",IF(E138="Positivo",MAX(K138/J138,0),MAX(J138/K138,0))),"")</f>
        <v/>
      </c>
      <c r="N138" s="5" t="inlineStr">
        <is>
          <t>Días</t>
        </is>
      </c>
      <c r="O138" s="5" t="inlineStr">
        <is>
          <t>Días</t>
        </is>
      </c>
      <c r="P138" s="5" t="n">
        <v>0</v>
      </c>
      <c r="Q138" s="5" t="n">
        <v>0</v>
      </c>
      <c r="R138" s="5">
        <f>A138&amp;"-"&amp;YEAR(F138)&amp;"-"&amp;IF(LEN(MONTH(F138))=1,"0"&amp;MONTH(F138),MONTH(F138))&amp;"-"&amp;IF(LEN(DAY(F138))=1,"0"&amp;DAY(F138),DAY(F138))</f>
        <v/>
      </c>
    </row>
    <row r="139">
      <c r="A139" s="5" t="n">
        <v>254</v>
      </c>
      <c r="B139" s="5" t="inlineStr">
        <is>
          <t>Áreas con reportes de plan de retos</t>
        </is>
      </c>
      <c r="C139" s="5" t="inlineStr">
        <is>
          <t>Planeación Estratégica</t>
        </is>
      </c>
      <c r="D139" s="5" t="inlineStr">
        <is>
          <t>Trimestral</t>
        </is>
      </c>
      <c r="E139" s="5" t="inlineStr">
        <is>
          <t>Positivo</t>
        </is>
      </c>
      <c r="F139" s="6" t="n">
        <v>45291</v>
      </c>
      <c r="G139" s="5">
        <f>YEAR(F139)</f>
        <v/>
      </c>
      <c r="H139" s="5">
        <f>PROPER(TEXT(F139,"mmmm"))</f>
        <v/>
      </c>
      <c r="I139" s="6">
        <f>IF(OR(H139="Enero",H139="Febrero",H139="Marzo",H139="Abril",H139="Mayo",H139="Junio"),G139&amp;"-1",IF(OR(H139="Julio",H139="Agosto",H139="Septiembre",H139="Octubre",H139="Noviembre",H139="Diciembre"),G139&amp;"-2"))</f>
        <v/>
      </c>
      <c r="J139" s="5" t="n">
        <v>100</v>
      </c>
      <c r="K139" s="5" t="n">
        <v>100</v>
      </c>
      <c r="L139" s="28">
        <f>IFERROR(IF(OR(J139=0,K139=""),"",IF(E139="Positivo",MIN(MAX(K139/J139,0),1.3),MIN(MAX(J139/K139,0),1.3))),"")</f>
        <v/>
      </c>
      <c r="M139" s="28">
        <f>IFERROR(IF(OR(J139=0,K139=""),"",IF(E139="Positivo",MAX(K139/J139,0),MAX(J139/K139,0))),"")</f>
        <v/>
      </c>
      <c r="N139" s="5" t="inlineStr">
        <is>
          <t>ENT</t>
        </is>
      </c>
      <c r="O139" s="5" t="inlineStr">
        <is>
          <t>ENT</t>
        </is>
      </c>
      <c r="P139" s="5" t="n">
        <v>0</v>
      </c>
      <c r="Q139" s="5" t="n">
        <v>0</v>
      </c>
      <c r="R139" s="5">
        <f>A139&amp;"-"&amp;YEAR(F139)&amp;"-"&amp;IF(LEN(MONTH(F139))=1,"0"&amp;MONTH(F139),MONTH(F139))&amp;"-"&amp;IF(LEN(DAY(F139))=1,"0"&amp;DAY(F139),DAY(F139))</f>
        <v/>
      </c>
    </row>
    <row r="140">
      <c r="A140" s="5" t="n">
        <v>255</v>
      </c>
      <c r="B140" s="5" t="inlineStr">
        <is>
          <t>Informe anual de variación de índice H</t>
        </is>
      </c>
      <c r="C140" s="5" t="inlineStr">
        <is>
          <t>Editorial y Publicaciones</t>
        </is>
      </c>
      <c r="D140" s="5" t="inlineStr">
        <is>
          <t>Anual</t>
        </is>
      </c>
      <c r="E140" s="5" t="inlineStr">
        <is>
          <t>Positivo</t>
        </is>
      </c>
      <c r="F140" s="6" t="n">
        <v>45291</v>
      </c>
      <c r="G140" s="5">
        <f>YEAR(F140)</f>
        <v/>
      </c>
      <c r="H140" s="5">
        <f>PROPER(TEXT(F140,"mmmm"))</f>
        <v/>
      </c>
      <c r="I140" s="6">
        <f>IF(OR(H140="Enero",H140="Febrero",H140="Marzo",H140="Abril",H140="Mayo",H140="Junio"),G140&amp;"-1",IF(OR(H140="Julio",H140="Agosto",H140="Septiembre",H140="Octubre",H140="Noviembre",H140="Diciembre"),G140&amp;"-2"))</f>
        <v/>
      </c>
      <c r="J140" s="5" t="n">
        <v>100</v>
      </c>
      <c r="K140" s="5" t="n">
        <v>4.5</v>
      </c>
      <c r="L140" s="28">
        <f>IFERROR(IF(OR(J140=0,K140=""),"",IF(E140="Positivo",MIN(MAX(K140/J140,0),1.3),MIN(MAX(J140/K140,0),1.3))),"")</f>
        <v/>
      </c>
      <c r="M140" s="28">
        <f>IFERROR(IF(OR(J140=0,K140=""),"",IF(E140="Positivo",MAX(K140/J140,0),MAX(J140/K140,0))),"")</f>
        <v/>
      </c>
      <c r="N140" s="5" t="inlineStr">
        <is>
          <t>ENT</t>
        </is>
      </c>
      <c r="O140" s="5" t="inlineStr">
        <is>
          <t>ENT</t>
        </is>
      </c>
      <c r="P140" s="5" t="n">
        <v>0</v>
      </c>
      <c r="Q140" s="5" t="n">
        <v>0</v>
      </c>
      <c r="R140" s="5">
        <f>A140&amp;"-"&amp;YEAR(F140)&amp;"-"&amp;IF(LEN(MONTH(F140))=1,"0"&amp;MONTH(F140),MONTH(F140))&amp;"-"&amp;IF(LEN(DAY(F140))=1,"0"&amp;DAY(F140),DAY(F140))</f>
        <v/>
      </c>
    </row>
    <row r="141">
      <c r="A141" s="5" t="n">
        <v>256</v>
      </c>
      <c r="B141" s="5" t="inlineStr">
        <is>
          <t>Publicaciones editadas por la editorial</t>
        </is>
      </c>
      <c r="C141" s="5" t="inlineStr">
        <is>
          <t>Editorial y Publicaciones</t>
        </is>
      </c>
      <c r="D141" s="5" t="inlineStr">
        <is>
          <t>Semestral</t>
        </is>
      </c>
      <c r="E141" s="5" t="inlineStr">
        <is>
          <t>Positivo</t>
        </is>
      </c>
      <c r="F141" s="6" t="n">
        <v>45291</v>
      </c>
      <c r="G141" s="5">
        <f>YEAR(F141)</f>
        <v/>
      </c>
      <c r="H141" s="5">
        <f>PROPER(TEXT(F141,"mmmm"))</f>
        <v/>
      </c>
      <c r="I141" s="6">
        <f>IF(OR(H141="Enero",H141="Febrero",H141="Marzo",H141="Abril",H141="Mayo",H141="Junio"),G141&amp;"-1",IF(OR(H141="Julio",H141="Agosto",H141="Septiembre",H141="Octubre",H141="Noviembre",H141="Diciembre"),G141&amp;"-2"))</f>
        <v/>
      </c>
      <c r="J141" s="5" t="n">
        <v>200</v>
      </c>
      <c r="K141" s="5" t="n">
        <v>247.05941176471</v>
      </c>
      <c r="L141" s="28">
        <f>IFERROR(IF(OR(J141=0,K141=""),"",IF(E141="Positivo",MIN(MAX(K141/J141,0),1.3),MIN(MAX(J141/K141,0),1.3))),"")</f>
        <v/>
      </c>
      <c r="M141" s="28">
        <f>IFERROR(IF(OR(J141=0,K141=""),"",IF(E141="Positivo",MAX(K141/J141,0),MAX(J141/K141,0))),"")</f>
        <v/>
      </c>
      <c r="N141" s="5" t="inlineStr">
        <is>
          <t>ENT</t>
        </is>
      </c>
      <c r="O141" s="5" t="inlineStr">
        <is>
          <t>ENT</t>
        </is>
      </c>
      <c r="P141" s="5" t="n">
        <v>0</v>
      </c>
      <c r="Q141" s="5" t="n">
        <v>0</v>
      </c>
      <c r="R141" s="5">
        <f>A141&amp;"-"&amp;YEAR(F141)&amp;"-"&amp;IF(LEN(MONTH(F141))=1,"0"&amp;MONTH(F141),MONTH(F141))&amp;"-"&amp;IF(LEN(DAY(F141))=1,"0"&amp;DAY(F141),DAY(F141))</f>
        <v/>
      </c>
    </row>
    <row r="142">
      <c r="A142" s="5" t="n">
        <v>257</v>
      </c>
      <c r="B142" s="5" t="inlineStr">
        <is>
          <t>N de publicaciones aprobadas en convocatorias</t>
        </is>
      </c>
      <c r="C142" s="5" t="inlineStr">
        <is>
          <t>Editorial y Publicaciones</t>
        </is>
      </c>
      <c r="D142" s="5" t="inlineStr">
        <is>
          <t>Semestral</t>
        </is>
      </c>
      <c r="E142" s="5" t="inlineStr">
        <is>
          <t>Positivo</t>
        </is>
      </c>
      <c r="F142" s="6" t="n">
        <v>45291</v>
      </c>
      <c r="G142" s="5">
        <f>YEAR(F142)</f>
        <v/>
      </c>
      <c r="H142" s="5">
        <f>PROPER(TEXT(F142,"mmmm"))</f>
        <v/>
      </c>
      <c r="I142" s="6">
        <f>IF(OR(H142="Enero",H142="Febrero",H142="Marzo",H142="Abril",H142="Mayo",H142="Junio"),G142&amp;"-1",IF(OR(H142="Julio",H142="Agosto",H142="Septiembre",H142="Octubre",H142="Noviembre",H142="Diciembre"),G142&amp;"-2"))</f>
        <v/>
      </c>
      <c r="J142" s="5" t="n">
        <v>42</v>
      </c>
      <c r="K142" s="5" t="n">
        <v>39</v>
      </c>
      <c r="L142" s="28">
        <f>IFERROR(IF(OR(J142=0,K142=""),"",IF(E142="Positivo",MIN(MAX(K142/J142,0),1.3),MIN(MAX(J142/K142,0),1.3))),"")</f>
        <v/>
      </c>
      <c r="M142" s="28">
        <f>IFERROR(IF(OR(J142=0,K142=""),"",IF(E142="Positivo",MAX(K142/J142,0),MAX(J142/K142,0))),"")</f>
        <v/>
      </c>
      <c r="N142" s="5" t="inlineStr">
        <is>
          <t>ENT</t>
        </is>
      </c>
      <c r="O142" s="5" t="inlineStr">
        <is>
          <t>ENT</t>
        </is>
      </c>
      <c r="P142" s="5" t="n">
        <v>0</v>
      </c>
      <c r="Q142" s="5" t="n">
        <v>0</v>
      </c>
      <c r="R142" s="5">
        <f>A142&amp;"-"&amp;YEAR(F142)&amp;"-"&amp;IF(LEN(MONTH(F142))=1,"0"&amp;MONTH(F142),MONTH(F142))&amp;"-"&amp;IF(LEN(DAY(F142))=1,"0"&amp;DAY(F142),DAY(F142))</f>
        <v/>
      </c>
    </row>
    <row r="143">
      <c r="A143" s="5" t="n">
        <v>259</v>
      </c>
      <c r="B143" s="5" t="inlineStr">
        <is>
          <t>Subprocesos con indicadores reportados oportunamente</t>
        </is>
      </c>
      <c r="C143" s="5" t="inlineStr">
        <is>
          <t>Desempeño Institucional</t>
        </is>
      </c>
      <c r="D143" s="5" t="inlineStr">
        <is>
          <t>Trimestral</t>
        </is>
      </c>
      <c r="E143" s="5" t="inlineStr">
        <is>
          <t>Positivo</t>
        </is>
      </c>
      <c r="F143" s="6" t="n">
        <v>45291</v>
      </c>
      <c r="G143" s="5">
        <f>YEAR(F143)</f>
        <v/>
      </c>
      <c r="H143" s="5">
        <f>PROPER(TEXT(F143,"mmmm"))</f>
        <v/>
      </c>
      <c r="I143" s="6">
        <f>IF(OR(H143="Enero",H143="Febrero",H143="Marzo",H143="Abril",H143="Mayo",H143="Junio"),G143&amp;"-1",IF(OR(H143="Julio",H143="Agosto",H143="Septiembre",H143="Octubre",H143="Noviembre",H143="Diciembre"),G143&amp;"-2"))</f>
        <v/>
      </c>
      <c r="J143" s="5" t="n">
        <v>100</v>
      </c>
      <c r="K143" s="5" t="n">
        <v>70</v>
      </c>
      <c r="L143" s="28">
        <f>IFERROR(IF(OR(J143=0,K143=""),"",IF(E143="Positivo",MIN(MAX(K143/J143,0),1.3),MIN(MAX(J143/K143,0),1.3))),"")</f>
        <v/>
      </c>
      <c r="M143" s="28">
        <f>IFERROR(IF(OR(J143=0,K143=""),"",IF(E143="Positivo",MAX(K143/J143,0),MAX(J143/K143,0))),"")</f>
        <v/>
      </c>
      <c r="N143" s="5" t="inlineStr">
        <is>
          <t>%</t>
        </is>
      </c>
      <c r="O143" s="5" t="inlineStr">
        <is>
          <t>%</t>
        </is>
      </c>
      <c r="P143" s="5" t="n">
        <v>0</v>
      </c>
      <c r="Q143" s="5" t="n">
        <v>0</v>
      </c>
      <c r="R143" s="5">
        <f>A143&amp;"-"&amp;YEAR(F143)&amp;"-"&amp;IF(LEN(MONTH(F143))=1,"0"&amp;MONTH(F143),MONTH(F143))&amp;"-"&amp;IF(LEN(DAY(F143))=1,"0"&amp;DAY(F143),DAY(F143))</f>
        <v/>
      </c>
    </row>
    <row r="144">
      <c r="A144" s="5" t="n">
        <v>260</v>
      </c>
      <c r="B144" s="5" t="inlineStr">
        <is>
          <t>CES- Costumer Effort Score del proceso de Rematrícula</t>
        </is>
      </c>
      <c r="C144" s="5" t="inlineStr">
        <is>
          <t>Rematrícula</t>
        </is>
      </c>
      <c r="D144" s="5" t="inlineStr">
        <is>
          <t>Semestral</t>
        </is>
      </c>
      <c r="E144" s="5" t="inlineStr">
        <is>
          <t>Negativo</t>
        </is>
      </c>
      <c r="F144" s="6" t="n">
        <v>45291</v>
      </c>
      <c r="G144" s="5">
        <f>YEAR(F144)</f>
        <v/>
      </c>
      <c r="H144" s="5">
        <f>PROPER(TEXT(F144,"mmmm"))</f>
        <v/>
      </c>
      <c r="I144" s="6">
        <f>IF(OR(H144="Enero",H144="Febrero",H144="Marzo",H144="Abril",H144="Mayo",H144="Junio"),G144&amp;"-1",IF(OR(H144="Julio",H144="Agosto",H144="Septiembre",H144="Octubre",H144="Noviembre",H144="Diciembre"),G144&amp;"-2"))</f>
        <v/>
      </c>
      <c r="J144" s="5" t="n">
        <v>3</v>
      </c>
      <c r="K144" s="5" t="n">
        <v>2.9</v>
      </c>
      <c r="L144" s="28">
        <f>IFERROR(IF(OR(J144=0,K144=""),"",IF(E144="Positivo",MIN(MAX(K144/J144,0),1.3),MIN(MAX(J144/K144,0),1.3))),"")</f>
        <v/>
      </c>
      <c r="M144" s="28">
        <f>IFERROR(IF(OR(J144=0,K144=""),"",IF(E144="Positivo",MAX(K144/J144,0),MAX(J144/K144,0))),"")</f>
        <v/>
      </c>
      <c r="N144" s="5" t="inlineStr">
        <is>
          <t>DEC</t>
        </is>
      </c>
      <c r="O144" s="5" t="inlineStr">
        <is>
          <t>DEC</t>
        </is>
      </c>
      <c r="P144" s="5" t="n">
        <v>1</v>
      </c>
      <c r="Q144" s="5" t="n">
        <v>1</v>
      </c>
      <c r="R144" s="5">
        <f>A144&amp;"-"&amp;YEAR(F144)&amp;"-"&amp;IF(LEN(MONTH(F144))=1,"0"&amp;MONTH(F144),MONTH(F144))&amp;"-"&amp;IF(LEN(DAY(F144))=1,"0"&amp;DAY(F144),DAY(F144))</f>
        <v/>
      </c>
    </row>
    <row r="145">
      <c r="A145" s="5" t="n">
        <v>261</v>
      </c>
      <c r="B145" s="5" t="inlineStr">
        <is>
          <t>CES- Costumer Effort Score del proceso de Saber Pro</t>
        </is>
      </c>
      <c r="C145" s="5" t="inlineStr">
        <is>
          <t>Servicio</t>
        </is>
      </c>
      <c r="D145" s="5" t="inlineStr">
        <is>
          <t>Semestral</t>
        </is>
      </c>
      <c r="E145" s="5" t="inlineStr">
        <is>
          <t>Negativo</t>
        </is>
      </c>
      <c r="F145" s="6" t="n">
        <v>45291</v>
      </c>
      <c r="G145" s="5">
        <f>YEAR(F145)</f>
        <v/>
      </c>
      <c r="H145" s="5">
        <f>PROPER(TEXT(F145,"mmmm"))</f>
        <v/>
      </c>
      <c r="I145" s="6">
        <f>IF(OR(H145="Enero",H145="Febrero",H145="Marzo",H145="Abril",H145="Mayo",H145="Junio"),G145&amp;"-1",IF(OR(H145="Julio",H145="Agosto",H145="Septiembre",H145="Octubre",H145="Noviembre",H145="Diciembre"),G145&amp;"-2"))</f>
        <v/>
      </c>
      <c r="J145" s="5" t="n">
        <v>3</v>
      </c>
      <c r="K145" s="5" t="n">
        <v>2.06</v>
      </c>
      <c r="L145" s="28">
        <f>IFERROR(IF(OR(J145=0,K145=""),"",IF(E145="Positivo",MIN(MAX(K145/J145,0),1.3),MIN(MAX(J145/K145,0),1.3))),"")</f>
        <v/>
      </c>
      <c r="M145" s="28">
        <f>IFERROR(IF(OR(J145=0,K145=""),"",IF(E145="Positivo",MAX(K145/J145,0),MAX(J145/K145,0))),"")</f>
        <v/>
      </c>
      <c r="N145" s="5" t="inlineStr">
        <is>
          <t>ENT</t>
        </is>
      </c>
      <c r="O145" s="5" t="inlineStr">
        <is>
          <t>DEC</t>
        </is>
      </c>
      <c r="P145" s="5" t="n">
        <v>2</v>
      </c>
      <c r="Q145" s="5" t="n">
        <v>2</v>
      </c>
      <c r="R145" s="5">
        <f>A145&amp;"-"&amp;YEAR(F145)&amp;"-"&amp;IF(LEN(MONTH(F145))=1,"0"&amp;MONTH(F145),MONTH(F145))&amp;"-"&amp;IF(LEN(DAY(F145))=1,"0"&amp;DAY(F145),DAY(F145))</f>
        <v/>
      </c>
    </row>
    <row r="146">
      <c r="A146" s="5" t="n">
        <v>262</v>
      </c>
      <c r="B146" s="5" t="inlineStr">
        <is>
          <t>Reducción de número de sentencias condenatorias en contra del Poli</t>
        </is>
      </c>
      <c r="C146" s="5" t="inlineStr">
        <is>
          <t>GESTIÓN JURÍDICA Y NORMATIVA</t>
        </is>
      </c>
      <c r="D146" s="5" t="inlineStr">
        <is>
          <t>Semestral</t>
        </is>
      </c>
      <c r="E146" s="5" t="inlineStr">
        <is>
          <t>Negativo</t>
        </is>
      </c>
      <c r="F146" s="6" t="n">
        <v>45291</v>
      </c>
      <c r="G146" s="5">
        <f>YEAR(F146)</f>
        <v/>
      </c>
      <c r="H146" s="5">
        <f>PROPER(TEXT(F146,"mmmm"))</f>
        <v/>
      </c>
      <c r="I146" s="6">
        <f>IF(OR(H146="Enero",H146="Febrero",H146="Marzo",H146="Abril",H146="Mayo",H146="Junio"),G146&amp;"-1",IF(OR(H146="Julio",H146="Agosto",H146="Septiembre",H146="Octubre",H146="Noviembre",H146="Diciembre"),G146&amp;"-2"))</f>
        <v/>
      </c>
      <c r="J146" s="5" t="n">
        <v>20</v>
      </c>
      <c r="K146" s="5" t="n">
        <v>11.11</v>
      </c>
      <c r="L146" s="28">
        <f>IFERROR(IF(OR(J146=0,K146=""),"",IF(E146="Positivo",MIN(MAX(K146/J146,0),1.3),MIN(MAX(J146/K146,0),1.3))),"")</f>
        <v/>
      </c>
      <c r="M146" s="28">
        <f>IFERROR(IF(OR(J146=0,K146=""),"",IF(E146="Positivo",MAX(K146/J146,0),MAX(J146/K146,0))),"")</f>
        <v/>
      </c>
      <c r="N146" s="5" t="inlineStr">
        <is>
          <t>%</t>
        </is>
      </c>
      <c r="O146" s="5" t="inlineStr">
        <is>
          <t>%</t>
        </is>
      </c>
      <c r="P146" s="5" t="n">
        <v>0</v>
      </c>
      <c r="Q146" s="5" t="n">
        <v>0</v>
      </c>
      <c r="R146" s="5">
        <f>A146&amp;"-"&amp;YEAR(F146)&amp;"-"&amp;IF(LEN(MONTH(F146))=1,"0"&amp;MONTH(F146),MONTH(F146))&amp;"-"&amp;IF(LEN(DAY(F146))=1,"0"&amp;DAY(F146),DAY(F146))</f>
        <v/>
      </c>
    </row>
    <row r="147">
      <c r="A147" s="5" t="n">
        <v>263</v>
      </c>
      <c r="B147" s="5" t="inlineStr">
        <is>
          <t>Oportunidad de respuesta de PQRS</t>
        </is>
      </c>
      <c r="C147" s="5" t="inlineStr">
        <is>
          <t>GESTIÓN JURÍDICA Y NORMATIVA</t>
        </is>
      </c>
      <c r="D147" s="5" t="inlineStr">
        <is>
          <t>Trimestral</t>
        </is>
      </c>
      <c r="E147" s="5" t="inlineStr">
        <is>
          <t>Positivo</t>
        </is>
      </c>
      <c r="F147" s="6" t="n">
        <v>45291</v>
      </c>
      <c r="G147" s="5">
        <f>YEAR(F147)</f>
        <v/>
      </c>
      <c r="H147" s="5">
        <f>PROPER(TEXT(F147,"mmmm"))</f>
        <v/>
      </c>
      <c r="I147" s="6">
        <f>IF(OR(H147="Enero",H147="Febrero",H147="Marzo",H147="Abril",H147="Mayo",H147="Junio"),G147&amp;"-1",IF(OR(H147="Julio",H147="Agosto",H147="Septiembre",H147="Octubre",H147="Noviembre",H147="Diciembre"),G147&amp;"-2"))</f>
        <v/>
      </c>
      <c r="J147" s="5" t="n">
        <v>100</v>
      </c>
      <c r="K147" s="5" t="n">
        <v>100</v>
      </c>
      <c r="L147" s="117">
        <f>IFERROR(IF(OR(J147=0,K147=""),"",IF(E147="Positivo",MIN(MAX(K147/J147,0),1.3),MIN(MAX(J147/K147,0),1.3))),"")</f>
        <v/>
      </c>
      <c r="M147" s="28">
        <f>IFERROR(IF(OR(J147=0,K147=""),"",IF(E147="Positivo",MAX(K147/J147,0),MAX(J147/K147,0))),"")</f>
        <v/>
      </c>
      <c r="N147" s="5" t="inlineStr">
        <is>
          <t>%</t>
        </is>
      </c>
      <c r="O147" s="5" t="inlineStr">
        <is>
          <t>%</t>
        </is>
      </c>
      <c r="P147" s="5" t="n">
        <v>0</v>
      </c>
      <c r="Q147" s="5" t="n">
        <v>0</v>
      </c>
      <c r="R147" s="5">
        <f>A147&amp;"-"&amp;YEAR(F147)&amp;"-"&amp;IF(LEN(MONTH(F147))=1,"0"&amp;MONTH(F147),MONTH(F147))&amp;"-"&amp;IF(LEN(DAY(F147))=1,"0"&amp;DAY(F147),DAY(F147))</f>
        <v/>
      </c>
    </row>
    <row r="148">
      <c r="A148" s="5" t="n">
        <v>264</v>
      </c>
      <c r="B148" s="5" t="inlineStr">
        <is>
          <t>Emisión De Conceptos Jurídicos (Educación)</t>
        </is>
      </c>
      <c r="C148" s="5" t="inlineStr">
        <is>
          <t>GESTIÓN JURÍDICA Y NORMATIVA</t>
        </is>
      </c>
      <c r="D148" s="5" t="inlineStr">
        <is>
          <t>Semestral</t>
        </is>
      </c>
      <c r="E148" s="5" t="inlineStr">
        <is>
          <t>Positivo</t>
        </is>
      </c>
      <c r="F148" s="6" t="n">
        <v>45291</v>
      </c>
      <c r="G148" s="5">
        <f>YEAR(F148)</f>
        <v/>
      </c>
      <c r="H148" s="5">
        <f>PROPER(TEXT(F148,"mmmm"))</f>
        <v/>
      </c>
      <c r="I148" s="6">
        <f>IF(OR(H148="Enero",H148="Febrero",H148="Marzo",H148="Abril",H148="Mayo",H148="Junio"),G148&amp;"-1",IF(OR(H148="Julio",H148="Agosto",H148="Septiembre",H148="Octubre",H148="Noviembre",H148="Diciembre"),G148&amp;"-2"))</f>
        <v/>
      </c>
      <c r="J148" s="5" t="n">
        <v>100</v>
      </c>
      <c r="K148" s="5" t="n">
        <v>100</v>
      </c>
      <c r="L148" s="117">
        <f>IFERROR(IF(OR(J148=0,K148=""),"",IF(E148="Positivo",MIN(MAX(K148/J148,0),1.3),MIN(MAX(J148/K148,0),1.3))),"")</f>
        <v/>
      </c>
      <c r="M148" s="28">
        <f>IFERROR(IF(OR(J148=0,K148=""),"",IF(E148="Positivo",MAX(K148/J148,0),MAX(J148/K148,0))),"")</f>
        <v/>
      </c>
      <c r="N148" s="5" t="inlineStr">
        <is>
          <t>%</t>
        </is>
      </c>
      <c r="O148" s="5" t="inlineStr">
        <is>
          <t>%</t>
        </is>
      </c>
      <c r="P148" s="5" t="n">
        <v>0</v>
      </c>
      <c r="Q148" s="5" t="n">
        <v>0</v>
      </c>
      <c r="R148" s="5">
        <f>A148&amp;"-"&amp;YEAR(F148)&amp;"-"&amp;IF(LEN(MONTH(F148))=1,"0"&amp;MONTH(F148),MONTH(F148))&amp;"-"&amp;IF(LEN(DAY(F148))=1,"0"&amp;DAY(F148),DAY(F148))</f>
        <v/>
      </c>
    </row>
    <row r="149">
      <c r="A149" s="5" t="n">
        <v>265</v>
      </c>
      <c r="B149" s="5" t="inlineStr">
        <is>
          <t>Emisión De Conceptos Jurídicos (Jurídicos)</t>
        </is>
      </c>
      <c r="C149" s="5" t="inlineStr">
        <is>
          <t>GESTIÓN JURÍDICA Y NORMATIVA</t>
        </is>
      </c>
      <c r="D149" s="5" t="inlineStr">
        <is>
          <t>Semestral</t>
        </is>
      </c>
      <c r="E149" s="5" t="inlineStr">
        <is>
          <t>Positivo</t>
        </is>
      </c>
      <c r="F149" s="6" t="n">
        <v>45291</v>
      </c>
      <c r="G149" s="5">
        <f>YEAR(F149)</f>
        <v/>
      </c>
      <c r="H149" s="5">
        <f>PROPER(TEXT(F149,"mmmm"))</f>
        <v/>
      </c>
      <c r="I149" s="6">
        <f>IF(OR(H149="Enero",H149="Febrero",H149="Marzo",H149="Abril",H149="Mayo",H149="Junio"),G149&amp;"-1",IF(OR(H149="Julio",H149="Agosto",H149="Septiembre",H149="Octubre",H149="Noviembre",H149="Diciembre"),G149&amp;"-2"))</f>
        <v/>
      </c>
      <c r="J149" s="5" t="n">
        <v>100</v>
      </c>
      <c r="K149" s="5" t="n">
        <v>88.565</v>
      </c>
      <c r="L149" s="117">
        <f>IFERROR(IF(OR(J149=0,K149=""),"",IF(E149="Positivo",MIN(MAX(K149/J149,0),1.3),MIN(MAX(J149/K149,0),1.3))),"")</f>
        <v/>
      </c>
      <c r="M149" s="28">
        <f>IFERROR(IF(OR(J149=0,K149=""),"",IF(E149="Positivo",MAX(K149/J149,0),MAX(J149/K149,0))),"")</f>
        <v/>
      </c>
      <c r="N149" s="5" t="inlineStr">
        <is>
          <t>%</t>
        </is>
      </c>
      <c r="O149" s="5" t="inlineStr">
        <is>
          <t>%</t>
        </is>
      </c>
      <c r="P149" s="5" t="n">
        <v>0</v>
      </c>
      <c r="Q149" s="5" t="n">
        <v>0</v>
      </c>
      <c r="R149" s="5">
        <f>A149&amp;"-"&amp;YEAR(F149)&amp;"-"&amp;IF(LEN(MONTH(F149))=1,"0"&amp;MONTH(F149),MONTH(F149))&amp;"-"&amp;IF(LEN(DAY(F149))=1,"0"&amp;DAY(F149),DAY(F149))</f>
        <v/>
      </c>
    </row>
    <row r="150">
      <c r="A150" s="5" t="n">
        <v>266</v>
      </c>
      <c r="B150" s="5" t="inlineStr">
        <is>
          <t>Oportunidad en la elaboración de contratos</t>
        </is>
      </c>
      <c r="C150" s="5" t="inlineStr">
        <is>
          <t>GESTIÓN JURÍDICA Y NORMATIVA</t>
        </is>
      </c>
      <c r="D150" s="5" t="inlineStr">
        <is>
          <t>Semestral</t>
        </is>
      </c>
      <c r="E150" s="5" t="inlineStr">
        <is>
          <t>Positivo</t>
        </is>
      </c>
      <c r="F150" s="6" t="n">
        <v>45291</v>
      </c>
      <c r="G150" s="5">
        <f>YEAR(F150)</f>
        <v/>
      </c>
      <c r="H150" s="5">
        <f>PROPER(TEXT(F150,"mmmm"))</f>
        <v/>
      </c>
      <c r="I150" s="6">
        <f>IF(OR(H150="Enero",H150="Febrero",H150="Marzo",H150="Abril",H150="Mayo",H150="Junio"),G150&amp;"-1",IF(OR(H150="Julio",H150="Agosto",H150="Septiembre",H150="Octubre",H150="Noviembre",H150="Diciembre"),G150&amp;"-2"))</f>
        <v/>
      </c>
      <c r="J150" s="5" t="n">
        <v>95</v>
      </c>
      <c r="K150" s="5" t="n">
        <v>93.488519256308</v>
      </c>
      <c r="L150" s="28">
        <f>IFERROR(IF(OR(J150=0,K150=""),"",IF(E150="Positivo",MIN(MAX(K150/J150,0),1.3),MIN(MAX(J150/K150,0),1.3))),"")</f>
        <v/>
      </c>
      <c r="M150" s="28">
        <f>IFERROR(IF(OR(J150=0,K150=""),"",IF(E150="Positivo",MAX(K150/J150,0),MAX(J150/K150,0))),"")</f>
        <v/>
      </c>
      <c r="N150" s="5" t="inlineStr">
        <is>
          <t>%</t>
        </is>
      </c>
      <c r="O150" s="5" t="inlineStr">
        <is>
          <t>%</t>
        </is>
      </c>
      <c r="P150" s="5" t="n">
        <v>0</v>
      </c>
      <c r="Q150" s="5" t="n">
        <v>0</v>
      </c>
      <c r="R150" s="5">
        <f>A150&amp;"-"&amp;YEAR(F150)&amp;"-"&amp;IF(LEN(MONTH(F150))=1,"0"&amp;MONTH(F150),MONTH(F150))&amp;"-"&amp;IF(LEN(DAY(F150))=1,"0"&amp;DAY(F150),DAY(F150))</f>
        <v/>
      </c>
    </row>
    <row r="151">
      <c r="A151" s="5" t="n">
        <v>267</v>
      </c>
      <c r="B151" s="5" t="inlineStr">
        <is>
          <t>Satisfacción procesos de Homologaciones</t>
        </is>
      </c>
      <c r="C151" s="5" t="inlineStr">
        <is>
          <t>Registro y Control</t>
        </is>
      </c>
      <c r="D151" s="5" t="inlineStr">
        <is>
          <t>Anual</t>
        </is>
      </c>
      <c r="E151" s="5" t="inlineStr">
        <is>
          <t>Positivo</t>
        </is>
      </c>
      <c r="F151" s="6" t="n">
        <v>45291</v>
      </c>
      <c r="G151" s="5">
        <f>YEAR(F151)</f>
        <v/>
      </c>
      <c r="H151" s="5">
        <f>PROPER(TEXT(F151,"mmmm"))</f>
        <v/>
      </c>
      <c r="I151" s="6">
        <f>IF(OR(H151="Enero",H151="Febrero",H151="Marzo",H151="Abril",H151="Mayo",H151="Junio"),G151&amp;"-1",IF(OR(H151="Julio",H151="Agosto",H151="Septiembre",H151="Octubre",H151="Noviembre",H151="Diciembre"),G151&amp;"-2"))</f>
        <v/>
      </c>
      <c r="J151" s="5" t="n"/>
      <c r="K151" s="5" t="n"/>
      <c r="L151" s="28">
        <f>IFERROR(IF(OR(J151=0,K151=""),"",IF(E151="Positivo",MIN(MAX(K151/J151,0),1.3),MIN(MAX(J151/K151,0),1.3))),"")</f>
        <v/>
      </c>
      <c r="M151" s="28">
        <f>IFERROR(IF(OR(J151=0,K151=""),"",IF(E151="Positivo",MAX(K151/J151,0),MAX(J151/K151,0))),"")</f>
        <v/>
      </c>
      <c r="N151" s="5" t="inlineStr">
        <is>
          <t>%</t>
        </is>
      </c>
      <c r="O151" s="5" t="inlineStr">
        <is>
          <t>%</t>
        </is>
      </c>
      <c r="P151" s="5" t="n">
        <v>0</v>
      </c>
      <c r="Q151" s="5" t="n">
        <v>0</v>
      </c>
      <c r="R151" s="5">
        <f>A151&amp;"-"&amp;YEAR(F151)&amp;"-"&amp;IF(LEN(MONTH(F151))=1,"0"&amp;MONTH(F151),MONTH(F151))&amp;"-"&amp;IF(LEN(DAY(F151))=1,"0"&amp;DAY(F151),DAY(F151))</f>
        <v/>
      </c>
    </row>
    <row r="152">
      <c r="A152" s="5" t="n">
        <v>268</v>
      </c>
      <c r="B152" s="5" t="inlineStr">
        <is>
          <t>Cantidad de usuarios</t>
        </is>
      </c>
      <c r="C152" s="5" t="inlineStr">
        <is>
          <t>Centro de Medios Audiovisuales</t>
        </is>
      </c>
      <c r="D152" s="5" t="inlineStr">
        <is>
          <t>Semestral</t>
        </is>
      </c>
      <c r="E152" s="5" t="inlineStr">
        <is>
          <t>Positivo</t>
        </is>
      </c>
      <c r="F152" s="6" t="n">
        <v>45291</v>
      </c>
      <c r="G152" s="5">
        <f>YEAR(F152)</f>
        <v/>
      </c>
      <c r="H152" s="5">
        <f>PROPER(TEXT(F152,"mmmm"))</f>
        <v/>
      </c>
      <c r="I152" s="6">
        <f>IF(OR(H152="Enero",H152="Febrero",H152="Marzo",H152="Abril",H152="Mayo",H152="Junio"),G152&amp;"-1",IF(OR(H152="Julio",H152="Agosto",H152="Septiembre",H152="Octubre",H152="Noviembre",H152="Diciembre"),G152&amp;"-2"))</f>
        <v/>
      </c>
      <c r="J152" s="5" t="n"/>
      <c r="K152" s="5" t="n">
        <v>727</v>
      </c>
      <c r="L152" s="28">
        <f>IFERROR(IF(OR(J152=0,K152=""),"",IF(E152="Positivo",MIN(MAX(K152/J152,0),1.3),MIN(MAX(J152/K152,0),1.3))),"")</f>
        <v/>
      </c>
      <c r="M152" s="28">
        <f>IFERROR(IF(OR(J152=0,K152=""),"",IF(E152="Positivo",MAX(K152/J152,0),MAX(J152/K152,0))),"")</f>
        <v/>
      </c>
      <c r="N152" s="5" t="inlineStr">
        <is>
          <t>%</t>
        </is>
      </c>
      <c r="O152" s="5" t="inlineStr">
        <is>
          <t>ENT</t>
        </is>
      </c>
      <c r="P152" s="5" t="n">
        <v>0</v>
      </c>
      <c r="Q152" s="5" t="n">
        <v>0</v>
      </c>
      <c r="R152" s="5">
        <f>A152&amp;"-"&amp;YEAR(F152)&amp;"-"&amp;IF(LEN(MONTH(F152))=1,"0"&amp;MONTH(F152),MONTH(F152))&amp;"-"&amp;IF(LEN(DAY(F152))=1,"0"&amp;DAY(F152),DAY(F152))</f>
        <v/>
      </c>
    </row>
    <row r="153">
      <c r="A153" s="5" t="n">
        <v>269</v>
      </c>
      <c r="B153" s="5" t="inlineStr">
        <is>
          <t>N de personas promedio por evento</t>
        </is>
      </c>
      <c r="C153" s="5" t="inlineStr">
        <is>
          <t>Centro de Medios Audiovisuales</t>
        </is>
      </c>
      <c r="D153" s="5" t="inlineStr">
        <is>
          <t>Semestral</t>
        </is>
      </c>
      <c r="E153" s="5" t="inlineStr">
        <is>
          <t>Positivo</t>
        </is>
      </c>
      <c r="F153" s="6" t="n">
        <v>45291</v>
      </c>
      <c r="G153" s="5">
        <f>YEAR(F153)</f>
        <v/>
      </c>
      <c r="H153" s="5">
        <f>PROPER(TEXT(F153,"mmmm"))</f>
        <v/>
      </c>
      <c r="I153" s="6">
        <f>IF(OR(H153="Enero",H153="Febrero",H153="Marzo",H153="Abril",H153="Mayo",H153="Junio"),G153&amp;"-1",IF(OR(H153="Julio",H153="Agosto",H153="Septiembre",H153="Octubre",H153="Noviembre",H153="Diciembre"),G153&amp;"-2"))</f>
        <v/>
      </c>
      <c r="J153" s="5" t="n">
        <v>0</v>
      </c>
      <c r="K153" s="5" t="n">
        <v>1.276978417266187</v>
      </c>
      <c r="L153" s="28">
        <f>IFERROR(IF(OR(J153=0,K153=""),"",IF(E153="Positivo",MIN(MAX(K153/J153,0),1.3),MIN(MAX(J153/K153,0),1.3))),"")</f>
        <v/>
      </c>
      <c r="M153" s="28">
        <f>IFERROR(IF(OR(J153=0,K153=""),"",IF(E153="Positivo",MAX(K153/J153,0),MAX(J153/K153,0))),"")</f>
        <v/>
      </c>
      <c r="N153" s="5" t="inlineStr">
        <is>
          <t>DEC</t>
        </is>
      </c>
      <c r="O153" s="5" t="inlineStr">
        <is>
          <t>DEC</t>
        </is>
      </c>
      <c r="P153" s="5" t="n">
        <v>2</v>
      </c>
      <c r="Q153" s="5" t="n">
        <v>2</v>
      </c>
      <c r="R153" s="5">
        <f>A153&amp;"-"&amp;YEAR(F153)&amp;"-"&amp;IF(LEN(MONTH(F153))=1,"0"&amp;MONTH(F153),MONTH(F153))&amp;"-"&amp;IF(LEN(DAY(F153))=1,"0"&amp;DAY(F153),DAY(F153))</f>
        <v/>
      </c>
    </row>
    <row r="154">
      <c r="A154" s="5" t="n">
        <v>270</v>
      </c>
      <c r="B154" s="5" t="inlineStr">
        <is>
          <t>N de horas promedio por evento</t>
        </is>
      </c>
      <c r="C154" s="5" t="inlineStr">
        <is>
          <t>Centro de Medios Audiovisuales</t>
        </is>
      </c>
      <c r="D154" s="5" t="inlineStr">
        <is>
          <t>Semestral</t>
        </is>
      </c>
      <c r="E154" s="5" t="inlineStr">
        <is>
          <t>Positivo</t>
        </is>
      </c>
      <c r="F154" s="6" t="n">
        <v>45291</v>
      </c>
      <c r="G154" s="5">
        <f>YEAR(F154)</f>
        <v/>
      </c>
      <c r="H154" s="5">
        <f>PROPER(TEXT(F154,"mmmm"))</f>
        <v/>
      </c>
      <c r="I154" s="6">
        <f>IF(OR(H154="Enero",H154="Febrero",H154="Marzo",H154="Abril",H154="Mayo",H154="Junio"),G154&amp;"-1",IF(OR(H154="Julio",H154="Agosto",H154="Septiembre",H154="Octubre",H154="Noviembre",H154="Diciembre"),G154&amp;"-2"))</f>
        <v/>
      </c>
      <c r="J154" s="5" t="n"/>
      <c r="K154" s="5" t="n">
        <v>3.83</v>
      </c>
      <c r="L154" s="28">
        <f>IFERROR(IF(OR(J154=0,K154=""),"",IF(E154="Positivo",MIN(MAX(K154/J154,0),1.3),MIN(MAX(J154/K154,0),1.3))),"")</f>
        <v/>
      </c>
      <c r="M154" s="28">
        <f>IFERROR(IF(OR(J154=0,K154=""),"",IF(E154="Positivo",MAX(K154/J154,0),MAX(J154/K154,0))),"")</f>
        <v/>
      </c>
      <c r="N154" s="5" t="inlineStr">
        <is>
          <t>DEC</t>
        </is>
      </c>
      <c r="O154" s="5" t="inlineStr">
        <is>
          <t>ENT</t>
        </is>
      </c>
      <c r="P154" s="5" t="n">
        <v>1</v>
      </c>
      <c r="Q154" s="5" t="n">
        <v>1</v>
      </c>
      <c r="R154" s="5">
        <f>A154&amp;"-"&amp;YEAR(F154)&amp;"-"&amp;IF(LEN(MONTH(F154))=1,"0"&amp;MONTH(F154),MONTH(F154))&amp;"-"&amp;IF(LEN(DAY(F154))=1,"0"&amp;DAY(F154),DAY(F154))</f>
        <v/>
      </c>
    </row>
    <row r="155">
      <c r="A155" s="5" t="n">
        <v>271</v>
      </c>
      <c r="B155" s="5" t="inlineStr">
        <is>
          <t>N de horas por solicitud</t>
        </is>
      </c>
      <c r="C155" s="5" t="inlineStr">
        <is>
          <t>Centro de Medios Audiovisuales</t>
        </is>
      </c>
      <c r="D155" s="5" t="inlineStr">
        <is>
          <t>Semestral</t>
        </is>
      </c>
      <c r="E155" s="5" t="inlineStr">
        <is>
          <t>Positivo</t>
        </is>
      </c>
      <c r="F155" s="6" t="n">
        <v>45291</v>
      </c>
      <c r="G155" s="5">
        <f>YEAR(F155)</f>
        <v/>
      </c>
      <c r="H155" s="5">
        <f>PROPER(TEXT(F155,"mmmm"))</f>
        <v/>
      </c>
      <c r="I155" s="6">
        <f>IF(OR(H155="Enero",H155="Febrero",H155="Marzo",H155="Abril",H155="Mayo",H155="Junio"),G155&amp;"-1",IF(OR(H155="Julio",H155="Agosto",H155="Septiembre",H155="Octubre",H155="Noviembre",H155="Diciembre"),G155&amp;"-2"))</f>
        <v/>
      </c>
      <c r="J155" s="5" t="n"/>
      <c r="K155" s="5" t="n">
        <v>16.17233646643447</v>
      </c>
      <c r="L155" s="28">
        <f>IFERROR(IF(OR(J155=0,K155=""),"",IF(E155="Positivo",MIN(MAX(K155/J155,0),1.3),MIN(MAX(J155/K155,0),1.3))),"")</f>
        <v/>
      </c>
      <c r="M155" s="28">
        <f>IFERROR(IF(OR(J155=0,K155=""),"",IF(E155="Positivo",MAX(K155/J155,0),MAX(J155/K155,0))),"")</f>
        <v/>
      </c>
      <c r="N155" s="5" t="n">
        <v>0</v>
      </c>
      <c r="O155" s="5" t="inlineStr">
        <is>
          <t>ENT</t>
        </is>
      </c>
      <c r="P155" s="5" t="n">
        <v>1</v>
      </c>
      <c r="Q155" s="5" t="n">
        <v>1</v>
      </c>
      <c r="R155" s="5">
        <f>A155&amp;"-"&amp;YEAR(F155)&amp;"-"&amp;IF(LEN(MONTH(F155))=1,"0"&amp;MONTH(F155),MONTH(F155))&amp;"-"&amp;IF(LEN(DAY(F155))=1,"0"&amp;DAY(F155),DAY(F155))</f>
        <v/>
      </c>
    </row>
    <row r="156">
      <c r="A156" s="5" t="n">
        <v>272</v>
      </c>
      <c r="B156" s="5" t="inlineStr">
        <is>
          <t>Proporción de accidentes de trabajo mortales</t>
        </is>
      </c>
      <c r="C156" s="5" t="inlineStr">
        <is>
          <t>GESTIÓN DE SEGURIDAD Y SALUD EN EL TRABAJO</t>
        </is>
      </c>
      <c r="D156" s="5" t="inlineStr">
        <is>
          <t>Anual</t>
        </is>
      </c>
      <c r="E156" s="5" t="inlineStr">
        <is>
          <t>Negativo</t>
        </is>
      </c>
      <c r="F156" s="6" t="n">
        <v>45291</v>
      </c>
      <c r="G156" s="5">
        <f>YEAR(F156)</f>
        <v/>
      </c>
      <c r="H156" s="5">
        <f>PROPER(TEXT(F156,"mmmm"))</f>
        <v/>
      </c>
      <c r="I156" s="6">
        <f>IF(OR(H156="Enero",H156="Febrero",H156="Marzo",H156="Abril",H156="Mayo",H156="Junio"),G156&amp;"-1",IF(OR(H156="Julio",H156="Agosto",H156="Septiembre",H156="Octubre",H156="Noviembre",H156="Diciembre"),G156&amp;"-2"))</f>
        <v/>
      </c>
      <c r="J156" s="5" t="n">
        <v>0</v>
      </c>
      <c r="K156" s="16" t="n">
        <v>0</v>
      </c>
      <c r="L156" s="28">
        <f>IFERROR(IF(OR(J156=0,K156=""),"",IF(E156="Positivo",MIN(MAX(K156/J156,0),1.3),MIN(MAX(J156/K156,0),1.3))),"")</f>
        <v/>
      </c>
      <c r="M156" s="28">
        <f>IFERROR(IF(OR(J156=0,K156=""),"",IF(E156="Positivo",MAX(K156/J156,0),MAX(J156/K156,0))),"")</f>
        <v/>
      </c>
      <c r="N156" s="5" t="n">
        <v>0</v>
      </c>
      <c r="O156" s="5" t="inlineStr">
        <is>
          <t>ENT</t>
        </is>
      </c>
      <c r="P156" s="5" t="n">
        <v>0</v>
      </c>
      <c r="Q156" s="5" t="n">
        <v>0</v>
      </c>
      <c r="R156" s="5">
        <f>A156&amp;"-"&amp;YEAR(F156)&amp;"-"&amp;IF(LEN(MONTH(F156))=1,"0"&amp;MONTH(F156),MONTH(F156))&amp;"-"&amp;IF(LEN(DAY(F156))=1,"0"&amp;DAY(F156),DAY(F156))</f>
        <v/>
      </c>
    </row>
    <row r="157">
      <c r="A157" s="5" t="n">
        <v>273</v>
      </c>
      <c r="B157" s="5" t="inlineStr">
        <is>
          <t>Número de programas con condiciones iniciales elaboradas y analizadas institucionalmente</t>
        </is>
      </c>
      <c r="C157" s="5" t="inlineStr">
        <is>
          <t>Autoevaluación de programas académicos</t>
        </is>
      </c>
      <c r="D157" s="5" t="inlineStr">
        <is>
          <t>Semestral</t>
        </is>
      </c>
      <c r="E157" s="5" t="inlineStr">
        <is>
          <t>Positivo</t>
        </is>
      </c>
      <c r="F157" s="6" t="n">
        <v>45291</v>
      </c>
      <c r="G157" s="5">
        <f>YEAR(F157)</f>
        <v/>
      </c>
      <c r="H157" s="5">
        <f>PROPER(TEXT(F157,"mmmm"))</f>
        <v/>
      </c>
      <c r="I157" s="6">
        <f>IF(OR(H157="Enero",H157="Febrero",H157="Marzo",H157="Abril",H157="Mayo",H157="Junio"),G157&amp;"-1",IF(OR(H157="Julio",H157="Agosto",H157="Septiembre",H157="Octubre",H157="Noviembre",H157="Diciembre"),G157&amp;"-2"))</f>
        <v/>
      </c>
      <c r="J157" s="5" t="n">
        <v>200</v>
      </c>
      <c r="K157" s="5" t="n">
        <v>200</v>
      </c>
      <c r="L157" s="28">
        <f>IFERROR(IF(OR(J157=0,K157=""),"",IF(E157="Positivo",MIN(MAX(K157/J157,0),1.3),MIN(MAX(J157/K157,0),1.3))),"")</f>
        <v/>
      </c>
      <c r="M157" s="28">
        <f>IFERROR(IF(OR(J157=0,K157=""),"",IF(E157="Positivo",MAX(K157/J157,0),MAX(J157/K157,0))),"")</f>
        <v/>
      </c>
      <c r="N157" s="5" t="inlineStr">
        <is>
          <t>ENT</t>
        </is>
      </c>
      <c r="O157" s="5" t="inlineStr">
        <is>
          <t>ENT</t>
        </is>
      </c>
      <c r="P157" s="5" t="n">
        <v>0</v>
      </c>
      <c r="Q157" s="5" t="n">
        <v>0</v>
      </c>
      <c r="R157" s="5">
        <f>A157&amp;"-"&amp;YEAR(F157)&amp;"-"&amp;IF(LEN(MONTH(F157))=1,"0"&amp;MONTH(F157),MONTH(F157))&amp;"-"&amp;IF(LEN(DAY(F157))=1,"0"&amp;DAY(F157),DAY(F157))</f>
        <v/>
      </c>
    </row>
    <row r="158">
      <c r="A158" s="5" t="n">
        <v>274</v>
      </c>
      <c r="B158" s="5" t="inlineStr">
        <is>
          <t>Cumplimiento total estudiantes antiguos</t>
        </is>
      </c>
      <c r="C158" s="5" t="inlineStr">
        <is>
          <t>Rematrícula</t>
        </is>
      </c>
      <c r="D158" s="5" t="inlineStr">
        <is>
          <t>Semestral</t>
        </is>
      </c>
      <c r="E158" s="5" t="inlineStr">
        <is>
          <t>Positivo</t>
        </is>
      </c>
      <c r="F158" s="6" t="n">
        <v>45291</v>
      </c>
      <c r="G158" s="5">
        <f>YEAR(F158)</f>
        <v/>
      </c>
      <c r="H158" s="5">
        <f>PROPER(TEXT(F158,"mmmm"))</f>
        <v/>
      </c>
      <c r="I158" s="6">
        <f>IF(OR(H158="Enero",H158="Febrero",H158="Marzo",H158="Abril",H158="Mayo",H158="Junio"),G158&amp;"-1",IF(OR(H158="Julio",H158="Agosto",H158="Septiembre",H158="Octubre",H158="Noviembre",H158="Diciembre"),G158&amp;"-2"))</f>
        <v/>
      </c>
      <c r="J158" s="116" t="n">
        <v>800</v>
      </c>
      <c r="K158" s="120" t="n">
        <v>161816</v>
      </c>
      <c r="L158" s="28">
        <f>IFERROR(IF(OR(J158=0,K158=""),"",IF(E158="Positivo",MIN(MAX(K158/J158,0),1.3),MIN(MAX(J158/K158,0),1.3))),"")</f>
        <v/>
      </c>
      <c r="M158" s="28">
        <f>IFERROR(IF(OR(J158=0,K158=""),"",IF(E158="Positivo",MAX(K158/J158,0),MAX(J158/K158,0))),"")</f>
        <v/>
      </c>
      <c r="N158" s="5" t="inlineStr">
        <is>
          <t>ENT</t>
        </is>
      </c>
      <c r="O158" s="5" t="inlineStr">
        <is>
          <t>ENT</t>
        </is>
      </c>
      <c r="P158" s="5" t="n">
        <v>0</v>
      </c>
      <c r="Q158" s="5" t="n">
        <v>0</v>
      </c>
      <c r="R158" s="5">
        <f>A158&amp;"-"&amp;YEAR(F158)&amp;"-"&amp;IF(LEN(MONTH(F158))=1,"0"&amp;MONTH(F158),MONTH(F158))&amp;"-"&amp;IF(LEN(DAY(F158))=1,"0"&amp;DAY(F158),DAY(F158))</f>
        <v/>
      </c>
    </row>
    <row r="159">
      <c r="A159" s="5" t="n">
        <v>276</v>
      </c>
      <c r="B159" s="5" t="inlineStr">
        <is>
          <t>Relación Estudiante-Docente Tiempo completo</t>
        </is>
      </c>
      <c r="C159" s="5" t="inlineStr">
        <is>
          <t>Gestión Docente</t>
        </is>
      </c>
      <c r="D159" s="5" t="inlineStr">
        <is>
          <t>Semestral</t>
        </is>
      </c>
      <c r="E159" s="5" t="inlineStr">
        <is>
          <t>Negativo</t>
        </is>
      </c>
      <c r="F159" s="6" t="n">
        <v>45291</v>
      </c>
      <c r="G159" s="5">
        <f>YEAR(F159)</f>
        <v/>
      </c>
      <c r="H159" s="5">
        <f>PROPER(TEXT(F159,"mmmm"))</f>
        <v/>
      </c>
      <c r="I159" s="6">
        <f>IF(OR(H159="Enero",H159="Febrero",H159="Marzo",H159="Abril",H159="Mayo",H159="Junio"),G159&amp;"-1",IF(OR(H159="Julio",H159="Agosto",H159="Septiembre",H159="Octubre",H159="Noviembre",H159="Diciembre"),G159&amp;"-2"))</f>
        <v/>
      </c>
      <c r="J159" s="5" t="n">
        <v>85</v>
      </c>
      <c r="K159" s="5" t="n">
        <v>84.5</v>
      </c>
      <c r="L159" s="28">
        <f>IFERROR(IF(OR(J159=0,K159=""),"",IF(E159="Positivo",MIN(MAX(K159/J159,0),1.3),MIN(MAX(J159/K159,0),1.3))),"")</f>
        <v/>
      </c>
      <c r="M159" s="28">
        <f>IFERROR(IF(OR(J159=0,K159=""),"",IF(E159="Positivo",MAX(K159/J159,0),MAX(J159/K159,0))),"")</f>
        <v/>
      </c>
      <c r="N159" s="5" t="inlineStr">
        <is>
          <t>ENT</t>
        </is>
      </c>
      <c r="O159" s="5" t="inlineStr">
        <is>
          <t>DEC</t>
        </is>
      </c>
      <c r="P159" s="5" t="n">
        <v>0</v>
      </c>
      <c r="Q159" s="5" t="n">
        <v>1</v>
      </c>
      <c r="R159" s="5">
        <f>A159&amp;"-"&amp;YEAR(F159)&amp;"-"&amp;IF(LEN(MONTH(F159))=1,"0"&amp;MONTH(F159),MONTH(F159))&amp;"-"&amp;IF(LEN(DAY(F159))=1,"0"&amp;DAY(F159),DAY(F159))</f>
        <v/>
      </c>
    </row>
    <row r="160">
      <c r="A160" s="5" t="n">
        <v>277</v>
      </c>
      <c r="B160" s="5" t="inlineStr">
        <is>
          <t>Relación estudiante docente Tiempo Completo Equivalente</t>
        </is>
      </c>
      <c r="C160" s="5" t="inlineStr">
        <is>
          <t>Gestión Docente</t>
        </is>
      </c>
      <c r="D160" s="5" t="inlineStr">
        <is>
          <t>Semestral</t>
        </is>
      </c>
      <c r="E160" s="5" t="inlineStr">
        <is>
          <t>Negativo</t>
        </is>
      </c>
      <c r="F160" s="6" t="n">
        <v>45291</v>
      </c>
      <c r="G160" s="5">
        <f>YEAR(F160)</f>
        <v/>
      </c>
      <c r="H160" s="5">
        <f>PROPER(TEXT(F160,"mmmm"))</f>
        <v/>
      </c>
      <c r="I160" s="6">
        <f>IF(OR(H160="Enero",H160="Febrero",H160="Marzo",H160="Abril",H160="Mayo",H160="Junio"),G160&amp;"-1",IF(OR(H160="Julio",H160="Agosto",H160="Septiembre",H160="Octubre",H160="Noviembre",H160="Diciembre"),G160&amp;"-2"))</f>
        <v/>
      </c>
      <c r="J160" s="5" t="n">
        <v>85</v>
      </c>
      <c r="K160" s="3" t="n">
        <v>73.29000000000001</v>
      </c>
      <c r="L160" s="28">
        <f>IFERROR(IF(OR(J160=0,K160=""),"",IF(E160="Positivo",MIN(MAX(K160/J160,0),1.3),MIN(MAX(J160/K160,0),1.3))),"")</f>
        <v/>
      </c>
      <c r="M160" s="28">
        <f>IFERROR(IF(OR(J160=0,K160=""),"",IF(E160="Positivo",MAX(K160/J160,0),MAX(J160/K160,0))),"")</f>
        <v/>
      </c>
      <c r="N160" s="5" t="inlineStr">
        <is>
          <t>ENT</t>
        </is>
      </c>
      <c r="O160" s="5" t="inlineStr">
        <is>
          <t>DEC</t>
        </is>
      </c>
      <c r="P160" s="5" t="n">
        <v>1</v>
      </c>
      <c r="Q160" s="5" t="n">
        <v>1</v>
      </c>
      <c r="R160" s="5">
        <f>A160&amp;"-"&amp;YEAR(F160)&amp;"-"&amp;IF(LEN(MONTH(F160))=1,"0"&amp;MONTH(F160),MONTH(F160))&amp;"-"&amp;IF(LEN(DAY(F160))=1,"0"&amp;DAY(F160),DAY(F160))</f>
        <v/>
      </c>
    </row>
    <row r="161">
      <c r="A161" s="5" t="n">
        <v>278</v>
      </c>
      <c r="B161" s="5" t="inlineStr">
        <is>
          <t>Docentes contratados</t>
        </is>
      </c>
      <c r="C161" s="5" t="inlineStr">
        <is>
          <t>Gestión Docente</t>
        </is>
      </c>
      <c r="D161" s="5" t="inlineStr">
        <is>
          <t>Semestral</t>
        </is>
      </c>
      <c r="E161" s="5" t="inlineStr">
        <is>
          <t>Positivo</t>
        </is>
      </c>
      <c r="F161" s="6" t="n">
        <v>45291</v>
      </c>
      <c r="G161" s="5">
        <f>YEAR(F161)</f>
        <v/>
      </c>
      <c r="H161" s="5">
        <f>PROPER(TEXT(F161,"mmmm"))</f>
        <v/>
      </c>
      <c r="I161" s="6">
        <f>IF(OR(H161="Enero",H161="Febrero",H161="Marzo",H161="Abril",H161="Mayo",H161="Junio"),G161&amp;"-1",IF(OR(H161="Julio",H161="Agosto",H161="Septiembre",H161="Octubre",H161="Noviembre",H161="Diciembre"),G161&amp;"-2"))</f>
        <v/>
      </c>
      <c r="J161" s="5" t="n"/>
      <c r="K161" s="5" t="n">
        <v>2032</v>
      </c>
      <c r="L161" s="28">
        <f>IFERROR(IF(OR(J161=0,K161=""),"",IF(E161="Positivo",MIN(MAX(K161/J161,0),1.3),MIN(MAX(J161/K161,0),1.3))),"")</f>
        <v/>
      </c>
      <c r="M161" s="28">
        <f>IFERROR(IF(OR(J161=0,K161=""),"",IF(E161="Positivo",MAX(K161/J161,0),MAX(J161/K161,0))),"")</f>
        <v/>
      </c>
      <c r="N161" s="5" t="inlineStr">
        <is>
          <t>ENT</t>
        </is>
      </c>
      <c r="O161" s="5" t="inlineStr">
        <is>
          <t>ENT</t>
        </is>
      </c>
      <c r="P161" s="5" t="n">
        <v>0</v>
      </c>
      <c r="Q161" s="5" t="n">
        <v>0</v>
      </c>
      <c r="R161" s="5">
        <f>A161&amp;"-"&amp;YEAR(F161)&amp;"-"&amp;IF(LEN(MONTH(F161))=1,"0"&amp;MONTH(F161),MONTH(F161))&amp;"-"&amp;IF(LEN(DAY(F161))=1,"0"&amp;DAY(F161),DAY(F161))</f>
        <v/>
      </c>
    </row>
    <row r="162">
      <c r="A162" s="5" t="n">
        <v>279</v>
      </c>
      <c r="B162" s="5" t="inlineStr">
        <is>
          <t>Docentes tiempo completo</t>
        </is>
      </c>
      <c r="C162" s="5" t="inlineStr">
        <is>
          <t>Gestión Docente</t>
        </is>
      </c>
      <c r="D162" s="5" t="inlineStr">
        <is>
          <t>Semestral</t>
        </is>
      </c>
      <c r="E162" s="5" t="inlineStr">
        <is>
          <t>Positivo</t>
        </is>
      </c>
      <c r="F162" s="6" t="n">
        <v>45291</v>
      </c>
      <c r="G162" s="5">
        <f>YEAR(F162)</f>
        <v/>
      </c>
      <c r="H162" s="5">
        <f>PROPER(TEXT(F162,"mmmm"))</f>
        <v/>
      </c>
      <c r="I162" s="6">
        <f>IF(OR(H162="Enero",H162="Febrero",H162="Marzo",H162="Abril",H162="Mayo",H162="Junio"),G162&amp;"-1",IF(OR(H162="Julio",H162="Agosto",H162="Septiembre",H162="Octubre",H162="Noviembre",H162="Diciembre"),G162&amp;"-2"))</f>
        <v/>
      </c>
      <c r="J162" s="5" t="n"/>
      <c r="K162" s="5" t="n">
        <v>608</v>
      </c>
      <c r="L162" s="28">
        <f>IFERROR(IF(OR(J162=0,K162=""),"",IF(E162="Positivo",MIN(MAX(K162/J162,0),1.3),MIN(MAX(J162/K162,0),1.3))),"")</f>
        <v/>
      </c>
      <c r="M162" s="28">
        <f>IFERROR(IF(OR(J162=0,K162=""),"",IF(E162="Positivo",MAX(K162/J162,0),MAX(J162/K162,0))),"")</f>
        <v/>
      </c>
      <c r="N162" s="5" t="n">
        <v>0</v>
      </c>
      <c r="O162" s="5" t="inlineStr">
        <is>
          <t>ENT</t>
        </is>
      </c>
      <c r="P162" s="5" t="n">
        <v>0</v>
      </c>
      <c r="Q162" s="5" t="n">
        <v>0</v>
      </c>
      <c r="R162" s="5">
        <f>A162&amp;"-"&amp;YEAR(F162)&amp;"-"&amp;IF(LEN(MONTH(F162))=1,"0"&amp;MONTH(F162),MONTH(F162))&amp;"-"&amp;IF(LEN(DAY(F162))=1,"0"&amp;DAY(F162),DAY(F162))</f>
        <v/>
      </c>
    </row>
    <row r="163">
      <c r="A163" s="5" t="n">
        <v>280</v>
      </c>
      <c r="B163" s="5" t="inlineStr">
        <is>
          <t>Docentes medio tiempo</t>
        </is>
      </c>
      <c r="C163" s="5" t="inlineStr">
        <is>
          <t>Gestión Docente</t>
        </is>
      </c>
      <c r="D163" s="5" t="inlineStr">
        <is>
          <t>Semestral</t>
        </is>
      </c>
      <c r="E163" s="5" t="inlineStr">
        <is>
          <t>Positivo</t>
        </is>
      </c>
      <c r="F163" s="6" t="n">
        <v>45291</v>
      </c>
      <c r="G163" s="5">
        <f>YEAR(F163)</f>
        <v/>
      </c>
      <c r="H163" s="5">
        <f>PROPER(TEXT(F163,"mmmm"))</f>
        <v/>
      </c>
      <c r="I163" s="6">
        <f>IF(OR(H163="Enero",H163="Febrero",H163="Marzo",H163="Abril",H163="Mayo",H163="Junio"),G163&amp;"-1",IF(OR(H163="Julio",H163="Agosto",H163="Septiembre",H163="Octubre",H163="Noviembre",H163="Diciembre"),G163&amp;"-2"))</f>
        <v/>
      </c>
      <c r="J163" s="5" t="n"/>
      <c r="K163" s="5" t="n">
        <v>186</v>
      </c>
      <c r="L163" s="28">
        <f>IFERROR(IF(OR(J163=0,K163=""),"",IF(E163="Positivo",MIN(MAX(K163/J163,0),1.3),MIN(MAX(J163/K163,0),1.3))),"")</f>
        <v/>
      </c>
      <c r="M163" s="28">
        <f>IFERROR(IF(OR(J163=0,K163=""),"",IF(E163="Positivo",MAX(K163/J163,0),MAX(J163/K163,0))),"")</f>
        <v/>
      </c>
      <c r="N163" s="5" t="n">
        <v>0</v>
      </c>
      <c r="O163" s="5" t="inlineStr">
        <is>
          <t>ENT</t>
        </is>
      </c>
      <c r="P163" s="5" t="n">
        <v>0</v>
      </c>
      <c r="Q163" s="5" t="n">
        <v>0</v>
      </c>
      <c r="R163" s="5">
        <f>A163&amp;"-"&amp;YEAR(F163)&amp;"-"&amp;IF(LEN(MONTH(F163))=1,"0"&amp;MONTH(F163),MONTH(F163))&amp;"-"&amp;IF(LEN(DAY(F163))=1,"0"&amp;DAY(F163),DAY(F163))</f>
        <v/>
      </c>
    </row>
    <row r="164">
      <c r="A164" s="5" t="n">
        <v>281</v>
      </c>
      <c r="B164" s="5" t="inlineStr">
        <is>
          <t>Docentes cátedra</t>
        </is>
      </c>
      <c r="C164" s="5" t="inlineStr">
        <is>
          <t>Gestión Docente</t>
        </is>
      </c>
      <c r="D164" s="5" t="inlineStr">
        <is>
          <t>Semestral</t>
        </is>
      </c>
      <c r="E164" s="5" t="inlineStr">
        <is>
          <t>Positivo</t>
        </is>
      </c>
      <c r="F164" s="6" t="n">
        <v>45291</v>
      </c>
      <c r="G164" s="5">
        <f>YEAR(F164)</f>
        <v/>
      </c>
      <c r="H164" s="5">
        <f>PROPER(TEXT(F164,"mmmm"))</f>
        <v/>
      </c>
      <c r="I164" s="6">
        <f>IF(OR(H164="Enero",H164="Febrero",H164="Marzo",H164="Abril",H164="Mayo",H164="Junio"),G164&amp;"-1",IF(OR(H164="Julio",H164="Agosto",H164="Septiembre",H164="Octubre",H164="Noviembre",H164="Diciembre"),G164&amp;"-2"))</f>
        <v/>
      </c>
      <c r="J164" s="5" t="n"/>
      <c r="K164" s="5" t="n">
        <v>223</v>
      </c>
      <c r="L164" s="28">
        <f>IFERROR(IF(OR(J164=0,K164=""),"",IF(E164="Positivo",MIN(MAX(K164/J164,0),1.3),MIN(MAX(J164/K164,0),1.3))),"")</f>
        <v/>
      </c>
      <c r="M164" s="28">
        <f>IFERROR(IF(OR(J164=0,K164=""),"",IF(E164="Positivo",MAX(K164/J164,0),MAX(J164/K164,0))),"")</f>
        <v/>
      </c>
      <c r="N164" s="5" t="n">
        <v>0</v>
      </c>
      <c r="O164" s="5" t="inlineStr">
        <is>
          <t>ENT</t>
        </is>
      </c>
      <c r="P164" s="5" t="n">
        <v>0</v>
      </c>
      <c r="Q164" s="5" t="n">
        <v>0</v>
      </c>
      <c r="R164" s="5">
        <f>A164&amp;"-"&amp;YEAR(F164)&amp;"-"&amp;IF(LEN(MONTH(F164))=1,"0"&amp;MONTH(F164),MONTH(F164))&amp;"-"&amp;IF(LEN(DAY(F164))=1,"0"&amp;DAY(F164),DAY(F164))</f>
        <v/>
      </c>
    </row>
    <row r="165">
      <c r="A165" s="5" t="n">
        <v>282</v>
      </c>
      <c r="B165" s="5" t="inlineStr">
        <is>
          <t>Docentes evaluados</t>
        </is>
      </c>
      <c r="C165" s="5" t="inlineStr">
        <is>
          <t>Gestión Docente</t>
        </is>
      </c>
      <c r="D165" s="5" t="inlineStr">
        <is>
          <t>Semestral</t>
        </is>
      </c>
      <c r="E165" s="5" t="inlineStr">
        <is>
          <t>Positivo</t>
        </is>
      </c>
      <c r="F165" s="6" t="n">
        <v>45291</v>
      </c>
      <c r="G165" s="5">
        <f>YEAR(F165)</f>
        <v/>
      </c>
      <c r="H165" s="5">
        <f>PROPER(TEXT(F165,"mmmm"))</f>
        <v/>
      </c>
      <c r="I165" s="6">
        <f>IF(OR(H165="Enero",H165="Febrero",H165="Marzo",H165="Abril",H165="Mayo",H165="Junio"),G165&amp;"-1",IF(OR(H165="Julio",H165="Agosto",H165="Septiembre",H165="Octubre",H165="Noviembre",H165="Diciembre"),G165&amp;"-2"))</f>
        <v/>
      </c>
      <c r="J165" s="5" t="n">
        <v>192</v>
      </c>
      <c r="K165" s="5" t="n">
        <v>194.36</v>
      </c>
      <c r="L165" s="28">
        <f>IFERROR(IF(OR(J165=0,K165=""),"",IF(E165="Positivo",MIN(MAX(K165/J165,0),1.3),MIN(MAX(J165/K165,0),1.3))),"")</f>
        <v/>
      </c>
      <c r="M165" s="28">
        <f>IFERROR(IF(OR(J165=0,K165=""),"",IF(E165="Positivo",MAX(K165/J165,0),MAX(J165/K165,0))),"")</f>
        <v/>
      </c>
      <c r="N165" s="11" t="inlineStr">
        <is>
          <t>%</t>
        </is>
      </c>
      <c r="O165" s="11" t="inlineStr">
        <is>
          <t>%</t>
        </is>
      </c>
      <c r="P165" s="5" t="n">
        <v>0</v>
      </c>
      <c r="Q165" s="5" t="n">
        <v>0</v>
      </c>
      <c r="R165" s="5">
        <f>A165&amp;"-"&amp;YEAR(F165)&amp;"-"&amp;IF(LEN(MONTH(F165))=1,"0"&amp;MONTH(F165),MONTH(F165))&amp;"-"&amp;IF(LEN(DAY(F165))=1,"0"&amp;DAY(F165),DAY(F165))</f>
        <v/>
      </c>
    </row>
    <row r="166">
      <c r="A166" s="5" t="n">
        <v>283</v>
      </c>
      <c r="B166" s="5" t="inlineStr">
        <is>
          <t>Resultado evaluación docente</t>
        </is>
      </c>
      <c r="C166" s="5" t="inlineStr">
        <is>
          <t>Gestión Docente</t>
        </is>
      </c>
      <c r="D166" s="5" t="inlineStr">
        <is>
          <t>Semestral</t>
        </is>
      </c>
      <c r="E166" s="5" t="inlineStr">
        <is>
          <t>Positivo</t>
        </is>
      </c>
      <c r="F166" s="6" t="n">
        <v>45291</v>
      </c>
      <c r="G166" s="5">
        <f>YEAR(F166)</f>
        <v/>
      </c>
      <c r="H166" s="5">
        <f>PROPER(TEXT(F166,"mmmm"))</f>
        <v/>
      </c>
      <c r="I166" s="6">
        <f>IF(OR(H166="Enero",H166="Febrero",H166="Marzo",H166="Abril",H166="Mayo",H166="Junio"),G166&amp;"-1",IF(OR(H166="Julio",H166="Agosto",H166="Septiembre",H166="Octubre",H166="Noviembre",H166="Diciembre"),G166&amp;"-2"))</f>
        <v/>
      </c>
      <c r="J166" s="5" t="n">
        <v>4.5</v>
      </c>
      <c r="K166" s="5" t="n">
        <v>4.55</v>
      </c>
      <c r="L166" s="28">
        <f>IFERROR(IF(OR(J166=0,K166=""),"",IF(E166="Positivo",MIN(MAX(K166/J166,0),1.3),MIN(MAX(J166/K166,0),1.3))),"")</f>
        <v/>
      </c>
      <c r="M166" s="28">
        <f>IFERROR(IF(OR(J166=0,K166=""),"",IF(E166="Positivo",MAX(K166/J166,0),MAX(J166/K166,0))),"")</f>
        <v/>
      </c>
      <c r="N166" s="5" t="inlineStr">
        <is>
          <t>DEC</t>
        </is>
      </c>
      <c r="O166" s="5" t="inlineStr">
        <is>
          <t>DEC</t>
        </is>
      </c>
      <c r="P166" s="5" t="n">
        <v>2</v>
      </c>
      <c r="Q166" s="5" t="n">
        <v>2</v>
      </c>
      <c r="R166" s="5">
        <f>A166&amp;"-"&amp;YEAR(F166)&amp;"-"&amp;IF(LEN(MONTH(F166))=1,"0"&amp;MONTH(F166),MONTH(F166))&amp;"-"&amp;IF(LEN(DAY(F166))=1,"0"&amp;DAY(F166),DAY(F166))</f>
        <v/>
      </c>
    </row>
    <row r="167">
      <c r="A167" s="5" t="n">
        <v>284</v>
      </c>
      <c r="B167" s="5" t="inlineStr">
        <is>
          <t>Número Horas semanales docentes</t>
        </is>
      </c>
      <c r="C167" s="5" t="inlineStr">
        <is>
          <t>Gestión Docente</t>
        </is>
      </c>
      <c r="D167" s="5" t="inlineStr">
        <is>
          <t>Semestral</t>
        </is>
      </c>
      <c r="E167" s="5" t="inlineStr">
        <is>
          <t>Positivo</t>
        </is>
      </c>
      <c r="F167" s="6" t="n">
        <v>45291</v>
      </c>
      <c r="G167" s="5">
        <f>YEAR(F167)</f>
        <v/>
      </c>
      <c r="H167" s="5">
        <f>PROPER(TEXT(F167,"mmmm"))</f>
        <v/>
      </c>
      <c r="I167" s="6">
        <f>IF(OR(H167="Enero",H167="Febrero",H167="Marzo",H167="Abril",H167="Mayo",H167="Junio"),G167&amp;"-1",IF(OR(H167="Julio",H167="Agosto",H167="Septiembre",H167="Octubre",H167="Noviembre",H167="Diciembre"),G167&amp;"-2"))</f>
        <v/>
      </c>
      <c r="J167" s="5" t="n"/>
      <c r="K167" s="5" t="n">
        <v>16281</v>
      </c>
      <c r="L167" s="28">
        <f>IFERROR(IF(OR(J167=0,K167=""),"",IF(E167="Positivo",MIN(MAX(K167/J167,0),1.3),MIN(MAX(J167/K167,0),1.3))),"")</f>
        <v/>
      </c>
      <c r="M167" s="28">
        <f>IFERROR(IF(OR(J167=0,K167=""),"",IF(E167="Positivo",MAX(K167/J167,0),MAX(J167/K167,0))),"")</f>
        <v/>
      </c>
      <c r="N167" s="5" t="inlineStr">
        <is>
          <t>DEC</t>
        </is>
      </c>
      <c r="O167" s="5" t="inlineStr">
        <is>
          <t>ENT</t>
        </is>
      </c>
      <c r="P167" s="5" t="n">
        <v>0</v>
      </c>
      <c r="Q167" s="5" t="n">
        <v>0</v>
      </c>
      <c r="R167" s="5">
        <f>A167&amp;"-"&amp;YEAR(F167)&amp;"-"&amp;IF(LEN(MONTH(F167))=1,"0"&amp;MONTH(F167),MONTH(F167))&amp;"-"&amp;IF(LEN(DAY(F167))=1,"0"&amp;DAY(F167),DAY(F167))</f>
        <v/>
      </c>
    </row>
    <row r="168">
      <c r="A168" s="5" t="n">
        <v>285</v>
      </c>
      <c r="B168" s="5" t="inlineStr">
        <is>
          <t>Docentes con plan de trabajo asignado</t>
        </is>
      </c>
      <c r="C168" s="5" t="inlineStr">
        <is>
          <t>Gestión Docente</t>
        </is>
      </c>
      <c r="D168" s="5" t="inlineStr">
        <is>
          <t>Semestral</t>
        </is>
      </c>
      <c r="E168" s="5" t="inlineStr">
        <is>
          <t>Positivo</t>
        </is>
      </c>
      <c r="F168" s="6" t="n">
        <v>45291</v>
      </c>
      <c r="G168" s="5">
        <f>YEAR(F168)</f>
        <v/>
      </c>
      <c r="H168" s="5">
        <f>PROPER(TEXT(F168,"mmmm"))</f>
        <v/>
      </c>
      <c r="I168" s="6">
        <f>IF(OR(H168="Enero",H168="Febrero",H168="Marzo",H168="Abril",H168="Mayo",H168="Junio"),G168&amp;"-1",IF(OR(H168="Julio",H168="Agosto",H168="Septiembre",H168="Octubre",H168="Noviembre",H168="Diciembre"),G168&amp;"-2"))</f>
        <v/>
      </c>
      <c r="J168" s="5" t="n">
        <v>100</v>
      </c>
      <c r="K168" s="5" t="n">
        <v>100</v>
      </c>
      <c r="L168" s="28">
        <f>IFERROR(IF(OR(J168=0,K168=""),"",IF(E168="Positivo",MIN(MAX(K168/J168,0),1.3),MIN(MAX(J168/K168,0),1.3))),"")</f>
        <v/>
      </c>
      <c r="M168" s="28">
        <f>IFERROR(IF(OR(J168=0,K168=""),"",IF(E168="Positivo",MAX(K168/J168,0),MAX(J168/K168,0))),"")</f>
        <v/>
      </c>
      <c r="N168" s="5" t="inlineStr">
        <is>
          <t>%</t>
        </is>
      </c>
      <c r="O168" s="5" t="inlineStr">
        <is>
          <t>%</t>
        </is>
      </c>
      <c r="P168" s="5" t="n">
        <v>0</v>
      </c>
      <c r="Q168" s="5" t="n">
        <v>0</v>
      </c>
      <c r="R168" s="5">
        <f>A168&amp;"-"&amp;YEAR(F168)&amp;"-"&amp;IF(LEN(MONTH(F168))=1,"0"&amp;MONTH(F168),MONTH(F168))&amp;"-"&amp;IF(LEN(DAY(F168))=1,"0"&amp;DAY(F168),DAY(F168))</f>
        <v/>
      </c>
    </row>
    <row r="169">
      <c r="A169" s="5" t="n">
        <v>286</v>
      </c>
      <c r="B169" s="5" t="inlineStr">
        <is>
          <t>Total docentes por nivel de estudios</t>
        </is>
      </c>
      <c r="C169" s="5" t="inlineStr">
        <is>
          <t>Gestión Docente</t>
        </is>
      </c>
      <c r="D169" s="5" t="inlineStr">
        <is>
          <t>Semestral</t>
        </is>
      </c>
      <c r="E169" s="5" t="inlineStr">
        <is>
          <t>Positivo</t>
        </is>
      </c>
      <c r="F169" s="6" t="n">
        <v>45291</v>
      </c>
      <c r="G169" s="5">
        <f>YEAR(F169)</f>
        <v/>
      </c>
      <c r="H169" s="5">
        <f>PROPER(TEXT(F169,"mmmm"))</f>
        <v/>
      </c>
      <c r="I169" s="6">
        <f>IF(OR(H169="Enero",H169="Febrero",H169="Marzo",H169="Abril",H169="Mayo",H169="Junio"),G169&amp;"-1",IF(OR(H169="Julio",H169="Agosto",H169="Septiembre",H169="Octubre",H169="Noviembre",H169="Diciembre"),G169&amp;"-2"))</f>
        <v/>
      </c>
      <c r="J169" s="5" t="n"/>
      <c r="K169" s="5" t="n">
        <v>2032</v>
      </c>
      <c r="L169" s="28">
        <f>IFERROR(IF(OR(J169=0,K169=""),"",IF(E169="Positivo",MIN(MAX(K169/J169,0),1.3),MIN(MAX(J169/K169,0),1.3))),"")</f>
        <v/>
      </c>
      <c r="M169" s="28">
        <f>IFERROR(IF(OR(J169=0,K169=""),"",IF(E169="Positivo",MAX(K169/J169,0),MAX(J169/K169,0))),"")</f>
        <v/>
      </c>
      <c r="N169" s="5" t="inlineStr">
        <is>
          <t>%</t>
        </is>
      </c>
      <c r="O169" s="5" t="inlineStr">
        <is>
          <t>ENT</t>
        </is>
      </c>
      <c r="P169" s="5" t="n">
        <v>0</v>
      </c>
      <c r="Q169" s="5" t="n">
        <v>0</v>
      </c>
      <c r="R169" s="5">
        <f>A169&amp;"-"&amp;YEAR(F169)&amp;"-"&amp;IF(LEN(MONTH(F169))=1,"0"&amp;MONTH(F169),MONTH(F169))&amp;"-"&amp;IF(LEN(DAY(F169))=1,"0"&amp;DAY(F169),DAY(F169))</f>
        <v/>
      </c>
    </row>
    <row r="170">
      <c r="A170" s="5" t="n">
        <v>288</v>
      </c>
      <c r="B170" s="5" t="inlineStr">
        <is>
          <t>Número docentes escalafonados presentados en convocatoria</t>
        </is>
      </c>
      <c r="C170" s="5" t="inlineStr">
        <is>
          <t>Gestión Docente</t>
        </is>
      </c>
      <c r="D170" s="5" t="inlineStr">
        <is>
          <t>Semestral</t>
        </is>
      </c>
      <c r="E170" s="5" t="inlineStr">
        <is>
          <t>Positivo</t>
        </is>
      </c>
      <c r="F170" s="6" t="n">
        <v>45291</v>
      </c>
      <c r="G170" s="5">
        <f>YEAR(F170)</f>
        <v/>
      </c>
      <c r="H170" s="5">
        <f>PROPER(TEXT(F170,"mmmm"))</f>
        <v/>
      </c>
      <c r="I170" s="6">
        <f>IF(OR(H170="Enero",H170="Febrero",H170="Marzo",H170="Abril",H170="Mayo",H170="Junio"),G170&amp;"-1",IF(OR(H170="Julio",H170="Agosto",H170="Septiembre",H170="Octubre",H170="Noviembre",H170="Diciembre"),G170&amp;"-2"))</f>
        <v/>
      </c>
      <c r="J170" s="5" t="n">
        <v>85</v>
      </c>
      <c r="K170" s="5" t="n">
        <v>112.5</v>
      </c>
      <c r="L170" s="28">
        <f>IFERROR(IF(OR(J170=0,K170=""),"",IF(E170="Positivo",MIN(MAX(K170/J170,0),1.3),MIN(MAX(J170/K170,0),1.3))),"")</f>
        <v/>
      </c>
      <c r="M170" s="28">
        <f>IFERROR(IF(OR(J170=0,K170=""),"",IF(E170="Positivo",MAX(K170/J170,0),MAX(J170/K170,0))),"")</f>
        <v/>
      </c>
      <c r="N170" s="5" t="inlineStr">
        <is>
          <t>ENT</t>
        </is>
      </c>
      <c r="O170" s="5" t="inlineStr">
        <is>
          <t>ENT</t>
        </is>
      </c>
      <c r="P170" s="5" t="n">
        <v>0</v>
      </c>
      <c r="Q170" s="5" t="n">
        <v>0</v>
      </c>
      <c r="R170" s="5">
        <f>A170&amp;"-"&amp;YEAR(F170)&amp;"-"&amp;IF(LEN(MONTH(F170))=1,"0"&amp;MONTH(F170),MONTH(F170))&amp;"-"&amp;IF(LEN(DAY(F170))=1,"0"&amp;DAY(F170),DAY(F170))</f>
        <v/>
      </c>
    </row>
    <row r="171">
      <c r="A171" s="5" t="n">
        <v>289</v>
      </c>
      <c r="B171" s="5" t="inlineStr">
        <is>
          <t>Cumplimiento plan de comunicaciones SGC</t>
        </is>
      </c>
      <c r="C171" s="5" t="inlineStr">
        <is>
          <t>Gestión de calidad</t>
        </is>
      </c>
      <c r="D171" s="5" t="inlineStr">
        <is>
          <t>Trimestral</t>
        </is>
      </c>
      <c r="E171" s="5" t="inlineStr">
        <is>
          <t>Positivo</t>
        </is>
      </c>
      <c r="F171" s="6" t="n">
        <v>45291</v>
      </c>
      <c r="G171" s="5">
        <f>YEAR(F171)</f>
        <v/>
      </c>
      <c r="H171" s="5">
        <f>PROPER(TEXT(F171,"mmmm"))</f>
        <v/>
      </c>
      <c r="I171" s="6">
        <f>IF(OR(H171="Enero",H171="Febrero",H171="Marzo",H171="Abril",H171="Mayo",H171="Junio"),G171&amp;"-1",IF(OR(H171="Julio",H171="Agosto",H171="Septiembre",H171="Octubre",H171="Noviembre",H171="Diciembre"),G171&amp;"-2"))</f>
        <v/>
      </c>
      <c r="J171" s="5" t="n">
        <v>95</v>
      </c>
      <c r="K171" s="5" t="n">
        <v>87.5</v>
      </c>
      <c r="L171" s="28">
        <f>IFERROR(IF(OR(J171=0,K171=""),"",IF(E171="Positivo",MIN(MAX(K171/J171,0),1.3),MIN(MAX(J171/K171,0),1.3))),"")</f>
        <v/>
      </c>
      <c r="M171" s="28">
        <f>IFERROR(IF(OR(J171=0,K171=""),"",IF(E171="Positivo",MAX(K171/J171,0),MAX(J171/K171,0))),"")</f>
        <v/>
      </c>
      <c r="N171" s="5" t="inlineStr">
        <is>
          <t>%</t>
        </is>
      </c>
      <c r="O171" s="5" t="inlineStr">
        <is>
          <t>%</t>
        </is>
      </c>
      <c r="P171" s="5" t="n">
        <v>0</v>
      </c>
      <c r="Q171" s="5" t="n">
        <v>0</v>
      </c>
      <c r="R171" s="5">
        <f>A171&amp;"-"&amp;YEAR(F171)&amp;"-"&amp;IF(LEN(MONTH(F171))=1,"0"&amp;MONTH(F171),MONTH(F171))&amp;"-"&amp;IF(LEN(DAY(F171))=1,"0"&amp;DAY(F171),DAY(F171))</f>
        <v/>
      </c>
    </row>
    <row r="172">
      <c r="A172" s="5" t="n">
        <v>290</v>
      </c>
      <c r="B172" s="5" t="inlineStr">
        <is>
          <t>Cierre eficaz de las oportunidades de mejora</t>
        </is>
      </c>
      <c r="C172" s="5" t="inlineStr">
        <is>
          <t>Planificación POLISIGS</t>
        </is>
      </c>
      <c r="D172" s="5" t="inlineStr">
        <is>
          <t>Bimestral</t>
        </is>
      </c>
      <c r="E172" s="5" t="inlineStr">
        <is>
          <t>Positivo</t>
        </is>
      </c>
      <c r="F172" s="6" t="n">
        <v>45291</v>
      </c>
      <c r="G172" s="5">
        <f>YEAR(F172)</f>
        <v/>
      </c>
      <c r="H172" s="5">
        <f>PROPER(TEXT(F172,"mmmm"))</f>
        <v/>
      </c>
      <c r="I172" s="6">
        <f>IF(OR(H172="Enero",H172="Febrero",H172="Marzo",H172="Abril",H172="Mayo",H172="Junio"),G172&amp;"-1",IF(OR(H172="Julio",H172="Agosto",H172="Septiembre",H172="Octubre",H172="Noviembre",H172="Diciembre"),G172&amp;"-2"))</f>
        <v/>
      </c>
      <c r="J172" s="5" t="n">
        <v>90</v>
      </c>
      <c r="K172" s="5" t="n">
        <v>89.36</v>
      </c>
      <c r="L172" s="28">
        <f>IFERROR(IF(OR(J172=0,K172=""),"",IF(E172="Positivo",MIN(MAX(K172/J172,0),1.3),MIN(MAX(J172/K172,0),1.3))),"")</f>
        <v/>
      </c>
      <c r="M172" s="28">
        <f>IFERROR(IF(OR(J172=0,K172=""),"",IF(E172="Positivo",MAX(K172/J172,0),MAX(J172/K172,0))),"")</f>
        <v/>
      </c>
      <c r="N172" s="5" t="inlineStr">
        <is>
          <t>%</t>
        </is>
      </c>
      <c r="O172" s="5" t="inlineStr">
        <is>
          <t>%</t>
        </is>
      </c>
      <c r="P172" s="5" t="n">
        <v>0</v>
      </c>
      <c r="Q172" s="5" t="n">
        <v>0</v>
      </c>
      <c r="R172" s="5">
        <f>A172&amp;"-"&amp;YEAR(F172)&amp;"-"&amp;IF(LEN(MONTH(F172))=1,"0"&amp;MONTH(F172),MONTH(F172))&amp;"-"&amp;IF(LEN(DAY(F172))=1,"0"&amp;DAY(F172),DAY(F172))</f>
        <v/>
      </c>
    </row>
    <row r="173">
      <c r="A173" s="5" t="n">
        <v>291</v>
      </c>
      <c r="B173" s="5" t="inlineStr">
        <is>
          <t>Cumplimiento del cronograma de actividades deportivas</t>
        </is>
      </c>
      <c r="C173" s="5" t="inlineStr">
        <is>
          <t>Cultura y Deporte</t>
        </is>
      </c>
      <c r="D173" s="5" t="inlineStr">
        <is>
          <t>Semestral</t>
        </is>
      </c>
      <c r="E173" s="5" t="inlineStr">
        <is>
          <t>Positivo</t>
        </is>
      </c>
      <c r="F173" s="6" t="n">
        <v>45291</v>
      </c>
      <c r="G173" s="5">
        <f>YEAR(F173)</f>
        <v/>
      </c>
      <c r="H173" s="5">
        <f>PROPER(TEXT(F173,"mmmm"))</f>
        <v/>
      </c>
      <c r="I173" s="6">
        <f>IF(OR(H173="Enero",H173="Febrero",H173="Marzo",H173="Abril",H173="Mayo",H173="Junio"),G173&amp;"-1",IF(OR(H173="Julio",H173="Agosto",H173="Septiembre",H173="Octubre",H173="Noviembre",H173="Diciembre"),G173&amp;"-2"))</f>
        <v/>
      </c>
      <c r="J173" s="5" t="n">
        <v>100</v>
      </c>
      <c r="K173" s="5" t="n">
        <v>100</v>
      </c>
      <c r="L173" s="28">
        <f>IFERROR(IF(OR(J173=0,K173=""),"",IF(E173="Positivo",MIN(MAX(K173/J173,0),1.3),MIN(MAX(J173/K173,0),1.3))),"")</f>
        <v/>
      </c>
      <c r="M173" s="28">
        <f>IFERROR(IF(OR(J173=0,K173=""),"",IF(E173="Positivo",MAX(K173/J173,0),MAX(J173/K173,0))),"")</f>
        <v/>
      </c>
      <c r="N173" s="5" t="inlineStr">
        <is>
          <t>%</t>
        </is>
      </c>
      <c r="O173" s="5" t="inlineStr">
        <is>
          <t>%</t>
        </is>
      </c>
      <c r="P173" s="5" t="n">
        <v>0</v>
      </c>
      <c r="Q173" s="5" t="n">
        <v>0</v>
      </c>
      <c r="R173" s="5">
        <f>A173&amp;"-"&amp;YEAR(F173)&amp;"-"&amp;IF(LEN(MONTH(F173))=1,"0"&amp;MONTH(F173),MONTH(F173))&amp;"-"&amp;IF(LEN(DAY(F173))=1,"0"&amp;DAY(F173),DAY(F173))</f>
        <v/>
      </c>
    </row>
    <row r="174">
      <c r="A174" s="5" t="n">
        <v>292</v>
      </c>
      <c r="B174" s="5" t="inlineStr">
        <is>
          <t>Participación en Actividades deportivas presenciales</t>
        </is>
      </c>
      <c r="C174" s="5" t="inlineStr">
        <is>
          <t>Cultura y Deporte</t>
        </is>
      </c>
      <c r="D174" s="5" t="inlineStr">
        <is>
          <t>Semestral</t>
        </is>
      </c>
      <c r="E174" s="5" t="inlineStr">
        <is>
          <t>Positivo</t>
        </is>
      </c>
      <c r="F174" s="6" t="n">
        <v>45291</v>
      </c>
      <c r="G174" s="5">
        <f>YEAR(F174)</f>
        <v/>
      </c>
      <c r="H174" s="5">
        <f>PROPER(TEXT(F174,"mmmm"))</f>
        <v/>
      </c>
      <c r="I174" s="6">
        <f>IF(OR(H174="Enero",H174="Febrero",H174="Marzo",H174="Abril",H174="Mayo",H174="Junio"),G174&amp;"-1",IF(OR(H174="Julio",H174="Agosto",H174="Septiembre",H174="Octubre",H174="Noviembre",H174="Diciembre"),G174&amp;"-2"))</f>
        <v/>
      </c>
      <c r="J174" s="5" t="n">
        <v>18</v>
      </c>
      <c r="K174" s="5" t="n">
        <v>9837</v>
      </c>
      <c r="L174" s="28">
        <f>IFERROR(IF(OR(J174=0,K174=""),"",IF(E174="Positivo",MIN(MAX(K174/J174,0),1.3),MIN(MAX(J174/K174,0),1.3))),"")</f>
        <v/>
      </c>
      <c r="M174" s="28">
        <f>IFERROR(IF(OR(J174=0,K174=""),"",IF(E174="Positivo",MAX(K174/J174,0),MAX(J174/K174,0))),"")</f>
        <v/>
      </c>
      <c r="N174" s="5" t="inlineStr">
        <is>
          <t>%</t>
        </is>
      </c>
      <c r="O174" s="5" t="inlineStr">
        <is>
          <t>%</t>
        </is>
      </c>
      <c r="P174" s="5" t="n">
        <v>0</v>
      </c>
      <c r="Q174" s="5" t="n">
        <v>0</v>
      </c>
      <c r="R174" s="5">
        <f>A174&amp;"-"&amp;YEAR(F174)&amp;"-"&amp;IF(LEN(MONTH(F174))=1,"0"&amp;MONTH(F174),MONTH(F174))&amp;"-"&amp;IF(LEN(DAY(F174))=1,"0"&amp;DAY(F174),DAY(F174))</f>
        <v/>
      </c>
    </row>
    <row r="175">
      <c r="A175" s="5" t="n">
        <v>293</v>
      </c>
      <c r="B175" s="5" t="inlineStr">
        <is>
          <t>Cumplimiento del cronograma de actividades culturales</t>
        </is>
      </c>
      <c r="C175" s="5" t="inlineStr">
        <is>
          <t>Cultura y Deporte</t>
        </is>
      </c>
      <c r="D175" s="5" t="inlineStr">
        <is>
          <t>Semestral</t>
        </is>
      </c>
      <c r="E175" s="5" t="inlineStr">
        <is>
          <t>Positivo</t>
        </is>
      </c>
      <c r="F175" s="6" t="n">
        <v>45291</v>
      </c>
      <c r="G175" s="5">
        <f>YEAR(F175)</f>
        <v/>
      </c>
      <c r="H175" s="5">
        <f>PROPER(TEXT(F175,"mmmm"))</f>
        <v/>
      </c>
      <c r="I175" s="6">
        <f>IF(OR(H175="Enero",H175="Febrero",H175="Marzo",H175="Abril",H175="Mayo",H175="Junio"),G175&amp;"-1",IF(OR(H175="Julio",H175="Agosto",H175="Septiembre",H175="Octubre",H175="Noviembre",H175="Diciembre"),G175&amp;"-2"))</f>
        <v/>
      </c>
      <c r="J175" s="5" t="n">
        <v>100</v>
      </c>
      <c r="K175" s="5" t="n">
        <v>100</v>
      </c>
      <c r="L175" s="28">
        <f>IFERROR(IF(OR(J175=0,K175=""),"",IF(E175="Positivo",MIN(MAX(K175/J175,0),1.3),MIN(MAX(J175/K175,0),1.3))),"")</f>
        <v/>
      </c>
      <c r="M175" s="28">
        <f>IFERROR(IF(OR(J175=0,K175=""),"",IF(E175="Positivo",MAX(K175/J175,0),MAX(J175/K175,0))),"")</f>
        <v/>
      </c>
      <c r="N175" s="5" t="inlineStr">
        <is>
          <t>%</t>
        </is>
      </c>
      <c r="O175" s="5" t="inlineStr">
        <is>
          <t>%</t>
        </is>
      </c>
      <c r="P175" s="5" t="n">
        <v>0</v>
      </c>
      <c r="Q175" s="5" t="n">
        <v>0</v>
      </c>
      <c r="R175" s="5">
        <f>A175&amp;"-"&amp;YEAR(F175)&amp;"-"&amp;IF(LEN(MONTH(F175))=1,"0"&amp;MONTH(F175),MONTH(F175))&amp;"-"&amp;IF(LEN(DAY(F175))=1,"0"&amp;DAY(F175),DAY(F175))</f>
        <v/>
      </c>
    </row>
    <row r="176">
      <c r="A176" s="5" t="n">
        <v>294</v>
      </c>
      <c r="B176" s="5" t="inlineStr">
        <is>
          <t>Participación en actividades culturales presenciales</t>
        </is>
      </c>
      <c r="C176" s="5" t="inlineStr">
        <is>
          <t>Cultura y Deporte</t>
        </is>
      </c>
      <c r="D176" s="5" t="inlineStr">
        <is>
          <t>Semestral</t>
        </is>
      </c>
      <c r="E176" s="5" t="inlineStr">
        <is>
          <t>Positivo</t>
        </is>
      </c>
      <c r="F176" s="6" t="n">
        <v>45291</v>
      </c>
      <c r="G176" s="5">
        <f>YEAR(F176)</f>
        <v/>
      </c>
      <c r="H176" s="5">
        <f>PROPER(TEXT(F176,"mmmm"))</f>
        <v/>
      </c>
      <c r="I176" s="6">
        <f>IF(OR(H176="Enero",H176="Febrero",H176="Marzo",H176="Abril",H176="Mayo",H176="Junio"),G176&amp;"-1",IF(OR(H176="Julio",H176="Agosto",H176="Septiembre",H176="Octubre",H176="Noviembre",H176="Diciembre"),G176&amp;"-2"))</f>
        <v/>
      </c>
      <c r="J176" s="5" t="n">
        <v>18</v>
      </c>
      <c r="K176" s="5" t="n">
        <v>7221</v>
      </c>
      <c r="L176" s="28">
        <f>IFERROR(IF(OR(J176=0,K176=""),"",IF(E176="Positivo",MIN(MAX(K176/J176,0),1.3),MIN(MAX(J176/K176,0),1.3))),"")</f>
        <v/>
      </c>
      <c r="M176" s="28">
        <f>IFERROR(IF(OR(J176=0,K176=""),"",IF(E176="Positivo",MAX(K176/J176,0),MAX(J176/K176,0))),"")</f>
        <v/>
      </c>
      <c r="N176" s="5" t="inlineStr">
        <is>
          <t>%</t>
        </is>
      </c>
      <c r="O176" s="5" t="inlineStr">
        <is>
          <t>%</t>
        </is>
      </c>
      <c r="P176" s="5" t="n">
        <v>0</v>
      </c>
      <c r="Q176" s="5" t="n">
        <v>0</v>
      </c>
      <c r="R176" s="5">
        <f>A176&amp;"-"&amp;YEAR(F176)&amp;"-"&amp;IF(LEN(MONTH(F176))=1,"0"&amp;MONTH(F176),MONTH(F176))&amp;"-"&amp;IF(LEN(DAY(F176))=1,"0"&amp;DAY(F176),DAY(F176))</f>
        <v/>
      </c>
    </row>
    <row r="177">
      <c r="A177" s="5" t="n">
        <v>295</v>
      </c>
      <c r="B177" s="5" t="inlineStr">
        <is>
          <t>Cumplimiento Del Cierre De Oportunidades De Mejora De Auditoria</t>
        </is>
      </c>
      <c r="C177" s="5" t="inlineStr">
        <is>
          <t>AUDITORÍA INTERNA</t>
        </is>
      </c>
      <c r="D177" s="5" t="inlineStr">
        <is>
          <t>Semestral</t>
        </is>
      </c>
      <c r="E177" s="5" t="inlineStr">
        <is>
          <t>Positivo</t>
        </is>
      </c>
      <c r="F177" s="6" t="n">
        <v>45291</v>
      </c>
      <c r="G177" s="5">
        <f>YEAR(F177)</f>
        <v/>
      </c>
      <c r="H177" s="5">
        <f>PROPER(TEXT(F177,"mmmm"))</f>
        <v/>
      </c>
      <c r="I177" s="6">
        <f>IF(OR(H177="Enero",H177="Febrero",H177="Marzo",H177="Abril",H177="Mayo",H177="Junio"),G177&amp;"-1",IF(OR(H177="Julio",H177="Agosto",H177="Septiembre",H177="Octubre",H177="Noviembre",H177="Diciembre"),G177&amp;"-2"))</f>
        <v/>
      </c>
      <c r="J177" s="5" t="n">
        <v>32</v>
      </c>
      <c r="K177" s="5" t="n">
        <v>14</v>
      </c>
      <c r="L177" s="28">
        <f>IFERROR(IF(OR(J177=0,K177=""),"",IF(E177="Positivo",MIN(MAX(K177/J177,0),1.3),MIN(MAX(J177/K177,0),1.3))),"")</f>
        <v/>
      </c>
      <c r="M177" s="28">
        <f>IFERROR(IF(OR(J177=0,K177=""),"",IF(E177="Positivo",MAX(K177/J177,0),MAX(J177/K177,0))),"")</f>
        <v/>
      </c>
      <c r="N177" s="5" t="inlineStr">
        <is>
          <t>ENT</t>
        </is>
      </c>
      <c r="O177" s="5" t="inlineStr">
        <is>
          <t>ENT</t>
        </is>
      </c>
      <c r="P177" s="5" t="n">
        <v>0</v>
      </c>
      <c r="Q177" s="5" t="n">
        <v>0</v>
      </c>
      <c r="R177" s="5">
        <f>A177&amp;"-"&amp;YEAR(F177)&amp;"-"&amp;IF(LEN(MONTH(F177))=1,"0"&amp;MONTH(F177),MONTH(F177))&amp;"-"&amp;IF(LEN(DAY(F177))=1,"0"&amp;DAY(F177),DAY(F177))</f>
        <v/>
      </c>
    </row>
    <row r="178">
      <c r="A178" s="5" t="n">
        <v>296</v>
      </c>
      <c r="B178" s="5" t="inlineStr">
        <is>
          <t>Gestión de riesgos por subprocesos</t>
        </is>
      </c>
      <c r="C178" s="5" t="inlineStr">
        <is>
          <t>GESTIÓN DE RIESGOS</t>
        </is>
      </c>
      <c r="D178" s="5" t="inlineStr">
        <is>
          <t>Bimestral</t>
        </is>
      </c>
      <c r="E178" s="5" t="inlineStr">
        <is>
          <t>Positivo</t>
        </is>
      </c>
      <c r="F178" s="6" t="n">
        <v>45291</v>
      </c>
      <c r="G178" s="5">
        <f>YEAR(F178)</f>
        <v/>
      </c>
      <c r="H178" s="5">
        <f>PROPER(TEXT(F178,"mmmm"))</f>
        <v/>
      </c>
      <c r="I178" s="6">
        <f>IF(OR(H178="Enero",H178="Febrero",H178="Marzo",H178="Abril",H178="Mayo",H178="Junio"),G178&amp;"-1",IF(OR(H178="Julio",H178="Agosto",H178="Septiembre",H178="Octubre",H178="Noviembre",H178="Diciembre"),G178&amp;"-2"))</f>
        <v/>
      </c>
      <c r="J178" s="5" t="n">
        <v>100</v>
      </c>
      <c r="K178" s="5" t="n">
        <v>85.45</v>
      </c>
      <c r="L178" s="28">
        <f>IFERROR(IF(OR(J178=0,K178=""),"",IF(E178="Positivo",MIN(MAX(K178/J178,0),1.3),MIN(MAX(J178/K178,0),1.3))),"")</f>
        <v/>
      </c>
      <c r="M178" s="28">
        <f>IFERROR(IF(OR(J178=0,K178=""),"",IF(E178="Positivo",MAX(K178/J178,0),MAX(J178/K178,0))),"")</f>
        <v/>
      </c>
      <c r="N178" s="5" t="inlineStr">
        <is>
          <t>ENT</t>
        </is>
      </c>
      <c r="O178" s="5" t="inlineStr">
        <is>
          <t>DEC</t>
        </is>
      </c>
      <c r="P178" s="5" t="n">
        <v>1</v>
      </c>
      <c r="Q178" s="5" t="n">
        <v>1</v>
      </c>
      <c r="R178" s="5">
        <f>A178&amp;"-"&amp;YEAR(F178)&amp;"-"&amp;IF(LEN(MONTH(F178))=1,"0"&amp;MONTH(F178),MONTH(F178))&amp;"-"&amp;IF(LEN(DAY(F178))=1,"0"&amp;DAY(F178),DAY(F178))</f>
        <v/>
      </c>
    </row>
    <row r="179">
      <c r="A179" s="5" t="n">
        <v>297</v>
      </c>
      <c r="B179" s="5" t="inlineStr">
        <is>
          <t>N de riesgos operacionales intervenidos</t>
        </is>
      </c>
      <c r="C179" s="5" t="inlineStr">
        <is>
          <t>GESTIÓN DE RIESGOS</t>
        </is>
      </c>
      <c r="D179" s="5" t="inlineStr">
        <is>
          <t>Bimestral</t>
        </is>
      </c>
      <c r="E179" s="5" t="inlineStr">
        <is>
          <t>Negativo</t>
        </is>
      </c>
      <c r="F179" s="6" t="n">
        <v>45291</v>
      </c>
      <c r="G179" s="5">
        <f>YEAR(F179)</f>
        <v/>
      </c>
      <c r="H179" s="5">
        <f>PROPER(TEXT(F179,"mmmm"))</f>
        <v/>
      </c>
      <c r="I179" s="6">
        <f>IF(OR(H179="Enero",H179="Febrero",H179="Marzo",H179="Abril",H179="Mayo",H179="Junio"),G179&amp;"-1",IF(OR(H179="Julio",H179="Agosto",H179="Septiembre",H179="Octubre",H179="Noviembre",H179="Diciembre"),G179&amp;"-2"))</f>
        <v/>
      </c>
      <c r="J179" s="5" t="n">
        <v>20</v>
      </c>
      <c r="K179" s="5" t="n">
        <v>0.93</v>
      </c>
      <c r="L179" s="28">
        <f>IFERROR(IF(OR(J179=0,K179=""),"",IF(E179="Positivo",MIN(MAX(K179/J179,0),1.3),MIN(MAX(J179/K179,0),1.3))),"")</f>
        <v/>
      </c>
      <c r="M179" s="28">
        <f>IFERROR(IF(OR(J179=0,K179=""),"",IF(E179="Positivo",MAX(K179/J179,0),MAX(J179/K179,0))),"")</f>
        <v/>
      </c>
      <c r="N179" s="5" t="inlineStr">
        <is>
          <t>ENT</t>
        </is>
      </c>
      <c r="O179" s="5" t="inlineStr">
        <is>
          <t>DEC</t>
        </is>
      </c>
      <c r="P179" s="5" t="n">
        <v>1</v>
      </c>
      <c r="Q179" s="5" t="n">
        <v>1</v>
      </c>
      <c r="R179" s="5">
        <f>A179&amp;"-"&amp;YEAR(F179)&amp;"-"&amp;IF(LEN(MONTH(F179))=1,"0"&amp;MONTH(F179),MONTH(F179))&amp;"-"&amp;IF(LEN(DAY(F179))=1,"0"&amp;DAY(F179),DAY(F179))</f>
        <v/>
      </c>
    </row>
    <row r="180">
      <c r="A180" s="5" t="n">
        <v>298</v>
      </c>
      <c r="B180" s="5" t="inlineStr">
        <is>
          <t>N de riesgos materializados</t>
        </is>
      </c>
      <c r="C180" s="5" t="inlineStr">
        <is>
          <t>GESTIÓN DE RIESGOS</t>
        </is>
      </c>
      <c r="D180" s="5" t="inlineStr">
        <is>
          <t>Semestral</t>
        </is>
      </c>
      <c r="E180" s="5" t="inlineStr">
        <is>
          <t>Negativo</t>
        </is>
      </c>
      <c r="F180" s="6" t="n">
        <v>45291</v>
      </c>
      <c r="G180" s="5">
        <f>YEAR(F180)</f>
        <v/>
      </c>
      <c r="H180" s="5">
        <f>PROPER(TEXT(F180,"mmmm"))</f>
        <v/>
      </c>
      <c r="I180" s="6">
        <f>IF(OR(H180="Enero",H180="Febrero",H180="Marzo",H180="Abril",H180="Mayo",H180="Junio"),G180&amp;"-1",IF(OR(H180="Julio",H180="Agosto",H180="Septiembre",H180="Octubre",H180="Noviembre",H180="Diciembre"),G180&amp;"-2"))</f>
        <v/>
      </c>
      <c r="J180" s="5" t="n"/>
      <c r="K180" s="5" t="n">
        <v>1</v>
      </c>
      <c r="L180" s="28">
        <f>IFERROR(IF(OR(J180=0,K180=""),"",IF(E180="Positivo",MIN(MAX(K180/J180,0),1.3),MIN(MAX(J180/K180,0),1.3))),"")</f>
        <v/>
      </c>
      <c r="M180" s="28">
        <f>IFERROR(IF(OR(J180=0,K180=""),"",IF(E180="Positivo",MAX(K180/J180,0),MAX(J180/K180,0))),"")</f>
        <v/>
      </c>
      <c r="N180" s="5" t="inlineStr">
        <is>
          <t>Linea Base</t>
        </is>
      </c>
      <c r="O180" s="5" t="inlineStr">
        <is>
          <t>ENT</t>
        </is>
      </c>
      <c r="P180" s="5" t="n">
        <v>0</v>
      </c>
      <c r="Q180" s="5" t="n">
        <v>0</v>
      </c>
      <c r="R180" s="5">
        <f>A180&amp;"-"&amp;YEAR(F180)&amp;"-"&amp;IF(LEN(MONTH(F180))=1,"0"&amp;MONTH(F180),MONTH(F180))&amp;"-"&amp;IF(LEN(DAY(F180))=1,"0"&amp;DAY(F180),DAY(F180))</f>
        <v/>
      </c>
    </row>
    <row r="181">
      <c r="A181" s="5" t="n">
        <v>300</v>
      </c>
      <c r="B181" s="5" t="inlineStr">
        <is>
          <t>Cumplimiento de Inspecciones de control</t>
        </is>
      </c>
      <c r="C181" s="5" t="inlineStr">
        <is>
          <t>Administración de Servicios Generales</t>
        </is>
      </c>
      <c r="D181" s="5" t="inlineStr">
        <is>
          <t>Trimestral</t>
        </is>
      </c>
      <c r="E181" s="5" t="inlineStr">
        <is>
          <t>Positivo</t>
        </is>
      </c>
      <c r="F181" s="6" t="n">
        <v>45291</v>
      </c>
      <c r="G181" s="5">
        <f>YEAR(F181)</f>
        <v/>
      </c>
      <c r="H181" s="5">
        <f>PROPER(TEXT(F181,"mmmm"))</f>
        <v/>
      </c>
      <c r="I181" s="6">
        <f>IF(OR(H181="Enero",H181="Febrero",H181="Marzo",H181="Abril",H181="Mayo",H181="Junio"),G181&amp;"-1",IF(OR(H181="Julio",H181="Agosto",H181="Septiembre",H181="Octubre",H181="Noviembre",H181="Diciembre"),G181&amp;"-2"))</f>
        <v/>
      </c>
      <c r="J181" s="5" t="n">
        <v>100</v>
      </c>
      <c r="K181" s="5" t="n">
        <v>100</v>
      </c>
      <c r="L181" s="28">
        <f>IFERROR(IF(OR(J181=0,K181=""),"",IF(E181="Positivo",MIN(MAX(K181/J181,0),1.3),MIN(MAX(J181/K181,0),1.3))),"")</f>
        <v/>
      </c>
      <c r="M181" s="28">
        <f>IFERROR(IF(OR(J181=0,K181=""),"",IF(E181="Positivo",MAX(K181/J181,0),MAX(J181/K181,0))),"")</f>
        <v/>
      </c>
      <c r="N181" s="5" t="inlineStr">
        <is>
          <t>%</t>
        </is>
      </c>
      <c r="O181" s="5" t="inlineStr">
        <is>
          <t>%</t>
        </is>
      </c>
      <c r="P181" s="5" t="n">
        <v>0</v>
      </c>
      <c r="Q181" s="5" t="n">
        <v>0</v>
      </c>
      <c r="R181" s="5">
        <f>A181&amp;"-"&amp;YEAR(F181)&amp;"-"&amp;IF(LEN(MONTH(F181))=1,"0"&amp;MONTH(F181),MONTH(F181))&amp;"-"&amp;IF(LEN(DAY(F181))=1,"0"&amp;DAY(F181),DAY(F181))</f>
        <v/>
      </c>
    </row>
    <row r="182">
      <c r="A182" s="5" t="n">
        <v>301</v>
      </c>
      <c r="B182" s="5" t="inlineStr">
        <is>
          <t>Cumplimiento plan de trabajo</t>
        </is>
      </c>
      <c r="C182" s="5" t="inlineStr">
        <is>
          <t>Administración de Servicios Generales</t>
        </is>
      </c>
      <c r="D182" s="5" t="inlineStr">
        <is>
          <t>Trimestral</t>
        </is>
      </c>
      <c r="E182" s="5" t="inlineStr">
        <is>
          <t>Positivo</t>
        </is>
      </c>
      <c r="F182" s="6" t="n">
        <v>45291</v>
      </c>
      <c r="G182" s="5">
        <f>YEAR(F182)</f>
        <v/>
      </c>
      <c r="H182" s="5">
        <f>PROPER(TEXT(F182,"mmmm"))</f>
        <v/>
      </c>
      <c r="I182" s="6">
        <f>IF(OR(H182="Enero",H182="Febrero",H182="Marzo",H182="Abril",H182="Mayo",H182="Junio"),G182&amp;"-1",IF(OR(H182="Julio",H182="Agosto",H182="Septiembre",H182="Octubre",H182="Noviembre",H182="Diciembre"),G182&amp;"-2"))</f>
        <v/>
      </c>
      <c r="J182" s="5" t="n">
        <v>100</v>
      </c>
      <c r="K182" s="5" t="n">
        <v>100</v>
      </c>
      <c r="L182" s="28">
        <f>IFERROR(IF(OR(J182=0,K182=""),"",IF(E182="Positivo",MIN(MAX(K182/J182,0),1.3),MIN(MAX(J182/K182,0),1.3))),"")</f>
        <v/>
      </c>
      <c r="M182" s="28">
        <f>IFERROR(IF(OR(J182=0,K182=""),"",IF(E182="Positivo",MAX(K182/J182,0),MAX(J182/K182,0))),"")</f>
        <v/>
      </c>
      <c r="N182" s="5" t="inlineStr">
        <is>
          <t>%</t>
        </is>
      </c>
      <c r="O182" s="5" t="inlineStr">
        <is>
          <t>%</t>
        </is>
      </c>
      <c r="P182" s="5" t="n">
        <v>0</v>
      </c>
      <c r="Q182" s="5" t="n">
        <v>0</v>
      </c>
      <c r="R182" s="5">
        <f>A182&amp;"-"&amp;YEAR(F182)&amp;"-"&amp;IF(LEN(MONTH(F182))=1,"0"&amp;MONTH(F182),MONTH(F182))&amp;"-"&amp;IF(LEN(DAY(F182))=1,"0"&amp;DAY(F182),DAY(F182))</f>
        <v/>
      </c>
    </row>
    <row r="183">
      <c r="A183" s="5" t="n">
        <v>302</v>
      </c>
      <c r="B183" s="5" t="inlineStr">
        <is>
          <t>N de solicitudes radicadas</t>
        </is>
      </c>
      <c r="C183" s="5" t="inlineStr">
        <is>
          <t>Centro de Medios Audiovisuales</t>
        </is>
      </c>
      <c r="D183" s="5" t="inlineStr">
        <is>
          <t>Semestral</t>
        </is>
      </c>
      <c r="E183" s="5" t="inlineStr">
        <is>
          <t>Positivo</t>
        </is>
      </c>
      <c r="F183" s="6" t="n">
        <v>45291</v>
      </c>
      <c r="G183" s="5">
        <f>YEAR(F183)</f>
        <v/>
      </c>
      <c r="H183" s="5">
        <f>PROPER(TEXT(F183,"mmmm"))</f>
        <v/>
      </c>
      <c r="I183" s="6">
        <f>IF(OR(H183="Enero",H183="Febrero",H183="Marzo",H183="Abril",H183="Mayo",H183="Junio"),G183&amp;"-1",IF(OR(H183="Julio",H183="Agosto",H183="Septiembre",H183="Octubre",H183="Noviembre",H183="Diciembre"),G183&amp;"-2"))</f>
        <v/>
      </c>
      <c r="J183" s="5" t="n"/>
      <c r="K183" s="5" t="n">
        <v>0</v>
      </c>
      <c r="L183" s="28">
        <f>IFERROR(IF(OR(J183=0,K183=""),"",IF(E183="Positivo",MIN(MAX(K183/J183,0),1.3),MIN(MAX(J183/K183,0),1.3))),"")</f>
        <v/>
      </c>
      <c r="M183" s="28">
        <f>IFERROR(IF(OR(J183=0,K183=""),"",IF(E183="Positivo",MAX(K183/J183,0),MAX(J183/K183,0))),"")</f>
        <v/>
      </c>
      <c r="N183" s="5" t="inlineStr">
        <is>
          <t>%</t>
        </is>
      </c>
      <c r="O183" s="5" t="inlineStr">
        <is>
          <t>ENT</t>
        </is>
      </c>
      <c r="P183" s="5" t="n">
        <v>0</v>
      </c>
      <c r="Q183" s="5" t="n">
        <v>0</v>
      </c>
      <c r="R183" s="5">
        <f>A183&amp;"-"&amp;YEAR(F183)&amp;"-"&amp;IF(LEN(MONTH(F183))=1,"0"&amp;MONTH(F183),MONTH(F183))&amp;"-"&amp;IF(LEN(DAY(F183))=1,"0"&amp;DAY(F183),DAY(F183))</f>
        <v/>
      </c>
    </row>
    <row r="184">
      <c r="A184" s="5" t="n">
        <v>303</v>
      </c>
      <c r="B184" s="5" t="inlineStr">
        <is>
          <t>Cumplimiento del cronograma de actividades de salud</t>
        </is>
      </c>
      <c r="C184" s="5" t="inlineStr">
        <is>
          <t>Servicio de Salud</t>
        </is>
      </c>
      <c r="D184" s="5" t="inlineStr">
        <is>
          <t>Semestral</t>
        </is>
      </c>
      <c r="E184" s="5" t="inlineStr">
        <is>
          <t>Positivo</t>
        </is>
      </c>
      <c r="F184" s="6" t="n">
        <v>45291</v>
      </c>
      <c r="G184" s="5">
        <f>YEAR(F184)</f>
        <v/>
      </c>
      <c r="H184" s="5">
        <f>PROPER(TEXT(F184,"mmmm"))</f>
        <v/>
      </c>
      <c r="I184" s="6">
        <f>IF(OR(H184="Enero",H184="Febrero",H184="Marzo",H184="Abril",H184="Mayo",H184="Junio"),G184&amp;"-1",IF(OR(H184="Julio",H184="Agosto",H184="Septiembre",H184="Octubre",H184="Noviembre",H184="Diciembre"),G184&amp;"-2"))</f>
        <v/>
      </c>
      <c r="J184" s="5" t="n">
        <v>200</v>
      </c>
      <c r="K184" s="5" t="n">
        <v>155.3030303030305</v>
      </c>
      <c r="L184" s="28">
        <f>IFERROR(IF(OR(J184=0,K184=""),"",IF(E184="Positivo",MIN(MAX(K184/J184,0),1.3),MIN(MAX(J184/K184,0),1.3))),"")</f>
        <v/>
      </c>
      <c r="M184" s="28">
        <f>IFERROR(IF(OR(J184=0,K184=""),"",IF(E184="Positivo",MAX(K184/J184,0),MAX(J184/K184,0))),"")</f>
        <v/>
      </c>
      <c r="N184" s="5" t="inlineStr">
        <is>
          <t>%</t>
        </is>
      </c>
      <c r="O184" s="5" t="inlineStr">
        <is>
          <t>%</t>
        </is>
      </c>
      <c r="P184" s="5" t="n">
        <v>0</v>
      </c>
      <c r="Q184" s="5" t="n">
        <v>0</v>
      </c>
      <c r="R184" s="5">
        <f>A184&amp;"-"&amp;YEAR(F184)&amp;"-"&amp;IF(LEN(MONTH(F184))=1,"0"&amp;MONTH(F184),MONTH(F184))&amp;"-"&amp;IF(LEN(DAY(F184))=1,"0"&amp;DAY(F184),DAY(F184))</f>
        <v/>
      </c>
    </row>
    <row r="185">
      <c r="A185" s="5" t="n">
        <v>304</v>
      </c>
      <c r="B185" s="5" t="inlineStr">
        <is>
          <t>Impacto de Campañas de promoción y prevención</t>
        </is>
      </c>
      <c r="C185" s="5" t="inlineStr">
        <is>
          <t>Servicio de Salud</t>
        </is>
      </c>
      <c r="D185" s="5" t="inlineStr">
        <is>
          <t>Semestral</t>
        </is>
      </c>
      <c r="E185" s="5" t="inlineStr">
        <is>
          <t>Positivo</t>
        </is>
      </c>
      <c r="F185" s="6" t="n">
        <v>45291</v>
      </c>
      <c r="G185" s="5">
        <f>YEAR(F185)</f>
        <v/>
      </c>
      <c r="H185" s="5">
        <f>PROPER(TEXT(F185,"mmmm"))</f>
        <v/>
      </c>
      <c r="I185" s="6">
        <f>IF(OR(H185="Enero",H185="Febrero",H185="Marzo",H185="Abril",H185="Mayo",H185="Junio"),G185&amp;"-1",IF(OR(H185="Julio",H185="Agosto",H185="Septiembre",H185="Octubre",H185="Noviembre",H185="Diciembre"),G185&amp;"-2"))</f>
        <v/>
      </c>
      <c r="J185" s="5" t="n">
        <v>200</v>
      </c>
      <c r="K185" s="5" t="n">
        <v>366.1900000000001</v>
      </c>
      <c r="L185" s="28">
        <f>IFERROR(IF(OR(J185=0,K185=""),"",IF(E185="Positivo",MIN(MAX(K185/J185,0),1.3),MIN(MAX(J185/K185,0),1.3))),"")</f>
        <v/>
      </c>
      <c r="M185" s="28">
        <f>IFERROR(IF(OR(J185=0,K185=""),"",IF(E185="Positivo",MAX(K185/J185,0),MAX(J185/K185,0))),"")</f>
        <v/>
      </c>
      <c r="N185" s="5" t="inlineStr">
        <is>
          <t>ENT</t>
        </is>
      </c>
      <c r="O185" s="5" t="inlineStr">
        <is>
          <t>ENT</t>
        </is>
      </c>
      <c r="P185" s="5" t="n">
        <v>0</v>
      </c>
      <c r="Q185" s="5" t="n">
        <v>0</v>
      </c>
      <c r="R185" s="5">
        <f>A185&amp;"-"&amp;YEAR(F185)&amp;"-"&amp;IF(LEN(MONTH(F185))=1,"0"&amp;MONTH(F185),MONTH(F185))&amp;"-"&amp;IF(LEN(DAY(F185))=1,"0"&amp;DAY(F185),DAY(F185))</f>
        <v/>
      </c>
    </row>
    <row r="186">
      <c r="A186" s="5" t="n">
        <v>305</v>
      </c>
      <c r="B186" s="5" t="inlineStr">
        <is>
          <t>Cumplimiento del plan anual de mantenimiento de equipos médicos</t>
        </is>
      </c>
      <c r="C186" s="5" t="inlineStr">
        <is>
          <t>Servicio de Salud</t>
        </is>
      </c>
      <c r="D186" s="5" t="inlineStr">
        <is>
          <t>Anual</t>
        </is>
      </c>
      <c r="E186" s="5" t="inlineStr">
        <is>
          <t>Positivo</t>
        </is>
      </c>
      <c r="F186" s="6" t="n">
        <v>45291</v>
      </c>
      <c r="G186" s="5">
        <f>YEAR(F186)</f>
        <v/>
      </c>
      <c r="H186" s="5">
        <f>PROPER(TEXT(F186,"mmmm"))</f>
        <v/>
      </c>
      <c r="I186" s="6">
        <f>IF(OR(H186="Enero",H186="Febrero",H186="Marzo",H186="Abril",H186="Mayo",H186="Junio"),G186&amp;"-1",IF(OR(H186="Julio",H186="Agosto",H186="Septiembre",H186="Octubre",H186="Noviembre",H186="Diciembre"),G186&amp;"-2"))</f>
        <v/>
      </c>
      <c r="J186" s="5" t="n">
        <v>100</v>
      </c>
      <c r="K186" s="5" t="n">
        <v>100</v>
      </c>
      <c r="L186" s="28">
        <f>IFERROR(IF(OR(J186=0,K186=""),"",IF(E186="Positivo",MIN(MAX(K186/J186,0),1.3),MIN(MAX(J186/K186,0),1.3))),"")</f>
        <v/>
      </c>
      <c r="M186" s="28">
        <f>IFERROR(IF(OR(J186=0,K186=""),"",IF(E186="Positivo",MAX(K186/J186,0),MAX(J186/K186,0))),"")</f>
        <v/>
      </c>
      <c r="N186" s="5" t="inlineStr">
        <is>
          <t>%</t>
        </is>
      </c>
      <c r="O186" s="5" t="inlineStr">
        <is>
          <t>%</t>
        </is>
      </c>
      <c r="P186" s="5" t="n">
        <v>0</v>
      </c>
      <c r="Q186" s="5" t="n">
        <v>0</v>
      </c>
      <c r="R186" s="5">
        <f>A186&amp;"-"&amp;YEAR(F186)&amp;"-"&amp;IF(LEN(MONTH(F186))=1,"0"&amp;MONTH(F186),MONTH(F186))&amp;"-"&amp;IF(LEN(DAY(F186))=1,"0"&amp;DAY(F186),DAY(F186))</f>
        <v/>
      </c>
    </row>
    <row r="187">
      <c r="A187" s="5" t="n">
        <v>306</v>
      </c>
      <c r="B187" s="5" t="inlineStr">
        <is>
          <t>Seguimiento KPI Plan de Desarrollo Institucional</t>
        </is>
      </c>
      <c r="C187" s="5" t="inlineStr">
        <is>
          <t>Desempeño Institucional</t>
        </is>
      </c>
      <c r="D187" s="5" t="inlineStr">
        <is>
          <t>Trimestral</t>
        </is>
      </c>
      <c r="E187" s="5" t="inlineStr">
        <is>
          <t>Positivo</t>
        </is>
      </c>
      <c r="F187" s="6" t="n">
        <v>45291</v>
      </c>
      <c r="G187" s="5">
        <f>YEAR(F187)</f>
        <v/>
      </c>
      <c r="H187" s="5">
        <f>PROPER(TEXT(F187,"mmmm"))</f>
        <v/>
      </c>
      <c r="I187" s="6">
        <f>IF(OR(H187="Enero",H187="Febrero",H187="Marzo",H187="Abril",H187="Mayo",H187="Junio"),G187&amp;"-1",IF(OR(H187="Julio",H187="Agosto",H187="Septiembre",H187="Octubre",H187="Noviembre",H187="Diciembre"),G187&amp;"-2"))</f>
        <v/>
      </c>
      <c r="J187" s="5" t="n">
        <v>100</v>
      </c>
      <c r="K187" s="5" t="n">
        <v>81.5</v>
      </c>
      <c r="L187" s="28">
        <f>IFERROR(IF(OR(J187=0,K187=""),"",IF(E187="Positivo",MIN(MAX(K187/J187,0),1.3),MIN(MAX(J187/K187,0),1.3))),"")</f>
        <v/>
      </c>
      <c r="M187" s="28">
        <f>IFERROR(IF(OR(J187=0,K187=""),"",IF(E187="Positivo",MAX(K187/J187,0),MAX(J187/K187,0))),"")</f>
        <v/>
      </c>
      <c r="N187" s="5" t="inlineStr">
        <is>
          <t>%</t>
        </is>
      </c>
      <c r="O187" s="5" t="inlineStr">
        <is>
          <t>%</t>
        </is>
      </c>
      <c r="P187" s="5" t="n">
        <v>0</v>
      </c>
      <c r="Q187" s="5" t="n">
        <v>0</v>
      </c>
      <c r="R187" s="5">
        <f>A187&amp;"-"&amp;YEAR(F187)&amp;"-"&amp;IF(LEN(MONTH(F187))=1,"0"&amp;MONTH(F187),MONTH(F187))&amp;"-"&amp;IF(LEN(DAY(F187))=1,"0"&amp;DAY(F187),DAY(F187))</f>
        <v/>
      </c>
    </row>
    <row r="188">
      <c r="A188" s="5" t="n">
        <v>307</v>
      </c>
      <c r="B188" s="5" t="inlineStr">
        <is>
          <t>Organización de escenarios de visibilidad nacional e internacional</t>
        </is>
      </c>
      <c r="C188" s="5" t="inlineStr">
        <is>
          <t>VISIBILIDAD NACIONAL E INTERNACIONAL</t>
        </is>
      </c>
      <c r="D188" s="5" t="inlineStr">
        <is>
          <t>Semestral</t>
        </is>
      </c>
      <c r="E188" s="5" t="inlineStr">
        <is>
          <t>Positivo</t>
        </is>
      </c>
      <c r="F188" s="6" t="n">
        <v>45291</v>
      </c>
      <c r="G188" s="5">
        <f>YEAR(F188)</f>
        <v/>
      </c>
      <c r="H188" s="5">
        <f>PROPER(TEXT(F188,"mmmm"))</f>
        <v/>
      </c>
      <c r="I188" s="6">
        <f>IF(OR(H188="Enero",H188="Febrero",H188="Marzo",H188="Abril",H188="Mayo",H188="Junio"),G188&amp;"-1",IF(OR(H188="Julio",H188="Agosto",H188="Septiembre",H188="Octubre",H188="Noviembre",H188="Diciembre"),G188&amp;"-2"))</f>
        <v/>
      </c>
      <c r="J188" s="5" t="n">
        <v>46</v>
      </c>
      <c r="K188" s="5" t="n">
        <v>107</v>
      </c>
      <c r="L188" s="28">
        <f>IFERROR(IF(OR(J188=0,K188=""),"",IF(E188="Positivo",MIN(MAX(K188/J188,0),1.3),MIN(MAX(J188/K188,0),1.3))),"")</f>
        <v/>
      </c>
      <c r="M188" s="28">
        <f>IFERROR(IF(OR(J188=0,K188=""),"",IF(E188="Positivo",MAX(K188/J188,0),MAX(J188/K188,0))),"")</f>
        <v/>
      </c>
      <c r="N188" s="5" t="inlineStr">
        <is>
          <t>ENT</t>
        </is>
      </c>
      <c r="O188" s="5" t="inlineStr">
        <is>
          <t>ENT</t>
        </is>
      </c>
      <c r="P188" s="5" t="n">
        <v>0</v>
      </c>
      <c r="Q188" s="5" t="n">
        <v>0</v>
      </c>
      <c r="R188" s="5">
        <f>A188&amp;"-"&amp;YEAR(F188)&amp;"-"&amp;IF(LEN(MONTH(F188))=1,"0"&amp;MONTH(F188),MONTH(F188))&amp;"-"&amp;IF(LEN(DAY(F188))=1,"0"&amp;DAY(F188),DAY(F188))</f>
        <v/>
      </c>
    </row>
    <row r="189">
      <c r="A189" s="5" t="n">
        <v>308</v>
      </c>
      <c r="B189" s="5" t="inlineStr">
        <is>
          <t>Movilidad Física Entrantes Profesores</t>
        </is>
      </c>
      <c r="C189" s="5" t="inlineStr">
        <is>
          <t>VISIBILIDAD NACIONAL E INTERNACIONAL</t>
        </is>
      </c>
      <c r="D189" s="5" t="inlineStr">
        <is>
          <t>Semestral</t>
        </is>
      </c>
      <c r="E189" s="5" t="inlineStr">
        <is>
          <t>Positivo</t>
        </is>
      </c>
      <c r="F189" s="6" t="n">
        <v>45291</v>
      </c>
      <c r="G189" s="5">
        <f>YEAR(F189)</f>
        <v/>
      </c>
      <c r="H189" s="5">
        <f>PROPER(TEXT(F189,"mmmm"))</f>
        <v/>
      </c>
      <c r="I189" s="6">
        <f>IF(OR(H189="Enero",H189="Febrero",H189="Marzo",H189="Abril",H189="Mayo",H189="Junio"),G189&amp;"-1",IF(OR(H189="Julio",H189="Agosto",H189="Septiembre",H189="Octubre",H189="Noviembre",H189="Diciembre"),G189&amp;"-2"))</f>
        <v/>
      </c>
      <c r="J189" s="5" t="n">
        <v>32</v>
      </c>
      <c r="K189" s="5" t="n">
        <v>81</v>
      </c>
      <c r="L189" s="28">
        <f>IFERROR(IF(OR(J189=0,K189=""),"",IF(E189="Positivo",MIN(MAX(K189/J189,0),1.3),MIN(MAX(J189/K189,0),1.3))),"")</f>
        <v/>
      </c>
      <c r="M189" s="28">
        <f>IFERROR(IF(OR(J189=0,K189=""),"",IF(E189="Positivo",MAX(K189/J189,0),MAX(J189/K189,0))),"")</f>
        <v/>
      </c>
      <c r="N189" s="5" t="inlineStr">
        <is>
          <t>ENT</t>
        </is>
      </c>
      <c r="O189" s="5" t="inlineStr">
        <is>
          <t>ENT</t>
        </is>
      </c>
      <c r="P189" s="5" t="n">
        <v>0</v>
      </c>
      <c r="Q189" s="5" t="n">
        <v>0</v>
      </c>
      <c r="R189" s="5">
        <f>A189&amp;"-"&amp;YEAR(F189)&amp;"-"&amp;IF(LEN(MONTH(F189))=1,"0"&amp;MONTH(F189),MONTH(F189))&amp;"-"&amp;IF(LEN(DAY(F189))=1,"0"&amp;DAY(F189),DAY(F189))</f>
        <v/>
      </c>
    </row>
    <row r="190">
      <c r="A190" s="5" t="n">
        <v>309</v>
      </c>
      <c r="B190" s="5" t="inlineStr">
        <is>
          <t>Movilidad Física Profesores Salientes</t>
        </is>
      </c>
      <c r="C190" s="5" t="inlineStr">
        <is>
          <t>VISIBILIDAD NACIONAL E INTERNACIONAL</t>
        </is>
      </c>
      <c r="D190" s="5" t="inlineStr">
        <is>
          <t>Semestral</t>
        </is>
      </c>
      <c r="E190" s="5" t="inlineStr">
        <is>
          <t>Positivo</t>
        </is>
      </c>
      <c r="F190" s="6" t="n">
        <v>45291</v>
      </c>
      <c r="G190" s="5">
        <f>YEAR(F190)</f>
        <v/>
      </c>
      <c r="H190" s="5">
        <f>PROPER(TEXT(F190,"mmmm"))</f>
        <v/>
      </c>
      <c r="I190" s="6">
        <f>IF(OR(H190="Enero",H190="Febrero",H190="Marzo",H190="Abril",H190="Mayo",H190="Junio"),G190&amp;"-1",IF(OR(H190="Julio",H190="Agosto",H190="Septiembre",H190="Octubre",H190="Noviembre",H190="Diciembre"),G190&amp;"-2"))</f>
        <v/>
      </c>
      <c r="J190" s="5" t="n">
        <v>64</v>
      </c>
      <c r="K190" s="5" t="n">
        <v>103</v>
      </c>
      <c r="L190" s="28">
        <f>IFERROR(IF(OR(J190=0,K190=""),"",IF(E190="Positivo",MIN(MAX(K190/J190,0),1.3),MIN(MAX(J190/K190,0),1.3))),"")</f>
        <v/>
      </c>
      <c r="M190" s="28">
        <f>IFERROR(IF(OR(J190=0,K190=""),"",IF(E190="Positivo",MAX(K190/J190,0),MAX(J190/K190,0))),"")</f>
        <v/>
      </c>
      <c r="N190" s="5" t="inlineStr">
        <is>
          <t>ENT</t>
        </is>
      </c>
      <c r="O190" s="5" t="inlineStr">
        <is>
          <t>ENT</t>
        </is>
      </c>
      <c r="P190" s="5" t="n">
        <v>0</v>
      </c>
      <c r="Q190" s="5" t="n">
        <v>0</v>
      </c>
      <c r="R190" s="5">
        <f>A190&amp;"-"&amp;YEAR(F190)&amp;"-"&amp;IF(LEN(MONTH(F190))=1,"0"&amp;MONTH(F190),MONTH(F190))&amp;"-"&amp;IF(LEN(DAY(F190))=1,"0"&amp;DAY(F190),DAY(F190))</f>
        <v/>
      </c>
    </row>
    <row r="191">
      <c r="A191" s="5" t="n">
        <v>310</v>
      </c>
      <c r="B191" s="5" t="inlineStr">
        <is>
          <t>Movilidad Física Entrante Estudiantes</t>
        </is>
      </c>
      <c r="C191" s="5" t="inlineStr">
        <is>
          <t>VISIBILIDAD NACIONAL E INTERNACIONAL</t>
        </is>
      </c>
      <c r="D191" s="5" t="inlineStr">
        <is>
          <t>Semestral</t>
        </is>
      </c>
      <c r="E191" s="5" t="inlineStr">
        <is>
          <t>Positivo</t>
        </is>
      </c>
      <c r="F191" s="6" t="n">
        <v>45291</v>
      </c>
      <c r="G191" s="5">
        <f>YEAR(F191)</f>
        <v/>
      </c>
      <c r="H191" s="5">
        <f>PROPER(TEXT(F191,"mmmm"))</f>
        <v/>
      </c>
      <c r="I191" s="6">
        <f>IF(OR(H191="Enero",H191="Febrero",H191="Marzo",H191="Abril",H191="Mayo",H191="Junio"),G191&amp;"-1",IF(OR(H191="Julio",H191="Agosto",H191="Septiembre",H191="Octubre",H191="Noviembre",H191="Diciembre"),G191&amp;"-2"))</f>
        <v/>
      </c>
      <c r="J191" s="5" t="n">
        <v>84</v>
      </c>
      <c r="K191" s="5" t="n">
        <v>166</v>
      </c>
      <c r="L191" s="28">
        <f>IFERROR(IF(OR(J191=0,K191=""),"",IF(E191="Positivo",MIN(MAX(K191/J191,0),1.3),MIN(MAX(J191/K191,0),1.3))),"")</f>
        <v/>
      </c>
      <c r="M191" s="28">
        <f>IFERROR(IF(OR(J191=0,K191=""),"",IF(E191="Positivo",MAX(K191/J191,0),MAX(J191/K191,0))),"")</f>
        <v/>
      </c>
      <c r="N191" s="5" t="inlineStr">
        <is>
          <t>ENT</t>
        </is>
      </c>
      <c r="O191" s="5" t="inlineStr">
        <is>
          <t>ENT</t>
        </is>
      </c>
      <c r="P191" s="5" t="n">
        <v>0</v>
      </c>
      <c r="Q191" s="5" t="n">
        <v>0</v>
      </c>
      <c r="R191" s="5">
        <f>A191&amp;"-"&amp;YEAR(F191)&amp;"-"&amp;IF(LEN(MONTH(F191))=1,"0"&amp;MONTH(F191),MONTH(F191))&amp;"-"&amp;IF(LEN(DAY(F191))=1,"0"&amp;DAY(F191),DAY(F191))</f>
        <v/>
      </c>
    </row>
    <row r="192">
      <c r="A192" s="5" t="n">
        <v>311</v>
      </c>
      <c r="B192" s="5" t="inlineStr">
        <is>
          <t>Movilidad Física Saliente Estudiantes</t>
        </is>
      </c>
      <c r="C192" s="5" t="inlineStr">
        <is>
          <t>VISIBILIDAD NACIONAL E INTERNACIONAL</t>
        </is>
      </c>
      <c r="D192" s="5" t="inlineStr">
        <is>
          <t>Semestral</t>
        </is>
      </c>
      <c r="E192" s="5" t="inlineStr">
        <is>
          <t>Positivo</t>
        </is>
      </c>
      <c r="F192" s="6" t="n">
        <v>45291</v>
      </c>
      <c r="G192" s="5">
        <f>YEAR(F192)</f>
        <v/>
      </c>
      <c r="H192" s="5">
        <f>PROPER(TEXT(F192,"mmmm"))</f>
        <v/>
      </c>
      <c r="I192" s="6">
        <f>IF(OR(H192="Enero",H192="Febrero",H192="Marzo",H192="Abril",H192="Mayo",H192="Junio"),G192&amp;"-1",IF(OR(H192="Julio",H192="Agosto",H192="Septiembre",H192="Octubre",H192="Noviembre",H192="Diciembre"),G192&amp;"-2"))</f>
        <v/>
      </c>
      <c r="J192" s="5" t="n">
        <v>267</v>
      </c>
      <c r="K192" s="5" t="n">
        <v>332</v>
      </c>
      <c r="L192" s="28">
        <f>IFERROR(IF(OR(J192=0,K192=""),"",IF(E192="Positivo",MIN(MAX(K192/J192,0),1.3),MIN(MAX(J192/K192,0),1.3))),"")</f>
        <v/>
      </c>
      <c r="M192" s="28">
        <f>IFERROR(IF(OR(J192=0,K192=""),"",IF(E192="Positivo",MAX(K192/J192,0),MAX(J192/K192,0))),"")</f>
        <v/>
      </c>
      <c r="N192" s="5" t="inlineStr">
        <is>
          <t>ENT</t>
        </is>
      </c>
      <c r="O192" s="5" t="inlineStr">
        <is>
          <t>ENT</t>
        </is>
      </c>
      <c r="P192" s="5" t="n">
        <v>0</v>
      </c>
      <c r="Q192" s="5" t="n">
        <v>0</v>
      </c>
      <c r="R192" s="5">
        <f>A192&amp;"-"&amp;YEAR(F192)&amp;"-"&amp;IF(LEN(MONTH(F192))=1,"0"&amp;MONTH(F192),MONTH(F192))&amp;"-"&amp;IF(LEN(DAY(F192))=1,"0"&amp;DAY(F192),DAY(F192))</f>
        <v/>
      </c>
    </row>
    <row r="193">
      <c r="A193" s="5" t="n">
        <v>312</v>
      </c>
      <c r="B193" s="5" t="inlineStr">
        <is>
          <t>Clases espejo</t>
        </is>
      </c>
      <c r="C193" s="5" t="inlineStr">
        <is>
          <t>VISIBILIDAD NACIONAL E INTERNACIONAL</t>
        </is>
      </c>
      <c r="D193" s="5" t="inlineStr">
        <is>
          <t>Semestral</t>
        </is>
      </c>
      <c r="E193" s="5" t="inlineStr">
        <is>
          <t>Positivo</t>
        </is>
      </c>
      <c r="F193" s="6" t="n">
        <v>45291</v>
      </c>
      <c r="G193" s="5">
        <f>YEAR(F193)</f>
        <v/>
      </c>
      <c r="H193" s="5">
        <f>PROPER(TEXT(F193,"mmmm"))</f>
        <v/>
      </c>
      <c r="I193" s="6">
        <f>IF(OR(H193="Enero",H193="Febrero",H193="Marzo",H193="Abril",H193="Mayo",H193="Junio"),G193&amp;"-1",IF(OR(H193="Julio",H193="Agosto",H193="Septiembre",H193="Octubre",H193="Noviembre",H193="Diciembre"),G193&amp;"-2"))</f>
        <v/>
      </c>
      <c r="J193" s="5" t="n">
        <v>221</v>
      </c>
      <c r="K193" s="5" t="n">
        <v>243</v>
      </c>
      <c r="L193" s="28">
        <f>IFERROR(IF(OR(J193=0,K193=""),"",IF(E193="Positivo",MIN(MAX(K193/J193,0),1.3),MIN(MAX(J193/K193,0),1.3))),"")</f>
        <v/>
      </c>
      <c r="M193" s="28">
        <f>IFERROR(IF(OR(J193=0,K193=""),"",IF(E193="Positivo",MAX(K193/J193,0),MAX(J193/K193,0))),"")</f>
        <v/>
      </c>
      <c r="N193" s="5" t="inlineStr">
        <is>
          <t>ENT</t>
        </is>
      </c>
      <c r="O193" s="5" t="inlineStr">
        <is>
          <t>ENT</t>
        </is>
      </c>
      <c r="P193" s="5" t="n">
        <v>0</v>
      </c>
      <c r="Q193" s="5" t="n">
        <v>0</v>
      </c>
      <c r="R193" s="5">
        <f>A193&amp;"-"&amp;YEAR(F193)&amp;"-"&amp;IF(LEN(MONTH(F193))=1,"0"&amp;MONTH(F193),MONTH(F193))&amp;"-"&amp;IF(LEN(DAY(F193))=1,"0"&amp;DAY(F193),DAY(F193))</f>
        <v/>
      </c>
    </row>
    <row r="194">
      <c r="A194" s="5" t="n">
        <v>313</v>
      </c>
      <c r="B194" s="5" t="inlineStr">
        <is>
          <t>Seminarios y cursos internacionales virtuales impartidos y certificados por entidades externas</t>
        </is>
      </c>
      <c r="C194" s="5" t="inlineStr">
        <is>
          <t>VISIBILIDAD NACIONAL E INTERNACIONAL</t>
        </is>
      </c>
      <c r="D194" s="5" t="inlineStr">
        <is>
          <t>Semestral</t>
        </is>
      </c>
      <c r="E194" s="5" t="inlineStr">
        <is>
          <t>Positivo</t>
        </is>
      </c>
      <c r="F194" s="6" t="n">
        <v>45291</v>
      </c>
      <c r="G194" s="5">
        <f>YEAR(F194)</f>
        <v/>
      </c>
      <c r="H194" s="5">
        <f>PROPER(TEXT(F194,"mmmm"))</f>
        <v/>
      </c>
      <c r="I194" s="6">
        <f>IF(OR(H194="Enero",H194="Febrero",H194="Marzo",H194="Abril",H194="Mayo",H194="Junio"),G194&amp;"-1",IF(OR(H194="Julio",H194="Agosto",H194="Septiembre",H194="Octubre",H194="Noviembre",H194="Diciembre"),G194&amp;"-2"))</f>
        <v/>
      </c>
      <c r="J194" s="5" t="n">
        <v>28</v>
      </c>
      <c r="K194" s="5" t="n">
        <v>25</v>
      </c>
      <c r="L194" s="28">
        <f>IFERROR(IF(OR(J194=0,K194=""),"",IF(E194="Positivo",MIN(MAX(K194/J194,0),1.3),MIN(MAX(J194/K194,0),1.3))),"")</f>
        <v/>
      </c>
      <c r="M194" s="28">
        <f>IFERROR(IF(OR(J194=0,K194=""),"",IF(E194="Positivo",MAX(K194/J194,0),MAX(J194/K194,0))),"")</f>
        <v/>
      </c>
      <c r="N194" s="5" t="inlineStr">
        <is>
          <t>ENT</t>
        </is>
      </c>
      <c r="O194" s="5" t="inlineStr">
        <is>
          <t>ENT</t>
        </is>
      </c>
      <c r="P194" s="5" t="n">
        <v>0</v>
      </c>
      <c r="Q194" s="5" t="n">
        <v>0</v>
      </c>
      <c r="R194" s="5">
        <f>A194&amp;"-"&amp;YEAR(F194)&amp;"-"&amp;IF(LEN(MONTH(F194))=1,"0"&amp;MONTH(F194),MONTH(F194))&amp;"-"&amp;IF(LEN(DAY(F194))=1,"0"&amp;DAY(F194),DAY(F194))</f>
        <v/>
      </c>
    </row>
    <row r="195">
      <c r="A195" s="5" t="n">
        <v>314</v>
      </c>
      <c r="B195" s="5" t="inlineStr">
        <is>
          <t>N de asignaturas COIL - (Collaborative Online International Learning)</t>
        </is>
      </c>
      <c r="C195" s="5" t="inlineStr">
        <is>
          <t>VISIBILIDAD NACIONAL E INTERNACIONAL</t>
        </is>
      </c>
      <c r="D195" s="5" t="inlineStr">
        <is>
          <t>Semestral</t>
        </is>
      </c>
      <c r="E195" s="5" t="inlineStr">
        <is>
          <t>Positivo</t>
        </is>
      </c>
      <c r="F195" s="6" t="n">
        <v>45291</v>
      </c>
      <c r="G195" s="5">
        <f>YEAR(F195)</f>
        <v/>
      </c>
      <c r="H195" s="5">
        <f>PROPER(TEXT(F195,"mmmm"))</f>
        <v/>
      </c>
      <c r="I195" s="6">
        <f>IF(OR(H195="Enero",H195="Febrero",H195="Marzo",H195="Abril",H195="Mayo",H195="Junio"),G195&amp;"-1",IF(OR(H195="Julio",H195="Agosto",H195="Septiembre",H195="Octubre",H195="Noviembre",H195="Diciembre"),G195&amp;"-2"))</f>
        <v/>
      </c>
      <c r="J195" s="5" t="n">
        <v>23</v>
      </c>
      <c r="K195" s="5" t="n">
        <v>29</v>
      </c>
      <c r="L195" s="28">
        <f>IFERROR(IF(OR(J195=0,K195=""),"",IF(E195="Positivo",MIN(MAX(K195/J195,0),1.3),MIN(MAX(J195/K195,0),1.3))),"")</f>
        <v/>
      </c>
      <c r="M195" s="28">
        <f>IFERROR(IF(OR(J195=0,K195=""),"",IF(E195="Positivo",MAX(K195/J195,0),MAX(J195/K195,0))),"")</f>
        <v/>
      </c>
      <c r="N195" s="5" t="inlineStr">
        <is>
          <t>ENT</t>
        </is>
      </c>
      <c r="O195" s="5" t="inlineStr">
        <is>
          <t>ENT</t>
        </is>
      </c>
      <c r="P195" s="5" t="n">
        <v>0</v>
      </c>
      <c r="Q195" s="5" t="n">
        <v>0</v>
      </c>
      <c r="R195" s="5">
        <f>A195&amp;"-"&amp;YEAR(F195)&amp;"-"&amp;IF(LEN(MONTH(F195))=1,"0"&amp;MONTH(F195),MONTH(F195))&amp;"-"&amp;IF(LEN(DAY(F195))=1,"0"&amp;DAY(F195),DAY(F195))</f>
        <v/>
      </c>
    </row>
    <row r="196">
      <c r="A196" s="5" t="n">
        <v>315</v>
      </c>
      <c r="B196" s="5" t="inlineStr">
        <is>
          <t>Convenios con doble titulación</t>
        </is>
      </c>
      <c r="C196" s="5" t="inlineStr">
        <is>
          <t>VISIBILIDAD NACIONAL E INTERNACIONAL</t>
        </is>
      </c>
      <c r="D196" s="5" t="inlineStr">
        <is>
          <t>Semestral</t>
        </is>
      </c>
      <c r="E196" s="5" t="inlineStr">
        <is>
          <t>Positivo</t>
        </is>
      </c>
      <c r="F196" s="6" t="n">
        <v>45291</v>
      </c>
      <c r="G196" s="5">
        <f>YEAR(F196)</f>
        <v/>
      </c>
      <c r="H196" s="5">
        <f>PROPER(TEXT(F196,"mmmm"))</f>
        <v/>
      </c>
      <c r="I196" s="6">
        <f>IF(OR(H196="Enero",H196="Febrero",H196="Marzo",H196="Abril",H196="Mayo",H196="Junio"),G196&amp;"-1",IF(OR(H196="Julio",H196="Agosto",H196="Septiembre",H196="Octubre",H196="Noviembre",H196="Diciembre"),G196&amp;"-2"))</f>
        <v/>
      </c>
      <c r="J196" s="5" t="n">
        <v>5</v>
      </c>
      <c r="K196" s="5" t="n">
        <v>7</v>
      </c>
      <c r="L196" s="28">
        <f>IFERROR(IF(OR(J196=0,K196=""),"",IF(E196="Positivo",MIN(MAX(K196/J196,0),1.3),MIN(MAX(J196/K196,0),1.3))),"")</f>
        <v/>
      </c>
      <c r="M196" s="28">
        <f>IFERROR(IF(OR(J196=0,K196=""),"",IF(E196="Positivo",MAX(K196/J196,0),MAX(J196/K196,0))),"")</f>
        <v/>
      </c>
      <c r="N196" s="5" t="inlineStr">
        <is>
          <t>ENT</t>
        </is>
      </c>
      <c r="O196" s="5" t="inlineStr">
        <is>
          <t>ENT</t>
        </is>
      </c>
      <c r="P196" s="5" t="n">
        <v>0</v>
      </c>
      <c r="Q196" s="5" t="n">
        <v>0</v>
      </c>
      <c r="R196" s="5">
        <f>A196&amp;"-"&amp;YEAR(F196)&amp;"-"&amp;IF(LEN(MONTH(F196))=1,"0"&amp;MONTH(F196),MONTH(F196))&amp;"-"&amp;IF(LEN(DAY(F196))=1,"0"&amp;DAY(F196),DAY(F196))</f>
        <v/>
      </c>
    </row>
    <row r="197">
      <c r="A197" s="5" t="n">
        <v>316</v>
      </c>
      <c r="B197" s="5" t="inlineStr">
        <is>
          <t>Asignaturas con sesiones en segundo idioma</t>
        </is>
      </c>
      <c r="C197" s="5" t="inlineStr">
        <is>
          <t>VISIBILIDAD NACIONAL E INTERNACIONAL</t>
        </is>
      </c>
      <c r="D197" s="5" t="inlineStr">
        <is>
          <t>Semestral</t>
        </is>
      </c>
      <c r="E197" s="5" t="inlineStr">
        <is>
          <t>Positivo</t>
        </is>
      </c>
      <c r="F197" s="6" t="n">
        <v>45291</v>
      </c>
      <c r="G197" s="5">
        <f>YEAR(F197)</f>
        <v/>
      </c>
      <c r="H197" s="5">
        <f>PROPER(TEXT(F197,"mmmm"))</f>
        <v/>
      </c>
      <c r="I197" s="6">
        <f>IF(OR(H197="Enero",H197="Febrero",H197="Marzo",H197="Abril",H197="Mayo",H197="Junio"),G197&amp;"-1",IF(OR(H197="Julio",H197="Agosto",H197="Septiembre",H197="Octubre",H197="Noviembre",H197="Diciembre"),G197&amp;"-2"))</f>
        <v/>
      </c>
      <c r="J197" s="5" t="n">
        <v>21</v>
      </c>
      <c r="K197" s="5" t="n">
        <v>22</v>
      </c>
      <c r="L197" s="28">
        <f>IFERROR(IF(OR(J197=0,K197=""),"",IF(E197="Positivo",MIN(MAX(K197/J197,0),1.3),MIN(MAX(J197/K197,0),1.3))),"")</f>
        <v/>
      </c>
      <c r="M197" s="28">
        <f>IFERROR(IF(OR(J197=0,K197=""),"",IF(E197="Positivo",MAX(K197/J197,0),MAX(J197/K197,0))),"")</f>
        <v/>
      </c>
      <c r="N197" s="5" t="inlineStr">
        <is>
          <t>ENT</t>
        </is>
      </c>
      <c r="O197" s="5" t="inlineStr">
        <is>
          <t>ENT</t>
        </is>
      </c>
      <c r="P197" s="5" t="n">
        <v>0</v>
      </c>
      <c r="Q197" s="5" t="n">
        <v>0</v>
      </c>
      <c r="R197" s="5">
        <f>A197&amp;"-"&amp;YEAR(F197)&amp;"-"&amp;IF(LEN(MONTH(F197))=1,"0"&amp;MONTH(F197),MONTH(F197))&amp;"-"&amp;IF(LEN(DAY(F197))=1,"0"&amp;DAY(F197),DAY(F197))</f>
        <v/>
      </c>
    </row>
    <row r="198">
      <c r="A198" s="5" t="n">
        <v>317</v>
      </c>
      <c r="B198" s="5" t="inlineStr">
        <is>
          <t>Plan De Internacionalización A 7 Años</t>
        </is>
      </c>
      <c r="C198" s="5" t="inlineStr">
        <is>
          <t>VISIBILIDAD NACIONAL E INTERNACIONAL</t>
        </is>
      </c>
      <c r="D198" s="5" t="inlineStr">
        <is>
          <t>Anual</t>
        </is>
      </c>
      <c r="E198" s="5" t="inlineStr">
        <is>
          <t>Positivo</t>
        </is>
      </c>
      <c r="F198" s="6" t="n">
        <v>45291</v>
      </c>
      <c r="G198" s="5">
        <f>YEAR(F198)</f>
        <v/>
      </c>
      <c r="H198" s="5">
        <f>PROPER(TEXT(F198,"mmmm"))</f>
        <v/>
      </c>
      <c r="I198" s="6">
        <f>IF(OR(H198="Enero",H198="Febrero",H198="Marzo",H198="Abril",H198="Mayo",H198="Junio"),G198&amp;"-1",IF(OR(H198="Julio",H198="Agosto",H198="Septiembre",H198="Octubre",H198="Noviembre",H198="Diciembre"),G198&amp;"-2"))</f>
        <v/>
      </c>
      <c r="J198" s="5" t="n">
        <v>12</v>
      </c>
      <c r="K198" s="5" t="n">
        <v>12</v>
      </c>
      <c r="L198" s="28">
        <f>IFERROR(IF(OR(J198=0,K198=""),"",IF(E198="Positivo",MIN(MAX(K198/J198,0),1.3),MIN(MAX(J198/K198,0),1.3))),"")</f>
        <v/>
      </c>
      <c r="M198" s="28">
        <f>IFERROR(IF(OR(J198=0,K198=""),"",IF(E198="Positivo",MAX(K198/J198,0),MAX(J198/K198,0))),"")</f>
        <v/>
      </c>
      <c r="N198" s="5" t="inlineStr">
        <is>
          <t>ENT</t>
        </is>
      </c>
      <c r="O198" s="5" t="inlineStr">
        <is>
          <t>ENT</t>
        </is>
      </c>
      <c r="P198" s="5" t="n">
        <v>0</v>
      </c>
      <c r="Q198" s="5" t="n">
        <v>0</v>
      </c>
      <c r="R198" s="5">
        <f>A198&amp;"-"&amp;YEAR(F198)&amp;"-"&amp;IF(LEN(MONTH(F198))=1,"0"&amp;MONTH(F198),MONTH(F198))&amp;"-"&amp;IF(LEN(DAY(F198))=1,"0"&amp;DAY(F198),DAY(F198))</f>
        <v/>
      </c>
    </row>
    <row r="199">
      <c r="A199" s="5" t="n">
        <v>318</v>
      </c>
      <c r="B199" s="5" t="inlineStr">
        <is>
          <t>Convenios, alianzas activas con actividades desde 2018</t>
        </is>
      </c>
      <c r="C199" s="5" t="inlineStr">
        <is>
          <t>VISIBILIDAD NACIONAL E INTERNACIONAL</t>
        </is>
      </c>
      <c r="D199" s="5" t="inlineStr">
        <is>
          <t>Semestral</t>
        </is>
      </c>
      <c r="E199" s="5" t="inlineStr">
        <is>
          <t>Positivo</t>
        </is>
      </c>
      <c r="F199" s="6" t="n">
        <v>45291</v>
      </c>
      <c r="G199" s="5">
        <f>YEAR(F199)</f>
        <v/>
      </c>
      <c r="H199" s="5">
        <f>PROPER(TEXT(F199,"mmmm"))</f>
        <v/>
      </c>
      <c r="I199" s="6">
        <f>IF(OR(H199="Enero",H199="Febrero",H199="Marzo",H199="Abril",H199="Mayo",H199="Junio"),G199&amp;"-1",IF(OR(H199="Julio",H199="Agosto",H199="Septiembre",H199="Octubre",H199="Noviembre",H199="Diciembre"),G199&amp;"-2"))</f>
        <v/>
      </c>
      <c r="J199" s="5" t="n">
        <v>80</v>
      </c>
      <c r="K199" s="5" t="n">
        <v>90.90909090909091</v>
      </c>
      <c r="L199" s="28">
        <f>IFERROR(IF(OR(J199=0,K199=""),"",IF(E199="Positivo",MIN(MAX(K199/J199,0),1.3),MIN(MAX(J199/K199,0),1.3))),"")</f>
        <v/>
      </c>
      <c r="M199" s="28">
        <f>IFERROR(IF(OR(J199=0,K199=""),"",IF(E199="Positivo",MAX(K199/J199,0),MAX(J199/K199,0))),"")</f>
        <v/>
      </c>
      <c r="N199" s="5" t="inlineStr">
        <is>
          <t>%</t>
        </is>
      </c>
      <c r="O199" s="5" t="inlineStr">
        <is>
          <t>%</t>
        </is>
      </c>
      <c r="P199" s="5" t="n">
        <v>0</v>
      </c>
      <c r="Q199" s="5" t="n">
        <v>0</v>
      </c>
      <c r="R199" s="5">
        <f>A199&amp;"-"&amp;YEAR(F199)&amp;"-"&amp;IF(LEN(MONTH(F199))=1,"0"&amp;MONTH(F199),MONTH(F199))&amp;"-"&amp;IF(LEN(DAY(F199))=1,"0"&amp;DAY(F199),DAY(F199))</f>
        <v/>
      </c>
    </row>
    <row r="200">
      <c r="A200" s="5" t="n">
        <v>319</v>
      </c>
      <c r="B200" s="5" t="inlineStr">
        <is>
          <t>Nivel de cumplimiento de la gestión de internacionalización descrito en el plan de trabajo de la ORNI</t>
        </is>
      </c>
      <c r="C200" s="5" t="inlineStr">
        <is>
          <t>VISIBILIDAD NACIONAL E INTERNACIONAL</t>
        </is>
      </c>
      <c r="D200" s="5" t="inlineStr">
        <is>
          <t>Semestral</t>
        </is>
      </c>
      <c r="E200" s="5" t="inlineStr">
        <is>
          <t>Positivo</t>
        </is>
      </c>
      <c r="F200" s="6" t="n">
        <v>45291</v>
      </c>
      <c r="G200" s="5">
        <f>YEAR(F200)</f>
        <v/>
      </c>
      <c r="H200" s="5">
        <f>PROPER(TEXT(F200,"mmmm"))</f>
        <v/>
      </c>
      <c r="I200" s="6">
        <f>IF(OR(H200="Enero",H200="Febrero",H200="Marzo",H200="Abril",H200="Mayo",H200="Junio"),G200&amp;"-1",IF(OR(H200="Julio",H200="Agosto",H200="Septiembre",H200="Octubre",H200="Noviembre",H200="Diciembre"),G200&amp;"-2"))</f>
        <v/>
      </c>
      <c r="J200" s="5" t="n">
        <v>100</v>
      </c>
      <c r="K200" s="5" t="n">
        <v>100</v>
      </c>
      <c r="L200" s="28">
        <f>IFERROR(IF(OR(J200=0,K200=""),"",IF(E200="Positivo",MIN(MAX(K200/J200,0),1.3),MIN(MAX(J200/K200,0),1.3))),"")</f>
        <v/>
      </c>
      <c r="M200" s="28">
        <f>IFERROR(IF(OR(J200=0,K200=""),"",IF(E200="Positivo",MAX(K200/J200,0),MAX(J200/K200,0))),"")</f>
        <v/>
      </c>
      <c r="N200" s="5" t="inlineStr">
        <is>
          <t>%</t>
        </is>
      </c>
      <c r="O200" s="5" t="inlineStr">
        <is>
          <t>%</t>
        </is>
      </c>
      <c r="P200" s="5" t="n">
        <v>0</v>
      </c>
      <c r="Q200" s="5" t="n">
        <v>0</v>
      </c>
      <c r="R200" s="5">
        <f>A200&amp;"-"&amp;YEAR(F200)&amp;"-"&amp;IF(LEN(MONTH(F200))=1,"0"&amp;MONTH(F200),MONTH(F200))&amp;"-"&amp;IF(LEN(DAY(F200))=1,"0"&amp;DAY(F200),DAY(F200))</f>
        <v/>
      </c>
    </row>
    <row r="201">
      <c r="A201" s="5" t="n">
        <v>320</v>
      </c>
      <c r="B201" s="5" t="inlineStr">
        <is>
          <t>Participación docentes eventos académicos internacionales virtuales</t>
        </is>
      </c>
      <c r="C201" s="5" t="inlineStr">
        <is>
          <t>VISIBILIDAD NACIONAL E INTERNACIONAL</t>
        </is>
      </c>
      <c r="D201" s="5" t="inlineStr">
        <is>
          <t>Semestral</t>
        </is>
      </c>
      <c r="E201" s="5" t="inlineStr">
        <is>
          <t>Positivo</t>
        </is>
      </c>
      <c r="F201" s="6" t="n">
        <v>45291</v>
      </c>
      <c r="G201" s="5">
        <f>YEAR(F201)</f>
        <v/>
      </c>
      <c r="H201" s="5">
        <f>PROPER(TEXT(F201,"mmmm"))</f>
        <v/>
      </c>
      <c r="I201" s="6">
        <f>IF(OR(H201="Enero",H201="Febrero",H201="Marzo",H201="Abril",H201="Mayo",H201="Junio"),G201&amp;"-1",IF(OR(H201="Julio",H201="Agosto",H201="Septiembre",H201="Octubre",H201="Noviembre",H201="Diciembre"),G201&amp;"-2"))</f>
        <v/>
      </c>
      <c r="J201" s="5" t="n">
        <v>41</v>
      </c>
      <c r="K201" s="5" t="n">
        <v>29</v>
      </c>
      <c r="L201" s="28">
        <f>IFERROR(IF(OR(J201=0,K201=""),"",IF(E201="Positivo",MIN(MAX(K201/J201,0),1.3),MIN(MAX(J201/K201,0),1.3))),"")</f>
        <v/>
      </c>
      <c r="M201" s="28">
        <f>IFERROR(IF(OR(J201=0,K201=""),"",IF(E201="Positivo",MAX(K201/J201,0),MAX(J201/K201,0))),"")</f>
        <v/>
      </c>
      <c r="N201" s="5" t="inlineStr">
        <is>
          <t>ENT</t>
        </is>
      </c>
      <c r="O201" s="5" t="inlineStr">
        <is>
          <t>ENT</t>
        </is>
      </c>
      <c r="P201" s="5" t="n">
        <v>0</v>
      </c>
      <c r="Q201" s="5" t="n">
        <v>0</v>
      </c>
      <c r="R201" s="5">
        <f>A201&amp;"-"&amp;YEAR(F201)&amp;"-"&amp;IF(LEN(MONTH(F201))=1,"0"&amp;MONTH(F201),MONTH(F201))&amp;"-"&amp;IF(LEN(DAY(F201))=1,"0"&amp;DAY(F201),DAY(F201))</f>
        <v/>
      </c>
    </row>
    <row r="202">
      <c r="A202" s="5" t="n">
        <v>321</v>
      </c>
      <c r="B202" s="5" t="inlineStr">
        <is>
          <t>Participación estudiantes eventos académicos internacionales virtuales</t>
        </is>
      </c>
      <c r="C202" s="5" t="inlineStr">
        <is>
          <t>VISIBILIDAD NACIONAL E INTERNACIONAL</t>
        </is>
      </c>
      <c r="D202" s="5" t="inlineStr">
        <is>
          <t>Semestral</t>
        </is>
      </c>
      <c r="E202" s="5" t="inlineStr">
        <is>
          <t>Positivo</t>
        </is>
      </c>
      <c r="F202" s="6" t="n">
        <v>45291</v>
      </c>
      <c r="G202" s="5">
        <f>YEAR(F202)</f>
        <v/>
      </c>
      <c r="H202" s="5">
        <f>PROPER(TEXT(F202,"mmmm"))</f>
        <v/>
      </c>
      <c r="I202" s="6">
        <f>IF(OR(H202="Enero",H202="Febrero",H202="Marzo",H202="Abril",H202="Mayo",H202="Junio"),G202&amp;"-1",IF(OR(H202="Julio",H202="Agosto",H202="Septiembre",H202="Octubre",H202="Noviembre",H202="Diciembre"),G202&amp;"-2"))</f>
        <v/>
      </c>
      <c r="J202" s="5" t="n">
        <v>360</v>
      </c>
      <c r="K202" s="5" t="n">
        <v>467</v>
      </c>
      <c r="L202" s="28">
        <f>IFERROR(IF(OR(J202=0,K202=""),"",IF(E202="Positivo",MIN(MAX(K202/J202,0),1.3),MIN(MAX(J202/K202,0),1.3))),"")</f>
        <v/>
      </c>
      <c r="M202" s="28">
        <f>IFERROR(IF(OR(J202=0,K202=""),"",IF(E202="Positivo",MAX(K202/J202,0),MAX(J202/K202,0))),"")</f>
        <v/>
      </c>
      <c r="N202" s="5" t="inlineStr">
        <is>
          <t>ENT</t>
        </is>
      </c>
      <c r="O202" s="5" t="inlineStr">
        <is>
          <t>ENT</t>
        </is>
      </c>
      <c r="P202" s="5" t="n">
        <v>0</v>
      </c>
      <c r="Q202" s="5" t="n">
        <v>0</v>
      </c>
      <c r="R202" s="5">
        <f>A202&amp;"-"&amp;YEAR(F202)&amp;"-"&amp;IF(LEN(MONTH(F202))=1,"0"&amp;MONTH(F202),MONTH(F202))&amp;"-"&amp;IF(LEN(DAY(F202))=1,"0"&amp;DAY(F202),DAY(F202))</f>
        <v/>
      </c>
    </row>
    <row r="203">
      <c r="A203" s="5" t="n">
        <v>323</v>
      </c>
      <c r="B203" s="5" t="inlineStr">
        <is>
          <t>Número de renovaciones de registro calificado</t>
        </is>
      </c>
      <c r="C203" s="5" t="inlineStr">
        <is>
          <t>Creación, modificación y cierre de programas académicos</t>
        </is>
      </c>
      <c r="D203" s="5" t="inlineStr">
        <is>
          <t>Semestral</t>
        </is>
      </c>
      <c r="E203" s="5" t="inlineStr">
        <is>
          <t>Positivo</t>
        </is>
      </c>
      <c r="F203" s="6" t="n">
        <v>45291</v>
      </c>
      <c r="G203" s="5">
        <f>YEAR(F203)</f>
        <v/>
      </c>
      <c r="H203" s="5">
        <f>PROPER(TEXT(F203,"mmmm"))</f>
        <v/>
      </c>
      <c r="I203" s="6">
        <f>IF(OR(H203="Enero",H203="Febrero",H203="Marzo",H203="Abril",H203="Mayo",H203="Junio"),G203&amp;"-1",IF(OR(H203="Julio",H203="Agosto",H203="Septiembre",H203="Octubre",H203="Noviembre",H203="Diciembre"),G203&amp;"-2"))</f>
        <v/>
      </c>
      <c r="J203" s="5" t="n">
        <v>200</v>
      </c>
      <c r="K203" s="5" t="n">
        <v>200</v>
      </c>
      <c r="L203" s="28">
        <f>IFERROR(IF(OR(J203=0,K203=""),"",IF(E203="Positivo",MIN(MAX(K203/J203,0),1.3),MIN(MAX(J203/K203,0),1.3))),"")</f>
        <v/>
      </c>
      <c r="M203" s="28">
        <f>IFERROR(IF(OR(J203=0,K203=""),"",IF(E203="Positivo",MAX(K203/J203,0),MAX(J203/K203,0))),"")</f>
        <v/>
      </c>
      <c r="N203" s="5" t="inlineStr">
        <is>
          <t>ENT</t>
        </is>
      </c>
      <c r="O203" s="5" t="inlineStr">
        <is>
          <t>ENT</t>
        </is>
      </c>
      <c r="P203" s="5" t="n">
        <v>0</v>
      </c>
      <c r="Q203" s="5" t="n">
        <v>0</v>
      </c>
      <c r="R203" s="5">
        <f>A203&amp;"-"&amp;YEAR(F203)&amp;"-"&amp;IF(LEN(MONTH(F203))=1,"0"&amp;MONTH(F203),MONTH(F203))&amp;"-"&amp;IF(LEN(DAY(F203))=1,"0"&amp;DAY(F203),DAY(F203))</f>
        <v/>
      </c>
    </row>
    <row r="204">
      <c r="A204" s="5" t="n">
        <v>324</v>
      </c>
      <c r="B204" s="5" t="inlineStr">
        <is>
          <t>Número de programas nuevos radicados en el Ministerio de Educación</t>
        </is>
      </c>
      <c r="C204" s="5" t="inlineStr">
        <is>
          <t>Creación, modificación y cierre de programas académicos</t>
        </is>
      </c>
      <c r="D204" s="5" t="inlineStr">
        <is>
          <t>Semestral</t>
        </is>
      </c>
      <c r="E204" s="5" t="inlineStr">
        <is>
          <t>Positivo</t>
        </is>
      </c>
      <c r="F204" s="6" t="n">
        <v>45291</v>
      </c>
      <c r="G204" s="5">
        <f>YEAR(F204)</f>
        <v/>
      </c>
      <c r="H204" s="5">
        <f>PROPER(TEXT(F204,"mmmm"))</f>
        <v/>
      </c>
      <c r="I204" s="6">
        <f>IF(OR(H204="Enero",H204="Febrero",H204="Marzo",H204="Abril",H204="Mayo",H204="Junio"),G204&amp;"-1",IF(OR(H204="Julio",H204="Agosto",H204="Septiembre",H204="Octubre",H204="Noviembre",H204="Diciembre"),G204&amp;"-2"))</f>
        <v/>
      </c>
      <c r="J204" s="5" t="n">
        <v>200</v>
      </c>
      <c r="K204" s="5" t="n">
        <v>100</v>
      </c>
      <c r="L204" s="28">
        <f>IFERROR(IF(OR(J204=0,K204=""),"",IF(E204="Positivo",MIN(MAX(K204/J204,0),1.3),MIN(MAX(J204/K204,0),1.3))),"")</f>
        <v/>
      </c>
      <c r="M204" s="28">
        <f>IFERROR(IF(OR(J204=0,K204=""),"",IF(E204="Positivo",MAX(K204/J204,0),MAX(J204/K204,0))),"")</f>
        <v/>
      </c>
      <c r="N204" s="5" t="inlineStr">
        <is>
          <t>ENT</t>
        </is>
      </c>
      <c r="O204" s="5" t="inlineStr">
        <is>
          <t>ENT</t>
        </is>
      </c>
      <c r="P204" s="5" t="n">
        <v>0</v>
      </c>
      <c r="Q204" s="5" t="n">
        <v>0</v>
      </c>
      <c r="R204" s="5">
        <f>A204&amp;"-"&amp;YEAR(F204)&amp;"-"&amp;IF(LEN(MONTH(F204))=1,"0"&amp;MONTH(F204),MONTH(F204))&amp;"-"&amp;IF(LEN(DAY(F204))=1,"0"&amp;DAY(F204),DAY(F204))</f>
        <v/>
      </c>
    </row>
    <row r="205">
      <c r="A205" s="5" t="n">
        <v>325</v>
      </c>
      <c r="B205" s="5" t="inlineStr">
        <is>
          <t>Número de programas nuevos con registro calificado aprobado</t>
        </is>
      </c>
      <c r="C205" s="5" t="inlineStr">
        <is>
          <t>Creación, modificación y cierre de programas académicos</t>
        </is>
      </c>
      <c r="D205" s="5" t="inlineStr">
        <is>
          <t>Semestral</t>
        </is>
      </c>
      <c r="E205" s="5" t="inlineStr">
        <is>
          <t>Positivo</t>
        </is>
      </c>
      <c r="F205" s="6" t="n">
        <v>45291</v>
      </c>
      <c r="G205" s="5">
        <f>YEAR(F205)</f>
        <v/>
      </c>
      <c r="H205" s="5">
        <f>PROPER(TEXT(F205,"mmmm"))</f>
        <v/>
      </c>
      <c r="I205" s="6">
        <f>IF(OR(H205="Enero",H205="Febrero",H205="Marzo",H205="Abril",H205="Mayo",H205="Junio"),G205&amp;"-1",IF(OR(H205="Julio",H205="Agosto",H205="Septiembre",H205="Octubre",H205="Noviembre",H205="Diciembre"),G205&amp;"-2"))</f>
        <v/>
      </c>
      <c r="J205" s="5" t="n">
        <v>200</v>
      </c>
      <c r="K205" s="5" t="n">
        <v>100</v>
      </c>
      <c r="L205" s="28">
        <f>IFERROR(IF(OR(J205=0,K205=""),"",IF(E205="Positivo",MIN(MAX(K205/J205,0),1.3),MIN(MAX(J205/K205,0),1.3))),"")</f>
        <v/>
      </c>
      <c r="M205" s="28">
        <f>IFERROR(IF(OR(J205=0,K205=""),"",IF(E205="Positivo",MAX(K205/J205,0),MAX(J205/K205,0))),"")</f>
        <v/>
      </c>
      <c r="N205" s="5" t="inlineStr">
        <is>
          <t>ENT</t>
        </is>
      </c>
      <c r="O205" s="5" t="inlineStr">
        <is>
          <t>ENT</t>
        </is>
      </c>
      <c r="P205" s="5" t="n">
        <v>0</v>
      </c>
      <c r="Q205" s="5" t="n">
        <v>0</v>
      </c>
      <c r="R205" s="5">
        <f>A205&amp;"-"&amp;YEAR(F205)&amp;"-"&amp;IF(LEN(MONTH(F205))=1,"0"&amp;MONTH(F205),MONTH(F205))&amp;"-"&amp;IF(LEN(DAY(F205))=1,"0"&amp;DAY(F205),DAY(F205))</f>
        <v/>
      </c>
    </row>
    <row r="206">
      <c r="A206" s="5" t="n">
        <v>326</v>
      </c>
      <c r="B206" s="5" t="inlineStr">
        <is>
          <t>Número de informes de autoevaluación con fines de acreditación en alta calidad radicados</t>
        </is>
      </c>
      <c r="C206" s="5" t="inlineStr">
        <is>
          <t>Autoevaluación de programas académicos</t>
        </is>
      </c>
      <c r="D206" s="5" t="inlineStr">
        <is>
          <t>Anual</t>
        </is>
      </c>
      <c r="E206" s="5" t="inlineStr">
        <is>
          <t>Positivo</t>
        </is>
      </c>
      <c r="F206" s="6" t="n">
        <v>45291</v>
      </c>
      <c r="G206" s="5">
        <f>YEAR(F206)</f>
        <v/>
      </c>
      <c r="H206" s="5">
        <f>PROPER(TEXT(F206,"mmmm"))</f>
        <v/>
      </c>
      <c r="I206" s="6">
        <f>IF(OR(H206="Enero",H206="Febrero",H206="Marzo",H206="Abril",H206="Mayo",H206="Junio"),G206&amp;"-1",IF(OR(H206="Julio",H206="Agosto",H206="Septiembre",H206="Octubre",H206="Noviembre",H206="Diciembre"),G206&amp;"-2"))</f>
        <v/>
      </c>
      <c r="J206" s="5" t="n">
        <v>100</v>
      </c>
      <c r="K206" s="5" t="n">
        <v>100</v>
      </c>
      <c r="L206" s="28">
        <f>IFERROR(IF(OR(J206=0,K206=""),"",IF(E206="Positivo",MIN(MAX(K206/J206,0),1.3),MIN(MAX(J206/K206,0),1.3))),"")</f>
        <v/>
      </c>
      <c r="M206" s="28">
        <f>IFERROR(IF(OR(J206=0,K206=""),"",IF(E206="Positivo",MAX(K206/J206,0),MAX(J206/K206,0))),"")</f>
        <v/>
      </c>
      <c r="N206" s="5" t="inlineStr">
        <is>
          <t>ENT</t>
        </is>
      </c>
      <c r="O206" s="5" t="inlineStr">
        <is>
          <t>ENT</t>
        </is>
      </c>
      <c r="P206" s="5" t="n">
        <v>0</v>
      </c>
      <c r="Q206" s="5" t="n">
        <v>0</v>
      </c>
      <c r="R206" s="5">
        <f>A206&amp;"-"&amp;YEAR(F206)&amp;"-"&amp;IF(LEN(MONTH(F206))=1,"0"&amp;MONTH(F206),MONTH(F206))&amp;"-"&amp;IF(LEN(DAY(F206))=1,"0"&amp;DAY(F206),DAY(F206))</f>
        <v/>
      </c>
    </row>
    <row r="207">
      <c r="A207" s="5" t="n">
        <v>327</v>
      </c>
      <c r="B207" s="5" t="inlineStr">
        <is>
          <t>Número de programas con obtención de acreditación por primera vez</t>
        </is>
      </c>
      <c r="C207" s="5" t="inlineStr">
        <is>
          <t>Autoevaluación de programas académicos</t>
        </is>
      </c>
      <c r="D207" s="5" t="inlineStr">
        <is>
          <t>Semestral</t>
        </is>
      </c>
      <c r="E207" s="5" t="inlineStr">
        <is>
          <t>Positivo</t>
        </is>
      </c>
      <c r="F207" s="6" t="n">
        <v>45291</v>
      </c>
      <c r="G207" s="5">
        <f>YEAR(F207)</f>
        <v/>
      </c>
      <c r="H207" s="5">
        <f>PROPER(TEXT(F207,"mmmm"))</f>
        <v/>
      </c>
      <c r="I207" s="6">
        <f>IF(OR(H207="Enero",H207="Febrero",H207="Marzo",H207="Abril",H207="Mayo",H207="Junio"),G207&amp;"-1",IF(OR(H207="Julio",H207="Agosto",H207="Septiembre",H207="Octubre",H207="Noviembre",H207="Diciembre"),G207&amp;"-2"))</f>
        <v/>
      </c>
      <c r="J207" s="5" t="n">
        <v>200</v>
      </c>
      <c r="K207" s="5" t="n">
        <v>100</v>
      </c>
      <c r="L207" s="28">
        <f>IFERROR(IF(OR(J207=0,K207=""),"",IF(E207="Positivo",MIN(MAX(K207/J207,0),1.3),MIN(MAX(J207/K207,0),1.3))),"")</f>
        <v/>
      </c>
      <c r="M207" s="28">
        <f>IFERROR(IF(OR(J207=0,K207=""),"",IF(E207="Positivo",MAX(K207/J207,0),MAX(J207/K207,0))),"")</f>
        <v/>
      </c>
      <c r="N207" s="5" t="inlineStr">
        <is>
          <t>ENT</t>
        </is>
      </c>
      <c r="O207" s="5" t="inlineStr">
        <is>
          <t>ENT</t>
        </is>
      </c>
      <c r="P207" s="5" t="n">
        <v>0</v>
      </c>
      <c r="Q207" s="5" t="n">
        <v>0</v>
      </c>
      <c r="R207" s="5">
        <f>A207&amp;"-"&amp;YEAR(F207)&amp;"-"&amp;IF(LEN(MONTH(F207))=1,"0"&amp;MONTH(F207),MONTH(F207))&amp;"-"&amp;IF(LEN(DAY(F207))=1,"0"&amp;DAY(F207),DAY(F207))</f>
        <v/>
      </c>
    </row>
    <row r="208">
      <c r="A208" s="5" t="n">
        <v>328</v>
      </c>
      <c r="B208" s="5" t="inlineStr">
        <is>
          <t>Nivel de encuestas obtenidas en el encuentro institucional de graduados</t>
        </is>
      </c>
      <c r="C208" s="5" t="inlineStr">
        <is>
          <t>Gestión de Graduados</t>
        </is>
      </c>
      <c r="D208" s="5" t="inlineStr">
        <is>
          <t>Anual</t>
        </is>
      </c>
      <c r="E208" s="5" t="inlineStr">
        <is>
          <t>Positivo</t>
        </is>
      </c>
      <c r="F208" s="6" t="n">
        <v>45291</v>
      </c>
      <c r="G208" s="5">
        <f>YEAR(F208)</f>
        <v/>
      </c>
      <c r="H208" s="5">
        <f>PROPER(TEXT(F208,"mmmm"))</f>
        <v/>
      </c>
      <c r="I208" s="6">
        <f>IF(OR(H208="Enero",H208="Febrero",H208="Marzo",H208="Abril",H208="Mayo",H208="Junio"),G208&amp;"-1",IF(OR(H208="Julio",H208="Agosto",H208="Septiembre",H208="Octubre",H208="Noviembre",H208="Diciembre"),G208&amp;"-2"))</f>
        <v/>
      </c>
      <c r="J208" s="5" t="n">
        <v>800</v>
      </c>
      <c r="K208" s="5" t="n">
        <v>1035</v>
      </c>
      <c r="L208" s="28">
        <f>IFERROR(IF(OR(J208=0,K208=""),"",IF(E208="Positivo",MIN(MAX(K208/J208,0),1.3),MIN(MAX(J208/K208,0),1.3))),"")</f>
        <v/>
      </c>
      <c r="M208" s="28">
        <f>IFERROR(IF(OR(J208=0,K208=""),"",IF(E208="Positivo",MAX(K208/J208,0),MAX(J208/K208,0))),"")</f>
        <v/>
      </c>
      <c r="N208" s="5" t="inlineStr">
        <is>
          <t>ENT</t>
        </is>
      </c>
      <c r="O208" s="5" t="inlineStr">
        <is>
          <t>ENT</t>
        </is>
      </c>
      <c r="P208" s="5" t="n">
        <v>0</v>
      </c>
      <c r="Q208" s="5" t="n">
        <v>0</v>
      </c>
      <c r="R208" s="5">
        <f>A208&amp;"-"&amp;YEAR(F208)&amp;"-"&amp;IF(LEN(MONTH(F208))=1,"0"&amp;MONTH(F208),MONTH(F208))&amp;"-"&amp;IF(LEN(DAY(F208))=1,"0"&amp;DAY(F208),DAY(F208))</f>
        <v/>
      </c>
    </row>
    <row r="209">
      <c r="A209" s="5" t="n">
        <v>329</v>
      </c>
      <c r="B209" s="5" t="inlineStr">
        <is>
          <t>Participación en actividades diseñadas para graduados</t>
        </is>
      </c>
      <c r="C209" s="5" t="inlineStr">
        <is>
          <t>Gestión de Graduados</t>
        </is>
      </c>
      <c r="D209" s="5" t="inlineStr">
        <is>
          <t>Anual</t>
        </is>
      </c>
      <c r="E209" s="5" t="inlineStr">
        <is>
          <t>Positivo</t>
        </is>
      </c>
      <c r="F209" s="6" t="n">
        <v>45291</v>
      </c>
      <c r="G209" s="5">
        <f>YEAR(F209)</f>
        <v/>
      </c>
      <c r="H209" s="5">
        <f>PROPER(TEXT(F209,"mmmm"))</f>
        <v/>
      </c>
      <c r="I209" s="6">
        <f>IF(OR(H209="Enero",H209="Febrero",H209="Marzo",H209="Abril",H209="Mayo",H209="Junio"),G209&amp;"-1",IF(OR(H209="Julio",H209="Agosto",H209="Septiembre",H209="Octubre",H209="Noviembre",H209="Diciembre"),G209&amp;"-2"))</f>
        <v/>
      </c>
      <c r="J209" s="5" t="n">
        <v>3000</v>
      </c>
      <c r="K209" s="5" t="n">
        <v>3315</v>
      </c>
      <c r="L209" s="28">
        <f>IFERROR(IF(OR(J209=0,K209=""),"",IF(E209="Positivo",MIN(MAX(K209/J209,0),1.3),MIN(MAX(J209/K209,0),1.3))),"")</f>
        <v/>
      </c>
      <c r="M209" s="28">
        <f>IFERROR(IF(OR(J209=0,K209=""),"",IF(E209="Positivo",MAX(K209/J209,0),MAX(J209/K209,0))),"")</f>
        <v/>
      </c>
      <c r="N209" s="5" t="inlineStr">
        <is>
          <t>ENT</t>
        </is>
      </c>
      <c r="O209" s="5" t="inlineStr">
        <is>
          <t>ENT</t>
        </is>
      </c>
      <c r="P209" s="5" t="n">
        <v>0</v>
      </c>
      <c r="Q209" s="5" t="n">
        <v>0</v>
      </c>
      <c r="R209" s="5">
        <f>A209&amp;"-"&amp;YEAR(F209)&amp;"-"&amp;IF(LEN(MONTH(F209))=1,"0"&amp;MONTH(F209),MONTH(F209))&amp;"-"&amp;IF(LEN(DAY(F209))=1,"0"&amp;DAY(F209),DAY(F209))</f>
        <v/>
      </c>
    </row>
    <row r="210">
      <c r="A210" s="5" t="n">
        <v>331</v>
      </c>
      <c r="B210" s="5" t="inlineStr">
        <is>
          <t>Nivel de empleabilidad del graduado</t>
        </is>
      </c>
      <c r="C210" s="5" t="inlineStr">
        <is>
          <t>Gestión de Graduados</t>
        </is>
      </c>
      <c r="D210" s="5" t="inlineStr">
        <is>
          <t>Anual</t>
        </is>
      </c>
      <c r="E210" s="5" t="inlineStr">
        <is>
          <t>Positivo</t>
        </is>
      </c>
      <c r="F210" s="6" t="n">
        <v>45291</v>
      </c>
      <c r="G210" s="5">
        <f>YEAR(F210)</f>
        <v/>
      </c>
      <c r="H210" s="5">
        <f>PROPER(TEXT(F210,"mmmm"))</f>
        <v/>
      </c>
      <c r="I210" s="6">
        <f>IF(OR(H210="Enero",H210="Febrero",H210="Marzo",H210="Abril",H210="Mayo",H210="Junio"),G210&amp;"-1",IF(OR(H210="Julio",H210="Agosto",H210="Septiembre",H210="Octubre",H210="Noviembre",H210="Diciembre"),G210&amp;"-2"))</f>
        <v/>
      </c>
      <c r="J210" s="5" t="n"/>
      <c r="K210" s="5" t="n">
        <v>81</v>
      </c>
      <c r="L210" s="28">
        <f>IFERROR(IF(OR(J210=0,K210=""),"",IF(E210="Positivo",MIN(MAX(K210/J210,0),1.3),MIN(MAX(J210/K210,0),1.3))),"")</f>
        <v/>
      </c>
      <c r="M210" s="28">
        <f>IFERROR(IF(OR(J210=0,K210=""),"",IF(E210="Positivo",MAX(K210/J210,0),MAX(J210/K210,0))),"")</f>
        <v/>
      </c>
      <c r="N210" s="5" t="inlineStr">
        <is>
          <t>No Aplica</t>
        </is>
      </c>
      <c r="O210" s="5" t="inlineStr">
        <is>
          <t>%</t>
        </is>
      </c>
      <c r="P210" s="5" t="n">
        <v>0</v>
      </c>
      <c r="Q210" s="5" t="n">
        <v>0</v>
      </c>
      <c r="R210" s="5">
        <f>A210&amp;"-"&amp;YEAR(F210)&amp;"-"&amp;IF(LEN(MONTH(F210))=1,"0"&amp;MONTH(F210),MONTH(F210))&amp;"-"&amp;IF(LEN(DAY(F210))=1,"0"&amp;DAY(F210),DAY(F210))</f>
        <v/>
      </c>
    </row>
    <row r="211">
      <c r="A211" s="5" t="n">
        <v>332</v>
      </c>
      <c r="B211" s="5" t="inlineStr">
        <is>
          <t>Índice de rotación</t>
        </is>
      </c>
      <c r="C211" s="5" t="inlineStr">
        <is>
          <t>GESTIÓN Y DESARROLLO DEL TALENTO HUMANO</t>
        </is>
      </c>
      <c r="D211" s="5" t="inlineStr">
        <is>
          <t>Semestral</t>
        </is>
      </c>
      <c r="E211" s="5" t="inlineStr">
        <is>
          <t>Negativo</t>
        </is>
      </c>
      <c r="F211" s="6" t="n">
        <v>45291</v>
      </c>
      <c r="G211" s="5">
        <f>YEAR(F211)</f>
        <v/>
      </c>
      <c r="H211" s="5">
        <f>PROPER(TEXT(F211,"mmmm"))</f>
        <v/>
      </c>
      <c r="I211" s="6">
        <f>IF(OR(H211="Enero",H211="Febrero",H211="Marzo",H211="Abril",H211="Mayo",H211="Junio"),G211&amp;"-1",IF(OR(H211="Julio",H211="Agosto",H211="Septiembre",H211="Octubre",H211="Noviembre",H211="Diciembre"),G211&amp;"-2"))</f>
        <v/>
      </c>
      <c r="J211" s="5" t="n">
        <v>1.8</v>
      </c>
      <c r="K211" s="5" t="n">
        <v>1.435</v>
      </c>
      <c r="L211" s="28">
        <f>IFERROR(IF(OR(J211=0,K211=""),"",IF(E211="Positivo",MIN(MAX(K211/J211,0),1.3),MIN(MAX(J211/K211,0),1.3))),"")</f>
        <v/>
      </c>
      <c r="M211" s="28">
        <f>IFERROR(IF(OR(J211=0,K211=""),"",IF(E211="Positivo",MAX(K211/J211,0),MAX(J211/K211,0))),"")</f>
        <v/>
      </c>
      <c r="N211" s="5" t="inlineStr">
        <is>
          <t>DEC</t>
        </is>
      </c>
      <c r="O211" s="5" t="inlineStr">
        <is>
          <t>DEC</t>
        </is>
      </c>
      <c r="P211" s="5" t="n">
        <v>1</v>
      </c>
      <c r="Q211" s="5" t="n">
        <v>1</v>
      </c>
      <c r="R211" s="5">
        <f>A211&amp;"-"&amp;YEAR(F211)&amp;"-"&amp;IF(LEN(MONTH(F211))=1,"0"&amp;MONTH(F211),MONTH(F211))&amp;"-"&amp;IF(LEN(DAY(F211))=1,"0"&amp;DAY(F211),DAY(F211))</f>
        <v/>
      </c>
    </row>
    <row r="212">
      <c r="A212" s="5" t="n">
        <v>334</v>
      </c>
      <c r="B212" s="5" t="inlineStr">
        <is>
          <t>Resultado de la evaluación 360 (evaluación por competencias)</t>
        </is>
      </c>
      <c r="C212" s="5" t="inlineStr">
        <is>
          <t>GESTIÓN Y DESARROLLO DEL TALENTO HUMANO</t>
        </is>
      </c>
      <c r="D212" s="5" t="inlineStr">
        <is>
          <t>Anual</t>
        </is>
      </c>
      <c r="E212" s="5" t="inlineStr">
        <is>
          <t>Positivo</t>
        </is>
      </c>
      <c r="F212" s="6" t="n">
        <v>45291</v>
      </c>
      <c r="G212" s="5">
        <f>YEAR(F212)</f>
        <v/>
      </c>
      <c r="H212" s="5">
        <f>PROPER(TEXT(F212,"mmmm"))</f>
        <v/>
      </c>
      <c r="I212" s="6">
        <f>IF(OR(H212="Enero",H212="Febrero",H212="Marzo",H212="Abril",H212="Mayo",H212="Junio"),G212&amp;"-1",IF(OR(H212="Julio",H212="Agosto",H212="Septiembre",H212="Octubre",H212="Noviembre",H212="Diciembre"),G212&amp;"-2"))</f>
        <v/>
      </c>
      <c r="J212" s="5" t="n">
        <v>88</v>
      </c>
      <c r="K212" s="5" t="n">
        <v>88.39</v>
      </c>
      <c r="L212" s="28">
        <f>IFERROR(IF(OR(J212=0,K212=""),"",IF(E212="Positivo",MIN(MAX(K212/J212,0),1.3),MIN(MAX(J212/K212,0),1.3))),"")</f>
        <v/>
      </c>
      <c r="M212" s="28">
        <f>IFERROR(IF(OR(J212=0,K212=""),"",IF(E212="Positivo",MAX(K212/J212,0),MAX(J212/K212,0))),"")</f>
        <v/>
      </c>
      <c r="N212" s="5" t="inlineStr">
        <is>
          <t>ENT</t>
        </is>
      </c>
      <c r="O212" s="5" t="inlineStr">
        <is>
          <t>DEC</t>
        </is>
      </c>
      <c r="P212" s="5" t="n">
        <v>0</v>
      </c>
      <c r="Q212" s="5" t="n">
        <v>1</v>
      </c>
      <c r="R212" s="5">
        <f>A212&amp;"-"&amp;YEAR(F212)&amp;"-"&amp;IF(LEN(MONTH(F212))=1,"0"&amp;MONTH(F212),MONTH(F212))&amp;"-"&amp;IF(LEN(DAY(F212))=1,"0"&amp;DAY(F212),DAY(F212))</f>
        <v/>
      </c>
    </row>
    <row r="213">
      <c r="A213" s="5" t="n">
        <v>335</v>
      </c>
      <c r="B213" s="5" t="inlineStr">
        <is>
          <t>Cumplimiento de diagnóstico necesidades de capacitación por área</t>
        </is>
      </c>
      <c r="C213" s="5" t="inlineStr">
        <is>
          <t>GESTIÓN Y DESARROLLO DEL TALENTO HUMANO</t>
        </is>
      </c>
      <c r="D213" s="5" t="inlineStr">
        <is>
          <t>Anual</t>
        </is>
      </c>
      <c r="E213" s="5" t="inlineStr">
        <is>
          <t>Positivo</t>
        </is>
      </c>
      <c r="F213" s="6" t="n">
        <v>45291</v>
      </c>
      <c r="G213" s="5">
        <f>YEAR(F213)</f>
        <v/>
      </c>
      <c r="H213" s="5">
        <f>PROPER(TEXT(F213,"mmmm"))</f>
        <v/>
      </c>
      <c r="I213" s="6">
        <f>IF(OR(H213="Enero",H213="Febrero",H213="Marzo",H213="Abril",H213="Mayo",H213="Junio"),G213&amp;"-1",IF(OR(H213="Julio",H213="Agosto",H213="Septiembre",H213="Octubre",H213="Noviembre",H213="Diciembre"),G213&amp;"-2"))</f>
        <v/>
      </c>
      <c r="J213" s="5" t="n">
        <v>80</v>
      </c>
      <c r="K213" s="5" t="n">
        <v>93.84999999999999</v>
      </c>
      <c r="L213" s="28">
        <f>IFERROR(IF(OR(J213=0,K213=""),"",IF(E213="Positivo",MIN(MAX(K213/J213,0),1.3),MIN(MAX(J213/K213,0),1.3))),"")</f>
        <v/>
      </c>
      <c r="M213" s="28">
        <f>IFERROR(IF(OR(J213=0,K213=""),"",IF(E213="Positivo",MAX(K213/J213,0),MAX(J213/K213,0))),"")</f>
        <v/>
      </c>
      <c r="N213" s="5" t="inlineStr">
        <is>
          <t>%</t>
        </is>
      </c>
      <c r="O213" s="5" t="inlineStr">
        <is>
          <t>%</t>
        </is>
      </c>
      <c r="P213" s="5" t="n">
        <v>0</v>
      </c>
      <c r="Q213" s="5" t="n">
        <v>0</v>
      </c>
      <c r="R213" s="5">
        <f>A213&amp;"-"&amp;YEAR(F213)&amp;"-"&amp;IF(LEN(MONTH(F213))=1,"0"&amp;MONTH(F213),MONTH(F213))&amp;"-"&amp;IF(LEN(DAY(F213))=1,"0"&amp;DAY(F213),DAY(F213))</f>
        <v/>
      </c>
    </row>
    <row r="214">
      <c r="A214" s="5" t="n">
        <v>336</v>
      </c>
      <c r="B214" s="5" t="inlineStr">
        <is>
          <t>Materiales bibliográficos en formato físico con estado de perdida</t>
        </is>
      </c>
      <c r="C214" s="5" t="inlineStr">
        <is>
          <t>Biblioteca Institucional</t>
        </is>
      </c>
      <c r="D214" s="5" t="inlineStr">
        <is>
          <t>Anual</t>
        </is>
      </c>
      <c r="E214" s="5" t="inlineStr">
        <is>
          <t>Negativo</t>
        </is>
      </c>
      <c r="F214" s="6" t="n">
        <v>45291</v>
      </c>
      <c r="G214" s="5">
        <f>YEAR(F214)</f>
        <v/>
      </c>
      <c r="H214" s="5">
        <f>PROPER(TEXT(F214,"mmmm"))</f>
        <v/>
      </c>
      <c r="I214" s="6">
        <f>IF(OR(H214="Enero",H214="Febrero",H214="Marzo",H214="Abril",H214="Mayo",H214="Junio"),G214&amp;"-1",IF(OR(H214="Julio",H214="Agosto",H214="Septiembre",H214="Octubre",H214="Noviembre",H214="Diciembre"),G214&amp;"-2"))</f>
        <v/>
      </c>
      <c r="J214" s="5" t="n">
        <v>2</v>
      </c>
      <c r="K214" s="5" t="n">
        <v>1.742198218602321</v>
      </c>
      <c r="L214" s="28">
        <f>IFERROR(IF(OR(J214=0,K214=""),"",IF(E214="Positivo",MIN(MAX(K214/J214,0),1.3),MIN(MAX(J214/K214,0),1.3))),"")</f>
        <v/>
      </c>
      <c r="M214" s="28">
        <f>IFERROR(IF(OR(J214=0,K214=""),"",IF(E214="Positivo",MAX(K214/J214,0),MAX(J214/K214,0))),"")</f>
        <v/>
      </c>
      <c r="N214" s="5" t="inlineStr">
        <is>
          <t>%</t>
        </is>
      </c>
      <c r="O214" s="5" t="inlineStr">
        <is>
          <t>%</t>
        </is>
      </c>
      <c r="P214" s="5" t="n">
        <v>0</v>
      </c>
      <c r="Q214" s="5" t="n">
        <v>0</v>
      </c>
      <c r="R214" s="5">
        <f>A214&amp;"-"&amp;YEAR(F214)&amp;"-"&amp;IF(LEN(MONTH(F214))=1,"0"&amp;MONTH(F214),MONTH(F214))&amp;"-"&amp;IF(LEN(DAY(F214))=1,"0"&amp;DAY(F214),DAY(F214))</f>
        <v/>
      </c>
    </row>
    <row r="215">
      <c r="A215" s="5" t="n">
        <v>337</v>
      </c>
      <c r="B215" s="5" t="inlineStr">
        <is>
          <t>Número de programas con renovación de acreditación en alta calidad</t>
        </is>
      </c>
      <c r="C215" s="5" t="inlineStr">
        <is>
          <t>Autoevaluación de programas académicos</t>
        </is>
      </c>
      <c r="D215" s="5" t="inlineStr">
        <is>
          <t>Semestral</t>
        </is>
      </c>
      <c r="E215" s="5" t="inlineStr">
        <is>
          <t>Positivo</t>
        </is>
      </c>
      <c r="F215" s="6" t="n">
        <v>45291</v>
      </c>
      <c r="G215" s="5">
        <f>YEAR(F215)</f>
        <v/>
      </c>
      <c r="H215" s="5">
        <f>PROPER(TEXT(F215,"mmmm"))</f>
        <v/>
      </c>
      <c r="I215" s="6">
        <f>IF(OR(H215="Enero",H215="Febrero",H215="Marzo",H215="Abril",H215="Mayo",H215="Junio"),G215&amp;"-1",IF(OR(H215="Julio",H215="Agosto",H215="Septiembre",H215="Octubre",H215="Noviembre",H215="Diciembre"),G215&amp;"-2"))</f>
        <v/>
      </c>
      <c r="J215" s="5" t="n">
        <v>200</v>
      </c>
      <c r="K215" s="5" t="n">
        <v>100</v>
      </c>
      <c r="L215" s="28">
        <f>IFERROR(IF(OR(J215=0,K215=""),"",IF(E215="Positivo",MIN(MAX(K215/J215,0),1.3),MIN(MAX(J215/K215,0),1.3))),"")</f>
        <v/>
      </c>
      <c r="M215" s="28">
        <f>IFERROR(IF(OR(J215=0,K215=""),"",IF(E215="Positivo",MAX(K215/J215,0),MAX(J215/K215,0))),"")</f>
        <v/>
      </c>
      <c r="N215" s="5" t="inlineStr">
        <is>
          <t>ENT</t>
        </is>
      </c>
      <c r="O215" s="5" t="inlineStr">
        <is>
          <t>ENT</t>
        </is>
      </c>
      <c r="P215" s="5" t="n">
        <v>0</v>
      </c>
      <c r="Q215" s="5" t="n">
        <v>0</v>
      </c>
      <c r="R215" s="5">
        <f>A215&amp;"-"&amp;YEAR(F215)&amp;"-"&amp;IF(LEN(MONTH(F215))=1,"0"&amp;MONTH(F215),MONTH(F215))&amp;"-"&amp;IF(LEN(DAY(F215))=1,"0"&amp;DAY(F215),DAY(F215))</f>
        <v/>
      </c>
    </row>
    <row r="216">
      <c r="A216" s="5" t="n">
        <v>338</v>
      </c>
      <c r="B216" s="5" t="inlineStr">
        <is>
          <t>Número de programas con condiciones iniciales aprobadas</t>
        </is>
      </c>
      <c r="C216" s="5" t="inlineStr">
        <is>
          <t>Autoevaluación de programas académicos</t>
        </is>
      </c>
      <c r="D216" s="5" t="inlineStr">
        <is>
          <t>Semestral</t>
        </is>
      </c>
      <c r="E216" s="5" t="inlineStr">
        <is>
          <t>Positivo</t>
        </is>
      </c>
      <c r="F216" s="6" t="n">
        <v>45291</v>
      </c>
      <c r="G216" s="5">
        <f>YEAR(F216)</f>
        <v/>
      </c>
      <c r="H216" s="5">
        <f>PROPER(TEXT(F216,"mmmm"))</f>
        <v/>
      </c>
      <c r="I216" s="6">
        <f>IF(OR(H216="Enero",H216="Febrero",H216="Marzo",H216="Abril",H216="Mayo",H216="Junio"),G216&amp;"-1",IF(OR(H216="Julio",H216="Agosto",H216="Septiembre",H216="Octubre",H216="Noviembre",H216="Diciembre"),G216&amp;"-2"))</f>
        <v/>
      </c>
      <c r="J216" s="5" t="n">
        <v>200</v>
      </c>
      <c r="K216" s="5" t="n">
        <v>100</v>
      </c>
      <c r="L216" s="28">
        <f>IFERROR(IF(OR(J216=0,K216=""),"",IF(E216="Positivo",MIN(MAX(K216/J216,0),1.3),MIN(MAX(J216/K216,0),1.3))),"")</f>
        <v/>
      </c>
      <c r="M216" s="28">
        <f>IFERROR(IF(OR(J216=0,K216=""),"",IF(E216="Positivo",MAX(K216/J216,0),MAX(J216/K216,0))),"")</f>
        <v/>
      </c>
      <c r="N216" s="5" t="inlineStr">
        <is>
          <t>ENT</t>
        </is>
      </c>
      <c r="O216" s="5" t="inlineStr">
        <is>
          <t>ENT</t>
        </is>
      </c>
      <c r="P216" s="5" t="n">
        <v>0</v>
      </c>
      <c r="Q216" s="5" t="n">
        <v>0</v>
      </c>
      <c r="R216" s="5">
        <f>A216&amp;"-"&amp;YEAR(F216)&amp;"-"&amp;IF(LEN(MONTH(F216))=1,"0"&amp;MONTH(F216),MONTH(F216))&amp;"-"&amp;IF(LEN(DAY(F216))=1,"0"&amp;DAY(F216),DAY(F216))</f>
        <v/>
      </c>
    </row>
    <row r="217">
      <c r="A217" s="5" t="n">
        <v>339</v>
      </c>
      <c r="B217" s="5" t="inlineStr">
        <is>
          <t>% Programas acreditables acreditados Sede Bogotá</t>
        </is>
      </c>
      <c r="C217" s="5" t="inlineStr">
        <is>
          <t>Autoevaluación institucional</t>
        </is>
      </c>
      <c r="D217" s="5" t="inlineStr">
        <is>
          <t>Anual</t>
        </is>
      </c>
      <c r="E217" s="5" t="inlineStr">
        <is>
          <t>Positivo</t>
        </is>
      </c>
      <c r="F217" s="6" t="n">
        <v>45291</v>
      </c>
      <c r="G217" s="5">
        <f>YEAR(F217)</f>
        <v/>
      </c>
      <c r="H217" s="5">
        <f>PROPER(TEXT(F217,"mmmm"))</f>
        <v/>
      </c>
      <c r="I217" s="6">
        <f>IF(OR(H217="Enero",H217="Febrero",H217="Marzo",H217="Abril",H217="Mayo",H217="Junio"),G217&amp;"-1",IF(OR(H217="Julio",H217="Agosto",H217="Septiembre",H217="Octubre",H217="Noviembre",H217="Diciembre"),G217&amp;"-2"))</f>
        <v/>
      </c>
      <c r="J217" s="5" t="n">
        <v>30</v>
      </c>
      <c r="K217" s="5" t="n">
        <v>28.57142857142857</v>
      </c>
      <c r="L217" s="28">
        <f>IFERROR(IF(OR(J217=0,K217=""),"",IF(E217="Positivo",MIN(MAX(K217/J217,0),1.3),MIN(MAX(J217/K217,0),1.3))),"")</f>
        <v/>
      </c>
      <c r="M217" s="28">
        <f>IFERROR(IF(OR(J217=0,K217=""),"",IF(E217="Positivo",MAX(K217/J217,0),MAX(J217/K217,0))),"")</f>
        <v/>
      </c>
      <c r="N217" s="5" t="inlineStr">
        <is>
          <t>%</t>
        </is>
      </c>
      <c r="O217" s="5" t="inlineStr">
        <is>
          <t>%</t>
        </is>
      </c>
      <c r="P217" s="5" t="n">
        <v>0</v>
      </c>
      <c r="Q217" s="5" t="n">
        <v>1</v>
      </c>
      <c r="R217" s="5">
        <f>A217&amp;"-"&amp;YEAR(F217)&amp;"-"&amp;IF(LEN(MONTH(F217))=1,"0"&amp;MONTH(F217),MONTH(F217))&amp;"-"&amp;IF(LEN(DAY(F217))=1,"0"&amp;DAY(F217),DAY(F217))</f>
        <v/>
      </c>
    </row>
    <row r="218">
      <c r="A218" s="5" t="n">
        <v>340</v>
      </c>
      <c r="B218" s="5" t="inlineStr">
        <is>
          <t>Cumplimiento cronograma revisiones locativas</t>
        </is>
      </c>
      <c r="C218" s="5" t="inlineStr">
        <is>
          <t>Gestión Infraestructura Física</t>
        </is>
      </c>
      <c r="D218" s="5" t="inlineStr">
        <is>
          <t>Trimestral</t>
        </is>
      </c>
      <c r="E218" s="5" t="inlineStr">
        <is>
          <t>Positivo</t>
        </is>
      </c>
      <c r="F218" s="6" t="n">
        <v>45291</v>
      </c>
      <c r="G218" s="5">
        <f>YEAR(F218)</f>
        <v/>
      </c>
      <c r="H218" s="5">
        <f>PROPER(TEXT(F218,"mmmm"))</f>
        <v/>
      </c>
      <c r="I218" s="6">
        <f>IF(OR(H218="Enero",H218="Febrero",H218="Marzo",H218="Abril",H218="Mayo",H218="Junio"),G218&amp;"-1",IF(OR(H218="Julio",H218="Agosto",H218="Septiembre",H218="Octubre",H218="Noviembre",H218="Diciembre"),G218&amp;"-2"))</f>
        <v/>
      </c>
      <c r="J218" s="5" t="n">
        <v>90</v>
      </c>
      <c r="K218" s="5" t="n">
        <v>100</v>
      </c>
      <c r="L218" s="28">
        <f>IFERROR(IF(OR(J218=0,K218=""),"",IF(E218="Positivo",MIN(MAX(K218/J218,0),1.3),MIN(MAX(J218/K218,0),1.3))),"")</f>
        <v/>
      </c>
      <c r="M218" s="28">
        <f>IFERROR(IF(OR(J218=0,K218=""),"",IF(E218="Positivo",MAX(K218/J218,0),MAX(J218/K218,0))),"")</f>
        <v/>
      </c>
      <c r="N218" s="5" t="inlineStr">
        <is>
          <t>%</t>
        </is>
      </c>
      <c r="O218" s="5" t="inlineStr">
        <is>
          <t>%</t>
        </is>
      </c>
      <c r="P218" s="5" t="n">
        <v>0</v>
      </c>
      <c r="Q218" s="5" t="n">
        <v>0</v>
      </c>
      <c r="R218" s="5">
        <f>A218&amp;"-"&amp;YEAR(F218)&amp;"-"&amp;IF(LEN(MONTH(F218))=1,"0"&amp;MONTH(F218),MONTH(F218))&amp;"-"&amp;IF(LEN(DAY(F218))=1,"0"&amp;DAY(F218),DAY(F218))</f>
        <v/>
      </c>
    </row>
    <row r="219">
      <c r="A219" s="5" t="n">
        <v>341</v>
      </c>
      <c r="B219" s="5" t="inlineStr">
        <is>
          <t>Monto total de ahorro en gestión de abastecimiento</t>
        </is>
      </c>
      <c r="C219" s="5" t="inlineStr">
        <is>
          <t>GESTIÓN DE ABASTECIMIENTO</t>
        </is>
      </c>
      <c r="D219" s="5" t="inlineStr">
        <is>
          <t>Semestral</t>
        </is>
      </c>
      <c r="E219" s="5" t="inlineStr">
        <is>
          <t>Positivo</t>
        </is>
      </c>
      <c r="F219" s="6" t="n">
        <v>45291</v>
      </c>
      <c r="G219" s="5">
        <f>YEAR(F219)</f>
        <v/>
      </c>
      <c r="H219" s="5">
        <f>PROPER(TEXT(F219,"mmmm"))</f>
        <v/>
      </c>
      <c r="I219" s="6">
        <f>IF(OR(H219="Enero",H219="Febrero",H219="Marzo",H219="Abril",H219="Mayo",H219="Junio"),G219&amp;"-1",IF(OR(H219="Julio",H219="Agosto",H219="Septiembre",H219="Octubre",H219="Noviembre",H219="Diciembre"),G219&amp;"-2"))</f>
        <v/>
      </c>
      <c r="J219" s="116" t="n">
        <v>200</v>
      </c>
      <c r="K219" s="120" t="n">
        <v>254.43966666667</v>
      </c>
      <c r="L219" s="28">
        <f>IFERROR(IF(OR(J219=0,K219=""),"",IF(E219="Positivo",MIN(MAX(K219/J219,0),1.3),MIN(MAX(J219/K219,0),1.3))),"")</f>
        <v/>
      </c>
      <c r="M219" s="28">
        <f>IFERROR(IF(OR(J219=0,K219=""),"",IF(E219="Positivo",MAX(K219/J219,0),MAX(J219/K219,0))),"")</f>
        <v/>
      </c>
      <c r="N219" s="5" t="inlineStr">
        <is>
          <t>$</t>
        </is>
      </c>
      <c r="O219" s="5" t="inlineStr">
        <is>
          <t>$</t>
        </is>
      </c>
      <c r="P219" s="5" t="n">
        <v>0</v>
      </c>
      <c r="Q219" s="5" t="n">
        <v>0</v>
      </c>
      <c r="R219" s="5">
        <f>A219&amp;"-"&amp;YEAR(F219)&amp;"-"&amp;IF(LEN(MONTH(F219))=1,"0"&amp;MONTH(F219),MONTH(F219))&amp;"-"&amp;IF(LEN(DAY(F219))=1,"0"&amp;DAY(F219),DAY(F219))</f>
        <v/>
      </c>
    </row>
    <row r="220">
      <c r="A220" s="5" t="n">
        <v>344</v>
      </c>
      <c r="B220" s="5" t="inlineStr">
        <is>
          <t>Cumplimiento del plan de Inducción institucional</t>
        </is>
      </c>
      <c r="C220" s="5" t="inlineStr">
        <is>
          <t>GESTIÓN Y DESARROLLO DEL TALENTO HUMANO</t>
        </is>
      </c>
      <c r="D220" s="5" t="inlineStr">
        <is>
          <t>Semestral</t>
        </is>
      </c>
      <c r="E220" s="5" t="inlineStr">
        <is>
          <t>Positivo</t>
        </is>
      </c>
      <c r="F220" s="6" t="n">
        <v>45291</v>
      </c>
      <c r="G220" s="5">
        <f>YEAR(F220)</f>
        <v/>
      </c>
      <c r="H220" s="5">
        <f>PROPER(TEXT(F220,"mmmm"))</f>
        <v/>
      </c>
      <c r="I220" s="6">
        <f>IF(OR(H220="Enero",H220="Febrero",H220="Marzo",H220="Abril",H220="Mayo",H220="Junio"),G220&amp;"-1",IF(OR(H220="Julio",H220="Agosto",H220="Septiembre",H220="Octubre",H220="Noviembre",H220="Diciembre"),G220&amp;"-2"))</f>
        <v/>
      </c>
      <c r="J220" s="5" t="n">
        <v>90</v>
      </c>
      <c r="K220" s="5" t="n">
        <v>97.752180451128</v>
      </c>
      <c r="L220" s="28">
        <f>IFERROR(IF(OR(J220=0,K220=""),"",IF(E220="Positivo",MIN(MAX(K220/J220,0),1.3),MIN(MAX(J220/K220,0),1.3))),"")</f>
        <v/>
      </c>
      <c r="M220" s="28">
        <f>IFERROR(IF(OR(J220=0,K220=""),"",IF(E220="Positivo",MAX(K220/J220,0),MAX(J220/K220,0))),"")</f>
        <v/>
      </c>
      <c r="N220" s="5" t="inlineStr">
        <is>
          <t>%</t>
        </is>
      </c>
      <c r="O220" s="5" t="inlineStr">
        <is>
          <t>%</t>
        </is>
      </c>
      <c r="P220" s="5" t="n">
        <v>0</v>
      </c>
      <c r="Q220" s="5" t="n">
        <v>0</v>
      </c>
      <c r="R220" s="5">
        <f>A220&amp;"-"&amp;YEAR(F220)&amp;"-"&amp;IF(LEN(MONTH(F220))=1,"0"&amp;MONTH(F220),MONTH(F220))&amp;"-"&amp;IF(LEN(DAY(F220))=1,"0"&amp;DAY(F220),DAY(F220))</f>
        <v/>
      </c>
    </row>
    <row r="221">
      <c r="A221" s="5" t="n">
        <v>345</v>
      </c>
      <c r="B221" s="5" t="inlineStr">
        <is>
          <t>% de profesores impactados plan de desarrollo docente</t>
        </is>
      </c>
      <c r="C221" s="5" t="inlineStr">
        <is>
          <t>GESTIÓN Y DESARROLLO DEL TALENTO HUMANO</t>
        </is>
      </c>
      <c r="D221" s="5" t="inlineStr">
        <is>
          <t>Anual</t>
        </is>
      </c>
      <c r="E221" s="5" t="inlineStr">
        <is>
          <t>Positivo</t>
        </is>
      </c>
      <c r="F221" s="6" t="n">
        <v>45291</v>
      </c>
      <c r="G221" s="5">
        <f>YEAR(F221)</f>
        <v/>
      </c>
      <c r="H221" s="5">
        <f>PROPER(TEXT(F221,"mmmm"))</f>
        <v/>
      </c>
      <c r="I221" s="6">
        <f>IF(OR(H221="Enero",H221="Febrero",H221="Marzo",H221="Abril",H221="Mayo",H221="Junio"),G221&amp;"-1",IF(OR(H221="Julio",H221="Agosto",H221="Septiembre",H221="Octubre",H221="Noviembre",H221="Diciembre"),G221&amp;"-2"))</f>
        <v/>
      </c>
      <c r="J221" s="5" t="n"/>
      <c r="K221" s="5" t="n">
        <v>94.84999999999999</v>
      </c>
      <c r="L221" s="28">
        <f>IFERROR(IF(OR(J221=0,K221=""),"",IF(E221="Positivo",MIN(MAX(K221/J221,0),1.3),MIN(MAX(J221/K221,0),1.3))),"")</f>
        <v/>
      </c>
      <c r="M221" s="28">
        <f>IFERROR(IF(OR(J221=0,K221=""),"",IF(E221="Positivo",MAX(K221/J221,0),MAX(J221/K221,0))),"")</f>
        <v/>
      </c>
      <c r="N221" s="5" t="inlineStr">
        <is>
          <t>Linea Base</t>
        </is>
      </c>
      <c r="O221" s="58" t="inlineStr">
        <is>
          <t>%</t>
        </is>
      </c>
      <c r="P221" s="5" t="n">
        <v>0</v>
      </c>
      <c r="Q221" s="5" t="n">
        <v>0</v>
      </c>
      <c r="R221" s="5">
        <f>A221&amp;"-"&amp;YEAR(F221)&amp;"-"&amp;IF(LEN(MONTH(F221))=1,"0"&amp;MONTH(F221),MONTH(F221))&amp;"-"&amp;IF(LEN(DAY(F221))=1,"0"&amp;DAY(F221),DAY(F221))</f>
        <v/>
      </c>
    </row>
    <row r="222">
      <c r="A222" s="5" t="n">
        <v>346</v>
      </c>
      <c r="B222" s="5" t="inlineStr">
        <is>
          <t>% de profesores impactados en actividades de Bienestar</t>
        </is>
      </c>
      <c r="C222" s="5" t="inlineStr">
        <is>
          <t>GESTIÓN Y DESARROLLO DEL TALENTO HUMANO</t>
        </is>
      </c>
      <c r="D222" s="5" t="inlineStr">
        <is>
          <t>Anual</t>
        </is>
      </c>
      <c r="E222" s="5" t="inlineStr">
        <is>
          <t>Positivo</t>
        </is>
      </c>
      <c r="F222" s="6" t="n">
        <v>45291</v>
      </c>
      <c r="G222" s="5">
        <f>YEAR(F222)</f>
        <v/>
      </c>
      <c r="H222" s="5">
        <f>PROPER(TEXT(F222,"mmmm"))</f>
        <v/>
      </c>
      <c r="I222" s="6">
        <f>IF(OR(H222="Enero",H222="Febrero",H222="Marzo",H222="Abril",H222="Mayo",H222="Junio"),G222&amp;"-1",IF(OR(H222="Julio",H222="Agosto",H222="Septiembre",H222="Octubre",H222="Noviembre",H222="Diciembre"),G222&amp;"-2"))</f>
        <v/>
      </c>
      <c r="J222" s="5" t="n"/>
      <c r="K222" s="5" t="n">
        <v>83.91608391608392</v>
      </c>
      <c r="L222" s="28">
        <f>IFERROR(IF(OR(J222=0,K222=""),"",IF(E222="Positivo",MIN(MAX(K222/J222,0),1.3),MIN(MAX(J222/K222,0),1.3))),"")</f>
        <v/>
      </c>
      <c r="M222" s="28">
        <f>IFERROR(IF(OR(J222=0,K222=""),"",IF(E222="Positivo",MAX(K222/J222,0),MAX(J222/K222,0))),"")</f>
        <v/>
      </c>
      <c r="N222" s="5" t="inlineStr">
        <is>
          <t>Linea Base</t>
        </is>
      </c>
      <c r="O222" s="5" t="inlineStr">
        <is>
          <t>%</t>
        </is>
      </c>
      <c r="P222" s="5" t="n">
        <v>0</v>
      </c>
      <c r="Q222" s="5" t="n">
        <v>0</v>
      </c>
      <c r="R222" s="5">
        <f>A222&amp;"-"&amp;YEAR(F222)&amp;"-"&amp;IF(LEN(MONTH(F222))=1,"0"&amp;MONTH(F222),MONTH(F222))&amp;"-"&amp;IF(LEN(DAY(F222))=1,"0"&amp;DAY(F222),DAY(F222))</f>
        <v/>
      </c>
    </row>
    <row r="223">
      <c r="A223" s="5" t="n">
        <v>347</v>
      </c>
      <c r="B223" s="5" t="inlineStr">
        <is>
          <t>Legalizaciones y anticipos</t>
        </is>
      </c>
      <c r="C223" s="5" t="inlineStr">
        <is>
          <t>Contabilidad</t>
        </is>
      </c>
      <c r="D223" s="5" t="inlineStr">
        <is>
          <t>Trimestral</t>
        </is>
      </c>
      <c r="E223" s="5" t="inlineStr">
        <is>
          <t>Negativo</t>
        </is>
      </c>
      <c r="F223" s="6" t="n">
        <v>45291</v>
      </c>
      <c r="G223" s="5">
        <f>YEAR(F223)</f>
        <v/>
      </c>
      <c r="H223" s="5">
        <f>PROPER(TEXT(F223,"mmmm"))</f>
        <v/>
      </c>
      <c r="I223" s="6">
        <f>IF(OR(H223="Enero",H223="Febrero",H223="Marzo",H223="Abril",H223="Mayo",H223="Junio"),G223&amp;"-1",IF(OR(H223="Julio",H223="Agosto",H223="Septiembre",H223="Octubre",H223="Noviembre",H223="Diciembre"),G223&amp;"-2"))</f>
        <v/>
      </c>
      <c r="J223" s="5" t="n">
        <v>0</v>
      </c>
      <c r="K223" s="5" t="n">
        <v>6.75</v>
      </c>
      <c r="L223" s="28">
        <f>IFERROR(IF(OR(J223=0,K223=""),"",IF(E223="Positivo",MIN(MAX(K223/J223,0),1.3),MIN(MAX(J223/K223,0),1.3))),"")</f>
        <v/>
      </c>
      <c r="M223" s="28">
        <f>IFERROR(IF(OR(J223=0,K223=""),"",IF(E223="Positivo",MAX(K223/J223,0),MAX(J223/K223,0))),"")</f>
        <v/>
      </c>
      <c r="N223" s="5" t="inlineStr">
        <is>
          <t>ENT</t>
        </is>
      </c>
      <c r="O223" s="5" t="inlineStr">
        <is>
          <t>ENT</t>
        </is>
      </c>
      <c r="P223" s="5" t="n">
        <v>0</v>
      </c>
      <c r="Q223" s="5" t="n">
        <v>0</v>
      </c>
      <c r="R223" s="5">
        <f>A223&amp;"-"&amp;YEAR(F223)&amp;"-"&amp;IF(LEN(MONTH(F223))=1,"0"&amp;MONTH(F223),MONTH(F223))&amp;"-"&amp;IF(LEN(DAY(F223))=1,"0"&amp;DAY(F223),DAY(F223))</f>
        <v/>
      </c>
    </row>
    <row r="224">
      <c r="A224" s="5" t="n">
        <v>348</v>
      </c>
      <c r="B224" s="5" t="inlineStr">
        <is>
          <t>Cuentas por pagar</t>
        </is>
      </c>
      <c r="C224" s="5" t="inlineStr">
        <is>
          <t>Contabilidad</t>
        </is>
      </c>
      <c r="D224" s="5" t="inlineStr">
        <is>
          <t>Trimestral</t>
        </is>
      </c>
      <c r="E224" s="5" t="inlineStr">
        <is>
          <t>Positivo</t>
        </is>
      </c>
      <c r="F224" s="6" t="n">
        <v>45291</v>
      </c>
      <c r="G224" s="5">
        <f>YEAR(F224)</f>
        <v/>
      </c>
      <c r="H224" s="5">
        <f>PROPER(TEXT(F224,"mmmm"))</f>
        <v/>
      </c>
      <c r="I224" s="6">
        <f>IF(OR(H224="Enero",H224="Febrero",H224="Marzo",H224="Abril",H224="Mayo",H224="Junio"),G224&amp;"-1",IF(OR(H224="Julio",H224="Agosto",H224="Septiembre",H224="Octubre",H224="Noviembre",H224="Diciembre"),G224&amp;"-2"))</f>
        <v/>
      </c>
      <c r="J224" s="5" t="n">
        <v>99</v>
      </c>
      <c r="K224" s="5" t="n">
        <v>99.908847789973</v>
      </c>
      <c r="L224" s="28">
        <f>IFERROR(IF(OR(J224=0,K224=""),"",IF(E224="Positivo",MIN(MAX(K224/J224,0),1.3),MIN(MAX(J224/K224,0),1.3))),"")</f>
        <v/>
      </c>
      <c r="M224" s="28">
        <f>IFERROR(IF(OR(J224=0,K224=""),"",IF(E224="Positivo",MAX(K224/J224,0),MAX(J224/K224,0))),"")</f>
        <v/>
      </c>
      <c r="N224" s="5" t="inlineStr">
        <is>
          <t>%</t>
        </is>
      </c>
      <c r="O224" s="5" t="inlineStr">
        <is>
          <t>%</t>
        </is>
      </c>
      <c r="P224" s="5" t="n">
        <v>1</v>
      </c>
      <c r="Q224" s="5" t="n">
        <v>0</v>
      </c>
      <c r="R224" s="5">
        <f>A224&amp;"-"&amp;YEAR(F224)&amp;"-"&amp;IF(LEN(MONTH(F224))=1,"0"&amp;MONTH(F224),MONTH(F224))&amp;"-"&amp;IF(LEN(DAY(F224))=1,"0"&amp;DAY(F224),DAY(F224))</f>
        <v/>
      </c>
    </row>
    <row r="225">
      <c r="A225" s="5" t="n">
        <v>349</v>
      </c>
      <c r="B225" s="5" t="inlineStr">
        <is>
          <t>Número de redes de investigación</t>
        </is>
      </c>
      <c r="C225" s="5" t="inlineStr">
        <is>
          <t>Investigación, desarrollo tecnológico, innovación y creación</t>
        </is>
      </c>
      <c r="D225" s="5" t="inlineStr">
        <is>
          <t>Anual</t>
        </is>
      </c>
      <c r="E225" s="5" t="inlineStr">
        <is>
          <t>Positivo</t>
        </is>
      </c>
      <c r="F225" s="6" t="n">
        <v>45291</v>
      </c>
      <c r="G225" s="5">
        <f>YEAR(F225)</f>
        <v/>
      </c>
      <c r="H225" s="5">
        <f>PROPER(TEXT(F225,"mmmm"))</f>
        <v/>
      </c>
      <c r="I225" s="6">
        <f>IF(OR(H225="Enero",H225="Febrero",H225="Marzo",H225="Abril",H225="Mayo",H225="Junio"),G225&amp;"-1",IF(OR(H225="Julio",H225="Agosto",H225="Septiembre",H225="Octubre",H225="Noviembre",H225="Diciembre"),G225&amp;"-2"))</f>
        <v/>
      </c>
      <c r="J225" s="5" t="n"/>
      <c r="K225" s="5" t="n"/>
      <c r="L225" s="28">
        <f>IFERROR(IF(OR(J225=0,K225=""),"",IF(E225="Positivo",MIN(MAX(K225/J225,0),1.3),MIN(MAX(J225/K225,0),1.3))),"")</f>
        <v/>
      </c>
      <c r="M225" s="28">
        <f>IFERROR(IF(OR(J225=0,K225=""),"",IF(E225="Positivo",MAX(K225/J225,0),MAX(J225/K225,0))),"")</f>
        <v/>
      </c>
      <c r="N225" s="5" t="inlineStr">
        <is>
          <t>ENT</t>
        </is>
      </c>
      <c r="O225" s="5" t="inlineStr">
        <is>
          <t>DEC</t>
        </is>
      </c>
      <c r="P225" s="5" t="n">
        <v>0</v>
      </c>
      <c r="Q225" s="5" t="n">
        <v>0</v>
      </c>
      <c r="R225" s="5">
        <f>A225&amp;"-"&amp;YEAR(F225)&amp;"-"&amp;IF(LEN(MONTH(F225))=1,"0"&amp;MONTH(F225),MONTH(F225))&amp;"-"&amp;IF(LEN(DAY(F225))=1,"0"&amp;DAY(F225),DAY(F225))</f>
        <v/>
      </c>
    </row>
    <row r="226">
      <c r="A226" s="5" t="n">
        <v>350</v>
      </c>
      <c r="B226" s="5" t="inlineStr">
        <is>
          <t>Centros de investigación, ciencia y de apoyo a CTI en consolidación</t>
        </is>
      </c>
      <c r="C226" s="5" t="inlineStr">
        <is>
          <t>Investigación, desarrollo tecnológico, innovación y creación</t>
        </is>
      </c>
      <c r="D226" s="5" t="inlineStr">
        <is>
          <t>Anual</t>
        </is>
      </c>
      <c r="E226" s="5" t="inlineStr">
        <is>
          <t>Positivo</t>
        </is>
      </c>
      <c r="F226" s="6" t="n">
        <v>45291</v>
      </c>
      <c r="G226" s="5">
        <f>YEAR(F226)</f>
        <v/>
      </c>
      <c r="H226" s="5">
        <f>PROPER(TEXT(F226,"mmmm"))</f>
        <v/>
      </c>
      <c r="I226" s="6">
        <f>IF(OR(H226="Enero",H226="Febrero",H226="Marzo",H226="Abril",H226="Mayo",H226="Junio"),G226&amp;"-1",IF(OR(H226="Julio",H226="Agosto",H226="Septiembre",H226="Octubre",H226="Noviembre",H226="Diciembre"),G226&amp;"-2"))</f>
        <v/>
      </c>
      <c r="J226" s="5" t="n"/>
      <c r="K226" s="5" t="n"/>
      <c r="L226" s="28">
        <f>IFERROR(IF(OR(J226=0,K226=""),"",IF(E226="Positivo",MIN(MAX(K226/J226,0),1.3),MIN(MAX(J226/K226,0),1.3))),"")</f>
        <v/>
      </c>
      <c r="M226" s="28">
        <f>IFERROR(IF(OR(J226=0,K226=""),"",IF(E226="Positivo",MAX(K226/J226,0),MAX(J226/K226,0))),"")</f>
        <v/>
      </c>
      <c r="N226" s="5" t="inlineStr">
        <is>
          <t>ENT</t>
        </is>
      </c>
      <c r="O226" s="5" t="inlineStr">
        <is>
          <t>DEC</t>
        </is>
      </c>
      <c r="P226" s="5" t="n">
        <v>0</v>
      </c>
      <c r="Q226" s="5" t="n">
        <v>0</v>
      </c>
      <c r="R226" s="5">
        <f>A226&amp;"-"&amp;YEAR(F226)&amp;"-"&amp;IF(LEN(MONTH(F226))=1,"0"&amp;MONTH(F226),MONTH(F226))&amp;"-"&amp;IF(LEN(DAY(F226))=1,"0"&amp;DAY(F226),DAY(F226))</f>
        <v/>
      </c>
    </row>
    <row r="227">
      <c r="A227" s="5" t="n">
        <v>351</v>
      </c>
      <c r="B227" s="5" t="inlineStr">
        <is>
          <t>Partidas conciliatorias de bancos</t>
        </is>
      </c>
      <c r="C227" s="5" t="inlineStr">
        <is>
          <t>Contabilidad</t>
        </is>
      </c>
      <c r="D227" s="5" t="inlineStr">
        <is>
          <t>Trimestral</t>
        </is>
      </c>
      <c r="E227" s="5" t="inlineStr">
        <is>
          <t>Negativo</t>
        </is>
      </c>
      <c r="F227" s="6" t="n">
        <v>45291</v>
      </c>
      <c r="G227" s="5">
        <f>YEAR(F227)</f>
        <v/>
      </c>
      <c r="H227" s="5">
        <f>PROPER(TEXT(F227,"mmmm"))</f>
        <v/>
      </c>
      <c r="I227" s="6">
        <f>IF(OR(H227="Enero",H227="Febrero",H227="Marzo",H227="Abril",H227="Mayo",H227="Junio"),G227&amp;"-1",IF(OR(H227="Julio",H227="Agosto",H227="Septiembre",H227="Octubre",H227="Noviembre",H227="Diciembre"),G227&amp;"-2"))</f>
        <v/>
      </c>
      <c r="J227" s="5" t="n">
        <v>0</v>
      </c>
      <c r="K227" s="5" t="n">
        <v>8.373582070494432</v>
      </c>
      <c r="L227" s="28">
        <f>IFERROR(IF(OR(J227=0,K227=""),"",IF(E227="Positivo",MIN(MAX(K227/J227,0),1.3),MIN(MAX(J227/K227,0),1.3))),"")</f>
        <v/>
      </c>
      <c r="M227" s="28">
        <f>IFERROR(IF(OR(J227=0,K227=""),"",IF(E227="Positivo",MAX(K227/J227,0),MAX(J227/K227,0))),"")</f>
        <v/>
      </c>
      <c r="N227" s="5" t="inlineStr">
        <is>
          <t>ENT</t>
        </is>
      </c>
      <c r="O227" s="5" t="inlineStr">
        <is>
          <t>DEC</t>
        </is>
      </c>
      <c r="P227" s="5" t="n">
        <v>0</v>
      </c>
      <c r="Q227" s="5" t="n">
        <v>1</v>
      </c>
      <c r="R227" s="5">
        <f>A227&amp;"-"&amp;YEAR(F227)&amp;"-"&amp;IF(LEN(MONTH(F227))=1,"0"&amp;MONTH(F227),MONTH(F227))&amp;"-"&amp;IF(LEN(DAY(F227))=1,"0"&amp;DAY(F227),DAY(F227))</f>
        <v/>
      </c>
    </row>
    <row r="228">
      <c r="A228" s="5" t="n">
        <v>352</v>
      </c>
      <c r="B228" s="5" t="inlineStr">
        <is>
          <t>Nivel de facturas generadas con error</t>
        </is>
      </c>
      <c r="C228" s="5" t="inlineStr">
        <is>
          <t>Contabilidad</t>
        </is>
      </c>
      <c r="D228" s="5" t="inlineStr">
        <is>
          <t>Trimestral</t>
        </is>
      </c>
      <c r="E228" s="5" t="inlineStr">
        <is>
          <t>Negativo</t>
        </is>
      </c>
      <c r="F228" s="6" t="n">
        <v>45291</v>
      </c>
      <c r="G228" s="5">
        <f>YEAR(F228)</f>
        <v/>
      </c>
      <c r="H228" s="5">
        <f>PROPER(TEXT(F228,"mmmm"))</f>
        <v/>
      </c>
      <c r="I228" s="6">
        <f>IF(OR(H228="Enero",H228="Febrero",H228="Marzo",H228="Abril",H228="Mayo",H228="Junio"),G228&amp;"-1",IF(OR(H228="Julio",H228="Agosto",H228="Septiembre",H228="Octubre",H228="Noviembre",H228="Diciembre"),G228&amp;"-2"))</f>
        <v/>
      </c>
      <c r="J228" s="121" t="n">
        <v>0</v>
      </c>
      <c r="K228" s="5" t="n">
        <v>0.08661974028696783</v>
      </c>
      <c r="L228" s="28">
        <f>IFERROR(IF(OR(J228=0,K228=""),"",IF(E228="Positivo",MIN(MAX(K228/J228,0),1.3),MIN(MAX(J228/K228,0),1.3))),"")</f>
        <v/>
      </c>
      <c r="M228" s="28">
        <f>IFERROR(IF(OR(J228=0,K228=""),"",IF(E228="Positivo",MAX(K228/J228,0),MAX(J228/K228,0))),"")</f>
        <v/>
      </c>
      <c r="N228" s="5" t="inlineStr">
        <is>
          <t>%</t>
        </is>
      </c>
      <c r="O228" s="5" t="inlineStr">
        <is>
          <t>%</t>
        </is>
      </c>
      <c r="P228" s="5" t="n">
        <v>0</v>
      </c>
      <c r="Q228" s="5" t="n">
        <v>2</v>
      </c>
      <c r="R228" s="5">
        <f>A228&amp;"-"&amp;YEAR(F228)&amp;"-"&amp;IF(LEN(MONTH(F228))=1,"0"&amp;MONTH(F228),MONTH(F228))&amp;"-"&amp;IF(LEN(DAY(F228))=1,"0"&amp;DAY(F228),DAY(F228))</f>
        <v/>
      </c>
    </row>
    <row r="229">
      <c r="A229" s="5" t="n">
        <v>353</v>
      </c>
      <c r="B229" s="5" t="inlineStr">
        <is>
          <t>Cobertura de tableros BI en procesos</t>
        </is>
      </c>
      <c r="C229" s="5" t="inlineStr">
        <is>
          <t>DATOS Y ANALÍTICA</t>
        </is>
      </c>
      <c r="D229" s="5" t="inlineStr">
        <is>
          <t>Semestral</t>
        </is>
      </c>
      <c r="E229" s="5" t="inlineStr">
        <is>
          <t>Positivo</t>
        </is>
      </c>
      <c r="F229" s="6" t="n">
        <v>45291</v>
      </c>
      <c r="G229" s="5">
        <f>YEAR(F229)</f>
        <v/>
      </c>
      <c r="H229" s="5">
        <f>PROPER(TEXT(F229,"mmmm"))</f>
        <v/>
      </c>
      <c r="I229" s="6">
        <f>IF(OR(H229="Enero",H229="Febrero",H229="Marzo",H229="Abril",H229="Mayo",H229="Junio"),G229&amp;"-1",IF(OR(H229="Julio",H229="Agosto",H229="Septiembre",H229="Octubre",H229="Noviembre",H229="Diciembre"),G229&amp;"-2"))</f>
        <v/>
      </c>
      <c r="J229" s="5" t="n">
        <v>35</v>
      </c>
      <c r="K229" s="5" t="n">
        <v>40.3846153846154</v>
      </c>
      <c r="L229" s="28">
        <f>IFERROR(IF(OR(J229=0,K229=""),"",IF(E229="Positivo",MIN(MAX(K229/J229,0),1.3),MIN(MAX(J229/K229,0),1.3))),"")</f>
        <v/>
      </c>
      <c r="M229" s="28">
        <f>IFERROR(IF(OR(J229=0,K229=""),"",IF(E229="Positivo",MAX(K229/J229,0),MAX(J229/K229,0))),"")</f>
        <v/>
      </c>
      <c r="N229" s="5" t="inlineStr">
        <is>
          <t>ENT</t>
        </is>
      </c>
      <c r="O229" s="5" t="inlineStr">
        <is>
          <t>ENT</t>
        </is>
      </c>
      <c r="P229" s="5" t="n">
        <v>1</v>
      </c>
      <c r="Q229" s="5" t="n">
        <v>1</v>
      </c>
      <c r="R229" s="5">
        <f>A229&amp;"-"&amp;YEAR(F229)&amp;"-"&amp;IF(LEN(MONTH(F229))=1,"0"&amp;MONTH(F229),MONTH(F229))&amp;"-"&amp;IF(LEN(DAY(F229))=1,"0"&amp;DAY(F229),DAY(F229))</f>
        <v/>
      </c>
    </row>
    <row r="230">
      <c r="A230" s="5" t="n">
        <v>354</v>
      </c>
      <c r="B230" s="5" t="inlineStr">
        <is>
          <t>Plan de formación en analitica</t>
        </is>
      </c>
      <c r="C230" s="5" t="inlineStr">
        <is>
          <t>DATOS Y ANALÍTICA</t>
        </is>
      </c>
      <c r="D230" s="5" t="inlineStr">
        <is>
          <t>Semestral</t>
        </is>
      </c>
      <c r="E230" s="5" t="inlineStr">
        <is>
          <t>Positivo</t>
        </is>
      </c>
      <c r="F230" s="6" t="n">
        <v>45291</v>
      </c>
      <c r="G230" s="5">
        <f>YEAR(F230)</f>
        <v/>
      </c>
      <c r="H230" s="5">
        <f>PROPER(TEXT(F230,"mmmm"))</f>
        <v/>
      </c>
      <c r="I230" s="6">
        <f>IF(OR(H230="Enero",H230="Febrero",H230="Marzo",H230="Abril",H230="Mayo",H230="Junio"),G230&amp;"-1",IF(OR(H230="Julio",H230="Agosto",H230="Septiembre",H230="Octubre",H230="Noviembre",H230="Diciembre"),G230&amp;"-2"))</f>
        <v/>
      </c>
      <c r="J230" s="5" t="n">
        <v>10</v>
      </c>
      <c r="K230" s="5" t="n">
        <v>31.77</v>
      </c>
      <c r="L230" s="28">
        <f>IFERROR(IF(OR(J230=0,K230=""),"",IF(E230="Positivo",MIN(MAX(K230/J230,0),1.3),MIN(MAX(J230/K230,0),1.3))),"")</f>
        <v/>
      </c>
      <c r="M230" s="28">
        <f>IFERROR(IF(OR(J230=0,K230=""),"",IF(E230="Positivo",MAX(K230/J230,0),MAX(J230/K230,0))),"")</f>
        <v/>
      </c>
      <c r="N230" s="5" t="inlineStr">
        <is>
          <t>ENT</t>
        </is>
      </c>
      <c r="O230" s="5" t="inlineStr">
        <is>
          <t>DEC</t>
        </is>
      </c>
      <c r="P230" s="5" t="n">
        <v>1</v>
      </c>
      <c r="Q230" s="5" t="n">
        <v>1</v>
      </c>
      <c r="R230" s="5">
        <f>A230&amp;"-"&amp;YEAR(F230)&amp;"-"&amp;IF(LEN(MONTH(F230))=1,"0"&amp;MONTH(F230),MONTH(F230))&amp;"-"&amp;IF(LEN(DAY(F230))=1,"0"&amp;DAY(F230),DAY(F230))</f>
        <v/>
      </c>
    </row>
    <row r="231">
      <c r="A231" s="5" t="n">
        <v>355</v>
      </c>
      <c r="B231" s="5" t="inlineStr">
        <is>
          <t>Indice de liquidez</t>
        </is>
      </c>
      <c r="C231" s="5" t="inlineStr">
        <is>
          <t>Tesorería</t>
        </is>
      </c>
      <c r="D231" s="5" t="inlineStr">
        <is>
          <t>Anual</t>
        </is>
      </c>
      <c r="E231" s="5" t="inlineStr">
        <is>
          <t>Positivo</t>
        </is>
      </c>
      <c r="F231" s="6" t="n">
        <v>45291</v>
      </c>
      <c r="G231" s="5">
        <f>YEAR(F231)</f>
        <v/>
      </c>
      <c r="H231" s="5">
        <f>PROPER(TEXT(F231,"mmmm"))</f>
        <v/>
      </c>
      <c r="I231" s="6">
        <f>IF(OR(H231="Enero",H231="Febrero",H231="Marzo",H231="Abril",H231="Mayo",H231="Junio"),G231&amp;"-1",IF(OR(H231="Julio",H231="Agosto",H231="Septiembre",H231="Octubre",H231="Noviembre",H231="Diciembre"),G231&amp;"-2"))</f>
        <v/>
      </c>
      <c r="J231" s="5" t="n">
        <v>1</v>
      </c>
      <c r="K231" s="5" t="n">
        <v>1.64916004403234</v>
      </c>
      <c r="L231" s="28">
        <f>IFERROR(IF(OR(J231=0,K231=""),"",IF(E231="Positivo",MIN(MAX(K231/J231,0),1.3),MIN(MAX(J231/K231,0),1.3))),"")</f>
        <v/>
      </c>
      <c r="M231" s="28">
        <f>IFERROR(IF(OR(J231=0,K231=""),"",IF(E231="Positivo",MAX(K231/J231,0),MAX(J231/K231,0))),"")</f>
        <v/>
      </c>
      <c r="N231" s="5" t="inlineStr">
        <is>
          <t>ENT</t>
        </is>
      </c>
      <c r="O231" s="5" t="inlineStr">
        <is>
          <t>DEC</t>
        </is>
      </c>
      <c r="P231" s="5" t="n">
        <v>1</v>
      </c>
      <c r="Q231" s="5" t="n">
        <v>1</v>
      </c>
      <c r="R231" s="5">
        <f>A231&amp;"-"&amp;YEAR(F231)&amp;"-"&amp;IF(LEN(MONTH(F231))=1,"0"&amp;MONTH(F231),MONTH(F231))&amp;"-"&amp;IF(LEN(DAY(F231))=1,"0"&amp;DAY(F231),DAY(F231))</f>
        <v/>
      </c>
    </row>
    <row r="232">
      <c r="A232" s="5" t="n">
        <v>356</v>
      </c>
      <c r="B232" s="5" t="inlineStr">
        <is>
          <t>Indice de Endeudamiento</t>
        </is>
      </c>
      <c r="C232" s="5" t="inlineStr">
        <is>
          <t>Tesorería</t>
        </is>
      </c>
      <c r="D232" s="5" t="inlineStr">
        <is>
          <t>Semestral</t>
        </is>
      </c>
      <c r="E232" s="5" t="inlineStr">
        <is>
          <t>Negativo</t>
        </is>
      </c>
      <c r="F232" s="6" t="n">
        <v>45291</v>
      </c>
      <c r="G232" s="5">
        <f>YEAR(F232)</f>
        <v/>
      </c>
      <c r="H232" s="5">
        <f>PROPER(TEXT(F232,"mmmm"))</f>
        <v/>
      </c>
      <c r="I232" s="6">
        <f>IF(OR(H232="Enero",H232="Febrero",H232="Marzo",H232="Abril",H232="Mayo",H232="Junio"),G232&amp;"-1",IF(OR(H232="Julio",H232="Agosto",H232="Septiembre",H232="Octubre",H232="Noviembre",H232="Diciembre"),G232&amp;"-2"))</f>
        <v/>
      </c>
      <c r="J232" s="5" t="n">
        <v>60</v>
      </c>
      <c r="K232" s="5" t="n">
        <v>55.376980703801</v>
      </c>
      <c r="L232" s="28">
        <f>IFERROR(IF(OR(J232=0,K232=""),"",IF(E232="Positivo",MIN(MAX(K232/J232,0),1.3),MIN(MAX(J232/K232,0),1.3))),"")</f>
        <v/>
      </c>
      <c r="M232" s="28">
        <f>IFERROR(IF(OR(J232=0,K232=""),"",IF(E232="Positivo",MAX(K232/J232,0),MAX(J232/K232,0))),"")</f>
        <v/>
      </c>
      <c r="N232" s="5" t="inlineStr">
        <is>
          <t>%</t>
        </is>
      </c>
      <c r="O232" s="5" t="inlineStr">
        <is>
          <t>%</t>
        </is>
      </c>
      <c r="P232" s="5" t="n">
        <v>0</v>
      </c>
      <c r="Q232" s="5" t="n">
        <v>1</v>
      </c>
      <c r="R232" s="5">
        <f>A232&amp;"-"&amp;YEAR(F232)&amp;"-"&amp;IF(LEN(MONTH(F232))=1,"0"&amp;MONTH(F232),MONTH(F232))&amp;"-"&amp;IF(LEN(DAY(F232))=1,"0"&amp;DAY(F232),DAY(F232))</f>
        <v/>
      </c>
    </row>
    <row r="233">
      <c r="A233" s="5" t="n">
        <v>357</v>
      </c>
      <c r="B233" s="5" t="inlineStr">
        <is>
          <t>Cartera</t>
        </is>
      </c>
      <c r="C233" s="5" t="inlineStr">
        <is>
          <t>Tesorería</t>
        </is>
      </c>
      <c r="D233" s="5" t="inlineStr">
        <is>
          <t>Semestral</t>
        </is>
      </c>
      <c r="E233" s="5" t="inlineStr">
        <is>
          <t>Positivo</t>
        </is>
      </c>
      <c r="F233" s="6" t="n">
        <v>45291</v>
      </c>
      <c r="G233" s="5">
        <f>YEAR(F233)</f>
        <v/>
      </c>
      <c r="H233" s="5">
        <f>PROPER(TEXT(F233,"mmmm"))</f>
        <v/>
      </c>
      <c r="I233" s="6">
        <f>IF(OR(H233="Enero",H233="Febrero",H233="Marzo",H233="Abril",H233="Mayo",H233="Junio"),G233&amp;"-1",IF(OR(H233="Julio",H233="Agosto",H233="Septiembre",H233="Octubre",H233="Noviembre",H233="Diciembre"),G233&amp;"-2"))</f>
        <v/>
      </c>
      <c r="J233" s="5" t="n"/>
      <c r="K233" s="5" t="n">
        <v>4.45</v>
      </c>
      <c r="L233" s="28">
        <f>IFERROR(IF(OR(J233=0,K233=""),"",IF(E233="Positivo",MIN(MAX(K233/J233,0),1.3),MIN(MAX(J233/K233,0),1.3))),"")</f>
        <v/>
      </c>
      <c r="M233" s="28">
        <f>IFERROR(IF(OR(J233=0,K233=""),"",IF(E233="Positivo",MAX(K233/J233,0),MAX(J233/K233,0))),"")</f>
        <v/>
      </c>
      <c r="N233" s="5" t="inlineStr">
        <is>
          <t>Metrica</t>
        </is>
      </c>
      <c r="O233" s="5" t="n"/>
      <c r="P233" s="5" t="n">
        <v>0</v>
      </c>
      <c r="Q233" s="5" t="n">
        <v>2</v>
      </c>
      <c r="R233" s="5">
        <f>A233&amp;"-"&amp;YEAR(F233)&amp;"-"&amp;IF(LEN(MONTH(F233))=1,"0"&amp;MONTH(F233),MONTH(F233))&amp;"-"&amp;IF(LEN(DAY(F233))=1,"0"&amp;DAY(F233),DAY(F233))</f>
        <v/>
      </c>
    </row>
    <row r="234">
      <c r="A234" s="5" t="n">
        <v>358</v>
      </c>
      <c r="B234" s="5" t="inlineStr">
        <is>
          <t>Acompañamiento a estudiantes en practicas</t>
        </is>
      </c>
      <c r="C234" s="5" t="inlineStr">
        <is>
          <t>Prácticas</t>
        </is>
      </c>
      <c r="D234" s="5" t="inlineStr">
        <is>
          <t>Semestral</t>
        </is>
      </c>
      <c r="E234" s="5" t="inlineStr">
        <is>
          <t>Positivo</t>
        </is>
      </c>
      <c r="F234" s="6" t="n">
        <v>45291</v>
      </c>
      <c r="G234" s="5">
        <f>YEAR(F234)</f>
        <v/>
      </c>
      <c r="H234" s="5">
        <f>PROPER(TEXT(F234,"mmmm"))</f>
        <v/>
      </c>
      <c r="I234" s="6">
        <f>IF(OR(H234="Enero",H234="Febrero",H234="Marzo",H234="Abril",H234="Mayo",H234="Junio"),G234&amp;"-1",IF(OR(H234="Julio",H234="Agosto",H234="Septiembre",H234="Octubre",H234="Noviembre",H234="Diciembre"),G234&amp;"-2"))</f>
        <v/>
      </c>
      <c r="J234" s="5" t="n">
        <v>87</v>
      </c>
      <c r="K234" s="5" t="n">
        <v>90.992268041237</v>
      </c>
      <c r="L234" s="28">
        <f>IFERROR(IF(OR(J234=0,K234=""),"",IF(E234="Positivo",MIN(MAX(K234/J234,0),1.3),MIN(MAX(J234/K234,0),1.3))),"")</f>
        <v/>
      </c>
      <c r="M234" s="28">
        <f>IFERROR(IF(OR(J234=0,K234=""),"",IF(E234="Positivo",MAX(K234/J234,0),MAX(J234/K234,0))),"")</f>
        <v/>
      </c>
      <c r="N234" s="5" t="inlineStr">
        <is>
          <t>%</t>
        </is>
      </c>
      <c r="O234" s="5" t="inlineStr">
        <is>
          <t>%</t>
        </is>
      </c>
      <c r="P234" s="5" t="n">
        <v>0</v>
      </c>
      <c r="Q234" s="5" t="n">
        <v>0</v>
      </c>
      <c r="R234" s="5">
        <f>A234&amp;"-"&amp;YEAR(F234)&amp;"-"&amp;IF(LEN(MONTH(F234))=1,"0"&amp;MONTH(F234),MONTH(F234))&amp;"-"&amp;IF(LEN(DAY(F234))=1,"0"&amp;DAY(F234),DAY(F234))</f>
        <v/>
      </c>
    </row>
    <row r="235">
      <c r="A235" s="5" t="n">
        <v>361</v>
      </c>
      <c r="B235" s="5" t="inlineStr">
        <is>
          <t>Índice de Inclusión</t>
        </is>
      </c>
      <c r="C235" s="5" t="inlineStr">
        <is>
          <t>Gestión de la Responsabilidad Social</t>
        </is>
      </c>
      <c r="D235" s="5" t="inlineStr">
        <is>
          <t>Anual</t>
        </is>
      </c>
      <c r="E235" s="5" t="inlineStr">
        <is>
          <t>Positivo</t>
        </is>
      </c>
      <c r="F235" s="6" t="n">
        <v>45291</v>
      </c>
      <c r="G235" s="5">
        <f>YEAR(F235)</f>
        <v/>
      </c>
      <c r="H235" s="5">
        <f>PROPER(TEXT(F235,"mmmm"))</f>
        <v/>
      </c>
      <c r="I235" s="6">
        <f>IF(OR(H235="Enero",H235="Febrero",H235="Marzo",H235="Abril",H235="Mayo",H235="Junio"),G235&amp;"-1",IF(OR(H235="Julio",H235="Agosto",H235="Septiembre",H235="Octubre",H235="Noviembre",H235="Diciembre"),G235&amp;"-2"))</f>
        <v/>
      </c>
      <c r="J235" s="5" t="n">
        <v>4.5</v>
      </c>
      <c r="K235" s="5" t="n">
        <v>4.56</v>
      </c>
      <c r="L235" s="28">
        <f>IFERROR(IF(OR(J235=0,K235=""),"",IF(E235="Positivo",MIN(MAX(K235/J235,0),1.3),MIN(MAX(J235/K235,0),1.3))),"")</f>
        <v/>
      </c>
      <c r="M235" s="28">
        <f>IFERROR(IF(OR(J235=0,K235=""),"",IF(E235="Positivo",MAX(K235/J235,0),MAX(J235/K235,0))),"")</f>
        <v/>
      </c>
      <c r="N235" s="5" t="inlineStr">
        <is>
          <t>DEC</t>
        </is>
      </c>
      <c r="O235" s="5" t="inlineStr">
        <is>
          <t>DEC</t>
        </is>
      </c>
      <c r="P235" s="5" t="n">
        <v>1</v>
      </c>
      <c r="Q235" s="5" t="n">
        <v>2</v>
      </c>
      <c r="R235" s="5">
        <f>A235&amp;"-"&amp;YEAR(F235)&amp;"-"&amp;IF(LEN(MONTH(F235))=1,"0"&amp;MONTH(F235),MONTH(F235))&amp;"-"&amp;IF(LEN(DAY(F235))=1,"0"&amp;DAY(F235),DAY(F235))</f>
        <v/>
      </c>
    </row>
    <row r="236">
      <c r="A236" s="5" t="n">
        <v>362</v>
      </c>
      <c r="B236" s="5" t="inlineStr">
        <is>
          <t>Aseguramiento de matricula académica presencial</t>
        </is>
      </c>
      <c r="C236" s="5" t="inlineStr">
        <is>
          <t>Operaciones Académicas</t>
        </is>
      </c>
      <c r="D236" s="5" t="inlineStr">
        <is>
          <t>Semestral</t>
        </is>
      </c>
      <c r="E236" s="5" t="inlineStr">
        <is>
          <t>Positivo</t>
        </is>
      </c>
      <c r="F236" s="6" t="n">
        <v>45291</v>
      </c>
      <c r="G236" s="5">
        <f>YEAR(F236)</f>
        <v/>
      </c>
      <c r="H236" s="5">
        <f>PROPER(TEXT(F236,"mmmm"))</f>
        <v/>
      </c>
      <c r="I236" s="6">
        <f>IF(OR(H236="Enero",H236="Febrero",H236="Marzo",H236="Abril",H236="Mayo",H236="Junio"),G236&amp;"-1",IF(OR(H236="Julio",H236="Agosto",H236="Septiembre",H236="Octubre",H236="Noviembre",H236="Diciembre"),G236&amp;"-2"))</f>
        <v/>
      </c>
      <c r="J236" s="5" t="n">
        <v>200</v>
      </c>
      <c r="K236" s="5" t="n">
        <v>16058</v>
      </c>
      <c r="L236" s="28">
        <f>IFERROR(IF(OR(J236=0,K236=""),"",IF(E236="Positivo",MIN(MAX(K236/J236,0),1.3),MIN(MAX(J236/K236,0),1.3))),"")</f>
        <v/>
      </c>
      <c r="M236" s="28">
        <f>IFERROR(IF(OR(J236=0,K236=""),"",IF(E236="Positivo",MAX(K236/J236,0),MAX(J236/K236,0))),"")</f>
        <v/>
      </c>
      <c r="N236" s="5" t="inlineStr">
        <is>
          <t>%</t>
        </is>
      </c>
      <c r="O236" s="5" t="inlineStr">
        <is>
          <t>%</t>
        </is>
      </c>
      <c r="P236" s="5" t="n">
        <v>0</v>
      </c>
      <c r="Q236" s="5" t="n">
        <v>0</v>
      </c>
      <c r="R236" s="5">
        <f>A236&amp;"-"&amp;YEAR(F236)&amp;"-"&amp;IF(LEN(MONTH(F236))=1,"0"&amp;MONTH(F236),MONTH(F236))&amp;"-"&amp;IF(LEN(DAY(F236))=1,"0"&amp;DAY(F236),DAY(F236))</f>
        <v/>
      </c>
    </row>
    <row r="237">
      <c r="A237" s="5" t="n">
        <v>363</v>
      </c>
      <c r="B237" s="5" t="inlineStr">
        <is>
          <t>Seguimiento a la parametrización de aulas master y secciones de asignaturas</t>
        </is>
      </c>
      <c r="C237" s="5" t="inlineStr">
        <is>
          <t>Operaciones Académicas</t>
        </is>
      </c>
      <c r="D237" s="5" t="inlineStr">
        <is>
          <t>Semestral</t>
        </is>
      </c>
      <c r="E237" s="5" t="inlineStr">
        <is>
          <t>Positivo</t>
        </is>
      </c>
      <c r="F237" s="6" t="n">
        <v>45291</v>
      </c>
      <c r="G237" s="5">
        <f>YEAR(F237)</f>
        <v/>
      </c>
      <c r="H237" s="5">
        <f>PROPER(TEXT(F237,"mmmm"))</f>
        <v/>
      </c>
      <c r="I237" s="6">
        <f>IF(OR(H237="Enero",H237="Febrero",H237="Marzo",H237="Abril",H237="Mayo",H237="Junio"),G237&amp;"-1",IF(OR(H237="Julio",H237="Agosto",H237="Septiembre",H237="Octubre",H237="Noviembre",H237="Diciembre"),G237&amp;"-2"))</f>
        <v/>
      </c>
      <c r="J237" s="5" t="n">
        <v>100</v>
      </c>
      <c r="K237" s="5" t="n">
        <v>100</v>
      </c>
      <c r="L237" s="28">
        <f>IFERROR(IF(OR(J237=0,K237=""),"",IF(E237="Positivo",MIN(MAX(K237/J237,0),1.3),MIN(MAX(J237/K237,0),1.3))),"")</f>
        <v/>
      </c>
      <c r="M237" s="28">
        <f>IFERROR(IF(OR(J237=0,K237=""),"",IF(E237="Positivo",MAX(K237/J237,0),MAX(J237/K237,0))),"")</f>
        <v/>
      </c>
      <c r="N237" s="5" t="inlineStr">
        <is>
          <t>%</t>
        </is>
      </c>
      <c r="O237" s="5" t="inlineStr">
        <is>
          <t>%</t>
        </is>
      </c>
      <c r="P237" s="5" t="n">
        <v>0</v>
      </c>
      <c r="Q237" s="5" t="n">
        <v>0</v>
      </c>
      <c r="R237" s="5">
        <f>A237&amp;"-"&amp;YEAR(F237)&amp;"-"&amp;IF(LEN(MONTH(F237))=1,"0"&amp;MONTH(F237),MONTH(F237))&amp;"-"&amp;IF(LEN(DAY(F237))=1,"0"&amp;DAY(F237),DAY(F237))</f>
        <v/>
      </c>
    </row>
    <row r="238">
      <c r="A238" s="5" t="n">
        <v>364</v>
      </c>
      <c r="B238" s="5" t="inlineStr">
        <is>
          <t>Impacto de actividades de Responsabilidad y proyección</t>
        </is>
      </c>
      <c r="C238" s="5" t="inlineStr">
        <is>
          <t>Gestión de la Responsabilidad Social</t>
        </is>
      </c>
      <c r="D238" s="5" t="inlineStr">
        <is>
          <t>Semestral</t>
        </is>
      </c>
      <c r="E238" s="5" t="inlineStr">
        <is>
          <t>Positivo</t>
        </is>
      </c>
      <c r="F238" s="6" t="n">
        <v>45291</v>
      </c>
      <c r="G238" s="5">
        <f>YEAR(F238)</f>
        <v/>
      </c>
      <c r="H238" s="5">
        <f>PROPER(TEXT(F238,"mmmm"))</f>
        <v/>
      </c>
      <c r="I238" s="6">
        <f>IF(OR(H238="Enero",H238="Febrero",H238="Marzo",H238="Abril",H238="Mayo",H238="Junio"),G238&amp;"-1",IF(OR(H238="Julio",H238="Agosto",H238="Septiembre",H238="Octubre",H238="Noviembre",H238="Diciembre"),G238&amp;"-2"))</f>
        <v/>
      </c>
      <c r="J238" s="5" t="n"/>
      <c r="K238" s="5" t="n">
        <v>108694</v>
      </c>
      <c r="L238" s="28">
        <f>IFERROR(IF(OR(J238=0,K238=""),"",IF(E238="Positivo",MIN(MAX(K238/J238,0),1.3),MIN(MAX(J238/K238,0),1.3))),"")</f>
        <v/>
      </c>
      <c r="M238" s="28">
        <f>IFERROR(IF(OR(J238=0,K238=""),"",IF(E238="Positivo",MAX(K238/J238,0),MAX(J238/K238,0))),"")</f>
        <v/>
      </c>
      <c r="N238" s="5" t="inlineStr">
        <is>
          <t>Linea Base</t>
        </is>
      </c>
      <c r="O238" s="5" t="inlineStr">
        <is>
          <t>ENT</t>
        </is>
      </c>
      <c r="P238" s="5" t="n">
        <v>0</v>
      </c>
      <c r="Q238" s="5" t="n">
        <v>0</v>
      </c>
      <c r="R238" s="5">
        <f>A238&amp;"-"&amp;YEAR(F238)&amp;"-"&amp;IF(LEN(MONTH(F238))=1,"0"&amp;MONTH(F238),MONTH(F238))&amp;"-"&amp;IF(LEN(DAY(F238))=1,"0"&amp;DAY(F238),DAY(F238))</f>
        <v/>
      </c>
    </row>
    <row r="239">
      <c r="A239" s="5" t="n">
        <v>365</v>
      </c>
      <c r="B239" s="5" t="inlineStr">
        <is>
          <t>Seguimiento de asignación docente a NRC Pregrado-Posgrado Presencial</t>
        </is>
      </c>
      <c r="C239" s="5" t="inlineStr">
        <is>
          <t>Operaciones Académicas</t>
        </is>
      </c>
      <c r="D239" s="5" t="inlineStr">
        <is>
          <t>Semestral</t>
        </is>
      </c>
      <c r="E239" s="5" t="inlineStr">
        <is>
          <t>Positivo</t>
        </is>
      </c>
      <c r="F239" s="6" t="n">
        <v>45291</v>
      </c>
      <c r="G239" s="5">
        <f>YEAR(F239)</f>
        <v/>
      </c>
      <c r="H239" s="5">
        <f>PROPER(TEXT(F239,"mmmm"))</f>
        <v/>
      </c>
      <c r="I239" s="6">
        <f>IF(OR(H239="Enero",H239="Febrero",H239="Marzo",H239="Abril",H239="Mayo",H239="Junio"),G239&amp;"-1",IF(OR(H239="Julio",H239="Agosto",H239="Septiembre",H239="Octubre",H239="Noviembre",H239="Diciembre"),G239&amp;"-2"))</f>
        <v/>
      </c>
      <c r="J239" s="5" t="n">
        <v>100</v>
      </c>
      <c r="K239" s="5" t="n">
        <v>100</v>
      </c>
      <c r="L239" s="28">
        <f>IFERROR(IF(OR(J239=0,K239=""),"",IF(E239="Positivo",MIN(MAX(K239/J239,0),1.3),MIN(MAX(J239/K239,0),1.3))),"")</f>
        <v/>
      </c>
      <c r="M239" s="28">
        <f>IFERROR(IF(OR(J239=0,K239=""),"",IF(E239="Positivo",MAX(K239/J239,0),MAX(J239/K239,0))),"")</f>
        <v/>
      </c>
      <c r="N239" s="5" t="inlineStr">
        <is>
          <t>%</t>
        </is>
      </c>
      <c r="O239" s="5" t="inlineStr">
        <is>
          <t>%</t>
        </is>
      </c>
      <c r="P239" s="5" t="n">
        <v>0</v>
      </c>
      <c r="Q239" s="5" t="n">
        <v>0</v>
      </c>
      <c r="R239" s="5">
        <f>A239&amp;"-"&amp;YEAR(F239)&amp;"-"&amp;IF(LEN(MONTH(F239))=1,"0"&amp;MONTH(F239),MONTH(F239))&amp;"-"&amp;IF(LEN(DAY(F239))=1,"0"&amp;DAY(F239),DAY(F239))</f>
        <v/>
      </c>
    </row>
    <row r="240">
      <c r="A240" s="5" t="n">
        <v>366</v>
      </c>
      <c r="B240" s="5" t="inlineStr">
        <is>
          <t>Normalización de cobros pecuniarios</t>
        </is>
      </c>
      <c r="C240" s="5" t="inlineStr">
        <is>
          <t>Operaciones Académicas</t>
        </is>
      </c>
      <c r="D240" s="5" t="inlineStr">
        <is>
          <t>Anual</t>
        </is>
      </c>
      <c r="E240" s="5" t="inlineStr">
        <is>
          <t>Positivo</t>
        </is>
      </c>
      <c r="F240" s="6" t="n">
        <v>45291</v>
      </c>
      <c r="G240" s="5">
        <f>YEAR(F240)</f>
        <v/>
      </c>
      <c r="H240" s="5">
        <f>PROPER(TEXT(F240,"mmmm"))</f>
        <v/>
      </c>
      <c r="I240" s="6">
        <f>IF(OR(H240="Enero",H240="Febrero",H240="Marzo",H240="Abril",H240="Mayo",H240="Junio"),G240&amp;"-1",IF(OR(H240="Julio",H240="Agosto",H240="Septiembre",H240="Octubre",H240="Noviembre",H240="Diciembre"),G240&amp;"-2"))</f>
        <v/>
      </c>
      <c r="J240" s="5" t="n">
        <v>100</v>
      </c>
      <c r="K240" s="5" t="n">
        <v>100</v>
      </c>
      <c r="L240" s="28">
        <f>IFERROR(IF(OR(J240=0,K240=""),"",IF(E240="Positivo",MIN(MAX(K240/J240,0),1.3),MIN(MAX(J240/K240,0),1.3))),"")</f>
        <v/>
      </c>
      <c r="M240" s="28">
        <f>IFERROR(IF(OR(J240=0,K240=""),"",IF(E240="Positivo",MAX(K240/J240,0),MAX(J240/K240,0))),"")</f>
        <v/>
      </c>
      <c r="N240" s="5" t="inlineStr">
        <is>
          <t>ENT</t>
        </is>
      </c>
      <c r="O240" s="5" t="inlineStr">
        <is>
          <t>ENT</t>
        </is>
      </c>
      <c r="P240" s="5" t="n">
        <v>0</v>
      </c>
      <c r="Q240" s="5" t="n">
        <v>0</v>
      </c>
      <c r="R240" s="5">
        <f>A240&amp;"-"&amp;YEAR(F240)&amp;"-"&amp;IF(LEN(MONTH(F240))=1,"0"&amp;MONTH(F240),MONTH(F240))&amp;"-"&amp;IF(LEN(DAY(F240))=1,"0"&amp;DAY(F240),DAY(F240))</f>
        <v/>
      </c>
    </row>
    <row r="241">
      <c r="A241" s="5" t="n">
        <v>367</v>
      </c>
      <c r="B241" s="5" t="inlineStr">
        <is>
          <t>% Estudiantes con Becas</t>
        </is>
      </c>
      <c r="C241" s="5" t="inlineStr">
        <is>
          <t>Gestión de la Responsabilidad Social</t>
        </is>
      </c>
      <c r="D241" s="5" t="inlineStr">
        <is>
          <t>Anual</t>
        </is>
      </c>
      <c r="E241" s="5" t="inlineStr">
        <is>
          <t>Positivo</t>
        </is>
      </c>
      <c r="F241" s="6" t="n">
        <v>45291</v>
      </c>
      <c r="G241" s="5">
        <f>YEAR(F241)</f>
        <v/>
      </c>
      <c r="H241" s="5">
        <f>PROPER(TEXT(F241,"mmmm"))</f>
        <v/>
      </c>
      <c r="I241" s="6">
        <f>IF(OR(H241="Enero",H241="Febrero",H241="Marzo",H241="Abril",H241="Mayo",H241="Junio"),G241&amp;"-1",IF(OR(H241="Julio",H241="Agosto",H241="Septiembre",H241="Octubre",H241="Noviembre",H241="Diciembre"),G241&amp;"-2"))</f>
        <v/>
      </c>
      <c r="J241" s="5" t="n">
        <v>5</v>
      </c>
      <c r="K241" s="5" t="n">
        <v>6.249756705204562</v>
      </c>
      <c r="L241" s="28">
        <f>IFERROR(IF(OR(J241=0,K241=""),"",IF(E241="Positivo",MIN(MAX(K241/J241,0),1.3),MIN(MAX(J241/K241,0),1.3))),"")</f>
        <v/>
      </c>
      <c r="M241" s="28">
        <f>IFERROR(IF(OR(J241=0,K241=""),"",IF(E241="Positivo",MAX(K241/J241,0),MAX(J241/K241,0))),"")</f>
        <v/>
      </c>
      <c r="N241" s="5" t="inlineStr">
        <is>
          <t>%</t>
        </is>
      </c>
      <c r="O241" s="5" t="inlineStr">
        <is>
          <t>%</t>
        </is>
      </c>
      <c r="P241" s="5" t="n">
        <v>0</v>
      </c>
      <c r="Q241" s="5" t="n">
        <v>2</v>
      </c>
      <c r="R241" s="5">
        <f>A241&amp;"-"&amp;YEAR(F241)&amp;"-"&amp;IF(LEN(MONTH(F241))=1,"0"&amp;MONTH(F241),MONTH(F241))&amp;"-"&amp;IF(LEN(DAY(F241))=1,"0"&amp;DAY(F241),DAY(F241))</f>
        <v/>
      </c>
    </row>
    <row r="242">
      <c r="A242" s="5" t="n">
        <v>368</v>
      </c>
      <c r="B242" s="5" t="inlineStr">
        <is>
          <t>Satisfacción de los estudiantes de Educación para toda la vida</t>
        </is>
      </c>
      <c r="C242" s="5" t="inlineStr">
        <is>
          <t>Operación de Educación no Formal</t>
        </is>
      </c>
      <c r="D242" s="5" t="inlineStr">
        <is>
          <t>Trimestral</t>
        </is>
      </c>
      <c r="E242" s="5" t="inlineStr">
        <is>
          <t>Positivo</t>
        </is>
      </c>
      <c r="F242" s="6" t="n">
        <v>45291</v>
      </c>
      <c r="G242" s="5">
        <f>YEAR(F242)</f>
        <v/>
      </c>
      <c r="H242" s="5">
        <f>PROPER(TEXT(F242,"mmmm"))</f>
        <v/>
      </c>
      <c r="I242" s="6">
        <f>IF(OR(H242="Enero",H242="Febrero",H242="Marzo",H242="Abril",H242="Mayo",H242="Junio"),G242&amp;"-1",IF(OR(H242="Julio",H242="Agosto",H242="Septiembre",H242="Octubre",H242="Noviembre",H242="Diciembre"),G242&amp;"-2"))</f>
        <v/>
      </c>
      <c r="J242" s="5" t="n">
        <v>90</v>
      </c>
      <c r="K242" s="5" t="n">
        <v>94.5</v>
      </c>
      <c r="L242" s="28">
        <f>IFERROR(IF(OR(J242=0,K242=""),"",IF(E242="Positivo",MIN(MAX(K242/J242,0),1.3),MIN(MAX(J242/K242,0),1.3))),"")</f>
        <v/>
      </c>
      <c r="M242" s="28">
        <f>IFERROR(IF(OR(J242=0,K242=""),"",IF(E242="Positivo",MAX(K242/J242,0),MAX(J242/K242,0))),"")</f>
        <v/>
      </c>
      <c r="N242" s="5" t="inlineStr">
        <is>
          <t>%</t>
        </is>
      </c>
      <c r="O242" s="5" t="inlineStr">
        <is>
          <t>%</t>
        </is>
      </c>
      <c r="P242" s="5" t="n">
        <v>0</v>
      </c>
      <c r="Q242" s="5" t="n">
        <v>0</v>
      </c>
      <c r="R242" s="5">
        <f>A242&amp;"-"&amp;YEAR(F242)&amp;"-"&amp;IF(LEN(MONTH(F242))=1,"0"&amp;MONTH(F242),MONTH(F242))&amp;"-"&amp;IF(LEN(DAY(F242))=1,"0"&amp;DAY(F242),DAY(F242))</f>
        <v/>
      </c>
    </row>
    <row r="243">
      <c r="A243" s="5" t="n">
        <v>369</v>
      </c>
      <c r="B243" s="5" t="inlineStr">
        <is>
          <t>Participación de POLI- voluntariados (Estudiantes- Colaboradores)</t>
        </is>
      </c>
      <c r="C243" s="5" t="inlineStr">
        <is>
          <t>Gestión de la Responsabilidad Social</t>
        </is>
      </c>
      <c r="D243" s="5" t="inlineStr">
        <is>
          <t>Semestral</t>
        </is>
      </c>
      <c r="E243" s="5" t="inlineStr">
        <is>
          <t>Positivo</t>
        </is>
      </c>
      <c r="F243" s="6" t="n">
        <v>45291</v>
      </c>
      <c r="G243" s="5">
        <f>YEAR(F243)</f>
        <v/>
      </c>
      <c r="H243" s="5">
        <f>PROPER(TEXT(F243,"mmmm"))</f>
        <v/>
      </c>
      <c r="I243" s="6">
        <f>IF(OR(H243="Enero",H243="Febrero",H243="Marzo",H243="Abril",H243="Mayo",H243="Junio"),G243&amp;"-1",IF(OR(H243="Julio",H243="Agosto",H243="Septiembre",H243="Octubre",H243="Noviembre",H243="Diciembre"),G243&amp;"-2"))</f>
        <v/>
      </c>
      <c r="J243" s="5" t="n"/>
      <c r="K243" s="5" t="n">
        <v>174</v>
      </c>
      <c r="L243" s="28">
        <f>IFERROR(IF(OR(J243=0,K243=""),"",IF(E243="Positivo",MIN(MAX(K243/J243,0),1.3),MIN(MAX(J243/K243,0),1.3))),"")</f>
        <v/>
      </c>
      <c r="M243" s="28">
        <f>IFERROR(IF(OR(J243=0,K243=""),"",IF(E243="Positivo",MAX(K243/J243,0),MAX(J243/K243,0))),"")</f>
        <v/>
      </c>
      <c r="N243" s="5" t="inlineStr">
        <is>
          <t>Linea Base</t>
        </is>
      </c>
      <c r="O243" s="5" t="inlineStr">
        <is>
          <t>ENT</t>
        </is>
      </c>
      <c r="P243" s="5" t="n">
        <v>0</v>
      </c>
      <c r="Q243" s="5" t="n">
        <v>0</v>
      </c>
      <c r="R243" s="5">
        <f>A243&amp;"-"&amp;YEAR(F243)&amp;"-"&amp;IF(LEN(MONTH(F243))=1,"0"&amp;MONTH(F243),MONTH(F243))&amp;"-"&amp;IF(LEN(DAY(F243))=1,"0"&amp;DAY(F243),DAY(F243))</f>
        <v/>
      </c>
    </row>
    <row r="244">
      <c r="A244" s="5" t="n">
        <v>370</v>
      </c>
      <c r="B244" s="5" t="inlineStr">
        <is>
          <t>Oportunidades de mejora - Huella Verde</t>
        </is>
      </c>
      <c r="C244" s="5" t="inlineStr">
        <is>
          <t>Gestión de la Responsabilidad Social</t>
        </is>
      </c>
      <c r="D244" s="5" t="inlineStr">
        <is>
          <t>Semestral</t>
        </is>
      </c>
      <c r="E244" s="5" t="inlineStr">
        <is>
          <t>Positivo</t>
        </is>
      </c>
      <c r="F244" s="6" t="n">
        <v>45291</v>
      </c>
      <c r="G244" s="5">
        <f>YEAR(F244)</f>
        <v/>
      </c>
      <c r="H244" s="5">
        <f>PROPER(TEXT(F244,"mmmm"))</f>
        <v/>
      </c>
      <c r="I244" s="6">
        <f>IF(OR(H244="Enero",H244="Febrero",H244="Marzo",H244="Abril",H244="Mayo",H244="Junio"),G244&amp;"-1",IF(OR(H244="Julio",H244="Agosto",H244="Septiembre",H244="Octubre",H244="Noviembre",H244="Diciembre"),G244&amp;"-2"))</f>
        <v/>
      </c>
      <c r="J244" s="5" t="n"/>
      <c r="K244" s="5" t="n"/>
      <c r="L244" s="28">
        <f>IFERROR(IF(OR(J244=0,K244=""),"",IF(E244="Positivo",MIN(MAX(K244/J244,0),1.3),MIN(MAX(J244/K244,0),1.3))),"")</f>
        <v/>
      </c>
      <c r="M244" s="28">
        <f>IFERROR(IF(OR(J244=0,K244=""),"",IF(E244="Positivo",MAX(K244/J244,0),MAX(J244/K244,0))),"")</f>
        <v/>
      </c>
      <c r="N244" s="5" t="inlineStr">
        <is>
          <t>ENT</t>
        </is>
      </c>
      <c r="O244" s="5" t="inlineStr">
        <is>
          <t>ENT</t>
        </is>
      </c>
      <c r="P244" s="5" t="n">
        <v>0</v>
      </c>
      <c r="Q244" s="5" t="n">
        <v>0</v>
      </c>
      <c r="R244" s="5">
        <f>A244&amp;"-"&amp;YEAR(F244)&amp;"-"&amp;IF(LEN(MONTH(F244))=1,"0"&amp;MONTH(F244),MONTH(F244))&amp;"-"&amp;IF(LEN(DAY(F244))=1,"0"&amp;DAY(F244),DAY(F244))</f>
        <v/>
      </c>
    </row>
    <row r="245">
      <c r="A245" s="5" t="n">
        <v>371</v>
      </c>
      <c r="B245" s="5" t="inlineStr">
        <is>
          <t>Recaudación de fondos</t>
        </is>
      </c>
      <c r="C245" s="5" t="inlineStr">
        <is>
          <t>Gestión de la Responsabilidad Social</t>
        </is>
      </c>
      <c r="D245" s="5" t="inlineStr">
        <is>
          <t>Semestral</t>
        </is>
      </c>
      <c r="E245" s="5" t="inlineStr">
        <is>
          <t>Positivo</t>
        </is>
      </c>
      <c r="F245" s="6" t="n">
        <v>45291</v>
      </c>
      <c r="G245" s="5">
        <f>YEAR(F245)</f>
        <v/>
      </c>
      <c r="H245" s="5">
        <f>PROPER(TEXT(F245,"mmmm"))</f>
        <v/>
      </c>
      <c r="I245" s="6">
        <f>IF(OR(H245="Enero",H245="Febrero",H245="Marzo",H245="Abril",H245="Mayo",H245="Junio"),G245&amp;"-1",IF(OR(H245="Julio",H245="Agosto",H245="Septiembre",H245="Octubre",H245="Noviembre",H245="Diciembre"),G245&amp;"-2"))</f>
        <v/>
      </c>
      <c r="J245" s="116" t="n">
        <v>200</v>
      </c>
      <c r="K245" s="121" t="n">
        <v>330.57274243636</v>
      </c>
      <c r="L245" s="28">
        <f>IFERROR(IF(OR(J245=0,K245=""),"",IF(E245="Positivo",MIN(MAX(K245/J245,0),1.3),MIN(MAX(J245/K245,0),1.3))),"")</f>
        <v/>
      </c>
      <c r="M245" s="28">
        <f>IFERROR(IF(OR(J245=0,K245=""),"",IF(E245="Positivo",MAX(K245/J245,0),MAX(J245/K245,0))),"")</f>
        <v/>
      </c>
      <c r="N245" s="5" t="inlineStr">
        <is>
          <t>$</t>
        </is>
      </c>
      <c r="O245" s="5" t="inlineStr">
        <is>
          <t>$</t>
        </is>
      </c>
      <c r="P245" s="5" t="n">
        <v>0</v>
      </c>
      <c r="Q245" s="5" t="n">
        <v>0</v>
      </c>
      <c r="R245" s="5">
        <f>A245&amp;"-"&amp;YEAR(F245)&amp;"-"&amp;IF(LEN(MONTH(F245))=1,"0"&amp;MONTH(F245),MONTH(F245))&amp;"-"&amp;IF(LEN(DAY(F245))=1,"0"&amp;DAY(F245),DAY(F245))</f>
        <v/>
      </c>
    </row>
    <row r="246">
      <c r="A246" s="5" t="n">
        <v>372</v>
      </c>
      <c r="B246" s="5" t="inlineStr">
        <is>
          <t>Satisfacción de los clientes corporativos Educación para toda la vida</t>
        </is>
      </c>
      <c r="C246" s="5" t="inlineStr">
        <is>
          <t>Operación de Educación no Formal</t>
        </is>
      </c>
      <c r="D246" s="5" t="inlineStr">
        <is>
          <t>Trimestral</t>
        </is>
      </c>
      <c r="E246" s="5" t="inlineStr">
        <is>
          <t>Positivo</t>
        </is>
      </c>
      <c r="F246" s="6" t="n">
        <v>45291</v>
      </c>
      <c r="G246" s="5">
        <f>YEAR(F246)</f>
        <v/>
      </c>
      <c r="H246" s="5">
        <f>PROPER(TEXT(F246,"mmmm"))</f>
        <v/>
      </c>
      <c r="I246" s="6">
        <f>IF(OR(H246="Enero",H246="Febrero",H246="Marzo",H246="Abril",H246="Mayo",H246="Junio"),G246&amp;"-1",IF(OR(H246="Julio",H246="Agosto",H246="Septiembre",H246="Octubre",H246="Noviembre",H246="Diciembre"),G246&amp;"-2"))</f>
        <v/>
      </c>
      <c r="J246" s="5" t="n">
        <v>87</v>
      </c>
      <c r="K246" s="5" t="n">
        <v>95.5</v>
      </c>
      <c r="L246" s="28">
        <f>IFERROR(IF(OR(J246=0,K246=""),"",IF(E246="Positivo",MIN(MAX(K246/J246,0),1.3),MIN(MAX(J246/K246,0),1.3))),"")</f>
        <v/>
      </c>
      <c r="M246" s="28">
        <f>IFERROR(IF(OR(J246=0,K246=""),"",IF(E246="Positivo",MAX(K246/J246,0),MAX(J246/K246,0))),"")</f>
        <v/>
      </c>
      <c r="N246" s="5" t="inlineStr">
        <is>
          <t>%</t>
        </is>
      </c>
      <c r="O246" s="5" t="inlineStr">
        <is>
          <t>%</t>
        </is>
      </c>
      <c r="P246" s="5" t="n">
        <v>0</v>
      </c>
      <c r="Q246" s="5" t="n">
        <v>0</v>
      </c>
      <c r="R246" s="5">
        <f>A246&amp;"-"&amp;YEAR(F246)&amp;"-"&amp;IF(LEN(MONTH(F246))=1,"0"&amp;MONTH(F246),MONTH(F246))&amp;"-"&amp;IF(LEN(DAY(F246))=1,"0"&amp;DAY(F246),DAY(F246))</f>
        <v/>
      </c>
    </row>
    <row r="247">
      <c r="A247" s="5" t="n">
        <v>373</v>
      </c>
      <c r="B247" s="5" t="inlineStr">
        <is>
          <t>Cumplimiento de planes anuales por líneas</t>
        </is>
      </c>
      <c r="C247" s="5" t="inlineStr">
        <is>
          <t>Planeación Estratégica</t>
        </is>
      </c>
      <c r="D247" s="5" t="inlineStr">
        <is>
          <t>Trimestral</t>
        </is>
      </c>
      <c r="E247" s="5" t="inlineStr">
        <is>
          <t>Positivo</t>
        </is>
      </c>
      <c r="F247" s="6" t="n">
        <v>45291</v>
      </c>
      <c r="G247" s="5">
        <f>YEAR(F247)</f>
        <v/>
      </c>
      <c r="H247" s="5">
        <f>PROPER(TEXT(F247,"mmmm"))</f>
        <v/>
      </c>
      <c r="I247" s="6">
        <f>IF(OR(H247="Enero",H247="Febrero",H247="Marzo",H247="Abril",H247="Mayo",H247="Junio"),G247&amp;"-1",IF(OR(H247="Julio",H247="Agosto",H247="Septiembre",H247="Octubre",H247="Noviembre",H247="Diciembre"),G247&amp;"-2"))</f>
        <v/>
      </c>
      <c r="J247" s="5" t="n">
        <v>100</v>
      </c>
      <c r="K247" s="5" t="n">
        <v>73.96166642506918</v>
      </c>
      <c r="L247" s="28">
        <f>IFERROR(IF(OR(J247=0,K247=""),"",IF(E247="Positivo",MIN(MAX(K247/J247,0),1.0),MIN(MAX(J247/K247,0),1.0))),"")</f>
        <v/>
      </c>
      <c r="M247" s="28">
        <f>IFERROR(IF(OR(J247=0,K247=""),"",IF(E247="Positivo",MAX(K247/J247,0),MAX(J247/K247,0))),"")</f>
        <v/>
      </c>
      <c r="N247" s="5" t="inlineStr">
        <is>
          <t>%</t>
        </is>
      </c>
      <c r="O247" s="5" t="inlineStr">
        <is>
          <t>%</t>
        </is>
      </c>
      <c r="P247" s="5" t="n">
        <v>0</v>
      </c>
      <c r="Q247" s="5" t="n">
        <v>0</v>
      </c>
      <c r="R247" s="5">
        <f>A247&amp;"-"&amp;YEAR(F247)&amp;"-"&amp;IF(LEN(MONTH(F247))=1,"0"&amp;MONTH(F247),MONTH(F247))&amp;"-"&amp;IF(LEN(DAY(F247))=1,"0"&amp;DAY(F247),DAY(F247))</f>
        <v/>
      </c>
    </row>
    <row r="248">
      <c r="A248" s="5" t="n">
        <v>374</v>
      </c>
      <c r="B248" s="5" t="inlineStr">
        <is>
          <t>Disponibilidad de máster modalidad virtual</t>
        </is>
      </c>
      <c r="C248" s="5" t="inlineStr">
        <is>
          <t>Operaciones Académicas</t>
        </is>
      </c>
      <c r="D248" s="5" t="inlineStr">
        <is>
          <t>Semestral</t>
        </is>
      </c>
      <c r="E248" s="5" t="inlineStr">
        <is>
          <t>Positivo</t>
        </is>
      </c>
      <c r="F248" s="6" t="n">
        <v>45291</v>
      </c>
      <c r="G248" s="5">
        <f>YEAR(F248)</f>
        <v/>
      </c>
      <c r="H248" s="5">
        <f>PROPER(TEXT(F248,"mmmm"))</f>
        <v/>
      </c>
      <c r="I248" s="6">
        <f>IF(OR(H248="Enero",H248="Febrero",H248="Marzo",H248="Abril",H248="Mayo",H248="Junio"),G248&amp;"-1",IF(OR(H248="Julio",H248="Agosto",H248="Septiembre",H248="Octubre",H248="Noviembre",H248="Diciembre"),G248&amp;"-2"))</f>
        <v/>
      </c>
      <c r="J248" s="5" t="n">
        <v>100</v>
      </c>
      <c r="K248" s="5" t="n">
        <v>100</v>
      </c>
      <c r="L248" s="28">
        <f>IFERROR(IF(OR(J248=0,K248=""),"",IF(E248="Positivo",MIN(MAX(K248/J248,0),1.3),MIN(MAX(J248/K248,0),1.3))),"")</f>
        <v/>
      </c>
      <c r="M248" s="28">
        <f>IFERROR(IF(OR(J248=0,K248=""),"",IF(E248="Positivo",MAX(K248/J248,0),MAX(J248/K248,0))),"")</f>
        <v/>
      </c>
      <c r="N248" s="5" t="inlineStr">
        <is>
          <t>ENT</t>
        </is>
      </c>
      <c r="O248" s="5" t="inlineStr">
        <is>
          <t>ENT</t>
        </is>
      </c>
      <c r="P248" s="5" t="n">
        <v>0</v>
      </c>
      <c r="Q248" s="5" t="n">
        <v>0</v>
      </c>
      <c r="R248" s="5">
        <f>A248&amp;"-"&amp;YEAR(F248)&amp;"-"&amp;IF(LEN(MONTH(F248))=1,"0"&amp;MONTH(F248),MONTH(F248))&amp;"-"&amp;IF(LEN(DAY(F248))=1,"0"&amp;DAY(F248),DAY(F248))</f>
        <v/>
      </c>
    </row>
    <row r="249">
      <c r="A249" s="5" t="n">
        <v>375</v>
      </c>
      <c r="B249" s="5" t="inlineStr">
        <is>
          <t>Disponibilidad de catálogo de asignaturas pregrado y posgrado presencial</t>
        </is>
      </c>
      <c r="C249" s="5" t="inlineStr">
        <is>
          <t>Operaciones Académicas</t>
        </is>
      </c>
      <c r="D249" s="5" t="inlineStr">
        <is>
          <t>Semestral</t>
        </is>
      </c>
      <c r="E249" s="5" t="inlineStr">
        <is>
          <t>Positivo</t>
        </is>
      </c>
      <c r="F249" s="6" t="n">
        <v>45291</v>
      </c>
      <c r="G249" s="5">
        <f>YEAR(F249)</f>
        <v/>
      </c>
      <c r="H249" s="5">
        <f>PROPER(TEXT(F249,"mmmm"))</f>
        <v/>
      </c>
      <c r="I249" s="6">
        <f>IF(OR(H249="Enero",H249="Febrero",H249="Marzo",H249="Abril",H249="Mayo",H249="Junio"),G249&amp;"-1",IF(OR(H249="Julio",H249="Agosto",H249="Septiembre",H249="Octubre",H249="Noviembre",H249="Diciembre"),G249&amp;"-2"))</f>
        <v/>
      </c>
      <c r="J249" s="5" t="n">
        <v>100</v>
      </c>
      <c r="K249" s="5" t="n">
        <v>50</v>
      </c>
      <c r="L249" s="28">
        <f>IFERROR(IF(OR(J249=0,K249=""),"",IF(E249="Positivo",MIN(MAX(K249/J249,0),1.3),MIN(MAX(J249/K249,0),1.3))),"")</f>
        <v/>
      </c>
      <c r="M249" s="28">
        <f>IFERROR(IF(OR(J249=0,K249=""),"",IF(E249="Positivo",MAX(K249/J249,0),MAX(J249/K249,0))),"")</f>
        <v/>
      </c>
      <c r="N249" s="5" t="inlineStr">
        <is>
          <t>%</t>
        </is>
      </c>
      <c r="O249" s="5" t="inlineStr">
        <is>
          <t>%</t>
        </is>
      </c>
      <c r="P249" s="5" t="n">
        <v>0</v>
      </c>
      <c r="Q249" s="5" t="n">
        <v>0</v>
      </c>
      <c r="R249" s="5">
        <f>A249&amp;"-"&amp;YEAR(F249)&amp;"-"&amp;IF(LEN(MONTH(F249))=1,"0"&amp;MONTH(F249),MONTH(F249))&amp;"-"&amp;IF(LEN(DAY(F249))=1,"0"&amp;DAY(F249),DAY(F249))</f>
        <v/>
      </c>
    </row>
    <row r="250">
      <c r="A250" s="5" t="n">
        <v>376</v>
      </c>
      <c r="B250" s="5" t="inlineStr">
        <is>
          <t>Cumplimiento EBITDA</t>
        </is>
      </c>
      <c r="C250" s="5" t="inlineStr">
        <is>
          <t>Planeación Financiera</t>
        </is>
      </c>
      <c r="D250" s="5" t="inlineStr">
        <is>
          <t>Semestral</t>
        </is>
      </c>
      <c r="E250" s="5" t="inlineStr">
        <is>
          <t>Positivo</t>
        </is>
      </c>
      <c r="F250" s="6" t="n">
        <v>45291</v>
      </c>
      <c r="G250" s="5">
        <f>YEAR(F250)</f>
        <v/>
      </c>
      <c r="H250" s="5">
        <f>PROPER(TEXT(F250,"mmmm"))</f>
        <v/>
      </c>
      <c r="I250" s="6">
        <f>IF(OR(H250="Enero",H250="Febrero",H250="Marzo",H250="Abril",H250="Mayo",H250="Junio"),G250&amp;"-1",IF(OR(H250="Julio",H250="Agosto",H250="Septiembre",H250="Octubre",H250="Noviembre",H250="Diciembre"),G250&amp;"-2"))</f>
        <v/>
      </c>
      <c r="J250" s="5" t="n">
        <v>95</v>
      </c>
      <c r="K250" s="11" t="n">
        <v>101.26</v>
      </c>
      <c r="L250" s="28">
        <f>IFERROR(IF(OR(J250=0,K250=""),"",IF(E250="Positivo",MIN(MAX(K250/J250,0),1.3),MIN(MAX(J250/K250,0),1.3))),"")</f>
        <v/>
      </c>
      <c r="M250" s="28">
        <f>IFERROR(IF(OR(J250=0,K250=""),"",IF(E250="Positivo",MAX(K250/J250,0),MAX(J250/K250,0))),"")</f>
        <v/>
      </c>
      <c r="N250" s="5" t="inlineStr">
        <is>
          <t>$</t>
        </is>
      </c>
      <c r="O250" s="5" t="inlineStr">
        <is>
          <t>$</t>
        </is>
      </c>
      <c r="P250" s="5" t="n">
        <v>0</v>
      </c>
      <c r="Q250" s="5" t="n">
        <v>0</v>
      </c>
      <c r="R250" s="5">
        <f>A250&amp;"-"&amp;YEAR(F250)&amp;"-"&amp;IF(LEN(MONTH(F250))=1,"0"&amp;MONTH(F250),MONTH(F250))&amp;"-"&amp;IF(LEN(DAY(F250))=1,"0"&amp;DAY(F250),DAY(F250))</f>
        <v/>
      </c>
    </row>
    <row r="251">
      <c r="A251" s="5" t="n">
        <v>377</v>
      </c>
      <c r="B251" s="5" t="inlineStr">
        <is>
          <t>CAPEX</t>
        </is>
      </c>
      <c r="C251" s="5" t="inlineStr">
        <is>
          <t>Planeación Financiera</t>
        </is>
      </c>
      <c r="D251" s="5" t="inlineStr">
        <is>
          <t>Semestral</t>
        </is>
      </c>
      <c r="E251" s="5" t="inlineStr">
        <is>
          <t>Negativo</t>
        </is>
      </c>
      <c r="F251" s="6" t="n">
        <v>45291</v>
      </c>
      <c r="G251" s="5">
        <f>YEAR(F251)</f>
        <v/>
      </c>
      <c r="H251" s="5">
        <f>PROPER(TEXT(F251,"mmmm"))</f>
        <v/>
      </c>
      <c r="I251" s="6">
        <f>IF(OR(H251="Enero",H251="Febrero",H251="Marzo",H251="Abril",H251="Mayo",H251="Junio"),G251&amp;"-1",IF(OR(H251="Julio",H251="Agosto",H251="Septiembre",H251="Octubre",H251="Noviembre",H251="Diciembre"),G251&amp;"-2"))</f>
        <v/>
      </c>
      <c r="J251" s="116" t="n">
        <v>100</v>
      </c>
      <c r="K251" s="67" t="n">
        <v>60.77</v>
      </c>
      <c r="L251" s="28">
        <f>IFERROR(IF(OR(J251=0,K251=""),"",IF(E251="Positivo",MIN(MAX(K251/J251,0),1.3),MIN(MAX(J251/K251,0),1.3))),"")</f>
        <v/>
      </c>
      <c r="M251" s="28">
        <f>IFERROR(IF(OR(J251=0,K251=""),"",IF(E251="Positivo",MAX(K251/J251,0),MAX(J251/K251,0))),"")</f>
        <v/>
      </c>
      <c r="N251" s="5" t="inlineStr">
        <is>
          <t>$</t>
        </is>
      </c>
      <c r="O251" s="5" t="inlineStr">
        <is>
          <t>$</t>
        </is>
      </c>
      <c r="P251" s="5" t="n">
        <v>0</v>
      </c>
      <c r="Q251" s="5" t="n">
        <v>0</v>
      </c>
      <c r="R251" s="5">
        <f>A251&amp;"-"&amp;YEAR(F251)&amp;"-"&amp;IF(LEN(MONTH(F251))=1,"0"&amp;MONTH(F251),MONTH(F251))&amp;"-"&amp;IF(LEN(DAY(F251))=1,"0"&amp;DAY(F251),DAY(F251))</f>
        <v/>
      </c>
    </row>
    <row r="252">
      <c r="A252" s="5" t="n">
        <v>378</v>
      </c>
      <c r="B252" s="5" t="inlineStr">
        <is>
          <t>Proyectos tecnológicos</t>
        </is>
      </c>
      <c r="C252" s="5" t="inlineStr">
        <is>
          <t>GESTIÓN DE LA TECNOLOGÍA E INNOVACIÓN DIGITAL</t>
        </is>
      </c>
      <c r="D252" s="5" t="inlineStr">
        <is>
          <t>Mensual</t>
        </is>
      </c>
      <c r="E252" s="5" t="inlineStr">
        <is>
          <t>Positivo</t>
        </is>
      </c>
      <c r="F252" s="6" t="n">
        <v>45291</v>
      </c>
      <c r="G252" s="5">
        <f>YEAR(F252)</f>
        <v/>
      </c>
      <c r="H252" s="5">
        <f>PROPER(TEXT(F252,"mmmm"))</f>
        <v/>
      </c>
      <c r="I252" s="6">
        <f>IF(OR(H252="Enero",H252="Febrero",H252="Marzo",H252="Abril",H252="Mayo",H252="Junio"),G252&amp;"-1",IF(OR(H252="Julio",H252="Agosto",H252="Septiembre",H252="Octubre",H252="Noviembre",H252="Diciembre"),G252&amp;"-2"))</f>
        <v/>
      </c>
      <c r="J252" s="5" t="n">
        <v>92</v>
      </c>
      <c r="K252" s="5" t="n">
        <v>95.58</v>
      </c>
      <c r="L252" s="28">
        <f>IFERROR(IF(OR(J252=0,K252=""),"",IF(E252="Positivo",MIN(MAX(K252/J252,0),1.3),MIN(MAX(J252/K252,0),1.3))),"")</f>
        <v/>
      </c>
      <c r="M252" s="28">
        <f>IFERROR(IF(OR(J252=0,K252=""),"",IF(E252="Positivo",MAX(K252/J252,0),MAX(J252/K252,0))),"")</f>
        <v/>
      </c>
      <c r="N252" s="5" t="inlineStr">
        <is>
          <t>%</t>
        </is>
      </c>
      <c r="O252" s="5" t="inlineStr">
        <is>
          <t>%</t>
        </is>
      </c>
      <c r="P252" s="5" t="n">
        <v>0</v>
      </c>
      <c r="Q252" s="5" t="n">
        <v>0</v>
      </c>
      <c r="R252" s="5">
        <f>A252&amp;"-"&amp;YEAR(F252)&amp;"-"&amp;IF(LEN(MONTH(F252))=1,"0"&amp;MONTH(F252),MONTH(F252))&amp;"-"&amp;IF(LEN(DAY(F252))=1,"0"&amp;DAY(F252),DAY(F252))</f>
        <v/>
      </c>
    </row>
    <row r="253">
      <c r="A253" s="5" t="n">
        <v>379</v>
      </c>
      <c r="B253" s="5" t="inlineStr">
        <is>
          <t>Total estudiantes nuevos</t>
        </is>
      </c>
      <c r="C253" s="5" t="inlineStr">
        <is>
          <t>Inscripción, admisión y matrícula de estudiantes nuevos</t>
        </is>
      </c>
      <c r="D253" s="5" t="inlineStr">
        <is>
          <t>Semestral</t>
        </is>
      </c>
      <c r="E253" s="5" t="inlineStr">
        <is>
          <t>Positivo</t>
        </is>
      </c>
      <c r="F253" s="6" t="n">
        <v>45291</v>
      </c>
      <c r="G253" s="5">
        <f>YEAR(F253)</f>
        <v/>
      </c>
      <c r="H253" s="5">
        <f>PROPER(TEXT(F253,"mmmm"))</f>
        <v/>
      </c>
      <c r="I253" s="6">
        <f>IF(OR(H253="Enero",H253="Febrero",H253="Marzo",H253="Abril",H253="Mayo",H253="Junio"),G253&amp;"-1",IF(OR(H253="Julio",H253="Agosto",H253="Septiembre",H253="Octubre",H253="Noviembre",H253="Diciembre"),G253&amp;"-2"))</f>
        <v/>
      </c>
      <c r="J253" s="116" t="n">
        <v>200</v>
      </c>
      <c r="K253" s="120" t="n">
        <v>211.37877164056</v>
      </c>
      <c r="L253" s="28">
        <f>IFERROR(IF(OR(J253=0,K253=""),"",IF(E253="Positivo",MIN(MAX(K253/J253,0),1.3),MIN(MAX(J253/K253,0),1.3))),"")</f>
        <v/>
      </c>
      <c r="M253" s="28">
        <f>IFERROR(IF(OR(J253=0,K253=""),"",IF(E253="Positivo",MAX(K253/J253,0),MAX(J253/K253,0))),"")</f>
        <v/>
      </c>
      <c r="N253" s="5" t="inlineStr">
        <is>
          <t>ENT</t>
        </is>
      </c>
      <c r="O253" s="5" t="inlineStr">
        <is>
          <t>ENT</t>
        </is>
      </c>
      <c r="P253" s="5" t="n">
        <v>0</v>
      </c>
      <c r="Q253" s="5" t="n">
        <v>0</v>
      </c>
      <c r="R253" s="5">
        <f>A253&amp;"-"&amp;YEAR(F253)&amp;"-"&amp;IF(LEN(MONTH(F253))=1,"0"&amp;MONTH(F253),MONTH(F253))&amp;"-"&amp;IF(LEN(DAY(F253))=1,"0"&amp;DAY(F253),DAY(F253))</f>
        <v/>
      </c>
    </row>
    <row r="254">
      <c r="A254" s="5" t="n">
        <v>380</v>
      </c>
      <c r="B254" s="5" t="inlineStr">
        <is>
          <t>Ingresos de matriculas de estudiantes nuevos</t>
        </is>
      </c>
      <c r="C254" s="5" t="inlineStr">
        <is>
          <t>Inscripción, admisión y matrícula de estudiantes nuevos</t>
        </is>
      </c>
      <c r="D254" s="5" t="inlineStr">
        <is>
          <t>Semestral</t>
        </is>
      </c>
      <c r="E254" s="5" t="inlineStr">
        <is>
          <t>Positivo</t>
        </is>
      </c>
      <c r="F254" s="6" t="n">
        <v>45291</v>
      </c>
      <c r="G254" s="5">
        <f>YEAR(F254)</f>
        <v/>
      </c>
      <c r="H254" s="5">
        <f>PROPER(TEXT(F254,"mmmm"))</f>
        <v/>
      </c>
      <c r="I254" s="6">
        <f>IF(OR(H254="Enero",H254="Febrero",H254="Marzo",H254="Abril",H254="Mayo",H254="Junio"),G254&amp;"-1",IF(OR(H254="Julio",H254="Agosto",H254="Septiembre",H254="Octubre",H254="Noviembre",H254="Diciembre"),G254&amp;"-2"))</f>
        <v/>
      </c>
      <c r="J254" s="120" t="n">
        <v>49384.117103</v>
      </c>
      <c r="K254" s="120" t="n">
        <v>51094.632052</v>
      </c>
      <c r="L254" s="28">
        <f>IFERROR(IF(OR(J254=0,K254=""),"",IF(E254="Positivo",MIN(MAX(K254/J254,0),1.3),MIN(MAX(J254/K254,0),1.3))),"")</f>
        <v/>
      </c>
      <c r="M254" s="28">
        <f>IFERROR(IF(OR(J254=0,K254=""),"",IF(E254="Positivo",MAX(K254/J254,0),MAX(J254/K254,0))),"")</f>
        <v/>
      </c>
      <c r="N254" s="5" t="inlineStr">
        <is>
          <t>$</t>
        </is>
      </c>
      <c r="O254" s="5" t="inlineStr">
        <is>
          <t>$</t>
        </is>
      </c>
      <c r="P254" s="5" t="n">
        <v>0</v>
      </c>
      <c r="Q254" s="5" t="n">
        <v>0</v>
      </c>
      <c r="R254" s="5">
        <f>A254&amp;"-"&amp;YEAR(F254)&amp;"-"&amp;IF(LEN(MONTH(F254))=1,"0"&amp;MONTH(F254),MONTH(F254))&amp;"-"&amp;IF(LEN(DAY(F254))=1,"0"&amp;DAY(F254),DAY(F254))</f>
        <v/>
      </c>
    </row>
    <row r="255">
      <c r="A255" s="5" t="n">
        <v>381</v>
      </c>
      <c r="B255" s="5" t="inlineStr">
        <is>
          <t>Cumplimiento de matrículas pregrado presencial nuevos</t>
        </is>
      </c>
      <c r="C255" s="5" t="inlineStr">
        <is>
          <t>Inscripción, admisión y matrícula de estudiantes nuevos</t>
        </is>
      </c>
      <c r="D255" s="5" t="inlineStr">
        <is>
          <t>Semestral</t>
        </is>
      </c>
      <c r="E255" s="5" t="inlineStr">
        <is>
          <t>Positivo</t>
        </is>
      </c>
      <c r="F255" s="6" t="n">
        <v>45291</v>
      </c>
      <c r="G255" s="5">
        <f>YEAR(F255)</f>
        <v/>
      </c>
      <c r="H255" s="5">
        <f>PROPER(TEXT(F255,"mmmm"))</f>
        <v/>
      </c>
      <c r="I255" s="6">
        <f>IF(OR(H255="Enero",H255="Febrero",H255="Marzo",H255="Abril",H255="Mayo",H255="Junio"),G255&amp;"-1",IF(OR(H255="Julio",H255="Agosto",H255="Septiembre",H255="Octubre",H255="Noviembre",H255="Diciembre"),G255&amp;"-2"))</f>
        <v/>
      </c>
      <c r="J255" s="5" t="n">
        <v>200</v>
      </c>
      <c r="K255" s="5" t="n">
        <v>217.97170868347</v>
      </c>
      <c r="L255" s="28">
        <f>IFERROR(IF(OR(J255=0,K255=""),"",IF(E255="Positivo",MIN(MAX(K255/J255,0),1.3),MIN(MAX(J255/K255,0),1.3))),"")</f>
        <v/>
      </c>
      <c r="M255" s="28">
        <f>IFERROR(IF(OR(J255=0,K255=""),"",IF(E255="Positivo",MAX(K255/J255,0),MAX(J255/K255,0))),"")</f>
        <v/>
      </c>
      <c r="N255" s="5" t="inlineStr">
        <is>
          <t>ENT</t>
        </is>
      </c>
      <c r="O255" s="5" t="inlineStr">
        <is>
          <t>ENT</t>
        </is>
      </c>
      <c r="P255" s="5" t="n">
        <v>0</v>
      </c>
      <c r="Q255" s="5" t="n">
        <v>0</v>
      </c>
      <c r="R255" s="5">
        <f>A255&amp;"-"&amp;YEAR(F255)&amp;"-"&amp;IF(LEN(MONTH(F255))=1,"0"&amp;MONTH(F255),MONTH(F255))&amp;"-"&amp;IF(LEN(DAY(F255))=1,"0"&amp;DAY(F255),DAY(F255))</f>
        <v/>
      </c>
    </row>
    <row r="256">
      <c r="A256" s="5" t="n">
        <v>382</v>
      </c>
      <c r="B256" s="5" t="inlineStr">
        <is>
          <t>Cumplimiento de matrículas pregrado virtual nuevos</t>
        </is>
      </c>
      <c r="C256" s="5" t="inlineStr">
        <is>
          <t>Inscripción, admisión y matrícula de estudiantes nuevos</t>
        </is>
      </c>
      <c r="D256" s="5" t="inlineStr">
        <is>
          <t>Semestral</t>
        </is>
      </c>
      <c r="E256" s="5" t="inlineStr">
        <is>
          <t>Positivo</t>
        </is>
      </c>
      <c r="F256" s="6" t="n">
        <v>45291</v>
      </c>
      <c r="G256" s="5">
        <f>YEAR(F256)</f>
        <v/>
      </c>
      <c r="H256" s="5">
        <f>PROPER(TEXT(F256,"mmmm"))</f>
        <v/>
      </c>
      <c r="I256" s="6">
        <f>IF(OR(H256="Enero",H256="Febrero",H256="Marzo",H256="Abril",H256="Mayo",H256="Junio"),G256&amp;"-1",IF(OR(H256="Julio",H256="Agosto",H256="Septiembre",H256="Octubre",H256="Noviembre",H256="Diciembre"),G256&amp;"-2"))</f>
        <v/>
      </c>
      <c r="J256" s="5" t="n">
        <v>200</v>
      </c>
      <c r="K256" s="5" t="n">
        <v>204.26041131951</v>
      </c>
      <c r="L256" s="28">
        <f>IFERROR(IF(OR(J256=0,K256=""),"",IF(E256="Positivo",MIN(MAX(K256/J256,0),1.3),MIN(MAX(J256/K256,0),1.3))),"")</f>
        <v/>
      </c>
      <c r="M256" s="28">
        <f>IFERROR(IF(OR(J256=0,K256=""),"",IF(E256="Positivo",MAX(K256/J256,0),MAX(J256/K256,0))),"")</f>
        <v/>
      </c>
      <c r="N256" s="5" t="inlineStr">
        <is>
          <t>ENT</t>
        </is>
      </c>
      <c r="O256" s="5" t="inlineStr">
        <is>
          <t>ENT</t>
        </is>
      </c>
      <c r="P256" s="5" t="n">
        <v>0</v>
      </c>
      <c r="Q256" s="5" t="n">
        <v>0</v>
      </c>
      <c r="R256" s="5">
        <f>A256&amp;"-"&amp;YEAR(F256)&amp;"-"&amp;IF(LEN(MONTH(F256))=1,"0"&amp;MONTH(F256),MONTH(F256))&amp;"-"&amp;IF(LEN(DAY(F256))=1,"0"&amp;DAY(F256),DAY(F256))</f>
        <v/>
      </c>
    </row>
    <row r="257">
      <c r="A257" s="5" t="n">
        <v>383</v>
      </c>
      <c r="B257" s="5" t="inlineStr">
        <is>
          <t>Cumplimiento de matrículas posgrado virtual nuevos</t>
        </is>
      </c>
      <c r="C257" s="5" t="inlineStr">
        <is>
          <t>Inscripción, admisión y matrícula de estudiantes nuevos</t>
        </is>
      </c>
      <c r="D257" s="5" t="inlineStr">
        <is>
          <t>Semestral</t>
        </is>
      </c>
      <c r="E257" s="5" t="inlineStr">
        <is>
          <t>Positivo</t>
        </is>
      </c>
      <c r="F257" s="6" t="n">
        <v>45291</v>
      </c>
      <c r="G257" s="5">
        <f>YEAR(F257)</f>
        <v/>
      </c>
      <c r="H257" s="5">
        <f>PROPER(TEXT(F257,"mmmm"))</f>
        <v/>
      </c>
      <c r="I257" s="6">
        <f>IF(OR(H257="Enero",H257="Febrero",H257="Marzo",H257="Abril",H257="Mayo",H257="Junio"),G257&amp;"-1",IF(OR(H257="Julio",H257="Agosto",H257="Septiembre",H257="Octubre",H257="Noviembre",H257="Diciembre"),G257&amp;"-2"))</f>
        <v/>
      </c>
      <c r="J257" s="5" t="n">
        <v>200</v>
      </c>
      <c r="K257" s="5" t="n">
        <v>258.04232994527</v>
      </c>
      <c r="L257" s="28">
        <f>IFERROR(IF(OR(J257=0,K257=""),"",IF(E257="Positivo",MIN(MAX(K257/J257,0),1.3),MIN(MAX(J257/K257,0),1.3))),"")</f>
        <v/>
      </c>
      <c r="M257" s="28">
        <f>IFERROR(IF(OR(J257=0,K257=""),"",IF(E257="Positivo",MAX(K257/J257,0),MAX(J257/K257,0))),"")</f>
        <v/>
      </c>
      <c r="N257" s="5" t="inlineStr">
        <is>
          <t>ENT</t>
        </is>
      </c>
      <c r="O257" s="5" t="inlineStr">
        <is>
          <t>ENT</t>
        </is>
      </c>
      <c r="P257" s="5" t="n">
        <v>0</v>
      </c>
      <c r="Q257" s="5" t="n">
        <v>0</v>
      </c>
      <c r="R257" s="5">
        <f>A257&amp;"-"&amp;YEAR(F257)&amp;"-"&amp;IF(LEN(MONTH(F257))=1,"0"&amp;MONTH(F257),MONTH(F257))&amp;"-"&amp;IF(LEN(DAY(F257))=1,"0"&amp;DAY(F257),DAY(F257))</f>
        <v/>
      </c>
    </row>
    <row r="258">
      <c r="A258" s="5" t="n">
        <v>384</v>
      </c>
      <c r="B258" s="5" t="inlineStr">
        <is>
          <t>Cumplimiento de matrículas posgrado presencial nuevos</t>
        </is>
      </c>
      <c r="C258" s="5" t="inlineStr">
        <is>
          <t>Inscripción, admisión y matrícula de estudiantes nuevos</t>
        </is>
      </c>
      <c r="D258" s="5" t="inlineStr">
        <is>
          <t>Semestral</t>
        </is>
      </c>
      <c r="E258" s="5" t="inlineStr">
        <is>
          <t>Positivo</t>
        </is>
      </c>
      <c r="F258" s="6" t="n">
        <v>45291</v>
      </c>
      <c r="G258" s="5">
        <f>YEAR(F258)</f>
        <v/>
      </c>
      <c r="H258" s="5">
        <f>PROPER(TEXT(F258,"mmmm"))</f>
        <v/>
      </c>
      <c r="I258" s="6">
        <f>IF(OR(H258="Enero",H258="Febrero",H258="Marzo",H258="Abril",H258="Mayo",H258="Junio"),G258&amp;"-1",IF(OR(H258="Julio",H258="Agosto",H258="Septiembre",H258="Octubre",H258="Noviembre",H258="Diciembre"),G258&amp;"-2"))</f>
        <v/>
      </c>
      <c r="J258" s="5" t="n">
        <v>200</v>
      </c>
      <c r="K258" s="5" t="n">
        <v>227.14470588235</v>
      </c>
      <c r="L258" s="28">
        <f>IFERROR(IF(OR(J258=0,K258=""),"",IF(E258="Positivo",MIN(MAX(K258/J258,0),1.3),MIN(MAX(J258/K258,0),1.3))),"")</f>
        <v/>
      </c>
      <c r="M258" s="28">
        <f>IFERROR(IF(OR(J258=0,K258=""),"",IF(E258="Positivo",MAX(K258/J258,0),MAX(J258/K258,0))),"")</f>
        <v/>
      </c>
      <c r="N258" s="5" t="inlineStr">
        <is>
          <t>ENT</t>
        </is>
      </c>
      <c r="O258" s="5" t="inlineStr">
        <is>
          <t>ENT</t>
        </is>
      </c>
      <c r="P258" s="5" t="n">
        <v>0</v>
      </c>
      <c r="Q258" s="5" t="n">
        <v>0</v>
      </c>
      <c r="R258" s="5">
        <f>A258&amp;"-"&amp;YEAR(F258)&amp;"-"&amp;IF(LEN(MONTH(F258))=1,"0"&amp;MONTH(F258),MONTH(F258))&amp;"-"&amp;IF(LEN(DAY(F258))=1,"0"&amp;DAY(F258),DAY(F258))</f>
        <v/>
      </c>
    </row>
    <row r="259">
      <c r="A259" s="5" t="n">
        <v>385</v>
      </c>
      <c r="B259" s="5" t="inlineStr">
        <is>
          <t>Ingresos totales de educación para la vida</t>
        </is>
      </c>
      <c r="C259" s="5" t="inlineStr">
        <is>
          <t>Mercadeo y venta de educación para la vida</t>
        </is>
      </c>
      <c r="D259" s="5" t="inlineStr">
        <is>
          <t>Semestral</t>
        </is>
      </c>
      <c r="E259" s="5" t="inlineStr">
        <is>
          <t>Positivo</t>
        </is>
      </c>
      <c r="F259" s="6" t="n">
        <v>45291</v>
      </c>
      <c r="G259" s="5">
        <f>YEAR(F259)</f>
        <v/>
      </c>
      <c r="H259" s="5">
        <f>PROPER(TEXT(F259,"mmmm"))</f>
        <v/>
      </c>
      <c r="I259" s="6">
        <f>IF(OR(H259="Enero",H259="Febrero",H259="Marzo",H259="Abril",H259="Mayo",H259="Junio"),G259&amp;"-1",IF(OR(H259="Julio",H259="Agosto",H259="Septiembre",H259="Octubre",H259="Noviembre",H259="Diciembre"),G259&amp;"-2"))</f>
        <v/>
      </c>
      <c r="J259" s="5" t="n">
        <v>100</v>
      </c>
      <c r="K259" s="5" t="n">
        <v>124.93</v>
      </c>
      <c r="L259" s="28">
        <f>IFERROR(IF(OR(J259=0,K259=""),"",IF(E259="Positivo",MIN(MAX(K259/J259,0),1.3),MIN(MAX(J259/K259,0),1.3))),"")</f>
        <v/>
      </c>
      <c r="M259" s="28">
        <f>IFERROR(IF(OR(J259=0,K259=""),"",IF(E259="Positivo",MAX(K259/J259,0),MAX(J259/K259,0))),"")</f>
        <v/>
      </c>
      <c r="N259" s="5" t="inlineStr">
        <is>
          <t>$</t>
        </is>
      </c>
      <c r="O259" s="5" t="inlineStr">
        <is>
          <t>$</t>
        </is>
      </c>
      <c r="P259" s="5" t="n">
        <v>0</v>
      </c>
      <c r="Q259" s="5" t="n">
        <v>0</v>
      </c>
      <c r="R259" s="5">
        <f>A259&amp;"-"&amp;YEAR(F259)&amp;"-"&amp;IF(LEN(MONTH(F259))=1,"0"&amp;MONTH(F259),MONTH(F259))&amp;"-"&amp;IF(LEN(DAY(F259))=1,"0"&amp;DAY(F259),DAY(F259))</f>
        <v/>
      </c>
    </row>
    <row r="260">
      <c r="A260" s="5" t="n">
        <v>386</v>
      </c>
      <c r="B260" s="5" t="inlineStr">
        <is>
          <t>Cumplimiento Meta comercial Educación para toda la vida por linea</t>
        </is>
      </c>
      <c r="C260" s="5" t="inlineStr">
        <is>
          <t>Mercadeo y venta de educación para la vida</t>
        </is>
      </c>
      <c r="D260" s="5" t="inlineStr">
        <is>
          <t>Semestral</t>
        </is>
      </c>
      <c r="E260" s="5" t="inlineStr">
        <is>
          <t>Positivo</t>
        </is>
      </c>
      <c r="F260" s="6" t="n">
        <v>45291</v>
      </c>
      <c r="G260" s="5">
        <f>YEAR(F260)</f>
        <v/>
      </c>
      <c r="H260" s="5">
        <f>PROPER(TEXT(F260,"mmmm"))</f>
        <v/>
      </c>
      <c r="I260" s="6">
        <f>IF(OR(H260="Enero",H260="Febrero",H260="Marzo",H260="Abril",H260="Mayo",H260="Junio"),G260&amp;"-1",IF(OR(H260="Julio",H260="Agosto",H260="Septiembre",H260="Octubre",H260="Noviembre",H260="Diciembre"),G260&amp;"-2"))</f>
        <v/>
      </c>
      <c r="J260" s="5" t="n">
        <v>400</v>
      </c>
      <c r="K260" s="86" t="n">
        <v>15849978299</v>
      </c>
      <c r="L260" s="28">
        <f>IFERROR(IF(OR(J260=0,K260=""),"",IF(E260="Positivo",MIN(MAX(K260/J260,0),1.3),MIN(MAX(J260/K260,0),1.3))),"")</f>
        <v/>
      </c>
      <c r="M260" s="28">
        <f>IFERROR(IF(OR(J260=0,K260=""),"",IF(E260="Positivo",MAX(K260/J260,0),MAX(J260/K260,0))),"")</f>
        <v/>
      </c>
      <c r="N260" s="5" t="inlineStr">
        <is>
          <t>%</t>
        </is>
      </c>
      <c r="O260" s="5" t="inlineStr">
        <is>
          <t>%</t>
        </is>
      </c>
      <c r="P260" s="5" t="n">
        <v>0</v>
      </c>
      <c r="Q260" s="5" t="n">
        <v>0</v>
      </c>
      <c r="R260" s="5">
        <f>A260&amp;"-"&amp;YEAR(F260)&amp;"-"&amp;IF(LEN(MONTH(F260))=1,"0"&amp;MONTH(F260),MONTH(F260))&amp;"-"&amp;IF(LEN(DAY(F260))=1,"0"&amp;DAY(F260),DAY(F260))</f>
        <v/>
      </c>
    </row>
    <row r="261">
      <c r="A261" s="5" t="n">
        <v>387</v>
      </c>
      <c r="B261" s="5" t="inlineStr">
        <is>
          <t>Programas con reforzamiento curricular por escuela</t>
        </is>
      </c>
      <c r="C261" s="5" t="inlineStr">
        <is>
          <t>Gestión, Evaluación e Innovación Curricular</t>
        </is>
      </c>
      <c r="D261" s="5" t="inlineStr">
        <is>
          <t>Semestral</t>
        </is>
      </c>
      <c r="E261" s="5" t="inlineStr">
        <is>
          <t>Positivo</t>
        </is>
      </c>
      <c r="F261" s="6" t="n">
        <v>45291</v>
      </c>
      <c r="G261" s="5">
        <f>YEAR(F261)</f>
        <v/>
      </c>
      <c r="H261" s="5">
        <f>PROPER(TEXT(F261,"mmmm"))</f>
        <v/>
      </c>
      <c r="I261" s="6">
        <f>IF(OR(H261="Enero",H261="Febrero",H261="Marzo",H261="Abril",H261="Mayo",H261="Junio"),G261&amp;"-1",IF(OR(H261="Julio",H261="Agosto",H261="Septiembre",H261="Octubre",H261="Noviembre",H261="Diciembre"),G261&amp;"-2"))</f>
        <v/>
      </c>
      <c r="J261" s="5" t="n">
        <v>38</v>
      </c>
      <c r="K261" s="5" t="n">
        <v>38</v>
      </c>
      <c r="L261" s="28">
        <f>IFERROR(IF(OR(J261=0,K261=""),"",IF(E261="Positivo",MIN(MAX(K261/J261,0),1.3),MIN(MAX(J261/K261,0),1.3))),"")</f>
        <v/>
      </c>
      <c r="M261" s="28">
        <f>IFERROR(IF(OR(J261=0,K261=""),"",IF(E261="Positivo",MAX(K261/J261,0),MAX(J261/K261,0))),"")</f>
        <v/>
      </c>
      <c r="N261" s="5" t="inlineStr">
        <is>
          <t>ENT</t>
        </is>
      </c>
      <c r="O261" s="5" t="inlineStr">
        <is>
          <t>ENT</t>
        </is>
      </c>
      <c r="P261" s="5" t="n">
        <v>0</v>
      </c>
      <c r="Q261" s="5" t="n">
        <v>0</v>
      </c>
      <c r="R261" s="5">
        <f>A261&amp;"-"&amp;YEAR(F261)&amp;"-"&amp;IF(LEN(MONTH(F261))=1,"0"&amp;MONTH(F261),MONTH(F261))&amp;"-"&amp;IF(LEN(DAY(F261))=1,"0"&amp;DAY(F261),DAY(F261))</f>
        <v/>
      </c>
    </row>
    <row r="262">
      <c r="A262" s="5" t="n">
        <v>388</v>
      </c>
      <c r="B262" s="5" t="inlineStr">
        <is>
          <t>Programas con matriz de resultados de aprendizaje por escuela</t>
        </is>
      </c>
      <c r="C262" s="5" t="inlineStr">
        <is>
          <t>Gestión, Evaluación e Innovación Curricular</t>
        </is>
      </c>
      <c r="D262" s="5" t="inlineStr">
        <is>
          <t>Semestral</t>
        </is>
      </c>
      <c r="E262" s="5" t="inlineStr">
        <is>
          <t>Positivo</t>
        </is>
      </c>
      <c r="F262" s="6" t="n">
        <v>45291</v>
      </c>
      <c r="G262" s="5">
        <f>YEAR(F262)</f>
        <v/>
      </c>
      <c r="H262" s="5">
        <f>PROPER(TEXT(F262,"mmmm"))</f>
        <v/>
      </c>
      <c r="I262" s="6">
        <f>IF(OR(H262="Enero",H262="Febrero",H262="Marzo",H262="Abril",H262="Mayo",H262="Junio"),G262&amp;"-1",IF(OR(H262="Julio",H262="Agosto",H262="Septiembre",H262="Octubre",H262="Noviembre",H262="Diciembre"),G262&amp;"-2"))</f>
        <v/>
      </c>
      <c r="J262" s="5" t="n">
        <v>93</v>
      </c>
      <c r="K262" s="5" t="n">
        <v>93</v>
      </c>
      <c r="L262" s="28">
        <f>IFERROR(IF(OR(J262=0,K262=""),"",IF(E262="Positivo",MIN(MAX(K262/J262,0),1.3),MIN(MAX(J262/K262,0),1.3))),"")</f>
        <v/>
      </c>
      <c r="M262" s="28">
        <f>IFERROR(IF(OR(J262=0,K262=""),"",IF(E262="Positivo",MAX(K262/J262,0),MAX(J262/K262,0))),"")</f>
        <v/>
      </c>
      <c r="N262" s="5" t="inlineStr">
        <is>
          <t>ENT</t>
        </is>
      </c>
      <c r="O262" s="5" t="inlineStr">
        <is>
          <t>ENT</t>
        </is>
      </c>
      <c r="P262" s="5" t="n">
        <v>0</v>
      </c>
      <c r="Q262" s="5" t="n">
        <v>0</v>
      </c>
      <c r="R262" s="5">
        <f>A262&amp;"-"&amp;YEAR(F262)&amp;"-"&amp;IF(LEN(MONTH(F262))=1,"0"&amp;MONTH(F262),MONTH(F262))&amp;"-"&amp;IF(LEN(DAY(F262))=1,"0"&amp;DAY(F262),DAY(F262))</f>
        <v/>
      </c>
    </row>
    <row r="263">
      <c r="A263" s="5" t="n">
        <v>389</v>
      </c>
      <c r="B263" s="5" t="inlineStr">
        <is>
          <t>Permanencia por escuela</t>
        </is>
      </c>
      <c r="C263" s="5" t="inlineStr">
        <is>
          <t>Permanencia</t>
        </is>
      </c>
      <c r="D263" s="5" t="inlineStr">
        <is>
          <t>Semestral</t>
        </is>
      </c>
      <c r="E263" s="5" t="inlineStr">
        <is>
          <t>Positivo</t>
        </is>
      </c>
      <c r="F263" s="6" t="n">
        <v>45291</v>
      </c>
      <c r="G263" s="5">
        <f>YEAR(F263)</f>
        <v/>
      </c>
      <c r="H263" s="5">
        <f>PROPER(TEXT(F263,"mmmm"))</f>
        <v/>
      </c>
      <c r="I263" s="6">
        <f>IF(OR(H263="Enero",H263="Febrero",H263="Marzo",H263="Abril",H263="Mayo",H263="Junio"),G263&amp;"-1",IF(OR(H263="Julio",H263="Agosto",H263="Septiembre",H263="Octubre",H263="Noviembre",H263="Diciembre"),G263&amp;"-2"))</f>
        <v/>
      </c>
      <c r="J263" s="5" t="n">
        <v>91</v>
      </c>
      <c r="K263" s="5" t="n">
        <v>42.39166609446207</v>
      </c>
      <c r="L263" s="28">
        <f>IFERROR(IF(OR(J263=0,K263=""),"",IF(E263="Positivo",MIN(MAX(K263/J263,0),1.3),MIN(MAX(J263/K263,0),1.3))),"")</f>
        <v/>
      </c>
      <c r="M263" s="28">
        <f>IFERROR(IF(OR(J263=0,K263=""),"",IF(E263="Positivo",MAX(K263/J263,0),MAX(J263/K263,0))),"")</f>
        <v/>
      </c>
      <c r="N263" s="5" t="inlineStr">
        <is>
          <t>%</t>
        </is>
      </c>
      <c r="O263" s="5" t="inlineStr">
        <is>
          <t>%</t>
        </is>
      </c>
      <c r="P263" s="5" t="n">
        <v>0</v>
      </c>
      <c r="Q263" s="5" t="n">
        <v>0</v>
      </c>
      <c r="R263" s="5">
        <f>A263&amp;"-"&amp;YEAR(F263)&amp;"-"&amp;IF(LEN(MONTH(F263))=1,"0"&amp;MONTH(F263),MONTH(F263))&amp;"-"&amp;IF(LEN(DAY(F263))=1,"0"&amp;DAY(F263),DAY(F263))</f>
        <v/>
      </c>
    </row>
    <row r="264">
      <c r="A264" s="5" t="n">
        <v>390</v>
      </c>
      <c r="B264" s="5" t="inlineStr">
        <is>
          <t>Cumplimiento Plan Anual por escuela</t>
        </is>
      </c>
      <c r="C264" s="5" t="inlineStr">
        <is>
          <t>Gestión de Unidades Académicas</t>
        </is>
      </c>
      <c r="D264" s="5" t="inlineStr">
        <is>
          <t>Trimestral</t>
        </is>
      </c>
      <c r="E264" s="5" t="inlineStr">
        <is>
          <t>Positivo</t>
        </is>
      </c>
      <c r="F264" s="6" t="n">
        <v>45291</v>
      </c>
      <c r="G264" s="5">
        <f>YEAR(F264)</f>
        <v/>
      </c>
      <c r="H264" s="5">
        <f>PROPER(TEXT(F264,"mmmm"))</f>
        <v/>
      </c>
      <c r="I264" s="6">
        <f>IF(OR(H264="Enero",H264="Febrero",H264="Marzo",H264="Abril",H264="Mayo",H264="Junio"),G264&amp;"-1",IF(OR(H264="Julio",H264="Agosto",H264="Septiembre",H264="Octubre",H264="Noviembre",H264="Diciembre"),G264&amp;"-2"))</f>
        <v/>
      </c>
      <c r="J264" s="5" t="n">
        <v>100</v>
      </c>
      <c r="K264" s="5" t="n">
        <v>199.2491666666666</v>
      </c>
      <c r="L264" s="28">
        <f>IFERROR(IF(OR(J264=0,K264=""),"",IF(E264="Positivo",MIN(MAX(K264/J264,0),1.0),MIN(MAX(J264/K264,0),1.0))),"")</f>
        <v/>
      </c>
      <c r="M264" s="28">
        <f>IFERROR(IF(OR(J264=0,K264=""),"",IF(E264="Positivo",MAX(K264/J264,0),MAX(J264/K264,0))),"")</f>
        <v/>
      </c>
      <c r="N264" s="5" t="inlineStr">
        <is>
          <t>%</t>
        </is>
      </c>
      <c r="O264" s="5" t="inlineStr">
        <is>
          <t>%</t>
        </is>
      </c>
      <c r="P264" s="5" t="n">
        <v>0</v>
      </c>
      <c r="Q264" s="5" t="n">
        <v>0</v>
      </c>
      <c r="R264" s="5">
        <f>A264&amp;"-"&amp;YEAR(F264)&amp;"-"&amp;IF(LEN(MONTH(F264))=1,"0"&amp;MONTH(F264),MONTH(F264))&amp;"-"&amp;IF(LEN(DAY(F264))=1,"0"&amp;DAY(F264),DAY(F264))</f>
        <v/>
      </c>
    </row>
    <row r="265">
      <c r="A265" s="5" t="n">
        <v>391</v>
      </c>
      <c r="B265" s="5" t="inlineStr">
        <is>
          <t>Satisfacción del cliente con campañas integradas de marketing</t>
        </is>
      </c>
      <c r="C265" s="5" t="inlineStr">
        <is>
          <t>Gestión de campañas integradas de marketing</t>
        </is>
      </c>
      <c r="D265" s="5" t="inlineStr">
        <is>
          <t>Semestral</t>
        </is>
      </c>
      <c r="E265" s="5" t="inlineStr">
        <is>
          <t>Positivo</t>
        </is>
      </c>
      <c r="F265" s="6" t="n">
        <v>45291</v>
      </c>
      <c r="G265" s="5">
        <f>YEAR(F265)</f>
        <v/>
      </c>
      <c r="H265" s="5">
        <f>PROPER(TEXT(F265,"mmmm"))</f>
        <v/>
      </c>
      <c r="I265" s="6">
        <f>IF(OR(H265="Enero",H265="Febrero",H265="Marzo",H265="Abril",H265="Mayo",H265="Junio"),G265&amp;"-1",IF(OR(H265="Julio",H265="Agosto",H265="Septiembre",H265="Octubre",H265="Noviembre",H265="Diciembre"),G265&amp;"-2"))</f>
        <v/>
      </c>
      <c r="J265" s="5" t="n">
        <v>93</v>
      </c>
      <c r="K265" s="5" t="n">
        <v>100</v>
      </c>
      <c r="L265" s="28">
        <f>IFERROR(IF(OR(J265=0,K265=""),"",IF(E265="Positivo",MIN(MAX(K265/J265,0),1.3),MIN(MAX(J265/K265,0),1.3))),"")</f>
        <v/>
      </c>
      <c r="M265" s="28">
        <f>IFERROR(IF(OR(J265=0,K265=""),"",IF(E265="Positivo",MAX(K265/J265,0),MAX(J265/K265,0))),"")</f>
        <v/>
      </c>
      <c r="N265" s="5" t="inlineStr">
        <is>
          <t>%</t>
        </is>
      </c>
      <c r="O265" s="5" t="inlineStr">
        <is>
          <t>%</t>
        </is>
      </c>
      <c r="P265" s="5" t="n">
        <v>0</v>
      </c>
      <c r="Q265" s="5" t="n">
        <v>0</v>
      </c>
      <c r="R265" s="5">
        <f>A265&amp;"-"&amp;YEAR(F265)&amp;"-"&amp;IF(LEN(MONTH(F265))=1,"0"&amp;MONTH(F265),MONTH(F265))&amp;"-"&amp;IF(LEN(DAY(F265))=1,"0"&amp;DAY(F265),DAY(F265))</f>
        <v/>
      </c>
    </row>
    <row r="266">
      <c r="A266" s="5" t="n">
        <v>392</v>
      </c>
      <c r="B266" s="5" t="inlineStr">
        <is>
          <t>Ahorro institucional con base en la monetización de los servicios</t>
        </is>
      </c>
      <c r="C266" s="5" t="inlineStr">
        <is>
          <t>Gestión de campañas integradas de marketing</t>
        </is>
      </c>
      <c r="D266" s="5" t="inlineStr">
        <is>
          <t>Semestral</t>
        </is>
      </c>
      <c r="E266" s="5" t="inlineStr">
        <is>
          <t>Positivo</t>
        </is>
      </c>
      <c r="F266" s="6" t="n">
        <v>45291</v>
      </c>
      <c r="G266" s="5">
        <f>YEAR(F266)</f>
        <v/>
      </c>
      <c r="H266" s="5">
        <f>PROPER(TEXT(F266,"mmmm"))</f>
        <v/>
      </c>
      <c r="I266" s="6">
        <f>IF(OR(H266="Enero",H266="Febrero",H266="Marzo",H266="Abril",H266="Mayo",H266="Junio"),G266&amp;"-1",IF(OR(H266="Julio",H266="Agosto",H266="Septiembre",H266="Octubre",H266="Noviembre",H266="Diciembre"),G266&amp;"-2"))</f>
        <v/>
      </c>
      <c r="J266" s="116" t="n">
        <v>100</v>
      </c>
      <c r="K266" s="120" t="n">
        <v>147.38</v>
      </c>
      <c r="L266" s="28">
        <f>IFERROR(IF(OR(J266=0,K266=""),"",IF(E266="Positivo",MIN(MAX(K266/J266,0),1.3),MIN(MAX(J266/K266,0),1.3))),"")</f>
        <v/>
      </c>
      <c r="M266" s="28">
        <f>IFERROR(IF(OR(J266=0,K266=""),"",IF(E266="Positivo",MAX(K266/J266,0),MAX(J266/K266,0))),"")</f>
        <v/>
      </c>
      <c r="N266" s="5" t="inlineStr">
        <is>
          <t>$</t>
        </is>
      </c>
      <c r="O266" s="5" t="inlineStr">
        <is>
          <t>$</t>
        </is>
      </c>
      <c r="P266" s="5" t="n">
        <v>0</v>
      </c>
      <c r="Q266" s="5" t="n">
        <v>0</v>
      </c>
      <c r="R266" s="5">
        <f>A266&amp;"-"&amp;YEAR(F266)&amp;"-"&amp;IF(LEN(MONTH(F266))=1,"0"&amp;MONTH(F266),MONTH(F266))&amp;"-"&amp;IF(LEN(DAY(F266))=1,"0"&amp;DAY(F266),DAY(F266))</f>
        <v/>
      </c>
    </row>
    <row r="267">
      <c r="A267" s="5" t="n">
        <v>393</v>
      </c>
      <c r="B267" s="5" t="inlineStr">
        <is>
          <t>Disminución de los tiempos empleados en el desarrollo de las solicitudes</t>
        </is>
      </c>
      <c r="C267" s="5" t="inlineStr">
        <is>
          <t>Gestión de campañas integradas de marketing</t>
        </is>
      </c>
      <c r="D267" s="5" t="inlineStr">
        <is>
          <t>Anual</t>
        </is>
      </c>
      <c r="E267" s="5" t="inlineStr">
        <is>
          <t>Positivo</t>
        </is>
      </c>
      <c r="F267" s="6" t="n">
        <v>45291</v>
      </c>
      <c r="G267" s="5">
        <f>YEAR(F267)</f>
        <v/>
      </c>
      <c r="H267" s="5">
        <f>PROPER(TEXT(F267,"mmmm"))</f>
        <v/>
      </c>
      <c r="I267" s="6">
        <f>IF(OR(H267="Enero",H267="Febrero",H267="Marzo",H267="Abril",H267="Mayo",H267="Junio"),G267&amp;"-1",IF(OR(H267="Julio",H267="Agosto",H267="Septiembre",H267="Octubre",H267="Noviembre",H267="Diciembre"),G267&amp;"-2"))</f>
        <v/>
      </c>
      <c r="J267" s="5" t="n">
        <v>15</v>
      </c>
      <c r="K267" s="5" t="n">
        <v>15.45</v>
      </c>
      <c r="L267" s="28">
        <f>IFERROR(IF(OR(J267=0,K267=""),"",IF(E267="Positivo",MIN(MAX(K267/J267,0),1.3),MIN(MAX(J267/K267,0),1.3))),"")</f>
        <v/>
      </c>
      <c r="M267" s="28">
        <f>IFERROR(IF(OR(J267=0,K267=""),"",IF(E267="Positivo",MAX(K267/J267,0),MAX(J267/K267,0))),"")</f>
        <v/>
      </c>
      <c r="N267" s="5" t="inlineStr">
        <is>
          <t>ENT</t>
        </is>
      </c>
      <c r="O267" s="5" t="inlineStr">
        <is>
          <t>DEC</t>
        </is>
      </c>
      <c r="P267" s="5" t="n">
        <v>1</v>
      </c>
      <c r="Q267" s="5" t="n">
        <v>1</v>
      </c>
      <c r="R267" s="5">
        <f>A267&amp;"-"&amp;YEAR(F267)&amp;"-"&amp;IF(LEN(MONTH(F267))=1,"0"&amp;MONTH(F267),MONTH(F267))&amp;"-"&amp;IF(LEN(DAY(F267))=1,"0"&amp;DAY(F267),DAY(F267))</f>
        <v/>
      </c>
    </row>
    <row r="268">
      <c r="A268" s="5" t="n">
        <v>394</v>
      </c>
      <c r="B268" s="5" t="inlineStr">
        <is>
          <t>Publicaciones en medios de comunicación Tier 1 y Tier 2</t>
        </is>
      </c>
      <c r="C268" s="5" t="inlineStr">
        <is>
          <t>Comunicaciones Externas</t>
        </is>
      </c>
      <c r="D268" s="5" t="inlineStr">
        <is>
          <t>Semestral</t>
        </is>
      </c>
      <c r="E268" s="5" t="inlineStr">
        <is>
          <t>Positivo</t>
        </is>
      </c>
      <c r="F268" s="6" t="n">
        <v>45291</v>
      </c>
      <c r="G268" s="5">
        <f>YEAR(F268)</f>
        <v/>
      </c>
      <c r="H268" s="5">
        <f>PROPER(TEXT(F268,"mmmm"))</f>
        <v/>
      </c>
      <c r="I268" s="6">
        <f>IF(OR(H268="Enero",H268="Febrero",H268="Marzo",H268="Abril",H268="Mayo",H268="Junio"),G268&amp;"-1",IF(OR(H268="Julio",H268="Agosto",H268="Septiembre",H268="Octubre",H268="Noviembre",H268="Diciembre"),G268&amp;"-2"))</f>
        <v/>
      </c>
      <c r="J268" s="5" t="n">
        <v>100</v>
      </c>
      <c r="K268" s="5" t="n">
        <v>312.569285714285</v>
      </c>
      <c r="L268" s="28">
        <f>IFERROR(IF(OR(J268=0,K268=""),"",IF(E268="Positivo",MIN(MAX(K268/J268,0),1.3),MIN(MAX(J268/K268,0),1.3))),"")</f>
        <v/>
      </c>
      <c r="M268" s="28">
        <f>IFERROR(IF(OR(J268=0,K268=""),"",IF(E268="Positivo",MAX(K268/J268,0),MAX(J268/K268,0))),"")</f>
        <v/>
      </c>
      <c r="N268" s="5" t="inlineStr">
        <is>
          <t>ENT</t>
        </is>
      </c>
      <c r="O268" s="5" t="inlineStr">
        <is>
          <t>ENT</t>
        </is>
      </c>
      <c r="P268" s="5" t="n">
        <v>0</v>
      </c>
      <c r="Q268" s="5" t="n">
        <v>0</v>
      </c>
      <c r="R268" s="5">
        <f>A268&amp;"-"&amp;YEAR(F268)&amp;"-"&amp;IF(LEN(MONTH(F268))=1,"0"&amp;MONTH(F268),MONTH(F268))&amp;"-"&amp;IF(LEN(DAY(F268))=1,"0"&amp;DAY(F268),DAY(F268))</f>
        <v/>
      </c>
    </row>
    <row r="269">
      <c r="A269" s="5" t="n">
        <v>395</v>
      </c>
      <c r="B269" s="5" t="inlineStr">
        <is>
          <t>Publicaciones en medios de comunicación Tier 1 y Tier 2 de la región Antioquia</t>
        </is>
      </c>
      <c r="C269" s="5" t="inlineStr">
        <is>
          <t>Comunicaciones Externas</t>
        </is>
      </c>
      <c r="D269" s="5" t="inlineStr">
        <is>
          <t>Semestral</t>
        </is>
      </c>
      <c r="E269" s="5" t="inlineStr">
        <is>
          <t>Positivo</t>
        </is>
      </c>
      <c r="F269" s="6" t="n">
        <v>45291</v>
      </c>
      <c r="G269" s="5">
        <f>YEAR(F269)</f>
        <v/>
      </c>
      <c r="H269" s="5">
        <f>PROPER(TEXT(F269,"mmmm"))</f>
        <v/>
      </c>
      <c r="I269" s="6">
        <f>IF(OR(H269="Enero",H269="Febrero",H269="Marzo",H269="Abril",H269="Mayo",H269="Junio"),G269&amp;"-1",IF(OR(H269="Julio",H269="Agosto",H269="Septiembre",H269="Octubre",H269="Noviembre",H269="Diciembre"),G269&amp;"-2"))</f>
        <v/>
      </c>
      <c r="J269" s="5" t="n">
        <v>100</v>
      </c>
      <c r="K269" s="5" t="n">
        <v>280.39382352941</v>
      </c>
      <c r="L269" s="28">
        <f>IFERROR(IF(OR(J269=0,K269=""),"",IF(E269="Positivo",MIN(MAX(K269/J269,0),1.3),MIN(MAX(J269/K269,0),1.3))),"")</f>
        <v/>
      </c>
      <c r="M269" s="28">
        <f>IFERROR(IF(OR(J269=0,K269=""),"",IF(E269="Positivo",MAX(K269/J269,0),MAX(J269/K269,0))),"")</f>
        <v/>
      </c>
      <c r="N269" s="5" t="inlineStr">
        <is>
          <t>ENT</t>
        </is>
      </c>
      <c r="O269" s="5" t="inlineStr">
        <is>
          <t>ENT</t>
        </is>
      </c>
      <c r="P269" s="5" t="n">
        <v>0</v>
      </c>
      <c r="Q269" s="5" t="n">
        <v>0</v>
      </c>
      <c r="R269" s="5">
        <f>A269&amp;"-"&amp;YEAR(F269)&amp;"-"&amp;IF(LEN(MONTH(F269))=1,"0"&amp;MONTH(F269),MONTH(F269))&amp;"-"&amp;IF(LEN(DAY(F269))=1,"0"&amp;DAY(F269),DAY(F269))</f>
        <v/>
      </c>
    </row>
    <row r="270">
      <c r="A270" s="5" t="n">
        <v>396</v>
      </c>
      <c r="B270" s="5" t="inlineStr">
        <is>
          <t>Publicaciones en el Campus Virtual</t>
        </is>
      </c>
      <c r="C270" s="5" t="inlineStr">
        <is>
          <t>Gestión de campañas integradas de marketing</t>
        </is>
      </c>
      <c r="D270" s="5" t="inlineStr">
        <is>
          <t>Semestral</t>
        </is>
      </c>
      <c r="E270" s="5" t="inlineStr">
        <is>
          <t>Positivo</t>
        </is>
      </c>
      <c r="F270" s="6" t="n">
        <v>45291</v>
      </c>
      <c r="G270" s="5">
        <f>YEAR(F270)</f>
        <v/>
      </c>
      <c r="H270" s="5">
        <f>PROPER(TEXT(F270,"mmmm"))</f>
        <v/>
      </c>
      <c r="I270" s="6">
        <f>IF(OR(H270="Enero",H270="Febrero",H270="Marzo",H270="Abril",H270="Mayo",H270="Junio"),G270&amp;"-1",IF(OR(H270="Julio",H270="Agosto",H270="Septiembre",H270="Octubre",H270="Noviembre",H270="Diciembre"),G270&amp;"-2"))</f>
        <v/>
      </c>
      <c r="J270" s="5" t="n">
        <v>80</v>
      </c>
      <c r="K270" s="5" t="n">
        <v>88.89</v>
      </c>
      <c r="L270" s="28">
        <f>IFERROR(IF(OR(J270=0,K270=""),"",IF(E270="Positivo",MIN(MAX(K270/J270,0),1.3),MIN(MAX(J270/K270,0),1.3))),"")</f>
        <v/>
      </c>
      <c r="M270" s="28">
        <f>IFERROR(IF(OR(J270=0,K270=""),"",IF(E270="Positivo",MAX(K270/J270,0),MAX(J270/K270,0))),"")</f>
        <v/>
      </c>
      <c r="N270" s="5" t="inlineStr">
        <is>
          <t>ENT</t>
        </is>
      </c>
      <c r="O270" s="5" t="inlineStr">
        <is>
          <t>DEC</t>
        </is>
      </c>
      <c r="P270" s="5" t="n">
        <v>1</v>
      </c>
      <c r="Q270" s="5" t="n">
        <v>1</v>
      </c>
      <c r="R270" s="5">
        <f>A270&amp;"-"&amp;YEAR(F270)&amp;"-"&amp;IF(LEN(MONTH(F270))=1,"0"&amp;MONTH(F270),MONTH(F270))&amp;"-"&amp;IF(LEN(DAY(F270))=1,"0"&amp;DAY(F270),DAY(F270))</f>
        <v/>
      </c>
    </row>
    <row r="271">
      <c r="A271" s="5" t="n">
        <v>397</v>
      </c>
      <c r="B271" s="5" t="inlineStr">
        <is>
          <t>Gestión de casos del Estudio de Emisión</t>
        </is>
      </c>
      <c r="C271" s="5" t="inlineStr">
        <is>
          <t>Gestión de campañas integradas de marketing</t>
        </is>
      </c>
      <c r="D271" s="5" t="inlineStr">
        <is>
          <t>Semestral</t>
        </is>
      </c>
      <c r="E271" s="5" t="inlineStr">
        <is>
          <t>Positivo</t>
        </is>
      </c>
      <c r="F271" s="6" t="n">
        <v>45291</v>
      </c>
      <c r="G271" s="5">
        <f>YEAR(F271)</f>
        <v/>
      </c>
      <c r="H271" s="5">
        <f>PROPER(TEXT(F271,"mmmm"))</f>
        <v/>
      </c>
      <c r="I271" s="6">
        <f>IF(OR(H271="Enero",H271="Febrero",H271="Marzo",H271="Abril",H271="Mayo",H271="Junio"),G271&amp;"-1",IF(OR(H271="Julio",H271="Agosto",H271="Septiembre",H271="Octubre",H271="Noviembre",H271="Diciembre"),G271&amp;"-2"))</f>
        <v/>
      </c>
      <c r="J271" s="5" t="n">
        <v>80</v>
      </c>
      <c r="K271" s="5" t="n">
        <v>92.01571428571449</v>
      </c>
      <c r="L271" s="28">
        <f>IFERROR(IF(OR(J271=0,K271=""),"",IF(E271="Positivo",MIN(MAX(K271/J271,0),1.3),MIN(MAX(J271/K271,0),1.3))),"")</f>
        <v/>
      </c>
      <c r="M271" s="28">
        <f>IFERROR(IF(OR(J271=0,K271=""),"",IF(E271="Positivo",MAX(K271/J271,0),MAX(J271/K271,0))),"")</f>
        <v/>
      </c>
      <c r="N271" s="5" t="inlineStr">
        <is>
          <t>%</t>
        </is>
      </c>
      <c r="O271" s="5" t="inlineStr">
        <is>
          <t>%</t>
        </is>
      </c>
      <c r="P271" s="5" t="n">
        <v>0</v>
      </c>
      <c r="Q271" s="5" t="n">
        <v>1</v>
      </c>
      <c r="R271" s="5">
        <f>A271&amp;"-"&amp;YEAR(F271)&amp;"-"&amp;IF(LEN(MONTH(F271))=1,"0"&amp;MONTH(F271),MONTH(F271))&amp;"-"&amp;IF(LEN(DAY(F271))=1,"0"&amp;DAY(F271),DAY(F271))</f>
        <v/>
      </c>
    </row>
    <row r="272">
      <c r="A272" s="5" t="n">
        <v>398</v>
      </c>
      <c r="B272" s="5" t="inlineStr">
        <is>
          <t>Participación en actividades de desarrollo de Cultura y Formación Emprendedora</t>
        </is>
      </c>
      <c r="C272" s="5" t="inlineStr">
        <is>
          <t>Emprendimiento</t>
        </is>
      </c>
      <c r="D272" s="5" t="inlineStr">
        <is>
          <t>Semestral</t>
        </is>
      </c>
      <c r="E272" s="5" t="inlineStr">
        <is>
          <t>Positivo</t>
        </is>
      </c>
      <c r="F272" s="6" t="n">
        <v>45291</v>
      </c>
      <c r="G272" s="5">
        <f>YEAR(F272)</f>
        <v/>
      </c>
      <c r="H272" s="5">
        <f>PROPER(TEXT(F272,"mmmm"))</f>
        <v/>
      </c>
      <c r="I272" s="6">
        <f>IF(OR(H272="Enero",H272="Febrero",H272="Marzo",H272="Abril",H272="Mayo",H272="Junio"),G272&amp;"-1",IF(OR(H272="Julio",H272="Agosto",H272="Septiembre",H272="Octubre",H272="Noviembre",H272="Diciembre"),G272&amp;"-2"))</f>
        <v/>
      </c>
      <c r="J272" s="5" t="n">
        <v>200</v>
      </c>
      <c r="K272" s="5" t="n">
        <v>491.2</v>
      </c>
      <c r="L272" s="28">
        <f>IFERROR(IF(OR(J272=0,K272=""),"",IF(E272="Positivo",MIN(MAX(K272/J272,0),1.3),MIN(MAX(J272/K272,0),1.3))),"")</f>
        <v/>
      </c>
      <c r="M272" s="28">
        <f>IFERROR(IF(OR(J272=0,K272=""),"",IF(E272="Positivo",MAX(K272/J272,0),MAX(J272/K272,0))),"")</f>
        <v/>
      </c>
      <c r="N272" s="5" t="inlineStr">
        <is>
          <t>ENT</t>
        </is>
      </c>
      <c r="O272" s="5" t="inlineStr">
        <is>
          <t>ENT</t>
        </is>
      </c>
      <c r="P272" s="5" t="n">
        <v>0</v>
      </c>
      <c r="Q272" s="5" t="n">
        <v>0</v>
      </c>
      <c r="R272" s="5">
        <f>A272&amp;"-"&amp;YEAR(F272)&amp;"-"&amp;IF(LEN(MONTH(F272))=1,"0"&amp;MONTH(F272),MONTH(F272))&amp;"-"&amp;IF(LEN(DAY(F272))=1,"0"&amp;DAY(F272),DAY(F272))</f>
        <v/>
      </c>
    </row>
    <row r="273">
      <c r="A273" s="5" t="n">
        <v>399</v>
      </c>
      <c r="B273" s="5" t="inlineStr">
        <is>
          <t>Sesiones de Acompañamiento a emprendedores en creación de empresas</t>
        </is>
      </c>
      <c r="C273" s="5" t="inlineStr">
        <is>
          <t>Emprendimiento</t>
        </is>
      </c>
      <c r="D273" s="5" t="inlineStr">
        <is>
          <t>Semestral</t>
        </is>
      </c>
      <c r="E273" s="5" t="inlineStr">
        <is>
          <t>Positivo</t>
        </is>
      </c>
      <c r="F273" s="6" t="n">
        <v>45291</v>
      </c>
      <c r="G273" s="5">
        <f>YEAR(F273)</f>
        <v/>
      </c>
      <c r="H273" s="5">
        <f>PROPER(TEXT(F273,"mmmm"))</f>
        <v/>
      </c>
      <c r="I273" s="6">
        <f>IF(OR(H273="Enero",H273="Febrero",H273="Marzo",H273="Abril",H273="Mayo",H273="Junio"),G273&amp;"-1",IF(OR(H273="Julio",H273="Agosto",H273="Septiembre",H273="Octubre",H273="Noviembre",H273="Diciembre"),G273&amp;"-2"))</f>
        <v/>
      </c>
      <c r="J273" s="5" t="n">
        <v>200</v>
      </c>
      <c r="K273" s="5" t="n">
        <v>266.8</v>
      </c>
      <c r="L273" s="28">
        <f>IFERROR(IF(OR(J273=0,K273=""),"",IF(E273="Positivo",MIN(MAX(K273/J273,0),1.3),MIN(MAX(J273/K273,0),1.3))),"")</f>
        <v/>
      </c>
      <c r="M273" s="28">
        <f>IFERROR(IF(OR(J273=0,K273=""),"",IF(E273="Positivo",MAX(K273/J273,0),MAX(J273/K273,0))),"")</f>
        <v/>
      </c>
      <c r="N273" s="5" t="inlineStr">
        <is>
          <t>ENT</t>
        </is>
      </c>
      <c r="O273" s="5" t="inlineStr">
        <is>
          <t>ENT</t>
        </is>
      </c>
      <c r="P273" s="5" t="n">
        <v>0</v>
      </c>
      <c r="Q273" s="5" t="n">
        <v>0</v>
      </c>
      <c r="R273" s="5">
        <f>A273&amp;"-"&amp;YEAR(F273)&amp;"-"&amp;IF(LEN(MONTH(F273))=1,"0"&amp;MONTH(F273),MONTH(F273))&amp;"-"&amp;IF(LEN(DAY(F273))=1,"0"&amp;DAY(F273),DAY(F273))</f>
        <v/>
      </c>
    </row>
    <row r="274">
      <c r="A274" s="5" t="n">
        <v>400</v>
      </c>
      <c r="B274" s="5" t="inlineStr">
        <is>
          <t>Puesta en marcha de proyectos de emprendimiento</t>
        </is>
      </c>
      <c r="C274" s="5" t="inlineStr">
        <is>
          <t>Emprendimiento</t>
        </is>
      </c>
      <c r="D274" s="5" t="inlineStr">
        <is>
          <t>Semestral</t>
        </is>
      </c>
      <c r="E274" s="5" t="inlineStr">
        <is>
          <t>Positivo</t>
        </is>
      </c>
      <c r="F274" s="6" t="n">
        <v>45291</v>
      </c>
      <c r="G274" s="5">
        <f>YEAR(F274)</f>
        <v/>
      </c>
      <c r="H274" s="5">
        <f>PROPER(TEXT(F274,"mmmm"))</f>
        <v/>
      </c>
      <c r="I274" s="6">
        <f>IF(OR(H274="Enero",H274="Febrero",H274="Marzo",H274="Abril",H274="Mayo",H274="Junio"),G274&amp;"-1",IF(OR(H274="Julio",H274="Agosto",H274="Septiembre",H274="Octubre",H274="Noviembre",H274="Diciembre"),G274&amp;"-2"))</f>
        <v/>
      </c>
      <c r="J274" s="5" t="n">
        <v>200</v>
      </c>
      <c r="K274" s="5" t="n">
        <v>502.86</v>
      </c>
      <c r="L274" s="28">
        <f>IFERROR(IF(OR(J274=0,K274=""),"",IF(E274="Positivo",MIN(MAX(K274/J274,0),1.3),MIN(MAX(J274/K274,0),1.3))),"")</f>
        <v/>
      </c>
      <c r="M274" s="28">
        <f>IFERROR(IF(OR(J274=0,K274=""),"",IF(E274="Positivo",MAX(K274/J274,0),MAX(J274/K274,0))),"")</f>
        <v/>
      </c>
      <c r="N274" s="5" t="inlineStr">
        <is>
          <t>ENT</t>
        </is>
      </c>
      <c r="O274" s="5" t="inlineStr">
        <is>
          <t>ENT</t>
        </is>
      </c>
      <c r="P274" s="5" t="n">
        <v>0</v>
      </c>
      <c r="Q274" s="5" t="n">
        <v>0</v>
      </c>
      <c r="R274" s="5">
        <f>A274&amp;"-"&amp;YEAR(F274)&amp;"-"&amp;IF(LEN(MONTH(F274))=1,"0"&amp;MONTH(F274),MONTH(F274))&amp;"-"&amp;IF(LEN(DAY(F274))=1,"0"&amp;DAY(F274),DAY(F274))</f>
        <v/>
      </c>
    </row>
    <row r="275">
      <c r="A275" s="5" t="n">
        <v>401</v>
      </c>
      <c r="B275" s="5" t="inlineStr">
        <is>
          <t>Producción de nuevos MI-Books</t>
        </is>
      </c>
      <c r="C275" s="5" t="inlineStr">
        <is>
          <t>LEI</t>
        </is>
      </c>
      <c r="D275" s="5" t="inlineStr">
        <is>
          <t>Semestral</t>
        </is>
      </c>
      <c r="E275" s="5" t="inlineStr">
        <is>
          <t>Positivo</t>
        </is>
      </c>
      <c r="F275" s="6" t="n">
        <v>45291</v>
      </c>
      <c r="G275" s="5">
        <f>YEAR(F275)</f>
        <v/>
      </c>
      <c r="H275" s="5">
        <f>PROPER(TEXT(F275,"mmmm"))</f>
        <v/>
      </c>
      <c r="I275" s="6">
        <f>IF(OR(H275="Enero",H275="Febrero",H275="Marzo",H275="Abril",H275="Mayo",H275="Junio"),G275&amp;"-1",IF(OR(H275="Julio",H275="Agosto",H275="Septiembre",H275="Octubre",H275="Noviembre",H275="Diciembre"),G275&amp;"-2"))</f>
        <v/>
      </c>
      <c r="J275" s="5" t="n">
        <v>180</v>
      </c>
      <c r="K275" s="5" t="n">
        <v>212.5</v>
      </c>
      <c r="L275" s="28">
        <f>IFERROR(IF(OR(J275=0,K275=""),"",IF(E275="Positivo",MIN(MAX(K275/J275,0),1.3),MIN(MAX(J275/K275,0),1.3))),"")</f>
        <v/>
      </c>
      <c r="M275" s="28">
        <f>IFERROR(IF(OR(J275=0,K275=""),"",IF(E275="Positivo",MAX(K275/J275,0),MAX(J275/K275,0))),"")</f>
        <v/>
      </c>
      <c r="N275" s="5" t="inlineStr">
        <is>
          <t>ENT</t>
        </is>
      </c>
      <c r="O275" s="5" t="inlineStr">
        <is>
          <t>ENT</t>
        </is>
      </c>
      <c r="P275" s="5" t="n">
        <v>0</v>
      </c>
      <c r="Q275" s="5" t="n">
        <v>0</v>
      </c>
      <c r="R275" s="5">
        <f>A275&amp;"-"&amp;YEAR(F275)&amp;"-"&amp;IF(LEN(MONTH(F275))=1,"0"&amp;MONTH(F275),MONTH(F275))&amp;"-"&amp;IF(LEN(DAY(F275))=1,"0"&amp;DAY(F275),DAY(F275))</f>
        <v/>
      </c>
    </row>
    <row r="276">
      <c r="A276" s="5" t="n">
        <v>402</v>
      </c>
      <c r="B276" s="5" t="inlineStr">
        <is>
          <t>Informe anual de consulta de MI-Books</t>
        </is>
      </c>
      <c r="C276" s="5" t="inlineStr">
        <is>
          <t>LEI</t>
        </is>
      </c>
      <c r="D276" s="5" t="inlineStr">
        <is>
          <t>Anual</t>
        </is>
      </c>
      <c r="E276" s="5" t="inlineStr">
        <is>
          <t>Positivo</t>
        </is>
      </c>
      <c r="F276" s="6" t="n">
        <v>45291</v>
      </c>
      <c r="G276" s="5">
        <f>YEAR(F276)</f>
        <v/>
      </c>
      <c r="H276" s="5">
        <f>PROPER(TEXT(F276,"mmmm"))</f>
        <v/>
      </c>
      <c r="I276" s="6">
        <f>IF(OR(H276="Enero",H276="Febrero",H276="Marzo",H276="Abril",H276="Mayo",H276="Junio"),G276&amp;"-1",IF(OR(H276="Julio",H276="Agosto",H276="Septiembre",H276="Octubre",H276="Noviembre",H276="Diciembre"),G276&amp;"-2"))</f>
        <v/>
      </c>
      <c r="J276" s="5" t="n"/>
      <c r="K276" s="5" t="n">
        <v>21000</v>
      </c>
      <c r="L276" s="28">
        <f>IFERROR(IF(OR(J276=0,K276=""),"",IF(E276="Positivo",MIN(MAX(K276/J276,0),1.3),MIN(MAX(J276/K276,0),1.3))),"")</f>
        <v/>
      </c>
      <c r="M276" s="28">
        <f>IFERROR(IF(OR(J276=0,K276=""),"",IF(E276="Positivo",MAX(K276/J276,0),MAX(J276/K276,0))),"")</f>
        <v/>
      </c>
      <c r="N276" s="5" t="inlineStr">
        <is>
          <t>ENT</t>
        </is>
      </c>
      <c r="O276" s="5" t="inlineStr">
        <is>
          <t>ENT</t>
        </is>
      </c>
      <c r="P276" s="5" t="n">
        <v>0</v>
      </c>
      <c r="Q276" s="5" t="n">
        <v>0</v>
      </c>
      <c r="R276" s="5">
        <f>A276&amp;"-"&amp;YEAR(F276)&amp;"-"&amp;IF(LEN(MONTH(F276))=1,"0"&amp;MONTH(F276),MONTH(F276))&amp;"-"&amp;IF(LEN(DAY(F276))=1,"0"&amp;DAY(F276),DAY(F276))</f>
        <v/>
      </c>
    </row>
    <row r="277">
      <c r="A277" s="5" t="n">
        <v>403</v>
      </c>
      <c r="B277" s="5" t="inlineStr">
        <is>
          <t>Número de estudiantes que ha realizado la simulación</t>
        </is>
      </c>
      <c r="C277" s="5" t="inlineStr">
        <is>
          <t>LEI</t>
        </is>
      </c>
      <c r="D277" s="5" t="inlineStr">
        <is>
          <t>Semestral</t>
        </is>
      </c>
      <c r="E277" s="5" t="inlineStr">
        <is>
          <t>Positivo</t>
        </is>
      </c>
      <c r="F277" s="6" t="n">
        <v>45291</v>
      </c>
      <c r="G277" s="5">
        <f>YEAR(F277)</f>
        <v/>
      </c>
      <c r="H277" s="5">
        <f>PROPER(TEXT(F277,"mmmm"))</f>
        <v/>
      </c>
      <c r="I277" s="6">
        <f>IF(OR(H277="Enero",H277="Febrero",H277="Marzo",H277="Abril",H277="Mayo",H277="Junio"),G277&amp;"-1",IF(OR(H277="Julio",H277="Agosto",H277="Septiembre",H277="Octubre",H277="Noviembre",H277="Diciembre"),G277&amp;"-2"))</f>
        <v/>
      </c>
      <c r="J277" s="5" t="n"/>
      <c r="K277" s="5" t="n">
        <v>43009</v>
      </c>
      <c r="L277" s="28">
        <f>IFERROR(IF(OR(J277=0,K277=""),"",IF(E277="Positivo",MIN(MAX(K277/J277,0),1.3),MIN(MAX(J277/K277,0),1.3))),"")</f>
        <v/>
      </c>
      <c r="M277" s="28">
        <f>IFERROR(IF(OR(J277=0,K277=""),"",IF(E277="Positivo",MAX(K277/J277,0),MAX(J277/K277,0))),"")</f>
        <v/>
      </c>
      <c r="N277" s="5" t="inlineStr">
        <is>
          <t>Metrica</t>
        </is>
      </c>
      <c r="O277" s="5" t="inlineStr">
        <is>
          <t>ENT</t>
        </is>
      </c>
      <c r="P277" s="5" t="n">
        <v>0</v>
      </c>
      <c r="Q277" s="5" t="n">
        <v>0</v>
      </c>
      <c r="R277" s="5">
        <f>A277&amp;"-"&amp;YEAR(F277)&amp;"-"&amp;IF(LEN(MONTH(F277))=1,"0"&amp;MONTH(F277),MONTH(F277))&amp;"-"&amp;IF(LEN(DAY(F277))=1,"0"&amp;DAY(F277),DAY(F277))</f>
        <v/>
      </c>
    </row>
    <row r="278">
      <c r="A278" s="5" t="n">
        <v>404</v>
      </c>
      <c r="B278" s="5" t="inlineStr">
        <is>
          <t>Casos presentados y solucionados</t>
        </is>
      </c>
      <c r="C278" s="5" t="inlineStr">
        <is>
          <t>LEI</t>
        </is>
      </c>
      <c r="D278" s="5" t="inlineStr">
        <is>
          <t>Semestral</t>
        </is>
      </c>
      <c r="E278" s="5" t="inlineStr">
        <is>
          <t>Negativo</t>
        </is>
      </c>
      <c r="F278" s="6" t="n">
        <v>45291</v>
      </c>
      <c r="G278" s="5">
        <f>YEAR(F278)</f>
        <v/>
      </c>
      <c r="H278" s="5">
        <f>PROPER(TEXT(F278,"mmmm"))</f>
        <v/>
      </c>
      <c r="I278" s="6">
        <f>IF(OR(H278="Enero",H278="Febrero",H278="Marzo",H278="Abril",H278="Mayo",H278="Junio"),G278&amp;"-1",IF(OR(H278="Julio",H278="Agosto",H278="Septiembre",H278="Octubre",H278="Noviembre",H278="Diciembre"),G278&amp;"-2"))</f>
        <v/>
      </c>
      <c r="J278" s="5" t="n">
        <v>20</v>
      </c>
      <c r="K278" s="5" t="n">
        <v>1.7</v>
      </c>
      <c r="L278" s="28">
        <f>IFERROR(IF(OR(J278=0,K278=""),"",IF(E278="Positivo",MIN(MAX(K278/J278,0),1.3),MIN(MAX(J278/K278,0),1.3))),"")</f>
        <v/>
      </c>
      <c r="M278" s="28">
        <f>IFERROR(IF(OR(J278=0,K278=""),"",IF(E278="Positivo",MAX(K278/J278,0),MAX(J278/K278,0))),"")</f>
        <v/>
      </c>
      <c r="N278" s="5" t="inlineStr">
        <is>
          <t>%</t>
        </is>
      </c>
      <c r="O278" s="5" t="inlineStr">
        <is>
          <t>%</t>
        </is>
      </c>
      <c r="P278" s="5" t="n">
        <v>0</v>
      </c>
      <c r="Q278" s="5" t="n">
        <v>0</v>
      </c>
      <c r="R278" s="5">
        <f>A278&amp;"-"&amp;YEAR(F278)&amp;"-"&amp;IF(LEN(MONTH(F278))=1,"0"&amp;MONTH(F278),MONTH(F278))&amp;"-"&amp;IF(LEN(DAY(F278))=1,"0"&amp;DAY(F278),DAY(F278))</f>
        <v/>
      </c>
    </row>
    <row r="279">
      <c r="A279" s="5" t="n">
        <v>405</v>
      </c>
      <c r="B279" s="5" t="inlineStr">
        <is>
          <t>Proyecto de reingenieria y arquitectura de software LEI</t>
        </is>
      </c>
      <c r="C279" s="5" t="inlineStr">
        <is>
          <t>LEI</t>
        </is>
      </c>
      <c r="D279" s="5" t="inlineStr">
        <is>
          <t>Semestral</t>
        </is>
      </c>
      <c r="E279" s="5" t="inlineStr">
        <is>
          <t>Positivo</t>
        </is>
      </c>
      <c r="F279" s="6" t="n">
        <v>45291</v>
      </c>
      <c r="G279" s="5">
        <f>YEAR(F279)</f>
        <v/>
      </c>
      <c r="H279" s="5">
        <f>PROPER(TEXT(F279,"mmmm"))</f>
        <v/>
      </c>
      <c r="I279" s="6">
        <f>IF(OR(H279="Enero",H279="Febrero",H279="Marzo",H279="Abril",H279="Mayo",H279="Junio"),G279&amp;"-1",IF(OR(H279="Julio",H279="Agosto",H279="Septiembre",H279="Octubre",H279="Noviembre",H279="Diciembre"),G279&amp;"-2"))</f>
        <v/>
      </c>
      <c r="J279" s="5" t="n">
        <v>50</v>
      </c>
      <c r="K279" s="5" t="n">
        <v>62</v>
      </c>
      <c r="L279" s="28">
        <f>IFERROR(IF(OR(J279=0,K279=""),"",IF(E279="Positivo",MIN(MAX(K279/J279,0),1.3),MIN(MAX(J279/K279,0),1.3))),"")</f>
        <v/>
      </c>
      <c r="M279" s="28">
        <f>IFERROR(IF(OR(J279=0,K279=""),"",IF(E279="Positivo",MAX(K279/J279,0),MAX(J279/K279,0))),"")</f>
        <v/>
      </c>
      <c r="N279" s="5" t="inlineStr">
        <is>
          <t>%</t>
        </is>
      </c>
      <c r="O279" s="5" t="inlineStr">
        <is>
          <t>%</t>
        </is>
      </c>
      <c r="P279" s="5" t="n">
        <v>0</v>
      </c>
      <c r="Q279" s="5" t="n">
        <v>0</v>
      </c>
      <c r="R279" s="5">
        <f>A279&amp;"-"&amp;YEAR(F279)&amp;"-"&amp;IF(LEN(MONTH(F279))=1,"0"&amp;MONTH(F279),MONTH(F279))&amp;"-"&amp;IF(LEN(DAY(F279))=1,"0"&amp;DAY(F279),DAY(F279))</f>
        <v/>
      </c>
    </row>
    <row r="280">
      <c r="A280" s="5" t="n">
        <v>406</v>
      </c>
      <c r="B280" s="5" t="inlineStr">
        <is>
          <t>Programas con condiciones iniciales aprobadas por facultad</t>
        </is>
      </c>
      <c r="C280" s="5" t="inlineStr">
        <is>
          <t>Creación, modificación y cierre de programas académicos</t>
        </is>
      </c>
      <c r="D280" s="5" t="inlineStr">
        <is>
          <t>Semestral</t>
        </is>
      </c>
      <c r="E280" s="5" t="inlineStr">
        <is>
          <t>Positivo</t>
        </is>
      </c>
      <c r="F280" s="6" t="n">
        <v>45291</v>
      </c>
      <c r="G280" s="5">
        <f>YEAR(F280)</f>
        <v/>
      </c>
      <c r="H280" s="5">
        <f>PROPER(TEXT(F280,"mmmm"))</f>
        <v/>
      </c>
      <c r="I280" s="6">
        <f>IF(OR(H280="Enero",H280="Febrero",H280="Marzo",H280="Abril",H280="Mayo",H280="Junio"),G280&amp;"-1",IF(OR(H280="Julio",H280="Agosto",H280="Septiembre",H280="Octubre",H280="Noviembre",H280="Diciembre"),G280&amp;"-2"))</f>
        <v/>
      </c>
      <c r="J280" s="5" t="n">
        <v>5</v>
      </c>
      <c r="K280" s="5" t="n">
        <v>5</v>
      </c>
      <c r="L280" s="28">
        <f>IFERROR(IF(OR(J280=0,K280=""),"",IF(E280="Positivo",MIN(MAX(K280/J280,0),1.3),MIN(MAX(J280/K280,0),1.3))),"")</f>
        <v/>
      </c>
      <c r="M280" s="28">
        <f>IFERROR(IF(OR(J280=0,K280=""),"",IF(E280="Positivo",MAX(K280/J280,0),MAX(J280/K280,0))),"")</f>
        <v/>
      </c>
      <c r="N280" s="5" t="inlineStr">
        <is>
          <t>ENT</t>
        </is>
      </c>
      <c r="O280" s="5" t="inlineStr">
        <is>
          <t>ENT</t>
        </is>
      </c>
      <c r="P280" s="5" t="n">
        <v>0</v>
      </c>
      <c r="Q280" s="5" t="n">
        <v>0</v>
      </c>
      <c r="R280" s="5">
        <f>A280&amp;"-"&amp;YEAR(F280)&amp;"-"&amp;IF(LEN(MONTH(F280))=1,"0"&amp;MONTH(F280),MONTH(F280))&amp;"-"&amp;IF(LEN(DAY(F280))=1,"0"&amp;DAY(F280),DAY(F280))</f>
        <v/>
      </c>
    </row>
    <row r="281">
      <c r="A281" s="5" t="n">
        <v>407</v>
      </c>
      <c r="B281" s="5" t="inlineStr">
        <is>
          <t>Programas 1ra fase de condiciones iniciales radicadas por facultad</t>
        </is>
      </c>
      <c r="C281" s="5" t="inlineStr">
        <is>
          <t>Creación, modificación y cierre de programas académicos</t>
        </is>
      </c>
      <c r="D281" s="5" t="inlineStr">
        <is>
          <t>Semestral</t>
        </is>
      </c>
      <c r="E281" s="5" t="inlineStr">
        <is>
          <t>Positivo</t>
        </is>
      </c>
      <c r="F281" s="6" t="n">
        <v>45291</v>
      </c>
      <c r="G281" s="5">
        <f>YEAR(F281)</f>
        <v/>
      </c>
      <c r="H281" s="5">
        <f>PROPER(TEXT(F281,"mmmm"))</f>
        <v/>
      </c>
      <c r="I281" s="6">
        <f>IF(OR(H281="Enero",H281="Febrero",H281="Marzo",H281="Abril",H281="Mayo",H281="Junio"),G281&amp;"-1",IF(OR(H281="Julio",H281="Agosto",H281="Septiembre",H281="Octubre",H281="Noviembre",H281="Diciembre"),G281&amp;"-2"))</f>
        <v/>
      </c>
      <c r="J281" s="5" t="n">
        <v>3</v>
      </c>
      <c r="K281" s="5" t="n">
        <v>3</v>
      </c>
      <c r="L281" s="28">
        <f>IFERROR(IF(OR(J281=0,K281=""),"",IF(E281="Positivo",MIN(MAX(K281/J281,0),1.3),MIN(MAX(J281/K281,0),1.3))),"")</f>
        <v/>
      </c>
      <c r="M281" s="28">
        <f>IFERROR(IF(OR(J281=0,K281=""),"",IF(E281="Positivo",MAX(K281/J281,0),MAX(J281/K281,0))),"")</f>
        <v/>
      </c>
      <c r="N281" s="5" t="inlineStr">
        <is>
          <t>ENT</t>
        </is>
      </c>
      <c r="O281" s="5" t="inlineStr">
        <is>
          <t>ENT</t>
        </is>
      </c>
      <c r="P281" s="5" t="n">
        <v>0</v>
      </c>
      <c r="Q281" s="5" t="n">
        <v>0</v>
      </c>
      <c r="R281" s="5">
        <f>A281&amp;"-"&amp;YEAR(F281)&amp;"-"&amp;IF(LEN(MONTH(F281))=1,"0"&amp;MONTH(F281),MONTH(F281))&amp;"-"&amp;IF(LEN(DAY(F281))=1,"0"&amp;DAY(F281),DAY(F281))</f>
        <v/>
      </c>
    </row>
    <row r="282">
      <c r="A282" s="5" t="n">
        <v>408</v>
      </c>
      <c r="B282" s="5" t="inlineStr">
        <is>
          <t>Programas nuevos radicados por facultad</t>
        </is>
      </c>
      <c r="C282" s="5" t="inlineStr">
        <is>
          <t>Creación, modificación y cierre de programas académicos</t>
        </is>
      </c>
      <c r="D282" s="5" t="inlineStr">
        <is>
          <t>Semestral</t>
        </is>
      </c>
      <c r="E282" s="5" t="inlineStr">
        <is>
          <t>Positivo</t>
        </is>
      </c>
      <c r="F282" s="6" t="n">
        <v>45291</v>
      </c>
      <c r="G282" s="5">
        <f>YEAR(F282)</f>
        <v/>
      </c>
      <c r="H282" s="5">
        <f>PROPER(TEXT(F282,"mmmm"))</f>
        <v/>
      </c>
      <c r="I282" s="6">
        <f>IF(OR(H282="Enero",H282="Febrero",H282="Marzo",H282="Abril",H282="Mayo",H282="Junio"),G282&amp;"-1",IF(OR(H282="Julio",H282="Agosto",H282="Septiembre",H282="Octubre",H282="Noviembre",H282="Diciembre"),G282&amp;"-2"))</f>
        <v/>
      </c>
      <c r="J282" s="5" t="n">
        <v>1800</v>
      </c>
      <c r="K282" s="5" t="n">
        <v>24</v>
      </c>
      <c r="L282" s="28">
        <f>IFERROR(IF(OR(J282=0,K282=""),"",IF(E282="Positivo",MIN(MAX(K282/J282,0),1.3),MIN(MAX(J282/K282,0),1.3))),"")</f>
        <v/>
      </c>
      <c r="M282" s="28">
        <f>IFERROR(IF(OR(J282=0,K282=""),"",IF(E282="Positivo",MAX(K282/J282,0),MAX(J282/K282,0))),"")</f>
        <v/>
      </c>
      <c r="N282" s="5" t="inlineStr">
        <is>
          <t>ENT</t>
        </is>
      </c>
      <c r="O282" s="5" t="inlineStr">
        <is>
          <t>ENT</t>
        </is>
      </c>
      <c r="P282" s="5" t="n">
        <v>0</v>
      </c>
      <c r="Q282" s="5" t="n">
        <v>0</v>
      </c>
      <c r="R282" s="5">
        <f>A282&amp;"-"&amp;YEAR(F282)&amp;"-"&amp;IF(LEN(MONTH(F282))=1,"0"&amp;MONTH(F282),MONTH(F282))&amp;"-"&amp;IF(LEN(DAY(F282))=1,"0"&amp;DAY(F282),DAY(F282))</f>
        <v/>
      </c>
    </row>
    <row r="283">
      <c r="A283" s="5" t="n">
        <v>409</v>
      </c>
      <c r="B283" s="5" t="inlineStr">
        <is>
          <t>Oportunidad en tiempo de envios</t>
        </is>
      </c>
      <c r="C283" s="5" t="inlineStr">
        <is>
          <t>GESTIÓN JURÍDICA Y NORMATIVA</t>
        </is>
      </c>
      <c r="D283" s="5" t="inlineStr">
        <is>
          <t>Trimestral</t>
        </is>
      </c>
      <c r="E283" s="5" t="inlineStr">
        <is>
          <t>Positivo</t>
        </is>
      </c>
      <c r="F283" s="6" t="n">
        <v>45291</v>
      </c>
      <c r="G283" s="5">
        <f>YEAR(F283)</f>
        <v/>
      </c>
      <c r="H283" s="5">
        <f>PROPER(TEXT(F283,"mmmm"))</f>
        <v/>
      </c>
      <c r="I283" s="6">
        <f>IF(OR(H283="Enero",H283="Febrero",H283="Marzo",H283="Abril",H283="Mayo",H283="Junio"),G283&amp;"-1",IF(OR(H283="Julio",H283="Agosto",H283="Septiembre",H283="Octubre",H283="Noviembre",H283="Diciembre"),G283&amp;"-2"))</f>
        <v/>
      </c>
      <c r="J283" s="5" t="n">
        <v>320</v>
      </c>
      <c r="K283" s="5" t="n">
        <v>7296</v>
      </c>
      <c r="L283" s="117">
        <f>IFERROR(IF(OR(J283=0,K283=""),"",IF(E283="Positivo",MIN(MAX(K283/J283,0),1.3),MIN(MAX(J283/K283,0),1.3))),"")</f>
        <v/>
      </c>
      <c r="M283" s="28">
        <f>IFERROR(IF(OR(J283=0,K283=""),"",IF(E283="Positivo",MAX(K283/J283,0),MAX(J283/K283,0))),"")</f>
        <v/>
      </c>
      <c r="N283" s="5" t="inlineStr">
        <is>
          <t>%</t>
        </is>
      </c>
      <c r="O283" s="5" t="inlineStr">
        <is>
          <t>%</t>
        </is>
      </c>
      <c r="P283" s="5" t="n">
        <v>0</v>
      </c>
      <c r="Q283" s="5" t="n">
        <v>0</v>
      </c>
      <c r="R283" s="5">
        <f>A283&amp;"-"&amp;YEAR(F283)&amp;"-"&amp;IF(LEN(MONTH(F283))=1,"0"&amp;MONTH(F283),MONTH(F283))&amp;"-"&amp;IF(LEN(DAY(F283))=1,"0"&amp;DAY(F283),DAY(F283))</f>
        <v/>
      </c>
    </row>
    <row r="284">
      <c r="A284" s="5" t="n">
        <v>410</v>
      </c>
      <c r="B284" s="5" t="inlineStr">
        <is>
          <t>Solicitudes de gestión documental</t>
        </is>
      </c>
      <c r="C284" s="5" t="inlineStr">
        <is>
          <t>GESTIÓN JURÍDICA Y NORMATIVA</t>
        </is>
      </c>
      <c r="D284" s="5" t="inlineStr">
        <is>
          <t>Trimestral</t>
        </is>
      </c>
      <c r="E284" s="5" t="inlineStr">
        <is>
          <t>Positivo</t>
        </is>
      </c>
      <c r="F284" s="6" t="n">
        <v>45291</v>
      </c>
      <c r="G284" s="5">
        <f>YEAR(F284)</f>
        <v/>
      </c>
      <c r="H284" s="5">
        <f>PROPER(TEXT(F284,"mmmm"))</f>
        <v/>
      </c>
      <c r="I284" s="6">
        <f>IF(OR(H284="Enero",H284="Febrero",H284="Marzo",H284="Abril",H284="Mayo",H284="Junio"),G284&amp;"-1",IF(OR(H284="Julio",H284="Agosto",H284="Septiembre",H284="Octubre",H284="Noviembre",H284="Diciembre"),G284&amp;"-2"))</f>
        <v/>
      </c>
      <c r="J284" s="5" t="n">
        <v>90</v>
      </c>
      <c r="K284" s="5" t="n">
        <v>100</v>
      </c>
      <c r="L284" s="28">
        <f>IFERROR(IF(OR(J284=0,K284=""),"",IF(E284="Positivo",MIN(MAX(K284/J284,0),1.3),MIN(MAX(J284/K284,0),1.3))),"")</f>
        <v/>
      </c>
      <c r="M284" s="28">
        <f>IFERROR(IF(OR(J284=0,K284=""),"",IF(E284="Positivo",MAX(K284/J284,0),MAX(J284/K284,0))),"")</f>
        <v/>
      </c>
      <c r="N284" s="5" t="inlineStr">
        <is>
          <t>%</t>
        </is>
      </c>
      <c r="O284" s="5" t="inlineStr">
        <is>
          <t>%</t>
        </is>
      </c>
      <c r="P284" s="5" t="n">
        <v>0</v>
      </c>
      <c r="Q284" s="5" t="n">
        <v>0</v>
      </c>
      <c r="R284" s="5">
        <f>A284&amp;"-"&amp;YEAR(F284)&amp;"-"&amp;IF(LEN(MONTH(F284))=1,"0"&amp;MONTH(F284),MONTH(F284))&amp;"-"&amp;IF(LEN(DAY(F284))=1,"0"&amp;DAY(F284),DAY(F284))</f>
        <v/>
      </c>
    </row>
    <row r="285">
      <c r="A285" s="5" t="n">
        <v>411</v>
      </c>
      <c r="B285" s="5" t="inlineStr">
        <is>
          <t>Cumplimiento Planes De Relacionamiento</t>
        </is>
      </c>
      <c r="C285" s="5" t="inlineStr">
        <is>
          <t>Comunicaciones Externas</t>
        </is>
      </c>
      <c r="D285" s="5" t="inlineStr">
        <is>
          <t>Semestral</t>
        </is>
      </c>
      <c r="E285" s="5" t="inlineStr">
        <is>
          <t>Positivo</t>
        </is>
      </c>
      <c r="F285" s="6" t="n">
        <v>45291</v>
      </c>
      <c r="G285" s="5">
        <f>YEAR(F285)</f>
        <v/>
      </c>
      <c r="H285" s="5">
        <f>PROPER(TEXT(F285,"mmmm"))</f>
        <v/>
      </c>
      <c r="I285" s="6">
        <f>IF(OR(H285="Enero",H285="Febrero",H285="Marzo",H285="Abril",H285="Mayo",H285="Junio"),G285&amp;"-1",IF(OR(H285="Julio",H285="Agosto",H285="Septiembre",H285="Octubre",H285="Noviembre",H285="Diciembre"),G285&amp;"-2"))</f>
        <v/>
      </c>
      <c r="J285" s="5" t="n">
        <v>100</v>
      </c>
      <c r="K285" s="5" t="n">
        <v>100</v>
      </c>
      <c r="L285" s="28">
        <f>IFERROR(IF(OR(J285=0,K285=""),"",IF(E285="Positivo",MIN(MAX(K285/J285,0),1.3),MIN(MAX(J285/K285,0),1.3))),"")</f>
        <v/>
      </c>
      <c r="M285" s="28">
        <f>IFERROR(IF(OR(J285=0,K285=""),"",IF(E285="Positivo",MAX(K285/J285,0),MAX(J285/K285,0))),"")</f>
        <v/>
      </c>
      <c r="N285" s="5" t="inlineStr">
        <is>
          <t>%</t>
        </is>
      </c>
      <c r="O285" s="5" t="inlineStr">
        <is>
          <t>%</t>
        </is>
      </c>
      <c r="P285" s="5" t="n">
        <v>0</v>
      </c>
      <c r="Q285" s="5" t="n">
        <v>0</v>
      </c>
      <c r="R285" s="5">
        <f>A285&amp;"-"&amp;YEAR(F285)&amp;"-"&amp;IF(LEN(MONTH(F285))=1,"0"&amp;MONTH(F285),MONTH(F285))&amp;"-"&amp;IF(LEN(DAY(F285))=1,"0"&amp;DAY(F285),DAY(F285))</f>
        <v/>
      </c>
    </row>
    <row r="286">
      <c r="A286" s="5" t="n">
        <v>412</v>
      </c>
      <c r="B286" s="5" t="inlineStr">
        <is>
          <t>Participaciones en 2 eventos externos de impacto</t>
        </is>
      </c>
      <c r="C286" s="5" t="inlineStr">
        <is>
          <t>Comunicaciones Externas</t>
        </is>
      </c>
      <c r="D286" s="5" t="inlineStr">
        <is>
          <t>Anual</t>
        </is>
      </c>
      <c r="E286" s="5" t="inlineStr">
        <is>
          <t>Positivo</t>
        </is>
      </c>
      <c r="F286" s="6" t="n">
        <v>45291</v>
      </c>
      <c r="G286" s="5">
        <f>YEAR(F286)</f>
        <v/>
      </c>
      <c r="H286" s="5">
        <f>PROPER(TEXT(F286,"mmmm"))</f>
        <v/>
      </c>
      <c r="I286" s="6">
        <f>IF(OR(H286="Enero",H286="Febrero",H286="Marzo",H286="Abril",H286="Mayo",H286="Junio"),G286&amp;"-1",IF(OR(H286="Julio",H286="Agosto",H286="Septiembre",H286="Octubre",H286="Noviembre",H286="Diciembre"),G286&amp;"-2"))</f>
        <v/>
      </c>
      <c r="J286" s="5" t="n">
        <v>100</v>
      </c>
      <c r="K286" s="5" t="n">
        <v>100</v>
      </c>
      <c r="L286" s="28">
        <f>IFERROR(IF(OR(J286=0,K286=""),"",IF(E286="Positivo",MIN(MAX(K286/J286,0),1.3),MIN(MAX(J286/K286,0),1.3))),"")</f>
        <v/>
      </c>
      <c r="M286" s="28">
        <f>IFERROR(IF(OR(J286=0,K286=""),"",IF(E286="Positivo",MAX(K286/J286,0),MAX(J286/K286,0))),"")</f>
        <v/>
      </c>
      <c r="N286" s="5" t="inlineStr">
        <is>
          <t>%</t>
        </is>
      </c>
      <c r="O286" s="5" t="inlineStr">
        <is>
          <t>%</t>
        </is>
      </c>
      <c r="P286" s="5" t="n">
        <v>0</v>
      </c>
      <c r="Q286" s="5" t="n">
        <v>0</v>
      </c>
      <c r="R286" s="5">
        <f>A286&amp;"-"&amp;YEAR(F286)&amp;"-"&amp;IF(LEN(MONTH(F286))=1,"0"&amp;MONTH(F286),MONTH(F286))&amp;"-"&amp;IF(LEN(DAY(F286))=1,"0"&amp;DAY(F286),DAY(F286))</f>
        <v/>
      </c>
    </row>
    <row r="287">
      <c r="A287" s="5" t="n">
        <v>413</v>
      </c>
      <c r="B287" s="5" t="inlineStr">
        <is>
          <t>Participaciones del Poli como sede o patrocinador</t>
        </is>
      </c>
      <c r="C287" s="5" t="inlineStr">
        <is>
          <t>Comunicaciones Externas</t>
        </is>
      </c>
      <c r="D287" s="5" t="inlineStr">
        <is>
          <t>Anual</t>
        </is>
      </c>
      <c r="E287" s="5" t="inlineStr">
        <is>
          <t>Positivo</t>
        </is>
      </c>
      <c r="F287" s="6" t="n">
        <v>45291</v>
      </c>
      <c r="G287" s="5">
        <f>YEAR(F287)</f>
        <v/>
      </c>
      <c r="H287" s="5">
        <f>PROPER(TEXT(F287,"mmmm"))</f>
        <v/>
      </c>
      <c r="I287" s="6">
        <f>IF(OR(H287="Enero",H287="Febrero",H287="Marzo",H287="Abril",H287="Mayo",H287="Junio"),G287&amp;"-1",IF(OR(H287="Julio",H287="Agosto",H287="Septiembre",H287="Octubre",H287="Noviembre",H287="Diciembre"),G287&amp;"-2"))</f>
        <v/>
      </c>
      <c r="J287" s="5" t="n"/>
      <c r="K287" s="5" t="n">
        <v>100</v>
      </c>
      <c r="L287" s="28">
        <f>IFERROR(IF(OR(J287=0,K287=""),"",IF(E287="Positivo",MIN(MAX(K287/J287,0),1.3),MIN(MAX(J287/K287,0),1.3))),"")</f>
        <v/>
      </c>
      <c r="M287" s="28">
        <f>IFERROR(IF(OR(J287=0,K287=""),"",IF(E287="Positivo",MAX(K287/J287,0),MAX(J287/K287,0))),"")</f>
        <v/>
      </c>
      <c r="N287" s="5" t="inlineStr">
        <is>
          <t>Linea Base</t>
        </is>
      </c>
      <c r="O287" s="5" t="inlineStr">
        <is>
          <t>ENT</t>
        </is>
      </c>
      <c r="P287" s="5" t="n">
        <v>0</v>
      </c>
      <c r="Q287" s="5" t="n">
        <v>0</v>
      </c>
      <c r="R287" s="5">
        <f>A287&amp;"-"&amp;YEAR(F287)&amp;"-"&amp;IF(LEN(MONTH(F287))=1,"0"&amp;MONTH(F287),MONTH(F287))&amp;"-"&amp;IF(LEN(DAY(F287))=1,"0"&amp;DAY(F287),DAY(F287))</f>
        <v/>
      </c>
    </row>
    <row r="288">
      <c r="A288" s="5" t="n">
        <v>414</v>
      </c>
      <c r="B288" s="5" t="inlineStr">
        <is>
          <t>Cumplimiento Plan Anual Rectoría</t>
        </is>
      </c>
      <c r="C288" s="5" t="inlineStr">
        <is>
          <t>Planeación Estratégica</t>
        </is>
      </c>
      <c r="D288" s="5" t="inlineStr">
        <is>
          <t>Trimestral</t>
        </is>
      </c>
      <c r="E288" s="5" t="inlineStr">
        <is>
          <t>Positivo</t>
        </is>
      </c>
      <c r="F288" s="6" t="n">
        <v>45291</v>
      </c>
      <c r="G288" s="5">
        <f>YEAR(F288)</f>
        <v/>
      </c>
      <c r="H288" s="5">
        <f>PROPER(TEXT(F288,"mmmm"))</f>
        <v/>
      </c>
      <c r="I288" s="6">
        <f>IF(OR(H288="Enero",H288="Febrero",H288="Marzo",H288="Abril",H288="Mayo",H288="Junio"),G288&amp;"-1",IF(OR(H288="Julio",H288="Agosto",H288="Septiembre",H288="Octubre",H288="Noviembre",H288="Diciembre"),G288&amp;"-2"))</f>
        <v/>
      </c>
      <c r="J288" s="5" t="n">
        <v>100</v>
      </c>
      <c r="K288" s="5" t="n">
        <v>196.28375</v>
      </c>
      <c r="L288" s="28">
        <f>IFERROR(IF(OR(J288=0,K288=""),"",IF(E288="Positivo",MIN(MAX(K288/J288,0),1.0),MIN(MAX(J288/K288,0),1.0))),"")</f>
        <v/>
      </c>
      <c r="M288" s="28">
        <f>IFERROR(IF(OR(J288=0,K288=""),"",IF(E288="Positivo",MAX(K288/J288,0),MAX(J288/K288,0))),"")</f>
        <v/>
      </c>
      <c r="N288" s="5" t="inlineStr">
        <is>
          <t>Linea Base</t>
        </is>
      </c>
      <c r="O288" s="5" t="inlineStr">
        <is>
          <t>ENT</t>
        </is>
      </c>
      <c r="P288" s="5" t="n">
        <v>0</v>
      </c>
      <c r="Q288" s="5" t="n">
        <v>0</v>
      </c>
      <c r="R288" s="5">
        <f>A288&amp;"-"&amp;YEAR(F288)&amp;"-"&amp;IF(LEN(MONTH(F288))=1,"0"&amp;MONTH(F288),MONTH(F288))&amp;"-"&amp;IF(LEN(DAY(F288))=1,"0"&amp;DAY(F288),DAY(F288))</f>
        <v/>
      </c>
    </row>
    <row r="289">
      <c r="A289" s="5" t="n">
        <v>415</v>
      </c>
      <c r="B289" s="5" t="inlineStr">
        <is>
          <t>Cumplimiento Plan Anual Vicerrectoría del estudiante</t>
        </is>
      </c>
      <c r="C289" s="5" t="inlineStr">
        <is>
          <t>Planeación Estratégica</t>
        </is>
      </c>
      <c r="D289" s="5" t="inlineStr">
        <is>
          <t>Trimestral</t>
        </is>
      </c>
      <c r="E289" s="5" t="inlineStr">
        <is>
          <t>Positivo</t>
        </is>
      </c>
      <c r="F289" s="6" t="n">
        <v>45291</v>
      </c>
      <c r="G289" s="5">
        <f>YEAR(F289)</f>
        <v/>
      </c>
      <c r="H289" s="5">
        <f>PROPER(TEXT(F289,"mmmm"))</f>
        <v/>
      </c>
      <c r="I289" s="6">
        <f>IF(OR(H289="Enero",H289="Febrero",H289="Marzo",H289="Abril",H289="Mayo",H289="Junio"),G289&amp;"-1",IF(OR(H289="Julio",H289="Agosto",H289="Septiembre",H289="Octubre",H289="Noviembre",H289="Diciembre"),G289&amp;"-2"))</f>
        <v/>
      </c>
      <c r="J289" s="5" t="n">
        <v>100</v>
      </c>
      <c r="K289" s="5" t="n">
        <v>171.5</v>
      </c>
      <c r="L289" s="28">
        <f>IFERROR(IF(OR(J289=0,K289=""),"",IF(E289="Positivo",MIN(MAX(K289/J289,0),1.0),MIN(MAX(J289/K289,0),1.0))),"")</f>
        <v/>
      </c>
      <c r="M289" s="28">
        <f>IFERROR(IF(OR(J289=0,K289=""),"",IF(E289="Positivo",MAX(K289/J289,0),MAX(J289/K289,0))),"")</f>
        <v/>
      </c>
      <c r="N289" s="5" t="inlineStr">
        <is>
          <t>%</t>
        </is>
      </c>
      <c r="O289" s="5" t="inlineStr">
        <is>
          <t>%</t>
        </is>
      </c>
      <c r="P289" s="5" t="n">
        <v>0</v>
      </c>
      <c r="Q289" s="5" t="n">
        <v>0</v>
      </c>
      <c r="R289" s="5">
        <f>A289&amp;"-"&amp;YEAR(F289)&amp;"-"&amp;IF(LEN(MONTH(F289))=1,"0"&amp;MONTH(F289),MONTH(F289))&amp;"-"&amp;IF(LEN(DAY(F289))=1,"0"&amp;DAY(F289),DAY(F289))</f>
        <v/>
      </c>
    </row>
    <row r="290">
      <c r="A290" s="5" t="n">
        <v>416</v>
      </c>
      <c r="B290" s="5" t="inlineStr">
        <is>
          <t>Cumplimiento Plan Anual Vicerrectoría de crecimiento</t>
        </is>
      </c>
      <c r="C290" s="5" t="inlineStr">
        <is>
          <t>Planeación Estratégica</t>
        </is>
      </c>
      <c r="D290" s="5" t="inlineStr">
        <is>
          <t>Trimestral</t>
        </is>
      </c>
      <c r="E290" s="5" t="inlineStr">
        <is>
          <t>Positivo</t>
        </is>
      </c>
      <c r="F290" s="6" t="n">
        <v>45291</v>
      </c>
      <c r="G290" s="5">
        <f>YEAR(F290)</f>
        <v/>
      </c>
      <c r="H290" s="5">
        <f>PROPER(TEXT(F290,"mmmm"))</f>
        <v/>
      </c>
      <c r="I290" s="6">
        <f>IF(OR(H290="Enero",H290="Febrero",H290="Marzo",H290="Abril",H290="Mayo",H290="Junio"),G290&amp;"-1",IF(OR(H290="Julio",H290="Agosto",H290="Septiembre",H290="Octubre",H290="Noviembre",H290="Diciembre"),G290&amp;"-2"))</f>
        <v/>
      </c>
      <c r="J290" s="5" t="n">
        <v>100</v>
      </c>
      <c r="K290" s="5" t="n">
        <v>198</v>
      </c>
      <c r="L290" s="28">
        <f>IFERROR(IF(OR(J290=0,K290=""),"",IF(E290="Positivo",MIN(MAX(K290/J290,0),1.0),MIN(MAX(J290/K290,0),1.0))),"")</f>
        <v/>
      </c>
      <c r="M290" s="28">
        <f>IFERROR(IF(OR(J290=0,K290=""),"",IF(E290="Positivo",MAX(K290/J290,0),MAX(J290/K290,0))),"")</f>
        <v/>
      </c>
      <c r="N290" s="5" t="inlineStr">
        <is>
          <t>%</t>
        </is>
      </c>
      <c r="O290" s="5" t="inlineStr">
        <is>
          <t>%</t>
        </is>
      </c>
      <c r="P290" s="5" t="n">
        <v>0</v>
      </c>
      <c r="Q290" s="5" t="n">
        <v>0</v>
      </c>
      <c r="R290" s="5">
        <f>A290&amp;"-"&amp;YEAR(F290)&amp;"-"&amp;IF(LEN(MONTH(F290))=1,"0"&amp;MONTH(F290),MONTH(F290))&amp;"-"&amp;IF(LEN(DAY(F290))=1,"0"&amp;DAY(F290),DAY(F290))</f>
        <v/>
      </c>
    </row>
    <row r="291">
      <c r="A291" s="5" t="n">
        <v>417</v>
      </c>
      <c r="B291" s="5" t="inlineStr">
        <is>
          <t>Cumplimiento Plan Anual Vicerrectoría Financiera</t>
        </is>
      </c>
      <c r="C291" s="5" t="inlineStr">
        <is>
          <t>Planeación Estratégica</t>
        </is>
      </c>
      <c r="D291" s="5" t="inlineStr">
        <is>
          <t>Trimestral</t>
        </is>
      </c>
      <c r="E291" s="5" t="inlineStr">
        <is>
          <t>Positivo</t>
        </is>
      </c>
      <c r="F291" s="6" t="n">
        <v>45291</v>
      </c>
      <c r="G291" s="5">
        <f>YEAR(F291)</f>
        <v/>
      </c>
      <c r="H291" s="5">
        <f>PROPER(TEXT(F291,"mmmm"))</f>
        <v/>
      </c>
      <c r="I291" s="6">
        <f>IF(OR(H291="Enero",H291="Febrero",H291="Marzo",H291="Abril",H291="Mayo",H291="Junio"),G291&amp;"-1",IF(OR(H291="Julio",H291="Agosto",H291="Septiembre",H291="Octubre",H291="Noviembre",H291="Diciembre"),G291&amp;"-2"))</f>
        <v/>
      </c>
      <c r="J291" s="5" t="n">
        <v>100</v>
      </c>
      <c r="K291" s="5" t="n">
        <v>194.39</v>
      </c>
      <c r="L291" s="28">
        <f>IFERROR(IF(OR(J291=0,K291=""),"",IF(E291="Positivo",MIN(MAX(K291/J291,0),1.0),MIN(MAX(J291/K291,0),1.0))),"")</f>
        <v/>
      </c>
      <c r="M291" s="28">
        <f>IFERROR(IF(OR(J291=0,K291=""),"",IF(E291="Positivo",MAX(K291/J291,0),MAX(J291/K291,0))),"")</f>
        <v/>
      </c>
      <c r="N291" s="5" t="inlineStr">
        <is>
          <t>%</t>
        </is>
      </c>
      <c r="O291" s="5" t="inlineStr">
        <is>
          <t>%</t>
        </is>
      </c>
      <c r="P291" s="5" t="n">
        <v>0</v>
      </c>
      <c r="Q291" s="5" t="n">
        <v>0</v>
      </c>
      <c r="R291" s="5">
        <f>A291&amp;"-"&amp;YEAR(F291)&amp;"-"&amp;IF(LEN(MONTH(F291))=1,"0"&amp;MONTH(F291),MONTH(F291))&amp;"-"&amp;IF(LEN(DAY(F291))=1,"0"&amp;DAY(F291),DAY(F291))</f>
        <v/>
      </c>
    </row>
    <row r="292">
      <c r="A292" s="5" t="n">
        <v>418</v>
      </c>
      <c r="B292" s="5" t="inlineStr">
        <is>
          <t>Cumplimiento Plan Anual Vicerrectoría Académica</t>
        </is>
      </c>
      <c r="C292" s="5" t="inlineStr">
        <is>
          <t>Planeación Estratégica</t>
        </is>
      </c>
      <c r="D292" s="5" t="inlineStr">
        <is>
          <t>Trimestral</t>
        </is>
      </c>
      <c r="E292" s="5" t="inlineStr">
        <is>
          <t>Positivo</t>
        </is>
      </c>
      <c r="F292" s="6" t="n">
        <v>45291</v>
      </c>
      <c r="G292" s="5">
        <f>YEAR(F292)</f>
        <v/>
      </c>
      <c r="H292" s="5">
        <f>PROPER(TEXT(F292,"mmmm"))</f>
        <v/>
      </c>
      <c r="I292" s="6">
        <f>IF(OR(H292="Enero",H292="Febrero",H292="Marzo",H292="Abril",H292="Mayo",H292="Junio"),G292&amp;"-1",IF(OR(H292="Julio",H292="Agosto",H292="Septiembre",H292="Octubre",H292="Noviembre",H292="Diciembre"),G292&amp;"-2"))</f>
        <v/>
      </c>
      <c r="J292" s="5" t="n">
        <v>100</v>
      </c>
      <c r="K292" s="5" t="n">
        <v>195.8022222222222</v>
      </c>
      <c r="L292" s="28">
        <f>IFERROR(IF(OR(J292=0,K292=""),"",IF(E292="Positivo",MIN(MAX(K292/J292,0),1.0),MIN(MAX(J292/K292,0),1.0))),"")</f>
        <v/>
      </c>
      <c r="M292" s="28">
        <f>IFERROR(IF(OR(J292=0,K292=""),"",IF(E292="Positivo",MAX(K292/J292,0),MAX(J292/K292,0))),"")</f>
        <v/>
      </c>
      <c r="N292" s="5" t="inlineStr">
        <is>
          <t>%</t>
        </is>
      </c>
      <c r="O292" s="5" t="inlineStr">
        <is>
          <t>%</t>
        </is>
      </c>
      <c r="P292" s="5" t="n">
        <v>0</v>
      </c>
      <c r="Q292" s="5" t="n">
        <v>0</v>
      </c>
      <c r="R292" s="5">
        <f>A292&amp;"-"&amp;YEAR(F292)&amp;"-"&amp;IF(LEN(MONTH(F292))=1,"0"&amp;MONTH(F292),MONTH(F292))&amp;"-"&amp;IF(LEN(DAY(F292))=1,"0"&amp;DAY(F292),DAY(F292))</f>
        <v/>
      </c>
    </row>
    <row r="293">
      <c r="A293" s="5" t="n">
        <v>419</v>
      </c>
      <c r="B293" s="5" t="inlineStr">
        <is>
          <t>Cumplimiento Plan Anual Áreas sede Medellín</t>
        </is>
      </c>
      <c r="C293" s="5" t="inlineStr">
        <is>
          <t>Planeación Estratégica</t>
        </is>
      </c>
      <c r="D293" s="5" t="inlineStr">
        <is>
          <t>Trimestral</t>
        </is>
      </c>
      <c r="E293" s="5" t="inlineStr">
        <is>
          <t>Positivo</t>
        </is>
      </c>
      <c r="F293" s="6" t="n">
        <v>45291</v>
      </c>
      <c r="G293" s="5">
        <f>YEAR(F293)</f>
        <v/>
      </c>
      <c r="H293" s="5">
        <f>PROPER(TEXT(F293,"mmmm"))</f>
        <v/>
      </c>
      <c r="I293" s="6">
        <f>IF(OR(H293="Enero",H293="Febrero",H293="Marzo",H293="Abril",H293="Mayo",H293="Junio"),G293&amp;"-1",IF(OR(H293="Julio",H293="Agosto",H293="Septiembre",H293="Octubre",H293="Noviembre",H293="Diciembre"),G293&amp;"-2"))</f>
        <v/>
      </c>
      <c r="J293" s="5" t="n">
        <v>100</v>
      </c>
      <c r="K293" s="5" t="n">
        <v>93.56</v>
      </c>
      <c r="L293" s="28">
        <f>IFERROR(IF(OR(J293=0,K293=""),"",IF(E293="Positivo",MIN(MAX(K293/J293,0),1.3),MIN(MAX(J293/K293,0),1.3))),"")</f>
        <v/>
      </c>
      <c r="M293" s="28">
        <f>IFERROR(IF(OR(J293=0,K293=""),"",IF(E293="Positivo",MAX(K293/J293,0),MAX(J293/K293,0))),"")</f>
        <v/>
      </c>
      <c r="N293" s="5" t="inlineStr">
        <is>
          <t>%</t>
        </is>
      </c>
      <c r="O293" s="5" t="inlineStr">
        <is>
          <t>%</t>
        </is>
      </c>
      <c r="P293" s="5" t="n">
        <v>0</v>
      </c>
      <c r="Q293" s="5" t="n">
        <v>0</v>
      </c>
      <c r="R293" s="5">
        <f>A293&amp;"-"&amp;YEAR(F293)&amp;"-"&amp;IF(LEN(MONTH(F293))=1,"0"&amp;MONTH(F293),MONTH(F293))&amp;"-"&amp;IF(LEN(DAY(F293))=1,"0"&amp;DAY(F293),DAY(F293))</f>
        <v/>
      </c>
    </row>
    <row r="294">
      <c r="A294" s="5" t="n">
        <v>420</v>
      </c>
      <c r="B294" s="5" t="inlineStr">
        <is>
          <t>Cumplimiento Plan Anual Gerencia de estrategia</t>
        </is>
      </c>
      <c r="C294" s="5" t="inlineStr">
        <is>
          <t>Planeación Estratégica</t>
        </is>
      </c>
      <c r="D294" s="5" t="inlineStr">
        <is>
          <t>Trimestral</t>
        </is>
      </c>
      <c r="E294" s="5" t="inlineStr">
        <is>
          <t>Positivo</t>
        </is>
      </c>
      <c r="F294" s="6" t="n">
        <v>45291</v>
      </c>
      <c r="G294" s="5">
        <f>YEAR(F294)</f>
        <v/>
      </c>
      <c r="H294" s="5">
        <f>PROPER(TEXT(F294,"mmmm"))</f>
        <v/>
      </c>
      <c r="I294" s="6">
        <f>IF(OR(H294="Enero",H294="Febrero",H294="Marzo",H294="Abril",H294="Mayo",H294="Junio"),G294&amp;"-1",IF(OR(H294="Julio",H294="Agosto",H294="Septiembre",H294="Octubre",H294="Noviembre",H294="Diciembre"),G294&amp;"-2"))</f>
        <v/>
      </c>
      <c r="J294" s="5" t="n">
        <v>100</v>
      </c>
      <c r="K294" s="5" t="n">
        <v>200</v>
      </c>
      <c r="L294" s="28">
        <f>IFERROR(IF(OR(J294=0,K294=""),"",IF(E294="Positivo",MIN(MAX(K294/J294,0),1.0),MIN(MAX(J294/K294,0),1.0))),"")</f>
        <v/>
      </c>
      <c r="M294" s="28">
        <f>IFERROR(IF(OR(J294=0,K294=""),"",IF(E294="Positivo",MAX(K294/J294,0),MAX(J294/K294,0))),"")</f>
        <v/>
      </c>
      <c r="N294" s="5" t="inlineStr">
        <is>
          <t>%</t>
        </is>
      </c>
      <c r="O294" s="5" t="inlineStr">
        <is>
          <t>%</t>
        </is>
      </c>
      <c r="P294" s="5" t="n">
        <v>0</v>
      </c>
      <c r="Q294" s="5" t="n">
        <v>0</v>
      </c>
      <c r="R294" s="5">
        <f>A294&amp;"-"&amp;YEAR(F294)&amp;"-"&amp;IF(LEN(MONTH(F294))=1,"0"&amp;MONTH(F294),MONTH(F294))&amp;"-"&amp;IF(LEN(DAY(F294))=1,"0"&amp;DAY(F294),DAY(F294))</f>
        <v/>
      </c>
    </row>
    <row r="295">
      <c r="A295" s="5" t="n">
        <v>421</v>
      </c>
      <c r="B295" s="5" t="inlineStr">
        <is>
          <t>Total Leads por canales de captación</t>
        </is>
      </c>
      <c r="C295" s="5" t="inlineStr">
        <is>
          <t>Mercadeo de programas académicos</t>
        </is>
      </c>
      <c r="D295" s="5" t="inlineStr">
        <is>
          <t>Semestral</t>
        </is>
      </c>
      <c r="E295" s="5" t="inlineStr">
        <is>
          <t>Positivo</t>
        </is>
      </c>
      <c r="F295" s="6" t="n">
        <v>45291</v>
      </c>
      <c r="G295" s="5">
        <f>YEAR(F295)</f>
        <v/>
      </c>
      <c r="H295" s="5">
        <f>PROPER(TEXT(F295,"mmmm"))</f>
        <v/>
      </c>
      <c r="I295" s="6">
        <f>IF(OR(H295="Enero",H295="Febrero",H295="Marzo",H295="Abril",H295="Mayo",H295="Junio"),G295&amp;"-1",IF(OR(H295="Julio",H295="Agosto",H295="Septiembre",H295="Octubre",H295="Noviembre",H295="Diciembre"),G295&amp;"-2"))</f>
        <v/>
      </c>
      <c r="J295" s="5" t="n">
        <v>201272</v>
      </c>
      <c r="K295" s="5" t="n">
        <v>276201</v>
      </c>
      <c r="L295" s="28">
        <f>IFERROR(IF(OR(J295=0,K295=""),"",IF(E295="Positivo",MIN(MAX(K295/J295,0),1.3),MIN(MAX(J295/K295,0),1.3))),"")</f>
        <v/>
      </c>
      <c r="M295" s="28">
        <f>IFERROR(IF(OR(J295=0,K295=""),"",IF(E295="Positivo",MAX(K295/J295,0),MAX(J295/K295,0))),"")</f>
        <v/>
      </c>
      <c r="N295" s="5" t="inlineStr">
        <is>
          <t>ENT</t>
        </is>
      </c>
      <c r="O295" s="5" t="inlineStr">
        <is>
          <t>ENT</t>
        </is>
      </c>
      <c r="P295" s="5" t="n">
        <v>0</v>
      </c>
      <c r="Q295" s="5" t="n">
        <v>0</v>
      </c>
      <c r="R295" s="5">
        <f>A295&amp;"-"&amp;YEAR(F295)&amp;"-"&amp;IF(LEN(MONTH(F295))=1,"0"&amp;MONTH(F295),MONTH(F295))&amp;"-"&amp;IF(LEN(DAY(F295))=1,"0"&amp;DAY(F295),DAY(F295))</f>
        <v/>
      </c>
    </row>
    <row r="296">
      <c r="A296" s="5" t="n">
        <v>422</v>
      </c>
      <c r="B296" s="5" t="inlineStr">
        <is>
          <t>Total conversión</t>
        </is>
      </c>
      <c r="C296" s="5" t="inlineStr">
        <is>
          <t>Mercadeo de programas académicos</t>
        </is>
      </c>
      <c r="D296" s="5" t="inlineStr">
        <is>
          <t>Semestral</t>
        </is>
      </c>
      <c r="E296" s="5" t="inlineStr">
        <is>
          <t>Positivo</t>
        </is>
      </c>
      <c r="F296" s="6" t="n">
        <v>45291</v>
      </c>
      <c r="G296" s="5">
        <f>YEAR(F296)</f>
        <v/>
      </c>
      <c r="H296" s="5">
        <f>PROPER(TEXT(F296,"mmmm"))</f>
        <v/>
      </c>
      <c r="I296" s="6">
        <f>IF(OR(H296="Enero",H296="Febrero",H296="Marzo",H296="Abril",H296="Mayo",H296="Junio"),G296&amp;"-1",IF(OR(H296="Julio",H296="Agosto",H296="Septiembre",H296="Octubre",H296="Noviembre",H296="Diciembre"),G296&amp;"-2"))</f>
        <v/>
      </c>
      <c r="J296" s="5" t="n">
        <v>10.5</v>
      </c>
      <c r="K296" s="5" t="n">
        <v>11.04</v>
      </c>
      <c r="L296" s="28">
        <f>IFERROR(IF(OR(J296=0,K296=""),"",IF(E296="Positivo",MIN(MAX(K296/J296,0),1.3),MIN(MAX(J296/K296,0),1.3))),"")</f>
        <v/>
      </c>
      <c r="M296" s="28">
        <f>IFERROR(IF(OR(J296=0,K296=""),"",IF(E296="Positivo",MAX(K296/J296,0),MAX(J296/K296,0))),"")</f>
        <v/>
      </c>
      <c r="N296" s="5" t="inlineStr">
        <is>
          <t>%</t>
        </is>
      </c>
      <c r="O296" s="5" t="inlineStr">
        <is>
          <t>%</t>
        </is>
      </c>
      <c r="P296" s="5" t="n">
        <v>2</v>
      </c>
      <c r="Q296" s="5" t="n">
        <v>2</v>
      </c>
      <c r="R296" s="5">
        <f>A296&amp;"-"&amp;YEAR(F296)&amp;"-"&amp;IF(LEN(MONTH(F296))=1,"0"&amp;MONTH(F296),MONTH(F296))&amp;"-"&amp;IF(LEN(DAY(F296))=1,"0"&amp;DAY(F296),DAY(F296))</f>
        <v/>
      </c>
    </row>
    <row r="297">
      <c r="A297" s="5" t="n">
        <v>423</v>
      </c>
      <c r="B297" s="5" t="inlineStr">
        <is>
          <t>Brand equity</t>
        </is>
      </c>
      <c r="C297" s="5" t="inlineStr">
        <is>
          <t>Mercadeo de programas académicos</t>
        </is>
      </c>
      <c r="D297" s="5" t="inlineStr">
        <is>
          <t>Anual</t>
        </is>
      </c>
      <c r="E297" s="5" t="inlineStr">
        <is>
          <t>Positivo</t>
        </is>
      </c>
      <c r="F297" s="6" t="n">
        <v>45291</v>
      </c>
      <c r="G297" s="5">
        <f>YEAR(F297)</f>
        <v/>
      </c>
      <c r="H297" s="5">
        <f>PROPER(TEXT(F297,"mmmm"))</f>
        <v/>
      </c>
      <c r="I297" s="6">
        <f>IF(OR(H297="Enero",H297="Febrero",H297="Marzo",H297="Abril",H297="Mayo",H297="Junio"),G297&amp;"-1",IF(OR(H297="Julio",H297="Agosto",H297="Septiembre",H297="Octubre",H297="Noviembre",H297="Diciembre"),G297&amp;"-2"))</f>
        <v/>
      </c>
      <c r="J297" s="5" t="n">
        <v>8.4</v>
      </c>
      <c r="K297" s="5" t="n">
        <v>7.9</v>
      </c>
      <c r="L297" s="28">
        <f>IFERROR(IF(OR(J297=0,K297=""),"",IF(E297="Positivo",MIN(MAX(K297/J297,0),1.3),MIN(MAX(J297/K297,0),1.3))),"")</f>
        <v/>
      </c>
      <c r="M297" s="28">
        <f>IFERROR(IF(OR(J297=0,K297=""),"",IF(E297="Positivo",MAX(K297/J297,0),MAX(J297/K297,0))),"")</f>
        <v/>
      </c>
      <c r="N297" s="5" t="inlineStr">
        <is>
          <t>DEC</t>
        </is>
      </c>
      <c r="O297" s="5" t="inlineStr">
        <is>
          <t>DEC</t>
        </is>
      </c>
      <c r="P297" s="5" t="n">
        <v>1</v>
      </c>
      <c r="Q297" s="5" t="n">
        <v>1</v>
      </c>
      <c r="R297" s="5">
        <f>A297&amp;"-"&amp;YEAR(F297)&amp;"-"&amp;IF(LEN(MONTH(F297))=1,"0"&amp;MONTH(F297),MONTH(F297))&amp;"-"&amp;IF(LEN(DAY(F297))=1,"0"&amp;DAY(F297),DAY(F297))</f>
        <v/>
      </c>
    </row>
    <row r="298">
      <c r="A298" s="5" t="n">
        <v>424</v>
      </c>
      <c r="B298" s="5" t="inlineStr">
        <is>
          <t>Conocimiento espontaneo</t>
        </is>
      </c>
      <c r="C298" s="5" t="inlineStr">
        <is>
          <t>Mercadeo de programas académicos</t>
        </is>
      </c>
      <c r="D298" s="5" t="inlineStr">
        <is>
          <t>Anual</t>
        </is>
      </c>
      <c r="E298" s="5" t="inlineStr">
        <is>
          <t>Positivo</t>
        </is>
      </c>
      <c r="F298" s="6" t="n">
        <v>45291</v>
      </c>
      <c r="G298" s="5">
        <f>YEAR(F298)</f>
        <v/>
      </c>
      <c r="H298" s="5">
        <f>PROPER(TEXT(F298,"mmmm"))</f>
        <v/>
      </c>
      <c r="I298" s="6">
        <f>IF(OR(H298="Enero",H298="Febrero",H298="Marzo",H298="Abril",H298="Mayo",H298="Junio"),G298&amp;"-1",IF(OR(H298="Julio",H298="Agosto",H298="Septiembre",H298="Octubre",H298="Noviembre",H298="Diciembre"),G298&amp;"-2"))</f>
        <v/>
      </c>
      <c r="J298" s="5" t="n">
        <v>92</v>
      </c>
      <c r="K298" s="5" t="n">
        <v>6</v>
      </c>
      <c r="L298" s="28">
        <f>IFERROR(IF(OR(J298=0,K298=""),"",IF(E298="Positivo",MIN(MAX(K298/J298,0),1.3),MIN(MAX(J298/K298,0),1.3))),"")</f>
        <v/>
      </c>
      <c r="M298" s="28">
        <f>IFERROR(IF(OR(J298=0,K298=""),"",IF(E298="Positivo",MAX(K298/J298,0),MAX(J298/K298,0))),"")</f>
        <v/>
      </c>
      <c r="N298" s="5" t="inlineStr">
        <is>
          <t>ENT</t>
        </is>
      </c>
      <c r="O298" s="5" t="inlineStr">
        <is>
          <t>ENT</t>
        </is>
      </c>
      <c r="P298" s="5" t="n">
        <v>0</v>
      </c>
      <c r="Q298" s="5" t="n">
        <v>0</v>
      </c>
      <c r="R298" s="5">
        <f>A298&amp;"-"&amp;YEAR(F298)&amp;"-"&amp;IF(LEN(MONTH(F298))=1,"0"&amp;MONTH(F298),MONTH(F298))&amp;"-"&amp;IF(LEN(DAY(F298))=1,"0"&amp;DAY(F298),DAY(F298))</f>
        <v/>
      </c>
    </row>
    <row r="299">
      <c r="A299" s="5" t="n">
        <v>425</v>
      </c>
      <c r="B299" s="5" t="inlineStr">
        <is>
          <t>Cumplimiento Leads Educación para la vida</t>
        </is>
      </c>
      <c r="C299" s="5" t="inlineStr">
        <is>
          <t>Mercadeo y venta de educación para la vida</t>
        </is>
      </c>
      <c r="D299" s="5" t="inlineStr">
        <is>
          <t>Anual</t>
        </is>
      </c>
      <c r="E299" s="5" t="inlineStr">
        <is>
          <t>Positivo</t>
        </is>
      </c>
      <c r="F299" s="6" t="n">
        <v>45291</v>
      </c>
      <c r="G299" s="5">
        <f>YEAR(F299)</f>
        <v/>
      </c>
      <c r="H299" s="5">
        <f>PROPER(TEXT(F299,"mmmm"))</f>
        <v/>
      </c>
      <c r="I299" s="6">
        <f>IF(OR(H299="Enero",H299="Febrero",H299="Marzo",H299="Abril",H299="Mayo",H299="Junio"),G299&amp;"-1",IF(OR(H299="Julio",H299="Agosto",H299="Septiembre",H299="Octubre",H299="Noviembre",H299="Diciembre"),G299&amp;"-2"))</f>
        <v/>
      </c>
      <c r="J299" s="5" t="n">
        <v>5500</v>
      </c>
      <c r="K299" s="5" t="n">
        <v>5785</v>
      </c>
      <c r="L299" s="28">
        <f>IFERROR(IF(OR(J299=0,K299=""),"",IF(E299="Positivo",MIN(MAX(K299/J299,0),1.3),MIN(MAX(J299/K299,0),1.3))),"")</f>
        <v/>
      </c>
      <c r="M299" s="28">
        <f>IFERROR(IF(OR(J299=0,K299=""),"",IF(E299="Positivo",MAX(K299/J299,0),MAX(J299/K299,0))),"")</f>
        <v/>
      </c>
      <c r="N299" s="5" t="inlineStr">
        <is>
          <t>ENT</t>
        </is>
      </c>
      <c r="O299" s="5" t="inlineStr">
        <is>
          <t>ENT</t>
        </is>
      </c>
      <c r="P299" s="5" t="n">
        <v>0</v>
      </c>
      <c r="Q299" s="5" t="n">
        <v>0</v>
      </c>
      <c r="R299" s="5">
        <f>A299&amp;"-"&amp;YEAR(F299)&amp;"-"&amp;IF(LEN(MONTH(F299))=1,"0"&amp;MONTH(F299),MONTH(F299))&amp;"-"&amp;IF(LEN(DAY(F299))=1,"0"&amp;DAY(F299),DAY(F299))</f>
        <v/>
      </c>
    </row>
    <row r="300">
      <c r="A300" s="5" t="n">
        <v>426</v>
      </c>
      <c r="B300" s="5" t="inlineStr">
        <is>
          <t>Cumplimiento en la respuesta a solicitudes de comunicaciones internas</t>
        </is>
      </c>
      <c r="C300" s="5" t="inlineStr">
        <is>
          <t>Comunicaciones Internas</t>
        </is>
      </c>
      <c r="D300" s="5" t="inlineStr">
        <is>
          <t>Semestral</t>
        </is>
      </c>
      <c r="E300" s="5" t="inlineStr">
        <is>
          <t>Positivo</t>
        </is>
      </c>
      <c r="F300" s="6" t="n">
        <v>45291</v>
      </c>
      <c r="G300" s="5">
        <f>YEAR(F300)</f>
        <v/>
      </c>
      <c r="H300" s="5">
        <f>PROPER(TEXT(F300,"mmmm"))</f>
        <v/>
      </c>
      <c r="I300" s="6">
        <f>IF(OR(H300="Enero",H300="Febrero",H300="Marzo",H300="Abril",H300="Mayo",H300="Junio"),G300&amp;"-1",IF(OR(H300="Julio",H300="Agosto",H300="Septiembre",H300="Octubre",H300="Noviembre",H300="Diciembre"),G300&amp;"-2"))</f>
        <v/>
      </c>
      <c r="J300" s="5" t="n"/>
      <c r="K300" s="5" t="n">
        <v>89.64500000000001</v>
      </c>
      <c r="L300" s="28">
        <f>IFERROR(IF(OR(J300=0,K300=""),"",IF(E300="Positivo",MIN(MAX(K300/J300,0),1.3),MIN(MAX(J300/K300,0),1.3))),"")</f>
        <v/>
      </c>
      <c r="M300" s="28">
        <f>IFERROR(IF(OR(J300=0,K300=""),"",IF(E300="Positivo",MAX(K300/J300,0),MAX(J300/K300,0))),"")</f>
        <v/>
      </c>
      <c r="N300" s="5" t="inlineStr">
        <is>
          <t>Linea Base</t>
        </is>
      </c>
      <c r="O300" s="5" t="inlineStr">
        <is>
          <t>%</t>
        </is>
      </c>
      <c r="P300" s="5" t="n">
        <v>0</v>
      </c>
      <c r="Q300" s="5" t="n">
        <v>1</v>
      </c>
      <c r="R300" s="5">
        <f>A300&amp;"-"&amp;YEAR(F300)&amp;"-"&amp;IF(LEN(MONTH(F300))=1,"0"&amp;MONTH(F300),MONTH(F300))&amp;"-"&amp;IF(LEN(DAY(F300))=1,"0"&amp;DAY(F300),DAY(F300))</f>
        <v/>
      </c>
    </row>
    <row r="301">
      <c r="A301" s="5" t="n">
        <v>427</v>
      </c>
      <c r="B301" s="5" t="inlineStr">
        <is>
          <t>Consumo de Agua per Cápita Semestral</t>
        </is>
      </c>
      <c r="C301" s="5" t="inlineStr">
        <is>
          <t>GESTIÓN AMBIENTAL</t>
        </is>
      </c>
      <c r="D301" s="5" t="inlineStr">
        <is>
          <t>Semestral</t>
        </is>
      </c>
      <c r="E301" s="5" t="inlineStr">
        <is>
          <t>Negativo</t>
        </is>
      </c>
      <c r="F301" s="6" t="n">
        <v>45291</v>
      </c>
      <c r="G301" s="5">
        <f>YEAR(F301)</f>
        <v/>
      </c>
      <c r="H301" s="5">
        <f>PROPER(TEXT(F301,"mmmm"))</f>
        <v/>
      </c>
      <c r="I301" s="6">
        <f>IF(OR(H301="Enero",H301="Febrero",H301="Marzo",H301="Abril",H301="Mayo",H301="Junio"),G301&amp;"-1",IF(OR(H301="Julio",H301="Agosto",H301="Septiembre",H301="Octubre",H301="Noviembre",H301="Diciembre"),G301&amp;"-2"))</f>
        <v/>
      </c>
      <c r="J301" s="5" t="n">
        <v>0.19</v>
      </c>
      <c r="K301" s="5" t="n">
        <v>10135.9</v>
      </c>
      <c r="L301" s="28">
        <f>IFERROR(IF(OR(J301=0,K301=""),"",IF(E301="Positivo",MIN(MAX(K301/J301,0),1.3),MIN(MAX(J301/K301,0),1.3))),"")</f>
        <v/>
      </c>
      <c r="M301" s="28">
        <f>IFERROR(IF(OR(J301=0,K301=""),"",IF(E301="Positivo",MAX(K301/J301,0),MAX(J301/K301,0))),"")</f>
        <v/>
      </c>
      <c r="N301" s="5" t="inlineStr">
        <is>
          <t>DEC</t>
        </is>
      </c>
      <c r="O301" s="5" t="inlineStr">
        <is>
          <t>DEC</t>
        </is>
      </c>
      <c r="P301" s="5" t="n">
        <v>1</v>
      </c>
      <c r="Q301" s="5" t="n">
        <v>2</v>
      </c>
      <c r="R301" s="5">
        <f>A301&amp;"-"&amp;YEAR(F301)&amp;"-"&amp;IF(LEN(MONTH(F301))=1,"0"&amp;MONTH(F301),MONTH(F301))&amp;"-"&amp;IF(LEN(DAY(F301))=1,"0"&amp;DAY(F301),DAY(F301))</f>
        <v/>
      </c>
    </row>
    <row r="302">
      <c r="A302" s="5" t="n">
        <v>428</v>
      </c>
      <c r="B302" s="5" t="inlineStr">
        <is>
          <t>Consumo de Energía Eléctrica per Cápita Semestral</t>
        </is>
      </c>
      <c r="C302" s="5" t="inlineStr">
        <is>
          <t>GESTIÓN AMBIENTAL</t>
        </is>
      </c>
      <c r="D302" s="5" t="inlineStr">
        <is>
          <t>Semestral</t>
        </is>
      </c>
      <c r="E302" s="5" t="inlineStr">
        <is>
          <t>Negativo</t>
        </is>
      </c>
      <c r="F302" s="6" t="n">
        <v>45291</v>
      </c>
      <c r="G302" s="5">
        <f>YEAR(F302)</f>
        <v/>
      </c>
      <c r="H302" s="5">
        <f>PROPER(TEXT(F302,"mmmm"))</f>
        <v/>
      </c>
      <c r="I302" s="6">
        <f>IF(OR(H302="Enero",H302="Febrero",H302="Marzo",H302="Abril",H302="Mayo",H302="Junio"),G302&amp;"-1",IF(OR(H302="Julio",H302="Agosto",H302="Septiembre",H302="Octubre",H302="Noviembre",H302="Diciembre"),G302&amp;"-2"))</f>
        <v/>
      </c>
      <c r="J302" s="5" t="n">
        <v>15.25</v>
      </c>
      <c r="K302" s="5" t="n">
        <v>210898.5875</v>
      </c>
      <c r="L302" s="28">
        <f>IFERROR(IF(OR(J302=0,K302=""),"",IF(E302="Positivo",MIN(MAX(K302/J302,0),1.3),MIN(MAX(J302/K302,0),1.3))),"")</f>
        <v/>
      </c>
      <c r="M302" s="28">
        <f>IFERROR(IF(OR(J302=0,K302=""),"",IF(E302="Positivo",MAX(K302/J302,0),MAX(J302/K302,0))),"")</f>
        <v/>
      </c>
      <c r="N302" s="5" t="inlineStr">
        <is>
          <t>kWh</t>
        </is>
      </c>
      <c r="O302" s="5" t="inlineStr">
        <is>
          <t>kWh</t>
        </is>
      </c>
      <c r="P302" s="5" t="n">
        <v>0</v>
      </c>
      <c r="Q302" s="5" t="n">
        <v>1</v>
      </c>
      <c r="R302" s="5">
        <f>A302&amp;"-"&amp;YEAR(F302)&amp;"-"&amp;IF(LEN(MONTH(F302))=1,"0"&amp;MONTH(F302),MONTH(F302))&amp;"-"&amp;IF(LEN(DAY(F302))=1,"0"&amp;DAY(F302),DAY(F302))</f>
        <v/>
      </c>
    </row>
    <row r="303">
      <c r="A303" s="5" t="n">
        <v>429</v>
      </c>
      <c r="B303" s="5" t="inlineStr">
        <is>
          <t>Generación de Residuos Sólidos per Cápita Semestral</t>
        </is>
      </c>
      <c r="C303" s="5" t="inlineStr">
        <is>
          <t>GESTIÓN AMBIENTAL</t>
        </is>
      </c>
      <c r="D303" s="5" t="inlineStr">
        <is>
          <t>Semestral</t>
        </is>
      </c>
      <c r="E303" s="5" t="inlineStr">
        <is>
          <t>Negativo</t>
        </is>
      </c>
      <c r="F303" s="6" t="n">
        <v>45291</v>
      </c>
      <c r="G303" s="5">
        <f>YEAR(F303)</f>
        <v/>
      </c>
      <c r="H303" s="5">
        <f>PROPER(TEXT(F303,"mmmm"))</f>
        <v/>
      </c>
      <c r="I303" s="6">
        <f>IF(OR(H303="Enero",H303="Febrero",H303="Marzo",H303="Abril",H303="Mayo",H303="Junio"),G303&amp;"-1",IF(OR(H303="Julio",H303="Agosto",H303="Septiembre",H303="Octubre",H303="Noviembre",H303="Diciembre"),G303&amp;"-2"))</f>
        <v/>
      </c>
      <c r="J303" s="5" t="n">
        <v>0.3966666666666667</v>
      </c>
      <c r="K303" s="5" t="n">
        <v>21940.05</v>
      </c>
      <c r="L303" s="28">
        <f>IFERROR(IF(OR(J303=0,K303=""),"",IF(E303="Positivo",MIN(MAX(K303/J303,0),1.3),MIN(MAX(J303/K303,0),1.3))),"")</f>
        <v/>
      </c>
      <c r="M303" s="28">
        <f>IFERROR(IF(OR(J303=0,K303=""),"",IF(E303="Positivo",MAX(K303/J303,0),MAX(J303/K303,0))),"")</f>
        <v/>
      </c>
      <c r="N303" s="5" t="inlineStr">
        <is>
          <t>DEC</t>
        </is>
      </c>
      <c r="O303" s="5" t="inlineStr">
        <is>
          <t>DEC</t>
        </is>
      </c>
      <c r="P303" s="5" t="n">
        <v>2</v>
      </c>
      <c r="Q303" s="5" t="n">
        <v>2</v>
      </c>
      <c r="R303" s="5">
        <f>A303&amp;"-"&amp;YEAR(F303)&amp;"-"&amp;IF(LEN(MONTH(F303))=1,"0"&amp;MONTH(F303),MONTH(F303))&amp;"-"&amp;IF(LEN(DAY(F303))=1,"0"&amp;DAY(F303),DAY(F303))</f>
        <v/>
      </c>
    </row>
    <row r="304">
      <c r="A304" s="5" t="n">
        <v>430</v>
      </c>
      <c r="B304" s="5" t="inlineStr">
        <is>
          <t>Cumplimiento ingresos por matriculas</t>
        </is>
      </c>
      <c r="C304" s="5" t="inlineStr">
        <is>
          <t>Planeación Financiera</t>
        </is>
      </c>
      <c r="D304" s="5" t="inlineStr">
        <is>
          <t>Semestral</t>
        </is>
      </c>
      <c r="E304" s="5" t="inlineStr">
        <is>
          <t>Positivo</t>
        </is>
      </c>
      <c r="F304" s="6" t="n">
        <v>45291</v>
      </c>
      <c r="G304" s="5">
        <f>YEAR(F304)</f>
        <v/>
      </c>
      <c r="H304" s="5">
        <f>PROPER(TEXT(F304,"mmmm"))</f>
        <v/>
      </c>
      <c r="I304" s="6">
        <f>IF(OR(H304="Enero",H304="Febrero",H304="Marzo",H304="Abril",H304="Mayo",H304="Junio"),G304&amp;"-1",IF(OR(H304="Julio",H304="Agosto",H304="Septiembre",H304="Octubre",H304="Noviembre",H304="Diciembre"),G304&amp;"-2"))</f>
        <v/>
      </c>
      <c r="J304" s="116" t="n">
        <v>760</v>
      </c>
      <c r="K304" s="121" t="n">
        <v>714915740710</v>
      </c>
      <c r="L304" s="28">
        <f>IFERROR(IF(OR(J304=0,K304=""),"",IF(E304="Positivo",MIN(MAX(K304/J304,0),1.3),MIN(MAX(J304/K304,0),1.3))),"")</f>
        <v/>
      </c>
      <c r="M304" s="28">
        <f>IFERROR(IF(OR(J304=0,K304=""),"",IF(E304="Positivo",MAX(K304/J304,0),MAX(J304/K304,0))),"")</f>
        <v/>
      </c>
      <c r="N304" s="5" t="inlineStr">
        <is>
          <t>%</t>
        </is>
      </c>
      <c r="O304" s="5" t="inlineStr">
        <is>
          <t>%</t>
        </is>
      </c>
      <c r="P304" s="5" t="n">
        <v>0</v>
      </c>
      <c r="Q304" s="5" t="n">
        <v>0</v>
      </c>
      <c r="R304" s="5">
        <f>A304&amp;"-"&amp;YEAR(F304)&amp;"-"&amp;IF(LEN(MONTH(F304))=1,"0"&amp;MONTH(F304),MONTH(F304))&amp;"-"&amp;IF(LEN(DAY(F304))=1,"0"&amp;DAY(F304),DAY(F304))</f>
        <v/>
      </c>
    </row>
    <row r="305">
      <c r="A305" s="5" t="n">
        <v>431</v>
      </c>
      <c r="B305" s="5" t="inlineStr">
        <is>
          <t>Gestión de casos de salud que impactan a los colaboradores</t>
        </is>
      </c>
      <c r="C305" s="5" t="inlineStr">
        <is>
          <t>GESTIÓN DE SEGURIDAD Y SALUD EN EL TRABAJO</t>
        </is>
      </c>
      <c r="D305" s="5" t="inlineStr">
        <is>
          <t>Trimestral</t>
        </is>
      </c>
      <c r="E305" s="5" t="inlineStr">
        <is>
          <t>Positivo</t>
        </is>
      </c>
      <c r="F305" s="6" t="n">
        <v>45291</v>
      </c>
      <c r="G305" s="5">
        <f>YEAR(F305)</f>
        <v/>
      </c>
      <c r="H305" s="5">
        <f>PROPER(TEXT(F305,"mmmm"))</f>
        <v/>
      </c>
      <c r="I305" s="6">
        <f>IF(OR(H305="Enero",H305="Febrero",H305="Marzo",H305="Abril",H305="Mayo",H305="Junio"),G305&amp;"-1",IF(OR(H305="Julio",H305="Agosto",H305="Septiembre",H305="Octubre",H305="Noviembre",H305="Diciembre"),G305&amp;"-2"))</f>
        <v/>
      </c>
      <c r="J305" s="5" t="n">
        <v>100</v>
      </c>
      <c r="K305" s="5" t="n">
        <v>100</v>
      </c>
      <c r="L305" s="28">
        <f>IFERROR(IF(OR(J305=0,K305=""),"",IF(E305="Positivo",MIN(MAX(K305/J305,0),1.3),MIN(MAX(J305/K305,0),1.3))),"")</f>
        <v/>
      </c>
      <c r="M305" s="28">
        <f>IFERROR(IF(OR(J305=0,K305=""),"",IF(E305="Positivo",MAX(K305/J305,0),MAX(J305/K305,0))),"")</f>
        <v/>
      </c>
      <c r="N305" s="5" t="inlineStr">
        <is>
          <t>%</t>
        </is>
      </c>
      <c r="O305" s="5" t="inlineStr">
        <is>
          <t>%</t>
        </is>
      </c>
      <c r="P305" s="5" t="n">
        <v>0</v>
      </c>
      <c r="Q305" s="5" t="n">
        <v>0</v>
      </c>
      <c r="R305" s="5">
        <f>A305&amp;"-"&amp;YEAR(F305)&amp;"-"&amp;IF(LEN(MONTH(F305))=1,"0"&amp;MONTH(F305),MONTH(F305))&amp;"-"&amp;IF(LEN(DAY(F305))=1,"0"&amp;DAY(F305),DAY(F305))</f>
        <v/>
      </c>
    </row>
    <row r="306">
      <c r="A306" s="5" t="n">
        <v>432</v>
      </c>
      <c r="B306" s="5" t="inlineStr">
        <is>
          <t>Intervención a la gestión del riesgo de los colaboradores</t>
        </is>
      </c>
      <c r="C306" s="5" t="inlineStr">
        <is>
          <t>GESTIÓN DE SEGURIDAD Y SALUD EN EL TRABAJO</t>
        </is>
      </c>
      <c r="D306" s="5" t="inlineStr">
        <is>
          <t>Trimestral</t>
        </is>
      </c>
      <c r="E306" s="5" t="inlineStr">
        <is>
          <t>Positivo</t>
        </is>
      </c>
      <c r="F306" s="6" t="n">
        <v>45291</v>
      </c>
      <c r="G306" s="5">
        <f>YEAR(F306)</f>
        <v/>
      </c>
      <c r="H306" s="5">
        <f>PROPER(TEXT(F306,"mmmm"))</f>
        <v/>
      </c>
      <c r="I306" s="6">
        <f>IF(OR(H306="Enero",H306="Febrero",H306="Marzo",H306="Abril",H306="Mayo",H306="Junio"),G306&amp;"-1",IF(OR(H306="Julio",H306="Agosto",H306="Septiembre",H306="Octubre",H306="Noviembre",H306="Diciembre"),G306&amp;"-2"))</f>
        <v/>
      </c>
      <c r="J306" s="5" t="n">
        <v>90</v>
      </c>
      <c r="K306" s="5" t="n">
        <v>93.8272221883138</v>
      </c>
      <c r="L306" s="28">
        <f>IFERROR(IF(OR(J306=0,K306=""),"",IF(E306="Positivo",MIN(MAX(K306/J306,0),1.3),MIN(MAX(J306/K306,0),1.3))),"")</f>
        <v/>
      </c>
      <c r="M306" s="28">
        <f>IFERROR(IF(OR(J306=0,K306=""),"",IF(E306="Positivo",MAX(K306/J306,0),MAX(J306/K306,0))),"")</f>
        <v/>
      </c>
      <c r="N306" s="5" t="inlineStr">
        <is>
          <t>%</t>
        </is>
      </c>
      <c r="O306" s="5" t="inlineStr">
        <is>
          <t>%</t>
        </is>
      </c>
      <c r="P306" s="5" t="n">
        <v>0</v>
      </c>
      <c r="Q306" s="5" t="n">
        <v>1</v>
      </c>
      <c r="R306" s="5">
        <f>A306&amp;"-"&amp;YEAR(F306)&amp;"-"&amp;IF(LEN(MONTH(F306))=1,"0"&amp;MONTH(F306),MONTH(F306))&amp;"-"&amp;IF(LEN(DAY(F306))=1,"0"&amp;DAY(F306),DAY(F306))</f>
        <v/>
      </c>
    </row>
    <row r="307">
      <c r="A307" s="5" t="n">
        <v>433</v>
      </c>
      <c r="B307" s="5" t="inlineStr">
        <is>
          <t>Generación de Residuos Peligrosos per Cápita Semestral</t>
        </is>
      </c>
      <c r="C307" s="5" t="inlineStr">
        <is>
          <t>GESTIÓN AMBIENTAL</t>
        </is>
      </c>
      <c r="D307" s="5" t="inlineStr">
        <is>
          <t>Semestral</t>
        </is>
      </c>
      <c r="E307" s="5" t="inlineStr">
        <is>
          <t>Negativo</t>
        </is>
      </c>
      <c r="F307" s="6" t="n">
        <v>45291</v>
      </c>
      <c r="G307" s="5">
        <f>YEAR(F307)</f>
        <v/>
      </c>
      <c r="H307" s="5">
        <f>PROPER(TEXT(F307,"mmmm"))</f>
        <v/>
      </c>
      <c r="I307" s="6">
        <f>IF(OR(H307="Enero",H307="Febrero",H307="Marzo",H307="Abril",H307="Mayo",H307="Junio"),G307&amp;"-1",IF(OR(H307="Julio",H307="Agosto",H307="Septiembre",H307="Octubre",H307="Noviembre",H307="Diciembre"),G307&amp;"-2"))</f>
        <v/>
      </c>
      <c r="J307" s="5" t="n">
        <v>0.05</v>
      </c>
      <c r="K307" s="5" t="n">
        <v>13222.51625</v>
      </c>
      <c r="L307" s="28">
        <f>IFERROR(IF(OR(J307=0,K307=""),"",IF(E307="Positivo",MIN(MAX(K307/J307,0),1.3),MIN(MAX(J307/K307,0),1.3))),"")</f>
        <v/>
      </c>
      <c r="M307" s="28">
        <f>IFERROR(IF(OR(J307=0,K307=""),"",IF(E307="Positivo",MAX(K307/J307,0),MAX(J307/K307,0))),"")</f>
        <v/>
      </c>
      <c r="N307" s="5" t="inlineStr">
        <is>
          <t>DEC</t>
        </is>
      </c>
      <c r="O307" s="5" t="inlineStr">
        <is>
          <t>DEC</t>
        </is>
      </c>
      <c r="P307" s="5" t="n">
        <v>2</v>
      </c>
      <c r="Q307" s="5" t="n">
        <v>2</v>
      </c>
      <c r="R307" s="5">
        <f>A307&amp;"-"&amp;YEAR(F307)&amp;"-"&amp;IF(LEN(MONTH(F307))=1,"0"&amp;MONTH(F307),MONTH(F307))&amp;"-"&amp;IF(LEN(DAY(F307))=1,"0"&amp;DAY(F307),DAY(F307))</f>
        <v/>
      </c>
    </row>
    <row r="308">
      <c r="A308" s="5" t="n">
        <v>434</v>
      </c>
      <c r="B308" s="5" t="inlineStr">
        <is>
          <t>Generación de Residuos Peligroso Mensual</t>
        </is>
      </c>
      <c r="C308" s="5" t="inlineStr">
        <is>
          <t>GESTIÓN AMBIENTAL</t>
        </is>
      </c>
      <c r="D308" s="5" t="inlineStr">
        <is>
          <t>Mensual</t>
        </is>
      </c>
      <c r="E308" s="5" t="inlineStr">
        <is>
          <t>Negativo</t>
        </is>
      </c>
      <c r="F308" s="6" t="n">
        <v>45291</v>
      </c>
      <c r="G308" s="5">
        <f>YEAR(F308)</f>
        <v/>
      </c>
      <c r="H308" s="5">
        <f>PROPER(TEXT(F308,"mmmm"))</f>
        <v/>
      </c>
      <c r="I308" s="6">
        <f>IF(OR(H308="Enero",H308="Febrero",H308="Marzo",H308="Abril",H308="Mayo",H308="Junio"),G308&amp;"-1",IF(OR(H308="Julio",H308="Agosto",H308="Septiembre",H308="Octubre",H308="Noviembre",H308="Diciembre"),G308&amp;"-2"))</f>
        <v/>
      </c>
      <c r="J308" s="5" t="n">
        <v>13400</v>
      </c>
      <c r="K308" s="5" t="n">
        <v>2294.13</v>
      </c>
      <c r="L308" s="28">
        <f>IFERROR(IF(OR(J308=0,K308=""),"",IF(E308="Positivo",MIN(MAX(K308/J308,0),1.3),MIN(MAX(J308/K308,0),1.3))),"")</f>
        <v/>
      </c>
      <c r="M308" s="28">
        <f>IFERROR(IF(OR(J308=0,K308=""),"",IF(E308="Positivo",MAX(K308/J308,0),MAX(J308/K308,0))),"")</f>
        <v/>
      </c>
      <c r="N308" s="5" t="inlineStr">
        <is>
          <t>Linea Base</t>
        </is>
      </c>
      <c r="O308" s="5" t="inlineStr">
        <is>
          <t>Kg</t>
        </is>
      </c>
      <c r="P308" s="5" t="n">
        <v>0</v>
      </c>
      <c r="Q308" s="5" t="n">
        <v>0</v>
      </c>
      <c r="R308" s="5">
        <f>A308&amp;"-"&amp;YEAR(F308)&amp;"-"&amp;IF(LEN(MONTH(F308))=1,"0"&amp;MONTH(F308),MONTH(F308))&amp;"-"&amp;IF(LEN(DAY(F308))=1,"0"&amp;DAY(F308),DAY(F308))</f>
        <v/>
      </c>
    </row>
    <row r="309">
      <c r="A309" s="5" t="n">
        <v>435</v>
      </c>
      <c r="B309" s="5" t="inlineStr">
        <is>
          <t>Disminución de la Generación de Residuos Peligrosos per Cápita</t>
        </is>
      </c>
      <c r="C309" s="5" t="inlineStr">
        <is>
          <t>GESTIÓN AMBIENTAL</t>
        </is>
      </c>
      <c r="D309" s="5" t="inlineStr">
        <is>
          <t>Semestral</t>
        </is>
      </c>
      <c r="E309" s="5" t="inlineStr">
        <is>
          <t>Positivo</t>
        </is>
      </c>
      <c r="F309" s="6" t="n">
        <v>45291</v>
      </c>
      <c r="G309" s="5">
        <f>YEAR(F309)</f>
        <v/>
      </c>
      <c r="H309" s="5">
        <f>PROPER(TEXT(F309,"mmmm"))</f>
        <v/>
      </c>
      <c r="I309" s="6">
        <f>IF(OR(H309="Enero",H309="Febrero",H309="Marzo",H309="Abril",H309="Mayo",H309="Junio"),G309&amp;"-1",IF(OR(H309="Julio",H309="Agosto",H309="Septiembre",H309="Octubre",H309="Noviembre",H309="Diciembre"),G309&amp;"-2"))</f>
        <v/>
      </c>
      <c r="J309" s="5" t="n">
        <v>100</v>
      </c>
      <c r="K309" s="5" t="n">
        <v>0.02431666666666667</v>
      </c>
      <c r="L309" s="28">
        <f>IFERROR(IF(OR(J309=0,K309=""),"",IF(E309="Positivo",MIN(MAX(K309/J309,0),1.3),MIN(MAX(J309/K309,0),1.3))),"")</f>
        <v/>
      </c>
      <c r="M309" s="78">
        <f>IFERROR(IF(OR(J309=0,K309=""),"",IF(E309="Positivo",MAX(K309/J309,0),MAX(J309/K309,0))),"")</f>
        <v/>
      </c>
      <c r="N309" s="5" t="inlineStr">
        <is>
          <t>%</t>
        </is>
      </c>
      <c r="O309" s="5" t="inlineStr">
        <is>
          <t>%</t>
        </is>
      </c>
      <c r="P309" s="5" t="n">
        <v>2</v>
      </c>
      <c r="Q309" s="5" t="n">
        <v>2</v>
      </c>
      <c r="R309" s="5">
        <f>A309&amp;"-"&amp;YEAR(F309)&amp;"-"&amp;IF(LEN(MONTH(F309))=1,"0"&amp;MONTH(F309),MONTH(F309))&amp;"-"&amp;IF(LEN(DAY(F309))=1,"0"&amp;DAY(F309),DAY(F309))</f>
        <v/>
      </c>
    </row>
    <row r="310">
      <c r="A310" s="5" t="n">
        <v>436</v>
      </c>
      <c r="B310" s="5" t="inlineStr">
        <is>
          <t>ANS documentos operativos</t>
        </is>
      </c>
      <c r="C310" s="5" t="inlineStr">
        <is>
          <t>Gestión de calidad</t>
        </is>
      </c>
      <c r="D310" s="5" t="inlineStr">
        <is>
          <t>Mensual</t>
        </is>
      </c>
      <c r="E310" s="5" t="inlineStr">
        <is>
          <t>Negativo</t>
        </is>
      </c>
      <c r="F310" s="6" t="n">
        <v>45291</v>
      </c>
      <c r="G310" s="5">
        <f>YEAR(F310)</f>
        <v/>
      </c>
      <c r="H310" s="5">
        <f>PROPER(TEXT(F310,"mmmm"))</f>
        <v/>
      </c>
      <c r="I310" s="6">
        <f>IF(OR(H310="Enero",H310="Febrero",H310="Marzo",H310="Abril",H310="Mayo",H310="Junio"),G310&amp;"-1",IF(OR(H310="Julio",H310="Agosto",H310="Septiembre",H310="Octubre",H310="Noviembre",H310="Diciembre"),G310&amp;"-2"))</f>
        <v/>
      </c>
      <c r="J310" s="5" t="n">
        <v>12.25</v>
      </c>
      <c r="K310" s="5" t="n">
        <v>5.534166653951009</v>
      </c>
      <c r="L310" s="28">
        <f>IFERROR(IF(OR(J310=0,K310=""),"",IF(E310="Positivo",MIN(MAX(K310/J310,0),1.3),MIN(MAX(J310/K310,0),1.3))),"")</f>
        <v/>
      </c>
      <c r="M310" s="28">
        <f>IFERROR(IF(OR(J310=0,K310=""),"",IF(E310="Positivo",MAX(K310/J310,0),MAX(J310/K310,0))),"")</f>
        <v/>
      </c>
      <c r="N310" s="5" t="inlineStr">
        <is>
          <t>Días</t>
        </is>
      </c>
      <c r="O310" s="5" t="inlineStr">
        <is>
          <t>Días</t>
        </is>
      </c>
      <c r="P310" s="5" t="n">
        <v>0</v>
      </c>
      <c r="Q310" s="5" t="n">
        <v>1</v>
      </c>
      <c r="R310" s="5">
        <f>A310&amp;"-"&amp;YEAR(F310)&amp;"-"&amp;IF(LEN(MONTH(F310))=1,"0"&amp;MONTH(F310),MONTH(F310))&amp;"-"&amp;IF(LEN(DAY(F310))=1,"0"&amp;DAY(F310),DAY(F310))</f>
        <v/>
      </c>
    </row>
    <row r="311">
      <c r="A311" s="5" t="n">
        <v>437</v>
      </c>
      <c r="B311" s="5" t="inlineStr">
        <is>
          <t>Nivel de Satisfacción Servicios Prestados - Riesgos</t>
        </is>
      </c>
      <c r="C311" s="5" t="inlineStr">
        <is>
          <t>GESTIÓN DE RIESGOS</t>
        </is>
      </c>
      <c r="D311" s="5" t="inlineStr">
        <is>
          <t>Anual</t>
        </is>
      </c>
      <c r="E311" s="5" t="inlineStr">
        <is>
          <t>Positivo</t>
        </is>
      </c>
      <c r="F311" s="6" t="n">
        <v>45291</v>
      </c>
      <c r="G311" s="5">
        <f>YEAR(F311)</f>
        <v/>
      </c>
      <c r="H311" s="5">
        <f>PROPER(TEXT(F311,"mmmm"))</f>
        <v/>
      </c>
      <c r="I311" s="6">
        <f>IF(OR(H311="Enero",H311="Febrero",H311="Marzo",H311="Abril",H311="Mayo",H311="Junio"),G311&amp;"-1",IF(OR(H311="Julio",H311="Agosto",H311="Septiembre",H311="Octubre",H311="Noviembre",H311="Diciembre"),G311&amp;"-2"))</f>
        <v/>
      </c>
      <c r="J311" s="5" t="n">
        <v>80</v>
      </c>
      <c r="K311" s="5" t="n">
        <v>96</v>
      </c>
      <c r="L311" s="28">
        <f>IFERROR(IF(OR(J311=0,K311=""),"",IF(E311="Positivo",MIN(MAX(K311/J311,0),1.3),MIN(MAX(J311/K311,0),1.3))),"")</f>
        <v/>
      </c>
      <c r="M311" s="28">
        <f>IFERROR(IF(OR(J311=0,K311=""),"",IF(E311="Positivo",MAX(K311/J311,0),MAX(J311/K311,0))),"")</f>
        <v/>
      </c>
      <c r="N311" s="5" t="inlineStr">
        <is>
          <t>%</t>
        </is>
      </c>
      <c r="O311" s="5" t="inlineStr">
        <is>
          <t>%</t>
        </is>
      </c>
      <c r="P311" s="5" t="n">
        <v>0</v>
      </c>
      <c r="Q311" s="5" t="n">
        <v>0</v>
      </c>
      <c r="R311" s="5">
        <f>A311&amp;"-"&amp;YEAR(F311)&amp;"-"&amp;IF(LEN(MONTH(F311))=1,"0"&amp;MONTH(F311),MONTH(F311))&amp;"-"&amp;IF(LEN(DAY(F311))=1,"0"&amp;DAY(F311),DAY(F311))</f>
        <v/>
      </c>
    </row>
    <row r="312">
      <c r="A312" s="5" t="n">
        <v>438</v>
      </c>
      <c r="B312" s="5" t="inlineStr">
        <is>
          <t>Seguimiento de asignación docente a NRC Pregrado-Posgrado Virtual</t>
        </is>
      </c>
      <c r="C312" s="5" t="inlineStr">
        <is>
          <t>Operaciones Académicas</t>
        </is>
      </c>
      <c r="D312" s="5" t="inlineStr">
        <is>
          <t>Semestral</t>
        </is>
      </c>
      <c r="E312" s="5" t="inlineStr">
        <is>
          <t>Positivo</t>
        </is>
      </c>
      <c r="F312" s="6" t="n">
        <v>45291</v>
      </c>
      <c r="G312" s="5">
        <f>YEAR(F312)</f>
        <v/>
      </c>
      <c r="H312" s="5">
        <f>PROPER(TEXT(F312,"mmmm"))</f>
        <v/>
      </c>
      <c r="I312" s="6">
        <f>IF(OR(H312="Enero",H312="Febrero",H312="Marzo",H312="Abril",H312="Mayo",H312="Junio"),G312&amp;"-1",IF(OR(H312="Julio",H312="Agosto",H312="Septiembre",H312="Octubre",H312="Noviembre",H312="Diciembre"),G312&amp;"-2"))</f>
        <v/>
      </c>
      <c r="J312" s="5" t="n">
        <v>100</v>
      </c>
      <c r="K312" s="5" t="n">
        <v>100</v>
      </c>
      <c r="L312" s="28">
        <f>IFERROR(IF(OR(J312=0,K312=""),"",IF(E312="Positivo",MIN(MAX(K312/J312,0),1.3),MIN(MAX(J312/K312,0),1.3))),"")</f>
        <v/>
      </c>
      <c r="M312" s="28">
        <f>IFERROR(IF(OR(J312=0,K312=""),"",IF(E312="Positivo",MAX(K312/J312,0),MAX(J312/K312,0))),"")</f>
        <v/>
      </c>
      <c r="N312" s="5" t="inlineStr">
        <is>
          <t>ENT</t>
        </is>
      </c>
      <c r="O312" s="5" t="inlineStr">
        <is>
          <t>ENT</t>
        </is>
      </c>
      <c r="P312" s="5" t="n">
        <v>0</v>
      </c>
      <c r="Q312" s="5" t="n">
        <v>0</v>
      </c>
      <c r="R312" s="5">
        <f>A312&amp;"-"&amp;YEAR(F312)&amp;"-"&amp;IF(LEN(MONTH(F312))=1,"0"&amp;MONTH(F312),MONTH(F312))&amp;"-"&amp;IF(LEN(DAY(F312))=1,"0"&amp;DAY(F312),DAY(F312))</f>
        <v/>
      </c>
    </row>
    <row r="313">
      <c r="A313" s="5" t="n">
        <v>439</v>
      </c>
      <c r="B313" s="5" t="inlineStr">
        <is>
          <t>Disponibilidad de catálogo de asignaturas pregrado y posgrado virtual</t>
        </is>
      </c>
      <c r="C313" s="5" t="inlineStr">
        <is>
          <t>Operaciones Académicas</t>
        </is>
      </c>
      <c r="D313" s="5" t="inlineStr">
        <is>
          <t>Semestral</t>
        </is>
      </c>
      <c r="E313" s="5" t="inlineStr">
        <is>
          <t>Positivo</t>
        </is>
      </c>
      <c r="F313" s="6" t="n">
        <v>45291</v>
      </c>
      <c r="G313" s="5">
        <f>YEAR(F313)</f>
        <v/>
      </c>
      <c r="H313" s="5">
        <f>PROPER(TEXT(F313,"mmmm"))</f>
        <v/>
      </c>
      <c r="I313" s="6">
        <f>IF(OR(H313="Enero",H313="Febrero",H313="Marzo",H313="Abril",H313="Mayo",H313="Junio"),G313&amp;"-1",IF(OR(H313="Julio",H313="Agosto",H313="Septiembre",H313="Octubre",H313="Noviembre",H313="Diciembre"),G313&amp;"-2"))</f>
        <v/>
      </c>
      <c r="J313" s="5" t="n">
        <v>100</v>
      </c>
      <c r="K313" s="5" t="n">
        <v>100</v>
      </c>
      <c r="L313" s="28">
        <f>IFERROR(IF(OR(J313=0,K313=""),"",IF(E313="Positivo",MIN(MAX(K313/J313,0),1.3),MIN(MAX(J313/K313,0),1.3))),"")</f>
        <v/>
      </c>
      <c r="M313" s="28">
        <f>IFERROR(IF(OR(J313=0,K313=""),"",IF(E313="Positivo",MAX(K313/J313,0),MAX(J313/K313,0))),"")</f>
        <v/>
      </c>
      <c r="N313" s="5" t="inlineStr">
        <is>
          <t>%</t>
        </is>
      </c>
      <c r="O313" s="5" t="inlineStr">
        <is>
          <t>%</t>
        </is>
      </c>
      <c r="P313" s="5" t="n">
        <v>0</v>
      </c>
      <c r="Q313" s="5" t="n">
        <v>0</v>
      </c>
      <c r="R313" s="5">
        <f>A313&amp;"-"&amp;YEAR(F313)&amp;"-"&amp;IF(LEN(MONTH(F313))=1,"0"&amp;MONTH(F313),MONTH(F313))&amp;"-"&amp;IF(LEN(DAY(F313))=1,"0"&amp;DAY(F313),DAY(F313))</f>
        <v/>
      </c>
    </row>
    <row r="314">
      <c r="A314" s="5" t="n">
        <v>440</v>
      </c>
      <c r="B314" s="5" t="inlineStr">
        <is>
          <t>Aseguramiento de matricula académica virtual</t>
        </is>
      </c>
      <c r="C314" s="5" t="inlineStr">
        <is>
          <t>Operaciones Académicas</t>
        </is>
      </c>
      <c r="D314" s="5" t="inlineStr">
        <is>
          <t>Semestral</t>
        </is>
      </c>
      <c r="E314" s="5" t="inlineStr">
        <is>
          <t>Positivo</t>
        </is>
      </c>
      <c r="F314" s="6" t="n">
        <v>45291</v>
      </c>
      <c r="G314" s="5">
        <f>YEAR(F314)</f>
        <v/>
      </c>
      <c r="H314" s="5">
        <f>PROPER(TEXT(F314,"mmmm"))</f>
        <v/>
      </c>
      <c r="I314" s="6">
        <f>IF(OR(H314="Enero",H314="Febrero",H314="Marzo",H314="Abril",H314="Mayo",H314="Junio"),G314&amp;"-1",IF(OR(H314="Julio",H314="Agosto",H314="Septiembre",H314="Octubre",H314="Noviembre",H314="Diciembre"),G314&amp;"-2"))</f>
        <v/>
      </c>
      <c r="J314" s="5" t="n">
        <v>196</v>
      </c>
      <c r="K314" s="5" t="n">
        <v>85628</v>
      </c>
      <c r="L314" s="28">
        <f>IFERROR(IF(OR(J314=0,K314=""),"",IF(E314="Positivo",MIN(MAX(K314/J314,0),1.3),MIN(MAX(J314/K314,0),1.3))),"")</f>
        <v/>
      </c>
      <c r="M314" s="28">
        <f>IFERROR(IF(OR(J314=0,K314=""),"",IF(E314="Positivo",MAX(K314/J314,0),MAX(J314/K314,0))),"")</f>
        <v/>
      </c>
      <c r="N314" s="5" t="inlineStr">
        <is>
          <t>%</t>
        </is>
      </c>
      <c r="O314" s="5" t="inlineStr">
        <is>
          <t>%</t>
        </is>
      </c>
      <c r="P314" s="5" t="n">
        <v>0</v>
      </c>
      <c r="Q314" s="5" t="n">
        <v>1</v>
      </c>
      <c r="R314" s="5">
        <f>A314&amp;"-"&amp;YEAR(F314)&amp;"-"&amp;IF(LEN(MONTH(F314))=1,"0"&amp;MONTH(F314),MONTH(F314))&amp;"-"&amp;IF(LEN(DAY(F314))=1,"0"&amp;DAY(F314),DAY(F314))</f>
        <v/>
      </c>
    </row>
    <row r="315">
      <c r="A315" s="5" t="n">
        <v>139</v>
      </c>
      <c r="B315" s="5" t="inlineStr">
        <is>
          <t>Ejecución presupuestal del gasto</t>
        </is>
      </c>
      <c r="C315" s="5" t="inlineStr">
        <is>
          <t>Biblioteca Institucional</t>
        </is>
      </c>
      <c r="D315" s="5" t="inlineStr">
        <is>
          <t>Mensual</t>
        </is>
      </c>
      <c r="E315" s="5" t="inlineStr">
        <is>
          <t>Negativo</t>
        </is>
      </c>
      <c r="F315" s="6" t="n">
        <v>45504</v>
      </c>
      <c r="G315" s="5">
        <f>YEAR(F315)</f>
        <v/>
      </c>
      <c r="H315" s="5">
        <f>PROPER(TEXT(F315,"mmmm"))</f>
        <v/>
      </c>
      <c r="I315" s="6">
        <f>IF(OR(H315="Enero",H315="Febrero",H315="Marzo",H315="Abril",H315="Mayo",H315="Junio"),G315&amp;"-1",IF(OR(H315="Julio",H315="Agosto",H315="Septiembre",H315="Octubre",H315="Noviembre",H315="Diciembre"),G315&amp;"-2"))</f>
        <v/>
      </c>
      <c r="J315" s="120" t="n">
        <v>1338.614396</v>
      </c>
      <c r="K315" s="120" t="n">
        <v>1214.751881</v>
      </c>
      <c r="L315" s="28">
        <f>IFERROR(IF(OR(J315=0,K315=""),"",IF(E315="Positivo",MIN(MAX(K315/J315,0),1.3),MIN(MAX(J315/K315,0),1.3))),"")</f>
        <v/>
      </c>
      <c r="M315" s="28">
        <f>IFERROR(IF(OR(J315=0,K315=""),"",IF(E315="Positivo",MAX(K315/J315,0),MAX(J315/K315,0))),"")</f>
        <v/>
      </c>
      <c r="N315" s="5" t="inlineStr">
        <is>
          <t>$</t>
        </is>
      </c>
      <c r="O315" s="5" t="inlineStr">
        <is>
          <t>$</t>
        </is>
      </c>
      <c r="P315" s="5" t="n">
        <v>0</v>
      </c>
      <c r="Q315" s="5" t="n">
        <v>0</v>
      </c>
      <c r="R315" s="5">
        <f>A315&amp;"-"&amp;YEAR(F315)&amp;"-"&amp;IF(LEN(MONTH(F315))=1,"0"&amp;MONTH(F315),MONTH(F315))&amp;"-"&amp;IF(LEN(DAY(F315))=1,"0"&amp;DAY(F315),DAY(F315))</f>
        <v/>
      </c>
    </row>
    <row r="316">
      <c r="A316" s="5" t="n">
        <v>112</v>
      </c>
      <c r="B316" s="5" t="inlineStr">
        <is>
          <t>Nivel de Satisfacción Servicios Prestados</t>
        </is>
      </c>
      <c r="C316" s="5" t="inlineStr">
        <is>
          <t>Gestión Infraestructura Física</t>
        </is>
      </c>
      <c r="D316" s="5" t="inlineStr">
        <is>
          <t>Anual</t>
        </is>
      </c>
      <c r="E316" s="5" t="inlineStr">
        <is>
          <t>Positivo</t>
        </is>
      </c>
      <c r="F316" s="6" t="n">
        <v>45596</v>
      </c>
      <c r="G316" s="5">
        <f>YEAR(F316)</f>
        <v/>
      </c>
      <c r="H316" s="5">
        <f>PROPER(TEXT(F316,"mmmm"))</f>
        <v/>
      </c>
      <c r="I316" s="6">
        <f>IF(OR(H316="Enero",H316="Febrero",H316="Marzo",H316="Abril",H316="Mayo",H316="Junio"),G316&amp;"-1",IF(OR(H316="Julio",H316="Agosto",H316="Septiembre",H316="Octubre",H316="Noviembre",H316="Diciembre"),G316&amp;"-2"))</f>
        <v/>
      </c>
      <c r="J316" s="5" t="n">
        <v>80</v>
      </c>
      <c r="K316" s="5" t="n">
        <v>90</v>
      </c>
      <c r="L316" s="28">
        <f>IFERROR(IF(OR(J316=0,K316=""),"",IF(E316="Positivo",MIN(MAX(K316/J316,0),1.3),MIN(MAX(J316/K316,0),1.3))),"")</f>
        <v/>
      </c>
      <c r="M316" s="28">
        <f>IFERROR(IF(OR(J316=0,K316=""),"",IF(E316="Positivo",MAX(K316/J316,0),MAX(J316/K316,0))),"")</f>
        <v/>
      </c>
      <c r="N316" s="5" t="inlineStr">
        <is>
          <t>%</t>
        </is>
      </c>
      <c r="O316" s="5" t="inlineStr">
        <is>
          <t>%</t>
        </is>
      </c>
      <c r="P316" s="5" t="n">
        <v>0</v>
      </c>
      <c r="Q316" s="5" t="n">
        <v>0</v>
      </c>
      <c r="R316" s="5">
        <f>A316&amp;"-"&amp;YEAR(F316)&amp;"-"&amp;IF(LEN(MONTH(F316))=1,"0"&amp;MONTH(F316),MONTH(F316))&amp;"-"&amp;IF(LEN(DAY(F316))=1,"0"&amp;DAY(F316),DAY(F316))</f>
        <v/>
      </c>
    </row>
    <row r="317">
      <c r="A317" s="5" t="n">
        <v>113</v>
      </c>
      <c r="B317" s="5" t="inlineStr">
        <is>
          <t>Nivel de Satisfacción Servicios Prestados</t>
        </is>
      </c>
      <c r="C317" s="5" t="inlineStr">
        <is>
          <t>Gestión y Desarrollo del Talento Humano</t>
        </is>
      </c>
      <c r="D317" s="5" t="inlineStr">
        <is>
          <t>Anual</t>
        </is>
      </c>
      <c r="E317" s="5" t="inlineStr">
        <is>
          <t>Positivo</t>
        </is>
      </c>
      <c r="F317" s="6" t="n">
        <v>45596</v>
      </c>
      <c r="G317" s="5">
        <f>YEAR(F317)</f>
        <v/>
      </c>
      <c r="H317" s="5">
        <f>PROPER(TEXT(F317,"mmmm"))</f>
        <v/>
      </c>
      <c r="I317" s="6">
        <f>IF(OR(H317="Enero",H317="Febrero",H317="Marzo",H317="Abril",H317="Mayo",H317="Junio"),G317&amp;"-1",IF(OR(H317="Julio",H317="Agosto",H317="Septiembre",H317="Octubre",H317="Noviembre",H317="Diciembre"),G317&amp;"-2"))</f>
        <v/>
      </c>
      <c r="J317" s="5" t="n">
        <v>80</v>
      </c>
      <c r="K317" s="5" t="n">
        <v>88</v>
      </c>
      <c r="L317" s="28">
        <f>IFERROR(IF(OR(J317=0,K317=""),"",IF(E317="Positivo",MIN(MAX(K317/J317,0),1.3),MIN(MAX(J317/K317,0),1.3))),"")</f>
        <v/>
      </c>
      <c r="M317" s="28">
        <f>IFERROR(IF(OR(J317=0,K317=""),"",IF(E317="Positivo",MAX(K317/J317,0),MAX(J317/K317,0))),"")</f>
        <v/>
      </c>
      <c r="N317" s="5" t="inlineStr">
        <is>
          <t>%</t>
        </is>
      </c>
      <c r="O317" s="5" t="inlineStr">
        <is>
          <t>%</t>
        </is>
      </c>
      <c r="P317" s="5" t="n">
        <v>0</v>
      </c>
      <c r="Q317" s="5" t="n">
        <v>0</v>
      </c>
      <c r="R317" s="5">
        <f>A317&amp;"-"&amp;YEAR(F317)&amp;"-"&amp;IF(LEN(MONTH(F317))=1,"0"&amp;MONTH(F317),MONTH(F317))&amp;"-"&amp;IF(LEN(DAY(F317))=1,"0"&amp;DAY(F317),DAY(F317))</f>
        <v/>
      </c>
    </row>
    <row r="318">
      <c r="A318" s="5" t="n">
        <v>114</v>
      </c>
      <c r="B318" s="5" t="inlineStr">
        <is>
          <t>Nivel de Satisfacción Servicios Prestados</t>
        </is>
      </c>
      <c r="C318" s="5" t="inlineStr">
        <is>
          <t>GESTIÓN DE LA TECNOLOGÍA E INNOVACIÓN DIGITAL</t>
        </is>
      </c>
      <c r="D318" s="5" t="inlineStr">
        <is>
          <t>Anual</t>
        </is>
      </c>
      <c r="E318" s="5" t="inlineStr">
        <is>
          <t>Positivo</t>
        </is>
      </c>
      <c r="F318" s="6" t="n">
        <v>45596</v>
      </c>
      <c r="G318" s="5">
        <f>YEAR(F318)</f>
        <v/>
      </c>
      <c r="H318" s="5">
        <f>PROPER(TEXT(F318,"mmmm"))</f>
        <v/>
      </c>
      <c r="I318" s="6">
        <f>IF(OR(H318="Enero",H318="Febrero",H318="Marzo",H318="Abril",H318="Mayo",H318="Junio"),G318&amp;"-1",IF(OR(H318="Julio",H318="Agosto",H318="Septiembre",H318="Octubre",H318="Noviembre",H318="Diciembre"),G318&amp;"-2"))</f>
        <v/>
      </c>
      <c r="J318" s="5" t="n">
        <v>80</v>
      </c>
      <c r="K318" s="5" t="n">
        <v>81</v>
      </c>
      <c r="L318" s="28">
        <f>IFERROR(IF(OR(J318=0,K318=""),"",IF(E318="Positivo",MIN(MAX(K318/J318,0),1.3),MIN(MAX(J318/K318,0),1.3))),"")</f>
        <v/>
      </c>
      <c r="M318" s="28">
        <f>IFERROR(IF(OR(J318=0,K318=""),"",IF(E318="Positivo",MAX(K318/J318,0),MAX(J318/K318,0))),"")</f>
        <v/>
      </c>
      <c r="N318" s="5" t="inlineStr">
        <is>
          <t>%</t>
        </is>
      </c>
      <c r="O318" s="5" t="inlineStr">
        <is>
          <t>%</t>
        </is>
      </c>
      <c r="P318" s="5" t="n">
        <v>0</v>
      </c>
      <c r="Q318" s="5" t="n">
        <v>0</v>
      </c>
      <c r="R318" s="5">
        <f>A318&amp;"-"&amp;YEAR(F318)&amp;"-"&amp;IF(LEN(MONTH(F318))=1,"0"&amp;MONTH(F318),MONTH(F318))&amp;"-"&amp;IF(LEN(DAY(F318))=1,"0"&amp;DAY(F318),DAY(F318))</f>
        <v/>
      </c>
    </row>
    <row r="319">
      <c r="A319" s="5" t="n">
        <v>117</v>
      </c>
      <c r="B319" s="5" t="inlineStr">
        <is>
          <t>Nivel de Satisfacción Servicios Prestados</t>
        </is>
      </c>
      <c r="C319" s="5" t="inlineStr">
        <is>
          <t>GESTIÓN AMBIENTAL</t>
        </is>
      </c>
      <c r="D319" s="5" t="inlineStr">
        <is>
          <t>Anual</t>
        </is>
      </c>
      <c r="E319" s="5" t="inlineStr">
        <is>
          <t>Positivo</t>
        </is>
      </c>
      <c r="F319" s="6" t="n">
        <v>45596</v>
      </c>
      <c r="G319" s="5">
        <f>YEAR(F319)</f>
        <v/>
      </c>
      <c r="H319" s="5">
        <f>PROPER(TEXT(F319,"mmmm"))</f>
        <v/>
      </c>
      <c r="I319" s="6">
        <f>IF(OR(H319="Enero",H319="Febrero",H319="Marzo",H319="Abril",H319="Mayo",H319="Junio"),G319&amp;"-1",IF(OR(H319="Julio",H319="Agosto",H319="Septiembre",H319="Octubre",H319="Noviembre",H319="Diciembre"),G319&amp;"-2"))</f>
        <v/>
      </c>
      <c r="J319" s="5" t="n">
        <v>80</v>
      </c>
      <c r="K319" s="5" t="n">
        <v>89</v>
      </c>
      <c r="L319" s="28">
        <f>IFERROR(IF(OR(J319=0,K319=""),"",IF(E319="Positivo",MIN(MAX(K319/J319,0),1.3),MIN(MAX(J319/K319,0),1.3))),"")</f>
        <v/>
      </c>
      <c r="M319" s="28">
        <f>IFERROR(IF(OR(J319=0,K319=""),"",IF(E319="Positivo",MAX(K319/J319,0),MAX(J319/K319,0))),"")</f>
        <v/>
      </c>
      <c r="N319" s="5" t="inlineStr">
        <is>
          <t>%</t>
        </is>
      </c>
      <c r="O319" s="5" t="inlineStr">
        <is>
          <t>%</t>
        </is>
      </c>
      <c r="P319" s="5" t="n">
        <v>0</v>
      </c>
      <c r="Q319" s="5" t="n">
        <v>0</v>
      </c>
      <c r="R319" s="5">
        <f>A319&amp;"-"&amp;YEAR(F319)&amp;"-"&amp;IF(LEN(MONTH(F319))=1,"0"&amp;MONTH(F319),MONTH(F319))&amp;"-"&amp;IF(LEN(DAY(F319))=1,"0"&amp;DAY(F319),DAY(F319))</f>
        <v/>
      </c>
    </row>
    <row r="320">
      <c r="A320" s="5" t="n">
        <v>68</v>
      </c>
      <c r="B320" s="5" t="inlineStr">
        <is>
          <t>Evaluación de desempeño a proveedores críticos</t>
        </is>
      </c>
      <c r="C320" s="5" t="inlineStr">
        <is>
          <t>GESTIÓN DE ABASTECIMIENTO</t>
        </is>
      </c>
      <c r="D320" s="5" t="inlineStr">
        <is>
          <t>Semestral</t>
        </is>
      </c>
      <c r="E320" s="5" t="inlineStr">
        <is>
          <t>Positivo</t>
        </is>
      </c>
      <c r="F320" s="6" t="n">
        <v>45657</v>
      </c>
      <c r="G320" s="5">
        <f>YEAR(F320)</f>
        <v/>
      </c>
      <c r="H320" s="5">
        <f>PROPER(TEXT(F320,"mmmm"))</f>
        <v/>
      </c>
      <c r="I320" s="6">
        <f>IF(OR(H320="Enero",H320="Febrero",H320="Marzo",H320="Abril",H320="Mayo",H320="Junio"),G320&amp;"-1",IF(OR(H320="Julio",H320="Agosto",H320="Septiembre",H320="Octubre",H320="Noviembre",H320="Diciembre"),G320&amp;"-2"))</f>
        <v/>
      </c>
      <c r="J320" s="5" t="n">
        <v>80</v>
      </c>
      <c r="K320" s="5" t="n">
        <v>86.75</v>
      </c>
      <c r="L320" s="28">
        <f>IFERROR(IF(OR(J320=0,K320=""),"",IF(E320="Positivo",MIN(MAX(K320/J320,0),1.3),MIN(MAX(J320/K320,0),1.3))),"")</f>
        <v/>
      </c>
      <c r="M320" s="28">
        <f>IFERROR(IF(OR(J320=0,K320=""),"",IF(E320="Positivo",MAX(K320/J320,0),MAX(J320/K320,0))),"")</f>
        <v/>
      </c>
      <c r="N320" s="5" t="inlineStr">
        <is>
          <t>%</t>
        </is>
      </c>
      <c r="O320" s="5" t="inlineStr">
        <is>
          <t>%</t>
        </is>
      </c>
      <c r="P320" s="5" t="n">
        <v>0</v>
      </c>
      <c r="Q320" s="5" t="n">
        <v>1</v>
      </c>
      <c r="R320" s="5">
        <f>A320&amp;"-"&amp;YEAR(F320)&amp;"-"&amp;IF(LEN(MONTH(F320))=1,"0"&amp;MONTH(F320),MONTH(F320))&amp;"-"&amp;IF(LEN(DAY(F320))=1,"0"&amp;DAY(F320),DAY(F320))</f>
        <v/>
      </c>
    </row>
    <row r="321">
      <c r="A321" s="5" t="n">
        <v>69</v>
      </c>
      <c r="B321" s="5" t="inlineStr">
        <is>
          <t>Oportunidad de Respuesta Solicitudes de Compra No Licitadas</t>
        </is>
      </c>
      <c r="C321" s="5" t="inlineStr">
        <is>
          <t>GESTIÓN DE ABASTECIMIENTO</t>
        </is>
      </c>
      <c r="D321" s="5" t="inlineStr">
        <is>
          <t>Trimestral</t>
        </is>
      </c>
      <c r="E321" s="5" t="inlineStr">
        <is>
          <t>Positivo</t>
        </is>
      </c>
      <c r="F321" s="6" t="n">
        <v>45657</v>
      </c>
      <c r="G321" s="5">
        <f>YEAR(F321)</f>
        <v/>
      </c>
      <c r="H321" s="5">
        <f>PROPER(TEXT(F321,"mmmm"))</f>
        <v/>
      </c>
      <c r="I321" s="6">
        <f>IF(OR(H321="Enero",H321="Febrero",H321="Marzo",H321="Abril",H321="Mayo",H321="Junio"),G321&amp;"-1",IF(OR(H321="Julio",H321="Agosto",H321="Septiembre",H321="Octubre",H321="Noviembre",H321="Diciembre"),G321&amp;"-2"))</f>
        <v/>
      </c>
      <c r="J321" s="5" t="n">
        <v>90</v>
      </c>
      <c r="K321" s="5" t="n">
        <v>91.205</v>
      </c>
      <c r="L321" s="28">
        <f>IFERROR(IF(OR(J321=0,K321=""),"",IF(E321="Positivo",MIN(MAX(K321/J321,0),1.3),MIN(MAX(J321/K321,0),1.3))),"")</f>
        <v/>
      </c>
      <c r="M321" s="28">
        <f>IFERROR(IF(OR(J321=0,K321=""),"",IF(E321="Positivo",MAX(K321/J321,0),MAX(J321/K321,0))),"")</f>
        <v/>
      </c>
      <c r="N321" s="5" t="inlineStr">
        <is>
          <t>%</t>
        </is>
      </c>
      <c r="O321" s="5" t="inlineStr">
        <is>
          <t>%</t>
        </is>
      </c>
      <c r="P321" s="5" t="n">
        <v>0</v>
      </c>
      <c r="Q321" s="5" t="n">
        <v>1</v>
      </c>
      <c r="R321" s="5">
        <f>A321&amp;"-"&amp;YEAR(F321)&amp;"-"&amp;IF(LEN(MONTH(F321))=1,"0"&amp;MONTH(F321),MONTH(F321))&amp;"-"&amp;IF(LEN(DAY(F321))=1,"0"&amp;DAY(F321),DAY(F321))</f>
        <v/>
      </c>
    </row>
    <row r="322">
      <c r="A322" s="5" t="n">
        <v>73</v>
      </c>
      <c r="B322" s="5" t="inlineStr">
        <is>
          <t>Tiempo respuesta selección y contratación de colaboradores de planta</t>
        </is>
      </c>
      <c r="C322" s="5" t="inlineStr">
        <is>
          <t>GESTIÓN Y DESARROLLO DEL TALENTO HUMANO</t>
        </is>
      </c>
      <c r="D322" s="5" t="inlineStr">
        <is>
          <t>Semestral</t>
        </is>
      </c>
      <c r="E322" s="5" t="inlineStr">
        <is>
          <t>Negativo</t>
        </is>
      </c>
      <c r="F322" s="6" t="n">
        <v>45657</v>
      </c>
      <c r="G322" s="5">
        <f>YEAR(F322)</f>
        <v/>
      </c>
      <c r="H322" s="5">
        <f>PROPER(TEXT(F322,"mmmm"))</f>
        <v/>
      </c>
      <c r="I322" s="6">
        <f>IF(OR(H322="Enero",H322="Febrero",H322="Marzo",H322="Abril",H322="Mayo",H322="Junio"),G322&amp;"-1",IF(OR(H322="Julio",H322="Agosto",H322="Septiembre",H322="Octubre",H322="Noviembre",H322="Diciembre"),G322&amp;"-2"))</f>
        <v/>
      </c>
      <c r="J322" s="5" t="n">
        <v>20</v>
      </c>
      <c r="K322" s="5" t="n">
        <v>18.5</v>
      </c>
      <c r="L322" s="28">
        <f>IFERROR(IF(OR(J322=0,K322=""),"",IF(E322="Positivo",MIN(MAX(K322/J322,0),1.3),MIN(MAX(J322/K322,0),1.3))),"")</f>
        <v/>
      </c>
      <c r="M322" s="28">
        <f>IFERROR(IF(OR(J322=0,K322=""),"",IF(E322="Positivo",MAX(K322/J322,0),MAX(J322/K322,0))),"")</f>
        <v/>
      </c>
      <c r="N322" s="5" t="inlineStr">
        <is>
          <t>Días</t>
        </is>
      </c>
      <c r="O322" s="5" t="inlineStr">
        <is>
          <t>Días</t>
        </is>
      </c>
      <c r="P322" s="5" t="n">
        <v>0</v>
      </c>
      <c r="Q322" s="5" t="n">
        <v>0</v>
      </c>
      <c r="R322" s="5">
        <f>A322&amp;"-"&amp;YEAR(F322)&amp;"-"&amp;IF(LEN(MONTH(F322))=1,"0"&amp;MONTH(F322),MONTH(F322))&amp;"-"&amp;IF(LEN(DAY(F322))=1,"0"&amp;DAY(F322),DAY(F322))</f>
        <v/>
      </c>
    </row>
    <row r="323">
      <c r="A323" s="5" t="n">
        <v>74</v>
      </c>
      <c r="B323" s="5" t="inlineStr">
        <is>
          <t>Efectividad en las contrataciones</t>
        </is>
      </c>
      <c r="C323" s="5" t="inlineStr">
        <is>
          <t>GESTIÓN Y DESARROLLO DEL TALENTO HUMANO</t>
        </is>
      </c>
      <c r="D323" s="5" t="inlineStr">
        <is>
          <t>Semestral</t>
        </is>
      </c>
      <c r="E323" s="5" t="inlineStr">
        <is>
          <t>Positivo</t>
        </is>
      </c>
      <c r="F323" s="6" t="n">
        <v>45657</v>
      </c>
      <c r="G323" s="5">
        <f>YEAR(F323)</f>
        <v/>
      </c>
      <c r="H323" s="5">
        <f>PROPER(TEXT(F323,"mmmm"))</f>
        <v/>
      </c>
      <c r="I323" s="6">
        <f>IF(OR(H323="Enero",H323="Febrero",H323="Marzo",H323="Abril",H323="Mayo",H323="Junio"),G323&amp;"-1",IF(OR(H323="Julio",H323="Agosto",H323="Septiembre",H323="Octubre",H323="Noviembre",H323="Diciembre"),G323&amp;"-2"))</f>
        <v/>
      </c>
      <c r="J323" s="5" t="n">
        <v>80</v>
      </c>
      <c r="K323" s="5" t="n">
        <v>93.49000000000001</v>
      </c>
      <c r="L323" s="28">
        <f>IFERROR(IF(OR(J323=0,K323=""),"",IF(E323="Positivo",MIN(MAX(K323/J323,0),1.3),MIN(MAX(J323/K323,0),1.3))),"")</f>
        <v/>
      </c>
      <c r="M323" s="28">
        <f>IFERROR(IF(OR(J323=0,K323=""),"",IF(E323="Positivo",MAX(K323/J323,0),MAX(J323/K323,0))),"")</f>
        <v/>
      </c>
      <c r="N323" s="5" t="inlineStr">
        <is>
          <t>%</t>
        </is>
      </c>
      <c r="O323" s="5" t="inlineStr">
        <is>
          <t>%</t>
        </is>
      </c>
      <c r="P323" s="5" t="n">
        <v>0</v>
      </c>
      <c r="Q323" s="5" t="n">
        <v>0</v>
      </c>
      <c r="R323" s="5">
        <f>A323&amp;"-"&amp;YEAR(F323)&amp;"-"&amp;IF(LEN(MONTH(F323))=1,"0"&amp;MONTH(F323),MONTH(F323))&amp;"-"&amp;IF(LEN(DAY(F323))=1,"0"&amp;DAY(F323),DAY(F323))</f>
        <v/>
      </c>
    </row>
    <row r="324">
      <c r="A324" s="5" t="n">
        <v>77</v>
      </c>
      <c r="B324" s="5" t="inlineStr">
        <is>
          <t>Disponibilidad de servicios tecnológicos</t>
        </is>
      </c>
      <c r="C324" s="5" t="inlineStr">
        <is>
          <t>GESTIÓN DE LA TECNOLOGÍA E INNOVACIÓN DIGITAL</t>
        </is>
      </c>
      <c r="D324" s="5" t="inlineStr">
        <is>
          <t>Mensual</t>
        </is>
      </c>
      <c r="E324" s="5" t="inlineStr">
        <is>
          <t>Positivo</t>
        </is>
      </c>
      <c r="F324" s="6" t="n">
        <v>45657</v>
      </c>
      <c r="G324" s="5">
        <f>YEAR(F324)</f>
        <v/>
      </c>
      <c r="H324" s="5">
        <f>PROPER(TEXT(F324,"mmmm"))</f>
        <v/>
      </c>
      <c r="I324" s="6">
        <f>IF(OR(H324="Enero",H324="Febrero",H324="Marzo",H324="Abril",H324="Mayo",H324="Junio"),G324&amp;"-1",IF(OR(H324="Julio",H324="Agosto",H324="Septiembre",H324="Octubre",H324="Noviembre",H324="Diciembre"),G324&amp;"-2"))</f>
        <v/>
      </c>
      <c r="J324" s="5" t="n">
        <v>97</v>
      </c>
      <c r="K324" s="5" t="n">
        <v>97.4325</v>
      </c>
      <c r="L324" s="28">
        <f>IFERROR(IF(OR(J324=0,K324=""),"",IF(E324="Positivo",MIN(MAX(K324/J324,0),1.3),MIN(MAX(J324/K324,0),1.3))),"")</f>
        <v/>
      </c>
      <c r="M324" s="28">
        <f>IFERROR(IF(OR(J324=0,K324=""),"",IF(E324="Positivo",MAX(K324/J324,0),MAX(J324/K324,0))),"")</f>
        <v/>
      </c>
      <c r="N324" s="5" t="inlineStr">
        <is>
          <t>%</t>
        </is>
      </c>
      <c r="O324" s="5" t="inlineStr">
        <is>
          <t>%</t>
        </is>
      </c>
      <c r="P324" s="5" t="n">
        <v>0</v>
      </c>
      <c r="Q324" s="5" t="n">
        <v>1</v>
      </c>
      <c r="R324" s="5">
        <f>A324&amp;"-"&amp;YEAR(F324)&amp;"-"&amp;IF(LEN(MONTH(F324))=1,"0"&amp;MONTH(F324),MONTH(F324))&amp;"-"&amp;IF(LEN(DAY(F324))=1,"0"&amp;DAY(F324),DAY(F324))</f>
        <v/>
      </c>
    </row>
    <row r="325">
      <c r="A325" s="5" t="n">
        <v>78</v>
      </c>
      <c r="B325" s="5" t="inlineStr">
        <is>
          <t>Cumplimiento programa de auditoría</t>
        </is>
      </c>
      <c r="C325" s="5" t="inlineStr">
        <is>
          <t>AUDITORÍA INTERNA</t>
        </is>
      </c>
      <c r="D325" s="5" t="inlineStr">
        <is>
          <t>Bimestral</t>
        </is>
      </c>
      <c r="E325" s="5" t="inlineStr">
        <is>
          <t>Positivo</t>
        </is>
      </c>
      <c r="F325" s="6" t="n">
        <v>45657</v>
      </c>
      <c r="G325" s="5">
        <f>YEAR(F325)</f>
        <v/>
      </c>
      <c r="H325" s="5">
        <f>PROPER(TEXT(F325,"mmmm"))</f>
        <v/>
      </c>
      <c r="I325" s="6">
        <f>IF(OR(H325="Enero",H325="Febrero",H325="Marzo",H325="Abril",H325="Mayo",H325="Junio"),G325&amp;"-1",IF(OR(H325="Julio",H325="Agosto",H325="Septiembre",H325="Octubre",H325="Noviembre",H325="Diciembre"),G325&amp;"-2"))</f>
        <v/>
      </c>
      <c r="J325" s="5" t="n">
        <v>100</v>
      </c>
      <c r="K325" s="10" t="n">
        <v>112.5</v>
      </c>
      <c r="L325" s="28">
        <f>IFERROR(IF(OR(J325=0,K325=""),"",IF(E325="Positivo",MIN(MAX(K325/J325,0),1.3),MIN(MAX(J325/K325,0),1.3))),"")</f>
        <v/>
      </c>
      <c r="M325" s="28">
        <f>IFERROR(IF(OR(J325=0,K325=""),"",IF(E325="Positivo",MAX(K325/J325,0),MAX(J325/K325,0))),"")</f>
        <v/>
      </c>
      <c r="N325" s="5" t="inlineStr">
        <is>
          <t>%</t>
        </is>
      </c>
      <c r="O325" s="5" t="inlineStr">
        <is>
          <t>%</t>
        </is>
      </c>
      <c r="P325" s="5" t="n">
        <v>0</v>
      </c>
      <c r="Q325" s="5" t="n">
        <v>0</v>
      </c>
      <c r="R325" s="5">
        <f>A325&amp;"-"&amp;YEAR(F325)&amp;"-"&amp;IF(LEN(MONTH(F325))=1,"0"&amp;MONTH(F325),MONTH(F325))&amp;"-"&amp;IF(LEN(DAY(F325))=1,"0"&amp;DAY(F325),DAY(F325))</f>
        <v/>
      </c>
    </row>
    <row r="326">
      <c r="A326" s="5" t="n">
        <v>84</v>
      </c>
      <c r="B326" s="5" t="inlineStr">
        <is>
          <t>Funcionamiento del COPASST</t>
        </is>
      </c>
      <c r="C326" s="5" t="inlineStr">
        <is>
          <t>GESTIÓN DE SEGURIDAD Y SALUD EN EL TRABAJO</t>
        </is>
      </c>
      <c r="D326" s="5" t="inlineStr">
        <is>
          <t>Anual</t>
        </is>
      </c>
      <c r="E326" s="5" t="inlineStr">
        <is>
          <t>Positivo</t>
        </is>
      </c>
      <c r="F326" s="6" t="n">
        <v>45657</v>
      </c>
      <c r="G326" s="5">
        <f>YEAR(F326)</f>
        <v/>
      </c>
      <c r="H326" s="5">
        <f>PROPER(TEXT(F326,"mmmm"))</f>
        <v/>
      </c>
      <c r="I326" s="6">
        <f>IF(OR(H326="Enero",H326="Febrero",H326="Marzo",H326="Abril",H326="Mayo",H326="Junio"),G326&amp;"-1",IF(OR(H326="Julio",H326="Agosto",H326="Septiembre",H326="Octubre",H326="Noviembre",H326="Diciembre"),G326&amp;"-2"))</f>
        <v/>
      </c>
      <c r="J326" s="5" t="n">
        <v>100</v>
      </c>
      <c r="K326" s="5" t="n">
        <v>100</v>
      </c>
      <c r="L326" s="28">
        <f>IFERROR(IF(OR(J326=0,K326=""),"",IF(E326="Positivo",MIN(MAX(K326/J326,0),1.3),MIN(MAX(J326/K326,0),1.3))),"")</f>
        <v/>
      </c>
      <c r="M326" s="28">
        <f>IFERROR(IF(OR(J326=0,K326=""),"",IF(E326="Positivo",MAX(K326/J326,0),MAX(J326/K326,0))),"")</f>
        <v/>
      </c>
      <c r="N326" s="5" t="inlineStr">
        <is>
          <t>%</t>
        </is>
      </c>
      <c r="O326" s="5" t="inlineStr">
        <is>
          <t>%</t>
        </is>
      </c>
      <c r="P326" s="5" t="n">
        <v>0</v>
      </c>
      <c r="Q326" s="5" t="n">
        <v>0</v>
      </c>
      <c r="R326" s="5">
        <f>A326&amp;"-"&amp;YEAR(F326)&amp;"-"&amp;IF(LEN(MONTH(F326))=1,"0"&amp;MONTH(F326),MONTH(F326))&amp;"-"&amp;IF(LEN(DAY(F326))=1,"0"&amp;DAY(F326),DAY(F326))</f>
        <v/>
      </c>
    </row>
    <row r="327">
      <c r="A327" s="5" t="n">
        <v>85</v>
      </c>
      <c r="B327" s="5" t="inlineStr">
        <is>
          <t>Plan de Emergencias</t>
        </is>
      </c>
      <c r="C327" s="5" t="inlineStr">
        <is>
          <t>GESTIÓN DE SEGURIDAD Y SALUD EN EL TRABAJO</t>
        </is>
      </c>
      <c r="D327" s="5" t="inlineStr">
        <is>
          <t>Anual</t>
        </is>
      </c>
      <c r="E327" s="5" t="inlineStr">
        <is>
          <t>Positivo</t>
        </is>
      </c>
      <c r="F327" s="6" t="n">
        <v>45657</v>
      </c>
      <c r="G327" s="5">
        <f>YEAR(F327)</f>
        <v/>
      </c>
      <c r="H327" s="5">
        <f>PROPER(TEXT(F327,"mmmm"))</f>
        <v/>
      </c>
      <c r="I327" s="6">
        <f>IF(OR(H327="Enero",H327="Febrero",H327="Marzo",H327="Abril",H327="Mayo",H327="Junio"),G327&amp;"-1",IF(OR(H327="Julio",H327="Agosto",H327="Septiembre",H327="Octubre",H327="Noviembre",H327="Diciembre"),G327&amp;"-2"))</f>
        <v/>
      </c>
      <c r="J327" s="5" t="n">
        <v>100</v>
      </c>
      <c r="K327" s="5" t="n">
        <v>100</v>
      </c>
      <c r="L327" s="28">
        <f>IFERROR(IF(OR(J327=0,K327=""),"",IF(E327="Positivo",MIN(MAX(K327/J327,0),1.3),MIN(MAX(J327/K327,0),1.3))),"")</f>
        <v/>
      </c>
      <c r="M327" s="28">
        <f>IFERROR(IF(OR(J327=0,K327=""),"",IF(E327="Positivo",MAX(K327/J327,0),MAX(J327/K327,0))),"")</f>
        <v/>
      </c>
      <c r="N327" s="5" t="inlineStr">
        <is>
          <t>%</t>
        </is>
      </c>
      <c r="O327" s="5" t="inlineStr">
        <is>
          <t>%</t>
        </is>
      </c>
      <c r="P327" s="5" t="n">
        <v>0</v>
      </c>
      <c r="Q327" s="5" t="n">
        <v>0</v>
      </c>
      <c r="R327" s="5">
        <f>A327&amp;"-"&amp;YEAR(F327)&amp;"-"&amp;IF(LEN(MONTH(F327))=1,"0"&amp;MONTH(F327),MONTH(F327))&amp;"-"&amp;IF(LEN(DAY(F327))=1,"0"&amp;DAY(F327),DAY(F327))</f>
        <v/>
      </c>
    </row>
    <row r="328">
      <c r="A328" s="5" t="n">
        <v>86</v>
      </c>
      <c r="B328" s="5" t="inlineStr">
        <is>
          <t>Reporte e investigación</t>
        </is>
      </c>
      <c r="C328" s="5" t="inlineStr">
        <is>
          <t>GESTIÓN DE SEGURIDAD Y SALUD EN EL TRABAJO</t>
        </is>
      </c>
      <c r="D328" s="5" t="inlineStr">
        <is>
          <t>Semestral</t>
        </is>
      </c>
      <c r="E328" s="5" t="inlineStr">
        <is>
          <t>Positivo</t>
        </is>
      </c>
      <c r="F328" s="6" t="n">
        <v>45657</v>
      </c>
      <c r="G328" s="5">
        <f>YEAR(F328)</f>
        <v/>
      </c>
      <c r="H328" s="5">
        <f>PROPER(TEXT(F328,"mmmm"))</f>
        <v/>
      </c>
      <c r="I328" s="6">
        <f>IF(OR(H328="Enero",H328="Febrero",H328="Marzo",H328="Abril",H328="Mayo",H328="Junio"),G328&amp;"-1",IF(OR(H328="Julio",H328="Agosto",H328="Septiembre",H328="Octubre",H328="Noviembre",H328="Diciembre"),G328&amp;"-2"))</f>
        <v/>
      </c>
      <c r="J328" s="5" t="n">
        <v>100</v>
      </c>
      <c r="K328" s="5" t="n">
        <v>100</v>
      </c>
      <c r="L328" s="28">
        <f>IFERROR(IF(OR(J328=0,K328=""),"",IF(E328="Positivo",MIN(MAX(K328/J328,0),1.3),MIN(MAX(J328/K328,0),1.3))),"")</f>
        <v/>
      </c>
      <c r="M328" s="28">
        <f>IFERROR(IF(OR(J328=0,K328=""),"",IF(E328="Positivo",MAX(K328/J328,0),MAX(J328/K328,0))),"")</f>
        <v/>
      </c>
      <c r="N328" s="5" t="inlineStr">
        <is>
          <t>%</t>
        </is>
      </c>
      <c r="O328" s="5" t="inlineStr">
        <is>
          <t>%</t>
        </is>
      </c>
      <c r="P328" s="5" t="n">
        <v>0</v>
      </c>
      <c r="Q328" s="5" t="n">
        <v>0</v>
      </c>
      <c r="R328" s="5">
        <f>A328&amp;"-"&amp;YEAR(F328)&amp;"-"&amp;IF(LEN(MONTH(F328))=1,"0"&amp;MONTH(F328),MONTH(F328))&amp;"-"&amp;IF(LEN(DAY(F328))=1,"0"&amp;DAY(F328),DAY(F328))</f>
        <v/>
      </c>
    </row>
    <row r="329">
      <c r="A329" s="5" t="n">
        <v>87</v>
      </c>
      <c r="B329" s="5" t="inlineStr">
        <is>
          <t>Autoevaluación</t>
        </is>
      </c>
      <c r="C329" s="5" t="inlineStr">
        <is>
          <t>GESTIÓN DE SEGURIDAD Y SALUD EN EL TRABAJO</t>
        </is>
      </c>
      <c r="D329" s="5" t="inlineStr">
        <is>
          <t>Anual</t>
        </is>
      </c>
      <c r="E329" s="5" t="inlineStr">
        <is>
          <t>Positivo</t>
        </is>
      </c>
      <c r="F329" s="6" t="n">
        <v>45657</v>
      </c>
      <c r="G329" s="5">
        <f>YEAR(F329)</f>
        <v/>
      </c>
      <c r="H329" s="5">
        <f>PROPER(TEXT(F329,"mmmm"))</f>
        <v/>
      </c>
      <c r="I329" s="6">
        <f>IF(OR(H329="Enero",H329="Febrero",H329="Marzo",H329="Abril",H329="Mayo",H329="Junio"),G329&amp;"-1",IF(OR(H329="Julio",H329="Agosto",H329="Septiembre",H329="Octubre",H329="Noviembre",H329="Diciembre"),G329&amp;"-2"))</f>
        <v/>
      </c>
      <c r="J329" s="5" t="n">
        <v>90</v>
      </c>
      <c r="K329" s="5" t="n">
        <v>100</v>
      </c>
      <c r="L329" s="28">
        <f>IFERROR(IF(OR(J329=0,K329=""),"",IF(E329="Positivo",MIN(MAX(K329/J329,0),1.3),MIN(MAX(J329/K329,0),1.3))),"")</f>
        <v/>
      </c>
      <c r="M329" s="28">
        <f>IFERROR(IF(OR(J329=0,K329=""),"",IF(E329="Positivo",MAX(K329/J329,0),MAX(J329/K329,0))),"")</f>
        <v/>
      </c>
      <c r="N329" s="5" t="inlineStr">
        <is>
          <t>%</t>
        </is>
      </c>
      <c r="O329" s="5" t="inlineStr">
        <is>
          <t>%</t>
        </is>
      </c>
      <c r="P329" s="5" t="n">
        <v>0</v>
      </c>
      <c r="Q329" s="5" t="n">
        <v>0</v>
      </c>
      <c r="R329" s="5">
        <f>A329&amp;"-"&amp;YEAR(F329)&amp;"-"&amp;IF(LEN(MONTH(F329))=1,"0"&amp;MONTH(F329),MONTH(F329))&amp;"-"&amp;IF(LEN(DAY(F329))=1,"0"&amp;DAY(F329),DAY(F329))</f>
        <v/>
      </c>
    </row>
    <row r="330">
      <c r="A330" s="5" t="n">
        <v>88</v>
      </c>
      <c r="B330" s="5" t="inlineStr">
        <is>
          <t>Ejecución del plan de trabajo</t>
        </is>
      </c>
      <c r="C330" s="5" t="inlineStr">
        <is>
          <t>GESTIÓN DE SEGURIDAD Y SALUD EN EL TRABAJO</t>
        </is>
      </c>
      <c r="D330" s="5" t="inlineStr">
        <is>
          <t>Anual</t>
        </is>
      </c>
      <c r="E330" s="5" t="inlineStr">
        <is>
          <t>Positivo</t>
        </is>
      </c>
      <c r="F330" s="6" t="n">
        <v>45657</v>
      </c>
      <c r="G330" s="5">
        <f>YEAR(F330)</f>
        <v/>
      </c>
      <c r="H330" s="5">
        <f>PROPER(TEXT(F330,"mmmm"))</f>
        <v/>
      </c>
      <c r="I330" s="6">
        <f>IF(OR(H330="Enero",H330="Febrero",H330="Marzo",H330="Abril",H330="Mayo",H330="Junio"),G330&amp;"-1",IF(OR(H330="Julio",H330="Agosto",H330="Septiembre",H330="Octubre",H330="Noviembre",H330="Diciembre"),G330&amp;"-2"))</f>
        <v/>
      </c>
      <c r="J330" s="5" t="n">
        <v>100</v>
      </c>
      <c r="K330" s="5" t="n">
        <v>100</v>
      </c>
      <c r="L330" s="28">
        <f>IFERROR(IF(OR(J330=0,K330=""),"",IF(E330="Positivo",MIN(MAX(K330/J330,0),1.3),MIN(MAX(J330/K330,0),1.3))),"")</f>
        <v/>
      </c>
      <c r="M330" s="28">
        <f>IFERROR(IF(OR(J330=0,K330=""),"",IF(E330="Positivo",MAX(K330/J330,0),MAX(J330/K330,0))),"")</f>
        <v/>
      </c>
      <c r="N330" s="5" t="inlineStr">
        <is>
          <t>%</t>
        </is>
      </c>
      <c r="O330" s="5" t="inlineStr">
        <is>
          <t>%</t>
        </is>
      </c>
      <c r="P330" s="5" t="n">
        <v>0</v>
      </c>
      <c r="Q330" s="5" t="n">
        <v>0</v>
      </c>
      <c r="R330" s="5">
        <f>A330&amp;"-"&amp;YEAR(F330)&amp;"-"&amp;IF(LEN(MONTH(F330))=1,"0"&amp;MONTH(F330),MONTH(F330))&amp;"-"&amp;IF(LEN(DAY(F330))=1,"0"&amp;DAY(F330),DAY(F330))</f>
        <v/>
      </c>
    </row>
    <row r="331">
      <c r="A331" s="5" t="n">
        <v>89</v>
      </c>
      <c r="B331" s="5" t="inlineStr">
        <is>
          <t>Ejecución plan de capacitación</t>
        </is>
      </c>
      <c r="C331" s="5" t="inlineStr">
        <is>
          <t>GESTIÓN DE SEGURIDAD Y SALUD EN EL TRABAJO</t>
        </is>
      </c>
      <c r="D331" s="5" t="inlineStr">
        <is>
          <t>Anual</t>
        </is>
      </c>
      <c r="E331" s="5" t="inlineStr">
        <is>
          <t>Positivo</t>
        </is>
      </c>
      <c r="F331" s="6" t="n">
        <v>45657</v>
      </c>
      <c r="G331" s="5">
        <f>YEAR(F331)</f>
        <v/>
      </c>
      <c r="H331" s="5">
        <f>PROPER(TEXT(F331,"mmmm"))</f>
        <v/>
      </c>
      <c r="I331" s="6">
        <f>IF(OR(H331="Enero",H331="Febrero",H331="Marzo",H331="Abril",H331="Mayo",H331="Junio"),G331&amp;"-1",IF(OR(H331="Julio",H331="Agosto",H331="Septiembre",H331="Octubre",H331="Noviembre",H331="Diciembre"),G331&amp;"-2"))</f>
        <v/>
      </c>
      <c r="J331" s="5" t="n">
        <v>100</v>
      </c>
      <c r="K331" s="5" t="n">
        <v>100</v>
      </c>
      <c r="L331" s="28">
        <f>IFERROR(IF(OR(J331=0,K331=""),"",IF(E331="Positivo",MIN(MAX(K331/J331,0),1.3),MIN(MAX(J331/K331,0),1.3))),"")</f>
        <v/>
      </c>
      <c r="M331" s="28">
        <f>IFERROR(IF(OR(J331=0,K331=""),"",IF(E331="Positivo",MAX(K331/J331,0),MAX(J331/K331,0))),"")</f>
        <v/>
      </c>
      <c r="N331" s="5" t="inlineStr">
        <is>
          <t>%</t>
        </is>
      </c>
      <c r="O331" s="5" t="inlineStr">
        <is>
          <t>%</t>
        </is>
      </c>
      <c r="P331" s="5" t="n">
        <v>0</v>
      </c>
      <c r="Q331" s="5" t="n">
        <v>0</v>
      </c>
      <c r="R331" s="5">
        <f>A331&amp;"-"&amp;YEAR(F331)&amp;"-"&amp;IF(LEN(MONTH(F331))=1,"0"&amp;MONTH(F331),MONTH(F331))&amp;"-"&amp;IF(LEN(DAY(F331))=1,"0"&amp;DAY(F331),DAY(F331))</f>
        <v/>
      </c>
    </row>
    <row r="332">
      <c r="A332" s="5" t="n">
        <v>90</v>
      </c>
      <c r="B332" s="5" t="inlineStr">
        <is>
          <t>Ejecución de Simulacros</t>
        </is>
      </c>
      <c r="C332" s="5" t="inlineStr">
        <is>
          <t>GESTIÓN DE SEGURIDAD Y SALUD EN EL TRABAJO</t>
        </is>
      </c>
      <c r="D332" s="5" t="inlineStr">
        <is>
          <t>Anual</t>
        </is>
      </c>
      <c r="E332" s="5" t="inlineStr">
        <is>
          <t>Positivo</t>
        </is>
      </c>
      <c r="F332" s="6" t="n">
        <v>45657</v>
      </c>
      <c r="G332" s="5">
        <f>YEAR(F332)</f>
        <v/>
      </c>
      <c r="H332" s="5">
        <f>PROPER(TEXT(F332,"mmmm"))</f>
        <v/>
      </c>
      <c r="I332" s="6">
        <f>IF(OR(H332="Enero",H332="Febrero",H332="Marzo",H332="Abril",H332="Mayo",H332="Junio"),G332&amp;"-1",IF(OR(H332="Julio",H332="Agosto",H332="Septiembre",H332="Octubre",H332="Noviembre",H332="Diciembre"),G332&amp;"-2"))</f>
        <v/>
      </c>
      <c r="J332" s="5" t="n">
        <v>100</v>
      </c>
      <c r="K332" s="5" t="n">
        <v>100</v>
      </c>
      <c r="L332" s="28">
        <f>IFERROR(IF(OR(J332=0,K332=""),"",IF(E332="Positivo",MIN(MAX(K332/J332,0),1.3),MIN(MAX(J332/K332,0),1.3))),"")</f>
        <v/>
      </c>
      <c r="M332" s="28">
        <f>IFERROR(IF(OR(J332=0,K332=""),"",IF(E332="Positivo",MAX(K332/J332,0),MAX(J332/K332,0))),"")</f>
        <v/>
      </c>
      <c r="N332" s="5" t="inlineStr">
        <is>
          <t>%</t>
        </is>
      </c>
      <c r="O332" s="5" t="inlineStr">
        <is>
          <t>%</t>
        </is>
      </c>
      <c r="P332" s="5" t="n">
        <v>0</v>
      </c>
      <c r="Q332" s="5" t="n">
        <v>0</v>
      </c>
      <c r="R332" s="5">
        <f>A332&amp;"-"&amp;YEAR(F332)&amp;"-"&amp;IF(LEN(MONTH(F332))=1,"0"&amp;MONTH(F332),MONTH(F332))&amp;"-"&amp;IF(LEN(DAY(F332))=1,"0"&amp;DAY(F332),DAY(F332))</f>
        <v/>
      </c>
    </row>
    <row r="333">
      <c r="A333" s="5" t="n">
        <v>91</v>
      </c>
      <c r="B333" s="5" t="inlineStr">
        <is>
          <t>Participación en capacitaciones SST</t>
        </is>
      </c>
      <c r="C333" s="5" t="inlineStr">
        <is>
          <t>GESTIÓN DE SEGURIDAD Y SALUD EN EL TRABAJO</t>
        </is>
      </c>
      <c r="D333" s="5" t="inlineStr">
        <is>
          <t>Anual</t>
        </is>
      </c>
      <c r="E333" s="5" t="inlineStr">
        <is>
          <t>Positivo</t>
        </is>
      </c>
      <c r="F333" s="6" t="n">
        <v>45657</v>
      </c>
      <c r="G333" s="5">
        <f>YEAR(F333)</f>
        <v/>
      </c>
      <c r="H333" s="5">
        <f>PROPER(TEXT(F333,"mmmm"))</f>
        <v/>
      </c>
      <c r="I333" s="6">
        <f>IF(OR(H333="Enero",H333="Febrero",H333="Marzo",H333="Abril",H333="Mayo",H333="Junio"),G333&amp;"-1",IF(OR(H333="Julio",H333="Agosto",H333="Septiembre",H333="Octubre",H333="Noviembre",H333="Diciembre"),G333&amp;"-2"))</f>
        <v/>
      </c>
      <c r="J333" s="5" t="n">
        <v>100</v>
      </c>
      <c r="K333" s="5" t="n">
        <v>100</v>
      </c>
      <c r="L333" s="28">
        <f>IFERROR(IF(OR(J333=0,K333=""),"",IF(E333="Positivo",MIN(MAX(K333/J333,0),1.3),MIN(MAX(J333/K333,0),1.3))),"")</f>
        <v/>
      </c>
      <c r="M333" s="28">
        <f>IFERROR(IF(OR(J333=0,K333=""),"",IF(E333="Positivo",MAX(K333/J333,0),MAX(J333/K333,0))),"")</f>
        <v/>
      </c>
      <c r="N333" s="5" t="inlineStr">
        <is>
          <t>%</t>
        </is>
      </c>
      <c r="O333" s="5" t="inlineStr">
        <is>
          <t>%</t>
        </is>
      </c>
      <c r="P333" s="5" t="n">
        <v>0</v>
      </c>
      <c r="Q333" s="5" t="n">
        <v>0</v>
      </c>
      <c r="R333" s="5">
        <f>A333&amp;"-"&amp;YEAR(F333)&amp;"-"&amp;IF(LEN(MONTH(F333))=1,"0"&amp;MONTH(F333),MONTH(F333))&amp;"-"&amp;IF(LEN(DAY(F333))=1,"0"&amp;DAY(F333),DAY(F333))</f>
        <v/>
      </c>
    </row>
    <row r="334">
      <c r="A334" s="5" t="n">
        <v>92</v>
      </c>
      <c r="B334" s="5" t="inlineStr">
        <is>
          <t>Evaluación condiciones de salud (examen médico)</t>
        </is>
      </c>
      <c r="C334" s="5" t="inlineStr">
        <is>
          <t>GESTIÓN DE SEGURIDAD Y SALUD EN EL TRABAJO</t>
        </is>
      </c>
      <c r="D334" s="5" t="inlineStr">
        <is>
          <t>Anual</t>
        </is>
      </c>
      <c r="E334" s="5" t="inlineStr">
        <is>
          <t>Positivo</t>
        </is>
      </c>
      <c r="F334" s="6" t="n">
        <v>45657</v>
      </c>
      <c r="G334" s="5">
        <f>YEAR(F334)</f>
        <v/>
      </c>
      <c r="H334" s="5">
        <f>PROPER(TEXT(F334,"mmmm"))</f>
        <v/>
      </c>
      <c r="I334" s="6">
        <f>IF(OR(H334="Enero",H334="Febrero",H334="Marzo",H334="Abril",H334="Mayo",H334="Junio"),G334&amp;"-1",IF(OR(H334="Julio",H334="Agosto",H334="Septiembre",H334="Octubre",H334="Noviembre",H334="Diciembre"),G334&amp;"-2"))</f>
        <v/>
      </c>
      <c r="J334" s="5" t="n">
        <v>98</v>
      </c>
      <c r="K334" s="5" t="n">
        <v>100</v>
      </c>
      <c r="L334" s="28">
        <f>IFERROR(IF(OR(J334=0,K334=""),"",IF(E334="Positivo",MIN(MAX(K334/J334,0),1.3),MIN(MAX(J334/K334,0),1.3))),"")</f>
        <v/>
      </c>
      <c r="M334" s="28">
        <f>IFERROR(IF(OR(J334=0,K334=""),"",IF(E334="Positivo",MAX(K334/J334,0),MAX(J334/K334,0))),"")</f>
        <v/>
      </c>
      <c r="N334" s="5" t="inlineStr">
        <is>
          <t>%</t>
        </is>
      </c>
      <c r="O334" s="5" t="inlineStr">
        <is>
          <t>%</t>
        </is>
      </c>
      <c r="P334" s="5" t="n">
        <v>0</v>
      </c>
      <c r="Q334" s="5" t="n">
        <v>0</v>
      </c>
      <c r="R334" s="5">
        <f>A334&amp;"-"&amp;YEAR(F334)&amp;"-"&amp;IF(LEN(MONTH(F334))=1,"0"&amp;MONTH(F334),MONTH(F334))&amp;"-"&amp;IF(LEN(DAY(F334))=1,"0"&amp;DAY(F334),DAY(F334))</f>
        <v/>
      </c>
    </row>
    <row r="335">
      <c r="A335" s="5" t="n">
        <v>94</v>
      </c>
      <c r="B335" s="5" t="inlineStr">
        <is>
          <t>Cobertura Elementos de Protección Personal</t>
        </is>
      </c>
      <c r="C335" s="5" t="inlineStr">
        <is>
          <t>GESTIÓN DE SEGURIDAD Y SALUD EN EL TRABAJO</t>
        </is>
      </c>
      <c r="D335" s="5" t="inlineStr">
        <is>
          <t>Anual</t>
        </is>
      </c>
      <c r="E335" s="5" t="inlineStr">
        <is>
          <t>Positivo</t>
        </is>
      </c>
      <c r="F335" s="6" t="n">
        <v>45657</v>
      </c>
      <c r="G335" s="5">
        <f>YEAR(F335)</f>
        <v/>
      </c>
      <c r="H335" s="5">
        <f>PROPER(TEXT(F335,"mmmm"))</f>
        <v/>
      </c>
      <c r="I335" s="6">
        <f>IF(OR(H335="Enero",H335="Febrero",H335="Marzo",H335="Abril",H335="Mayo",H335="Junio"),G335&amp;"-1",IF(OR(H335="Julio",H335="Agosto",H335="Septiembre",H335="Octubre",H335="Noviembre",H335="Diciembre"),G335&amp;"-2"))</f>
        <v/>
      </c>
      <c r="J335" s="5" t="n">
        <v>100</v>
      </c>
      <c r="K335" s="5" t="n">
        <v>100</v>
      </c>
      <c r="L335" s="28">
        <f>IFERROR(IF(OR(J335=0,K335=""),"",IF(E335="Positivo",MIN(MAX(K335/J335,0),1.3),MIN(MAX(J335/K335,0),1.3))),"")</f>
        <v/>
      </c>
      <c r="M335" s="28">
        <f>IFERROR(IF(OR(J335=0,K335=""),"",IF(E335="Positivo",MAX(K335/J335,0),MAX(J335/K335,0))),"")</f>
        <v/>
      </c>
      <c r="N335" s="5" t="inlineStr">
        <is>
          <t>%</t>
        </is>
      </c>
      <c r="O335" s="5" t="inlineStr">
        <is>
          <t>%</t>
        </is>
      </c>
      <c r="P335" s="5" t="n">
        <v>0</v>
      </c>
      <c r="Q335" s="5" t="n">
        <v>0</v>
      </c>
      <c r="R335" s="5">
        <f>A335&amp;"-"&amp;YEAR(F335)&amp;"-"&amp;IF(LEN(MONTH(F335))=1,"0"&amp;MONTH(F335),MONTH(F335))&amp;"-"&amp;IF(LEN(DAY(F335))=1,"0"&amp;DAY(F335),DAY(F335))</f>
        <v/>
      </c>
    </row>
    <row r="336">
      <c r="A336" s="5" t="n">
        <v>95</v>
      </c>
      <c r="B336" s="5" t="inlineStr">
        <is>
          <t>Inspecciones de seguridad</t>
        </is>
      </c>
      <c r="C336" s="5" t="inlineStr">
        <is>
          <t>GESTIÓN DE SEGURIDAD Y SALUD EN EL TRABAJO</t>
        </is>
      </c>
      <c r="D336" s="5" t="inlineStr">
        <is>
          <t>Semestral</t>
        </is>
      </c>
      <c r="E336" s="5" t="inlineStr">
        <is>
          <t>Positivo</t>
        </is>
      </c>
      <c r="F336" s="6" t="n">
        <v>45657</v>
      </c>
      <c r="G336" s="5">
        <f>YEAR(F336)</f>
        <v/>
      </c>
      <c r="H336" s="5">
        <f>PROPER(TEXT(F336,"mmmm"))</f>
        <v/>
      </c>
      <c r="I336" s="6">
        <f>IF(OR(H336="Enero",H336="Febrero",H336="Marzo",H336="Abril",H336="Mayo",H336="Junio"),G336&amp;"-1",IF(OR(H336="Julio",H336="Agosto",H336="Septiembre",H336="Octubre",H336="Noviembre",H336="Diciembre"),G336&amp;"-2"))</f>
        <v/>
      </c>
      <c r="J336" s="5" t="n">
        <v>100</v>
      </c>
      <c r="K336" s="5" t="n">
        <v>100</v>
      </c>
      <c r="L336" s="28">
        <f>IFERROR(IF(OR(J336=0,K336=""),"",IF(E336="Positivo",MIN(MAX(K336/J336,0),1.3),MIN(MAX(J336/K336,0),1.3))),"")</f>
        <v/>
      </c>
      <c r="M336" s="28">
        <f>IFERROR(IF(OR(J336=0,K336=""),"",IF(E336="Positivo",MAX(K336/J336,0),MAX(J336/K336,0))),"")</f>
        <v/>
      </c>
      <c r="N336" s="5" t="inlineStr">
        <is>
          <t>%</t>
        </is>
      </c>
      <c r="O336" s="5" t="inlineStr">
        <is>
          <t>%</t>
        </is>
      </c>
      <c r="P336" s="5" t="n">
        <v>0</v>
      </c>
      <c r="Q336" s="5" t="n">
        <v>0</v>
      </c>
      <c r="R336" s="5">
        <f>A336&amp;"-"&amp;YEAR(F336)&amp;"-"&amp;IF(LEN(MONTH(F336))=1,"0"&amp;MONTH(F336),MONTH(F336))&amp;"-"&amp;IF(LEN(DAY(F336))=1,"0"&amp;DAY(F336),DAY(F336))</f>
        <v/>
      </c>
    </row>
    <row r="337">
      <c r="A337" s="5" t="n">
        <v>100</v>
      </c>
      <c r="B337" s="5" t="inlineStr">
        <is>
          <t>Cumplimiento de requisitos legales SST</t>
        </is>
      </c>
      <c r="C337" s="5" t="inlineStr">
        <is>
          <t>GESTIÓN DE SEGURIDAD Y SALUD EN EL TRABAJO</t>
        </is>
      </c>
      <c r="D337" s="5" t="inlineStr">
        <is>
          <t>Anual</t>
        </is>
      </c>
      <c r="E337" s="5" t="inlineStr">
        <is>
          <t>Positivo</t>
        </is>
      </c>
      <c r="F337" s="6" t="n">
        <v>45657</v>
      </c>
      <c r="G337" s="5">
        <f>YEAR(F337)</f>
        <v/>
      </c>
      <c r="H337" s="5">
        <f>PROPER(TEXT(F337,"mmmm"))</f>
        <v/>
      </c>
      <c r="I337" s="6">
        <f>IF(OR(H337="Enero",H337="Febrero",H337="Marzo",H337="Abril",H337="Mayo",H337="Junio"),G337&amp;"-1",IF(OR(H337="Julio",H337="Agosto",H337="Septiembre",H337="Octubre",H337="Noviembre",H337="Diciembre"),G337&amp;"-2"))</f>
        <v/>
      </c>
      <c r="J337" s="5" t="n">
        <v>100</v>
      </c>
      <c r="K337" s="5" t="n">
        <v>99</v>
      </c>
      <c r="L337" s="28">
        <f>IFERROR(IF(OR(J337=0,K337=""),"",IF(E337="Positivo",MIN(MAX(K337/J337,0),1.3),MIN(MAX(J337/K337,0),1.3))),"")</f>
        <v/>
      </c>
      <c r="M337" s="28">
        <f>IFERROR(IF(OR(J337=0,K337=""),"",IF(E337="Positivo",MAX(K337/J337,0),MAX(J337/K337,0))),"")</f>
        <v/>
      </c>
      <c r="N337" s="5" t="inlineStr">
        <is>
          <t>%</t>
        </is>
      </c>
      <c r="O337" s="5" t="inlineStr">
        <is>
          <t>%</t>
        </is>
      </c>
      <c r="P337" s="5" t="n">
        <v>0</v>
      </c>
      <c r="Q337" s="5" t="n">
        <v>0</v>
      </c>
      <c r="R337" s="5">
        <f>A337&amp;"-"&amp;YEAR(F337)&amp;"-"&amp;IF(LEN(MONTH(F337))=1,"0"&amp;MONTH(F337),MONTH(F337))&amp;"-"&amp;IF(LEN(DAY(F337))=1,"0"&amp;DAY(F337),DAY(F337))</f>
        <v/>
      </c>
    </row>
    <row r="338">
      <c r="A338" s="5" t="n">
        <v>104</v>
      </c>
      <c r="B338" s="5" t="inlineStr">
        <is>
          <t>Tasa de accidentalidad</t>
        </is>
      </c>
      <c r="C338" s="5" t="inlineStr">
        <is>
          <t>GESTIÓN DE SEGURIDAD Y SALUD EN EL TRABAJO</t>
        </is>
      </c>
      <c r="D338" s="5" t="inlineStr">
        <is>
          <t>Anual</t>
        </is>
      </c>
      <c r="E338" s="5" t="inlineStr">
        <is>
          <t>Negativo</t>
        </is>
      </c>
      <c r="F338" s="6" t="n">
        <v>45657</v>
      </c>
      <c r="G338" s="5">
        <f>YEAR(F338)</f>
        <v/>
      </c>
      <c r="H338" s="5">
        <f>PROPER(TEXT(F338,"mmmm"))</f>
        <v/>
      </c>
      <c r="I338" s="6">
        <f>IF(OR(H338="Enero",H338="Febrero",H338="Marzo",H338="Abril",H338="Mayo",H338="Junio"),G338&amp;"-1",IF(OR(H338="Julio",H338="Agosto",H338="Septiembre",H338="Octubre",H338="Noviembre",H338="Diciembre"),G338&amp;"-2"))</f>
        <v/>
      </c>
      <c r="J338" s="5" t="n">
        <v>1.2</v>
      </c>
      <c r="K338" s="5" t="n">
        <v>0.11</v>
      </c>
      <c r="L338" s="28">
        <f>IFERROR(IF(OR(J338=0,K338=""),"",IF(E338="Positivo",MIN(MAX(K338/J338,0),1.3),MIN(MAX(J338/K338,0),1.3))),"")</f>
        <v/>
      </c>
      <c r="M338" s="28">
        <f>IFERROR(IF(OR(J338=0,K338=""),"",IF(E338="Positivo",MAX(K338/J338,0),MAX(J338/K338,0))),"")</f>
        <v/>
      </c>
      <c r="N338" s="5" t="inlineStr">
        <is>
          <t>DEC</t>
        </is>
      </c>
      <c r="O338" s="5" t="inlineStr">
        <is>
          <t>DEC</t>
        </is>
      </c>
      <c r="P338" s="5" t="n">
        <v>1</v>
      </c>
      <c r="Q338" s="5" t="n">
        <v>2</v>
      </c>
      <c r="R338" s="5">
        <f>A338&amp;"-"&amp;YEAR(F338)&amp;"-"&amp;IF(LEN(MONTH(F338))=1,"0"&amp;MONTH(F338),MONTH(F338))&amp;"-"&amp;IF(LEN(DAY(F338))=1,"0"&amp;DAY(F338),DAY(F338))</f>
        <v/>
      </c>
    </row>
    <row r="339">
      <c r="A339" s="5" t="n">
        <v>106</v>
      </c>
      <c r="B339" s="5" t="inlineStr">
        <is>
          <t>Mortalidad de los accidentes laborales</t>
        </is>
      </c>
      <c r="C339" s="5" t="inlineStr">
        <is>
          <t>GESTIÓN DE SEGURIDAD Y SALUD EN EL TRABAJO</t>
        </is>
      </c>
      <c r="D339" s="5" t="inlineStr">
        <is>
          <t>Anual</t>
        </is>
      </c>
      <c r="E339" s="5" t="inlineStr">
        <is>
          <t>Negativo</t>
        </is>
      </c>
      <c r="F339" s="6" t="n">
        <v>45657</v>
      </c>
      <c r="G339" s="5">
        <f>YEAR(F339)</f>
        <v/>
      </c>
      <c r="H339" s="5">
        <f>PROPER(TEXT(F339,"mmmm"))</f>
        <v/>
      </c>
      <c r="I339" s="6">
        <f>IF(OR(H339="Enero",H339="Febrero",H339="Marzo",H339="Abril",H339="Mayo",H339="Junio"),G339&amp;"-1",IF(OR(H339="Julio",H339="Agosto",H339="Septiembre",H339="Octubre",H339="Noviembre",H339="Diciembre"),G339&amp;"-2"))</f>
        <v/>
      </c>
      <c r="J339" s="116" t="n">
        <v>0</v>
      </c>
      <c r="K339" s="120" t="n">
        <v>0</v>
      </c>
      <c r="L339" s="28">
        <f>IFERROR(IF(OR(J339=0,K339=""),"",IF(E339="Positivo",MIN(MAX(K339/J339,0),1.3),MIN(MAX(J339/K339,0),1.3))),"")</f>
        <v/>
      </c>
      <c r="M339" s="28">
        <f>IFERROR(IF(OR(J339=0,K339=""),"",IF(E339="Positivo",MAX(K339/J339,0),MAX(J339/K339,0))),"")</f>
        <v/>
      </c>
      <c r="N339" s="5" t="inlineStr">
        <is>
          <t>DEC</t>
        </is>
      </c>
      <c r="O339" s="5" t="inlineStr">
        <is>
          <t>DEC</t>
        </is>
      </c>
      <c r="P339" s="5" t="n">
        <v>0</v>
      </c>
      <c r="Q339" s="5" t="n">
        <v>0</v>
      </c>
      <c r="R339" s="5">
        <f>A339&amp;"-"&amp;YEAR(F339)&amp;"-"&amp;IF(LEN(MONTH(F339))=1,"0"&amp;MONTH(F339),MONTH(F339))&amp;"-"&amp;IF(LEN(DAY(F339))=1,"0"&amp;DAY(F339),DAY(F339))</f>
        <v/>
      </c>
    </row>
    <row r="340">
      <c r="A340" s="5" t="n">
        <v>108</v>
      </c>
      <c r="B340" s="5" t="inlineStr">
        <is>
          <t>Nivel de Satisfacción Servicios Prestados</t>
        </is>
      </c>
      <c r="C340" s="5" t="inlineStr">
        <is>
          <t>DIRECCIONAMIENTO ESTRATÉGICO</t>
        </is>
      </c>
      <c r="D340" s="5" t="inlineStr">
        <is>
          <t>Anual</t>
        </is>
      </c>
      <c r="E340" s="5" t="inlineStr">
        <is>
          <t>Positivo</t>
        </is>
      </c>
      <c r="F340" s="6" t="n">
        <v>45657</v>
      </c>
      <c r="G340" s="5">
        <f>YEAR(F340)</f>
        <v/>
      </c>
      <c r="H340" s="5">
        <f>PROPER(TEXT(F340,"mmmm"))</f>
        <v/>
      </c>
      <c r="I340" s="6">
        <f>IF(OR(H340="Enero",H340="Febrero",H340="Marzo",H340="Abril",H340="Mayo",H340="Junio"),G340&amp;"-1",IF(OR(H340="Julio",H340="Agosto",H340="Septiembre",H340="Octubre",H340="Noviembre",H340="Diciembre"),G340&amp;"-2"))</f>
        <v/>
      </c>
      <c r="J340" s="5" t="inlineStr"/>
      <c r="K340" s="5" t="inlineStr"/>
      <c r="L340" s="28">
        <f>IFERROR(IF(OR(J340=0,K340=""),"",IF(E340="Positivo",MIN(MAX(K340/J340,0),1.3),MIN(MAX(J340/K340,0),1.3))),"")</f>
        <v/>
      </c>
      <c r="M340" s="28">
        <f>IFERROR(IF(OR(J340=0,K340=""),"",IF(E340="Positivo",MAX(K340/J340,0),MAX(J340/K340,0))),"")</f>
        <v/>
      </c>
      <c r="N340" s="5" t="inlineStr">
        <is>
          <t>%</t>
        </is>
      </c>
      <c r="O340" s="5" t="inlineStr">
        <is>
          <t>%</t>
        </is>
      </c>
      <c r="P340" s="5" t="n">
        <v>0</v>
      </c>
      <c r="Q340" s="5" t="n">
        <v>0</v>
      </c>
      <c r="R340" s="5">
        <f>A340&amp;"-"&amp;YEAR(F340)&amp;"-"&amp;IF(LEN(MONTH(F340))=1,"0"&amp;MONTH(F340),MONTH(F340))&amp;"-"&amp;IF(LEN(DAY(F340))=1,"0"&amp;DAY(F340),DAY(F340))</f>
        <v/>
      </c>
    </row>
    <row r="341">
      <c r="A341" s="5" t="n">
        <v>109</v>
      </c>
      <c r="B341" s="5" t="inlineStr">
        <is>
          <t>Nivel de Satisfacción -Comunicaciones internas</t>
        </is>
      </c>
      <c r="C341" s="5" t="inlineStr">
        <is>
          <t>Comunicaciones Internas</t>
        </is>
      </c>
      <c r="D341" s="5" t="inlineStr">
        <is>
          <t>Anual</t>
        </is>
      </c>
      <c r="E341" s="5" t="inlineStr">
        <is>
          <t>Positivo</t>
        </is>
      </c>
      <c r="F341" s="6" t="n">
        <v>45657</v>
      </c>
      <c r="G341" s="5">
        <f>YEAR(F341)</f>
        <v/>
      </c>
      <c r="H341" s="5">
        <f>PROPER(TEXT(F341,"mmmm"))</f>
        <v/>
      </c>
      <c r="I341" s="6">
        <f>IF(OR(H341="Enero",H341="Febrero",H341="Marzo",H341="Abril",H341="Mayo",H341="Junio"),G341&amp;"-1",IF(OR(H341="Julio",H341="Agosto",H341="Septiembre",H341="Octubre",H341="Noviembre",H341="Diciembre"),G341&amp;"-2"))</f>
        <v/>
      </c>
      <c r="J341" s="5" t="n">
        <v>80</v>
      </c>
      <c r="K341" s="5" t="n">
        <v>85</v>
      </c>
      <c r="L341" s="28">
        <f>IFERROR(IF(OR(J341=0,K341=""),"",IF(E341="Positivo",MIN(MAX(K341/J341,0),1.3),MIN(MAX(J341/K341,0),1.3))),"")</f>
        <v/>
      </c>
      <c r="M341" s="28">
        <f>IFERROR(IF(OR(J341=0,K341=""),"",IF(E341="Positivo",MAX(K341/J341,0),MAX(J341/K341,0))),"")</f>
        <v/>
      </c>
      <c r="N341" s="5" t="inlineStr">
        <is>
          <t>%</t>
        </is>
      </c>
      <c r="O341" s="5" t="inlineStr">
        <is>
          <t>%</t>
        </is>
      </c>
      <c r="P341" s="5" t="n">
        <v>0</v>
      </c>
      <c r="Q341" s="5" t="n">
        <v>0</v>
      </c>
      <c r="R341" s="5">
        <f>A341&amp;"-"&amp;YEAR(F341)&amp;"-"&amp;IF(LEN(MONTH(F341))=1,"0"&amp;MONTH(F341),MONTH(F341))&amp;"-"&amp;IF(LEN(DAY(F341))=1,"0"&amp;DAY(F341),DAY(F341))</f>
        <v/>
      </c>
    </row>
    <row r="342">
      <c r="A342" s="5" t="n">
        <v>111</v>
      </c>
      <c r="B342" s="5" t="inlineStr">
        <is>
          <t>Nivel de Satisfacción Servicios Prestados</t>
        </is>
      </c>
      <c r="C342" s="5" t="inlineStr">
        <is>
          <t>GESTIÓN DE ABASTECIMIENTO</t>
        </is>
      </c>
      <c r="D342" s="5" t="inlineStr">
        <is>
          <t>Trimestral</t>
        </is>
      </c>
      <c r="E342" s="5" t="inlineStr">
        <is>
          <t>Positivo</t>
        </is>
      </c>
      <c r="F342" s="6" t="n">
        <v>45657</v>
      </c>
      <c r="G342" s="5">
        <f>YEAR(F342)</f>
        <v/>
      </c>
      <c r="H342" s="5">
        <f>PROPER(TEXT(F342,"mmmm"))</f>
        <v/>
      </c>
      <c r="I342" s="6">
        <f>IF(OR(H342="Enero",H342="Febrero",H342="Marzo",H342="Abril",H342="Mayo",H342="Junio"),G342&amp;"-1",IF(OR(H342="Julio",H342="Agosto",H342="Septiembre",H342="Octubre",H342="Noviembre",H342="Diciembre"),G342&amp;"-2"))</f>
        <v/>
      </c>
      <c r="J342" s="5" t="n">
        <v>80</v>
      </c>
      <c r="K342" s="10" t="n">
        <v>92.675</v>
      </c>
      <c r="L342" s="28">
        <f>IFERROR(IF(OR(J342=0,K342=""),"",IF(E342="Positivo",MIN(MAX(K342/J342,0),1.3),MIN(MAX(J342/K342,0),1.3))),"")</f>
        <v/>
      </c>
      <c r="M342" s="28">
        <f>IFERROR(IF(OR(J342=0,K342=""),"",IF(E342="Positivo",MAX(K342/J342,0),MAX(J342/K342,0))),"")</f>
        <v/>
      </c>
      <c r="N342" s="5" t="inlineStr">
        <is>
          <t>%</t>
        </is>
      </c>
      <c r="O342" s="5" t="inlineStr">
        <is>
          <t>%</t>
        </is>
      </c>
      <c r="P342" s="5" t="n">
        <v>0</v>
      </c>
      <c r="Q342" s="5" t="n">
        <v>0</v>
      </c>
      <c r="R342" s="5">
        <f>A342&amp;"-"&amp;YEAR(F342)&amp;"-"&amp;IF(LEN(MONTH(F342))=1,"0"&amp;MONTH(F342),MONTH(F342))&amp;"-"&amp;IF(LEN(DAY(F342))=1,"0"&amp;DAY(F342),DAY(F342))</f>
        <v/>
      </c>
    </row>
    <row r="343">
      <c r="A343" s="5" t="n">
        <v>115</v>
      </c>
      <c r="B343" s="5" t="inlineStr">
        <is>
          <t>Nivel de Satisfacción Servicios Prestados</t>
        </is>
      </c>
      <c r="C343" s="5" t="inlineStr">
        <is>
          <t>GESTIÓN DE SEGURIDAD Y SALUD EN EL TRABAJO</t>
        </is>
      </c>
      <c r="D343" s="5" t="inlineStr">
        <is>
          <t>Anual</t>
        </is>
      </c>
      <c r="E343" s="5" t="inlineStr">
        <is>
          <t>Positivo</t>
        </is>
      </c>
      <c r="F343" s="6" t="n">
        <v>45657</v>
      </c>
      <c r="G343" s="5">
        <f>YEAR(F343)</f>
        <v/>
      </c>
      <c r="H343" s="5">
        <f>PROPER(TEXT(F343,"mmmm"))</f>
        <v/>
      </c>
      <c r="I343" s="6">
        <f>IF(OR(H343="Enero",H343="Febrero",H343="Marzo",H343="Abril",H343="Mayo",H343="Junio"),G343&amp;"-1",IF(OR(H343="Julio",H343="Agosto",H343="Septiembre",H343="Octubre",H343="Noviembre",H343="Diciembre"),G343&amp;"-2"))</f>
        <v/>
      </c>
      <c r="J343" s="5" t="inlineStr"/>
      <c r="K343" s="5" t="inlineStr"/>
      <c r="L343" s="28">
        <f>IFERROR(IF(OR(J343=0,K343=""),"",IF(E343="Positivo",MIN(MAX(K343/J343,0),1.3),MIN(MAX(J343/K343,0),1.3))),"")</f>
        <v/>
      </c>
      <c r="M343" s="28">
        <f>IFERROR(IF(OR(J343=0,K343=""),"",IF(E343="Positivo",MAX(K343/J343,0),MAX(J343/K343,0))),"")</f>
        <v/>
      </c>
      <c r="N343" s="5" t="inlineStr">
        <is>
          <t>%</t>
        </is>
      </c>
      <c r="O343" s="5" t="inlineStr">
        <is>
          <t>%</t>
        </is>
      </c>
      <c r="P343" s="5" t="n">
        <v>0</v>
      </c>
      <c r="Q343" s="5" t="n">
        <v>0</v>
      </c>
      <c r="R343" s="5">
        <f>A343&amp;"-"&amp;YEAR(F343)&amp;"-"&amp;IF(LEN(MONTH(F343))=1,"0"&amp;MONTH(F343),MONTH(F343))&amp;"-"&amp;IF(LEN(DAY(F343))=1,"0"&amp;DAY(F343),DAY(F343))</f>
        <v/>
      </c>
    </row>
    <row r="344">
      <c r="A344" s="5" t="n">
        <v>116</v>
      </c>
      <c r="B344" s="5" t="inlineStr">
        <is>
          <t>Nivel de Satisfacción Servicios Prestados</t>
        </is>
      </c>
      <c r="C344" s="5" t="inlineStr">
        <is>
          <t>AUDITORÍA INTERNA</t>
        </is>
      </c>
      <c r="D344" s="5" t="inlineStr">
        <is>
          <t>Bimestral</t>
        </is>
      </c>
      <c r="E344" s="5" t="inlineStr">
        <is>
          <t>Positivo</t>
        </is>
      </c>
      <c r="F344" s="6" t="n">
        <v>45657</v>
      </c>
      <c r="G344" s="5">
        <f>YEAR(F344)</f>
        <v/>
      </c>
      <c r="H344" s="5">
        <f>PROPER(TEXT(F344,"mmmm"))</f>
        <v/>
      </c>
      <c r="I344" s="6">
        <f>IF(OR(H344="Enero",H344="Febrero",H344="Marzo",H344="Abril",H344="Mayo",H344="Junio"),G344&amp;"-1",IF(OR(H344="Julio",H344="Agosto",H344="Septiembre",H344="Octubre",H344="Noviembre",H344="Diciembre"),G344&amp;"-2"))</f>
        <v/>
      </c>
      <c r="J344" s="5" t="n">
        <v>80</v>
      </c>
      <c r="K344" s="5" t="n">
        <v>88</v>
      </c>
      <c r="L344" s="28">
        <f>IFERROR(IF(OR(J344=0,K344=""),"",IF(E344="Positivo",MIN(MAX(K344/J344,0),1.3),MIN(MAX(J344/K344,0),1.3))),"")</f>
        <v/>
      </c>
      <c r="M344" s="28">
        <f>IFERROR(IF(OR(J344=0,K344=""),"",IF(E344="Positivo",MAX(K344/J344,0),MAX(J344/K344,0))),"")</f>
        <v/>
      </c>
      <c r="N344" s="5" t="inlineStr">
        <is>
          <t>%</t>
        </is>
      </c>
      <c r="O344" s="5" t="inlineStr">
        <is>
          <t>%</t>
        </is>
      </c>
      <c r="P344" s="5" t="n">
        <v>0</v>
      </c>
      <c r="Q344" s="5" t="n">
        <v>0</v>
      </c>
      <c r="R344" s="5">
        <f>A344&amp;"-"&amp;YEAR(F344)&amp;"-"&amp;IF(LEN(MONTH(F344))=1,"0"&amp;MONTH(F344),MONTH(F344))&amp;"-"&amp;IF(LEN(DAY(F344))=1,"0"&amp;DAY(F344),DAY(F344))</f>
        <v/>
      </c>
    </row>
    <row r="345">
      <c r="A345" s="5" t="n">
        <v>118</v>
      </c>
      <c r="B345" s="5" t="inlineStr">
        <is>
          <t>Nivel de Satisfacción del sistema de gestión de calidad</t>
        </is>
      </c>
      <c r="C345" s="5" t="inlineStr">
        <is>
          <t>Gestión de calidad</t>
        </is>
      </c>
      <c r="D345" s="5" t="inlineStr">
        <is>
          <t>Anual</t>
        </is>
      </c>
      <c r="E345" s="5" t="inlineStr">
        <is>
          <t>Positivo</t>
        </is>
      </c>
      <c r="F345" s="6" t="n">
        <v>45657</v>
      </c>
      <c r="G345" s="5">
        <f>YEAR(F345)</f>
        <v/>
      </c>
      <c r="H345" s="5">
        <f>PROPER(TEXT(F345,"mmmm"))</f>
        <v/>
      </c>
      <c r="I345" s="6">
        <f>IF(OR(H345="Enero",H345="Febrero",H345="Marzo",H345="Abril",H345="Mayo",H345="Junio"),G345&amp;"-1",IF(OR(H345="Julio",H345="Agosto",H345="Septiembre",H345="Octubre",H345="Noviembre",H345="Diciembre"),G345&amp;"-2"))</f>
        <v/>
      </c>
      <c r="J345" s="5" t="n">
        <v>80</v>
      </c>
      <c r="K345" s="5" t="n">
        <v>86</v>
      </c>
      <c r="L345" s="28">
        <f>IFERROR(IF(OR(J345=0,K345=""),"",IF(E345="Positivo",MIN(MAX(K345/J345,0),1.3),MIN(MAX(J345/K345,0),1.3))),"")</f>
        <v/>
      </c>
      <c r="M345" s="28">
        <f>IFERROR(IF(OR(J345=0,K345=""),"",IF(E345="Positivo",MAX(K345/J345,0),MAX(J345/K345,0))),"")</f>
        <v/>
      </c>
      <c r="N345" s="5" t="inlineStr">
        <is>
          <t>%</t>
        </is>
      </c>
      <c r="O345" s="5" t="inlineStr">
        <is>
          <t>%</t>
        </is>
      </c>
      <c r="P345" s="5" t="n">
        <v>0</v>
      </c>
      <c r="Q345" s="5" t="n">
        <v>0</v>
      </c>
      <c r="R345" s="5">
        <f>A345&amp;"-"&amp;YEAR(F345)&amp;"-"&amp;IF(LEN(MONTH(F345))=1,"0"&amp;MONTH(F345),MONTH(F345))&amp;"-"&amp;IF(LEN(DAY(F345))=1,"0"&amp;DAY(F345),DAY(F345))</f>
        <v/>
      </c>
    </row>
    <row r="346">
      <c r="A346" s="5" t="n">
        <v>121</v>
      </c>
      <c r="B346" s="5" t="inlineStr">
        <is>
          <t>Ejecución presupuestal de la nómina acumulada</t>
        </is>
      </c>
      <c r="C346" s="5" t="inlineStr">
        <is>
          <t>GESTIÓN Y DESARROLLO DEL TALENTO HUMANO</t>
        </is>
      </c>
      <c r="D346" s="5" t="inlineStr">
        <is>
          <t>Mensual</t>
        </is>
      </c>
      <c r="E346" s="5" t="inlineStr">
        <is>
          <t>Negativo</t>
        </is>
      </c>
      <c r="F346" s="6" t="n">
        <v>45657</v>
      </c>
      <c r="G346" s="5">
        <f>YEAR(F346)</f>
        <v/>
      </c>
      <c r="H346" s="5">
        <f>PROPER(TEXT(F346,"mmmm"))</f>
        <v/>
      </c>
      <c r="I346" s="6">
        <f>IF(OR(H346="Enero",H346="Febrero",H346="Marzo",H346="Abril",H346="Mayo",H346="Junio"),G346&amp;"-1",IF(OR(H346="Julio",H346="Agosto",H346="Septiembre",H346="Octubre",H346="Noviembre",H346="Diciembre"),G346&amp;"-2"))</f>
        <v/>
      </c>
      <c r="J346" s="116" t="n">
        <v>102</v>
      </c>
      <c r="K346" s="120" t="n">
        <v>100.17</v>
      </c>
      <c r="L346" s="28">
        <f>IFERROR(IF(OR(J346=0,K346=""),"",IF(E346="Positivo",MIN(MAX(K346/J346,0),1.3),MIN(MAX(J346/K346,0),1.3))),"")</f>
        <v/>
      </c>
      <c r="M346" s="28">
        <f>IFERROR(IF(OR(J346=0,K346=""),"",IF(E346="Positivo",MAX(K346/J346,0),MAX(J346/K346,0))),"")</f>
        <v/>
      </c>
      <c r="N346" s="5" t="inlineStr">
        <is>
          <t>$</t>
        </is>
      </c>
      <c r="O346" s="5" t="inlineStr">
        <is>
          <t>$</t>
        </is>
      </c>
      <c r="P346" s="5" t="n">
        <v>0</v>
      </c>
      <c r="Q346" s="5" t="n">
        <v>0</v>
      </c>
      <c r="R346" s="5">
        <f>A346&amp;"-"&amp;YEAR(F346)&amp;"-"&amp;IF(LEN(MONTH(F346))=1,"0"&amp;MONTH(F346),MONTH(F346))&amp;"-"&amp;IF(LEN(DAY(F346))=1,"0"&amp;DAY(F346),DAY(F346))</f>
        <v/>
      </c>
    </row>
    <row r="347">
      <c r="A347" s="5" t="n">
        <v>122</v>
      </c>
      <c r="B347" s="5" t="inlineStr">
        <is>
          <t>Eficacia en la solicitud documental- por periodo</t>
        </is>
      </c>
      <c r="C347" s="5" t="inlineStr">
        <is>
          <t>Gestión de calidad</t>
        </is>
      </c>
      <c r="D347" s="5" t="inlineStr">
        <is>
          <t>Bimestral</t>
        </is>
      </c>
      <c r="E347" s="5" t="inlineStr">
        <is>
          <t>Positivo</t>
        </is>
      </c>
      <c r="F347" s="6" t="n">
        <v>45657</v>
      </c>
      <c r="G347" s="5">
        <f>YEAR(F347)</f>
        <v/>
      </c>
      <c r="H347" s="5">
        <f>PROPER(TEXT(F347,"mmmm"))</f>
        <v/>
      </c>
      <c r="I347" s="6">
        <f>IF(OR(H347="Enero",H347="Febrero",H347="Marzo",H347="Abril",H347="Mayo",H347="Junio"),G347&amp;"-1",IF(OR(H347="Julio",H347="Agosto",H347="Septiembre",H347="Octubre",H347="Noviembre",H347="Diciembre"),G347&amp;"-2"))</f>
        <v/>
      </c>
      <c r="J347" s="5" t="n">
        <v>80</v>
      </c>
      <c r="K347" s="5" t="n">
        <v>94.31833333333333</v>
      </c>
      <c r="L347" s="28">
        <f>IFERROR(IF(OR(J347=0,K347=""),"",IF(E347="Positivo",MIN(MAX(K347/J347,0),1.3),MIN(MAX(J347/K347,0),1.3))),"")</f>
        <v/>
      </c>
      <c r="M347" s="28">
        <f>IFERROR(IF(OR(J347=0,K347=""),"",IF(E347="Positivo",MAX(K347/J347,0),MAX(J347/K347,0))),"")</f>
        <v/>
      </c>
      <c r="N347" s="5" t="inlineStr">
        <is>
          <t>%</t>
        </is>
      </c>
      <c r="O347" s="5" t="inlineStr">
        <is>
          <t>%</t>
        </is>
      </c>
      <c r="P347" s="5" t="n">
        <v>0</v>
      </c>
      <c r="Q347" s="5" t="n">
        <v>0</v>
      </c>
      <c r="R347" s="5">
        <f>A347&amp;"-"&amp;YEAR(F347)&amp;"-"&amp;IF(LEN(MONTH(F347))=1,"0"&amp;MONTH(F347),MONTH(F347))&amp;"-"&amp;IF(LEN(DAY(F347))=1,"0"&amp;DAY(F347),DAY(F347))</f>
        <v/>
      </c>
    </row>
    <row r="348">
      <c r="A348" s="5" t="n">
        <v>124</v>
      </c>
      <c r="B348" s="5" t="inlineStr">
        <is>
          <t>Indice de Frecuencia de accidentalidad</t>
        </is>
      </c>
      <c r="C348" s="5" t="inlineStr">
        <is>
          <t>GESTIÓN DE SEGURIDAD Y SALUD EN EL TRABAJO</t>
        </is>
      </c>
      <c r="D348" s="5" t="inlineStr">
        <is>
          <t>Mensual</t>
        </is>
      </c>
      <c r="E348" s="5" t="inlineStr">
        <is>
          <t>Negativo</t>
        </is>
      </c>
      <c r="F348" s="6" t="n">
        <v>45657</v>
      </c>
      <c r="G348" s="5">
        <f>YEAR(F348)</f>
        <v/>
      </c>
      <c r="H348" s="5">
        <f>PROPER(TEXT(F348,"mmmm"))</f>
        <v/>
      </c>
      <c r="I348" s="6">
        <f>IF(OR(H348="Enero",H348="Febrero",H348="Marzo",H348="Abril",H348="Mayo",H348="Junio"),G348&amp;"-1",IF(OR(H348="Julio",H348="Agosto",H348="Septiembre",H348="Octubre",H348="Noviembre",H348="Diciembre"),G348&amp;"-2"))</f>
        <v/>
      </c>
      <c r="J348" s="5" t="n">
        <v>0.2</v>
      </c>
      <c r="K348" s="5" t="n">
        <v>0.01299822966260462</v>
      </c>
      <c r="L348" s="28">
        <f>IFERROR(IF(OR(J348=0,K348=""),"",IF(E348="Positivo",MIN(MAX(K348/J348,0),1.3),MIN(MAX(J348/K348,0),1.3))),"")</f>
        <v/>
      </c>
      <c r="M348" s="28">
        <f>IFERROR(IF(OR(J348=0,K348=""),"",IF(E348="Positivo",MAX(K348/J348,0),MAX(J348/K348,0))),"")</f>
        <v/>
      </c>
      <c r="N348" s="5" t="inlineStr">
        <is>
          <t>DEC</t>
        </is>
      </c>
      <c r="O348" s="5" t="inlineStr">
        <is>
          <t>DEC</t>
        </is>
      </c>
      <c r="P348" s="5" t="n">
        <v>1</v>
      </c>
      <c r="Q348" s="5" t="n">
        <v>2</v>
      </c>
      <c r="R348" s="5">
        <f>A348&amp;"-"&amp;YEAR(F348)&amp;"-"&amp;IF(LEN(MONTH(F348))=1,"0"&amp;MONTH(F348),MONTH(F348))&amp;"-"&amp;IF(LEN(DAY(F348))=1,"0"&amp;DAY(F348),DAY(F348))</f>
        <v/>
      </c>
    </row>
    <row r="349">
      <c r="A349" s="5" t="n">
        <v>125</v>
      </c>
      <c r="B349" s="5" t="inlineStr">
        <is>
          <t>Indice de severidad</t>
        </is>
      </c>
      <c r="C349" s="5" t="inlineStr">
        <is>
          <t>GESTIÓN DE SEGURIDAD Y SALUD EN EL TRABAJO</t>
        </is>
      </c>
      <c r="D349" s="5" t="inlineStr">
        <is>
          <t>Mensual</t>
        </is>
      </c>
      <c r="E349" s="5" t="inlineStr">
        <is>
          <t>Negativo</t>
        </is>
      </c>
      <c r="F349" s="6" t="n">
        <v>45657</v>
      </c>
      <c r="G349" s="5">
        <f>YEAR(F349)</f>
        <v/>
      </c>
      <c r="H349" s="5">
        <f>PROPER(TEXT(F349,"mmmm"))</f>
        <v/>
      </c>
      <c r="I349" s="6">
        <f>IF(OR(H349="Enero",H349="Febrero",H349="Marzo",H349="Abril",H349="Mayo",H349="Junio"),G349&amp;"-1",IF(OR(H349="Julio",H349="Agosto",H349="Septiembre",H349="Octubre",H349="Noviembre",H349="Diciembre"),G349&amp;"-2"))</f>
        <v/>
      </c>
      <c r="J349" s="5" t="n">
        <v>1.9</v>
      </c>
      <c r="K349" s="5" t="n">
        <v>0.09352996109841127</v>
      </c>
      <c r="L349" s="28">
        <f>IFERROR(IF(OR(J349=0,K349=""),"",IF(E349="Positivo",MIN(MAX(K349/J349,0),1.3),MIN(MAX(J349/K349,0),1.3))),"")</f>
        <v/>
      </c>
      <c r="M349" s="28">
        <f>IFERROR(IF(OR(J349=0,K349=""),"",IF(E349="Positivo",MAX(K349/J349,0),MAX(J349/K349,0))),"")</f>
        <v/>
      </c>
      <c r="N349" s="5" t="inlineStr">
        <is>
          <t>DEC</t>
        </is>
      </c>
      <c r="O349" s="5" t="inlineStr">
        <is>
          <t>DEC</t>
        </is>
      </c>
      <c r="P349" s="5" t="n">
        <v>1</v>
      </c>
      <c r="Q349" s="5" t="n">
        <v>2</v>
      </c>
      <c r="R349" s="5">
        <f>A349&amp;"-"&amp;YEAR(F349)&amp;"-"&amp;IF(LEN(MONTH(F349))=1,"0"&amp;MONTH(F349),MONTH(F349))&amp;"-"&amp;IF(LEN(DAY(F349))=1,"0"&amp;DAY(F349),DAY(F349))</f>
        <v/>
      </c>
    </row>
    <row r="350">
      <c r="A350" s="5" t="n">
        <v>126</v>
      </c>
      <c r="B350" s="5" t="inlineStr">
        <is>
          <t>Indice de Prevalencia EL Enfermedad laboral</t>
        </is>
      </c>
      <c r="C350" s="5" t="inlineStr">
        <is>
          <t>GESTIÓN DE SEGURIDAD Y SALUD EN EL TRABAJO</t>
        </is>
      </c>
      <c r="D350" s="5" t="inlineStr">
        <is>
          <t>Anual</t>
        </is>
      </c>
      <c r="E350" s="5" t="inlineStr">
        <is>
          <t>Negativo</t>
        </is>
      </c>
      <c r="F350" s="6" t="n">
        <v>45657</v>
      </c>
      <c r="G350" s="5">
        <f>YEAR(F350)</f>
        <v/>
      </c>
      <c r="H350" s="5">
        <f>PROPER(TEXT(F350,"mmmm"))</f>
        <v/>
      </c>
      <c r="I350" s="6">
        <f>IF(OR(H350="Enero",H350="Febrero",H350="Marzo",H350="Abril",H350="Mayo",H350="Junio"),G350&amp;"-1",IF(OR(H350="Julio",H350="Agosto",H350="Septiembre",H350="Octubre",H350="Noviembre",H350="Diciembre"),G350&amp;"-2"))</f>
        <v/>
      </c>
      <c r="J350" s="5" t="n">
        <v>2</v>
      </c>
      <c r="K350" s="5" t="n">
        <v>0.1</v>
      </c>
      <c r="L350" s="28">
        <f>IFERROR(IF(OR(J350=0,K350=""),"",IF(E350="Positivo",MIN(MAX(K350/J350,0),1.3),MIN(MAX(J350/K350,0),1.3))),"")</f>
        <v/>
      </c>
      <c r="M350" s="28">
        <f>IFERROR(IF(OR(J350=0,K350=""),"",IF(E350="Positivo",MAX(K350/J350,0),MAX(J350/K350,0))),"")</f>
        <v/>
      </c>
      <c r="N350" s="5" t="inlineStr">
        <is>
          <t>ENT</t>
        </is>
      </c>
      <c r="O350" s="5" t="inlineStr">
        <is>
          <t>DEC</t>
        </is>
      </c>
      <c r="P350" s="5" t="n">
        <v>0</v>
      </c>
      <c r="Q350" s="5" t="n">
        <v>1</v>
      </c>
      <c r="R350" s="5">
        <f>A350&amp;"-"&amp;YEAR(F350)&amp;"-"&amp;IF(LEN(MONTH(F350))=1,"0"&amp;MONTH(F350),MONTH(F350))&amp;"-"&amp;IF(LEN(DAY(F350))=1,"0"&amp;DAY(F350),DAY(F350))</f>
        <v/>
      </c>
    </row>
    <row r="351">
      <c r="A351" s="5" t="n">
        <v>127</v>
      </c>
      <c r="B351" s="5" t="inlineStr">
        <is>
          <t>Indice de Incidencia EL Enfermedad laboral</t>
        </is>
      </c>
      <c r="C351" s="5" t="inlineStr">
        <is>
          <t>GESTIÓN DE SEGURIDAD Y SALUD EN EL TRABAJO</t>
        </is>
      </c>
      <c r="D351" s="5" t="inlineStr">
        <is>
          <t>Anual</t>
        </is>
      </c>
      <c r="E351" s="5" t="inlineStr">
        <is>
          <t>Negativo</t>
        </is>
      </c>
      <c r="F351" s="6" t="n">
        <v>45657</v>
      </c>
      <c r="G351" s="5">
        <f>YEAR(F351)</f>
        <v/>
      </c>
      <c r="H351" s="5">
        <f>PROPER(TEXT(F351,"mmmm"))</f>
        <v/>
      </c>
      <c r="I351" s="6">
        <f>IF(OR(H351="Enero",H351="Febrero",H351="Marzo",H351="Abril",H351="Mayo",H351="Junio"),G351&amp;"-1",IF(OR(H351="Julio",H351="Agosto",H351="Septiembre",H351="Octubre",H351="Noviembre",H351="Diciembre"),G351&amp;"-2"))</f>
        <v/>
      </c>
      <c r="J351" s="5" t="n">
        <v>0</v>
      </c>
      <c r="K351" s="5" t="n">
        <v>0</v>
      </c>
      <c r="L351" s="28">
        <f>IFERROR(IF(OR(J351=0,K351=""),"",IF(E351="Positivo",MIN(MAX(K351/J351,0),1.3),MIN(MAX(J351/K351,0),1.3))),"")</f>
        <v/>
      </c>
      <c r="M351" s="28">
        <f>IFERROR(IF(OR(J351=0,K351=""),"",IF(E351="Positivo",MAX(K351/J351,0),MAX(J351/K351,0))),"")</f>
        <v/>
      </c>
      <c r="N351" s="5" t="inlineStr">
        <is>
          <t>ENT</t>
        </is>
      </c>
      <c r="O351" s="5" t="inlineStr">
        <is>
          <t>DEC</t>
        </is>
      </c>
      <c r="P351" s="5" t="n">
        <v>0</v>
      </c>
      <c r="Q351" s="5" t="n">
        <v>0</v>
      </c>
      <c r="R351" s="5">
        <f>A351&amp;"-"&amp;YEAR(F351)&amp;"-"&amp;IF(LEN(MONTH(F351))=1,"0"&amp;MONTH(F351),MONTH(F351))&amp;"-"&amp;IF(LEN(DAY(F351))=1,"0"&amp;DAY(F351),DAY(F351))</f>
        <v/>
      </c>
    </row>
    <row r="352">
      <c r="A352" s="5" t="n">
        <v>128</v>
      </c>
      <c r="B352" s="5" t="inlineStr">
        <is>
          <t>Ausentísmo por causa médica</t>
        </is>
      </c>
      <c r="C352" s="5" t="inlineStr">
        <is>
          <t>GESTIÓN DE SEGURIDAD Y SALUD EN EL TRABAJO</t>
        </is>
      </c>
      <c r="D352" s="5" t="inlineStr">
        <is>
          <t>Mensual</t>
        </is>
      </c>
      <c r="E352" s="5" t="inlineStr">
        <is>
          <t>Negativo</t>
        </is>
      </c>
      <c r="F352" s="6" t="n">
        <v>45657</v>
      </c>
      <c r="G352" s="5">
        <f>YEAR(F352)</f>
        <v/>
      </c>
      <c r="H352" s="5">
        <f>PROPER(TEXT(F352,"mmmm"))</f>
        <v/>
      </c>
      <c r="I352" s="6">
        <f>IF(OR(H352="Enero",H352="Febrero",H352="Marzo",H352="Abril",H352="Mayo",H352="Junio"),G352&amp;"-1",IF(OR(H352="Julio",H352="Agosto",H352="Septiembre",H352="Octubre",H352="Noviembre",H352="Diciembre"),G352&amp;"-2"))</f>
        <v/>
      </c>
      <c r="J352" s="5" t="n">
        <v>1</v>
      </c>
      <c r="K352" s="5" t="n">
        <v>0.6809763596981077</v>
      </c>
      <c r="L352" s="28">
        <f>IFERROR(IF(OR(J352=0,K352=""),"",IF(E352="Positivo",MIN(MAX(K352/J352,0),1.3),MIN(MAX(J352/K352,0),1.3))),"")</f>
        <v/>
      </c>
      <c r="M352" s="28">
        <f>IFERROR(IF(OR(J352=0,K352=""),"",IF(E352="Positivo",MAX(K352/J352,0),MAX(J352/K352,0))),"")</f>
        <v/>
      </c>
      <c r="N352" s="5" t="inlineStr">
        <is>
          <t>ENT</t>
        </is>
      </c>
      <c r="O352" s="5" t="inlineStr">
        <is>
          <t>DEC</t>
        </is>
      </c>
      <c r="P352" s="5" t="n">
        <v>0</v>
      </c>
      <c r="Q352" s="5" t="n">
        <v>2</v>
      </c>
      <c r="R352" s="5">
        <f>A352&amp;"-"&amp;YEAR(F352)&amp;"-"&amp;IF(LEN(MONTH(F352))=1,"0"&amp;MONTH(F352),MONTH(F352))&amp;"-"&amp;IF(LEN(DAY(F352))=1,"0"&amp;DAY(F352),DAY(F352))</f>
        <v/>
      </c>
    </row>
    <row r="353">
      <c r="A353" s="5" t="n">
        <v>133</v>
      </c>
      <c r="B353" s="5" t="inlineStr">
        <is>
          <t>Nivel de Satisfacción Servicios Prestados</t>
        </is>
      </c>
      <c r="C353" s="5" t="inlineStr">
        <is>
          <t>VISIBILIDAD NACIONAL E INTERNACIONAL</t>
        </is>
      </c>
      <c r="D353" s="5" t="inlineStr">
        <is>
          <t>Anual</t>
        </is>
      </c>
      <c r="E353" s="5" t="inlineStr">
        <is>
          <t>Positivo</t>
        </is>
      </c>
      <c r="F353" s="6" t="n">
        <v>45657</v>
      </c>
      <c r="G353" s="5">
        <f>YEAR(F353)</f>
        <v/>
      </c>
      <c r="H353" s="5">
        <f>PROPER(TEXT(F353,"mmmm"))</f>
        <v/>
      </c>
      <c r="I353" s="6">
        <f>IF(OR(H353="Enero",H353="Febrero",H353="Marzo",H353="Abril",H353="Mayo",H353="Junio"),G353&amp;"-1",IF(OR(H353="Julio",H353="Agosto",H353="Septiembre",H353="Octubre",H353="Noviembre",H353="Diciembre"),G353&amp;"-2"))</f>
        <v/>
      </c>
      <c r="J353" s="5" t="n">
        <v>80</v>
      </c>
      <c r="K353" s="5" t="n">
        <v>91</v>
      </c>
      <c r="L353" s="28">
        <f>IFERROR(IF(OR(J353=0,K353=""),"",IF(E353="Positivo",MIN(MAX(K353/J353,0),1.3),MIN(MAX(J353/K353,0),1.3))),"")</f>
        <v/>
      </c>
      <c r="M353" s="28">
        <f>IFERROR(IF(OR(J353=0,K353=""),"",IF(E353="Positivo",MAX(K353/J353,0),MAX(J353/K353,0))),"")</f>
        <v/>
      </c>
      <c r="N353" s="5" t="inlineStr">
        <is>
          <t>%</t>
        </is>
      </c>
      <c r="O353" s="5" t="inlineStr">
        <is>
          <t>%</t>
        </is>
      </c>
      <c r="P353" s="5" t="n">
        <v>0</v>
      </c>
      <c r="Q353" s="5" t="n">
        <v>0</v>
      </c>
      <c r="R353" s="5">
        <f>A353&amp;"-"&amp;YEAR(F353)&amp;"-"&amp;IF(LEN(MONTH(F353))=1,"0"&amp;MONTH(F353),MONTH(F353))&amp;"-"&amp;IF(LEN(DAY(F353))=1,"0"&amp;DAY(F353),DAY(F353))</f>
        <v/>
      </c>
    </row>
    <row r="354">
      <c r="A354" s="5" t="n">
        <v>143</v>
      </c>
      <c r="B354" s="5" t="inlineStr">
        <is>
          <t>Proyectos de investigación e innovación- Metrica</t>
        </is>
      </c>
      <c r="C354" s="5" t="inlineStr">
        <is>
          <t>Investigación, desarrollo tecnológico, innovación y creación</t>
        </is>
      </c>
      <c r="D354" s="5" t="inlineStr">
        <is>
          <t>Semestral</t>
        </is>
      </c>
      <c r="E354" s="5" t="inlineStr">
        <is>
          <t>Positivo</t>
        </is>
      </c>
      <c r="F354" s="6" t="n">
        <v>45657</v>
      </c>
      <c r="G354" s="5">
        <f>YEAR(F354)</f>
        <v/>
      </c>
      <c r="H354" s="5">
        <f>PROPER(TEXT(F354,"mmmm"))</f>
        <v/>
      </c>
      <c r="I354" s="6">
        <f>IF(OR(H354="Enero",H354="Febrero",H354="Marzo",H354="Abril",H354="Mayo",H354="Junio"),G354&amp;"-1",IF(OR(H354="Julio",H354="Agosto",H354="Septiembre",H354="Octubre",H354="Noviembre",H354="Diciembre"),G354&amp;"-2"))</f>
        <v/>
      </c>
      <c r="J354" s="5" t="n">
        <v>100</v>
      </c>
      <c r="K354" s="5" t="n">
        <v>123.5</v>
      </c>
      <c r="L354" s="28">
        <f>IFERROR(IF(OR(J354=0,K354=""),"",IF(E354="Positivo",MIN(MAX(K354/J354,0),1.3),MIN(MAX(J354/K354,0),1.3))),"")</f>
        <v/>
      </c>
      <c r="M354" s="28">
        <f>IFERROR(IF(OR(J354=0,K354=""),"",IF(E354="Positivo",MAX(K354/J354,0),MAX(J354/K354,0))),"")</f>
        <v/>
      </c>
      <c r="N354" s="5" t="inlineStr">
        <is>
          <t>Metrica</t>
        </is>
      </c>
      <c r="O354" s="5" t="n"/>
      <c r="P354" s="5" t="n">
        <v>0</v>
      </c>
      <c r="Q354" s="5" t="n">
        <v>0</v>
      </c>
      <c r="R354" s="5">
        <f>A354&amp;"-"&amp;YEAR(F354)&amp;"-"&amp;IF(LEN(MONTH(F354))=1,"0"&amp;MONTH(F354),MONTH(F354))&amp;"-"&amp;IF(LEN(DAY(F354))=1,"0"&amp;DAY(F354),DAY(F354))</f>
        <v/>
      </c>
    </row>
    <row r="355">
      <c r="A355" s="5" t="n">
        <v>144</v>
      </c>
      <c r="B355" s="5" t="inlineStr">
        <is>
          <t>Productos de investigación</t>
        </is>
      </c>
      <c r="C355" s="5" t="inlineStr">
        <is>
          <t>Investigación, desarrollo tecnológico, innovación y creación</t>
        </is>
      </c>
      <c r="D355" s="5" t="inlineStr">
        <is>
          <t>Anual</t>
        </is>
      </c>
      <c r="E355" s="5" t="inlineStr">
        <is>
          <t>Positivo</t>
        </is>
      </c>
      <c r="F355" s="6" t="n">
        <v>45657</v>
      </c>
      <c r="G355" s="5">
        <f>YEAR(F355)</f>
        <v/>
      </c>
      <c r="H355" s="5">
        <f>PROPER(TEXT(F355,"mmmm"))</f>
        <v/>
      </c>
      <c r="I355" s="6">
        <f>IF(OR(H355="Enero",H355="Febrero",H355="Marzo",H355="Abril",H355="Mayo",H355="Junio"),G355&amp;"-1",IF(OR(H355="Julio",H355="Agosto",H355="Septiembre",H355="Octubre",H355="Noviembre",H355="Diciembre"),G355&amp;"-2"))</f>
        <v/>
      </c>
      <c r="J355" s="5" t="n">
        <v>3</v>
      </c>
      <c r="K355" s="5" t="n">
        <v>4.6</v>
      </c>
      <c r="L355" s="28">
        <f>IFERROR(IF(OR(J355=0,K355=""),"",IF(E355="Positivo",MIN(MAX(K355/J355,0),1.3),MIN(MAX(J355/K355,0),1.3))),"")</f>
        <v/>
      </c>
      <c r="M355" s="28">
        <f>IFERROR(IF(OR(J355=0,K355=""),"",IF(E355="Positivo",MAX(K355/J355,0),MAX(J355/K355,0))),"")</f>
        <v/>
      </c>
      <c r="N355" s="5" t="inlineStr">
        <is>
          <t>ENT</t>
        </is>
      </c>
      <c r="O355" s="5" t="inlineStr">
        <is>
          <t>DEC</t>
        </is>
      </c>
      <c r="P355" s="5" t="n">
        <v>2</v>
      </c>
      <c r="Q355" s="5" t="n">
        <v>2</v>
      </c>
      <c r="R355" s="5">
        <f>A355&amp;"-"&amp;YEAR(F355)&amp;"-"&amp;IF(LEN(MONTH(F355))=1,"0"&amp;MONTH(F355),MONTH(F355))&amp;"-"&amp;IF(LEN(DAY(F355))=1,"0"&amp;DAY(F355),DAY(F355))</f>
        <v/>
      </c>
    </row>
    <row r="356">
      <c r="A356" s="5" t="n">
        <v>145</v>
      </c>
      <c r="B356" s="5" t="inlineStr">
        <is>
          <t>Semilleros de Investigación, Innovación y Creación</t>
        </is>
      </c>
      <c r="C356" s="5" t="inlineStr">
        <is>
          <t>Formación para la investigación, creación e innovación</t>
        </is>
      </c>
      <c r="D356" s="5" t="inlineStr">
        <is>
          <t>Semestral</t>
        </is>
      </c>
      <c r="E356" s="5" t="inlineStr">
        <is>
          <t>Positivo</t>
        </is>
      </c>
      <c r="F356" s="6" t="n">
        <v>45657</v>
      </c>
      <c r="G356" s="5">
        <f>YEAR(F356)</f>
        <v/>
      </c>
      <c r="H356" s="5">
        <f>PROPER(TEXT(F356,"mmmm"))</f>
        <v/>
      </c>
      <c r="I356" s="6">
        <f>IF(OR(H356="Enero",H356="Febrero",H356="Marzo",H356="Abril",H356="Mayo",H356="Junio"),G356&amp;"-1",IF(OR(H356="Julio",H356="Agosto",H356="Septiembre",H356="Octubre",H356="Noviembre",H356="Diciembre"),G356&amp;"-2"))</f>
        <v/>
      </c>
      <c r="J356" s="5" t="n">
        <v>1</v>
      </c>
      <c r="K356" s="5" t="n">
        <v>1.955</v>
      </c>
      <c r="L356" s="28">
        <f>IFERROR(IF(OR(J356=0,K356=""),"",IF(E356="Positivo",MIN(MAX(K356/J356,0),1.3),MIN(MAX(J356/K356,0),1.3))),"")</f>
        <v/>
      </c>
      <c r="M356" s="28">
        <f>IFERROR(IF(OR(J356=0,K356=""),"",IF(E356="Positivo",MAX(K356/J356,0),MAX(J356/K356,0))),"")</f>
        <v/>
      </c>
      <c r="N356" s="5" t="inlineStr">
        <is>
          <t>ENT</t>
        </is>
      </c>
      <c r="O356" s="5" t="inlineStr">
        <is>
          <t>DEC</t>
        </is>
      </c>
      <c r="P356" s="5" t="n">
        <v>0</v>
      </c>
      <c r="Q356" s="5" t="n">
        <v>2</v>
      </c>
      <c r="R356" s="5">
        <f>A356&amp;"-"&amp;YEAR(F356)&amp;"-"&amp;IF(LEN(MONTH(F356))=1,"0"&amp;MONTH(F356),MONTH(F356))&amp;"-"&amp;IF(LEN(DAY(F356))=1,"0"&amp;DAY(F356),DAY(F356))</f>
        <v/>
      </c>
    </row>
    <row r="357">
      <c r="A357" s="5" t="n">
        <v>146</v>
      </c>
      <c r="B357" s="5" t="inlineStr">
        <is>
          <t>Docentes vinculados a investigación</t>
        </is>
      </c>
      <c r="C357" s="5" t="inlineStr">
        <is>
          <t>Investigación, desarrollo tecnológico, innovación y creación</t>
        </is>
      </c>
      <c r="D357" s="5" t="inlineStr">
        <is>
          <t>Semestral</t>
        </is>
      </c>
      <c r="E357" s="5" t="inlineStr">
        <is>
          <t>Positivo</t>
        </is>
      </c>
      <c r="F357" s="6" t="n">
        <v>45657</v>
      </c>
      <c r="G357" s="5">
        <f>YEAR(F357)</f>
        <v/>
      </c>
      <c r="H357" s="5">
        <f>PROPER(TEXT(F357,"mmmm"))</f>
        <v/>
      </c>
      <c r="I357" s="6">
        <f>IF(OR(H357="Enero",H357="Febrero",H357="Marzo",H357="Abril",H357="Mayo",H357="Junio"),G357&amp;"-1",IF(OR(H357="Julio",H357="Agosto",H357="Septiembre",H357="Octubre",H357="Noviembre",H357="Diciembre"),G357&amp;"-2"))</f>
        <v/>
      </c>
      <c r="J357" s="5" t="n">
        <v>294</v>
      </c>
      <c r="K357" s="5" t="n">
        <v>115.14</v>
      </c>
      <c r="L357" s="28">
        <f>IFERROR(IF(OR(J357=0,K357=""),"",IF(E357="Positivo",MIN(MAX(K357/J357,0),1.3),MIN(MAX(J357/K357,0),1.3))),"")</f>
        <v/>
      </c>
      <c r="M357" s="28">
        <f>IFERROR(IF(OR(J357=0,K357=""),"",IF(E357="Positivo",MAX(K357/J357,0),MAX(J357/K357,0))),"")</f>
        <v/>
      </c>
      <c r="N357" s="5" t="inlineStr">
        <is>
          <t>ENT</t>
        </is>
      </c>
      <c r="O357" s="5" t="inlineStr">
        <is>
          <t>ENT</t>
        </is>
      </c>
      <c r="P357" s="5" t="n">
        <v>0</v>
      </c>
      <c r="Q357" s="5" t="n">
        <v>0</v>
      </c>
      <c r="R357" s="5">
        <f>A357&amp;"-"&amp;YEAR(F357)&amp;"-"&amp;IF(LEN(MONTH(F357))=1,"0"&amp;MONTH(F357),MONTH(F357))&amp;"-"&amp;IF(LEN(DAY(F357))=1,"0"&amp;DAY(F357),DAY(F357))</f>
        <v/>
      </c>
    </row>
    <row r="358">
      <c r="A358" s="5" t="n">
        <v>147</v>
      </c>
      <c r="B358" s="5" t="inlineStr">
        <is>
          <t>Grupos de investigación categorizados</t>
        </is>
      </c>
      <c r="C358" s="5" t="inlineStr">
        <is>
          <t>Investigación, desarrollo tecnológico, innovación y creación</t>
        </is>
      </c>
      <c r="D358" s="5" t="inlineStr">
        <is>
          <t>Anual</t>
        </is>
      </c>
      <c r="E358" s="5" t="inlineStr">
        <is>
          <t>Positivo</t>
        </is>
      </c>
      <c r="F358" s="6" t="n">
        <v>45657</v>
      </c>
      <c r="G358" s="5">
        <f>YEAR(F358)</f>
        <v/>
      </c>
      <c r="H358" s="5">
        <f>PROPER(TEXT(F358,"mmmm"))</f>
        <v/>
      </c>
      <c r="I358" s="6">
        <f>IF(OR(H358="Enero",H358="Febrero",H358="Marzo",H358="Abril",H358="Mayo",H358="Junio"),G358&amp;"-1",IF(OR(H358="Julio",H358="Agosto",H358="Septiembre",H358="Octubre",H358="Noviembre",H358="Diciembre"),G358&amp;"-2"))</f>
        <v/>
      </c>
      <c r="J358" s="5" t="n">
        <v>0</v>
      </c>
      <c r="K358" s="5" t="n">
        <v>12</v>
      </c>
      <c r="L358" s="28">
        <f>IFERROR(IF(OR(J358=0,K358=""),"",IF(E358="Positivo",MIN(MAX(K358/J358,0),1.3),MIN(MAX(J358/K358,0),1.3))),"")</f>
        <v/>
      </c>
      <c r="M358" s="28">
        <f>IFERROR(IF(OR(J358=0,K358=""),"",IF(E358="Positivo",MAX(K358/J358,0),MAX(J358/K358,0))),"")</f>
        <v/>
      </c>
      <c r="N358" s="5" t="inlineStr">
        <is>
          <t>ENT</t>
        </is>
      </c>
      <c r="O358" s="5" t="inlineStr">
        <is>
          <t>ENT</t>
        </is>
      </c>
      <c r="P358" s="5" t="n">
        <v>0</v>
      </c>
      <c r="Q358" s="5" t="n">
        <v>0</v>
      </c>
      <c r="R358" s="5">
        <f>A358&amp;"-"&amp;YEAR(F358)&amp;"-"&amp;IF(LEN(MONTH(F358))=1,"0"&amp;MONTH(F358),MONTH(F358))&amp;"-"&amp;IF(LEN(DAY(F358))=1,"0"&amp;DAY(F358),DAY(F358))</f>
        <v/>
      </c>
    </row>
    <row r="359" customFormat="1" s="48">
      <c r="A359" s="5" t="n">
        <v>148</v>
      </c>
      <c r="B359" s="5" t="inlineStr">
        <is>
          <t>Estudiantes vinculados a investigación</t>
        </is>
      </c>
      <c r="C359" s="5" t="inlineStr">
        <is>
          <t>Formación para la investigación, creación e innovación</t>
        </is>
      </c>
      <c r="D359" s="5" t="inlineStr">
        <is>
          <t>Semestral</t>
        </is>
      </c>
      <c r="E359" s="5" t="inlineStr">
        <is>
          <t>Positivo</t>
        </is>
      </c>
      <c r="F359" s="6" t="n">
        <v>45657</v>
      </c>
      <c r="G359" s="5">
        <f>YEAR(F359)</f>
        <v/>
      </c>
      <c r="H359" s="5">
        <f>PROPER(TEXT(F359,"mmmm"))</f>
        <v/>
      </c>
      <c r="I359" s="6">
        <f>IF(OR(H359="Enero",H359="Febrero",H359="Marzo",H359="Abril",H359="Mayo",H359="Junio"),G359&amp;"-1",IF(OR(H359="Julio",H359="Agosto",H359="Septiembre",H359="Octubre",H359="Noviembre",H359="Diciembre"),G359&amp;"-2"))</f>
        <v/>
      </c>
      <c r="J359" s="5" t="n">
        <v>5</v>
      </c>
      <c r="K359" s="5" t="n">
        <v>5.3</v>
      </c>
      <c r="L359" s="28">
        <f>IFERROR(IF(OR(J359=0,K359=""),"",IF(E359="Positivo",MIN(MAX(K359/J359,0),1.3),MIN(MAX(J359/K359,0),1.3))),"")</f>
        <v/>
      </c>
      <c r="M359" s="28">
        <f>IFERROR(IF(OR(J359=0,K359=""),"",IF(E359="Positivo",MAX(K359/J359,0),MAX(J359/K359,0))),"")</f>
        <v/>
      </c>
      <c r="N359" s="5" t="inlineStr">
        <is>
          <t>%</t>
        </is>
      </c>
      <c r="O359" s="5" t="inlineStr">
        <is>
          <t>%</t>
        </is>
      </c>
      <c r="P359" s="5" t="n">
        <v>0</v>
      </c>
      <c r="Q359" s="5" t="n">
        <v>1</v>
      </c>
      <c r="R359" s="5">
        <f>A359&amp;"-"&amp;YEAR(F359)&amp;"-"&amp;IF(LEN(MONTH(F359))=1,"0"&amp;MONTH(F359),MONTH(F359))&amp;"-"&amp;IF(LEN(DAY(F359))=1,"0"&amp;DAY(F359),DAY(F359))</f>
        <v/>
      </c>
    </row>
    <row r="360">
      <c r="A360" s="5" t="n">
        <v>150</v>
      </c>
      <c r="B360" s="5" t="inlineStr">
        <is>
          <t>Nivel de Satisfacción Servicios Prestados</t>
        </is>
      </c>
      <c r="C360" s="5" t="inlineStr">
        <is>
          <t>Investigación, desarrollo tecnológico, innovación y creación</t>
        </is>
      </c>
      <c r="D360" s="5" t="inlineStr">
        <is>
          <t>Anual</t>
        </is>
      </c>
      <c r="E360" s="5" t="inlineStr">
        <is>
          <t>Positivo</t>
        </is>
      </c>
      <c r="F360" s="6" t="n">
        <v>45657</v>
      </c>
      <c r="G360" s="5">
        <f>YEAR(F360)</f>
        <v/>
      </c>
      <c r="H360" s="5">
        <f>PROPER(TEXT(F360,"mmmm"))</f>
        <v/>
      </c>
      <c r="I360" s="6">
        <f>IF(OR(H360="Enero",H360="Febrero",H360="Marzo",H360="Abril",H360="Mayo",H360="Junio"),G360&amp;"-1",IF(OR(H360="Julio",H360="Agosto",H360="Septiembre",H360="Octubre",H360="Noviembre",H360="Diciembre"),G360&amp;"-2"))</f>
        <v/>
      </c>
      <c r="J360" s="5" t="n">
        <v>80</v>
      </c>
      <c r="K360" s="5" t="n">
        <v>89</v>
      </c>
      <c r="L360" s="28">
        <f>IFERROR(IF(OR(J360=0,K360=""),"",IF(E360="Positivo",MIN(MAX(K360/J360,0),1.3),MIN(MAX(J360/K360,0),1.3))),"")</f>
        <v/>
      </c>
      <c r="M360" s="28">
        <f>IFERROR(IF(OR(J360=0,K360=""),"",IF(E360="Positivo",MAX(K360/J360,0),MAX(J360/K360,0))),"")</f>
        <v/>
      </c>
      <c r="N360" s="5" t="inlineStr">
        <is>
          <t>%</t>
        </is>
      </c>
      <c r="O360" s="5" t="inlineStr">
        <is>
          <t>%</t>
        </is>
      </c>
      <c r="P360" s="5" t="n">
        <v>0</v>
      </c>
      <c r="Q360" s="5" t="n">
        <v>0</v>
      </c>
      <c r="R360" s="5">
        <f>A360&amp;"-"&amp;YEAR(F360)&amp;"-"&amp;IF(LEN(MONTH(F360))=1,"0"&amp;MONTH(F360),MONTH(F360))&amp;"-"&amp;IF(LEN(DAY(F360))=1,"0"&amp;DAY(F360),DAY(F360))</f>
        <v/>
      </c>
    </row>
    <row r="361">
      <c r="A361" s="5" t="n">
        <v>151</v>
      </c>
      <c r="B361" s="5" t="inlineStr">
        <is>
          <t>Nivel de Satisfacción Servicios Prestados</t>
        </is>
      </c>
      <c r="C361" s="5" t="inlineStr">
        <is>
          <t>Biblioteca Institucional</t>
        </is>
      </c>
      <c r="D361" s="5" t="inlineStr">
        <is>
          <t>Anual</t>
        </is>
      </c>
      <c r="E361" s="5" t="inlineStr">
        <is>
          <t>Positivo</t>
        </is>
      </c>
      <c r="F361" s="6" t="n">
        <v>45657</v>
      </c>
      <c r="G361" s="5">
        <f>YEAR(F361)</f>
        <v/>
      </c>
      <c r="H361" s="5">
        <f>PROPER(TEXT(F361,"mmmm"))</f>
        <v/>
      </c>
      <c r="I361" s="6">
        <f>IF(OR(H361="Enero",H361="Febrero",H361="Marzo",H361="Abril",H361="Mayo",H361="Junio"),G361&amp;"-1",IF(OR(H361="Julio",H361="Agosto",H361="Septiembre",H361="Octubre",H361="Noviembre",H361="Diciembre"),G361&amp;"-2"))</f>
        <v/>
      </c>
      <c r="J361" s="5" t="inlineStr"/>
      <c r="K361" s="5" t="inlineStr"/>
      <c r="L361" s="28">
        <f>IFERROR(IF(OR(J361=0,K361=""),"",IF(E361="Positivo",MIN(MAX(K361/J361,0),1.3),MIN(MAX(J361/K361,0),1.3))),"")</f>
        <v/>
      </c>
      <c r="M361" s="28">
        <f>IFERROR(IF(OR(J361=0,K361=""),"",IF(E361="Positivo",MAX(K361/J361,0),MAX(J361/K361,0))),"")</f>
        <v/>
      </c>
      <c r="N361" s="5" t="inlineStr">
        <is>
          <t>%</t>
        </is>
      </c>
      <c r="O361" s="5" t="inlineStr">
        <is>
          <t>%</t>
        </is>
      </c>
      <c r="P361" s="5" t="n">
        <v>0</v>
      </c>
      <c r="Q361" s="5" t="n">
        <v>0</v>
      </c>
      <c r="R361" s="5">
        <f>A361&amp;"-"&amp;YEAR(F361)&amp;"-"&amp;IF(LEN(MONTH(F361))=1,"0"&amp;MONTH(F361),MONTH(F361))&amp;"-"&amp;IF(LEN(DAY(F361))=1,"0"&amp;DAY(F361),DAY(F361))</f>
        <v/>
      </c>
    </row>
    <row r="362">
      <c r="A362" s="5" t="n">
        <v>157</v>
      </c>
      <c r="B362" s="5" t="inlineStr">
        <is>
          <t>Indexación de bases de datos o SIRES</t>
        </is>
      </c>
      <c r="C362" s="5" t="inlineStr">
        <is>
          <t>Editorial y Publicaciones</t>
        </is>
      </c>
      <c r="D362" s="5" t="inlineStr">
        <is>
          <t>Anual</t>
        </is>
      </c>
      <c r="E362" s="5" t="inlineStr">
        <is>
          <t>Positivo</t>
        </is>
      </c>
      <c r="F362" s="6" t="n">
        <v>45657</v>
      </c>
      <c r="G362" s="5">
        <f>YEAR(F362)</f>
        <v/>
      </c>
      <c r="H362" s="5">
        <f>PROPER(TEXT(F362,"mmmm"))</f>
        <v/>
      </c>
      <c r="I362" s="6">
        <f>IF(OR(H362="Enero",H362="Febrero",H362="Marzo",H362="Abril",H362="Mayo",H362="Junio"),G362&amp;"-1",IF(OR(H362="Julio",H362="Agosto",H362="Septiembre",H362="Octubre",H362="Noviembre",H362="Diciembre"),G362&amp;"-2"))</f>
        <v/>
      </c>
      <c r="J362" s="5" t="n">
        <v>100</v>
      </c>
      <c r="K362" s="5" t="n">
        <v>125</v>
      </c>
      <c r="L362" s="28">
        <f>IFERROR(IF(OR(J362=0,K362=""),"",IF(E362="Positivo",MIN(MAX(K362/J362,0),1.3),MIN(MAX(J362/K362,0),1.3))),"")</f>
        <v/>
      </c>
      <c r="M362" s="28">
        <f>IFERROR(IF(OR(J362=0,K362=""),"",IF(E362="Positivo",MAX(K362/J362,0),MAX(J362/K362,0))),"")</f>
        <v/>
      </c>
      <c r="N362" s="5" t="inlineStr">
        <is>
          <t>ENT</t>
        </is>
      </c>
      <c r="O362" s="5" t="inlineStr">
        <is>
          <t>ENT</t>
        </is>
      </c>
      <c r="P362" s="5" t="n">
        <v>0</v>
      </c>
      <c r="Q362" s="5" t="n">
        <v>0</v>
      </c>
      <c r="R362" s="5">
        <f>A362&amp;"-"&amp;YEAR(F362)&amp;"-"&amp;IF(LEN(MONTH(F362))=1,"0"&amp;MONTH(F362),MONTH(F362))&amp;"-"&amp;IF(LEN(DAY(F362))=1,"0"&amp;DAY(F362),DAY(F362))</f>
        <v/>
      </c>
    </row>
    <row r="363">
      <c r="A363" s="5" t="n">
        <v>159</v>
      </c>
      <c r="B363" s="5" t="inlineStr">
        <is>
          <t>Nivel de Satisfacción Servicios Prestados</t>
        </is>
      </c>
      <c r="C363" s="5" t="inlineStr">
        <is>
          <t>Editorial y Publicaciones</t>
        </is>
      </c>
      <c r="D363" s="5" t="inlineStr">
        <is>
          <t>Semestral</t>
        </is>
      </c>
      <c r="E363" s="5" t="inlineStr">
        <is>
          <t>Positivo</t>
        </is>
      </c>
      <c r="F363" s="6" t="n">
        <v>45657</v>
      </c>
      <c r="G363" s="5">
        <f>YEAR(F363)</f>
        <v/>
      </c>
      <c r="H363" s="5">
        <f>PROPER(TEXT(F363,"mmmm"))</f>
        <v/>
      </c>
      <c r="I363" s="6">
        <f>IF(OR(H363="Enero",H363="Febrero",H363="Marzo",H363="Abril",H363="Mayo",H363="Junio"),G363&amp;"-1",IF(OR(H363="Julio",H363="Agosto",H363="Septiembre",H363="Octubre",H363="Noviembre",H363="Diciembre"),G363&amp;"-2"))</f>
        <v/>
      </c>
      <c r="J363" s="5" t="n">
        <v>80</v>
      </c>
      <c r="K363" s="5" t="n">
        <v>96.40000000000001</v>
      </c>
      <c r="L363" s="28">
        <f>IFERROR(IF(OR(J363=0,K363=""),"",IF(E363="Positivo",MIN(MAX(K363/J363,0),1.3),MIN(MAX(J363/K363,0),1.3))),"")</f>
        <v/>
      </c>
      <c r="M363" s="28">
        <f>IFERROR(IF(OR(J363=0,K363=""),"",IF(E363="Positivo",MAX(K363/J363,0),MAX(J363/K363,0))),"")</f>
        <v/>
      </c>
      <c r="N363" s="5" t="inlineStr">
        <is>
          <t>%</t>
        </is>
      </c>
      <c r="O363" s="5" t="inlineStr">
        <is>
          <t>%</t>
        </is>
      </c>
      <c r="P363" s="5" t="n">
        <v>0</v>
      </c>
      <c r="Q363" s="5" t="n">
        <v>0</v>
      </c>
      <c r="R363" s="5">
        <f>A363&amp;"-"&amp;YEAR(F363)&amp;"-"&amp;IF(LEN(MONTH(F363))=1,"0"&amp;MONTH(F363),MONTH(F363))&amp;"-"&amp;IF(LEN(DAY(F363))=1,"0"&amp;DAY(F363),DAY(F363))</f>
        <v/>
      </c>
    </row>
    <row r="364">
      <c r="A364" s="5" t="n">
        <v>167</v>
      </c>
      <c r="B364" s="5" t="inlineStr">
        <is>
          <t>Satisfacción actividades plan de bienestar</t>
        </is>
      </c>
      <c r="C364" s="5" t="inlineStr">
        <is>
          <t>GESTIÓN Y DESARROLLO DEL TALENTO HUMANO</t>
        </is>
      </c>
      <c r="D364" s="5" t="inlineStr">
        <is>
          <t>Semestral</t>
        </is>
      </c>
      <c r="E364" s="5" t="inlineStr">
        <is>
          <t>Positivo</t>
        </is>
      </c>
      <c r="F364" s="6" t="n">
        <v>45657</v>
      </c>
      <c r="G364" s="5">
        <f>YEAR(F364)</f>
        <v/>
      </c>
      <c r="H364" s="5">
        <f>PROPER(TEXT(F364,"mmmm"))</f>
        <v/>
      </c>
      <c r="I364" s="6">
        <f>IF(OR(H364="Enero",H364="Febrero",H364="Marzo",H364="Abril",H364="Mayo",H364="Junio"),G364&amp;"-1",IF(OR(H364="Julio",H364="Agosto",H364="Septiembre",H364="Octubre",H364="Noviembre",H364="Diciembre"),G364&amp;"-2"))</f>
        <v/>
      </c>
      <c r="J364" s="5" t="n">
        <v>85</v>
      </c>
      <c r="K364" s="5" t="n">
        <v>96.83</v>
      </c>
      <c r="L364" s="28">
        <f>IFERROR(IF(OR(J364=0,K364=""),"",IF(E364="Positivo",MIN(MAX(K364/J364,0),1.3),MIN(MAX(J364/K364,0),1.3))),"")</f>
        <v/>
      </c>
      <c r="M364" s="28">
        <f>IFERROR(IF(OR(J364=0,K364=""),"",IF(E364="Positivo",MAX(K364/J364,0),MAX(J364/K364,0))),"")</f>
        <v/>
      </c>
      <c r="N364" s="5" t="inlineStr">
        <is>
          <t>%</t>
        </is>
      </c>
      <c r="O364" s="5" t="inlineStr">
        <is>
          <t>%</t>
        </is>
      </c>
      <c r="P364" s="5" t="n">
        <v>0</v>
      </c>
      <c r="Q364" s="5" t="n">
        <v>1</v>
      </c>
      <c r="R364" s="5">
        <f>A364&amp;"-"&amp;YEAR(F364)&amp;"-"&amp;IF(LEN(MONTH(F364))=1,"0"&amp;MONTH(F364),MONTH(F364))&amp;"-"&amp;IF(LEN(DAY(F364))=1,"0"&amp;DAY(F364),DAY(F364))</f>
        <v/>
      </c>
    </row>
    <row r="365">
      <c r="A365" s="5" t="n">
        <v>172</v>
      </c>
      <c r="B365" s="5" t="inlineStr">
        <is>
          <t>Cumplimiento plan operativo del SGC</t>
        </is>
      </c>
      <c r="C365" s="5" t="inlineStr">
        <is>
          <t>Gestión de calidad</t>
        </is>
      </c>
      <c r="D365" s="5" t="inlineStr">
        <is>
          <t>Mensual</t>
        </is>
      </c>
      <c r="E365" s="5" t="inlineStr">
        <is>
          <t>Positivo</t>
        </is>
      </c>
      <c r="F365" s="6" t="n">
        <v>45657</v>
      </c>
      <c r="G365" s="5">
        <f>YEAR(F365)</f>
        <v/>
      </c>
      <c r="H365" s="5">
        <f>PROPER(TEXT(F365,"mmmm"))</f>
        <v/>
      </c>
      <c r="I365" s="6">
        <f>IF(OR(H365="Enero",H365="Febrero",H365="Marzo",H365="Abril",H365="Mayo",H365="Junio"),G365&amp;"-1",IF(OR(H365="Julio",H365="Agosto",H365="Septiembre",H365="Octubre",H365="Noviembre",H365="Diciembre"),G365&amp;"-2"))</f>
        <v/>
      </c>
      <c r="J365" s="5" t="n">
        <v>95</v>
      </c>
      <c r="K365" s="5" t="n">
        <v>92.20395946789137</v>
      </c>
      <c r="L365" s="28">
        <f>IFERROR(IF(OR(J365=0,K365=""),"",IF(E365="Positivo",MIN(MAX(K365/J365,0),1.3),MIN(MAX(J365/K365,0),1.3))),"")</f>
        <v/>
      </c>
      <c r="M365" s="28">
        <f>IFERROR(IF(OR(J365=0,K365=""),"",IF(E365="Positivo",MAX(K365/J365,0),MAX(J365/K365,0))),"")</f>
        <v/>
      </c>
      <c r="N365" s="5" t="inlineStr">
        <is>
          <t>%</t>
        </is>
      </c>
      <c r="O365" s="5" t="inlineStr">
        <is>
          <t>%</t>
        </is>
      </c>
      <c r="P365" s="5" t="n">
        <v>0</v>
      </c>
      <c r="Q365" s="5" t="n">
        <v>0</v>
      </c>
      <c r="R365" s="5">
        <f>A365&amp;"-"&amp;YEAR(F365)&amp;"-"&amp;IF(LEN(MONTH(F365))=1,"0"&amp;MONTH(F365),MONTH(F365))&amp;"-"&amp;IF(LEN(DAY(F365))=1,"0"&amp;DAY(F365),DAY(F365))</f>
        <v/>
      </c>
    </row>
    <row r="366">
      <c r="A366" s="5" t="n">
        <v>174</v>
      </c>
      <c r="B366" s="5" t="inlineStr">
        <is>
          <t>Cumplimiento Plan de Formación SGC</t>
        </is>
      </c>
      <c r="C366" s="5" t="inlineStr">
        <is>
          <t>Gestión de calidad</t>
        </is>
      </c>
      <c r="D366" s="5" t="inlineStr">
        <is>
          <t>Semestral</t>
        </is>
      </c>
      <c r="E366" s="5" t="inlineStr">
        <is>
          <t>Positivo</t>
        </is>
      </c>
      <c r="F366" s="6" t="n">
        <v>45657</v>
      </c>
      <c r="G366" s="5">
        <f>YEAR(F366)</f>
        <v/>
      </c>
      <c r="H366" s="5">
        <f>PROPER(TEXT(F366,"mmmm"))</f>
        <v/>
      </c>
      <c r="I366" s="6">
        <f>IF(OR(H366="Enero",H366="Febrero",H366="Marzo",H366="Abril",H366="Mayo",H366="Junio"),G366&amp;"-1",IF(OR(H366="Julio",H366="Agosto",H366="Septiembre",H366="Octubre",H366="Noviembre",H366="Diciembre"),G366&amp;"-2"))</f>
        <v/>
      </c>
      <c r="J366" s="5" t="n">
        <v>95</v>
      </c>
      <c r="K366" s="5" t="n"/>
      <c r="L366" s="28">
        <f>IFERROR(IF(OR(J366=0,K366=""),"",IF(E366="Positivo",MIN(MAX(K366/J366,0),1.3),MIN(MAX(J366/K366,0),1.3))),"")</f>
        <v/>
      </c>
      <c r="M366" s="28">
        <f>IFERROR(IF(OR(J366=0,K366=""),"",IF(E366="Positivo",MAX(K366/J366,0),MAX(J366/K366,0))),"")</f>
        <v/>
      </c>
      <c r="N366" s="5" t="inlineStr">
        <is>
          <t>%</t>
        </is>
      </c>
      <c r="O366" s="5" t="inlineStr">
        <is>
          <t>%</t>
        </is>
      </c>
      <c r="P366" s="5" t="n">
        <v>0</v>
      </c>
      <c r="Q366" s="5" t="n">
        <v>0</v>
      </c>
      <c r="R366" s="5">
        <f>A366&amp;"-"&amp;YEAR(F366)&amp;"-"&amp;IF(LEN(MONTH(F366))=1,"0"&amp;MONTH(F366),MONTH(F366))&amp;"-"&amp;IF(LEN(DAY(F366))=1,"0"&amp;DAY(F366),DAY(F366))</f>
        <v/>
      </c>
    </row>
    <row r="367">
      <c r="A367" s="5" t="n">
        <v>176</v>
      </c>
      <c r="B367" s="5" t="inlineStr">
        <is>
          <t>Cumplimiento Planes de Mejora</t>
        </is>
      </c>
      <c r="C367" s="5" t="inlineStr">
        <is>
          <t>Gestión de calidad</t>
        </is>
      </c>
      <c r="D367" s="5" t="inlineStr">
        <is>
          <t>Mensual</t>
        </is>
      </c>
      <c r="E367" s="5" t="inlineStr">
        <is>
          <t>Positivo</t>
        </is>
      </c>
      <c r="F367" s="6" t="n">
        <v>45657</v>
      </c>
      <c r="G367" s="5">
        <f>YEAR(F367)</f>
        <v/>
      </c>
      <c r="H367" s="5">
        <f>PROPER(TEXT(F367,"mmmm"))</f>
        <v/>
      </c>
      <c r="I367" s="6">
        <f>IF(OR(H367="Enero",H367="Febrero",H367="Marzo",H367="Abril",H367="Mayo",H367="Junio"),G367&amp;"-1",IF(OR(H367="Julio",H367="Agosto",H367="Septiembre",H367="Octubre",H367="Noviembre",H367="Diciembre"),G367&amp;"-2"))</f>
        <v/>
      </c>
      <c r="J367" s="5" t="n">
        <v>85</v>
      </c>
      <c r="K367" s="5" t="n">
        <v>89.08</v>
      </c>
      <c r="L367" s="28">
        <f>IFERROR(IF(OR(J367=0,K367=""),"",IF(E367="Positivo",MIN(MAX(K367/J367,0),1.3),MIN(MAX(J367/K367,0),1.3))),"")</f>
        <v/>
      </c>
      <c r="M367" s="28">
        <f>IFERROR(IF(OR(J367=0,K367=""),"",IF(E367="Positivo",MAX(K367/J367,0),MAX(J367/K367,0))),"")</f>
        <v/>
      </c>
      <c r="N367" s="5" t="inlineStr">
        <is>
          <t>%</t>
        </is>
      </c>
      <c r="O367" s="5" t="inlineStr">
        <is>
          <t>%</t>
        </is>
      </c>
      <c r="P367" s="5" t="n">
        <v>0</v>
      </c>
      <c r="Q367" s="5" t="n">
        <v>0</v>
      </c>
      <c r="R367" s="5">
        <f>A367&amp;"-"&amp;YEAR(F367)&amp;"-"&amp;IF(LEN(MONTH(F367))=1,"0"&amp;MONTH(F367),MONTH(F367))&amp;"-"&amp;IF(LEN(DAY(F367))=1,"0"&amp;DAY(F367),DAY(F367))</f>
        <v/>
      </c>
    </row>
    <row r="368">
      <c r="A368" s="5" t="n">
        <v>193</v>
      </c>
      <c r="B368" s="102" t="inlineStr">
        <is>
          <t>Porcentaje de cumplimiento del Acuerdo de Nivel de Servicio (ANS)</t>
        </is>
      </c>
      <c r="C368" s="5" t="inlineStr">
        <is>
          <t>Servicio</t>
        </is>
      </c>
      <c r="D368" s="5" t="inlineStr">
        <is>
          <t>Semestral</t>
        </is>
      </c>
      <c r="E368" s="5" t="inlineStr">
        <is>
          <t>Positivo</t>
        </is>
      </c>
      <c r="F368" s="6" t="n">
        <v>45657</v>
      </c>
      <c r="G368" s="5">
        <f>YEAR(F368)</f>
        <v/>
      </c>
      <c r="H368" s="5">
        <f>PROPER(TEXT(F368,"mmmm"))</f>
        <v/>
      </c>
      <c r="I368" s="6">
        <f>IF(OR(H368="Enero",H368="Febrero",H368="Marzo",H368="Abril",H368="Mayo",H368="Junio"),G368&amp;"-1",IF(OR(H368="Julio",H368="Agosto",H368="Septiembre",H368="Octubre",H368="Noviembre",H368="Diciembre"),G368&amp;"-2"))</f>
        <v/>
      </c>
      <c r="J368" s="5" t="n">
        <v>90</v>
      </c>
      <c r="K368" s="5" t="n">
        <v>92.6001153810128</v>
      </c>
      <c r="L368" s="28">
        <f>IFERROR(IF(OR(J368=0,K368=""),"",IF(E368="Positivo",MIN(MAX(K368/J368,0),1.3),MIN(MAX(J368/K368,0),1.3))),"")</f>
        <v/>
      </c>
      <c r="M368" s="28">
        <f>IFERROR(IF(OR(J368=0,K368=""),"",IF(E368="Positivo",MAX(K368/J368,0),MAX(J368/K368,0))),"")</f>
        <v/>
      </c>
      <c r="N368" s="5" t="inlineStr">
        <is>
          <t>%</t>
        </is>
      </c>
      <c r="O368" s="5" t="inlineStr">
        <is>
          <t>%</t>
        </is>
      </c>
      <c r="P368" s="5" t="n">
        <v>1</v>
      </c>
      <c r="Q368" s="5" t="n">
        <v>1</v>
      </c>
      <c r="R368" s="5">
        <f>A368&amp;"-"&amp;YEAR(F368)&amp;"-"&amp;IF(LEN(MONTH(F368))=1,"0"&amp;MONTH(F368),MONTH(F368))&amp;"-"&amp;IF(LEN(DAY(F368))=1,"0"&amp;DAY(F368),DAY(F368))</f>
        <v/>
      </c>
    </row>
    <row r="369">
      <c r="A369" s="5" t="n">
        <v>194</v>
      </c>
      <c r="B369" s="5" t="inlineStr">
        <is>
          <t>Índice de satisfacción del estudiante (SSI)</t>
        </is>
      </c>
      <c r="C369" s="5" t="inlineStr">
        <is>
          <t>Servicio</t>
        </is>
      </c>
      <c r="D369" s="5" t="inlineStr">
        <is>
          <t>Semestral</t>
        </is>
      </c>
      <c r="E369" s="5" t="inlineStr">
        <is>
          <t>Positivo</t>
        </is>
      </c>
      <c r="F369" s="6" t="n">
        <v>45657</v>
      </c>
      <c r="G369" s="16">
        <f>YEAR(F369)</f>
        <v/>
      </c>
      <c r="H369" s="6">
        <f>PROPER(TEXT(F369,"mmmm"))</f>
        <v/>
      </c>
      <c r="I369" s="6">
        <f>IF(OR(H369="Enero",H369="Febrero",H369="Marzo",H369="Abril",H369="Mayo",H369="Junio"),G369&amp;"-1",IF(OR(H369="Julio",H369="Agosto",H369="Septiembre",H369="Octubre",H369="Noviembre",H369="Diciembre"),G369&amp;"-2"))</f>
        <v/>
      </c>
      <c r="J369" s="5" t="n">
        <v>81</v>
      </c>
      <c r="K369" s="5" t="n">
        <v>89</v>
      </c>
      <c r="L369" s="28">
        <f>IFERROR(IF(OR(J369=0,K369=""),"",IF(E369="Positivo",MIN(MAX(K369/J369,0),1.3),MIN(MAX(J369/K369,0),1.3))),"")</f>
        <v/>
      </c>
      <c r="M369" s="28">
        <f>IFERROR(IF(OR(J369=0,K369=""),"",IF(E369="Positivo",MAX(K369/J369,0),MAX(J369/K369,0))),"")</f>
        <v/>
      </c>
      <c r="N369" s="5" t="inlineStr">
        <is>
          <t>%</t>
        </is>
      </c>
      <c r="O369" s="5" t="inlineStr">
        <is>
          <t>%</t>
        </is>
      </c>
      <c r="P369" s="5" t="n">
        <v>0</v>
      </c>
      <c r="Q369" s="5" t="n">
        <v>0</v>
      </c>
      <c r="R369" s="5">
        <f>A369&amp;"-"&amp;YEAR(F369)&amp;"-"&amp;IF(LEN(MONTH(F369))=1,"0"&amp;MONTH(F369),MONTH(F369))&amp;"-"&amp;IF(LEN(DAY(F369))=1,"0"&amp;DAY(F369),DAY(F369))</f>
        <v/>
      </c>
    </row>
    <row r="370">
      <c r="A370" s="5" t="n">
        <v>197</v>
      </c>
      <c r="B370" s="5" t="inlineStr">
        <is>
          <t>Cumplimiento cronograma Mantenimiento de Equipos</t>
        </is>
      </c>
      <c r="C370" s="5" t="inlineStr">
        <is>
          <t>Gestión Infraestructura Física</t>
        </is>
      </c>
      <c r="D370" s="5" t="inlineStr">
        <is>
          <t>Trimestral</t>
        </is>
      </c>
      <c r="E370" s="5" t="inlineStr">
        <is>
          <t>Positivo</t>
        </is>
      </c>
      <c r="F370" s="6" t="n">
        <v>45657</v>
      </c>
      <c r="G370" s="5">
        <f>YEAR(F370)</f>
        <v/>
      </c>
      <c r="H370" s="5">
        <f>PROPER(TEXT(F370,"mmmm"))</f>
        <v/>
      </c>
      <c r="I370" s="6">
        <f>IF(OR(H370="Enero",H370="Febrero",H370="Marzo",H370="Abril",H370="Mayo",H370="Junio"),G370&amp;"-1",IF(OR(H370="Julio",H370="Agosto",H370="Septiembre",H370="Octubre",H370="Noviembre",H370="Diciembre"),G370&amp;"-2"))</f>
        <v/>
      </c>
      <c r="J370" s="5" t="n">
        <v>95</v>
      </c>
      <c r="K370" s="5" t="n">
        <v>100</v>
      </c>
      <c r="L370" s="28">
        <f>IFERROR(IF(OR(J370=0,K370=""),"",IF(E370="Positivo",MIN(MAX(K370/J370,0),1.3),MIN(MAX(J370/K370,0),1.3))),"")</f>
        <v/>
      </c>
      <c r="M370" s="28">
        <f>IFERROR(IF(OR(J370=0,K370=""),"",IF(E370="Positivo",MAX(K370/J370,0),MAX(J370/K370,0))),"")</f>
        <v/>
      </c>
      <c r="N370" s="5" t="inlineStr">
        <is>
          <t>%</t>
        </is>
      </c>
      <c r="O370" s="5" t="inlineStr">
        <is>
          <t>%</t>
        </is>
      </c>
      <c r="P370" s="5" t="n">
        <v>0</v>
      </c>
      <c r="Q370" s="5" t="n">
        <v>0</v>
      </c>
      <c r="R370" s="5">
        <f>A370&amp;"-"&amp;YEAR(F370)&amp;"-"&amp;IF(LEN(MONTH(F370))=1,"0"&amp;MONTH(F370),MONTH(F370))&amp;"-"&amp;IF(LEN(DAY(F370))=1,"0"&amp;DAY(F370),DAY(F370))</f>
        <v/>
      </c>
    </row>
    <row r="371">
      <c r="A371" s="5" t="n">
        <v>199</v>
      </c>
      <c r="B371" s="5" t="inlineStr">
        <is>
          <t>Nivel de cumplimiento de eficacia las capacitaciones</t>
        </is>
      </c>
      <c r="C371" s="5" t="inlineStr">
        <is>
          <t>GESTIÓN Y DESARROLLO DEL TALENTO HUMANO</t>
        </is>
      </c>
      <c r="D371" s="5" t="inlineStr">
        <is>
          <t>Semestral</t>
        </is>
      </c>
      <c r="E371" s="5" t="inlineStr">
        <is>
          <t>Positivo</t>
        </is>
      </c>
      <c r="F371" s="6" t="n">
        <v>45657</v>
      </c>
      <c r="G371" s="5">
        <f>YEAR(F371)</f>
        <v/>
      </c>
      <c r="H371" s="5">
        <f>PROPER(TEXT(F371,"mmmm"))</f>
        <v/>
      </c>
      <c r="I371" s="6">
        <f>IF(OR(H371="Enero",H371="Febrero",H371="Marzo",H371="Abril",H371="Mayo",H371="Junio"),G371&amp;"-1",IF(OR(H371="Julio",H371="Agosto",H371="Septiembre",H371="Octubre",H371="Noviembre",H371="Diciembre"),G371&amp;"-2"))</f>
        <v/>
      </c>
      <c r="J371" s="5" t="n">
        <v>70</v>
      </c>
      <c r="K371" s="5" t="n">
        <v>92.5</v>
      </c>
      <c r="L371" s="28">
        <f>IFERROR(IF(OR(J371=0,K371=""),"",IF(E371="Positivo",MIN(MAX(K371/J371,0),1.3),MIN(MAX(J371/K371,0),1.3))),"")</f>
        <v/>
      </c>
      <c r="M371" s="28">
        <f>IFERROR(IF(OR(J371=0,K371=""),"",IF(E371="Positivo",MAX(K371/J371,0),MAX(J371/K371,0))),"")</f>
        <v/>
      </c>
      <c r="N371" s="5" t="inlineStr">
        <is>
          <t>%</t>
        </is>
      </c>
      <c r="O371" s="5" t="inlineStr">
        <is>
          <t>%</t>
        </is>
      </c>
      <c r="P371" s="5" t="n">
        <v>0</v>
      </c>
      <c r="Q371" s="5" t="n">
        <v>0</v>
      </c>
      <c r="R371" s="5">
        <f>A371&amp;"-"&amp;YEAR(F371)&amp;"-"&amp;IF(LEN(MONTH(F371))=1,"0"&amp;MONTH(F371),MONTH(F371))&amp;"-"&amp;IF(LEN(DAY(F371))=1,"0"&amp;DAY(F371),DAY(F371))</f>
        <v/>
      </c>
    </row>
    <row r="372">
      <c r="A372" s="5" t="n">
        <v>200</v>
      </c>
      <c r="B372" s="5" t="inlineStr">
        <is>
          <t>Nivel de efectividad de las capacitaciones</t>
        </is>
      </c>
      <c r="C372" s="5" t="inlineStr">
        <is>
          <t>GESTIÓN Y DESARROLLO DEL TALENTO HUMANO</t>
        </is>
      </c>
      <c r="D372" s="5" t="inlineStr">
        <is>
          <t>Anual</t>
        </is>
      </c>
      <c r="E372" s="5" t="inlineStr">
        <is>
          <t>Positivo</t>
        </is>
      </c>
      <c r="F372" s="6" t="n">
        <v>45657</v>
      </c>
      <c r="G372" s="5">
        <f>YEAR(F372)</f>
        <v/>
      </c>
      <c r="H372" s="5">
        <f>PROPER(TEXT(F372,"mmmm"))</f>
        <v/>
      </c>
      <c r="I372" s="6">
        <f>IF(OR(H372="Enero",H372="Febrero",H372="Marzo",H372="Abril",H372="Mayo",H372="Junio"),G372&amp;"-1",IF(OR(H372="Julio",H372="Agosto",H372="Septiembre",H372="Octubre",H372="Noviembre",H372="Diciembre"),G372&amp;"-2"))</f>
        <v/>
      </c>
      <c r="J372" s="5" t="n">
        <v>80</v>
      </c>
      <c r="K372" s="5" t="n">
        <v>87.40000000000001</v>
      </c>
      <c r="L372" s="28">
        <f>IFERROR(IF(OR(J372=0,K372=""),"",IF(E372="Positivo",MIN(MAX(K372/J372,0),1.3),MIN(MAX(J372/K372,0),1.3))),"")</f>
        <v/>
      </c>
      <c r="M372" s="28">
        <f>IFERROR(IF(OR(J372=0,K372=""),"",IF(E372="Positivo",MAX(K372/J372,0),MAX(J372/K372,0))),"")</f>
        <v/>
      </c>
      <c r="N372" s="5" t="inlineStr">
        <is>
          <t>%</t>
        </is>
      </c>
      <c r="O372" s="5" t="inlineStr">
        <is>
          <t>%</t>
        </is>
      </c>
      <c r="P372" s="5" t="n">
        <v>0</v>
      </c>
      <c r="Q372" s="5" t="n">
        <v>1</v>
      </c>
      <c r="R372" s="5">
        <f>A372&amp;"-"&amp;YEAR(F372)&amp;"-"&amp;IF(LEN(MONTH(F372))=1,"0"&amp;MONTH(F372),MONTH(F372))&amp;"-"&amp;IF(LEN(DAY(F372))=1,"0"&amp;DAY(F372),DAY(F372))</f>
        <v/>
      </c>
    </row>
    <row r="373">
      <c r="A373" s="5" t="n">
        <v>202</v>
      </c>
      <c r="B373" s="5" t="inlineStr">
        <is>
          <t>Great Place to Work</t>
        </is>
      </c>
      <c r="C373" s="5" t="inlineStr">
        <is>
          <t>GESTIÓN Y DESARROLLO DEL TALENTO HUMANO</t>
        </is>
      </c>
      <c r="D373" s="5" t="inlineStr">
        <is>
          <t>Anual</t>
        </is>
      </c>
      <c r="E373" s="5" t="inlineStr">
        <is>
          <t>Positivo</t>
        </is>
      </c>
      <c r="F373" s="6" t="n">
        <v>45657</v>
      </c>
      <c r="G373" s="5">
        <f>YEAR(F373)</f>
        <v/>
      </c>
      <c r="H373" s="5">
        <f>PROPER(TEXT(F373,"mmmm"))</f>
        <v/>
      </c>
      <c r="I373" s="6">
        <f>IF(OR(H373="Enero",H373="Febrero",H373="Marzo",H373="Abril",H373="Mayo",H373="Junio"),G373&amp;"-1",IF(OR(H373="Julio",H373="Agosto",H373="Septiembre",H373="Octubre",H373="Noviembre",H373="Diciembre"),G373&amp;"-2"))</f>
        <v/>
      </c>
      <c r="J373" s="5" t="n">
        <v>0</v>
      </c>
      <c r="K373" s="5" t="n"/>
      <c r="L373" s="28">
        <f>IFERROR(IF(OR(J373=0,K373=""),"",IF(E373="Positivo",MIN(MAX(K373/J373,0),1.3),MIN(MAX(J373/K373,0),1.3))),"")</f>
        <v/>
      </c>
      <c r="M373" s="28">
        <f>IFERROR(IF(OR(J373=0,K373=""),"",IF(E373="Positivo",MAX(K373/J373,0),MAX(J373/K373,0))),"")</f>
        <v/>
      </c>
      <c r="N373" s="5" t="inlineStr">
        <is>
          <t>ENT</t>
        </is>
      </c>
      <c r="O373" s="5" t="inlineStr">
        <is>
          <t>DEC</t>
        </is>
      </c>
      <c r="P373" s="5" t="n">
        <v>0</v>
      </c>
      <c r="Q373" s="5" t="n">
        <v>0</v>
      </c>
      <c r="R373" s="5">
        <f>A373&amp;"-"&amp;YEAR(F373)&amp;"-"&amp;IF(LEN(MONTH(F373))=1,"0"&amp;MONTH(F373),MONTH(F373))&amp;"-"&amp;IF(LEN(DAY(F373))=1,"0"&amp;DAY(F373),DAY(F373))</f>
        <v/>
      </c>
    </row>
    <row r="374">
      <c r="A374" s="5" t="n">
        <v>203</v>
      </c>
      <c r="B374" s="5" t="inlineStr">
        <is>
          <t>Cumplimiento de Ingresos</t>
        </is>
      </c>
      <c r="C374" s="5" t="inlineStr">
        <is>
          <t>Planeación Financiera</t>
        </is>
      </c>
      <c r="D374" s="5" t="inlineStr">
        <is>
          <t>Semestral</t>
        </is>
      </c>
      <c r="E374" s="5" t="inlineStr">
        <is>
          <t>Positivo</t>
        </is>
      </c>
      <c r="F374" s="6" t="n">
        <v>45657</v>
      </c>
      <c r="G374" s="5">
        <f>YEAR(F374)</f>
        <v/>
      </c>
      <c r="H374" s="5">
        <f>PROPER(TEXT(F374,"mmmm"))</f>
        <v/>
      </c>
      <c r="I374" s="6">
        <f>IF(OR(H374="Enero",H374="Febrero",H374="Marzo",H374="Abril",H374="Mayo",H374="Junio"),G374&amp;"-1",IF(OR(H374="Julio",H374="Agosto",H374="Septiembre",H374="Octubre",H374="Noviembre",H374="Diciembre"),G374&amp;"-2"))</f>
        <v/>
      </c>
      <c r="J374" s="116" t="n">
        <v>475</v>
      </c>
      <c r="K374" s="121" t="n">
        <v>863736126569</v>
      </c>
      <c r="L374" s="28">
        <f>IFERROR(IF(OR(J374=0,K374=""),"",IF(E374="Positivo",MIN(MAX(K374/J374,0),1.3),MIN(MAX(J374/K374,0),1.3))),"")</f>
        <v/>
      </c>
      <c r="M374" s="28">
        <f>IFERROR(IF(OR(J374=0,K374=""),"",IF(E374="Positivo",MAX(K374/J374,0),MAX(J374/K374,0))),"")</f>
        <v/>
      </c>
      <c r="N374" s="5" t="inlineStr">
        <is>
          <t>$</t>
        </is>
      </c>
      <c r="O374" s="5" t="inlineStr">
        <is>
          <t>$</t>
        </is>
      </c>
      <c r="P374" s="5" t="n">
        <v>0</v>
      </c>
      <c r="Q374" s="5" t="n">
        <v>0</v>
      </c>
      <c r="R374" s="5">
        <f>A374&amp;"-"&amp;YEAR(F374)&amp;"-"&amp;IF(LEN(MONTH(F374))=1,"0"&amp;MONTH(F374),MONTH(F374))&amp;"-"&amp;IF(LEN(DAY(F374))=1,"0"&amp;DAY(F374),DAY(F374))</f>
        <v/>
      </c>
    </row>
    <row r="375">
      <c r="A375" s="5" t="n">
        <v>204</v>
      </c>
      <c r="B375" s="5" t="inlineStr">
        <is>
          <t>Caja</t>
        </is>
      </c>
      <c r="C375" s="5" t="inlineStr">
        <is>
          <t>Planeación Financiera</t>
        </is>
      </c>
      <c r="D375" s="5" t="inlineStr">
        <is>
          <t>Semestral</t>
        </is>
      </c>
      <c r="E375" s="5" t="inlineStr">
        <is>
          <t>Positivo</t>
        </is>
      </c>
      <c r="F375" s="6" t="n">
        <v>45657</v>
      </c>
      <c r="G375" s="5">
        <f>YEAR(F375)</f>
        <v/>
      </c>
      <c r="H375" s="5">
        <f>PROPER(TEXT(F375,"mmmm"))</f>
        <v/>
      </c>
      <c r="I375" s="6">
        <f>IF(OR(H375="Enero",H375="Febrero",H375="Marzo",H375="Abril",H375="Mayo",H375="Junio"),G375&amp;"-1",IF(OR(H375="Julio",H375="Agosto",H375="Septiembre",H375="Octubre",H375="Noviembre",H375="Diciembre"),G375&amp;"-2"))</f>
        <v/>
      </c>
      <c r="J375" s="5" t="n">
        <v>95</v>
      </c>
      <c r="K375" s="10" t="n">
        <v>144.53</v>
      </c>
      <c r="L375" s="28">
        <f>IFERROR(IF(OR(J375=0,K375=""),"",IF(E375="Positivo",MIN(MAX(K375/J375,0),1.3),MIN(MAX(J375/K375,0),1.3))),"")</f>
        <v/>
      </c>
      <c r="M375" s="28">
        <f>IFERROR(IF(OR(J375=0,K375=""),"",IF(E375="Positivo",MAX(K375/J375,0),MAX(J375/K375,0))),"")</f>
        <v/>
      </c>
      <c r="N375" s="5" t="inlineStr">
        <is>
          <t>$</t>
        </is>
      </c>
      <c r="O375" s="5" t="inlineStr">
        <is>
          <t>$</t>
        </is>
      </c>
      <c r="P375" s="5" t="n">
        <v>0</v>
      </c>
      <c r="Q375" s="5" t="n">
        <v>0</v>
      </c>
      <c r="R375" s="5">
        <f>A375&amp;"-"&amp;YEAR(F375)&amp;"-"&amp;IF(LEN(MONTH(F375))=1,"0"&amp;MONTH(F375),MONTH(F375))&amp;"-"&amp;IF(LEN(DAY(F375))=1,"0"&amp;DAY(F375),DAY(F375))</f>
        <v/>
      </c>
    </row>
    <row r="376">
      <c r="A376" s="5" t="n">
        <v>205</v>
      </c>
      <c r="B376" s="5" t="inlineStr">
        <is>
          <t>Utilidad Neta</t>
        </is>
      </c>
      <c r="C376" s="5" t="inlineStr">
        <is>
          <t>Planeación Financiera</t>
        </is>
      </c>
      <c r="D376" s="5" t="inlineStr">
        <is>
          <t>Semestral</t>
        </is>
      </c>
      <c r="E376" s="5" t="inlineStr">
        <is>
          <t>Positivo</t>
        </is>
      </c>
      <c r="F376" s="6" t="n">
        <v>45657</v>
      </c>
      <c r="G376" s="5">
        <f>YEAR(F376)</f>
        <v/>
      </c>
      <c r="H376" s="5">
        <f>PROPER(TEXT(F376,"mmmm"))</f>
        <v/>
      </c>
      <c r="I376" s="6">
        <f>IF(OR(H376="Enero",H376="Febrero",H376="Marzo",H376="Abril",H376="Mayo",H376="Junio"),G376&amp;"-1",IF(OR(H376="Julio",H376="Agosto",H376="Septiembre",H376="Octubre",H376="Noviembre",H376="Diciembre"),G376&amp;"-2"))</f>
        <v/>
      </c>
      <c r="J376" s="5" t="n">
        <v>95</v>
      </c>
      <c r="K376" s="10" t="n">
        <v>184.72</v>
      </c>
      <c r="L376" s="28">
        <f>IFERROR(IF(OR(J376=0,K376=""),"",IF(E376="Positivo",MIN(MAX(K376/J376,0),1.3),MIN(MAX(J376/K376,0),1.3))),"")</f>
        <v/>
      </c>
      <c r="M376" s="28">
        <f>IFERROR(IF(OR(J376=0,K376=""),"",IF(E376="Positivo",MAX(K376/J376,0),MAX(J376/K376,0))),"")</f>
        <v/>
      </c>
      <c r="N376" s="5" t="inlineStr">
        <is>
          <t>$</t>
        </is>
      </c>
      <c r="O376" s="5" t="inlineStr">
        <is>
          <t>$</t>
        </is>
      </c>
      <c r="P376" s="5" t="n">
        <v>0</v>
      </c>
      <c r="Q376" s="5" t="n">
        <v>0</v>
      </c>
      <c r="R376" s="5">
        <f>A376&amp;"-"&amp;YEAR(F376)&amp;"-"&amp;IF(LEN(MONTH(F376))=1,"0"&amp;MONTH(F376),MONTH(F376))&amp;"-"&amp;IF(LEN(DAY(F376))=1,"0"&amp;DAY(F376),DAY(F376))</f>
        <v/>
      </c>
    </row>
    <row r="377">
      <c r="A377" s="5" t="n">
        <v>206</v>
      </c>
      <c r="B377" s="5" t="inlineStr">
        <is>
          <t>Inversión en CAPEX de la utilidad anterior (veces)</t>
        </is>
      </c>
      <c r="C377" s="5" t="inlineStr">
        <is>
          <t>Planeación Financiera</t>
        </is>
      </c>
      <c r="D377" s="5" t="inlineStr">
        <is>
          <t>Semestral</t>
        </is>
      </c>
      <c r="E377" s="5" t="inlineStr">
        <is>
          <t>Positivo</t>
        </is>
      </c>
      <c r="F377" s="6" t="n">
        <v>45657</v>
      </c>
      <c r="G377" s="5">
        <f>YEAR(F377)</f>
        <v/>
      </c>
      <c r="H377" s="5">
        <f>PROPER(TEXT(F377,"mmmm"))</f>
        <v/>
      </c>
      <c r="I377" s="6">
        <f>IF(OR(H377="Enero",H377="Febrero",H377="Marzo",H377="Abril",H377="Mayo",H377="Junio"),G377&amp;"-1",IF(OR(H377="Julio",H377="Agosto",H377="Septiembre",H377="Octubre",H377="Noviembre",H377="Diciembre"),G377&amp;"-2"))</f>
        <v/>
      </c>
      <c r="J377" s="120" t="n">
        <v>1</v>
      </c>
      <c r="K377" s="120" t="n">
        <v>1.37</v>
      </c>
      <c r="L377" s="28">
        <f>IFERROR(IF(OR(J377=0,K377=""),"",IF(E377="Positivo",MIN(MAX(K377/J377,0),1.3),MIN(MAX(J377/K377,0),1.3))),"")</f>
        <v/>
      </c>
      <c r="M377" s="28">
        <f>IFERROR(IF(OR(J377=0,K377=""),"",IF(E377="Positivo",MAX(K377/J377,0),MAX(J377/K377,0))),"")</f>
        <v/>
      </c>
      <c r="N377" s="5" t="inlineStr">
        <is>
          <t>%</t>
        </is>
      </c>
      <c r="O377" s="5" t="inlineStr">
        <is>
          <t>%</t>
        </is>
      </c>
      <c r="P377" s="5" t="n">
        <v>0</v>
      </c>
      <c r="Q377" s="5" t="n">
        <v>2</v>
      </c>
      <c r="R377" s="5">
        <f>A377&amp;"-"&amp;YEAR(F377)&amp;"-"&amp;IF(LEN(MONTH(F377))=1,"0"&amp;MONTH(F377),MONTH(F377))&amp;"-"&amp;IF(LEN(DAY(F377))=1,"0"&amp;DAY(F377),DAY(F377))</f>
        <v/>
      </c>
    </row>
    <row r="378">
      <c r="A378" s="5" t="n">
        <v>207</v>
      </c>
      <c r="B378" s="5" t="inlineStr">
        <is>
          <t>Nivel de Cumplimiento Opex</t>
        </is>
      </c>
      <c r="C378" s="5" t="inlineStr">
        <is>
          <t>Planeación Financiera</t>
        </is>
      </c>
      <c r="D378" s="5" t="inlineStr">
        <is>
          <t>Semestral</t>
        </is>
      </c>
      <c r="E378" s="5" t="inlineStr">
        <is>
          <t>Negativo</t>
        </is>
      </c>
      <c r="F378" s="6" t="n">
        <v>45657</v>
      </c>
      <c r="G378" s="5">
        <f>YEAR(F378)</f>
        <v/>
      </c>
      <c r="H378" s="5">
        <f>PROPER(TEXT(F378,"mmmm"))</f>
        <v/>
      </c>
      <c r="I378" s="6">
        <f>IF(OR(H378="Enero",H378="Febrero",H378="Marzo",H378="Abril",H378="Mayo",H378="Junio"),G378&amp;"-1",IF(OR(H378="Julio",H378="Agosto",H378="Septiembre",H378="Octubre",H378="Noviembre",H378="Diciembre"),G378&amp;"-2"))</f>
        <v/>
      </c>
      <c r="J378" s="5" t="n">
        <v>100</v>
      </c>
      <c r="K378" s="11" t="n">
        <v>102.2</v>
      </c>
      <c r="L378" s="28">
        <f>IFERROR(IF(OR(J378=0,K378=""),"",IF(E378="Positivo",MIN(MAX(K378/J378,0),1.3),MIN(MAX(J378/K378,0),1.3))),"")</f>
        <v/>
      </c>
      <c r="M378" s="28">
        <f>IFERROR(IF(OR(J378=0,K378=""),"",IF(E378="Positivo",MAX(K378/J378,0),MAX(J378/K378,0))),"")</f>
        <v/>
      </c>
      <c r="N378" s="5" t="inlineStr">
        <is>
          <t>$</t>
        </is>
      </c>
      <c r="O378" s="5" t="inlineStr">
        <is>
          <t>$</t>
        </is>
      </c>
      <c r="P378" s="5" t="n">
        <v>0</v>
      </c>
      <c r="Q378" s="5" t="n">
        <v>0</v>
      </c>
      <c r="R378" s="5">
        <f>A378&amp;"-"&amp;YEAR(F378)&amp;"-"&amp;IF(LEN(MONTH(F378))=1,"0"&amp;MONTH(F378),MONTH(F378))&amp;"-"&amp;IF(LEN(DAY(F378))=1,"0"&amp;DAY(F378),DAY(F378))</f>
        <v/>
      </c>
    </row>
    <row r="379">
      <c r="A379" s="5" t="n">
        <v>208</v>
      </c>
      <c r="B379" s="5" t="inlineStr">
        <is>
          <t>Consumo de Agua m3 Mensual</t>
        </is>
      </c>
      <c r="C379" s="5" t="inlineStr">
        <is>
          <t>GESTIÓN AMBIENTAL</t>
        </is>
      </c>
      <c r="D379" s="5" t="inlineStr">
        <is>
          <t>Mensual</t>
        </is>
      </c>
      <c r="E379" s="5" t="inlineStr">
        <is>
          <t>Negativo</t>
        </is>
      </c>
      <c r="F379" s="6" t="n">
        <v>45657</v>
      </c>
      <c r="G379" s="5">
        <f>YEAR(F379)</f>
        <v/>
      </c>
      <c r="H379" s="5">
        <f>PROPER(TEXT(F379,"mmmm"))</f>
        <v/>
      </c>
      <c r="I379" s="6">
        <f>IF(OR(H379="Enero",H379="Febrero",H379="Marzo",H379="Abril",H379="Mayo",H379="Junio"),G379&amp;"-1",IF(OR(H379="Julio",H379="Agosto",H379="Septiembre",H379="Octubre",H379="Noviembre",H379="Diciembre"),G379&amp;"-2"))</f>
        <v/>
      </c>
      <c r="J379" s="5" t="n">
        <v>1550</v>
      </c>
      <c r="K379" s="5" t="n">
        <v>1306.208333333333</v>
      </c>
      <c r="L379" s="28">
        <f>IFERROR(IF(OR(J379=0,K379=""),"",IF(E379="Positivo",MIN(MAX(K379/J379,0),1.0),MIN(MAX(J379/K379,0),1.0))),"")</f>
        <v/>
      </c>
      <c r="M379" s="28">
        <f>IFERROR(IF(OR(J379=0,K379=""),"",IF(E379="Positivo",MAX(K379/J379,0),MAX(J379/K379,0))),"")</f>
        <v/>
      </c>
      <c r="N379" s="5" t="inlineStr">
        <is>
          <t>m3</t>
        </is>
      </c>
      <c r="O379" s="5" t="inlineStr">
        <is>
          <t>m3</t>
        </is>
      </c>
      <c r="P379" s="5" t="n">
        <v>0</v>
      </c>
      <c r="Q379" s="5" t="n">
        <v>0</v>
      </c>
      <c r="R379" s="5">
        <f>A379&amp;"-"&amp;YEAR(F379)&amp;"-"&amp;IF(LEN(MONTH(F379))=1,"0"&amp;MONTH(F379),MONTH(F379))&amp;"-"&amp;IF(LEN(DAY(F379))=1,"0"&amp;DAY(F379),DAY(F379))</f>
        <v/>
      </c>
    </row>
    <row r="380">
      <c r="A380" s="5" t="n">
        <v>213</v>
      </c>
      <c r="B380" s="5" t="inlineStr">
        <is>
          <t>Cumplimiento del Plan Anual del Sistema de Gestión Ambiental</t>
        </is>
      </c>
      <c r="C380" s="5" t="inlineStr">
        <is>
          <t>GESTIÓN AMBIENTAL</t>
        </is>
      </c>
      <c r="D380" s="5" t="inlineStr">
        <is>
          <t>Trimestral</t>
        </is>
      </c>
      <c r="E380" s="5" t="inlineStr">
        <is>
          <t>Positivo</t>
        </is>
      </c>
      <c r="F380" s="6" t="n">
        <v>45657</v>
      </c>
      <c r="G380" s="5">
        <f>YEAR(F380)</f>
        <v/>
      </c>
      <c r="H380" s="5">
        <f>PROPER(TEXT(F380,"mmmm"))</f>
        <v/>
      </c>
      <c r="I380" s="6">
        <f>IF(OR(H380="Enero",H380="Febrero",H380="Marzo",H380="Abril",H380="Mayo",H380="Junio"),G380&amp;"-1",IF(OR(H380="Julio",H380="Agosto",H380="Septiembre",H380="Octubre",H380="Noviembre",H380="Diciembre"),G380&amp;"-2"))</f>
        <v/>
      </c>
      <c r="J380" s="5" t="n">
        <v>90</v>
      </c>
      <c r="K380" s="5" t="n">
        <v>50.75</v>
      </c>
      <c r="L380" s="28">
        <f>IFERROR(IF(OR(J380=0,K380=""),"",IF(E380="Positivo",MIN(MAX(K380/J380,0),1.3),MIN(MAX(J380/K380,0),1.3))),"")</f>
        <v/>
      </c>
      <c r="M380" s="28">
        <f>IFERROR(IF(OR(J380=0,K380=""),"",IF(E380="Positivo",MAX(K380/J380,0),MAX(J380/K380,0))),"")</f>
        <v/>
      </c>
      <c r="N380" s="5" t="inlineStr">
        <is>
          <t>%</t>
        </is>
      </c>
      <c r="O380" s="5" t="inlineStr">
        <is>
          <t>%</t>
        </is>
      </c>
      <c r="P380" s="5" t="n">
        <v>0</v>
      </c>
      <c r="Q380" s="5" t="n">
        <v>0</v>
      </c>
      <c r="R380" s="5">
        <f>A380&amp;"-"&amp;YEAR(F380)&amp;"-"&amp;IF(LEN(MONTH(F380))=1,"0"&amp;MONTH(F380),MONTH(F380))&amp;"-"&amp;IF(LEN(DAY(F380))=1,"0"&amp;DAY(F380),DAY(F380))</f>
        <v/>
      </c>
    </row>
    <row r="381">
      <c r="A381" s="5" t="n">
        <v>214</v>
      </c>
      <c r="B381" s="5" t="inlineStr">
        <is>
          <t>Generación de Residuos Sólidos Mensual</t>
        </is>
      </c>
      <c r="C381" s="5" t="inlineStr">
        <is>
          <t>GESTIÓN AMBIENTAL</t>
        </is>
      </c>
      <c r="D381" s="5" t="inlineStr">
        <is>
          <t>Mensual</t>
        </is>
      </c>
      <c r="E381" s="5" t="inlineStr">
        <is>
          <t>Negativo</t>
        </is>
      </c>
      <c r="F381" s="6" t="n">
        <v>45657</v>
      </c>
      <c r="G381" s="5">
        <f>YEAR(F381)</f>
        <v/>
      </c>
      <c r="H381" s="5">
        <f>PROPER(TEXT(F381,"mmmm"))</f>
        <v/>
      </c>
      <c r="I381" s="6">
        <f>IF(OR(H381="Enero",H381="Febrero",H381="Marzo",H381="Abril",H381="Mayo",H381="Junio"),G381&amp;"-1",IF(OR(H381="Julio",H381="Agosto",H381="Septiembre",H381="Octubre",H381="Noviembre",H381="Diciembre"),G381&amp;"-2"))</f>
        <v/>
      </c>
      <c r="J381" s="5" t="n">
        <v>178023</v>
      </c>
      <c r="K381" s="5" t="n">
        <v>60401.44</v>
      </c>
      <c r="L381" s="28">
        <f>IFERROR(IF(OR(J381=0,K381=""),"",IF(E381="Positivo",MIN(MAX(K381/J381,0),1.3),MIN(MAX(J381/K381,0),1.3))),"")</f>
        <v/>
      </c>
      <c r="M381" s="28">
        <f>IFERROR(IF(OR(J381=0,K381=""),"",IF(E381="Positivo",MAX(K381/J381,0),MAX(J381/K381,0))),"")</f>
        <v/>
      </c>
      <c r="N381" s="5" t="inlineStr">
        <is>
          <t>Kg</t>
        </is>
      </c>
      <c r="O381" s="5" t="inlineStr">
        <is>
          <t>Kg</t>
        </is>
      </c>
      <c r="P381" s="5" t="n">
        <v>0</v>
      </c>
      <c r="Q381" s="5" t="n">
        <v>0</v>
      </c>
      <c r="R381" s="5">
        <f>A381&amp;"-"&amp;YEAR(F381)&amp;"-"&amp;IF(LEN(MONTH(F381))=1,"0"&amp;MONTH(F381),MONTH(F381))&amp;"-"&amp;IF(LEN(DAY(F381))=1,"0"&amp;DAY(F381),DAY(F381))</f>
        <v/>
      </c>
    </row>
    <row r="382">
      <c r="A382" s="5" t="n">
        <v>215</v>
      </c>
      <c r="B382" s="5" t="inlineStr">
        <is>
          <t>Disminución de la Generación de Residuos per Cápita</t>
        </is>
      </c>
      <c r="C382" s="5" t="inlineStr">
        <is>
          <t>GESTIÓN AMBIENTAL</t>
        </is>
      </c>
      <c r="D382" s="5" t="inlineStr">
        <is>
          <t>Semestral</t>
        </is>
      </c>
      <c r="E382" s="5" t="inlineStr">
        <is>
          <t>Positivo</t>
        </is>
      </c>
      <c r="F382" s="6" t="n">
        <v>45657</v>
      </c>
      <c r="G382" s="5">
        <f>YEAR(F382)</f>
        <v/>
      </c>
      <c r="H382" s="5">
        <f>PROPER(TEXT(F382,"mmmm"))</f>
        <v/>
      </c>
      <c r="I382" s="6">
        <f>IF(OR(H382="Enero",H382="Febrero",H382="Marzo",H382="Abril",H382="Mayo",H382="Junio"),G382&amp;"-1",IF(OR(H382="Julio",H382="Agosto",H382="Septiembre",H382="Octubre",H382="Noviembre",H382="Diciembre"),G382&amp;"-2"))</f>
        <v/>
      </c>
      <c r="J382" s="5" t="n">
        <v>1</v>
      </c>
      <c r="K382" s="5" t="n">
        <v>0.744</v>
      </c>
      <c r="L382" s="28">
        <f>IFERROR(IF(OR(J382=0,K382=""),"",IF(E382="Positivo",MIN(MAX(K382/J382,0),1.3),MIN(MAX(J382/K382,0),1.3))),"")</f>
        <v/>
      </c>
      <c r="M382" s="28">
        <f>IFERROR(IF(OR(J382=0,K382=""),"",IF(E382="Positivo",MAX(K382/J382,0),MAX(J382/K382,0))),"")</f>
        <v/>
      </c>
      <c r="N382" s="5" t="inlineStr">
        <is>
          <t>%</t>
        </is>
      </c>
      <c r="O382" s="5" t="inlineStr">
        <is>
          <t>%</t>
        </is>
      </c>
      <c r="P382" s="5" t="n">
        <v>2</v>
      </c>
      <c r="Q382" s="5" t="n">
        <v>2</v>
      </c>
      <c r="R382" s="5">
        <f>A382&amp;"-"&amp;YEAR(F382)&amp;"-"&amp;IF(LEN(MONTH(F382))=1,"0"&amp;MONTH(F382),MONTH(F382))&amp;"-"&amp;IF(LEN(DAY(F382))=1,"0"&amp;DAY(F382),DAY(F382))</f>
        <v/>
      </c>
    </row>
    <row r="383">
      <c r="A383" s="5" t="n">
        <v>216</v>
      </c>
      <c r="B383" s="5" t="inlineStr">
        <is>
          <t>Disposición Ambientalmente Adecuada de Residuos Peligrosos</t>
        </is>
      </c>
      <c r="C383" s="5" t="inlineStr">
        <is>
          <t>GESTIÓN AMBIENTAL</t>
        </is>
      </c>
      <c r="D383" s="5" t="inlineStr">
        <is>
          <t>Anual</t>
        </is>
      </c>
      <c r="E383" s="5" t="inlineStr">
        <is>
          <t>Positivo</t>
        </is>
      </c>
      <c r="F383" s="6" t="n">
        <v>45657</v>
      </c>
      <c r="G383" s="5">
        <f>YEAR(F383)</f>
        <v/>
      </c>
      <c r="H383" s="5">
        <f>PROPER(TEXT(F383,"mmmm"))</f>
        <v/>
      </c>
      <c r="I383" s="6">
        <f>IF(OR(H383="Enero",H383="Febrero",H383="Marzo",H383="Abril",H383="Mayo",H383="Junio"),G383&amp;"-1",IF(OR(H383="Julio",H383="Agosto",H383="Septiembre",H383="Octubre",H383="Noviembre",H383="Diciembre"),G383&amp;"-2"))</f>
        <v/>
      </c>
      <c r="J383" s="5" t="n">
        <v>100</v>
      </c>
      <c r="K383" s="5" t="n">
        <v>66.66666666666667</v>
      </c>
      <c r="L383" s="28">
        <f>IFERROR(IF(OR(J383=0,K383=""),"",IF(E383="Positivo",MIN(MAX(K383/J383,0),1.3),MIN(MAX(J383/K383,0),1.3))),"")</f>
        <v/>
      </c>
      <c r="M383" s="28">
        <f>IFERROR(IF(OR(J383=0,K383=""),"",IF(E383="Positivo",MAX(K383/J383,0),MAX(J383/K383,0))),"")</f>
        <v/>
      </c>
      <c r="N383" s="5" t="inlineStr">
        <is>
          <t>%</t>
        </is>
      </c>
      <c r="O383" s="5" t="inlineStr">
        <is>
          <t>%</t>
        </is>
      </c>
      <c r="P383" s="5" t="n">
        <v>0</v>
      </c>
      <c r="Q383" s="5" t="n">
        <v>0</v>
      </c>
      <c r="R383" s="5">
        <f>A383&amp;"-"&amp;YEAR(F383)&amp;"-"&amp;IF(LEN(MONTH(F383))=1,"0"&amp;MONTH(F383),MONTH(F383))&amp;"-"&amp;IF(LEN(DAY(F383))=1,"0"&amp;DAY(F383),DAY(F383))</f>
        <v/>
      </c>
    </row>
    <row r="384">
      <c r="A384" s="5" t="n">
        <v>217</v>
      </c>
      <c r="B384" s="5" t="inlineStr">
        <is>
          <t>Aprovechamiento de Residuos</t>
        </is>
      </c>
      <c r="C384" s="5" t="inlineStr">
        <is>
          <t>GESTIÓN AMBIENTAL</t>
        </is>
      </c>
      <c r="D384" s="5" t="inlineStr">
        <is>
          <t>Mensual</t>
        </is>
      </c>
      <c r="E384" s="5" t="inlineStr">
        <is>
          <t>Positivo</t>
        </is>
      </c>
      <c r="F384" s="6" t="n">
        <v>45657</v>
      </c>
      <c r="G384" s="5">
        <f>YEAR(F384)</f>
        <v/>
      </c>
      <c r="H384" s="5">
        <f>PROPER(TEXT(F384,"mmmm"))</f>
        <v/>
      </c>
      <c r="I384" s="6">
        <f>IF(OR(H384="Enero",H384="Febrero",H384="Marzo",H384="Abril",H384="Mayo",H384="Junio"),G384&amp;"-1",IF(OR(H384="Julio",H384="Agosto",H384="Septiembre",H384="Octubre",H384="Noviembre",H384="Diciembre"),G384&amp;"-2"))</f>
        <v/>
      </c>
      <c r="J384" s="5" t="n">
        <v>840</v>
      </c>
      <c r="K384" s="5" t="n">
        <v>40223.03</v>
      </c>
      <c r="L384" s="28">
        <f>IFERROR(IF(OR(J384=0,K384=""),"",IF(E384="Positivo",MIN(MAX(K384/J384,0),1.3),MIN(MAX(J384/K384,0),1.3))),"")</f>
        <v/>
      </c>
      <c r="M384" s="28">
        <f>IFERROR(IF(OR(J384=0,K384=""),"",IF(E384="Positivo",MAX(K384/J384,0),MAX(J384/K384,0))),"")</f>
        <v/>
      </c>
      <c r="N384" s="5" t="inlineStr">
        <is>
          <t>%</t>
        </is>
      </c>
      <c r="O384" s="5" t="inlineStr">
        <is>
          <t>%</t>
        </is>
      </c>
      <c r="P384" s="5" t="n">
        <v>0</v>
      </c>
      <c r="Q384" s="5" t="n">
        <v>0</v>
      </c>
      <c r="R384" s="5">
        <f>A384&amp;"-"&amp;YEAR(F384)&amp;"-"&amp;IF(LEN(MONTH(F384))=1,"0"&amp;MONTH(F384),MONTH(F384))&amp;"-"&amp;IF(LEN(DAY(F384))=1,"0"&amp;DAY(F384),DAY(F384))</f>
        <v/>
      </c>
    </row>
    <row r="385">
      <c r="A385" s="5" t="n">
        <v>218</v>
      </c>
      <c r="B385" s="5" t="inlineStr">
        <is>
          <t>Consumo de Energía Eléctrica kWh Mensual</t>
        </is>
      </c>
      <c r="C385" s="5" t="inlineStr">
        <is>
          <t>GESTIÓN AMBIENTAL</t>
        </is>
      </c>
      <c r="D385" s="5" t="inlineStr">
        <is>
          <t>Mensual</t>
        </is>
      </c>
      <c r="E385" s="5" t="inlineStr">
        <is>
          <t>Negativo</t>
        </is>
      </c>
      <c r="F385" s="6" t="n">
        <v>45657</v>
      </c>
      <c r="G385" s="5">
        <f>YEAR(F385)</f>
        <v/>
      </c>
      <c r="H385" s="5">
        <f>PROPER(TEXT(F385,"mmmm"))</f>
        <v/>
      </c>
      <c r="I385" s="6">
        <f>IF(OR(H385="Enero",H385="Febrero",H385="Marzo",H385="Abril",H385="Mayo",H385="Junio"),G385&amp;"-1",IF(OR(H385="Julio",H385="Agosto",H385="Septiembre",H385="Octubre",H385="Noviembre",H385="Diciembre"),G385&amp;"-2"))</f>
        <v/>
      </c>
      <c r="J385" s="5" t="n">
        <v>2256000</v>
      </c>
      <c r="K385" s="5" t="n">
        <v>1724302.82</v>
      </c>
      <c r="L385" s="28">
        <f>IFERROR(IF(OR(J385=0,K385=""),"",IF(E385="Positivo",MIN(MAX(K385/J385,0),1.0),MIN(MAX(J385/K385,0),1.0))),"")</f>
        <v/>
      </c>
      <c r="M385" s="28">
        <f>IFERROR(IF(OR(J385=0,K385=""),"",IF(E385="Positivo",MAX(K385/J385,0),MAX(J385/K385,0))),"")</f>
        <v/>
      </c>
      <c r="N385" s="5" t="inlineStr">
        <is>
          <t>kWh</t>
        </is>
      </c>
      <c r="O385" s="5" t="inlineStr">
        <is>
          <t>kWh</t>
        </is>
      </c>
      <c r="P385" s="5" t="n">
        <v>0</v>
      </c>
      <c r="Q385" s="5" t="n">
        <v>0</v>
      </c>
      <c r="R385" s="5">
        <f>A385&amp;"-"&amp;YEAR(F385)&amp;"-"&amp;IF(LEN(MONTH(F385))=1,"0"&amp;MONTH(F385),MONTH(F385))&amp;"-"&amp;IF(LEN(DAY(F385))=1,"0"&amp;DAY(F385),DAY(F385))</f>
        <v/>
      </c>
    </row>
    <row r="386">
      <c r="A386" s="5" t="n">
        <v>219</v>
      </c>
      <c r="B386" s="5" t="inlineStr">
        <is>
          <t>Disminución del Consumo de Energía Eléctrica per Cápita</t>
        </is>
      </c>
      <c r="C386" s="5" t="inlineStr">
        <is>
          <t>GESTIÓN AMBIENTAL</t>
        </is>
      </c>
      <c r="D386" s="5" t="inlineStr">
        <is>
          <t>Semestral</t>
        </is>
      </c>
      <c r="E386" s="5" t="inlineStr">
        <is>
          <t>Positivo</t>
        </is>
      </c>
      <c r="F386" s="6" t="n">
        <v>45657</v>
      </c>
      <c r="G386" s="5">
        <f>YEAR(F386)</f>
        <v/>
      </c>
      <c r="H386" s="5">
        <f>PROPER(TEXT(F386,"mmmm"))</f>
        <v/>
      </c>
      <c r="I386" s="6">
        <f>IF(OR(H386="Enero",H386="Febrero",H386="Marzo",H386="Abril",H386="Mayo",H386="Junio"),G386&amp;"-1",IF(OR(H386="Julio",H386="Agosto",H386="Septiembre",H386="Octubre",H386="Noviembre",H386="Diciembre"),G386&amp;"-2"))</f>
        <v/>
      </c>
      <c r="J386" s="5" t="n">
        <v>1</v>
      </c>
      <c r="K386" s="5" t="n">
        <v>338176.5083333333</v>
      </c>
      <c r="L386" s="28">
        <f>IFERROR(IF(OR(J386=0,K386=""),"",IF(E386="Positivo",MIN(MAX(K386/J386,0),1.3),MIN(MAX(J386/K386,0),1.3))),"")</f>
        <v/>
      </c>
      <c r="M386" s="28">
        <f>IFERROR(IF(OR(J386=0,K386=""),"",IF(E386="Positivo",MAX(K386/J386,0),MAX(J386/K386,0))),"")</f>
        <v/>
      </c>
      <c r="N386" s="5" t="inlineStr">
        <is>
          <t>%</t>
        </is>
      </c>
      <c r="O386" s="5" t="inlineStr">
        <is>
          <t>%</t>
        </is>
      </c>
      <c r="P386" s="5" t="n">
        <v>0</v>
      </c>
      <c r="Q386" s="5" t="n">
        <v>0</v>
      </c>
      <c r="R386" s="5">
        <f>A386&amp;"-"&amp;YEAR(F386)&amp;"-"&amp;IF(LEN(MONTH(F386))=1,"0"&amp;MONTH(F386),MONTH(F386))&amp;"-"&amp;IF(LEN(DAY(F386))=1,"0"&amp;DAY(F386),DAY(F386))</f>
        <v/>
      </c>
    </row>
    <row r="387">
      <c r="A387" s="5" t="n">
        <v>220</v>
      </c>
      <c r="B387" s="5" t="inlineStr">
        <is>
          <t>Disminución del Consumo de Agua per Cápita</t>
        </is>
      </c>
      <c r="C387" s="5" t="inlineStr">
        <is>
          <t>GESTIÓN AMBIENTAL</t>
        </is>
      </c>
      <c r="D387" s="5" t="inlineStr">
        <is>
          <t>Semestral</t>
        </is>
      </c>
      <c r="E387" s="5" t="inlineStr">
        <is>
          <t>Positivo</t>
        </is>
      </c>
      <c r="F387" s="6" t="n">
        <v>45657</v>
      </c>
      <c r="G387" s="5">
        <f>YEAR(F387)</f>
        <v/>
      </c>
      <c r="H387" s="5">
        <f>PROPER(TEXT(F387,"mmmm"))</f>
        <v/>
      </c>
      <c r="I387" s="6">
        <f>IF(OR(H387="Enero",H387="Febrero",H387="Marzo",H387="Abril",H387="Mayo",H387="Junio"),G387&amp;"-1",IF(OR(H387="Julio",H387="Agosto",H387="Septiembre",H387="Octubre",H387="Noviembre",H387="Diciembre"),G387&amp;"-2"))</f>
        <v/>
      </c>
      <c r="J387" s="5" t="n">
        <v>1</v>
      </c>
      <c r="K387" s="5" t="n">
        <v>33307.58333333334</v>
      </c>
      <c r="L387" s="28">
        <f>IFERROR(IF(OR(J387=0,K387=""),"",IF(E387="Positivo",MIN(MAX(K387/J387,0),1.3),MIN(MAX(J387/K387,0),1.3))),"")</f>
        <v/>
      </c>
      <c r="M387" s="28">
        <f>IFERROR(IF(OR(J387=0,K387=""),"",IF(E387="Positivo",MAX(K387/J387,0),MAX(J387/K387,0))),"")</f>
        <v/>
      </c>
      <c r="N387" s="5" t="inlineStr">
        <is>
          <t>%</t>
        </is>
      </c>
      <c r="O387" s="5" t="inlineStr">
        <is>
          <t>%</t>
        </is>
      </c>
      <c r="P387" s="5" t="n">
        <v>0</v>
      </c>
      <c r="Q387" s="5" t="n">
        <v>0</v>
      </c>
      <c r="R387" s="5">
        <f>A387&amp;"-"&amp;YEAR(F387)&amp;"-"&amp;IF(LEN(MONTH(F387))=1,"0"&amp;MONTH(F387),MONTH(F387))&amp;"-"&amp;IF(LEN(DAY(F387))=1,"0"&amp;DAY(F387),DAY(F387))</f>
        <v/>
      </c>
    </row>
    <row r="388">
      <c r="A388" s="5" t="n">
        <v>221</v>
      </c>
      <c r="B388" s="5" t="inlineStr">
        <is>
          <t>Riesgo de la Calidad del Agua Potable</t>
        </is>
      </c>
      <c r="C388" s="5" t="inlineStr">
        <is>
          <t>GESTIÓN AMBIENTAL</t>
        </is>
      </c>
      <c r="D388" s="5" t="inlineStr">
        <is>
          <t>Anual</t>
        </is>
      </c>
      <c r="E388" s="5" t="inlineStr">
        <is>
          <t>Positivo</t>
        </is>
      </c>
      <c r="F388" s="6" t="n">
        <v>45657</v>
      </c>
      <c r="G388" s="5">
        <f>YEAR(F388)</f>
        <v/>
      </c>
      <c r="H388" s="5">
        <f>PROPER(TEXT(F388,"mmmm"))</f>
        <v/>
      </c>
      <c r="I388" s="6">
        <f>IF(OR(H388="Enero",H388="Febrero",H388="Marzo",H388="Abril",H388="Mayo",H388="Junio"),G388&amp;"-1",IF(OR(H388="Julio",H388="Agosto",H388="Septiembre",H388="Octubre",H388="Noviembre",H388="Diciembre"),G388&amp;"-2"))</f>
        <v/>
      </c>
      <c r="J388" s="5" t="n">
        <v>100</v>
      </c>
      <c r="K388" s="5" t="n">
        <v>20.83333333333333</v>
      </c>
      <c r="L388" s="28">
        <f>IFERROR(IF(OR(J388=0,K388=""),"",IF(E388="Positivo",MIN(MAX(K388/J388,0),1.3),MIN(MAX(J388/K388,0),1.3))),"")</f>
        <v/>
      </c>
      <c r="M388" s="28">
        <f>IFERROR(IF(OR(J388=0,K388=""),"",IF(E388="Positivo",MAX(K388/J388,0),MAX(J388/K388,0))),"")</f>
        <v/>
      </c>
      <c r="N388" s="5" t="inlineStr">
        <is>
          <t>%</t>
        </is>
      </c>
      <c r="O388" s="5" t="inlineStr">
        <is>
          <t>%</t>
        </is>
      </c>
      <c r="P388" s="5" t="n">
        <v>0</v>
      </c>
      <c r="Q388" s="5" t="n">
        <v>0</v>
      </c>
      <c r="R388" s="5">
        <f>A388&amp;"-"&amp;YEAR(F388)&amp;"-"&amp;IF(LEN(MONTH(F388))=1,"0"&amp;MONTH(F388),MONTH(F388))&amp;"-"&amp;IF(LEN(DAY(F388))=1,"0"&amp;DAY(F388),DAY(F388))</f>
        <v/>
      </c>
    </row>
    <row r="389">
      <c r="A389" s="5" t="n">
        <v>222</v>
      </c>
      <c r="B389" s="5" t="inlineStr">
        <is>
          <t>Calidad de las Aguas Residuales Domesticas</t>
        </is>
      </c>
      <c r="C389" s="5" t="inlineStr">
        <is>
          <t>GESTIÓN AMBIENTAL</t>
        </is>
      </c>
      <c r="D389" s="5" t="inlineStr">
        <is>
          <t>Anual</t>
        </is>
      </c>
      <c r="E389" s="5" t="inlineStr">
        <is>
          <t>Positivo</t>
        </is>
      </c>
      <c r="F389" s="6" t="n">
        <v>45657</v>
      </c>
      <c r="G389" s="5">
        <f>YEAR(F389)</f>
        <v/>
      </c>
      <c r="H389" s="5">
        <f>PROPER(TEXT(F389,"mmmm"))</f>
        <v/>
      </c>
      <c r="I389" s="6">
        <f>IF(OR(H389="Enero",H389="Febrero",H389="Marzo",H389="Abril",H389="Mayo",H389="Junio"),G389&amp;"-1",IF(OR(H389="Julio",H389="Agosto",H389="Septiembre",H389="Octubre",H389="Noviembre",H389="Diciembre"),G389&amp;"-2"))</f>
        <v/>
      </c>
      <c r="J389" s="5" t="n">
        <v>90</v>
      </c>
      <c r="K389" s="5" t="n">
        <v>68.75</v>
      </c>
      <c r="L389" s="28">
        <f>IFERROR(IF(OR(J389=0,K389=""),"",IF(E389="Positivo",MIN(MAX(K389/J389,0),1.3),MIN(MAX(J389/K389,0),1.3))),"")</f>
        <v/>
      </c>
      <c r="M389" s="28">
        <f>IFERROR(IF(OR(J389=0,K389=""),"",IF(E389="Positivo",MAX(K389/J389,0),MAX(J389/K389,0))),"")</f>
        <v/>
      </c>
      <c r="N389" s="5" t="inlineStr">
        <is>
          <t>%</t>
        </is>
      </c>
      <c r="O389" s="5" t="inlineStr">
        <is>
          <t>%</t>
        </is>
      </c>
      <c r="P389" s="5" t="n">
        <v>0</v>
      </c>
      <c r="Q389" s="5" t="n">
        <v>0</v>
      </c>
      <c r="R389" s="5">
        <f>A389&amp;"-"&amp;YEAR(F389)&amp;"-"&amp;IF(LEN(MONTH(F389))=1,"0"&amp;MONTH(F389),MONTH(F389))&amp;"-"&amp;IF(LEN(DAY(F389))=1,"0"&amp;DAY(F389),DAY(F389))</f>
        <v/>
      </c>
    </row>
    <row r="390">
      <c r="A390" s="5" t="n">
        <v>223</v>
      </c>
      <c r="B390" s="5" t="inlineStr">
        <is>
          <t>Registro de Publicidad Exterior Visual</t>
        </is>
      </c>
      <c r="C390" s="5" t="inlineStr">
        <is>
          <t>GESTIÓN AMBIENTAL</t>
        </is>
      </c>
      <c r="D390" s="5" t="inlineStr">
        <is>
          <t>Anual</t>
        </is>
      </c>
      <c r="E390" s="5" t="inlineStr">
        <is>
          <t>Positivo</t>
        </is>
      </c>
      <c r="F390" s="6" t="n">
        <v>45657</v>
      </c>
      <c r="G390" s="5">
        <f>YEAR(F390)</f>
        <v/>
      </c>
      <c r="H390" s="5">
        <f>PROPER(TEXT(F390,"mmmm"))</f>
        <v/>
      </c>
      <c r="I390" s="6">
        <f>IF(OR(H390="Enero",H390="Febrero",H390="Marzo",H390="Abril",H390="Mayo",H390="Junio"),G390&amp;"-1",IF(OR(H390="Julio",H390="Agosto",H390="Septiembre",H390="Octubre",H390="Noviembre",H390="Diciembre"),G390&amp;"-2"))</f>
        <v/>
      </c>
      <c r="J390" s="5" t="n">
        <v>100</v>
      </c>
      <c r="K390" s="5" t="n">
        <v>16.5</v>
      </c>
      <c r="L390" s="28">
        <f>IFERROR(IF(OR(J390=0,K390=""),"",IF(E390="Positivo",MIN(MAX(K390/J390,0),1.3),MIN(MAX(J390/K390,0),1.3))),"")</f>
        <v/>
      </c>
      <c r="M390" s="28">
        <f>IFERROR(IF(OR(J390=0,K390=""),"",IF(E390="Positivo",MAX(K390/J390,0),MAX(J390/K390,0))),"")</f>
        <v/>
      </c>
      <c r="N390" s="5" t="inlineStr">
        <is>
          <t>%</t>
        </is>
      </c>
      <c r="O390" s="5" t="inlineStr">
        <is>
          <t>%</t>
        </is>
      </c>
      <c r="P390" s="5" t="n">
        <v>0</v>
      </c>
      <c r="Q390" s="5" t="n">
        <v>0</v>
      </c>
      <c r="R390" s="5">
        <f>A390&amp;"-"&amp;YEAR(F390)&amp;"-"&amp;IF(LEN(MONTH(F390))=1,"0"&amp;MONTH(F390),MONTH(F390))&amp;"-"&amp;IF(LEN(DAY(F390))=1,"0"&amp;DAY(F390),DAY(F390))</f>
        <v/>
      </c>
    </row>
    <row r="391">
      <c r="A391" s="5" t="n">
        <v>224</v>
      </c>
      <c r="B391" s="5" t="inlineStr">
        <is>
          <t>Cumplimiento Nivel de Emisión de Ruido</t>
        </is>
      </c>
      <c r="C391" s="5" t="inlineStr">
        <is>
          <t>GESTIÓN AMBIENTAL</t>
        </is>
      </c>
      <c r="D391" s="5" t="inlineStr">
        <is>
          <t>Anual</t>
        </is>
      </c>
      <c r="E391" s="5" t="inlineStr">
        <is>
          <t>Positivo</t>
        </is>
      </c>
      <c r="F391" s="6" t="n">
        <v>45657</v>
      </c>
      <c r="G391" s="5">
        <f>YEAR(F391)</f>
        <v/>
      </c>
      <c r="H391" s="5">
        <f>PROPER(TEXT(F391,"mmmm"))</f>
        <v/>
      </c>
      <c r="I391" s="6">
        <f>IF(OR(H391="Enero",H391="Febrero",H391="Marzo",H391="Abril",H391="Mayo",H391="Junio"),G391&amp;"-1",IF(OR(H391="Julio",H391="Agosto",H391="Septiembre",H391="Octubre",H391="Noviembre",H391="Diciembre"),G391&amp;"-2"))</f>
        <v/>
      </c>
      <c r="J391" s="5" t="n">
        <v>600</v>
      </c>
      <c r="K391" s="5" t="n">
        <v>20</v>
      </c>
      <c r="L391" s="28">
        <f>IFERROR(IF(OR(J391=0,K391=""),"",IF(E391="Positivo",MIN(MAX(K391/J391,0),1.3),MIN(MAX(J391/K391,0),1.3))),"")</f>
        <v/>
      </c>
      <c r="M391" s="28">
        <f>IFERROR(IF(OR(J391=0,K391=""),"",IF(E391="Positivo",MAX(K391/J391,0),MAX(J391/K391,0))),"")</f>
        <v/>
      </c>
      <c r="N391" s="5" t="inlineStr">
        <is>
          <t>%</t>
        </is>
      </c>
      <c r="O391" s="5" t="inlineStr">
        <is>
          <t>%</t>
        </is>
      </c>
      <c r="P391" s="5" t="n">
        <v>0</v>
      </c>
      <c r="Q391" s="5" t="n">
        <v>0</v>
      </c>
      <c r="R391" s="5">
        <f>A391&amp;"-"&amp;YEAR(F391)&amp;"-"&amp;IF(LEN(MONTH(F391))=1,"0"&amp;MONTH(F391),MONTH(F391))&amp;"-"&amp;IF(LEN(DAY(F391))=1,"0"&amp;DAY(F391),DAY(F391))</f>
        <v/>
      </c>
    </row>
    <row r="392">
      <c r="A392" s="5" t="n">
        <v>225</v>
      </c>
      <c r="B392" s="5" t="inlineStr">
        <is>
          <t>Acciones para el Cuidado y Mantenimiento de las Especies de Flora y el Suelo de las Áreas Naturales</t>
        </is>
      </c>
      <c r="C392" s="5" t="inlineStr">
        <is>
          <t>GESTIÓN AMBIENTAL</t>
        </is>
      </c>
      <c r="D392" s="5" t="inlineStr">
        <is>
          <t>Mensual</t>
        </is>
      </c>
      <c r="E392" s="5" t="inlineStr">
        <is>
          <t>Positivo</t>
        </is>
      </c>
      <c r="F392" s="6" t="n">
        <v>45657</v>
      </c>
      <c r="G392" s="5">
        <f>YEAR(F392)</f>
        <v/>
      </c>
      <c r="H392" s="5">
        <f>PROPER(TEXT(F392,"mmmm"))</f>
        <v/>
      </c>
      <c r="I392" s="6">
        <f>IF(OR(H392="Enero",H392="Febrero",H392="Marzo",H392="Abril",H392="Mayo",H392="Junio"),G392&amp;"-1",IF(OR(H392="Julio",H392="Agosto",H392="Septiembre",H392="Octubre",H392="Noviembre",H392="Diciembre"),G392&amp;"-2"))</f>
        <v/>
      </c>
      <c r="J392" s="5" t="n">
        <v>1</v>
      </c>
      <c r="K392" s="5" t="n">
        <v>9.055555555555555</v>
      </c>
      <c r="L392" s="28">
        <f>IFERROR(IF(OR(J392=0,K392=""),"",IF(E392="Positivo",MIN(MAX(K392/J392,0),1.3),MIN(MAX(J392/K392,0),1.3))),"")</f>
        <v/>
      </c>
      <c r="M392" s="28">
        <f>IFERROR(IF(OR(J392=0,K392=""),"",IF(E392="Positivo",MAX(K392/J392,0),MAX(J392/K392,0))),"")</f>
        <v/>
      </c>
      <c r="N392" s="5" t="inlineStr">
        <is>
          <t>%</t>
        </is>
      </c>
      <c r="O392" s="5" t="inlineStr">
        <is>
          <t>%</t>
        </is>
      </c>
      <c r="P392" s="5" t="n">
        <v>0</v>
      </c>
      <c r="Q392" s="5" t="n">
        <v>0</v>
      </c>
      <c r="R392" s="5">
        <f>A392&amp;"-"&amp;YEAR(F392)&amp;"-"&amp;IF(LEN(MONTH(F392))=1,"0"&amp;MONTH(F392),MONTH(F392))&amp;"-"&amp;IF(LEN(DAY(F392))=1,"0"&amp;DAY(F392),DAY(F392))</f>
        <v/>
      </c>
    </row>
    <row r="393">
      <c r="A393" s="5" t="n">
        <v>226</v>
      </c>
      <c r="B393" s="5" t="inlineStr">
        <is>
          <t>Generación de Gases de Efecto Invernadero</t>
        </is>
      </c>
      <c r="C393" s="5" t="inlineStr">
        <is>
          <t>GESTIÓN AMBIENTAL</t>
        </is>
      </c>
      <c r="D393" s="5" t="inlineStr">
        <is>
          <t>Anual</t>
        </is>
      </c>
      <c r="E393" s="5" t="inlineStr">
        <is>
          <t>Positivo</t>
        </is>
      </c>
      <c r="F393" s="6" t="n">
        <v>45657</v>
      </c>
      <c r="G393" s="5">
        <f>YEAR(F393)</f>
        <v/>
      </c>
      <c r="H393" s="5">
        <f>PROPER(TEXT(F393,"mmmm"))</f>
        <v/>
      </c>
      <c r="I393" s="6">
        <f>IF(OR(H393="Enero",H393="Febrero",H393="Marzo",H393="Abril",H393="Mayo",H393="Junio"),G393&amp;"-1",IF(OR(H393="Julio",H393="Agosto",H393="Septiembre",H393="Octubre",H393="Noviembre",H393="Diciembre"),G393&amp;"-2"))</f>
        <v/>
      </c>
      <c r="J393" s="5" t="n">
        <v>1.5</v>
      </c>
      <c r="K393" s="5" t="n">
        <v>588.5183333333333</v>
      </c>
      <c r="L393" s="28">
        <f>IFERROR(IF(OR(J393=0,K393=""),"",IF(E393="Positivo",MIN(MAX(K393/J393,0),1.3),MIN(MAX(J393/K393,0),1.3))),"")</f>
        <v/>
      </c>
      <c r="M393" s="28">
        <f>IFERROR(IF(OR(J393=0,K393=""),"",IF(E393="Positivo",MAX(K393/J393,0),MAX(J393/K393,0))),"")</f>
        <v/>
      </c>
      <c r="N393" s="5" t="inlineStr">
        <is>
          <t>%</t>
        </is>
      </c>
      <c r="O393" s="5" t="inlineStr">
        <is>
          <t>%</t>
        </is>
      </c>
      <c r="P393" s="5" t="n">
        <v>0</v>
      </c>
      <c r="Q393" s="5" t="n">
        <v>0</v>
      </c>
      <c r="R393" s="5">
        <f>A393&amp;"-"&amp;YEAR(F393)&amp;"-"&amp;IF(LEN(MONTH(F393))=1,"0"&amp;MONTH(F393),MONTH(F393))&amp;"-"&amp;IF(LEN(DAY(F393))=1,"0"&amp;DAY(F393),DAY(F393))</f>
        <v/>
      </c>
    </row>
    <row r="394">
      <c r="A394" s="5" t="n">
        <v>227</v>
      </c>
      <c r="B394" s="5" t="inlineStr">
        <is>
          <t>Generación de  Gases de Efecto Invernadero per Cápita</t>
        </is>
      </c>
      <c r="C394" s="5" t="inlineStr">
        <is>
          <t>GESTIÓN AMBIENTAL</t>
        </is>
      </c>
      <c r="D394" s="5" t="inlineStr">
        <is>
          <t>Anual</t>
        </is>
      </c>
      <c r="E394" s="5" t="inlineStr">
        <is>
          <t>Negativo</t>
        </is>
      </c>
      <c r="F394" s="6" t="n">
        <v>45657</v>
      </c>
      <c r="G394" s="5">
        <f>YEAR(F394)</f>
        <v/>
      </c>
      <c r="H394" s="5">
        <f>PROPER(TEXT(F394,"mmmm"))</f>
        <v/>
      </c>
      <c r="I394" s="6">
        <f>IF(OR(H394="Enero",H394="Febrero",H394="Marzo",H394="Abril",H394="Mayo",H394="Junio"),G394&amp;"-1",IF(OR(H394="Julio",H394="Agosto",H394="Septiembre",H394="Octubre",H394="Noviembre",H394="Diciembre"),G394&amp;"-2"))</f>
        <v/>
      </c>
      <c r="J394" s="5" t="n">
        <v>0.3</v>
      </c>
      <c r="K394" s="5" t="n">
        <v>3531.11</v>
      </c>
      <c r="L394" s="28">
        <f>IFERROR(IF(OR(J394=0,K394=""),"",IF(E394="Positivo",MIN(MAX(K394/J394,0),1.3),MIN(MAX(J394/K394,0),1.3))),"")</f>
        <v/>
      </c>
      <c r="M394" s="28">
        <f>IFERROR(IF(OR(J394=0,K394=""),"",IF(E394="Positivo",MAX(K394/J394,0),MAX(J394/K394,0))),"")</f>
        <v/>
      </c>
      <c r="N394" s="5" t="inlineStr">
        <is>
          <t>%</t>
        </is>
      </c>
      <c r="O394" s="5" t="inlineStr">
        <is>
          <t>%</t>
        </is>
      </c>
      <c r="P394" s="5" t="n">
        <v>0</v>
      </c>
      <c r="Q394" s="5" t="n">
        <v>0</v>
      </c>
      <c r="R394" s="5">
        <f>A394&amp;"-"&amp;YEAR(F394)&amp;"-"&amp;IF(LEN(MONTH(F394))=1,"0"&amp;MONTH(F394),MONTH(F394))&amp;"-"&amp;IF(LEN(DAY(F394))=1,"0"&amp;DAY(F394),DAY(F394))</f>
        <v/>
      </c>
    </row>
    <row r="395">
      <c r="A395" s="5" t="n">
        <v>228</v>
      </c>
      <c r="B395" s="5" t="inlineStr">
        <is>
          <t>Compensación de Gases de Efecto Invernadero</t>
        </is>
      </c>
      <c r="C395" s="5" t="inlineStr">
        <is>
          <t>GESTIÓN AMBIENTAL</t>
        </is>
      </c>
      <c r="D395" s="5" t="inlineStr">
        <is>
          <t>Anual</t>
        </is>
      </c>
      <c r="E395" s="5" t="inlineStr">
        <is>
          <t>Positivo</t>
        </is>
      </c>
      <c r="F395" s="6" t="n">
        <v>45657</v>
      </c>
      <c r="G395" s="5">
        <f>YEAR(F395)</f>
        <v/>
      </c>
      <c r="H395" s="5">
        <f>PROPER(TEXT(F395,"mmmm"))</f>
        <v/>
      </c>
      <c r="I395" s="6">
        <f>IF(OR(H395="Enero",H395="Febrero",H395="Marzo",H395="Abril",H395="Mayo",H395="Junio"),G395&amp;"-1",IF(OR(H395="Julio",H395="Agosto",H395="Septiembre",H395="Octubre",H395="Noviembre",H395="Diciembre"),G395&amp;"-2"))</f>
        <v/>
      </c>
      <c r="J395" s="5" t="n">
        <v>100</v>
      </c>
      <c r="K395" s="5" t="n">
        <v>3531.11</v>
      </c>
      <c r="L395" s="28">
        <f>IFERROR(IF(OR(J395=0,K395=""),"",IF(E395="Positivo",MIN(MAX(K395/J395,0),1.3),MIN(MAX(J395/K395,0),1.3))),"")</f>
        <v/>
      </c>
      <c r="M395" s="28">
        <f>IFERROR(IF(OR(J395=0,K395=""),"",IF(E395="Positivo",MAX(K395/J395,0),MAX(J395/K395,0))),"")</f>
        <v/>
      </c>
      <c r="N395" s="5" t="inlineStr">
        <is>
          <t>tCO2e</t>
        </is>
      </c>
      <c r="O395" s="5" t="inlineStr">
        <is>
          <t>tCO2e</t>
        </is>
      </c>
      <c r="P395" s="5" t="n">
        <v>1</v>
      </c>
      <c r="Q395" s="5" t="n">
        <v>1</v>
      </c>
      <c r="R395" s="5">
        <f>A395&amp;"-"&amp;YEAR(F395)&amp;"-"&amp;IF(LEN(MONTH(F395))=1,"0"&amp;MONTH(F395),MONTH(F395))&amp;"-"&amp;IF(LEN(DAY(F395))=1,"0"&amp;DAY(F395),DAY(F395))</f>
        <v/>
      </c>
    </row>
    <row r="396">
      <c r="A396" s="5" t="n">
        <v>230</v>
      </c>
      <c r="B396" s="5" t="inlineStr">
        <is>
          <t>Ejecución de Eventos de Formación en Materia Ambiental</t>
        </is>
      </c>
      <c r="C396" s="5" t="inlineStr">
        <is>
          <t>GESTIÓN AMBIENTAL</t>
        </is>
      </c>
      <c r="D396" s="5" t="inlineStr">
        <is>
          <t>Semestral</t>
        </is>
      </c>
      <c r="E396" s="5" t="inlineStr">
        <is>
          <t>Positivo</t>
        </is>
      </c>
      <c r="F396" s="6" t="n">
        <v>45657</v>
      </c>
      <c r="G396" s="5">
        <f>YEAR(F396)</f>
        <v/>
      </c>
      <c r="H396" s="5">
        <f>PROPER(TEXT(F396,"mmmm"))</f>
        <v/>
      </c>
      <c r="I396" s="6">
        <f>IF(OR(H396="Enero",H396="Febrero",H396="Marzo",H396="Abril",H396="Mayo",H396="Junio"),G396&amp;"-1",IF(OR(H396="Julio",H396="Agosto",H396="Septiembre",H396="Octubre",H396="Noviembre",H396="Diciembre"),G396&amp;"-2"))</f>
        <v/>
      </c>
      <c r="J396" s="5" t="n">
        <v>90</v>
      </c>
      <c r="K396" s="5" t="n">
        <v>100</v>
      </c>
      <c r="L396" s="28">
        <f>IFERROR(IF(OR(J396=0,K396=""),"",IF(E396="Positivo",MIN(MAX(K396/J396,0),1.3),MIN(MAX(J396/K396,0),1.3))),"")</f>
        <v/>
      </c>
      <c r="M396" s="28">
        <f>IFERROR(IF(OR(J396=0,K396=""),"",IF(E396="Positivo",MAX(K396/J396,0),MAX(J396/K396,0))),"")</f>
        <v/>
      </c>
      <c r="N396" s="5" t="inlineStr">
        <is>
          <t>%</t>
        </is>
      </c>
      <c r="O396" s="5" t="inlineStr">
        <is>
          <t>%</t>
        </is>
      </c>
      <c r="P396" s="5" t="n">
        <v>0</v>
      </c>
      <c r="Q396" s="5" t="n">
        <v>0</v>
      </c>
      <c r="R396" s="5">
        <f>A396&amp;"-"&amp;YEAR(F396)&amp;"-"&amp;IF(LEN(MONTH(F396))=1,"0"&amp;MONTH(F396),MONTH(F396))&amp;"-"&amp;IF(LEN(DAY(F396))=1,"0"&amp;DAY(F396),DAY(F396))</f>
        <v/>
      </c>
    </row>
    <row r="397">
      <c r="A397" s="5" t="n">
        <v>231</v>
      </c>
      <c r="B397" s="5" t="inlineStr">
        <is>
          <t>Asistencia Eventos de Formación en Materia Ambiental</t>
        </is>
      </c>
      <c r="C397" s="5" t="inlineStr">
        <is>
          <t>GESTIÓN AMBIENTAL</t>
        </is>
      </c>
      <c r="D397" s="5" t="inlineStr">
        <is>
          <t>Semestral</t>
        </is>
      </c>
      <c r="E397" s="5" t="inlineStr">
        <is>
          <t>Positivo</t>
        </is>
      </c>
      <c r="F397" s="6" t="n">
        <v>45657</v>
      </c>
      <c r="G397" s="5">
        <f>YEAR(F397)</f>
        <v/>
      </c>
      <c r="H397" s="5">
        <f>PROPER(TEXT(F397,"mmmm"))</f>
        <v/>
      </c>
      <c r="I397" s="6">
        <f>IF(OR(H397="Enero",H397="Febrero",H397="Marzo",H397="Abril",H397="Mayo",H397="Junio"),G397&amp;"-1",IF(OR(H397="Julio",H397="Agosto",H397="Septiembre",H397="Octubre",H397="Noviembre",H397="Diciembre"),G397&amp;"-2"))</f>
        <v/>
      </c>
      <c r="J397" s="5" t="n">
        <v>70</v>
      </c>
      <c r="K397" s="5" t="n">
        <v>200.94</v>
      </c>
      <c r="L397" s="28">
        <f>IFERROR(IF(OR(J397=0,K397=""),"",IF(E397="Positivo",MIN(MAX(K397/J397,0),1.3),MIN(MAX(J397/K397,0),1.3))),"")</f>
        <v/>
      </c>
      <c r="M397" s="28">
        <f>IFERROR(IF(OR(J397=0,K397=""),"",IF(E397="Positivo",MAX(K397/J397,0),MAX(J397/K397,0))),"")</f>
        <v/>
      </c>
      <c r="N397" s="5" t="inlineStr">
        <is>
          <t>%</t>
        </is>
      </c>
      <c r="O397" s="5" t="inlineStr">
        <is>
          <t>%</t>
        </is>
      </c>
      <c r="P397" s="5" t="n">
        <v>0</v>
      </c>
      <c r="Q397" s="5" t="n">
        <v>0</v>
      </c>
      <c r="R397" s="5">
        <f>A397&amp;"-"&amp;YEAR(F397)&amp;"-"&amp;IF(LEN(MONTH(F397))=1,"0"&amp;MONTH(F397),MONTH(F397))&amp;"-"&amp;IF(LEN(DAY(F397))=1,"0"&amp;DAY(F397),DAY(F397))</f>
        <v/>
      </c>
    </row>
    <row r="398">
      <c r="A398" s="5" t="n">
        <v>232</v>
      </c>
      <c r="B398" s="5" t="inlineStr">
        <is>
          <t>Ejecución de las Comunicaciones en Materia Ambiental</t>
        </is>
      </c>
      <c r="C398" s="5" t="inlineStr">
        <is>
          <t>GESTIÓN AMBIENTAL</t>
        </is>
      </c>
      <c r="D398" s="5" t="inlineStr">
        <is>
          <t>Semestral</t>
        </is>
      </c>
      <c r="E398" s="5" t="inlineStr">
        <is>
          <t>Positivo</t>
        </is>
      </c>
      <c r="F398" s="6" t="n">
        <v>45657</v>
      </c>
      <c r="G398" s="5">
        <f>YEAR(F398)</f>
        <v/>
      </c>
      <c r="H398" s="5">
        <f>PROPER(TEXT(F398,"mmmm"))</f>
        <v/>
      </c>
      <c r="I398" s="6">
        <f>IF(OR(H398="Enero",H398="Febrero",H398="Marzo",H398="Abril",H398="Mayo",H398="Junio"),G398&amp;"-1",IF(OR(H398="Julio",H398="Agosto",H398="Septiembre",H398="Octubre",H398="Noviembre",H398="Diciembre"),G398&amp;"-2"))</f>
        <v/>
      </c>
      <c r="J398" s="5" t="n">
        <v>180</v>
      </c>
      <c r="K398" s="5" t="n">
        <v>195.45</v>
      </c>
      <c r="L398" s="28">
        <f>IFERROR(IF(OR(J398=0,K398=""),"",IF(E398="Positivo",MIN(MAX(K398/J398,0),1.3),MIN(MAX(J398/K398,0),1.3))),"")</f>
        <v/>
      </c>
      <c r="M398" s="28">
        <f>IFERROR(IF(OR(J398=0,K398=""),"",IF(E398="Positivo",MAX(K398/J398,0),MAX(J398/K398,0))),"")</f>
        <v/>
      </c>
      <c r="N398" s="5" t="inlineStr">
        <is>
          <t>%</t>
        </is>
      </c>
      <c r="O398" s="5" t="inlineStr">
        <is>
          <t>%</t>
        </is>
      </c>
      <c r="P398" s="5" t="n">
        <v>0</v>
      </c>
      <c r="Q398" s="5" t="n">
        <v>0</v>
      </c>
      <c r="R398" s="5">
        <f>A398&amp;"-"&amp;YEAR(F398)&amp;"-"&amp;IF(LEN(MONTH(F398))=1,"0"&amp;MONTH(F398),MONTH(F398))&amp;"-"&amp;IF(LEN(DAY(F398))=1,"0"&amp;DAY(F398),DAY(F398))</f>
        <v/>
      </c>
    </row>
    <row r="399">
      <c r="A399" s="5" t="n">
        <v>233</v>
      </c>
      <c r="B399" s="5" t="inlineStr">
        <is>
          <t>Impacto de las Comunicaciones Correo Electrónico</t>
        </is>
      </c>
      <c r="C399" s="5" t="inlineStr">
        <is>
          <t>GESTIÓN AMBIENTAL</t>
        </is>
      </c>
      <c r="D399" s="5" t="inlineStr">
        <is>
          <t>Trimestral</t>
        </is>
      </c>
      <c r="E399" s="5" t="inlineStr">
        <is>
          <t>Positivo</t>
        </is>
      </c>
      <c r="F399" s="6" t="n">
        <v>45657</v>
      </c>
      <c r="G399" s="5">
        <f>YEAR(F399)</f>
        <v/>
      </c>
      <c r="H399" s="5">
        <f>PROPER(TEXT(F399,"mmmm"))</f>
        <v/>
      </c>
      <c r="I399" s="6">
        <f>IF(OR(H399="Enero",H399="Febrero",H399="Marzo",H399="Abril",H399="Mayo",H399="Junio"),G399&amp;"-1",IF(OR(H399="Julio",H399="Agosto",H399="Septiembre",H399="Octubre",H399="Noviembre",H399="Diciembre"),G399&amp;"-2"))</f>
        <v/>
      </c>
      <c r="J399" s="5" t="n">
        <v>20</v>
      </c>
      <c r="K399" s="5" t="n">
        <v>32.91282268901744</v>
      </c>
      <c r="L399" s="28">
        <f>IFERROR(IF(OR(J399=0,K399=""),"",IF(E399="Positivo",MIN(MAX(K399/J399,0),1.3),MIN(MAX(J399/K399,0),1.3))),"")</f>
        <v/>
      </c>
      <c r="M399" s="28">
        <f>IFERROR(IF(OR(J399=0,K399=""),"",IF(E399="Positivo",MAX(K399/J399,0),MAX(J399/K399,0))),"")</f>
        <v/>
      </c>
      <c r="N399" s="5" t="inlineStr">
        <is>
          <t>%</t>
        </is>
      </c>
      <c r="O399" s="5" t="inlineStr">
        <is>
          <t>%</t>
        </is>
      </c>
      <c r="P399" s="5" t="n">
        <v>0</v>
      </c>
      <c r="Q399" s="5" t="n">
        <v>0</v>
      </c>
      <c r="R399" s="5">
        <f>A399&amp;"-"&amp;YEAR(F399)&amp;"-"&amp;IF(LEN(MONTH(F399))=1,"0"&amp;MONTH(F399),MONTH(F399))&amp;"-"&amp;IF(LEN(DAY(F399))=1,"0"&amp;DAY(F399),DAY(F399))</f>
        <v/>
      </c>
    </row>
    <row r="400">
      <c r="A400" s="5" t="n">
        <v>234</v>
      </c>
      <c r="B400" s="5" t="inlineStr">
        <is>
          <t>Impacto de las Comunicaciones en Materia Ambiental a Través de Redes Sociales - Instagram</t>
        </is>
      </c>
      <c r="C400" s="5" t="inlineStr">
        <is>
          <t>GESTIÓN AMBIENTAL</t>
        </is>
      </c>
      <c r="D400" s="5" t="inlineStr">
        <is>
          <t>Trimestral</t>
        </is>
      </c>
      <c r="E400" s="5" t="inlineStr">
        <is>
          <t>Positivo</t>
        </is>
      </c>
      <c r="F400" s="6" t="n">
        <v>45657</v>
      </c>
      <c r="G400" s="5">
        <f>YEAR(F400)</f>
        <v/>
      </c>
      <c r="H400" s="5">
        <f>PROPER(TEXT(F400,"mmmm"))</f>
        <v/>
      </c>
      <c r="I400" s="6">
        <f>IF(OR(H400="Enero",H400="Febrero",H400="Marzo",H400="Abril",H400="Mayo",H400="Junio"),G400&amp;"-1",IF(OR(H400="Julio",H400="Agosto",H400="Septiembre",H400="Octubre",H400="Noviembre",H400="Diciembre"),G400&amp;"-2"))</f>
        <v/>
      </c>
      <c r="J400" s="5" t="n">
        <v>4000</v>
      </c>
      <c r="K400" s="5" t="n">
        <v>4301.86111111111</v>
      </c>
      <c r="L400" s="76">
        <f>IFERROR(IF(OR(J400=0,K400=""),"",IF(E400="Positivo",MIN(MAX(K400/J400,0),1.3),MIN(MAX(J400/K400,0),1.3))),"")</f>
        <v/>
      </c>
      <c r="M400" s="28">
        <f>IFERROR(IF(OR(J400=0,K400=""),"",IF(E400="Positivo",MAX(K400/J400,0),MAX(J400/K400,0))),"")</f>
        <v/>
      </c>
      <c r="N400" s="5" t="inlineStr">
        <is>
          <t>ENT</t>
        </is>
      </c>
      <c r="O400" s="5" t="inlineStr">
        <is>
          <t>ENT</t>
        </is>
      </c>
      <c r="P400" s="5" t="n">
        <v>0</v>
      </c>
      <c r="Q400" s="5" t="n">
        <v>0</v>
      </c>
      <c r="R400" s="5">
        <f>A400&amp;"-"&amp;YEAR(F400)&amp;"-"&amp;IF(LEN(MONTH(F400))=1,"0"&amp;MONTH(F400),MONTH(F400))&amp;"-"&amp;IF(LEN(DAY(F400))=1,"0"&amp;DAY(F400),DAY(F400))</f>
        <v/>
      </c>
    </row>
    <row r="401">
      <c r="A401" s="5" t="n">
        <v>235</v>
      </c>
      <c r="B401" s="5" t="inlineStr">
        <is>
          <t>Cumplimiento de Requisitos Legales Ambientales Aplicables</t>
        </is>
      </c>
      <c r="C401" s="5" t="inlineStr">
        <is>
          <t>GESTIÓN AMBIENTAL</t>
        </is>
      </c>
      <c r="D401" s="5" t="inlineStr">
        <is>
          <t>Anual</t>
        </is>
      </c>
      <c r="E401" s="5" t="inlineStr">
        <is>
          <t>Positivo</t>
        </is>
      </c>
      <c r="F401" s="6" t="n">
        <v>45657</v>
      </c>
      <c r="G401" s="5">
        <f>YEAR(F401)</f>
        <v/>
      </c>
      <c r="H401" s="5">
        <f>PROPER(TEXT(F401,"mmmm"))</f>
        <v/>
      </c>
      <c r="I401" s="6">
        <f>IF(OR(H401="Enero",H401="Febrero",H401="Marzo",H401="Abril",H401="Mayo",H401="Junio"),G401&amp;"-1",IF(OR(H401="Julio",H401="Agosto",H401="Septiembre",H401="Octubre",H401="Noviembre",H401="Diciembre"),G401&amp;"-2"))</f>
        <v/>
      </c>
      <c r="J401" s="5" t="n">
        <v>100</v>
      </c>
      <c r="K401" s="5" t="n">
        <v>92.012779552716</v>
      </c>
      <c r="L401" s="28">
        <f>IFERROR(IF(OR(J401=0,K401=""),"",IF(E401="Positivo",MIN(MAX(K401/J401,0),1.3),MIN(MAX(J401/K401,0),1.3))),"")</f>
        <v/>
      </c>
      <c r="M401" s="28">
        <f>IFERROR(IF(OR(J401=0,K401=""),"",IF(E401="Positivo",MAX(K401/J401,0),MAX(J401/K401,0))),"")</f>
        <v/>
      </c>
      <c r="N401" s="5" t="inlineStr">
        <is>
          <t>%</t>
        </is>
      </c>
      <c r="O401" s="5" t="inlineStr">
        <is>
          <t>%</t>
        </is>
      </c>
      <c r="P401" s="5" t="n">
        <v>0</v>
      </c>
      <c r="Q401" s="5" t="n">
        <v>0</v>
      </c>
      <c r="R401" s="5">
        <f>A401&amp;"-"&amp;YEAR(F401)&amp;"-"&amp;IF(LEN(MONTH(F401))=1,"0"&amp;MONTH(F401),MONTH(F401))&amp;"-"&amp;IF(LEN(DAY(F401))=1,"0"&amp;DAY(F401),DAY(F401))</f>
        <v/>
      </c>
    </row>
    <row r="402">
      <c r="A402" s="5" t="n">
        <v>236</v>
      </c>
      <c r="B402" s="5" t="inlineStr">
        <is>
          <t>Actos Administrativos o Decisiones Judiciales Ambientales</t>
        </is>
      </c>
      <c r="C402" s="5" t="inlineStr">
        <is>
          <t>GESTIÓN AMBIENTAL</t>
        </is>
      </c>
      <c r="D402" s="5" t="inlineStr">
        <is>
          <t>Anual</t>
        </is>
      </c>
      <c r="E402" s="5" t="inlineStr">
        <is>
          <t>Negativo</t>
        </is>
      </c>
      <c r="F402" s="6" t="n">
        <v>45657</v>
      </c>
      <c r="G402" s="5">
        <f>YEAR(F402)</f>
        <v/>
      </c>
      <c r="H402" s="5">
        <f>PROPER(TEXT(F402,"mmmm"))</f>
        <v/>
      </c>
      <c r="I402" s="6">
        <f>IF(OR(H402="Enero",H402="Febrero",H402="Marzo",H402="Abril",H402="Mayo",H402="Junio"),G402&amp;"-1",IF(OR(H402="Julio",H402="Agosto",H402="Septiembre",H402="Octubre",H402="Noviembre",H402="Diciembre"),G402&amp;"-2"))</f>
        <v/>
      </c>
      <c r="J402" s="5" t="n">
        <v>0</v>
      </c>
      <c r="K402" s="5" t="n">
        <v>0</v>
      </c>
      <c r="L402" s="28">
        <f>IFERROR(IF(OR(J402=0,K402=""),"",IF(E402="Positivo",MIN(MAX(K402/J402,0),1.3),MIN(MAX(J402/K402,0),1.3))),"")</f>
        <v/>
      </c>
      <c r="M402" s="28">
        <f>IFERROR(IF(OR(J402=0,K402=""),"",IF(E402="Positivo",MAX(K402/J402,0),MAX(J402/K402,0))),"")</f>
        <v/>
      </c>
      <c r="N402" s="5" t="inlineStr">
        <is>
          <t>%</t>
        </is>
      </c>
      <c r="O402" s="5" t="inlineStr">
        <is>
          <t>%</t>
        </is>
      </c>
      <c r="P402" s="5" t="n">
        <v>0</v>
      </c>
      <c r="Q402" s="5" t="n">
        <v>0</v>
      </c>
      <c r="R402" s="5">
        <f>A402&amp;"-"&amp;YEAR(F402)&amp;"-"&amp;IF(LEN(MONTH(F402))=1,"0"&amp;MONTH(F402),MONTH(F402))&amp;"-"&amp;IF(LEN(DAY(F402))=1,"0"&amp;DAY(F402),DAY(F402))</f>
        <v/>
      </c>
    </row>
    <row r="403">
      <c r="A403" s="5" t="n">
        <v>238</v>
      </c>
      <c r="B403" s="5" t="inlineStr">
        <is>
          <t>Cumplimiento de la Protección del Medio Ambiente</t>
        </is>
      </c>
      <c r="C403" s="5" t="inlineStr">
        <is>
          <t>GESTIÓN AMBIENTAL</t>
        </is>
      </c>
      <c r="D403" s="5" t="inlineStr">
        <is>
          <t>Trimestral</t>
        </is>
      </c>
      <c r="E403" s="5" t="inlineStr">
        <is>
          <t>Positivo</t>
        </is>
      </c>
      <c r="F403" s="6" t="n">
        <v>45657</v>
      </c>
      <c r="G403" s="5">
        <f>YEAR(F403)</f>
        <v/>
      </c>
      <c r="H403" s="5">
        <f>PROPER(TEXT(F403,"mmmm"))</f>
        <v/>
      </c>
      <c r="I403" s="6">
        <f>IF(OR(H403="Enero",H403="Febrero",H403="Marzo",H403="Abril",H403="Mayo",H403="Junio"),G403&amp;"-1",IF(OR(H403="Julio",H403="Agosto",H403="Septiembre",H403="Octubre",H403="Noviembre",H403="Diciembre"),G403&amp;"-2"))</f>
        <v/>
      </c>
      <c r="J403" s="5" t="n">
        <v>2790</v>
      </c>
      <c r="K403" s="5" t="n">
        <v>201</v>
      </c>
      <c r="L403" s="28">
        <f>IFERROR(IF(OR(J403=0,K403=""),"",IF(E403="Positivo",MIN(MAX(K403/J403,0),1.3),MIN(MAX(J403/K403,0),1.3))),"")</f>
        <v/>
      </c>
      <c r="M403" s="28">
        <f>IFERROR(IF(OR(J403=0,K403=""),"",IF(E403="Positivo",MAX(K403/J403,0),MAX(J403/K403,0))),"")</f>
        <v/>
      </c>
      <c r="N403" s="5" t="inlineStr">
        <is>
          <t>Sin Reporte</t>
        </is>
      </c>
      <c r="O403" s="5" t="inlineStr">
        <is>
          <t>Sin Reporte</t>
        </is>
      </c>
      <c r="P403" s="5" t="n">
        <v>0</v>
      </c>
      <c r="Q403" s="5" t="n">
        <v>0</v>
      </c>
      <c r="R403" s="5">
        <f>A403&amp;"-"&amp;YEAR(F403)&amp;"-"&amp;IF(LEN(MONTH(F403))=1,"0"&amp;MONTH(F403),MONTH(F403))&amp;"-"&amp;IF(LEN(DAY(F403))=1,"0"&amp;DAY(F403),DAY(F403))</f>
        <v/>
      </c>
    </row>
    <row r="404">
      <c r="A404" s="5" t="n">
        <v>239</v>
      </c>
      <c r="B404" s="5" t="inlineStr">
        <is>
          <t>Portafolio de Proyectos</t>
        </is>
      </c>
      <c r="C404" s="5" t="inlineStr">
        <is>
          <t>Gestión de Proyectos</t>
        </is>
      </c>
      <c r="D404" s="5" t="inlineStr">
        <is>
          <t>Mensual</t>
        </is>
      </c>
      <c r="E404" s="5" t="inlineStr">
        <is>
          <t>Positivo</t>
        </is>
      </c>
      <c r="F404" s="6" t="n">
        <v>45657</v>
      </c>
      <c r="G404" s="5">
        <f>YEAR(F404)</f>
        <v/>
      </c>
      <c r="H404" s="5">
        <f>PROPER(TEXT(F404,"mmmm"))</f>
        <v/>
      </c>
      <c r="I404" s="6">
        <f>IF(OR(H404="Enero",H404="Febrero",H404="Marzo",H404="Abril",H404="Mayo",H404="Junio"),G404&amp;"-1",IF(OR(H404="Julio",H404="Agosto",H404="Septiembre",H404="Octubre",H404="Noviembre",H404="Diciembre"),G404&amp;"-2"))</f>
        <v/>
      </c>
      <c r="J404" s="5" t="n"/>
      <c r="K404" s="5" t="n">
        <v>0</v>
      </c>
      <c r="L404" s="28">
        <f>IFERROR(IF(OR(J404=0,K404=""),"",IF(E404="Positivo",MIN(MAX(K404/J404,0),1.3),MIN(MAX(J404/K404,0),1.3))),"")</f>
        <v/>
      </c>
      <c r="M404" s="28">
        <f>IFERROR(IF(OR(J404=0,K404=""),"",IF(E404="Positivo",MAX(K404/J404,0),MAX(J404/K404,0))),"")</f>
        <v/>
      </c>
      <c r="N404" s="5" t="inlineStr">
        <is>
          <t>Metrica</t>
        </is>
      </c>
      <c r="O404" s="5" t="inlineStr">
        <is>
          <t>ENT</t>
        </is>
      </c>
      <c r="P404" s="5" t="n">
        <v>0</v>
      </c>
      <c r="Q404" s="5" t="n">
        <v>0</v>
      </c>
      <c r="R404" s="5">
        <f>A404&amp;"-"&amp;YEAR(F404)&amp;"-"&amp;IF(LEN(MONTH(F404))=1,"0"&amp;MONTH(F404),MONTH(F404))&amp;"-"&amp;IF(LEN(DAY(F404))=1,"0"&amp;DAY(F404),DAY(F404))</f>
        <v/>
      </c>
    </row>
    <row r="405">
      <c r="A405" s="5" t="n">
        <v>240</v>
      </c>
      <c r="B405" s="5" t="inlineStr">
        <is>
          <t>Cumplimiento de Gestión De Proyectos Cerrados</t>
        </is>
      </c>
      <c r="C405" s="5" t="inlineStr">
        <is>
          <t>Gestión de Proyectos</t>
        </is>
      </c>
      <c r="D405" s="5" t="inlineStr">
        <is>
          <t>Trimestral</t>
        </is>
      </c>
      <c r="E405" s="5" t="inlineStr">
        <is>
          <t>Positivo</t>
        </is>
      </c>
      <c r="F405" s="6" t="n">
        <v>45657</v>
      </c>
      <c r="G405" s="5">
        <f>YEAR(F405)</f>
        <v/>
      </c>
      <c r="H405" s="5">
        <f>PROPER(TEXT(F405,"mmmm"))</f>
        <v/>
      </c>
      <c r="I405" s="6">
        <f>IF(OR(H405="Enero",H405="Febrero",H405="Marzo",H405="Abril",H405="Mayo",H405="Junio"),G405&amp;"-1",IF(OR(H405="Julio",H405="Agosto",H405="Septiembre",H405="Octubre",H405="Noviembre",H405="Diciembre"),G405&amp;"-2"))</f>
        <v/>
      </c>
      <c r="J405" s="5" t="n">
        <v>100</v>
      </c>
      <c r="K405" s="5" t="n">
        <v>97.91666666666666</v>
      </c>
      <c r="L405" s="28">
        <f>IFERROR(IF(OR(J405=0,K405=""),"",IF(E405="Positivo",MIN(MAX(K405/J405,0),1.3),MIN(MAX(J405/K405,0),1.3))),"")</f>
        <v/>
      </c>
      <c r="M405" s="28">
        <f>IFERROR(IF(OR(J405=0,K405=""),"",IF(E405="Positivo",MAX(K405/J405,0),MAX(J405/K405,0))),"")</f>
        <v/>
      </c>
      <c r="N405" s="5" t="inlineStr">
        <is>
          <t>%</t>
        </is>
      </c>
      <c r="O405" s="5" t="inlineStr">
        <is>
          <t>%</t>
        </is>
      </c>
      <c r="P405" s="5" t="n">
        <v>0</v>
      </c>
      <c r="Q405" s="5" t="n">
        <v>0</v>
      </c>
      <c r="R405" s="5">
        <f>A405&amp;"-"&amp;YEAR(F405)&amp;"-"&amp;IF(LEN(MONTH(F405))=1,"0"&amp;MONTH(F405),MONTH(F405))&amp;"-"&amp;IF(LEN(DAY(F405))=1,"0"&amp;DAY(F405),DAY(F405))</f>
        <v/>
      </c>
    </row>
    <row r="406">
      <c r="A406" s="5" t="n">
        <v>241</v>
      </c>
      <c r="B406" s="5" t="inlineStr">
        <is>
          <t>Cumplimiento de gestión de proyectos fase inicio</t>
        </is>
      </c>
      <c r="C406" s="5" t="inlineStr">
        <is>
          <t>Gestión de Proyectos</t>
        </is>
      </c>
      <c r="D406" s="5" t="inlineStr">
        <is>
          <t>Mensual</t>
        </is>
      </c>
      <c r="E406" s="5" t="inlineStr">
        <is>
          <t>Positivo</t>
        </is>
      </c>
      <c r="F406" s="6" t="n">
        <v>45657</v>
      </c>
      <c r="G406" s="5">
        <f>YEAR(F406)</f>
        <v/>
      </c>
      <c r="H406" s="5">
        <f>PROPER(TEXT(F406,"mmmm"))</f>
        <v/>
      </c>
      <c r="I406" s="6">
        <f>IF(OR(H406="Enero",H406="Febrero",H406="Marzo",H406="Abril",H406="Mayo",H406="Junio"),G406&amp;"-1",IF(OR(H406="Julio",H406="Agosto",H406="Septiembre",H406="Octubre",H406="Noviembre",H406="Diciembre"),G406&amp;"-2"))</f>
        <v/>
      </c>
      <c r="J406" s="5" t="n">
        <v>80</v>
      </c>
      <c r="K406" s="5" t="n">
        <v>88.93920893920894</v>
      </c>
      <c r="L406" s="28">
        <f>IFERROR(IF(OR(J406=0,K406=""),"",IF(E406="Positivo",MIN(MAX(K406/J406,0),1.3),MIN(MAX(J406/K406,0),1.3))),"")</f>
        <v/>
      </c>
      <c r="M406" s="28">
        <f>IFERROR(IF(OR(J406=0,K406=""),"",IF(E406="Positivo",MAX(K406/J406,0),MAX(J406/K406,0))),"")</f>
        <v/>
      </c>
      <c r="N406" s="5" t="inlineStr">
        <is>
          <t>%</t>
        </is>
      </c>
      <c r="O406" s="5" t="inlineStr">
        <is>
          <t>%</t>
        </is>
      </c>
      <c r="P406" s="5" t="n">
        <v>0</v>
      </c>
      <c r="Q406" s="5" t="n">
        <v>0</v>
      </c>
      <c r="R406" s="5">
        <f>A406&amp;"-"&amp;YEAR(F406)&amp;"-"&amp;IF(LEN(MONTH(F406))=1,"0"&amp;MONTH(F406),MONTH(F406))&amp;"-"&amp;IF(LEN(DAY(F406))=1,"0"&amp;DAY(F406),DAY(F406))</f>
        <v/>
      </c>
    </row>
    <row r="407">
      <c r="A407" s="5" t="n">
        <v>244</v>
      </c>
      <c r="B407" s="5" t="inlineStr">
        <is>
          <t>GreenMetric - Nacional</t>
        </is>
      </c>
      <c r="C407" s="5" t="inlineStr">
        <is>
          <t>GESTIÓN AMBIENTAL</t>
        </is>
      </c>
      <c r="D407" s="5" t="inlineStr">
        <is>
          <t>Anual</t>
        </is>
      </c>
      <c r="E407" s="5" t="inlineStr">
        <is>
          <t>Negativo</t>
        </is>
      </c>
      <c r="F407" s="6" t="n">
        <v>45657</v>
      </c>
      <c r="G407" s="5">
        <f>YEAR(F407)</f>
        <v/>
      </c>
      <c r="H407" s="5">
        <f>PROPER(TEXT(F407,"mmmm"))</f>
        <v/>
      </c>
      <c r="I407" s="6">
        <f>IF(OR(H407="Enero",H407="Febrero",H407="Marzo",H407="Abril",H407="Mayo",H407="Junio"),G407&amp;"-1",IF(OR(H407="Julio",H407="Agosto",H407="Septiembre",H407="Octubre",H407="Noviembre",H407="Diciembre"),G407&amp;"-2"))</f>
        <v/>
      </c>
      <c r="J407" s="5" t="n">
        <v>25</v>
      </c>
      <c r="K407" s="5" t="n">
        <v>25</v>
      </c>
      <c r="L407" s="28">
        <f>IFERROR(IF(OR(J407=0,K407=""),"",IF(E407="Positivo",MIN(MAX(K407/J407,0),1.3),MIN(MAX(J407/K407,0),1.3))),"")</f>
        <v/>
      </c>
      <c r="M407" s="28">
        <f>IFERROR(IF(OR(J407=0,K407=""),"",IF(E407="Positivo",MAX(K407/J407,0),MAX(J407/K407,0))),"")</f>
        <v/>
      </c>
      <c r="N407" s="5" t="inlineStr">
        <is>
          <t>ENT</t>
        </is>
      </c>
      <c r="O407" s="5" t="inlineStr">
        <is>
          <t>ENT</t>
        </is>
      </c>
      <c r="P407" s="5" t="n">
        <v>0</v>
      </c>
      <c r="Q407" s="5" t="n">
        <v>0</v>
      </c>
      <c r="R407" s="5">
        <f>A407&amp;"-"&amp;YEAR(F407)&amp;"-"&amp;IF(LEN(MONTH(F407))=1,"0"&amp;MONTH(F407),MONTH(F407))&amp;"-"&amp;IF(LEN(DAY(F407))=1,"0"&amp;DAY(F407),DAY(F407))</f>
        <v/>
      </c>
    </row>
    <row r="408">
      <c r="A408" s="5" t="n">
        <v>245</v>
      </c>
      <c r="B408" s="5" t="inlineStr">
        <is>
          <t>Permanencia Intersemestral</t>
        </is>
      </c>
      <c r="C408" s="5" t="inlineStr">
        <is>
          <t>Permanencia</t>
        </is>
      </c>
      <c r="D408" s="5" t="inlineStr">
        <is>
          <t>Semestral</t>
        </is>
      </c>
      <c r="E408" s="5" t="inlineStr">
        <is>
          <t>Positivo</t>
        </is>
      </c>
      <c r="F408" s="6" t="n">
        <v>45657</v>
      </c>
      <c r="G408" s="5">
        <f>YEAR(F408)</f>
        <v/>
      </c>
      <c r="H408" s="5">
        <f>PROPER(TEXT(F408,"mmmm"))</f>
        <v/>
      </c>
      <c r="I408" s="6">
        <f>IF(OR(H408="Enero",H408="Febrero",H408="Marzo",H408="Abril",H408="Mayo",H408="Junio"),G408&amp;"-1",IF(OR(H408="Julio",H408="Agosto",H408="Septiembre",H408="Octubre",H408="Noviembre",H408="Diciembre"),G408&amp;"-2"))</f>
        <v/>
      </c>
      <c r="J408" s="5" t="n">
        <v>100</v>
      </c>
      <c r="K408" s="5" t="n">
        <v>100.22</v>
      </c>
      <c r="L408" s="28">
        <f>IFERROR(IF(OR(J408=0,K408=""),"",IF(E408="Positivo",MIN(MAX(K408/J408,0),1.3),MIN(MAX(J408/K408,0),1.3))),"")</f>
        <v/>
      </c>
      <c r="M408" s="28">
        <f>IFERROR(IF(OR(J408=0,K408=""),"",IF(E408="Positivo",MAX(K408/J408,0),MAX(J408/K408,0))),"")</f>
        <v/>
      </c>
      <c r="N408" s="5" t="inlineStr">
        <is>
          <t>%</t>
        </is>
      </c>
      <c r="O408" s="5" t="inlineStr">
        <is>
          <t>%</t>
        </is>
      </c>
      <c r="P408" s="5" t="n">
        <v>0</v>
      </c>
      <c r="Q408" s="5" t="n">
        <v>1</v>
      </c>
      <c r="R408" s="5">
        <f>A408&amp;"-"&amp;YEAR(F408)&amp;"-"&amp;IF(LEN(MONTH(F408))=1,"0"&amp;MONTH(F408),MONTH(F408))&amp;"-"&amp;IF(LEN(DAY(F408))=1,"0"&amp;DAY(F408),DAY(F408))</f>
        <v/>
      </c>
    </row>
    <row r="409">
      <c r="A409" s="5" t="n">
        <v>246</v>
      </c>
      <c r="B409" s="5" t="inlineStr">
        <is>
          <t>Satisfacción del proceso de grados presencial</t>
        </is>
      </c>
      <c r="C409" s="5" t="inlineStr">
        <is>
          <t>Registro y Control</t>
        </is>
      </c>
      <c r="D409" s="5" t="inlineStr">
        <is>
          <t>Semestral</t>
        </is>
      </c>
      <c r="E409" s="5" t="inlineStr">
        <is>
          <t>Positivo</t>
        </is>
      </c>
      <c r="F409" s="6" t="n">
        <v>45657</v>
      </c>
      <c r="G409" s="5">
        <f>YEAR(F409)</f>
        <v/>
      </c>
      <c r="H409" s="5">
        <f>PROPER(TEXT(F409,"mmmm"))</f>
        <v/>
      </c>
      <c r="I409" s="6">
        <f>IF(OR(H409="Enero",H409="Febrero",H409="Marzo",H409="Abril",H409="Mayo",H409="Junio"),G409&amp;"-1",IF(OR(H409="Julio",H409="Agosto",H409="Septiembre",H409="Octubre",H409="Noviembre",H409="Diciembre"),G409&amp;"-2"))</f>
        <v/>
      </c>
      <c r="J409" s="5" t="n">
        <v>67.5</v>
      </c>
      <c r="K409" s="5" t="n">
        <v>94.40000000000001</v>
      </c>
      <c r="L409" s="28">
        <f>IFERROR(IF(OR(J409=0,K409=""),"",IF(E409="Positivo",MIN(MAX(K409/J409,0),1.3),MIN(MAX(J409/K409,0),1.3))),"")</f>
        <v/>
      </c>
      <c r="M409" s="28">
        <f>IFERROR(IF(OR(J409=0,K409=""),"",IF(E409="Positivo",MAX(K409/J409,0),MAX(J409/K409,0))),"")</f>
        <v/>
      </c>
      <c r="N409" s="5" t="inlineStr">
        <is>
          <t>%</t>
        </is>
      </c>
      <c r="O409" s="5" t="inlineStr">
        <is>
          <t>%</t>
        </is>
      </c>
      <c r="P409" s="5" t="n">
        <v>0</v>
      </c>
      <c r="Q409" s="5" t="n">
        <v>0</v>
      </c>
      <c r="R409" s="5">
        <f>A409&amp;"-"&amp;YEAR(F409)&amp;"-"&amp;IF(LEN(MONTH(F409))=1,"0"&amp;MONTH(F409),MONTH(F409))&amp;"-"&amp;IF(LEN(DAY(F409))=1,"0"&amp;DAY(F409),DAY(F409))</f>
        <v/>
      </c>
    </row>
    <row r="410">
      <c r="A410" s="5" t="n">
        <v>251</v>
      </c>
      <c r="B410" s="5" t="inlineStr">
        <is>
          <t>Subprocesos Con CMI Estructurado</t>
        </is>
      </c>
      <c r="C410" s="5" t="inlineStr">
        <is>
          <t>Desempeño Institucional</t>
        </is>
      </c>
      <c r="D410" s="5" t="inlineStr">
        <is>
          <t>Trimestral</t>
        </is>
      </c>
      <c r="E410" s="5" t="inlineStr">
        <is>
          <t>Positivo</t>
        </is>
      </c>
      <c r="F410" s="6" t="n">
        <v>45657</v>
      </c>
      <c r="G410" s="5">
        <f>YEAR(F410)</f>
        <v/>
      </c>
      <c r="H410" s="5">
        <f>PROPER(TEXT(F410,"mmmm"))</f>
        <v/>
      </c>
      <c r="I410" s="6">
        <f>IF(OR(H410="Enero",H410="Febrero",H410="Marzo",H410="Abril",H410="Mayo",H410="Junio"),G410&amp;"-1",IF(OR(H410="Julio",H410="Agosto",H410="Septiembre",H410="Octubre",H410="Noviembre",H410="Diciembre"),G410&amp;"-2"))</f>
        <v/>
      </c>
      <c r="J410" s="5" t="n">
        <v>100</v>
      </c>
      <c r="K410" s="5" t="n">
        <v>96.22641509433964</v>
      </c>
      <c r="L410" s="28">
        <f>IFERROR(IF(OR(J410=0,K410=""),"",IF(E410="Positivo",MIN(MAX(K410/J410,0),1.3),MIN(MAX(J410/K410,0),1.3))),"")</f>
        <v/>
      </c>
      <c r="M410" s="28">
        <f>IFERROR(IF(OR(J410=0,K410=""),"",IF(E410="Positivo",MAX(K410/J410,0),MAX(J410/K410,0))),"")</f>
        <v/>
      </c>
      <c r="N410" s="5" t="inlineStr">
        <is>
          <t>%</t>
        </is>
      </c>
      <c r="O410" s="5" t="inlineStr">
        <is>
          <t>%</t>
        </is>
      </c>
      <c r="P410" s="5" t="n">
        <v>0</v>
      </c>
      <c r="Q410" s="5" t="n">
        <v>0</v>
      </c>
      <c r="R410" s="5">
        <f>A410&amp;"-"&amp;YEAR(F410)&amp;"-"&amp;IF(LEN(MONTH(F410))=1,"0"&amp;MONTH(F410),MONTH(F410))&amp;"-"&amp;IF(LEN(DAY(F410))=1,"0"&amp;DAY(F410),DAY(F410))</f>
        <v/>
      </c>
    </row>
    <row r="411">
      <c r="A411" s="5" t="n">
        <v>252</v>
      </c>
      <c r="B411" s="5" t="inlineStr">
        <is>
          <t>Permanencia intersemestral ingresantes</t>
        </is>
      </c>
      <c r="C411" s="5" t="inlineStr">
        <is>
          <t>Permanencia</t>
        </is>
      </c>
      <c r="D411" s="5" t="inlineStr">
        <is>
          <t>Semestral</t>
        </is>
      </c>
      <c r="E411" s="5" t="inlineStr">
        <is>
          <t>Positivo</t>
        </is>
      </c>
      <c r="F411" s="6" t="n">
        <v>45657</v>
      </c>
      <c r="G411" s="5">
        <f>YEAR(F411)</f>
        <v/>
      </c>
      <c r="H411" s="5">
        <f>PROPER(TEXT(F411,"mmmm"))</f>
        <v/>
      </c>
      <c r="I411" s="6">
        <f>IF(OR(H411="Enero",H411="Febrero",H411="Marzo",H411="Abril",H411="Mayo",H411="Junio"),G411&amp;"-1",IF(OR(H411="Julio",H411="Agosto",H411="Septiembre",H411="Octubre",H411="Noviembre",H411="Diciembre"),G411&amp;"-2"))</f>
        <v/>
      </c>
      <c r="J411" s="5" t="n">
        <v>72.90000000000001</v>
      </c>
      <c r="K411" s="5" t="n">
        <v>99.48999999999999</v>
      </c>
      <c r="L411" s="28">
        <f>IFERROR(IF(OR(J411=0,K411=""),"",IF(E411="Positivo",MIN(MAX(K411/J411,0),1.3),MIN(MAX(J411/K411,0),1.3))),"")</f>
        <v/>
      </c>
      <c r="M411" s="28">
        <f>IFERROR(IF(OR(J411=0,K411=""),"",IF(E411="Positivo",MAX(K411/J411,0),MAX(J411/K411,0))),"")</f>
        <v/>
      </c>
      <c r="N411" s="5" t="inlineStr">
        <is>
          <t>%</t>
        </is>
      </c>
      <c r="O411" s="5" t="inlineStr">
        <is>
          <t>%</t>
        </is>
      </c>
      <c r="P411" s="5" t="n">
        <v>1</v>
      </c>
      <c r="Q411" s="5" t="n">
        <v>1</v>
      </c>
      <c r="R411" s="5">
        <f>A411&amp;"-"&amp;YEAR(F411)&amp;"-"&amp;IF(LEN(MONTH(F411))=1,"0"&amp;MONTH(F411),MONTH(F411))&amp;"-"&amp;IF(LEN(DAY(F411))=1,"0"&amp;DAY(F411),DAY(F411))</f>
        <v/>
      </c>
    </row>
    <row r="412">
      <c r="A412" s="5" t="n">
        <v>254</v>
      </c>
      <c r="B412" s="5" t="inlineStr">
        <is>
          <t>Áreas con reportes de plan de retos</t>
        </is>
      </c>
      <c r="C412" s="5" t="inlineStr">
        <is>
          <t>Planeación Estratégica</t>
        </is>
      </c>
      <c r="D412" s="5" t="inlineStr">
        <is>
          <t>Trimestral</t>
        </is>
      </c>
      <c r="E412" s="5" t="inlineStr">
        <is>
          <t>Positivo</t>
        </is>
      </c>
      <c r="F412" s="6" t="n">
        <v>45657</v>
      </c>
      <c r="G412" s="5">
        <f>YEAR(F412)</f>
        <v/>
      </c>
      <c r="H412" s="5">
        <f>PROPER(TEXT(F412,"mmmm"))</f>
        <v/>
      </c>
      <c r="I412" s="6">
        <f>IF(OR(H412="Enero",H412="Febrero",H412="Marzo",H412="Abril",H412="Mayo",H412="Junio"),G412&amp;"-1",IF(OR(H412="Julio",H412="Agosto",H412="Septiembre",H412="Octubre",H412="Noviembre",H412="Diciembre"),G412&amp;"-2"))</f>
        <v/>
      </c>
      <c r="J412" s="5" t="n">
        <v>100</v>
      </c>
      <c r="K412" s="5" t="n">
        <v>100</v>
      </c>
      <c r="L412" s="28">
        <f>IFERROR(IF(OR(J412=0,K412=""),"",IF(E412="Positivo",MIN(MAX(K412/J412,0),1.3),MIN(MAX(J412/K412,0),1.3))),"")</f>
        <v/>
      </c>
      <c r="M412" s="28">
        <f>IFERROR(IF(OR(J412=0,K412=""),"",IF(E412="Positivo",MAX(K412/J412,0),MAX(J412/K412,0))),"")</f>
        <v/>
      </c>
      <c r="N412" s="5" t="inlineStr">
        <is>
          <t>ENT</t>
        </is>
      </c>
      <c r="O412" s="5" t="inlineStr">
        <is>
          <t>ENT</t>
        </is>
      </c>
      <c r="P412" s="5" t="n">
        <v>0</v>
      </c>
      <c r="Q412" s="5" t="n">
        <v>0</v>
      </c>
      <c r="R412" s="5">
        <f>A412&amp;"-"&amp;YEAR(F412)&amp;"-"&amp;IF(LEN(MONTH(F412))=1,"0"&amp;MONTH(F412),MONTH(F412))&amp;"-"&amp;IF(LEN(DAY(F412))=1,"0"&amp;DAY(F412),DAY(F412))</f>
        <v/>
      </c>
    </row>
    <row r="413">
      <c r="A413" s="5" t="n">
        <v>255</v>
      </c>
      <c r="B413" s="5" t="inlineStr">
        <is>
          <t>Informe anual de variación de índice H</t>
        </is>
      </c>
      <c r="C413" s="5" t="inlineStr">
        <is>
          <t>Editorial y Publicaciones</t>
        </is>
      </c>
      <c r="D413" s="5" t="inlineStr">
        <is>
          <t>Anual</t>
        </is>
      </c>
      <c r="E413" s="5" t="inlineStr">
        <is>
          <t>Positivo</t>
        </is>
      </c>
      <c r="F413" s="6" t="n">
        <v>45657</v>
      </c>
      <c r="G413" s="5">
        <f>YEAR(F413)</f>
        <v/>
      </c>
      <c r="H413" s="5">
        <f>PROPER(TEXT(F413,"mmmm"))</f>
        <v/>
      </c>
      <c r="I413" s="6">
        <f>IF(OR(H413="Enero",H413="Febrero",H413="Marzo",H413="Abril",H413="Mayo",H413="Junio"),G413&amp;"-1",IF(OR(H413="Julio",H413="Agosto",H413="Septiembre",H413="Octubre",H413="Noviembre",H413="Diciembre"),G413&amp;"-2"))</f>
        <v/>
      </c>
      <c r="J413" s="5" t="n">
        <v>100</v>
      </c>
      <c r="K413" s="5" t="n">
        <v>6</v>
      </c>
      <c r="L413" s="28">
        <f>IFERROR(IF(OR(J413=0,K413=""),"",IF(E413="Positivo",MIN(MAX(K413/J413,0),1.3),MIN(MAX(J413/K413,0),1.3))),"")</f>
        <v/>
      </c>
      <c r="M413" s="28">
        <f>IFERROR(IF(OR(J413=0,K413=""),"",IF(E413="Positivo",MAX(K413/J413,0),MAX(J413/K413,0))),"")</f>
        <v/>
      </c>
      <c r="N413" s="5" t="inlineStr">
        <is>
          <t>ENT</t>
        </is>
      </c>
      <c r="O413" s="5" t="inlineStr">
        <is>
          <t>ENT</t>
        </is>
      </c>
      <c r="P413" s="5" t="n">
        <v>0</v>
      </c>
      <c r="Q413" s="5" t="n">
        <v>0</v>
      </c>
      <c r="R413" s="5">
        <f>A413&amp;"-"&amp;YEAR(F413)&amp;"-"&amp;IF(LEN(MONTH(F413))=1,"0"&amp;MONTH(F413),MONTH(F413))&amp;"-"&amp;IF(LEN(DAY(F413))=1,"0"&amp;DAY(F413),DAY(F413))</f>
        <v/>
      </c>
    </row>
    <row r="414">
      <c r="A414" s="5" t="n">
        <v>256</v>
      </c>
      <c r="B414" s="5" t="inlineStr">
        <is>
          <t>Publicaciones editadas por la editorial</t>
        </is>
      </c>
      <c r="C414" s="5" t="inlineStr">
        <is>
          <t>Editorial y Publicaciones</t>
        </is>
      </c>
      <c r="D414" s="5" t="inlineStr">
        <is>
          <t>Semestral</t>
        </is>
      </c>
      <c r="E414" s="5" t="inlineStr">
        <is>
          <t>Positivo</t>
        </is>
      </c>
      <c r="F414" s="6" t="n">
        <v>45657</v>
      </c>
      <c r="G414" s="5">
        <f>YEAR(F414)</f>
        <v/>
      </c>
      <c r="H414" s="5">
        <f>PROPER(TEXT(F414,"mmmm"))</f>
        <v/>
      </c>
      <c r="I414" s="6">
        <f>IF(OR(H414="Enero",H414="Febrero",H414="Marzo",H414="Abril",H414="Mayo",H414="Junio"),G414&amp;"-1",IF(OR(H414="Julio",H414="Agosto",H414="Septiembre",H414="Octubre",H414="Noviembre",H414="Diciembre"),G414&amp;"-2"))</f>
        <v/>
      </c>
      <c r="J414" s="5" t="n">
        <v>200</v>
      </c>
      <c r="K414" s="5" t="n">
        <v>270.59</v>
      </c>
      <c r="L414" s="28">
        <f>IFERROR(IF(OR(J414=0,K414=""),"",IF(E414="Positivo",MIN(MAX(K414/J414,0),1.3),MIN(MAX(J414/K414,0),1.3))),"")</f>
        <v/>
      </c>
      <c r="M414" s="28">
        <f>IFERROR(IF(OR(J414=0,K414=""),"",IF(E414="Positivo",MAX(K414/J414,0),MAX(J414/K414,0))),"")</f>
        <v/>
      </c>
      <c r="N414" s="5" t="inlineStr">
        <is>
          <t>ENT</t>
        </is>
      </c>
      <c r="O414" s="5" t="inlineStr">
        <is>
          <t>ENT</t>
        </is>
      </c>
      <c r="P414" s="5" t="n">
        <v>0</v>
      </c>
      <c r="Q414" s="5" t="n">
        <v>0</v>
      </c>
      <c r="R414" s="5">
        <f>A414&amp;"-"&amp;YEAR(F414)&amp;"-"&amp;IF(LEN(MONTH(F414))=1,"0"&amp;MONTH(F414),MONTH(F414))&amp;"-"&amp;IF(LEN(DAY(F414))=1,"0"&amp;DAY(F414),DAY(F414))</f>
        <v/>
      </c>
    </row>
    <row r="415">
      <c r="A415" s="5" t="n">
        <v>259</v>
      </c>
      <c r="B415" s="5" t="inlineStr">
        <is>
          <t>Subprocesos con indicadores reportados oportunamente</t>
        </is>
      </c>
      <c r="C415" s="5" t="inlineStr">
        <is>
          <t>Desempeño Institucional</t>
        </is>
      </c>
      <c r="D415" s="5" t="inlineStr">
        <is>
          <t>Trimestral</t>
        </is>
      </c>
      <c r="E415" s="5" t="inlineStr">
        <is>
          <t>Positivo</t>
        </is>
      </c>
      <c r="F415" s="6" t="n">
        <v>45657</v>
      </c>
      <c r="G415" s="5">
        <f>YEAR(F415)</f>
        <v/>
      </c>
      <c r="H415" s="5">
        <f>PROPER(TEXT(F415,"mmmm"))</f>
        <v/>
      </c>
      <c r="I415" s="6">
        <f>IF(OR(H415="Enero",H415="Febrero",H415="Marzo",H415="Abril",H415="Mayo",H415="Junio"),G415&amp;"-1",IF(OR(H415="Julio",H415="Agosto",H415="Septiembre",H415="Octubre",H415="Noviembre",H415="Diciembre"),G415&amp;"-2"))</f>
        <v/>
      </c>
      <c r="J415" s="5" t="n">
        <v>90</v>
      </c>
      <c r="K415" s="5" t="n">
        <v>78.43000000000001</v>
      </c>
      <c r="L415" s="28">
        <f>IFERROR(IF(OR(J415=0,K415=""),"",IF(E415="Positivo",MIN(MAX(K415/J415,0),1.3),MIN(MAX(J415/K415,0),1.3))),"")</f>
        <v/>
      </c>
      <c r="M415" s="28">
        <f>IFERROR(IF(OR(J415=0,K415=""),"",IF(E415="Positivo",MAX(K415/J415,0),MAX(J415/K415,0))),"")</f>
        <v/>
      </c>
      <c r="N415" s="5" t="inlineStr">
        <is>
          <t>%</t>
        </is>
      </c>
      <c r="O415" s="5" t="inlineStr">
        <is>
          <t>%</t>
        </is>
      </c>
      <c r="P415" s="5" t="n">
        <v>0</v>
      </c>
      <c r="Q415" s="5" t="n">
        <v>0</v>
      </c>
      <c r="R415" s="5">
        <f>A415&amp;"-"&amp;YEAR(F415)&amp;"-"&amp;IF(LEN(MONTH(F415))=1,"0"&amp;MONTH(F415),MONTH(F415))&amp;"-"&amp;IF(LEN(DAY(F415))=1,"0"&amp;DAY(F415),DAY(F415))</f>
        <v/>
      </c>
    </row>
    <row r="416">
      <c r="A416" s="5" t="n">
        <v>260</v>
      </c>
      <c r="B416" s="5" t="inlineStr">
        <is>
          <t>CES- Costumer Effort Score del proceso de Rematrícula</t>
        </is>
      </c>
      <c r="C416" s="5" t="inlineStr">
        <is>
          <t>Rematrícula</t>
        </is>
      </c>
      <c r="D416" s="5" t="inlineStr">
        <is>
          <t>Semestral</t>
        </is>
      </c>
      <c r="E416" s="5" t="inlineStr">
        <is>
          <t>Negativo</t>
        </is>
      </c>
      <c r="F416" s="6" t="n">
        <v>45657</v>
      </c>
      <c r="G416" s="5">
        <f>YEAR(F416)</f>
        <v/>
      </c>
      <c r="H416" s="5">
        <f>PROPER(TEXT(F416,"mmmm"))</f>
        <v/>
      </c>
      <c r="I416" s="6">
        <f>IF(OR(H416="Enero",H416="Febrero",H416="Marzo",H416="Abril",H416="Mayo",H416="Junio"),G416&amp;"-1",IF(OR(H416="Julio",H416="Agosto",H416="Septiembre",H416="Octubre",H416="Noviembre",H416="Diciembre"),G416&amp;"-2"))</f>
        <v/>
      </c>
      <c r="J416" s="5" t="n">
        <v>2.8</v>
      </c>
      <c r="K416" s="5" t="n">
        <v>2.1</v>
      </c>
      <c r="L416" s="28">
        <f>IFERROR(IF(OR(J416=0,K416=""),"",IF(E416="Positivo",MIN(MAX(K416/J416,0),1.3),MIN(MAX(J416/K416,0),1.3))),"")</f>
        <v/>
      </c>
      <c r="M416" s="28">
        <f>IFERROR(IF(OR(J416=0,K416=""),"",IF(E416="Positivo",MAX(K416/J416,0),MAX(J416/K416,0))),"")</f>
        <v/>
      </c>
      <c r="N416" s="5" t="inlineStr">
        <is>
          <t>DEC</t>
        </is>
      </c>
      <c r="O416" s="5" t="inlineStr">
        <is>
          <t>DEC</t>
        </is>
      </c>
      <c r="P416" s="5" t="n">
        <v>1</v>
      </c>
      <c r="Q416" s="5" t="n">
        <v>1</v>
      </c>
      <c r="R416" s="5">
        <f>A416&amp;"-"&amp;YEAR(F416)&amp;"-"&amp;IF(LEN(MONTH(F416))=1,"0"&amp;MONTH(F416),MONTH(F416))&amp;"-"&amp;IF(LEN(DAY(F416))=1,"0"&amp;DAY(F416),DAY(F416))</f>
        <v/>
      </c>
    </row>
    <row r="417">
      <c r="A417" s="5" t="n">
        <v>261</v>
      </c>
      <c r="B417" s="5" t="inlineStr">
        <is>
          <t>CES- Costumer Effort Score del proceso de Saber Pro</t>
        </is>
      </c>
      <c r="C417" s="5" t="inlineStr">
        <is>
          <t>Servicio</t>
        </is>
      </c>
      <c r="D417" s="5" t="inlineStr">
        <is>
          <t>Semestral</t>
        </is>
      </c>
      <c r="E417" s="5" t="inlineStr">
        <is>
          <t>Negativo</t>
        </is>
      </c>
      <c r="F417" s="6" t="n">
        <v>45657</v>
      </c>
      <c r="G417" s="5">
        <f>YEAR(F417)</f>
        <v/>
      </c>
      <c r="H417" s="5">
        <f>PROPER(TEXT(F417,"mmmm"))</f>
        <v/>
      </c>
      <c r="I417" s="6">
        <f>IF(OR(H417="Enero",H417="Febrero",H417="Marzo",H417="Abril",H417="Mayo",H417="Junio"),G417&amp;"-1",IF(OR(H417="Julio",H417="Agosto",H417="Septiembre",H417="Octubre",H417="Noviembre",H417="Diciembre"),G417&amp;"-2"))</f>
        <v/>
      </c>
      <c r="J417" s="5" t="n">
        <v>3</v>
      </c>
      <c r="K417" s="5" t="n">
        <v>2.2</v>
      </c>
      <c r="L417" s="28">
        <f>IFERROR(IF(OR(J417=0,K417=""),"",IF(E417="Positivo",MIN(MAX(K417/J417,0),1.3),MIN(MAX(J417/K417,0),1.3))),"")</f>
        <v/>
      </c>
      <c r="M417" s="28">
        <f>IFERROR(IF(OR(J417=0,K417=""),"",IF(E417="Positivo",MAX(K417/J417,0),MAX(J417/K417,0))),"")</f>
        <v/>
      </c>
      <c r="N417" s="5" t="inlineStr">
        <is>
          <t>ENT</t>
        </is>
      </c>
      <c r="O417" s="5" t="inlineStr">
        <is>
          <t>DEC</t>
        </is>
      </c>
      <c r="P417" s="5" t="n">
        <v>1</v>
      </c>
      <c r="Q417" s="5" t="n">
        <v>1</v>
      </c>
      <c r="R417" s="5">
        <f>A417&amp;"-"&amp;YEAR(F417)&amp;"-"&amp;IF(LEN(MONTH(F417))=1,"0"&amp;MONTH(F417),MONTH(F417))&amp;"-"&amp;IF(LEN(DAY(F417))=1,"0"&amp;DAY(F417),DAY(F417))</f>
        <v/>
      </c>
    </row>
    <row r="418">
      <c r="A418" s="5" t="n">
        <v>262</v>
      </c>
      <c r="B418" s="5" t="inlineStr">
        <is>
          <t>Reducción de número de sentencias condenatorias en contra del Poli</t>
        </is>
      </c>
      <c r="C418" s="5" t="inlineStr">
        <is>
          <t>GESTIÓN JURÍDICA Y NORMATIVA</t>
        </is>
      </c>
      <c r="D418" s="5" t="inlineStr">
        <is>
          <t>Semestral</t>
        </is>
      </c>
      <c r="E418" s="5" t="inlineStr">
        <is>
          <t>Negativo</t>
        </is>
      </c>
      <c r="F418" s="6" t="n">
        <v>45657</v>
      </c>
      <c r="G418" s="5">
        <f>YEAR(F418)</f>
        <v/>
      </c>
      <c r="H418" s="5">
        <f>PROPER(TEXT(F418,"mmmm"))</f>
        <v/>
      </c>
      <c r="I418" s="6">
        <f>IF(OR(H418="Enero",H418="Febrero",H418="Marzo",H418="Abril",H418="Mayo",H418="Junio"),G418&amp;"-1",IF(OR(H418="Julio",H418="Agosto",H418="Septiembre",H418="Octubre",H418="Noviembre",H418="Diciembre"),G418&amp;"-2"))</f>
        <v/>
      </c>
      <c r="J418" s="5" t="n">
        <v>20</v>
      </c>
      <c r="K418" s="5" t="n">
        <v>0</v>
      </c>
      <c r="L418" s="28">
        <f>IFERROR(IF(OR(J418=0,K418=""),"",IF(E418="Positivo",MIN(MAX(K418/J418,0),1.3),MIN(MAX(J418/K418,0),1.3))),"")</f>
        <v/>
      </c>
      <c r="M418" s="28">
        <f>IFERROR(IF(OR(J418=0,K418=""),"",IF(E418="Positivo",MAX(K418/J418,0),MAX(J418/K418,0))),"")</f>
        <v/>
      </c>
      <c r="N418" s="5" t="inlineStr">
        <is>
          <t>%</t>
        </is>
      </c>
      <c r="O418" s="5" t="inlineStr">
        <is>
          <t>%</t>
        </is>
      </c>
      <c r="P418" s="5" t="n">
        <v>0</v>
      </c>
      <c r="Q418" s="5" t="n">
        <v>0</v>
      </c>
      <c r="R418" s="5">
        <f>A418&amp;"-"&amp;YEAR(F418)&amp;"-"&amp;IF(LEN(MONTH(F418))=1,"0"&amp;MONTH(F418),MONTH(F418))&amp;"-"&amp;IF(LEN(DAY(F418))=1,"0"&amp;DAY(F418),DAY(F418))</f>
        <v/>
      </c>
    </row>
    <row r="419">
      <c r="A419" s="5" t="n">
        <v>263</v>
      </c>
      <c r="B419" s="5" t="inlineStr">
        <is>
          <t>Oportunidad de respuesta de PQRS</t>
        </is>
      </c>
      <c r="C419" s="5" t="inlineStr">
        <is>
          <t>GESTIÓN JURÍDICA Y NORMATIVA</t>
        </is>
      </c>
      <c r="D419" s="5" t="inlineStr">
        <is>
          <t>Trimestral</t>
        </is>
      </c>
      <c r="E419" s="5" t="inlineStr">
        <is>
          <t>Positivo</t>
        </is>
      </c>
      <c r="F419" s="6" t="n">
        <v>45657</v>
      </c>
      <c r="G419" s="5">
        <f>YEAR(F419)</f>
        <v/>
      </c>
      <c r="H419" s="5">
        <f>PROPER(TEXT(F419,"mmmm"))</f>
        <v/>
      </c>
      <c r="I419" s="6">
        <f>IF(OR(H419="Enero",H419="Febrero",H419="Marzo",H419="Abril",H419="Mayo",H419="Junio"),G419&amp;"-1",IF(OR(H419="Julio",H419="Agosto",H419="Septiembre",H419="Octubre",H419="Noviembre",H419="Diciembre"),G419&amp;"-2"))</f>
        <v/>
      </c>
      <c r="J419" s="5" t="n">
        <v>100</v>
      </c>
      <c r="K419" s="5" t="n">
        <v>100</v>
      </c>
      <c r="L419" s="28">
        <f>IFERROR(IF(OR(J419=0,K419=""),"",IF(E419="Positivo",MIN(MAX(K419/J419,0),1.3),MIN(MAX(J419/K419,0),1.3))),"")</f>
        <v/>
      </c>
      <c r="M419" s="28">
        <f>IFERROR(IF(OR(J419=0,K419=""),"",IF(E419="Positivo",MAX(K419/J419,0),MAX(J419/K419,0))),"")</f>
        <v/>
      </c>
      <c r="N419" s="5" t="inlineStr">
        <is>
          <t>%</t>
        </is>
      </c>
      <c r="O419" s="5" t="inlineStr">
        <is>
          <t>%</t>
        </is>
      </c>
      <c r="P419" s="5" t="n">
        <v>0</v>
      </c>
      <c r="Q419" s="5" t="n">
        <v>0</v>
      </c>
      <c r="R419" s="5">
        <f>A419&amp;"-"&amp;YEAR(F419)&amp;"-"&amp;IF(LEN(MONTH(F419))=1,"0"&amp;MONTH(F419),MONTH(F419))&amp;"-"&amp;IF(LEN(DAY(F419))=1,"0"&amp;DAY(F419),DAY(F419))</f>
        <v/>
      </c>
    </row>
    <row r="420">
      <c r="A420" s="5" t="n">
        <v>264</v>
      </c>
      <c r="B420" s="5" t="inlineStr">
        <is>
          <t>Eficiencia Emisión De Conceptos Jurídicos (Educación)</t>
        </is>
      </c>
      <c r="C420" s="5" t="inlineStr">
        <is>
          <t>GESTIÓN JURÍDICA Y NORMATIVA</t>
        </is>
      </c>
      <c r="D420" s="5" t="inlineStr">
        <is>
          <t>Semestral</t>
        </is>
      </c>
      <c r="E420" s="5" t="inlineStr">
        <is>
          <t>Positivo</t>
        </is>
      </c>
      <c r="F420" s="6" t="n">
        <v>45657</v>
      </c>
      <c r="G420" s="5">
        <f>YEAR(F420)</f>
        <v/>
      </c>
      <c r="H420" s="5">
        <f>PROPER(TEXT(F420,"mmmm"))</f>
        <v/>
      </c>
      <c r="I420" s="6">
        <f>IF(OR(H420="Enero",H420="Febrero",H420="Marzo",H420="Abril",H420="Mayo",H420="Junio"),G420&amp;"-1",IF(OR(H420="Julio",H420="Agosto",H420="Septiembre",H420="Octubre",H420="Noviembre",H420="Diciembre"),G420&amp;"-2"))</f>
        <v/>
      </c>
      <c r="J420" s="5" t="n">
        <v>100</v>
      </c>
      <c r="K420" s="5" t="n">
        <v>100</v>
      </c>
      <c r="L420" s="28">
        <f>IFERROR(IF(OR(J420=0,K420=""),"",IF(E420="Positivo",MIN(MAX(K420/J420,0),1.3),MIN(MAX(J420/K420,0),1.3))),"")</f>
        <v/>
      </c>
      <c r="M420" s="28">
        <f>IFERROR(IF(OR(J420=0,K420=""),"",IF(E420="Positivo",MAX(K420/J420,0),MAX(J420/K420,0))),"")</f>
        <v/>
      </c>
      <c r="N420" s="5" t="inlineStr">
        <is>
          <t>%</t>
        </is>
      </c>
      <c r="O420" s="5" t="inlineStr">
        <is>
          <t>%</t>
        </is>
      </c>
      <c r="P420" s="5" t="n">
        <v>0</v>
      </c>
      <c r="Q420" s="5" t="n">
        <v>0</v>
      </c>
      <c r="R420" s="5">
        <f>A420&amp;"-"&amp;YEAR(F420)&amp;"-"&amp;IF(LEN(MONTH(F420))=1,"0"&amp;MONTH(F420),MONTH(F420))&amp;"-"&amp;IF(LEN(DAY(F420))=1,"0"&amp;DAY(F420),DAY(F420))</f>
        <v/>
      </c>
    </row>
    <row r="421">
      <c r="A421" s="5" t="n">
        <v>265</v>
      </c>
      <c r="B421" s="5" t="inlineStr">
        <is>
          <t>Eficiencia Emisión De Conceptos Jurídicos (Jurídicos)</t>
        </is>
      </c>
      <c r="C421" s="5" t="inlineStr">
        <is>
          <t>GESTIÓN JURÍDICA Y NORMATIVA</t>
        </is>
      </c>
      <c r="D421" s="5" t="inlineStr">
        <is>
          <t>Semestral</t>
        </is>
      </c>
      <c r="E421" s="5" t="inlineStr">
        <is>
          <t>Positivo</t>
        </is>
      </c>
      <c r="F421" s="6" t="n">
        <v>45657</v>
      </c>
      <c r="G421" s="5">
        <f>YEAR(F421)</f>
        <v/>
      </c>
      <c r="H421" s="5">
        <f>PROPER(TEXT(F421,"mmmm"))</f>
        <v/>
      </c>
      <c r="I421" s="6">
        <f>IF(OR(H421="Enero",H421="Febrero",H421="Marzo",H421="Abril",H421="Mayo",H421="Junio"),G421&amp;"-1",IF(OR(H421="Julio",H421="Agosto",H421="Septiembre",H421="Octubre",H421="Noviembre",H421="Diciembre"),G421&amp;"-2"))</f>
        <v/>
      </c>
      <c r="J421" s="5" t="n">
        <v>95</v>
      </c>
      <c r="K421" s="5" t="n">
        <v>100</v>
      </c>
      <c r="L421" s="28">
        <f>IFERROR(IF(OR(J421=0,K421=""),"",IF(E421="Positivo",MIN(MAX(K421/J421,0),1.3),MIN(MAX(J421/K421,0),1.3))),"")</f>
        <v/>
      </c>
      <c r="M421" s="28">
        <f>IFERROR(IF(OR(J421=0,K421=""),"",IF(E421="Positivo",MAX(K421/J421,0),MAX(J421/K421,0))),"")</f>
        <v/>
      </c>
      <c r="N421" s="5" t="inlineStr">
        <is>
          <t>%</t>
        </is>
      </c>
      <c r="O421" s="5" t="inlineStr">
        <is>
          <t>%</t>
        </is>
      </c>
      <c r="P421" s="5" t="n">
        <v>0</v>
      </c>
      <c r="Q421" s="5" t="n">
        <v>0</v>
      </c>
      <c r="R421" s="5">
        <f>A421&amp;"-"&amp;YEAR(F421)&amp;"-"&amp;IF(LEN(MONTH(F421))=1,"0"&amp;MONTH(F421),MONTH(F421))&amp;"-"&amp;IF(LEN(DAY(F421))=1,"0"&amp;DAY(F421),DAY(F421))</f>
        <v/>
      </c>
    </row>
    <row r="422">
      <c r="A422" s="5" t="n">
        <v>266</v>
      </c>
      <c r="B422" s="5" t="inlineStr">
        <is>
          <t>Oportunidad en la elaboración de contratos</t>
        </is>
      </c>
      <c r="C422" s="5" t="inlineStr">
        <is>
          <t>GESTIÓN JURÍDICA Y NORMATIVA</t>
        </is>
      </c>
      <c r="D422" s="5" t="inlineStr">
        <is>
          <t>Semestral</t>
        </is>
      </c>
      <c r="E422" s="5" t="inlineStr">
        <is>
          <t>Positivo</t>
        </is>
      </c>
      <c r="F422" s="6" t="n">
        <v>45657</v>
      </c>
      <c r="G422" s="5">
        <f>YEAR(F422)</f>
        <v/>
      </c>
      <c r="H422" s="5">
        <f>PROPER(TEXT(F422,"mmmm"))</f>
        <v/>
      </c>
      <c r="I422" s="6">
        <f>IF(OR(H422="Enero",H422="Febrero",H422="Marzo",H422="Abril",H422="Mayo",H422="Junio"),G422&amp;"-1",IF(OR(H422="Julio",H422="Agosto",H422="Septiembre",H422="Octubre",H422="Noviembre",H422="Diciembre"),G422&amp;"-2"))</f>
        <v/>
      </c>
      <c r="J422" s="5" t="n">
        <v>95</v>
      </c>
      <c r="K422" s="5" t="n">
        <v>88.47499999999999</v>
      </c>
      <c r="L422" s="28">
        <f>IFERROR(IF(OR(J422=0,K422=""),"",IF(E422="Positivo",MIN(MAX(K422/J422,0),1.3),MIN(MAX(J422/K422,0),1.3))),"")</f>
        <v/>
      </c>
      <c r="M422" s="28">
        <f>IFERROR(IF(OR(J422=0,K422=""),"",IF(E422="Positivo",MAX(K422/J422,0),MAX(J422/K422,0))),"")</f>
        <v/>
      </c>
      <c r="N422" s="5" t="inlineStr">
        <is>
          <t>%</t>
        </is>
      </c>
      <c r="O422" s="5" t="inlineStr">
        <is>
          <t>%</t>
        </is>
      </c>
      <c r="P422" s="5" t="n">
        <v>0</v>
      </c>
      <c r="Q422" s="5" t="n">
        <v>0</v>
      </c>
      <c r="R422" s="5">
        <f>A422&amp;"-"&amp;YEAR(F422)&amp;"-"&amp;IF(LEN(MONTH(F422))=1,"0"&amp;MONTH(F422),MONTH(F422))&amp;"-"&amp;IF(LEN(DAY(F422))=1,"0"&amp;DAY(F422),DAY(F422))</f>
        <v/>
      </c>
    </row>
    <row r="423">
      <c r="A423" s="5" t="n">
        <v>268</v>
      </c>
      <c r="B423" s="5" t="inlineStr">
        <is>
          <t>Cantidad de usuarios</t>
        </is>
      </c>
      <c r="C423" s="5" t="inlineStr">
        <is>
          <t>Centro de Medios Audiovisuales</t>
        </is>
      </c>
      <c r="D423" s="5" t="inlineStr">
        <is>
          <t>Semestral</t>
        </is>
      </c>
      <c r="E423" s="5" t="inlineStr">
        <is>
          <t>Positivo</t>
        </is>
      </c>
      <c r="F423" s="6" t="n">
        <v>45657</v>
      </c>
      <c r="G423" s="5">
        <f>YEAR(F423)</f>
        <v/>
      </c>
      <c r="H423" s="5">
        <f>PROPER(TEXT(F423,"mmmm"))</f>
        <v/>
      </c>
      <c r="I423" s="6">
        <f>IF(OR(H423="Enero",H423="Febrero",H423="Marzo",H423="Abril",H423="Mayo",H423="Junio"),G423&amp;"-1",IF(OR(H423="Julio",H423="Agosto",H423="Septiembre",H423="Octubre",H423="Noviembre",H423="Diciembre"),G423&amp;"-2"))</f>
        <v/>
      </c>
      <c r="J423" s="5" t="n">
        <v>0</v>
      </c>
      <c r="K423" s="5" t="n">
        <v>732</v>
      </c>
      <c r="L423" s="28">
        <f>IFERROR(IF(OR(J423=0,K423=""),"",IF(E423="Positivo",MIN(MAX(K423/J423,0),1.3),MIN(MAX(J423/K423,0),1.3))),"")</f>
        <v/>
      </c>
      <c r="M423" s="28">
        <f>IFERROR(IF(OR(J423=0,K423=""),"",IF(E423="Positivo",MAX(K423/J423,0),MAX(J423/K423,0))),"")</f>
        <v/>
      </c>
      <c r="N423" s="5" t="n">
        <v>0</v>
      </c>
      <c r="O423" s="5" t="inlineStr">
        <is>
          <t>ENT</t>
        </is>
      </c>
      <c r="P423" s="5" t="n">
        <v>0</v>
      </c>
      <c r="Q423" s="5" t="n">
        <v>0</v>
      </c>
      <c r="R423" s="5">
        <f>A423&amp;"-"&amp;YEAR(F423)&amp;"-"&amp;IF(LEN(MONTH(F423))=1,"0"&amp;MONTH(F423),MONTH(F423))&amp;"-"&amp;IF(LEN(DAY(F423))=1,"0"&amp;DAY(F423),DAY(F423))</f>
        <v/>
      </c>
    </row>
    <row r="424">
      <c r="A424" s="5" t="n">
        <v>269</v>
      </c>
      <c r="B424" s="5" t="inlineStr">
        <is>
          <t>N de personas promedio por evento</t>
        </is>
      </c>
      <c r="C424" s="5" t="inlineStr">
        <is>
          <t>Centro de Medios Audiovisuales</t>
        </is>
      </c>
      <c r="D424" s="5" t="inlineStr">
        <is>
          <t>Semestral</t>
        </is>
      </c>
      <c r="E424" s="5" t="inlineStr">
        <is>
          <t>Positivo</t>
        </is>
      </c>
      <c r="F424" s="6" t="n">
        <v>45657</v>
      </c>
      <c r="G424" s="5">
        <f>YEAR(F424)</f>
        <v/>
      </c>
      <c r="H424" s="5">
        <f>PROPER(TEXT(F424,"mmmm"))</f>
        <v/>
      </c>
      <c r="I424" s="6">
        <f>IF(OR(H424="Enero",H424="Febrero",H424="Marzo",H424="Abril",H424="Mayo",H424="Junio"),G424&amp;"-1",IF(OR(H424="Julio",H424="Agosto",H424="Septiembre",H424="Octubre",H424="Noviembre",H424="Diciembre"),G424&amp;"-2"))</f>
        <v/>
      </c>
      <c r="J424" s="5" t="inlineStr"/>
      <c r="K424" s="5" t="n">
        <v>1.28</v>
      </c>
      <c r="L424" s="28">
        <f>IFERROR(IF(OR(J424=0,K424=""),"",IF(E424="Positivo",MIN(MAX(K424/J424,0),1.3),MIN(MAX(J424/K424,0),1.3))),"")</f>
        <v/>
      </c>
      <c r="M424" s="28">
        <f>IFERROR(IF(OR(J424=0,K424=""),"",IF(E424="Positivo",MAX(K424/J424,0),MAX(J424/K424,0))),"")</f>
        <v/>
      </c>
      <c r="N424" s="5" t="inlineStr">
        <is>
          <t>DEC</t>
        </is>
      </c>
      <c r="O424" s="5" t="inlineStr">
        <is>
          <t>DEC</t>
        </is>
      </c>
      <c r="P424" s="5" t="n">
        <v>2</v>
      </c>
      <c r="Q424" s="5" t="n">
        <v>2</v>
      </c>
      <c r="R424" s="5">
        <f>A424&amp;"-"&amp;YEAR(F424)&amp;"-"&amp;IF(LEN(MONTH(F424))=1,"0"&amp;MONTH(F424),MONTH(F424))&amp;"-"&amp;IF(LEN(DAY(F424))=1,"0"&amp;DAY(F424),DAY(F424))</f>
        <v/>
      </c>
    </row>
    <row r="425">
      <c r="A425" s="5" t="n">
        <v>270</v>
      </c>
      <c r="B425" s="5" t="inlineStr">
        <is>
          <t>N de horas promedio por evento</t>
        </is>
      </c>
      <c r="C425" s="5" t="inlineStr">
        <is>
          <t>Centro de Medios Audiovisuales</t>
        </is>
      </c>
      <c r="D425" s="5" t="inlineStr">
        <is>
          <t>Semestral</t>
        </is>
      </c>
      <c r="E425" s="5" t="inlineStr">
        <is>
          <t>Positivo</t>
        </is>
      </c>
      <c r="F425" s="6" t="n">
        <v>45657</v>
      </c>
      <c r="G425" s="5">
        <f>YEAR(F425)</f>
        <v/>
      </c>
      <c r="H425" s="5">
        <f>PROPER(TEXT(F425,"mmmm"))</f>
        <v/>
      </c>
      <c r="I425" s="6">
        <f>IF(OR(H425="Enero",H425="Febrero",H425="Marzo",H425="Abril",H425="Mayo",H425="Junio"),G425&amp;"-1",IF(OR(H425="Julio",H425="Agosto",H425="Septiembre",H425="Octubre",H425="Noviembre",H425="Diciembre"),G425&amp;"-2"))</f>
        <v/>
      </c>
      <c r="J425" s="5" t="n">
        <v>0</v>
      </c>
      <c r="K425" s="5" t="n">
        <v>4.57</v>
      </c>
      <c r="L425" s="28">
        <f>IFERROR(IF(OR(J425=0,K425=""),"",IF(E425="Positivo",MIN(MAX(K425/J425,0),1.3),MIN(MAX(J425/K425,0),1.3))),"")</f>
        <v/>
      </c>
      <c r="M425" s="28">
        <f>IFERROR(IF(OR(J425=0,K425=""),"",IF(E425="Positivo",MAX(K425/J425,0),MAX(J425/K425,0))),"")</f>
        <v/>
      </c>
      <c r="N425" s="5" t="n">
        <v>0</v>
      </c>
      <c r="O425" s="5" t="inlineStr">
        <is>
          <t>ENT</t>
        </is>
      </c>
      <c r="P425" s="5" t="n">
        <v>1</v>
      </c>
      <c r="Q425" s="5" t="n">
        <v>1</v>
      </c>
      <c r="R425" s="5">
        <f>A425&amp;"-"&amp;YEAR(F425)&amp;"-"&amp;IF(LEN(MONTH(F425))=1,"0"&amp;MONTH(F425),MONTH(F425))&amp;"-"&amp;IF(LEN(DAY(F425))=1,"0"&amp;DAY(F425),DAY(F425))</f>
        <v/>
      </c>
    </row>
    <row r="426">
      <c r="A426" s="5" t="n">
        <v>271</v>
      </c>
      <c r="B426" s="5" t="inlineStr">
        <is>
          <t>N de horas por solicitud</t>
        </is>
      </c>
      <c r="C426" s="5" t="inlineStr">
        <is>
          <t>Centro de Medios Audiovisuales</t>
        </is>
      </c>
      <c r="D426" s="5" t="inlineStr">
        <is>
          <t>Semestral</t>
        </is>
      </c>
      <c r="E426" s="5" t="inlineStr">
        <is>
          <t>Positivo</t>
        </is>
      </c>
      <c r="F426" s="6" t="n">
        <v>45657</v>
      </c>
      <c r="G426" s="5">
        <f>YEAR(F426)</f>
        <v/>
      </c>
      <c r="H426" s="5">
        <f>PROPER(TEXT(F426,"mmmm"))</f>
        <v/>
      </c>
      <c r="I426" s="6">
        <f>IF(OR(H426="Enero",H426="Febrero",H426="Marzo",H426="Abril",H426="Mayo",H426="Junio"),G426&amp;"-1",IF(OR(H426="Julio",H426="Agosto",H426="Septiembre",H426="Octubre",H426="Noviembre",H426="Diciembre"),G426&amp;"-2"))</f>
        <v/>
      </c>
      <c r="J426" s="5" t="inlineStr"/>
      <c r="K426" s="5" t="n">
        <v>16.86</v>
      </c>
      <c r="L426" s="28">
        <f>IFERROR(IF(OR(J426=0,K426=""),"",IF(E426="Positivo",MIN(MAX(K426/J426,0),1.3),MIN(MAX(J426/K426,0),1.3))),"")</f>
        <v/>
      </c>
      <c r="M426" s="28">
        <f>IFERROR(IF(OR(J426=0,K426=""),"",IF(E426="Positivo",MAX(K426/J426,0),MAX(J426/K426,0))),"")</f>
        <v/>
      </c>
      <c r="N426" s="5" t="n">
        <v>0</v>
      </c>
      <c r="O426" s="5" t="inlineStr">
        <is>
          <t>ENT</t>
        </is>
      </c>
      <c r="P426" s="5" t="n">
        <v>1</v>
      </c>
      <c r="Q426" s="5" t="n">
        <v>1</v>
      </c>
      <c r="R426" s="5">
        <f>A426&amp;"-"&amp;YEAR(F426)&amp;"-"&amp;IF(LEN(MONTH(F426))=1,"0"&amp;MONTH(F426),MONTH(F426))&amp;"-"&amp;IF(LEN(DAY(F426))=1,"0"&amp;DAY(F426),DAY(F426))</f>
        <v/>
      </c>
    </row>
    <row r="427">
      <c r="A427" s="5" t="n">
        <v>272</v>
      </c>
      <c r="B427" s="5" t="inlineStr">
        <is>
          <t>Proporción de accidentes de trabajo mortales</t>
        </is>
      </c>
      <c r="C427" s="5" t="inlineStr">
        <is>
          <t>GESTIÓN DE SEGURIDAD Y SALUD EN EL TRABAJO</t>
        </is>
      </c>
      <c r="D427" s="5" t="inlineStr">
        <is>
          <t>Anual</t>
        </is>
      </c>
      <c r="E427" s="5" t="inlineStr">
        <is>
          <t>Negativo</t>
        </is>
      </c>
      <c r="F427" s="6" t="n">
        <v>45657</v>
      </c>
      <c r="G427" s="5">
        <f>YEAR(F427)</f>
        <v/>
      </c>
      <c r="H427" s="5">
        <f>PROPER(TEXT(F427,"mmmm"))</f>
        <v/>
      </c>
      <c r="I427" s="6">
        <f>IF(OR(H427="Enero",H427="Febrero",H427="Marzo",H427="Abril",H427="Mayo",H427="Junio"),G427&amp;"-1",IF(OR(H427="Julio",H427="Agosto",H427="Septiembre",H427="Octubre",H427="Noviembre",H427="Diciembre"),G427&amp;"-2"))</f>
        <v/>
      </c>
      <c r="J427" s="5" t="n">
        <v>0</v>
      </c>
      <c r="K427" s="5" t="n">
        <v>0</v>
      </c>
      <c r="L427" s="28">
        <f>IFERROR(IF(OR(J427=0,K427=""),"",IF(E427="Positivo",MIN(MAX(K427/J427,0),1.3),MIN(MAX(J427/K427,0),1.3))),"")</f>
        <v/>
      </c>
      <c r="M427" s="28">
        <f>IFERROR(IF(OR(J427=0,K427=""),"",IF(E427="Positivo",MAX(K427/J427,0),MAX(J427/K427,0))),"")</f>
        <v/>
      </c>
      <c r="N427" s="5" t="n">
        <v>0</v>
      </c>
      <c r="O427" s="5" t="inlineStr">
        <is>
          <t>ENT</t>
        </is>
      </c>
      <c r="P427" s="5" t="n">
        <v>0</v>
      </c>
      <c r="Q427" s="5" t="n">
        <v>0</v>
      </c>
      <c r="R427" s="5">
        <f>A427&amp;"-"&amp;YEAR(F427)&amp;"-"&amp;IF(LEN(MONTH(F427))=1,"0"&amp;MONTH(F427),MONTH(F427))&amp;"-"&amp;IF(LEN(DAY(F427))=1,"0"&amp;DAY(F427),DAY(F427))</f>
        <v/>
      </c>
    </row>
    <row r="428">
      <c r="A428" s="5" t="n">
        <v>273</v>
      </c>
      <c r="B428" s="5" t="inlineStr">
        <is>
          <t>Número de programas con condiciones iniciales elaboradas y analizadas institucionalmente</t>
        </is>
      </c>
      <c r="C428" s="5" t="inlineStr">
        <is>
          <t>Autoevaluación de programas académicos</t>
        </is>
      </c>
      <c r="D428" s="5" t="inlineStr">
        <is>
          <t>Semestral</t>
        </is>
      </c>
      <c r="E428" s="5" t="inlineStr">
        <is>
          <t>Positivo</t>
        </is>
      </c>
      <c r="F428" s="6" t="n">
        <v>45657</v>
      </c>
      <c r="G428" s="5">
        <f>YEAR(F428)</f>
        <v/>
      </c>
      <c r="H428" s="5">
        <f>PROPER(TEXT(F428,"mmmm"))</f>
        <v/>
      </c>
      <c r="I428" s="6">
        <f>IF(OR(H428="Enero",H428="Febrero",H428="Marzo",H428="Abril",H428="Mayo",H428="Junio"),G428&amp;"-1",IF(OR(H428="Julio",H428="Agosto",H428="Septiembre",H428="Octubre",H428="Noviembre",H428="Diciembre"),G428&amp;"-2"))</f>
        <v/>
      </c>
      <c r="J428" s="5" t="n">
        <v>200</v>
      </c>
      <c r="K428" s="5" t="n">
        <v>200</v>
      </c>
      <c r="L428" s="28">
        <f>IFERROR(IF(OR(J428=0,K428=""),"",IF(E428="Positivo",MIN(MAX(K428/J428,0),1.3),MIN(MAX(J428/K428,0),1.3))),"")</f>
        <v/>
      </c>
      <c r="M428" s="28">
        <f>IFERROR(IF(OR(J428=0,K428=""),"",IF(E428="Positivo",MAX(K428/J428,0),MAX(J428/K428,0))),"")</f>
        <v/>
      </c>
      <c r="N428" s="5" t="inlineStr">
        <is>
          <t>ENT</t>
        </is>
      </c>
      <c r="O428" s="5" t="inlineStr">
        <is>
          <t>ENT</t>
        </is>
      </c>
      <c r="P428" s="5" t="n">
        <v>0</v>
      </c>
      <c r="Q428" s="5" t="n">
        <v>0</v>
      </c>
      <c r="R428" s="5">
        <f>A428&amp;"-"&amp;YEAR(F428)&amp;"-"&amp;IF(LEN(MONTH(F428))=1,"0"&amp;MONTH(F428),MONTH(F428))&amp;"-"&amp;IF(LEN(DAY(F428))=1,"0"&amp;DAY(F428),DAY(F428))</f>
        <v/>
      </c>
    </row>
    <row r="429">
      <c r="A429" s="5" t="n">
        <v>274</v>
      </c>
      <c r="B429" s="5" t="inlineStr">
        <is>
          <t>Cumplimiento total estudiantes antiguos</t>
        </is>
      </c>
      <c r="C429" s="5" t="inlineStr">
        <is>
          <t>Rematrícula</t>
        </is>
      </c>
      <c r="D429" s="5" t="inlineStr">
        <is>
          <t>Semestral</t>
        </is>
      </c>
      <c r="E429" s="5" t="inlineStr">
        <is>
          <t>Positivo</t>
        </is>
      </c>
      <c r="F429" s="6" t="n">
        <v>45657</v>
      </c>
      <c r="G429" s="5">
        <f>YEAR(F429)</f>
        <v/>
      </c>
      <c r="H429" s="5">
        <f>PROPER(TEXT(F429,"mmmm"))</f>
        <v/>
      </c>
      <c r="I429" s="6">
        <f>IF(OR(H429="Enero",H429="Febrero",H429="Marzo",H429="Abril",H429="Mayo",H429="Junio"),G429&amp;"-1",IF(OR(H429="Julio",H429="Agosto",H429="Septiembre",H429="Octubre",H429="Noviembre",H429="Diciembre"),G429&amp;"-2"))</f>
        <v/>
      </c>
      <c r="J429" s="130" t="n">
        <v>500</v>
      </c>
      <c r="K429" s="120" t="n">
        <v>78639.60875003066</v>
      </c>
      <c r="L429" s="28">
        <f>IFERROR(IF(OR(J429=0,K429=""),"",IF(E429="Positivo",MIN(MAX(K429/J429,0),1.3),MIN(MAX(J429/K429,0),1.3))),"")</f>
        <v/>
      </c>
      <c r="M429" s="28">
        <f>IFERROR(IF(OR(J429=0,K429=""),"",IF(E429="Positivo",MAX(K429/J429,0),MAX(J429/K429,0))),"")</f>
        <v/>
      </c>
      <c r="N429" s="5" t="inlineStr">
        <is>
          <t>ENT</t>
        </is>
      </c>
      <c r="O429" s="5" t="inlineStr">
        <is>
          <t>ENT</t>
        </is>
      </c>
      <c r="P429" s="5" t="n">
        <v>0</v>
      </c>
      <c r="Q429" s="5" t="n">
        <v>0</v>
      </c>
      <c r="R429" s="5">
        <f>A429&amp;"-"&amp;YEAR(F429)&amp;"-"&amp;IF(LEN(MONTH(F429))=1,"0"&amp;MONTH(F429),MONTH(F429))&amp;"-"&amp;IF(LEN(DAY(F429))=1,"0"&amp;DAY(F429),DAY(F429))</f>
        <v/>
      </c>
    </row>
    <row r="430">
      <c r="A430" s="5" t="n">
        <v>275</v>
      </c>
      <c r="B430" s="5" t="inlineStr">
        <is>
          <t>Satisfacción Institucional por grupo de interes</t>
        </is>
      </c>
      <c r="C430" s="5" t="inlineStr">
        <is>
          <t>EXPERIENCIA INSTITUCIONAL</t>
        </is>
      </c>
      <c r="D430" s="5" t="inlineStr">
        <is>
          <t>Semestral</t>
        </is>
      </c>
      <c r="E430" s="5" t="inlineStr">
        <is>
          <t>Positivo</t>
        </is>
      </c>
      <c r="F430" s="6" t="n">
        <v>45657</v>
      </c>
      <c r="G430" s="5">
        <f>YEAR(F430)</f>
        <v/>
      </c>
      <c r="H430" s="5">
        <f>PROPER(TEXT(F430,"mmmm"))</f>
        <v/>
      </c>
      <c r="I430" s="6">
        <f>IF(OR(H430="Enero",H430="Febrero",H430="Marzo",H430="Abril",H430="Mayo",H430="Junio"),G430&amp;"-1",IF(OR(H430="Julio",H430="Agosto",H430="Septiembre",H430="Octubre",H430="Noviembre",H430="Diciembre"),G430&amp;"-2"))</f>
        <v/>
      </c>
      <c r="J430" s="5" t="n">
        <v>80</v>
      </c>
      <c r="K430" s="5" t="n">
        <v>106.6666666666667</v>
      </c>
      <c r="L430" s="28">
        <f>IFERROR(IF(OR(J430=0,K430=""),"",IF(E430="Positivo",MIN(MAX(K430/J430,0),1.3),MIN(MAX(J430/K430,0),1.3))),"")</f>
        <v/>
      </c>
      <c r="M430" s="28">
        <f>IFERROR(IF(OR(J430=0,K430=""),"",IF(E430="Positivo",MAX(K430/J430,0),MAX(J430/K430,0))),"")</f>
        <v/>
      </c>
      <c r="N430" s="5" t="inlineStr">
        <is>
          <t>%</t>
        </is>
      </c>
      <c r="O430" s="5" t="inlineStr">
        <is>
          <t>%</t>
        </is>
      </c>
      <c r="P430" s="5" t="n">
        <v>0</v>
      </c>
      <c r="Q430" s="5" t="n">
        <v>0</v>
      </c>
      <c r="R430" s="5">
        <f>A430&amp;"-"&amp;YEAR(F430)&amp;"-"&amp;IF(LEN(MONTH(F430))=1,"0"&amp;MONTH(F430),MONTH(F430))&amp;"-"&amp;IF(LEN(DAY(F430))=1,"0"&amp;DAY(F430),DAY(F430))</f>
        <v/>
      </c>
    </row>
    <row r="431">
      <c r="A431" s="5" t="n">
        <v>276</v>
      </c>
      <c r="B431" s="5" t="inlineStr">
        <is>
          <t>Relación Estudiante-Docente Tiempo completo</t>
        </is>
      </c>
      <c r="C431" s="5" t="inlineStr">
        <is>
          <t>Gestión Docente</t>
        </is>
      </c>
      <c r="D431" s="5" t="inlineStr">
        <is>
          <t>Semestral</t>
        </is>
      </c>
      <c r="E431" s="5" t="inlineStr">
        <is>
          <t>Negativo</t>
        </is>
      </c>
      <c r="F431" s="6" t="n">
        <v>45657</v>
      </c>
      <c r="G431" s="5">
        <f>YEAR(F431)</f>
        <v/>
      </c>
      <c r="H431" s="5">
        <f>PROPER(TEXT(F431,"mmmm"))</f>
        <v/>
      </c>
      <c r="I431" s="6">
        <f>IF(OR(H431="Enero",H431="Febrero",H431="Marzo",H431="Abril",H431="Mayo",H431="Junio"),G431&amp;"-1",IF(OR(H431="Julio",H431="Agosto",H431="Septiembre",H431="Octubre",H431="Noviembre",H431="Diciembre"),G431&amp;"-2"))</f>
        <v/>
      </c>
      <c r="J431" s="5" t="n">
        <v>75</v>
      </c>
      <c r="K431" s="5" t="n">
        <v>82.68000000000001</v>
      </c>
      <c r="L431" s="28">
        <f>IFERROR(IF(OR(J431=0,K431=""),"",IF(E431="Positivo",MIN(MAX(K431/J431,0),1.3),MIN(MAX(J431/K431,0),1.3))),"")</f>
        <v/>
      </c>
      <c r="M431" s="28">
        <f>IFERROR(IF(OR(J431=0,K431=""),"",IF(E431="Positivo",MAX(K431/J431,0),MAX(J431/K431,0))),"")</f>
        <v/>
      </c>
      <c r="N431" s="5" t="inlineStr">
        <is>
          <t>ENT</t>
        </is>
      </c>
      <c r="O431" s="5" t="inlineStr">
        <is>
          <t>DEC</t>
        </is>
      </c>
      <c r="P431" s="5" t="n">
        <v>0</v>
      </c>
      <c r="Q431" s="5" t="n">
        <v>1</v>
      </c>
      <c r="R431" s="5">
        <f>A431&amp;"-"&amp;YEAR(F431)&amp;"-"&amp;IF(LEN(MONTH(F431))=1,"0"&amp;MONTH(F431),MONTH(F431))&amp;"-"&amp;IF(LEN(DAY(F431))=1,"0"&amp;DAY(F431),DAY(F431))</f>
        <v/>
      </c>
    </row>
    <row r="432">
      <c r="A432" s="5" t="n">
        <v>277</v>
      </c>
      <c r="B432" s="5" t="inlineStr">
        <is>
          <t>Relación estudiante docente Tiempo Completo Equivalente</t>
        </is>
      </c>
      <c r="C432" s="5" t="inlineStr">
        <is>
          <t>Gestión Docente</t>
        </is>
      </c>
      <c r="D432" s="5" t="inlineStr">
        <is>
          <t>Semestral</t>
        </is>
      </c>
      <c r="E432" s="5" t="inlineStr">
        <is>
          <t>Negativo</t>
        </is>
      </c>
      <c r="F432" s="6" t="n">
        <v>45657</v>
      </c>
      <c r="G432" s="5">
        <f>YEAR(F432)</f>
        <v/>
      </c>
      <c r="H432" s="5">
        <f>PROPER(TEXT(F432,"mmmm"))</f>
        <v/>
      </c>
      <c r="I432" s="6">
        <f>IF(OR(H432="Enero",H432="Febrero",H432="Marzo",H432="Abril",H432="Mayo",H432="Junio"),G432&amp;"-1",IF(OR(H432="Julio",H432="Agosto",H432="Septiembre",H432="Octubre",H432="Noviembre",H432="Diciembre"),G432&amp;"-2"))</f>
        <v/>
      </c>
      <c r="J432" s="5" t="n">
        <v>73</v>
      </c>
      <c r="K432" s="5" t="n">
        <v>71.23999999999999</v>
      </c>
      <c r="L432" s="28">
        <f>IFERROR(IF(OR(J432=0,K432=""),"",IF(E432="Positivo",MIN(MAX(K432/J432,0),1.3),MIN(MAX(J432/K432,0),1.3))),"")</f>
        <v/>
      </c>
      <c r="M432" s="28">
        <f>IFERROR(IF(OR(J432=0,K432=""),"",IF(E432="Positivo",MAX(K432/J432,0),MAX(J432/K432,0))),"")</f>
        <v/>
      </c>
      <c r="N432" s="5" t="inlineStr">
        <is>
          <t>ENT</t>
        </is>
      </c>
      <c r="O432" s="5" t="inlineStr">
        <is>
          <t>DEC</t>
        </is>
      </c>
      <c r="P432" s="5" t="n">
        <v>1</v>
      </c>
      <c r="Q432" s="5" t="n">
        <v>1</v>
      </c>
      <c r="R432" s="5">
        <f>A432&amp;"-"&amp;YEAR(F432)&amp;"-"&amp;IF(LEN(MONTH(F432))=1,"0"&amp;MONTH(F432),MONTH(F432))&amp;"-"&amp;IF(LEN(DAY(F432))=1,"0"&amp;DAY(F432),DAY(F432))</f>
        <v/>
      </c>
    </row>
    <row r="433">
      <c r="A433" s="5" t="n">
        <v>278</v>
      </c>
      <c r="B433" s="5" t="inlineStr">
        <is>
          <t>Docentes contratados</t>
        </is>
      </c>
      <c r="C433" s="5" t="inlineStr">
        <is>
          <t>Gestión Docente</t>
        </is>
      </c>
      <c r="D433" s="5" t="inlineStr">
        <is>
          <t>Semestral</t>
        </is>
      </c>
      <c r="E433" s="5" t="inlineStr">
        <is>
          <t>Positivo</t>
        </is>
      </c>
      <c r="F433" s="6" t="n">
        <v>45657</v>
      </c>
      <c r="G433" s="5">
        <f>YEAR(F433)</f>
        <v/>
      </c>
      <c r="H433" s="5">
        <f>PROPER(TEXT(F433,"mmmm"))</f>
        <v/>
      </c>
      <c r="I433" s="6">
        <f>IF(OR(H433="Enero",H433="Febrero",H433="Marzo",H433="Abril",H433="Mayo",H433="Junio"),G433&amp;"-1",IF(OR(H433="Julio",H433="Agosto",H433="Septiembre",H433="Octubre",H433="Noviembre",H433="Diciembre"),G433&amp;"-2"))</f>
        <v/>
      </c>
      <c r="J433" s="5" t="n"/>
      <c r="K433" s="5" t="n">
        <v>2098</v>
      </c>
      <c r="L433" s="28">
        <f>IFERROR(IF(OR(J433=0,K433=""),"",IF(E433="Positivo",MIN(MAX(K433/J433,0),1.3),MIN(MAX(J433/K433,0),1.3))),"")</f>
        <v/>
      </c>
      <c r="M433" s="28">
        <f>IFERROR(IF(OR(J433=0,K433=""),"",IF(E433="Positivo",MAX(K433/J433,0),MAX(J433/K433,0))),"")</f>
        <v/>
      </c>
      <c r="N433" s="5" t="inlineStr">
        <is>
          <t>Metrica</t>
        </is>
      </c>
      <c r="O433" s="5" t="inlineStr">
        <is>
          <t>Metrica</t>
        </is>
      </c>
      <c r="P433" s="5" t="n">
        <v>0</v>
      </c>
      <c r="Q433" s="5" t="n">
        <v>0</v>
      </c>
      <c r="R433" s="5">
        <f>A433&amp;"-"&amp;YEAR(F433)&amp;"-"&amp;IF(LEN(MONTH(F433))=1,"0"&amp;MONTH(F433),MONTH(F433))&amp;"-"&amp;IF(LEN(DAY(F433))=1,"0"&amp;DAY(F433),DAY(F433))</f>
        <v/>
      </c>
    </row>
    <row r="434">
      <c r="A434" s="5" t="n">
        <v>282</v>
      </c>
      <c r="B434" s="5" t="inlineStr">
        <is>
          <t>Docentes evaluados</t>
        </is>
      </c>
      <c r="C434" s="5" t="inlineStr">
        <is>
          <t>Gestión Docente</t>
        </is>
      </c>
      <c r="D434" s="5" t="inlineStr">
        <is>
          <t>Semestral</t>
        </is>
      </c>
      <c r="E434" s="5" t="inlineStr">
        <is>
          <t>Positivo</t>
        </is>
      </c>
      <c r="F434" s="6" t="n">
        <v>45657</v>
      </c>
      <c r="G434" s="5">
        <f>YEAR(F434)</f>
        <v/>
      </c>
      <c r="H434" s="5">
        <f>PROPER(TEXT(F434,"mmmm"))</f>
        <v/>
      </c>
      <c r="I434" s="6">
        <f>IF(OR(H434="Enero",H434="Febrero",H434="Marzo",H434="Abril",H434="Mayo",H434="Junio"),G434&amp;"-1",IF(OR(H434="Julio",H434="Agosto",H434="Septiembre",H434="Octubre",H434="Noviembre",H434="Diciembre"),G434&amp;"-2"))</f>
        <v/>
      </c>
      <c r="J434" s="5" t="n">
        <v>194</v>
      </c>
      <c r="K434" s="5" t="n">
        <v>193.86</v>
      </c>
      <c r="L434" s="28">
        <f>IFERROR(IF(OR(J434=0,K434=""),"",IF(E434="Positivo",MIN(MAX(K434/J434,0),1.3),MIN(MAX(J434/K434,0),1.3))),"")</f>
        <v/>
      </c>
      <c r="M434" s="28">
        <f>IFERROR(IF(OR(J434=0,K434=""),"",IF(E434="Positivo",MAX(K434/J434,0),MAX(J434/K434,0))),"")</f>
        <v/>
      </c>
      <c r="N434" s="5" t="inlineStr">
        <is>
          <t>%</t>
        </is>
      </c>
      <c r="O434" s="5" t="inlineStr">
        <is>
          <t>%</t>
        </is>
      </c>
      <c r="P434" s="5" t="n">
        <v>0</v>
      </c>
      <c r="Q434" s="5" t="n">
        <v>0</v>
      </c>
      <c r="R434" s="5">
        <f>A434&amp;"-"&amp;YEAR(F434)&amp;"-"&amp;IF(LEN(MONTH(F434))=1,"0"&amp;MONTH(F434),MONTH(F434))&amp;"-"&amp;IF(LEN(DAY(F434))=1,"0"&amp;DAY(F434),DAY(F434))</f>
        <v/>
      </c>
    </row>
    <row r="435">
      <c r="A435" s="5" t="n">
        <v>283</v>
      </c>
      <c r="B435" s="5" t="inlineStr">
        <is>
          <t>Resultado evaluación docente</t>
        </is>
      </c>
      <c r="C435" s="5" t="inlineStr">
        <is>
          <t>Gestión Docente</t>
        </is>
      </c>
      <c r="D435" s="5" t="inlineStr">
        <is>
          <t>Semestral</t>
        </is>
      </c>
      <c r="E435" s="5" t="inlineStr">
        <is>
          <t>Positivo</t>
        </is>
      </c>
      <c r="F435" s="6" t="n">
        <v>45657</v>
      </c>
      <c r="G435" s="5">
        <f>YEAR(F435)</f>
        <v/>
      </c>
      <c r="H435" s="5">
        <f>PROPER(TEXT(F435,"mmmm"))</f>
        <v/>
      </c>
      <c r="I435" s="6">
        <f>IF(OR(H435="Enero",H435="Febrero",H435="Marzo",H435="Abril",H435="Mayo",H435="Junio"),G435&amp;"-1",IF(OR(H435="Julio",H435="Agosto",H435="Septiembre",H435="Octubre",H435="Noviembre",H435="Diciembre"),G435&amp;"-2"))</f>
        <v/>
      </c>
      <c r="J435" s="5" t="n">
        <v>4.5</v>
      </c>
      <c r="K435" s="5" t="n">
        <v>4.64</v>
      </c>
      <c r="L435" s="28">
        <f>IFERROR(IF(OR(J435=0,K435=""),"",IF(E435="Positivo",MIN(MAX(K435/J435,0),1.3),MIN(MAX(J435/K435,0),1.3))),"")</f>
        <v/>
      </c>
      <c r="M435" s="28">
        <f>IFERROR(IF(OR(J435=0,K435=""),"",IF(E435="Positivo",MAX(K435/J435,0),MAX(J435/K435,0))),"")</f>
        <v/>
      </c>
      <c r="N435" s="5" t="inlineStr">
        <is>
          <t>DEC</t>
        </is>
      </c>
      <c r="O435" s="5" t="inlineStr">
        <is>
          <t>DEC</t>
        </is>
      </c>
      <c r="P435" s="5" t="n">
        <v>2</v>
      </c>
      <c r="Q435" s="5" t="n">
        <v>2</v>
      </c>
      <c r="R435" s="5">
        <f>A435&amp;"-"&amp;YEAR(F435)&amp;"-"&amp;IF(LEN(MONTH(F435))=1,"0"&amp;MONTH(F435),MONTH(F435))&amp;"-"&amp;IF(LEN(DAY(F435))=1,"0"&amp;DAY(F435),DAY(F435))</f>
        <v/>
      </c>
    </row>
    <row r="436">
      <c r="A436" s="5" t="n">
        <v>285</v>
      </c>
      <c r="B436" s="5" t="inlineStr">
        <is>
          <t>Docentes con plan de trabajo asignado</t>
        </is>
      </c>
      <c r="C436" s="5" t="inlineStr">
        <is>
          <t>Gestión Docente</t>
        </is>
      </c>
      <c r="D436" s="5" t="inlineStr">
        <is>
          <t>Semestral</t>
        </is>
      </c>
      <c r="E436" s="5" t="inlineStr">
        <is>
          <t>Positivo</t>
        </is>
      </c>
      <c r="F436" s="6" t="n">
        <v>45657</v>
      </c>
      <c r="G436" s="5">
        <f>YEAR(F436)</f>
        <v/>
      </c>
      <c r="H436" s="5">
        <f>PROPER(TEXT(F436,"mmmm"))</f>
        <v/>
      </c>
      <c r="I436" s="6">
        <f>IF(OR(H436="Enero",H436="Febrero",H436="Marzo",H436="Abril",H436="Mayo",H436="Junio"),G436&amp;"-1",IF(OR(H436="Julio",H436="Agosto",H436="Septiembre",H436="Octubre",H436="Noviembre",H436="Diciembre"),G436&amp;"-2"))</f>
        <v/>
      </c>
      <c r="J436" s="5" t="n">
        <v>100</v>
      </c>
      <c r="K436" s="5" t="n">
        <v>100</v>
      </c>
      <c r="L436" s="28">
        <f>IFERROR(IF(OR(J436=0,K436=""),"",IF(E436="Positivo",MIN(MAX(K436/J436,0),1.3),MIN(MAX(J436/K436,0),1.3))),"")</f>
        <v/>
      </c>
      <c r="M436" s="28">
        <f>IFERROR(IF(OR(J436=0,K436=""),"",IF(E436="Positivo",MAX(K436/J436,0),MAX(J436/K436,0))),"")</f>
        <v/>
      </c>
      <c r="N436" s="5" t="inlineStr">
        <is>
          <t>%</t>
        </is>
      </c>
      <c r="O436" s="5" t="inlineStr">
        <is>
          <t>%</t>
        </is>
      </c>
      <c r="P436" s="5" t="n">
        <v>0</v>
      </c>
      <c r="Q436" s="5" t="n">
        <v>0</v>
      </c>
      <c r="R436" s="5">
        <f>A436&amp;"-"&amp;YEAR(F436)&amp;"-"&amp;IF(LEN(MONTH(F436))=1,"0"&amp;MONTH(F436),MONTH(F436))&amp;"-"&amp;IF(LEN(DAY(F436))=1,"0"&amp;DAY(F436),DAY(F436))</f>
        <v/>
      </c>
    </row>
    <row r="437">
      <c r="A437" s="5" t="n">
        <v>286</v>
      </c>
      <c r="B437" s="5" t="inlineStr">
        <is>
          <t>Total docentes por nivel de estudios</t>
        </is>
      </c>
      <c r="C437" s="5" t="inlineStr">
        <is>
          <t>Gestión Docente</t>
        </is>
      </c>
      <c r="D437" s="5" t="inlineStr">
        <is>
          <t>Semestral</t>
        </is>
      </c>
      <c r="E437" s="5" t="inlineStr">
        <is>
          <t>Positivo</t>
        </is>
      </c>
      <c r="F437" s="6" t="n">
        <v>45657</v>
      </c>
      <c r="G437" s="5">
        <f>YEAR(F437)</f>
        <v/>
      </c>
      <c r="H437" s="5">
        <f>PROPER(TEXT(F437,"mmmm"))</f>
        <v/>
      </c>
      <c r="I437" s="6">
        <f>IF(OR(H437="Enero",H437="Febrero",H437="Marzo",H437="Abril",H437="Mayo",H437="Junio"),G437&amp;"-1",IF(OR(H437="Julio",H437="Agosto",H437="Septiembre",H437="Octubre",H437="Noviembre",H437="Diciembre"),G437&amp;"-2"))</f>
        <v/>
      </c>
      <c r="J437" s="5" t="n"/>
      <c r="K437" s="5" t="n">
        <v>2098</v>
      </c>
      <c r="L437" s="28">
        <f>IFERROR(IF(OR(J437=0,K437=""),"",IF(E437="Positivo",MIN(MAX(K437/J437,0),1.3),MIN(MAX(J437/K437,0),1.3))),"")</f>
        <v/>
      </c>
      <c r="M437" s="28">
        <f>IFERROR(IF(OR(J437=0,K437=""),"",IF(E437="Positivo",MAX(K437/J437,0),MAX(J437/K437,0))),"")</f>
        <v/>
      </c>
      <c r="N437" s="5" t="inlineStr">
        <is>
          <t>Metrica</t>
        </is>
      </c>
      <c r="O437" s="5" t="inlineStr">
        <is>
          <t>Metrica</t>
        </is>
      </c>
      <c r="P437" s="5" t="n">
        <v>0</v>
      </c>
      <c r="Q437" s="5" t="n">
        <v>0</v>
      </c>
      <c r="R437" s="5">
        <f>A437&amp;"-"&amp;YEAR(F437)&amp;"-"&amp;IF(LEN(MONTH(F437))=1,"0"&amp;MONTH(F437),MONTH(F437))&amp;"-"&amp;IF(LEN(DAY(F437))=1,"0"&amp;DAY(F437),DAY(F437))</f>
        <v/>
      </c>
    </row>
    <row r="438">
      <c r="A438" s="5" t="n">
        <v>288</v>
      </c>
      <c r="B438" s="5" t="inlineStr">
        <is>
          <t>Número docentes escalafonados presentados en convocatoria</t>
        </is>
      </c>
      <c r="C438" s="5" t="inlineStr">
        <is>
          <t>Gestión Docente</t>
        </is>
      </c>
      <c r="D438" s="5" t="inlineStr">
        <is>
          <t>Semestral</t>
        </is>
      </c>
      <c r="E438" s="5" t="inlineStr">
        <is>
          <t>Positivo</t>
        </is>
      </c>
      <c r="F438" s="6" t="n">
        <v>45657</v>
      </c>
      <c r="G438" s="5">
        <f>YEAR(F438)</f>
        <v/>
      </c>
      <c r="H438" s="5">
        <f>PROPER(TEXT(F438,"mmmm"))</f>
        <v/>
      </c>
      <c r="I438" s="6">
        <f>IF(OR(H438="Enero",H438="Febrero",H438="Marzo",H438="Abril",H438="Mayo",H438="Junio"),G438&amp;"-1",IF(OR(H438="Julio",H438="Agosto",H438="Septiembre",H438="Octubre",H438="Noviembre",H438="Diciembre"),G438&amp;"-2"))</f>
        <v/>
      </c>
      <c r="J438" s="5" t="n">
        <v>85</v>
      </c>
      <c r="K438" s="5" t="n">
        <v>26</v>
      </c>
      <c r="L438" s="28">
        <f>IFERROR(IF(OR(J438=0,K438=""),"",IF(E438="Positivo",MIN(MAX(K438/J438,0),1.3),MIN(MAX(J438/K438,0),1.3))),"")</f>
        <v/>
      </c>
      <c r="M438" s="28">
        <f>IFERROR(IF(OR(J438=0,K438=""),"",IF(E438="Positivo",MAX(K438/J438,0),MAX(J438/K438,0))),"")</f>
        <v/>
      </c>
      <c r="N438" s="5" t="inlineStr">
        <is>
          <t>ENT</t>
        </is>
      </c>
      <c r="O438" s="5" t="inlineStr">
        <is>
          <t>ENT</t>
        </is>
      </c>
      <c r="P438" s="5" t="n">
        <v>0</v>
      </c>
      <c r="Q438" s="5" t="n">
        <v>0</v>
      </c>
      <c r="R438" s="5">
        <f>A438&amp;"-"&amp;YEAR(F438)&amp;"-"&amp;IF(LEN(MONTH(F438))=1,"0"&amp;MONTH(F438),MONTH(F438))&amp;"-"&amp;IF(LEN(DAY(F438))=1,"0"&amp;DAY(F438),DAY(F438))</f>
        <v/>
      </c>
    </row>
    <row r="439">
      <c r="A439" s="5" t="n">
        <v>289</v>
      </c>
      <c r="B439" s="5" t="inlineStr">
        <is>
          <t>Cumplimiento plan de comunicaciones SGC</t>
        </is>
      </c>
      <c r="C439" s="5" t="inlineStr">
        <is>
          <t>Gestión de calidad</t>
        </is>
      </c>
      <c r="D439" s="5" t="inlineStr">
        <is>
          <t>Trimestral</t>
        </is>
      </c>
      <c r="E439" s="5" t="inlineStr">
        <is>
          <t>Positivo</t>
        </is>
      </c>
      <c r="F439" s="6" t="n">
        <v>45657</v>
      </c>
      <c r="G439" s="5">
        <f>YEAR(F439)</f>
        <v/>
      </c>
      <c r="H439" s="5">
        <f>PROPER(TEXT(F439,"mmmm"))</f>
        <v/>
      </c>
      <c r="I439" s="6">
        <f>IF(OR(H439="Enero",H439="Febrero",H439="Marzo",H439="Abril",H439="Mayo",H439="Junio"),G439&amp;"-1",IF(OR(H439="Julio",H439="Agosto",H439="Septiembre",H439="Octubre",H439="Noviembre",H439="Diciembre"),G439&amp;"-2"))</f>
        <v/>
      </c>
      <c r="J439" s="5" t="n">
        <v>95</v>
      </c>
      <c r="K439" s="5" t="n">
        <v>100</v>
      </c>
      <c r="L439" s="28">
        <f>IFERROR(IF(OR(J439=0,K439=""),"",IF(E439="Positivo",MIN(MAX(K439/J439,0),1.3),MIN(MAX(J439/K439,0),1.3))),"")</f>
        <v/>
      </c>
      <c r="M439" s="28">
        <f>IFERROR(IF(OR(J439=0,K439=""),"",IF(E439="Positivo",MAX(K439/J439,0),MAX(J439/K439,0))),"")</f>
        <v/>
      </c>
      <c r="N439" s="5" t="inlineStr">
        <is>
          <t>%</t>
        </is>
      </c>
      <c r="O439" s="5" t="inlineStr">
        <is>
          <t>%</t>
        </is>
      </c>
      <c r="P439" s="5" t="n">
        <v>0</v>
      </c>
      <c r="Q439" s="5" t="n">
        <v>0</v>
      </c>
      <c r="R439" s="5">
        <f>A439&amp;"-"&amp;YEAR(F439)&amp;"-"&amp;IF(LEN(MONTH(F439))=1,"0"&amp;MONTH(F439),MONTH(F439))&amp;"-"&amp;IF(LEN(DAY(F439))=1,"0"&amp;DAY(F439),DAY(F439))</f>
        <v/>
      </c>
    </row>
    <row r="440">
      <c r="A440" s="5" t="n">
        <v>290</v>
      </c>
      <c r="B440" s="5" t="inlineStr">
        <is>
          <t>Cierre eficaz de las oportunidades de mejora</t>
        </is>
      </c>
      <c r="C440" s="5" t="inlineStr">
        <is>
          <t>Planificación POLISIGS</t>
        </is>
      </c>
      <c r="D440" s="5" t="inlineStr">
        <is>
          <t>Bimestral</t>
        </is>
      </c>
      <c r="E440" s="5" t="inlineStr">
        <is>
          <t>Positivo</t>
        </is>
      </c>
      <c r="F440" s="6" t="n">
        <v>45657</v>
      </c>
      <c r="G440" s="5">
        <f>YEAR(F440)</f>
        <v/>
      </c>
      <c r="H440" s="5">
        <f>PROPER(TEXT(F440,"mmmm"))</f>
        <v/>
      </c>
      <c r="I440" s="6">
        <f>IF(OR(H440="Enero",H440="Febrero",H440="Marzo",H440="Abril",H440="Mayo",H440="Junio"),G440&amp;"-1",IF(OR(H440="Julio",H440="Agosto",H440="Septiembre",H440="Octubre",H440="Noviembre",H440="Diciembre"),G440&amp;"-2"))</f>
        <v/>
      </c>
      <c r="J440" s="5" t="n">
        <v>90</v>
      </c>
      <c r="K440" s="5" t="n">
        <v>100</v>
      </c>
      <c r="L440" s="28">
        <f>IFERROR(IF(OR(J440=0,K440=""),"",IF(E440="Positivo",MIN(MAX(K440/J440,0),1.3),MIN(MAX(J440/K440,0),1.3))),"")</f>
        <v/>
      </c>
      <c r="M440" s="28">
        <f>IFERROR(IF(OR(J440=0,K440=""),"",IF(E440="Positivo",MAX(K440/J440,0),MAX(J440/K440,0))),"")</f>
        <v/>
      </c>
      <c r="N440" s="5" t="inlineStr">
        <is>
          <t>%</t>
        </is>
      </c>
      <c r="O440" s="5" t="inlineStr">
        <is>
          <t>%</t>
        </is>
      </c>
      <c r="P440" s="5" t="n">
        <v>0</v>
      </c>
      <c r="Q440" s="5" t="n">
        <v>0</v>
      </c>
      <c r="R440" s="5">
        <f>A440&amp;"-"&amp;YEAR(F440)&amp;"-"&amp;IF(LEN(MONTH(F440))=1,"0"&amp;MONTH(F440),MONTH(F440))&amp;"-"&amp;IF(LEN(DAY(F440))=1,"0"&amp;DAY(F440),DAY(F440))</f>
        <v/>
      </c>
    </row>
    <row r="441">
      <c r="A441" s="5" t="n">
        <v>291</v>
      </c>
      <c r="B441" s="5" t="inlineStr">
        <is>
          <t>Cumplimiento del cronograma de actividades deportivas</t>
        </is>
      </c>
      <c r="C441" s="5" t="inlineStr">
        <is>
          <t>Cultura y Deporte</t>
        </is>
      </c>
      <c r="D441" s="5" t="inlineStr">
        <is>
          <t>Semestral</t>
        </is>
      </c>
      <c r="E441" s="5" t="inlineStr">
        <is>
          <t>Positivo</t>
        </is>
      </c>
      <c r="F441" s="6" t="n">
        <v>45657</v>
      </c>
      <c r="G441" s="5">
        <f>YEAR(F441)</f>
        <v/>
      </c>
      <c r="H441" s="5">
        <f>PROPER(TEXT(F441,"mmmm"))</f>
        <v/>
      </c>
      <c r="I441" s="6">
        <f>IF(OR(H441="Enero",H441="Febrero",H441="Marzo",H441="Abril",H441="Mayo",H441="Junio"),G441&amp;"-1",IF(OR(H441="Julio",H441="Agosto",H441="Septiembre",H441="Octubre",H441="Noviembre",H441="Diciembre"),G441&amp;"-2"))</f>
        <v/>
      </c>
      <c r="J441" s="5" t="n">
        <v>100</v>
      </c>
      <c r="K441" s="5" t="n">
        <v>100</v>
      </c>
      <c r="L441" s="28">
        <f>IFERROR(IF(OR(J441=0,K441=""),"",IF(E441="Positivo",MIN(MAX(K441/J441,0),1.3),MIN(MAX(J441/K441,0),1.3))),"")</f>
        <v/>
      </c>
      <c r="M441" s="28">
        <f>IFERROR(IF(OR(J441=0,K441=""),"",IF(E441="Positivo",MAX(K441/J441,0),MAX(J441/K441,0))),"")</f>
        <v/>
      </c>
      <c r="N441" s="5" t="inlineStr">
        <is>
          <t>%</t>
        </is>
      </c>
      <c r="O441" s="5" t="inlineStr">
        <is>
          <t>%</t>
        </is>
      </c>
      <c r="P441" s="5" t="n">
        <v>0</v>
      </c>
      <c r="Q441" s="5" t="n">
        <v>0</v>
      </c>
      <c r="R441" s="5">
        <f>A441&amp;"-"&amp;YEAR(F441)&amp;"-"&amp;IF(LEN(MONTH(F441))=1,"0"&amp;MONTH(F441),MONTH(F441))&amp;"-"&amp;IF(LEN(DAY(F441))=1,"0"&amp;DAY(F441),DAY(F441))</f>
        <v/>
      </c>
    </row>
    <row r="442">
      <c r="A442" s="5" t="n">
        <v>292</v>
      </c>
      <c r="B442" s="5" t="inlineStr">
        <is>
          <t>Participación en Actividades deportivas</t>
        </is>
      </c>
      <c r="C442" s="5" t="inlineStr">
        <is>
          <t>Cultura y Deporte</t>
        </is>
      </c>
      <c r="D442" s="5" t="inlineStr">
        <is>
          <t>Semestral</t>
        </is>
      </c>
      <c r="E442" s="5" t="inlineStr">
        <is>
          <t>Positivo</t>
        </is>
      </c>
      <c r="F442" s="6" t="n">
        <v>45657</v>
      </c>
      <c r="G442" s="5">
        <f>YEAR(F442)</f>
        <v/>
      </c>
      <c r="H442" s="5">
        <f>PROPER(TEXT(F442,"mmmm"))</f>
        <v/>
      </c>
      <c r="I442" s="6">
        <f>IF(OR(H442="Enero",H442="Febrero",H442="Marzo",H442="Abril",H442="Mayo",H442="Junio"),G442&amp;"-1",IF(OR(H442="Julio",H442="Agosto",H442="Septiembre",H442="Octubre",H442="Noviembre",H442="Diciembre"),G442&amp;"-2"))</f>
        <v/>
      </c>
      <c r="J442" s="5" t="n">
        <v>6</v>
      </c>
      <c r="K442" s="5" t="n">
        <v>37.57776741179673</v>
      </c>
      <c r="L442" s="28">
        <f>IFERROR(IF(OR(J442=0,K442=""),"",IF(E442="Positivo",MIN(MAX(K442/J442,0),1.3),MIN(MAX(J442/K442,0),1.3))),"")</f>
        <v/>
      </c>
      <c r="M442" s="28">
        <f>IFERROR(IF(OR(J442=0,K442=""),"",IF(E442="Positivo",MAX(K442/J442,0),MAX(J442/K442,0))),"")</f>
        <v/>
      </c>
      <c r="N442" s="5" t="inlineStr">
        <is>
          <t>%</t>
        </is>
      </c>
      <c r="O442" s="5" t="inlineStr">
        <is>
          <t>%</t>
        </is>
      </c>
      <c r="P442" s="5" t="n">
        <v>0</v>
      </c>
      <c r="Q442" s="5" t="n">
        <v>0</v>
      </c>
      <c r="R442" s="5">
        <f>A442&amp;"-"&amp;YEAR(F442)&amp;"-"&amp;IF(LEN(MONTH(F442))=1,"0"&amp;MONTH(F442),MONTH(F442))&amp;"-"&amp;IF(LEN(DAY(F442))=1,"0"&amp;DAY(F442),DAY(F442))</f>
        <v/>
      </c>
    </row>
    <row r="443">
      <c r="A443" s="5" t="n">
        <v>293</v>
      </c>
      <c r="B443" s="5" t="inlineStr">
        <is>
          <t>Cumplimiento del cronograma de actividades culturales</t>
        </is>
      </c>
      <c r="C443" s="5" t="inlineStr">
        <is>
          <t>Cultura y Deporte</t>
        </is>
      </c>
      <c r="D443" s="5" t="inlineStr">
        <is>
          <t>Semestral</t>
        </is>
      </c>
      <c r="E443" s="5" t="inlineStr">
        <is>
          <t>Positivo</t>
        </is>
      </c>
      <c r="F443" s="6" t="n">
        <v>45657</v>
      </c>
      <c r="G443" s="5">
        <f>YEAR(F443)</f>
        <v/>
      </c>
      <c r="H443" s="5">
        <f>PROPER(TEXT(F443,"mmmm"))</f>
        <v/>
      </c>
      <c r="I443" s="6">
        <f>IF(OR(H443="Enero",H443="Febrero",H443="Marzo",H443="Abril",H443="Mayo",H443="Junio"),G443&amp;"-1",IF(OR(H443="Julio",H443="Agosto",H443="Septiembre",H443="Octubre",H443="Noviembre",H443="Diciembre"),G443&amp;"-2"))</f>
        <v/>
      </c>
      <c r="J443" s="5" t="n">
        <v>100</v>
      </c>
      <c r="K443" s="5" t="n">
        <v>100</v>
      </c>
      <c r="L443" s="28">
        <f>IFERROR(IF(OR(J443=0,K443=""),"",IF(E443="Positivo",MIN(MAX(K443/J443,0),1.3),MIN(MAX(J443/K443,0),1.3))),"")</f>
        <v/>
      </c>
      <c r="M443" s="28">
        <f>IFERROR(IF(OR(J443=0,K443=""),"",IF(E443="Positivo",MAX(K443/J443,0),MAX(J443/K443,0))),"")</f>
        <v/>
      </c>
      <c r="N443" s="5" t="inlineStr">
        <is>
          <t>%</t>
        </is>
      </c>
      <c r="O443" s="5" t="inlineStr">
        <is>
          <t>%</t>
        </is>
      </c>
      <c r="P443" s="5" t="n">
        <v>0</v>
      </c>
      <c r="Q443" s="5" t="n">
        <v>0</v>
      </c>
      <c r="R443" s="5">
        <f>A443&amp;"-"&amp;YEAR(F443)&amp;"-"&amp;IF(LEN(MONTH(F443))=1,"0"&amp;MONTH(F443),MONTH(F443))&amp;"-"&amp;IF(LEN(DAY(F443))=1,"0"&amp;DAY(F443),DAY(F443))</f>
        <v/>
      </c>
    </row>
    <row r="444">
      <c r="A444" s="5" t="n">
        <v>294</v>
      </c>
      <c r="B444" s="5" t="inlineStr">
        <is>
          <t>Participación en actividades culturales</t>
        </is>
      </c>
      <c r="C444" s="5" t="inlineStr">
        <is>
          <t>Cultura y Deporte</t>
        </is>
      </c>
      <c r="D444" s="5" t="inlineStr">
        <is>
          <t>Semestral</t>
        </is>
      </c>
      <c r="E444" s="5" t="inlineStr">
        <is>
          <t>Positivo</t>
        </is>
      </c>
      <c r="F444" s="6" t="n">
        <v>45657</v>
      </c>
      <c r="G444" s="5">
        <f>YEAR(F444)</f>
        <v/>
      </c>
      <c r="H444" s="5">
        <f>PROPER(TEXT(F444,"mmmm"))</f>
        <v/>
      </c>
      <c r="I444" s="6">
        <f>IF(OR(H444="Enero",H444="Febrero",H444="Marzo",H444="Abril",H444="Mayo",H444="Junio"),G444&amp;"-1",IF(OR(H444="Julio",H444="Agosto",H444="Septiembre",H444="Octubre",H444="Noviembre",H444="Diciembre"),G444&amp;"-2"))</f>
        <v/>
      </c>
      <c r="J444" s="5" t="n">
        <v>6</v>
      </c>
      <c r="K444" s="5" t="n">
        <v>616.2766945218199</v>
      </c>
      <c r="L444" s="28">
        <f>IFERROR(IF(OR(J444=0,K444=""),"",IF(E444="Positivo",MIN(MAX(K444/J444,0),1.3),MIN(MAX(J444/K444,0),1.3))),"")</f>
        <v/>
      </c>
      <c r="M444" s="28">
        <f>IFERROR(IF(OR(J444=0,K444=""),"",IF(E444="Positivo",MAX(K444/J444,0),MAX(J444/K444,0))),"")</f>
        <v/>
      </c>
      <c r="N444" s="5" t="inlineStr">
        <is>
          <t>%</t>
        </is>
      </c>
      <c r="O444" s="5" t="inlineStr">
        <is>
          <t>%</t>
        </is>
      </c>
      <c r="P444" s="5" t="n">
        <v>0</v>
      </c>
      <c r="Q444" s="5" t="n">
        <v>0</v>
      </c>
      <c r="R444" s="5">
        <f>A444&amp;"-"&amp;YEAR(F444)&amp;"-"&amp;IF(LEN(MONTH(F444))=1,"0"&amp;MONTH(F444),MONTH(F444))&amp;"-"&amp;IF(LEN(DAY(F444))=1,"0"&amp;DAY(F444),DAY(F444))</f>
        <v/>
      </c>
    </row>
    <row r="445">
      <c r="A445" s="5" t="n">
        <v>300</v>
      </c>
      <c r="B445" s="5" t="inlineStr">
        <is>
          <t>Cumplimiento de Inspecciones de control</t>
        </is>
      </c>
      <c r="C445" s="5" t="inlineStr">
        <is>
          <t>Administración de Servicios Generales</t>
        </is>
      </c>
      <c r="D445" s="5" t="inlineStr">
        <is>
          <t>Trimestral</t>
        </is>
      </c>
      <c r="E445" s="5" t="inlineStr">
        <is>
          <t>Positivo</t>
        </is>
      </c>
      <c r="F445" s="6" t="n">
        <v>45657</v>
      </c>
      <c r="G445" s="5">
        <f>YEAR(F445)</f>
        <v/>
      </c>
      <c r="H445" s="5">
        <f>PROPER(TEXT(F445,"mmmm"))</f>
        <v/>
      </c>
      <c r="I445" s="6">
        <f>IF(OR(H445="Enero",H445="Febrero",H445="Marzo",H445="Abril",H445="Mayo",H445="Junio"),G445&amp;"-1",IF(OR(H445="Julio",H445="Agosto",H445="Septiembre",H445="Octubre",H445="Noviembre",H445="Diciembre"),G445&amp;"-2"))</f>
        <v/>
      </c>
      <c r="J445" s="5" t="n">
        <v>100</v>
      </c>
      <c r="K445" s="5" t="n">
        <v>100</v>
      </c>
      <c r="L445" s="28">
        <f>IFERROR(IF(OR(J445=0,K445=""),"",IF(E445="Positivo",MIN(MAX(K445/J445,0),1.3),MIN(MAX(J445/K445,0),1.3))),"")</f>
        <v/>
      </c>
      <c r="M445" s="28">
        <f>IFERROR(IF(OR(J445=0,K445=""),"",IF(E445="Positivo",MAX(K445/J445,0),MAX(J445/K445,0))),"")</f>
        <v/>
      </c>
      <c r="N445" s="5" t="inlineStr">
        <is>
          <t>%</t>
        </is>
      </c>
      <c r="O445" s="5" t="inlineStr">
        <is>
          <t>%</t>
        </is>
      </c>
      <c r="P445" s="5" t="n">
        <v>0</v>
      </c>
      <c r="Q445" s="5" t="n">
        <v>0</v>
      </c>
      <c r="R445" s="5">
        <f>A445&amp;"-"&amp;YEAR(F445)&amp;"-"&amp;IF(LEN(MONTH(F445))=1,"0"&amp;MONTH(F445),MONTH(F445))&amp;"-"&amp;IF(LEN(DAY(F445))=1,"0"&amp;DAY(F445),DAY(F445))</f>
        <v/>
      </c>
    </row>
    <row r="446">
      <c r="A446" s="5" t="n">
        <v>301</v>
      </c>
      <c r="B446" s="5" t="inlineStr">
        <is>
          <t>Cumplimiento plan de trabajo</t>
        </is>
      </c>
      <c r="C446" s="5" t="inlineStr">
        <is>
          <t>Administración de Servicios Generales</t>
        </is>
      </c>
      <c r="D446" s="5" t="inlineStr">
        <is>
          <t>Trimestral</t>
        </is>
      </c>
      <c r="E446" s="5" t="inlineStr">
        <is>
          <t>Positivo</t>
        </is>
      </c>
      <c r="F446" s="6" t="n">
        <v>45657</v>
      </c>
      <c r="G446" s="5">
        <f>YEAR(F446)</f>
        <v/>
      </c>
      <c r="H446" s="5">
        <f>PROPER(TEXT(F446,"mmmm"))</f>
        <v/>
      </c>
      <c r="I446" s="6">
        <f>IF(OR(H446="Enero",H446="Febrero",H446="Marzo",H446="Abril",H446="Mayo",H446="Junio"),G446&amp;"-1",IF(OR(H446="Julio",H446="Agosto",H446="Septiembre",H446="Octubre",H446="Noviembre",H446="Diciembre"),G446&amp;"-2"))</f>
        <v/>
      </c>
      <c r="J446" s="5" t="n">
        <v>100</v>
      </c>
      <c r="K446" s="5" t="n">
        <v>100</v>
      </c>
      <c r="L446" s="28">
        <f>IFERROR(IF(OR(J446=0,K446=""),"",IF(E446="Positivo",MIN(MAX(K446/J446,0),1.3),MIN(MAX(J446/K446,0),1.3))),"")</f>
        <v/>
      </c>
      <c r="M446" s="28">
        <f>IFERROR(IF(OR(J446=0,K446=""),"",IF(E446="Positivo",MAX(K446/J446,0),MAX(J446/K446,0))),"")</f>
        <v/>
      </c>
      <c r="N446" s="5" t="inlineStr">
        <is>
          <t>%</t>
        </is>
      </c>
      <c r="O446" s="5" t="inlineStr">
        <is>
          <t>%</t>
        </is>
      </c>
      <c r="P446" s="5" t="n">
        <v>0</v>
      </c>
      <c r="Q446" s="5" t="n">
        <v>0</v>
      </c>
      <c r="R446" s="5">
        <f>A446&amp;"-"&amp;YEAR(F446)&amp;"-"&amp;IF(LEN(MONTH(F446))=1,"0"&amp;MONTH(F446),MONTH(F446))&amp;"-"&amp;IF(LEN(DAY(F446))=1,"0"&amp;DAY(F446),DAY(F446))</f>
        <v/>
      </c>
    </row>
    <row r="447">
      <c r="A447" s="5" t="n">
        <v>302</v>
      </c>
      <c r="B447" s="5" t="inlineStr">
        <is>
          <t>N de solicitudes radicadas</t>
        </is>
      </c>
      <c r="C447" s="5" t="inlineStr">
        <is>
          <t>Centro de Medios Audiovisuales</t>
        </is>
      </c>
      <c r="D447" s="5" t="inlineStr">
        <is>
          <t>Semestral</t>
        </is>
      </c>
      <c r="E447" s="5" t="inlineStr">
        <is>
          <t>Positivo</t>
        </is>
      </c>
      <c r="F447" s="6" t="n">
        <v>45657</v>
      </c>
      <c r="G447" s="5">
        <f>YEAR(F447)</f>
        <v/>
      </c>
      <c r="H447" s="5">
        <f>PROPER(TEXT(F447,"mmmm"))</f>
        <v/>
      </c>
      <c r="I447" s="6">
        <f>IF(OR(H447="Enero",H447="Febrero",H447="Marzo",H447="Abril",H447="Mayo",H447="Junio"),G447&amp;"-1",IF(OR(H447="Julio",H447="Agosto",H447="Septiembre",H447="Octubre",H447="Noviembre",H447="Diciembre"),G447&amp;"-2"))</f>
        <v/>
      </c>
      <c r="J447" s="5" t="n">
        <v>0</v>
      </c>
      <c r="K447" s="5" t="n">
        <v>37020</v>
      </c>
      <c r="L447" s="28">
        <f>IFERROR(IF(OR(J447=0,K447=""),"",IF(E447="Positivo",MIN(MAX(K447/J447,0),1.3),MIN(MAX(J447/K447,0),1.3))),"")</f>
        <v/>
      </c>
      <c r="M447" s="28">
        <f>IFERROR(IF(OR(J447=0,K447=""),"",IF(E447="Positivo",MAX(K447/J447,0),MAX(J447/K447,0))),"")</f>
        <v/>
      </c>
      <c r="N447" s="5" t="n">
        <v>0</v>
      </c>
      <c r="O447" s="5" t="inlineStr">
        <is>
          <t>ENT</t>
        </is>
      </c>
      <c r="P447" s="5" t="n">
        <v>0</v>
      </c>
      <c r="Q447" s="5" t="n">
        <v>0</v>
      </c>
      <c r="R447" s="5">
        <f>A447&amp;"-"&amp;YEAR(F447)&amp;"-"&amp;IF(LEN(MONTH(F447))=1,"0"&amp;MONTH(F447),MONTH(F447))&amp;"-"&amp;IF(LEN(DAY(F447))=1,"0"&amp;DAY(F447),DAY(F447))</f>
        <v/>
      </c>
    </row>
    <row r="448">
      <c r="A448" s="5" t="n">
        <v>303</v>
      </c>
      <c r="B448" s="5" t="inlineStr">
        <is>
          <t>Cumplimiento del cronograma de actividades de salud</t>
        </is>
      </c>
      <c r="C448" s="5" t="inlineStr">
        <is>
          <t>Servicio de Salud</t>
        </is>
      </c>
      <c r="D448" s="5" t="inlineStr">
        <is>
          <t>Semestral</t>
        </is>
      </c>
      <c r="E448" s="5" t="inlineStr">
        <is>
          <t>Positivo</t>
        </is>
      </c>
      <c r="F448" s="6" t="n">
        <v>45657</v>
      </c>
      <c r="G448" s="5">
        <f>YEAR(F448)</f>
        <v/>
      </c>
      <c r="H448" s="5">
        <f>PROPER(TEXT(F448,"mmmm"))</f>
        <v/>
      </c>
      <c r="I448" s="6">
        <f>IF(OR(H448="Enero",H448="Febrero",H448="Marzo",H448="Abril",H448="Mayo",H448="Junio"),G448&amp;"-1",IF(OR(H448="Julio",H448="Agosto",H448="Septiembre",H448="Octubre",H448="Noviembre",H448="Diciembre"),G448&amp;"-2"))</f>
        <v/>
      </c>
      <c r="J448" s="5" t="n">
        <v>190</v>
      </c>
      <c r="K448" s="5" t="n">
        <v>195.6521739130435</v>
      </c>
      <c r="L448" s="28">
        <f>IFERROR(IF(OR(J448=0,K448=""),"",IF(E448="Positivo",MIN(MAX(K448/J448,0),1.3),MIN(MAX(J448/K448,0),1.3))),"")</f>
        <v/>
      </c>
      <c r="M448" s="28">
        <f>IFERROR(IF(OR(J448=0,K448=""),"",IF(E448="Positivo",MAX(K448/J448,0),MAX(J448/K448,0))),"")</f>
        <v/>
      </c>
      <c r="N448" s="5" t="inlineStr">
        <is>
          <t>%</t>
        </is>
      </c>
      <c r="O448" s="5" t="inlineStr">
        <is>
          <t>%</t>
        </is>
      </c>
      <c r="P448" s="5" t="n">
        <v>0</v>
      </c>
      <c r="Q448" s="5" t="n">
        <v>0</v>
      </c>
      <c r="R448" s="5">
        <f>A448&amp;"-"&amp;YEAR(F448)&amp;"-"&amp;IF(LEN(MONTH(F448))=1,"0"&amp;MONTH(F448),MONTH(F448))&amp;"-"&amp;IF(LEN(DAY(F448))=1,"0"&amp;DAY(F448),DAY(F448))</f>
        <v/>
      </c>
    </row>
    <row r="449">
      <c r="A449" s="5" t="n">
        <v>304</v>
      </c>
      <c r="B449" s="5" t="inlineStr">
        <is>
          <t>Impacto de Campañas de promoción y prevención</t>
        </is>
      </c>
      <c r="C449" s="5" t="inlineStr">
        <is>
          <t>Servicio de Salud</t>
        </is>
      </c>
      <c r="D449" s="5" t="inlineStr">
        <is>
          <t>Semestral</t>
        </is>
      </c>
      <c r="E449" s="5" t="inlineStr">
        <is>
          <t>Positivo</t>
        </is>
      </c>
      <c r="F449" s="6" t="n">
        <v>45657</v>
      </c>
      <c r="G449" s="5">
        <f>YEAR(F449)</f>
        <v/>
      </c>
      <c r="H449" s="5">
        <f>PROPER(TEXT(F449,"mmmm"))</f>
        <v/>
      </c>
      <c r="I449" s="6">
        <f>IF(OR(H449="Enero",H449="Febrero",H449="Marzo",H449="Abril",H449="Mayo",H449="Junio"),G449&amp;"-1",IF(OR(H449="Julio",H449="Agosto",H449="Septiembre",H449="Octubre",H449="Noviembre",H449="Diciembre"),G449&amp;"-2"))</f>
        <v/>
      </c>
      <c r="J449" s="5" t="n">
        <v>200</v>
      </c>
      <c r="K449" s="5" t="n">
        <v>183.68</v>
      </c>
      <c r="L449" s="28">
        <f>IFERROR(IF(OR(J449=0,K449=""),"",IF(E449="Positivo",MIN(MAX(K449/J449,0),1.3),MIN(MAX(J449/K449,0),1.3))),"")</f>
        <v/>
      </c>
      <c r="M449" s="28">
        <f>IFERROR(IF(OR(J449=0,K449=""),"",IF(E449="Positivo",MAX(K449/J449,0),MAX(J449/K449,0))),"")</f>
        <v/>
      </c>
      <c r="N449" s="5" t="inlineStr">
        <is>
          <t>ENT</t>
        </is>
      </c>
      <c r="O449" s="5" t="inlineStr">
        <is>
          <t>ENT</t>
        </is>
      </c>
      <c r="P449" s="5" t="n">
        <v>0</v>
      </c>
      <c r="Q449" s="5" t="n">
        <v>0</v>
      </c>
      <c r="R449" s="5">
        <f>A449&amp;"-"&amp;YEAR(F449)&amp;"-"&amp;IF(LEN(MONTH(F449))=1,"0"&amp;MONTH(F449),MONTH(F449))&amp;"-"&amp;IF(LEN(DAY(F449))=1,"0"&amp;DAY(F449),DAY(F449))</f>
        <v/>
      </c>
    </row>
    <row r="450">
      <c r="A450" s="5" t="n">
        <v>305</v>
      </c>
      <c r="B450" s="5" t="inlineStr">
        <is>
          <t>Cumplimiento del plan anual de mantenimiento de equipos médicos</t>
        </is>
      </c>
      <c r="C450" s="5" t="inlineStr">
        <is>
          <t>Servicio de Salud</t>
        </is>
      </c>
      <c r="D450" s="5" t="inlineStr">
        <is>
          <t>Anual</t>
        </is>
      </c>
      <c r="E450" s="5" t="inlineStr">
        <is>
          <t>Positivo</t>
        </is>
      </c>
      <c r="F450" s="6" t="n">
        <v>45657</v>
      </c>
      <c r="G450" s="5">
        <f>YEAR(F450)</f>
        <v/>
      </c>
      <c r="H450" s="5">
        <f>PROPER(TEXT(F450,"mmmm"))</f>
        <v/>
      </c>
      <c r="I450" s="6">
        <f>IF(OR(H450="Enero",H450="Febrero",H450="Marzo",H450="Abril",H450="Mayo",H450="Junio"),G450&amp;"-1",IF(OR(H450="Julio",H450="Agosto",H450="Septiembre",H450="Octubre",H450="Noviembre",H450="Diciembre"),G450&amp;"-2"))</f>
        <v/>
      </c>
      <c r="J450" s="5" t="n">
        <v>100</v>
      </c>
      <c r="K450" s="5" t="n">
        <v>100</v>
      </c>
      <c r="L450" s="28">
        <f>IFERROR(IF(OR(J450=0,K450=""),"",IF(E450="Positivo",MIN(MAX(K450/J450,0),1.3),MIN(MAX(J450/K450,0),1.3))),"")</f>
        <v/>
      </c>
      <c r="M450" s="28">
        <f>IFERROR(IF(OR(J450=0,K450=""),"",IF(E450="Positivo",MAX(K450/J450,0),MAX(J450/K450,0))),"")</f>
        <v/>
      </c>
      <c r="N450" s="5" t="inlineStr">
        <is>
          <t>%</t>
        </is>
      </c>
      <c r="O450" s="5" t="inlineStr">
        <is>
          <t>%</t>
        </is>
      </c>
      <c r="P450" s="5" t="n">
        <v>0</v>
      </c>
      <c r="Q450" s="5" t="n">
        <v>0</v>
      </c>
      <c r="R450" s="5">
        <f>A450&amp;"-"&amp;YEAR(F450)&amp;"-"&amp;IF(LEN(MONTH(F450))=1,"0"&amp;MONTH(F450),MONTH(F450))&amp;"-"&amp;IF(LEN(DAY(F450))=1,"0"&amp;DAY(F450),DAY(F450))</f>
        <v/>
      </c>
    </row>
    <row r="451">
      <c r="A451" s="5" t="n">
        <v>306</v>
      </c>
      <c r="B451" s="5" t="inlineStr">
        <is>
          <t>Seguimiento KPI Plan de Desarrollo Institucional</t>
        </is>
      </c>
      <c r="C451" s="5" t="inlineStr">
        <is>
          <t>Desempeño Institucional</t>
        </is>
      </c>
      <c r="D451" s="5" t="inlineStr">
        <is>
          <t>Trimestral</t>
        </is>
      </c>
      <c r="E451" s="5" t="inlineStr">
        <is>
          <t>Positivo</t>
        </is>
      </c>
      <c r="F451" s="6" t="n">
        <v>45657</v>
      </c>
      <c r="G451" s="5">
        <f>YEAR(F451)</f>
        <v/>
      </c>
      <c r="H451" s="5">
        <f>PROPER(TEXT(F451,"mmmm"))</f>
        <v/>
      </c>
      <c r="I451" s="6">
        <f>IF(OR(H451="Enero",H451="Febrero",H451="Marzo",H451="Abril",H451="Mayo",H451="Junio"),G451&amp;"-1",IF(OR(H451="Julio",H451="Agosto",H451="Septiembre",H451="Octubre",H451="Noviembre",H451="Diciembre"),G451&amp;"-2"))</f>
        <v/>
      </c>
      <c r="J451" s="5" t="n">
        <v>100</v>
      </c>
      <c r="K451" s="5" t="n">
        <v>51</v>
      </c>
      <c r="L451" s="28">
        <f>IFERROR(IF(OR(J451=0,K451=""),"",IF(E451="Positivo",MIN(MAX(K451/J451,0),1.3),MIN(MAX(J451/K451,0),1.3))),"")</f>
        <v/>
      </c>
      <c r="M451" s="28">
        <f>IFERROR(IF(OR(J451=0,K451=""),"",IF(E451="Positivo",MAX(K451/J451,0),MAX(J451/K451,0))),"")</f>
        <v/>
      </c>
      <c r="N451" s="5" t="inlineStr">
        <is>
          <t>%</t>
        </is>
      </c>
      <c r="O451" s="5" t="inlineStr">
        <is>
          <t>%</t>
        </is>
      </c>
      <c r="P451" s="5" t="n">
        <v>0</v>
      </c>
      <c r="Q451" s="5" t="n">
        <v>0</v>
      </c>
      <c r="R451" s="5">
        <f>A451&amp;"-"&amp;YEAR(F451)&amp;"-"&amp;IF(LEN(MONTH(F451))=1,"0"&amp;MONTH(F451),MONTH(F451))&amp;"-"&amp;IF(LEN(DAY(F451))=1,"0"&amp;DAY(F451),DAY(F451))</f>
        <v/>
      </c>
    </row>
    <row r="452">
      <c r="A452" s="5" t="n">
        <v>307</v>
      </c>
      <c r="B452" s="5" t="inlineStr">
        <is>
          <t>Organización de escenarios de visibilidad nacional e internacional</t>
        </is>
      </c>
      <c r="C452" s="5" t="inlineStr">
        <is>
          <t>VISIBILIDAD NACIONAL E INTERNACIONAL</t>
        </is>
      </c>
      <c r="D452" s="5" t="inlineStr">
        <is>
          <t>Semestral</t>
        </is>
      </c>
      <c r="E452" s="5" t="inlineStr">
        <is>
          <t>Positivo</t>
        </is>
      </c>
      <c r="F452" s="6" t="n">
        <v>45657</v>
      </c>
      <c r="G452" s="5">
        <f>YEAR(F452)</f>
        <v/>
      </c>
      <c r="H452" s="5">
        <f>PROPER(TEXT(F452,"mmmm"))</f>
        <v/>
      </c>
      <c r="I452" s="6">
        <f>IF(OR(H452="Enero",H452="Febrero",H452="Marzo",H452="Abril",H452="Mayo",H452="Junio"),G452&amp;"-1",IF(OR(H452="Julio",H452="Agosto",H452="Septiembre",H452="Octubre",H452="Noviembre",H452="Diciembre"),G452&amp;"-2"))</f>
        <v/>
      </c>
      <c r="J452" s="5" t="n">
        <v>100</v>
      </c>
      <c r="K452" s="5" t="n">
        <v>413.33</v>
      </c>
      <c r="L452" s="28">
        <f>IFERROR(IF(OR(J452=0,K452=""),"",IF(E452="Positivo",MIN(MAX(K452/J452,0),1.3),MIN(MAX(J452/K452,0),1.3))),"")</f>
        <v/>
      </c>
      <c r="M452" s="28">
        <f>IFERROR(IF(OR(J452=0,K452=""),"",IF(E452="Positivo",MAX(K452/J452,0),MAX(J452/K452,0))),"")</f>
        <v/>
      </c>
      <c r="N452" s="5" t="inlineStr">
        <is>
          <t>ENT</t>
        </is>
      </c>
      <c r="O452" s="5" t="inlineStr">
        <is>
          <t>ENT</t>
        </is>
      </c>
      <c r="P452" s="5" t="n">
        <v>0</v>
      </c>
      <c r="Q452" s="5" t="n">
        <v>0</v>
      </c>
      <c r="R452" s="5">
        <f>A452&amp;"-"&amp;YEAR(F452)&amp;"-"&amp;IF(LEN(MONTH(F452))=1,"0"&amp;MONTH(F452),MONTH(F452))&amp;"-"&amp;IF(LEN(DAY(F452))=1,"0"&amp;DAY(F452),DAY(F452))</f>
        <v/>
      </c>
    </row>
    <row r="453">
      <c r="A453" s="5" t="n">
        <v>308</v>
      </c>
      <c r="B453" s="5" t="inlineStr">
        <is>
          <t>Movilidad Física Entrantes Profesores</t>
        </is>
      </c>
      <c r="C453" s="5" t="inlineStr">
        <is>
          <t>VISIBILIDAD NACIONAL E INTERNACIONAL</t>
        </is>
      </c>
      <c r="D453" s="5" t="inlineStr">
        <is>
          <t>Semestral</t>
        </is>
      </c>
      <c r="E453" s="5" t="inlineStr">
        <is>
          <t>Positivo</t>
        </is>
      </c>
      <c r="F453" s="6" t="n">
        <v>45657</v>
      </c>
      <c r="G453" s="5">
        <f>YEAR(F453)</f>
        <v/>
      </c>
      <c r="H453" s="5">
        <f>PROPER(TEXT(F453,"mmmm"))</f>
        <v/>
      </c>
      <c r="I453" s="6">
        <f>IF(OR(H453="Enero",H453="Febrero",H453="Marzo",H453="Abril",H453="Mayo",H453="Junio"),G453&amp;"-1",IF(OR(H453="Julio",H453="Agosto",H453="Septiembre",H453="Octubre",H453="Noviembre",H453="Diciembre"),G453&amp;"-2"))</f>
        <v/>
      </c>
      <c r="J453" s="5" t="n">
        <v>100</v>
      </c>
      <c r="K453" s="5" t="n">
        <v>100</v>
      </c>
      <c r="L453" s="28">
        <f>IFERROR(IF(OR(J453=0,K453=""),"",IF(E453="Positivo",MIN(MAX(K453/J453,0),1.3),MIN(MAX(J453/K453,0),1.3))),"")</f>
        <v/>
      </c>
      <c r="M453" s="28">
        <f>IFERROR(IF(OR(J453=0,K453=""),"",IF(E453="Positivo",MAX(K453/J453,0),MAX(J453/K453,0))),"")</f>
        <v/>
      </c>
      <c r="N453" s="5" t="inlineStr">
        <is>
          <t>ENT</t>
        </is>
      </c>
      <c r="O453" s="5" t="inlineStr">
        <is>
          <t>ENT</t>
        </is>
      </c>
      <c r="P453" s="5" t="n">
        <v>0</v>
      </c>
      <c r="Q453" s="5" t="n">
        <v>0</v>
      </c>
      <c r="R453" s="5">
        <f>A453&amp;"-"&amp;YEAR(F453)&amp;"-"&amp;IF(LEN(MONTH(F453))=1,"0"&amp;MONTH(F453),MONTH(F453))&amp;"-"&amp;IF(LEN(DAY(F453))=1,"0"&amp;DAY(F453),DAY(F453))</f>
        <v/>
      </c>
    </row>
    <row r="454">
      <c r="A454" s="5" t="n">
        <v>309</v>
      </c>
      <c r="B454" s="5" t="inlineStr">
        <is>
          <t>Movilidad Física Salientes Profesores</t>
        </is>
      </c>
      <c r="C454" s="5" t="inlineStr">
        <is>
          <t>VISIBILIDAD NACIONAL E INTERNACIONAL</t>
        </is>
      </c>
      <c r="D454" s="5" t="inlineStr">
        <is>
          <t>Semestral</t>
        </is>
      </c>
      <c r="E454" s="5" t="inlineStr">
        <is>
          <t>Positivo</t>
        </is>
      </c>
      <c r="F454" s="6" t="n">
        <v>45657</v>
      </c>
      <c r="G454" s="5">
        <f>YEAR(F454)</f>
        <v/>
      </c>
      <c r="H454" s="5">
        <f>PROPER(TEXT(F454,"mmmm"))</f>
        <v/>
      </c>
      <c r="I454" s="6">
        <f>IF(OR(H454="Enero",H454="Febrero",H454="Marzo",H454="Abril",H454="Mayo",H454="Junio"),G454&amp;"-1",IF(OR(H454="Julio",H454="Agosto",H454="Septiembre",H454="Octubre",H454="Noviembre",H454="Diciembre"),G454&amp;"-2"))</f>
        <v/>
      </c>
      <c r="J454" s="5" t="n">
        <v>100</v>
      </c>
      <c r="K454" s="5" t="n">
        <v>154.67</v>
      </c>
      <c r="L454" s="28">
        <f>IFERROR(IF(OR(J454=0,K454=""),"",IF(E454="Positivo",MIN(MAX(K454/J454,0),1.3),MIN(MAX(J454/K454,0),1.3))),"")</f>
        <v/>
      </c>
      <c r="M454" s="28">
        <f>IFERROR(IF(OR(J454=0,K454=""),"",IF(E454="Positivo",MAX(K454/J454,0),MAX(J454/K454,0))),"")</f>
        <v/>
      </c>
      <c r="N454" s="5" t="inlineStr">
        <is>
          <t>ENT</t>
        </is>
      </c>
      <c r="O454" s="5" t="inlineStr">
        <is>
          <t>ENT</t>
        </is>
      </c>
      <c r="P454" s="5" t="n">
        <v>0</v>
      </c>
      <c r="Q454" s="5" t="n">
        <v>0</v>
      </c>
      <c r="R454" s="5">
        <f>A454&amp;"-"&amp;YEAR(F454)&amp;"-"&amp;IF(LEN(MONTH(F454))=1,"0"&amp;MONTH(F454),MONTH(F454))&amp;"-"&amp;IF(LEN(DAY(F454))=1,"0"&amp;DAY(F454),DAY(F454))</f>
        <v/>
      </c>
    </row>
    <row r="455">
      <c r="A455" s="5" t="n">
        <v>310</v>
      </c>
      <c r="B455" s="5" t="inlineStr">
        <is>
          <t>Movilidad Física Entrante Estudiantes</t>
        </is>
      </c>
      <c r="C455" s="5" t="inlineStr">
        <is>
          <t>VISIBILIDAD NACIONAL E INTERNACIONAL</t>
        </is>
      </c>
      <c r="D455" s="5" t="inlineStr">
        <is>
          <t>Semestral</t>
        </is>
      </c>
      <c r="E455" s="5" t="inlineStr">
        <is>
          <t>Positivo</t>
        </is>
      </c>
      <c r="F455" s="6" t="n">
        <v>45657</v>
      </c>
      <c r="G455" s="5">
        <f>YEAR(F455)</f>
        <v/>
      </c>
      <c r="H455" s="5">
        <f>PROPER(TEXT(F455,"mmmm"))</f>
        <v/>
      </c>
      <c r="I455" s="6">
        <f>IF(OR(H455="Enero",H455="Febrero",H455="Marzo",H455="Abril",H455="Mayo",H455="Junio"),G455&amp;"-1",IF(OR(H455="Julio",H455="Agosto",H455="Septiembre",H455="Octubre",H455="Noviembre",H455="Diciembre"),G455&amp;"-2"))</f>
        <v/>
      </c>
      <c r="J455" s="5" t="n">
        <v>100</v>
      </c>
      <c r="K455" s="5" t="n">
        <v>79.13</v>
      </c>
      <c r="L455" s="28">
        <f>IFERROR(IF(OR(J455=0,K455=""),"",IF(E455="Positivo",MIN(MAX(K455/J455,0),1.3),MIN(MAX(J455/K455,0),1.3))),"")</f>
        <v/>
      </c>
      <c r="M455" s="28">
        <f>IFERROR(IF(OR(J455=0,K455=""),"",IF(E455="Positivo",MAX(K455/J455,0),MAX(J455/K455,0))),"")</f>
        <v/>
      </c>
      <c r="N455" s="5" t="inlineStr">
        <is>
          <t>ENT</t>
        </is>
      </c>
      <c r="O455" s="5" t="inlineStr">
        <is>
          <t>ENT</t>
        </is>
      </c>
      <c r="P455" s="5" t="n">
        <v>0</v>
      </c>
      <c r="Q455" s="5" t="n">
        <v>0</v>
      </c>
      <c r="R455" s="5">
        <f>A455&amp;"-"&amp;YEAR(F455)&amp;"-"&amp;IF(LEN(MONTH(F455))=1,"0"&amp;MONTH(F455),MONTH(F455))&amp;"-"&amp;IF(LEN(DAY(F455))=1,"0"&amp;DAY(F455),DAY(F455))</f>
        <v/>
      </c>
    </row>
    <row r="456">
      <c r="A456" s="5" t="n">
        <v>311</v>
      </c>
      <c r="B456" s="5" t="inlineStr">
        <is>
          <t>Movilidad Física Saliente Estudiantes</t>
        </is>
      </c>
      <c r="C456" s="5" t="inlineStr">
        <is>
          <t>VISIBILIDAD NACIONAL E INTERNACIONAL</t>
        </is>
      </c>
      <c r="D456" s="5" t="inlineStr">
        <is>
          <t>Semestral</t>
        </is>
      </c>
      <c r="E456" s="5" t="inlineStr">
        <is>
          <t>Positivo</t>
        </is>
      </c>
      <c r="F456" s="6" t="n">
        <v>45657</v>
      </c>
      <c r="G456" s="5">
        <f>YEAR(F456)</f>
        <v/>
      </c>
      <c r="H456" s="5">
        <f>PROPER(TEXT(F456,"mmmm"))</f>
        <v/>
      </c>
      <c r="I456" s="6">
        <f>IF(OR(H456="Enero",H456="Febrero",H456="Marzo",H456="Abril",H456="Mayo",H456="Junio"),G456&amp;"-1",IF(OR(H456="Julio",H456="Agosto",H456="Septiembre",H456="Octubre",H456="Noviembre",H456="Diciembre"),G456&amp;"-2"))</f>
        <v/>
      </c>
      <c r="J456" s="5" t="n">
        <v>100</v>
      </c>
      <c r="K456" s="5" t="n">
        <v>67.76000000000001</v>
      </c>
      <c r="L456" s="28">
        <f>IFERROR(IF(OR(J456=0,K456=""),"",IF(E456="Positivo",MIN(MAX(K456/J456,0),1.3),MIN(MAX(J456/K456,0),1.3))),"")</f>
        <v/>
      </c>
      <c r="M456" s="28">
        <f>IFERROR(IF(OR(J456=0,K456=""),"",IF(E456="Positivo",MAX(K456/J456,0),MAX(J456/K456,0))),"")</f>
        <v/>
      </c>
      <c r="N456" s="5" t="inlineStr">
        <is>
          <t>ENT</t>
        </is>
      </c>
      <c r="O456" s="5" t="inlineStr">
        <is>
          <t>ENT</t>
        </is>
      </c>
      <c r="P456" s="5" t="n">
        <v>0</v>
      </c>
      <c r="Q456" s="5" t="n">
        <v>0</v>
      </c>
      <c r="R456" s="5">
        <f>A456&amp;"-"&amp;YEAR(F456)&amp;"-"&amp;IF(LEN(MONTH(F456))=1,"0"&amp;MONTH(F456),MONTH(F456))&amp;"-"&amp;IF(LEN(DAY(F456))=1,"0"&amp;DAY(F456),DAY(F456))</f>
        <v/>
      </c>
    </row>
    <row r="457">
      <c r="A457" s="5" t="n">
        <v>312</v>
      </c>
      <c r="B457" s="5" t="inlineStr">
        <is>
          <t>Clases espejo</t>
        </is>
      </c>
      <c r="C457" s="5" t="inlineStr">
        <is>
          <t>VISIBILIDAD NACIONAL E INTERNACIONAL</t>
        </is>
      </c>
      <c r="D457" s="5" t="inlineStr">
        <is>
          <t>Semestral</t>
        </is>
      </c>
      <c r="E457" s="5" t="inlineStr">
        <is>
          <t>Positivo</t>
        </is>
      </c>
      <c r="F457" s="6" t="n">
        <v>45657</v>
      </c>
      <c r="G457" s="5">
        <f>YEAR(F457)</f>
        <v/>
      </c>
      <c r="H457" s="5">
        <f>PROPER(TEXT(F457,"mmmm"))</f>
        <v/>
      </c>
      <c r="I457" s="6">
        <f>IF(OR(H457="Enero",H457="Febrero",H457="Marzo",H457="Abril",H457="Mayo",H457="Junio"),G457&amp;"-1",IF(OR(H457="Julio",H457="Agosto",H457="Septiembre",H457="Octubre",H457="Noviembre",H457="Diciembre"),G457&amp;"-2"))</f>
        <v/>
      </c>
      <c r="J457" s="5" t="n">
        <v>100</v>
      </c>
      <c r="K457" s="5" t="n">
        <v>137</v>
      </c>
      <c r="L457" s="28">
        <f>IFERROR(IF(OR(J457=0,K457=""),"",IF(E457="Positivo",MIN(MAX(K457/J457,0),1.3),MIN(MAX(J457/K457,0),1.3))),"")</f>
        <v/>
      </c>
      <c r="M457" s="28">
        <f>IFERROR(IF(OR(J457=0,K457=""),"",IF(E457="Positivo",MAX(K457/J457,0),MAX(J457/K457,0))),"")</f>
        <v/>
      </c>
      <c r="N457" s="5" t="inlineStr">
        <is>
          <t>ENT</t>
        </is>
      </c>
      <c r="O457" s="5" t="inlineStr">
        <is>
          <t>ENT</t>
        </is>
      </c>
      <c r="P457" s="5" t="n">
        <v>0</v>
      </c>
      <c r="Q457" s="5" t="n">
        <v>0</v>
      </c>
      <c r="R457" s="5">
        <f>A457&amp;"-"&amp;YEAR(F457)&amp;"-"&amp;IF(LEN(MONTH(F457))=1,"0"&amp;MONTH(F457),MONTH(F457))&amp;"-"&amp;IF(LEN(DAY(F457))=1,"0"&amp;DAY(F457),DAY(F457))</f>
        <v/>
      </c>
    </row>
    <row r="458">
      <c r="A458" s="5" t="n">
        <v>313</v>
      </c>
      <c r="B458" s="5" t="inlineStr">
        <is>
          <t>Seminarios y cursos internacionales virtuales impartidos y certificados por entidades externas</t>
        </is>
      </c>
      <c r="C458" s="5" t="inlineStr">
        <is>
          <t>VISIBILIDAD NACIONAL E INTERNACIONAL</t>
        </is>
      </c>
      <c r="D458" s="5" t="inlineStr">
        <is>
          <t>Semestral</t>
        </is>
      </c>
      <c r="E458" s="5" t="inlineStr">
        <is>
          <t>Positivo</t>
        </is>
      </c>
      <c r="F458" s="6" t="n">
        <v>45657</v>
      </c>
      <c r="G458" s="5">
        <f>YEAR(F458)</f>
        <v/>
      </c>
      <c r="H458" s="5">
        <f>PROPER(TEXT(F458,"mmmm"))</f>
        <v/>
      </c>
      <c r="I458" s="6">
        <f>IF(OR(H458="Enero",H458="Febrero",H458="Marzo",H458="Abril",H458="Mayo",H458="Junio"),G458&amp;"-1",IF(OR(H458="Julio",H458="Agosto",H458="Septiembre",H458="Octubre",H458="Noviembre",H458="Diciembre"),G458&amp;"-2"))</f>
        <v/>
      </c>
      <c r="J458" s="5" t="n">
        <v>100</v>
      </c>
      <c r="K458" s="5" t="n">
        <v>100</v>
      </c>
      <c r="L458" s="28">
        <f>IFERROR(IF(OR(J458=0,K458=""),"",IF(E458="Positivo",MIN(MAX(K458/J458,0),1.3),MIN(MAX(J458/K458,0),1.3))),"")</f>
        <v/>
      </c>
      <c r="M458" s="28">
        <f>IFERROR(IF(OR(J458=0,K458=""),"",IF(E458="Positivo",MAX(K458/J458,0),MAX(J458/K458,0))),"")</f>
        <v/>
      </c>
      <c r="N458" s="5" t="inlineStr">
        <is>
          <t>ENT</t>
        </is>
      </c>
      <c r="O458" s="5" t="inlineStr">
        <is>
          <t>ENT</t>
        </is>
      </c>
      <c r="P458" s="5" t="n">
        <v>0</v>
      </c>
      <c r="Q458" s="5" t="n">
        <v>0</v>
      </c>
      <c r="R458" s="5">
        <f>A458&amp;"-"&amp;YEAR(F458)&amp;"-"&amp;IF(LEN(MONTH(F458))=1,"0"&amp;MONTH(F458),MONTH(F458))&amp;"-"&amp;IF(LEN(DAY(F458))=1,"0"&amp;DAY(F458),DAY(F458))</f>
        <v/>
      </c>
    </row>
    <row r="459">
      <c r="A459" s="5" t="n">
        <v>314</v>
      </c>
      <c r="B459" s="5" t="inlineStr">
        <is>
          <t>N de asignaturas COIL - (Collaborative Online International Learning)</t>
        </is>
      </c>
      <c r="C459" s="5" t="inlineStr">
        <is>
          <t>VISIBILIDAD NACIONAL E INTERNACIONAL</t>
        </is>
      </c>
      <c r="D459" s="5" t="inlineStr">
        <is>
          <t>Semestral</t>
        </is>
      </c>
      <c r="E459" s="5" t="inlineStr">
        <is>
          <t>Positivo</t>
        </is>
      </c>
      <c r="F459" s="6" t="n">
        <v>45657</v>
      </c>
      <c r="G459" s="5">
        <f>YEAR(F459)</f>
        <v/>
      </c>
      <c r="H459" s="5">
        <f>PROPER(TEXT(F459,"mmmm"))</f>
        <v/>
      </c>
      <c r="I459" s="6">
        <f>IF(OR(H459="Enero",H459="Febrero",H459="Marzo",H459="Abril",H459="Mayo",H459="Junio"),G459&amp;"-1",IF(OR(H459="Julio",H459="Agosto",H459="Septiembre",H459="Octubre",H459="Noviembre",H459="Diciembre"),G459&amp;"-2"))</f>
        <v/>
      </c>
      <c r="J459" s="5" t="n">
        <v>100</v>
      </c>
      <c r="K459" s="5" t="n">
        <v>145</v>
      </c>
      <c r="L459" s="28">
        <f>IFERROR(IF(OR(J459=0,K459=""),"",IF(E459="Positivo",MIN(MAX(K459/J459,0),1.3),MIN(MAX(J459/K459,0),1.3))),"")</f>
        <v/>
      </c>
      <c r="M459" s="28">
        <f>IFERROR(IF(OR(J459=0,K459=""),"",IF(E459="Positivo",MAX(K459/J459,0),MAX(J459/K459,0))),"")</f>
        <v/>
      </c>
      <c r="N459" s="5" t="inlineStr">
        <is>
          <t>ENT</t>
        </is>
      </c>
      <c r="O459" s="5" t="inlineStr">
        <is>
          <t>ENT</t>
        </is>
      </c>
      <c r="P459" s="5" t="n">
        <v>0</v>
      </c>
      <c r="Q459" s="5" t="n">
        <v>0</v>
      </c>
      <c r="R459" s="5">
        <f>A459&amp;"-"&amp;YEAR(F459)&amp;"-"&amp;IF(LEN(MONTH(F459))=1,"0"&amp;MONTH(F459),MONTH(F459))&amp;"-"&amp;IF(LEN(DAY(F459))=1,"0"&amp;DAY(F459),DAY(F459))</f>
        <v/>
      </c>
    </row>
    <row r="460">
      <c r="A460" s="5" t="n">
        <v>315</v>
      </c>
      <c r="B460" s="5" t="inlineStr">
        <is>
          <t>Num de programas con convenios de doble titulación</t>
        </is>
      </c>
      <c r="C460" s="5" t="inlineStr">
        <is>
          <t>VISIBILIDAD NACIONAL E INTERNACIONAL</t>
        </is>
      </c>
      <c r="D460" s="5" t="inlineStr">
        <is>
          <t>Semestral</t>
        </is>
      </c>
      <c r="E460" s="5" t="inlineStr">
        <is>
          <t>Positivo</t>
        </is>
      </c>
      <c r="F460" s="6" t="n">
        <v>45657</v>
      </c>
      <c r="G460" s="5">
        <f>YEAR(F460)</f>
        <v/>
      </c>
      <c r="H460" s="5">
        <f>PROPER(TEXT(F460,"mmmm"))</f>
        <v/>
      </c>
      <c r="I460" s="6">
        <f>IF(OR(H460="Enero",H460="Febrero",H460="Marzo",H460="Abril",H460="Mayo",H460="Junio"),G460&amp;"-1",IF(OR(H460="Julio",H460="Agosto",H460="Septiembre",H460="Octubre",H460="Noviembre",H460="Diciembre"),G460&amp;"-2"))</f>
        <v/>
      </c>
      <c r="J460" s="5" t="inlineStr"/>
      <c r="K460" s="5" t="inlineStr"/>
      <c r="L460" s="28">
        <f>IFERROR(IF(OR(J460=0,K460=""),"",IF(E460="Positivo",MIN(MAX(K460/J460,0),1.3),MIN(MAX(J460/K460,0),1.3))),"")</f>
        <v/>
      </c>
      <c r="M460" s="28">
        <f>IFERROR(IF(OR(J460=0,K460=""),"",IF(E460="Positivo",MAX(K460/J460,0),MAX(J460/K460,0))),"")</f>
        <v/>
      </c>
      <c r="N460" s="5" t="inlineStr">
        <is>
          <t>ENT</t>
        </is>
      </c>
      <c r="O460" s="5" t="inlineStr">
        <is>
          <t>ENT</t>
        </is>
      </c>
      <c r="P460" s="5" t="n">
        <v>0</v>
      </c>
      <c r="Q460" s="5" t="n">
        <v>0</v>
      </c>
      <c r="R460" s="5">
        <f>A460&amp;"-"&amp;YEAR(F460)&amp;"-"&amp;IF(LEN(MONTH(F460))=1,"0"&amp;MONTH(F460),MONTH(F460))&amp;"-"&amp;IF(LEN(DAY(F460))=1,"0"&amp;DAY(F460),DAY(F460))</f>
        <v/>
      </c>
    </row>
    <row r="461">
      <c r="A461" s="5" t="n">
        <v>317</v>
      </c>
      <c r="B461" s="5" t="inlineStr">
        <is>
          <t>Plan De Internacionalización A 7 Años</t>
        </is>
      </c>
      <c r="C461" s="5" t="inlineStr">
        <is>
          <t>VISIBILIDAD NACIONAL E INTERNACIONAL</t>
        </is>
      </c>
      <c r="D461" s="5" t="inlineStr">
        <is>
          <t>Anual</t>
        </is>
      </c>
      <c r="E461" s="5" t="inlineStr">
        <is>
          <t>Positivo</t>
        </is>
      </c>
      <c r="F461" s="6" t="n">
        <v>45657</v>
      </c>
      <c r="G461" s="5">
        <f>YEAR(F461)</f>
        <v/>
      </c>
      <c r="H461" s="5">
        <f>PROPER(TEXT(F461,"mmmm"))</f>
        <v/>
      </c>
      <c r="I461" s="6">
        <f>IF(OR(H461="Enero",H461="Febrero",H461="Marzo",H461="Abril",H461="Mayo",H461="Junio"),G461&amp;"-1",IF(OR(H461="Julio",H461="Agosto",H461="Septiembre",H461="Octubre",H461="Noviembre",H461="Diciembre"),G461&amp;"-2"))</f>
        <v/>
      </c>
      <c r="J461" s="5" t="n">
        <v>100</v>
      </c>
      <c r="K461" s="5" t="n">
        <v>100</v>
      </c>
      <c r="L461" s="28">
        <f>IFERROR(IF(OR(J461=0,K461=""),"",IF(E461="Positivo",MIN(MAX(K461/J461,0),1.3),MIN(MAX(J461/K461,0),1.3))),"")</f>
        <v/>
      </c>
      <c r="M461" s="28">
        <f>IFERROR(IF(OR(J461=0,K461=""),"",IF(E461="Positivo",MAX(K461/J461,0),MAX(J461/K461,0))),"")</f>
        <v/>
      </c>
      <c r="N461" s="5" t="inlineStr">
        <is>
          <t>ENT</t>
        </is>
      </c>
      <c r="O461" s="5" t="inlineStr">
        <is>
          <t>ENT</t>
        </is>
      </c>
      <c r="P461" s="5" t="n">
        <v>0</v>
      </c>
      <c r="Q461" s="5" t="n">
        <v>0</v>
      </c>
      <c r="R461" s="5">
        <f>A461&amp;"-"&amp;YEAR(F461)&amp;"-"&amp;IF(LEN(MONTH(F461))=1,"0"&amp;MONTH(F461),MONTH(F461))&amp;"-"&amp;IF(LEN(DAY(F461))=1,"0"&amp;DAY(F461),DAY(F461))</f>
        <v/>
      </c>
    </row>
    <row r="462">
      <c r="A462" s="5" t="n">
        <v>318</v>
      </c>
      <c r="B462" s="5" t="inlineStr">
        <is>
          <t>Convenios, alianzas activas con actividades en los últimos 5 años</t>
        </is>
      </c>
      <c r="C462" s="5" t="inlineStr">
        <is>
          <t>VISIBILIDAD NACIONAL E INTERNACIONAL</t>
        </is>
      </c>
      <c r="D462" s="5" t="inlineStr">
        <is>
          <t>Anual</t>
        </is>
      </c>
      <c r="E462" s="5" t="inlineStr">
        <is>
          <t>Positivo</t>
        </is>
      </c>
      <c r="F462" s="6" t="n">
        <v>45657</v>
      </c>
      <c r="G462" s="5">
        <f>YEAR(F462)</f>
        <v/>
      </c>
      <c r="H462" s="5">
        <f>PROPER(TEXT(F462,"mmmm"))</f>
        <v/>
      </c>
      <c r="I462" s="6">
        <f>IF(OR(H462="Enero",H462="Febrero",H462="Marzo",H462="Abril",H462="Mayo",H462="Junio"),G462&amp;"-1",IF(OR(H462="Julio",H462="Agosto",H462="Septiembre",H462="Octubre",H462="Noviembre",H462="Diciembre"),G462&amp;"-2"))</f>
        <v/>
      </c>
      <c r="J462" s="5" t="n">
        <v>80</v>
      </c>
      <c r="K462" s="5" t="n">
        <v>90.28</v>
      </c>
      <c r="L462" s="28">
        <f>IFERROR(IF(OR(J462=0,K462=""),"",IF(E462="Positivo",MIN(MAX(K462/J462,0),1.3),MIN(MAX(J462/K462,0),1.3))),"")</f>
        <v/>
      </c>
      <c r="M462" s="28">
        <f>IFERROR(IF(OR(J462=0,K462=""),"",IF(E462="Positivo",MAX(K462/J462,0),MAX(J462/K462,0))),"")</f>
        <v/>
      </c>
      <c r="N462" s="5" t="inlineStr">
        <is>
          <t>%</t>
        </is>
      </c>
      <c r="O462" s="5" t="inlineStr">
        <is>
          <t>%</t>
        </is>
      </c>
      <c r="P462" s="5" t="n">
        <v>0</v>
      </c>
      <c r="Q462" s="5" t="n">
        <v>0</v>
      </c>
      <c r="R462" s="5">
        <f>A462&amp;"-"&amp;YEAR(F462)&amp;"-"&amp;IF(LEN(MONTH(F462))=1,"0"&amp;MONTH(F462),MONTH(F462))&amp;"-"&amp;IF(LEN(DAY(F462))=1,"0"&amp;DAY(F462),DAY(F462))</f>
        <v/>
      </c>
    </row>
    <row r="463">
      <c r="A463" s="5" t="n">
        <v>319</v>
      </c>
      <c r="B463" s="5" t="inlineStr">
        <is>
          <t>Nivel de cumplimiento de la gestión de internacionalización descrito en el plan de trabajo de la ORNI</t>
        </is>
      </c>
      <c r="C463" s="5" t="inlineStr">
        <is>
          <t>VISIBILIDAD NACIONAL E INTERNACIONAL</t>
        </is>
      </c>
      <c r="D463" s="5" t="inlineStr">
        <is>
          <t>Semestral</t>
        </is>
      </c>
      <c r="E463" s="5" t="inlineStr">
        <is>
          <t>Positivo</t>
        </is>
      </c>
      <c r="F463" s="6" t="n">
        <v>45657</v>
      </c>
      <c r="G463" s="5">
        <f>YEAR(F463)</f>
        <v/>
      </c>
      <c r="H463" s="5">
        <f>PROPER(TEXT(F463,"mmmm"))</f>
        <v/>
      </c>
      <c r="I463" s="6">
        <f>IF(OR(H463="Enero",H463="Febrero",H463="Marzo",H463="Abril",H463="Mayo",H463="Junio"),G463&amp;"-1",IF(OR(H463="Julio",H463="Agosto",H463="Septiembre",H463="Octubre",H463="Noviembre",H463="Diciembre"),G463&amp;"-2"))</f>
        <v/>
      </c>
      <c r="J463" s="5" t="n">
        <v>100</v>
      </c>
      <c r="K463" s="5" t="n">
        <v>100</v>
      </c>
      <c r="L463" s="28">
        <f>IFERROR(IF(OR(J463=0,K463=""),"",IF(E463="Positivo",MIN(MAX(K463/J463,0),1.3),MIN(MAX(J463/K463,0),1.3))),"")</f>
        <v/>
      </c>
      <c r="M463" s="28">
        <f>IFERROR(IF(OR(J463=0,K463=""),"",IF(E463="Positivo",MAX(K463/J463,0),MAX(J463/K463,0))),"")</f>
        <v/>
      </c>
      <c r="N463" s="5" t="inlineStr">
        <is>
          <t>%</t>
        </is>
      </c>
      <c r="O463" s="5" t="inlineStr">
        <is>
          <t>%</t>
        </is>
      </c>
      <c r="P463" s="5" t="n">
        <v>0</v>
      </c>
      <c r="Q463" s="5" t="n">
        <v>0</v>
      </c>
      <c r="R463" s="5">
        <f>A463&amp;"-"&amp;YEAR(F463)&amp;"-"&amp;IF(LEN(MONTH(F463))=1,"0"&amp;MONTH(F463),MONTH(F463))&amp;"-"&amp;IF(LEN(DAY(F463))=1,"0"&amp;DAY(F463),DAY(F463))</f>
        <v/>
      </c>
    </row>
    <row r="464">
      <c r="A464" s="5" t="n">
        <v>320</v>
      </c>
      <c r="B464" s="5" t="inlineStr">
        <is>
          <t>Participación docentes Poli en eventos académicos internacionales virtuales</t>
        </is>
      </c>
      <c r="C464" s="5" t="inlineStr">
        <is>
          <t>VISIBILIDAD NACIONAL E INTERNACIONAL</t>
        </is>
      </c>
      <c r="D464" s="5" t="inlineStr">
        <is>
          <t>Semestral</t>
        </is>
      </c>
      <c r="E464" s="5" t="inlineStr">
        <is>
          <t>Positivo</t>
        </is>
      </c>
      <c r="F464" s="6" t="n">
        <v>45657</v>
      </c>
      <c r="G464" s="5">
        <f>YEAR(F464)</f>
        <v/>
      </c>
      <c r="H464" s="5">
        <f>PROPER(TEXT(F464,"mmmm"))</f>
        <v/>
      </c>
      <c r="I464" s="6">
        <f>IF(OR(H464="Enero",H464="Febrero",H464="Marzo",H464="Abril",H464="Mayo",H464="Junio"),G464&amp;"-1",IF(OR(H464="Julio",H464="Agosto",H464="Septiembre",H464="Octubre",H464="Noviembre",H464="Diciembre"),G464&amp;"-2"))</f>
        <v/>
      </c>
      <c r="J464" s="5" t="n">
        <v>100</v>
      </c>
      <c r="K464" s="5" t="n">
        <v>115</v>
      </c>
      <c r="L464" s="28">
        <f>IFERROR(IF(OR(J464=0,K464=""),"",IF(E464="Positivo",MIN(MAX(K464/J464,0),1.3),MIN(MAX(J464/K464,0),1.3))),"")</f>
        <v/>
      </c>
      <c r="M464" s="28">
        <f>IFERROR(IF(OR(J464=0,K464=""),"",IF(E464="Positivo",MAX(K464/J464,0),MAX(J464/K464,0))),"")</f>
        <v/>
      </c>
      <c r="N464" s="5" t="inlineStr">
        <is>
          <t>ENT</t>
        </is>
      </c>
      <c r="O464" s="5" t="inlineStr">
        <is>
          <t>ENT</t>
        </is>
      </c>
      <c r="P464" s="5" t="n">
        <v>0</v>
      </c>
      <c r="Q464" s="5" t="n">
        <v>0</v>
      </c>
      <c r="R464" s="5">
        <f>A464&amp;"-"&amp;YEAR(F464)&amp;"-"&amp;IF(LEN(MONTH(F464))=1,"0"&amp;MONTH(F464),MONTH(F464))&amp;"-"&amp;IF(LEN(DAY(F464))=1,"0"&amp;DAY(F464),DAY(F464))</f>
        <v/>
      </c>
    </row>
    <row r="465">
      <c r="A465" s="5" t="n">
        <v>321</v>
      </c>
      <c r="B465" s="5" t="inlineStr">
        <is>
          <t>Participación estudiantes Poli en eventos académicos internacionales virtuales</t>
        </is>
      </c>
      <c r="C465" s="5" t="inlineStr">
        <is>
          <t>VISIBILIDAD NACIONAL E INTERNACIONAL</t>
        </is>
      </c>
      <c r="D465" s="5" t="inlineStr">
        <is>
          <t>Semestral</t>
        </is>
      </c>
      <c r="E465" s="5" t="inlineStr">
        <is>
          <t>Positivo</t>
        </is>
      </c>
      <c r="F465" s="6" t="n">
        <v>45657</v>
      </c>
      <c r="G465" s="5">
        <f>YEAR(F465)</f>
        <v/>
      </c>
      <c r="H465" s="5">
        <f>PROPER(TEXT(F465,"mmmm"))</f>
        <v/>
      </c>
      <c r="I465" s="6">
        <f>IF(OR(H465="Enero",H465="Febrero",H465="Marzo",H465="Abril",H465="Mayo",H465="Junio"),G465&amp;"-1",IF(OR(H465="Julio",H465="Agosto",H465="Septiembre",H465="Octubre",H465="Noviembre",H465="Diciembre"),G465&amp;"-2"))</f>
        <v/>
      </c>
      <c r="J465" s="5" t="n">
        <v>100</v>
      </c>
      <c r="K465" s="5" t="n">
        <v>502.17</v>
      </c>
      <c r="L465" s="28">
        <f>IFERROR(IF(OR(J465=0,K465=""),"",IF(E465="Positivo",MIN(MAX(K465/J465,0),1.3),MIN(MAX(J465/K465,0),1.3))),"")</f>
        <v/>
      </c>
      <c r="M465" s="28">
        <f>IFERROR(IF(OR(J465=0,K465=""),"",IF(E465="Positivo",MAX(K465/J465,0),MAX(J465/K465,0))),"")</f>
        <v/>
      </c>
      <c r="N465" s="5" t="inlineStr">
        <is>
          <t>ENT</t>
        </is>
      </c>
      <c r="O465" s="5" t="inlineStr">
        <is>
          <t>ENT</t>
        </is>
      </c>
      <c r="P465" s="5" t="n">
        <v>0</v>
      </c>
      <c r="Q465" s="5" t="n">
        <v>0</v>
      </c>
      <c r="R465" s="5">
        <f>A465&amp;"-"&amp;YEAR(F465)&amp;"-"&amp;IF(LEN(MONTH(F465))=1,"0"&amp;MONTH(F465),MONTH(F465))&amp;"-"&amp;IF(LEN(DAY(F465))=1,"0"&amp;DAY(F465),DAY(F465))</f>
        <v/>
      </c>
    </row>
    <row r="466">
      <c r="A466" s="5" t="n">
        <v>323</v>
      </c>
      <c r="B466" s="5" t="inlineStr">
        <is>
          <t>Número de renovaciones de registro calificado</t>
        </is>
      </c>
      <c r="C466" s="5" t="inlineStr">
        <is>
          <t>Creación, modificación y cierre de programas académicos</t>
        </is>
      </c>
      <c r="D466" s="5" t="inlineStr">
        <is>
          <t>Semestral</t>
        </is>
      </c>
      <c r="E466" s="5" t="inlineStr">
        <is>
          <t>Positivo</t>
        </is>
      </c>
      <c r="F466" s="6" t="n">
        <v>45657</v>
      </c>
      <c r="G466" s="5">
        <f>YEAR(F466)</f>
        <v/>
      </c>
      <c r="H466" s="5">
        <f>PROPER(TEXT(F466,"mmmm"))</f>
        <v/>
      </c>
      <c r="I466" s="6">
        <f>IF(OR(H466="Enero",H466="Febrero",H466="Marzo",H466="Abril",H466="Mayo",H466="Junio"),G466&amp;"-1",IF(OR(H466="Julio",H466="Agosto",H466="Septiembre",H466="Octubre",H466="Noviembre",H466="Diciembre"),G466&amp;"-2"))</f>
        <v/>
      </c>
      <c r="J466" s="5" t="n">
        <v>200</v>
      </c>
      <c r="K466" s="5" t="n">
        <v>100</v>
      </c>
      <c r="L466" s="28">
        <f>IFERROR(IF(OR(J466=0,K466=""),"",IF(E466="Positivo",MIN(MAX(K466/J466,0),1.3),MIN(MAX(J466/K466,0),1.3))),"")</f>
        <v/>
      </c>
      <c r="M466" s="28">
        <f>IFERROR(IF(OR(J466=0,K466=""),"",IF(E466="Positivo",MAX(K466/J466,0),MAX(J466/K466,0))),"")</f>
        <v/>
      </c>
      <c r="N466" s="5" t="inlineStr">
        <is>
          <t>ENT</t>
        </is>
      </c>
      <c r="O466" s="5" t="inlineStr">
        <is>
          <t>ENT</t>
        </is>
      </c>
      <c r="P466" s="5" t="n">
        <v>0</v>
      </c>
      <c r="Q466" s="5" t="n">
        <v>0</v>
      </c>
      <c r="R466" s="5">
        <f>A466&amp;"-"&amp;YEAR(F466)&amp;"-"&amp;IF(LEN(MONTH(F466))=1,"0"&amp;MONTH(F466),MONTH(F466))&amp;"-"&amp;IF(LEN(DAY(F466))=1,"0"&amp;DAY(F466),DAY(F466))</f>
        <v/>
      </c>
    </row>
    <row r="467">
      <c r="A467" s="5" t="n">
        <v>324</v>
      </c>
      <c r="B467" s="5" t="inlineStr">
        <is>
          <t>Número de programas nuevos radicados en el Ministerio de Educación</t>
        </is>
      </c>
      <c r="C467" s="5" t="inlineStr">
        <is>
          <t>Creación, modificación y cierre de programas académicos</t>
        </is>
      </c>
      <c r="D467" s="5" t="inlineStr">
        <is>
          <t>Semestral</t>
        </is>
      </c>
      <c r="E467" s="5" t="inlineStr">
        <is>
          <t>Positivo</t>
        </is>
      </c>
      <c r="F467" s="6" t="n">
        <v>45657</v>
      </c>
      <c r="G467" s="5">
        <f>YEAR(F467)</f>
        <v/>
      </c>
      <c r="H467" s="5">
        <f>PROPER(TEXT(F467,"mmmm"))</f>
        <v/>
      </c>
      <c r="I467" s="6">
        <f>IF(OR(H467="Enero",H467="Febrero",H467="Marzo",H467="Abril",H467="Mayo",H467="Junio"),G467&amp;"-1",IF(OR(H467="Julio",H467="Agosto",H467="Septiembre",H467="Octubre",H467="Noviembre",H467="Diciembre"),G467&amp;"-2"))</f>
        <v/>
      </c>
      <c r="J467" s="5" t="n">
        <v>200</v>
      </c>
      <c r="K467" s="5" t="n">
        <v>100</v>
      </c>
      <c r="L467" s="28">
        <f>IFERROR(IF(OR(J467=0,K467=""),"",IF(E467="Positivo",MIN(MAX(K467/J467,0),1.3),MIN(MAX(J467/K467,0),1.3))),"")</f>
        <v/>
      </c>
      <c r="M467" s="28">
        <f>IFERROR(IF(OR(J467=0,K467=""),"",IF(E467="Positivo",MAX(K467/J467,0),MAX(J467/K467,0))),"")</f>
        <v/>
      </c>
      <c r="N467" s="5" t="inlineStr">
        <is>
          <t>ENT</t>
        </is>
      </c>
      <c r="O467" s="5" t="inlineStr">
        <is>
          <t>ENT</t>
        </is>
      </c>
      <c r="P467" s="5" t="n">
        <v>0</v>
      </c>
      <c r="Q467" s="5" t="n">
        <v>0</v>
      </c>
      <c r="R467" s="5">
        <f>A467&amp;"-"&amp;YEAR(F467)&amp;"-"&amp;IF(LEN(MONTH(F467))=1,"0"&amp;MONTH(F467),MONTH(F467))&amp;"-"&amp;IF(LEN(DAY(F467))=1,"0"&amp;DAY(F467),DAY(F467))</f>
        <v/>
      </c>
    </row>
    <row r="468">
      <c r="A468" s="5" t="n">
        <v>325</v>
      </c>
      <c r="B468" s="5" t="inlineStr">
        <is>
          <t>Número de programas nuevos con registro calificado aprobado</t>
        </is>
      </c>
      <c r="C468" s="5" t="inlineStr">
        <is>
          <t>Creación, modificación y cierre de programas académicos</t>
        </is>
      </c>
      <c r="D468" s="5" t="inlineStr">
        <is>
          <t>Semestral</t>
        </is>
      </c>
      <c r="E468" s="5" t="inlineStr">
        <is>
          <t>Positivo</t>
        </is>
      </c>
      <c r="F468" s="6" t="n">
        <v>45657</v>
      </c>
      <c r="G468" s="5">
        <f>YEAR(F468)</f>
        <v/>
      </c>
      <c r="H468" s="5">
        <f>PROPER(TEXT(F468,"mmmm"))</f>
        <v/>
      </c>
      <c r="I468" s="6">
        <f>IF(OR(H468="Enero",H468="Febrero",H468="Marzo",H468="Abril",H468="Mayo",H468="Junio"),G468&amp;"-1",IF(OR(H468="Julio",H468="Agosto",H468="Septiembre",H468="Octubre",H468="Noviembre",H468="Diciembre"),G468&amp;"-2"))</f>
        <v/>
      </c>
      <c r="J468" s="5" t="n">
        <v>200</v>
      </c>
      <c r="K468" s="16" t="n">
        <v>200</v>
      </c>
      <c r="L468" s="28">
        <f>IFERROR(IF(OR(J468=0,K468=""),"",IF(E468="Positivo",MIN(MAX(K468/J468,0),1.3),MIN(MAX(J468/K468,0),1.3))),"")</f>
        <v/>
      </c>
      <c r="M468" s="28">
        <f>IFERROR(IF(OR(J468=0,K468=""),"",IF(E468="Positivo",MAX(K468/J468,0),MAX(J468/K468,0))),"")</f>
        <v/>
      </c>
      <c r="N468" s="5" t="inlineStr">
        <is>
          <t>ENT</t>
        </is>
      </c>
      <c r="O468" s="5" t="inlineStr">
        <is>
          <t>ENT</t>
        </is>
      </c>
      <c r="P468" s="5" t="n">
        <v>0</v>
      </c>
      <c r="Q468" s="5" t="n">
        <v>0</v>
      </c>
      <c r="R468" s="5">
        <f>A468&amp;"-"&amp;YEAR(F468)&amp;"-"&amp;IF(LEN(MONTH(F468))=1,"0"&amp;MONTH(F468),MONTH(F468))&amp;"-"&amp;IF(LEN(DAY(F468))=1,"0"&amp;DAY(F468),DAY(F468))</f>
        <v/>
      </c>
    </row>
    <row r="469">
      <c r="A469" s="5" t="n">
        <v>326</v>
      </c>
      <c r="B469" s="5" t="inlineStr">
        <is>
          <t>Número de informes de autoevaluación con fines de acreditación en alta calidad radicados</t>
        </is>
      </c>
      <c r="C469" s="5" t="inlineStr">
        <is>
          <t>Autoevaluación de programas académicos</t>
        </is>
      </c>
      <c r="D469" s="5" t="inlineStr">
        <is>
          <t>Anual</t>
        </is>
      </c>
      <c r="E469" s="5" t="inlineStr">
        <is>
          <t>Positivo</t>
        </is>
      </c>
      <c r="F469" s="6" t="n">
        <v>45657</v>
      </c>
      <c r="G469" s="5">
        <f>YEAR(F469)</f>
        <v/>
      </c>
      <c r="H469" s="5">
        <f>PROPER(TEXT(F469,"mmmm"))</f>
        <v/>
      </c>
      <c r="I469" s="6">
        <f>IF(OR(H469="Enero",H469="Febrero",H469="Marzo",H469="Abril",H469="Mayo",H469="Junio"),G469&amp;"-1",IF(OR(H469="Julio",H469="Agosto",H469="Septiembre",H469="Octubre",H469="Noviembre",H469="Diciembre"),G469&amp;"-2"))</f>
        <v/>
      </c>
      <c r="J469" s="5" t="n">
        <v>0</v>
      </c>
      <c r="K469" s="5" t="n"/>
      <c r="L469" s="28">
        <f>IFERROR(IF(OR(J469=0,K469=""),"",IF(E469="Positivo",MIN(MAX(K469/J469,0),1.3),MIN(MAX(J469/K469,0),1.3))),"")</f>
        <v/>
      </c>
      <c r="M469" s="28">
        <f>IFERROR(IF(OR(J469=0,K469=""),"",IF(E469="Positivo",MAX(K469/J469,0),MAX(J469/K469,0))),"")</f>
        <v/>
      </c>
      <c r="N469" s="5" t="inlineStr">
        <is>
          <t>ENT</t>
        </is>
      </c>
      <c r="O469" s="5" t="inlineStr">
        <is>
          <t>ENT</t>
        </is>
      </c>
      <c r="P469" s="5" t="n">
        <v>0</v>
      </c>
      <c r="Q469" s="5" t="n">
        <v>0</v>
      </c>
      <c r="R469" s="5">
        <f>A469&amp;"-"&amp;YEAR(F469)&amp;"-"&amp;IF(LEN(MONTH(F469))=1,"0"&amp;MONTH(F469),MONTH(F469))&amp;"-"&amp;IF(LEN(DAY(F469))=1,"0"&amp;DAY(F469),DAY(F469))</f>
        <v/>
      </c>
    </row>
    <row r="470">
      <c r="A470" s="5" t="n">
        <v>327</v>
      </c>
      <c r="B470" s="5" t="inlineStr">
        <is>
          <t>Número de programas con obtención de acreditación por primera vez</t>
        </is>
      </c>
      <c r="C470" s="5" t="inlineStr">
        <is>
          <t>Autoevaluación de programas académicos</t>
        </is>
      </c>
      <c r="D470" s="5" t="inlineStr">
        <is>
          <t>Semestral</t>
        </is>
      </c>
      <c r="E470" s="5" t="inlineStr">
        <is>
          <t>Positivo</t>
        </is>
      </c>
      <c r="F470" s="6" t="n">
        <v>45657</v>
      </c>
      <c r="G470" s="5">
        <f>YEAR(F470)</f>
        <v/>
      </c>
      <c r="H470" s="5">
        <f>PROPER(TEXT(F470,"mmmm"))</f>
        <v/>
      </c>
      <c r="I470" s="6">
        <f>IF(OR(H470="Enero",H470="Febrero",H470="Marzo",H470="Abril",H470="Mayo",H470="Junio"),G470&amp;"-1",IF(OR(H470="Julio",H470="Agosto",H470="Septiembre",H470="Octubre",H470="Noviembre",H470="Diciembre"),G470&amp;"-2"))</f>
        <v/>
      </c>
      <c r="J470" s="5" t="n">
        <v>100</v>
      </c>
      <c r="K470" s="5" t="n">
        <v>0</v>
      </c>
      <c r="L470" s="28">
        <f>IFERROR(IF(OR(J470=0,K470=""),"",IF(E470="Positivo",MIN(MAX(K470/J470,0),1.3),MIN(MAX(J470/K470,0),1.3))),"")</f>
        <v/>
      </c>
      <c r="M470" s="28">
        <f>IFERROR(IF(OR(J470=0,K470=""),"",IF(E470="Positivo",MAX(K470/J470,0),MAX(J470/K470,0))),"")</f>
        <v/>
      </c>
      <c r="N470" s="5" t="inlineStr">
        <is>
          <t>ENT</t>
        </is>
      </c>
      <c r="O470" s="5" t="inlineStr">
        <is>
          <t>ENT</t>
        </is>
      </c>
      <c r="P470" s="5" t="n">
        <v>0</v>
      </c>
      <c r="Q470" s="5" t="n">
        <v>0</v>
      </c>
      <c r="R470" s="5">
        <f>A470&amp;"-"&amp;YEAR(F470)&amp;"-"&amp;IF(LEN(MONTH(F470))=1,"0"&amp;MONTH(F470),MONTH(F470))&amp;"-"&amp;IF(LEN(DAY(F470))=1,"0"&amp;DAY(F470),DAY(F470))</f>
        <v/>
      </c>
    </row>
    <row r="471">
      <c r="A471" s="5" t="n">
        <v>328</v>
      </c>
      <c r="B471" s="5" t="inlineStr">
        <is>
          <t>Nivel de encuestas obtenidas en el encuentro institucional de graduados</t>
        </is>
      </c>
      <c r="C471" s="5" t="inlineStr">
        <is>
          <t>Gestión de Graduados</t>
        </is>
      </c>
      <c r="D471" s="5" t="inlineStr">
        <is>
          <t>Anual</t>
        </is>
      </c>
      <c r="E471" s="5" t="inlineStr">
        <is>
          <t>Positivo</t>
        </is>
      </c>
      <c r="F471" s="6" t="n">
        <v>45657</v>
      </c>
      <c r="G471" s="5">
        <f>YEAR(F471)</f>
        <v/>
      </c>
      <c r="H471" s="5">
        <f>PROPER(TEXT(F471,"mmmm"))</f>
        <v/>
      </c>
      <c r="I471" s="6">
        <f>IF(OR(H471="Enero",H471="Febrero",H471="Marzo",H471="Abril",H471="Mayo",H471="Junio"),G471&amp;"-1",IF(OR(H471="Julio",H471="Agosto",H471="Septiembre",H471="Octubre",H471="Noviembre",H471="Diciembre"),G471&amp;"-2"))</f>
        <v/>
      </c>
      <c r="J471" s="5" t="n">
        <v>100</v>
      </c>
      <c r="K471" s="5" t="n">
        <v>157</v>
      </c>
      <c r="L471" s="28">
        <f>IFERROR(IF(OR(J471=0,K471=""),"",IF(E471="Positivo",MIN(MAX(K471/J471,0),1.3),MIN(MAX(J471/K471,0),1.3))),"")</f>
        <v/>
      </c>
      <c r="M471" s="28">
        <f>IFERROR(IF(OR(J471=0,K471=""),"",IF(E471="Positivo",MAX(K471/J471,0),MAX(J471/K471,0))),"")</f>
        <v/>
      </c>
      <c r="N471" s="5" t="inlineStr">
        <is>
          <t>ENT</t>
        </is>
      </c>
      <c r="O471" s="5" t="inlineStr">
        <is>
          <t>ENT</t>
        </is>
      </c>
      <c r="P471" s="5" t="n">
        <v>0</v>
      </c>
      <c r="Q471" s="5" t="n">
        <v>0</v>
      </c>
      <c r="R471" s="5">
        <f>A471&amp;"-"&amp;YEAR(F471)&amp;"-"&amp;IF(LEN(MONTH(F471))=1,"0"&amp;MONTH(F471),MONTH(F471))&amp;"-"&amp;IF(LEN(DAY(F471))=1,"0"&amp;DAY(F471),DAY(F471))</f>
        <v/>
      </c>
    </row>
    <row r="472">
      <c r="A472" s="5" t="n">
        <v>329</v>
      </c>
      <c r="B472" s="5" t="inlineStr">
        <is>
          <t>Participación en actividades diseñadas para graduados</t>
        </is>
      </c>
      <c r="C472" s="5" t="inlineStr">
        <is>
          <t>Gestión de Graduados</t>
        </is>
      </c>
      <c r="D472" s="5" t="inlineStr">
        <is>
          <t>Anual</t>
        </is>
      </c>
      <c r="E472" s="5" t="inlineStr">
        <is>
          <t>Positivo</t>
        </is>
      </c>
      <c r="F472" s="6" t="n">
        <v>45657</v>
      </c>
      <c r="G472" s="5">
        <f>YEAR(F472)</f>
        <v/>
      </c>
      <c r="H472" s="5">
        <f>PROPER(TEXT(F472,"mmmm"))</f>
        <v/>
      </c>
      <c r="I472" s="6">
        <f>IF(OR(H472="Enero",H472="Febrero",H472="Marzo",H472="Abril",H472="Mayo",H472="Junio"),G472&amp;"-1",IF(OR(H472="Julio",H472="Agosto",H472="Septiembre",H472="Octubre",H472="Noviembre",H472="Diciembre"),G472&amp;"-2"))</f>
        <v/>
      </c>
      <c r="J472" s="5" t="n">
        <v>100</v>
      </c>
      <c r="K472" s="5" t="n">
        <v>106.63</v>
      </c>
      <c r="L472" s="28">
        <f>IFERROR(IF(OR(J472=0,K472=""),"",IF(E472="Positivo",MIN(MAX(K472/J472,0),1.3),MIN(MAX(J472/K472,0),1.3))),"")</f>
        <v/>
      </c>
      <c r="M472" s="28">
        <f>IFERROR(IF(OR(J472=0,K472=""),"",IF(E472="Positivo",MAX(K472/J472,0),MAX(J472/K472,0))),"")</f>
        <v/>
      </c>
      <c r="N472" s="5" t="inlineStr">
        <is>
          <t>ENT</t>
        </is>
      </c>
      <c r="O472" s="5" t="inlineStr">
        <is>
          <t>ENT</t>
        </is>
      </c>
      <c r="P472" s="5" t="n">
        <v>0</v>
      </c>
      <c r="Q472" s="5" t="n">
        <v>0</v>
      </c>
      <c r="R472" s="5">
        <f>A472&amp;"-"&amp;YEAR(F472)&amp;"-"&amp;IF(LEN(MONTH(F472))=1,"0"&amp;MONTH(F472),MONTH(F472))&amp;"-"&amp;IF(LEN(DAY(F472))=1,"0"&amp;DAY(F472),DAY(F472))</f>
        <v/>
      </c>
    </row>
    <row r="473">
      <c r="A473" s="5" t="n">
        <v>331</v>
      </c>
      <c r="B473" s="5" t="inlineStr">
        <is>
          <t>Nivel de empleabilidad del graduado</t>
        </is>
      </c>
      <c r="C473" s="5" t="inlineStr">
        <is>
          <t>Gestión de Graduados</t>
        </is>
      </c>
      <c r="D473" s="5" t="inlineStr">
        <is>
          <t>Anual</t>
        </is>
      </c>
      <c r="E473" s="5" t="inlineStr">
        <is>
          <t>Positivo</t>
        </is>
      </c>
      <c r="F473" s="6" t="n">
        <v>45657</v>
      </c>
      <c r="G473" s="5">
        <f>YEAR(F473)</f>
        <v/>
      </c>
      <c r="H473" s="5">
        <f>PROPER(TEXT(F473,"mmmm"))</f>
        <v/>
      </c>
      <c r="I473" s="6">
        <f>IF(OR(H473="Enero",H473="Febrero",H473="Marzo",H473="Abril",H473="Mayo",H473="Junio"),G473&amp;"-1",IF(OR(H473="Julio",H473="Agosto",H473="Septiembre",H473="Octubre",H473="Noviembre",H473="Diciembre"),G473&amp;"-2"))</f>
        <v/>
      </c>
      <c r="J473" s="5" t="n"/>
      <c r="K473" s="5" t="n">
        <v>82</v>
      </c>
      <c r="L473" s="28">
        <f>IFERROR(IF(OR(J473=0,K473=""),"",IF(E473="Positivo",MIN(MAX(K473/J473,0),1.3),MIN(MAX(J473/K473,0),1.3))),"")</f>
        <v/>
      </c>
      <c r="M473" s="28">
        <f>IFERROR(IF(OR(J473=0,K473=""),"",IF(E473="Positivo",MAX(K473/J473,0),MAX(J473/K473,0))),"")</f>
        <v/>
      </c>
      <c r="N473" s="5" t="inlineStr">
        <is>
          <t>No Aplica</t>
        </is>
      </c>
      <c r="O473" s="5" t="inlineStr">
        <is>
          <t>%</t>
        </is>
      </c>
      <c r="P473" s="5" t="n">
        <v>0</v>
      </c>
      <c r="Q473" s="5" t="n">
        <v>0</v>
      </c>
      <c r="R473" s="5">
        <f>A473&amp;"-"&amp;YEAR(F473)&amp;"-"&amp;IF(LEN(MONTH(F473))=1,"0"&amp;MONTH(F473),MONTH(F473))&amp;"-"&amp;IF(LEN(DAY(F473))=1,"0"&amp;DAY(F473),DAY(F473))</f>
        <v/>
      </c>
    </row>
    <row r="474">
      <c r="A474" s="5" t="n">
        <v>332</v>
      </c>
      <c r="B474" s="5" t="inlineStr">
        <is>
          <t>Índice de rotación</t>
        </is>
      </c>
      <c r="C474" s="5" t="inlineStr">
        <is>
          <t>GESTIÓN Y DESARROLLO DEL TALENTO HUMANO</t>
        </is>
      </c>
      <c r="D474" s="5" t="inlineStr">
        <is>
          <t>Semestral</t>
        </is>
      </c>
      <c r="E474" s="5" t="inlineStr">
        <is>
          <t>Negativo</t>
        </is>
      </c>
      <c r="F474" s="6" t="n">
        <v>45657</v>
      </c>
      <c r="G474" s="5">
        <f>YEAR(F474)</f>
        <v/>
      </c>
      <c r="H474" s="5">
        <f>PROPER(TEXT(F474,"mmmm"))</f>
        <v/>
      </c>
      <c r="I474" s="6">
        <f>IF(OR(H474="Enero",H474="Febrero",H474="Marzo",H474="Abril",H474="Mayo",H474="Junio"),G474&amp;"-1",IF(OR(H474="Julio",H474="Agosto",H474="Septiembre",H474="Octubre",H474="Noviembre",H474="Diciembre"),G474&amp;"-2"))</f>
        <v/>
      </c>
      <c r="J474" s="5" t="n">
        <v>1.65</v>
      </c>
      <c r="K474" s="10" t="n">
        <v>1.15</v>
      </c>
      <c r="L474" s="28">
        <f>IFERROR(IF(OR(J474=0,K474=""),"",IF(E474="Positivo",MIN(MAX(K474/J474,0),1.3),MIN(MAX(J474/K474,0),1.3))),"")</f>
        <v/>
      </c>
      <c r="M474" s="28">
        <f>IFERROR(IF(OR(J474=0,K474=""),"",IF(E474="Positivo",MAX(K474/J474,0),MAX(J474/K474,0))),"")</f>
        <v/>
      </c>
      <c r="N474" s="5" t="inlineStr">
        <is>
          <t>DEC</t>
        </is>
      </c>
      <c r="O474" s="5" t="inlineStr">
        <is>
          <t>DEC</t>
        </is>
      </c>
      <c r="P474" s="5" t="n">
        <v>1</v>
      </c>
      <c r="Q474" s="5" t="n">
        <v>2</v>
      </c>
      <c r="R474" s="5">
        <f>A474&amp;"-"&amp;YEAR(F474)&amp;"-"&amp;IF(LEN(MONTH(F474))=1,"0"&amp;MONTH(F474),MONTH(F474))&amp;"-"&amp;IF(LEN(DAY(F474))=1,"0"&amp;DAY(F474),DAY(F474))</f>
        <v/>
      </c>
    </row>
    <row r="475">
      <c r="A475" s="5" t="n">
        <v>334</v>
      </c>
      <c r="B475" s="5" t="inlineStr">
        <is>
          <t>Resultado de la evaluación 360 (evaluación por competencias)</t>
        </is>
      </c>
      <c r="C475" s="5" t="inlineStr">
        <is>
          <t>GESTIÓN Y DESARROLLO DEL TALENTO HUMANO</t>
        </is>
      </c>
      <c r="D475" s="5" t="inlineStr">
        <is>
          <t>Anual</t>
        </is>
      </c>
      <c r="E475" s="5" t="inlineStr">
        <is>
          <t>Positivo</t>
        </is>
      </c>
      <c r="F475" s="6" t="n">
        <v>45657</v>
      </c>
      <c r="G475" s="5">
        <f>YEAR(F475)</f>
        <v/>
      </c>
      <c r="H475" s="5">
        <f>PROPER(TEXT(F475,"mmmm"))</f>
        <v/>
      </c>
      <c r="I475" s="6">
        <f>IF(OR(H475="Enero",H475="Febrero",H475="Marzo",H475="Abril",H475="Mayo",H475="Junio"),G475&amp;"-1",IF(OR(H475="Julio",H475="Agosto",H475="Septiembre",H475="Octubre",H475="Noviembre",H475="Diciembre"),G475&amp;"-2"))</f>
        <v/>
      </c>
      <c r="J475" s="5" t="n">
        <v>88</v>
      </c>
      <c r="K475" s="5" t="n">
        <v>88.84</v>
      </c>
      <c r="L475" s="28">
        <f>IFERROR(IF(OR(J475=0,K475=""),"",IF(E475="Positivo",MIN(MAX(K475/J475,0),1.3),MIN(MAX(J475/K475,0),1.3))),"")</f>
        <v/>
      </c>
      <c r="M475" s="28">
        <f>IFERROR(IF(OR(J475=0,K475=""),"",IF(E475="Positivo",MAX(K475/J475,0),MAX(J475/K475,0))),"")</f>
        <v/>
      </c>
      <c r="N475" s="5" t="inlineStr">
        <is>
          <t>ENT</t>
        </is>
      </c>
      <c r="O475" s="5" t="inlineStr">
        <is>
          <t>DEC</t>
        </is>
      </c>
      <c r="P475" s="5" t="n">
        <v>0</v>
      </c>
      <c r="Q475" s="5" t="n">
        <v>1</v>
      </c>
      <c r="R475" s="5">
        <f>A475&amp;"-"&amp;YEAR(F475)&amp;"-"&amp;IF(LEN(MONTH(F475))=1,"0"&amp;MONTH(F475),MONTH(F475))&amp;"-"&amp;IF(LEN(DAY(F475))=1,"0"&amp;DAY(F475),DAY(F475))</f>
        <v/>
      </c>
    </row>
    <row r="476">
      <c r="A476" s="5" t="n">
        <v>335</v>
      </c>
      <c r="B476" s="5" t="inlineStr">
        <is>
          <t>Cumplimiento de diagnóstico necesidades de capacitación por área</t>
        </is>
      </c>
      <c r="C476" s="5" t="inlineStr">
        <is>
          <t>GESTIÓN Y DESARROLLO DEL TALENTO HUMANO</t>
        </is>
      </c>
      <c r="D476" s="5" t="inlineStr">
        <is>
          <t>Anual</t>
        </is>
      </c>
      <c r="E476" s="5" t="inlineStr">
        <is>
          <t>Positivo</t>
        </is>
      </c>
      <c r="F476" s="6" t="n">
        <v>45657</v>
      </c>
      <c r="G476" s="5">
        <f>YEAR(F476)</f>
        <v/>
      </c>
      <c r="H476" s="5">
        <f>PROPER(TEXT(F476,"mmmm"))</f>
        <v/>
      </c>
      <c r="I476" s="6">
        <f>IF(OR(H476="Enero",H476="Febrero",H476="Marzo",H476="Abril",H476="Mayo",H476="Junio"),G476&amp;"-1",IF(OR(H476="Julio",H476="Agosto",H476="Septiembre",H476="Octubre",H476="Noviembre",H476="Diciembre"),G476&amp;"-2"))</f>
        <v/>
      </c>
      <c r="J476" s="5" t="n">
        <v>82</v>
      </c>
      <c r="K476" s="5" t="n">
        <v>80.95</v>
      </c>
      <c r="L476" s="28">
        <f>IFERROR(IF(OR(J476=0,K476=""),"",IF(E476="Positivo",MIN(MAX(K476/J476,0),1.3),MIN(MAX(J476/K476,0),1.3))),"")</f>
        <v/>
      </c>
      <c r="M476" s="28">
        <f>IFERROR(IF(OR(J476=0,K476=""),"",IF(E476="Positivo",MAX(K476/J476,0),MAX(J476/K476,0))),"")</f>
        <v/>
      </c>
      <c r="N476" s="5" t="inlineStr">
        <is>
          <t>%</t>
        </is>
      </c>
      <c r="O476" s="5" t="inlineStr">
        <is>
          <t>%</t>
        </is>
      </c>
      <c r="P476" s="5" t="n">
        <v>0</v>
      </c>
      <c r="Q476" s="5" t="n">
        <v>0</v>
      </c>
      <c r="R476" s="5">
        <f>A476&amp;"-"&amp;YEAR(F476)&amp;"-"&amp;IF(LEN(MONTH(F476))=1,"0"&amp;MONTH(F476),MONTH(F476))&amp;"-"&amp;IF(LEN(DAY(F476))=1,"0"&amp;DAY(F476),DAY(F476))</f>
        <v/>
      </c>
    </row>
    <row r="477">
      <c r="A477" s="5" t="n">
        <v>336</v>
      </c>
      <c r="B477" s="5" t="inlineStr">
        <is>
          <t>Materiales bibliográficos en formato físico con estado de perdida</t>
        </is>
      </c>
      <c r="C477" s="5" t="inlineStr">
        <is>
          <t>Biblioteca Institucional</t>
        </is>
      </c>
      <c r="D477" s="5" t="inlineStr">
        <is>
          <t>Anual</t>
        </is>
      </c>
      <c r="E477" s="5" t="inlineStr">
        <is>
          <t>Negativo</t>
        </is>
      </c>
      <c r="F477" s="6" t="n">
        <v>45657</v>
      </c>
      <c r="G477" s="5">
        <f>YEAR(F477)</f>
        <v/>
      </c>
      <c r="H477" s="5">
        <f>PROPER(TEXT(F477,"mmmm"))</f>
        <v/>
      </c>
      <c r="I477" s="6">
        <f>IF(OR(H477="Enero",H477="Febrero",H477="Marzo",H477="Abril",H477="Mayo",H477="Junio"),G477&amp;"-1",IF(OR(H477="Julio",H477="Agosto",H477="Septiembre",H477="Octubre",H477="Noviembre",H477="Diciembre"),G477&amp;"-2"))</f>
        <v/>
      </c>
      <c r="J477" s="5" t="n">
        <v>2</v>
      </c>
      <c r="K477" s="5" t="n">
        <v>0.79</v>
      </c>
      <c r="L477" s="28">
        <f>IFERROR(IF(OR(J477=0,K477=""),"",IF(E477="Positivo",MIN(MAX(K477/J477,0),1.3),MIN(MAX(J477/K477,0),1.3))),"")</f>
        <v/>
      </c>
      <c r="M477" s="28">
        <f>IFERROR(IF(OR(J477=0,K477=""),"",IF(E477="Positivo",MAX(K477/J477,0),MAX(J477/K477,0))),"")</f>
        <v/>
      </c>
      <c r="N477" s="5" t="inlineStr">
        <is>
          <t>%</t>
        </is>
      </c>
      <c r="O477" s="5" t="inlineStr">
        <is>
          <t>%</t>
        </is>
      </c>
      <c r="P477" s="5" t="n">
        <v>0</v>
      </c>
      <c r="Q477" s="5" t="n">
        <v>0</v>
      </c>
      <c r="R477" s="5">
        <f>A477&amp;"-"&amp;YEAR(F477)&amp;"-"&amp;IF(LEN(MONTH(F477))=1,"0"&amp;MONTH(F477),MONTH(F477))&amp;"-"&amp;IF(LEN(DAY(F477))=1,"0"&amp;DAY(F477),DAY(F477))</f>
        <v/>
      </c>
    </row>
    <row r="478">
      <c r="A478" s="5" t="n">
        <v>337</v>
      </c>
      <c r="B478" s="5" t="inlineStr">
        <is>
          <t>Número de programas con renovación de acreditación en alta calidad</t>
        </is>
      </c>
      <c r="C478" s="5" t="inlineStr">
        <is>
          <t>Autoevaluación de programas académicos</t>
        </is>
      </c>
      <c r="D478" s="5" t="inlineStr">
        <is>
          <t>Semestral</t>
        </is>
      </c>
      <c r="E478" s="5" t="inlineStr">
        <is>
          <t>Positivo</t>
        </is>
      </c>
      <c r="F478" s="6" t="n">
        <v>45657</v>
      </c>
      <c r="G478" s="5">
        <f>YEAR(F478)</f>
        <v/>
      </c>
      <c r="H478" s="5">
        <f>PROPER(TEXT(F478,"mmmm"))</f>
        <v/>
      </c>
      <c r="I478" s="6">
        <f>IF(OR(H478="Enero",H478="Febrero",H478="Marzo",H478="Abril",H478="Mayo",H478="Junio"),G478&amp;"-1",IF(OR(H478="Julio",H478="Agosto",H478="Septiembre",H478="Octubre",H478="Noviembre",H478="Diciembre"),G478&amp;"-2"))</f>
        <v/>
      </c>
      <c r="J478" s="5" t="n">
        <v>200</v>
      </c>
      <c r="K478" s="5" t="n">
        <v>100</v>
      </c>
      <c r="L478" s="28">
        <f>IFERROR(IF(OR(J478=0,K478=""),"",IF(E478="Positivo",MIN(MAX(K478/J478,0),1.3),MIN(MAX(J478/K478,0),1.3))),"")</f>
        <v/>
      </c>
      <c r="M478" s="28">
        <f>IFERROR(IF(OR(J478=0,K478=""),"",IF(E478="Positivo",MAX(K478/J478,0),MAX(J478/K478,0))),"")</f>
        <v/>
      </c>
      <c r="N478" s="5" t="inlineStr">
        <is>
          <t>ENT</t>
        </is>
      </c>
      <c r="O478" s="5" t="inlineStr">
        <is>
          <t>ENT</t>
        </is>
      </c>
      <c r="P478" s="5" t="n">
        <v>0</v>
      </c>
      <c r="Q478" s="5" t="n">
        <v>0</v>
      </c>
      <c r="R478" s="5">
        <f>A478&amp;"-"&amp;YEAR(F478)&amp;"-"&amp;IF(LEN(MONTH(F478))=1,"0"&amp;MONTH(F478),MONTH(F478))&amp;"-"&amp;IF(LEN(DAY(F478))=1,"0"&amp;DAY(F478),DAY(F478))</f>
        <v/>
      </c>
    </row>
    <row r="479">
      <c r="A479" s="5" t="n">
        <v>338</v>
      </c>
      <c r="B479" s="5" t="inlineStr">
        <is>
          <t>Número de programas con condiciones iniciales aprobadas</t>
        </is>
      </c>
      <c r="C479" s="5" t="inlineStr">
        <is>
          <t>Autoevaluación de programas académicos</t>
        </is>
      </c>
      <c r="D479" s="5" t="inlineStr">
        <is>
          <t>Semestral</t>
        </is>
      </c>
      <c r="E479" s="5" t="inlineStr">
        <is>
          <t>Positivo</t>
        </is>
      </c>
      <c r="F479" s="6" t="n">
        <v>45657</v>
      </c>
      <c r="G479" s="5">
        <f>YEAR(F479)</f>
        <v/>
      </c>
      <c r="H479" s="5">
        <f>PROPER(TEXT(F479,"mmmm"))</f>
        <v/>
      </c>
      <c r="I479" s="6">
        <f>IF(OR(H479="Enero",H479="Febrero",H479="Marzo",H479="Abril",H479="Mayo",H479="Junio"),G479&amp;"-1",IF(OR(H479="Julio",H479="Agosto",H479="Septiembre",H479="Octubre",H479="Noviembre",H479="Diciembre"),G479&amp;"-2"))</f>
        <v/>
      </c>
      <c r="J479" s="5" t="n">
        <v>200</v>
      </c>
      <c r="K479" s="5" t="n">
        <v>100</v>
      </c>
      <c r="L479" s="28">
        <f>IFERROR(IF(OR(J479=0,K479=""),"",IF(E479="Positivo",MIN(MAX(K479/J479,0),1.3),MIN(MAX(J479/K479,0),1.3))),"")</f>
        <v/>
      </c>
      <c r="M479" s="28">
        <f>IFERROR(IF(OR(J479=0,K479=""),"",IF(E479="Positivo",MAX(K479/J479,0),MAX(J479/K479,0))),"")</f>
        <v/>
      </c>
      <c r="N479" s="5" t="inlineStr">
        <is>
          <t>ENT</t>
        </is>
      </c>
      <c r="O479" s="5" t="inlineStr">
        <is>
          <t>ENT</t>
        </is>
      </c>
      <c r="P479" s="5" t="n">
        <v>0</v>
      </c>
      <c r="Q479" s="5" t="n">
        <v>0</v>
      </c>
      <c r="R479" s="5">
        <f>A479&amp;"-"&amp;YEAR(F479)&amp;"-"&amp;IF(LEN(MONTH(F479))=1,"0"&amp;MONTH(F479),MONTH(F479))&amp;"-"&amp;IF(LEN(DAY(F479))=1,"0"&amp;DAY(F479),DAY(F479))</f>
        <v/>
      </c>
    </row>
    <row r="480">
      <c r="A480" s="5" t="n">
        <v>339</v>
      </c>
      <c r="B480" s="5" t="inlineStr">
        <is>
          <t>% Programas acreditables acreditados Sede Bogotá</t>
        </is>
      </c>
      <c r="C480" s="5" t="inlineStr">
        <is>
          <t>Autoevaluación institucional</t>
        </is>
      </c>
      <c r="D480" s="5" t="inlineStr">
        <is>
          <t>Anual</t>
        </is>
      </c>
      <c r="E480" s="5" t="inlineStr">
        <is>
          <t>Positivo</t>
        </is>
      </c>
      <c r="F480" s="6" t="n">
        <v>45657</v>
      </c>
      <c r="G480" s="5">
        <f>YEAR(F480)</f>
        <v/>
      </c>
      <c r="H480" s="5">
        <f>PROPER(TEXT(F480,"mmmm"))</f>
        <v/>
      </c>
      <c r="I480" s="6">
        <f>IF(OR(H480="Enero",H480="Febrero",H480="Marzo",H480="Abril",H480="Mayo",H480="Junio"),G480&amp;"-1",IF(OR(H480="Julio",H480="Agosto",H480="Septiembre",H480="Octubre",H480="Noviembre",H480="Diciembre"),G480&amp;"-2"))</f>
        <v/>
      </c>
      <c r="J480" s="5" t="n">
        <v>30</v>
      </c>
      <c r="K480" s="5" t="n">
        <v>30.3</v>
      </c>
      <c r="L480" s="28">
        <f>IFERROR(IF(OR(J480=0,K480=""),"",IF(E480="Positivo",MIN(MAX(K480/J480,0),1.3),MIN(MAX(J480/K480,0),1.3))),"")</f>
        <v/>
      </c>
      <c r="M480" s="28">
        <f>IFERROR(IF(OR(J480=0,K480=""),"",IF(E480="Positivo",MAX(K480/J480,0),MAX(J480/K480,0))),"")</f>
        <v/>
      </c>
      <c r="N480" s="5" t="inlineStr">
        <is>
          <t>%</t>
        </is>
      </c>
      <c r="O480" s="5" t="inlineStr">
        <is>
          <t>%</t>
        </is>
      </c>
      <c r="P480" s="5" t="n">
        <v>0</v>
      </c>
      <c r="Q480" s="5" t="n">
        <v>1</v>
      </c>
      <c r="R480" s="5">
        <f>A480&amp;"-"&amp;YEAR(F480)&amp;"-"&amp;IF(LEN(MONTH(F480))=1,"0"&amp;MONTH(F480),MONTH(F480))&amp;"-"&amp;IF(LEN(DAY(F480))=1,"0"&amp;DAY(F480),DAY(F480))</f>
        <v/>
      </c>
    </row>
    <row r="481">
      <c r="A481" s="5" t="n">
        <v>340</v>
      </c>
      <c r="B481" s="5" t="inlineStr">
        <is>
          <t>Cumplimiento cronograma revisiones locativas</t>
        </is>
      </c>
      <c r="C481" s="5" t="inlineStr">
        <is>
          <t>Gestión Infraestructura Física</t>
        </is>
      </c>
      <c r="D481" s="5" t="inlineStr">
        <is>
          <t>Trimestral</t>
        </is>
      </c>
      <c r="E481" s="5" t="inlineStr">
        <is>
          <t>Positivo</t>
        </is>
      </c>
      <c r="F481" s="6" t="n">
        <v>45657</v>
      </c>
      <c r="G481" s="5">
        <f>YEAR(F481)</f>
        <v/>
      </c>
      <c r="H481" s="5">
        <f>PROPER(TEXT(F481,"mmmm"))</f>
        <v/>
      </c>
      <c r="I481" s="6">
        <f>IF(OR(H481="Enero",H481="Febrero",H481="Marzo",H481="Abril",H481="Mayo",H481="Junio"),G481&amp;"-1",IF(OR(H481="Julio",H481="Agosto",H481="Septiembre",H481="Octubre",H481="Noviembre",H481="Diciembre"),G481&amp;"-2"))</f>
        <v/>
      </c>
      <c r="J481" s="5" t="n">
        <v>95</v>
      </c>
      <c r="K481" s="5" t="n">
        <v>100</v>
      </c>
      <c r="L481" s="28">
        <f>IFERROR(IF(OR(J481=0,K481=""),"",IF(E481="Positivo",MIN(MAX(K481/J481,0),1.3),MIN(MAX(J481/K481,0),1.3))),"")</f>
        <v/>
      </c>
      <c r="M481" s="28">
        <f>IFERROR(IF(OR(J481=0,K481=""),"",IF(E481="Positivo",MAX(K481/J481,0),MAX(J481/K481,0))),"")</f>
        <v/>
      </c>
      <c r="N481" s="5" t="inlineStr">
        <is>
          <t>%</t>
        </is>
      </c>
      <c r="O481" s="5" t="inlineStr">
        <is>
          <t>%</t>
        </is>
      </c>
      <c r="P481" s="5" t="n">
        <v>0</v>
      </c>
      <c r="Q481" s="5" t="n">
        <v>0</v>
      </c>
      <c r="R481" s="5">
        <f>A481&amp;"-"&amp;YEAR(F481)&amp;"-"&amp;IF(LEN(MONTH(F481))=1,"0"&amp;MONTH(F481),MONTH(F481))&amp;"-"&amp;IF(LEN(DAY(F481))=1,"0"&amp;DAY(F481),DAY(F481))</f>
        <v/>
      </c>
    </row>
    <row r="482">
      <c r="A482" s="5" t="n">
        <v>341</v>
      </c>
      <c r="B482" s="5" t="inlineStr">
        <is>
          <t>Reducción de costos en gestión de abastecimiento</t>
        </is>
      </c>
      <c r="C482" s="5" t="inlineStr">
        <is>
          <t>GESTIÓN DE ABASTECIMIENTO</t>
        </is>
      </c>
      <c r="D482" s="5" t="inlineStr">
        <is>
          <t>Semestral</t>
        </is>
      </c>
      <c r="E482" s="5" t="inlineStr">
        <is>
          <t>Positivo</t>
        </is>
      </c>
      <c r="F482" s="6" t="n">
        <v>45657</v>
      </c>
      <c r="G482" s="5">
        <f>YEAR(F482)</f>
        <v/>
      </c>
      <c r="H482" s="5">
        <f>PROPER(TEXT(F482,"mmmm"))</f>
        <v/>
      </c>
      <c r="I482" s="6">
        <f>IF(OR(H482="Enero",H482="Febrero",H482="Marzo",H482="Abril",H482="Mayo",H482="Junio"),G482&amp;"-1",IF(OR(H482="Julio",H482="Agosto",H482="Septiembre",H482="Octubre",H482="Noviembre",H482="Diciembre"),G482&amp;"-2"))</f>
        <v/>
      </c>
      <c r="J482" s="116" t="n">
        <v>200</v>
      </c>
      <c r="K482" s="120" t="n">
        <v>227.44</v>
      </c>
      <c r="L482" s="28">
        <f>IFERROR(IF(OR(J482=0,K482=""),"",IF(E482="Positivo",MIN(MAX(K482/J482,0),1.3),MIN(MAX(J482/K482,0),1.3))),"")</f>
        <v/>
      </c>
      <c r="M482" s="28">
        <f>IFERROR(IF(OR(J482=0,K482=""),"",IF(E482="Positivo",MAX(K482/J482,0),MAX(J482/K482,0))),"")</f>
        <v/>
      </c>
      <c r="N482" s="5" t="inlineStr">
        <is>
          <t>$</t>
        </is>
      </c>
      <c r="O482" s="5" t="inlineStr">
        <is>
          <t>$</t>
        </is>
      </c>
      <c r="P482" s="5" t="n">
        <v>0</v>
      </c>
      <c r="Q482" s="5" t="n">
        <v>0</v>
      </c>
      <c r="R482" s="5">
        <f>A482&amp;"-"&amp;YEAR(F482)&amp;"-"&amp;IF(LEN(MONTH(F482))=1,"0"&amp;MONTH(F482),MONTH(F482))&amp;"-"&amp;IF(LEN(DAY(F482))=1,"0"&amp;DAY(F482),DAY(F482))</f>
        <v/>
      </c>
    </row>
    <row r="483">
      <c r="A483" s="5" t="n">
        <v>344</v>
      </c>
      <c r="B483" s="5" t="inlineStr">
        <is>
          <t>Cumplimiento del plan de Inducción institucional</t>
        </is>
      </c>
      <c r="C483" s="5" t="inlineStr">
        <is>
          <t>GESTIÓN Y DESARROLLO DEL TALENTO HUMANO</t>
        </is>
      </c>
      <c r="D483" s="5" t="inlineStr">
        <is>
          <t>Semestral</t>
        </is>
      </c>
      <c r="E483" s="5" t="inlineStr">
        <is>
          <t>Positivo</t>
        </is>
      </c>
      <c r="F483" s="6" t="n">
        <v>45657</v>
      </c>
      <c r="G483" s="5">
        <f>YEAR(F483)</f>
        <v/>
      </c>
      <c r="H483" s="5">
        <f>PROPER(TEXT(F483,"mmmm"))</f>
        <v/>
      </c>
      <c r="I483" s="6">
        <f>IF(OR(H483="Enero",H483="Febrero",H483="Marzo",H483="Abril",H483="Mayo",H483="Junio"),G483&amp;"-1",IF(OR(H483="Julio",H483="Agosto",H483="Septiembre",H483="Octubre",H483="Noviembre",H483="Diciembre"),G483&amp;"-2"))</f>
        <v/>
      </c>
      <c r="J483" s="5" t="n">
        <v>93</v>
      </c>
      <c r="K483" s="5" t="n">
        <v>98.265</v>
      </c>
      <c r="L483" s="28">
        <f>IFERROR(IF(OR(J483=0,K483=""),"",IF(E483="Positivo",MIN(MAX(K483/J483,0),1.3),MIN(MAX(J483/K483,0),1.3))),"")</f>
        <v/>
      </c>
      <c r="M483" s="28">
        <f>IFERROR(IF(OR(J483=0,K483=""),"",IF(E483="Positivo",MAX(K483/J483,0),MAX(J483/K483,0))),"")</f>
        <v/>
      </c>
      <c r="N483" s="5" t="inlineStr">
        <is>
          <t>%</t>
        </is>
      </c>
      <c r="O483" s="5" t="inlineStr">
        <is>
          <t>%</t>
        </is>
      </c>
      <c r="P483" s="5" t="n">
        <v>0</v>
      </c>
      <c r="Q483" s="5" t="n">
        <v>0</v>
      </c>
      <c r="R483" s="5">
        <f>A483&amp;"-"&amp;YEAR(F483)&amp;"-"&amp;IF(LEN(MONTH(F483))=1,"0"&amp;MONTH(F483),MONTH(F483))&amp;"-"&amp;IF(LEN(DAY(F483))=1,"0"&amp;DAY(F483),DAY(F483))</f>
        <v/>
      </c>
    </row>
    <row r="484">
      <c r="A484" s="5" t="n">
        <v>346</v>
      </c>
      <c r="B484" s="5" t="inlineStr">
        <is>
          <t>% de profesores impactados en actividades de Bienestar</t>
        </is>
      </c>
      <c r="C484" s="5" t="inlineStr">
        <is>
          <t>GESTIÓN Y DESARROLLO DEL TALENTO HUMANO</t>
        </is>
      </c>
      <c r="D484" s="5" t="inlineStr">
        <is>
          <t>Anual</t>
        </is>
      </c>
      <c r="E484" s="5" t="inlineStr">
        <is>
          <t>Positivo</t>
        </is>
      </c>
      <c r="F484" s="6" t="n">
        <v>45657</v>
      </c>
      <c r="G484" s="5">
        <f>YEAR(F484)</f>
        <v/>
      </c>
      <c r="H484" s="5">
        <f>PROPER(TEXT(F484,"mmmm"))</f>
        <v/>
      </c>
      <c r="I484" s="6">
        <f>IF(OR(H484="Enero",H484="Febrero",H484="Marzo",H484="Abril",H484="Mayo",H484="Junio"),G484&amp;"-1",IF(OR(H484="Julio",H484="Agosto",H484="Septiembre",H484="Octubre",H484="Noviembre",H484="Diciembre"),G484&amp;"-2"))</f>
        <v/>
      </c>
      <c r="J484" s="5" t="n">
        <v>85</v>
      </c>
      <c r="K484" s="5" t="n">
        <v>91.88</v>
      </c>
      <c r="L484" s="28">
        <f>IFERROR(IF(OR(J484=0,K484=""),"",IF(E484="Positivo",MIN(MAX(K484/J484,0),1.3),MIN(MAX(J484/K484,0),1.3))),"")</f>
        <v/>
      </c>
      <c r="M484" s="28">
        <f>IFERROR(IF(OR(J484=0,K484=""),"",IF(E484="Positivo",MAX(K484/J484,0),MAX(J484/K484,0))),"")</f>
        <v/>
      </c>
      <c r="N484" s="5" t="inlineStr">
        <is>
          <t>Linea Base</t>
        </is>
      </c>
      <c r="O484" s="5" t="inlineStr">
        <is>
          <t>%</t>
        </is>
      </c>
      <c r="P484" s="5" t="n">
        <v>0</v>
      </c>
      <c r="Q484" s="5" t="n">
        <v>0</v>
      </c>
      <c r="R484" s="5">
        <f>A484&amp;"-"&amp;YEAR(F484)&amp;"-"&amp;IF(LEN(MONTH(F484))=1,"0"&amp;MONTH(F484),MONTH(F484))&amp;"-"&amp;IF(LEN(DAY(F484))=1,"0"&amp;DAY(F484),DAY(F484))</f>
        <v/>
      </c>
    </row>
    <row r="485">
      <c r="A485" s="5" t="n">
        <v>347</v>
      </c>
      <c r="B485" s="5" t="inlineStr">
        <is>
          <t>Legalizaciones y anticipos</t>
        </is>
      </c>
      <c r="C485" s="5" t="inlineStr">
        <is>
          <t>Contabilidad</t>
        </is>
      </c>
      <c r="D485" s="5" t="inlineStr">
        <is>
          <t>Trimestral</t>
        </is>
      </c>
      <c r="E485" s="5" t="inlineStr">
        <is>
          <t>Negativo</t>
        </is>
      </c>
      <c r="F485" s="6" t="n">
        <v>45657</v>
      </c>
      <c r="G485" s="5">
        <f>YEAR(F485)</f>
        <v/>
      </c>
      <c r="H485" s="5">
        <f>PROPER(TEXT(F485,"mmmm"))</f>
        <v/>
      </c>
      <c r="I485" s="6">
        <f>IF(OR(H485="Enero",H485="Febrero",H485="Marzo",H485="Abril",H485="Mayo",H485="Junio"),G485&amp;"-1",IF(OR(H485="Julio",H485="Agosto",H485="Septiembre",H485="Octubre",H485="Noviembre",H485="Diciembre"),G485&amp;"-2"))</f>
        <v/>
      </c>
      <c r="J485" s="5" t="n">
        <v>5</v>
      </c>
      <c r="K485" s="5" t="n">
        <v>0.75</v>
      </c>
      <c r="L485" s="28">
        <f>IFERROR(IF(OR(J485=0,K485=""),"",IF(E485="Positivo",MIN(MAX(K485/J485,0),1.3),MIN(MAX(J485/K485,0),1.3))),"")</f>
        <v/>
      </c>
      <c r="M485" s="28">
        <f>IFERROR(IF(OR(J485=0,K485=""),"",IF(E485="Positivo",MAX(K485/J485,0),MAX(J485/K485,0))),"")</f>
        <v/>
      </c>
      <c r="N485" s="5" t="inlineStr">
        <is>
          <t>ENT</t>
        </is>
      </c>
      <c r="O485" s="5" t="inlineStr">
        <is>
          <t>ENT</t>
        </is>
      </c>
      <c r="P485" s="5" t="n">
        <v>0</v>
      </c>
      <c r="Q485" s="5" t="n">
        <v>0</v>
      </c>
      <c r="R485" s="5">
        <f>A485&amp;"-"&amp;YEAR(F485)&amp;"-"&amp;IF(LEN(MONTH(F485))=1,"0"&amp;MONTH(F485),MONTH(F485))&amp;"-"&amp;IF(LEN(DAY(F485))=1,"0"&amp;DAY(F485),DAY(F485))</f>
        <v/>
      </c>
    </row>
    <row r="486">
      <c r="A486" s="5" t="n">
        <v>348</v>
      </c>
      <c r="B486" s="5" t="inlineStr">
        <is>
          <t>Cuentas por pagar</t>
        </is>
      </c>
      <c r="C486" s="5" t="inlineStr">
        <is>
          <t>Contabilidad</t>
        </is>
      </c>
      <c r="D486" s="5" t="inlineStr">
        <is>
          <t>Trimestral</t>
        </is>
      </c>
      <c r="E486" s="5" t="inlineStr">
        <is>
          <t>Positivo</t>
        </is>
      </c>
      <c r="F486" s="6" t="n">
        <v>45657</v>
      </c>
      <c r="G486" s="5">
        <f>YEAR(F486)</f>
        <v/>
      </c>
      <c r="H486" s="5">
        <f>PROPER(TEXT(F486,"mmmm"))</f>
        <v/>
      </c>
      <c r="I486" s="6">
        <f>IF(OR(H486="Enero",H486="Febrero",H486="Marzo",H486="Abril",H486="Mayo",H486="Junio"),G486&amp;"-1",IF(OR(H486="Julio",H486="Agosto",H486="Septiembre",H486="Octubre",H486="Noviembre",H486="Diciembre"),G486&amp;"-2"))</f>
        <v/>
      </c>
      <c r="J486" s="5" t="n">
        <v>99</v>
      </c>
      <c r="K486" s="5" t="n">
        <v>99.96250000000001</v>
      </c>
      <c r="L486" s="28">
        <f>IFERROR(IF(OR(J486=0,K486=""),"",IF(E486="Positivo",MIN(MAX(K486/J486,0),1.3),MIN(MAX(J486/K486,0),1.3))),"")</f>
        <v/>
      </c>
      <c r="M486" s="28">
        <f>IFERROR(IF(OR(J486=0,K486=""),"",IF(E486="Positivo",MAX(K486/J486,0),MAX(J486/K486,0))),"")</f>
        <v/>
      </c>
      <c r="N486" s="5" t="inlineStr">
        <is>
          <t>%</t>
        </is>
      </c>
      <c r="O486" s="5" t="inlineStr">
        <is>
          <t>%</t>
        </is>
      </c>
      <c r="P486" s="5" t="n">
        <v>1</v>
      </c>
      <c r="Q486" s="5" t="n">
        <v>0</v>
      </c>
      <c r="R486" s="5">
        <f>A486&amp;"-"&amp;YEAR(F486)&amp;"-"&amp;IF(LEN(MONTH(F486))=1,"0"&amp;MONTH(F486),MONTH(F486))&amp;"-"&amp;IF(LEN(DAY(F486))=1,"0"&amp;DAY(F486),DAY(F486))</f>
        <v/>
      </c>
    </row>
    <row r="487">
      <c r="A487" s="5" t="n">
        <v>351</v>
      </c>
      <c r="B487" s="5" t="inlineStr">
        <is>
          <t>Partidas conciliatorias de bancos</t>
        </is>
      </c>
      <c r="C487" s="5" t="inlineStr">
        <is>
          <t>Contabilidad</t>
        </is>
      </c>
      <c r="D487" s="5" t="inlineStr">
        <is>
          <t>Trimestral</t>
        </is>
      </c>
      <c r="E487" s="5" t="inlineStr">
        <is>
          <t>Negativo</t>
        </is>
      </c>
      <c r="F487" s="6" t="n">
        <v>45657</v>
      </c>
      <c r="G487" s="5">
        <f>YEAR(F487)</f>
        <v/>
      </c>
      <c r="H487" s="5">
        <f>PROPER(TEXT(F487,"mmmm"))</f>
        <v/>
      </c>
      <c r="I487" s="6">
        <f>IF(OR(H487="Enero",H487="Febrero",H487="Marzo",H487="Abril",H487="Mayo",H487="Junio"),G487&amp;"-1",IF(OR(H487="Julio",H487="Agosto",H487="Septiembre",H487="Octubre",H487="Noviembre",H487="Diciembre"),G487&amp;"-2"))</f>
        <v/>
      </c>
      <c r="J487" s="5" t="n">
        <v>0</v>
      </c>
      <c r="K487" s="5" t="n">
        <v>5.551689405242506</v>
      </c>
      <c r="L487" s="28">
        <f>IFERROR(IF(OR(J487=0,K487=""),"",IF(E487="Positivo",MIN(MAX(K487/J487,0),1.3),MIN(MAX(J487/K487,0),1.3))),"")</f>
        <v/>
      </c>
      <c r="M487" s="28">
        <f>IFERROR(IF(OR(J487=0,K487=""),"",IF(E487="Positivo",MAX(K487/J487,0),MAX(J487/K487,0))),"")</f>
        <v/>
      </c>
      <c r="N487" s="5" t="inlineStr">
        <is>
          <t>ENT</t>
        </is>
      </c>
      <c r="O487" s="5" t="inlineStr">
        <is>
          <t>DEC</t>
        </is>
      </c>
      <c r="P487" s="5" t="n">
        <v>0</v>
      </c>
      <c r="Q487" s="5" t="n">
        <v>1</v>
      </c>
      <c r="R487" s="5">
        <f>A487&amp;"-"&amp;YEAR(F487)&amp;"-"&amp;IF(LEN(MONTH(F487))=1,"0"&amp;MONTH(F487),MONTH(F487))&amp;"-"&amp;IF(LEN(DAY(F487))=1,"0"&amp;DAY(F487),DAY(F487))</f>
        <v/>
      </c>
    </row>
    <row r="488">
      <c r="A488" s="5" t="n">
        <v>352</v>
      </c>
      <c r="B488" s="5" t="inlineStr">
        <is>
          <t>Nivel de facturas generadas con error</t>
        </is>
      </c>
      <c r="C488" s="5" t="inlineStr">
        <is>
          <t>Contabilidad</t>
        </is>
      </c>
      <c r="D488" s="5" t="inlineStr">
        <is>
          <t>Trimestral</t>
        </is>
      </c>
      <c r="E488" s="5" t="inlineStr">
        <is>
          <t>Negativo</t>
        </is>
      </c>
      <c r="F488" s="6" t="n">
        <v>45657</v>
      </c>
      <c r="G488" s="5">
        <f>YEAR(F488)</f>
        <v/>
      </c>
      <c r="H488" s="5">
        <f>PROPER(TEXT(F488,"mmmm"))</f>
        <v/>
      </c>
      <c r="I488" s="6">
        <f>IF(OR(H488="Enero",H488="Febrero",H488="Marzo",H488="Abril",H488="Mayo",H488="Junio"),G488&amp;"-1",IF(OR(H488="Julio",H488="Agosto",H488="Septiembre",H488="Octubre",H488="Noviembre",H488="Diciembre"),G488&amp;"-2"))</f>
        <v/>
      </c>
      <c r="J488" s="5" t="n">
        <v>0</v>
      </c>
      <c r="K488" s="5" t="n">
        <v>0.04354213650011303</v>
      </c>
      <c r="L488" s="28">
        <f>IFERROR(IF(OR(J488=0,K488=""),"",IF(E488="Positivo",MIN(MAX(K488/J488,0),1.3),MIN(MAX(J488/K488,0),1.3))),"")</f>
        <v/>
      </c>
      <c r="M488" s="28">
        <f>IFERROR(IF(OR(J488=0,K488=""),"",IF(E488="Positivo",MAX(K488/J488,0),MAX(J488/K488,0))),"")</f>
        <v/>
      </c>
      <c r="N488" s="5" t="inlineStr">
        <is>
          <t>%</t>
        </is>
      </c>
      <c r="O488" s="5" t="inlineStr">
        <is>
          <t>%</t>
        </is>
      </c>
      <c r="P488" s="5" t="n">
        <v>0</v>
      </c>
      <c r="Q488" s="5" t="n">
        <v>2</v>
      </c>
      <c r="R488" s="5">
        <f>A488&amp;"-"&amp;YEAR(F488)&amp;"-"&amp;IF(LEN(MONTH(F488))=1,"0"&amp;MONTH(F488),MONTH(F488))&amp;"-"&amp;IF(LEN(DAY(F488))=1,"0"&amp;DAY(F488),DAY(F488))</f>
        <v/>
      </c>
    </row>
    <row r="489">
      <c r="A489" s="5" t="n">
        <v>355</v>
      </c>
      <c r="B489" s="5" t="inlineStr">
        <is>
          <t>Indice de liquidez</t>
        </is>
      </c>
      <c r="C489" s="5" t="inlineStr">
        <is>
          <t>Tesorería</t>
        </is>
      </c>
      <c r="D489" s="5" t="inlineStr">
        <is>
          <t>Anual</t>
        </is>
      </c>
      <c r="E489" s="5" t="inlineStr">
        <is>
          <t>Positivo</t>
        </is>
      </c>
      <c r="F489" s="6" t="n">
        <v>45657</v>
      </c>
      <c r="G489" s="5">
        <f>YEAR(F489)</f>
        <v/>
      </c>
      <c r="H489" s="5">
        <f>PROPER(TEXT(F489,"mmmm"))</f>
        <v/>
      </c>
      <c r="I489" s="6">
        <f>IF(OR(H489="Enero",H489="Febrero",H489="Marzo",H489="Abril",H489="Mayo",H489="Junio"),G489&amp;"-1",IF(OR(H489="Julio",H489="Agosto",H489="Septiembre",H489="Octubre",H489="Noviembre",H489="Diciembre"),G489&amp;"-2"))</f>
        <v/>
      </c>
      <c r="J489" s="5" t="n">
        <v>1.7</v>
      </c>
      <c r="K489" s="5" t="n">
        <v>1.69</v>
      </c>
      <c r="L489" s="28">
        <f>IFERROR(IF(OR(J489=0,K489=""),"",IF(E489="Positivo",MIN(MAX(K489/J489,0),1.3),MIN(MAX(J489/K489,0),1.3))),"")</f>
        <v/>
      </c>
      <c r="M489" s="28">
        <f>IFERROR(IF(OR(J489=0,K489=""),"",IF(E489="Positivo",MAX(K489/J489,0),MAX(J489/K489,0))),"")</f>
        <v/>
      </c>
      <c r="N489" s="5" t="inlineStr">
        <is>
          <t>ENT</t>
        </is>
      </c>
      <c r="O489" s="5" t="inlineStr">
        <is>
          <t>DEC</t>
        </is>
      </c>
      <c r="P489" s="5" t="n">
        <v>1</v>
      </c>
      <c r="Q489" s="5" t="n">
        <v>1</v>
      </c>
      <c r="R489" s="5">
        <f>A489&amp;"-"&amp;YEAR(F489)&amp;"-"&amp;IF(LEN(MONTH(F489))=1,"0"&amp;MONTH(F489),MONTH(F489))&amp;"-"&amp;IF(LEN(DAY(F489))=1,"0"&amp;DAY(F489),DAY(F489))</f>
        <v/>
      </c>
    </row>
    <row r="490">
      <c r="A490" s="5" t="n">
        <v>356</v>
      </c>
      <c r="B490" s="5" t="inlineStr">
        <is>
          <t>Indice de Endeudamiento</t>
        </is>
      </c>
      <c r="C490" s="5" t="inlineStr">
        <is>
          <t>Tesorería</t>
        </is>
      </c>
      <c r="D490" s="5" t="inlineStr">
        <is>
          <t>Semestral</t>
        </is>
      </c>
      <c r="E490" s="5" t="inlineStr">
        <is>
          <t>Negativo</t>
        </is>
      </c>
      <c r="F490" s="6" t="n">
        <v>45657</v>
      </c>
      <c r="G490" s="5">
        <f>YEAR(F490)</f>
        <v/>
      </c>
      <c r="H490" s="5">
        <f>PROPER(TEXT(F490,"mmmm"))</f>
        <v/>
      </c>
      <c r="I490" s="6">
        <f>IF(OR(H490="Enero",H490="Febrero",H490="Marzo",H490="Abril",H490="Mayo",H490="Junio"),G490&amp;"-1",IF(OR(H490="Julio",H490="Agosto",H490="Septiembre",H490="Octubre",H490="Noviembre",H490="Diciembre"),G490&amp;"-2"))</f>
        <v/>
      </c>
      <c r="J490" s="5" t="n">
        <v>60</v>
      </c>
      <c r="K490" s="5" t="n">
        <v>59.815</v>
      </c>
      <c r="L490" s="28">
        <f>IFERROR(IF(OR(J490=0,K490=""),"",IF(E490="Positivo",MIN(MAX(K490/J490,0),1.3),MIN(MAX(J490/K490,0),1.3))),"")</f>
        <v/>
      </c>
      <c r="M490" s="28">
        <f>IFERROR(IF(OR(J490=0,K490=""),"",IF(E490="Positivo",MAX(K490/J490,0),MAX(J490/K490,0))),"")</f>
        <v/>
      </c>
      <c r="N490" s="5" t="inlineStr">
        <is>
          <t>%</t>
        </is>
      </c>
      <c r="O490" s="5" t="inlineStr">
        <is>
          <t>%</t>
        </is>
      </c>
      <c r="P490" s="5" t="n">
        <v>0</v>
      </c>
      <c r="Q490" s="5" t="n">
        <v>1</v>
      </c>
      <c r="R490" s="5">
        <f>A490&amp;"-"&amp;YEAR(F490)&amp;"-"&amp;IF(LEN(MONTH(F490))=1,"0"&amp;MONTH(F490),MONTH(F490))&amp;"-"&amp;IF(LEN(DAY(F490))=1,"0"&amp;DAY(F490),DAY(F490))</f>
        <v/>
      </c>
    </row>
    <row r="491">
      <c r="A491" s="5" t="n">
        <v>357</v>
      </c>
      <c r="B491" s="5" t="inlineStr">
        <is>
          <t>Cartera</t>
        </is>
      </c>
      <c r="C491" s="5" t="inlineStr">
        <is>
          <t>Tesorería</t>
        </is>
      </c>
      <c r="D491" s="5" t="inlineStr">
        <is>
          <t>Semestral</t>
        </is>
      </c>
      <c r="E491" s="5" t="inlineStr">
        <is>
          <t>Positivo</t>
        </is>
      </c>
      <c r="F491" s="6" t="n">
        <v>45657</v>
      </c>
      <c r="G491" s="5">
        <f>YEAR(F491)</f>
        <v/>
      </c>
      <c r="H491" s="5">
        <f>PROPER(TEXT(F491,"mmmm"))</f>
        <v/>
      </c>
      <c r="I491" s="6">
        <f>IF(OR(H491="Enero",H491="Febrero",H491="Marzo",H491="Abril",H491="Mayo",H491="Junio"),G491&amp;"-1",IF(OR(H491="Julio",H491="Agosto",H491="Septiembre",H491="Octubre",H491="Noviembre",H491="Diciembre"),G491&amp;"-2"))</f>
        <v/>
      </c>
      <c r="J491" s="5" t="n"/>
      <c r="K491" s="5" t="n">
        <v>0.51</v>
      </c>
      <c r="L491" s="28">
        <f>IFERROR(IF(OR(J491=0,K491=""),"",IF(E491="Positivo",MIN(MAX(K491/J491,0),1.3),MIN(MAX(J491/K491,0),1.3))),"")</f>
        <v/>
      </c>
      <c r="M491" s="28">
        <f>IFERROR(IF(OR(J491=0,K491=""),"",IF(E491="Positivo",MAX(K491/J491,0),MAX(J491/K491,0))),"")</f>
        <v/>
      </c>
      <c r="N491" s="5" t="inlineStr">
        <is>
          <t>Metrica</t>
        </is>
      </c>
      <c r="O491" s="5" t="n"/>
      <c r="P491" s="5" t="n">
        <v>0</v>
      </c>
      <c r="Q491" s="5" t="n">
        <v>2</v>
      </c>
      <c r="R491" s="5">
        <f>A491&amp;"-"&amp;YEAR(F491)&amp;"-"&amp;IF(LEN(MONTH(F491))=1,"0"&amp;MONTH(F491),MONTH(F491))&amp;"-"&amp;IF(LEN(DAY(F491))=1,"0"&amp;DAY(F491),DAY(F491))</f>
        <v/>
      </c>
    </row>
    <row r="492">
      <c r="A492" s="5" t="n">
        <v>358</v>
      </c>
      <c r="B492" s="5" t="inlineStr">
        <is>
          <t>Acompañamiento a estudiantes en practicas</t>
        </is>
      </c>
      <c r="C492" s="5" t="inlineStr">
        <is>
          <t>Prácticas</t>
        </is>
      </c>
      <c r="D492" s="5" t="inlineStr">
        <is>
          <t>Semestral</t>
        </is>
      </c>
      <c r="E492" s="5" t="inlineStr">
        <is>
          <t>Positivo</t>
        </is>
      </c>
      <c r="F492" s="6" t="n">
        <v>45657</v>
      </c>
      <c r="G492" s="5">
        <f>YEAR(F492)</f>
        <v/>
      </c>
      <c r="H492" s="5">
        <f>PROPER(TEXT(F492,"mmmm"))</f>
        <v/>
      </c>
      <c r="I492" s="6">
        <f>IF(OR(H492="Enero",H492="Febrero",H492="Marzo",H492="Abril",H492="Mayo",H492="Junio"),G492&amp;"-1",IF(OR(H492="Julio",H492="Agosto",H492="Septiembre",H492="Octubre",H492="Noviembre",H492="Diciembre"),G492&amp;"-2"))</f>
        <v/>
      </c>
      <c r="J492" s="5" t="n">
        <v>87</v>
      </c>
      <c r="K492" s="5" t="n">
        <v>98.995</v>
      </c>
      <c r="L492" s="28">
        <f>IFERROR(IF(OR(J492=0,K492=""),"",IF(E492="Positivo",MIN(MAX(K492/J492,0),1.3),MIN(MAX(J492/K492,0),1.3))),"")</f>
        <v/>
      </c>
      <c r="M492" s="28">
        <f>IFERROR(IF(OR(J492=0,K492=""),"",IF(E492="Positivo",MAX(K492/J492,0),MAX(J492/K492,0))),"")</f>
        <v/>
      </c>
      <c r="N492" s="5" t="inlineStr">
        <is>
          <t>%</t>
        </is>
      </c>
      <c r="O492" s="5" t="inlineStr">
        <is>
          <t>%</t>
        </is>
      </c>
      <c r="P492" s="5" t="n">
        <v>0</v>
      </c>
      <c r="Q492" s="5" t="n">
        <v>0</v>
      </c>
      <c r="R492" s="5">
        <f>A492&amp;"-"&amp;YEAR(F492)&amp;"-"&amp;IF(LEN(MONTH(F492))=1,"0"&amp;MONTH(F492),MONTH(F492))&amp;"-"&amp;IF(LEN(DAY(F492))=1,"0"&amp;DAY(F492),DAY(F492))</f>
        <v/>
      </c>
    </row>
    <row r="493">
      <c r="A493" s="5" t="n">
        <v>359</v>
      </c>
      <c r="B493" s="5" t="inlineStr">
        <is>
          <t>Satisfacción Institucional</t>
        </is>
      </c>
      <c r="C493" s="5" t="inlineStr">
        <is>
          <t>EXPERIENCIA INSTITUCIONAL</t>
        </is>
      </c>
      <c r="D493" s="5" t="inlineStr">
        <is>
          <t>Semestral</t>
        </is>
      </c>
      <c r="E493" s="5" t="inlineStr">
        <is>
          <t>Positivo</t>
        </is>
      </c>
      <c r="F493" s="6" t="n">
        <v>45657</v>
      </c>
      <c r="G493" s="5">
        <f>YEAR(F493)</f>
        <v/>
      </c>
      <c r="H493" s="5">
        <f>PROPER(TEXT(F493,"mmmm"))</f>
        <v/>
      </c>
      <c r="I493" s="6">
        <f>IF(OR(H493="Enero",H493="Febrero",H493="Marzo",H493="Abril",H493="Mayo",H493="Junio"),G493&amp;"-1",IF(OR(H493="Julio",H493="Agosto",H493="Septiembre",H493="Octubre",H493="Noviembre",H493="Diciembre"),G493&amp;"-2"))</f>
        <v/>
      </c>
      <c r="J493" s="5" t="n">
        <v>80</v>
      </c>
      <c r="K493" s="5" t="n">
        <v>86</v>
      </c>
      <c r="L493" s="28">
        <f>IFERROR(IF(OR(J493=0,K493=""),"",IF(E493="Positivo",MIN(MAX(K493/J493,0),1.3),MIN(MAX(J493/K493,0),1.3))),"")</f>
        <v/>
      </c>
      <c r="M493" s="28">
        <f>IFERROR(IF(OR(J493=0,K493=""),"",IF(E493="Positivo",MAX(K493/J493,0),MAX(J493/K493,0))),"")</f>
        <v/>
      </c>
      <c r="N493" s="5" t="inlineStr">
        <is>
          <t>%</t>
        </is>
      </c>
      <c r="O493" s="5" t="inlineStr">
        <is>
          <t>%</t>
        </is>
      </c>
      <c r="P493" s="5" t="n">
        <v>0</v>
      </c>
      <c r="Q493" s="5" t="n">
        <v>0</v>
      </c>
      <c r="R493" s="5">
        <f>A493&amp;"-"&amp;YEAR(F493)&amp;"-"&amp;IF(LEN(MONTH(F493))=1,"0"&amp;MONTH(F493),MONTH(F493))&amp;"-"&amp;IF(LEN(DAY(F493))=1,"0"&amp;DAY(F493),DAY(F493))</f>
        <v/>
      </c>
    </row>
    <row r="494">
      <c r="A494" s="5" t="n">
        <v>361</v>
      </c>
      <c r="B494" s="5" t="inlineStr">
        <is>
          <t>Índice de Inclusión</t>
        </is>
      </c>
      <c r="C494" s="5" t="inlineStr">
        <is>
          <t>Gestión de la Responsabilidad Social</t>
        </is>
      </c>
      <c r="D494" s="5" t="inlineStr">
        <is>
          <t>Anual</t>
        </is>
      </c>
      <c r="E494" s="5" t="inlineStr">
        <is>
          <t>Positivo</t>
        </is>
      </c>
      <c r="F494" s="6" t="n">
        <v>45657</v>
      </c>
      <c r="G494" s="5">
        <f>YEAR(F494)</f>
        <v/>
      </c>
      <c r="H494" s="5">
        <f>PROPER(TEXT(F494,"mmmm"))</f>
        <v/>
      </c>
      <c r="I494" s="6">
        <f>IF(OR(H494="Enero",H494="Febrero",H494="Marzo",H494="Abril",H494="Mayo",H494="Junio"),G494&amp;"-1",IF(OR(H494="Julio",H494="Agosto",H494="Septiembre",H494="Octubre",H494="Noviembre",H494="Diciembre"),G494&amp;"-2"))</f>
        <v/>
      </c>
      <c r="J494" s="5" t="n"/>
      <c r="K494" s="5" t="n"/>
      <c r="L494" s="28">
        <f>IFERROR(IF(OR(J494=0,K494=""),"",IF(E494="Positivo",MIN(MAX(K494/J494,0),1.3),MIN(MAX(J494/K494,0),1.3))),"")</f>
        <v/>
      </c>
      <c r="M494" s="28">
        <f>IFERROR(IF(OR(J494=0,K494=""),"",IF(E494="Positivo",MAX(K494/J494,0),MAX(J494/K494,0))),"")</f>
        <v/>
      </c>
      <c r="N494" s="5" t="inlineStr">
        <is>
          <t>No Aplica</t>
        </is>
      </c>
      <c r="O494" s="5" t="inlineStr">
        <is>
          <t>No Aplica</t>
        </is>
      </c>
      <c r="P494" s="5" t="n">
        <v>1</v>
      </c>
      <c r="Q494" s="5" t="n">
        <v>2</v>
      </c>
      <c r="R494" s="5">
        <f>A494&amp;"-"&amp;YEAR(F494)&amp;"-"&amp;IF(LEN(MONTH(F494))=1,"0"&amp;MONTH(F494),MONTH(F494))&amp;"-"&amp;IF(LEN(DAY(F494))=1,"0"&amp;DAY(F494),DAY(F494))</f>
        <v/>
      </c>
    </row>
    <row r="495">
      <c r="A495" s="5" t="n">
        <v>362</v>
      </c>
      <c r="B495" s="5" t="inlineStr">
        <is>
          <t>Aseguramiento de matricula académica presencial</t>
        </is>
      </c>
      <c r="C495" s="5" t="inlineStr">
        <is>
          <t>Operaciones Académicas</t>
        </is>
      </c>
      <c r="D495" s="5" t="inlineStr">
        <is>
          <t>Semestral</t>
        </is>
      </c>
      <c r="E495" s="5" t="inlineStr">
        <is>
          <t>Positivo</t>
        </is>
      </c>
      <c r="F495" s="6" t="n">
        <v>45657</v>
      </c>
      <c r="G495" s="5">
        <f>YEAR(F495)</f>
        <v/>
      </c>
      <c r="H495" s="5">
        <f>PROPER(TEXT(F495,"mmmm"))</f>
        <v/>
      </c>
      <c r="I495" s="6">
        <f>IF(OR(H495="Enero",H495="Febrero",H495="Marzo",H495="Abril",H495="Mayo",H495="Junio"),G495&amp;"-1",IF(OR(H495="Julio",H495="Agosto",H495="Septiembre",H495="Octubre",H495="Noviembre",H495="Diciembre"),G495&amp;"-2"))</f>
        <v/>
      </c>
      <c r="J495" s="5" t="n">
        <v>294</v>
      </c>
      <c r="K495" s="5" t="n">
        <v>16391.58432304038</v>
      </c>
      <c r="L495" s="28">
        <f>IFERROR(IF(OR(J495=0,K495=""),"",IF(E495="Positivo",MIN(MAX(K495/J495,0),1.3),MIN(MAX(J495/K495,0),1.3))),"")</f>
        <v/>
      </c>
      <c r="M495" s="28">
        <f>IFERROR(IF(OR(J495=0,K495=""),"",IF(E495="Positivo",MAX(K495/J495,0),MAX(J495/K495,0))),"")</f>
        <v/>
      </c>
      <c r="N495" s="5" t="inlineStr">
        <is>
          <t>%</t>
        </is>
      </c>
      <c r="O495" s="5" t="inlineStr">
        <is>
          <t>%</t>
        </is>
      </c>
      <c r="P495" s="5" t="n">
        <v>0</v>
      </c>
      <c r="Q495" s="5" t="n">
        <v>0</v>
      </c>
      <c r="R495" s="5">
        <f>A495&amp;"-"&amp;YEAR(F495)&amp;"-"&amp;IF(LEN(MONTH(F495))=1,"0"&amp;MONTH(F495),MONTH(F495))&amp;"-"&amp;IF(LEN(DAY(F495))=1,"0"&amp;DAY(F495),DAY(F495))</f>
        <v/>
      </c>
    </row>
    <row r="496">
      <c r="A496" s="5" t="n">
        <v>363</v>
      </c>
      <c r="B496" s="5" t="inlineStr">
        <is>
          <t>Seguimiento a la parametrización de aulas master y secciones de asignaturas</t>
        </is>
      </c>
      <c r="C496" s="5" t="inlineStr">
        <is>
          <t>Operaciones Académicas</t>
        </is>
      </c>
      <c r="D496" s="5" t="inlineStr">
        <is>
          <t>Semestral</t>
        </is>
      </c>
      <c r="E496" s="5" t="inlineStr">
        <is>
          <t>Positivo</t>
        </is>
      </c>
      <c r="F496" s="6" t="n">
        <v>45657</v>
      </c>
      <c r="G496" s="5">
        <f>YEAR(F496)</f>
        <v/>
      </c>
      <c r="H496" s="5">
        <f>PROPER(TEXT(F496,"mmmm"))</f>
        <v/>
      </c>
      <c r="I496" s="6">
        <f>IF(OR(H496="Enero",H496="Febrero",H496="Marzo",H496="Abril",H496="Mayo",H496="Junio"),G496&amp;"-1",IF(OR(H496="Julio",H496="Agosto",H496="Septiembre",H496="Octubre",H496="Noviembre",H496="Diciembre"),G496&amp;"-2"))</f>
        <v/>
      </c>
      <c r="J496" s="5" t="n">
        <v>100</v>
      </c>
      <c r="K496" s="5" t="n">
        <v>100</v>
      </c>
      <c r="L496" s="28">
        <f>IFERROR(IF(OR(J496=0,K496=""),"",IF(E496="Positivo",MIN(MAX(K496/J496,0),1.3),MIN(MAX(J496/K496,0),1.3))),"")</f>
        <v/>
      </c>
      <c r="M496" s="28">
        <f>IFERROR(IF(OR(J496=0,K496=""),"",IF(E496="Positivo",MAX(K496/J496,0),MAX(J496/K496,0))),"")</f>
        <v/>
      </c>
      <c r="N496" s="5" t="inlineStr">
        <is>
          <t>%</t>
        </is>
      </c>
      <c r="O496" s="5" t="inlineStr">
        <is>
          <t>%</t>
        </is>
      </c>
      <c r="P496" s="5" t="n">
        <v>0</v>
      </c>
      <c r="Q496" s="5" t="n">
        <v>0</v>
      </c>
      <c r="R496" s="5">
        <f>A496&amp;"-"&amp;YEAR(F496)&amp;"-"&amp;IF(LEN(MONTH(F496))=1,"0"&amp;MONTH(F496),MONTH(F496))&amp;"-"&amp;IF(LEN(DAY(F496))=1,"0"&amp;DAY(F496),DAY(F496))</f>
        <v/>
      </c>
    </row>
    <row r="497">
      <c r="A497" s="5" t="n">
        <v>364</v>
      </c>
      <c r="B497" s="5" t="inlineStr">
        <is>
          <t>Impacto de actividades de Responsabilidad y proyección</t>
        </is>
      </c>
      <c r="C497" s="5" t="inlineStr">
        <is>
          <t>Gestión de la Responsabilidad Social</t>
        </is>
      </c>
      <c r="D497" s="5" t="inlineStr">
        <is>
          <t>Semestral</t>
        </is>
      </c>
      <c r="E497" s="5" t="inlineStr">
        <is>
          <t>Positivo</t>
        </is>
      </c>
      <c r="F497" s="6" t="n">
        <v>45657</v>
      </c>
      <c r="G497" s="5">
        <f>YEAR(F497)</f>
        <v/>
      </c>
      <c r="H497" s="5">
        <f>PROPER(TEXT(F497,"mmmm"))</f>
        <v/>
      </c>
      <c r="I497" s="6">
        <f>IF(OR(H497="Enero",H497="Febrero",H497="Marzo",H497="Abril",H497="Mayo",H497="Junio"),G497&amp;"-1",IF(OR(H497="Julio",H497="Agosto",H497="Septiembre",H497="Octubre",H497="Noviembre",H497="Diciembre"),G497&amp;"-2"))</f>
        <v/>
      </c>
      <c r="J497" s="5" t="n">
        <v>200</v>
      </c>
      <c r="K497" s="10" t="n">
        <v>230.82</v>
      </c>
      <c r="L497" s="28">
        <f>IFERROR(IF(OR(J497=0,K497=""),"",IF(E497="Positivo",MIN(MAX(K497/J497,0),1.3),MIN(MAX(J497/K497,0),1.3))),"")</f>
        <v/>
      </c>
      <c r="M497" s="28">
        <f>IFERROR(IF(OR(J497=0,K497=""),"",IF(E497="Positivo",MAX(K497/J497,0),MAX(J497/K497,0))),"")</f>
        <v/>
      </c>
      <c r="N497" s="5" t="inlineStr">
        <is>
          <t>ENT</t>
        </is>
      </c>
      <c r="O497" s="5" t="inlineStr">
        <is>
          <t>ENT</t>
        </is>
      </c>
      <c r="P497" s="5" t="n">
        <v>0</v>
      </c>
      <c r="Q497" s="5" t="n">
        <v>0</v>
      </c>
      <c r="R497" s="5">
        <f>A497&amp;"-"&amp;YEAR(F497)&amp;"-"&amp;IF(LEN(MONTH(F497))=1,"0"&amp;MONTH(F497),MONTH(F497))&amp;"-"&amp;IF(LEN(DAY(F497))=1,"0"&amp;DAY(F497),DAY(F497))</f>
        <v/>
      </c>
    </row>
    <row r="498">
      <c r="A498" s="5" t="n">
        <v>366</v>
      </c>
      <c r="B498" s="5" t="inlineStr">
        <is>
          <t>Normalización de cobros pecuniarios</t>
        </is>
      </c>
      <c r="C498" s="5" t="inlineStr">
        <is>
          <t>Operaciones Académicas</t>
        </is>
      </c>
      <c r="D498" s="5" t="inlineStr">
        <is>
          <t>Anual</t>
        </is>
      </c>
      <c r="E498" s="5" t="inlineStr">
        <is>
          <t>Positivo</t>
        </is>
      </c>
      <c r="F498" s="6" t="n">
        <v>45657</v>
      </c>
      <c r="G498" s="5">
        <f>YEAR(F498)</f>
        <v/>
      </c>
      <c r="H498" s="5">
        <f>PROPER(TEXT(F498,"mmmm"))</f>
        <v/>
      </c>
      <c r="I498" s="6">
        <f>IF(OR(H498="Enero",H498="Febrero",H498="Marzo",H498="Abril",H498="Mayo",H498="Junio"),G498&amp;"-1",IF(OR(H498="Julio",H498="Agosto",H498="Septiembre",H498="Octubre",H498="Noviembre",H498="Diciembre"),G498&amp;"-2"))</f>
        <v/>
      </c>
      <c r="J498" s="5" t="n">
        <v>100</v>
      </c>
      <c r="K498" s="5" t="n">
        <v>100</v>
      </c>
      <c r="L498" s="28">
        <f>IFERROR(IF(OR(J498=0,K498=""),"",IF(E498="Positivo",MIN(MAX(K498/J498,0),1.3),MIN(MAX(J498/K498,0),1.3))),"")</f>
        <v/>
      </c>
      <c r="M498" s="28">
        <f>IFERROR(IF(OR(J498=0,K498=""),"",IF(E498="Positivo",MAX(K498/J498,0),MAX(J498/K498,0))),"")</f>
        <v/>
      </c>
      <c r="N498" s="5" t="inlineStr">
        <is>
          <t>ENT</t>
        </is>
      </c>
      <c r="O498" s="5" t="inlineStr">
        <is>
          <t>ENT</t>
        </is>
      </c>
      <c r="P498" s="5" t="n">
        <v>0</v>
      </c>
      <c r="Q498" s="5" t="n">
        <v>0</v>
      </c>
      <c r="R498" s="5">
        <f>A498&amp;"-"&amp;YEAR(F498)&amp;"-"&amp;IF(LEN(MONTH(F498))=1,"0"&amp;MONTH(F498),MONTH(F498))&amp;"-"&amp;IF(LEN(DAY(F498))=1,"0"&amp;DAY(F498),DAY(F498))</f>
        <v/>
      </c>
    </row>
    <row r="499">
      <c r="A499" s="5" t="n">
        <v>367</v>
      </c>
      <c r="B499" s="5" t="inlineStr">
        <is>
          <t>% Estudiantes con Becas</t>
        </is>
      </c>
      <c r="C499" s="5" t="inlineStr">
        <is>
          <t>Gestión de la Responsabilidad Social</t>
        </is>
      </c>
      <c r="D499" s="5" t="inlineStr">
        <is>
          <t>Anual</t>
        </is>
      </c>
      <c r="E499" s="5" t="inlineStr">
        <is>
          <t>Positivo</t>
        </is>
      </c>
      <c r="F499" s="6" t="n">
        <v>45657</v>
      </c>
      <c r="G499" s="5">
        <f>YEAR(F499)</f>
        <v/>
      </c>
      <c r="H499" s="5">
        <f>PROPER(TEXT(F499,"mmmm"))</f>
        <v/>
      </c>
      <c r="I499" s="6">
        <f>IF(OR(H499="Enero",H499="Febrero",H499="Marzo",H499="Abril",H499="Mayo",H499="Junio"),G499&amp;"-1",IF(OR(H499="Julio",H499="Agosto",H499="Septiembre",H499="Octubre",H499="Noviembre",H499="Diciembre"),G499&amp;"-2"))</f>
        <v/>
      </c>
      <c r="J499" s="5" t="n">
        <v>5</v>
      </c>
      <c r="K499" s="5" t="n">
        <v>4.96</v>
      </c>
      <c r="L499" s="28">
        <f>IFERROR(IF(OR(J499=0,K499=""),"",IF(E499="Positivo",MIN(MAX(K499/J499,0),1.3),MIN(MAX(J499/K499,0),1.3))),"")</f>
        <v/>
      </c>
      <c r="M499" s="28">
        <f>IFERROR(IF(OR(J499=0,K499=""),"",IF(E499="Positivo",MAX(K499/J499,0),MAX(J499/K499,0))),"")</f>
        <v/>
      </c>
      <c r="N499" s="5" t="inlineStr">
        <is>
          <t>%</t>
        </is>
      </c>
      <c r="O499" s="5" t="inlineStr">
        <is>
          <t>%</t>
        </is>
      </c>
      <c r="P499" s="5" t="n">
        <v>0</v>
      </c>
      <c r="Q499" s="5" t="n">
        <v>2</v>
      </c>
      <c r="R499" s="5">
        <f>A499&amp;"-"&amp;YEAR(F499)&amp;"-"&amp;IF(LEN(MONTH(F499))=1,"0"&amp;MONTH(F499),MONTH(F499))&amp;"-"&amp;IF(LEN(DAY(F499))=1,"0"&amp;DAY(F499),DAY(F499))</f>
        <v/>
      </c>
    </row>
    <row r="500">
      <c r="A500" s="5" t="n">
        <v>368</v>
      </c>
      <c r="B500" s="5" t="inlineStr">
        <is>
          <t>Satisfacción de los estudiantes de Educación para toda la vida</t>
        </is>
      </c>
      <c r="C500" s="5" t="inlineStr">
        <is>
          <t>Operación de Educación no Formal</t>
        </is>
      </c>
      <c r="D500" s="5" t="inlineStr">
        <is>
          <t>Trimestral</t>
        </is>
      </c>
      <c r="E500" s="5" t="inlineStr">
        <is>
          <t>Positivo</t>
        </is>
      </c>
      <c r="F500" s="6" t="n">
        <v>45657</v>
      </c>
      <c r="G500" s="5">
        <f>YEAR(F500)</f>
        <v/>
      </c>
      <c r="H500" s="5">
        <f>PROPER(TEXT(F500,"mmmm"))</f>
        <v/>
      </c>
      <c r="I500" s="6">
        <f>IF(OR(H500="Enero",H500="Febrero",H500="Marzo",H500="Abril",H500="Mayo",H500="Junio"),G500&amp;"-1",IF(OR(H500="Julio",H500="Agosto",H500="Septiembre",H500="Octubre",H500="Noviembre",H500="Diciembre"),G500&amp;"-2"))</f>
        <v/>
      </c>
      <c r="J500" s="5" t="n">
        <v>90</v>
      </c>
      <c r="K500" s="5" t="n">
        <v>94.25</v>
      </c>
      <c r="L500" s="28">
        <f>IFERROR(IF(OR(J500=0,K500=""),"",IF(E500="Positivo",MIN(MAX(K500/J500,0),1.3),MIN(MAX(J500/K500,0),1.3))),"")</f>
        <v/>
      </c>
      <c r="M500" s="28">
        <f>IFERROR(IF(OR(J500=0,K500=""),"",IF(E500="Positivo",MAX(K500/J500,0),MAX(J500/K500,0))),"")</f>
        <v/>
      </c>
      <c r="N500" s="5" t="inlineStr">
        <is>
          <t>%</t>
        </is>
      </c>
      <c r="O500" s="5" t="inlineStr">
        <is>
          <t>%</t>
        </is>
      </c>
      <c r="P500" s="5" t="n">
        <v>0</v>
      </c>
      <c r="Q500" s="5" t="n">
        <v>0</v>
      </c>
      <c r="R500" s="5">
        <f>A500&amp;"-"&amp;YEAR(F500)&amp;"-"&amp;IF(LEN(MONTH(F500))=1,"0"&amp;MONTH(F500),MONTH(F500))&amp;"-"&amp;IF(LEN(DAY(F500))=1,"0"&amp;DAY(F500),DAY(F500))</f>
        <v/>
      </c>
    </row>
    <row r="501">
      <c r="A501" s="5" t="n">
        <v>369</v>
      </c>
      <c r="B501" s="5" t="inlineStr">
        <is>
          <t>Participación de POLI- voluntariados (Estudiantes- Colaboradores)</t>
        </is>
      </c>
      <c r="C501" s="5" t="inlineStr">
        <is>
          <t>Gestión de la Responsabilidad Social</t>
        </is>
      </c>
      <c r="D501" s="5" t="inlineStr">
        <is>
          <t>Semestral</t>
        </is>
      </c>
      <c r="E501" s="5" t="inlineStr">
        <is>
          <t>Positivo</t>
        </is>
      </c>
      <c r="F501" s="6" t="n">
        <v>45657</v>
      </c>
      <c r="G501" s="5">
        <f>YEAR(F501)</f>
        <v/>
      </c>
      <c r="H501" s="5">
        <f>PROPER(TEXT(F501,"mmmm"))</f>
        <v/>
      </c>
      <c r="I501" s="6">
        <f>IF(OR(H501="Enero",H501="Febrero",H501="Marzo",H501="Abril",H501="Mayo",H501="Junio"),G501&amp;"-1",IF(OR(H501="Julio",H501="Agosto",H501="Septiembre",H501="Octubre",H501="Noviembre",H501="Diciembre"),G501&amp;"-2"))</f>
        <v/>
      </c>
      <c r="J501" s="5" t="n">
        <v>300</v>
      </c>
      <c r="K501" s="5" t="n">
        <v>369.25</v>
      </c>
      <c r="L501" s="28">
        <f>IFERROR(IF(OR(J501=0,K501=""),"",IF(E501="Positivo",MIN(MAX(K501/J501,0),1.3),MIN(MAX(J501/K501,0),1.3))),"")</f>
        <v/>
      </c>
      <c r="M501" s="28">
        <f>IFERROR(IF(OR(J501=0,K501=""),"",IF(E501="Positivo",MAX(K501/J501,0),MAX(J501/K501,0))),"")</f>
        <v/>
      </c>
      <c r="N501" s="5" t="inlineStr">
        <is>
          <t>ENT</t>
        </is>
      </c>
      <c r="O501" s="5" t="inlineStr">
        <is>
          <t>ENT</t>
        </is>
      </c>
      <c r="P501" s="5" t="n">
        <v>0</v>
      </c>
      <c r="Q501" s="5" t="n">
        <v>0</v>
      </c>
      <c r="R501" s="5">
        <f>A501&amp;"-"&amp;YEAR(F501)&amp;"-"&amp;IF(LEN(MONTH(F501))=1,"0"&amp;MONTH(F501),MONTH(F501))&amp;"-"&amp;IF(LEN(DAY(F501))=1,"0"&amp;DAY(F501),DAY(F501))</f>
        <v/>
      </c>
    </row>
    <row r="502">
      <c r="A502" s="5" t="n">
        <v>371</v>
      </c>
      <c r="B502" s="5" t="inlineStr">
        <is>
          <t>Recaudación de fondos</t>
        </is>
      </c>
      <c r="C502" s="5" t="inlineStr">
        <is>
          <t>Gestión de la Responsabilidad Social</t>
        </is>
      </c>
      <c r="D502" s="5" t="inlineStr">
        <is>
          <t>Semestral</t>
        </is>
      </c>
      <c r="E502" s="5" t="inlineStr">
        <is>
          <t>Positivo</t>
        </is>
      </c>
      <c r="F502" s="6" t="n">
        <v>45657</v>
      </c>
      <c r="G502" s="5">
        <f>YEAR(F502)</f>
        <v/>
      </c>
      <c r="H502" s="5">
        <f>PROPER(TEXT(F502,"mmmm"))</f>
        <v/>
      </c>
      <c r="I502" s="6">
        <f>IF(OR(H502="Enero",H502="Febrero",H502="Marzo",H502="Abril",H502="Mayo",H502="Junio"),G502&amp;"-1",IF(OR(H502="Julio",H502="Agosto",H502="Septiembre",H502="Octubre",H502="Noviembre",H502="Diciembre"),G502&amp;"-2"))</f>
        <v/>
      </c>
      <c r="J502" s="116" t="n">
        <v>200</v>
      </c>
      <c r="K502" s="120" t="n">
        <v>246.71</v>
      </c>
      <c r="L502" s="28">
        <f>IFERROR(IF(OR(J502=0,K502=""),"",IF(E502="Positivo",MIN(MAX(K502/J502,0),1.3),MIN(MAX(J502/K502,0),1.3))),"")</f>
        <v/>
      </c>
      <c r="M502" s="28">
        <f>IFERROR(IF(OR(J502=0,K502=""),"",IF(E502="Positivo",MAX(K502/J502,0),MAX(J502/K502,0))),"")</f>
        <v/>
      </c>
      <c r="N502" s="5" t="inlineStr">
        <is>
          <t>$</t>
        </is>
      </c>
      <c r="O502" s="5" t="inlineStr">
        <is>
          <t>$</t>
        </is>
      </c>
      <c r="P502" s="5" t="n">
        <v>0</v>
      </c>
      <c r="Q502" s="5" t="n">
        <v>0</v>
      </c>
      <c r="R502" s="5">
        <f>A502&amp;"-"&amp;YEAR(F502)&amp;"-"&amp;IF(LEN(MONTH(F502))=1,"0"&amp;MONTH(F502),MONTH(F502))&amp;"-"&amp;IF(LEN(DAY(F502))=1,"0"&amp;DAY(F502),DAY(F502))</f>
        <v/>
      </c>
    </row>
    <row r="503">
      <c r="A503" s="5" t="n">
        <v>372</v>
      </c>
      <c r="B503" s="5" t="inlineStr">
        <is>
          <t>Satisfacción de los clientes corporativos Educación para toda la vida</t>
        </is>
      </c>
      <c r="C503" s="5" t="inlineStr">
        <is>
          <t>Operación de Educación no Formal</t>
        </is>
      </c>
      <c r="D503" s="5" t="inlineStr">
        <is>
          <t>Trimestral</t>
        </is>
      </c>
      <c r="E503" s="5" t="inlineStr">
        <is>
          <t>Positivo</t>
        </is>
      </c>
      <c r="F503" s="6" t="n">
        <v>45657</v>
      </c>
      <c r="G503" s="5">
        <f>YEAR(F503)</f>
        <v/>
      </c>
      <c r="H503" s="5">
        <f>PROPER(TEXT(F503,"mmmm"))</f>
        <v/>
      </c>
      <c r="I503" s="6">
        <f>IF(OR(H503="Enero",H503="Febrero",H503="Marzo",H503="Abril",H503="Mayo",H503="Junio"),G503&amp;"-1",IF(OR(H503="Julio",H503="Agosto",H503="Septiembre",H503="Octubre",H503="Noviembre",H503="Diciembre"),G503&amp;"-2"))</f>
        <v/>
      </c>
      <c r="J503" s="5" t="n">
        <v>87</v>
      </c>
      <c r="K503" s="5" t="n">
        <v>91.75</v>
      </c>
      <c r="L503" s="28">
        <f>IFERROR(IF(OR(J503=0,K503=""),"",IF(E503="Positivo",MIN(MAX(K503/J503,0),1.3),MIN(MAX(J503/K503,0),1.3))),"")</f>
        <v/>
      </c>
      <c r="M503" s="28">
        <f>IFERROR(IF(OR(J503=0,K503=""),"",IF(E503="Positivo",MAX(K503/J503,0),MAX(J503/K503,0))),"")</f>
        <v/>
      </c>
      <c r="N503" s="5" t="inlineStr">
        <is>
          <t>%</t>
        </is>
      </c>
      <c r="O503" s="5" t="inlineStr">
        <is>
          <t>%</t>
        </is>
      </c>
      <c r="P503" s="5" t="n">
        <v>0</v>
      </c>
      <c r="Q503" s="5" t="n">
        <v>0</v>
      </c>
      <c r="R503" s="5">
        <f>A503&amp;"-"&amp;YEAR(F503)&amp;"-"&amp;IF(LEN(MONTH(F503))=1,"0"&amp;MONTH(F503),MONTH(F503))&amp;"-"&amp;IF(LEN(DAY(F503))=1,"0"&amp;DAY(F503),DAY(F503))</f>
        <v/>
      </c>
    </row>
    <row r="504">
      <c r="A504" s="5" t="n">
        <v>373</v>
      </c>
      <c r="B504" s="5" t="inlineStr">
        <is>
          <t>Cumplimiento de planes anuales por líneas</t>
        </is>
      </c>
      <c r="C504" s="5" t="inlineStr">
        <is>
          <t>Planeación Estratégica</t>
        </is>
      </c>
      <c r="D504" s="5" t="inlineStr">
        <is>
          <t>Trimestral</t>
        </is>
      </c>
      <c r="E504" s="5" t="inlineStr">
        <is>
          <t>Positivo</t>
        </is>
      </c>
      <c r="F504" s="6" t="n">
        <v>45657</v>
      </c>
      <c r="G504" s="5">
        <f>YEAR(F504)</f>
        <v/>
      </c>
      <c r="H504" s="5">
        <f>PROPER(TEXT(F504,"mmmm"))</f>
        <v/>
      </c>
      <c r="I504" s="6">
        <f>IF(OR(H504="Enero",H504="Febrero",H504="Marzo",H504="Abril",H504="Mayo",H504="Junio"),G504&amp;"-1",IF(OR(H504="Julio",H504="Agosto",H504="Septiembre",H504="Octubre",H504="Noviembre",H504="Diciembre"),G504&amp;"-2"))</f>
        <v/>
      </c>
      <c r="J504" s="5" t="n">
        <v>100</v>
      </c>
      <c r="K504" s="5" t="n">
        <v>94.16333357493083</v>
      </c>
      <c r="L504" s="28">
        <f>IFERROR(IF(OR(J504=0,K504=""),"",IF(E504="Positivo",MIN(MAX(K504/J504,0),1.0),MIN(MAX(J504/K504,0),1.0))),"")</f>
        <v/>
      </c>
      <c r="M504" s="28">
        <f>IFERROR(IF(OR(J504=0,K504=""),"",IF(E504="Positivo",MAX(K504/J504,0),MAX(J504/K504,0))),"")</f>
        <v/>
      </c>
      <c r="N504" s="5" t="inlineStr">
        <is>
          <t>%</t>
        </is>
      </c>
      <c r="O504" s="5" t="inlineStr">
        <is>
          <t>%</t>
        </is>
      </c>
      <c r="P504" s="5" t="n">
        <v>0</v>
      </c>
      <c r="Q504" s="5" t="n">
        <v>0</v>
      </c>
      <c r="R504" s="5">
        <f>A504&amp;"-"&amp;YEAR(F504)&amp;"-"&amp;IF(LEN(MONTH(F504))=1,"0"&amp;MONTH(F504),MONTH(F504))&amp;"-"&amp;IF(LEN(DAY(F504))=1,"0"&amp;DAY(F504),DAY(F504))</f>
        <v/>
      </c>
    </row>
    <row r="505">
      <c r="A505" s="5" t="n">
        <v>375</v>
      </c>
      <c r="B505" s="5" t="inlineStr">
        <is>
          <t>Disponibilidad de catálogo de asignaturas pregrado y posgrado presencial</t>
        </is>
      </c>
      <c r="C505" s="5" t="inlineStr">
        <is>
          <t>Operaciones Académicas</t>
        </is>
      </c>
      <c r="D505" s="5" t="inlineStr">
        <is>
          <t>Semestral</t>
        </is>
      </c>
      <c r="E505" s="5" t="inlineStr">
        <is>
          <t>Positivo</t>
        </is>
      </c>
      <c r="F505" s="6" t="n">
        <v>45657</v>
      </c>
      <c r="G505" s="5">
        <f>YEAR(F505)</f>
        <v/>
      </c>
      <c r="H505" s="5">
        <f>PROPER(TEXT(F505,"mmmm"))</f>
        <v/>
      </c>
      <c r="I505" s="6">
        <f>IF(OR(H505="Enero",H505="Febrero",H505="Marzo",H505="Abril",H505="Mayo",H505="Junio"),G505&amp;"-1",IF(OR(H505="Julio",H505="Agosto",H505="Septiembre",H505="Octubre",H505="Noviembre",H505="Diciembre"),G505&amp;"-2"))</f>
        <v/>
      </c>
      <c r="J505" s="5" t="n">
        <v>100</v>
      </c>
      <c r="K505" s="5" t="n">
        <v>100</v>
      </c>
      <c r="L505" s="28">
        <f>IFERROR(IF(OR(J505=0,K505=""),"",IF(E505="Positivo",MIN(MAX(K505/J505,0),1.3),MIN(MAX(J505/K505,0),1.3))),"")</f>
        <v/>
      </c>
      <c r="M505" s="28">
        <f>IFERROR(IF(OR(J505=0,K505=""),"",IF(E505="Positivo",MAX(K505/J505,0),MAX(J505/K505,0))),"")</f>
        <v/>
      </c>
      <c r="N505" s="5" t="inlineStr">
        <is>
          <t>%</t>
        </is>
      </c>
      <c r="O505" s="5" t="inlineStr">
        <is>
          <t>%</t>
        </is>
      </c>
      <c r="P505" s="5" t="n">
        <v>0</v>
      </c>
      <c r="Q505" s="5" t="n">
        <v>0</v>
      </c>
      <c r="R505" s="5">
        <f>A505&amp;"-"&amp;YEAR(F505)&amp;"-"&amp;IF(LEN(MONTH(F505))=1,"0"&amp;MONTH(F505),MONTH(F505))&amp;"-"&amp;IF(LEN(DAY(F505))=1,"0"&amp;DAY(F505),DAY(F505))</f>
        <v/>
      </c>
    </row>
    <row r="506">
      <c r="A506" s="5" t="n">
        <v>376</v>
      </c>
      <c r="B506" s="5" t="inlineStr">
        <is>
          <t>Cumplimiento EBITDA</t>
        </is>
      </c>
      <c r="C506" s="5" t="inlineStr">
        <is>
          <t>Planeación Financiera</t>
        </is>
      </c>
      <c r="D506" s="5" t="inlineStr">
        <is>
          <t>Semestral</t>
        </is>
      </c>
      <c r="E506" s="5" t="inlineStr">
        <is>
          <t>Positivo</t>
        </is>
      </c>
      <c r="F506" s="6" t="n">
        <v>45657</v>
      </c>
      <c r="G506" s="5">
        <f>YEAR(F506)</f>
        <v/>
      </c>
      <c r="H506" s="5">
        <f>PROPER(TEXT(F506,"mmmm"))</f>
        <v/>
      </c>
      <c r="I506" s="6">
        <f>IF(OR(H506="Enero",H506="Febrero",H506="Marzo",H506="Abril",H506="Mayo",H506="Junio"),G506&amp;"-1",IF(OR(H506="Julio",H506="Agosto",H506="Septiembre",H506="Octubre",H506="Noviembre",H506="Diciembre"),G506&amp;"-2"))</f>
        <v/>
      </c>
      <c r="J506" s="5" t="n">
        <v>95</v>
      </c>
      <c r="K506" s="11" t="n">
        <v>109.1</v>
      </c>
      <c r="L506" s="28">
        <f>IFERROR(IF(OR(J506=0,K506=""),"",IF(E506="Positivo",MIN(MAX(K506/J506,0),1.3),MIN(MAX(J506/K506,0),1.3))),"")</f>
        <v/>
      </c>
      <c r="M506" s="28">
        <f>IFERROR(IF(OR(J506=0,K506=""),"",IF(E506="Positivo",MAX(K506/J506,0),MAX(J506/K506,0))),"")</f>
        <v/>
      </c>
      <c r="N506" s="5" t="inlineStr">
        <is>
          <t>$</t>
        </is>
      </c>
      <c r="O506" s="5" t="inlineStr">
        <is>
          <t>$</t>
        </is>
      </c>
      <c r="P506" s="5" t="n">
        <v>0</v>
      </c>
      <c r="Q506" s="5" t="n">
        <v>0</v>
      </c>
      <c r="R506" s="5">
        <f>A506&amp;"-"&amp;YEAR(F506)&amp;"-"&amp;IF(LEN(MONTH(F506))=1,"0"&amp;MONTH(F506),MONTH(F506))&amp;"-"&amp;IF(LEN(DAY(F506))=1,"0"&amp;DAY(F506),DAY(F506))</f>
        <v/>
      </c>
    </row>
    <row r="507">
      <c r="A507" s="5" t="n">
        <v>377</v>
      </c>
      <c r="B507" s="5" t="inlineStr">
        <is>
          <t>CAPEX</t>
        </is>
      </c>
      <c r="C507" s="5" t="inlineStr">
        <is>
          <t>Planeación Financiera</t>
        </is>
      </c>
      <c r="D507" s="5" t="inlineStr">
        <is>
          <t>Semestral</t>
        </is>
      </c>
      <c r="E507" s="5" t="inlineStr">
        <is>
          <t>Negativo</t>
        </is>
      </c>
      <c r="F507" s="6" t="n">
        <v>45657</v>
      </c>
      <c r="G507" s="5">
        <f>YEAR(F507)</f>
        <v/>
      </c>
      <c r="H507" s="5">
        <f>PROPER(TEXT(F507,"mmmm"))</f>
        <v/>
      </c>
      <c r="I507" s="6">
        <f>IF(OR(H507="Enero",H507="Febrero",H507="Marzo",H507="Abril",H507="Mayo",H507="Junio"),G507&amp;"-1",IF(OR(H507="Julio",H507="Agosto",H507="Septiembre",H507="Octubre",H507="Noviembre",H507="Diciembre"),G507&amp;"-2"))</f>
        <v/>
      </c>
      <c r="J507" s="5" t="n">
        <v>100</v>
      </c>
      <c r="K507" s="11" t="n">
        <v>125.01</v>
      </c>
      <c r="L507" s="28">
        <f>IFERROR(IF(OR(J507=0,K507=""),"",IF(E507="Positivo",MIN(MAX(K507/J507,0),1.3),MIN(MAX(J507/K507,0),1.3))),"")</f>
        <v/>
      </c>
      <c r="M507" s="28">
        <f>IFERROR(IF(OR(J507=0,K507=""),"",IF(E507="Positivo",MAX(K507/J507,0),MAX(J507/K507,0))),"")</f>
        <v/>
      </c>
      <c r="N507" s="5" t="inlineStr">
        <is>
          <t>$</t>
        </is>
      </c>
      <c r="O507" s="5" t="inlineStr">
        <is>
          <t>$</t>
        </is>
      </c>
      <c r="P507" s="5" t="n">
        <v>0</v>
      </c>
      <c r="Q507" s="5" t="n">
        <v>0</v>
      </c>
      <c r="R507" s="5">
        <f>A507&amp;"-"&amp;YEAR(F507)&amp;"-"&amp;IF(LEN(MONTH(F507))=1,"0"&amp;MONTH(F507),MONTH(F507))&amp;"-"&amp;IF(LEN(DAY(F507))=1,"0"&amp;DAY(F507),DAY(F507))</f>
        <v/>
      </c>
    </row>
    <row r="508">
      <c r="A508" s="5" t="n">
        <v>378</v>
      </c>
      <c r="B508" s="5" t="inlineStr">
        <is>
          <t>Proyectos tecnológicos</t>
        </is>
      </c>
      <c r="C508" s="5" t="inlineStr">
        <is>
          <t>GESTIÓN DE LA TECNOLOGÍA E INNOVACIÓN DIGITAL</t>
        </is>
      </c>
      <c r="D508" s="5" t="inlineStr">
        <is>
          <t>Mensual</t>
        </is>
      </c>
      <c r="E508" s="5" t="inlineStr">
        <is>
          <t>Positivo</t>
        </is>
      </c>
      <c r="F508" s="6" t="n">
        <v>45657</v>
      </c>
      <c r="G508" s="5">
        <f>YEAR(F508)</f>
        <v/>
      </c>
      <c r="H508" s="5">
        <f>PROPER(TEXT(F508,"mmmm"))</f>
        <v/>
      </c>
      <c r="I508" s="6">
        <f>IF(OR(H508="Enero",H508="Febrero",H508="Marzo",H508="Abril",H508="Mayo",H508="Junio"),G508&amp;"-1",IF(OR(H508="Julio",H508="Agosto",H508="Septiembre",H508="Octubre",H508="Noviembre",H508="Diciembre"),G508&amp;"-2"))</f>
        <v/>
      </c>
      <c r="J508" s="5" t="n">
        <v>0</v>
      </c>
      <c r="K508" s="5" t="n">
        <v>0</v>
      </c>
      <c r="L508" s="28">
        <f>IFERROR(IF(OR(J508=0,K508=""),"",IF(E508="Positivo",MIN(MAX(K508/J508,0),1.3),MIN(MAX(J508/K508,0),1.3))),"")</f>
        <v/>
      </c>
      <c r="M508" s="28">
        <f>IFERROR(IF(OR(J508=0,K508=""),"",IF(E508="Positivo",MAX(K508/J508,0),MAX(J508/K508,0))),"")</f>
        <v/>
      </c>
      <c r="N508" s="5" t="inlineStr">
        <is>
          <t>%</t>
        </is>
      </c>
      <c r="O508" s="5" t="inlineStr">
        <is>
          <t>%</t>
        </is>
      </c>
      <c r="P508" s="5" t="n">
        <v>0</v>
      </c>
      <c r="Q508" s="5" t="n">
        <v>0</v>
      </c>
      <c r="R508" s="5">
        <f>A508&amp;"-"&amp;YEAR(F508)&amp;"-"&amp;IF(LEN(MONTH(F508))=1,"0"&amp;MONTH(F508),MONTH(F508))&amp;"-"&amp;IF(LEN(DAY(F508))=1,"0"&amp;DAY(F508),DAY(F508))</f>
        <v/>
      </c>
    </row>
    <row r="509">
      <c r="A509" s="5" t="n">
        <v>379</v>
      </c>
      <c r="B509" s="5" t="inlineStr">
        <is>
          <t>Total estudiantes nuevos</t>
        </is>
      </c>
      <c r="C509" s="5" t="inlineStr">
        <is>
          <t>Inscripción, admisión y matrícula de estudiantes nuevos</t>
        </is>
      </c>
      <c r="D509" s="5" t="inlineStr">
        <is>
          <t>Semestral</t>
        </is>
      </c>
      <c r="E509" s="5" t="inlineStr">
        <is>
          <t>Positivo</t>
        </is>
      </c>
      <c r="F509" s="6" t="n">
        <v>45657</v>
      </c>
      <c r="G509" s="5">
        <f>YEAR(F509)</f>
        <v/>
      </c>
      <c r="H509" s="5">
        <f>PROPER(TEXT(F509,"mmmm"))</f>
        <v/>
      </c>
      <c r="I509" s="6">
        <f>IF(OR(H509="Enero",H509="Febrero",H509="Marzo",H509="Abril",H509="Mayo",H509="Junio"),G509&amp;"-1",IF(OR(H509="Julio",H509="Agosto",H509="Septiembre",H509="Octubre",H509="Noviembre",H509="Diciembre"),G509&amp;"-2"))</f>
        <v/>
      </c>
      <c r="J509" s="5" t="n">
        <v>200</v>
      </c>
      <c r="K509" s="5" t="n">
        <v>195.23</v>
      </c>
      <c r="L509" s="28">
        <f>IFERROR(IF(OR(J509=0,K509=""),"",IF(E509="Positivo",MIN(MAX(K509/J509,0),1.3),MIN(MAX(J509/K509,0),1.3))),"")</f>
        <v/>
      </c>
      <c r="M509" s="28">
        <f>IFERROR(IF(OR(J509=0,K509=""),"",IF(E509="Positivo",MAX(K509/J509,0),MAX(J509/K509,0))),"")</f>
        <v/>
      </c>
      <c r="N509" s="5" t="inlineStr">
        <is>
          <t>ENT</t>
        </is>
      </c>
      <c r="O509" s="5" t="inlineStr">
        <is>
          <t>ENT</t>
        </is>
      </c>
      <c r="P509" s="5" t="n">
        <v>0</v>
      </c>
      <c r="Q509" s="5" t="n">
        <v>0</v>
      </c>
      <c r="R509" s="5">
        <f>A509&amp;"-"&amp;YEAR(F509)&amp;"-"&amp;IF(LEN(MONTH(F509))=1,"0"&amp;MONTH(F509),MONTH(F509))&amp;"-"&amp;IF(LEN(DAY(F509))=1,"0"&amp;DAY(F509),DAY(F509))</f>
        <v/>
      </c>
    </row>
    <row r="510">
      <c r="A510" s="5" t="n">
        <v>380</v>
      </c>
      <c r="B510" s="5" t="inlineStr">
        <is>
          <t>Ingresos de matriculas de estudiantes nuevos</t>
        </is>
      </c>
      <c r="C510" s="5" t="inlineStr">
        <is>
          <t>Inscripción, admisión y matrícula de estudiantes nuevos</t>
        </is>
      </c>
      <c r="D510" s="5" t="inlineStr">
        <is>
          <t>Semestral</t>
        </is>
      </c>
      <c r="E510" s="5" t="inlineStr">
        <is>
          <t>Positivo</t>
        </is>
      </c>
      <c r="F510" s="6" t="n">
        <v>45657</v>
      </c>
      <c r="G510" s="5">
        <f>YEAR(F510)</f>
        <v/>
      </c>
      <c r="H510" s="5">
        <f>PROPER(TEXT(F510,"mmmm"))</f>
        <v/>
      </c>
      <c r="I510" s="6">
        <f>IF(OR(H510="Enero",H510="Febrero",H510="Marzo",H510="Abril",H510="Mayo",H510="Junio"),G510&amp;"-1",IF(OR(H510="Julio",H510="Agosto",H510="Septiembre",H510="Octubre",H510="Noviembre",H510="Diciembre"),G510&amp;"-2"))</f>
        <v/>
      </c>
      <c r="J510" s="5" t="n">
        <v>100</v>
      </c>
      <c r="K510" s="5" t="n">
        <v>78.92</v>
      </c>
      <c r="L510" s="28">
        <f>IFERROR(IF(OR(J510=0,K510=""),"",IF(E510="Positivo",MIN(MAX(K510/J510,0),1.3),MIN(MAX(J510/K510,0),1.3))),"")</f>
        <v/>
      </c>
      <c r="M510" s="28">
        <f>IFERROR(IF(OR(J510=0,K510=""),"",IF(E510="Positivo",MAX(K510/J510,0),MAX(J510/K510,0))),"")</f>
        <v/>
      </c>
      <c r="N510" s="5" t="inlineStr">
        <is>
          <t>%</t>
        </is>
      </c>
      <c r="O510" s="5" t="inlineStr">
        <is>
          <t>%</t>
        </is>
      </c>
      <c r="P510" s="5" t="n">
        <v>0</v>
      </c>
      <c r="Q510" s="5" t="n">
        <v>0</v>
      </c>
      <c r="R510" s="5">
        <f>A510&amp;"-"&amp;YEAR(F510)&amp;"-"&amp;IF(LEN(MONTH(F510))=1,"0"&amp;MONTH(F510),MONTH(F510))&amp;"-"&amp;IF(LEN(DAY(F510))=1,"0"&amp;DAY(F510),DAY(F510))</f>
        <v/>
      </c>
    </row>
    <row r="511">
      <c r="A511" s="5" t="n">
        <v>381</v>
      </c>
      <c r="B511" s="5" t="inlineStr">
        <is>
          <t>Cumplimiento de matrículas pregrado presencial nuevos</t>
        </is>
      </c>
      <c r="C511" s="5" t="inlineStr">
        <is>
          <t>Inscripción, admisión y matrícula de estudiantes nuevos</t>
        </is>
      </c>
      <c r="D511" s="5" t="inlineStr">
        <is>
          <t>Semestral</t>
        </is>
      </c>
      <c r="E511" s="5" t="inlineStr">
        <is>
          <t>Positivo</t>
        </is>
      </c>
      <c r="F511" s="6" t="n">
        <v>45657</v>
      </c>
      <c r="G511" s="5">
        <f>YEAR(F511)</f>
        <v/>
      </c>
      <c r="H511" s="5">
        <f>PROPER(TEXT(F511,"mmmm"))</f>
        <v/>
      </c>
      <c r="I511" s="6">
        <f>IF(OR(H511="Enero",H511="Febrero",H511="Marzo",H511="Abril",H511="Mayo",H511="Junio"),G511&amp;"-1",IF(OR(H511="Julio",H511="Agosto",H511="Septiembre",H511="Octubre",H511="Noviembre",H511="Diciembre"),G511&amp;"-2"))</f>
        <v/>
      </c>
      <c r="J511" s="116" t="n">
        <v>200</v>
      </c>
      <c r="K511" s="5" t="n">
        <v>194.45</v>
      </c>
      <c r="L511" s="28">
        <f>IFERROR(IF(OR(J511=0,K511=""),"",IF(E511="Positivo",MIN(MAX(K511/J511,0),1.3),MIN(MAX(J511/K511,0),1.3))),"")</f>
        <v/>
      </c>
      <c r="M511" s="28">
        <f>IFERROR(IF(OR(J511=0,K511=""),"",IF(E511="Positivo",MAX(K511/J511,0),MAX(J511/K511,0))),"")</f>
        <v/>
      </c>
      <c r="N511" s="5" t="inlineStr">
        <is>
          <t>ENT</t>
        </is>
      </c>
      <c r="O511" s="5" t="inlineStr">
        <is>
          <t>ENT</t>
        </is>
      </c>
      <c r="P511" s="5" t="n">
        <v>0</v>
      </c>
      <c r="Q511" s="5" t="n">
        <v>0</v>
      </c>
      <c r="R511" s="5">
        <f>A511&amp;"-"&amp;YEAR(F511)&amp;"-"&amp;IF(LEN(MONTH(F511))=1,"0"&amp;MONTH(F511),MONTH(F511))&amp;"-"&amp;IF(LEN(DAY(F511))=1,"0"&amp;DAY(F511),DAY(F511))</f>
        <v/>
      </c>
    </row>
    <row r="512">
      <c r="A512" s="5" t="n">
        <v>382</v>
      </c>
      <c r="B512" s="5" t="inlineStr">
        <is>
          <t>Cumplimiento de matrículas pregrado virtual nuevos</t>
        </is>
      </c>
      <c r="C512" s="5" t="inlineStr">
        <is>
          <t>Inscripción, admisión y matrícula de estudiantes nuevos</t>
        </is>
      </c>
      <c r="D512" s="5" t="inlineStr">
        <is>
          <t>Semestral</t>
        </is>
      </c>
      <c r="E512" s="5" t="inlineStr">
        <is>
          <t>Positivo</t>
        </is>
      </c>
      <c r="F512" s="6" t="n">
        <v>45657</v>
      </c>
      <c r="G512" s="5">
        <f>YEAR(F512)</f>
        <v/>
      </c>
      <c r="H512" s="5">
        <f>PROPER(TEXT(F512,"mmmm"))</f>
        <v/>
      </c>
      <c r="I512" s="6">
        <f>IF(OR(H512="Enero",H512="Febrero",H512="Marzo",H512="Abril",H512="Mayo",H512="Junio"),G512&amp;"-1",IF(OR(H512="Julio",H512="Agosto",H512="Septiembre",H512="Octubre",H512="Noviembre",H512="Diciembre"),G512&amp;"-2"))</f>
        <v/>
      </c>
      <c r="J512" s="5" t="n">
        <v>200</v>
      </c>
      <c r="K512" s="5" t="n">
        <v>191.83</v>
      </c>
      <c r="L512" s="28">
        <f>IFERROR(IF(OR(J512=0,K512=""),"",IF(E512="Positivo",MIN(MAX(K512/J512,0),1.3),MIN(MAX(J512/K512,0),1.3))),"")</f>
        <v/>
      </c>
      <c r="M512" s="28">
        <f>IFERROR(IF(OR(J512=0,K512=""),"",IF(E512="Positivo",MAX(K512/J512,0),MAX(J512/K512,0))),"")</f>
        <v/>
      </c>
      <c r="N512" s="5" t="inlineStr">
        <is>
          <t>ENT</t>
        </is>
      </c>
      <c r="O512" s="5" t="inlineStr">
        <is>
          <t>ENT</t>
        </is>
      </c>
      <c r="P512" s="5" t="n">
        <v>0</v>
      </c>
      <c r="Q512" s="5" t="n">
        <v>0</v>
      </c>
      <c r="R512" s="5">
        <f>A512&amp;"-"&amp;YEAR(F512)&amp;"-"&amp;IF(LEN(MONTH(F512))=1,"0"&amp;MONTH(F512),MONTH(F512))&amp;"-"&amp;IF(LEN(DAY(F512))=1,"0"&amp;DAY(F512),DAY(F512))</f>
        <v/>
      </c>
    </row>
    <row r="513">
      <c r="A513" s="5" t="n">
        <v>383</v>
      </c>
      <c r="B513" s="5" t="inlineStr">
        <is>
          <t>Cumplimiento de matrículas posgrado virtual nuevos</t>
        </is>
      </c>
      <c r="C513" s="5" t="inlineStr">
        <is>
          <t>Inscripción, admisión y matrícula de estudiantes nuevos</t>
        </is>
      </c>
      <c r="D513" s="5" t="inlineStr">
        <is>
          <t>Semestral</t>
        </is>
      </c>
      <c r="E513" s="5" t="inlineStr">
        <is>
          <t>Positivo</t>
        </is>
      </c>
      <c r="F513" s="6" t="n">
        <v>45657</v>
      </c>
      <c r="G513" s="5">
        <f>YEAR(F513)</f>
        <v/>
      </c>
      <c r="H513" s="5">
        <f>PROPER(TEXT(F513,"mmmm"))</f>
        <v/>
      </c>
      <c r="I513" s="6">
        <f>IF(OR(H513="Enero",H513="Febrero",H513="Marzo",H513="Abril",H513="Mayo",H513="Junio"),G513&amp;"-1",IF(OR(H513="Julio",H513="Agosto",H513="Septiembre",H513="Octubre",H513="Noviembre",H513="Diciembre"),G513&amp;"-2"))</f>
        <v/>
      </c>
      <c r="J513" s="116" t="n">
        <v>200</v>
      </c>
      <c r="K513" s="5" t="n">
        <v>220.91</v>
      </c>
      <c r="L513" s="28">
        <f>IFERROR(IF(OR(J513=0,K513=""),"",IF(E513="Positivo",MIN(MAX(K513/J513,0),1.3),MIN(MAX(J513/K513,0),1.3))),"")</f>
        <v/>
      </c>
      <c r="M513" s="28">
        <f>IFERROR(IF(OR(J513=0,K513=""),"",IF(E513="Positivo",MAX(K513/J513,0),MAX(J513/K513,0))),"")</f>
        <v/>
      </c>
      <c r="N513" s="5" t="inlineStr">
        <is>
          <t>ENT</t>
        </is>
      </c>
      <c r="O513" s="5" t="inlineStr">
        <is>
          <t>ENT</t>
        </is>
      </c>
      <c r="P513" s="5" t="n">
        <v>0</v>
      </c>
      <c r="Q513" s="5" t="n">
        <v>0</v>
      </c>
      <c r="R513" s="5">
        <f>A513&amp;"-"&amp;YEAR(F513)&amp;"-"&amp;IF(LEN(MONTH(F513))=1,"0"&amp;MONTH(F513),MONTH(F513))&amp;"-"&amp;IF(LEN(DAY(F513))=1,"0"&amp;DAY(F513),DAY(F513))</f>
        <v/>
      </c>
    </row>
    <row r="514">
      <c r="A514" s="5" t="n">
        <v>384</v>
      </c>
      <c r="B514" s="5" t="inlineStr">
        <is>
          <t>Cumplimiento de matrículas posgrado presencial nuevos</t>
        </is>
      </c>
      <c r="C514" s="5" t="inlineStr">
        <is>
          <t>Inscripción, admisión y matrícula de estudiantes nuevos</t>
        </is>
      </c>
      <c r="D514" s="5" t="inlineStr">
        <is>
          <t>Semestral</t>
        </is>
      </c>
      <c r="E514" s="5" t="inlineStr">
        <is>
          <t>Positivo</t>
        </is>
      </c>
      <c r="F514" s="6" t="n">
        <v>45657</v>
      </c>
      <c r="G514" s="5">
        <f>YEAR(F514)</f>
        <v/>
      </c>
      <c r="H514" s="5">
        <f>PROPER(TEXT(F514,"mmmm"))</f>
        <v/>
      </c>
      <c r="I514" s="6">
        <f>IF(OR(H514="Enero",H514="Febrero",H514="Marzo",H514="Abril",H514="Mayo",H514="Junio"),G514&amp;"-1",IF(OR(H514="Julio",H514="Agosto",H514="Septiembre",H514="Octubre",H514="Noviembre",H514="Diciembre"),G514&amp;"-2"))</f>
        <v/>
      </c>
      <c r="J514" s="116" t="n">
        <v>200</v>
      </c>
      <c r="K514" s="5" t="n">
        <v>190.1</v>
      </c>
      <c r="L514" s="28">
        <f>IFERROR(IF(OR(J514=0,K514=""),"",IF(E514="Positivo",MIN(MAX(K514/J514,0),1.3),MIN(MAX(J514/K514,0),1.3))),"")</f>
        <v/>
      </c>
      <c r="M514" s="28">
        <f>IFERROR(IF(OR(J514=0,K514=""),"",IF(E514="Positivo",MAX(K514/J514,0),MAX(J514/K514,0))),"")</f>
        <v/>
      </c>
      <c r="N514" s="5" t="inlineStr">
        <is>
          <t>ENT</t>
        </is>
      </c>
      <c r="O514" s="5" t="inlineStr">
        <is>
          <t>ENT</t>
        </is>
      </c>
      <c r="P514" s="5" t="n">
        <v>0</v>
      </c>
      <c r="Q514" s="5" t="n">
        <v>0</v>
      </c>
      <c r="R514" s="5">
        <f>A514&amp;"-"&amp;YEAR(F514)&amp;"-"&amp;IF(LEN(MONTH(F514))=1,"0"&amp;MONTH(F514),MONTH(F514))&amp;"-"&amp;IF(LEN(DAY(F514))=1,"0"&amp;DAY(F514),DAY(F514))</f>
        <v/>
      </c>
    </row>
    <row r="515">
      <c r="A515" s="5" t="n">
        <v>385</v>
      </c>
      <c r="B515" s="5" t="inlineStr">
        <is>
          <t>Ingresos totales de educación para la vida</t>
        </is>
      </c>
      <c r="C515" s="5" t="inlineStr">
        <is>
          <t>Mercadeo y venta de educación para la vida</t>
        </is>
      </c>
      <c r="D515" s="5" t="inlineStr">
        <is>
          <t>Semestral</t>
        </is>
      </c>
      <c r="E515" s="5" t="inlineStr">
        <is>
          <t>Positivo</t>
        </is>
      </c>
      <c r="F515" s="6" t="n">
        <v>45657</v>
      </c>
      <c r="G515" s="5">
        <f>YEAR(F515)</f>
        <v/>
      </c>
      <c r="H515" s="5">
        <f>PROPER(TEXT(F515,"mmmm"))</f>
        <v/>
      </c>
      <c r="I515" s="6">
        <f>IF(OR(H515="Enero",H515="Febrero",H515="Marzo",H515="Abril",H515="Mayo",H515="Junio"),G515&amp;"-1",IF(OR(H515="Julio",H515="Agosto",H515="Septiembre",H515="Octubre",H515="Noviembre",H515="Diciembre"),G515&amp;"-2"))</f>
        <v/>
      </c>
      <c r="J515" s="116" t="n">
        <v>100</v>
      </c>
      <c r="K515" s="121" t="n">
        <v>88.56</v>
      </c>
      <c r="L515" s="28">
        <f>IFERROR(IF(OR(J515=0,K515=""),"",IF(E515="Positivo",MIN(MAX(K515/J515,0),1.3),MIN(MAX(J515/K515,0),1.3))),"")</f>
        <v/>
      </c>
      <c r="M515" s="28">
        <f>IFERROR(IF(OR(J515=0,K515=""),"",IF(E515="Positivo",MAX(K515/J515,0),MAX(J515/K515,0))),"")</f>
        <v/>
      </c>
      <c r="N515" s="5" t="inlineStr">
        <is>
          <t>$</t>
        </is>
      </c>
      <c r="O515" s="5" t="inlineStr">
        <is>
          <t>$</t>
        </is>
      </c>
      <c r="P515" s="5" t="n">
        <v>0</v>
      </c>
      <c r="Q515" s="5" t="n">
        <v>0</v>
      </c>
      <c r="R515" s="5">
        <f>A515&amp;"-"&amp;YEAR(F515)&amp;"-"&amp;IF(LEN(MONTH(F515))=1,"0"&amp;MONTH(F515),MONTH(F515))&amp;"-"&amp;IF(LEN(DAY(F515))=1,"0"&amp;DAY(F515),DAY(F515))</f>
        <v/>
      </c>
    </row>
    <row r="516">
      <c r="A516" s="5" t="n">
        <v>386</v>
      </c>
      <c r="B516" s="5" t="inlineStr">
        <is>
          <t>Cumplimiento Meta comercial Educación para toda la vida por linea</t>
        </is>
      </c>
      <c r="C516" s="5" t="inlineStr">
        <is>
          <t>Mercadeo y venta de educación para la vida</t>
        </is>
      </c>
      <c r="D516" s="5" t="inlineStr">
        <is>
          <t>Semestral</t>
        </is>
      </c>
      <c r="E516" s="5" t="inlineStr">
        <is>
          <t>Positivo</t>
        </is>
      </c>
      <c r="F516" s="6" t="n">
        <v>45657</v>
      </c>
      <c r="G516" s="5">
        <f>YEAR(F516)</f>
        <v/>
      </c>
      <c r="H516" s="5">
        <f>PROPER(TEXT(F516,"mmmm"))</f>
        <v/>
      </c>
      <c r="I516" s="6">
        <f>IF(OR(H516="Enero",H516="Febrero",H516="Marzo",H516="Abril",H516="Mayo",H516="Junio"),G516&amp;"-1",IF(OR(H516="Julio",H516="Agosto",H516="Septiembre",H516="Octubre",H516="Noviembre",H516="Diciembre"),G516&amp;"-2"))</f>
        <v/>
      </c>
      <c r="J516" s="5" t="n">
        <v>400</v>
      </c>
      <c r="K516" s="86" t="n">
        <v>21756281781</v>
      </c>
      <c r="L516" s="28">
        <f>IFERROR(IF(OR(J516=0,K516=""),"",IF(E516="Positivo",MIN(MAX(K516/J516,0),1.3),MIN(MAX(J516/K516,0),1.3))),"")</f>
        <v/>
      </c>
      <c r="M516" s="28">
        <f>IFERROR(IF(OR(J516=0,K516=""),"",IF(E516="Positivo",MAX(K516/J516,0),MAX(J516/K516,0))),"")</f>
        <v/>
      </c>
      <c r="N516" s="5" t="inlineStr">
        <is>
          <t>%</t>
        </is>
      </c>
      <c r="O516" s="5" t="inlineStr">
        <is>
          <t>%</t>
        </is>
      </c>
      <c r="P516" s="5" t="n">
        <v>0</v>
      </c>
      <c r="Q516" s="5" t="n">
        <v>0</v>
      </c>
      <c r="R516" s="5">
        <f>A516&amp;"-"&amp;YEAR(F516)&amp;"-"&amp;IF(LEN(MONTH(F516))=1,"0"&amp;MONTH(F516),MONTH(F516))&amp;"-"&amp;IF(LEN(DAY(F516))=1,"0"&amp;DAY(F516),DAY(F516))</f>
        <v/>
      </c>
    </row>
    <row r="517">
      <c r="A517" s="5" t="n">
        <v>389</v>
      </c>
      <c r="B517" s="5" t="inlineStr">
        <is>
          <t>Permanencia por escuela</t>
        </is>
      </c>
      <c r="C517" s="5" t="inlineStr">
        <is>
          <t>Permanencia</t>
        </is>
      </c>
      <c r="D517" s="5" t="inlineStr">
        <is>
          <t>Semestral</t>
        </is>
      </c>
      <c r="E517" s="5" t="inlineStr">
        <is>
          <t>Positivo</t>
        </is>
      </c>
      <c r="F517" s="6" t="n">
        <v>45657</v>
      </c>
      <c r="G517" s="5">
        <f>YEAR(F517)</f>
        <v/>
      </c>
      <c r="H517" s="5">
        <f>PROPER(TEXT(F517,"mmmm"))</f>
        <v/>
      </c>
      <c r="I517" s="6">
        <f>IF(OR(H517="Enero",H517="Febrero",H517="Marzo",H517="Abril",H517="Mayo",H517="Junio"),G517&amp;"-1",IF(OR(H517="Julio",H517="Agosto",H517="Septiembre",H517="Octubre",H517="Noviembre",H517="Diciembre"),G517&amp;"-2"))</f>
        <v/>
      </c>
      <c r="J517" s="5" t="n">
        <v>85</v>
      </c>
      <c r="K517" s="5" t="n">
        <v>42.21666666666666</v>
      </c>
      <c r="L517" s="28">
        <f>IFERROR(IF(OR(J517=0,K517=""),"",IF(E517="Positivo",MIN(MAX(K517/J517,0),1.3),MIN(MAX(J517/K517,0),1.3))),"")</f>
        <v/>
      </c>
      <c r="M517" s="28">
        <f>IFERROR(IF(OR(J517=0,K517=""),"",IF(E517="Positivo",MAX(K517/J517,0),MAX(J517/K517,0))),"")</f>
        <v/>
      </c>
      <c r="N517" s="5" t="inlineStr">
        <is>
          <t>%</t>
        </is>
      </c>
      <c r="O517" s="5" t="inlineStr">
        <is>
          <t>%</t>
        </is>
      </c>
      <c r="P517" s="5" t="n">
        <v>0</v>
      </c>
      <c r="Q517" s="5" t="n">
        <v>0</v>
      </c>
      <c r="R517" s="5">
        <f>A517&amp;"-"&amp;YEAR(F517)&amp;"-"&amp;IF(LEN(MONTH(F517))=1,"0"&amp;MONTH(F517),MONTH(F517))&amp;"-"&amp;IF(LEN(DAY(F517))=1,"0"&amp;DAY(F517),DAY(F517))</f>
        <v/>
      </c>
    </row>
    <row r="518">
      <c r="A518" s="5" t="n">
        <v>390</v>
      </c>
      <c r="B518" s="5" t="inlineStr">
        <is>
          <t>Cumplimiento Plan Anual por escuela</t>
        </is>
      </c>
      <c r="C518" s="5" t="inlineStr">
        <is>
          <t>Gestión de Unidades Académicas</t>
        </is>
      </c>
      <c r="D518" s="5" t="inlineStr">
        <is>
          <t>Trimestral</t>
        </is>
      </c>
      <c r="E518" s="5" t="inlineStr">
        <is>
          <t>Positivo</t>
        </is>
      </c>
      <c r="F518" s="6" t="n">
        <v>45657</v>
      </c>
      <c r="G518" s="5">
        <f>YEAR(F518)</f>
        <v/>
      </c>
      <c r="H518" s="5">
        <f>PROPER(TEXT(F518,"mmmm"))</f>
        <v/>
      </c>
      <c r="I518" s="6">
        <f>IF(OR(H518="Enero",H518="Febrero",H518="Marzo",H518="Abril",H518="Mayo",H518="Junio"),G518&amp;"-1",IF(OR(H518="Julio",H518="Agosto",H518="Septiembre",H518="Octubre",H518="Noviembre",H518="Diciembre"),G518&amp;"-2"))</f>
        <v/>
      </c>
      <c r="J518" s="5" t="n">
        <v>100</v>
      </c>
      <c r="K518" s="5" t="n">
        <v>199.9166666666667</v>
      </c>
      <c r="L518" s="28">
        <f>IFERROR(IF(OR(J518=0,K518=""),"",IF(E518="Positivo",MIN(MAX(K518/J518,0),1.0),MIN(MAX(J518/K518,0),1.0))),"")</f>
        <v/>
      </c>
      <c r="M518" s="28">
        <f>IFERROR(IF(OR(J518=0,K518=""),"",IF(E518="Positivo",MAX(K518/J518,0),MAX(J518/K518,0))),"")</f>
        <v/>
      </c>
      <c r="N518" s="5" t="inlineStr">
        <is>
          <t>%</t>
        </is>
      </c>
      <c r="O518" s="5" t="inlineStr">
        <is>
          <t>%</t>
        </is>
      </c>
      <c r="P518" s="5" t="n">
        <v>0</v>
      </c>
      <c r="Q518" s="5" t="n">
        <v>0</v>
      </c>
      <c r="R518" s="5">
        <f>A518&amp;"-"&amp;YEAR(F518)&amp;"-"&amp;IF(LEN(MONTH(F518))=1,"0"&amp;MONTH(F518),MONTH(F518))&amp;"-"&amp;IF(LEN(DAY(F518))=1,"0"&amp;DAY(F518),DAY(F518))</f>
        <v/>
      </c>
    </row>
    <row r="519">
      <c r="A519" s="5" t="n">
        <v>391</v>
      </c>
      <c r="B519" s="5" t="inlineStr">
        <is>
          <t>Satisfacción del cliente con campañas integradas de marketing</t>
        </is>
      </c>
      <c r="C519" s="5" t="inlineStr">
        <is>
          <t>Gestión de campañas integradas de marketing</t>
        </is>
      </c>
      <c r="D519" s="5" t="inlineStr">
        <is>
          <t>Semestral</t>
        </is>
      </c>
      <c r="E519" s="5" t="inlineStr">
        <is>
          <t>Positivo</t>
        </is>
      </c>
      <c r="F519" s="6" t="n">
        <v>45657</v>
      </c>
      <c r="G519" s="5">
        <f>YEAR(F519)</f>
        <v/>
      </c>
      <c r="H519" s="5">
        <f>PROPER(TEXT(F519,"mmmm"))</f>
        <v/>
      </c>
      <c r="I519" s="6">
        <f>IF(OR(H519="Enero",H519="Febrero",H519="Marzo",H519="Abril",H519="Mayo",H519="Junio"),G519&amp;"-1",IF(OR(H519="Julio",H519="Agosto",H519="Septiembre",H519="Octubre",H519="Noviembre",H519="Diciembre"),G519&amp;"-2"))</f>
        <v/>
      </c>
      <c r="J519" s="5" t="n">
        <v>96</v>
      </c>
      <c r="K519" s="5" t="n">
        <v>100</v>
      </c>
      <c r="L519" s="28">
        <f>IFERROR(IF(OR(J519=0,K519=""),"",IF(E519="Positivo",MIN(MAX(K519/J519,0),1.3),MIN(MAX(J519/K519,0),1.3))),"")</f>
        <v/>
      </c>
      <c r="M519" s="28">
        <f>IFERROR(IF(OR(J519=0,K519=""),"",IF(E519="Positivo",MAX(K519/J519,0),MAX(J519/K519,0))),"")</f>
        <v/>
      </c>
      <c r="N519" s="5" t="inlineStr">
        <is>
          <t>%</t>
        </is>
      </c>
      <c r="O519" s="5" t="inlineStr">
        <is>
          <t>%</t>
        </is>
      </c>
      <c r="P519" s="5" t="n">
        <v>0</v>
      </c>
      <c r="Q519" s="5" t="n">
        <v>0</v>
      </c>
      <c r="R519" s="5">
        <f>A519&amp;"-"&amp;YEAR(F519)&amp;"-"&amp;IF(LEN(MONTH(F519))=1,"0"&amp;MONTH(F519),MONTH(F519))&amp;"-"&amp;IF(LEN(DAY(F519))=1,"0"&amp;DAY(F519),DAY(F519))</f>
        <v/>
      </c>
    </row>
    <row r="520">
      <c r="A520" s="5" t="n">
        <v>392</v>
      </c>
      <c r="B520" s="5" t="inlineStr">
        <is>
          <t>Ahorro institucional con base en la monetización de los servicios</t>
        </is>
      </c>
      <c r="C520" s="5" t="inlineStr">
        <is>
          <t>Gestión de campañas integradas de marketing</t>
        </is>
      </c>
      <c r="D520" s="5" t="inlineStr">
        <is>
          <t>Semestral</t>
        </is>
      </c>
      <c r="E520" s="5" t="inlineStr">
        <is>
          <t>Positivo</t>
        </is>
      </c>
      <c r="F520" s="6" t="n">
        <v>45657</v>
      </c>
      <c r="G520" s="5">
        <f>YEAR(F520)</f>
        <v/>
      </c>
      <c r="H520" s="5">
        <f>PROPER(TEXT(F520,"mmmm"))</f>
        <v/>
      </c>
      <c r="I520" s="6">
        <f>IF(OR(H520="Enero",H520="Febrero",H520="Marzo",H520="Abril",H520="Mayo",H520="Junio"),G520&amp;"-1",IF(OR(H520="Julio",H520="Agosto",H520="Septiembre",H520="Octubre",H520="Noviembre",H520="Diciembre"),G520&amp;"-2"))</f>
        <v/>
      </c>
      <c r="J520" s="5" t="n">
        <v>100</v>
      </c>
      <c r="K520" s="5" t="n">
        <v>145.21</v>
      </c>
      <c r="L520" s="28">
        <f>IFERROR(IF(OR(J520=0,K520=""),"",IF(E520="Positivo",MIN(MAX(K520/J520,0),1.3),MIN(MAX(J520/K520,0),1.3))),"")</f>
        <v/>
      </c>
      <c r="M520" s="28">
        <f>IFERROR(IF(OR(J520=0,K520=""),"",IF(E520="Positivo",MAX(K520/J520,0),MAX(J520/K520,0))),"")</f>
        <v/>
      </c>
      <c r="N520" s="5" t="inlineStr">
        <is>
          <t>$</t>
        </is>
      </c>
      <c r="O520" s="5" t="inlineStr">
        <is>
          <t>$</t>
        </is>
      </c>
      <c r="P520" s="5" t="n">
        <v>0</v>
      </c>
      <c r="Q520" s="5" t="n">
        <v>0</v>
      </c>
      <c r="R520" s="5">
        <f>A520&amp;"-"&amp;YEAR(F520)&amp;"-"&amp;IF(LEN(MONTH(F520))=1,"0"&amp;MONTH(F520),MONTH(F520))&amp;"-"&amp;IF(LEN(DAY(F520))=1,"0"&amp;DAY(F520),DAY(F520))</f>
        <v/>
      </c>
    </row>
    <row r="521">
      <c r="A521" s="5" t="n">
        <v>393</v>
      </c>
      <c r="B521" s="5" t="inlineStr">
        <is>
          <t>Disminución de los tiempos empleados en el desarrollo de las solicitudes</t>
        </is>
      </c>
      <c r="C521" s="5" t="inlineStr">
        <is>
          <t>Gestión de campañas integradas de marketing</t>
        </is>
      </c>
      <c r="D521" s="5" t="inlineStr">
        <is>
          <t>Anual</t>
        </is>
      </c>
      <c r="E521" s="5" t="inlineStr">
        <is>
          <t>Negativo</t>
        </is>
      </c>
      <c r="F521" s="6" t="n">
        <v>45657</v>
      </c>
      <c r="G521" s="5">
        <f>YEAR(F521)</f>
        <v/>
      </c>
      <c r="H521" s="5">
        <f>PROPER(TEXT(F521,"mmmm"))</f>
        <v/>
      </c>
      <c r="I521" s="6">
        <f>IF(OR(H521="Enero",H521="Febrero",H521="Marzo",H521="Abril",H521="Mayo",H521="Junio"),G521&amp;"-1",IF(OR(H521="Julio",H521="Agosto",H521="Septiembre",H521="Octubre",H521="Noviembre",H521="Diciembre"),G521&amp;"-2"))</f>
        <v/>
      </c>
      <c r="J521" s="5" t="n">
        <v>15</v>
      </c>
      <c r="K521" s="5" t="n">
        <v>13</v>
      </c>
      <c r="L521" s="28">
        <f>IFERROR(IF(OR(J521=0,K521=""),"",IF(E521="Positivo",MIN(MAX(K521/J521,0),1.3),MIN(MAX(J521/K521,0),1.3))),"")</f>
        <v/>
      </c>
      <c r="M521" s="28">
        <f>IFERROR(IF(OR(J521=0,K521=""),"",IF(E521="Positivo",MAX(K521/J521,0),MAX(J521/K521,0))),"")</f>
        <v/>
      </c>
      <c r="N521" s="5" t="inlineStr">
        <is>
          <t>ENT</t>
        </is>
      </c>
      <c r="O521" s="5" t="inlineStr">
        <is>
          <t>DEC</t>
        </is>
      </c>
      <c r="P521" s="5" t="n">
        <v>1</v>
      </c>
      <c r="Q521" s="5" t="n">
        <v>1</v>
      </c>
      <c r="R521" s="5">
        <f>A521&amp;"-"&amp;YEAR(F521)&amp;"-"&amp;IF(LEN(MONTH(F521))=1,"0"&amp;MONTH(F521),MONTH(F521))&amp;"-"&amp;IF(LEN(DAY(F521))=1,"0"&amp;DAY(F521),DAY(F521))</f>
        <v/>
      </c>
    </row>
    <row r="522">
      <c r="A522" s="5" t="n">
        <v>394</v>
      </c>
      <c r="B522" s="5" t="inlineStr">
        <is>
          <t>Publicaciones en medios de comunicación Tier 1 y Tier 2</t>
        </is>
      </c>
      <c r="C522" s="5" t="inlineStr">
        <is>
          <t>Comunicaciones Externas</t>
        </is>
      </c>
      <c r="D522" s="5" t="inlineStr">
        <is>
          <t>Semestral</t>
        </is>
      </c>
      <c r="E522" s="5" t="inlineStr">
        <is>
          <t>Positivo</t>
        </is>
      </c>
      <c r="F522" s="6" t="n">
        <v>45657</v>
      </c>
      <c r="G522" s="5">
        <f>YEAR(F522)</f>
        <v/>
      </c>
      <c r="H522" s="5">
        <f>PROPER(TEXT(F522,"mmmm"))</f>
        <v/>
      </c>
      <c r="I522" s="6">
        <f>IF(OR(H522="Enero",H522="Febrero",H522="Marzo",H522="Abril",H522="Mayo",H522="Junio"),G522&amp;"-1",IF(OR(H522="Julio",H522="Agosto",H522="Septiembre",H522="Octubre",H522="Noviembre",H522="Diciembre"),G522&amp;"-2"))</f>
        <v/>
      </c>
      <c r="J522" s="5" t="n">
        <v>100</v>
      </c>
      <c r="K522" s="5" t="n">
        <v>155.3</v>
      </c>
      <c r="L522" s="28">
        <f>IFERROR(IF(OR(J522=0,K522=""),"",IF(E522="Positivo",MIN(MAX(K522/J522,0),1.3),MIN(MAX(J522/K522,0),1.3))),"")</f>
        <v/>
      </c>
      <c r="M522" s="28">
        <f>IFERROR(IF(OR(J522=0,K522=""),"",IF(E522="Positivo",MAX(K522/J522,0),MAX(J522/K522,0))),"")</f>
        <v/>
      </c>
      <c r="N522" s="5" t="inlineStr">
        <is>
          <t>ENT</t>
        </is>
      </c>
      <c r="O522" s="5" t="inlineStr">
        <is>
          <t>ENT</t>
        </is>
      </c>
      <c r="P522" s="5" t="n">
        <v>0</v>
      </c>
      <c r="Q522" s="5" t="n">
        <v>0</v>
      </c>
      <c r="R522" s="5">
        <f>A522&amp;"-"&amp;YEAR(F522)&amp;"-"&amp;IF(LEN(MONTH(F522))=1,"0"&amp;MONTH(F522),MONTH(F522))&amp;"-"&amp;IF(LEN(DAY(F522))=1,"0"&amp;DAY(F522),DAY(F522))</f>
        <v/>
      </c>
    </row>
    <row r="523">
      <c r="A523" s="5" t="n">
        <v>395</v>
      </c>
      <c r="B523" s="5" t="inlineStr">
        <is>
          <t>Publicaciones en medios de comunicación de la región Antioquia</t>
        </is>
      </c>
      <c r="C523" s="5" t="inlineStr">
        <is>
          <t>Comunicaciones Externas</t>
        </is>
      </c>
      <c r="D523" s="5" t="inlineStr">
        <is>
          <t>Semestral</t>
        </is>
      </c>
      <c r="E523" s="5" t="inlineStr">
        <is>
          <t>Positivo</t>
        </is>
      </c>
      <c r="F523" s="6" t="n">
        <v>45657</v>
      </c>
      <c r="G523" s="5">
        <f>YEAR(F523)</f>
        <v/>
      </c>
      <c r="H523" s="5">
        <f>PROPER(TEXT(F523,"mmmm"))</f>
        <v/>
      </c>
      <c r="I523" s="6">
        <f>IF(OR(H523="Enero",H523="Febrero",H523="Marzo",H523="Abril",H523="Mayo",H523="Junio"),G523&amp;"-1",IF(OR(H523="Julio",H523="Agosto",H523="Septiembre",H523="Octubre",H523="Noviembre",H523="Diciembre"),G523&amp;"-2"))</f>
        <v/>
      </c>
      <c r="J523" s="5" t="n">
        <v>100</v>
      </c>
      <c r="K523" s="5" t="n">
        <v>129.445</v>
      </c>
      <c r="L523" s="28">
        <f>IFERROR(IF(OR(J523=0,K523=""),"",IF(E523="Positivo",MIN(MAX(K523/J523,0),1.3),MIN(MAX(J523/K523,0),1.3))),"")</f>
        <v/>
      </c>
      <c r="M523" s="28">
        <f>IFERROR(IF(OR(J523=0,K523=""),"",IF(E523="Positivo",MAX(K523/J523,0),MAX(J523/K523,0))),"")</f>
        <v/>
      </c>
      <c r="N523" s="5" t="inlineStr">
        <is>
          <t>ENT</t>
        </is>
      </c>
      <c r="O523" s="5" t="inlineStr">
        <is>
          <t>ENT</t>
        </is>
      </c>
      <c r="P523" s="5" t="n">
        <v>0</v>
      </c>
      <c r="Q523" s="5" t="n">
        <v>0</v>
      </c>
      <c r="R523" s="5">
        <f>A523&amp;"-"&amp;YEAR(F523)&amp;"-"&amp;IF(LEN(MONTH(F523))=1,"0"&amp;MONTH(F523),MONTH(F523))&amp;"-"&amp;IF(LEN(DAY(F523))=1,"0"&amp;DAY(F523),DAY(F523))</f>
        <v/>
      </c>
    </row>
    <row r="524">
      <c r="A524" s="5" t="n">
        <v>397</v>
      </c>
      <c r="B524" s="5" t="inlineStr">
        <is>
          <t>Gestión de casos del Estudio de Emisión</t>
        </is>
      </c>
      <c r="C524" s="5" t="inlineStr">
        <is>
          <t>Diseño de Contenido Virtual</t>
        </is>
      </c>
      <c r="D524" s="5" t="inlineStr">
        <is>
          <t>Semestral</t>
        </is>
      </c>
      <c r="E524" s="5" t="inlineStr">
        <is>
          <t>Positivo</t>
        </is>
      </c>
      <c r="F524" s="6" t="n">
        <v>45657</v>
      </c>
      <c r="G524" s="5">
        <f>YEAR(F524)</f>
        <v/>
      </c>
      <c r="H524" s="5">
        <f>PROPER(TEXT(F524,"mmmm"))</f>
        <v/>
      </c>
      <c r="I524" s="6">
        <f>IF(OR(H524="Enero",H524="Febrero",H524="Marzo",H524="Abril",H524="Mayo",H524="Junio"),G524&amp;"-1",IF(OR(H524="Julio",H524="Agosto",H524="Septiembre",H524="Octubre",H524="Noviembre",H524="Diciembre"),G524&amp;"-2"))</f>
        <v/>
      </c>
      <c r="J524" s="5" t="n">
        <v>80</v>
      </c>
      <c r="K524" s="5" t="n">
        <v>91.47999999999999</v>
      </c>
      <c r="L524" s="28">
        <f>IFERROR(IF(OR(J524=0,K524=""),"",IF(E524="Positivo",MIN(MAX(K524/J524,0),1.3),MIN(MAX(J524/K524,0),1.3))),"")</f>
        <v/>
      </c>
      <c r="M524" s="28">
        <f>IFERROR(IF(OR(J524=0,K524=""),"",IF(E524="Positivo",MAX(K524/J524,0),MAX(J524/K524,0))),"")</f>
        <v/>
      </c>
      <c r="N524" s="5" t="inlineStr">
        <is>
          <t>%</t>
        </is>
      </c>
      <c r="O524" s="5" t="inlineStr">
        <is>
          <t>%</t>
        </is>
      </c>
      <c r="P524" s="5" t="n">
        <v>0</v>
      </c>
      <c r="Q524" s="5" t="n">
        <v>1</v>
      </c>
      <c r="R524" s="5">
        <f>A524&amp;"-"&amp;YEAR(F524)&amp;"-"&amp;IF(LEN(MONTH(F524))=1,"0"&amp;MONTH(F524),MONTH(F524))&amp;"-"&amp;IF(LEN(DAY(F524))=1,"0"&amp;DAY(F524),DAY(F524))</f>
        <v/>
      </c>
    </row>
    <row r="525">
      <c r="A525" s="5" t="n">
        <v>398</v>
      </c>
      <c r="B525" s="5" t="inlineStr">
        <is>
          <t>Participación en actividades de desarrollo de Cultura y Formación Emprendedora</t>
        </is>
      </c>
      <c r="C525" s="5" t="inlineStr">
        <is>
          <t>Emprendimiento</t>
        </is>
      </c>
      <c r="D525" s="5" t="inlineStr">
        <is>
          <t>Semestral</t>
        </is>
      </c>
      <c r="E525" s="5" t="inlineStr">
        <is>
          <t>Positivo</t>
        </is>
      </c>
      <c r="F525" s="6" t="n">
        <v>45657</v>
      </c>
      <c r="G525" s="5">
        <f>YEAR(F525)</f>
        <v/>
      </c>
      <c r="H525" s="5">
        <f>PROPER(TEXT(F525,"mmmm"))</f>
        <v/>
      </c>
      <c r="I525" s="6">
        <f>IF(OR(H525="Enero",H525="Febrero",H525="Marzo",H525="Abril",H525="Mayo",H525="Junio"),G525&amp;"-1",IF(OR(H525="Julio",H525="Agosto",H525="Septiembre",H525="Octubre",H525="Noviembre",H525="Diciembre"),G525&amp;"-2"))</f>
        <v/>
      </c>
      <c r="J525" s="5" t="n">
        <v>200</v>
      </c>
      <c r="K525" s="5" t="n">
        <v>443.92</v>
      </c>
      <c r="L525" s="28">
        <f>IFERROR(IF(OR(J525=0,K525=""),"",IF(E525="Positivo",MIN(MAX(K525/J525,0),1.3),MIN(MAX(J525/K525,0),1.3))),"")</f>
        <v/>
      </c>
      <c r="M525" s="28">
        <f>IFERROR(IF(OR(J525=0,K525=""),"",IF(E525="Positivo",MAX(K525/J525,0),MAX(J525/K525,0))),"")</f>
        <v/>
      </c>
      <c r="N525" s="5" t="inlineStr">
        <is>
          <t>ENT</t>
        </is>
      </c>
      <c r="O525" s="5" t="inlineStr">
        <is>
          <t>ENT</t>
        </is>
      </c>
      <c r="P525" s="5" t="n">
        <v>0</v>
      </c>
      <c r="Q525" s="5" t="n">
        <v>0</v>
      </c>
      <c r="R525" s="5">
        <f>A525&amp;"-"&amp;YEAR(F525)&amp;"-"&amp;IF(LEN(MONTH(F525))=1,"0"&amp;MONTH(F525),MONTH(F525))&amp;"-"&amp;IF(LEN(DAY(F525))=1,"0"&amp;DAY(F525),DAY(F525))</f>
        <v/>
      </c>
    </row>
    <row r="526">
      <c r="A526" s="5" t="n">
        <v>399</v>
      </c>
      <c r="B526" s="5" t="inlineStr">
        <is>
          <t>Sesiones de Acompañamiento a emprendedores en creación de empresas</t>
        </is>
      </c>
      <c r="C526" s="5" t="inlineStr">
        <is>
          <t>Emprendimiento</t>
        </is>
      </c>
      <c r="D526" s="5" t="inlineStr">
        <is>
          <t>Semestral</t>
        </is>
      </c>
      <c r="E526" s="5" t="inlineStr">
        <is>
          <t>Positivo</t>
        </is>
      </c>
      <c r="F526" s="6" t="n">
        <v>45657</v>
      </c>
      <c r="G526" s="5">
        <f>YEAR(F526)</f>
        <v/>
      </c>
      <c r="H526" s="5">
        <f>PROPER(TEXT(F526,"mmmm"))</f>
        <v/>
      </c>
      <c r="I526" s="6">
        <f>IF(OR(H526="Enero",H526="Febrero",H526="Marzo",H526="Abril",H526="Mayo",H526="Junio"),G526&amp;"-1",IF(OR(H526="Julio",H526="Agosto",H526="Septiembre",H526="Octubre",H526="Noviembre",H526="Diciembre"),G526&amp;"-2"))</f>
        <v/>
      </c>
      <c r="J526" s="5" t="n">
        <v>200</v>
      </c>
      <c r="K526" s="5" t="n">
        <v>222.72</v>
      </c>
      <c r="L526" s="28">
        <f>IFERROR(IF(OR(J526=0,K526=""),"",IF(E526="Positivo",MIN(MAX(K526/J526,0),1.3),MIN(MAX(J526/K526,0),1.3))),"")</f>
        <v/>
      </c>
      <c r="M526" s="28">
        <f>IFERROR(IF(OR(J526=0,K526=""),"",IF(E526="Positivo",MAX(K526/J526,0),MAX(J526/K526,0))),"")</f>
        <v/>
      </c>
      <c r="N526" s="5" t="inlineStr">
        <is>
          <t>ENT</t>
        </is>
      </c>
      <c r="O526" s="5" t="inlineStr">
        <is>
          <t>ENT</t>
        </is>
      </c>
      <c r="P526" s="5" t="n">
        <v>0</v>
      </c>
      <c r="Q526" s="5" t="n">
        <v>0</v>
      </c>
      <c r="R526" s="5">
        <f>A526&amp;"-"&amp;YEAR(F526)&amp;"-"&amp;IF(LEN(MONTH(F526))=1,"0"&amp;MONTH(F526),MONTH(F526))&amp;"-"&amp;IF(LEN(DAY(F526))=1,"0"&amp;DAY(F526),DAY(F526))</f>
        <v/>
      </c>
    </row>
    <row r="527">
      <c r="A527" s="5" t="n">
        <v>400</v>
      </c>
      <c r="B527" s="5" t="inlineStr">
        <is>
          <t>Puesta en marcha de proyectos de emprendimiento</t>
        </is>
      </c>
      <c r="C527" s="5" t="inlineStr">
        <is>
          <t>Emprendimiento</t>
        </is>
      </c>
      <c r="D527" s="5" t="inlineStr">
        <is>
          <t>Semestral</t>
        </is>
      </c>
      <c r="E527" s="5" t="inlineStr">
        <is>
          <t>Positivo</t>
        </is>
      </c>
      <c r="F527" s="6" t="n">
        <v>45657</v>
      </c>
      <c r="G527" s="5">
        <f>YEAR(F527)</f>
        <v/>
      </c>
      <c r="H527" s="5">
        <f>PROPER(TEXT(F527,"mmmm"))</f>
        <v/>
      </c>
      <c r="I527" s="6">
        <f>IF(OR(H527="Enero",H527="Febrero",H527="Marzo",H527="Abril",H527="Mayo",H527="Junio"),G527&amp;"-1",IF(OR(H527="Julio",H527="Agosto",H527="Septiembre",H527="Octubre",H527="Noviembre",H527="Diciembre"),G527&amp;"-2"))</f>
        <v/>
      </c>
      <c r="J527" s="5" t="n">
        <v>200</v>
      </c>
      <c r="K527" s="10" t="n">
        <v>668.1800000000001</v>
      </c>
      <c r="L527" s="28">
        <f>IFERROR(IF(OR(J527=0,K527=""),"",IF(E527="Positivo",MIN(MAX(K527/J527,0),1.3),MIN(MAX(J527/K527,0),1.3))),"")</f>
        <v/>
      </c>
      <c r="M527" s="28">
        <f>IFERROR(IF(OR(J527=0,K527=""),"",IF(E527="Positivo",MAX(K527/J527,0),MAX(J527/K527,0))),"")</f>
        <v/>
      </c>
      <c r="N527" s="5" t="inlineStr">
        <is>
          <t>ENT</t>
        </is>
      </c>
      <c r="O527" s="5" t="inlineStr">
        <is>
          <t>ENT</t>
        </is>
      </c>
      <c r="P527" s="5" t="n">
        <v>0</v>
      </c>
      <c r="Q527" s="5" t="n">
        <v>0</v>
      </c>
      <c r="R527" s="5">
        <f>A527&amp;"-"&amp;YEAR(F527)&amp;"-"&amp;IF(LEN(MONTH(F527))=1,"0"&amp;MONTH(F527),MONTH(F527))&amp;"-"&amp;IF(LEN(DAY(F527))=1,"0"&amp;DAY(F527),DAY(F527))</f>
        <v/>
      </c>
    </row>
    <row r="528">
      <c r="A528" s="5" t="n">
        <v>401</v>
      </c>
      <c r="B528" s="5" t="inlineStr">
        <is>
          <t>Producción de nuevos MI-Books</t>
        </is>
      </c>
      <c r="C528" s="5" t="inlineStr">
        <is>
          <t>LEI</t>
        </is>
      </c>
      <c r="D528" s="5" t="inlineStr">
        <is>
          <t>Semestral</t>
        </is>
      </c>
      <c r="E528" s="5" t="inlineStr">
        <is>
          <t>Positivo</t>
        </is>
      </c>
      <c r="F528" s="6" t="n">
        <v>45657</v>
      </c>
      <c r="G528" s="5">
        <f>YEAR(F528)</f>
        <v/>
      </c>
      <c r="H528" s="5">
        <f>PROPER(TEXT(F528,"mmmm"))</f>
        <v/>
      </c>
      <c r="I528" s="6">
        <f>IF(OR(H528="Enero",H528="Febrero",H528="Marzo",H528="Abril",H528="Mayo",H528="Junio"),G528&amp;"-1",IF(OR(H528="Julio",H528="Agosto",H528="Septiembre",H528="Octubre",H528="Noviembre",H528="Diciembre"),G528&amp;"-2"))</f>
        <v/>
      </c>
      <c r="J528" s="5" t="n">
        <v>180</v>
      </c>
      <c r="K528" s="5" t="n">
        <v>212.5</v>
      </c>
      <c r="L528" s="28">
        <f>IFERROR(IF(OR(J528=0,K528=""),"",IF(E528="Positivo",MIN(MAX(K528/J528,0),1.3),MIN(MAX(J528/K528,0),1.3))),"")</f>
        <v/>
      </c>
      <c r="M528" s="28">
        <f>IFERROR(IF(OR(J528=0,K528=""),"",IF(E528="Positivo",MAX(K528/J528,0),MAX(J528/K528,0))),"")</f>
        <v/>
      </c>
      <c r="N528" s="5" t="inlineStr">
        <is>
          <t>ENT</t>
        </is>
      </c>
      <c r="O528" s="5" t="inlineStr">
        <is>
          <t>ENT</t>
        </is>
      </c>
      <c r="P528" s="5" t="n">
        <v>0</v>
      </c>
      <c r="Q528" s="5" t="n">
        <v>0</v>
      </c>
      <c r="R528" s="5">
        <f>A528&amp;"-"&amp;YEAR(F528)&amp;"-"&amp;IF(LEN(MONTH(F528))=1,"0"&amp;MONTH(F528),MONTH(F528))&amp;"-"&amp;IF(LEN(DAY(F528))=1,"0"&amp;DAY(F528),DAY(F528))</f>
        <v/>
      </c>
    </row>
    <row r="529">
      <c r="A529" s="5" t="n">
        <v>402</v>
      </c>
      <c r="B529" s="5" t="inlineStr">
        <is>
          <t>Informe anual de consulta de MI-Books</t>
        </is>
      </c>
      <c r="C529" s="5" t="inlineStr">
        <is>
          <t>LEI</t>
        </is>
      </c>
      <c r="D529" s="5" t="inlineStr">
        <is>
          <t>Anual</t>
        </is>
      </c>
      <c r="E529" s="5" t="inlineStr">
        <is>
          <t>Positivo</t>
        </is>
      </c>
      <c r="F529" s="6" t="n">
        <v>45657</v>
      </c>
      <c r="G529" s="5">
        <f>YEAR(F529)</f>
        <v/>
      </c>
      <c r="H529" s="5">
        <f>PROPER(TEXT(F529,"mmmm"))</f>
        <v/>
      </c>
      <c r="I529" s="6">
        <f>IF(OR(H529="Enero",H529="Febrero",H529="Marzo",H529="Abril",H529="Mayo",H529="Junio"),G529&amp;"-1",IF(OR(H529="Julio",H529="Agosto",H529="Septiembre",H529="Octubre",H529="Noviembre",H529="Diciembre"),G529&amp;"-2"))</f>
        <v/>
      </c>
      <c r="J529" s="5" t="n">
        <v>3</v>
      </c>
      <c r="K529" s="5" t="n">
        <v>4.76</v>
      </c>
      <c r="L529" s="28">
        <f>IFERROR(IF(OR(J529=0,K529=""),"",IF(E529="Positivo",MIN(MAX(K529/J529,0),1.3),MIN(MAX(J529/K529,0),1.3))),"")</f>
        <v/>
      </c>
      <c r="M529" s="28">
        <f>IFERROR(IF(OR(J529=0,K529=""),"",IF(E529="Positivo",MAX(K529/J529,0),MAX(J529/K529,0))),"")</f>
        <v/>
      </c>
      <c r="N529" s="5" t="inlineStr">
        <is>
          <t>ENT</t>
        </is>
      </c>
      <c r="O529" s="5" t="inlineStr">
        <is>
          <t>ENT</t>
        </is>
      </c>
      <c r="P529" s="5" t="n">
        <v>0</v>
      </c>
      <c r="Q529" s="5" t="n">
        <v>0</v>
      </c>
      <c r="R529" s="5">
        <f>A529&amp;"-"&amp;YEAR(F529)&amp;"-"&amp;IF(LEN(MONTH(F529))=1,"0"&amp;MONTH(F529),MONTH(F529))&amp;"-"&amp;IF(LEN(DAY(F529))=1,"0"&amp;DAY(F529),DAY(F529))</f>
        <v/>
      </c>
    </row>
    <row r="530">
      <c r="A530" s="5" t="n">
        <v>403</v>
      </c>
      <c r="B530" s="5" t="inlineStr">
        <is>
          <t>Número de estudiantes que ha realizado la simulación</t>
        </is>
      </c>
      <c r="C530" s="5" t="inlineStr">
        <is>
          <t>LEI</t>
        </is>
      </c>
      <c r="D530" s="5" t="inlineStr">
        <is>
          <t>Semestral</t>
        </is>
      </c>
      <c r="E530" s="5" t="inlineStr">
        <is>
          <t>Positivo</t>
        </is>
      </c>
      <c r="F530" s="6" t="n">
        <v>45657</v>
      </c>
      <c r="G530" s="5">
        <f>YEAR(F530)</f>
        <v/>
      </c>
      <c r="H530" s="5">
        <f>PROPER(TEXT(F530,"mmmm"))</f>
        <v/>
      </c>
      <c r="I530" s="6">
        <f>IF(OR(H530="Enero",H530="Febrero",H530="Marzo",H530="Abril",H530="Mayo",H530="Junio"),G530&amp;"-1",IF(OR(H530="Julio",H530="Agosto",H530="Septiembre",H530="Octubre",H530="Noviembre",H530="Diciembre"),G530&amp;"-2"))</f>
        <v/>
      </c>
      <c r="J530" s="5" t="n"/>
      <c r="K530" s="5" t="n">
        <v>29418</v>
      </c>
      <c r="L530" s="28">
        <f>IFERROR(IF(OR(J530=0,K530=""),"",IF(E530="Positivo",MIN(MAX(K530/J530,0),1.3),MIN(MAX(J530/K530,0),1.3))),"")</f>
        <v/>
      </c>
      <c r="M530" s="28">
        <f>IFERROR(IF(OR(J530=0,K530=""),"",IF(E530="Positivo",MAX(K530/J530,0),MAX(J530/K530,0))),"")</f>
        <v/>
      </c>
      <c r="N530" s="5" t="inlineStr">
        <is>
          <t>Metrica</t>
        </is>
      </c>
      <c r="O530" s="5" t="inlineStr">
        <is>
          <t>ENT</t>
        </is>
      </c>
      <c r="P530" s="5" t="n">
        <v>0</v>
      </c>
      <c r="Q530" s="5" t="n">
        <v>0</v>
      </c>
      <c r="R530" s="5">
        <f>A530&amp;"-"&amp;YEAR(F530)&amp;"-"&amp;IF(LEN(MONTH(F530))=1,"0"&amp;MONTH(F530),MONTH(F530))&amp;"-"&amp;IF(LEN(DAY(F530))=1,"0"&amp;DAY(F530),DAY(F530))</f>
        <v/>
      </c>
    </row>
    <row r="531">
      <c r="A531" s="5" t="n">
        <v>404</v>
      </c>
      <c r="B531" s="5" t="inlineStr">
        <is>
          <t>Casos presentados y solucionados</t>
        </is>
      </c>
      <c r="C531" s="5" t="inlineStr">
        <is>
          <t>LEI</t>
        </is>
      </c>
      <c r="D531" s="5" t="inlineStr">
        <is>
          <t>Semestral</t>
        </is>
      </c>
      <c r="E531" s="5" t="inlineStr">
        <is>
          <t>Negativo</t>
        </is>
      </c>
      <c r="F531" s="6" t="n">
        <v>45657</v>
      </c>
      <c r="G531" s="5">
        <f>YEAR(F531)</f>
        <v/>
      </c>
      <c r="H531" s="5">
        <f>PROPER(TEXT(F531,"mmmm"))</f>
        <v/>
      </c>
      <c r="I531" s="6">
        <f>IF(OR(H531="Enero",H531="Febrero",H531="Marzo",H531="Abril",H531="Mayo",H531="Junio"),G531&amp;"-1",IF(OR(H531="Julio",H531="Agosto",H531="Septiembre",H531="Octubre",H531="Noviembre",H531="Diciembre"),G531&amp;"-2"))</f>
        <v/>
      </c>
      <c r="J531" s="5" t="n">
        <v>10</v>
      </c>
      <c r="K531" s="5" t="n">
        <v>6.02</v>
      </c>
      <c r="L531" s="28">
        <f>IFERROR(IF(OR(J531=0,K531=""),"",IF(E531="Positivo",MIN(MAX(K531/J531,0),1.3),MIN(MAX(J531/K531,0),1.3))),"")</f>
        <v/>
      </c>
      <c r="M531" s="28">
        <f>IFERROR(IF(OR(J531=0,K531=""),"",IF(E531="Positivo",MAX(K531/J531,0),MAX(J531/K531,0))),"")</f>
        <v/>
      </c>
      <c r="N531" s="5" t="inlineStr">
        <is>
          <t>%</t>
        </is>
      </c>
      <c r="O531" s="5" t="inlineStr">
        <is>
          <t>%</t>
        </is>
      </c>
      <c r="P531" s="5" t="n">
        <v>0</v>
      </c>
      <c r="Q531" s="5" t="n">
        <v>0</v>
      </c>
      <c r="R531" s="5">
        <f>A531&amp;"-"&amp;YEAR(F531)&amp;"-"&amp;IF(LEN(MONTH(F531))=1,"0"&amp;MONTH(F531),MONTH(F531))&amp;"-"&amp;IF(LEN(DAY(F531))=1,"0"&amp;DAY(F531),DAY(F531))</f>
        <v/>
      </c>
    </row>
    <row r="532">
      <c r="A532" s="5" t="n">
        <v>405</v>
      </c>
      <c r="B532" s="5" t="inlineStr">
        <is>
          <t>Proyecto de reingenieria y arquitectura de software LEI</t>
        </is>
      </c>
      <c r="C532" s="5" t="inlineStr">
        <is>
          <t>LEI</t>
        </is>
      </c>
      <c r="D532" s="5" t="inlineStr">
        <is>
          <t>Semestral</t>
        </is>
      </c>
      <c r="E532" s="5" t="inlineStr">
        <is>
          <t>Positivo</t>
        </is>
      </c>
      <c r="F532" s="6" t="n">
        <v>45657</v>
      </c>
      <c r="G532" s="5">
        <f>YEAR(F532)</f>
        <v/>
      </c>
      <c r="H532" s="5">
        <f>PROPER(TEXT(F532,"mmmm"))</f>
        <v/>
      </c>
      <c r="I532" s="6">
        <f>IF(OR(H532="Enero",H532="Febrero",H532="Marzo",H532="Abril",H532="Mayo",H532="Junio"),G532&amp;"-1",IF(OR(H532="Julio",H532="Agosto",H532="Septiembre",H532="Octubre",H532="Noviembre",H532="Diciembre"),G532&amp;"-2"))</f>
        <v/>
      </c>
      <c r="J532" s="5" t="n">
        <v>100</v>
      </c>
      <c r="K532" s="5" t="n">
        <v>98</v>
      </c>
      <c r="L532" s="28">
        <f>IFERROR(IF(OR(J532=0,K532=""),"",IF(E532="Positivo",MIN(MAX(K532/J532,0),1.3),MIN(MAX(J532/K532,0),1.3))),"")</f>
        <v/>
      </c>
      <c r="M532" s="28">
        <f>IFERROR(IF(OR(J532=0,K532=""),"",IF(E532="Positivo",MAX(K532/J532,0),MAX(J532/K532,0))),"")</f>
        <v/>
      </c>
      <c r="N532" s="5" t="inlineStr">
        <is>
          <t>%</t>
        </is>
      </c>
      <c r="O532" s="5" t="inlineStr">
        <is>
          <t>%</t>
        </is>
      </c>
      <c r="P532" s="5" t="n">
        <v>0</v>
      </c>
      <c r="Q532" s="5" t="n">
        <v>0</v>
      </c>
      <c r="R532" s="5">
        <f>A532&amp;"-"&amp;YEAR(F532)&amp;"-"&amp;IF(LEN(MONTH(F532))=1,"0"&amp;MONTH(F532),MONTH(F532))&amp;"-"&amp;IF(LEN(DAY(F532))=1,"0"&amp;DAY(F532),DAY(F532))</f>
        <v/>
      </c>
    </row>
    <row r="533">
      <c r="A533" s="5" t="n">
        <v>406</v>
      </c>
      <c r="B533" s="5" t="inlineStr">
        <is>
          <t>Programas con condiciones iniciales aprobadas por facultad</t>
        </is>
      </c>
      <c r="C533" s="5" t="inlineStr">
        <is>
          <t>Autoevaluación de programas académicos</t>
        </is>
      </c>
      <c r="D533" s="5" t="inlineStr">
        <is>
          <t>Semestral</t>
        </is>
      </c>
      <c r="E533" s="5" t="inlineStr">
        <is>
          <t>Positivo</t>
        </is>
      </c>
      <c r="F533" s="6" t="n">
        <v>45657</v>
      </c>
      <c r="G533" s="5">
        <f>YEAR(F533)</f>
        <v/>
      </c>
      <c r="H533" s="5">
        <f>PROPER(TEXT(F533,"mmmm"))</f>
        <v/>
      </c>
      <c r="I533" s="6">
        <f>IF(OR(H533="Enero",H533="Febrero",H533="Marzo",H533="Abril",H533="Mayo",H533="Junio"),G533&amp;"-1",IF(OR(H533="Julio",H533="Agosto",H533="Septiembre",H533="Octubre",H533="Noviembre",H533="Diciembre"),G533&amp;"-2"))</f>
        <v/>
      </c>
      <c r="J533" s="5" t="n">
        <v>3</v>
      </c>
      <c r="K533" s="5" t="n">
        <v>3</v>
      </c>
      <c r="L533" s="28">
        <f>IFERROR(IF(OR(J533=0,K533=""),"",IF(E533="Positivo",MIN(MAX(K533/J533,0),1.3),MIN(MAX(J533/K533,0),1.3))),"")</f>
        <v/>
      </c>
      <c r="M533" s="28">
        <f>IFERROR(IF(OR(J533=0,K533=""),"",IF(E533="Positivo",MAX(K533/J533,0),MAX(J533/K533,0))),"")</f>
        <v/>
      </c>
      <c r="N533" s="5" t="inlineStr">
        <is>
          <t>ENT</t>
        </is>
      </c>
      <c r="O533" s="5" t="inlineStr">
        <is>
          <t>ENT</t>
        </is>
      </c>
      <c r="P533" s="5" t="n">
        <v>0</v>
      </c>
      <c r="Q533" s="5" t="n">
        <v>0</v>
      </c>
      <c r="R533" s="5">
        <f>A533&amp;"-"&amp;YEAR(F533)&amp;"-"&amp;IF(LEN(MONTH(F533))=1,"0"&amp;MONTH(F533),MONTH(F533))&amp;"-"&amp;IF(LEN(DAY(F533))=1,"0"&amp;DAY(F533),DAY(F533))</f>
        <v/>
      </c>
    </row>
    <row r="534">
      <c r="A534" s="5" t="n">
        <v>407</v>
      </c>
      <c r="B534" s="5" t="inlineStr">
        <is>
          <t>Programas 1ra fase de condiciones iniciales radicadas por facultad</t>
        </is>
      </c>
      <c r="C534" s="5" t="inlineStr">
        <is>
          <t>Creación, modificación y cierre de programas académicos</t>
        </is>
      </c>
      <c r="D534" s="5" t="inlineStr">
        <is>
          <t>Semestral</t>
        </is>
      </c>
      <c r="E534" s="5" t="inlineStr">
        <is>
          <t>Positivo</t>
        </is>
      </c>
      <c r="F534" s="6" t="n">
        <v>45657</v>
      </c>
      <c r="G534" s="5">
        <f>YEAR(F534)</f>
        <v/>
      </c>
      <c r="H534" s="5">
        <f>PROPER(TEXT(F534,"mmmm"))</f>
        <v/>
      </c>
      <c r="I534" s="6">
        <f>IF(OR(H534="Enero",H534="Febrero",H534="Marzo",H534="Abril",H534="Mayo",H534="Junio"),G534&amp;"-1",IF(OR(H534="Julio",H534="Agosto",H534="Septiembre",H534="Octubre",H534="Noviembre",H534="Diciembre"),G534&amp;"-2"))</f>
        <v/>
      </c>
      <c r="J534" s="5" t="n"/>
      <c r="K534" s="5" t="n"/>
      <c r="L534" s="28">
        <f>IFERROR(IF(OR(J534=0,K534=""),"",IF(E534="Positivo",MIN(MAX(K534/J534,0),1.3),MIN(MAX(J534/K534,0),1.3))),"")</f>
        <v/>
      </c>
      <c r="M534" s="28">
        <f>IFERROR(IF(OR(J534=0,K534=""),"",IF(E534="Positivo",MAX(K534/J534,0),MAX(J534/K534,0))),"")</f>
        <v/>
      </c>
      <c r="N534" s="5" t="inlineStr">
        <is>
          <t>No Aplica</t>
        </is>
      </c>
      <c r="O534" s="5" t="inlineStr">
        <is>
          <t>No Aplica</t>
        </is>
      </c>
      <c r="P534" s="5" t="n">
        <v>0</v>
      </c>
      <c r="Q534" s="5" t="n">
        <v>0</v>
      </c>
      <c r="R534" s="5">
        <f>A534&amp;"-"&amp;YEAR(F534)&amp;"-"&amp;IF(LEN(MONTH(F534))=1,"0"&amp;MONTH(F534),MONTH(F534))&amp;"-"&amp;IF(LEN(DAY(F534))=1,"0"&amp;DAY(F534),DAY(F534))</f>
        <v/>
      </c>
    </row>
    <row r="535">
      <c r="A535" s="5" t="n">
        <v>408</v>
      </c>
      <c r="B535" s="5" t="inlineStr">
        <is>
          <t>Programas nuevos radicados por facultad</t>
        </is>
      </c>
      <c r="C535" s="5" t="inlineStr">
        <is>
          <t>Creación, modificación y cierre de programas académicos</t>
        </is>
      </c>
      <c r="D535" s="5" t="inlineStr">
        <is>
          <t>Semestral</t>
        </is>
      </c>
      <c r="E535" s="5" t="inlineStr">
        <is>
          <t>Positivo</t>
        </is>
      </c>
      <c r="F535" s="6" t="n">
        <v>45657</v>
      </c>
      <c r="G535" s="5">
        <f>YEAR(F535)</f>
        <v/>
      </c>
      <c r="H535" s="5">
        <f>PROPER(TEXT(F535,"mmmm"))</f>
        <v/>
      </c>
      <c r="I535" s="6">
        <f>IF(OR(H535="Enero",H535="Febrero",H535="Marzo",H535="Abril",H535="Mayo",H535="Junio"),G535&amp;"-1",IF(OR(H535="Julio",H535="Agosto",H535="Septiembre",H535="Octubre",H535="Noviembre",H535="Diciembre"),G535&amp;"-2"))</f>
        <v/>
      </c>
      <c r="J535" s="5" t="n">
        <v>600</v>
      </c>
      <c r="K535" s="5" t="n">
        <v>12</v>
      </c>
      <c r="L535" s="28">
        <f>IFERROR(IF(OR(J535=0,K535=""),"",IF(E535="Positivo",MIN(MAX(K535/J535,0),1.3),MIN(MAX(J535/K535,0),1.3))),"")</f>
        <v/>
      </c>
      <c r="M535" s="28">
        <f>IFERROR(IF(OR(J535=0,K535=""),"",IF(E535="Positivo",MAX(K535/J535,0),MAX(J535/K535,0))),"")</f>
        <v/>
      </c>
      <c r="N535" s="5" t="inlineStr">
        <is>
          <t>ENT</t>
        </is>
      </c>
      <c r="O535" s="5" t="inlineStr">
        <is>
          <t>ENT</t>
        </is>
      </c>
      <c r="P535" s="5" t="n">
        <v>0</v>
      </c>
      <c r="Q535" s="5" t="n">
        <v>0</v>
      </c>
      <c r="R535" s="5">
        <f>A535&amp;"-"&amp;YEAR(F535)&amp;"-"&amp;IF(LEN(MONTH(F535))=1,"0"&amp;MONTH(F535),MONTH(F535))&amp;"-"&amp;IF(LEN(DAY(F535))=1,"0"&amp;DAY(F535),DAY(F535))</f>
        <v/>
      </c>
    </row>
    <row r="536">
      <c r="A536" s="5" t="n">
        <v>409</v>
      </c>
      <c r="B536" s="5" t="inlineStr">
        <is>
          <t>Oportunidad en tiempo de envios</t>
        </is>
      </c>
      <c r="C536" s="5" t="inlineStr">
        <is>
          <t>GESTIÓN JURÍDICA Y NORMATIVA</t>
        </is>
      </c>
      <c r="D536" s="5" t="inlineStr">
        <is>
          <t>Trimestral</t>
        </is>
      </c>
      <c r="E536" s="5" t="inlineStr">
        <is>
          <t>Positivo</t>
        </is>
      </c>
      <c r="F536" s="6" t="n">
        <v>45657</v>
      </c>
      <c r="G536" s="5">
        <f>YEAR(F536)</f>
        <v/>
      </c>
      <c r="H536" s="5">
        <f>PROPER(TEXT(F536,"mmmm"))</f>
        <v/>
      </c>
      <c r="I536" s="6">
        <f>IF(OR(H536="Enero",H536="Febrero",H536="Marzo",H536="Abril",H536="Mayo",H536="Junio"),G536&amp;"-1",IF(OR(H536="Julio",H536="Agosto",H536="Septiembre",H536="Octubre",H536="Noviembre",H536="Diciembre"),G536&amp;"-2"))</f>
        <v/>
      </c>
      <c r="J536" s="5" t="n">
        <v>665</v>
      </c>
      <c r="K536" s="5" t="n">
        <v>5143</v>
      </c>
      <c r="L536" s="28">
        <f>IFERROR(IF(OR(J536=0,K536=""),"",IF(E536="Positivo",MIN(MAX(K536/J536,0),1.3),MIN(MAX(J536/K536,0),1.3))),"")</f>
        <v/>
      </c>
      <c r="M536" s="28">
        <f>IFERROR(IF(OR(J536=0,K536=""),"",IF(E536="Positivo",MAX(K536/J536,0),MAX(J536/K536,0))),"")</f>
        <v/>
      </c>
      <c r="N536" s="5" t="inlineStr">
        <is>
          <t>%</t>
        </is>
      </c>
      <c r="O536" s="5" t="inlineStr">
        <is>
          <t>%</t>
        </is>
      </c>
      <c r="P536" s="5" t="n">
        <v>0</v>
      </c>
      <c r="Q536" s="5" t="n">
        <v>0</v>
      </c>
      <c r="R536" s="5">
        <f>A536&amp;"-"&amp;YEAR(F536)&amp;"-"&amp;IF(LEN(MONTH(F536))=1,"0"&amp;MONTH(F536),MONTH(F536))&amp;"-"&amp;IF(LEN(DAY(F536))=1,"0"&amp;DAY(F536),DAY(F536))</f>
        <v/>
      </c>
    </row>
    <row r="537">
      <c r="A537" s="5" t="n">
        <v>412</v>
      </c>
      <c r="B537" s="5" t="inlineStr">
        <is>
          <t>Participación en eventos externos de impacto</t>
        </is>
      </c>
      <c r="C537" s="5" t="inlineStr">
        <is>
          <t>Comunicaciones Externas</t>
        </is>
      </c>
      <c r="D537" s="5" t="inlineStr">
        <is>
          <t>Anual</t>
        </is>
      </c>
      <c r="E537" s="5" t="inlineStr">
        <is>
          <t>Positivo</t>
        </is>
      </c>
      <c r="F537" s="6" t="n">
        <v>45657</v>
      </c>
      <c r="G537" s="5">
        <f>YEAR(F537)</f>
        <v/>
      </c>
      <c r="H537" s="5">
        <f>PROPER(TEXT(F537,"mmmm"))</f>
        <v/>
      </c>
      <c r="I537" s="6">
        <f>IF(OR(H537="Enero",H537="Febrero",H537="Marzo",H537="Abril",H537="Mayo",H537="Junio"),G537&amp;"-1",IF(OR(H537="Julio",H537="Agosto",H537="Septiembre",H537="Octubre",H537="Noviembre",H537="Diciembre"),G537&amp;"-2"))</f>
        <v/>
      </c>
      <c r="J537" s="5" t="n">
        <v>100</v>
      </c>
      <c r="K537" s="5" t="n">
        <v>100</v>
      </c>
      <c r="L537" s="28">
        <f>IFERROR(IF(OR(J537=0,K537=""),"",IF(E537="Positivo",MIN(MAX(K537/J537,0),1.3),MIN(MAX(J537/K537,0),1.3))),"")</f>
        <v/>
      </c>
      <c r="M537" s="28">
        <f>IFERROR(IF(OR(J537=0,K537=""),"",IF(E537="Positivo",MAX(K537/J537,0),MAX(J537/K537,0))),"")</f>
        <v/>
      </c>
      <c r="N537" s="5" t="inlineStr">
        <is>
          <t>%</t>
        </is>
      </c>
      <c r="O537" s="5" t="inlineStr">
        <is>
          <t>%</t>
        </is>
      </c>
      <c r="P537" s="5" t="n">
        <v>0</v>
      </c>
      <c r="Q537" s="5" t="n">
        <v>0</v>
      </c>
      <c r="R537" s="5">
        <f>A537&amp;"-"&amp;YEAR(F537)&amp;"-"&amp;IF(LEN(MONTH(F537))=1,"0"&amp;MONTH(F537),MONTH(F537))&amp;"-"&amp;IF(LEN(DAY(F537))=1,"0"&amp;DAY(F537),DAY(F537))</f>
        <v/>
      </c>
    </row>
    <row r="538">
      <c r="A538" s="5" t="n">
        <v>413</v>
      </c>
      <c r="B538" s="5" t="inlineStr">
        <is>
          <t>Participación del Poli como sede o patrocinador</t>
        </is>
      </c>
      <c r="C538" s="5" t="inlineStr">
        <is>
          <t>Comunicaciones Externas</t>
        </is>
      </c>
      <c r="D538" s="5" t="inlineStr">
        <is>
          <t>Anual</t>
        </is>
      </c>
      <c r="E538" s="5" t="inlineStr">
        <is>
          <t>Positivo</t>
        </is>
      </c>
      <c r="F538" s="6" t="n">
        <v>45657</v>
      </c>
      <c r="G538" s="5">
        <f>YEAR(F538)</f>
        <v/>
      </c>
      <c r="H538" s="5">
        <f>PROPER(TEXT(F538,"mmmm"))</f>
        <v/>
      </c>
      <c r="I538" s="6">
        <f>IF(OR(H538="Enero",H538="Febrero",H538="Marzo",H538="Abril",H538="Mayo",H538="Junio"),G538&amp;"-1",IF(OR(H538="Julio",H538="Agosto",H538="Septiembre",H538="Octubre",H538="Noviembre",H538="Diciembre"),G538&amp;"-2"))</f>
        <v/>
      </c>
      <c r="J538" s="5" t="n">
        <v>100</v>
      </c>
      <c r="K538" s="5" t="n">
        <v>100</v>
      </c>
      <c r="L538" s="28">
        <f>IFERROR(IF(OR(J538=0,K538=""),"",IF(E538="Positivo",MIN(MAX(K538/J538,0),1.3),MIN(MAX(J538/K538,0),1.3))),"")</f>
        <v/>
      </c>
      <c r="M538" s="28">
        <f>IFERROR(IF(OR(J538=0,K538=""),"",IF(E538="Positivo",MAX(K538/J538,0),MAX(J538/K538,0))),"")</f>
        <v/>
      </c>
      <c r="N538" s="5" t="inlineStr">
        <is>
          <t>Linea Base</t>
        </is>
      </c>
      <c r="O538" s="5" t="inlineStr">
        <is>
          <t>ENT</t>
        </is>
      </c>
      <c r="P538" s="5" t="n">
        <v>0</v>
      </c>
      <c r="Q538" s="5" t="n">
        <v>0</v>
      </c>
      <c r="R538" s="5">
        <f>A538&amp;"-"&amp;YEAR(F538)&amp;"-"&amp;IF(LEN(MONTH(F538))=1,"0"&amp;MONTH(F538),MONTH(F538))&amp;"-"&amp;IF(LEN(DAY(F538))=1,"0"&amp;DAY(F538),DAY(F538))</f>
        <v/>
      </c>
    </row>
    <row r="539">
      <c r="A539" s="5" t="n">
        <v>414</v>
      </c>
      <c r="B539" s="5" t="inlineStr">
        <is>
          <t>Cumplimiento Plan Anual Rectoría</t>
        </is>
      </c>
      <c r="C539" s="5" t="inlineStr">
        <is>
          <t>Planeación Estratégica</t>
        </is>
      </c>
      <c r="D539" s="5" t="inlineStr">
        <is>
          <t>Trimestral</t>
        </is>
      </c>
      <c r="E539" s="5" t="inlineStr">
        <is>
          <t>Positivo</t>
        </is>
      </c>
      <c r="F539" s="6" t="n">
        <v>45657</v>
      </c>
      <c r="G539" s="5">
        <f>YEAR(F539)</f>
        <v/>
      </c>
      <c r="H539" s="5">
        <f>PROPER(TEXT(F539,"mmmm"))</f>
        <v/>
      </c>
      <c r="I539" s="6">
        <f>IF(OR(H539="Enero",H539="Febrero",H539="Marzo",H539="Abril",H539="Mayo",H539="Junio"),G539&amp;"-1",IF(OR(H539="Julio",H539="Agosto",H539="Septiembre",H539="Octubre",H539="Noviembre",H539="Diciembre"),G539&amp;"-2"))</f>
        <v/>
      </c>
      <c r="J539" s="5" t="n">
        <v>100</v>
      </c>
      <c r="K539" s="5" t="n">
        <v>198.7777777777778</v>
      </c>
      <c r="L539" s="28">
        <f>IFERROR(IF(OR(J539=0,K539=""),"",IF(E539="Positivo",MIN(MAX(K539/J539,0),1.0),MIN(MAX(J539/K539,0),1.0))),"")</f>
        <v/>
      </c>
      <c r="M539" s="28">
        <f>IFERROR(IF(OR(J539=0,K539=""),"",IF(E539="Positivo",MAX(K539/J539,0),MAX(J539/K539,0))),"")</f>
        <v/>
      </c>
      <c r="N539" s="5" t="inlineStr">
        <is>
          <t>%</t>
        </is>
      </c>
      <c r="O539" s="5" t="inlineStr">
        <is>
          <t>%</t>
        </is>
      </c>
      <c r="P539" s="5" t="n">
        <v>0</v>
      </c>
      <c r="Q539" s="5" t="n">
        <v>0</v>
      </c>
      <c r="R539" s="5">
        <f>A539&amp;"-"&amp;YEAR(F539)&amp;"-"&amp;IF(LEN(MONTH(F539))=1,"0"&amp;MONTH(F539),MONTH(F539))&amp;"-"&amp;IF(LEN(DAY(F539))=1,"0"&amp;DAY(F539),DAY(F539))</f>
        <v/>
      </c>
    </row>
    <row r="540">
      <c r="A540" s="5" t="n">
        <v>415</v>
      </c>
      <c r="B540" s="5" t="inlineStr">
        <is>
          <t>Cumplimiento Plan Anual Vicerrectoría del estudiante</t>
        </is>
      </c>
      <c r="C540" s="5" t="inlineStr">
        <is>
          <t>Planeación Estratégica</t>
        </is>
      </c>
      <c r="D540" s="5" t="inlineStr">
        <is>
          <t>Trimestral</t>
        </is>
      </c>
      <c r="E540" s="5" t="inlineStr">
        <is>
          <t>Positivo</t>
        </is>
      </c>
      <c r="F540" s="6" t="n">
        <v>45657</v>
      </c>
      <c r="G540" s="5">
        <f>YEAR(F540)</f>
        <v/>
      </c>
      <c r="H540" s="5">
        <f>PROPER(TEXT(F540,"mmmm"))</f>
        <v/>
      </c>
      <c r="I540" s="6">
        <f>IF(OR(H540="Enero",H540="Febrero",H540="Marzo",H540="Abril",H540="Mayo",H540="Junio"),G540&amp;"-1",IF(OR(H540="Julio",H540="Agosto",H540="Septiembre",H540="Octubre",H540="Noviembre",H540="Diciembre"),G540&amp;"-2"))</f>
        <v/>
      </c>
      <c r="J540" s="5" t="n">
        <v>100</v>
      </c>
      <c r="K540" s="5" t="n">
        <v>198.3571428571429</v>
      </c>
      <c r="L540" s="28">
        <f>IFERROR(IF(OR(J540=0,K540=""),"",IF(E540="Positivo",MIN(MAX(K540/J540,0),1.0),MIN(MAX(J540/K540,0),1.0))),"")</f>
        <v/>
      </c>
      <c r="M540" s="28">
        <f>IFERROR(IF(OR(J540=0,K540=""),"",IF(E540="Positivo",MAX(K540/J540,0),MAX(J540/K540,0))),"")</f>
        <v/>
      </c>
      <c r="N540" s="5" t="inlineStr">
        <is>
          <t>%</t>
        </is>
      </c>
      <c r="O540" s="5" t="inlineStr">
        <is>
          <t>%</t>
        </is>
      </c>
      <c r="P540" s="5" t="n">
        <v>0</v>
      </c>
      <c r="Q540" s="5" t="n">
        <v>0</v>
      </c>
      <c r="R540" s="5">
        <f>A540&amp;"-"&amp;YEAR(F540)&amp;"-"&amp;IF(LEN(MONTH(F540))=1,"0"&amp;MONTH(F540),MONTH(F540))&amp;"-"&amp;IF(LEN(DAY(F540))=1,"0"&amp;DAY(F540),DAY(F540))</f>
        <v/>
      </c>
    </row>
    <row r="541">
      <c r="A541" s="5" t="n">
        <v>416</v>
      </c>
      <c r="B541" s="5" t="inlineStr">
        <is>
          <t>Cumplimiento Plan Anual Vicerrectoría de crecimiento</t>
        </is>
      </c>
      <c r="C541" s="5" t="inlineStr">
        <is>
          <t>Planeación Estratégica</t>
        </is>
      </c>
      <c r="D541" s="5" t="inlineStr">
        <is>
          <t>Trimestral</t>
        </is>
      </c>
      <c r="E541" s="5" t="inlineStr">
        <is>
          <t>Positivo</t>
        </is>
      </c>
      <c r="F541" s="6" t="n">
        <v>45657</v>
      </c>
      <c r="G541" s="5">
        <f>YEAR(F541)</f>
        <v/>
      </c>
      <c r="H541" s="5">
        <f>PROPER(TEXT(F541,"mmmm"))</f>
        <v/>
      </c>
      <c r="I541" s="6">
        <f>IF(OR(H541="Enero",H541="Febrero",H541="Marzo",H541="Abril",H541="Mayo",H541="Junio"),G541&amp;"-1",IF(OR(H541="Julio",H541="Agosto",H541="Septiembre",H541="Octubre",H541="Noviembre",H541="Diciembre"),G541&amp;"-2"))</f>
        <v/>
      </c>
      <c r="J541" s="5" t="n">
        <v>100</v>
      </c>
      <c r="K541" s="5" t="n">
        <v>200</v>
      </c>
      <c r="L541" s="28">
        <f>IFERROR(IF(OR(J541=0,K541=""),"",IF(E541="Positivo",MIN(MAX(K541/J541,0),1.0),MIN(MAX(J541/K541,0),1.0))),"")</f>
        <v/>
      </c>
      <c r="M541" s="28">
        <f>IFERROR(IF(OR(J541=0,K541=""),"",IF(E541="Positivo",MAX(K541/J541,0),MAX(J541/K541,0))),"")</f>
        <v/>
      </c>
      <c r="N541" s="5" t="inlineStr">
        <is>
          <t>%</t>
        </is>
      </c>
      <c r="O541" s="5" t="inlineStr">
        <is>
          <t>%</t>
        </is>
      </c>
      <c r="P541" s="5" t="n">
        <v>0</v>
      </c>
      <c r="Q541" s="5" t="n">
        <v>0</v>
      </c>
      <c r="R541" s="5">
        <f>A541&amp;"-"&amp;YEAR(F541)&amp;"-"&amp;IF(LEN(MONTH(F541))=1,"0"&amp;MONTH(F541),MONTH(F541))&amp;"-"&amp;IF(LEN(DAY(F541))=1,"0"&amp;DAY(F541),DAY(F541))</f>
        <v/>
      </c>
    </row>
    <row r="542">
      <c r="A542" s="5" t="n">
        <v>417</v>
      </c>
      <c r="B542" s="5" t="inlineStr">
        <is>
          <t>Cumplimiento Plan Anual Vicerrectoría Financiera</t>
        </is>
      </c>
      <c r="C542" s="5" t="inlineStr">
        <is>
          <t>Planeación Estratégica</t>
        </is>
      </c>
      <c r="D542" s="5" t="inlineStr">
        <is>
          <t>Trimestral</t>
        </is>
      </c>
      <c r="E542" s="5" t="inlineStr">
        <is>
          <t>Positivo</t>
        </is>
      </c>
      <c r="F542" s="6" t="n">
        <v>45657</v>
      </c>
      <c r="G542" s="5">
        <f>YEAR(F542)</f>
        <v/>
      </c>
      <c r="H542" s="5">
        <f>PROPER(TEXT(F542,"mmmm"))</f>
        <v/>
      </c>
      <c r="I542" s="6">
        <f>IF(OR(H542="Enero",H542="Febrero",H542="Marzo",H542="Abril",H542="Mayo",H542="Junio"),G542&amp;"-1",IF(OR(H542="Julio",H542="Agosto",H542="Septiembre",H542="Octubre",H542="Noviembre",H542="Diciembre"),G542&amp;"-2"))</f>
        <v/>
      </c>
      <c r="J542" s="5" t="n">
        <v>100</v>
      </c>
      <c r="K542" s="5" t="n">
        <v>198.8333333333333</v>
      </c>
      <c r="L542" s="28">
        <f>IFERROR(IF(OR(J542=0,K542=""),"",IF(E542="Positivo",MIN(MAX(K542/J542,0),1.0),MIN(MAX(J542/K542,0),1.0))),"")</f>
        <v/>
      </c>
      <c r="M542" s="28">
        <f>IFERROR(IF(OR(J542=0,K542=""),"",IF(E542="Positivo",MAX(K542/J542,0),MAX(J542/K542,0))),"")</f>
        <v/>
      </c>
      <c r="N542" s="5" t="inlineStr">
        <is>
          <t>%</t>
        </is>
      </c>
      <c r="O542" s="5" t="inlineStr">
        <is>
          <t>%</t>
        </is>
      </c>
      <c r="P542" s="5" t="n">
        <v>0</v>
      </c>
      <c r="Q542" s="5" t="n">
        <v>0</v>
      </c>
      <c r="R542" s="5">
        <f>A542&amp;"-"&amp;YEAR(F542)&amp;"-"&amp;IF(LEN(MONTH(F542))=1,"0"&amp;MONTH(F542),MONTH(F542))&amp;"-"&amp;IF(LEN(DAY(F542))=1,"0"&amp;DAY(F542),DAY(F542))</f>
        <v/>
      </c>
    </row>
    <row r="543">
      <c r="A543" s="5" t="n">
        <v>418</v>
      </c>
      <c r="B543" s="5" t="inlineStr">
        <is>
          <t>Cumplimiento Plan Anual Vicerrectoría Académica</t>
        </is>
      </c>
      <c r="C543" s="5" t="inlineStr">
        <is>
          <t>Planeación Estratégica</t>
        </is>
      </c>
      <c r="D543" s="5" t="inlineStr">
        <is>
          <t>Trimestral</t>
        </is>
      </c>
      <c r="E543" s="5" t="inlineStr">
        <is>
          <t>Positivo</t>
        </is>
      </c>
      <c r="F543" s="6" t="n">
        <v>45657</v>
      </c>
      <c r="G543" s="5">
        <f>YEAR(F543)</f>
        <v/>
      </c>
      <c r="H543" s="5">
        <f>PROPER(TEXT(F543,"mmmm"))</f>
        <v/>
      </c>
      <c r="I543" s="6">
        <f>IF(OR(H543="Enero",H543="Febrero",H543="Marzo",H543="Abril",H543="Mayo",H543="Junio"),G543&amp;"-1",IF(OR(H543="Julio",H543="Agosto",H543="Septiembre",H543="Octubre",H543="Noviembre",H543="Diciembre"),G543&amp;"-2"))</f>
        <v/>
      </c>
      <c r="J543" s="5" t="n">
        <v>100</v>
      </c>
      <c r="K543" s="5" t="n">
        <v>197.7777777777778</v>
      </c>
      <c r="L543" s="28">
        <f>IFERROR(IF(OR(J543=0,K543=""),"",IF(E543="Positivo",MIN(MAX(K543/J543,0),1.0),MIN(MAX(J543/K543,0),1.0))),"")</f>
        <v/>
      </c>
      <c r="M543" s="28">
        <f>IFERROR(IF(OR(J543=0,K543=""),"",IF(E543="Positivo",MAX(K543/J543,0),MAX(J543/K543,0))),"")</f>
        <v/>
      </c>
      <c r="N543" s="5" t="inlineStr">
        <is>
          <t>%</t>
        </is>
      </c>
      <c r="O543" s="5" t="inlineStr">
        <is>
          <t>%</t>
        </is>
      </c>
      <c r="P543" s="5" t="n">
        <v>0</v>
      </c>
      <c r="Q543" s="5" t="n">
        <v>0</v>
      </c>
      <c r="R543" s="5">
        <f>A543&amp;"-"&amp;YEAR(F543)&amp;"-"&amp;IF(LEN(MONTH(F543))=1,"0"&amp;MONTH(F543),MONTH(F543))&amp;"-"&amp;IF(LEN(DAY(F543))=1,"0"&amp;DAY(F543),DAY(F543))</f>
        <v/>
      </c>
    </row>
    <row r="544">
      <c r="A544" s="5" t="n">
        <v>420</v>
      </c>
      <c r="B544" s="5" t="inlineStr">
        <is>
          <t>Cumplimiento Plan Anual Gerencia de estrategia</t>
        </is>
      </c>
      <c r="C544" s="5" t="inlineStr">
        <is>
          <t>Planeación Estratégica</t>
        </is>
      </c>
      <c r="D544" s="5" t="inlineStr">
        <is>
          <t>Trimestral</t>
        </is>
      </c>
      <c r="E544" s="5" t="inlineStr">
        <is>
          <t>Positivo</t>
        </is>
      </c>
      <c r="F544" s="6" t="n">
        <v>45657</v>
      </c>
      <c r="G544" s="5">
        <f>YEAR(F544)</f>
        <v/>
      </c>
      <c r="H544" s="5">
        <f>PROPER(TEXT(F544,"mmmm"))</f>
        <v/>
      </c>
      <c r="I544" s="6">
        <f>IF(OR(H544="Enero",H544="Febrero",H544="Marzo",H544="Abril",H544="Mayo",H544="Junio"),G544&amp;"-1",IF(OR(H544="Julio",H544="Agosto",H544="Septiembre",H544="Octubre",H544="Noviembre",H544="Diciembre"),G544&amp;"-2"))</f>
        <v/>
      </c>
      <c r="J544" s="5" t="n">
        <v>100</v>
      </c>
      <c r="K544" s="5" t="n">
        <v>196.6666666666667</v>
      </c>
      <c r="L544" s="28">
        <f>IFERROR(IF(OR(J544=0,K544=""),"",IF(E544="Positivo",MIN(MAX(K544/J544,0),1.0),MIN(MAX(J544/K544,0),1.0))),"")</f>
        <v/>
      </c>
      <c r="M544" s="28">
        <f>IFERROR(IF(OR(J544=0,K544=""),"",IF(E544="Positivo",MAX(K544/J544,0),MAX(J544/K544,0))),"")</f>
        <v/>
      </c>
      <c r="N544" s="5" t="inlineStr">
        <is>
          <t>%</t>
        </is>
      </c>
      <c r="O544" s="5" t="inlineStr">
        <is>
          <t>%</t>
        </is>
      </c>
      <c r="P544" s="5" t="n">
        <v>0</v>
      </c>
      <c r="Q544" s="5" t="n">
        <v>0</v>
      </c>
      <c r="R544" s="5">
        <f>A544&amp;"-"&amp;YEAR(F544)&amp;"-"&amp;IF(LEN(MONTH(F544))=1,"0"&amp;MONTH(F544),MONTH(F544))&amp;"-"&amp;IF(LEN(DAY(F544))=1,"0"&amp;DAY(F544),DAY(F544))</f>
        <v/>
      </c>
    </row>
    <row r="545">
      <c r="A545" s="5" t="n">
        <v>421</v>
      </c>
      <c r="B545" s="5" t="inlineStr">
        <is>
          <t>Total Leads por canales de captación</t>
        </is>
      </c>
      <c r="C545" s="5" t="inlineStr">
        <is>
          <t>Mercadeo de programas académicos</t>
        </is>
      </c>
      <c r="D545" s="5" t="inlineStr">
        <is>
          <t>Semestral</t>
        </is>
      </c>
      <c r="E545" s="5" t="inlineStr">
        <is>
          <t>Positivo</t>
        </is>
      </c>
      <c r="F545" s="6" t="n">
        <v>45657</v>
      </c>
      <c r="G545" s="5">
        <f>YEAR(F545)</f>
        <v/>
      </c>
      <c r="H545" s="5">
        <f>PROPER(TEXT(F545,"mmmm"))</f>
        <v/>
      </c>
      <c r="I545" s="6">
        <f>IF(OR(H545="Enero",H545="Febrero",H545="Marzo",H545="Abril",H545="Mayo",H545="Junio"),G545&amp;"-1",IF(OR(H545="Julio",H545="Agosto",H545="Septiembre",H545="Octubre",H545="Noviembre",H545="Diciembre"),G545&amp;"-2"))</f>
        <v/>
      </c>
      <c r="J545" s="5" t="n">
        <v>100</v>
      </c>
      <c r="K545" s="5" t="n">
        <v>121.44</v>
      </c>
      <c r="L545" s="28">
        <f>IFERROR(IF(OR(J545=0,K545=""),"",IF(E545="Positivo",MIN(MAX(K545/J545,0),1.3),MIN(MAX(J545/K545,0),1.3))),"")</f>
        <v/>
      </c>
      <c r="M545" s="28">
        <f>IFERROR(IF(OR(J545=0,K545=""),"",IF(E545="Positivo",MAX(K545/J545,0),MAX(J545/K545,0))),"")</f>
        <v/>
      </c>
      <c r="N545" s="5" t="inlineStr">
        <is>
          <t>ENT</t>
        </is>
      </c>
      <c r="O545" s="5" t="inlineStr">
        <is>
          <t>ENT</t>
        </is>
      </c>
      <c r="P545" s="5" t="n">
        <v>0</v>
      </c>
      <c r="Q545" s="5" t="n">
        <v>0</v>
      </c>
      <c r="R545" s="5">
        <f>A545&amp;"-"&amp;YEAR(F545)&amp;"-"&amp;IF(LEN(MONTH(F545))=1,"0"&amp;MONTH(F545),MONTH(F545))&amp;"-"&amp;IF(LEN(DAY(F545))=1,"0"&amp;DAY(F545),DAY(F545))</f>
        <v/>
      </c>
    </row>
    <row r="546">
      <c r="A546" s="5" t="n">
        <v>422</v>
      </c>
      <c r="B546" s="5" t="inlineStr">
        <is>
          <t>Total conversión</t>
        </is>
      </c>
      <c r="C546" s="5" t="inlineStr">
        <is>
          <t>Mercadeo de programas académicos</t>
        </is>
      </c>
      <c r="D546" s="5" t="inlineStr">
        <is>
          <t>Semestral</t>
        </is>
      </c>
      <c r="E546" s="5" t="inlineStr">
        <is>
          <t>Positivo</t>
        </is>
      </c>
      <c r="F546" s="6" t="n">
        <v>45657</v>
      </c>
      <c r="G546" s="5">
        <f>YEAR(F546)</f>
        <v/>
      </c>
      <c r="H546" s="5">
        <f>PROPER(TEXT(F546,"mmmm"))</f>
        <v/>
      </c>
      <c r="I546" s="6">
        <f>IF(OR(H546="Enero",H546="Febrero",H546="Marzo",H546="Abril",H546="Mayo",H546="Junio"),G546&amp;"-1",IF(OR(H546="Julio",H546="Agosto",H546="Septiembre",H546="Octubre",H546="Noviembre",H546="Diciembre"),G546&amp;"-2"))</f>
        <v/>
      </c>
      <c r="J546" s="5" t="n">
        <v>8.01</v>
      </c>
      <c r="K546" s="5" t="n">
        <v>7.91</v>
      </c>
      <c r="L546" s="28">
        <f>IFERROR(IF(OR(J546=0,K546=""),"",IF(E546="Positivo",MIN(MAX(K546/J546,0),1.3),MIN(MAX(J546/K546,0),1.3))),"")</f>
        <v/>
      </c>
      <c r="M546" s="28">
        <f>IFERROR(IF(OR(J546=0,K546=""),"",IF(E546="Positivo",MAX(K546/J546,0),MAX(J546/K546,0))),"")</f>
        <v/>
      </c>
      <c r="N546" s="5" t="inlineStr">
        <is>
          <t>%</t>
        </is>
      </c>
      <c r="O546" s="5" t="inlineStr">
        <is>
          <t>%</t>
        </is>
      </c>
      <c r="P546" s="5" t="n">
        <v>2</v>
      </c>
      <c r="Q546" s="5" t="n">
        <v>2</v>
      </c>
      <c r="R546" s="5">
        <f>A546&amp;"-"&amp;YEAR(F546)&amp;"-"&amp;IF(LEN(MONTH(F546))=1,"0"&amp;MONTH(F546),MONTH(F546))&amp;"-"&amp;IF(LEN(DAY(F546))=1,"0"&amp;DAY(F546),DAY(F546))</f>
        <v/>
      </c>
    </row>
    <row r="547">
      <c r="A547" s="5" t="n">
        <v>423</v>
      </c>
      <c r="B547" s="5" t="inlineStr">
        <is>
          <t>Brand equity</t>
        </is>
      </c>
      <c r="C547" s="5" t="inlineStr">
        <is>
          <t>Mercadeo de programas académicos</t>
        </is>
      </c>
      <c r="D547" s="5" t="inlineStr">
        <is>
          <t>Anual</t>
        </is>
      </c>
      <c r="E547" s="5" t="inlineStr">
        <is>
          <t>Positivo</t>
        </is>
      </c>
      <c r="F547" s="6" t="n">
        <v>45657</v>
      </c>
      <c r="G547" s="5">
        <f>YEAR(F547)</f>
        <v/>
      </c>
      <c r="H547" s="5">
        <f>PROPER(TEXT(F547,"mmmm"))</f>
        <v/>
      </c>
      <c r="I547" s="6">
        <f>IF(OR(H547="Enero",H547="Febrero",H547="Marzo",H547="Abril",H547="Mayo",H547="Junio"),G547&amp;"-1",IF(OR(H547="Julio",H547="Agosto",H547="Septiembre",H547="Octubre",H547="Noviembre",H547="Diciembre"),G547&amp;"-2"))</f>
        <v/>
      </c>
      <c r="J547" s="5" t="n">
        <v>8.300000000000001</v>
      </c>
      <c r="K547" s="5" t="n">
        <v>12.3</v>
      </c>
      <c r="L547" s="28">
        <f>IFERROR(IF(OR(J547=0,K547=""),"",IF(E547="Positivo",MIN(MAX(K547/J547,0),1.3),MIN(MAX(J547/K547,0),1.3))),"")</f>
        <v/>
      </c>
      <c r="M547" s="28">
        <f>IFERROR(IF(OR(J547=0,K547=""),"",IF(E547="Positivo",MAX(K547/J547,0),MAX(J547/K547,0))),"")</f>
        <v/>
      </c>
      <c r="N547" s="5" t="inlineStr">
        <is>
          <t>DEC</t>
        </is>
      </c>
      <c r="O547" s="5" t="inlineStr">
        <is>
          <t>DEC</t>
        </is>
      </c>
      <c r="P547" s="5" t="n">
        <v>1</v>
      </c>
      <c r="Q547" s="5" t="n">
        <v>1</v>
      </c>
      <c r="R547" s="5">
        <f>A547&amp;"-"&amp;YEAR(F547)&amp;"-"&amp;IF(LEN(MONTH(F547))=1,"0"&amp;MONTH(F547),MONTH(F547))&amp;"-"&amp;IF(LEN(DAY(F547))=1,"0"&amp;DAY(F547),DAY(F547))</f>
        <v/>
      </c>
    </row>
    <row r="548">
      <c r="A548" s="5" t="n">
        <v>424</v>
      </c>
      <c r="B548" s="5" t="inlineStr">
        <is>
          <t>Conocimiento espontaneo</t>
        </is>
      </c>
      <c r="C548" s="5" t="inlineStr">
        <is>
          <t>Mercadeo de programas académicos</t>
        </is>
      </c>
      <c r="D548" s="5" t="inlineStr">
        <is>
          <t>Anual</t>
        </is>
      </c>
      <c r="E548" s="5" t="inlineStr">
        <is>
          <t>Positivo</t>
        </is>
      </c>
      <c r="F548" s="6" t="n">
        <v>45657</v>
      </c>
      <c r="G548" s="5">
        <f>YEAR(F548)</f>
        <v/>
      </c>
      <c r="H548" s="5">
        <f>PROPER(TEXT(F548,"mmmm"))</f>
        <v/>
      </c>
      <c r="I548" s="6">
        <f>IF(OR(H548="Enero",H548="Febrero",H548="Marzo",H548="Abril",H548="Mayo",H548="Junio"),G548&amp;"-1",IF(OR(H548="Julio",H548="Agosto",H548="Septiembre",H548="Octubre",H548="Noviembre",H548="Diciembre"),G548&amp;"-2"))</f>
        <v/>
      </c>
      <c r="J548" s="5" t="n">
        <v>7</v>
      </c>
      <c r="K548" s="5" t="n">
        <v>9</v>
      </c>
      <c r="L548" s="28">
        <f>IFERROR(IF(OR(J548=0,K548=""),"",IF(E548="Positivo",MIN(MAX(K548/J548,0),1.3),MIN(MAX(J548/K548,0),1.3))),"")</f>
        <v/>
      </c>
      <c r="M548" s="28">
        <f>IFERROR(IF(OR(J548=0,K548=""),"",IF(E548="Positivo",MAX(K548/J548,0),MAX(J548/K548,0))),"")</f>
        <v/>
      </c>
      <c r="N548" s="5" t="inlineStr">
        <is>
          <t>ENT</t>
        </is>
      </c>
      <c r="O548" s="5" t="inlineStr">
        <is>
          <t>ENT</t>
        </is>
      </c>
      <c r="P548" s="5" t="n">
        <v>0</v>
      </c>
      <c r="Q548" s="5" t="n">
        <v>0</v>
      </c>
      <c r="R548" s="5">
        <f>A548&amp;"-"&amp;YEAR(F548)&amp;"-"&amp;IF(LEN(MONTH(F548))=1,"0"&amp;MONTH(F548),MONTH(F548))&amp;"-"&amp;IF(LEN(DAY(F548))=1,"0"&amp;DAY(F548),DAY(F548))</f>
        <v/>
      </c>
    </row>
    <row r="549">
      <c r="A549" s="5" t="n">
        <v>425</v>
      </c>
      <c r="B549" s="5" t="inlineStr">
        <is>
          <t>Cumplimiento Leads Educación para la vida</t>
        </is>
      </c>
      <c r="C549" s="5" t="inlineStr">
        <is>
          <t>Mercadeo y venta de educación para la vida</t>
        </is>
      </c>
      <c r="D549" s="5" t="inlineStr">
        <is>
          <t>Semestral</t>
        </is>
      </c>
      <c r="E549" s="5" t="inlineStr">
        <is>
          <t>Positivo</t>
        </is>
      </c>
      <c r="F549" s="6" t="n">
        <v>45657</v>
      </c>
      <c r="G549" s="5">
        <f>YEAR(F549)</f>
        <v/>
      </c>
      <c r="H549" s="5">
        <f>PROPER(TEXT(F549,"mmmm"))</f>
        <v/>
      </c>
      <c r="I549" s="6">
        <f>IF(OR(H549="Enero",H549="Febrero",H549="Marzo",H549="Abril",H549="Mayo",H549="Junio"),G549&amp;"-1",IF(OR(H549="Julio",H549="Agosto",H549="Septiembre",H549="Octubre",H549="Noviembre",H549="Diciembre"),G549&amp;"-2"))</f>
        <v/>
      </c>
      <c r="J549" s="5" t="n">
        <v>100</v>
      </c>
      <c r="K549" s="5" t="n">
        <v>164.69</v>
      </c>
      <c r="L549" s="28">
        <f>IFERROR(IF(OR(J549=0,K549=""),"",IF(E549="Positivo",MIN(MAX(K549/J549,0),1.3),MIN(MAX(J549/K549,0),1.3))),"")</f>
        <v/>
      </c>
      <c r="M549" s="28">
        <f>IFERROR(IF(OR(J549=0,K549=""),"",IF(E549="Positivo",MAX(K549/J549,0),MAX(J549/K549,0))),"")</f>
        <v/>
      </c>
      <c r="N549" s="5" t="inlineStr">
        <is>
          <t>ENT</t>
        </is>
      </c>
      <c r="O549" s="5" t="inlineStr">
        <is>
          <t>ENT</t>
        </is>
      </c>
      <c r="P549" s="5" t="n">
        <v>0</v>
      </c>
      <c r="Q549" s="5" t="n">
        <v>0</v>
      </c>
      <c r="R549" s="5">
        <f>A549&amp;"-"&amp;YEAR(F549)&amp;"-"&amp;IF(LEN(MONTH(F549))=1,"0"&amp;MONTH(F549),MONTH(F549))&amp;"-"&amp;IF(LEN(DAY(F549))=1,"0"&amp;DAY(F549),DAY(F549))</f>
        <v/>
      </c>
    </row>
    <row r="550">
      <c r="A550" s="5" t="n">
        <v>426</v>
      </c>
      <c r="B550" s="5" t="inlineStr">
        <is>
          <t>Cumplimiento en la respuesta a solicitudes de comunicaciones internas</t>
        </is>
      </c>
      <c r="C550" s="5" t="inlineStr">
        <is>
          <t>Comunicaciones Internas</t>
        </is>
      </c>
      <c r="D550" s="5" t="inlineStr">
        <is>
          <t>Semestral</t>
        </is>
      </c>
      <c r="E550" s="5" t="inlineStr">
        <is>
          <t>Positivo</t>
        </is>
      </c>
      <c r="F550" s="6" t="n">
        <v>45657</v>
      </c>
      <c r="G550" s="5">
        <f>YEAR(F550)</f>
        <v/>
      </c>
      <c r="H550" s="5">
        <f>PROPER(TEXT(F550,"mmmm"))</f>
        <v/>
      </c>
      <c r="I550" s="6">
        <f>IF(OR(H550="Enero",H550="Febrero",H550="Marzo",H550="Abril",H550="Mayo",H550="Junio"),G550&amp;"-1",IF(OR(H550="Julio",H550="Agosto",H550="Septiembre",H550="Octubre",H550="Noviembre",H550="Diciembre"),G550&amp;"-2"))</f>
        <v/>
      </c>
      <c r="J550" s="5" t="n">
        <v>80</v>
      </c>
      <c r="K550" s="5" t="n">
        <v>73.495</v>
      </c>
      <c r="L550" s="28">
        <f>IFERROR(IF(OR(J550=0,K550=""),"",IF(E550="Positivo",MIN(MAX(K550/J550,0),1.3),MIN(MAX(J550/K550,0),1.3))),"")</f>
        <v/>
      </c>
      <c r="M550" s="28">
        <f>IFERROR(IF(OR(J550=0,K550=""),"",IF(E550="Positivo",MAX(K550/J550,0),MAX(J550/K550,0))),"")</f>
        <v/>
      </c>
      <c r="N550" s="5" t="inlineStr">
        <is>
          <t>Linea Base</t>
        </is>
      </c>
      <c r="O550" s="5" t="inlineStr">
        <is>
          <t>%</t>
        </is>
      </c>
      <c r="P550" s="5" t="n">
        <v>0</v>
      </c>
      <c r="Q550" s="5" t="n">
        <v>1</v>
      </c>
      <c r="R550" s="5">
        <f>A550&amp;"-"&amp;YEAR(F550)&amp;"-"&amp;IF(LEN(MONTH(F550))=1,"0"&amp;MONTH(F550),MONTH(F550))&amp;"-"&amp;IF(LEN(DAY(F550))=1,"0"&amp;DAY(F550),DAY(F550))</f>
        <v/>
      </c>
    </row>
    <row r="551">
      <c r="A551" s="5" t="n">
        <v>427</v>
      </c>
      <c r="B551" s="5" t="inlineStr">
        <is>
          <t>Consumo de Agua per Cápita Semestral</t>
        </is>
      </c>
      <c r="C551" s="5" t="inlineStr">
        <is>
          <t>GESTIÓN AMBIENTAL</t>
        </is>
      </c>
      <c r="D551" s="5" t="inlineStr">
        <is>
          <t>Semestral</t>
        </is>
      </c>
      <c r="E551" s="5" t="inlineStr">
        <is>
          <t>Negativo</t>
        </is>
      </c>
      <c r="F551" s="6" t="n">
        <v>45657</v>
      </c>
      <c r="G551" s="5">
        <f>YEAR(F551)</f>
        <v/>
      </c>
      <c r="H551" s="5">
        <f>PROPER(TEXT(F551,"mmmm"))</f>
        <v/>
      </c>
      <c r="I551" s="6">
        <f>IF(OR(H551="Enero",H551="Febrero",H551="Marzo",H551="Abril",H551="Mayo",H551="Junio"),G551&amp;"-1",IF(OR(H551="Julio",H551="Agosto",H551="Septiembre",H551="Octubre",H551="Noviembre",H551="Diciembre"),G551&amp;"-2"))</f>
        <v/>
      </c>
      <c r="J551" s="5" t="n">
        <v>0.1916666666666667</v>
      </c>
      <c r="K551" s="5" t="n">
        <v>9220.333333333334</v>
      </c>
      <c r="L551" s="28">
        <f>IFERROR(IF(OR(J551=0,K551=""),"",IF(E551="Positivo",MIN(MAX(K551/J551,0),1.3),MIN(MAX(J551/K551,0),1.3))),"")</f>
        <v/>
      </c>
      <c r="M551" s="28">
        <f>IFERROR(IF(OR(J551=0,K551=""),"",IF(E551="Positivo",MAX(K551/J551,0),MAX(J551/K551,0))),"")</f>
        <v/>
      </c>
      <c r="N551" s="5" t="inlineStr">
        <is>
          <t>DEC</t>
        </is>
      </c>
      <c r="O551" s="5" t="inlineStr">
        <is>
          <t>DEC</t>
        </is>
      </c>
      <c r="P551" s="5" t="n">
        <v>1</v>
      </c>
      <c r="Q551" s="5" t="n">
        <v>2</v>
      </c>
      <c r="R551" s="5">
        <f>A551&amp;"-"&amp;YEAR(F551)&amp;"-"&amp;IF(LEN(MONTH(F551))=1,"0"&amp;MONTH(F551),MONTH(F551))&amp;"-"&amp;IF(LEN(DAY(F551))=1,"0"&amp;DAY(F551),DAY(F551))</f>
        <v/>
      </c>
    </row>
    <row r="552">
      <c r="A552" s="5" t="n">
        <v>428</v>
      </c>
      <c r="B552" s="5" t="inlineStr">
        <is>
          <t>Consumo de Energía Eléctrica per Cápita Semestral</t>
        </is>
      </c>
      <c r="C552" s="5" t="inlineStr">
        <is>
          <t>GESTIÓN AMBIENTAL</t>
        </is>
      </c>
      <c r="D552" s="5" t="inlineStr">
        <is>
          <t>Semestral</t>
        </is>
      </c>
      <c r="E552" s="5" t="inlineStr">
        <is>
          <t>Negativo</t>
        </is>
      </c>
      <c r="F552" s="6" t="n">
        <v>45657</v>
      </c>
      <c r="G552" s="5">
        <f>YEAR(F552)</f>
        <v/>
      </c>
      <c r="H552" s="5">
        <f>PROPER(TEXT(F552,"mmmm"))</f>
        <v/>
      </c>
      <c r="I552" s="6">
        <f>IF(OR(H552="Enero",H552="Febrero",H552="Marzo",H552="Abril",H552="Mayo",H552="Junio"),G552&amp;"-1",IF(OR(H552="Julio",H552="Agosto",H552="Septiembre",H552="Octubre",H552="Noviembre",H552="Diciembre"),G552&amp;"-2"))</f>
        <v/>
      </c>
      <c r="J552" s="5" t="n">
        <v>11.16666666666667</v>
      </c>
      <c r="K552" s="5" t="n">
        <v>151617.75</v>
      </c>
      <c r="L552" s="28">
        <f>IFERROR(IF(OR(J552=0,K552=""),"",IF(E552="Positivo",MIN(MAX(K552/J552,0),1.3),MIN(MAX(J552/K552,0),1.3))),"")</f>
        <v/>
      </c>
      <c r="M552" s="28">
        <f>IFERROR(IF(OR(J552=0,K552=""),"",IF(E552="Positivo",MAX(K552/J552,0),MAX(J552/K552,0))),"")</f>
        <v/>
      </c>
      <c r="N552" s="5" t="inlineStr">
        <is>
          <t>kWh</t>
        </is>
      </c>
      <c r="O552" s="5" t="inlineStr">
        <is>
          <t>kWh</t>
        </is>
      </c>
      <c r="P552" s="5" t="n">
        <v>0</v>
      </c>
      <c r="Q552" s="5" t="n">
        <v>1</v>
      </c>
      <c r="R552" s="5">
        <f>A552&amp;"-"&amp;YEAR(F552)&amp;"-"&amp;IF(LEN(MONTH(F552))=1,"0"&amp;MONTH(F552),MONTH(F552))&amp;"-"&amp;IF(LEN(DAY(F552))=1,"0"&amp;DAY(F552),DAY(F552))</f>
        <v/>
      </c>
    </row>
    <row r="553">
      <c r="A553" s="5" t="n">
        <v>429</v>
      </c>
      <c r="B553" s="5" t="inlineStr">
        <is>
          <t>Generación de Residuos Sólidos per Cápita Semestral</t>
        </is>
      </c>
      <c r="C553" s="5" t="inlineStr">
        <is>
          <t>GESTIÓN AMBIENTAL</t>
        </is>
      </c>
      <c r="D553" s="5" t="inlineStr">
        <is>
          <t>Semestral</t>
        </is>
      </c>
      <c r="E553" s="5" t="inlineStr">
        <is>
          <t>Negativo</t>
        </is>
      </c>
      <c r="F553" s="6" t="n">
        <v>45657</v>
      </c>
      <c r="G553" s="5">
        <f>YEAR(F553)</f>
        <v/>
      </c>
      <c r="H553" s="5">
        <f>PROPER(TEXT(F553,"mmmm"))</f>
        <v/>
      </c>
      <c r="I553" s="6">
        <f>IF(OR(H553="Enero",H553="Febrero",H553="Marzo",H553="Abril",H553="Mayo",H553="Junio"),G553&amp;"-1",IF(OR(H553="Julio",H553="Agosto",H553="Septiembre",H553="Octubre",H553="Noviembre",H553="Diciembre"),G553&amp;"-2"))</f>
        <v/>
      </c>
      <c r="J553" s="5" t="n">
        <v>0.5329166666666667</v>
      </c>
      <c r="K553" s="5" t="n">
        <v>16461.29333333333</v>
      </c>
      <c r="L553" s="28">
        <f>IFERROR(IF(OR(J553=0,K553=""),"",IF(E553="Positivo",MIN(MAX(K553/J553,0),1.3),MIN(MAX(J553/K553,0),1.3))),"")</f>
        <v/>
      </c>
      <c r="M553" s="28">
        <f>IFERROR(IF(OR(J553=0,K553=""),"",IF(E553="Positivo",MAX(K553/J553,0),MAX(J553/K553,0))),"")</f>
        <v/>
      </c>
      <c r="N553" s="5" t="inlineStr">
        <is>
          <t>DEC</t>
        </is>
      </c>
      <c r="O553" s="5" t="inlineStr">
        <is>
          <t>DEC</t>
        </is>
      </c>
      <c r="P553" s="5" t="n">
        <v>2</v>
      </c>
      <c r="Q553" s="5" t="n">
        <v>2</v>
      </c>
      <c r="R553" s="5">
        <f>A553&amp;"-"&amp;YEAR(F553)&amp;"-"&amp;IF(LEN(MONTH(F553))=1,"0"&amp;MONTH(F553),MONTH(F553))&amp;"-"&amp;IF(LEN(DAY(F553))=1,"0"&amp;DAY(F553),DAY(F553))</f>
        <v/>
      </c>
    </row>
    <row r="554">
      <c r="A554" s="5" t="n">
        <v>430</v>
      </c>
      <c r="B554" s="5" t="inlineStr">
        <is>
          <t>Cumplimiento ingresos por matriculas</t>
        </is>
      </c>
      <c r="C554" s="5" t="inlineStr">
        <is>
          <t>Planeación Financiera</t>
        </is>
      </c>
      <c r="D554" s="5" t="inlineStr">
        <is>
          <t>Semestral</t>
        </is>
      </c>
      <c r="E554" s="5" t="inlineStr">
        <is>
          <t>Positivo</t>
        </is>
      </c>
      <c r="F554" s="6" t="n">
        <v>45657</v>
      </c>
      <c r="G554" s="5">
        <f>YEAR(F554)</f>
        <v/>
      </c>
      <c r="H554" s="5">
        <f>PROPER(TEXT(F554,"mmmm"))</f>
        <v/>
      </c>
      <c r="I554" s="6">
        <f>IF(OR(H554="Enero",H554="Febrero",H554="Marzo",H554="Abril",H554="Mayo",H554="Junio"),G554&amp;"-1",IF(OR(H554="Julio",H554="Agosto",H554="Septiembre",H554="Octubre",H554="Noviembre",H554="Diciembre"),G554&amp;"-2"))</f>
        <v/>
      </c>
      <c r="J554" s="5" t="n">
        <v>475</v>
      </c>
      <c r="K554" s="5" t="n">
        <v>265171359697.9375</v>
      </c>
      <c r="L554" s="28">
        <f>IFERROR(IF(OR(J554=0,K554=""),"",IF(E554="Positivo",MIN(MAX(K554/J554,0),1.3),MIN(MAX(J554/K554,0),1.3))),"")</f>
        <v/>
      </c>
      <c r="M554" s="28">
        <f>IFERROR(IF(OR(J554=0,K554=""),"",IF(E554="Positivo",MAX(K554/J554,0),MAX(J554/K554,0))),"")</f>
        <v/>
      </c>
      <c r="N554" s="5" t="inlineStr">
        <is>
          <t>%</t>
        </is>
      </c>
      <c r="O554" s="5" t="inlineStr">
        <is>
          <t>%</t>
        </is>
      </c>
      <c r="P554" s="5" t="n">
        <v>0</v>
      </c>
      <c r="Q554" s="5" t="n">
        <v>0</v>
      </c>
      <c r="R554" s="5">
        <f>A554&amp;"-"&amp;YEAR(F554)&amp;"-"&amp;IF(LEN(MONTH(F554))=1,"0"&amp;MONTH(F554),MONTH(F554))&amp;"-"&amp;IF(LEN(DAY(F554))=1,"0"&amp;DAY(F554),DAY(F554))</f>
        <v/>
      </c>
    </row>
    <row r="555">
      <c r="A555" s="5" t="n">
        <v>431</v>
      </c>
      <c r="B555" s="5" t="inlineStr">
        <is>
          <t>Gestión de casos de salud que impactan a los colaboradores</t>
        </is>
      </c>
      <c r="C555" s="5" t="inlineStr">
        <is>
          <t>GESTIÓN DE SEGURIDAD Y SALUD EN EL TRABAJO</t>
        </is>
      </c>
      <c r="D555" s="5" t="inlineStr">
        <is>
          <t>Trimestral</t>
        </is>
      </c>
      <c r="E555" s="5" t="inlineStr">
        <is>
          <t>Positivo</t>
        </is>
      </c>
      <c r="F555" s="6" t="n">
        <v>45657</v>
      </c>
      <c r="G555" s="5">
        <f>YEAR(F555)</f>
        <v/>
      </c>
      <c r="H555" s="5">
        <f>PROPER(TEXT(F555,"mmmm"))</f>
        <v/>
      </c>
      <c r="I555" s="6">
        <f>IF(OR(H555="Enero",H555="Febrero",H555="Marzo",H555="Abril",H555="Mayo",H555="Junio"),G555&amp;"-1",IF(OR(H555="Julio",H555="Agosto",H555="Septiembre",H555="Octubre",H555="Noviembre",H555="Diciembre"),G555&amp;"-2"))</f>
        <v/>
      </c>
      <c r="J555" s="5" t="n">
        <v>100</v>
      </c>
      <c r="K555" s="5" t="n">
        <v>100</v>
      </c>
      <c r="L555" s="28">
        <f>IFERROR(IF(OR(J555=0,K555=""),"",IF(E555="Positivo",MIN(MAX(K555/J555,0),1.3),MIN(MAX(J555/K555,0),1.3))),"")</f>
        <v/>
      </c>
      <c r="M555" s="28">
        <f>IFERROR(IF(OR(J555=0,K555=""),"",IF(E555="Positivo",MAX(K555/J555,0),MAX(J555/K555,0))),"")</f>
        <v/>
      </c>
      <c r="N555" s="5" t="inlineStr">
        <is>
          <t>%</t>
        </is>
      </c>
      <c r="O555" s="5" t="inlineStr">
        <is>
          <t>%</t>
        </is>
      </c>
      <c r="P555" s="5" t="n">
        <v>0</v>
      </c>
      <c r="Q555" s="5" t="n">
        <v>0</v>
      </c>
      <c r="R555" s="5">
        <f>A555&amp;"-"&amp;YEAR(F555)&amp;"-"&amp;IF(LEN(MONTH(F555))=1,"0"&amp;MONTH(F555),MONTH(F555))&amp;"-"&amp;IF(LEN(DAY(F555))=1,"0"&amp;DAY(F555),DAY(F555))</f>
        <v/>
      </c>
    </row>
    <row r="556">
      <c r="A556" s="5" t="n">
        <v>432</v>
      </c>
      <c r="B556" s="5" t="inlineStr">
        <is>
          <t>Intervención a la gestión del riesgo de los colaboradores</t>
        </is>
      </c>
      <c r="C556" s="5" t="inlineStr">
        <is>
          <t>GESTIÓN DE SEGURIDAD Y SALUD EN EL TRABAJO</t>
        </is>
      </c>
      <c r="D556" s="5" t="inlineStr">
        <is>
          <t>Trimestral</t>
        </is>
      </c>
      <c r="E556" s="5" t="inlineStr">
        <is>
          <t>Positivo</t>
        </is>
      </c>
      <c r="F556" s="6" t="n">
        <v>45657</v>
      </c>
      <c r="G556" s="5">
        <f>YEAR(F556)</f>
        <v/>
      </c>
      <c r="H556" s="5">
        <f>PROPER(TEXT(F556,"mmmm"))</f>
        <v/>
      </c>
      <c r="I556" s="6">
        <f>IF(OR(H556="Enero",H556="Febrero",H556="Marzo",H556="Abril",H556="Mayo",H556="Junio"),G556&amp;"-1",IF(OR(H556="Julio",H556="Agosto",H556="Septiembre",H556="Octubre",H556="Noviembre",H556="Diciembre"),G556&amp;"-2"))</f>
        <v/>
      </c>
      <c r="J556" s="5" t="n">
        <v>90</v>
      </c>
      <c r="K556" s="5" t="n">
        <v>75</v>
      </c>
      <c r="L556" s="28">
        <f>IFERROR(IF(OR(J556=0,K556=""),"",IF(E556="Positivo",MIN(MAX(K556/J556,0),1.3),MIN(MAX(J556/K556,0),1.3))),"")</f>
        <v/>
      </c>
      <c r="M556" s="28">
        <f>IFERROR(IF(OR(J556=0,K556=""),"",IF(E556="Positivo",MAX(K556/J556,0),MAX(J556/K556,0))),"")</f>
        <v/>
      </c>
      <c r="N556" s="5" t="inlineStr">
        <is>
          <t>%</t>
        </is>
      </c>
      <c r="O556" s="5" t="inlineStr">
        <is>
          <t>%</t>
        </is>
      </c>
      <c r="P556" s="5" t="n">
        <v>0</v>
      </c>
      <c r="Q556" s="5" t="n">
        <v>0</v>
      </c>
      <c r="R556" s="5">
        <f>A556&amp;"-"&amp;YEAR(F556)&amp;"-"&amp;IF(LEN(MONTH(F556))=1,"0"&amp;MONTH(F556),MONTH(F556))&amp;"-"&amp;IF(LEN(DAY(F556))=1,"0"&amp;DAY(F556),DAY(F556))</f>
        <v/>
      </c>
    </row>
    <row r="557">
      <c r="A557" s="5" t="n">
        <v>433</v>
      </c>
      <c r="B557" s="5" t="inlineStr">
        <is>
          <t>Generación de Residuos Peligrosos per Cápita Semestral</t>
        </is>
      </c>
      <c r="C557" s="5" t="inlineStr">
        <is>
          <t>GESTIÓN AMBIENTAL</t>
        </is>
      </c>
      <c r="D557" s="5" t="inlineStr">
        <is>
          <t>Semestral</t>
        </is>
      </c>
      <c r="E557" s="5" t="inlineStr">
        <is>
          <t>Negativo</t>
        </is>
      </c>
      <c r="F557" s="6" t="n">
        <v>45657</v>
      </c>
      <c r="G557" s="5">
        <f>YEAR(F557)</f>
        <v/>
      </c>
      <c r="H557" s="5">
        <f>PROPER(TEXT(F557,"mmmm"))</f>
        <v/>
      </c>
      <c r="I557" s="6">
        <f>IF(OR(H557="Enero",H557="Febrero",H557="Marzo",H557="Abril",H557="Mayo",H557="Junio"),G557&amp;"-1",IF(OR(H557="Julio",H557="Agosto",H557="Septiembre",H557="Octubre",H557="Noviembre",H557="Diciembre"),G557&amp;"-2"))</f>
        <v/>
      </c>
      <c r="J557" s="5" t="n">
        <v>0.06041666666666667</v>
      </c>
      <c r="K557" s="10" t="n">
        <v>10943.02875</v>
      </c>
      <c r="L557" s="28">
        <f>IFERROR(IF(OR(J557=0,K557=""),"",IF(E557="Positivo",MIN(MAX(K557/J557,0),1.3),MIN(MAX(J557/K557,0),1.3))),"")</f>
        <v/>
      </c>
      <c r="M557" s="28">
        <f>IFERROR(IF(OR(J557=0,K557=""),"",IF(E557="Positivo",MAX(K557/J557,0),MAX(J557/K557,0))),"")</f>
        <v/>
      </c>
      <c r="N557" s="5" t="inlineStr">
        <is>
          <t>DEC</t>
        </is>
      </c>
      <c r="O557" s="5" t="inlineStr">
        <is>
          <t>DEC</t>
        </is>
      </c>
      <c r="P557" s="5" t="n">
        <v>2</v>
      </c>
      <c r="Q557" s="5" t="n">
        <v>2</v>
      </c>
      <c r="R557" s="5">
        <f>A557&amp;"-"&amp;YEAR(F557)&amp;"-"&amp;IF(LEN(MONTH(F557))=1,"0"&amp;MONTH(F557),MONTH(F557))&amp;"-"&amp;IF(LEN(DAY(F557))=1,"0"&amp;DAY(F557),DAY(F557))</f>
        <v/>
      </c>
    </row>
    <row r="558">
      <c r="A558" s="5" t="n">
        <v>434</v>
      </c>
      <c r="B558" s="5" t="inlineStr">
        <is>
          <t>Generación de Residuos Peligrosos Mensual</t>
        </is>
      </c>
      <c r="C558" s="5" t="inlineStr">
        <is>
          <t>GESTIÓN AMBIENTAL</t>
        </is>
      </c>
      <c r="D558" s="5" t="inlineStr">
        <is>
          <t>Mensual</t>
        </is>
      </c>
      <c r="E558" s="5" t="inlineStr">
        <is>
          <t>Negativo</t>
        </is>
      </c>
      <c r="F558" s="6" t="n">
        <v>45657</v>
      </c>
      <c r="G558" s="5">
        <f>YEAR(F558)</f>
        <v/>
      </c>
      <c r="H558" s="5">
        <f>PROPER(TEXT(F558,"mmmm"))</f>
        <v/>
      </c>
      <c r="I558" s="6">
        <f>IF(OR(H558="Enero",H558="Febrero",H558="Marzo",H558="Abril",H558="Mayo",H558="Junio"),G558&amp;"-1",IF(OR(H558="Julio",H558="Agosto",H558="Septiembre",H558="Octubre",H558="Noviembre",H558="Diciembre"),G558&amp;"-2"))</f>
        <v/>
      </c>
      <c r="J558" s="5" t="n">
        <v>6120</v>
      </c>
      <c r="K558" s="5" t="n">
        <v>9798.09</v>
      </c>
      <c r="L558" s="28">
        <f>IFERROR(IF(OR(J558=0,K558=""),"",IF(E558="Positivo",MIN(MAX(K558/J558,0),1.3),MIN(MAX(J558/K558,0),1.3))),"")</f>
        <v/>
      </c>
      <c r="M558" s="28">
        <f>IFERROR(IF(OR(J558=0,K558=""),"",IF(E558="Positivo",MAX(K558/J558,0),MAX(J558/K558,0))),"")</f>
        <v/>
      </c>
      <c r="N558" s="5" t="inlineStr">
        <is>
          <t>Kg</t>
        </is>
      </c>
      <c r="O558" s="5" t="inlineStr">
        <is>
          <t>Kg</t>
        </is>
      </c>
      <c r="P558" s="5" t="n">
        <v>0</v>
      </c>
      <c r="Q558" s="5" t="n">
        <v>0</v>
      </c>
      <c r="R558" s="5">
        <f>A558&amp;"-"&amp;YEAR(F558)&amp;"-"&amp;IF(LEN(MONTH(F558))=1,"0"&amp;MONTH(F558),MONTH(F558))&amp;"-"&amp;IF(LEN(DAY(F558))=1,"0"&amp;DAY(F558),DAY(F558))</f>
        <v/>
      </c>
    </row>
    <row r="559">
      <c r="A559" s="5" t="n">
        <v>435</v>
      </c>
      <c r="B559" s="5" t="inlineStr">
        <is>
          <t>Disminución de la Generación de Residuos Peligrosos per Cápita</t>
        </is>
      </c>
      <c r="C559" s="5" t="inlineStr">
        <is>
          <t>GESTIÓN AMBIENTAL</t>
        </is>
      </c>
      <c r="D559" s="5" t="inlineStr">
        <is>
          <t>Semestral</t>
        </is>
      </c>
      <c r="E559" s="5" t="inlineStr">
        <is>
          <t>Positivo</t>
        </is>
      </c>
      <c r="F559" s="6" t="n">
        <v>45657</v>
      </c>
      <c r="G559" s="5">
        <f>YEAR(F559)</f>
        <v/>
      </c>
      <c r="H559" s="5">
        <f>PROPER(TEXT(F559,"mmmm"))</f>
        <v/>
      </c>
      <c r="I559" s="6">
        <f>IF(OR(H559="Enero",H559="Febrero",H559="Marzo",H559="Abril",H559="Mayo",H559="Junio"),G559&amp;"-1",IF(OR(H559="Julio",H559="Agosto",H559="Septiembre",H559="Octubre",H559="Noviembre",H559="Diciembre"),G559&amp;"-2"))</f>
        <v/>
      </c>
      <c r="J559" s="5" t="n">
        <v>100</v>
      </c>
      <c r="K559" s="5" t="n">
        <v>0.1706</v>
      </c>
      <c r="L559" s="28">
        <f>IFERROR(IF(OR(J559=0,K559=""),"",IF(E559="Positivo",MIN(MAX(K559/J559,0),1.3),MIN(MAX(J559/K559,0),1.3))),"")</f>
        <v/>
      </c>
      <c r="M559" s="28">
        <f>IFERROR(IF(OR(J559=0,K559=""),"",IF(E559="Positivo",MAX(K559/J559,0),MAX(J559/K559,0))),"")</f>
        <v/>
      </c>
      <c r="N559" s="5" t="inlineStr">
        <is>
          <t>%</t>
        </is>
      </c>
      <c r="O559" s="5" t="inlineStr">
        <is>
          <t>%</t>
        </is>
      </c>
      <c r="P559" s="5" t="n">
        <v>2</v>
      </c>
      <c r="Q559" s="5" t="n">
        <v>2</v>
      </c>
      <c r="R559" s="5">
        <f>A559&amp;"-"&amp;YEAR(F559)&amp;"-"&amp;IF(LEN(MONTH(F559))=1,"0"&amp;MONTH(F559),MONTH(F559))&amp;"-"&amp;IF(LEN(DAY(F559))=1,"0"&amp;DAY(F559),DAY(F559))</f>
        <v/>
      </c>
    </row>
    <row r="560">
      <c r="A560" s="5" t="n">
        <v>436</v>
      </c>
      <c r="B560" s="5" t="inlineStr">
        <is>
          <t>ANS documentos operativos</t>
        </is>
      </c>
      <c r="C560" s="5" t="inlineStr">
        <is>
          <t>Gestión de calidad</t>
        </is>
      </c>
      <c r="D560" s="5" t="inlineStr">
        <is>
          <t>Mensual</t>
        </is>
      </c>
      <c r="E560" s="5" t="inlineStr">
        <is>
          <t>Negativo</t>
        </is>
      </c>
      <c r="F560" s="6" t="n">
        <v>45657</v>
      </c>
      <c r="G560" s="5">
        <f>YEAR(F560)</f>
        <v/>
      </c>
      <c r="H560" s="5">
        <f>PROPER(TEXT(F560,"mmmm"))</f>
        <v/>
      </c>
      <c r="I560" s="6">
        <f>IF(OR(H560="Enero",H560="Febrero",H560="Marzo",H560="Abril",H560="Mayo",H560="Junio"),G560&amp;"-1",IF(OR(H560="Julio",H560="Agosto",H560="Septiembre",H560="Octubre",H560="Noviembre",H560="Diciembre"),G560&amp;"-2"))</f>
        <v/>
      </c>
      <c r="J560" s="5" t="n">
        <v>8.458333333333334</v>
      </c>
      <c r="K560" s="5" t="n">
        <v>5.719583372275035</v>
      </c>
      <c r="L560" s="28">
        <f>IFERROR(IF(OR(J560=0,K560=""),"",IF(E560="Positivo",MIN(MAX(K560/J560,0),1.3),MIN(MAX(J560/K560,0),1.3))),"")</f>
        <v/>
      </c>
      <c r="M560" s="28">
        <f>IFERROR(IF(OR(J560=0,K560=""),"",IF(E560="Positivo",MAX(K560/J560,0),MAX(J560/K560,0))),"")</f>
        <v/>
      </c>
      <c r="N560" s="5" t="inlineStr">
        <is>
          <t>Días</t>
        </is>
      </c>
      <c r="O560" s="5" t="inlineStr">
        <is>
          <t>Días</t>
        </is>
      </c>
      <c r="P560" s="5" t="n">
        <v>0</v>
      </c>
      <c r="Q560" s="5" t="n">
        <v>1</v>
      </c>
      <c r="R560" s="5">
        <f>A560&amp;"-"&amp;YEAR(F560)&amp;"-"&amp;IF(LEN(MONTH(F560))=1,"0"&amp;MONTH(F560),MONTH(F560))&amp;"-"&amp;IF(LEN(DAY(F560))=1,"0"&amp;DAY(F560),DAY(F560))</f>
        <v/>
      </c>
    </row>
    <row r="561">
      <c r="A561" s="5" t="n">
        <v>437</v>
      </c>
      <c r="B561" s="5" t="inlineStr">
        <is>
          <t>Nivel de Satisfacción Servicios Prestados - Riesgos</t>
        </is>
      </c>
      <c r="C561" s="5" t="inlineStr">
        <is>
          <t>GESTIÓN DE RIESGOS</t>
        </is>
      </c>
      <c r="D561" s="5" t="inlineStr">
        <is>
          <t>Anual</t>
        </is>
      </c>
      <c r="E561" s="5" t="inlineStr">
        <is>
          <t>Positivo</t>
        </is>
      </c>
      <c r="F561" s="6" t="n">
        <v>45657</v>
      </c>
      <c r="G561" s="5">
        <f>YEAR(F561)</f>
        <v/>
      </c>
      <c r="H561" s="5">
        <f>PROPER(TEXT(F561,"mmmm"))</f>
        <v/>
      </c>
      <c r="I561" s="6">
        <f>IF(OR(H561="Enero",H561="Febrero",H561="Marzo",H561="Abril",H561="Mayo",H561="Junio"),G561&amp;"-1",IF(OR(H561="Julio",H561="Agosto",H561="Septiembre",H561="Octubre",H561="Noviembre",H561="Diciembre"),G561&amp;"-2"))</f>
        <v/>
      </c>
      <c r="J561" s="5" t="n">
        <v>80</v>
      </c>
      <c r="K561" s="5" t="n">
        <v>84</v>
      </c>
      <c r="L561" s="28">
        <f>IFERROR(IF(OR(J561=0,K561=""),"",IF(E561="Positivo",MIN(MAX(K561/J561,0),1.3),MIN(MAX(J561/K561,0),1.3))),"")</f>
        <v/>
      </c>
      <c r="M561" s="28">
        <f>IFERROR(IF(OR(J561=0,K561=""),"",IF(E561="Positivo",MAX(K561/J561,0),MAX(J561/K561,0))),"")</f>
        <v/>
      </c>
      <c r="N561" s="5" t="inlineStr">
        <is>
          <t>%</t>
        </is>
      </c>
      <c r="O561" s="5" t="inlineStr">
        <is>
          <t>%</t>
        </is>
      </c>
      <c r="P561" s="5" t="n">
        <v>0</v>
      </c>
      <c r="Q561" s="5" t="n">
        <v>0</v>
      </c>
      <c r="R561" s="5">
        <f>A561&amp;"-"&amp;YEAR(F561)&amp;"-"&amp;IF(LEN(MONTH(F561))=1,"0"&amp;MONTH(F561),MONTH(F561))&amp;"-"&amp;IF(LEN(DAY(F561))=1,"0"&amp;DAY(F561),DAY(F561))</f>
        <v/>
      </c>
    </row>
    <row r="562">
      <c r="A562" s="5" t="n">
        <v>439</v>
      </c>
      <c r="B562" s="5" t="inlineStr">
        <is>
          <t>Disponibilidad de catálogo de asignaturas pregrado y posgrado virtual</t>
        </is>
      </c>
      <c r="C562" s="5" t="inlineStr">
        <is>
          <t>Operaciones Académicas</t>
        </is>
      </c>
      <c r="D562" s="5" t="inlineStr">
        <is>
          <t>Semestral</t>
        </is>
      </c>
      <c r="E562" s="5" t="inlineStr">
        <is>
          <t>Positivo</t>
        </is>
      </c>
      <c r="F562" s="6" t="n">
        <v>45657</v>
      </c>
      <c r="G562" s="5">
        <f>YEAR(F562)</f>
        <v/>
      </c>
      <c r="H562" s="5">
        <f>PROPER(TEXT(F562,"mmmm"))</f>
        <v/>
      </c>
      <c r="I562" s="6">
        <f>IF(OR(H562="Enero",H562="Febrero",H562="Marzo",H562="Abril",H562="Mayo",H562="Junio"),G562&amp;"-1",IF(OR(H562="Julio",H562="Agosto",H562="Septiembre",H562="Octubre",H562="Noviembre",H562="Diciembre"),G562&amp;"-2"))</f>
        <v/>
      </c>
      <c r="J562" s="5" t="n">
        <v>100</v>
      </c>
      <c r="K562" s="5" t="n">
        <v>100</v>
      </c>
      <c r="L562" s="28">
        <f>IFERROR(IF(OR(J562=0,K562=""),"",IF(E562="Positivo",MIN(MAX(K562/J562,0),1.3),MIN(MAX(J562/K562,0),1.3))),"")</f>
        <v/>
      </c>
      <c r="M562" s="28">
        <f>IFERROR(IF(OR(J562=0,K562=""),"",IF(E562="Positivo",MAX(K562/J562,0),MAX(J562/K562,0))),"")</f>
        <v/>
      </c>
      <c r="N562" s="5" t="inlineStr">
        <is>
          <t>%</t>
        </is>
      </c>
      <c r="O562" s="5" t="inlineStr">
        <is>
          <t>%</t>
        </is>
      </c>
      <c r="P562" s="5" t="n">
        <v>0</v>
      </c>
      <c r="Q562" s="5" t="n">
        <v>0</v>
      </c>
      <c r="R562" s="5">
        <f>A562&amp;"-"&amp;YEAR(F562)&amp;"-"&amp;IF(LEN(MONTH(F562))=1,"0"&amp;MONTH(F562),MONTH(F562))&amp;"-"&amp;IF(LEN(DAY(F562))=1,"0"&amp;DAY(F562),DAY(F562))</f>
        <v/>
      </c>
    </row>
    <row r="563">
      <c r="A563" s="5" t="n">
        <v>440</v>
      </c>
      <c r="B563" s="5" t="inlineStr">
        <is>
          <t>Aseguramiento de matricula académica virtual</t>
        </is>
      </c>
      <c r="C563" s="5" t="inlineStr">
        <is>
          <t>Operaciones Académicas</t>
        </is>
      </c>
      <c r="D563" s="5" t="inlineStr">
        <is>
          <t>Semestral</t>
        </is>
      </c>
      <c r="E563" s="5" t="inlineStr">
        <is>
          <t>Positivo</t>
        </is>
      </c>
      <c r="F563" s="6" t="n">
        <v>45657</v>
      </c>
      <c r="G563" s="5">
        <f>YEAR(F563)</f>
        <v/>
      </c>
      <c r="H563" s="5">
        <f>PROPER(TEXT(F563,"mmmm"))</f>
        <v/>
      </c>
      <c r="I563" s="6">
        <f>IF(OR(H563="Enero",H563="Febrero",H563="Marzo",H563="Abril",H563="Mayo",H563="Junio"),G563&amp;"-1",IF(OR(H563="Julio",H563="Agosto",H563="Septiembre",H563="Octubre",H563="Noviembre",H563="Diciembre"),G563&amp;"-2"))</f>
        <v/>
      </c>
      <c r="J563" s="5" t="n">
        <v>392</v>
      </c>
      <c r="K563" s="5" t="n">
        <v>175470</v>
      </c>
      <c r="L563" s="28">
        <f>IFERROR(IF(OR(J563=0,K563=""),"",IF(E563="Positivo",MIN(MAX(K563/J563,0),1.3),MIN(MAX(J563/K563,0),1.3))),"")</f>
        <v/>
      </c>
      <c r="M563" s="28">
        <f>IFERROR(IF(OR(J563=0,K563=""),"",IF(E563="Positivo",MAX(K563/J563,0),MAX(J563/K563,0))),"")</f>
        <v/>
      </c>
      <c r="N563" s="5" t="inlineStr">
        <is>
          <t>%</t>
        </is>
      </c>
      <c r="O563" s="5" t="inlineStr">
        <is>
          <t>%</t>
        </is>
      </c>
      <c r="P563" s="5" t="n">
        <v>0</v>
      </c>
      <c r="Q563" s="5" t="n">
        <v>1</v>
      </c>
      <c r="R563" s="5">
        <f>A563&amp;"-"&amp;YEAR(F563)&amp;"-"&amp;IF(LEN(MONTH(F563))=1,"0"&amp;MONTH(F563),MONTH(F563))&amp;"-"&amp;IF(LEN(DAY(F563))=1,"0"&amp;DAY(F563),DAY(F563))</f>
        <v/>
      </c>
    </row>
    <row r="564">
      <c r="A564" s="5" t="n">
        <v>441</v>
      </c>
      <c r="B564" s="5" t="inlineStr">
        <is>
          <t>Cumplimiento a cronograma de proyectos 2024</t>
        </is>
      </c>
      <c r="C564" s="5" t="inlineStr">
        <is>
          <t>Gestión de Proyectos</t>
        </is>
      </c>
      <c r="D564" s="5" t="inlineStr">
        <is>
          <t>Mensual</t>
        </is>
      </c>
      <c r="E564" s="5" t="inlineStr">
        <is>
          <t>Positivo</t>
        </is>
      </c>
      <c r="F564" s="6" t="n">
        <v>45657</v>
      </c>
      <c r="G564" s="5">
        <f>YEAR(F564)</f>
        <v/>
      </c>
      <c r="H564" s="5">
        <f>PROPER(TEXT(F564,"mmmm"))</f>
        <v/>
      </c>
      <c r="I564" s="6">
        <f>IF(OR(H564="Enero",H564="Febrero",H564="Marzo",H564="Abril",H564="Mayo",H564="Junio"),G564&amp;"-1",IF(OR(H564="Julio",H564="Agosto",H564="Septiembre",H564="Octubre",H564="Noviembre",H564="Diciembre"),G564&amp;"-2"))</f>
        <v/>
      </c>
      <c r="J564" s="5" t="n">
        <v>90</v>
      </c>
      <c r="K564" s="5" t="n">
        <v>99.919935948759</v>
      </c>
      <c r="L564" s="28">
        <f>IFERROR(IF(OR(J564=0,K564=""),"",IF(E564="Positivo",MIN(MAX(K564/J564,0),1.3),MIN(MAX(J564/K564,0),1.3))),"")</f>
        <v/>
      </c>
      <c r="M564" s="28">
        <f>IFERROR(IF(OR(J564=0,K564=""),"",IF(E564="Positivo",MAX(K564/J564,0),MAX(J564/K564,0))),"")</f>
        <v/>
      </c>
      <c r="N564" s="5" t="inlineStr"/>
      <c r="O564" s="5" t="inlineStr"/>
      <c r="P564" s="5" t="n">
        <v>0</v>
      </c>
      <c r="Q564" s="5" t="n">
        <v>0</v>
      </c>
      <c r="R564" s="5">
        <f>A564&amp;"-"&amp;YEAR(F564)&amp;"-"&amp;IF(LEN(MONTH(F564))=1,"0"&amp;MONTH(F564),MONTH(F564))&amp;"-"&amp;IF(LEN(DAY(F564))=1,"0"&amp;DAY(F564),DAY(F564))</f>
        <v/>
      </c>
    </row>
    <row r="565">
      <c r="A565" s="5" t="n">
        <v>442</v>
      </c>
      <c r="B565" s="5" t="inlineStr">
        <is>
          <t>Participación de docentes invitados en eventos académicos virtuales en Poli</t>
        </is>
      </c>
      <c r="C565" s="5" t="inlineStr">
        <is>
          <t>VISIBILIDAD NACIONAL E INTERNACIONAL</t>
        </is>
      </c>
      <c r="D565" s="5" t="inlineStr">
        <is>
          <t>Semestral</t>
        </is>
      </c>
      <c r="E565" s="5" t="inlineStr">
        <is>
          <t>Positivo</t>
        </is>
      </c>
      <c r="F565" s="6" t="n">
        <v>45657</v>
      </c>
      <c r="G565" s="5">
        <f>YEAR(F565)</f>
        <v/>
      </c>
      <c r="H565" s="5">
        <f>PROPER(TEXT(F565,"mmmm"))</f>
        <v/>
      </c>
      <c r="I565" s="6">
        <f>IF(OR(H565="Enero",H565="Febrero",H565="Marzo",H565="Abril",H565="Mayo",H565="Junio"),G565&amp;"-1",IF(OR(H565="Julio",H565="Agosto",H565="Septiembre",H565="Octubre",H565="Noviembre",H565="Diciembre"),G565&amp;"-2"))</f>
        <v/>
      </c>
      <c r="J565" s="5" t="n">
        <v>100</v>
      </c>
      <c r="K565" s="5" t="n">
        <v>145</v>
      </c>
      <c r="L565" s="28">
        <f>IFERROR(IF(OR(J565=0,K565=""),"",IF(E565="Positivo",MIN(MAX(K565/J565,0),1.3),MIN(MAX(J565/K565,0),1.3))),"")</f>
        <v/>
      </c>
      <c r="M565" s="28">
        <f>IFERROR(IF(OR(J565=0,K565=""),"",IF(E565="Positivo",MAX(K565/J565,0),MAX(J565/K565,0))),"")</f>
        <v/>
      </c>
      <c r="N565" s="5" t="inlineStr"/>
      <c r="O565" s="5" t="inlineStr"/>
      <c r="P565" s="5" t="n">
        <v>0</v>
      </c>
      <c r="Q565" s="5" t="n">
        <v>0</v>
      </c>
      <c r="R565" s="5">
        <f>A565&amp;"-"&amp;YEAR(F565)&amp;"-"&amp;IF(LEN(MONTH(F565))=1,"0"&amp;MONTH(F565),MONTH(F565))&amp;"-"&amp;IF(LEN(DAY(F565))=1,"0"&amp;DAY(F565),DAY(F565))</f>
        <v/>
      </c>
    </row>
    <row r="566">
      <c r="A566" s="5" t="n">
        <v>443</v>
      </c>
      <c r="B566" s="5" t="inlineStr">
        <is>
          <t>Participación de estudiantes invitados en eventos académicos virtuales en Poli</t>
        </is>
      </c>
      <c r="C566" s="5" t="inlineStr">
        <is>
          <t>VISIBILIDAD NACIONAL E INTERNACIONAL</t>
        </is>
      </c>
      <c r="D566" s="5" t="inlineStr">
        <is>
          <t>Semestral</t>
        </is>
      </c>
      <c r="E566" s="5" t="inlineStr">
        <is>
          <t>Positivo</t>
        </is>
      </c>
      <c r="F566" s="6" t="n">
        <v>45657</v>
      </c>
      <c r="G566" s="5">
        <f>YEAR(F566)</f>
        <v/>
      </c>
      <c r="H566" s="5">
        <f>PROPER(TEXT(F566,"mmmm"))</f>
        <v/>
      </c>
      <c r="I566" s="6">
        <f>IF(OR(H566="Enero",H566="Febrero",H566="Marzo",H566="Abril",H566="Mayo",H566="Junio"),G566&amp;"-1",IF(OR(H566="Julio",H566="Agosto",H566="Septiembre",H566="Octubre",H566="Noviembre",H566="Diciembre"),G566&amp;"-2"))</f>
        <v/>
      </c>
      <c r="J566" s="5" t="n">
        <v>100</v>
      </c>
      <c r="K566" s="5" t="n">
        <v>209</v>
      </c>
      <c r="L566" s="28">
        <f>IFERROR(IF(OR(J566=0,K566=""),"",IF(E566="Positivo",MIN(MAX(K566/J566,0),1.3),MIN(MAX(J566/K566,0),1.3))),"")</f>
        <v/>
      </c>
      <c r="M566" s="28">
        <f>IFERROR(IF(OR(J566=0,K566=""),"",IF(E566="Positivo",MAX(K566/J566,0),MAX(J566/K566,0))),"")</f>
        <v/>
      </c>
      <c r="N566" s="5" t="inlineStr"/>
      <c r="O566" s="5" t="inlineStr"/>
      <c r="P566" s="5" t="n">
        <v>0</v>
      </c>
      <c r="Q566" s="5" t="n">
        <v>0</v>
      </c>
      <c r="R566" s="5">
        <f>A566&amp;"-"&amp;YEAR(F566)&amp;"-"&amp;IF(LEN(MONTH(F566))=1,"0"&amp;MONTH(F566),MONTH(F566))&amp;"-"&amp;IF(LEN(DAY(F566))=1,"0"&amp;DAY(F566),DAY(F566))</f>
        <v/>
      </c>
    </row>
    <row r="567">
      <c r="A567" s="5" t="n">
        <v>444</v>
      </c>
      <c r="B567" s="5" t="inlineStr">
        <is>
          <t>CES Proceso de grados</t>
        </is>
      </c>
      <c r="C567" s="5" t="inlineStr">
        <is>
          <t>Registro y Control</t>
        </is>
      </c>
      <c r="D567" s="5" t="inlineStr">
        <is>
          <t>Semestral</t>
        </is>
      </c>
      <c r="E567" s="5" t="inlineStr">
        <is>
          <t>Positivo</t>
        </is>
      </c>
      <c r="F567" s="6" t="n">
        <v>45657</v>
      </c>
      <c r="G567" s="5">
        <f>YEAR(F567)</f>
        <v/>
      </c>
      <c r="H567" s="5">
        <f>PROPER(TEXT(F567,"mmmm"))</f>
        <v/>
      </c>
      <c r="I567" s="6">
        <f>IF(OR(H567="Enero",H567="Febrero",H567="Marzo",H567="Abril",H567="Mayo",H567="Junio"),G567&amp;"-1",IF(OR(H567="Julio",H567="Agosto",H567="Septiembre",H567="Octubre",H567="Noviembre",H567="Diciembre"),G567&amp;"-2"))</f>
        <v/>
      </c>
      <c r="J567" s="5" t="n"/>
      <c r="K567" s="5" t="n">
        <v>2.1</v>
      </c>
      <c r="L567" s="28">
        <f>IFERROR(IF(OR(J567=0,K567=""),"",IF(E567="Positivo",MIN(MAX(K567/J567,0),1.3),MIN(MAX(J567/K567,0),1.3))),"")</f>
        <v/>
      </c>
      <c r="M567" s="28">
        <f>IFERROR(IF(OR(J567=0,K567=""),"",IF(E567="Positivo",MAX(K567/J567,0),MAX(J567/K567,0))),"")</f>
        <v/>
      </c>
      <c r="N567" s="5" t="inlineStr">
        <is>
          <t>Linea Base</t>
        </is>
      </c>
      <c r="O567" s="5" t="inlineStr">
        <is>
          <t>DEC</t>
        </is>
      </c>
      <c r="P567" s="5" t="n">
        <v>0</v>
      </c>
      <c r="Q567" s="5" t="n">
        <v>1</v>
      </c>
      <c r="R567" s="5">
        <f>A567&amp;"-"&amp;YEAR(F567)&amp;"-"&amp;IF(LEN(MONTH(F567))=1,"0"&amp;MONTH(F567),MONTH(F567))&amp;"-"&amp;IF(LEN(DAY(F567))=1,"0"&amp;DAY(F567),DAY(F567))</f>
        <v/>
      </c>
    </row>
    <row r="568">
      <c r="A568" s="5" t="n">
        <v>445</v>
      </c>
      <c r="B568" s="5" t="inlineStr">
        <is>
          <t>Satisfacción del proceso de grados virtual</t>
        </is>
      </c>
      <c r="C568" s="5" t="inlineStr">
        <is>
          <t>Registro y Control</t>
        </is>
      </c>
      <c r="D568" s="5" t="inlineStr">
        <is>
          <t>Semestral</t>
        </is>
      </c>
      <c r="E568" s="5" t="inlineStr">
        <is>
          <t>Positivo</t>
        </is>
      </c>
      <c r="F568" s="6" t="n">
        <v>45657</v>
      </c>
      <c r="G568" s="5">
        <f>YEAR(F568)</f>
        <v/>
      </c>
      <c r="H568" s="5">
        <f>PROPER(TEXT(F568,"mmmm"))</f>
        <v/>
      </c>
      <c r="I568" s="6">
        <f>IF(OR(H568="Enero",H568="Febrero",H568="Marzo",H568="Abril",H568="Mayo",H568="Junio"),G568&amp;"-1",IF(OR(H568="Julio",H568="Agosto",H568="Septiembre",H568="Octubre",H568="Noviembre",H568="Diciembre"),G568&amp;"-2"))</f>
        <v/>
      </c>
      <c r="J568" s="5" t="n">
        <v>67.5</v>
      </c>
      <c r="K568" s="5" t="n">
        <v>70.84999999999999</v>
      </c>
      <c r="L568" s="28">
        <f>IFERROR(IF(OR(J568=0,K568=""),"",IF(E568="Positivo",MIN(MAX(K568/J568,0),1.3),MIN(MAX(J568/K568,0),1.3))),"")</f>
        <v/>
      </c>
      <c r="M568" s="28">
        <f>IFERROR(IF(OR(J568=0,K568=""),"",IF(E568="Positivo",MAX(K568/J568,0),MAX(J568/K568,0))),"")</f>
        <v/>
      </c>
      <c r="N568" s="5" t="inlineStr">
        <is>
          <t>%</t>
        </is>
      </c>
      <c r="O568" s="5" t="inlineStr">
        <is>
          <t>%</t>
        </is>
      </c>
      <c r="P568" s="5" t="n">
        <v>0</v>
      </c>
      <c r="Q568" s="5" t="n">
        <v>0</v>
      </c>
      <c r="R568" s="5">
        <f>A568&amp;"-"&amp;YEAR(F568)&amp;"-"&amp;IF(LEN(MONTH(F568))=1,"0"&amp;MONTH(F568),MONTH(F568))&amp;"-"&amp;IF(LEN(DAY(F568))=1,"0"&amp;DAY(F568),DAY(F568))</f>
        <v/>
      </c>
    </row>
    <row r="569">
      <c r="A569" s="5" t="n">
        <v>447</v>
      </c>
      <c r="B569" s="5" t="inlineStr">
        <is>
          <t>Participación en actividades culturales</t>
        </is>
      </c>
      <c r="C569" s="5" t="inlineStr">
        <is>
          <t>Biblioteca Institucional</t>
        </is>
      </c>
      <c r="D569" s="5" t="inlineStr">
        <is>
          <t>Semestral</t>
        </is>
      </c>
      <c r="E569" s="5" t="inlineStr">
        <is>
          <t>Positivo</t>
        </is>
      </c>
      <c r="F569" s="6" t="n">
        <v>45657</v>
      </c>
      <c r="G569" s="5">
        <f>YEAR(F569)</f>
        <v/>
      </c>
      <c r="H569" s="5">
        <f>PROPER(TEXT(F569,"mmmm"))</f>
        <v/>
      </c>
      <c r="I569" s="6">
        <f>IF(OR(H569="Enero",H569="Febrero",H569="Marzo",H569="Abril",H569="Mayo",H569="Junio"),G569&amp;"-1",IF(OR(H569="Julio",H569="Agosto",H569="Septiembre",H569="Octubre",H569="Noviembre",H569="Diciembre"),G569&amp;"-2"))</f>
        <v/>
      </c>
      <c r="J569" s="5" t="n">
        <v>15</v>
      </c>
      <c r="K569" s="5" t="n">
        <v>16.16</v>
      </c>
      <c r="L569" s="28">
        <f>IFERROR(IF(OR(J569=0,K569=""),"",IF(E569="Positivo",MIN(MAX(K569/J569,0),1.3),MIN(MAX(J569/K569,0),1.3))),"")</f>
        <v/>
      </c>
      <c r="M569" s="28">
        <f>IFERROR(IF(OR(J569=0,K569=""),"",IF(E569="Positivo",MAX(K569/J569,0),MAX(J569/K569,0))),"")</f>
        <v/>
      </c>
      <c r="N569" s="5" t="inlineStr">
        <is>
          <t>%</t>
        </is>
      </c>
      <c r="O569" s="5" t="inlineStr">
        <is>
          <t>%</t>
        </is>
      </c>
      <c r="P569" s="5" t="n">
        <v>0</v>
      </c>
      <c r="Q569" s="5" t="n">
        <v>0</v>
      </c>
      <c r="R569" s="5">
        <f>A569&amp;"-"&amp;YEAR(F569)&amp;"-"&amp;IF(LEN(MONTH(F569))=1,"0"&amp;MONTH(F569),MONTH(F569))&amp;"-"&amp;IF(LEN(DAY(F569))=1,"0"&amp;DAY(F569),DAY(F569))</f>
        <v/>
      </c>
    </row>
    <row r="570">
      <c r="A570" s="5" t="n">
        <v>448</v>
      </c>
      <c r="B570" s="5" t="inlineStr">
        <is>
          <t>Participación en actividades de formación</t>
        </is>
      </c>
      <c r="C570" s="5" t="inlineStr">
        <is>
          <t>Biblioteca Institucional</t>
        </is>
      </c>
      <c r="D570" s="5" t="inlineStr">
        <is>
          <t>Semestral</t>
        </is>
      </c>
      <c r="E570" s="5" t="inlineStr">
        <is>
          <t>Positivo</t>
        </is>
      </c>
      <c r="F570" s="6" t="n">
        <v>45657</v>
      </c>
      <c r="G570" s="5">
        <f>YEAR(F570)</f>
        <v/>
      </c>
      <c r="H570" s="5">
        <f>PROPER(TEXT(F570,"mmmm"))</f>
        <v/>
      </c>
      <c r="I570" s="6">
        <f>IF(OR(H570="Enero",H570="Febrero",H570="Marzo",H570="Abril",H570="Mayo",H570="Junio"),G570&amp;"-1",IF(OR(H570="Julio",H570="Agosto",H570="Septiembre",H570="Octubre",H570="Noviembre",H570="Diciembre"),G570&amp;"-2"))</f>
        <v/>
      </c>
      <c r="J570" s="5" t="n">
        <v>9</v>
      </c>
      <c r="K570" s="5" t="n">
        <v>9.32</v>
      </c>
      <c r="L570" s="28">
        <f>IFERROR(IF(OR(J570=0,K570=""),"",IF(E570="Positivo",MIN(MAX(K570/J570,0),1.3),MIN(MAX(J570/K570,0),1.3))),"")</f>
        <v/>
      </c>
      <c r="M570" s="28">
        <f>IFERROR(IF(OR(J570=0,K570=""),"",IF(E570="Positivo",MAX(K570/J570,0),MAX(J570/K570,0))),"")</f>
        <v/>
      </c>
      <c r="N570" s="5" t="inlineStr">
        <is>
          <t>%</t>
        </is>
      </c>
      <c r="O570" s="5" t="inlineStr">
        <is>
          <t>%</t>
        </is>
      </c>
      <c r="P570" s="5" t="n">
        <v>0</v>
      </c>
      <c r="Q570" s="5" t="n">
        <v>1</v>
      </c>
      <c r="R570" s="5">
        <f>A570&amp;"-"&amp;YEAR(F570)&amp;"-"&amp;IF(LEN(MONTH(F570))=1,"0"&amp;MONTH(F570),MONTH(F570))&amp;"-"&amp;IF(LEN(DAY(F570))=1,"0"&amp;DAY(F570),DAY(F570))</f>
        <v/>
      </c>
    </row>
    <row r="571">
      <c r="A571" s="5" t="n">
        <v>449</v>
      </c>
      <c r="B571" s="5" t="inlineStr">
        <is>
          <t>Cumplimiento en la supervisión y monitoreo a los planes de tratamiento de los riesgos institucionales en nivel alto y extremo</t>
        </is>
      </c>
      <c r="C571" s="5" t="inlineStr">
        <is>
          <t>GESTIÓN DE RIESGOS</t>
        </is>
      </c>
      <c r="D571" s="5" t="inlineStr">
        <is>
          <t>Trimestral</t>
        </is>
      </c>
      <c r="E571" s="5" t="inlineStr">
        <is>
          <t>Positivo</t>
        </is>
      </c>
      <c r="F571" s="6" t="n">
        <v>45657</v>
      </c>
      <c r="G571" s="5">
        <f>YEAR(F571)</f>
        <v/>
      </c>
      <c r="H571" s="5">
        <f>PROPER(TEXT(F571,"mmmm"))</f>
        <v/>
      </c>
      <c r="I571" s="6">
        <f>IF(OR(H571="Enero",H571="Febrero",H571="Marzo",H571="Abril",H571="Mayo",H571="Junio"),G571&amp;"-1",IF(OR(H571="Julio",H571="Agosto",H571="Septiembre",H571="Octubre",H571="Noviembre",H571="Diciembre"),G571&amp;"-2"))</f>
        <v/>
      </c>
      <c r="J571" s="5" t="n">
        <v>100</v>
      </c>
      <c r="K571" s="5" t="n">
        <v>100</v>
      </c>
      <c r="L571" s="28">
        <f>IFERROR(IF(OR(J571=0,K571=""),"",IF(E571="Positivo",MIN(MAX(K571/J571,0),1.3),MIN(MAX(J571/K571,0),1.3))),"")</f>
        <v/>
      </c>
      <c r="M571" s="28">
        <f>IFERROR(IF(OR(J571=0,K571=""),"",IF(E571="Positivo",MAX(K571/J571,0),MAX(J571/K571,0))),"")</f>
        <v/>
      </c>
      <c r="N571" s="5" t="inlineStr">
        <is>
          <t>%</t>
        </is>
      </c>
      <c r="O571" s="5" t="inlineStr">
        <is>
          <t>%</t>
        </is>
      </c>
      <c r="P571" s="5" t="n">
        <v>0</v>
      </c>
      <c r="Q571" s="5" t="n">
        <v>0</v>
      </c>
      <c r="R571" s="5">
        <f>A571&amp;"-"&amp;YEAR(F571)&amp;"-"&amp;IF(LEN(MONTH(F571))=1,"0"&amp;MONTH(F571),MONTH(F571))&amp;"-"&amp;IF(LEN(DAY(F571))=1,"0"&amp;DAY(F571),DAY(F571))</f>
        <v/>
      </c>
    </row>
    <row r="572">
      <c r="A572" s="5" t="n">
        <v>451</v>
      </c>
      <c r="B572" s="5" t="inlineStr">
        <is>
          <t>% Participación de publicaciones positiva</t>
        </is>
      </c>
      <c r="C572" s="5" t="inlineStr">
        <is>
          <t>Comunicaciones Externas</t>
        </is>
      </c>
      <c r="D572" s="5" t="inlineStr">
        <is>
          <t>Semestral</t>
        </is>
      </c>
      <c r="E572" s="5" t="inlineStr">
        <is>
          <t>Positivo</t>
        </is>
      </c>
      <c r="F572" s="6" t="n">
        <v>45657</v>
      </c>
      <c r="G572" s="5">
        <f>YEAR(F572)</f>
        <v/>
      </c>
      <c r="H572" s="5">
        <f>PROPER(TEXT(F572,"mmmm"))</f>
        <v/>
      </c>
      <c r="I572" s="6">
        <f>IF(OR(H572="Enero",H572="Febrero",H572="Marzo",H572="Abril",H572="Mayo",H572="Junio"),G572&amp;"-1",IF(OR(H572="Julio",H572="Agosto",H572="Septiembre",H572="Octubre",H572="Noviembre",H572="Diciembre"),G572&amp;"-2"))</f>
        <v/>
      </c>
      <c r="J572" s="5" t="n"/>
      <c r="K572" s="5" t="n">
        <v>38.8</v>
      </c>
      <c r="L572" s="28">
        <f>IFERROR(IF(OR(J572=0,K572=""),"",IF(E572="Positivo",MIN(MAX(K572/J572,0),1.3),MIN(MAX(J572/K572,0),1.3))),"")</f>
        <v/>
      </c>
      <c r="M572" s="28">
        <f>IFERROR(IF(OR(J572=0,K572=""),"",IF(E572="Positivo",MAX(K572/J572,0),MAX(J572/K572,0))),"")</f>
        <v/>
      </c>
      <c r="N572" s="5" t="inlineStr">
        <is>
          <t>Linea Base</t>
        </is>
      </c>
      <c r="O572" s="5" t="inlineStr">
        <is>
          <t>%</t>
        </is>
      </c>
      <c r="P572" s="5" t="n">
        <v>0</v>
      </c>
      <c r="Q572" s="5" t="n">
        <v>0</v>
      </c>
      <c r="R572" s="5">
        <f>A572&amp;"-"&amp;YEAR(F572)&amp;"-"&amp;IF(LEN(MONTH(F572))=1,"0"&amp;MONTH(F572),MONTH(F572))&amp;"-"&amp;IF(LEN(DAY(F572))=1,"0"&amp;DAY(F572),DAY(F572))</f>
        <v/>
      </c>
    </row>
    <row r="573">
      <c r="A573" s="5" t="n">
        <v>452</v>
      </c>
      <c r="B573" s="5" t="inlineStr">
        <is>
          <t>Seguimiento a eventos internos y externos institucionales</t>
        </is>
      </c>
      <c r="C573" s="5" t="inlineStr">
        <is>
          <t>Comunicaciones Externas</t>
        </is>
      </c>
      <c r="D573" s="5" t="inlineStr">
        <is>
          <t>Semestral</t>
        </is>
      </c>
      <c r="E573" s="5" t="inlineStr">
        <is>
          <t>Positivo</t>
        </is>
      </c>
      <c r="F573" s="6" t="n">
        <v>45657</v>
      </c>
      <c r="G573" s="5">
        <f>YEAR(F573)</f>
        <v/>
      </c>
      <c r="H573" s="5">
        <f>PROPER(TEXT(F573,"mmmm"))</f>
        <v/>
      </c>
      <c r="I573" s="6">
        <f>IF(OR(H573="Enero",H573="Febrero",H573="Marzo",H573="Abril",H573="Mayo",H573="Junio"),G573&amp;"-1",IF(OR(H573="Julio",H573="Agosto",H573="Septiembre",H573="Octubre",H573="Noviembre",H573="Diciembre"),G573&amp;"-2"))</f>
        <v/>
      </c>
      <c r="J573" s="5" t="n">
        <v>100</v>
      </c>
      <c r="K573" s="5" t="n">
        <v>130</v>
      </c>
      <c r="L573" s="28">
        <f>IFERROR(IF(OR(J573=0,K573=""),"",IF(E573="Positivo",MIN(MAX(K573/J573,0),1.3),MIN(MAX(J573/K573,0),1.3))),"")</f>
        <v/>
      </c>
      <c r="M573" s="28">
        <f>IFERROR(IF(OR(J573=0,K573=""),"",IF(E573="Positivo",MAX(K573/J573,0),MAX(J573/K573,0))),"")</f>
        <v/>
      </c>
      <c r="N573" s="5" t="inlineStr">
        <is>
          <t>%</t>
        </is>
      </c>
      <c r="O573" s="5" t="inlineStr">
        <is>
          <t>%</t>
        </is>
      </c>
      <c r="P573" s="5" t="n">
        <v>0</v>
      </c>
      <c r="Q573" s="5" t="n">
        <v>0</v>
      </c>
      <c r="R573" s="5">
        <f>A573&amp;"-"&amp;YEAR(F573)&amp;"-"&amp;IF(LEN(MONTH(F573))=1,"0"&amp;MONTH(F573),MONTH(F573))&amp;"-"&amp;IF(LEN(DAY(F573))=1,"0"&amp;DAY(F573),DAY(F573))</f>
        <v/>
      </c>
    </row>
    <row r="574">
      <c r="A574" s="5" t="n">
        <v>453</v>
      </c>
      <c r="B574" s="5" t="inlineStr">
        <is>
          <t>Número de cursos diseñados</t>
        </is>
      </c>
      <c r="C574" s="5" t="inlineStr">
        <is>
          <t>Diseño de Contenido Virtual</t>
        </is>
      </c>
      <c r="D574" s="5" t="inlineStr">
        <is>
          <t>Trimestral</t>
        </is>
      </c>
      <c r="E574" s="5" t="inlineStr">
        <is>
          <t>Positivo</t>
        </is>
      </c>
      <c r="F574" s="6" t="n">
        <v>45657</v>
      </c>
      <c r="G574" s="5">
        <f>YEAR(F574)</f>
        <v/>
      </c>
      <c r="H574" s="5">
        <f>PROPER(TEXT(F574,"mmmm"))</f>
        <v/>
      </c>
      <c r="I574" s="6">
        <f>IF(OR(H574="Enero",H574="Febrero",H574="Marzo",H574="Abril",H574="Mayo",H574="Junio"),G574&amp;"-1",IF(OR(H574="Julio",H574="Agosto",H574="Septiembre",H574="Octubre",H574="Noviembre",H574="Diciembre"),G574&amp;"-2"))</f>
        <v/>
      </c>
      <c r="J574" s="5" t="n">
        <v>300</v>
      </c>
      <c r="K574" s="5" t="n">
        <v>640</v>
      </c>
      <c r="L574" s="28">
        <f>IFERROR(IF(OR(J574=0,K574=""),"",IF(E574="Positivo",MIN(MAX(K574/J574,0),1.3),MIN(MAX(J574/K574,0),1.3))),"")</f>
        <v/>
      </c>
      <c r="M574" s="28">
        <f>IFERROR(IF(OR(J574=0,K574=""),"",IF(E574="Positivo",MAX(K574/J574,0),MAX(J574/K574,0))),"")</f>
        <v/>
      </c>
      <c r="N574" s="5" t="inlineStr">
        <is>
          <t>%</t>
        </is>
      </c>
      <c r="O574" s="5" t="inlineStr">
        <is>
          <t>%</t>
        </is>
      </c>
      <c r="P574" s="5" t="n">
        <v>0</v>
      </c>
      <c r="Q574" s="5" t="n">
        <v>0</v>
      </c>
      <c r="R574" s="5">
        <f>A574&amp;"-"&amp;YEAR(F574)&amp;"-"&amp;IF(LEN(MONTH(F574))=1,"0"&amp;MONTH(F574),MONTH(F574))&amp;"-"&amp;IF(LEN(DAY(F574))=1,"0"&amp;DAY(F574),DAY(F574))</f>
        <v/>
      </c>
    </row>
    <row r="575">
      <c r="A575" s="5" t="n">
        <v>454</v>
      </c>
      <c r="B575" s="5" t="inlineStr">
        <is>
          <t>Satisfacción de la calidad del contenido</t>
        </is>
      </c>
      <c r="C575" s="5" t="inlineStr">
        <is>
          <t>Diseño de Contenido Virtual</t>
        </is>
      </c>
      <c r="D575" s="5" t="inlineStr">
        <is>
          <t>Trimestral</t>
        </is>
      </c>
      <c r="E575" s="5" t="inlineStr">
        <is>
          <t>Positivo</t>
        </is>
      </c>
      <c r="F575" s="6" t="n">
        <v>45657</v>
      </c>
      <c r="G575" s="5">
        <f>YEAR(F575)</f>
        <v/>
      </c>
      <c r="H575" s="5">
        <f>PROPER(TEXT(F575,"mmmm"))</f>
        <v/>
      </c>
      <c r="I575" s="6">
        <f>IF(OR(H575="Enero",H575="Febrero",H575="Marzo",H575="Abril",H575="Mayo",H575="Junio"),G575&amp;"-1",IF(OR(H575="Julio",H575="Agosto",H575="Septiembre",H575="Octubre",H575="Noviembre",H575="Diciembre"),G575&amp;"-2"))</f>
        <v/>
      </c>
      <c r="J575" s="5" t="n">
        <v>0</v>
      </c>
      <c r="K575" s="5" t="n">
        <v>88</v>
      </c>
      <c r="L575" s="28">
        <f>IFERROR(IF(OR(J575=0,K575=""),"",IF(E575="Positivo",MIN(MAX(K575/J575,0),1.3),MIN(MAX(J575/K575,0),1.3))),"")</f>
        <v/>
      </c>
      <c r="M575" s="28">
        <f>IFERROR(IF(OR(J575=0,K575=""),"",IF(E575="Positivo",MAX(K575/J575,0),MAX(J575/K575,0))),"")</f>
        <v/>
      </c>
      <c r="N575" s="5" t="inlineStr">
        <is>
          <t>%</t>
        </is>
      </c>
      <c r="O575" s="5" t="inlineStr">
        <is>
          <t>%</t>
        </is>
      </c>
      <c r="P575" s="5" t="n">
        <v>0</v>
      </c>
      <c r="Q575" s="5" t="n">
        <v>0</v>
      </c>
      <c r="R575" s="5">
        <f>A575&amp;"-"&amp;YEAR(F575)&amp;"-"&amp;IF(LEN(MONTH(F575))=1,"0"&amp;MONTH(F575),MONTH(F575))&amp;"-"&amp;IF(LEN(DAY(F575))=1,"0"&amp;DAY(F575),DAY(F575))</f>
        <v/>
      </c>
    </row>
    <row r="576">
      <c r="A576" s="5" t="n">
        <v>455</v>
      </c>
      <c r="B576" s="5" t="inlineStr">
        <is>
          <t>ANS Diseño de contenidos virtuales</t>
        </is>
      </c>
      <c r="C576" s="5" t="inlineStr">
        <is>
          <t>Diseño de Contenido Virtual</t>
        </is>
      </c>
      <c r="D576" s="5" t="inlineStr">
        <is>
          <t>Trimestral</t>
        </is>
      </c>
      <c r="E576" s="5" t="inlineStr">
        <is>
          <t>Positivo</t>
        </is>
      </c>
      <c r="F576" s="6" t="n">
        <v>45657</v>
      </c>
      <c r="G576" s="5">
        <f>YEAR(F576)</f>
        <v/>
      </c>
      <c r="H576" s="5">
        <f>PROPER(TEXT(F576,"mmmm"))</f>
        <v/>
      </c>
      <c r="I576" s="6">
        <f>IF(OR(H576="Enero",H576="Febrero",H576="Marzo",H576="Abril",H576="Mayo",H576="Junio"),G576&amp;"-1",IF(OR(H576="Julio",H576="Agosto",H576="Septiembre",H576="Octubre",H576="Noviembre",H576="Diciembre"),G576&amp;"-2"))</f>
        <v/>
      </c>
      <c r="J576" s="5" t="n">
        <v>90</v>
      </c>
      <c r="K576" s="5" t="n">
        <v>100</v>
      </c>
      <c r="L576" s="28">
        <f>IFERROR(IF(OR(J576=0,K576=""),"",IF(E576="Positivo",MIN(MAX(K576/J576,0),1.3),MIN(MAX(J576/K576,0),1.3))),"")</f>
        <v/>
      </c>
      <c r="M576" s="28">
        <f>IFERROR(IF(OR(J576=0,K576=""),"",IF(E576="Positivo",MAX(K576/J576,0),MAX(J576/K576,0))),"")</f>
        <v/>
      </c>
      <c r="N576" s="5" t="inlineStr">
        <is>
          <t>%</t>
        </is>
      </c>
      <c r="O576" s="5" t="inlineStr">
        <is>
          <t>%</t>
        </is>
      </c>
      <c r="P576" s="5" t="n">
        <v>0</v>
      </c>
      <c r="Q576" s="5" t="n">
        <v>0</v>
      </c>
      <c r="R576" s="5">
        <f>A576&amp;"-"&amp;YEAR(F576)&amp;"-"&amp;IF(LEN(MONTH(F576))=1,"0"&amp;MONTH(F576),MONTH(F576))&amp;"-"&amp;IF(LEN(DAY(F576))=1,"0"&amp;DAY(F576),DAY(F576))</f>
        <v/>
      </c>
    </row>
    <row r="577">
      <c r="A577" s="5" t="n">
        <v>456</v>
      </c>
      <c r="B577" s="5" t="inlineStr">
        <is>
          <t>Impacto de campañas de Mailing</t>
        </is>
      </c>
      <c r="C577" s="5" t="inlineStr">
        <is>
          <t>Comunicaciones Internas</t>
        </is>
      </c>
      <c r="D577" s="5" t="inlineStr">
        <is>
          <t>Semestral</t>
        </is>
      </c>
      <c r="E577" s="5" t="inlineStr">
        <is>
          <t>Positivo</t>
        </is>
      </c>
      <c r="F577" s="6" t="n">
        <v>45657</v>
      </c>
      <c r="G577" s="5">
        <f>YEAR(F577)</f>
        <v/>
      </c>
      <c r="H577" s="5">
        <f>PROPER(TEXT(F577,"mmmm"))</f>
        <v/>
      </c>
      <c r="I577" s="6">
        <f>IF(OR(H577="Enero",H577="Febrero",H577="Marzo",H577="Abril",H577="Mayo",H577="Junio"),G577&amp;"-1",IF(OR(H577="Julio",H577="Agosto",H577="Septiembre",H577="Octubre",H577="Noviembre",H577="Diciembre"),G577&amp;"-2"))</f>
        <v/>
      </c>
      <c r="J577" s="5" t="n">
        <v>100</v>
      </c>
      <c r="K577" s="5" t="n">
        <v>96.83333206176758</v>
      </c>
      <c r="L577" s="28">
        <f>IFERROR(IF(OR(J577=0,K577=""),"",IF(E577="Positivo",MIN(MAX(K577/J577,0),1.3),MIN(MAX(J577/K577,0),1.3))),"")</f>
        <v/>
      </c>
      <c r="M577" s="28">
        <f>IFERROR(IF(OR(J577=0,K577=""),"",IF(E577="Positivo",MAX(K577/J577,0),MAX(J577/K577,0))),"")</f>
        <v/>
      </c>
      <c r="N577" s="5" t="inlineStr">
        <is>
          <t>%</t>
        </is>
      </c>
      <c r="O577" s="5" t="inlineStr">
        <is>
          <t>%</t>
        </is>
      </c>
      <c r="P577" s="5" t="n">
        <v>0</v>
      </c>
      <c r="Q577" s="5" t="n">
        <v>0</v>
      </c>
      <c r="R577" s="5">
        <f>A577&amp;"-"&amp;YEAR(F577)&amp;"-"&amp;IF(LEN(MONTH(F577))=1,"0"&amp;MONTH(F577),MONTH(F577))&amp;"-"&amp;IF(LEN(DAY(F577))=1,"0"&amp;DAY(F577),DAY(F577))</f>
        <v/>
      </c>
    </row>
    <row r="578">
      <c r="A578" s="5" t="n">
        <v>457</v>
      </c>
      <c r="B578" s="5" t="inlineStr">
        <is>
          <t>Apertura de enlaces en mensajes de texto</t>
        </is>
      </c>
      <c r="C578" s="5" t="inlineStr">
        <is>
          <t>Comunicaciones Internas</t>
        </is>
      </c>
      <c r="D578" s="5" t="inlineStr">
        <is>
          <t>Semestral</t>
        </is>
      </c>
      <c r="E578" s="5" t="inlineStr">
        <is>
          <t>Positivo</t>
        </is>
      </c>
      <c r="F578" s="6" t="n">
        <v>45657</v>
      </c>
      <c r="G578" s="5">
        <f>YEAR(F578)</f>
        <v/>
      </c>
      <c r="H578" s="5">
        <f>PROPER(TEXT(F578,"mmmm"))</f>
        <v/>
      </c>
      <c r="I578" s="6">
        <f>IF(OR(H578="Enero",H578="Febrero",H578="Marzo",H578="Abril",H578="Mayo",H578="Junio"),G578&amp;"-1",IF(OR(H578="Julio",H578="Agosto",H578="Septiembre",H578="Octubre",H578="Noviembre",H578="Diciembre"),G578&amp;"-2"))</f>
        <v/>
      </c>
      <c r="J578" s="5" t="n">
        <v>100</v>
      </c>
      <c r="K578" s="5" t="n">
        <v>87.5</v>
      </c>
      <c r="L578" s="28">
        <f>IFERROR(IF(OR(J578=0,K578=""),"",IF(E578="Positivo",MIN(MAX(K578/J578,0),1.3),MIN(MAX(J578/K578,0),1.3))),"")</f>
        <v/>
      </c>
      <c r="M578" s="28">
        <f>IFERROR(IF(OR(J578=0,K578=""),"",IF(E578="Positivo",MAX(K578/J578,0),MAX(J578/K578,0))),"")</f>
        <v/>
      </c>
      <c r="N578" s="5" t="inlineStr">
        <is>
          <t>%</t>
        </is>
      </c>
      <c r="O578" s="5" t="inlineStr">
        <is>
          <t>%</t>
        </is>
      </c>
      <c r="P578" s="5" t="n">
        <v>0</v>
      </c>
      <c r="Q578" s="5" t="n">
        <v>0</v>
      </c>
      <c r="R578" s="5">
        <f>A578&amp;"-"&amp;YEAR(F578)&amp;"-"&amp;IF(LEN(MONTH(F578))=1,"0"&amp;MONTH(F578),MONTH(F578))&amp;"-"&amp;IF(LEN(DAY(F578))=1,"0"&amp;DAY(F578),DAY(F578))</f>
        <v/>
      </c>
    </row>
    <row r="579">
      <c r="A579" s="5" t="n">
        <v>459</v>
      </c>
      <c r="B579" s="5" t="inlineStr">
        <is>
          <t>Número de publicaciones e historias</t>
        </is>
      </c>
      <c r="C579" s="5" t="inlineStr">
        <is>
          <t>Comunicaciones Externas</t>
        </is>
      </c>
      <c r="D579" s="5" t="inlineStr">
        <is>
          <t>Trimestral</t>
        </is>
      </c>
      <c r="E579" s="5" t="inlineStr">
        <is>
          <t>Positivo</t>
        </is>
      </c>
      <c r="F579" s="6" t="n">
        <v>45657</v>
      </c>
      <c r="G579" s="5">
        <f>YEAR(F579)</f>
        <v/>
      </c>
      <c r="H579" s="5">
        <f>PROPER(TEXT(F579,"mmmm"))</f>
        <v/>
      </c>
      <c r="I579" s="6">
        <f>IF(OR(H579="Enero",H579="Febrero",H579="Marzo",H579="Abril",H579="Mayo",H579="Junio"),G579&amp;"-1",IF(OR(H579="Julio",H579="Agosto",H579="Septiembre",H579="Octubre",H579="Noviembre",H579="Diciembre"),G579&amp;"-2"))</f>
        <v/>
      </c>
      <c r="J579" s="5" t="n">
        <v>100</v>
      </c>
      <c r="K579" s="5" t="n"/>
      <c r="L579" s="28">
        <f>IFERROR(IF(OR(J579=0,K579=""),"",IF(E579="Positivo",MIN(MAX(K579/J579,0),1.3),MIN(MAX(J579/K579,0),1.3))),"")</f>
        <v/>
      </c>
      <c r="M579" s="28">
        <f>IFERROR(IF(OR(J579=0,K579=""),"",IF(E579="Positivo",MAX(K579/J579,0),MAX(J579/K579,0))),"")</f>
        <v/>
      </c>
      <c r="N579" s="5" t="inlineStr">
        <is>
          <t>%</t>
        </is>
      </c>
      <c r="O579" s="5" t="inlineStr">
        <is>
          <t>%</t>
        </is>
      </c>
      <c r="P579" s="5" t="n">
        <v>0</v>
      </c>
      <c r="Q579" s="5" t="n">
        <v>0</v>
      </c>
      <c r="R579" s="5">
        <f>A579&amp;"-"&amp;YEAR(F579)&amp;"-"&amp;IF(LEN(MONTH(F579))=1,"0"&amp;MONTH(F579),MONTH(F579))&amp;"-"&amp;IF(LEN(DAY(F579))=1,"0"&amp;DAY(F579),DAY(F579))</f>
        <v/>
      </c>
    </row>
    <row r="580">
      <c r="A580" s="5" t="n">
        <v>460</v>
      </c>
      <c r="B580" s="5" t="inlineStr">
        <is>
          <t>% de profesores (Contrato Indefinido- Fijo) impactados plan de desarrollo docente</t>
        </is>
      </c>
      <c r="C580" s="5" t="inlineStr">
        <is>
          <t>GESTIÓN Y DESARROLLO DEL TALENTO HUMANO</t>
        </is>
      </c>
      <c r="D580" s="5" t="inlineStr">
        <is>
          <t>Anual</t>
        </is>
      </c>
      <c r="E580" s="5" t="inlineStr">
        <is>
          <t>Positivo</t>
        </is>
      </c>
      <c r="F580" s="6" t="n">
        <v>45657</v>
      </c>
      <c r="G580" s="5">
        <f>YEAR(F580)</f>
        <v/>
      </c>
      <c r="H580" s="5">
        <f>PROPER(TEXT(F580,"mmmm"))</f>
        <v/>
      </c>
      <c r="I580" s="6">
        <f>IF(OR(H580="Enero",H580="Febrero",H580="Marzo",H580="Abril",H580="Mayo",H580="Junio"),G580&amp;"-1",IF(OR(H580="Julio",H580="Agosto",H580="Septiembre",H580="Octubre",H580="Noviembre",H580="Diciembre"),G580&amp;"-2"))</f>
        <v/>
      </c>
      <c r="J580" s="5" t="n">
        <v>80</v>
      </c>
      <c r="K580" s="5" t="n">
        <v>91.43968871595332</v>
      </c>
      <c r="L580" s="28">
        <f>IFERROR(IF(OR(J580=0,K580=""),"",IF(E580="Positivo",MIN(MAX(K580/J580,0),1.3),MIN(MAX(J580/K580,0),1.3))),"")</f>
        <v/>
      </c>
      <c r="M580" s="28">
        <f>IFERROR(IF(OR(J580=0,K580=""),"",IF(E580="Positivo",MAX(K580/J580,0),MAX(J580/K580,0))),"")</f>
        <v/>
      </c>
      <c r="N580" s="58" t="inlineStr">
        <is>
          <t>%</t>
        </is>
      </c>
      <c r="O580" s="58" t="inlineStr">
        <is>
          <t>%</t>
        </is>
      </c>
      <c r="P580" s="5" t="n">
        <v>0</v>
      </c>
      <c r="Q580" s="5" t="n">
        <v>1</v>
      </c>
      <c r="R580" s="5">
        <f>A580&amp;"-"&amp;YEAR(F580)&amp;"-"&amp;IF(LEN(MONTH(F580))=1,"0"&amp;MONTH(F580),MONTH(F580))&amp;"-"&amp;IF(LEN(DAY(F580))=1,"0"&amp;DAY(F580),DAY(F580))</f>
        <v/>
      </c>
    </row>
    <row r="581">
      <c r="A581" s="5" t="n">
        <v>462</v>
      </c>
      <c r="B581" s="5" t="inlineStr">
        <is>
          <t>Nivel Esfuerzo Editorial</t>
        </is>
      </c>
      <c r="C581" s="5" t="inlineStr">
        <is>
          <t>Editorial y Publicaciones</t>
        </is>
      </c>
      <c r="D581" s="5" t="inlineStr">
        <is>
          <t>Semestral</t>
        </is>
      </c>
      <c r="E581" s="5" t="inlineStr">
        <is>
          <t>Positivo</t>
        </is>
      </c>
      <c r="F581" s="6" t="n">
        <v>45657</v>
      </c>
      <c r="G581" s="5">
        <f>YEAR(F581)</f>
        <v/>
      </c>
      <c r="H581" s="5">
        <f>PROPER(TEXT(F581,"mmmm"))</f>
        <v/>
      </c>
      <c r="I581" s="6">
        <f>IF(OR(H581="Enero",H581="Febrero",H581="Marzo",H581="Abril",H581="Mayo",H581="Junio"),G581&amp;"-1",IF(OR(H581="Julio",H581="Agosto",H581="Septiembre",H581="Octubre",H581="Noviembre",H581="Diciembre"),G581&amp;"-2"))</f>
        <v/>
      </c>
      <c r="J581" s="5" t="n">
        <v>85</v>
      </c>
      <c r="K581" s="5" t="n">
        <v>100</v>
      </c>
      <c r="L581" s="28">
        <f>IFERROR(IF(OR(J581=0,K581=""),"",IF(E581="Positivo",MIN(MAX(K581/J581,0),1.3),MIN(MAX(J581/K581,0),1.3))),"")</f>
        <v/>
      </c>
      <c r="M581" s="28">
        <f>IFERROR(IF(OR(J581=0,K581=""),"",IF(E581="Positivo",MAX(K581/J581,0),MAX(J581/K581,0))),"")</f>
        <v/>
      </c>
      <c r="N581" s="5" t="inlineStr">
        <is>
          <t>%</t>
        </is>
      </c>
      <c r="O581" s="5" t="inlineStr">
        <is>
          <t>%</t>
        </is>
      </c>
      <c r="P581" s="5" t="n">
        <v>0</v>
      </c>
      <c r="Q581" s="5" t="n">
        <v>0</v>
      </c>
      <c r="R581" s="5">
        <f>A581&amp;"-"&amp;YEAR(F581)&amp;"-"&amp;IF(LEN(MONTH(F581))=1,"0"&amp;MONTH(F581),MONTH(F581))&amp;"-"&amp;IF(LEN(DAY(F581))=1,"0"&amp;DAY(F581),DAY(F581))</f>
        <v/>
      </c>
    </row>
    <row r="582">
      <c r="A582" s="5" t="n">
        <v>463</v>
      </c>
      <c r="B582" s="5" t="inlineStr">
        <is>
          <t>Cumplimiento de las acciones del Plan de mejoramiento GPW</t>
        </is>
      </c>
      <c r="C582" s="5" t="inlineStr">
        <is>
          <t>GESTIÓN Y DESARROLLO DEL TALENTO HUMANO</t>
        </is>
      </c>
      <c r="D582" s="5" t="inlineStr">
        <is>
          <t>Semestral</t>
        </is>
      </c>
      <c r="E582" s="5" t="inlineStr">
        <is>
          <t>Positivo</t>
        </is>
      </c>
      <c r="F582" s="6" t="n">
        <v>45657</v>
      </c>
      <c r="G582" s="5">
        <f>YEAR(F582)</f>
        <v/>
      </c>
      <c r="H582" s="5">
        <f>PROPER(TEXT(F582,"mmmm"))</f>
        <v/>
      </c>
      <c r="I582" s="6">
        <f>IF(OR(H582="Enero",H582="Febrero",H582="Marzo",H582="Abril",H582="Mayo",H582="Junio"),G582&amp;"-1",IF(OR(H582="Julio",H582="Agosto",H582="Septiembre",H582="Octubre",H582="Noviembre",H582="Diciembre"),G582&amp;"-2"))</f>
        <v/>
      </c>
      <c r="J582" s="5" t="n">
        <v>100</v>
      </c>
      <c r="K582" s="5" t="n">
        <v>100</v>
      </c>
      <c r="L582" s="28">
        <f>IFERROR(IF(OR(J582=0,K582=""),"",IF(E582="Positivo",MIN(MAX(K582/J582,0),1.3),MIN(MAX(J582/K582,0),1.3))),"")</f>
        <v/>
      </c>
      <c r="M582" s="28">
        <f>IFERROR(IF(OR(J582=0,K582=""),"",IF(E582="Positivo",MAX(K582/J582,0),MAX(J582/K582,0))),"")</f>
        <v/>
      </c>
      <c r="N582" s="5" t="inlineStr">
        <is>
          <t>%</t>
        </is>
      </c>
      <c r="O582" s="5" t="inlineStr">
        <is>
          <t>%</t>
        </is>
      </c>
      <c r="P582" s="5" t="n">
        <v>0</v>
      </c>
      <c r="Q582" s="5" t="n">
        <v>0</v>
      </c>
      <c r="R582" s="5">
        <f>A582&amp;"-"&amp;YEAR(F582)&amp;"-"&amp;IF(LEN(MONTH(F582))=1,"0"&amp;MONTH(F582),MONTH(F582))&amp;"-"&amp;IF(LEN(DAY(F582))=1,"0"&amp;DAY(F582),DAY(F582))</f>
        <v/>
      </c>
    </row>
    <row r="583">
      <c r="A583" s="5" t="n">
        <v>465</v>
      </c>
      <c r="B583" s="5" t="inlineStr">
        <is>
          <t>% de depuración histórico  SNIES</t>
        </is>
      </c>
      <c r="C583" s="5" t="inlineStr">
        <is>
          <t>DATOS Y ANALÍTICA</t>
        </is>
      </c>
      <c r="D583" s="5" t="inlineStr">
        <is>
          <t>Semestral</t>
        </is>
      </c>
      <c r="E583" s="5" t="inlineStr">
        <is>
          <t>Positivo</t>
        </is>
      </c>
      <c r="F583" s="6" t="n">
        <v>45657</v>
      </c>
      <c r="G583" s="5">
        <f>YEAR(F583)</f>
        <v/>
      </c>
      <c r="H583" s="5">
        <f>PROPER(TEXT(F583,"mmmm"))</f>
        <v/>
      </c>
      <c r="I583" s="6">
        <f>IF(OR(H583="Enero",H583="Febrero",H583="Marzo",H583="Abril",H583="Mayo",H583="Junio"),G583&amp;"-1",IF(OR(H583="Julio",H583="Agosto",H583="Septiembre",H583="Octubre",H583="Noviembre",H583="Diciembre"),G583&amp;"-2"))</f>
        <v/>
      </c>
      <c r="J583" s="5" t="n">
        <v>100</v>
      </c>
      <c r="K583" s="5" t="n">
        <v>56.83</v>
      </c>
      <c r="L583" s="28">
        <f>IFERROR(IF(OR(J583=0,K583=""),"",IF(E583="Positivo",MIN(MAX(K583/J583,0),1.3),MIN(MAX(J583/K583,0),1.3))),"")</f>
        <v/>
      </c>
      <c r="M583" s="28">
        <f>IFERROR(IF(OR(J583=0,K583=""),"",IF(E583="Positivo",MAX(K583/J583,0),MAX(J583/K583,0))),"")</f>
        <v/>
      </c>
      <c r="N583" s="5" t="inlineStr">
        <is>
          <t>%</t>
        </is>
      </c>
      <c r="O583" s="5" t="inlineStr">
        <is>
          <t>%</t>
        </is>
      </c>
      <c r="P583" s="5" t="n">
        <v>0</v>
      </c>
      <c r="Q583" s="5" t="n">
        <v>0</v>
      </c>
      <c r="R583" s="5">
        <f>A583&amp;"-"&amp;YEAR(F583)&amp;"-"&amp;IF(LEN(MONTH(F583))=1,"0"&amp;MONTH(F583),MONTH(F583))&amp;"-"&amp;IF(LEN(DAY(F583))=1,"0"&amp;DAY(F583),DAY(F583))</f>
        <v/>
      </c>
    </row>
    <row r="584">
      <c r="A584" s="5" t="n">
        <v>466</v>
      </c>
      <c r="B584" s="5" t="inlineStr">
        <is>
          <t>NPS Estudiantes</t>
        </is>
      </c>
      <c r="C584" s="5" t="inlineStr">
        <is>
          <t>Servicio</t>
        </is>
      </c>
      <c r="D584" s="5" t="inlineStr">
        <is>
          <t>Semestral</t>
        </is>
      </c>
      <c r="E584" s="5" t="inlineStr">
        <is>
          <t>Positivo</t>
        </is>
      </c>
      <c r="F584" s="6" t="n">
        <v>45657</v>
      </c>
      <c r="G584" s="5">
        <f>YEAR(F584)</f>
        <v/>
      </c>
      <c r="H584" s="5">
        <f>PROPER(TEXT(F584,"mmmm"))</f>
        <v/>
      </c>
      <c r="I584" s="6">
        <f>IF(OR(H584="Enero",H584="Febrero",H584="Marzo",H584="Abril",H584="Mayo",H584="Junio"),G584&amp;"-1",IF(OR(H584="Julio",H584="Agosto",H584="Septiembre",H584="Octubre",H584="Noviembre",H584="Diciembre"),G584&amp;"-2"))</f>
        <v/>
      </c>
      <c r="J584" s="5" t="n">
        <v>100</v>
      </c>
      <c r="K584" s="5" t="n">
        <v>113.4</v>
      </c>
      <c r="L584" s="28">
        <f>IFERROR(IF(OR(J584=0,K584=""),"",IF(E584="Positivo",MIN(MAX(K584/J584,0),1.3),MIN(MAX(J584/K584,0),1.3))),"")</f>
        <v/>
      </c>
      <c r="M584" s="28">
        <f>IFERROR(IF(OR(J584=0,K584=""),"",IF(E584="Positivo",MAX(K584/J584,0),MAX(J584/K584,0))),"")</f>
        <v/>
      </c>
      <c r="N584" s="5" t="inlineStr">
        <is>
          <t>ENT</t>
        </is>
      </c>
      <c r="O584" s="5" t="inlineStr">
        <is>
          <t>DEC</t>
        </is>
      </c>
      <c r="P584" s="5" t="n">
        <v>1</v>
      </c>
      <c r="Q584" s="5" t="n">
        <v>1</v>
      </c>
      <c r="R584" s="5">
        <f>A584&amp;"-"&amp;YEAR(F584)&amp;"-"&amp;IF(LEN(MONTH(F584))=1,"0"&amp;MONTH(F584),MONTH(F584))&amp;"-"&amp;IF(LEN(DAY(F584))=1,"0"&amp;DAY(F584),DAY(F584))</f>
        <v/>
      </c>
    </row>
    <row r="585">
      <c r="A585" s="5" t="n">
        <v>467</v>
      </c>
      <c r="B585" s="5" t="inlineStr">
        <is>
          <t>NPS Graduados</t>
        </is>
      </c>
      <c r="C585" s="5" t="inlineStr">
        <is>
          <t>EXPERIENCIA INSTITUCIONAL</t>
        </is>
      </c>
      <c r="D585" s="5" t="inlineStr">
        <is>
          <t>Semestral</t>
        </is>
      </c>
      <c r="E585" s="5" t="inlineStr">
        <is>
          <t>Positivo</t>
        </is>
      </c>
      <c r="F585" s="6" t="n">
        <v>45657</v>
      </c>
      <c r="G585" s="5">
        <f>YEAR(F585)</f>
        <v/>
      </c>
      <c r="H585" s="5">
        <f>PROPER(TEXT(F585,"mmmm"))</f>
        <v/>
      </c>
      <c r="I585" s="6">
        <f>IF(OR(H585="Enero",H585="Febrero",H585="Marzo",H585="Abril",H585="Mayo",H585="Junio"),G585&amp;"-1",IF(OR(H585="Julio",H585="Agosto",H585="Septiembre",H585="Octubre",H585="Noviembre",H585="Diciembre"),G585&amp;"-2"))</f>
        <v/>
      </c>
      <c r="J585" s="5" t="n">
        <v>100</v>
      </c>
      <c r="K585" s="5" t="n">
        <v>121.54</v>
      </c>
      <c r="L585" s="28">
        <f>IFERROR(IF(OR(J585=0,K585=""),"",IF(E585="Positivo",MIN(MAX(K585/J585,0),1.3),MIN(MAX(J585/K585,0),1.3))),"")</f>
        <v/>
      </c>
      <c r="M585" s="28">
        <f>IFERROR(IF(OR(J585=0,K585=""),"",IF(E585="Positivo",MAX(K585/J585,0),MAX(J585/K585,0))),"")</f>
        <v/>
      </c>
      <c r="N585" s="5" t="inlineStr">
        <is>
          <t>ENT</t>
        </is>
      </c>
      <c r="O585" s="5" t="inlineStr">
        <is>
          <t>DEC</t>
        </is>
      </c>
      <c r="P585" s="5" t="n">
        <v>0</v>
      </c>
      <c r="Q585" s="5" t="n">
        <v>1</v>
      </c>
      <c r="R585" s="5">
        <f>A585&amp;"-"&amp;YEAR(F585)&amp;"-"&amp;IF(LEN(MONTH(F585))=1,"0"&amp;MONTH(F585),MONTH(F585))&amp;"-"&amp;IF(LEN(DAY(F585))=1,"0"&amp;DAY(F585),DAY(F585))</f>
        <v/>
      </c>
    </row>
    <row r="586">
      <c r="A586" s="5" t="n">
        <v>468</v>
      </c>
      <c r="B586" s="5" t="inlineStr">
        <is>
          <t>CES General</t>
        </is>
      </c>
      <c r="C586" s="5" t="inlineStr">
        <is>
          <t>EXPERIENCIA INSTITUCIONAL</t>
        </is>
      </c>
      <c r="D586" s="5" t="inlineStr">
        <is>
          <t>Semestral</t>
        </is>
      </c>
      <c r="E586" s="5" t="inlineStr">
        <is>
          <t>Negativo</t>
        </is>
      </c>
      <c r="F586" s="6" t="n">
        <v>45657</v>
      </c>
      <c r="G586" s="5">
        <f>YEAR(F586)</f>
        <v/>
      </c>
      <c r="H586" s="5">
        <f>PROPER(TEXT(F586,"mmmm"))</f>
        <v/>
      </c>
      <c r="I586" s="6">
        <f>IF(OR(H586="Enero",H586="Febrero",H586="Marzo",H586="Abril",H586="Mayo",H586="Junio"),G586&amp;"-1",IF(OR(H586="Julio",H586="Agosto",H586="Septiembre",H586="Octubre",H586="Noviembre",H586="Diciembre"),G586&amp;"-2"))</f>
        <v/>
      </c>
      <c r="J586" s="5" t="n">
        <v>3</v>
      </c>
      <c r="K586" s="5" t="n">
        <v>2.725</v>
      </c>
      <c r="L586" s="28">
        <f>IFERROR(IF(OR(J586=0,K586=""),"",IF(E586="Positivo",MIN(MAX(K586/J586,0),1.3),MIN(MAX(J586/K586,0),1.3))),"")</f>
        <v/>
      </c>
      <c r="M586" s="28">
        <f>IFERROR(IF(OR(J586=0,K586=""),"",IF(E586="Positivo",MAX(K586/J586,0),MAX(J586/K586,0))),"")</f>
        <v/>
      </c>
      <c r="N586" s="5" t="inlineStr">
        <is>
          <t>ENT</t>
        </is>
      </c>
      <c r="O586" s="5" t="inlineStr">
        <is>
          <t>DEC</t>
        </is>
      </c>
      <c r="P586" s="5" t="n">
        <v>0</v>
      </c>
      <c r="Q586" s="5" t="n">
        <v>1</v>
      </c>
      <c r="R586" s="5">
        <f>A586&amp;"-"&amp;YEAR(F586)&amp;"-"&amp;IF(LEN(MONTH(F586))=1,"0"&amp;MONTH(F586),MONTH(F586))&amp;"-"&amp;IF(LEN(DAY(F586))=1,"0"&amp;DAY(F586),DAY(F586))</f>
        <v/>
      </c>
    </row>
    <row r="587">
      <c r="A587" s="5" t="n">
        <v>469</v>
      </c>
      <c r="B587" s="5" t="inlineStr">
        <is>
          <t>Cumplimiento Plan Anual Áreas sede Medellín</t>
        </is>
      </c>
      <c r="C587" s="5" t="inlineStr">
        <is>
          <t>Planeación Estratégica</t>
        </is>
      </c>
      <c r="D587" s="5" t="inlineStr">
        <is>
          <t>Trimestral</t>
        </is>
      </c>
      <c r="E587" s="5" t="inlineStr">
        <is>
          <t>Positivo</t>
        </is>
      </c>
      <c r="F587" s="6" t="n">
        <v>45657</v>
      </c>
      <c r="G587" s="5">
        <f>YEAR(F587)</f>
        <v/>
      </c>
      <c r="H587" s="5">
        <f>PROPER(TEXT(F587,"mmmm"))</f>
        <v/>
      </c>
      <c r="I587" s="6">
        <f>IF(OR(H587="Enero",H587="Febrero",H587="Marzo",H587="Abril",H587="Mayo",H587="Junio"),G587&amp;"-1",IF(OR(H587="Julio",H587="Agosto",H587="Septiembre",H587="Octubre",H587="Noviembre",H587="Diciembre"),G587&amp;"-2"))</f>
        <v/>
      </c>
      <c r="J587" s="5" t="n">
        <v>100</v>
      </c>
      <c r="K587" s="5" t="n">
        <v>199.7</v>
      </c>
      <c r="L587" s="28">
        <f>IFERROR(IF(OR(J587=0,K587=""),"",IF(E587="Positivo",MIN(MAX(K587/J587,0),1.0),MIN(MAX(J587/K587,0),1.0))),"")</f>
        <v/>
      </c>
      <c r="M587" s="28">
        <f>IFERROR(IF(OR(J587=0,K587=""),"",IF(E587="Positivo",MAX(K587/J587,0),MAX(J587/K587,0))),"")</f>
        <v/>
      </c>
      <c r="N587" s="5" t="inlineStr">
        <is>
          <t>%</t>
        </is>
      </c>
      <c r="O587" s="5" t="inlineStr">
        <is>
          <t>%</t>
        </is>
      </c>
      <c r="P587" s="5" t="n">
        <v>1</v>
      </c>
      <c r="Q587" s="5" t="n">
        <v>1</v>
      </c>
      <c r="R587" s="5">
        <f>A587&amp;"-"&amp;YEAR(F587)&amp;"-"&amp;IF(LEN(MONTH(F587))=1,"0"&amp;MONTH(F587),MONTH(F587))&amp;"-"&amp;IF(LEN(DAY(F587))=1,"0"&amp;DAY(F587),DAY(F587))</f>
        <v/>
      </c>
    </row>
    <row r="588">
      <c r="A588" s="5" t="n">
        <v>470</v>
      </c>
      <c r="B588" s="5" t="inlineStr">
        <is>
          <t>Cumplimiento plan anual Secretaria académica y de extensión</t>
        </is>
      </c>
      <c r="C588" s="5" t="inlineStr">
        <is>
          <t>Planeación Estratégica</t>
        </is>
      </c>
      <c r="D588" s="5" t="inlineStr">
        <is>
          <t>Trimestral</t>
        </is>
      </c>
      <c r="E588" s="5" t="inlineStr">
        <is>
          <t>Positivo</t>
        </is>
      </c>
      <c r="F588" s="6" t="n">
        <v>45657</v>
      </c>
      <c r="G588" s="5">
        <f>YEAR(F588)</f>
        <v/>
      </c>
      <c r="H588" s="5">
        <f>PROPER(TEXT(F588,"mmmm"))</f>
        <v/>
      </c>
      <c r="I588" s="6">
        <f>IF(OR(H588="Enero",H588="Febrero",H588="Marzo",H588="Abril",H588="Mayo",H588="Junio"),G588&amp;"-1",IF(OR(H588="Julio",H588="Agosto",H588="Septiembre",H588="Octubre",H588="Noviembre",H588="Diciembre"),G588&amp;"-2"))</f>
        <v/>
      </c>
      <c r="J588" s="5" t="n">
        <v>100</v>
      </c>
      <c r="K588" s="5" t="n">
        <v>200</v>
      </c>
      <c r="L588" s="28">
        <f>IFERROR(IF(OR(J588=0,K588=""),"",IF(E588="Positivo",MIN(MAX(K588/J588,0),1.0),MIN(MAX(J588/K588,0),1.0))),"")</f>
        <v/>
      </c>
      <c r="M588" s="28">
        <f>IFERROR(IF(OR(J588=0,K588=""),"",IF(E588="Positivo",MAX(K588/J588,0),MAX(J588/K588,0))),"")</f>
        <v/>
      </c>
      <c r="N588" s="5" t="inlineStr">
        <is>
          <t>%</t>
        </is>
      </c>
      <c r="O588" s="5" t="inlineStr">
        <is>
          <t>%</t>
        </is>
      </c>
      <c r="P588" s="5" t="n">
        <v>0</v>
      </c>
      <c r="Q588" s="5" t="n">
        <v>0</v>
      </c>
      <c r="R588" s="5">
        <f>A588&amp;"-"&amp;YEAR(F588)&amp;"-"&amp;IF(LEN(MONTH(F588))=1,"0"&amp;MONTH(F588),MONTH(F588))&amp;"-"&amp;IF(LEN(DAY(F588))=1,"0"&amp;DAY(F588),DAY(F588))</f>
        <v/>
      </c>
    </row>
    <row r="589">
      <c r="A589" s="5" t="n">
        <v>471</v>
      </c>
      <c r="B589" s="5" t="inlineStr">
        <is>
          <t>Cumplimiento plan anual Gerencia de Talento Humano</t>
        </is>
      </c>
      <c r="C589" s="5" t="inlineStr">
        <is>
          <t>Planeación Estratégica</t>
        </is>
      </c>
      <c r="D589" s="5" t="inlineStr">
        <is>
          <t>Trimestral</t>
        </is>
      </c>
      <c r="E589" s="5" t="inlineStr">
        <is>
          <t>Positivo</t>
        </is>
      </c>
      <c r="F589" s="6" t="n">
        <v>45657</v>
      </c>
      <c r="G589" s="5">
        <f>YEAR(F589)</f>
        <v/>
      </c>
      <c r="H589" s="5">
        <f>PROPER(TEXT(F589,"mmmm"))</f>
        <v/>
      </c>
      <c r="I589" s="6">
        <f>IF(OR(H589="Enero",H589="Febrero",H589="Marzo",H589="Abril",H589="Mayo",H589="Junio"),G589&amp;"-1",IF(OR(H589="Julio",H589="Agosto",H589="Septiembre",H589="Octubre",H589="Noviembre",H589="Diciembre"),G589&amp;"-2"))</f>
        <v/>
      </c>
      <c r="J589" s="5" t="n">
        <v>100</v>
      </c>
      <c r="K589" s="5" t="n">
        <v>199</v>
      </c>
      <c r="L589" s="28">
        <f>IFERROR(IF(OR(J589=0,K589=""),"",IF(E589="Positivo",MIN(MAX(K589/J589,0),1.0),MIN(MAX(J589/K589,0),1.0))),"")</f>
        <v/>
      </c>
      <c r="M589" s="28">
        <f>IFERROR(IF(OR(J589=0,K589=""),"",IF(E589="Positivo",MAX(K589/J589,0),MAX(J589/K589,0))),"")</f>
        <v/>
      </c>
      <c r="N589" s="5" t="inlineStr">
        <is>
          <t>%</t>
        </is>
      </c>
      <c r="O589" s="5" t="inlineStr">
        <is>
          <t>%</t>
        </is>
      </c>
      <c r="P589" s="5" t="n">
        <v>0</v>
      </c>
      <c r="Q589" s="5" t="n">
        <v>0</v>
      </c>
      <c r="R589" s="5">
        <f>A589&amp;"-"&amp;YEAR(F589)&amp;"-"&amp;IF(LEN(MONTH(F589))=1,"0"&amp;MONTH(F589),MONTH(F589))&amp;"-"&amp;IF(LEN(DAY(F589))=1,"0"&amp;DAY(F589),DAY(F589))</f>
        <v/>
      </c>
    </row>
    <row r="590">
      <c r="A590" s="5" t="n">
        <v>472</v>
      </c>
      <c r="B590" s="5" t="inlineStr">
        <is>
          <t>Cobertura de Recolección de Variables ADA (Arquitectura de datos para la analitica)</t>
        </is>
      </c>
      <c r="C590" s="5" t="inlineStr">
        <is>
          <t>DATOS Y ANALÍTICA</t>
        </is>
      </c>
      <c r="D590" s="5" t="inlineStr">
        <is>
          <t>Semestral</t>
        </is>
      </c>
      <c r="E590" s="5" t="inlineStr">
        <is>
          <t>Positivo</t>
        </is>
      </c>
      <c r="F590" s="6" t="n">
        <v>45657</v>
      </c>
      <c r="G590" s="5">
        <f>YEAR(F590)</f>
        <v/>
      </c>
      <c r="H590" s="5">
        <f>PROPER(TEXT(F590,"mmmm"))</f>
        <v/>
      </c>
      <c r="I590" s="6">
        <f>IF(OR(H590="Enero",H590="Febrero",H590="Marzo",H590="Abril",H590="Mayo",H590="Junio"),G590&amp;"-1",IF(OR(H590="Julio",H590="Agosto",H590="Septiembre",H590="Octubre",H590="Noviembre",H590="Diciembre"),G590&amp;"-2"))</f>
        <v/>
      </c>
      <c r="J590" s="5" t="n">
        <v>100</v>
      </c>
      <c r="K590" s="5" t="n">
        <v>100</v>
      </c>
      <c r="L590" s="28">
        <f>IFERROR(IF(OR(J590=0,K590=""),"",IF(E590="Positivo",MIN(MAX(K590/J590,0),1.3),MIN(MAX(J590/K590,0),1.3))),"")</f>
        <v/>
      </c>
      <c r="M590" s="28">
        <f>IFERROR(IF(OR(J590=0,K590=""),"",IF(E590="Positivo",MAX(K590/J590,0),MAX(J590/K590,0))),"")</f>
        <v/>
      </c>
      <c r="N590" s="5" t="inlineStr">
        <is>
          <t>%</t>
        </is>
      </c>
      <c r="O590" s="5" t="inlineStr">
        <is>
          <t>%</t>
        </is>
      </c>
      <c r="P590" s="5" t="n">
        <v>0</v>
      </c>
      <c r="Q590" s="5" t="n">
        <v>0</v>
      </c>
      <c r="R590" s="5">
        <f>A590&amp;"-"&amp;YEAR(F590)&amp;"-"&amp;IF(LEN(MONTH(F590))=1,"0"&amp;MONTH(F590),MONTH(F590))&amp;"-"&amp;IF(LEN(DAY(F590))=1,"0"&amp;DAY(F590),DAY(F590))</f>
        <v/>
      </c>
    </row>
    <row r="591">
      <c r="A591" s="26" t="n">
        <v>473</v>
      </c>
      <c r="B591" s="23" t="inlineStr">
        <is>
          <t>Programas con planes de estudios definidos</t>
        </is>
      </c>
      <c r="C591" s="5" t="inlineStr">
        <is>
          <t>Gestión, Evaluación e Innovación Curricular</t>
        </is>
      </c>
      <c r="D591" s="5" t="inlineStr">
        <is>
          <t>Semestral</t>
        </is>
      </c>
      <c r="E591" s="5" t="inlineStr">
        <is>
          <t>Positivo</t>
        </is>
      </c>
      <c r="F591" s="6" t="n">
        <v>45657</v>
      </c>
      <c r="G591" s="5">
        <f>YEAR(F591)</f>
        <v/>
      </c>
      <c r="H591" s="5">
        <f>PROPER(TEXT(F591,"mmmm"))</f>
        <v/>
      </c>
      <c r="I591" s="6">
        <f>IF(OR(H591="Enero",H591="Febrero",H591="Marzo",H591="Abril",H591="Mayo",H591="Junio"),G591&amp;"-1",IF(OR(H591="Julio",H591="Agosto",H591="Septiembre",H591="Octubre",H591="Noviembre",H591="Diciembre"),G591&amp;"-2"))</f>
        <v/>
      </c>
      <c r="J591" s="5" t="n">
        <v>100</v>
      </c>
      <c r="K591" s="5" t="n">
        <v>100</v>
      </c>
      <c r="L591" s="28">
        <f>IFERROR(IF(OR(J591=0,K591=""),"",IF(E591="Positivo",MIN(MAX(K591/J591,0),1.3),MIN(MAX(J591/K591,0),1.3))),"")</f>
        <v/>
      </c>
      <c r="M591" s="28">
        <f>IFERROR(IF(OR(J591=0,K591=""),"",IF(E591="Positivo",MAX(K591/J591,0),MAX(J591/K591,0))),"")</f>
        <v/>
      </c>
      <c r="N591" s="5" t="inlineStr">
        <is>
          <t>ENT</t>
        </is>
      </c>
      <c r="O591" s="5" t="inlineStr">
        <is>
          <t>ENT</t>
        </is>
      </c>
      <c r="P591" s="5" t="n">
        <v>0</v>
      </c>
      <c r="Q591" s="5" t="n">
        <v>0</v>
      </c>
      <c r="R591" s="5">
        <f>A591&amp;"-"&amp;YEAR(F591)&amp;"-"&amp;IF(LEN(MONTH(F591))=1,"0"&amp;MONTH(F591),MONTH(F591))&amp;"-"&amp;IF(LEN(DAY(F591))=1,"0"&amp;DAY(F591),DAY(F591))</f>
        <v/>
      </c>
    </row>
    <row r="592">
      <c r="A592" s="5" t="n">
        <v>474</v>
      </c>
      <c r="B592" s="5" t="inlineStr">
        <is>
          <t>Programas con planes de estudios definidos por escuela (Nuevos Programas)</t>
        </is>
      </c>
      <c r="C592" s="5" t="inlineStr">
        <is>
          <t>Gestión de Unidades Académicas</t>
        </is>
      </c>
      <c r="D592" s="5" t="inlineStr">
        <is>
          <t>Semestral</t>
        </is>
      </c>
      <c r="E592" s="5" t="inlineStr">
        <is>
          <t>Positivo</t>
        </is>
      </c>
      <c r="F592" s="6" t="n">
        <v>45657</v>
      </c>
      <c r="G592" s="5">
        <f>YEAR(F592)</f>
        <v/>
      </c>
      <c r="H592" s="5">
        <f>PROPER(TEXT(F592,"mmmm"))</f>
        <v/>
      </c>
      <c r="I592" s="6">
        <f>IF(OR(H592="Enero",H592="Febrero",H592="Marzo",H592="Abril",H592="Mayo",H592="Junio"),G592&amp;"-1",IF(OR(H592="Julio",H592="Agosto",H592="Septiembre",H592="Octubre",H592="Noviembre",H592="Diciembre"),G592&amp;"-2"))</f>
        <v/>
      </c>
      <c r="J592" s="5" t="n">
        <v>100</v>
      </c>
      <c r="K592" s="5" t="n">
        <v>29.16666666666667</v>
      </c>
      <c r="L592" s="28">
        <f>IFERROR(IF(OR(J592=0,K592=""),"",IF(E592="Positivo",MIN(MAX(K592/J592,0),1.3),MIN(MAX(J592/K592,0),1.3))),"")</f>
        <v/>
      </c>
      <c r="M592" s="28">
        <f>IFERROR(IF(OR(J592=0,K592=""),"",IF(E592="Positivo",MAX(K592/J592,0),MAX(J592/K592,0))),"")</f>
        <v/>
      </c>
      <c r="N592" s="5" t="inlineStr">
        <is>
          <t>ENT</t>
        </is>
      </c>
      <c r="O592" s="5" t="inlineStr">
        <is>
          <t>ENT</t>
        </is>
      </c>
      <c r="P592" s="5" t="n">
        <v>0</v>
      </c>
      <c r="Q592" s="5" t="n">
        <v>0</v>
      </c>
      <c r="R592" s="5">
        <f>A592&amp;"-"&amp;YEAR(F592)&amp;"-"&amp;IF(LEN(MONTH(F592))=1,"0"&amp;MONTH(F592),MONTH(F592))&amp;"-"&amp;IF(LEN(DAY(F592))=1,"0"&amp;DAY(F592),DAY(F592))</f>
        <v/>
      </c>
    </row>
    <row r="593">
      <c r="A593" s="5" t="n">
        <v>475</v>
      </c>
      <c r="B593" s="5" t="inlineStr">
        <is>
          <t>Número de renovaciones de registro calificado radicadas al MEN</t>
        </is>
      </c>
      <c r="C593" s="5" t="inlineStr">
        <is>
          <t>Creación, modificación y cierre de programas académicos</t>
        </is>
      </c>
      <c r="D593" s="5" t="inlineStr">
        <is>
          <t>Semestral</t>
        </is>
      </c>
      <c r="E593" s="5" t="inlineStr">
        <is>
          <t>Positivo</t>
        </is>
      </c>
      <c r="F593" s="6" t="n">
        <v>45657</v>
      </c>
      <c r="G593" s="5">
        <f>YEAR(F593)</f>
        <v/>
      </c>
      <c r="H593" s="5">
        <f>PROPER(TEXT(F593,"mmmm"))</f>
        <v/>
      </c>
      <c r="I593" s="6">
        <f>IF(OR(H593="Enero",H593="Febrero",H593="Marzo",H593="Abril",H593="Mayo",H593="Junio"),G593&amp;"-1",IF(OR(H593="Julio",H593="Agosto",H593="Septiembre",H593="Octubre",H593="Noviembre",H593="Diciembre"),G593&amp;"-2"))</f>
        <v/>
      </c>
      <c r="J593" s="5" t="n">
        <v>200</v>
      </c>
      <c r="K593" s="5" t="n">
        <v>140</v>
      </c>
      <c r="L593" s="28">
        <f>IFERROR(IF(OR(J593=0,K593=""),"",IF(E593="Positivo",MIN(MAX(K593/J593,0),1.3),MIN(MAX(J593/K593,0),1.3))),"")</f>
        <v/>
      </c>
      <c r="M593" s="28">
        <f>IFERROR(IF(OR(J593=0,K593=""),"",IF(E593="Positivo",MAX(K593/J593,0),MAX(J593/K593,0))),"")</f>
        <v/>
      </c>
      <c r="N593" s="5" t="inlineStr">
        <is>
          <t>ENT</t>
        </is>
      </c>
      <c r="O593" s="5" t="inlineStr">
        <is>
          <t>ENT</t>
        </is>
      </c>
      <c r="P593" s="5" t="n">
        <v>0</v>
      </c>
      <c r="Q593" s="5" t="n">
        <v>0</v>
      </c>
      <c r="R593" s="5">
        <f>A593&amp;"-"&amp;YEAR(F593)&amp;"-"&amp;IF(LEN(MONTH(F593))=1,"0"&amp;MONTH(F593),MONTH(F593))&amp;"-"&amp;IF(LEN(DAY(F593))=1,"0"&amp;DAY(F593),DAY(F593))</f>
        <v/>
      </c>
    </row>
    <row r="594">
      <c r="A594" s="5" t="n">
        <v>476</v>
      </c>
      <c r="B594" s="5" t="inlineStr">
        <is>
          <t>Programas con resultados de aprendizaje definidos</t>
        </is>
      </c>
      <c r="C594" s="5" t="inlineStr">
        <is>
          <t>Gestión, Evaluación e Innovación Curricular</t>
        </is>
      </c>
      <c r="D594" s="5" t="inlineStr">
        <is>
          <t>Semestral</t>
        </is>
      </c>
      <c r="E594" s="5" t="inlineStr">
        <is>
          <t>Positivo</t>
        </is>
      </c>
      <c r="F594" s="6" t="n">
        <v>45657</v>
      </c>
      <c r="G594" s="5">
        <f>YEAR(F594)</f>
        <v/>
      </c>
      <c r="H594" s="5">
        <f>PROPER(TEXT(F594,"mmmm"))</f>
        <v/>
      </c>
      <c r="I594" s="6">
        <f>IF(OR(H594="Enero",H594="Febrero",H594="Marzo",H594="Abril",H594="Mayo",H594="Junio"),G594&amp;"-1",IF(OR(H594="Julio",H594="Agosto",H594="Septiembre",H594="Octubre",H594="Noviembre",H594="Diciembre"),G594&amp;"-2"))</f>
        <v/>
      </c>
      <c r="J594" s="5" t="n">
        <v>100</v>
      </c>
      <c r="K594" s="5" t="n">
        <v>100</v>
      </c>
      <c r="L594" s="28">
        <f>IFERROR(IF(OR(J594=0,K594=""),"",IF(E594="Positivo",MIN(MAX(K594/J594,0),1.3),MIN(MAX(J594/K594,0),1.3))),"")</f>
        <v/>
      </c>
      <c r="M594" s="28">
        <f>IFERROR(IF(OR(J594=0,K594=""),"",IF(E594="Positivo",MAX(K594/J594,0),MAX(J594/K594,0))),"")</f>
        <v/>
      </c>
      <c r="N594" s="5" t="inlineStr">
        <is>
          <t>ENT</t>
        </is>
      </c>
      <c r="O594" s="5" t="inlineStr">
        <is>
          <t>ENT</t>
        </is>
      </c>
      <c r="P594" s="5" t="n">
        <v>0</v>
      </c>
      <c r="Q594" s="5" t="n">
        <v>0</v>
      </c>
      <c r="R594" s="5">
        <f>A594&amp;"-"&amp;YEAR(F594)&amp;"-"&amp;IF(LEN(MONTH(F594))=1,"0"&amp;MONTH(F594),MONTH(F594))&amp;"-"&amp;IF(LEN(DAY(F594))=1,"0"&amp;DAY(F594),DAY(F594))</f>
        <v/>
      </c>
    </row>
    <row r="595">
      <c r="A595" s="5" t="n">
        <v>477</v>
      </c>
      <c r="B595" s="5" t="inlineStr">
        <is>
          <t>Programas con planes de estudios definidos por escuela (Programas Renovación, modificación y acreditación)</t>
        </is>
      </c>
      <c r="C595" s="5" t="inlineStr">
        <is>
          <t>Gestión de Unidades Académicas</t>
        </is>
      </c>
      <c r="D595" s="5" t="inlineStr">
        <is>
          <t>Semestral</t>
        </is>
      </c>
      <c r="E595" s="5" t="inlineStr">
        <is>
          <t>Positivo</t>
        </is>
      </c>
      <c r="F595" s="6" t="n">
        <v>45657</v>
      </c>
      <c r="G595" s="5">
        <f>YEAR(F595)</f>
        <v/>
      </c>
      <c r="H595" s="5">
        <f>PROPER(TEXT(F595,"mmmm"))</f>
        <v/>
      </c>
      <c r="I595" s="6">
        <f>IF(OR(H595="Enero",H595="Febrero",H595="Marzo",H595="Abril",H595="Mayo",H595="Junio"),G595&amp;"-1",IF(OR(H595="Julio",H595="Agosto",H595="Septiembre",H595="Octubre",H595="Noviembre",H595="Diciembre"),G595&amp;"-2"))</f>
        <v/>
      </c>
      <c r="J595" s="5" t="n">
        <v>1000</v>
      </c>
      <c r="K595" s="5" t="n">
        <v>128</v>
      </c>
      <c r="L595" s="28">
        <f>IFERROR(IF(OR(J595=0,K595=""),"",IF(E595="Positivo",MIN(MAX(K595/J595,0),1.3),MIN(MAX(J595/K595,0),1.3))),"")</f>
        <v/>
      </c>
      <c r="M595" s="28">
        <f>IFERROR(IF(OR(J595=0,K595=""),"",IF(E595="Positivo",MAX(K595/J595,0),MAX(J595/K595,0))),"")</f>
        <v/>
      </c>
      <c r="N595" s="5" t="inlineStr">
        <is>
          <t>ENT</t>
        </is>
      </c>
      <c r="O595" s="5" t="inlineStr">
        <is>
          <t>ENT</t>
        </is>
      </c>
      <c r="P595" s="5" t="n">
        <v>0</v>
      </c>
      <c r="Q595" s="5" t="n">
        <v>0</v>
      </c>
      <c r="R595" s="5">
        <f>A595&amp;"-"&amp;YEAR(F595)&amp;"-"&amp;IF(LEN(MONTH(F595))=1,"0"&amp;MONTH(F595),MONTH(F595))&amp;"-"&amp;IF(LEN(DAY(F595))=1,"0"&amp;DAY(F595),DAY(F595))</f>
        <v/>
      </c>
    </row>
    <row r="596">
      <c r="A596" s="5" t="n">
        <v>478</v>
      </c>
      <c r="B596" s="5" t="inlineStr">
        <is>
          <t>Programas con planes de estudios definidos por escuela (Mantenimiento de programas)</t>
        </is>
      </c>
      <c r="C596" s="5" t="inlineStr">
        <is>
          <t>Gestión de Unidades Académicas</t>
        </is>
      </c>
      <c r="D596" s="5" t="inlineStr">
        <is>
          <t>Semestral</t>
        </is>
      </c>
      <c r="E596" s="5" t="inlineStr">
        <is>
          <t>Positivo</t>
        </is>
      </c>
      <c r="F596" s="6" t="n">
        <v>45657</v>
      </c>
      <c r="G596" s="5">
        <f>YEAR(F596)</f>
        <v/>
      </c>
      <c r="H596" s="5">
        <f>PROPER(TEXT(F596,"mmmm"))</f>
        <v/>
      </c>
      <c r="I596" s="6">
        <f>IF(OR(H596="Enero",H596="Febrero",H596="Marzo",H596="Abril",H596="Mayo",H596="Junio"),G596&amp;"-1",IF(OR(H596="Julio",H596="Agosto",H596="Septiembre",H596="Octubre",H596="Noviembre",H596="Diciembre"),G596&amp;"-2"))</f>
        <v/>
      </c>
      <c r="J596" s="5" t="n">
        <v>1300</v>
      </c>
      <c r="K596" s="5" t="n">
        <v>2</v>
      </c>
      <c r="L596" s="28">
        <f>IFERROR(IF(OR(J596=0,K596=""),"",IF(E596="Positivo",MIN(MAX(K596/J596,0),1.3),MIN(MAX(J596/K596,0),1.3))),"")</f>
        <v/>
      </c>
      <c r="M596" s="28">
        <f>IFERROR(IF(OR(J596=0,K596=""),"",IF(E596="Positivo",MAX(K596/J596,0),MAX(J596/K596,0))),"")</f>
        <v/>
      </c>
      <c r="N596" s="5" t="inlineStr">
        <is>
          <t>ENT</t>
        </is>
      </c>
      <c r="O596" s="5" t="inlineStr">
        <is>
          <t>ENT</t>
        </is>
      </c>
      <c r="P596" s="5" t="n">
        <v>0</v>
      </c>
      <c r="Q596" s="5" t="n">
        <v>0</v>
      </c>
      <c r="R596" s="5">
        <f>A596&amp;"-"&amp;YEAR(F596)&amp;"-"&amp;IF(LEN(MONTH(F596))=1,"0"&amp;MONTH(F596),MONTH(F596))&amp;"-"&amp;IF(LEN(DAY(F596))=1,"0"&amp;DAY(F596),DAY(F596))</f>
        <v/>
      </c>
    </row>
    <row r="597">
      <c r="A597" s="5" t="n">
        <v>479</v>
      </c>
      <c r="B597" s="5" t="inlineStr">
        <is>
          <t>Programas con resultados de aprendizaje definidos por escuela (Nuevos Programas)</t>
        </is>
      </c>
      <c r="C597" s="5" t="inlineStr">
        <is>
          <t>Gestión de Unidades Académicas</t>
        </is>
      </c>
      <c r="D597" s="5" t="inlineStr">
        <is>
          <t>Semestral</t>
        </is>
      </c>
      <c r="E597" s="5" t="inlineStr">
        <is>
          <t>Positivo</t>
        </is>
      </c>
      <c r="F597" s="6" t="n">
        <v>45657</v>
      </c>
      <c r="G597" s="5">
        <f>YEAR(F597)</f>
        <v/>
      </c>
      <c r="H597" s="5">
        <f>PROPER(TEXT(F597,"mmmm"))</f>
        <v/>
      </c>
      <c r="I597" s="6">
        <f>IF(OR(H597="Enero",H597="Febrero",H597="Marzo",H597="Abril",H597="Mayo",H597="Junio"),G597&amp;"-1",IF(OR(H597="Julio",H597="Agosto",H597="Septiembre",H597="Octubre",H597="Noviembre",H597="Diciembre"),G597&amp;"-2"))</f>
        <v/>
      </c>
      <c r="J597" s="5" t="n">
        <v>1300</v>
      </c>
      <c r="K597" s="5" t="n">
        <v>22</v>
      </c>
      <c r="L597" s="28">
        <f>IFERROR(IF(OR(J597=0,K597=""),"",IF(E597="Positivo",MIN(MAX(K597/J597,0),1.3),MIN(MAX(J597/K597,0),1.3))),"")</f>
        <v/>
      </c>
      <c r="M597" s="28">
        <f>IFERROR(IF(OR(J597=0,K597=""),"",IF(E597="Positivo",MAX(K597/J597,0),MAX(J597/K597,0))),"")</f>
        <v/>
      </c>
      <c r="N597" s="5" t="inlineStr">
        <is>
          <t>ENT</t>
        </is>
      </c>
      <c r="O597" s="5" t="inlineStr">
        <is>
          <t>ENT</t>
        </is>
      </c>
      <c r="P597" s="5" t="n">
        <v>0</v>
      </c>
      <c r="Q597" s="5" t="n">
        <v>0</v>
      </c>
      <c r="R597" s="5">
        <f>A597&amp;"-"&amp;YEAR(F597)&amp;"-"&amp;IF(LEN(MONTH(F597))=1,"0"&amp;MONTH(F597),MONTH(F597))&amp;"-"&amp;IF(LEN(DAY(F597))=1,"0"&amp;DAY(F597),DAY(F597))</f>
        <v/>
      </c>
    </row>
    <row r="598">
      <c r="A598" s="5" t="n">
        <v>480</v>
      </c>
      <c r="B598" s="5" t="inlineStr">
        <is>
          <t>Programas con resultados de aprendizaje definidos por escuela (Programas Renovación, modificación y acreditación)</t>
        </is>
      </c>
      <c r="C598" s="5" t="inlineStr">
        <is>
          <t>Gestión de Unidades Académicas</t>
        </is>
      </c>
      <c r="D598" s="5" t="inlineStr">
        <is>
          <t>Semestral</t>
        </is>
      </c>
      <c r="E598" s="5" t="inlineStr">
        <is>
          <t>Positivo</t>
        </is>
      </c>
      <c r="F598" s="6" t="n">
        <v>45657</v>
      </c>
      <c r="G598" s="5">
        <f>YEAR(F598)</f>
        <v/>
      </c>
      <c r="H598" s="5">
        <f>PROPER(TEXT(F598,"mmmm"))</f>
        <v/>
      </c>
      <c r="I598" s="6">
        <f>IF(OR(H598="Enero",H598="Febrero",H598="Marzo",H598="Abril",H598="Mayo",H598="Junio"),G598&amp;"-1",IF(OR(H598="Julio",H598="Agosto",H598="Septiembre",H598="Octubre",H598="Noviembre",H598="Diciembre"),G598&amp;"-2"))</f>
        <v/>
      </c>
      <c r="J598" s="5" t="n">
        <v>200</v>
      </c>
      <c r="K598" s="5" t="n">
        <v>104</v>
      </c>
      <c r="L598" s="28">
        <f>IFERROR(IF(OR(J598=0,K598=""),"",IF(E598="Positivo",MIN(MAX(K598/J598,0),1.3),MIN(MAX(J598/K598,0),1.3))),"")</f>
        <v/>
      </c>
      <c r="M598" s="28">
        <f>IFERROR(IF(OR(J598=0,K598=""),"",IF(E598="Positivo",MAX(K598/J598,0),MAX(J598/K598,0))),"")</f>
        <v/>
      </c>
      <c r="N598" s="5" t="inlineStr">
        <is>
          <t>ENT</t>
        </is>
      </c>
      <c r="O598" s="5" t="inlineStr">
        <is>
          <t>ENT</t>
        </is>
      </c>
      <c r="P598" s="5" t="n">
        <v>0</v>
      </c>
      <c r="Q598" s="5" t="n">
        <v>0</v>
      </c>
      <c r="R598" s="5">
        <f>A598&amp;"-"&amp;YEAR(F598)&amp;"-"&amp;IF(LEN(MONTH(F598))=1,"0"&amp;MONTH(F598),MONTH(F598))&amp;"-"&amp;IF(LEN(DAY(F598))=1,"0"&amp;DAY(F598),DAY(F598))</f>
        <v/>
      </c>
    </row>
    <row r="599">
      <c r="A599" s="5" t="n">
        <v>481</v>
      </c>
      <c r="B599" s="5" t="inlineStr">
        <is>
          <t>Solicitudes de documentación completadas</t>
        </is>
      </c>
      <c r="C599" s="5" t="inlineStr">
        <is>
          <t>Gestión, Evaluación e Innovación Curricular</t>
        </is>
      </c>
      <c r="D599" s="5" t="inlineStr">
        <is>
          <t>Semestral</t>
        </is>
      </c>
      <c r="E599" s="5" t="inlineStr">
        <is>
          <t>Positivo</t>
        </is>
      </c>
      <c r="F599" s="6" t="n">
        <v>45657</v>
      </c>
      <c r="G599" s="5">
        <f>YEAR(F599)</f>
        <v/>
      </c>
      <c r="H599" s="5">
        <f>PROPER(TEXT(F599,"mmmm"))</f>
        <v/>
      </c>
      <c r="I599" s="6">
        <f>IF(OR(H599="Enero",H599="Febrero",H599="Marzo",H599="Abril",H599="Mayo",H599="Junio"),G599&amp;"-1",IF(OR(H599="Julio",H599="Agosto",H599="Septiembre",H599="Octubre",H599="Noviembre",H599="Diciembre"),G599&amp;"-2"))</f>
        <v/>
      </c>
      <c r="J599" s="5" t="n">
        <v>200</v>
      </c>
      <c r="K599" s="5" t="n">
        <v>100</v>
      </c>
      <c r="L599" s="28">
        <f>IFERROR(IF(OR(J599=0,K599=""),"",IF(E599="Positivo",MIN(MAX(K599/J599,0),1.3),MIN(MAX(J599/K599,0),1.3))),"")</f>
        <v/>
      </c>
      <c r="M599" s="28">
        <f>IFERROR(IF(OR(J599=0,K599=""),"",IF(E599="Positivo",MAX(K599/J599,0),MAX(J599/K599,0))),"")</f>
        <v/>
      </c>
      <c r="N599" s="5" t="inlineStr">
        <is>
          <t>%</t>
        </is>
      </c>
      <c r="O599" s="5" t="inlineStr">
        <is>
          <t>%</t>
        </is>
      </c>
      <c r="P599" s="5" t="n">
        <v>0</v>
      </c>
      <c r="Q599" s="5" t="n">
        <v>0</v>
      </c>
      <c r="R599" s="5">
        <f>A599&amp;"-"&amp;YEAR(F599)&amp;"-"&amp;IF(LEN(MONTH(F599))=1,"0"&amp;MONTH(F599),MONTH(F599))&amp;"-"&amp;IF(LEN(DAY(F599))=1,"0"&amp;DAY(F599),DAY(F599))</f>
        <v/>
      </c>
    </row>
    <row r="600">
      <c r="A600" s="5" t="n">
        <v>483</v>
      </c>
      <c r="B600" s="5" t="inlineStr">
        <is>
          <t>Tasa de incremento en la resolución de solicitudes de la vicerrectoría de crecimiento</t>
        </is>
      </c>
      <c r="C600" s="5" t="inlineStr">
        <is>
          <t>Gestión de campañas integradas de marketing</t>
        </is>
      </c>
      <c r="D600" s="5" t="inlineStr">
        <is>
          <t>Anual</t>
        </is>
      </c>
      <c r="E600" s="5" t="inlineStr">
        <is>
          <t>Positivo</t>
        </is>
      </c>
      <c r="F600" s="6" t="n">
        <v>45657</v>
      </c>
      <c r="G600" s="5">
        <f>YEAR(F600)</f>
        <v/>
      </c>
      <c r="H600" s="5">
        <f>PROPER(TEXT(F600,"mmmm"))</f>
        <v/>
      </c>
      <c r="I600" s="6">
        <f>IF(OR(H600="Enero",H600="Febrero",H600="Marzo",H600="Abril",H600="Mayo",H600="Junio"),G600&amp;"-1",IF(OR(H600="Julio",H600="Agosto",H600="Septiembre",H600="Octubre",H600="Noviembre",H600="Diciembre"),G600&amp;"-2"))</f>
        <v/>
      </c>
      <c r="J600" s="5" t="n">
        <v>10</v>
      </c>
      <c r="K600" s="5" t="n">
        <v>91.65000000000001</v>
      </c>
      <c r="L600" s="28">
        <f>IFERROR(IF(OR(J600=0,K600=""),"",IF(E600="Positivo",MIN(MAX(K600/J600,0),1.3),MIN(MAX(J600/K600,0),1.3))),"")</f>
        <v/>
      </c>
      <c r="M600" s="28">
        <f>IFERROR(IF(OR(J600=0,K600=""),"",IF(E600="Positivo",MAX(K600/J600,0),MAX(J600/K600,0))),"")</f>
        <v/>
      </c>
      <c r="N600" s="5" t="inlineStr">
        <is>
          <t>ENT</t>
        </is>
      </c>
      <c r="O600" s="5" t="inlineStr">
        <is>
          <t>ENT</t>
        </is>
      </c>
      <c r="P600" s="5" t="n">
        <v>0</v>
      </c>
      <c r="Q600" s="5" t="n">
        <v>0</v>
      </c>
      <c r="R600" s="5">
        <f>A600&amp;"-"&amp;YEAR(F600)&amp;"-"&amp;IF(LEN(MONTH(F600))=1,"0"&amp;MONTH(F600),MONTH(F600))&amp;"-"&amp;IF(LEN(DAY(F600))=1,"0"&amp;DAY(F600),DAY(F600))</f>
        <v/>
      </c>
    </row>
    <row r="601">
      <c r="A601" s="5" t="n">
        <v>484</v>
      </c>
      <c r="B601" s="5" t="inlineStr">
        <is>
          <t>Cumplimiento del Programa de la Cultura del Autocuidado</t>
        </is>
      </c>
      <c r="C601" s="5" t="inlineStr">
        <is>
          <t>GESTIÓN DE SEGURIDAD Y SALUD EN EL TRABAJO</t>
        </is>
      </c>
      <c r="D601" s="5" t="inlineStr">
        <is>
          <t>Trimestral</t>
        </is>
      </c>
      <c r="E601" s="5" t="inlineStr">
        <is>
          <t>Positivo</t>
        </is>
      </c>
      <c r="F601" s="6" t="n">
        <v>45657</v>
      </c>
      <c r="G601" s="5">
        <f>YEAR(F601)</f>
        <v/>
      </c>
      <c r="H601" s="5">
        <f>PROPER(TEXT(F601,"mmmm"))</f>
        <v/>
      </c>
      <c r="I601" s="6">
        <f>IF(OR(H601="Enero",H601="Febrero",H601="Marzo",H601="Abril",H601="Mayo",H601="Junio"),G601&amp;"-1",IF(OR(H601="Julio",H601="Agosto",H601="Septiembre",H601="Octubre",H601="Noviembre",H601="Diciembre"),G601&amp;"-2"))</f>
        <v/>
      </c>
      <c r="J601" s="5" t="n">
        <v>90</v>
      </c>
      <c r="K601" s="5" t="n">
        <v>100</v>
      </c>
      <c r="L601" s="28">
        <f>IFERROR(IF(OR(J601=0,K601=""),"",IF(E601="Positivo",MIN(MAX(K601/J601,0),1.3),MIN(MAX(J601/K601,0),1.3))),"")</f>
        <v/>
      </c>
      <c r="M601" s="28">
        <f>IFERROR(IF(OR(J601=0,K601=""),"",IF(E601="Positivo",MAX(K601/J601,0),MAX(J601/K601,0))),"")</f>
        <v/>
      </c>
      <c r="N601" s="5" t="inlineStr">
        <is>
          <t>%</t>
        </is>
      </c>
      <c r="O601" s="5" t="inlineStr">
        <is>
          <t>%</t>
        </is>
      </c>
      <c r="P601" s="5" t="n">
        <v>0</v>
      </c>
      <c r="Q601" s="5" t="n">
        <v>0</v>
      </c>
      <c r="R601" s="5">
        <f>A601&amp;"-"&amp;YEAR(F601)&amp;"-"&amp;IF(LEN(MONTH(F601))=1,"0"&amp;MONTH(F601),MONTH(F601))&amp;"-"&amp;IF(LEN(DAY(F601))=1,"0"&amp;DAY(F601),DAY(F601))</f>
        <v/>
      </c>
    </row>
    <row r="602">
      <c r="A602" s="5" t="n">
        <v>485</v>
      </c>
      <c r="B602" s="5" t="inlineStr">
        <is>
          <t>Oportunidad en el cierre de acciones</t>
        </is>
      </c>
      <c r="C602" s="5" t="inlineStr">
        <is>
          <t>Gestión de calidad</t>
        </is>
      </c>
      <c r="D602" s="5" t="inlineStr">
        <is>
          <t>Mensual</t>
        </is>
      </c>
      <c r="E602" s="5" t="inlineStr">
        <is>
          <t>Positivo</t>
        </is>
      </c>
      <c r="F602" s="6" t="n">
        <v>45657</v>
      </c>
      <c r="G602" s="5">
        <f>YEAR(F602)</f>
        <v/>
      </c>
      <c r="H602" s="5">
        <f>PROPER(TEXT(F602,"mmmm"))</f>
        <v/>
      </c>
      <c r="I602" s="6">
        <f>IF(OR(H602="Enero",H602="Febrero",H602="Marzo",H602="Abril",H602="Mayo",H602="Junio"),G602&amp;"-1",IF(OR(H602="Julio",H602="Agosto",H602="Septiembre",H602="Octubre",H602="Noviembre",H602="Diciembre"),G602&amp;"-2"))</f>
        <v/>
      </c>
      <c r="J602" s="5" t="n">
        <v>80</v>
      </c>
      <c r="K602" s="5" t="n">
        <v>13.68055555555556</v>
      </c>
      <c r="L602" s="28">
        <f>IFERROR(IF(OR(J602=0,K602=""),"",IF(E602="Positivo",MIN(MAX(K602/J602,0),1.3),MIN(MAX(J602/K602,0),1.3))),"")</f>
        <v/>
      </c>
      <c r="M602" s="28">
        <f>IFERROR(IF(OR(J602=0,K602=""),"",IF(E602="Positivo",MAX(K602/J602,0),MAX(J602/K602,0))),"")</f>
        <v/>
      </c>
      <c r="N602" s="5" t="inlineStr">
        <is>
          <t>%</t>
        </is>
      </c>
      <c r="O602" s="5" t="inlineStr">
        <is>
          <t>%</t>
        </is>
      </c>
      <c r="P602" s="5" t="n">
        <v>0</v>
      </c>
      <c r="Q602" s="5" t="n">
        <v>0</v>
      </c>
      <c r="R602" s="5">
        <f>A602&amp;"-"&amp;YEAR(F602)&amp;"-"&amp;IF(LEN(MONTH(F602))=1,"0"&amp;MONTH(F602),MONTH(F602))&amp;"-"&amp;IF(LEN(DAY(F602))=1,"0"&amp;DAY(F602),DAY(F602))</f>
        <v/>
      </c>
    </row>
    <row r="603">
      <c r="A603" s="5" t="n">
        <v>486</v>
      </c>
      <c r="B603" s="5" t="inlineStr">
        <is>
          <t>Número de visitas a la página web</t>
        </is>
      </c>
      <c r="C603" s="5" t="inlineStr">
        <is>
          <t>Comunicaciones Internas</t>
        </is>
      </c>
      <c r="D603" s="5" t="inlineStr">
        <is>
          <t>Semestral</t>
        </is>
      </c>
      <c r="E603" s="5" t="inlineStr">
        <is>
          <t>Positivo</t>
        </is>
      </c>
      <c r="F603" s="6" t="n">
        <v>45657</v>
      </c>
      <c r="G603" s="5">
        <f>YEAR(F603)</f>
        <v/>
      </c>
      <c r="H603" s="5">
        <f>PROPER(TEXT(F603,"mmmm"))</f>
        <v/>
      </c>
      <c r="I603" s="6">
        <f>IF(OR(H603="Enero",H603="Febrero",H603="Marzo",H603="Abril",H603="Mayo",H603="Junio"),G603&amp;"-1",IF(OR(H603="Julio",H603="Agosto",H603="Septiembre",H603="Octubre",H603="Noviembre",H603="Diciembre"),G603&amp;"-2"))</f>
        <v/>
      </c>
      <c r="J603" s="5" t="n">
        <v>0</v>
      </c>
      <c r="K603" s="5" t="n">
        <v>7600000</v>
      </c>
      <c r="L603" s="28">
        <f>IFERROR(IF(OR(J603=0,K603=""),"",IF(E603="Positivo",MIN(MAX(K603/J603,0),1.3),MIN(MAX(J603/K603,0),1.3))),"")</f>
        <v/>
      </c>
      <c r="M603" s="28">
        <f>IFERROR(IF(OR(J603=0,K603=""),"",IF(E603="Positivo",MAX(K603/J603,0),MAX(J603/K603,0))),"")</f>
        <v/>
      </c>
      <c r="N603" s="5" t="inlineStr">
        <is>
          <t>%</t>
        </is>
      </c>
      <c r="O603" s="5" t="inlineStr">
        <is>
          <t>%</t>
        </is>
      </c>
      <c r="P603" s="5" t="n">
        <v>0</v>
      </c>
      <c r="Q603" s="5" t="n">
        <v>0</v>
      </c>
      <c r="R603" s="5">
        <f>A603&amp;"-"&amp;YEAR(F603)&amp;"-"&amp;IF(LEN(MONTH(F603))=1,"0"&amp;MONTH(F603),MONTH(F603))&amp;"-"&amp;IF(LEN(DAY(F603))=1,"0"&amp;DAY(F603),DAY(F603))</f>
        <v/>
      </c>
    </row>
    <row r="604">
      <c r="A604" s="5" t="n">
        <v>487</v>
      </c>
      <c r="B604" s="5" t="inlineStr">
        <is>
          <t>Impactados Talleres de formación</t>
        </is>
      </c>
      <c r="C604" s="5" t="inlineStr">
        <is>
          <t>Centro de Medios Audiovisuales</t>
        </is>
      </c>
      <c r="D604" s="5" t="inlineStr">
        <is>
          <t>Anual</t>
        </is>
      </c>
      <c r="E604" s="5" t="inlineStr">
        <is>
          <t>Positivo</t>
        </is>
      </c>
      <c r="F604" s="6" t="n">
        <v>45657</v>
      </c>
      <c r="G604" s="5">
        <f>YEAR(F604)</f>
        <v/>
      </c>
      <c r="H604" s="5">
        <f>PROPER(TEXT(F604,"mmmm"))</f>
        <v/>
      </c>
      <c r="I604" s="6">
        <f>IF(OR(H604="Enero",H604="Febrero",H604="Marzo",H604="Abril",H604="Mayo",H604="Junio"),G604&amp;"-1",IF(OR(H604="Julio",H604="Agosto",H604="Septiembre",H604="Octubre",H604="Noviembre",H604="Diciembre"),G604&amp;"-2"))</f>
        <v/>
      </c>
      <c r="J604" s="5" t="n">
        <v>20</v>
      </c>
      <c r="K604" s="5" t="n">
        <v>6.06</v>
      </c>
      <c r="L604" s="28">
        <f>IFERROR(IF(OR(J604=0,K604=""),"",IF(E604="Positivo",MIN(MAX(K604/J604,0),1.3),MIN(MAX(J604/K604,0),1.3))),"")</f>
        <v/>
      </c>
      <c r="M604" s="28">
        <f>IFERROR(IF(OR(J604=0,K604=""),"",IF(E604="Positivo",MAX(K604/J604,0),MAX(J604/K604,0))),"")</f>
        <v/>
      </c>
      <c r="N604" s="5" t="inlineStr">
        <is>
          <t>%</t>
        </is>
      </c>
      <c r="O604" s="5" t="inlineStr">
        <is>
          <t>%</t>
        </is>
      </c>
      <c r="P604" s="5" t="n">
        <v>0</v>
      </c>
      <c r="Q604" s="5" t="n">
        <v>0</v>
      </c>
      <c r="R604" s="5">
        <f>A604&amp;"-"&amp;YEAR(F604)&amp;"-"&amp;IF(LEN(MONTH(F604))=1,"0"&amp;MONTH(F604),MONTH(F604))&amp;"-"&amp;IF(LEN(DAY(F604))=1,"0"&amp;DAY(F604),DAY(F604))</f>
        <v/>
      </c>
    </row>
    <row r="605">
      <c r="A605" s="5" t="n">
        <v>488</v>
      </c>
      <c r="B605" s="5" t="inlineStr">
        <is>
          <t>Oportunidad en el cierre de actividades de los planes de mejora</t>
        </is>
      </c>
      <c r="C605" s="5" t="inlineStr">
        <is>
          <t>Gestión de calidad</t>
        </is>
      </c>
      <c r="D605" s="5" t="inlineStr">
        <is>
          <t>Mensual</t>
        </is>
      </c>
      <c r="E605" s="5" t="inlineStr">
        <is>
          <t>Positivo</t>
        </is>
      </c>
      <c r="F605" s="6" t="n">
        <v>45657</v>
      </c>
      <c r="G605" s="5">
        <f>YEAR(F605)</f>
        <v/>
      </c>
      <c r="H605" s="5">
        <f>PROPER(TEXT(F605,"mmmm"))</f>
        <v/>
      </c>
      <c r="I605" s="6">
        <f>IF(OR(H605="Enero",H605="Febrero",H605="Marzo",H605="Abril",H605="Mayo",H605="Junio"),G605&amp;"-1",IF(OR(H605="Julio",H605="Agosto",H605="Septiembre",H605="Octubre",H605="Noviembre",H605="Diciembre"),G605&amp;"-2"))</f>
        <v/>
      </c>
      <c r="J605" s="5" t="n">
        <v>85</v>
      </c>
      <c r="K605" s="5" t="n">
        <v>92.96128846079502</v>
      </c>
      <c r="L605" s="28">
        <f>IFERROR(IF(OR(J605=0,K605=""),"",IF(E605="Positivo",MIN(MAX(K605/J605,0),1.3),MIN(MAX(J605/K605,0),1.3))),"")</f>
        <v/>
      </c>
      <c r="M605" s="28">
        <f>IFERROR(IF(OR(J605=0,K605=""),"",IF(E605="Positivo",MAX(K605/J605,0),MAX(J605/K605,0))),"")</f>
        <v/>
      </c>
      <c r="N605" s="5" t="inlineStr">
        <is>
          <t>%</t>
        </is>
      </c>
      <c r="O605" s="5" t="inlineStr">
        <is>
          <t>%</t>
        </is>
      </c>
      <c r="P605" s="5" t="n">
        <v>0</v>
      </c>
      <c r="Q605" s="5" t="n">
        <v>0</v>
      </c>
      <c r="R605" s="5">
        <f>A605&amp;"-"&amp;YEAR(F605)&amp;"-"&amp;IF(LEN(MONTH(F605))=1,"0"&amp;MONTH(F605),MONTH(F605))&amp;"-"&amp;IF(LEN(DAY(F605))=1,"0"&amp;DAY(F605),DAY(F605))</f>
        <v/>
      </c>
    </row>
    <row r="606">
      <c r="A606" s="5" t="n">
        <v>489</v>
      </c>
      <c r="B606" s="5" t="inlineStr">
        <is>
          <t>Cumplimiento en la evaluación de las oportunidades de mejora (OM)</t>
        </is>
      </c>
      <c r="C606" s="5" t="inlineStr">
        <is>
          <t>Gestión de calidad</t>
        </is>
      </c>
      <c r="D606" s="5" t="inlineStr">
        <is>
          <t>Mensual</t>
        </is>
      </c>
      <c r="E606" s="5" t="inlineStr">
        <is>
          <t>Positivo</t>
        </is>
      </c>
      <c r="F606" s="6" t="n">
        <v>45657</v>
      </c>
      <c r="G606" s="5">
        <f>YEAR(F606)</f>
        <v/>
      </c>
      <c r="H606" s="5">
        <f>PROPER(TEXT(F606,"mmmm"))</f>
        <v/>
      </c>
      <c r="I606" s="6">
        <f>IF(OR(H606="Enero",H606="Febrero",H606="Marzo",H606="Abril",H606="Mayo",H606="Junio"),G606&amp;"-1",IF(OR(H606="Julio",H606="Agosto",H606="Septiembre",H606="Octubre",H606="Noviembre",H606="Diciembre"),G606&amp;"-2"))</f>
        <v/>
      </c>
      <c r="J606" s="5" t="n">
        <v>80</v>
      </c>
      <c r="K606" s="5" t="n">
        <v>100</v>
      </c>
      <c r="L606" s="28">
        <f>IFERROR(IF(OR(J606=0,K606=""),"",IF(E606="Positivo",MIN(MAX(K606/J606,0),1.3),MIN(MAX(J606/K606,0),1.3))),"")</f>
        <v/>
      </c>
      <c r="M606" s="28">
        <f>IFERROR(IF(OR(J606=0,K606=""),"",IF(E606="Positivo",MAX(K606/J606,0),MAX(J606/K606,0))),"")</f>
        <v/>
      </c>
      <c r="N606" s="5" t="inlineStr">
        <is>
          <t>%</t>
        </is>
      </c>
      <c r="O606" s="5" t="inlineStr">
        <is>
          <t>%</t>
        </is>
      </c>
      <c r="P606" s="5" t="n">
        <v>0</v>
      </c>
      <c r="Q606" s="5" t="n">
        <v>0</v>
      </c>
      <c r="R606" s="5">
        <f>A606&amp;"-"&amp;YEAR(F606)&amp;"-"&amp;IF(LEN(MONTH(F606))=1,"0"&amp;MONTH(F606),MONTH(F606))&amp;"-"&amp;IF(LEN(DAY(F606))=1,"0"&amp;DAY(F606),DAY(F606))</f>
        <v/>
      </c>
    </row>
    <row r="607">
      <c r="A607" s="5" t="n">
        <v>490</v>
      </c>
      <c r="B607" s="5" t="inlineStr">
        <is>
          <t>Nivel de Satisfacción Servicios Prestados - Planeación Estratégica</t>
        </is>
      </c>
      <c r="C607" s="5" t="inlineStr">
        <is>
          <t>Planeación Estratégica</t>
        </is>
      </c>
      <c r="D607" s="5" t="inlineStr">
        <is>
          <t>Anual</t>
        </is>
      </c>
      <c r="E607" s="5" t="inlineStr">
        <is>
          <t>Positivo</t>
        </is>
      </c>
      <c r="F607" s="6" t="n">
        <v>45657</v>
      </c>
      <c r="G607" s="5">
        <f>YEAR(F607)</f>
        <v/>
      </c>
      <c r="H607" s="5">
        <f>PROPER(TEXT(F607,"mmmm"))</f>
        <v/>
      </c>
      <c r="I607" s="6">
        <f>IF(OR(H607="Enero",H607="Febrero",H607="Marzo",H607="Abril",H607="Mayo",H607="Junio"),G607&amp;"-1",IF(OR(H607="Julio",H607="Agosto",H607="Septiembre",H607="Octubre",H607="Noviembre",H607="Diciembre"),G607&amp;"-2"))</f>
        <v/>
      </c>
      <c r="J607" s="5" t="n">
        <v>80</v>
      </c>
      <c r="K607" s="5" t="n">
        <v>88</v>
      </c>
      <c r="L607" s="28">
        <f>IFERROR(IF(OR(J607=0,K607=""),"",IF(E607="Positivo",MIN(MAX(K607/J607,0),1.3),MIN(MAX(J607/K607,0),1.3))),"")</f>
        <v/>
      </c>
      <c r="M607" s="28">
        <f>IFERROR(IF(OR(J607=0,K607=""),"",IF(E607="Positivo",MAX(K607/J607,0),MAX(J607/K607,0))),"")</f>
        <v/>
      </c>
      <c r="N607" s="5" t="inlineStr">
        <is>
          <t>%</t>
        </is>
      </c>
      <c r="O607" s="5" t="inlineStr">
        <is>
          <t>%</t>
        </is>
      </c>
      <c r="P607" s="5" t="n">
        <v>0</v>
      </c>
      <c r="Q607" s="5" t="n">
        <v>0</v>
      </c>
      <c r="R607" s="5">
        <f>A607&amp;"-"&amp;YEAR(F607)&amp;"-"&amp;IF(LEN(MONTH(F607))=1,"0"&amp;MONTH(F607),MONTH(F607))&amp;"-"&amp;IF(LEN(DAY(F607))=1,"0"&amp;DAY(F607),DAY(F607))</f>
        <v/>
      </c>
    </row>
    <row r="608">
      <c r="A608" s="5" t="n">
        <v>491</v>
      </c>
      <c r="B608" s="5" t="inlineStr">
        <is>
          <t>Nivel de Satisfacción Servicios Prestados - Gestión de proyectos</t>
        </is>
      </c>
      <c r="C608" s="5" t="inlineStr">
        <is>
          <t>Gestión de Proyectos</t>
        </is>
      </c>
      <c r="D608" s="5" t="inlineStr">
        <is>
          <t>Anual</t>
        </is>
      </c>
      <c r="E608" s="5" t="inlineStr">
        <is>
          <t>Positivo</t>
        </is>
      </c>
      <c r="F608" s="6" t="n">
        <v>45657</v>
      </c>
      <c r="G608" s="5">
        <f>YEAR(F608)</f>
        <v/>
      </c>
      <c r="H608" s="5">
        <f>PROPER(TEXT(F608,"mmmm"))</f>
        <v/>
      </c>
      <c r="I608" s="6">
        <f>IF(OR(H608="Enero",H608="Febrero",H608="Marzo",H608="Abril",H608="Mayo",H608="Junio"),G608&amp;"-1",IF(OR(H608="Julio",H608="Agosto",H608="Septiembre",H608="Octubre",H608="Noviembre",H608="Diciembre"),G608&amp;"-2"))</f>
        <v/>
      </c>
      <c r="J608" s="5" t="n">
        <v>80</v>
      </c>
      <c r="K608" s="5" t="n">
        <v>88</v>
      </c>
      <c r="L608" s="28">
        <f>IFERROR(IF(OR(J608=0,K608=""),"",IF(E608="Positivo",MIN(MAX(K608/J608,0),1.3),MIN(MAX(J608/K608,0),1.3))),"")</f>
        <v/>
      </c>
      <c r="M608" s="28">
        <f>IFERROR(IF(OR(J608=0,K608=""),"",IF(E608="Positivo",MAX(K608/J608,0),MAX(J608/K608,0))),"")</f>
        <v/>
      </c>
      <c r="N608" s="5" t="inlineStr">
        <is>
          <t>%</t>
        </is>
      </c>
      <c r="O608" s="5" t="inlineStr">
        <is>
          <t>%</t>
        </is>
      </c>
      <c r="P608" s="5" t="n">
        <v>0</v>
      </c>
      <c r="Q608" s="5" t="n">
        <v>0</v>
      </c>
      <c r="R608" s="5">
        <f>A608&amp;"-"&amp;YEAR(F608)&amp;"-"&amp;IF(LEN(MONTH(F608))=1,"0"&amp;MONTH(F608),MONTH(F608))&amp;"-"&amp;IF(LEN(DAY(F608))=1,"0"&amp;DAY(F608),DAY(F608))</f>
        <v/>
      </c>
    </row>
    <row r="609">
      <c r="A609" s="5" t="n">
        <v>492</v>
      </c>
      <c r="B609" s="5" t="inlineStr">
        <is>
          <t>Nivel de Satisfacción Servicios Prestados - Desempeño Institucional</t>
        </is>
      </c>
      <c r="C609" s="5" t="inlineStr">
        <is>
          <t>Desempeño Institucional</t>
        </is>
      </c>
      <c r="D609" s="5" t="inlineStr">
        <is>
          <t>Anual</t>
        </is>
      </c>
      <c r="E609" s="5" t="inlineStr">
        <is>
          <t>Positivo</t>
        </is>
      </c>
      <c r="F609" s="6" t="n">
        <v>45657</v>
      </c>
      <c r="G609" s="5">
        <f>YEAR(F609)</f>
        <v/>
      </c>
      <c r="H609" s="5">
        <f>PROPER(TEXT(F609,"mmmm"))</f>
        <v/>
      </c>
      <c r="I609" s="6">
        <f>IF(OR(H609="Enero",H609="Febrero",H609="Marzo",H609="Abril",H609="Mayo",H609="Junio"),G609&amp;"-1",IF(OR(H609="Julio",H609="Agosto",H609="Septiembre",H609="Octubre",H609="Noviembre",H609="Diciembre"),G609&amp;"-2"))</f>
        <v/>
      </c>
      <c r="J609" s="5" t="n">
        <v>80</v>
      </c>
      <c r="K609" s="5" t="n">
        <v>83</v>
      </c>
      <c r="L609" s="28">
        <f>IFERROR(IF(OR(J609=0,K609=""),"",IF(E609="Positivo",MIN(MAX(K609/J609,0),1.3),MIN(MAX(J609/K609,0),1.3))),"")</f>
        <v/>
      </c>
      <c r="M609" s="28">
        <f>IFERROR(IF(OR(J609=0,K609=""),"",IF(E609="Positivo",MAX(K609/J609,0),MAX(J609/K609,0))),"")</f>
        <v/>
      </c>
      <c r="N609" s="5" t="inlineStr">
        <is>
          <t>%</t>
        </is>
      </c>
      <c r="O609" s="5" t="inlineStr">
        <is>
          <t>%</t>
        </is>
      </c>
      <c r="P609" s="5" t="n">
        <v>0</v>
      </c>
      <c r="Q609" s="5" t="n">
        <v>0</v>
      </c>
      <c r="R609" s="5">
        <f>A609&amp;"-"&amp;YEAR(F609)&amp;"-"&amp;IF(LEN(MONTH(F609))=1,"0"&amp;MONTH(F609),MONTH(F609))&amp;"-"&amp;IF(LEN(DAY(F609))=1,"0"&amp;DAY(F609),DAY(F609))</f>
        <v/>
      </c>
    </row>
    <row r="610">
      <c r="A610" s="5" t="n">
        <v>493</v>
      </c>
      <c r="B610" s="5" t="inlineStr">
        <is>
          <t>Nivel de Satisfacción Servicios Prestados - Gestión Jurídica Y Normativa</t>
        </is>
      </c>
      <c r="C610" s="5" t="inlineStr">
        <is>
          <t>GESTIÓN JURÍDICA Y NORMATIVA</t>
        </is>
      </c>
      <c r="D610" s="5" t="inlineStr">
        <is>
          <t>Anual</t>
        </is>
      </c>
      <c r="E610" s="5" t="inlineStr">
        <is>
          <t>Positivo</t>
        </is>
      </c>
      <c r="F610" s="6" t="n">
        <v>45657</v>
      </c>
      <c r="G610" s="5">
        <f>YEAR(F610)</f>
        <v/>
      </c>
      <c r="H610" s="5">
        <f>PROPER(TEXT(F610,"mmmm"))</f>
        <v/>
      </c>
      <c r="I610" s="6">
        <f>IF(OR(H610="Enero",H610="Febrero",H610="Marzo",H610="Abril",H610="Mayo",H610="Junio"),G610&amp;"-1",IF(OR(H610="Julio",H610="Agosto",H610="Septiembre",H610="Octubre",H610="Noviembre",H610="Diciembre"),G610&amp;"-2"))</f>
        <v/>
      </c>
      <c r="J610" s="5" t="n">
        <v>80</v>
      </c>
      <c r="K610" s="5" t="n">
        <v>81</v>
      </c>
      <c r="L610" s="28">
        <f>IFERROR(IF(OR(J610=0,K610=""),"",IF(E610="Positivo",MIN(MAX(K610/J610,0),1.3),MIN(MAX(J610/K610,0),1.3))),"")</f>
        <v/>
      </c>
      <c r="M610" s="28">
        <f>IFERROR(IF(OR(J610=0,K610=""),"",IF(E610="Positivo",MAX(K610/J610,0),MAX(J610/K610,0))),"")</f>
        <v/>
      </c>
      <c r="N610" s="5" t="inlineStr">
        <is>
          <t>%</t>
        </is>
      </c>
      <c r="O610" s="5" t="inlineStr">
        <is>
          <t>%</t>
        </is>
      </c>
      <c r="P610" s="5" t="n">
        <v>0</v>
      </c>
      <c r="Q610" s="5" t="n">
        <v>0</v>
      </c>
      <c r="R610" s="5">
        <f>A610&amp;"-"&amp;YEAR(F610)&amp;"-"&amp;IF(LEN(MONTH(F610))=1,"0"&amp;MONTH(F610),MONTH(F610))&amp;"-"&amp;IF(LEN(DAY(F610))=1,"0"&amp;DAY(F610),DAY(F610))</f>
        <v/>
      </c>
    </row>
    <row r="611">
      <c r="A611" s="5" t="n">
        <v>494</v>
      </c>
      <c r="B611" s="5" t="inlineStr">
        <is>
          <t>Nivel de Satisfacción Servicios Prestados - Administración De Servicios Generales</t>
        </is>
      </c>
      <c r="C611" s="5" t="inlineStr">
        <is>
          <t>Administración de Servicios Generales</t>
        </is>
      </c>
      <c r="D611" s="5" t="inlineStr">
        <is>
          <t>Anual</t>
        </is>
      </c>
      <c r="E611" s="5" t="inlineStr">
        <is>
          <t>Positivo</t>
        </is>
      </c>
      <c r="F611" s="6" t="n">
        <v>45657</v>
      </c>
      <c r="G611" s="5">
        <f>YEAR(F611)</f>
        <v/>
      </c>
      <c r="H611" s="5">
        <f>PROPER(TEXT(F611,"mmmm"))</f>
        <v/>
      </c>
      <c r="I611" s="6">
        <f>IF(OR(H611="Enero",H611="Febrero",H611="Marzo",H611="Abril",H611="Mayo",H611="Junio"),G611&amp;"-1",IF(OR(H611="Julio",H611="Agosto",H611="Septiembre",H611="Octubre",H611="Noviembre",H611="Diciembre"),G611&amp;"-2"))</f>
        <v/>
      </c>
      <c r="J611" s="5" t="n">
        <v>80</v>
      </c>
      <c r="K611" s="5" t="n">
        <v>89</v>
      </c>
      <c r="L611" s="28">
        <f>IFERROR(IF(OR(J611=0,K611=""),"",IF(E611="Positivo",MIN(MAX(K611/J611,0),1.3),MIN(MAX(J611/K611,0),1.3))),"")</f>
        <v/>
      </c>
      <c r="M611" s="28">
        <f>IFERROR(IF(OR(J611=0,K611=""),"",IF(E611="Positivo",MAX(K611/J611,0),MAX(J611/K611,0))),"")</f>
        <v/>
      </c>
      <c r="N611" s="5" t="inlineStr">
        <is>
          <t>%</t>
        </is>
      </c>
      <c r="O611" s="5" t="inlineStr">
        <is>
          <t>%</t>
        </is>
      </c>
      <c r="P611" s="5" t="n">
        <v>0</v>
      </c>
      <c r="Q611" s="5" t="n">
        <v>0</v>
      </c>
      <c r="R611" s="5">
        <f>A611&amp;"-"&amp;YEAR(F611)&amp;"-"&amp;IF(LEN(MONTH(F611))=1,"0"&amp;MONTH(F611),MONTH(F611))&amp;"-"&amp;IF(LEN(DAY(F611))=1,"0"&amp;DAY(F611),DAY(F611))</f>
        <v/>
      </c>
    </row>
    <row r="612">
      <c r="A612" s="5" t="n">
        <v>495</v>
      </c>
      <c r="B612" s="5" t="inlineStr">
        <is>
          <t>Nivel de Satisfacción Servicios Prestados - Contabilidad</t>
        </is>
      </c>
      <c r="C612" s="5" t="inlineStr">
        <is>
          <t>Contabilidad</t>
        </is>
      </c>
      <c r="D612" s="5" t="inlineStr">
        <is>
          <t>Anual</t>
        </is>
      </c>
      <c r="E612" s="5" t="inlineStr">
        <is>
          <t>Positivo</t>
        </is>
      </c>
      <c r="F612" s="6" t="n">
        <v>45657</v>
      </c>
      <c r="G612" s="5">
        <f>YEAR(F612)</f>
        <v/>
      </c>
      <c r="H612" s="5">
        <f>PROPER(TEXT(F612,"mmmm"))</f>
        <v/>
      </c>
      <c r="I612" s="6">
        <f>IF(OR(H612="Enero",H612="Febrero",H612="Marzo",H612="Abril",H612="Mayo",H612="Junio"),G612&amp;"-1",IF(OR(H612="Julio",H612="Agosto",H612="Septiembre",H612="Octubre",H612="Noviembre",H612="Diciembre"),G612&amp;"-2"))</f>
        <v/>
      </c>
      <c r="J612" s="5" t="n">
        <v>80</v>
      </c>
      <c r="K612" s="5" t="n">
        <v>92</v>
      </c>
      <c r="L612" s="28">
        <f>IFERROR(IF(OR(J612=0,K612=""),"",IF(E612="Positivo",MIN(MAX(K612/J612,0),1.3),MIN(MAX(J612/K612,0),1.3))),"")</f>
        <v/>
      </c>
      <c r="M612" s="28">
        <f>IFERROR(IF(OR(J612=0,K612=""),"",IF(E612="Positivo",MAX(K612/J612,0),MAX(J612/K612,0))),"")</f>
        <v/>
      </c>
      <c r="N612" s="5" t="inlineStr">
        <is>
          <t>%</t>
        </is>
      </c>
      <c r="O612" s="5" t="inlineStr">
        <is>
          <t>%</t>
        </is>
      </c>
      <c r="P612" s="5" t="n">
        <v>0</v>
      </c>
      <c r="Q612" s="5" t="n">
        <v>0</v>
      </c>
      <c r="R612" s="5">
        <f>A612&amp;"-"&amp;YEAR(F612)&amp;"-"&amp;IF(LEN(MONTH(F612))=1,"0"&amp;MONTH(F612),MONTH(F612))&amp;"-"&amp;IF(LEN(DAY(F612))=1,"0"&amp;DAY(F612),DAY(F612))</f>
        <v/>
      </c>
    </row>
    <row r="613">
      <c r="A613" s="5" t="n">
        <v>496</v>
      </c>
      <c r="B613" s="5" t="inlineStr">
        <is>
          <t>Nivel de Satisfacción Servicios Prestados - Planeación Financiera</t>
        </is>
      </c>
      <c r="C613" s="5" t="inlineStr">
        <is>
          <t>Planeación Financiera</t>
        </is>
      </c>
      <c r="D613" s="5" t="inlineStr">
        <is>
          <t>Anual</t>
        </is>
      </c>
      <c r="E613" s="5" t="inlineStr">
        <is>
          <t>Positivo</t>
        </is>
      </c>
      <c r="F613" s="6" t="n">
        <v>45657</v>
      </c>
      <c r="G613" s="5">
        <f>YEAR(F613)</f>
        <v/>
      </c>
      <c r="H613" s="5">
        <f>PROPER(TEXT(F613,"mmmm"))</f>
        <v/>
      </c>
      <c r="I613" s="6">
        <f>IF(OR(H613="Enero",H613="Febrero",H613="Marzo",H613="Abril",H613="Mayo",H613="Junio"),G613&amp;"-1",IF(OR(H613="Julio",H613="Agosto",H613="Septiembre",H613="Octubre",H613="Noviembre",H613="Diciembre"),G613&amp;"-2"))</f>
        <v/>
      </c>
      <c r="J613" s="5" t="n">
        <v>80</v>
      </c>
      <c r="K613" s="5" t="n">
        <v>88</v>
      </c>
      <c r="L613" s="28">
        <f>IFERROR(IF(OR(J613=0,K613=""),"",IF(E613="Positivo",MIN(MAX(K613/J613,0),1.3),MIN(MAX(J613/K613,0),1.3))),"")</f>
        <v/>
      </c>
      <c r="M613" s="28">
        <f>IFERROR(IF(OR(J613=0,K613=""),"",IF(E613="Positivo",MAX(K613/J613,0),MAX(J613/K613,0))),"")</f>
        <v/>
      </c>
      <c r="N613" s="5" t="inlineStr">
        <is>
          <t>%</t>
        </is>
      </c>
      <c r="O613" s="5" t="inlineStr">
        <is>
          <t>%</t>
        </is>
      </c>
      <c r="P613" s="5" t="n">
        <v>0</v>
      </c>
      <c r="Q613" s="5" t="n">
        <v>0</v>
      </c>
      <c r="R613" s="5">
        <f>A613&amp;"-"&amp;YEAR(F613)&amp;"-"&amp;IF(LEN(MONTH(F613))=1,"0"&amp;MONTH(F613),MONTH(F613))&amp;"-"&amp;IF(LEN(DAY(F613))=1,"0"&amp;DAY(F613),DAY(F613))</f>
        <v/>
      </c>
    </row>
    <row r="614">
      <c r="A614" s="5" t="n">
        <v>497</v>
      </c>
      <c r="B614" s="5" t="inlineStr">
        <is>
          <t>Nivel de Satisfacción Servicios Prestados - Tesorería</t>
        </is>
      </c>
      <c r="C614" s="5" t="inlineStr">
        <is>
          <t>Tesorería</t>
        </is>
      </c>
      <c r="D614" s="5" t="inlineStr">
        <is>
          <t>Anual</t>
        </is>
      </c>
      <c r="E614" s="5" t="inlineStr">
        <is>
          <t>Positivo</t>
        </is>
      </c>
      <c r="F614" s="6" t="n">
        <v>45657</v>
      </c>
      <c r="G614" s="5">
        <f>YEAR(F614)</f>
        <v/>
      </c>
      <c r="H614" s="5">
        <f>PROPER(TEXT(F614,"mmmm"))</f>
        <v/>
      </c>
      <c r="I614" s="6">
        <f>IF(OR(H614="Enero",H614="Febrero",H614="Marzo",H614="Abril",H614="Mayo",H614="Junio"),G614&amp;"-1",IF(OR(H614="Julio",H614="Agosto",H614="Septiembre",H614="Octubre",H614="Noviembre",H614="Diciembre"),G614&amp;"-2"))</f>
        <v/>
      </c>
      <c r="J614" s="5" t="n">
        <v>80</v>
      </c>
      <c r="K614" s="5" t="n">
        <v>83</v>
      </c>
      <c r="L614" s="28">
        <f>IFERROR(IF(OR(J614=0,K614=""),"",IF(E614="Positivo",MIN(MAX(K614/J614,0),1.3),MIN(MAX(J614/K614,0),1.3))),"")</f>
        <v/>
      </c>
      <c r="M614" s="28">
        <f>IFERROR(IF(OR(J614=0,K614=""),"",IF(E614="Positivo",MAX(K614/J614,0),MAX(J614/K614,0))),"")</f>
        <v/>
      </c>
      <c r="N614" s="5" t="inlineStr">
        <is>
          <t>%</t>
        </is>
      </c>
      <c r="O614" s="5" t="inlineStr">
        <is>
          <t>%</t>
        </is>
      </c>
      <c r="P614" s="5" t="n">
        <v>0</v>
      </c>
      <c r="Q614" s="5" t="n">
        <v>0</v>
      </c>
      <c r="R614" s="5">
        <f>A614&amp;"-"&amp;YEAR(F614)&amp;"-"&amp;IF(LEN(MONTH(F614))=1,"0"&amp;MONTH(F614),MONTH(F614))&amp;"-"&amp;IF(LEN(DAY(F614))=1,"0"&amp;DAY(F614),DAY(F614))</f>
        <v/>
      </c>
    </row>
    <row r="615">
      <c r="A615" s="5" t="n">
        <v>498</v>
      </c>
      <c r="B615" s="5" t="inlineStr">
        <is>
          <t>Nivel de Satisfacción Servicios Prestados - Centro de Medios Audiovisuales</t>
        </is>
      </c>
      <c r="C615" s="5" t="inlineStr">
        <is>
          <t>Centro de Medios Audiovisuales</t>
        </is>
      </c>
      <c r="D615" s="5" t="inlineStr">
        <is>
          <t>Anual</t>
        </is>
      </c>
      <c r="E615" s="5" t="inlineStr">
        <is>
          <t>Positivo</t>
        </is>
      </c>
      <c r="F615" s="6" t="n">
        <v>45657</v>
      </c>
      <c r="G615" s="5">
        <f>YEAR(F615)</f>
        <v/>
      </c>
      <c r="H615" s="5">
        <f>PROPER(TEXT(F615,"mmmm"))</f>
        <v/>
      </c>
      <c r="I615" s="6">
        <f>IF(OR(H615="Enero",H615="Febrero",H615="Marzo",H615="Abril",H615="Mayo",H615="Junio"),G615&amp;"-1",IF(OR(H615="Julio",H615="Agosto",H615="Septiembre",H615="Octubre",H615="Noviembre",H615="Diciembre"),G615&amp;"-2"))</f>
        <v/>
      </c>
      <c r="J615" s="5" t="n">
        <v>80</v>
      </c>
      <c r="K615" s="5" t="n">
        <v>92</v>
      </c>
      <c r="L615" s="28">
        <f>IFERROR(IF(OR(J615=0,K615=""),"",IF(E615="Positivo",MIN(MAX(K615/J615,0),1.3),MIN(MAX(J615/K615,0),1.3))),"")</f>
        <v/>
      </c>
      <c r="M615" s="28">
        <f>IFERROR(IF(OR(J615=0,K615=""),"",IF(E615="Positivo",MAX(K615/J615,0),MAX(J615/K615,0))),"")</f>
        <v/>
      </c>
      <c r="N615" s="5" t="inlineStr">
        <is>
          <t>%</t>
        </is>
      </c>
      <c r="O615" s="5" t="inlineStr">
        <is>
          <t>%</t>
        </is>
      </c>
      <c r="P615" s="5" t="n">
        <v>0</v>
      </c>
      <c r="Q615" s="5" t="n">
        <v>0</v>
      </c>
      <c r="R615" s="5">
        <f>A615&amp;"-"&amp;YEAR(F615)&amp;"-"&amp;IF(LEN(MONTH(F615))=1,"0"&amp;MONTH(F615),MONTH(F615))&amp;"-"&amp;IF(LEN(DAY(F615))=1,"0"&amp;DAY(F615),DAY(F615))</f>
        <v/>
      </c>
    </row>
    <row r="616">
      <c r="A616" s="5" t="n">
        <v>499</v>
      </c>
      <c r="B616" s="5" t="inlineStr">
        <is>
          <t>Nivel de Satisfacción Servicios Prestados - Datos y analítica</t>
        </is>
      </c>
      <c r="C616" s="5" t="inlineStr">
        <is>
          <t>DATOS Y ANALÍTICA</t>
        </is>
      </c>
      <c r="D616" s="5" t="inlineStr">
        <is>
          <t>Anual</t>
        </is>
      </c>
      <c r="E616" s="5" t="inlineStr">
        <is>
          <t>Positivo</t>
        </is>
      </c>
      <c r="F616" s="6" t="n">
        <v>45657</v>
      </c>
      <c r="G616" s="5">
        <f>YEAR(F616)</f>
        <v/>
      </c>
      <c r="H616" s="5">
        <f>PROPER(TEXT(F616,"mmmm"))</f>
        <v/>
      </c>
      <c r="I616" s="6">
        <f>IF(OR(H616="Enero",H616="Febrero",H616="Marzo",H616="Abril",H616="Mayo",H616="Junio"),G616&amp;"-1",IF(OR(H616="Julio",H616="Agosto",H616="Septiembre",H616="Octubre",H616="Noviembre",H616="Diciembre"),G616&amp;"-2"))</f>
        <v/>
      </c>
      <c r="J616" s="5" t="n">
        <v>80</v>
      </c>
      <c r="K616" s="5" t="n">
        <v>87</v>
      </c>
      <c r="L616" s="28">
        <f>IFERROR(IF(OR(J616=0,K616=""),"",IF(E616="Positivo",MIN(MAX(K616/J616,0),1.3),MIN(MAX(J616/K616,0),1.3))),"")</f>
        <v/>
      </c>
      <c r="M616" s="28">
        <f>IFERROR(IF(OR(J616=0,K616=""),"",IF(E616="Positivo",MAX(K616/J616,0),MAX(J616/K616,0))),"")</f>
        <v/>
      </c>
      <c r="N616" s="5" t="inlineStr">
        <is>
          <t>%</t>
        </is>
      </c>
      <c r="O616" s="5" t="inlineStr">
        <is>
          <t>%</t>
        </is>
      </c>
      <c r="P616" s="5" t="n">
        <v>0</v>
      </c>
      <c r="Q616" s="5" t="n">
        <v>0</v>
      </c>
      <c r="R616" s="5">
        <f>A616&amp;"-"&amp;YEAR(F616)&amp;"-"&amp;IF(LEN(MONTH(F616))=1,"0"&amp;MONTH(F616),MONTH(F616))&amp;"-"&amp;IF(LEN(DAY(F616))=1,"0"&amp;DAY(F616),DAY(F616))</f>
        <v/>
      </c>
    </row>
    <row r="617">
      <c r="A617" s="5" t="n">
        <v>500</v>
      </c>
      <c r="B617" s="5" t="inlineStr">
        <is>
          <t>Nivel de Satisfacción Servicios Prestados -Servicio de Salud</t>
        </is>
      </c>
      <c r="C617" s="5" t="inlineStr">
        <is>
          <t>Servicio de Salud</t>
        </is>
      </c>
      <c r="D617" s="5" t="inlineStr">
        <is>
          <t>Anual</t>
        </is>
      </c>
      <c r="E617" s="5" t="inlineStr">
        <is>
          <t>Positivo</t>
        </is>
      </c>
      <c r="F617" s="6" t="n">
        <v>45657</v>
      </c>
      <c r="G617" s="5">
        <f>YEAR(F617)</f>
        <v/>
      </c>
      <c r="H617" s="5">
        <f>PROPER(TEXT(F617,"mmmm"))</f>
        <v/>
      </c>
      <c r="I617" s="6">
        <f>IF(OR(H617="Enero",H617="Febrero",H617="Marzo",H617="Abril",H617="Mayo",H617="Junio"),G617&amp;"-1",IF(OR(H617="Julio",H617="Agosto",H617="Septiembre",H617="Octubre",H617="Noviembre",H617="Diciembre"),G617&amp;"-2"))</f>
        <v/>
      </c>
      <c r="J617" s="5" t="n">
        <v>80</v>
      </c>
      <c r="K617" s="5" t="n">
        <v>89</v>
      </c>
      <c r="L617" s="28">
        <f>IFERROR(IF(OR(J617=0,K617=""),"",IF(E617="Positivo",MIN(MAX(K617/J617,0),1.3),MIN(MAX(J617/K617,0),1.3))),"")</f>
        <v/>
      </c>
      <c r="M617" s="28">
        <f>IFERROR(IF(OR(J617=0,K617=""),"",IF(E617="Positivo",MAX(K617/J617,0),MAX(J617/K617,0))),"")</f>
        <v/>
      </c>
      <c r="N617" s="5" t="inlineStr">
        <is>
          <t>%</t>
        </is>
      </c>
      <c r="O617" s="5" t="inlineStr">
        <is>
          <t>%</t>
        </is>
      </c>
      <c r="P617" s="5" t="n">
        <v>0</v>
      </c>
      <c r="Q617" s="5" t="n">
        <v>0</v>
      </c>
      <c r="R617" s="5">
        <f>A617&amp;"-"&amp;YEAR(F617)&amp;"-"&amp;IF(LEN(MONTH(F617))=1,"0"&amp;MONTH(F617),MONTH(F617))&amp;"-"&amp;IF(LEN(DAY(F617))=1,"0"&amp;DAY(F617),DAY(F617))</f>
        <v/>
      </c>
    </row>
    <row r="618">
      <c r="A618" s="5" t="n">
        <v>501</v>
      </c>
      <c r="B618" s="5" t="inlineStr">
        <is>
          <t>Nivel de Satisfacción Servicios Prestados -Gestión, evaluación e innovación curricular</t>
        </is>
      </c>
      <c r="C618" s="5" t="inlineStr">
        <is>
          <t>Gestión, Evaluación e Innovación Curricular</t>
        </is>
      </c>
      <c r="D618" s="5" t="inlineStr">
        <is>
          <t>Anual</t>
        </is>
      </c>
      <c r="E618" s="5" t="inlineStr">
        <is>
          <t>Positivo</t>
        </is>
      </c>
      <c r="F618" s="6" t="n">
        <v>45657</v>
      </c>
      <c r="G618" s="5">
        <f>YEAR(F618)</f>
        <v/>
      </c>
      <c r="H618" s="5">
        <f>PROPER(TEXT(F618,"mmmm"))</f>
        <v/>
      </c>
      <c r="I618" s="6">
        <f>IF(OR(H618="Enero",H618="Febrero",H618="Marzo",H618="Abril",H618="Mayo",H618="Junio"),G618&amp;"-1",IF(OR(H618="Julio",H618="Agosto",H618="Septiembre",H618="Octubre",H618="Noviembre",H618="Diciembre"),G618&amp;"-2"))</f>
        <v/>
      </c>
      <c r="J618" s="5" t="n">
        <v>80</v>
      </c>
      <c r="K618" s="5" t="n">
        <v>88</v>
      </c>
      <c r="L618" s="28">
        <f>IFERROR(IF(OR(J618=0,K618=""),"",IF(E618="Positivo",MIN(MAX(K618/J618,0),1.3),MIN(MAX(J618/K618,0),1.3))),"")</f>
        <v/>
      </c>
      <c r="M618" s="28">
        <f>IFERROR(IF(OR(J618=0,K618=""),"",IF(E618="Positivo",MAX(K618/J618,0),MAX(J618/K618,0))),"")</f>
        <v/>
      </c>
      <c r="N618" s="5" t="inlineStr">
        <is>
          <t>%</t>
        </is>
      </c>
      <c r="O618" s="5" t="inlineStr">
        <is>
          <t>%</t>
        </is>
      </c>
      <c r="P618" s="5" t="n">
        <v>0</v>
      </c>
      <c r="Q618" s="5" t="n">
        <v>0</v>
      </c>
      <c r="R618" s="5">
        <f>A618&amp;"-"&amp;YEAR(F618)&amp;"-"&amp;IF(LEN(MONTH(F618))=1,"0"&amp;MONTH(F618),MONTH(F618))&amp;"-"&amp;IF(LEN(DAY(F618))=1,"0"&amp;DAY(F618),DAY(F618))</f>
        <v/>
      </c>
    </row>
    <row r="619">
      <c r="A619" s="5" t="n">
        <v>502</v>
      </c>
      <c r="B619" s="5" t="inlineStr">
        <is>
          <t>Nivel de Satisfacción Servicios Prestados -Formación para la investigación, creación e innovación</t>
        </is>
      </c>
      <c r="C619" s="5" t="inlineStr">
        <is>
          <t>Formación para la investigación, creación e innovación</t>
        </is>
      </c>
      <c r="D619" s="5" t="inlineStr">
        <is>
          <t>Anual</t>
        </is>
      </c>
      <c r="E619" s="5" t="inlineStr">
        <is>
          <t>Positivo</t>
        </is>
      </c>
      <c r="F619" s="6" t="n">
        <v>45657</v>
      </c>
      <c r="G619" s="5">
        <f>YEAR(F619)</f>
        <v/>
      </c>
      <c r="H619" s="5">
        <f>PROPER(TEXT(F619,"mmmm"))</f>
        <v/>
      </c>
      <c r="I619" s="6">
        <f>IF(OR(H619="Enero",H619="Febrero",H619="Marzo",H619="Abril",H619="Mayo",H619="Junio"),G619&amp;"-1",IF(OR(H619="Julio",H619="Agosto",H619="Septiembre",H619="Octubre",H619="Noviembre",H619="Diciembre"),G619&amp;"-2"))</f>
        <v/>
      </c>
      <c r="J619" s="5" t="n">
        <v>80</v>
      </c>
      <c r="K619" s="5" t="n">
        <v>90</v>
      </c>
      <c r="L619" s="28">
        <f>IFERROR(IF(OR(J619=0,K619=""),"",IF(E619="Positivo",MIN(MAX(K619/J619,0),1.3),MIN(MAX(J619/K619,0),1.3))),"")</f>
        <v/>
      </c>
      <c r="M619" s="28">
        <f>IFERROR(IF(OR(J619=0,K619=""),"",IF(E619="Positivo",MAX(K619/J619,0),MAX(J619/K619,0))),"")</f>
        <v/>
      </c>
      <c r="N619" s="5" t="inlineStr">
        <is>
          <t>%</t>
        </is>
      </c>
      <c r="O619" s="5" t="inlineStr">
        <is>
          <t>%</t>
        </is>
      </c>
      <c r="P619" s="5" t="n">
        <v>0</v>
      </c>
      <c r="Q619" s="5" t="n">
        <v>0</v>
      </c>
      <c r="R619" s="5">
        <f>A619&amp;"-"&amp;YEAR(F619)&amp;"-"&amp;IF(LEN(MONTH(F619))=1,"0"&amp;MONTH(F619),MONTH(F619))&amp;"-"&amp;IF(LEN(DAY(F619))=1,"0"&amp;DAY(F619),DAY(F619))</f>
        <v/>
      </c>
    </row>
    <row r="620">
      <c r="A620" s="5" t="n">
        <v>503</v>
      </c>
      <c r="B620" s="5" t="inlineStr">
        <is>
          <t>Nivel de Satisfacción Servicios Prestados -Gestión de Unidades Académicas</t>
        </is>
      </c>
      <c r="C620" s="5" t="inlineStr">
        <is>
          <t>Gestión de Unidades Académicas</t>
        </is>
      </c>
      <c r="D620" s="5" t="inlineStr">
        <is>
          <t>Anual</t>
        </is>
      </c>
      <c r="E620" s="5" t="inlineStr">
        <is>
          <t>Positivo</t>
        </is>
      </c>
      <c r="F620" s="6" t="n">
        <v>45657</v>
      </c>
      <c r="G620" s="5">
        <f>YEAR(F620)</f>
        <v/>
      </c>
      <c r="H620" s="5">
        <f>PROPER(TEXT(F620,"mmmm"))</f>
        <v/>
      </c>
      <c r="I620" s="6">
        <f>IF(OR(H620="Enero",H620="Febrero",H620="Marzo",H620="Abril",H620="Mayo",H620="Junio"),G620&amp;"-1",IF(OR(H620="Julio",H620="Agosto",H620="Septiembre",H620="Octubre",H620="Noviembre",H620="Diciembre"),G620&amp;"-2"))</f>
        <v/>
      </c>
      <c r="J620" s="5" t="n">
        <v>80</v>
      </c>
      <c r="K620" s="5" t="n">
        <v>86</v>
      </c>
      <c r="L620" s="28">
        <f>IFERROR(IF(OR(J620=0,K620=""),"",IF(E620="Positivo",MIN(MAX(K620/J620,0),1.3),MIN(MAX(J620/K620,0),1.3))),"")</f>
        <v/>
      </c>
      <c r="M620" s="28">
        <f>IFERROR(IF(OR(J620=0,K620=""),"",IF(E620="Positivo",MAX(K620/J620,0),MAX(J620/K620,0))),"")</f>
        <v/>
      </c>
      <c r="N620" s="5" t="inlineStr">
        <is>
          <t>%</t>
        </is>
      </c>
      <c r="O620" s="5" t="inlineStr">
        <is>
          <t>%</t>
        </is>
      </c>
      <c r="P620" s="5" t="n">
        <v>0</v>
      </c>
      <c r="Q620" s="5" t="n">
        <v>0</v>
      </c>
      <c r="R620" s="5">
        <f>A620&amp;"-"&amp;YEAR(F620)&amp;"-"&amp;IF(LEN(MONTH(F620))=1,"0"&amp;MONTH(F620),MONTH(F620))&amp;"-"&amp;IF(LEN(DAY(F620))=1,"0"&amp;DAY(F620),DAY(F620))</f>
        <v/>
      </c>
    </row>
    <row r="621">
      <c r="A621" s="5" t="n">
        <v>504</v>
      </c>
      <c r="B621" s="5" t="inlineStr">
        <is>
          <t>Nivel de Satisfacción Servicios Prestados - LEI</t>
        </is>
      </c>
      <c r="C621" s="5" t="inlineStr">
        <is>
          <t>LEI</t>
        </is>
      </c>
      <c r="D621" s="5" t="inlineStr">
        <is>
          <t>Anual</t>
        </is>
      </c>
      <c r="E621" s="5" t="inlineStr">
        <is>
          <t>Positivo</t>
        </is>
      </c>
      <c r="F621" s="6" t="n">
        <v>45657</v>
      </c>
      <c r="G621" s="5">
        <f>YEAR(F621)</f>
        <v/>
      </c>
      <c r="H621" s="5">
        <f>PROPER(TEXT(F621,"mmmm"))</f>
        <v/>
      </c>
      <c r="I621" s="6">
        <f>IF(OR(H621="Enero",H621="Febrero",H621="Marzo",H621="Abril",H621="Mayo",H621="Junio"),G621&amp;"-1",IF(OR(H621="Julio",H621="Agosto",H621="Septiembre",H621="Octubre",H621="Noviembre",H621="Diciembre"),G621&amp;"-2"))</f>
        <v/>
      </c>
      <c r="J621" s="5" t="n">
        <v>80</v>
      </c>
      <c r="K621" s="5" t="n">
        <v>88</v>
      </c>
      <c r="L621" s="28">
        <f>IFERROR(IF(OR(J621=0,K621=""),"",IF(E621="Positivo",MIN(MAX(K621/J621,0),1.3),MIN(MAX(J621/K621,0),1.3))),"")</f>
        <v/>
      </c>
      <c r="M621" s="28">
        <f>IFERROR(IF(OR(J621=0,K621=""),"",IF(E621="Positivo",MAX(K621/J621,0),MAX(J621/K621,0))),"")</f>
        <v/>
      </c>
      <c r="N621" s="5" t="inlineStr">
        <is>
          <t>%</t>
        </is>
      </c>
      <c r="O621" s="5" t="inlineStr">
        <is>
          <t>%</t>
        </is>
      </c>
      <c r="P621" s="5" t="n">
        <v>0</v>
      </c>
      <c r="Q621" s="5" t="n">
        <v>0</v>
      </c>
      <c r="R621" s="5">
        <f>A621&amp;"-"&amp;YEAR(F621)&amp;"-"&amp;IF(LEN(MONTH(F621))=1,"0"&amp;MONTH(F621),MONTH(F621))&amp;"-"&amp;IF(LEN(DAY(F621))=1,"0"&amp;DAY(F621),DAY(F621))</f>
        <v/>
      </c>
    </row>
    <row r="622">
      <c r="A622" s="5" t="n">
        <v>505</v>
      </c>
      <c r="B622" s="5" t="inlineStr">
        <is>
          <t>Nivel de Satisfacción Servicios Prestados - Mercadeo de programas académicos</t>
        </is>
      </c>
      <c r="C622" s="5" t="inlineStr">
        <is>
          <t>Mercadeo de programas académicos</t>
        </is>
      </c>
      <c r="D622" s="5" t="inlineStr">
        <is>
          <t>Anual</t>
        </is>
      </c>
      <c r="E622" s="5" t="inlineStr">
        <is>
          <t>Positivo</t>
        </is>
      </c>
      <c r="F622" s="6" t="n">
        <v>45657</v>
      </c>
      <c r="G622" s="5">
        <f>YEAR(F622)</f>
        <v/>
      </c>
      <c r="H622" s="5">
        <f>PROPER(TEXT(F622,"mmmm"))</f>
        <v/>
      </c>
      <c r="I622" s="6">
        <f>IF(OR(H622="Enero",H622="Febrero",H622="Marzo",H622="Abril",H622="Mayo",H622="Junio"),G622&amp;"-1",IF(OR(H622="Julio",H622="Agosto",H622="Septiembre",H622="Octubre",H622="Noviembre",H622="Diciembre"),G622&amp;"-2"))</f>
        <v/>
      </c>
      <c r="J622" s="5" t="n">
        <v>80</v>
      </c>
      <c r="K622" s="5" t="n">
        <v>85</v>
      </c>
      <c r="L622" s="28">
        <f>IFERROR(IF(OR(J622=0,K622=""),"",IF(E622="Positivo",MIN(MAX(K622/J622,0),1.3),MIN(MAX(J622/K622,0),1.3))),"")</f>
        <v/>
      </c>
      <c r="M622" s="28">
        <f>IFERROR(IF(OR(J622=0,K622=""),"",IF(E622="Positivo",MAX(K622/J622,0),MAX(J622/K622,0))),"")</f>
        <v/>
      </c>
      <c r="N622" s="5" t="inlineStr">
        <is>
          <t>%</t>
        </is>
      </c>
      <c r="O622" s="5" t="inlineStr">
        <is>
          <t>%</t>
        </is>
      </c>
      <c r="P622" s="5" t="n">
        <v>0</v>
      </c>
      <c r="Q622" s="5" t="n">
        <v>0</v>
      </c>
      <c r="R622" s="5">
        <f>A622&amp;"-"&amp;YEAR(F622)&amp;"-"&amp;IF(LEN(MONTH(F622))=1,"0"&amp;MONTH(F622),MONTH(F622))&amp;"-"&amp;IF(LEN(DAY(F622))=1,"0"&amp;DAY(F622),DAY(F622))</f>
        <v/>
      </c>
    </row>
    <row r="623">
      <c r="A623" s="5" t="n">
        <v>506</v>
      </c>
      <c r="B623" s="5" t="inlineStr">
        <is>
          <t>Nivel de Satisfacción Servicios Prestados - Prácticas</t>
        </is>
      </c>
      <c r="C623" s="5" t="inlineStr">
        <is>
          <t>Prácticas</t>
        </is>
      </c>
      <c r="D623" s="5" t="inlineStr">
        <is>
          <t>Anual</t>
        </is>
      </c>
      <c r="E623" s="5" t="inlineStr">
        <is>
          <t>Positivo</t>
        </is>
      </c>
      <c r="F623" s="6" t="n">
        <v>45657</v>
      </c>
      <c r="G623" s="5">
        <f>YEAR(F623)</f>
        <v/>
      </c>
      <c r="H623" s="5">
        <f>PROPER(TEXT(F623,"mmmm"))</f>
        <v/>
      </c>
      <c r="I623" s="6">
        <f>IF(OR(H623="Enero",H623="Febrero",H623="Marzo",H623="Abril",H623="Mayo",H623="Junio"),G623&amp;"-1",IF(OR(H623="Julio",H623="Agosto",H623="Septiembre",H623="Octubre",H623="Noviembre",H623="Diciembre"),G623&amp;"-2"))</f>
        <v/>
      </c>
      <c r="J623" s="5" t="n">
        <v>80</v>
      </c>
      <c r="K623" s="5" t="n">
        <v>67</v>
      </c>
      <c r="L623" s="28">
        <f>IFERROR(IF(OR(J623=0,K623=""),"",IF(E623="Positivo",MIN(MAX(K623/J623,0),1.3),MIN(MAX(J623/K623,0),1.3))),"")</f>
        <v/>
      </c>
      <c r="M623" s="28">
        <f>IFERROR(IF(OR(J623=0,K623=""),"",IF(E623="Positivo",MAX(K623/J623,0),MAX(J623/K623,0))),"")</f>
        <v/>
      </c>
      <c r="N623" s="5" t="inlineStr">
        <is>
          <t>%</t>
        </is>
      </c>
      <c r="O623" s="5" t="inlineStr">
        <is>
          <t>%</t>
        </is>
      </c>
      <c r="P623" s="5" t="n">
        <v>0</v>
      </c>
      <c r="Q623" s="5" t="n">
        <v>0</v>
      </c>
      <c r="R623" s="5">
        <f>A623&amp;"-"&amp;YEAR(F623)&amp;"-"&amp;IF(LEN(MONTH(F623))=1,"0"&amp;MONTH(F623),MONTH(F623))&amp;"-"&amp;IF(LEN(DAY(F623))=1,"0"&amp;DAY(F623),DAY(F623))</f>
        <v/>
      </c>
    </row>
    <row r="624">
      <c r="A624" s="5" t="n">
        <v>507</v>
      </c>
      <c r="B624" s="5" t="inlineStr">
        <is>
          <t>Nivel de Satisfacción Servicios Prestados -Cultura y Deporte</t>
        </is>
      </c>
      <c r="C624" s="5" t="inlineStr">
        <is>
          <t>Cultura y Deporte</t>
        </is>
      </c>
      <c r="D624" s="5" t="inlineStr">
        <is>
          <t>Anual</t>
        </is>
      </c>
      <c r="E624" s="5" t="inlineStr">
        <is>
          <t>Positivo</t>
        </is>
      </c>
      <c r="F624" s="6" t="n">
        <v>45657</v>
      </c>
      <c r="G624" s="5">
        <f>YEAR(F624)</f>
        <v/>
      </c>
      <c r="H624" s="5">
        <f>PROPER(TEXT(F624,"mmmm"))</f>
        <v/>
      </c>
      <c r="I624" s="6">
        <f>IF(OR(H624="Enero",H624="Febrero",H624="Marzo",H624="Abril",H624="Mayo",H624="Junio"),G624&amp;"-1",IF(OR(H624="Julio",H624="Agosto",H624="Septiembre",H624="Octubre",H624="Noviembre",H624="Diciembre"),G624&amp;"-2"))</f>
        <v/>
      </c>
      <c r="J624" s="5" t="n">
        <v>80</v>
      </c>
      <c r="K624" s="5" t="n">
        <v>77</v>
      </c>
      <c r="L624" s="28">
        <f>IFERROR(IF(OR(J624=0,K624=""),"",IF(E624="Positivo",MIN(MAX(K624/J624,0),1.3),MIN(MAX(J624/K624,0),1.3))),"")</f>
        <v/>
      </c>
      <c r="M624" s="28">
        <f>IFERROR(IF(OR(J624=0,K624=""),"",IF(E624="Positivo",MAX(K624/J624,0),MAX(J624/K624,0))),"")</f>
        <v/>
      </c>
      <c r="N624" s="5" t="inlineStr">
        <is>
          <t>%</t>
        </is>
      </c>
      <c r="O624" s="5" t="inlineStr">
        <is>
          <t>%</t>
        </is>
      </c>
      <c r="P624" s="5" t="n">
        <v>0</v>
      </c>
      <c r="Q624" s="5" t="n">
        <v>0</v>
      </c>
      <c r="R624" s="5">
        <f>A624&amp;"-"&amp;YEAR(F624)&amp;"-"&amp;IF(LEN(MONTH(F624))=1,"0"&amp;MONTH(F624),MONTH(F624))&amp;"-"&amp;IF(LEN(DAY(F624))=1,"0"&amp;DAY(F624),DAY(F624))</f>
        <v/>
      </c>
    </row>
    <row r="625">
      <c r="A625" s="5" t="n">
        <v>508</v>
      </c>
      <c r="B625" s="5" t="inlineStr">
        <is>
          <t>Nivel de Satisfacción Servicios Prestados - Diseño y contenido virtual</t>
        </is>
      </c>
      <c r="C625" s="5" t="inlineStr">
        <is>
          <t>Diseño de Contenido Virtual</t>
        </is>
      </c>
      <c r="D625" s="5" t="inlineStr">
        <is>
          <t>Anual</t>
        </is>
      </c>
      <c r="E625" s="5" t="inlineStr">
        <is>
          <t>Positivo</t>
        </is>
      </c>
      <c r="F625" s="6" t="n">
        <v>45657</v>
      </c>
      <c r="G625" s="5">
        <f>YEAR(F625)</f>
        <v/>
      </c>
      <c r="H625" s="5">
        <f>PROPER(TEXT(F625,"mmmm"))</f>
        <v/>
      </c>
      <c r="I625" s="6">
        <f>IF(OR(H625="Enero",H625="Febrero",H625="Marzo",H625="Abril",H625="Mayo",H625="Junio"),G625&amp;"-1",IF(OR(H625="Julio",H625="Agosto",H625="Septiembre",H625="Octubre",H625="Noviembre",H625="Diciembre"),G625&amp;"-2"))</f>
        <v/>
      </c>
      <c r="J625" s="5" t="n">
        <v>80</v>
      </c>
      <c r="K625" s="5" t="n">
        <v>88</v>
      </c>
      <c r="L625" s="28">
        <f>IFERROR(IF(OR(J625=0,K625=""),"",IF(E625="Positivo",MIN(MAX(K625/J625,0),1.3),MIN(MAX(J625/K625,0),1.3))),"")</f>
        <v/>
      </c>
      <c r="M625" s="28">
        <f>IFERROR(IF(OR(J625=0,K625=""),"",IF(E625="Positivo",MAX(K625/J625,0),MAX(J625/K625,0))),"")</f>
        <v/>
      </c>
      <c r="N625" s="5" t="inlineStr">
        <is>
          <t>%</t>
        </is>
      </c>
      <c r="O625" s="5" t="inlineStr">
        <is>
          <t>%</t>
        </is>
      </c>
      <c r="P625" s="5" t="n">
        <v>0</v>
      </c>
      <c r="Q625" s="5" t="n">
        <v>0</v>
      </c>
      <c r="R625" s="5">
        <f>A625&amp;"-"&amp;YEAR(F625)&amp;"-"&amp;IF(LEN(MONTH(F625))=1,"0"&amp;MONTH(F625),MONTH(F625))&amp;"-"&amp;IF(LEN(DAY(F625))=1,"0"&amp;DAY(F625),DAY(F625))</f>
        <v/>
      </c>
    </row>
    <row r="626">
      <c r="A626" s="5" t="n">
        <v>274</v>
      </c>
      <c r="B626" s="5" t="inlineStr">
        <is>
          <t>Cumplimiento total estudiantes antiguos</t>
        </is>
      </c>
      <c r="C626" s="5" t="inlineStr">
        <is>
          <t>Rematrícula</t>
        </is>
      </c>
      <c r="D626" s="5" t="inlineStr">
        <is>
          <t>Semestral</t>
        </is>
      </c>
      <c r="E626" s="5" t="inlineStr">
        <is>
          <t>Positivo</t>
        </is>
      </c>
      <c r="F626" s="6" t="n">
        <v>46022</v>
      </c>
      <c r="G626" s="16">
        <f>YEAR(F626)</f>
        <v/>
      </c>
      <c r="H626" s="6">
        <f>PROPER(TEXT(F626,"mmmm"))</f>
        <v/>
      </c>
      <c r="I626" s="6">
        <f>IF(OR(H626="Enero",H626="Febrero",H626="Marzo",H626="Abril",H626="Mayo",H626="Junio"),G626&amp;"-1",IF(OR(H626="Julio",H626="Agosto",H626="Septiembre",H626="Octubre",H626="Noviembre",H626="Diciembre"),G626&amp;"-2"))</f>
        <v/>
      </c>
      <c r="J626" s="116" t="n">
        <v>800</v>
      </c>
      <c r="K626" s="120" t="n">
        <v>172758</v>
      </c>
      <c r="L626" s="28">
        <f>IFERROR(IF(OR(J626=0,K626=""),"",IF(E626="Positivo",MIN(MAX(K626/J626,0),1.3),MIN(MAX(J626/K626,0),1.3))),"")</f>
        <v/>
      </c>
      <c r="M626" s="28">
        <f>IFERROR(IF(OR(J626=0,K626=""),"",IF(E626="Positivo",MAX(K626/J626,0),MAX(J626/K626,0))),"")</f>
        <v/>
      </c>
      <c r="N626" s="5" t="inlineStr">
        <is>
          <t>ENT</t>
        </is>
      </c>
      <c r="O626" s="5" t="inlineStr">
        <is>
          <t>ENT</t>
        </is>
      </c>
      <c r="P626" s="5" t="n">
        <v>0</v>
      </c>
      <c r="Q626" s="5" t="n">
        <v>0</v>
      </c>
      <c r="R626" s="5">
        <f>A626&amp;"-"&amp;YEAR(F626)&amp;"-"&amp;IF(LEN(MONTH(F626))=1,"0"&amp;MONTH(F626),MONTH(F626))&amp;"-"&amp;IF(LEN(DAY(F626))=1,"0"&amp;DAY(F626),DAY(F626))</f>
        <v/>
      </c>
    </row>
    <row r="627">
      <c r="A627" s="5" t="n">
        <v>202</v>
      </c>
      <c r="B627" s="5" t="inlineStr">
        <is>
          <t>Great Place to Work</t>
        </is>
      </c>
      <c r="C627" s="5" t="inlineStr">
        <is>
          <t>GESTIÓN Y DESARROLLO DEL TALENTO HUMANO</t>
        </is>
      </c>
      <c r="D627" s="13" t="inlineStr">
        <is>
          <t>Anual</t>
        </is>
      </c>
      <c r="E627" s="5" t="inlineStr">
        <is>
          <t>Positivo</t>
        </is>
      </c>
      <c r="F627" s="6" t="n">
        <v>46022</v>
      </c>
      <c r="G627" s="16">
        <f>YEAR(F627)</f>
        <v/>
      </c>
      <c r="H627" s="6">
        <f>PROPER(TEXT(F627,"mmmm"))</f>
        <v/>
      </c>
      <c r="I627" s="6">
        <f>IF(OR(H627="Enero",H627="Febrero",H627="Marzo",H627="Abril",H627="Mayo",H627="Junio"),G627&amp;"-1",IF(OR(H627="Julio",H627="Agosto",H627="Septiembre",H627="Octubre",H627="Noviembre",H627="Diciembre"),G627&amp;"-2"))</f>
        <v/>
      </c>
      <c r="J627" s="5" t="n">
        <v>68.7</v>
      </c>
      <c r="K627" s="5" t="n">
        <v>81</v>
      </c>
      <c r="L627" s="28">
        <f>IFERROR(IF(OR(J627=0,K627=""),"",IF(E627="Positivo",MIN(MAX(K627/J627,0),1.3),MIN(MAX(J627/K627,0),1.3))),"")</f>
        <v/>
      </c>
      <c r="M627" s="28">
        <f>IFERROR(IF(OR(J627=0,K627=""),"",IF(E627="Positivo",MAX(K627/J627,0),MAX(J627/K627,0))),"")</f>
        <v/>
      </c>
      <c r="N627" s="5" t="inlineStr">
        <is>
          <t>DEC</t>
        </is>
      </c>
      <c r="O627" s="5" t="inlineStr">
        <is>
          <t>DEC</t>
        </is>
      </c>
      <c r="P627" s="5" t="n">
        <v>1</v>
      </c>
      <c r="Q627" s="5" t="n">
        <v>0</v>
      </c>
      <c r="R627" s="5">
        <f>A627&amp;"-"&amp;YEAR(F627)&amp;"-"&amp;IF(LEN(MONTH(F627))=1,"0"&amp;MONTH(F627),MONTH(F627))&amp;"-"&amp;IF(LEN(DAY(F627))=1,"0"&amp;DAY(F627),DAY(F627))</f>
        <v/>
      </c>
    </row>
    <row r="628">
      <c r="A628" s="5" t="n">
        <v>361</v>
      </c>
      <c r="B628" s="5" t="inlineStr">
        <is>
          <t>Índice de Inclusión</t>
        </is>
      </c>
      <c r="C628" s="5" t="inlineStr">
        <is>
          <t>Gestión de la Responsabilidad Social</t>
        </is>
      </c>
      <c r="D628" s="13" t="inlineStr">
        <is>
          <t>Anual</t>
        </is>
      </c>
      <c r="E628" s="5" t="inlineStr">
        <is>
          <t>Positivo</t>
        </is>
      </c>
      <c r="F628" s="6" t="n">
        <v>46022</v>
      </c>
      <c r="G628" s="16">
        <f>YEAR(F628)</f>
        <v/>
      </c>
      <c r="H628" s="6">
        <f>PROPER(TEXT(F628,"mmmm"))</f>
        <v/>
      </c>
      <c r="I628" s="6">
        <f>IF(OR(H628="Enero",H628="Febrero",H628="Marzo",H628="Abril",H628="Mayo",H628="Junio"),G628&amp;"-1",IF(OR(H628="Julio",H628="Agosto",H628="Septiembre",H628="Octubre",H628="Noviembre",H628="Diciembre"),G628&amp;"-2"))</f>
        <v/>
      </c>
      <c r="J628" s="5" t="n">
        <v>4.6</v>
      </c>
      <c r="K628" s="5" t="n">
        <v>4.78</v>
      </c>
      <c r="L628" s="28">
        <f>IFERROR(IF(OR(J628=0,K628=""),"",IF(E628="Positivo",MIN(MAX(K628/J628,0),1.3),MIN(MAX(J628/K628,0),1.3))),"")</f>
        <v/>
      </c>
      <c r="M628" s="28">
        <f>IFERROR(IF(OR(J628=0,K628=""),"",IF(E628="Positivo",MAX(K628/J628,0),MAX(J628/K628,0))),"")</f>
        <v/>
      </c>
      <c r="N628" s="5" t="inlineStr">
        <is>
          <t>DEC</t>
        </is>
      </c>
      <c r="O628" s="5" t="inlineStr">
        <is>
          <t>DEC</t>
        </is>
      </c>
      <c r="P628" s="5" t="n">
        <v>1</v>
      </c>
      <c r="Q628" s="5" t="n">
        <v>2</v>
      </c>
      <c r="R628" s="5">
        <f>A628&amp;"-"&amp;YEAR(F628)&amp;"-"&amp;IF(LEN(MONTH(F628))=1,"0"&amp;MONTH(F628),MONTH(F628))&amp;"-"&amp;IF(LEN(DAY(F628))=1,"0"&amp;DAY(F628),DAY(F628))</f>
        <v/>
      </c>
    </row>
    <row r="629">
      <c r="A629" s="5" t="n">
        <v>487</v>
      </c>
      <c r="B629" s="5" t="inlineStr">
        <is>
          <t>Impactados Talleres de formación</t>
        </is>
      </c>
      <c r="C629" s="5" t="inlineStr">
        <is>
          <t>Centro de Medios Audiovisuales</t>
        </is>
      </c>
      <c r="D629" s="13" t="inlineStr">
        <is>
          <t>Anual</t>
        </is>
      </c>
      <c r="E629" s="5" t="inlineStr">
        <is>
          <t>Positivo</t>
        </is>
      </c>
      <c r="F629" s="6" t="n">
        <v>46022</v>
      </c>
      <c r="G629" s="16">
        <f>YEAR(F629)</f>
        <v/>
      </c>
      <c r="H629" s="6">
        <f>PROPER(TEXT(F629,"mmmm"))</f>
        <v/>
      </c>
      <c r="I629" s="6">
        <f>IF(OR(H629="Enero",H629="Febrero",H629="Marzo",H629="Abril",H629="Mayo",H629="Junio"),G629&amp;"-1",IF(OR(H629="Julio",H629="Agosto",H629="Septiembre",H629="Octubre",H629="Noviembre",H629="Diciembre"),G629&amp;"-2"))</f>
        <v/>
      </c>
      <c r="J629" s="5" t="n">
        <v>20</v>
      </c>
      <c r="K629" s="5" t="n">
        <v>58.86</v>
      </c>
      <c r="L629" s="28">
        <f>IFERROR(IF(OR(J629=0,K629=""),"",IF(E629="Positivo",MIN(MAX(K629/J629,0),1.3),MIN(MAX(J629/K629,0),1.3))),"")</f>
        <v/>
      </c>
      <c r="M629" s="28">
        <f>IFERROR(IF(OR(J629=0,K629=""),"",IF(E629="Positivo",MAX(K629/J629,0),MAX(J629/K629,0))),"")</f>
        <v/>
      </c>
      <c r="N629" s="5" t="inlineStr">
        <is>
          <t>%</t>
        </is>
      </c>
      <c r="O629" s="5" t="inlineStr">
        <is>
          <t>%</t>
        </is>
      </c>
      <c r="P629" s="5" t="n">
        <v>0</v>
      </c>
      <c r="Q629" s="5" t="n">
        <v>0</v>
      </c>
      <c r="R629" s="5">
        <f>A629&amp;"-"&amp;YEAR(F629)&amp;"-"&amp;IF(LEN(MONTH(F629))=1,"0"&amp;MONTH(F629),MONTH(F629))&amp;"-"&amp;IF(LEN(DAY(F629))=1,"0"&amp;DAY(F629),DAY(F629))</f>
        <v/>
      </c>
    </row>
    <row r="630">
      <c r="A630" s="5" t="n">
        <v>109</v>
      </c>
      <c r="B630" s="5" t="inlineStr">
        <is>
          <t>Nivel de Satisfacción Servicios Prestados - Comunicaciones Internas</t>
        </is>
      </c>
      <c r="C630" s="5" t="inlineStr">
        <is>
          <t>Comunicaciones Internas</t>
        </is>
      </c>
      <c r="D630" s="5" t="inlineStr">
        <is>
          <t>Anual</t>
        </is>
      </c>
      <c r="E630" s="5" t="inlineStr">
        <is>
          <t>Positivo</t>
        </is>
      </c>
      <c r="F630" s="6" t="n">
        <v>46022</v>
      </c>
      <c r="G630" s="5">
        <f>YEAR(F630)</f>
        <v/>
      </c>
      <c r="H630" s="5">
        <f>PROPER(TEXT(F630,"mmmm"))</f>
        <v/>
      </c>
      <c r="I630" s="6">
        <f>IF(OR(H630="Enero",H630="Febrero",H630="Marzo",H630="Abril",H630="Mayo",H630="Junio"),G630&amp;"-1",IF(OR(H630="Julio",H630="Agosto",H630="Septiembre",H630="Octubre",H630="Noviembre",H630="Diciembre"),G630&amp;"-2"))</f>
        <v/>
      </c>
      <c r="J630" s="5" t="n">
        <v>80</v>
      </c>
      <c r="K630" s="5" t="n">
        <v>94</v>
      </c>
      <c r="L630" s="28">
        <f>IFERROR(IF(OR(J630=0,K630=""),"",IF(E630="Positivo",MIN(MAX(K630/J630,0),1.3),MIN(MAX(J630/K630,0),1.3))),"")</f>
        <v/>
      </c>
      <c r="M630" s="28">
        <f>IFERROR(IF(OR(J630=0,K630=""),"",IF(E630="Positivo",MAX(K630/J630,0),MAX(J630/K630,0))),"")</f>
        <v/>
      </c>
      <c r="N630" s="5" t="inlineStr">
        <is>
          <t>%</t>
        </is>
      </c>
      <c r="O630" s="5" t="inlineStr">
        <is>
          <t>%</t>
        </is>
      </c>
      <c r="P630" s="5" t="n">
        <v>0</v>
      </c>
      <c r="Q630" s="5" t="n">
        <v>0</v>
      </c>
      <c r="R630" s="5">
        <f>A630&amp;"-"&amp;YEAR(F630)&amp;"-"&amp;IF(LEN(MONTH(F630))=1,"0"&amp;MONTH(F630),MONTH(F630))&amp;"-"&amp;IF(LEN(DAY(F630))=1,"0"&amp;DAY(F630),DAY(F630))</f>
        <v/>
      </c>
    </row>
    <row r="631">
      <c r="A631" s="5" t="n">
        <v>204</v>
      </c>
      <c r="B631" s="5" t="inlineStr">
        <is>
          <t>Caja</t>
        </is>
      </c>
      <c r="C631" s="5" t="inlineStr">
        <is>
          <t>Planeación Financiera</t>
        </is>
      </c>
      <c r="D631" s="5" t="inlineStr">
        <is>
          <t>Semestral</t>
        </is>
      </c>
      <c r="E631" s="5" t="inlineStr">
        <is>
          <t>Positivo</t>
        </is>
      </c>
      <c r="F631" s="6" t="n">
        <v>46022</v>
      </c>
      <c r="G631" s="5">
        <f>YEAR(F631)</f>
        <v/>
      </c>
      <c r="H631" s="5">
        <f>PROPER(TEXT(F631,"mmmm"))</f>
        <v/>
      </c>
      <c r="I631" s="6">
        <f>IF(OR(H631="Enero",H631="Febrero",H631="Marzo",H631="Abril",H631="Mayo",H631="Junio"),G631&amp;"-1",IF(OR(H631="Julio",H631="Agosto",H631="Septiembre",H631="Octubre",H631="Noviembre",H631="Diciembre"),G631&amp;"-2"))</f>
        <v/>
      </c>
      <c r="J631" s="5" t="n">
        <v>95</v>
      </c>
      <c r="K631" s="5" t="n">
        <v>152.24</v>
      </c>
      <c r="L631" s="28">
        <f>IFERROR(IF(OR(J631=0,K631=""),"",IF(E631="Positivo",MIN(MAX(K631/J631,0),1.3),MIN(MAX(J631/K631,0),1.3))),"")</f>
        <v/>
      </c>
      <c r="M631" s="28">
        <f>IFERROR(IF(OR(J631=0,K631=""),"",IF(E631="Positivo",MAX(K631/J631,0),MAX(J631/K631,0))),"")</f>
        <v/>
      </c>
      <c r="N631" s="5" t="inlineStr">
        <is>
          <t>$</t>
        </is>
      </c>
      <c r="O631" s="5" t="inlineStr">
        <is>
          <t>$</t>
        </is>
      </c>
      <c r="P631" s="5" t="n">
        <v>0</v>
      </c>
      <c r="Q631" s="5" t="n">
        <v>0</v>
      </c>
      <c r="R631" s="5">
        <f>A631&amp;"-"&amp;YEAR(F631)&amp;"-"&amp;IF(LEN(MONTH(F631))=1,"0"&amp;MONTH(F631),MONTH(F631))&amp;"-"&amp;IF(LEN(DAY(F631))=1,"0"&amp;DAY(F631),DAY(F631))</f>
        <v/>
      </c>
    </row>
    <row r="632">
      <c r="A632" s="5" t="n">
        <v>205</v>
      </c>
      <c r="B632" s="5" t="inlineStr">
        <is>
          <t>Utilidad Neta</t>
        </is>
      </c>
      <c r="C632" s="5" t="inlineStr">
        <is>
          <t>Planeación Financiera</t>
        </is>
      </c>
      <c r="D632" s="5" t="inlineStr">
        <is>
          <t>Semestral</t>
        </is>
      </c>
      <c r="E632" s="5" t="inlineStr">
        <is>
          <t>Positivo</t>
        </is>
      </c>
      <c r="F632" s="6" t="n">
        <v>46022</v>
      </c>
      <c r="G632" s="5">
        <f>YEAR(F632)</f>
        <v/>
      </c>
      <c r="H632" s="5">
        <f>PROPER(TEXT(F632,"mmmm"))</f>
        <v/>
      </c>
      <c r="I632" s="6">
        <f>IF(OR(H632="Enero",H632="Febrero",H632="Marzo",H632="Abril",H632="Mayo",H632="Junio"),G632&amp;"-1",IF(OR(H632="Julio",H632="Agosto",H632="Septiembre",H632="Octubre",H632="Noviembre",H632="Diciembre"),G632&amp;"-2"))</f>
        <v/>
      </c>
      <c r="J632" s="5" t="n">
        <v>95</v>
      </c>
      <c r="K632" s="5" t="n">
        <v>123.05</v>
      </c>
      <c r="L632" s="28">
        <f>IFERROR(IF(OR(J632=0,K632=""),"",IF(E632="Positivo",MIN(MAX(K632/J632,0),1.3),MIN(MAX(J632/K632,0),1.3))),"")</f>
        <v/>
      </c>
      <c r="M632" s="28">
        <f>IFERROR(IF(OR(J632=0,K632=""),"",IF(E632="Positivo",MAX(K632/J632,0),MAX(J632/K632,0))),"")</f>
        <v/>
      </c>
      <c r="N632" s="5" t="inlineStr">
        <is>
          <t>$</t>
        </is>
      </c>
      <c r="O632" s="5" t="inlineStr">
        <is>
          <t>$</t>
        </is>
      </c>
      <c r="P632" s="5" t="n">
        <v>0</v>
      </c>
      <c r="Q632" s="5" t="n">
        <v>0</v>
      </c>
      <c r="R632" s="5">
        <f>A632&amp;"-"&amp;YEAR(F632)&amp;"-"&amp;IF(LEN(MONTH(F632))=1,"0"&amp;MONTH(F632),MONTH(F632))&amp;"-"&amp;IF(LEN(DAY(F632))=1,"0"&amp;DAY(F632),DAY(F632))</f>
        <v/>
      </c>
    </row>
    <row r="633">
      <c r="A633" s="5" t="n">
        <v>207</v>
      </c>
      <c r="B633" s="5" t="inlineStr">
        <is>
          <t>Nivel de Cumplimiento Opex</t>
        </is>
      </c>
      <c r="C633" s="5" t="inlineStr">
        <is>
          <t>Planeación Financiera</t>
        </is>
      </c>
      <c r="D633" s="5" t="inlineStr">
        <is>
          <t>Semestral</t>
        </is>
      </c>
      <c r="E633" s="5" t="inlineStr">
        <is>
          <t>Negativo</t>
        </is>
      </c>
      <c r="F633" s="6" t="n">
        <v>46022</v>
      </c>
      <c r="G633" s="5">
        <f>YEAR(F633)</f>
        <v/>
      </c>
      <c r="H633" s="5">
        <f>PROPER(TEXT(F633,"mmmm"))</f>
        <v/>
      </c>
      <c r="I633" s="6">
        <f>IF(OR(H633="Enero",H633="Febrero",H633="Marzo",H633="Abril",H633="Mayo",H633="Junio"),G633&amp;"-1",IF(OR(H633="Julio",H633="Agosto",H633="Septiembre",H633="Octubre",H633="Noviembre",H633="Diciembre"),G633&amp;"-2"))</f>
        <v/>
      </c>
      <c r="J633" s="5" t="n">
        <v>100</v>
      </c>
      <c r="K633" s="5" t="n">
        <v>110.62</v>
      </c>
      <c r="L633" s="28">
        <f>IFERROR(IF(OR(J633=0,K633=""),"",IF(E633="Positivo",MIN(MAX(K633/J633,0),1.3),MIN(MAX(J633/K633,0),1.3))),"")</f>
        <v/>
      </c>
      <c r="M633" s="28">
        <f>IFERROR(IF(OR(J633=0,K633=""),"",IF(E633="Positivo",MAX(K633/J633,0),MAX(J633/K633,0))),"")</f>
        <v/>
      </c>
      <c r="N633" s="5" t="inlineStr">
        <is>
          <t>$</t>
        </is>
      </c>
      <c r="O633" s="5" t="inlineStr">
        <is>
          <t>$</t>
        </is>
      </c>
      <c r="P633" s="5" t="n">
        <v>0</v>
      </c>
      <c r="Q633" s="5" t="n">
        <v>0</v>
      </c>
      <c r="R633" s="5">
        <f>A633&amp;"-"&amp;YEAR(F633)&amp;"-"&amp;IF(LEN(MONTH(F633))=1,"0"&amp;MONTH(F633),MONTH(F633))&amp;"-"&amp;IF(LEN(DAY(F633))=1,"0"&amp;DAY(F633),DAY(F633))</f>
        <v/>
      </c>
    </row>
    <row r="634">
      <c r="A634" s="5" t="n">
        <v>376</v>
      </c>
      <c r="B634" s="5" t="inlineStr">
        <is>
          <t>Cumplimiento EBITDA</t>
        </is>
      </c>
      <c r="C634" s="5" t="inlineStr">
        <is>
          <t>Planeación Financiera</t>
        </is>
      </c>
      <c r="D634" s="5" t="inlineStr">
        <is>
          <t>Semestral</t>
        </is>
      </c>
      <c r="E634" s="5" t="inlineStr">
        <is>
          <t>Positivo</t>
        </is>
      </c>
      <c r="F634" s="6" t="n">
        <v>46022</v>
      </c>
      <c r="G634" s="5">
        <f>YEAR(F634)</f>
        <v/>
      </c>
      <c r="H634" s="5">
        <f>PROPER(TEXT(F634,"mmmm"))</f>
        <v/>
      </c>
      <c r="I634" s="6">
        <f>IF(OR(H634="Enero",H634="Febrero",H634="Marzo",H634="Abril",H634="Mayo",H634="Junio"),G634&amp;"-1",IF(OR(H634="Julio",H634="Agosto",H634="Septiembre",H634="Octubre",H634="Noviembre",H634="Diciembre"),G634&amp;"-2"))</f>
        <v/>
      </c>
      <c r="J634" s="5" t="n">
        <v>95</v>
      </c>
      <c r="K634" s="5" t="n">
        <v>117.51</v>
      </c>
      <c r="L634" s="28">
        <f>IFERROR(IF(OR(J634=0,K634=""),"",IF(E634="Positivo",MIN(MAX(K634/J634,0),1.3),MIN(MAX(J634/K634,0),1.3))),"")</f>
        <v/>
      </c>
      <c r="M634" s="28">
        <f>IFERROR(IF(OR(J634=0,K634=""),"",IF(E634="Positivo",MAX(K634/J634,0),MAX(J634/K634,0))),"")</f>
        <v/>
      </c>
      <c r="N634" s="5" t="inlineStr">
        <is>
          <t>$</t>
        </is>
      </c>
      <c r="O634" s="5" t="inlineStr">
        <is>
          <t>$</t>
        </is>
      </c>
      <c r="P634" s="5" t="n">
        <v>0</v>
      </c>
      <c r="Q634" s="5" t="n">
        <v>0</v>
      </c>
      <c r="R634" s="5">
        <f>A634&amp;"-"&amp;YEAR(F634)&amp;"-"&amp;IF(LEN(MONTH(F634))=1,"0"&amp;MONTH(F634),MONTH(F634))&amp;"-"&amp;IF(LEN(DAY(F634))=1,"0"&amp;DAY(F634),DAY(F634))</f>
        <v/>
      </c>
    </row>
    <row r="635">
      <c r="A635" s="5" t="n">
        <v>203</v>
      </c>
      <c r="B635" s="5" t="inlineStr">
        <is>
          <t>Cumplimiento de Ingresos</t>
        </is>
      </c>
      <c r="C635" s="5" t="inlineStr">
        <is>
          <t>Planeación Financiera</t>
        </is>
      </c>
      <c r="D635" s="5" t="inlineStr">
        <is>
          <t>Semestral</t>
        </is>
      </c>
      <c r="E635" s="5" t="inlineStr">
        <is>
          <t>Positivo</t>
        </is>
      </c>
      <c r="F635" s="6" t="n">
        <v>46022</v>
      </c>
      <c r="G635" s="5">
        <f>YEAR(F635)</f>
        <v/>
      </c>
      <c r="H635" s="5">
        <f>PROPER(TEXT(F635,"mmmm"))</f>
        <v/>
      </c>
      <c r="I635" s="6">
        <f>IF(OR(H635="Enero",H635="Febrero",H635="Marzo",H635="Abril",H635="Mayo",H635="Junio"),G635&amp;"-1",IF(OR(H635="Julio",H635="Agosto",H635="Septiembre",H635="Octubre",H635="Noviembre",H635="Diciembre"),G635&amp;"-2"))</f>
        <v/>
      </c>
      <c r="J635" s="5" t="n">
        <v>570</v>
      </c>
      <c r="K635" s="5" t="n">
        <v>971202869676.9</v>
      </c>
      <c r="L635" s="28">
        <f>IFERROR(IF(OR(J635=0,K635=""),"",IF(E635="Positivo",MIN(MAX(K635/J635,0),1.3),MIN(MAX(J635/K635,0),1.3))),"")</f>
        <v/>
      </c>
      <c r="M635" s="28">
        <f>IFERROR(IF(OR(J635=0,K635=""),"",IF(E635="Positivo",MAX(K635/J635,0),MAX(J635/K635,0))),"")</f>
        <v/>
      </c>
      <c r="N635" s="5" t="inlineStr">
        <is>
          <t>$</t>
        </is>
      </c>
      <c r="O635" s="5" t="inlineStr">
        <is>
          <t>$</t>
        </is>
      </c>
      <c r="P635" s="5" t="n">
        <v>0</v>
      </c>
      <c r="Q635" s="5" t="n">
        <v>0</v>
      </c>
      <c r="R635" s="5">
        <f>A635&amp;"-"&amp;YEAR(F635)&amp;"-"&amp;IF(LEN(MONTH(F635))=1,"0"&amp;MONTH(F635),MONTH(F635))&amp;"-"&amp;IF(LEN(DAY(F635))=1,"0"&amp;DAY(F635),DAY(F635))</f>
        <v/>
      </c>
    </row>
    <row r="636">
      <c r="A636" s="5" t="n">
        <v>148</v>
      </c>
      <c r="B636" s="5" t="inlineStr">
        <is>
          <t>Estudiantes vinculados a investigación</t>
        </is>
      </c>
      <c r="C636" s="5" t="inlineStr">
        <is>
          <t>Formación para la investigación, creación e innovación</t>
        </is>
      </c>
      <c r="D636" s="5" t="inlineStr">
        <is>
          <t>Semestral</t>
        </is>
      </c>
      <c r="E636" s="5" t="inlineStr">
        <is>
          <t>Positivo</t>
        </is>
      </c>
      <c r="F636" s="6" t="n">
        <v>46022</v>
      </c>
      <c r="G636" s="5">
        <f>YEAR(F636)</f>
        <v/>
      </c>
      <c r="H636" s="5">
        <f>PROPER(TEXT(F636,"mmmm"))</f>
        <v/>
      </c>
      <c r="I636" s="6">
        <f>IF(OR(H636="Enero",H636="Febrero",H636="Marzo",H636="Abril",H636="Mayo",H636="Junio"),G636&amp;"-1",IF(OR(H636="Julio",H636="Agosto",H636="Septiembre",H636="Octubre",H636="Noviembre",H636="Diciembre"),G636&amp;"-2"))</f>
        <v/>
      </c>
      <c r="J636" s="5" t="n">
        <v>4.5</v>
      </c>
      <c r="K636" s="5" t="n">
        <v>5.43</v>
      </c>
      <c r="L636" s="28">
        <f>IFERROR(IF(OR(J636=0,K636=""),"",IF(E636="Positivo",MIN(MAX(K636/J636,0),1.3),MIN(MAX(J636/K636,0),1.3))),"")</f>
        <v/>
      </c>
      <c r="M636" s="28">
        <f>IFERROR(IF(OR(J636=0,K636=""),"",IF(E636="Positivo",MAX(K636/J636,0),MAX(J636/K636,0))),"")</f>
        <v/>
      </c>
      <c r="N636" s="5" t="inlineStr">
        <is>
          <t>%</t>
        </is>
      </c>
      <c r="O636" s="5" t="inlineStr">
        <is>
          <t>%</t>
        </is>
      </c>
      <c r="P636" s="5" t="n">
        <v>0</v>
      </c>
      <c r="Q636" s="5" t="n">
        <v>1</v>
      </c>
      <c r="R636" s="5">
        <f>A636&amp;"-"&amp;YEAR(F636)&amp;"-"&amp;IF(LEN(MONTH(F636))=1,"0"&amp;MONTH(F636),MONTH(F636))&amp;"-"&amp;IF(LEN(DAY(F636))=1,"0"&amp;DAY(F636),DAY(F636))</f>
        <v/>
      </c>
    </row>
    <row r="637">
      <c r="A637" s="5" t="n">
        <v>466</v>
      </c>
      <c r="B637" s="5" t="inlineStr">
        <is>
          <t>NPS Estudiantes</t>
        </is>
      </c>
      <c r="C637" s="5" t="inlineStr">
        <is>
          <t>Servicio</t>
        </is>
      </c>
      <c r="D637" s="5" t="inlineStr">
        <is>
          <t>Semestral</t>
        </is>
      </c>
      <c r="E637" s="5" t="inlineStr">
        <is>
          <t>Positivo</t>
        </is>
      </c>
      <c r="F637" s="6" t="n">
        <v>46022</v>
      </c>
      <c r="G637" s="5">
        <f>YEAR(F637)</f>
        <v/>
      </c>
      <c r="H637" s="5">
        <f>PROPER(TEXT(F637,"mmmm"))</f>
        <v/>
      </c>
      <c r="I637" s="6">
        <f>IF(OR(H637="Enero",H637="Febrero",H637="Marzo",H637="Abril",H637="Mayo",H637="Junio"),G637&amp;"-1",IF(OR(H637="Julio",H637="Agosto",H637="Septiembre",H637="Octubre",H637="Noviembre",H637="Diciembre"),G637&amp;"-2"))</f>
        <v/>
      </c>
      <c r="J637" s="5" t="n">
        <v>100</v>
      </c>
      <c r="K637" s="5" t="n">
        <v>106.55</v>
      </c>
      <c r="L637" s="28">
        <f>IFERROR(IF(OR(J637=0,K637=""),"",IF(E637="Positivo",MIN(MAX(K637/J637,0),1.3),MIN(MAX(J637/K637,0),1.3))),"")</f>
        <v/>
      </c>
      <c r="M637" s="28">
        <f>IFERROR(IF(OR(J637=0,K637=""),"",IF(E637="Positivo",MAX(K637/J637,0),MAX(J637/K637,0))),"")</f>
        <v/>
      </c>
      <c r="N637" s="5" t="inlineStr">
        <is>
          <t>ENT</t>
        </is>
      </c>
      <c r="O637" s="5" t="inlineStr">
        <is>
          <t>DEC</t>
        </is>
      </c>
      <c r="P637" s="5" t="n">
        <v>1</v>
      </c>
      <c r="Q637" s="5" t="n">
        <v>1</v>
      </c>
      <c r="R637" s="5">
        <f>A637&amp;"-"&amp;YEAR(F637)&amp;"-"&amp;IF(LEN(MONTH(F637))=1,"0"&amp;MONTH(F637),MONTH(F637))&amp;"-"&amp;IF(LEN(DAY(F637))=1,"0"&amp;DAY(F637),DAY(F637))</f>
        <v/>
      </c>
    </row>
    <row r="638">
      <c r="A638" s="5" t="n">
        <v>385</v>
      </c>
      <c r="B638" s="5" t="inlineStr">
        <is>
          <t>Ingresos totales de educación para la vida</t>
        </is>
      </c>
      <c r="C638" s="5" t="inlineStr">
        <is>
          <t>Mercadeo y venta de educación para la vida</t>
        </is>
      </c>
      <c r="D638" s="5" t="inlineStr">
        <is>
          <t>Semestral</t>
        </is>
      </c>
      <c r="E638" s="5" t="inlineStr">
        <is>
          <t>Positivo</t>
        </is>
      </c>
      <c r="F638" s="6" t="n">
        <v>46022</v>
      </c>
      <c r="G638" s="5">
        <f>YEAR(F638)</f>
        <v/>
      </c>
      <c r="H638" s="5">
        <f>PROPER(TEXT(F638,"mmmm"))</f>
        <v/>
      </c>
      <c r="I638" s="6">
        <f>IF(OR(H638="Enero",H638="Febrero",H638="Marzo",H638="Abril",H638="Mayo",H638="Junio"),G638&amp;"-1",IF(OR(H638="Julio",H638="Agosto",H638="Septiembre",H638="Octubre",H638="Noviembre",H638="Diciembre"),G638&amp;"-2"))</f>
        <v/>
      </c>
      <c r="J638" s="5" t="n">
        <v>100</v>
      </c>
      <c r="K638" s="5" t="n">
        <v>108.89</v>
      </c>
      <c r="L638" s="28">
        <f>IFERROR(IF(OR(J638=0,K638=""),"",IF(E638="Positivo",MIN(MAX(K638/J638,0),1.3),MIN(MAX(J638/K638,0),1.3))),"")</f>
        <v/>
      </c>
      <c r="M638" s="28">
        <f>IFERROR(IF(OR(J638=0,K638=""),"",IF(E638="Positivo",MAX(K638/J638,0),MAX(J638/K638,0))),"")</f>
        <v/>
      </c>
      <c r="N638" s="5" t="inlineStr">
        <is>
          <t>$</t>
        </is>
      </c>
      <c r="O638" s="5" t="inlineStr">
        <is>
          <t>$</t>
        </is>
      </c>
      <c r="P638" s="5" t="n">
        <v>0</v>
      </c>
      <c r="Q638" s="5" t="n">
        <v>0</v>
      </c>
      <c r="R638" s="5">
        <f>A638&amp;"-"&amp;YEAR(F638)&amp;"-"&amp;IF(LEN(MONTH(F638))=1,"0"&amp;MONTH(F638),MONTH(F638))&amp;"-"&amp;IF(LEN(DAY(F638))=1,"0"&amp;DAY(F638),DAY(F638))</f>
        <v/>
      </c>
    </row>
    <row r="639">
      <c r="A639" s="5" t="n">
        <v>423</v>
      </c>
      <c r="B639" s="5" t="inlineStr">
        <is>
          <t>Brand equity</t>
        </is>
      </c>
      <c r="C639" s="5" t="inlineStr">
        <is>
          <t>Mercadeo de programas académicos</t>
        </is>
      </c>
      <c r="D639" s="5" t="inlineStr">
        <is>
          <t>Anual</t>
        </is>
      </c>
      <c r="E639" s="5" t="inlineStr">
        <is>
          <t>Positivo</t>
        </is>
      </c>
      <c r="F639" s="6" t="n">
        <v>46022</v>
      </c>
      <c r="G639" s="5">
        <f>YEAR(F639)</f>
        <v/>
      </c>
      <c r="H639" s="5">
        <f>PROPER(TEXT(F639,"mmmm"))</f>
        <v/>
      </c>
      <c r="I639" s="6">
        <f>IF(OR(H639="Enero",H639="Febrero",H639="Marzo",H639="Abril",H639="Mayo",H639="Junio"),G639&amp;"-1",IF(OR(H639="Julio",H639="Agosto",H639="Septiembre",H639="Octubre",H639="Noviembre",H639="Diciembre"),G639&amp;"-2"))</f>
        <v/>
      </c>
      <c r="J639" s="5" t="n">
        <v>12.3</v>
      </c>
      <c r="K639" s="5" t="n">
        <v>15.1</v>
      </c>
      <c r="L639" s="28">
        <f>IFERROR(IF(OR(J639=0,K639=""),"",IF(E639="Positivo",MIN(MAX(K639/J639,0),1.3),MIN(MAX(J639/K639,0),1.3))),"")</f>
        <v/>
      </c>
      <c r="M639" s="28">
        <f>IFERROR(IF(OR(J639=0,K639=""),"",IF(E639="Positivo",MAX(K639/J639,0),MAX(J639/K639,0))),"")</f>
        <v/>
      </c>
      <c r="N639" s="5" t="inlineStr">
        <is>
          <t>DEC</t>
        </is>
      </c>
      <c r="O639" s="5" t="inlineStr">
        <is>
          <t>DEC</t>
        </is>
      </c>
      <c r="P639" s="5" t="n">
        <v>1</v>
      </c>
      <c r="Q639" s="5" t="n">
        <v>1</v>
      </c>
      <c r="R639" s="5">
        <f>A639&amp;"-"&amp;YEAR(F639)&amp;"-"&amp;IF(LEN(MONTH(F639))=1,"0"&amp;MONTH(F639),MONTH(F639))&amp;"-"&amp;IF(LEN(DAY(F639))=1,"0"&amp;DAY(F639),DAY(F639))</f>
        <v/>
      </c>
    </row>
    <row r="640">
      <c r="A640" s="5" t="n">
        <v>424</v>
      </c>
      <c r="B640" s="5" t="inlineStr">
        <is>
          <t>Conocimiento espontaneo</t>
        </is>
      </c>
      <c r="C640" s="5" t="inlineStr">
        <is>
          <t>Mercadeo de programas académicos</t>
        </is>
      </c>
      <c r="D640" s="5" t="inlineStr">
        <is>
          <t>Anual</t>
        </is>
      </c>
      <c r="E640" s="5" t="inlineStr">
        <is>
          <t>Positivo</t>
        </is>
      </c>
      <c r="F640" s="6" t="n">
        <v>46022</v>
      </c>
      <c r="G640" s="5">
        <f>YEAR(F640)</f>
        <v/>
      </c>
      <c r="H640" s="5">
        <f>PROPER(TEXT(F640,"mmmm"))</f>
        <v/>
      </c>
      <c r="I640" s="6">
        <f>IF(OR(H640="Enero",H640="Febrero",H640="Marzo",H640="Abril",H640="Mayo",H640="Junio"),G640&amp;"-1",IF(OR(H640="Julio",H640="Agosto",H640="Septiembre",H640="Octubre",H640="Noviembre",H640="Diciembre"),G640&amp;"-2"))</f>
        <v/>
      </c>
      <c r="J640" s="5" t="n">
        <v>9</v>
      </c>
      <c r="K640" s="5" t="n">
        <v>11</v>
      </c>
      <c r="L640" s="28">
        <f>IFERROR(IF(OR(J640=0,K640=""),"",IF(E640="Positivo",MIN(MAX(K640/J640,0),1.3),MIN(MAX(J640/K640,0),1.3))),"")</f>
        <v/>
      </c>
      <c r="M640" s="28">
        <f>IFERROR(IF(OR(J640=0,K640=""),"",IF(E640="Positivo",MAX(K640/J640,0),MAX(J640/K640,0))),"")</f>
        <v/>
      </c>
      <c r="N640" s="5" t="inlineStr">
        <is>
          <t>ENT</t>
        </is>
      </c>
      <c r="O640" s="5" t="inlineStr">
        <is>
          <t>ENT</t>
        </is>
      </c>
      <c r="P640" s="5" t="n">
        <v>0</v>
      </c>
      <c r="Q640" s="5" t="n">
        <v>0</v>
      </c>
      <c r="R640" s="5">
        <f>A640&amp;"-"&amp;YEAR(F640)&amp;"-"&amp;IF(LEN(MONTH(F640))=1,"0"&amp;MONTH(F640),MONTH(F640))&amp;"-"&amp;IF(LEN(DAY(F640))=1,"0"&amp;DAY(F640),DAY(F640))</f>
        <v/>
      </c>
    </row>
    <row r="641">
      <c r="A641" s="5" t="n">
        <v>377</v>
      </c>
      <c r="B641" s="5" t="inlineStr">
        <is>
          <t>CAPEX</t>
        </is>
      </c>
      <c r="C641" s="5" t="inlineStr">
        <is>
          <t>Planeación Financiera</t>
        </is>
      </c>
      <c r="D641" s="5" t="inlineStr">
        <is>
          <t>Semestral</t>
        </is>
      </c>
      <c r="E641" s="5" t="inlineStr">
        <is>
          <t>Positivo</t>
        </is>
      </c>
      <c r="F641" s="6" t="n">
        <v>46022</v>
      </c>
      <c r="G641" s="5">
        <f>YEAR(F641)</f>
        <v/>
      </c>
      <c r="H641" s="5">
        <f>PROPER(TEXT(F641,"mmmm"))</f>
        <v/>
      </c>
      <c r="I641" s="6">
        <f>IF(OR(H641="Enero",H641="Febrero",H641="Marzo",H641="Abril",H641="Mayo",H641="Junio"),G641&amp;"-1",IF(OR(H641="Julio",H641="Agosto",H641="Septiembre",H641="Octubre",H641="Noviembre",H641="Diciembre"),G641&amp;"-2"))</f>
        <v/>
      </c>
      <c r="J641" s="5" t="n">
        <v>100</v>
      </c>
      <c r="K641" s="5" t="n">
        <v>107.11</v>
      </c>
      <c r="L641" s="28">
        <f>IFERROR(IF(OR(J641=0,K641=""),"",IF(E641="Positivo",MIN(MAX(K641/J641,0),1.3),MIN(MAX(J641/K641,0),1.3))),"")</f>
        <v/>
      </c>
      <c r="M641" s="28">
        <f>IFERROR(IF(OR(J641=0,K641=""),"",IF(E641="Positivo",MAX(K641/J641,0),MAX(J641/K641,0))),"")</f>
        <v/>
      </c>
      <c r="N641" s="5" t="inlineStr">
        <is>
          <t>$</t>
        </is>
      </c>
      <c r="O641" s="5" t="inlineStr">
        <is>
          <t>$</t>
        </is>
      </c>
      <c r="P641" s="5" t="n">
        <v>0</v>
      </c>
      <c r="Q641" s="5" t="n">
        <v>0</v>
      </c>
      <c r="R641" s="5">
        <f>A641&amp;"-"&amp;YEAR(F641)&amp;"-"&amp;IF(LEN(MONTH(F641))=1,"0"&amp;MONTH(F641),MONTH(F641))&amp;"-"&amp;IF(LEN(DAY(F641))=1,"0"&amp;DAY(F641),DAY(F641))</f>
        <v/>
      </c>
    </row>
    <row r="642">
      <c r="A642" s="5" t="n">
        <v>367</v>
      </c>
      <c r="B642" s="5" t="inlineStr">
        <is>
          <t>% Estudiantes con Becas</t>
        </is>
      </c>
      <c r="C642" s="5" t="inlineStr">
        <is>
          <t>Gestión de la Responsabilidad Social</t>
        </is>
      </c>
      <c r="D642" s="5" t="inlineStr">
        <is>
          <t>Anual</t>
        </is>
      </c>
      <c r="E642" s="5" t="inlineStr">
        <is>
          <t>Positivo</t>
        </is>
      </c>
      <c r="F642" s="6" t="n">
        <v>46022</v>
      </c>
      <c r="G642" s="5">
        <f>YEAR(F642)</f>
        <v/>
      </c>
      <c r="H642" s="5">
        <f>PROPER(TEXT(F642,"mmmm"))</f>
        <v/>
      </c>
      <c r="I642" s="6">
        <f>IF(OR(H642="Enero",H642="Febrero",H642="Marzo",H642="Abril",H642="Mayo",H642="Junio"),G642&amp;"-1",IF(OR(H642="Julio",H642="Agosto",H642="Septiembre",H642="Octubre",H642="Noviembre",H642="Diciembre"),G642&amp;"-2"))</f>
        <v/>
      </c>
      <c r="J642" s="5" t="n">
        <v>5</v>
      </c>
      <c r="K642" s="5" t="n">
        <v>3.82</v>
      </c>
      <c r="L642" s="28">
        <f>IFERROR(IF(OR(J642=0,K642=""),"",IF(E642="Positivo",MIN(MAX(K642/J642,0),1.3),MIN(MAX(J642/K642,0),1.3))),"")</f>
        <v/>
      </c>
      <c r="M642" s="28">
        <f>IFERROR(IF(OR(J642=0,K642=""),"",IF(E642="Positivo",MAX(K642/J642,0),MAX(J642/K642,0))),"")</f>
        <v/>
      </c>
      <c r="N642" s="5" t="inlineStr">
        <is>
          <t>%</t>
        </is>
      </c>
      <c r="O642" s="5" t="inlineStr">
        <is>
          <t>%</t>
        </is>
      </c>
      <c r="P642" s="5" t="n">
        <v>1</v>
      </c>
      <c r="Q642" s="5" t="n">
        <v>2</v>
      </c>
      <c r="R642" s="5">
        <f>A642&amp;"-"&amp;YEAR(F642)&amp;"-"&amp;IF(LEN(MONTH(F642))=1,"0"&amp;MONTH(F642),MONTH(F642))&amp;"-"&amp;IF(LEN(DAY(F642))=1,"0"&amp;DAY(F642),DAY(F642))</f>
        <v/>
      </c>
    </row>
    <row r="643">
      <c r="A643" s="5" t="n">
        <v>244</v>
      </c>
      <c r="B643" s="5" t="inlineStr">
        <is>
          <t>GreenMetric - Nacional</t>
        </is>
      </c>
      <c r="C643" s="5" t="inlineStr">
        <is>
          <t>GESTIÓN AMBIENTAL</t>
        </is>
      </c>
      <c r="D643" s="5" t="inlineStr">
        <is>
          <t>Anual</t>
        </is>
      </c>
      <c r="E643" s="5" t="inlineStr">
        <is>
          <t>Negativo</t>
        </is>
      </c>
      <c r="F643" s="6" t="n">
        <v>46022</v>
      </c>
      <c r="G643" s="5">
        <f>YEAR(F643)</f>
        <v/>
      </c>
      <c r="H643" s="5">
        <f>PROPER(TEXT(F643,"mmmm"))</f>
        <v/>
      </c>
      <c r="I643" s="6">
        <f>IF(OR(H643="Enero",H643="Febrero",H643="Marzo",H643="Abril",H643="Mayo",H643="Junio"),G643&amp;"-1",IF(OR(H643="Julio",H643="Agosto",H643="Septiembre",H643="Octubre",H643="Noviembre",H643="Diciembre"),G643&amp;"-2"))</f>
        <v/>
      </c>
      <c r="J643" s="5" t="n">
        <v>25</v>
      </c>
      <c r="K643" s="5" t="n">
        <v>13</v>
      </c>
      <c r="L643" s="28">
        <f>IFERROR(IF(OR(J643=0,K643=""),"",IF(E643="Positivo",MIN(MAX(K643/J643,0),1.3),MIN(MAX(J643/K643,0),1.3))),"")</f>
        <v/>
      </c>
      <c r="M643" s="28">
        <f>IFERROR(IF(OR(J643=0,K643=""),"",IF(E643="Positivo",MAX(K643/J643,0),MAX(J643/K643,0))),"")</f>
        <v/>
      </c>
      <c r="N643" s="5" t="inlineStr">
        <is>
          <t>ENT</t>
        </is>
      </c>
      <c r="O643" s="5" t="inlineStr">
        <is>
          <t>ENT</t>
        </is>
      </c>
      <c r="P643" s="5" t="n">
        <v>0</v>
      </c>
      <c r="Q643" s="5" t="n">
        <v>0</v>
      </c>
      <c r="R643" s="5">
        <f>A643&amp;"-"&amp;YEAR(F643)&amp;"-"&amp;IF(LEN(MONTH(F643))=1,"0"&amp;MONTH(F643),MONTH(F643))&amp;"-"&amp;IF(LEN(DAY(F643))=1,"0"&amp;DAY(F643),DAY(F643))</f>
        <v/>
      </c>
    </row>
    <row r="644">
      <c r="A644" s="5" t="n">
        <v>334</v>
      </c>
      <c r="B644" s="5" t="inlineStr">
        <is>
          <t>Resultado de la evaluación 360 (evaluación por competencias)</t>
        </is>
      </c>
      <c r="C644" s="5" t="inlineStr">
        <is>
          <t>GESTIÓN Y DESARROLLO DEL TALENTO HUMANO</t>
        </is>
      </c>
      <c r="D644" s="5" t="inlineStr">
        <is>
          <t>Anual</t>
        </is>
      </c>
      <c r="E644" s="5" t="inlineStr">
        <is>
          <t>Positivo</t>
        </is>
      </c>
      <c r="F644" s="6" t="n">
        <v>46022</v>
      </c>
      <c r="G644" s="5">
        <f>YEAR(F644)</f>
        <v/>
      </c>
      <c r="H644" s="5">
        <f>PROPER(TEXT(F644,"mmmm"))</f>
        <v/>
      </c>
      <c r="I644" s="6">
        <f>IF(OR(H644="Enero",H644="Febrero",H644="Marzo",H644="Abril",H644="Mayo",H644="Junio"),G644&amp;"-1",IF(OR(H644="Julio",H644="Agosto",H644="Septiembre",H644="Octubre",H644="Noviembre",H644="Diciembre"),G644&amp;"-2"))</f>
        <v/>
      </c>
      <c r="J644" s="5" t="n">
        <v>89</v>
      </c>
      <c r="K644" s="5" t="n">
        <v>90.09999999999999</v>
      </c>
      <c r="L644" s="28">
        <f>IFERROR(IF(OR(J644=0,K644=""),"",IF(E644="Positivo",MIN(MAX(K644/J644,0),1.3),MIN(MAX(J644/K644,0),1.3))),"")</f>
        <v/>
      </c>
      <c r="M644" s="28">
        <f>IFERROR(IF(OR(J644=0,K644=""),"",IF(E644="Positivo",MAX(K644/J644,0),MAX(J644/K644,0))),"")</f>
        <v/>
      </c>
      <c r="N644" s="5" t="inlineStr">
        <is>
          <t>ENT</t>
        </is>
      </c>
      <c r="O644" s="5" t="inlineStr">
        <is>
          <t>DEC</t>
        </is>
      </c>
      <c r="P644" s="5" t="n">
        <v>0</v>
      </c>
      <c r="Q644" s="5" t="n">
        <v>1</v>
      </c>
      <c r="R644" s="5">
        <f>A644&amp;"-"&amp;YEAR(F644)&amp;"-"&amp;IF(LEN(MONTH(F644))=1,"0"&amp;MONTH(F644),MONTH(F644))&amp;"-"&amp;IF(LEN(DAY(F644))=1,"0"&amp;DAY(F644),DAY(F644))</f>
        <v/>
      </c>
    </row>
    <row r="645">
      <c r="A645" s="5" t="n">
        <v>77</v>
      </c>
      <c r="B645" s="5" t="inlineStr">
        <is>
          <t>Disponibilidad de servicios tecnológicos</t>
        </is>
      </c>
      <c r="C645" s="5" t="inlineStr">
        <is>
          <t>GESTIÓN DE LA TECNOLOGÍA E INNOVACIÓN DIGITAL</t>
        </is>
      </c>
      <c r="D645" s="5" t="inlineStr">
        <is>
          <t>Mensual</t>
        </is>
      </c>
      <c r="E645" s="5" t="inlineStr">
        <is>
          <t>Positivo</t>
        </is>
      </c>
      <c r="F645" s="6" t="n">
        <v>46022</v>
      </c>
      <c r="G645" s="5">
        <f>YEAR(F645)</f>
        <v/>
      </c>
      <c r="H645" s="5">
        <f>PROPER(TEXT(F645,"mmmm"))</f>
        <v/>
      </c>
      <c r="I645" s="6">
        <f>IF(OR(H645="Enero",H645="Febrero",H645="Marzo",H645="Abril",H645="Mayo",H645="Junio"),G645&amp;"-1",IF(OR(H645="Julio",H645="Agosto",H645="Septiembre",H645="Octubre",H645="Noviembre",H645="Diciembre"),G645&amp;"-2"))</f>
        <v/>
      </c>
      <c r="J645" s="5" t="n">
        <v>97</v>
      </c>
      <c r="K645" s="5" t="n">
        <v>95.71666666666665</v>
      </c>
      <c r="L645" s="28">
        <f>IFERROR(IF(OR(J645=0,K645=""),"",IF(E645="Positivo",MIN(MAX(K645/J645,0),1.3),MIN(MAX(J645/K645,0),1.3))),"")</f>
        <v/>
      </c>
      <c r="M645" s="28">
        <f>IFERROR(IF(OR(J645=0,K645=""),"",IF(E645="Positivo",MAX(K645/J645,0),MAX(J645/K645,0))),"")</f>
        <v/>
      </c>
      <c r="N645" s="5" t="inlineStr">
        <is>
          <t>%</t>
        </is>
      </c>
      <c r="O645" s="5" t="inlineStr">
        <is>
          <t>%</t>
        </is>
      </c>
      <c r="P645" s="5" t="n">
        <v>0</v>
      </c>
      <c r="Q645" s="5" t="n">
        <v>1</v>
      </c>
      <c r="R645" s="5">
        <f>A645&amp;"-"&amp;YEAR(F645)&amp;"-"&amp;IF(LEN(MONTH(F645))=1,"0"&amp;MONTH(F645),MONTH(F645))&amp;"-"&amp;IF(LEN(DAY(F645))=1,"0"&amp;DAY(F645),DAY(F645))</f>
        <v/>
      </c>
    </row>
    <row r="646">
      <c r="A646" s="5" t="n">
        <v>193</v>
      </c>
      <c r="B646" s="102" t="inlineStr">
        <is>
          <t>Porcentaje de cumplimiento del Acuerdo de Nivel de Servicio (ANS)</t>
        </is>
      </c>
      <c r="C646" s="5" t="inlineStr">
        <is>
          <t>Servicio</t>
        </is>
      </c>
      <c r="D646" s="5" t="inlineStr">
        <is>
          <t>Semestral</t>
        </is>
      </c>
      <c r="E646" s="5" t="inlineStr">
        <is>
          <t>Positivo</t>
        </is>
      </c>
      <c r="F646" s="6" t="n">
        <v>46022</v>
      </c>
      <c r="G646" s="5">
        <f>YEAR(F646)</f>
        <v/>
      </c>
      <c r="H646" s="5">
        <f>PROPER(TEXT(F646,"mmmm"))</f>
        <v/>
      </c>
      <c r="I646" s="6">
        <f>IF(OR(H646="Enero",H646="Febrero",H646="Marzo",H646="Abril",H646="Mayo",H646="Junio"),G646&amp;"-1",IF(OR(H646="Julio",H646="Agosto",H646="Septiembre",H646="Octubre",H646="Noviembre",H646="Diciembre"),G646&amp;"-2"))</f>
        <v/>
      </c>
      <c r="J646" s="5" t="n">
        <v>93.5</v>
      </c>
      <c r="K646" s="5" t="n">
        <v>95.60499999999999</v>
      </c>
      <c r="L646" s="28">
        <f>IFERROR(IF(OR(J646=0,K646=""),"",IF(E646="Positivo",MIN(MAX(K646/J646,0),1.3),MIN(MAX(J646/K646,0),1.3))),"")</f>
        <v/>
      </c>
      <c r="M646" s="28">
        <f>IFERROR(IF(OR(J646=0,K646=""),"",IF(E646="Positivo",MAX(K646/J646,0),MAX(J646/K646,0))),"")</f>
        <v/>
      </c>
      <c r="N646" s="5" t="inlineStr">
        <is>
          <t>%</t>
        </is>
      </c>
      <c r="O646" s="5" t="inlineStr">
        <is>
          <t>%</t>
        </is>
      </c>
      <c r="P646" s="5" t="n">
        <v>1</v>
      </c>
      <c r="Q646" s="5" t="n">
        <v>1</v>
      </c>
      <c r="R646" s="5">
        <f>A646&amp;"-"&amp;YEAR(F646)&amp;"-"&amp;IF(LEN(MONTH(F646))=1,"0"&amp;MONTH(F646),MONTH(F646))&amp;"-"&amp;IF(LEN(DAY(F646))=1,"0"&amp;DAY(F646),DAY(F646))</f>
        <v/>
      </c>
    </row>
    <row r="647">
      <c r="A647" s="5" t="n">
        <v>200</v>
      </c>
      <c r="B647" s="5" t="inlineStr">
        <is>
          <t>Nivel de efectividad de las capacitaciones</t>
        </is>
      </c>
      <c r="C647" s="5" t="inlineStr">
        <is>
          <t>GESTIÓN Y DESARROLLO DEL TALENTO HUMANO</t>
        </is>
      </c>
      <c r="D647" s="5" t="inlineStr">
        <is>
          <t>Anual</t>
        </is>
      </c>
      <c r="E647" s="5" t="inlineStr">
        <is>
          <t>Positivo</t>
        </is>
      </c>
      <c r="F647" s="6" t="n">
        <v>46022</v>
      </c>
      <c r="G647" s="5">
        <f>YEAR(F647)</f>
        <v/>
      </c>
      <c r="H647" s="5">
        <f>PROPER(TEXT(F647,"mmmm"))</f>
        <v/>
      </c>
      <c r="I647" s="6">
        <f>IF(OR(H647="Enero",H647="Febrero",H647="Marzo",H647="Abril",H647="Mayo",H647="Junio"),G647&amp;"-1",IF(OR(H647="Julio",H647="Agosto",H647="Septiembre",H647="Octubre",H647="Noviembre",H647="Diciembre"),G647&amp;"-2"))</f>
        <v/>
      </c>
      <c r="J647" s="5" t="n">
        <v>87</v>
      </c>
      <c r="K647" s="5" t="n">
        <v>90.84999999999999</v>
      </c>
      <c r="L647" s="28">
        <f>IFERROR(IF(OR(J647=0,K647=""),"",IF(E647="Positivo",MIN(MAX(K647/J647,0),1.3),MIN(MAX(J647/K647,0),1.3))),"")</f>
        <v/>
      </c>
      <c r="M647" s="28">
        <f>IFERROR(IF(OR(J647=0,K647=""),"",IF(E647="Positivo",MAX(K647/J647,0),MAX(J647/K647,0))),"")</f>
        <v/>
      </c>
      <c r="N647" s="5" t="inlineStr">
        <is>
          <t>%</t>
        </is>
      </c>
      <c r="O647" s="5" t="inlineStr">
        <is>
          <t>%</t>
        </is>
      </c>
      <c r="P647" s="5" t="n">
        <v>0</v>
      </c>
      <c r="Q647" s="5" t="n">
        <v>1</v>
      </c>
      <c r="R647" s="5">
        <f>A647&amp;"-"&amp;YEAR(F647)&amp;"-"&amp;IF(LEN(MONTH(F647))=1,"0"&amp;MONTH(F647),MONTH(F647))&amp;"-"&amp;IF(LEN(DAY(F647))=1,"0"&amp;DAY(F647),DAY(F647))</f>
        <v/>
      </c>
    </row>
    <row r="648">
      <c r="A648" s="5" t="n">
        <v>245</v>
      </c>
      <c r="B648" s="5" t="inlineStr">
        <is>
          <t>Permanencia Intersemestral</t>
        </is>
      </c>
      <c r="C648" s="5" t="inlineStr">
        <is>
          <t>Permanencia</t>
        </is>
      </c>
      <c r="D648" s="5" t="inlineStr">
        <is>
          <t>Semestral</t>
        </is>
      </c>
      <c r="E648" s="5" t="inlineStr">
        <is>
          <t>Positivo</t>
        </is>
      </c>
      <c r="F648" s="6" t="n">
        <v>46022</v>
      </c>
      <c r="G648" s="5">
        <f>YEAR(F648)</f>
        <v/>
      </c>
      <c r="H648" s="5">
        <f>PROPER(TEXT(F648,"mmmm"))</f>
        <v/>
      </c>
      <c r="I648" s="6">
        <f>IF(OR(H648="Enero",H648="Febrero",H648="Marzo",H648="Abril",H648="Mayo",H648="Junio"),G648&amp;"-1",IF(OR(H648="Julio",H648="Agosto",H648="Septiembre",H648="Octubre",H648="Noviembre",H648="Diciembre"),G648&amp;"-2"))</f>
        <v/>
      </c>
      <c r="J648" s="5" t="n">
        <v>100</v>
      </c>
      <c r="K648" s="5" t="n">
        <v>100.12</v>
      </c>
      <c r="L648" s="28">
        <f>IFERROR(IF(OR(J648=0,K648=""),"",IF(E648="Positivo",MIN(MAX(K648/J648,0),1.3),MIN(MAX(J648/K648,0),1.3))),"")</f>
        <v/>
      </c>
      <c r="M648" s="28">
        <f>IFERROR(IF(OR(J648=0,K648=""),"",IF(E648="Positivo",MAX(K648/J648,0),MAX(J648/K648,0))),"")</f>
        <v/>
      </c>
      <c r="N648" s="5" t="inlineStr">
        <is>
          <t>%</t>
        </is>
      </c>
      <c r="O648" s="5" t="inlineStr">
        <is>
          <t>%</t>
        </is>
      </c>
      <c r="P648" s="5" t="n">
        <v>1</v>
      </c>
      <c r="Q648" s="5" t="n">
        <v>1</v>
      </c>
      <c r="R648" s="5">
        <f>A648&amp;"-"&amp;YEAR(F648)&amp;"-"&amp;IF(LEN(MONTH(F648))=1,"0"&amp;MONTH(F648),MONTH(F648))&amp;"-"&amp;IF(LEN(DAY(F648))=1,"0"&amp;DAY(F648),DAY(F648))</f>
        <v/>
      </c>
    </row>
    <row r="649">
      <c r="A649" s="5" t="n">
        <v>276</v>
      </c>
      <c r="B649" s="5" t="inlineStr">
        <is>
          <t>Relación Estudiante-Docente Tiempo completo</t>
        </is>
      </c>
      <c r="C649" s="5" t="inlineStr">
        <is>
          <t>Gestión Docente</t>
        </is>
      </c>
      <c r="D649" s="5" t="inlineStr">
        <is>
          <t>Semestral</t>
        </is>
      </c>
      <c r="E649" s="5" t="inlineStr">
        <is>
          <t>Negativo</t>
        </is>
      </c>
      <c r="F649" s="6" t="n">
        <v>46022</v>
      </c>
      <c r="G649" s="5">
        <f>YEAR(F649)</f>
        <v/>
      </c>
      <c r="H649" s="5">
        <f>PROPER(TEXT(F649,"mmmm"))</f>
        <v/>
      </c>
      <c r="I649" s="6">
        <f>IF(OR(H649="Enero",H649="Febrero",H649="Marzo",H649="Abril",H649="Mayo",H649="Junio"),G649&amp;"-1",IF(OR(H649="Julio",H649="Agosto",H649="Septiembre",H649="Octubre",H649="Noviembre",H649="Diciembre"),G649&amp;"-2"))</f>
        <v/>
      </c>
      <c r="J649" s="5" t="n">
        <v>81</v>
      </c>
      <c r="K649" s="5" t="n">
        <v>82.81</v>
      </c>
      <c r="L649" s="28">
        <f>IFERROR(IF(OR(J649=0,K649=""),"",IF(E649="Positivo",MIN(MAX(K649/J649,0),1.3),MIN(MAX(J649/K649,0),1.3))),"")</f>
        <v/>
      </c>
      <c r="M649" s="28">
        <f>IFERROR(IF(OR(J649=0,K649=""),"",IF(E649="Positivo",MAX(K649/J649,0),MAX(J649/K649,0))),"")</f>
        <v/>
      </c>
      <c r="N649" s="5" t="inlineStr">
        <is>
          <t>ENT</t>
        </is>
      </c>
      <c r="O649" s="5" t="inlineStr">
        <is>
          <t>DEC</t>
        </is>
      </c>
      <c r="P649" s="5" t="n">
        <v>0</v>
      </c>
      <c r="Q649" s="5" t="n">
        <v>1</v>
      </c>
      <c r="R649" s="5">
        <f>A649&amp;"-"&amp;YEAR(F649)&amp;"-"&amp;IF(LEN(MONTH(F649))=1,"0"&amp;MONTH(F649),MONTH(F649))&amp;"-"&amp;IF(LEN(DAY(F649))=1,"0"&amp;DAY(F649),DAY(F649))</f>
        <v/>
      </c>
    </row>
    <row r="650">
      <c r="A650" s="5" t="n">
        <v>277</v>
      </c>
      <c r="B650" s="5" t="inlineStr">
        <is>
          <t>Relación estudiante docente Tiempo Completo Equivalente</t>
        </is>
      </c>
      <c r="C650" s="5" t="inlineStr">
        <is>
          <t>Gestión Docente</t>
        </is>
      </c>
      <c r="D650" s="5" t="inlineStr">
        <is>
          <t>Semestral</t>
        </is>
      </c>
      <c r="E650" s="5" t="inlineStr">
        <is>
          <t>Negativo</t>
        </is>
      </c>
      <c r="F650" s="6" t="n">
        <v>46022</v>
      </c>
      <c r="G650" s="5">
        <f>YEAR(F650)</f>
        <v/>
      </c>
      <c r="H650" s="5">
        <f>PROPER(TEXT(F650,"mmmm"))</f>
        <v/>
      </c>
      <c r="I650" s="6">
        <f>IF(OR(H650="Enero",H650="Febrero",H650="Marzo",H650="Abril",H650="Mayo",H650="Junio"),G650&amp;"-1",IF(OR(H650="Julio",H650="Agosto",H650="Septiembre",H650="Octubre",H650="Noviembre",H650="Diciembre"),G650&amp;"-2"))</f>
        <v/>
      </c>
      <c r="J650" s="5" t="n">
        <v>71</v>
      </c>
      <c r="K650" s="5" t="n">
        <v>68.40000000000001</v>
      </c>
      <c r="L650" s="28">
        <f>IFERROR(IF(OR(J650=0,K650=""),"",IF(E650="Positivo",MIN(MAX(K650/J650,0),1.3),MIN(MAX(J650/K650,0),1.3))),"")</f>
        <v/>
      </c>
      <c r="M650" s="28">
        <f>IFERROR(IF(OR(J650=0,K650=""),"",IF(E650="Positivo",MAX(K650/J650,0),MAX(J650/K650,0))),"")</f>
        <v/>
      </c>
      <c r="N650" s="5" t="inlineStr">
        <is>
          <t>ENT</t>
        </is>
      </c>
      <c r="O650" s="5" t="inlineStr">
        <is>
          <t>DEC</t>
        </is>
      </c>
      <c r="P650" s="5" t="n">
        <v>1</v>
      </c>
      <c r="Q650" s="5" t="n">
        <v>1</v>
      </c>
      <c r="R650" s="5">
        <f>A650&amp;"-"&amp;YEAR(F650)&amp;"-"&amp;IF(LEN(MONTH(F650))=1,"0"&amp;MONTH(F650),MONTH(F650))&amp;"-"&amp;IF(LEN(DAY(F650))=1,"0"&amp;DAY(F650),DAY(F650))</f>
        <v/>
      </c>
    </row>
    <row r="651">
      <c r="A651" s="5" t="n">
        <v>364</v>
      </c>
      <c r="B651" s="5" t="inlineStr">
        <is>
          <t>Impacto de actividades de Responsabilidad y proyección</t>
        </is>
      </c>
      <c r="C651" s="5" t="inlineStr">
        <is>
          <t>Gestión de la Responsabilidad Social</t>
        </is>
      </c>
      <c r="D651" s="5" t="inlineStr">
        <is>
          <t>Semestral</t>
        </is>
      </c>
      <c r="E651" s="5" t="inlineStr">
        <is>
          <t>Negativo</t>
        </is>
      </c>
      <c r="F651" s="6" t="n">
        <v>46022</v>
      </c>
      <c r="G651" s="5">
        <f>YEAR(F651)</f>
        <v/>
      </c>
      <c r="H651" s="5">
        <f>PROPER(TEXT(F651,"mmmm"))</f>
        <v/>
      </c>
      <c r="I651" s="6">
        <f>IF(OR(H651="Enero",H651="Febrero",H651="Marzo",H651="Abril",H651="Mayo",H651="Junio"),G651&amp;"-1",IF(OR(H651="Julio",H651="Agosto",H651="Septiembre",H651="Octubre",H651="Noviembre",H651="Diciembre"),G651&amp;"-2"))</f>
        <v/>
      </c>
      <c r="J651" s="5" t="n">
        <v>200</v>
      </c>
      <c r="K651" s="5" t="n">
        <v>172</v>
      </c>
      <c r="L651" s="28">
        <f>IFERROR(IF(OR(J651=0,K651=""),"",IF(E651="Positivo",MIN(MAX(K651/J651,0),1.3),MIN(MAX(J651/K651,0),1.3))),"")</f>
        <v/>
      </c>
      <c r="M651" s="28">
        <f>IFERROR(IF(OR(J651=0,K651=""),"",IF(E651="Positivo",MAX(K651/J651,0),MAX(J651/K651,0))),"")</f>
        <v/>
      </c>
      <c r="N651" s="5" t="inlineStr">
        <is>
          <t>ENT</t>
        </is>
      </c>
      <c r="O651" s="5" t="inlineStr">
        <is>
          <t>ENT</t>
        </is>
      </c>
      <c r="P651" s="5" t="n">
        <v>0</v>
      </c>
      <c r="Q651" s="5" t="n">
        <v>0</v>
      </c>
      <c r="R651" s="5">
        <f>A651&amp;"-"&amp;YEAR(F651)&amp;"-"&amp;IF(LEN(MONTH(F651))=1,"0"&amp;MONTH(F651),MONTH(F651))&amp;"-"&amp;IF(LEN(DAY(F651))=1,"0"&amp;DAY(F651),DAY(F651))</f>
        <v/>
      </c>
    </row>
    <row r="652">
      <c r="A652" s="5" t="n">
        <v>369</v>
      </c>
      <c r="B652" s="5" t="inlineStr">
        <is>
          <t>Participación de POLI- voluntariados (Estudiantes- Colaboradores)</t>
        </is>
      </c>
      <c r="C652" s="5" t="inlineStr">
        <is>
          <t>Gestión de la Responsabilidad Social</t>
        </is>
      </c>
      <c r="D652" s="5" t="inlineStr">
        <is>
          <t>Semestral</t>
        </is>
      </c>
      <c r="E652" s="5" t="inlineStr">
        <is>
          <t>Positivo</t>
        </is>
      </c>
      <c r="F652" s="6" t="n">
        <v>46022</v>
      </c>
      <c r="G652" s="5">
        <f>YEAR(F652)</f>
        <v/>
      </c>
      <c r="H652" s="5">
        <f>PROPER(TEXT(F652,"mmmm"))</f>
        <v/>
      </c>
      <c r="I652" s="6">
        <f>IF(OR(H652="Enero",H652="Febrero",H652="Marzo",H652="Abril",H652="Mayo",H652="Junio"),G652&amp;"-1",IF(OR(H652="Julio",H652="Agosto",H652="Septiembre",H652="Octubre",H652="Noviembre",H652="Diciembre"),G652&amp;"-2"))</f>
        <v/>
      </c>
      <c r="J652" s="5" t="n">
        <v>400</v>
      </c>
      <c r="K652" s="5" t="n">
        <v>380</v>
      </c>
      <c r="L652" s="28">
        <f>IFERROR(IF(OR(J652=0,K652=""),"",IF(E652="Positivo",MIN(MAX(K652/J652,0),1.3),MIN(MAX(J652/K652,0),1.3))),"")</f>
        <v/>
      </c>
      <c r="M652" s="28">
        <f>IFERROR(IF(OR(J652=0,K652=""),"",IF(E652="Positivo",MAX(K652/J652,0),MAX(J652/K652,0))),"")</f>
        <v/>
      </c>
      <c r="N652" s="5" t="inlineStr">
        <is>
          <t>ENT</t>
        </is>
      </c>
      <c r="O652" s="5" t="inlineStr">
        <is>
          <t>ENT</t>
        </is>
      </c>
      <c r="P652" s="5" t="n">
        <v>0</v>
      </c>
      <c r="Q652" s="5" t="n">
        <v>0</v>
      </c>
      <c r="R652" s="5">
        <f>A652&amp;"-"&amp;YEAR(F652)&amp;"-"&amp;IF(LEN(MONTH(F652))=1,"0"&amp;MONTH(F652),MONTH(F652))&amp;"-"&amp;IF(LEN(DAY(F652))=1,"0"&amp;DAY(F652),DAY(F652))</f>
        <v/>
      </c>
    </row>
    <row r="653">
      <c r="A653" s="5" t="n">
        <v>379</v>
      </c>
      <c r="B653" s="5" t="inlineStr">
        <is>
          <t>Total estudiantes nuevos</t>
        </is>
      </c>
      <c r="C653" s="5" t="inlineStr">
        <is>
          <t>Inscripción, admisión y matrícula de estudiantes nuevos</t>
        </is>
      </c>
      <c r="D653" s="5" t="inlineStr">
        <is>
          <t>Semestral</t>
        </is>
      </c>
      <c r="E653" s="5" t="inlineStr">
        <is>
          <t>Positivo</t>
        </is>
      </c>
      <c r="F653" s="6" t="n">
        <v>46022</v>
      </c>
      <c r="G653" s="5">
        <f>YEAR(F653)</f>
        <v/>
      </c>
      <c r="H653" s="5">
        <f>PROPER(TEXT(F653,"mmmm"))</f>
        <v/>
      </c>
      <c r="I653" s="6">
        <f>IF(OR(H653="Enero",H653="Febrero",H653="Marzo",H653="Abril",H653="Mayo",H653="Junio"),G653&amp;"-1",IF(OR(H653="Julio",H653="Agosto",H653="Septiembre",H653="Octubre",H653="Noviembre",H653="Diciembre"),G653&amp;"-2"))</f>
        <v/>
      </c>
      <c r="J653" s="5" t="n">
        <v>200</v>
      </c>
      <c r="K653" s="5" t="n">
        <v>206.52</v>
      </c>
      <c r="L653" s="28">
        <f>IFERROR(IF(OR(J653=0,K653=""),"",IF(E653="Positivo",MIN(MAX(K653/J653,0),1.3),MIN(MAX(J653/K653,0),1.3))),"")</f>
        <v/>
      </c>
      <c r="M653" s="28">
        <f>IFERROR(IF(OR(J653=0,K653=""),"",IF(E653="Positivo",MAX(K653/J653,0),MAX(J653/K653,0))),"")</f>
        <v/>
      </c>
      <c r="N653" s="5" t="inlineStr">
        <is>
          <t>ENT</t>
        </is>
      </c>
      <c r="O653" s="5" t="inlineStr">
        <is>
          <t>ENT</t>
        </is>
      </c>
      <c r="P653" s="5" t="n">
        <v>0</v>
      </c>
      <c r="Q653" s="5" t="n">
        <v>0</v>
      </c>
      <c r="R653" s="5">
        <f>A653&amp;"-"&amp;YEAR(F653)&amp;"-"&amp;IF(LEN(MONTH(F653))=1,"0"&amp;MONTH(F653),MONTH(F653))&amp;"-"&amp;IF(LEN(DAY(F653))=1,"0"&amp;DAY(F653),DAY(F653))</f>
        <v/>
      </c>
    </row>
    <row r="654">
      <c r="A654" s="5" t="n">
        <v>295</v>
      </c>
      <c r="B654" s="5" t="inlineStr">
        <is>
          <t>Cumplimiento Del Cierre De Oportunidades De Mejora De Auditoria</t>
        </is>
      </c>
      <c r="C654" s="5" t="inlineStr">
        <is>
          <t>AUDITORÍA INTERNA</t>
        </is>
      </c>
      <c r="D654" s="5" t="inlineStr">
        <is>
          <t>Semestral</t>
        </is>
      </c>
      <c r="E654" s="5" t="inlineStr">
        <is>
          <t>Positivo</t>
        </is>
      </c>
      <c r="F654" s="6" t="n">
        <v>45473</v>
      </c>
      <c r="G654" s="5">
        <f>YEAR(F654)</f>
        <v/>
      </c>
      <c r="H654" s="5">
        <f>PROPER(TEXT(F654,"mmmm"))</f>
        <v/>
      </c>
      <c r="I654" s="6">
        <f>IF(OR(H654="Enero",H654="Febrero",H654="Marzo",H654="Abril",H654="Mayo",H654="Junio"),G654&amp;"-1",IF(OR(H654="Julio",H654="Agosto",H654="Septiembre",H654="Octubre",H654="Noviembre",H654="Diciembre"),G654&amp;"-2"))</f>
        <v/>
      </c>
      <c r="J654" s="5" t="n">
        <v>60</v>
      </c>
      <c r="K654" s="5" t="n">
        <v>52.38</v>
      </c>
      <c r="L654" s="28">
        <f>IFERROR(IF(OR(J654=0,K654=""),"",IF(E654="Positivo",MIN(MAX(K654/J654,0),1.3),MIN(MAX(J654/K654,0),1.3))),"")</f>
        <v/>
      </c>
      <c r="M654" s="28">
        <f>IFERROR(IF(OR(J654=0,K654=""),"",IF(E654="Positivo",MAX(K654/J654,0),MAX(J654/K654,0))),"")</f>
        <v/>
      </c>
      <c r="N654" s="5" t="inlineStr">
        <is>
          <t>ENT</t>
        </is>
      </c>
      <c r="O654" s="5" t="inlineStr">
        <is>
          <t>ENT</t>
        </is>
      </c>
      <c r="P654" s="5" t="n">
        <v>0</v>
      </c>
      <c r="Q654" s="5" t="n">
        <v>0</v>
      </c>
      <c r="R654" s="5">
        <f>A654&amp;"-"&amp;YEAR(F654)&amp;"-"&amp;IF(LEN(MONTH(F654))=1,"0"&amp;MONTH(F654),MONTH(F654))&amp;"-"&amp;IF(LEN(DAY(F654))=1,"0"&amp;DAY(F654),DAY(F654))</f>
        <v/>
      </c>
    </row>
    <row r="655">
      <c r="A655" s="5" t="n">
        <v>396</v>
      </c>
      <c r="B655" s="5" t="inlineStr">
        <is>
          <t>Publicaciones en el Campus Virtual</t>
        </is>
      </c>
      <c r="C655" s="5" t="inlineStr">
        <is>
          <t>Diseño de Contenido Virtual</t>
        </is>
      </c>
      <c r="D655" s="5" t="inlineStr">
        <is>
          <t>Semestral</t>
        </is>
      </c>
      <c r="E655" s="5" t="inlineStr">
        <is>
          <t>Positivo</t>
        </is>
      </c>
      <c r="F655" s="6" t="n">
        <v>45473</v>
      </c>
      <c r="G655" s="5">
        <f>YEAR(F655)</f>
        <v/>
      </c>
      <c r="H655" s="5">
        <f>PROPER(TEXT(F655,"mmmm"))</f>
        <v/>
      </c>
      <c r="I655" s="6">
        <f>IF(OR(H655="Enero",H655="Febrero",H655="Marzo",H655="Abril",H655="Mayo",H655="Junio"),G655&amp;"-1",IF(OR(H655="Julio",H655="Agosto",H655="Septiembre",H655="Octubre",H655="Noviembre",H655="Diciembre"),G655&amp;"-2"))</f>
        <v/>
      </c>
      <c r="J655" s="5" t="n">
        <v>80</v>
      </c>
      <c r="K655" s="5" t="n">
        <v>88.09999999999999</v>
      </c>
      <c r="L655" s="28">
        <f>IFERROR(IF(OR(J655=0,K655=""),"",IF(E655="Positivo",MIN(MAX(K655/J655,0),1.3),MIN(MAX(J655/K655,0),1.3))),"")</f>
        <v/>
      </c>
      <c r="M655" s="28">
        <f>IFERROR(IF(OR(J655=0,K655=""),"",IF(E655="Positivo",MAX(K655/J655,0),MAX(J655/K655,0))),"")</f>
        <v/>
      </c>
      <c r="N655" s="5" t="inlineStr">
        <is>
          <t>ENT</t>
        </is>
      </c>
      <c r="O655" s="5" t="inlineStr">
        <is>
          <t>DEC</t>
        </is>
      </c>
      <c r="P655" s="5" t="n">
        <v>1</v>
      </c>
      <c r="Q655" s="5" t="n">
        <v>1</v>
      </c>
      <c r="R655" s="5">
        <f>A655&amp;"-"&amp;YEAR(F655)&amp;"-"&amp;IF(LEN(MONTH(F655))=1,"0"&amp;MONTH(F655),MONTH(F655))&amp;"-"&amp;IF(LEN(DAY(F655))=1,"0"&amp;DAY(F655),DAY(F655))</f>
        <v/>
      </c>
    </row>
    <row r="656">
      <c r="A656" s="5" t="n">
        <v>476</v>
      </c>
      <c r="B656" s="5" t="inlineStr">
        <is>
          <t>Programas con resultados de aprendizaje definidos</t>
        </is>
      </c>
      <c r="C656" s="5" t="inlineStr">
        <is>
          <t>Gestión, Evaluación e Innovación Curricular</t>
        </is>
      </c>
      <c r="D656" s="5" t="inlineStr">
        <is>
          <t>Semestral</t>
        </is>
      </c>
      <c r="E656" s="5" t="inlineStr">
        <is>
          <t>Positivo</t>
        </is>
      </c>
      <c r="F656" s="6" t="n">
        <v>46022</v>
      </c>
      <c r="G656" s="5">
        <f>YEAR(F656)</f>
        <v/>
      </c>
      <c r="H656" s="5">
        <f>PROPER(TEXT(F656,"mmmm"))</f>
        <v/>
      </c>
      <c r="I656" s="6">
        <f>IF(OR(H656="Enero",H656="Febrero",H656="Marzo",H656="Abril",H656="Mayo",H656="Junio"),G656&amp;"-1",IF(OR(H656="Julio",H656="Agosto",H656="Septiembre",H656="Octubre",H656="Noviembre",H656="Diciembre"),G656&amp;"-2"))</f>
        <v/>
      </c>
      <c r="J656" s="5" t="n">
        <v>100</v>
      </c>
      <c r="K656" s="5" t="n">
        <v>83.33333333333334</v>
      </c>
      <c r="L656" s="28">
        <f>IFERROR(IF(OR(J656=0,K656=""),"",IF(E656="Positivo",MIN(MAX(K656/J656,0),1.3),MIN(MAX(J656/K656,0),1.3))),"")</f>
        <v/>
      </c>
      <c r="M656" s="28">
        <f>IFERROR(IF(OR(J656=0,K656=""),"",IF(E656="Positivo",MAX(K656/J656,0),MAX(J656/K656,0))),"")</f>
        <v/>
      </c>
      <c r="N656" s="5" t="inlineStr">
        <is>
          <t>ENT</t>
        </is>
      </c>
      <c r="O656" s="5" t="inlineStr">
        <is>
          <t>ENT</t>
        </is>
      </c>
      <c r="P656" s="5" t="n">
        <v>0</v>
      </c>
      <c r="Q656" s="5" t="n">
        <v>0</v>
      </c>
      <c r="R656" s="5">
        <f>A656&amp;"-"&amp;YEAR(F656)&amp;"-"&amp;IF(LEN(MONTH(F656))=1,"0"&amp;MONTH(F656),MONTH(F656))&amp;"-"&amp;IF(LEN(DAY(F656))=1,"0"&amp;DAY(F656),DAY(F656))</f>
        <v/>
      </c>
    </row>
    <row r="657">
      <c r="A657" s="5" t="n">
        <v>460</v>
      </c>
      <c r="B657" s="5" t="inlineStr">
        <is>
          <t>% de profesores (Contrato Indefinido- Fijo) impactados plan de desarrollo docente *</t>
        </is>
      </c>
      <c r="C657" s="5" t="inlineStr">
        <is>
          <t>GESTIÓN Y DESARROLLO DEL TALENTO HUMANO</t>
        </is>
      </c>
      <c r="D657" s="5" t="inlineStr">
        <is>
          <t>Anual</t>
        </is>
      </c>
      <c r="E657" s="5" t="inlineStr">
        <is>
          <t>Positivo</t>
        </is>
      </c>
      <c r="F657" s="6" t="n">
        <v>46022</v>
      </c>
      <c r="G657" s="5">
        <f>YEAR(F657)</f>
        <v/>
      </c>
      <c r="H657" s="5">
        <f>PROPER(TEXT(F657,"mmmm"))</f>
        <v/>
      </c>
      <c r="I657" s="6">
        <f>IF(OR(H657="Enero",H657="Febrero",H657="Marzo",H657="Abril",H657="Mayo",H657="Junio"),G657&amp;"-1",IF(OR(H657="Julio",H657="Agosto",H657="Septiembre",H657="Octubre",H657="Noviembre",H657="Diciembre"),G657&amp;"-2"))</f>
        <v/>
      </c>
      <c r="J657" s="5" t="n">
        <v>80</v>
      </c>
      <c r="K657" s="5" t="n">
        <v>84.18000000000001</v>
      </c>
      <c r="L657" s="28">
        <f>IFERROR(IF(OR(J657=0,K657=""),"",IF(E657="Positivo",MIN(MAX(K657/J657,0),1.3),MIN(MAX(J657/K657,0),1.3))),"")</f>
        <v/>
      </c>
      <c r="M657" s="28">
        <f>IFERROR(IF(OR(J657=0,K657=""),"",IF(E657="Positivo",MAX(K657/J657,0),MAX(J657/K657,0))),"")</f>
        <v/>
      </c>
      <c r="N657" s="58" t="inlineStr">
        <is>
          <t>%</t>
        </is>
      </c>
      <c r="O657" s="58" t="inlineStr">
        <is>
          <t>%</t>
        </is>
      </c>
      <c r="P657" s="5" t="n">
        <v>0</v>
      </c>
      <c r="Q657" s="5" t="n">
        <v>1</v>
      </c>
      <c r="R657" s="5">
        <f>A657&amp;"-"&amp;YEAR(F657)&amp;"-"&amp;IF(LEN(MONTH(F657))=1,"0"&amp;MONTH(F657),MONTH(F657))&amp;"-"&amp;IF(LEN(DAY(F657))=1,"0"&amp;DAY(F657),DAY(F657))</f>
        <v/>
      </c>
    </row>
    <row r="658">
      <c r="A658" s="5" t="n">
        <v>339</v>
      </c>
      <c r="B658" s="5" t="inlineStr">
        <is>
          <t>% Programas acreditables acreditados Sede Bogotá</t>
        </is>
      </c>
      <c r="C658" s="5" t="inlineStr">
        <is>
          <t>Autoevaluación institucional</t>
        </is>
      </c>
      <c r="D658" s="5" t="inlineStr">
        <is>
          <t>Anual</t>
        </is>
      </c>
      <c r="E658" s="5" t="inlineStr">
        <is>
          <t>Positivo</t>
        </is>
      </c>
      <c r="F658" s="6" t="n">
        <v>46022</v>
      </c>
      <c r="G658" s="5">
        <f>YEAR(F658)</f>
        <v/>
      </c>
      <c r="H658" s="5">
        <f>PROPER(TEXT(F658,"mmmm"))</f>
        <v/>
      </c>
      <c r="I658" s="6">
        <f>IF(OR(H658="Enero",H658="Febrero",H658="Marzo",H658="Abril",H658="Mayo",H658="Junio"),G658&amp;"-1",IF(OR(H658="Julio",H658="Agosto",H658="Septiembre",H658="Octubre",H658="Noviembre",H658="Diciembre"),G658&amp;"-2"))</f>
        <v/>
      </c>
      <c r="J658" s="5" t="n">
        <v>30</v>
      </c>
      <c r="K658" s="5" t="n">
        <v>35.29</v>
      </c>
      <c r="L658" s="28">
        <f>IFERROR(IF(OR(J658=0,K658=""),"",IF(E658="Positivo",MIN(MAX(K658/J658,0),1.3),MIN(MAX(J658/K658,0),1.3))),"")</f>
        <v/>
      </c>
      <c r="M658" s="28">
        <f>IFERROR(IF(OR(J658=0,K658=""),"",IF(E658="Positivo",MAX(K658/J658,0),MAX(J658/K658,0))),"")</f>
        <v/>
      </c>
      <c r="N658" s="5" t="inlineStr">
        <is>
          <t>%</t>
        </is>
      </c>
      <c r="O658" s="5" t="inlineStr">
        <is>
          <t>%</t>
        </is>
      </c>
      <c r="P658" s="5" t="n">
        <v>0</v>
      </c>
      <c r="Q658" s="5" t="n">
        <v>1</v>
      </c>
      <c r="R658" s="5">
        <f>A658&amp;"-"&amp;YEAR(F658)&amp;"-"&amp;IF(LEN(MONTH(F658))=1,"0"&amp;MONTH(F658),MONTH(F658))&amp;"-"&amp;IF(LEN(DAY(F658))=1,"0"&amp;DAY(F658),DAY(F658))</f>
        <v/>
      </c>
    </row>
    <row r="659">
      <c r="A659" s="5" t="n">
        <v>325</v>
      </c>
      <c r="B659" s="5" t="inlineStr">
        <is>
          <t>Número de programas nuevos con registro calificado aprobado</t>
        </is>
      </c>
      <c r="C659" s="5" t="inlineStr">
        <is>
          <t>Creación, modificación y cierre de programas académicos</t>
        </is>
      </c>
      <c r="D659" s="5" t="inlineStr">
        <is>
          <t>Semestral</t>
        </is>
      </c>
      <c r="E659" s="5" t="inlineStr">
        <is>
          <t>Positivo</t>
        </is>
      </c>
      <c r="F659" s="6" t="n">
        <v>46022</v>
      </c>
      <c r="G659" s="5">
        <f>YEAR(F659)</f>
        <v/>
      </c>
      <c r="H659" s="5">
        <f>PROPER(TEXT(F659,"mmmm"))</f>
        <v/>
      </c>
      <c r="I659" s="6">
        <f>IF(OR(H659="Enero",H659="Febrero",H659="Marzo",H659="Abril",H659="Mayo",H659="Junio"),G659&amp;"-1",IF(OR(H659="Julio",H659="Agosto",H659="Septiembre",H659="Octubre",H659="Noviembre",H659="Diciembre"),G659&amp;"-2"))</f>
        <v/>
      </c>
      <c r="J659" s="5" t="n">
        <v>12</v>
      </c>
      <c r="K659" s="16" t="n">
        <v>200</v>
      </c>
      <c r="L659" s="28">
        <f>IFERROR(IF(OR(J659=0,K659=""),"",IF(E659="Positivo",MIN(MAX(K659/J659,0),1.3),MIN(MAX(J659/K659,0),1.3))),"")</f>
        <v/>
      </c>
      <c r="M659" s="28">
        <f>IFERROR(IF(OR(J659=0,K659=""),"",IF(E659="Positivo",MAX(K659/J659,0),MAX(J659/K659,0))),"")</f>
        <v/>
      </c>
      <c r="N659" s="5" t="inlineStr">
        <is>
          <t>ENT</t>
        </is>
      </c>
      <c r="O659" s="5" t="inlineStr">
        <is>
          <t>ENT</t>
        </is>
      </c>
      <c r="P659" s="5" t="n">
        <v>0</v>
      </c>
      <c r="Q659" s="5" t="n">
        <v>0</v>
      </c>
      <c r="R659" s="5">
        <f>A659&amp;"-"&amp;YEAR(F659)&amp;"-"&amp;IF(LEN(MONTH(F659))=1,"0"&amp;MONTH(F659),MONTH(F659))&amp;"-"&amp;IF(LEN(DAY(F659))=1,"0"&amp;DAY(F659),DAY(F659))</f>
        <v/>
      </c>
    </row>
    <row r="660">
      <c r="A660" s="5" t="n">
        <v>323</v>
      </c>
      <c r="B660" s="5" t="inlineStr">
        <is>
          <t>Número de renovaciones de registro calificado</t>
        </is>
      </c>
      <c r="C660" s="5" t="inlineStr">
        <is>
          <t>Creación, modificación y cierre de programas académicos</t>
        </is>
      </c>
      <c r="D660" s="5" t="inlineStr">
        <is>
          <t>Semestral</t>
        </is>
      </c>
      <c r="E660" s="5" t="inlineStr">
        <is>
          <t>Positivo</t>
        </is>
      </c>
      <c r="F660" s="6" t="n">
        <v>46022</v>
      </c>
      <c r="G660" s="5">
        <f>YEAR(F660)</f>
        <v/>
      </c>
      <c r="H660" s="5">
        <f>PROPER(TEXT(F660,"mmmm"))</f>
        <v/>
      </c>
      <c r="I660" s="6">
        <f>IF(OR(H660="Enero",H660="Febrero",H660="Marzo",H660="Abril",H660="Mayo",H660="Junio"),G660&amp;"-1",IF(OR(H660="Julio",H660="Agosto",H660="Septiembre",H660="Octubre",H660="Noviembre",H660="Diciembre"),G660&amp;"-2"))</f>
        <v/>
      </c>
      <c r="J660" s="5" t="n">
        <v>200</v>
      </c>
      <c r="K660" s="5" t="n">
        <v>200</v>
      </c>
      <c r="L660" s="28">
        <f>IFERROR(IF(OR(J660=0,K660=""),"",IF(E660="Positivo",MIN(MAX(K660/J660,0),1.3),MIN(MAX(J660/K660,0),1.3))),"")</f>
        <v/>
      </c>
      <c r="M660" s="28">
        <f>IFERROR(IF(OR(J660=0,K660=""),"",IF(E660="Positivo",MAX(K660/J660,0),MAX(J660/K660,0))),"")</f>
        <v/>
      </c>
      <c r="N660" s="5" t="inlineStr">
        <is>
          <t>ENT</t>
        </is>
      </c>
      <c r="O660" s="5" t="inlineStr">
        <is>
          <t>ENT</t>
        </is>
      </c>
      <c r="P660" s="5" t="n">
        <v>0</v>
      </c>
      <c r="Q660" s="5" t="n">
        <v>0</v>
      </c>
      <c r="R660" s="5">
        <f>A660&amp;"-"&amp;YEAR(F660)&amp;"-"&amp;IF(LEN(MONTH(F660))=1,"0"&amp;MONTH(F660),MONTH(F660))&amp;"-"&amp;IF(LEN(DAY(F660))=1,"0"&amp;DAY(F660),DAY(F660))</f>
        <v/>
      </c>
    </row>
    <row r="661">
      <c r="A661" s="5" t="n">
        <v>332</v>
      </c>
      <c r="B661" s="5" t="inlineStr">
        <is>
          <t>Índice de rotación</t>
        </is>
      </c>
      <c r="C661" s="5" t="inlineStr">
        <is>
          <t>GESTIÓN Y DESARROLLO DEL TALENTO HUMANO</t>
        </is>
      </c>
      <c r="D661" s="5" t="inlineStr">
        <is>
          <t>Semestral</t>
        </is>
      </c>
      <c r="E661" s="5" t="inlineStr">
        <is>
          <t>Negativo</t>
        </is>
      </c>
      <c r="F661" s="6" t="n">
        <v>46022</v>
      </c>
      <c r="G661" s="5">
        <f>YEAR(F661)</f>
        <v/>
      </c>
      <c r="H661" s="5">
        <f>PROPER(TEXT(F661,"mmmm"))</f>
        <v/>
      </c>
      <c r="I661" s="6">
        <f>IF(OR(H661="Enero",H661="Febrero",H661="Marzo",H661="Abril",H661="Mayo",H661="Junio"),G661&amp;"-1",IF(OR(H661="Julio",H661="Agosto",H661="Septiembre",H661="Octubre",H661="Noviembre",H661="Diciembre"),G661&amp;"-2"))</f>
        <v/>
      </c>
      <c r="J661" s="5" t="n">
        <v>1.18</v>
      </c>
      <c r="K661" s="5" t="n">
        <v>0.89</v>
      </c>
      <c r="L661" s="28">
        <f>IFERROR(IF(OR(J661=0,K661=""),"",IF(E661="Positivo",MIN(MAX(K661/J661,0),1.3),MIN(MAX(J661/K661,0),1.3))),"")</f>
        <v/>
      </c>
      <c r="M661" s="28">
        <f>IFERROR(IF(OR(J661=0,K661=""),"",IF(E661="Positivo",MAX(K661/J661,0),MAX(J661/K661,0))),"")</f>
        <v/>
      </c>
      <c r="N661" s="5" t="inlineStr">
        <is>
          <t>DEC</t>
        </is>
      </c>
      <c r="O661" s="5" t="inlineStr">
        <is>
          <t>DEC</t>
        </is>
      </c>
      <c r="P661" s="5" t="n">
        <v>2</v>
      </c>
      <c r="Q661" s="5" t="n">
        <v>2</v>
      </c>
      <c r="R661" s="5">
        <f>A661&amp;"-"&amp;YEAR(F661)&amp;"-"&amp;IF(LEN(MONTH(F661))=1,"0"&amp;MONTH(F661),MONTH(F661))&amp;"-"&amp;IF(LEN(DAY(F661))=1,"0"&amp;DAY(F661),DAY(F661))</f>
        <v/>
      </c>
    </row>
    <row r="662">
      <c r="A662" s="5" t="n">
        <v>68</v>
      </c>
      <c r="B662" s="5" t="inlineStr">
        <is>
          <t>Evaluación de desempeño a proveedores críticos</t>
        </is>
      </c>
      <c r="C662" s="5" t="inlineStr">
        <is>
          <t>GESTIÓN DE ABASTECIMIENTO</t>
        </is>
      </c>
      <c r="D662" s="13" t="inlineStr">
        <is>
          <t>Semestral</t>
        </is>
      </c>
      <c r="E662" s="5" t="inlineStr">
        <is>
          <t>Positivo</t>
        </is>
      </c>
      <c r="F662" s="6" t="n">
        <v>45838</v>
      </c>
      <c r="G662" s="16">
        <f>YEAR(F662)</f>
        <v/>
      </c>
      <c r="H662" s="6">
        <f>PROPER(TEXT(F662,"mmmm"))</f>
        <v/>
      </c>
      <c r="I662" s="6">
        <f>IF(OR(H662="Enero",H662="Febrero",H662="Marzo",H662="Abril",H662="Mayo",H662="Junio"),G662&amp;"-1",IF(OR(H662="Julio",H662="Agosto",H662="Septiembre",H662="Octubre",H662="Noviembre",H662="Diciembre"),G662&amp;"-2"))</f>
        <v/>
      </c>
      <c r="J662" s="5" t="n">
        <v>85</v>
      </c>
      <c r="K662" s="5" t="n">
        <v>85.3</v>
      </c>
      <c r="L662" s="28">
        <f>IFERROR(IF(OR(J662=0,K662=""),"",IF(E662="Positivo",MIN(MAX(K662/J662,0),1.3),MIN(MAX(J662/K662,0),1.3))),"")</f>
        <v/>
      </c>
      <c r="M662" s="28">
        <f>IFERROR(IF(OR(J662=0,K662=""),"",IF(E662="Positivo",MAX(K662/J662,0),MAX(J662/K662,0))),"")</f>
        <v/>
      </c>
      <c r="N662" s="5" t="inlineStr">
        <is>
          <t>%</t>
        </is>
      </c>
      <c r="O662" s="5" t="inlineStr">
        <is>
          <t>%</t>
        </is>
      </c>
      <c r="P662" s="5" t="n">
        <v>0</v>
      </c>
      <c r="Q662" s="5" t="n">
        <v>1</v>
      </c>
      <c r="R662" s="5">
        <f>A662&amp;"-"&amp;YEAR(F662)&amp;"-"&amp;IF(LEN(MONTH(F662))=1,"0"&amp;MONTH(F662),MONTH(F662))&amp;"-"&amp;IF(LEN(DAY(F662))=1,"0"&amp;DAY(F662),DAY(F662))</f>
        <v/>
      </c>
    </row>
    <row r="663">
      <c r="A663" s="5" t="n">
        <v>337</v>
      </c>
      <c r="B663" s="5" t="inlineStr">
        <is>
          <t>Número de programas con renovación de acreditación en alta calidad - Metrica</t>
        </is>
      </c>
      <c r="C663" s="5" t="inlineStr">
        <is>
          <t>Autoevaluación de programas académicos</t>
        </is>
      </c>
      <c r="D663" s="13" t="inlineStr">
        <is>
          <t>Semestral</t>
        </is>
      </c>
      <c r="E663" s="5" t="inlineStr">
        <is>
          <t>Positivo</t>
        </is>
      </c>
      <c r="F663" s="6" t="n">
        <v>45838</v>
      </c>
      <c r="G663" s="16">
        <f>YEAR(F663)</f>
        <v/>
      </c>
      <c r="H663" s="6">
        <f>PROPER(TEXT(F663,"mmmm"))</f>
        <v/>
      </c>
      <c r="I663" s="6">
        <f>IF(OR(H663="Enero",H663="Febrero",H663="Marzo",H663="Abril",H663="Mayo",H663="Junio"),G663&amp;"-1",IF(OR(H663="Julio",H663="Agosto",H663="Septiembre",H663="Octubre",H663="Noviembre",H663="Diciembre"),G663&amp;"-2"))</f>
        <v/>
      </c>
      <c r="J663" s="5" t="n">
        <v>100</v>
      </c>
      <c r="K663" s="5" t="n"/>
      <c r="L663" s="28">
        <f>IFERROR(IF(OR(J663=0,K663=""),"",IF(E663="Positivo",MIN(MAX(K663/J663,0),1.3),MIN(MAX(J663/K663,0),1.3))),"")</f>
        <v/>
      </c>
      <c r="M663" s="28">
        <f>IFERROR(IF(OR(J663=0,K663=""),"",IF(E663="Positivo",MAX(K663/J663,0),MAX(J663/K663,0))),"")</f>
        <v/>
      </c>
      <c r="N663" s="5" t="n"/>
      <c r="O663" s="5" t="n"/>
      <c r="P663" s="5" t="n">
        <v>0</v>
      </c>
      <c r="Q663" s="5" t="n">
        <v>0</v>
      </c>
      <c r="R663" s="5">
        <f>A663&amp;"-"&amp;YEAR(F663)&amp;"-"&amp;IF(LEN(MONTH(F663))=1,"0"&amp;MONTH(F663),MONTH(F663))&amp;"-"&amp;IF(LEN(DAY(F663))=1,"0"&amp;DAY(F663),DAY(F663))</f>
        <v/>
      </c>
    </row>
    <row r="664">
      <c r="A664" s="5" t="n">
        <v>430</v>
      </c>
      <c r="B664" s="5" t="inlineStr">
        <is>
          <t>Cumplimiento ingresos por matriculas</t>
        </is>
      </c>
      <c r="C664" s="5" t="inlineStr">
        <is>
          <t>Planeación Financiera</t>
        </is>
      </c>
      <c r="D664" s="13" t="inlineStr">
        <is>
          <t>Semestral</t>
        </is>
      </c>
      <c r="E664" s="5" t="inlineStr">
        <is>
          <t>Positivo</t>
        </is>
      </c>
      <c r="F664" s="6" t="n">
        <v>46022</v>
      </c>
      <c r="G664" s="5">
        <f>YEAR(F664)</f>
        <v/>
      </c>
      <c r="H664" s="5">
        <f>PROPER(TEXT(F664,"mmmm"))</f>
        <v/>
      </c>
      <c r="I664" s="6">
        <f>IF(OR(H664="Enero",H664="Febrero",H664="Marzo",H664="Abril",H664="Mayo",H664="Junio"),G664&amp;"-1",IF(OR(H664="Julio",H664="Agosto",H664="Septiembre",H664="Octubre",H664="Noviembre",H664="Diciembre"),G664&amp;"-2"))</f>
        <v/>
      </c>
      <c r="J664" s="5" t="n">
        <v>760</v>
      </c>
      <c r="K664" s="5" t="n">
        <v>590542765680</v>
      </c>
      <c r="L664" s="28">
        <f>IFERROR(IF(OR(J664=0,K664=""),"",IF(E664="Positivo",MIN(MAX(K664/J664,0),1.3),MIN(MAX(J664/K664,0),1.3))),"")</f>
        <v/>
      </c>
      <c r="M664" s="28">
        <f>IFERROR(IF(OR(J664=0,K664=""),"",IF(E664="Positivo",MAX(K664/J664,0),MAX(J664/K664,0))),"")</f>
        <v/>
      </c>
      <c r="N664" s="5" t="inlineStr">
        <is>
          <t>%</t>
        </is>
      </c>
      <c r="O664" s="5" t="inlineStr">
        <is>
          <t>%</t>
        </is>
      </c>
      <c r="P664" s="5" t="n">
        <v>0</v>
      </c>
      <c r="Q664" s="5" t="n">
        <v>0</v>
      </c>
      <c r="R664" s="5">
        <f>A664&amp;"-"&amp;YEAR(F664)&amp;"-"&amp;IF(LEN(MONTH(F664))=1,"0"&amp;MONTH(F664),MONTH(F664))&amp;"-"&amp;IF(LEN(DAY(F664))=1,"0"&amp;DAY(F664),DAY(F664))</f>
        <v/>
      </c>
    </row>
    <row r="665">
      <c r="A665" s="5" t="n">
        <v>543</v>
      </c>
      <c r="B665" s="5" t="inlineStr">
        <is>
          <t>Tasa de interacción por usuario</t>
        </is>
      </c>
      <c r="C665" s="5" t="inlineStr">
        <is>
          <t>Editorial y Publicaciones</t>
        </is>
      </c>
      <c r="D665" s="13" t="inlineStr">
        <is>
          <t>Semestral</t>
        </is>
      </c>
      <c r="E665" s="5" t="inlineStr">
        <is>
          <t>Positivo</t>
        </is>
      </c>
      <c r="F665" s="6" t="n">
        <v>45838</v>
      </c>
      <c r="G665" s="16">
        <f>YEAR(F665)</f>
        <v/>
      </c>
      <c r="H665" s="6">
        <f>PROPER(TEXT(F665,"mmmm"))</f>
        <v/>
      </c>
      <c r="I665" s="6">
        <f>IF(OR(H665="Enero",H665="Febrero",H665="Marzo",H665="Abril",H665="Mayo",H665="Junio"),G665&amp;"-1",IF(OR(H665="Julio",H665="Agosto",H665="Septiembre",H665="Octubre",H665="Noviembre",H665="Diciembre"),G665&amp;"-2"))</f>
        <v/>
      </c>
      <c r="J665" s="5" t="n"/>
      <c r="K665" s="5" t="n">
        <v>52200</v>
      </c>
      <c r="L665" s="28">
        <f>IFERROR(IF(OR(J665=0,K665=""),"",IF(E665="Positivo",MIN(MAX(K665/J665,0),1.3),MIN(MAX(J665/K665,0),1.3))),"")</f>
        <v/>
      </c>
      <c r="M665" s="28">
        <f>IFERROR(IF(OR(J665=0,K665=""),"",IF(E665="Positivo",MAX(K665/J665,0),MAX(J665/K665,0))),"")</f>
        <v/>
      </c>
      <c r="N665" s="5" t="inlineStr">
        <is>
          <t>ENT</t>
        </is>
      </c>
      <c r="O665" s="5" t="inlineStr">
        <is>
          <t>ENT</t>
        </is>
      </c>
      <c r="P665" s="5" t="n">
        <v>0</v>
      </c>
      <c r="Q665" s="5" t="n">
        <v>0</v>
      </c>
      <c r="R665" s="5">
        <f>A665&amp;"-"&amp;YEAR(F665)&amp;"-"&amp;IF(LEN(MONTH(F665))=1,"0"&amp;MONTH(F665),MONTH(F665))&amp;"-"&amp;IF(LEN(DAY(F665))=1,"0"&amp;DAY(F665),DAY(F665))</f>
        <v/>
      </c>
    </row>
    <row r="666">
      <c r="A666" s="5" t="n">
        <v>485</v>
      </c>
      <c r="B666" s="5" t="inlineStr">
        <is>
          <t>Oportunidad en el cierre de acciones</t>
        </is>
      </c>
      <c r="C666" s="5" t="inlineStr">
        <is>
          <t>Gestión de calidad</t>
        </is>
      </c>
      <c r="D666" s="13" t="inlineStr">
        <is>
          <t>Mensual</t>
        </is>
      </c>
      <c r="E666" s="5" t="inlineStr">
        <is>
          <t>Positivo</t>
        </is>
      </c>
      <c r="F666" s="6" t="n">
        <v>46022</v>
      </c>
      <c r="G666" s="5">
        <f>YEAR(F666)</f>
        <v/>
      </c>
      <c r="H666" s="5">
        <f>PROPER(TEXT(F666,"mmmm"))</f>
        <v/>
      </c>
      <c r="I666" s="6">
        <f>IF(OR(H666="Enero",H666="Febrero",H666="Marzo",H666="Abril",H666="Mayo",H666="Junio"),G666&amp;"-1",IF(OR(H666="Julio",H666="Agosto",H666="Septiembre",H666="Octubre",H666="Noviembre",H666="Diciembre"),G666&amp;"-2"))</f>
        <v/>
      </c>
      <c r="J666" s="5" t="n">
        <v>80</v>
      </c>
      <c r="K666" s="5" t="n">
        <v>26.64021164021164</v>
      </c>
      <c r="L666" s="28">
        <f>IFERROR(IF(OR(J666=0,K666=""),"",IF(E666="Positivo",MIN(MAX(K666/J666,0),1.3),MIN(MAX(J666/K666,0),1.3))),"")</f>
        <v/>
      </c>
      <c r="M666" s="28">
        <f>IFERROR(IF(OR(J666=0,K666=""),"",IF(E666="Positivo",MAX(K666/J666,0),MAX(J666/K666,0))),"")</f>
        <v/>
      </c>
      <c r="N666" s="5" t="inlineStr">
        <is>
          <t>%</t>
        </is>
      </c>
      <c r="O666" s="5" t="inlineStr">
        <is>
          <t>%</t>
        </is>
      </c>
      <c r="P666" s="5" t="n">
        <v>0</v>
      </c>
      <c r="Q666" s="5" t="n">
        <v>0</v>
      </c>
      <c r="R666" s="5">
        <f>A666&amp;"-"&amp;YEAR(F666)&amp;"-"&amp;IF(LEN(MONTH(F666))=1,"0"&amp;MONTH(F666),MONTH(F666))&amp;"-"&amp;IF(LEN(DAY(F666))=1,"0"&amp;DAY(F666),DAY(F666))</f>
        <v/>
      </c>
    </row>
    <row r="667">
      <c r="A667" s="5" t="n">
        <v>488</v>
      </c>
      <c r="B667" s="5" t="inlineStr">
        <is>
          <t>Oportunidad en el cierre de actividades de los planes de mejora</t>
        </is>
      </c>
      <c r="C667" s="5" t="inlineStr">
        <is>
          <t>Gestión de calidad</t>
        </is>
      </c>
      <c r="D667" s="13" t="inlineStr">
        <is>
          <t>Mensual</t>
        </is>
      </c>
      <c r="E667" s="5" t="inlineStr">
        <is>
          <t>Positivo</t>
        </is>
      </c>
      <c r="F667" s="6" t="n">
        <v>46022</v>
      </c>
      <c r="G667" s="5">
        <f>YEAR(F667)</f>
        <v/>
      </c>
      <c r="H667" s="5">
        <f>PROPER(TEXT(F667,"mmmm"))</f>
        <v/>
      </c>
      <c r="I667" s="6">
        <f>IF(OR(H667="Enero",H667="Febrero",H667="Marzo",H667="Abril",H667="Mayo",H667="Junio"),G667&amp;"-1",IF(OR(H667="Julio",H667="Agosto",H667="Septiembre",H667="Octubre",H667="Noviembre",H667="Diciembre"),G667&amp;"-2"))</f>
        <v/>
      </c>
      <c r="J667" s="5" t="n">
        <v>85</v>
      </c>
      <c r="K667" s="5" t="n">
        <v>77.20042389461328</v>
      </c>
      <c r="L667" s="28">
        <f>IFERROR(IF(OR(J667=0,K667=""),"",IF(E667="Positivo",MIN(MAX(K667/J667,0),1.3),MIN(MAX(J667/K667,0),1.3))),"")</f>
        <v/>
      </c>
      <c r="M667" s="28">
        <f>IFERROR(IF(OR(J667=0,K667=""),"",IF(E667="Positivo",MAX(K667/J667,0),MAX(J667/K667,0))),"")</f>
        <v/>
      </c>
      <c r="N667" s="5" t="inlineStr">
        <is>
          <t>%</t>
        </is>
      </c>
      <c r="O667" s="5" t="inlineStr">
        <is>
          <t>%</t>
        </is>
      </c>
      <c r="P667" s="5" t="n">
        <v>0</v>
      </c>
      <c r="Q667" s="5" t="n">
        <v>0</v>
      </c>
      <c r="R667" s="5">
        <f>A667&amp;"-"&amp;YEAR(F667)&amp;"-"&amp;IF(LEN(MONTH(F667))=1,"0"&amp;MONTH(F667),MONTH(F667))&amp;"-"&amp;IF(LEN(DAY(F667))=1,"0"&amp;DAY(F667),DAY(F667))</f>
        <v/>
      </c>
    </row>
    <row r="668">
      <c r="A668" s="5" t="n">
        <v>144</v>
      </c>
      <c r="B668" s="5" t="inlineStr">
        <is>
          <t>Productos de investigación</t>
        </is>
      </c>
      <c r="C668" s="5" t="inlineStr">
        <is>
          <t>Investigación, desarrollo tecnológico, innovación y creación</t>
        </is>
      </c>
      <c r="D668" s="5" t="inlineStr">
        <is>
          <t>Anual</t>
        </is>
      </c>
      <c r="E668" s="5" t="inlineStr">
        <is>
          <t>Positivo</t>
        </is>
      </c>
      <c r="F668" s="6" t="n">
        <v>46022</v>
      </c>
      <c r="G668" s="5">
        <f>YEAR(F668)</f>
        <v/>
      </c>
      <c r="H668" s="5">
        <f>PROPER(TEXT(F668,"mmmm"))</f>
        <v/>
      </c>
      <c r="I668" s="6">
        <f>IF(OR(H668="Enero",H668="Febrero",H668="Marzo",H668="Abril",H668="Mayo",H668="Junio"),G668&amp;"-1",IF(OR(H668="Julio",H668="Agosto",H668="Septiembre",H668="Octubre",H668="Noviembre",H668="Diciembre"),G668&amp;"-2"))</f>
        <v/>
      </c>
      <c r="J668" s="5" t="n">
        <v>4</v>
      </c>
      <c r="K668" s="5" t="n">
        <v>1.95</v>
      </c>
      <c r="L668" s="28">
        <f>IFERROR(IF(OR(J668=0,K668=""),"",IF(E668="Positivo",MIN(MAX(K668/J668,0),1.3),MIN(MAX(J668/K668,0),1.3))),"")</f>
        <v/>
      </c>
      <c r="M668" s="28">
        <f>IFERROR(IF(OR(J668=0,K668=""),"",IF(E668="Positivo",MAX(K668/J668,0),MAX(J668/K668,0))),"")</f>
        <v/>
      </c>
      <c r="N668" s="5" t="inlineStr">
        <is>
          <t>ENT</t>
        </is>
      </c>
      <c r="O668" s="5" t="inlineStr">
        <is>
          <t>DEC</t>
        </is>
      </c>
      <c r="P668" s="5" t="n">
        <v>2</v>
      </c>
      <c r="Q668" s="5" t="n">
        <v>2</v>
      </c>
      <c r="R668" s="5">
        <f>A668&amp;"-"&amp;YEAR(F668)&amp;"-"&amp;IF(LEN(MONTH(F668))=1,"0"&amp;MONTH(F668),MONTH(F668))&amp;"-"&amp;IF(LEN(DAY(F668))=1,"0"&amp;DAY(F668),DAY(F668))</f>
        <v/>
      </c>
    </row>
    <row r="669">
      <c r="A669" t="n">
        <v>100</v>
      </c>
      <c r="B669" t="inlineStr">
        <is>
          <t>Cumplimiento de requisitos legales SST</t>
        </is>
      </c>
      <c r="C669" t="inlineStr">
        <is>
          <t>GESTIÓN DE SEGURIDAD Y SALUD EN EL TRABAJO</t>
        </is>
      </c>
      <c r="D669" t="inlineStr">
        <is>
          <t>Anual</t>
        </is>
      </c>
      <c r="E669" t="inlineStr">
        <is>
          <t>Positivo</t>
        </is>
      </c>
      <c r="F669" s="128" t="n">
        <v>44926</v>
      </c>
      <c r="G669">
        <f>YEAR(F669)</f>
        <v/>
      </c>
      <c r="H669">
        <f>PROPER(TEXT(F669,"mmmm"))</f>
        <v/>
      </c>
      <c r="I669">
        <f>IF(OR(H669="Enero",H669="Febrero",H669="Marzo",H669="Abril",H669="Mayo",H669="Junio"),G669&amp;"-1",IF(OR(H669="Julio",H669="Agosto",H669="Septiembre",H669="Octubre",H669="Noviembre",H669="Diciembre"),G669&amp;"-2"))</f>
        <v/>
      </c>
      <c r="J669" t="n">
        <v>100</v>
      </c>
      <c r="K669" t="n">
        <v>98.3</v>
      </c>
      <c r="L669" s="59">
        <f>IFERROR(IF(OR(J669=0,K669=""),"",IF(E669="Positivo",MIN(MAX(K669/J669,0),1.3),MIN(MAX(J669/K669,0),1.3))),"")</f>
        <v/>
      </c>
      <c r="M669" s="59">
        <f>IFERROR(IF(OR(J669=0,K669=""),"",IF(E669="Positivo",MAX(K669/J669,0),MAX(J669/K669,0))),"")</f>
        <v/>
      </c>
      <c r="N669" t="inlineStr">
        <is>
          <t>%</t>
        </is>
      </c>
      <c r="O669" t="inlineStr">
        <is>
          <t>%</t>
        </is>
      </c>
      <c r="P669" t="n">
        <v>0</v>
      </c>
      <c r="Q669" t="n">
        <v>0</v>
      </c>
      <c r="R669">
        <f>A669&amp;"-"&amp;YEAR(F669)&amp;"-"&amp;IF(LEN(MONTH(F669))=1,"0"&amp;MONTH(F669),MONTH(F669))&amp;"-"&amp;IF(LEN(DAY(F669))=1,"0"&amp;DAY(F669),DAY(F669))</f>
        <v/>
      </c>
      <c r="S669" t="inlineStr"/>
    </row>
    <row r="670">
      <c r="A670" t="n">
        <v>100</v>
      </c>
      <c r="B670" t="inlineStr">
        <is>
          <t>Cumplimiento de requisitos legales SST</t>
        </is>
      </c>
      <c r="C670" t="inlineStr">
        <is>
          <t>GESTIÓN DE SEGURIDAD Y SALUD EN EL TRABAJO</t>
        </is>
      </c>
      <c r="D670" t="inlineStr">
        <is>
          <t>Anual</t>
        </is>
      </c>
      <c r="E670" t="inlineStr">
        <is>
          <t>Positivo</t>
        </is>
      </c>
      <c r="F670" s="128" t="n">
        <v>46022</v>
      </c>
      <c r="G670">
        <f>YEAR(F670)</f>
        <v/>
      </c>
      <c r="H670">
        <f>PROPER(TEXT(F670,"mmmm"))</f>
        <v/>
      </c>
      <c r="I670">
        <f>IF(OR(H670="Enero",H670="Febrero",H670="Marzo",H670="Abril",H670="Mayo",H670="Junio"),G670&amp;"-1",IF(OR(H670="Julio",H670="Agosto",H670="Septiembre",H670="Octubre",H670="Noviembre",H670="Diciembre"),G670&amp;"-2"))</f>
        <v/>
      </c>
      <c r="J670" t="n">
        <v>100</v>
      </c>
      <c r="K670" t="n">
        <v>100</v>
      </c>
      <c r="L670" s="59">
        <f>IFERROR(IF(OR(J670=0,K670=""),"",IF(E670="Positivo",MIN(MAX(K670/J670,0),1.3),MIN(MAX(J670/K670,0),1.3))),"")</f>
        <v/>
      </c>
      <c r="M670" s="59">
        <f>IFERROR(IF(OR(J670=0,K670=""),"",IF(E670="Positivo",MAX(K670/J670,0),MAX(J670/K670,0))),"")</f>
        <v/>
      </c>
      <c r="N670" t="inlineStr">
        <is>
          <t>%</t>
        </is>
      </c>
      <c r="O670" t="inlineStr">
        <is>
          <t>%</t>
        </is>
      </c>
      <c r="P670" t="n">
        <v>0</v>
      </c>
      <c r="Q670" t="n">
        <v>0</v>
      </c>
      <c r="R670">
        <f>A670&amp;"-"&amp;YEAR(F670)&amp;"-"&amp;IF(LEN(MONTH(F670))=1,"0"&amp;MONTH(F670),MONTH(F670))&amp;"-"&amp;IF(LEN(DAY(F670))=1,"0"&amp;DAY(F670),DAY(F670))</f>
        <v/>
      </c>
      <c r="S670" t="inlineStr"/>
    </row>
    <row r="671">
      <c r="A671" t="n">
        <v>104</v>
      </c>
      <c r="B671" t="inlineStr">
        <is>
          <t>Tasa de accidentalidad</t>
        </is>
      </c>
      <c r="C671" t="inlineStr">
        <is>
          <t>GESTIÓN DE SEGURIDAD Y SALUD EN EL TRABAJO</t>
        </is>
      </c>
      <c r="D671" t="inlineStr">
        <is>
          <t>Anual</t>
        </is>
      </c>
      <c r="E671" t="inlineStr">
        <is>
          <t>Negativo</t>
        </is>
      </c>
      <c r="F671" s="128" t="n">
        <v>44926</v>
      </c>
      <c r="G671">
        <f>YEAR(F671)</f>
        <v/>
      </c>
      <c r="H671">
        <f>PROPER(TEXT(F671,"mmmm"))</f>
        <v/>
      </c>
      <c r="I671">
        <f>IF(OR(H671="Enero",H671="Febrero",H671="Marzo",H671="Abril",H671="Mayo",H671="Junio"),G671&amp;"-1",IF(OR(H671="Julio",H671="Agosto",H671="Septiembre",H671="Octubre",H671="Noviembre",H671="Diciembre"),G671&amp;"-2"))</f>
        <v/>
      </c>
      <c r="J671" t="n">
        <v>2.14</v>
      </c>
      <c r="K671" t="n">
        <v>0.37174721189591</v>
      </c>
      <c r="L671" s="59">
        <f>IFERROR(IF(OR(J671=0,K671=""),"",IF(E671="Positivo",MIN(MAX(K671/J671,0),1.3),MIN(MAX(J671/K671,0),1.3))),"")</f>
        <v/>
      </c>
      <c r="M671" s="59">
        <f>IFERROR(IF(OR(J671=0,K671=""),"",IF(E671="Positivo",MAX(K671/J671,0),MAX(J671/K671,0))),"")</f>
        <v/>
      </c>
      <c r="N671" t="inlineStr">
        <is>
          <t>DEC</t>
        </is>
      </c>
      <c r="O671" t="inlineStr">
        <is>
          <t>DEC</t>
        </is>
      </c>
      <c r="P671" t="n">
        <v>1</v>
      </c>
      <c r="Q671" t="n">
        <v>2</v>
      </c>
      <c r="R671">
        <f>A671&amp;"-"&amp;YEAR(F671)&amp;"-"&amp;IF(LEN(MONTH(F671))=1,"0"&amp;MONTH(F671),MONTH(F671))&amp;"-"&amp;IF(LEN(DAY(F671))=1,"0"&amp;DAY(F671),DAY(F671))</f>
        <v/>
      </c>
      <c r="S671" t="inlineStr"/>
    </row>
    <row r="672">
      <c r="A672" t="n">
        <v>104</v>
      </c>
      <c r="B672" t="inlineStr">
        <is>
          <t>Tasa de accidentalidad</t>
        </is>
      </c>
      <c r="C672" t="inlineStr">
        <is>
          <t>GESTIÓN DE SEGURIDAD Y SALUD EN EL TRABAJO</t>
        </is>
      </c>
      <c r="D672" t="inlineStr">
        <is>
          <t>Anual</t>
        </is>
      </c>
      <c r="E672" t="inlineStr">
        <is>
          <t>Negativo</t>
        </is>
      </c>
      <c r="F672" s="128" t="n">
        <v>46022</v>
      </c>
      <c r="G672">
        <f>YEAR(F672)</f>
        <v/>
      </c>
      <c r="H672">
        <f>PROPER(TEXT(F672,"mmmm"))</f>
        <v/>
      </c>
      <c r="I672">
        <f>IF(OR(H672="Enero",H672="Febrero",H672="Marzo",H672="Abril",H672="Mayo",H672="Junio"),G672&amp;"-1",IF(OR(H672="Julio",H672="Agosto",H672="Septiembre",H672="Octubre",H672="Noviembre",H672="Diciembre"),G672&amp;"-2"))</f>
        <v/>
      </c>
      <c r="J672" t="n">
        <v>2.14</v>
      </c>
      <c r="K672" t="n">
        <v>0.21</v>
      </c>
      <c r="L672" s="59">
        <f>IFERROR(IF(OR(J672=0,K672=""),"",IF(E672="Positivo",MIN(MAX(K672/J672,0),1.3),MIN(MAX(J672/K672,0),1.3))),"")</f>
        <v/>
      </c>
      <c r="M672" s="59">
        <f>IFERROR(IF(OR(J672=0,K672=""),"",IF(E672="Positivo",MAX(K672/J672,0),MAX(J672/K672,0))),"")</f>
        <v/>
      </c>
      <c r="N672" t="inlineStr">
        <is>
          <t>DEC</t>
        </is>
      </c>
      <c r="O672" t="inlineStr">
        <is>
          <t>DEC</t>
        </is>
      </c>
      <c r="P672" t="n">
        <v>1</v>
      </c>
      <c r="Q672" t="n">
        <v>2</v>
      </c>
      <c r="R672">
        <f>A672&amp;"-"&amp;YEAR(F672)&amp;"-"&amp;IF(LEN(MONTH(F672))=1,"0"&amp;MONTH(F672),MONTH(F672))&amp;"-"&amp;IF(LEN(DAY(F672))=1,"0"&amp;DAY(F672),DAY(F672))</f>
        <v/>
      </c>
      <c r="S672" t="inlineStr"/>
    </row>
    <row r="673">
      <c r="A673" t="n">
        <v>106</v>
      </c>
      <c r="B673" t="inlineStr">
        <is>
          <t>Mortalidad de los accidentes laborales</t>
        </is>
      </c>
      <c r="C673" t="inlineStr">
        <is>
          <t>GESTIÓN DE SEGURIDAD Y SALUD EN EL TRABAJO</t>
        </is>
      </c>
      <c r="D673" t="inlineStr">
        <is>
          <t>Anual</t>
        </is>
      </c>
      <c r="E673" t="inlineStr">
        <is>
          <t>Negativo</t>
        </is>
      </c>
      <c r="F673" s="128" t="n">
        <v>44926</v>
      </c>
      <c r="G673">
        <f>YEAR(F673)</f>
        <v/>
      </c>
      <c r="H673">
        <f>PROPER(TEXT(F673,"mmmm"))</f>
        <v/>
      </c>
      <c r="I673">
        <f>IF(OR(H673="Enero",H673="Febrero",H673="Marzo",H673="Abril",H673="Mayo",H673="Junio"),G673&amp;"-1",IF(OR(H673="Julio",H673="Agosto",H673="Septiembre",H673="Octubre",H673="Noviembre",H673="Diciembre"),G673&amp;"-2"))</f>
        <v/>
      </c>
      <c r="J673" t="n">
        <v>0</v>
      </c>
      <c r="K673" t="n">
        <v>0</v>
      </c>
      <c r="L673" s="59">
        <f>IFERROR(IF(OR(J673=0,K673=""),"",IF(E673="Positivo",MIN(MAX(K673/J673,0),1.3),MIN(MAX(J673/K673,0),1.3))),"")</f>
        <v/>
      </c>
      <c r="M673" s="59">
        <f>IFERROR(IF(OR(J673=0,K673=""),"",IF(E673="Positivo",MAX(K673/J673,0),MAX(J673/K673,0))),"")</f>
        <v/>
      </c>
      <c r="N673" t="inlineStr">
        <is>
          <t>DEC</t>
        </is>
      </c>
      <c r="O673" t="inlineStr">
        <is>
          <t>DEC</t>
        </is>
      </c>
      <c r="P673" t="n">
        <v>0</v>
      </c>
      <c r="Q673" t="n">
        <v>0</v>
      </c>
      <c r="R673">
        <f>A673&amp;"-"&amp;YEAR(F673)&amp;"-"&amp;IF(LEN(MONTH(F673))=1,"0"&amp;MONTH(F673),MONTH(F673))&amp;"-"&amp;IF(LEN(DAY(F673))=1,"0"&amp;DAY(F673),DAY(F673))</f>
        <v/>
      </c>
      <c r="S673" t="inlineStr"/>
    </row>
    <row r="674">
      <c r="A674" t="n">
        <v>106</v>
      </c>
      <c r="B674" t="inlineStr">
        <is>
          <t>Mortalidad de los accidentes laborales</t>
        </is>
      </c>
      <c r="C674" t="inlineStr">
        <is>
          <t>GESTIÓN DE SEGURIDAD Y SALUD EN EL TRABAJO</t>
        </is>
      </c>
      <c r="D674" t="inlineStr">
        <is>
          <t>Anual</t>
        </is>
      </c>
      <c r="E674" t="inlineStr">
        <is>
          <t>Negativo</t>
        </is>
      </c>
      <c r="F674" s="128" t="n">
        <v>46022</v>
      </c>
      <c r="G674">
        <f>YEAR(F674)</f>
        <v/>
      </c>
      <c r="H674">
        <f>PROPER(TEXT(F674,"mmmm"))</f>
        <v/>
      </c>
      <c r="I674">
        <f>IF(OR(H674="Enero",H674="Febrero",H674="Marzo",H674="Abril",H674="Mayo",H674="Junio"),G674&amp;"-1",IF(OR(H674="Julio",H674="Agosto",H674="Septiembre",H674="Octubre",H674="Noviembre",H674="Diciembre"),G674&amp;"-2"))</f>
        <v/>
      </c>
      <c r="J674" t="n">
        <v>0</v>
      </c>
      <c r="K674" t="n">
        <v>0</v>
      </c>
      <c r="L674" s="59">
        <f>IFERROR(IF(OR(J674=0,K674=""),"",IF(E674="Positivo",MIN(MAX(K674/J674,0),1.3),MIN(MAX(J674/K674,0),1.3))),"")</f>
        <v/>
      </c>
      <c r="M674" s="59">
        <f>IFERROR(IF(OR(J674=0,K674=""),"",IF(E674="Positivo",MAX(K674/J674,0),MAX(J674/K674,0))),"")</f>
        <v/>
      </c>
      <c r="N674" t="inlineStr">
        <is>
          <t>DEC</t>
        </is>
      </c>
      <c r="O674" t="inlineStr">
        <is>
          <t>DEC</t>
        </is>
      </c>
      <c r="P674" t="n">
        <v>0</v>
      </c>
      <c r="Q674" t="n">
        <v>0</v>
      </c>
      <c r="R674">
        <f>A674&amp;"-"&amp;YEAR(F674)&amp;"-"&amp;IF(LEN(MONTH(F674))=1,"0"&amp;MONTH(F674),MONTH(F674))&amp;"-"&amp;IF(LEN(DAY(F674))=1,"0"&amp;DAY(F674),DAY(F674))</f>
        <v/>
      </c>
      <c r="S674" t="inlineStr"/>
    </row>
    <row r="675">
      <c r="A675" t="n">
        <v>111</v>
      </c>
      <c r="B675" t="inlineStr">
        <is>
          <t>Nivel de Satisfacción Servicios Prestados</t>
        </is>
      </c>
      <c r="C675" t="inlineStr">
        <is>
          <t>GESTIÓN DE ABASTECIMIENTO</t>
        </is>
      </c>
      <c r="D675" t="inlineStr">
        <is>
          <t>Trimestral</t>
        </is>
      </c>
      <c r="E675" t="inlineStr">
        <is>
          <t>Positivo</t>
        </is>
      </c>
      <c r="F675" s="128" t="n">
        <v>44834</v>
      </c>
      <c r="G675">
        <f>YEAR(F675)</f>
        <v/>
      </c>
      <c r="H675">
        <f>PROPER(TEXT(F675,"mmmm"))</f>
        <v/>
      </c>
      <c r="I675">
        <f>IF(OR(H675="Enero",H675="Febrero",H675="Marzo",H675="Abril",H675="Mayo",H675="Junio"),G675&amp;"-1",IF(OR(H675="Julio",H675="Agosto",H675="Septiembre",H675="Octubre",H675="Noviembre",H675="Diciembre"),G675&amp;"-2"))</f>
        <v/>
      </c>
      <c r="J675" t="n">
        <v>80</v>
      </c>
      <c r="K675" t="n">
        <v>70</v>
      </c>
      <c r="L675" s="59">
        <f>IFERROR(IF(OR(J675=0,K675=""),"",IF(E675="Positivo",MIN(MAX(K675/J675,0),1.3),MIN(MAX(J675/K675,0),1.3))),"")</f>
        <v/>
      </c>
      <c r="M675" s="59">
        <f>IFERROR(IF(OR(J675=0,K675=""),"",IF(E675="Positivo",MAX(K675/J675,0),MAX(J675/K675,0))),"")</f>
        <v/>
      </c>
      <c r="N675" t="inlineStr">
        <is>
          <t>%</t>
        </is>
      </c>
      <c r="O675" t="inlineStr">
        <is>
          <t>%</t>
        </is>
      </c>
      <c r="P675" t="n">
        <v>0</v>
      </c>
      <c r="Q675" t="n">
        <v>0</v>
      </c>
      <c r="R675">
        <f>A675&amp;"-"&amp;YEAR(F675)&amp;"-"&amp;IF(LEN(MONTH(F675))=1,"0"&amp;MONTH(F675),MONTH(F675))&amp;"-"&amp;IF(LEN(DAY(F675))=1,"0"&amp;DAY(F675),DAY(F675))</f>
        <v/>
      </c>
      <c r="S675" t="inlineStr"/>
    </row>
    <row r="676">
      <c r="A676" t="n">
        <v>111</v>
      </c>
      <c r="B676" t="inlineStr">
        <is>
          <t>Nivel de Satisfacción Servicios Prestados</t>
        </is>
      </c>
      <c r="C676" t="inlineStr">
        <is>
          <t>GESTIÓN DE ABASTECIMIENTO</t>
        </is>
      </c>
      <c r="D676" t="inlineStr">
        <is>
          <t>Trimestral</t>
        </is>
      </c>
      <c r="E676" t="inlineStr">
        <is>
          <t>Positivo</t>
        </is>
      </c>
      <c r="F676" s="128" t="n">
        <v>46022</v>
      </c>
      <c r="G676">
        <f>YEAR(F676)</f>
        <v/>
      </c>
      <c r="H676">
        <f>PROPER(TEXT(F676,"mmmm"))</f>
        <v/>
      </c>
      <c r="I676">
        <f>IF(OR(H676="Enero",H676="Febrero",H676="Marzo",H676="Abril",H676="Mayo",H676="Junio"),G676&amp;"-1",IF(OR(H676="Julio",H676="Agosto",H676="Septiembre",H676="Octubre",H676="Noviembre",H676="Diciembre"),G676&amp;"-2"))</f>
        <v/>
      </c>
      <c r="J676" t="n">
        <v>80</v>
      </c>
      <c r="K676" t="n">
        <v>95.45</v>
      </c>
      <c r="L676" s="59">
        <f>IFERROR(IF(OR(J676=0,K676=""),"",IF(E676="Positivo",MIN(MAX(K676/J676,0),1.3),MIN(MAX(J676/K676,0),1.3))),"")</f>
        <v/>
      </c>
      <c r="M676" s="59">
        <f>IFERROR(IF(OR(J676=0,K676=""),"",IF(E676="Positivo",MAX(K676/J676,0),MAX(J676/K676,0))),"")</f>
        <v/>
      </c>
      <c r="N676" t="inlineStr">
        <is>
          <t>%</t>
        </is>
      </c>
      <c r="O676" t="inlineStr">
        <is>
          <t>%</t>
        </is>
      </c>
      <c r="P676" t="n">
        <v>0</v>
      </c>
      <c r="Q676" t="n">
        <v>0</v>
      </c>
      <c r="R676">
        <f>A676&amp;"-"&amp;YEAR(F676)&amp;"-"&amp;IF(LEN(MONTH(F676))=1,"0"&amp;MONTH(F676),MONTH(F676))&amp;"-"&amp;IF(LEN(DAY(F676))=1,"0"&amp;DAY(F676),DAY(F676))</f>
        <v/>
      </c>
      <c r="S676" t="inlineStr"/>
    </row>
    <row r="677">
      <c r="A677" t="n">
        <v>112</v>
      </c>
      <c r="B677" t="inlineStr">
        <is>
          <t>Nivel de Satisfacción Servicios Prestados</t>
        </is>
      </c>
      <c r="C677" t="inlineStr">
        <is>
          <t>Gestión Infraestructura Física</t>
        </is>
      </c>
      <c r="D677" t="inlineStr">
        <is>
          <t>Anual</t>
        </is>
      </c>
      <c r="E677" t="inlineStr">
        <is>
          <t>Positivo</t>
        </is>
      </c>
      <c r="F677" s="128" t="n">
        <v>46022</v>
      </c>
      <c r="G677">
        <f>YEAR(F677)</f>
        <v/>
      </c>
      <c r="H677">
        <f>PROPER(TEXT(F677,"mmmm"))</f>
        <v/>
      </c>
      <c r="I677">
        <f>IF(OR(H677="Enero",H677="Febrero",H677="Marzo",H677="Abril",H677="Mayo",H677="Junio"),G677&amp;"-1",IF(OR(H677="Julio",H677="Agosto",H677="Septiembre",H677="Octubre",H677="Noviembre",H677="Diciembre"),G677&amp;"-2"))</f>
        <v/>
      </c>
      <c r="J677" t="n">
        <v>80</v>
      </c>
      <c r="K677" t="n">
        <v>90</v>
      </c>
      <c r="L677" s="59">
        <f>IFERROR(IF(OR(J677=0,K677=""),"",IF(E677="Positivo",MIN(MAX(K677/J677,0),1.3),MIN(MAX(J677/K677,0),1.3))),"")</f>
        <v/>
      </c>
      <c r="M677" s="59">
        <f>IFERROR(IF(OR(J677=0,K677=""),"",IF(E677="Positivo",MAX(K677/J677,0),MAX(J677/K677,0))),"")</f>
        <v/>
      </c>
      <c r="N677" t="inlineStr">
        <is>
          <t>%</t>
        </is>
      </c>
      <c r="O677" t="inlineStr">
        <is>
          <t>%</t>
        </is>
      </c>
      <c r="P677" t="n">
        <v>0</v>
      </c>
      <c r="Q677" t="n">
        <v>0</v>
      </c>
      <c r="R677">
        <f>A677&amp;"-"&amp;YEAR(F677)&amp;"-"&amp;IF(LEN(MONTH(F677))=1,"0"&amp;MONTH(F677),MONTH(F677))&amp;"-"&amp;IF(LEN(DAY(F677))=1,"0"&amp;DAY(F677),DAY(F677))</f>
        <v/>
      </c>
      <c r="S677" t="inlineStr"/>
    </row>
    <row r="678">
      <c r="A678" t="n">
        <v>113</v>
      </c>
      <c r="B678" t="inlineStr">
        <is>
          <t>Nivel de Satisfacción Servicios Prestados</t>
        </is>
      </c>
      <c r="C678" t="inlineStr">
        <is>
          <t>GESTIÓN Y DESARROLLO DEL TALENTO HUMANO</t>
        </is>
      </c>
      <c r="D678" t="inlineStr">
        <is>
          <t>Anual</t>
        </is>
      </c>
      <c r="E678" t="inlineStr">
        <is>
          <t>Positivo</t>
        </is>
      </c>
      <c r="F678" s="128" t="n">
        <v>46022</v>
      </c>
      <c r="G678">
        <f>YEAR(F678)</f>
        <v/>
      </c>
      <c r="H678">
        <f>PROPER(TEXT(F678,"mmmm"))</f>
        <v/>
      </c>
      <c r="I678">
        <f>IF(OR(H678="Enero",H678="Febrero",H678="Marzo",H678="Abril",H678="Mayo",H678="Junio"),G678&amp;"-1",IF(OR(H678="Julio",H678="Agosto",H678="Septiembre",H678="Octubre",H678="Noviembre",H678="Diciembre"),G678&amp;"-2"))</f>
        <v/>
      </c>
      <c r="J678" t="n">
        <v>80</v>
      </c>
      <c r="K678" t="n">
        <v>94</v>
      </c>
      <c r="L678" s="59">
        <f>IFERROR(IF(OR(J678=0,K678=""),"",IF(E678="Positivo",MIN(MAX(K678/J678,0),1.3),MIN(MAX(J678/K678,0),1.3))),"")</f>
        <v/>
      </c>
      <c r="M678" s="59">
        <f>IFERROR(IF(OR(J678=0,K678=""),"",IF(E678="Positivo",MAX(K678/J678,0),MAX(J678/K678,0))),"")</f>
        <v/>
      </c>
      <c r="N678" t="inlineStr">
        <is>
          <t>%</t>
        </is>
      </c>
      <c r="O678" t="inlineStr">
        <is>
          <t>%</t>
        </is>
      </c>
      <c r="P678" t="n">
        <v>0</v>
      </c>
      <c r="Q678" t="n">
        <v>0</v>
      </c>
      <c r="R678">
        <f>A678&amp;"-"&amp;YEAR(F678)&amp;"-"&amp;IF(LEN(MONTH(F678))=1,"0"&amp;MONTH(F678),MONTH(F678))&amp;"-"&amp;IF(LEN(DAY(F678))=1,"0"&amp;DAY(F678),DAY(F678))</f>
        <v/>
      </c>
      <c r="S678" t="inlineStr"/>
    </row>
    <row r="679">
      <c r="A679" t="n">
        <v>114</v>
      </c>
      <c r="B679" t="inlineStr">
        <is>
          <t>Nivel de Satisfacción Servicios Prestados</t>
        </is>
      </c>
      <c r="C679" t="inlineStr">
        <is>
          <t>GESTIÓN DE LA TECNOLOGÍA E INNOVACIÓN DIGITAL</t>
        </is>
      </c>
      <c r="D679" t="inlineStr">
        <is>
          <t>Anual</t>
        </is>
      </c>
      <c r="E679" t="inlineStr">
        <is>
          <t>Positivo</t>
        </is>
      </c>
      <c r="F679" s="128" t="n">
        <v>46022</v>
      </c>
      <c r="G679">
        <f>YEAR(F679)</f>
        <v/>
      </c>
      <c r="H679">
        <f>PROPER(TEXT(F679,"mmmm"))</f>
        <v/>
      </c>
      <c r="I679">
        <f>IF(OR(H679="Enero",H679="Febrero",H679="Marzo",H679="Abril",H679="Mayo",H679="Junio"),G679&amp;"-1",IF(OR(H679="Julio",H679="Agosto",H679="Septiembre",H679="Octubre",H679="Noviembre",H679="Diciembre"),G679&amp;"-2"))</f>
        <v/>
      </c>
      <c r="J679" t="n">
        <v>80</v>
      </c>
      <c r="K679" t="n">
        <v>74</v>
      </c>
      <c r="L679" s="59">
        <f>IFERROR(IF(OR(J679=0,K679=""),"",IF(E679="Positivo",MIN(MAX(K679/J679,0),1.3),MIN(MAX(J679/K679,0),1.3))),"")</f>
        <v/>
      </c>
      <c r="M679" s="59">
        <f>IFERROR(IF(OR(J679=0,K679=""),"",IF(E679="Positivo",MAX(K679/J679,0),MAX(J679/K679,0))),"")</f>
        <v/>
      </c>
      <c r="N679" t="inlineStr">
        <is>
          <t>%</t>
        </is>
      </c>
      <c r="O679" t="inlineStr">
        <is>
          <t>%</t>
        </is>
      </c>
      <c r="P679" t="n">
        <v>0</v>
      </c>
      <c r="Q679" t="n">
        <v>0</v>
      </c>
      <c r="R679">
        <f>A679&amp;"-"&amp;YEAR(F679)&amp;"-"&amp;IF(LEN(MONTH(F679))=1,"0"&amp;MONTH(F679),MONTH(F679))&amp;"-"&amp;IF(LEN(DAY(F679))=1,"0"&amp;DAY(F679),DAY(F679))</f>
        <v/>
      </c>
      <c r="S679" t="inlineStr"/>
    </row>
    <row r="680">
      <c r="A680" t="n">
        <v>115</v>
      </c>
      <c r="B680" t="inlineStr">
        <is>
          <t>Nivel de Satisfacción Servicios Prestados</t>
        </is>
      </c>
      <c r="C680" t="inlineStr">
        <is>
          <t>GESTIÓN DE SEGURIDAD Y SALUD EN EL TRABAJO</t>
        </is>
      </c>
      <c r="D680" t="inlineStr">
        <is>
          <t>Anual</t>
        </is>
      </c>
      <c r="E680" t="inlineStr">
        <is>
          <t>Positivo</t>
        </is>
      </c>
      <c r="F680" s="128" t="n">
        <v>44865</v>
      </c>
      <c r="G680">
        <f>YEAR(F680)</f>
        <v/>
      </c>
      <c r="H680">
        <f>PROPER(TEXT(F680,"mmmm"))</f>
        <v/>
      </c>
      <c r="I680">
        <f>IF(OR(H680="Enero",H680="Febrero",H680="Marzo",H680="Abril",H680="Mayo",H680="Junio"),G680&amp;"-1",IF(OR(H680="Julio",H680="Agosto",H680="Septiembre",H680="Octubre",H680="Noviembre",H680="Diciembre"),G680&amp;"-2"))</f>
        <v/>
      </c>
      <c r="J680" t="n">
        <v>80</v>
      </c>
      <c r="K680" t="n">
        <v>90</v>
      </c>
      <c r="L680" s="59">
        <f>IFERROR(IF(OR(J680=0,K680=""),"",IF(E680="Positivo",MIN(MAX(K680/J680,0),1.3),MIN(MAX(J680/K680,0),1.3))),"")</f>
        <v/>
      </c>
      <c r="M680" s="59">
        <f>IFERROR(IF(OR(J680=0,K680=""),"",IF(E680="Positivo",MAX(K680/J680,0),MAX(J680/K680,0))),"")</f>
        <v/>
      </c>
      <c r="N680" t="inlineStr">
        <is>
          <t>%</t>
        </is>
      </c>
      <c r="O680" t="inlineStr">
        <is>
          <t>%</t>
        </is>
      </c>
      <c r="P680" t="n">
        <v>0</v>
      </c>
      <c r="Q680" t="n">
        <v>0</v>
      </c>
      <c r="R680">
        <f>A680&amp;"-"&amp;YEAR(F680)&amp;"-"&amp;IF(LEN(MONTH(F680))=1,"0"&amp;MONTH(F680),MONTH(F680))&amp;"-"&amp;IF(LEN(DAY(F680))=1,"0"&amp;DAY(F680),DAY(F680))</f>
        <v/>
      </c>
      <c r="S680" t="inlineStr"/>
    </row>
    <row r="681">
      <c r="A681" t="n">
        <v>115</v>
      </c>
      <c r="B681" t="inlineStr">
        <is>
          <t>Nivel de Satisfacción Servicios Prestados</t>
        </is>
      </c>
      <c r="C681" t="inlineStr">
        <is>
          <t>GESTIÓN DE SEGURIDAD Y SALUD EN EL TRABAJO</t>
        </is>
      </c>
      <c r="D681" t="inlineStr">
        <is>
          <t>Anual</t>
        </is>
      </c>
      <c r="E681" t="inlineStr">
        <is>
          <t>Positivo</t>
        </is>
      </c>
      <c r="F681" s="128" t="n">
        <v>46022</v>
      </c>
      <c r="G681">
        <f>YEAR(F681)</f>
        <v/>
      </c>
      <c r="H681">
        <f>PROPER(TEXT(F681,"mmmm"))</f>
        <v/>
      </c>
      <c r="I681">
        <f>IF(OR(H681="Enero",H681="Febrero",H681="Marzo",H681="Abril",H681="Mayo",H681="Junio"),G681&amp;"-1",IF(OR(H681="Julio",H681="Agosto",H681="Septiembre",H681="Octubre",H681="Noviembre",H681="Diciembre"),G681&amp;"-2"))</f>
        <v/>
      </c>
      <c r="J681" t="n">
        <v>80</v>
      </c>
      <c r="K681" t="n">
        <v>89</v>
      </c>
      <c r="L681" s="59">
        <f>IFERROR(IF(OR(J681=0,K681=""),"",IF(E681="Positivo",MIN(MAX(K681/J681,0),1.3),MIN(MAX(J681/K681,0),1.3))),"")</f>
        <v/>
      </c>
      <c r="M681" s="59">
        <f>IFERROR(IF(OR(J681=0,K681=""),"",IF(E681="Positivo",MAX(K681/J681,0),MAX(J681/K681,0))),"")</f>
        <v/>
      </c>
      <c r="N681" t="inlineStr">
        <is>
          <t>%</t>
        </is>
      </c>
      <c r="O681" t="inlineStr">
        <is>
          <t>%</t>
        </is>
      </c>
      <c r="P681" t="n">
        <v>0</v>
      </c>
      <c r="Q681" t="n">
        <v>0</v>
      </c>
      <c r="R681">
        <f>A681&amp;"-"&amp;YEAR(F681)&amp;"-"&amp;IF(LEN(MONTH(F681))=1,"0"&amp;MONTH(F681),MONTH(F681))&amp;"-"&amp;IF(LEN(DAY(F681))=1,"0"&amp;DAY(F681),DAY(F681))</f>
        <v/>
      </c>
      <c r="S681" t="inlineStr"/>
    </row>
    <row r="682">
      <c r="A682" t="n">
        <v>116</v>
      </c>
      <c r="B682" t="inlineStr">
        <is>
          <t>Nivel de Satisfacción Servicios Prestados</t>
        </is>
      </c>
      <c r="C682" t="inlineStr">
        <is>
          <t>AUDITORÍA INTERNA</t>
        </is>
      </c>
      <c r="D682" t="inlineStr">
        <is>
          <t>Anual</t>
        </is>
      </c>
      <c r="E682" t="inlineStr">
        <is>
          <t>Positivo</t>
        </is>
      </c>
      <c r="F682" s="128" t="n">
        <v>46022</v>
      </c>
      <c r="G682">
        <f>YEAR(F682)</f>
        <v/>
      </c>
      <c r="H682">
        <f>PROPER(TEXT(F682,"mmmm"))</f>
        <v/>
      </c>
      <c r="I682">
        <f>IF(OR(H682="Enero",H682="Febrero",H682="Marzo",H682="Abril",H682="Mayo",H682="Junio"),G682&amp;"-1",IF(OR(H682="Julio",H682="Agosto",H682="Septiembre",H682="Octubre",H682="Noviembre",H682="Diciembre"),G682&amp;"-2"))</f>
        <v/>
      </c>
      <c r="J682" t="n">
        <v>80</v>
      </c>
      <c r="K682" t="n">
        <v>100</v>
      </c>
      <c r="L682" s="59">
        <f>IFERROR(IF(OR(J682=0,K682=""),"",IF(E682="Positivo",MIN(MAX(K682/J682,0),1.3),MIN(MAX(J682/K682,0),1.3))),"")</f>
        <v/>
      </c>
      <c r="M682" s="59">
        <f>IFERROR(IF(OR(J682=0,K682=""),"",IF(E682="Positivo",MAX(K682/J682,0),MAX(J682/K682,0))),"")</f>
        <v/>
      </c>
      <c r="N682" t="inlineStr">
        <is>
          <t>%</t>
        </is>
      </c>
      <c r="O682" t="inlineStr">
        <is>
          <t>%</t>
        </is>
      </c>
      <c r="P682" t="n">
        <v>0</v>
      </c>
      <c r="Q682" t="n">
        <v>0</v>
      </c>
      <c r="R682">
        <f>A682&amp;"-"&amp;YEAR(F682)&amp;"-"&amp;IF(LEN(MONTH(F682))=1,"0"&amp;MONTH(F682),MONTH(F682))&amp;"-"&amp;IF(LEN(DAY(F682))=1,"0"&amp;DAY(F682),DAY(F682))</f>
        <v/>
      </c>
      <c r="S682" t="inlineStr"/>
    </row>
    <row r="683">
      <c r="A683" t="n">
        <v>117</v>
      </c>
      <c r="B683" t="inlineStr">
        <is>
          <t>Nivel de Satisfacción Servicios Prestados</t>
        </is>
      </c>
      <c r="C683" t="inlineStr">
        <is>
          <t>GESTIÓN AMBIENTAL</t>
        </is>
      </c>
      <c r="D683" t="inlineStr">
        <is>
          <t>Anual</t>
        </is>
      </c>
      <c r="E683" t="inlineStr">
        <is>
          <t>Positivo</t>
        </is>
      </c>
      <c r="F683" s="128" t="n">
        <v>46022</v>
      </c>
      <c r="G683">
        <f>YEAR(F683)</f>
        <v/>
      </c>
      <c r="H683">
        <f>PROPER(TEXT(F683,"mmmm"))</f>
        <v/>
      </c>
      <c r="I683">
        <f>IF(OR(H683="Enero",H683="Febrero",H683="Marzo",H683="Abril",H683="Mayo",H683="Junio"),G683&amp;"-1",IF(OR(H683="Julio",H683="Agosto",H683="Septiembre",H683="Octubre",H683="Noviembre",H683="Diciembre"),G683&amp;"-2"))</f>
        <v/>
      </c>
      <c r="J683" t="n">
        <v>80</v>
      </c>
      <c r="K683" t="n">
        <v>100</v>
      </c>
      <c r="L683" s="59">
        <f>IFERROR(IF(OR(J683=0,K683=""),"",IF(E683="Positivo",MIN(MAX(K683/J683,0),1.3),MIN(MAX(J683/K683,0),1.3))),"")</f>
        <v/>
      </c>
      <c r="M683" s="59">
        <f>IFERROR(IF(OR(J683=0,K683=""),"",IF(E683="Positivo",MAX(K683/J683,0),MAX(J683/K683,0))),"")</f>
        <v/>
      </c>
      <c r="N683" t="inlineStr">
        <is>
          <t>%</t>
        </is>
      </c>
      <c r="O683" t="inlineStr">
        <is>
          <t>%</t>
        </is>
      </c>
      <c r="P683" t="n">
        <v>0</v>
      </c>
      <c r="Q683" t="n">
        <v>0</v>
      </c>
      <c r="R683">
        <f>A683&amp;"-"&amp;YEAR(F683)&amp;"-"&amp;IF(LEN(MONTH(F683))=1,"0"&amp;MONTH(F683),MONTH(F683))&amp;"-"&amp;IF(LEN(DAY(F683))=1,"0"&amp;DAY(F683),DAY(F683))</f>
        <v/>
      </c>
      <c r="S683" t="inlineStr"/>
    </row>
    <row r="684">
      <c r="A684" t="n">
        <v>118</v>
      </c>
      <c r="B684" t="inlineStr">
        <is>
          <t>Nivel de Satisfacción del sistema de gestión de calidad</t>
        </is>
      </c>
      <c r="C684" t="inlineStr">
        <is>
          <t>Gestión de calidad</t>
        </is>
      </c>
      <c r="D684" t="inlineStr">
        <is>
          <t>Anual</t>
        </is>
      </c>
      <c r="E684" t="inlineStr">
        <is>
          <t>Positivo</t>
        </is>
      </c>
      <c r="F684" s="128" t="n">
        <v>46022</v>
      </c>
      <c r="G684">
        <f>YEAR(F684)</f>
        <v/>
      </c>
      <c r="H684">
        <f>PROPER(TEXT(F684,"mmmm"))</f>
        <v/>
      </c>
      <c r="I684">
        <f>IF(OR(H684="Enero",H684="Febrero",H684="Marzo",H684="Abril",H684="Mayo",H684="Junio"),G684&amp;"-1",IF(OR(H684="Julio",H684="Agosto",H684="Septiembre",H684="Octubre",H684="Noviembre",H684="Diciembre"),G684&amp;"-2"))</f>
        <v/>
      </c>
      <c r="J684" t="n">
        <v>80</v>
      </c>
      <c r="K684" t="n">
        <v>98</v>
      </c>
      <c r="L684" s="59">
        <f>IFERROR(IF(OR(J684=0,K684=""),"",IF(E684="Positivo",MIN(MAX(K684/J684,0),1.3),MIN(MAX(J684/K684,0),1.3))),"")</f>
        <v/>
      </c>
      <c r="M684" s="59">
        <f>IFERROR(IF(OR(J684=0,K684=""),"",IF(E684="Positivo",MAX(K684/J684,0),MAX(J684/K684,0))),"")</f>
        <v/>
      </c>
      <c r="N684" t="inlineStr">
        <is>
          <t>%</t>
        </is>
      </c>
      <c r="O684" t="inlineStr">
        <is>
          <t>%</t>
        </is>
      </c>
      <c r="P684" t="n">
        <v>0</v>
      </c>
      <c r="Q684" t="n">
        <v>0</v>
      </c>
      <c r="R684">
        <f>A684&amp;"-"&amp;YEAR(F684)&amp;"-"&amp;IF(LEN(MONTH(F684))=1,"0"&amp;MONTH(F684),MONTH(F684))&amp;"-"&amp;IF(LEN(DAY(F684))=1,"0"&amp;DAY(F684),DAY(F684))</f>
        <v/>
      </c>
      <c r="S684" t="inlineStr"/>
    </row>
    <row r="685">
      <c r="A685" t="n">
        <v>121</v>
      </c>
      <c r="B685" t="inlineStr">
        <is>
          <t>Ejecución presupuestal de la nómina acumulada</t>
        </is>
      </c>
      <c r="C685" t="inlineStr">
        <is>
          <t>GESTIÓN Y DESARROLLO DEL TALENTO HUMANO</t>
        </is>
      </c>
      <c r="D685" t="inlineStr">
        <is>
          <t>Mensual</t>
        </is>
      </c>
      <c r="E685" t="inlineStr">
        <is>
          <t>Negativo</t>
        </is>
      </c>
      <c r="F685" s="128" t="n">
        <v>46022</v>
      </c>
      <c r="G685">
        <f>YEAR(F685)</f>
        <v/>
      </c>
      <c r="H685">
        <f>PROPER(TEXT(F685,"mmmm"))</f>
        <v/>
      </c>
      <c r="I685">
        <f>IF(OR(H685="Enero",H685="Febrero",H685="Marzo",H685="Abril",H685="Mayo",H685="Junio"),G685&amp;"-1",IF(OR(H685="Julio",H685="Agosto",H685="Septiembre",H685="Octubre",H685="Noviembre",H685="Diciembre"),G685&amp;"-2"))</f>
        <v/>
      </c>
      <c r="J685" t="n">
        <v>121139779</v>
      </c>
      <c r="K685" t="n">
        <v>128479127</v>
      </c>
      <c r="L685" s="59">
        <f>IFERROR(IF(OR(J685=0,K685=""),"",IF(E685="Positivo",MIN(MAX(K685/J685,0),1.3),MIN(MAX(J685/K685,0),1.3))),"")</f>
        <v/>
      </c>
      <c r="M685" s="59">
        <f>IFERROR(IF(OR(J685=0,K685=""),"",IF(E685="Positivo",MAX(K685/J685,0),MAX(J685/K685,0))),"")</f>
        <v/>
      </c>
      <c r="N685" t="inlineStr">
        <is>
          <t>$</t>
        </is>
      </c>
      <c r="O685" t="inlineStr">
        <is>
          <t>$</t>
        </is>
      </c>
      <c r="P685" t="n">
        <v>0</v>
      </c>
      <c r="Q685" t="n">
        <v>0</v>
      </c>
      <c r="R685">
        <f>A685&amp;"-"&amp;YEAR(F685)&amp;"-"&amp;IF(LEN(MONTH(F685))=1,"0"&amp;MONTH(F685),MONTH(F685))&amp;"-"&amp;IF(LEN(DAY(F685))=1,"0"&amp;DAY(F685),DAY(F685))</f>
        <v/>
      </c>
      <c r="S685" t="inlineStr"/>
    </row>
    <row r="686">
      <c r="A686" t="n">
        <v>121</v>
      </c>
      <c r="B686" t="inlineStr">
        <is>
          <t>Ejecución presupuestal de la nómina acumulada</t>
        </is>
      </c>
      <c r="C686" t="inlineStr">
        <is>
          <t>GESTIÓN Y DESARROLLO DEL TALENTO HUMANO</t>
        </is>
      </c>
      <c r="D686" t="inlineStr">
        <is>
          <t>Mensual</t>
        </is>
      </c>
      <c r="E686" t="inlineStr">
        <is>
          <t>Negativo</t>
        </is>
      </c>
      <c r="F686" s="128" t="n">
        <v>46081</v>
      </c>
      <c r="G686">
        <f>YEAR(F686)</f>
        <v/>
      </c>
      <c r="H686">
        <f>PROPER(TEXT(F686,"mmmm"))</f>
        <v/>
      </c>
      <c r="I686">
        <f>IF(OR(H686="Enero",H686="Febrero",H686="Marzo",H686="Abril",H686="Mayo",H686="Junio"),G686&amp;"-1",IF(OR(H686="Julio",H686="Agosto",H686="Septiembre",H686="Octubre",H686="Noviembre",H686="Diciembre"),G686&amp;"-2"))</f>
        <v/>
      </c>
      <c r="J686" t="n">
        <v>18429265</v>
      </c>
      <c r="K686" t="n">
        <v>20078604</v>
      </c>
      <c r="L686" s="59">
        <f>IFERROR(IF(OR(J686=0,K686=""),"",IF(E686="Positivo",MIN(MAX(K686/J686,0),1.3),MIN(MAX(J686/K686,0),1.3))),"")</f>
        <v/>
      </c>
      <c r="M686" s="59">
        <f>IFERROR(IF(OR(J686=0,K686=""),"",IF(E686="Positivo",MAX(K686/J686,0),MAX(J686/K686,0))),"")</f>
        <v/>
      </c>
      <c r="N686" t="inlineStr">
        <is>
          <t>$</t>
        </is>
      </c>
      <c r="O686" t="inlineStr">
        <is>
          <t>$</t>
        </is>
      </c>
      <c r="P686" t="n">
        <v>0</v>
      </c>
      <c r="Q686" t="n">
        <v>0</v>
      </c>
      <c r="R686">
        <f>A686&amp;"-"&amp;YEAR(F686)&amp;"-"&amp;IF(LEN(MONTH(F686))=1,"0"&amp;MONTH(F686),MONTH(F686))&amp;"-"&amp;IF(LEN(DAY(F686))=1,"0"&amp;DAY(F686),DAY(F686))</f>
        <v/>
      </c>
      <c r="S686" t="inlineStr"/>
    </row>
    <row r="687">
      <c r="A687" t="n">
        <v>122</v>
      </c>
      <c r="B687" t="inlineStr">
        <is>
          <t>Eficacia en la solicitud documental- por periodo</t>
        </is>
      </c>
      <c r="C687" t="inlineStr">
        <is>
          <t>Gestión de calidad</t>
        </is>
      </c>
      <c r="D687" t="inlineStr">
        <is>
          <t>Mensual</t>
        </is>
      </c>
      <c r="E687" t="inlineStr">
        <is>
          <t>Positivo</t>
        </is>
      </c>
      <c r="F687" s="128" t="n">
        <v>44926</v>
      </c>
      <c r="G687">
        <f>YEAR(F687)</f>
        <v/>
      </c>
      <c r="H687">
        <f>PROPER(TEXT(F687,"mmmm"))</f>
        <v/>
      </c>
      <c r="I687">
        <f>IF(OR(H687="Enero",H687="Febrero",H687="Marzo",H687="Abril",H687="Mayo",H687="Junio"),G687&amp;"-1",IF(OR(H687="Julio",H687="Agosto",H687="Septiembre",H687="Octubre",H687="Noviembre",H687="Diciembre"),G687&amp;"-2"))</f>
        <v/>
      </c>
      <c r="J687" t="n">
        <v>80</v>
      </c>
      <c r="K687" t="n">
        <v>87.72283272283283</v>
      </c>
      <c r="L687" s="59">
        <f>IFERROR(IF(OR(J687=0,K687=""),"",IF(E687="Positivo",MIN(MAX(K687/J687,0),1.3),MIN(MAX(J687/K687,0),1.3))),"")</f>
        <v/>
      </c>
      <c r="M687" s="59">
        <f>IFERROR(IF(OR(J687=0,K687=""),"",IF(E687="Positivo",MAX(K687/J687,0),MAX(J687/K687,0))),"")</f>
        <v/>
      </c>
      <c r="N687" t="inlineStr">
        <is>
          <t>%</t>
        </is>
      </c>
      <c r="O687" t="inlineStr">
        <is>
          <t>%</t>
        </is>
      </c>
      <c r="P687" t="n">
        <v>0</v>
      </c>
      <c r="Q687" t="n">
        <v>0</v>
      </c>
      <c r="R687">
        <f>A687&amp;"-"&amp;YEAR(F687)&amp;"-"&amp;IF(LEN(MONTH(F687))=1,"0"&amp;MONTH(F687),MONTH(F687))&amp;"-"&amp;IF(LEN(DAY(F687))=1,"0"&amp;DAY(F687),DAY(F687))</f>
        <v/>
      </c>
      <c r="S687" t="inlineStr"/>
    </row>
    <row r="688">
      <c r="A688" t="n">
        <v>122</v>
      </c>
      <c r="B688" t="inlineStr">
        <is>
          <t>Eficacia en la solicitud documental- por periodo</t>
        </is>
      </c>
      <c r="C688" t="inlineStr">
        <is>
          <t>Gestión de calidad</t>
        </is>
      </c>
      <c r="D688" t="inlineStr">
        <is>
          <t>Mensual</t>
        </is>
      </c>
      <c r="E688" t="inlineStr">
        <is>
          <t>Positivo</t>
        </is>
      </c>
      <c r="F688" s="128" t="n">
        <v>46022</v>
      </c>
      <c r="G688">
        <f>YEAR(F688)</f>
        <v/>
      </c>
      <c r="H688">
        <f>PROPER(TEXT(F688,"mmmm"))</f>
        <v/>
      </c>
      <c r="I688">
        <f>IF(OR(H688="Enero",H688="Febrero",H688="Marzo",H688="Abril",H688="Mayo",H688="Junio"),G688&amp;"-1",IF(OR(H688="Julio",H688="Agosto",H688="Septiembre",H688="Octubre",H688="Noviembre",H688="Diciembre"),G688&amp;"-2"))</f>
        <v/>
      </c>
      <c r="J688" t="n">
        <v>90</v>
      </c>
      <c r="K688" t="n">
        <v>82.26000000000001</v>
      </c>
      <c r="L688" s="59">
        <f>IFERROR(IF(OR(J688=0,K688=""),"",IF(E688="Positivo",MIN(MAX(K688/J688,0),1.3),MIN(MAX(J688/K688,0),1.3))),"")</f>
        <v/>
      </c>
      <c r="M688" s="59">
        <f>IFERROR(IF(OR(J688=0,K688=""),"",IF(E688="Positivo",MAX(K688/J688,0),MAX(J688/K688,0))),"")</f>
        <v/>
      </c>
      <c r="N688" t="inlineStr">
        <is>
          <t>%</t>
        </is>
      </c>
      <c r="O688" t="inlineStr">
        <is>
          <t>%</t>
        </is>
      </c>
      <c r="P688" t="n">
        <v>0</v>
      </c>
      <c r="Q688" t="n">
        <v>0</v>
      </c>
      <c r="R688">
        <f>A688&amp;"-"&amp;YEAR(F688)&amp;"-"&amp;IF(LEN(MONTH(F688))=1,"0"&amp;MONTH(F688),MONTH(F688))&amp;"-"&amp;IF(LEN(DAY(F688))=1,"0"&amp;DAY(F688),DAY(F688))</f>
        <v/>
      </c>
      <c r="S688" t="inlineStr"/>
    </row>
    <row r="689">
      <c r="A689" t="n">
        <v>122</v>
      </c>
      <c r="B689" t="inlineStr">
        <is>
          <t>Eficacia en la solicitud documental- por periodo</t>
        </is>
      </c>
      <c r="C689" t="inlineStr">
        <is>
          <t>Gestión de calidad</t>
        </is>
      </c>
      <c r="D689" t="inlineStr">
        <is>
          <t>Mensual</t>
        </is>
      </c>
      <c r="E689" t="inlineStr">
        <is>
          <t>Positivo</t>
        </is>
      </c>
      <c r="F689" s="128" t="n">
        <v>46081</v>
      </c>
      <c r="G689">
        <f>YEAR(F689)</f>
        <v/>
      </c>
      <c r="H689">
        <f>PROPER(TEXT(F689,"mmmm"))</f>
        <v/>
      </c>
      <c r="I689">
        <f>IF(OR(H689="Enero",H689="Febrero",H689="Marzo",H689="Abril",H689="Mayo",H689="Junio"),G689&amp;"-1",IF(OR(H689="Julio",H689="Agosto",H689="Septiembre",H689="Octubre",H689="Noviembre",H689="Diciembre"),G689&amp;"-2"))</f>
        <v/>
      </c>
      <c r="J689" t="n">
        <v>80</v>
      </c>
      <c r="K689" t="n">
        <v>35</v>
      </c>
      <c r="L689" s="59">
        <f>IFERROR(IF(OR(J689=0,K689=""),"",IF(E689="Positivo",MIN(MAX(K689/J689,0),1.3),MIN(MAX(J689/K689,0),1.3))),"")</f>
        <v/>
      </c>
      <c r="M689" s="59">
        <f>IFERROR(IF(OR(J689=0,K689=""),"",IF(E689="Positivo",MAX(K689/J689,0),MAX(J689/K689,0))),"")</f>
        <v/>
      </c>
      <c r="N689" t="inlineStr">
        <is>
          <t>%</t>
        </is>
      </c>
      <c r="O689" t="inlineStr">
        <is>
          <t>%</t>
        </is>
      </c>
      <c r="P689" t="n">
        <v>0</v>
      </c>
      <c r="Q689" t="n">
        <v>0</v>
      </c>
      <c r="R689">
        <f>A689&amp;"-"&amp;YEAR(F689)&amp;"-"&amp;IF(LEN(MONTH(F689))=1,"0"&amp;MONTH(F689),MONTH(F689))&amp;"-"&amp;IF(LEN(DAY(F689))=1,"0"&amp;DAY(F689),DAY(F689))</f>
        <v/>
      </c>
      <c r="S689" t="inlineStr"/>
    </row>
    <row r="690">
      <c r="A690" t="n">
        <v>124</v>
      </c>
      <c r="B690" t="inlineStr">
        <is>
          <t>Indice de Frecuencia de accidentalidad</t>
        </is>
      </c>
      <c r="C690" t="inlineStr">
        <is>
          <t>GESTIÓN DE SEGURIDAD Y SALUD EN EL TRABAJO</t>
        </is>
      </c>
      <c r="D690" t="inlineStr">
        <is>
          <t>Mensual</t>
        </is>
      </c>
      <c r="E690" t="inlineStr">
        <is>
          <t>Negativo</t>
        </is>
      </c>
      <c r="F690" s="128" t="n">
        <v>46022</v>
      </c>
      <c r="G690">
        <f>YEAR(F690)</f>
        <v/>
      </c>
      <c r="H690">
        <f>PROPER(TEXT(F690,"mmmm"))</f>
        <v/>
      </c>
      <c r="I690">
        <f>IF(OR(H690="Enero",H690="Febrero",H690="Marzo",H690="Abril",H690="Mayo",H690="Junio"),G690&amp;"-1",IF(OR(H690="Julio",H690="Agosto",H690="Septiembre",H690="Octubre",H690="Noviembre",H690="Diciembre"),G690&amp;"-2"))</f>
        <v/>
      </c>
      <c r="J690" t="n">
        <v>0.2</v>
      </c>
      <c r="K690" t="n">
        <v>0.02426314190215739</v>
      </c>
      <c r="L690" s="59">
        <f>IFERROR(IF(OR(J690=0,K690=""),"",IF(E690="Positivo",MIN(MAX(K690/J690,0),1.3),MIN(MAX(J690/K690,0),1.3))),"")</f>
        <v/>
      </c>
      <c r="M690" s="59">
        <f>IFERROR(IF(OR(J690=0,K690=""),"",IF(E690="Positivo",MAX(K690/J690,0),MAX(J690/K690,0))),"")</f>
        <v/>
      </c>
      <c r="N690" t="inlineStr">
        <is>
          <t>DEC</t>
        </is>
      </c>
      <c r="O690" t="inlineStr">
        <is>
          <t>DEC</t>
        </is>
      </c>
      <c r="P690" t="n">
        <v>1</v>
      </c>
      <c r="Q690" t="n">
        <v>2</v>
      </c>
      <c r="R690">
        <f>A690&amp;"-"&amp;YEAR(F690)&amp;"-"&amp;IF(LEN(MONTH(F690))=1,"0"&amp;MONTH(F690),MONTH(F690))&amp;"-"&amp;IF(LEN(DAY(F690))=1,"0"&amp;DAY(F690),DAY(F690))</f>
        <v/>
      </c>
      <c r="S690" t="inlineStr"/>
    </row>
    <row r="691">
      <c r="A691" t="n">
        <v>124</v>
      </c>
      <c r="B691" t="inlineStr">
        <is>
          <t>Indice de Frecuencia de accidentalidad</t>
        </is>
      </c>
      <c r="C691" t="inlineStr">
        <is>
          <t>GESTIÓN DE SEGURIDAD Y SALUD EN EL TRABAJO</t>
        </is>
      </c>
      <c r="D691" t="inlineStr">
        <is>
          <t>Mensual</t>
        </is>
      </c>
      <c r="E691" t="inlineStr">
        <is>
          <t>Negativo</t>
        </is>
      </c>
      <c r="F691" s="128" t="n">
        <v>46081</v>
      </c>
      <c r="G691">
        <f>YEAR(F691)</f>
        <v/>
      </c>
      <c r="H691">
        <f>PROPER(TEXT(F691,"mmmm"))</f>
        <v/>
      </c>
      <c r="I691">
        <f>IF(OR(H691="Enero",H691="Febrero",H691="Marzo",H691="Abril",H691="Mayo",H691="Junio"),G691&amp;"-1",IF(OR(H691="Julio",H691="Agosto",H691="Septiembre",H691="Octubre",H691="Noviembre",H691="Diciembre"),G691&amp;"-2"))</f>
        <v/>
      </c>
      <c r="J691" t="n">
        <v>0.2</v>
      </c>
      <c r="K691" t="n">
        <v>0.075</v>
      </c>
      <c r="L691" s="59">
        <f>IFERROR(IF(OR(J691=0,K691=""),"",IF(E691="Positivo",MIN(MAX(K691/J691,0),1.3),MIN(MAX(J691/K691,0),1.3))),"")</f>
        <v/>
      </c>
      <c r="M691" s="59">
        <f>IFERROR(IF(OR(J691=0,K691=""),"",IF(E691="Positivo",MAX(K691/J691,0),MAX(J691/K691,0))),"")</f>
        <v/>
      </c>
      <c r="N691" t="inlineStr">
        <is>
          <t>DEC</t>
        </is>
      </c>
      <c r="O691" t="inlineStr">
        <is>
          <t>DEC</t>
        </is>
      </c>
      <c r="P691" t="n">
        <v>1</v>
      </c>
      <c r="Q691" t="n">
        <v>2</v>
      </c>
      <c r="R691">
        <f>A691&amp;"-"&amp;YEAR(F691)&amp;"-"&amp;IF(LEN(MONTH(F691))=1,"0"&amp;MONTH(F691),MONTH(F691))&amp;"-"&amp;IF(LEN(DAY(F691))=1,"0"&amp;DAY(F691),DAY(F691))</f>
        <v/>
      </c>
      <c r="S691" t="inlineStr"/>
    </row>
    <row r="692">
      <c r="A692" t="n">
        <v>125</v>
      </c>
      <c r="B692" t="inlineStr">
        <is>
          <t>Indice de severidad</t>
        </is>
      </c>
      <c r="C692" t="inlineStr">
        <is>
          <t>GESTIÓN DE SEGURIDAD Y SALUD EN EL TRABAJO</t>
        </is>
      </c>
      <c r="D692" t="inlineStr">
        <is>
          <t>Mensual</t>
        </is>
      </c>
      <c r="E692" t="inlineStr">
        <is>
          <t>Negativo</t>
        </is>
      </c>
      <c r="F692" s="128" t="n">
        <v>46022</v>
      </c>
      <c r="G692">
        <f>YEAR(F692)</f>
        <v/>
      </c>
      <c r="H692">
        <f>PROPER(TEXT(F692,"mmmm"))</f>
        <v/>
      </c>
      <c r="I692">
        <f>IF(OR(H692="Enero",H692="Febrero",H692="Marzo",H692="Abril",H692="Mayo",H692="Junio"),G692&amp;"-1",IF(OR(H692="Julio",H692="Agosto",H692="Septiembre",H692="Octubre",H692="Noviembre",H692="Diciembre"),G692&amp;"-2"))</f>
        <v/>
      </c>
      <c r="J692" t="n">
        <v>1.9</v>
      </c>
      <c r="K692" t="n">
        <v>0.1011227590398055</v>
      </c>
      <c r="L692" s="59">
        <f>IFERROR(IF(OR(J692=0,K692=""),"",IF(E692="Positivo",MIN(MAX(K692/J692,0),1.3),MIN(MAX(J692/K692,0),1.3))),"")</f>
        <v/>
      </c>
      <c r="M692" s="59">
        <f>IFERROR(IF(OR(J692=0,K692=""),"",IF(E692="Positivo",MAX(K692/J692,0),MAX(J692/K692,0))),"")</f>
        <v/>
      </c>
      <c r="N692" t="inlineStr">
        <is>
          <t>DEC</t>
        </is>
      </c>
      <c r="O692" t="inlineStr">
        <is>
          <t>DEC</t>
        </is>
      </c>
      <c r="P692" t="n">
        <v>1</v>
      </c>
      <c r="Q692" t="n">
        <v>2</v>
      </c>
      <c r="R692">
        <f>A692&amp;"-"&amp;YEAR(F692)&amp;"-"&amp;IF(LEN(MONTH(F692))=1,"0"&amp;MONTH(F692),MONTH(F692))&amp;"-"&amp;IF(LEN(DAY(F692))=1,"0"&amp;DAY(F692),DAY(F692))</f>
        <v/>
      </c>
      <c r="S692" t="inlineStr"/>
    </row>
    <row r="693">
      <c r="A693" t="n">
        <v>125</v>
      </c>
      <c r="B693" t="inlineStr">
        <is>
          <t>Indice de severidad</t>
        </is>
      </c>
      <c r="C693" t="inlineStr">
        <is>
          <t>GESTIÓN DE SEGURIDAD Y SALUD EN EL TRABAJO</t>
        </is>
      </c>
      <c r="D693" t="inlineStr">
        <is>
          <t>Mensual</t>
        </is>
      </c>
      <c r="E693" t="inlineStr">
        <is>
          <t>Negativo</t>
        </is>
      </c>
      <c r="F693" s="128" t="n">
        <v>46081</v>
      </c>
      <c r="G693">
        <f>YEAR(F693)</f>
        <v/>
      </c>
      <c r="H693">
        <f>PROPER(TEXT(F693,"mmmm"))</f>
        <v/>
      </c>
      <c r="I693">
        <f>IF(OR(H693="Enero",H693="Febrero",H693="Marzo",H693="Abril",H693="Mayo",H693="Junio"),G693&amp;"-1",IF(OR(H693="Julio",H693="Agosto",H693="Septiembre",H693="Octubre",H693="Noviembre",H693="Diciembre"),G693&amp;"-2"))</f>
        <v/>
      </c>
      <c r="J693" t="n">
        <v>4.7</v>
      </c>
      <c r="K693" t="n">
        <v>0.225</v>
      </c>
      <c r="L693" s="59">
        <f>IFERROR(IF(OR(J693=0,K693=""),"",IF(E693="Positivo",MIN(MAX(K693/J693,0),1.3),MIN(MAX(J693/K693,0),1.3))),"")</f>
        <v/>
      </c>
      <c r="M693" s="59">
        <f>IFERROR(IF(OR(J693=0,K693=""),"",IF(E693="Positivo",MAX(K693/J693,0),MAX(J693/K693,0))),"")</f>
        <v/>
      </c>
      <c r="N693" t="inlineStr">
        <is>
          <t>DEC</t>
        </is>
      </c>
      <c r="O693" t="inlineStr">
        <is>
          <t>DEC</t>
        </is>
      </c>
      <c r="P693" t="n">
        <v>1</v>
      </c>
      <c r="Q693" t="n">
        <v>2</v>
      </c>
      <c r="R693">
        <f>A693&amp;"-"&amp;YEAR(F693)&amp;"-"&amp;IF(LEN(MONTH(F693))=1,"0"&amp;MONTH(F693),MONTH(F693))&amp;"-"&amp;IF(LEN(DAY(F693))=1,"0"&amp;DAY(F693),DAY(F693))</f>
        <v/>
      </c>
      <c r="S693" t="inlineStr"/>
    </row>
    <row r="694">
      <c r="A694" t="n">
        <v>126</v>
      </c>
      <c r="B694" t="inlineStr">
        <is>
          <t>Indice de Prevalencia EL Enfermedad laboral</t>
        </is>
      </c>
      <c r="C694" t="inlineStr">
        <is>
          <t>GESTIÓN DE SEGURIDAD Y SALUD EN EL TRABAJO</t>
        </is>
      </c>
      <c r="D694" t="inlineStr">
        <is>
          <t>Anual</t>
        </is>
      </c>
      <c r="E694" t="inlineStr">
        <is>
          <t>Negativo</t>
        </is>
      </c>
      <c r="F694" s="128" t="n">
        <v>46022</v>
      </c>
      <c r="G694">
        <f>YEAR(F694)</f>
        <v/>
      </c>
      <c r="H694">
        <f>PROPER(TEXT(F694,"mmmm"))</f>
        <v/>
      </c>
      <c r="I694">
        <f>IF(OR(H694="Enero",H694="Febrero",H694="Marzo",H694="Abril",H694="Mayo",H694="Junio"),G694&amp;"-1",IF(OR(H694="Julio",H694="Agosto",H694="Septiembre",H694="Octubre",H694="Noviembre",H694="Diciembre"),G694&amp;"-2"))</f>
        <v/>
      </c>
      <c r="J694" t="n">
        <v>2</v>
      </c>
      <c r="K694" t="n">
        <v>0.16</v>
      </c>
      <c r="L694" s="59">
        <f>IFERROR(IF(OR(J694=0,K694=""),"",IF(E694="Positivo",MIN(MAX(K694/J694,0),1.3),MIN(MAX(J694/K694,0),1.3))),"")</f>
        <v/>
      </c>
      <c r="M694" s="59">
        <f>IFERROR(IF(OR(J694=0,K694=""),"",IF(E694="Positivo",MAX(K694/J694,0),MAX(J694/K694,0))),"")</f>
        <v/>
      </c>
      <c r="N694" t="inlineStr">
        <is>
          <t>ENT</t>
        </is>
      </c>
      <c r="O694" t="inlineStr">
        <is>
          <t>DEC</t>
        </is>
      </c>
      <c r="P694" t="n">
        <v>0</v>
      </c>
      <c r="Q694" t="n">
        <v>1</v>
      </c>
      <c r="R694">
        <f>A694&amp;"-"&amp;YEAR(F694)&amp;"-"&amp;IF(LEN(MONTH(F694))=1,"0"&amp;MONTH(F694),MONTH(F694))&amp;"-"&amp;IF(LEN(DAY(F694))=1,"0"&amp;DAY(F694),DAY(F694))</f>
        <v/>
      </c>
      <c r="S694" t="inlineStr"/>
    </row>
    <row r="695">
      <c r="A695" t="n">
        <v>127</v>
      </c>
      <c r="B695" t="inlineStr">
        <is>
          <t>Indice de Incidencia EL Enfermedad laboral</t>
        </is>
      </c>
      <c r="C695" t="inlineStr">
        <is>
          <t>GESTIÓN DE SEGURIDAD Y SALUD EN EL TRABAJO</t>
        </is>
      </c>
      <c r="D695" t="inlineStr">
        <is>
          <t>Anual</t>
        </is>
      </c>
      <c r="E695" t="inlineStr">
        <is>
          <t>Negativo</t>
        </is>
      </c>
      <c r="F695" s="128" t="n">
        <v>46022</v>
      </c>
      <c r="G695">
        <f>YEAR(F695)</f>
        <v/>
      </c>
      <c r="H695">
        <f>PROPER(TEXT(F695,"mmmm"))</f>
        <v/>
      </c>
      <c r="I695">
        <f>IF(OR(H695="Enero",H695="Febrero",H695="Marzo",H695="Abril",H695="Mayo",H695="Junio"),G695&amp;"-1",IF(OR(H695="Julio",H695="Agosto",H695="Septiembre",H695="Octubre",H695="Noviembre",H695="Diciembre"),G695&amp;"-2"))</f>
        <v/>
      </c>
      <c r="J695" t="n">
        <v>0</v>
      </c>
      <c r="K695" t="n">
        <v>0</v>
      </c>
      <c r="L695" s="59">
        <f>IFERROR(IF(OR(J695=0,K695=""),"",IF(E695="Positivo",MIN(MAX(K695/J695,0),1.3),MIN(MAX(J695/K695,0),1.3))),"")</f>
        <v/>
      </c>
      <c r="M695" s="59">
        <f>IFERROR(IF(OR(J695=0,K695=""),"",IF(E695="Positivo",MAX(K695/J695,0),MAX(J695/K695,0))),"")</f>
        <v/>
      </c>
      <c r="N695" t="inlineStr">
        <is>
          <t>ENT</t>
        </is>
      </c>
      <c r="O695" t="inlineStr">
        <is>
          <t>DEC</t>
        </is>
      </c>
      <c r="P695" t="n">
        <v>0</v>
      </c>
      <c r="Q695" t="n">
        <v>0</v>
      </c>
      <c r="R695">
        <f>A695&amp;"-"&amp;YEAR(F695)&amp;"-"&amp;IF(LEN(MONTH(F695))=1,"0"&amp;MONTH(F695),MONTH(F695))&amp;"-"&amp;IF(LEN(DAY(F695))=1,"0"&amp;DAY(F695),DAY(F695))</f>
        <v/>
      </c>
      <c r="S695" t="inlineStr"/>
    </row>
    <row r="696">
      <c r="A696" t="n">
        <v>128</v>
      </c>
      <c r="B696" t="inlineStr">
        <is>
          <t>Ausentísmo por causa médica</t>
        </is>
      </c>
      <c r="C696" t="inlineStr">
        <is>
          <t>GESTIÓN DE SEGURIDAD Y SALUD EN EL TRABAJO</t>
        </is>
      </c>
      <c r="D696" t="inlineStr">
        <is>
          <t>Mensual</t>
        </is>
      </c>
      <c r="E696" t="inlineStr">
        <is>
          <t>Negativo</t>
        </is>
      </c>
      <c r="F696" s="128" t="n">
        <v>46022</v>
      </c>
      <c r="G696">
        <f>YEAR(F696)</f>
        <v/>
      </c>
      <c r="H696">
        <f>PROPER(TEXT(F696,"mmmm"))</f>
        <v/>
      </c>
      <c r="I696">
        <f>IF(OR(H696="Enero",H696="Febrero",H696="Marzo",H696="Abril",H696="Mayo",H696="Junio"),G696&amp;"-1",IF(OR(H696="Julio",H696="Agosto",H696="Septiembre",H696="Octubre",H696="Noviembre",H696="Diciembre"),G696&amp;"-2"))</f>
        <v/>
      </c>
      <c r="J696" t="n">
        <v>1</v>
      </c>
      <c r="K696" t="n">
        <v>0.9066666666666666</v>
      </c>
      <c r="L696" s="59">
        <f>IFERROR(IF(OR(J696=0,K696=""),"",IF(E696="Positivo",MIN(MAX(K696/J696,0),1.3),MIN(MAX(J696/K696,0),1.3))),"")</f>
        <v/>
      </c>
      <c r="M696" s="59">
        <f>IFERROR(IF(OR(J696=0,K696=""),"",IF(E696="Positivo",MAX(K696/J696,0),MAX(J696/K696,0))),"")</f>
        <v/>
      </c>
      <c r="N696" t="inlineStr">
        <is>
          <t>ENT</t>
        </is>
      </c>
      <c r="O696" t="inlineStr">
        <is>
          <t>DEC</t>
        </is>
      </c>
      <c r="P696" t="n">
        <v>0</v>
      </c>
      <c r="Q696" t="n">
        <v>2</v>
      </c>
      <c r="R696">
        <f>A696&amp;"-"&amp;YEAR(F696)&amp;"-"&amp;IF(LEN(MONTH(F696))=1,"0"&amp;MONTH(F696),MONTH(F696))&amp;"-"&amp;IF(LEN(DAY(F696))=1,"0"&amp;DAY(F696),DAY(F696))</f>
        <v/>
      </c>
      <c r="S696" t="inlineStr"/>
    </row>
    <row r="697">
      <c r="A697" t="n">
        <v>128</v>
      </c>
      <c r="B697" t="inlineStr">
        <is>
          <t>Ausentísmo por causa médica</t>
        </is>
      </c>
      <c r="C697" t="inlineStr">
        <is>
          <t>GESTIÓN DE SEGURIDAD Y SALUD EN EL TRABAJO</t>
        </is>
      </c>
      <c r="D697" t="inlineStr">
        <is>
          <t>Mensual</t>
        </is>
      </c>
      <c r="E697" t="inlineStr">
        <is>
          <t>Negativo</t>
        </is>
      </c>
      <c r="F697" s="128" t="n">
        <v>46081</v>
      </c>
      <c r="G697">
        <f>YEAR(F697)</f>
        <v/>
      </c>
      <c r="H697">
        <f>PROPER(TEXT(F697,"mmmm"))</f>
        <v/>
      </c>
      <c r="I697">
        <f>IF(OR(H697="Enero",H697="Febrero",H697="Marzo",H697="Abril",H697="Mayo",H697="Junio"),G697&amp;"-1",IF(OR(H697="Julio",H697="Agosto",H697="Septiembre",H697="Octubre",H697="Noviembre",H697="Diciembre"),G697&amp;"-2"))</f>
        <v/>
      </c>
      <c r="J697" t="n">
        <v>1</v>
      </c>
      <c r="K697" t="n">
        <v>0.8149999999999999</v>
      </c>
      <c r="L697" s="59">
        <f>IFERROR(IF(OR(J697=0,K697=""),"",IF(E697="Positivo",MIN(MAX(K697/J697,0),1.3),MIN(MAX(J697/K697,0),1.3))),"")</f>
        <v/>
      </c>
      <c r="M697" s="59">
        <f>IFERROR(IF(OR(J697=0,K697=""),"",IF(E697="Positivo",MAX(K697/J697,0),MAX(J697/K697,0))),"")</f>
        <v/>
      </c>
      <c r="N697" t="inlineStr">
        <is>
          <t>ENT</t>
        </is>
      </c>
      <c r="O697" t="inlineStr">
        <is>
          <t>DEC</t>
        </is>
      </c>
      <c r="P697" t="n">
        <v>0</v>
      </c>
      <c r="Q697" t="n">
        <v>2</v>
      </c>
      <c r="R697">
        <f>A697&amp;"-"&amp;YEAR(F697)&amp;"-"&amp;IF(LEN(MONTH(F697))=1,"0"&amp;MONTH(F697),MONTH(F697))&amp;"-"&amp;IF(LEN(DAY(F697))=1,"0"&amp;DAY(F697),DAY(F697))</f>
        <v/>
      </c>
      <c r="S697" t="inlineStr"/>
    </row>
    <row r="698">
      <c r="A698" t="n">
        <v>133</v>
      </c>
      <c r="B698" t="inlineStr">
        <is>
          <t>Nivel de Satisfacción Servicios Prestados</t>
        </is>
      </c>
      <c r="C698" t="inlineStr">
        <is>
          <t>VISIBILIDAD NACIONAL E INTERNACIONAL</t>
        </is>
      </c>
      <c r="D698" t="inlineStr">
        <is>
          <t>Anual</t>
        </is>
      </c>
      <c r="E698" t="inlineStr">
        <is>
          <t>Positivo</t>
        </is>
      </c>
      <c r="F698" s="128" t="n">
        <v>46022</v>
      </c>
      <c r="G698">
        <f>YEAR(F698)</f>
        <v/>
      </c>
      <c r="H698">
        <f>PROPER(TEXT(F698,"mmmm"))</f>
        <v/>
      </c>
      <c r="I698">
        <f>IF(OR(H698="Enero",H698="Febrero",H698="Marzo",H698="Abril",H698="Mayo",H698="Junio"),G698&amp;"-1",IF(OR(H698="Julio",H698="Agosto",H698="Septiembre",H698="Octubre",H698="Noviembre",H698="Diciembre"),G698&amp;"-2"))</f>
        <v/>
      </c>
      <c r="J698" t="n">
        <v>80</v>
      </c>
      <c r="K698" t="n">
        <v>96</v>
      </c>
      <c r="L698" s="59">
        <f>IFERROR(IF(OR(J698=0,K698=""),"",IF(E698="Positivo",MIN(MAX(K698/J698,0),1.3),MIN(MAX(J698/K698,0),1.3))),"")</f>
        <v/>
      </c>
      <c r="M698" s="59">
        <f>IFERROR(IF(OR(J698=0,K698=""),"",IF(E698="Positivo",MAX(K698/J698,0),MAX(J698/K698,0))),"")</f>
        <v/>
      </c>
      <c r="N698" t="inlineStr">
        <is>
          <t>%</t>
        </is>
      </c>
      <c r="O698" t="inlineStr">
        <is>
          <t>%</t>
        </is>
      </c>
      <c r="P698" t="n">
        <v>0</v>
      </c>
      <c r="Q698" t="n">
        <v>0</v>
      </c>
      <c r="R698">
        <f>A698&amp;"-"&amp;YEAR(F698)&amp;"-"&amp;IF(LEN(MONTH(F698))=1,"0"&amp;MONTH(F698),MONTH(F698))&amp;"-"&amp;IF(LEN(DAY(F698))=1,"0"&amp;DAY(F698),DAY(F698))</f>
        <v/>
      </c>
      <c r="S698" t="inlineStr"/>
    </row>
    <row r="699">
      <c r="A699" t="n">
        <v>143</v>
      </c>
      <c r="B699" t="inlineStr">
        <is>
          <t>Proyectos de investigación e innovación- Metrica</t>
        </is>
      </c>
      <c r="C699" t="inlineStr">
        <is>
          <t>Investigación, desarrollo tecnológico, innovación y creación</t>
        </is>
      </c>
      <c r="D699" t="inlineStr">
        <is>
          <t>Semestral</t>
        </is>
      </c>
      <c r="E699" t="inlineStr">
        <is>
          <t>Positivo</t>
        </is>
      </c>
      <c r="F699" s="128" t="n">
        <v>44926</v>
      </c>
      <c r="G699">
        <f>YEAR(F699)</f>
        <v/>
      </c>
      <c r="H699">
        <f>PROPER(TEXT(F699,"mmmm"))</f>
        <v/>
      </c>
      <c r="I699">
        <f>IF(OR(H699="Enero",H699="Febrero",H699="Marzo",H699="Abril",H699="Mayo",H699="Junio"),G699&amp;"-1",IF(OR(H699="Julio",H699="Agosto",H699="Septiembre",H699="Octubre",H699="Noviembre",H699="Diciembre"),G699&amp;"-2"))</f>
        <v/>
      </c>
      <c r="J699" t="n">
        <v>100</v>
      </c>
      <c r="K699" t="n">
        <v>152.5</v>
      </c>
      <c r="N699" t="inlineStr">
        <is>
          <t>Metrica</t>
        </is>
      </c>
      <c r="O699" t="n">
        <v/>
      </c>
      <c r="P699" t="n">
        <v>0</v>
      </c>
      <c r="Q699" t="n">
        <v>0</v>
      </c>
      <c r="R699">
        <f>A699&amp;"-"&amp;YEAR(F699)&amp;"-"&amp;IF(LEN(MONTH(F699))=1,"0"&amp;MONTH(F699),MONTH(F699))&amp;"-"&amp;IF(LEN(DAY(F699))=1,"0"&amp;DAY(F699),DAY(F699))</f>
        <v/>
      </c>
      <c r="S699" t="inlineStr">
        <is>
          <t>Metrica</t>
        </is>
      </c>
    </row>
    <row r="700">
      <c r="A700" t="n">
        <v>143</v>
      </c>
      <c r="B700" t="inlineStr">
        <is>
          <t>Proyectos de investigación e innovación- Metrica</t>
        </is>
      </c>
      <c r="C700" t="inlineStr">
        <is>
          <t>Investigación, desarrollo tecnológico, innovación y creación</t>
        </is>
      </c>
      <c r="D700" t="inlineStr">
        <is>
          <t>Semestral</t>
        </is>
      </c>
      <c r="E700" t="inlineStr">
        <is>
          <t>Positivo</t>
        </is>
      </c>
      <c r="F700" s="128" t="n">
        <v>46022</v>
      </c>
      <c r="G700">
        <f>YEAR(F700)</f>
        <v/>
      </c>
      <c r="H700">
        <f>PROPER(TEXT(F700,"mmmm"))</f>
        <v/>
      </c>
      <c r="I700">
        <f>IF(OR(H700="Enero",H700="Febrero",H700="Marzo",H700="Abril",H700="Mayo",H700="Junio"),G700&amp;"-1",IF(OR(H700="Julio",H700="Agosto",H700="Septiembre",H700="Octubre",H700="Noviembre",H700="Diciembre"),G700&amp;"-2"))</f>
        <v/>
      </c>
      <c r="J700" t="n">
        <v>100</v>
      </c>
      <c r="K700" t="n">
        <v>175</v>
      </c>
      <c r="N700" t="inlineStr">
        <is>
          <t>Metrica</t>
        </is>
      </c>
      <c r="O700" t="n">
        <v/>
      </c>
      <c r="P700" t="n">
        <v>0</v>
      </c>
      <c r="Q700" t="n">
        <v>0</v>
      </c>
      <c r="R700">
        <f>A700&amp;"-"&amp;YEAR(F700)&amp;"-"&amp;IF(LEN(MONTH(F700))=1,"0"&amp;MONTH(F700),MONTH(F700))&amp;"-"&amp;IF(LEN(DAY(F700))=1,"0"&amp;DAY(F700),DAY(F700))</f>
        <v/>
      </c>
      <c r="S700" t="inlineStr">
        <is>
          <t>Metrica</t>
        </is>
      </c>
    </row>
    <row r="701">
      <c r="A701" t="n">
        <v>144</v>
      </c>
      <c r="B701" t="inlineStr">
        <is>
          <t>Productos de investigación</t>
        </is>
      </c>
      <c r="C701" t="inlineStr">
        <is>
          <t>Investigación, desarrollo tecnológico, innovación y creación</t>
        </is>
      </c>
      <c r="D701" t="inlineStr">
        <is>
          <t>Anual</t>
        </is>
      </c>
      <c r="E701" t="inlineStr">
        <is>
          <t>Positivo</t>
        </is>
      </c>
      <c r="F701" s="128" t="n">
        <v>44926</v>
      </c>
      <c r="G701">
        <f>YEAR(F701)</f>
        <v/>
      </c>
      <c r="H701">
        <f>PROPER(TEXT(F701,"mmmm"))</f>
        <v/>
      </c>
      <c r="I701">
        <f>IF(OR(H701="Enero",H701="Febrero",H701="Marzo",H701="Abril",H701="Mayo",H701="Junio"),G701&amp;"-1",IF(OR(H701="Julio",H701="Agosto",H701="Septiembre",H701="Octubre",H701="Noviembre",H701="Diciembre"),G701&amp;"-2"))</f>
        <v/>
      </c>
      <c r="J701" t="n">
        <v>3</v>
      </c>
      <c r="K701" t="n">
        <v>3.55</v>
      </c>
      <c r="L701" s="59">
        <f>IFERROR(IF(OR(J701=0,K701=""),"",IF(E701="Positivo",MIN(MAX(K701/J701,0),1.3),MIN(MAX(J701/K701,0),1.3))),"")</f>
        <v/>
      </c>
      <c r="M701" s="59">
        <f>IFERROR(IF(OR(J701=0,K701=""),"",IF(E701="Positivo",MAX(K701/J701,0),MAX(J701/K701,0))),"")</f>
        <v/>
      </c>
      <c r="N701" t="inlineStr">
        <is>
          <t>ENT</t>
        </is>
      </c>
      <c r="O701" t="inlineStr">
        <is>
          <t>DEC</t>
        </is>
      </c>
      <c r="P701" t="n">
        <v>2</v>
      </c>
      <c r="Q701" t="n">
        <v>2</v>
      </c>
      <c r="R701">
        <f>A701&amp;"-"&amp;YEAR(F701)&amp;"-"&amp;IF(LEN(MONTH(F701))=1,"0"&amp;MONTH(F701),MONTH(F701))&amp;"-"&amp;IF(LEN(DAY(F701))=1,"0"&amp;DAY(F701),DAY(F701))</f>
        <v/>
      </c>
      <c r="S701" t="inlineStr"/>
    </row>
    <row r="702">
      <c r="A702" t="n">
        <v>145</v>
      </c>
      <c r="B702" t="inlineStr">
        <is>
          <t>Semilleros de Investigación, Innovación y Creación</t>
        </is>
      </c>
      <c r="C702" t="inlineStr">
        <is>
          <t>Formación para la investigación, creación e innovación</t>
        </is>
      </c>
      <c r="D702" t="inlineStr">
        <is>
          <t>Semestral</t>
        </is>
      </c>
      <c r="E702" t="inlineStr">
        <is>
          <t>Positivo</t>
        </is>
      </c>
      <c r="F702" s="128" t="n">
        <v>44926</v>
      </c>
      <c r="G702">
        <f>YEAR(F702)</f>
        <v/>
      </c>
      <c r="H702">
        <f>PROPER(TEXT(F702,"mmmm"))</f>
        <v/>
      </c>
      <c r="I702">
        <f>IF(OR(H702="Enero",H702="Febrero",H702="Marzo",H702="Abril",H702="Mayo",H702="Junio"),G702&amp;"-1",IF(OR(H702="Julio",H702="Agosto",H702="Septiembre",H702="Octubre",H702="Noviembre",H702="Diciembre"),G702&amp;"-2"))</f>
        <v/>
      </c>
      <c r="J702" t="n">
        <v>1</v>
      </c>
      <c r="K702" t="n">
        <v>2.1186440677966</v>
      </c>
      <c r="L702" s="59">
        <f>IFERROR(IF(OR(J702=0,K702=""),"",IF(E702="Positivo",MIN(MAX(K702/J702,0),1.3),MIN(MAX(J702/K702,0),1.3))),"")</f>
        <v/>
      </c>
      <c r="M702" s="59">
        <f>IFERROR(IF(OR(J702=0,K702=""),"",IF(E702="Positivo",MAX(K702/J702,0),MAX(J702/K702,0))),"")</f>
        <v/>
      </c>
      <c r="N702" t="inlineStr">
        <is>
          <t>ENT</t>
        </is>
      </c>
      <c r="O702" t="inlineStr">
        <is>
          <t>DEC</t>
        </is>
      </c>
      <c r="P702" t="n">
        <v>0</v>
      </c>
      <c r="Q702" t="n">
        <v>2</v>
      </c>
      <c r="R702">
        <f>A702&amp;"-"&amp;YEAR(F702)&amp;"-"&amp;IF(LEN(MONTH(F702))=1,"0"&amp;MONTH(F702),MONTH(F702))&amp;"-"&amp;IF(LEN(DAY(F702))=1,"0"&amp;DAY(F702),DAY(F702))</f>
        <v/>
      </c>
      <c r="S702" t="inlineStr"/>
    </row>
    <row r="703">
      <c r="A703" t="n">
        <v>145</v>
      </c>
      <c r="B703" t="inlineStr">
        <is>
          <t>Semilleros de Investigación, Innovación y Creación</t>
        </is>
      </c>
      <c r="C703" t="inlineStr">
        <is>
          <t>Formación para la investigación, creación e innovación</t>
        </is>
      </c>
      <c r="D703" t="inlineStr">
        <is>
          <t>Semestral</t>
        </is>
      </c>
      <c r="E703" t="inlineStr">
        <is>
          <t>Positivo</t>
        </is>
      </c>
      <c r="F703" s="128" t="n">
        <v>46022</v>
      </c>
      <c r="G703">
        <f>YEAR(F703)</f>
        <v/>
      </c>
      <c r="H703">
        <f>PROPER(TEXT(F703,"mmmm"))</f>
        <v/>
      </c>
      <c r="I703">
        <f>IF(OR(H703="Enero",H703="Febrero",H703="Marzo",H703="Abril",H703="Mayo",H703="Junio"),G703&amp;"-1",IF(OR(H703="Julio",H703="Agosto",H703="Septiembre",H703="Octubre",H703="Noviembre",H703="Diciembre"),G703&amp;"-2"))</f>
        <v/>
      </c>
      <c r="J703" t="n">
        <v>1</v>
      </c>
      <c r="K703" t="n">
        <v>1.68</v>
      </c>
      <c r="L703" s="59">
        <f>IFERROR(IF(OR(J703=0,K703=""),"",IF(E703="Positivo",MIN(MAX(K703/J703,0),1.3),MIN(MAX(J703/K703,0),1.3))),"")</f>
        <v/>
      </c>
      <c r="M703" s="59">
        <f>IFERROR(IF(OR(J703=0,K703=""),"",IF(E703="Positivo",MAX(K703/J703,0),MAX(J703/K703,0))),"")</f>
        <v/>
      </c>
      <c r="N703" t="inlineStr">
        <is>
          <t>ENT</t>
        </is>
      </c>
      <c r="O703" t="inlineStr">
        <is>
          <t>DEC</t>
        </is>
      </c>
      <c r="P703" t="n">
        <v>0</v>
      </c>
      <c r="Q703" t="n">
        <v>2</v>
      </c>
      <c r="R703">
        <f>A703&amp;"-"&amp;YEAR(F703)&amp;"-"&amp;IF(LEN(MONTH(F703))=1,"0"&amp;MONTH(F703),MONTH(F703))&amp;"-"&amp;IF(LEN(DAY(F703))=1,"0"&amp;DAY(F703),DAY(F703))</f>
        <v/>
      </c>
      <c r="S703" t="inlineStr"/>
    </row>
    <row r="704">
      <c r="A704" t="n">
        <v>146</v>
      </c>
      <c r="B704" t="inlineStr">
        <is>
          <t>Docentes vinculados a investigación</t>
        </is>
      </c>
      <c r="C704" t="inlineStr">
        <is>
          <t>Investigación, desarrollo tecnológico, innovación y creación</t>
        </is>
      </c>
      <c r="D704" t="inlineStr">
        <is>
          <t>Semestral</t>
        </is>
      </c>
      <c r="E704" t="inlineStr">
        <is>
          <t>Positivo</t>
        </is>
      </c>
      <c r="F704" s="128" t="n">
        <v>44926</v>
      </c>
      <c r="G704">
        <f>YEAR(F704)</f>
        <v/>
      </c>
      <c r="H704">
        <f>PROPER(TEXT(F704,"mmmm"))</f>
        <v/>
      </c>
      <c r="I704">
        <f>IF(OR(H704="Enero",H704="Febrero",H704="Marzo",H704="Abril",H704="Mayo",H704="Junio"),G704&amp;"-1",IF(OR(H704="Julio",H704="Agosto",H704="Septiembre",H704="Octubre",H704="Noviembre",H704="Diciembre"),G704&amp;"-2"))</f>
        <v/>
      </c>
      <c r="J704" t="n">
        <v>230</v>
      </c>
      <c r="K704" t="n">
        <v>111.085</v>
      </c>
      <c r="L704" s="59">
        <f>IFERROR(IF(OR(J704=0,K704=""),"",IF(E704="Positivo",MIN(MAX(K704/J704,0),1.3),MIN(MAX(J704/K704,0),1.3))),"")</f>
        <v/>
      </c>
      <c r="M704" s="59">
        <f>IFERROR(IF(OR(J704=0,K704=""),"",IF(E704="Positivo",MAX(K704/J704,0),MAX(J704/K704,0))),"")</f>
        <v/>
      </c>
      <c r="N704" t="inlineStr">
        <is>
          <t>ENT</t>
        </is>
      </c>
      <c r="O704" t="inlineStr">
        <is>
          <t>ENT</t>
        </is>
      </c>
      <c r="P704" t="n">
        <v>0</v>
      </c>
      <c r="Q704" t="n">
        <v>0</v>
      </c>
      <c r="R704">
        <f>A704&amp;"-"&amp;YEAR(F704)&amp;"-"&amp;IF(LEN(MONTH(F704))=1,"0"&amp;MONTH(F704),MONTH(F704))&amp;"-"&amp;IF(LEN(DAY(F704))=1,"0"&amp;DAY(F704),DAY(F704))</f>
        <v/>
      </c>
      <c r="S704" t="inlineStr"/>
    </row>
    <row r="705">
      <c r="A705" t="n">
        <v>146</v>
      </c>
      <c r="B705" t="inlineStr">
        <is>
          <t>Docentes vinculados a investigación</t>
        </is>
      </c>
      <c r="C705" t="inlineStr">
        <is>
          <t>Investigación, desarrollo tecnológico, innovación y creación</t>
        </is>
      </c>
      <c r="D705" t="inlineStr">
        <is>
          <t>Semestral</t>
        </is>
      </c>
      <c r="E705" t="inlineStr">
        <is>
          <t>Positivo</t>
        </is>
      </c>
      <c r="F705" s="128" t="n">
        <v>46022</v>
      </c>
      <c r="G705">
        <f>YEAR(F705)</f>
        <v/>
      </c>
      <c r="H705">
        <f>PROPER(TEXT(F705,"mmmm"))</f>
        <v/>
      </c>
      <c r="I705">
        <f>IF(OR(H705="Enero",H705="Febrero",H705="Marzo",H705="Abril",H705="Mayo",H705="Junio"),G705&amp;"-1",IF(OR(H705="Julio",H705="Agosto",H705="Septiembre",H705="Octubre",H705="Noviembre",H705="Diciembre"),G705&amp;"-2"))</f>
        <v/>
      </c>
      <c r="J705" t="n">
        <v>100</v>
      </c>
      <c r="K705" t="n">
        <v>120</v>
      </c>
      <c r="L705" s="59">
        <f>IFERROR(IF(OR(J705=0,K705=""),"",IF(E705="Positivo",MIN(MAX(K705/J705,0),1.3),MIN(MAX(J705/K705,0),1.3))),"")</f>
        <v/>
      </c>
      <c r="M705" s="59">
        <f>IFERROR(IF(OR(J705=0,K705=""),"",IF(E705="Positivo",MAX(K705/J705,0),MAX(J705/K705,0))),"")</f>
        <v/>
      </c>
      <c r="N705" t="inlineStr">
        <is>
          <t>ENT</t>
        </is>
      </c>
      <c r="O705" t="inlineStr">
        <is>
          <t>ENT</t>
        </is>
      </c>
      <c r="P705" t="n">
        <v>0</v>
      </c>
      <c r="Q705" t="n">
        <v>0</v>
      </c>
      <c r="R705">
        <f>A705&amp;"-"&amp;YEAR(F705)&amp;"-"&amp;IF(LEN(MONTH(F705))=1,"0"&amp;MONTH(F705),MONTH(F705))&amp;"-"&amp;IF(LEN(DAY(F705))=1,"0"&amp;DAY(F705),DAY(F705))</f>
        <v/>
      </c>
      <c r="S705" t="inlineStr"/>
    </row>
    <row r="706">
      <c r="A706" t="n">
        <v>147</v>
      </c>
      <c r="B706" t="inlineStr">
        <is>
          <t>Grupos de investigación categorizados</t>
        </is>
      </c>
      <c r="C706" t="inlineStr">
        <is>
          <t>Investigación, desarrollo tecnológico, innovación y creación</t>
        </is>
      </c>
      <c r="D706" t="inlineStr">
        <is>
          <t>Anual</t>
        </is>
      </c>
      <c r="E706" t="inlineStr">
        <is>
          <t>Positivo</t>
        </is>
      </c>
      <c r="F706" s="128" t="n">
        <v>44926</v>
      </c>
      <c r="G706">
        <f>YEAR(F706)</f>
        <v/>
      </c>
      <c r="H706">
        <f>PROPER(TEXT(F706,"mmmm"))</f>
        <v/>
      </c>
      <c r="I706">
        <f>IF(OR(H706="Enero",H706="Febrero",H706="Marzo",H706="Abril",H706="Mayo",H706="Junio"),G706&amp;"-1",IF(OR(H706="Julio",H706="Agosto",H706="Septiembre",H706="Octubre",H706="Noviembre",H706="Diciembre"),G706&amp;"-2"))</f>
        <v/>
      </c>
      <c r="J706" t="n">
        <v>16</v>
      </c>
      <c r="K706" t="n">
        <v>11</v>
      </c>
      <c r="L706" s="59">
        <f>IFERROR(IF(OR(J706=0,K706=""),"",IF(E706="Positivo",MIN(MAX(K706/J706,0),1.3),MIN(MAX(J706/K706,0),1.3))),"")</f>
        <v/>
      </c>
      <c r="M706" s="59">
        <f>IFERROR(IF(OR(J706=0,K706=""),"",IF(E706="Positivo",MAX(K706/J706,0),MAX(J706/K706,0))),"")</f>
        <v/>
      </c>
      <c r="N706" t="inlineStr">
        <is>
          <t>ENT</t>
        </is>
      </c>
      <c r="O706" t="inlineStr">
        <is>
          <t>ENT</t>
        </is>
      </c>
      <c r="P706" t="n">
        <v>0</v>
      </c>
      <c r="Q706" t="n">
        <v>0</v>
      </c>
      <c r="R706">
        <f>A706&amp;"-"&amp;YEAR(F706)&amp;"-"&amp;IF(LEN(MONTH(F706))=1,"0"&amp;MONTH(F706),MONTH(F706))&amp;"-"&amp;IF(LEN(DAY(F706))=1,"0"&amp;DAY(F706),DAY(F706))</f>
        <v/>
      </c>
      <c r="S706" t="inlineStr"/>
    </row>
    <row r="707">
      <c r="A707" t="n">
        <v>147</v>
      </c>
      <c r="B707" t="inlineStr">
        <is>
          <t>Grupos de investigación categorizados</t>
        </is>
      </c>
      <c r="C707" t="inlineStr">
        <is>
          <t>Investigación, desarrollo tecnológico, innovación y creación</t>
        </is>
      </c>
      <c r="D707" t="inlineStr">
        <is>
          <t>Anual</t>
        </is>
      </c>
      <c r="E707" t="inlineStr">
        <is>
          <t>Positivo</t>
        </is>
      </c>
      <c r="F707" s="128" t="n">
        <v>46022</v>
      </c>
      <c r="G707">
        <f>YEAR(F707)</f>
        <v/>
      </c>
      <c r="H707">
        <f>PROPER(TEXT(F707,"mmmm"))</f>
        <v/>
      </c>
      <c r="I707">
        <f>IF(OR(H707="Enero",H707="Febrero",H707="Marzo",H707="Abril",H707="Mayo",H707="Junio"),G707&amp;"-1",IF(OR(H707="Julio",H707="Agosto",H707="Septiembre",H707="Octubre",H707="Noviembre",H707="Diciembre"),G707&amp;"-2"))</f>
        <v/>
      </c>
      <c r="J707" t="n">
        <v>17</v>
      </c>
      <c r="K707" t="n">
        <v>16</v>
      </c>
      <c r="L707" s="59">
        <f>IFERROR(IF(OR(J707=0,K707=""),"",IF(E707="Positivo",MIN(MAX(K707/J707,0),1.3),MIN(MAX(J707/K707,0),1.3))),"")</f>
        <v/>
      </c>
      <c r="M707" s="59">
        <f>IFERROR(IF(OR(J707=0,K707=""),"",IF(E707="Positivo",MAX(K707/J707,0),MAX(J707/K707,0))),"")</f>
        <v/>
      </c>
      <c r="N707" t="inlineStr">
        <is>
          <t>ENT</t>
        </is>
      </c>
      <c r="O707" t="inlineStr">
        <is>
          <t>ENT</t>
        </is>
      </c>
      <c r="P707" t="n">
        <v>0</v>
      </c>
      <c r="Q707" t="n">
        <v>0</v>
      </c>
      <c r="R707">
        <f>A707&amp;"-"&amp;YEAR(F707)&amp;"-"&amp;IF(LEN(MONTH(F707))=1,"0"&amp;MONTH(F707),MONTH(F707))&amp;"-"&amp;IF(LEN(DAY(F707))=1,"0"&amp;DAY(F707),DAY(F707))</f>
        <v/>
      </c>
      <c r="S707" t="inlineStr"/>
    </row>
    <row r="708">
      <c r="A708" t="n">
        <v>151</v>
      </c>
      <c r="B708" t="inlineStr">
        <is>
          <t>Nivel de Satisfacción Servicios Prestados</t>
        </is>
      </c>
      <c r="C708" t="inlineStr">
        <is>
          <t>Biblioteca Institucional</t>
        </is>
      </c>
      <c r="D708" t="inlineStr">
        <is>
          <t>Anual</t>
        </is>
      </c>
      <c r="E708" t="inlineStr">
        <is>
          <t>Positivo</t>
        </is>
      </c>
      <c r="F708" s="128" t="n">
        <v>44865</v>
      </c>
      <c r="G708">
        <f>YEAR(F708)</f>
        <v/>
      </c>
      <c r="H708">
        <f>PROPER(TEXT(F708,"mmmm"))</f>
        <v/>
      </c>
      <c r="I708">
        <f>IF(OR(H708="Enero",H708="Febrero",H708="Marzo",H708="Abril",H708="Mayo",H708="Junio"),G708&amp;"-1",IF(OR(H708="Julio",H708="Agosto",H708="Septiembre",H708="Octubre",H708="Noviembre",H708="Diciembre"),G708&amp;"-2"))</f>
        <v/>
      </c>
      <c r="J708" t="n">
        <v>80</v>
      </c>
      <c r="K708" t="n">
        <v>83</v>
      </c>
      <c r="L708" s="59">
        <f>IFERROR(IF(OR(J708=0,K708=""),"",IF(E708="Positivo",MIN(MAX(K708/J708,0),1.3),MIN(MAX(J708/K708,0),1.3))),"")</f>
        <v/>
      </c>
      <c r="M708" s="59">
        <f>IFERROR(IF(OR(J708=0,K708=""),"",IF(E708="Positivo",MAX(K708/J708,0),MAX(J708/K708,0))),"")</f>
        <v/>
      </c>
      <c r="N708" t="inlineStr">
        <is>
          <t>%</t>
        </is>
      </c>
      <c r="O708" t="inlineStr">
        <is>
          <t>%</t>
        </is>
      </c>
      <c r="P708" t="n">
        <v>0</v>
      </c>
      <c r="Q708" t="n">
        <v>0</v>
      </c>
      <c r="R708">
        <f>A708&amp;"-"&amp;YEAR(F708)&amp;"-"&amp;IF(LEN(MONTH(F708))=1,"0"&amp;MONTH(F708),MONTH(F708))&amp;"-"&amp;IF(LEN(DAY(F708))=1,"0"&amp;DAY(F708),DAY(F708))</f>
        <v/>
      </c>
      <c r="S708" t="inlineStr"/>
    </row>
    <row r="709">
      <c r="A709" t="n">
        <v>151</v>
      </c>
      <c r="B709" t="inlineStr">
        <is>
          <t>Nivel de Satisfacción Servicios Prestados</t>
        </is>
      </c>
      <c r="C709" t="inlineStr">
        <is>
          <t>Biblioteca Institucional</t>
        </is>
      </c>
      <c r="D709" t="inlineStr">
        <is>
          <t>Anual</t>
        </is>
      </c>
      <c r="E709" t="inlineStr">
        <is>
          <t>Positivo</t>
        </is>
      </c>
      <c r="F709" s="128" t="n">
        <v>46022</v>
      </c>
      <c r="G709">
        <f>YEAR(F709)</f>
        <v/>
      </c>
      <c r="H709">
        <f>PROPER(TEXT(F709,"mmmm"))</f>
        <v/>
      </c>
      <c r="I709">
        <f>IF(OR(H709="Enero",H709="Febrero",H709="Marzo",H709="Abril",H709="Mayo",H709="Junio"),G709&amp;"-1",IF(OR(H709="Julio",H709="Agosto",H709="Septiembre",H709="Octubre",H709="Noviembre",H709="Diciembre"),G709&amp;"-2"))</f>
        <v/>
      </c>
      <c r="J709" t="n">
        <v>80</v>
      </c>
      <c r="K709" t="n">
        <v>95</v>
      </c>
      <c r="L709" s="59">
        <f>IFERROR(IF(OR(J709=0,K709=""),"",IF(E709="Positivo",MIN(MAX(K709/J709,0),1.3),MIN(MAX(J709/K709,0),1.3))),"")</f>
        <v/>
      </c>
      <c r="M709" s="59">
        <f>IFERROR(IF(OR(J709=0,K709=""),"",IF(E709="Positivo",MAX(K709/J709,0),MAX(J709/K709,0))),"")</f>
        <v/>
      </c>
      <c r="N709" t="inlineStr">
        <is>
          <t>%</t>
        </is>
      </c>
      <c r="O709" t="inlineStr">
        <is>
          <t>%</t>
        </is>
      </c>
      <c r="P709" t="n">
        <v>0</v>
      </c>
      <c r="Q709" t="n">
        <v>0</v>
      </c>
      <c r="R709">
        <f>A709&amp;"-"&amp;YEAR(F709)&amp;"-"&amp;IF(LEN(MONTH(F709))=1,"0"&amp;MONTH(F709),MONTH(F709))&amp;"-"&amp;IF(LEN(DAY(F709))=1,"0"&amp;DAY(F709),DAY(F709))</f>
        <v/>
      </c>
      <c r="S709" t="inlineStr"/>
    </row>
    <row r="710">
      <c r="A710" t="n">
        <v>159</v>
      </c>
      <c r="B710" t="inlineStr">
        <is>
          <t>Nivel de Satisfacción Servicios Prestados</t>
        </is>
      </c>
      <c r="C710" t="inlineStr">
        <is>
          <t>Editorial y Publicaciones</t>
        </is>
      </c>
      <c r="D710" t="inlineStr">
        <is>
          <t>Semestral</t>
        </is>
      </c>
      <c r="E710" t="inlineStr">
        <is>
          <t>Positivo</t>
        </is>
      </c>
      <c r="F710" s="128" t="n">
        <v>44926</v>
      </c>
      <c r="G710">
        <f>YEAR(F710)</f>
        <v/>
      </c>
      <c r="H710">
        <f>PROPER(TEXT(F710,"mmmm"))</f>
        <v/>
      </c>
      <c r="I710">
        <f>IF(OR(H710="Enero",H710="Febrero",H710="Marzo",H710="Abril",H710="Mayo",H710="Junio"),G710&amp;"-1",IF(OR(H710="Julio",H710="Agosto",H710="Septiembre",H710="Octubre",H710="Noviembre",H710="Diciembre"),G710&amp;"-2"))</f>
        <v/>
      </c>
      <c r="J710" t="n">
        <v>80</v>
      </c>
      <c r="K710" t="n">
        <v>70</v>
      </c>
      <c r="L710" s="59">
        <f>IFERROR(IF(OR(J710=0,K710=""),"",IF(E710="Positivo",MIN(MAX(K710/J710,0),1.3),MIN(MAX(J710/K710,0),1.3))),"")</f>
        <v/>
      </c>
      <c r="M710" s="59">
        <f>IFERROR(IF(OR(J710=0,K710=""),"",IF(E710="Positivo",MAX(K710/J710,0),MAX(J710/K710,0))),"")</f>
        <v/>
      </c>
      <c r="N710" t="inlineStr">
        <is>
          <t>%</t>
        </is>
      </c>
      <c r="O710" t="inlineStr">
        <is>
          <t>%</t>
        </is>
      </c>
      <c r="P710" t="n">
        <v>0</v>
      </c>
      <c r="Q710" t="n">
        <v>0</v>
      </c>
      <c r="R710">
        <f>A710&amp;"-"&amp;YEAR(F710)&amp;"-"&amp;IF(LEN(MONTH(F710))=1,"0"&amp;MONTH(F710),MONTH(F710))&amp;"-"&amp;IF(LEN(DAY(F710))=1,"0"&amp;DAY(F710),DAY(F710))</f>
        <v/>
      </c>
      <c r="S710" t="inlineStr"/>
    </row>
    <row r="711">
      <c r="A711" t="n">
        <v>159</v>
      </c>
      <c r="B711" t="inlineStr">
        <is>
          <t>Nivel de Satisfacción Servicios Prestados</t>
        </is>
      </c>
      <c r="C711" t="inlineStr">
        <is>
          <t>Editorial y Publicaciones</t>
        </is>
      </c>
      <c r="D711" t="inlineStr">
        <is>
          <t>Semestral</t>
        </is>
      </c>
      <c r="E711" t="inlineStr">
        <is>
          <t>Positivo</t>
        </is>
      </c>
      <c r="F711" s="128" t="n">
        <v>46022</v>
      </c>
      <c r="G711">
        <f>YEAR(F711)</f>
        <v/>
      </c>
      <c r="H711">
        <f>PROPER(TEXT(F711,"mmmm"))</f>
        <v/>
      </c>
      <c r="I711">
        <f>IF(OR(H711="Enero",H711="Febrero",H711="Marzo",H711="Abril",H711="Mayo",H711="Junio"),G711&amp;"-1",IF(OR(H711="Julio",H711="Agosto",H711="Septiembre",H711="Octubre",H711="Noviembre",H711="Diciembre"),G711&amp;"-2"))</f>
        <v/>
      </c>
      <c r="J711" t="n">
        <v>80</v>
      </c>
      <c r="K711" t="n">
        <v>100</v>
      </c>
      <c r="L711" s="59">
        <f>IFERROR(IF(OR(J711=0,K711=""),"",IF(E711="Positivo",MIN(MAX(K711/J711,0),1.3),MIN(MAX(J711/K711,0),1.3))),"")</f>
        <v/>
      </c>
      <c r="M711" s="59">
        <f>IFERROR(IF(OR(J711=0,K711=""),"",IF(E711="Positivo",MAX(K711/J711,0),MAX(J711/K711,0))),"")</f>
        <v/>
      </c>
      <c r="N711" t="inlineStr">
        <is>
          <t>%</t>
        </is>
      </c>
      <c r="O711" t="inlineStr">
        <is>
          <t>%</t>
        </is>
      </c>
      <c r="P711" t="n">
        <v>0</v>
      </c>
      <c r="Q711" t="n">
        <v>0</v>
      </c>
      <c r="R711">
        <f>A711&amp;"-"&amp;YEAR(F711)&amp;"-"&amp;IF(LEN(MONTH(F711))=1,"0"&amp;MONTH(F711),MONTH(F711))&amp;"-"&amp;IF(LEN(DAY(F711))=1,"0"&amp;DAY(F711),DAY(F711))</f>
        <v/>
      </c>
      <c r="S711" t="inlineStr"/>
    </row>
    <row r="712">
      <c r="A712" t="n">
        <v>167</v>
      </c>
      <c r="B712" t="inlineStr">
        <is>
          <t>Satisfacción actividades plan de bienestar</t>
        </is>
      </c>
      <c r="C712" t="inlineStr">
        <is>
          <t>GESTIÓN Y DESARROLLO DEL TALENTO HUMANO</t>
        </is>
      </c>
      <c r="D712" t="inlineStr">
        <is>
          <t>Semestral</t>
        </is>
      </c>
      <c r="E712" t="inlineStr">
        <is>
          <t>Positivo</t>
        </is>
      </c>
      <c r="F712" s="128" t="n">
        <v>44926</v>
      </c>
      <c r="G712">
        <f>YEAR(F712)</f>
        <v/>
      </c>
      <c r="H712">
        <f>PROPER(TEXT(F712,"mmmm"))</f>
        <v/>
      </c>
      <c r="I712">
        <f>IF(OR(H712="Enero",H712="Febrero",H712="Marzo",H712="Abril",H712="Mayo",H712="Junio"),G712&amp;"-1",IF(OR(H712="Julio",H712="Agosto",H712="Septiembre",H712="Octubre",H712="Noviembre",H712="Diciembre"),G712&amp;"-2"))</f>
        <v/>
      </c>
      <c r="J712" t="n">
        <v>80</v>
      </c>
      <c r="K712" t="n">
        <v>97.095</v>
      </c>
      <c r="L712" s="59">
        <f>IFERROR(IF(OR(J712=0,K712=""),"",IF(E712="Positivo",MIN(MAX(K712/J712,0),1.3),MIN(MAX(J712/K712,0),1.3))),"")</f>
        <v/>
      </c>
      <c r="M712" s="59">
        <f>IFERROR(IF(OR(J712=0,K712=""),"",IF(E712="Positivo",MAX(K712/J712,0),MAX(J712/K712,0))),"")</f>
        <v/>
      </c>
      <c r="N712" t="inlineStr">
        <is>
          <t>%</t>
        </is>
      </c>
      <c r="O712" t="inlineStr">
        <is>
          <t>%</t>
        </is>
      </c>
      <c r="P712" t="n">
        <v>0</v>
      </c>
      <c r="Q712" t="n">
        <v>1</v>
      </c>
      <c r="R712">
        <f>A712&amp;"-"&amp;YEAR(F712)&amp;"-"&amp;IF(LEN(MONTH(F712))=1,"0"&amp;MONTH(F712),MONTH(F712))&amp;"-"&amp;IF(LEN(DAY(F712))=1,"0"&amp;DAY(F712),DAY(F712))</f>
        <v/>
      </c>
      <c r="S712" t="inlineStr"/>
    </row>
    <row r="713">
      <c r="A713" t="n">
        <v>167</v>
      </c>
      <c r="B713" t="inlineStr">
        <is>
          <t>Satisfacción actividades plan de bienestar</t>
        </is>
      </c>
      <c r="C713" t="inlineStr">
        <is>
          <t>GESTIÓN Y DESARROLLO DEL TALENTO HUMANO</t>
        </is>
      </c>
      <c r="D713" t="inlineStr">
        <is>
          <t>Semestral</t>
        </is>
      </c>
      <c r="E713" t="inlineStr">
        <is>
          <t>Positivo</t>
        </is>
      </c>
      <c r="F713" s="128" t="n">
        <v>46022</v>
      </c>
      <c r="G713">
        <f>YEAR(F713)</f>
        <v/>
      </c>
      <c r="H713">
        <f>PROPER(TEXT(F713,"mmmm"))</f>
        <v/>
      </c>
      <c r="I713">
        <f>IF(OR(H713="Enero",H713="Febrero",H713="Marzo",H713="Abril",H713="Mayo",H713="Junio"),G713&amp;"-1",IF(OR(H713="Julio",H713="Agosto",H713="Septiembre",H713="Octubre",H713="Noviembre",H713="Diciembre"),G713&amp;"-2"))</f>
        <v/>
      </c>
      <c r="J713" t="n">
        <v>90</v>
      </c>
      <c r="K713" t="n">
        <v>93.815</v>
      </c>
      <c r="L713" s="59">
        <f>IFERROR(IF(OR(J713=0,K713=""),"",IF(E713="Positivo",MIN(MAX(K713/J713,0),1.3),MIN(MAX(J713/K713,0),1.3))),"")</f>
        <v/>
      </c>
      <c r="M713" s="59">
        <f>IFERROR(IF(OR(J713=0,K713=""),"",IF(E713="Positivo",MAX(K713/J713,0),MAX(J713/K713,0))),"")</f>
        <v/>
      </c>
      <c r="N713" t="inlineStr">
        <is>
          <t>%</t>
        </is>
      </c>
      <c r="O713" t="inlineStr">
        <is>
          <t>%</t>
        </is>
      </c>
      <c r="P713" t="n">
        <v>0</v>
      </c>
      <c r="Q713" t="n">
        <v>1</v>
      </c>
      <c r="R713">
        <f>A713&amp;"-"&amp;YEAR(F713)&amp;"-"&amp;IF(LEN(MONTH(F713))=1,"0"&amp;MONTH(F713),MONTH(F713))&amp;"-"&amp;IF(LEN(DAY(F713))=1,"0"&amp;DAY(F713),DAY(F713))</f>
        <v/>
      </c>
      <c r="S713" t="inlineStr"/>
    </row>
    <row r="714">
      <c r="A714" t="n">
        <v>172</v>
      </c>
      <c r="B714" t="inlineStr">
        <is>
          <t>Cumplimiento plan operativo del SGC</t>
        </is>
      </c>
      <c r="C714" t="inlineStr">
        <is>
          <t>Gestión de calidad</t>
        </is>
      </c>
      <c r="D714" t="inlineStr">
        <is>
          <t>Mensual</t>
        </is>
      </c>
      <c r="E714" t="inlineStr">
        <is>
          <t>Positivo</t>
        </is>
      </c>
      <c r="F714" s="128" t="n">
        <v>46022</v>
      </c>
      <c r="G714">
        <f>YEAR(F714)</f>
        <v/>
      </c>
      <c r="H714">
        <f>PROPER(TEXT(F714,"mmmm"))</f>
        <v/>
      </c>
      <c r="I714">
        <f>IF(OR(H714="Enero",H714="Febrero",H714="Marzo",H714="Abril",H714="Mayo",H714="Junio"),G714&amp;"-1",IF(OR(H714="Julio",H714="Agosto",H714="Septiembre",H714="Octubre",H714="Noviembre",H714="Diciembre"),G714&amp;"-2"))</f>
        <v/>
      </c>
      <c r="J714" t="n">
        <v>95</v>
      </c>
      <c r="K714" t="n">
        <v>90.89166666666667</v>
      </c>
      <c r="L714" s="59">
        <f>IFERROR(IF(OR(J714=0,K714=""),"",IF(E714="Positivo",MIN(MAX(K714/J714,0),1.3),MIN(MAX(J714/K714,0),1.3))),"")</f>
        <v/>
      </c>
      <c r="M714" s="59">
        <f>IFERROR(IF(OR(J714=0,K714=""),"",IF(E714="Positivo",MAX(K714/J714,0),MAX(J714/K714,0))),"")</f>
        <v/>
      </c>
      <c r="N714" t="inlineStr">
        <is>
          <t>%</t>
        </is>
      </c>
      <c r="O714" t="inlineStr">
        <is>
          <t>%</t>
        </is>
      </c>
      <c r="P714" t="n">
        <v>0</v>
      </c>
      <c r="Q714" t="n">
        <v>0</v>
      </c>
      <c r="R714">
        <f>A714&amp;"-"&amp;YEAR(F714)&amp;"-"&amp;IF(LEN(MONTH(F714))=1,"0"&amp;MONTH(F714),MONTH(F714))&amp;"-"&amp;IF(LEN(DAY(F714))=1,"0"&amp;DAY(F714),DAY(F714))</f>
        <v/>
      </c>
      <c r="S714" t="inlineStr"/>
    </row>
    <row r="715">
      <c r="A715" t="n">
        <v>172</v>
      </c>
      <c r="B715" t="inlineStr">
        <is>
          <t>Cumplimiento plan operativo del SGC</t>
        </is>
      </c>
      <c r="C715" t="inlineStr">
        <is>
          <t>Gestión de calidad</t>
        </is>
      </c>
      <c r="D715" t="inlineStr">
        <is>
          <t>Mensual</t>
        </is>
      </c>
      <c r="E715" t="inlineStr">
        <is>
          <t>Positivo</t>
        </is>
      </c>
      <c r="F715" s="128" t="n">
        <v>46081</v>
      </c>
      <c r="G715">
        <f>YEAR(F715)</f>
        <v/>
      </c>
      <c r="H715">
        <f>PROPER(TEXT(F715,"mmmm"))</f>
        <v/>
      </c>
      <c r="I715">
        <f>IF(OR(H715="Enero",H715="Febrero",H715="Marzo",H715="Abril",H715="Mayo",H715="Junio"),G715&amp;"-1",IF(OR(H715="Julio",H715="Agosto",H715="Septiembre",H715="Octubre",H715="Noviembre",H715="Diciembre"),G715&amp;"-2"))</f>
        <v/>
      </c>
      <c r="J715" t="n">
        <v>95</v>
      </c>
      <c r="K715" t="n">
        <v>90.91</v>
      </c>
      <c r="L715" s="59">
        <f>IFERROR(IF(OR(J715=0,K715=""),"",IF(E715="Positivo",MIN(MAX(K715/J715,0),1.3),MIN(MAX(J715/K715,0),1.3))),"")</f>
        <v/>
      </c>
      <c r="M715" s="59">
        <f>IFERROR(IF(OR(J715=0,K715=""),"",IF(E715="Positivo",MAX(K715/J715,0),MAX(J715/K715,0))),"")</f>
        <v/>
      </c>
      <c r="N715" t="inlineStr">
        <is>
          <t>%</t>
        </is>
      </c>
      <c r="O715" t="inlineStr">
        <is>
          <t>%</t>
        </is>
      </c>
      <c r="P715" t="n">
        <v>0</v>
      </c>
      <c r="Q715" t="n">
        <v>0</v>
      </c>
      <c r="R715">
        <f>A715&amp;"-"&amp;YEAR(F715)&amp;"-"&amp;IF(LEN(MONTH(F715))=1,"0"&amp;MONTH(F715),MONTH(F715))&amp;"-"&amp;IF(LEN(DAY(F715))=1,"0"&amp;DAY(F715),DAY(F715))</f>
        <v/>
      </c>
      <c r="S715" t="inlineStr"/>
    </row>
    <row r="716">
      <c r="A716" t="n">
        <v>197</v>
      </c>
      <c r="B716" t="inlineStr">
        <is>
          <t>Cumplimiento cronograma Mantenimiento de Equipos</t>
        </is>
      </c>
      <c r="C716" t="inlineStr">
        <is>
          <t>Gestión Infraestructura Física</t>
        </is>
      </c>
      <c r="D716" t="inlineStr">
        <is>
          <t>Trimestral</t>
        </is>
      </c>
      <c r="E716" t="inlineStr">
        <is>
          <t>Positivo</t>
        </is>
      </c>
      <c r="F716" s="128" t="n">
        <v>44926</v>
      </c>
      <c r="G716">
        <f>YEAR(F716)</f>
        <v/>
      </c>
      <c r="H716">
        <f>PROPER(TEXT(F716,"mmmm"))</f>
        <v/>
      </c>
      <c r="I716">
        <f>IF(OR(H716="Enero",H716="Febrero",H716="Marzo",H716="Abril",H716="Mayo",H716="Junio"),G716&amp;"-1",IF(OR(H716="Julio",H716="Agosto",H716="Septiembre",H716="Octubre",H716="Noviembre",H716="Diciembre"),G716&amp;"-2"))</f>
        <v/>
      </c>
      <c r="J716" t="n">
        <v>87.5</v>
      </c>
      <c r="K716" t="n">
        <v>100</v>
      </c>
      <c r="L716" s="59">
        <f>IFERROR(IF(OR(J716=0,K716=""),"",IF(E716="Positivo",MIN(MAX(K716/J716,0),1.3),MIN(MAX(J716/K716,0),1.3))),"")</f>
        <v/>
      </c>
      <c r="M716" s="59">
        <f>IFERROR(IF(OR(J716=0,K716=""),"",IF(E716="Positivo",MAX(K716/J716,0),MAX(J716/K716,0))),"")</f>
        <v/>
      </c>
      <c r="N716" t="inlineStr">
        <is>
          <t>%</t>
        </is>
      </c>
      <c r="O716" t="inlineStr">
        <is>
          <t>%</t>
        </is>
      </c>
      <c r="P716" t="n">
        <v>0</v>
      </c>
      <c r="Q716" t="n">
        <v>0</v>
      </c>
      <c r="R716">
        <f>A716&amp;"-"&amp;YEAR(F716)&amp;"-"&amp;IF(LEN(MONTH(F716))=1,"0"&amp;MONTH(F716),MONTH(F716))&amp;"-"&amp;IF(LEN(DAY(F716))=1,"0"&amp;DAY(F716),DAY(F716))</f>
        <v/>
      </c>
      <c r="S716" t="inlineStr"/>
    </row>
    <row r="717">
      <c r="A717" t="n">
        <v>197</v>
      </c>
      <c r="B717" t="inlineStr">
        <is>
          <t>Cumplimiento cronograma Mantenimiento de Equipos</t>
        </is>
      </c>
      <c r="C717" t="inlineStr">
        <is>
          <t>Gestión Infraestructura Física</t>
        </is>
      </c>
      <c r="D717" t="inlineStr">
        <is>
          <t>Trimestral</t>
        </is>
      </c>
      <c r="E717" t="inlineStr">
        <is>
          <t>Positivo</t>
        </is>
      </c>
      <c r="F717" s="128" t="n">
        <v>46022</v>
      </c>
      <c r="G717">
        <f>YEAR(F717)</f>
        <v/>
      </c>
      <c r="H717">
        <f>PROPER(TEXT(F717,"mmmm"))</f>
        <v/>
      </c>
      <c r="I717">
        <f>IF(OR(H717="Enero",H717="Febrero",H717="Marzo",H717="Abril",H717="Mayo",H717="Junio"),G717&amp;"-1",IF(OR(H717="Julio",H717="Agosto",H717="Septiembre",H717="Octubre",H717="Noviembre",H717="Diciembre"),G717&amp;"-2"))</f>
        <v/>
      </c>
      <c r="J717" t="n">
        <v>97</v>
      </c>
      <c r="K717" t="n">
        <v>100.1075</v>
      </c>
      <c r="L717" s="59">
        <f>IFERROR(IF(OR(J717=0,K717=""),"",IF(E717="Positivo",MIN(MAX(K717/J717,0),1.3),MIN(MAX(J717/K717,0),1.3))),"")</f>
        <v/>
      </c>
      <c r="M717" s="59">
        <f>IFERROR(IF(OR(J717=0,K717=""),"",IF(E717="Positivo",MAX(K717/J717,0),MAX(J717/K717,0))),"")</f>
        <v/>
      </c>
      <c r="N717" t="inlineStr">
        <is>
          <t>%</t>
        </is>
      </c>
      <c r="O717" t="inlineStr">
        <is>
          <t>%</t>
        </is>
      </c>
      <c r="P717" t="n">
        <v>0</v>
      </c>
      <c r="Q717" t="n">
        <v>0</v>
      </c>
      <c r="R717">
        <f>A717&amp;"-"&amp;YEAR(F717)&amp;"-"&amp;IF(LEN(MONTH(F717))=1,"0"&amp;MONTH(F717),MONTH(F717))&amp;"-"&amp;IF(LEN(DAY(F717))=1,"0"&amp;DAY(F717),DAY(F717))</f>
        <v/>
      </c>
      <c r="S717" t="inlineStr"/>
    </row>
    <row r="718">
      <c r="A718" t="n">
        <v>199</v>
      </c>
      <c r="B718" t="inlineStr">
        <is>
          <t>Nivel de cumplimiento de eficacia las capacitaciones</t>
        </is>
      </c>
      <c r="C718" t="inlineStr">
        <is>
          <t>GESTIÓN Y DESARROLLO DEL TALENTO HUMANO</t>
        </is>
      </c>
      <c r="D718" t="inlineStr">
        <is>
          <t>Semestral</t>
        </is>
      </c>
      <c r="E718" t="inlineStr">
        <is>
          <t>Positivo</t>
        </is>
      </c>
      <c r="F718" s="128" t="n">
        <v>46022</v>
      </c>
      <c r="G718">
        <f>YEAR(F718)</f>
        <v/>
      </c>
      <c r="H718">
        <f>PROPER(TEXT(F718,"mmmm"))</f>
        <v/>
      </c>
      <c r="I718">
        <f>IF(OR(H718="Enero",H718="Febrero",H718="Marzo",H718="Abril",H718="Mayo",H718="Junio"),G718&amp;"-1",IF(OR(H718="Julio",H718="Agosto",H718="Septiembre",H718="Octubre",H718="Noviembre",H718="Diciembre"),G718&amp;"-2"))</f>
        <v/>
      </c>
      <c r="J718" t="n">
        <v>80</v>
      </c>
      <c r="K718" t="n">
        <v>92.495</v>
      </c>
      <c r="L718" s="59">
        <f>IFERROR(IF(OR(J718=0,K718=""),"",IF(E718="Positivo",MIN(MAX(K718/J718,0),1.3),MIN(MAX(J718/K718,0),1.3))),"")</f>
        <v/>
      </c>
      <c r="M718" s="59">
        <f>IFERROR(IF(OR(J718=0,K718=""),"",IF(E718="Positivo",MAX(K718/J718,0),MAX(J718/K718,0))),"")</f>
        <v/>
      </c>
      <c r="N718" t="inlineStr">
        <is>
          <t>%</t>
        </is>
      </c>
      <c r="O718" t="inlineStr">
        <is>
          <t>%</t>
        </is>
      </c>
      <c r="P718" t="n">
        <v>0</v>
      </c>
      <c r="Q718" t="n">
        <v>0</v>
      </c>
      <c r="R718">
        <f>A718&amp;"-"&amp;YEAR(F718)&amp;"-"&amp;IF(LEN(MONTH(F718))=1,"0"&amp;MONTH(F718),MONTH(F718))&amp;"-"&amp;IF(LEN(DAY(F718))=1,"0"&amp;DAY(F718),DAY(F718))</f>
        <v/>
      </c>
      <c r="S718" t="inlineStr"/>
    </row>
    <row r="719">
      <c r="A719" t="n">
        <v>200</v>
      </c>
      <c r="B719" t="inlineStr">
        <is>
          <t>Nivel de efectividad de las capacitaciones</t>
        </is>
      </c>
      <c r="C719" t="inlineStr">
        <is>
          <t>GESTIÓN Y DESARROLLO DEL TALENTO HUMANO</t>
        </is>
      </c>
      <c r="D719" t="inlineStr">
        <is>
          <t>Anual</t>
        </is>
      </c>
      <c r="E719" t="inlineStr">
        <is>
          <t>Positivo</t>
        </is>
      </c>
      <c r="F719" s="128" t="n">
        <v>44926</v>
      </c>
      <c r="G719">
        <f>YEAR(F719)</f>
        <v/>
      </c>
      <c r="H719">
        <f>PROPER(TEXT(F719,"mmmm"))</f>
        <v/>
      </c>
      <c r="I719">
        <f>IF(OR(H719="Enero",H719="Febrero",H719="Marzo",H719="Abril",H719="Mayo",H719="Junio"),G719&amp;"-1",IF(OR(H719="Julio",H719="Agosto",H719="Septiembre",H719="Octubre",H719="Noviembre",H719="Diciembre"),G719&amp;"-2"))</f>
        <v/>
      </c>
      <c r="J719" t="n">
        <v>70</v>
      </c>
      <c r="L719" s="59">
        <f>IFERROR(IF(OR(J719=0,K719=""),"",IF(E719="Positivo",MIN(MAX(K719/J719,0),1.3),MIN(MAX(J719/K719,0),1.3))),"")</f>
        <v/>
      </c>
      <c r="M719" s="59">
        <f>IFERROR(IF(OR(J719=0,K719=""),"",IF(E719="Positivo",MAX(K719/J719,0),MAX(J719/K719,0))),"")</f>
        <v/>
      </c>
      <c r="N719" t="inlineStr">
        <is>
          <t>%</t>
        </is>
      </c>
      <c r="O719" t="inlineStr">
        <is>
          <t>No Aplica</t>
        </is>
      </c>
      <c r="P719" t="n">
        <v>0</v>
      </c>
      <c r="Q719" t="n">
        <v>1</v>
      </c>
      <c r="R719">
        <f>A719&amp;"-"&amp;YEAR(F719)&amp;"-"&amp;IF(LEN(MONTH(F719))=1,"0"&amp;MONTH(F719),MONTH(F719))&amp;"-"&amp;IF(LEN(DAY(F719))=1,"0"&amp;DAY(F719),DAY(F719))</f>
        <v/>
      </c>
      <c r="S719" t="inlineStr">
        <is>
          <t>No Aplica</t>
        </is>
      </c>
    </row>
    <row r="720">
      <c r="A720" t="n">
        <v>206</v>
      </c>
      <c r="B720" t="inlineStr">
        <is>
          <t>Inversión en CAPEX de la utilidad anterior</t>
        </is>
      </c>
      <c r="C720" t="inlineStr">
        <is>
          <t>Planeación Financiera</t>
        </is>
      </c>
      <c r="D720" t="inlineStr">
        <is>
          <t>Anual</t>
        </is>
      </c>
      <c r="E720" t="inlineStr">
        <is>
          <t>Positivo</t>
        </is>
      </c>
      <c r="F720" s="128" t="n">
        <v>46022</v>
      </c>
      <c r="G720">
        <f>YEAR(F720)</f>
        <v/>
      </c>
      <c r="H720">
        <f>PROPER(TEXT(F720,"mmmm"))</f>
        <v/>
      </c>
      <c r="I720">
        <f>IF(OR(H720="Enero",H720="Febrero",H720="Marzo",H720="Abril",H720="Mayo",H720="Junio"),G720&amp;"-1",IF(OR(H720="Julio",H720="Agosto",H720="Septiembre",H720="Octubre",H720="Noviembre",H720="Diciembre"),G720&amp;"-2"))</f>
        <v/>
      </c>
      <c r="J720" t="n">
        <v>1</v>
      </c>
      <c r="K720" t="n">
        <v>2.14</v>
      </c>
      <c r="L720" s="59">
        <f>IFERROR(IF(OR(J720=0,K720=""),"",IF(E720="Positivo",MIN(MAX(K720/J720,0),1.3),MIN(MAX(J720/K720,0),1.3))),"")</f>
        <v/>
      </c>
      <c r="M720" s="59">
        <f>IFERROR(IF(OR(J720=0,K720=""),"",IF(E720="Positivo",MAX(K720/J720,0),MAX(J720/K720,0))),"")</f>
        <v/>
      </c>
      <c r="N720" t="inlineStr">
        <is>
          <t>%</t>
        </is>
      </c>
      <c r="O720" t="inlineStr">
        <is>
          <t>%</t>
        </is>
      </c>
      <c r="P720" t="n">
        <v>0</v>
      </c>
      <c r="Q720" t="n">
        <v>2</v>
      </c>
      <c r="R720">
        <f>A720&amp;"-"&amp;YEAR(F720)&amp;"-"&amp;IF(LEN(MONTH(F720))=1,"0"&amp;MONTH(F720),MONTH(F720))&amp;"-"&amp;IF(LEN(DAY(F720))=1,"0"&amp;DAY(F720),DAY(F720))</f>
        <v/>
      </c>
      <c r="S720" t="inlineStr"/>
    </row>
    <row r="721">
      <c r="A721" t="n">
        <v>208</v>
      </c>
      <c r="B721" t="inlineStr">
        <is>
          <t>Consumo de Agua m3 Mensual</t>
        </is>
      </c>
      <c r="C721" t="inlineStr">
        <is>
          <t>GESTIÓN AMBIENTAL</t>
        </is>
      </c>
      <c r="D721" t="inlineStr">
        <is>
          <t>Mensual</t>
        </is>
      </c>
      <c r="E721" t="inlineStr">
        <is>
          <t>Negativo</t>
        </is>
      </c>
      <c r="F721" s="128" t="n">
        <v>46022</v>
      </c>
      <c r="G721">
        <f>YEAR(F721)</f>
        <v/>
      </c>
      <c r="H721">
        <f>PROPER(TEXT(F721,"mmmm"))</f>
        <v/>
      </c>
      <c r="I721">
        <f>IF(OR(H721="Enero",H721="Febrero",H721="Marzo",H721="Abril",H721="Mayo",H721="Junio"),G721&amp;"-1",IF(OR(H721="Julio",H721="Agosto",H721="Septiembre",H721="Octubre",H721="Noviembre",H721="Diciembre"),G721&amp;"-2"))</f>
        <v/>
      </c>
      <c r="J721" t="n">
        <v>1550</v>
      </c>
      <c r="K721" t="n">
        <v>1204.541666666667</v>
      </c>
      <c r="L721" s="59">
        <f>IFERROR(IF(OR(J721=0,K721=""),"",IF(E721="Positivo",MIN(MAX(K721/J721,0),1.0),MIN(MAX(J721/K721,0),1.0))),"")</f>
        <v/>
      </c>
      <c r="M721" s="59">
        <f>IFERROR(IF(OR(J721=0,K721=""),"",IF(E721="Positivo",MAX(K721/J721,0),MAX(J721/K721,0))),"")</f>
        <v/>
      </c>
      <c r="N721" t="inlineStr">
        <is>
          <t>m3</t>
        </is>
      </c>
      <c r="O721" t="inlineStr">
        <is>
          <t>m3</t>
        </is>
      </c>
      <c r="P721" t="n">
        <v>0</v>
      </c>
      <c r="Q721" t="n">
        <v>0</v>
      </c>
      <c r="R721">
        <f>A721&amp;"-"&amp;YEAR(F721)&amp;"-"&amp;IF(LEN(MONTH(F721))=1,"0"&amp;MONTH(F721),MONTH(F721))&amp;"-"&amp;IF(LEN(DAY(F721))=1,"0"&amp;DAY(F721),DAY(F721))</f>
        <v/>
      </c>
      <c r="S721" t="inlineStr"/>
    </row>
    <row r="722">
      <c r="A722" t="n">
        <v>208</v>
      </c>
      <c r="B722" t="inlineStr">
        <is>
          <t>Consumo de Agua m3 Mensual</t>
        </is>
      </c>
      <c r="C722" t="inlineStr">
        <is>
          <t>GESTIÓN AMBIENTAL</t>
        </is>
      </c>
      <c r="D722" t="inlineStr">
        <is>
          <t>Mensual</t>
        </is>
      </c>
      <c r="E722" t="inlineStr">
        <is>
          <t>Negativo</t>
        </is>
      </c>
      <c r="F722" s="128" t="n">
        <v>46053</v>
      </c>
      <c r="G722">
        <f>YEAR(F722)</f>
        <v/>
      </c>
      <c r="H722">
        <f>PROPER(TEXT(F722,"mmmm"))</f>
        <v/>
      </c>
      <c r="I722">
        <f>IF(OR(H722="Enero",H722="Febrero",H722="Marzo",H722="Abril",H722="Mayo",H722="Junio"),G722&amp;"-1",IF(OR(H722="Julio",H722="Agosto",H722="Septiembre",H722="Octubre",H722="Noviembre",H722="Diciembre"),G722&amp;"-2"))</f>
        <v/>
      </c>
      <c r="J722" t="n">
        <v>1200</v>
      </c>
      <c r="K722" t="n">
        <v>881</v>
      </c>
      <c r="L722" s="59">
        <f>IFERROR(IF(OR(J722=0,K722=""),"",IF(E722="Positivo",MIN(MAX(K722/J722,0),1.0),MIN(MAX(J722/K722,0),1.0))),"")</f>
        <v/>
      </c>
      <c r="M722" s="59">
        <f>IFERROR(IF(OR(J722=0,K722=""),"",IF(E722="Positivo",MAX(K722/J722,0),MAX(J722/K722,0))),"")</f>
        <v/>
      </c>
      <c r="N722" t="inlineStr">
        <is>
          <t>m3</t>
        </is>
      </c>
      <c r="O722" t="inlineStr">
        <is>
          <t>m3</t>
        </is>
      </c>
      <c r="P722" t="n">
        <v>0</v>
      </c>
      <c r="Q722" t="n">
        <v>0</v>
      </c>
      <c r="R722">
        <f>A722&amp;"-"&amp;YEAR(F722)&amp;"-"&amp;IF(LEN(MONTH(F722))=1,"0"&amp;MONTH(F722),MONTH(F722))&amp;"-"&amp;IF(LEN(DAY(F722))=1,"0"&amp;DAY(F722),DAY(F722))</f>
        <v/>
      </c>
      <c r="S722" t="inlineStr"/>
    </row>
    <row r="723">
      <c r="A723" t="n">
        <v>213</v>
      </c>
      <c r="B723" t="inlineStr">
        <is>
          <t>Cumplimiento del Plan Anual del Sistema de Gestión Ambiental</t>
        </is>
      </c>
      <c r="C723" t="inlineStr">
        <is>
          <t>GESTIÓN AMBIENTAL</t>
        </is>
      </c>
      <c r="D723" t="inlineStr">
        <is>
          <t>Trimestral</t>
        </is>
      </c>
      <c r="E723" t="inlineStr">
        <is>
          <t>Positivo</t>
        </is>
      </c>
      <c r="F723" s="128" t="n">
        <v>44926</v>
      </c>
      <c r="G723">
        <f>YEAR(F723)</f>
        <v/>
      </c>
      <c r="H723">
        <f>PROPER(TEXT(F723,"mmmm"))</f>
        <v/>
      </c>
      <c r="I723">
        <f>IF(OR(H723="Enero",H723="Febrero",H723="Marzo",H723="Abril",H723="Mayo",H723="Junio"),G723&amp;"-1",IF(OR(H723="Julio",H723="Agosto",H723="Septiembre",H723="Octubre",H723="Noviembre",H723="Diciembre"),G723&amp;"-2"))</f>
        <v/>
      </c>
      <c r="J723" t="n">
        <v>90</v>
      </c>
      <c r="K723" t="n">
        <v>0</v>
      </c>
      <c r="L723" s="59">
        <f>IFERROR(IF(OR(J723=0,K723=""),"",IF(E723="Positivo",MIN(MAX(K723/J723,0),1.3),MIN(MAX(J723/K723,0),1.3))),"")</f>
        <v/>
      </c>
      <c r="M723" s="59">
        <f>IFERROR(IF(OR(J723=0,K723=""),"",IF(E723="Positivo",MAX(K723/J723,0),MAX(J723/K723,0))),"")</f>
        <v/>
      </c>
      <c r="N723" t="inlineStr">
        <is>
          <t>%</t>
        </is>
      </c>
      <c r="O723" t="inlineStr">
        <is>
          <t>%</t>
        </is>
      </c>
      <c r="P723" t="n">
        <v>0</v>
      </c>
      <c r="Q723" t="n">
        <v>0</v>
      </c>
      <c r="R723">
        <f>A723&amp;"-"&amp;YEAR(F723)&amp;"-"&amp;IF(LEN(MONTH(F723))=1,"0"&amp;MONTH(F723),MONTH(F723))&amp;"-"&amp;IF(LEN(DAY(F723))=1,"0"&amp;DAY(F723),DAY(F723))</f>
        <v/>
      </c>
      <c r="S723" t="inlineStr"/>
    </row>
    <row r="724">
      <c r="A724" t="n">
        <v>213</v>
      </c>
      <c r="B724" t="inlineStr">
        <is>
          <t>Cumplimiento del Plan Anual del Sistema de Gestión Ambiental</t>
        </is>
      </c>
      <c r="C724" t="inlineStr">
        <is>
          <t>GESTIÓN AMBIENTAL</t>
        </is>
      </c>
      <c r="D724" t="inlineStr">
        <is>
          <t>Trimestral</t>
        </is>
      </c>
      <c r="E724" t="inlineStr">
        <is>
          <t>Positivo</t>
        </is>
      </c>
      <c r="F724" s="128" t="n">
        <v>46022</v>
      </c>
      <c r="G724">
        <f>YEAR(F724)</f>
        <v/>
      </c>
      <c r="H724">
        <f>PROPER(TEXT(F724,"mmmm"))</f>
        <v/>
      </c>
      <c r="I724">
        <f>IF(OR(H724="Enero",H724="Febrero",H724="Marzo",H724="Abril",H724="Mayo",H724="Junio"),G724&amp;"-1",IF(OR(H724="Julio",H724="Agosto",H724="Septiembre",H724="Octubre",H724="Noviembre",H724="Diciembre"),G724&amp;"-2"))</f>
        <v/>
      </c>
      <c r="J724" t="n">
        <v>90</v>
      </c>
      <c r="K724" t="n">
        <v>46.25</v>
      </c>
      <c r="L724" s="59">
        <f>IFERROR(IF(OR(J724=0,K724=""),"",IF(E724="Positivo",MIN(MAX(K724/J724,0),1.3),MIN(MAX(J724/K724,0),1.3))),"")</f>
        <v/>
      </c>
      <c r="M724" s="59">
        <f>IFERROR(IF(OR(J724=0,K724=""),"",IF(E724="Positivo",MAX(K724/J724,0),MAX(J724/K724,0))),"")</f>
        <v/>
      </c>
      <c r="N724" t="inlineStr">
        <is>
          <t>%</t>
        </is>
      </c>
      <c r="O724" t="inlineStr">
        <is>
          <t>%</t>
        </is>
      </c>
      <c r="P724" t="n">
        <v>0</v>
      </c>
      <c r="Q724" t="n">
        <v>0</v>
      </c>
      <c r="R724">
        <f>A724&amp;"-"&amp;YEAR(F724)&amp;"-"&amp;IF(LEN(MONTH(F724))=1,"0"&amp;MONTH(F724),MONTH(F724))&amp;"-"&amp;IF(LEN(DAY(F724))=1,"0"&amp;DAY(F724),DAY(F724))</f>
        <v/>
      </c>
      <c r="S724" t="inlineStr"/>
    </row>
    <row r="725">
      <c r="A725" t="n">
        <v>214</v>
      </c>
      <c r="B725" t="inlineStr">
        <is>
          <t>Generación de Residuos Sólidos Mensual</t>
        </is>
      </c>
      <c r="C725" t="inlineStr">
        <is>
          <t>GESTIÓN AMBIENTAL</t>
        </is>
      </c>
      <c r="D725" t="inlineStr">
        <is>
          <t>Mensual</t>
        </is>
      </c>
      <c r="E725" t="inlineStr">
        <is>
          <t>Negativo</t>
        </is>
      </c>
      <c r="F725" s="128" t="n">
        <v>44926</v>
      </c>
      <c r="G725">
        <f>YEAR(F725)</f>
        <v/>
      </c>
      <c r="H725">
        <f>PROPER(TEXT(F725,"mmmm"))</f>
        <v/>
      </c>
      <c r="I725">
        <f>IF(OR(H725="Enero",H725="Febrero",H725="Marzo",H725="Abril",H725="Mayo",H725="Junio"),G725&amp;"-1",IF(OR(H725="Julio",H725="Agosto",H725="Septiembre",H725="Octubre",H725="Noviembre",H725="Diciembre"),G725&amp;"-2"))</f>
        <v/>
      </c>
      <c r="J725" t="n">
        <v>112500</v>
      </c>
      <c r="K725" t="n">
        <v>13225.95</v>
      </c>
      <c r="L725" s="59">
        <f>IFERROR(IF(OR(J725=0,K725=""),"",IF(E725="Positivo",MIN(MAX(K725/J725,0),1.3),MIN(MAX(J725/K725,0),1.3))),"")</f>
        <v/>
      </c>
      <c r="M725" s="59">
        <f>IFERROR(IF(OR(J725=0,K725=""),"",IF(E725="Positivo",MAX(K725/J725,0),MAX(J725/K725,0))),"")</f>
        <v/>
      </c>
      <c r="N725" t="inlineStr">
        <is>
          <t>Kg</t>
        </is>
      </c>
      <c r="O725" t="inlineStr">
        <is>
          <t>Kg</t>
        </is>
      </c>
      <c r="P725" t="n">
        <v>0</v>
      </c>
      <c r="Q725" t="n">
        <v>0</v>
      </c>
      <c r="R725">
        <f>A725&amp;"-"&amp;YEAR(F725)&amp;"-"&amp;IF(LEN(MONTH(F725))=1,"0"&amp;MONTH(F725),MONTH(F725))&amp;"-"&amp;IF(LEN(DAY(F725))=1,"0"&amp;DAY(F725),DAY(F725))</f>
        <v/>
      </c>
      <c r="S725" t="inlineStr"/>
    </row>
    <row r="726">
      <c r="A726" t="n">
        <v>214</v>
      </c>
      <c r="B726" t="inlineStr">
        <is>
          <t>Generación de Residuos Sólidos Mensual</t>
        </is>
      </c>
      <c r="C726" t="inlineStr">
        <is>
          <t>GESTIÓN AMBIENTAL</t>
        </is>
      </c>
      <c r="D726" t="inlineStr">
        <is>
          <t>Mensual</t>
        </is>
      </c>
      <c r="E726" t="inlineStr">
        <is>
          <t>Negativo</t>
        </is>
      </c>
      <c r="F726" s="128" t="n">
        <v>46022</v>
      </c>
      <c r="G726">
        <f>YEAR(F726)</f>
        <v/>
      </c>
      <c r="H726">
        <f>PROPER(TEXT(F726,"mmmm"))</f>
        <v/>
      </c>
      <c r="I726">
        <f>IF(OR(H726="Enero",H726="Febrero",H726="Marzo",H726="Abril",H726="Mayo",H726="Junio"),G726&amp;"-1",IF(OR(H726="Julio",H726="Agosto",H726="Septiembre",H726="Octubre",H726="Noviembre",H726="Diciembre"),G726&amp;"-2"))</f>
        <v/>
      </c>
      <c r="J726" t="n">
        <v>180024</v>
      </c>
      <c r="K726" t="n">
        <v>51322.57</v>
      </c>
      <c r="L726" s="59">
        <f>IFERROR(IF(OR(J726=0,K726=""),"",IF(E726="Positivo",MIN(MAX(K726/J726,0),1.3),MIN(MAX(J726/K726,0),1.3))),"")</f>
        <v/>
      </c>
      <c r="M726" s="59">
        <f>IFERROR(IF(OR(J726=0,K726=""),"",IF(E726="Positivo",MAX(K726/J726,0),MAX(J726/K726,0))),"")</f>
        <v/>
      </c>
      <c r="N726" t="inlineStr">
        <is>
          <t>Kg</t>
        </is>
      </c>
      <c r="O726" t="inlineStr">
        <is>
          <t>Kg</t>
        </is>
      </c>
      <c r="P726" t="n">
        <v>0</v>
      </c>
      <c r="Q726" t="n">
        <v>0</v>
      </c>
      <c r="R726">
        <f>A726&amp;"-"&amp;YEAR(F726)&amp;"-"&amp;IF(LEN(MONTH(F726))=1,"0"&amp;MONTH(F726),MONTH(F726))&amp;"-"&amp;IF(LEN(DAY(F726))=1,"0"&amp;DAY(F726),DAY(F726))</f>
        <v/>
      </c>
      <c r="S726" t="inlineStr"/>
    </row>
    <row r="727">
      <c r="A727" t="n">
        <v>214</v>
      </c>
      <c r="B727" t="inlineStr">
        <is>
          <t>Generación de Residuos Sólidos Mensual</t>
        </is>
      </c>
      <c r="C727" t="inlineStr">
        <is>
          <t>GESTIÓN AMBIENTAL</t>
        </is>
      </c>
      <c r="D727" t="inlineStr">
        <is>
          <t>Mensual</t>
        </is>
      </c>
      <c r="E727" t="inlineStr">
        <is>
          <t>Negativo</t>
        </is>
      </c>
      <c r="F727" s="128" t="n">
        <v>46053</v>
      </c>
      <c r="G727">
        <f>YEAR(F727)</f>
        <v/>
      </c>
      <c r="H727">
        <f>PROPER(TEXT(F727,"mmmm"))</f>
        <v/>
      </c>
      <c r="I727">
        <f>IF(OR(H727="Enero",H727="Febrero",H727="Marzo",H727="Abril",H727="Mayo",H727="Junio"),G727&amp;"-1",IF(OR(H727="Julio",H727="Agosto",H727="Septiembre",H727="Octubre",H727="Noviembre",H727="Diciembre"),G727&amp;"-2"))</f>
        <v/>
      </c>
      <c r="J727" t="n">
        <v>6500</v>
      </c>
      <c r="K727" t="n">
        <v>1139.25</v>
      </c>
      <c r="L727" s="59">
        <f>IFERROR(IF(OR(J727=0,K727=""),"",IF(E727="Positivo",MIN(MAX(K727/J727,0),1.3),MIN(MAX(J727/K727,0),1.3))),"")</f>
        <v/>
      </c>
      <c r="M727" s="59">
        <f>IFERROR(IF(OR(J727=0,K727=""),"",IF(E727="Positivo",MAX(K727/J727,0),MAX(J727/K727,0))),"")</f>
        <v/>
      </c>
      <c r="N727" t="inlineStr">
        <is>
          <t>Kg</t>
        </is>
      </c>
      <c r="O727" t="inlineStr">
        <is>
          <t>Kg</t>
        </is>
      </c>
      <c r="P727" t="n">
        <v>0</v>
      </c>
      <c r="Q727" t="n">
        <v>0</v>
      </c>
      <c r="R727">
        <f>A727&amp;"-"&amp;YEAR(F727)&amp;"-"&amp;IF(LEN(MONTH(F727))=1,"0"&amp;MONTH(F727),MONTH(F727))&amp;"-"&amp;IF(LEN(DAY(F727))=1,"0"&amp;DAY(F727),DAY(F727))</f>
        <v/>
      </c>
      <c r="S727" t="inlineStr"/>
    </row>
    <row r="728">
      <c r="A728" t="n">
        <v>215</v>
      </c>
      <c r="B728" t="inlineStr">
        <is>
          <t>Disminución de la Generación de Residuos per Cápita</t>
        </is>
      </c>
      <c r="C728" t="inlineStr">
        <is>
          <t>GESTIÓN AMBIENTAL</t>
        </is>
      </c>
      <c r="D728" t="inlineStr">
        <is>
          <t>Semestral</t>
        </is>
      </c>
      <c r="E728" t="inlineStr">
        <is>
          <t>Positivo</t>
        </is>
      </c>
      <c r="F728" s="128" t="n">
        <v>44926</v>
      </c>
      <c r="G728">
        <f>YEAR(F728)</f>
        <v/>
      </c>
      <c r="H728">
        <f>PROPER(TEXT(F728,"mmmm"))</f>
        <v/>
      </c>
      <c r="I728">
        <f>IF(OR(H728="Enero",H728="Febrero",H728="Marzo",H728="Abril",H728="Mayo",H728="Junio"),G728&amp;"-1",IF(OR(H728="Julio",H728="Agosto",H728="Septiembre",H728="Octubre",H728="Noviembre",H728="Diciembre"),G728&amp;"-2"))</f>
        <v/>
      </c>
      <c r="J728" t="n">
        <v>1</v>
      </c>
      <c r="K728" t="n">
        <v>5.300000000000001</v>
      </c>
      <c r="L728" s="59">
        <f>IFERROR(IF(OR(J728=0,K728=""),"",IF(E728="Positivo",MIN(MAX(K728/J728,0),1.3),MIN(MAX(J728/K728,0),1.3))),"")</f>
        <v/>
      </c>
      <c r="M728" s="59">
        <f>IFERROR(IF(OR(J728=0,K728=""),"",IF(E728="Positivo",MAX(K728/J728,0),MAX(J728/K728,0))),"")</f>
        <v/>
      </c>
      <c r="N728" t="inlineStr">
        <is>
          <t>%</t>
        </is>
      </c>
      <c r="O728" t="inlineStr">
        <is>
          <t>%</t>
        </is>
      </c>
      <c r="P728" t="n">
        <v>2</v>
      </c>
      <c r="Q728" t="n">
        <v>2</v>
      </c>
      <c r="R728">
        <f>A728&amp;"-"&amp;YEAR(F728)&amp;"-"&amp;IF(LEN(MONTH(F728))=1,"0"&amp;MONTH(F728),MONTH(F728))&amp;"-"&amp;IF(LEN(DAY(F728))=1,"0"&amp;DAY(F728),DAY(F728))</f>
        <v/>
      </c>
      <c r="S728" t="inlineStr"/>
    </row>
    <row r="729">
      <c r="A729" t="n">
        <v>215</v>
      </c>
      <c r="B729" t="inlineStr">
        <is>
          <t>Disminución de la Generación de Residuos per Cápita</t>
        </is>
      </c>
      <c r="C729" t="inlineStr">
        <is>
          <t>GESTIÓN AMBIENTAL</t>
        </is>
      </c>
      <c r="D729" t="inlineStr">
        <is>
          <t>Semestral</t>
        </is>
      </c>
      <c r="E729" t="inlineStr">
        <is>
          <t>Positivo</t>
        </is>
      </c>
      <c r="F729" s="128" t="n">
        <v>46022</v>
      </c>
      <c r="G729">
        <f>YEAR(F729)</f>
        <v/>
      </c>
      <c r="H729">
        <f>PROPER(TEXT(F729,"mmmm"))</f>
        <v/>
      </c>
      <c r="I729">
        <f>IF(OR(H729="Enero",H729="Febrero",H729="Marzo",H729="Abril",H729="Mayo",H729="Junio"),G729&amp;"-1",IF(OR(H729="Julio",H729="Agosto",H729="Septiembre",H729="Octubre",H729="Noviembre",H729="Diciembre"),G729&amp;"-2"))</f>
        <v/>
      </c>
      <c r="J729" t="n">
        <v>1</v>
      </c>
      <c r="K729" t="n">
        <v>1.691666666666667</v>
      </c>
      <c r="L729" s="59">
        <f>IFERROR(IF(OR(J729=0,K729=""),"",IF(E729="Positivo",MIN(MAX(K729/J729,0),1.3),MIN(MAX(J729/K729,0),1.3))),"")</f>
        <v/>
      </c>
      <c r="M729" s="59">
        <f>IFERROR(IF(OR(J729=0,K729=""),"",IF(E729="Positivo",MAX(K729/J729,0),MAX(J729/K729,0))),"")</f>
        <v/>
      </c>
      <c r="N729" t="inlineStr">
        <is>
          <t>%</t>
        </is>
      </c>
      <c r="O729" t="inlineStr">
        <is>
          <t>%</t>
        </is>
      </c>
      <c r="P729" t="n">
        <v>2</v>
      </c>
      <c r="Q729" t="n">
        <v>2</v>
      </c>
      <c r="R729">
        <f>A729&amp;"-"&amp;YEAR(F729)&amp;"-"&amp;IF(LEN(MONTH(F729))=1,"0"&amp;MONTH(F729),MONTH(F729))&amp;"-"&amp;IF(LEN(DAY(F729))=1,"0"&amp;DAY(F729),DAY(F729))</f>
        <v/>
      </c>
      <c r="S729" t="inlineStr"/>
    </row>
    <row r="730">
      <c r="A730" t="n">
        <v>216</v>
      </c>
      <c r="B730" t="inlineStr">
        <is>
          <t>Disposición Ambientalmente Adecuada de Residuos Peligrosos</t>
        </is>
      </c>
      <c r="C730" t="inlineStr">
        <is>
          <t>GESTIÓN AMBIENTAL</t>
        </is>
      </c>
      <c r="D730" t="inlineStr">
        <is>
          <t>Anual</t>
        </is>
      </c>
      <c r="E730" t="inlineStr">
        <is>
          <t>Positivo</t>
        </is>
      </c>
      <c r="F730" s="128" t="n">
        <v>44926</v>
      </c>
      <c r="G730">
        <f>YEAR(F730)</f>
        <v/>
      </c>
      <c r="H730">
        <f>PROPER(TEXT(F730,"mmmm"))</f>
        <v/>
      </c>
      <c r="I730">
        <f>IF(OR(H730="Enero",H730="Febrero",H730="Marzo",H730="Abril",H730="Mayo",H730="Junio"),G730&amp;"-1",IF(OR(H730="Julio",H730="Agosto",H730="Septiembre",H730="Octubre",H730="Noviembre",H730="Diciembre"),G730&amp;"-2"))</f>
        <v/>
      </c>
      <c r="J730" t="n">
        <v>100</v>
      </c>
      <c r="K730" t="n">
        <v>100</v>
      </c>
      <c r="L730" s="59">
        <f>IFERROR(IF(OR(J730=0,K730=""),"",IF(E730="Positivo",MIN(MAX(K730/J730,0),1.3),MIN(MAX(J730/K730,0),1.3))),"")</f>
        <v/>
      </c>
      <c r="M730" s="59">
        <f>IFERROR(IF(OR(J730=0,K730=""),"",IF(E730="Positivo",MAX(K730/J730,0),MAX(J730/K730,0))),"")</f>
        <v/>
      </c>
      <c r="N730" t="inlineStr">
        <is>
          <t>%</t>
        </is>
      </c>
      <c r="O730" t="inlineStr">
        <is>
          <t>%</t>
        </is>
      </c>
      <c r="P730" t="n">
        <v>0</v>
      </c>
      <c r="Q730" t="n">
        <v>0</v>
      </c>
      <c r="R730">
        <f>A730&amp;"-"&amp;YEAR(F730)&amp;"-"&amp;IF(LEN(MONTH(F730))=1,"0"&amp;MONTH(F730),MONTH(F730))&amp;"-"&amp;IF(LEN(DAY(F730))=1,"0"&amp;DAY(F730),DAY(F730))</f>
        <v/>
      </c>
      <c r="S730" t="inlineStr"/>
    </row>
    <row r="731">
      <c r="A731" t="n">
        <v>216</v>
      </c>
      <c r="B731" t="inlineStr">
        <is>
          <t>Disposición Ambientalmente Adecuada de Residuos Peligrosos</t>
        </is>
      </c>
      <c r="C731" t="inlineStr">
        <is>
          <t>GESTIÓN AMBIENTAL</t>
        </is>
      </c>
      <c r="D731" t="inlineStr">
        <is>
          <t>Anual</t>
        </is>
      </c>
      <c r="E731" t="inlineStr">
        <is>
          <t>Positivo</t>
        </is>
      </c>
      <c r="F731" s="128" t="n">
        <v>46022</v>
      </c>
      <c r="G731">
        <f>YEAR(F731)</f>
        <v/>
      </c>
      <c r="H731">
        <f>PROPER(TEXT(F731,"mmmm"))</f>
        <v/>
      </c>
      <c r="I731">
        <f>IF(OR(H731="Enero",H731="Febrero",H731="Marzo",H731="Abril",H731="Mayo",H731="Junio"),G731&amp;"-1",IF(OR(H731="Julio",H731="Agosto",H731="Septiembre",H731="Octubre",H731="Noviembre",H731="Diciembre"),G731&amp;"-2"))</f>
        <v/>
      </c>
      <c r="J731" t="n">
        <v>100</v>
      </c>
      <c r="K731" t="n">
        <v>66.66666666666667</v>
      </c>
      <c r="L731" s="59">
        <f>IFERROR(IF(OR(J731=0,K731=""),"",IF(E731="Positivo",MIN(MAX(K731/J731,0),1.3),MIN(MAX(J731/K731,0),1.3))),"")</f>
        <v/>
      </c>
      <c r="M731" s="59">
        <f>IFERROR(IF(OR(J731=0,K731=""),"",IF(E731="Positivo",MAX(K731/J731,0),MAX(J731/K731,0))),"")</f>
        <v/>
      </c>
      <c r="N731" t="inlineStr">
        <is>
          <t>%</t>
        </is>
      </c>
      <c r="O731" t="inlineStr">
        <is>
          <t>%</t>
        </is>
      </c>
      <c r="P731" t="n">
        <v>0</v>
      </c>
      <c r="Q731" t="n">
        <v>0</v>
      </c>
      <c r="R731">
        <f>A731&amp;"-"&amp;YEAR(F731)&amp;"-"&amp;IF(LEN(MONTH(F731))=1,"0"&amp;MONTH(F731),MONTH(F731))&amp;"-"&amp;IF(LEN(DAY(F731))=1,"0"&amp;DAY(F731),DAY(F731))</f>
        <v/>
      </c>
      <c r="S731" t="inlineStr"/>
    </row>
    <row r="732">
      <c r="A732" t="n">
        <v>217</v>
      </c>
      <c r="B732" t="inlineStr">
        <is>
          <t>Aprovechamiento de Residuos</t>
        </is>
      </c>
      <c r="C732" t="inlineStr">
        <is>
          <t>GESTIÓN AMBIENTAL</t>
        </is>
      </c>
      <c r="D732" t="inlineStr">
        <is>
          <t>Mensual</t>
        </is>
      </c>
      <c r="E732" t="inlineStr">
        <is>
          <t>Positivo</t>
        </is>
      </c>
      <c r="F732" s="128" t="n">
        <v>46022</v>
      </c>
      <c r="G732">
        <f>YEAR(F732)</f>
        <v/>
      </c>
      <c r="H732">
        <f>PROPER(TEXT(F732,"mmmm"))</f>
        <v/>
      </c>
      <c r="I732">
        <f>IF(OR(H732="Enero",H732="Febrero",H732="Marzo",H732="Abril",H732="Mayo",H732="Junio"),G732&amp;"-1",IF(OR(H732="Julio",H732="Agosto",H732="Septiembre",H732="Octubre",H732="Noviembre",H732="Diciembre"),G732&amp;"-2"))</f>
        <v/>
      </c>
      <c r="J732" t="n">
        <v>1440</v>
      </c>
      <c r="K732" t="n">
        <v>87189.44</v>
      </c>
      <c r="L732" s="59">
        <f>IFERROR(IF(OR(J732=0,K732=""),"",IF(E732="Positivo",MIN(MAX(K732/J732,0),1.3),MIN(MAX(J732/K732,0),1.3))),"")</f>
        <v/>
      </c>
      <c r="M732" s="59">
        <f>IFERROR(IF(OR(J732=0,K732=""),"",IF(E732="Positivo",MAX(K732/J732,0),MAX(J732/K732,0))),"")</f>
        <v/>
      </c>
      <c r="N732" t="inlineStr">
        <is>
          <t>%</t>
        </is>
      </c>
      <c r="O732" t="inlineStr">
        <is>
          <t>%</t>
        </is>
      </c>
      <c r="P732" t="n">
        <v>0</v>
      </c>
      <c r="Q732" t="n">
        <v>0</v>
      </c>
      <c r="R732">
        <f>A732&amp;"-"&amp;YEAR(F732)&amp;"-"&amp;IF(LEN(MONTH(F732))=1,"0"&amp;MONTH(F732),MONTH(F732))&amp;"-"&amp;IF(LEN(DAY(F732))=1,"0"&amp;DAY(F732),DAY(F732))</f>
        <v/>
      </c>
      <c r="S732" t="inlineStr"/>
    </row>
    <row r="733">
      <c r="A733" t="n">
        <v>218</v>
      </c>
      <c r="B733" t="inlineStr">
        <is>
          <t>Consumo de Energía Eléctrica kWh Mensual</t>
        </is>
      </c>
      <c r="C733" t="inlineStr">
        <is>
          <t>GESTIÓN AMBIENTAL</t>
        </is>
      </c>
      <c r="D733" t="inlineStr">
        <is>
          <t>Mensual</t>
        </is>
      </c>
      <c r="E733" t="inlineStr">
        <is>
          <t>Negativo</t>
        </is>
      </c>
      <c r="F733" s="128" t="n">
        <v>44926</v>
      </c>
      <c r="G733">
        <f>YEAR(F733)</f>
        <v/>
      </c>
      <c r="H733">
        <f>PROPER(TEXT(F733,"mmmm"))</f>
        <v/>
      </c>
      <c r="I733">
        <f>IF(OR(H733="Enero",H733="Febrero",H733="Marzo",H733="Abril",H733="Mayo",H733="Junio"),G733&amp;"-1",IF(OR(H733="Julio",H733="Agosto",H733="Septiembre",H733="Octubre",H733="Noviembre",H733="Diciembre"),G733&amp;"-2"))</f>
        <v/>
      </c>
      <c r="J733" t="n">
        <v>6192000</v>
      </c>
      <c r="K733" t="n">
        <v>1421193.8</v>
      </c>
      <c r="L733" s="59">
        <f>IFERROR(IF(OR(J733=0,K733=""),"",IF(E733="Positivo",MIN(MAX(K733/J733,0),1.0),MIN(MAX(J733/K733,0),1.0))),"")</f>
        <v/>
      </c>
      <c r="M733" s="59">
        <f>IFERROR(IF(OR(J733=0,K733=""),"",IF(E733="Positivo",MAX(K733/J733,0),MAX(J733/K733,0))),"")</f>
        <v/>
      </c>
      <c r="N733" t="inlineStr">
        <is>
          <t>kWh</t>
        </is>
      </c>
      <c r="O733" t="inlineStr">
        <is>
          <t>kWh</t>
        </is>
      </c>
      <c r="P733" t="n">
        <v>0</v>
      </c>
      <c r="Q733" t="n">
        <v>0</v>
      </c>
      <c r="R733">
        <f>A733&amp;"-"&amp;YEAR(F733)&amp;"-"&amp;IF(LEN(MONTH(F733))=1,"0"&amp;MONTH(F733),MONTH(F733))&amp;"-"&amp;IF(LEN(DAY(F733))=1,"0"&amp;DAY(F733),DAY(F733))</f>
        <v/>
      </c>
      <c r="S733" t="inlineStr"/>
    </row>
    <row r="734">
      <c r="A734" t="n">
        <v>218</v>
      </c>
      <c r="B734" t="inlineStr">
        <is>
          <t>Consumo de Energía Eléctrica kWh Mensual</t>
        </is>
      </c>
      <c r="C734" t="inlineStr">
        <is>
          <t>GESTIÓN AMBIENTAL</t>
        </is>
      </c>
      <c r="D734" t="inlineStr">
        <is>
          <t>Mensual</t>
        </is>
      </c>
      <c r="E734" t="inlineStr">
        <is>
          <t>Negativo</t>
        </is>
      </c>
      <c r="F734" s="128" t="n">
        <v>46022</v>
      </c>
      <c r="G734">
        <f>YEAR(F734)</f>
        <v/>
      </c>
      <c r="H734">
        <f>PROPER(TEXT(F734,"mmmm"))</f>
        <v/>
      </c>
      <c r="I734">
        <f>IF(OR(H734="Enero",H734="Febrero",H734="Marzo",H734="Abril",H734="Mayo",H734="Junio"),G734&amp;"-1",IF(OR(H734="Julio",H734="Agosto",H734="Septiembre",H734="Octubre",H734="Noviembre",H734="Diciembre"),G734&amp;"-2"))</f>
        <v/>
      </c>
      <c r="J734" t="n">
        <v>2256000</v>
      </c>
      <c r="K734" t="n">
        <v>1661978.66</v>
      </c>
      <c r="L734" s="59">
        <f>IFERROR(IF(OR(J734=0,K734=""),"",IF(E734="Positivo",MIN(MAX(K734/J734,0),1.0),MIN(MAX(J734/K734,0),1.0))),"")</f>
        <v/>
      </c>
      <c r="M734" s="59">
        <f>IFERROR(IF(OR(J734=0,K734=""),"",IF(E734="Positivo",MAX(K734/J734,0),MAX(J734/K734,0))),"")</f>
        <v/>
      </c>
      <c r="N734" t="inlineStr">
        <is>
          <t>kWh</t>
        </is>
      </c>
      <c r="O734" t="inlineStr">
        <is>
          <t>kWh</t>
        </is>
      </c>
      <c r="P734" t="n">
        <v>0</v>
      </c>
      <c r="Q734" t="n">
        <v>0</v>
      </c>
      <c r="R734">
        <f>A734&amp;"-"&amp;YEAR(F734)&amp;"-"&amp;IF(LEN(MONTH(F734))=1,"0"&amp;MONTH(F734),MONTH(F734))&amp;"-"&amp;IF(LEN(DAY(F734))=1,"0"&amp;DAY(F734),DAY(F734))</f>
        <v/>
      </c>
      <c r="S734" t="inlineStr"/>
    </row>
    <row r="735">
      <c r="A735" t="n">
        <v>218</v>
      </c>
      <c r="B735" t="inlineStr">
        <is>
          <t>Consumo de Energía Eléctrica kWh Mensual</t>
        </is>
      </c>
      <c r="C735" t="inlineStr">
        <is>
          <t>GESTIÓN AMBIENTAL</t>
        </is>
      </c>
      <c r="D735" t="inlineStr">
        <is>
          <t>Mensual</t>
        </is>
      </c>
      <c r="E735" t="inlineStr">
        <is>
          <t>Negativo</t>
        </is>
      </c>
      <c r="F735" s="128" t="n">
        <v>46053</v>
      </c>
      <c r="G735">
        <f>YEAR(F735)</f>
        <v/>
      </c>
      <c r="H735">
        <f>PROPER(TEXT(F735,"mmmm"))</f>
        <v/>
      </c>
      <c r="I735">
        <f>IF(OR(H735="Enero",H735="Febrero",H735="Marzo",H735="Abril",H735="Mayo",H735="Junio"),G735&amp;"-1",IF(OR(H735="Julio",H735="Agosto",H735="Septiembre",H735="Octubre",H735="Noviembre",H735="Diciembre"),G735&amp;"-2"))</f>
        <v/>
      </c>
      <c r="J735" t="n">
        <v>183000</v>
      </c>
      <c r="K735" t="n">
        <v>88930.986</v>
      </c>
      <c r="L735" s="59">
        <f>IFERROR(IF(OR(J735=0,K735=""),"",IF(E735="Positivo",MIN(MAX(K735/J735,0),1.0),MIN(MAX(J735/K735,0),1.0))),"")</f>
        <v/>
      </c>
      <c r="M735" s="59">
        <f>IFERROR(IF(OR(J735=0,K735=""),"",IF(E735="Positivo",MAX(K735/J735,0),MAX(J735/K735,0))),"")</f>
        <v/>
      </c>
      <c r="N735" t="inlineStr">
        <is>
          <t>kWh</t>
        </is>
      </c>
      <c r="O735" t="inlineStr">
        <is>
          <t>kWh</t>
        </is>
      </c>
      <c r="P735" t="n">
        <v>0</v>
      </c>
      <c r="Q735" t="n">
        <v>0</v>
      </c>
      <c r="R735">
        <f>A735&amp;"-"&amp;YEAR(F735)&amp;"-"&amp;IF(LEN(MONTH(F735))=1,"0"&amp;MONTH(F735),MONTH(F735))&amp;"-"&amp;IF(LEN(DAY(F735))=1,"0"&amp;DAY(F735),DAY(F735))</f>
        <v/>
      </c>
      <c r="S735" t="inlineStr"/>
    </row>
    <row r="736">
      <c r="A736" t="n">
        <v>219</v>
      </c>
      <c r="B736" t="inlineStr">
        <is>
          <t>Disminución del Consumo de Energía Eléctrica per Cápita</t>
        </is>
      </c>
      <c r="C736" t="inlineStr">
        <is>
          <t>GESTIÓN AMBIENTAL</t>
        </is>
      </c>
      <c r="D736" t="inlineStr">
        <is>
          <t>Semestral</t>
        </is>
      </c>
      <c r="E736" t="inlineStr">
        <is>
          <t>Positivo</t>
        </is>
      </c>
      <c r="F736" s="128" t="n">
        <v>44926</v>
      </c>
      <c r="G736">
        <f>YEAR(F736)</f>
        <v/>
      </c>
      <c r="H736">
        <f>PROPER(TEXT(F736,"mmmm"))</f>
        <v/>
      </c>
      <c r="I736">
        <f>IF(OR(H736="Enero",H736="Febrero",H736="Marzo",H736="Abril",H736="Mayo",H736="Junio"),G736&amp;"-1",IF(OR(H736="Julio",H736="Agosto",H736="Septiembre",H736="Octubre",H736="Noviembre",H736="Diciembre"),G736&amp;"-2"))</f>
        <v/>
      </c>
      <c r="J736" t="n">
        <v>1</v>
      </c>
      <c r="K736" t="n">
        <v>500437.3333333334</v>
      </c>
      <c r="L736" s="59">
        <f>IFERROR(IF(OR(J736=0,K736=""),"",IF(E736="Positivo",MIN(MAX(K736/J736,0),1.3),MIN(MAX(J736/K736,0),1.3))),"")</f>
        <v/>
      </c>
      <c r="M736" s="59">
        <f>IFERROR(IF(OR(J736=0,K736=""),"",IF(E736="Positivo",MAX(K736/J736,0),MAX(J736/K736,0))),"")</f>
        <v/>
      </c>
      <c r="N736" t="inlineStr">
        <is>
          <t>%</t>
        </is>
      </c>
      <c r="O736" t="inlineStr">
        <is>
          <t>%</t>
        </is>
      </c>
      <c r="P736" t="n">
        <v>0</v>
      </c>
      <c r="Q736" t="n">
        <v>0</v>
      </c>
      <c r="R736">
        <f>A736&amp;"-"&amp;YEAR(F736)&amp;"-"&amp;IF(LEN(MONTH(F736))=1,"0"&amp;MONTH(F736),MONTH(F736))&amp;"-"&amp;IF(LEN(DAY(F736))=1,"0"&amp;DAY(F736),DAY(F736))</f>
        <v/>
      </c>
      <c r="S736" t="inlineStr"/>
    </row>
    <row r="737">
      <c r="A737" t="n">
        <v>219</v>
      </c>
      <c r="B737" t="inlineStr">
        <is>
          <t>Disminución del Consumo de Energía Eléctrica per Cápita</t>
        </is>
      </c>
      <c r="C737" t="inlineStr">
        <is>
          <t>GESTIÓN AMBIENTAL</t>
        </is>
      </c>
      <c r="D737" t="inlineStr">
        <is>
          <t>Semestral</t>
        </is>
      </c>
      <c r="E737" t="inlineStr">
        <is>
          <t>Positivo</t>
        </is>
      </c>
      <c r="F737" s="128" t="n">
        <v>46022</v>
      </c>
      <c r="G737">
        <f>YEAR(F737)</f>
        <v/>
      </c>
      <c r="H737">
        <f>PROPER(TEXT(F737,"mmmm"))</f>
        <v/>
      </c>
      <c r="I737">
        <f>IF(OR(H737="Enero",H737="Febrero",H737="Marzo",H737="Abril",H737="Mayo",H737="Junio"),G737&amp;"-1",IF(OR(H737="Julio",H737="Agosto",H737="Septiembre",H737="Octubre",H737="Noviembre",H737="Diciembre"),G737&amp;"-2"))</f>
        <v/>
      </c>
      <c r="J737" t="n">
        <v>1</v>
      </c>
      <c r="K737" t="n">
        <v>292760.9016666667</v>
      </c>
      <c r="L737" s="59">
        <f>IFERROR(IF(OR(J737=0,K737=""),"",IF(E737="Positivo",MIN(MAX(K737/J737,0),1.3),MIN(MAX(J737/K737,0),1.3))),"")</f>
        <v/>
      </c>
      <c r="M737" s="59">
        <f>IFERROR(IF(OR(J737=0,K737=""),"",IF(E737="Positivo",MAX(K737/J737,0),MAX(J737/K737,0))),"")</f>
        <v/>
      </c>
      <c r="N737" t="inlineStr">
        <is>
          <t>%</t>
        </is>
      </c>
      <c r="O737" t="inlineStr">
        <is>
          <t>%</t>
        </is>
      </c>
      <c r="P737" t="n">
        <v>0</v>
      </c>
      <c r="Q737" t="n">
        <v>0</v>
      </c>
      <c r="R737">
        <f>A737&amp;"-"&amp;YEAR(F737)&amp;"-"&amp;IF(LEN(MONTH(F737))=1,"0"&amp;MONTH(F737),MONTH(F737))&amp;"-"&amp;IF(LEN(DAY(F737))=1,"0"&amp;DAY(F737),DAY(F737))</f>
        <v/>
      </c>
      <c r="S737" t="inlineStr"/>
    </row>
    <row r="738">
      <c r="A738" t="n">
        <v>220</v>
      </c>
      <c r="B738" t="inlineStr">
        <is>
          <t>Disminución del Consumo de Agua per Cápita</t>
        </is>
      </c>
      <c r="C738" t="inlineStr">
        <is>
          <t>GESTIÓN AMBIENTAL</t>
        </is>
      </c>
      <c r="D738" t="inlineStr">
        <is>
          <t>Semestral</t>
        </is>
      </c>
      <c r="E738" t="inlineStr">
        <is>
          <t>Positivo</t>
        </is>
      </c>
      <c r="F738" s="128" t="n">
        <v>44926</v>
      </c>
      <c r="G738">
        <f>YEAR(F738)</f>
        <v/>
      </c>
      <c r="H738">
        <f>PROPER(TEXT(F738,"mmmm"))</f>
        <v/>
      </c>
      <c r="I738">
        <f>IF(OR(H738="Enero",H738="Febrero",H738="Marzo",H738="Abril",H738="Mayo",H738="Junio"),G738&amp;"-1",IF(OR(H738="Julio",H738="Agosto",H738="Septiembre",H738="Octubre",H738="Noviembre",H738="Diciembre"),G738&amp;"-2"))</f>
        <v/>
      </c>
      <c r="J738" t="n">
        <v>1</v>
      </c>
      <c r="K738" t="n">
        <v>32745.33333333334</v>
      </c>
      <c r="L738" s="59">
        <f>IFERROR(IF(OR(J738=0,K738=""),"",IF(E738="Positivo",MIN(MAX(K738/J738,0),1.3),MIN(MAX(J738/K738,0),1.3))),"")</f>
        <v/>
      </c>
      <c r="M738" s="59">
        <f>IFERROR(IF(OR(J738=0,K738=""),"",IF(E738="Positivo",MAX(K738/J738,0),MAX(J738/K738,0))),"")</f>
        <v/>
      </c>
      <c r="N738" t="inlineStr">
        <is>
          <t>%</t>
        </is>
      </c>
      <c r="O738" t="inlineStr">
        <is>
          <t>%</t>
        </is>
      </c>
      <c r="P738" t="n">
        <v>0</v>
      </c>
      <c r="Q738" t="n">
        <v>0</v>
      </c>
      <c r="R738">
        <f>A738&amp;"-"&amp;YEAR(F738)&amp;"-"&amp;IF(LEN(MONTH(F738))=1,"0"&amp;MONTH(F738),MONTH(F738))&amp;"-"&amp;IF(LEN(DAY(F738))=1,"0"&amp;DAY(F738),DAY(F738))</f>
        <v/>
      </c>
      <c r="S738" t="inlineStr"/>
    </row>
    <row r="739">
      <c r="A739" t="n">
        <v>220</v>
      </c>
      <c r="B739" t="inlineStr">
        <is>
          <t>Disminución del Consumo de Agua per Cápita</t>
        </is>
      </c>
      <c r="C739" t="inlineStr">
        <is>
          <t>GESTIÓN AMBIENTAL</t>
        </is>
      </c>
      <c r="D739" t="inlineStr">
        <is>
          <t>Semestral</t>
        </is>
      </c>
      <c r="E739" t="inlineStr">
        <is>
          <t>Positivo</t>
        </is>
      </c>
      <c r="F739" s="128" t="n">
        <v>46022</v>
      </c>
      <c r="G739">
        <f>YEAR(F739)</f>
        <v/>
      </c>
      <c r="H739">
        <f>PROPER(TEXT(F739,"mmmm"))</f>
        <v/>
      </c>
      <c r="I739">
        <f>IF(OR(H739="Enero",H739="Febrero",H739="Marzo",H739="Abril",H739="Mayo",H739="Junio"),G739&amp;"-1",IF(OR(H739="Julio",H739="Agosto",H739="Septiembre",H739="Octubre",H739="Noviembre",H739="Diciembre"),G739&amp;"-2"))</f>
        <v/>
      </c>
      <c r="J739" t="n">
        <v>1</v>
      </c>
      <c r="K739" t="n">
        <v>19291</v>
      </c>
      <c r="L739" s="59">
        <f>IFERROR(IF(OR(J739=0,K739=""),"",IF(E739="Positivo",MIN(MAX(K739/J739,0),1.3),MIN(MAX(J739/K739,0),1.3))),"")</f>
        <v/>
      </c>
      <c r="M739" s="59">
        <f>IFERROR(IF(OR(J739=0,K739=""),"",IF(E739="Positivo",MAX(K739/J739,0),MAX(J739/K739,0))),"")</f>
        <v/>
      </c>
      <c r="N739" t="inlineStr">
        <is>
          <t>%</t>
        </is>
      </c>
      <c r="O739" t="inlineStr">
        <is>
          <t>%</t>
        </is>
      </c>
      <c r="P739" t="n">
        <v>0</v>
      </c>
      <c r="Q739" t="n">
        <v>0</v>
      </c>
      <c r="R739">
        <f>A739&amp;"-"&amp;YEAR(F739)&amp;"-"&amp;IF(LEN(MONTH(F739))=1,"0"&amp;MONTH(F739),MONTH(F739))&amp;"-"&amp;IF(LEN(DAY(F739))=1,"0"&amp;DAY(F739),DAY(F739))</f>
        <v/>
      </c>
      <c r="S739" t="inlineStr"/>
    </row>
    <row r="740">
      <c r="A740" t="n">
        <v>221</v>
      </c>
      <c r="B740" t="inlineStr">
        <is>
          <t>Riesgo de la Calidad del Agua Potable</t>
        </is>
      </c>
      <c r="C740" t="inlineStr">
        <is>
          <t>GESTIÓN AMBIENTAL</t>
        </is>
      </c>
      <c r="D740" t="inlineStr">
        <is>
          <t>Anual</t>
        </is>
      </c>
      <c r="E740" t="inlineStr">
        <is>
          <t>Positivo</t>
        </is>
      </c>
      <c r="F740" s="128" t="n">
        <v>44926</v>
      </c>
      <c r="G740">
        <f>YEAR(F740)</f>
        <v/>
      </c>
      <c r="H740">
        <f>PROPER(TEXT(F740,"mmmm"))</f>
        <v/>
      </c>
      <c r="I740">
        <f>IF(OR(H740="Enero",H740="Febrero",H740="Marzo",H740="Abril",H740="Mayo",H740="Junio"),G740&amp;"-1",IF(OR(H740="Julio",H740="Agosto",H740="Septiembre",H740="Octubre",H740="Noviembre",H740="Diciembre"),G740&amp;"-2"))</f>
        <v/>
      </c>
      <c r="J740" t="n">
        <v>100</v>
      </c>
      <c r="K740" t="n">
        <v>100</v>
      </c>
      <c r="L740" s="59">
        <f>IFERROR(IF(OR(J740=0,K740=""),"",IF(E740="Positivo",MIN(MAX(K740/J740,0),1.3),MIN(MAX(J740/K740,0),1.3))),"")</f>
        <v/>
      </c>
      <c r="M740" s="59">
        <f>IFERROR(IF(OR(J740=0,K740=""),"",IF(E740="Positivo",MAX(K740/J740,0),MAX(J740/K740,0))),"")</f>
        <v/>
      </c>
      <c r="N740" t="inlineStr">
        <is>
          <t>%</t>
        </is>
      </c>
      <c r="O740" t="inlineStr">
        <is>
          <t>%</t>
        </is>
      </c>
      <c r="P740" t="n">
        <v>0</v>
      </c>
      <c r="Q740" t="n">
        <v>0</v>
      </c>
      <c r="R740">
        <f>A740&amp;"-"&amp;YEAR(F740)&amp;"-"&amp;IF(LEN(MONTH(F740))=1,"0"&amp;MONTH(F740),MONTH(F740))&amp;"-"&amp;IF(LEN(DAY(F740))=1,"0"&amp;DAY(F740),DAY(F740))</f>
        <v/>
      </c>
      <c r="S740" t="inlineStr"/>
    </row>
    <row r="741">
      <c r="A741" t="n">
        <v>221</v>
      </c>
      <c r="B741" t="inlineStr">
        <is>
          <t>Riesgo de la Calidad del Agua Potable</t>
        </is>
      </c>
      <c r="C741" t="inlineStr">
        <is>
          <t>GESTIÓN AMBIENTAL</t>
        </is>
      </c>
      <c r="D741" t="inlineStr">
        <is>
          <t>Anual</t>
        </is>
      </c>
      <c r="E741" t="inlineStr">
        <is>
          <t>Positivo</t>
        </is>
      </c>
      <c r="F741" s="128" t="n">
        <v>46022</v>
      </c>
      <c r="G741">
        <f>YEAR(F741)</f>
        <v/>
      </c>
      <c r="H741">
        <f>PROPER(TEXT(F741,"mmmm"))</f>
        <v/>
      </c>
      <c r="I741">
        <f>IF(OR(H741="Enero",H741="Febrero",H741="Marzo",H741="Abril",H741="Mayo",H741="Junio"),G741&amp;"-1",IF(OR(H741="Julio",H741="Agosto",H741="Septiembre",H741="Octubre",H741="Noviembre",H741="Diciembre"),G741&amp;"-2"))</f>
        <v/>
      </c>
      <c r="J741" t="n">
        <v>100</v>
      </c>
      <c r="K741" t="n">
        <v>18.33333333333333</v>
      </c>
      <c r="L741" s="59">
        <f>IFERROR(IF(OR(J741=0,K741=""),"",IF(E741="Positivo",MIN(MAX(K741/J741,0),1.3),MIN(MAX(J741/K741,0),1.3))),"")</f>
        <v/>
      </c>
      <c r="M741" s="59">
        <f>IFERROR(IF(OR(J741=0,K741=""),"",IF(E741="Positivo",MAX(K741/J741,0),MAX(J741/K741,0))),"")</f>
        <v/>
      </c>
      <c r="N741" t="inlineStr">
        <is>
          <t>%</t>
        </is>
      </c>
      <c r="O741" t="inlineStr">
        <is>
          <t>%</t>
        </is>
      </c>
      <c r="P741" t="n">
        <v>0</v>
      </c>
      <c r="Q741" t="n">
        <v>0</v>
      </c>
      <c r="R741">
        <f>A741&amp;"-"&amp;YEAR(F741)&amp;"-"&amp;IF(LEN(MONTH(F741))=1,"0"&amp;MONTH(F741),MONTH(F741))&amp;"-"&amp;IF(LEN(DAY(F741))=1,"0"&amp;DAY(F741),DAY(F741))</f>
        <v/>
      </c>
      <c r="S741" t="inlineStr"/>
    </row>
    <row r="742">
      <c r="A742" t="n">
        <v>222</v>
      </c>
      <c r="B742" t="inlineStr">
        <is>
          <t>Calidad de las Aguas Residuales Domesticas</t>
        </is>
      </c>
      <c r="C742" t="inlineStr">
        <is>
          <t>GESTIÓN AMBIENTAL</t>
        </is>
      </c>
      <c r="D742" t="inlineStr">
        <is>
          <t>Anual</t>
        </is>
      </c>
      <c r="E742" t="inlineStr">
        <is>
          <t>Positivo</t>
        </is>
      </c>
      <c r="F742" s="128" t="n">
        <v>46022</v>
      </c>
      <c r="G742">
        <f>YEAR(F742)</f>
        <v/>
      </c>
      <c r="H742">
        <f>PROPER(TEXT(F742,"mmmm"))</f>
        <v/>
      </c>
      <c r="I742">
        <f>IF(OR(H742="Enero",H742="Febrero",H742="Marzo",H742="Abril",H742="Mayo",H742="Junio"),G742&amp;"-1",IF(OR(H742="Julio",H742="Agosto",H742="Septiembre",H742="Octubre",H742="Noviembre",H742="Diciembre"),G742&amp;"-2"))</f>
        <v/>
      </c>
      <c r="J742" t="n">
        <v>90</v>
      </c>
      <c r="K742" t="n">
        <v>68.75</v>
      </c>
      <c r="L742" s="59">
        <f>IFERROR(IF(OR(J742=0,K742=""),"",IF(E742="Positivo",MIN(MAX(K742/J742,0),1.3),MIN(MAX(J742/K742,0),1.3))),"")</f>
        <v/>
      </c>
      <c r="M742" s="59">
        <f>IFERROR(IF(OR(J742=0,K742=""),"",IF(E742="Positivo",MAX(K742/J742,0),MAX(J742/K742,0))),"")</f>
        <v/>
      </c>
      <c r="N742" t="inlineStr">
        <is>
          <t>%</t>
        </is>
      </c>
      <c r="O742" t="inlineStr">
        <is>
          <t>%</t>
        </is>
      </c>
      <c r="P742" t="n">
        <v>0</v>
      </c>
      <c r="Q742" t="n">
        <v>0</v>
      </c>
      <c r="R742">
        <f>A742&amp;"-"&amp;YEAR(F742)&amp;"-"&amp;IF(LEN(MONTH(F742))=1,"0"&amp;MONTH(F742),MONTH(F742))&amp;"-"&amp;IF(LEN(DAY(F742))=1,"0"&amp;DAY(F742),DAY(F742))</f>
        <v/>
      </c>
      <c r="S742" t="inlineStr"/>
    </row>
    <row r="743">
      <c r="A743" t="n">
        <v>223</v>
      </c>
      <c r="B743" t="inlineStr">
        <is>
          <t>Registro de Publicidad Exterior Visual</t>
        </is>
      </c>
      <c r="C743" t="inlineStr">
        <is>
          <t>GESTIÓN AMBIENTAL</t>
        </is>
      </c>
      <c r="D743" t="inlineStr">
        <is>
          <t>Anual</t>
        </is>
      </c>
      <c r="E743" t="inlineStr">
        <is>
          <t>Positivo</t>
        </is>
      </c>
      <c r="F743" s="128" t="n">
        <v>44926</v>
      </c>
      <c r="G743">
        <f>YEAR(F743)</f>
        <v/>
      </c>
      <c r="H743">
        <f>PROPER(TEXT(F743,"mmmm"))</f>
        <v/>
      </c>
      <c r="I743">
        <f>IF(OR(H743="Enero",H743="Febrero",H743="Marzo",H743="Abril",H743="Mayo",H743="Junio"),G743&amp;"-1",IF(OR(H743="Julio",H743="Agosto",H743="Septiembre",H743="Octubre",H743="Noviembre",H743="Diciembre"),G743&amp;"-2"))</f>
        <v/>
      </c>
      <c r="J743" t="n">
        <v>100</v>
      </c>
      <c r="K743" t="n">
        <v>0</v>
      </c>
      <c r="L743" s="59">
        <f>IFERROR(IF(OR(J743=0,K743=""),"",IF(E743="Positivo",MIN(MAX(K743/J743,0),1.3),MIN(MAX(J743/K743,0),1.3))),"")</f>
        <v/>
      </c>
      <c r="M743" s="59">
        <f>IFERROR(IF(OR(J743=0,K743=""),"",IF(E743="Positivo",MAX(K743/J743,0),MAX(J743/K743,0))),"")</f>
        <v/>
      </c>
      <c r="N743" t="inlineStr">
        <is>
          <t>%</t>
        </is>
      </c>
      <c r="O743" t="inlineStr">
        <is>
          <t>%</t>
        </is>
      </c>
      <c r="P743" t="n">
        <v>0</v>
      </c>
      <c r="Q743" t="n">
        <v>0</v>
      </c>
      <c r="R743">
        <f>A743&amp;"-"&amp;YEAR(F743)&amp;"-"&amp;IF(LEN(MONTH(F743))=1,"0"&amp;MONTH(F743),MONTH(F743))&amp;"-"&amp;IF(LEN(DAY(F743))=1,"0"&amp;DAY(F743),DAY(F743))</f>
        <v/>
      </c>
      <c r="S743" t="inlineStr"/>
    </row>
    <row r="744">
      <c r="A744" t="n">
        <v>223</v>
      </c>
      <c r="B744" t="inlineStr">
        <is>
          <t>Registro de Publicidad Exterior Visual</t>
        </is>
      </c>
      <c r="C744" t="inlineStr">
        <is>
          <t>GESTIÓN AMBIENTAL</t>
        </is>
      </c>
      <c r="D744" t="inlineStr">
        <is>
          <t>Anual</t>
        </is>
      </c>
      <c r="E744" t="inlineStr">
        <is>
          <t>Positivo</t>
        </is>
      </c>
      <c r="F744" s="128" t="n">
        <v>46022</v>
      </c>
      <c r="G744">
        <f>YEAR(F744)</f>
        <v/>
      </c>
      <c r="H744">
        <f>PROPER(TEXT(F744,"mmmm"))</f>
        <v/>
      </c>
      <c r="I744">
        <f>IF(OR(H744="Enero",H744="Febrero",H744="Marzo",H744="Abril",H744="Mayo",H744="Junio"),G744&amp;"-1",IF(OR(H744="Julio",H744="Agosto",H744="Septiembre",H744="Octubre",H744="Noviembre",H744="Diciembre"),G744&amp;"-2"))</f>
        <v/>
      </c>
      <c r="J744" t="n">
        <v>100</v>
      </c>
      <c r="K744" t="n">
        <v>11.5</v>
      </c>
      <c r="L744" s="59">
        <f>IFERROR(IF(OR(J744=0,K744=""),"",IF(E744="Positivo",MIN(MAX(K744/J744,0),1.3),MIN(MAX(J744/K744,0),1.3))),"")</f>
        <v/>
      </c>
      <c r="M744" s="59">
        <f>IFERROR(IF(OR(J744=0,K744=""),"",IF(E744="Positivo",MAX(K744/J744,0),MAX(J744/K744,0))),"")</f>
        <v/>
      </c>
      <c r="N744" t="inlineStr">
        <is>
          <t>%</t>
        </is>
      </c>
      <c r="O744" t="inlineStr">
        <is>
          <t>%</t>
        </is>
      </c>
      <c r="P744" t="n">
        <v>0</v>
      </c>
      <c r="Q744" t="n">
        <v>0</v>
      </c>
      <c r="R744">
        <f>A744&amp;"-"&amp;YEAR(F744)&amp;"-"&amp;IF(LEN(MONTH(F744))=1,"0"&amp;MONTH(F744),MONTH(F744))&amp;"-"&amp;IF(LEN(DAY(F744))=1,"0"&amp;DAY(F744),DAY(F744))</f>
        <v/>
      </c>
      <c r="S744" t="inlineStr"/>
    </row>
    <row r="745">
      <c r="A745" t="n">
        <v>224</v>
      </c>
      <c r="B745" t="inlineStr">
        <is>
          <t>Cumplimiento Nivel de Emisión de Ruido</t>
        </is>
      </c>
      <c r="C745" t="inlineStr">
        <is>
          <t>GESTIÓN AMBIENTAL</t>
        </is>
      </c>
      <c r="D745" t="inlineStr">
        <is>
          <t>Anual</t>
        </is>
      </c>
      <c r="E745" t="inlineStr">
        <is>
          <t>Positivo</t>
        </is>
      </c>
      <c r="F745" s="128" t="n">
        <v>46022</v>
      </c>
      <c r="G745">
        <f>YEAR(F745)</f>
        <v/>
      </c>
      <c r="H745">
        <f>PROPER(TEXT(F745,"mmmm"))</f>
        <v/>
      </c>
      <c r="I745">
        <f>IF(OR(H745="Enero",H745="Febrero",H745="Marzo",H745="Abril",H745="Mayo",H745="Junio"),G745&amp;"-1",IF(OR(H745="Julio",H745="Agosto",H745="Septiembre",H745="Octubre",H745="Noviembre",H745="Diciembre"),G745&amp;"-2"))</f>
        <v/>
      </c>
      <c r="J745" t="n">
        <v>600</v>
      </c>
      <c r="K745" t="n">
        <v>16</v>
      </c>
      <c r="L745" s="59">
        <f>IFERROR(IF(OR(J745=0,K745=""),"",IF(E745="Positivo",MIN(MAX(K745/J745,0),1.3),MIN(MAX(J745/K745,0),1.3))),"")</f>
        <v/>
      </c>
      <c r="M745" s="59">
        <f>IFERROR(IF(OR(J745=0,K745=""),"",IF(E745="Positivo",MAX(K745/J745,0),MAX(J745/K745,0))),"")</f>
        <v/>
      </c>
      <c r="N745" t="inlineStr">
        <is>
          <t>%</t>
        </is>
      </c>
      <c r="O745" t="inlineStr">
        <is>
          <t>%</t>
        </is>
      </c>
      <c r="P745" t="n">
        <v>0</v>
      </c>
      <c r="Q745" t="n">
        <v>0</v>
      </c>
      <c r="R745">
        <f>A745&amp;"-"&amp;YEAR(F745)&amp;"-"&amp;IF(LEN(MONTH(F745))=1,"0"&amp;MONTH(F745),MONTH(F745))&amp;"-"&amp;IF(LEN(DAY(F745))=1,"0"&amp;DAY(F745),DAY(F745))</f>
        <v/>
      </c>
      <c r="S745" t="inlineStr"/>
    </row>
    <row r="746">
      <c r="A746" t="n">
        <v>225</v>
      </c>
      <c r="B746" t="inlineStr">
        <is>
          <t>Acciones para el Cuidado y Mantenimiento de las Especies de Flora y el Suelo de las Áreas Naturales</t>
        </is>
      </c>
      <c r="C746" t="inlineStr">
        <is>
          <t>GESTIÓN AMBIENTAL</t>
        </is>
      </c>
      <c r="D746" t="inlineStr">
        <is>
          <t>Mensual</t>
        </is>
      </c>
      <c r="E746" t="inlineStr">
        <is>
          <t>Positivo</t>
        </is>
      </c>
      <c r="F746" s="128" t="n">
        <v>44926</v>
      </c>
      <c r="G746">
        <f>YEAR(F746)</f>
        <v/>
      </c>
      <c r="H746">
        <f>PROPER(TEXT(F746,"mmmm"))</f>
        <v/>
      </c>
      <c r="I746">
        <f>IF(OR(H746="Enero",H746="Febrero",H746="Marzo",H746="Abril",H746="Mayo",H746="Junio"),G746&amp;"-1",IF(OR(H746="Julio",H746="Agosto",H746="Septiembre",H746="Octubre",H746="Noviembre",H746="Diciembre"),G746&amp;"-2"))</f>
        <v/>
      </c>
      <c r="J746" t="n">
        <v>1</v>
      </c>
      <c r="K746" t="n">
        <v>0</v>
      </c>
      <c r="L746" s="59">
        <f>IFERROR(IF(OR(J746=0,K746=""),"",IF(E746="Positivo",MIN(MAX(K746/J746,0),1.3),MIN(MAX(J746/K746,0),1.3))),"")</f>
        <v/>
      </c>
      <c r="M746" s="59">
        <f>IFERROR(IF(OR(J746=0,K746=""),"",IF(E746="Positivo",MAX(K746/J746,0),MAX(J746/K746,0))),"")</f>
        <v/>
      </c>
      <c r="N746" t="inlineStr">
        <is>
          <t>%</t>
        </is>
      </c>
      <c r="O746" t="inlineStr">
        <is>
          <t>%</t>
        </is>
      </c>
      <c r="P746" t="n">
        <v>0</v>
      </c>
      <c r="Q746" t="n">
        <v>0</v>
      </c>
      <c r="R746">
        <f>A746&amp;"-"&amp;YEAR(F746)&amp;"-"&amp;IF(LEN(MONTH(F746))=1,"0"&amp;MONTH(F746),MONTH(F746))&amp;"-"&amp;IF(LEN(DAY(F746))=1,"0"&amp;DAY(F746),DAY(F746))</f>
        <v/>
      </c>
      <c r="S746" t="inlineStr"/>
    </row>
    <row r="747">
      <c r="A747" t="n">
        <v>225</v>
      </c>
      <c r="B747" t="inlineStr">
        <is>
          <t>Acciones para el Cuidado y Mantenimiento de las Especies de Flora y el Suelo de las Áreas Naturales</t>
        </is>
      </c>
      <c r="C747" t="inlineStr">
        <is>
          <t>GESTIÓN AMBIENTAL</t>
        </is>
      </c>
      <c r="D747" t="inlineStr">
        <is>
          <t>Mensual</t>
        </is>
      </c>
      <c r="E747" t="inlineStr">
        <is>
          <t>Positivo</t>
        </is>
      </c>
      <c r="F747" s="128" t="n">
        <v>46022</v>
      </c>
      <c r="G747">
        <f>YEAR(F747)</f>
        <v/>
      </c>
      <c r="H747">
        <f>PROPER(TEXT(F747,"mmmm"))</f>
        <v/>
      </c>
      <c r="I747">
        <f>IF(OR(H747="Enero",H747="Febrero",H747="Marzo",H747="Abril",H747="Mayo",H747="Junio"),G747&amp;"-1",IF(OR(H747="Julio",H747="Agosto",H747="Septiembre",H747="Octubre",H747="Noviembre",H747="Diciembre"),G747&amp;"-2"))</f>
        <v/>
      </c>
      <c r="J747" t="n">
        <v>1</v>
      </c>
      <c r="K747" t="n">
        <v>3.288888888888889</v>
      </c>
      <c r="L747" s="59">
        <f>IFERROR(IF(OR(J747=0,K747=""),"",IF(E747="Positivo",MIN(MAX(K747/J747,0),1.3),MIN(MAX(J747/K747,0),1.3))),"")</f>
        <v/>
      </c>
      <c r="M747" s="59">
        <f>IFERROR(IF(OR(J747=0,K747=""),"",IF(E747="Positivo",MAX(K747/J747,0),MAX(J747/K747,0))),"")</f>
        <v/>
      </c>
      <c r="N747" t="inlineStr">
        <is>
          <t>%</t>
        </is>
      </c>
      <c r="O747" t="inlineStr">
        <is>
          <t>%</t>
        </is>
      </c>
      <c r="P747" t="n">
        <v>0</v>
      </c>
      <c r="Q747" t="n">
        <v>0</v>
      </c>
      <c r="R747">
        <f>A747&amp;"-"&amp;YEAR(F747)&amp;"-"&amp;IF(LEN(MONTH(F747))=1,"0"&amp;MONTH(F747),MONTH(F747))&amp;"-"&amp;IF(LEN(DAY(F747))=1,"0"&amp;DAY(F747),DAY(F747))</f>
        <v/>
      </c>
      <c r="S747" t="inlineStr"/>
    </row>
    <row r="748">
      <c r="A748" t="n">
        <v>230</v>
      </c>
      <c r="B748" t="inlineStr">
        <is>
          <t>Ejecución de Eventos de Formación en Materia Ambiental</t>
        </is>
      </c>
      <c r="C748" t="inlineStr">
        <is>
          <t>GESTIÓN AMBIENTAL</t>
        </is>
      </c>
      <c r="D748" t="inlineStr">
        <is>
          <t>Semestral</t>
        </is>
      </c>
      <c r="E748" t="inlineStr">
        <is>
          <t>Positivo</t>
        </is>
      </c>
      <c r="F748" s="128" t="n">
        <v>46022</v>
      </c>
      <c r="G748">
        <f>YEAR(F748)</f>
        <v/>
      </c>
      <c r="H748">
        <f>PROPER(TEXT(F748,"mmmm"))</f>
        <v/>
      </c>
      <c r="I748">
        <f>IF(OR(H748="Enero",H748="Febrero",H748="Marzo",H748="Abril",H748="Mayo",H748="Junio"),G748&amp;"-1",IF(OR(H748="Julio",H748="Agosto",H748="Septiembre",H748="Octubre",H748="Noviembre",H748="Diciembre"),G748&amp;"-2"))</f>
        <v/>
      </c>
      <c r="J748" t="n">
        <v>90</v>
      </c>
      <c r="K748" t="n">
        <v>96.745</v>
      </c>
      <c r="L748" s="59">
        <f>IFERROR(IF(OR(J748=0,K748=""),"",IF(E748="Positivo",MIN(MAX(K748/J748,0),1.3),MIN(MAX(J748/K748,0),1.3))),"")</f>
        <v/>
      </c>
      <c r="M748" s="59">
        <f>IFERROR(IF(OR(J748=0,K748=""),"",IF(E748="Positivo",MAX(K748/J748,0),MAX(J748/K748,0))),"")</f>
        <v/>
      </c>
      <c r="N748" t="inlineStr">
        <is>
          <t>%</t>
        </is>
      </c>
      <c r="O748" t="inlineStr">
        <is>
          <t>%</t>
        </is>
      </c>
      <c r="P748" t="n">
        <v>0</v>
      </c>
      <c r="Q748" t="n">
        <v>0</v>
      </c>
      <c r="R748">
        <f>A748&amp;"-"&amp;YEAR(F748)&amp;"-"&amp;IF(LEN(MONTH(F748))=1,"0"&amp;MONTH(F748),MONTH(F748))&amp;"-"&amp;IF(LEN(DAY(F748))=1,"0"&amp;DAY(F748),DAY(F748))</f>
        <v/>
      </c>
      <c r="S748" t="inlineStr"/>
    </row>
    <row r="749">
      <c r="A749" t="n">
        <v>231</v>
      </c>
      <c r="B749" t="inlineStr">
        <is>
          <t>Asistencia Eventos de Formación en Materia Ambiental</t>
        </is>
      </c>
      <c r="C749" t="inlineStr">
        <is>
          <t>GESTIÓN AMBIENTAL</t>
        </is>
      </c>
      <c r="D749" t="inlineStr">
        <is>
          <t>Semestral</t>
        </is>
      </c>
      <c r="E749" t="inlineStr">
        <is>
          <t>Positivo</t>
        </is>
      </c>
      <c r="F749" s="128" t="n">
        <v>46022</v>
      </c>
      <c r="G749">
        <f>YEAR(F749)</f>
        <v/>
      </c>
      <c r="H749">
        <f>PROPER(TEXT(F749,"mmmm"))</f>
        <v/>
      </c>
      <c r="I749">
        <f>IF(OR(H749="Enero",H749="Febrero",H749="Marzo",H749="Abril",H749="Mayo",H749="Junio"),G749&amp;"-1",IF(OR(H749="Julio",H749="Agosto",H749="Septiembre",H749="Octubre",H749="Noviembre",H749="Diciembre"),G749&amp;"-2"))</f>
        <v/>
      </c>
      <c r="J749" t="n">
        <v>70</v>
      </c>
      <c r="K749" t="n">
        <v>7848.87</v>
      </c>
      <c r="L749" s="59">
        <f>IFERROR(IF(OR(J749=0,K749=""),"",IF(E749="Positivo",MIN(MAX(K749/J749,0),1.3),MIN(MAX(J749/K749,0),1.3))),"")</f>
        <v/>
      </c>
      <c r="M749" s="59">
        <f>IFERROR(IF(OR(J749=0,K749=""),"",IF(E749="Positivo",MAX(K749/J749,0),MAX(J749/K749,0))),"")</f>
        <v/>
      </c>
      <c r="N749" t="inlineStr">
        <is>
          <t>%</t>
        </is>
      </c>
      <c r="O749" t="inlineStr">
        <is>
          <t>%</t>
        </is>
      </c>
      <c r="P749" t="n">
        <v>0</v>
      </c>
      <c r="Q749" t="n">
        <v>0</v>
      </c>
      <c r="R749">
        <f>A749&amp;"-"&amp;YEAR(F749)&amp;"-"&amp;IF(LEN(MONTH(F749))=1,"0"&amp;MONTH(F749),MONTH(F749))&amp;"-"&amp;IF(LEN(DAY(F749))=1,"0"&amp;DAY(F749),DAY(F749))</f>
        <v/>
      </c>
      <c r="S749" t="inlineStr"/>
    </row>
    <row r="750">
      <c r="A750" t="n">
        <v>232</v>
      </c>
      <c r="B750" t="inlineStr">
        <is>
          <t>Ejecución de las Comunicaciones en Materia Ambiental</t>
        </is>
      </c>
      <c r="C750" t="inlineStr">
        <is>
          <t>GESTIÓN AMBIENTAL</t>
        </is>
      </c>
      <c r="D750" t="inlineStr">
        <is>
          <t>Semestral</t>
        </is>
      </c>
      <c r="E750" t="inlineStr">
        <is>
          <t>Positivo</t>
        </is>
      </c>
      <c r="F750" s="128" t="n">
        <v>46022</v>
      </c>
      <c r="G750">
        <f>YEAR(F750)</f>
        <v/>
      </c>
      <c r="H750">
        <f>PROPER(TEXT(F750,"mmmm"))</f>
        <v/>
      </c>
      <c r="I750">
        <f>IF(OR(H750="Enero",H750="Febrero",H750="Marzo",H750="Abril",H750="Mayo",H750="Junio"),G750&amp;"-1",IF(OR(H750="Julio",H750="Agosto",H750="Septiembre",H750="Octubre",H750="Noviembre",H750="Diciembre"),G750&amp;"-2"))</f>
        <v/>
      </c>
      <c r="J750" t="n">
        <v>180</v>
      </c>
      <c r="K750" t="n">
        <v>166.56</v>
      </c>
      <c r="L750" s="59">
        <f>IFERROR(IF(OR(J750=0,K750=""),"",IF(E750="Positivo",MIN(MAX(K750/J750,0),1.3),MIN(MAX(J750/K750,0),1.3))),"")</f>
        <v/>
      </c>
      <c r="M750" s="59">
        <f>IFERROR(IF(OR(J750=0,K750=""),"",IF(E750="Positivo",MAX(K750/J750,0),MAX(J750/K750,0))),"")</f>
        <v/>
      </c>
      <c r="N750" t="inlineStr">
        <is>
          <t>%</t>
        </is>
      </c>
      <c r="O750" t="inlineStr">
        <is>
          <t>%</t>
        </is>
      </c>
      <c r="P750" t="n">
        <v>0</v>
      </c>
      <c r="Q750" t="n">
        <v>0</v>
      </c>
      <c r="R750">
        <f>A750&amp;"-"&amp;YEAR(F750)&amp;"-"&amp;IF(LEN(MONTH(F750))=1,"0"&amp;MONTH(F750),MONTH(F750))&amp;"-"&amp;IF(LEN(DAY(F750))=1,"0"&amp;DAY(F750),DAY(F750))</f>
        <v/>
      </c>
      <c r="S750" t="inlineStr"/>
    </row>
    <row r="751">
      <c r="A751" t="n">
        <v>233</v>
      </c>
      <c r="B751" t="inlineStr">
        <is>
          <t>Impacto de las Comunicaciones Correo Electrónico</t>
        </is>
      </c>
      <c r="C751" t="inlineStr">
        <is>
          <t>GESTIÓN AMBIENTAL</t>
        </is>
      </c>
      <c r="D751" t="inlineStr">
        <is>
          <t>Trimestral</t>
        </is>
      </c>
      <c r="E751" t="inlineStr">
        <is>
          <t>Positivo</t>
        </is>
      </c>
      <c r="F751" s="128" t="n">
        <v>46022</v>
      </c>
      <c r="G751">
        <f>YEAR(F751)</f>
        <v/>
      </c>
      <c r="H751">
        <f>PROPER(TEXT(F751,"mmmm"))</f>
        <v/>
      </c>
      <c r="I751">
        <f>IF(OR(H751="Enero",H751="Febrero",H751="Marzo",H751="Abril",H751="Mayo",H751="Junio"),G751&amp;"-1",IF(OR(H751="Julio",H751="Agosto",H751="Septiembre",H751="Octubre",H751="Noviembre",H751="Diciembre"),G751&amp;"-2"))</f>
        <v/>
      </c>
      <c r="J751" t="n">
        <v>20</v>
      </c>
      <c r="K751" t="n">
        <v>22.315</v>
      </c>
      <c r="L751" s="59">
        <f>IFERROR(IF(OR(J751=0,K751=""),"",IF(E751="Positivo",MIN(MAX(K751/J751,0),1.3),MIN(MAX(J751/K751,0),1.3))),"")</f>
        <v/>
      </c>
      <c r="M751" s="59">
        <f>IFERROR(IF(OR(J751=0,K751=""),"",IF(E751="Positivo",MAX(K751/J751,0),MAX(J751/K751,0))),"")</f>
        <v/>
      </c>
      <c r="N751" t="inlineStr">
        <is>
          <t>%</t>
        </is>
      </c>
      <c r="O751" t="inlineStr">
        <is>
          <t>%</t>
        </is>
      </c>
      <c r="P751" t="n">
        <v>0</v>
      </c>
      <c r="Q751" t="n">
        <v>0</v>
      </c>
      <c r="R751">
        <f>A751&amp;"-"&amp;YEAR(F751)&amp;"-"&amp;IF(LEN(MONTH(F751))=1,"0"&amp;MONTH(F751),MONTH(F751))&amp;"-"&amp;IF(LEN(DAY(F751))=1,"0"&amp;DAY(F751),DAY(F751))</f>
        <v/>
      </c>
      <c r="S751" t="inlineStr"/>
    </row>
    <row r="752">
      <c r="A752" t="n">
        <v>234</v>
      </c>
      <c r="B752" t="inlineStr">
        <is>
          <t>Impacto de las Comunicaciones en Materia Ambiental a Través de Redes Sociales - Instagram</t>
        </is>
      </c>
      <c r="C752" t="inlineStr">
        <is>
          <t>GESTIÓN AMBIENTAL</t>
        </is>
      </c>
      <c r="D752" t="inlineStr">
        <is>
          <t>Trimestral</t>
        </is>
      </c>
      <c r="E752" t="inlineStr">
        <is>
          <t>Positivo</t>
        </is>
      </c>
      <c r="F752" s="128" t="n">
        <v>46022</v>
      </c>
      <c r="G752">
        <f>YEAR(F752)</f>
        <v/>
      </c>
      <c r="H752">
        <f>PROPER(TEXT(F752,"mmmm"))</f>
        <v/>
      </c>
      <c r="I752">
        <f>IF(OR(H752="Enero",H752="Febrero",H752="Marzo",H752="Abril",H752="Mayo",H752="Junio"),G752&amp;"-1",IF(OR(H752="Julio",H752="Agosto",H752="Septiembre",H752="Octubre",H752="Noviembre",H752="Diciembre"),G752&amp;"-2"))</f>
        <v/>
      </c>
      <c r="J752" t="n">
        <v>4000</v>
      </c>
      <c r="K752" t="n">
        <v>10577.25</v>
      </c>
      <c r="L752" s="59">
        <f>IFERROR(IF(OR(J752=0,K752=""),"",IF(E752="Positivo",MIN(MAX(K752/J752,0),1.3),MIN(MAX(J752/K752,0),1.3))),"")</f>
        <v/>
      </c>
      <c r="M752" s="59">
        <f>IFERROR(IF(OR(J752=0,K752=""),"",IF(E752="Positivo",MAX(K752/J752,0),MAX(J752/K752,0))),"")</f>
        <v/>
      </c>
      <c r="N752" t="inlineStr">
        <is>
          <t>ENT</t>
        </is>
      </c>
      <c r="O752" t="inlineStr">
        <is>
          <t>ENT</t>
        </is>
      </c>
      <c r="P752" t="n">
        <v>0</v>
      </c>
      <c r="Q752" t="n">
        <v>0</v>
      </c>
      <c r="R752">
        <f>A752&amp;"-"&amp;YEAR(F752)&amp;"-"&amp;IF(LEN(MONTH(F752))=1,"0"&amp;MONTH(F752),MONTH(F752))&amp;"-"&amp;IF(LEN(DAY(F752))=1,"0"&amp;DAY(F752),DAY(F752))</f>
        <v/>
      </c>
      <c r="S752" t="inlineStr"/>
    </row>
    <row r="753">
      <c r="A753" t="n">
        <v>236</v>
      </c>
      <c r="B753" t="inlineStr">
        <is>
          <t>Actos Administrativos o Decisiones Judiciales Ambientales</t>
        </is>
      </c>
      <c r="C753" t="inlineStr">
        <is>
          <t>GESTIÓN AMBIENTAL</t>
        </is>
      </c>
      <c r="D753" t="inlineStr">
        <is>
          <t>Anual</t>
        </is>
      </c>
      <c r="E753" t="inlineStr">
        <is>
          <t>Negativo</t>
        </is>
      </c>
      <c r="F753" s="128" t="n">
        <v>46022</v>
      </c>
      <c r="G753">
        <f>YEAR(F753)</f>
        <v/>
      </c>
      <c r="H753">
        <f>PROPER(TEXT(F753,"mmmm"))</f>
        <v/>
      </c>
      <c r="I753">
        <f>IF(OR(H753="Enero",H753="Febrero",H753="Marzo",H753="Abril",H753="Mayo",H753="Junio"),G753&amp;"-1",IF(OR(H753="Julio",H753="Agosto",H753="Septiembre",H753="Octubre",H753="Noviembre",H753="Diciembre"),G753&amp;"-2"))</f>
        <v/>
      </c>
      <c r="J753" t="n">
        <v>0</v>
      </c>
      <c r="K753" t="n">
        <v>0</v>
      </c>
      <c r="L753" s="59">
        <f>IFERROR(IF(OR(J753=0,K753=""),"",IF(E753="Positivo",MIN(MAX(K753/J753,0),1.3),MIN(MAX(J753/K753,0),1.3))),"")</f>
        <v/>
      </c>
      <c r="M753" s="59">
        <f>IFERROR(IF(OR(J753=0,K753=""),"",IF(E753="Positivo",MAX(K753/J753,0),MAX(J753/K753,0))),"")</f>
        <v/>
      </c>
      <c r="N753" t="inlineStr">
        <is>
          <t>%</t>
        </is>
      </c>
      <c r="O753" t="inlineStr">
        <is>
          <t>%</t>
        </is>
      </c>
      <c r="P753" t="n">
        <v>0</v>
      </c>
      <c r="Q753" t="n">
        <v>0</v>
      </c>
      <c r="R753">
        <f>A753&amp;"-"&amp;YEAR(F753)&amp;"-"&amp;IF(LEN(MONTH(F753))=1,"0"&amp;MONTH(F753),MONTH(F753))&amp;"-"&amp;IF(LEN(DAY(F753))=1,"0"&amp;DAY(F753),DAY(F753))</f>
        <v/>
      </c>
      <c r="S753" t="inlineStr"/>
    </row>
    <row r="754">
      <c r="A754" t="n">
        <v>238</v>
      </c>
      <c r="B754" t="inlineStr">
        <is>
          <t>Cumplimiento de la Protección del Medio Ambiente</t>
        </is>
      </c>
      <c r="C754" t="inlineStr">
        <is>
          <t>GESTIÓN AMBIENTAL</t>
        </is>
      </c>
      <c r="D754" t="inlineStr">
        <is>
          <t>Trimestral</t>
        </is>
      </c>
      <c r="E754" t="inlineStr">
        <is>
          <t>Positivo</t>
        </is>
      </c>
      <c r="F754" s="128" t="n">
        <v>46022</v>
      </c>
      <c r="G754">
        <f>YEAR(F754)</f>
        <v/>
      </c>
      <c r="H754">
        <f>PROPER(TEXT(F754,"mmmm"))</f>
        <v/>
      </c>
      <c r="I754">
        <f>IF(OR(H754="Enero",H754="Febrero",H754="Marzo",H754="Abril",H754="Mayo",H754="Junio"),G754&amp;"-1",IF(OR(H754="Julio",H754="Agosto",H754="Septiembre",H754="Octubre",H754="Noviembre",H754="Diciembre"),G754&amp;"-2"))</f>
        <v/>
      </c>
      <c r="J754" t="n">
        <v>2880</v>
      </c>
      <c r="K754" t="n">
        <v>398</v>
      </c>
      <c r="L754" s="59">
        <f>IFERROR(IF(OR(J754=0,K754=""),"",IF(E754="Positivo",MIN(MAX(K754/J754,0),1.3),MIN(MAX(J754/K754,0),1.3))),"")</f>
        <v/>
      </c>
      <c r="M754" s="59">
        <f>IFERROR(IF(OR(J754=0,K754=""),"",IF(E754="Positivo",MAX(K754/J754,0),MAX(J754/K754,0))),"")</f>
        <v/>
      </c>
      <c r="N754" t="inlineStr">
        <is>
          <t>Sin Reporte</t>
        </is>
      </c>
      <c r="O754" t="inlineStr">
        <is>
          <t>Sin Reporte</t>
        </is>
      </c>
      <c r="P754" t="n">
        <v>0</v>
      </c>
      <c r="Q754" t="n">
        <v>0</v>
      </c>
      <c r="R754">
        <f>A754&amp;"-"&amp;YEAR(F754)&amp;"-"&amp;IF(LEN(MONTH(F754))=1,"0"&amp;MONTH(F754),MONTH(F754))&amp;"-"&amp;IF(LEN(DAY(F754))=1,"0"&amp;DAY(F754),DAY(F754))</f>
        <v/>
      </c>
      <c r="S754" t="inlineStr"/>
    </row>
    <row r="755">
      <c r="A755" t="n">
        <v>239</v>
      </c>
      <c r="B755" t="inlineStr">
        <is>
          <t>Portafolio de Proyectos - Metrica</t>
        </is>
      </c>
      <c r="C755" t="inlineStr">
        <is>
          <t>Gestión de Proyectos</t>
        </is>
      </c>
      <c r="D755" t="inlineStr">
        <is>
          <t>Mensual</t>
        </is>
      </c>
      <c r="E755" t="inlineStr">
        <is>
          <t>Positivo</t>
        </is>
      </c>
      <c r="F755" s="128" t="n">
        <v>44926</v>
      </c>
      <c r="G755">
        <f>YEAR(F755)</f>
        <v/>
      </c>
      <c r="H755">
        <f>PROPER(TEXT(F755,"mmmm"))</f>
        <v/>
      </c>
      <c r="I755">
        <f>IF(OR(H755="Enero",H755="Febrero",H755="Marzo",H755="Abril",H755="Mayo",H755="Junio"),G755&amp;"-1",IF(OR(H755="Julio",H755="Agosto",H755="Septiembre",H755="Octubre",H755="Noviembre",H755="Diciembre"),G755&amp;"-2"))</f>
        <v/>
      </c>
      <c r="K755" t="n">
        <v>0</v>
      </c>
      <c r="N755" t="inlineStr">
        <is>
          <t>Metrica</t>
        </is>
      </c>
      <c r="O755" t="inlineStr">
        <is>
          <t>ENT</t>
        </is>
      </c>
      <c r="P755" t="n">
        <v>0</v>
      </c>
      <c r="Q755" t="n">
        <v>0</v>
      </c>
      <c r="R755">
        <f>A755&amp;"-"&amp;YEAR(F755)&amp;"-"&amp;IF(LEN(MONTH(F755))=1,"0"&amp;MONTH(F755),MONTH(F755))&amp;"-"&amp;IF(LEN(DAY(F755))=1,"0"&amp;DAY(F755),DAY(F755))</f>
        <v/>
      </c>
      <c r="S755" t="inlineStr">
        <is>
          <t>Metrica</t>
        </is>
      </c>
    </row>
    <row r="756">
      <c r="A756" t="n">
        <v>239</v>
      </c>
      <c r="B756" t="inlineStr">
        <is>
          <t>Portafolio de Proyectos - Metrica</t>
        </is>
      </c>
      <c r="C756" t="inlineStr">
        <is>
          <t>Gestión de Proyectos</t>
        </is>
      </c>
      <c r="D756" t="inlineStr">
        <is>
          <t>Mensual</t>
        </is>
      </c>
      <c r="E756" t="inlineStr">
        <is>
          <t>Positivo</t>
        </is>
      </c>
      <c r="F756" s="128" t="n">
        <v>46022</v>
      </c>
      <c r="G756">
        <f>YEAR(F756)</f>
        <v/>
      </c>
      <c r="H756">
        <f>PROPER(TEXT(F756,"mmmm"))</f>
        <v/>
      </c>
      <c r="I756">
        <f>IF(OR(H756="Enero",H756="Febrero",H756="Marzo",H756="Abril",H756="Mayo",H756="Junio"),G756&amp;"-1",IF(OR(H756="Julio",H756="Agosto",H756="Septiembre",H756="Octubre",H756="Noviembre",H756="Diciembre"),G756&amp;"-2"))</f>
        <v/>
      </c>
      <c r="K756" t="n">
        <v>8.800000000000001</v>
      </c>
      <c r="N756" t="inlineStr">
        <is>
          <t>Metrica</t>
        </is>
      </c>
      <c r="O756" t="inlineStr">
        <is>
          <t>ENT</t>
        </is>
      </c>
      <c r="P756" t="n">
        <v>0</v>
      </c>
      <c r="Q756" t="n">
        <v>0</v>
      </c>
      <c r="R756">
        <f>A756&amp;"-"&amp;YEAR(F756)&amp;"-"&amp;IF(LEN(MONTH(F756))=1,"0"&amp;MONTH(F756),MONTH(F756))&amp;"-"&amp;IF(LEN(DAY(F756))=1,"0"&amp;DAY(F756),DAY(F756))</f>
        <v/>
      </c>
      <c r="S756" t="inlineStr">
        <is>
          <t>Metrica</t>
        </is>
      </c>
    </row>
    <row r="757">
      <c r="A757" t="n">
        <v>239</v>
      </c>
      <c r="B757" t="inlineStr">
        <is>
          <t>Portafolio de Proyectos - Metrica</t>
        </is>
      </c>
      <c r="C757" t="inlineStr">
        <is>
          <t>Gestión de Proyectos</t>
        </is>
      </c>
      <c r="D757" t="inlineStr">
        <is>
          <t>Mensual</t>
        </is>
      </c>
      <c r="E757" t="inlineStr">
        <is>
          <t>Positivo</t>
        </is>
      </c>
      <c r="F757" s="128" t="n">
        <v>46081</v>
      </c>
      <c r="G757">
        <f>YEAR(F757)</f>
        <v/>
      </c>
      <c r="H757">
        <f>PROPER(TEXT(F757,"mmmm"))</f>
        <v/>
      </c>
      <c r="I757">
        <f>IF(OR(H757="Enero",H757="Febrero",H757="Marzo",H757="Abril",H757="Mayo",H757="Junio"),G757&amp;"-1",IF(OR(H757="Julio",H757="Agosto",H757="Septiembre",H757="Octubre",H757="Noviembre",H757="Diciembre"),G757&amp;"-2"))</f>
        <v/>
      </c>
      <c r="K757" t="n">
        <v>8.800000000000001</v>
      </c>
      <c r="N757" t="inlineStr">
        <is>
          <t>Metrica</t>
        </is>
      </c>
      <c r="O757" t="inlineStr">
        <is>
          <t>ENT</t>
        </is>
      </c>
      <c r="P757" t="n">
        <v>0</v>
      </c>
      <c r="Q757" t="n">
        <v>0</v>
      </c>
      <c r="R757">
        <f>A757&amp;"-"&amp;YEAR(F757)&amp;"-"&amp;IF(LEN(MONTH(F757))=1,"0"&amp;MONTH(F757),MONTH(F757))&amp;"-"&amp;IF(LEN(DAY(F757))=1,"0"&amp;DAY(F757),DAY(F757))</f>
        <v/>
      </c>
      <c r="S757" t="inlineStr">
        <is>
          <t>Metrica</t>
        </is>
      </c>
    </row>
    <row r="758">
      <c r="A758" t="n">
        <v>240</v>
      </c>
      <c r="B758" t="inlineStr">
        <is>
          <t>Cumplimiento de Gestión De Proyectos Cerrados</t>
        </is>
      </c>
      <c r="C758" t="inlineStr">
        <is>
          <t>Gestión de Proyectos</t>
        </is>
      </c>
      <c r="D758" t="inlineStr">
        <is>
          <t>Trimestral</t>
        </is>
      </c>
      <c r="E758" t="inlineStr">
        <is>
          <t>Positivo</t>
        </is>
      </c>
      <c r="F758" s="128" t="n">
        <v>46022</v>
      </c>
      <c r="G758">
        <f>YEAR(F758)</f>
        <v/>
      </c>
      <c r="H758">
        <f>PROPER(TEXT(F758,"mmmm"))</f>
        <v/>
      </c>
      <c r="I758">
        <f>IF(OR(H758="Enero",H758="Febrero",H758="Marzo",H758="Abril",H758="Mayo",H758="Junio"),G758&amp;"-1",IF(OR(H758="Julio",H758="Agosto",H758="Septiembre",H758="Octubre",H758="Noviembre",H758="Diciembre"),G758&amp;"-2"))</f>
        <v/>
      </c>
      <c r="J758" t="n">
        <v>100</v>
      </c>
      <c r="K758" t="n">
        <v>100</v>
      </c>
      <c r="L758" s="59">
        <f>IFERROR(IF(OR(J758=0,K758=""),"",IF(E758="Positivo",MIN(MAX(K758/J758,0),1.3),MIN(MAX(J758/K758,0),1.3))),"")</f>
        <v/>
      </c>
      <c r="M758" s="59">
        <f>IFERROR(IF(OR(J758=0,K758=""),"",IF(E758="Positivo",MAX(K758/J758,0),MAX(J758/K758,0))),"")</f>
        <v/>
      </c>
      <c r="N758" t="inlineStr">
        <is>
          <t>%</t>
        </is>
      </c>
      <c r="O758" t="inlineStr">
        <is>
          <t>%</t>
        </is>
      </c>
      <c r="P758" t="n">
        <v>0</v>
      </c>
      <c r="Q758" t="n">
        <v>0</v>
      </c>
      <c r="R758">
        <f>A758&amp;"-"&amp;YEAR(F758)&amp;"-"&amp;IF(LEN(MONTH(F758))=1,"0"&amp;MONTH(F758),MONTH(F758))&amp;"-"&amp;IF(LEN(DAY(F758))=1,"0"&amp;DAY(F758),DAY(F758))</f>
        <v/>
      </c>
      <c r="S758" t="inlineStr"/>
    </row>
    <row r="759">
      <c r="A759" t="n">
        <v>241</v>
      </c>
      <c r="B759" t="inlineStr">
        <is>
          <t>Cumplimiento de gestión de proyectos fase inicio</t>
        </is>
      </c>
      <c r="C759" t="inlineStr">
        <is>
          <t>Gestión de Proyectos</t>
        </is>
      </c>
      <c r="D759" t="inlineStr">
        <is>
          <t>Mensual</t>
        </is>
      </c>
      <c r="E759" t="inlineStr">
        <is>
          <t>Positivo</t>
        </is>
      </c>
      <c r="F759" s="128" t="n">
        <v>46022</v>
      </c>
      <c r="G759">
        <f>YEAR(F759)</f>
        <v/>
      </c>
      <c r="H759">
        <f>PROPER(TEXT(F759,"mmmm"))</f>
        <v/>
      </c>
      <c r="I759">
        <f>IF(OR(H759="Enero",H759="Febrero",H759="Marzo",H759="Abril",H759="Mayo",H759="Junio"),G759&amp;"-1",IF(OR(H759="Julio",H759="Agosto",H759="Septiembre",H759="Octubre",H759="Noviembre",H759="Diciembre"),G759&amp;"-2"))</f>
        <v/>
      </c>
      <c r="J759" t="n">
        <v>80</v>
      </c>
      <c r="K759" t="n">
        <v>99.30583333333334</v>
      </c>
      <c r="L759" s="59">
        <f>IFERROR(IF(OR(J759=0,K759=""),"",IF(E759="Positivo",MIN(MAX(K759/J759,0),1.3),MIN(MAX(J759/K759,0),1.3))),"")</f>
        <v/>
      </c>
      <c r="M759" s="59">
        <f>IFERROR(IF(OR(J759=0,K759=""),"",IF(E759="Positivo",MAX(K759/J759,0),MAX(J759/K759,0))),"")</f>
        <v/>
      </c>
      <c r="N759" t="inlineStr">
        <is>
          <t>%</t>
        </is>
      </c>
      <c r="O759" t="inlineStr">
        <is>
          <t>%</t>
        </is>
      </c>
      <c r="P759" t="n">
        <v>0</v>
      </c>
      <c r="Q759" t="n">
        <v>0</v>
      </c>
      <c r="R759">
        <f>A759&amp;"-"&amp;YEAR(F759)&amp;"-"&amp;IF(LEN(MONTH(F759))=1,"0"&amp;MONTH(F759),MONTH(F759))&amp;"-"&amp;IF(LEN(DAY(F759))=1,"0"&amp;DAY(F759),DAY(F759))</f>
        <v/>
      </c>
      <c r="S759" t="inlineStr"/>
    </row>
    <row r="760">
      <c r="A760" t="n">
        <v>241</v>
      </c>
      <c r="B760" t="inlineStr">
        <is>
          <t>Cumplimiento de gestión de proyectos fase inicio</t>
        </is>
      </c>
      <c r="C760" t="inlineStr">
        <is>
          <t>Gestión de Proyectos</t>
        </is>
      </c>
      <c r="D760" t="inlineStr">
        <is>
          <t>Mensual</t>
        </is>
      </c>
      <c r="E760" t="inlineStr">
        <is>
          <t>Positivo</t>
        </is>
      </c>
      <c r="F760" s="128" t="n">
        <v>46053</v>
      </c>
      <c r="G760">
        <f>YEAR(F760)</f>
        <v/>
      </c>
      <c r="H760">
        <f>PROPER(TEXT(F760,"mmmm"))</f>
        <v/>
      </c>
      <c r="I760">
        <f>IF(OR(H760="Enero",H760="Febrero",H760="Marzo",H760="Abril",H760="Mayo",H760="Junio"),G760&amp;"-1",IF(OR(H760="Julio",H760="Agosto",H760="Septiembre",H760="Octubre",H760="Noviembre",H760="Diciembre"),G760&amp;"-2"))</f>
        <v/>
      </c>
      <c r="J760" t="n">
        <v>80</v>
      </c>
      <c r="K760" t="n">
        <v>90</v>
      </c>
      <c r="L760" s="59">
        <f>IFERROR(IF(OR(J760=0,K760=""),"",IF(E760="Positivo",MIN(MAX(K760/J760,0),1.3),MIN(MAX(J760/K760,0),1.3))),"")</f>
        <v/>
      </c>
      <c r="M760" s="59">
        <f>IFERROR(IF(OR(J760=0,K760=""),"",IF(E760="Positivo",MAX(K760/J760,0),MAX(J760/K760,0))),"")</f>
        <v/>
      </c>
      <c r="N760" t="inlineStr">
        <is>
          <t>%</t>
        </is>
      </c>
      <c r="O760" t="inlineStr">
        <is>
          <t>%</t>
        </is>
      </c>
      <c r="P760" t="n">
        <v>0</v>
      </c>
      <c r="Q760" t="n">
        <v>0</v>
      </c>
      <c r="R760">
        <f>A760&amp;"-"&amp;YEAR(F760)&amp;"-"&amp;IF(LEN(MONTH(F760))=1,"0"&amp;MONTH(F760),MONTH(F760))&amp;"-"&amp;IF(LEN(DAY(F760))=1,"0"&amp;DAY(F760),DAY(F760))</f>
        <v/>
      </c>
      <c r="S760" t="inlineStr"/>
    </row>
    <row r="761">
      <c r="A761" t="n">
        <v>246</v>
      </c>
      <c r="B761" t="inlineStr">
        <is>
          <t>Satisfacción del proceso de grados presencial</t>
        </is>
      </c>
      <c r="C761" t="inlineStr">
        <is>
          <t>Registro y Control</t>
        </is>
      </c>
      <c r="D761" t="inlineStr">
        <is>
          <t>Semestral</t>
        </is>
      </c>
      <c r="E761" t="inlineStr">
        <is>
          <t>Positivo</t>
        </is>
      </c>
      <c r="F761" s="128" t="n">
        <v>46022</v>
      </c>
      <c r="G761">
        <f>YEAR(F761)</f>
        <v/>
      </c>
      <c r="H761">
        <f>PROPER(TEXT(F761,"mmmm"))</f>
        <v/>
      </c>
      <c r="I761">
        <f>IF(OR(H761="Enero",H761="Febrero",H761="Marzo",H761="Abril",H761="Mayo",H761="Junio"),G761&amp;"-1",IF(OR(H761="Julio",H761="Agosto",H761="Septiembre",H761="Octubre",H761="Noviembre",H761="Diciembre"),G761&amp;"-2"))</f>
        <v/>
      </c>
      <c r="J761" t="n">
        <v>90</v>
      </c>
      <c r="K761" t="n">
        <v>92.7</v>
      </c>
      <c r="L761" s="59">
        <f>IFERROR(IF(OR(J761=0,K761=""),"",IF(E761="Positivo",MIN(MAX(K761/J761,0),1.3),MIN(MAX(J761/K761,0),1.3))),"")</f>
        <v/>
      </c>
      <c r="M761" s="59">
        <f>IFERROR(IF(OR(J761=0,K761=""),"",IF(E761="Positivo",MAX(K761/J761,0),MAX(J761/K761,0))),"")</f>
        <v/>
      </c>
      <c r="N761" t="inlineStr">
        <is>
          <t>%</t>
        </is>
      </c>
      <c r="O761" t="inlineStr">
        <is>
          <t>%</t>
        </is>
      </c>
      <c r="P761" t="n">
        <v>0</v>
      </c>
      <c r="Q761" t="n">
        <v>0</v>
      </c>
      <c r="R761">
        <f>A761&amp;"-"&amp;YEAR(F761)&amp;"-"&amp;IF(LEN(MONTH(F761))=1,"0"&amp;MONTH(F761),MONTH(F761))&amp;"-"&amp;IF(LEN(DAY(F761))=1,"0"&amp;DAY(F761),DAY(F761))</f>
        <v/>
      </c>
      <c r="S761" t="inlineStr"/>
    </row>
    <row r="762">
      <c r="A762" t="n">
        <v>251</v>
      </c>
      <c r="B762" t="inlineStr">
        <is>
          <t>Subprocesos Con indicadores definidos</t>
        </is>
      </c>
      <c r="C762" t="inlineStr">
        <is>
          <t>Desempeño Institucional</t>
        </is>
      </c>
      <c r="D762" t="inlineStr">
        <is>
          <t>Trimestral</t>
        </is>
      </c>
      <c r="E762" t="inlineStr">
        <is>
          <t>Positivo</t>
        </is>
      </c>
      <c r="F762" s="128" t="n">
        <v>46022</v>
      </c>
      <c r="G762">
        <f>YEAR(F762)</f>
        <v/>
      </c>
      <c r="H762">
        <f>PROPER(TEXT(F762,"mmmm"))</f>
        <v/>
      </c>
      <c r="I762">
        <f>IF(OR(H762="Enero",H762="Febrero",H762="Marzo",H762="Abril",H762="Mayo",H762="Junio"),G762&amp;"-1",IF(OR(H762="Julio",H762="Agosto",H762="Septiembre",H762="Octubre",H762="Noviembre",H762="Diciembre"),G762&amp;"-2"))</f>
        <v/>
      </c>
      <c r="J762" t="n">
        <v>51</v>
      </c>
      <c r="K762" t="n">
        <v>51</v>
      </c>
      <c r="L762" s="59">
        <f>IFERROR(IF(OR(J762=0,K762=""),"",IF(E762="Positivo",MIN(MAX(K762/J762,0),1.3),MIN(MAX(J762/K762,0),1.3))),"")</f>
        <v/>
      </c>
      <c r="M762" s="59">
        <f>IFERROR(IF(OR(J762=0,K762=""),"",IF(E762="Positivo",MAX(K762/J762,0),MAX(J762/K762,0))),"")</f>
        <v/>
      </c>
      <c r="N762" t="inlineStr">
        <is>
          <t>%</t>
        </is>
      </c>
      <c r="O762" t="inlineStr">
        <is>
          <t>%</t>
        </is>
      </c>
      <c r="P762" t="n">
        <v>0</v>
      </c>
      <c r="Q762" t="n">
        <v>0</v>
      </c>
      <c r="R762">
        <f>A762&amp;"-"&amp;YEAR(F762)&amp;"-"&amp;IF(LEN(MONTH(F762))=1,"0"&amp;MONTH(F762),MONTH(F762))&amp;"-"&amp;IF(LEN(DAY(F762))=1,"0"&amp;DAY(F762),DAY(F762))</f>
        <v/>
      </c>
      <c r="S762" t="inlineStr"/>
    </row>
    <row r="763">
      <c r="A763" t="n">
        <v>252</v>
      </c>
      <c r="B763" t="inlineStr">
        <is>
          <t>Tasa de Permanencia Intersemestral de Estudiantes Ingresantes</t>
        </is>
      </c>
      <c r="C763" t="inlineStr">
        <is>
          <t>Permanencia</t>
        </is>
      </c>
      <c r="D763" t="inlineStr">
        <is>
          <t>Semestral</t>
        </is>
      </c>
      <c r="E763" t="inlineStr">
        <is>
          <t>Positivo</t>
        </is>
      </c>
      <c r="F763" s="128" t="n">
        <v>46022</v>
      </c>
      <c r="G763">
        <f>YEAR(F763)</f>
        <v/>
      </c>
      <c r="H763">
        <f>PROPER(TEXT(F763,"mmmm"))</f>
        <v/>
      </c>
      <c r="I763">
        <f>IF(OR(H763="Enero",H763="Febrero",H763="Marzo",H763="Abril",H763="Mayo",H763="Junio"),G763&amp;"-1",IF(OR(H763="Julio",H763="Agosto",H763="Septiembre",H763="Octubre",H763="Noviembre",H763="Diciembre"),G763&amp;"-2"))</f>
        <v/>
      </c>
      <c r="J763" t="n">
        <v>74.2</v>
      </c>
      <c r="K763" t="n">
        <v>77.40000000000001</v>
      </c>
      <c r="L763" s="59">
        <f>IFERROR(IF(OR(J763=0,K763=""),"",IF(E763="Positivo",MIN(MAX(K763/J763,0),1.3),MIN(MAX(J763/K763,0),1.3))),"")</f>
        <v/>
      </c>
      <c r="M763" s="59">
        <f>IFERROR(IF(OR(J763=0,K763=""),"",IF(E763="Positivo",MAX(K763/J763,0),MAX(J763/K763,0))),"")</f>
        <v/>
      </c>
      <c r="N763" t="inlineStr">
        <is>
          <t>%</t>
        </is>
      </c>
      <c r="O763" t="inlineStr">
        <is>
          <t>%</t>
        </is>
      </c>
      <c r="P763" t="n">
        <v>1</v>
      </c>
      <c r="Q763" t="n">
        <v>1</v>
      </c>
      <c r="R763">
        <f>A763&amp;"-"&amp;YEAR(F763)&amp;"-"&amp;IF(LEN(MONTH(F763))=1,"0"&amp;MONTH(F763),MONTH(F763))&amp;"-"&amp;IF(LEN(DAY(F763))=1,"0"&amp;DAY(F763),DAY(F763))</f>
        <v/>
      </c>
      <c r="S763" t="inlineStr"/>
    </row>
    <row r="764">
      <c r="A764" t="n">
        <v>254</v>
      </c>
      <c r="B764" t="inlineStr">
        <is>
          <t>Áreas con reportes de plan de retos</t>
        </is>
      </c>
      <c r="C764" t="inlineStr">
        <is>
          <t>Planeación Estratégica</t>
        </is>
      </c>
      <c r="D764" t="inlineStr">
        <is>
          <t>Trimestral</t>
        </is>
      </c>
      <c r="E764" t="inlineStr">
        <is>
          <t>Positivo</t>
        </is>
      </c>
      <c r="F764" s="128" t="n">
        <v>46022</v>
      </c>
      <c r="G764">
        <f>YEAR(F764)</f>
        <v/>
      </c>
      <c r="H764">
        <f>PROPER(TEXT(F764,"mmmm"))</f>
        <v/>
      </c>
      <c r="I764">
        <f>IF(OR(H764="Enero",H764="Febrero",H764="Marzo",H764="Abril",H764="Mayo",H764="Junio"),G764&amp;"-1",IF(OR(H764="Julio",H764="Agosto",H764="Septiembre",H764="Octubre",H764="Noviembre",H764="Diciembre"),G764&amp;"-2"))</f>
        <v/>
      </c>
      <c r="J764" t="n">
        <v>84</v>
      </c>
      <c r="K764" t="n">
        <v>84</v>
      </c>
      <c r="L764" s="59">
        <f>IFERROR(IF(OR(J764=0,K764=""),"",IF(E764="Positivo",MIN(MAX(K764/J764,0),1.3),MIN(MAX(J764/K764,0),1.3))),"")</f>
        <v/>
      </c>
      <c r="M764" s="59">
        <f>IFERROR(IF(OR(J764=0,K764=""),"",IF(E764="Positivo",MAX(K764/J764,0),MAX(J764/K764,0))),"")</f>
        <v/>
      </c>
      <c r="N764" t="inlineStr">
        <is>
          <t>ENT</t>
        </is>
      </c>
      <c r="O764" t="inlineStr">
        <is>
          <t>ENT</t>
        </is>
      </c>
      <c r="P764" t="n">
        <v>0</v>
      </c>
      <c r="Q764" t="n">
        <v>0</v>
      </c>
      <c r="R764">
        <f>A764&amp;"-"&amp;YEAR(F764)&amp;"-"&amp;IF(LEN(MONTH(F764))=1,"0"&amp;MONTH(F764),MONTH(F764))&amp;"-"&amp;IF(LEN(DAY(F764))=1,"0"&amp;DAY(F764),DAY(F764))</f>
        <v/>
      </c>
      <c r="S764" t="inlineStr"/>
    </row>
    <row r="765">
      <c r="A765" t="n">
        <v>256</v>
      </c>
      <c r="B765" t="inlineStr">
        <is>
          <t>Publicaciones editadas por la editorial</t>
        </is>
      </c>
      <c r="C765" t="inlineStr">
        <is>
          <t>Editorial y Publicaciones</t>
        </is>
      </c>
      <c r="D765" t="inlineStr">
        <is>
          <t>Semestral</t>
        </is>
      </c>
      <c r="E765" t="inlineStr">
        <is>
          <t>Positivo</t>
        </is>
      </c>
      <c r="F765" s="128" t="n">
        <v>46022</v>
      </c>
      <c r="G765">
        <f>YEAR(F765)</f>
        <v/>
      </c>
      <c r="H765">
        <f>PROPER(TEXT(F765,"mmmm"))</f>
        <v/>
      </c>
      <c r="I765">
        <f>IF(OR(H765="Enero",H765="Febrero",H765="Marzo",H765="Abril",H765="Mayo",H765="Junio"),G765&amp;"-1",IF(OR(H765="Julio",H765="Agosto",H765="Septiembre",H765="Octubre",H765="Noviembre",H765="Diciembre"),G765&amp;"-2"))</f>
        <v/>
      </c>
      <c r="J765" t="n">
        <v>200</v>
      </c>
      <c r="K765" t="n">
        <v>270.59</v>
      </c>
      <c r="L765" s="59">
        <f>IFERROR(IF(OR(J765=0,K765=""),"",IF(E765="Positivo",MIN(MAX(K765/J765,0),1.3),MIN(MAX(J765/K765,0),1.3))),"")</f>
        <v/>
      </c>
      <c r="M765" s="59">
        <f>IFERROR(IF(OR(J765=0,K765=""),"",IF(E765="Positivo",MAX(K765/J765,0),MAX(J765/K765,0))),"")</f>
        <v/>
      </c>
      <c r="N765" t="inlineStr">
        <is>
          <t>ENT</t>
        </is>
      </c>
      <c r="O765" t="inlineStr">
        <is>
          <t>ENT</t>
        </is>
      </c>
      <c r="P765" t="n">
        <v>0</v>
      </c>
      <c r="Q765" t="n">
        <v>0</v>
      </c>
      <c r="R765">
        <f>A765&amp;"-"&amp;YEAR(F765)&amp;"-"&amp;IF(LEN(MONTH(F765))=1,"0"&amp;MONTH(F765),MONTH(F765))&amp;"-"&amp;IF(LEN(DAY(F765))=1,"0"&amp;DAY(F765),DAY(F765))</f>
        <v/>
      </c>
      <c r="S765" t="inlineStr"/>
    </row>
    <row r="766">
      <c r="A766" t="n">
        <v>260</v>
      </c>
      <c r="B766" t="inlineStr">
        <is>
          <t>CES- Costumer Effort Score del proceso de Rematrícula</t>
        </is>
      </c>
      <c r="C766" t="inlineStr">
        <is>
          <t>Rematrícula</t>
        </is>
      </c>
      <c r="D766" t="inlineStr">
        <is>
          <t>Semestral</t>
        </is>
      </c>
      <c r="E766" t="inlineStr">
        <is>
          <t>Negativo</t>
        </is>
      </c>
      <c r="F766" s="128" t="n">
        <v>46022</v>
      </c>
      <c r="G766">
        <f>YEAR(F766)</f>
        <v/>
      </c>
      <c r="H766">
        <f>PROPER(TEXT(F766,"mmmm"))</f>
        <v/>
      </c>
      <c r="I766">
        <f>IF(OR(H766="Enero",H766="Febrero",H766="Marzo",H766="Abril",H766="Mayo",H766="Junio"),G766&amp;"-1",IF(OR(H766="Julio",H766="Agosto",H766="Septiembre",H766="Octubre",H766="Noviembre",H766="Diciembre"),G766&amp;"-2"))</f>
        <v/>
      </c>
      <c r="J766" t="n">
        <v>2.1</v>
      </c>
      <c r="K766" t="n">
        <v>1.9</v>
      </c>
      <c r="L766" s="59">
        <f>IFERROR(IF(OR(J766=0,K766=""),"",IF(E766="Positivo",MIN(MAX(K766/J766,0),1.3),MIN(MAX(J766/K766,0),1.3))),"")</f>
        <v/>
      </c>
      <c r="M766" s="59">
        <f>IFERROR(IF(OR(J766=0,K766=""),"",IF(E766="Positivo",MAX(K766/J766,0),MAX(J766/K766,0))),"")</f>
        <v/>
      </c>
      <c r="N766" t="inlineStr">
        <is>
          <t>DEC</t>
        </is>
      </c>
      <c r="O766" t="inlineStr">
        <is>
          <t>DEC</t>
        </is>
      </c>
      <c r="P766" t="n">
        <v>1</v>
      </c>
      <c r="Q766" t="n">
        <v>1</v>
      </c>
      <c r="R766">
        <f>A766&amp;"-"&amp;YEAR(F766)&amp;"-"&amp;IF(LEN(MONTH(F766))=1,"0"&amp;MONTH(F766),MONTH(F766))&amp;"-"&amp;IF(LEN(DAY(F766))=1,"0"&amp;DAY(F766),DAY(F766))</f>
        <v/>
      </c>
      <c r="S766" t="inlineStr"/>
    </row>
    <row r="767">
      <c r="A767" t="n">
        <v>261</v>
      </c>
      <c r="B767" t="inlineStr">
        <is>
          <t>CES- Costumer Effort Score del proceso de Saber Pro</t>
        </is>
      </c>
      <c r="C767" t="inlineStr">
        <is>
          <t>Servicio</t>
        </is>
      </c>
      <c r="D767" t="inlineStr">
        <is>
          <t>Semestral</t>
        </is>
      </c>
      <c r="E767" t="inlineStr">
        <is>
          <t>Negativo</t>
        </is>
      </c>
      <c r="F767" s="128" t="n">
        <v>46022</v>
      </c>
      <c r="G767">
        <f>YEAR(F767)</f>
        <v/>
      </c>
      <c r="H767">
        <f>PROPER(TEXT(F767,"mmmm"))</f>
        <v/>
      </c>
      <c r="I767">
        <f>IF(OR(H767="Enero",H767="Febrero",H767="Marzo",H767="Abril",H767="Mayo",H767="Junio"),G767&amp;"-1",IF(OR(H767="Julio",H767="Agosto",H767="Septiembre",H767="Octubre",H767="Noviembre",H767="Diciembre"),G767&amp;"-2"))</f>
        <v/>
      </c>
      <c r="J767" t="n">
        <v>3</v>
      </c>
      <c r="K767" t="n">
        <v>2.1</v>
      </c>
      <c r="L767" s="59">
        <f>IFERROR(IF(OR(J767=0,K767=""),"",IF(E767="Positivo",MIN(MAX(K767/J767,0),1.3),MIN(MAX(J767/K767,0),1.3))),"")</f>
        <v/>
      </c>
      <c r="M767" s="59">
        <f>IFERROR(IF(OR(J767=0,K767=""),"",IF(E767="Positivo",MAX(K767/J767,0),MAX(J767/K767,0))),"")</f>
        <v/>
      </c>
      <c r="N767" t="inlineStr">
        <is>
          <t>ENT</t>
        </is>
      </c>
      <c r="O767" t="inlineStr">
        <is>
          <t>DEC</t>
        </is>
      </c>
      <c r="P767" t="n">
        <v>1</v>
      </c>
      <c r="Q767" t="n">
        <v>1</v>
      </c>
      <c r="R767">
        <f>A767&amp;"-"&amp;YEAR(F767)&amp;"-"&amp;IF(LEN(MONTH(F767))=1,"0"&amp;MONTH(F767),MONTH(F767))&amp;"-"&amp;IF(LEN(DAY(F767))=1,"0"&amp;DAY(F767),DAY(F767))</f>
        <v/>
      </c>
      <c r="S767" t="inlineStr"/>
    </row>
    <row r="768">
      <c r="A768" t="n">
        <v>262</v>
      </c>
      <c r="B768" t="inlineStr">
        <is>
          <t>Reducción de número de sentencias condenatorias en contra del Poli</t>
        </is>
      </c>
      <c r="C768" t="inlineStr">
        <is>
          <t>GESTIÓN JURÍDICA Y NORMATIVA</t>
        </is>
      </c>
      <c r="D768" t="inlineStr">
        <is>
          <t>Semestral</t>
        </is>
      </c>
      <c r="E768" t="inlineStr">
        <is>
          <t>Negativo</t>
        </is>
      </c>
      <c r="F768" s="128" t="n">
        <v>46022</v>
      </c>
      <c r="G768">
        <f>YEAR(F768)</f>
        <v/>
      </c>
      <c r="H768">
        <f>PROPER(TEXT(F768,"mmmm"))</f>
        <v/>
      </c>
      <c r="I768">
        <f>IF(OR(H768="Enero",H768="Febrero",H768="Marzo",H768="Abril",H768="Mayo",H768="Junio"),G768&amp;"-1",IF(OR(H768="Julio",H768="Agosto",H768="Septiembre",H768="Octubre",H768="Noviembre",H768="Diciembre"),G768&amp;"-2"))</f>
        <v/>
      </c>
      <c r="K768" t="n">
        <v>0</v>
      </c>
      <c r="L768" s="59">
        <f>IFERROR(IF(OR(J768=0,K768=""),"",IF(E768="Positivo",MIN(MAX(K768/J768,0),1.3),MIN(MAX(J768/K768,0),1.3))),"")</f>
        <v/>
      </c>
      <c r="M768" s="59">
        <f>IFERROR(IF(OR(J768=0,K768=""),"",IF(E768="Positivo",MAX(K768/J768,0),MAX(J768/K768,0))),"")</f>
        <v/>
      </c>
      <c r="N768" t="inlineStr">
        <is>
          <t>%</t>
        </is>
      </c>
      <c r="O768" t="inlineStr">
        <is>
          <t>%</t>
        </is>
      </c>
      <c r="P768" t="n">
        <v>0</v>
      </c>
      <c r="Q768" t="n">
        <v>0</v>
      </c>
      <c r="R768">
        <f>A768&amp;"-"&amp;YEAR(F768)&amp;"-"&amp;IF(LEN(MONTH(F768))=1,"0"&amp;MONTH(F768),MONTH(F768))&amp;"-"&amp;IF(LEN(DAY(F768))=1,"0"&amp;DAY(F768),DAY(F768))</f>
        <v/>
      </c>
      <c r="S768" t="inlineStr"/>
    </row>
    <row r="769">
      <c r="A769" t="n">
        <v>263</v>
      </c>
      <c r="B769" t="inlineStr">
        <is>
          <t>Oportunidad de respuesta de PQRS</t>
        </is>
      </c>
      <c r="C769" t="inlineStr">
        <is>
          <t>GESTIÓN JURÍDICA Y NORMATIVA</t>
        </is>
      </c>
      <c r="D769" t="inlineStr">
        <is>
          <t>Trimestral</t>
        </is>
      </c>
      <c r="E769" t="inlineStr">
        <is>
          <t>Positivo</t>
        </is>
      </c>
      <c r="F769" s="128" t="n">
        <v>46022</v>
      </c>
      <c r="G769">
        <f>YEAR(F769)</f>
        <v/>
      </c>
      <c r="H769">
        <f>PROPER(TEXT(F769,"mmmm"))</f>
        <v/>
      </c>
      <c r="I769">
        <f>IF(OR(H769="Enero",H769="Febrero",H769="Marzo",H769="Abril",H769="Mayo",H769="Junio"),G769&amp;"-1",IF(OR(H769="Julio",H769="Agosto",H769="Septiembre",H769="Octubre",H769="Noviembre",H769="Diciembre"),G769&amp;"-2"))</f>
        <v/>
      </c>
      <c r="J769" t="n">
        <v>100</v>
      </c>
      <c r="K769" t="n">
        <v>100</v>
      </c>
      <c r="L769" s="59">
        <f>IFERROR(IF(OR(J769=0,K769=""),"",IF(E769="Positivo",MIN(MAX(K769/J769,0),1.3),MIN(MAX(J769/K769,0),1.3))),"")</f>
        <v/>
      </c>
      <c r="M769" s="59">
        <f>IFERROR(IF(OR(J769=0,K769=""),"",IF(E769="Positivo",MAX(K769/J769,0),MAX(J769/K769,0))),"")</f>
        <v/>
      </c>
      <c r="N769" t="inlineStr">
        <is>
          <t>%</t>
        </is>
      </c>
      <c r="O769" t="inlineStr">
        <is>
          <t>%</t>
        </is>
      </c>
      <c r="P769" t="n">
        <v>0</v>
      </c>
      <c r="Q769" t="n">
        <v>0</v>
      </c>
      <c r="R769">
        <f>A769&amp;"-"&amp;YEAR(F769)&amp;"-"&amp;IF(LEN(MONTH(F769))=1,"0"&amp;MONTH(F769),MONTH(F769))&amp;"-"&amp;IF(LEN(DAY(F769))=1,"0"&amp;DAY(F769),DAY(F769))</f>
        <v/>
      </c>
      <c r="S769" t="inlineStr"/>
    </row>
    <row r="770">
      <c r="A770" t="n">
        <v>265</v>
      </c>
      <c r="B770" t="inlineStr">
        <is>
          <t>Eficiencia Emisión De Conceptos Jurídicos (Jurídicos)</t>
        </is>
      </c>
      <c r="C770" t="inlineStr">
        <is>
          <t>GESTIÓN JURÍDICA Y NORMATIVA</t>
        </is>
      </c>
      <c r="D770" t="inlineStr">
        <is>
          <t>Trimestral</t>
        </is>
      </c>
      <c r="E770" t="inlineStr">
        <is>
          <t>Positivo</t>
        </is>
      </c>
      <c r="F770" s="128" t="n">
        <v>46022</v>
      </c>
      <c r="G770">
        <f>YEAR(F770)</f>
        <v/>
      </c>
      <c r="H770">
        <f>PROPER(TEXT(F770,"mmmm"))</f>
        <v/>
      </c>
      <c r="I770">
        <f>IF(OR(H770="Enero",H770="Febrero",H770="Marzo",H770="Abril",H770="Mayo",H770="Junio"),G770&amp;"-1",IF(OR(H770="Julio",H770="Agosto",H770="Septiembre",H770="Octubre",H770="Noviembre",H770="Diciembre"),G770&amp;"-2"))</f>
        <v/>
      </c>
      <c r="J770" t="n">
        <v>95</v>
      </c>
      <c r="K770" t="n">
        <v>100</v>
      </c>
      <c r="L770" s="59">
        <f>IFERROR(IF(OR(J770=0,K770=""),"",IF(E770="Positivo",MIN(MAX(K770/J770,0),1.3),MIN(MAX(J770/K770,0),1.3))),"")</f>
        <v/>
      </c>
      <c r="M770" s="59">
        <f>IFERROR(IF(OR(J770=0,K770=""),"",IF(E770="Positivo",MAX(K770/J770,0),MAX(J770/K770,0))),"")</f>
        <v/>
      </c>
      <c r="N770" t="inlineStr">
        <is>
          <t>%</t>
        </is>
      </c>
      <c r="O770" t="inlineStr">
        <is>
          <t>%</t>
        </is>
      </c>
      <c r="P770" t="n">
        <v>0</v>
      </c>
      <c r="Q770" t="n">
        <v>0</v>
      </c>
      <c r="R770">
        <f>A770&amp;"-"&amp;YEAR(F770)&amp;"-"&amp;IF(LEN(MONTH(F770))=1,"0"&amp;MONTH(F770),MONTH(F770))&amp;"-"&amp;IF(LEN(DAY(F770))=1,"0"&amp;DAY(F770),DAY(F770))</f>
        <v/>
      </c>
      <c r="S770" t="inlineStr"/>
    </row>
    <row r="771">
      <c r="A771" t="n">
        <v>266</v>
      </c>
      <c r="B771" t="inlineStr">
        <is>
          <t>Oportunidad en la elaboración de contratos</t>
        </is>
      </c>
      <c r="C771" t="inlineStr">
        <is>
          <t>GESTIÓN JURÍDICA Y NORMATIVA</t>
        </is>
      </c>
      <c r="D771" t="inlineStr">
        <is>
          <t>Trimestral</t>
        </is>
      </c>
      <c r="E771" t="inlineStr">
        <is>
          <t>Positivo</t>
        </is>
      </c>
      <c r="F771" s="128" t="n">
        <v>46022</v>
      </c>
      <c r="G771">
        <f>YEAR(F771)</f>
        <v/>
      </c>
      <c r="H771">
        <f>PROPER(TEXT(F771,"mmmm"))</f>
        <v/>
      </c>
      <c r="I771">
        <f>IF(OR(H771="Enero",H771="Febrero",H771="Marzo",H771="Abril",H771="Mayo",H771="Junio"),G771&amp;"-1",IF(OR(H771="Julio",H771="Agosto",H771="Septiembre",H771="Octubre",H771="Noviembre",H771="Diciembre"),G771&amp;"-2"))</f>
        <v/>
      </c>
      <c r="J771" t="n">
        <v>95</v>
      </c>
      <c r="K771" t="n">
        <v>76.45</v>
      </c>
      <c r="L771" s="59">
        <f>IFERROR(IF(OR(J771=0,K771=""),"",IF(E771="Positivo",MIN(MAX(K771/J771,0),1.3),MIN(MAX(J771/K771,0),1.3))),"")</f>
        <v/>
      </c>
      <c r="M771" s="59">
        <f>IFERROR(IF(OR(J771=0,K771=""),"",IF(E771="Positivo",MAX(K771/J771,0),MAX(J771/K771,0))),"")</f>
        <v/>
      </c>
      <c r="N771" t="inlineStr">
        <is>
          <t>%</t>
        </is>
      </c>
      <c r="O771" t="inlineStr">
        <is>
          <t>%</t>
        </is>
      </c>
      <c r="P771" t="n">
        <v>0</v>
      </c>
      <c r="Q771" t="n">
        <v>0</v>
      </c>
      <c r="R771">
        <f>A771&amp;"-"&amp;YEAR(F771)&amp;"-"&amp;IF(LEN(MONTH(F771))=1,"0"&amp;MONTH(F771),MONTH(F771))&amp;"-"&amp;IF(LEN(DAY(F771))=1,"0"&amp;DAY(F771),DAY(F771))</f>
        <v/>
      </c>
      <c r="S771" t="inlineStr"/>
    </row>
    <row r="772">
      <c r="A772" t="n">
        <v>268</v>
      </c>
      <c r="B772" t="inlineStr">
        <is>
          <t>Cantidad de usuarios - (Metrica)</t>
        </is>
      </c>
      <c r="C772" t="inlineStr">
        <is>
          <t>Centro de Medios Audiovisuales</t>
        </is>
      </c>
      <c r="D772" t="inlineStr">
        <is>
          <t>Semestral</t>
        </is>
      </c>
      <c r="E772" t="inlineStr">
        <is>
          <t>Positivo</t>
        </is>
      </c>
      <c r="F772" s="128" t="n">
        <v>46022</v>
      </c>
      <c r="G772">
        <f>YEAR(F772)</f>
        <v/>
      </c>
      <c r="H772">
        <f>PROPER(TEXT(F772,"mmmm"))</f>
        <v/>
      </c>
      <c r="I772">
        <f>IF(OR(H772="Enero",H772="Febrero",H772="Marzo",H772="Abril",H772="Mayo",H772="Junio"),G772&amp;"-1",IF(OR(H772="Julio",H772="Agosto",H772="Septiembre",H772="Octubre",H772="Noviembre",H772="Diciembre"),G772&amp;"-2"))</f>
        <v/>
      </c>
      <c r="K772" t="n">
        <v>877</v>
      </c>
      <c r="N772" t="inlineStr">
        <is>
          <t>%</t>
        </is>
      </c>
      <c r="O772" t="inlineStr">
        <is>
          <t>ENT</t>
        </is>
      </c>
      <c r="P772" t="n">
        <v>0</v>
      </c>
      <c r="Q772" t="n">
        <v>0</v>
      </c>
      <c r="R772">
        <f>A772&amp;"-"&amp;YEAR(F772)&amp;"-"&amp;IF(LEN(MONTH(F772))=1,"0"&amp;MONTH(F772),MONTH(F772))&amp;"-"&amp;IF(LEN(DAY(F772))=1,"0"&amp;DAY(F772),DAY(F772))</f>
        <v/>
      </c>
      <c r="S772" t="inlineStr">
        <is>
          <t>Metrica</t>
        </is>
      </c>
    </row>
    <row r="773">
      <c r="A773" t="n">
        <v>269</v>
      </c>
      <c r="B773" t="inlineStr">
        <is>
          <t>N de personas promedio por evento - (Metrica)</t>
        </is>
      </c>
      <c r="C773" t="inlineStr">
        <is>
          <t>Centro de Medios Audiovisuales</t>
        </is>
      </c>
      <c r="D773" t="inlineStr">
        <is>
          <t>Semestral</t>
        </is>
      </c>
      <c r="E773" t="inlineStr">
        <is>
          <t>Positivo</t>
        </is>
      </c>
      <c r="F773" s="128" t="n">
        <v>46022</v>
      </c>
      <c r="G773">
        <f>YEAR(F773)</f>
        <v/>
      </c>
      <c r="H773">
        <f>PROPER(TEXT(F773,"mmmm"))</f>
        <v/>
      </c>
      <c r="I773">
        <f>IF(OR(H773="Enero",H773="Febrero",H773="Marzo",H773="Abril",H773="Mayo",H773="Junio"),G773&amp;"-1",IF(OR(H773="Julio",H773="Agosto",H773="Septiembre",H773="Octubre",H773="Noviembre",H773="Diciembre"),G773&amp;"-2"))</f>
        <v/>
      </c>
      <c r="J773" t="n">
        <v>545</v>
      </c>
      <c r="K773" t="n">
        <v>545</v>
      </c>
      <c r="N773" t="inlineStr">
        <is>
          <t>DEC</t>
        </is>
      </c>
      <c r="O773" t="inlineStr">
        <is>
          <t>DEC</t>
        </is>
      </c>
      <c r="P773" t="n">
        <v>2</v>
      </c>
      <c r="Q773" t="n">
        <v>2</v>
      </c>
      <c r="R773">
        <f>A773&amp;"-"&amp;YEAR(F773)&amp;"-"&amp;IF(LEN(MONTH(F773))=1,"0"&amp;MONTH(F773),MONTH(F773))&amp;"-"&amp;IF(LEN(DAY(F773))=1,"0"&amp;DAY(F773),DAY(F773))</f>
        <v/>
      </c>
      <c r="S773" t="inlineStr">
        <is>
          <t>Metrica</t>
        </is>
      </c>
    </row>
    <row r="774">
      <c r="A774" t="n">
        <v>270</v>
      </c>
      <c r="B774" t="inlineStr">
        <is>
          <t>N de horas promedio por evento - (Metrica)</t>
        </is>
      </c>
      <c r="C774" t="inlineStr">
        <is>
          <t>Centro de Medios Audiovisuales</t>
        </is>
      </c>
      <c r="D774" t="inlineStr">
        <is>
          <t>Semestral</t>
        </is>
      </c>
      <c r="E774" t="inlineStr">
        <is>
          <t>Positivo</t>
        </is>
      </c>
      <c r="F774" s="128" t="n">
        <v>46022</v>
      </c>
      <c r="G774">
        <f>YEAR(F774)</f>
        <v/>
      </c>
      <c r="H774">
        <f>PROPER(TEXT(F774,"mmmm"))</f>
        <v/>
      </c>
      <c r="I774">
        <f>IF(OR(H774="Enero",H774="Febrero",H774="Marzo",H774="Abril",H774="Mayo",H774="Junio"),G774&amp;"-1",IF(OR(H774="Julio",H774="Agosto",H774="Septiembre",H774="Octubre",H774="Noviembre",H774="Diciembre"),G774&amp;"-2"))</f>
        <v/>
      </c>
      <c r="J774" t="n">
        <v>545</v>
      </c>
      <c r="K774" t="n">
        <v>545</v>
      </c>
      <c r="N774" t="inlineStr">
        <is>
          <t>DEC</t>
        </is>
      </c>
      <c r="O774" t="inlineStr">
        <is>
          <t>ENT</t>
        </is>
      </c>
      <c r="P774" t="n">
        <v>0</v>
      </c>
      <c r="Q774" t="n">
        <v>0</v>
      </c>
      <c r="R774">
        <f>A774&amp;"-"&amp;YEAR(F774)&amp;"-"&amp;IF(LEN(MONTH(F774))=1,"0"&amp;MONTH(F774),MONTH(F774))&amp;"-"&amp;IF(LEN(DAY(F774))=1,"0"&amp;DAY(F774),DAY(F774))</f>
        <v/>
      </c>
      <c r="S774" t="inlineStr">
        <is>
          <t>Metrica</t>
        </is>
      </c>
    </row>
    <row r="775">
      <c r="A775" t="n">
        <v>271</v>
      </c>
      <c r="B775" t="inlineStr">
        <is>
          <t>N de horas por solicitud - (Metrica)</t>
        </is>
      </c>
      <c r="C775" t="inlineStr">
        <is>
          <t>Centro de Medios Audiovisuales</t>
        </is>
      </c>
      <c r="D775" t="inlineStr">
        <is>
          <t>Semestral</t>
        </is>
      </c>
      <c r="E775" t="inlineStr">
        <is>
          <t>Positivo</t>
        </is>
      </c>
      <c r="F775" s="128" t="n">
        <v>46022</v>
      </c>
      <c r="G775">
        <f>YEAR(F775)</f>
        <v/>
      </c>
      <c r="H775">
        <f>PROPER(TEXT(F775,"mmmm"))</f>
        <v/>
      </c>
      <c r="I775">
        <f>IF(OR(H775="Enero",H775="Febrero",H775="Marzo",H775="Abril",H775="Mayo",H775="Junio"),G775&amp;"-1",IF(OR(H775="Julio",H775="Agosto",H775="Septiembre",H775="Octubre",H775="Noviembre",H775="Diciembre"),G775&amp;"-2"))</f>
        <v/>
      </c>
      <c r="J775" t="n">
        <v>30907</v>
      </c>
      <c r="K775" t="n">
        <v>615880</v>
      </c>
      <c r="N775" t="n">
        <v>0</v>
      </c>
      <c r="O775" t="inlineStr">
        <is>
          <t>ENT</t>
        </is>
      </c>
      <c r="P775" t="n">
        <v>0</v>
      </c>
      <c r="Q775" t="n">
        <v>0</v>
      </c>
      <c r="R775">
        <f>A775&amp;"-"&amp;YEAR(F775)&amp;"-"&amp;IF(LEN(MONTH(F775))=1,"0"&amp;MONTH(F775),MONTH(F775))&amp;"-"&amp;IF(LEN(DAY(F775))=1,"0"&amp;DAY(F775),DAY(F775))</f>
        <v/>
      </c>
      <c r="S775" t="inlineStr">
        <is>
          <t>Metrica</t>
        </is>
      </c>
    </row>
    <row r="776">
      <c r="A776" t="n">
        <v>272</v>
      </c>
      <c r="B776" t="inlineStr">
        <is>
          <t>Proporción de accidentes de trabajo mortales</t>
        </is>
      </c>
      <c r="C776" t="inlineStr">
        <is>
          <t>GESTIÓN DE SEGURIDAD Y SALUD EN EL TRABAJO</t>
        </is>
      </c>
      <c r="D776" t="inlineStr">
        <is>
          <t>Anual</t>
        </is>
      </c>
      <c r="E776" t="inlineStr">
        <is>
          <t>Negativo</t>
        </is>
      </c>
      <c r="F776" s="128" t="n">
        <v>46022</v>
      </c>
      <c r="G776">
        <f>YEAR(F776)</f>
        <v/>
      </c>
      <c r="H776">
        <f>PROPER(TEXT(F776,"mmmm"))</f>
        <v/>
      </c>
      <c r="I776">
        <f>IF(OR(H776="Enero",H776="Febrero",H776="Marzo",H776="Abril",H776="Mayo",H776="Junio"),G776&amp;"-1",IF(OR(H776="Julio",H776="Agosto",H776="Septiembre",H776="Octubre",H776="Noviembre",H776="Diciembre"),G776&amp;"-2"))</f>
        <v/>
      </c>
      <c r="J776" t="n">
        <v>0</v>
      </c>
      <c r="K776" t="n">
        <v>0</v>
      </c>
      <c r="L776" s="59">
        <f>IFERROR(IF(OR(J776=0,K776=""),"",IF(E776="Positivo",MIN(MAX(K776/J776,0),1.3),MIN(MAX(J776/K776,0),1.3))),"")</f>
        <v/>
      </c>
      <c r="M776" s="59">
        <f>IFERROR(IF(OR(J776=0,K776=""),"",IF(E776="Positivo",MAX(K776/J776,0),MAX(J776/K776,0))),"")</f>
        <v/>
      </c>
      <c r="N776" t="n">
        <v>0</v>
      </c>
      <c r="O776" t="inlineStr">
        <is>
          <t>ENT</t>
        </is>
      </c>
      <c r="P776" t="n">
        <v>0</v>
      </c>
      <c r="Q776" t="n">
        <v>0</v>
      </c>
      <c r="R776">
        <f>A776&amp;"-"&amp;YEAR(F776)&amp;"-"&amp;IF(LEN(MONTH(F776))=1,"0"&amp;MONTH(F776),MONTH(F776))&amp;"-"&amp;IF(LEN(DAY(F776))=1,"0"&amp;DAY(F776),DAY(F776))</f>
        <v/>
      </c>
      <c r="S776" t="inlineStr"/>
    </row>
    <row r="777">
      <c r="A777" t="n">
        <v>273</v>
      </c>
      <c r="B777" t="inlineStr">
        <is>
          <t>Número de programas con condiciones iniciales elaboradas y analizadas institucionalmente</t>
        </is>
      </c>
      <c r="C777" t="inlineStr">
        <is>
          <t>Autoevaluación de programas académicos</t>
        </is>
      </c>
      <c r="D777" t="inlineStr">
        <is>
          <t>Semestral</t>
        </is>
      </c>
      <c r="E777" t="inlineStr">
        <is>
          <t>Positivo</t>
        </is>
      </c>
      <c r="F777" s="128" t="n">
        <v>46022</v>
      </c>
      <c r="G777">
        <f>YEAR(F777)</f>
        <v/>
      </c>
      <c r="H777">
        <f>PROPER(TEXT(F777,"mmmm"))</f>
        <v/>
      </c>
      <c r="I777">
        <f>IF(OR(H777="Enero",H777="Febrero",H777="Marzo",H777="Abril",H777="Mayo",H777="Junio"),G777&amp;"-1",IF(OR(H777="Julio",H777="Agosto",H777="Septiembre",H777="Octubre",H777="Noviembre",H777="Diciembre"),G777&amp;"-2"))</f>
        <v/>
      </c>
      <c r="J777" t="n">
        <v>200</v>
      </c>
      <c r="K777" t="n">
        <v>250</v>
      </c>
      <c r="L777" s="59">
        <f>IFERROR(IF(OR(J777=0,K777=""),"",IF(E777="Positivo",MIN(MAX(K777/J777,0),1.3),MIN(MAX(J777/K777,0),1.3))),"")</f>
        <v/>
      </c>
      <c r="M777" s="59">
        <f>IFERROR(IF(OR(J777=0,K777=""),"",IF(E777="Positivo",MAX(K777/J777,0),MAX(J777/K777,0))),"")</f>
        <v/>
      </c>
      <c r="N777" t="inlineStr">
        <is>
          <t>ENT</t>
        </is>
      </c>
      <c r="O777" t="inlineStr">
        <is>
          <t>ENT</t>
        </is>
      </c>
      <c r="P777" t="n">
        <v>0</v>
      </c>
      <c r="Q777" t="n">
        <v>0</v>
      </c>
      <c r="R777">
        <f>A777&amp;"-"&amp;YEAR(F777)&amp;"-"&amp;IF(LEN(MONTH(F777))=1,"0"&amp;MONTH(F777),MONTH(F777))&amp;"-"&amp;IF(LEN(DAY(F777))=1,"0"&amp;DAY(F777),DAY(F777))</f>
        <v/>
      </c>
      <c r="S777" t="inlineStr"/>
    </row>
    <row r="778">
      <c r="A778" t="n">
        <v>275</v>
      </c>
      <c r="B778" t="inlineStr">
        <is>
          <t>Satisfacción Institucional por grupo de interes</t>
        </is>
      </c>
      <c r="C778" t="inlineStr">
        <is>
          <t>EXPERIENCIA INSTITUCIONAL</t>
        </is>
      </c>
      <c r="D778" t="inlineStr">
        <is>
          <t>Semestral</t>
        </is>
      </c>
      <c r="E778" t="inlineStr">
        <is>
          <t>Positivo</t>
        </is>
      </c>
      <c r="F778" s="128" t="n">
        <v>45291</v>
      </c>
      <c r="G778">
        <f>YEAR(F778)</f>
        <v/>
      </c>
      <c r="H778">
        <f>PROPER(TEXT(F778,"mmmm"))</f>
        <v/>
      </c>
      <c r="I778">
        <f>IF(OR(H778="Enero",H778="Febrero",H778="Marzo",H778="Abril",H778="Mayo",H778="Junio"),G778&amp;"-1",IF(OR(H778="Julio",H778="Agosto",H778="Septiembre",H778="Octubre",H778="Noviembre",H778="Diciembre"),G778&amp;"-2"))</f>
        <v/>
      </c>
      <c r="J778" t="n">
        <v>80</v>
      </c>
      <c r="K778" t="n">
        <v>0</v>
      </c>
      <c r="L778" s="59">
        <f>IFERROR(IF(OR(J778=0,K778=""),"",IF(E778="Positivo",MIN(MAX(K778/J778,0),1.3),MIN(MAX(J778/K778,0),1.3))),"")</f>
        <v/>
      </c>
      <c r="M778" s="59">
        <f>IFERROR(IF(OR(J778=0,K778=""),"",IF(E778="Positivo",MAX(K778/J778,0),MAX(J778/K778,0))),"")</f>
        <v/>
      </c>
      <c r="N778" t="inlineStr">
        <is>
          <t>%</t>
        </is>
      </c>
      <c r="O778" t="inlineStr">
        <is>
          <t>%</t>
        </is>
      </c>
      <c r="P778" t="n">
        <v>0</v>
      </c>
      <c r="Q778" t="n">
        <v>0</v>
      </c>
      <c r="R778">
        <f>A778&amp;"-"&amp;YEAR(F778)&amp;"-"&amp;IF(LEN(MONTH(F778))=1,"0"&amp;MONTH(F778),MONTH(F778))&amp;"-"&amp;IF(LEN(DAY(F778))=1,"0"&amp;DAY(F778),DAY(F778))</f>
        <v/>
      </c>
      <c r="S778" t="inlineStr"/>
    </row>
    <row r="779">
      <c r="A779" t="n">
        <v>275</v>
      </c>
      <c r="B779" t="inlineStr">
        <is>
          <t>Satisfacción Institucional por grupo de interes</t>
        </is>
      </c>
      <c r="C779" t="inlineStr">
        <is>
          <t>EXPERIENCIA INSTITUCIONAL</t>
        </is>
      </c>
      <c r="D779" t="inlineStr">
        <is>
          <t>Semestral</t>
        </is>
      </c>
      <c r="E779" t="inlineStr">
        <is>
          <t>Positivo</t>
        </is>
      </c>
      <c r="F779" s="128" t="n">
        <v>46022</v>
      </c>
      <c r="G779">
        <f>YEAR(F779)</f>
        <v/>
      </c>
      <c r="H779">
        <f>PROPER(TEXT(F779,"mmmm"))</f>
        <v/>
      </c>
      <c r="I779">
        <f>IF(OR(H779="Enero",H779="Febrero",H779="Marzo",H779="Abril",H779="Mayo",H779="Junio"),G779&amp;"-1",IF(OR(H779="Julio",H779="Agosto",H779="Septiembre",H779="Octubre",H779="Noviembre",H779="Diciembre"),G779&amp;"-2"))</f>
        <v/>
      </c>
      <c r="J779" t="n">
        <v>80</v>
      </c>
      <c r="K779" t="n">
        <v>90.83333333333334</v>
      </c>
      <c r="L779" s="59">
        <f>IFERROR(IF(OR(J779=0,K779=""),"",IF(E779="Positivo",MIN(MAX(K779/J779,0),1.3),MIN(MAX(J779/K779,0),1.3))),"")</f>
        <v/>
      </c>
      <c r="M779" s="59">
        <f>IFERROR(IF(OR(J779=0,K779=""),"",IF(E779="Positivo",MAX(K779/J779,0),MAX(J779/K779,0))),"")</f>
        <v/>
      </c>
      <c r="N779" t="inlineStr">
        <is>
          <t>%</t>
        </is>
      </c>
      <c r="O779" t="inlineStr">
        <is>
          <t>%</t>
        </is>
      </c>
      <c r="P779" t="n">
        <v>0</v>
      </c>
      <c r="Q779" t="n">
        <v>0</v>
      </c>
      <c r="R779">
        <f>A779&amp;"-"&amp;YEAR(F779)&amp;"-"&amp;IF(LEN(MONTH(F779))=1,"0"&amp;MONTH(F779),MONTH(F779))&amp;"-"&amp;IF(LEN(DAY(F779))=1,"0"&amp;DAY(F779),DAY(F779))</f>
        <v/>
      </c>
      <c r="S779" t="inlineStr"/>
    </row>
    <row r="780">
      <c r="A780" t="n">
        <v>278</v>
      </c>
      <c r="B780" t="inlineStr">
        <is>
          <t>Docentes contratados - Metrica</t>
        </is>
      </c>
      <c r="C780" t="inlineStr">
        <is>
          <t>Gestión Docente</t>
        </is>
      </c>
      <c r="D780" t="inlineStr">
        <is>
          <t>Semestral</t>
        </is>
      </c>
      <c r="E780" t="inlineStr">
        <is>
          <t>Positivo</t>
        </is>
      </c>
      <c r="F780" s="128" t="n">
        <v>46022</v>
      </c>
      <c r="G780">
        <f>YEAR(F780)</f>
        <v/>
      </c>
      <c r="H780">
        <f>PROPER(TEXT(F780,"mmmm"))</f>
        <v/>
      </c>
      <c r="I780">
        <f>IF(OR(H780="Enero",H780="Febrero",H780="Marzo",H780="Abril",H780="Mayo",H780="Junio"),G780&amp;"-1",IF(OR(H780="Julio",H780="Agosto",H780="Septiembre",H780="Octubre",H780="Noviembre",H780="Diciembre"),G780&amp;"-2"))</f>
        <v/>
      </c>
      <c r="K780" t="n">
        <v>2170</v>
      </c>
      <c r="N780" t="inlineStr">
        <is>
          <t>Metrica</t>
        </is>
      </c>
      <c r="O780" t="inlineStr">
        <is>
          <t>Metrica</t>
        </is>
      </c>
      <c r="P780" t="n">
        <v>0</v>
      </c>
      <c r="Q780" t="n">
        <v>0</v>
      </c>
      <c r="R780">
        <f>A780&amp;"-"&amp;YEAR(F780)&amp;"-"&amp;IF(LEN(MONTH(F780))=1,"0"&amp;MONTH(F780),MONTH(F780))&amp;"-"&amp;IF(LEN(DAY(F780))=1,"0"&amp;DAY(F780),DAY(F780))</f>
        <v/>
      </c>
      <c r="S780" t="inlineStr">
        <is>
          <t>Metrica</t>
        </is>
      </c>
    </row>
    <row r="781">
      <c r="A781" t="n">
        <v>282</v>
      </c>
      <c r="B781" t="inlineStr">
        <is>
          <t>Docentes evaluados</t>
        </is>
      </c>
      <c r="C781" t="inlineStr">
        <is>
          <t>Gestión Docente</t>
        </is>
      </c>
      <c r="D781" t="inlineStr">
        <is>
          <t>Semestral</t>
        </is>
      </c>
      <c r="E781" t="inlineStr">
        <is>
          <t>Positivo</t>
        </is>
      </c>
      <c r="F781" s="128" t="n">
        <v>46022</v>
      </c>
      <c r="G781">
        <f>YEAR(F781)</f>
        <v/>
      </c>
      <c r="H781">
        <f>PROPER(TEXT(F781,"mmmm"))</f>
        <v/>
      </c>
      <c r="I781">
        <f>IF(OR(H781="Enero",H781="Febrero",H781="Marzo",H781="Abril",H781="Mayo",H781="Junio"),G781&amp;"-1",IF(OR(H781="Julio",H781="Agosto",H781="Septiembre",H781="Octubre",H781="Noviembre",H781="Diciembre"),G781&amp;"-2"))</f>
        <v/>
      </c>
      <c r="J781" t="n">
        <v>194</v>
      </c>
      <c r="K781" t="n">
        <v>194.97</v>
      </c>
      <c r="L781" s="59">
        <f>IFERROR(IF(OR(J781=0,K781=""),"",IF(E781="Positivo",MIN(MAX(K781/J781,0),1.3),MIN(MAX(J781/K781,0),1.3))),"")</f>
        <v/>
      </c>
      <c r="M781" s="59">
        <f>IFERROR(IF(OR(J781=0,K781=""),"",IF(E781="Positivo",MAX(K781/J781,0),MAX(J781/K781,0))),"")</f>
        <v/>
      </c>
      <c r="N781" t="inlineStr">
        <is>
          <t>%</t>
        </is>
      </c>
      <c r="O781" t="inlineStr">
        <is>
          <t>%</t>
        </is>
      </c>
      <c r="P781" t="n">
        <v>0</v>
      </c>
      <c r="Q781" t="n">
        <v>0</v>
      </c>
      <c r="R781">
        <f>A781&amp;"-"&amp;YEAR(F781)&amp;"-"&amp;IF(LEN(MONTH(F781))=1,"0"&amp;MONTH(F781),MONTH(F781))&amp;"-"&amp;IF(LEN(DAY(F781))=1,"0"&amp;DAY(F781),DAY(F781))</f>
        <v/>
      </c>
      <c r="S781" t="inlineStr"/>
    </row>
    <row r="782">
      <c r="A782" t="n">
        <v>283</v>
      </c>
      <c r="B782" t="inlineStr">
        <is>
          <t>Resultado evaluación docente</t>
        </is>
      </c>
      <c r="C782" t="inlineStr">
        <is>
          <t>Gestión Docente</t>
        </is>
      </c>
      <c r="D782" t="inlineStr">
        <is>
          <t>Semestral</t>
        </is>
      </c>
      <c r="E782" t="inlineStr">
        <is>
          <t>Positivo</t>
        </is>
      </c>
      <c r="F782" s="128" t="n">
        <v>46022</v>
      </c>
      <c r="G782">
        <f>YEAR(F782)</f>
        <v/>
      </c>
      <c r="H782">
        <f>PROPER(TEXT(F782,"mmmm"))</f>
        <v/>
      </c>
      <c r="I782">
        <f>IF(OR(H782="Enero",H782="Febrero",H782="Marzo",H782="Abril",H782="Mayo",H782="Junio"),G782&amp;"-1",IF(OR(H782="Julio",H782="Agosto",H782="Septiembre",H782="Octubre",H782="Noviembre",H782="Diciembre"),G782&amp;"-2"))</f>
        <v/>
      </c>
      <c r="J782" t="n">
        <v>4.6</v>
      </c>
      <c r="K782" t="n">
        <v>4.67</v>
      </c>
      <c r="L782" s="59">
        <f>IFERROR(IF(OR(J782=0,K782=""),"",IF(E782="Positivo",MIN(MAX(K782/J782,0),1.3),MIN(MAX(J782/K782,0),1.3))),"")</f>
        <v/>
      </c>
      <c r="M782" s="59">
        <f>IFERROR(IF(OR(J782=0,K782=""),"",IF(E782="Positivo",MAX(K782/J782,0),MAX(J782/K782,0))),"")</f>
        <v/>
      </c>
      <c r="N782" t="inlineStr">
        <is>
          <t>DEC</t>
        </is>
      </c>
      <c r="O782" t="inlineStr">
        <is>
          <t>DEC</t>
        </is>
      </c>
      <c r="P782" t="n">
        <v>1</v>
      </c>
      <c r="Q782" t="n">
        <v>2</v>
      </c>
      <c r="R782">
        <f>A782&amp;"-"&amp;YEAR(F782)&amp;"-"&amp;IF(LEN(MONTH(F782))=1,"0"&amp;MONTH(F782),MONTH(F782))&amp;"-"&amp;IF(LEN(DAY(F782))=1,"0"&amp;DAY(F782),DAY(F782))</f>
        <v/>
      </c>
      <c r="S782" t="inlineStr"/>
    </row>
    <row r="783">
      <c r="A783" t="n">
        <v>285</v>
      </c>
      <c r="B783" t="inlineStr">
        <is>
          <t>Docentes con plan de trabajo asignado</t>
        </is>
      </c>
      <c r="C783" t="inlineStr">
        <is>
          <t>Gestión Docente</t>
        </is>
      </c>
      <c r="D783" t="inlineStr">
        <is>
          <t>Semestral</t>
        </is>
      </c>
      <c r="E783" t="inlineStr">
        <is>
          <t>Positivo</t>
        </is>
      </c>
      <c r="F783" s="128" t="n">
        <v>46022</v>
      </c>
      <c r="G783">
        <f>YEAR(F783)</f>
        <v/>
      </c>
      <c r="H783">
        <f>PROPER(TEXT(F783,"mmmm"))</f>
        <v/>
      </c>
      <c r="I783">
        <f>IF(OR(H783="Enero",H783="Febrero",H783="Marzo",H783="Abril",H783="Mayo",H783="Junio"),G783&amp;"-1",IF(OR(H783="Julio",H783="Agosto",H783="Septiembre",H783="Octubre",H783="Noviembre",H783="Diciembre"),G783&amp;"-2"))</f>
        <v/>
      </c>
      <c r="J783" t="n">
        <v>100</v>
      </c>
      <c r="K783" t="n">
        <v>100</v>
      </c>
      <c r="L783" s="59">
        <f>IFERROR(IF(OR(J783=0,K783=""),"",IF(E783="Positivo",MIN(MAX(K783/J783,0),1.3),MIN(MAX(J783/K783,0),1.3))),"")</f>
        <v/>
      </c>
      <c r="M783" s="59">
        <f>IFERROR(IF(OR(J783=0,K783=""),"",IF(E783="Positivo",MAX(K783/J783,0),MAX(J783/K783,0))),"")</f>
        <v/>
      </c>
      <c r="N783" t="inlineStr">
        <is>
          <t>%</t>
        </is>
      </c>
      <c r="O783" t="inlineStr">
        <is>
          <t>%</t>
        </is>
      </c>
      <c r="P783" t="n">
        <v>0</v>
      </c>
      <c r="Q783" t="n">
        <v>0</v>
      </c>
      <c r="R783">
        <f>A783&amp;"-"&amp;YEAR(F783)&amp;"-"&amp;IF(LEN(MONTH(F783))=1,"0"&amp;MONTH(F783),MONTH(F783))&amp;"-"&amp;IF(LEN(DAY(F783))=1,"0"&amp;DAY(F783),DAY(F783))</f>
        <v/>
      </c>
      <c r="S783" t="inlineStr"/>
    </row>
    <row r="784">
      <c r="A784" t="n">
        <v>286</v>
      </c>
      <c r="B784" t="inlineStr">
        <is>
          <t>Total docentes por nivel de estudios - Metrica</t>
        </is>
      </c>
      <c r="C784" t="inlineStr">
        <is>
          <t>Gestión Docente</t>
        </is>
      </c>
      <c r="D784" t="inlineStr">
        <is>
          <t>Semestral</t>
        </is>
      </c>
      <c r="E784" t="inlineStr">
        <is>
          <t>Positivo</t>
        </is>
      </c>
      <c r="F784" s="128" t="n">
        <v>46022</v>
      </c>
      <c r="G784">
        <f>YEAR(F784)</f>
        <v/>
      </c>
      <c r="H784">
        <f>PROPER(TEXT(F784,"mmmm"))</f>
        <v/>
      </c>
      <c r="I784">
        <f>IF(OR(H784="Enero",H784="Febrero",H784="Marzo",H784="Abril",H784="Mayo",H784="Junio"),G784&amp;"-1",IF(OR(H784="Julio",H784="Agosto",H784="Septiembre",H784="Octubre",H784="Noviembre",H784="Diciembre"),G784&amp;"-2"))</f>
        <v/>
      </c>
      <c r="K784" t="n">
        <v>2170</v>
      </c>
      <c r="N784" t="inlineStr">
        <is>
          <t>Metrica</t>
        </is>
      </c>
      <c r="O784" t="inlineStr">
        <is>
          <t>Metrica</t>
        </is>
      </c>
      <c r="P784" t="n">
        <v>0</v>
      </c>
      <c r="Q784" t="n">
        <v>0</v>
      </c>
      <c r="R784">
        <f>A784&amp;"-"&amp;YEAR(F784)&amp;"-"&amp;IF(LEN(MONTH(F784))=1,"0"&amp;MONTH(F784),MONTH(F784))&amp;"-"&amp;IF(LEN(DAY(F784))=1,"0"&amp;DAY(F784),DAY(F784))</f>
        <v/>
      </c>
      <c r="S784" t="inlineStr">
        <is>
          <t>Metrica</t>
        </is>
      </c>
    </row>
    <row r="785">
      <c r="A785" t="n">
        <v>288</v>
      </c>
      <c r="B785" t="inlineStr">
        <is>
          <t>Número docentes escalafonados presentados en convocatoria</t>
        </is>
      </c>
      <c r="C785" t="inlineStr">
        <is>
          <t>Gestión Docente</t>
        </is>
      </c>
      <c r="D785" t="inlineStr">
        <is>
          <t>Anual</t>
        </is>
      </c>
      <c r="E785" t="inlineStr">
        <is>
          <t>Positivo</t>
        </is>
      </c>
      <c r="F785" s="128" t="n">
        <v>46022</v>
      </c>
      <c r="G785">
        <f>YEAR(F785)</f>
        <v/>
      </c>
      <c r="H785">
        <f>PROPER(TEXT(F785,"mmmm"))</f>
        <v/>
      </c>
      <c r="I785">
        <f>IF(OR(H785="Enero",H785="Febrero",H785="Marzo",H785="Abril",H785="Mayo",H785="Junio"),G785&amp;"-1",IF(OR(H785="Julio",H785="Agosto",H785="Septiembre",H785="Octubre",H785="Noviembre",H785="Diciembre"),G785&amp;"-2"))</f>
        <v/>
      </c>
      <c r="J785" t="n">
        <v>100</v>
      </c>
      <c r="K785" t="n">
        <v>100</v>
      </c>
      <c r="L785" s="59">
        <f>IFERROR(IF(OR(J785=0,K785=""),"",IF(E785="Positivo",MIN(MAX(K785/J785,0),1.3),MIN(MAX(J785/K785,0),1.3))),"")</f>
        <v/>
      </c>
      <c r="M785" s="59">
        <f>IFERROR(IF(OR(J785=0,K785=""),"",IF(E785="Positivo",MAX(K785/J785,0),MAX(J785/K785,0))),"")</f>
        <v/>
      </c>
      <c r="N785" t="inlineStr">
        <is>
          <t>ENT</t>
        </is>
      </c>
      <c r="O785" t="inlineStr">
        <is>
          <t>ENT</t>
        </is>
      </c>
      <c r="P785" t="n">
        <v>0</v>
      </c>
      <c r="Q785" t="n">
        <v>0</v>
      </c>
      <c r="R785">
        <f>A785&amp;"-"&amp;YEAR(F785)&amp;"-"&amp;IF(LEN(MONTH(F785))=1,"0"&amp;MONTH(F785),MONTH(F785))&amp;"-"&amp;IF(LEN(DAY(F785))=1,"0"&amp;DAY(F785),DAY(F785))</f>
        <v/>
      </c>
      <c r="S785" t="inlineStr"/>
    </row>
    <row r="786">
      <c r="A786" t="n">
        <v>290</v>
      </c>
      <c r="B786" t="inlineStr">
        <is>
          <t>Cierre eficaz de las oportunidades de mejora</t>
        </is>
      </c>
      <c r="C786" t="inlineStr">
        <is>
          <t>Planificación POLISIGS</t>
        </is>
      </c>
      <c r="D786" t="inlineStr">
        <is>
          <t>Bimestral</t>
        </is>
      </c>
      <c r="E786" t="inlineStr">
        <is>
          <t>Positivo</t>
        </is>
      </c>
      <c r="F786" s="128" t="n">
        <v>45961</v>
      </c>
      <c r="G786">
        <f>YEAR(F786)</f>
        <v/>
      </c>
      <c r="H786">
        <f>PROPER(TEXT(F786,"mmmm"))</f>
        <v/>
      </c>
      <c r="I786">
        <f>IF(OR(H786="Enero",H786="Febrero",H786="Marzo",H786="Abril",H786="Mayo",H786="Junio"),G786&amp;"-1",IF(OR(H786="Julio",H786="Agosto",H786="Septiembre",H786="Octubre",H786="Noviembre",H786="Diciembre"),G786&amp;"-2"))</f>
        <v/>
      </c>
      <c r="K786" t="n">
        <v>88.89</v>
      </c>
      <c r="L786" s="59">
        <f>IFERROR(IF(OR(J786=0,K786=""),"",IF(E786="Positivo",MIN(MAX(K786/J786,0),1.3),MIN(MAX(J786/K786,0),1.3))),"")</f>
        <v/>
      </c>
      <c r="M786" s="59">
        <f>IFERROR(IF(OR(J786=0,K786=""),"",IF(E786="Positivo",MAX(K786/J786,0),MAX(J786/K786,0))),"")</f>
        <v/>
      </c>
      <c r="N786" t="inlineStr">
        <is>
          <t>%</t>
        </is>
      </c>
      <c r="O786" t="inlineStr">
        <is>
          <t>%</t>
        </is>
      </c>
      <c r="P786" t="n">
        <v>0</v>
      </c>
      <c r="Q786" t="n">
        <v>0</v>
      </c>
      <c r="R786">
        <f>A786&amp;"-"&amp;YEAR(F786)&amp;"-"&amp;IF(LEN(MONTH(F786))=1,"0"&amp;MONTH(F786),MONTH(F786))&amp;"-"&amp;IF(LEN(DAY(F786))=1,"0"&amp;DAY(F786),DAY(F786))</f>
        <v/>
      </c>
      <c r="S786" t="inlineStr"/>
    </row>
    <row r="787">
      <c r="A787" t="n">
        <v>292</v>
      </c>
      <c r="B787" t="inlineStr">
        <is>
          <t>Participación en Actividades deportivas</t>
        </is>
      </c>
      <c r="C787" t="inlineStr">
        <is>
          <t>Cultura y Deporte</t>
        </is>
      </c>
      <c r="D787" t="inlineStr">
        <is>
          <t>Semestral</t>
        </is>
      </c>
      <c r="E787" t="inlineStr">
        <is>
          <t>Positivo</t>
        </is>
      </c>
      <c r="F787" s="128" t="n">
        <v>46022</v>
      </c>
      <c r="G787">
        <f>YEAR(F787)</f>
        <v/>
      </c>
      <c r="H787">
        <f>PROPER(TEXT(F787,"mmmm"))</f>
        <v/>
      </c>
      <c r="I787">
        <f>IF(OR(H787="Enero",H787="Febrero",H787="Marzo",H787="Abril",H787="Mayo",H787="Junio"),G787&amp;"-1",IF(OR(H787="Julio",H787="Agosto",H787="Septiembre",H787="Octubre",H787="Noviembre",H787="Diciembre"),G787&amp;"-2"))</f>
        <v/>
      </c>
      <c r="J787" t="n">
        <v>48</v>
      </c>
      <c r="K787" t="n">
        <v>12525</v>
      </c>
      <c r="L787" s="59">
        <f>IFERROR(IF(OR(J787=0,K787=""),"",IF(E787="Positivo",MIN(MAX(K787/J787,0),1.3),MIN(MAX(J787/K787,0),1.3))),"")</f>
        <v/>
      </c>
      <c r="M787" s="59">
        <f>IFERROR(IF(OR(J787=0,K787=""),"",IF(E787="Positivo",MAX(K787/J787,0),MAX(J787/K787,0))),"")</f>
        <v/>
      </c>
      <c r="N787" t="inlineStr">
        <is>
          <t>%</t>
        </is>
      </c>
      <c r="O787" t="inlineStr">
        <is>
          <t>%</t>
        </is>
      </c>
      <c r="P787" t="n">
        <v>0</v>
      </c>
      <c r="Q787" t="n">
        <v>0</v>
      </c>
      <c r="R787">
        <f>A787&amp;"-"&amp;YEAR(F787)&amp;"-"&amp;IF(LEN(MONTH(F787))=1,"0"&amp;MONTH(F787),MONTH(F787))&amp;"-"&amp;IF(LEN(DAY(F787))=1,"0"&amp;DAY(F787),DAY(F787))</f>
        <v/>
      </c>
      <c r="S787" t="inlineStr"/>
    </row>
    <row r="788">
      <c r="A788" t="n">
        <v>294</v>
      </c>
      <c r="B788" t="inlineStr">
        <is>
          <t>Participación en actividades culturales</t>
        </is>
      </c>
      <c r="C788" t="inlineStr">
        <is>
          <t>Cultura y Deporte</t>
        </is>
      </c>
      <c r="D788" t="inlineStr">
        <is>
          <t>Semestral</t>
        </is>
      </c>
      <c r="E788" t="inlineStr">
        <is>
          <t>Positivo</t>
        </is>
      </c>
      <c r="F788" s="128" t="n">
        <v>46022</v>
      </c>
      <c r="G788">
        <f>YEAR(F788)</f>
        <v/>
      </c>
      <c r="H788">
        <f>PROPER(TEXT(F788,"mmmm"))</f>
        <v/>
      </c>
      <c r="I788">
        <f>IF(OR(H788="Enero",H788="Febrero",H788="Marzo",H788="Abril",H788="Mayo",H788="Junio"),G788&amp;"-1",IF(OR(H788="Julio",H788="Agosto",H788="Septiembre",H788="Octubre",H788="Noviembre",H788="Diciembre"),G788&amp;"-2"))</f>
        <v/>
      </c>
      <c r="J788" t="n">
        <v>48</v>
      </c>
      <c r="K788" t="n">
        <v>5468</v>
      </c>
      <c r="L788" s="59">
        <f>IFERROR(IF(OR(J788=0,K788=""),"",IF(E788="Positivo",MIN(MAX(K788/J788,0),1.3),MIN(MAX(J788/K788,0),1.3))),"")</f>
        <v/>
      </c>
      <c r="M788" s="59">
        <f>IFERROR(IF(OR(J788=0,K788=""),"",IF(E788="Positivo",MAX(K788/J788,0),MAX(J788/K788,0))),"")</f>
        <v/>
      </c>
      <c r="N788" t="inlineStr">
        <is>
          <t>%</t>
        </is>
      </c>
      <c r="O788" t="inlineStr">
        <is>
          <t>%</t>
        </is>
      </c>
      <c r="P788" t="n">
        <v>0</v>
      </c>
      <c r="Q788" t="n">
        <v>0</v>
      </c>
      <c r="R788">
        <f>A788&amp;"-"&amp;YEAR(F788)&amp;"-"&amp;IF(LEN(MONTH(F788))=1,"0"&amp;MONTH(F788),MONTH(F788))&amp;"-"&amp;IF(LEN(DAY(F788))=1,"0"&amp;DAY(F788),DAY(F788))</f>
        <v/>
      </c>
      <c r="S788" t="inlineStr"/>
    </row>
    <row r="789">
      <c r="A789" t="n">
        <v>300</v>
      </c>
      <c r="B789" t="inlineStr">
        <is>
          <t>Cumplimiento de Inspecciones de control</t>
        </is>
      </c>
      <c r="C789" t="inlineStr">
        <is>
          <t>Administración de Servicios Generales</t>
        </is>
      </c>
      <c r="D789" t="inlineStr">
        <is>
          <t>Trimestral</t>
        </is>
      </c>
      <c r="E789" t="inlineStr">
        <is>
          <t>Positivo</t>
        </is>
      </c>
      <c r="F789" s="128" t="n">
        <v>46022</v>
      </c>
      <c r="G789">
        <f>YEAR(F789)</f>
        <v/>
      </c>
      <c r="H789">
        <f>PROPER(TEXT(F789,"mmmm"))</f>
        <v/>
      </c>
      <c r="I789">
        <f>IF(OR(H789="Enero",H789="Febrero",H789="Marzo",H789="Abril",H789="Mayo",H789="Junio"),G789&amp;"-1",IF(OR(H789="Julio",H789="Agosto",H789="Septiembre",H789="Octubre",H789="Noviembre",H789="Diciembre"),G789&amp;"-2"))</f>
        <v/>
      </c>
      <c r="J789" t="n">
        <v>100</v>
      </c>
      <c r="K789" t="n">
        <v>100</v>
      </c>
      <c r="L789" s="59">
        <f>IFERROR(IF(OR(J789=0,K789=""),"",IF(E789="Positivo",MIN(MAX(K789/J789,0),1.3),MIN(MAX(J789/K789,0),1.3))),"")</f>
        <v/>
      </c>
      <c r="M789" s="59">
        <f>IFERROR(IF(OR(J789=0,K789=""),"",IF(E789="Positivo",MAX(K789/J789,0),MAX(J789/K789,0))),"")</f>
        <v/>
      </c>
      <c r="N789" t="inlineStr">
        <is>
          <t>%</t>
        </is>
      </c>
      <c r="O789" t="inlineStr">
        <is>
          <t>%</t>
        </is>
      </c>
      <c r="P789" t="n">
        <v>0</v>
      </c>
      <c r="Q789" t="n">
        <v>0</v>
      </c>
      <c r="R789">
        <f>A789&amp;"-"&amp;YEAR(F789)&amp;"-"&amp;IF(LEN(MONTH(F789))=1,"0"&amp;MONTH(F789),MONTH(F789))&amp;"-"&amp;IF(LEN(DAY(F789))=1,"0"&amp;DAY(F789),DAY(F789))</f>
        <v/>
      </c>
      <c r="S789" t="inlineStr"/>
    </row>
    <row r="790">
      <c r="A790" t="n">
        <v>301</v>
      </c>
      <c r="B790" t="inlineStr">
        <is>
          <t>Cumplimiento plan de trabajo</t>
        </is>
      </c>
      <c r="C790" t="inlineStr">
        <is>
          <t>Administración de Servicios Generales</t>
        </is>
      </c>
      <c r="D790" t="inlineStr">
        <is>
          <t>Trimestral</t>
        </is>
      </c>
      <c r="E790" t="inlineStr">
        <is>
          <t>Positivo</t>
        </is>
      </c>
      <c r="F790" s="128" t="n">
        <v>46022</v>
      </c>
      <c r="G790">
        <f>YEAR(F790)</f>
        <v/>
      </c>
      <c r="H790">
        <f>PROPER(TEXT(F790,"mmmm"))</f>
        <v/>
      </c>
      <c r="I790">
        <f>IF(OR(H790="Enero",H790="Febrero",H790="Marzo",H790="Abril",H790="Mayo",H790="Junio"),G790&amp;"-1",IF(OR(H790="Julio",H790="Agosto",H790="Septiembre",H790="Octubre",H790="Noviembre",H790="Diciembre"),G790&amp;"-2"))</f>
        <v/>
      </c>
      <c r="J790" t="n">
        <v>100</v>
      </c>
      <c r="K790" t="n">
        <v>100</v>
      </c>
      <c r="L790" s="59">
        <f>IFERROR(IF(OR(J790=0,K790=""),"",IF(E790="Positivo",MIN(MAX(K790/J790,0),1.3),MIN(MAX(J790/K790,0),1.3))),"")</f>
        <v/>
      </c>
      <c r="M790" s="59">
        <f>IFERROR(IF(OR(J790=0,K790=""),"",IF(E790="Positivo",MAX(K790/J790,0),MAX(J790/K790,0))),"")</f>
        <v/>
      </c>
      <c r="N790" t="inlineStr">
        <is>
          <t>%</t>
        </is>
      </c>
      <c r="O790" t="inlineStr">
        <is>
          <t>%</t>
        </is>
      </c>
      <c r="P790" t="n">
        <v>0</v>
      </c>
      <c r="Q790" t="n">
        <v>0</v>
      </c>
      <c r="R790">
        <f>A790&amp;"-"&amp;YEAR(F790)&amp;"-"&amp;IF(LEN(MONTH(F790))=1,"0"&amp;MONTH(F790),MONTH(F790))&amp;"-"&amp;IF(LEN(DAY(F790))=1,"0"&amp;DAY(F790),DAY(F790))</f>
        <v/>
      </c>
      <c r="S790" t="inlineStr"/>
    </row>
    <row r="791">
      <c r="A791" t="n">
        <v>302</v>
      </c>
      <c r="B791" t="inlineStr">
        <is>
          <t>N de solicitudes radicadas - (Metrica)</t>
        </is>
      </c>
      <c r="C791" t="inlineStr">
        <is>
          <t>Centro de Medios Audiovisuales</t>
        </is>
      </c>
      <c r="D791" t="inlineStr">
        <is>
          <t>Semestral</t>
        </is>
      </c>
      <c r="E791" t="inlineStr">
        <is>
          <t>Positivo</t>
        </is>
      </c>
      <c r="F791" s="128" t="n">
        <v>46022</v>
      </c>
      <c r="G791">
        <f>YEAR(F791)</f>
        <v/>
      </c>
      <c r="H791">
        <f>PROPER(TEXT(F791,"mmmm"))</f>
        <v/>
      </c>
      <c r="I791">
        <f>IF(OR(H791="Enero",H791="Febrero",H791="Marzo",H791="Abril",H791="Mayo",H791="Junio"),G791&amp;"-1",IF(OR(H791="Julio",H791="Agosto",H791="Septiembre",H791="Octubre",H791="Noviembre",H791="Diciembre"),G791&amp;"-2"))</f>
        <v/>
      </c>
      <c r="K791" t="n">
        <v>53083</v>
      </c>
      <c r="N791" t="inlineStr">
        <is>
          <t>%</t>
        </is>
      </c>
      <c r="O791" t="inlineStr">
        <is>
          <t>ENT</t>
        </is>
      </c>
      <c r="P791" t="n">
        <v>0</v>
      </c>
      <c r="Q791" t="n">
        <v>0</v>
      </c>
      <c r="R791">
        <f>A791&amp;"-"&amp;YEAR(F791)&amp;"-"&amp;IF(LEN(MONTH(F791))=1,"0"&amp;MONTH(F791),MONTH(F791))&amp;"-"&amp;IF(LEN(DAY(F791))=1,"0"&amp;DAY(F791),DAY(F791))</f>
        <v/>
      </c>
      <c r="S791" t="inlineStr">
        <is>
          <t>Metrica</t>
        </is>
      </c>
    </row>
    <row r="792">
      <c r="A792" t="n">
        <v>303</v>
      </c>
      <c r="B792" t="inlineStr">
        <is>
          <t>Cumplimiento del cronograma de actividades de salud</t>
        </is>
      </c>
      <c r="C792" t="inlineStr">
        <is>
          <t>Servicio de Salud</t>
        </is>
      </c>
      <c r="D792" t="inlineStr">
        <is>
          <t>Semestral</t>
        </is>
      </c>
      <c r="E792" t="inlineStr">
        <is>
          <t>Positivo</t>
        </is>
      </c>
      <c r="F792" s="128" t="n">
        <v>46022</v>
      </c>
      <c r="G792">
        <f>YEAR(F792)</f>
        <v/>
      </c>
      <c r="H792">
        <f>PROPER(TEXT(F792,"mmmm"))</f>
        <v/>
      </c>
      <c r="I792">
        <f>IF(OR(H792="Enero",H792="Febrero",H792="Marzo",H792="Abril",H792="Mayo",H792="Junio"),G792&amp;"-1",IF(OR(H792="Julio",H792="Agosto",H792="Septiembre",H792="Octubre",H792="Noviembre",H792="Diciembre"),G792&amp;"-2"))</f>
        <v/>
      </c>
      <c r="J792" t="n">
        <v>190</v>
      </c>
      <c r="K792" t="n">
        <v>190.32</v>
      </c>
      <c r="L792" s="59">
        <f>IFERROR(IF(OR(J792=0,K792=""),"",IF(E792="Positivo",MIN(MAX(K792/J792,0),1.3),MIN(MAX(J792/K792,0),1.3))),"")</f>
        <v/>
      </c>
      <c r="M792" s="59">
        <f>IFERROR(IF(OR(J792=0,K792=""),"",IF(E792="Positivo",MAX(K792/J792,0),MAX(J792/K792,0))),"")</f>
        <v/>
      </c>
      <c r="N792" t="inlineStr">
        <is>
          <t>%</t>
        </is>
      </c>
      <c r="O792" t="inlineStr">
        <is>
          <t>%</t>
        </is>
      </c>
      <c r="P792" t="n">
        <v>0</v>
      </c>
      <c r="Q792" t="n">
        <v>0</v>
      </c>
      <c r="R792">
        <f>A792&amp;"-"&amp;YEAR(F792)&amp;"-"&amp;IF(LEN(MONTH(F792))=1,"0"&amp;MONTH(F792),MONTH(F792))&amp;"-"&amp;IF(LEN(DAY(F792))=1,"0"&amp;DAY(F792),DAY(F792))</f>
        <v/>
      </c>
      <c r="S792" t="inlineStr"/>
    </row>
    <row r="793">
      <c r="A793" t="n">
        <v>304</v>
      </c>
      <c r="B793" t="inlineStr">
        <is>
          <t>Impacto de Campañas de promoción y prevención</t>
        </is>
      </c>
      <c r="C793" t="inlineStr">
        <is>
          <t>Servicio de Salud</t>
        </is>
      </c>
      <c r="D793" t="inlineStr">
        <is>
          <t>Semestral</t>
        </is>
      </c>
      <c r="E793" t="inlineStr">
        <is>
          <t>Positivo</t>
        </is>
      </c>
      <c r="F793" s="128" t="n">
        <v>46022</v>
      </c>
      <c r="G793">
        <f>YEAR(F793)</f>
        <v/>
      </c>
      <c r="H793">
        <f>PROPER(TEXT(F793,"mmmm"))</f>
        <v/>
      </c>
      <c r="I793">
        <f>IF(OR(H793="Enero",H793="Febrero",H793="Marzo",H793="Abril",H793="Mayo",H793="Junio"),G793&amp;"-1",IF(OR(H793="Julio",H793="Agosto",H793="Septiembre",H793="Octubre",H793="Noviembre",H793="Diciembre"),G793&amp;"-2"))</f>
        <v/>
      </c>
      <c r="J793" t="n">
        <v>200</v>
      </c>
      <c r="K793" t="n">
        <v>214.56</v>
      </c>
      <c r="L793" s="59">
        <f>IFERROR(IF(OR(J793=0,K793=""),"",IF(E793="Positivo",MIN(MAX(K793/J793,0),1.3),MIN(MAX(J793/K793,0),1.3))),"")</f>
        <v/>
      </c>
      <c r="M793" s="59">
        <f>IFERROR(IF(OR(J793=0,K793=""),"",IF(E793="Positivo",MAX(K793/J793,0),MAX(J793/K793,0))),"")</f>
        <v/>
      </c>
      <c r="N793" t="inlineStr">
        <is>
          <t>ENT</t>
        </is>
      </c>
      <c r="O793" t="inlineStr">
        <is>
          <t>ENT</t>
        </is>
      </c>
      <c r="P793" t="n">
        <v>0</v>
      </c>
      <c r="Q793" t="n">
        <v>0</v>
      </c>
      <c r="R793">
        <f>A793&amp;"-"&amp;YEAR(F793)&amp;"-"&amp;IF(LEN(MONTH(F793))=1,"0"&amp;MONTH(F793),MONTH(F793))&amp;"-"&amp;IF(LEN(DAY(F793))=1,"0"&amp;DAY(F793),DAY(F793))</f>
        <v/>
      </c>
      <c r="S793" t="inlineStr"/>
    </row>
    <row r="794">
      <c r="A794" t="n">
        <v>306</v>
      </c>
      <c r="B794" t="inlineStr">
        <is>
          <t>Seguimiento KPI Plan de Desarrollo Institucional</t>
        </is>
      </c>
      <c r="C794" t="inlineStr">
        <is>
          <t>Desempeño Institucional</t>
        </is>
      </c>
      <c r="D794" t="inlineStr">
        <is>
          <t>Trimestral</t>
        </is>
      </c>
      <c r="E794" t="inlineStr">
        <is>
          <t>Positivo</t>
        </is>
      </c>
      <c r="F794" s="128" t="n">
        <v>46022</v>
      </c>
      <c r="G794">
        <f>YEAR(F794)</f>
        <v/>
      </c>
      <c r="H794">
        <f>PROPER(TEXT(F794,"mmmm"))</f>
        <v/>
      </c>
      <c r="I794">
        <f>IF(OR(H794="Enero",H794="Febrero",H794="Marzo",H794="Abril",H794="Mayo",H794="Junio"),G794&amp;"-1",IF(OR(H794="Julio",H794="Agosto",H794="Septiembre",H794="Octubre",H794="Noviembre",H794="Diciembre"),G794&amp;"-2"))</f>
        <v/>
      </c>
      <c r="J794" t="n">
        <v>100</v>
      </c>
      <c r="K794" t="n">
        <v>107.3722220526801</v>
      </c>
      <c r="L794" s="59">
        <f>IFERROR(IF(OR(J794=0,K794=""),"",IF(E794="Positivo",MIN(MAX(K794/J794,0),1.3),MIN(MAX(J794/K794,0),1.3))),"")</f>
        <v/>
      </c>
      <c r="M794" s="59">
        <f>IFERROR(IF(OR(J794=0,K794=""),"",IF(E794="Positivo",MAX(K794/J794,0),MAX(J794/K794,0))),"")</f>
        <v/>
      </c>
      <c r="N794" t="inlineStr">
        <is>
          <t>%</t>
        </is>
      </c>
      <c r="O794" t="inlineStr">
        <is>
          <t>%</t>
        </is>
      </c>
      <c r="P794" t="n">
        <v>0</v>
      </c>
      <c r="Q794" t="n">
        <v>0</v>
      </c>
      <c r="R794">
        <f>A794&amp;"-"&amp;YEAR(F794)&amp;"-"&amp;IF(LEN(MONTH(F794))=1,"0"&amp;MONTH(F794),MONTH(F794))&amp;"-"&amp;IF(LEN(DAY(F794))=1,"0"&amp;DAY(F794),DAY(F794))</f>
        <v/>
      </c>
      <c r="S794" t="inlineStr"/>
    </row>
    <row r="795">
      <c r="A795" t="n">
        <v>318</v>
      </c>
      <c r="B795" t="inlineStr">
        <is>
          <t>Convenios, alianzas activas con actividades en los últimos 5 años</t>
        </is>
      </c>
      <c r="C795" t="inlineStr">
        <is>
          <t>VISIBILIDAD NACIONAL E INTERNACIONAL</t>
        </is>
      </c>
      <c r="D795" t="inlineStr">
        <is>
          <t>Anual</t>
        </is>
      </c>
      <c r="E795" t="inlineStr">
        <is>
          <t>Positivo</t>
        </is>
      </c>
      <c r="F795" s="128" t="n">
        <v>46022</v>
      </c>
      <c r="G795">
        <f>YEAR(F795)</f>
        <v/>
      </c>
      <c r="H795">
        <f>PROPER(TEXT(F795,"mmmm"))</f>
        <v/>
      </c>
      <c r="I795">
        <f>IF(OR(H795="Enero",H795="Febrero",H795="Marzo",H795="Abril",H795="Mayo",H795="Junio"),G795&amp;"-1",IF(OR(H795="Julio",H795="Agosto",H795="Septiembre",H795="Octubre",H795="Noviembre",H795="Diciembre"),G795&amp;"-2"))</f>
        <v/>
      </c>
      <c r="J795" t="n">
        <v>159</v>
      </c>
      <c r="K795" t="n">
        <v>137</v>
      </c>
      <c r="L795" s="59">
        <f>IFERROR(IF(OR(J795=0,K795=""),"",IF(E795="Positivo",MIN(MAX(K795/J795,0),1.3),MIN(MAX(J795/K795,0),1.3))),"")</f>
        <v/>
      </c>
      <c r="M795" s="59">
        <f>IFERROR(IF(OR(J795=0,K795=""),"",IF(E795="Positivo",MAX(K795/J795,0),MAX(J795/K795,0))),"")</f>
        <v/>
      </c>
      <c r="N795" t="inlineStr">
        <is>
          <t>%</t>
        </is>
      </c>
      <c r="O795" t="inlineStr">
        <is>
          <t>%</t>
        </is>
      </c>
      <c r="P795" t="n">
        <v>0</v>
      </c>
      <c r="Q795" t="n">
        <v>0</v>
      </c>
      <c r="R795">
        <f>A795&amp;"-"&amp;YEAR(F795)&amp;"-"&amp;IF(LEN(MONTH(F795))=1,"0"&amp;MONTH(F795),MONTH(F795))&amp;"-"&amp;IF(LEN(DAY(F795))=1,"0"&amp;DAY(F795),DAY(F795))</f>
        <v/>
      </c>
      <c r="S795" t="inlineStr"/>
    </row>
    <row r="796">
      <c r="A796" t="n">
        <v>324</v>
      </c>
      <c r="B796" t="inlineStr">
        <is>
          <t>Número de programas nuevos radicados en el Ministerio de Educación</t>
        </is>
      </c>
      <c r="C796" t="inlineStr">
        <is>
          <t>Creación, modificación y cierre de programas académicos</t>
        </is>
      </c>
      <c r="D796" t="inlineStr">
        <is>
          <t>Semestral</t>
        </is>
      </c>
      <c r="E796" t="inlineStr">
        <is>
          <t>Positivo</t>
        </is>
      </c>
      <c r="F796" s="128" t="n">
        <v>46022</v>
      </c>
      <c r="G796">
        <f>YEAR(F796)</f>
        <v/>
      </c>
      <c r="H796">
        <f>PROPER(TEXT(F796,"mmmm"))</f>
        <v/>
      </c>
      <c r="I796">
        <f>IF(OR(H796="Enero",H796="Febrero",H796="Marzo",H796="Abril",H796="Mayo",H796="Junio"),G796&amp;"-1",IF(OR(H796="Julio",H796="Agosto",H796="Septiembre",H796="Octubre",H796="Noviembre",H796="Diciembre"),G796&amp;"-2"))</f>
        <v/>
      </c>
      <c r="J796" t="n">
        <v>200</v>
      </c>
      <c r="K796" t="n">
        <v>300</v>
      </c>
      <c r="L796" s="59">
        <f>IFERROR(IF(OR(J796=0,K796=""),"",IF(E796="Positivo",MIN(MAX(K796/J796,0),1.3),MIN(MAX(J796/K796,0),1.3))),"")</f>
        <v/>
      </c>
      <c r="M796" s="59">
        <f>IFERROR(IF(OR(J796=0,K796=""),"",IF(E796="Positivo",MAX(K796/J796,0),MAX(J796/K796,0))),"")</f>
        <v/>
      </c>
      <c r="N796" t="inlineStr">
        <is>
          <t>ENT</t>
        </is>
      </c>
      <c r="O796" t="inlineStr">
        <is>
          <t>ENT</t>
        </is>
      </c>
      <c r="P796" t="n">
        <v>0</v>
      </c>
      <c r="Q796" t="n">
        <v>0</v>
      </c>
      <c r="R796">
        <f>A796&amp;"-"&amp;YEAR(F796)&amp;"-"&amp;IF(LEN(MONTH(F796))=1,"0"&amp;MONTH(F796),MONTH(F796))&amp;"-"&amp;IF(LEN(DAY(F796))=1,"0"&amp;DAY(F796),DAY(F796))</f>
        <v/>
      </c>
      <c r="S796" t="inlineStr"/>
    </row>
    <row r="797">
      <c r="A797" t="n">
        <v>326</v>
      </c>
      <c r="B797" t="inlineStr">
        <is>
          <t>Número de informes de autoevaluación con fines de acreditación en alta calidad radicados- Metrica</t>
        </is>
      </c>
      <c r="C797" t="inlineStr">
        <is>
          <t>Autoevaluación de programas académicos</t>
        </is>
      </c>
      <c r="D797" t="inlineStr">
        <is>
          <t>Anual</t>
        </is>
      </c>
      <c r="E797" t="inlineStr">
        <is>
          <t>Positivo</t>
        </is>
      </c>
      <c r="F797" s="128" t="n">
        <v>46022</v>
      </c>
      <c r="G797">
        <f>YEAR(F797)</f>
        <v/>
      </c>
      <c r="H797">
        <f>PROPER(TEXT(F797,"mmmm"))</f>
        <v/>
      </c>
      <c r="I797">
        <f>IF(OR(H797="Enero",H797="Febrero",H797="Marzo",H797="Abril",H797="Mayo",H797="Junio"),G797&amp;"-1",IF(OR(H797="Julio",H797="Agosto",H797="Septiembre",H797="Octubre",H797="Noviembre",H797="Diciembre"),G797&amp;"-2"))</f>
        <v/>
      </c>
      <c r="J797" t="n">
        <v>3</v>
      </c>
      <c r="K797" t="n">
        <v>3</v>
      </c>
      <c r="N797" t="inlineStr">
        <is>
          <t>ENT</t>
        </is>
      </c>
      <c r="O797" t="inlineStr">
        <is>
          <t>ENT</t>
        </is>
      </c>
      <c r="P797" t="n">
        <v>0</v>
      </c>
      <c r="Q797" t="n">
        <v>0</v>
      </c>
      <c r="R797">
        <f>A797&amp;"-"&amp;YEAR(F797)&amp;"-"&amp;IF(LEN(MONTH(F797))=1,"0"&amp;MONTH(F797),MONTH(F797))&amp;"-"&amp;IF(LEN(DAY(F797))=1,"0"&amp;DAY(F797),DAY(F797))</f>
        <v/>
      </c>
      <c r="S797" t="inlineStr">
        <is>
          <t>Metrica</t>
        </is>
      </c>
    </row>
    <row r="798">
      <c r="A798" t="n">
        <v>327</v>
      </c>
      <c r="B798" t="inlineStr">
        <is>
          <t>Número de programas con obtención de acreditación por primera vez- Metrica</t>
        </is>
      </c>
      <c r="C798" t="inlineStr">
        <is>
          <t>Autoevaluación de programas académicos</t>
        </is>
      </c>
      <c r="D798" t="inlineStr">
        <is>
          <t>Semestral</t>
        </is>
      </c>
      <c r="E798" t="inlineStr">
        <is>
          <t>Positivo</t>
        </is>
      </c>
      <c r="F798" s="128" t="n">
        <v>46022</v>
      </c>
      <c r="G798">
        <f>YEAR(F798)</f>
        <v/>
      </c>
      <c r="H798">
        <f>PROPER(TEXT(F798,"mmmm"))</f>
        <v/>
      </c>
      <c r="I798">
        <f>IF(OR(H798="Enero",H798="Febrero",H798="Marzo",H798="Abril",H798="Mayo",H798="Junio"),G798&amp;"-1",IF(OR(H798="Julio",H798="Agosto",H798="Septiembre",H798="Octubre",H798="Noviembre",H798="Diciembre"),G798&amp;"-2"))</f>
        <v/>
      </c>
      <c r="J798" t="n">
        <v>200</v>
      </c>
      <c r="K798" t="n">
        <v>200</v>
      </c>
      <c r="N798" t="inlineStr">
        <is>
          <t>ENT</t>
        </is>
      </c>
      <c r="O798" t="inlineStr">
        <is>
          <t>ENT</t>
        </is>
      </c>
      <c r="P798" t="n">
        <v>0</v>
      </c>
      <c r="Q798" t="n">
        <v>0</v>
      </c>
      <c r="R798">
        <f>A798&amp;"-"&amp;YEAR(F798)&amp;"-"&amp;IF(LEN(MONTH(F798))=1,"0"&amp;MONTH(F798),MONTH(F798))&amp;"-"&amp;IF(LEN(DAY(F798))=1,"0"&amp;DAY(F798),DAY(F798))</f>
        <v/>
      </c>
      <c r="S798" t="inlineStr">
        <is>
          <t>Metrica</t>
        </is>
      </c>
    </row>
    <row r="799">
      <c r="A799" t="n">
        <v>336</v>
      </c>
      <c r="B799" t="inlineStr">
        <is>
          <t>Materiales bibliográficos en formato físico con estado de perdida</t>
        </is>
      </c>
      <c r="C799" t="inlineStr">
        <is>
          <t>Biblioteca Institucional</t>
        </is>
      </c>
      <c r="D799" t="inlineStr">
        <is>
          <t>Anual</t>
        </is>
      </c>
      <c r="E799" t="inlineStr">
        <is>
          <t>Negativo</t>
        </is>
      </c>
      <c r="F799" s="128" t="n">
        <v>46022</v>
      </c>
      <c r="G799">
        <f>YEAR(F799)</f>
        <v/>
      </c>
      <c r="H799">
        <f>PROPER(TEXT(F799,"mmmm"))</f>
        <v/>
      </c>
      <c r="I799">
        <f>IF(OR(H799="Enero",H799="Febrero",H799="Marzo",H799="Abril",H799="Mayo",H799="Junio"),G799&amp;"-1",IF(OR(H799="Julio",H799="Agosto",H799="Septiembre",H799="Octubre",H799="Noviembre",H799="Diciembre"),G799&amp;"-2"))</f>
        <v/>
      </c>
      <c r="J799" t="n">
        <v>2</v>
      </c>
      <c r="K799" t="n">
        <v>0.36</v>
      </c>
      <c r="L799" s="59">
        <f>IFERROR(IF(OR(J799=0,K799=""),"",IF(E799="Positivo",MIN(MAX(K799/J799,0),1.3),MIN(MAX(J799/K799,0),1.3))),"")</f>
        <v/>
      </c>
      <c r="M799" s="59">
        <f>IFERROR(IF(OR(J799=0,K799=""),"",IF(E799="Positivo",MAX(K799/J799,0),MAX(J799/K799,0))),"")</f>
        <v/>
      </c>
      <c r="N799" t="inlineStr">
        <is>
          <t>%</t>
        </is>
      </c>
      <c r="O799" t="inlineStr">
        <is>
          <t>%</t>
        </is>
      </c>
      <c r="P799" t="n">
        <v>0</v>
      </c>
      <c r="Q799" t="n">
        <v>0</v>
      </c>
      <c r="R799">
        <f>A799&amp;"-"&amp;YEAR(F799)&amp;"-"&amp;IF(LEN(MONTH(F799))=1,"0"&amp;MONTH(F799),MONTH(F799))&amp;"-"&amp;IF(LEN(DAY(F799))=1,"0"&amp;DAY(F799),DAY(F799))</f>
        <v/>
      </c>
      <c r="S799" t="inlineStr"/>
    </row>
    <row r="800">
      <c r="A800" t="n">
        <v>338</v>
      </c>
      <c r="B800" t="inlineStr">
        <is>
          <t>Número de programas con condiciones iniciales aprobadas (indicador externo)- Metrica</t>
        </is>
      </c>
      <c r="C800" t="inlineStr">
        <is>
          <t>Autoevaluación de programas académicos</t>
        </is>
      </c>
      <c r="D800" t="inlineStr">
        <is>
          <t>Semestral</t>
        </is>
      </c>
      <c r="E800" t="inlineStr">
        <is>
          <t>Positivo</t>
        </is>
      </c>
      <c r="F800" s="128" t="n">
        <v>46022</v>
      </c>
      <c r="G800">
        <f>YEAR(F800)</f>
        <v/>
      </c>
      <c r="H800">
        <f>PROPER(TEXT(F800,"mmmm"))</f>
        <v/>
      </c>
      <c r="I800">
        <f>IF(OR(H800="Enero",H800="Febrero",H800="Marzo",H800="Abril",H800="Mayo",H800="Junio"),G800&amp;"-1",IF(OR(H800="Julio",H800="Agosto",H800="Septiembre",H800="Octubre",H800="Noviembre",H800="Diciembre"),G800&amp;"-2"))</f>
        <v/>
      </c>
      <c r="J800" t="n">
        <v>200</v>
      </c>
      <c r="K800" t="n">
        <v>200</v>
      </c>
      <c r="N800" t="inlineStr">
        <is>
          <t>ENT</t>
        </is>
      </c>
      <c r="O800" t="inlineStr">
        <is>
          <t>ENT</t>
        </is>
      </c>
      <c r="P800" t="n">
        <v>0</v>
      </c>
      <c r="Q800" t="n">
        <v>0</v>
      </c>
      <c r="R800">
        <f>A800&amp;"-"&amp;YEAR(F800)&amp;"-"&amp;IF(LEN(MONTH(F800))=1,"0"&amp;MONTH(F800),MONTH(F800))&amp;"-"&amp;IF(LEN(DAY(F800))=1,"0"&amp;DAY(F800),DAY(F800))</f>
        <v/>
      </c>
      <c r="S800" t="inlineStr">
        <is>
          <t>Metrica</t>
        </is>
      </c>
    </row>
    <row r="801">
      <c r="A801" t="n">
        <v>341</v>
      </c>
      <c r="B801" t="inlineStr">
        <is>
          <t>Eficiencia en la reducción de costos en la gestión del abastecimiento</t>
        </is>
      </c>
      <c r="C801" t="inlineStr">
        <is>
          <t>GESTIÓN DE ABASTECIMIENTO</t>
        </is>
      </c>
      <c r="D801" t="inlineStr">
        <is>
          <t>Semestral</t>
        </is>
      </c>
      <c r="E801" t="inlineStr">
        <is>
          <t>Positivo</t>
        </is>
      </c>
      <c r="F801" s="128" t="n">
        <v>46022</v>
      </c>
      <c r="G801">
        <f>YEAR(F801)</f>
        <v/>
      </c>
      <c r="H801">
        <f>PROPER(TEXT(F801,"mmmm"))</f>
        <v/>
      </c>
      <c r="I801">
        <f>IF(OR(H801="Enero",H801="Febrero",H801="Marzo",H801="Abril",H801="Mayo",H801="Junio"),G801&amp;"-1",IF(OR(H801="Julio",H801="Agosto",H801="Septiembre",H801="Octubre",H801="Noviembre",H801="Diciembre"),G801&amp;"-2"))</f>
        <v/>
      </c>
      <c r="J801" t="n">
        <v>200</v>
      </c>
      <c r="K801" t="n">
        <v>204.9</v>
      </c>
      <c r="L801" s="59">
        <f>IFERROR(IF(OR(J801=0,K801=""),"",IF(E801="Positivo",MIN(MAX(K801/J801,0),1.3),MIN(MAX(J801/K801,0),1.3))),"")</f>
        <v/>
      </c>
      <c r="M801" s="59">
        <f>IFERROR(IF(OR(J801=0,K801=""),"",IF(E801="Positivo",MAX(K801/J801,0),MAX(J801/K801,0))),"")</f>
        <v/>
      </c>
      <c r="N801" t="inlineStr">
        <is>
          <t>$</t>
        </is>
      </c>
      <c r="O801" t="inlineStr">
        <is>
          <t>$</t>
        </is>
      </c>
      <c r="P801" t="n">
        <v>0</v>
      </c>
      <c r="Q801" t="n">
        <v>0</v>
      </c>
      <c r="R801">
        <f>A801&amp;"-"&amp;YEAR(F801)&amp;"-"&amp;IF(LEN(MONTH(F801))=1,"0"&amp;MONTH(F801),MONTH(F801))&amp;"-"&amp;IF(LEN(DAY(F801))=1,"0"&amp;DAY(F801),DAY(F801))</f>
        <v/>
      </c>
      <c r="S801" t="inlineStr"/>
    </row>
    <row r="802">
      <c r="A802" t="n">
        <v>344</v>
      </c>
      <c r="B802" t="inlineStr">
        <is>
          <t>Cumplimiento del plan de Inducción institucional</t>
        </is>
      </c>
      <c r="C802" t="inlineStr">
        <is>
          <t>GESTIÓN Y DESARROLLO DEL TALENTO HUMANO</t>
        </is>
      </c>
      <c r="D802" t="inlineStr">
        <is>
          <t>Semestral</t>
        </is>
      </c>
      <c r="E802" t="inlineStr">
        <is>
          <t>Positivo</t>
        </is>
      </c>
      <c r="F802" s="128" t="n">
        <v>46022</v>
      </c>
      <c r="G802">
        <f>YEAR(F802)</f>
        <v/>
      </c>
      <c r="H802">
        <f>PROPER(TEXT(F802,"mmmm"))</f>
        <v/>
      </c>
      <c r="I802">
        <f>IF(OR(H802="Enero",H802="Febrero",H802="Marzo",H802="Abril",H802="Mayo",H802="Junio"),G802&amp;"-1",IF(OR(H802="Julio",H802="Agosto",H802="Septiembre",H802="Octubre",H802="Noviembre",H802="Diciembre"),G802&amp;"-2"))</f>
        <v/>
      </c>
      <c r="J802" t="n">
        <v>93</v>
      </c>
      <c r="K802" t="n">
        <v>99.715</v>
      </c>
      <c r="L802" s="59">
        <f>IFERROR(IF(OR(J802=0,K802=""),"",IF(E802="Positivo",MIN(MAX(K802/J802,0),1.3),MIN(MAX(J802/K802,0),1.3))),"")</f>
        <v/>
      </c>
      <c r="M802" s="59">
        <f>IFERROR(IF(OR(J802=0,K802=""),"",IF(E802="Positivo",MAX(K802/J802,0),MAX(J802/K802,0))),"")</f>
        <v/>
      </c>
      <c r="N802" t="inlineStr">
        <is>
          <t>%</t>
        </is>
      </c>
      <c r="O802" t="inlineStr">
        <is>
          <t>%</t>
        </is>
      </c>
      <c r="P802" t="n">
        <v>0</v>
      </c>
      <c r="Q802" t="n">
        <v>0</v>
      </c>
      <c r="R802">
        <f>A802&amp;"-"&amp;YEAR(F802)&amp;"-"&amp;IF(LEN(MONTH(F802))=1,"0"&amp;MONTH(F802),MONTH(F802))&amp;"-"&amp;IF(LEN(DAY(F802))=1,"0"&amp;DAY(F802),DAY(F802))</f>
        <v/>
      </c>
      <c r="S802" t="inlineStr"/>
    </row>
    <row r="803">
      <c r="A803" t="n">
        <v>346</v>
      </c>
      <c r="B803" t="inlineStr">
        <is>
          <t>% de profesores impactados en actividades de Bienestar</t>
        </is>
      </c>
      <c r="C803" t="inlineStr">
        <is>
          <t>GESTIÓN Y DESARROLLO DEL TALENTO HUMANO</t>
        </is>
      </c>
      <c r="D803" t="inlineStr">
        <is>
          <t>Anual</t>
        </is>
      </c>
      <c r="E803" t="inlineStr">
        <is>
          <t>Positivo</t>
        </is>
      </c>
      <c r="F803" s="128" t="n">
        <v>46022</v>
      </c>
      <c r="G803">
        <f>YEAR(F803)</f>
        <v/>
      </c>
      <c r="H803">
        <f>PROPER(TEXT(F803,"mmmm"))</f>
        <v/>
      </c>
      <c r="I803">
        <f>IF(OR(H803="Enero",H803="Febrero",H803="Marzo",H803="Abril",H803="Mayo",H803="Junio"),G803&amp;"-1",IF(OR(H803="Julio",H803="Agosto",H803="Septiembre",H803="Octubre",H803="Noviembre",H803="Diciembre"),G803&amp;"-2"))</f>
        <v/>
      </c>
      <c r="J803" t="n">
        <v>85</v>
      </c>
      <c r="K803" t="n">
        <v>97.28</v>
      </c>
      <c r="L803" s="59">
        <f>IFERROR(IF(OR(J803=0,K803=""),"",IF(E803="Positivo",MIN(MAX(K803/J803,0),1.3),MIN(MAX(J803/K803,0),1.3))),"")</f>
        <v/>
      </c>
      <c r="M803" s="59">
        <f>IFERROR(IF(OR(J803=0,K803=""),"",IF(E803="Positivo",MAX(K803/J803,0),MAX(J803/K803,0))),"")</f>
        <v/>
      </c>
      <c r="N803" t="inlineStr">
        <is>
          <t>Linea Base</t>
        </is>
      </c>
      <c r="O803" t="inlineStr">
        <is>
          <t>%</t>
        </is>
      </c>
      <c r="P803" t="n">
        <v>0</v>
      </c>
      <c r="Q803" t="n">
        <v>0</v>
      </c>
      <c r="R803">
        <f>A803&amp;"-"&amp;YEAR(F803)&amp;"-"&amp;IF(LEN(MONTH(F803))=1,"0"&amp;MONTH(F803),MONTH(F803))&amp;"-"&amp;IF(LEN(DAY(F803))=1,"0"&amp;DAY(F803),DAY(F803))</f>
        <v/>
      </c>
      <c r="S803" t="inlineStr"/>
    </row>
    <row r="804">
      <c r="A804" t="n">
        <v>347</v>
      </c>
      <c r="B804" t="inlineStr">
        <is>
          <t>Legalizaciones y anticipos</t>
        </is>
      </c>
      <c r="C804" t="inlineStr">
        <is>
          <t>Contabilidad</t>
        </is>
      </c>
      <c r="D804" t="inlineStr">
        <is>
          <t>Trimestral</t>
        </is>
      </c>
      <c r="E804" t="inlineStr">
        <is>
          <t>Negativo</t>
        </is>
      </c>
      <c r="F804" s="128" t="n">
        <v>46022</v>
      </c>
      <c r="G804">
        <f>YEAR(F804)</f>
        <v/>
      </c>
      <c r="H804">
        <f>PROPER(TEXT(F804,"mmmm"))</f>
        <v/>
      </c>
      <c r="I804">
        <f>IF(OR(H804="Enero",H804="Febrero",H804="Marzo",H804="Abril",H804="Mayo",H804="Junio"),G804&amp;"-1",IF(OR(H804="Julio",H804="Agosto",H804="Septiembre",H804="Octubre",H804="Noviembre",H804="Diciembre"),G804&amp;"-2"))</f>
        <v/>
      </c>
      <c r="J804" t="n">
        <v>5</v>
      </c>
      <c r="K804" t="n">
        <v>2.25</v>
      </c>
      <c r="L804" s="59">
        <f>IFERROR(IF(OR(J804=0,K804=""),"",IF(E804="Positivo",MIN(MAX(K804/J804,0),1.3),MIN(MAX(J804/K804,0),1.3))),"")</f>
        <v/>
      </c>
      <c r="M804" s="59">
        <f>IFERROR(IF(OR(J804=0,K804=""),"",IF(E804="Positivo",MAX(K804/J804,0),MAX(J804/K804,0))),"")</f>
        <v/>
      </c>
      <c r="N804" t="inlineStr">
        <is>
          <t>ENT</t>
        </is>
      </c>
      <c r="O804" t="inlineStr">
        <is>
          <t>ENT</t>
        </is>
      </c>
      <c r="P804" t="n">
        <v>0</v>
      </c>
      <c r="Q804" t="n">
        <v>0</v>
      </c>
      <c r="R804">
        <f>A804&amp;"-"&amp;YEAR(F804)&amp;"-"&amp;IF(LEN(MONTH(F804))=1,"0"&amp;MONTH(F804),MONTH(F804))&amp;"-"&amp;IF(LEN(DAY(F804))=1,"0"&amp;DAY(F804),DAY(F804))</f>
        <v/>
      </c>
      <c r="S804" t="inlineStr"/>
    </row>
    <row r="805">
      <c r="A805" t="n">
        <v>348</v>
      </c>
      <c r="B805" t="inlineStr">
        <is>
          <t>Cuentas por pagar</t>
        </is>
      </c>
      <c r="C805" t="inlineStr">
        <is>
          <t>Contabilidad</t>
        </is>
      </c>
      <c r="D805" t="inlineStr">
        <is>
          <t>Trimestral</t>
        </is>
      </c>
      <c r="E805" t="inlineStr">
        <is>
          <t>Positivo</t>
        </is>
      </c>
      <c r="F805" s="128" t="n">
        <v>46022</v>
      </c>
      <c r="G805">
        <f>YEAR(F805)</f>
        <v/>
      </c>
      <c r="H805">
        <f>PROPER(TEXT(F805,"mmmm"))</f>
        <v/>
      </c>
      <c r="I805">
        <f>IF(OR(H805="Enero",H805="Febrero",H805="Marzo",H805="Abril",H805="Mayo",H805="Junio"),G805&amp;"-1",IF(OR(H805="Julio",H805="Agosto",H805="Septiembre",H805="Octubre",H805="Noviembre",H805="Diciembre"),G805&amp;"-2"))</f>
        <v/>
      </c>
      <c r="J805" t="n">
        <v>99</v>
      </c>
      <c r="K805" t="n">
        <v>100</v>
      </c>
      <c r="L805" s="59">
        <f>IFERROR(IF(OR(J805=0,K805=""),"",IF(E805="Positivo",MIN(MAX(K805/J805,0),1.3),MIN(MAX(J805/K805,0),1.3))),"")</f>
        <v/>
      </c>
      <c r="M805" s="59">
        <f>IFERROR(IF(OR(J805=0,K805=""),"",IF(E805="Positivo",MAX(K805/J805,0),MAX(J805/K805,0))),"")</f>
        <v/>
      </c>
      <c r="N805" t="inlineStr">
        <is>
          <t>%</t>
        </is>
      </c>
      <c r="O805" t="inlineStr">
        <is>
          <t>%</t>
        </is>
      </c>
      <c r="P805" t="n">
        <v>0</v>
      </c>
      <c r="Q805" t="n">
        <v>0</v>
      </c>
      <c r="R805">
        <f>A805&amp;"-"&amp;YEAR(F805)&amp;"-"&amp;IF(LEN(MONTH(F805))=1,"0"&amp;MONTH(F805),MONTH(F805))&amp;"-"&amp;IF(LEN(DAY(F805))=1,"0"&amp;DAY(F805),DAY(F805))</f>
        <v/>
      </c>
      <c r="S805" t="inlineStr"/>
    </row>
    <row r="806">
      <c r="A806" t="n">
        <v>351</v>
      </c>
      <c r="B806" t="inlineStr">
        <is>
          <t>Partidas conciliatorias de bancos</t>
        </is>
      </c>
      <c r="C806" t="inlineStr">
        <is>
          <t>Contabilidad</t>
        </is>
      </c>
      <c r="D806" t="inlineStr">
        <is>
          <t>Trimestral</t>
        </is>
      </c>
      <c r="E806" t="inlineStr">
        <is>
          <t>Negativo</t>
        </is>
      </c>
      <c r="F806" s="128" t="n">
        <v>45930</v>
      </c>
      <c r="G806">
        <f>YEAR(F806)</f>
        <v/>
      </c>
      <c r="H806">
        <f>PROPER(TEXT(F806,"mmmm"))</f>
        <v/>
      </c>
      <c r="I806">
        <f>IF(OR(H806="Enero",H806="Febrero",H806="Marzo",H806="Abril",H806="Mayo",H806="Junio"),G806&amp;"-1",IF(OR(H806="Julio",H806="Agosto",H806="Septiembre",H806="Octubre",H806="Noviembre",H806="Diciembre"),G806&amp;"-2"))</f>
        <v/>
      </c>
      <c r="J806" t="n">
        <v>0</v>
      </c>
      <c r="K806" t="n">
        <v>0.46</v>
      </c>
      <c r="L806" s="59">
        <f>IFERROR(IF(OR(J806=0,K806=""),"",IF(E806="Positivo",MIN(MAX(K806/J806,0),1.3),MIN(MAX(J806/K806,0),1.3))),"")</f>
        <v/>
      </c>
      <c r="M806" s="59">
        <f>IFERROR(IF(OR(J806=0,K806=""),"",IF(E806="Positivo",MAX(K806/J806,0),MAX(J806/K806,0))),"")</f>
        <v/>
      </c>
      <c r="N806" t="inlineStr">
        <is>
          <t>ENT</t>
        </is>
      </c>
      <c r="O806" t="inlineStr">
        <is>
          <t>DEC</t>
        </is>
      </c>
      <c r="P806" t="n">
        <v>0</v>
      </c>
      <c r="Q806" t="n">
        <v>1</v>
      </c>
      <c r="R806">
        <f>A806&amp;"-"&amp;YEAR(F806)&amp;"-"&amp;IF(LEN(MONTH(F806))=1,"0"&amp;MONTH(F806),MONTH(F806))&amp;"-"&amp;IF(LEN(DAY(F806))=1,"0"&amp;DAY(F806),DAY(F806))</f>
        <v/>
      </c>
      <c r="S806" t="inlineStr"/>
    </row>
    <row r="807">
      <c r="A807" t="n">
        <v>352</v>
      </c>
      <c r="B807" t="inlineStr">
        <is>
          <t>Nivel de facturas generadas con error</t>
        </is>
      </c>
      <c r="C807" t="inlineStr">
        <is>
          <t>Contabilidad</t>
        </is>
      </c>
      <c r="D807" t="inlineStr">
        <is>
          <t>Trimestral</t>
        </is>
      </c>
      <c r="E807" t="inlineStr">
        <is>
          <t>Negativo</t>
        </is>
      </c>
      <c r="F807" s="128" t="n">
        <v>45930</v>
      </c>
      <c r="G807">
        <f>YEAR(F807)</f>
        <v/>
      </c>
      <c r="H807">
        <f>PROPER(TEXT(F807,"mmmm"))</f>
        <v/>
      </c>
      <c r="I807">
        <f>IF(OR(H807="Enero",H807="Febrero",H807="Marzo",H807="Abril",H807="Mayo",H807="Junio"),G807&amp;"-1",IF(OR(H807="Julio",H807="Agosto",H807="Septiembre",H807="Octubre",H807="Noviembre",H807="Diciembre"),G807&amp;"-2"))</f>
        <v/>
      </c>
      <c r="J807" t="n">
        <v>0</v>
      </c>
      <c r="K807" t="n">
        <v>0.006666666666666667</v>
      </c>
      <c r="L807" s="59">
        <f>IFERROR(IF(OR(J807=0,K807=""),"",IF(E807="Positivo",MIN(MAX(K807/J807,0),1.3),MIN(MAX(J807/K807,0),1.3))),"")</f>
        <v/>
      </c>
      <c r="M807" s="59">
        <f>IFERROR(IF(OR(J807=0,K807=""),"",IF(E807="Positivo",MAX(K807/J807,0),MAX(J807/K807,0))),"")</f>
        <v/>
      </c>
      <c r="N807" t="inlineStr">
        <is>
          <t>%</t>
        </is>
      </c>
      <c r="O807" t="inlineStr">
        <is>
          <t>%</t>
        </is>
      </c>
      <c r="P807" t="n">
        <v>0</v>
      </c>
      <c r="Q807" t="n">
        <v>2</v>
      </c>
      <c r="R807">
        <f>A807&amp;"-"&amp;YEAR(F807)&amp;"-"&amp;IF(LEN(MONTH(F807))=1,"0"&amp;MONTH(F807),MONTH(F807))&amp;"-"&amp;IF(LEN(DAY(F807))=1,"0"&amp;DAY(F807),DAY(F807))</f>
        <v/>
      </c>
      <c r="S807" t="inlineStr"/>
    </row>
    <row r="808">
      <c r="A808" t="n">
        <v>355</v>
      </c>
      <c r="B808" t="inlineStr">
        <is>
          <t>Indice de liquidez</t>
        </is>
      </c>
      <c r="C808" t="inlineStr">
        <is>
          <t>Tesorería</t>
        </is>
      </c>
      <c r="D808" t="inlineStr">
        <is>
          <t>Anual</t>
        </is>
      </c>
      <c r="E808" t="inlineStr">
        <is>
          <t>Positivo</t>
        </is>
      </c>
      <c r="F808" s="128" t="n">
        <v>46022</v>
      </c>
      <c r="G808">
        <f>YEAR(F808)</f>
        <v/>
      </c>
      <c r="H808">
        <f>PROPER(TEXT(F808,"mmmm"))</f>
        <v/>
      </c>
      <c r="I808">
        <f>IF(OR(H808="Enero",H808="Febrero",H808="Marzo",H808="Abril",H808="Mayo",H808="Junio"),G808&amp;"-1",IF(OR(H808="Julio",H808="Agosto",H808="Septiembre",H808="Octubre",H808="Noviembre",H808="Diciembre"),G808&amp;"-2"))</f>
        <v/>
      </c>
      <c r="J808" t="n">
        <v>1.4</v>
      </c>
      <c r="K808" t="n">
        <v>1.56</v>
      </c>
      <c r="L808" s="59">
        <f>IFERROR(IF(OR(J808=0,K808=""),"",IF(E808="Positivo",MIN(MAX(K808/J808,0),1.3),MIN(MAX(J808/K808,0),1.3))),"")</f>
        <v/>
      </c>
      <c r="M808" s="59">
        <f>IFERROR(IF(OR(J808=0,K808=""),"",IF(E808="Positivo",MAX(K808/J808,0),MAX(J808/K808,0))),"")</f>
        <v/>
      </c>
      <c r="N808" t="inlineStr">
        <is>
          <t>ENT</t>
        </is>
      </c>
      <c r="O808" t="inlineStr">
        <is>
          <t>DEC</t>
        </is>
      </c>
      <c r="P808" t="n">
        <v>1</v>
      </c>
      <c r="Q808" t="n">
        <v>1</v>
      </c>
      <c r="R808">
        <f>A808&amp;"-"&amp;YEAR(F808)&amp;"-"&amp;IF(LEN(MONTH(F808))=1,"0"&amp;MONTH(F808),MONTH(F808))&amp;"-"&amp;IF(LEN(DAY(F808))=1,"0"&amp;DAY(F808),DAY(F808))</f>
        <v/>
      </c>
      <c r="S808" t="inlineStr"/>
    </row>
    <row r="809">
      <c r="A809" t="n">
        <v>356</v>
      </c>
      <c r="B809" t="inlineStr">
        <is>
          <t>Indice de Endeudamiento</t>
        </is>
      </c>
      <c r="C809" t="inlineStr">
        <is>
          <t>Tesorería</t>
        </is>
      </c>
      <c r="D809" t="inlineStr">
        <is>
          <t>Semestral</t>
        </is>
      </c>
      <c r="E809" t="inlineStr">
        <is>
          <t>Negativo</t>
        </is>
      </c>
      <c r="F809" s="128" t="n">
        <v>46022</v>
      </c>
      <c r="G809">
        <f>YEAR(F809)</f>
        <v/>
      </c>
      <c r="H809">
        <f>PROPER(TEXT(F809,"mmmm"))</f>
        <v/>
      </c>
      <c r="I809">
        <f>IF(OR(H809="Enero",H809="Febrero",H809="Marzo",H809="Abril",H809="Mayo",H809="Junio"),G809&amp;"-1",IF(OR(H809="Julio",H809="Agosto",H809="Septiembre",H809="Octubre",H809="Noviembre",H809="Diciembre"),G809&amp;"-2"))</f>
        <v/>
      </c>
      <c r="J809" t="n">
        <v>60</v>
      </c>
      <c r="K809" t="n">
        <v>56.955</v>
      </c>
      <c r="L809" s="59">
        <f>IFERROR(IF(OR(J809=0,K809=""),"",IF(E809="Positivo",MIN(MAX(K809/J809,0),1.3),MIN(MAX(J809/K809,0),1.3))),"")</f>
        <v/>
      </c>
      <c r="M809" s="59">
        <f>IFERROR(IF(OR(J809=0,K809=""),"",IF(E809="Positivo",MAX(K809/J809,0),MAX(J809/K809,0))),"")</f>
        <v/>
      </c>
      <c r="N809" t="inlineStr">
        <is>
          <t>%</t>
        </is>
      </c>
      <c r="O809" t="inlineStr">
        <is>
          <t>%</t>
        </is>
      </c>
      <c r="P809" t="n">
        <v>0</v>
      </c>
      <c r="Q809" t="n">
        <v>1</v>
      </c>
      <c r="R809">
        <f>A809&amp;"-"&amp;YEAR(F809)&amp;"-"&amp;IF(LEN(MONTH(F809))=1,"0"&amp;MONTH(F809),MONTH(F809))&amp;"-"&amp;IF(LEN(DAY(F809))=1,"0"&amp;DAY(F809),DAY(F809))</f>
        <v/>
      </c>
      <c r="S809" t="inlineStr"/>
    </row>
    <row r="810">
      <c r="A810" t="n">
        <v>357</v>
      </c>
      <c r="B810" t="inlineStr">
        <is>
          <t>Cartera - Metrica</t>
        </is>
      </c>
      <c r="C810" t="inlineStr">
        <is>
          <t>Tesorería</t>
        </is>
      </c>
      <c r="D810" t="inlineStr">
        <is>
          <t>Semestral</t>
        </is>
      </c>
      <c r="E810" t="inlineStr">
        <is>
          <t>Positivo</t>
        </is>
      </c>
      <c r="F810" s="128" t="n">
        <v>46022</v>
      </c>
      <c r="G810">
        <f>YEAR(F810)</f>
        <v/>
      </c>
      <c r="H810">
        <f>PROPER(TEXT(F810,"mmmm"))</f>
        <v/>
      </c>
      <c r="I810">
        <f>IF(OR(H810="Enero",H810="Febrero",H810="Marzo",H810="Abril",H810="Mayo",H810="Junio"),G810&amp;"-1",IF(OR(H810="Julio",H810="Agosto",H810="Septiembre",H810="Octubre",H810="Noviembre",H810="Diciembre"),G810&amp;"-2"))</f>
        <v/>
      </c>
      <c r="J810" t="n">
        <v>10049277970</v>
      </c>
      <c r="K810" t="n">
        <v>44023970</v>
      </c>
      <c r="N810" t="inlineStr">
        <is>
          <t>Metrica</t>
        </is>
      </c>
      <c r="O810" t="n">
        <v/>
      </c>
      <c r="P810" t="n">
        <v>0</v>
      </c>
      <c r="Q810" t="n">
        <v>2</v>
      </c>
      <c r="R810">
        <f>A810&amp;"-"&amp;YEAR(F810)&amp;"-"&amp;IF(LEN(MONTH(F810))=1,"0"&amp;MONTH(F810),MONTH(F810))&amp;"-"&amp;IF(LEN(DAY(F810))=1,"0"&amp;DAY(F810),DAY(F810))</f>
        <v/>
      </c>
      <c r="S810" t="inlineStr">
        <is>
          <t>Metrica</t>
        </is>
      </c>
    </row>
    <row r="811">
      <c r="A811" t="n">
        <v>358</v>
      </c>
      <c r="B811" t="inlineStr">
        <is>
          <t>Nivel de acompañamiento a estudiantes en práctica</t>
        </is>
      </c>
      <c r="C811" t="inlineStr">
        <is>
          <t>Prácticas</t>
        </is>
      </c>
      <c r="D811" t="inlineStr">
        <is>
          <t>Semestral</t>
        </is>
      </c>
      <c r="E811" t="inlineStr">
        <is>
          <t>Positivo</t>
        </is>
      </c>
      <c r="F811" s="128" t="n">
        <v>46022</v>
      </c>
      <c r="G811">
        <f>YEAR(F811)</f>
        <v/>
      </c>
      <c r="H811">
        <f>PROPER(TEXT(F811,"mmmm"))</f>
        <v/>
      </c>
      <c r="I811">
        <f>IF(OR(H811="Enero",H811="Febrero",H811="Marzo",H811="Abril",H811="Mayo",H811="Junio"),G811&amp;"-1",IF(OR(H811="Julio",H811="Agosto",H811="Septiembre",H811="Octubre",H811="Noviembre",H811="Diciembre"),G811&amp;"-2"))</f>
        <v/>
      </c>
      <c r="J811" t="n">
        <v>100</v>
      </c>
      <c r="K811" t="n">
        <v>100</v>
      </c>
      <c r="L811" s="59">
        <f>IFERROR(IF(OR(J811=0,K811=""),"",IF(E811="Positivo",MIN(MAX(K811/J811,0),1.3),MIN(MAX(J811/K811,0),1.3))),"")</f>
        <v/>
      </c>
      <c r="M811" s="59">
        <f>IFERROR(IF(OR(J811=0,K811=""),"",IF(E811="Positivo",MAX(K811/J811,0),MAX(J811/K811,0))),"")</f>
        <v/>
      </c>
      <c r="N811" t="inlineStr">
        <is>
          <t>%</t>
        </is>
      </c>
      <c r="O811" t="inlineStr">
        <is>
          <t>%</t>
        </is>
      </c>
      <c r="P811" t="n">
        <v>0</v>
      </c>
      <c r="Q811" t="n">
        <v>0</v>
      </c>
      <c r="R811">
        <f>A811&amp;"-"&amp;YEAR(F811)&amp;"-"&amp;IF(LEN(MONTH(F811))=1,"0"&amp;MONTH(F811),MONTH(F811))&amp;"-"&amp;IF(LEN(DAY(F811))=1,"0"&amp;DAY(F811),DAY(F811))</f>
        <v/>
      </c>
      <c r="S811" t="inlineStr"/>
    </row>
    <row r="812">
      <c r="A812" t="n">
        <v>359</v>
      </c>
      <c r="B812" t="inlineStr">
        <is>
          <t>Satisfacción Institucional CSAT</t>
        </is>
      </c>
      <c r="C812" t="inlineStr">
        <is>
          <t>EXPERIENCIA INSTITUCIONAL</t>
        </is>
      </c>
      <c r="D812" t="inlineStr">
        <is>
          <t>Semestral</t>
        </is>
      </c>
      <c r="E812" t="inlineStr">
        <is>
          <t>Positivo</t>
        </is>
      </c>
      <c r="F812" s="128" t="n">
        <v>46022</v>
      </c>
      <c r="G812">
        <f>YEAR(F812)</f>
        <v/>
      </c>
      <c r="H812">
        <f>PROPER(TEXT(F812,"mmmm"))</f>
        <v/>
      </c>
      <c r="I812">
        <f>IF(OR(H812="Enero",H812="Febrero",H812="Marzo",H812="Abril",H812="Mayo",H812="Junio"),G812&amp;"-1",IF(OR(H812="Julio",H812="Agosto",H812="Septiembre",H812="Octubre",H812="Noviembre",H812="Diciembre"),G812&amp;"-2"))</f>
        <v/>
      </c>
      <c r="J812" t="n">
        <v>85</v>
      </c>
      <c r="K812" t="n">
        <v>89.90000000000001</v>
      </c>
      <c r="L812" s="59">
        <f>IFERROR(IF(OR(J812=0,K812=""),"",IF(E812="Positivo",MIN(MAX(K812/J812,0),1.3),MIN(MAX(J812/K812,0),1.3))),"")</f>
        <v/>
      </c>
      <c r="M812" s="59">
        <f>IFERROR(IF(OR(J812=0,K812=""),"",IF(E812="Positivo",MAX(K812/J812,0),MAX(J812/K812,0))),"")</f>
        <v/>
      </c>
      <c r="N812" t="inlineStr">
        <is>
          <t>%</t>
        </is>
      </c>
      <c r="O812" t="inlineStr">
        <is>
          <t>%</t>
        </is>
      </c>
      <c r="P812" t="n">
        <v>0</v>
      </c>
      <c r="Q812" t="n">
        <v>0</v>
      </c>
      <c r="R812">
        <f>A812&amp;"-"&amp;YEAR(F812)&amp;"-"&amp;IF(LEN(MONTH(F812))=1,"0"&amp;MONTH(F812),MONTH(F812))&amp;"-"&amp;IF(LEN(DAY(F812))=1,"0"&amp;DAY(F812),DAY(F812))</f>
        <v/>
      </c>
      <c r="S812" t="inlineStr"/>
    </row>
    <row r="813">
      <c r="A813" t="n">
        <v>362</v>
      </c>
      <c r="B813" t="inlineStr">
        <is>
          <t>Aseguramiento de matricula académica presencial</t>
        </is>
      </c>
      <c r="C813" t="inlineStr">
        <is>
          <t>Operaciones Académicas</t>
        </is>
      </c>
      <c r="D813" t="inlineStr">
        <is>
          <t>Semestral</t>
        </is>
      </c>
      <c r="E813" t="inlineStr">
        <is>
          <t>Positivo</t>
        </is>
      </c>
      <c r="F813" s="128" t="n">
        <v>46022</v>
      </c>
      <c r="G813">
        <f>YEAR(F813)</f>
        <v/>
      </c>
      <c r="H813">
        <f>PROPER(TEXT(F813,"mmmm"))</f>
        <v/>
      </c>
      <c r="I813">
        <f>IF(OR(H813="Enero",H813="Febrero",H813="Marzo",H813="Abril",H813="Mayo",H813="Junio"),G813&amp;"-1",IF(OR(H813="Julio",H813="Agosto",H813="Septiembre",H813="Octubre",H813="Noviembre",H813="Diciembre"),G813&amp;"-2"))</f>
        <v/>
      </c>
      <c r="J813" t="n">
        <v>392</v>
      </c>
      <c r="K813" t="n">
        <v>34898</v>
      </c>
      <c r="L813" s="59">
        <f>IFERROR(IF(OR(J813=0,K813=""),"",IF(E813="Positivo",MIN(MAX(K813/J813,0),1.3),MIN(MAX(J813/K813,0),1.3))),"")</f>
        <v/>
      </c>
      <c r="M813" s="59">
        <f>IFERROR(IF(OR(J813=0,K813=""),"",IF(E813="Positivo",MAX(K813/J813,0),MAX(J813/K813,0))),"")</f>
        <v/>
      </c>
      <c r="N813" t="inlineStr">
        <is>
          <t>%</t>
        </is>
      </c>
      <c r="O813" t="inlineStr">
        <is>
          <t>%</t>
        </is>
      </c>
      <c r="P813" t="n">
        <v>0</v>
      </c>
      <c r="Q813" t="n">
        <v>0</v>
      </c>
      <c r="R813">
        <f>A813&amp;"-"&amp;YEAR(F813)&amp;"-"&amp;IF(LEN(MONTH(F813))=1,"0"&amp;MONTH(F813),MONTH(F813))&amp;"-"&amp;IF(LEN(DAY(F813))=1,"0"&amp;DAY(F813),DAY(F813))</f>
        <v/>
      </c>
      <c r="S813" t="inlineStr"/>
    </row>
    <row r="814">
      <c r="A814" t="n">
        <v>363</v>
      </c>
      <c r="B814" t="inlineStr">
        <is>
          <t>Seguimiento a la parametrización de aulas master y secciones de asignaturas</t>
        </is>
      </c>
      <c r="C814" t="inlineStr">
        <is>
          <t>Operaciones Académicas</t>
        </is>
      </c>
      <c r="D814" t="inlineStr">
        <is>
          <t>Semestral</t>
        </is>
      </c>
      <c r="E814" t="inlineStr">
        <is>
          <t>Positivo</t>
        </is>
      </c>
      <c r="F814" s="128" t="n">
        <v>46022</v>
      </c>
      <c r="G814">
        <f>YEAR(F814)</f>
        <v/>
      </c>
      <c r="H814">
        <f>PROPER(TEXT(F814,"mmmm"))</f>
        <v/>
      </c>
      <c r="I814">
        <f>IF(OR(H814="Enero",H814="Febrero",H814="Marzo",H814="Abril",H814="Mayo",H814="Junio"),G814&amp;"-1",IF(OR(H814="Julio",H814="Agosto",H814="Septiembre",H814="Octubre",H814="Noviembre",H814="Diciembre"),G814&amp;"-2"))</f>
        <v/>
      </c>
      <c r="J814" t="n">
        <v>100</v>
      </c>
      <c r="K814" t="n">
        <v>100</v>
      </c>
      <c r="L814" s="59">
        <f>IFERROR(IF(OR(J814=0,K814=""),"",IF(E814="Positivo",MIN(MAX(K814/J814,0),1.3),MIN(MAX(J814/K814,0),1.3))),"")</f>
        <v/>
      </c>
      <c r="M814" s="59">
        <f>IFERROR(IF(OR(J814=0,K814=""),"",IF(E814="Positivo",MAX(K814/J814,0),MAX(J814/K814,0))),"")</f>
        <v/>
      </c>
      <c r="N814" t="inlineStr">
        <is>
          <t>%</t>
        </is>
      </c>
      <c r="O814" t="inlineStr">
        <is>
          <t>%</t>
        </is>
      </c>
      <c r="P814" t="n">
        <v>0</v>
      </c>
      <c r="Q814" t="n">
        <v>0</v>
      </c>
      <c r="R814">
        <f>A814&amp;"-"&amp;YEAR(F814)&amp;"-"&amp;IF(LEN(MONTH(F814))=1,"0"&amp;MONTH(F814),MONTH(F814))&amp;"-"&amp;IF(LEN(DAY(F814))=1,"0"&amp;DAY(F814),DAY(F814))</f>
        <v/>
      </c>
      <c r="S814" t="inlineStr"/>
    </row>
    <row r="815">
      <c r="A815" t="n">
        <v>366</v>
      </c>
      <c r="B815" t="inlineStr">
        <is>
          <t>Normalización de cobros pecuniarios</t>
        </is>
      </c>
      <c r="C815" t="inlineStr">
        <is>
          <t>Operaciones Académicas</t>
        </is>
      </c>
      <c r="D815" t="inlineStr">
        <is>
          <t>Anual</t>
        </is>
      </c>
      <c r="E815" t="inlineStr">
        <is>
          <t>Positivo</t>
        </is>
      </c>
      <c r="F815" s="128" t="n">
        <v>46022</v>
      </c>
      <c r="G815">
        <f>YEAR(F815)</f>
        <v/>
      </c>
      <c r="H815">
        <f>PROPER(TEXT(F815,"mmmm"))</f>
        <v/>
      </c>
      <c r="I815">
        <f>IF(OR(H815="Enero",H815="Febrero",H815="Marzo",H815="Abril",H815="Mayo",H815="Junio"),G815&amp;"-1",IF(OR(H815="Julio",H815="Agosto",H815="Septiembre",H815="Octubre",H815="Noviembre",H815="Diciembre"),G815&amp;"-2"))</f>
        <v/>
      </c>
      <c r="J815" t="n">
        <v>100</v>
      </c>
      <c r="K815" t="n">
        <v>100</v>
      </c>
      <c r="L815" s="59">
        <f>IFERROR(IF(OR(J815=0,K815=""),"",IF(E815="Positivo",MIN(MAX(K815/J815,0),1.3),MIN(MAX(J815/K815,0),1.3))),"")</f>
        <v/>
      </c>
      <c r="M815" s="59">
        <f>IFERROR(IF(OR(J815=0,K815=""),"",IF(E815="Positivo",MAX(K815/J815,0),MAX(J815/K815,0))),"")</f>
        <v/>
      </c>
      <c r="N815" t="inlineStr">
        <is>
          <t>ENT</t>
        </is>
      </c>
      <c r="O815" t="inlineStr">
        <is>
          <t>ENT</t>
        </is>
      </c>
      <c r="P815" t="n">
        <v>0</v>
      </c>
      <c r="Q815" t="n">
        <v>0</v>
      </c>
      <c r="R815">
        <f>A815&amp;"-"&amp;YEAR(F815)&amp;"-"&amp;IF(LEN(MONTH(F815))=1,"0"&amp;MONTH(F815),MONTH(F815))&amp;"-"&amp;IF(LEN(DAY(F815))=1,"0"&amp;DAY(F815),DAY(F815))</f>
        <v/>
      </c>
      <c r="S815" t="inlineStr"/>
    </row>
    <row r="816">
      <c r="A816" t="n">
        <v>368</v>
      </c>
      <c r="B816" t="inlineStr">
        <is>
          <t>Satisfacción de los estudiantes de Educación para toda la vida</t>
        </is>
      </c>
      <c r="C816" t="inlineStr">
        <is>
          <t>Operación de nuevos negocios y CI</t>
        </is>
      </c>
      <c r="D816" t="inlineStr">
        <is>
          <t>Trimestral</t>
        </is>
      </c>
      <c r="E816" t="inlineStr">
        <is>
          <t>Positivo</t>
        </is>
      </c>
      <c r="F816" s="128" t="n">
        <v>46022</v>
      </c>
      <c r="G816">
        <f>YEAR(F816)</f>
        <v/>
      </c>
      <c r="H816">
        <f>PROPER(TEXT(F816,"mmmm"))</f>
        <v/>
      </c>
      <c r="I816">
        <f>IF(OR(H816="Enero",H816="Febrero",H816="Marzo",H816="Abril",H816="Mayo",H816="Junio"),G816&amp;"-1",IF(OR(H816="Julio",H816="Agosto",H816="Septiembre",H816="Octubre",H816="Noviembre",H816="Diciembre"),G816&amp;"-2"))</f>
        <v/>
      </c>
      <c r="J816" t="n">
        <v>93</v>
      </c>
      <c r="K816" t="n">
        <v>95</v>
      </c>
      <c r="L816" s="59">
        <f>IFERROR(IF(OR(J816=0,K816=""),"",IF(E816="Positivo",MIN(MAX(K816/J816,0),1.3),MIN(MAX(J816/K816,0),1.3))),"")</f>
        <v/>
      </c>
      <c r="M816" s="59">
        <f>IFERROR(IF(OR(J816=0,K816=""),"",IF(E816="Positivo",MAX(K816/J816,0),MAX(J816/K816,0))),"")</f>
        <v/>
      </c>
      <c r="N816" t="inlineStr">
        <is>
          <t>%</t>
        </is>
      </c>
      <c r="O816" t="inlineStr">
        <is>
          <t>%</t>
        </is>
      </c>
      <c r="P816" t="n">
        <v>0</v>
      </c>
      <c r="Q816" t="n">
        <v>0</v>
      </c>
      <c r="R816">
        <f>A816&amp;"-"&amp;YEAR(F816)&amp;"-"&amp;IF(LEN(MONTH(F816))=1,"0"&amp;MONTH(F816),MONTH(F816))&amp;"-"&amp;IF(LEN(DAY(F816))=1,"0"&amp;DAY(F816),DAY(F816))</f>
        <v/>
      </c>
      <c r="S816" t="inlineStr"/>
    </row>
    <row r="817">
      <c r="A817" t="n">
        <v>371</v>
      </c>
      <c r="B817" t="inlineStr">
        <is>
          <t>Recaudación de fondos</t>
        </is>
      </c>
      <c r="C817" t="inlineStr">
        <is>
          <t>Gestión de la Responsabilidad Social</t>
        </is>
      </c>
      <c r="D817" t="inlineStr">
        <is>
          <t>Semestral</t>
        </is>
      </c>
      <c r="E817" t="inlineStr">
        <is>
          <t>Positivo</t>
        </is>
      </c>
      <c r="F817" s="128" t="n">
        <v>46022</v>
      </c>
      <c r="G817">
        <f>YEAR(F817)</f>
        <v/>
      </c>
      <c r="H817">
        <f>PROPER(TEXT(F817,"mmmm"))</f>
        <v/>
      </c>
      <c r="I817">
        <f>IF(OR(H817="Enero",H817="Febrero",H817="Marzo",H817="Abril",H817="Mayo",H817="Junio"),G817&amp;"-1",IF(OR(H817="Julio",H817="Agosto",H817="Septiembre",H817="Octubre",H817="Noviembre",H817="Diciembre"),G817&amp;"-2"))</f>
        <v/>
      </c>
      <c r="J817" t="n">
        <v>200</v>
      </c>
      <c r="K817" t="n">
        <v>157.11</v>
      </c>
      <c r="L817" s="59">
        <f>IFERROR(IF(OR(J817=0,K817=""),"",IF(E817="Positivo",MIN(MAX(K817/J817,0),1.3),MIN(MAX(J817/K817,0),1.3))),"")</f>
        <v/>
      </c>
      <c r="M817" s="59">
        <f>IFERROR(IF(OR(J817=0,K817=""),"",IF(E817="Positivo",MAX(K817/J817,0),MAX(J817/K817,0))),"")</f>
        <v/>
      </c>
      <c r="N817" t="inlineStr">
        <is>
          <t>$</t>
        </is>
      </c>
      <c r="O817" t="inlineStr">
        <is>
          <t>$</t>
        </is>
      </c>
      <c r="P817" t="n">
        <v>0</v>
      </c>
      <c r="Q817" t="n">
        <v>0</v>
      </c>
      <c r="R817">
        <f>A817&amp;"-"&amp;YEAR(F817)&amp;"-"&amp;IF(LEN(MONTH(F817))=1,"0"&amp;MONTH(F817),MONTH(F817))&amp;"-"&amp;IF(LEN(DAY(F817))=1,"0"&amp;DAY(F817),DAY(F817))</f>
        <v/>
      </c>
      <c r="S817" t="inlineStr"/>
    </row>
    <row r="818">
      <c r="A818" t="n">
        <v>372</v>
      </c>
      <c r="B818" t="inlineStr">
        <is>
          <t>Satisfacción de los clientes corporativos Educación para toda la vida</t>
        </is>
      </c>
      <c r="C818" t="inlineStr">
        <is>
          <t>Operación de nuevos negocios y CI</t>
        </is>
      </c>
      <c r="D818" t="inlineStr">
        <is>
          <t>Trimestral</t>
        </is>
      </c>
      <c r="E818" t="inlineStr">
        <is>
          <t>Positivo</t>
        </is>
      </c>
      <c r="F818" s="128" t="n">
        <v>46022</v>
      </c>
      <c r="G818">
        <f>YEAR(F818)</f>
        <v/>
      </c>
      <c r="H818">
        <f>PROPER(TEXT(F818,"mmmm"))</f>
        <v/>
      </c>
      <c r="I818">
        <f>IF(OR(H818="Enero",H818="Febrero",H818="Marzo",H818="Abril",H818="Mayo",H818="Junio"),G818&amp;"-1",IF(OR(H818="Julio",H818="Agosto",H818="Septiembre",H818="Octubre",H818="Noviembre",H818="Diciembre"),G818&amp;"-2"))</f>
        <v/>
      </c>
      <c r="J818" t="n">
        <v>90</v>
      </c>
      <c r="K818" t="n">
        <v>95.5</v>
      </c>
      <c r="L818" s="59">
        <f>IFERROR(IF(OR(J818=0,K818=""),"",IF(E818="Positivo",MIN(MAX(K818/J818,0),1.3),MIN(MAX(J818/K818,0),1.3))),"")</f>
        <v/>
      </c>
      <c r="M818" s="59">
        <f>IFERROR(IF(OR(J818=0,K818=""),"",IF(E818="Positivo",MAX(K818/J818,0),MAX(J818/K818,0))),"")</f>
        <v/>
      </c>
      <c r="N818" t="inlineStr">
        <is>
          <t>%</t>
        </is>
      </c>
      <c r="O818" t="inlineStr">
        <is>
          <t>%</t>
        </is>
      </c>
      <c r="P818" t="n">
        <v>0</v>
      </c>
      <c r="Q818" t="n">
        <v>0</v>
      </c>
      <c r="R818">
        <f>A818&amp;"-"&amp;YEAR(F818)&amp;"-"&amp;IF(LEN(MONTH(F818))=1,"0"&amp;MONTH(F818),MONTH(F818))&amp;"-"&amp;IF(LEN(DAY(F818))=1,"0"&amp;DAY(F818),DAY(F818))</f>
        <v/>
      </c>
      <c r="S818" t="inlineStr"/>
    </row>
    <row r="819">
      <c r="A819" t="n">
        <v>373</v>
      </c>
      <c r="B819" t="inlineStr">
        <is>
          <t>Cumplimiento de planes anuales por líneas</t>
        </is>
      </c>
      <c r="C819" t="inlineStr">
        <is>
          <t>Planeación Estratégica</t>
        </is>
      </c>
      <c r="D819" t="inlineStr">
        <is>
          <t>Trimestral</t>
        </is>
      </c>
      <c r="E819" t="inlineStr">
        <is>
          <t>Positivo</t>
        </is>
      </c>
      <c r="F819" s="128" t="n">
        <v>46022</v>
      </c>
      <c r="G819">
        <f>YEAR(F819)</f>
        <v/>
      </c>
      <c r="H819">
        <f>PROPER(TEXT(F819,"mmmm"))</f>
        <v/>
      </c>
      <c r="I819">
        <f>IF(OR(H819="Enero",H819="Febrero",H819="Marzo",H819="Abril",H819="Mayo",H819="Junio"),G819&amp;"-1",IF(OR(H819="Julio",H819="Agosto",H819="Septiembre",H819="Octubre",H819="Noviembre",H819="Diciembre"),G819&amp;"-2"))</f>
        <v/>
      </c>
      <c r="J819" t="n">
        <v>100</v>
      </c>
      <c r="K819" t="n">
        <v>101.2137502034505</v>
      </c>
      <c r="L819" s="59">
        <f>IFERROR(IF(OR(J819=0,K819=""),"",IF(E819="Positivo",MIN(MAX(K819/J819,0),1.0),MIN(MAX(J819/K819,0),1.0))),"")</f>
        <v/>
      </c>
      <c r="M819" s="59">
        <f>IFERROR(IF(OR(J819=0,K819=""),"",IF(E819="Positivo",MAX(K819/J819,0),MAX(J819/K819,0))),"")</f>
        <v/>
      </c>
      <c r="N819" t="inlineStr">
        <is>
          <t>%</t>
        </is>
      </c>
      <c r="O819" t="inlineStr">
        <is>
          <t>%</t>
        </is>
      </c>
      <c r="P819" t="n">
        <v>0</v>
      </c>
      <c r="Q819" t="n">
        <v>0</v>
      </c>
      <c r="R819">
        <f>A819&amp;"-"&amp;YEAR(F819)&amp;"-"&amp;IF(LEN(MONTH(F819))=1,"0"&amp;MONTH(F819),MONTH(F819))&amp;"-"&amp;IF(LEN(DAY(F819))=1,"0"&amp;DAY(F819),DAY(F819))</f>
        <v/>
      </c>
      <c r="S819" t="inlineStr"/>
    </row>
    <row r="820">
      <c r="A820" t="n">
        <v>375</v>
      </c>
      <c r="B820" t="inlineStr">
        <is>
          <t>Disponibilidad de catálogo de asignaturas pregrado y posgrado presencial</t>
        </is>
      </c>
      <c r="C820" t="inlineStr">
        <is>
          <t>Operaciones Académicas</t>
        </is>
      </c>
      <c r="D820" t="inlineStr">
        <is>
          <t>Semestral</t>
        </is>
      </c>
      <c r="E820" t="inlineStr">
        <is>
          <t>Positivo</t>
        </is>
      </c>
      <c r="F820" s="128" t="n">
        <v>46022</v>
      </c>
      <c r="G820">
        <f>YEAR(F820)</f>
        <v/>
      </c>
      <c r="H820">
        <f>PROPER(TEXT(F820,"mmmm"))</f>
        <v/>
      </c>
      <c r="I820">
        <f>IF(OR(H820="Enero",H820="Febrero",H820="Marzo",H820="Abril",H820="Mayo",H820="Junio"),G820&amp;"-1",IF(OR(H820="Julio",H820="Agosto",H820="Septiembre",H820="Octubre",H820="Noviembre",H820="Diciembre"),G820&amp;"-2"))</f>
        <v/>
      </c>
      <c r="J820" t="n">
        <v>100</v>
      </c>
      <c r="K820" t="n">
        <v>100</v>
      </c>
      <c r="L820" s="59">
        <f>IFERROR(IF(OR(J820=0,K820=""),"",IF(E820="Positivo",MIN(MAX(K820/J820,0),1.3),MIN(MAX(J820/K820,0),1.3))),"")</f>
        <v/>
      </c>
      <c r="M820" s="59">
        <f>IFERROR(IF(OR(J820=0,K820=""),"",IF(E820="Positivo",MAX(K820/J820,0),MAX(J820/K820,0))),"")</f>
        <v/>
      </c>
      <c r="N820" t="inlineStr">
        <is>
          <t>%</t>
        </is>
      </c>
      <c r="O820" t="inlineStr">
        <is>
          <t>%</t>
        </is>
      </c>
      <c r="P820" t="n">
        <v>0</v>
      </c>
      <c r="Q820" t="n">
        <v>0</v>
      </c>
      <c r="R820">
        <f>A820&amp;"-"&amp;YEAR(F820)&amp;"-"&amp;IF(LEN(MONTH(F820))=1,"0"&amp;MONTH(F820),MONTH(F820))&amp;"-"&amp;IF(LEN(DAY(F820))=1,"0"&amp;DAY(F820),DAY(F820))</f>
        <v/>
      </c>
      <c r="S820" t="inlineStr"/>
    </row>
    <row r="821">
      <c r="A821" t="n">
        <v>381</v>
      </c>
      <c r="B821" t="inlineStr">
        <is>
          <t>Cumplimiento de matrículas pregrado presencial nuevos</t>
        </is>
      </c>
      <c r="C821" t="inlineStr">
        <is>
          <t>Inscripción, admisión y matrícula de estudiantes nuevos</t>
        </is>
      </c>
      <c r="D821" t="inlineStr">
        <is>
          <t>Semestral</t>
        </is>
      </c>
      <c r="E821" t="inlineStr">
        <is>
          <t>Positivo</t>
        </is>
      </c>
      <c r="F821" s="128" t="n">
        <v>46022</v>
      </c>
      <c r="G821">
        <f>YEAR(F821)</f>
        <v/>
      </c>
      <c r="H821">
        <f>PROPER(TEXT(F821,"mmmm"))</f>
        <v/>
      </c>
      <c r="I821">
        <f>IF(OR(H821="Enero",H821="Febrero",H821="Marzo",H821="Abril",H821="Mayo",H821="Junio"),G821&amp;"-1",IF(OR(H821="Julio",H821="Agosto",H821="Septiembre",H821="Octubre",H821="Noviembre",H821="Diciembre"),G821&amp;"-2"))</f>
        <v/>
      </c>
      <c r="J821" t="n">
        <v>200</v>
      </c>
      <c r="K821" t="n">
        <v>211.88</v>
      </c>
      <c r="L821" s="59">
        <f>IFERROR(IF(OR(J821=0,K821=""),"",IF(E821="Positivo",MIN(MAX(K821/J821,0),1.3),MIN(MAX(J821/K821,0),1.3))),"")</f>
        <v/>
      </c>
      <c r="M821" s="59">
        <f>IFERROR(IF(OR(J821=0,K821=""),"",IF(E821="Positivo",MAX(K821/J821,0),MAX(J821/K821,0))),"")</f>
        <v/>
      </c>
      <c r="N821" t="inlineStr">
        <is>
          <t>ENT</t>
        </is>
      </c>
      <c r="O821" t="inlineStr">
        <is>
          <t>ENT</t>
        </is>
      </c>
      <c r="P821" t="n">
        <v>0</v>
      </c>
      <c r="Q821" t="n">
        <v>0</v>
      </c>
      <c r="R821">
        <f>A821&amp;"-"&amp;YEAR(F821)&amp;"-"&amp;IF(LEN(MONTH(F821))=1,"0"&amp;MONTH(F821),MONTH(F821))&amp;"-"&amp;IF(LEN(DAY(F821))=1,"0"&amp;DAY(F821),DAY(F821))</f>
        <v/>
      </c>
      <c r="S821" t="inlineStr"/>
    </row>
    <row r="822">
      <c r="A822" t="n">
        <v>382</v>
      </c>
      <c r="B822" t="inlineStr">
        <is>
          <t>Cumplimiento de matrículas pregrado virtual nuevos</t>
        </is>
      </c>
      <c r="C822" t="inlineStr">
        <is>
          <t>Inscripción, admisión y matrícula de estudiantes nuevos</t>
        </is>
      </c>
      <c r="D822" t="inlineStr">
        <is>
          <t>Semestral</t>
        </is>
      </c>
      <c r="E822" t="inlineStr">
        <is>
          <t>Positivo</t>
        </is>
      </c>
      <c r="F822" s="128" t="n">
        <v>46022</v>
      </c>
      <c r="G822">
        <f>YEAR(F822)</f>
        <v/>
      </c>
      <c r="H822">
        <f>PROPER(TEXT(F822,"mmmm"))</f>
        <v/>
      </c>
      <c r="I822">
        <f>IF(OR(H822="Enero",H822="Febrero",H822="Marzo",H822="Abril",H822="Mayo",H822="Junio"),G822&amp;"-1",IF(OR(H822="Julio",H822="Agosto",H822="Septiembre",H822="Octubre",H822="Noviembre",H822="Diciembre"),G822&amp;"-2"))</f>
        <v/>
      </c>
      <c r="J822" t="n">
        <v>200</v>
      </c>
      <c r="K822" t="n">
        <v>197.06</v>
      </c>
      <c r="L822" s="59">
        <f>IFERROR(IF(OR(J822=0,K822=""),"",IF(E822="Positivo",MIN(MAX(K822/J822,0),1.3),MIN(MAX(J822/K822,0),1.3))),"")</f>
        <v/>
      </c>
      <c r="M822" s="59">
        <f>IFERROR(IF(OR(J822=0,K822=""),"",IF(E822="Positivo",MAX(K822/J822,0),MAX(J822/K822,0))),"")</f>
        <v/>
      </c>
      <c r="N822" t="inlineStr">
        <is>
          <t>ENT</t>
        </is>
      </c>
      <c r="O822" t="inlineStr">
        <is>
          <t>ENT</t>
        </is>
      </c>
      <c r="P822" t="n">
        <v>0</v>
      </c>
      <c r="Q822" t="n">
        <v>0</v>
      </c>
      <c r="R822">
        <f>A822&amp;"-"&amp;YEAR(F822)&amp;"-"&amp;IF(LEN(MONTH(F822))=1,"0"&amp;MONTH(F822),MONTH(F822))&amp;"-"&amp;IF(LEN(DAY(F822))=1,"0"&amp;DAY(F822),DAY(F822))</f>
        <v/>
      </c>
      <c r="S822" t="inlineStr"/>
    </row>
    <row r="823">
      <c r="A823" t="n">
        <v>383</v>
      </c>
      <c r="B823" t="inlineStr">
        <is>
          <t>Cumplimiento de matrículas posgrado virtual nuevos</t>
        </is>
      </c>
      <c r="C823" t="inlineStr">
        <is>
          <t>Inscripción, admisión y matrícula de estudiantes nuevos</t>
        </is>
      </c>
      <c r="D823" t="inlineStr">
        <is>
          <t>Semestral</t>
        </is>
      </c>
      <c r="E823" t="inlineStr">
        <is>
          <t>Positivo</t>
        </is>
      </c>
      <c r="F823" s="128" t="n">
        <v>46022</v>
      </c>
      <c r="G823">
        <f>YEAR(F823)</f>
        <v/>
      </c>
      <c r="H823">
        <f>PROPER(TEXT(F823,"mmmm"))</f>
        <v/>
      </c>
      <c r="I823">
        <f>IF(OR(H823="Enero",H823="Febrero",H823="Marzo",H823="Abril",H823="Mayo",H823="Junio"),G823&amp;"-1",IF(OR(H823="Julio",H823="Agosto",H823="Septiembre",H823="Octubre",H823="Noviembre",H823="Diciembre"),G823&amp;"-2"))</f>
        <v/>
      </c>
      <c r="J823" t="n">
        <v>200</v>
      </c>
      <c r="K823" t="n">
        <v>264.83</v>
      </c>
      <c r="L823" s="59">
        <f>IFERROR(IF(OR(J823=0,K823=""),"",IF(E823="Positivo",MIN(MAX(K823/J823,0),1.3),MIN(MAX(J823/K823,0),1.3))),"")</f>
        <v/>
      </c>
      <c r="M823" s="59">
        <f>IFERROR(IF(OR(J823=0,K823=""),"",IF(E823="Positivo",MAX(K823/J823,0),MAX(J823/K823,0))),"")</f>
        <v/>
      </c>
      <c r="N823" t="inlineStr">
        <is>
          <t>ENT</t>
        </is>
      </c>
      <c r="O823" t="inlineStr">
        <is>
          <t>ENT</t>
        </is>
      </c>
      <c r="P823" t="n">
        <v>0</v>
      </c>
      <c r="Q823" t="n">
        <v>0</v>
      </c>
      <c r="R823">
        <f>A823&amp;"-"&amp;YEAR(F823)&amp;"-"&amp;IF(LEN(MONTH(F823))=1,"0"&amp;MONTH(F823),MONTH(F823))&amp;"-"&amp;IF(LEN(DAY(F823))=1,"0"&amp;DAY(F823),DAY(F823))</f>
        <v/>
      </c>
      <c r="S823" t="inlineStr"/>
    </row>
    <row r="824">
      <c r="A824" t="n">
        <v>384</v>
      </c>
      <c r="B824" t="inlineStr">
        <is>
          <t>Cumplimiento de matrículas posgrado presencial nuevos</t>
        </is>
      </c>
      <c r="C824" t="inlineStr">
        <is>
          <t>Inscripción, admisión y matrícula de estudiantes nuevos</t>
        </is>
      </c>
      <c r="D824" t="inlineStr">
        <is>
          <t>Semestral</t>
        </is>
      </c>
      <c r="E824" t="inlineStr">
        <is>
          <t>Positivo</t>
        </is>
      </c>
      <c r="F824" s="128" t="n">
        <v>46022</v>
      </c>
      <c r="G824">
        <f>YEAR(F824)</f>
        <v/>
      </c>
      <c r="H824">
        <f>PROPER(TEXT(F824,"mmmm"))</f>
        <v/>
      </c>
      <c r="I824">
        <f>IF(OR(H824="Enero",H824="Febrero",H824="Marzo",H824="Abril",H824="Mayo",H824="Junio"),G824&amp;"-1",IF(OR(H824="Julio",H824="Agosto",H824="Septiembre",H824="Octubre",H824="Noviembre",H824="Diciembre"),G824&amp;"-2"))</f>
        <v/>
      </c>
      <c r="J824" t="n">
        <v>200</v>
      </c>
      <c r="K824" t="n">
        <v>204.16</v>
      </c>
      <c r="L824" s="59">
        <f>IFERROR(IF(OR(J824=0,K824=""),"",IF(E824="Positivo",MIN(MAX(K824/J824,0),1.3),MIN(MAX(J824/K824,0),1.3))),"")</f>
        <v/>
      </c>
      <c r="M824" s="59">
        <f>IFERROR(IF(OR(J824=0,K824=""),"",IF(E824="Positivo",MAX(K824/J824,0),MAX(J824/K824,0))),"")</f>
        <v/>
      </c>
      <c r="N824" t="inlineStr">
        <is>
          <t>ENT</t>
        </is>
      </c>
      <c r="O824" t="inlineStr">
        <is>
          <t>ENT</t>
        </is>
      </c>
      <c r="P824" t="n">
        <v>0</v>
      </c>
      <c r="Q824" t="n">
        <v>0</v>
      </c>
      <c r="R824">
        <f>A824&amp;"-"&amp;YEAR(F824)&amp;"-"&amp;IF(LEN(MONTH(F824))=1,"0"&amp;MONTH(F824),MONTH(F824))&amp;"-"&amp;IF(LEN(DAY(F824))=1,"0"&amp;DAY(F824),DAY(F824))</f>
        <v/>
      </c>
      <c r="S824" t="inlineStr"/>
    </row>
    <row r="825">
      <c r="A825" t="n">
        <v>386</v>
      </c>
      <c r="B825" t="inlineStr">
        <is>
          <t>Cumplimiento Meta comercial Educación para toda la vida por linea</t>
        </is>
      </c>
      <c r="C825" t="inlineStr">
        <is>
          <t>Mercadeo y venta de educación para la vida</t>
        </is>
      </c>
      <c r="D825" t="inlineStr">
        <is>
          <t>Semestral</t>
        </is>
      </c>
      <c r="E825" t="inlineStr">
        <is>
          <t>Positivo</t>
        </is>
      </c>
      <c r="F825" s="128" t="n">
        <v>46022</v>
      </c>
      <c r="G825">
        <f>YEAR(F825)</f>
        <v/>
      </c>
      <c r="H825">
        <f>PROPER(TEXT(F825,"mmmm"))</f>
        <v/>
      </c>
      <c r="I825">
        <f>IF(OR(H825="Enero",H825="Febrero",H825="Marzo",H825="Abril",H825="Mayo",H825="Junio"),G825&amp;"-1",IF(OR(H825="Julio",H825="Agosto",H825="Septiembre",H825="Octubre",H825="Noviembre",H825="Diciembre"),G825&amp;"-2"))</f>
        <v/>
      </c>
      <c r="J825" t="n">
        <v>600</v>
      </c>
      <c r="K825" t="n">
        <v>50995772181</v>
      </c>
      <c r="L825" s="59">
        <f>IFERROR(IF(OR(J825=0,K825=""),"",IF(E825="Positivo",MIN(MAX(K825/J825,0),1.3),MIN(MAX(J825/K825,0),1.3))),"")</f>
        <v/>
      </c>
      <c r="M825" s="59">
        <f>IFERROR(IF(OR(J825=0,K825=""),"",IF(E825="Positivo",MAX(K825/J825,0),MAX(J825/K825,0))),"")</f>
        <v/>
      </c>
      <c r="N825" t="inlineStr">
        <is>
          <t>%</t>
        </is>
      </c>
      <c r="O825" t="inlineStr">
        <is>
          <t>%</t>
        </is>
      </c>
      <c r="P825" t="n">
        <v>0</v>
      </c>
      <c r="Q825" t="n">
        <v>0</v>
      </c>
      <c r="R825">
        <f>A825&amp;"-"&amp;YEAR(F825)&amp;"-"&amp;IF(LEN(MONTH(F825))=1,"0"&amp;MONTH(F825),MONTH(F825))&amp;"-"&amp;IF(LEN(DAY(F825))=1,"0"&amp;DAY(F825),DAY(F825))</f>
        <v/>
      </c>
      <c r="S825" t="inlineStr"/>
    </row>
    <row r="826">
      <c r="A826" t="n">
        <v>389</v>
      </c>
      <c r="B826" t="inlineStr">
        <is>
          <t>Permanencia por escuela</t>
        </is>
      </c>
      <c r="C826" t="inlineStr">
        <is>
          <t>Gestión de Unidades Académicas</t>
        </is>
      </c>
      <c r="D826" t="inlineStr">
        <is>
          <t>Semestral</t>
        </is>
      </c>
      <c r="E826" t="inlineStr">
        <is>
          <t>Positivo</t>
        </is>
      </c>
      <c r="F826" s="128" t="n">
        <v>46022</v>
      </c>
      <c r="G826">
        <f>YEAR(F826)</f>
        <v/>
      </c>
      <c r="H826">
        <f>PROPER(TEXT(F826,"mmmm"))</f>
        <v/>
      </c>
      <c r="I826">
        <f>IF(OR(H826="Enero",H826="Febrero",H826="Marzo",H826="Abril",H826="Mayo",H826="Junio"),G826&amp;"-1",IF(OR(H826="Julio",H826="Agosto",H826="Septiembre",H826="Octubre",H826="Noviembre",H826="Diciembre"),G826&amp;"-2"))</f>
        <v/>
      </c>
      <c r="K826" t="n">
        <v>0</v>
      </c>
      <c r="L826" s="59">
        <f>IFERROR(IF(OR(J826=0,K826=""),"",IF(E826="Positivo",MIN(MAX(K826/J826,0),1.3),MIN(MAX(J826/K826,0),1.3))),"")</f>
        <v/>
      </c>
      <c r="M826" s="59">
        <f>IFERROR(IF(OR(J826=0,K826=""),"",IF(E826="Positivo",MAX(K826/J826,0),MAX(J826/K826,0))),"")</f>
        <v/>
      </c>
      <c r="N826" t="inlineStr">
        <is>
          <t>%</t>
        </is>
      </c>
      <c r="O826" t="inlineStr">
        <is>
          <t>%</t>
        </is>
      </c>
      <c r="P826" t="n">
        <v>0</v>
      </c>
      <c r="Q826" t="n">
        <v>0</v>
      </c>
      <c r="R826">
        <f>A826&amp;"-"&amp;YEAR(F826)&amp;"-"&amp;IF(LEN(MONTH(F826))=1,"0"&amp;MONTH(F826),MONTH(F826))&amp;"-"&amp;IF(LEN(DAY(F826))=1,"0"&amp;DAY(F826),DAY(F826))</f>
        <v/>
      </c>
      <c r="S826" t="inlineStr"/>
    </row>
    <row r="827">
      <c r="A827" t="n">
        <v>390</v>
      </c>
      <c r="B827" t="inlineStr">
        <is>
          <t>Cumplimiento Plan Anual por escuela</t>
        </is>
      </c>
      <c r="C827" t="inlineStr">
        <is>
          <t>Planeación Estratégica</t>
        </is>
      </c>
      <c r="D827" t="inlineStr">
        <is>
          <t>Trimestral</t>
        </is>
      </c>
      <c r="E827" t="inlineStr">
        <is>
          <t>Positivo</t>
        </is>
      </c>
      <c r="F827" s="128" t="n">
        <v>46022</v>
      </c>
      <c r="G827">
        <f>YEAR(F827)</f>
        <v/>
      </c>
      <c r="H827">
        <f>PROPER(TEXT(F827,"mmmm"))</f>
        <v/>
      </c>
      <c r="I827">
        <f>IF(OR(H827="Enero",H827="Febrero",H827="Marzo",H827="Abril",H827="Mayo",H827="Junio"),G827&amp;"-1",IF(OR(H827="Julio",H827="Agosto",H827="Septiembre",H827="Octubre",H827="Noviembre",H827="Diciembre"),G827&amp;"-2"))</f>
        <v/>
      </c>
      <c r="J827" t="n">
        <v>100</v>
      </c>
      <c r="K827" t="n">
        <v>199.7783333333333</v>
      </c>
      <c r="L827" s="59">
        <f>IFERROR(IF(OR(J827=0,K827=""),"",IF(E827="Positivo",MIN(MAX(K827/J827,0),1.0),MIN(MAX(J827/K827,0),1.0))),"")</f>
        <v/>
      </c>
      <c r="M827" s="59">
        <f>IFERROR(IF(OR(J827=0,K827=""),"",IF(E827="Positivo",MAX(K827/J827,0),MAX(J827/K827,0))),"")</f>
        <v/>
      </c>
      <c r="N827" t="inlineStr">
        <is>
          <t>%</t>
        </is>
      </c>
      <c r="O827" t="inlineStr">
        <is>
          <t>%</t>
        </is>
      </c>
      <c r="P827" t="n">
        <v>0</v>
      </c>
      <c r="Q827" t="n">
        <v>0</v>
      </c>
      <c r="R827">
        <f>A827&amp;"-"&amp;YEAR(F827)&amp;"-"&amp;IF(LEN(MONTH(F827))=1,"0"&amp;MONTH(F827),MONTH(F827))&amp;"-"&amp;IF(LEN(DAY(F827))=1,"0"&amp;DAY(F827),DAY(F827))</f>
        <v/>
      </c>
      <c r="S827" t="inlineStr"/>
    </row>
    <row r="828">
      <c r="A828" t="n">
        <v>392</v>
      </c>
      <c r="B828" t="inlineStr">
        <is>
          <t>Ahorro institucional con base en la monetización de los servicios</t>
        </is>
      </c>
      <c r="C828" t="inlineStr">
        <is>
          <t>Gestión de campañas integradas de marketing</t>
        </is>
      </c>
      <c r="D828" t="inlineStr">
        <is>
          <t>Anual</t>
        </is>
      </c>
      <c r="E828" t="inlineStr">
        <is>
          <t>Positivo</t>
        </is>
      </c>
      <c r="F828" s="128" t="n">
        <v>46022</v>
      </c>
      <c r="G828">
        <f>YEAR(F828)</f>
        <v/>
      </c>
      <c r="H828">
        <f>PROPER(TEXT(F828,"mmmm"))</f>
        <v/>
      </c>
      <c r="I828">
        <f>IF(OR(H828="Enero",H828="Febrero",H828="Marzo",H828="Abril",H828="Mayo",H828="Junio"),G828&amp;"-1",IF(OR(H828="Julio",H828="Agosto",H828="Septiembre",H828="Octubre",H828="Noviembre",H828="Diciembre"),G828&amp;"-2"))</f>
        <v/>
      </c>
      <c r="J828" t="n">
        <v>1224000000</v>
      </c>
      <c r="K828" t="n">
        <v>1233823393</v>
      </c>
      <c r="L828" s="59">
        <f>IFERROR(IF(OR(J828=0,K828=""),"",IF(E828="Positivo",MIN(MAX(K828/J828,0),1.3),MIN(MAX(J828/K828,0),1.3))),"")</f>
        <v/>
      </c>
      <c r="M828" s="59">
        <f>IFERROR(IF(OR(J828=0,K828=""),"",IF(E828="Positivo",MAX(K828/J828,0),MAX(J828/K828,0))),"")</f>
        <v/>
      </c>
      <c r="N828" t="inlineStr">
        <is>
          <t>$</t>
        </is>
      </c>
      <c r="O828" t="inlineStr">
        <is>
          <t>$</t>
        </is>
      </c>
      <c r="P828" t="n">
        <v>0</v>
      </c>
      <c r="Q828" t="n">
        <v>0</v>
      </c>
      <c r="R828">
        <f>A828&amp;"-"&amp;YEAR(F828)&amp;"-"&amp;IF(LEN(MONTH(F828))=1,"0"&amp;MONTH(F828),MONTH(F828))&amp;"-"&amp;IF(LEN(DAY(F828))=1,"0"&amp;DAY(F828),DAY(F828))</f>
        <v/>
      </c>
      <c r="S828" t="inlineStr"/>
    </row>
    <row r="829">
      <c r="A829" t="n">
        <v>393</v>
      </c>
      <c r="B829" t="inlineStr">
        <is>
          <t>Disminución de los tiempos empleados en el desarrollo de las solicitudes</t>
        </is>
      </c>
      <c r="C829" t="inlineStr">
        <is>
          <t>Gestión de campañas integradas de marketing</t>
        </is>
      </c>
      <c r="D829" t="inlineStr">
        <is>
          <t>Anual</t>
        </is>
      </c>
      <c r="E829" t="inlineStr">
        <is>
          <t>Negativo</t>
        </is>
      </c>
      <c r="F829" s="128" t="n">
        <v>46022</v>
      </c>
      <c r="G829">
        <f>YEAR(F829)</f>
        <v/>
      </c>
      <c r="H829">
        <f>PROPER(TEXT(F829,"mmmm"))</f>
        <v/>
      </c>
      <c r="I829">
        <f>IF(OR(H829="Enero",H829="Febrero",H829="Marzo",H829="Abril",H829="Mayo",H829="Junio"),G829&amp;"-1",IF(OR(H829="Julio",H829="Agosto",H829="Septiembre",H829="Octubre",H829="Noviembre",H829="Diciembre"),G829&amp;"-2"))</f>
        <v/>
      </c>
      <c r="K829" t="n">
        <v>12</v>
      </c>
      <c r="L829" s="59">
        <f>IFERROR(IF(OR(J829=0,K829=""),"",IF(E829="Positivo",MIN(MAX(K829/J829,0),1.3),MIN(MAX(J829/K829,0),1.3))),"")</f>
        <v/>
      </c>
      <c r="M829" s="59">
        <f>IFERROR(IF(OR(J829=0,K829=""),"",IF(E829="Positivo",MAX(K829/J829,0),MAX(J829/K829,0))),"")</f>
        <v/>
      </c>
      <c r="N829" t="inlineStr">
        <is>
          <t>ENT</t>
        </is>
      </c>
      <c r="O829" t="inlineStr">
        <is>
          <t>DEC</t>
        </is>
      </c>
      <c r="P829" t="n">
        <v>1</v>
      </c>
      <c r="Q829" t="n">
        <v>1</v>
      </c>
      <c r="R829">
        <f>A829&amp;"-"&amp;YEAR(F829)&amp;"-"&amp;IF(LEN(MONTH(F829))=1,"0"&amp;MONTH(F829),MONTH(F829))&amp;"-"&amp;IF(LEN(DAY(F829))=1,"0"&amp;DAY(F829),DAY(F829))</f>
        <v/>
      </c>
      <c r="S829" t="inlineStr"/>
    </row>
    <row r="830">
      <c r="A830" t="n">
        <v>394</v>
      </c>
      <c r="B830" t="inlineStr">
        <is>
          <t>Publicaciones en medios de comunicación Tier 1 y Tier 2</t>
        </is>
      </c>
      <c r="C830" t="inlineStr">
        <is>
          <t>Comunicaciones Externas</t>
        </is>
      </c>
      <c r="D830" t="inlineStr">
        <is>
          <t>Trimestral</t>
        </is>
      </c>
      <c r="E830" t="inlineStr">
        <is>
          <t>Positivo</t>
        </is>
      </c>
      <c r="F830" s="128" t="n">
        <v>46022</v>
      </c>
      <c r="G830">
        <f>YEAR(F830)</f>
        <v/>
      </c>
      <c r="H830">
        <f>PROPER(TEXT(F830,"mmmm"))</f>
        <v/>
      </c>
      <c r="I830">
        <f>IF(OR(H830="Enero",H830="Febrero",H830="Marzo",H830="Abril",H830="Mayo",H830="Junio"),G830&amp;"-1",IF(OR(H830="Julio",H830="Agosto",H830="Septiembre",H830="Octubre",H830="Noviembre",H830="Diciembre"),G830&amp;"-2"))</f>
        <v/>
      </c>
      <c r="J830" t="n">
        <v>100</v>
      </c>
      <c r="K830" t="n">
        <v>138.3925</v>
      </c>
      <c r="L830" s="59">
        <f>IFERROR(IF(OR(J830=0,K830=""),"",IF(E830="Positivo",MIN(MAX(K830/J830,0),1.3),MIN(MAX(J830/K830,0),1.3))),"")</f>
        <v/>
      </c>
      <c r="M830" s="59">
        <f>IFERROR(IF(OR(J830=0,K830=""),"",IF(E830="Positivo",MAX(K830/J830,0),MAX(J830/K830,0))),"")</f>
        <v/>
      </c>
      <c r="N830" t="inlineStr">
        <is>
          <t>ENT</t>
        </is>
      </c>
      <c r="O830" t="inlineStr">
        <is>
          <t>ENT</t>
        </is>
      </c>
      <c r="P830" t="n">
        <v>0</v>
      </c>
      <c r="Q830" t="n">
        <v>0</v>
      </c>
      <c r="R830">
        <f>A830&amp;"-"&amp;YEAR(F830)&amp;"-"&amp;IF(LEN(MONTH(F830))=1,"0"&amp;MONTH(F830),MONTH(F830))&amp;"-"&amp;IF(LEN(DAY(F830))=1,"0"&amp;DAY(F830),DAY(F830))</f>
        <v/>
      </c>
      <c r="S830" t="inlineStr"/>
    </row>
    <row r="831">
      <c r="A831" t="n">
        <v>395</v>
      </c>
      <c r="B831" t="inlineStr">
        <is>
          <t>Publicaciones en medios de comunicación de la región Antioquia</t>
        </is>
      </c>
      <c r="C831" t="inlineStr">
        <is>
          <t>Comunicaciones Externas</t>
        </is>
      </c>
      <c r="D831" t="inlineStr">
        <is>
          <t>Trimestral</t>
        </is>
      </c>
      <c r="E831" t="inlineStr">
        <is>
          <t>Positivo</t>
        </is>
      </c>
      <c r="F831" s="128" t="n">
        <v>46022</v>
      </c>
      <c r="G831">
        <f>YEAR(F831)</f>
        <v/>
      </c>
      <c r="H831">
        <f>PROPER(TEXT(F831,"mmmm"))</f>
        <v/>
      </c>
      <c r="I831">
        <f>IF(OR(H831="Enero",H831="Febrero",H831="Marzo",H831="Abril",H831="Mayo",H831="Junio"),G831&amp;"-1",IF(OR(H831="Julio",H831="Agosto",H831="Septiembre",H831="Octubre",H831="Noviembre",H831="Diciembre"),G831&amp;"-2"))</f>
        <v/>
      </c>
      <c r="J831" t="n">
        <v>100</v>
      </c>
      <c r="K831" t="n">
        <v>204.415</v>
      </c>
      <c r="L831" s="59">
        <f>IFERROR(IF(OR(J831=0,K831=""),"",IF(E831="Positivo",MIN(MAX(K831/J831,0),1.3),MIN(MAX(J831/K831,0),1.3))),"")</f>
        <v/>
      </c>
      <c r="M831" s="59">
        <f>IFERROR(IF(OR(J831=0,K831=""),"",IF(E831="Positivo",MAX(K831/J831,0),MAX(J831/K831,0))),"")</f>
        <v/>
      </c>
      <c r="N831" t="inlineStr">
        <is>
          <t>ENT</t>
        </is>
      </c>
      <c r="O831" t="inlineStr">
        <is>
          <t>ENT</t>
        </is>
      </c>
      <c r="P831" t="n">
        <v>0</v>
      </c>
      <c r="Q831" t="n">
        <v>0</v>
      </c>
      <c r="R831">
        <f>A831&amp;"-"&amp;YEAR(F831)&amp;"-"&amp;IF(LEN(MONTH(F831))=1,"0"&amp;MONTH(F831),MONTH(F831))&amp;"-"&amp;IF(LEN(DAY(F831))=1,"0"&amp;DAY(F831),DAY(F831))</f>
        <v/>
      </c>
      <c r="S831" t="inlineStr"/>
    </row>
    <row r="832">
      <c r="A832" t="n">
        <v>397</v>
      </c>
      <c r="B832" t="inlineStr">
        <is>
          <t>Gestión de casos del Estudio de Grabación Virtual</t>
        </is>
      </c>
      <c r="C832" t="inlineStr">
        <is>
          <t>Diseño de Contenido Virtual</t>
        </is>
      </c>
      <c r="D832" t="inlineStr">
        <is>
          <t>Semestral</t>
        </is>
      </c>
      <c r="E832" t="inlineStr">
        <is>
          <t>Positivo</t>
        </is>
      </c>
      <c r="F832" s="128" t="n">
        <v>46022</v>
      </c>
      <c r="G832">
        <f>YEAR(F832)</f>
        <v/>
      </c>
      <c r="H832">
        <f>PROPER(TEXT(F832,"mmmm"))</f>
        <v/>
      </c>
      <c r="I832">
        <f>IF(OR(H832="Enero",H832="Febrero",H832="Marzo",H832="Abril",H832="Mayo",H832="Junio"),G832&amp;"-1",IF(OR(H832="Julio",H832="Agosto",H832="Septiembre",H832="Octubre",H832="Noviembre",H832="Diciembre"),G832&amp;"-2"))</f>
        <v/>
      </c>
      <c r="J832" t="n">
        <v>90</v>
      </c>
      <c r="K832" t="n">
        <v>95.7</v>
      </c>
      <c r="L832" s="59">
        <f>IFERROR(IF(OR(J832=0,K832=""),"",IF(E832="Positivo",MIN(MAX(K832/J832,0),1.3),MIN(MAX(J832/K832,0),1.3))),"")</f>
        <v/>
      </c>
      <c r="M832" s="59">
        <f>IFERROR(IF(OR(J832=0,K832=""),"",IF(E832="Positivo",MAX(K832/J832,0),MAX(J832/K832,0))),"")</f>
        <v/>
      </c>
      <c r="N832" t="inlineStr">
        <is>
          <t>%</t>
        </is>
      </c>
      <c r="O832" t="inlineStr">
        <is>
          <t>%</t>
        </is>
      </c>
      <c r="P832" t="n">
        <v>0</v>
      </c>
      <c r="Q832" t="n">
        <v>1</v>
      </c>
      <c r="R832">
        <f>A832&amp;"-"&amp;YEAR(F832)&amp;"-"&amp;IF(LEN(MONTH(F832))=1,"0"&amp;MONTH(F832),MONTH(F832))&amp;"-"&amp;IF(LEN(DAY(F832))=1,"0"&amp;DAY(F832),DAY(F832))</f>
        <v/>
      </c>
      <c r="S832" t="inlineStr"/>
    </row>
    <row r="833">
      <c r="A833" t="n">
        <v>398</v>
      </c>
      <c r="B833" t="inlineStr">
        <is>
          <t>Participación en actividades de desarrollo de Cultura y Formación Emprendedora</t>
        </is>
      </c>
      <c r="C833" t="inlineStr">
        <is>
          <t>Emprendimiento</t>
        </is>
      </c>
      <c r="D833" t="inlineStr">
        <is>
          <t>Semestral</t>
        </is>
      </c>
      <c r="E833" t="inlineStr">
        <is>
          <t>Positivo</t>
        </is>
      </c>
      <c r="F833" s="128" t="n">
        <v>46022</v>
      </c>
      <c r="G833">
        <f>YEAR(F833)</f>
        <v/>
      </c>
      <c r="H833">
        <f>PROPER(TEXT(F833,"mmmm"))</f>
        <v/>
      </c>
      <c r="I833">
        <f>IF(OR(H833="Enero",H833="Febrero",H833="Marzo",H833="Abril",H833="Mayo",H833="Junio"),G833&amp;"-1",IF(OR(H833="Julio",H833="Agosto",H833="Septiembre",H833="Octubre",H833="Noviembre",H833="Diciembre"),G833&amp;"-2"))</f>
        <v/>
      </c>
      <c r="J833" t="n">
        <v>200</v>
      </c>
      <c r="K833" t="n">
        <v>328.21</v>
      </c>
      <c r="L833" s="59">
        <f>IFERROR(IF(OR(J833=0,K833=""),"",IF(E833="Positivo",MIN(MAX(K833/J833,0),1.3),MIN(MAX(J833/K833,0),1.3))),"")</f>
        <v/>
      </c>
      <c r="M833" s="59">
        <f>IFERROR(IF(OR(J833=0,K833=""),"",IF(E833="Positivo",MAX(K833/J833,0),MAX(J833/K833,0))),"")</f>
        <v/>
      </c>
      <c r="N833" t="inlineStr">
        <is>
          <t>ENT</t>
        </is>
      </c>
      <c r="O833" t="inlineStr">
        <is>
          <t>ENT</t>
        </is>
      </c>
      <c r="P833" t="n">
        <v>0</v>
      </c>
      <c r="Q833" t="n">
        <v>0</v>
      </c>
      <c r="R833">
        <f>A833&amp;"-"&amp;YEAR(F833)&amp;"-"&amp;IF(LEN(MONTH(F833))=1,"0"&amp;MONTH(F833),MONTH(F833))&amp;"-"&amp;IF(LEN(DAY(F833))=1,"0"&amp;DAY(F833),DAY(F833))</f>
        <v/>
      </c>
      <c r="S833" t="inlineStr"/>
    </row>
    <row r="834">
      <c r="A834" t="n">
        <v>399</v>
      </c>
      <c r="B834" t="inlineStr">
        <is>
          <t>Sesiones de Acompañamiento a emprendedores en creación de empresas</t>
        </is>
      </c>
      <c r="C834" t="inlineStr">
        <is>
          <t>Emprendimiento</t>
        </is>
      </c>
      <c r="D834" t="inlineStr">
        <is>
          <t>Semestral</t>
        </is>
      </c>
      <c r="E834" t="inlineStr">
        <is>
          <t>Positivo</t>
        </is>
      </c>
      <c r="F834" s="128" t="n">
        <v>46022</v>
      </c>
      <c r="G834">
        <f>YEAR(F834)</f>
        <v/>
      </c>
      <c r="H834">
        <f>PROPER(TEXT(F834,"mmmm"))</f>
        <v/>
      </c>
      <c r="I834">
        <f>IF(OR(H834="Enero",H834="Febrero",H834="Marzo",H834="Abril",H834="Mayo",H834="Junio"),G834&amp;"-1",IF(OR(H834="Julio",H834="Agosto",H834="Septiembre",H834="Octubre",H834="Noviembre",H834="Diciembre"),G834&amp;"-2"))</f>
        <v/>
      </c>
      <c r="J834" t="n">
        <v>200</v>
      </c>
      <c r="K834" t="n">
        <v>209.06</v>
      </c>
      <c r="L834" s="59">
        <f>IFERROR(IF(OR(J834=0,K834=""),"",IF(E834="Positivo",MIN(MAX(K834/J834,0),1.3),MIN(MAX(J834/K834,0),1.3))),"")</f>
        <v/>
      </c>
      <c r="M834" s="59">
        <f>IFERROR(IF(OR(J834=0,K834=""),"",IF(E834="Positivo",MAX(K834/J834,0),MAX(J834/K834,0))),"")</f>
        <v/>
      </c>
      <c r="N834" t="inlineStr">
        <is>
          <t>ENT</t>
        </is>
      </c>
      <c r="O834" t="inlineStr">
        <is>
          <t>ENT</t>
        </is>
      </c>
      <c r="P834" t="n">
        <v>0</v>
      </c>
      <c r="Q834" t="n">
        <v>0</v>
      </c>
      <c r="R834">
        <f>A834&amp;"-"&amp;YEAR(F834)&amp;"-"&amp;IF(LEN(MONTH(F834))=1,"0"&amp;MONTH(F834),MONTH(F834))&amp;"-"&amp;IF(LEN(DAY(F834))=1,"0"&amp;DAY(F834),DAY(F834))</f>
        <v/>
      </c>
      <c r="S834" t="inlineStr"/>
    </row>
    <row r="835">
      <c r="A835" t="n">
        <v>400</v>
      </c>
      <c r="B835" t="inlineStr">
        <is>
          <t>Puesta en marcha de proyectos de emprendimiento</t>
        </is>
      </c>
      <c r="C835" t="inlineStr">
        <is>
          <t>Emprendimiento</t>
        </is>
      </c>
      <c r="D835" t="inlineStr">
        <is>
          <t>Semestral</t>
        </is>
      </c>
      <c r="E835" t="inlineStr">
        <is>
          <t>Positivo</t>
        </is>
      </c>
      <c r="F835" s="128" t="n">
        <v>46022</v>
      </c>
      <c r="G835">
        <f>YEAR(F835)</f>
        <v/>
      </c>
      <c r="H835">
        <f>PROPER(TEXT(F835,"mmmm"))</f>
        <v/>
      </c>
      <c r="I835">
        <f>IF(OR(H835="Enero",H835="Febrero",H835="Marzo",H835="Abril",H835="Mayo",H835="Junio"),G835&amp;"-1",IF(OR(H835="Julio",H835="Agosto",H835="Septiembre",H835="Octubre",H835="Noviembre",H835="Diciembre"),G835&amp;"-2"))</f>
        <v/>
      </c>
      <c r="J835" t="n">
        <v>200</v>
      </c>
      <c r="K835" t="n">
        <v>250.14</v>
      </c>
      <c r="L835" s="59">
        <f>IFERROR(IF(OR(J835=0,K835=""),"",IF(E835="Positivo",MIN(MAX(K835/J835,0),1.3),MIN(MAX(J835/K835,0),1.3))),"")</f>
        <v/>
      </c>
      <c r="M835" s="59">
        <f>IFERROR(IF(OR(J835=0,K835=""),"",IF(E835="Positivo",MAX(K835/J835,0),MAX(J835/K835,0))),"")</f>
        <v/>
      </c>
      <c r="N835" t="inlineStr">
        <is>
          <t>ENT</t>
        </is>
      </c>
      <c r="O835" t="inlineStr">
        <is>
          <t>ENT</t>
        </is>
      </c>
      <c r="P835" t="n">
        <v>0</v>
      </c>
      <c r="Q835" t="n">
        <v>0</v>
      </c>
      <c r="R835">
        <f>A835&amp;"-"&amp;YEAR(F835)&amp;"-"&amp;IF(LEN(MONTH(F835))=1,"0"&amp;MONTH(F835),MONTH(F835))&amp;"-"&amp;IF(LEN(DAY(F835))=1,"0"&amp;DAY(F835),DAY(F835))</f>
        <v/>
      </c>
      <c r="S835" t="inlineStr"/>
    </row>
    <row r="836">
      <c r="A836" t="n">
        <v>401</v>
      </c>
      <c r="B836" t="inlineStr">
        <is>
          <t>Producción de nuevos MI-Books</t>
        </is>
      </c>
      <c r="C836" t="inlineStr">
        <is>
          <t>LEI</t>
        </is>
      </c>
      <c r="D836" t="inlineStr">
        <is>
          <t>Semestral</t>
        </is>
      </c>
      <c r="E836" t="inlineStr">
        <is>
          <t>Positivo</t>
        </is>
      </c>
      <c r="F836" s="128" t="n">
        <v>46022</v>
      </c>
      <c r="G836">
        <f>YEAR(F836)</f>
        <v/>
      </c>
      <c r="H836">
        <f>PROPER(TEXT(F836,"mmmm"))</f>
        <v/>
      </c>
      <c r="I836">
        <f>IF(OR(H836="Enero",H836="Febrero",H836="Marzo",H836="Abril",H836="Mayo",H836="Junio"),G836&amp;"-1",IF(OR(H836="Julio",H836="Agosto",H836="Septiembre",H836="Octubre",H836="Noviembre",H836="Diciembre"),G836&amp;"-2"))</f>
        <v/>
      </c>
      <c r="J836" t="n">
        <v>200</v>
      </c>
      <c r="K836" t="n">
        <v>200</v>
      </c>
      <c r="L836" s="59">
        <f>IFERROR(IF(OR(J836=0,K836=""),"",IF(E836="Positivo",MIN(MAX(K836/J836,0),1.3),MIN(MAX(J836/K836,0),1.3))),"")</f>
        <v/>
      </c>
      <c r="M836" s="59">
        <f>IFERROR(IF(OR(J836=0,K836=""),"",IF(E836="Positivo",MAX(K836/J836,0),MAX(J836/K836,0))),"")</f>
        <v/>
      </c>
      <c r="N836" t="inlineStr">
        <is>
          <t>ENT</t>
        </is>
      </c>
      <c r="O836" t="inlineStr">
        <is>
          <t>ENT</t>
        </is>
      </c>
      <c r="P836" t="n">
        <v>0</v>
      </c>
      <c r="Q836" t="n">
        <v>0</v>
      </c>
      <c r="R836">
        <f>A836&amp;"-"&amp;YEAR(F836)&amp;"-"&amp;IF(LEN(MONTH(F836))=1,"0"&amp;MONTH(F836),MONTH(F836))&amp;"-"&amp;IF(LEN(DAY(F836))=1,"0"&amp;DAY(F836),DAY(F836))</f>
        <v/>
      </c>
      <c r="S836" t="inlineStr"/>
    </row>
    <row r="837">
      <c r="A837" t="n">
        <v>402</v>
      </c>
      <c r="B837" t="inlineStr">
        <is>
          <t>Informe anual de consulta de MI-Books</t>
        </is>
      </c>
      <c r="C837" t="inlineStr">
        <is>
          <t>LEI</t>
        </is>
      </c>
      <c r="D837" t="inlineStr">
        <is>
          <t>Anual</t>
        </is>
      </c>
      <c r="E837" t="inlineStr">
        <is>
          <t>Positivo</t>
        </is>
      </c>
      <c r="F837" s="128" t="n">
        <v>46022</v>
      </c>
      <c r="G837">
        <f>YEAR(F837)</f>
        <v/>
      </c>
      <c r="H837">
        <f>PROPER(TEXT(F837,"mmmm"))</f>
        <v/>
      </c>
      <c r="I837">
        <f>IF(OR(H837="Enero",H837="Febrero",H837="Marzo",H837="Abril",H837="Mayo",H837="Junio"),G837&amp;"-1",IF(OR(H837="Julio",H837="Agosto",H837="Septiembre",H837="Octubre",H837="Noviembre",H837="Diciembre"),G837&amp;"-2"))</f>
        <v/>
      </c>
      <c r="K837" t="n">
        <v>22.73</v>
      </c>
      <c r="L837" s="59">
        <f>IFERROR(IF(OR(J837=0,K837=""),"",IF(E837="Positivo",MIN(MAX(K837/J837,0),1.3),MIN(MAX(J837/K837,0),1.3))),"")</f>
        <v/>
      </c>
      <c r="M837" s="59">
        <f>IFERROR(IF(OR(J837=0,K837=""),"",IF(E837="Positivo",MAX(K837/J837,0),MAX(J837/K837,0))),"")</f>
        <v/>
      </c>
      <c r="N837" t="inlineStr">
        <is>
          <t>ENT</t>
        </is>
      </c>
      <c r="O837" t="inlineStr">
        <is>
          <t>ENT</t>
        </is>
      </c>
      <c r="P837" t="n">
        <v>0</v>
      </c>
      <c r="Q837" t="n">
        <v>0</v>
      </c>
      <c r="R837">
        <f>A837&amp;"-"&amp;YEAR(F837)&amp;"-"&amp;IF(LEN(MONTH(F837))=1,"0"&amp;MONTH(F837),MONTH(F837))&amp;"-"&amp;IF(LEN(DAY(F837))=1,"0"&amp;DAY(F837),DAY(F837))</f>
        <v/>
      </c>
      <c r="S837" t="inlineStr"/>
    </row>
    <row r="838">
      <c r="A838" t="n">
        <v>403</v>
      </c>
      <c r="B838" t="inlineStr">
        <is>
          <t>Número de estudiantes que ha realizado la simulación (Metrica)</t>
        </is>
      </c>
      <c r="C838" t="inlineStr">
        <is>
          <t>LEI</t>
        </is>
      </c>
      <c r="D838" t="inlineStr">
        <is>
          <t>Semestral</t>
        </is>
      </c>
      <c r="E838" t="inlineStr">
        <is>
          <t>Positivo</t>
        </is>
      </c>
      <c r="F838" s="128" t="n">
        <v>46022</v>
      </c>
      <c r="G838">
        <f>YEAR(F838)</f>
        <v/>
      </c>
      <c r="H838">
        <f>PROPER(TEXT(F838,"mmmm"))</f>
        <v/>
      </c>
      <c r="I838">
        <f>IF(OR(H838="Enero",H838="Febrero",H838="Marzo",H838="Abril",H838="Mayo",H838="Junio"),G838&amp;"-1",IF(OR(H838="Julio",H838="Agosto",H838="Septiembre",H838="Octubre",H838="Noviembre",H838="Diciembre"),G838&amp;"-2"))</f>
        <v/>
      </c>
      <c r="K838" t="n">
        <v>26920</v>
      </c>
      <c r="N838" t="inlineStr">
        <is>
          <t>Metrica</t>
        </is>
      </c>
      <c r="O838" t="inlineStr">
        <is>
          <t>ENT</t>
        </is>
      </c>
      <c r="P838" t="n">
        <v>0</v>
      </c>
      <c r="Q838" t="n">
        <v>0</v>
      </c>
      <c r="R838">
        <f>A838&amp;"-"&amp;YEAR(F838)&amp;"-"&amp;IF(LEN(MONTH(F838))=1,"0"&amp;MONTH(F838),MONTH(F838))&amp;"-"&amp;IF(LEN(DAY(F838))=1,"0"&amp;DAY(F838),DAY(F838))</f>
        <v/>
      </c>
      <c r="S838" t="inlineStr">
        <is>
          <t>Metrica</t>
        </is>
      </c>
    </row>
    <row r="839">
      <c r="A839" t="n">
        <v>408</v>
      </c>
      <c r="B839" t="inlineStr">
        <is>
          <t>Programas nuevos radicados por facultad</t>
        </is>
      </c>
      <c r="C839" t="inlineStr">
        <is>
          <t>Creación, modificación y cierre de programas académicos</t>
        </is>
      </c>
      <c r="D839" t="inlineStr">
        <is>
          <t>Semestral</t>
        </is>
      </c>
      <c r="E839" t="inlineStr">
        <is>
          <t>Positivo</t>
        </is>
      </c>
      <c r="F839" s="128" t="n">
        <v>46022</v>
      </c>
      <c r="G839">
        <f>YEAR(F839)</f>
        <v/>
      </c>
      <c r="H839">
        <f>PROPER(TEXT(F839,"mmmm"))</f>
        <v/>
      </c>
      <c r="I839">
        <f>IF(OR(H839="Enero",H839="Febrero",H839="Marzo",H839="Abril",H839="Mayo",H839="Junio"),G839&amp;"-1",IF(OR(H839="Julio",H839="Agosto",H839="Septiembre",H839="Octubre",H839="Noviembre",H839="Diciembre"),G839&amp;"-2"))</f>
        <v/>
      </c>
      <c r="J839" t="n">
        <v>200</v>
      </c>
      <c r="K839" t="n">
        <v>8</v>
      </c>
      <c r="L839" s="59">
        <f>IFERROR(IF(OR(J839=0,K839=""),"",IF(E839="Positivo",MIN(MAX(K839/J839,0),1.3),MIN(MAX(J839/K839,0),1.3))),"")</f>
        <v/>
      </c>
      <c r="M839" s="59">
        <f>IFERROR(IF(OR(J839=0,K839=""),"",IF(E839="Positivo",MAX(K839/J839,0),MAX(J839/K839,0))),"")</f>
        <v/>
      </c>
      <c r="N839" t="inlineStr">
        <is>
          <t>ENT</t>
        </is>
      </c>
      <c r="O839" t="inlineStr">
        <is>
          <t>ENT</t>
        </is>
      </c>
      <c r="P839" t="n">
        <v>0</v>
      </c>
      <c r="Q839" t="n">
        <v>0</v>
      </c>
      <c r="R839">
        <f>A839&amp;"-"&amp;YEAR(F839)&amp;"-"&amp;IF(LEN(MONTH(F839))=1,"0"&amp;MONTH(F839),MONTH(F839))&amp;"-"&amp;IF(LEN(DAY(F839))=1,"0"&amp;DAY(F839),DAY(F839))</f>
        <v/>
      </c>
      <c r="S839" t="inlineStr"/>
    </row>
    <row r="840">
      <c r="A840" t="n">
        <v>409</v>
      </c>
      <c r="B840" t="inlineStr">
        <is>
          <t>Oportunidad en tiempo de envios</t>
        </is>
      </c>
      <c r="C840" t="inlineStr">
        <is>
          <t>GESTIÓN JURÍDICA Y NORMATIVA</t>
        </is>
      </c>
      <c r="D840" t="inlineStr">
        <is>
          <t>Trimestral</t>
        </is>
      </c>
      <c r="E840" t="inlineStr">
        <is>
          <t>Positivo</t>
        </is>
      </c>
      <c r="F840" s="128" t="n">
        <v>45838</v>
      </c>
      <c r="G840">
        <f>YEAR(F840)</f>
        <v/>
      </c>
      <c r="H840">
        <f>PROPER(TEXT(F840,"mmmm"))</f>
        <v/>
      </c>
      <c r="I840">
        <f>IF(OR(H840="Enero",H840="Febrero",H840="Marzo",H840="Abril",H840="Mayo",H840="Junio"),G840&amp;"-1",IF(OR(H840="Julio",H840="Agosto",H840="Septiembre",H840="Octubre",H840="Noviembre",H840="Diciembre"),G840&amp;"-2"))</f>
        <v/>
      </c>
      <c r="J840" t="n">
        <v>285</v>
      </c>
      <c r="K840" t="n">
        <v>2942</v>
      </c>
      <c r="L840" s="59">
        <f>IFERROR(IF(OR(J840=0,K840=""),"",IF(E840="Positivo",MIN(MAX(K840/J840,0),1.3),MIN(MAX(J840/K840,0),1.3))),"")</f>
        <v/>
      </c>
      <c r="M840" s="59">
        <f>IFERROR(IF(OR(J840=0,K840=""),"",IF(E840="Positivo",MAX(K840/J840,0),MAX(J840/K840,0))),"")</f>
        <v/>
      </c>
      <c r="N840" t="inlineStr">
        <is>
          <t>%</t>
        </is>
      </c>
      <c r="O840" t="inlineStr">
        <is>
          <t>%</t>
        </is>
      </c>
      <c r="P840" t="n">
        <v>0</v>
      </c>
      <c r="Q840" t="n">
        <v>0</v>
      </c>
      <c r="R840">
        <f>A840&amp;"-"&amp;YEAR(F840)&amp;"-"&amp;IF(LEN(MONTH(F840))=1,"0"&amp;MONTH(F840),MONTH(F840))&amp;"-"&amp;IF(LEN(DAY(F840))=1,"0"&amp;DAY(F840),DAY(F840))</f>
        <v/>
      </c>
      <c r="S840" t="inlineStr"/>
    </row>
    <row r="841">
      <c r="A841" t="n">
        <v>413</v>
      </c>
      <c r="B841" t="inlineStr">
        <is>
          <t>Participación del Poli como sede o patrocinador</t>
        </is>
      </c>
      <c r="C841" t="inlineStr">
        <is>
          <t>Comunicaciones Externas</t>
        </is>
      </c>
      <c r="D841" t="inlineStr">
        <is>
          <t>Anual</t>
        </is>
      </c>
      <c r="E841" t="inlineStr">
        <is>
          <t>Positivo</t>
        </is>
      </c>
      <c r="F841" s="128" t="n">
        <v>46022</v>
      </c>
      <c r="G841">
        <f>YEAR(F841)</f>
        <v/>
      </c>
      <c r="H841">
        <f>PROPER(TEXT(F841,"mmmm"))</f>
        <v/>
      </c>
      <c r="I841">
        <f>IF(OR(H841="Enero",H841="Febrero",H841="Marzo",H841="Abril",H841="Mayo",H841="Junio"),G841&amp;"-1",IF(OR(H841="Julio",H841="Agosto",H841="Septiembre",H841="Octubre",H841="Noviembre",H841="Diciembre"),G841&amp;"-2"))</f>
        <v/>
      </c>
      <c r="J841" t="n">
        <v>3</v>
      </c>
      <c r="K841" t="n">
        <v>3</v>
      </c>
      <c r="L841" s="59">
        <f>IFERROR(IF(OR(J841=0,K841=""),"",IF(E841="Positivo",MIN(MAX(K841/J841,0),1.3),MIN(MAX(J841/K841,0),1.3))),"")</f>
        <v/>
      </c>
      <c r="M841" s="59">
        <f>IFERROR(IF(OR(J841=0,K841=""),"",IF(E841="Positivo",MAX(K841/J841,0),MAX(J841/K841,0))),"")</f>
        <v/>
      </c>
      <c r="N841" t="inlineStr">
        <is>
          <t>Linea Base</t>
        </is>
      </c>
      <c r="O841" t="inlineStr">
        <is>
          <t>ENT</t>
        </is>
      </c>
      <c r="P841" t="n">
        <v>0</v>
      </c>
      <c r="Q841" t="n">
        <v>0</v>
      </c>
      <c r="R841">
        <f>A841&amp;"-"&amp;YEAR(F841)&amp;"-"&amp;IF(LEN(MONTH(F841))=1,"0"&amp;MONTH(F841),MONTH(F841))&amp;"-"&amp;IF(LEN(DAY(F841))=1,"0"&amp;DAY(F841),DAY(F841))</f>
        <v/>
      </c>
      <c r="S841" t="inlineStr"/>
    </row>
    <row r="842">
      <c r="A842" t="n">
        <v>414</v>
      </c>
      <c r="B842" t="inlineStr">
        <is>
          <t>Cumplimiento Plan Anual Rectoría</t>
        </is>
      </c>
      <c r="C842" t="inlineStr">
        <is>
          <t>Planeación Estratégica</t>
        </is>
      </c>
      <c r="D842" t="inlineStr">
        <is>
          <t>Trimestral</t>
        </is>
      </c>
      <c r="E842" t="inlineStr">
        <is>
          <t>Positivo</t>
        </is>
      </c>
      <c r="F842" s="128" t="n">
        <v>46022</v>
      </c>
      <c r="G842">
        <f>YEAR(F842)</f>
        <v/>
      </c>
      <c r="H842">
        <f>PROPER(TEXT(F842,"mmmm"))</f>
        <v/>
      </c>
      <c r="I842">
        <f>IF(OR(H842="Enero",H842="Febrero",H842="Marzo",H842="Abril",H842="Mayo",H842="Junio"),G842&amp;"-1",IF(OR(H842="Julio",H842="Agosto",H842="Septiembre",H842="Octubre",H842="Noviembre",H842="Diciembre"),G842&amp;"-2"))</f>
        <v/>
      </c>
      <c r="J842" t="n">
        <v>100</v>
      </c>
      <c r="K842" t="n">
        <v>198.8744444444444</v>
      </c>
      <c r="L842" s="59">
        <f>IFERROR(IF(OR(J842=0,K842=""),"",IF(E842="Positivo",MIN(MAX(K842/J842,0),1.0),MIN(MAX(J842/K842,0),1.0))),"")</f>
        <v/>
      </c>
      <c r="M842" s="59">
        <f>IFERROR(IF(OR(J842=0,K842=""),"",IF(E842="Positivo",MAX(K842/J842,0),MAX(J842/K842,0))),"")</f>
        <v/>
      </c>
      <c r="N842" t="inlineStr">
        <is>
          <t>%</t>
        </is>
      </c>
      <c r="O842" t="inlineStr">
        <is>
          <t>%</t>
        </is>
      </c>
      <c r="P842" t="n">
        <v>0</v>
      </c>
      <c r="Q842" t="n">
        <v>0</v>
      </c>
      <c r="R842">
        <f>A842&amp;"-"&amp;YEAR(F842)&amp;"-"&amp;IF(LEN(MONTH(F842))=1,"0"&amp;MONTH(F842),MONTH(F842))&amp;"-"&amp;IF(LEN(DAY(F842))=1,"0"&amp;DAY(F842),DAY(F842))</f>
        <v/>
      </c>
      <c r="S842" t="inlineStr"/>
    </row>
    <row r="843">
      <c r="A843" t="n">
        <v>415</v>
      </c>
      <c r="B843" t="inlineStr">
        <is>
          <t>Cumplimiento Plan Anual Vicerrectoría del estudiante</t>
        </is>
      </c>
      <c r="C843" t="inlineStr">
        <is>
          <t>Planeación Estratégica</t>
        </is>
      </c>
      <c r="D843" t="inlineStr">
        <is>
          <t>Trimestral</t>
        </is>
      </c>
      <c r="E843" t="inlineStr">
        <is>
          <t>Positivo</t>
        </is>
      </c>
      <c r="F843" s="128" t="n">
        <v>46022</v>
      </c>
      <c r="G843">
        <f>YEAR(F843)</f>
        <v/>
      </c>
      <c r="H843">
        <f>PROPER(TEXT(F843,"mmmm"))</f>
        <v/>
      </c>
      <c r="I843">
        <f>IF(OR(H843="Enero",H843="Febrero",H843="Marzo",H843="Abril",H843="Mayo",H843="Junio"),G843&amp;"-1",IF(OR(H843="Julio",H843="Agosto",H843="Septiembre",H843="Octubre",H843="Noviembre",H843="Diciembre"),G843&amp;"-2"))</f>
        <v/>
      </c>
      <c r="J843" t="n">
        <v>100</v>
      </c>
      <c r="K843" t="n">
        <v>199.2961538461538</v>
      </c>
      <c r="L843" s="59">
        <f>IFERROR(IF(OR(J843=0,K843=""),"",IF(E843="Positivo",MIN(MAX(K843/J843,0),1.0),MIN(MAX(J843/K843,0),1.0))),"")</f>
        <v/>
      </c>
      <c r="M843" s="59">
        <f>IFERROR(IF(OR(J843=0,K843=""),"",IF(E843="Positivo",MAX(K843/J843,0),MAX(J843/K843,0))),"")</f>
        <v/>
      </c>
      <c r="N843" t="inlineStr">
        <is>
          <t>%</t>
        </is>
      </c>
      <c r="O843" t="inlineStr">
        <is>
          <t>%</t>
        </is>
      </c>
      <c r="P843" t="n">
        <v>0</v>
      </c>
      <c r="Q843" t="n">
        <v>0</v>
      </c>
      <c r="R843">
        <f>A843&amp;"-"&amp;YEAR(F843)&amp;"-"&amp;IF(LEN(MONTH(F843))=1,"0"&amp;MONTH(F843),MONTH(F843))&amp;"-"&amp;IF(LEN(DAY(F843))=1,"0"&amp;DAY(F843),DAY(F843))</f>
        <v/>
      </c>
      <c r="S843" t="inlineStr"/>
    </row>
    <row r="844">
      <c r="A844" t="n">
        <v>416</v>
      </c>
      <c r="B844" t="inlineStr">
        <is>
          <t>Cumplimiento Plan Anual Vicerrectoría de crecimiento</t>
        </is>
      </c>
      <c r="C844" t="inlineStr">
        <is>
          <t>Planeación Estratégica</t>
        </is>
      </c>
      <c r="D844" t="inlineStr">
        <is>
          <t>Trimestral</t>
        </is>
      </c>
      <c r="E844" t="inlineStr">
        <is>
          <t>Positivo</t>
        </is>
      </c>
      <c r="F844" s="128" t="n">
        <v>46022</v>
      </c>
      <c r="G844">
        <f>YEAR(F844)</f>
        <v/>
      </c>
      <c r="H844">
        <f>PROPER(TEXT(F844,"mmmm"))</f>
        <v/>
      </c>
      <c r="I844">
        <f>IF(OR(H844="Enero",H844="Febrero",H844="Marzo",H844="Abril",H844="Mayo",H844="Junio"),G844&amp;"-1",IF(OR(H844="Julio",H844="Agosto",H844="Septiembre",H844="Octubre",H844="Noviembre",H844="Diciembre"),G844&amp;"-2"))</f>
        <v/>
      </c>
      <c r="J844" t="n">
        <v>100</v>
      </c>
      <c r="K844" t="n">
        <v>200</v>
      </c>
      <c r="L844" s="59">
        <f>IFERROR(IF(OR(J844=0,K844=""),"",IF(E844="Positivo",MIN(MAX(K844/J844,0),1.0),MIN(MAX(J844/K844,0),1.0))),"")</f>
        <v/>
      </c>
      <c r="M844" s="59">
        <f>IFERROR(IF(OR(J844=0,K844=""),"",IF(E844="Positivo",MAX(K844/J844,0),MAX(J844/K844,0))),"")</f>
        <v/>
      </c>
      <c r="N844" t="inlineStr">
        <is>
          <t>%</t>
        </is>
      </c>
      <c r="O844" t="inlineStr">
        <is>
          <t>%</t>
        </is>
      </c>
      <c r="P844" t="n">
        <v>0</v>
      </c>
      <c r="Q844" t="n">
        <v>0</v>
      </c>
      <c r="R844">
        <f>A844&amp;"-"&amp;YEAR(F844)&amp;"-"&amp;IF(LEN(MONTH(F844))=1,"0"&amp;MONTH(F844),MONTH(F844))&amp;"-"&amp;IF(LEN(DAY(F844))=1,"0"&amp;DAY(F844),DAY(F844))</f>
        <v/>
      </c>
      <c r="S844" t="inlineStr"/>
    </row>
    <row r="845">
      <c r="A845" t="n">
        <v>417</v>
      </c>
      <c r="B845" t="inlineStr">
        <is>
          <t>Cumplimiento Plan Anual Vicerrectoría Financiera</t>
        </is>
      </c>
      <c r="C845" t="inlineStr">
        <is>
          <t>Planeación Estratégica</t>
        </is>
      </c>
      <c r="D845" t="inlineStr">
        <is>
          <t>Trimestral</t>
        </is>
      </c>
      <c r="E845" t="inlineStr">
        <is>
          <t>Positivo</t>
        </is>
      </c>
      <c r="F845" s="128" t="n">
        <v>46022</v>
      </c>
      <c r="G845">
        <f>YEAR(F845)</f>
        <v/>
      </c>
      <c r="H845">
        <f>PROPER(TEXT(F845,"mmmm"))</f>
        <v/>
      </c>
      <c r="I845">
        <f>IF(OR(H845="Enero",H845="Febrero",H845="Marzo",H845="Abril",H845="Mayo",H845="Junio"),G845&amp;"-1",IF(OR(H845="Julio",H845="Agosto",H845="Septiembre",H845="Octubre",H845="Noviembre",H845="Diciembre"),G845&amp;"-2"))</f>
        <v/>
      </c>
      <c r="J845" t="n">
        <v>100</v>
      </c>
      <c r="K845" t="n">
        <v>197.9933333333333</v>
      </c>
      <c r="L845" s="59">
        <f>IFERROR(IF(OR(J845=0,K845=""),"",IF(E845="Positivo",MIN(MAX(K845/J845,0),1.0),MIN(MAX(J845/K845,0),1.0))),"")</f>
        <v/>
      </c>
      <c r="M845" s="59">
        <f>IFERROR(IF(OR(J845=0,K845=""),"",IF(E845="Positivo",MAX(K845/J845,0),MAX(J845/K845,0))),"")</f>
        <v/>
      </c>
      <c r="N845" t="inlineStr">
        <is>
          <t>%</t>
        </is>
      </c>
      <c r="O845" t="inlineStr">
        <is>
          <t>%</t>
        </is>
      </c>
      <c r="P845" t="n">
        <v>0</v>
      </c>
      <c r="Q845" t="n">
        <v>0</v>
      </c>
      <c r="R845">
        <f>A845&amp;"-"&amp;YEAR(F845)&amp;"-"&amp;IF(LEN(MONTH(F845))=1,"0"&amp;MONTH(F845),MONTH(F845))&amp;"-"&amp;IF(LEN(DAY(F845))=1,"0"&amp;DAY(F845),DAY(F845))</f>
        <v/>
      </c>
      <c r="S845" t="inlineStr"/>
    </row>
    <row r="846">
      <c r="A846" t="n">
        <v>418</v>
      </c>
      <c r="B846" t="inlineStr">
        <is>
          <t>Cumplimiento Plan Anual Vicerrectoría Académica</t>
        </is>
      </c>
      <c r="C846" t="inlineStr">
        <is>
          <t>Planeación Estratégica</t>
        </is>
      </c>
      <c r="D846" t="inlineStr">
        <is>
          <t>Trimestral</t>
        </is>
      </c>
      <c r="E846" t="inlineStr">
        <is>
          <t>Positivo</t>
        </is>
      </c>
      <c r="F846" s="128" t="n">
        <v>46022</v>
      </c>
      <c r="G846">
        <f>YEAR(F846)</f>
        <v/>
      </c>
      <c r="H846">
        <f>PROPER(TEXT(F846,"mmmm"))</f>
        <v/>
      </c>
      <c r="I846">
        <f>IF(OR(H846="Enero",H846="Febrero",H846="Marzo",H846="Abril",H846="Mayo",H846="Junio"),G846&amp;"-1",IF(OR(H846="Julio",H846="Agosto",H846="Septiembre",H846="Octubre",H846="Noviembre",H846="Diciembre"),G846&amp;"-2"))</f>
        <v/>
      </c>
      <c r="J846" t="n">
        <v>100</v>
      </c>
      <c r="K846" t="n">
        <v>199.61</v>
      </c>
      <c r="L846" s="59">
        <f>IFERROR(IF(OR(J846=0,K846=""),"",IF(E846="Positivo",MIN(MAX(K846/J846,0),1.0),MIN(MAX(J846/K846,0),1.0))),"")</f>
        <v/>
      </c>
      <c r="M846" s="59">
        <f>IFERROR(IF(OR(J846=0,K846=""),"",IF(E846="Positivo",MAX(K846/J846,0),MAX(J846/K846,0))),"")</f>
        <v/>
      </c>
      <c r="N846" t="inlineStr">
        <is>
          <t>%</t>
        </is>
      </c>
      <c r="O846" t="inlineStr">
        <is>
          <t>%</t>
        </is>
      </c>
      <c r="P846" t="n">
        <v>0</v>
      </c>
      <c r="Q846" t="n">
        <v>0</v>
      </c>
      <c r="R846">
        <f>A846&amp;"-"&amp;YEAR(F846)&amp;"-"&amp;IF(LEN(MONTH(F846))=1,"0"&amp;MONTH(F846),MONTH(F846))&amp;"-"&amp;IF(LEN(DAY(F846))=1,"0"&amp;DAY(F846),DAY(F846))</f>
        <v/>
      </c>
      <c r="S846" t="inlineStr"/>
    </row>
    <row r="847">
      <c r="A847" t="n">
        <v>420</v>
      </c>
      <c r="B847" t="inlineStr">
        <is>
          <t>Cumplimiento Plan Anual Gerencia de estrategia</t>
        </is>
      </c>
      <c r="C847" t="inlineStr">
        <is>
          <t>Planeación Estratégica</t>
        </is>
      </c>
      <c r="D847" t="inlineStr">
        <is>
          <t>Trimestral</t>
        </is>
      </c>
      <c r="E847" t="inlineStr">
        <is>
          <t>Positivo</t>
        </is>
      </c>
      <c r="F847" s="128" t="n">
        <v>46022</v>
      </c>
      <c r="G847">
        <f>YEAR(F847)</f>
        <v/>
      </c>
      <c r="H847">
        <f>PROPER(TEXT(F847,"mmmm"))</f>
        <v/>
      </c>
      <c r="I847">
        <f>IF(OR(H847="Enero",H847="Febrero",H847="Marzo",H847="Abril",H847="Mayo",H847="Junio"),G847&amp;"-1",IF(OR(H847="Julio",H847="Agosto",H847="Septiembre",H847="Octubre",H847="Noviembre",H847="Diciembre"),G847&amp;"-2"))</f>
        <v/>
      </c>
      <c r="J847" t="n">
        <v>100</v>
      </c>
      <c r="K847" t="n">
        <v>200</v>
      </c>
      <c r="L847" s="59">
        <f>IFERROR(IF(OR(J847=0,K847=""),"",IF(E847="Positivo",MIN(MAX(K847/J847,0),1.0),MIN(MAX(J847/K847,0),1.0))),"")</f>
        <v/>
      </c>
      <c r="M847" s="59">
        <f>IFERROR(IF(OR(J847=0,K847=""),"",IF(E847="Positivo",MAX(K847/J847,0),MAX(J847/K847,0))),"")</f>
        <v/>
      </c>
      <c r="N847" t="inlineStr">
        <is>
          <t>%</t>
        </is>
      </c>
      <c r="O847" t="inlineStr">
        <is>
          <t>%</t>
        </is>
      </c>
      <c r="P847" t="n">
        <v>0</v>
      </c>
      <c r="Q847" t="n">
        <v>0</v>
      </c>
      <c r="R847">
        <f>A847&amp;"-"&amp;YEAR(F847)&amp;"-"&amp;IF(LEN(MONTH(F847))=1,"0"&amp;MONTH(F847),MONTH(F847))&amp;"-"&amp;IF(LEN(DAY(F847))=1,"0"&amp;DAY(F847),DAY(F847))</f>
        <v/>
      </c>
      <c r="S847" t="inlineStr"/>
    </row>
    <row r="848">
      <c r="A848" t="n">
        <v>422</v>
      </c>
      <c r="B848" t="inlineStr">
        <is>
          <t>Total conversión</t>
        </is>
      </c>
      <c r="C848" t="inlineStr">
        <is>
          <t>Mercadeo de programas académicos</t>
        </is>
      </c>
      <c r="D848" t="inlineStr">
        <is>
          <t>Semestral</t>
        </is>
      </c>
      <c r="E848" t="inlineStr">
        <is>
          <t>Positivo</t>
        </is>
      </c>
      <c r="F848" s="128" t="n">
        <v>46022</v>
      </c>
      <c r="G848">
        <f>YEAR(F848)</f>
        <v/>
      </c>
      <c r="H848">
        <f>PROPER(TEXT(F848,"mmmm"))</f>
        <v/>
      </c>
      <c r="I848">
        <f>IF(OR(H848="Enero",H848="Febrero",H848="Marzo",H848="Abril",H848="Mayo",H848="Junio"),G848&amp;"-1",IF(OR(H848="Julio",H848="Agosto",H848="Septiembre",H848="Octubre",H848="Noviembre",H848="Diciembre"),G848&amp;"-2"))</f>
        <v/>
      </c>
      <c r="J848" t="n">
        <v>7.68</v>
      </c>
      <c r="K848" t="n">
        <v>7.87</v>
      </c>
      <c r="L848" s="59">
        <f>IFERROR(IF(OR(J848=0,K848=""),"",IF(E848="Positivo",MIN(MAX(K848/J848,0),1.3),MIN(MAX(J848/K848,0),1.3))),"")</f>
        <v/>
      </c>
      <c r="M848" s="59">
        <f>IFERROR(IF(OR(J848=0,K848=""),"",IF(E848="Positivo",MAX(K848/J848,0),MAX(J848/K848,0))),"")</f>
        <v/>
      </c>
      <c r="N848" t="inlineStr">
        <is>
          <t>%</t>
        </is>
      </c>
      <c r="O848" t="inlineStr">
        <is>
          <t>%</t>
        </is>
      </c>
      <c r="P848" t="n">
        <v>2</v>
      </c>
      <c r="Q848" t="n">
        <v>2</v>
      </c>
      <c r="R848">
        <f>A848&amp;"-"&amp;YEAR(F848)&amp;"-"&amp;IF(LEN(MONTH(F848))=1,"0"&amp;MONTH(F848),MONTH(F848))&amp;"-"&amp;IF(LEN(DAY(F848))=1,"0"&amp;DAY(F848),DAY(F848))</f>
        <v/>
      </c>
      <c r="S848" t="inlineStr"/>
    </row>
    <row r="849">
      <c r="A849" t="n">
        <v>427</v>
      </c>
      <c r="B849" t="inlineStr">
        <is>
          <t>Consumo de Agua per Cápita Semestral</t>
        </is>
      </c>
      <c r="C849" t="inlineStr">
        <is>
          <t>GESTIÓN AMBIENTAL</t>
        </is>
      </c>
      <c r="D849" t="inlineStr">
        <is>
          <t>Semestral</t>
        </is>
      </c>
      <c r="E849" t="inlineStr">
        <is>
          <t>Negativo</t>
        </is>
      </c>
      <c r="F849" s="128" t="n">
        <v>46022</v>
      </c>
      <c r="G849">
        <f>YEAR(F849)</f>
        <v/>
      </c>
      <c r="H849">
        <f>PROPER(TEXT(F849,"mmmm"))</f>
        <v/>
      </c>
      <c r="I849">
        <f>IF(OR(H849="Enero",H849="Febrero",H849="Marzo",H849="Abril",H849="Mayo",H849="Junio"),G849&amp;"-1",IF(OR(H849="Julio",H849="Agosto",H849="Septiembre",H849="Octubre",H849="Noviembre",H849="Diciembre"),G849&amp;"-2"))</f>
        <v/>
      </c>
      <c r="J849" t="n">
        <v>0.1916666666666667</v>
      </c>
      <c r="K849" t="n">
        <v>9596.291666666668</v>
      </c>
      <c r="L849" s="59">
        <f>IFERROR(IF(OR(J849=0,K849=""),"",IF(E849="Positivo",MIN(MAX(K849/J849,0),1.3),MIN(MAX(J849/K849,0),1.3))),"")</f>
        <v/>
      </c>
      <c r="M849" s="59">
        <f>IFERROR(IF(OR(J849=0,K849=""),"",IF(E849="Positivo",MAX(K849/J849,0),MAX(J849/K849,0))),"")</f>
        <v/>
      </c>
      <c r="N849" t="inlineStr">
        <is>
          <t>DEC</t>
        </is>
      </c>
      <c r="O849" t="inlineStr">
        <is>
          <t>DEC</t>
        </is>
      </c>
      <c r="P849" t="n">
        <v>2</v>
      </c>
      <c r="Q849" t="n">
        <v>2</v>
      </c>
      <c r="R849">
        <f>A849&amp;"-"&amp;YEAR(F849)&amp;"-"&amp;IF(LEN(MONTH(F849))=1,"0"&amp;MONTH(F849),MONTH(F849))&amp;"-"&amp;IF(LEN(DAY(F849))=1,"0"&amp;DAY(F849),DAY(F849))</f>
        <v/>
      </c>
      <c r="S849" t="inlineStr"/>
    </row>
    <row r="850">
      <c r="A850" t="n">
        <v>428</v>
      </c>
      <c r="B850" t="inlineStr">
        <is>
          <t>Consumo de Energía Eléctrica per Cápita Semestral</t>
        </is>
      </c>
      <c r="C850" t="inlineStr">
        <is>
          <t>GESTIÓN AMBIENTAL</t>
        </is>
      </c>
      <c r="D850" t="inlineStr">
        <is>
          <t>Semestral</t>
        </is>
      </c>
      <c r="E850" t="inlineStr">
        <is>
          <t>Negativo</t>
        </is>
      </c>
      <c r="F850" s="128" t="n">
        <v>46022</v>
      </c>
      <c r="G850">
        <f>YEAR(F850)</f>
        <v/>
      </c>
      <c r="H850">
        <f>PROPER(TEXT(F850,"mmmm"))</f>
        <v/>
      </c>
      <c r="I850">
        <f>IF(OR(H850="Enero",H850="Febrero",H850="Marzo",H850="Abril",H850="Mayo",H850="Junio"),G850&amp;"-1",IF(OR(H850="Julio",H850="Agosto",H850="Septiembre",H850="Octubre",H850="Noviembre",H850="Diciembre"),G850&amp;"-2"))</f>
        <v/>
      </c>
      <c r="J850" t="n">
        <v>11.16666666666667</v>
      </c>
      <c r="K850" t="n">
        <v>146099.2175</v>
      </c>
      <c r="L850" s="59">
        <f>IFERROR(IF(OR(J850=0,K850=""),"",IF(E850="Positivo",MIN(MAX(K850/J850,0),1.3),MIN(MAX(J850/K850,0),1.3))),"")</f>
        <v/>
      </c>
      <c r="M850" s="59">
        <f>IFERROR(IF(OR(J850=0,K850=""),"",IF(E850="Positivo",MAX(K850/J850,0),MAX(J850/K850,0))),"")</f>
        <v/>
      </c>
      <c r="N850" t="inlineStr">
        <is>
          <t>kWh</t>
        </is>
      </c>
      <c r="O850" t="inlineStr">
        <is>
          <t>kWh</t>
        </is>
      </c>
      <c r="P850" t="n">
        <v>0</v>
      </c>
      <c r="Q850" t="n">
        <v>1</v>
      </c>
      <c r="R850">
        <f>A850&amp;"-"&amp;YEAR(F850)&amp;"-"&amp;IF(LEN(MONTH(F850))=1,"0"&amp;MONTH(F850),MONTH(F850))&amp;"-"&amp;IF(LEN(DAY(F850))=1,"0"&amp;DAY(F850),DAY(F850))</f>
        <v/>
      </c>
      <c r="S850" t="inlineStr"/>
    </row>
    <row r="851">
      <c r="A851" t="n">
        <v>429</v>
      </c>
      <c r="B851" t="inlineStr">
        <is>
          <t>Generación de Residuos Sólidos per Cápita Semestral</t>
        </is>
      </c>
      <c r="C851" t="inlineStr">
        <is>
          <t>GESTIÓN AMBIENTAL</t>
        </is>
      </c>
      <c r="D851" t="inlineStr">
        <is>
          <t>Semestral</t>
        </is>
      </c>
      <c r="E851" t="inlineStr">
        <is>
          <t>Negativo</t>
        </is>
      </c>
      <c r="F851" s="128" t="n">
        <v>46022</v>
      </c>
      <c r="G851">
        <f>YEAR(F851)</f>
        <v/>
      </c>
      <c r="H851">
        <f>PROPER(TEXT(F851,"mmmm"))</f>
        <v/>
      </c>
      <c r="I851">
        <f>IF(OR(H851="Enero",H851="Febrero",H851="Marzo",H851="Abril",H851="Mayo",H851="Junio"),G851&amp;"-1",IF(OR(H851="Julio",H851="Agosto",H851="Septiembre",H851="Octubre",H851="Noviembre",H851="Diciembre"),G851&amp;"-2"))</f>
        <v/>
      </c>
      <c r="J851" t="n">
        <v>0.5783333333333334</v>
      </c>
      <c r="K851" t="n">
        <v>13039.20833333333</v>
      </c>
      <c r="L851" s="59">
        <f>IFERROR(IF(OR(J851=0,K851=""),"",IF(E851="Positivo",MIN(MAX(K851/J851,0),1.3),MIN(MAX(J851/K851,0),1.3))),"")</f>
        <v/>
      </c>
      <c r="M851" s="59">
        <f>IFERROR(IF(OR(J851=0,K851=""),"",IF(E851="Positivo",MAX(K851/J851,0),MAX(J851/K851,0))),"")</f>
        <v/>
      </c>
      <c r="N851" t="inlineStr">
        <is>
          <t>DEC</t>
        </is>
      </c>
      <c r="O851" t="inlineStr">
        <is>
          <t>DEC</t>
        </is>
      </c>
      <c r="P851" t="n">
        <v>2</v>
      </c>
      <c r="Q851" t="n">
        <v>2</v>
      </c>
      <c r="R851">
        <f>A851&amp;"-"&amp;YEAR(F851)&amp;"-"&amp;IF(LEN(MONTH(F851))=1,"0"&amp;MONTH(F851),MONTH(F851))&amp;"-"&amp;IF(LEN(DAY(F851))=1,"0"&amp;DAY(F851),DAY(F851))</f>
        <v/>
      </c>
      <c r="S851" t="inlineStr"/>
    </row>
    <row r="852">
      <c r="A852" t="n">
        <v>431</v>
      </c>
      <c r="B852" t="inlineStr">
        <is>
          <t>Gestión de casos de salud que impactan a los colaboradores</t>
        </is>
      </c>
      <c r="C852" t="inlineStr">
        <is>
          <t>GESTIÓN DE SEGURIDAD Y SALUD EN EL TRABAJO</t>
        </is>
      </c>
      <c r="D852" t="inlineStr">
        <is>
          <t>Trimestral</t>
        </is>
      </c>
      <c r="E852" t="inlineStr">
        <is>
          <t>Positivo</t>
        </is>
      </c>
      <c r="F852" s="128" t="n">
        <v>46022</v>
      </c>
      <c r="G852">
        <f>YEAR(F852)</f>
        <v/>
      </c>
      <c r="H852">
        <f>PROPER(TEXT(F852,"mmmm"))</f>
        <v/>
      </c>
      <c r="I852">
        <f>IF(OR(H852="Enero",H852="Febrero",H852="Marzo",H852="Abril",H852="Mayo",H852="Junio"),G852&amp;"-1",IF(OR(H852="Julio",H852="Agosto",H852="Septiembre",H852="Octubre",H852="Noviembre",H852="Diciembre"),G852&amp;"-2"))</f>
        <v/>
      </c>
      <c r="J852" t="n">
        <v>100</v>
      </c>
      <c r="K852" t="n">
        <v>100</v>
      </c>
      <c r="L852" s="59">
        <f>IFERROR(IF(OR(J852=0,K852=""),"",IF(E852="Positivo",MIN(MAX(K852/J852,0),1.3),MIN(MAX(J852/K852,0),1.3))),"")</f>
        <v/>
      </c>
      <c r="M852" s="59">
        <f>IFERROR(IF(OR(J852=0,K852=""),"",IF(E852="Positivo",MAX(K852/J852,0),MAX(J852/K852,0))),"")</f>
        <v/>
      </c>
      <c r="N852" t="inlineStr">
        <is>
          <t>%</t>
        </is>
      </c>
      <c r="O852" t="inlineStr">
        <is>
          <t>%</t>
        </is>
      </c>
      <c r="P852" t="n">
        <v>0</v>
      </c>
      <c r="Q852" t="n">
        <v>0</v>
      </c>
      <c r="R852">
        <f>A852&amp;"-"&amp;YEAR(F852)&amp;"-"&amp;IF(LEN(MONTH(F852))=1,"0"&amp;MONTH(F852),MONTH(F852))&amp;"-"&amp;IF(LEN(DAY(F852))=1,"0"&amp;DAY(F852),DAY(F852))</f>
        <v/>
      </c>
      <c r="S852" t="inlineStr"/>
    </row>
    <row r="853">
      <c r="A853" t="n">
        <v>432</v>
      </c>
      <c r="B853" t="inlineStr">
        <is>
          <t>Intervención a la gestión del riesgo de los colaboradores</t>
        </is>
      </c>
      <c r="C853" t="inlineStr">
        <is>
          <t>GESTIÓN DE SEGURIDAD Y SALUD EN EL TRABAJO</t>
        </is>
      </c>
      <c r="D853" t="inlineStr">
        <is>
          <t>Trimestral</t>
        </is>
      </c>
      <c r="E853" t="inlineStr">
        <is>
          <t>Positivo</t>
        </is>
      </c>
      <c r="F853" s="128" t="n">
        <v>46022</v>
      </c>
      <c r="G853">
        <f>YEAR(F853)</f>
        <v/>
      </c>
      <c r="H853">
        <f>PROPER(TEXT(F853,"mmmm"))</f>
        <v/>
      </c>
      <c r="I853">
        <f>IF(OR(H853="Enero",H853="Febrero",H853="Marzo",H853="Abril",H853="Mayo",H853="Junio"),G853&amp;"-1",IF(OR(H853="Julio",H853="Agosto",H853="Septiembre",H853="Octubre",H853="Noviembre",H853="Diciembre"),G853&amp;"-2"))</f>
        <v/>
      </c>
      <c r="J853" t="n">
        <v>90</v>
      </c>
      <c r="K853" t="n">
        <v>100</v>
      </c>
      <c r="L853" s="59">
        <f>IFERROR(IF(OR(J853=0,K853=""),"",IF(E853="Positivo",MIN(MAX(K853/J853,0),1.3),MIN(MAX(J853/K853,0),1.3))),"")</f>
        <v/>
      </c>
      <c r="M853" s="59">
        <f>IFERROR(IF(OR(J853=0,K853=""),"",IF(E853="Positivo",MAX(K853/J853,0),MAX(J853/K853,0))),"")</f>
        <v/>
      </c>
      <c r="N853" t="inlineStr">
        <is>
          <t>%</t>
        </is>
      </c>
      <c r="O853" t="inlineStr">
        <is>
          <t>%</t>
        </is>
      </c>
      <c r="P853" t="n">
        <v>0</v>
      </c>
      <c r="Q853" t="n">
        <v>0</v>
      </c>
      <c r="R853">
        <f>A853&amp;"-"&amp;YEAR(F853)&amp;"-"&amp;IF(LEN(MONTH(F853))=1,"0"&amp;MONTH(F853),MONTH(F853))&amp;"-"&amp;IF(LEN(DAY(F853))=1,"0"&amp;DAY(F853),DAY(F853))</f>
        <v/>
      </c>
      <c r="S853" t="inlineStr"/>
    </row>
    <row r="854">
      <c r="A854" t="n">
        <v>433</v>
      </c>
      <c r="B854" t="inlineStr">
        <is>
          <t>Generación de Residuos Peligrosos per Cápita Semestral</t>
        </is>
      </c>
      <c r="C854" t="inlineStr">
        <is>
          <t>GESTIÓN AMBIENTAL</t>
        </is>
      </c>
      <c r="D854" t="inlineStr">
        <is>
          <t>Semestral</t>
        </is>
      </c>
      <c r="E854" t="inlineStr">
        <is>
          <t>Negativo</t>
        </is>
      </c>
      <c r="F854" s="128" t="n">
        <v>46022</v>
      </c>
      <c r="G854">
        <f>YEAR(F854)</f>
        <v/>
      </c>
      <c r="H854">
        <f>PROPER(TEXT(F854,"mmmm"))</f>
        <v/>
      </c>
      <c r="I854">
        <f>IF(OR(H854="Enero",H854="Febrero",H854="Marzo",H854="Abril",H854="Mayo",H854="Junio"),G854&amp;"-1",IF(OR(H854="Julio",H854="Agosto",H854="Septiembre",H854="Octubre",H854="Noviembre",H854="Diciembre"),G854&amp;"-2"))</f>
        <v/>
      </c>
      <c r="J854" t="n">
        <v>0.05833333333333334</v>
      </c>
      <c r="K854" t="n">
        <v>9141.304166666667</v>
      </c>
      <c r="L854" s="59">
        <f>IFERROR(IF(OR(J854=0,K854=""),"",IF(E854="Positivo",MIN(MAX(K854/J854,0),1.3),MIN(MAX(J854/K854,0),1.3))),"")</f>
        <v/>
      </c>
      <c r="M854" s="59">
        <f>IFERROR(IF(OR(J854=0,K854=""),"",IF(E854="Positivo",MAX(K854/J854,0),MAX(J854/K854,0))),"")</f>
        <v/>
      </c>
      <c r="N854" t="inlineStr">
        <is>
          <t>DEC</t>
        </is>
      </c>
      <c r="O854" t="inlineStr">
        <is>
          <t>DEC</t>
        </is>
      </c>
      <c r="P854" t="n">
        <v>2</v>
      </c>
      <c r="Q854" t="n">
        <v>2</v>
      </c>
      <c r="R854">
        <f>A854&amp;"-"&amp;YEAR(F854)&amp;"-"&amp;IF(LEN(MONTH(F854))=1,"0"&amp;MONTH(F854),MONTH(F854))&amp;"-"&amp;IF(LEN(DAY(F854))=1,"0"&amp;DAY(F854),DAY(F854))</f>
        <v/>
      </c>
      <c r="S854" t="inlineStr"/>
    </row>
    <row r="855">
      <c r="A855" t="n">
        <v>434</v>
      </c>
      <c r="B855" t="inlineStr">
        <is>
          <t>Generación de Residuos Peligrosos Mensual</t>
        </is>
      </c>
      <c r="C855" t="inlineStr">
        <is>
          <t>GESTIÓN AMBIENTAL</t>
        </is>
      </c>
      <c r="D855" t="inlineStr">
        <is>
          <t>Mensual</t>
        </is>
      </c>
      <c r="E855" t="inlineStr">
        <is>
          <t>Negativo</t>
        </is>
      </c>
      <c r="F855" s="128" t="n">
        <v>46022</v>
      </c>
      <c r="G855">
        <f>YEAR(F855)</f>
        <v/>
      </c>
      <c r="H855">
        <f>PROPER(TEXT(F855,"mmmm"))</f>
        <v/>
      </c>
      <c r="I855">
        <f>IF(OR(H855="Enero",H855="Febrero",H855="Marzo",H855="Abril",H855="Mayo",H855="Junio"),G855&amp;"-1",IF(OR(H855="Julio",H855="Agosto",H855="Septiembre",H855="Octubre",H855="Noviembre",H855="Diciembre"),G855&amp;"-2"))</f>
        <v/>
      </c>
      <c r="J855" t="n">
        <v>6320</v>
      </c>
      <c r="K855" t="n">
        <v>7933.69</v>
      </c>
      <c r="L855" s="59">
        <f>IFERROR(IF(OR(J855=0,K855=""),"",IF(E855="Positivo",MIN(MAX(K855/J855,0),1.3),MIN(MAX(J855/K855,0),1.3))),"")</f>
        <v/>
      </c>
      <c r="M855" s="59">
        <f>IFERROR(IF(OR(J855=0,K855=""),"",IF(E855="Positivo",MAX(K855/J855,0),MAX(J855/K855,0))),"")</f>
        <v/>
      </c>
      <c r="N855" t="inlineStr">
        <is>
          <t>Kg</t>
        </is>
      </c>
      <c r="O855" t="inlineStr">
        <is>
          <t>Kg</t>
        </is>
      </c>
      <c r="P855" t="n">
        <v>0</v>
      </c>
      <c r="Q855" t="n">
        <v>0</v>
      </c>
      <c r="R855">
        <f>A855&amp;"-"&amp;YEAR(F855)&amp;"-"&amp;IF(LEN(MONTH(F855))=1,"0"&amp;MONTH(F855),MONTH(F855))&amp;"-"&amp;IF(LEN(DAY(F855))=1,"0"&amp;DAY(F855),DAY(F855))</f>
        <v/>
      </c>
      <c r="S855" t="inlineStr"/>
    </row>
    <row r="856">
      <c r="A856" t="n">
        <v>435</v>
      </c>
      <c r="B856" t="inlineStr">
        <is>
          <t>Disminución de la Generación de Residuos Peligrosos per Cápita</t>
        </is>
      </c>
      <c r="C856" t="inlineStr">
        <is>
          <t>GESTIÓN AMBIENTAL</t>
        </is>
      </c>
      <c r="D856" t="inlineStr">
        <is>
          <t>Semestral</t>
        </is>
      </c>
      <c r="E856" t="inlineStr">
        <is>
          <t>Positivo</t>
        </is>
      </c>
      <c r="F856" s="128" t="n">
        <v>46022</v>
      </c>
      <c r="G856">
        <f>YEAR(F856)</f>
        <v/>
      </c>
      <c r="H856">
        <f>PROPER(TEXT(F856,"mmmm"))</f>
        <v/>
      </c>
      <c r="I856">
        <f>IF(OR(H856="Enero",H856="Febrero",H856="Marzo",H856="Abril",H856="Mayo",H856="Junio"),G856&amp;"-1",IF(OR(H856="Julio",H856="Agosto",H856="Septiembre",H856="Octubre",H856="Noviembre",H856="Diciembre"),G856&amp;"-2"))</f>
        <v/>
      </c>
      <c r="J856" t="n">
        <v>100</v>
      </c>
      <c r="K856" t="n">
        <v>0.1741666666666667</v>
      </c>
      <c r="L856" s="59">
        <f>IFERROR(IF(OR(J856=0,K856=""),"",IF(E856="Positivo",MIN(MAX(K856/J856,0),1.3),MIN(MAX(J856/K856,0),1.3))),"")</f>
        <v/>
      </c>
      <c r="M856" s="59">
        <f>IFERROR(IF(OR(J856=0,K856=""),"",IF(E856="Positivo",MAX(K856/J856,0),MAX(J856/K856,0))),"")</f>
        <v/>
      </c>
      <c r="N856" t="inlineStr">
        <is>
          <t>%</t>
        </is>
      </c>
      <c r="O856" t="inlineStr">
        <is>
          <t>%</t>
        </is>
      </c>
      <c r="P856" t="n">
        <v>2</v>
      </c>
      <c r="Q856" t="n">
        <v>2</v>
      </c>
      <c r="R856">
        <f>A856&amp;"-"&amp;YEAR(F856)&amp;"-"&amp;IF(LEN(MONTH(F856))=1,"0"&amp;MONTH(F856),MONTH(F856))&amp;"-"&amp;IF(LEN(DAY(F856))=1,"0"&amp;DAY(F856),DAY(F856))</f>
        <v/>
      </c>
      <c r="S856" t="inlineStr"/>
    </row>
    <row r="857">
      <c r="A857" t="n">
        <v>436</v>
      </c>
      <c r="B857" t="inlineStr">
        <is>
          <t>ANS documentos operativos</t>
        </is>
      </c>
      <c r="C857" t="inlineStr">
        <is>
          <t>Gestión de calidad</t>
        </is>
      </c>
      <c r="D857" t="inlineStr">
        <is>
          <t>Mensual</t>
        </is>
      </c>
      <c r="E857" t="inlineStr">
        <is>
          <t>Negativo</t>
        </is>
      </c>
      <c r="F857" s="128" t="n">
        <v>46022</v>
      </c>
      <c r="G857">
        <f>YEAR(F857)</f>
        <v/>
      </c>
      <c r="H857">
        <f>PROPER(TEXT(F857,"mmmm"))</f>
        <v/>
      </c>
      <c r="I857">
        <f>IF(OR(H857="Enero",H857="Febrero",H857="Marzo",H857="Abril",H857="Mayo",H857="Junio"),G857&amp;"-1",IF(OR(H857="Julio",H857="Agosto",H857="Septiembre",H857="Octubre",H857="Noviembre",H857="Diciembre"),G857&amp;"-2"))</f>
        <v/>
      </c>
      <c r="J857" t="n">
        <v>7</v>
      </c>
      <c r="K857" t="n">
        <v>5.069999992847443</v>
      </c>
      <c r="L857" s="59">
        <f>IFERROR(IF(OR(J857=0,K857=""),"",IF(E857="Positivo",MIN(MAX(K857/J857,0),1.3),MIN(MAX(J857/K857,0),1.3))),"")</f>
        <v/>
      </c>
      <c r="M857" s="59">
        <f>IFERROR(IF(OR(J857=0,K857=""),"",IF(E857="Positivo",MAX(K857/J857,0),MAX(J857/K857,0))),"")</f>
        <v/>
      </c>
      <c r="N857" t="inlineStr">
        <is>
          <t>Días</t>
        </is>
      </c>
      <c r="O857" t="inlineStr">
        <is>
          <t>Días</t>
        </is>
      </c>
      <c r="P857" t="n">
        <v>0</v>
      </c>
      <c r="Q857" t="n">
        <v>1</v>
      </c>
      <c r="R857">
        <f>A857&amp;"-"&amp;YEAR(F857)&amp;"-"&amp;IF(LEN(MONTH(F857))=1,"0"&amp;MONTH(F857),MONTH(F857))&amp;"-"&amp;IF(LEN(DAY(F857))=1,"0"&amp;DAY(F857),DAY(F857))</f>
        <v/>
      </c>
      <c r="S857" t="inlineStr"/>
    </row>
    <row r="858">
      <c r="A858" t="n">
        <v>436</v>
      </c>
      <c r="B858" t="inlineStr">
        <is>
          <t>ANS documentos operativos</t>
        </is>
      </c>
      <c r="C858" t="inlineStr">
        <is>
          <t>Gestión de calidad</t>
        </is>
      </c>
      <c r="D858" t="inlineStr">
        <is>
          <t>Mensual</t>
        </is>
      </c>
      <c r="E858" t="inlineStr">
        <is>
          <t>Negativo</t>
        </is>
      </c>
      <c r="F858" s="128" t="n">
        <v>46081</v>
      </c>
      <c r="G858">
        <f>YEAR(F858)</f>
        <v/>
      </c>
      <c r="H858">
        <f>PROPER(TEXT(F858,"mmmm"))</f>
        <v/>
      </c>
      <c r="I858">
        <f>IF(OR(H858="Enero",H858="Febrero",H858="Marzo",H858="Abril",H858="Mayo",H858="Junio"),G858&amp;"-1",IF(OR(H858="Julio",H858="Agosto",H858="Septiembre",H858="Octubre",H858="Noviembre",H858="Diciembre"),G858&amp;"-2"))</f>
        <v/>
      </c>
      <c r="J858" t="n">
        <v>14</v>
      </c>
      <c r="K858" t="n">
        <v>2.392499923706055</v>
      </c>
      <c r="L858" s="59">
        <f>IFERROR(IF(OR(J858=0,K858=""),"",IF(E858="Positivo",MIN(MAX(K858/J858,0),1.3),MIN(MAX(J858/K858,0),1.3))),"")</f>
        <v/>
      </c>
      <c r="M858" s="59">
        <f>IFERROR(IF(OR(J858=0,K858=""),"",IF(E858="Positivo",MAX(K858/J858,0),MAX(J858/K858,0))),"")</f>
        <v/>
      </c>
      <c r="N858" t="inlineStr">
        <is>
          <t>Días</t>
        </is>
      </c>
      <c r="O858" t="inlineStr">
        <is>
          <t>Días</t>
        </is>
      </c>
      <c r="P858" t="n">
        <v>0</v>
      </c>
      <c r="Q858" t="n">
        <v>1</v>
      </c>
      <c r="R858">
        <f>A858&amp;"-"&amp;YEAR(F858)&amp;"-"&amp;IF(LEN(MONTH(F858))=1,"0"&amp;MONTH(F858),MONTH(F858))&amp;"-"&amp;IF(LEN(DAY(F858))=1,"0"&amp;DAY(F858),DAY(F858))</f>
        <v/>
      </c>
      <c r="S858" t="inlineStr"/>
    </row>
    <row r="859">
      <c r="A859" t="n">
        <v>437</v>
      </c>
      <c r="B859" t="inlineStr">
        <is>
          <t>Nivel de Satisfacción Servicios Prestados - Riesgos</t>
        </is>
      </c>
      <c r="C859" t="inlineStr">
        <is>
          <t>GESTIÓN DE RIESGOS</t>
        </is>
      </c>
      <c r="D859" t="inlineStr">
        <is>
          <t>Anual</t>
        </is>
      </c>
      <c r="E859" t="inlineStr">
        <is>
          <t>Positivo</t>
        </is>
      </c>
      <c r="F859" s="128" t="n">
        <v>46022</v>
      </c>
      <c r="G859">
        <f>YEAR(F859)</f>
        <v/>
      </c>
      <c r="H859">
        <f>PROPER(TEXT(F859,"mmmm"))</f>
        <v/>
      </c>
      <c r="I859">
        <f>IF(OR(H859="Enero",H859="Febrero",H859="Marzo",H859="Abril",H859="Mayo",H859="Junio"),G859&amp;"-1",IF(OR(H859="Julio",H859="Agosto",H859="Septiembre",H859="Octubre",H859="Noviembre",H859="Diciembre"),G859&amp;"-2"))</f>
        <v/>
      </c>
      <c r="J859" t="n">
        <v>80</v>
      </c>
      <c r="K859" t="n">
        <v>99</v>
      </c>
      <c r="L859" s="59">
        <f>IFERROR(IF(OR(J859=0,K859=""),"",IF(E859="Positivo",MIN(MAX(K859/J859,0),1.3),MIN(MAX(J859/K859,0),1.3))),"")</f>
        <v/>
      </c>
      <c r="M859" s="59">
        <f>IFERROR(IF(OR(J859=0,K859=""),"",IF(E859="Positivo",MAX(K859/J859,0),MAX(J859/K859,0))),"")</f>
        <v/>
      </c>
      <c r="N859" t="inlineStr">
        <is>
          <t>%</t>
        </is>
      </c>
      <c r="O859" t="inlineStr">
        <is>
          <t>%</t>
        </is>
      </c>
      <c r="P859" t="n">
        <v>0</v>
      </c>
      <c r="Q859" t="n">
        <v>0</v>
      </c>
      <c r="R859">
        <f>A859&amp;"-"&amp;YEAR(F859)&amp;"-"&amp;IF(LEN(MONTH(F859))=1,"0"&amp;MONTH(F859),MONTH(F859))&amp;"-"&amp;IF(LEN(DAY(F859))=1,"0"&amp;DAY(F859),DAY(F859))</f>
        <v/>
      </c>
      <c r="S859" t="inlineStr"/>
    </row>
    <row r="860">
      <c r="A860" t="n">
        <v>439</v>
      </c>
      <c r="B860" t="inlineStr">
        <is>
          <t>Disponibilidad de catálogo de asignaturas pregrado y posgrado virtual</t>
        </is>
      </c>
      <c r="C860" t="inlineStr">
        <is>
          <t>Operaciones Académicas</t>
        </is>
      </c>
      <c r="D860" t="inlineStr">
        <is>
          <t>Semestral</t>
        </is>
      </c>
      <c r="E860" t="inlineStr">
        <is>
          <t>Positivo</t>
        </is>
      </c>
      <c r="F860" s="128" t="n">
        <v>46022</v>
      </c>
      <c r="G860">
        <f>YEAR(F860)</f>
        <v/>
      </c>
      <c r="H860">
        <f>PROPER(TEXT(F860,"mmmm"))</f>
        <v/>
      </c>
      <c r="I860">
        <f>IF(OR(H860="Enero",H860="Febrero",H860="Marzo",H860="Abril",H860="Mayo",H860="Junio"),G860&amp;"-1",IF(OR(H860="Julio",H860="Agosto",H860="Septiembre",H860="Octubre",H860="Noviembre",H860="Diciembre"),G860&amp;"-2"))</f>
        <v/>
      </c>
      <c r="J860" t="n">
        <v>100</v>
      </c>
      <c r="K860" t="n">
        <v>100</v>
      </c>
      <c r="L860" s="59">
        <f>IFERROR(IF(OR(J860=0,K860=""),"",IF(E860="Positivo",MIN(MAX(K860/J860,0),1.3),MIN(MAX(J860/K860,0),1.3))),"")</f>
        <v/>
      </c>
      <c r="M860" s="59">
        <f>IFERROR(IF(OR(J860=0,K860=""),"",IF(E860="Positivo",MAX(K860/J860,0),MAX(J860/K860,0))),"")</f>
        <v/>
      </c>
      <c r="N860" t="inlineStr">
        <is>
          <t>%</t>
        </is>
      </c>
      <c r="O860" t="inlineStr">
        <is>
          <t>%</t>
        </is>
      </c>
      <c r="P860" t="n">
        <v>0</v>
      </c>
      <c r="Q860" t="n">
        <v>0</v>
      </c>
      <c r="R860">
        <f>A860&amp;"-"&amp;YEAR(F860)&amp;"-"&amp;IF(LEN(MONTH(F860))=1,"0"&amp;MONTH(F860),MONTH(F860))&amp;"-"&amp;IF(LEN(DAY(F860))=1,"0"&amp;DAY(F860),DAY(F860))</f>
        <v/>
      </c>
      <c r="S860" t="inlineStr"/>
    </row>
    <row r="861">
      <c r="A861" t="n">
        <v>440</v>
      </c>
      <c r="B861" t="inlineStr">
        <is>
          <t>Aseguramiento de matricula académica virtual</t>
        </is>
      </c>
      <c r="C861" t="inlineStr">
        <is>
          <t>Operaciones Académicas</t>
        </is>
      </c>
      <c r="D861" t="inlineStr">
        <is>
          <t>Semestral</t>
        </is>
      </c>
      <c r="E861" t="inlineStr">
        <is>
          <t>Positivo</t>
        </is>
      </c>
      <c r="F861" s="128" t="n">
        <v>46022</v>
      </c>
      <c r="G861">
        <f>YEAR(F861)</f>
        <v/>
      </c>
      <c r="H861">
        <f>PROPER(TEXT(F861,"mmmm"))</f>
        <v/>
      </c>
      <c r="I861">
        <f>IF(OR(H861="Enero",H861="Febrero",H861="Marzo",H861="Abril",H861="Mayo",H861="Junio"),G861&amp;"-1",IF(OR(H861="Julio",H861="Agosto",H861="Septiembre",H861="Octubre",H861="Noviembre",H861="Diciembre"),G861&amp;"-2"))</f>
        <v/>
      </c>
      <c r="J861" t="n">
        <v>392</v>
      </c>
      <c r="K861" t="n">
        <v>191410</v>
      </c>
      <c r="L861" s="59">
        <f>IFERROR(IF(OR(J861=0,K861=""),"",IF(E861="Positivo",MIN(MAX(K861/J861,0),1.3),MIN(MAX(J861/K861,0),1.3))),"")</f>
        <v/>
      </c>
      <c r="M861" s="59">
        <f>IFERROR(IF(OR(J861=0,K861=""),"",IF(E861="Positivo",MAX(K861/J861,0),MAX(J861/K861,0))),"")</f>
        <v/>
      </c>
      <c r="N861" t="inlineStr">
        <is>
          <t>%</t>
        </is>
      </c>
      <c r="O861" t="inlineStr">
        <is>
          <t>%</t>
        </is>
      </c>
      <c r="P861" t="n">
        <v>0</v>
      </c>
      <c r="Q861" t="n">
        <v>1</v>
      </c>
      <c r="R861">
        <f>A861&amp;"-"&amp;YEAR(F861)&amp;"-"&amp;IF(LEN(MONTH(F861))=1,"0"&amp;MONTH(F861),MONTH(F861))&amp;"-"&amp;IF(LEN(DAY(F861))=1,"0"&amp;DAY(F861),DAY(F861))</f>
        <v/>
      </c>
      <c r="S861" t="inlineStr"/>
    </row>
    <row r="862">
      <c r="A862" t="n">
        <v>444</v>
      </c>
      <c r="B862" t="inlineStr">
        <is>
          <t>CES Proceso de grados</t>
        </is>
      </c>
      <c r="C862" t="inlineStr">
        <is>
          <t>Registro y Control</t>
        </is>
      </c>
      <c r="D862" t="inlineStr">
        <is>
          <t>Semestral</t>
        </is>
      </c>
      <c r="E862" t="inlineStr">
        <is>
          <t>Negativo</t>
        </is>
      </c>
      <c r="F862" s="128" t="n">
        <v>46022</v>
      </c>
      <c r="G862">
        <f>YEAR(F862)</f>
        <v/>
      </c>
      <c r="H862">
        <f>PROPER(TEXT(F862,"mmmm"))</f>
        <v/>
      </c>
      <c r="I862">
        <f>IF(OR(H862="Enero",H862="Febrero",H862="Marzo",H862="Abril",H862="Mayo",H862="Junio"),G862&amp;"-1",IF(OR(H862="Julio",H862="Agosto",H862="Septiembre",H862="Octubre",H862="Noviembre",H862="Diciembre"),G862&amp;"-2"))</f>
        <v/>
      </c>
      <c r="J862" t="n">
        <v>3</v>
      </c>
      <c r="K862" t="n">
        <v>1.65</v>
      </c>
      <c r="L862" s="59">
        <f>IFERROR(IF(OR(J862=0,K862=""),"",IF(E862="Positivo",MIN(MAX(K862/J862,0),1.3),MIN(MAX(J862/K862,0),1.3))),"")</f>
        <v/>
      </c>
      <c r="M862" s="59">
        <f>IFERROR(IF(OR(J862=0,K862=""),"",IF(E862="Positivo",MAX(K862/J862,0),MAX(J862/K862,0))),"")</f>
        <v/>
      </c>
      <c r="N862" t="inlineStr">
        <is>
          <t>ENT</t>
        </is>
      </c>
      <c r="O862" t="inlineStr">
        <is>
          <t>DEC</t>
        </is>
      </c>
      <c r="P862" t="n">
        <v>0</v>
      </c>
      <c r="Q862" t="n">
        <v>1</v>
      </c>
      <c r="R862">
        <f>A862&amp;"-"&amp;YEAR(F862)&amp;"-"&amp;IF(LEN(MONTH(F862))=1,"0"&amp;MONTH(F862),MONTH(F862))&amp;"-"&amp;IF(LEN(DAY(F862))=1,"0"&amp;DAY(F862),DAY(F862))</f>
        <v/>
      </c>
      <c r="S862" t="inlineStr"/>
    </row>
    <row r="863">
      <c r="A863" t="n">
        <v>445</v>
      </c>
      <c r="B863" t="inlineStr">
        <is>
          <t>Satisfacción del proceso de grados virtual</t>
        </is>
      </c>
      <c r="C863" t="inlineStr">
        <is>
          <t>Registro y Control</t>
        </is>
      </c>
      <c r="D863" t="inlineStr">
        <is>
          <t>Semestral</t>
        </is>
      </c>
      <c r="E863" t="inlineStr">
        <is>
          <t>Positivo</t>
        </is>
      </c>
      <c r="F863" s="128" t="n">
        <v>46022</v>
      </c>
      <c r="G863">
        <f>YEAR(F863)</f>
        <v/>
      </c>
      <c r="H863">
        <f>PROPER(TEXT(F863,"mmmm"))</f>
        <v/>
      </c>
      <c r="I863">
        <f>IF(OR(H863="Enero",H863="Febrero",H863="Marzo",H863="Abril",H863="Mayo",H863="Junio"),G863&amp;"-1",IF(OR(H863="Julio",H863="Agosto",H863="Septiembre",H863="Octubre",H863="Noviembre",H863="Diciembre"),G863&amp;"-2"))</f>
        <v/>
      </c>
      <c r="J863" t="n">
        <v>70</v>
      </c>
      <c r="K863" t="n">
        <v>80.5</v>
      </c>
      <c r="L863" s="59">
        <f>IFERROR(IF(OR(J863=0,K863=""),"",IF(E863="Positivo",MIN(MAX(K863/J863,0),1.3),MIN(MAX(J863/K863,0),1.3))),"")</f>
        <v/>
      </c>
      <c r="M863" s="59">
        <f>IFERROR(IF(OR(J863=0,K863=""),"",IF(E863="Positivo",MAX(K863/J863,0),MAX(J863/K863,0))),"")</f>
        <v/>
      </c>
      <c r="N863" t="inlineStr">
        <is>
          <t>%</t>
        </is>
      </c>
      <c r="O863" t="inlineStr">
        <is>
          <t>%</t>
        </is>
      </c>
      <c r="P863" t="n">
        <v>0</v>
      </c>
      <c r="Q863" t="n">
        <v>0</v>
      </c>
      <c r="R863">
        <f>A863&amp;"-"&amp;YEAR(F863)&amp;"-"&amp;IF(LEN(MONTH(F863))=1,"0"&amp;MONTH(F863),MONTH(F863))&amp;"-"&amp;IF(LEN(DAY(F863))=1,"0"&amp;DAY(F863),DAY(F863))</f>
        <v/>
      </c>
      <c r="S863" t="inlineStr"/>
    </row>
    <row r="864">
      <c r="A864" t="n">
        <v>447</v>
      </c>
      <c r="B864" t="inlineStr">
        <is>
          <t>Participación en actividades culturales</t>
        </is>
      </c>
      <c r="C864" t="inlineStr">
        <is>
          <t>Biblioteca Institucional</t>
        </is>
      </c>
      <c r="D864" t="inlineStr">
        <is>
          <t>Semestral</t>
        </is>
      </c>
      <c r="E864" t="inlineStr">
        <is>
          <t>Positivo</t>
        </is>
      </c>
      <c r="F864" s="128" t="n">
        <v>46022</v>
      </c>
      <c r="G864">
        <f>YEAR(F864)</f>
        <v/>
      </c>
      <c r="H864">
        <f>PROPER(TEXT(F864,"mmmm"))</f>
        <v/>
      </c>
      <c r="I864">
        <f>IF(OR(H864="Enero",H864="Febrero",H864="Marzo",H864="Abril",H864="Mayo",H864="Junio"),G864&amp;"-1",IF(OR(H864="Julio",H864="Agosto",H864="Septiembre",H864="Octubre",H864="Noviembre",H864="Diciembre"),G864&amp;"-2"))</f>
        <v/>
      </c>
      <c r="J864" t="n">
        <v>15</v>
      </c>
      <c r="K864" t="n">
        <v>15.01</v>
      </c>
      <c r="L864" s="59">
        <f>IFERROR(IF(OR(J864=0,K864=""),"",IF(E864="Positivo",MIN(MAX(K864/J864,0),1.3),MIN(MAX(J864/K864,0),1.3))),"")</f>
        <v/>
      </c>
      <c r="M864" s="59">
        <f>IFERROR(IF(OR(J864=0,K864=""),"",IF(E864="Positivo",MAX(K864/J864,0),MAX(J864/K864,0))),"")</f>
        <v/>
      </c>
      <c r="N864" t="inlineStr">
        <is>
          <t>%</t>
        </is>
      </c>
      <c r="O864" t="inlineStr">
        <is>
          <t>%</t>
        </is>
      </c>
      <c r="P864" t="n">
        <v>0</v>
      </c>
      <c r="Q864" t="n">
        <v>0</v>
      </c>
      <c r="R864">
        <f>A864&amp;"-"&amp;YEAR(F864)&amp;"-"&amp;IF(LEN(MONTH(F864))=1,"0"&amp;MONTH(F864),MONTH(F864))&amp;"-"&amp;IF(LEN(DAY(F864))=1,"0"&amp;DAY(F864),DAY(F864))</f>
        <v/>
      </c>
      <c r="S864" t="inlineStr"/>
    </row>
    <row r="865">
      <c r="A865" t="n">
        <v>448</v>
      </c>
      <c r="B865" t="inlineStr">
        <is>
          <t>Participación en actividades de formación</t>
        </is>
      </c>
      <c r="C865" t="inlineStr">
        <is>
          <t>Biblioteca Institucional</t>
        </is>
      </c>
      <c r="D865" t="inlineStr">
        <is>
          <t>Semestral</t>
        </is>
      </c>
      <c r="E865" t="inlineStr">
        <is>
          <t>Positivo</t>
        </is>
      </c>
      <c r="F865" s="128" t="n">
        <v>46022</v>
      </c>
      <c r="G865">
        <f>YEAR(F865)</f>
        <v/>
      </c>
      <c r="H865">
        <f>PROPER(TEXT(F865,"mmmm"))</f>
        <v/>
      </c>
      <c r="I865">
        <f>IF(OR(H865="Enero",H865="Febrero",H865="Marzo",H865="Abril",H865="Mayo",H865="Junio"),G865&amp;"-1",IF(OR(H865="Julio",H865="Agosto",H865="Septiembre",H865="Octubre",H865="Noviembre",H865="Diciembre"),G865&amp;"-2"))</f>
        <v/>
      </c>
      <c r="J865" t="n">
        <v>17</v>
      </c>
      <c r="K865" t="n">
        <v>59.36</v>
      </c>
      <c r="L865" s="59">
        <f>IFERROR(IF(OR(J865=0,K865=""),"",IF(E865="Positivo",MIN(MAX(K865/J865,0),1.3),MIN(MAX(J865/K865,0),1.3))),"")</f>
        <v/>
      </c>
      <c r="M865" s="59">
        <f>IFERROR(IF(OR(J865=0,K865=""),"",IF(E865="Positivo",MAX(K865/J865,0),MAX(J865/K865,0))),"")</f>
        <v/>
      </c>
      <c r="N865" t="inlineStr">
        <is>
          <t>%</t>
        </is>
      </c>
      <c r="O865" t="inlineStr">
        <is>
          <t>%</t>
        </is>
      </c>
      <c r="P865" t="n">
        <v>0</v>
      </c>
      <c r="Q865" t="n">
        <v>1</v>
      </c>
      <c r="R865">
        <f>A865&amp;"-"&amp;YEAR(F865)&amp;"-"&amp;IF(LEN(MONTH(F865))=1,"0"&amp;MONTH(F865),MONTH(F865))&amp;"-"&amp;IF(LEN(DAY(F865))=1,"0"&amp;DAY(F865),DAY(F865))</f>
        <v/>
      </c>
      <c r="S865" t="inlineStr"/>
    </row>
    <row r="866">
      <c r="A866" t="n">
        <v>451</v>
      </c>
      <c r="B866" t="inlineStr">
        <is>
          <t>% de publicaciones con sentimiento positivo</t>
        </is>
      </c>
      <c r="C866" t="inlineStr">
        <is>
          <t>Comunicaciones Externas</t>
        </is>
      </c>
      <c r="D866" t="inlineStr">
        <is>
          <t>Semestral</t>
        </is>
      </c>
      <c r="E866" t="inlineStr">
        <is>
          <t>Positivo</t>
        </is>
      </c>
      <c r="F866" s="128" t="n">
        <v>46022</v>
      </c>
      <c r="G866">
        <f>YEAR(F866)</f>
        <v/>
      </c>
      <c r="H866">
        <f>PROPER(TEXT(F866,"mmmm"))</f>
        <v/>
      </c>
      <c r="I866">
        <f>IF(OR(H866="Enero",H866="Febrero",H866="Marzo",H866="Abril",H866="Mayo",H866="Junio"),G866&amp;"-1",IF(OR(H866="Julio",H866="Agosto",H866="Septiembre",H866="Octubre",H866="Noviembre",H866="Diciembre"),G866&amp;"-2"))</f>
        <v/>
      </c>
      <c r="J866" t="n">
        <v>100</v>
      </c>
      <c r="K866" t="n">
        <v>125.15</v>
      </c>
      <c r="L866" s="59">
        <f>IFERROR(IF(OR(J866=0,K866=""),"",IF(E866="Positivo",MIN(MAX(K866/J866,0),1.3),MIN(MAX(J866/K866,0),1.3))),"")</f>
        <v/>
      </c>
      <c r="M866" s="59">
        <f>IFERROR(IF(OR(J866=0,K866=""),"",IF(E866="Positivo",MAX(K866/J866,0),MAX(J866/K866,0))),"")</f>
        <v/>
      </c>
      <c r="N866" t="inlineStr">
        <is>
          <t>%</t>
        </is>
      </c>
      <c r="O866" t="inlineStr">
        <is>
          <t>%</t>
        </is>
      </c>
      <c r="P866" t="n">
        <v>0</v>
      </c>
      <c r="Q866" t="n">
        <v>0</v>
      </c>
      <c r="R866">
        <f>A866&amp;"-"&amp;YEAR(F866)&amp;"-"&amp;IF(LEN(MONTH(F866))=1,"0"&amp;MONTH(F866),MONTH(F866))&amp;"-"&amp;IF(LEN(DAY(F866))=1,"0"&amp;DAY(F866),DAY(F866))</f>
        <v/>
      </c>
      <c r="S866" t="inlineStr"/>
    </row>
    <row r="867">
      <c r="A867" t="n">
        <v>452</v>
      </c>
      <c r="B867" t="inlineStr">
        <is>
          <t>Seguimiento a eventos internos y externos institucionales</t>
        </is>
      </c>
      <c r="C867" t="inlineStr">
        <is>
          <t>Comunicaciones Externas</t>
        </is>
      </c>
      <c r="D867" t="inlineStr">
        <is>
          <t>Semestral</t>
        </is>
      </c>
      <c r="E867" t="inlineStr">
        <is>
          <t>Positivo</t>
        </is>
      </c>
      <c r="F867" s="128" t="n">
        <v>46022</v>
      </c>
      <c r="G867">
        <f>YEAR(F867)</f>
        <v/>
      </c>
      <c r="H867">
        <f>PROPER(TEXT(F867,"mmmm"))</f>
        <v/>
      </c>
      <c r="I867">
        <f>IF(OR(H867="Enero",H867="Febrero",H867="Marzo",H867="Abril",H867="Mayo",H867="Junio"),G867&amp;"-1",IF(OR(H867="Julio",H867="Agosto",H867="Septiembre",H867="Octubre",H867="Noviembre",H867="Diciembre"),G867&amp;"-2"))</f>
        <v/>
      </c>
      <c r="J867" t="n">
        <v>100</v>
      </c>
      <c r="K867" t="n">
        <v>151.135</v>
      </c>
      <c r="L867" s="59">
        <f>IFERROR(IF(OR(J867=0,K867=""),"",IF(E867="Positivo",MIN(MAX(K867/J867,0),1.3),MIN(MAX(J867/K867,0),1.3))),"")</f>
        <v/>
      </c>
      <c r="M867" s="59">
        <f>IFERROR(IF(OR(J867=0,K867=""),"",IF(E867="Positivo",MAX(K867/J867,0),MAX(J867/K867,0))),"")</f>
        <v/>
      </c>
      <c r="N867" t="inlineStr">
        <is>
          <t>%</t>
        </is>
      </c>
      <c r="O867" t="inlineStr">
        <is>
          <t>%</t>
        </is>
      </c>
      <c r="P867" t="n">
        <v>0</v>
      </c>
      <c r="Q867" t="n">
        <v>0</v>
      </c>
      <c r="R867">
        <f>A867&amp;"-"&amp;YEAR(F867)&amp;"-"&amp;IF(LEN(MONTH(F867))=1,"0"&amp;MONTH(F867),MONTH(F867))&amp;"-"&amp;IF(LEN(DAY(F867))=1,"0"&amp;DAY(F867),DAY(F867))</f>
        <v/>
      </c>
      <c r="S867" t="inlineStr"/>
    </row>
    <row r="868">
      <c r="A868" t="n">
        <v>453</v>
      </c>
      <c r="B868" t="inlineStr">
        <is>
          <t>Número de cursos diseñados</t>
        </is>
      </c>
      <c r="C868" t="inlineStr">
        <is>
          <t>Diseño de Contenido Virtual</t>
        </is>
      </c>
      <c r="D868" t="inlineStr">
        <is>
          <t>Trimestral</t>
        </is>
      </c>
      <c r="E868" t="inlineStr">
        <is>
          <t>Positivo</t>
        </is>
      </c>
      <c r="F868" s="128" t="n">
        <v>46022</v>
      </c>
      <c r="G868">
        <f>YEAR(F868)</f>
        <v/>
      </c>
      <c r="H868">
        <f>PROPER(TEXT(F868,"mmmm"))</f>
        <v/>
      </c>
      <c r="I868">
        <f>IF(OR(H868="Enero",H868="Febrero",H868="Marzo",H868="Abril",H868="Mayo",H868="Junio"),G868&amp;"-1",IF(OR(H868="Julio",H868="Agosto",H868="Septiembre",H868="Octubre",H868="Noviembre",H868="Diciembre"),G868&amp;"-2"))</f>
        <v/>
      </c>
      <c r="J868" t="n">
        <v>400</v>
      </c>
      <c r="K868" t="n">
        <v>348</v>
      </c>
      <c r="L868" s="59">
        <f>IFERROR(IF(OR(J868=0,K868=""),"",IF(E868="Positivo",MIN(MAX(K868/J868,0),1.3),MIN(MAX(J868/K868,0),1.3))),"")</f>
        <v/>
      </c>
      <c r="M868" s="59">
        <f>IFERROR(IF(OR(J868=0,K868=""),"",IF(E868="Positivo",MAX(K868/J868,0),MAX(J868/K868,0))),"")</f>
        <v/>
      </c>
      <c r="N868" t="inlineStr">
        <is>
          <t>%</t>
        </is>
      </c>
      <c r="O868" t="inlineStr">
        <is>
          <t>%</t>
        </is>
      </c>
      <c r="P868" t="n">
        <v>0</v>
      </c>
      <c r="Q868" t="n">
        <v>0</v>
      </c>
      <c r="R868">
        <f>A868&amp;"-"&amp;YEAR(F868)&amp;"-"&amp;IF(LEN(MONTH(F868))=1,"0"&amp;MONTH(F868),MONTH(F868))&amp;"-"&amp;IF(LEN(DAY(F868))=1,"0"&amp;DAY(F868),DAY(F868))</f>
        <v/>
      </c>
      <c r="S868" t="inlineStr"/>
    </row>
    <row r="869">
      <c r="A869" t="n">
        <v>455</v>
      </c>
      <c r="B869" t="inlineStr">
        <is>
          <t>ANS Diseño de contenidos virtuales</t>
        </is>
      </c>
      <c r="C869" t="inlineStr">
        <is>
          <t>Diseño de Contenido Virtual</t>
        </is>
      </c>
      <c r="D869" t="inlineStr">
        <is>
          <t>Trimestral</t>
        </is>
      </c>
      <c r="E869" t="inlineStr">
        <is>
          <t>Positivo</t>
        </is>
      </c>
      <c r="F869" s="128" t="n">
        <v>46022</v>
      </c>
      <c r="G869">
        <f>YEAR(F869)</f>
        <v/>
      </c>
      <c r="H869">
        <f>PROPER(TEXT(F869,"mmmm"))</f>
        <v/>
      </c>
      <c r="I869">
        <f>IF(OR(H869="Enero",H869="Febrero",H869="Marzo",H869="Abril",H869="Mayo",H869="Junio"),G869&amp;"-1",IF(OR(H869="Julio",H869="Agosto",H869="Septiembre",H869="Octubre",H869="Noviembre",H869="Diciembre"),G869&amp;"-2"))</f>
        <v/>
      </c>
      <c r="J869" t="n">
        <v>100</v>
      </c>
      <c r="K869" t="n">
        <v>100</v>
      </c>
      <c r="L869" s="59">
        <f>IFERROR(IF(OR(J869=0,K869=""),"",IF(E869="Positivo",MIN(MAX(K869/J869,0),1.3),MIN(MAX(J869/K869,0),1.3))),"")</f>
        <v/>
      </c>
      <c r="M869" s="59">
        <f>IFERROR(IF(OR(J869=0,K869=""),"",IF(E869="Positivo",MAX(K869/J869,0),MAX(J869/K869,0))),"")</f>
        <v/>
      </c>
      <c r="N869" t="inlineStr">
        <is>
          <t>%</t>
        </is>
      </c>
      <c r="O869" t="inlineStr">
        <is>
          <t>%</t>
        </is>
      </c>
      <c r="P869" t="n">
        <v>0</v>
      </c>
      <c r="Q869" t="n">
        <v>0</v>
      </c>
      <c r="R869">
        <f>A869&amp;"-"&amp;YEAR(F869)&amp;"-"&amp;IF(LEN(MONTH(F869))=1,"0"&amp;MONTH(F869),MONTH(F869))&amp;"-"&amp;IF(LEN(DAY(F869))=1,"0"&amp;DAY(F869),DAY(F869))</f>
        <v/>
      </c>
      <c r="S869" t="inlineStr"/>
    </row>
    <row r="870">
      <c r="A870" t="n">
        <v>456</v>
      </c>
      <c r="B870" t="inlineStr">
        <is>
          <t>Impacto de campañas de Mailing</t>
        </is>
      </c>
      <c r="C870" t="inlineStr">
        <is>
          <t>Comunicaciones Internas</t>
        </is>
      </c>
      <c r="D870" t="inlineStr">
        <is>
          <t>Trimestral</t>
        </is>
      </c>
      <c r="E870" t="inlineStr">
        <is>
          <t>Positivo</t>
        </is>
      </c>
      <c r="F870" s="128" t="n">
        <v>46022</v>
      </c>
      <c r="G870">
        <f>YEAR(F870)</f>
        <v/>
      </c>
      <c r="H870">
        <f>PROPER(TEXT(F870,"mmmm"))</f>
        <v/>
      </c>
      <c r="I870">
        <f>IF(OR(H870="Enero",H870="Febrero",H870="Marzo",H870="Abril",H870="Mayo",H870="Junio"),G870&amp;"-1",IF(OR(H870="Julio",H870="Agosto",H870="Septiembre",H870="Octubre",H870="Noviembre",H870="Diciembre"),G870&amp;"-2"))</f>
        <v/>
      </c>
      <c r="J870" t="n">
        <v>100</v>
      </c>
      <c r="K870" t="n">
        <v>113.7333329518636</v>
      </c>
      <c r="L870" s="59">
        <f>IFERROR(IF(OR(J870=0,K870=""),"",IF(E870="Positivo",MIN(MAX(K870/J870,0),1.3),MIN(MAX(J870/K870,0),1.3))),"")</f>
        <v/>
      </c>
      <c r="M870" s="59">
        <f>IFERROR(IF(OR(J870=0,K870=""),"",IF(E870="Positivo",MAX(K870/J870,0),MAX(J870/K870,0))),"")</f>
        <v/>
      </c>
      <c r="N870" t="inlineStr">
        <is>
          <t>%</t>
        </is>
      </c>
      <c r="O870" t="inlineStr">
        <is>
          <t>%</t>
        </is>
      </c>
      <c r="P870" t="n">
        <v>0</v>
      </c>
      <c r="Q870" t="n">
        <v>0</v>
      </c>
      <c r="R870">
        <f>A870&amp;"-"&amp;YEAR(F870)&amp;"-"&amp;IF(LEN(MONTH(F870))=1,"0"&amp;MONTH(F870),MONTH(F870))&amp;"-"&amp;IF(LEN(DAY(F870))=1,"0"&amp;DAY(F870),DAY(F870))</f>
        <v/>
      </c>
      <c r="S870" t="inlineStr"/>
    </row>
    <row r="871">
      <c r="A871" t="n">
        <v>457</v>
      </c>
      <c r="B871" t="inlineStr">
        <is>
          <t>Apertura de enlaces en mensajes de texto</t>
        </is>
      </c>
      <c r="C871" t="inlineStr">
        <is>
          <t>Comunicaciones Internas</t>
        </is>
      </c>
      <c r="D871" t="inlineStr">
        <is>
          <t>Trimestral</t>
        </is>
      </c>
      <c r="E871" t="inlineStr">
        <is>
          <t>Positivo</t>
        </is>
      </c>
      <c r="F871" s="128" t="n">
        <v>46022</v>
      </c>
      <c r="G871">
        <f>YEAR(F871)</f>
        <v/>
      </c>
      <c r="H871">
        <f>PROPER(TEXT(F871,"mmmm"))</f>
        <v/>
      </c>
      <c r="I871">
        <f>IF(OR(H871="Enero",H871="Febrero",H871="Marzo",H871="Abril",H871="Mayo",H871="Junio"),G871&amp;"-1",IF(OR(H871="Julio",H871="Agosto",H871="Septiembre",H871="Octubre",H871="Noviembre",H871="Diciembre"),G871&amp;"-2"))</f>
        <v/>
      </c>
      <c r="J871" t="n">
        <v>100</v>
      </c>
      <c r="K871" t="n">
        <v>113.8891665140788</v>
      </c>
      <c r="L871" s="59">
        <f>IFERROR(IF(OR(J871=0,K871=""),"",IF(E871="Positivo",MIN(MAX(K871/J871,0),1.3),MIN(MAX(J871/K871,0),1.3))),"")</f>
        <v/>
      </c>
      <c r="M871" s="59">
        <f>IFERROR(IF(OR(J871=0,K871=""),"",IF(E871="Positivo",MAX(K871/J871,0),MAX(J871/K871,0))),"")</f>
        <v/>
      </c>
      <c r="N871" t="inlineStr">
        <is>
          <t>%</t>
        </is>
      </c>
      <c r="O871" t="inlineStr">
        <is>
          <t>%</t>
        </is>
      </c>
      <c r="P871" t="n">
        <v>0</v>
      </c>
      <c r="Q871" t="n">
        <v>0</v>
      </c>
      <c r="R871">
        <f>A871&amp;"-"&amp;YEAR(F871)&amp;"-"&amp;IF(LEN(MONTH(F871))=1,"0"&amp;MONTH(F871),MONTH(F871))&amp;"-"&amp;IF(LEN(DAY(F871))=1,"0"&amp;DAY(F871),DAY(F871))</f>
        <v/>
      </c>
      <c r="S871" t="inlineStr"/>
    </row>
    <row r="872">
      <c r="A872" t="n">
        <v>467</v>
      </c>
      <c r="B872" t="inlineStr">
        <is>
          <t>NPS Graduados</t>
        </is>
      </c>
      <c r="C872" t="inlineStr">
        <is>
          <t>EXPERIENCIA INSTITUCIONAL</t>
        </is>
      </c>
      <c r="D872" t="inlineStr">
        <is>
          <t>Semestral</t>
        </is>
      </c>
      <c r="E872" t="inlineStr">
        <is>
          <t>Positivo</t>
        </is>
      </c>
      <c r="F872" s="128" t="n">
        <v>46022</v>
      </c>
      <c r="G872">
        <f>YEAR(F872)</f>
        <v/>
      </c>
      <c r="H872">
        <f>PROPER(TEXT(F872,"mmmm"))</f>
        <v/>
      </c>
      <c r="I872">
        <f>IF(OR(H872="Enero",H872="Febrero",H872="Marzo",H872="Abril",H872="Mayo",H872="Junio"),G872&amp;"-1",IF(OR(H872="Julio",H872="Agosto",H872="Septiembre",H872="Octubre",H872="Noviembre",H872="Diciembre"),G872&amp;"-2"))</f>
        <v/>
      </c>
      <c r="J872" t="n">
        <v>100</v>
      </c>
      <c r="K872" t="n">
        <v>108.75</v>
      </c>
      <c r="L872" s="59">
        <f>IFERROR(IF(OR(J872=0,K872=""),"",IF(E872="Positivo",MIN(MAX(K872/J872,0),1.3),MIN(MAX(J872/K872,0),1.3))),"")</f>
        <v/>
      </c>
      <c r="M872" s="59">
        <f>IFERROR(IF(OR(J872=0,K872=""),"",IF(E872="Positivo",MAX(K872/J872,0),MAX(J872/K872,0))),"")</f>
        <v/>
      </c>
      <c r="N872" t="inlineStr">
        <is>
          <t>ENT</t>
        </is>
      </c>
      <c r="O872" t="inlineStr">
        <is>
          <t>DEC</t>
        </is>
      </c>
      <c r="P872" t="n">
        <v>0</v>
      </c>
      <c r="Q872" t="n">
        <v>1</v>
      </c>
      <c r="R872">
        <f>A872&amp;"-"&amp;YEAR(F872)&amp;"-"&amp;IF(LEN(MONTH(F872))=1,"0"&amp;MONTH(F872),MONTH(F872))&amp;"-"&amp;IF(LEN(DAY(F872))=1,"0"&amp;DAY(F872),DAY(F872))</f>
        <v/>
      </c>
      <c r="S872" t="inlineStr"/>
    </row>
    <row r="873">
      <c r="A873" t="n">
        <v>468</v>
      </c>
      <c r="B873" t="inlineStr">
        <is>
          <t>CES General</t>
        </is>
      </c>
      <c r="C873" t="inlineStr">
        <is>
          <t>EXPERIENCIA INSTITUCIONAL</t>
        </is>
      </c>
      <c r="D873" t="inlineStr">
        <is>
          <t>Semestral</t>
        </is>
      </c>
      <c r="E873" t="inlineStr">
        <is>
          <t>Negativo</t>
        </is>
      </c>
      <c r="F873" s="128" t="n">
        <v>46022</v>
      </c>
      <c r="G873">
        <f>YEAR(F873)</f>
        <v/>
      </c>
      <c r="H873">
        <f>PROPER(TEXT(F873,"mmmm"))</f>
        <v/>
      </c>
      <c r="I873">
        <f>IF(OR(H873="Enero",H873="Febrero",H873="Marzo",H873="Abril",H873="Mayo",H873="Junio"),G873&amp;"-1",IF(OR(H873="Julio",H873="Agosto",H873="Septiembre",H873="Octubre",H873="Noviembre",H873="Diciembre"),G873&amp;"-2"))</f>
        <v/>
      </c>
      <c r="J873" t="n">
        <v>2.5</v>
      </c>
      <c r="K873" t="n">
        <v>2.25</v>
      </c>
      <c r="L873" s="59">
        <f>IFERROR(IF(OR(J873=0,K873=""),"",IF(E873="Positivo",MIN(MAX(K873/J873,0),1.3),MIN(MAX(J873/K873,0),1.3))),"")</f>
        <v/>
      </c>
      <c r="M873" s="59">
        <f>IFERROR(IF(OR(J873=0,K873=""),"",IF(E873="Positivo",MAX(K873/J873,0),MAX(J873/K873,0))),"")</f>
        <v/>
      </c>
      <c r="N873" t="inlineStr">
        <is>
          <t>DEC</t>
        </is>
      </c>
      <c r="O873" t="inlineStr">
        <is>
          <t>DEC</t>
        </is>
      </c>
      <c r="P873" t="n">
        <v>1</v>
      </c>
      <c r="Q873" t="n">
        <v>1</v>
      </c>
      <c r="R873">
        <f>A873&amp;"-"&amp;YEAR(F873)&amp;"-"&amp;IF(LEN(MONTH(F873))=1,"0"&amp;MONTH(F873),MONTH(F873))&amp;"-"&amp;IF(LEN(DAY(F873))=1,"0"&amp;DAY(F873),DAY(F873))</f>
        <v/>
      </c>
      <c r="S873" t="inlineStr"/>
    </row>
    <row r="874">
      <c r="A874" t="n">
        <v>469</v>
      </c>
      <c r="B874" t="inlineStr">
        <is>
          <t>Cumplimiento Plan Anual Áreas sede Medellín</t>
        </is>
      </c>
      <c r="C874" t="inlineStr">
        <is>
          <t>Planeación Estratégica</t>
        </is>
      </c>
      <c r="D874" t="inlineStr">
        <is>
          <t>Trimestral</t>
        </is>
      </c>
      <c r="E874" t="inlineStr">
        <is>
          <t>Positivo</t>
        </is>
      </c>
      <c r="F874" s="128" t="n">
        <v>46022</v>
      </c>
      <c r="G874">
        <f>YEAR(F874)</f>
        <v/>
      </c>
      <c r="H874">
        <f>PROPER(TEXT(F874,"mmmm"))</f>
        <v/>
      </c>
      <c r="I874">
        <f>IF(OR(H874="Enero",H874="Febrero",H874="Marzo",H874="Abril",H874="Mayo",H874="Junio"),G874&amp;"-1",IF(OR(H874="Julio",H874="Agosto",H874="Septiembre",H874="Octubre",H874="Noviembre",H874="Diciembre"),G874&amp;"-2"))</f>
        <v/>
      </c>
      <c r="J874" t="n">
        <v>100</v>
      </c>
      <c r="K874" t="n">
        <v>199.125</v>
      </c>
      <c r="L874" s="59">
        <f>IFERROR(IF(OR(J874=0,K874=""),"",IF(E874="Positivo",MIN(MAX(K874/J874,0),1.0),MIN(MAX(J874/K874,0),1.0))),"")</f>
        <v/>
      </c>
      <c r="M874" s="59">
        <f>IFERROR(IF(OR(J874=0,K874=""),"",IF(E874="Positivo",MAX(K874/J874,0),MAX(J874/K874,0))),"")</f>
        <v/>
      </c>
      <c r="N874" t="inlineStr">
        <is>
          <t>%</t>
        </is>
      </c>
      <c r="O874" t="inlineStr">
        <is>
          <t>%</t>
        </is>
      </c>
      <c r="P874" t="n">
        <v>0</v>
      </c>
      <c r="Q874" t="n">
        <v>0</v>
      </c>
      <c r="R874">
        <f>A874&amp;"-"&amp;YEAR(F874)&amp;"-"&amp;IF(LEN(MONTH(F874))=1,"0"&amp;MONTH(F874),MONTH(F874))&amp;"-"&amp;IF(LEN(DAY(F874))=1,"0"&amp;DAY(F874),DAY(F874))</f>
        <v/>
      </c>
      <c r="S874" t="inlineStr"/>
    </row>
    <row r="875">
      <c r="A875" t="n">
        <v>470</v>
      </c>
      <c r="B875" t="inlineStr">
        <is>
          <t>Cumplimiento plan anual Secretaria académica y de extensión</t>
        </is>
      </c>
      <c r="C875" t="inlineStr">
        <is>
          <t>Planeación Estratégica</t>
        </is>
      </c>
      <c r="D875" t="inlineStr">
        <is>
          <t>Trimestral</t>
        </is>
      </c>
      <c r="E875" t="inlineStr">
        <is>
          <t>Positivo</t>
        </is>
      </c>
      <c r="F875" s="128" t="n">
        <v>46022</v>
      </c>
      <c r="G875">
        <f>YEAR(F875)</f>
        <v/>
      </c>
      <c r="H875">
        <f>PROPER(TEXT(F875,"mmmm"))</f>
        <v/>
      </c>
      <c r="I875">
        <f>IF(OR(H875="Enero",H875="Febrero",H875="Marzo",H875="Abril",H875="Mayo",H875="Junio"),G875&amp;"-1",IF(OR(H875="Julio",H875="Agosto",H875="Septiembre",H875="Octubre",H875="Noviembre",H875="Diciembre"),G875&amp;"-2"))</f>
        <v/>
      </c>
      <c r="J875" t="n">
        <v>100</v>
      </c>
      <c r="K875" t="n">
        <v>200</v>
      </c>
      <c r="L875" s="59">
        <f>IFERROR(IF(OR(J875=0,K875=""),"",IF(E875="Positivo",MIN(MAX(K875/J875,0),1.0),MIN(MAX(J875/K875,0),1.0))),"")</f>
        <v/>
      </c>
      <c r="M875" s="59">
        <f>IFERROR(IF(OR(J875=0,K875=""),"",IF(E875="Positivo",MAX(K875/J875,0),MAX(J875/K875,0))),"")</f>
        <v/>
      </c>
      <c r="N875" t="inlineStr">
        <is>
          <t>%</t>
        </is>
      </c>
      <c r="O875" t="inlineStr">
        <is>
          <t>%</t>
        </is>
      </c>
      <c r="P875" t="n">
        <v>0</v>
      </c>
      <c r="Q875" t="n">
        <v>0</v>
      </c>
      <c r="R875">
        <f>A875&amp;"-"&amp;YEAR(F875)&amp;"-"&amp;IF(LEN(MONTH(F875))=1,"0"&amp;MONTH(F875),MONTH(F875))&amp;"-"&amp;IF(LEN(DAY(F875))=1,"0"&amp;DAY(F875),DAY(F875))</f>
        <v/>
      </c>
      <c r="S875" t="inlineStr"/>
    </row>
    <row r="876">
      <c r="A876" t="n">
        <v>471</v>
      </c>
      <c r="B876" t="inlineStr">
        <is>
          <t>Cumplimiento plan anual Gerencia de Talento Humano</t>
        </is>
      </c>
      <c r="C876" t="inlineStr">
        <is>
          <t>Planeación Estratégica</t>
        </is>
      </c>
      <c r="D876" t="inlineStr">
        <is>
          <t>Trimestral</t>
        </is>
      </c>
      <c r="E876" t="inlineStr">
        <is>
          <t>Positivo</t>
        </is>
      </c>
      <c r="F876" s="128" t="n">
        <v>46022</v>
      </c>
      <c r="G876">
        <f>YEAR(F876)</f>
        <v/>
      </c>
      <c r="H876">
        <f>PROPER(TEXT(F876,"mmmm"))</f>
        <v/>
      </c>
      <c r="I876">
        <f>IF(OR(H876="Enero",H876="Febrero",H876="Marzo",H876="Abril",H876="Mayo",H876="Junio"),G876&amp;"-1",IF(OR(H876="Julio",H876="Agosto",H876="Septiembre",H876="Octubre",H876="Noviembre",H876="Diciembre"),G876&amp;"-2"))</f>
        <v/>
      </c>
      <c r="J876" t="n">
        <v>100</v>
      </c>
      <c r="K876" t="n">
        <v>199.8571428571429</v>
      </c>
      <c r="L876" s="59">
        <f>IFERROR(IF(OR(J876=0,K876=""),"",IF(E876="Positivo",MIN(MAX(K876/J876,0),1.0),MIN(MAX(J876/K876,0),1.0))),"")</f>
        <v/>
      </c>
      <c r="M876" s="59">
        <f>IFERROR(IF(OR(J876=0,K876=""),"",IF(E876="Positivo",MAX(K876/J876,0),MAX(J876/K876,0))),"")</f>
        <v/>
      </c>
      <c r="N876" t="inlineStr">
        <is>
          <t>%</t>
        </is>
      </c>
      <c r="O876" t="inlineStr">
        <is>
          <t>%</t>
        </is>
      </c>
      <c r="P876" t="n">
        <v>0</v>
      </c>
      <c r="Q876" t="n">
        <v>0</v>
      </c>
      <c r="R876">
        <f>A876&amp;"-"&amp;YEAR(F876)&amp;"-"&amp;IF(LEN(MONTH(F876))=1,"0"&amp;MONTH(F876),MONTH(F876))&amp;"-"&amp;IF(LEN(DAY(F876))=1,"0"&amp;DAY(F876),DAY(F876))</f>
        <v/>
      </c>
      <c r="S876" t="inlineStr"/>
    </row>
    <row r="877">
      <c r="A877" t="n">
        <v>473</v>
      </c>
      <c r="B877" t="inlineStr">
        <is>
          <t>Programas con planes de estudios definidos</t>
        </is>
      </c>
      <c r="C877" t="inlineStr">
        <is>
          <t>Gestión, Evaluación e Innovación Curricular</t>
        </is>
      </c>
      <c r="D877" t="inlineStr">
        <is>
          <t>Semestral</t>
        </is>
      </c>
      <c r="E877" t="inlineStr">
        <is>
          <t>Positivo</t>
        </is>
      </c>
      <c r="F877" s="128" t="n">
        <v>46022</v>
      </c>
      <c r="G877">
        <f>YEAR(F877)</f>
        <v/>
      </c>
      <c r="H877">
        <f>PROPER(TEXT(F877,"mmmm"))</f>
        <v/>
      </c>
      <c r="I877">
        <f>IF(OR(H877="Enero",H877="Febrero",H877="Marzo",H877="Abril",H877="Mayo",H877="Junio"),G877&amp;"-1",IF(OR(H877="Julio",H877="Agosto",H877="Septiembre",H877="Octubre",H877="Noviembre",H877="Diciembre"),G877&amp;"-2"))</f>
        <v/>
      </c>
      <c r="J877" t="n">
        <v>100</v>
      </c>
      <c r="K877" t="n">
        <v>50</v>
      </c>
      <c r="L877" s="59">
        <f>IFERROR(IF(OR(J877=0,K877=""),"",IF(E877="Positivo",MIN(MAX(K877/J877,0),1.3),MIN(MAX(J877/K877,0),1.3))),"")</f>
        <v/>
      </c>
      <c r="M877" s="59">
        <f>IFERROR(IF(OR(J877=0,K877=""),"",IF(E877="Positivo",MAX(K877/J877,0),MAX(J877/K877,0))),"")</f>
        <v/>
      </c>
      <c r="N877" t="inlineStr">
        <is>
          <t>ENT</t>
        </is>
      </c>
      <c r="O877" t="inlineStr">
        <is>
          <t>ENT</t>
        </is>
      </c>
      <c r="P877" t="n">
        <v>0</v>
      </c>
      <c r="Q877" t="n">
        <v>0</v>
      </c>
      <c r="R877">
        <f>A877&amp;"-"&amp;YEAR(F877)&amp;"-"&amp;IF(LEN(MONTH(F877))=1,"0"&amp;MONTH(F877),MONTH(F877))&amp;"-"&amp;IF(LEN(DAY(F877))=1,"0"&amp;DAY(F877),DAY(F877))</f>
        <v/>
      </c>
      <c r="S877" t="inlineStr"/>
    </row>
    <row r="878">
      <c r="A878" t="n">
        <v>474</v>
      </c>
      <c r="B878" t="inlineStr">
        <is>
          <t>Programas con planes de estudios definidos por escuela (Nuevos Programas)</t>
        </is>
      </c>
      <c r="C878" t="inlineStr">
        <is>
          <t>Gestión de Unidades Académicas</t>
        </is>
      </c>
      <c r="D878" t="inlineStr">
        <is>
          <t>Semestral</t>
        </is>
      </c>
      <c r="E878" t="inlineStr">
        <is>
          <t>Positivo</t>
        </is>
      </c>
      <c r="F878" s="128" t="n">
        <v>46022</v>
      </c>
      <c r="G878">
        <f>YEAR(F878)</f>
        <v/>
      </c>
      <c r="H878">
        <f>PROPER(TEXT(F878,"mmmm"))</f>
        <v/>
      </c>
      <c r="I878">
        <f>IF(OR(H878="Enero",H878="Febrero",H878="Marzo",H878="Abril",H878="Mayo",H878="Junio"),G878&amp;"-1",IF(OR(H878="Julio",H878="Agosto",H878="Septiembre",H878="Octubre",H878="Noviembre",H878="Diciembre"),G878&amp;"-2"))</f>
        <v/>
      </c>
      <c r="K878" t="n">
        <v>0</v>
      </c>
      <c r="L878" s="59">
        <f>IFERROR(IF(OR(J878=0,K878=""),"",IF(E878="Positivo",MIN(MAX(K878/J878,0),1.3),MIN(MAX(J878/K878,0),1.3))),"")</f>
        <v/>
      </c>
      <c r="M878" s="59">
        <f>IFERROR(IF(OR(J878=0,K878=""),"",IF(E878="Positivo",MAX(K878/J878,0),MAX(J878/K878,0))),"")</f>
        <v/>
      </c>
      <c r="N878" t="inlineStr">
        <is>
          <t>ENT</t>
        </is>
      </c>
      <c r="O878" t="inlineStr">
        <is>
          <t>ENT</t>
        </is>
      </c>
      <c r="P878" t="n">
        <v>0</v>
      </c>
      <c r="Q878" t="n">
        <v>0</v>
      </c>
      <c r="R878">
        <f>A878&amp;"-"&amp;YEAR(F878)&amp;"-"&amp;IF(LEN(MONTH(F878))=1,"0"&amp;MONTH(F878),MONTH(F878))&amp;"-"&amp;IF(LEN(DAY(F878))=1,"0"&amp;DAY(F878),DAY(F878))</f>
        <v/>
      </c>
      <c r="S878" t="inlineStr"/>
    </row>
    <row r="879">
      <c r="A879" t="n">
        <v>475</v>
      </c>
      <c r="B879" t="inlineStr">
        <is>
          <t>Número de renovaciones de registro calificado radicadas al MEN</t>
        </is>
      </c>
      <c r="C879" t="inlineStr">
        <is>
          <t>Creación, modificación y cierre de programas académicos</t>
        </is>
      </c>
      <c r="D879" t="inlineStr">
        <is>
          <t>Semestral</t>
        </is>
      </c>
      <c r="E879" t="inlineStr">
        <is>
          <t>Positivo</t>
        </is>
      </c>
      <c r="F879" s="128" t="n">
        <v>46022</v>
      </c>
      <c r="G879">
        <f>YEAR(F879)</f>
        <v/>
      </c>
      <c r="H879">
        <f>PROPER(TEXT(F879,"mmmm"))</f>
        <v/>
      </c>
      <c r="I879">
        <f>IF(OR(H879="Enero",H879="Febrero",H879="Marzo",H879="Abril",H879="Mayo",H879="Junio"),G879&amp;"-1",IF(OR(H879="Julio",H879="Agosto",H879="Septiembre",H879="Octubre",H879="Noviembre",H879="Diciembre"),G879&amp;"-2"))</f>
        <v/>
      </c>
      <c r="J879" t="n">
        <v>200</v>
      </c>
      <c r="K879" t="n">
        <v>100</v>
      </c>
      <c r="L879" s="59">
        <f>IFERROR(IF(OR(J879=0,K879=""),"",IF(E879="Positivo",MIN(MAX(K879/J879,0),1.3),MIN(MAX(J879/K879,0),1.3))),"")</f>
        <v/>
      </c>
      <c r="M879" s="59">
        <f>IFERROR(IF(OR(J879=0,K879=""),"",IF(E879="Positivo",MAX(K879/J879,0),MAX(J879/K879,0))),"")</f>
        <v/>
      </c>
      <c r="N879" t="inlineStr">
        <is>
          <t>ENT</t>
        </is>
      </c>
      <c r="O879" t="inlineStr">
        <is>
          <t>ENT</t>
        </is>
      </c>
      <c r="P879" t="n">
        <v>0</v>
      </c>
      <c r="Q879" t="n">
        <v>0</v>
      </c>
      <c r="R879">
        <f>A879&amp;"-"&amp;YEAR(F879)&amp;"-"&amp;IF(LEN(MONTH(F879))=1,"0"&amp;MONTH(F879),MONTH(F879))&amp;"-"&amp;IF(LEN(DAY(F879))=1,"0"&amp;DAY(F879),DAY(F879))</f>
        <v/>
      </c>
      <c r="S879" t="inlineStr"/>
    </row>
    <row r="880">
      <c r="A880" t="n">
        <v>478</v>
      </c>
      <c r="B880" t="inlineStr">
        <is>
          <t>Programas con planes de estudios definidos por escuela (Mantenimiento de programas)</t>
        </is>
      </c>
      <c r="C880" t="inlineStr">
        <is>
          <t>Gestión de Unidades Académicas</t>
        </is>
      </c>
      <c r="D880" t="inlineStr">
        <is>
          <t>Semestral</t>
        </is>
      </c>
      <c r="E880" t="inlineStr">
        <is>
          <t>Positivo</t>
        </is>
      </c>
      <c r="F880" s="128" t="n">
        <v>46022</v>
      </c>
      <c r="G880">
        <f>YEAR(F880)</f>
        <v/>
      </c>
      <c r="H880">
        <f>PROPER(TEXT(F880,"mmmm"))</f>
        <v/>
      </c>
      <c r="I880">
        <f>IF(OR(H880="Enero",H880="Febrero",H880="Marzo",H880="Abril",H880="Mayo",H880="Junio"),G880&amp;"-1",IF(OR(H880="Julio",H880="Agosto",H880="Septiembre",H880="Octubre",H880="Noviembre",H880="Diciembre"),G880&amp;"-2"))</f>
        <v/>
      </c>
      <c r="K880" t="n">
        <v>0</v>
      </c>
      <c r="L880" s="59">
        <f>IFERROR(IF(OR(J880=0,K880=""),"",IF(E880="Positivo",MIN(MAX(K880/J880,0),1.3),MIN(MAX(J880/K880,0),1.3))),"")</f>
        <v/>
      </c>
      <c r="M880" s="59">
        <f>IFERROR(IF(OR(J880=0,K880=""),"",IF(E880="Positivo",MAX(K880/J880,0),MAX(J880/K880,0))),"")</f>
        <v/>
      </c>
      <c r="N880" t="inlineStr">
        <is>
          <t>ENT</t>
        </is>
      </c>
      <c r="O880" t="inlineStr">
        <is>
          <t>ENT</t>
        </is>
      </c>
      <c r="P880" t="n">
        <v>0</v>
      </c>
      <c r="Q880" t="n">
        <v>0</v>
      </c>
      <c r="R880">
        <f>A880&amp;"-"&amp;YEAR(F880)&amp;"-"&amp;IF(LEN(MONTH(F880))=1,"0"&amp;MONTH(F880),MONTH(F880))&amp;"-"&amp;IF(LEN(DAY(F880))=1,"0"&amp;DAY(F880),DAY(F880))</f>
        <v/>
      </c>
      <c r="S880" t="inlineStr"/>
    </row>
    <row r="881">
      <c r="A881" t="n">
        <v>481</v>
      </c>
      <c r="B881" t="inlineStr">
        <is>
          <t>Solicitudes de documentación completadas</t>
        </is>
      </c>
      <c r="C881" t="inlineStr">
        <is>
          <t>Gestión, Evaluación e Innovación Curricular</t>
        </is>
      </c>
      <c r="D881" t="inlineStr">
        <is>
          <t>Semestral</t>
        </is>
      </c>
      <c r="E881" t="inlineStr">
        <is>
          <t>Positivo</t>
        </is>
      </c>
      <c r="F881" s="128" t="n">
        <v>46022</v>
      </c>
      <c r="G881">
        <f>YEAR(F881)</f>
        <v/>
      </c>
      <c r="H881">
        <f>PROPER(TEXT(F881,"mmmm"))</f>
        <v/>
      </c>
      <c r="I881">
        <f>IF(OR(H881="Enero",H881="Febrero",H881="Marzo",H881="Abril",H881="Mayo",H881="Junio"),G881&amp;"-1",IF(OR(H881="Julio",H881="Agosto",H881="Septiembre",H881="Octubre",H881="Noviembre",H881="Diciembre"),G881&amp;"-2"))</f>
        <v/>
      </c>
      <c r="J881" t="n">
        <v>200</v>
      </c>
      <c r="K881" t="n">
        <v>100</v>
      </c>
      <c r="L881" s="59">
        <f>IFERROR(IF(OR(J881=0,K881=""),"",IF(E881="Positivo",MIN(MAX(K881/J881,0),1.3),MIN(MAX(J881/K881,0),1.3))),"")</f>
        <v/>
      </c>
      <c r="M881" s="59">
        <f>IFERROR(IF(OR(J881=0,K881=""),"",IF(E881="Positivo",MAX(K881/J881,0),MAX(J881/K881,0))),"")</f>
        <v/>
      </c>
      <c r="N881" t="inlineStr">
        <is>
          <t>%</t>
        </is>
      </c>
      <c r="O881" t="inlineStr">
        <is>
          <t>%</t>
        </is>
      </c>
      <c r="P881" t="n">
        <v>0</v>
      </c>
      <c r="Q881" t="n">
        <v>0</v>
      </c>
      <c r="R881">
        <f>A881&amp;"-"&amp;YEAR(F881)&amp;"-"&amp;IF(LEN(MONTH(F881))=1,"0"&amp;MONTH(F881),MONTH(F881))&amp;"-"&amp;IF(LEN(DAY(F881))=1,"0"&amp;DAY(F881),DAY(F881))</f>
        <v/>
      </c>
      <c r="S881" t="inlineStr"/>
    </row>
    <row r="882">
      <c r="A882" t="n">
        <v>484</v>
      </c>
      <c r="B882" t="inlineStr">
        <is>
          <t>Cumplimiento del Programa de la Cultura del Autocuidado</t>
        </is>
      </c>
      <c r="C882" t="inlineStr">
        <is>
          <t>GESTIÓN DE SEGURIDAD Y SALUD EN EL TRABAJO</t>
        </is>
      </c>
      <c r="D882" t="inlineStr">
        <is>
          <t>Trimestral</t>
        </is>
      </c>
      <c r="E882" t="inlineStr">
        <is>
          <t>Positivo</t>
        </is>
      </c>
      <c r="F882" s="128" t="n">
        <v>46022</v>
      </c>
      <c r="G882">
        <f>YEAR(F882)</f>
        <v/>
      </c>
      <c r="H882">
        <f>PROPER(TEXT(F882,"mmmm"))</f>
        <v/>
      </c>
      <c r="I882">
        <f>IF(OR(H882="Enero",H882="Febrero",H882="Marzo",H882="Abril",H882="Mayo",H882="Junio"),G882&amp;"-1",IF(OR(H882="Julio",H882="Agosto",H882="Septiembre",H882="Octubre",H882="Noviembre",H882="Diciembre"),G882&amp;"-2"))</f>
        <v/>
      </c>
      <c r="J882" t="n">
        <v>90</v>
      </c>
      <c r="K882" t="n">
        <v>100</v>
      </c>
      <c r="L882" s="59">
        <f>IFERROR(IF(OR(J882=0,K882=""),"",IF(E882="Positivo",MIN(MAX(K882/J882,0),1.3),MIN(MAX(J882/K882,0),1.3))),"")</f>
        <v/>
      </c>
      <c r="M882" s="59">
        <f>IFERROR(IF(OR(J882=0,K882=""),"",IF(E882="Positivo",MAX(K882/J882,0),MAX(J882/K882,0))),"")</f>
        <v/>
      </c>
      <c r="N882" t="inlineStr">
        <is>
          <t>%</t>
        </is>
      </c>
      <c r="O882" t="inlineStr">
        <is>
          <t>%</t>
        </is>
      </c>
      <c r="P882" t="n">
        <v>0</v>
      </c>
      <c r="Q882" t="n">
        <v>0</v>
      </c>
      <c r="R882">
        <f>A882&amp;"-"&amp;YEAR(F882)&amp;"-"&amp;IF(LEN(MONTH(F882))=1,"0"&amp;MONTH(F882),MONTH(F882))&amp;"-"&amp;IF(LEN(DAY(F882))=1,"0"&amp;DAY(F882),DAY(F882))</f>
        <v/>
      </c>
      <c r="S882" t="inlineStr"/>
    </row>
    <row r="883">
      <c r="A883" t="n">
        <v>486</v>
      </c>
      <c r="B883" t="inlineStr">
        <is>
          <t>Número de visitas a la página web</t>
        </is>
      </c>
      <c r="C883" t="inlineStr">
        <is>
          <t>Comunicaciones Internas</t>
        </is>
      </c>
      <c r="D883" t="inlineStr">
        <is>
          <t>Semestral</t>
        </is>
      </c>
      <c r="E883" t="inlineStr">
        <is>
          <t>Positivo</t>
        </is>
      </c>
      <c r="F883" s="128" t="n">
        <v>46022</v>
      </c>
      <c r="G883">
        <f>YEAR(F883)</f>
        <v/>
      </c>
      <c r="H883">
        <f>PROPER(TEXT(F883,"mmmm"))</f>
        <v/>
      </c>
      <c r="I883">
        <f>IF(OR(H883="Enero",H883="Febrero",H883="Marzo",H883="Abril",H883="Mayo",H883="Junio"),G883&amp;"-1",IF(OR(H883="Julio",H883="Agosto",H883="Septiembre",H883="Octubre",H883="Noviembre",H883="Diciembre"),G883&amp;"-2"))</f>
        <v/>
      </c>
      <c r="K883" t="n">
        <v>5594551</v>
      </c>
      <c r="L883" s="59">
        <f>IFERROR(IF(OR(J883=0,K883=""),"",IF(E883="Positivo",MIN(MAX(K883/J883,0),1.3),MIN(MAX(J883/K883,0),1.3))),"")</f>
        <v/>
      </c>
      <c r="M883" s="59">
        <f>IFERROR(IF(OR(J883=0,K883=""),"",IF(E883="Positivo",MAX(K883/J883,0),MAX(J883/K883,0))),"")</f>
        <v/>
      </c>
      <c r="N883" t="inlineStr">
        <is>
          <t>%</t>
        </is>
      </c>
      <c r="O883" t="inlineStr">
        <is>
          <t>%</t>
        </is>
      </c>
      <c r="P883" t="n">
        <v>0</v>
      </c>
      <c r="Q883" t="n">
        <v>0</v>
      </c>
      <c r="R883">
        <f>A883&amp;"-"&amp;YEAR(F883)&amp;"-"&amp;IF(LEN(MONTH(F883))=1,"0"&amp;MONTH(F883),MONTH(F883))&amp;"-"&amp;IF(LEN(DAY(F883))=1,"0"&amp;DAY(F883),DAY(F883))</f>
        <v/>
      </c>
      <c r="S883" t="inlineStr"/>
    </row>
    <row r="884">
      <c r="A884" t="n">
        <v>488</v>
      </c>
      <c r="B884" t="inlineStr">
        <is>
          <t>Oportunidad en el cierre de actividades de los planes de mejora</t>
        </is>
      </c>
      <c r="C884" t="inlineStr">
        <is>
          <t>Gestión de calidad</t>
        </is>
      </c>
      <c r="D884" t="inlineStr">
        <is>
          <t>Mensual</t>
        </is>
      </c>
      <c r="E884" t="inlineStr">
        <is>
          <t>Positivo</t>
        </is>
      </c>
      <c r="F884" s="128" t="n">
        <v>46081</v>
      </c>
      <c r="G884">
        <f>YEAR(F884)</f>
        <v/>
      </c>
      <c r="H884">
        <f>PROPER(TEXT(F884,"mmmm"))</f>
        <v/>
      </c>
      <c r="I884">
        <f>IF(OR(H884="Enero",H884="Febrero",H884="Marzo",H884="Abril",H884="Mayo",H884="Junio"),G884&amp;"-1",IF(OR(H884="Julio",H884="Agosto",H884="Septiembre",H884="Octubre",H884="Noviembre",H884="Diciembre"),G884&amp;"-2"))</f>
        <v/>
      </c>
      <c r="K884" t="n">
        <v>223.4699974822998</v>
      </c>
      <c r="L884" s="59">
        <f>IFERROR(IF(OR(J884=0,K884=""),"",IF(E884="Positivo",MIN(MAX(K884/J884,0),1.3),MIN(MAX(J884/K884,0),1.3))),"")</f>
        <v/>
      </c>
      <c r="M884" s="59">
        <f>IFERROR(IF(OR(J884=0,K884=""),"",IF(E884="Positivo",MAX(K884/J884,0),MAX(J884/K884,0))),"")</f>
        <v/>
      </c>
      <c r="N884" t="inlineStr">
        <is>
          <t>%</t>
        </is>
      </c>
      <c r="O884" t="inlineStr">
        <is>
          <t>%</t>
        </is>
      </c>
      <c r="P884" t="n">
        <v>0</v>
      </c>
      <c r="Q884" t="n">
        <v>0</v>
      </c>
      <c r="R884">
        <f>A884&amp;"-"&amp;YEAR(F884)&amp;"-"&amp;IF(LEN(MONTH(F884))=1,"0"&amp;MONTH(F884),MONTH(F884))&amp;"-"&amp;IF(LEN(DAY(F884))=1,"0"&amp;DAY(F884),DAY(F884))</f>
        <v/>
      </c>
      <c r="S884" t="inlineStr"/>
    </row>
    <row r="885">
      <c r="A885" t="n">
        <v>490</v>
      </c>
      <c r="B885" t="inlineStr">
        <is>
          <t>Nivel de Satisfacción Servicios Prestados - Planeación Estratégica</t>
        </is>
      </c>
      <c r="C885" t="inlineStr">
        <is>
          <t>Planeación Estratégica</t>
        </is>
      </c>
      <c r="D885" t="inlineStr">
        <is>
          <t>Anual</t>
        </is>
      </c>
      <c r="E885" t="inlineStr">
        <is>
          <t>Positivo</t>
        </is>
      </c>
      <c r="F885" s="128" t="n">
        <v>46022</v>
      </c>
      <c r="G885">
        <f>YEAR(F885)</f>
        <v/>
      </c>
      <c r="H885">
        <f>PROPER(TEXT(F885,"mmmm"))</f>
        <v/>
      </c>
      <c r="I885">
        <f>IF(OR(H885="Enero",H885="Febrero",H885="Marzo",H885="Abril",H885="Mayo",H885="Junio"),G885&amp;"-1",IF(OR(H885="Julio",H885="Agosto",H885="Septiembre",H885="Octubre",H885="Noviembre",H885="Diciembre"),G885&amp;"-2"))</f>
        <v/>
      </c>
      <c r="J885" t="n">
        <v>80</v>
      </c>
      <c r="K885" t="n">
        <v>100</v>
      </c>
      <c r="L885" s="59">
        <f>IFERROR(IF(OR(J885=0,K885=""),"",IF(E885="Positivo",MIN(MAX(K885/J885,0),1.3),MIN(MAX(J885/K885,0),1.3))),"")</f>
        <v/>
      </c>
      <c r="M885" s="59">
        <f>IFERROR(IF(OR(J885=0,K885=""),"",IF(E885="Positivo",MAX(K885/J885,0),MAX(J885/K885,0))),"")</f>
        <v/>
      </c>
      <c r="N885" t="inlineStr">
        <is>
          <t>%</t>
        </is>
      </c>
      <c r="O885" t="inlineStr">
        <is>
          <t>%</t>
        </is>
      </c>
      <c r="P885" t="n">
        <v>0</v>
      </c>
      <c r="Q885" t="n">
        <v>0</v>
      </c>
      <c r="R885">
        <f>A885&amp;"-"&amp;YEAR(F885)&amp;"-"&amp;IF(LEN(MONTH(F885))=1,"0"&amp;MONTH(F885),MONTH(F885))&amp;"-"&amp;IF(LEN(DAY(F885))=1,"0"&amp;DAY(F885),DAY(F885))</f>
        <v/>
      </c>
      <c r="S885" t="inlineStr"/>
    </row>
    <row r="886">
      <c r="A886" t="n">
        <v>491</v>
      </c>
      <c r="B886" t="inlineStr">
        <is>
          <t>Nivel de Satisfacción Servicios Prestados - Gestión de proyectos</t>
        </is>
      </c>
      <c r="C886" t="inlineStr">
        <is>
          <t>Gestión de Proyectos</t>
        </is>
      </c>
      <c r="D886" t="inlineStr">
        <is>
          <t>Anual</t>
        </is>
      </c>
      <c r="E886" t="inlineStr">
        <is>
          <t>Positivo</t>
        </is>
      </c>
      <c r="F886" s="128" t="n">
        <v>46022</v>
      </c>
      <c r="G886">
        <f>YEAR(F886)</f>
        <v/>
      </c>
      <c r="H886">
        <f>PROPER(TEXT(F886,"mmmm"))</f>
        <v/>
      </c>
      <c r="I886">
        <f>IF(OR(H886="Enero",H886="Febrero",H886="Marzo",H886="Abril",H886="Mayo",H886="Junio"),G886&amp;"-1",IF(OR(H886="Julio",H886="Agosto",H886="Septiembre",H886="Octubre",H886="Noviembre",H886="Diciembre"),G886&amp;"-2"))</f>
        <v/>
      </c>
      <c r="J886" t="n">
        <v>80</v>
      </c>
      <c r="K886" t="n">
        <v>100</v>
      </c>
      <c r="L886" s="59">
        <f>IFERROR(IF(OR(J886=0,K886=""),"",IF(E886="Positivo",MIN(MAX(K886/J886,0),1.3),MIN(MAX(J886/K886,0),1.3))),"")</f>
        <v/>
      </c>
      <c r="M886" s="59">
        <f>IFERROR(IF(OR(J886=0,K886=""),"",IF(E886="Positivo",MAX(K886/J886,0),MAX(J886/K886,0))),"")</f>
        <v/>
      </c>
      <c r="N886" t="inlineStr">
        <is>
          <t>%</t>
        </is>
      </c>
      <c r="O886" t="inlineStr">
        <is>
          <t>%</t>
        </is>
      </c>
      <c r="P886" t="n">
        <v>0</v>
      </c>
      <c r="Q886" t="n">
        <v>0</v>
      </c>
      <c r="R886">
        <f>A886&amp;"-"&amp;YEAR(F886)&amp;"-"&amp;IF(LEN(MONTH(F886))=1,"0"&amp;MONTH(F886),MONTH(F886))&amp;"-"&amp;IF(LEN(DAY(F886))=1,"0"&amp;DAY(F886),DAY(F886))</f>
        <v/>
      </c>
      <c r="S886" t="inlineStr"/>
    </row>
    <row r="887">
      <c r="A887" t="n">
        <v>492</v>
      </c>
      <c r="B887" t="inlineStr">
        <is>
          <t>Nivel de Satisfacción Servicios Prestados - Desempeño Institucional</t>
        </is>
      </c>
      <c r="C887" t="inlineStr">
        <is>
          <t>Desempeño Institucional</t>
        </is>
      </c>
      <c r="D887" t="inlineStr">
        <is>
          <t>Anual</t>
        </is>
      </c>
      <c r="E887" t="inlineStr">
        <is>
          <t>Positivo</t>
        </is>
      </c>
      <c r="F887" s="128" t="n">
        <v>46022</v>
      </c>
      <c r="G887">
        <f>YEAR(F887)</f>
        <v/>
      </c>
      <c r="H887">
        <f>PROPER(TEXT(F887,"mmmm"))</f>
        <v/>
      </c>
      <c r="I887">
        <f>IF(OR(H887="Enero",H887="Febrero",H887="Marzo",H887="Abril",H887="Mayo",H887="Junio"),G887&amp;"-1",IF(OR(H887="Julio",H887="Agosto",H887="Septiembre",H887="Octubre",H887="Noviembre",H887="Diciembre"),G887&amp;"-2"))</f>
        <v/>
      </c>
      <c r="J887" t="n">
        <v>80</v>
      </c>
      <c r="K887" t="n">
        <v>95</v>
      </c>
      <c r="L887" s="59">
        <f>IFERROR(IF(OR(J887=0,K887=""),"",IF(E887="Positivo",MIN(MAX(K887/J887,0),1.3),MIN(MAX(J887/K887,0),1.3))),"")</f>
        <v/>
      </c>
      <c r="M887" s="59">
        <f>IFERROR(IF(OR(J887=0,K887=""),"",IF(E887="Positivo",MAX(K887/J887,0),MAX(J887/K887,0))),"")</f>
        <v/>
      </c>
      <c r="N887" t="inlineStr">
        <is>
          <t>%</t>
        </is>
      </c>
      <c r="O887" t="inlineStr">
        <is>
          <t>%</t>
        </is>
      </c>
      <c r="P887" t="n">
        <v>0</v>
      </c>
      <c r="Q887" t="n">
        <v>0</v>
      </c>
      <c r="R887">
        <f>A887&amp;"-"&amp;YEAR(F887)&amp;"-"&amp;IF(LEN(MONTH(F887))=1,"0"&amp;MONTH(F887),MONTH(F887))&amp;"-"&amp;IF(LEN(DAY(F887))=1,"0"&amp;DAY(F887),DAY(F887))</f>
        <v/>
      </c>
      <c r="S887" t="inlineStr"/>
    </row>
    <row r="888">
      <c r="A888" t="n">
        <v>493</v>
      </c>
      <c r="B888" t="inlineStr">
        <is>
          <t>Nivel de Satisfacción Servicios Prestados - Gestión Jurídica Y Normativa</t>
        </is>
      </c>
      <c r="C888" t="inlineStr">
        <is>
          <t>GESTIÓN JURÍDICA Y NORMATIVA</t>
        </is>
      </c>
      <c r="D888" t="inlineStr">
        <is>
          <t>Anual</t>
        </is>
      </c>
      <c r="E888" t="inlineStr">
        <is>
          <t>Positivo</t>
        </is>
      </c>
      <c r="F888" s="128" t="n">
        <v>46022</v>
      </c>
      <c r="G888">
        <f>YEAR(F888)</f>
        <v/>
      </c>
      <c r="H888">
        <f>PROPER(TEXT(F888,"mmmm"))</f>
        <v/>
      </c>
      <c r="I888">
        <f>IF(OR(H888="Enero",H888="Febrero",H888="Marzo",H888="Abril",H888="Mayo",H888="Junio"),G888&amp;"-1",IF(OR(H888="Julio",H888="Agosto",H888="Septiembre",H888="Octubre",H888="Noviembre",H888="Diciembre"),G888&amp;"-2"))</f>
        <v/>
      </c>
      <c r="J888" t="n">
        <v>80</v>
      </c>
      <c r="K888" t="n">
        <v>77</v>
      </c>
      <c r="L888" s="59">
        <f>IFERROR(IF(OR(J888=0,K888=""),"",IF(E888="Positivo",MIN(MAX(K888/J888,0),1.3),MIN(MAX(J888/K888,0),1.3))),"")</f>
        <v/>
      </c>
      <c r="M888" s="59">
        <f>IFERROR(IF(OR(J888=0,K888=""),"",IF(E888="Positivo",MAX(K888/J888,0),MAX(J888/K888,0))),"")</f>
        <v/>
      </c>
      <c r="N888" t="inlineStr">
        <is>
          <t>%</t>
        </is>
      </c>
      <c r="O888" t="inlineStr">
        <is>
          <t>%</t>
        </is>
      </c>
      <c r="P888" t="n">
        <v>0</v>
      </c>
      <c r="Q888" t="n">
        <v>0</v>
      </c>
      <c r="R888">
        <f>A888&amp;"-"&amp;YEAR(F888)&amp;"-"&amp;IF(LEN(MONTH(F888))=1,"0"&amp;MONTH(F888),MONTH(F888))&amp;"-"&amp;IF(LEN(DAY(F888))=1,"0"&amp;DAY(F888),DAY(F888))</f>
        <v/>
      </c>
      <c r="S888" t="inlineStr"/>
    </row>
    <row r="889">
      <c r="A889" t="n">
        <v>494</v>
      </c>
      <c r="B889" t="inlineStr">
        <is>
          <t>Nivel de Satisfacción Servicios Prestados - Administración De Servicios Generales</t>
        </is>
      </c>
      <c r="C889" t="inlineStr">
        <is>
          <t>Administración de Servicios Generales</t>
        </is>
      </c>
      <c r="D889" t="inlineStr">
        <is>
          <t>Anual</t>
        </is>
      </c>
      <c r="E889" t="inlineStr">
        <is>
          <t>Positivo</t>
        </is>
      </c>
      <c r="F889" s="128" t="n">
        <v>46022</v>
      </c>
      <c r="G889">
        <f>YEAR(F889)</f>
        <v/>
      </c>
      <c r="H889">
        <f>PROPER(TEXT(F889,"mmmm"))</f>
        <v/>
      </c>
      <c r="I889">
        <f>IF(OR(H889="Enero",H889="Febrero",H889="Marzo",H889="Abril",H889="Mayo",H889="Junio"),G889&amp;"-1",IF(OR(H889="Julio",H889="Agosto",H889="Septiembre",H889="Octubre",H889="Noviembre",H889="Diciembre"),G889&amp;"-2"))</f>
        <v/>
      </c>
      <c r="J889" t="n">
        <v>80</v>
      </c>
      <c r="K889" t="n">
        <v>93</v>
      </c>
      <c r="L889" s="59">
        <f>IFERROR(IF(OR(J889=0,K889=""),"",IF(E889="Positivo",MIN(MAX(K889/J889,0),1.3),MIN(MAX(J889/K889,0),1.3))),"")</f>
        <v/>
      </c>
      <c r="M889" s="59">
        <f>IFERROR(IF(OR(J889=0,K889=""),"",IF(E889="Positivo",MAX(K889/J889,0),MAX(J889/K889,0))),"")</f>
        <v/>
      </c>
      <c r="N889" t="inlineStr">
        <is>
          <t>%</t>
        </is>
      </c>
      <c r="O889" t="inlineStr">
        <is>
          <t>%</t>
        </is>
      </c>
      <c r="P889" t="n">
        <v>0</v>
      </c>
      <c r="Q889" t="n">
        <v>0</v>
      </c>
      <c r="R889">
        <f>A889&amp;"-"&amp;YEAR(F889)&amp;"-"&amp;IF(LEN(MONTH(F889))=1,"0"&amp;MONTH(F889),MONTH(F889))&amp;"-"&amp;IF(LEN(DAY(F889))=1,"0"&amp;DAY(F889),DAY(F889))</f>
        <v/>
      </c>
      <c r="S889" t="inlineStr"/>
    </row>
    <row r="890">
      <c r="A890" t="n">
        <v>495</v>
      </c>
      <c r="B890" t="inlineStr">
        <is>
          <t>Nivel de Satisfacción Servicios Prestados - Contabilidad</t>
        </is>
      </c>
      <c r="C890" t="inlineStr">
        <is>
          <t>Contabilidad</t>
        </is>
      </c>
      <c r="D890" t="inlineStr">
        <is>
          <t>Anual</t>
        </is>
      </c>
      <c r="E890" t="inlineStr">
        <is>
          <t>Positivo</t>
        </is>
      </c>
      <c r="F890" s="128" t="n">
        <v>46022</v>
      </c>
      <c r="G890">
        <f>YEAR(F890)</f>
        <v/>
      </c>
      <c r="H890">
        <f>PROPER(TEXT(F890,"mmmm"))</f>
        <v/>
      </c>
      <c r="I890">
        <f>IF(OR(H890="Enero",H890="Febrero",H890="Marzo",H890="Abril",H890="Mayo",H890="Junio"),G890&amp;"-1",IF(OR(H890="Julio",H890="Agosto",H890="Septiembre",H890="Octubre",H890="Noviembre",H890="Diciembre"),G890&amp;"-2"))</f>
        <v/>
      </c>
      <c r="J890" t="n">
        <v>80</v>
      </c>
      <c r="K890" t="n">
        <v>63</v>
      </c>
      <c r="L890" s="59">
        <f>IFERROR(IF(OR(J890=0,K890=""),"",IF(E890="Positivo",MIN(MAX(K890/J890,0),1.3),MIN(MAX(J890/K890,0),1.3))),"")</f>
        <v/>
      </c>
      <c r="M890" s="59">
        <f>IFERROR(IF(OR(J890=0,K890=""),"",IF(E890="Positivo",MAX(K890/J890,0),MAX(J890/K890,0))),"")</f>
        <v/>
      </c>
      <c r="N890" t="inlineStr">
        <is>
          <t>%</t>
        </is>
      </c>
      <c r="O890" t="inlineStr">
        <is>
          <t>%</t>
        </is>
      </c>
      <c r="P890" t="n">
        <v>0</v>
      </c>
      <c r="Q890" t="n">
        <v>0</v>
      </c>
      <c r="R890">
        <f>A890&amp;"-"&amp;YEAR(F890)&amp;"-"&amp;IF(LEN(MONTH(F890))=1,"0"&amp;MONTH(F890),MONTH(F890))&amp;"-"&amp;IF(LEN(DAY(F890))=1,"0"&amp;DAY(F890),DAY(F890))</f>
        <v/>
      </c>
      <c r="S890" t="inlineStr"/>
    </row>
    <row r="891">
      <c r="A891" t="n">
        <v>496</v>
      </c>
      <c r="B891" t="inlineStr">
        <is>
          <t>Nivel de Satisfacción Servicios Prestados - Planeación Financiera</t>
        </is>
      </c>
      <c r="C891" t="inlineStr">
        <is>
          <t>Planeación Financiera</t>
        </is>
      </c>
      <c r="D891" t="inlineStr">
        <is>
          <t>Anual</t>
        </is>
      </c>
      <c r="E891" t="inlineStr">
        <is>
          <t>Positivo</t>
        </is>
      </c>
      <c r="F891" s="128" t="n">
        <v>46022</v>
      </c>
      <c r="G891">
        <f>YEAR(F891)</f>
        <v/>
      </c>
      <c r="H891">
        <f>PROPER(TEXT(F891,"mmmm"))</f>
        <v/>
      </c>
      <c r="I891">
        <f>IF(OR(H891="Enero",H891="Febrero",H891="Marzo",H891="Abril",H891="Mayo",H891="Junio"),G891&amp;"-1",IF(OR(H891="Julio",H891="Agosto",H891="Septiembre",H891="Octubre",H891="Noviembre",H891="Diciembre"),G891&amp;"-2"))</f>
        <v/>
      </c>
      <c r="J891" t="n">
        <v>80</v>
      </c>
      <c r="K891" t="n">
        <v>100</v>
      </c>
      <c r="L891" s="59">
        <f>IFERROR(IF(OR(J891=0,K891=""),"",IF(E891="Positivo",MIN(MAX(K891/J891,0),1.3),MIN(MAX(J891/K891,0),1.3))),"")</f>
        <v/>
      </c>
      <c r="M891" s="59">
        <f>IFERROR(IF(OR(J891=0,K891=""),"",IF(E891="Positivo",MAX(K891/J891,0),MAX(J891/K891,0))),"")</f>
        <v/>
      </c>
      <c r="N891" t="inlineStr">
        <is>
          <t>%</t>
        </is>
      </c>
      <c r="O891" t="inlineStr">
        <is>
          <t>%</t>
        </is>
      </c>
      <c r="P891" t="n">
        <v>0</v>
      </c>
      <c r="Q891" t="n">
        <v>0</v>
      </c>
      <c r="R891">
        <f>A891&amp;"-"&amp;YEAR(F891)&amp;"-"&amp;IF(LEN(MONTH(F891))=1,"0"&amp;MONTH(F891),MONTH(F891))&amp;"-"&amp;IF(LEN(DAY(F891))=1,"0"&amp;DAY(F891),DAY(F891))</f>
        <v/>
      </c>
      <c r="S891" t="inlineStr"/>
    </row>
    <row r="892">
      <c r="A892" t="n">
        <v>498</v>
      </c>
      <c r="B892" t="inlineStr">
        <is>
          <t>Nivel de Satisfacción Servicios Prestados - Centro de Medios Audiovisuales</t>
        </is>
      </c>
      <c r="C892" t="inlineStr">
        <is>
          <t>Centro de Medios Audiovisuales</t>
        </is>
      </c>
      <c r="D892" t="inlineStr">
        <is>
          <t>Anual</t>
        </is>
      </c>
      <c r="E892" t="inlineStr">
        <is>
          <t>Positivo</t>
        </is>
      </c>
      <c r="F892" s="128" t="n">
        <v>46022</v>
      </c>
      <c r="G892">
        <f>YEAR(F892)</f>
        <v/>
      </c>
      <c r="H892">
        <f>PROPER(TEXT(F892,"mmmm"))</f>
        <v/>
      </c>
      <c r="I892">
        <f>IF(OR(H892="Enero",H892="Febrero",H892="Marzo",H892="Abril",H892="Mayo",H892="Junio"),G892&amp;"-1",IF(OR(H892="Julio",H892="Agosto",H892="Septiembre",H892="Octubre",H892="Noviembre",H892="Diciembre"),G892&amp;"-2"))</f>
        <v/>
      </c>
      <c r="J892" t="n">
        <v>80</v>
      </c>
      <c r="K892" t="n">
        <v>95</v>
      </c>
      <c r="L892" s="59">
        <f>IFERROR(IF(OR(J892=0,K892=""),"",IF(E892="Positivo",MIN(MAX(K892/J892,0),1.3),MIN(MAX(J892/K892,0),1.3))),"")</f>
        <v/>
      </c>
      <c r="M892" s="59">
        <f>IFERROR(IF(OR(J892=0,K892=""),"",IF(E892="Positivo",MAX(K892/J892,0),MAX(J892/K892,0))),"")</f>
        <v/>
      </c>
      <c r="N892" t="inlineStr">
        <is>
          <t>%</t>
        </is>
      </c>
      <c r="O892" t="inlineStr">
        <is>
          <t>%</t>
        </is>
      </c>
      <c r="P892" t="n">
        <v>0</v>
      </c>
      <c r="Q892" t="n">
        <v>0</v>
      </c>
      <c r="R892">
        <f>A892&amp;"-"&amp;YEAR(F892)&amp;"-"&amp;IF(LEN(MONTH(F892))=1,"0"&amp;MONTH(F892),MONTH(F892))&amp;"-"&amp;IF(LEN(DAY(F892))=1,"0"&amp;DAY(F892),DAY(F892))</f>
        <v/>
      </c>
      <c r="S892" t="inlineStr"/>
    </row>
    <row r="893">
      <c r="A893" t="n">
        <v>499</v>
      </c>
      <c r="B893" t="inlineStr">
        <is>
          <t>Nivel de Satisfacción Servicios Prestados - Datos y analítica</t>
        </is>
      </c>
      <c r="C893" t="inlineStr">
        <is>
          <t>DATOS Y ANALÍTICA</t>
        </is>
      </c>
      <c r="D893" t="inlineStr">
        <is>
          <t>Anual</t>
        </is>
      </c>
      <c r="E893" t="inlineStr">
        <is>
          <t>Positivo</t>
        </is>
      </c>
      <c r="F893" s="128" t="n">
        <v>46022</v>
      </c>
      <c r="G893">
        <f>YEAR(F893)</f>
        <v/>
      </c>
      <c r="H893">
        <f>PROPER(TEXT(F893,"mmmm"))</f>
        <v/>
      </c>
      <c r="I893">
        <f>IF(OR(H893="Enero",H893="Febrero",H893="Marzo",H893="Abril",H893="Mayo",H893="Junio"),G893&amp;"-1",IF(OR(H893="Julio",H893="Agosto",H893="Septiembre",H893="Octubre",H893="Noviembre",H893="Diciembre"),G893&amp;"-2"))</f>
        <v/>
      </c>
      <c r="J893" t="n">
        <v>80</v>
      </c>
      <c r="K893" t="n">
        <v>0</v>
      </c>
      <c r="L893" s="59">
        <f>IFERROR(IF(OR(J893=0,K893=""),"",IF(E893="Positivo",MIN(MAX(K893/J893,0),1.3),MIN(MAX(J893/K893,0),1.3))),"")</f>
        <v/>
      </c>
      <c r="M893" s="59">
        <f>IFERROR(IF(OR(J893=0,K893=""),"",IF(E893="Positivo",MAX(K893/J893,0),MAX(J893/K893,0))),"")</f>
        <v/>
      </c>
      <c r="N893" t="inlineStr">
        <is>
          <t>%</t>
        </is>
      </c>
      <c r="O893" t="inlineStr">
        <is>
          <t>%</t>
        </is>
      </c>
      <c r="P893" t="n">
        <v>0</v>
      </c>
      <c r="Q893" t="n">
        <v>0</v>
      </c>
      <c r="R893">
        <f>A893&amp;"-"&amp;YEAR(F893)&amp;"-"&amp;IF(LEN(MONTH(F893))=1,"0"&amp;MONTH(F893),MONTH(F893))&amp;"-"&amp;IF(LEN(DAY(F893))=1,"0"&amp;DAY(F893),DAY(F893))</f>
        <v/>
      </c>
      <c r="S893" t="inlineStr"/>
    </row>
    <row r="894">
      <c r="A894" t="n">
        <v>500</v>
      </c>
      <c r="B894" t="inlineStr">
        <is>
          <t>Nivel de Satisfacción Servicios Prestados -Servicio de Salud</t>
        </is>
      </c>
      <c r="C894" t="inlineStr">
        <is>
          <t>Servicio de Salud</t>
        </is>
      </c>
      <c r="D894" t="inlineStr">
        <is>
          <t>Anual</t>
        </is>
      </c>
      <c r="E894" t="inlineStr">
        <is>
          <t>Positivo</t>
        </is>
      </c>
      <c r="F894" s="128" t="n">
        <v>46022</v>
      </c>
      <c r="G894">
        <f>YEAR(F894)</f>
        <v/>
      </c>
      <c r="H894">
        <f>PROPER(TEXT(F894,"mmmm"))</f>
        <v/>
      </c>
      <c r="I894">
        <f>IF(OR(H894="Enero",H894="Febrero",H894="Marzo",H894="Abril",H894="Mayo",H894="Junio"),G894&amp;"-1",IF(OR(H894="Julio",H894="Agosto",H894="Septiembre",H894="Octubre",H894="Noviembre",H894="Diciembre"),G894&amp;"-2"))</f>
        <v/>
      </c>
      <c r="J894" t="n">
        <v>80</v>
      </c>
      <c r="K894" t="n">
        <v>100</v>
      </c>
      <c r="L894" s="59">
        <f>IFERROR(IF(OR(J894=0,K894=""),"",IF(E894="Positivo",MIN(MAX(K894/J894,0),1.3),MIN(MAX(J894/K894,0),1.3))),"")</f>
        <v/>
      </c>
      <c r="M894" s="59">
        <f>IFERROR(IF(OR(J894=0,K894=""),"",IF(E894="Positivo",MAX(K894/J894,0),MAX(J894/K894,0))),"")</f>
        <v/>
      </c>
      <c r="N894" t="inlineStr">
        <is>
          <t>%</t>
        </is>
      </c>
      <c r="O894" t="inlineStr">
        <is>
          <t>%</t>
        </is>
      </c>
      <c r="P894" t="n">
        <v>0</v>
      </c>
      <c r="Q894" t="n">
        <v>0</v>
      </c>
      <c r="R894">
        <f>A894&amp;"-"&amp;YEAR(F894)&amp;"-"&amp;IF(LEN(MONTH(F894))=1,"0"&amp;MONTH(F894),MONTH(F894))&amp;"-"&amp;IF(LEN(DAY(F894))=1,"0"&amp;DAY(F894),DAY(F894))</f>
        <v/>
      </c>
      <c r="S894" t="inlineStr"/>
    </row>
    <row r="895">
      <c r="A895" t="n">
        <v>501</v>
      </c>
      <c r="B895" t="inlineStr">
        <is>
          <t>Nivel de Satisfacción Servicios Prestados -Gestión, evaluación e innovación curricular</t>
        </is>
      </c>
      <c r="C895" t="inlineStr">
        <is>
          <t>Gestión, Evaluación e Innovación Curricular</t>
        </is>
      </c>
      <c r="D895" t="inlineStr">
        <is>
          <t>Anual</t>
        </is>
      </c>
      <c r="E895" t="inlineStr">
        <is>
          <t>Positivo</t>
        </is>
      </c>
      <c r="F895" s="128" t="n">
        <v>46022</v>
      </c>
      <c r="G895">
        <f>YEAR(F895)</f>
        <v/>
      </c>
      <c r="H895">
        <f>PROPER(TEXT(F895,"mmmm"))</f>
        <v/>
      </c>
      <c r="I895">
        <f>IF(OR(H895="Enero",H895="Febrero",H895="Marzo",H895="Abril",H895="Mayo",H895="Junio"),G895&amp;"-1",IF(OR(H895="Julio",H895="Agosto",H895="Septiembre",H895="Octubre",H895="Noviembre",H895="Diciembre"),G895&amp;"-2"))</f>
        <v/>
      </c>
      <c r="J895" t="n">
        <v>80</v>
      </c>
      <c r="K895" t="n">
        <v>100</v>
      </c>
      <c r="L895" s="59">
        <f>IFERROR(IF(OR(J895=0,K895=""),"",IF(E895="Positivo",MIN(MAX(K895/J895,0),1.3),MIN(MAX(J895/K895,0),1.3))),"")</f>
        <v/>
      </c>
      <c r="M895" s="59">
        <f>IFERROR(IF(OR(J895=0,K895=""),"",IF(E895="Positivo",MAX(K895/J895,0),MAX(J895/K895,0))),"")</f>
        <v/>
      </c>
      <c r="N895" t="inlineStr">
        <is>
          <t>%</t>
        </is>
      </c>
      <c r="O895" t="inlineStr">
        <is>
          <t>%</t>
        </is>
      </c>
      <c r="P895" t="n">
        <v>0</v>
      </c>
      <c r="Q895" t="n">
        <v>0</v>
      </c>
      <c r="R895">
        <f>A895&amp;"-"&amp;YEAR(F895)&amp;"-"&amp;IF(LEN(MONTH(F895))=1,"0"&amp;MONTH(F895),MONTH(F895))&amp;"-"&amp;IF(LEN(DAY(F895))=1,"0"&amp;DAY(F895),DAY(F895))</f>
        <v/>
      </c>
      <c r="S895" t="inlineStr"/>
    </row>
    <row r="896">
      <c r="A896" t="n">
        <v>502</v>
      </c>
      <c r="B896" t="inlineStr">
        <is>
          <t>Nivel de Satisfacción Servicios Prestados -Formación para la investigación, creación e innovación</t>
        </is>
      </c>
      <c r="C896" t="inlineStr">
        <is>
          <t>Formación para la investigación, creación e innovación</t>
        </is>
      </c>
      <c r="D896" t="inlineStr">
        <is>
          <t>Anual</t>
        </is>
      </c>
      <c r="E896" t="inlineStr">
        <is>
          <t>Positivo</t>
        </is>
      </c>
      <c r="F896" s="128" t="n">
        <v>46022</v>
      </c>
      <c r="G896">
        <f>YEAR(F896)</f>
        <v/>
      </c>
      <c r="H896">
        <f>PROPER(TEXT(F896,"mmmm"))</f>
        <v/>
      </c>
      <c r="I896">
        <f>IF(OR(H896="Enero",H896="Febrero",H896="Marzo",H896="Abril",H896="Mayo",H896="Junio"),G896&amp;"-1",IF(OR(H896="Julio",H896="Agosto",H896="Septiembre",H896="Octubre",H896="Noviembre",H896="Diciembre"),G896&amp;"-2"))</f>
        <v/>
      </c>
      <c r="J896" t="n">
        <v>80</v>
      </c>
      <c r="K896" t="n">
        <v>97</v>
      </c>
      <c r="L896" s="59">
        <f>IFERROR(IF(OR(J896=0,K896=""),"",IF(E896="Positivo",MIN(MAX(K896/J896,0),1.3),MIN(MAX(J896/K896,0),1.3))),"")</f>
        <v/>
      </c>
      <c r="M896" s="59">
        <f>IFERROR(IF(OR(J896=0,K896=""),"",IF(E896="Positivo",MAX(K896/J896,0),MAX(J896/K896,0))),"")</f>
        <v/>
      </c>
      <c r="N896" t="inlineStr">
        <is>
          <t>%</t>
        </is>
      </c>
      <c r="O896" t="inlineStr">
        <is>
          <t>%</t>
        </is>
      </c>
      <c r="P896" t="n">
        <v>0</v>
      </c>
      <c r="Q896" t="n">
        <v>0</v>
      </c>
      <c r="R896">
        <f>A896&amp;"-"&amp;YEAR(F896)&amp;"-"&amp;IF(LEN(MONTH(F896))=1,"0"&amp;MONTH(F896),MONTH(F896))&amp;"-"&amp;IF(LEN(DAY(F896))=1,"0"&amp;DAY(F896),DAY(F896))</f>
        <v/>
      </c>
      <c r="S896" t="inlineStr"/>
    </row>
    <row r="897">
      <c r="A897" t="n">
        <v>503</v>
      </c>
      <c r="B897" t="inlineStr">
        <is>
          <t>Nivel de Satisfacción Servicios Prestados -Gestión de Unidades Académicas</t>
        </is>
      </c>
      <c r="C897" t="inlineStr">
        <is>
          <t>Gestión de Unidades Académicas</t>
        </is>
      </c>
      <c r="D897" t="inlineStr">
        <is>
          <t>Anual</t>
        </is>
      </c>
      <c r="E897" t="inlineStr">
        <is>
          <t>Positivo</t>
        </is>
      </c>
      <c r="F897" s="128" t="n">
        <v>46022</v>
      </c>
      <c r="G897">
        <f>YEAR(F897)</f>
        <v/>
      </c>
      <c r="H897">
        <f>PROPER(TEXT(F897,"mmmm"))</f>
        <v/>
      </c>
      <c r="I897">
        <f>IF(OR(H897="Enero",H897="Febrero",H897="Marzo",H897="Abril",H897="Mayo",H897="Junio"),G897&amp;"-1",IF(OR(H897="Julio",H897="Agosto",H897="Septiembre",H897="Octubre",H897="Noviembre",H897="Diciembre"),G897&amp;"-2"))</f>
        <v/>
      </c>
      <c r="J897" t="n">
        <v>80</v>
      </c>
      <c r="K897" t="n">
        <v>94</v>
      </c>
      <c r="L897" s="59">
        <f>IFERROR(IF(OR(J897=0,K897=""),"",IF(E897="Positivo",MIN(MAX(K897/J897,0),1.3),MIN(MAX(J897/K897,0),1.3))),"")</f>
        <v/>
      </c>
      <c r="M897" s="59">
        <f>IFERROR(IF(OR(J897=0,K897=""),"",IF(E897="Positivo",MAX(K897/J897,0),MAX(J897/K897,0))),"")</f>
        <v/>
      </c>
      <c r="N897" t="inlineStr">
        <is>
          <t>%</t>
        </is>
      </c>
      <c r="O897" t="inlineStr">
        <is>
          <t>%</t>
        </is>
      </c>
      <c r="P897" t="n">
        <v>0</v>
      </c>
      <c r="Q897" t="n">
        <v>0</v>
      </c>
      <c r="R897">
        <f>A897&amp;"-"&amp;YEAR(F897)&amp;"-"&amp;IF(LEN(MONTH(F897))=1,"0"&amp;MONTH(F897),MONTH(F897))&amp;"-"&amp;IF(LEN(DAY(F897))=1,"0"&amp;DAY(F897),DAY(F897))</f>
        <v/>
      </c>
      <c r="S897" t="inlineStr"/>
    </row>
    <row r="898">
      <c r="A898" t="n">
        <v>504</v>
      </c>
      <c r="B898" t="inlineStr">
        <is>
          <t>Nivel de Satisfacción Servicios Prestados - LEI</t>
        </is>
      </c>
      <c r="C898" t="inlineStr">
        <is>
          <t>LEI</t>
        </is>
      </c>
      <c r="D898" t="inlineStr">
        <is>
          <t>Anual</t>
        </is>
      </c>
      <c r="E898" t="inlineStr">
        <is>
          <t>Positivo</t>
        </is>
      </c>
      <c r="F898" s="128" t="n">
        <v>46022</v>
      </c>
      <c r="G898">
        <f>YEAR(F898)</f>
        <v/>
      </c>
      <c r="H898">
        <f>PROPER(TEXT(F898,"mmmm"))</f>
        <v/>
      </c>
      <c r="I898">
        <f>IF(OR(H898="Enero",H898="Febrero",H898="Marzo",H898="Abril",H898="Mayo",H898="Junio"),G898&amp;"-1",IF(OR(H898="Julio",H898="Agosto",H898="Septiembre",H898="Octubre",H898="Noviembre",H898="Diciembre"),G898&amp;"-2"))</f>
        <v/>
      </c>
      <c r="J898" t="n">
        <v>80</v>
      </c>
      <c r="K898" t="n">
        <v>88</v>
      </c>
      <c r="L898" s="59">
        <f>IFERROR(IF(OR(J898=0,K898=""),"",IF(E898="Positivo",MIN(MAX(K898/J898,0),1.3),MIN(MAX(J898/K898,0),1.3))),"")</f>
        <v/>
      </c>
      <c r="M898" s="59">
        <f>IFERROR(IF(OR(J898=0,K898=""),"",IF(E898="Positivo",MAX(K898/J898,0),MAX(J898/K898,0))),"")</f>
        <v/>
      </c>
      <c r="N898" t="inlineStr">
        <is>
          <t>%</t>
        </is>
      </c>
      <c r="O898" t="inlineStr">
        <is>
          <t>%</t>
        </is>
      </c>
      <c r="P898" t="n">
        <v>0</v>
      </c>
      <c r="Q898" t="n">
        <v>0</v>
      </c>
      <c r="R898">
        <f>A898&amp;"-"&amp;YEAR(F898)&amp;"-"&amp;IF(LEN(MONTH(F898))=1,"0"&amp;MONTH(F898),MONTH(F898))&amp;"-"&amp;IF(LEN(DAY(F898))=1,"0"&amp;DAY(F898),DAY(F898))</f>
        <v/>
      </c>
      <c r="S898" t="inlineStr"/>
    </row>
    <row r="899">
      <c r="A899" t="n">
        <v>505</v>
      </c>
      <c r="B899" t="inlineStr">
        <is>
          <t>Nivel de Satisfacción Servicios Prestados - Mercadeo de programas académicos</t>
        </is>
      </c>
      <c r="C899" t="inlineStr">
        <is>
          <t>Mercadeo de programas académicos</t>
        </is>
      </c>
      <c r="D899" t="inlineStr">
        <is>
          <t>Anual</t>
        </is>
      </c>
      <c r="E899" t="inlineStr">
        <is>
          <t>Positivo</t>
        </is>
      </c>
      <c r="F899" s="128" t="n">
        <v>46022</v>
      </c>
      <c r="G899">
        <f>YEAR(F899)</f>
        <v/>
      </c>
      <c r="H899">
        <f>PROPER(TEXT(F899,"mmmm"))</f>
        <v/>
      </c>
      <c r="I899">
        <f>IF(OR(H899="Enero",H899="Febrero",H899="Marzo",H899="Abril",H899="Mayo",H899="Junio"),G899&amp;"-1",IF(OR(H899="Julio",H899="Agosto",H899="Septiembre",H899="Octubre",H899="Noviembre",H899="Diciembre"),G899&amp;"-2"))</f>
        <v/>
      </c>
      <c r="J899" t="n">
        <v>80</v>
      </c>
      <c r="K899" t="n">
        <v>86</v>
      </c>
      <c r="L899" s="59">
        <f>IFERROR(IF(OR(J899=0,K899=""),"",IF(E899="Positivo",MIN(MAX(K899/J899,0),1.3),MIN(MAX(J899/K899,0),1.3))),"")</f>
        <v/>
      </c>
      <c r="M899" s="59">
        <f>IFERROR(IF(OR(J899=0,K899=""),"",IF(E899="Positivo",MAX(K899/J899,0),MAX(J899/K899,0))),"")</f>
        <v/>
      </c>
      <c r="N899" t="inlineStr">
        <is>
          <t>%</t>
        </is>
      </c>
      <c r="O899" t="inlineStr">
        <is>
          <t>%</t>
        </is>
      </c>
      <c r="P899" t="n">
        <v>0</v>
      </c>
      <c r="Q899" t="n">
        <v>0</v>
      </c>
      <c r="R899">
        <f>A899&amp;"-"&amp;YEAR(F899)&amp;"-"&amp;IF(LEN(MONTH(F899))=1,"0"&amp;MONTH(F899),MONTH(F899))&amp;"-"&amp;IF(LEN(DAY(F899))=1,"0"&amp;DAY(F899),DAY(F899))</f>
        <v/>
      </c>
      <c r="S899" t="inlineStr"/>
    </row>
    <row r="900">
      <c r="A900" t="n">
        <v>506</v>
      </c>
      <c r="B900" t="inlineStr">
        <is>
          <t>Nivel de Satisfacción Servicios Prestados - Prácticas</t>
        </is>
      </c>
      <c r="C900" t="inlineStr">
        <is>
          <t>Prácticas</t>
        </is>
      </c>
      <c r="D900" t="inlineStr">
        <is>
          <t>Semestral</t>
        </is>
      </c>
      <c r="E900" t="inlineStr">
        <is>
          <t>Positivo</t>
        </is>
      </c>
      <c r="F900" s="128" t="n">
        <v>46022</v>
      </c>
      <c r="G900">
        <f>YEAR(F900)</f>
        <v/>
      </c>
      <c r="H900">
        <f>PROPER(TEXT(F900,"mmmm"))</f>
        <v/>
      </c>
      <c r="I900">
        <f>IF(OR(H900="Enero",H900="Febrero",H900="Marzo",H900="Abril",H900="Mayo",H900="Junio"),G900&amp;"-1",IF(OR(H900="Julio",H900="Agosto",H900="Septiembre",H900="Octubre",H900="Noviembre",H900="Diciembre"),G900&amp;"-2"))</f>
        <v/>
      </c>
      <c r="J900" t="n">
        <v>80</v>
      </c>
      <c r="K900" t="n">
        <v>92.5</v>
      </c>
      <c r="L900" s="59">
        <f>IFERROR(IF(OR(J900=0,K900=""),"",IF(E900="Positivo",MIN(MAX(K900/J900,0),1.3),MIN(MAX(J900/K900,0),1.3))),"")</f>
        <v/>
      </c>
      <c r="M900" s="59">
        <f>IFERROR(IF(OR(J900=0,K900=""),"",IF(E900="Positivo",MAX(K900/J900,0),MAX(J900/K900,0))),"")</f>
        <v/>
      </c>
      <c r="N900" t="inlineStr">
        <is>
          <t>%</t>
        </is>
      </c>
      <c r="O900" t="inlineStr">
        <is>
          <t>%</t>
        </is>
      </c>
      <c r="P900" t="n">
        <v>0</v>
      </c>
      <c r="Q900" t="n">
        <v>0</v>
      </c>
      <c r="R900">
        <f>A900&amp;"-"&amp;YEAR(F900)&amp;"-"&amp;IF(LEN(MONTH(F900))=1,"0"&amp;MONTH(F900),MONTH(F900))&amp;"-"&amp;IF(LEN(DAY(F900))=1,"0"&amp;DAY(F900),DAY(F900))</f>
        <v/>
      </c>
      <c r="S900" t="inlineStr"/>
    </row>
    <row r="901">
      <c r="A901" t="n">
        <v>507</v>
      </c>
      <c r="B901" t="inlineStr">
        <is>
          <t>Nivel de Satisfacción Servicios Prestados -Cultura y Deporte</t>
        </is>
      </c>
      <c r="C901" t="inlineStr">
        <is>
          <t>Cultura y Deporte</t>
        </is>
      </c>
      <c r="D901" t="inlineStr">
        <is>
          <t>Semestral</t>
        </is>
      </c>
      <c r="E901" t="inlineStr">
        <is>
          <t>Positivo</t>
        </is>
      </c>
      <c r="F901" s="128" t="n">
        <v>46022</v>
      </c>
      <c r="G901">
        <f>YEAR(F901)</f>
        <v/>
      </c>
      <c r="H901">
        <f>PROPER(TEXT(F901,"mmmm"))</f>
        <v/>
      </c>
      <c r="I901">
        <f>IF(OR(H901="Enero",H901="Febrero",H901="Marzo",H901="Abril",H901="Mayo",H901="Junio"),G901&amp;"-1",IF(OR(H901="Julio",H901="Agosto",H901="Septiembre",H901="Octubre",H901="Noviembre",H901="Diciembre"),G901&amp;"-2"))</f>
        <v/>
      </c>
      <c r="J901" t="n">
        <v>80</v>
      </c>
      <c r="K901" t="n">
        <v>99</v>
      </c>
      <c r="L901" s="59">
        <f>IFERROR(IF(OR(J901=0,K901=""),"",IF(E901="Positivo",MIN(MAX(K901/J901,0),1.3),MIN(MAX(J901/K901,0),1.3))),"")</f>
        <v/>
      </c>
      <c r="M901" s="59">
        <f>IFERROR(IF(OR(J901=0,K901=""),"",IF(E901="Positivo",MAX(K901/J901,0),MAX(J901/K901,0))),"")</f>
        <v/>
      </c>
      <c r="N901" t="inlineStr">
        <is>
          <t>%</t>
        </is>
      </c>
      <c r="O901" t="inlineStr">
        <is>
          <t>%</t>
        </is>
      </c>
      <c r="P901" t="n">
        <v>0</v>
      </c>
      <c r="Q901" t="n">
        <v>0</v>
      </c>
      <c r="R901">
        <f>A901&amp;"-"&amp;YEAR(F901)&amp;"-"&amp;IF(LEN(MONTH(F901))=1,"0"&amp;MONTH(F901),MONTH(F901))&amp;"-"&amp;IF(LEN(DAY(F901))=1,"0"&amp;DAY(F901),DAY(F901))</f>
        <v/>
      </c>
      <c r="S901" t="inlineStr"/>
    </row>
    <row r="902">
      <c r="A902" t="n">
        <v>508</v>
      </c>
      <c r="B902" t="inlineStr">
        <is>
          <t>Nivel de Satisfacción Servicios Prestados - Diseño y contenido virtual</t>
        </is>
      </c>
      <c r="C902" t="inlineStr">
        <is>
          <t>Diseño de Contenido Virtual</t>
        </is>
      </c>
      <c r="D902" t="inlineStr">
        <is>
          <t>Anual</t>
        </is>
      </c>
      <c r="E902" t="inlineStr">
        <is>
          <t>Positivo</t>
        </is>
      </c>
      <c r="F902" s="128" t="n">
        <v>46022</v>
      </c>
      <c r="G902">
        <f>YEAR(F902)</f>
        <v/>
      </c>
      <c r="H902">
        <f>PROPER(TEXT(F902,"mmmm"))</f>
        <v/>
      </c>
      <c r="I902">
        <f>IF(OR(H902="Enero",H902="Febrero",H902="Marzo",H902="Abril",H902="Mayo",H902="Junio"),G902&amp;"-1",IF(OR(H902="Julio",H902="Agosto",H902="Septiembre",H902="Octubre",H902="Noviembre",H902="Diciembre"),G902&amp;"-2"))</f>
        <v/>
      </c>
      <c r="J902" t="n">
        <v>80</v>
      </c>
      <c r="K902" t="n">
        <v>89</v>
      </c>
      <c r="L902" s="59">
        <f>IFERROR(IF(OR(J902=0,K902=""),"",IF(E902="Positivo",MIN(MAX(K902/J902,0),1.3),MIN(MAX(J902/K902,0),1.3))),"")</f>
        <v/>
      </c>
      <c r="M902" s="59">
        <f>IFERROR(IF(OR(J902=0,K902=""),"",IF(E902="Positivo",MAX(K902/J902,0),MAX(J902/K902,0))),"")</f>
        <v/>
      </c>
      <c r="N902" t="inlineStr">
        <is>
          <t>%</t>
        </is>
      </c>
      <c r="O902" t="inlineStr">
        <is>
          <t>%</t>
        </is>
      </c>
      <c r="P902" t="n">
        <v>0</v>
      </c>
      <c r="Q902" t="n">
        <v>0</v>
      </c>
      <c r="R902">
        <f>A902&amp;"-"&amp;YEAR(F902)&amp;"-"&amp;IF(LEN(MONTH(F902))=1,"0"&amp;MONTH(F902),MONTH(F902))&amp;"-"&amp;IF(LEN(DAY(F902))=1,"0"&amp;DAY(F902),DAY(F902))</f>
        <v/>
      </c>
      <c r="S902" t="inlineStr"/>
    </row>
    <row r="903">
      <c r="A903" t="n">
        <v>509</v>
      </c>
      <c r="B903" t="inlineStr">
        <is>
          <t>Cumplimiento a cronograma de proyectos 2025</t>
        </is>
      </c>
      <c r="C903" t="inlineStr">
        <is>
          <t>Gestión de Proyectos</t>
        </is>
      </c>
      <c r="D903" t="inlineStr">
        <is>
          <t>Mensual</t>
        </is>
      </c>
      <c r="E903" t="inlineStr">
        <is>
          <t>Positivo</t>
        </is>
      </c>
      <c r="F903" s="128" t="n">
        <v>46022</v>
      </c>
      <c r="G903">
        <f>YEAR(F903)</f>
        <v/>
      </c>
      <c r="H903">
        <f>PROPER(TEXT(F903,"mmmm"))</f>
        <v/>
      </c>
      <c r="I903">
        <f>IF(OR(H903="Enero",H903="Febrero",H903="Marzo",H903="Abril",H903="Mayo",H903="Junio"),G903&amp;"-1",IF(OR(H903="Julio",H903="Agosto",H903="Septiembre",H903="Octubre",H903="Noviembre",H903="Diciembre"),G903&amp;"-2"))</f>
        <v/>
      </c>
      <c r="J903" t="n">
        <v>90</v>
      </c>
      <c r="K903" t="n">
        <v>114.7777777777778</v>
      </c>
      <c r="L903" s="59">
        <f>IFERROR(IF(OR(J903=0,K903=""),"",IF(E903="Positivo",MIN(MAX(K903/J903,0),1.3),MIN(MAX(J903/K903,0),1.3))),"")</f>
        <v/>
      </c>
      <c r="M903" s="59">
        <f>IFERROR(IF(OR(J903=0,K903=""),"",IF(E903="Positivo",MAX(K903/J903,0),MAX(J903/K903,0))),"")</f>
        <v/>
      </c>
      <c r="N903" t="inlineStr">
        <is>
          <t>%</t>
        </is>
      </c>
      <c r="O903" t="inlineStr">
        <is>
          <t>%</t>
        </is>
      </c>
      <c r="P903" t="n">
        <v>0</v>
      </c>
      <c r="Q903" t="n">
        <v>0</v>
      </c>
      <c r="R903">
        <f>A903&amp;"-"&amp;YEAR(F903)&amp;"-"&amp;IF(LEN(MONTH(F903))=1,"0"&amp;MONTH(F903),MONTH(F903))&amp;"-"&amp;IF(LEN(DAY(F903))=1,"0"&amp;DAY(F903),DAY(F903))</f>
        <v/>
      </c>
      <c r="S903" t="inlineStr"/>
    </row>
    <row r="904">
      <c r="A904" t="n">
        <v>510</v>
      </c>
      <c r="B904" t="inlineStr">
        <is>
          <t>Frecuencia de incidentes de riesgos</t>
        </is>
      </c>
      <c r="C904" t="inlineStr">
        <is>
          <t>GESTIÓN DE RIESGOS</t>
        </is>
      </c>
      <c r="D904" t="inlineStr">
        <is>
          <t>Trimestral</t>
        </is>
      </c>
      <c r="E904" t="inlineStr">
        <is>
          <t>Positivo</t>
        </is>
      </c>
      <c r="F904" s="128" t="n">
        <v>46022</v>
      </c>
      <c r="G904">
        <f>YEAR(F904)</f>
        <v/>
      </c>
      <c r="H904">
        <f>PROPER(TEXT(F904,"mmmm"))</f>
        <v/>
      </c>
      <c r="I904">
        <f>IF(OR(H904="Enero",H904="Febrero",H904="Marzo",H904="Abril",H904="Mayo",H904="Junio"),G904&amp;"-1",IF(OR(H904="Julio",H904="Agosto",H904="Septiembre",H904="Octubre",H904="Noviembre",H904="Diciembre"),G904&amp;"-2"))</f>
        <v/>
      </c>
      <c r="K904" t="n">
        <v>524</v>
      </c>
      <c r="L904" s="59">
        <f>IFERROR(IF(OR(J904=0,K904=""),"",IF(E904="Positivo",MIN(MAX(K904/J904,0),1.3),MIN(MAX(J904/K904,0),1.3))),"")</f>
        <v/>
      </c>
      <c r="M904" s="59">
        <f>IFERROR(IF(OR(J904=0,K904=""),"",IF(E904="Positivo",MAX(K904/J904,0),MAX(J904/K904,0))),"")</f>
        <v/>
      </c>
      <c r="N904" t="inlineStr">
        <is>
          <t>Linea Base</t>
        </is>
      </c>
      <c r="O904" t="inlineStr">
        <is>
          <t>%</t>
        </is>
      </c>
      <c r="P904" t="n">
        <v>0</v>
      </c>
      <c r="Q904" t="n">
        <v>0</v>
      </c>
      <c r="R904">
        <f>A904&amp;"-"&amp;YEAR(F904)&amp;"-"&amp;IF(LEN(MONTH(F904))=1,"0"&amp;MONTH(F904),MONTH(F904))&amp;"-"&amp;IF(LEN(DAY(F904))=1,"0"&amp;DAY(F904),DAY(F904))</f>
        <v/>
      </c>
      <c r="S904" t="inlineStr"/>
    </row>
    <row r="905">
      <c r="A905" t="n">
        <v>511</v>
      </c>
      <c r="B905" t="inlineStr">
        <is>
          <t>Eficacia de controles</t>
        </is>
      </c>
      <c r="C905" t="inlineStr">
        <is>
          <t>GESTIÓN DE RIESGOS</t>
        </is>
      </c>
      <c r="D905" t="inlineStr">
        <is>
          <t>Trimestral</t>
        </is>
      </c>
      <c r="E905" t="inlineStr">
        <is>
          <t>Positivo</t>
        </is>
      </c>
      <c r="F905" s="128" t="n">
        <v>46022</v>
      </c>
      <c r="G905">
        <f>YEAR(F905)</f>
        <v/>
      </c>
      <c r="H905">
        <f>PROPER(TEXT(F905,"mmmm"))</f>
        <v/>
      </c>
      <c r="I905">
        <f>IF(OR(H905="Enero",H905="Febrero",H905="Marzo",H905="Abril",H905="Mayo",H905="Junio"),G905&amp;"-1",IF(OR(H905="Julio",H905="Agosto",H905="Septiembre",H905="Octubre",H905="Noviembre",H905="Diciembre"),G905&amp;"-2"))</f>
        <v/>
      </c>
      <c r="K905" t="n">
        <v>1809</v>
      </c>
      <c r="L905" s="59">
        <f>IFERROR(IF(OR(J905=0,K905=""),"",IF(E905="Positivo",MIN(MAX(K905/J905,0),1.3),MIN(MAX(J905/K905,0),1.3))),"")</f>
        <v/>
      </c>
      <c r="M905" s="59">
        <f>IFERROR(IF(OR(J905=0,K905=""),"",IF(E905="Positivo",MAX(K905/J905,0),MAX(J905/K905,0))),"")</f>
        <v/>
      </c>
      <c r="N905" t="inlineStr">
        <is>
          <t>Linea Base</t>
        </is>
      </c>
      <c r="O905" t="inlineStr">
        <is>
          <t>%</t>
        </is>
      </c>
      <c r="P905" t="n">
        <v>0</v>
      </c>
      <c r="Q905" t="n">
        <v>0</v>
      </c>
      <c r="R905">
        <f>A905&amp;"-"&amp;YEAR(F905)&amp;"-"&amp;IF(LEN(MONTH(F905))=1,"0"&amp;MONTH(F905),MONTH(F905))&amp;"-"&amp;IF(LEN(DAY(F905))=1,"0"&amp;DAY(F905),DAY(F905))</f>
        <v/>
      </c>
      <c r="S905" t="inlineStr"/>
    </row>
    <row r="906">
      <c r="A906" t="n">
        <v>513</v>
      </c>
      <c r="B906" t="inlineStr">
        <is>
          <t>Nivel de cumplimiento del plan de seguimiento a controles</t>
        </is>
      </c>
      <c r="C906" t="inlineStr">
        <is>
          <t>GESTIÓN DE RIESGOS</t>
        </is>
      </c>
      <c r="D906" t="inlineStr">
        <is>
          <t>Trimestral</t>
        </is>
      </c>
      <c r="E906" t="inlineStr">
        <is>
          <t>Positivo</t>
        </is>
      </c>
      <c r="F906" s="128" t="n">
        <v>46022</v>
      </c>
      <c r="G906">
        <f>YEAR(F906)</f>
        <v/>
      </c>
      <c r="H906">
        <f>PROPER(TEXT(F906,"mmmm"))</f>
        <v/>
      </c>
      <c r="I906">
        <f>IF(OR(H906="Enero",H906="Febrero",H906="Marzo",H906="Abril",H906="Mayo",H906="Junio"),G906&amp;"-1",IF(OR(H906="Julio",H906="Agosto",H906="Septiembre",H906="Octubre",H906="Noviembre",H906="Diciembre"),G906&amp;"-2"))</f>
        <v/>
      </c>
      <c r="K906" t="n">
        <v>100</v>
      </c>
      <c r="L906" s="59">
        <f>IFERROR(IF(OR(J906=0,K906=""),"",IF(E906="Positivo",MIN(MAX(K906/J906,0),1.3),MIN(MAX(J906/K906,0),1.3))),"")</f>
        <v/>
      </c>
      <c r="M906" s="59">
        <f>IFERROR(IF(OR(J906=0,K906=""),"",IF(E906="Positivo",MAX(K906/J906,0),MAX(J906/K906,0))),"")</f>
        <v/>
      </c>
      <c r="N906" t="inlineStr">
        <is>
          <t>Linea Base</t>
        </is>
      </c>
      <c r="O906" t="inlineStr">
        <is>
          <t>%</t>
        </is>
      </c>
      <c r="P906" t="n">
        <v>0</v>
      </c>
      <c r="Q906" t="n">
        <v>0</v>
      </c>
      <c r="R906">
        <f>A906&amp;"-"&amp;YEAR(F906)&amp;"-"&amp;IF(LEN(MONTH(F906))=1,"0"&amp;MONTH(F906),MONTH(F906))&amp;"-"&amp;IF(LEN(DAY(F906))=1,"0"&amp;DAY(F906),DAY(F906))</f>
        <v/>
      </c>
      <c r="S906" t="inlineStr"/>
    </row>
    <row r="907">
      <c r="A907" t="n">
        <v>514</v>
      </c>
      <c r="B907" t="inlineStr">
        <is>
          <t>Respuesta ante nuevas necesidades de control</t>
        </is>
      </c>
      <c r="C907" t="inlineStr">
        <is>
          <t>GESTIÓN DE RIESGOS</t>
        </is>
      </c>
      <c r="D907" t="inlineStr">
        <is>
          <t>Semestral</t>
        </is>
      </c>
      <c r="E907" t="inlineStr">
        <is>
          <t>Positivo</t>
        </is>
      </c>
      <c r="F907" s="128" t="n">
        <v>46022</v>
      </c>
      <c r="G907">
        <f>YEAR(F907)</f>
        <v/>
      </c>
      <c r="H907">
        <f>PROPER(TEXT(F907,"mmmm"))</f>
        <v/>
      </c>
      <c r="I907">
        <f>IF(OR(H907="Enero",H907="Febrero",H907="Marzo",H907="Abril",H907="Mayo",H907="Junio"),G907&amp;"-1",IF(OR(H907="Julio",H907="Agosto",H907="Septiembre",H907="Octubre",H907="Noviembre",H907="Diciembre"),G907&amp;"-2"))</f>
        <v/>
      </c>
      <c r="J907" t="n">
        <v>70</v>
      </c>
      <c r="K907" t="n">
        <v>68.89</v>
      </c>
      <c r="L907" s="59">
        <f>IFERROR(IF(OR(J907=0,K907=""),"",IF(E907="Positivo",MIN(MAX(K907/J907,0),1.3),MIN(MAX(J907/K907,0),1.3))),"")</f>
        <v/>
      </c>
      <c r="M907" s="59">
        <f>IFERROR(IF(OR(J907=0,K907=""),"",IF(E907="Positivo",MAX(K907/J907,0),MAX(J907/K907,0))),"")</f>
        <v/>
      </c>
      <c r="N907" t="inlineStr">
        <is>
          <t>%</t>
        </is>
      </c>
      <c r="O907" t="inlineStr">
        <is>
          <t>%</t>
        </is>
      </c>
      <c r="P907" t="n">
        <v>0</v>
      </c>
      <c r="Q907" t="n">
        <v>0</v>
      </c>
      <c r="R907">
        <f>A907&amp;"-"&amp;YEAR(F907)&amp;"-"&amp;IF(LEN(MONTH(F907))=1,"0"&amp;MONTH(F907),MONTH(F907))&amp;"-"&amp;IF(LEN(DAY(F907))=1,"0"&amp;DAY(F907),DAY(F907))</f>
        <v/>
      </c>
      <c r="S907" t="inlineStr"/>
    </row>
    <row r="908">
      <c r="A908" t="n">
        <v>515</v>
      </c>
      <c r="B908" t="inlineStr">
        <is>
          <t>Porcentaje de procesos de control implementados</t>
        </is>
      </c>
      <c r="C908" t="inlineStr">
        <is>
          <t>GESTIÓN DE LA TECNOLOGÍA E INNOVACIÓN DIGITAL</t>
        </is>
      </c>
      <c r="D908" t="inlineStr">
        <is>
          <t>Semestral</t>
        </is>
      </c>
      <c r="E908" t="inlineStr">
        <is>
          <t>Positivo</t>
        </is>
      </c>
      <c r="F908" s="128" t="n">
        <v>46022</v>
      </c>
      <c r="G908">
        <f>YEAR(F908)</f>
        <v/>
      </c>
      <c r="H908">
        <f>PROPER(TEXT(F908,"mmmm"))</f>
        <v/>
      </c>
      <c r="I908">
        <f>IF(OR(H908="Enero",H908="Febrero",H908="Marzo",H908="Abril",H908="Mayo",H908="Junio"),G908&amp;"-1",IF(OR(H908="Julio",H908="Agosto",H908="Septiembre",H908="Octubre",H908="Noviembre",H908="Diciembre"),G908&amp;"-2"))</f>
        <v/>
      </c>
      <c r="J908" t="n">
        <v>97</v>
      </c>
      <c r="K908" t="n">
        <v>66.67</v>
      </c>
      <c r="L908" s="59">
        <f>IFERROR(IF(OR(J908=0,K908=""),"",IF(E908="Positivo",MIN(MAX(K908/J908,0),1.3),MIN(MAX(J908/K908,0),1.3))),"")</f>
        <v/>
      </c>
      <c r="M908" s="59">
        <f>IFERROR(IF(OR(J908=0,K908=""),"",IF(E908="Positivo",MAX(K908/J908,0),MAX(J908/K908,0))),"")</f>
        <v/>
      </c>
      <c r="N908" t="inlineStr">
        <is>
          <t>%</t>
        </is>
      </c>
      <c r="O908" t="inlineStr">
        <is>
          <t>%</t>
        </is>
      </c>
      <c r="P908" t="n">
        <v>0</v>
      </c>
      <c r="Q908" t="n">
        <v>0</v>
      </c>
      <c r="R908">
        <f>A908&amp;"-"&amp;YEAR(F908)&amp;"-"&amp;IF(LEN(MONTH(F908))=1,"0"&amp;MONTH(F908),MONTH(F908))&amp;"-"&amp;IF(LEN(DAY(F908))=1,"0"&amp;DAY(F908),DAY(F908))</f>
        <v/>
      </c>
      <c r="S908" t="inlineStr"/>
    </row>
    <row r="909">
      <c r="A909" t="n">
        <v>516</v>
      </c>
      <c r="B909" t="inlineStr">
        <is>
          <t>Porcentaje de colaboradores formados en ciberseguridad</t>
        </is>
      </c>
      <c r="C909" t="inlineStr">
        <is>
          <t>GESTIÓN DE LA TECNOLOGÍA E INNOVACIÓN DIGITAL</t>
        </is>
      </c>
      <c r="D909" t="inlineStr">
        <is>
          <t>Semestral</t>
        </is>
      </c>
      <c r="E909" t="inlineStr">
        <is>
          <t>Positivo</t>
        </is>
      </c>
      <c r="F909" s="128" t="n">
        <v>46022</v>
      </c>
      <c r="G909">
        <f>YEAR(F909)</f>
        <v/>
      </c>
      <c r="H909">
        <f>PROPER(TEXT(F909,"mmmm"))</f>
        <v/>
      </c>
      <c r="I909">
        <f>IF(OR(H909="Enero",H909="Febrero",H909="Marzo",H909="Abril",H909="Mayo",H909="Junio"),G909&amp;"-1",IF(OR(H909="Julio",H909="Agosto",H909="Septiembre",H909="Octubre",H909="Noviembre",H909="Diciembre"),G909&amp;"-2"))</f>
        <v/>
      </c>
      <c r="J909" t="n">
        <v>97</v>
      </c>
      <c r="K909" t="n">
        <v>315.79</v>
      </c>
      <c r="L909" s="59">
        <f>IFERROR(IF(OR(J909=0,K909=""),"",IF(E909="Positivo",MIN(MAX(K909/J909,0),1.3),MIN(MAX(J909/K909,0),1.3))),"")</f>
        <v/>
      </c>
      <c r="M909" s="59">
        <f>IFERROR(IF(OR(J909=0,K909=""),"",IF(E909="Positivo",MAX(K909/J909,0),MAX(J909/K909,0))),"")</f>
        <v/>
      </c>
      <c r="N909" t="inlineStr">
        <is>
          <t>%</t>
        </is>
      </c>
      <c r="O909" t="inlineStr">
        <is>
          <t>%</t>
        </is>
      </c>
      <c r="P909" t="n">
        <v>0</v>
      </c>
      <c r="Q909" t="n">
        <v>0</v>
      </c>
      <c r="R909">
        <f>A909&amp;"-"&amp;YEAR(F909)&amp;"-"&amp;IF(LEN(MONTH(F909))=1,"0"&amp;MONTH(F909),MONTH(F909))&amp;"-"&amp;IF(LEN(DAY(F909))=1,"0"&amp;DAY(F909),DAY(F909))</f>
        <v/>
      </c>
      <c r="S909" t="inlineStr"/>
    </row>
    <row r="910">
      <c r="A910" t="n">
        <v>518</v>
      </c>
      <c r="B910" t="inlineStr">
        <is>
          <t>Cumplimiento programa de auditoría</t>
        </is>
      </c>
      <c r="C910" t="inlineStr">
        <is>
          <t>AUDITORÍA INTERNA</t>
        </is>
      </c>
      <c r="D910" t="inlineStr">
        <is>
          <t>Trimestral</t>
        </is>
      </c>
      <c r="E910" t="inlineStr">
        <is>
          <t>Positivo</t>
        </is>
      </c>
      <c r="F910" s="128" t="n">
        <v>46022</v>
      </c>
      <c r="G910">
        <f>YEAR(F910)</f>
        <v/>
      </c>
      <c r="H910">
        <f>PROPER(TEXT(F910,"mmmm"))</f>
        <v/>
      </c>
      <c r="I910">
        <f>IF(OR(H910="Enero",H910="Febrero",H910="Marzo",H910="Abril",H910="Mayo",H910="Junio"),G910&amp;"-1",IF(OR(H910="Julio",H910="Agosto",H910="Septiembre",H910="Octubre",H910="Noviembre",H910="Diciembre"),G910&amp;"-2"))</f>
        <v/>
      </c>
      <c r="J910" t="n">
        <v>8</v>
      </c>
      <c r="K910" t="n">
        <v>11</v>
      </c>
      <c r="L910" s="59">
        <f>IFERROR(IF(OR(J910=0,K910=""),"",IF(E910="Positivo",MIN(MAX(K910/J910,0),1.3),MIN(MAX(J910/K910,0),1.3))),"")</f>
        <v/>
      </c>
      <c r="M910" s="59">
        <f>IFERROR(IF(OR(J910=0,K910=""),"",IF(E910="Positivo",MAX(K910/J910,0),MAX(J910/K910,0))),"")</f>
        <v/>
      </c>
      <c r="N910" t="inlineStr">
        <is>
          <t>%</t>
        </is>
      </c>
      <c r="O910" t="inlineStr">
        <is>
          <t>%</t>
        </is>
      </c>
      <c r="P910" t="n">
        <v>0</v>
      </c>
      <c r="Q910" t="n">
        <v>0</v>
      </c>
      <c r="R910">
        <f>A910&amp;"-"&amp;YEAR(F910)&amp;"-"&amp;IF(LEN(MONTH(F910))=1,"0"&amp;MONTH(F910),MONTH(F910))&amp;"-"&amp;IF(LEN(DAY(F910))=1,"0"&amp;DAY(F910),DAY(F910))</f>
        <v/>
      </c>
      <c r="S910" t="inlineStr"/>
    </row>
    <row r="911">
      <c r="A911" t="n">
        <v>519</v>
      </c>
      <c r="B911" t="inlineStr">
        <is>
          <t>% de publicaciones con sentimiento neutro o negativo</t>
        </is>
      </c>
      <c r="C911" t="inlineStr">
        <is>
          <t>Comunicaciones Externas</t>
        </is>
      </c>
      <c r="D911" t="inlineStr">
        <is>
          <t>Semestral</t>
        </is>
      </c>
      <c r="E911" t="inlineStr">
        <is>
          <t>Positivo</t>
        </is>
      </c>
      <c r="F911" s="128" t="n">
        <v>46022</v>
      </c>
      <c r="G911">
        <f>YEAR(F911)</f>
        <v/>
      </c>
      <c r="H911">
        <f>PROPER(TEXT(F911,"mmmm"))</f>
        <v/>
      </c>
      <c r="I911">
        <f>IF(OR(H911="Enero",H911="Febrero",H911="Marzo",H911="Abril",H911="Mayo",H911="Junio"),G911&amp;"-1",IF(OR(H911="Julio",H911="Agosto",H911="Septiembre",H911="Octubre",H911="Noviembre",H911="Diciembre"),G911&amp;"-2"))</f>
        <v/>
      </c>
      <c r="J911" t="n">
        <v>100</v>
      </c>
      <c r="K911" t="n">
        <v>281.2899990081787</v>
      </c>
      <c r="L911" s="59">
        <f>IFERROR(IF(OR(J911=0,K911=""),"",IF(E911="Positivo",MIN(MAX(K911/J911,0),1.3),MIN(MAX(J911/K911,0),1.3))),"")</f>
        <v/>
      </c>
      <c r="M911" s="59">
        <f>IFERROR(IF(OR(J911=0,K911=""),"",IF(E911="Positivo",MAX(K911/J911,0),MAX(J911/K911,0))),"")</f>
        <v/>
      </c>
      <c r="N911" t="inlineStr">
        <is>
          <t>%</t>
        </is>
      </c>
      <c r="O911" t="inlineStr">
        <is>
          <t>%</t>
        </is>
      </c>
      <c r="P911" t="n">
        <v>0</v>
      </c>
      <c r="Q911" t="n">
        <v>0</v>
      </c>
      <c r="R911">
        <f>A911&amp;"-"&amp;YEAR(F911)&amp;"-"&amp;IF(LEN(MONTH(F911))=1,"0"&amp;MONTH(F911),MONTH(F911))&amp;"-"&amp;IF(LEN(DAY(F911))=1,"0"&amp;DAY(F911),DAY(F911))</f>
        <v/>
      </c>
      <c r="S911" t="inlineStr"/>
    </row>
    <row r="912">
      <c r="A912" t="n">
        <v>522</v>
      </c>
      <c r="B912" t="inlineStr">
        <is>
          <t>Asignaturas o modulos con mecanismos de evaluación implementados</t>
        </is>
      </c>
      <c r="C912" t="inlineStr">
        <is>
          <t>Gestión, Evaluación e Innovación Curricular</t>
        </is>
      </c>
      <c r="D912" t="inlineStr">
        <is>
          <t>Anual</t>
        </is>
      </c>
      <c r="E912" t="inlineStr">
        <is>
          <t>Positivo</t>
        </is>
      </c>
      <c r="F912" s="128" t="n">
        <v>46022</v>
      </c>
      <c r="G912">
        <f>YEAR(F912)</f>
        <v/>
      </c>
      <c r="H912">
        <f>PROPER(TEXT(F912,"mmmm"))</f>
        <v/>
      </c>
      <c r="I912">
        <f>IF(OR(H912="Enero",H912="Febrero",H912="Marzo",H912="Abril",H912="Mayo",H912="Junio"),G912&amp;"-1",IF(OR(H912="Julio",H912="Agosto",H912="Septiembre",H912="Octubre",H912="Noviembre",H912="Diciembre"),G912&amp;"-2"))</f>
        <v/>
      </c>
      <c r="J912" t="n">
        <v>20</v>
      </c>
      <c r="K912" t="n">
        <v>20</v>
      </c>
      <c r="L912" s="59">
        <f>IFERROR(IF(OR(J912=0,K912=""),"",IF(E912="Positivo",MIN(MAX(K912/J912,0),1.3),MIN(MAX(J912/K912,0),1.3))),"")</f>
        <v/>
      </c>
      <c r="M912" s="59">
        <f>IFERROR(IF(OR(J912=0,K912=""),"",IF(E912="Positivo",MAX(K912/J912,0),MAX(J912/K912,0))),"")</f>
        <v/>
      </c>
      <c r="N912" t="inlineStr">
        <is>
          <t>%</t>
        </is>
      </c>
      <c r="O912" t="inlineStr">
        <is>
          <t>%</t>
        </is>
      </c>
      <c r="P912" t="n">
        <v>0</v>
      </c>
      <c r="Q912" t="n">
        <v>0</v>
      </c>
      <c r="R912">
        <f>A912&amp;"-"&amp;YEAR(F912)&amp;"-"&amp;IF(LEN(MONTH(F912))=1,"0"&amp;MONTH(F912),MONTH(F912))&amp;"-"&amp;IF(LEN(DAY(F912))=1,"0"&amp;DAY(F912),DAY(F912))</f>
        <v/>
      </c>
      <c r="S912" t="inlineStr"/>
    </row>
    <row r="913">
      <c r="A913" t="n">
        <v>523</v>
      </c>
      <c r="B913" t="inlineStr">
        <is>
          <t>Ingresos totales de educación para la vida</t>
        </is>
      </c>
      <c r="C913" t="inlineStr">
        <is>
          <t>Planeación Financiera</t>
        </is>
      </c>
      <c r="D913" t="inlineStr">
        <is>
          <t>Semestral</t>
        </is>
      </c>
      <c r="E913" t="inlineStr">
        <is>
          <t>Positivo</t>
        </is>
      </c>
      <c r="F913" s="128" t="n">
        <v>46022</v>
      </c>
      <c r="G913">
        <f>YEAR(F913)</f>
        <v/>
      </c>
      <c r="H913">
        <f>PROPER(TEXT(F913,"mmmm"))</f>
        <v/>
      </c>
      <c r="I913">
        <f>IF(OR(H913="Enero",H913="Febrero",H913="Marzo",H913="Abril",H913="Mayo",H913="Junio"),G913&amp;"-1",IF(OR(H913="Julio",H913="Agosto",H913="Septiembre",H913="Octubre",H913="Noviembre",H913="Diciembre"),G913&amp;"-2"))</f>
        <v/>
      </c>
      <c r="J913" t="n">
        <v>570</v>
      </c>
      <c r="K913" t="n">
        <v>35452102382</v>
      </c>
      <c r="L913" s="59">
        <f>IFERROR(IF(OR(J913=0,K913=""),"",IF(E913="Positivo",MIN(MAX(K913/J913,0),1.3),MIN(MAX(J913/K913,0),1.3))),"")</f>
        <v/>
      </c>
      <c r="M913" s="59">
        <f>IFERROR(IF(OR(J913=0,K913=""),"",IF(E913="Positivo",MAX(K913/J913,0),MAX(J913/K913,0))),"")</f>
        <v/>
      </c>
      <c r="N913" t="inlineStr">
        <is>
          <t>%</t>
        </is>
      </c>
      <c r="O913" t="inlineStr">
        <is>
          <t>%</t>
        </is>
      </c>
      <c r="P913" t="n">
        <v>0</v>
      </c>
      <c r="Q913" t="n">
        <v>0</v>
      </c>
      <c r="R913">
        <f>A913&amp;"-"&amp;YEAR(F913)&amp;"-"&amp;IF(LEN(MONTH(F913))=1,"0"&amp;MONTH(F913),MONTH(F913))&amp;"-"&amp;IF(LEN(DAY(F913))=1,"0"&amp;DAY(F913),DAY(F913))</f>
        <v/>
      </c>
      <c r="S913" t="inlineStr"/>
    </row>
    <row r="914">
      <c r="A914" t="n">
        <v>524</v>
      </c>
      <c r="B914" t="inlineStr">
        <is>
          <t>Total Leads por canales de captación</t>
        </is>
      </c>
      <c r="C914" t="inlineStr">
        <is>
          <t>Mercadeo de programas académicos</t>
        </is>
      </c>
      <c r="D914" t="inlineStr">
        <is>
          <t>Semestral</t>
        </is>
      </c>
      <c r="E914" t="inlineStr">
        <is>
          <t>Positivo</t>
        </is>
      </c>
      <c r="F914" s="128" t="n">
        <v>46022</v>
      </c>
      <c r="G914">
        <f>YEAR(F914)</f>
        <v/>
      </c>
      <c r="H914">
        <f>PROPER(TEXT(F914,"mmmm"))</f>
        <v/>
      </c>
      <c r="I914">
        <f>IF(OR(H914="Enero",H914="Febrero",H914="Marzo",H914="Abril",H914="Mayo",H914="Junio"),G914&amp;"-1",IF(OR(H914="Julio",H914="Agosto",H914="Septiembre",H914="Octubre",H914="Noviembre",H914="Diciembre"),G914&amp;"-2"))</f>
        <v/>
      </c>
      <c r="J914" t="n">
        <v>1460.472</v>
      </c>
      <c r="K914" t="n">
        <v>641923</v>
      </c>
      <c r="L914" s="59">
        <f>IFERROR(IF(OR(J914=0,K914=""),"",IF(E914="Positivo",MIN(MAX(K914/J914,0),1.3),MIN(MAX(J914/K914,0),1.3))),"")</f>
        <v/>
      </c>
      <c r="M914" s="59">
        <f>IFERROR(IF(OR(J914=0,K914=""),"",IF(E914="Positivo",MAX(K914/J914,0),MAX(J914/K914,0))),"")</f>
        <v/>
      </c>
      <c r="N914" t="inlineStr">
        <is>
          <t>ENT</t>
        </is>
      </c>
      <c r="O914" t="inlineStr">
        <is>
          <t>ENT</t>
        </is>
      </c>
      <c r="P914" t="n">
        <v>0</v>
      </c>
      <c r="Q914" t="n">
        <v>0</v>
      </c>
      <c r="R914">
        <f>A914&amp;"-"&amp;YEAR(F914)&amp;"-"&amp;IF(LEN(MONTH(F914))=1,"0"&amp;MONTH(F914),MONTH(F914))&amp;"-"&amp;IF(LEN(DAY(F914))=1,"0"&amp;DAY(F914),DAY(F914))</f>
        <v/>
      </c>
      <c r="S914" t="inlineStr"/>
    </row>
    <row r="915">
      <c r="A915" t="n">
        <v>526</v>
      </c>
      <c r="B915" t="inlineStr">
        <is>
          <t>Cumplimiento Politica Polisigs</t>
        </is>
      </c>
      <c r="C915" t="inlineStr">
        <is>
          <t>Planificación POLISIGS</t>
        </is>
      </c>
      <c r="D915" t="inlineStr">
        <is>
          <t>Trimestral</t>
        </is>
      </c>
      <c r="E915" t="inlineStr">
        <is>
          <t>Positivo</t>
        </is>
      </c>
      <c r="F915" s="128" t="n">
        <v>45930</v>
      </c>
      <c r="G915">
        <f>YEAR(F915)</f>
        <v/>
      </c>
      <c r="H915">
        <f>PROPER(TEXT(F915,"mmmm"))</f>
        <v/>
      </c>
      <c r="I915">
        <f>IF(OR(H915="Enero",H915="Febrero",H915="Marzo",H915="Abril",H915="Mayo",H915="Junio"),G915&amp;"-1",IF(OR(H915="Julio",H915="Agosto",H915="Septiembre",H915="Octubre",H915="Noviembre",H915="Diciembre"),G915&amp;"-2"))</f>
        <v/>
      </c>
      <c r="J915" t="n">
        <v>95</v>
      </c>
      <c r="K915" t="n">
        <v>96.59999999999999</v>
      </c>
      <c r="L915" s="59">
        <f>IFERROR(IF(OR(J915=0,K915=""),"",IF(E915="Positivo",MIN(MAX(K915/J915,0),1.3),MIN(MAX(J915/K915,0),1.3))),"")</f>
        <v/>
      </c>
      <c r="M915" s="59">
        <f>IFERROR(IF(OR(J915=0,K915=""),"",IF(E915="Positivo",MAX(K915/J915,0),MAX(J915/K915,0))),"")</f>
        <v/>
      </c>
      <c r="N915" t="inlineStr">
        <is>
          <t>%</t>
        </is>
      </c>
      <c r="O915" t="inlineStr">
        <is>
          <t>%</t>
        </is>
      </c>
      <c r="P915" t="n">
        <v>0</v>
      </c>
      <c r="Q915" t="n">
        <v>0</v>
      </c>
      <c r="R915">
        <f>A915&amp;"-"&amp;YEAR(F915)&amp;"-"&amp;IF(LEN(MONTH(F915))=1,"0"&amp;MONTH(F915),MONTH(F915))&amp;"-"&amp;IF(LEN(DAY(F915))=1,"0"&amp;DAY(F915),DAY(F915))</f>
        <v/>
      </c>
      <c r="S915" t="inlineStr"/>
    </row>
    <row r="916">
      <c r="A916" t="n">
        <v>527</v>
      </c>
      <c r="B916" t="inlineStr">
        <is>
          <t>Participación de Grupos de Interés en la construcción del nuevo plan de desarrollo (PDI)</t>
        </is>
      </c>
      <c r="C916" t="inlineStr">
        <is>
          <t>Planeación Estratégica</t>
        </is>
      </c>
      <c r="D916" t="inlineStr">
        <is>
          <t>Anual</t>
        </is>
      </c>
      <c r="E916" t="inlineStr">
        <is>
          <t>Positivo</t>
        </is>
      </c>
      <c r="F916" s="128" t="n">
        <v>46022</v>
      </c>
      <c r="G916">
        <f>YEAR(F916)</f>
        <v/>
      </c>
      <c r="H916">
        <f>PROPER(TEXT(F916,"mmmm"))</f>
        <v/>
      </c>
      <c r="I916">
        <f>IF(OR(H916="Enero",H916="Febrero",H916="Marzo",H916="Abril",H916="Mayo",H916="Junio"),G916&amp;"-1",IF(OR(H916="Julio",H916="Agosto",H916="Septiembre",H916="Octubre",H916="Noviembre",H916="Diciembre"),G916&amp;"-2"))</f>
        <v/>
      </c>
      <c r="J916" t="n">
        <v>100</v>
      </c>
      <c r="K916" t="n">
        <v>197.94</v>
      </c>
      <c r="L916" s="59">
        <f>IFERROR(IF(OR(J916=0,K916=""),"",IF(E916="Positivo",MIN(MAX(K916/J916,0),1.3),MIN(MAX(J916/K916,0),1.3))),"")</f>
        <v/>
      </c>
      <c r="M916" s="59">
        <f>IFERROR(IF(OR(J916=0,K916=""),"",IF(E916="Positivo",MAX(K916/J916,0),MAX(J916/K916,0))),"")</f>
        <v/>
      </c>
      <c r="N916" t="inlineStr">
        <is>
          <t>%</t>
        </is>
      </c>
      <c r="O916" t="inlineStr">
        <is>
          <t>%</t>
        </is>
      </c>
      <c r="P916" t="n">
        <v>0</v>
      </c>
      <c r="Q916" t="n">
        <v>0</v>
      </c>
      <c r="R916">
        <f>A916&amp;"-"&amp;YEAR(F916)&amp;"-"&amp;IF(LEN(MONTH(F916))=1,"0"&amp;MONTH(F916),MONTH(F916))&amp;"-"&amp;IF(LEN(DAY(F916))=1,"0"&amp;DAY(F916),DAY(F916))</f>
        <v/>
      </c>
      <c r="S916" t="inlineStr"/>
    </row>
    <row r="917">
      <c r="A917" t="n">
        <v>528</v>
      </c>
      <c r="B917" t="inlineStr">
        <is>
          <t>Participación de la comunidad en la Rendición de Cuentas</t>
        </is>
      </c>
      <c r="C917" t="inlineStr">
        <is>
          <t>Planeación Estratégica</t>
        </is>
      </c>
      <c r="D917" t="inlineStr">
        <is>
          <t>Anual</t>
        </is>
      </c>
      <c r="E917" t="inlineStr">
        <is>
          <t>Positivo</t>
        </is>
      </c>
      <c r="F917" s="128" t="n">
        <v>46022</v>
      </c>
      <c r="G917">
        <f>YEAR(F917)</f>
        <v/>
      </c>
      <c r="H917">
        <f>PROPER(TEXT(F917,"mmmm"))</f>
        <v/>
      </c>
      <c r="I917">
        <f>IF(OR(H917="Enero",H917="Febrero",H917="Marzo",H917="Abril",H917="Mayo",H917="Junio"),G917&amp;"-1",IF(OR(H917="Julio",H917="Agosto",H917="Septiembre",H917="Octubre",H917="Noviembre",H917="Diciembre"),G917&amp;"-2"))</f>
        <v/>
      </c>
      <c r="J917" t="n">
        <v>1158</v>
      </c>
      <c r="K917" t="n">
        <v>1158</v>
      </c>
      <c r="L917" s="59">
        <f>IFERROR(IF(OR(J917=0,K917=""),"",IF(E917="Positivo",MIN(MAX(K917/J917,0),1.3),MIN(MAX(J917/K917,0),1.3))),"")</f>
        <v/>
      </c>
      <c r="M917" s="59">
        <f>IFERROR(IF(OR(J917=0,K917=""),"",IF(E917="Positivo",MAX(K917/J917,0),MAX(J917/K917,0))),"")</f>
        <v/>
      </c>
      <c r="N917" t="inlineStr">
        <is>
          <t>ENT</t>
        </is>
      </c>
      <c r="O917" t="inlineStr">
        <is>
          <t>ENT</t>
        </is>
      </c>
      <c r="P917" t="n">
        <v>0</v>
      </c>
      <c r="Q917" t="n">
        <v>0</v>
      </c>
      <c r="R917">
        <f>A917&amp;"-"&amp;YEAR(F917)&amp;"-"&amp;IF(LEN(MONTH(F917))=1,"0"&amp;MONTH(F917),MONTH(F917))&amp;"-"&amp;IF(LEN(DAY(F917))=1,"0"&amp;DAY(F917),DAY(F917))</f>
        <v/>
      </c>
      <c r="S917" t="inlineStr"/>
    </row>
    <row r="918">
      <c r="A918" t="n">
        <v>529</v>
      </c>
      <c r="B918" t="inlineStr">
        <is>
          <t>Oportunidad en la solución de solicitudes de infraestructura</t>
        </is>
      </c>
      <c r="C918" t="inlineStr">
        <is>
          <t>Gestión Infraestructura Física</t>
        </is>
      </c>
      <c r="D918" t="inlineStr">
        <is>
          <t>Trimestral</t>
        </is>
      </c>
      <c r="E918" t="inlineStr">
        <is>
          <t>Positivo</t>
        </is>
      </c>
      <c r="F918" s="128" t="n">
        <v>46022</v>
      </c>
      <c r="G918">
        <f>YEAR(F918)</f>
        <v/>
      </c>
      <c r="H918">
        <f>PROPER(TEXT(F918,"mmmm"))</f>
        <v/>
      </c>
      <c r="I918">
        <f>IF(OR(H918="Enero",H918="Febrero",H918="Marzo",H918="Abril",H918="Mayo",H918="Junio"),G918&amp;"-1",IF(OR(H918="Julio",H918="Agosto",H918="Septiembre",H918="Octubre",H918="Noviembre",H918="Diciembre"),G918&amp;"-2"))</f>
        <v/>
      </c>
      <c r="J918" t="n">
        <v>360</v>
      </c>
      <c r="K918" t="n">
        <v>895</v>
      </c>
      <c r="L918" s="59">
        <f>IFERROR(IF(OR(J918=0,K918=""),"",IF(E918="Positivo",MIN(MAX(K918/J918,0),1.3),MIN(MAX(J918/K918,0),1.3))),"")</f>
        <v/>
      </c>
      <c r="M918" s="59">
        <f>IFERROR(IF(OR(J918=0,K918=""),"",IF(E918="Positivo",MAX(K918/J918,0),MAX(J918/K918,0))),"")</f>
        <v/>
      </c>
      <c r="N918" t="inlineStr">
        <is>
          <t>%</t>
        </is>
      </c>
      <c r="O918" t="inlineStr">
        <is>
          <t>%</t>
        </is>
      </c>
      <c r="P918" t="n">
        <v>0</v>
      </c>
      <c r="Q918" t="n">
        <v>0</v>
      </c>
      <c r="R918">
        <f>A918&amp;"-"&amp;YEAR(F918)&amp;"-"&amp;IF(LEN(MONTH(F918))=1,"0"&amp;MONTH(F918),MONTH(F918))&amp;"-"&amp;IF(LEN(DAY(F918))=1,"0"&amp;DAY(F918),DAY(F918))</f>
        <v/>
      </c>
      <c r="S918" t="inlineStr"/>
    </row>
    <row r="919">
      <c r="A919" t="n">
        <v>530</v>
      </c>
      <c r="B919" t="inlineStr">
        <is>
          <t>Índice de Cumplimiento del Sprint</t>
        </is>
      </c>
      <c r="C919" t="inlineStr">
        <is>
          <t>GESTIÓN DE LA TECNOLOGÍA E INNOVACIÓN DIGITAL</t>
        </is>
      </c>
      <c r="D919" t="inlineStr">
        <is>
          <t>Semestral</t>
        </is>
      </c>
      <c r="E919" t="inlineStr">
        <is>
          <t>Positivo</t>
        </is>
      </c>
      <c r="F919" s="128" t="n">
        <v>46022</v>
      </c>
      <c r="G919">
        <f>YEAR(F919)</f>
        <v/>
      </c>
      <c r="H919">
        <f>PROPER(TEXT(F919,"mmmm"))</f>
        <v/>
      </c>
      <c r="I919">
        <f>IF(OR(H919="Enero",H919="Febrero",H919="Marzo",H919="Abril",H919="Mayo",H919="Junio"),G919&amp;"-1",IF(OR(H919="Julio",H919="Agosto",H919="Septiembre",H919="Octubre",H919="Noviembre",H919="Diciembre"),G919&amp;"-2"))</f>
        <v/>
      </c>
      <c r="J919" t="n">
        <v>97</v>
      </c>
      <c r="K919" t="n">
        <v>85.56</v>
      </c>
      <c r="L919" s="59">
        <f>IFERROR(IF(OR(J919=0,K919=""),"",IF(E919="Positivo",MIN(MAX(K919/J919,0),1.3),MIN(MAX(J919/K919,0),1.3))),"")</f>
        <v/>
      </c>
      <c r="M919" s="59">
        <f>IFERROR(IF(OR(J919=0,K919=""),"",IF(E919="Positivo",MAX(K919/J919,0),MAX(J919/K919,0))),"")</f>
        <v/>
      </c>
      <c r="N919" t="inlineStr">
        <is>
          <t>%</t>
        </is>
      </c>
      <c r="O919" t="inlineStr">
        <is>
          <t>%</t>
        </is>
      </c>
      <c r="P919" t="n">
        <v>0</v>
      </c>
      <c r="Q919" t="n">
        <v>0</v>
      </c>
      <c r="R919">
        <f>A919&amp;"-"&amp;YEAR(F919)&amp;"-"&amp;IF(LEN(MONTH(F919))=1,"0"&amp;MONTH(F919),MONTH(F919))&amp;"-"&amp;IF(LEN(DAY(F919))=1,"0"&amp;DAY(F919),DAY(F919))</f>
        <v/>
      </c>
      <c r="S919" t="inlineStr"/>
    </row>
    <row r="920">
      <c r="A920" t="n">
        <v>531</v>
      </c>
      <c r="B920" t="inlineStr">
        <is>
          <t>Eficiencia de capacidad instalada</t>
        </is>
      </c>
      <c r="C920" t="inlineStr">
        <is>
          <t>GESTIÓN DE LA TECNOLOGÍA E INNOVACIÓN DIGITAL</t>
        </is>
      </c>
      <c r="D920" t="inlineStr">
        <is>
          <t>Semestral</t>
        </is>
      </c>
      <c r="E920" t="inlineStr">
        <is>
          <t>Positivo</t>
        </is>
      </c>
      <c r="F920" s="128" t="n">
        <v>46022</v>
      </c>
      <c r="G920">
        <f>YEAR(F920)</f>
        <v/>
      </c>
      <c r="H920">
        <f>PROPER(TEXT(F920,"mmmm"))</f>
        <v/>
      </c>
      <c r="I920">
        <f>IF(OR(H920="Enero",H920="Febrero",H920="Marzo",H920="Abril",H920="Mayo",H920="Junio"),G920&amp;"-1",IF(OR(H920="Julio",H920="Agosto",H920="Septiembre",H920="Octubre",H920="Noviembre",H920="Diciembre"),G920&amp;"-2"))</f>
        <v/>
      </c>
      <c r="J920" t="n">
        <v>90</v>
      </c>
      <c r="K920" t="n">
        <v>93.94</v>
      </c>
      <c r="L920" s="59">
        <f>IFERROR(IF(OR(J920=0,K920=""),"",IF(E920="Positivo",MIN(MAX(K920/J920,0),1.3),MIN(MAX(J920/K920,0),1.3))),"")</f>
        <v/>
      </c>
      <c r="M920" s="59">
        <f>IFERROR(IF(OR(J920=0,K920=""),"",IF(E920="Positivo",MAX(K920/J920,0),MAX(J920/K920,0))),"")</f>
        <v/>
      </c>
      <c r="N920" t="inlineStr">
        <is>
          <t>%</t>
        </is>
      </c>
      <c r="O920" t="inlineStr">
        <is>
          <t>%</t>
        </is>
      </c>
      <c r="P920" t="n">
        <v>0</v>
      </c>
      <c r="Q920" t="n">
        <v>0</v>
      </c>
      <c r="R920">
        <f>A920&amp;"-"&amp;YEAR(F920)&amp;"-"&amp;IF(LEN(MONTH(F920))=1,"0"&amp;MONTH(F920),MONTH(F920))&amp;"-"&amp;IF(LEN(DAY(F920))=1,"0"&amp;DAY(F920),DAY(F920))</f>
        <v/>
      </c>
      <c r="S920" t="inlineStr"/>
    </row>
    <row r="921">
      <c r="A921" t="n">
        <v>532</v>
      </c>
      <c r="B921" t="inlineStr">
        <is>
          <t>Actividades de Cooperación en Internacionalización</t>
        </is>
      </c>
      <c r="C921" t="inlineStr">
        <is>
          <t>VISIBILIDAD NACIONAL E INTERNACIONAL</t>
        </is>
      </c>
      <c r="D921" t="inlineStr">
        <is>
          <t>Semestral</t>
        </is>
      </c>
      <c r="E921" t="inlineStr">
        <is>
          <t>Positivo</t>
        </is>
      </c>
      <c r="F921" s="128" t="n">
        <v>46022</v>
      </c>
      <c r="G921">
        <f>YEAR(F921)</f>
        <v/>
      </c>
      <c r="H921">
        <f>PROPER(TEXT(F921,"mmmm"))</f>
        <v/>
      </c>
      <c r="I921">
        <f>IF(OR(H921="Enero",H921="Febrero",H921="Marzo",H921="Abril",H921="Mayo",H921="Junio"),G921&amp;"-1",IF(OR(H921="Julio",H921="Agosto",H921="Septiembre",H921="Octubre",H921="Noviembre",H921="Diciembre"),G921&amp;"-2"))</f>
        <v/>
      </c>
      <c r="J921" t="n">
        <v>800</v>
      </c>
      <c r="K921" t="n">
        <v>800</v>
      </c>
      <c r="L921" s="59">
        <f>IFERROR(IF(OR(J921=0,K921=""),"",IF(E921="Positivo",MIN(MAX(K921/J921,0),1.3),MIN(MAX(J921/K921,0),1.3))),"")</f>
        <v/>
      </c>
      <c r="M921" s="59">
        <f>IFERROR(IF(OR(J921=0,K921=""),"",IF(E921="Positivo",MAX(K921/J921,0),MAX(J921/K921,0))),"")</f>
        <v/>
      </c>
      <c r="N921" t="inlineStr">
        <is>
          <t>%</t>
        </is>
      </c>
      <c r="O921" t="inlineStr">
        <is>
          <t>%</t>
        </is>
      </c>
      <c r="P921" t="n">
        <v>0</v>
      </c>
      <c r="Q921" t="n">
        <v>0</v>
      </c>
      <c r="R921">
        <f>A921&amp;"-"&amp;YEAR(F921)&amp;"-"&amp;IF(LEN(MONTH(F921))=1,"0"&amp;MONTH(F921),MONTH(F921))&amp;"-"&amp;IF(LEN(DAY(F921))=1,"0"&amp;DAY(F921),DAY(F921))</f>
        <v/>
      </c>
      <c r="S921" t="inlineStr"/>
    </row>
    <row r="922">
      <c r="A922" t="n">
        <v>533</v>
      </c>
      <c r="B922" t="inlineStr">
        <is>
          <t>Participación de estudiantes externos invitados a actividades de cooperación nacional e internacional</t>
        </is>
      </c>
      <c r="C922" t="inlineStr">
        <is>
          <t>VISIBILIDAD NACIONAL E INTERNACIONAL</t>
        </is>
      </c>
      <c r="D922" t="inlineStr">
        <is>
          <t>Semestral</t>
        </is>
      </c>
      <c r="E922" t="inlineStr">
        <is>
          <t>Positivo</t>
        </is>
      </c>
      <c r="F922" s="128" t="n">
        <v>46022</v>
      </c>
      <c r="G922">
        <f>YEAR(F922)</f>
        <v/>
      </c>
      <c r="H922">
        <f>PROPER(TEXT(F922,"mmmm"))</f>
        <v/>
      </c>
      <c r="I922">
        <f>IF(OR(H922="Enero",H922="Febrero",H922="Marzo",H922="Abril",H922="Mayo",H922="Junio"),G922&amp;"-1",IF(OR(H922="Julio",H922="Agosto",H922="Septiembre",H922="Octubre",H922="Noviembre",H922="Diciembre"),G922&amp;"-2"))</f>
        <v/>
      </c>
      <c r="J922" t="n">
        <v>400</v>
      </c>
      <c r="K922" t="n">
        <v>4425</v>
      </c>
      <c r="L922" s="59">
        <f>IFERROR(IF(OR(J922=0,K922=""),"",IF(E922="Positivo",MIN(MAX(K922/J922,0),1.3),MIN(MAX(J922/K922,0),1.3))),"")</f>
        <v/>
      </c>
      <c r="M922" s="59">
        <f>IFERROR(IF(OR(J922=0,K922=""),"",IF(E922="Positivo",MAX(K922/J922,0),MAX(J922/K922,0))),"")</f>
        <v/>
      </c>
      <c r="N922" t="inlineStr">
        <is>
          <t>%</t>
        </is>
      </c>
      <c r="O922" t="inlineStr">
        <is>
          <t>%</t>
        </is>
      </c>
      <c r="P922" t="n">
        <v>0</v>
      </c>
      <c r="Q922" t="n">
        <v>0</v>
      </c>
      <c r="R922">
        <f>A922&amp;"-"&amp;YEAR(F922)&amp;"-"&amp;IF(LEN(MONTH(F922))=1,"0"&amp;MONTH(F922),MONTH(F922))&amp;"-"&amp;IF(LEN(DAY(F922))=1,"0"&amp;DAY(F922),DAY(F922))</f>
        <v/>
      </c>
      <c r="S922" t="inlineStr"/>
    </row>
    <row r="923">
      <c r="A923" t="n">
        <v>534</v>
      </c>
      <c r="B923" t="inlineStr">
        <is>
          <t>Participación de estudiantes POLI en actividades de cooperación nacional e internacional</t>
        </is>
      </c>
      <c r="C923" t="inlineStr">
        <is>
          <t>VISIBILIDAD NACIONAL E INTERNACIONAL</t>
        </is>
      </c>
      <c r="D923" t="inlineStr">
        <is>
          <t>Semestral</t>
        </is>
      </c>
      <c r="E923" t="inlineStr">
        <is>
          <t>Positivo</t>
        </is>
      </c>
      <c r="F923" s="128" t="n">
        <v>46022</v>
      </c>
      <c r="G923">
        <f>YEAR(F923)</f>
        <v/>
      </c>
      <c r="H923">
        <f>PROPER(TEXT(F923,"mmmm"))</f>
        <v/>
      </c>
      <c r="I923">
        <f>IF(OR(H923="Enero",H923="Febrero",H923="Marzo",H923="Abril",H923="Mayo",H923="Junio"),G923&amp;"-1",IF(OR(H923="Julio",H923="Agosto",H923="Septiembre",H923="Octubre",H923="Noviembre",H923="Diciembre"),G923&amp;"-2"))</f>
        <v/>
      </c>
      <c r="J923" t="n">
        <v>400</v>
      </c>
      <c r="K923" t="n">
        <v>5319</v>
      </c>
      <c r="L923" s="59">
        <f>IFERROR(IF(OR(J923=0,K923=""),"",IF(E923="Positivo",MIN(MAX(K923/J923,0),1.3),MIN(MAX(J923/K923,0),1.3))),"")</f>
        <v/>
      </c>
      <c r="M923" s="59">
        <f>IFERROR(IF(OR(J923=0,K923=""),"",IF(E923="Positivo",MAX(K923/J923,0),MAX(J923/K923,0))),"")</f>
        <v/>
      </c>
      <c r="N923" t="inlineStr">
        <is>
          <t>%</t>
        </is>
      </c>
      <c r="O923" t="inlineStr">
        <is>
          <t>%</t>
        </is>
      </c>
      <c r="P923" t="n">
        <v>0</v>
      </c>
      <c r="Q923" t="n">
        <v>0</v>
      </c>
      <c r="R923">
        <f>A923&amp;"-"&amp;YEAR(F923)&amp;"-"&amp;IF(LEN(MONTH(F923))=1,"0"&amp;MONTH(F923),MONTH(F923))&amp;"-"&amp;IF(LEN(DAY(F923))=1,"0"&amp;DAY(F923),DAY(F923))</f>
        <v/>
      </c>
      <c r="S923" t="inlineStr"/>
    </row>
    <row r="924">
      <c r="A924" t="n">
        <v>535</v>
      </c>
      <c r="B924" t="inlineStr">
        <is>
          <t>Participación de profesores externos invitados a actividades de cooperación nacional e internacional</t>
        </is>
      </c>
      <c r="C924" t="inlineStr">
        <is>
          <t>VISIBILIDAD NACIONAL E INTERNACIONAL</t>
        </is>
      </c>
      <c r="D924" t="inlineStr">
        <is>
          <t>Semestral</t>
        </is>
      </c>
      <c r="E924" t="inlineStr">
        <is>
          <t>Positivo</t>
        </is>
      </c>
      <c r="F924" s="128" t="n">
        <v>46022</v>
      </c>
      <c r="G924">
        <f>YEAR(F924)</f>
        <v/>
      </c>
      <c r="H924">
        <f>PROPER(TEXT(F924,"mmmm"))</f>
        <v/>
      </c>
      <c r="I924">
        <f>IF(OR(H924="Enero",H924="Febrero",H924="Marzo",H924="Abril",H924="Mayo",H924="Junio"),G924&amp;"-1",IF(OR(H924="Julio",H924="Agosto",H924="Septiembre",H924="Octubre",H924="Noviembre",H924="Diciembre"),G924&amp;"-2"))</f>
        <v/>
      </c>
      <c r="J924" t="n">
        <v>400</v>
      </c>
      <c r="K924" t="n">
        <v>767</v>
      </c>
      <c r="L924" s="59">
        <f>IFERROR(IF(OR(J924=0,K924=""),"",IF(E924="Positivo",MIN(MAX(K924/J924,0),1.3),MIN(MAX(J924/K924,0),1.3))),"")</f>
        <v/>
      </c>
      <c r="M924" s="59">
        <f>IFERROR(IF(OR(J924=0,K924=""),"",IF(E924="Positivo",MAX(K924/J924,0),MAX(J924/K924,0))),"")</f>
        <v/>
      </c>
      <c r="N924" t="inlineStr">
        <is>
          <t>%</t>
        </is>
      </c>
      <c r="O924" t="inlineStr">
        <is>
          <t>%</t>
        </is>
      </c>
      <c r="P924" t="n">
        <v>0</v>
      </c>
      <c r="Q924" t="n">
        <v>0</v>
      </c>
      <c r="R924">
        <f>A924&amp;"-"&amp;YEAR(F924)&amp;"-"&amp;IF(LEN(MONTH(F924))=1,"0"&amp;MONTH(F924),MONTH(F924))&amp;"-"&amp;IF(LEN(DAY(F924))=1,"0"&amp;DAY(F924),DAY(F924))</f>
        <v/>
      </c>
      <c r="S924" t="inlineStr"/>
    </row>
    <row r="925">
      <c r="A925" t="n">
        <v>536</v>
      </c>
      <c r="B925" t="inlineStr">
        <is>
          <t>Participación de profesores POLI en actividades de cooperación nacional e internacional</t>
        </is>
      </c>
      <c r="C925" t="inlineStr">
        <is>
          <t>VISIBILIDAD NACIONAL E INTERNACIONAL</t>
        </is>
      </c>
      <c r="D925" t="inlineStr">
        <is>
          <t>Semestral</t>
        </is>
      </c>
      <c r="E925" t="inlineStr">
        <is>
          <t>Positivo</t>
        </is>
      </c>
      <c r="F925" s="128" t="n">
        <v>46022</v>
      </c>
      <c r="G925">
        <f>YEAR(F925)</f>
        <v/>
      </c>
      <c r="H925">
        <f>PROPER(TEXT(F925,"mmmm"))</f>
        <v/>
      </c>
      <c r="I925">
        <f>IF(OR(H925="Enero",H925="Febrero",H925="Marzo",H925="Abril",H925="Mayo",H925="Junio"),G925&amp;"-1",IF(OR(H925="Julio",H925="Agosto",H925="Septiembre",H925="Octubre",H925="Noviembre",H925="Diciembre"),G925&amp;"-2"))</f>
        <v/>
      </c>
      <c r="J925" t="n">
        <v>400</v>
      </c>
      <c r="K925" t="n">
        <v>700</v>
      </c>
      <c r="L925" s="59">
        <f>IFERROR(IF(OR(J925=0,K925=""),"",IF(E925="Positivo",MIN(MAX(K925/J925,0),1.3),MIN(MAX(J925/K925,0),1.3))),"")</f>
        <v/>
      </c>
      <c r="M925" s="59">
        <f>IFERROR(IF(OR(J925=0,K925=""),"",IF(E925="Positivo",MAX(K925/J925,0),MAX(J925/K925,0))),"")</f>
        <v/>
      </c>
      <c r="N925" t="inlineStr">
        <is>
          <t>%</t>
        </is>
      </c>
      <c r="O925" t="inlineStr">
        <is>
          <t>%</t>
        </is>
      </c>
      <c r="P925" t="n">
        <v>0</v>
      </c>
      <c r="Q925" t="n">
        <v>0</v>
      </c>
      <c r="R925">
        <f>A925&amp;"-"&amp;YEAR(F925)&amp;"-"&amp;IF(LEN(MONTH(F925))=1,"0"&amp;MONTH(F925),MONTH(F925))&amp;"-"&amp;IF(LEN(DAY(F925))=1,"0"&amp;DAY(F925),DAY(F925))</f>
        <v/>
      </c>
      <c r="S925" t="inlineStr"/>
    </row>
    <row r="926">
      <c r="A926" t="n">
        <v>537</v>
      </c>
      <c r="B926" t="inlineStr">
        <is>
          <t>FCR- Resolución en primer contacto</t>
        </is>
      </c>
      <c r="C926" t="inlineStr">
        <is>
          <t>Servicio</t>
        </is>
      </c>
      <c r="D926" t="inlineStr">
        <is>
          <t>Semestral</t>
        </is>
      </c>
      <c r="E926" t="inlineStr">
        <is>
          <t>Positivo</t>
        </is>
      </c>
      <c r="F926" s="128" t="n">
        <v>46022</v>
      </c>
      <c r="G926">
        <f>YEAR(F926)</f>
        <v/>
      </c>
      <c r="H926">
        <f>PROPER(TEXT(F926,"mmmm"))</f>
        <v/>
      </c>
      <c r="I926">
        <f>IF(OR(H926="Enero",H926="Febrero",H926="Marzo",H926="Abril",H926="Mayo",H926="Junio"),G926&amp;"-1",IF(OR(H926="Julio",H926="Agosto",H926="Septiembre",H926="Octubre",H926="Noviembre",H926="Diciembre"),G926&amp;"-2"))</f>
        <v/>
      </c>
      <c r="J926" t="n">
        <v>94</v>
      </c>
      <c r="K926" t="n">
        <v>64.3</v>
      </c>
      <c r="L926" s="59">
        <f>IFERROR(IF(OR(J926=0,K926=""),"",IF(E926="Positivo",MIN(MAX(K926/J926,0),1.3),MIN(MAX(J926/K926,0),1.3))),"")</f>
        <v/>
      </c>
      <c r="M926" s="59">
        <f>IFERROR(IF(OR(J926=0,K926=""),"",IF(E926="Positivo",MAX(K926/J926,0),MAX(J926/K926,0))),"")</f>
        <v/>
      </c>
      <c r="N926" t="inlineStr">
        <is>
          <t>ENT</t>
        </is>
      </c>
      <c r="O926" t="inlineStr">
        <is>
          <t>ENT</t>
        </is>
      </c>
      <c r="P926" t="n">
        <v>0</v>
      </c>
      <c r="Q926" t="n">
        <v>0</v>
      </c>
      <c r="R926">
        <f>A926&amp;"-"&amp;YEAR(F926)&amp;"-"&amp;IF(LEN(MONTH(F926))=1,"0"&amp;MONTH(F926),MONTH(F926))&amp;"-"&amp;IF(LEN(DAY(F926))=1,"0"&amp;DAY(F926),DAY(F926))</f>
        <v/>
      </c>
      <c r="S926" t="inlineStr"/>
    </row>
    <row r="927">
      <c r="A927" t="n">
        <v>538</v>
      </c>
      <c r="B927" t="inlineStr">
        <is>
          <t>Cumplimiento de sesiones de socialización de planeación académica</t>
        </is>
      </c>
      <c r="C927" t="inlineStr">
        <is>
          <t>Registro y Control</t>
        </is>
      </c>
      <c r="D927" t="inlineStr">
        <is>
          <t>Semestral</t>
        </is>
      </c>
      <c r="E927" t="inlineStr">
        <is>
          <t>Positivo</t>
        </is>
      </c>
      <c r="F927" s="128" t="n">
        <v>46022</v>
      </c>
      <c r="G927">
        <f>YEAR(F927)</f>
        <v/>
      </c>
      <c r="H927">
        <f>PROPER(TEXT(F927,"mmmm"))</f>
        <v/>
      </c>
      <c r="I927">
        <f>IF(OR(H927="Enero",H927="Febrero",H927="Marzo",H927="Abril",H927="Mayo",H927="Junio"),G927&amp;"-1",IF(OR(H927="Julio",H927="Agosto",H927="Septiembre",H927="Octubre",H927="Noviembre",H927="Diciembre"),G927&amp;"-2"))</f>
        <v/>
      </c>
      <c r="J927" t="n">
        <v>90</v>
      </c>
      <c r="K927" t="n">
        <v>100</v>
      </c>
      <c r="L927" s="59">
        <f>IFERROR(IF(OR(J927=0,K927=""),"",IF(E927="Positivo",MIN(MAX(K927/J927,0),1.3),MIN(MAX(J927/K927,0),1.3))),"")</f>
        <v/>
      </c>
      <c r="M927" s="59">
        <f>IFERROR(IF(OR(J927=0,K927=""),"",IF(E927="Positivo",MAX(K927/J927,0),MAX(J927/K927,0))),"")</f>
        <v/>
      </c>
      <c r="N927" t="inlineStr">
        <is>
          <t>%</t>
        </is>
      </c>
      <c r="O927" t="inlineStr">
        <is>
          <t>%</t>
        </is>
      </c>
      <c r="P927" t="n">
        <v>0</v>
      </c>
      <c r="Q927" t="n">
        <v>0</v>
      </c>
      <c r="R927">
        <f>A927&amp;"-"&amp;YEAR(F927)&amp;"-"&amp;IF(LEN(MONTH(F927))=1,"0"&amp;MONTH(F927),MONTH(F927))&amp;"-"&amp;IF(LEN(DAY(F927))=1,"0"&amp;DAY(F927),DAY(F927))</f>
        <v/>
      </c>
      <c r="S927" t="inlineStr"/>
    </row>
    <row r="928">
      <c r="A928" t="n">
        <v>539</v>
      </c>
      <c r="B928" t="inlineStr">
        <is>
          <t>CES emisión de certificados</t>
        </is>
      </c>
      <c r="C928" t="inlineStr">
        <is>
          <t>Registro y Control</t>
        </is>
      </c>
      <c r="D928" t="inlineStr">
        <is>
          <t>Semestral</t>
        </is>
      </c>
      <c r="E928" t="inlineStr">
        <is>
          <t>Negativo</t>
        </is>
      </c>
      <c r="F928" s="128" t="n">
        <v>46022</v>
      </c>
      <c r="G928">
        <f>YEAR(F928)</f>
        <v/>
      </c>
      <c r="H928">
        <f>PROPER(TEXT(F928,"mmmm"))</f>
        <v/>
      </c>
      <c r="I928">
        <f>IF(OR(H928="Enero",H928="Febrero",H928="Marzo",H928="Abril",H928="Mayo",H928="Junio"),G928&amp;"-1",IF(OR(H928="Julio",H928="Agosto",H928="Septiembre",H928="Octubre",H928="Noviembre",H928="Diciembre"),G928&amp;"-2"))</f>
        <v/>
      </c>
      <c r="J928" t="n">
        <v>2.5</v>
      </c>
      <c r="K928" t="n">
        <v>2.5</v>
      </c>
      <c r="L928" s="59">
        <f>IFERROR(IF(OR(J928=0,K928=""),"",IF(E928="Positivo",MIN(MAX(K928/J928,0),1.3),MIN(MAX(J928/K928,0),1.3))),"")</f>
        <v/>
      </c>
      <c r="M928" s="59">
        <f>IFERROR(IF(OR(J928=0,K928=""),"",IF(E928="Positivo",MAX(K928/J928,0),MAX(J928/K928,0))),"")</f>
        <v/>
      </c>
      <c r="N928" t="inlineStr">
        <is>
          <t>%</t>
        </is>
      </c>
      <c r="O928" t="inlineStr">
        <is>
          <t>%</t>
        </is>
      </c>
      <c r="P928" t="n">
        <v>0</v>
      </c>
      <c r="Q928" t="n">
        <v>0</v>
      </c>
      <c r="R928">
        <f>A928&amp;"-"&amp;YEAR(F928)&amp;"-"&amp;IF(LEN(MONTH(F928))=1,"0"&amp;MONTH(F928),MONTH(F928))&amp;"-"&amp;IF(LEN(DAY(F928))=1,"0"&amp;DAY(F928),DAY(F928))</f>
        <v/>
      </c>
      <c r="S928" t="inlineStr"/>
    </row>
    <row r="929">
      <c r="A929" t="n">
        <v>540</v>
      </c>
      <c r="B929" t="inlineStr">
        <is>
          <t>Nivel de Calidad de los Datos Cargados al SNIES</t>
        </is>
      </c>
      <c r="C929" t="inlineStr">
        <is>
          <t>DATOS Y ANALÍTICA</t>
        </is>
      </c>
      <c r="D929" t="inlineStr">
        <is>
          <t>Semestral</t>
        </is>
      </c>
      <c r="E929" t="inlineStr">
        <is>
          <t>Positivo</t>
        </is>
      </c>
      <c r="F929" s="128" t="n">
        <v>46022</v>
      </c>
      <c r="G929">
        <f>YEAR(F929)</f>
        <v/>
      </c>
      <c r="H929">
        <f>PROPER(TEXT(F929,"mmmm"))</f>
        <v/>
      </c>
      <c r="I929">
        <f>IF(OR(H929="Enero",H929="Febrero",H929="Marzo",H929="Abril",H929="Mayo",H929="Junio"),G929&amp;"-1",IF(OR(H929="Julio",H929="Agosto",H929="Septiembre",H929="Octubre",H929="Noviembre",H929="Diciembre"),G929&amp;"-2"))</f>
        <v/>
      </c>
      <c r="J929" t="n">
        <v>97</v>
      </c>
      <c r="K929" t="n">
        <v>97.61500000000001</v>
      </c>
      <c r="L929" s="59">
        <f>IFERROR(IF(OR(J929=0,K929=""),"",IF(E929="Positivo",MIN(MAX(K929/J929,0),1.3),MIN(MAX(J929/K929,0),1.3))),"")</f>
        <v/>
      </c>
      <c r="M929" s="59">
        <f>IFERROR(IF(OR(J929=0,K929=""),"",IF(E929="Positivo",MAX(K929/J929,0),MAX(J929/K929,0))),"")</f>
        <v/>
      </c>
      <c r="N929" t="inlineStr">
        <is>
          <t>%</t>
        </is>
      </c>
      <c r="O929" t="inlineStr">
        <is>
          <t>%</t>
        </is>
      </c>
      <c r="P929" t="n">
        <v>0</v>
      </c>
      <c r="Q929" t="n">
        <v>0</v>
      </c>
      <c r="R929">
        <f>A929&amp;"-"&amp;YEAR(F929)&amp;"-"&amp;IF(LEN(MONTH(F929))=1,"0"&amp;MONTH(F929),MONTH(F929))&amp;"-"&amp;IF(LEN(DAY(F929))=1,"0"&amp;DAY(F929),DAY(F929))</f>
        <v/>
      </c>
      <c r="S929" t="inlineStr"/>
    </row>
    <row r="930">
      <c r="A930" t="n">
        <v>541</v>
      </c>
      <c r="B930" t="inlineStr">
        <is>
          <t>Participación de graduados en actividades de empleabilidad y relacionamiento</t>
        </is>
      </c>
      <c r="C930" t="inlineStr">
        <is>
          <t>Gestión de Graduados</t>
        </is>
      </c>
      <c r="D930" t="inlineStr">
        <is>
          <t>Anual</t>
        </is>
      </c>
      <c r="E930" t="inlineStr">
        <is>
          <t>Positivo</t>
        </is>
      </c>
      <c r="F930" s="128" t="n">
        <v>46022</v>
      </c>
      <c r="G930">
        <f>YEAR(F930)</f>
        <v/>
      </c>
      <c r="H930">
        <f>PROPER(TEXT(F930,"mmmm"))</f>
        <v/>
      </c>
      <c r="I930">
        <f>IF(OR(H930="Enero",H930="Febrero",H930="Marzo",H930="Abril",H930="Mayo",H930="Junio"),G930&amp;"-1",IF(OR(H930="Julio",H930="Agosto",H930="Septiembre",H930="Octubre",H930="Noviembre",H930="Diciembre"),G930&amp;"-2"))</f>
        <v/>
      </c>
      <c r="J930" t="n">
        <v>4</v>
      </c>
      <c r="K930" t="n">
        <v>6.99</v>
      </c>
      <c r="L930" s="59">
        <f>IFERROR(IF(OR(J930=0,K930=""),"",IF(E930="Positivo",MIN(MAX(K930/J930,0),1.3),MIN(MAX(J930/K930,0),1.3))),"")</f>
        <v/>
      </c>
      <c r="M930" s="59">
        <f>IFERROR(IF(OR(J930=0,K930=""),"",IF(E930="Positivo",MAX(K930/J930,0),MAX(J930/K930,0))),"")</f>
        <v/>
      </c>
      <c r="N930" t="inlineStr">
        <is>
          <t>%</t>
        </is>
      </c>
      <c r="O930" t="inlineStr">
        <is>
          <t>%</t>
        </is>
      </c>
      <c r="P930" t="n">
        <v>0</v>
      </c>
      <c r="Q930" t="n">
        <v>0</v>
      </c>
      <c r="R930">
        <f>A930&amp;"-"&amp;YEAR(F930)&amp;"-"&amp;IF(LEN(MONTH(F930))=1,"0"&amp;MONTH(F930),MONTH(F930))&amp;"-"&amp;IF(LEN(DAY(F930))=1,"0"&amp;DAY(F930),DAY(F930))</f>
        <v/>
      </c>
      <c r="S930" t="inlineStr"/>
    </row>
    <row r="931">
      <c r="A931" t="n">
        <v>542</v>
      </c>
      <c r="B931" t="inlineStr">
        <is>
          <t>Tasa de cotización del graduado - Metrica</t>
        </is>
      </c>
      <c r="C931" t="inlineStr">
        <is>
          <t>Gestión de Graduados</t>
        </is>
      </c>
      <c r="D931" t="inlineStr">
        <is>
          <t>Anual</t>
        </is>
      </c>
      <c r="E931" t="inlineStr">
        <is>
          <t>Positivo</t>
        </is>
      </c>
      <c r="F931" s="128" t="n">
        <v>46022</v>
      </c>
      <c r="G931">
        <f>YEAR(F931)</f>
        <v/>
      </c>
      <c r="H931">
        <f>PROPER(TEXT(F931,"mmmm"))</f>
        <v/>
      </c>
      <c r="I931">
        <f>IF(OR(H931="Enero",H931="Febrero",H931="Marzo",H931="Abril",H931="Mayo",H931="Junio"),G931&amp;"-1",IF(OR(H931="Julio",H931="Agosto",H931="Septiembre",H931="Octubre",H931="Noviembre",H931="Diciembre"),G931&amp;"-2"))</f>
        <v/>
      </c>
      <c r="K931" t="n">
        <v>81.23749923706055</v>
      </c>
      <c r="N931" t="inlineStr">
        <is>
          <t>%</t>
        </is>
      </c>
      <c r="O931" t="inlineStr">
        <is>
          <t>%</t>
        </is>
      </c>
      <c r="P931" t="n">
        <v>0</v>
      </c>
      <c r="Q931" t="n">
        <v>0</v>
      </c>
      <c r="R931">
        <f>A931&amp;"-"&amp;YEAR(F931)&amp;"-"&amp;IF(LEN(MONTH(F931))=1,"0"&amp;MONTH(F931),MONTH(F931))&amp;"-"&amp;IF(LEN(DAY(F931))=1,"0"&amp;DAY(F931),DAY(F931))</f>
        <v/>
      </c>
      <c r="S931" t="inlineStr">
        <is>
          <t>Metrica</t>
        </is>
      </c>
    </row>
    <row r="932">
      <c r="A932" t="n">
        <v>544</v>
      </c>
      <c r="B932" t="inlineStr">
        <is>
          <t>Producción de ambientes inmersivos LEI</t>
        </is>
      </c>
      <c r="C932" t="inlineStr">
        <is>
          <t>LEI</t>
        </is>
      </c>
      <c r="D932" t="inlineStr">
        <is>
          <t>Semestral</t>
        </is>
      </c>
      <c r="E932" t="inlineStr">
        <is>
          <t>Positivo</t>
        </is>
      </c>
      <c r="F932" s="128" t="n">
        <v>46022</v>
      </c>
      <c r="G932">
        <f>YEAR(F932)</f>
        <v/>
      </c>
      <c r="H932">
        <f>PROPER(TEXT(F932,"mmmm"))</f>
        <v/>
      </c>
      <c r="I932">
        <f>IF(OR(H932="Enero",H932="Febrero",H932="Marzo",H932="Abril",H932="Mayo",H932="Junio"),G932&amp;"-1",IF(OR(H932="Julio",H932="Agosto",H932="Septiembre",H932="Octubre",H932="Noviembre",H932="Diciembre"),G932&amp;"-2"))</f>
        <v/>
      </c>
      <c r="J932" t="n">
        <v>100</v>
      </c>
      <c r="K932" t="n">
        <v>206.25</v>
      </c>
      <c r="L932" s="59">
        <f>IFERROR(IF(OR(J932=0,K932=""),"",IF(E932="Positivo",MIN(MAX(K932/J932,0),1.3),MIN(MAX(J932/K932,0),1.3))),"")</f>
        <v/>
      </c>
      <c r="M932" s="59">
        <f>IFERROR(IF(OR(J932=0,K932=""),"",IF(E932="Positivo",MAX(K932/J932,0),MAX(J932/K932,0))),"")</f>
        <v/>
      </c>
      <c r="N932" t="inlineStr">
        <is>
          <t>ENT</t>
        </is>
      </c>
      <c r="O932" t="inlineStr">
        <is>
          <t>ENT</t>
        </is>
      </c>
      <c r="P932" t="n">
        <v>0</v>
      </c>
      <c r="Q932" t="n">
        <v>0</v>
      </c>
      <c r="R932">
        <f>A932&amp;"-"&amp;YEAR(F932)&amp;"-"&amp;IF(LEN(MONTH(F932))=1,"0"&amp;MONTH(F932),MONTH(F932))&amp;"-"&amp;IF(LEN(DAY(F932))=1,"0"&amp;DAY(F932),DAY(F932))</f>
        <v/>
      </c>
      <c r="S932" t="inlineStr"/>
    </row>
    <row r="933">
      <c r="A933" t="n">
        <v>546</v>
      </c>
      <c r="B933" t="inlineStr">
        <is>
          <t>Tasa de participación de graduados en instrumentos de seguimiento (M0, M1, M5)</t>
        </is>
      </c>
      <c r="C933" t="inlineStr">
        <is>
          <t>Gestión de Graduados</t>
        </is>
      </c>
      <c r="D933" t="inlineStr">
        <is>
          <t>Anual</t>
        </is>
      </c>
      <c r="E933" t="inlineStr">
        <is>
          <t>Positivo</t>
        </is>
      </c>
      <c r="F933" s="128" t="n">
        <v>46022</v>
      </c>
      <c r="G933">
        <f>YEAR(F933)</f>
        <v/>
      </c>
      <c r="H933">
        <f>PROPER(TEXT(F933,"mmmm"))</f>
        <v/>
      </c>
      <c r="I933">
        <f>IF(OR(H933="Enero",H933="Febrero",H933="Marzo",H933="Abril",H933="Mayo",H933="Junio"),G933&amp;"-1",IF(OR(H933="Julio",H933="Agosto",H933="Septiembre",H933="Octubre",H933="Noviembre",H933="Diciembre"),G933&amp;"-2"))</f>
        <v/>
      </c>
      <c r="J933" t="n">
        <v>34.16666666666666</v>
      </c>
      <c r="K933" t="n">
        <v>37.79333368937174</v>
      </c>
      <c r="L933" s="59">
        <f>IFERROR(IF(OR(J933=0,K933=""),"",IF(E933="Positivo",MIN(MAX(K933/J933,0),1.3),MIN(MAX(J933/K933,0),1.3))),"")</f>
        <v/>
      </c>
      <c r="M933" s="59">
        <f>IFERROR(IF(OR(J933=0,K933=""),"",IF(E933="Positivo",MAX(K933/J933,0),MAX(J933/K933,0))),"")</f>
        <v/>
      </c>
      <c r="N933" t="inlineStr">
        <is>
          <t>%</t>
        </is>
      </c>
      <c r="O933" t="inlineStr">
        <is>
          <t>%</t>
        </is>
      </c>
      <c r="P933" t="n">
        <v>0</v>
      </c>
      <c r="Q933" t="n">
        <v>0</v>
      </c>
      <c r="R933">
        <f>A933&amp;"-"&amp;YEAR(F933)&amp;"-"&amp;IF(LEN(MONTH(F933))=1,"0"&amp;MONTH(F933),MONTH(F933))&amp;"-"&amp;IF(LEN(DAY(F933))=1,"0"&amp;DAY(F933),DAY(F933))</f>
        <v/>
      </c>
      <c r="S933" t="inlineStr"/>
    </row>
    <row r="934">
      <c r="A934" t="n">
        <v>547</v>
      </c>
      <c r="B934" t="inlineStr">
        <is>
          <t>Nivel de satisfacción del graduado con la institución</t>
        </is>
      </c>
      <c r="C934" t="inlineStr">
        <is>
          <t>Gestión de Graduados</t>
        </is>
      </c>
      <c r="D934" t="inlineStr">
        <is>
          <t>Anual</t>
        </is>
      </c>
      <c r="E934" t="inlineStr">
        <is>
          <t>Positivo</t>
        </is>
      </c>
      <c r="F934" s="128" t="n">
        <v>46022</v>
      </c>
      <c r="G934">
        <f>YEAR(F934)</f>
        <v/>
      </c>
      <c r="H934">
        <f>PROPER(TEXT(F934,"mmmm"))</f>
        <v/>
      </c>
      <c r="I934">
        <f>IF(OR(H934="Enero",H934="Febrero",H934="Marzo",H934="Abril",H934="Mayo",H934="Junio"),G934&amp;"-1",IF(OR(H934="Julio",H934="Agosto",H934="Septiembre",H934="Octubre",H934="Noviembre",H934="Diciembre"),G934&amp;"-2"))</f>
        <v/>
      </c>
      <c r="K934" t="n">
        <v>92</v>
      </c>
      <c r="L934" s="59">
        <f>IFERROR(IF(OR(J934=0,K934=""),"",IF(E934="Positivo",MIN(MAX(K934/J934,0),1.3),MIN(MAX(J934/K934,0),1.3))),"")</f>
        <v/>
      </c>
      <c r="M934" s="59">
        <f>IFERROR(IF(OR(J934=0,K934=""),"",IF(E934="Positivo",MAX(K934/J934,0),MAX(J934/K934,0))),"")</f>
        <v/>
      </c>
      <c r="N934" t="inlineStr">
        <is>
          <t>%</t>
        </is>
      </c>
      <c r="O934" t="inlineStr">
        <is>
          <t>%</t>
        </is>
      </c>
      <c r="P934" t="n">
        <v>0</v>
      </c>
      <c r="Q934" t="n">
        <v>0</v>
      </c>
      <c r="R934">
        <f>A934&amp;"-"&amp;YEAR(F934)&amp;"-"&amp;IF(LEN(MONTH(F934))=1,"0"&amp;MONTH(F934),MONTH(F934))&amp;"-"&amp;IF(LEN(DAY(F934))=1,"0"&amp;DAY(F934),DAY(F934))</f>
        <v/>
      </c>
      <c r="S934" t="inlineStr"/>
    </row>
    <row r="935">
      <c r="A935" t="n">
        <v>550</v>
      </c>
      <c r="B935" t="inlineStr">
        <is>
          <t>Nivel de satisfacción con las actividades de formación</t>
        </is>
      </c>
      <c r="C935" t="inlineStr">
        <is>
          <t>Emprendimiento</t>
        </is>
      </c>
      <c r="D935" t="inlineStr">
        <is>
          <t>Semestral</t>
        </is>
      </c>
      <c r="E935" t="inlineStr">
        <is>
          <t>Positivo</t>
        </is>
      </c>
      <c r="F935" s="128" t="n">
        <v>46022</v>
      </c>
      <c r="G935">
        <f>YEAR(F935)</f>
        <v/>
      </c>
      <c r="H935">
        <f>PROPER(TEXT(F935,"mmmm"))</f>
        <v/>
      </c>
      <c r="I935">
        <f>IF(OR(H935="Enero",H935="Febrero",H935="Marzo",H935="Abril",H935="Mayo",H935="Junio"),G935&amp;"-1",IF(OR(H935="Julio",H935="Agosto",H935="Septiembre",H935="Octubre",H935="Noviembre",H935="Diciembre"),G935&amp;"-2"))</f>
        <v/>
      </c>
      <c r="J935" t="n">
        <v>100</v>
      </c>
      <c r="K935" t="n">
        <v>95.5</v>
      </c>
      <c r="L935" s="59">
        <f>IFERROR(IF(OR(J935=0,K935=""),"",IF(E935="Positivo",MIN(MAX(K935/J935,0),1.3),MIN(MAX(J935/K935,0),1.3))),"")</f>
        <v/>
      </c>
      <c r="M935" s="59">
        <f>IFERROR(IF(OR(J935=0,K935=""),"",IF(E935="Positivo",MAX(K935/J935,0),MAX(J935/K935,0))),"")</f>
        <v/>
      </c>
      <c r="N935" t="inlineStr">
        <is>
          <t>%</t>
        </is>
      </c>
      <c r="O935" t="inlineStr">
        <is>
          <t>%</t>
        </is>
      </c>
      <c r="P935" t="n">
        <v>0</v>
      </c>
      <c r="Q935" t="n">
        <v>0</v>
      </c>
      <c r="R935">
        <f>A935&amp;"-"&amp;YEAR(F935)&amp;"-"&amp;IF(LEN(MONTH(F935))=1,"0"&amp;MONTH(F935),MONTH(F935))&amp;"-"&amp;IF(LEN(DAY(F935))=1,"0"&amp;DAY(F935),DAY(F935))</f>
        <v/>
      </c>
      <c r="S935" t="inlineStr"/>
    </row>
    <row r="936">
      <c r="A936" t="n">
        <v>551</v>
      </c>
      <c r="B936" t="inlineStr">
        <is>
          <t>Evaluación del desempeño de los mentores</t>
        </is>
      </c>
      <c r="C936" t="inlineStr">
        <is>
          <t>Emprendimiento</t>
        </is>
      </c>
      <c r="D936" t="inlineStr">
        <is>
          <t>Semestral</t>
        </is>
      </c>
      <c r="E936" t="inlineStr">
        <is>
          <t>Positivo</t>
        </is>
      </c>
      <c r="F936" s="128" t="n">
        <v>46022</v>
      </c>
      <c r="G936">
        <f>YEAR(F936)</f>
        <v/>
      </c>
      <c r="H936">
        <f>PROPER(TEXT(F936,"mmmm"))</f>
        <v/>
      </c>
      <c r="I936">
        <f>IF(OR(H936="Enero",H936="Febrero",H936="Marzo",H936="Abril",H936="Mayo",H936="Junio"),G936&amp;"-1",IF(OR(H936="Julio",H936="Agosto",H936="Septiembre",H936="Octubre",H936="Noviembre",H936="Diciembre"),G936&amp;"-2"))</f>
        <v/>
      </c>
      <c r="J936" t="n">
        <v>80</v>
      </c>
      <c r="K936" t="n">
        <v>5</v>
      </c>
      <c r="L936" s="59">
        <f>IFERROR(IF(OR(J936=0,K936=""),"",IF(E936="Positivo",MIN(MAX(K936/J936,0),1.3),MIN(MAX(J936/K936,0),1.3))),"")</f>
        <v/>
      </c>
      <c r="M936" s="59">
        <f>IFERROR(IF(OR(J936=0,K936=""),"",IF(E936="Positivo",MAX(K936/J936,0),MAX(J936/K936,0))),"")</f>
        <v/>
      </c>
      <c r="N936" t="inlineStr">
        <is>
          <t>%</t>
        </is>
      </c>
      <c r="O936" t="inlineStr">
        <is>
          <t>%</t>
        </is>
      </c>
      <c r="P936" t="n">
        <v>0</v>
      </c>
      <c r="Q936" t="n">
        <v>0</v>
      </c>
      <c r="R936">
        <f>A936&amp;"-"&amp;YEAR(F936)&amp;"-"&amp;IF(LEN(MONTH(F936))=1,"0"&amp;MONTH(F936),MONTH(F936))&amp;"-"&amp;IF(LEN(DAY(F936))=1,"0"&amp;DAY(F936),DAY(F936))</f>
        <v/>
      </c>
      <c r="S936" t="inlineStr"/>
    </row>
    <row r="937">
      <c r="A937" t="n">
        <v>552</v>
      </c>
      <c r="B937" t="inlineStr">
        <is>
          <t>Nivel de Satisfacción Servicios Prestados -Gestión de la Responsabilidad Social</t>
        </is>
      </c>
      <c r="C937" t="inlineStr">
        <is>
          <t>Gestión de la Responsabilidad Social</t>
        </is>
      </c>
      <c r="D937" t="inlineStr">
        <is>
          <t>Anual</t>
        </is>
      </c>
      <c r="E937" t="inlineStr">
        <is>
          <t>Positivo</t>
        </is>
      </c>
      <c r="F937" s="128" t="n">
        <v>46022</v>
      </c>
      <c r="G937">
        <f>YEAR(F937)</f>
        <v/>
      </c>
      <c r="H937">
        <f>PROPER(TEXT(F937,"mmmm"))</f>
        <v/>
      </c>
      <c r="I937">
        <f>IF(OR(H937="Enero",H937="Febrero",H937="Marzo",H937="Abril",H937="Mayo",H937="Junio"),G937&amp;"-1",IF(OR(H937="Julio",H937="Agosto",H937="Septiembre",H937="Octubre",H937="Noviembre",H937="Diciembre"),G937&amp;"-2"))</f>
        <v/>
      </c>
      <c r="J937" t="n">
        <v>80</v>
      </c>
      <c r="K937" t="n">
        <v>92</v>
      </c>
      <c r="L937" s="59">
        <f>IFERROR(IF(OR(J937=0,K937=""),"",IF(E937="Positivo",MIN(MAX(K937/J937,0),1.3),MIN(MAX(J937/K937,0),1.3))),"")</f>
        <v/>
      </c>
      <c r="M937" s="59">
        <f>IFERROR(IF(OR(J937=0,K937=""),"",IF(E937="Positivo",MAX(K937/J937,0),MAX(J937/K937,0))),"")</f>
        <v/>
      </c>
      <c r="N937" t="inlineStr">
        <is>
          <t>%</t>
        </is>
      </c>
      <c r="O937" t="inlineStr">
        <is>
          <t>%</t>
        </is>
      </c>
      <c r="P937" t="n">
        <v>0</v>
      </c>
      <c r="Q937" t="n">
        <v>0</v>
      </c>
      <c r="R937">
        <f>A937&amp;"-"&amp;YEAR(F937)&amp;"-"&amp;IF(LEN(MONTH(F937))=1,"0"&amp;MONTH(F937),MONTH(F937))&amp;"-"&amp;IF(LEN(DAY(F937))=1,"0"&amp;DAY(F937),DAY(F937))</f>
        <v/>
      </c>
      <c r="S937" t="inlineStr"/>
    </row>
    <row r="938">
      <c r="A938" t="n">
        <v>553</v>
      </c>
      <c r="B938" t="inlineStr">
        <is>
          <t>Nivel de Satisfacción Servicios Prestados -Inscripción, admisión y matrícula de estudiantes nuevos</t>
        </is>
      </c>
      <c r="C938" t="inlineStr">
        <is>
          <t>Inscripción, admisión y matrícula de estudiantes nuevos</t>
        </is>
      </c>
      <c r="D938" t="inlineStr">
        <is>
          <t>Anual</t>
        </is>
      </c>
      <c r="E938" t="inlineStr">
        <is>
          <t>Positivo</t>
        </is>
      </c>
      <c r="F938" s="128" t="n">
        <v>46022</v>
      </c>
      <c r="G938">
        <f>YEAR(F938)</f>
        <v/>
      </c>
      <c r="H938">
        <f>PROPER(TEXT(F938,"mmmm"))</f>
        <v/>
      </c>
      <c r="I938">
        <f>IF(OR(H938="Enero",H938="Febrero",H938="Marzo",H938="Abril",H938="Mayo",H938="Junio"),G938&amp;"-1",IF(OR(H938="Julio",H938="Agosto",H938="Septiembre",H938="Octubre",H938="Noviembre",H938="Diciembre"),G938&amp;"-2"))</f>
        <v/>
      </c>
      <c r="J938" t="n">
        <v>80</v>
      </c>
      <c r="K938" t="n">
        <v>83</v>
      </c>
      <c r="L938" s="59">
        <f>IFERROR(IF(OR(J938=0,K938=""),"",IF(E938="Positivo",MIN(MAX(K938/J938,0),1.3),MIN(MAX(J938/K938,0),1.3))),"")</f>
        <v/>
      </c>
      <c r="M938" s="59">
        <f>IFERROR(IF(OR(J938=0,K938=""),"",IF(E938="Positivo",MAX(K938/J938,0),MAX(J938/K938,0))),"")</f>
        <v/>
      </c>
      <c r="N938" t="inlineStr">
        <is>
          <t>%</t>
        </is>
      </c>
      <c r="O938" t="inlineStr">
        <is>
          <t>%</t>
        </is>
      </c>
      <c r="P938" t="n">
        <v>0</v>
      </c>
      <c r="Q938" t="n">
        <v>0</v>
      </c>
      <c r="R938">
        <f>A938&amp;"-"&amp;YEAR(F938)&amp;"-"&amp;IF(LEN(MONTH(F938))=1,"0"&amp;MONTH(F938),MONTH(F938))&amp;"-"&amp;IF(LEN(DAY(F938))=1,"0"&amp;DAY(F938),DAY(F938))</f>
        <v/>
      </c>
      <c r="S938" t="inlineStr"/>
    </row>
    <row r="939">
      <c r="A939" t="n">
        <v>554</v>
      </c>
      <c r="B939" t="inlineStr">
        <is>
          <t>Nivel de Satisfacción Servicios Prestados -Permanencia</t>
        </is>
      </c>
      <c r="C939" t="inlineStr">
        <is>
          <t>Permanencia</t>
        </is>
      </c>
      <c r="D939" t="inlineStr">
        <is>
          <t>Semestral</t>
        </is>
      </c>
      <c r="E939" t="inlineStr">
        <is>
          <t>Positivo</t>
        </is>
      </c>
      <c r="F939" s="128" t="n">
        <v>46022</v>
      </c>
      <c r="G939">
        <f>YEAR(F939)</f>
        <v/>
      </c>
      <c r="H939">
        <f>PROPER(TEXT(F939,"mmmm"))</f>
        <v/>
      </c>
      <c r="I939">
        <f>IF(OR(H939="Enero",H939="Febrero",H939="Marzo",H939="Abril",H939="Mayo",H939="Junio"),G939&amp;"-1",IF(OR(H939="Julio",H939="Agosto",H939="Septiembre",H939="Octubre",H939="Noviembre",H939="Diciembre"),G939&amp;"-2"))</f>
        <v/>
      </c>
      <c r="J939" t="n">
        <v>80</v>
      </c>
      <c r="K939" t="n">
        <v>95</v>
      </c>
      <c r="L939" s="59">
        <f>IFERROR(IF(OR(J939=0,K939=""),"",IF(E939="Positivo",MIN(MAX(K939/J939,0),1.3),MIN(MAX(J939/K939,0),1.3))),"")</f>
        <v/>
      </c>
      <c r="M939" s="59">
        <f>IFERROR(IF(OR(J939=0,K939=""),"",IF(E939="Positivo",MAX(K939/J939,0),MAX(J939/K939,0))),"")</f>
        <v/>
      </c>
      <c r="N939" t="inlineStr">
        <is>
          <t>%</t>
        </is>
      </c>
      <c r="O939" t="inlineStr">
        <is>
          <t>%</t>
        </is>
      </c>
      <c r="P939" t="n">
        <v>0</v>
      </c>
      <c r="Q939" t="n">
        <v>0</v>
      </c>
      <c r="R939">
        <f>A939&amp;"-"&amp;YEAR(F939)&amp;"-"&amp;IF(LEN(MONTH(F939))=1,"0"&amp;MONTH(F939),MONTH(F939))&amp;"-"&amp;IF(LEN(DAY(F939))=1,"0"&amp;DAY(F939),DAY(F939))</f>
        <v/>
      </c>
      <c r="S939" t="inlineStr"/>
    </row>
    <row r="940">
      <c r="A940" t="n">
        <v>555</v>
      </c>
      <c r="B940" t="inlineStr">
        <is>
          <t>Nivel de Satisfacción Servicios Prestados -Mercadeo y venta de educación para la vida</t>
        </is>
      </c>
      <c r="C940" t="inlineStr">
        <is>
          <t>Mercadeo y venta de educación para la vida</t>
        </is>
      </c>
      <c r="D940" t="inlineStr">
        <is>
          <t>Semestral</t>
        </is>
      </c>
      <c r="E940" t="inlineStr">
        <is>
          <t>Positivo</t>
        </is>
      </c>
      <c r="F940" s="128" t="n">
        <v>46022</v>
      </c>
      <c r="G940">
        <f>YEAR(F940)</f>
        <v/>
      </c>
      <c r="H940">
        <f>PROPER(TEXT(F940,"mmmm"))</f>
        <v/>
      </c>
      <c r="I940">
        <f>IF(OR(H940="Enero",H940="Febrero",H940="Marzo",H940="Abril",H940="Mayo",H940="Junio"),G940&amp;"-1",IF(OR(H940="Julio",H940="Agosto",H940="Septiembre",H940="Octubre",H940="Noviembre",H940="Diciembre"),G940&amp;"-2"))</f>
        <v/>
      </c>
      <c r="J940" t="n">
        <v>80</v>
      </c>
      <c r="K940" t="n">
        <v>100</v>
      </c>
      <c r="L940" s="59">
        <f>IFERROR(IF(OR(J940=0,K940=""),"",IF(E940="Positivo",MIN(MAX(K940/J940,0),1.3),MIN(MAX(J940/K940,0),1.3))),"")</f>
        <v/>
      </c>
      <c r="M940" s="59">
        <f>IFERROR(IF(OR(J940=0,K940=""),"",IF(E940="Positivo",MAX(K940/J940,0),MAX(J940/K940,0))),"")</f>
        <v/>
      </c>
      <c r="N940" t="inlineStr">
        <is>
          <t>%</t>
        </is>
      </c>
      <c r="O940" t="inlineStr">
        <is>
          <t>%</t>
        </is>
      </c>
      <c r="P940" t="n">
        <v>0</v>
      </c>
      <c r="Q940" t="n">
        <v>0</v>
      </c>
      <c r="R940">
        <f>A940&amp;"-"&amp;YEAR(F940)&amp;"-"&amp;IF(LEN(MONTH(F940))=1,"0"&amp;MONTH(F940),MONTH(F940))&amp;"-"&amp;IF(LEN(DAY(F940))=1,"0"&amp;DAY(F940),DAY(F940))</f>
        <v/>
      </c>
      <c r="S940" t="inlineStr"/>
    </row>
    <row r="941">
      <c r="A941" t="n">
        <v>556</v>
      </c>
      <c r="B941" t="inlineStr">
        <is>
          <t>Cumplimiento Plan de formación Institucional</t>
        </is>
      </c>
      <c r="C941" t="inlineStr">
        <is>
          <t>GESTIÓN Y DESARROLLO DEL TALENTO HUMANO</t>
        </is>
      </c>
      <c r="D941" t="inlineStr">
        <is>
          <t>Anual</t>
        </is>
      </c>
      <c r="E941" t="inlineStr">
        <is>
          <t>Positivo</t>
        </is>
      </c>
      <c r="F941" s="128" t="n">
        <v>46022</v>
      </c>
      <c r="G941">
        <f>YEAR(F941)</f>
        <v/>
      </c>
      <c r="H941">
        <f>PROPER(TEXT(F941,"mmmm"))</f>
        <v/>
      </c>
      <c r="I941">
        <f>IF(OR(H941="Enero",H941="Febrero",H941="Marzo",H941="Abril",H941="Mayo",H941="Junio"),G941&amp;"-1",IF(OR(H941="Julio",H941="Agosto",H941="Septiembre",H941="Octubre",H941="Noviembre",H941="Diciembre"),G941&amp;"-2"))</f>
        <v/>
      </c>
      <c r="J941" t="n">
        <v>80</v>
      </c>
      <c r="K941" t="n">
        <v>91</v>
      </c>
      <c r="L941" s="59">
        <f>IFERROR(IF(OR(J941=0,K941=""),"",IF(E941="Positivo",MIN(MAX(K941/J941,0),1.3),MIN(MAX(J941/K941,0),1.3))),"")</f>
        <v/>
      </c>
      <c r="M941" s="59">
        <f>IFERROR(IF(OR(J941=0,K941=""),"",IF(E941="Positivo",MAX(K941/J941,0),MAX(J941/K941,0))),"")</f>
        <v/>
      </c>
      <c r="N941" t="inlineStr">
        <is>
          <t>%</t>
        </is>
      </c>
      <c r="O941" t="inlineStr">
        <is>
          <t>%</t>
        </is>
      </c>
      <c r="P941" t="n">
        <v>0</v>
      </c>
      <c r="Q941" t="n">
        <v>0</v>
      </c>
      <c r="R941">
        <f>A941&amp;"-"&amp;YEAR(F941)&amp;"-"&amp;IF(LEN(MONTH(F941))=1,"0"&amp;MONTH(F941),MONTH(F941))&amp;"-"&amp;IF(LEN(DAY(F941))=1,"0"&amp;DAY(F941),DAY(F941))</f>
        <v/>
      </c>
      <c r="S941" t="inlineStr"/>
    </row>
    <row r="942">
      <c r="A942" t="n">
        <v>68</v>
      </c>
      <c r="B942" t="inlineStr">
        <is>
          <t>Evaluación de desempeño a proveedores críticos</t>
        </is>
      </c>
      <c r="C942" t="inlineStr">
        <is>
          <t>GESTIÓN DE ABASTECIMIENTO</t>
        </is>
      </c>
      <c r="D942" t="inlineStr">
        <is>
          <t>Semestral</t>
        </is>
      </c>
      <c r="E942" t="inlineStr">
        <is>
          <t>Positivo</t>
        </is>
      </c>
      <c r="F942" s="128" t="n">
        <v>44926</v>
      </c>
      <c r="G942">
        <f>YEAR(F942)</f>
        <v/>
      </c>
      <c r="H942">
        <f>PROPER(TEXT(F942,"mmmm"))</f>
        <v/>
      </c>
      <c r="I942">
        <f>IF(OR(H942="Enero",H942="Febrero",H942="Marzo",H942="Abril",H942="Mayo",H942="Junio"),G942&amp;"-1",IF(OR(H942="Julio",H942="Agosto",H942="Septiembre",H942="Octubre",H942="Noviembre",H942="Diciembre"),G942&amp;"-2"))</f>
        <v/>
      </c>
      <c r="J942" t="n">
        <v>80</v>
      </c>
      <c r="K942" t="n">
        <v>91</v>
      </c>
      <c r="L942" s="59">
        <f>IFERROR(IF(OR(J942=0,K942=""),"",IF(E942="Positivo",MIN(MAX(K942/J942,0),1.3),MIN(MAX(J942/K942,0),1.3))),"")</f>
        <v/>
      </c>
      <c r="M942" s="59">
        <f>IFERROR(IF(OR(J942=0,K942=""),"",IF(E942="Positivo",MAX(K942/J942,0),MAX(J942/K942,0))),"")</f>
        <v/>
      </c>
      <c r="N942" t="inlineStr">
        <is>
          <t>%</t>
        </is>
      </c>
      <c r="O942" t="inlineStr">
        <is>
          <t>%</t>
        </is>
      </c>
      <c r="P942" t="n">
        <v>0</v>
      </c>
      <c r="Q942" t="n">
        <v>1</v>
      </c>
      <c r="R942">
        <f>A942&amp;"-"&amp;YEAR(F942)&amp;"-"&amp;IF(LEN(MONTH(F942))=1,"0"&amp;MONTH(F942),MONTH(F942))&amp;"-"&amp;IF(LEN(DAY(F942))=1,"0"&amp;DAY(F942),DAY(F942))</f>
        <v/>
      </c>
      <c r="S942" t="inlineStr"/>
    </row>
    <row r="943">
      <c r="A943" t="n">
        <v>69</v>
      </c>
      <c r="B943" t="inlineStr">
        <is>
          <t>Oportunidad de Respuesta Solicitudes de Compra No Licitadas</t>
        </is>
      </c>
      <c r="C943" t="inlineStr">
        <is>
          <t>GESTIÓN DE ABASTECIMIENTO</t>
        </is>
      </c>
      <c r="D943" t="inlineStr">
        <is>
          <t>Trimestral</t>
        </is>
      </c>
      <c r="E943" t="inlineStr">
        <is>
          <t>Positivo</t>
        </is>
      </c>
      <c r="F943" s="128" t="n">
        <v>44926</v>
      </c>
      <c r="G943">
        <f>YEAR(F943)</f>
        <v/>
      </c>
      <c r="H943">
        <f>PROPER(TEXT(F943,"mmmm"))</f>
        <v/>
      </c>
      <c r="I943">
        <f>IF(OR(H943="Enero",H943="Febrero",H943="Marzo",H943="Abril",H943="Mayo",H943="Junio"),G943&amp;"-1",IF(OR(H943="Julio",H943="Agosto",H943="Septiembre",H943="Octubre",H943="Noviembre",H943="Diciembre"),G943&amp;"-2"))</f>
        <v/>
      </c>
      <c r="J943" t="n">
        <v>80</v>
      </c>
      <c r="K943" t="n">
        <v>83.94706916940325</v>
      </c>
      <c r="L943" s="59">
        <f>IFERROR(IF(OR(J943=0,K943=""),"",IF(E943="Positivo",MIN(MAX(K943/J943,0),1.3),MIN(MAX(J943/K943,0),1.3))),"")</f>
        <v/>
      </c>
      <c r="M943" s="59">
        <f>IFERROR(IF(OR(J943=0,K943=""),"",IF(E943="Positivo",MAX(K943/J943,0),MAX(J943/K943,0))),"")</f>
        <v/>
      </c>
      <c r="N943" t="inlineStr">
        <is>
          <t>%</t>
        </is>
      </c>
      <c r="O943" t="inlineStr">
        <is>
          <t>%</t>
        </is>
      </c>
      <c r="P943" t="n">
        <v>0</v>
      </c>
      <c r="Q943" t="n">
        <v>1</v>
      </c>
      <c r="R943">
        <f>A943&amp;"-"&amp;YEAR(F943)&amp;"-"&amp;IF(LEN(MONTH(F943))=1,"0"&amp;MONTH(F943),MONTH(F943))&amp;"-"&amp;IF(LEN(DAY(F943))=1,"0"&amp;DAY(F943),DAY(F943))</f>
        <v/>
      </c>
      <c r="S943" t="inlineStr"/>
    </row>
    <row r="944">
      <c r="A944" t="n">
        <v>69</v>
      </c>
      <c r="B944" t="inlineStr">
        <is>
          <t>Oportunidad de Respuesta Solicitudes de Compra No Licitadas</t>
        </is>
      </c>
      <c r="C944" t="inlineStr">
        <is>
          <t>GESTIÓN DE ABASTECIMIENTO</t>
        </is>
      </c>
      <c r="D944" t="inlineStr">
        <is>
          <t>Trimestral</t>
        </is>
      </c>
      <c r="E944" t="inlineStr">
        <is>
          <t>Positivo</t>
        </is>
      </c>
      <c r="F944" s="128" t="n">
        <v>46022</v>
      </c>
      <c r="G944">
        <f>YEAR(F944)</f>
        <v/>
      </c>
      <c r="H944">
        <f>PROPER(TEXT(F944,"mmmm"))</f>
        <v/>
      </c>
      <c r="I944">
        <f>IF(OR(H944="Enero",H944="Febrero",H944="Marzo",H944="Abril",H944="Mayo",H944="Junio"),G944&amp;"-1",IF(OR(H944="Julio",H944="Agosto",H944="Septiembre",H944="Octubre",H944="Noviembre",H944="Diciembre"),G944&amp;"-2"))</f>
        <v/>
      </c>
      <c r="J944" t="n">
        <v>90</v>
      </c>
      <c r="K944" t="n">
        <v>90.7975</v>
      </c>
      <c r="L944" s="59">
        <f>IFERROR(IF(OR(J944=0,K944=""),"",IF(E944="Positivo",MIN(MAX(K944/J944,0),1.3),MIN(MAX(J944/K944,0),1.3))),"")</f>
        <v/>
      </c>
      <c r="M944" s="59">
        <f>IFERROR(IF(OR(J944=0,K944=""),"",IF(E944="Positivo",MAX(K944/J944,0),MAX(J944/K944,0))),"")</f>
        <v/>
      </c>
      <c r="N944" t="inlineStr">
        <is>
          <t>%</t>
        </is>
      </c>
      <c r="O944" t="inlineStr">
        <is>
          <t>%</t>
        </is>
      </c>
      <c r="P944" t="n">
        <v>0</v>
      </c>
      <c r="Q944" t="n">
        <v>1</v>
      </c>
      <c r="R944">
        <f>A944&amp;"-"&amp;YEAR(F944)&amp;"-"&amp;IF(LEN(MONTH(F944))=1,"0"&amp;MONTH(F944),MONTH(F944))&amp;"-"&amp;IF(LEN(DAY(F944))=1,"0"&amp;DAY(F944),DAY(F944))</f>
        <v/>
      </c>
      <c r="S944" t="inlineStr"/>
    </row>
    <row r="945">
      <c r="A945" t="n">
        <v>73</v>
      </c>
      <c r="B945" t="inlineStr">
        <is>
          <t>Tiempo respuesta selección y contratación de colaboradores de planta</t>
        </is>
      </c>
      <c r="C945" t="inlineStr">
        <is>
          <t>GESTIÓN Y DESARROLLO DEL TALENTO HUMANO</t>
        </is>
      </c>
      <c r="D945" t="inlineStr">
        <is>
          <t>Semestral</t>
        </is>
      </c>
      <c r="E945" t="inlineStr">
        <is>
          <t>Negativo</t>
        </is>
      </c>
      <c r="F945" s="128" t="n">
        <v>44926</v>
      </c>
      <c r="G945">
        <f>YEAR(F945)</f>
        <v/>
      </c>
      <c r="H945">
        <f>PROPER(TEXT(F945,"mmmm"))</f>
        <v/>
      </c>
      <c r="I945">
        <f>IF(OR(H945="Enero",H945="Febrero",H945="Marzo",H945="Abril",H945="Mayo",H945="Junio"),G945&amp;"-1",IF(OR(H945="Julio",H945="Agosto",H945="Septiembre",H945="Octubre",H945="Noviembre",H945="Diciembre"),G945&amp;"-2"))</f>
        <v/>
      </c>
      <c r="J945" t="n">
        <v>20</v>
      </c>
      <c r="K945" t="n">
        <v>18.835</v>
      </c>
      <c r="L945" s="59">
        <f>IFERROR(IF(OR(J945=0,K945=""),"",IF(E945="Positivo",MIN(MAX(K945/J945,0),1.3),MIN(MAX(J945/K945,0),1.3))),"")</f>
        <v/>
      </c>
      <c r="M945" s="59">
        <f>IFERROR(IF(OR(J945=0,K945=""),"",IF(E945="Positivo",MAX(K945/J945,0),MAX(J945/K945,0))),"")</f>
        <v/>
      </c>
      <c r="N945" t="inlineStr">
        <is>
          <t>Días</t>
        </is>
      </c>
      <c r="O945" t="inlineStr">
        <is>
          <t>Días</t>
        </is>
      </c>
      <c r="P945" t="n">
        <v>0</v>
      </c>
      <c r="Q945" t="n">
        <v>0</v>
      </c>
      <c r="R945">
        <f>A945&amp;"-"&amp;YEAR(F945)&amp;"-"&amp;IF(LEN(MONTH(F945))=1,"0"&amp;MONTH(F945),MONTH(F945))&amp;"-"&amp;IF(LEN(DAY(F945))=1,"0"&amp;DAY(F945),DAY(F945))</f>
        <v/>
      </c>
      <c r="S945" t="inlineStr"/>
    </row>
    <row r="946">
      <c r="A946" t="n">
        <v>73</v>
      </c>
      <c r="B946" t="inlineStr">
        <is>
          <t>Tiempo respuesta selección y contratación de colaboradores de planta</t>
        </is>
      </c>
      <c r="C946" t="inlineStr">
        <is>
          <t>GESTIÓN Y DESARROLLO DEL TALENTO HUMANO</t>
        </is>
      </c>
      <c r="D946" t="inlineStr">
        <is>
          <t>Semestral</t>
        </is>
      </c>
      <c r="E946" t="inlineStr">
        <is>
          <t>Negativo</t>
        </is>
      </c>
      <c r="F946" s="128" t="n">
        <v>46022</v>
      </c>
      <c r="G946">
        <f>YEAR(F946)</f>
        <v/>
      </c>
      <c r="H946">
        <f>PROPER(TEXT(F946,"mmmm"))</f>
        <v/>
      </c>
      <c r="I946">
        <f>IF(OR(H946="Enero",H946="Febrero",H946="Marzo",H946="Abril",H946="Mayo",H946="Junio"),G946&amp;"-1",IF(OR(H946="Julio",H946="Agosto",H946="Septiembre",H946="Octubre",H946="Noviembre",H946="Diciembre"),G946&amp;"-2"))</f>
        <v/>
      </c>
      <c r="J946" t="n">
        <v>20</v>
      </c>
      <c r="K946" t="n">
        <v>19.5</v>
      </c>
      <c r="L946" s="59">
        <f>IFERROR(IF(OR(J946=0,K946=""),"",IF(E946="Positivo",MIN(MAX(K946/J946,0),1.3),MIN(MAX(J946/K946,0),1.3))),"")</f>
        <v/>
      </c>
      <c r="M946" s="59">
        <f>IFERROR(IF(OR(J946=0,K946=""),"",IF(E946="Positivo",MAX(K946/J946,0),MAX(J946/K946,0))),"")</f>
        <v/>
      </c>
      <c r="N946" t="inlineStr">
        <is>
          <t>Días</t>
        </is>
      </c>
      <c r="O946" t="inlineStr">
        <is>
          <t>Días</t>
        </is>
      </c>
      <c r="P946" t="n">
        <v>0</v>
      </c>
      <c r="Q946" t="n">
        <v>0</v>
      </c>
      <c r="R946">
        <f>A946&amp;"-"&amp;YEAR(F946)&amp;"-"&amp;IF(LEN(MONTH(F946))=1,"0"&amp;MONTH(F946),MONTH(F946))&amp;"-"&amp;IF(LEN(DAY(F946))=1,"0"&amp;DAY(F946),DAY(F946))</f>
        <v/>
      </c>
      <c r="S946" t="inlineStr"/>
    </row>
    <row r="947">
      <c r="A947" t="n">
        <v>74</v>
      </c>
      <c r="B947" t="inlineStr">
        <is>
          <t>Efectividad en las contrataciones</t>
        </is>
      </c>
      <c r="C947" t="inlineStr">
        <is>
          <t>GESTIÓN Y DESARROLLO DEL TALENTO HUMANO</t>
        </is>
      </c>
      <c r="D947" t="inlineStr">
        <is>
          <t>Semestral</t>
        </is>
      </c>
      <c r="E947" t="inlineStr">
        <is>
          <t>Positivo</t>
        </is>
      </c>
      <c r="F947" s="128" t="n">
        <v>44926</v>
      </c>
      <c r="G947">
        <f>YEAR(F947)</f>
        <v/>
      </c>
      <c r="H947">
        <f>PROPER(TEXT(F947,"mmmm"))</f>
        <v/>
      </c>
      <c r="I947">
        <f>IF(OR(H947="Enero",H947="Febrero",H947="Marzo",H947="Abril",H947="Mayo",H947="Junio"),G947&amp;"-1",IF(OR(H947="Julio",H947="Agosto",H947="Septiembre",H947="Octubre",H947="Noviembre",H947="Diciembre"),G947&amp;"-2"))</f>
        <v/>
      </c>
      <c r="J947" t="n">
        <v>80</v>
      </c>
      <c r="K947" t="n">
        <v>85.4473684210525</v>
      </c>
      <c r="L947" s="59">
        <f>IFERROR(IF(OR(J947=0,K947=""),"",IF(E947="Positivo",MIN(MAX(K947/J947,0),1.3),MIN(MAX(J947/K947,0),1.3))),"")</f>
        <v/>
      </c>
      <c r="M947" s="59">
        <f>IFERROR(IF(OR(J947=0,K947=""),"",IF(E947="Positivo",MAX(K947/J947,0),MAX(J947/K947,0))),"")</f>
        <v/>
      </c>
      <c r="N947" t="inlineStr">
        <is>
          <t>%</t>
        </is>
      </c>
      <c r="O947" t="inlineStr">
        <is>
          <t>%</t>
        </is>
      </c>
      <c r="P947" t="n">
        <v>0</v>
      </c>
      <c r="Q947" t="n">
        <v>0</v>
      </c>
      <c r="R947">
        <f>A947&amp;"-"&amp;YEAR(F947)&amp;"-"&amp;IF(LEN(MONTH(F947))=1,"0"&amp;MONTH(F947),MONTH(F947))&amp;"-"&amp;IF(LEN(DAY(F947))=1,"0"&amp;DAY(F947),DAY(F947))</f>
        <v/>
      </c>
      <c r="S947" t="inlineStr"/>
    </row>
    <row r="948">
      <c r="A948" t="n">
        <v>74</v>
      </c>
      <c r="B948" t="inlineStr">
        <is>
          <t>Efectividad en las contrataciones</t>
        </is>
      </c>
      <c r="C948" t="inlineStr">
        <is>
          <t>GESTIÓN Y DESARROLLO DEL TALENTO HUMANO</t>
        </is>
      </c>
      <c r="D948" t="inlineStr">
        <is>
          <t>Semestral</t>
        </is>
      </c>
      <c r="E948" t="inlineStr">
        <is>
          <t>Positivo</t>
        </is>
      </c>
      <c r="F948" s="128" t="n">
        <v>46022</v>
      </c>
      <c r="G948">
        <f>YEAR(F948)</f>
        <v/>
      </c>
      <c r="H948">
        <f>PROPER(TEXT(F948,"mmmm"))</f>
        <v/>
      </c>
      <c r="I948">
        <f>IF(OR(H948="Enero",H948="Febrero",H948="Marzo",H948="Abril",H948="Mayo",H948="Junio"),G948&amp;"-1",IF(OR(H948="Julio",H948="Agosto",H948="Septiembre",H948="Octubre",H948="Noviembre",H948="Diciembre"),G948&amp;"-2"))</f>
        <v/>
      </c>
      <c r="J948" t="n">
        <v>80</v>
      </c>
      <c r="K948" t="n">
        <v>90.905</v>
      </c>
      <c r="L948" s="59">
        <f>IFERROR(IF(OR(J948=0,K948=""),"",IF(E948="Positivo",MIN(MAX(K948/J948,0),1.3),MIN(MAX(J948/K948,0),1.3))),"")</f>
        <v/>
      </c>
      <c r="M948" s="59">
        <f>IFERROR(IF(OR(J948=0,K948=""),"",IF(E948="Positivo",MAX(K948/J948,0),MAX(J948/K948,0))),"")</f>
        <v/>
      </c>
      <c r="N948" t="inlineStr">
        <is>
          <t>%</t>
        </is>
      </c>
      <c r="O948" t="inlineStr">
        <is>
          <t>%</t>
        </is>
      </c>
      <c r="P948" t="n">
        <v>0</v>
      </c>
      <c r="Q948" t="n">
        <v>0</v>
      </c>
      <c r="R948">
        <f>A948&amp;"-"&amp;YEAR(F948)&amp;"-"&amp;IF(LEN(MONTH(F948))=1,"0"&amp;MONTH(F948),MONTH(F948))&amp;"-"&amp;IF(LEN(DAY(F948))=1,"0"&amp;DAY(F948),DAY(F948))</f>
        <v/>
      </c>
      <c r="S948" t="inlineStr"/>
    </row>
    <row r="949">
      <c r="A949" t="n">
        <v>77</v>
      </c>
      <c r="B949" t="inlineStr">
        <is>
          <t>Disponibilidad de servicios tecnológicos</t>
        </is>
      </c>
      <c r="C949" t="inlineStr">
        <is>
          <t>GESTIÓN DE LA TECNOLOGÍA E INNOVACIÓN DIGITAL</t>
        </is>
      </c>
      <c r="D949" t="inlineStr">
        <is>
          <t>Mensual</t>
        </is>
      </c>
      <c r="E949" t="inlineStr">
        <is>
          <t>Positivo</t>
        </is>
      </c>
      <c r="F949" s="128" t="n">
        <v>46053</v>
      </c>
      <c r="G949">
        <f>YEAR(F949)</f>
        <v/>
      </c>
      <c r="H949">
        <f>PROPER(TEXT(F949,"mmmm"))</f>
        <v/>
      </c>
      <c r="I949">
        <f>IF(OR(H949="Enero",H949="Febrero",H949="Marzo",H949="Abril",H949="Mayo",H949="Junio"),G949&amp;"-1",IF(OR(H949="Julio",H949="Agosto",H949="Septiembre",H949="Octubre",H949="Noviembre",H949="Diciembre"),G949&amp;"-2"))</f>
        <v/>
      </c>
      <c r="J949" t="n">
        <v>97</v>
      </c>
      <c r="K949" t="n">
        <v>94.90000000000001</v>
      </c>
      <c r="L949" s="59">
        <f>IFERROR(IF(OR(J949=0,K949=""),"",IF(E949="Positivo",MIN(MAX(K949/J949,0),1.3),MIN(MAX(J949/K949,0),1.3))),"")</f>
        <v/>
      </c>
      <c r="M949" s="59">
        <f>IFERROR(IF(OR(J949=0,K949=""),"",IF(E949="Positivo",MAX(K949/J949,0),MAX(J949/K949,0))),"")</f>
        <v/>
      </c>
      <c r="N949" t="inlineStr">
        <is>
          <t>%</t>
        </is>
      </c>
      <c r="O949" t="inlineStr">
        <is>
          <t>%</t>
        </is>
      </c>
      <c r="P949" t="n">
        <v>0</v>
      </c>
      <c r="Q949" t="n">
        <v>1</v>
      </c>
      <c r="R949">
        <f>A949&amp;"-"&amp;YEAR(F949)&amp;"-"&amp;IF(LEN(MONTH(F949))=1,"0"&amp;MONTH(F949),MONTH(F949))&amp;"-"&amp;IF(LEN(DAY(F949))=1,"0"&amp;DAY(F949),DAY(F949))</f>
        <v/>
      </c>
      <c r="S949" t="inlineStr"/>
    </row>
    <row r="950">
      <c r="A950" t="n">
        <v>84</v>
      </c>
      <c r="B950" t="inlineStr">
        <is>
          <t>Funcionamiento del COPASST</t>
        </is>
      </c>
      <c r="C950" t="inlineStr">
        <is>
          <t>GESTIÓN DE SEGURIDAD Y SALUD EN EL TRABAJO</t>
        </is>
      </c>
      <c r="D950" t="inlineStr">
        <is>
          <t>Anual</t>
        </is>
      </c>
      <c r="E950" t="inlineStr">
        <is>
          <t>Positivo</t>
        </is>
      </c>
      <c r="F950" s="128" t="n">
        <v>44926</v>
      </c>
      <c r="G950">
        <f>YEAR(F950)</f>
        <v/>
      </c>
      <c r="H950">
        <f>PROPER(TEXT(F950,"mmmm"))</f>
        <v/>
      </c>
      <c r="I950">
        <f>IF(OR(H950="Enero",H950="Febrero",H950="Marzo",H950="Abril",H950="Mayo",H950="Junio"),G950&amp;"-1",IF(OR(H950="Julio",H950="Agosto",H950="Septiembre",H950="Octubre",H950="Noviembre",H950="Diciembre"),G950&amp;"-2"))</f>
        <v/>
      </c>
      <c r="J950" t="n">
        <v>100</v>
      </c>
      <c r="K950" t="n">
        <v>100</v>
      </c>
      <c r="L950" s="59">
        <f>IFERROR(IF(OR(J950=0,K950=""),"",IF(E950="Positivo",MIN(MAX(K950/J950,0),1.3),MIN(MAX(J950/K950,0),1.3))),"")</f>
        <v/>
      </c>
      <c r="M950" s="59">
        <f>IFERROR(IF(OR(J950=0,K950=""),"",IF(E950="Positivo",MAX(K950/J950,0),MAX(J950/K950,0))),"")</f>
        <v/>
      </c>
      <c r="N950" t="inlineStr">
        <is>
          <t>%</t>
        </is>
      </c>
      <c r="O950" t="inlineStr">
        <is>
          <t>%</t>
        </is>
      </c>
      <c r="P950" t="n">
        <v>0</v>
      </c>
      <c r="Q950" t="n">
        <v>0</v>
      </c>
      <c r="R950">
        <f>A950&amp;"-"&amp;YEAR(F950)&amp;"-"&amp;IF(LEN(MONTH(F950))=1,"0"&amp;MONTH(F950),MONTH(F950))&amp;"-"&amp;IF(LEN(DAY(F950))=1,"0"&amp;DAY(F950),DAY(F950))</f>
        <v/>
      </c>
      <c r="S950" t="inlineStr"/>
    </row>
    <row r="951">
      <c r="A951" t="n">
        <v>84</v>
      </c>
      <c r="B951" t="inlineStr">
        <is>
          <t>Funcionamiento del COPASST</t>
        </is>
      </c>
      <c r="C951" t="inlineStr">
        <is>
          <t>GESTIÓN DE SEGURIDAD Y SALUD EN EL TRABAJO</t>
        </is>
      </c>
      <c r="D951" t="inlineStr">
        <is>
          <t>Anual</t>
        </is>
      </c>
      <c r="E951" t="inlineStr">
        <is>
          <t>Positivo</t>
        </is>
      </c>
      <c r="F951" s="128" t="n">
        <v>46022</v>
      </c>
      <c r="G951">
        <f>YEAR(F951)</f>
        <v/>
      </c>
      <c r="H951">
        <f>PROPER(TEXT(F951,"mmmm"))</f>
        <v/>
      </c>
      <c r="I951">
        <f>IF(OR(H951="Enero",H951="Febrero",H951="Marzo",H951="Abril",H951="Mayo",H951="Junio"),G951&amp;"-1",IF(OR(H951="Julio",H951="Agosto",H951="Septiembre",H951="Octubre",H951="Noviembre",H951="Diciembre"),G951&amp;"-2"))</f>
        <v/>
      </c>
      <c r="J951" t="n">
        <v>100</v>
      </c>
      <c r="K951" t="n">
        <v>100</v>
      </c>
      <c r="L951" s="59">
        <f>IFERROR(IF(OR(J951=0,K951=""),"",IF(E951="Positivo",MIN(MAX(K951/J951,0),1.3),MIN(MAX(J951/K951,0),1.3))),"")</f>
        <v/>
      </c>
      <c r="M951" s="59">
        <f>IFERROR(IF(OR(J951=0,K951=""),"",IF(E951="Positivo",MAX(K951/J951,0),MAX(J951/K951,0))),"")</f>
        <v/>
      </c>
      <c r="N951" t="inlineStr">
        <is>
          <t>%</t>
        </is>
      </c>
      <c r="O951" t="inlineStr">
        <is>
          <t>%</t>
        </is>
      </c>
      <c r="P951" t="n">
        <v>0</v>
      </c>
      <c r="Q951" t="n">
        <v>0</v>
      </c>
      <c r="R951">
        <f>A951&amp;"-"&amp;YEAR(F951)&amp;"-"&amp;IF(LEN(MONTH(F951))=1,"0"&amp;MONTH(F951),MONTH(F951))&amp;"-"&amp;IF(LEN(DAY(F951))=1,"0"&amp;DAY(F951),DAY(F951))</f>
        <v/>
      </c>
      <c r="S951" t="inlineStr"/>
    </row>
    <row r="952">
      <c r="A952" t="n">
        <v>85</v>
      </c>
      <c r="B952" t="inlineStr">
        <is>
          <t>Plan de Emergencias</t>
        </is>
      </c>
      <c r="C952" t="inlineStr">
        <is>
          <t>GESTIÓN DE SEGURIDAD Y SALUD EN EL TRABAJO</t>
        </is>
      </c>
      <c r="D952" t="inlineStr">
        <is>
          <t>Anual</t>
        </is>
      </c>
      <c r="E952" t="inlineStr">
        <is>
          <t>Positivo</t>
        </is>
      </c>
      <c r="F952" s="128" t="n">
        <v>44926</v>
      </c>
      <c r="G952">
        <f>YEAR(F952)</f>
        <v/>
      </c>
      <c r="H952">
        <f>PROPER(TEXT(F952,"mmmm"))</f>
        <v/>
      </c>
      <c r="I952">
        <f>IF(OR(H952="Enero",H952="Febrero",H952="Marzo",H952="Abril",H952="Mayo",H952="Junio"),G952&amp;"-1",IF(OR(H952="Julio",H952="Agosto",H952="Septiembre",H952="Octubre",H952="Noviembre",H952="Diciembre"),G952&amp;"-2"))</f>
        <v/>
      </c>
      <c r="J952" t="n">
        <v>4</v>
      </c>
      <c r="K952" t="n">
        <v>4</v>
      </c>
      <c r="L952" s="59">
        <f>IFERROR(IF(OR(J952=0,K952=""),"",IF(E952="Positivo",MIN(MAX(K952/J952,0),1.3),MIN(MAX(J952/K952,0),1.3))),"")</f>
        <v/>
      </c>
      <c r="M952" s="59">
        <f>IFERROR(IF(OR(J952=0,K952=""),"",IF(E952="Positivo",MAX(K952/J952,0),MAX(J952/K952,0))),"")</f>
        <v/>
      </c>
      <c r="N952" t="inlineStr">
        <is>
          <t>%</t>
        </is>
      </c>
      <c r="O952" t="inlineStr">
        <is>
          <t>%</t>
        </is>
      </c>
      <c r="P952" t="n">
        <v>0</v>
      </c>
      <c r="Q952" t="n">
        <v>0</v>
      </c>
      <c r="R952">
        <f>A952&amp;"-"&amp;YEAR(F952)&amp;"-"&amp;IF(LEN(MONTH(F952))=1,"0"&amp;MONTH(F952),MONTH(F952))&amp;"-"&amp;IF(LEN(DAY(F952))=1,"0"&amp;DAY(F952),DAY(F952))</f>
        <v/>
      </c>
      <c r="S952" t="inlineStr"/>
    </row>
    <row r="953">
      <c r="A953" t="n">
        <v>85</v>
      </c>
      <c r="B953" t="inlineStr">
        <is>
          <t>Plan de Emergencias</t>
        </is>
      </c>
      <c r="C953" t="inlineStr">
        <is>
          <t>GESTIÓN DE SEGURIDAD Y SALUD EN EL TRABAJO</t>
        </is>
      </c>
      <c r="D953" t="inlineStr">
        <is>
          <t>Anual</t>
        </is>
      </c>
      <c r="E953" t="inlineStr">
        <is>
          <t>Positivo</t>
        </is>
      </c>
      <c r="F953" s="128" t="n">
        <v>46022</v>
      </c>
      <c r="G953">
        <f>YEAR(F953)</f>
        <v/>
      </c>
      <c r="H953">
        <f>PROPER(TEXT(F953,"mmmm"))</f>
        <v/>
      </c>
      <c r="I953">
        <f>IF(OR(H953="Enero",H953="Febrero",H953="Marzo",H953="Abril",H953="Mayo",H953="Junio"),G953&amp;"-1",IF(OR(H953="Julio",H953="Agosto",H953="Septiembre",H953="Octubre",H953="Noviembre",H953="Diciembre"),G953&amp;"-2"))</f>
        <v/>
      </c>
      <c r="J953" t="n">
        <v>4</v>
      </c>
      <c r="K953" t="n">
        <v>4</v>
      </c>
      <c r="L953" s="59">
        <f>IFERROR(IF(OR(J953=0,K953=""),"",IF(E953="Positivo",MIN(MAX(K953/J953,0),1.3),MIN(MAX(J953/K953,0),1.3))),"")</f>
        <v/>
      </c>
      <c r="M953" s="59">
        <f>IFERROR(IF(OR(J953=0,K953=""),"",IF(E953="Positivo",MAX(K953/J953,0),MAX(J953/K953,0))),"")</f>
        <v/>
      </c>
      <c r="N953" t="inlineStr">
        <is>
          <t>%</t>
        </is>
      </c>
      <c r="O953" t="inlineStr">
        <is>
          <t>%</t>
        </is>
      </c>
      <c r="P953" t="n">
        <v>0</v>
      </c>
      <c r="Q953" t="n">
        <v>0</v>
      </c>
      <c r="R953">
        <f>A953&amp;"-"&amp;YEAR(F953)&amp;"-"&amp;IF(LEN(MONTH(F953))=1,"0"&amp;MONTH(F953),MONTH(F953))&amp;"-"&amp;IF(LEN(DAY(F953))=1,"0"&amp;DAY(F953),DAY(F953))</f>
        <v/>
      </c>
      <c r="S953" t="inlineStr"/>
    </row>
    <row r="954">
      <c r="A954" t="n">
        <v>86</v>
      </c>
      <c r="B954" t="inlineStr">
        <is>
          <t>Reporte e investigación</t>
        </is>
      </c>
      <c r="C954" t="inlineStr">
        <is>
          <t>GESTIÓN DE SEGURIDAD Y SALUD EN EL TRABAJO</t>
        </is>
      </c>
      <c r="D954" t="inlineStr">
        <is>
          <t>Semestral</t>
        </is>
      </c>
      <c r="E954" t="inlineStr">
        <is>
          <t>Positivo</t>
        </is>
      </c>
      <c r="F954" s="128" t="n">
        <v>44926</v>
      </c>
      <c r="G954">
        <f>YEAR(F954)</f>
        <v/>
      </c>
      <c r="H954">
        <f>PROPER(TEXT(F954,"mmmm"))</f>
        <v/>
      </c>
      <c r="I954">
        <f>IF(OR(H954="Enero",H954="Febrero",H954="Marzo",H954="Abril",H954="Mayo",H954="Junio"),G954&amp;"-1",IF(OR(H954="Julio",H954="Agosto",H954="Septiembre",H954="Octubre",H954="Noviembre",H954="Diciembre"),G954&amp;"-2"))</f>
        <v/>
      </c>
      <c r="J954" t="n">
        <v>100</v>
      </c>
      <c r="K954" t="n">
        <v>100</v>
      </c>
      <c r="L954" s="59">
        <f>IFERROR(IF(OR(J954=0,K954=""),"",IF(E954="Positivo",MIN(MAX(K954/J954,0),1.3),MIN(MAX(J954/K954,0),1.3))),"")</f>
        <v/>
      </c>
      <c r="M954" s="59">
        <f>IFERROR(IF(OR(J954=0,K954=""),"",IF(E954="Positivo",MAX(K954/J954,0),MAX(J954/K954,0))),"")</f>
        <v/>
      </c>
      <c r="N954" t="inlineStr">
        <is>
          <t>%</t>
        </is>
      </c>
      <c r="O954" t="inlineStr">
        <is>
          <t>%</t>
        </is>
      </c>
      <c r="P954" t="n">
        <v>0</v>
      </c>
      <c r="Q954" t="n">
        <v>0</v>
      </c>
      <c r="R954">
        <f>A954&amp;"-"&amp;YEAR(F954)&amp;"-"&amp;IF(LEN(MONTH(F954))=1,"0"&amp;MONTH(F954),MONTH(F954))&amp;"-"&amp;IF(LEN(DAY(F954))=1,"0"&amp;DAY(F954),DAY(F954))</f>
        <v/>
      </c>
      <c r="S954" t="inlineStr"/>
    </row>
    <row r="955">
      <c r="A955" t="n">
        <v>86</v>
      </c>
      <c r="B955" t="inlineStr">
        <is>
          <t>Reporte e investigación</t>
        </is>
      </c>
      <c r="C955" t="inlineStr">
        <is>
          <t>GESTIÓN DE SEGURIDAD Y SALUD EN EL TRABAJO</t>
        </is>
      </c>
      <c r="D955" t="inlineStr">
        <is>
          <t>Semestral</t>
        </is>
      </c>
      <c r="E955" t="inlineStr">
        <is>
          <t>Positivo</t>
        </is>
      </c>
      <c r="F955" s="128" t="n">
        <v>46022</v>
      </c>
      <c r="G955">
        <f>YEAR(F955)</f>
        <v/>
      </c>
      <c r="H955">
        <f>PROPER(TEXT(F955,"mmmm"))</f>
        <v/>
      </c>
      <c r="I955">
        <f>IF(OR(H955="Enero",H955="Febrero",H955="Marzo",H955="Abril",H955="Mayo",H955="Junio"),G955&amp;"-1",IF(OR(H955="Julio",H955="Agosto",H955="Septiembre",H955="Octubre",H955="Noviembre",H955="Diciembre"),G955&amp;"-2"))</f>
        <v/>
      </c>
      <c r="J955" t="n">
        <v>100</v>
      </c>
      <c r="K955" t="n">
        <v>100</v>
      </c>
      <c r="L955" s="59">
        <f>IFERROR(IF(OR(J955=0,K955=""),"",IF(E955="Positivo",MIN(MAX(K955/J955,0),1.3),MIN(MAX(J955/K955,0),1.3))),"")</f>
        <v/>
      </c>
      <c r="M955" s="59">
        <f>IFERROR(IF(OR(J955=0,K955=""),"",IF(E955="Positivo",MAX(K955/J955,0),MAX(J955/K955,0))),"")</f>
        <v/>
      </c>
      <c r="N955" t="inlineStr">
        <is>
          <t>%</t>
        </is>
      </c>
      <c r="O955" t="inlineStr">
        <is>
          <t>%</t>
        </is>
      </c>
      <c r="P955" t="n">
        <v>0</v>
      </c>
      <c r="Q955" t="n">
        <v>0</v>
      </c>
      <c r="R955">
        <f>A955&amp;"-"&amp;YEAR(F955)&amp;"-"&amp;IF(LEN(MONTH(F955))=1,"0"&amp;MONTH(F955),MONTH(F955))&amp;"-"&amp;IF(LEN(DAY(F955))=1,"0"&amp;DAY(F955),DAY(F955))</f>
        <v/>
      </c>
      <c r="S955" t="inlineStr"/>
    </row>
    <row r="956">
      <c r="A956" t="n">
        <v>87</v>
      </c>
      <c r="B956" t="inlineStr">
        <is>
          <t>Autoevaluación</t>
        </is>
      </c>
      <c r="C956" t="inlineStr">
        <is>
          <t>GESTIÓN DE SEGURIDAD Y SALUD EN EL TRABAJO</t>
        </is>
      </c>
      <c r="D956" t="inlineStr">
        <is>
          <t>Anual</t>
        </is>
      </c>
      <c r="E956" t="inlineStr">
        <is>
          <t>Positivo</t>
        </is>
      </c>
      <c r="F956" s="128" t="n">
        <v>44926</v>
      </c>
      <c r="G956">
        <f>YEAR(F956)</f>
        <v/>
      </c>
      <c r="H956">
        <f>PROPER(TEXT(F956,"mmmm"))</f>
        <v/>
      </c>
      <c r="I956">
        <f>IF(OR(H956="Enero",H956="Febrero",H956="Marzo",H956="Abril",H956="Mayo",H956="Junio"),G956&amp;"-1",IF(OR(H956="Julio",H956="Agosto",H956="Septiembre",H956="Octubre",H956="Noviembre",H956="Diciembre"),G956&amp;"-2"))</f>
        <v/>
      </c>
      <c r="J956" t="n">
        <v>80</v>
      </c>
      <c r="K956" t="n">
        <v>99</v>
      </c>
      <c r="L956" s="59">
        <f>IFERROR(IF(OR(J956=0,K956=""),"",IF(E956="Positivo",MIN(MAX(K956/J956,0),1.3),MIN(MAX(J956/K956,0),1.3))),"")</f>
        <v/>
      </c>
      <c r="M956" s="59">
        <f>IFERROR(IF(OR(J956=0,K956=""),"",IF(E956="Positivo",MAX(K956/J956,0),MAX(J956/K956,0))),"")</f>
        <v/>
      </c>
      <c r="N956" t="inlineStr">
        <is>
          <t>%</t>
        </is>
      </c>
      <c r="O956" t="inlineStr">
        <is>
          <t>%</t>
        </is>
      </c>
      <c r="P956" t="n">
        <v>0</v>
      </c>
      <c r="Q956" t="n">
        <v>0</v>
      </c>
      <c r="R956">
        <f>A956&amp;"-"&amp;YEAR(F956)&amp;"-"&amp;IF(LEN(MONTH(F956))=1,"0"&amp;MONTH(F956),MONTH(F956))&amp;"-"&amp;IF(LEN(DAY(F956))=1,"0"&amp;DAY(F956),DAY(F956))</f>
        <v/>
      </c>
      <c r="S956" t="inlineStr"/>
    </row>
    <row r="957">
      <c r="A957" t="n">
        <v>87</v>
      </c>
      <c r="B957" t="inlineStr">
        <is>
          <t>Autoevaluación</t>
        </is>
      </c>
      <c r="C957" t="inlineStr">
        <is>
          <t>GESTIÓN DE SEGURIDAD Y SALUD EN EL TRABAJO</t>
        </is>
      </c>
      <c r="D957" t="inlineStr">
        <is>
          <t>Anual</t>
        </is>
      </c>
      <c r="E957" t="inlineStr">
        <is>
          <t>Positivo</t>
        </is>
      </c>
      <c r="F957" s="128" t="n">
        <v>46022</v>
      </c>
      <c r="G957">
        <f>YEAR(F957)</f>
        <v/>
      </c>
      <c r="H957">
        <f>PROPER(TEXT(F957,"mmmm"))</f>
        <v/>
      </c>
      <c r="I957">
        <f>IF(OR(H957="Enero",H957="Febrero",H957="Marzo",H957="Abril",H957="Mayo",H957="Junio"),G957&amp;"-1",IF(OR(H957="Julio",H957="Agosto",H957="Septiembre",H957="Octubre",H957="Noviembre",H957="Diciembre"),G957&amp;"-2"))</f>
        <v/>
      </c>
      <c r="J957" t="n">
        <v>80</v>
      </c>
      <c r="K957" t="n">
        <v>100</v>
      </c>
      <c r="L957" s="59">
        <f>IFERROR(IF(OR(J957=0,K957=""),"",IF(E957="Positivo",MIN(MAX(K957/J957,0),1.3),MIN(MAX(J957/K957,0),1.3))),"")</f>
        <v/>
      </c>
      <c r="M957" s="59">
        <f>IFERROR(IF(OR(J957=0,K957=""),"",IF(E957="Positivo",MAX(K957/J957,0),MAX(J957/K957,0))),"")</f>
        <v/>
      </c>
      <c r="N957" t="inlineStr">
        <is>
          <t>%</t>
        </is>
      </c>
      <c r="O957" t="inlineStr">
        <is>
          <t>%</t>
        </is>
      </c>
      <c r="P957" t="n">
        <v>0</v>
      </c>
      <c r="Q957" t="n">
        <v>0</v>
      </c>
      <c r="R957">
        <f>A957&amp;"-"&amp;YEAR(F957)&amp;"-"&amp;IF(LEN(MONTH(F957))=1,"0"&amp;MONTH(F957),MONTH(F957))&amp;"-"&amp;IF(LEN(DAY(F957))=1,"0"&amp;DAY(F957),DAY(F957))</f>
        <v/>
      </c>
      <c r="S957" t="inlineStr"/>
    </row>
    <row r="958">
      <c r="A958" t="n">
        <v>88</v>
      </c>
      <c r="B958" t="inlineStr">
        <is>
          <t>Ejecución del plan de trabajo</t>
        </is>
      </c>
      <c r="C958" t="inlineStr">
        <is>
          <t>GESTIÓN DE SEGURIDAD Y SALUD EN EL TRABAJO</t>
        </is>
      </c>
      <c r="D958" t="inlineStr">
        <is>
          <t>Anual</t>
        </is>
      </c>
      <c r="E958" t="inlineStr">
        <is>
          <t>Positivo</t>
        </is>
      </c>
      <c r="F958" s="128" t="n">
        <v>44926</v>
      </c>
      <c r="G958">
        <f>YEAR(F958)</f>
        <v/>
      </c>
      <c r="H958">
        <f>PROPER(TEXT(F958,"mmmm"))</f>
        <v/>
      </c>
      <c r="I958">
        <f>IF(OR(H958="Enero",H958="Febrero",H958="Marzo",H958="Abril",H958="Mayo",H958="Junio"),G958&amp;"-1",IF(OR(H958="Julio",H958="Agosto",H958="Septiembre",H958="Octubre",H958="Noviembre",H958="Diciembre"),G958&amp;"-2"))</f>
        <v/>
      </c>
      <c r="J958" t="n">
        <v>305</v>
      </c>
      <c r="K958" t="n">
        <v>303</v>
      </c>
      <c r="L958" s="59">
        <f>IFERROR(IF(OR(J958=0,K958=""),"",IF(E958="Positivo",MIN(MAX(K958/J958,0),1.3),MIN(MAX(J958/K958,0),1.3))),"")</f>
        <v/>
      </c>
      <c r="M958" s="59">
        <f>IFERROR(IF(OR(J958=0,K958=""),"",IF(E958="Positivo",MAX(K958/J958,0),MAX(J958/K958,0))),"")</f>
        <v/>
      </c>
      <c r="N958" t="inlineStr">
        <is>
          <t>%</t>
        </is>
      </c>
      <c r="O958" t="inlineStr">
        <is>
          <t>%</t>
        </is>
      </c>
      <c r="P958" t="n">
        <v>0</v>
      </c>
      <c r="Q958" t="n">
        <v>0</v>
      </c>
      <c r="R958">
        <f>A958&amp;"-"&amp;YEAR(F958)&amp;"-"&amp;IF(LEN(MONTH(F958))=1,"0"&amp;MONTH(F958),MONTH(F958))&amp;"-"&amp;IF(LEN(DAY(F958))=1,"0"&amp;DAY(F958),DAY(F958))</f>
        <v/>
      </c>
      <c r="S958" t="inlineStr"/>
    </row>
    <row r="959">
      <c r="A959" t="n">
        <v>88</v>
      </c>
      <c r="B959" t="inlineStr">
        <is>
          <t>Ejecución del plan de trabajo</t>
        </is>
      </c>
      <c r="C959" t="inlineStr">
        <is>
          <t>GESTIÓN DE SEGURIDAD Y SALUD EN EL TRABAJO</t>
        </is>
      </c>
      <c r="D959" t="inlineStr">
        <is>
          <t>Anual</t>
        </is>
      </c>
      <c r="E959" t="inlineStr">
        <is>
          <t>Positivo</t>
        </is>
      </c>
      <c r="F959" s="128" t="n">
        <v>46022</v>
      </c>
      <c r="G959">
        <f>YEAR(F959)</f>
        <v/>
      </c>
      <c r="H959">
        <f>PROPER(TEXT(F959,"mmmm"))</f>
        <v/>
      </c>
      <c r="I959">
        <f>IF(OR(H959="Enero",H959="Febrero",H959="Marzo",H959="Abril",H959="Mayo",H959="Junio"),G959&amp;"-1",IF(OR(H959="Julio",H959="Agosto",H959="Septiembre",H959="Octubre",H959="Noviembre",H959="Diciembre"),G959&amp;"-2"))</f>
        <v/>
      </c>
      <c r="J959" t="n">
        <v>276</v>
      </c>
      <c r="K959" t="n">
        <v>276</v>
      </c>
      <c r="L959" s="59">
        <f>IFERROR(IF(OR(J959=0,K959=""),"",IF(E959="Positivo",MIN(MAX(K959/J959,0),1.3),MIN(MAX(J959/K959,0),1.3))),"")</f>
        <v/>
      </c>
      <c r="M959" s="59">
        <f>IFERROR(IF(OR(J959=0,K959=""),"",IF(E959="Positivo",MAX(K959/J959,0),MAX(J959/K959,0))),"")</f>
        <v/>
      </c>
      <c r="N959" t="inlineStr">
        <is>
          <t>%</t>
        </is>
      </c>
      <c r="O959" t="inlineStr">
        <is>
          <t>%</t>
        </is>
      </c>
      <c r="P959" t="n">
        <v>0</v>
      </c>
      <c r="Q959" t="n">
        <v>0</v>
      </c>
      <c r="R959">
        <f>A959&amp;"-"&amp;YEAR(F959)&amp;"-"&amp;IF(LEN(MONTH(F959))=1,"0"&amp;MONTH(F959),MONTH(F959))&amp;"-"&amp;IF(LEN(DAY(F959))=1,"0"&amp;DAY(F959),DAY(F959))</f>
        <v/>
      </c>
      <c r="S959" t="inlineStr"/>
    </row>
    <row r="960">
      <c r="A960" t="n">
        <v>89</v>
      </c>
      <c r="B960" t="inlineStr">
        <is>
          <t>Ejecución plan de capacitación</t>
        </is>
      </c>
      <c r="C960" t="inlineStr">
        <is>
          <t>GESTIÓN DE SEGURIDAD Y SALUD EN EL TRABAJO</t>
        </is>
      </c>
      <c r="D960" t="inlineStr">
        <is>
          <t>Anual</t>
        </is>
      </c>
      <c r="E960" t="inlineStr">
        <is>
          <t>Positivo</t>
        </is>
      </c>
      <c r="F960" s="128" t="n">
        <v>44926</v>
      </c>
      <c r="G960">
        <f>YEAR(F960)</f>
        <v/>
      </c>
      <c r="H960">
        <f>PROPER(TEXT(F960,"mmmm"))</f>
        <v/>
      </c>
      <c r="I960">
        <f>IF(OR(H960="Enero",H960="Febrero",H960="Marzo",H960="Abril",H960="Mayo",H960="Junio"),G960&amp;"-1",IF(OR(H960="Julio",H960="Agosto",H960="Septiembre",H960="Octubre",H960="Noviembre",H960="Diciembre"),G960&amp;"-2"))</f>
        <v/>
      </c>
      <c r="J960" t="n">
        <v>56</v>
      </c>
      <c r="K960" t="n">
        <v>56</v>
      </c>
      <c r="L960" s="59">
        <f>IFERROR(IF(OR(J960=0,K960=""),"",IF(E960="Positivo",MIN(MAX(K960/J960,0),1.3),MIN(MAX(J960/K960,0),1.3))),"")</f>
        <v/>
      </c>
      <c r="M960" s="59">
        <f>IFERROR(IF(OR(J960=0,K960=""),"",IF(E960="Positivo",MAX(K960/J960,0),MAX(J960/K960,0))),"")</f>
        <v/>
      </c>
      <c r="N960" t="inlineStr">
        <is>
          <t>%</t>
        </is>
      </c>
      <c r="O960" t="inlineStr">
        <is>
          <t>%</t>
        </is>
      </c>
      <c r="P960" t="n">
        <v>0</v>
      </c>
      <c r="Q960" t="n">
        <v>0</v>
      </c>
      <c r="R960">
        <f>A960&amp;"-"&amp;YEAR(F960)&amp;"-"&amp;IF(LEN(MONTH(F960))=1,"0"&amp;MONTH(F960),MONTH(F960))&amp;"-"&amp;IF(LEN(DAY(F960))=1,"0"&amp;DAY(F960),DAY(F960))</f>
        <v/>
      </c>
      <c r="S960" t="inlineStr"/>
    </row>
    <row r="961">
      <c r="A961" t="n">
        <v>89</v>
      </c>
      <c r="B961" t="inlineStr">
        <is>
          <t>Ejecución plan de capacitación</t>
        </is>
      </c>
      <c r="C961" t="inlineStr">
        <is>
          <t>GESTIÓN DE SEGURIDAD Y SALUD EN EL TRABAJO</t>
        </is>
      </c>
      <c r="D961" t="inlineStr">
        <is>
          <t>Anual</t>
        </is>
      </c>
      <c r="E961" t="inlineStr">
        <is>
          <t>Positivo</t>
        </is>
      </c>
      <c r="F961" s="128" t="n">
        <v>46022</v>
      </c>
      <c r="G961">
        <f>YEAR(F961)</f>
        <v/>
      </c>
      <c r="H961">
        <f>PROPER(TEXT(F961,"mmmm"))</f>
        <v/>
      </c>
      <c r="I961">
        <f>IF(OR(H961="Enero",H961="Febrero",H961="Marzo",H961="Abril",H961="Mayo",H961="Junio"),G961&amp;"-1",IF(OR(H961="Julio",H961="Agosto",H961="Septiembre",H961="Octubre",H961="Noviembre",H961="Diciembre"),G961&amp;"-2"))</f>
        <v/>
      </c>
      <c r="J961" t="n">
        <v>135</v>
      </c>
      <c r="K961" t="n">
        <v>135</v>
      </c>
      <c r="L961" s="59">
        <f>IFERROR(IF(OR(J961=0,K961=""),"",IF(E961="Positivo",MIN(MAX(K961/J961,0),1.3),MIN(MAX(J961/K961,0),1.3))),"")</f>
        <v/>
      </c>
      <c r="M961" s="59">
        <f>IFERROR(IF(OR(J961=0,K961=""),"",IF(E961="Positivo",MAX(K961/J961,0),MAX(J961/K961,0))),"")</f>
        <v/>
      </c>
      <c r="N961" t="inlineStr">
        <is>
          <t>%</t>
        </is>
      </c>
      <c r="O961" t="inlineStr">
        <is>
          <t>%</t>
        </is>
      </c>
      <c r="P961" t="n">
        <v>0</v>
      </c>
      <c r="Q961" t="n">
        <v>0</v>
      </c>
      <c r="R961">
        <f>A961&amp;"-"&amp;YEAR(F961)&amp;"-"&amp;IF(LEN(MONTH(F961))=1,"0"&amp;MONTH(F961),MONTH(F961))&amp;"-"&amp;IF(LEN(DAY(F961))=1,"0"&amp;DAY(F961),DAY(F961))</f>
        <v/>
      </c>
      <c r="S961" t="inlineStr"/>
    </row>
    <row r="962">
      <c r="A962" t="n">
        <v>90</v>
      </c>
      <c r="B962" t="inlineStr">
        <is>
          <t>Ejecución de Simulacros</t>
        </is>
      </c>
      <c r="C962" t="inlineStr">
        <is>
          <t>GESTIÓN DE SEGURIDAD Y SALUD EN EL TRABAJO</t>
        </is>
      </c>
      <c r="D962" t="inlineStr">
        <is>
          <t>Anual</t>
        </is>
      </c>
      <c r="E962" t="inlineStr">
        <is>
          <t>Positivo</t>
        </is>
      </c>
      <c r="F962" s="128" t="n">
        <v>44926</v>
      </c>
      <c r="G962">
        <f>YEAR(F962)</f>
        <v/>
      </c>
      <c r="H962">
        <f>PROPER(TEXT(F962,"mmmm"))</f>
        <v/>
      </c>
      <c r="I962">
        <f>IF(OR(H962="Enero",H962="Febrero",H962="Marzo",H962="Abril",H962="Mayo",H962="Junio"),G962&amp;"-1",IF(OR(H962="Julio",H962="Agosto",H962="Septiembre",H962="Octubre",H962="Noviembre",H962="Diciembre"),G962&amp;"-2"))</f>
        <v/>
      </c>
      <c r="J962" t="n">
        <v>2</v>
      </c>
      <c r="K962" t="n">
        <v>2</v>
      </c>
      <c r="L962" s="59">
        <f>IFERROR(IF(OR(J962=0,K962=""),"",IF(E962="Positivo",MIN(MAX(K962/J962,0),1.3),MIN(MAX(J962/K962,0),1.3))),"")</f>
        <v/>
      </c>
      <c r="M962" s="59">
        <f>IFERROR(IF(OR(J962=0,K962=""),"",IF(E962="Positivo",MAX(K962/J962,0),MAX(J962/K962,0))),"")</f>
        <v/>
      </c>
      <c r="N962" t="inlineStr">
        <is>
          <t>%</t>
        </is>
      </c>
      <c r="O962" t="inlineStr">
        <is>
          <t>%</t>
        </is>
      </c>
      <c r="P962" t="n">
        <v>0</v>
      </c>
      <c r="Q962" t="n">
        <v>0</v>
      </c>
      <c r="R962">
        <f>A962&amp;"-"&amp;YEAR(F962)&amp;"-"&amp;IF(LEN(MONTH(F962))=1,"0"&amp;MONTH(F962),MONTH(F962))&amp;"-"&amp;IF(LEN(DAY(F962))=1,"0"&amp;DAY(F962),DAY(F962))</f>
        <v/>
      </c>
      <c r="S962" t="inlineStr"/>
    </row>
    <row r="963">
      <c r="A963" t="n">
        <v>90</v>
      </c>
      <c r="B963" t="inlineStr">
        <is>
          <t>Ejecución de Simulacros</t>
        </is>
      </c>
      <c r="C963" t="inlineStr">
        <is>
          <t>GESTIÓN DE SEGURIDAD Y SALUD EN EL TRABAJO</t>
        </is>
      </c>
      <c r="D963" t="inlineStr">
        <is>
          <t>Anual</t>
        </is>
      </c>
      <c r="E963" t="inlineStr">
        <is>
          <t>Positivo</t>
        </is>
      </c>
      <c r="F963" s="128" t="n">
        <v>46022</v>
      </c>
      <c r="G963">
        <f>YEAR(F963)</f>
        <v/>
      </c>
      <c r="H963">
        <f>PROPER(TEXT(F963,"mmmm"))</f>
        <v/>
      </c>
      <c r="I963">
        <f>IF(OR(H963="Enero",H963="Febrero",H963="Marzo",H963="Abril",H963="Mayo",H963="Junio"),G963&amp;"-1",IF(OR(H963="Julio",H963="Agosto",H963="Septiembre",H963="Octubre",H963="Noviembre",H963="Diciembre"),G963&amp;"-2"))</f>
        <v/>
      </c>
      <c r="J963" t="n">
        <v>8</v>
      </c>
      <c r="K963" t="n">
        <v>8</v>
      </c>
      <c r="L963" s="59">
        <f>IFERROR(IF(OR(J963=0,K963=""),"",IF(E963="Positivo",MIN(MAX(K963/J963,0),1.3),MIN(MAX(J963/K963,0),1.3))),"")</f>
        <v/>
      </c>
      <c r="M963" s="59">
        <f>IFERROR(IF(OR(J963=0,K963=""),"",IF(E963="Positivo",MAX(K963/J963,0),MAX(J963/K963,0))),"")</f>
        <v/>
      </c>
      <c r="N963" t="inlineStr">
        <is>
          <t>%</t>
        </is>
      </c>
      <c r="O963" t="inlineStr">
        <is>
          <t>%</t>
        </is>
      </c>
      <c r="P963" t="n">
        <v>0</v>
      </c>
      <c r="Q963" t="n">
        <v>0</v>
      </c>
      <c r="R963">
        <f>A963&amp;"-"&amp;YEAR(F963)&amp;"-"&amp;IF(LEN(MONTH(F963))=1,"0"&amp;MONTH(F963),MONTH(F963))&amp;"-"&amp;IF(LEN(DAY(F963))=1,"0"&amp;DAY(F963),DAY(F963))</f>
        <v/>
      </c>
      <c r="S963" t="inlineStr"/>
    </row>
    <row r="964">
      <c r="A964" t="n">
        <v>91</v>
      </c>
      <c r="B964" t="inlineStr">
        <is>
          <t>Participación en capacitaciones SST</t>
        </is>
      </c>
      <c r="C964" t="inlineStr">
        <is>
          <t>GESTIÓN DE SEGURIDAD Y SALUD EN EL TRABAJO</t>
        </is>
      </c>
      <c r="D964" t="inlineStr">
        <is>
          <t>Anual</t>
        </is>
      </c>
      <c r="E964" t="inlineStr">
        <is>
          <t>Positivo</t>
        </is>
      </c>
      <c r="F964" s="128" t="n">
        <v>44926</v>
      </c>
      <c r="G964">
        <f>YEAR(F964)</f>
        <v/>
      </c>
      <c r="H964">
        <f>PROPER(TEXT(F964,"mmmm"))</f>
        <v/>
      </c>
      <c r="I964">
        <f>IF(OR(H964="Enero",H964="Febrero",H964="Marzo",H964="Abril",H964="Mayo",H964="Junio"),G964&amp;"-1",IF(OR(H964="Julio",H964="Agosto",H964="Septiembre",H964="Octubre",H964="Noviembre",H964="Diciembre"),G964&amp;"-2"))</f>
        <v/>
      </c>
      <c r="J964" t="n">
        <v>1759</v>
      </c>
      <c r="K964" t="n">
        <v>1759</v>
      </c>
      <c r="L964" s="59">
        <f>IFERROR(IF(OR(J964=0,K964=""),"",IF(E964="Positivo",MIN(MAX(K964/J964,0),1.3),MIN(MAX(J964/K964,0),1.3))),"")</f>
        <v/>
      </c>
      <c r="M964" s="59">
        <f>IFERROR(IF(OR(J964=0,K964=""),"",IF(E964="Positivo",MAX(K964/J964,0),MAX(J964/K964,0))),"")</f>
        <v/>
      </c>
      <c r="N964" t="inlineStr">
        <is>
          <t>%</t>
        </is>
      </c>
      <c r="O964" t="inlineStr">
        <is>
          <t>%</t>
        </is>
      </c>
      <c r="P964" t="n">
        <v>0</v>
      </c>
      <c r="Q964" t="n">
        <v>0</v>
      </c>
      <c r="R964">
        <f>A964&amp;"-"&amp;YEAR(F964)&amp;"-"&amp;IF(LEN(MONTH(F964))=1,"0"&amp;MONTH(F964),MONTH(F964))&amp;"-"&amp;IF(LEN(DAY(F964))=1,"0"&amp;DAY(F964),DAY(F964))</f>
        <v/>
      </c>
      <c r="S964" t="inlineStr"/>
    </row>
    <row r="965">
      <c r="A965" t="n">
        <v>91</v>
      </c>
      <c r="B965" t="inlineStr">
        <is>
          <t>Participación en capacitaciones SST</t>
        </is>
      </c>
      <c r="C965" t="inlineStr">
        <is>
          <t>GESTIÓN DE SEGURIDAD Y SALUD EN EL TRABAJO</t>
        </is>
      </c>
      <c r="D965" t="inlineStr">
        <is>
          <t>Anual</t>
        </is>
      </c>
      <c r="E965" t="inlineStr">
        <is>
          <t>Positivo</t>
        </is>
      </c>
      <c r="F965" s="128" t="n">
        <v>46022</v>
      </c>
      <c r="G965">
        <f>YEAR(F965)</f>
        <v/>
      </c>
      <c r="H965">
        <f>PROPER(TEXT(F965,"mmmm"))</f>
        <v/>
      </c>
      <c r="I965">
        <f>IF(OR(H965="Enero",H965="Febrero",H965="Marzo",H965="Abril",H965="Mayo",H965="Junio"),G965&amp;"-1",IF(OR(H965="Julio",H965="Agosto",H965="Septiembre",H965="Octubre",H965="Noviembre",H965="Diciembre"),G965&amp;"-2"))</f>
        <v/>
      </c>
      <c r="J965" t="n">
        <v>3574</v>
      </c>
      <c r="K965" t="n">
        <v>3574</v>
      </c>
      <c r="L965" s="59">
        <f>IFERROR(IF(OR(J965=0,K965=""),"",IF(E965="Positivo",MIN(MAX(K965/J965,0),1.3),MIN(MAX(J965/K965,0),1.3))),"")</f>
        <v/>
      </c>
      <c r="M965" s="59">
        <f>IFERROR(IF(OR(J965=0,K965=""),"",IF(E965="Positivo",MAX(K965/J965,0),MAX(J965/K965,0))),"")</f>
        <v/>
      </c>
      <c r="N965" t="inlineStr">
        <is>
          <t>%</t>
        </is>
      </c>
      <c r="O965" t="inlineStr">
        <is>
          <t>%</t>
        </is>
      </c>
      <c r="P965" t="n">
        <v>0</v>
      </c>
      <c r="Q965" t="n">
        <v>0</v>
      </c>
      <c r="R965">
        <f>A965&amp;"-"&amp;YEAR(F965)&amp;"-"&amp;IF(LEN(MONTH(F965))=1,"0"&amp;MONTH(F965),MONTH(F965))&amp;"-"&amp;IF(LEN(DAY(F965))=1,"0"&amp;DAY(F965),DAY(F965))</f>
        <v/>
      </c>
      <c r="S965" t="inlineStr"/>
    </row>
    <row r="966">
      <c r="A966" t="n">
        <v>92</v>
      </c>
      <c r="B966" t="inlineStr">
        <is>
          <t>Evaluación condiciones de salud (examen médico)</t>
        </is>
      </c>
      <c r="C966" t="inlineStr">
        <is>
          <t>GESTIÓN DE SEGURIDAD Y SALUD EN EL TRABAJO</t>
        </is>
      </c>
      <c r="D966" t="inlineStr">
        <is>
          <t>Anual</t>
        </is>
      </c>
      <c r="E966" t="inlineStr">
        <is>
          <t>Positivo</t>
        </is>
      </c>
      <c r="F966" s="128" t="n">
        <v>44926</v>
      </c>
      <c r="G966">
        <f>YEAR(F966)</f>
        <v/>
      </c>
      <c r="H966">
        <f>PROPER(TEXT(F966,"mmmm"))</f>
        <v/>
      </c>
      <c r="I966">
        <f>IF(OR(H966="Enero",H966="Febrero",H966="Marzo",H966="Abril",H966="Mayo",H966="Junio"),G966&amp;"-1",IF(OR(H966="Julio",H966="Agosto",H966="Septiembre",H966="Octubre",H966="Noviembre",H966="Diciembre"),G966&amp;"-2"))</f>
        <v/>
      </c>
      <c r="J966" t="n">
        <v>100</v>
      </c>
      <c r="K966" t="n">
        <v>100</v>
      </c>
      <c r="L966" s="59">
        <f>IFERROR(IF(OR(J966=0,K966=""),"",IF(E966="Positivo",MIN(MAX(K966/J966,0),1.3),MIN(MAX(J966/K966,0),1.3))),"")</f>
        <v/>
      </c>
      <c r="M966" s="59">
        <f>IFERROR(IF(OR(J966=0,K966=""),"",IF(E966="Positivo",MAX(K966/J966,0),MAX(J966/K966,0))),"")</f>
        <v/>
      </c>
      <c r="N966" t="inlineStr">
        <is>
          <t>%</t>
        </is>
      </c>
      <c r="O966" t="inlineStr">
        <is>
          <t>%</t>
        </is>
      </c>
      <c r="P966" t="n">
        <v>0</v>
      </c>
      <c r="Q966" t="n">
        <v>0</v>
      </c>
      <c r="R966">
        <f>A966&amp;"-"&amp;YEAR(F966)&amp;"-"&amp;IF(LEN(MONTH(F966))=1,"0"&amp;MONTH(F966),MONTH(F966))&amp;"-"&amp;IF(LEN(DAY(F966))=1,"0"&amp;DAY(F966),DAY(F966))</f>
        <v/>
      </c>
      <c r="S966" t="inlineStr"/>
    </row>
    <row r="967">
      <c r="A967" t="n">
        <v>92</v>
      </c>
      <c r="B967" t="inlineStr">
        <is>
          <t>Evaluación condiciones de salud (examen médico)</t>
        </is>
      </c>
      <c r="C967" t="inlineStr">
        <is>
          <t>GESTIÓN DE SEGURIDAD Y SALUD EN EL TRABAJO</t>
        </is>
      </c>
      <c r="D967" t="inlineStr">
        <is>
          <t>Anual</t>
        </is>
      </c>
      <c r="E967" t="inlineStr">
        <is>
          <t>Positivo</t>
        </is>
      </c>
      <c r="F967" s="128" t="n">
        <v>46022</v>
      </c>
      <c r="G967">
        <f>YEAR(F967)</f>
        <v/>
      </c>
      <c r="H967">
        <f>PROPER(TEXT(F967,"mmmm"))</f>
        <v/>
      </c>
      <c r="I967">
        <f>IF(OR(H967="Enero",H967="Febrero",H967="Marzo",H967="Abril",H967="Mayo",H967="Junio"),G967&amp;"-1",IF(OR(H967="Julio",H967="Agosto",H967="Septiembre",H967="Octubre",H967="Noviembre",H967="Diciembre"),G967&amp;"-2"))</f>
        <v/>
      </c>
      <c r="J967" t="n">
        <v>98</v>
      </c>
      <c r="K967" t="n">
        <v>100</v>
      </c>
      <c r="L967" s="59">
        <f>IFERROR(IF(OR(J967=0,K967=""),"",IF(E967="Positivo",MIN(MAX(K967/J967,0),1.3),MIN(MAX(J967/K967,0),1.3))),"")</f>
        <v/>
      </c>
      <c r="M967" s="59">
        <f>IFERROR(IF(OR(J967=0,K967=""),"",IF(E967="Positivo",MAX(K967/J967,0),MAX(J967/K967,0))),"")</f>
        <v/>
      </c>
      <c r="N967" t="inlineStr">
        <is>
          <t>%</t>
        </is>
      </c>
      <c r="O967" t="inlineStr">
        <is>
          <t>%</t>
        </is>
      </c>
      <c r="P967" t="n">
        <v>0</v>
      </c>
      <c r="Q967" t="n">
        <v>0</v>
      </c>
      <c r="R967">
        <f>A967&amp;"-"&amp;YEAR(F967)&amp;"-"&amp;IF(LEN(MONTH(F967))=1,"0"&amp;MONTH(F967),MONTH(F967))&amp;"-"&amp;IF(LEN(DAY(F967))=1,"0"&amp;DAY(F967),DAY(F967))</f>
        <v/>
      </c>
      <c r="S967" t="inlineStr"/>
    </row>
    <row r="968">
      <c r="A968" t="n">
        <v>94</v>
      </c>
      <c r="B968" t="inlineStr">
        <is>
          <t>Cobertura Elementos de Protección Personal</t>
        </is>
      </c>
      <c r="C968" t="inlineStr">
        <is>
          <t>GESTIÓN DE SEGURIDAD Y SALUD EN EL TRABAJO</t>
        </is>
      </c>
      <c r="D968" t="inlineStr">
        <is>
          <t>Anual</t>
        </is>
      </c>
      <c r="E968" t="inlineStr">
        <is>
          <t>Positivo</t>
        </is>
      </c>
      <c r="F968" s="128" t="n">
        <v>44926</v>
      </c>
      <c r="G968">
        <f>YEAR(F968)</f>
        <v/>
      </c>
      <c r="H968">
        <f>PROPER(TEXT(F968,"mmmm"))</f>
        <v/>
      </c>
      <c r="I968">
        <f>IF(OR(H968="Enero",H968="Febrero",H968="Marzo",H968="Abril",H968="Mayo",H968="Junio"),G968&amp;"-1",IF(OR(H968="Julio",H968="Agosto",H968="Septiembre",H968="Octubre",H968="Noviembre",H968="Diciembre"),G968&amp;"-2"))</f>
        <v/>
      </c>
      <c r="J968" t="n">
        <v>100</v>
      </c>
      <c r="K968" t="n">
        <v>100</v>
      </c>
      <c r="L968" s="59">
        <f>IFERROR(IF(OR(J968=0,K968=""),"",IF(E968="Positivo",MIN(MAX(K968/J968,0),1.3),MIN(MAX(J968/K968,0),1.3))),"")</f>
        <v/>
      </c>
      <c r="M968" s="59">
        <f>IFERROR(IF(OR(J968=0,K968=""),"",IF(E968="Positivo",MAX(K968/J968,0),MAX(J968/K968,0))),"")</f>
        <v/>
      </c>
      <c r="N968" t="inlineStr">
        <is>
          <t>%</t>
        </is>
      </c>
      <c r="O968" t="inlineStr">
        <is>
          <t>%</t>
        </is>
      </c>
      <c r="P968" t="n">
        <v>0</v>
      </c>
      <c r="Q968" t="n">
        <v>0</v>
      </c>
      <c r="R968">
        <f>A968&amp;"-"&amp;YEAR(F968)&amp;"-"&amp;IF(LEN(MONTH(F968))=1,"0"&amp;MONTH(F968),MONTH(F968))&amp;"-"&amp;IF(LEN(DAY(F968))=1,"0"&amp;DAY(F968),DAY(F968))</f>
        <v/>
      </c>
      <c r="S968" t="inlineStr"/>
    </row>
    <row r="969">
      <c r="A969" t="n">
        <v>94</v>
      </c>
      <c r="B969" t="inlineStr">
        <is>
          <t>Cobertura Elementos de Protección Personal</t>
        </is>
      </c>
      <c r="C969" t="inlineStr">
        <is>
          <t>GESTIÓN DE SEGURIDAD Y SALUD EN EL TRABAJO</t>
        </is>
      </c>
      <c r="D969" t="inlineStr">
        <is>
          <t>Anual</t>
        </is>
      </c>
      <c r="E969" t="inlineStr">
        <is>
          <t>Positivo</t>
        </is>
      </c>
      <c r="F969" s="128" t="n">
        <v>46022</v>
      </c>
      <c r="G969">
        <f>YEAR(F969)</f>
        <v/>
      </c>
      <c r="H969">
        <f>PROPER(TEXT(F969,"mmmm"))</f>
        <v/>
      </c>
      <c r="I969">
        <f>IF(OR(H969="Enero",H969="Febrero",H969="Marzo",H969="Abril",H969="Mayo",H969="Junio"),G969&amp;"-1",IF(OR(H969="Julio",H969="Agosto",H969="Septiembre",H969="Octubre",H969="Noviembre",H969="Diciembre"),G969&amp;"-2"))</f>
        <v/>
      </c>
      <c r="J969" t="n">
        <v>100</v>
      </c>
      <c r="K969" t="n">
        <v>100</v>
      </c>
      <c r="L969" s="59">
        <f>IFERROR(IF(OR(J969=0,K969=""),"",IF(E969="Positivo",MIN(MAX(K969/J969,0),1.3),MIN(MAX(J969/K969,0),1.3))),"")</f>
        <v/>
      </c>
      <c r="M969" s="59">
        <f>IFERROR(IF(OR(J969=0,K969=""),"",IF(E969="Positivo",MAX(K969/J969,0),MAX(J969/K969,0))),"")</f>
        <v/>
      </c>
      <c r="N969" t="inlineStr">
        <is>
          <t>%</t>
        </is>
      </c>
      <c r="O969" t="inlineStr">
        <is>
          <t>%</t>
        </is>
      </c>
      <c r="P969" t="n">
        <v>0</v>
      </c>
      <c r="Q969" t="n">
        <v>0</v>
      </c>
      <c r="R969">
        <f>A969&amp;"-"&amp;YEAR(F969)&amp;"-"&amp;IF(LEN(MONTH(F969))=1,"0"&amp;MONTH(F969),MONTH(F969))&amp;"-"&amp;IF(LEN(DAY(F969))=1,"0"&amp;DAY(F969),DAY(F969))</f>
        <v/>
      </c>
      <c r="S969" t="inlineStr"/>
    </row>
    <row r="970">
      <c r="A970" t="n">
        <v>95</v>
      </c>
      <c r="B970" t="inlineStr">
        <is>
          <t>Inspecciones de seguridad</t>
        </is>
      </c>
      <c r="C970" t="inlineStr">
        <is>
          <t>GESTIÓN DE SEGURIDAD Y SALUD EN EL TRABAJO</t>
        </is>
      </c>
      <c r="D970" t="inlineStr">
        <is>
          <t>Semestral</t>
        </is>
      </c>
      <c r="E970" t="inlineStr">
        <is>
          <t>Positivo</t>
        </is>
      </c>
      <c r="F970" s="128" t="n">
        <v>44926</v>
      </c>
      <c r="G970">
        <f>YEAR(F970)</f>
        <v/>
      </c>
      <c r="H970">
        <f>PROPER(TEXT(F970,"mmmm"))</f>
        <v/>
      </c>
      <c r="I970">
        <f>IF(OR(H970="Enero",H970="Febrero",H970="Marzo",H970="Abril",H970="Mayo",H970="Junio"),G970&amp;"-1",IF(OR(H970="Julio",H970="Agosto",H970="Septiembre",H970="Octubre",H970="Noviembre",H970="Diciembre"),G970&amp;"-2"))</f>
        <v/>
      </c>
      <c r="J970" t="n">
        <v>100</v>
      </c>
      <c r="K970" t="n">
        <v>100</v>
      </c>
      <c r="L970" s="59">
        <f>IFERROR(IF(OR(J970=0,K970=""),"",IF(E970="Positivo",MIN(MAX(K970/J970,0),1.3),MIN(MAX(J970/K970,0),1.3))),"")</f>
        <v/>
      </c>
      <c r="M970" s="59">
        <f>IFERROR(IF(OR(J970=0,K970=""),"",IF(E970="Positivo",MAX(K970/J970,0),MAX(J970/K970,0))),"")</f>
        <v/>
      </c>
      <c r="N970" t="inlineStr">
        <is>
          <t>%</t>
        </is>
      </c>
      <c r="O970" t="inlineStr">
        <is>
          <t>%</t>
        </is>
      </c>
      <c r="P970" t="n">
        <v>0</v>
      </c>
      <c r="Q970" t="n">
        <v>0</v>
      </c>
      <c r="R970">
        <f>A970&amp;"-"&amp;YEAR(F970)&amp;"-"&amp;IF(LEN(MONTH(F970))=1,"0"&amp;MONTH(F970),MONTH(F970))&amp;"-"&amp;IF(LEN(DAY(F970))=1,"0"&amp;DAY(F970),DAY(F970))</f>
        <v/>
      </c>
      <c r="S970" t="inlineStr"/>
    </row>
    <row r="971">
      <c r="A971" t="n">
        <v>95</v>
      </c>
      <c r="B971" t="inlineStr">
        <is>
          <t>Inspecciones de seguridad</t>
        </is>
      </c>
      <c r="C971" t="inlineStr">
        <is>
          <t>GESTIÓN DE SEGURIDAD Y SALUD EN EL TRABAJO</t>
        </is>
      </c>
      <c r="D971" t="inlineStr">
        <is>
          <t>Semestral</t>
        </is>
      </c>
      <c r="E971" t="inlineStr">
        <is>
          <t>Positivo</t>
        </is>
      </c>
      <c r="F971" s="128" t="n">
        <v>46022</v>
      </c>
      <c r="G971">
        <f>YEAR(F971)</f>
        <v/>
      </c>
      <c r="H971">
        <f>PROPER(TEXT(F971,"mmmm"))</f>
        <v/>
      </c>
      <c r="I971">
        <f>IF(OR(H971="Enero",H971="Febrero",H971="Marzo",H971="Abril",H971="Mayo",H971="Junio"),G971&amp;"-1",IF(OR(H971="Julio",H971="Agosto",H971="Septiembre",H971="Octubre",H971="Noviembre",H971="Diciembre"),G971&amp;"-2"))</f>
        <v/>
      </c>
      <c r="J971" t="n">
        <v>100</v>
      </c>
      <c r="K971" t="n">
        <v>100</v>
      </c>
      <c r="L971" s="59">
        <f>IFERROR(IF(OR(J971=0,K971=""),"",IF(E971="Positivo",MIN(MAX(K971/J971,0),1.3),MIN(MAX(J971/K971,0),1.3))),"")</f>
        <v/>
      </c>
      <c r="M971" s="59">
        <f>IFERROR(IF(OR(J971=0,K971=""),"",IF(E971="Positivo",MAX(K971/J971,0),MAX(J971/K971,0))),"")</f>
        <v/>
      </c>
      <c r="N971" t="inlineStr">
        <is>
          <t>%</t>
        </is>
      </c>
      <c r="O971" t="inlineStr">
        <is>
          <t>%</t>
        </is>
      </c>
      <c r="P971" t="n">
        <v>0</v>
      </c>
      <c r="Q971" t="n">
        <v>0</v>
      </c>
      <c r="R971">
        <f>A971&amp;"-"&amp;YEAR(F971)&amp;"-"&amp;IF(LEN(MONTH(F971))=1,"0"&amp;MONTH(F971),MONTH(F971))&amp;"-"&amp;IF(LEN(DAY(F971))=1,"0"&amp;DAY(F971),DAY(F971))</f>
        <v/>
      </c>
      <c r="S971" t="inlineStr"/>
    </row>
  </sheetData>
  <conditionalFormatting sqref="A22">
    <cfRule type="duplicateValues" priority="186" dxfId="0"/>
    <cfRule type="duplicateValues" priority="188" dxfId="0"/>
    <cfRule type="duplicateValues" priority="187" dxfId="0"/>
  </conditionalFormatting>
  <conditionalFormatting sqref="A23">
    <cfRule type="duplicateValues" priority="190" dxfId="0"/>
  </conditionalFormatting>
  <conditionalFormatting sqref="A605">
    <cfRule type="duplicateValues" priority="161" dxfId="0"/>
    <cfRule type="duplicateValues" priority="164" dxfId="0"/>
    <cfRule type="duplicateValues" priority="163" dxfId="0"/>
    <cfRule type="duplicateValues" priority="162" dxfId="0"/>
  </conditionalFormatting>
  <conditionalFormatting sqref="A910:A918">
    <cfRule type="duplicateValues" priority="160" dxfId="0"/>
  </conditionalFormatting>
  <conditionalFormatting sqref="A958">
    <cfRule type="duplicateValues" priority="147" dxfId="0"/>
    <cfRule type="duplicateValues" priority="146" dxfId="0"/>
  </conditionalFormatting>
  <conditionalFormatting sqref="A1003">
    <cfRule type="duplicateValues" priority="140" dxfId="0"/>
    <cfRule type="duplicateValues" priority="144" dxfId="0"/>
    <cfRule type="duplicateValues" priority="143" dxfId="0"/>
    <cfRule type="duplicateValues" priority="142" dxfId="0"/>
  </conditionalFormatting>
  <conditionalFormatting sqref="A1004">
    <cfRule type="duplicateValues" priority="134" dxfId="0"/>
    <cfRule type="duplicateValues" priority="137" dxfId="0"/>
    <cfRule type="duplicateValues" priority="138" dxfId="0"/>
    <cfRule type="duplicateValues" priority="136" dxfId="0"/>
  </conditionalFormatting>
  <conditionalFormatting sqref="A1005">
    <cfRule type="duplicateValues" priority="131" dxfId="0"/>
    <cfRule type="duplicateValues" priority="132" dxfId="0"/>
    <cfRule type="duplicateValues" priority="130" dxfId="0"/>
    <cfRule type="duplicateValues" priority="128" dxfId="0"/>
  </conditionalFormatting>
  <conditionalFormatting sqref="A1006">
    <cfRule type="duplicateValues" priority="126" dxfId="0"/>
    <cfRule type="duplicateValues" priority="125" dxfId="0"/>
    <cfRule type="duplicateValues" priority="124" dxfId="0"/>
    <cfRule type="duplicateValues" priority="122" dxfId="0"/>
  </conditionalFormatting>
  <conditionalFormatting sqref="A1007">
    <cfRule type="duplicateValues" priority="120" dxfId="0"/>
    <cfRule type="duplicateValues" priority="119" dxfId="0"/>
    <cfRule type="duplicateValues" priority="118" dxfId="0"/>
    <cfRule type="duplicateValues" priority="116" dxfId="0"/>
  </conditionalFormatting>
  <conditionalFormatting sqref="A1008">
    <cfRule type="duplicateValues" priority="110" dxfId="0"/>
    <cfRule type="duplicateValues" priority="113" dxfId="0"/>
    <cfRule type="duplicateValues" priority="112" dxfId="0"/>
    <cfRule type="duplicateValues" priority="114" dxfId="0"/>
  </conditionalFormatting>
  <conditionalFormatting sqref="A1009">
    <cfRule type="duplicateValues" priority="98" dxfId="0"/>
    <cfRule type="duplicateValues" priority="100" dxfId="0"/>
    <cfRule type="duplicateValues" priority="101" dxfId="0"/>
    <cfRule type="duplicateValues" priority="102" dxfId="0"/>
  </conditionalFormatting>
  <conditionalFormatting sqref="A1010">
    <cfRule type="duplicateValues" priority="96" dxfId="0"/>
    <cfRule type="duplicateValues" priority="95" dxfId="0"/>
    <cfRule type="duplicateValues" priority="94" dxfId="0"/>
    <cfRule type="duplicateValues" priority="92" dxfId="0"/>
  </conditionalFormatting>
  <conditionalFormatting sqref="A1011">
    <cfRule type="duplicateValues" priority="82" dxfId="0"/>
    <cfRule type="duplicateValues" priority="83" dxfId="0"/>
    <cfRule type="duplicateValues" priority="84" dxfId="0"/>
    <cfRule type="duplicateValues" priority="80" dxfId="0"/>
  </conditionalFormatting>
  <conditionalFormatting sqref="A1012">
    <cfRule type="duplicateValues" priority="193" dxfId="0"/>
    <cfRule type="duplicateValues" priority="192" dxfId="0"/>
    <cfRule type="duplicateValues" priority="191" dxfId="0"/>
    <cfRule type="duplicateValues" priority="194" dxfId="0"/>
  </conditionalFormatting>
  <conditionalFormatting sqref="A1013">
    <cfRule type="duplicateValues" priority="56" dxfId="0"/>
    <cfRule type="duplicateValues" priority="60" dxfId="0"/>
    <cfRule type="duplicateValues" priority="58" dxfId="0"/>
    <cfRule type="duplicateValues" priority="59" dxfId="0"/>
  </conditionalFormatting>
  <conditionalFormatting sqref="A1016">
    <cfRule type="duplicateValues" priority="24" dxfId="0"/>
    <cfRule type="duplicateValues" priority="20" dxfId="0"/>
    <cfRule type="duplicateValues" priority="22" dxfId="0"/>
    <cfRule type="duplicateValues" priority="23" dxfId="0"/>
  </conditionalFormatting>
  <conditionalFormatting sqref="A1077">
    <cfRule type="duplicateValues" priority="12" dxfId="0"/>
    <cfRule type="duplicateValues" priority="14" dxfId="0"/>
    <cfRule type="duplicateValues" priority="13" dxfId="0"/>
  </conditionalFormatting>
  <conditionalFormatting sqref="A1146">
    <cfRule type="duplicateValues" priority="9" dxfId="0"/>
    <cfRule type="duplicateValues" priority="11" dxfId="0"/>
    <cfRule type="duplicateValues" priority="10" dxfId="0"/>
    <cfRule type="duplicateValues" priority="8" dxfId="0"/>
  </conditionalFormatting>
  <conditionalFormatting sqref="A1173">
    <cfRule type="duplicateValues" priority="3" dxfId="0"/>
    <cfRule type="duplicateValues" priority="4" dxfId="0"/>
    <cfRule type="duplicateValues" priority="5" dxfId="0"/>
  </conditionalFormatting>
  <conditionalFormatting sqref="A1380">
    <cfRule type="duplicateValues" priority="2" dxfId="0"/>
    <cfRule type="duplicateValues" priority="1" dxfId="0"/>
  </conditionalFormatting>
  <conditionalFormatting sqref="B15">
    <cfRule type="duplicateValues" priority="78" dxfId="0"/>
    <cfRule type="duplicateValues" priority="79" dxfId="0"/>
  </conditionalFormatting>
  <conditionalFormatting sqref="B16">
    <cfRule type="duplicateValues" priority="77" dxfId="0"/>
    <cfRule type="duplicateValues" priority="76" dxfId="0"/>
  </conditionalFormatting>
  <conditionalFormatting sqref="B19">
    <cfRule type="duplicateValues" priority="30" dxfId="0"/>
    <cfRule type="duplicateValues" priority="31" dxfId="0"/>
  </conditionalFormatting>
  <conditionalFormatting sqref="B20">
    <cfRule type="duplicateValues" priority="28" dxfId="0"/>
    <cfRule type="duplicateValues" priority="29" dxfId="0"/>
  </conditionalFormatting>
  <conditionalFormatting sqref="B21">
    <cfRule type="duplicateValues" priority="37" dxfId="0"/>
    <cfRule type="duplicateValues" priority="36" dxfId="0"/>
  </conditionalFormatting>
  <conditionalFormatting sqref="B22">
    <cfRule type="duplicateValues" priority="35" dxfId="0"/>
    <cfRule type="duplicateValues" priority="34" dxfId="0"/>
  </conditionalFormatting>
  <conditionalFormatting sqref="B1003">
    <cfRule type="duplicateValues" priority="141" dxfId="0"/>
    <cfRule type="duplicateValues" priority="145" dxfId="0"/>
  </conditionalFormatting>
  <conditionalFormatting sqref="B1004">
    <cfRule type="duplicateValues" priority="139" dxfId="0"/>
    <cfRule type="duplicateValues" priority="135" dxfId="0"/>
  </conditionalFormatting>
  <conditionalFormatting sqref="B1005">
    <cfRule type="duplicateValues" priority="133" dxfId="0"/>
    <cfRule type="duplicateValues" priority="129" dxfId="0"/>
  </conditionalFormatting>
  <conditionalFormatting sqref="B1006">
    <cfRule type="duplicateValues" priority="123" dxfId="0"/>
    <cfRule type="duplicateValues" priority="127" dxfId="0"/>
  </conditionalFormatting>
  <conditionalFormatting sqref="B1007">
    <cfRule type="duplicateValues" priority="117" dxfId="0"/>
    <cfRule type="duplicateValues" priority="121" dxfId="0"/>
  </conditionalFormatting>
  <conditionalFormatting sqref="B1008">
    <cfRule type="duplicateValues" priority="111" dxfId="0"/>
    <cfRule type="duplicateValues" priority="115" dxfId="0"/>
  </conditionalFormatting>
  <conditionalFormatting sqref="B1009">
    <cfRule type="duplicateValues" priority="103" dxfId="0"/>
    <cfRule type="duplicateValues" priority="99" dxfId="0"/>
  </conditionalFormatting>
  <conditionalFormatting sqref="B1010">
    <cfRule type="duplicateValues" priority="93" dxfId="0"/>
    <cfRule type="duplicateValues" priority="97" dxfId="0"/>
  </conditionalFormatting>
  <conditionalFormatting sqref="B1011">
    <cfRule type="duplicateValues" priority="85" dxfId="0"/>
    <cfRule type="duplicateValues" priority="81" dxfId="0"/>
  </conditionalFormatting>
  <conditionalFormatting sqref="B1012">
    <cfRule type="duplicateValues" priority="196" dxfId="0"/>
    <cfRule type="duplicateValues" priority="195" dxfId="0"/>
  </conditionalFormatting>
  <conditionalFormatting sqref="B1016">
    <cfRule type="duplicateValues" priority="25" dxfId="0"/>
    <cfRule type="duplicateValues" priority="21" dxfId="0"/>
  </conditionalFormatting>
  <conditionalFormatting sqref="B1173">
    <cfRule type="duplicateValues" priority="7" dxfId="0"/>
    <cfRule type="duplicateValues" priority="6"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108" min="1" max="1"/>
    <col width="19.6640625" bestFit="1" customWidth="1" style="108" min="2" max="2"/>
    <col width="24.88671875" bestFit="1" customWidth="1" style="108" min="3" max="3"/>
    <col width="11.5546875" customWidth="1" style="108" min="4" max="4"/>
    <col width="44.88671875" bestFit="1" customWidth="1" style="108" min="5" max="5"/>
    <col width="49.88671875" customWidth="1" style="108" min="6" max="6"/>
    <col width="2.5546875" customWidth="1" style="108" min="7" max="7"/>
    <col width="24.88671875" bestFit="1" customWidth="1" style="108" min="8" max="8"/>
    <col width="11.5546875" customWidth="1" style="108" min="9" max="9"/>
    <col width="46.109375" customWidth="1" style="108" min="10" max="10"/>
    <col width="35.77734375" customWidth="1" style="108" min="11" max="11"/>
    <col width="11.5546875" customWidth="1" style="108" min="12" max="16384"/>
  </cols>
  <sheetData>
    <row r="1">
      <c r="A1" s="109" t="n"/>
      <c r="B1" s="109" t="n"/>
      <c r="C1" s="115" t="inlineStr">
        <is>
          <t>Serie Unica</t>
        </is>
      </c>
      <c r="H1" s="113" t="inlineStr">
        <is>
          <t>Multiserie</t>
        </is>
      </c>
      <c r="I1" s="132" t="n"/>
      <c r="J1" s="132" t="n"/>
      <c r="K1" s="133" t="n"/>
    </row>
    <row r="2">
      <c r="A2" s="109" t="inlineStr">
        <is>
          <t>Base a generar</t>
        </is>
      </c>
      <c r="B2" s="109" t="inlineStr">
        <is>
          <t>Hoja a actualizar</t>
        </is>
      </c>
      <c r="C2" s="109" t="inlineStr">
        <is>
          <t>Fuente</t>
        </is>
      </c>
      <c r="D2" s="109" t="inlineStr">
        <is>
          <t>Variable</t>
        </is>
      </c>
      <c r="E2" s="109" t="inlineStr">
        <is>
          <t>Tipo 1 (Generales)</t>
        </is>
      </c>
      <c r="F2" s="109" t="inlineStr">
        <is>
          <t>Tipo 2 (Desglose de Variables)</t>
        </is>
      </c>
      <c r="H2" s="112" t="inlineStr">
        <is>
          <t>Fuente</t>
        </is>
      </c>
      <c r="I2" s="112" t="inlineStr">
        <is>
          <t>Variable</t>
        </is>
      </c>
      <c r="J2" s="112" t="inlineStr">
        <is>
          <t>Tipo 1 (Generales)</t>
        </is>
      </c>
      <c r="K2" s="112" t="inlineStr">
        <is>
          <t>Tipo 2 (Desglose de Series)</t>
        </is>
      </c>
    </row>
    <row r="3" ht="28.8" customHeight="1">
      <c r="A3" s="114" t="inlineStr">
        <is>
          <t>Resultados Consolidado</t>
        </is>
      </c>
      <c r="B3" s="114" t="inlineStr">
        <is>
          <t>Consolidado Historico</t>
        </is>
      </c>
      <c r="C3" s="111" t="inlineStr">
        <is>
          <t>Consolidado_API_Kawak.xlsx</t>
        </is>
      </c>
      <c r="D3" s="111" t="inlineStr">
        <is>
          <t>Meta</t>
        </is>
      </c>
      <c r="E3" s="111" t="inlineStr">
        <is>
          <t>Meta / Cumplimiento en caso de que meta este vacio</t>
        </is>
      </c>
      <c r="F3" s="111" t="inlineStr">
        <is>
          <t>Valor de variable Meta</t>
        </is>
      </c>
      <c r="H3" s="110" t="inlineStr">
        <is>
          <t>Consolidado_API_Kawak.xlsx</t>
        </is>
      </c>
      <c r="I3" s="110" t="inlineStr">
        <is>
          <t>Meta</t>
        </is>
      </c>
      <c r="J3" s="110" t="inlineStr">
        <is>
          <t>Meta / Cumplimiento en caso de que meta este vacio</t>
        </is>
      </c>
      <c r="K3" s="110" t="inlineStr">
        <is>
          <t>Valor de series (Acumulado, Promedio, Cierre) Meta</t>
        </is>
      </c>
    </row>
    <row r="4" ht="28.8" customHeight="1">
      <c r="A4" s="61" t="n"/>
      <c r="B4" s="61" t="n"/>
      <c r="C4" s="111" t="inlineStr">
        <is>
          <t>Consolidado_API_Kawak.xlsx</t>
        </is>
      </c>
      <c r="D4" s="111" t="inlineStr">
        <is>
          <t>Ejecución</t>
        </is>
      </c>
      <c r="E4" s="111" t="inlineStr">
        <is>
          <t>Resultado</t>
        </is>
      </c>
      <c r="F4" s="111" t="inlineStr">
        <is>
          <t>Valor de variable Ejecución</t>
        </is>
      </c>
      <c r="H4" s="110" t="inlineStr">
        <is>
          <t>Consolidado_API_Kawak.xlsx</t>
        </is>
      </c>
      <c r="I4" s="110" t="inlineStr">
        <is>
          <t>Ejecución</t>
        </is>
      </c>
      <c r="J4" s="110" t="inlineStr">
        <is>
          <t>Resultado</t>
        </is>
      </c>
      <c r="K4" s="110" t="inlineStr">
        <is>
          <t>Valor de series (Acumulado, Promedio, Cierre) Ejecución</t>
        </is>
      </c>
    </row>
    <row r="5" ht="43.2" customHeight="1">
      <c r="A5" s="61" t="n"/>
      <c r="B5" s="57" t="n"/>
      <c r="C5" s="111" t="inlineStr">
        <is>
          <t>Observación</t>
        </is>
      </c>
      <c r="D5" s="111" t="n"/>
      <c r="E5" s="111" t="inlineStr">
        <is>
          <t>Extracción directa de la información</t>
        </is>
      </c>
      <c r="F5" s="111" t="inlineStr">
        <is>
          <t>Se debe validar el indicador en la Hoja Variables Columna Campo para identificar la Variable Meta y la Variable Ejecución  si es informativo extraer de forma general</t>
        </is>
      </c>
      <c r="H5" s="110" t="inlineStr">
        <is>
          <t>Observación</t>
        </is>
      </c>
      <c r="I5" s="110" t="n"/>
      <c r="J5" s="110" t="inlineStr">
        <is>
          <t>Extracción directa de la información</t>
        </is>
      </c>
      <c r="K5" s="110" t="inlineStr">
        <is>
          <t>Se debe validar el indicador en la Hoja Catalogo Indicadores - Tipo de calculo</t>
        </is>
      </c>
    </row>
    <row r="6" ht="57.6" customHeight="1">
      <c r="A6" s="61" t="n"/>
      <c r="B6" s="114" t="inlineStr">
        <is>
          <t>Consolidado Semestral</t>
        </is>
      </c>
      <c r="C6" s="111" t="inlineStr">
        <is>
          <t>Consolidado Historico</t>
        </is>
      </c>
      <c r="D6" s="111" t="inlineStr">
        <is>
          <t>Meta</t>
        </is>
      </c>
      <c r="E6" s="111" t="inlineStr">
        <is>
          <t>Buscar en el catalogo de indicadores la columna TipoCalculo e identificar si la variable Meta es acumulado (Suma), Cierre, Promedio por semestre</t>
        </is>
      </c>
      <c r="F6" s="111" t="inlineStr">
        <is>
          <t>Buscar en el catalogo de indicadores la columna TipoCalculo e identificar si la variable Meta es acumulado (Suma), Cierre, Promedio por semestre</t>
        </is>
      </c>
      <c r="H6" s="110" t="inlineStr">
        <is>
          <t>Consolidado Historico</t>
        </is>
      </c>
      <c r="I6" s="110" t="inlineStr">
        <is>
          <t>Meta</t>
        </is>
      </c>
      <c r="J6" s="110" t="inlineStr">
        <is>
          <t>Buscar en el catalogo de indicadores la columna TipoCalculo e identificar si la variable Meta es acumulado (Suma), Cierre, Promedio por semestre</t>
        </is>
      </c>
      <c r="K6" s="110" t="inlineStr">
        <is>
          <t>Buscar en el catalogo de indicadores la columna TipoCalculo e identificar si la variable Meta es acumulado (Suma), Cierre, Promedio por semestre</t>
        </is>
      </c>
    </row>
    <row r="7" ht="57.6" customHeight="1">
      <c r="A7" s="61" t="n"/>
      <c r="B7" s="57" t="n"/>
      <c r="C7" s="111" t="inlineStr">
        <is>
          <t>Consolidado Historico</t>
        </is>
      </c>
      <c r="D7" s="111" t="inlineStr">
        <is>
          <t>Ejecución</t>
        </is>
      </c>
      <c r="E7" s="111" t="inlineStr">
        <is>
          <t>Buscar en el catalogo de indicadores la columna TipoCalculo e identificar si la variable Ejecución es acumulado (Suma), Cierre, Promedio por semestre</t>
        </is>
      </c>
      <c r="F7" s="111" t="inlineStr">
        <is>
          <t>Buscar en el catalogo de indicadores la columna TipoCalculo e identificar si la variable Ejecución es acumulado (Suma), Cierre, Promedio por semestre</t>
        </is>
      </c>
      <c r="H7" s="110" t="inlineStr">
        <is>
          <t>Consolidado Historico</t>
        </is>
      </c>
      <c r="I7" s="110" t="inlineStr">
        <is>
          <t>Ejecución</t>
        </is>
      </c>
      <c r="J7" s="110" t="inlineStr">
        <is>
          <t>Buscar en el catalogo de indicadores la columna TipoCalculo e identificar si la variable Ejecución es acumulado (Suma), Cierre, Promedio por semestre</t>
        </is>
      </c>
      <c r="K7" s="110" t="inlineStr">
        <is>
          <t>Buscar en el catalogo de indicadores la columna TipoCalculo e identificar si la variable Ejecución es acumulado (Suma), Cierre, Promedio por semestre</t>
        </is>
      </c>
    </row>
    <row r="8" ht="57.6" customHeight="1">
      <c r="A8" s="61" t="n"/>
      <c r="B8" s="114" t="inlineStr">
        <is>
          <t>Consolidado Cierre</t>
        </is>
      </c>
      <c r="C8" s="111" t="inlineStr">
        <is>
          <t>Consolidado Historico</t>
        </is>
      </c>
      <c r="D8" s="111" t="inlineStr">
        <is>
          <t>Meta</t>
        </is>
      </c>
      <c r="E8" s="111" t="inlineStr">
        <is>
          <t>Buscar en el catalogo de indicadores la columna TipoCalculo e identificar si la variable Meta es acumulado (Suma), Cierre, Promedio por año</t>
        </is>
      </c>
      <c r="F8" s="111" t="inlineStr">
        <is>
          <t>Buscar en el catalogo de indicadores la columna TipoCalculo e identificar si la variable Meta es acumulado (Suma), Cierre, Promedio por año</t>
        </is>
      </c>
      <c r="H8" s="110" t="inlineStr">
        <is>
          <t>Consolidado Historico</t>
        </is>
      </c>
      <c r="I8" s="110" t="inlineStr">
        <is>
          <t>Meta</t>
        </is>
      </c>
      <c r="J8" s="110" t="inlineStr">
        <is>
          <t>Buscar en el catalogo de indicadores la columna TipoCalculo e identificar si la variable Meta es acumulado (Suma), Cierre, Promedio por año</t>
        </is>
      </c>
      <c r="K8" s="110" t="inlineStr">
        <is>
          <t>Buscar en el catalogo de indicadores la columna TipoCalculo e identificar si la variable Meta es acumulado (Suma), Cierre, Promedio por año</t>
        </is>
      </c>
    </row>
    <row r="9" ht="57.6" customHeight="1">
      <c r="A9" s="57" t="n"/>
      <c r="B9" s="57" t="n"/>
      <c r="C9" s="111" t="inlineStr">
        <is>
          <t>Consolidado Historico</t>
        </is>
      </c>
      <c r="D9" s="111" t="inlineStr">
        <is>
          <t>Ejecución</t>
        </is>
      </c>
      <c r="E9" s="111" t="inlineStr">
        <is>
          <t>Buscar en el catalogo de indicadores la columna TipoCalculo e identificar si la variable Ejecución es acumulado (Suma), Cierre, Promedio por año</t>
        </is>
      </c>
      <c r="F9" s="111" t="inlineStr">
        <is>
          <t>Buscar en el catalogo de indicadores la columna TipoCalculo e identificar si la variable Ejecución es acumulado (Suma), Cierre, Promedio por año</t>
        </is>
      </c>
      <c r="H9" s="110" t="inlineStr">
        <is>
          <t>Consolidado Historico</t>
        </is>
      </c>
      <c r="I9" s="110" t="inlineStr">
        <is>
          <t>Ejecución</t>
        </is>
      </c>
      <c r="J9" s="110" t="inlineStr">
        <is>
          <t>Buscar en el catalogo de indicadores la columna TipoCalculo e identificar si la variable Ejecución es acumulado (Suma), Cierre, Promedio por año</t>
        </is>
      </c>
      <c r="K9" s="110"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349"/>
  <sheetViews>
    <sheetView topLeftCell="A327" workbookViewId="0">
      <selection activeCell="A1" sqref="A1"/>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020"/>
  <sheetViews>
    <sheetView workbookViewId="0">
      <selection activeCell="A1" sqref="A1"/>
    </sheetView>
  </sheetViews>
  <sheetFormatPr baseColWidth="8" defaultRowHeight="15"/>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var_simbolo</t>
        </is>
      </c>
      <c r="I1" t="inlineStr">
        <is>
          <t>var_nombre</t>
        </is>
      </c>
      <c r="J1" t="inlineStr">
        <is>
          <t>var_valor</t>
        </is>
      </c>
    </row>
    <row r="2">
      <c r="A2" t="n">
        <v>68</v>
      </c>
      <c r="B2" t="inlineStr">
        <is>
          <t>Evaluación de desempeño a proveedores críticos</t>
        </is>
      </c>
      <c r="C2" t="inlineStr">
        <is>
          <t>GESTIÓN DE ABASTECIMIENTO</t>
        </is>
      </c>
      <c r="D2" t="inlineStr">
        <is>
          <t>Trimestral</t>
        </is>
      </c>
      <c r="E2" t="inlineStr">
        <is>
          <t>Positivo</t>
        </is>
      </c>
      <c r="F2" s="134" t="n">
        <v>44742</v>
      </c>
      <c r="G2" t="inlineStr">
        <is>
          <t>68-2022-06-30</t>
        </is>
      </c>
      <c r="H2" t="inlineStr">
        <is>
          <t>PEP</t>
        </is>
      </c>
      <c r="I2" t="inlineStr">
        <is>
          <t>Promedio Evaluación de Proveedor</t>
        </is>
      </c>
      <c r="J2" t="n">
        <v>89</v>
      </c>
    </row>
    <row r="3">
      <c r="A3" t="n">
        <v>68</v>
      </c>
      <c r="B3" t="inlineStr">
        <is>
          <t>Evaluación de desempeño a proveedores críticos</t>
        </is>
      </c>
      <c r="C3" t="inlineStr">
        <is>
          <t>GESTIÓN DE ABASTECIMIENTO</t>
        </is>
      </c>
      <c r="D3" t="inlineStr">
        <is>
          <t>Trimestral</t>
        </is>
      </c>
      <c r="E3" t="inlineStr">
        <is>
          <t>Positivo</t>
        </is>
      </c>
      <c r="F3" s="134" t="n">
        <v>44926</v>
      </c>
      <c r="G3" t="inlineStr">
        <is>
          <t>68-2022-12-31</t>
        </is>
      </c>
      <c r="H3" t="inlineStr">
        <is>
          <t>PEP</t>
        </is>
      </c>
      <c r="I3" t="inlineStr">
        <is>
          <t>Promedio Evaluación de Proveedor</t>
        </is>
      </c>
      <c r="J3" t="n">
        <v>93</v>
      </c>
    </row>
    <row r="4">
      <c r="A4" t="n">
        <v>68</v>
      </c>
      <c r="B4" t="inlineStr">
        <is>
          <t>Evaluación de desempeño a proveedores críticos</t>
        </is>
      </c>
      <c r="C4" t="inlineStr">
        <is>
          <t>GESTIÓN DE ABASTECIMIENTO</t>
        </is>
      </c>
      <c r="D4" t="inlineStr">
        <is>
          <t>Trimestral</t>
        </is>
      </c>
      <c r="E4" t="inlineStr">
        <is>
          <t>Positivo</t>
        </is>
      </c>
      <c r="F4" s="134" t="n">
        <v>45107</v>
      </c>
      <c r="G4" t="inlineStr">
        <is>
          <t>68-2023-06-30</t>
        </is>
      </c>
      <c r="H4" t="inlineStr">
        <is>
          <t>PEP</t>
        </is>
      </c>
      <c r="I4" t="inlineStr">
        <is>
          <t>Promedio Evaluación de Proveedor</t>
        </is>
      </c>
      <c r="J4" t="n">
        <v>91.5</v>
      </c>
    </row>
    <row r="5">
      <c r="A5" t="n">
        <v>68</v>
      </c>
      <c r="B5" t="inlineStr">
        <is>
          <t>Evaluación de desempeño a proveedores críticos</t>
        </is>
      </c>
      <c r="C5" t="inlineStr">
        <is>
          <t>GESTIÓN DE ABASTECIMIENTO</t>
        </is>
      </c>
      <c r="D5" t="inlineStr">
        <is>
          <t>Trimestral</t>
        </is>
      </c>
      <c r="E5" t="inlineStr">
        <is>
          <t>Positivo</t>
        </is>
      </c>
      <c r="F5" s="134" t="n">
        <v>45291</v>
      </c>
      <c r="G5" t="inlineStr">
        <is>
          <t>68-2023-12-31</t>
        </is>
      </c>
      <c r="H5" t="inlineStr">
        <is>
          <t>PEP</t>
        </is>
      </c>
      <c r="I5" t="inlineStr">
        <is>
          <t>Promedio Evaluación de Proveedor</t>
        </is>
      </c>
      <c r="J5" t="n">
        <v>85</v>
      </c>
    </row>
    <row r="6">
      <c r="A6" t="n">
        <v>68</v>
      </c>
      <c r="B6" t="inlineStr">
        <is>
          <t>Evaluación de desempeño a proveedores críticos</t>
        </is>
      </c>
      <c r="C6" t="inlineStr">
        <is>
          <t>GESTIÓN DE ABASTECIMIENTO</t>
        </is>
      </c>
      <c r="D6" t="inlineStr">
        <is>
          <t>Trimestral</t>
        </is>
      </c>
      <c r="E6" t="inlineStr">
        <is>
          <t>Positivo</t>
        </is>
      </c>
      <c r="F6" s="134" t="n">
        <v>45473</v>
      </c>
      <c r="G6" t="inlineStr">
        <is>
          <t>68-2024-06-30</t>
        </is>
      </c>
      <c r="H6" t="inlineStr">
        <is>
          <t>PEP</t>
        </is>
      </c>
      <c r="I6" t="inlineStr">
        <is>
          <t>Promedio Evaluación de Proveedor</t>
        </is>
      </c>
      <c r="J6" t="n">
        <v>86</v>
      </c>
    </row>
    <row r="7">
      <c r="A7" t="n">
        <v>68</v>
      </c>
      <c r="B7" t="inlineStr">
        <is>
          <t>Evaluación de desempeño a proveedores críticos</t>
        </is>
      </c>
      <c r="C7" t="inlineStr">
        <is>
          <t>GESTIÓN DE ABASTECIMIENTO</t>
        </is>
      </c>
      <c r="D7" t="inlineStr">
        <is>
          <t>Trimestral</t>
        </is>
      </c>
      <c r="E7" t="inlineStr">
        <is>
          <t>Positivo</t>
        </is>
      </c>
      <c r="F7" s="134" t="n">
        <v>45657</v>
      </c>
      <c r="G7" t="inlineStr">
        <is>
          <t>68-2024-12-31</t>
        </is>
      </c>
      <c r="H7" t="inlineStr">
        <is>
          <t>PEP</t>
        </is>
      </c>
      <c r="I7" t="inlineStr">
        <is>
          <t>Promedio Evaluación de Proveedor</t>
        </is>
      </c>
      <c r="J7" t="n">
        <v>87.5</v>
      </c>
    </row>
    <row r="8">
      <c r="A8" t="n">
        <v>68</v>
      </c>
      <c r="B8" t="inlineStr">
        <is>
          <t>Evaluación de desempeño a proveedores críticos</t>
        </is>
      </c>
      <c r="C8" t="inlineStr">
        <is>
          <t>GESTIÓN DE ABASTECIMIENTO</t>
        </is>
      </c>
      <c r="D8" t="inlineStr">
        <is>
          <t>Trimestral</t>
        </is>
      </c>
      <c r="E8" t="inlineStr">
        <is>
          <t>Positivo</t>
        </is>
      </c>
      <c r="F8" s="134" t="n">
        <v>45838</v>
      </c>
      <c r="G8" t="inlineStr">
        <is>
          <t>68-2025-06-30</t>
        </is>
      </c>
      <c r="H8" t="inlineStr">
        <is>
          <t>PEP</t>
        </is>
      </c>
      <c r="I8" t="inlineStr">
        <is>
          <t>Promedio Evaluación de Proveedor</t>
        </is>
      </c>
      <c r="J8" t="n">
        <v>85.3</v>
      </c>
    </row>
    <row r="9">
      <c r="A9" t="n">
        <v>69</v>
      </c>
      <c r="B9" t="inlineStr">
        <is>
          <t>Oportunidad de Respuesta Solicitudes de Compra No Licitadas</t>
        </is>
      </c>
      <c r="C9" t="inlineStr">
        <is>
          <t>GESTIÓN DE ABASTECIMIENTO</t>
        </is>
      </c>
      <c r="D9" t="inlineStr">
        <is>
          <t>Semestral</t>
        </is>
      </c>
      <c r="E9" t="inlineStr">
        <is>
          <t>Positivo</t>
        </is>
      </c>
      <c r="F9" s="134" t="n">
        <v>44651</v>
      </c>
      <c r="G9" t="inlineStr">
        <is>
          <t>69-2022-03-31</t>
        </is>
      </c>
      <c r="H9" t="inlineStr">
        <is>
          <t>SC&amp;lt;=10</t>
        </is>
      </c>
      <c r="I9" t="inlineStr">
        <is>
          <t>Total de solicitudes de compra NO licitadas con tiempo de respuesta &amp;lt;= 10 dias</t>
        </is>
      </c>
      <c r="J9" t="n">
        <v>997</v>
      </c>
    </row>
    <row r="10">
      <c r="A10" t="n">
        <v>69</v>
      </c>
      <c r="B10" t="inlineStr">
        <is>
          <t>Oportunidad de Respuesta Solicitudes de Compra No Licitadas</t>
        </is>
      </c>
      <c r="C10" t="inlineStr">
        <is>
          <t>GESTIÓN DE ABASTECIMIENTO</t>
        </is>
      </c>
      <c r="D10" t="inlineStr">
        <is>
          <t>Semestral</t>
        </is>
      </c>
      <c r="E10" t="inlineStr">
        <is>
          <t>Positivo</t>
        </is>
      </c>
      <c r="F10" s="134" t="n">
        <v>44651</v>
      </c>
      <c r="G10" t="inlineStr">
        <is>
          <t>69-2022-03-31</t>
        </is>
      </c>
      <c r="H10" t="inlineStr">
        <is>
          <t>TS</t>
        </is>
      </c>
      <c r="I10" t="inlineStr">
        <is>
          <t>Total solicitudes de compra no licitadas</t>
        </is>
      </c>
      <c r="J10" t="n">
        <v>1245</v>
      </c>
    </row>
    <row r="11">
      <c r="A11" t="n">
        <v>69</v>
      </c>
      <c r="B11" t="inlineStr">
        <is>
          <t>Oportunidad de Respuesta Solicitudes de Compra No Licitadas</t>
        </is>
      </c>
      <c r="C11" t="inlineStr">
        <is>
          <t>GESTIÓN DE ABASTECIMIENTO</t>
        </is>
      </c>
      <c r="D11" t="inlineStr">
        <is>
          <t>Semestral</t>
        </is>
      </c>
      <c r="E11" t="inlineStr">
        <is>
          <t>Positivo</t>
        </is>
      </c>
      <c r="F11" s="134" t="n">
        <v>44742</v>
      </c>
      <c r="G11" t="inlineStr">
        <is>
          <t>69-2022-06-30</t>
        </is>
      </c>
      <c r="H11" t="inlineStr">
        <is>
          <t>SC&amp;lt;=10</t>
        </is>
      </c>
      <c r="I11" t="inlineStr">
        <is>
          <t>Total de solicitudes de compra NO licitadas con tiempo de respuesta &amp;lt;= 10 dias</t>
        </is>
      </c>
      <c r="J11" t="n">
        <v>1285</v>
      </c>
    </row>
    <row r="12">
      <c r="A12" t="n">
        <v>69</v>
      </c>
      <c r="B12" t="inlineStr">
        <is>
          <t>Oportunidad de Respuesta Solicitudes de Compra No Licitadas</t>
        </is>
      </c>
      <c r="C12" t="inlineStr">
        <is>
          <t>GESTIÓN DE ABASTECIMIENTO</t>
        </is>
      </c>
      <c r="D12" t="inlineStr">
        <is>
          <t>Semestral</t>
        </is>
      </c>
      <c r="E12" t="inlineStr">
        <is>
          <t>Positivo</t>
        </is>
      </c>
      <c r="F12" s="134" t="n">
        <v>44742</v>
      </c>
      <c r="G12" t="inlineStr">
        <is>
          <t>69-2022-06-30</t>
        </is>
      </c>
      <c r="H12" t="inlineStr">
        <is>
          <t>TS</t>
        </is>
      </c>
      <c r="I12" t="inlineStr">
        <is>
          <t>Total solicitudes de compra no licitadas</t>
        </is>
      </c>
      <c r="J12" t="n">
        <v>1480</v>
      </c>
    </row>
    <row r="13">
      <c r="A13" t="n">
        <v>69</v>
      </c>
      <c r="B13" t="inlineStr">
        <is>
          <t>Oportunidad de Respuesta Solicitudes de Compra No Licitadas</t>
        </is>
      </c>
      <c r="C13" t="inlineStr">
        <is>
          <t>GESTIÓN DE ABASTECIMIENTO</t>
        </is>
      </c>
      <c r="D13" t="inlineStr">
        <is>
          <t>Semestral</t>
        </is>
      </c>
      <c r="E13" t="inlineStr">
        <is>
          <t>Positivo</t>
        </is>
      </c>
      <c r="F13" s="134" t="n">
        <v>44834</v>
      </c>
      <c r="G13" t="inlineStr">
        <is>
          <t>69-2022-09-30</t>
        </is>
      </c>
      <c r="H13" t="inlineStr">
        <is>
          <t>SC&amp;lt;=10</t>
        </is>
      </c>
      <c r="I13" t="inlineStr">
        <is>
          <t>Total de solicitudes de compra NO licitadas con tiempo de respuesta &amp;lt;= 10 dias</t>
        </is>
      </c>
      <c r="J13" t="n">
        <v>956</v>
      </c>
    </row>
    <row r="14">
      <c r="A14" t="n">
        <v>69</v>
      </c>
      <c r="B14" t="inlineStr">
        <is>
          <t>Oportunidad de Respuesta Solicitudes de Compra No Licitadas</t>
        </is>
      </c>
      <c r="C14" t="inlineStr">
        <is>
          <t>GESTIÓN DE ABASTECIMIENTO</t>
        </is>
      </c>
      <c r="D14" t="inlineStr">
        <is>
          <t>Semestral</t>
        </is>
      </c>
      <c r="E14" t="inlineStr">
        <is>
          <t>Positivo</t>
        </is>
      </c>
      <c r="F14" s="134" t="n">
        <v>44834</v>
      </c>
      <c r="G14" t="inlineStr">
        <is>
          <t>69-2022-09-30</t>
        </is>
      </c>
      <c r="H14" t="inlineStr">
        <is>
          <t>TS</t>
        </is>
      </c>
      <c r="I14" t="inlineStr">
        <is>
          <t>Total solicitudes de compra no licitadas</t>
        </is>
      </c>
      <c r="J14" t="n">
        <v>1123</v>
      </c>
    </row>
    <row r="15">
      <c r="A15" t="n">
        <v>69</v>
      </c>
      <c r="B15" t="inlineStr">
        <is>
          <t>Oportunidad de Respuesta Solicitudes de Compra No Licitadas</t>
        </is>
      </c>
      <c r="C15" t="inlineStr">
        <is>
          <t>GESTIÓN DE ABASTECIMIENTO</t>
        </is>
      </c>
      <c r="D15" t="inlineStr">
        <is>
          <t>Semestral</t>
        </is>
      </c>
      <c r="E15" t="inlineStr">
        <is>
          <t>Positivo</t>
        </is>
      </c>
      <c r="F15" s="134" t="n">
        <v>44926</v>
      </c>
      <c r="G15" t="inlineStr">
        <is>
          <t>69-2022-12-31</t>
        </is>
      </c>
      <c r="H15" t="inlineStr">
        <is>
          <t>SC&amp;lt;=10</t>
        </is>
      </c>
      <c r="I15" t="inlineStr">
        <is>
          <t>Total de solicitudes de compra NO licitadas con tiempo de respuesta &amp;lt;= 10 dias</t>
        </is>
      </c>
      <c r="J15" t="n">
        <v>928</v>
      </c>
    </row>
    <row r="16">
      <c r="A16" t="n">
        <v>69</v>
      </c>
      <c r="B16" t="inlineStr">
        <is>
          <t>Oportunidad de Respuesta Solicitudes de Compra No Licitadas</t>
        </is>
      </c>
      <c r="C16" t="inlineStr">
        <is>
          <t>GESTIÓN DE ABASTECIMIENTO</t>
        </is>
      </c>
      <c r="D16" t="inlineStr">
        <is>
          <t>Semestral</t>
        </is>
      </c>
      <c r="E16" t="inlineStr">
        <is>
          <t>Positivo</t>
        </is>
      </c>
      <c r="F16" s="134" t="n">
        <v>44926</v>
      </c>
      <c r="G16" t="inlineStr">
        <is>
          <t>69-2022-12-31</t>
        </is>
      </c>
      <c r="H16" t="inlineStr">
        <is>
          <t>TS</t>
        </is>
      </c>
      <c r="I16" t="inlineStr">
        <is>
          <t>Total solicitudes de compra no licitadas</t>
        </is>
      </c>
      <c r="J16" t="n">
        <v>1108</v>
      </c>
    </row>
    <row r="17">
      <c r="A17" t="n">
        <v>69</v>
      </c>
      <c r="B17" t="inlineStr">
        <is>
          <t>Oportunidad de Respuesta Solicitudes de Compra No Licitadas</t>
        </is>
      </c>
      <c r="C17" t="inlineStr">
        <is>
          <t>GESTIÓN DE ABASTECIMIENTO</t>
        </is>
      </c>
      <c r="D17" t="inlineStr">
        <is>
          <t>Semestral</t>
        </is>
      </c>
      <c r="E17" t="inlineStr">
        <is>
          <t>Positivo</t>
        </is>
      </c>
      <c r="F17" s="134" t="n">
        <v>45016</v>
      </c>
      <c r="G17" t="inlineStr">
        <is>
          <t>69-2023-03-31</t>
        </is>
      </c>
      <c r="H17" t="inlineStr">
        <is>
          <t>SC&amp;lt;=10</t>
        </is>
      </c>
      <c r="I17" t="inlineStr">
        <is>
          <t>Total de solicitudes de compra NO licitadas con tiempo de respuesta &amp;lt;= 10 dias</t>
        </is>
      </c>
      <c r="J17" t="n">
        <v>986</v>
      </c>
    </row>
    <row r="18">
      <c r="A18" t="n">
        <v>69</v>
      </c>
      <c r="B18" t="inlineStr">
        <is>
          <t>Oportunidad de Respuesta Solicitudes de Compra No Licitadas</t>
        </is>
      </c>
      <c r="C18" t="inlineStr">
        <is>
          <t>GESTIÓN DE ABASTECIMIENTO</t>
        </is>
      </c>
      <c r="D18" t="inlineStr">
        <is>
          <t>Semestral</t>
        </is>
      </c>
      <c r="E18" t="inlineStr">
        <is>
          <t>Positivo</t>
        </is>
      </c>
      <c r="F18" s="134" t="n">
        <v>45016</v>
      </c>
      <c r="G18" t="inlineStr">
        <is>
          <t>69-2023-03-31</t>
        </is>
      </c>
      <c r="H18" t="inlineStr">
        <is>
          <t>TS</t>
        </is>
      </c>
      <c r="I18" t="inlineStr">
        <is>
          <t>Total solicitudes de compra no licitadas</t>
        </is>
      </c>
      <c r="J18" t="n">
        <v>1089</v>
      </c>
    </row>
    <row r="19">
      <c r="A19" t="n">
        <v>69</v>
      </c>
      <c r="B19" t="inlineStr">
        <is>
          <t>Oportunidad de Respuesta Solicitudes de Compra No Licitadas</t>
        </is>
      </c>
      <c r="C19" t="inlineStr">
        <is>
          <t>GESTIÓN DE ABASTECIMIENTO</t>
        </is>
      </c>
      <c r="D19" t="inlineStr">
        <is>
          <t>Semestral</t>
        </is>
      </c>
      <c r="E19" t="inlineStr">
        <is>
          <t>Positivo</t>
        </is>
      </c>
      <c r="F19" s="134" t="n">
        <v>45107</v>
      </c>
      <c r="G19" t="inlineStr">
        <is>
          <t>69-2023-06-30</t>
        </is>
      </c>
      <c r="H19" t="inlineStr">
        <is>
          <t>SC&amp;lt;=10</t>
        </is>
      </c>
      <c r="I19" t="inlineStr">
        <is>
          <t>Total de solicitudes de compra NO licitadas con tiempo de respuesta &amp;lt;= 10 dias</t>
        </is>
      </c>
      <c r="J19" t="n">
        <v>932</v>
      </c>
    </row>
    <row r="20">
      <c r="A20" t="n">
        <v>69</v>
      </c>
      <c r="B20" t="inlineStr">
        <is>
          <t>Oportunidad de Respuesta Solicitudes de Compra No Licitadas</t>
        </is>
      </c>
      <c r="C20" t="inlineStr">
        <is>
          <t>GESTIÓN DE ABASTECIMIENTO</t>
        </is>
      </c>
      <c r="D20" t="inlineStr">
        <is>
          <t>Semestral</t>
        </is>
      </c>
      <c r="E20" t="inlineStr">
        <is>
          <t>Positivo</t>
        </is>
      </c>
      <c r="F20" s="134" t="n">
        <v>45107</v>
      </c>
      <c r="G20" t="inlineStr">
        <is>
          <t>69-2023-06-30</t>
        </is>
      </c>
      <c r="H20" t="inlineStr">
        <is>
          <t>TS</t>
        </is>
      </c>
      <c r="I20" t="inlineStr">
        <is>
          <t>Total solicitudes de compra no licitadas</t>
        </is>
      </c>
      <c r="J20" t="n">
        <v>1031</v>
      </c>
    </row>
    <row r="21">
      <c r="A21" t="n">
        <v>69</v>
      </c>
      <c r="B21" t="inlineStr">
        <is>
          <t>Oportunidad de Respuesta Solicitudes de Compra No Licitadas</t>
        </is>
      </c>
      <c r="C21" t="inlineStr">
        <is>
          <t>GESTIÓN DE ABASTECIMIENTO</t>
        </is>
      </c>
      <c r="D21" t="inlineStr">
        <is>
          <t>Semestral</t>
        </is>
      </c>
      <c r="E21" t="inlineStr">
        <is>
          <t>Positivo</t>
        </is>
      </c>
      <c r="F21" s="134" t="n">
        <v>45199</v>
      </c>
      <c r="G21" t="inlineStr">
        <is>
          <t>69-2023-09-30</t>
        </is>
      </c>
      <c r="H21" t="inlineStr">
        <is>
          <t>SC&amp;lt;=10</t>
        </is>
      </c>
      <c r="I21" t="inlineStr">
        <is>
          <t>Total de solicitudes de compra NO licitadas con tiempo de respuesta &amp;lt;= 10 dias</t>
        </is>
      </c>
      <c r="J21" t="n">
        <v>1255</v>
      </c>
    </row>
    <row r="22">
      <c r="A22" t="n">
        <v>69</v>
      </c>
      <c r="B22" t="inlineStr">
        <is>
          <t>Oportunidad de Respuesta Solicitudes de Compra No Licitadas</t>
        </is>
      </c>
      <c r="C22" t="inlineStr">
        <is>
          <t>GESTIÓN DE ABASTECIMIENTO</t>
        </is>
      </c>
      <c r="D22" t="inlineStr">
        <is>
          <t>Semestral</t>
        </is>
      </c>
      <c r="E22" t="inlineStr">
        <is>
          <t>Positivo</t>
        </is>
      </c>
      <c r="F22" s="134" t="n">
        <v>45199</v>
      </c>
      <c r="G22" t="inlineStr">
        <is>
          <t>69-2023-09-30</t>
        </is>
      </c>
      <c r="H22" t="inlineStr">
        <is>
          <t>TS</t>
        </is>
      </c>
      <c r="I22" t="inlineStr">
        <is>
          <t>Total solicitudes de compra no licitadas</t>
        </is>
      </c>
      <c r="J22" t="n">
        <v>1351</v>
      </c>
    </row>
    <row r="23">
      <c r="A23" t="n">
        <v>69</v>
      </c>
      <c r="B23" t="inlineStr">
        <is>
          <t>Oportunidad de Respuesta Solicitudes de Compra No Licitadas</t>
        </is>
      </c>
      <c r="C23" t="inlineStr">
        <is>
          <t>GESTIÓN DE ABASTECIMIENTO</t>
        </is>
      </c>
      <c r="D23" t="inlineStr">
        <is>
          <t>Semestral</t>
        </is>
      </c>
      <c r="E23" t="inlineStr">
        <is>
          <t>Positivo</t>
        </is>
      </c>
      <c r="F23" s="134" t="n">
        <v>45291</v>
      </c>
      <c r="G23" t="inlineStr">
        <is>
          <t>69-2023-12-31</t>
        </is>
      </c>
      <c r="H23" t="inlineStr">
        <is>
          <t>SC&amp;lt;=10</t>
        </is>
      </c>
      <c r="I23" t="inlineStr">
        <is>
          <t>Total de solicitudes de compra NO licitadas con tiempo de respuesta &amp;lt;= 10 dias</t>
        </is>
      </c>
      <c r="J23" t="n">
        <v>1725</v>
      </c>
    </row>
    <row r="24">
      <c r="A24" t="n">
        <v>69</v>
      </c>
      <c r="B24" t="inlineStr">
        <is>
          <t>Oportunidad de Respuesta Solicitudes de Compra No Licitadas</t>
        </is>
      </c>
      <c r="C24" t="inlineStr">
        <is>
          <t>GESTIÓN DE ABASTECIMIENTO</t>
        </is>
      </c>
      <c r="D24" t="inlineStr">
        <is>
          <t>Semestral</t>
        </is>
      </c>
      <c r="E24" t="inlineStr">
        <is>
          <t>Positivo</t>
        </is>
      </c>
      <c r="F24" s="134" t="n">
        <v>45291</v>
      </c>
      <c r="G24" t="inlineStr">
        <is>
          <t>69-2023-12-31</t>
        </is>
      </c>
      <c r="H24" t="inlineStr">
        <is>
          <t>TS</t>
        </is>
      </c>
      <c r="I24" t="inlineStr">
        <is>
          <t>Total solicitudes de compra no licitadas</t>
        </is>
      </c>
      <c r="J24" t="n">
        <v>1859</v>
      </c>
    </row>
    <row r="25">
      <c r="A25" t="n">
        <v>69</v>
      </c>
      <c r="B25" t="inlineStr">
        <is>
          <t>Oportunidad de Respuesta Solicitudes de Compra No Licitadas</t>
        </is>
      </c>
      <c r="C25" t="inlineStr">
        <is>
          <t>GESTIÓN DE ABASTECIMIENTO</t>
        </is>
      </c>
      <c r="D25" t="inlineStr">
        <is>
          <t>Semestral</t>
        </is>
      </c>
      <c r="E25" t="inlineStr">
        <is>
          <t>Positivo</t>
        </is>
      </c>
      <c r="F25" s="134" t="n">
        <v>45382</v>
      </c>
      <c r="G25" t="inlineStr">
        <is>
          <t>69-2024-03-31</t>
        </is>
      </c>
      <c r="H25" t="inlineStr">
        <is>
          <t>SC&amp;lt;=10</t>
        </is>
      </c>
      <c r="I25" t="inlineStr">
        <is>
          <t>Total de solicitudes de compra NO licitadas con tiempo de respuesta &amp;lt;= 10 dias</t>
        </is>
      </c>
      <c r="J25" t="n">
        <v>936</v>
      </c>
    </row>
    <row r="26">
      <c r="A26" t="n">
        <v>69</v>
      </c>
      <c r="B26" t="inlineStr">
        <is>
          <t>Oportunidad de Respuesta Solicitudes de Compra No Licitadas</t>
        </is>
      </c>
      <c r="C26" t="inlineStr">
        <is>
          <t>GESTIÓN DE ABASTECIMIENTO</t>
        </is>
      </c>
      <c r="D26" t="inlineStr">
        <is>
          <t>Semestral</t>
        </is>
      </c>
      <c r="E26" t="inlineStr">
        <is>
          <t>Positivo</t>
        </is>
      </c>
      <c r="F26" s="134" t="n">
        <v>45382</v>
      </c>
      <c r="G26" t="inlineStr">
        <is>
          <t>69-2024-03-31</t>
        </is>
      </c>
      <c r="H26" t="inlineStr">
        <is>
          <t>TS</t>
        </is>
      </c>
      <c r="I26" t="inlineStr">
        <is>
          <t>Total solicitudes de compra no licitadas</t>
        </is>
      </c>
      <c r="J26" t="n">
        <v>1025</v>
      </c>
    </row>
    <row r="27">
      <c r="A27" t="n">
        <v>69</v>
      </c>
      <c r="B27" t="inlineStr">
        <is>
          <t>Oportunidad de Respuesta Solicitudes de Compra No Licitadas</t>
        </is>
      </c>
      <c r="C27" t="inlineStr">
        <is>
          <t>GESTIÓN DE ABASTECIMIENTO</t>
        </is>
      </c>
      <c r="D27" t="inlineStr">
        <is>
          <t>Semestral</t>
        </is>
      </c>
      <c r="E27" t="inlineStr">
        <is>
          <t>Positivo</t>
        </is>
      </c>
      <c r="F27" s="134" t="n">
        <v>45473</v>
      </c>
      <c r="G27" t="inlineStr">
        <is>
          <t>69-2024-06-30</t>
        </is>
      </c>
      <c r="H27" t="inlineStr">
        <is>
          <t>SC&amp;lt;=10</t>
        </is>
      </c>
      <c r="I27" t="inlineStr">
        <is>
          <t>Total de solicitudes de compra NO licitadas con tiempo de respuesta &amp;lt;= 10 dias</t>
        </is>
      </c>
      <c r="J27" t="n">
        <v>1011</v>
      </c>
    </row>
    <row r="28">
      <c r="A28" t="n">
        <v>69</v>
      </c>
      <c r="B28" t="inlineStr">
        <is>
          <t>Oportunidad de Respuesta Solicitudes de Compra No Licitadas</t>
        </is>
      </c>
      <c r="C28" t="inlineStr">
        <is>
          <t>GESTIÓN DE ABASTECIMIENTO</t>
        </is>
      </c>
      <c r="D28" t="inlineStr">
        <is>
          <t>Semestral</t>
        </is>
      </c>
      <c r="E28" t="inlineStr">
        <is>
          <t>Positivo</t>
        </is>
      </c>
      <c r="F28" s="134" t="n">
        <v>45473</v>
      </c>
      <c r="G28" t="inlineStr">
        <is>
          <t>69-2024-06-30</t>
        </is>
      </c>
      <c r="H28" t="inlineStr">
        <is>
          <t>TS</t>
        </is>
      </c>
      <c r="I28" t="inlineStr">
        <is>
          <t>Total solicitudes de compra no licitadas</t>
        </is>
      </c>
      <c r="J28" t="n">
        <v>1107</v>
      </c>
    </row>
    <row r="29">
      <c r="A29" t="n">
        <v>69</v>
      </c>
      <c r="B29" t="inlineStr">
        <is>
          <t>Oportunidad de Respuesta Solicitudes de Compra No Licitadas</t>
        </is>
      </c>
      <c r="C29" t="inlineStr">
        <is>
          <t>GESTIÓN DE ABASTECIMIENTO</t>
        </is>
      </c>
      <c r="D29" t="inlineStr">
        <is>
          <t>Semestral</t>
        </is>
      </c>
      <c r="E29" t="inlineStr">
        <is>
          <t>Positivo</t>
        </is>
      </c>
      <c r="F29" s="134" t="n">
        <v>45565</v>
      </c>
      <c r="G29" t="inlineStr">
        <is>
          <t>69-2024-09-30</t>
        </is>
      </c>
      <c r="H29" t="inlineStr">
        <is>
          <t>SC&amp;lt;=10</t>
        </is>
      </c>
      <c r="I29" t="inlineStr">
        <is>
          <t>Total de solicitudes de compra NO licitadas con tiempo de respuesta &amp;lt;= 10 dias</t>
        </is>
      </c>
      <c r="J29" t="n">
        <v>1332</v>
      </c>
    </row>
    <row r="30">
      <c r="A30" t="n">
        <v>69</v>
      </c>
      <c r="B30" t="inlineStr">
        <is>
          <t>Oportunidad de Respuesta Solicitudes de Compra No Licitadas</t>
        </is>
      </c>
      <c r="C30" t="inlineStr">
        <is>
          <t>GESTIÓN DE ABASTECIMIENTO</t>
        </is>
      </c>
      <c r="D30" t="inlineStr">
        <is>
          <t>Semestral</t>
        </is>
      </c>
      <c r="E30" t="inlineStr">
        <is>
          <t>Positivo</t>
        </is>
      </c>
      <c r="F30" s="134" t="n">
        <v>45565</v>
      </c>
      <c r="G30" t="inlineStr">
        <is>
          <t>69-2024-09-30</t>
        </is>
      </c>
      <c r="H30" t="inlineStr">
        <is>
          <t>TS</t>
        </is>
      </c>
      <c r="I30" t="inlineStr">
        <is>
          <t>Total solicitudes de compra no licitadas</t>
        </is>
      </c>
      <c r="J30" t="n">
        <v>1453</v>
      </c>
    </row>
    <row r="31">
      <c r="A31" t="n">
        <v>69</v>
      </c>
      <c r="B31" t="inlineStr">
        <is>
          <t>Oportunidad de Respuesta Solicitudes de Compra No Licitadas</t>
        </is>
      </c>
      <c r="C31" t="inlineStr">
        <is>
          <t>GESTIÓN DE ABASTECIMIENTO</t>
        </is>
      </c>
      <c r="D31" t="inlineStr">
        <is>
          <t>Semestral</t>
        </is>
      </c>
      <c r="E31" t="inlineStr">
        <is>
          <t>Positivo</t>
        </is>
      </c>
      <c r="F31" s="134" t="n">
        <v>45657</v>
      </c>
      <c r="G31" t="inlineStr">
        <is>
          <t>69-2024-12-31</t>
        </is>
      </c>
      <c r="H31" t="inlineStr">
        <is>
          <t>SC&amp;lt;=10</t>
        </is>
      </c>
      <c r="I31" t="inlineStr">
        <is>
          <t>Total de solicitudes de compra NO licitadas con tiempo de respuesta &amp;lt;= 10 dias</t>
        </is>
      </c>
      <c r="J31" t="n">
        <v>1105</v>
      </c>
    </row>
    <row r="32">
      <c r="A32" t="n">
        <v>69</v>
      </c>
      <c r="B32" t="inlineStr">
        <is>
          <t>Oportunidad de Respuesta Solicitudes de Compra No Licitadas</t>
        </is>
      </c>
      <c r="C32" t="inlineStr">
        <is>
          <t>GESTIÓN DE ABASTECIMIENTO</t>
        </is>
      </c>
      <c r="D32" t="inlineStr">
        <is>
          <t>Semestral</t>
        </is>
      </c>
      <c r="E32" t="inlineStr">
        <is>
          <t>Positivo</t>
        </is>
      </c>
      <c r="F32" s="134" t="n">
        <v>45657</v>
      </c>
      <c r="G32" t="inlineStr">
        <is>
          <t>69-2024-12-31</t>
        </is>
      </c>
      <c r="H32" t="inlineStr">
        <is>
          <t>TS</t>
        </is>
      </c>
      <c r="I32" t="inlineStr">
        <is>
          <t>Total solicitudes de compra no licitadas</t>
        </is>
      </c>
      <c r="J32" t="n">
        <v>1221</v>
      </c>
    </row>
    <row r="33">
      <c r="A33" t="n">
        <v>69</v>
      </c>
      <c r="B33" t="inlineStr">
        <is>
          <t>Oportunidad de Respuesta Solicitudes de Compra No Licitadas</t>
        </is>
      </c>
      <c r="C33" t="inlineStr">
        <is>
          <t>GESTIÓN DE ABASTECIMIENTO</t>
        </is>
      </c>
      <c r="D33" t="inlineStr">
        <is>
          <t>Semestral</t>
        </is>
      </c>
      <c r="E33" t="inlineStr">
        <is>
          <t>Positivo</t>
        </is>
      </c>
      <c r="F33" s="134" t="n">
        <v>45747</v>
      </c>
      <c r="G33" t="inlineStr">
        <is>
          <t>69-2025-03-31</t>
        </is>
      </c>
      <c r="H33" t="inlineStr">
        <is>
          <t>SC&amp;lt;=10</t>
        </is>
      </c>
      <c r="I33" t="inlineStr">
        <is>
          <t>Total de solicitudes de compra NO licitadas con tiempo de respuesta &amp;lt;= 10 dias</t>
        </is>
      </c>
      <c r="J33" t="n">
        <v>1118</v>
      </c>
    </row>
    <row r="34">
      <c r="A34" t="n">
        <v>69</v>
      </c>
      <c r="B34" t="inlineStr">
        <is>
          <t>Oportunidad de Respuesta Solicitudes de Compra No Licitadas</t>
        </is>
      </c>
      <c r="C34" t="inlineStr">
        <is>
          <t>GESTIÓN DE ABASTECIMIENTO</t>
        </is>
      </c>
      <c r="D34" t="inlineStr">
        <is>
          <t>Semestral</t>
        </is>
      </c>
      <c r="E34" t="inlineStr">
        <is>
          <t>Positivo</t>
        </is>
      </c>
      <c r="F34" s="134" t="n">
        <v>45747</v>
      </c>
      <c r="G34" t="inlineStr">
        <is>
          <t>69-2025-03-31</t>
        </is>
      </c>
      <c r="H34" t="inlineStr">
        <is>
          <t>TS</t>
        </is>
      </c>
      <c r="I34" t="inlineStr">
        <is>
          <t>Total solicitudes de compra no licitadas</t>
        </is>
      </c>
      <c r="J34" t="n">
        <v>1232</v>
      </c>
    </row>
    <row r="35">
      <c r="A35" t="n">
        <v>69</v>
      </c>
      <c r="B35" t="inlineStr">
        <is>
          <t>Oportunidad de Respuesta Solicitudes de Compra No Licitadas</t>
        </is>
      </c>
      <c r="C35" t="inlineStr">
        <is>
          <t>GESTIÓN DE ABASTECIMIENTO</t>
        </is>
      </c>
      <c r="D35" t="inlineStr">
        <is>
          <t>Semestral</t>
        </is>
      </c>
      <c r="E35" t="inlineStr">
        <is>
          <t>Positivo</t>
        </is>
      </c>
      <c r="F35" s="134" t="n">
        <v>45838</v>
      </c>
      <c r="G35" t="inlineStr">
        <is>
          <t>69-2025-06-30</t>
        </is>
      </c>
      <c r="H35" t="inlineStr">
        <is>
          <t>SC&amp;lt;=10</t>
        </is>
      </c>
      <c r="I35" t="inlineStr">
        <is>
          <t>Total de solicitudes de compra NO licitadas con tiempo de respuesta &amp;lt;= 10 dias</t>
        </is>
      </c>
      <c r="J35" t="n">
        <v>1310</v>
      </c>
    </row>
    <row r="36">
      <c r="A36" t="n">
        <v>69</v>
      </c>
      <c r="B36" t="inlineStr">
        <is>
          <t>Oportunidad de Respuesta Solicitudes de Compra No Licitadas</t>
        </is>
      </c>
      <c r="C36" t="inlineStr">
        <is>
          <t>GESTIÓN DE ABASTECIMIENTO</t>
        </is>
      </c>
      <c r="D36" t="inlineStr">
        <is>
          <t>Semestral</t>
        </is>
      </c>
      <c r="E36" t="inlineStr">
        <is>
          <t>Positivo</t>
        </is>
      </c>
      <c r="F36" s="134" t="n">
        <v>45838</v>
      </c>
      <c r="G36" t="inlineStr">
        <is>
          <t>69-2025-06-30</t>
        </is>
      </c>
      <c r="H36" t="inlineStr">
        <is>
          <t>TS</t>
        </is>
      </c>
      <c r="I36" t="inlineStr">
        <is>
          <t>Total solicitudes de compra no licitadas</t>
        </is>
      </c>
      <c r="J36" t="n">
        <v>1443</v>
      </c>
    </row>
    <row r="37">
      <c r="A37" t="n">
        <v>69</v>
      </c>
      <c r="B37" t="inlineStr">
        <is>
          <t>Oportunidad de Respuesta Solicitudes de Compra No Licitadas</t>
        </is>
      </c>
      <c r="C37" t="inlineStr">
        <is>
          <t>GESTIÓN DE ABASTECIMIENTO</t>
        </is>
      </c>
      <c r="D37" t="inlineStr">
        <is>
          <t>Semestral</t>
        </is>
      </c>
      <c r="E37" t="inlineStr">
        <is>
          <t>Positivo</t>
        </is>
      </c>
      <c r="F37" s="134" t="n">
        <v>45930</v>
      </c>
      <c r="G37" t="inlineStr">
        <is>
          <t>69-2025-09-30</t>
        </is>
      </c>
      <c r="H37" t="inlineStr">
        <is>
          <t>SC&amp;lt;=10</t>
        </is>
      </c>
      <c r="I37" t="inlineStr">
        <is>
          <t>Total de solicitudes de compra NO licitadas con tiempo de respuesta &amp;lt;= 10 dias</t>
        </is>
      </c>
      <c r="J37" t="n">
        <v>1727</v>
      </c>
    </row>
    <row r="38">
      <c r="A38" t="n">
        <v>69</v>
      </c>
      <c r="B38" t="inlineStr">
        <is>
          <t>Oportunidad de Respuesta Solicitudes de Compra No Licitadas</t>
        </is>
      </c>
      <c r="C38" t="inlineStr">
        <is>
          <t>GESTIÓN DE ABASTECIMIENTO</t>
        </is>
      </c>
      <c r="D38" t="inlineStr">
        <is>
          <t>Semestral</t>
        </is>
      </c>
      <c r="E38" t="inlineStr">
        <is>
          <t>Positivo</t>
        </is>
      </c>
      <c r="F38" s="134" t="n">
        <v>45930</v>
      </c>
      <c r="G38" t="inlineStr">
        <is>
          <t>69-2025-09-30</t>
        </is>
      </c>
      <c r="H38" t="inlineStr">
        <is>
          <t>TS</t>
        </is>
      </c>
      <c r="I38" t="inlineStr">
        <is>
          <t>Total solicitudes de compra no licitadas</t>
        </is>
      </c>
      <c r="J38" t="n">
        <v>1916</v>
      </c>
    </row>
    <row r="39">
      <c r="A39" t="n">
        <v>69</v>
      </c>
      <c r="B39" t="inlineStr">
        <is>
          <t>Oportunidad de Respuesta Solicitudes de Compra No Licitadas</t>
        </is>
      </c>
      <c r="C39" t="inlineStr">
        <is>
          <t>GESTIÓN DE ABASTECIMIENTO</t>
        </is>
      </c>
      <c r="D39" t="inlineStr">
        <is>
          <t>Semestral</t>
        </is>
      </c>
      <c r="E39" t="inlineStr">
        <is>
          <t>Positivo</t>
        </is>
      </c>
      <c r="F39" s="134" t="n">
        <v>46022</v>
      </c>
      <c r="G39" t="inlineStr">
        <is>
          <t>69-2025-12-31</t>
        </is>
      </c>
      <c r="H39" t="inlineStr">
        <is>
          <t>SC&amp;lt;=10</t>
        </is>
      </c>
      <c r="I39" t="inlineStr">
        <is>
          <t>Total de solicitudes de compra NO licitadas con tiempo de respuesta &amp;lt;= 10 dias</t>
        </is>
      </c>
      <c r="J39" t="n">
        <v>1165</v>
      </c>
    </row>
    <row r="40">
      <c r="A40" t="n">
        <v>69</v>
      </c>
      <c r="B40" t="inlineStr">
        <is>
          <t>Oportunidad de Respuesta Solicitudes de Compra No Licitadas</t>
        </is>
      </c>
      <c r="C40" t="inlineStr">
        <is>
          <t>GESTIÓN DE ABASTECIMIENTO</t>
        </is>
      </c>
      <c r="D40" t="inlineStr">
        <is>
          <t>Semestral</t>
        </is>
      </c>
      <c r="E40" t="inlineStr">
        <is>
          <t>Positivo</t>
        </is>
      </c>
      <c r="F40" s="134" t="n">
        <v>46022</v>
      </c>
      <c r="G40" t="inlineStr">
        <is>
          <t>69-2025-12-31</t>
        </is>
      </c>
      <c r="H40" t="inlineStr">
        <is>
          <t>TS</t>
        </is>
      </c>
      <c r="I40" t="inlineStr">
        <is>
          <t>Total solicitudes de compra no licitadas</t>
        </is>
      </c>
      <c r="J40" t="n">
        <v>1273</v>
      </c>
    </row>
    <row r="41">
      <c r="A41" t="n">
        <v>73</v>
      </c>
      <c r="B41" t="inlineStr">
        <is>
          <t>Tiempo respuesta selección y contratación de colaboradores de planta</t>
        </is>
      </c>
      <c r="C41" t="inlineStr">
        <is>
          <t>GESTIÓN Y DESARROLLO DEL TALENTO HUMANO</t>
        </is>
      </c>
      <c r="D41" t="inlineStr">
        <is>
          <t>Trimestral</t>
        </is>
      </c>
      <c r="E41" t="inlineStr">
        <is>
          <t>Negativo</t>
        </is>
      </c>
      <c r="F41" s="134" t="n">
        <v>44742</v>
      </c>
      <c r="G41" t="inlineStr">
        <is>
          <t>73-2022-06-30</t>
        </is>
      </c>
      <c r="H41" t="inlineStr">
        <is>
          <t>TPCA</t>
        </is>
      </c>
      <c r="I41" t="inlineStr">
        <is>
          <t>Numero de días promedio entre Fecha de inicio del proceso de selección y Fecha de contratación final</t>
        </is>
      </c>
      <c r="J41" t="n">
        <v>17.67</v>
      </c>
    </row>
    <row r="42">
      <c r="A42" t="n">
        <v>73</v>
      </c>
      <c r="B42" t="inlineStr">
        <is>
          <t>Tiempo respuesta selección y contratación de colaboradores de planta</t>
        </is>
      </c>
      <c r="C42" t="inlineStr">
        <is>
          <t>GESTIÓN Y DESARROLLO DEL TALENTO HUMANO</t>
        </is>
      </c>
      <c r="D42" t="inlineStr">
        <is>
          <t>Trimestral</t>
        </is>
      </c>
      <c r="E42" t="inlineStr">
        <is>
          <t>Negativo</t>
        </is>
      </c>
      <c r="F42" s="134" t="n">
        <v>44926</v>
      </c>
      <c r="G42" t="inlineStr">
        <is>
          <t>73-2022-12-31</t>
        </is>
      </c>
      <c r="H42" t="inlineStr">
        <is>
          <t>TPCA</t>
        </is>
      </c>
      <c r="I42" t="inlineStr">
        <is>
          <t>Numero de días promedio entre Fecha de inicio del proceso de selección y Fecha de contratación final</t>
        </is>
      </c>
      <c r="J42" t="n">
        <v>20</v>
      </c>
    </row>
    <row r="43">
      <c r="A43" t="n">
        <v>73</v>
      </c>
      <c r="B43" t="inlineStr">
        <is>
          <t>Tiempo respuesta selección y contratación de colaboradores de planta</t>
        </is>
      </c>
      <c r="C43" t="inlineStr">
        <is>
          <t>GESTIÓN Y DESARROLLO DEL TALENTO HUMANO</t>
        </is>
      </c>
      <c r="D43" t="inlineStr">
        <is>
          <t>Trimestral</t>
        </is>
      </c>
      <c r="E43" t="inlineStr">
        <is>
          <t>Negativo</t>
        </is>
      </c>
      <c r="F43" s="134" t="n">
        <v>45107</v>
      </c>
      <c r="G43" t="inlineStr">
        <is>
          <t>73-2023-06-30</t>
        </is>
      </c>
      <c r="H43" t="inlineStr">
        <is>
          <t>TPCA</t>
        </is>
      </c>
      <c r="I43" t="inlineStr">
        <is>
          <t>Numero de días promedio entre Fecha de inicio del proceso de selección y Fecha de contratación final</t>
        </is>
      </c>
      <c r="J43" t="n">
        <v>19</v>
      </c>
    </row>
    <row r="44">
      <c r="A44" t="n">
        <v>73</v>
      </c>
      <c r="B44" t="inlineStr">
        <is>
          <t>Tiempo respuesta selección y contratación de colaboradores de planta</t>
        </is>
      </c>
      <c r="C44" t="inlineStr">
        <is>
          <t>GESTIÓN Y DESARROLLO DEL TALENTO HUMANO</t>
        </is>
      </c>
      <c r="D44" t="inlineStr">
        <is>
          <t>Trimestral</t>
        </is>
      </c>
      <c r="E44" t="inlineStr">
        <is>
          <t>Negativo</t>
        </is>
      </c>
      <c r="F44" s="134" t="n">
        <v>45291</v>
      </c>
      <c r="G44" t="inlineStr">
        <is>
          <t>73-2023-12-31</t>
        </is>
      </c>
      <c r="H44" t="inlineStr">
        <is>
          <t>TPCA</t>
        </is>
      </c>
      <c r="I44" t="inlineStr">
        <is>
          <t>Numero de días promedio entre Fecha de inicio del proceso de selección y Fecha de contratación final</t>
        </is>
      </c>
      <c r="J44" t="n">
        <v>17</v>
      </c>
    </row>
    <row r="45">
      <c r="A45" t="n">
        <v>73</v>
      </c>
      <c r="B45" t="inlineStr">
        <is>
          <t>Tiempo respuesta selección y contratación de colaboradores de planta</t>
        </is>
      </c>
      <c r="C45" t="inlineStr">
        <is>
          <t>GESTIÓN Y DESARROLLO DEL TALENTO HUMANO</t>
        </is>
      </c>
      <c r="D45" t="inlineStr">
        <is>
          <t>Trimestral</t>
        </is>
      </c>
      <c r="E45" t="inlineStr">
        <is>
          <t>Negativo</t>
        </is>
      </c>
      <c r="F45" s="134" t="n">
        <v>45473</v>
      </c>
      <c r="G45" t="inlineStr">
        <is>
          <t>73-2024-06-30</t>
        </is>
      </c>
      <c r="H45" t="inlineStr">
        <is>
          <t>TPCA</t>
        </is>
      </c>
      <c r="I45" t="inlineStr">
        <is>
          <t>Numero de días promedio entre Fecha de inicio del proceso de selección y Fecha de contratación final</t>
        </is>
      </c>
      <c r="J45" t="n">
        <v>20</v>
      </c>
    </row>
    <row r="46">
      <c r="A46" t="n">
        <v>73</v>
      </c>
      <c r="B46" t="inlineStr">
        <is>
          <t>Tiempo respuesta selección y contratación de colaboradores de planta</t>
        </is>
      </c>
      <c r="C46" t="inlineStr">
        <is>
          <t>GESTIÓN Y DESARROLLO DEL TALENTO HUMANO</t>
        </is>
      </c>
      <c r="D46" t="inlineStr">
        <is>
          <t>Trimestral</t>
        </is>
      </c>
      <c r="E46" t="inlineStr">
        <is>
          <t>Negativo</t>
        </is>
      </c>
      <c r="F46" s="134" t="n">
        <v>45657</v>
      </c>
      <c r="G46" t="inlineStr">
        <is>
          <t>73-2024-12-31</t>
        </is>
      </c>
      <c r="H46" t="inlineStr">
        <is>
          <t>TPCA</t>
        </is>
      </c>
      <c r="I46" t="inlineStr">
        <is>
          <t>Numero de días promedio entre Fecha de inicio del proceso de selección y Fecha de contratación final</t>
        </is>
      </c>
      <c r="J46" t="n">
        <v>17</v>
      </c>
    </row>
    <row r="47">
      <c r="A47" t="n">
        <v>73</v>
      </c>
      <c r="B47" t="inlineStr">
        <is>
          <t>Tiempo respuesta selección y contratación de colaboradores de planta</t>
        </is>
      </c>
      <c r="C47" t="inlineStr">
        <is>
          <t>GESTIÓN Y DESARROLLO DEL TALENTO HUMANO</t>
        </is>
      </c>
      <c r="D47" t="inlineStr">
        <is>
          <t>Trimestral</t>
        </is>
      </c>
      <c r="E47" t="inlineStr">
        <is>
          <t>Negativo</t>
        </is>
      </c>
      <c r="F47" s="134" t="n">
        <v>45838</v>
      </c>
      <c r="G47" t="inlineStr">
        <is>
          <t>73-2025-06-30</t>
        </is>
      </c>
      <c r="H47" t="inlineStr">
        <is>
          <t>TPCA</t>
        </is>
      </c>
      <c r="I47" t="inlineStr">
        <is>
          <t>Numero de días promedio entre Fecha de inicio del proceso de selección y Fecha de contratación final</t>
        </is>
      </c>
      <c r="J47" t="n">
        <v>19</v>
      </c>
    </row>
    <row r="48">
      <c r="A48" t="n">
        <v>73</v>
      </c>
      <c r="B48" t="inlineStr">
        <is>
          <t>Tiempo respuesta selección y contratación de colaboradores de planta</t>
        </is>
      </c>
      <c r="C48" t="inlineStr">
        <is>
          <t>GESTIÓN Y DESARROLLO DEL TALENTO HUMANO</t>
        </is>
      </c>
      <c r="D48" t="inlineStr">
        <is>
          <t>Trimestral</t>
        </is>
      </c>
      <c r="E48" t="inlineStr">
        <is>
          <t>Negativo</t>
        </is>
      </c>
      <c r="F48" s="134" t="n">
        <v>46022</v>
      </c>
      <c r="G48" t="inlineStr">
        <is>
          <t>73-2025-12-31</t>
        </is>
      </c>
      <c r="H48" t="inlineStr">
        <is>
          <t>TPCA</t>
        </is>
      </c>
      <c r="I48" t="inlineStr">
        <is>
          <t>Numero de días promedio entre Fecha de inicio del proceso de selección y Fecha de contratación final</t>
        </is>
      </c>
      <c r="J48" t="n">
        <v>20</v>
      </c>
    </row>
    <row r="49">
      <c r="A49" t="n">
        <v>74</v>
      </c>
      <c r="B49" t="inlineStr">
        <is>
          <t>Efectividad en las contrataciones</t>
        </is>
      </c>
      <c r="C49" t="inlineStr">
        <is>
          <t>GESTIÓN Y DESARROLLO DEL TALENTO HUMANO</t>
        </is>
      </c>
      <c r="D49" t="inlineStr">
        <is>
          <t>Trimestral</t>
        </is>
      </c>
      <c r="E49" t="inlineStr">
        <is>
          <t>Positivo</t>
        </is>
      </c>
      <c r="F49" s="134" t="n">
        <v>44742</v>
      </c>
      <c r="G49" t="inlineStr">
        <is>
          <t>74-2022-06-30</t>
        </is>
      </c>
      <c r="H49" t="inlineStr">
        <is>
          <t>NCP&amp;gt;6</t>
        </is>
      </c>
      <c r="I49" t="inlineStr">
        <is>
          <t>Número de contrataciones exitosas mayores a 6 meses</t>
        </is>
      </c>
      <c r="J49" t="n">
        <v>66</v>
      </c>
    </row>
    <row r="50">
      <c r="A50" t="n">
        <v>74</v>
      </c>
      <c r="B50" t="inlineStr">
        <is>
          <t>Efectividad en las contrataciones</t>
        </is>
      </c>
      <c r="C50" t="inlineStr">
        <is>
          <t>GESTIÓN Y DESARROLLO DEL TALENTO HUMANO</t>
        </is>
      </c>
      <c r="D50" t="inlineStr">
        <is>
          <t>Trimestral</t>
        </is>
      </c>
      <c r="E50" t="inlineStr">
        <is>
          <t>Positivo</t>
        </is>
      </c>
      <c r="F50" s="134" t="n">
        <v>44742</v>
      </c>
      <c r="G50" t="inlineStr">
        <is>
          <t>74-2022-06-30</t>
        </is>
      </c>
      <c r="H50" t="inlineStr">
        <is>
          <t>NCC</t>
        </is>
      </c>
      <c r="I50" t="inlineStr">
        <is>
          <t>Numero total de cargos contratados</t>
        </is>
      </c>
      <c r="J50" t="n">
        <v>75</v>
      </c>
    </row>
    <row r="51">
      <c r="A51" t="n">
        <v>74</v>
      </c>
      <c r="B51" t="inlineStr">
        <is>
          <t>Efectividad en las contrataciones</t>
        </is>
      </c>
      <c r="C51" t="inlineStr">
        <is>
          <t>GESTIÓN Y DESARROLLO DEL TALENTO HUMANO</t>
        </is>
      </c>
      <c r="D51" t="inlineStr">
        <is>
          <t>Trimestral</t>
        </is>
      </c>
      <c r="E51" t="inlineStr">
        <is>
          <t>Positivo</t>
        </is>
      </c>
      <c r="F51" s="134" t="n">
        <v>44926</v>
      </c>
      <c r="G51" t="inlineStr">
        <is>
          <t>74-2022-12-31</t>
        </is>
      </c>
      <c r="H51" t="inlineStr">
        <is>
          <t>NCP&amp;gt;6</t>
        </is>
      </c>
      <c r="I51" t="inlineStr">
        <is>
          <t>Número de contrataciones exitosas mayores a 6 meses</t>
        </is>
      </c>
      <c r="J51" t="n">
        <v>63</v>
      </c>
    </row>
    <row r="52">
      <c r="A52" t="n">
        <v>74</v>
      </c>
      <c r="B52" t="inlineStr">
        <is>
          <t>Efectividad en las contrataciones</t>
        </is>
      </c>
      <c r="C52" t="inlineStr">
        <is>
          <t>GESTIÓN Y DESARROLLO DEL TALENTO HUMANO</t>
        </is>
      </c>
      <c r="D52" t="inlineStr">
        <is>
          <t>Trimestral</t>
        </is>
      </c>
      <c r="E52" t="inlineStr">
        <is>
          <t>Positivo</t>
        </is>
      </c>
      <c r="F52" s="134" t="n">
        <v>44926</v>
      </c>
      <c r="G52" t="inlineStr">
        <is>
          <t>74-2022-12-31</t>
        </is>
      </c>
      <c r="H52" t="inlineStr">
        <is>
          <t>NCC</t>
        </is>
      </c>
      <c r="I52" t="inlineStr">
        <is>
          <t>Numero total de cargos contratados</t>
        </is>
      </c>
      <c r="J52" t="n">
        <v>76</v>
      </c>
    </row>
    <row r="53">
      <c r="A53" t="n">
        <v>74</v>
      </c>
      <c r="B53" t="inlineStr">
        <is>
          <t>Efectividad en las contrataciones</t>
        </is>
      </c>
      <c r="C53" t="inlineStr">
        <is>
          <t>GESTIÓN Y DESARROLLO DEL TALENTO HUMANO</t>
        </is>
      </c>
      <c r="D53" t="inlineStr">
        <is>
          <t>Trimestral</t>
        </is>
      </c>
      <c r="E53" t="inlineStr">
        <is>
          <t>Positivo</t>
        </is>
      </c>
      <c r="F53" s="134" t="n">
        <v>45107</v>
      </c>
      <c r="G53" t="inlineStr">
        <is>
          <t>74-2023-06-30</t>
        </is>
      </c>
      <c r="H53" t="inlineStr">
        <is>
          <t>NCP&amp;gt;6</t>
        </is>
      </c>
      <c r="I53" t="inlineStr">
        <is>
          <t>Número de contrataciones exitosas mayores a 6 meses</t>
        </is>
      </c>
      <c r="J53" t="n">
        <v>68</v>
      </c>
    </row>
    <row r="54">
      <c r="A54" t="n">
        <v>74</v>
      </c>
      <c r="B54" t="inlineStr">
        <is>
          <t>Efectividad en las contrataciones</t>
        </is>
      </c>
      <c r="C54" t="inlineStr">
        <is>
          <t>GESTIÓN Y DESARROLLO DEL TALENTO HUMANO</t>
        </is>
      </c>
      <c r="D54" t="inlineStr">
        <is>
          <t>Trimestral</t>
        </is>
      </c>
      <c r="E54" t="inlineStr">
        <is>
          <t>Positivo</t>
        </is>
      </c>
      <c r="F54" s="134" t="n">
        <v>45107</v>
      </c>
      <c r="G54" t="inlineStr">
        <is>
          <t>74-2023-06-30</t>
        </is>
      </c>
      <c r="H54" t="inlineStr">
        <is>
          <t>NCC</t>
        </is>
      </c>
      <c r="I54" t="inlineStr">
        <is>
          <t>Numero total de cargos contratados</t>
        </is>
      </c>
      <c r="J54" t="n">
        <v>78</v>
      </c>
    </row>
    <row r="55">
      <c r="A55" t="n">
        <v>74</v>
      </c>
      <c r="B55" t="inlineStr">
        <is>
          <t>Efectividad en las contrataciones</t>
        </is>
      </c>
      <c r="C55" t="inlineStr">
        <is>
          <t>GESTIÓN Y DESARROLLO DEL TALENTO HUMANO</t>
        </is>
      </c>
      <c r="D55" t="inlineStr">
        <is>
          <t>Trimestral</t>
        </is>
      </c>
      <c r="E55" t="inlineStr">
        <is>
          <t>Positivo</t>
        </is>
      </c>
      <c r="F55" s="134" t="n">
        <v>45291</v>
      </c>
      <c r="G55" t="inlineStr">
        <is>
          <t>74-2023-12-31</t>
        </is>
      </c>
      <c r="H55" t="inlineStr">
        <is>
          <t>NCP&amp;gt;6</t>
        </is>
      </c>
      <c r="I55" t="inlineStr">
        <is>
          <t>Número de contrataciones exitosas mayores a 6 meses</t>
        </is>
      </c>
      <c r="J55" t="n">
        <v>53</v>
      </c>
    </row>
    <row r="56">
      <c r="A56" t="n">
        <v>74</v>
      </c>
      <c r="B56" t="inlineStr">
        <is>
          <t>Efectividad en las contrataciones</t>
        </is>
      </c>
      <c r="C56" t="inlineStr">
        <is>
          <t>GESTIÓN Y DESARROLLO DEL TALENTO HUMANO</t>
        </is>
      </c>
      <c r="D56" t="inlineStr">
        <is>
          <t>Trimestral</t>
        </is>
      </c>
      <c r="E56" t="inlineStr">
        <is>
          <t>Positivo</t>
        </is>
      </c>
      <c r="F56" s="134" t="n">
        <v>45291</v>
      </c>
      <c r="G56" t="inlineStr">
        <is>
          <t>74-2023-12-31</t>
        </is>
      </c>
      <c r="H56" t="inlineStr">
        <is>
          <t>NCC</t>
        </is>
      </c>
      <c r="I56" t="inlineStr">
        <is>
          <t>Numero total de cargos contratados</t>
        </is>
      </c>
      <c r="J56" t="n">
        <v>56</v>
      </c>
    </row>
    <row r="57">
      <c r="A57" t="n">
        <v>74</v>
      </c>
      <c r="B57" t="inlineStr">
        <is>
          <t>Efectividad en las contrataciones</t>
        </is>
      </c>
      <c r="C57" t="inlineStr">
        <is>
          <t>GESTIÓN Y DESARROLLO DEL TALENTO HUMANO</t>
        </is>
      </c>
      <c r="D57" t="inlineStr">
        <is>
          <t>Trimestral</t>
        </is>
      </c>
      <c r="E57" t="inlineStr">
        <is>
          <t>Positivo</t>
        </is>
      </c>
      <c r="F57" s="134" t="n">
        <v>45473</v>
      </c>
      <c r="G57" t="inlineStr">
        <is>
          <t>74-2024-06-30</t>
        </is>
      </c>
      <c r="H57" t="inlineStr">
        <is>
          <t>NCP&amp;gt;6</t>
        </is>
      </c>
      <c r="I57" t="inlineStr">
        <is>
          <t>Número de contrataciones exitosas mayores a 6 meses</t>
        </is>
      </c>
      <c r="J57" t="n">
        <v>54</v>
      </c>
    </row>
    <row r="58">
      <c r="A58" t="n">
        <v>74</v>
      </c>
      <c r="B58" t="inlineStr">
        <is>
          <t>Efectividad en las contrataciones</t>
        </is>
      </c>
      <c r="C58" t="inlineStr">
        <is>
          <t>GESTIÓN Y DESARROLLO DEL TALENTO HUMANO</t>
        </is>
      </c>
      <c r="D58" t="inlineStr">
        <is>
          <t>Trimestral</t>
        </is>
      </c>
      <c r="E58" t="inlineStr">
        <is>
          <t>Positivo</t>
        </is>
      </c>
      <c r="F58" s="134" t="n">
        <v>45473</v>
      </c>
      <c r="G58" t="inlineStr">
        <is>
          <t>74-2024-06-30</t>
        </is>
      </c>
      <c r="H58" t="inlineStr">
        <is>
          <t>NCC</t>
        </is>
      </c>
      <c r="I58" t="inlineStr">
        <is>
          <t>Numero total de cargos contratados</t>
        </is>
      </c>
      <c r="J58" t="n">
        <v>59</v>
      </c>
    </row>
    <row r="59">
      <c r="A59" t="n">
        <v>74</v>
      </c>
      <c r="B59" t="inlineStr">
        <is>
          <t>Efectividad en las contrataciones</t>
        </is>
      </c>
      <c r="C59" t="inlineStr">
        <is>
          <t>GESTIÓN Y DESARROLLO DEL TALENTO HUMANO</t>
        </is>
      </c>
      <c r="D59" t="inlineStr">
        <is>
          <t>Trimestral</t>
        </is>
      </c>
      <c r="E59" t="inlineStr">
        <is>
          <t>Positivo</t>
        </is>
      </c>
      <c r="F59" s="134" t="n">
        <v>45657</v>
      </c>
      <c r="G59" t="inlineStr">
        <is>
          <t>74-2024-12-31</t>
        </is>
      </c>
      <c r="H59" t="inlineStr">
        <is>
          <t>NCP&amp;gt;6</t>
        </is>
      </c>
      <c r="I59" t="inlineStr">
        <is>
          <t>Número de contrataciones exitosas mayores a 6 meses</t>
        </is>
      </c>
      <c r="J59" t="n">
        <v>42</v>
      </c>
    </row>
    <row r="60">
      <c r="A60" t="n">
        <v>74</v>
      </c>
      <c r="B60" t="inlineStr">
        <is>
          <t>Efectividad en las contrataciones</t>
        </is>
      </c>
      <c r="C60" t="inlineStr">
        <is>
          <t>GESTIÓN Y DESARROLLO DEL TALENTO HUMANO</t>
        </is>
      </c>
      <c r="D60" t="inlineStr">
        <is>
          <t>Trimestral</t>
        </is>
      </c>
      <c r="E60" t="inlineStr">
        <is>
          <t>Positivo</t>
        </is>
      </c>
      <c r="F60" s="134" t="n">
        <v>45657</v>
      </c>
      <c r="G60" t="inlineStr">
        <is>
          <t>74-2024-12-31</t>
        </is>
      </c>
      <c r="H60" t="inlineStr">
        <is>
          <t>NCC</t>
        </is>
      </c>
      <c r="I60" t="inlineStr">
        <is>
          <t>Numero total de cargos contratados</t>
        </is>
      </c>
      <c r="J60" t="n">
        <v>44</v>
      </c>
    </row>
    <row r="61">
      <c r="A61" t="n">
        <v>74</v>
      </c>
      <c r="B61" t="inlineStr">
        <is>
          <t>Efectividad en las contrataciones</t>
        </is>
      </c>
      <c r="C61" t="inlineStr">
        <is>
          <t>GESTIÓN Y DESARROLLO DEL TALENTO HUMANO</t>
        </is>
      </c>
      <c r="D61" t="inlineStr">
        <is>
          <t>Trimestral</t>
        </is>
      </c>
      <c r="E61" t="inlineStr">
        <is>
          <t>Positivo</t>
        </is>
      </c>
      <c r="F61" s="134" t="n">
        <v>45838</v>
      </c>
      <c r="G61" t="inlineStr">
        <is>
          <t>74-2025-06-30</t>
        </is>
      </c>
      <c r="H61" t="inlineStr">
        <is>
          <t>NCP&amp;gt;6</t>
        </is>
      </c>
      <c r="I61" t="inlineStr">
        <is>
          <t>Número de contrataciones exitosas mayores a 6 meses</t>
        </is>
      </c>
      <c r="J61" t="n">
        <v>43</v>
      </c>
    </row>
    <row r="62">
      <c r="A62" t="n">
        <v>74</v>
      </c>
      <c r="B62" t="inlineStr">
        <is>
          <t>Efectividad en las contrataciones</t>
        </is>
      </c>
      <c r="C62" t="inlineStr">
        <is>
          <t>GESTIÓN Y DESARROLLO DEL TALENTO HUMANO</t>
        </is>
      </c>
      <c r="D62" t="inlineStr">
        <is>
          <t>Trimestral</t>
        </is>
      </c>
      <c r="E62" t="inlineStr">
        <is>
          <t>Positivo</t>
        </is>
      </c>
      <c r="F62" s="134" t="n">
        <v>45838</v>
      </c>
      <c r="G62" t="inlineStr">
        <is>
          <t>74-2025-06-30</t>
        </is>
      </c>
      <c r="H62" t="inlineStr">
        <is>
          <t>NCC</t>
        </is>
      </c>
      <c r="I62" t="inlineStr">
        <is>
          <t>Numero total de cargos contratados</t>
        </is>
      </c>
      <c r="J62" t="n">
        <v>47</v>
      </c>
    </row>
    <row r="63">
      <c r="A63" t="n">
        <v>74</v>
      </c>
      <c r="B63" t="inlineStr">
        <is>
          <t>Efectividad en las contrataciones</t>
        </is>
      </c>
      <c r="C63" t="inlineStr">
        <is>
          <t>GESTIÓN Y DESARROLLO DEL TALENTO HUMANO</t>
        </is>
      </c>
      <c r="D63" t="inlineStr">
        <is>
          <t>Trimestral</t>
        </is>
      </c>
      <c r="E63" t="inlineStr">
        <is>
          <t>Positivo</t>
        </is>
      </c>
      <c r="F63" s="134" t="n">
        <v>46022</v>
      </c>
      <c r="G63" t="inlineStr">
        <is>
          <t>74-2025-12-31</t>
        </is>
      </c>
      <c r="H63" t="inlineStr">
        <is>
          <t>NCP&amp;gt;6</t>
        </is>
      </c>
      <c r="I63" t="inlineStr">
        <is>
          <t>Número de contrataciones exitosas mayores a 6 meses</t>
        </is>
      </c>
      <c r="J63" t="n">
        <v>28</v>
      </c>
    </row>
    <row r="64">
      <c r="A64" t="n">
        <v>74</v>
      </c>
      <c r="B64" t="inlineStr">
        <is>
          <t>Efectividad en las contrataciones</t>
        </is>
      </c>
      <c r="C64" t="inlineStr">
        <is>
          <t>GESTIÓN Y DESARROLLO DEL TALENTO HUMANO</t>
        </is>
      </c>
      <c r="D64" t="inlineStr">
        <is>
          <t>Trimestral</t>
        </is>
      </c>
      <c r="E64" t="inlineStr">
        <is>
          <t>Positivo</t>
        </is>
      </c>
      <c r="F64" s="134" t="n">
        <v>46022</v>
      </c>
      <c r="G64" t="inlineStr">
        <is>
          <t>74-2025-12-31</t>
        </is>
      </c>
      <c r="H64" t="inlineStr">
        <is>
          <t>NCC</t>
        </is>
      </c>
      <c r="I64" t="inlineStr">
        <is>
          <t>Numero total de cargos contratados</t>
        </is>
      </c>
      <c r="J64" t="n">
        <v>31</v>
      </c>
    </row>
    <row r="65">
      <c r="A65" t="n">
        <v>77</v>
      </c>
      <c r="B65" t="inlineStr">
        <is>
          <t>Disponibilidad de servicios tecnológicos</t>
        </is>
      </c>
      <c r="C65" t="inlineStr">
        <is>
          <t>GESTIÓN DE LA TECNOLOGÍA E INNOVACIÓN DIGITAL</t>
        </is>
      </c>
      <c r="D65" t="inlineStr">
        <is>
          <t>Mensual</t>
        </is>
      </c>
      <c r="E65" t="inlineStr">
        <is>
          <t>Positivo</t>
        </is>
      </c>
      <c r="F65" s="134" t="n">
        <v>44592</v>
      </c>
      <c r="G65" t="inlineStr">
        <is>
          <t>77-2022-01-31</t>
        </is>
      </c>
      <c r="H65" t="inlineStr">
        <is>
          <t>PDST</t>
        </is>
      </c>
      <c r="I65" t="inlineStr">
        <is>
          <t>Promedio Disponilidad de los Servicios de TI</t>
        </is>
      </c>
      <c r="J65" t="n">
        <v>98.2</v>
      </c>
    </row>
    <row r="66">
      <c r="A66" t="n">
        <v>77</v>
      </c>
      <c r="B66" t="inlineStr">
        <is>
          <t>Disponibilidad de servicios tecnológicos</t>
        </is>
      </c>
      <c r="C66" t="inlineStr">
        <is>
          <t>GESTIÓN DE LA TECNOLOGÍA E INNOVACIÓN DIGITAL</t>
        </is>
      </c>
      <c r="D66" t="inlineStr">
        <is>
          <t>Mensual</t>
        </is>
      </c>
      <c r="E66" t="inlineStr">
        <is>
          <t>Positivo</t>
        </is>
      </c>
      <c r="F66" s="134" t="n">
        <v>44620</v>
      </c>
      <c r="G66" t="inlineStr">
        <is>
          <t>77-2022-02-28</t>
        </is>
      </c>
      <c r="H66" t="inlineStr">
        <is>
          <t>PDST</t>
        </is>
      </c>
      <c r="I66" t="inlineStr">
        <is>
          <t>Promedio Disponilidad de los Servicios de TI</t>
        </is>
      </c>
      <c r="J66" t="n">
        <v>96.09999999999999</v>
      </c>
    </row>
    <row r="67">
      <c r="A67" t="n">
        <v>77</v>
      </c>
      <c r="B67" t="inlineStr">
        <is>
          <t>Disponibilidad de servicios tecnológicos</t>
        </is>
      </c>
      <c r="C67" t="inlineStr">
        <is>
          <t>GESTIÓN DE LA TECNOLOGÍA E INNOVACIÓN DIGITAL</t>
        </is>
      </c>
      <c r="D67" t="inlineStr">
        <is>
          <t>Mensual</t>
        </is>
      </c>
      <c r="E67" t="inlineStr">
        <is>
          <t>Positivo</t>
        </is>
      </c>
      <c r="F67" s="134" t="n">
        <v>44651</v>
      </c>
      <c r="G67" t="inlineStr">
        <is>
          <t>77-2022-03-31</t>
        </is>
      </c>
      <c r="H67" t="inlineStr">
        <is>
          <t>PDST</t>
        </is>
      </c>
      <c r="I67" t="inlineStr">
        <is>
          <t>Promedio Disponilidad de los Servicios de TI</t>
        </is>
      </c>
      <c r="J67" t="n">
        <v>99.09999999999999</v>
      </c>
    </row>
    <row r="68">
      <c r="A68" t="n">
        <v>77</v>
      </c>
      <c r="B68" t="inlineStr">
        <is>
          <t>Disponibilidad de servicios tecnológicos</t>
        </is>
      </c>
      <c r="C68" t="inlineStr">
        <is>
          <t>GESTIÓN DE LA TECNOLOGÍA E INNOVACIÓN DIGITAL</t>
        </is>
      </c>
      <c r="D68" t="inlineStr">
        <is>
          <t>Mensual</t>
        </is>
      </c>
      <c r="E68" t="inlineStr">
        <is>
          <t>Positivo</t>
        </is>
      </c>
      <c r="F68" s="134" t="n">
        <v>44681</v>
      </c>
      <c r="G68" t="inlineStr">
        <is>
          <t>77-2022-04-30</t>
        </is>
      </c>
      <c r="H68" t="inlineStr">
        <is>
          <t>PDST</t>
        </is>
      </c>
      <c r="I68" t="inlineStr">
        <is>
          <t>Promedio Disponilidad de los Servicios de TI</t>
        </is>
      </c>
      <c r="J68" t="n">
        <v>96.5</v>
      </c>
    </row>
    <row r="69">
      <c r="A69" t="n">
        <v>77</v>
      </c>
      <c r="B69" t="inlineStr">
        <is>
          <t>Disponibilidad de servicios tecnológicos</t>
        </is>
      </c>
      <c r="C69" t="inlineStr">
        <is>
          <t>GESTIÓN DE LA TECNOLOGÍA E INNOVACIÓN DIGITAL</t>
        </is>
      </c>
      <c r="D69" t="inlineStr">
        <is>
          <t>Mensual</t>
        </is>
      </c>
      <c r="E69" t="inlineStr">
        <is>
          <t>Positivo</t>
        </is>
      </c>
      <c r="F69" s="134" t="n">
        <v>44712</v>
      </c>
      <c r="G69" t="inlineStr">
        <is>
          <t>77-2022-05-31</t>
        </is>
      </c>
      <c r="H69" t="inlineStr">
        <is>
          <t>PDST</t>
        </is>
      </c>
      <c r="I69" t="inlineStr">
        <is>
          <t>Promedio Disponilidad de los Servicios de TI</t>
        </is>
      </c>
      <c r="J69" t="n">
        <v>97.40000000000001</v>
      </c>
    </row>
    <row r="70">
      <c r="A70" t="n">
        <v>77</v>
      </c>
      <c r="B70" t="inlineStr">
        <is>
          <t>Disponibilidad de servicios tecnológicos</t>
        </is>
      </c>
      <c r="C70" t="inlineStr">
        <is>
          <t>GESTIÓN DE LA TECNOLOGÍA E INNOVACIÓN DIGITAL</t>
        </is>
      </c>
      <c r="D70" t="inlineStr">
        <is>
          <t>Mensual</t>
        </is>
      </c>
      <c r="E70" t="inlineStr">
        <is>
          <t>Positivo</t>
        </is>
      </c>
      <c r="F70" s="134" t="n">
        <v>44742</v>
      </c>
      <c r="G70" t="inlineStr">
        <is>
          <t>77-2022-06-30</t>
        </is>
      </c>
      <c r="H70" t="inlineStr">
        <is>
          <t>PDST</t>
        </is>
      </c>
      <c r="I70" t="inlineStr">
        <is>
          <t>Promedio Disponilidad de los Servicios de TI</t>
        </is>
      </c>
      <c r="J70" t="n">
        <v>98.8</v>
      </c>
    </row>
    <row r="71">
      <c r="A71" t="n">
        <v>77</v>
      </c>
      <c r="B71" t="inlineStr">
        <is>
          <t>Disponibilidad de servicios tecnológicos</t>
        </is>
      </c>
      <c r="C71" t="inlineStr">
        <is>
          <t>GESTIÓN DE LA TECNOLOGÍA E INNOVACIÓN DIGITAL</t>
        </is>
      </c>
      <c r="D71" t="inlineStr">
        <is>
          <t>Mensual</t>
        </is>
      </c>
      <c r="E71" t="inlineStr">
        <is>
          <t>Positivo</t>
        </is>
      </c>
      <c r="F71" s="134" t="n">
        <v>44773</v>
      </c>
      <c r="G71" t="inlineStr">
        <is>
          <t>77-2022-07-31</t>
        </is>
      </c>
      <c r="H71" t="inlineStr">
        <is>
          <t>PDST</t>
        </is>
      </c>
      <c r="I71" t="inlineStr">
        <is>
          <t>Promedio Disponilidad de los Servicios de TI</t>
        </is>
      </c>
      <c r="J71" t="n">
        <v>97.09</v>
      </c>
    </row>
    <row r="72">
      <c r="A72" t="n">
        <v>77</v>
      </c>
      <c r="B72" t="inlineStr">
        <is>
          <t>Disponibilidad de servicios tecnológicos</t>
        </is>
      </c>
      <c r="C72" t="inlineStr">
        <is>
          <t>GESTIÓN DE LA TECNOLOGÍA E INNOVACIÓN DIGITAL</t>
        </is>
      </c>
      <c r="D72" t="inlineStr">
        <is>
          <t>Mensual</t>
        </is>
      </c>
      <c r="E72" t="inlineStr">
        <is>
          <t>Positivo</t>
        </is>
      </c>
      <c r="F72" s="134" t="n">
        <v>44804</v>
      </c>
      <c r="G72" t="inlineStr">
        <is>
          <t>77-2022-08-31</t>
        </is>
      </c>
      <c r="H72" t="inlineStr">
        <is>
          <t>PDST</t>
        </is>
      </c>
      <c r="I72" t="inlineStr">
        <is>
          <t>Promedio Disponilidad de los Servicios de TI</t>
        </is>
      </c>
      <c r="J72" t="n">
        <v>99.01000000000001</v>
      </c>
    </row>
    <row r="73">
      <c r="A73" t="n">
        <v>77</v>
      </c>
      <c r="B73" t="inlineStr">
        <is>
          <t>Disponibilidad de servicios tecnológicos</t>
        </is>
      </c>
      <c r="C73" t="inlineStr">
        <is>
          <t>GESTIÓN DE LA TECNOLOGÍA E INNOVACIÓN DIGITAL</t>
        </is>
      </c>
      <c r="D73" t="inlineStr">
        <is>
          <t>Mensual</t>
        </is>
      </c>
      <c r="E73" t="inlineStr">
        <is>
          <t>Positivo</t>
        </is>
      </c>
      <c r="F73" s="134" t="n">
        <v>44834</v>
      </c>
      <c r="G73" t="inlineStr">
        <is>
          <t>77-2022-09-30</t>
        </is>
      </c>
      <c r="H73" t="inlineStr">
        <is>
          <t>PDST</t>
        </is>
      </c>
      <c r="I73" t="inlineStr">
        <is>
          <t>Promedio Disponilidad de los Servicios de TI</t>
        </is>
      </c>
      <c r="J73" t="n">
        <v>98.59999999999999</v>
      </c>
    </row>
    <row r="74">
      <c r="A74" t="n">
        <v>77</v>
      </c>
      <c r="B74" t="inlineStr">
        <is>
          <t>Disponibilidad de servicios tecnológicos</t>
        </is>
      </c>
      <c r="C74" t="inlineStr">
        <is>
          <t>GESTIÓN DE LA TECNOLOGÍA E INNOVACIÓN DIGITAL</t>
        </is>
      </c>
      <c r="D74" t="inlineStr">
        <is>
          <t>Mensual</t>
        </is>
      </c>
      <c r="E74" t="inlineStr">
        <is>
          <t>Positivo</t>
        </is>
      </c>
      <c r="F74" s="134" t="n">
        <v>44865</v>
      </c>
      <c r="G74" t="inlineStr">
        <is>
          <t>77-2022-10-31</t>
        </is>
      </c>
      <c r="H74" t="inlineStr">
        <is>
          <t>PDST</t>
        </is>
      </c>
      <c r="I74" t="inlineStr">
        <is>
          <t>Promedio Disponilidad de los Servicios de TI</t>
        </is>
      </c>
      <c r="J74" t="n">
        <v>98.3</v>
      </c>
    </row>
    <row r="75">
      <c r="A75" t="n">
        <v>77</v>
      </c>
      <c r="B75" t="inlineStr">
        <is>
          <t>Disponibilidad de servicios tecnológicos</t>
        </is>
      </c>
      <c r="C75" t="inlineStr">
        <is>
          <t>GESTIÓN DE LA TECNOLOGÍA E INNOVACIÓN DIGITAL</t>
        </is>
      </c>
      <c r="D75" t="inlineStr">
        <is>
          <t>Mensual</t>
        </is>
      </c>
      <c r="E75" t="inlineStr">
        <is>
          <t>Positivo</t>
        </is>
      </c>
      <c r="F75" s="134" t="n">
        <v>44895</v>
      </c>
      <c r="G75" t="inlineStr">
        <is>
          <t>77-2022-11-30</t>
        </is>
      </c>
      <c r="H75" t="inlineStr">
        <is>
          <t>PDST</t>
        </is>
      </c>
      <c r="I75" t="inlineStr">
        <is>
          <t>Promedio Disponilidad de los Servicios de TI</t>
        </is>
      </c>
      <c r="J75" t="n">
        <v>98.2</v>
      </c>
    </row>
    <row r="76">
      <c r="A76" t="n">
        <v>77</v>
      </c>
      <c r="B76" t="inlineStr">
        <is>
          <t>Disponibilidad de servicios tecnológicos</t>
        </is>
      </c>
      <c r="C76" t="inlineStr">
        <is>
          <t>GESTIÓN DE LA TECNOLOGÍA E INNOVACIÓN DIGITAL</t>
        </is>
      </c>
      <c r="D76" t="inlineStr">
        <is>
          <t>Mensual</t>
        </is>
      </c>
      <c r="E76" t="inlineStr">
        <is>
          <t>Positivo</t>
        </is>
      </c>
      <c r="F76" s="134" t="n">
        <v>44926</v>
      </c>
      <c r="G76" t="inlineStr">
        <is>
          <t>77-2022-12-31</t>
        </is>
      </c>
      <c r="H76" t="inlineStr">
        <is>
          <t>PDST</t>
        </is>
      </c>
      <c r="I76" t="inlineStr">
        <is>
          <t>Promedio Disponilidad de los Servicios de TI</t>
        </is>
      </c>
      <c r="J76" t="n">
        <v>97.5</v>
      </c>
    </row>
    <row r="77">
      <c r="A77" t="n">
        <v>77</v>
      </c>
      <c r="B77" t="inlineStr">
        <is>
          <t>Disponibilidad de servicios tecnológicos</t>
        </is>
      </c>
      <c r="C77" t="inlineStr">
        <is>
          <t>GESTIÓN DE LA TECNOLOGÍA E INNOVACIÓN DIGITAL</t>
        </is>
      </c>
      <c r="D77" t="inlineStr">
        <is>
          <t>Mensual</t>
        </is>
      </c>
      <c r="E77" t="inlineStr">
        <is>
          <t>Positivo</t>
        </is>
      </c>
      <c r="F77" s="134" t="n">
        <v>44957</v>
      </c>
      <c r="G77" t="inlineStr">
        <is>
          <t>77-2023-01-31</t>
        </is>
      </c>
      <c r="H77" t="inlineStr">
        <is>
          <t>PDST</t>
        </is>
      </c>
      <c r="I77" t="inlineStr">
        <is>
          <t>Promedio Disponilidad de los Servicios de TI</t>
        </is>
      </c>
      <c r="J77" t="n">
        <v>97.5</v>
      </c>
    </row>
    <row r="78">
      <c r="A78" t="n">
        <v>77</v>
      </c>
      <c r="B78" t="inlineStr">
        <is>
          <t>Disponibilidad de servicios tecnológicos</t>
        </is>
      </c>
      <c r="C78" t="inlineStr">
        <is>
          <t>GESTIÓN DE LA TECNOLOGÍA E INNOVACIÓN DIGITAL</t>
        </is>
      </c>
      <c r="D78" t="inlineStr">
        <is>
          <t>Mensual</t>
        </is>
      </c>
      <c r="E78" t="inlineStr">
        <is>
          <t>Positivo</t>
        </is>
      </c>
      <c r="F78" s="134" t="n">
        <v>44985</v>
      </c>
      <c r="G78" t="inlineStr">
        <is>
          <t>77-2023-02-28</t>
        </is>
      </c>
      <c r="H78" t="inlineStr">
        <is>
          <t>PDST</t>
        </is>
      </c>
      <c r="I78" t="inlineStr">
        <is>
          <t>Promedio Disponilidad de los Servicios de TI</t>
        </is>
      </c>
      <c r="J78" t="n">
        <v>97.2</v>
      </c>
    </row>
    <row r="79">
      <c r="A79" t="n">
        <v>77</v>
      </c>
      <c r="B79" t="inlineStr">
        <is>
          <t>Disponibilidad de servicios tecnológicos</t>
        </is>
      </c>
      <c r="C79" t="inlineStr">
        <is>
          <t>GESTIÓN DE LA TECNOLOGÍA E INNOVACIÓN DIGITAL</t>
        </is>
      </c>
      <c r="D79" t="inlineStr">
        <is>
          <t>Mensual</t>
        </is>
      </c>
      <c r="E79" t="inlineStr">
        <is>
          <t>Positivo</t>
        </is>
      </c>
      <c r="F79" s="134" t="n">
        <v>45016</v>
      </c>
      <c r="G79" t="inlineStr">
        <is>
          <t>77-2023-03-31</t>
        </is>
      </c>
      <c r="H79" t="inlineStr">
        <is>
          <t>PDST</t>
        </is>
      </c>
      <c r="I79" t="inlineStr">
        <is>
          <t>Promedio Disponilidad de los Servicios de TI</t>
        </is>
      </c>
      <c r="J79" t="n">
        <v>97.8</v>
      </c>
    </row>
    <row r="80">
      <c r="A80" t="n">
        <v>77</v>
      </c>
      <c r="B80" t="inlineStr">
        <is>
          <t>Disponibilidad de servicios tecnológicos</t>
        </is>
      </c>
      <c r="C80" t="inlineStr">
        <is>
          <t>GESTIÓN DE LA TECNOLOGÍA E INNOVACIÓN DIGITAL</t>
        </is>
      </c>
      <c r="D80" t="inlineStr">
        <is>
          <t>Mensual</t>
        </is>
      </c>
      <c r="E80" t="inlineStr">
        <is>
          <t>Positivo</t>
        </is>
      </c>
      <c r="F80" s="134" t="n">
        <v>45046</v>
      </c>
      <c r="G80" t="inlineStr">
        <is>
          <t>77-2023-04-30</t>
        </is>
      </c>
      <c r="H80" t="inlineStr">
        <is>
          <t>PDST</t>
        </is>
      </c>
      <c r="I80" t="inlineStr">
        <is>
          <t>Promedio Disponilidad de los Servicios de TI</t>
        </is>
      </c>
      <c r="J80" t="n">
        <v>95.59999999999999</v>
      </c>
    </row>
    <row r="81">
      <c r="A81" t="n">
        <v>77</v>
      </c>
      <c r="B81" t="inlineStr">
        <is>
          <t>Disponibilidad de servicios tecnológicos</t>
        </is>
      </c>
      <c r="C81" t="inlineStr">
        <is>
          <t>GESTIÓN DE LA TECNOLOGÍA E INNOVACIÓN DIGITAL</t>
        </is>
      </c>
      <c r="D81" t="inlineStr">
        <is>
          <t>Mensual</t>
        </is>
      </c>
      <c r="E81" t="inlineStr">
        <is>
          <t>Positivo</t>
        </is>
      </c>
      <c r="F81" s="134" t="n">
        <v>45077</v>
      </c>
      <c r="G81" t="inlineStr">
        <is>
          <t>77-2023-05-31</t>
        </is>
      </c>
      <c r="H81" t="inlineStr">
        <is>
          <t>PDST</t>
        </is>
      </c>
      <c r="I81" t="inlineStr">
        <is>
          <t>Promedio Disponilidad de los Servicios de TI</t>
        </is>
      </c>
      <c r="J81" t="n">
        <v>99.40000000000001</v>
      </c>
    </row>
    <row r="82">
      <c r="A82" t="n">
        <v>77</v>
      </c>
      <c r="B82" t="inlineStr">
        <is>
          <t>Disponibilidad de servicios tecnológicos</t>
        </is>
      </c>
      <c r="C82" t="inlineStr">
        <is>
          <t>GESTIÓN DE LA TECNOLOGÍA E INNOVACIÓN DIGITAL</t>
        </is>
      </c>
      <c r="D82" t="inlineStr">
        <is>
          <t>Mensual</t>
        </is>
      </c>
      <c r="E82" t="inlineStr">
        <is>
          <t>Positivo</t>
        </is>
      </c>
      <c r="F82" s="134" t="n">
        <v>45107</v>
      </c>
      <c r="G82" t="inlineStr">
        <is>
          <t>77-2023-06-30</t>
        </is>
      </c>
      <c r="H82" t="inlineStr">
        <is>
          <t>PDST</t>
        </is>
      </c>
      <c r="I82" t="inlineStr">
        <is>
          <t>Promedio Disponilidad de los Servicios de TI</t>
        </is>
      </c>
      <c r="J82" t="n">
        <v>98.59999999999999</v>
      </c>
    </row>
    <row r="83">
      <c r="A83" t="n">
        <v>77</v>
      </c>
      <c r="B83" t="inlineStr">
        <is>
          <t>Disponibilidad de servicios tecnológicos</t>
        </is>
      </c>
      <c r="C83" t="inlineStr">
        <is>
          <t>GESTIÓN DE LA TECNOLOGÍA E INNOVACIÓN DIGITAL</t>
        </is>
      </c>
      <c r="D83" t="inlineStr">
        <is>
          <t>Mensual</t>
        </is>
      </c>
      <c r="E83" t="inlineStr">
        <is>
          <t>Positivo</t>
        </is>
      </c>
      <c r="F83" s="134" t="n">
        <v>45138</v>
      </c>
      <c r="G83" t="inlineStr">
        <is>
          <t>77-2023-07-31</t>
        </is>
      </c>
      <c r="H83" t="inlineStr">
        <is>
          <t>PDST</t>
        </is>
      </c>
      <c r="I83" t="inlineStr">
        <is>
          <t>Promedio Disponilidad de los Servicios de TI</t>
        </is>
      </c>
      <c r="J83" t="n">
        <v>96.7</v>
      </c>
    </row>
    <row r="84">
      <c r="A84" t="n">
        <v>77</v>
      </c>
      <c r="B84" t="inlineStr">
        <is>
          <t>Disponibilidad de servicios tecnológicos</t>
        </is>
      </c>
      <c r="C84" t="inlineStr">
        <is>
          <t>GESTIÓN DE LA TECNOLOGÍA E INNOVACIÓN DIGITAL</t>
        </is>
      </c>
      <c r="D84" t="inlineStr">
        <is>
          <t>Mensual</t>
        </is>
      </c>
      <c r="E84" t="inlineStr">
        <is>
          <t>Positivo</t>
        </is>
      </c>
      <c r="F84" s="134" t="n">
        <v>45169</v>
      </c>
      <c r="G84" t="inlineStr">
        <is>
          <t>77-2023-08-31</t>
        </is>
      </c>
      <c r="H84" t="inlineStr">
        <is>
          <t>PDST</t>
        </is>
      </c>
      <c r="I84" t="inlineStr">
        <is>
          <t>Promedio Disponilidad de los Servicios de TI</t>
        </is>
      </c>
      <c r="J84" t="n">
        <v>98</v>
      </c>
    </row>
    <row r="85">
      <c r="A85" t="n">
        <v>77</v>
      </c>
      <c r="B85" t="inlineStr">
        <is>
          <t>Disponibilidad de servicios tecnológicos</t>
        </is>
      </c>
      <c r="C85" t="inlineStr">
        <is>
          <t>GESTIÓN DE LA TECNOLOGÍA E INNOVACIÓN DIGITAL</t>
        </is>
      </c>
      <c r="D85" t="inlineStr">
        <is>
          <t>Mensual</t>
        </is>
      </c>
      <c r="E85" t="inlineStr">
        <is>
          <t>Positivo</t>
        </is>
      </c>
      <c r="F85" s="134" t="n">
        <v>45199</v>
      </c>
      <c r="G85" t="inlineStr">
        <is>
          <t>77-2023-09-30</t>
        </is>
      </c>
      <c r="H85" t="inlineStr">
        <is>
          <t>PDST</t>
        </is>
      </c>
      <c r="I85" t="inlineStr">
        <is>
          <t>Promedio Disponilidad de los Servicios de TI</t>
        </is>
      </c>
      <c r="J85" t="n">
        <v>97.40000000000001</v>
      </c>
    </row>
    <row r="86">
      <c r="A86" t="n">
        <v>77</v>
      </c>
      <c r="B86" t="inlineStr">
        <is>
          <t>Disponibilidad de servicios tecnológicos</t>
        </is>
      </c>
      <c r="C86" t="inlineStr">
        <is>
          <t>GESTIÓN DE LA TECNOLOGÍA E INNOVACIÓN DIGITAL</t>
        </is>
      </c>
      <c r="D86" t="inlineStr">
        <is>
          <t>Mensual</t>
        </is>
      </c>
      <c r="E86" t="inlineStr">
        <is>
          <t>Positivo</t>
        </is>
      </c>
      <c r="F86" s="134" t="n">
        <v>45230</v>
      </c>
      <c r="G86" t="inlineStr">
        <is>
          <t>77-2023-10-31</t>
        </is>
      </c>
      <c r="H86" t="inlineStr">
        <is>
          <t>PDST</t>
        </is>
      </c>
      <c r="I86" t="inlineStr">
        <is>
          <t>Promedio Disponilidad de los Servicios de TI</t>
        </is>
      </c>
      <c r="J86" t="n">
        <v>97.5</v>
      </c>
    </row>
    <row r="87">
      <c r="A87" t="n">
        <v>77</v>
      </c>
      <c r="B87" t="inlineStr">
        <is>
          <t>Disponibilidad de servicios tecnológicos</t>
        </is>
      </c>
      <c r="C87" t="inlineStr">
        <is>
          <t>GESTIÓN DE LA TECNOLOGÍA E INNOVACIÓN DIGITAL</t>
        </is>
      </c>
      <c r="D87" t="inlineStr">
        <is>
          <t>Mensual</t>
        </is>
      </c>
      <c r="E87" t="inlineStr">
        <is>
          <t>Positivo</t>
        </is>
      </c>
      <c r="F87" s="134" t="n">
        <v>45260</v>
      </c>
      <c r="G87" t="inlineStr">
        <is>
          <t>77-2023-11-30</t>
        </is>
      </c>
      <c r="H87" t="inlineStr">
        <is>
          <t>PDST</t>
        </is>
      </c>
      <c r="I87" t="inlineStr">
        <is>
          <t>Promedio Disponilidad de los Servicios de TI</t>
        </is>
      </c>
      <c r="J87" t="n">
        <v>97.3</v>
      </c>
    </row>
    <row r="88">
      <c r="A88" t="n">
        <v>77</v>
      </c>
      <c r="B88" t="inlineStr">
        <is>
          <t>Disponibilidad de servicios tecnológicos</t>
        </is>
      </c>
      <c r="C88" t="inlineStr">
        <is>
          <t>GESTIÓN DE LA TECNOLOGÍA E INNOVACIÓN DIGITAL</t>
        </is>
      </c>
      <c r="D88" t="inlineStr">
        <is>
          <t>Mensual</t>
        </is>
      </c>
      <c r="E88" t="inlineStr">
        <is>
          <t>Positivo</t>
        </is>
      </c>
      <c r="F88" s="134" t="n">
        <v>45291</v>
      </c>
      <c r="G88" t="inlineStr">
        <is>
          <t>77-2023-12-31</t>
        </is>
      </c>
      <c r="H88" t="inlineStr">
        <is>
          <t>PDST</t>
        </is>
      </c>
      <c r="I88" t="inlineStr">
        <is>
          <t>Promedio Disponilidad de los Servicios de TI</t>
        </is>
      </c>
      <c r="J88" t="n">
        <v>98.59999999999999</v>
      </c>
    </row>
    <row r="89">
      <c r="A89" t="n">
        <v>77</v>
      </c>
      <c r="B89" t="inlineStr">
        <is>
          <t>Disponibilidad de servicios tecnológicos</t>
        </is>
      </c>
      <c r="C89" t="inlineStr">
        <is>
          <t>GESTIÓN DE LA TECNOLOGÍA E INNOVACIÓN DIGITAL</t>
        </is>
      </c>
      <c r="D89" t="inlineStr">
        <is>
          <t>Mensual</t>
        </is>
      </c>
      <c r="E89" t="inlineStr">
        <is>
          <t>Positivo</t>
        </is>
      </c>
      <c r="F89" s="134" t="n">
        <v>45322</v>
      </c>
      <c r="G89" t="inlineStr">
        <is>
          <t>77-2024-01-31</t>
        </is>
      </c>
      <c r="H89" t="inlineStr">
        <is>
          <t>PDST</t>
        </is>
      </c>
      <c r="I89" t="inlineStr">
        <is>
          <t>Promedio Disponilidad de los Servicios de TI</t>
        </is>
      </c>
      <c r="J89" t="n">
        <v>97</v>
      </c>
    </row>
    <row r="90">
      <c r="A90" t="n">
        <v>77</v>
      </c>
      <c r="B90" t="inlineStr">
        <is>
          <t>Disponibilidad de servicios tecnológicos</t>
        </is>
      </c>
      <c r="C90" t="inlineStr">
        <is>
          <t>GESTIÓN DE LA TECNOLOGÍA E INNOVACIÓN DIGITAL</t>
        </is>
      </c>
      <c r="D90" t="inlineStr">
        <is>
          <t>Mensual</t>
        </is>
      </c>
      <c r="E90" t="inlineStr">
        <is>
          <t>Positivo</t>
        </is>
      </c>
      <c r="F90" s="134" t="n">
        <v>45351</v>
      </c>
      <c r="G90" t="inlineStr">
        <is>
          <t>77-2024-02-29</t>
        </is>
      </c>
      <c r="H90" t="inlineStr">
        <is>
          <t>PDST</t>
        </is>
      </c>
      <c r="I90" t="inlineStr">
        <is>
          <t>Promedio Disponilidad de los Servicios de TI</t>
        </is>
      </c>
      <c r="J90" t="n">
        <v>98</v>
      </c>
    </row>
    <row r="91">
      <c r="A91" t="n">
        <v>77</v>
      </c>
      <c r="B91" t="inlineStr">
        <is>
          <t>Disponibilidad de servicios tecnológicos</t>
        </is>
      </c>
      <c r="C91" t="inlineStr">
        <is>
          <t>GESTIÓN DE LA TECNOLOGÍA E INNOVACIÓN DIGITAL</t>
        </is>
      </c>
      <c r="D91" t="inlineStr">
        <is>
          <t>Mensual</t>
        </is>
      </c>
      <c r="E91" t="inlineStr">
        <is>
          <t>Positivo</t>
        </is>
      </c>
      <c r="F91" s="134" t="n">
        <v>45382</v>
      </c>
      <c r="G91" t="inlineStr">
        <is>
          <t>77-2024-03-31</t>
        </is>
      </c>
      <c r="H91" t="inlineStr">
        <is>
          <t>PDST</t>
        </is>
      </c>
      <c r="I91" t="inlineStr">
        <is>
          <t>Promedio Disponilidad de los Servicios de TI</t>
        </is>
      </c>
      <c r="J91" t="n">
        <v>99.09999999999999</v>
      </c>
    </row>
    <row r="92">
      <c r="A92" t="n">
        <v>77</v>
      </c>
      <c r="B92" t="inlineStr">
        <is>
          <t>Disponibilidad de servicios tecnológicos</t>
        </is>
      </c>
      <c r="C92" t="inlineStr">
        <is>
          <t>GESTIÓN DE LA TECNOLOGÍA E INNOVACIÓN DIGITAL</t>
        </is>
      </c>
      <c r="D92" t="inlineStr">
        <is>
          <t>Mensual</t>
        </is>
      </c>
      <c r="E92" t="inlineStr">
        <is>
          <t>Positivo</t>
        </is>
      </c>
      <c r="F92" s="134" t="n">
        <v>45412</v>
      </c>
      <c r="G92" t="inlineStr">
        <is>
          <t>77-2024-04-30</t>
        </is>
      </c>
      <c r="H92" t="inlineStr">
        <is>
          <t>PDST</t>
        </is>
      </c>
      <c r="I92" t="inlineStr">
        <is>
          <t>Promedio Disponilidad de los Servicios de TI</t>
        </is>
      </c>
      <c r="J92" t="n">
        <v>98.09</v>
      </c>
    </row>
    <row r="93">
      <c r="A93" t="n">
        <v>77</v>
      </c>
      <c r="B93" t="inlineStr">
        <is>
          <t>Disponibilidad de servicios tecnológicos</t>
        </is>
      </c>
      <c r="C93" t="inlineStr">
        <is>
          <t>GESTIÓN DE LA TECNOLOGÍA E INNOVACIÓN DIGITAL</t>
        </is>
      </c>
      <c r="D93" t="inlineStr">
        <is>
          <t>Mensual</t>
        </is>
      </c>
      <c r="E93" t="inlineStr">
        <is>
          <t>Positivo</t>
        </is>
      </c>
      <c r="F93" s="134" t="n">
        <v>45443</v>
      </c>
      <c r="G93" t="inlineStr">
        <is>
          <t>77-2024-05-31</t>
        </is>
      </c>
      <c r="H93" t="inlineStr">
        <is>
          <t>PDST</t>
        </is>
      </c>
      <c r="I93" t="inlineStr">
        <is>
          <t>Promedio Disponilidad de los Servicios de TI</t>
        </is>
      </c>
      <c r="J93" t="n">
        <v>98.8</v>
      </c>
    </row>
    <row r="94">
      <c r="A94" t="n">
        <v>77</v>
      </c>
      <c r="B94" t="inlineStr">
        <is>
          <t>Disponibilidad de servicios tecnológicos</t>
        </is>
      </c>
      <c r="C94" t="inlineStr">
        <is>
          <t>GESTIÓN DE LA TECNOLOGÍA E INNOVACIÓN DIGITAL</t>
        </is>
      </c>
      <c r="D94" t="inlineStr">
        <is>
          <t>Mensual</t>
        </is>
      </c>
      <c r="E94" t="inlineStr">
        <is>
          <t>Positivo</t>
        </is>
      </c>
      <c r="F94" s="134" t="n">
        <v>45473</v>
      </c>
      <c r="G94" t="inlineStr">
        <is>
          <t>77-2024-06-30</t>
        </is>
      </c>
      <c r="H94" t="inlineStr">
        <is>
          <t>PDST</t>
        </is>
      </c>
      <c r="I94" t="inlineStr">
        <is>
          <t>Promedio Disponilidad de los Servicios de TI</t>
        </is>
      </c>
      <c r="J94" t="n">
        <v>99</v>
      </c>
    </row>
    <row r="95">
      <c r="A95" t="n">
        <v>77</v>
      </c>
      <c r="B95" t="inlineStr">
        <is>
          <t>Disponibilidad de servicios tecnológicos</t>
        </is>
      </c>
      <c r="C95" t="inlineStr">
        <is>
          <t>GESTIÓN DE LA TECNOLOGÍA E INNOVACIÓN DIGITAL</t>
        </is>
      </c>
      <c r="D95" t="inlineStr">
        <is>
          <t>Mensual</t>
        </is>
      </c>
      <c r="E95" t="inlineStr">
        <is>
          <t>Positivo</t>
        </is>
      </c>
      <c r="F95" s="134" t="n">
        <v>45504</v>
      </c>
      <c r="G95" t="inlineStr">
        <is>
          <t>77-2024-07-31</t>
        </is>
      </c>
      <c r="H95" t="inlineStr">
        <is>
          <t>PDST</t>
        </is>
      </c>
      <c r="I95" t="inlineStr">
        <is>
          <t>Promedio Disponilidad de los Servicios de TI</t>
        </is>
      </c>
      <c r="J95" t="n">
        <v>97</v>
      </c>
    </row>
    <row r="96">
      <c r="A96" t="n">
        <v>77</v>
      </c>
      <c r="B96" t="inlineStr">
        <is>
          <t>Disponibilidad de servicios tecnológicos</t>
        </is>
      </c>
      <c r="C96" t="inlineStr">
        <is>
          <t>GESTIÓN DE LA TECNOLOGÍA E INNOVACIÓN DIGITAL</t>
        </is>
      </c>
      <c r="D96" t="inlineStr">
        <is>
          <t>Mensual</t>
        </is>
      </c>
      <c r="E96" t="inlineStr">
        <is>
          <t>Positivo</t>
        </is>
      </c>
      <c r="F96" s="134" t="n">
        <v>45535</v>
      </c>
      <c r="G96" t="inlineStr">
        <is>
          <t>77-2024-08-31</t>
        </is>
      </c>
      <c r="H96" t="inlineStr">
        <is>
          <t>PDST</t>
        </is>
      </c>
      <c r="I96" t="inlineStr">
        <is>
          <t>Promedio Disponilidad de los Servicios de TI</t>
        </is>
      </c>
      <c r="J96" t="n">
        <v>92.7</v>
      </c>
    </row>
    <row r="97">
      <c r="A97" t="n">
        <v>77</v>
      </c>
      <c r="B97" t="inlineStr">
        <is>
          <t>Disponibilidad de servicios tecnológicos</t>
        </is>
      </c>
      <c r="C97" t="inlineStr">
        <is>
          <t>GESTIÓN DE LA TECNOLOGÍA E INNOVACIÓN DIGITAL</t>
        </is>
      </c>
      <c r="D97" t="inlineStr">
        <is>
          <t>Mensual</t>
        </is>
      </c>
      <c r="E97" t="inlineStr">
        <is>
          <t>Positivo</t>
        </is>
      </c>
      <c r="F97" s="134" t="n">
        <v>45565</v>
      </c>
      <c r="G97" t="inlineStr">
        <is>
          <t>77-2024-09-30</t>
        </is>
      </c>
      <c r="H97" t="inlineStr">
        <is>
          <t>PDST</t>
        </is>
      </c>
      <c r="I97" t="inlineStr">
        <is>
          <t>Promedio Disponilidad de los Servicios de TI</t>
        </is>
      </c>
      <c r="J97" t="n">
        <v>97</v>
      </c>
    </row>
    <row r="98">
      <c r="A98" t="n">
        <v>77</v>
      </c>
      <c r="B98" t="inlineStr">
        <is>
          <t>Disponibilidad de servicios tecnológicos</t>
        </is>
      </c>
      <c r="C98" t="inlineStr">
        <is>
          <t>GESTIÓN DE LA TECNOLOGÍA E INNOVACIÓN DIGITAL</t>
        </is>
      </c>
      <c r="D98" t="inlineStr">
        <is>
          <t>Mensual</t>
        </is>
      </c>
      <c r="E98" t="inlineStr">
        <is>
          <t>Positivo</t>
        </is>
      </c>
      <c r="F98" s="134" t="n">
        <v>45596</v>
      </c>
      <c r="G98" t="inlineStr">
        <is>
          <t>77-2024-10-31</t>
        </is>
      </c>
      <c r="H98" t="inlineStr">
        <is>
          <t>PDST</t>
        </is>
      </c>
      <c r="I98" t="inlineStr">
        <is>
          <t>Promedio Disponilidad de los Servicios de TI</t>
        </is>
      </c>
      <c r="J98" t="n">
        <v>97.3</v>
      </c>
    </row>
    <row r="99">
      <c r="A99" t="n">
        <v>77</v>
      </c>
      <c r="B99" t="inlineStr">
        <is>
          <t>Disponibilidad de servicios tecnológicos</t>
        </is>
      </c>
      <c r="C99" t="inlineStr">
        <is>
          <t>GESTIÓN DE LA TECNOLOGÍA E INNOVACIÓN DIGITAL</t>
        </is>
      </c>
      <c r="D99" t="inlineStr">
        <is>
          <t>Mensual</t>
        </is>
      </c>
      <c r="E99" t="inlineStr">
        <is>
          <t>Positivo</t>
        </is>
      </c>
      <c r="F99" s="134" t="n">
        <v>45626</v>
      </c>
      <c r="G99" t="inlineStr">
        <is>
          <t>77-2024-11-30</t>
        </is>
      </c>
      <c r="H99" t="inlineStr">
        <is>
          <t>PDST</t>
        </is>
      </c>
      <c r="I99" t="inlineStr">
        <is>
          <t>Promedio Disponilidad de los Servicios de TI</t>
        </is>
      </c>
      <c r="J99" t="n">
        <v>97</v>
      </c>
    </row>
    <row r="100">
      <c r="A100" t="n">
        <v>77</v>
      </c>
      <c r="B100" t="inlineStr">
        <is>
          <t>Disponibilidad de servicios tecnológicos</t>
        </is>
      </c>
      <c r="C100" t="inlineStr">
        <is>
          <t>GESTIÓN DE LA TECNOLOGÍA E INNOVACIÓN DIGITAL</t>
        </is>
      </c>
      <c r="D100" t="inlineStr">
        <is>
          <t>Mensual</t>
        </is>
      </c>
      <c r="E100" t="inlineStr">
        <is>
          <t>Positivo</t>
        </is>
      </c>
      <c r="F100" s="134" t="n">
        <v>45657</v>
      </c>
      <c r="G100" t="inlineStr">
        <is>
          <t>77-2024-12-31</t>
        </is>
      </c>
      <c r="H100" t="inlineStr">
        <is>
          <t>PDST</t>
        </is>
      </c>
      <c r="I100" t="inlineStr">
        <is>
          <t>Promedio Disponilidad de los Servicios de TI</t>
        </is>
      </c>
      <c r="J100" t="n">
        <v>98.2</v>
      </c>
    </row>
    <row r="101">
      <c r="A101" t="n">
        <v>77</v>
      </c>
      <c r="B101" t="inlineStr">
        <is>
          <t>Disponibilidad de servicios tecnológicos</t>
        </is>
      </c>
      <c r="C101" t="inlineStr">
        <is>
          <t>GESTIÓN DE LA TECNOLOGÍA E INNOVACIÓN DIGITAL</t>
        </is>
      </c>
      <c r="D101" t="inlineStr">
        <is>
          <t>Mensual</t>
        </is>
      </c>
      <c r="E101" t="inlineStr">
        <is>
          <t>Positivo</t>
        </is>
      </c>
      <c r="F101" s="134" t="n">
        <v>45688</v>
      </c>
      <c r="G101" t="inlineStr">
        <is>
          <t>77-2025-01-31</t>
        </is>
      </c>
      <c r="H101" t="inlineStr">
        <is>
          <t>PDST</t>
        </is>
      </c>
      <c r="I101" t="inlineStr">
        <is>
          <t>Promedio Disponilidad de los Servicios de TI</t>
        </is>
      </c>
      <c r="J101" t="n">
        <v>96</v>
      </c>
    </row>
    <row r="102">
      <c r="A102" t="n">
        <v>77</v>
      </c>
      <c r="B102" t="inlineStr">
        <is>
          <t>Disponibilidad de servicios tecnológicos</t>
        </is>
      </c>
      <c r="C102" t="inlineStr">
        <is>
          <t>GESTIÓN DE LA TECNOLOGÍA E INNOVACIÓN DIGITAL</t>
        </is>
      </c>
      <c r="D102" t="inlineStr">
        <is>
          <t>Mensual</t>
        </is>
      </c>
      <c r="E102" t="inlineStr">
        <is>
          <t>Positivo</t>
        </is>
      </c>
      <c r="F102" s="134" t="n">
        <v>45716</v>
      </c>
      <c r="G102" t="inlineStr">
        <is>
          <t>77-2025-02-28</t>
        </is>
      </c>
      <c r="H102" t="inlineStr">
        <is>
          <t>PDST</t>
        </is>
      </c>
      <c r="I102" t="inlineStr">
        <is>
          <t>Promedio Disponilidad de los Servicios de TI</t>
        </is>
      </c>
      <c r="J102" t="n">
        <v>94</v>
      </c>
    </row>
    <row r="103">
      <c r="A103" t="n">
        <v>77</v>
      </c>
      <c r="B103" t="inlineStr">
        <is>
          <t>Disponibilidad de servicios tecnológicos</t>
        </is>
      </c>
      <c r="C103" t="inlineStr">
        <is>
          <t>GESTIÓN DE LA TECNOLOGÍA E INNOVACIÓN DIGITAL</t>
        </is>
      </c>
      <c r="D103" t="inlineStr">
        <is>
          <t>Mensual</t>
        </is>
      </c>
      <c r="E103" t="inlineStr">
        <is>
          <t>Positivo</t>
        </is>
      </c>
      <c r="F103" s="134" t="n">
        <v>45747</v>
      </c>
      <c r="G103" t="inlineStr">
        <is>
          <t>77-2025-03-31</t>
        </is>
      </c>
      <c r="H103" t="inlineStr">
        <is>
          <t>PDST</t>
        </is>
      </c>
      <c r="I103" t="inlineStr">
        <is>
          <t>Promedio Disponilidad de los Servicios de TI</t>
        </is>
      </c>
      <c r="J103" t="n">
        <v>97</v>
      </c>
    </row>
    <row r="104">
      <c r="A104" t="n">
        <v>77</v>
      </c>
      <c r="B104" t="inlineStr">
        <is>
          <t>Disponibilidad de servicios tecnológicos</t>
        </is>
      </c>
      <c r="C104" t="inlineStr">
        <is>
          <t>GESTIÓN DE LA TECNOLOGÍA E INNOVACIÓN DIGITAL</t>
        </is>
      </c>
      <c r="D104" t="inlineStr">
        <is>
          <t>Mensual</t>
        </is>
      </c>
      <c r="E104" t="inlineStr">
        <is>
          <t>Positivo</t>
        </is>
      </c>
      <c r="F104" s="134" t="n">
        <v>45777</v>
      </c>
      <c r="G104" t="inlineStr">
        <is>
          <t>77-2025-04-30</t>
        </is>
      </c>
      <c r="H104" t="inlineStr">
        <is>
          <t>PDST</t>
        </is>
      </c>
      <c r="I104" t="inlineStr">
        <is>
          <t>Promedio Disponilidad de los Servicios de TI</t>
        </is>
      </c>
      <c r="J104" t="n">
        <v>87.7</v>
      </c>
    </row>
    <row r="105">
      <c r="A105" t="n">
        <v>77</v>
      </c>
      <c r="B105" t="inlineStr">
        <is>
          <t>Disponibilidad de servicios tecnológicos</t>
        </is>
      </c>
      <c r="C105" t="inlineStr">
        <is>
          <t>GESTIÓN DE LA TECNOLOGÍA E INNOVACIÓN DIGITAL</t>
        </is>
      </c>
      <c r="D105" t="inlineStr">
        <is>
          <t>Mensual</t>
        </is>
      </c>
      <c r="E105" t="inlineStr">
        <is>
          <t>Positivo</t>
        </is>
      </c>
      <c r="F105" s="134" t="n">
        <v>45808</v>
      </c>
      <c r="G105" t="inlineStr">
        <is>
          <t>77-2025-05-31</t>
        </is>
      </c>
      <c r="H105" t="inlineStr">
        <is>
          <t>PDST</t>
        </is>
      </c>
      <c r="I105" t="inlineStr">
        <is>
          <t>Promedio Disponilidad de los Servicios de TI</t>
        </is>
      </c>
      <c r="J105" t="n">
        <v>97</v>
      </c>
    </row>
    <row r="106">
      <c r="A106" t="n">
        <v>77</v>
      </c>
      <c r="B106" t="inlineStr">
        <is>
          <t>Disponibilidad de servicios tecnológicos</t>
        </is>
      </c>
      <c r="C106" t="inlineStr">
        <is>
          <t>GESTIÓN DE LA TECNOLOGÍA E INNOVACIÓN DIGITAL</t>
        </is>
      </c>
      <c r="D106" t="inlineStr">
        <is>
          <t>Mensual</t>
        </is>
      </c>
      <c r="E106" t="inlineStr">
        <is>
          <t>Positivo</t>
        </is>
      </c>
      <c r="F106" s="134" t="n">
        <v>45838</v>
      </c>
      <c r="G106" t="inlineStr">
        <is>
          <t>77-2025-06-30</t>
        </is>
      </c>
      <c r="H106" t="inlineStr">
        <is>
          <t>PDST</t>
        </is>
      </c>
      <c r="I106" t="inlineStr">
        <is>
          <t>Promedio Disponilidad de los Servicios de TI</t>
        </is>
      </c>
      <c r="J106" t="n">
        <v>96.2</v>
      </c>
    </row>
    <row r="107">
      <c r="A107" t="n">
        <v>77</v>
      </c>
      <c r="B107" t="inlineStr">
        <is>
          <t>Disponibilidad de servicios tecnológicos</t>
        </is>
      </c>
      <c r="C107" t="inlineStr">
        <is>
          <t>GESTIÓN DE LA TECNOLOGÍA E INNOVACIÓN DIGITAL</t>
        </is>
      </c>
      <c r="D107" t="inlineStr">
        <is>
          <t>Mensual</t>
        </is>
      </c>
      <c r="E107" t="inlineStr">
        <is>
          <t>Positivo</t>
        </is>
      </c>
      <c r="F107" s="134" t="n">
        <v>45869</v>
      </c>
      <c r="G107" t="inlineStr">
        <is>
          <t>77-2025-07-31</t>
        </is>
      </c>
      <c r="H107" t="inlineStr">
        <is>
          <t>PDST</t>
        </is>
      </c>
      <c r="I107" t="inlineStr">
        <is>
          <t>Promedio Disponilidad de los Servicios de TI</t>
        </is>
      </c>
      <c r="J107" t="n">
        <v>98.7</v>
      </c>
    </row>
    <row r="108">
      <c r="A108" t="n">
        <v>77</v>
      </c>
      <c r="B108" t="inlineStr">
        <is>
          <t>Disponibilidad de servicios tecnológicos</t>
        </is>
      </c>
      <c r="C108" t="inlineStr">
        <is>
          <t>GESTIÓN DE LA TECNOLOGÍA E INNOVACIÓN DIGITAL</t>
        </is>
      </c>
      <c r="D108" t="inlineStr">
        <is>
          <t>Mensual</t>
        </is>
      </c>
      <c r="E108" t="inlineStr">
        <is>
          <t>Positivo</t>
        </is>
      </c>
      <c r="F108" s="134" t="n">
        <v>45900</v>
      </c>
      <c r="G108" t="inlineStr">
        <is>
          <t>77-2025-08-31</t>
        </is>
      </c>
      <c r="H108" t="inlineStr">
        <is>
          <t>PDST</t>
        </is>
      </c>
      <c r="I108" t="inlineStr">
        <is>
          <t>Promedio Disponilidad de los Servicios de TI</t>
        </is>
      </c>
      <c r="J108" t="n">
        <v>97.09999999999999</v>
      </c>
    </row>
    <row r="109">
      <c r="A109" t="n">
        <v>77</v>
      </c>
      <c r="B109" t="inlineStr">
        <is>
          <t>Disponibilidad de servicios tecnológicos</t>
        </is>
      </c>
      <c r="C109" t="inlineStr">
        <is>
          <t>GESTIÓN DE LA TECNOLOGÍA E INNOVACIÓN DIGITAL</t>
        </is>
      </c>
      <c r="D109" t="inlineStr">
        <is>
          <t>Mensual</t>
        </is>
      </c>
      <c r="E109" t="inlineStr">
        <is>
          <t>Positivo</t>
        </is>
      </c>
      <c r="F109" s="134" t="n">
        <v>45930</v>
      </c>
      <c r="G109" t="inlineStr">
        <is>
          <t>77-2025-09-30</t>
        </is>
      </c>
      <c r="H109" t="inlineStr">
        <is>
          <t>PDST</t>
        </is>
      </c>
      <c r="I109" t="inlineStr">
        <is>
          <t>Promedio Disponilidad de los Servicios de TI</t>
        </is>
      </c>
      <c r="J109" t="n">
        <v>98.40000000000001</v>
      </c>
    </row>
    <row r="110">
      <c r="A110" t="n">
        <v>77</v>
      </c>
      <c r="B110" t="inlineStr">
        <is>
          <t>Disponibilidad de servicios tecnológicos</t>
        </is>
      </c>
      <c r="C110" t="inlineStr">
        <is>
          <t>GESTIÓN DE LA TECNOLOGÍA E INNOVACIÓN DIGITAL</t>
        </is>
      </c>
      <c r="D110" t="inlineStr">
        <is>
          <t>Mensual</t>
        </is>
      </c>
      <c r="E110" t="inlineStr">
        <is>
          <t>Positivo</t>
        </is>
      </c>
      <c r="F110" s="134" t="n">
        <v>45961</v>
      </c>
      <c r="G110" t="inlineStr">
        <is>
          <t>77-2025-10-31</t>
        </is>
      </c>
      <c r="H110" t="inlineStr">
        <is>
          <t>PDST</t>
        </is>
      </c>
      <c r="I110" t="inlineStr">
        <is>
          <t>Promedio Disponilidad de los Servicios de TI</t>
        </is>
      </c>
      <c r="J110" t="n">
        <v>97.7</v>
      </c>
    </row>
    <row r="111">
      <c r="A111" t="n">
        <v>77</v>
      </c>
      <c r="B111" t="inlineStr">
        <is>
          <t>Disponibilidad de servicios tecnológicos</t>
        </is>
      </c>
      <c r="C111" t="inlineStr">
        <is>
          <t>GESTIÓN DE LA TECNOLOGÍA E INNOVACIÓN DIGITAL</t>
        </is>
      </c>
      <c r="D111" t="inlineStr">
        <is>
          <t>Mensual</t>
        </is>
      </c>
      <c r="E111" t="inlineStr">
        <is>
          <t>Positivo</t>
        </is>
      </c>
      <c r="F111" s="134" t="n">
        <v>45991</v>
      </c>
      <c r="G111" t="inlineStr">
        <is>
          <t>77-2025-11-30</t>
        </is>
      </c>
      <c r="H111" t="inlineStr">
        <is>
          <t>PDST</t>
        </is>
      </c>
      <c r="I111" t="inlineStr">
        <is>
          <t>Promedio Disponilidad de los Servicios de TI</t>
        </is>
      </c>
      <c r="J111" t="n">
        <v>93.40000000000001</v>
      </c>
    </row>
    <row r="112">
      <c r="A112" t="n">
        <v>77</v>
      </c>
      <c r="B112" t="inlineStr">
        <is>
          <t>Disponibilidad de servicios tecnológicos</t>
        </is>
      </c>
      <c r="C112" t="inlineStr">
        <is>
          <t>GESTIÓN DE LA TECNOLOGÍA E INNOVACIÓN DIGITAL</t>
        </is>
      </c>
      <c r="D112" t="inlineStr">
        <is>
          <t>Mensual</t>
        </is>
      </c>
      <c r="E112" t="inlineStr">
        <is>
          <t>Positivo</t>
        </is>
      </c>
      <c r="F112" s="134" t="n">
        <v>46022</v>
      </c>
      <c r="G112" t="inlineStr">
        <is>
          <t>77-2025-12-31</t>
        </is>
      </c>
      <c r="H112" t="inlineStr">
        <is>
          <t>PDST</t>
        </is>
      </c>
      <c r="I112" t="inlineStr">
        <is>
          <t>Promedio Disponilidad de los Servicios de TI</t>
        </is>
      </c>
      <c r="J112" t="n">
        <v>95.40000000000001</v>
      </c>
    </row>
    <row r="113">
      <c r="A113" t="n">
        <v>77</v>
      </c>
      <c r="B113" t="inlineStr">
        <is>
          <t>Disponibilidad de servicios tecnológicos</t>
        </is>
      </c>
      <c r="C113" t="inlineStr">
        <is>
          <t>GESTIÓN DE LA TECNOLOGÍA E INNOVACIÓN DIGITAL</t>
        </is>
      </c>
      <c r="D113" t="inlineStr">
        <is>
          <t>Mensual</t>
        </is>
      </c>
      <c r="E113" t="inlineStr">
        <is>
          <t>Positivo</t>
        </is>
      </c>
      <c r="F113" s="134" t="n">
        <v>46053</v>
      </c>
      <c r="G113" t="inlineStr">
        <is>
          <t>77-2026-01-31</t>
        </is>
      </c>
      <c r="H113" t="inlineStr">
        <is>
          <t>PDST</t>
        </is>
      </c>
      <c r="I113" t="inlineStr">
        <is>
          <t>Promedio Disponilidad de los Servicios de TI</t>
        </is>
      </c>
      <c r="J113" t="n">
        <v>94.90000000000001</v>
      </c>
    </row>
    <row r="114">
      <c r="A114" t="n">
        <v>84</v>
      </c>
      <c r="B114" t="inlineStr">
        <is>
          <t>Funcionamiento del COPASST</t>
        </is>
      </c>
      <c r="C114" t="inlineStr">
        <is>
          <t>GESTIÓN DE SEGURIDAD Y SALUD EN EL TRABAJO</t>
        </is>
      </c>
      <c r="D114" t="inlineStr">
        <is>
          <t>Anual</t>
        </is>
      </c>
      <c r="E114" t="inlineStr">
        <is>
          <t>Positivo</t>
        </is>
      </c>
      <c r="F114" s="134" t="n">
        <v>44926</v>
      </c>
      <c r="G114" t="inlineStr">
        <is>
          <t>84-2022-12-31</t>
        </is>
      </c>
      <c r="H114" t="inlineStr">
        <is>
          <t>NRR</t>
        </is>
      </c>
      <c r="I114" t="inlineStr">
        <is>
          <t>N° de reuniones realizadas</t>
        </is>
      </c>
      <c r="J114" t="n">
        <v>12</v>
      </c>
    </row>
    <row r="115">
      <c r="A115" t="n">
        <v>84</v>
      </c>
      <c r="B115" t="inlineStr">
        <is>
          <t>Funcionamiento del COPASST</t>
        </is>
      </c>
      <c r="C115" t="inlineStr">
        <is>
          <t>GESTIÓN DE SEGURIDAD Y SALUD EN EL TRABAJO</t>
        </is>
      </c>
      <c r="D115" t="inlineStr">
        <is>
          <t>Anual</t>
        </is>
      </c>
      <c r="E115" t="inlineStr">
        <is>
          <t>Positivo</t>
        </is>
      </c>
      <c r="F115" s="134" t="n">
        <v>44926</v>
      </c>
      <c r="G115" t="inlineStr">
        <is>
          <t>84-2022-12-31</t>
        </is>
      </c>
      <c r="H115" t="inlineStr">
        <is>
          <t>TRP</t>
        </is>
      </c>
      <c r="I115" t="inlineStr">
        <is>
          <t>Total de reuniones programadas en la vigencia</t>
        </is>
      </c>
      <c r="J115" t="n">
        <v>12</v>
      </c>
    </row>
    <row r="116">
      <c r="A116" t="n">
        <v>84</v>
      </c>
      <c r="B116" t="inlineStr">
        <is>
          <t>Funcionamiento del COPASST</t>
        </is>
      </c>
      <c r="C116" t="inlineStr">
        <is>
          <t>GESTIÓN DE SEGURIDAD Y SALUD EN EL TRABAJO</t>
        </is>
      </c>
      <c r="D116" t="inlineStr">
        <is>
          <t>Anual</t>
        </is>
      </c>
      <c r="E116" t="inlineStr">
        <is>
          <t>Positivo</t>
        </is>
      </c>
      <c r="F116" s="134" t="n">
        <v>45291</v>
      </c>
      <c r="G116" t="inlineStr">
        <is>
          <t>84-2023-12-31</t>
        </is>
      </c>
      <c r="H116" t="inlineStr">
        <is>
          <t>NRR</t>
        </is>
      </c>
      <c r="I116" t="inlineStr">
        <is>
          <t>N° de reuniones realizadas</t>
        </is>
      </c>
      <c r="J116" t="n">
        <v>12</v>
      </c>
    </row>
    <row r="117">
      <c r="A117" t="n">
        <v>84</v>
      </c>
      <c r="B117" t="inlineStr">
        <is>
          <t>Funcionamiento del COPASST</t>
        </is>
      </c>
      <c r="C117" t="inlineStr">
        <is>
          <t>GESTIÓN DE SEGURIDAD Y SALUD EN EL TRABAJO</t>
        </is>
      </c>
      <c r="D117" t="inlineStr">
        <is>
          <t>Anual</t>
        </is>
      </c>
      <c r="E117" t="inlineStr">
        <is>
          <t>Positivo</t>
        </is>
      </c>
      <c r="F117" s="134" t="n">
        <v>45291</v>
      </c>
      <c r="G117" t="inlineStr">
        <is>
          <t>84-2023-12-31</t>
        </is>
      </c>
      <c r="H117" t="inlineStr">
        <is>
          <t>TRP</t>
        </is>
      </c>
      <c r="I117" t="inlineStr">
        <is>
          <t>Total de reuniones programadas en la vigencia</t>
        </is>
      </c>
      <c r="J117" t="n">
        <v>12</v>
      </c>
    </row>
    <row r="118">
      <c r="A118" t="n">
        <v>84</v>
      </c>
      <c r="B118" t="inlineStr">
        <is>
          <t>Funcionamiento del COPASST</t>
        </is>
      </c>
      <c r="C118" t="inlineStr">
        <is>
          <t>GESTIÓN DE SEGURIDAD Y SALUD EN EL TRABAJO</t>
        </is>
      </c>
      <c r="D118" t="inlineStr">
        <is>
          <t>Anual</t>
        </is>
      </c>
      <c r="E118" t="inlineStr">
        <is>
          <t>Positivo</t>
        </is>
      </c>
      <c r="F118" s="134" t="n">
        <v>45657</v>
      </c>
      <c r="G118" t="inlineStr">
        <is>
          <t>84-2024-12-31</t>
        </is>
      </c>
      <c r="H118" t="inlineStr">
        <is>
          <t>NRR</t>
        </is>
      </c>
      <c r="I118" t="inlineStr">
        <is>
          <t>N° de reuniones realizadas</t>
        </is>
      </c>
      <c r="J118" t="n">
        <v>12</v>
      </c>
    </row>
    <row r="119">
      <c r="A119" t="n">
        <v>84</v>
      </c>
      <c r="B119" t="inlineStr">
        <is>
          <t>Funcionamiento del COPASST</t>
        </is>
      </c>
      <c r="C119" t="inlineStr">
        <is>
          <t>GESTIÓN DE SEGURIDAD Y SALUD EN EL TRABAJO</t>
        </is>
      </c>
      <c r="D119" t="inlineStr">
        <is>
          <t>Anual</t>
        </is>
      </c>
      <c r="E119" t="inlineStr">
        <is>
          <t>Positivo</t>
        </is>
      </c>
      <c r="F119" s="134" t="n">
        <v>45657</v>
      </c>
      <c r="G119" t="inlineStr">
        <is>
          <t>84-2024-12-31</t>
        </is>
      </c>
      <c r="H119" t="inlineStr">
        <is>
          <t>TRP</t>
        </is>
      </c>
      <c r="I119" t="inlineStr">
        <is>
          <t>Total de reuniones programadas en la vigencia</t>
        </is>
      </c>
      <c r="J119" t="n">
        <v>12</v>
      </c>
    </row>
    <row r="120">
      <c r="A120" t="n">
        <v>84</v>
      </c>
      <c r="B120" t="inlineStr">
        <is>
          <t>Funcionamiento del COPASST</t>
        </is>
      </c>
      <c r="C120" t="inlineStr">
        <is>
          <t>GESTIÓN DE SEGURIDAD Y SALUD EN EL TRABAJO</t>
        </is>
      </c>
      <c r="D120" t="inlineStr">
        <is>
          <t>Anual</t>
        </is>
      </c>
      <c r="E120" t="inlineStr">
        <is>
          <t>Positivo</t>
        </is>
      </c>
      <c r="F120" s="134" t="n">
        <v>46022</v>
      </c>
      <c r="G120" t="inlineStr">
        <is>
          <t>84-2025-12-31</t>
        </is>
      </c>
      <c r="H120" t="inlineStr">
        <is>
          <t>NRR</t>
        </is>
      </c>
      <c r="I120" t="inlineStr">
        <is>
          <t>N° de reuniones realizadas</t>
        </is>
      </c>
      <c r="J120" t="n">
        <v>12</v>
      </c>
    </row>
    <row r="121">
      <c r="A121" t="n">
        <v>84</v>
      </c>
      <c r="B121" t="inlineStr">
        <is>
          <t>Funcionamiento del COPASST</t>
        </is>
      </c>
      <c r="C121" t="inlineStr">
        <is>
          <t>GESTIÓN DE SEGURIDAD Y SALUD EN EL TRABAJO</t>
        </is>
      </c>
      <c r="D121" t="inlineStr">
        <is>
          <t>Anual</t>
        </is>
      </c>
      <c r="E121" t="inlineStr">
        <is>
          <t>Positivo</t>
        </is>
      </c>
      <c r="F121" s="134" t="n">
        <v>46022</v>
      </c>
      <c r="G121" t="inlineStr">
        <is>
          <t>84-2025-12-31</t>
        </is>
      </c>
      <c r="H121" t="inlineStr">
        <is>
          <t>TRP</t>
        </is>
      </c>
      <c r="I121" t="inlineStr">
        <is>
          <t>Total de reuniones programadas en la vigencia</t>
        </is>
      </c>
      <c r="J121" t="n">
        <v>12</v>
      </c>
    </row>
    <row r="122">
      <c r="A122" t="n">
        <v>85</v>
      </c>
      <c r="B122" t="inlineStr">
        <is>
          <t>Plan de Emergencias</t>
        </is>
      </c>
      <c r="C122" t="inlineStr">
        <is>
          <t>GESTIÓN DE SEGURIDAD Y SALUD EN EL TRABAJO</t>
        </is>
      </c>
      <c r="D122" t="inlineStr">
        <is>
          <t>Anual</t>
        </is>
      </c>
      <c r="E122" t="inlineStr">
        <is>
          <t>Positivo</t>
        </is>
      </c>
      <c r="F122" s="134" t="n">
        <v>44926</v>
      </c>
      <c r="G122" t="inlineStr">
        <is>
          <t>85-2022-12-31</t>
        </is>
      </c>
      <c r="H122" t="inlineStr">
        <is>
          <t>SCPE</t>
        </is>
      </c>
      <c r="I122" t="inlineStr">
        <is>
          <t>N° de sedes con plan de emergencia</t>
        </is>
      </c>
      <c r="J122" t="n">
        <v>4</v>
      </c>
    </row>
    <row r="123">
      <c r="A123" t="n">
        <v>85</v>
      </c>
      <c r="B123" t="inlineStr">
        <is>
          <t>Plan de Emergencias</t>
        </is>
      </c>
      <c r="C123" t="inlineStr">
        <is>
          <t>GESTIÓN DE SEGURIDAD Y SALUD EN EL TRABAJO</t>
        </is>
      </c>
      <c r="D123" t="inlineStr">
        <is>
          <t>Anual</t>
        </is>
      </c>
      <c r="E123" t="inlineStr">
        <is>
          <t>Positivo</t>
        </is>
      </c>
      <c r="F123" s="134" t="n">
        <v>44926</v>
      </c>
      <c r="G123" t="inlineStr">
        <is>
          <t>85-2022-12-31</t>
        </is>
      </c>
      <c r="H123" t="inlineStr">
        <is>
          <t>NTS</t>
        </is>
      </c>
      <c r="I123" t="inlineStr">
        <is>
          <t>Total de sedes</t>
        </is>
      </c>
      <c r="J123" t="n">
        <v>4</v>
      </c>
    </row>
    <row r="124">
      <c r="A124" t="n">
        <v>85</v>
      </c>
      <c r="B124" t="inlineStr">
        <is>
          <t>Plan de Emergencias</t>
        </is>
      </c>
      <c r="C124" t="inlineStr">
        <is>
          <t>GESTIÓN DE SEGURIDAD Y SALUD EN EL TRABAJO</t>
        </is>
      </c>
      <c r="D124" t="inlineStr">
        <is>
          <t>Anual</t>
        </is>
      </c>
      <c r="E124" t="inlineStr">
        <is>
          <t>Positivo</t>
        </is>
      </c>
      <c r="F124" s="134" t="n">
        <v>45291</v>
      </c>
      <c r="G124" t="inlineStr">
        <is>
          <t>85-2023-12-31</t>
        </is>
      </c>
      <c r="H124" t="inlineStr">
        <is>
          <t>SCPE</t>
        </is>
      </c>
      <c r="I124" t="inlineStr">
        <is>
          <t>N° de sedes con plan de emergencia</t>
        </is>
      </c>
      <c r="J124" t="n">
        <v>3</v>
      </c>
    </row>
    <row r="125">
      <c r="A125" t="n">
        <v>85</v>
      </c>
      <c r="B125" t="inlineStr">
        <is>
          <t>Plan de Emergencias</t>
        </is>
      </c>
      <c r="C125" t="inlineStr">
        <is>
          <t>GESTIÓN DE SEGURIDAD Y SALUD EN EL TRABAJO</t>
        </is>
      </c>
      <c r="D125" t="inlineStr">
        <is>
          <t>Anual</t>
        </is>
      </c>
      <c r="E125" t="inlineStr">
        <is>
          <t>Positivo</t>
        </is>
      </c>
      <c r="F125" s="134" t="n">
        <v>45291</v>
      </c>
      <c r="G125" t="inlineStr">
        <is>
          <t>85-2023-12-31</t>
        </is>
      </c>
      <c r="H125" t="inlineStr">
        <is>
          <t>NTS</t>
        </is>
      </c>
      <c r="I125" t="inlineStr">
        <is>
          <t>Total de sedes</t>
        </is>
      </c>
      <c r="J125" t="n">
        <v>3</v>
      </c>
    </row>
    <row r="126">
      <c r="A126" t="n">
        <v>85</v>
      </c>
      <c r="B126" t="inlineStr">
        <is>
          <t>Plan de Emergencias</t>
        </is>
      </c>
      <c r="C126" t="inlineStr">
        <is>
          <t>GESTIÓN DE SEGURIDAD Y SALUD EN EL TRABAJO</t>
        </is>
      </c>
      <c r="D126" t="inlineStr">
        <is>
          <t>Anual</t>
        </is>
      </c>
      <c r="E126" t="inlineStr">
        <is>
          <t>Positivo</t>
        </is>
      </c>
      <c r="F126" s="134" t="n">
        <v>45657</v>
      </c>
      <c r="G126" t="inlineStr">
        <is>
          <t>85-2024-12-31</t>
        </is>
      </c>
      <c r="H126" t="inlineStr">
        <is>
          <t>SCPE</t>
        </is>
      </c>
      <c r="I126" t="inlineStr">
        <is>
          <t>N° de sedes con plan de emergencia</t>
        </is>
      </c>
      <c r="J126" t="n">
        <v>3</v>
      </c>
    </row>
    <row r="127">
      <c r="A127" t="n">
        <v>85</v>
      </c>
      <c r="B127" t="inlineStr">
        <is>
          <t>Plan de Emergencias</t>
        </is>
      </c>
      <c r="C127" t="inlineStr">
        <is>
          <t>GESTIÓN DE SEGURIDAD Y SALUD EN EL TRABAJO</t>
        </is>
      </c>
      <c r="D127" t="inlineStr">
        <is>
          <t>Anual</t>
        </is>
      </c>
      <c r="E127" t="inlineStr">
        <is>
          <t>Positivo</t>
        </is>
      </c>
      <c r="F127" s="134" t="n">
        <v>45657</v>
      </c>
      <c r="G127" t="inlineStr">
        <is>
          <t>85-2024-12-31</t>
        </is>
      </c>
      <c r="H127" t="inlineStr">
        <is>
          <t>NTS</t>
        </is>
      </c>
      <c r="I127" t="inlineStr">
        <is>
          <t>Total de sedes</t>
        </is>
      </c>
      <c r="J127" t="n">
        <v>3</v>
      </c>
    </row>
    <row r="128">
      <c r="A128" t="n">
        <v>85</v>
      </c>
      <c r="B128" t="inlineStr">
        <is>
          <t>Plan de Emergencias</t>
        </is>
      </c>
      <c r="C128" t="inlineStr">
        <is>
          <t>GESTIÓN DE SEGURIDAD Y SALUD EN EL TRABAJO</t>
        </is>
      </c>
      <c r="D128" t="inlineStr">
        <is>
          <t>Anual</t>
        </is>
      </c>
      <c r="E128" t="inlineStr">
        <is>
          <t>Positivo</t>
        </is>
      </c>
      <c r="F128" s="134" t="n">
        <v>46022</v>
      </c>
      <c r="G128" t="inlineStr">
        <is>
          <t>85-2025-12-31</t>
        </is>
      </c>
      <c r="H128" t="inlineStr">
        <is>
          <t>SCPE</t>
        </is>
      </c>
      <c r="I128" t="inlineStr">
        <is>
          <t>N° de sedes con plan de emergencia</t>
        </is>
      </c>
      <c r="J128" t="n">
        <v>4</v>
      </c>
    </row>
    <row r="129">
      <c r="A129" t="n">
        <v>85</v>
      </c>
      <c r="B129" t="inlineStr">
        <is>
          <t>Plan de Emergencias</t>
        </is>
      </c>
      <c r="C129" t="inlineStr">
        <is>
          <t>GESTIÓN DE SEGURIDAD Y SALUD EN EL TRABAJO</t>
        </is>
      </c>
      <c r="D129" t="inlineStr">
        <is>
          <t>Anual</t>
        </is>
      </c>
      <c r="E129" t="inlineStr">
        <is>
          <t>Positivo</t>
        </is>
      </c>
      <c r="F129" s="134" t="n">
        <v>46022</v>
      </c>
      <c r="G129" t="inlineStr">
        <is>
          <t>85-2025-12-31</t>
        </is>
      </c>
      <c r="H129" t="inlineStr">
        <is>
          <t>NTS</t>
        </is>
      </c>
      <c r="I129" t="inlineStr">
        <is>
          <t>Total de sedes</t>
        </is>
      </c>
      <c r="J129" t="n">
        <v>4</v>
      </c>
    </row>
    <row r="130">
      <c r="A130" t="n">
        <v>86</v>
      </c>
      <c r="B130" t="inlineStr">
        <is>
          <t>Reporte e investigación</t>
        </is>
      </c>
      <c r="C130" t="inlineStr">
        <is>
          <t>GESTIÓN DE SEGURIDAD Y SALUD EN EL TRABAJO</t>
        </is>
      </c>
      <c r="D130" t="inlineStr">
        <is>
          <t>Trimestral</t>
        </is>
      </c>
      <c r="E130" t="inlineStr">
        <is>
          <t>Positivo</t>
        </is>
      </c>
      <c r="F130" s="134" t="n">
        <v>44742</v>
      </c>
      <c r="G130" t="inlineStr">
        <is>
          <t>86-2022-06-30</t>
        </is>
      </c>
      <c r="H130" t="inlineStr">
        <is>
          <t>IR</t>
        </is>
      </c>
      <c r="I130" t="inlineStr">
        <is>
          <t>N° investigaciones realizadas</t>
        </is>
      </c>
      <c r="J130" t="n">
        <v>4</v>
      </c>
    </row>
    <row r="131">
      <c r="A131" t="n">
        <v>86</v>
      </c>
      <c r="B131" t="inlineStr">
        <is>
          <t>Reporte e investigación</t>
        </is>
      </c>
      <c r="C131" t="inlineStr">
        <is>
          <t>GESTIÓN DE SEGURIDAD Y SALUD EN EL TRABAJO</t>
        </is>
      </c>
      <c r="D131" t="inlineStr">
        <is>
          <t>Trimestral</t>
        </is>
      </c>
      <c r="E131" t="inlineStr">
        <is>
          <t>Positivo</t>
        </is>
      </c>
      <c r="F131" s="134" t="n">
        <v>44742</v>
      </c>
      <c r="G131" t="inlineStr">
        <is>
          <t>86-2022-06-30</t>
        </is>
      </c>
      <c r="H131" t="inlineStr">
        <is>
          <t>NR</t>
        </is>
      </c>
      <c r="I131" t="inlineStr">
        <is>
          <t>N° reportes registrados</t>
        </is>
      </c>
      <c r="J131" t="n">
        <v>4</v>
      </c>
    </row>
    <row r="132">
      <c r="A132" t="n">
        <v>86</v>
      </c>
      <c r="B132" t="inlineStr">
        <is>
          <t>Reporte e investigación</t>
        </is>
      </c>
      <c r="C132" t="inlineStr">
        <is>
          <t>GESTIÓN DE SEGURIDAD Y SALUD EN EL TRABAJO</t>
        </is>
      </c>
      <c r="D132" t="inlineStr">
        <is>
          <t>Trimestral</t>
        </is>
      </c>
      <c r="E132" t="inlineStr">
        <is>
          <t>Positivo</t>
        </is>
      </c>
      <c r="F132" s="134" t="n">
        <v>44926</v>
      </c>
      <c r="G132" t="inlineStr">
        <is>
          <t>86-2022-12-31</t>
        </is>
      </c>
      <c r="H132" t="inlineStr">
        <is>
          <t>IR</t>
        </is>
      </c>
      <c r="I132" t="inlineStr">
        <is>
          <t>N° investigaciones realizadas</t>
        </is>
      </c>
      <c r="J132" t="n">
        <v>14</v>
      </c>
    </row>
    <row r="133">
      <c r="A133" t="n">
        <v>86</v>
      </c>
      <c r="B133" t="inlineStr">
        <is>
          <t>Reporte e investigación</t>
        </is>
      </c>
      <c r="C133" t="inlineStr">
        <is>
          <t>GESTIÓN DE SEGURIDAD Y SALUD EN EL TRABAJO</t>
        </is>
      </c>
      <c r="D133" t="inlineStr">
        <is>
          <t>Trimestral</t>
        </is>
      </c>
      <c r="E133" t="inlineStr">
        <is>
          <t>Positivo</t>
        </is>
      </c>
      <c r="F133" s="134" t="n">
        <v>44926</v>
      </c>
      <c r="G133" t="inlineStr">
        <is>
          <t>86-2022-12-31</t>
        </is>
      </c>
      <c r="H133" t="inlineStr">
        <is>
          <t>NR</t>
        </is>
      </c>
      <c r="I133" t="inlineStr">
        <is>
          <t>N° reportes registrados</t>
        </is>
      </c>
      <c r="J133" t="n">
        <v>14</v>
      </c>
    </row>
    <row r="134">
      <c r="A134" t="n">
        <v>86</v>
      </c>
      <c r="B134" t="inlineStr">
        <is>
          <t>Reporte e investigación</t>
        </is>
      </c>
      <c r="C134" t="inlineStr">
        <is>
          <t>GESTIÓN DE SEGURIDAD Y SALUD EN EL TRABAJO</t>
        </is>
      </c>
      <c r="D134" t="inlineStr">
        <is>
          <t>Trimestral</t>
        </is>
      </c>
      <c r="E134" t="inlineStr">
        <is>
          <t>Positivo</t>
        </is>
      </c>
      <c r="F134" s="134" t="n">
        <v>45107</v>
      </c>
      <c r="G134" t="inlineStr">
        <is>
          <t>86-2023-06-30</t>
        </is>
      </c>
      <c r="H134" t="inlineStr">
        <is>
          <t>IR</t>
        </is>
      </c>
      <c r="I134" t="inlineStr">
        <is>
          <t>N° investigaciones realizadas</t>
        </is>
      </c>
      <c r="J134" t="n">
        <v>4</v>
      </c>
    </row>
    <row r="135">
      <c r="A135" t="n">
        <v>86</v>
      </c>
      <c r="B135" t="inlineStr">
        <is>
          <t>Reporte e investigación</t>
        </is>
      </c>
      <c r="C135" t="inlineStr">
        <is>
          <t>GESTIÓN DE SEGURIDAD Y SALUD EN EL TRABAJO</t>
        </is>
      </c>
      <c r="D135" t="inlineStr">
        <is>
          <t>Trimestral</t>
        </is>
      </c>
      <c r="E135" t="inlineStr">
        <is>
          <t>Positivo</t>
        </is>
      </c>
      <c r="F135" s="134" t="n">
        <v>45107</v>
      </c>
      <c r="G135" t="inlineStr">
        <is>
          <t>86-2023-06-30</t>
        </is>
      </c>
      <c r="H135" t="inlineStr">
        <is>
          <t>NR</t>
        </is>
      </c>
      <c r="I135" t="inlineStr">
        <is>
          <t>N° reportes registrados</t>
        </is>
      </c>
      <c r="J135" t="n">
        <v>4</v>
      </c>
    </row>
    <row r="136">
      <c r="A136" t="n">
        <v>86</v>
      </c>
      <c r="B136" t="inlineStr">
        <is>
          <t>Reporte e investigación</t>
        </is>
      </c>
      <c r="C136" t="inlineStr">
        <is>
          <t>GESTIÓN DE SEGURIDAD Y SALUD EN EL TRABAJO</t>
        </is>
      </c>
      <c r="D136" t="inlineStr">
        <is>
          <t>Trimestral</t>
        </is>
      </c>
      <c r="E136" t="inlineStr">
        <is>
          <t>Positivo</t>
        </is>
      </c>
      <c r="F136" s="134" t="n">
        <v>45291</v>
      </c>
      <c r="G136" t="inlineStr">
        <is>
          <t>86-2023-12-31</t>
        </is>
      </c>
      <c r="H136" t="inlineStr">
        <is>
          <t>IR</t>
        </is>
      </c>
      <c r="I136" t="inlineStr">
        <is>
          <t>N° investigaciones realizadas</t>
        </is>
      </c>
      <c r="J136" t="n">
        <v>4</v>
      </c>
    </row>
    <row r="137">
      <c r="A137" t="n">
        <v>86</v>
      </c>
      <c r="B137" t="inlineStr">
        <is>
          <t>Reporte e investigación</t>
        </is>
      </c>
      <c r="C137" t="inlineStr">
        <is>
          <t>GESTIÓN DE SEGURIDAD Y SALUD EN EL TRABAJO</t>
        </is>
      </c>
      <c r="D137" t="inlineStr">
        <is>
          <t>Trimestral</t>
        </is>
      </c>
      <c r="E137" t="inlineStr">
        <is>
          <t>Positivo</t>
        </is>
      </c>
      <c r="F137" s="134" t="n">
        <v>45291</v>
      </c>
      <c r="G137" t="inlineStr">
        <is>
          <t>86-2023-12-31</t>
        </is>
      </c>
      <c r="H137" t="inlineStr">
        <is>
          <t>NR</t>
        </is>
      </c>
      <c r="I137" t="inlineStr">
        <is>
          <t>N° reportes registrados</t>
        </is>
      </c>
      <c r="J137" t="n">
        <v>4</v>
      </c>
    </row>
    <row r="138">
      <c r="A138" t="n">
        <v>86</v>
      </c>
      <c r="B138" t="inlineStr">
        <is>
          <t>Reporte e investigación</t>
        </is>
      </c>
      <c r="C138" t="inlineStr">
        <is>
          <t>GESTIÓN DE SEGURIDAD Y SALUD EN EL TRABAJO</t>
        </is>
      </c>
      <c r="D138" t="inlineStr">
        <is>
          <t>Trimestral</t>
        </is>
      </c>
      <c r="E138" t="inlineStr">
        <is>
          <t>Positivo</t>
        </is>
      </c>
      <c r="F138" s="134" t="n">
        <v>45473</v>
      </c>
      <c r="G138" t="inlineStr">
        <is>
          <t>86-2024-06-30</t>
        </is>
      </c>
      <c r="H138" t="inlineStr">
        <is>
          <t>IR</t>
        </is>
      </c>
      <c r="I138" t="inlineStr">
        <is>
          <t>N° investigaciones realizadas</t>
        </is>
      </c>
      <c r="J138" t="n">
        <v>1</v>
      </c>
    </row>
    <row r="139">
      <c r="A139" t="n">
        <v>86</v>
      </c>
      <c r="B139" t="inlineStr">
        <is>
          <t>Reporte e investigación</t>
        </is>
      </c>
      <c r="C139" t="inlineStr">
        <is>
          <t>GESTIÓN DE SEGURIDAD Y SALUD EN EL TRABAJO</t>
        </is>
      </c>
      <c r="D139" t="inlineStr">
        <is>
          <t>Trimestral</t>
        </is>
      </c>
      <c r="E139" t="inlineStr">
        <is>
          <t>Positivo</t>
        </is>
      </c>
      <c r="F139" s="134" t="n">
        <v>45473</v>
      </c>
      <c r="G139" t="inlineStr">
        <is>
          <t>86-2024-06-30</t>
        </is>
      </c>
      <c r="H139" t="inlineStr">
        <is>
          <t>NR</t>
        </is>
      </c>
      <c r="I139" t="inlineStr">
        <is>
          <t>N° reportes registrados</t>
        </is>
      </c>
      <c r="J139" t="n">
        <v>1</v>
      </c>
    </row>
    <row r="140">
      <c r="A140" t="n">
        <v>86</v>
      </c>
      <c r="B140" t="inlineStr">
        <is>
          <t>Reporte e investigación</t>
        </is>
      </c>
      <c r="C140" t="inlineStr">
        <is>
          <t>GESTIÓN DE SEGURIDAD Y SALUD EN EL TRABAJO</t>
        </is>
      </c>
      <c r="D140" t="inlineStr">
        <is>
          <t>Trimestral</t>
        </is>
      </c>
      <c r="E140" t="inlineStr">
        <is>
          <t>Positivo</t>
        </is>
      </c>
      <c r="F140" s="134" t="n">
        <v>45657</v>
      </c>
      <c r="G140" t="inlineStr">
        <is>
          <t>86-2024-12-31</t>
        </is>
      </c>
      <c r="H140" t="inlineStr">
        <is>
          <t>IR</t>
        </is>
      </c>
      <c r="I140" t="inlineStr">
        <is>
          <t>N° investigaciones realizadas</t>
        </is>
      </c>
      <c r="J140" t="n">
        <v>1</v>
      </c>
    </row>
    <row r="141">
      <c r="A141" t="n">
        <v>86</v>
      </c>
      <c r="B141" t="inlineStr">
        <is>
          <t>Reporte e investigación</t>
        </is>
      </c>
      <c r="C141" t="inlineStr">
        <is>
          <t>GESTIÓN DE SEGURIDAD Y SALUD EN EL TRABAJO</t>
        </is>
      </c>
      <c r="D141" t="inlineStr">
        <is>
          <t>Trimestral</t>
        </is>
      </c>
      <c r="E141" t="inlineStr">
        <is>
          <t>Positivo</t>
        </is>
      </c>
      <c r="F141" s="134" t="n">
        <v>45657</v>
      </c>
      <c r="G141" t="inlineStr">
        <is>
          <t>86-2024-12-31</t>
        </is>
      </c>
      <c r="H141" t="inlineStr">
        <is>
          <t>NR</t>
        </is>
      </c>
      <c r="I141" t="inlineStr">
        <is>
          <t>N° reportes registrados</t>
        </is>
      </c>
      <c r="J141" t="n">
        <v>1</v>
      </c>
    </row>
    <row r="142">
      <c r="A142" t="n">
        <v>86</v>
      </c>
      <c r="B142" t="inlineStr">
        <is>
          <t>Reporte e investigación</t>
        </is>
      </c>
      <c r="C142" t="inlineStr">
        <is>
          <t>GESTIÓN DE SEGURIDAD Y SALUD EN EL TRABAJO</t>
        </is>
      </c>
      <c r="D142" t="inlineStr">
        <is>
          <t>Trimestral</t>
        </is>
      </c>
      <c r="E142" t="inlineStr">
        <is>
          <t>Positivo</t>
        </is>
      </c>
      <c r="F142" s="134" t="n">
        <v>45838</v>
      </c>
      <c r="G142" t="inlineStr">
        <is>
          <t>86-2025-06-30</t>
        </is>
      </c>
      <c r="H142" t="inlineStr">
        <is>
          <t>IR</t>
        </is>
      </c>
      <c r="I142" t="inlineStr">
        <is>
          <t>N° investigaciones realizadas</t>
        </is>
      </c>
      <c r="J142" t="n">
        <v>5</v>
      </c>
    </row>
    <row r="143">
      <c r="A143" t="n">
        <v>86</v>
      </c>
      <c r="B143" t="inlineStr">
        <is>
          <t>Reporte e investigación</t>
        </is>
      </c>
      <c r="C143" t="inlineStr">
        <is>
          <t>GESTIÓN DE SEGURIDAD Y SALUD EN EL TRABAJO</t>
        </is>
      </c>
      <c r="D143" t="inlineStr">
        <is>
          <t>Trimestral</t>
        </is>
      </c>
      <c r="E143" t="inlineStr">
        <is>
          <t>Positivo</t>
        </is>
      </c>
      <c r="F143" s="134" t="n">
        <v>45838</v>
      </c>
      <c r="G143" t="inlineStr">
        <is>
          <t>86-2025-06-30</t>
        </is>
      </c>
      <c r="H143" t="inlineStr">
        <is>
          <t>NR</t>
        </is>
      </c>
      <c r="I143" t="inlineStr">
        <is>
          <t>N° reportes registrados</t>
        </is>
      </c>
      <c r="J143" t="n">
        <v>5</v>
      </c>
    </row>
    <row r="144">
      <c r="A144" t="n">
        <v>86</v>
      </c>
      <c r="B144" t="inlineStr">
        <is>
          <t>Reporte e investigación</t>
        </is>
      </c>
      <c r="C144" t="inlineStr">
        <is>
          <t>GESTIÓN DE SEGURIDAD Y SALUD EN EL TRABAJO</t>
        </is>
      </c>
      <c r="D144" t="inlineStr">
        <is>
          <t>Trimestral</t>
        </is>
      </c>
      <c r="E144" t="inlineStr">
        <is>
          <t>Positivo</t>
        </is>
      </c>
      <c r="F144" s="134" t="n">
        <v>46022</v>
      </c>
      <c r="G144" t="inlineStr">
        <is>
          <t>86-2025-12-31</t>
        </is>
      </c>
      <c r="H144" t="inlineStr">
        <is>
          <t>IR</t>
        </is>
      </c>
      <c r="I144" t="inlineStr">
        <is>
          <t>N° investigaciones realizadas</t>
        </is>
      </c>
      <c r="J144" t="n">
        <v>4</v>
      </c>
    </row>
    <row r="145">
      <c r="A145" t="n">
        <v>86</v>
      </c>
      <c r="B145" t="inlineStr">
        <is>
          <t>Reporte e investigación</t>
        </is>
      </c>
      <c r="C145" t="inlineStr">
        <is>
          <t>GESTIÓN DE SEGURIDAD Y SALUD EN EL TRABAJO</t>
        </is>
      </c>
      <c r="D145" t="inlineStr">
        <is>
          <t>Trimestral</t>
        </is>
      </c>
      <c r="E145" t="inlineStr">
        <is>
          <t>Positivo</t>
        </is>
      </c>
      <c r="F145" s="134" t="n">
        <v>46022</v>
      </c>
      <c r="G145" t="inlineStr">
        <is>
          <t>86-2025-12-31</t>
        </is>
      </c>
      <c r="H145" t="inlineStr">
        <is>
          <t>NR</t>
        </is>
      </c>
      <c r="I145" t="inlineStr">
        <is>
          <t>N° reportes registrados</t>
        </is>
      </c>
      <c r="J145" t="n">
        <v>4</v>
      </c>
    </row>
    <row r="146">
      <c r="A146" t="n">
        <v>87</v>
      </c>
      <c r="B146" t="inlineStr">
        <is>
          <t>Autoevaluación</t>
        </is>
      </c>
      <c r="C146" t="inlineStr">
        <is>
          <t>GESTIÓN DE SEGURIDAD Y SALUD EN EL TRABAJO</t>
        </is>
      </c>
      <c r="D146" t="inlineStr">
        <is>
          <t>Anual</t>
        </is>
      </c>
      <c r="E146" t="inlineStr">
        <is>
          <t>Positivo</t>
        </is>
      </c>
      <c r="F146" s="134" t="n">
        <v>44926</v>
      </c>
      <c r="G146" t="inlineStr">
        <is>
          <t>87-2022-12-31</t>
        </is>
      </c>
      <c r="H146" t="inlineStr">
        <is>
          <t>SIV</t>
        </is>
      </c>
      <c r="I146" t="inlineStr">
        <is>
          <t>Sumatoria de porcentajes de los ítems evaluados</t>
        </is>
      </c>
      <c r="J146" t="n">
        <v>99</v>
      </c>
    </row>
    <row r="147">
      <c r="A147" t="n">
        <v>87</v>
      </c>
      <c r="B147" t="inlineStr">
        <is>
          <t>Autoevaluación</t>
        </is>
      </c>
      <c r="C147" t="inlineStr">
        <is>
          <t>GESTIÓN DE SEGURIDAD Y SALUD EN EL TRABAJO</t>
        </is>
      </c>
      <c r="D147" t="inlineStr">
        <is>
          <t>Anual</t>
        </is>
      </c>
      <c r="E147" t="inlineStr">
        <is>
          <t>Positivo</t>
        </is>
      </c>
      <c r="F147" s="134" t="n">
        <v>45291</v>
      </c>
      <c r="G147" t="inlineStr">
        <is>
          <t>87-2023-12-31</t>
        </is>
      </c>
      <c r="H147" t="inlineStr">
        <is>
          <t>SIV</t>
        </is>
      </c>
      <c r="I147" t="inlineStr">
        <is>
          <t>Sumatoria de porcentajes de los ítems evaluados</t>
        </is>
      </c>
      <c r="J147" t="n">
        <v>100</v>
      </c>
    </row>
    <row r="148">
      <c r="A148" t="n">
        <v>87</v>
      </c>
      <c r="B148" t="inlineStr">
        <is>
          <t>Autoevaluación</t>
        </is>
      </c>
      <c r="C148" t="inlineStr">
        <is>
          <t>GESTIÓN DE SEGURIDAD Y SALUD EN EL TRABAJO</t>
        </is>
      </c>
      <c r="D148" t="inlineStr">
        <is>
          <t>Anual</t>
        </is>
      </c>
      <c r="E148" t="inlineStr">
        <is>
          <t>Positivo</t>
        </is>
      </c>
      <c r="F148" s="134" t="n">
        <v>45657</v>
      </c>
      <c r="G148" t="inlineStr">
        <is>
          <t>87-2024-12-31</t>
        </is>
      </c>
      <c r="H148" t="inlineStr">
        <is>
          <t>SIV</t>
        </is>
      </c>
      <c r="I148" t="inlineStr">
        <is>
          <t>Sumatoria de porcentajes de los ítems evaluados</t>
        </is>
      </c>
      <c r="J148" t="n">
        <v>100</v>
      </c>
    </row>
    <row r="149">
      <c r="A149" t="n">
        <v>87</v>
      </c>
      <c r="B149" t="inlineStr">
        <is>
          <t>Autoevaluación</t>
        </is>
      </c>
      <c r="C149" t="inlineStr">
        <is>
          <t>GESTIÓN DE SEGURIDAD Y SALUD EN EL TRABAJO</t>
        </is>
      </c>
      <c r="D149" t="inlineStr">
        <is>
          <t>Anual</t>
        </is>
      </c>
      <c r="E149" t="inlineStr">
        <is>
          <t>Positivo</t>
        </is>
      </c>
      <c r="F149" s="134" t="n">
        <v>46022</v>
      </c>
      <c r="G149" t="inlineStr">
        <is>
          <t>87-2025-12-31</t>
        </is>
      </c>
      <c r="H149" t="inlineStr">
        <is>
          <t>SIV</t>
        </is>
      </c>
      <c r="I149" t="inlineStr">
        <is>
          <t>Sumatoria de porcentajes de los ítems evaluados</t>
        </is>
      </c>
      <c r="J149" t="n">
        <v>100</v>
      </c>
    </row>
    <row r="150">
      <c r="A150" t="n">
        <v>88</v>
      </c>
      <c r="B150" t="inlineStr">
        <is>
          <t>Ejecución del plan de trabajo</t>
        </is>
      </c>
      <c r="C150" t="inlineStr">
        <is>
          <t>GESTIÓN DE SEGURIDAD Y SALUD EN EL TRABAJO</t>
        </is>
      </c>
      <c r="D150" t="inlineStr">
        <is>
          <t>Anual</t>
        </is>
      </c>
      <c r="E150" t="inlineStr">
        <is>
          <t>Positivo</t>
        </is>
      </c>
      <c r="F150" s="134" t="n">
        <v>44926</v>
      </c>
      <c r="G150" t="inlineStr">
        <is>
          <t>88-2022-12-31</t>
        </is>
      </c>
      <c r="H150" t="inlineStr">
        <is>
          <t>AD</t>
        </is>
      </c>
      <c r="I150" t="inlineStr">
        <is>
          <t>N° de actividades desarrolladas en el periodo</t>
        </is>
      </c>
      <c r="J150" t="n">
        <v>303</v>
      </c>
    </row>
    <row r="151">
      <c r="A151" t="n">
        <v>88</v>
      </c>
      <c r="B151" t="inlineStr">
        <is>
          <t>Ejecución del plan de trabajo</t>
        </is>
      </c>
      <c r="C151" t="inlineStr">
        <is>
          <t>GESTIÓN DE SEGURIDAD Y SALUD EN EL TRABAJO</t>
        </is>
      </c>
      <c r="D151" t="inlineStr">
        <is>
          <t>Anual</t>
        </is>
      </c>
      <c r="E151" t="inlineStr">
        <is>
          <t>Positivo</t>
        </is>
      </c>
      <c r="F151" s="134" t="n">
        <v>44926</v>
      </c>
      <c r="G151" t="inlineStr">
        <is>
          <t>88-2022-12-31</t>
        </is>
      </c>
      <c r="H151" t="inlineStr">
        <is>
          <t>APP</t>
        </is>
      </c>
      <c r="I151" t="inlineStr">
        <is>
          <t>N° actividades propuestas en el periodo</t>
        </is>
      </c>
      <c r="J151" t="n">
        <v>305</v>
      </c>
    </row>
    <row r="152">
      <c r="A152" t="n">
        <v>88</v>
      </c>
      <c r="B152" t="inlineStr">
        <is>
          <t>Ejecución del plan de trabajo</t>
        </is>
      </c>
      <c r="C152" t="inlineStr">
        <is>
          <t>GESTIÓN DE SEGURIDAD Y SALUD EN EL TRABAJO</t>
        </is>
      </c>
      <c r="D152" t="inlineStr">
        <is>
          <t>Anual</t>
        </is>
      </c>
      <c r="E152" t="inlineStr">
        <is>
          <t>Positivo</t>
        </is>
      </c>
      <c r="F152" s="134" t="n">
        <v>45291</v>
      </c>
      <c r="G152" t="inlineStr">
        <is>
          <t>88-2023-12-31</t>
        </is>
      </c>
      <c r="H152" t="inlineStr">
        <is>
          <t>AD</t>
        </is>
      </c>
      <c r="I152" t="inlineStr">
        <is>
          <t>N° de actividades desarrolladas en el periodo</t>
        </is>
      </c>
      <c r="J152" t="n">
        <v>290</v>
      </c>
    </row>
    <row r="153">
      <c r="A153" t="n">
        <v>88</v>
      </c>
      <c r="B153" t="inlineStr">
        <is>
          <t>Ejecución del plan de trabajo</t>
        </is>
      </c>
      <c r="C153" t="inlineStr">
        <is>
          <t>GESTIÓN DE SEGURIDAD Y SALUD EN EL TRABAJO</t>
        </is>
      </c>
      <c r="D153" t="inlineStr">
        <is>
          <t>Anual</t>
        </is>
      </c>
      <c r="E153" t="inlineStr">
        <is>
          <t>Positivo</t>
        </is>
      </c>
      <c r="F153" s="134" t="n">
        <v>45291</v>
      </c>
      <c r="G153" t="inlineStr">
        <is>
          <t>88-2023-12-31</t>
        </is>
      </c>
      <c r="H153" t="inlineStr">
        <is>
          <t>APP</t>
        </is>
      </c>
      <c r="I153" t="inlineStr">
        <is>
          <t>N° actividades propuestas en el periodo</t>
        </is>
      </c>
      <c r="J153" t="n">
        <v>290</v>
      </c>
    </row>
    <row r="154">
      <c r="A154" t="n">
        <v>88</v>
      </c>
      <c r="B154" t="inlineStr">
        <is>
          <t>Ejecución del plan de trabajo</t>
        </is>
      </c>
      <c r="C154" t="inlineStr">
        <is>
          <t>GESTIÓN DE SEGURIDAD Y SALUD EN EL TRABAJO</t>
        </is>
      </c>
      <c r="D154" t="inlineStr">
        <is>
          <t>Anual</t>
        </is>
      </c>
      <c r="E154" t="inlineStr">
        <is>
          <t>Positivo</t>
        </is>
      </c>
      <c r="F154" s="134" t="n">
        <v>45657</v>
      </c>
      <c r="G154" t="inlineStr">
        <is>
          <t>88-2024-12-31</t>
        </is>
      </c>
      <c r="H154" t="inlineStr">
        <is>
          <t>AD</t>
        </is>
      </c>
      <c r="I154" t="inlineStr">
        <is>
          <t>N° de actividades desarrolladas en el periodo</t>
        </is>
      </c>
      <c r="J154" t="n">
        <v>260</v>
      </c>
    </row>
    <row r="155">
      <c r="A155" t="n">
        <v>88</v>
      </c>
      <c r="B155" t="inlineStr">
        <is>
          <t>Ejecución del plan de trabajo</t>
        </is>
      </c>
      <c r="C155" t="inlineStr">
        <is>
          <t>GESTIÓN DE SEGURIDAD Y SALUD EN EL TRABAJO</t>
        </is>
      </c>
      <c r="D155" t="inlineStr">
        <is>
          <t>Anual</t>
        </is>
      </c>
      <c r="E155" t="inlineStr">
        <is>
          <t>Positivo</t>
        </is>
      </c>
      <c r="F155" s="134" t="n">
        <v>45657</v>
      </c>
      <c r="G155" t="inlineStr">
        <is>
          <t>88-2024-12-31</t>
        </is>
      </c>
      <c r="H155" t="inlineStr">
        <is>
          <t>APP</t>
        </is>
      </c>
      <c r="I155" t="inlineStr">
        <is>
          <t>N° actividades propuestas en el periodo</t>
        </is>
      </c>
      <c r="J155" t="n">
        <v>260</v>
      </c>
    </row>
    <row r="156">
      <c r="A156" t="n">
        <v>88</v>
      </c>
      <c r="B156" t="inlineStr">
        <is>
          <t>Ejecución del plan de trabajo</t>
        </is>
      </c>
      <c r="C156" t="inlineStr">
        <is>
          <t>GESTIÓN DE SEGURIDAD Y SALUD EN EL TRABAJO</t>
        </is>
      </c>
      <c r="D156" t="inlineStr">
        <is>
          <t>Anual</t>
        </is>
      </c>
      <c r="E156" t="inlineStr">
        <is>
          <t>Positivo</t>
        </is>
      </c>
      <c r="F156" s="134" t="n">
        <v>46022</v>
      </c>
      <c r="G156" t="inlineStr">
        <is>
          <t>88-2025-12-31</t>
        </is>
      </c>
      <c r="H156" t="inlineStr">
        <is>
          <t>AD</t>
        </is>
      </c>
      <c r="I156" t="inlineStr">
        <is>
          <t>N° de actividades desarrolladas en el periodo</t>
        </is>
      </c>
      <c r="J156" t="n">
        <v>276</v>
      </c>
    </row>
    <row r="157">
      <c r="A157" t="n">
        <v>88</v>
      </c>
      <c r="B157" t="inlineStr">
        <is>
          <t>Ejecución del plan de trabajo</t>
        </is>
      </c>
      <c r="C157" t="inlineStr">
        <is>
          <t>GESTIÓN DE SEGURIDAD Y SALUD EN EL TRABAJO</t>
        </is>
      </c>
      <c r="D157" t="inlineStr">
        <is>
          <t>Anual</t>
        </is>
      </c>
      <c r="E157" t="inlineStr">
        <is>
          <t>Positivo</t>
        </is>
      </c>
      <c r="F157" s="134" t="n">
        <v>46022</v>
      </c>
      <c r="G157" t="inlineStr">
        <is>
          <t>88-2025-12-31</t>
        </is>
      </c>
      <c r="H157" t="inlineStr">
        <is>
          <t>APP</t>
        </is>
      </c>
      <c r="I157" t="inlineStr">
        <is>
          <t>N° actividades propuestas en el periodo</t>
        </is>
      </c>
      <c r="J157" t="n">
        <v>276</v>
      </c>
    </row>
    <row r="158">
      <c r="A158" t="n">
        <v>89</v>
      </c>
      <c r="B158" t="inlineStr">
        <is>
          <t>Ejecución plan de capacitación</t>
        </is>
      </c>
      <c r="C158" t="inlineStr">
        <is>
          <t>GESTIÓN DE SEGURIDAD Y SALUD EN EL TRABAJO</t>
        </is>
      </c>
      <c r="D158" t="inlineStr">
        <is>
          <t>Anual</t>
        </is>
      </c>
      <c r="E158" t="inlineStr">
        <is>
          <t>Positivo</t>
        </is>
      </c>
      <c r="F158" s="134" t="n">
        <v>44926</v>
      </c>
      <c r="G158" t="inlineStr">
        <is>
          <t>89-2022-12-31</t>
        </is>
      </c>
      <c r="H158" t="inlineStr">
        <is>
          <t>NC</t>
        </is>
      </c>
      <c r="I158" t="inlineStr">
        <is>
          <t>N° Capacitaciones</t>
        </is>
      </c>
      <c r="J158" t="n">
        <v>56</v>
      </c>
    </row>
    <row r="159">
      <c r="A159" t="n">
        <v>89</v>
      </c>
      <c r="B159" t="inlineStr">
        <is>
          <t>Ejecución plan de capacitación</t>
        </is>
      </c>
      <c r="C159" t="inlineStr">
        <is>
          <t>GESTIÓN DE SEGURIDAD Y SALUD EN EL TRABAJO</t>
        </is>
      </c>
      <c r="D159" t="inlineStr">
        <is>
          <t>Anual</t>
        </is>
      </c>
      <c r="E159" t="inlineStr">
        <is>
          <t>Positivo</t>
        </is>
      </c>
      <c r="F159" s="134" t="n">
        <v>44926</v>
      </c>
      <c r="G159" t="inlineStr">
        <is>
          <t>89-2022-12-31</t>
        </is>
      </c>
      <c r="H159" t="inlineStr">
        <is>
          <t>TCP</t>
        </is>
      </c>
      <c r="I159" t="inlineStr">
        <is>
          <t>Total de capacitaciones programados</t>
        </is>
      </c>
      <c r="J159" t="n">
        <v>56</v>
      </c>
    </row>
    <row r="160">
      <c r="A160" t="n">
        <v>89</v>
      </c>
      <c r="B160" t="inlineStr">
        <is>
          <t>Ejecución plan de capacitación</t>
        </is>
      </c>
      <c r="C160" t="inlineStr">
        <is>
          <t>GESTIÓN DE SEGURIDAD Y SALUD EN EL TRABAJO</t>
        </is>
      </c>
      <c r="D160" t="inlineStr">
        <is>
          <t>Anual</t>
        </is>
      </c>
      <c r="E160" t="inlineStr">
        <is>
          <t>Positivo</t>
        </is>
      </c>
      <c r="F160" s="134" t="n">
        <v>45291</v>
      </c>
      <c r="G160" t="inlineStr">
        <is>
          <t>89-2023-12-31</t>
        </is>
      </c>
      <c r="H160" t="inlineStr">
        <is>
          <t>NC</t>
        </is>
      </c>
      <c r="I160" t="inlineStr">
        <is>
          <t>N° Capacitaciones</t>
        </is>
      </c>
      <c r="J160" t="n">
        <v>122</v>
      </c>
    </row>
    <row r="161">
      <c r="A161" t="n">
        <v>89</v>
      </c>
      <c r="B161" t="inlineStr">
        <is>
          <t>Ejecución plan de capacitación</t>
        </is>
      </c>
      <c r="C161" t="inlineStr">
        <is>
          <t>GESTIÓN DE SEGURIDAD Y SALUD EN EL TRABAJO</t>
        </is>
      </c>
      <c r="D161" t="inlineStr">
        <is>
          <t>Anual</t>
        </is>
      </c>
      <c r="E161" t="inlineStr">
        <is>
          <t>Positivo</t>
        </is>
      </c>
      <c r="F161" s="134" t="n">
        <v>45291</v>
      </c>
      <c r="G161" t="inlineStr">
        <is>
          <t>89-2023-12-31</t>
        </is>
      </c>
      <c r="H161" t="inlineStr">
        <is>
          <t>TCP</t>
        </is>
      </c>
      <c r="I161" t="inlineStr">
        <is>
          <t>Total de capacitaciones programados</t>
        </is>
      </c>
      <c r="J161" t="n">
        <v>122</v>
      </c>
    </row>
    <row r="162">
      <c r="A162" t="n">
        <v>89</v>
      </c>
      <c r="B162" t="inlineStr">
        <is>
          <t>Ejecución plan de capacitación</t>
        </is>
      </c>
      <c r="C162" t="inlineStr">
        <is>
          <t>GESTIÓN DE SEGURIDAD Y SALUD EN EL TRABAJO</t>
        </is>
      </c>
      <c r="D162" t="inlineStr">
        <is>
          <t>Anual</t>
        </is>
      </c>
      <c r="E162" t="inlineStr">
        <is>
          <t>Positivo</t>
        </is>
      </c>
      <c r="F162" s="134" t="n">
        <v>45657</v>
      </c>
      <c r="G162" t="inlineStr">
        <is>
          <t>89-2024-12-31</t>
        </is>
      </c>
      <c r="H162" t="inlineStr">
        <is>
          <t>NC</t>
        </is>
      </c>
      <c r="I162" t="inlineStr">
        <is>
          <t>N° Capacitaciones</t>
        </is>
      </c>
      <c r="J162" t="n">
        <v>154</v>
      </c>
    </row>
    <row r="163">
      <c r="A163" t="n">
        <v>89</v>
      </c>
      <c r="B163" t="inlineStr">
        <is>
          <t>Ejecución plan de capacitación</t>
        </is>
      </c>
      <c r="C163" t="inlineStr">
        <is>
          <t>GESTIÓN DE SEGURIDAD Y SALUD EN EL TRABAJO</t>
        </is>
      </c>
      <c r="D163" t="inlineStr">
        <is>
          <t>Anual</t>
        </is>
      </c>
      <c r="E163" t="inlineStr">
        <is>
          <t>Positivo</t>
        </is>
      </c>
      <c r="F163" s="134" t="n">
        <v>45657</v>
      </c>
      <c r="G163" t="inlineStr">
        <is>
          <t>89-2024-12-31</t>
        </is>
      </c>
      <c r="H163" t="inlineStr">
        <is>
          <t>TCP</t>
        </is>
      </c>
      <c r="I163" t="inlineStr">
        <is>
          <t>Total de capacitaciones programados</t>
        </is>
      </c>
      <c r="J163" t="n">
        <v>154</v>
      </c>
    </row>
    <row r="164">
      <c r="A164" t="n">
        <v>89</v>
      </c>
      <c r="B164" t="inlineStr">
        <is>
          <t>Ejecución plan de capacitación</t>
        </is>
      </c>
      <c r="C164" t="inlineStr">
        <is>
          <t>GESTIÓN DE SEGURIDAD Y SALUD EN EL TRABAJO</t>
        </is>
      </c>
      <c r="D164" t="inlineStr">
        <is>
          <t>Anual</t>
        </is>
      </c>
      <c r="E164" t="inlineStr">
        <is>
          <t>Positivo</t>
        </is>
      </c>
      <c r="F164" s="134" t="n">
        <v>46022</v>
      </c>
      <c r="G164" t="inlineStr">
        <is>
          <t>89-2025-12-31</t>
        </is>
      </c>
      <c r="H164" t="inlineStr">
        <is>
          <t>NC</t>
        </is>
      </c>
      <c r="I164" t="inlineStr">
        <is>
          <t>N° Capacitaciones</t>
        </is>
      </c>
      <c r="J164" t="n">
        <v>135</v>
      </c>
    </row>
    <row r="165">
      <c r="A165" t="n">
        <v>89</v>
      </c>
      <c r="B165" t="inlineStr">
        <is>
          <t>Ejecución plan de capacitación</t>
        </is>
      </c>
      <c r="C165" t="inlineStr">
        <is>
          <t>GESTIÓN DE SEGURIDAD Y SALUD EN EL TRABAJO</t>
        </is>
      </c>
      <c r="D165" t="inlineStr">
        <is>
          <t>Anual</t>
        </is>
      </c>
      <c r="E165" t="inlineStr">
        <is>
          <t>Positivo</t>
        </is>
      </c>
      <c r="F165" s="134" t="n">
        <v>46022</v>
      </c>
      <c r="G165" t="inlineStr">
        <is>
          <t>89-2025-12-31</t>
        </is>
      </c>
      <c r="H165" t="inlineStr">
        <is>
          <t>TCP</t>
        </is>
      </c>
      <c r="I165" t="inlineStr">
        <is>
          <t>Total de capacitaciones programados</t>
        </is>
      </c>
      <c r="J165" t="n">
        <v>135</v>
      </c>
    </row>
    <row r="166">
      <c r="A166" t="n">
        <v>90</v>
      </c>
      <c r="B166" t="inlineStr">
        <is>
          <t>Ejecución de Simulacros</t>
        </is>
      </c>
      <c r="C166" t="inlineStr">
        <is>
          <t>GESTIÓN DE SEGURIDAD Y SALUD EN EL TRABAJO</t>
        </is>
      </c>
      <c r="D166" t="inlineStr">
        <is>
          <t>Anual</t>
        </is>
      </c>
      <c r="E166" t="inlineStr">
        <is>
          <t>Positivo</t>
        </is>
      </c>
      <c r="F166" s="134" t="n">
        <v>44926</v>
      </c>
      <c r="G166" t="inlineStr">
        <is>
          <t>90-2022-12-31</t>
        </is>
      </c>
      <c r="H166" t="inlineStr">
        <is>
          <t>NSR</t>
        </is>
      </c>
      <c r="I166" t="inlineStr">
        <is>
          <t>N° de simulacros realizados</t>
        </is>
      </c>
      <c r="J166" t="n">
        <v>2</v>
      </c>
    </row>
    <row r="167">
      <c r="A167" t="n">
        <v>90</v>
      </c>
      <c r="B167" t="inlineStr">
        <is>
          <t>Ejecución de Simulacros</t>
        </is>
      </c>
      <c r="C167" t="inlineStr">
        <is>
          <t>GESTIÓN DE SEGURIDAD Y SALUD EN EL TRABAJO</t>
        </is>
      </c>
      <c r="D167" t="inlineStr">
        <is>
          <t>Anual</t>
        </is>
      </c>
      <c r="E167" t="inlineStr">
        <is>
          <t>Positivo</t>
        </is>
      </c>
      <c r="F167" s="134" t="n">
        <v>44926</v>
      </c>
      <c r="G167" t="inlineStr">
        <is>
          <t>90-2022-12-31</t>
        </is>
      </c>
      <c r="H167" t="inlineStr">
        <is>
          <t>NSP</t>
        </is>
      </c>
      <c r="I167" t="inlineStr">
        <is>
          <t>N° de simulacros programados</t>
        </is>
      </c>
      <c r="J167" t="n">
        <v>2</v>
      </c>
    </row>
    <row r="168">
      <c r="A168" t="n">
        <v>90</v>
      </c>
      <c r="B168" t="inlineStr">
        <is>
          <t>Ejecución de Simulacros</t>
        </is>
      </c>
      <c r="C168" t="inlineStr">
        <is>
          <t>GESTIÓN DE SEGURIDAD Y SALUD EN EL TRABAJO</t>
        </is>
      </c>
      <c r="D168" t="inlineStr">
        <is>
          <t>Anual</t>
        </is>
      </c>
      <c r="E168" t="inlineStr">
        <is>
          <t>Positivo</t>
        </is>
      </c>
      <c r="F168" s="134" t="n">
        <v>45291</v>
      </c>
      <c r="G168" t="inlineStr">
        <is>
          <t>90-2023-12-31</t>
        </is>
      </c>
      <c r="H168" t="inlineStr">
        <is>
          <t>NSR</t>
        </is>
      </c>
      <c r="I168" t="inlineStr">
        <is>
          <t>N° de simulacros realizados</t>
        </is>
      </c>
      <c r="J168" t="n">
        <v>7</v>
      </c>
    </row>
    <row r="169">
      <c r="A169" t="n">
        <v>90</v>
      </c>
      <c r="B169" t="inlineStr">
        <is>
          <t>Ejecución de Simulacros</t>
        </is>
      </c>
      <c r="C169" t="inlineStr">
        <is>
          <t>GESTIÓN DE SEGURIDAD Y SALUD EN EL TRABAJO</t>
        </is>
      </c>
      <c r="D169" t="inlineStr">
        <is>
          <t>Anual</t>
        </is>
      </c>
      <c r="E169" t="inlineStr">
        <is>
          <t>Positivo</t>
        </is>
      </c>
      <c r="F169" s="134" t="n">
        <v>45291</v>
      </c>
      <c r="G169" t="inlineStr">
        <is>
          <t>90-2023-12-31</t>
        </is>
      </c>
      <c r="H169" t="inlineStr">
        <is>
          <t>NSP</t>
        </is>
      </c>
      <c r="I169" t="inlineStr">
        <is>
          <t>N° de simulacros programados</t>
        </is>
      </c>
      <c r="J169" t="n">
        <v>7</v>
      </c>
    </row>
    <row r="170">
      <c r="A170" t="n">
        <v>90</v>
      </c>
      <c r="B170" t="inlineStr">
        <is>
          <t>Ejecución de Simulacros</t>
        </is>
      </c>
      <c r="C170" t="inlineStr">
        <is>
          <t>GESTIÓN DE SEGURIDAD Y SALUD EN EL TRABAJO</t>
        </is>
      </c>
      <c r="D170" t="inlineStr">
        <is>
          <t>Anual</t>
        </is>
      </c>
      <c r="E170" t="inlineStr">
        <is>
          <t>Positivo</t>
        </is>
      </c>
      <c r="F170" s="134" t="n">
        <v>45657</v>
      </c>
      <c r="G170" t="inlineStr">
        <is>
          <t>90-2024-12-31</t>
        </is>
      </c>
      <c r="H170" t="inlineStr">
        <is>
          <t>NSR</t>
        </is>
      </c>
      <c r="I170" t="inlineStr">
        <is>
          <t>N° de simulacros realizados</t>
        </is>
      </c>
      <c r="J170" t="n">
        <v>8</v>
      </c>
    </row>
    <row r="171">
      <c r="A171" t="n">
        <v>90</v>
      </c>
      <c r="B171" t="inlineStr">
        <is>
          <t>Ejecución de Simulacros</t>
        </is>
      </c>
      <c r="C171" t="inlineStr">
        <is>
          <t>GESTIÓN DE SEGURIDAD Y SALUD EN EL TRABAJO</t>
        </is>
      </c>
      <c r="D171" t="inlineStr">
        <is>
          <t>Anual</t>
        </is>
      </c>
      <c r="E171" t="inlineStr">
        <is>
          <t>Positivo</t>
        </is>
      </c>
      <c r="F171" s="134" t="n">
        <v>45657</v>
      </c>
      <c r="G171" t="inlineStr">
        <is>
          <t>90-2024-12-31</t>
        </is>
      </c>
      <c r="H171" t="inlineStr">
        <is>
          <t>NSP</t>
        </is>
      </c>
      <c r="I171" t="inlineStr">
        <is>
          <t>N° de simulacros programados</t>
        </is>
      </c>
      <c r="J171" t="n">
        <v>8</v>
      </c>
    </row>
    <row r="172">
      <c r="A172" t="n">
        <v>90</v>
      </c>
      <c r="B172" t="inlineStr">
        <is>
          <t>Ejecución de Simulacros</t>
        </is>
      </c>
      <c r="C172" t="inlineStr">
        <is>
          <t>GESTIÓN DE SEGURIDAD Y SALUD EN EL TRABAJO</t>
        </is>
      </c>
      <c r="D172" t="inlineStr">
        <is>
          <t>Anual</t>
        </is>
      </c>
      <c r="E172" t="inlineStr">
        <is>
          <t>Positivo</t>
        </is>
      </c>
      <c r="F172" s="134" t="n">
        <v>46022</v>
      </c>
      <c r="G172" t="inlineStr">
        <is>
          <t>90-2025-12-31</t>
        </is>
      </c>
      <c r="H172" t="inlineStr">
        <is>
          <t>NSR</t>
        </is>
      </c>
      <c r="I172" t="inlineStr">
        <is>
          <t>N° de simulacros realizados</t>
        </is>
      </c>
      <c r="J172" t="n">
        <v>8</v>
      </c>
    </row>
    <row r="173">
      <c r="A173" t="n">
        <v>90</v>
      </c>
      <c r="B173" t="inlineStr">
        <is>
          <t>Ejecución de Simulacros</t>
        </is>
      </c>
      <c r="C173" t="inlineStr">
        <is>
          <t>GESTIÓN DE SEGURIDAD Y SALUD EN EL TRABAJO</t>
        </is>
      </c>
      <c r="D173" t="inlineStr">
        <is>
          <t>Anual</t>
        </is>
      </c>
      <c r="E173" t="inlineStr">
        <is>
          <t>Positivo</t>
        </is>
      </c>
      <c r="F173" s="134" t="n">
        <v>46022</v>
      </c>
      <c r="G173" t="inlineStr">
        <is>
          <t>90-2025-12-31</t>
        </is>
      </c>
      <c r="H173" t="inlineStr">
        <is>
          <t>NSP</t>
        </is>
      </c>
      <c r="I173" t="inlineStr">
        <is>
          <t>N° de simulacros programados</t>
        </is>
      </c>
      <c r="J173" t="n">
        <v>8</v>
      </c>
    </row>
    <row r="174">
      <c r="A174" t="n">
        <v>91</v>
      </c>
      <c r="B174" t="inlineStr">
        <is>
          <t>Participación en capacitaciones SST</t>
        </is>
      </c>
      <c r="C174" t="inlineStr">
        <is>
          <t>GESTIÓN DE SEGURIDAD Y SALUD EN EL TRABAJO</t>
        </is>
      </c>
      <c r="D174" t="inlineStr">
        <is>
          <t>Anual</t>
        </is>
      </c>
      <c r="E174" t="inlineStr">
        <is>
          <t>Positivo</t>
        </is>
      </c>
      <c r="F174" s="134" t="n">
        <v>44926</v>
      </c>
      <c r="G174" t="inlineStr">
        <is>
          <t>91-2022-12-31</t>
        </is>
      </c>
      <c r="H174" t="inlineStr">
        <is>
          <t>TC</t>
        </is>
      </c>
      <c r="I174" t="inlineStr">
        <is>
          <t>N° trabajadores capacitados</t>
        </is>
      </c>
      <c r="J174" t="n">
        <v>1759</v>
      </c>
    </row>
    <row r="175">
      <c r="A175" t="n">
        <v>91</v>
      </c>
      <c r="B175" t="inlineStr">
        <is>
          <t>Participación en capacitaciones SST</t>
        </is>
      </c>
      <c r="C175" t="inlineStr">
        <is>
          <t>GESTIÓN DE SEGURIDAD Y SALUD EN EL TRABAJO</t>
        </is>
      </c>
      <c r="D175" t="inlineStr">
        <is>
          <t>Anual</t>
        </is>
      </c>
      <c r="E175" t="inlineStr">
        <is>
          <t>Positivo</t>
        </is>
      </c>
      <c r="F175" s="134" t="n">
        <v>44926</v>
      </c>
      <c r="G175" t="inlineStr">
        <is>
          <t>91-2022-12-31</t>
        </is>
      </c>
      <c r="H175" t="inlineStr">
        <is>
          <t>TP</t>
        </is>
      </c>
      <c r="I175" t="inlineStr">
        <is>
          <t>Total de trabajadores programados</t>
        </is>
      </c>
      <c r="J175" t="n">
        <v>1759</v>
      </c>
    </row>
    <row r="176">
      <c r="A176" t="n">
        <v>91</v>
      </c>
      <c r="B176" t="inlineStr">
        <is>
          <t>Participación en capacitaciones SST</t>
        </is>
      </c>
      <c r="C176" t="inlineStr">
        <is>
          <t>GESTIÓN DE SEGURIDAD Y SALUD EN EL TRABAJO</t>
        </is>
      </c>
      <c r="D176" t="inlineStr">
        <is>
          <t>Anual</t>
        </is>
      </c>
      <c r="E176" t="inlineStr">
        <is>
          <t>Positivo</t>
        </is>
      </c>
      <c r="F176" s="134" t="n">
        <v>45291</v>
      </c>
      <c r="G176" t="inlineStr">
        <is>
          <t>91-2023-12-31</t>
        </is>
      </c>
      <c r="H176" t="inlineStr">
        <is>
          <t>TC</t>
        </is>
      </c>
      <c r="I176" t="inlineStr">
        <is>
          <t>N° trabajadores capacitados</t>
        </is>
      </c>
      <c r="J176" t="n">
        <v>4314</v>
      </c>
    </row>
    <row r="177">
      <c r="A177" t="n">
        <v>91</v>
      </c>
      <c r="B177" t="inlineStr">
        <is>
          <t>Participación en capacitaciones SST</t>
        </is>
      </c>
      <c r="C177" t="inlineStr">
        <is>
          <t>GESTIÓN DE SEGURIDAD Y SALUD EN EL TRABAJO</t>
        </is>
      </c>
      <c r="D177" t="inlineStr">
        <is>
          <t>Anual</t>
        </is>
      </c>
      <c r="E177" t="inlineStr">
        <is>
          <t>Positivo</t>
        </is>
      </c>
      <c r="F177" s="134" t="n">
        <v>45291</v>
      </c>
      <c r="G177" t="inlineStr">
        <is>
          <t>91-2023-12-31</t>
        </is>
      </c>
      <c r="H177" t="inlineStr">
        <is>
          <t>TP</t>
        </is>
      </c>
      <c r="I177" t="inlineStr">
        <is>
          <t>Total de trabajadores programados</t>
        </is>
      </c>
      <c r="J177" t="n">
        <v>4314</v>
      </c>
    </row>
    <row r="178">
      <c r="A178" t="n">
        <v>91</v>
      </c>
      <c r="B178" t="inlineStr">
        <is>
          <t>Participación en capacitaciones SST</t>
        </is>
      </c>
      <c r="C178" t="inlineStr">
        <is>
          <t>GESTIÓN DE SEGURIDAD Y SALUD EN EL TRABAJO</t>
        </is>
      </c>
      <c r="D178" t="inlineStr">
        <is>
          <t>Anual</t>
        </is>
      </c>
      <c r="E178" t="inlineStr">
        <is>
          <t>Positivo</t>
        </is>
      </c>
      <c r="F178" s="134" t="n">
        <v>45657</v>
      </c>
      <c r="G178" t="inlineStr">
        <is>
          <t>91-2024-12-31</t>
        </is>
      </c>
      <c r="H178" t="inlineStr">
        <is>
          <t>TC</t>
        </is>
      </c>
      <c r="I178" t="inlineStr">
        <is>
          <t>N° trabajadores capacitados</t>
        </is>
      </c>
      <c r="J178" t="n">
        <v>5348</v>
      </c>
    </row>
    <row r="179">
      <c r="A179" t="n">
        <v>91</v>
      </c>
      <c r="B179" t="inlineStr">
        <is>
          <t>Participación en capacitaciones SST</t>
        </is>
      </c>
      <c r="C179" t="inlineStr">
        <is>
          <t>GESTIÓN DE SEGURIDAD Y SALUD EN EL TRABAJO</t>
        </is>
      </c>
      <c r="D179" t="inlineStr">
        <is>
          <t>Anual</t>
        </is>
      </c>
      <c r="E179" t="inlineStr">
        <is>
          <t>Positivo</t>
        </is>
      </c>
      <c r="F179" s="134" t="n">
        <v>45657</v>
      </c>
      <c r="G179" t="inlineStr">
        <is>
          <t>91-2024-12-31</t>
        </is>
      </c>
      <c r="H179" t="inlineStr">
        <is>
          <t>TP</t>
        </is>
      </c>
      <c r="I179" t="inlineStr">
        <is>
          <t>Total de trabajadores programados</t>
        </is>
      </c>
      <c r="J179" t="n">
        <v>5348</v>
      </c>
    </row>
    <row r="180">
      <c r="A180" t="n">
        <v>91</v>
      </c>
      <c r="B180" t="inlineStr">
        <is>
          <t>Participación en capacitaciones SST</t>
        </is>
      </c>
      <c r="C180" t="inlineStr">
        <is>
          <t>GESTIÓN DE SEGURIDAD Y SALUD EN EL TRABAJO</t>
        </is>
      </c>
      <c r="D180" t="inlineStr">
        <is>
          <t>Anual</t>
        </is>
      </c>
      <c r="E180" t="inlineStr">
        <is>
          <t>Positivo</t>
        </is>
      </c>
      <c r="F180" s="134" t="n">
        <v>46022</v>
      </c>
      <c r="G180" t="inlineStr">
        <is>
          <t>91-2025-12-31</t>
        </is>
      </c>
      <c r="H180" t="inlineStr">
        <is>
          <t>TC</t>
        </is>
      </c>
      <c r="I180" t="inlineStr">
        <is>
          <t>N° trabajadores capacitados</t>
        </is>
      </c>
      <c r="J180" t="n">
        <v>3574</v>
      </c>
    </row>
    <row r="181">
      <c r="A181" t="n">
        <v>91</v>
      </c>
      <c r="B181" t="inlineStr">
        <is>
          <t>Participación en capacitaciones SST</t>
        </is>
      </c>
      <c r="C181" t="inlineStr">
        <is>
          <t>GESTIÓN DE SEGURIDAD Y SALUD EN EL TRABAJO</t>
        </is>
      </c>
      <c r="D181" t="inlineStr">
        <is>
          <t>Anual</t>
        </is>
      </c>
      <c r="E181" t="inlineStr">
        <is>
          <t>Positivo</t>
        </is>
      </c>
      <c r="F181" s="134" t="n">
        <v>46022</v>
      </c>
      <c r="G181" t="inlineStr">
        <is>
          <t>91-2025-12-31</t>
        </is>
      </c>
      <c r="H181" t="inlineStr">
        <is>
          <t>TP</t>
        </is>
      </c>
      <c r="I181" t="inlineStr">
        <is>
          <t>Total de trabajadores programados</t>
        </is>
      </c>
      <c r="J181" t="n">
        <v>3574</v>
      </c>
    </row>
    <row r="182">
      <c r="A182" t="n">
        <v>92</v>
      </c>
      <c r="B182" t="inlineStr">
        <is>
          <t>Evaluación condiciones de salud (examen médico)</t>
        </is>
      </c>
      <c r="C182" t="inlineStr">
        <is>
          <t>GESTIÓN DE SEGURIDAD Y SALUD EN EL TRABAJO</t>
        </is>
      </c>
      <c r="D182" t="inlineStr">
        <is>
          <t>Anual</t>
        </is>
      </c>
      <c r="E182" t="inlineStr">
        <is>
          <t>Positivo</t>
        </is>
      </c>
      <c r="F182" s="134" t="n">
        <v>44926</v>
      </c>
      <c r="G182" t="inlineStr">
        <is>
          <t>92-2022-12-31</t>
        </is>
      </c>
      <c r="H182" t="inlineStr">
        <is>
          <t>ER</t>
        </is>
      </c>
      <c r="I182" t="inlineStr">
        <is>
          <t>N° evaluaciones realizadas en el periodo</t>
        </is>
      </c>
      <c r="J182" t="n">
        <v>1467</v>
      </c>
    </row>
    <row r="183">
      <c r="A183" t="n">
        <v>92</v>
      </c>
      <c r="B183" t="inlineStr">
        <is>
          <t>Evaluación condiciones de salud (examen médico)</t>
        </is>
      </c>
      <c r="C183" t="inlineStr">
        <is>
          <t>GESTIÓN DE SEGURIDAD Y SALUD EN EL TRABAJO</t>
        </is>
      </c>
      <c r="D183" t="inlineStr">
        <is>
          <t>Anual</t>
        </is>
      </c>
      <c r="E183" t="inlineStr">
        <is>
          <t>Positivo</t>
        </is>
      </c>
      <c r="F183" s="134" t="n">
        <v>44926</v>
      </c>
      <c r="G183" t="inlineStr">
        <is>
          <t>92-2022-12-31</t>
        </is>
      </c>
      <c r="H183" t="inlineStr">
        <is>
          <t>NT</t>
        </is>
      </c>
      <c r="I183" t="inlineStr">
        <is>
          <t>N° de trabajadores</t>
        </is>
      </c>
      <c r="J183" t="n">
        <v>1467</v>
      </c>
    </row>
    <row r="184">
      <c r="A184" t="n">
        <v>92</v>
      </c>
      <c r="B184" t="inlineStr">
        <is>
          <t>Evaluación condiciones de salud (examen médico)</t>
        </is>
      </c>
      <c r="C184" t="inlineStr">
        <is>
          <t>GESTIÓN DE SEGURIDAD Y SALUD EN EL TRABAJO</t>
        </is>
      </c>
      <c r="D184" t="inlineStr">
        <is>
          <t>Anual</t>
        </is>
      </c>
      <c r="E184" t="inlineStr">
        <is>
          <t>Positivo</t>
        </is>
      </c>
      <c r="F184" s="134" t="n">
        <v>45291</v>
      </c>
      <c r="G184" t="inlineStr">
        <is>
          <t>92-2023-12-31</t>
        </is>
      </c>
      <c r="H184" t="inlineStr">
        <is>
          <t>ER</t>
        </is>
      </c>
      <c r="I184" t="inlineStr">
        <is>
          <t>N° evaluaciones realizadas en el periodo</t>
        </is>
      </c>
      <c r="J184" t="n">
        <v>909</v>
      </c>
    </row>
    <row r="185">
      <c r="A185" t="n">
        <v>92</v>
      </c>
      <c r="B185" t="inlineStr">
        <is>
          <t>Evaluación condiciones de salud (examen médico)</t>
        </is>
      </c>
      <c r="C185" t="inlineStr">
        <is>
          <t>GESTIÓN DE SEGURIDAD Y SALUD EN EL TRABAJO</t>
        </is>
      </c>
      <c r="D185" t="inlineStr">
        <is>
          <t>Anual</t>
        </is>
      </c>
      <c r="E185" t="inlineStr">
        <is>
          <t>Positivo</t>
        </is>
      </c>
      <c r="F185" s="134" t="n">
        <v>45291</v>
      </c>
      <c r="G185" t="inlineStr">
        <is>
          <t>92-2023-12-31</t>
        </is>
      </c>
      <c r="H185" t="inlineStr">
        <is>
          <t>NT</t>
        </is>
      </c>
      <c r="I185" t="inlineStr">
        <is>
          <t>N° de trabajadores</t>
        </is>
      </c>
      <c r="J185" t="n">
        <v>909</v>
      </c>
    </row>
    <row r="186">
      <c r="A186" t="n">
        <v>92</v>
      </c>
      <c r="B186" t="inlineStr">
        <is>
          <t>Evaluación condiciones de salud (examen médico)</t>
        </is>
      </c>
      <c r="C186" t="inlineStr">
        <is>
          <t>GESTIÓN DE SEGURIDAD Y SALUD EN EL TRABAJO</t>
        </is>
      </c>
      <c r="D186" t="inlineStr">
        <is>
          <t>Anual</t>
        </is>
      </c>
      <c r="E186" t="inlineStr">
        <is>
          <t>Positivo</t>
        </is>
      </c>
      <c r="F186" s="134" t="n">
        <v>45657</v>
      </c>
      <c r="G186" t="inlineStr">
        <is>
          <t>92-2024-12-31</t>
        </is>
      </c>
      <c r="H186" t="inlineStr">
        <is>
          <t>ER</t>
        </is>
      </c>
      <c r="I186" t="inlineStr">
        <is>
          <t>N° evaluaciones realizadas en el periodo</t>
        </is>
      </c>
      <c r="J186" t="n">
        <v>1052</v>
      </c>
    </row>
    <row r="187">
      <c r="A187" t="n">
        <v>92</v>
      </c>
      <c r="B187" t="inlineStr">
        <is>
          <t>Evaluación condiciones de salud (examen médico)</t>
        </is>
      </c>
      <c r="C187" t="inlineStr">
        <is>
          <t>GESTIÓN DE SEGURIDAD Y SALUD EN EL TRABAJO</t>
        </is>
      </c>
      <c r="D187" t="inlineStr">
        <is>
          <t>Anual</t>
        </is>
      </c>
      <c r="E187" t="inlineStr">
        <is>
          <t>Positivo</t>
        </is>
      </c>
      <c r="F187" s="134" t="n">
        <v>45657</v>
      </c>
      <c r="G187" t="inlineStr">
        <is>
          <t>92-2024-12-31</t>
        </is>
      </c>
      <c r="H187" t="inlineStr">
        <is>
          <t>NT</t>
        </is>
      </c>
      <c r="I187" t="inlineStr">
        <is>
          <t>N° de trabajadores</t>
        </is>
      </c>
      <c r="J187" t="n">
        <v>1052</v>
      </c>
    </row>
    <row r="188">
      <c r="A188" t="n">
        <v>92</v>
      </c>
      <c r="B188" t="inlineStr">
        <is>
          <t>Evaluación condiciones de salud (examen médico)</t>
        </is>
      </c>
      <c r="C188" t="inlineStr">
        <is>
          <t>GESTIÓN DE SEGURIDAD Y SALUD EN EL TRABAJO</t>
        </is>
      </c>
      <c r="D188" t="inlineStr">
        <is>
          <t>Anual</t>
        </is>
      </c>
      <c r="E188" t="inlineStr">
        <is>
          <t>Positivo</t>
        </is>
      </c>
      <c r="F188" s="134" t="n">
        <v>46022</v>
      </c>
      <c r="G188" t="inlineStr">
        <is>
          <t>92-2025-12-31</t>
        </is>
      </c>
      <c r="H188" t="inlineStr">
        <is>
          <t>ER</t>
        </is>
      </c>
      <c r="I188" t="inlineStr">
        <is>
          <t>N° evaluaciones realizadas en el periodo</t>
        </is>
      </c>
      <c r="J188" t="n">
        <v>783</v>
      </c>
    </row>
    <row r="189">
      <c r="A189" t="n">
        <v>92</v>
      </c>
      <c r="B189" t="inlineStr">
        <is>
          <t>Evaluación condiciones de salud (examen médico)</t>
        </is>
      </c>
      <c r="C189" t="inlineStr">
        <is>
          <t>GESTIÓN DE SEGURIDAD Y SALUD EN EL TRABAJO</t>
        </is>
      </c>
      <c r="D189" t="inlineStr">
        <is>
          <t>Anual</t>
        </is>
      </c>
      <c r="E189" t="inlineStr">
        <is>
          <t>Positivo</t>
        </is>
      </c>
      <c r="F189" s="134" t="n">
        <v>46022</v>
      </c>
      <c r="G189" t="inlineStr">
        <is>
          <t>92-2025-12-31</t>
        </is>
      </c>
      <c r="H189" t="inlineStr">
        <is>
          <t>NT</t>
        </is>
      </c>
      <c r="I189" t="inlineStr">
        <is>
          <t>N° de trabajadores</t>
        </is>
      </c>
      <c r="J189" t="n">
        <v>783</v>
      </c>
    </row>
    <row r="190">
      <c r="A190" t="n">
        <v>94</v>
      </c>
      <c r="B190" t="inlineStr">
        <is>
          <t>Cobertura Elementos de Protección Personal</t>
        </is>
      </c>
      <c r="C190" t="inlineStr">
        <is>
          <t>GESTIÓN DE SEGURIDAD Y SALUD EN EL TRABAJO</t>
        </is>
      </c>
      <c r="D190" t="inlineStr">
        <is>
          <t>Anual</t>
        </is>
      </c>
      <c r="E190" t="inlineStr">
        <is>
          <t>Positivo</t>
        </is>
      </c>
      <c r="F190" s="134" t="n">
        <v>44926</v>
      </c>
      <c r="G190" t="inlineStr">
        <is>
          <t>94-2022-12-31</t>
        </is>
      </c>
      <c r="H190" t="inlineStr">
        <is>
          <t>TEPPE</t>
        </is>
      </c>
      <c r="I190" t="inlineStr">
        <is>
          <t>Total EPP entregados</t>
        </is>
      </c>
      <c r="J190" t="n">
        <v>340</v>
      </c>
    </row>
    <row r="191">
      <c r="A191" t="n">
        <v>94</v>
      </c>
      <c r="B191" t="inlineStr">
        <is>
          <t>Cobertura Elementos de Protección Personal</t>
        </is>
      </c>
      <c r="C191" t="inlineStr">
        <is>
          <t>GESTIÓN DE SEGURIDAD Y SALUD EN EL TRABAJO</t>
        </is>
      </c>
      <c r="D191" t="inlineStr">
        <is>
          <t>Anual</t>
        </is>
      </c>
      <c r="E191" t="inlineStr">
        <is>
          <t>Positivo</t>
        </is>
      </c>
      <c r="F191" s="134" t="n">
        <v>44926</v>
      </c>
      <c r="G191" t="inlineStr">
        <is>
          <t>94-2022-12-31</t>
        </is>
      </c>
      <c r="H191" t="inlineStr">
        <is>
          <t>TEPPR</t>
        </is>
      </c>
      <c r="I191" t="inlineStr">
        <is>
          <t>Total EPP requeridos</t>
        </is>
      </c>
      <c r="J191" t="n">
        <v>340</v>
      </c>
    </row>
    <row r="192">
      <c r="A192" t="n">
        <v>94</v>
      </c>
      <c r="B192" t="inlineStr">
        <is>
          <t>Cobertura Elementos de Protección Personal</t>
        </is>
      </c>
      <c r="C192" t="inlineStr">
        <is>
          <t>GESTIÓN DE SEGURIDAD Y SALUD EN EL TRABAJO</t>
        </is>
      </c>
      <c r="D192" t="inlineStr">
        <is>
          <t>Anual</t>
        </is>
      </c>
      <c r="E192" t="inlineStr">
        <is>
          <t>Positivo</t>
        </is>
      </c>
      <c r="F192" s="134" t="n">
        <v>45291</v>
      </c>
      <c r="G192" t="inlineStr">
        <is>
          <t>94-2023-12-31</t>
        </is>
      </c>
      <c r="H192" t="inlineStr">
        <is>
          <t>TEPPE</t>
        </is>
      </c>
      <c r="I192" t="inlineStr">
        <is>
          <t>Total EPP entregados</t>
        </is>
      </c>
      <c r="J192" t="n">
        <v>44</v>
      </c>
    </row>
    <row r="193">
      <c r="A193" t="n">
        <v>94</v>
      </c>
      <c r="B193" t="inlineStr">
        <is>
          <t>Cobertura Elementos de Protección Personal</t>
        </is>
      </c>
      <c r="C193" t="inlineStr">
        <is>
          <t>GESTIÓN DE SEGURIDAD Y SALUD EN EL TRABAJO</t>
        </is>
      </c>
      <c r="D193" t="inlineStr">
        <is>
          <t>Anual</t>
        </is>
      </c>
      <c r="E193" t="inlineStr">
        <is>
          <t>Positivo</t>
        </is>
      </c>
      <c r="F193" s="134" t="n">
        <v>45291</v>
      </c>
      <c r="G193" t="inlineStr">
        <is>
          <t>94-2023-12-31</t>
        </is>
      </c>
      <c r="H193" t="inlineStr">
        <is>
          <t>TEPPR</t>
        </is>
      </c>
      <c r="I193" t="inlineStr">
        <is>
          <t>Total EPP requeridos</t>
        </is>
      </c>
      <c r="J193" t="n">
        <v>44</v>
      </c>
    </row>
    <row r="194">
      <c r="A194" t="n">
        <v>94</v>
      </c>
      <c r="B194" t="inlineStr">
        <is>
          <t>Cobertura Elementos de Protección Personal</t>
        </is>
      </c>
      <c r="C194" t="inlineStr">
        <is>
          <t>GESTIÓN DE SEGURIDAD Y SALUD EN EL TRABAJO</t>
        </is>
      </c>
      <c r="D194" t="inlineStr">
        <is>
          <t>Anual</t>
        </is>
      </c>
      <c r="E194" t="inlineStr">
        <is>
          <t>Positivo</t>
        </is>
      </c>
      <c r="F194" s="134" t="n">
        <v>45657</v>
      </c>
      <c r="G194" t="inlineStr">
        <is>
          <t>94-2024-12-31</t>
        </is>
      </c>
      <c r="H194" t="inlineStr">
        <is>
          <t>TEPPE</t>
        </is>
      </c>
      <c r="I194" t="inlineStr">
        <is>
          <t>Total EPP entregados</t>
        </is>
      </c>
      <c r="J194" t="n">
        <v>56</v>
      </c>
    </row>
    <row r="195">
      <c r="A195" t="n">
        <v>94</v>
      </c>
      <c r="B195" t="inlineStr">
        <is>
          <t>Cobertura Elementos de Protección Personal</t>
        </is>
      </c>
      <c r="C195" t="inlineStr">
        <is>
          <t>GESTIÓN DE SEGURIDAD Y SALUD EN EL TRABAJO</t>
        </is>
      </c>
      <c r="D195" t="inlineStr">
        <is>
          <t>Anual</t>
        </is>
      </c>
      <c r="E195" t="inlineStr">
        <is>
          <t>Positivo</t>
        </is>
      </c>
      <c r="F195" s="134" t="n">
        <v>45657</v>
      </c>
      <c r="G195" t="inlineStr">
        <is>
          <t>94-2024-12-31</t>
        </is>
      </c>
      <c r="H195" t="inlineStr">
        <is>
          <t>TEPPR</t>
        </is>
      </c>
      <c r="I195" t="inlineStr">
        <is>
          <t>Total EPP requeridos</t>
        </is>
      </c>
      <c r="J195" t="n">
        <v>56</v>
      </c>
    </row>
    <row r="196">
      <c r="A196" t="n">
        <v>94</v>
      </c>
      <c r="B196" t="inlineStr">
        <is>
          <t>Cobertura Elementos de Protección Personal</t>
        </is>
      </c>
      <c r="C196" t="inlineStr">
        <is>
          <t>GESTIÓN DE SEGURIDAD Y SALUD EN EL TRABAJO</t>
        </is>
      </c>
      <c r="D196" t="inlineStr">
        <is>
          <t>Anual</t>
        </is>
      </c>
      <c r="E196" t="inlineStr">
        <is>
          <t>Positivo</t>
        </is>
      </c>
      <c r="F196" s="134" t="n">
        <v>46022</v>
      </c>
      <c r="G196" t="inlineStr">
        <is>
          <t>94-2025-12-31</t>
        </is>
      </c>
      <c r="H196" t="inlineStr">
        <is>
          <t>TEPPE</t>
        </is>
      </c>
      <c r="I196" t="inlineStr">
        <is>
          <t>Total EPP entregados</t>
        </is>
      </c>
      <c r="J196" t="n">
        <v>223</v>
      </c>
    </row>
    <row r="197">
      <c r="A197" t="n">
        <v>94</v>
      </c>
      <c r="B197" t="inlineStr">
        <is>
          <t>Cobertura Elementos de Protección Personal</t>
        </is>
      </c>
      <c r="C197" t="inlineStr">
        <is>
          <t>GESTIÓN DE SEGURIDAD Y SALUD EN EL TRABAJO</t>
        </is>
      </c>
      <c r="D197" t="inlineStr">
        <is>
          <t>Anual</t>
        </is>
      </c>
      <c r="E197" t="inlineStr">
        <is>
          <t>Positivo</t>
        </is>
      </c>
      <c r="F197" s="134" t="n">
        <v>46022</v>
      </c>
      <c r="G197" t="inlineStr">
        <is>
          <t>94-2025-12-31</t>
        </is>
      </c>
      <c r="H197" t="inlineStr">
        <is>
          <t>TEPPR</t>
        </is>
      </c>
      <c r="I197" t="inlineStr">
        <is>
          <t>Total EPP requeridos</t>
        </is>
      </c>
      <c r="J197" t="n">
        <v>223</v>
      </c>
    </row>
    <row r="198">
      <c r="A198" t="n">
        <v>95</v>
      </c>
      <c r="B198" t="inlineStr">
        <is>
          <t>Inspecciones de seguridad</t>
        </is>
      </c>
      <c r="C198" t="inlineStr">
        <is>
          <t>GESTIÓN DE SEGURIDAD Y SALUD EN EL TRABAJO</t>
        </is>
      </c>
      <c r="D198" t="inlineStr">
        <is>
          <t>Trimestral</t>
        </is>
      </c>
      <c r="E198" t="inlineStr">
        <is>
          <t>Positivo</t>
        </is>
      </c>
      <c r="F198" s="134" t="n">
        <v>44742</v>
      </c>
      <c r="G198" t="inlineStr">
        <is>
          <t>95-2022-06-30</t>
        </is>
      </c>
      <c r="H198" t="inlineStr">
        <is>
          <t>TIR</t>
        </is>
      </c>
      <c r="I198" t="inlineStr">
        <is>
          <t>Total inspecciones realizadas</t>
        </is>
      </c>
      <c r="J198" t="n">
        <v>22</v>
      </c>
    </row>
    <row r="199">
      <c r="A199" t="n">
        <v>95</v>
      </c>
      <c r="B199" t="inlineStr">
        <is>
          <t>Inspecciones de seguridad</t>
        </is>
      </c>
      <c r="C199" t="inlineStr">
        <is>
          <t>GESTIÓN DE SEGURIDAD Y SALUD EN EL TRABAJO</t>
        </is>
      </c>
      <c r="D199" t="inlineStr">
        <is>
          <t>Trimestral</t>
        </is>
      </c>
      <c r="E199" t="inlineStr">
        <is>
          <t>Positivo</t>
        </is>
      </c>
      <c r="F199" s="134" t="n">
        <v>44742</v>
      </c>
      <c r="G199" t="inlineStr">
        <is>
          <t>95-2022-06-30</t>
        </is>
      </c>
      <c r="H199" t="inlineStr">
        <is>
          <t>TIP</t>
        </is>
      </c>
      <c r="I199" t="inlineStr">
        <is>
          <t>Total inspecciones planeadas</t>
        </is>
      </c>
      <c r="J199" t="n">
        <v>22</v>
      </c>
    </row>
    <row r="200">
      <c r="A200" t="n">
        <v>95</v>
      </c>
      <c r="B200" t="inlineStr">
        <is>
          <t>Inspecciones de seguridad</t>
        </is>
      </c>
      <c r="C200" t="inlineStr">
        <is>
          <t>GESTIÓN DE SEGURIDAD Y SALUD EN EL TRABAJO</t>
        </is>
      </c>
      <c r="D200" t="inlineStr">
        <is>
          <t>Trimestral</t>
        </is>
      </c>
      <c r="E200" t="inlineStr">
        <is>
          <t>Positivo</t>
        </is>
      </c>
      <c r="F200" s="134" t="n">
        <v>44926</v>
      </c>
      <c r="G200" t="inlineStr">
        <is>
          <t>95-2022-12-31</t>
        </is>
      </c>
      <c r="H200" t="inlineStr">
        <is>
          <t>TIR</t>
        </is>
      </c>
      <c r="I200" t="inlineStr">
        <is>
          <t>Total inspecciones realizadas</t>
        </is>
      </c>
      <c r="J200" t="n">
        <v>54</v>
      </c>
    </row>
    <row r="201">
      <c r="A201" t="n">
        <v>95</v>
      </c>
      <c r="B201" t="inlineStr">
        <is>
          <t>Inspecciones de seguridad</t>
        </is>
      </c>
      <c r="C201" t="inlineStr">
        <is>
          <t>GESTIÓN DE SEGURIDAD Y SALUD EN EL TRABAJO</t>
        </is>
      </c>
      <c r="D201" t="inlineStr">
        <is>
          <t>Trimestral</t>
        </is>
      </c>
      <c r="E201" t="inlineStr">
        <is>
          <t>Positivo</t>
        </is>
      </c>
      <c r="F201" s="134" t="n">
        <v>44926</v>
      </c>
      <c r="G201" t="inlineStr">
        <is>
          <t>95-2022-12-31</t>
        </is>
      </c>
      <c r="H201" t="inlineStr">
        <is>
          <t>TIP</t>
        </is>
      </c>
      <c r="I201" t="inlineStr">
        <is>
          <t>Total inspecciones planeadas</t>
        </is>
      </c>
      <c r="J201" t="n">
        <v>54</v>
      </c>
    </row>
    <row r="202">
      <c r="A202" t="n">
        <v>95</v>
      </c>
      <c r="B202" t="inlineStr">
        <is>
          <t>Inspecciones de seguridad</t>
        </is>
      </c>
      <c r="C202" t="inlineStr">
        <is>
          <t>GESTIÓN DE SEGURIDAD Y SALUD EN EL TRABAJO</t>
        </is>
      </c>
      <c r="D202" t="inlineStr">
        <is>
          <t>Trimestral</t>
        </is>
      </c>
      <c r="E202" t="inlineStr">
        <is>
          <t>Positivo</t>
        </is>
      </c>
      <c r="F202" s="134" t="n">
        <v>45107</v>
      </c>
      <c r="G202" t="inlineStr">
        <is>
          <t>95-2023-06-30</t>
        </is>
      </c>
      <c r="H202" t="inlineStr">
        <is>
          <t>TIR</t>
        </is>
      </c>
      <c r="I202" t="inlineStr">
        <is>
          <t>Total inspecciones realizadas</t>
        </is>
      </c>
      <c r="J202" t="n">
        <v>38</v>
      </c>
    </row>
    <row r="203">
      <c r="A203" t="n">
        <v>95</v>
      </c>
      <c r="B203" t="inlineStr">
        <is>
          <t>Inspecciones de seguridad</t>
        </is>
      </c>
      <c r="C203" t="inlineStr">
        <is>
          <t>GESTIÓN DE SEGURIDAD Y SALUD EN EL TRABAJO</t>
        </is>
      </c>
      <c r="D203" t="inlineStr">
        <is>
          <t>Trimestral</t>
        </is>
      </c>
      <c r="E203" t="inlineStr">
        <is>
          <t>Positivo</t>
        </is>
      </c>
      <c r="F203" s="134" t="n">
        <v>45107</v>
      </c>
      <c r="G203" t="inlineStr">
        <is>
          <t>95-2023-06-30</t>
        </is>
      </c>
      <c r="H203" t="inlineStr">
        <is>
          <t>TIP</t>
        </is>
      </c>
      <c r="I203" t="inlineStr">
        <is>
          <t>Total inspecciones planeadas</t>
        </is>
      </c>
      <c r="J203" t="n">
        <v>38</v>
      </c>
    </row>
    <row r="204">
      <c r="A204" t="n">
        <v>95</v>
      </c>
      <c r="B204" t="inlineStr">
        <is>
          <t>Inspecciones de seguridad</t>
        </is>
      </c>
      <c r="C204" t="inlineStr">
        <is>
          <t>GESTIÓN DE SEGURIDAD Y SALUD EN EL TRABAJO</t>
        </is>
      </c>
      <c r="D204" t="inlineStr">
        <is>
          <t>Trimestral</t>
        </is>
      </c>
      <c r="E204" t="inlineStr">
        <is>
          <t>Positivo</t>
        </is>
      </c>
      <c r="F204" s="134" t="n">
        <v>45291</v>
      </c>
      <c r="G204" t="inlineStr">
        <is>
          <t>95-2023-12-31</t>
        </is>
      </c>
      <c r="H204" t="inlineStr">
        <is>
          <t>TIR</t>
        </is>
      </c>
      <c r="I204" t="inlineStr">
        <is>
          <t>Total inspecciones realizadas</t>
        </is>
      </c>
      <c r="J204" t="n">
        <v>70</v>
      </c>
    </row>
    <row r="205">
      <c r="A205" t="n">
        <v>95</v>
      </c>
      <c r="B205" t="inlineStr">
        <is>
          <t>Inspecciones de seguridad</t>
        </is>
      </c>
      <c r="C205" t="inlineStr">
        <is>
          <t>GESTIÓN DE SEGURIDAD Y SALUD EN EL TRABAJO</t>
        </is>
      </c>
      <c r="D205" t="inlineStr">
        <is>
          <t>Trimestral</t>
        </is>
      </c>
      <c r="E205" t="inlineStr">
        <is>
          <t>Positivo</t>
        </is>
      </c>
      <c r="F205" s="134" t="n">
        <v>45291</v>
      </c>
      <c r="G205" t="inlineStr">
        <is>
          <t>95-2023-12-31</t>
        </is>
      </c>
      <c r="H205" t="inlineStr">
        <is>
          <t>TIP</t>
        </is>
      </c>
      <c r="I205" t="inlineStr">
        <is>
          <t>Total inspecciones planeadas</t>
        </is>
      </c>
      <c r="J205" t="n">
        <v>70</v>
      </c>
    </row>
    <row r="206">
      <c r="A206" t="n">
        <v>95</v>
      </c>
      <c r="B206" t="inlineStr">
        <is>
          <t>Inspecciones de seguridad</t>
        </is>
      </c>
      <c r="C206" t="inlineStr">
        <is>
          <t>GESTIÓN DE SEGURIDAD Y SALUD EN EL TRABAJO</t>
        </is>
      </c>
      <c r="D206" t="inlineStr">
        <is>
          <t>Trimestral</t>
        </is>
      </c>
      <c r="E206" t="inlineStr">
        <is>
          <t>Positivo</t>
        </is>
      </c>
      <c r="F206" s="134" t="n">
        <v>45473</v>
      </c>
      <c r="G206" t="inlineStr">
        <is>
          <t>95-2024-06-30</t>
        </is>
      </c>
      <c r="H206" t="inlineStr">
        <is>
          <t>TIR</t>
        </is>
      </c>
      <c r="I206" t="inlineStr">
        <is>
          <t>Total inspecciones realizadas</t>
        </is>
      </c>
      <c r="J206" t="n">
        <v>49</v>
      </c>
    </row>
    <row r="207">
      <c r="A207" t="n">
        <v>95</v>
      </c>
      <c r="B207" t="inlineStr">
        <is>
          <t>Inspecciones de seguridad</t>
        </is>
      </c>
      <c r="C207" t="inlineStr">
        <is>
          <t>GESTIÓN DE SEGURIDAD Y SALUD EN EL TRABAJO</t>
        </is>
      </c>
      <c r="D207" t="inlineStr">
        <is>
          <t>Trimestral</t>
        </is>
      </c>
      <c r="E207" t="inlineStr">
        <is>
          <t>Positivo</t>
        </is>
      </c>
      <c r="F207" s="134" t="n">
        <v>45473</v>
      </c>
      <c r="G207" t="inlineStr">
        <is>
          <t>95-2024-06-30</t>
        </is>
      </c>
      <c r="H207" t="inlineStr">
        <is>
          <t>TIP</t>
        </is>
      </c>
      <c r="I207" t="inlineStr">
        <is>
          <t>Total inspecciones planeadas</t>
        </is>
      </c>
      <c r="J207" t="n">
        <v>49</v>
      </c>
    </row>
    <row r="208">
      <c r="A208" t="n">
        <v>95</v>
      </c>
      <c r="B208" t="inlineStr">
        <is>
          <t>Inspecciones de seguridad</t>
        </is>
      </c>
      <c r="C208" t="inlineStr">
        <is>
          <t>GESTIÓN DE SEGURIDAD Y SALUD EN EL TRABAJO</t>
        </is>
      </c>
      <c r="D208" t="inlineStr">
        <is>
          <t>Trimestral</t>
        </is>
      </c>
      <c r="E208" t="inlineStr">
        <is>
          <t>Positivo</t>
        </is>
      </c>
      <c r="F208" s="134" t="n">
        <v>45657</v>
      </c>
      <c r="G208" t="inlineStr">
        <is>
          <t>95-2024-12-31</t>
        </is>
      </c>
      <c r="H208" t="inlineStr">
        <is>
          <t>TIR</t>
        </is>
      </c>
      <c r="I208" t="inlineStr">
        <is>
          <t>Total inspecciones realizadas</t>
        </is>
      </c>
      <c r="J208" t="n">
        <v>34</v>
      </c>
    </row>
    <row r="209">
      <c r="A209" t="n">
        <v>95</v>
      </c>
      <c r="B209" t="inlineStr">
        <is>
          <t>Inspecciones de seguridad</t>
        </is>
      </c>
      <c r="C209" t="inlineStr">
        <is>
          <t>GESTIÓN DE SEGURIDAD Y SALUD EN EL TRABAJO</t>
        </is>
      </c>
      <c r="D209" t="inlineStr">
        <is>
          <t>Trimestral</t>
        </is>
      </c>
      <c r="E209" t="inlineStr">
        <is>
          <t>Positivo</t>
        </is>
      </c>
      <c r="F209" s="134" t="n">
        <v>45657</v>
      </c>
      <c r="G209" t="inlineStr">
        <is>
          <t>95-2024-12-31</t>
        </is>
      </c>
      <c r="H209" t="inlineStr">
        <is>
          <t>TIP</t>
        </is>
      </c>
      <c r="I209" t="inlineStr">
        <is>
          <t>Total inspecciones planeadas</t>
        </is>
      </c>
      <c r="J209" t="n">
        <v>34</v>
      </c>
    </row>
    <row r="210">
      <c r="A210" t="n">
        <v>95</v>
      </c>
      <c r="B210" t="inlineStr">
        <is>
          <t>Inspecciones de seguridad</t>
        </is>
      </c>
      <c r="C210" t="inlineStr">
        <is>
          <t>GESTIÓN DE SEGURIDAD Y SALUD EN EL TRABAJO</t>
        </is>
      </c>
      <c r="D210" t="inlineStr">
        <is>
          <t>Trimestral</t>
        </is>
      </c>
      <c r="E210" t="inlineStr">
        <is>
          <t>Positivo</t>
        </is>
      </c>
      <c r="F210" s="134" t="n">
        <v>45838</v>
      </c>
      <c r="G210" t="inlineStr">
        <is>
          <t>95-2025-06-30</t>
        </is>
      </c>
      <c r="H210" t="inlineStr">
        <is>
          <t>TIR</t>
        </is>
      </c>
      <c r="I210" t="inlineStr">
        <is>
          <t>Total inspecciones realizadas</t>
        </is>
      </c>
      <c r="J210" t="n">
        <v>43</v>
      </c>
    </row>
    <row r="211">
      <c r="A211" t="n">
        <v>95</v>
      </c>
      <c r="B211" t="inlineStr">
        <is>
          <t>Inspecciones de seguridad</t>
        </is>
      </c>
      <c r="C211" t="inlineStr">
        <is>
          <t>GESTIÓN DE SEGURIDAD Y SALUD EN EL TRABAJO</t>
        </is>
      </c>
      <c r="D211" t="inlineStr">
        <is>
          <t>Trimestral</t>
        </is>
      </c>
      <c r="E211" t="inlineStr">
        <is>
          <t>Positivo</t>
        </is>
      </c>
      <c r="F211" s="134" t="n">
        <v>45838</v>
      </c>
      <c r="G211" t="inlineStr">
        <is>
          <t>95-2025-06-30</t>
        </is>
      </c>
      <c r="H211" t="inlineStr">
        <is>
          <t>TIP</t>
        </is>
      </c>
      <c r="I211" t="inlineStr">
        <is>
          <t>Total inspecciones planeadas</t>
        </is>
      </c>
      <c r="J211" t="n">
        <v>43</v>
      </c>
    </row>
    <row r="212">
      <c r="A212" t="n">
        <v>95</v>
      </c>
      <c r="B212" t="inlineStr">
        <is>
          <t>Inspecciones de seguridad</t>
        </is>
      </c>
      <c r="C212" t="inlineStr">
        <is>
          <t>GESTIÓN DE SEGURIDAD Y SALUD EN EL TRABAJO</t>
        </is>
      </c>
      <c r="D212" t="inlineStr">
        <is>
          <t>Trimestral</t>
        </is>
      </c>
      <c r="E212" t="inlineStr">
        <is>
          <t>Positivo</t>
        </is>
      </c>
      <c r="F212" s="134" t="n">
        <v>46022</v>
      </c>
      <c r="G212" t="inlineStr">
        <is>
          <t>95-2025-12-31</t>
        </is>
      </c>
      <c r="H212" t="inlineStr">
        <is>
          <t>TIR</t>
        </is>
      </c>
      <c r="I212" t="inlineStr">
        <is>
          <t>Total inspecciones realizadas</t>
        </is>
      </c>
      <c r="J212" t="n">
        <v>69</v>
      </c>
    </row>
    <row r="213">
      <c r="A213" t="n">
        <v>95</v>
      </c>
      <c r="B213" t="inlineStr">
        <is>
          <t>Inspecciones de seguridad</t>
        </is>
      </c>
      <c r="C213" t="inlineStr">
        <is>
          <t>GESTIÓN DE SEGURIDAD Y SALUD EN EL TRABAJO</t>
        </is>
      </c>
      <c r="D213" t="inlineStr">
        <is>
          <t>Trimestral</t>
        </is>
      </c>
      <c r="E213" t="inlineStr">
        <is>
          <t>Positivo</t>
        </is>
      </c>
      <c r="F213" s="134" t="n">
        <v>46022</v>
      </c>
      <c r="G213" t="inlineStr">
        <is>
          <t>95-2025-12-31</t>
        </is>
      </c>
      <c r="H213" t="inlineStr">
        <is>
          <t>TIP</t>
        </is>
      </c>
      <c r="I213" t="inlineStr">
        <is>
          <t>Total inspecciones planeadas</t>
        </is>
      </c>
      <c r="J213" t="n">
        <v>69</v>
      </c>
    </row>
    <row r="214">
      <c r="A214" t="n">
        <v>100</v>
      </c>
      <c r="B214" t="inlineStr">
        <is>
          <t>Cumplimiento de requisitos legales SST</t>
        </is>
      </c>
      <c r="C214" t="inlineStr">
        <is>
          <t>GESTIÓN DE SEGURIDAD Y SALUD EN EL TRABAJO</t>
        </is>
      </c>
      <c r="D214" t="inlineStr">
        <is>
          <t>Anual</t>
        </is>
      </c>
      <c r="E214" t="inlineStr">
        <is>
          <t>Positivo</t>
        </is>
      </c>
      <c r="F214" s="134" t="n">
        <v>44926</v>
      </c>
      <c r="G214" t="inlineStr">
        <is>
          <t>100-2022-12-31</t>
        </is>
      </c>
      <c r="H214" t="inlineStr">
        <is>
          <t>CMRL</t>
        </is>
      </c>
      <c r="I214" t="inlineStr">
        <is>
          <t>% cumplimiento matriz de requisitos legales</t>
        </is>
      </c>
      <c r="J214" t="n">
        <v>98.3</v>
      </c>
    </row>
    <row r="215">
      <c r="A215" t="n">
        <v>100</v>
      </c>
      <c r="B215" t="inlineStr">
        <is>
          <t>Cumplimiento de requisitos legales SST</t>
        </is>
      </c>
      <c r="C215" t="inlineStr">
        <is>
          <t>GESTIÓN DE SEGURIDAD Y SALUD EN EL TRABAJO</t>
        </is>
      </c>
      <c r="D215" t="inlineStr">
        <is>
          <t>Anual</t>
        </is>
      </c>
      <c r="E215" t="inlineStr">
        <is>
          <t>Positivo</t>
        </is>
      </c>
      <c r="F215" s="134" t="n">
        <v>45291</v>
      </c>
      <c r="G215" t="inlineStr">
        <is>
          <t>100-2023-12-31</t>
        </is>
      </c>
      <c r="H215" t="inlineStr">
        <is>
          <t>CMRL</t>
        </is>
      </c>
      <c r="I215" t="inlineStr">
        <is>
          <t>% cumplimiento matriz de requisitos legales</t>
        </is>
      </c>
      <c r="J215" t="n">
        <v>99</v>
      </c>
    </row>
    <row r="216">
      <c r="A216" t="n">
        <v>100</v>
      </c>
      <c r="B216" t="inlineStr">
        <is>
          <t>Cumplimiento de requisitos legales SST</t>
        </is>
      </c>
      <c r="C216" t="inlineStr">
        <is>
          <t>GESTIÓN DE SEGURIDAD Y SALUD EN EL TRABAJO</t>
        </is>
      </c>
      <c r="D216" t="inlineStr">
        <is>
          <t>Anual</t>
        </is>
      </c>
      <c r="E216" t="inlineStr">
        <is>
          <t>Positivo</t>
        </is>
      </c>
      <c r="F216" s="134" t="n">
        <v>45657</v>
      </c>
      <c r="G216" t="inlineStr">
        <is>
          <t>100-2024-12-31</t>
        </is>
      </c>
      <c r="H216" t="inlineStr">
        <is>
          <t>CMRL</t>
        </is>
      </c>
      <c r="I216" t="inlineStr">
        <is>
          <t>% cumplimiento matriz de requisitos legales</t>
        </is>
      </c>
      <c r="J216" t="n">
        <v>99</v>
      </c>
    </row>
    <row r="217">
      <c r="A217" t="n">
        <v>100</v>
      </c>
      <c r="B217" t="inlineStr">
        <is>
          <t>Cumplimiento de requisitos legales SST</t>
        </is>
      </c>
      <c r="C217" t="inlineStr">
        <is>
          <t>GESTIÓN DE SEGURIDAD Y SALUD EN EL TRABAJO</t>
        </is>
      </c>
      <c r="D217" t="inlineStr">
        <is>
          <t>Anual</t>
        </is>
      </c>
      <c r="E217" t="inlineStr">
        <is>
          <t>Positivo</t>
        </is>
      </c>
      <c r="F217" s="134" t="n">
        <v>46022</v>
      </c>
      <c r="G217" t="inlineStr">
        <is>
          <t>100-2025-12-31</t>
        </is>
      </c>
      <c r="H217" t="inlineStr">
        <is>
          <t>CMRL</t>
        </is>
      </c>
      <c r="I217" t="inlineStr">
        <is>
          <t>% cumplimiento matriz de requisitos legales</t>
        </is>
      </c>
      <c r="J217" t="n">
        <v>100</v>
      </c>
    </row>
    <row r="218">
      <c r="A218" t="n">
        <v>104</v>
      </c>
      <c r="B218" t="inlineStr">
        <is>
          <t>Tasa de accidentalidad</t>
        </is>
      </c>
      <c r="C218" t="inlineStr">
        <is>
          <t>GESTIÓN DE SEGURIDAD Y SALUD EN EL TRABAJO</t>
        </is>
      </c>
      <c r="D218" t="inlineStr">
        <is>
          <t>Anual</t>
        </is>
      </c>
      <c r="E218" t="inlineStr">
        <is>
          <t>Negativo</t>
        </is>
      </c>
      <c r="F218" s="134" t="n">
        <v>44926</v>
      </c>
      <c r="G218" t="inlineStr">
        <is>
          <t>104-2022-12-31</t>
        </is>
      </c>
      <c r="H218" t="inlineStr">
        <is>
          <t>NAT</t>
        </is>
      </c>
      <c r="I218" t="inlineStr">
        <is>
          <t>Numero de accidentes de trabajo</t>
        </is>
      </c>
      <c r="J218" t="n">
        <v>6</v>
      </c>
    </row>
    <row r="219">
      <c r="A219" t="n">
        <v>104</v>
      </c>
      <c r="B219" t="inlineStr">
        <is>
          <t>Tasa de accidentalidad</t>
        </is>
      </c>
      <c r="C219" t="inlineStr">
        <is>
          <t>GESTIÓN DE SEGURIDAD Y SALUD EN EL TRABAJO</t>
        </is>
      </c>
      <c r="D219" t="inlineStr">
        <is>
          <t>Anual</t>
        </is>
      </c>
      <c r="E219" t="inlineStr">
        <is>
          <t>Negativo</t>
        </is>
      </c>
      <c r="F219" s="134" t="n">
        <v>44926</v>
      </c>
      <c r="G219" t="inlineStr">
        <is>
          <t>104-2022-12-31</t>
        </is>
      </c>
      <c r="H219" t="inlineStr">
        <is>
          <t>PT</t>
        </is>
      </c>
      <c r="I219" t="inlineStr">
        <is>
          <t>Promedio de trabajadores</t>
        </is>
      </c>
      <c r="J219" t="n">
        <v>1614</v>
      </c>
    </row>
    <row r="220">
      <c r="A220" t="n">
        <v>104</v>
      </c>
      <c r="B220" t="inlineStr">
        <is>
          <t>Tasa de accidentalidad</t>
        </is>
      </c>
      <c r="C220" t="inlineStr">
        <is>
          <t>GESTIÓN DE SEGURIDAD Y SALUD EN EL TRABAJO</t>
        </is>
      </c>
      <c r="D220" t="inlineStr">
        <is>
          <t>Anual</t>
        </is>
      </c>
      <c r="E220" t="inlineStr">
        <is>
          <t>Negativo</t>
        </is>
      </c>
      <c r="F220" s="134" t="n">
        <v>45291</v>
      </c>
      <c r="G220" t="inlineStr">
        <is>
          <t>104-2023-12-31</t>
        </is>
      </c>
      <c r="H220" t="inlineStr">
        <is>
          <t>NAT</t>
        </is>
      </c>
      <c r="I220" t="inlineStr">
        <is>
          <t>Numero de accidentes de trabajo</t>
        </is>
      </c>
      <c r="J220" t="n">
        <v>8</v>
      </c>
    </row>
    <row r="221">
      <c r="A221" t="n">
        <v>104</v>
      </c>
      <c r="B221" t="inlineStr">
        <is>
          <t>Tasa de accidentalidad</t>
        </is>
      </c>
      <c r="C221" t="inlineStr">
        <is>
          <t>GESTIÓN DE SEGURIDAD Y SALUD EN EL TRABAJO</t>
        </is>
      </c>
      <c r="D221" t="inlineStr">
        <is>
          <t>Anual</t>
        </is>
      </c>
      <c r="E221" t="inlineStr">
        <is>
          <t>Negativo</t>
        </is>
      </c>
      <c r="F221" s="134" t="n">
        <v>45291</v>
      </c>
      <c r="G221" t="inlineStr">
        <is>
          <t>104-2023-12-31</t>
        </is>
      </c>
      <c r="H221" t="inlineStr">
        <is>
          <t>PT</t>
        </is>
      </c>
      <c r="I221" t="inlineStr">
        <is>
          <t>Promedio de trabajadores</t>
        </is>
      </c>
      <c r="J221" t="n">
        <v>1710</v>
      </c>
    </row>
    <row r="222">
      <c r="A222" t="n">
        <v>104</v>
      </c>
      <c r="B222" t="inlineStr">
        <is>
          <t>Tasa de accidentalidad</t>
        </is>
      </c>
      <c r="C222" t="inlineStr">
        <is>
          <t>GESTIÓN DE SEGURIDAD Y SALUD EN EL TRABAJO</t>
        </is>
      </c>
      <c r="D222" t="inlineStr">
        <is>
          <t>Anual</t>
        </is>
      </c>
      <c r="E222" t="inlineStr">
        <is>
          <t>Negativo</t>
        </is>
      </c>
      <c r="F222" s="134" t="n">
        <v>45657</v>
      </c>
      <c r="G222" t="inlineStr">
        <is>
          <t>104-2024-12-31</t>
        </is>
      </c>
      <c r="H222" t="inlineStr">
        <is>
          <t>NAT</t>
        </is>
      </c>
      <c r="I222" t="inlineStr">
        <is>
          <t>Numero de accidentes de trabajo</t>
        </is>
      </c>
      <c r="J222" t="n">
        <v>2</v>
      </c>
    </row>
    <row r="223">
      <c r="A223" t="n">
        <v>104</v>
      </c>
      <c r="B223" t="inlineStr">
        <is>
          <t>Tasa de accidentalidad</t>
        </is>
      </c>
      <c r="C223" t="inlineStr">
        <is>
          <t>GESTIÓN DE SEGURIDAD Y SALUD EN EL TRABAJO</t>
        </is>
      </c>
      <c r="D223" t="inlineStr">
        <is>
          <t>Anual</t>
        </is>
      </c>
      <c r="E223" t="inlineStr">
        <is>
          <t>Negativo</t>
        </is>
      </c>
      <c r="F223" s="134" t="n">
        <v>45657</v>
      </c>
      <c r="G223" t="inlineStr">
        <is>
          <t>104-2024-12-31</t>
        </is>
      </c>
      <c r="H223" t="inlineStr">
        <is>
          <t>PT</t>
        </is>
      </c>
      <c r="I223" t="inlineStr">
        <is>
          <t>Promedio de trabajadores</t>
        </is>
      </c>
      <c r="J223" t="n">
        <v>1853</v>
      </c>
    </row>
    <row r="224">
      <c r="A224" t="n">
        <v>104</v>
      </c>
      <c r="B224" t="inlineStr">
        <is>
          <t>Tasa de accidentalidad</t>
        </is>
      </c>
      <c r="C224" t="inlineStr">
        <is>
          <t>GESTIÓN DE SEGURIDAD Y SALUD EN EL TRABAJO</t>
        </is>
      </c>
      <c r="D224" t="inlineStr">
        <is>
          <t>Anual</t>
        </is>
      </c>
      <c r="E224" t="inlineStr">
        <is>
          <t>Negativo</t>
        </is>
      </c>
      <c r="F224" s="134" t="n">
        <v>46022</v>
      </c>
      <c r="G224" t="inlineStr">
        <is>
          <t>104-2025-12-31</t>
        </is>
      </c>
      <c r="H224" t="inlineStr">
        <is>
          <t>NAT</t>
        </is>
      </c>
      <c r="I224" t="inlineStr">
        <is>
          <t>Numero de accidentes de trabajo</t>
        </is>
      </c>
      <c r="J224" t="n">
        <v>4</v>
      </c>
    </row>
    <row r="225">
      <c r="A225" t="n">
        <v>104</v>
      </c>
      <c r="B225" t="inlineStr">
        <is>
          <t>Tasa de accidentalidad</t>
        </is>
      </c>
      <c r="C225" t="inlineStr">
        <is>
          <t>GESTIÓN DE SEGURIDAD Y SALUD EN EL TRABAJO</t>
        </is>
      </c>
      <c r="D225" t="inlineStr">
        <is>
          <t>Anual</t>
        </is>
      </c>
      <c r="E225" t="inlineStr">
        <is>
          <t>Negativo</t>
        </is>
      </c>
      <c r="F225" s="134" t="n">
        <v>46022</v>
      </c>
      <c r="G225" t="inlineStr">
        <is>
          <t>104-2025-12-31</t>
        </is>
      </c>
      <c r="H225" t="inlineStr">
        <is>
          <t>PT</t>
        </is>
      </c>
      <c r="I225" t="inlineStr">
        <is>
          <t>Promedio de trabajadores</t>
        </is>
      </c>
      <c r="J225" t="n">
        <v>1900</v>
      </c>
    </row>
    <row r="226">
      <c r="A226" t="n">
        <v>106</v>
      </c>
      <c r="B226" t="inlineStr">
        <is>
          <t>Mortalidad de los accidentes laborales</t>
        </is>
      </c>
      <c r="C226" t="inlineStr">
        <is>
          <t>GESTIÓN DE SEGURIDAD Y SALUD EN EL TRABAJO</t>
        </is>
      </c>
      <c r="D226" t="inlineStr">
        <is>
          <t>Anual</t>
        </is>
      </c>
      <c r="E226" t="inlineStr">
        <is>
          <t>Negativo</t>
        </is>
      </c>
      <c r="F226" s="134" t="n">
        <v>44926</v>
      </c>
      <c r="G226" t="inlineStr">
        <is>
          <t>106-2022-12-31</t>
        </is>
      </c>
      <c r="H226" t="inlineStr">
        <is>
          <t>NAMP</t>
        </is>
      </c>
      <c r="I226" t="inlineStr">
        <is>
          <t>Número de accidentes de trabajo mortales que se presentaron en el año</t>
        </is>
      </c>
      <c r="J226" t="n">
        <v>0</v>
      </c>
    </row>
    <row r="227">
      <c r="A227" t="n">
        <v>106</v>
      </c>
      <c r="B227" t="inlineStr">
        <is>
          <t>Mortalidad de los accidentes laborales</t>
        </is>
      </c>
      <c r="C227" t="inlineStr">
        <is>
          <t>GESTIÓN DE SEGURIDAD Y SALUD EN EL TRABAJO</t>
        </is>
      </c>
      <c r="D227" t="inlineStr">
        <is>
          <t>Anual</t>
        </is>
      </c>
      <c r="E227" t="inlineStr">
        <is>
          <t>Negativo</t>
        </is>
      </c>
      <c r="F227" s="134" t="n">
        <v>44926</v>
      </c>
      <c r="G227" t="inlineStr">
        <is>
          <t>106-2022-12-31</t>
        </is>
      </c>
      <c r="H227" t="inlineStr">
        <is>
          <t>TATP</t>
        </is>
      </c>
      <c r="I227" t="inlineStr">
        <is>
          <t>Total de accidentes de trabajo que se presentaron en el año</t>
        </is>
      </c>
      <c r="J227" t="n">
        <v>6</v>
      </c>
    </row>
    <row r="228">
      <c r="A228" t="n">
        <v>106</v>
      </c>
      <c r="B228" t="inlineStr">
        <is>
          <t>Mortalidad de los accidentes laborales</t>
        </is>
      </c>
      <c r="C228" t="inlineStr">
        <is>
          <t>GESTIÓN DE SEGURIDAD Y SALUD EN EL TRABAJO</t>
        </is>
      </c>
      <c r="D228" t="inlineStr">
        <is>
          <t>Anual</t>
        </is>
      </c>
      <c r="E228" t="inlineStr">
        <is>
          <t>Negativo</t>
        </is>
      </c>
      <c r="F228" s="134" t="n">
        <v>45291</v>
      </c>
      <c r="G228" t="inlineStr">
        <is>
          <t>106-2023-12-31</t>
        </is>
      </c>
      <c r="H228" t="inlineStr">
        <is>
          <t>NAMP</t>
        </is>
      </c>
      <c r="I228" t="inlineStr">
        <is>
          <t>Número de accidentes de trabajo mortales que se presentaron en el año</t>
        </is>
      </c>
      <c r="J228" t="n">
        <v>0</v>
      </c>
    </row>
    <row r="229">
      <c r="A229" t="n">
        <v>106</v>
      </c>
      <c r="B229" t="inlineStr">
        <is>
          <t>Mortalidad de los accidentes laborales</t>
        </is>
      </c>
      <c r="C229" t="inlineStr">
        <is>
          <t>GESTIÓN DE SEGURIDAD Y SALUD EN EL TRABAJO</t>
        </is>
      </c>
      <c r="D229" t="inlineStr">
        <is>
          <t>Anual</t>
        </is>
      </c>
      <c r="E229" t="inlineStr">
        <is>
          <t>Negativo</t>
        </is>
      </c>
      <c r="F229" s="134" t="n">
        <v>45291</v>
      </c>
      <c r="G229" t="inlineStr">
        <is>
          <t>106-2023-12-31</t>
        </is>
      </c>
      <c r="H229" t="inlineStr">
        <is>
          <t>TATP</t>
        </is>
      </c>
      <c r="I229" t="inlineStr">
        <is>
          <t>Total de accidentes de trabajo que se presentaron en el año</t>
        </is>
      </c>
      <c r="J229" t="n">
        <v>8</v>
      </c>
    </row>
    <row r="230">
      <c r="A230" t="n">
        <v>106</v>
      </c>
      <c r="B230" t="inlineStr">
        <is>
          <t>Mortalidad de los accidentes laborales</t>
        </is>
      </c>
      <c r="C230" t="inlineStr">
        <is>
          <t>GESTIÓN DE SEGURIDAD Y SALUD EN EL TRABAJO</t>
        </is>
      </c>
      <c r="D230" t="inlineStr">
        <is>
          <t>Anual</t>
        </is>
      </c>
      <c r="E230" t="inlineStr">
        <is>
          <t>Negativo</t>
        </is>
      </c>
      <c r="F230" s="134" t="n">
        <v>45657</v>
      </c>
      <c r="G230" t="inlineStr">
        <is>
          <t>106-2024-12-31</t>
        </is>
      </c>
      <c r="H230" t="inlineStr">
        <is>
          <t>NAMP</t>
        </is>
      </c>
      <c r="I230" t="inlineStr">
        <is>
          <t>Número de accidentes de trabajo mortales que se presentaron en el año</t>
        </is>
      </c>
      <c r="J230" t="n">
        <v>0</v>
      </c>
    </row>
    <row r="231">
      <c r="A231" t="n">
        <v>106</v>
      </c>
      <c r="B231" t="inlineStr">
        <is>
          <t>Mortalidad de los accidentes laborales</t>
        </is>
      </c>
      <c r="C231" t="inlineStr">
        <is>
          <t>GESTIÓN DE SEGURIDAD Y SALUD EN EL TRABAJO</t>
        </is>
      </c>
      <c r="D231" t="inlineStr">
        <is>
          <t>Anual</t>
        </is>
      </c>
      <c r="E231" t="inlineStr">
        <is>
          <t>Negativo</t>
        </is>
      </c>
      <c r="F231" s="134" t="n">
        <v>45657</v>
      </c>
      <c r="G231" t="inlineStr">
        <is>
          <t>106-2024-12-31</t>
        </is>
      </c>
      <c r="H231" t="inlineStr">
        <is>
          <t>TATP</t>
        </is>
      </c>
      <c r="I231" t="inlineStr">
        <is>
          <t>Total de accidentes de trabajo que se presentaron en el año</t>
        </is>
      </c>
      <c r="J231" t="n">
        <v>2</v>
      </c>
    </row>
    <row r="232">
      <c r="A232" t="n">
        <v>106</v>
      </c>
      <c r="B232" t="inlineStr">
        <is>
          <t>Mortalidad de los accidentes laborales</t>
        </is>
      </c>
      <c r="C232" t="inlineStr">
        <is>
          <t>GESTIÓN DE SEGURIDAD Y SALUD EN EL TRABAJO</t>
        </is>
      </c>
      <c r="D232" t="inlineStr">
        <is>
          <t>Anual</t>
        </is>
      </c>
      <c r="E232" t="inlineStr">
        <is>
          <t>Negativo</t>
        </is>
      </c>
      <c r="F232" s="134" t="n">
        <v>46022</v>
      </c>
      <c r="G232" t="inlineStr">
        <is>
          <t>106-2025-12-31</t>
        </is>
      </c>
      <c r="H232" t="inlineStr">
        <is>
          <t>NAMP</t>
        </is>
      </c>
      <c r="I232" t="inlineStr">
        <is>
          <t>Número de accidentes de trabajo mortales que se presentaron en el año</t>
        </is>
      </c>
      <c r="J232" t="n">
        <v>0</v>
      </c>
    </row>
    <row r="233">
      <c r="A233" t="n">
        <v>106</v>
      </c>
      <c r="B233" t="inlineStr">
        <is>
          <t>Mortalidad de los accidentes laborales</t>
        </is>
      </c>
      <c r="C233" t="inlineStr">
        <is>
          <t>GESTIÓN DE SEGURIDAD Y SALUD EN EL TRABAJO</t>
        </is>
      </c>
      <c r="D233" t="inlineStr">
        <is>
          <t>Anual</t>
        </is>
      </c>
      <c r="E233" t="inlineStr">
        <is>
          <t>Negativo</t>
        </is>
      </c>
      <c r="F233" s="134" t="n">
        <v>46022</v>
      </c>
      <c r="G233" t="inlineStr">
        <is>
          <t>106-2025-12-31</t>
        </is>
      </c>
      <c r="H233" t="inlineStr">
        <is>
          <t>TATP</t>
        </is>
      </c>
      <c r="I233" t="inlineStr">
        <is>
          <t>Total de accidentes de trabajo que se presentaron en el año</t>
        </is>
      </c>
      <c r="J233" t="n">
        <v>4</v>
      </c>
    </row>
    <row r="234">
      <c r="A234" t="n">
        <v>109</v>
      </c>
      <c r="B234" t="inlineStr">
        <is>
          <t>Nivel de Satisfacción Servicios Prestados</t>
        </is>
      </c>
      <c r="C234" t="inlineStr">
        <is>
          <t>Comunicaciones Internas</t>
        </is>
      </c>
      <c r="D234" t="inlineStr">
        <is>
          <t>Anual</t>
        </is>
      </c>
      <c r="E234" t="inlineStr">
        <is>
          <t>Positivo</t>
        </is>
      </c>
      <c r="F234" s="134" t="n">
        <v>45230</v>
      </c>
      <c r="G234" t="inlineStr">
        <is>
          <t>109-2023-10-31</t>
        </is>
      </c>
      <c r="H234" t="inlineStr">
        <is>
          <t>NSCE</t>
        </is>
      </c>
      <c r="I234" t="inlineStr">
        <is>
          <t>Nivel de satisfacción Comunicación Estratégica</t>
        </is>
      </c>
      <c r="J234" t="n">
        <v>0</v>
      </c>
    </row>
    <row r="235">
      <c r="A235" t="n">
        <v>109</v>
      </c>
      <c r="B235" t="inlineStr">
        <is>
          <t>Nivel de Satisfacción Servicios Prestados</t>
        </is>
      </c>
      <c r="C235" t="inlineStr">
        <is>
          <t>Comunicaciones Internas</t>
        </is>
      </c>
      <c r="D235" t="inlineStr">
        <is>
          <t>Anual</t>
        </is>
      </c>
      <c r="E235" t="inlineStr">
        <is>
          <t>Positivo</t>
        </is>
      </c>
      <c r="F235" s="134" t="n">
        <v>45596</v>
      </c>
      <c r="G235" t="inlineStr">
        <is>
          <t>109-2024-10-31</t>
        </is>
      </c>
      <c r="H235" t="inlineStr">
        <is>
          <t>NSCE</t>
        </is>
      </c>
      <c r="I235" t="inlineStr">
        <is>
          <t>Nivel de satisfacción Comunicación Estratégica</t>
        </is>
      </c>
      <c r="J235" t="n">
        <v>85</v>
      </c>
    </row>
    <row r="236">
      <c r="A236" t="n">
        <v>109</v>
      </c>
      <c r="B236" t="inlineStr">
        <is>
          <t>Nivel de Satisfacción Servicios Prestados</t>
        </is>
      </c>
      <c r="C236" t="inlineStr">
        <is>
          <t>Comunicaciones Internas</t>
        </is>
      </c>
      <c r="D236" t="inlineStr">
        <is>
          <t>Anual</t>
        </is>
      </c>
      <c r="E236" t="inlineStr">
        <is>
          <t>Positivo</t>
        </is>
      </c>
      <c r="F236" s="134" t="n">
        <v>45961</v>
      </c>
      <c r="G236" t="inlineStr">
        <is>
          <t>109-2025-10-31</t>
        </is>
      </c>
      <c r="H236" t="inlineStr">
        <is>
          <t>NSCE</t>
        </is>
      </c>
      <c r="I236" t="inlineStr">
        <is>
          <t>Nivel de satisfacción Comunicación Estratégica</t>
        </is>
      </c>
      <c r="J236" t="n">
        <v>94</v>
      </c>
    </row>
    <row r="237">
      <c r="A237" t="n">
        <v>111</v>
      </c>
      <c r="B237" t="inlineStr">
        <is>
          <t>Nivel de Satisfacción Servicios Prestados</t>
        </is>
      </c>
      <c r="C237" t="inlineStr">
        <is>
          <t>GESTIÓN DE ABASTECIMIENTO</t>
        </is>
      </c>
      <c r="D237" t="inlineStr">
        <is>
          <t>Semestral</t>
        </is>
      </c>
      <c r="E237" t="inlineStr">
        <is>
          <t>Positivo</t>
        </is>
      </c>
      <c r="F237" s="134" t="n">
        <v>44834</v>
      </c>
      <c r="G237" t="inlineStr">
        <is>
          <t>111-2022-09-30</t>
        </is>
      </c>
      <c r="H237" t="inlineStr">
        <is>
          <t>NSGAB</t>
        </is>
      </c>
      <c r="I237" t="inlineStr">
        <is>
          <t>Nivel de satisfacción Gestión Abastecimiento</t>
        </is>
      </c>
      <c r="J237" t="n">
        <v>70</v>
      </c>
    </row>
    <row r="238">
      <c r="A238" t="n">
        <v>111</v>
      </c>
      <c r="B238" t="inlineStr">
        <is>
          <t>Nivel de Satisfacción Servicios Prestados</t>
        </is>
      </c>
      <c r="C238" t="inlineStr">
        <is>
          <t>GESTIÓN DE ABASTECIMIENTO</t>
        </is>
      </c>
      <c r="D238" t="inlineStr">
        <is>
          <t>Semestral</t>
        </is>
      </c>
      <c r="E238" t="inlineStr">
        <is>
          <t>Positivo</t>
        </is>
      </c>
      <c r="F238" s="134" t="n">
        <v>45016</v>
      </c>
      <c r="G238" t="inlineStr">
        <is>
          <t>111-2023-03-31</t>
        </is>
      </c>
      <c r="H238" t="inlineStr">
        <is>
          <t>NSGAB</t>
        </is>
      </c>
      <c r="I238" t="inlineStr">
        <is>
          <t>Nivel de satisfacción Gestión Abastecimiento</t>
        </is>
      </c>
      <c r="J238" t="n">
        <v>87</v>
      </c>
    </row>
    <row r="239">
      <c r="A239" t="n">
        <v>111</v>
      </c>
      <c r="B239" t="inlineStr">
        <is>
          <t>Nivel de Satisfacción Servicios Prestados</t>
        </is>
      </c>
      <c r="C239" t="inlineStr">
        <is>
          <t>GESTIÓN DE ABASTECIMIENTO</t>
        </is>
      </c>
      <c r="D239" t="inlineStr">
        <is>
          <t>Semestral</t>
        </is>
      </c>
      <c r="E239" t="inlineStr">
        <is>
          <t>Positivo</t>
        </is>
      </c>
      <c r="F239" s="134" t="n">
        <v>45107</v>
      </c>
      <c r="G239" t="inlineStr">
        <is>
          <t>111-2023-06-30</t>
        </is>
      </c>
      <c r="H239" t="inlineStr">
        <is>
          <t>NSGAB</t>
        </is>
      </c>
      <c r="I239" t="inlineStr">
        <is>
          <t>Nivel de satisfacción Gestión Abastecimiento</t>
        </is>
      </c>
      <c r="J239" t="n">
        <v>90</v>
      </c>
    </row>
    <row r="240">
      <c r="A240" t="n">
        <v>111</v>
      </c>
      <c r="B240" t="inlineStr">
        <is>
          <t>Nivel de Satisfacción Servicios Prestados</t>
        </is>
      </c>
      <c r="C240" t="inlineStr">
        <is>
          <t>GESTIÓN DE ABASTECIMIENTO</t>
        </is>
      </c>
      <c r="D240" t="inlineStr">
        <is>
          <t>Semestral</t>
        </is>
      </c>
      <c r="E240" t="inlineStr">
        <is>
          <t>Positivo</t>
        </is>
      </c>
      <c r="F240" s="134" t="n">
        <v>45199</v>
      </c>
      <c r="G240" t="inlineStr">
        <is>
          <t>111-2023-09-30</t>
        </is>
      </c>
      <c r="H240" t="inlineStr">
        <is>
          <t>NSGAB</t>
        </is>
      </c>
      <c r="I240" t="inlineStr">
        <is>
          <t>Nivel de satisfacción Gestión Abastecimiento</t>
        </is>
      </c>
      <c r="J240" t="n">
        <v>93</v>
      </c>
    </row>
    <row r="241">
      <c r="A241" t="n">
        <v>111</v>
      </c>
      <c r="B241" t="inlineStr">
        <is>
          <t>Nivel de Satisfacción Servicios Prestados</t>
        </is>
      </c>
      <c r="C241" t="inlineStr">
        <is>
          <t>GESTIÓN DE ABASTECIMIENTO</t>
        </is>
      </c>
      <c r="D241" t="inlineStr">
        <is>
          <t>Semestral</t>
        </is>
      </c>
      <c r="E241" t="inlineStr">
        <is>
          <t>Positivo</t>
        </is>
      </c>
      <c r="F241" s="134" t="n">
        <v>45291</v>
      </c>
      <c r="G241" t="inlineStr">
        <is>
          <t>111-2023-12-31</t>
        </is>
      </c>
      <c r="H241" t="inlineStr">
        <is>
          <t>NSGAB</t>
        </is>
      </c>
      <c r="I241" t="inlineStr">
        <is>
          <t>Nivel de satisfacción Gestión Abastecimiento</t>
        </is>
      </c>
      <c r="J241" t="n">
        <v>96</v>
      </c>
    </row>
    <row r="242">
      <c r="A242" t="n">
        <v>111</v>
      </c>
      <c r="B242" t="inlineStr">
        <is>
          <t>Nivel de Satisfacción Servicios Prestados</t>
        </is>
      </c>
      <c r="C242" t="inlineStr">
        <is>
          <t>GESTIÓN DE ABASTECIMIENTO</t>
        </is>
      </c>
      <c r="D242" t="inlineStr">
        <is>
          <t>Semestral</t>
        </is>
      </c>
      <c r="E242" t="inlineStr">
        <is>
          <t>Positivo</t>
        </is>
      </c>
      <c r="F242" s="134" t="n">
        <v>45382</v>
      </c>
      <c r="G242" t="inlineStr">
        <is>
          <t>111-2024-03-31</t>
        </is>
      </c>
      <c r="H242" t="inlineStr">
        <is>
          <t>NSGAB</t>
        </is>
      </c>
      <c r="I242" t="inlineStr">
        <is>
          <t>Nivel de satisfacción Gestión Abastecimiento</t>
        </is>
      </c>
      <c r="J242" t="n">
        <v>94</v>
      </c>
    </row>
    <row r="243">
      <c r="A243" t="n">
        <v>111</v>
      </c>
      <c r="B243" t="inlineStr">
        <is>
          <t>Nivel de Satisfacción Servicios Prestados</t>
        </is>
      </c>
      <c r="C243" t="inlineStr">
        <is>
          <t>GESTIÓN DE ABASTECIMIENTO</t>
        </is>
      </c>
      <c r="D243" t="inlineStr">
        <is>
          <t>Semestral</t>
        </is>
      </c>
      <c r="E243" t="inlineStr">
        <is>
          <t>Positivo</t>
        </is>
      </c>
      <c r="F243" s="134" t="n">
        <v>45473</v>
      </c>
      <c r="G243" t="inlineStr">
        <is>
          <t>111-2024-06-30</t>
        </is>
      </c>
      <c r="H243" t="inlineStr">
        <is>
          <t>NSGAB</t>
        </is>
      </c>
      <c r="I243" t="inlineStr">
        <is>
          <t>Nivel de satisfacción Gestión Abastecimiento</t>
        </is>
      </c>
      <c r="J243" t="n">
        <v>98</v>
      </c>
    </row>
    <row r="244">
      <c r="A244" t="n">
        <v>111</v>
      </c>
      <c r="B244" t="inlineStr">
        <is>
          <t>Nivel de Satisfacción Servicios Prestados</t>
        </is>
      </c>
      <c r="C244" t="inlineStr">
        <is>
          <t>GESTIÓN DE ABASTECIMIENTO</t>
        </is>
      </c>
      <c r="D244" t="inlineStr">
        <is>
          <t>Semestral</t>
        </is>
      </c>
      <c r="E244" t="inlineStr">
        <is>
          <t>Positivo</t>
        </is>
      </c>
      <c r="F244" s="134" t="n">
        <v>45565</v>
      </c>
      <c r="G244" t="inlineStr">
        <is>
          <t>111-2024-09-30</t>
        </is>
      </c>
      <c r="H244" t="inlineStr">
        <is>
          <t>NSGAB</t>
        </is>
      </c>
      <c r="I244" t="inlineStr">
        <is>
          <t>Nivel de satisfacción Gestión Abastecimiento</t>
        </is>
      </c>
      <c r="J244" t="n">
        <v>86.7</v>
      </c>
    </row>
    <row r="245">
      <c r="A245" t="n">
        <v>111</v>
      </c>
      <c r="B245" t="inlineStr">
        <is>
          <t>Nivel de Satisfacción Servicios Prestados</t>
        </is>
      </c>
      <c r="C245" t="inlineStr">
        <is>
          <t>GESTIÓN DE ABASTECIMIENTO</t>
        </is>
      </c>
      <c r="D245" t="inlineStr">
        <is>
          <t>Semestral</t>
        </is>
      </c>
      <c r="E245" t="inlineStr">
        <is>
          <t>Positivo</t>
        </is>
      </c>
      <c r="F245" s="134" t="n">
        <v>45657</v>
      </c>
      <c r="G245" t="inlineStr">
        <is>
          <t>111-2024-12-31</t>
        </is>
      </c>
      <c r="H245" t="inlineStr">
        <is>
          <t>NSGAB</t>
        </is>
      </c>
      <c r="I245" t="inlineStr">
        <is>
          <t>Nivel de satisfacción Gestión Abastecimiento</t>
        </is>
      </c>
      <c r="J245" t="n">
        <v>92</v>
      </c>
    </row>
    <row r="246">
      <c r="A246" t="n">
        <v>111</v>
      </c>
      <c r="B246" t="inlineStr">
        <is>
          <t>Nivel de Satisfacción Servicios Prestados</t>
        </is>
      </c>
      <c r="C246" t="inlineStr">
        <is>
          <t>GESTIÓN DE ABASTECIMIENTO</t>
        </is>
      </c>
      <c r="D246" t="inlineStr">
        <is>
          <t>Semestral</t>
        </is>
      </c>
      <c r="E246" t="inlineStr">
        <is>
          <t>Positivo</t>
        </is>
      </c>
      <c r="F246" s="134" t="n">
        <v>45747</v>
      </c>
      <c r="G246" t="inlineStr">
        <is>
          <t>111-2025-03-31</t>
        </is>
      </c>
      <c r="H246" t="inlineStr">
        <is>
          <t>NSGAB</t>
        </is>
      </c>
      <c r="I246" t="inlineStr">
        <is>
          <t>Nivel de satisfacción Gestión Abastecimiento</t>
        </is>
      </c>
      <c r="J246" t="n">
        <v>92.7</v>
      </c>
    </row>
    <row r="247">
      <c r="A247" t="n">
        <v>111</v>
      </c>
      <c r="B247" t="inlineStr">
        <is>
          <t>Nivel de Satisfacción Servicios Prestados</t>
        </is>
      </c>
      <c r="C247" t="inlineStr">
        <is>
          <t>GESTIÓN DE ABASTECIMIENTO</t>
        </is>
      </c>
      <c r="D247" t="inlineStr">
        <is>
          <t>Semestral</t>
        </is>
      </c>
      <c r="E247" t="inlineStr">
        <is>
          <t>Positivo</t>
        </is>
      </c>
      <c r="F247" s="134" t="n">
        <v>45838</v>
      </c>
      <c r="G247" t="inlineStr">
        <is>
          <t>111-2025-06-30</t>
        </is>
      </c>
      <c r="H247" t="inlineStr">
        <is>
          <t>NSGAB</t>
        </is>
      </c>
      <c r="I247" t="inlineStr">
        <is>
          <t>Nivel de satisfacción Gestión Abastecimiento</t>
        </is>
      </c>
      <c r="J247" t="n">
        <v>100</v>
      </c>
    </row>
    <row r="248">
      <c r="A248" t="n">
        <v>111</v>
      </c>
      <c r="B248" t="inlineStr">
        <is>
          <t>Nivel de Satisfacción Servicios Prestados</t>
        </is>
      </c>
      <c r="C248" t="inlineStr">
        <is>
          <t>GESTIÓN DE ABASTECIMIENTO</t>
        </is>
      </c>
      <c r="D248" t="inlineStr">
        <is>
          <t>Semestral</t>
        </is>
      </c>
      <c r="E248" t="inlineStr">
        <is>
          <t>Positivo</t>
        </is>
      </c>
      <c r="F248" s="134" t="n">
        <v>45930</v>
      </c>
      <c r="G248" t="inlineStr">
        <is>
          <t>111-2025-09-30</t>
        </is>
      </c>
      <c r="H248" t="inlineStr">
        <is>
          <t>NSGAB</t>
        </is>
      </c>
      <c r="I248" t="inlineStr">
        <is>
          <t>Nivel de satisfacción Gestión Abastecimiento</t>
        </is>
      </c>
      <c r="J248" t="n">
        <v>92.5</v>
      </c>
    </row>
    <row r="249">
      <c r="A249" t="n">
        <v>111</v>
      </c>
      <c r="B249" t="inlineStr">
        <is>
          <t>Nivel de Satisfacción Servicios Prestados</t>
        </is>
      </c>
      <c r="C249" t="inlineStr">
        <is>
          <t>GESTIÓN DE ABASTECIMIENTO</t>
        </is>
      </c>
      <c r="D249" t="inlineStr">
        <is>
          <t>Semestral</t>
        </is>
      </c>
      <c r="E249" t="inlineStr">
        <is>
          <t>Positivo</t>
        </is>
      </c>
      <c r="F249" s="134" t="n">
        <v>46022</v>
      </c>
      <c r="G249" t="inlineStr">
        <is>
          <t>111-2025-12-31</t>
        </is>
      </c>
      <c r="H249" t="inlineStr">
        <is>
          <t>NSGAB</t>
        </is>
      </c>
      <c r="I249" t="inlineStr">
        <is>
          <t>Nivel de satisfacción Gestión Abastecimiento</t>
        </is>
      </c>
      <c r="J249" t="n">
        <v>96.59999999999999</v>
      </c>
    </row>
    <row r="250">
      <c r="A250" t="n">
        <v>112</v>
      </c>
      <c r="B250" t="inlineStr">
        <is>
          <t>Nivel de Satisfacción Servicios Prestados</t>
        </is>
      </c>
      <c r="C250" t="inlineStr">
        <is>
          <t>Gestión Infraestructura Física</t>
        </is>
      </c>
      <c r="D250" t="inlineStr">
        <is>
          <t>Anual</t>
        </is>
      </c>
      <c r="E250" t="inlineStr">
        <is>
          <t>Positivo</t>
        </is>
      </c>
      <c r="F250" s="134" t="n">
        <v>44865</v>
      </c>
      <c r="G250" t="inlineStr">
        <is>
          <t>112-2022-10-31</t>
        </is>
      </c>
      <c r="H250" t="inlineStr">
        <is>
          <t>NSGI</t>
        </is>
      </c>
      <c r="I250" t="inlineStr">
        <is>
          <t>Nivel de satisfacción Gestión Infraestructura</t>
        </is>
      </c>
      <c r="J250" t="n">
        <v>85</v>
      </c>
    </row>
    <row r="251">
      <c r="A251" t="n">
        <v>112</v>
      </c>
      <c r="B251" t="inlineStr">
        <is>
          <t>Nivel de Satisfacción Servicios Prestados</t>
        </is>
      </c>
      <c r="C251" t="inlineStr">
        <is>
          <t>Gestión Infraestructura Física</t>
        </is>
      </c>
      <c r="D251" t="inlineStr">
        <is>
          <t>Anual</t>
        </is>
      </c>
      <c r="E251" t="inlineStr">
        <is>
          <t>Positivo</t>
        </is>
      </c>
      <c r="F251" s="134" t="n">
        <v>45230</v>
      </c>
      <c r="G251" t="inlineStr">
        <is>
          <t>112-2023-10-31</t>
        </is>
      </c>
      <c r="H251" t="inlineStr">
        <is>
          <t>NSGI</t>
        </is>
      </c>
      <c r="I251" t="inlineStr">
        <is>
          <t>Nivel de satisfacción Gestión Infraestructura</t>
        </is>
      </c>
      <c r="J251" t="n">
        <v>90</v>
      </c>
    </row>
    <row r="252">
      <c r="A252" t="n">
        <v>112</v>
      </c>
      <c r="B252" t="inlineStr">
        <is>
          <t>Nivel de Satisfacción Servicios Prestados</t>
        </is>
      </c>
      <c r="C252" t="inlineStr">
        <is>
          <t>Gestión Infraestructura Física</t>
        </is>
      </c>
      <c r="D252" t="inlineStr">
        <is>
          <t>Anual</t>
        </is>
      </c>
      <c r="E252" t="inlineStr">
        <is>
          <t>Positivo</t>
        </is>
      </c>
      <c r="F252" s="134" t="n">
        <v>45596</v>
      </c>
      <c r="G252" t="inlineStr">
        <is>
          <t>112-2024-10-31</t>
        </is>
      </c>
      <c r="H252" t="inlineStr">
        <is>
          <t>NSGI</t>
        </is>
      </c>
      <c r="I252" t="inlineStr">
        <is>
          <t>Nivel de satisfacción Gestión Infraestructura</t>
        </is>
      </c>
      <c r="J252" t="n">
        <v>90</v>
      </c>
    </row>
    <row r="253">
      <c r="A253" t="n">
        <v>112</v>
      </c>
      <c r="B253" t="inlineStr">
        <is>
          <t>Nivel de Satisfacción Servicios Prestados</t>
        </is>
      </c>
      <c r="C253" t="inlineStr">
        <is>
          <t>Gestión Infraestructura Física</t>
        </is>
      </c>
      <c r="D253" t="inlineStr">
        <is>
          <t>Anual</t>
        </is>
      </c>
      <c r="E253" t="inlineStr">
        <is>
          <t>Positivo</t>
        </is>
      </c>
      <c r="F253" s="134" t="n">
        <v>45961</v>
      </c>
      <c r="G253" t="inlineStr">
        <is>
          <t>112-2025-10-31</t>
        </is>
      </c>
      <c r="H253" t="inlineStr">
        <is>
          <t>NSGI</t>
        </is>
      </c>
      <c r="I253" t="inlineStr">
        <is>
          <t>Nivel de satisfacción Gestión Infraestructura</t>
        </is>
      </c>
      <c r="J253" t="n">
        <v>90</v>
      </c>
    </row>
    <row r="254">
      <c r="A254" t="n">
        <v>113</v>
      </c>
      <c r="B254" t="inlineStr">
        <is>
          <t>Nivel de Satisfacción Servicios Prestados</t>
        </is>
      </c>
      <c r="C254" t="inlineStr">
        <is>
          <t>GESTIÓN Y DESARROLLO DEL TALENTO HUMANO</t>
        </is>
      </c>
      <c r="D254" t="inlineStr">
        <is>
          <t>Anual</t>
        </is>
      </c>
      <c r="E254" t="inlineStr">
        <is>
          <t>Positivo</t>
        </is>
      </c>
      <c r="F254" s="134" t="n">
        <v>44865</v>
      </c>
      <c r="G254" t="inlineStr">
        <is>
          <t>113-2022-10-31</t>
        </is>
      </c>
      <c r="H254" t="inlineStr">
        <is>
          <t>NSGHM</t>
        </is>
      </c>
      <c r="I254" t="inlineStr">
        <is>
          <t>Nivel de satisfacción Gestión Humana</t>
        </is>
      </c>
      <c r="J254" t="n">
        <v>78</v>
      </c>
    </row>
    <row r="255">
      <c r="A255" t="n">
        <v>113</v>
      </c>
      <c r="B255" t="inlineStr">
        <is>
          <t>Nivel de Satisfacción Servicios Prestados</t>
        </is>
      </c>
      <c r="C255" t="inlineStr">
        <is>
          <t>GESTIÓN Y DESARROLLO DEL TALENTO HUMANO</t>
        </is>
      </c>
      <c r="D255" t="inlineStr">
        <is>
          <t>Anual</t>
        </is>
      </c>
      <c r="E255" t="inlineStr">
        <is>
          <t>Positivo</t>
        </is>
      </c>
      <c r="F255" s="134" t="n">
        <v>45230</v>
      </c>
      <c r="G255" t="inlineStr">
        <is>
          <t>113-2023-10-31</t>
        </is>
      </c>
      <c r="H255" t="inlineStr">
        <is>
          <t>NSGHM</t>
        </is>
      </c>
      <c r="I255" t="inlineStr">
        <is>
          <t>Nivel de satisfacción Gestión Humana</t>
        </is>
      </c>
      <c r="J255" t="n">
        <v>88</v>
      </c>
    </row>
    <row r="256">
      <c r="A256" t="n">
        <v>113</v>
      </c>
      <c r="B256" t="inlineStr">
        <is>
          <t>Nivel de Satisfacción Servicios Prestados</t>
        </is>
      </c>
      <c r="C256" t="inlineStr">
        <is>
          <t>GESTIÓN Y DESARROLLO DEL TALENTO HUMANO</t>
        </is>
      </c>
      <c r="D256" t="inlineStr">
        <is>
          <t>Anual</t>
        </is>
      </c>
      <c r="E256" t="inlineStr">
        <is>
          <t>Positivo</t>
        </is>
      </c>
      <c r="F256" s="134" t="n">
        <v>45596</v>
      </c>
      <c r="G256" t="inlineStr">
        <is>
          <t>113-2024-10-31</t>
        </is>
      </c>
      <c r="H256" t="inlineStr">
        <is>
          <t>NSGHM</t>
        </is>
      </c>
      <c r="I256" t="inlineStr">
        <is>
          <t>Nivel de satisfacción Gestión Humana</t>
        </is>
      </c>
      <c r="J256" t="n">
        <v>88</v>
      </c>
    </row>
    <row r="257">
      <c r="A257" t="n">
        <v>113</v>
      </c>
      <c r="B257" t="inlineStr">
        <is>
          <t>Nivel de Satisfacción Servicios Prestados</t>
        </is>
      </c>
      <c r="C257" t="inlineStr">
        <is>
          <t>GESTIÓN Y DESARROLLO DEL TALENTO HUMANO</t>
        </is>
      </c>
      <c r="D257" t="inlineStr">
        <is>
          <t>Anual</t>
        </is>
      </c>
      <c r="E257" t="inlineStr">
        <is>
          <t>Positivo</t>
        </is>
      </c>
      <c r="F257" s="134" t="n">
        <v>45961</v>
      </c>
      <c r="G257" t="inlineStr">
        <is>
          <t>113-2025-10-31</t>
        </is>
      </c>
      <c r="H257" t="inlineStr">
        <is>
          <t>NSGHM</t>
        </is>
      </c>
      <c r="I257" t="inlineStr">
        <is>
          <t>Nivel de satisfacción Gestión Humana</t>
        </is>
      </c>
      <c r="J257" t="n">
        <v>94</v>
      </c>
    </row>
    <row r="258">
      <c r="A258" t="n">
        <v>114</v>
      </c>
      <c r="B258" t="inlineStr">
        <is>
          <t>Nivel de Satisfacción Servicios Prestados</t>
        </is>
      </c>
      <c r="C258" t="inlineStr">
        <is>
          <t>GESTIÓN DE LA TECNOLOGÍA E INNOVACIÓN DIGITAL</t>
        </is>
      </c>
      <c r="D258" t="inlineStr">
        <is>
          <t>Anual</t>
        </is>
      </c>
      <c r="E258" t="inlineStr">
        <is>
          <t>Positivo</t>
        </is>
      </c>
      <c r="F258" s="134" t="n">
        <v>44865</v>
      </c>
      <c r="G258" t="inlineStr">
        <is>
          <t>114-2022-10-31</t>
        </is>
      </c>
      <c r="H258" t="inlineStr">
        <is>
          <t>NSTI</t>
        </is>
      </c>
      <c r="I258" t="inlineStr">
        <is>
          <t>Nivel de Satisfacción Gestión de Recursos Tecnológicos</t>
        </is>
      </c>
      <c r="J258" t="n">
        <v>82</v>
      </c>
    </row>
    <row r="259">
      <c r="A259" t="n">
        <v>114</v>
      </c>
      <c r="B259" t="inlineStr">
        <is>
          <t>Nivel de Satisfacción Servicios Prestados</t>
        </is>
      </c>
      <c r="C259" t="inlineStr">
        <is>
          <t>GESTIÓN DE LA TECNOLOGÍA E INNOVACIÓN DIGITAL</t>
        </is>
      </c>
      <c r="D259" t="inlineStr">
        <is>
          <t>Anual</t>
        </is>
      </c>
      <c r="E259" t="inlineStr">
        <is>
          <t>Positivo</t>
        </is>
      </c>
      <c r="F259" s="134" t="n">
        <v>45230</v>
      </c>
      <c r="G259" t="inlineStr">
        <is>
          <t>114-2023-10-31</t>
        </is>
      </c>
      <c r="H259" t="inlineStr">
        <is>
          <t>NSTI</t>
        </is>
      </c>
      <c r="I259" t="inlineStr">
        <is>
          <t>Nivel de Satisfacción Gestión de Recursos Tecnológicos</t>
        </is>
      </c>
      <c r="J259" t="n">
        <v>86</v>
      </c>
    </row>
    <row r="260">
      <c r="A260" t="n">
        <v>114</v>
      </c>
      <c r="B260" t="inlineStr">
        <is>
          <t>Nivel de Satisfacción Servicios Prestados</t>
        </is>
      </c>
      <c r="C260" t="inlineStr">
        <is>
          <t>GESTIÓN DE LA TECNOLOGÍA E INNOVACIÓN DIGITAL</t>
        </is>
      </c>
      <c r="D260" t="inlineStr">
        <is>
          <t>Anual</t>
        </is>
      </c>
      <c r="E260" t="inlineStr">
        <is>
          <t>Positivo</t>
        </is>
      </c>
      <c r="F260" s="134" t="n">
        <v>45596</v>
      </c>
      <c r="G260" t="inlineStr">
        <is>
          <t>114-2024-10-31</t>
        </is>
      </c>
      <c r="H260" t="inlineStr">
        <is>
          <t>NSTI</t>
        </is>
      </c>
      <c r="I260" t="inlineStr">
        <is>
          <t>Nivel de Satisfacción Gestión de Recursos Tecnológicos</t>
        </is>
      </c>
      <c r="J260" t="n">
        <v>81</v>
      </c>
    </row>
    <row r="261">
      <c r="A261" t="n">
        <v>114</v>
      </c>
      <c r="B261" t="inlineStr">
        <is>
          <t>Nivel de Satisfacción Servicios Prestados</t>
        </is>
      </c>
      <c r="C261" t="inlineStr">
        <is>
          <t>GESTIÓN DE LA TECNOLOGÍA E INNOVACIÓN DIGITAL</t>
        </is>
      </c>
      <c r="D261" t="inlineStr">
        <is>
          <t>Anual</t>
        </is>
      </c>
      <c r="E261" t="inlineStr">
        <is>
          <t>Positivo</t>
        </is>
      </c>
      <c r="F261" s="134" t="n">
        <v>45961</v>
      </c>
      <c r="G261" t="inlineStr">
        <is>
          <t>114-2025-10-31</t>
        </is>
      </c>
      <c r="H261" t="inlineStr">
        <is>
          <t>NSTI</t>
        </is>
      </c>
      <c r="I261" t="inlineStr">
        <is>
          <t>Nivel de Satisfacción Gestión de Recursos Tecnológicos</t>
        </is>
      </c>
      <c r="J261" t="n">
        <v>74</v>
      </c>
    </row>
    <row r="262">
      <c r="A262" t="n">
        <v>115</v>
      </c>
      <c r="B262" t="inlineStr">
        <is>
          <t>Nivel de Satisfacción Servicios Prestados</t>
        </is>
      </c>
      <c r="C262" t="inlineStr">
        <is>
          <t>GESTIÓN DE SEGURIDAD Y SALUD EN EL TRABAJO</t>
        </is>
      </c>
      <c r="D262" t="inlineStr">
        <is>
          <t>Anual</t>
        </is>
      </c>
      <c r="E262" t="inlineStr">
        <is>
          <t>Positivo</t>
        </is>
      </c>
      <c r="F262" s="134" t="n">
        <v>44865</v>
      </c>
      <c r="G262" t="inlineStr">
        <is>
          <t>115-2022-10-31</t>
        </is>
      </c>
      <c r="H262" t="inlineStr">
        <is>
          <t>NS SST</t>
        </is>
      </c>
      <c r="I262" t="inlineStr">
        <is>
          <t>Nivel de Satisfacción Gestión SST</t>
        </is>
      </c>
      <c r="J262" t="n">
        <v>90</v>
      </c>
    </row>
    <row r="263">
      <c r="A263" t="n">
        <v>115</v>
      </c>
      <c r="B263" t="inlineStr">
        <is>
          <t>Nivel de Satisfacción Servicios Prestados</t>
        </is>
      </c>
      <c r="C263" t="inlineStr">
        <is>
          <t>GESTIÓN DE SEGURIDAD Y SALUD EN EL TRABAJO</t>
        </is>
      </c>
      <c r="D263" t="inlineStr">
        <is>
          <t>Anual</t>
        </is>
      </c>
      <c r="E263" t="inlineStr">
        <is>
          <t>Positivo</t>
        </is>
      </c>
      <c r="F263" s="134" t="n">
        <v>45230</v>
      </c>
      <c r="G263" t="inlineStr">
        <is>
          <t>115-2023-10-31</t>
        </is>
      </c>
      <c r="H263" t="inlineStr">
        <is>
          <t>NS SST</t>
        </is>
      </c>
      <c r="I263" t="inlineStr">
        <is>
          <t>Nivel de Satisfacción Gestión SST</t>
        </is>
      </c>
      <c r="J263" t="n">
        <v>91</v>
      </c>
    </row>
    <row r="264">
      <c r="A264" t="n">
        <v>115</v>
      </c>
      <c r="B264" t="inlineStr">
        <is>
          <t>Nivel de Satisfacción Servicios Prestados</t>
        </is>
      </c>
      <c r="C264" t="inlineStr">
        <is>
          <t>GESTIÓN DE SEGURIDAD Y SALUD EN EL TRABAJO</t>
        </is>
      </c>
      <c r="D264" t="inlineStr">
        <is>
          <t>Anual</t>
        </is>
      </c>
      <c r="E264" t="inlineStr">
        <is>
          <t>Positivo</t>
        </is>
      </c>
      <c r="F264" s="134" t="n">
        <v>45596</v>
      </c>
      <c r="G264" t="inlineStr">
        <is>
          <t>115-2024-10-31</t>
        </is>
      </c>
      <c r="H264" t="inlineStr">
        <is>
          <t>NS SST</t>
        </is>
      </c>
      <c r="I264" t="inlineStr">
        <is>
          <t>Nivel de Satisfacción Gestión SST</t>
        </is>
      </c>
      <c r="J264" t="n">
        <v>90</v>
      </c>
    </row>
    <row r="265">
      <c r="A265" t="n">
        <v>115</v>
      </c>
      <c r="B265" t="inlineStr">
        <is>
          <t>Nivel de Satisfacción Servicios Prestados</t>
        </is>
      </c>
      <c r="C265" t="inlineStr">
        <is>
          <t>GESTIÓN DE SEGURIDAD Y SALUD EN EL TRABAJO</t>
        </is>
      </c>
      <c r="D265" t="inlineStr">
        <is>
          <t>Anual</t>
        </is>
      </c>
      <c r="E265" t="inlineStr">
        <is>
          <t>Positivo</t>
        </is>
      </c>
      <c r="F265" s="134" t="n">
        <v>45961</v>
      </c>
      <c r="G265" t="inlineStr">
        <is>
          <t>115-2025-10-31</t>
        </is>
      </c>
      <c r="H265" t="inlineStr">
        <is>
          <t>NS SST</t>
        </is>
      </c>
      <c r="I265" t="inlineStr">
        <is>
          <t>Nivel de Satisfacción Gestión SST</t>
        </is>
      </c>
      <c r="J265" t="n">
        <v>89</v>
      </c>
    </row>
    <row r="266">
      <c r="A266" t="n">
        <v>116</v>
      </c>
      <c r="B266" t="inlineStr">
        <is>
          <t>Nivel de Satisfacción Servicios Prestados</t>
        </is>
      </c>
      <c r="C266" t="inlineStr">
        <is>
          <t>AUDITORÍA INTERNA</t>
        </is>
      </c>
      <c r="D266" t="inlineStr">
        <is>
          <t>Anual</t>
        </is>
      </c>
      <c r="E266" t="inlineStr">
        <is>
          <t>Positivo</t>
        </is>
      </c>
      <c r="F266" s="134" t="n">
        <v>45046</v>
      </c>
      <c r="G266" t="inlineStr">
        <is>
          <t>116-2023-04-30</t>
        </is>
      </c>
      <c r="H266" t="inlineStr">
        <is>
          <t>NSAI</t>
        </is>
      </c>
      <c r="I266" t="inlineStr">
        <is>
          <t>Nivel de Satisfacción Gestión de Auditoría Interna</t>
        </is>
      </c>
      <c r="J266" t="n">
        <v>83</v>
      </c>
    </row>
    <row r="267">
      <c r="A267" t="n">
        <v>116</v>
      </c>
      <c r="B267" t="inlineStr">
        <is>
          <t>Nivel de Satisfacción Servicios Prestados</t>
        </is>
      </c>
      <c r="C267" t="inlineStr">
        <is>
          <t>AUDITORÍA INTERNA</t>
        </is>
      </c>
      <c r="D267" t="inlineStr">
        <is>
          <t>Anual</t>
        </is>
      </c>
      <c r="E267" t="inlineStr">
        <is>
          <t>Positivo</t>
        </is>
      </c>
      <c r="F267" s="134" t="n">
        <v>45107</v>
      </c>
      <c r="G267" t="inlineStr">
        <is>
          <t>116-2023-06-30</t>
        </is>
      </c>
      <c r="H267" t="inlineStr">
        <is>
          <t>NSAI</t>
        </is>
      </c>
      <c r="I267" t="inlineStr">
        <is>
          <t>Nivel de Satisfacción Gestión de Auditoría Interna</t>
        </is>
      </c>
      <c r="J267" t="n">
        <v>84</v>
      </c>
    </row>
    <row r="268">
      <c r="A268" t="n">
        <v>116</v>
      </c>
      <c r="B268" t="inlineStr">
        <is>
          <t>Nivel de Satisfacción Servicios Prestados</t>
        </is>
      </c>
      <c r="C268" t="inlineStr">
        <is>
          <t>AUDITORÍA INTERNA</t>
        </is>
      </c>
      <c r="D268" t="inlineStr">
        <is>
          <t>Anual</t>
        </is>
      </c>
      <c r="E268" t="inlineStr">
        <is>
          <t>Positivo</t>
        </is>
      </c>
      <c r="F268" s="134" t="n">
        <v>45169</v>
      </c>
      <c r="G268" t="inlineStr">
        <is>
          <t>116-2023-08-31</t>
        </is>
      </c>
      <c r="H268" t="inlineStr">
        <is>
          <t>NSAI</t>
        </is>
      </c>
      <c r="I268" t="inlineStr">
        <is>
          <t>Nivel de Satisfacción Gestión de Auditoría Interna</t>
        </is>
      </c>
      <c r="J268" t="n">
        <v>84</v>
      </c>
    </row>
    <row r="269">
      <c r="A269" t="n">
        <v>116</v>
      </c>
      <c r="B269" t="inlineStr">
        <is>
          <t>Nivel de Satisfacción Servicios Prestados</t>
        </is>
      </c>
      <c r="C269" t="inlineStr">
        <is>
          <t>AUDITORÍA INTERNA</t>
        </is>
      </c>
      <c r="D269" t="inlineStr">
        <is>
          <t>Anual</t>
        </is>
      </c>
      <c r="E269" t="inlineStr">
        <is>
          <t>Positivo</t>
        </is>
      </c>
      <c r="F269" s="134" t="n">
        <v>45230</v>
      </c>
      <c r="G269" t="inlineStr">
        <is>
          <t>116-2023-10-31</t>
        </is>
      </c>
      <c r="H269" t="inlineStr">
        <is>
          <t>NSAI</t>
        </is>
      </c>
      <c r="I269" t="inlineStr">
        <is>
          <t>Nivel de Satisfacción Gestión de Auditoría Interna</t>
        </is>
      </c>
      <c r="J269" t="n">
        <v>88</v>
      </c>
    </row>
    <row r="270">
      <c r="A270" t="n">
        <v>116</v>
      </c>
      <c r="B270" t="inlineStr">
        <is>
          <t>Nivel de Satisfacción Servicios Prestados</t>
        </is>
      </c>
      <c r="C270" t="inlineStr">
        <is>
          <t>AUDITORÍA INTERNA</t>
        </is>
      </c>
      <c r="D270" t="inlineStr">
        <is>
          <t>Anual</t>
        </is>
      </c>
      <c r="E270" t="inlineStr">
        <is>
          <t>Positivo</t>
        </is>
      </c>
      <c r="F270" s="134" t="n">
        <v>45291</v>
      </c>
      <c r="G270" t="inlineStr">
        <is>
          <t>116-2023-12-31</t>
        </is>
      </c>
      <c r="H270" t="inlineStr">
        <is>
          <t>NSAI</t>
        </is>
      </c>
      <c r="I270" t="inlineStr">
        <is>
          <t>Nivel de Satisfacción Gestión de Auditoría Interna</t>
        </is>
      </c>
      <c r="J270" t="n">
        <v>88</v>
      </c>
    </row>
    <row r="271">
      <c r="A271" t="n">
        <v>116</v>
      </c>
      <c r="B271" t="inlineStr">
        <is>
          <t>Nivel de Satisfacción Servicios Prestados</t>
        </is>
      </c>
      <c r="C271" t="inlineStr">
        <is>
          <t>AUDITORÍA INTERNA</t>
        </is>
      </c>
      <c r="D271" t="inlineStr">
        <is>
          <t>Anual</t>
        </is>
      </c>
      <c r="E271" t="inlineStr">
        <is>
          <t>Positivo</t>
        </is>
      </c>
      <c r="F271" s="134" t="n">
        <v>45351</v>
      </c>
      <c r="G271" t="inlineStr">
        <is>
          <t>116-2024-02-29</t>
        </is>
      </c>
      <c r="H271" t="inlineStr">
        <is>
          <t>NSAI</t>
        </is>
      </c>
      <c r="I271" t="inlineStr">
        <is>
          <t>Nivel de Satisfacción Gestión de Auditoría Interna</t>
        </is>
      </c>
      <c r="J271" t="n">
        <v>0</v>
      </c>
    </row>
    <row r="272">
      <c r="A272" t="n">
        <v>116</v>
      </c>
      <c r="B272" t="inlineStr">
        <is>
          <t>Nivel de Satisfacción Servicios Prestados</t>
        </is>
      </c>
      <c r="C272" t="inlineStr">
        <is>
          <t>AUDITORÍA INTERNA</t>
        </is>
      </c>
      <c r="D272" t="inlineStr">
        <is>
          <t>Anual</t>
        </is>
      </c>
      <c r="E272" t="inlineStr">
        <is>
          <t>Positivo</t>
        </is>
      </c>
      <c r="F272" s="134" t="n">
        <v>45351</v>
      </c>
      <c r="G272" t="inlineStr">
        <is>
          <t>116-2024-02-29</t>
        </is>
      </c>
      <c r="H272" t="inlineStr">
        <is>
          <t>NSAI</t>
        </is>
      </c>
      <c r="I272" t="inlineStr">
        <is>
          <t>Nivel de Satisfacción Gestión de Auditoría Interna</t>
        </is>
      </c>
      <c r="J272" t="n">
        <v>0</v>
      </c>
    </row>
    <row r="273">
      <c r="A273" t="n">
        <v>116</v>
      </c>
      <c r="B273" t="inlineStr">
        <is>
          <t>Nivel de Satisfacción Servicios Prestados</t>
        </is>
      </c>
      <c r="C273" t="inlineStr">
        <is>
          <t>AUDITORÍA INTERNA</t>
        </is>
      </c>
      <c r="D273" t="inlineStr">
        <is>
          <t>Anual</t>
        </is>
      </c>
      <c r="E273" t="inlineStr">
        <is>
          <t>Positivo</t>
        </is>
      </c>
      <c r="F273" s="134" t="n">
        <v>45412</v>
      </c>
      <c r="G273" t="inlineStr">
        <is>
          <t>116-2024-04-30</t>
        </is>
      </c>
      <c r="H273" t="inlineStr">
        <is>
          <t>NSAI</t>
        </is>
      </c>
      <c r="I273" t="inlineStr">
        <is>
          <t>Nivel de Satisfacción Gestión de Auditoría Interna</t>
        </is>
      </c>
      <c r="J273" t="n">
        <v>0</v>
      </c>
    </row>
    <row r="274">
      <c r="A274" t="n">
        <v>116</v>
      </c>
      <c r="B274" t="inlineStr">
        <is>
          <t>Nivel de Satisfacción Servicios Prestados</t>
        </is>
      </c>
      <c r="C274" t="inlineStr">
        <is>
          <t>AUDITORÍA INTERNA</t>
        </is>
      </c>
      <c r="D274" t="inlineStr">
        <is>
          <t>Anual</t>
        </is>
      </c>
      <c r="E274" t="inlineStr">
        <is>
          <t>Positivo</t>
        </is>
      </c>
      <c r="F274" s="134" t="n">
        <v>45473</v>
      </c>
      <c r="G274" t="inlineStr">
        <is>
          <t>116-2024-06-30</t>
        </is>
      </c>
      <c r="H274" t="inlineStr">
        <is>
          <t>NSAI</t>
        </is>
      </c>
      <c r="I274" t="inlineStr">
        <is>
          <t>Nivel de Satisfacción Gestión de Auditoría Interna</t>
        </is>
      </c>
      <c r="J274" t="n">
        <v>0</v>
      </c>
    </row>
    <row r="275">
      <c r="A275" t="n">
        <v>116</v>
      </c>
      <c r="B275" t="inlineStr">
        <is>
          <t>Nivel de Satisfacción Servicios Prestados</t>
        </is>
      </c>
      <c r="C275" t="inlineStr">
        <is>
          <t>AUDITORÍA INTERNA</t>
        </is>
      </c>
      <c r="D275" t="inlineStr">
        <is>
          <t>Anual</t>
        </is>
      </c>
      <c r="E275" t="inlineStr">
        <is>
          <t>Positivo</t>
        </is>
      </c>
      <c r="F275" s="134" t="n">
        <v>45535</v>
      </c>
      <c r="G275" t="inlineStr">
        <is>
          <t>116-2024-08-31</t>
        </is>
      </c>
      <c r="H275" t="inlineStr">
        <is>
          <t>NSAI</t>
        </is>
      </c>
      <c r="I275" t="inlineStr">
        <is>
          <t>Nivel de Satisfacción Gestión de Auditoría Interna</t>
        </is>
      </c>
      <c r="J275" t="n">
        <v>88</v>
      </c>
    </row>
    <row r="276">
      <c r="A276" t="n">
        <v>116</v>
      </c>
      <c r="B276" t="inlineStr">
        <is>
          <t>Nivel de Satisfacción Servicios Prestados</t>
        </is>
      </c>
      <c r="C276" t="inlineStr">
        <is>
          <t>AUDITORÍA INTERNA</t>
        </is>
      </c>
      <c r="D276" t="inlineStr">
        <is>
          <t>Anual</t>
        </is>
      </c>
      <c r="E276" t="inlineStr">
        <is>
          <t>Positivo</t>
        </is>
      </c>
      <c r="F276" s="134" t="n">
        <v>45596</v>
      </c>
      <c r="G276" t="inlineStr">
        <is>
          <t>116-2024-10-31</t>
        </is>
      </c>
      <c r="H276" t="inlineStr">
        <is>
          <t>NSAI</t>
        </is>
      </c>
      <c r="I276" t="inlineStr">
        <is>
          <t>Nivel de Satisfacción Gestión de Auditoría Interna</t>
        </is>
      </c>
      <c r="J276" t="n">
        <v>0</v>
      </c>
    </row>
    <row r="277">
      <c r="A277" t="n">
        <v>116</v>
      </c>
      <c r="B277" t="inlineStr">
        <is>
          <t>Nivel de Satisfacción Servicios Prestados</t>
        </is>
      </c>
      <c r="C277" t="inlineStr">
        <is>
          <t>AUDITORÍA INTERNA</t>
        </is>
      </c>
      <c r="D277" t="inlineStr">
        <is>
          <t>Anual</t>
        </is>
      </c>
      <c r="E277" t="inlineStr">
        <is>
          <t>Positivo</t>
        </is>
      </c>
      <c r="F277" s="134" t="n">
        <v>45657</v>
      </c>
      <c r="G277" t="inlineStr">
        <is>
          <t>116-2024-12-31</t>
        </is>
      </c>
      <c r="H277" t="inlineStr">
        <is>
          <t>NSAI</t>
        </is>
      </c>
      <c r="I277" t="inlineStr">
        <is>
          <t>Nivel de Satisfacción Gestión de Auditoría Interna</t>
        </is>
      </c>
      <c r="J277" t="n">
        <v>88</v>
      </c>
    </row>
    <row r="278">
      <c r="A278" t="n">
        <v>116</v>
      </c>
      <c r="B278" t="inlineStr">
        <is>
          <t>Nivel de Satisfacción Servicios Prestados</t>
        </is>
      </c>
      <c r="C278" t="inlineStr">
        <is>
          <t>AUDITORÍA INTERNA</t>
        </is>
      </c>
      <c r="D278" t="inlineStr">
        <is>
          <t>Anual</t>
        </is>
      </c>
      <c r="E278" t="inlineStr">
        <is>
          <t>Positivo</t>
        </is>
      </c>
      <c r="F278" s="134" t="n">
        <v>46022</v>
      </c>
      <c r="G278" t="inlineStr">
        <is>
          <t>116-2025-12-31</t>
        </is>
      </c>
      <c r="H278" t="inlineStr">
        <is>
          <t>NSAI</t>
        </is>
      </c>
      <c r="I278" t="inlineStr">
        <is>
          <t>Nivel de Satisfacción Gestión de Auditoría Interna</t>
        </is>
      </c>
      <c r="J278" t="n">
        <v>100</v>
      </c>
    </row>
    <row r="279">
      <c r="A279" t="n">
        <v>117</v>
      </c>
      <c r="B279" t="inlineStr">
        <is>
          <t>Nivel de Satisfacción Servicios Prestados</t>
        </is>
      </c>
      <c r="C279" t="inlineStr">
        <is>
          <t>GESTIÓN AMBIENTAL</t>
        </is>
      </c>
      <c r="D279" t="inlineStr">
        <is>
          <t>Anual</t>
        </is>
      </c>
      <c r="E279" t="inlineStr">
        <is>
          <t>Positivo</t>
        </is>
      </c>
      <c r="F279" s="134" t="n">
        <v>44865</v>
      </c>
      <c r="G279" t="inlineStr">
        <is>
          <t>117-2022-10-31</t>
        </is>
      </c>
      <c r="H279" t="inlineStr">
        <is>
          <t>NSGA</t>
        </is>
      </c>
      <c r="I279" t="inlineStr">
        <is>
          <t>Nivel de Satisfacción Gestión Ambiental</t>
        </is>
      </c>
      <c r="J279" t="n">
        <v>93</v>
      </c>
    </row>
    <row r="280">
      <c r="A280" t="n">
        <v>117</v>
      </c>
      <c r="B280" t="inlineStr">
        <is>
          <t>Nivel de Satisfacción Servicios Prestados</t>
        </is>
      </c>
      <c r="C280" t="inlineStr">
        <is>
          <t>GESTIÓN AMBIENTAL</t>
        </is>
      </c>
      <c r="D280" t="inlineStr">
        <is>
          <t>Anual</t>
        </is>
      </c>
      <c r="E280" t="inlineStr">
        <is>
          <t>Positivo</t>
        </is>
      </c>
      <c r="F280" s="134" t="n">
        <v>45230</v>
      </c>
      <c r="G280" t="inlineStr">
        <is>
          <t>117-2023-10-31</t>
        </is>
      </c>
      <c r="H280" t="inlineStr">
        <is>
          <t>NSGA</t>
        </is>
      </c>
      <c r="I280" t="inlineStr">
        <is>
          <t>Nivel de Satisfacción Gestión Ambiental</t>
        </is>
      </c>
      <c r="J280" t="n">
        <v>90</v>
      </c>
    </row>
    <row r="281">
      <c r="A281" t="n">
        <v>117</v>
      </c>
      <c r="B281" t="inlineStr">
        <is>
          <t>Nivel de Satisfacción Servicios Prestados</t>
        </is>
      </c>
      <c r="C281" t="inlineStr">
        <is>
          <t>GESTIÓN AMBIENTAL</t>
        </is>
      </c>
      <c r="D281" t="inlineStr">
        <is>
          <t>Anual</t>
        </is>
      </c>
      <c r="E281" t="inlineStr">
        <is>
          <t>Positivo</t>
        </is>
      </c>
      <c r="F281" s="134" t="n">
        <v>45596</v>
      </c>
      <c r="G281" t="inlineStr">
        <is>
          <t>117-2024-10-31</t>
        </is>
      </c>
      <c r="H281" t="inlineStr">
        <is>
          <t>NSGA</t>
        </is>
      </c>
      <c r="I281" t="inlineStr">
        <is>
          <t>Nivel de Satisfacción Gestión Ambiental</t>
        </is>
      </c>
      <c r="J281" t="n">
        <v>89</v>
      </c>
    </row>
    <row r="282">
      <c r="A282" t="n">
        <v>117</v>
      </c>
      <c r="B282" t="inlineStr">
        <is>
          <t>Nivel de Satisfacción Servicios Prestados</t>
        </is>
      </c>
      <c r="C282" t="inlineStr">
        <is>
          <t>GESTIÓN AMBIENTAL</t>
        </is>
      </c>
      <c r="D282" t="inlineStr">
        <is>
          <t>Anual</t>
        </is>
      </c>
      <c r="E282" t="inlineStr">
        <is>
          <t>Positivo</t>
        </is>
      </c>
      <c r="F282" s="134" t="n">
        <v>45961</v>
      </c>
      <c r="G282" t="inlineStr">
        <is>
          <t>117-2025-10-31</t>
        </is>
      </c>
      <c r="H282" t="inlineStr">
        <is>
          <t>NSGA</t>
        </is>
      </c>
      <c r="I282" t="inlineStr">
        <is>
          <t>Nivel de Satisfacción Gestión Ambiental</t>
        </is>
      </c>
      <c r="J282" t="n">
        <v>100</v>
      </c>
    </row>
    <row r="283">
      <c r="A283" t="n">
        <v>118</v>
      </c>
      <c r="B283" t="inlineStr">
        <is>
          <t>Nivel de Satisfacción del sistema de gestión de calidad</t>
        </is>
      </c>
      <c r="C283" t="inlineStr">
        <is>
          <t>Gestión de calidad</t>
        </is>
      </c>
      <c r="D283" t="inlineStr">
        <is>
          <t>Anual</t>
        </is>
      </c>
      <c r="E283" t="inlineStr">
        <is>
          <t>Positivo</t>
        </is>
      </c>
      <c r="F283" s="134" t="n">
        <v>44865</v>
      </c>
      <c r="G283" t="inlineStr">
        <is>
          <t>118-2022-10-31</t>
        </is>
      </c>
      <c r="H283" t="inlineStr">
        <is>
          <t>NSGC</t>
        </is>
      </c>
      <c r="I283" t="inlineStr">
        <is>
          <t>Nivel de Satisfacción Gestión de Calidad</t>
        </is>
      </c>
      <c r="J283" t="n">
        <v>88</v>
      </c>
    </row>
    <row r="284">
      <c r="A284" t="n">
        <v>118</v>
      </c>
      <c r="B284" t="inlineStr">
        <is>
          <t>Nivel de Satisfacción del sistema de gestión de calidad</t>
        </is>
      </c>
      <c r="C284" t="inlineStr">
        <is>
          <t>Gestión de calidad</t>
        </is>
      </c>
      <c r="D284" t="inlineStr">
        <is>
          <t>Anual</t>
        </is>
      </c>
      <c r="E284" t="inlineStr">
        <is>
          <t>Positivo</t>
        </is>
      </c>
      <c r="F284" s="134" t="n">
        <v>45230</v>
      </c>
      <c r="G284" t="inlineStr">
        <is>
          <t>118-2023-10-31</t>
        </is>
      </c>
      <c r="H284" t="inlineStr">
        <is>
          <t>NSGC</t>
        </is>
      </c>
      <c r="I284" t="inlineStr">
        <is>
          <t>Nivel de Satisfacción Gestión de Calidad</t>
        </is>
      </c>
      <c r="J284" t="n">
        <v>94</v>
      </c>
    </row>
    <row r="285">
      <c r="A285" t="n">
        <v>118</v>
      </c>
      <c r="B285" t="inlineStr">
        <is>
          <t>Nivel de Satisfacción del sistema de gestión de calidad</t>
        </is>
      </c>
      <c r="C285" t="inlineStr">
        <is>
          <t>Gestión de calidad</t>
        </is>
      </c>
      <c r="D285" t="inlineStr">
        <is>
          <t>Anual</t>
        </is>
      </c>
      <c r="E285" t="inlineStr">
        <is>
          <t>Positivo</t>
        </is>
      </c>
      <c r="F285" s="134" t="n">
        <v>45596</v>
      </c>
      <c r="G285" t="inlineStr">
        <is>
          <t>118-2024-10-31</t>
        </is>
      </c>
      <c r="H285" t="inlineStr">
        <is>
          <t>NSGC</t>
        </is>
      </c>
      <c r="I285" t="inlineStr">
        <is>
          <t>Nivel de Satisfacción Gestión de Calidad</t>
        </is>
      </c>
      <c r="J285" t="n">
        <v>86</v>
      </c>
    </row>
    <row r="286">
      <c r="A286" t="n">
        <v>118</v>
      </c>
      <c r="B286" t="inlineStr">
        <is>
          <t>Nivel de Satisfacción del sistema de gestión de calidad</t>
        </is>
      </c>
      <c r="C286" t="inlineStr">
        <is>
          <t>Gestión de calidad</t>
        </is>
      </c>
      <c r="D286" t="inlineStr">
        <is>
          <t>Anual</t>
        </is>
      </c>
      <c r="E286" t="inlineStr">
        <is>
          <t>Positivo</t>
        </is>
      </c>
      <c r="F286" s="134" t="n">
        <v>45961</v>
      </c>
      <c r="G286" t="inlineStr">
        <is>
          <t>118-2025-10-31</t>
        </is>
      </c>
      <c r="H286" t="inlineStr">
        <is>
          <t>NSGC</t>
        </is>
      </c>
      <c r="I286" t="inlineStr">
        <is>
          <t>Nivel de Satisfacción Gestión de Calidad</t>
        </is>
      </c>
      <c r="J286" t="n">
        <v>98</v>
      </c>
    </row>
    <row r="287">
      <c r="A287" t="n">
        <v>121</v>
      </c>
      <c r="B287" t="inlineStr">
        <is>
          <t>Ejecución presupuestal de la nómina acumulada</t>
        </is>
      </c>
      <c r="C287" t="inlineStr">
        <is>
          <t>GESTIÓN Y DESARROLLO DEL TALENTO HUMANO</t>
        </is>
      </c>
      <c r="D287" t="inlineStr">
        <is>
          <t>Mensual</t>
        </is>
      </c>
      <c r="E287" t="inlineStr">
        <is>
          <t>Negativo</t>
        </is>
      </c>
      <c r="F287" s="134" t="n">
        <v>44592</v>
      </c>
      <c r="G287" t="inlineStr">
        <is>
          <t>121-2022-01-31</t>
        </is>
      </c>
      <c r="H287" t="inlineStr">
        <is>
          <t>GRNA</t>
        </is>
      </c>
      <c r="I287" t="inlineStr">
        <is>
          <t>Gasto real nómina acumulado</t>
        </is>
      </c>
      <c r="J287" t="n">
        <v>5511886</v>
      </c>
    </row>
    <row r="288">
      <c r="A288" t="n">
        <v>121</v>
      </c>
      <c r="B288" t="inlineStr">
        <is>
          <t>Ejecución presupuestal de la nómina acumulada</t>
        </is>
      </c>
      <c r="C288" t="inlineStr">
        <is>
          <t>GESTIÓN Y DESARROLLO DEL TALENTO HUMANO</t>
        </is>
      </c>
      <c r="D288" t="inlineStr">
        <is>
          <t>Mensual</t>
        </is>
      </c>
      <c r="E288" t="inlineStr">
        <is>
          <t>Negativo</t>
        </is>
      </c>
      <c r="F288" s="134" t="n">
        <v>44592</v>
      </c>
      <c r="G288" t="inlineStr">
        <is>
          <t>121-2022-01-31</t>
        </is>
      </c>
      <c r="H288" t="inlineStr">
        <is>
          <t>GPNA</t>
        </is>
      </c>
      <c r="I288" t="inlineStr">
        <is>
          <t>Gasto planeado Nómina acumulado</t>
        </is>
      </c>
      <c r="J288" t="n">
        <v>5515740</v>
      </c>
    </row>
    <row r="289">
      <c r="A289" t="n">
        <v>121</v>
      </c>
      <c r="B289" t="inlineStr">
        <is>
          <t>Ejecución presupuestal de la nómina acumulada</t>
        </is>
      </c>
      <c r="C289" t="inlineStr">
        <is>
          <t>GESTIÓN Y DESARROLLO DEL TALENTO HUMANO</t>
        </is>
      </c>
      <c r="D289" t="inlineStr">
        <is>
          <t>Mensual</t>
        </is>
      </c>
      <c r="E289" t="inlineStr">
        <is>
          <t>Negativo</t>
        </is>
      </c>
      <c r="F289" s="134" t="n">
        <v>44592</v>
      </c>
      <c r="G289" t="inlineStr">
        <is>
          <t>121-2022-01-31</t>
        </is>
      </c>
      <c r="H289" t="inlineStr">
        <is>
          <t>GRNHOY</t>
        </is>
      </c>
      <c r="I289" t="inlineStr">
        <is>
          <t>Gasto real  de nómina periodo actual</t>
        </is>
      </c>
      <c r="J289" t="n">
        <v>5511886</v>
      </c>
    </row>
    <row r="290">
      <c r="A290" t="n">
        <v>121</v>
      </c>
      <c r="B290" t="inlineStr">
        <is>
          <t>Ejecución presupuestal de la nómina acumulada</t>
        </is>
      </c>
      <c r="C290" t="inlineStr">
        <is>
          <t>GESTIÓN Y DESARROLLO DEL TALENTO HUMANO</t>
        </is>
      </c>
      <c r="D290" t="inlineStr">
        <is>
          <t>Mensual</t>
        </is>
      </c>
      <c r="E290" t="inlineStr">
        <is>
          <t>Negativo</t>
        </is>
      </c>
      <c r="F290" s="134" t="n">
        <v>44592</v>
      </c>
      <c r="G290" t="inlineStr">
        <is>
          <t>121-2022-01-31</t>
        </is>
      </c>
      <c r="H290" t="inlineStr">
        <is>
          <t>GPNHOY</t>
        </is>
      </c>
      <c r="I290" t="inlineStr">
        <is>
          <t>Gasto planeado Nómina periodo actual</t>
        </is>
      </c>
      <c r="J290" t="n">
        <v>5515740</v>
      </c>
    </row>
    <row r="291">
      <c r="A291" t="n">
        <v>121</v>
      </c>
      <c r="B291" t="inlineStr">
        <is>
          <t>Ejecución presupuestal de la nómina acumulada</t>
        </is>
      </c>
      <c r="C291" t="inlineStr">
        <is>
          <t>GESTIÓN Y DESARROLLO DEL TALENTO HUMANO</t>
        </is>
      </c>
      <c r="D291" t="inlineStr">
        <is>
          <t>Mensual</t>
        </is>
      </c>
      <c r="E291" t="inlineStr">
        <is>
          <t>Negativo</t>
        </is>
      </c>
      <c r="F291" s="134" t="n">
        <v>44620</v>
      </c>
      <c r="G291" t="inlineStr">
        <is>
          <t>121-2022-02-28</t>
        </is>
      </c>
      <c r="H291" t="inlineStr">
        <is>
          <t>GRNA</t>
        </is>
      </c>
      <c r="I291" t="inlineStr">
        <is>
          <t>Gasto real nómina acumulado</t>
        </is>
      </c>
      <c r="J291" t="n">
        <v>12245277</v>
      </c>
    </row>
    <row r="292">
      <c r="A292" t="n">
        <v>121</v>
      </c>
      <c r="B292" t="inlineStr">
        <is>
          <t>Ejecución presupuestal de la nómina acumulada</t>
        </is>
      </c>
      <c r="C292" t="inlineStr">
        <is>
          <t>GESTIÓN Y DESARROLLO DEL TALENTO HUMANO</t>
        </is>
      </c>
      <c r="D292" t="inlineStr">
        <is>
          <t>Mensual</t>
        </is>
      </c>
      <c r="E292" t="inlineStr">
        <is>
          <t>Negativo</t>
        </is>
      </c>
      <c r="F292" s="134" t="n">
        <v>44620</v>
      </c>
      <c r="G292" t="inlineStr">
        <is>
          <t>121-2022-02-28</t>
        </is>
      </c>
      <c r="H292" t="inlineStr">
        <is>
          <t>GPNA</t>
        </is>
      </c>
      <c r="I292" t="inlineStr">
        <is>
          <t>Gasto planeado Nómina acumulado</t>
        </is>
      </c>
      <c r="J292" t="n">
        <v>12262773</v>
      </c>
    </row>
    <row r="293">
      <c r="A293" t="n">
        <v>121</v>
      </c>
      <c r="B293" t="inlineStr">
        <is>
          <t>Ejecución presupuestal de la nómina acumulada</t>
        </is>
      </c>
      <c r="C293" t="inlineStr">
        <is>
          <t>GESTIÓN Y DESARROLLO DEL TALENTO HUMANO</t>
        </is>
      </c>
      <c r="D293" t="inlineStr">
        <is>
          <t>Mensual</t>
        </is>
      </c>
      <c r="E293" t="inlineStr">
        <is>
          <t>Negativo</t>
        </is>
      </c>
      <c r="F293" s="134" t="n">
        <v>44620</v>
      </c>
      <c r="G293" t="inlineStr">
        <is>
          <t>121-2022-02-28</t>
        </is>
      </c>
      <c r="H293" t="inlineStr">
        <is>
          <t>GRNHOY</t>
        </is>
      </c>
      <c r="I293" t="inlineStr">
        <is>
          <t>Gasto real  de nómina periodo actual</t>
        </is>
      </c>
      <c r="J293" t="n">
        <v>6733391</v>
      </c>
    </row>
    <row r="294">
      <c r="A294" t="n">
        <v>121</v>
      </c>
      <c r="B294" t="inlineStr">
        <is>
          <t>Ejecución presupuestal de la nómina acumulada</t>
        </is>
      </c>
      <c r="C294" t="inlineStr">
        <is>
          <t>GESTIÓN Y DESARROLLO DEL TALENTO HUMANO</t>
        </is>
      </c>
      <c r="D294" t="inlineStr">
        <is>
          <t>Mensual</t>
        </is>
      </c>
      <c r="E294" t="inlineStr">
        <is>
          <t>Negativo</t>
        </is>
      </c>
      <c r="F294" s="134" t="n">
        <v>44620</v>
      </c>
      <c r="G294" t="inlineStr">
        <is>
          <t>121-2022-02-28</t>
        </is>
      </c>
      <c r="H294" t="inlineStr">
        <is>
          <t>GPNHOY</t>
        </is>
      </c>
      <c r="I294" t="inlineStr">
        <is>
          <t>Gasto planeado Nómina periodo actual</t>
        </is>
      </c>
      <c r="J294" t="n">
        <v>6747033</v>
      </c>
    </row>
    <row r="295">
      <c r="A295" t="n">
        <v>121</v>
      </c>
      <c r="B295" t="inlineStr">
        <is>
          <t>Ejecución presupuestal de la nómina acumulada</t>
        </is>
      </c>
      <c r="C295" t="inlineStr">
        <is>
          <t>GESTIÓN Y DESARROLLO DEL TALENTO HUMANO</t>
        </is>
      </c>
      <c r="D295" t="inlineStr">
        <is>
          <t>Mensual</t>
        </is>
      </c>
      <c r="E295" t="inlineStr">
        <is>
          <t>Negativo</t>
        </is>
      </c>
      <c r="F295" s="134" t="n">
        <v>44651</v>
      </c>
      <c r="G295" t="inlineStr">
        <is>
          <t>121-2022-03-31</t>
        </is>
      </c>
      <c r="H295" t="inlineStr">
        <is>
          <t>GRNA</t>
        </is>
      </c>
      <c r="I295" t="inlineStr">
        <is>
          <t>Gasto real nómina acumulado</t>
        </is>
      </c>
      <c r="J295" t="n">
        <v>20182392</v>
      </c>
    </row>
    <row r="296">
      <c r="A296" t="n">
        <v>121</v>
      </c>
      <c r="B296" t="inlineStr">
        <is>
          <t>Ejecución presupuestal de la nómina acumulada</t>
        </is>
      </c>
      <c r="C296" t="inlineStr">
        <is>
          <t>GESTIÓN Y DESARROLLO DEL TALENTO HUMANO</t>
        </is>
      </c>
      <c r="D296" t="inlineStr">
        <is>
          <t>Mensual</t>
        </is>
      </c>
      <c r="E296" t="inlineStr">
        <is>
          <t>Negativo</t>
        </is>
      </c>
      <c r="F296" s="134" t="n">
        <v>44651</v>
      </c>
      <c r="G296" t="inlineStr">
        <is>
          <t>121-2022-03-31</t>
        </is>
      </c>
      <c r="H296" t="inlineStr">
        <is>
          <t>GPNA</t>
        </is>
      </c>
      <c r="I296" t="inlineStr">
        <is>
          <t>Gasto planeado Nómina acumulado</t>
        </is>
      </c>
      <c r="J296" t="n">
        <v>20189657</v>
      </c>
    </row>
    <row r="297">
      <c r="A297" t="n">
        <v>121</v>
      </c>
      <c r="B297" t="inlineStr">
        <is>
          <t>Ejecución presupuestal de la nómina acumulada</t>
        </is>
      </c>
      <c r="C297" t="inlineStr">
        <is>
          <t>GESTIÓN Y DESARROLLO DEL TALENTO HUMANO</t>
        </is>
      </c>
      <c r="D297" t="inlineStr">
        <is>
          <t>Mensual</t>
        </is>
      </c>
      <c r="E297" t="inlineStr">
        <is>
          <t>Negativo</t>
        </is>
      </c>
      <c r="F297" s="134" t="n">
        <v>44651</v>
      </c>
      <c r="G297" t="inlineStr">
        <is>
          <t>121-2022-03-31</t>
        </is>
      </c>
      <c r="H297" t="inlineStr">
        <is>
          <t>GRNHOY</t>
        </is>
      </c>
      <c r="I297" t="inlineStr">
        <is>
          <t>Gasto real  de nómina periodo actual</t>
        </is>
      </c>
      <c r="J297" t="n">
        <v>7937115</v>
      </c>
    </row>
    <row r="298">
      <c r="A298" t="n">
        <v>121</v>
      </c>
      <c r="B298" t="inlineStr">
        <is>
          <t>Ejecución presupuestal de la nómina acumulada</t>
        </is>
      </c>
      <c r="C298" t="inlineStr">
        <is>
          <t>GESTIÓN Y DESARROLLO DEL TALENTO HUMANO</t>
        </is>
      </c>
      <c r="D298" t="inlineStr">
        <is>
          <t>Mensual</t>
        </is>
      </c>
      <c r="E298" t="inlineStr">
        <is>
          <t>Negativo</t>
        </is>
      </c>
      <c r="F298" s="134" t="n">
        <v>44651</v>
      </c>
      <c r="G298" t="inlineStr">
        <is>
          <t>121-2022-03-31</t>
        </is>
      </c>
      <c r="H298" t="inlineStr">
        <is>
          <t>GPNHOY</t>
        </is>
      </c>
      <c r="I298" t="inlineStr">
        <is>
          <t>Gasto planeado Nómina periodo actual</t>
        </is>
      </c>
      <c r="J298" t="n">
        <v>7926884</v>
      </c>
    </row>
    <row r="299">
      <c r="A299" t="n">
        <v>121</v>
      </c>
      <c r="B299" t="inlineStr">
        <is>
          <t>Ejecución presupuestal de la nómina acumulada</t>
        </is>
      </c>
      <c r="C299" t="inlineStr">
        <is>
          <t>GESTIÓN Y DESARROLLO DEL TALENTO HUMANO</t>
        </is>
      </c>
      <c r="D299" t="inlineStr">
        <is>
          <t>Mensual</t>
        </is>
      </c>
      <c r="E299" t="inlineStr">
        <is>
          <t>Negativo</t>
        </is>
      </c>
      <c r="F299" s="134" t="n">
        <v>44681</v>
      </c>
      <c r="G299" t="inlineStr">
        <is>
          <t>121-2022-04-30</t>
        </is>
      </c>
      <c r="H299" t="inlineStr">
        <is>
          <t>GRNA</t>
        </is>
      </c>
      <c r="I299" t="inlineStr">
        <is>
          <t>Gasto real nómina acumulado</t>
        </is>
      </c>
      <c r="J299" t="n">
        <v>28142298</v>
      </c>
    </row>
    <row r="300">
      <c r="A300" t="n">
        <v>121</v>
      </c>
      <c r="B300" t="inlineStr">
        <is>
          <t>Ejecución presupuestal de la nómina acumulada</t>
        </is>
      </c>
      <c r="C300" t="inlineStr">
        <is>
          <t>GESTIÓN Y DESARROLLO DEL TALENTO HUMANO</t>
        </is>
      </c>
      <c r="D300" t="inlineStr">
        <is>
          <t>Mensual</t>
        </is>
      </c>
      <c r="E300" t="inlineStr">
        <is>
          <t>Negativo</t>
        </is>
      </c>
      <c r="F300" s="134" t="n">
        <v>44681</v>
      </c>
      <c r="G300" t="inlineStr">
        <is>
          <t>121-2022-04-30</t>
        </is>
      </c>
      <c r="H300" t="inlineStr">
        <is>
          <t>GPNA</t>
        </is>
      </c>
      <c r="I300" t="inlineStr">
        <is>
          <t>Gasto planeado Nómina acumulado</t>
        </is>
      </c>
      <c r="J300" t="n">
        <v>28247056</v>
      </c>
    </row>
    <row r="301">
      <c r="A301" t="n">
        <v>121</v>
      </c>
      <c r="B301" t="inlineStr">
        <is>
          <t>Ejecución presupuestal de la nómina acumulada</t>
        </is>
      </c>
      <c r="C301" t="inlineStr">
        <is>
          <t>GESTIÓN Y DESARROLLO DEL TALENTO HUMANO</t>
        </is>
      </c>
      <c r="D301" t="inlineStr">
        <is>
          <t>Mensual</t>
        </is>
      </c>
      <c r="E301" t="inlineStr">
        <is>
          <t>Negativo</t>
        </is>
      </c>
      <c r="F301" s="134" t="n">
        <v>44681</v>
      </c>
      <c r="G301" t="inlineStr">
        <is>
          <t>121-2022-04-30</t>
        </is>
      </c>
      <c r="H301" t="inlineStr">
        <is>
          <t>GRNHOY</t>
        </is>
      </c>
      <c r="I301" t="inlineStr">
        <is>
          <t>Gasto real  de nómina periodo actual</t>
        </is>
      </c>
      <c r="J301" t="n">
        <v>7959907</v>
      </c>
    </row>
    <row r="302">
      <c r="A302" t="n">
        <v>121</v>
      </c>
      <c r="B302" t="inlineStr">
        <is>
          <t>Ejecución presupuestal de la nómina acumulada</t>
        </is>
      </c>
      <c r="C302" t="inlineStr">
        <is>
          <t>GESTIÓN Y DESARROLLO DEL TALENTO HUMANO</t>
        </is>
      </c>
      <c r="D302" t="inlineStr">
        <is>
          <t>Mensual</t>
        </is>
      </c>
      <c r="E302" t="inlineStr">
        <is>
          <t>Negativo</t>
        </is>
      </c>
      <c r="F302" s="134" t="n">
        <v>44681</v>
      </c>
      <c r="G302" t="inlineStr">
        <is>
          <t>121-2022-04-30</t>
        </is>
      </c>
      <c r="H302" t="inlineStr">
        <is>
          <t>GPNHOY</t>
        </is>
      </c>
      <c r="I302" t="inlineStr">
        <is>
          <t>Gasto planeado Nómina periodo actual</t>
        </is>
      </c>
      <c r="J302" t="n">
        <v>8057399</v>
      </c>
    </row>
    <row r="303">
      <c r="A303" t="n">
        <v>121</v>
      </c>
      <c r="B303" t="inlineStr">
        <is>
          <t>Ejecución presupuestal de la nómina acumulada</t>
        </is>
      </c>
      <c r="C303" t="inlineStr">
        <is>
          <t>GESTIÓN Y DESARROLLO DEL TALENTO HUMANO</t>
        </is>
      </c>
      <c r="D303" t="inlineStr">
        <is>
          <t>Mensual</t>
        </is>
      </c>
      <c r="E303" t="inlineStr">
        <is>
          <t>Negativo</t>
        </is>
      </c>
      <c r="F303" s="134" t="n">
        <v>44712</v>
      </c>
      <c r="G303" t="inlineStr">
        <is>
          <t>121-2022-05-31</t>
        </is>
      </c>
      <c r="H303" t="inlineStr">
        <is>
          <t>GRNA</t>
        </is>
      </c>
      <c r="I303" t="inlineStr">
        <is>
          <t>Gasto real nómina acumulado</t>
        </is>
      </c>
      <c r="J303" t="n">
        <v>37039703</v>
      </c>
    </row>
    <row r="304">
      <c r="A304" t="n">
        <v>121</v>
      </c>
      <c r="B304" t="inlineStr">
        <is>
          <t>Ejecución presupuestal de la nómina acumulada</t>
        </is>
      </c>
      <c r="C304" t="inlineStr">
        <is>
          <t>GESTIÓN Y DESARROLLO DEL TALENTO HUMANO</t>
        </is>
      </c>
      <c r="D304" t="inlineStr">
        <is>
          <t>Mensual</t>
        </is>
      </c>
      <c r="E304" t="inlineStr">
        <is>
          <t>Negativo</t>
        </is>
      </c>
      <c r="F304" s="134" t="n">
        <v>44712</v>
      </c>
      <c r="G304" t="inlineStr">
        <is>
          <t>121-2022-05-31</t>
        </is>
      </c>
      <c r="H304" t="inlineStr">
        <is>
          <t>GPNA</t>
        </is>
      </c>
      <c r="I304" t="inlineStr">
        <is>
          <t>Gasto planeado Nómina acumulado</t>
        </is>
      </c>
      <c r="J304" t="n">
        <v>37201110</v>
      </c>
    </row>
    <row r="305">
      <c r="A305" t="n">
        <v>121</v>
      </c>
      <c r="B305" t="inlineStr">
        <is>
          <t>Ejecución presupuestal de la nómina acumulada</t>
        </is>
      </c>
      <c r="C305" t="inlineStr">
        <is>
          <t>GESTIÓN Y DESARROLLO DEL TALENTO HUMANO</t>
        </is>
      </c>
      <c r="D305" t="inlineStr">
        <is>
          <t>Mensual</t>
        </is>
      </c>
      <c r="E305" t="inlineStr">
        <is>
          <t>Negativo</t>
        </is>
      </c>
      <c r="F305" s="134" t="n">
        <v>44712</v>
      </c>
      <c r="G305" t="inlineStr">
        <is>
          <t>121-2022-05-31</t>
        </is>
      </c>
      <c r="H305" t="inlineStr">
        <is>
          <t>GRNHOY</t>
        </is>
      </c>
      <c r="I305" t="inlineStr">
        <is>
          <t>Gasto real  de nómina periodo actual</t>
        </is>
      </c>
      <c r="J305" t="n">
        <v>8897405</v>
      </c>
    </row>
    <row r="306">
      <c r="A306" t="n">
        <v>121</v>
      </c>
      <c r="B306" t="inlineStr">
        <is>
          <t>Ejecución presupuestal de la nómina acumulada</t>
        </is>
      </c>
      <c r="C306" t="inlineStr">
        <is>
          <t>GESTIÓN Y DESARROLLO DEL TALENTO HUMANO</t>
        </is>
      </c>
      <c r="D306" t="inlineStr">
        <is>
          <t>Mensual</t>
        </is>
      </c>
      <c r="E306" t="inlineStr">
        <is>
          <t>Negativo</t>
        </is>
      </c>
      <c r="F306" s="134" t="n">
        <v>44712</v>
      </c>
      <c r="G306" t="inlineStr">
        <is>
          <t>121-2022-05-31</t>
        </is>
      </c>
      <c r="H306" t="inlineStr">
        <is>
          <t>GPNHOY</t>
        </is>
      </c>
      <c r="I306" t="inlineStr">
        <is>
          <t>Gasto planeado Nómina periodo actual</t>
        </is>
      </c>
      <c r="J306" t="n">
        <v>8954054</v>
      </c>
    </row>
    <row r="307">
      <c r="A307" t="n">
        <v>121</v>
      </c>
      <c r="B307" t="inlineStr">
        <is>
          <t>Ejecución presupuestal de la nómina acumulada</t>
        </is>
      </c>
      <c r="C307" t="inlineStr">
        <is>
          <t>GESTIÓN Y DESARROLLO DEL TALENTO HUMANO</t>
        </is>
      </c>
      <c r="D307" t="inlineStr">
        <is>
          <t>Mensual</t>
        </is>
      </c>
      <c r="E307" t="inlineStr">
        <is>
          <t>Negativo</t>
        </is>
      </c>
      <c r="F307" s="134" t="n">
        <v>44742</v>
      </c>
      <c r="G307" t="inlineStr">
        <is>
          <t>121-2022-06-30</t>
        </is>
      </c>
      <c r="H307" t="inlineStr">
        <is>
          <t>GRNA</t>
        </is>
      </c>
      <c r="I307" t="inlineStr">
        <is>
          <t>Gasto real nómina acumulado</t>
        </is>
      </c>
      <c r="J307" t="n">
        <v>44579462</v>
      </c>
    </row>
    <row r="308">
      <c r="A308" t="n">
        <v>121</v>
      </c>
      <c r="B308" t="inlineStr">
        <is>
          <t>Ejecución presupuestal de la nómina acumulada</t>
        </is>
      </c>
      <c r="C308" t="inlineStr">
        <is>
          <t>GESTIÓN Y DESARROLLO DEL TALENTO HUMANO</t>
        </is>
      </c>
      <c r="D308" t="inlineStr">
        <is>
          <t>Mensual</t>
        </is>
      </c>
      <c r="E308" t="inlineStr">
        <is>
          <t>Negativo</t>
        </is>
      </c>
      <c r="F308" s="134" t="n">
        <v>44742</v>
      </c>
      <c r="G308" t="inlineStr">
        <is>
          <t>121-2022-06-30</t>
        </is>
      </c>
      <c r="H308" t="inlineStr">
        <is>
          <t>GPNA</t>
        </is>
      </c>
      <c r="I308" t="inlineStr">
        <is>
          <t>Gasto planeado Nómina acumulado</t>
        </is>
      </c>
      <c r="J308" t="n">
        <v>44657019</v>
      </c>
    </row>
    <row r="309">
      <c r="A309" t="n">
        <v>121</v>
      </c>
      <c r="B309" t="inlineStr">
        <is>
          <t>Ejecución presupuestal de la nómina acumulada</t>
        </is>
      </c>
      <c r="C309" t="inlineStr">
        <is>
          <t>GESTIÓN Y DESARROLLO DEL TALENTO HUMANO</t>
        </is>
      </c>
      <c r="D309" t="inlineStr">
        <is>
          <t>Mensual</t>
        </is>
      </c>
      <c r="E309" t="inlineStr">
        <is>
          <t>Negativo</t>
        </is>
      </c>
      <c r="F309" s="134" t="n">
        <v>44742</v>
      </c>
      <c r="G309" t="inlineStr">
        <is>
          <t>121-2022-06-30</t>
        </is>
      </c>
      <c r="H309" t="inlineStr">
        <is>
          <t>GRNHOY</t>
        </is>
      </c>
      <c r="I309" t="inlineStr">
        <is>
          <t>Gasto real  de nómina periodo actual</t>
        </is>
      </c>
      <c r="J309" t="n">
        <v>7539759</v>
      </c>
    </row>
    <row r="310">
      <c r="A310" t="n">
        <v>121</v>
      </c>
      <c r="B310" t="inlineStr">
        <is>
          <t>Ejecución presupuestal de la nómina acumulada</t>
        </is>
      </c>
      <c r="C310" t="inlineStr">
        <is>
          <t>GESTIÓN Y DESARROLLO DEL TALENTO HUMANO</t>
        </is>
      </c>
      <c r="D310" t="inlineStr">
        <is>
          <t>Mensual</t>
        </is>
      </c>
      <c r="E310" t="inlineStr">
        <is>
          <t>Negativo</t>
        </is>
      </c>
      <c r="F310" s="134" t="n">
        <v>44742</v>
      </c>
      <c r="G310" t="inlineStr">
        <is>
          <t>121-2022-06-30</t>
        </is>
      </c>
      <c r="H310" t="inlineStr">
        <is>
          <t>GPNHOY</t>
        </is>
      </c>
      <c r="I310" t="inlineStr">
        <is>
          <t>Gasto planeado Nómina periodo actual</t>
        </is>
      </c>
      <c r="J310" t="n">
        <v>7455909</v>
      </c>
    </row>
    <row r="311">
      <c r="A311" t="n">
        <v>121</v>
      </c>
      <c r="B311" t="inlineStr">
        <is>
          <t>Ejecución presupuestal de la nómina acumulada</t>
        </is>
      </c>
      <c r="C311" t="inlineStr">
        <is>
          <t>GESTIÓN Y DESARROLLO DEL TALENTO HUMANO</t>
        </is>
      </c>
      <c r="D311" t="inlineStr">
        <is>
          <t>Mensual</t>
        </is>
      </c>
      <c r="E311" t="inlineStr">
        <is>
          <t>Negativo</t>
        </is>
      </c>
      <c r="F311" s="134" t="n">
        <v>44773</v>
      </c>
      <c r="G311" t="inlineStr">
        <is>
          <t>121-2022-07-31</t>
        </is>
      </c>
      <c r="H311" t="inlineStr">
        <is>
          <t>GRNA</t>
        </is>
      </c>
      <c r="I311" t="inlineStr">
        <is>
          <t>Gasto real nómina acumulado</t>
        </is>
      </c>
      <c r="J311" t="n">
        <v>51549507</v>
      </c>
    </row>
    <row r="312">
      <c r="A312" t="n">
        <v>121</v>
      </c>
      <c r="B312" t="inlineStr">
        <is>
          <t>Ejecución presupuestal de la nómina acumulada</t>
        </is>
      </c>
      <c r="C312" t="inlineStr">
        <is>
          <t>GESTIÓN Y DESARROLLO DEL TALENTO HUMANO</t>
        </is>
      </c>
      <c r="D312" t="inlineStr">
        <is>
          <t>Mensual</t>
        </is>
      </c>
      <c r="E312" t="inlineStr">
        <is>
          <t>Negativo</t>
        </is>
      </c>
      <c r="F312" s="134" t="n">
        <v>44773</v>
      </c>
      <c r="G312" t="inlineStr">
        <is>
          <t>121-2022-07-31</t>
        </is>
      </c>
      <c r="H312" t="inlineStr">
        <is>
          <t>GPNA</t>
        </is>
      </c>
      <c r="I312" t="inlineStr">
        <is>
          <t>Gasto planeado Nómina acumulado</t>
        </is>
      </c>
      <c r="J312" t="n">
        <v>51563694</v>
      </c>
    </row>
    <row r="313">
      <c r="A313" t="n">
        <v>121</v>
      </c>
      <c r="B313" t="inlineStr">
        <is>
          <t>Ejecución presupuestal de la nómina acumulada</t>
        </is>
      </c>
      <c r="C313" t="inlineStr">
        <is>
          <t>GESTIÓN Y DESARROLLO DEL TALENTO HUMANO</t>
        </is>
      </c>
      <c r="D313" t="inlineStr">
        <is>
          <t>Mensual</t>
        </is>
      </c>
      <c r="E313" t="inlineStr">
        <is>
          <t>Negativo</t>
        </is>
      </c>
      <c r="F313" s="134" t="n">
        <v>44773</v>
      </c>
      <c r="G313" t="inlineStr">
        <is>
          <t>121-2022-07-31</t>
        </is>
      </c>
      <c r="H313" t="inlineStr">
        <is>
          <t>GRNHOY</t>
        </is>
      </c>
      <c r="I313" t="inlineStr">
        <is>
          <t>Gasto real  de nómina periodo actual</t>
        </is>
      </c>
      <c r="J313" t="n">
        <v>6906675</v>
      </c>
    </row>
    <row r="314">
      <c r="A314" t="n">
        <v>121</v>
      </c>
      <c r="B314" t="inlineStr">
        <is>
          <t>Ejecución presupuestal de la nómina acumulada</t>
        </is>
      </c>
      <c r="C314" t="inlineStr">
        <is>
          <t>GESTIÓN Y DESARROLLO DEL TALENTO HUMANO</t>
        </is>
      </c>
      <c r="D314" t="inlineStr">
        <is>
          <t>Mensual</t>
        </is>
      </c>
      <c r="E314" t="inlineStr">
        <is>
          <t>Negativo</t>
        </is>
      </c>
      <c r="F314" s="134" t="n">
        <v>44773</v>
      </c>
      <c r="G314" t="inlineStr">
        <is>
          <t>121-2022-07-31</t>
        </is>
      </c>
      <c r="H314" t="inlineStr">
        <is>
          <t>GPNHOY</t>
        </is>
      </c>
      <c r="I314" t="inlineStr">
        <is>
          <t>Gasto planeado Nómina periodo actual</t>
        </is>
      </c>
      <c r="J314" t="n">
        <v>6851803</v>
      </c>
    </row>
    <row r="315">
      <c r="A315" t="n">
        <v>121</v>
      </c>
      <c r="B315" t="inlineStr">
        <is>
          <t>Ejecución presupuestal de la nómina acumulada</t>
        </is>
      </c>
      <c r="C315" t="inlineStr">
        <is>
          <t>GESTIÓN Y DESARROLLO DEL TALENTO HUMANO</t>
        </is>
      </c>
      <c r="D315" t="inlineStr">
        <is>
          <t>Mensual</t>
        </is>
      </c>
      <c r="E315" t="inlineStr">
        <is>
          <t>Negativo</t>
        </is>
      </c>
      <c r="F315" s="134" t="n">
        <v>44804</v>
      </c>
      <c r="G315" t="inlineStr">
        <is>
          <t>121-2022-08-31</t>
        </is>
      </c>
      <c r="H315" t="inlineStr">
        <is>
          <t>GRNA</t>
        </is>
      </c>
      <c r="I315" t="inlineStr">
        <is>
          <t>Gasto real nómina acumulado</t>
        </is>
      </c>
      <c r="J315" t="n">
        <v>59106650</v>
      </c>
    </row>
    <row r="316">
      <c r="A316" t="n">
        <v>121</v>
      </c>
      <c r="B316" t="inlineStr">
        <is>
          <t>Ejecución presupuestal de la nómina acumulada</t>
        </is>
      </c>
      <c r="C316" t="inlineStr">
        <is>
          <t>GESTIÓN Y DESARROLLO DEL TALENTO HUMANO</t>
        </is>
      </c>
      <c r="D316" t="inlineStr">
        <is>
          <t>Mensual</t>
        </is>
      </c>
      <c r="E316" t="inlineStr">
        <is>
          <t>Negativo</t>
        </is>
      </c>
      <c r="F316" s="134" t="n">
        <v>44804</v>
      </c>
      <c r="G316" t="inlineStr">
        <is>
          <t>121-2022-08-31</t>
        </is>
      </c>
      <c r="H316" t="inlineStr">
        <is>
          <t>GPNA</t>
        </is>
      </c>
      <c r="I316" t="inlineStr">
        <is>
          <t>Gasto planeado Nómina acumulado</t>
        </is>
      </c>
      <c r="J316" t="n">
        <v>58926168</v>
      </c>
    </row>
    <row r="317">
      <c r="A317" t="n">
        <v>121</v>
      </c>
      <c r="B317" t="inlineStr">
        <is>
          <t>Ejecución presupuestal de la nómina acumulada</t>
        </is>
      </c>
      <c r="C317" t="inlineStr">
        <is>
          <t>GESTIÓN Y DESARROLLO DEL TALENTO HUMANO</t>
        </is>
      </c>
      <c r="D317" t="inlineStr">
        <is>
          <t>Mensual</t>
        </is>
      </c>
      <c r="E317" t="inlineStr">
        <is>
          <t>Negativo</t>
        </is>
      </c>
      <c r="F317" s="134" t="n">
        <v>44804</v>
      </c>
      <c r="G317" t="inlineStr">
        <is>
          <t>121-2022-08-31</t>
        </is>
      </c>
      <c r="H317" t="inlineStr">
        <is>
          <t>GRNHOY</t>
        </is>
      </c>
      <c r="I317" t="inlineStr">
        <is>
          <t>Gasto real  de nómina periodo actual</t>
        </is>
      </c>
      <c r="J317" t="n">
        <v>7557143</v>
      </c>
    </row>
    <row r="318">
      <c r="A318" t="n">
        <v>121</v>
      </c>
      <c r="B318" t="inlineStr">
        <is>
          <t>Ejecución presupuestal de la nómina acumulada</t>
        </is>
      </c>
      <c r="C318" t="inlineStr">
        <is>
          <t>GESTIÓN Y DESARROLLO DEL TALENTO HUMANO</t>
        </is>
      </c>
      <c r="D318" t="inlineStr">
        <is>
          <t>Mensual</t>
        </is>
      </c>
      <c r="E318" t="inlineStr">
        <is>
          <t>Negativo</t>
        </is>
      </c>
      <c r="F318" s="134" t="n">
        <v>44804</v>
      </c>
      <c r="G318" t="inlineStr">
        <is>
          <t>121-2022-08-31</t>
        </is>
      </c>
      <c r="H318" t="inlineStr">
        <is>
          <t>GPNHOY</t>
        </is>
      </c>
      <c r="I318" t="inlineStr">
        <is>
          <t>Gasto planeado Nómina periodo actual</t>
        </is>
      </c>
      <c r="J318" t="n">
        <v>7362474</v>
      </c>
    </row>
    <row r="319">
      <c r="A319" t="n">
        <v>121</v>
      </c>
      <c r="B319" t="inlineStr">
        <is>
          <t>Ejecución presupuestal de la nómina acumulada</t>
        </is>
      </c>
      <c r="C319" t="inlineStr">
        <is>
          <t>GESTIÓN Y DESARROLLO DEL TALENTO HUMANO</t>
        </is>
      </c>
      <c r="D319" t="inlineStr">
        <is>
          <t>Mensual</t>
        </is>
      </c>
      <c r="E319" t="inlineStr">
        <is>
          <t>Negativo</t>
        </is>
      </c>
      <c r="F319" s="134" t="n">
        <v>44834</v>
      </c>
      <c r="G319" t="inlineStr">
        <is>
          <t>121-2022-09-30</t>
        </is>
      </c>
      <c r="H319" t="inlineStr">
        <is>
          <t>GRNA</t>
        </is>
      </c>
      <c r="I319" t="inlineStr">
        <is>
          <t>Gasto real nómina acumulado</t>
        </is>
      </c>
      <c r="J319" t="n">
        <v>67324712</v>
      </c>
    </row>
    <row r="320">
      <c r="A320" t="n">
        <v>121</v>
      </c>
      <c r="B320" t="inlineStr">
        <is>
          <t>Ejecución presupuestal de la nómina acumulada</t>
        </is>
      </c>
      <c r="C320" t="inlineStr">
        <is>
          <t>GESTIÓN Y DESARROLLO DEL TALENTO HUMANO</t>
        </is>
      </c>
      <c r="D320" t="inlineStr">
        <is>
          <t>Mensual</t>
        </is>
      </c>
      <c r="E320" t="inlineStr">
        <is>
          <t>Negativo</t>
        </is>
      </c>
      <c r="F320" s="134" t="n">
        <v>44834</v>
      </c>
      <c r="G320" t="inlineStr">
        <is>
          <t>121-2022-09-30</t>
        </is>
      </c>
      <c r="H320" t="inlineStr">
        <is>
          <t>GPNA</t>
        </is>
      </c>
      <c r="I320" t="inlineStr">
        <is>
          <t>Gasto planeado Nómina acumulado</t>
        </is>
      </c>
      <c r="J320" t="n">
        <v>67092485</v>
      </c>
    </row>
    <row r="321">
      <c r="A321" t="n">
        <v>121</v>
      </c>
      <c r="B321" t="inlineStr">
        <is>
          <t>Ejecución presupuestal de la nómina acumulada</t>
        </is>
      </c>
      <c r="C321" t="inlineStr">
        <is>
          <t>GESTIÓN Y DESARROLLO DEL TALENTO HUMANO</t>
        </is>
      </c>
      <c r="D321" t="inlineStr">
        <is>
          <t>Mensual</t>
        </is>
      </c>
      <c r="E321" t="inlineStr">
        <is>
          <t>Negativo</t>
        </is>
      </c>
      <c r="F321" s="134" t="n">
        <v>44834</v>
      </c>
      <c r="G321" t="inlineStr">
        <is>
          <t>121-2022-09-30</t>
        </is>
      </c>
      <c r="H321" t="inlineStr">
        <is>
          <t>GRNHOY</t>
        </is>
      </c>
      <c r="I321" t="inlineStr">
        <is>
          <t>Gasto real  de nómina periodo actual</t>
        </is>
      </c>
      <c r="J321" t="n">
        <v>8218062</v>
      </c>
    </row>
    <row r="322">
      <c r="A322" t="n">
        <v>121</v>
      </c>
      <c r="B322" t="inlineStr">
        <is>
          <t>Ejecución presupuestal de la nómina acumulada</t>
        </is>
      </c>
      <c r="C322" t="inlineStr">
        <is>
          <t>GESTIÓN Y DESARROLLO DEL TALENTO HUMANO</t>
        </is>
      </c>
      <c r="D322" t="inlineStr">
        <is>
          <t>Mensual</t>
        </is>
      </c>
      <c r="E322" t="inlineStr">
        <is>
          <t>Negativo</t>
        </is>
      </c>
      <c r="F322" s="134" t="n">
        <v>44834</v>
      </c>
      <c r="G322" t="inlineStr">
        <is>
          <t>121-2022-09-30</t>
        </is>
      </c>
      <c r="H322" t="inlineStr">
        <is>
          <t>GPNHOY</t>
        </is>
      </c>
      <c r="I322" t="inlineStr">
        <is>
          <t>Gasto planeado Nómina periodo actual</t>
        </is>
      </c>
      <c r="J322" t="n">
        <v>8166317</v>
      </c>
    </row>
    <row r="323">
      <c r="A323" t="n">
        <v>121</v>
      </c>
      <c r="B323" t="inlineStr">
        <is>
          <t>Ejecución presupuestal de la nómina acumulada</t>
        </is>
      </c>
      <c r="C323" t="inlineStr">
        <is>
          <t>GESTIÓN Y DESARROLLO DEL TALENTO HUMANO</t>
        </is>
      </c>
      <c r="D323" t="inlineStr">
        <is>
          <t>Mensual</t>
        </is>
      </c>
      <c r="E323" t="inlineStr">
        <is>
          <t>Negativo</t>
        </is>
      </c>
      <c r="F323" s="134" t="n">
        <v>44865</v>
      </c>
      <c r="G323" t="inlineStr">
        <is>
          <t>121-2022-10-31</t>
        </is>
      </c>
      <c r="H323" t="inlineStr">
        <is>
          <t>GRNA</t>
        </is>
      </c>
      <c r="I323" t="inlineStr">
        <is>
          <t>Gasto real nómina acumulado</t>
        </is>
      </c>
      <c r="J323" t="n">
        <v>76284440</v>
      </c>
    </row>
    <row r="324">
      <c r="A324" t="n">
        <v>121</v>
      </c>
      <c r="B324" t="inlineStr">
        <is>
          <t>Ejecución presupuestal de la nómina acumulada</t>
        </is>
      </c>
      <c r="C324" t="inlineStr">
        <is>
          <t>GESTIÓN Y DESARROLLO DEL TALENTO HUMANO</t>
        </is>
      </c>
      <c r="D324" t="inlineStr">
        <is>
          <t>Mensual</t>
        </is>
      </c>
      <c r="E324" t="inlineStr">
        <is>
          <t>Negativo</t>
        </is>
      </c>
      <c r="F324" s="134" t="n">
        <v>44865</v>
      </c>
      <c r="G324" t="inlineStr">
        <is>
          <t>121-2022-10-31</t>
        </is>
      </c>
      <c r="H324" t="inlineStr">
        <is>
          <t>GPNA</t>
        </is>
      </c>
      <c r="I324" t="inlineStr">
        <is>
          <t>Gasto planeado Nómina acumulado</t>
        </is>
      </c>
      <c r="J324" t="n">
        <v>75495539</v>
      </c>
    </row>
    <row r="325">
      <c r="A325" t="n">
        <v>121</v>
      </c>
      <c r="B325" t="inlineStr">
        <is>
          <t>Ejecución presupuestal de la nómina acumulada</t>
        </is>
      </c>
      <c r="C325" t="inlineStr">
        <is>
          <t>GESTIÓN Y DESARROLLO DEL TALENTO HUMANO</t>
        </is>
      </c>
      <c r="D325" t="inlineStr">
        <is>
          <t>Mensual</t>
        </is>
      </c>
      <c r="E325" t="inlineStr">
        <is>
          <t>Negativo</t>
        </is>
      </c>
      <c r="F325" s="134" t="n">
        <v>44865</v>
      </c>
      <c r="G325" t="inlineStr">
        <is>
          <t>121-2022-10-31</t>
        </is>
      </c>
      <c r="H325" t="inlineStr">
        <is>
          <t>GRNHOY</t>
        </is>
      </c>
      <c r="I325" t="inlineStr">
        <is>
          <t>Gasto real  de nómina periodo actual</t>
        </is>
      </c>
      <c r="J325" t="n">
        <v>8959728</v>
      </c>
    </row>
    <row r="326">
      <c r="A326" t="n">
        <v>121</v>
      </c>
      <c r="B326" t="inlineStr">
        <is>
          <t>Ejecución presupuestal de la nómina acumulada</t>
        </is>
      </c>
      <c r="C326" t="inlineStr">
        <is>
          <t>GESTIÓN Y DESARROLLO DEL TALENTO HUMANO</t>
        </is>
      </c>
      <c r="D326" t="inlineStr">
        <is>
          <t>Mensual</t>
        </is>
      </c>
      <c r="E326" t="inlineStr">
        <is>
          <t>Negativo</t>
        </is>
      </c>
      <c r="F326" s="134" t="n">
        <v>44865</v>
      </c>
      <c r="G326" t="inlineStr">
        <is>
          <t>121-2022-10-31</t>
        </is>
      </c>
      <c r="H326" t="inlineStr">
        <is>
          <t>GPNHOY</t>
        </is>
      </c>
      <c r="I326" t="inlineStr">
        <is>
          <t>Gasto planeado Nómina periodo actual</t>
        </is>
      </c>
      <c r="J326" t="n">
        <v>8403055</v>
      </c>
    </row>
    <row r="327">
      <c r="A327" t="n">
        <v>121</v>
      </c>
      <c r="B327" t="inlineStr">
        <is>
          <t>Ejecución presupuestal de la nómina acumulada</t>
        </is>
      </c>
      <c r="C327" t="inlineStr">
        <is>
          <t>GESTIÓN Y DESARROLLO DEL TALENTO HUMANO</t>
        </is>
      </c>
      <c r="D327" t="inlineStr">
        <is>
          <t>Mensual</t>
        </is>
      </c>
      <c r="E327" t="inlineStr">
        <is>
          <t>Negativo</t>
        </is>
      </c>
      <c r="F327" s="134" t="n">
        <v>44895</v>
      </c>
      <c r="G327" t="inlineStr">
        <is>
          <t>121-2022-11-30</t>
        </is>
      </c>
      <c r="H327" t="inlineStr">
        <is>
          <t>GRNA</t>
        </is>
      </c>
      <c r="I327" t="inlineStr">
        <is>
          <t>Gasto real nómina acumulado</t>
        </is>
      </c>
      <c r="J327" t="n">
        <v>84947366</v>
      </c>
    </row>
    <row r="328">
      <c r="A328" t="n">
        <v>121</v>
      </c>
      <c r="B328" t="inlineStr">
        <is>
          <t>Ejecución presupuestal de la nómina acumulada</t>
        </is>
      </c>
      <c r="C328" t="inlineStr">
        <is>
          <t>GESTIÓN Y DESARROLLO DEL TALENTO HUMANO</t>
        </is>
      </c>
      <c r="D328" t="inlineStr">
        <is>
          <t>Mensual</t>
        </is>
      </c>
      <c r="E328" t="inlineStr">
        <is>
          <t>Negativo</t>
        </is>
      </c>
      <c r="F328" s="134" t="n">
        <v>44895</v>
      </c>
      <c r="G328" t="inlineStr">
        <is>
          <t>121-2022-11-30</t>
        </is>
      </c>
      <c r="H328" t="inlineStr">
        <is>
          <t>GPNA</t>
        </is>
      </c>
      <c r="I328" t="inlineStr">
        <is>
          <t>Gasto planeado Nómina acumulado</t>
        </is>
      </c>
      <c r="J328" t="n">
        <v>83759585</v>
      </c>
    </row>
    <row r="329">
      <c r="A329" t="n">
        <v>121</v>
      </c>
      <c r="B329" t="inlineStr">
        <is>
          <t>Ejecución presupuestal de la nómina acumulada</t>
        </is>
      </c>
      <c r="C329" t="inlineStr">
        <is>
          <t>GESTIÓN Y DESARROLLO DEL TALENTO HUMANO</t>
        </is>
      </c>
      <c r="D329" t="inlineStr">
        <is>
          <t>Mensual</t>
        </is>
      </c>
      <c r="E329" t="inlineStr">
        <is>
          <t>Negativo</t>
        </is>
      </c>
      <c r="F329" s="134" t="n">
        <v>44895</v>
      </c>
      <c r="G329" t="inlineStr">
        <is>
          <t>121-2022-11-30</t>
        </is>
      </c>
      <c r="H329" t="inlineStr">
        <is>
          <t>GRNHOY</t>
        </is>
      </c>
      <c r="I329" t="inlineStr">
        <is>
          <t>Gasto real  de nómina periodo actual</t>
        </is>
      </c>
      <c r="J329" t="n">
        <v>8662926</v>
      </c>
    </row>
    <row r="330">
      <c r="A330" t="n">
        <v>121</v>
      </c>
      <c r="B330" t="inlineStr">
        <is>
          <t>Ejecución presupuestal de la nómina acumulada</t>
        </is>
      </c>
      <c r="C330" t="inlineStr">
        <is>
          <t>GESTIÓN Y DESARROLLO DEL TALENTO HUMANO</t>
        </is>
      </c>
      <c r="D330" t="inlineStr">
        <is>
          <t>Mensual</t>
        </is>
      </c>
      <c r="E330" t="inlineStr">
        <is>
          <t>Negativo</t>
        </is>
      </c>
      <c r="F330" s="134" t="n">
        <v>44895</v>
      </c>
      <c r="G330" t="inlineStr">
        <is>
          <t>121-2022-11-30</t>
        </is>
      </c>
      <c r="H330" t="inlineStr">
        <is>
          <t>GPNHOY</t>
        </is>
      </c>
      <c r="I330" t="inlineStr">
        <is>
          <t>Gasto planeado Nómina periodo actual</t>
        </is>
      </c>
      <c r="J330" t="n">
        <v>8264046</v>
      </c>
    </row>
    <row r="331">
      <c r="A331" t="n">
        <v>121</v>
      </c>
      <c r="B331" t="inlineStr">
        <is>
          <t>Ejecución presupuestal de la nómina acumulada</t>
        </is>
      </c>
      <c r="C331" t="inlineStr">
        <is>
          <t>GESTIÓN Y DESARROLLO DEL TALENTO HUMANO</t>
        </is>
      </c>
      <c r="D331" t="inlineStr">
        <is>
          <t>Mensual</t>
        </is>
      </c>
      <c r="E331" t="inlineStr">
        <is>
          <t>Negativo</t>
        </is>
      </c>
      <c r="F331" s="134" t="n">
        <v>44926</v>
      </c>
      <c r="G331" t="inlineStr">
        <is>
          <t>121-2022-12-31</t>
        </is>
      </c>
      <c r="H331" t="inlineStr">
        <is>
          <t>GRNA</t>
        </is>
      </c>
      <c r="I331" t="inlineStr">
        <is>
          <t>Gasto real nómina acumulado</t>
        </is>
      </c>
      <c r="J331" t="n">
        <v>92129412</v>
      </c>
    </row>
    <row r="332">
      <c r="A332" t="n">
        <v>121</v>
      </c>
      <c r="B332" t="inlineStr">
        <is>
          <t>Ejecución presupuestal de la nómina acumulada</t>
        </is>
      </c>
      <c r="C332" t="inlineStr">
        <is>
          <t>GESTIÓN Y DESARROLLO DEL TALENTO HUMANO</t>
        </is>
      </c>
      <c r="D332" t="inlineStr">
        <is>
          <t>Mensual</t>
        </is>
      </c>
      <c r="E332" t="inlineStr">
        <is>
          <t>Negativo</t>
        </is>
      </c>
      <c r="F332" s="134" t="n">
        <v>44926</v>
      </c>
      <c r="G332" t="inlineStr">
        <is>
          <t>121-2022-12-31</t>
        </is>
      </c>
      <c r="H332" t="inlineStr">
        <is>
          <t>GPNA</t>
        </is>
      </c>
      <c r="I332" t="inlineStr">
        <is>
          <t>Gasto planeado Nómina acumulado</t>
        </is>
      </c>
      <c r="J332" t="n">
        <v>91601012</v>
      </c>
    </row>
    <row r="333">
      <c r="A333" t="n">
        <v>121</v>
      </c>
      <c r="B333" t="inlineStr">
        <is>
          <t>Ejecución presupuestal de la nómina acumulada</t>
        </is>
      </c>
      <c r="C333" t="inlineStr">
        <is>
          <t>GESTIÓN Y DESARROLLO DEL TALENTO HUMANO</t>
        </is>
      </c>
      <c r="D333" t="inlineStr">
        <is>
          <t>Mensual</t>
        </is>
      </c>
      <c r="E333" t="inlineStr">
        <is>
          <t>Negativo</t>
        </is>
      </c>
      <c r="F333" s="134" t="n">
        <v>44926</v>
      </c>
      <c r="G333" t="inlineStr">
        <is>
          <t>121-2022-12-31</t>
        </is>
      </c>
      <c r="H333" t="inlineStr">
        <is>
          <t>GRNHOY</t>
        </is>
      </c>
      <c r="I333" t="inlineStr">
        <is>
          <t>Gasto real  de nómina periodo actual</t>
        </is>
      </c>
      <c r="J333" t="n">
        <v>7182046</v>
      </c>
    </row>
    <row r="334">
      <c r="A334" t="n">
        <v>121</v>
      </c>
      <c r="B334" t="inlineStr">
        <is>
          <t>Ejecución presupuestal de la nómina acumulada</t>
        </is>
      </c>
      <c r="C334" t="inlineStr">
        <is>
          <t>GESTIÓN Y DESARROLLO DEL TALENTO HUMANO</t>
        </is>
      </c>
      <c r="D334" t="inlineStr">
        <is>
          <t>Mensual</t>
        </is>
      </c>
      <c r="E334" t="inlineStr">
        <is>
          <t>Negativo</t>
        </is>
      </c>
      <c r="F334" s="134" t="n">
        <v>44926</v>
      </c>
      <c r="G334" t="inlineStr">
        <is>
          <t>121-2022-12-31</t>
        </is>
      </c>
      <c r="H334" t="inlineStr">
        <is>
          <t>GPNHOY</t>
        </is>
      </c>
      <c r="I334" t="inlineStr">
        <is>
          <t>Gasto planeado Nómina periodo actual</t>
        </is>
      </c>
      <c r="J334" t="n">
        <v>7841427</v>
      </c>
    </row>
    <row r="335">
      <c r="A335" t="n">
        <v>121</v>
      </c>
      <c r="B335" t="inlineStr">
        <is>
          <t>Ejecución presupuestal de la nómina acumulada</t>
        </is>
      </c>
      <c r="C335" t="inlineStr">
        <is>
          <t>GESTIÓN Y DESARROLLO DEL TALENTO HUMANO</t>
        </is>
      </c>
      <c r="D335" t="inlineStr">
        <is>
          <t>Mensual</t>
        </is>
      </c>
      <c r="E335" t="inlineStr">
        <is>
          <t>Negativo</t>
        </is>
      </c>
      <c r="F335" s="134" t="n">
        <v>44957</v>
      </c>
      <c r="G335" t="inlineStr">
        <is>
          <t>121-2023-01-31</t>
        </is>
      </c>
      <c r="H335" t="inlineStr">
        <is>
          <t>GRNA</t>
        </is>
      </c>
      <c r="I335" t="inlineStr">
        <is>
          <t>Gasto real nómina acumulado</t>
        </is>
      </c>
      <c r="J335" t="n">
        <v>5658983</v>
      </c>
    </row>
    <row r="336">
      <c r="A336" t="n">
        <v>121</v>
      </c>
      <c r="B336" t="inlineStr">
        <is>
          <t>Ejecución presupuestal de la nómina acumulada</t>
        </is>
      </c>
      <c r="C336" t="inlineStr">
        <is>
          <t>GESTIÓN Y DESARROLLO DEL TALENTO HUMANO</t>
        </is>
      </c>
      <c r="D336" t="inlineStr">
        <is>
          <t>Mensual</t>
        </is>
      </c>
      <c r="E336" t="inlineStr">
        <is>
          <t>Negativo</t>
        </is>
      </c>
      <c r="F336" s="134" t="n">
        <v>44957</v>
      </c>
      <c r="G336" t="inlineStr">
        <is>
          <t>121-2023-01-31</t>
        </is>
      </c>
      <c r="H336" t="inlineStr">
        <is>
          <t>GPNA</t>
        </is>
      </c>
      <c r="I336" t="inlineStr">
        <is>
          <t>Gasto planeado Nómina acumulado</t>
        </is>
      </c>
      <c r="J336" t="n">
        <v>5286741</v>
      </c>
    </row>
    <row r="337">
      <c r="A337" t="n">
        <v>121</v>
      </c>
      <c r="B337" t="inlineStr">
        <is>
          <t>Ejecución presupuestal de la nómina acumulada</t>
        </is>
      </c>
      <c r="C337" t="inlineStr">
        <is>
          <t>GESTIÓN Y DESARROLLO DEL TALENTO HUMANO</t>
        </is>
      </c>
      <c r="D337" t="inlineStr">
        <is>
          <t>Mensual</t>
        </is>
      </c>
      <c r="E337" t="inlineStr">
        <is>
          <t>Negativo</t>
        </is>
      </c>
      <c r="F337" s="134" t="n">
        <v>44957</v>
      </c>
      <c r="G337" t="inlineStr">
        <is>
          <t>121-2023-01-31</t>
        </is>
      </c>
      <c r="H337" t="inlineStr">
        <is>
          <t>GRNHOY</t>
        </is>
      </c>
      <c r="I337" t="inlineStr">
        <is>
          <t>Gasto real  de nómina periodo actual</t>
        </is>
      </c>
      <c r="J337" t="n">
        <v>5658983</v>
      </c>
    </row>
    <row r="338">
      <c r="A338" t="n">
        <v>121</v>
      </c>
      <c r="B338" t="inlineStr">
        <is>
          <t>Ejecución presupuestal de la nómina acumulada</t>
        </is>
      </c>
      <c r="C338" t="inlineStr">
        <is>
          <t>GESTIÓN Y DESARROLLO DEL TALENTO HUMANO</t>
        </is>
      </c>
      <c r="D338" t="inlineStr">
        <is>
          <t>Mensual</t>
        </is>
      </c>
      <c r="E338" t="inlineStr">
        <is>
          <t>Negativo</t>
        </is>
      </c>
      <c r="F338" s="134" t="n">
        <v>44957</v>
      </c>
      <c r="G338" t="inlineStr">
        <is>
          <t>121-2023-01-31</t>
        </is>
      </c>
      <c r="H338" t="inlineStr">
        <is>
          <t>GPNHOY</t>
        </is>
      </c>
      <c r="I338" t="inlineStr">
        <is>
          <t>Gasto planeado Nómina periodo actual</t>
        </is>
      </c>
      <c r="J338" t="n">
        <v>5286741</v>
      </c>
    </row>
    <row r="339">
      <c r="A339" t="n">
        <v>121</v>
      </c>
      <c r="B339" t="inlineStr">
        <is>
          <t>Ejecución presupuestal de la nómina acumulada</t>
        </is>
      </c>
      <c r="C339" t="inlineStr">
        <is>
          <t>GESTIÓN Y DESARROLLO DEL TALENTO HUMANO</t>
        </is>
      </c>
      <c r="D339" t="inlineStr">
        <is>
          <t>Mensual</t>
        </is>
      </c>
      <c r="E339" t="inlineStr">
        <is>
          <t>Negativo</t>
        </is>
      </c>
      <c r="F339" s="134" t="n">
        <v>44985</v>
      </c>
      <c r="G339" t="inlineStr">
        <is>
          <t>121-2023-02-28</t>
        </is>
      </c>
      <c r="H339" t="inlineStr">
        <is>
          <t>GRNA</t>
        </is>
      </c>
      <c r="I339" t="inlineStr">
        <is>
          <t>Gasto real nómina acumulado</t>
        </is>
      </c>
      <c r="J339" t="n">
        <v>15194083</v>
      </c>
    </row>
    <row r="340">
      <c r="A340" t="n">
        <v>121</v>
      </c>
      <c r="B340" t="inlineStr">
        <is>
          <t>Ejecución presupuestal de la nómina acumulada</t>
        </is>
      </c>
      <c r="C340" t="inlineStr">
        <is>
          <t>GESTIÓN Y DESARROLLO DEL TALENTO HUMANO</t>
        </is>
      </c>
      <c r="D340" t="inlineStr">
        <is>
          <t>Mensual</t>
        </is>
      </c>
      <c r="E340" t="inlineStr">
        <is>
          <t>Negativo</t>
        </is>
      </c>
      <c r="F340" s="134" t="n">
        <v>44985</v>
      </c>
      <c r="G340" t="inlineStr">
        <is>
          <t>121-2023-02-28</t>
        </is>
      </c>
      <c r="H340" t="inlineStr">
        <is>
          <t>GPNA</t>
        </is>
      </c>
      <c r="I340" t="inlineStr">
        <is>
          <t>Gasto planeado Nómina acumulado</t>
        </is>
      </c>
      <c r="J340" t="n">
        <v>14700143</v>
      </c>
    </row>
    <row r="341">
      <c r="A341" t="n">
        <v>121</v>
      </c>
      <c r="B341" t="inlineStr">
        <is>
          <t>Ejecución presupuestal de la nómina acumulada</t>
        </is>
      </c>
      <c r="C341" t="inlineStr">
        <is>
          <t>GESTIÓN Y DESARROLLO DEL TALENTO HUMANO</t>
        </is>
      </c>
      <c r="D341" t="inlineStr">
        <is>
          <t>Mensual</t>
        </is>
      </c>
      <c r="E341" t="inlineStr">
        <is>
          <t>Negativo</t>
        </is>
      </c>
      <c r="F341" s="134" t="n">
        <v>44985</v>
      </c>
      <c r="G341" t="inlineStr">
        <is>
          <t>121-2023-02-28</t>
        </is>
      </c>
      <c r="H341" t="inlineStr">
        <is>
          <t>GRNHOY</t>
        </is>
      </c>
      <c r="I341" t="inlineStr">
        <is>
          <t>Gasto real  de nómina periodo actual</t>
        </is>
      </c>
      <c r="J341" t="n">
        <v>9535100</v>
      </c>
    </row>
    <row r="342">
      <c r="A342" t="n">
        <v>121</v>
      </c>
      <c r="B342" t="inlineStr">
        <is>
          <t>Ejecución presupuestal de la nómina acumulada</t>
        </is>
      </c>
      <c r="C342" t="inlineStr">
        <is>
          <t>GESTIÓN Y DESARROLLO DEL TALENTO HUMANO</t>
        </is>
      </c>
      <c r="D342" t="inlineStr">
        <is>
          <t>Mensual</t>
        </is>
      </c>
      <c r="E342" t="inlineStr">
        <is>
          <t>Negativo</t>
        </is>
      </c>
      <c r="F342" s="134" t="n">
        <v>44985</v>
      </c>
      <c r="G342" t="inlineStr">
        <is>
          <t>121-2023-02-28</t>
        </is>
      </c>
      <c r="H342" t="inlineStr">
        <is>
          <t>GPNHOY</t>
        </is>
      </c>
      <c r="I342" t="inlineStr">
        <is>
          <t>Gasto planeado Nómina periodo actual</t>
        </is>
      </c>
      <c r="J342" t="n">
        <v>8305383</v>
      </c>
    </row>
    <row r="343">
      <c r="A343" t="n">
        <v>121</v>
      </c>
      <c r="B343" t="inlineStr">
        <is>
          <t>Ejecución presupuestal de la nómina acumulada</t>
        </is>
      </c>
      <c r="C343" t="inlineStr">
        <is>
          <t>GESTIÓN Y DESARROLLO DEL TALENTO HUMANO</t>
        </is>
      </c>
      <c r="D343" t="inlineStr">
        <is>
          <t>Mensual</t>
        </is>
      </c>
      <c r="E343" t="inlineStr">
        <is>
          <t>Negativo</t>
        </is>
      </c>
      <c r="F343" s="134" t="n">
        <v>45016</v>
      </c>
      <c r="G343" t="inlineStr">
        <is>
          <t>121-2023-03-31</t>
        </is>
      </c>
      <c r="H343" t="inlineStr">
        <is>
          <t>GRNA</t>
        </is>
      </c>
      <c r="I343" t="inlineStr">
        <is>
          <t>Gasto real nómina acumulado</t>
        </is>
      </c>
      <c r="J343" t="n">
        <v>24525711</v>
      </c>
    </row>
    <row r="344">
      <c r="A344" t="n">
        <v>121</v>
      </c>
      <c r="B344" t="inlineStr">
        <is>
          <t>Ejecución presupuestal de la nómina acumulada</t>
        </is>
      </c>
      <c r="C344" t="inlineStr">
        <is>
          <t>GESTIÓN Y DESARROLLO DEL TALENTO HUMANO</t>
        </is>
      </c>
      <c r="D344" t="inlineStr">
        <is>
          <t>Mensual</t>
        </is>
      </c>
      <c r="E344" t="inlineStr">
        <is>
          <t>Negativo</t>
        </is>
      </c>
      <c r="F344" s="134" t="n">
        <v>45016</v>
      </c>
      <c r="G344" t="inlineStr">
        <is>
          <t>121-2023-03-31</t>
        </is>
      </c>
      <c r="H344" t="inlineStr">
        <is>
          <t>GPNA</t>
        </is>
      </c>
      <c r="I344" t="inlineStr">
        <is>
          <t>Gasto planeado Nómina acumulado</t>
        </is>
      </c>
      <c r="J344" t="n">
        <v>23779825</v>
      </c>
    </row>
    <row r="345">
      <c r="A345" t="n">
        <v>121</v>
      </c>
      <c r="B345" t="inlineStr">
        <is>
          <t>Ejecución presupuestal de la nómina acumulada</t>
        </is>
      </c>
      <c r="C345" t="inlineStr">
        <is>
          <t>GESTIÓN Y DESARROLLO DEL TALENTO HUMANO</t>
        </is>
      </c>
      <c r="D345" t="inlineStr">
        <is>
          <t>Mensual</t>
        </is>
      </c>
      <c r="E345" t="inlineStr">
        <is>
          <t>Negativo</t>
        </is>
      </c>
      <c r="F345" s="134" t="n">
        <v>45016</v>
      </c>
      <c r="G345" t="inlineStr">
        <is>
          <t>121-2023-03-31</t>
        </is>
      </c>
      <c r="H345" t="inlineStr">
        <is>
          <t>GRNHOY</t>
        </is>
      </c>
      <c r="I345" t="inlineStr">
        <is>
          <t>Gasto real  de nómina periodo actual</t>
        </is>
      </c>
      <c r="J345" t="n">
        <v>9331628</v>
      </c>
    </row>
    <row r="346">
      <c r="A346" t="n">
        <v>121</v>
      </c>
      <c r="B346" t="inlineStr">
        <is>
          <t>Ejecución presupuestal de la nómina acumulada</t>
        </is>
      </c>
      <c r="C346" t="inlineStr">
        <is>
          <t>GESTIÓN Y DESARROLLO DEL TALENTO HUMANO</t>
        </is>
      </c>
      <c r="D346" t="inlineStr">
        <is>
          <t>Mensual</t>
        </is>
      </c>
      <c r="E346" t="inlineStr">
        <is>
          <t>Negativo</t>
        </is>
      </c>
      <c r="F346" s="134" t="n">
        <v>45016</v>
      </c>
      <c r="G346" t="inlineStr">
        <is>
          <t>121-2023-03-31</t>
        </is>
      </c>
      <c r="H346" t="inlineStr">
        <is>
          <t>GPNHOY</t>
        </is>
      </c>
      <c r="I346" t="inlineStr">
        <is>
          <t>Gasto planeado Nómina periodo actual</t>
        </is>
      </c>
      <c r="J346" t="n">
        <v>9079682</v>
      </c>
    </row>
    <row r="347">
      <c r="A347" t="n">
        <v>121</v>
      </c>
      <c r="B347" t="inlineStr">
        <is>
          <t>Ejecución presupuestal de la nómina acumulada</t>
        </is>
      </c>
      <c r="C347" t="inlineStr">
        <is>
          <t>GESTIÓN Y DESARROLLO DEL TALENTO HUMANO</t>
        </is>
      </c>
      <c r="D347" t="inlineStr">
        <is>
          <t>Mensual</t>
        </is>
      </c>
      <c r="E347" t="inlineStr">
        <is>
          <t>Negativo</t>
        </is>
      </c>
      <c r="F347" s="134" t="n">
        <v>45046</v>
      </c>
      <c r="G347" t="inlineStr">
        <is>
          <t>121-2023-04-30</t>
        </is>
      </c>
      <c r="H347" t="inlineStr">
        <is>
          <t>GRNA</t>
        </is>
      </c>
      <c r="I347" t="inlineStr">
        <is>
          <t>Gasto real nómina acumulado</t>
        </is>
      </c>
      <c r="J347" t="n">
        <v>33808816</v>
      </c>
    </row>
    <row r="348">
      <c r="A348" t="n">
        <v>121</v>
      </c>
      <c r="B348" t="inlineStr">
        <is>
          <t>Ejecución presupuestal de la nómina acumulada</t>
        </is>
      </c>
      <c r="C348" t="inlineStr">
        <is>
          <t>GESTIÓN Y DESARROLLO DEL TALENTO HUMANO</t>
        </is>
      </c>
      <c r="D348" t="inlineStr">
        <is>
          <t>Mensual</t>
        </is>
      </c>
      <c r="E348" t="inlineStr">
        <is>
          <t>Negativo</t>
        </is>
      </c>
      <c r="F348" s="134" t="n">
        <v>45046</v>
      </c>
      <c r="G348" t="inlineStr">
        <is>
          <t>121-2023-04-30</t>
        </is>
      </c>
      <c r="H348" t="inlineStr">
        <is>
          <t>GPNA</t>
        </is>
      </c>
      <c r="I348" t="inlineStr">
        <is>
          <t>Gasto planeado Nómina acumulado</t>
        </is>
      </c>
      <c r="J348" t="n">
        <v>34139227</v>
      </c>
    </row>
    <row r="349">
      <c r="A349" t="n">
        <v>121</v>
      </c>
      <c r="B349" t="inlineStr">
        <is>
          <t>Ejecución presupuestal de la nómina acumulada</t>
        </is>
      </c>
      <c r="C349" t="inlineStr">
        <is>
          <t>GESTIÓN Y DESARROLLO DEL TALENTO HUMANO</t>
        </is>
      </c>
      <c r="D349" t="inlineStr">
        <is>
          <t>Mensual</t>
        </is>
      </c>
      <c r="E349" t="inlineStr">
        <is>
          <t>Negativo</t>
        </is>
      </c>
      <c r="F349" s="134" t="n">
        <v>45046</v>
      </c>
      <c r="G349" t="inlineStr">
        <is>
          <t>121-2023-04-30</t>
        </is>
      </c>
      <c r="H349" t="inlineStr">
        <is>
          <t>GRNHOY</t>
        </is>
      </c>
      <c r="I349" t="inlineStr">
        <is>
          <t>Gasto real  de nómina periodo actual</t>
        </is>
      </c>
      <c r="J349" t="n">
        <v>9283105</v>
      </c>
    </row>
    <row r="350">
      <c r="A350" t="n">
        <v>121</v>
      </c>
      <c r="B350" t="inlineStr">
        <is>
          <t>Ejecución presupuestal de la nómina acumulada</t>
        </is>
      </c>
      <c r="C350" t="inlineStr">
        <is>
          <t>GESTIÓN Y DESARROLLO DEL TALENTO HUMANO</t>
        </is>
      </c>
      <c r="D350" t="inlineStr">
        <is>
          <t>Mensual</t>
        </is>
      </c>
      <c r="E350" t="inlineStr">
        <is>
          <t>Negativo</t>
        </is>
      </c>
      <c r="F350" s="134" t="n">
        <v>45046</v>
      </c>
      <c r="G350" t="inlineStr">
        <is>
          <t>121-2023-04-30</t>
        </is>
      </c>
      <c r="H350" t="inlineStr">
        <is>
          <t>GPNHOY</t>
        </is>
      </c>
      <c r="I350" t="inlineStr">
        <is>
          <t>Gasto planeado Nómina periodo actual</t>
        </is>
      </c>
      <c r="J350" t="n">
        <v>9606947</v>
      </c>
    </row>
    <row r="351">
      <c r="A351" t="n">
        <v>121</v>
      </c>
      <c r="B351" t="inlineStr">
        <is>
          <t>Ejecución presupuestal de la nómina acumulada</t>
        </is>
      </c>
      <c r="C351" t="inlineStr">
        <is>
          <t>GESTIÓN Y DESARROLLO DEL TALENTO HUMANO</t>
        </is>
      </c>
      <c r="D351" t="inlineStr">
        <is>
          <t>Mensual</t>
        </is>
      </c>
      <c r="E351" t="inlineStr">
        <is>
          <t>Negativo</t>
        </is>
      </c>
      <c r="F351" s="134" t="n">
        <v>45077</v>
      </c>
      <c r="G351" t="inlineStr">
        <is>
          <t>121-2023-05-31</t>
        </is>
      </c>
      <c r="H351" t="inlineStr">
        <is>
          <t>GRNA</t>
        </is>
      </c>
      <c r="I351" t="inlineStr">
        <is>
          <t>Gasto real nómina acumulado</t>
        </is>
      </c>
      <c r="J351" t="n">
        <v>43808244</v>
      </c>
    </row>
    <row r="352">
      <c r="A352" t="n">
        <v>121</v>
      </c>
      <c r="B352" t="inlineStr">
        <is>
          <t>Ejecución presupuestal de la nómina acumulada</t>
        </is>
      </c>
      <c r="C352" t="inlineStr">
        <is>
          <t>GESTIÓN Y DESARROLLO DEL TALENTO HUMANO</t>
        </is>
      </c>
      <c r="D352" t="inlineStr">
        <is>
          <t>Mensual</t>
        </is>
      </c>
      <c r="E352" t="inlineStr">
        <is>
          <t>Negativo</t>
        </is>
      </c>
      <c r="F352" s="134" t="n">
        <v>45077</v>
      </c>
      <c r="G352" t="inlineStr">
        <is>
          <t>121-2023-05-31</t>
        </is>
      </c>
      <c r="H352" t="inlineStr">
        <is>
          <t>GPNA</t>
        </is>
      </c>
      <c r="I352" t="inlineStr">
        <is>
          <t>Gasto planeado Nómina acumulado</t>
        </is>
      </c>
      <c r="J352" t="n">
        <v>43651158</v>
      </c>
    </row>
    <row r="353">
      <c r="A353" t="n">
        <v>121</v>
      </c>
      <c r="B353" t="inlineStr">
        <is>
          <t>Ejecución presupuestal de la nómina acumulada</t>
        </is>
      </c>
      <c r="C353" t="inlineStr">
        <is>
          <t>GESTIÓN Y DESARROLLO DEL TALENTO HUMANO</t>
        </is>
      </c>
      <c r="D353" t="inlineStr">
        <is>
          <t>Mensual</t>
        </is>
      </c>
      <c r="E353" t="inlineStr">
        <is>
          <t>Negativo</t>
        </is>
      </c>
      <c r="F353" s="134" t="n">
        <v>45077</v>
      </c>
      <c r="G353" t="inlineStr">
        <is>
          <t>121-2023-05-31</t>
        </is>
      </c>
      <c r="H353" t="inlineStr">
        <is>
          <t>GRNHOY</t>
        </is>
      </c>
      <c r="I353" t="inlineStr">
        <is>
          <t>Gasto real  de nómina periodo actual</t>
        </is>
      </c>
      <c r="J353" t="n">
        <v>9995428</v>
      </c>
    </row>
    <row r="354">
      <c r="A354" t="n">
        <v>121</v>
      </c>
      <c r="B354" t="inlineStr">
        <is>
          <t>Ejecución presupuestal de la nómina acumulada</t>
        </is>
      </c>
      <c r="C354" t="inlineStr">
        <is>
          <t>GESTIÓN Y DESARROLLO DEL TALENTO HUMANO</t>
        </is>
      </c>
      <c r="D354" t="inlineStr">
        <is>
          <t>Mensual</t>
        </is>
      </c>
      <c r="E354" t="inlineStr">
        <is>
          <t>Negativo</t>
        </is>
      </c>
      <c r="F354" s="134" t="n">
        <v>45077</v>
      </c>
      <c r="G354" t="inlineStr">
        <is>
          <t>121-2023-05-31</t>
        </is>
      </c>
      <c r="H354" t="inlineStr">
        <is>
          <t>GPNHOY</t>
        </is>
      </c>
      <c r="I354" t="inlineStr">
        <is>
          <t>Gasto planeado Nómina periodo actual</t>
        </is>
      </c>
      <c r="J354" t="n">
        <v>9505373</v>
      </c>
    </row>
    <row r="355">
      <c r="A355" t="n">
        <v>121</v>
      </c>
      <c r="B355" t="inlineStr">
        <is>
          <t>Ejecución presupuestal de la nómina acumulada</t>
        </is>
      </c>
      <c r="C355" t="inlineStr">
        <is>
          <t>GESTIÓN Y DESARROLLO DEL TALENTO HUMANO</t>
        </is>
      </c>
      <c r="D355" t="inlineStr">
        <is>
          <t>Mensual</t>
        </is>
      </c>
      <c r="E355" t="inlineStr">
        <is>
          <t>Negativo</t>
        </is>
      </c>
      <c r="F355" s="134" t="n">
        <v>45107</v>
      </c>
      <c r="G355" t="inlineStr">
        <is>
          <t>121-2023-06-30</t>
        </is>
      </c>
      <c r="H355" t="inlineStr">
        <is>
          <t>GRNA</t>
        </is>
      </c>
      <c r="I355" t="inlineStr">
        <is>
          <t>Gasto real nómina acumulado</t>
        </is>
      </c>
      <c r="J355" t="n">
        <v>52582827</v>
      </c>
    </row>
    <row r="356">
      <c r="A356" t="n">
        <v>121</v>
      </c>
      <c r="B356" t="inlineStr">
        <is>
          <t>Ejecución presupuestal de la nómina acumulada</t>
        </is>
      </c>
      <c r="C356" t="inlineStr">
        <is>
          <t>GESTIÓN Y DESARROLLO DEL TALENTO HUMANO</t>
        </is>
      </c>
      <c r="D356" t="inlineStr">
        <is>
          <t>Mensual</t>
        </is>
      </c>
      <c r="E356" t="inlineStr">
        <is>
          <t>Negativo</t>
        </is>
      </c>
      <c r="F356" s="134" t="n">
        <v>45107</v>
      </c>
      <c r="G356" t="inlineStr">
        <is>
          <t>121-2023-06-30</t>
        </is>
      </c>
      <c r="H356" t="inlineStr">
        <is>
          <t>GPNA</t>
        </is>
      </c>
      <c r="I356" t="inlineStr">
        <is>
          <t>Gasto planeado Nómina acumulado</t>
        </is>
      </c>
      <c r="J356" t="n">
        <v>51648643</v>
      </c>
    </row>
    <row r="357">
      <c r="A357" t="n">
        <v>121</v>
      </c>
      <c r="B357" t="inlineStr">
        <is>
          <t>Ejecución presupuestal de la nómina acumulada</t>
        </is>
      </c>
      <c r="C357" t="inlineStr">
        <is>
          <t>GESTIÓN Y DESARROLLO DEL TALENTO HUMANO</t>
        </is>
      </c>
      <c r="D357" t="inlineStr">
        <is>
          <t>Mensual</t>
        </is>
      </c>
      <c r="E357" t="inlineStr">
        <is>
          <t>Negativo</t>
        </is>
      </c>
      <c r="F357" s="134" t="n">
        <v>45107</v>
      </c>
      <c r="G357" t="inlineStr">
        <is>
          <t>121-2023-06-30</t>
        </is>
      </c>
      <c r="H357" t="inlineStr">
        <is>
          <t>GRNHOY</t>
        </is>
      </c>
      <c r="I357" t="inlineStr">
        <is>
          <t>Gasto real  de nómina periodo actual</t>
        </is>
      </c>
      <c r="J357" t="n">
        <v>8778583</v>
      </c>
    </row>
    <row r="358">
      <c r="A358" t="n">
        <v>121</v>
      </c>
      <c r="B358" t="inlineStr">
        <is>
          <t>Ejecución presupuestal de la nómina acumulada</t>
        </is>
      </c>
      <c r="C358" t="inlineStr">
        <is>
          <t>GESTIÓN Y DESARROLLO DEL TALENTO HUMANO</t>
        </is>
      </c>
      <c r="D358" t="inlineStr">
        <is>
          <t>Mensual</t>
        </is>
      </c>
      <c r="E358" t="inlineStr">
        <is>
          <t>Negativo</t>
        </is>
      </c>
      <c r="F358" s="134" t="n">
        <v>45107</v>
      </c>
      <c r="G358" t="inlineStr">
        <is>
          <t>121-2023-06-30</t>
        </is>
      </c>
      <c r="H358" t="inlineStr">
        <is>
          <t>GPNHOY</t>
        </is>
      </c>
      <c r="I358" t="inlineStr">
        <is>
          <t>Gasto planeado Nómina periodo actual</t>
        </is>
      </c>
      <c r="J358" t="n">
        <v>8258046</v>
      </c>
    </row>
    <row r="359">
      <c r="A359" t="n">
        <v>121</v>
      </c>
      <c r="B359" t="inlineStr">
        <is>
          <t>Ejecución presupuestal de la nómina acumulada</t>
        </is>
      </c>
      <c r="C359" t="inlineStr">
        <is>
          <t>GESTIÓN Y DESARROLLO DEL TALENTO HUMANO</t>
        </is>
      </c>
      <c r="D359" t="inlineStr">
        <is>
          <t>Mensual</t>
        </is>
      </c>
      <c r="E359" t="inlineStr">
        <is>
          <t>Negativo</t>
        </is>
      </c>
      <c r="F359" s="134" t="n">
        <v>45138</v>
      </c>
      <c r="G359" t="inlineStr">
        <is>
          <t>121-2023-07-31</t>
        </is>
      </c>
      <c r="H359" t="inlineStr">
        <is>
          <t>GRNA</t>
        </is>
      </c>
      <c r="I359" t="inlineStr">
        <is>
          <t>Gasto real nómina acumulado</t>
        </is>
      </c>
      <c r="J359" t="n">
        <v>60353167</v>
      </c>
    </row>
    <row r="360">
      <c r="A360" t="n">
        <v>121</v>
      </c>
      <c r="B360" t="inlineStr">
        <is>
          <t>Ejecución presupuestal de la nómina acumulada</t>
        </is>
      </c>
      <c r="C360" t="inlineStr">
        <is>
          <t>GESTIÓN Y DESARROLLO DEL TALENTO HUMANO</t>
        </is>
      </c>
      <c r="D360" t="inlineStr">
        <is>
          <t>Mensual</t>
        </is>
      </c>
      <c r="E360" t="inlineStr">
        <is>
          <t>Negativo</t>
        </is>
      </c>
      <c r="F360" s="134" t="n">
        <v>45138</v>
      </c>
      <c r="G360" t="inlineStr">
        <is>
          <t>121-2023-07-31</t>
        </is>
      </c>
      <c r="H360" t="inlineStr">
        <is>
          <t>GPNA</t>
        </is>
      </c>
      <c r="I360" t="inlineStr">
        <is>
          <t>Gasto planeado Nómina acumulado</t>
        </is>
      </c>
      <c r="J360" t="n">
        <v>57961975</v>
      </c>
    </row>
    <row r="361">
      <c r="A361" t="n">
        <v>121</v>
      </c>
      <c r="B361" t="inlineStr">
        <is>
          <t>Ejecución presupuestal de la nómina acumulada</t>
        </is>
      </c>
      <c r="C361" t="inlineStr">
        <is>
          <t>GESTIÓN Y DESARROLLO DEL TALENTO HUMANO</t>
        </is>
      </c>
      <c r="D361" t="inlineStr">
        <is>
          <t>Mensual</t>
        </is>
      </c>
      <c r="E361" t="inlineStr">
        <is>
          <t>Negativo</t>
        </is>
      </c>
      <c r="F361" s="134" t="n">
        <v>45138</v>
      </c>
      <c r="G361" t="inlineStr">
        <is>
          <t>121-2023-07-31</t>
        </is>
      </c>
      <c r="H361" t="inlineStr">
        <is>
          <t>GRNHOY</t>
        </is>
      </c>
      <c r="I361" t="inlineStr">
        <is>
          <t>Gasto real  de nómina periodo actual</t>
        </is>
      </c>
      <c r="J361" t="n">
        <v>7770340</v>
      </c>
    </row>
    <row r="362">
      <c r="A362" t="n">
        <v>121</v>
      </c>
      <c r="B362" t="inlineStr">
        <is>
          <t>Ejecución presupuestal de la nómina acumulada</t>
        </is>
      </c>
      <c r="C362" t="inlineStr">
        <is>
          <t>GESTIÓN Y DESARROLLO DEL TALENTO HUMANO</t>
        </is>
      </c>
      <c r="D362" t="inlineStr">
        <is>
          <t>Mensual</t>
        </is>
      </c>
      <c r="E362" t="inlineStr">
        <is>
          <t>Negativo</t>
        </is>
      </c>
      <c r="F362" s="134" t="n">
        <v>45138</v>
      </c>
      <c r="G362" t="inlineStr">
        <is>
          <t>121-2023-07-31</t>
        </is>
      </c>
      <c r="H362" t="inlineStr">
        <is>
          <t>GPNHOY</t>
        </is>
      </c>
      <c r="I362" t="inlineStr">
        <is>
          <t>Gasto planeado Nómina periodo actual</t>
        </is>
      </c>
      <c r="J362" t="n">
        <v>7658229</v>
      </c>
    </row>
    <row r="363">
      <c r="A363" t="n">
        <v>121</v>
      </c>
      <c r="B363" t="inlineStr">
        <is>
          <t>Ejecución presupuestal de la nómina acumulada</t>
        </is>
      </c>
      <c r="C363" t="inlineStr">
        <is>
          <t>GESTIÓN Y DESARROLLO DEL TALENTO HUMANO</t>
        </is>
      </c>
      <c r="D363" t="inlineStr">
        <is>
          <t>Mensual</t>
        </is>
      </c>
      <c r="E363" t="inlineStr">
        <is>
          <t>Negativo</t>
        </is>
      </c>
      <c r="F363" s="134" t="n">
        <v>45169</v>
      </c>
      <c r="G363" t="inlineStr">
        <is>
          <t>121-2023-08-31</t>
        </is>
      </c>
      <c r="H363" t="inlineStr">
        <is>
          <t>GRNA</t>
        </is>
      </c>
      <c r="I363" t="inlineStr">
        <is>
          <t>Gasto real nómina acumulado</t>
        </is>
      </c>
      <c r="J363" t="n">
        <v>70026779</v>
      </c>
    </row>
    <row r="364">
      <c r="A364" t="n">
        <v>121</v>
      </c>
      <c r="B364" t="inlineStr">
        <is>
          <t>Ejecución presupuestal de la nómina acumulada</t>
        </is>
      </c>
      <c r="C364" t="inlineStr">
        <is>
          <t>GESTIÓN Y DESARROLLO DEL TALENTO HUMANO</t>
        </is>
      </c>
      <c r="D364" t="inlineStr">
        <is>
          <t>Mensual</t>
        </is>
      </c>
      <c r="E364" t="inlineStr">
        <is>
          <t>Negativo</t>
        </is>
      </c>
      <c r="F364" s="134" t="n">
        <v>45169</v>
      </c>
      <c r="G364" t="inlineStr">
        <is>
          <t>121-2023-08-31</t>
        </is>
      </c>
      <c r="H364" t="inlineStr">
        <is>
          <t>GPNA</t>
        </is>
      </c>
      <c r="I364" t="inlineStr">
        <is>
          <t>Gasto planeado Nómina acumulado</t>
        </is>
      </c>
      <c r="J364" t="n">
        <v>66877761</v>
      </c>
    </row>
    <row r="365">
      <c r="A365" t="n">
        <v>121</v>
      </c>
      <c r="B365" t="inlineStr">
        <is>
          <t>Ejecución presupuestal de la nómina acumulada</t>
        </is>
      </c>
      <c r="C365" t="inlineStr">
        <is>
          <t>GESTIÓN Y DESARROLLO DEL TALENTO HUMANO</t>
        </is>
      </c>
      <c r="D365" t="inlineStr">
        <is>
          <t>Mensual</t>
        </is>
      </c>
      <c r="E365" t="inlineStr">
        <is>
          <t>Negativo</t>
        </is>
      </c>
      <c r="F365" s="134" t="n">
        <v>45169</v>
      </c>
      <c r="G365" t="inlineStr">
        <is>
          <t>121-2023-08-31</t>
        </is>
      </c>
      <c r="H365" t="inlineStr">
        <is>
          <t>GRNHOY</t>
        </is>
      </c>
      <c r="I365" t="inlineStr">
        <is>
          <t>Gasto real  de nómina periodo actual</t>
        </is>
      </c>
      <c r="J365" t="n">
        <v>9673612</v>
      </c>
    </row>
    <row r="366">
      <c r="A366" t="n">
        <v>121</v>
      </c>
      <c r="B366" t="inlineStr">
        <is>
          <t>Ejecución presupuestal de la nómina acumulada</t>
        </is>
      </c>
      <c r="C366" t="inlineStr">
        <is>
          <t>GESTIÓN Y DESARROLLO DEL TALENTO HUMANO</t>
        </is>
      </c>
      <c r="D366" t="inlineStr">
        <is>
          <t>Mensual</t>
        </is>
      </c>
      <c r="E366" t="inlineStr">
        <is>
          <t>Negativo</t>
        </is>
      </c>
      <c r="F366" s="134" t="n">
        <v>45169</v>
      </c>
      <c r="G366" t="inlineStr">
        <is>
          <t>121-2023-08-31</t>
        </is>
      </c>
      <c r="H366" t="inlineStr">
        <is>
          <t>GPNHOY</t>
        </is>
      </c>
      <c r="I366" t="inlineStr">
        <is>
          <t>Gasto planeado Nómina periodo actual</t>
        </is>
      </c>
      <c r="J366" t="n">
        <v>8915786</v>
      </c>
    </row>
    <row r="367">
      <c r="A367" t="n">
        <v>121</v>
      </c>
      <c r="B367" t="inlineStr">
        <is>
          <t>Ejecución presupuestal de la nómina acumulada</t>
        </is>
      </c>
      <c r="C367" t="inlineStr">
        <is>
          <t>GESTIÓN Y DESARROLLO DEL TALENTO HUMANO</t>
        </is>
      </c>
      <c r="D367" t="inlineStr">
        <is>
          <t>Mensual</t>
        </is>
      </c>
      <c r="E367" t="inlineStr">
        <is>
          <t>Negativo</t>
        </is>
      </c>
      <c r="F367" s="134" t="n">
        <v>45199</v>
      </c>
      <c r="G367" t="inlineStr">
        <is>
          <t>121-2023-09-30</t>
        </is>
      </c>
      <c r="H367" t="inlineStr">
        <is>
          <t>GRNA</t>
        </is>
      </c>
      <c r="I367" t="inlineStr">
        <is>
          <t>Gasto real nómina acumulado</t>
        </is>
      </c>
      <c r="J367" t="n">
        <v>79564350</v>
      </c>
    </row>
    <row r="368">
      <c r="A368" t="n">
        <v>121</v>
      </c>
      <c r="B368" t="inlineStr">
        <is>
          <t>Ejecución presupuestal de la nómina acumulada</t>
        </is>
      </c>
      <c r="C368" t="inlineStr">
        <is>
          <t>GESTIÓN Y DESARROLLO DEL TALENTO HUMANO</t>
        </is>
      </c>
      <c r="D368" t="inlineStr">
        <is>
          <t>Mensual</t>
        </is>
      </c>
      <c r="E368" t="inlineStr">
        <is>
          <t>Negativo</t>
        </is>
      </c>
      <c r="F368" s="134" t="n">
        <v>45199</v>
      </c>
      <c r="G368" t="inlineStr">
        <is>
          <t>121-2023-09-30</t>
        </is>
      </c>
      <c r="H368" t="inlineStr">
        <is>
          <t>GPNA</t>
        </is>
      </c>
      <c r="I368" t="inlineStr">
        <is>
          <t>Gasto planeado Nómina acumulado</t>
        </is>
      </c>
      <c r="J368" t="n">
        <v>76063686</v>
      </c>
    </row>
    <row r="369">
      <c r="A369" t="n">
        <v>121</v>
      </c>
      <c r="B369" t="inlineStr">
        <is>
          <t>Ejecución presupuestal de la nómina acumulada</t>
        </is>
      </c>
      <c r="C369" t="inlineStr">
        <is>
          <t>GESTIÓN Y DESARROLLO DEL TALENTO HUMANO</t>
        </is>
      </c>
      <c r="D369" t="inlineStr">
        <is>
          <t>Mensual</t>
        </is>
      </c>
      <c r="E369" t="inlineStr">
        <is>
          <t>Negativo</t>
        </is>
      </c>
      <c r="F369" s="134" t="n">
        <v>45199</v>
      </c>
      <c r="G369" t="inlineStr">
        <is>
          <t>121-2023-09-30</t>
        </is>
      </c>
      <c r="H369" t="inlineStr">
        <is>
          <t>GRNHOY</t>
        </is>
      </c>
      <c r="I369" t="inlineStr">
        <is>
          <t>Gasto real  de nómina periodo actual</t>
        </is>
      </c>
      <c r="J369" t="n">
        <v>9537571</v>
      </c>
    </row>
    <row r="370">
      <c r="A370" t="n">
        <v>121</v>
      </c>
      <c r="B370" t="inlineStr">
        <is>
          <t>Ejecución presupuestal de la nómina acumulada</t>
        </is>
      </c>
      <c r="C370" t="inlineStr">
        <is>
          <t>GESTIÓN Y DESARROLLO DEL TALENTO HUMANO</t>
        </is>
      </c>
      <c r="D370" t="inlineStr">
        <is>
          <t>Mensual</t>
        </is>
      </c>
      <c r="E370" t="inlineStr">
        <is>
          <t>Negativo</t>
        </is>
      </c>
      <c r="F370" s="134" t="n">
        <v>45199</v>
      </c>
      <c r="G370" t="inlineStr">
        <is>
          <t>121-2023-09-30</t>
        </is>
      </c>
      <c r="H370" t="inlineStr">
        <is>
          <t>GPNHOY</t>
        </is>
      </c>
      <c r="I370" t="inlineStr">
        <is>
          <t>Gasto planeado Nómina periodo actual</t>
        </is>
      </c>
      <c r="J370" t="n">
        <v>9087137</v>
      </c>
    </row>
    <row r="371">
      <c r="A371" t="n">
        <v>121</v>
      </c>
      <c r="B371" t="inlineStr">
        <is>
          <t>Ejecución presupuestal de la nómina acumulada</t>
        </is>
      </c>
      <c r="C371" t="inlineStr">
        <is>
          <t>GESTIÓN Y DESARROLLO DEL TALENTO HUMANO</t>
        </is>
      </c>
      <c r="D371" t="inlineStr">
        <is>
          <t>Mensual</t>
        </is>
      </c>
      <c r="E371" t="inlineStr">
        <is>
          <t>Negativo</t>
        </is>
      </c>
      <c r="F371" s="134" t="n">
        <v>45230</v>
      </c>
      <c r="G371" t="inlineStr">
        <is>
          <t>121-2023-10-31</t>
        </is>
      </c>
      <c r="H371" t="inlineStr">
        <is>
          <t>GRNA</t>
        </is>
      </c>
      <c r="I371" t="inlineStr">
        <is>
          <t>Gasto real nómina acumulado</t>
        </is>
      </c>
      <c r="J371" t="n">
        <v>90066226</v>
      </c>
    </row>
    <row r="372">
      <c r="A372" t="n">
        <v>121</v>
      </c>
      <c r="B372" t="inlineStr">
        <is>
          <t>Ejecución presupuestal de la nómina acumulada</t>
        </is>
      </c>
      <c r="C372" t="inlineStr">
        <is>
          <t>GESTIÓN Y DESARROLLO DEL TALENTO HUMANO</t>
        </is>
      </c>
      <c r="D372" t="inlineStr">
        <is>
          <t>Mensual</t>
        </is>
      </c>
      <c r="E372" t="inlineStr">
        <is>
          <t>Negativo</t>
        </is>
      </c>
      <c r="F372" s="134" t="n">
        <v>45230</v>
      </c>
      <c r="G372" t="inlineStr">
        <is>
          <t>121-2023-10-31</t>
        </is>
      </c>
      <c r="H372" t="inlineStr">
        <is>
          <t>GPNA</t>
        </is>
      </c>
      <c r="I372" t="inlineStr">
        <is>
          <t>Gasto planeado Nómina acumulado</t>
        </is>
      </c>
      <c r="J372" t="n">
        <v>85209277</v>
      </c>
    </row>
    <row r="373">
      <c r="A373" t="n">
        <v>121</v>
      </c>
      <c r="B373" t="inlineStr">
        <is>
          <t>Ejecución presupuestal de la nómina acumulada</t>
        </is>
      </c>
      <c r="C373" t="inlineStr">
        <is>
          <t>GESTIÓN Y DESARROLLO DEL TALENTO HUMANO</t>
        </is>
      </c>
      <c r="D373" t="inlineStr">
        <is>
          <t>Mensual</t>
        </is>
      </c>
      <c r="E373" t="inlineStr">
        <is>
          <t>Negativo</t>
        </is>
      </c>
      <c r="F373" s="134" t="n">
        <v>45230</v>
      </c>
      <c r="G373" t="inlineStr">
        <is>
          <t>121-2023-10-31</t>
        </is>
      </c>
      <c r="H373" t="inlineStr">
        <is>
          <t>GRNHOY</t>
        </is>
      </c>
      <c r="I373" t="inlineStr">
        <is>
          <t>Gasto real  de nómina periodo actual</t>
        </is>
      </c>
      <c r="J373" t="n">
        <v>10501876</v>
      </c>
    </row>
    <row r="374">
      <c r="A374" t="n">
        <v>121</v>
      </c>
      <c r="B374" t="inlineStr">
        <is>
          <t>Ejecución presupuestal de la nómina acumulada</t>
        </is>
      </c>
      <c r="C374" t="inlineStr">
        <is>
          <t>GESTIÓN Y DESARROLLO DEL TALENTO HUMANO</t>
        </is>
      </c>
      <c r="D374" t="inlineStr">
        <is>
          <t>Mensual</t>
        </is>
      </c>
      <c r="E374" t="inlineStr">
        <is>
          <t>Negativo</t>
        </is>
      </c>
      <c r="F374" s="134" t="n">
        <v>45230</v>
      </c>
      <c r="G374" t="inlineStr">
        <is>
          <t>121-2023-10-31</t>
        </is>
      </c>
      <c r="H374" t="inlineStr">
        <is>
          <t>GPNHOY</t>
        </is>
      </c>
      <c r="I374" t="inlineStr">
        <is>
          <t>Gasto planeado Nómina periodo actual</t>
        </is>
      </c>
      <c r="J374" t="n">
        <v>9145591</v>
      </c>
    </row>
    <row r="375">
      <c r="A375" t="n">
        <v>121</v>
      </c>
      <c r="B375" t="inlineStr">
        <is>
          <t>Ejecución presupuestal de la nómina acumulada</t>
        </is>
      </c>
      <c r="C375" t="inlineStr">
        <is>
          <t>GESTIÓN Y DESARROLLO DEL TALENTO HUMANO</t>
        </is>
      </c>
      <c r="D375" t="inlineStr">
        <is>
          <t>Mensual</t>
        </is>
      </c>
      <c r="E375" t="inlineStr">
        <is>
          <t>Negativo</t>
        </is>
      </c>
      <c r="F375" s="134" t="n">
        <v>45260</v>
      </c>
      <c r="G375" t="inlineStr">
        <is>
          <t>121-2023-11-30</t>
        </is>
      </c>
      <c r="H375" t="inlineStr">
        <is>
          <t>GRNA</t>
        </is>
      </c>
      <c r="I375" t="inlineStr">
        <is>
          <t>Gasto real nómina acumulado</t>
        </is>
      </c>
      <c r="J375" t="n">
        <v>102296404</v>
      </c>
    </row>
    <row r="376">
      <c r="A376" t="n">
        <v>121</v>
      </c>
      <c r="B376" t="inlineStr">
        <is>
          <t>Ejecución presupuestal de la nómina acumulada</t>
        </is>
      </c>
      <c r="C376" t="inlineStr">
        <is>
          <t>GESTIÓN Y DESARROLLO DEL TALENTO HUMANO</t>
        </is>
      </c>
      <c r="D376" t="inlineStr">
        <is>
          <t>Mensual</t>
        </is>
      </c>
      <c r="E376" t="inlineStr">
        <is>
          <t>Negativo</t>
        </is>
      </c>
      <c r="F376" s="134" t="n">
        <v>45260</v>
      </c>
      <c r="G376" t="inlineStr">
        <is>
          <t>121-2023-11-30</t>
        </is>
      </c>
      <c r="H376" t="inlineStr">
        <is>
          <t>GPNA</t>
        </is>
      </c>
      <c r="I376" t="inlineStr">
        <is>
          <t>Gasto planeado Nómina acumulado</t>
        </is>
      </c>
      <c r="J376" t="n">
        <v>94326977</v>
      </c>
    </row>
    <row r="377">
      <c r="A377" t="n">
        <v>121</v>
      </c>
      <c r="B377" t="inlineStr">
        <is>
          <t>Ejecución presupuestal de la nómina acumulada</t>
        </is>
      </c>
      <c r="C377" t="inlineStr">
        <is>
          <t>GESTIÓN Y DESARROLLO DEL TALENTO HUMANO</t>
        </is>
      </c>
      <c r="D377" t="inlineStr">
        <is>
          <t>Mensual</t>
        </is>
      </c>
      <c r="E377" t="inlineStr">
        <is>
          <t>Negativo</t>
        </is>
      </c>
      <c r="F377" s="134" t="n">
        <v>45260</v>
      </c>
      <c r="G377" t="inlineStr">
        <is>
          <t>121-2023-11-30</t>
        </is>
      </c>
      <c r="H377" t="inlineStr">
        <is>
          <t>GRNHOY</t>
        </is>
      </c>
      <c r="I377" t="inlineStr">
        <is>
          <t>Gasto real  de nómina periodo actual</t>
        </is>
      </c>
      <c r="J377" t="n">
        <v>12230178</v>
      </c>
    </row>
    <row r="378">
      <c r="A378" t="n">
        <v>121</v>
      </c>
      <c r="B378" t="inlineStr">
        <is>
          <t>Ejecución presupuestal de la nómina acumulada</t>
        </is>
      </c>
      <c r="C378" t="inlineStr">
        <is>
          <t>GESTIÓN Y DESARROLLO DEL TALENTO HUMANO</t>
        </is>
      </c>
      <c r="D378" t="inlineStr">
        <is>
          <t>Mensual</t>
        </is>
      </c>
      <c r="E378" t="inlineStr">
        <is>
          <t>Negativo</t>
        </is>
      </c>
      <c r="F378" s="134" t="n">
        <v>45260</v>
      </c>
      <c r="G378" t="inlineStr">
        <is>
          <t>121-2023-11-30</t>
        </is>
      </c>
      <c r="H378" t="inlineStr">
        <is>
          <t>GPNHOY</t>
        </is>
      </c>
      <c r="I378" t="inlineStr">
        <is>
          <t>Gasto planeado Nómina periodo actual</t>
        </is>
      </c>
      <c r="J378" t="n">
        <v>9177700</v>
      </c>
    </row>
    <row r="379">
      <c r="A379" t="n">
        <v>121</v>
      </c>
      <c r="B379" t="inlineStr">
        <is>
          <t>Ejecución presupuestal de la nómina acumulada</t>
        </is>
      </c>
      <c r="C379" t="inlineStr">
        <is>
          <t>GESTIÓN Y DESARROLLO DEL TALENTO HUMANO</t>
        </is>
      </c>
      <c r="D379" t="inlineStr">
        <is>
          <t>Mensual</t>
        </is>
      </c>
      <c r="E379" t="inlineStr">
        <is>
          <t>Negativo</t>
        </is>
      </c>
      <c r="F379" s="134" t="n">
        <v>45291</v>
      </c>
      <c r="G379" t="inlineStr">
        <is>
          <t>121-2023-12-31</t>
        </is>
      </c>
      <c r="H379" t="inlineStr">
        <is>
          <t>GRNA</t>
        </is>
      </c>
      <c r="I379" t="inlineStr">
        <is>
          <t>Gasto real nómina acumulado</t>
        </is>
      </c>
      <c r="J379" t="n">
        <v>112392118</v>
      </c>
    </row>
    <row r="380">
      <c r="A380" t="n">
        <v>121</v>
      </c>
      <c r="B380" t="inlineStr">
        <is>
          <t>Ejecución presupuestal de la nómina acumulada</t>
        </is>
      </c>
      <c r="C380" t="inlineStr">
        <is>
          <t>GESTIÓN Y DESARROLLO DEL TALENTO HUMANO</t>
        </is>
      </c>
      <c r="D380" t="inlineStr">
        <is>
          <t>Mensual</t>
        </is>
      </c>
      <c r="E380" t="inlineStr">
        <is>
          <t>Negativo</t>
        </is>
      </c>
      <c r="F380" s="134" t="n">
        <v>45291</v>
      </c>
      <c r="G380" t="inlineStr">
        <is>
          <t>121-2023-12-31</t>
        </is>
      </c>
      <c r="H380" t="inlineStr">
        <is>
          <t>GPNA</t>
        </is>
      </c>
      <c r="I380" t="inlineStr">
        <is>
          <t>Gasto planeado Nómina acumulado</t>
        </is>
      </c>
      <c r="J380" t="n">
        <v>102166167</v>
      </c>
    </row>
    <row r="381">
      <c r="A381" t="n">
        <v>121</v>
      </c>
      <c r="B381" t="inlineStr">
        <is>
          <t>Ejecución presupuestal de la nómina acumulada</t>
        </is>
      </c>
      <c r="C381" t="inlineStr">
        <is>
          <t>GESTIÓN Y DESARROLLO DEL TALENTO HUMANO</t>
        </is>
      </c>
      <c r="D381" t="inlineStr">
        <is>
          <t>Mensual</t>
        </is>
      </c>
      <c r="E381" t="inlineStr">
        <is>
          <t>Negativo</t>
        </is>
      </c>
      <c r="F381" s="134" t="n">
        <v>45291</v>
      </c>
      <c r="G381" t="inlineStr">
        <is>
          <t>121-2023-12-31</t>
        </is>
      </c>
      <c r="H381" t="inlineStr">
        <is>
          <t>GRNHOY</t>
        </is>
      </c>
      <c r="I381" t="inlineStr">
        <is>
          <t>Gasto real  de nómina periodo actual</t>
        </is>
      </c>
      <c r="J381" t="n">
        <v>10095714</v>
      </c>
    </row>
    <row r="382">
      <c r="A382" t="n">
        <v>121</v>
      </c>
      <c r="B382" t="inlineStr">
        <is>
          <t>Ejecución presupuestal de la nómina acumulada</t>
        </is>
      </c>
      <c r="C382" t="inlineStr">
        <is>
          <t>GESTIÓN Y DESARROLLO DEL TALENTO HUMANO</t>
        </is>
      </c>
      <c r="D382" t="inlineStr">
        <is>
          <t>Mensual</t>
        </is>
      </c>
      <c r="E382" t="inlineStr">
        <is>
          <t>Negativo</t>
        </is>
      </c>
      <c r="F382" s="134" t="n">
        <v>45291</v>
      </c>
      <c r="G382" t="inlineStr">
        <is>
          <t>121-2023-12-31</t>
        </is>
      </c>
      <c r="H382" t="inlineStr">
        <is>
          <t>GPNHOY</t>
        </is>
      </c>
      <c r="I382" t="inlineStr">
        <is>
          <t>Gasto planeado Nómina periodo actual</t>
        </is>
      </c>
      <c r="J382" t="n">
        <v>7882937</v>
      </c>
    </row>
    <row r="383">
      <c r="A383" t="n">
        <v>121</v>
      </c>
      <c r="B383" t="inlineStr">
        <is>
          <t>Ejecución presupuestal de la nómina acumulada</t>
        </is>
      </c>
      <c r="C383" t="inlineStr">
        <is>
          <t>GESTIÓN Y DESARROLLO DEL TALENTO HUMANO</t>
        </is>
      </c>
      <c r="D383" t="inlineStr">
        <is>
          <t>Mensual</t>
        </is>
      </c>
      <c r="E383" t="inlineStr">
        <is>
          <t>Negativo</t>
        </is>
      </c>
      <c r="F383" s="134" t="n">
        <v>45322</v>
      </c>
      <c r="G383" t="inlineStr">
        <is>
          <t>121-2024-01-31</t>
        </is>
      </c>
      <c r="H383" t="inlineStr">
        <is>
          <t>GRNA</t>
        </is>
      </c>
      <c r="I383" t="inlineStr">
        <is>
          <t>Gasto real nómina acumulado</t>
        </is>
      </c>
      <c r="J383" t="n">
        <v>7294930</v>
      </c>
    </row>
    <row r="384">
      <c r="A384" t="n">
        <v>121</v>
      </c>
      <c r="B384" t="inlineStr">
        <is>
          <t>Ejecución presupuestal de la nómina acumulada</t>
        </is>
      </c>
      <c r="C384" t="inlineStr">
        <is>
          <t>GESTIÓN Y DESARROLLO DEL TALENTO HUMANO</t>
        </is>
      </c>
      <c r="D384" t="inlineStr">
        <is>
          <t>Mensual</t>
        </is>
      </c>
      <c r="E384" t="inlineStr">
        <is>
          <t>Negativo</t>
        </is>
      </c>
      <c r="F384" s="134" t="n">
        <v>45322</v>
      </c>
      <c r="G384" t="inlineStr">
        <is>
          <t>121-2024-01-31</t>
        </is>
      </c>
      <c r="H384" t="inlineStr">
        <is>
          <t>GPNA</t>
        </is>
      </c>
      <c r="I384" t="inlineStr">
        <is>
          <t>Gasto planeado Nómina acumulado</t>
        </is>
      </c>
      <c r="J384" t="n">
        <v>7421325</v>
      </c>
    </row>
    <row r="385">
      <c r="A385" t="n">
        <v>121</v>
      </c>
      <c r="B385" t="inlineStr">
        <is>
          <t>Ejecución presupuestal de la nómina acumulada</t>
        </is>
      </c>
      <c r="C385" t="inlineStr">
        <is>
          <t>GESTIÓN Y DESARROLLO DEL TALENTO HUMANO</t>
        </is>
      </c>
      <c r="D385" t="inlineStr">
        <is>
          <t>Mensual</t>
        </is>
      </c>
      <c r="E385" t="inlineStr">
        <is>
          <t>Negativo</t>
        </is>
      </c>
      <c r="F385" s="134" t="n">
        <v>45322</v>
      </c>
      <c r="G385" t="inlineStr">
        <is>
          <t>121-2024-01-31</t>
        </is>
      </c>
      <c r="H385" t="inlineStr">
        <is>
          <t>GRNHOY</t>
        </is>
      </c>
      <c r="I385" t="inlineStr">
        <is>
          <t>Gasto real  de nómina periodo actual</t>
        </is>
      </c>
      <c r="J385" t="n">
        <v>7294930</v>
      </c>
    </row>
    <row r="386">
      <c r="A386" t="n">
        <v>121</v>
      </c>
      <c r="B386" t="inlineStr">
        <is>
          <t>Ejecución presupuestal de la nómina acumulada</t>
        </is>
      </c>
      <c r="C386" t="inlineStr">
        <is>
          <t>GESTIÓN Y DESARROLLO DEL TALENTO HUMANO</t>
        </is>
      </c>
      <c r="D386" t="inlineStr">
        <is>
          <t>Mensual</t>
        </is>
      </c>
      <c r="E386" t="inlineStr">
        <is>
          <t>Negativo</t>
        </is>
      </c>
      <c r="F386" s="134" t="n">
        <v>45322</v>
      </c>
      <c r="G386" t="inlineStr">
        <is>
          <t>121-2024-01-31</t>
        </is>
      </c>
      <c r="H386" t="inlineStr">
        <is>
          <t>GPNHOY</t>
        </is>
      </c>
      <c r="I386" t="inlineStr">
        <is>
          <t>Gasto planeado Nómina periodo actual</t>
        </is>
      </c>
      <c r="J386" t="n">
        <v>7421325</v>
      </c>
    </row>
    <row r="387">
      <c r="A387" t="n">
        <v>121</v>
      </c>
      <c r="B387" t="inlineStr">
        <is>
          <t>Ejecución presupuestal de la nómina acumulada</t>
        </is>
      </c>
      <c r="C387" t="inlineStr">
        <is>
          <t>GESTIÓN Y DESARROLLO DEL TALENTO HUMANO</t>
        </is>
      </c>
      <c r="D387" t="inlineStr">
        <is>
          <t>Mensual</t>
        </is>
      </c>
      <c r="E387" t="inlineStr">
        <is>
          <t>Negativo</t>
        </is>
      </c>
      <c r="F387" s="134" t="n">
        <v>45351</v>
      </c>
      <c r="G387" t="inlineStr">
        <is>
          <t>121-2024-02-29</t>
        </is>
      </c>
      <c r="H387" t="inlineStr">
        <is>
          <t>GRNA</t>
        </is>
      </c>
      <c r="I387" t="inlineStr">
        <is>
          <t>Gasto real nómina acumulado</t>
        </is>
      </c>
      <c r="J387" t="n">
        <v>16392268</v>
      </c>
    </row>
    <row r="388">
      <c r="A388" t="n">
        <v>121</v>
      </c>
      <c r="B388" t="inlineStr">
        <is>
          <t>Ejecución presupuestal de la nómina acumulada</t>
        </is>
      </c>
      <c r="C388" t="inlineStr">
        <is>
          <t>GESTIÓN Y DESARROLLO DEL TALENTO HUMANO</t>
        </is>
      </c>
      <c r="D388" t="inlineStr">
        <is>
          <t>Mensual</t>
        </is>
      </c>
      <c r="E388" t="inlineStr">
        <is>
          <t>Negativo</t>
        </is>
      </c>
      <c r="F388" s="134" t="n">
        <v>45351</v>
      </c>
      <c r="G388" t="inlineStr">
        <is>
          <t>121-2024-02-29</t>
        </is>
      </c>
      <c r="H388" t="inlineStr">
        <is>
          <t>GPNA</t>
        </is>
      </c>
      <c r="I388" t="inlineStr">
        <is>
          <t>Gasto planeado Nómina acumulado</t>
        </is>
      </c>
      <c r="J388" t="n">
        <v>16407905</v>
      </c>
    </row>
    <row r="389">
      <c r="A389" t="n">
        <v>121</v>
      </c>
      <c r="B389" t="inlineStr">
        <is>
          <t>Ejecución presupuestal de la nómina acumulada</t>
        </is>
      </c>
      <c r="C389" t="inlineStr">
        <is>
          <t>GESTIÓN Y DESARROLLO DEL TALENTO HUMANO</t>
        </is>
      </c>
      <c r="D389" t="inlineStr">
        <is>
          <t>Mensual</t>
        </is>
      </c>
      <c r="E389" t="inlineStr">
        <is>
          <t>Negativo</t>
        </is>
      </c>
      <c r="F389" s="134" t="n">
        <v>45351</v>
      </c>
      <c r="G389" t="inlineStr">
        <is>
          <t>121-2024-02-29</t>
        </is>
      </c>
      <c r="H389" t="inlineStr">
        <is>
          <t>GRNHOY</t>
        </is>
      </c>
      <c r="I389" t="inlineStr">
        <is>
          <t>Gasto real  de nómina periodo actual</t>
        </is>
      </c>
      <c r="J389" t="n">
        <v>9097339</v>
      </c>
    </row>
    <row r="390">
      <c r="A390" t="n">
        <v>121</v>
      </c>
      <c r="B390" t="inlineStr">
        <is>
          <t>Ejecución presupuestal de la nómina acumulada</t>
        </is>
      </c>
      <c r="C390" t="inlineStr">
        <is>
          <t>GESTIÓN Y DESARROLLO DEL TALENTO HUMANO</t>
        </is>
      </c>
      <c r="D390" t="inlineStr">
        <is>
          <t>Mensual</t>
        </is>
      </c>
      <c r="E390" t="inlineStr">
        <is>
          <t>Negativo</t>
        </is>
      </c>
      <c r="F390" s="134" t="n">
        <v>45351</v>
      </c>
      <c r="G390" t="inlineStr">
        <is>
          <t>121-2024-02-29</t>
        </is>
      </c>
      <c r="H390" t="inlineStr">
        <is>
          <t>GPNHOY</t>
        </is>
      </c>
      <c r="I390" t="inlineStr">
        <is>
          <t>Gasto planeado Nómina periodo actual</t>
        </is>
      </c>
      <c r="J390" t="n">
        <v>8986580</v>
      </c>
    </row>
    <row r="391">
      <c r="A391" t="n">
        <v>121</v>
      </c>
      <c r="B391" t="inlineStr">
        <is>
          <t>Ejecución presupuestal de la nómina acumulada</t>
        </is>
      </c>
      <c r="C391" t="inlineStr">
        <is>
          <t>GESTIÓN Y DESARROLLO DEL TALENTO HUMANO</t>
        </is>
      </c>
      <c r="D391" t="inlineStr">
        <is>
          <t>Mensual</t>
        </is>
      </c>
      <c r="E391" t="inlineStr">
        <is>
          <t>Negativo</t>
        </is>
      </c>
      <c r="F391" s="134" t="n">
        <v>45382</v>
      </c>
      <c r="G391" t="inlineStr">
        <is>
          <t>121-2024-03-31</t>
        </is>
      </c>
      <c r="H391" t="inlineStr">
        <is>
          <t>GRNA</t>
        </is>
      </c>
      <c r="I391" t="inlineStr">
        <is>
          <t>Gasto real nómina acumulado</t>
        </is>
      </c>
      <c r="J391" t="n">
        <v>26492720</v>
      </c>
    </row>
    <row r="392">
      <c r="A392" t="n">
        <v>121</v>
      </c>
      <c r="B392" t="inlineStr">
        <is>
          <t>Ejecución presupuestal de la nómina acumulada</t>
        </is>
      </c>
      <c r="C392" t="inlineStr">
        <is>
          <t>GESTIÓN Y DESARROLLO DEL TALENTO HUMANO</t>
        </is>
      </c>
      <c r="D392" t="inlineStr">
        <is>
          <t>Mensual</t>
        </is>
      </c>
      <c r="E392" t="inlineStr">
        <is>
          <t>Negativo</t>
        </is>
      </c>
      <c r="F392" s="134" t="n">
        <v>45382</v>
      </c>
      <c r="G392" t="inlineStr">
        <is>
          <t>121-2024-03-31</t>
        </is>
      </c>
      <c r="H392" t="inlineStr">
        <is>
          <t>GPNA</t>
        </is>
      </c>
      <c r="I392" t="inlineStr">
        <is>
          <t>Gasto planeado Nómina acumulado</t>
        </is>
      </c>
      <c r="J392" t="n">
        <v>26315100</v>
      </c>
    </row>
    <row r="393">
      <c r="A393" t="n">
        <v>121</v>
      </c>
      <c r="B393" t="inlineStr">
        <is>
          <t>Ejecución presupuestal de la nómina acumulada</t>
        </is>
      </c>
      <c r="C393" t="inlineStr">
        <is>
          <t>GESTIÓN Y DESARROLLO DEL TALENTO HUMANO</t>
        </is>
      </c>
      <c r="D393" t="inlineStr">
        <is>
          <t>Mensual</t>
        </is>
      </c>
      <c r="E393" t="inlineStr">
        <is>
          <t>Negativo</t>
        </is>
      </c>
      <c r="F393" s="134" t="n">
        <v>45382</v>
      </c>
      <c r="G393" t="inlineStr">
        <is>
          <t>121-2024-03-31</t>
        </is>
      </c>
      <c r="H393" t="inlineStr">
        <is>
          <t>GRNHOY</t>
        </is>
      </c>
      <c r="I393" t="inlineStr">
        <is>
          <t>Gasto real  de nómina periodo actual</t>
        </is>
      </c>
      <c r="J393" t="n">
        <v>10100452</v>
      </c>
    </row>
    <row r="394">
      <c r="A394" t="n">
        <v>121</v>
      </c>
      <c r="B394" t="inlineStr">
        <is>
          <t>Ejecución presupuestal de la nómina acumulada</t>
        </is>
      </c>
      <c r="C394" t="inlineStr">
        <is>
          <t>GESTIÓN Y DESARROLLO DEL TALENTO HUMANO</t>
        </is>
      </c>
      <c r="D394" t="inlineStr">
        <is>
          <t>Mensual</t>
        </is>
      </c>
      <c r="E394" t="inlineStr">
        <is>
          <t>Negativo</t>
        </is>
      </c>
      <c r="F394" s="134" t="n">
        <v>45382</v>
      </c>
      <c r="G394" t="inlineStr">
        <is>
          <t>121-2024-03-31</t>
        </is>
      </c>
      <c r="H394" t="inlineStr">
        <is>
          <t>GPNHOY</t>
        </is>
      </c>
      <c r="I394" t="inlineStr">
        <is>
          <t>Gasto planeado Nómina periodo actual</t>
        </is>
      </c>
      <c r="J394" t="n">
        <v>9907195</v>
      </c>
    </row>
    <row r="395">
      <c r="A395" t="n">
        <v>121</v>
      </c>
      <c r="B395" t="inlineStr">
        <is>
          <t>Ejecución presupuestal de la nómina acumulada</t>
        </is>
      </c>
      <c r="C395" t="inlineStr">
        <is>
          <t>GESTIÓN Y DESARROLLO DEL TALENTO HUMANO</t>
        </is>
      </c>
      <c r="D395" t="inlineStr">
        <is>
          <t>Mensual</t>
        </is>
      </c>
      <c r="E395" t="inlineStr">
        <is>
          <t>Negativo</t>
        </is>
      </c>
      <c r="F395" s="134" t="n">
        <v>45412</v>
      </c>
      <c r="G395" t="inlineStr">
        <is>
          <t>121-2024-04-30</t>
        </is>
      </c>
      <c r="H395" t="inlineStr">
        <is>
          <t>GRNA</t>
        </is>
      </c>
      <c r="I395" t="inlineStr">
        <is>
          <t>Gasto real nómina acumulado</t>
        </is>
      </c>
      <c r="J395" t="n">
        <v>36862880</v>
      </c>
    </row>
    <row r="396">
      <c r="A396" t="n">
        <v>121</v>
      </c>
      <c r="B396" t="inlineStr">
        <is>
          <t>Ejecución presupuestal de la nómina acumulada</t>
        </is>
      </c>
      <c r="C396" t="inlineStr">
        <is>
          <t>GESTIÓN Y DESARROLLO DEL TALENTO HUMANO</t>
        </is>
      </c>
      <c r="D396" t="inlineStr">
        <is>
          <t>Mensual</t>
        </is>
      </c>
      <c r="E396" t="inlineStr">
        <is>
          <t>Negativo</t>
        </is>
      </c>
      <c r="F396" s="134" t="n">
        <v>45412</v>
      </c>
      <c r="G396" t="inlineStr">
        <is>
          <t>121-2024-04-30</t>
        </is>
      </c>
      <c r="H396" t="inlineStr">
        <is>
          <t>GPNA</t>
        </is>
      </c>
      <c r="I396" t="inlineStr">
        <is>
          <t>Gasto planeado Nómina acumulado</t>
        </is>
      </c>
      <c r="J396" t="n">
        <v>36148681</v>
      </c>
    </row>
    <row r="397">
      <c r="A397" t="n">
        <v>121</v>
      </c>
      <c r="B397" t="inlineStr">
        <is>
          <t>Ejecución presupuestal de la nómina acumulada</t>
        </is>
      </c>
      <c r="C397" t="inlineStr">
        <is>
          <t>GESTIÓN Y DESARROLLO DEL TALENTO HUMANO</t>
        </is>
      </c>
      <c r="D397" t="inlineStr">
        <is>
          <t>Mensual</t>
        </is>
      </c>
      <c r="E397" t="inlineStr">
        <is>
          <t>Negativo</t>
        </is>
      </c>
      <c r="F397" s="134" t="n">
        <v>45412</v>
      </c>
      <c r="G397" t="inlineStr">
        <is>
          <t>121-2024-04-30</t>
        </is>
      </c>
      <c r="H397" t="inlineStr">
        <is>
          <t>GRNHOY</t>
        </is>
      </c>
      <c r="I397" t="inlineStr">
        <is>
          <t>Gasto real  de nómina periodo actual</t>
        </is>
      </c>
      <c r="J397" t="n">
        <v>12497188</v>
      </c>
    </row>
    <row r="398">
      <c r="A398" t="n">
        <v>121</v>
      </c>
      <c r="B398" t="inlineStr">
        <is>
          <t>Ejecución presupuestal de la nómina acumulada</t>
        </is>
      </c>
      <c r="C398" t="inlineStr">
        <is>
          <t>GESTIÓN Y DESARROLLO DEL TALENTO HUMANO</t>
        </is>
      </c>
      <c r="D398" t="inlineStr">
        <is>
          <t>Mensual</t>
        </is>
      </c>
      <c r="E398" t="inlineStr">
        <is>
          <t>Negativo</t>
        </is>
      </c>
      <c r="F398" s="134" t="n">
        <v>45412</v>
      </c>
      <c r="G398" t="inlineStr">
        <is>
          <t>121-2024-04-30</t>
        </is>
      </c>
      <c r="H398" t="inlineStr">
        <is>
          <t>GPNHOY</t>
        </is>
      </c>
      <c r="I398" t="inlineStr">
        <is>
          <t>Gasto planeado Nómina periodo actual</t>
        </is>
      </c>
      <c r="J398" t="n">
        <v>11853884</v>
      </c>
    </row>
    <row r="399">
      <c r="A399" t="n">
        <v>121</v>
      </c>
      <c r="B399" t="inlineStr">
        <is>
          <t>Ejecución presupuestal de la nómina acumulada</t>
        </is>
      </c>
      <c r="C399" t="inlineStr">
        <is>
          <t>GESTIÓN Y DESARROLLO DEL TALENTO HUMANO</t>
        </is>
      </c>
      <c r="D399" t="inlineStr">
        <is>
          <t>Mensual</t>
        </is>
      </c>
      <c r="E399" t="inlineStr">
        <is>
          <t>Negativo</t>
        </is>
      </c>
      <c r="F399" s="134" t="n">
        <v>45443</v>
      </c>
      <c r="G399" t="inlineStr">
        <is>
          <t>121-2024-05-31</t>
        </is>
      </c>
      <c r="H399" t="inlineStr">
        <is>
          <t>GRNA</t>
        </is>
      </c>
      <c r="I399" t="inlineStr">
        <is>
          <t>Gasto real nómina acumulado</t>
        </is>
      </c>
      <c r="J399" t="n">
        <v>46490030</v>
      </c>
    </row>
    <row r="400">
      <c r="A400" t="n">
        <v>121</v>
      </c>
      <c r="B400" t="inlineStr">
        <is>
          <t>Ejecución presupuestal de la nómina acumulada</t>
        </is>
      </c>
      <c r="C400" t="inlineStr">
        <is>
          <t>GESTIÓN Y DESARROLLO DEL TALENTO HUMANO</t>
        </is>
      </c>
      <c r="D400" t="inlineStr">
        <is>
          <t>Mensual</t>
        </is>
      </c>
      <c r="E400" t="inlineStr">
        <is>
          <t>Negativo</t>
        </is>
      </c>
      <c r="F400" s="134" t="n">
        <v>45443</v>
      </c>
      <c r="G400" t="inlineStr">
        <is>
          <t>121-2024-05-31</t>
        </is>
      </c>
      <c r="H400" t="inlineStr">
        <is>
          <t>GPNA</t>
        </is>
      </c>
      <c r="I400" t="inlineStr">
        <is>
          <t>Gasto planeado Nómina acumulado</t>
        </is>
      </c>
      <c r="J400" t="n">
        <v>45533399</v>
      </c>
    </row>
    <row r="401">
      <c r="A401" t="n">
        <v>121</v>
      </c>
      <c r="B401" t="inlineStr">
        <is>
          <t>Ejecución presupuestal de la nómina acumulada</t>
        </is>
      </c>
      <c r="C401" t="inlineStr">
        <is>
          <t>GESTIÓN Y DESARROLLO DEL TALENTO HUMANO</t>
        </is>
      </c>
      <c r="D401" t="inlineStr">
        <is>
          <t>Mensual</t>
        </is>
      </c>
      <c r="E401" t="inlineStr">
        <is>
          <t>Negativo</t>
        </is>
      </c>
      <c r="F401" s="134" t="n">
        <v>45443</v>
      </c>
      <c r="G401" t="inlineStr">
        <is>
          <t>121-2024-05-31</t>
        </is>
      </c>
      <c r="H401" t="inlineStr">
        <is>
          <t>GRNHOY</t>
        </is>
      </c>
      <c r="I401" t="inlineStr">
        <is>
          <t>Gasto real  de nómina periodo actual</t>
        </is>
      </c>
      <c r="J401" t="n">
        <v>10140808</v>
      </c>
    </row>
    <row r="402">
      <c r="A402" t="n">
        <v>121</v>
      </c>
      <c r="B402" t="inlineStr">
        <is>
          <t>Ejecución presupuestal de la nómina acumulada</t>
        </is>
      </c>
      <c r="C402" t="inlineStr">
        <is>
          <t>GESTIÓN Y DESARROLLO DEL TALENTO HUMANO</t>
        </is>
      </c>
      <c r="D402" t="inlineStr">
        <is>
          <t>Mensual</t>
        </is>
      </c>
      <c r="E402" t="inlineStr">
        <is>
          <t>Negativo</t>
        </is>
      </c>
      <c r="F402" s="134" t="n">
        <v>45443</v>
      </c>
      <c r="G402" t="inlineStr">
        <is>
          <t>121-2024-05-31</t>
        </is>
      </c>
      <c r="H402" t="inlineStr">
        <is>
          <t>GPNHOY</t>
        </is>
      </c>
      <c r="I402" t="inlineStr">
        <is>
          <t>Gasto planeado Nómina periodo actual</t>
        </is>
      </c>
      <c r="J402" t="n">
        <v>9966319</v>
      </c>
    </row>
    <row r="403">
      <c r="A403" t="n">
        <v>121</v>
      </c>
      <c r="B403" t="inlineStr">
        <is>
          <t>Ejecución presupuestal de la nómina acumulada</t>
        </is>
      </c>
      <c r="C403" t="inlineStr">
        <is>
          <t>GESTIÓN Y DESARROLLO DEL TALENTO HUMANO</t>
        </is>
      </c>
      <c r="D403" t="inlineStr">
        <is>
          <t>Mensual</t>
        </is>
      </c>
      <c r="E403" t="inlineStr">
        <is>
          <t>Negativo</t>
        </is>
      </c>
      <c r="F403" s="134" t="n">
        <v>45473</v>
      </c>
      <c r="G403" t="inlineStr">
        <is>
          <t>121-2024-06-30</t>
        </is>
      </c>
      <c r="H403" t="inlineStr">
        <is>
          <t>GRNA</t>
        </is>
      </c>
      <c r="I403" t="inlineStr">
        <is>
          <t>Gasto real nómina acumulado</t>
        </is>
      </c>
      <c r="J403" t="n">
        <v>56059753</v>
      </c>
    </row>
    <row r="404">
      <c r="A404" t="n">
        <v>121</v>
      </c>
      <c r="B404" t="inlineStr">
        <is>
          <t>Ejecución presupuestal de la nómina acumulada</t>
        </is>
      </c>
      <c r="C404" t="inlineStr">
        <is>
          <t>GESTIÓN Y DESARROLLO DEL TALENTO HUMANO</t>
        </is>
      </c>
      <c r="D404" t="inlineStr">
        <is>
          <t>Mensual</t>
        </is>
      </c>
      <c r="E404" t="inlineStr">
        <is>
          <t>Negativo</t>
        </is>
      </c>
      <c r="F404" s="134" t="n">
        <v>45473</v>
      </c>
      <c r="G404" t="inlineStr">
        <is>
          <t>121-2024-06-30</t>
        </is>
      </c>
      <c r="H404" t="inlineStr">
        <is>
          <t>GPNA</t>
        </is>
      </c>
      <c r="I404" t="inlineStr">
        <is>
          <t>Gasto planeado Nómina acumulado</t>
        </is>
      </c>
      <c r="J404" t="n">
        <v>54874353</v>
      </c>
    </row>
    <row r="405">
      <c r="A405" t="n">
        <v>121</v>
      </c>
      <c r="B405" t="inlineStr">
        <is>
          <t>Ejecución presupuestal de la nómina acumulada</t>
        </is>
      </c>
      <c r="C405" t="inlineStr">
        <is>
          <t>GESTIÓN Y DESARROLLO DEL TALENTO HUMANO</t>
        </is>
      </c>
      <c r="D405" t="inlineStr">
        <is>
          <t>Mensual</t>
        </is>
      </c>
      <c r="E405" t="inlineStr">
        <is>
          <t>Negativo</t>
        </is>
      </c>
      <c r="F405" s="134" t="n">
        <v>45473</v>
      </c>
      <c r="G405" t="inlineStr">
        <is>
          <t>121-2024-06-30</t>
        </is>
      </c>
      <c r="H405" t="inlineStr">
        <is>
          <t>GRNHOY</t>
        </is>
      </c>
      <c r="I405" t="inlineStr">
        <is>
          <t>Gasto real  de nómina periodo actual</t>
        </is>
      </c>
      <c r="J405" t="n">
        <v>8866107</v>
      </c>
    </row>
    <row r="406">
      <c r="A406" t="n">
        <v>121</v>
      </c>
      <c r="B406" t="inlineStr">
        <is>
          <t>Ejecución presupuestal de la nómina acumulada</t>
        </is>
      </c>
      <c r="C406" t="inlineStr">
        <is>
          <t>GESTIÓN Y DESARROLLO DEL TALENTO HUMANO</t>
        </is>
      </c>
      <c r="D406" t="inlineStr">
        <is>
          <t>Mensual</t>
        </is>
      </c>
      <c r="E406" t="inlineStr">
        <is>
          <t>Negativo</t>
        </is>
      </c>
      <c r="F406" s="134" t="n">
        <v>45473</v>
      </c>
      <c r="G406" t="inlineStr">
        <is>
          <t>121-2024-06-30</t>
        </is>
      </c>
      <c r="H406" t="inlineStr">
        <is>
          <t>GPNHOY</t>
        </is>
      </c>
      <c r="I406" t="inlineStr">
        <is>
          <t>Gasto planeado Nómina periodo actual</t>
        </is>
      </c>
      <c r="J406" t="n">
        <v>8847849</v>
      </c>
    </row>
    <row r="407">
      <c r="A407" t="n">
        <v>121</v>
      </c>
      <c r="B407" t="inlineStr">
        <is>
          <t>Ejecución presupuestal de la nómina acumulada</t>
        </is>
      </c>
      <c r="C407" t="inlineStr">
        <is>
          <t>GESTIÓN Y DESARROLLO DEL TALENTO HUMANO</t>
        </is>
      </c>
      <c r="D407" t="inlineStr">
        <is>
          <t>Mensual</t>
        </is>
      </c>
      <c r="E407" t="inlineStr">
        <is>
          <t>Negativo</t>
        </is>
      </c>
      <c r="F407" s="134" t="n">
        <v>45504</v>
      </c>
      <c r="G407" t="inlineStr">
        <is>
          <t>121-2024-07-31</t>
        </is>
      </c>
      <c r="H407" t="inlineStr">
        <is>
          <t>GRNA</t>
        </is>
      </c>
      <c r="I407" t="inlineStr">
        <is>
          <t>Gasto real nómina acumulado</t>
        </is>
      </c>
      <c r="J407" t="n">
        <v>65175827</v>
      </c>
    </row>
    <row r="408">
      <c r="A408" t="n">
        <v>121</v>
      </c>
      <c r="B408" t="inlineStr">
        <is>
          <t>Ejecución presupuestal de la nómina acumulada</t>
        </is>
      </c>
      <c r="C408" t="inlineStr">
        <is>
          <t>GESTIÓN Y DESARROLLO DEL TALENTO HUMANO</t>
        </is>
      </c>
      <c r="D408" t="inlineStr">
        <is>
          <t>Mensual</t>
        </is>
      </c>
      <c r="E408" t="inlineStr">
        <is>
          <t>Negativo</t>
        </is>
      </c>
      <c r="F408" s="134" t="n">
        <v>45504</v>
      </c>
      <c r="G408" t="inlineStr">
        <is>
          <t>121-2024-07-31</t>
        </is>
      </c>
      <c r="H408" t="inlineStr">
        <is>
          <t>GPNA</t>
        </is>
      </c>
      <c r="I408" t="inlineStr">
        <is>
          <t>Gasto planeado Nómina acumulado</t>
        </is>
      </c>
      <c r="J408" t="n">
        <v>64991653</v>
      </c>
    </row>
    <row r="409">
      <c r="A409" t="n">
        <v>121</v>
      </c>
      <c r="B409" t="inlineStr">
        <is>
          <t>Ejecución presupuestal de la nómina acumulada</t>
        </is>
      </c>
      <c r="C409" t="inlineStr">
        <is>
          <t>GESTIÓN Y DESARROLLO DEL TALENTO HUMANO</t>
        </is>
      </c>
      <c r="D409" t="inlineStr">
        <is>
          <t>Mensual</t>
        </is>
      </c>
      <c r="E409" t="inlineStr">
        <is>
          <t>Negativo</t>
        </is>
      </c>
      <c r="F409" s="134" t="n">
        <v>45504</v>
      </c>
      <c r="G409" t="inlineStr">
        <is>
          <t>121-2024-07-31</t>
        </is>
      </c>
      <c r="H409" t="inlineStr">
        <is>
          <t>GRNHOY</t>
        </is>
      </c>
      <c r="I409" t="inlineStr">
        <is>
          <t>Gasto real  de nómina periodo actual</t>
        </is>
      </c>
      <c r="J409" t="n">
        <v>9119088</v>
      </c>
    </row>
    <row r="410">
      <c r="A410" t="n">
        <v>121</v>
      </c>
      <c r="B410" t="inlineStr">
        <is>
          <t>Ejecución presupuestal de la nómina acumulada</t>
        </is>
      </c>
      <c r="C410" t="inlineStr">
        <is>
          <t>GESTIÓN Y DESARROLLO DEL TALENTO HUMANO</t>
        </is>
      </c>
      <c r="D410" t="inlineStr">
        <is>
          <t>Mensual</t>
        </is>
      </c>
      <c r="E410" t="inlineStr">
        <is>
          <t>Negativo</t>
        </is>
      </c>
      <c r="F410" s="134" t="n">
        <v>45504</v>
      </c>
      <c r="G410" t="inlineStr">
        <is>
          <t>121-2024-07-31</t>
        </is>
      </c>
      <c r="H410" t="inlineStr">
        <is>
          <t>GPNHOY</t>
        </is>
      </c>
      <c r="I410" t="inlineStr">
        <is>
          <t>Gasto planeado Nómina periodo actual</t>
        </is>
      </c>
      <c r="J410" t="n">
        <v>8384678</v>
      </c>
    </row>
    <row r="411">
      <c r="A411" t="n">
        <v>121</v>
      </c>
      <c r="B411" t="inlineStr">
        <is>
          <t>Ejecución presupuestal de la nómina acumulada</t>
        </is>
      </c>
      <c r="C411" t="inlineStr">
        <is>
          <t>GESTIÓN Y DESARROLLO DEL TALENTO HUMANO</t>
        </is>
      </c>
      <c r="D411" t="inlineStr">
        <is>
          <t>Mensual</t>
        </is>
      </c>
      <c r="E411" t="inlineStr">
        <is>
          <t>Negativo</t>
        </is>
      </c>
      <c r="F411" s="134" t="n">
        <v>45535</v>
      </c>
      <c r="G411" t="inlineStr">
        <is>
          <t>121-2024-08-31</t>
        </is>
      </c>
      <c r="H411" t="inlineStr">
        <is>
          <t>GRNA</t>
        </is>
      </c>
      <c r="I411" t="inlineStr">
        <is>
          <t>Gasto real nómina acumulado</t>
        </is>
      </c>
      <c r="J411" t="n">
        <v>74480313</v>
      </c>
    </row>
    <row r="412">
      <c r="A412" t="n">
        <v>121</v>
      </c>
      <c r="B412" t="inlineStr">
        <is>
          <t>Ejecución presupuestal de la nómina acumulada</t>
        </is>
      </c>
      <c r="C412" t="inlineStr">
        <is>
          <t>GESTIÓN Y DESARROLLO DEL TALENTO HUMANO</t>
        </is>
      </c>
      <c r="D412" t="inlineStr">
        <is>
          <t>Mensual</t>
        </is>
      </c>
      <c r="E412" t="inlineStr">
        <is>
          <t>Negativo</t>
        </is>
      </c>
      <c r="F412" s="134" t="n">
        <v>45535</v>
      </c>
      <c r="G412" t="inlineStr">
        <is>
          <t>121-2024-08-31</t>
        </is>
      </c>
      <c r="H412" t="inlineStr">
        <is>
          <t>GPNA</t>
        </is>
      </c>
      <c r="I412" t="inlineStr">
        <is>
          <t>Gasto planeado Nómina acumulado</t>
        </is>
      </c>
      <c r="J412" t="n">
        <v>74105086</v>
      </c>
    </row>
    <row r="413">
      <c r="A413" t="n">
        <v>121</v>
      </c>
      <c r="B413" t="inlineStr">
        <is>
          <t>Ejecución presupuestal de la nómina acumulada</t>
        </is>
      </c>
      <c r="C413" t="inlineStr">
        <is>
          <t>GESTIÓN Y DESARROLLO DEL TALENTO HUMANO</t>
        </is>
      </c>
      <c r="D413" t="inlineStr">
        <is>
          <t>Mensual</t>
        </is>
      </c>
      <c r="E413" t="inlineStr">
        <is>
          <t>Negativo</t>
        </is>
      </c>
      <c r="F413" s="134" t="n">
        <v>45535</v>
      </c>
      <c r="G413" t="inlineStr">
        <is>
          <t>121-2024-08-31</t>
        </is>
      </c>
      <c r="H413" t="inlineStr">
        <is>
          <t>GRNHOY</t>
        </is>
      </c>
      <c r="I413" t="inlineStr">
        <is>
          <t>Gasto real  de nómina periodo actual</t>
        </is>
      </c>
      <c r="J413" t="n">
        <v>9304486</v>
      </c>
    </row>
    <row r="414">
      <c r="A414" t="n">
        <v>121</v>
      </c>
      <c r="B414" t="inlineStr">
        <is>
          <t>Ejecución presupuestal de la nómina acumulada</t>
        </is>
      </c>
      <c r="C414" t="inlineStr">
        <is>
          <t>GESTIÓN Y DESARROLLO DEL TALENTO HUMANO</t>
        </is>
      </c>
      <c r="D414" t="inlineStr">
        <is>
          <t>Mensual</t>
        </is>
      </c>
      <c r="E414" t="inlineStr">
        <is>
          <t>Negativo</t>
        </is>
      </c>
      <c r="F414" s="134" t="n">
        <v>45535</v>
      </c>
      <c r="G414" t="inlineStr">
        <is>
          <t>121-2024-08-31</t>
        </is>
      </c>
      <c r="H414" t="inlineStr">
        <is>
          <t>GPNHOY</t>
        </is>
      </c>
      <c r="I414" t="inlineStr">
        <is>
          <t>Gasto planeado Nómina periodo actual</t>
        </is>
      </c>
      <c r="J414" t="n">
        <v>9819205</v>
      </c>
    </row>
    <row r="415">
      <c r="A415" t="n">
        <v>121</v>
      </c>
      <c r="B415" t="inlineStr">
        <is>
          <t>Ejecución presupuestal de la nómina acumulada</t>
        </is>
      </c>
      <c r="C415" t="inlineStr">
        <is>
          <t>GESTIÓN Y DESARROLLO DEL TALENTO HUMANO</t>
        </is>
      </c>
      <c r="D415" t="inlineStr">
        <is>
          <t>Mensual</t>
        </is>
      </c>
      <c r="E415" t="inlineStr">
        <is>
          <t>Negativo</t>
        </is>
      </c>
      <c r="F415" s="134" t="n">
        <v>45565</v>
      </c>
      <c r="G415" t="inlineStr">
        <is>
          <t>121-2024-09-30</t>
        </is>
      </c>
      <c r="H415" t="inlineStr">
        <is>
          <t>GRNA</t>
        </is>
      </c>
      <c r="I415" t="inlineStr">
        <is>
          <t>Gasto real nómina acumulado</t>
        </is>
      </c>
      <c r="J415" t="n">
        <v>84982430</v>
      </c>
    </row>
    <row r="416">
      <c r="A416" t="n">
        <v>121</v>
      </c>
      <c r="B416" t="inlineStr">
        <is>
          <t>Ejecución presupuestal de la nómina acumulada</t>
        </is>
      </c>
      <c r="C416" t="inlineStr">
        <is>
          <t>GESTIÓN Y DESARROLLO DEL TALENTO HUMANO</t>
        </is>
      </c>
      <c r="D416" t="inlineStr">
        <is>
          <t>Mensual</t>
        </is>
      </c>
      <c r="E416" t="inlineStr">
        <is>
          <t>Negativo</t>
        </is>
      </c>
      <c r="F416" s="134" t="n">
        <v>45565</v>
      </c>
      <c r="G416" t="inlineStr">
        <is>
          <t>121-2024-09-30</t>
        </is>
      </c>
      <c r="H416" t="inlineStr">
        <is>
          <t>GPNA</t>
        </is>
      </c>
      <c r="I416" t="inlineStr">
        <is>
          <t>Gasto planeado Nómina acumulado</t>
        </is>
      </c>
      <c r="J416" t="n">
        <v>83395838</v>
      </c>
    </row>
    <row r="417">
      <c r="A417" t="n">
        <v>121</v>
      </c>
      <c r="B417" t="inlineStr">
        <is>
          <t>Ejecución presupuestal de la nómina acumulada</t>
        </is>
      </c>
      <c r="C417" t="inlineStr">
        <is>
          <t>GESTIÓN Y DESARROLLO DEL TALENTO HUMANO</t>
        </is>
      </c>
      <c r="D417" t="inlineStr">
        <is>
          <t>Mensual</t>
        </is>
      </c>
      <c r="E417" t="inlineStr">
        <is>
          <t>Negativo</t>
        </is>
      </c>
      <c r="F417" s="134" t="n">
        <v>45565</v>
      </c>
      <c r="G417" t="inlineStr">
        <is>
          <t>121-2024-09-30</t>
        </is>
      </c>
      <c r="H417" t="inlineStr">
        <is>
          <t>GRNHOY</t>
        </is>
      </c>
      <c r="I417" t="inlineStr">
        <is>
          <t>Gasto real  de nómina periodo actual</t>
        </is>
      </c>
      <c r="J417" t="n">
        <v>10502117</v>
      </c>
    </row>
    <row r="418">
      <c r="A418" t="n">
        <v>121</v>
      </c>
      <c r="B418" t="inlineStr">
        <is>
          <t>Ejecución presupuestal de la nómina acumulada</t>
        </is>
      </c>
      <c r="C418" t="inlineStr">
        <is>
          <t>GESTIÓN Y DESARROLLO DEL TALENTO HUMANO</t>
        </is>
      </c>
      <c r="D418" t="inlineStr">
        <is>
          <t>Mensual</t>
        </is>
      </c>
      <c r="E418" t="inlineStr">
        <is>
          <t>Negativo</t>
        </is>
      </c>
      <c r="F418" s="134" t="n">
        <v>45565</v>
      </c>
      <c r="G418" t="inlineStr">
        <is>
          <t>121-2024-09-30</t>
        </is>
      </c>
      <c r="H418" t="inlineStr">
        <is>
          <t>GPNHOY</t>
        </is>
      </c>
      <c r="I418" t="inlineStr">
        <is>
          <t>Gasto planeado Nómina periodo actual</t>
        </is>
      </c>
      <c r="J418" t="n">
        <v>10314476</v>
      </c>
    </row>
    <row r="419">
      <c r="A419" t="n">
        <v>121</v>
      </c>
      <c r="B419" t="inlineStr">
        <is>
          <t>Ejecución presupuestal de la nómina acumulada</t>
        </is>
      </c>
      <c r="C419" t="inlineStr">
        <is>
          <t>GESTIÓN Y DESARROLLO DEL TALENTO HUMANO</t>
        </is>
      </c>
      <c r="D419" t="inlineStr">
        <is>
          <t>Mensual</t>
        </is>
      </c>
      <c r="E419" t="inlineStr">
        <is>
          <t>Negativo</t>
        </is>
      </c>
      <c r="F419" s="134" t="n">
        <v>45596</v>
      </c>
      <c r="G419" t="inlineStr">
        <is>
          <t>121-2024-10-31</t>
        </is>
      </c>
      <c r="H419" t="inlineStr">
        <is>
          <t>GRNA</t>
        </is>
      </c>
      <c r="I419" t="inlineStr">
        <is>
          <t>Gasto real nómina acumulado</t>
        </is>
      </c>
      <c r="J419" t="n">
        <v>95365882</v>
      </c>
    </row>
    <row r="420">
      <c r="A420" t="n">
        <v>121</v>
      </c>
      <c r="B420" t="inlineStr">
        <is>
          <t>Ejecución presupuestal de la nómina acumulada</t>
        </is>
      </c>
      <c r="C420" t="inlineStr">
        <is>
          <t>GESTIÓN Y DESARROLLO DEL TALENTO HUMANO</t>
        </is>
      </c>
      <c r="D420" t="inlineStr">
        <is>
          <t>Mensual</t>
        </is>
      </c>
      <c r="E420" t="inlineStr">
        <is>
          <t>Negativo</t>
        </is>
      </c>
      <c r="F420" s="134" t="n">
        <v>45596</v>
      </c>
      <c r="G420" t="inlineStr">
        <is>
          <t>121-2024-10-31</t>
        </is>
      </c>
      <c r="H420" t="inlineStr">
        <is>
          <t>GPNA</t>
        </is>
      </c>
      <c r="I420" t="inlineStr">
        <is>
          <t>Gasto planeado Nómina acumulado</t>
        </is>
      </c>
      <c r="J420" t="n">
        <v>94546131</v>
      </c>
    </row>
    <row r="421">
      <c r="A421" t="n">
        <v>121</v>
      </c>
      <c r="B421" t="inlineStr">
        <is>
          <t>Ejecución presupuestal de la nómina acumulada</t>
        </is>
      </c>
      <c r="C421" t="inlineStr">
        <is>
          <t>GESTIÓN Y DESARROLLO DEL TALENTO HUMANO</t>
        </is>
      </c>
      <c r="D421" t="inlineStr">
        <is>
          <t>Mensual</t>
        </is>
      </c>
      <c r="E421" t="inlineStr">
        <is>
          <t>Negativo</t>
        </is>
      </c>
      <c r="F421" s="134" t="n">
        <v>45596</v>
      </c>
      <c r="G421" t="inlineStr">
        <is>
          <t>121-2024-10-31</t>
        </is>
      </c>
      <c r="H421" t="inlineStr">
        <is>
          <t>GRNHOY</t>
        </is>
      </c>
      <c r="I421" t="inlineStr">
        <is>
          <t>Gasto real  de nómina periodo actual</t>
        </is>
      </c>
      <c r="J421" t="n">
        <v>10383452</v>
      </c>
    </row>
    <row r="422">
      <c r="A422" t="n">
        <v>121</v>
      </c>
      <c r="B422" t="inlineStr">
        <is>
          <t>Ejecución presupuestal de la nómina acumulada</t>
        </is>
      </c>
      <c r="C422" t="inlineStr">
        <is>
          <t>GESTIÓN Y DESARROLLO DEL TALENTO HUMANO</t>
        </is>
      </c>
      <c r="D422" t="inlineStr">
        <is>
          <t>Mensual</t>
        </is>
      </c>
      <c r="E422" t="inlineStr">
        <is>
          <t>Negativo</t>
        </is>
      </c>
      <c r="F422" s="134" t="n">
        <v>45596</v>
      </c>
      <c r="G422" t="inlineStr">
        <is>
          <t>121-2024-10-31</t>
        </is>
      </c>
      <c r="H422" t="inlineStr">
        <is>
          <t>GPNHOY</t>
        </is>
      </c>
      <c r="I422" t="inlineStr">
        <is>
          <t>Gasto planeado Nómina periodo actual</t>
        </is>
      </c>
      <c r="J422" t="n">
        <v>10268031</v>
      </c>
    </row>
    <row r="423">
      <c r="A423" t="n">
        <v>121</v>
      </c>
      <c r="B423" t="inlineStr">
        <is>
          <t>Ejecución presupuestal de la nómina acumulada</t>
        </is>
      </c>
      <c r="C423" t="inlineStr">
        <is>
          <t>GESTIÓN Y DESARROLLO DEL TALENTO HUMANO</t>
        </is>
      </c>
      <c r="D423" t="inlineStr">
        <is>
          <t>Mensual</t>
        </is>
      </c>
      <c r="E423" t="inlineStr">
        <is>
          <t>Negativo</t>
        </is>
      </c>
      <c r="F423" s="134" t="n">
        <v>45626</v>
      </c>
      <c r="G423" t="inlineStr">
        <is>
          <t>121-2024-11-30</t>
        </is>
      </c>
      <c r="H423" t="inlineStr">
        <is>
          <t>GRNA</t>
        </is>
      </c>
      <c r="I423" t="inlineStr">
        <is>
          <t>Gasto real nómina acumulado</t>
        </is>
      </c>
      <c r="J423" t="n">
        <v>106099416</v>
      </c>
    </row>
    <row r="424">
      <c r="A424" t="n">
        <v>121</v>
      </c>
      <c r="B424" t="inlineStr">
        <is>
          <t>Ejecución presupuestal de la nómina acumulada</t>
        </is>
      </c>
      <c r="C424" t="inlineStr">
        <is>
          <t>GESTIÓN Y DESARROLLO DEL TALENTO HUMANO</t>
        </is>
      </c>
      <c r="D424" t="inlineStr">
        <is>
          <t>Mensual</t>
        </is>
      </c>
      <c r="E424" t="inlineStr">
        <is>
          <t>Negativo</t>
        </is>
      </c>
      <c r="F424" s="134" t="n">
        <v>45626</v>
      </c>
      <c r="G424" t="inlineStr">
        <is>
          <t>121-2024-11-30</t>
        </is>
      </c>
      <c r="H424" t="inlineStr">
        <is>
          <t>GPNA</t>
        </is>
      </c>
      <c r="I424" t="inlineStr">
        <is>
          <t>Gasto planeado Nómina acumulado</t>
        </is>
      </c>
      <c r="J424" t="n">
        <v>105372144</v>
      </c>
    </row>
    <row r="425">
      <c r="A425" t="n">
        <v>121</v>
      </c>
      <c r="B425" t="inlineStr">
        <is>
          <t>Ejecución presupuestal de la nómina acumulada</t>
        </is>
      </c>
      <c r="C425" t="inlineStr">
        <is>
          <t>GESTIÓN Y DESARROLLO DEL TALENTO HUMANO</t>
        </is>
      </c>
      <c r="D425" t="inlineStr">
        <is>
          <t>Mensual</t>
        </is>
      </c>
      <c r="E425" t="inlineStr">
        <is>
          <t>Negativo</t>
        </is>
      </c>
      <c r="F425" s="134" t="n">
        <v>45626</v>
      </c>
      <c r="G425" t="inlineStr">
        <is>
          <t>121-2024-11-30</t>
        </is>
      </c>
      <c r="H425" t="inlineStr">
        <is>
          <t>GRNHOY</t>
        </is>
      </c>
      <c r="I425" t="inlineStr">
        <is>
          <t>Gasto real  de nómina periodo actual</t>
        </is>
      </c>
      <c r="J425" t="n">
        <v>10733537</v>
      </c>
    </row>
    <row r="426">
      <c r="A426" t="n">
        <v>121</v>
      </c>
      <c r="B426" t="inlineStr">
        <is>
          <t>Ejecución presupuestal de la nómina acumulada</t>
        </is>
      </c>
      <c r="C426" t="inlineStr">
        <is>
          <t>GESTIÓN Y DESARROLLO DEL TALENTO HUMANO</t>
        </is>
      </c>
      <c r="D426" t="inlineStr">
        <is>
          <t>Mensual</t>
        </is>
      </c>
      <c r="E426" t="inlineStr">
        <is>
          <t>Negativo</t>
        </is>
      </c>
      <c r="F426" s="134" t="n">
        <v>45626</v>
      </c>
      <c r="G426" t="inlineStr">
        <is>
          <t>121-2024-11-30</t>
        </is>
      </c>
      <c r="H426" t="inlineStr">
        <is>
          <t>GPNHOY</t>
        </is>
      </c>
      <c r="I426" t="inlineStr">
        <is>
          <t>Gasto planeado Nómina periodo actual</t>
        </is>
      </c>
      <c r="J426" t="n">
        <v>10826013</v>
      </c>
    </row>
    <row r="427">
      <c r="A427" t="n">
        <v>121</v>
      </c>
      <c r="B427" t="inlineStr">
        <is>
          <t>Ejecución presupuestal de la nómina acumulada</t>
        </is>
      </c>
      <c r="C427" t="inlineStr">
        <is>
          <t>GESTIÓN Y DESARROLLO DEL TALENTO HUMANO</t>
        </is>
      </c>
      <c r="D427" t="inlineStr">
        <is>
          <t>Mensual</t>
        </is>
      </c>
      <c r="E427" t="inlineStr">
        <is>
          <t>Negativo</t>
        </is>
      </c>
      <c r="F427" s="134" t="n">
        <v>45657</v>
      </c>
      <c r="G427" t="inlineStr">
        <is>
          <t>121-2024-12-31</t>
        </is>
      </c>
      <c r="H427" t="inlineStr">
        <is>
          <t>GRNA</t>
        </is>
      </c>
      <c r="I427" t="inlineStr">
        <is>
          <t>Gasto real nómina acumulado</t>
        </is>
      </c>
      <c r="J427" t="n">
        <v>114313850</v>
      </c>
    </row>
    <row r="428">
      <c r="A428" t="n">
        <v>121</v>
      </c>
      <c r="B428" t="inlineStr">
        <is>
          <t>Ejecución presupuestal de la nómina acumulada</t>
        </is>
      </c>
      <c r="C428" t="inlineStr">
        <is>
          <t>GESTIÓN Y DESARROLLO DEL TALENTO HUMANO</t>
        </is>
      </c>
      <c r="D428" t="inlineStr">
        <is>
          <t>Mensual</t>
        </is>
      </c>
      <c r="E428" t="inlineStr">
        <is>
          <t>Negativo</t>
        </is>
      </c>
      <c r="F428" s="134" t="n">
        <v>45657</v>
      </c>
      <c r="G428" t="inlineStr">
        <is>
          <t>121-2024-12-31</t>
        </is>
      </c>
      <c r="H428" t="inlineStr">
        <is>
          <t>GPNA</t>
        </is>
      </c>
      <c r="I428" t="inlineStr">
        <is>
          <t>Gasto planeado Nómina acumulado</t>
        </is>
      </c>
      <c r="J428" t="n">
        <v>113061924</v>
      </c>
    </row>
    <row r="429">
      <c r="A429" t="n">
        <v>121</v>
      </c>
      <c r="B429" t="inlineStr">
        <is>
          <t>Ejecución presupuestal de la nómina acumulada</t>
        </is>
      </c>
      <c r="C429" t="inlineStr">
        <is>
          <t>GESTIÓN Y DESARROLLO DEL TALENTO HUMANO</t>
        </is>
      </c>
      <c r="D429" t="inlineStr">
        <is>
          <t>Mensual</t>
        </is>
      </c>
      <c r="E429" t="inlineStr">
        <is>
          <t>Negativo</t>
        </is>
      </c>
      <c r="F429" s="134" t="n">
        <v>45657</v>
      </c>
      <c r="G429" t="inlineStr">
        <is>
          <t>121-2024-12-31</t>
        </is>
      </c>
      <c r="H429" t="inlineStr">
        <is>
          <t>GRNHOY</t>
        </is>
      </c>
      <c r="I429" t="inlineStr">
        <is>
          <t>Gasto real  de nómina periodo actual</t>
        </is>
      </c>
      <c r="J429" t="n">
        <v>8214432</v>
      </c>
    </row>
    <row r="430">
      <c r="A430" t="n">
        <v>121</v>
      </c>
      <c r="B430" t="inlineStr">
        <is>
          <t>Ejecución presupuestal de la nómina acumulada</t>
        </is>
      </c>
      <c r="C430" t="inlineStr">
        <is>
          <t>GESTIÓN Y DESARROLLO DEL TALENTO HUMANO</t>
        </is>
      </c>
      <c r="D430" t="inlineStr">
        <is>
          <t>Mensual</t>
        </is>
      </c>
      <c r="E430" t="inlineStr">
        <is>
          <t>Negativo</t>
        </is>
      </c>
      <c r="F430" s="134" t="n">
        <v>45657</v>
      </c>
      <c r="G430" t="inlineStr">
        <is>
          <t>121-2024-12-31</t>
        </is>
      </c>
      <c r="H430" t="inlineStr">
        <is>
          <t>GPNHOY</t>
        </is>
      </c>
      <c r="I430" t="inlineStr">
        <is>
          <t>Gasto planeado Nómina periodo actual</t>
        </is>
      </c>
      <c r="J430" t="n">
        <v>9264128</v>
      </c>
    </row>
    <row r="431">
      <c r="A431" t="n">
        <v>121</v>
      </c>
      <c r="B431" t="inlineStr">
        <is>
          <t>Ejecución presupuestal de la nómina acumulada</t>
        </is>
      </c>
      <c r="C431" t="inlineStr">
        <is>
          <t>GESTIÓN Y DESARROLLO DEL TALENTO HUMANO</t>
        </is>
      </c>
      <c r="D431" t="inlineStr">
        <is>
          <t>Mensual</t>
        </is>
      </c>
      <c r="E431" t="inlineStr">
        <is>
          <t>Negativo</t>
        </is>
      </c>
      <c r="F431" s="134" t="n">
        <v>45688</v>
      </c>
      <c r="G431" t="inlineStr">
        <is>
          <t>121-2025-01-31</t>
        </is>
      </c>
      <c r="H431" t="inlineStr">
        <is>
          <t>GRNA</t>
        </is>
      </c>
      <c r="I431" t="inlineStr">
        <is>
          <t>Gasto real nómina acumulado</t>
        </is>
      </c>
      <c r="J431" t="n">
        <v>7186284</v>
      </c>
    </row>
    <row r="432">
      <c r="A432" t="n">
        <v>121</v>
      </c>
      <c r="B432" t="inlineStr">
        <is>
          <t>Ejecución presupuestal de la nómina acumulada</t>
        </is>
      </c>
      <c r="C432" t="inlineStr">
        <is>
          <t>GESTIÓN Y DESARROLLO DEL TALENTO HUMANO</t>
        </is>
      </c>
      <c r="D432" t="inlineStr">
        <is>
          <t>Mensual</t>
        </is>
      </c>
      <c r="E432" t="inlineStr">
        <is>
          <t>Negativo</t>
        </is>
      </c>
      <c r="F432" s="134" t="n">
        <v>45688</v>
      </c>
      <c r="G432" t="inlineStr">
        <is>
          <t>121-2025-01-31</t>
        </is>
      </c>
      <c r="H432" t="inlineStr">
        <is>
          <t>GPNA</t>
        </is>
      </c>
      <c r="I432" t="inlineStr">
        <is>
          <t>Gasto planeado Nómina acumulado</t>
        </is>
      </c>
      <c r="J432" t="n">
        <v>7245826</v>
      </c>
    </row>
    <row r="433">
      <c r="A433" t="n">
        <v>121</v>
      </c>
      <c r="B433" t="inlineStr">
        <is>
          <t>Ejecución presupuestal de la nómina acumulada</t>
        </is>
      </c>
      <c r="C433" t="inlineStr">
        <is>
          <t>GESTIÓN Y DESARROLLO DEL TALENTO HUMANO</t>
        </is>
      </c>
      <c r="D433" t="inlineStr">
        <is>
          <t>Mensual</t>
        </is>
      </c>
      <c r="E433" t="inlineStr">
        <is>
          <t>Negativo</t>
        </is>
      </c>
      <c r="F433" s="134" t="n">
        <v>45688</v>
      </c>
      <c r="G433" t="inlineStr">
        <is>
          <t>121-2025-01-31</t>
        </is>
      </c>
      <c r="H433" t="inlineStr">
        <is>
          <t>GRNHOY</t>
        </is>
      </c>
      <c r="I433" t="inlineStr">
        <is>
          <t>Gasto real  de nómina periodo actual</t>
        </is>
      </c>
      <c r="J433" t="n">
        <v>7186284</v>
      </c>
    </row>
    <row r="434">
      <c r="A434" t="n">
        <v>121</v>
      </c>
      <c r="B434" t="inlineStr">
        <is>
          <t>Ejecución presupuestal de la nómina acumulada</t>
        </is>
      </c>
      <c r="C434" t="inlineStr">
        <is>
          <t>GESTIÓN Y DESARROLLO DEL TALENTO HUMANO</t>
        </is>
      </c>
      <c r="D434" t="inlineStr">
        <is>
          <t>Mensual</t>
        </is>
      </c>
      <c r="E434" t="inlineStr">
        <is>
          <t>Negativo</t>
        </is>
      </c>
      <c r="F434" s="134" t="n">
        <v>45688</v>
      </c>
      <c r="G434" t="inlineStr">
        <is>
          <t>121-2025-01-31</t>
        </is>
      </c>
      <c r="H434" t="inlineStr">
        <is>
          <t>GPNHOY</t>
        </is>
      </c>
      <c r="I434" t="inlineStr">
        <is>
          <t>Gasto planeado Nómina periodo actual</t>
        </is>
      </c>
      <c r="J434" t="n">
        <v>7245826</v>
      </c>
    </row>
    <row r="435">
      <c r="A435" t="n">
        <v>121</v>
      </c>
      <c r="B435" t="inlineStr">
        <is>
          <t>Ejecución presupuestal de la nómina acumulada</t>
        </is>
      </c>
      <c r="C435" t="inlineStr">
        <is>
          <t>GESTIÓN Y DESARROLLO DEL TALENTO HUMANO</t>
        </is>
      </c>
      <c r="D435" t="inlineStr">
        <is>
          <t>Mensual</t>
        </is>
      </c>
      <c r="E435" t="inlineStr">
        <is>
          <t>Negativo</t>
        </is>
      </c>
      <c r="F435" s="134" t="n">
        <v>45716</v>
      </c>
      <c r="G435" t="inlineStr">
        <is>
          <t>121-2025-02-28</t>
        </is>
      </c>
      <c r="H435" t="inlineStr">
        <is>
          <t>GRNA</t>
        </is>
      </c>
      <c r="I435" t="inlineStr">
        <is>
          <t>Gasto real nómina acumulado</t>
        </is>
      </c>
      <c r="J435" t="n">
        <v>17028583</v>
      </c>
    </row>
    <row r="436">
      <c r="A436" t="n">
        <v>121</v>
      </c>
      <c r="B436" t="inlineStr">
        <is>
          <t>Ejecución presupuestal de la nómina acumulada</t>
        </is>
      </c>
      <c r="C436" t="inlineStr">
        <is>
          <t>GESTIÓN Y DESARROLLO DEL TALENTO HUMANO</t>
        </is>
      </c>
      <c r="D436" t="inlineStr">
        <is>
          <t>Mensual</t>
        </is>
      </c>
      <c r="E436" t="inlineStr">
        <is>
          <t>Negativo</t>
        </is>
      </c>
      <c r="F436" s="134" t="n">
        <v>45716</v>
      </c>
      <c r="G436" t="inlineStr">
        <is>
          <t>121-2025-02-28</t>
        </is>
      </c>
      <c r="H436" t="inlineStr">
        <is>
          <t>GPNA</t>
        </is>
      </c>
      <c r="I436" t="inlineStr">
        <is>
          <t>Gasto planeado Nómina acumulado</t>
        </is>
      </c>
      <c r="J436" t="n">
        <v>16102619</v>
      </c>
    </row>
    <row r="437">
      <c r="A437" t="n">
        <v>121</v>
      </c>
      <c r="B437" t="inlineStr">
        <is>
          <t>Ejecución presupuestal de la nómina acumulada</t>
        </is>
      </c>
      <c r="C437" t="inlineStr">
        <is>
          <t>GESTIÓN Y DESARROLLO DEL TALENTO HUMANO</t>
        </is>
      </c>
      <c r="D437" t="inlineStr">
        <is>
          <t>Mensual</t>
        </is>
      </c>
      <c r="E437" t="inlineStr">
        <is>
          <t>Negativo</t>
        </is>
      </c>
      <c r="F437" s="134" t="n">
        <v>45716</v>
      </c>
      <c r="G437" t="inlineStr">
        <is>
          <t>121-2025-02-28</t>
        </is>
      </c>
      <c r="H437" t="inlineStr">
        <is>
          <t>GRNHOY</t>
        </is>
      </c>
      <c r="I437" t="inlineStr">
        <is>
          <t>Gasto real  de nómina periodo actual</t>
        </is>
      </c>
      <c r="J437" t="n">
        <v>9842299</v>
      </c>
    </row>
    <row r="438">
      <c r="A438" t="n">
        <v>121</v>
      </c>
      <c r="B438" t="inlineStr">
        <is>
          <t>Ejecución presupuestal de la nómina acumulada</t>
        </is>
      </c>
      <c r="C438" t="inlineStr">
        <is>
          <t>GESTIÓN Y DESARROLLO DEL TALENTO HUMANO</t>
        </is>
      </c>
      <c r="D438" t="inlineStr">
        <is>
          <t>Mensual</t>
        </is>
      </c>
      <c r="E438" t="inlineStr">
        <is>
          <t>Negativo</t>
        </is>
      </c>
      <c r="F438" s="134" t="n">
        <v>45716</v>
      </c>
      <c r="G438" t="inlineStr">
        <is>
          <t>121-2025-02-28</t>
        </is>
      </c>
      <c r="H438" t="inlineStr">
        <is>
          <t>GPNHOY</t>
        </is>
      </c>
      <c r="I438" t="inlineStr">
        <is>
          <t>Gasto planeado Nómina periodo actual</t>
        </is>
      </c>
      <c r="J438" t="n">
        <v>8856793</v>
      </c>
    </row>
    <row r="439">
      <c r="A439" t="n">
        <v>121</v>
      </c>
      <c r="B439" t="inlineStr">
        <is>
          <t>Ejecución presupuestal de la nómina acumulada</t>
        </is>
      </c>
      <c r="C439" t="inlineStr">
        <is>
          <t>GESTIÓN Y DESARROLLO DEL TALENTO HUMANO</t>
        </is>
      </c>
      <c r="D439" t="inlineStr">
        <is>
          <t>Mensual</t>
        </is>
      </c>
      <c r="E439" t="inlineStr">
        <is>
          <t>Negativo</t>
        </is>
      </c>
      <c r="F439" s="134" t="n">
        <v>45747</v>
      </c>
      <c r="G439" t="inlineStr">
        <is>
          <t>121-2025-03-31</t>
        </is>
      </c>
      <c r="H439" t="inlineStr">
        <is>
          <t>GRNA</t>
        </is>
      </c>
      <c r="I439" t="inlineStr">
        <is>
          <t>Gasto real nómina acumulado</t>
        </is>
      </c>
      <c r="J439" t="n">
        <v>28079994</v>
      </c>
    </row>
    <row r="440">
      <c r="A440" t="n">
        <v>121</v>
      </c>
      <c r="B440" t="inlineStr">
        <is>
          <t>Ejecución presupuestal de la nómina acumulada</t>
        </is>
      </c>
      <c r="C440" t="inlineStr">
        <is>
          <t>GESTIÓN Y DESARROLLO DEL TALENTO HUMANO</t>
        </is>
      </c>
      <c r="D440" t="inlineStr">
        <is>
          <t>Mensual</t>
        </is>
      </c>
      <c r="E440" t="inlineStr">
        <is>
          <t>Negativo</t>
        </is>
      </c>
      <c r="F440" s="134" t="n">
        <v>45747</v>
      </c>
      <c r="G440" t="inlineStr">
        <is>
          <t>121-2025-03-31</t>
        </is>
      </c>
      <c r="H440" t="inlineStr">
        <is>
          <t>GPNA</t>
        </is>
      </c>
      <c r="I440" t="inlineStr">
        <is>
          <t>Gasto planeado Nómina acumulado</t>
        </is>
      </c>
      <c r="J440" t="n">
        <v>26377250</v>
      </c>
    </row>
    <row r="441">
      <c r="A441" t="n">
        <v>121</v>
      </c>
      <c r="B441" t="inlineStr">
        <is>
          <t>Ejecución presupuestal de la nómina acumulada</t>
        </is>
      </c>
      <c r="C441" t="inlineStr">
        <is>
          <t>GESTIÓN Y DESARROLLO DEL TALENTO HUMANO</t>
        </is>
      </c>
      <c r="D441" t="inlineStr">
        <is>
          <t>Mensual</t>
        </is>
      </c>
      <c r="E441" t="inlineStr">
        <is>
          <t>Negativo</t>
        </is>
      </c>
      <c r="F441" s="134" t="n">
        <v>45747</v>
      </c>
      <c r="G441" t="inlineStr">
        <is>
          <t>121-2025-03-31</t>
        </is>
      </c>
      <c r="H441" t="inlineStr">
        <is>
          <t>GRNHOY</t>
        </is>
      </c>
      <c r="I441" t="inlineStr">
        <is>
          <t>Gasto real  de nómina periodo actual</t>
        </is>
      </c>
      <c r="J441" t="n">
        <v>11051411</v>
      </c>
    </row>
    <row r="442">
      <c r="A442" t="n">
        <v>121</v>
      </c>
      <c r="B442" t="inlineStr">
        <is>
          <t>Ejecución presupuestal de la nómina acumulada</t>
        </is>
      </c>
      <c r="C442" t="inlineStr">
        <is>
          <t>GESTIÓN Y DESARROLLO DEL TALENTO HUMANO</t>
        </is>
      </c>
      <c r="D442" t="inlineStr">
        <is>
          <t>Mensual</t>
        </is>
      </c>
      <c r="E442" t="inlineStr">
        <is>
          <t>Negativo</t>
        </is>
      </c>
      <c r="F442" s="134" t="n">
        <v>45747</v>
      </c>
      <c r="G442" t="inlineStr">
        <is>
          <t>121-2025-03-31</t>
        </is>
      </c>
      <c r="H442" t="inlineStr">
        <is>
          <t>GPNHOY</t>
        </is>
      </c>
      <c r="I442" t="inlineStr">
        <is>
          <t>Gasto planeado Nómina periodo actual</t>
        </is>
      </c>
      <c r="J442" t="n">
        <v>10274631</v>
      </c>
    </row>
    <row r="443">
      <c r="A443" t="n">
        <v>121</v>
      </c>
      <c r="B443" t="inlineStr">
        <is>
          <t>Ejecución presupuestal de la nómina acumulada</t>
        </is>
      </c>
      <c r="C443" t="inlineStr">
        <is>
          <t>GESTIÓN Y DESARROLLO DEL TALENTO HUMANO</t>
        </is>
      </c>
      <c r="D443" t="inlineStr">
        <is>
          <t>Mensual</t>
        </is>
      </c>
      <c r="E443" t="inlineStr">
        <is>
          <t>Negativo</t>
        </is>
      </c>
      <c r="F443" s="134" t="n">
        <v>45777</v>
      </c>
      <c r="G443" t="inlineStr">
        <is>
          <t>121-2025-04-30</t>
        </is>
      </c>
      <c r="H443" t="inlineStr">
        <is>
          <t>GRNA</t>
        </is>
      </c>
      <c r="I443" t="inlineStr">
        <is>
          <t>Gasto real nómina acumulado</t>
        </is>
      </c>
      <c r="J443" t="n">
        <v>39411616</v>
      </c>
    </row>
    <row r="444">
      <c r="A444" t="n">
        <v>121</v>
      </c>
      <c r="B444" t="inlineStr">
        <is>
          <t>Ejecución presupuestal de la nómina acumulada</t>
        </is>
      </c>
      <c r="C444" t="inlineStr">
        <is>
          <t>GESTIÓN Y DESARROLLO DEL TALENTO HUMANO</t>
        </is>
      </c>
      <c r="D444" t="inlineStr">
        <is>
          <t>Mensual</t>
        </is>
      </c>
      <c r="E444" t="inlineStr">
        <is>
          <t>Negativo</t>
        </is>
      </c>
      <c r="F444" s="134" t="n">
        <v>45777</v>
      </c>
      <c r="G444" t="inlineStr">
        <is>
          <t>121-2025-04-30</t>
        </is>
      </c>
      <c r="H444" t="inlineStr">
        <is>
          <t>GPNA</t>
        </is>
      </c>
      <c r="I444" t="inlineStr">
        <is>
          <t>Gasto planeado Nómina acumulado</t>
        </is>
      </c>
      <c r="J444" t="n">
        <v>37124281</v>
      </c>
    </row>
    <row r="445">
      <c r="A445" t="n">
        <v>121</v>
      </c>
      <c r="B445" t="inlineStr">
        <is>
          <t>Ejecución presupuestal de la nómina acumulada</t>
        </is>
      </c>
      <c r="C445" t="inlineStr">
        <is>
          <t>GESTIÓN Y DESARROLLO DEL TALENTO HUMANO</t>
        </is>
      </c>
      <c r="D445" t="inlineStr">
        <is>
          <t>Mensual</t>
        </is>
      </c>
      <c r="E445" t="inlineStr">
        <is>
          <t>Negativo</t>
        </is>
      </c>
      <c r="F445" s="134" t="n">
        <v>45777</v>
      </c>
      <c r="G445" t="inlineStr">
        <is>
          <t>121-2025-04-30</t>
        </is>
      </c>
      <c r="H445" t="inlineStr">
        <is>
          <t>GRNHOY</t>
        </is>
      </c>
      <c r="I445" t="inlineStr">
        <is>
          <t>Gasto real  de nómina periodo actual</t>
        </is>
      </c>
      <c r="J445" t="n">
        <v>11331622</v>
      </c>
    </row>
    <row r="446">
      <c r="A446" t="n">
        <v>121</v>
      </c>
      <c r="B446" t="inlineStr">
        <is>
          <t>Ejecución presupuestal de la nómina acumulada</t>
        </is>
      </c>
      <c r="C446" t="inlineStr">
        <is>
          <t>GESTIÓN Y DESARROLLO DEL TALENTO HUMANO</t>
        </is>
      </c>
      <c r="D446" t="inlineStr">
        <is>
          <t>Mensual</t>
        </is>
      </c>
      <c r="E446" t="inlineStr">
        <is>
          <t>Negativo</t>
        </is>
      </c>
      <c r="F446" s="134" t="n">
        <v>45777</v>
      </c>
      <c r="G446" t="inlineStr">
        <is>
          <t>121-2025-04-30</t>
        </is>
      </c>
      <c r="H446" t="inlineStr">
        <is>
          <t>GPNHOY</t>
        </is>
      </c>
      <c r="I446" t="inlineStr">
        <is>
          <t>Gasto planeado Nómina periodo actual</t>
        </is>
      </c>
      <c r="J446" t="n">
        <v>10747032</v>
      </c>
    </row>
    <row r="447">
      <c r="A447" t="n">
        <v>121</v>
      </c>
      <c r="B447" t="inlineStr">
        <is>
          <t>Ejecución presupuestal de la nómina acumulada</t>
        </is>
      </c>
      <c r="C447" t="inlineStr">
        <is>
          <t>GESTIÓN Y DESARROLLO DEL TALENTO HUMANO</t>
        </is>
      </c>
      <c r="D447" t="inlineStr">
        <is>
          <t>Mensual</t>
        </is>
      </c>
      <c r="E447" t="inlineStr">
        <is>
          <t>Negativo</t>
        </is>
      </c>
      <c r="F447" s="134" t="n">
        <v>45808</v>
      </c>
      <c r="G447" t="inlineStr">
        <is>
          <t>121-2025-05-31</t>
        </is>
      </c>
      <c r="H447" t="inlineStr">
        <is>
          <t>GRNA</t>
        </is>
      </c>
      <c r="I447" t="inlineStr">
        <is>
          <t>Gasto real nómina acumulado</t>
        </is>
      </c>
      <c r="J447" t="n">
        <v>53810951</v>
      </c>
    </row>
    <row r="448">
      <c r="A448" t="n">
        <v>121</v>
      </c>
      <c r="B448" t="inlineStr">
        <is>
          <t>Ejecución presupuestal de la nómina acumulada</t>
        </is>
      </c>
      <c r="C448" t="inlineStr">
        <is>
          <t>GESTIÓN Y DESARROLLO DEL TALENTO HUMANO</t>
        </is>
      </c>
      <c r="D448" t="inlineStr">
        <is>
          <t>Mensual</t>
        </is>
      </c>
      <c r="E448" t="inlineStr">
        <is>
          <t>Negativo</t>
        </is>
      </c>
      <c r="F448" s="134" t="n">
        <v>45808</v>
      </c>
      <c r="G448" t="inlineStr">
        <is>
          <t>121-2025-05-31</t>
        </is>
      </c>
      <c r="H448" t="inlineStr">
        <is>
          <t>GPNA</t>
        </is>
      </c>
      <c r="I448" t="inlineStr">
        <is>
          <t>Gasto planeado Nómina acumulado</t>
        </is>
      </c>
      <c r="J448" t="n">
        <v>48295292</v>
      </c>
    </row>
    <row r="449">
      <c r="A449" t="n">
        <v>121</v>
      </c>
      <c r="B449" t="inlineStr">
        <is>
          <t>Ejecución presupuestal de la nómina acumulada</t>
        </is>
      </c>
      <c r="C449" t="inlineStr">
        <is>
          <t>GESTIÓN Y DESARROLLO DEL TALENTO HUMANO</t>
        </is>
      </c>
      <c r="D449" t="inlineStr">
        <is>
          <t>Mensual</t>
        </is>
      </c>
      <c r="E449" t="inlineStr">
        <is>
          <t>Negativo</t>
        </is>
      </c>
      <c r="F449" s="134" t="n">
        <v>45808</v>
      </c>
      <c r="G449" t="inlineStr">
        <is>
          <t>121-2025-05-31</t>
        </is>
      </c>
      <c r="H449" t="inlineStr">
        <is>
          <t>GRNHOY</t>
        </is>
      </c>
      <c r="I449" t="inlineStr">
        <is>
          <t>Gasto real  de nómina periodo actual</t>
        </is>
      </c>
      <c r="J449" t="n">
        <v>14399334</v>
      </c>
    </row>
    <row r="450">
      <c r="A450" t="n">
        <v>121</v>
      </c>
      <c r="B450" t="inlineStr">
        <is>
          <t>Ejecución presupuestal de la nómina acumulada</t>
        </is>
      </c>
      <c r="C450" t="inlineStr">
        <is>
          <t>GESTIÓN Y DESARROLLO DEL TALENTO HUMANO</t>
        </is>
      </c>
      <c r="D450" t="inlineStr">
        <is>
          <t>Mensual</t>
        </is>
      </c>
      <c r="E450" t="inlineStr">
        <is>
          <t>Negativo</t>
        </is>
      </c>
      <c r="F450" s="134" t="n">
        <v>45808</v>
      </c>
      <c r="G450" t="inlineStr">
        <is>
          <t>121-2025-05-31</t>
        </is>
      </c>
      <c r="H450" t="inlineStr">
        <is>
          <t>GPNHOY</t>
        </is>
      </c>
      <c r="I450" t="inlineStr">
        <is>
          <t>Gasto planeado Nómina periodo actual</t>
        </is>
      </c>
      <c r="J450" t="n">
        <v>11071010</v>
      </c>
    </row>
    <row r="451">
      <c r="A451" t="n">
        <v>121</v>
      </c>
      <c r="B451" t="inlineStr">
        <is>
          <t>Ejecución presupuestal de la nómina acumulada</t>
        </is>
      </c>
      <c r="C451" t="inlineStr">
        <is>
          <t>GESTIÓN Y DESARROLLO DEL TALENTO HUMANO</t>
        </is>
      </c>
      <c r="D451" t="inlineStr">
        <is>
          <t>Mensual</t>
        </is>
      </c>
      <c r="E451" t="inlineStr">
        <is>
          <t>Negativo</t>
        </is>
      </c>
      <c r="F451" s="134" t="n">
        <v>45838</v>
      </c>
      <c r="G451" t="inlineStr">
        <is>
          <t>121-2025-06-30</t>
        </is>
      </c>
      <c r="H451" t="inlineStr">
        <is>
          <t>GRNA</t>
        </is>
      </c>
      <c r="I451" t="inlineStr">
        <is>
          <t>Gasto real nómina acumulado</t>
        </is>
      </c>
      <c r="J451" t="n">
        <v>65006006</v>
      </c>
    </row>
    <row r="452">
      <c r="A452" t="n">
        <v>121</v>
      </c>
      <c r="B452" t="inlineStr">
        <is>
          <t>Ejecución presupuestal de la nómina acumulada</t>
        </is>
      </c>
      <c r="C452" t="inlineStr">
        <is>
          <t>GESTIÓN Y DESARROLLO DEL TALENTO HUMANO</t>
        </is>
      </c>
      <c r="D452" t="inlineStr">
        <is>
          <t>Mensual</t>
        </is>
      </c>
      <c r="E452" t="inlineStr">
        <is>
          <t>Negativo</t>
        </is>
      </c>
      <c r="F452" s="134" t="n">
        <v>45838</v>
      </c>
      <c r="G452" t="inlineStr">
        <is>
          <t>121-2025-06-30</t>
        </is>
      </c>
      <c r="H452" t="inlineStr">
        <is>
          <t>GPNA</t>
        </is>
      </c>
      <c r="I452" t="inlineStr">
        <is>
          <t>Gasto planeado Nómina acumulado</t>
        </is>
      </c>
      <c r="J452" t="n">
        <v>58766277</v>
      </c>
    </row>
    <row r="453">
      <c r="A453" t="n">
        <v>121</v>
      </c>
      <c r="B453" t="inlineStr">
        <is>
          <t>Ejecución presupuestal de la nómina acumulada</t>
        </is>
      </c>
      <c r="C453" t="inlineStr">
        <is>
          <t>GESTIÓN Y DESARROLLO DEL TALENTO HUMANO</t>
        </is>
      </c>
      <c r="D453" t="inlineStr">
        <is>
          <t>Mensual</t>
        </is>
      </c>
      <c r="E453" t="inlineStr">
        <is>
          <t>Negativo</t>
        </is>
      </c>
      <c r="F453" s="134" t="n">
        <v>45838</v>
      </c>
      <c r="G453" t="inlineStr">
        <is>
          <t>121-2025-06-30</t>
        </is>
      </c>
      <c r="H453" t="inlineStr">
        <is>
          <t>GRNHOY</t>
        </is>
      </c>
      <c r="I453" t="inlineStr">
        <is>
          <t>Gasto real  de nómina periodo actual</t>
        </is>
      </c>
      <c r="J453" t="n">
        <v>11195055</v>
      </c>
    </row>
    <row r="454">
      <c r="A454" t="n">
        <v>121</v>
      </c>
      <c r="B454" t="inlineStr">
        <is>
          <t>Ejecución presupuestal de la nómina acumulada</t>
        </is>
      </c>
      <c r="C454" t="inlineStr">
        <is>
          <t>GESTIÓN Y DESARROLLO DEL TALENTO HUMANO</t>
        </is>
      </c>
      <c r="D454" t="inlineStr">
        <is>
          <t>Mensual</t>
        </is>
      </c>
      <c r="E454" t="inlineStr">
        <is>
          <t>Negativo</t>
        </is>
      </c>
      <c r="F454" s="134" t="n">
        <v>45838</v>
      </c>
      <c r="G454" t="inlineStr">
        <is>
          <t>121-2025-06-30</t>
        </is>
      </c>
      <c r="H454" t="inlineStr">
        <is>
          <t>GPNHOY</t>
        </is>
      </c>
      <c r="I454" t="inlineStr">
        <is>
          <t>Gasto planeado Nómina periodo actual</t>
        </is>
      </c>
      <c r="J454" t="n">
        <v>10470985</v>
      </c>
    </row>
    <row r="455">
      <c r="A455" t="n">
        <v>121</v>
      </c>
      <c r="B455" t="inlineStr">
        <is>
          <t>Ejecución presupuestal de la nómina acumulada</t>
        </is>
      </c>
      <c r="C455" t="inlineStr">
        <is>
          <t>GESTIÓN Y DESARROLLO DEL TALENTO HUMANO</t>
        </is>
      </c>
      <c r="D455" t="inlineStr">
        <is>
          <t>Mensual</t>
        </is>
      </c>
      <c r="E455" t="inlineStr">
        <is>
          <t>Negativo</t>
        </is>
      </c>
      <c r="F455" s="134" t="n">
        <v>45869</v>
      </c>
      <c r="G455" t="inlineStr">
        <is>
          <t>121-2025-07-31</t>
        </is>
      </c>
      <c r="H455" t="inlineStr">
        <is>
          <t>GRNA</t>
        </is>
      </c>
      <c r="I455" t="inlineStr">
        <is>
          <t>Gasto real nómina acumulado</t>
        </is>
      </c>
      <c r="J455" t="n">
        <v>75798741</v>
      </c>
    </row>
    <row r="456">
      <c r="A456" t="n">
        <v>121</v>
      </c>
      <c r="B456" t="inlineStr">
        <is>
          <t>Ejecución presupuestal de la nómina acumulada</t>
        </is>
      </c>
      <c r="C456" t="inlineStr">
        <is>
          <t>GESTIÓN Y DESARROLLO DEL TALENTO HUMANO</t>
        </is>
      </c>
      <c r="D456" t="inlineStr">
        <is>
          <t>Mensual</t>
        </is>
      </c>
      <c r="E456" t="inlineStr">
        <is>
          <t>Negativo</t>
        </is>
      </c>
      <c r="F456" s="134" t="n">
        <v>45869</v>
      </c>
      <c r="G456" t="inlineStr">
        <is>
          <t>121-2025-07-31</t>
        </is>
      </c>
      <c r="H456" t="inlineStr">
        <is>
          <t>GPNA</t>
        </is>
      </c>
      <c r="I456" t="inlineStr">
        <is>
          <t>Gasto planeado Nómina acumulado</t>
        </is>
      </c>
      <c r="J456" t="n">
        <v>67957279</v>
      </c>
    </row>
    <row r="457">
      <c r="A457" t="n">
        <v>121</v>
      </c>
      <c r="B457" t="inlineStr">
        <is>
          <t>Ejecución presupuestal de la nómina acumulada</t>
        </is>
      </c>
      <c r="C457" t="inlineStr">
        <is>
          <t>GESTIÓN Y DESARROLLO DEL TALENTO HUMANO</t>
        </is>
      </c>
      <c r="D457" t="inlineStr">
        <is>
          <t>Mensual</t>
        </is>
      </c>
      <c r="E457" t="inlineStr">
        <is>
          <t>Negativo</t>
        </is>
      </c>
      <c r="F457" s="134" t="n">
        <v>45869</v>
      </c>
      <c r="G457" t="inlineStr">
        <is>
          <t>121-2025-07-31</t>
        </is>
      </c>
      <c r="H457" t="inlineStr">
        <is>
          <t>GRNHOY</t>
        </is>
      </c>
      <c r="I457" t="inlineStr">
        <is>
          <t>Gasto real  de nómina periodo actual</t>
        </is>
      </c>
      <c r="J457" t="n">
        <v>10792445</v>
      </c>
    </row>
    <row r="458">
      <c r="A458" t="n">
        <v>121</v>
      </c>
      <c r="B458" t="inlineStr">
        <is>
          <t>Ejecución presupuestal de la nómina acumulada</t>
        </is>
      </c>
      <c r="C458" t="inlineStr">
        <is>
          <t>GESTIÓN Y DESARROLLO DEL TALENTO HUMANO</t>
        </is>
      </c>
      <c r="D458" t="inlineStr">
        <is>
          <t>Mensual</t>
        </is>
      </c>
      <c r="E458" t="inlineStr">
        <is>
          <t>Negativo</t>
        </is>
      </c>
      <c r="F458" s="134" t="n">
        <v>45869</v>
      </c>
      <c r="G458" t="inlineStr">
        <is>
          <t>121-2025-07-31</t>
        </is>
      </c>
      <c r="H458" t="inlineStr">
        <is>
          <t>GPNHOY</t>
        </is>
      </c>
      <c r="I458" t="inlineStr">
        <is>
          <t>Gasto planeado Nómina periodo actual</t>
        </is>
      </c>
      <c r="J458" t="n">
        <v>9191002</v>
      </c>
    </row>
    <row r="459">
      <c r="A459" t="n">
        <v>121</v>
      </c>
      <c r="B459" t="inlineStr">
        <is>
          <t>Ejecución presupuestal de la nómina acumulada</t>
        </is>
      </c>
      <c r="C459" t="inlineStr">
        <is>
          <t>GESTIÓN Y DESARROLLO DEL TALENTO HUMANO</t>
        </is>
      </c>
      <c r="D459" t="inlineStr">
        <is>
          <t>Mensual</t>
        </is>
      </c>
      <c r="E459" t="inlineStr">
        <is>
          <t>Negativo</t>
        </is>
      </c>
      <c r="F459" s="134" t="n">
        <v>45900</v>
      </c>
      <c r="G459" t="inlineStr">
        <is>
          <t>121-2025-08-31</t>
        </is>
      </c>
      <c r="H459" t="inlineStr">
        <is>
          <t>GRNA</t>
        </is>
      </c>
      <c r="I459" t="inlineStr">
        <is>
          <t>Gasto real nómina acumulado</t>
        </is>
      </c>
      <c r="J459" t="n">
        <v>87334496</v>
      </c>
    </row>
    <row r="460">
      <c r="A460" t="n">
        <v>121</v>
      </c>
      <c r="B460" t="inlineStr">
        <is>
          <t>Ejecución presupuestal de la nómina acumulada</t>
        </is>
      </c>
      <c r="C460" t="inlineStr">
        <is>
          <t>GESTIÓN Y DESARROLLO DEL TALENTO HUMANO</t>
        </is>
      </c>
      <c r="D460" t="inlineStr">
        <is>
          <t>Mensual</t>
        </is>
      </c>
      <c r="E460" t="inlineStr">
        <is>
          <t>Negativo</t>
        </is>
      </c>
      <c r="F460" s="134" t="n">
        <v>45900</v>
      </c>
      <c r="G460" t="inlineStr">
        <is>
          <t>121-2025-08-31</t>
        </is>
      </c>
      <c r="H460" t="inlineStr">
        <is>
          <t>GPNA</t>
        </is>
      </c>
      <c r="I460" t="inlineStr">
        <is>
          <t>Gasto planeado Nómina acumulado</t>
        </is>
      </c>
      <c r="J460" t="n">
        <v>87046477</v>
      </c>
    </row>
    <row r="461">
      <c r="A461" t="n">
        <v>121</v>
      </c>
      <c r="B461" t="inlineStr">
        <is>
          <t>Ejecución presupuestal de la nómina acumulada</t>
        </is>
      </c>
      <c r="C461" t="inlineStr">
        <is>
          <t>GESTIÓN Y DESARROLLO DEL TALENTO HUMANO</t>
        </is>
      </c>
      <c r="D461" t="inlineStr">
        <is>
          <t>Mensual</t>
        </is>
      </c>
      <c r="E461" t="inlineStr">
        <is>
          <t>Negativo</t>
        </is>
      </c>
      <c r="F461" s="134" t="n">
        <v>45900</v>
      </c>
      <c r="G461" t="inlineStr">
        <is>
          <t>121-2025-08-31</t>
        </is>
      </c>
      <c r="H461" t="inlineStr">
        <is>
          <t>GRNHOY</t>
        </is>
      </c>
      <c r="I461" t="inlineStr">
        <is>
          <t>Gasto real  de nómina periodo actual</t>
        </is>
      </c>
      <c r="J461" t="n">
        <v>11536044</v>
      </c>
    </row>
    <row r="462">
      <c r="A462" t="n">
        <v>121</v>
      </c>
      <c r="B462" t="inlineStr">
        <is>
          <t>Ejecución presupuestal de la nómina acumulada</t>
        </is>
      </c>
      <c r="C462" t="inlineStr">
        <is>
          <t>GESTIÓN Y DESARROLLO DEL TALENTO HUMANO</t>
        </is>
      </c>
      <c r="D462" t="inlineStr">
        <is>
          <t>Mensual</t>
        </is>
      </c>
      <c r="E462" t="inlineStr">
        <is>
          <t>Negativo</t>
        </is>
      </c>
      <c r="F462" s="134" t="n">
        <v>45900</v>
      </c>
      <c r="G462" t="inlineStr">
        <is>
          <t>121-2025-08-31</t>
        </is>
      </c>
      <c r="H462" t="inlineStr">
        <is>
          <t>GPNHOY</t>
        </is>
      </c>
      <c r="I462" t="inlineStr">
        <is>
          <t>Gasto planeado Nómina periodo actual</t>
        </is>
      </c>
      <c r="J462" t="n">
        <v>11160277</v>
      </c>
    </row>
    <row r="463">
      <c r="A463" t="n">
        <v>121</v>
      </c>
      <c r="B463" t="inlineStr">
        <is>
          <t>Ejecución presupuestal de la nómina acumulada</t>
        </is>
      </c>
      <c r="C463" t="inlineStr">
        <is>
          <t>GESTIÓN Y DESARROLLO DEL TALENTO HUMANO</t>
        </is>
      </c>
      <c r="D463" t="inlineStr">
        <is>
          <t>Mensual</t>
        </is>
      </c>
      <c r="E463" t="inlineStr">
        <is>
          <t>Negativo</t>
        </is>
      </c>
      <c r="F463" s="134" t="n">
        <v>45930</v>
      </c>
      <c r="G463" t="inlineStr">
        <is>
          <t>121-2025-09-30</t>
        </is>
      </c>
      <c r="H463" t="inlineStr">
        <is>
          <t>GRNA</t>
        </is>
      </c>
      <c r="I463" t="inlineStr">
        <is>
          <t>Gasto real nómina acumulado</t>
        </is>
      </c>
      <c r="J463" t="n">
        <v>97950829</v>
      </c>
    </row>
    <row r="464">
      <c r="A464" t="n">
        <v>121</v>
      </c>
      <c r="B464" t="inlineStr">
        <is>
          <t>Ejecución presupuestal de la nómina acumulada</t>
        </is>
      </c>
      <c r="C464" t="inlineStr">
        <is>
          <t>GESTIÓN Y DESARROLLO DEL TALENTO HUMANO</t>
        </is>
      </c>
      <c r="D464" t="inlineStr">
        <is>
          <t>Mensual</t>
        </is>
      </c>
      <c r="E464" t="inlineStr">
        <is>
          <t>Negativo</t>
        </is>
      </c>
      <c r="F464" s="134" t="n">
        <v>45930</v>
      </c>
      <c r="G464" t="inlineStr">
        <is>
          <t>121-2025-09-30</t>
        </is>
      </c>
      <c r="H464" t="inlineStr">
        <is>
          <t>GPNA</t>
        </is>
      </c>
      <c r="I464" t="inlineStr">
        <is>
          <t>Gasto planeado Nómina acumulado</t>
        </is>
      </c>
      <c r="J464" t="n">
        <v>98192584</v>
      </c>
    </row>
    <row r="465">
      <c r="A465" t="n">
        <v>121</v>
      </c>
      <c r="B465" t="inlineStr">
        <is>
          <t>Ejecución presupuestal de la nómina acumulada</t>
        </is>
      </c>
      <c r="C465" t="inlineStr">
        <is>
          <t>GESTIÓN Y DESARROLLO DEL TALENTO HUMANO</t>
        </is>
      </c>
      <c r="D465" t="inlineStr">
        <is>
          <t>Mensual</t>
        </is>
      </c>
      <c r="E465" t="inlineStr">
        <is>
          <t>Negativo</t>
        </is>
      </c>
      <c r="F465" s="134" t="n">
        <v>45930</v>
      </c>
      <c r="G465" t="inlineStr">
        <is>
          <t>121-2025-09-30</t>
        </is>
      </c>
      <c r="H465" t="inlineStr">
        <is>
          <t>GRNHOY</t>
        </is>
      </c>
      <c r="I465" t="inlineStr">
        <is>
          <t>Gasto real  de nómina periodo actual</t>
        </is>
      </c>
      <c r="J465" t="n">
        <v>10616334</v>
      </c>
    </row>
    <row r="466">
      <c r="A466" t="n">
        <v>121</v>
      </c>
      <c r="B466" t="inlineStr">
        <is>
          <t>Ejecución presupuestal de la nómina acumulada</t>
        </is>
      </c>
      <c r="C466" t="inlineStr">
        <is>
          <t>GESTIÓN Y DESARROLLO DEL TALENTO HUMANO</t>
        </is>
      </c>
      <c r="D466" t="inlineStr">
        <is>
          <t>Mensual</t>
        </is>
      </c>
      <c r="E466" t="inlineStr">
        <is>
          <t>Negativo</t>
        </is>
      </c>
      <c r="F466" s="134" t="n">
        <v>45930</v>
      </c>
      <c r="G466" t="inlineStr">
        <is>
          <t>121-2025-09-30</t>
        </is>
      </c>
      <c r="H466" t="inlineStr">
        <is>
          <t>GPNHOY</t>
        </is>
      </c>
      <c r="I466" t="inlineStr">
        <is>
          <t>Gasto planeado Nómina periodo actual</t>
        </is>
      </c>
      <c r="J466" t="n">
        <v>11146107</v>
      </c>
    </row>
    <row r="467">
      <c r="A467" t="n">
        <v>121</v>
      </c>
      <c r="B467" t="inlineStr">
        <is>
          <t>Ejecución presupuestal de la nómina acumulada</t>
        </is>
      </c>
      <c r="C467" t="inlineStr">
        <is>
          <t>GESTIÓN Y DESARROLLO DEL TALENTO HUMANO</t>
        </is>
      </c>
      <c r="D467" t="inlineStr">
        <is>
          <t>Mensual</t>
        </is>
      </c>
      <c r="E467" t="inlineStr">
        <is>
          <t>Negativo</t>
        </is>
      </c>
      <c r="F467" s="134" t="n">
        <v>45961</v>
      </c>
      <c r="G467" t="inlineStr">
        <is>
          <t>121-2025-10-31</t>
        </is>
      </c>
      <c r="H467" t="inlineStr">
        <is>
          <t>GRNA</t>
        </is>
      </c>
      <c r="I467" t="inlineStr">
        <is>
          <t>Gasto real nómina acumulado</t>
        </is>
      </c>
      <c r="J467" t="n">
        <v>108441726</v>
      </c>
    </row>
    <row r="468">
      <c r="A468" t="n">
        <v>121</v>
      </c>
      <c r="B468" t="inlineStr">
        <is>
          <t>Ejecución presupuestal de la nómina acumulada</t>
        </is>
      </c>
      <c r="C468" t="inlineStr">
        <is>
          <t>GESTIÓN Y DESARROLLO DEL TALENTO HUMANO</t>
        </is>
      </c>
      <c r="D468" t="inlineStr">
        <is>
          <t>Mensual</t>
        </is>
      </c>
      <c r="E468" t="inlineStr">
        <is>
          <t>Negativo</t>
        </is>
      </c>
      <c r="F468" s="134" t="n">
        <v>45961</v>
      </c>
      <c r="G468" t="inlineStr">
        <is>
          <t>121-2025-10-31</t>
        </is>
      </c>
      <c r="H468" t="inlineStr">
        <is>
          <t>GPNA</t>
        </is>
      </c>
      <c r="I468" t="inlineStr">
        <is>
          <t>Gasto planeado Nómina acumulado</t>
        </is>
      </c>
      <c r="J468" t="n">
        <v>99970157</v>
      </c>
    </row>
    <row r="469">
      <c r="A469" t="n">
        <v>121</v>
      </c>
      <c r="B469" t="inlineStr">
        <is>
          <t>Ejecución presupuestal de la nómina acumulada</t>
        </is>
      </c>
      <c r="C469" t="inlineStr">
        <is>
          <t>GESTIÓN Y DESARROLLO DEL TALENTO HUMANO</t>
        </is>
      </c>
      <c r="D469" t="inlineStr">
        <is>
          <t>Mensual</t>
        </is>
      </c>
      <c r="E469" t="inlineStr">
        <is>
          <t>Negativo</t>
        </is>
      </c>
      <c r="F469" s="134" t="n">
        <v>45961</v>
      </c>
      <c r="G469" t="inlineStr">
        <is>
          <t>121-2025-10-31</t>
        </is>
      </c>
      <c r="H469" t="inlineStr">
        <is>
          <t>GRNHOY</t>
        </is>
      </c>
      <c r="I469" t="inlineStr">
        <is>
          <t>Gasto real  de nómina periodo actual</t>
        </is>
      </c>
      <c r="J469" t="n">
        <v>10490896</v>
      </c>
    </row>
    <row r="470">
      <c r="A470" t="n">
        <v>121</v>
      </c>
      <c r="B470" t="inlineStr">
        <is>
          <t>Ejecución presupuestal de la nómina acumulada</t>
        </is>
      </c>
      <c r="C470" t="inlineStr">
        <is>
          <t>GESTIÓN Y DESARROLLO DEL TALENTO HUMANO</t>
        </is>
      </c>
      <c r="D470" t="inlineStr">
        <is>
          <t>Mensual</t>
        </is>
      </c>
      <c r="E470" t="inlineStr">
        <is>
          <t>Negativo</t>
        </is>
      </c>
      <c r="F470" s="134" t="n">
        <v>45961</v>
      </c>
      <c r="G470" t="inlineStr">
        <is>
          <t>121-2025-10-31</t>
        </is>
      </c>
      <c r="H470" t="inlineStr">
        <is>
          <t>GPNHOY</t>
        </is>
      </c>
      <c r="I470" t="inlineStr">
        <is>
          <t>Gasto planeado Nómina periodo actual</t>
        </is>
      </c>
      <c r="J470" t="n">
        <v>10902455</v>
      </c>
    </row>
    <row r="471">
      <c r="A471" t="n">
        <v>121</v>
      </c>
      <c r="B471" t="inlineStr">
        <is>
          <t>Ejecución presupuestal de la nómina acumulada</t>
        </is>
      </c>
      <c r="C471" t="inlineStr">
        <is>
          <t>GESTIÓN Y DESARROLLO DEL TALENTO HUMANO</t>
        </is>
      </c>
      <c r="D471" t="inlineStr">
        <is>
          <t>Mensual</t>
        </is>
      </c>
      <c r="E471" t="inlineStr">
        <is>
          <t>Negativo</t>
        </is>
      </c>
      <c r="F471" s="134" t="n">
        <v>45991</v>
      </c>
      <c r="G471" t="inlineStr">
        <is>
          <t>121-2025-11-30</t>
        </is>
      </c>
      <c r="H471" t="inlineStr">
        <is>
          <t>GRNA</t>
        </is>
      </c>
      <c r="I471" t="inlineStr">
        <is>
          <t>Gasto real nómina acumulado</t>
        </is>
      </c>
      <c r="J471" t="n">
        <v>119166281</v>
      </c>
    </row>
    <row r="472">
      <c r="A472" t="n">
        <v>121</v>
      </c>
      <c r="B472" t="inlineStr">
        <is>
          <t>Ejecución presupuestal de la nómina acumulada</t>
        </is>
      </c>
      <c r="C472" t="inlineStr">
        <is>
          <t>GESTIÓN Y DESARROLLO DEL TALENTO HUMANO</t>
        </is>
      </c>
      <c r="D472" t="inlineStr">
        <is>
          <t>Mensual</t>
        </is>
      </c>
      <c r="E472" t="inlineStr">
        <is>
          <t>Negativo</t>
        </is>
      </c>
      <c r="F472" s="134" t="n">
        <v>45991</v>
      </c>
      <c r="G472" t="inlineStr">
        <is>
          <t>121-2025-11-30</t>
        </is>
      </c>
      <c r="H472" t="inlineStr">
        <is>
          <t>GPNA</t>
        </is>
      </c>
      <c r="I472" t="inlineStr">
        <is>
          <t>Gasto planeado Nómina acumulado</t>
        </is>
      </c>
      <c r="J472" t="n">
        <v>110949578</v>
      </c>
    </row>
    <row r="473">
      <c r="A473" t="n">
        <v>121</v>
      </c>
      <c r="B473" t="inlineStr">
        <is>
          <t>Ejecución presupuestal de la nómina acumulada</t>
        </is>
      </c>
      <c r="C473" t="inlineStr">
        <is>
          <t>GESTIÓN Y DESARROLLO DEL TALENTO HUMANO</t>
        </is>
      </c>
      <c r="D473" t="inlineStr">
        <is>
          <t>Mensual</t>
        </is>
      </c>
      <c r="E473" t="inlineStr">
        <is>
          <t>Negativo</t>
        </is>
      </c>
      <c r="F473" s="134" t="n">
        <v>45991</v>
      </c>
      <c r="G473" t="inlineStr">
        <is>
          <t>121-2025-11-30</t>
        </is>
      </c>
      <c r="H473" t="inlineStr">
        <is>
          <t>GRNHOY</t>
        </is>
      </c>
      <c r="I473" t="inlineStr">
        <is>
          <t>Gasto real  de nómina periodo actual</t>
        </is>
      </c>
      <c r="J473" t="n">
        <v>10724555</v>
      </c>
    </row>
    <row r="474">
      <c r="A474" t="n">
        <v>121</v>
      </c>
      <c r="B474" t="inlineStr">
        <is>
          <t>Ejecución presupuestal de la nómina acumulada</t>
        </is>
      </c>
      <c r="C474" t="inlineStr">
        <is>
          <t>GESTIÓN Y DESARROLLO DEL TALENTO HUMANO</t>
        </is>
      </c>
      <c r="D474" t="inlineStr">
        <is>
          <t>Mensual</t>
        </is>
      </c>
      <c r="E474" t="inlineStr">
        <is>
          <t>Negativo</t>
        </is>
      </c>
      <c r="F474" s="134" t="n">
        <v>45991</v>
      </c>
      <c r="G474" t="inlineStr">
        <is>
          <t>121-2025-11-30</t>
        </is>
      </c>
      <c r="H474" t="inlineStr">
        <is>
          <t>GPNHOY</t>
        </is>
      </c>
      <c r="I474" t="inlineStr">
        <is>
          <t>Gasto planeado Nómina periodo actual</t>
        </is>
      </c>
      <c r="J474" t="n">
        <v>10979421</v>
      </c>
    </row>
    <row r="475">
      <c r="A475" t="n">
        <v>121</v>
      </c>
      <c r="B475" t="inlineStr">
        <is>
          <t>Ejecución presupuestal de la nómina acumulada</t>
        </is>
      </c>
      <c r="C475" t="inlineStr">
        <is>
          <t>GESTIÓN Y DESARROLLO DEL TALENTO HUMANO</t>
        </is>
      </c>
      <c r="D475" t="inlineStr">
        <is>
          <t>Mensual</t>
        </is>
      </c>
      <c r="E475" t="inlineStr">
        <is>
          <t>Negativo</t>
        </is>
      </c>
      <c r="F475" s="134" t="n">
        <v>46022</v>
      </c>
      <c r="G475" t="inlineStr">
        <is>
          <t>121-2025-12-31</t>
        </is>
      </c>
      <c r="H475" t="inlineStr">
        <is>
          <t>GRNA</t>
        </is>
      </c>
      <c r="I475" t="inlineStr">
        <is>
          <t>Gasto real nómina acumulado</t>
        </is>
      </c>
      <c r="J475" t="n">
        <v>128479127</v>
      </c>
    </row>
    <row r="476">
      <c r="A476" t="n">
        <v>121</v>
      </c>
      <c r="B476" t="inlineStr">
        <is>
          <t>Ejecución presupuestal de la nómina acumulada</t>
        </is>
      </c>
      <c r="C476" t="inlineStr">
        <is>
          <t>GESTIÓN Y DESARROLLO DEL TALENTO HUMANO</t>
        </is>
      </c>
      <c r="D476" t="inlineStr">
        <is>
          <t>Mensual</t>
        </is>
      </c>
      <c r="E476" t="inlineStr">
        <is>
          <t>Negativo</t>
        </is>
      </c>
      <c r="F476" s="134" t="n">
        <v>46022</v>
      </c>
      <c r="G476" t="inlineStr">
        <is>
          <t>121-2025-12-31</t>
        </is>
      </c>
      <c r="H476" t="inlineStr">
        <is>
          <t>GPNA</t>
        </is>
      </c>
      <c r="I476" t="inlineStr">
        <is>
          <t>Gasto planeado Nómina acumulado</t>
        </is>
      </c>
      <c r="J476" t="n">
        <v>121139779</v>
      </c>
    </row>
    <row r="477">
      <c r="A477" t="n">
        <v>121</v>
      </c>
      <c r="B477" t="inlineStr">
        <is>
          <t>Ejecución presupuestal de la nómina acumulada</t>
        </is>
      </c>
      <c r="C477" t="inlineStr">
        <is>
          <t>GESTIÓN Y DESARROLLO DEL TALENTO HUMANO</t>
        </is>
      </c>
      <c r="D477" t="inlineStr">
        <is>
          <t>Mensual</t>
        </is>
      </c>
      <c r="E477" t="inlineStr">
        <is>
          <t>Negativo</t>
        </is>
      </c>
      <c r="F477" s="134" t="n">
        <v>46022</v>
      </c>
      <c r="G477" t="inlineStr">
        <is>
          <t>121-2025-12-31</t>
        </is>
      </c>
      <c r="H477" t="inlineStr">
        <is>
          <t>GRNHOY</t>
        </is>
      </c>
      <c r="I477" t="inlineStr">
        <is>
          <t>Gasto real  de nómina periodo actual</t>
        </is>
      </c>
      <c r="J477" t="n">
        <v>9312846</v>
      </c>
    </row>
    <row r="478">
      <c r="A478" t="n">
        <v>121</v>
      </c>
      <c r="B478" t="inlineStr">
        <is>
          <t>Ejecución presupuestal de la nómina acumulada</t>
        </is>
      </c>
      <c r="C478" t="inlineStr">
        <is>
          <t>GESTIÓN Y DESARROLLO DEL TALENTO HUMANO</t>
        </is>
      </c>
      <c r="D478" t="inlineStr">
        <is>
          <t>Mensual</t>
        </is>
      </c>
      <c r="E478" t="inlineStr">
        <is>
          <t>Negativo</t>
        </is>
      </c>
      <c r="F478" s="134" t="n">
        <v>46022</v>
      </c>
      <c r="G478" t="inlineStr">
        <is>
          <t>121-2025-12-31</t>
        </is>
      </c>
      <c r="H478" t="inlineStr">
        <is>
          <t>GPNHOY</t>
        </is>
      </c>
      <c r="I478" t="inlineStr">
        <is>
          <t>Gasto planeado Nómina periodo actual</t>
        </is>
      </c>
      <c r="J478" t="n">
        <v>10190201</v>
      </c>
    </row>
    <row r="479">
      <c r="A479" t="n">
        <v>121</v>
      </c>
      <c r="B479" t="inlineStr">
        <is>
          <t>Ejecución presupuestal de la nómina acumulada</t>
        </is>
      </c>
      <c r="C479" t="inlineStr">
        <is>
          <t>GESTIÓN Y DESARROLLO DEL TALENTO HUMANO</t>
        </is>
      </c>
      <c r="D479" t="inlineStr">
        <is>
          <t>Mensual</t>
        </is>
      </c>
      <c r="E479" t="inlineStr">
        <is>
          <t>Negativo</t>
        </is>
      </c>
      <c r="F479" s="134" t="n">
        <v>46053</v>
      </c>
      <c r="G479" t="inlineStr">
        <is>
          <t>121-2026-01-31</t>
        </is>
      </c>
      <c r="H479" t="inlineStr">
        <is>
          <t>GRNA</t>
        </is>
      </c>
      <c r="I479" t="inlineStr">
        <is>
          <t>Gasto real nómina acumulado</t>
        </is>
      </c>
      <c r="J479" t="n">
        <v>7476422</v>
      </c>
    </row>
    <row r="480">
      <c r="A480" t="n">
        <v>121</v>
      </c>
      <c r="B480" t="inlineStr">
        <is>
          <t>Ejecución presupuestal de la nómina acumulada</t>
        </is>
      </c>
      <c r="C480" t="inlineStr">
        <is>
          <t>GESTIÓN Y DESARROLLO DEL TALENTO HUMANO</t>
        </is>
      </c>
      <c r="D480" t="inlineStr">
        <is>
          <t>Mensual</t>
        </is>
      </c>
      <c r="E480" t="inlineStr">
        <is>
          <t>Negativo</t>
        </is>
      </c>
      <c r="F480" s="134" t="n">
        <v>46053</v>
      </c>
      <c r="G480" t="inlineStr">
        <is>
          <t>121-2026-01-31</t>
        </is>
      </c>
      <c r="H480" t="inlineStr">
        <is>
          <t>GPNA</t>
        </is>
      </c>
      <c r="I480" t="inlineStr">
        <is>
          <t>Gasto planeado Nómina acumulado</t>
        </is>
      </c>
      <c r="J480" t="n">
        <v>7578638</v>
      </c>
    </row>
    <row r="481">
      <c r="A481" t="n">
        <v>121</v>
      </c>
      <c r="B481" t="inlineStr">
        <is>
          <t>Ejecución presupuestal de la nómina acumulada</t>
        </is>
      </c>
      <c r="C481" t="inlineStr">
        <is>
          <t>GESTIÓN Y DESARROLLO DEL TALENTO HUMANO</t>
        </is>
      </c>
      <c r="D481" t="inlineStr">
        <is>
          <t>Mensual</t>
        </is>
      </c>
      <c r="E481" t="inlineStr">
        <is>
          <t>Negativo</t>
        </is>
      </c>
      <c r="F481" s="134" t="n">
        <v>46053</v>
      </c>
      <c r="G481" t="inlineStr">
        <is>
          <t>121-2026-01-31</t>
        </is>
      </c>
      <c r="H481" t="inlineStr">
        <is>
          <t>GRNHOY</t>
        </is>
      </c>
      <c r="I481" t="inlineStr">
        <is>
          <t>Gasto real  de nómina periodo actual</t>
        </is>
      </c>
      <c r="J481" t="n">
        <v>7476422</v>
      </c>
    </row>
    <row r="482">
      <c r="A482" t="n">
        <v>121</v>
      </c>
      <c r="B482" t="inlineStr">
        <is>
          <t>Ejecución presupuestal de la nómina acumulada</t>
        </is>
      </c>
      <c r="C482" t="inlineStr">
        <is>
          <t>GESTIÓN Y DESARROLLO DEL TALENTO HUMANO</t>
        </is>
      </c>
      <c r="D482" t="inlineStr">
        <is>
          <t>Mensual</t>
        </is>
      </c>
      <c r="E482" t="inlineStr">
        <is>
          <t>Negativo</t>
        </is>
      </c>
      <c r="F482" s="134" t="n">
        <v>46053</v>
      </c>
      <c r="G482" t="inlineStr">
        <is>
          <t>121-2026-01-31</t>
        </is>
      </c>
      <c r="H482" t="inlineStr">
        <is>
          <t>GPNHOY</t>
        </is>
      </c>
      <c r="I482" t="inlineStr">
        <is>
          <t>Gasto planeado Nómina periodo actual</t>
        </is>
      </c>
      <c r="J482" t="n">
        <v>7578638</v>
      </c>
    </row>
    <row r="483">
      <c r="A483" t="n">
        <v>121</v>
      </c>
      <c r="B483" t="inlineStr">
        <is>
          <t>Ejecución presupuestal de la nómina acumulada</t>
        </is>
      </c>
      <c r="C483" t="inlineStr">
        <is>
          <t>GESTIÓN Y DESARROLLO DEL TALENTO HUMANO</t>
        </is>
      </c>
      <c r="D483" t="inlineStr">
        <is>
          <t>Mensual</t>
        </is>
      </c>
      <c r="E483" t="inlineStr">
        <is>
          <t>Negativo</t>
        </is>
      </c>
      <c r="F483" s="134" t="n">
        <v>46081</v>
      </c>
      <c r="G483" t="inlineStr">
        <is>
          <t>121-2026-02-28</t>
        </is>
      </c>
      <c r="H483" t="inlineStr">
        <is>
          <t>GRNA</t>
        </is>
      </c>
      <c r="I483" t="inlineStr">
        <is>
          <t>Gasto real nómina acumulado</t>
        </is>
      </c>
      <c r="J483" t="n">
        <v>20078604</v>
      </c>
    </row>
    <row r="484">
      <c r="A484" t="n">
        <v>121</v>
      </c>
      <c r="B484" t="inlineStr">
        <is>
          <t>Ejecución presupuestal de la nómina acumulada</t>
        </is>
      </c>
      <c r="C484" t="inlineStr">
        <is>
          <t>GESTIÓN Y DESARROLLO DEL TALENTO HUMANO</t>
        </is>
      </c>
      <c r="D484" t="inlineStr">
        <is>
          <t>Mensual</t>
        </is>
      </c>
      <c r="E484" t="inlineStr">
        <is>
          <t>Negativo</t>
        </is>
      </c>
      <c r="F484" s="134" t="n">
        <v>46081</v>
      </c>
      <c r="G484" t="inlineStr">
        <is>
          <t>121-2026-02-28</t>
        </is>
      </c>
      <c r="H484" t="inlineStr">
        <is>
          <t>GPNA</t>
        </is>
      </c>
      <c r="I484" t="inlineStr">
        <is>
          <t>Gasto planeado Nómina acumulado</t>
        </is>
      </c>
      <c r="J484" t="n">
        <v>18429265</v>
      </c>
    </row>
    <row r="485">
      <c r="A485" t="n">
        <v>121</v>
      </c>
      <c r="B485" t="inlineStr">
        <is>
          <t>Ejecución presupuestal de la nómina acumulada</t>
        </is>
      </c>
      <c r="C485" t="inlineStr">
        <is>
          <t>GESTIÓN Y DESARROLLO DEL TALENTO HUMANO</t>
        </is>
      </c>
      <c r="D485" t="inlineStr">
        <is>
          <t>Mensual</t>
        </is>
      </c>
      <c r="E485" t="inlineStr">
        <is>
          <t>Negativo</t>
        </is>
      </c>
      <c r="F485" s="134" t="n">
        <v>46081</v>
      </c>
      <c r="G485" t="inlineStr">
        <is>
          <t>121-2026-02-28</t>
        </is>
      </c>
      <c r="H485" t="inlineStr">
        <is>
          <t>GRNHOY</t>
        </is>
      </c>
      <c r="I485" t="inlineStr">
        <is>
          <t>Gasto real  de nómina periodo actual</t>
        </is>
      </c>
      <c r="J485" t="n">
        <v>12602182</v>
      </c>
    </row>
    <row r="486">
      <c r="A486" t="n">
        <v>121</v>
      </c>
      <c r="B486" t="inlineStr">
        <is>
          <t>Ejecución presupuestal de la nómina acumulada</t>
        </is>
      </c>
      <c r="C486" t="inlineStr">
        <is>
          <t>GESTIÓN Y DESARROLLO DEL TALENTO HUMANO</t>
        </is>
      </c>
      <c r="D486" t="inlineStr">
        <is>
          <t>Mensual</t>
        </is>
      </c>
      <c r="E486" t="inlineStr">
        <is>
          <t>Negativo</t>
        </is>
      </c>
      <c r="F486" s="134" t="n">
        <v>46081</v>
      </c>
      <c r="G486" t="inlineStr">
        <is>
          <t>121-2026-02-28</t>
        </is>
      </c>
      <c r="H486" t="inlineStr">
        <is>
          <t>GPNHOY</t>
        </is>
      </c>
      <c r="I486" t="inlineStr">
        <is>
          <t>Gasto planeado Nómina periodo actual</t>
        </is>
      </c>
      <c r="J486" t="n">
        <v>10850627</v>
      </c>
    </row>
    <row r="487">
      <c r="A487" t="n">
        <v>122</v>
      </c>
      <c r="B487" t="inlineStr">
        <is>
          <t>Eficacia en la solicitud documental- por periodo</t>
        </is>
      </c>
      <c r="C487" t="inlineStr">
        <is>
          <t>Gestión de calidad</t>
        </is>
      </c>
      <c r="D487" t="inlineStr">
        <is>
          <t>Mensual</t>
        </is>
      </c>
      <c r="E487" t="inlineStr">
        <is>
          <t>Positivo</t>
        </is>
      </c>
      <c r="F487" s="134" t="n">
        <v>44620</v>
      </c>
      <c r="G487" t="inlineStr">
        <is>
          <t>122-2022-02-28</t>
        </is>
      </c>
      <c r="H487" t="inlineStr">
        <is>
          <t>TSDIP</t>
        </is>
      </c>
      <c r="I487" t="inlineStr">
        <is>
          <t>Total solicitudes documentales implementadas por periodo</t>
        </is>
      </c>
      <c r="J487" t="n">
        <v>8</v>
      </c>
    </row>
    <row r="488">
      <c r="A488" t="n">
        <v>122</v>
      </c>
      <c r="B488" t="inlineStr">
        <is>
          <t>Eficacia en la solicitud documental- por periodo</t>
        </is>
      </c>
      <c r="C488" t="inlineStr">
        <is>
          <t>Gestión de calidad</t>
        </is>
      </c>
      <c r="D488" t="inlineStr">
        <is>
          <t>Mensual</t>
        </is>
      </c>
      <c r="E488" t="inlineStr">
        <is>
          <t>Positivo</t>
        </is>
      </c>
      <c r="F488" s="134" t="n">
        <v>44620</v>
      </c>
      <c r="G488" t="inlineStr">
        <is>
          <t>122-2022-02-28</t>
        </is>
      </c>
      <c r="H488" t="inlineStr">
        <is>
          <t>TSDPP</t>
        </is>
      </c>
      <c r="I488" t="inlineStr">
        <is>
          <t>Total solicitudes documentales por periodo</t>
        </is>
      </c>
      <c r="J488" t="n">
        <v>10</v>
      </c>
    </row>
    <row r="489">
      <c r="A489" t="n">
        <v>122</v>
      </c>
      <c r="B489" t="inlineStr">
        <is>
          <t>Eficacia en la solicitud documental- por periodo</t>
        </is>
      </c>
      <c r="C489" t="inlineStr">
        <is>
          <t>Gestión de calidad</t>
        </is>
      </c>
      <c r="D489" t="inlineStr">
        <is>
          <t>Mensual</t>
        </is>
      </c>
      <c r="E489" t="inlineStr">
        <is>
          <t>Positivo</t>
        </is>
      </c>
      <c r="F489" s="134" t="n">
        <v>44681</v>
      </c>
      <c r="G489" t="inlineStr">
        <is>
          <t>122-2022-04-30</t>
        </is>
      </c>
      <c r="H489" t="inlineStr">
        <is>
          <t>TSDIP</t>
        </is>
      </c>
      <c r="I489" t="inlineStr">
        <is>
          <t>Total solicitudes documentales implementadas por periodo</t>
        </is>
      </c>
      <c r="J489" t="n">
        <v>6</v>
      </c>
    </row>
    <row r="490">
      <c r="A490" t="n">
        <v>122</v>
      </c>
      <c r="B490" t="inlineStr">
        <is>
          <t>Eficacia en la solicitud documental- por periodo</t>
        </is>
      </c>
      <c r="C490" t="inlineStr">
        <is>
          <t>Gestión de calidad</t>
        </is>
      </c>
      <c r="D490" t="inlineStr">
        <is>
          <t>Mensual</t>
        </is>
      </c>
      <c r="E490" t="inlineStr">
        <is>
          <t>Positivo</t>
        </is>
      </c>
      <c r="F490" s="134" t="n">
        <v>44681</v>
      </c>
      <c r="G490" t="inlineStr">
        <is>
          <t>122-2022-04-30</t>
        </is>
      </c>
      <c r="H490" t="inlineStr">
        <is>
          <t>TSDPP</t>
        </is>
      </c>
      <c r="I490" t="inlineStr">
        <is>
          <t>Total solicitudes documentales por periodo</t>
        </is>
      </c>
      <c r="J490" t="n">
        <v>6</v>
      </c>
    </row>
    <row r="491">
      <c r="A491" t="n">
        <v>122</v>
      </c>
      <c r="B491" t="inlineStr">
        <is>
          <t>Eficacia en la solicitud documental- por periodo</t>
        </is>
      </c>
      <c r="C491" t="inlineStr">
        <is>
          <t>Gestión de calidad</t>
        </is>
      </c>
      <c r="D491" t="inlineStr">
        <is>
          <t>Mensual</t>
        </is>
      </c>
      <c r="E491" t="inlineStr">
        <is>
          <t>Positivo</t>
        </is>
      </c>
      <c r="F491" s="134" t="n">
        <v>44742</v>
      </c>
      <c r="G491" t="inlineStr">
        <is>
          <t>122-2022-06-30</t>
        </is>
      </c>
      <c r="H491" t="inlineStr">
        <is>
          <t>TSDIP</t>
        </is>
      </c>
      <c r="I491" t="inlineStr">
        <is>
          <t>Total solicitudes documentales implementadas por periodo</t>
        </is>
      </c>
      <c r="J491" t="n">
        <v>10</v>
      </c>
    </row>
    <row r="492">
      <c r="A492" t="n">
        <v>122</v>
      </c>
      <c r="B492" t="inlineStr">
        <is>
          <t>Eficacia en la solicitud documental- por periodo</t>
        </is>
      </c>
      <c r="C492" t="inlineStr">
        <is>
          <t>Gestión de calidad</t>
        </is>
      </c>
      <c r="D492" t="inlineStr">
        <is>
          <t>Mensual</t>
        </is>
      </c>
      <c r="E492" t="inlineStr">
        <is>
          <t>Positivo</t>
        </is>
      </c>
      <c r="F492" s="134" t="n">
        <v>44742</v>
      </c>
      <c r="G492" t="inlineStr">
        <is>
          <t>122-2022-06-30</t>
        </is>
      </c>
      <c r="H492" t="inlineStr">
        <is>
          <t>TSDPP</t>
        </is>
      </c>
      <c r="I492" t="inlineStr">
        <is>
          <t>Total solicitudes documentales por periodo</t>
        </is>
      </c>
      <c r="J492" t="n">
        <v>21</v>
      </c>
    </row>
    <row r="493">
      <c r="A493" t="n">
        <v>122</v>
      </c>
      <c r="B493" t="inlineStr">
        <is>
          <t>Eficacia en la solicitud documental- por periodo</t>
        </is>
      </c>
      <c r="C493" t="inlineStr">
        <is>
          <t>Gestión de calidad</t>
        </is>
      </c>
      <c r="D493" t="inlineStr">
        <is>
          <t>Mensual</t>
        </is>
      </c>
      <c r="E493" t="inlineStr">
        <is>
          <t>Positivo</t>
        </is>
      </c>
      <c r="F493" s="134" t="n">
        <v>44773</v>
      </c>
      <c r="G493" t="inlineStr">
        <is>
          <t>122-2022-07-31</t>
        </is>
      </c>
      <c r="H493" t="inlineStr">
        <is>
          <t>TSDIP</t>
        </is>
      </c>
      <c r="I493" t="inlineStr">
        <is>
          <t>Total solicitudes documentales implementadas por periodo</t>
        </is>
      </c>
      <c r="J493" t="n">
        <v>0</v>
      </c>
    </row>
    <row r="494">
      <c r="A494" t="n">
        <v>122</v>
      </c>
      <c r="B494" t="inlineStr">
        <is>
          <t>Eficacia en la solicitud documental- por periodo</t>
        </is>
      </c>
      <c r="C494" t="inlineStr">
        <is>
          <t>Gestión de calidad</t>
        </is>
      </c>
      <c r="D494" t="inlineStr">
        <is>
          <t>Mensual</t>
        </is>
      </c>
      <c r="E494" t="inlineStr">
        <is>
          <t>Positivo</t>
        </is>
      </c>
      <c r="F494" s="134" t="n">
        <v>44773</v>
      </c>
      <c r="G494" t="inlineStr">
        <is>
          <t>122-2022-07-31</t>
        </is>
      </c>
      <c r="H494" t="inlineStr">
        <is>
          <t>TSDPP</t>
        </is>
      </c>
      <c r="I494" t="inlineStr">
        <is>
          <t>Total solicitudes documentales por periodo</t>
        </is>
      </c>
      <c r="J494" t="n">
        <v>0</v>
      </c>
    </row>
    <row r="495">
      <c r="A495" t="n">
        <v>122</v>
      </c>
      <c r="B495" t="inlineStr">
        <is>
          <t>Eficacia en la solicitud documental- por periodo</t>
        </is>
      </c>
      <c r="C495" t="inlineStr">
        <is>
          <t>Gestión de calidad</t>
        </is>
      </c>
      <c r="D495" t="inlineStr">
        <is>
          <t>Mensual</t>
        </is>
      </c>
      <c r="E495" t="inlineStr">
        <is>
          <t>Positivo</t>
        </is>
      </c>
      <c r="F495" s="134" t="n">
        <v>44773</v>
      </c>
      <c r="G495" t="inlineStr">
        <is>
          <t>122-2022-07-31</t>
        </is>
      </c>
      <c r="H495" t="inlineStr">
        <is>
          <t>TSDIP</t>
        </is>
      </c>
      <c r="I495" t="inlineStr">
        <is>
          <t>Total solicitudes documentales implementadas por periodo</t>
        </is>
      </c>
      <c r="J495" t="n">
        <v>0</v>
      </c>
    </row>
    <row r="496">
      <c r="A496" t="n">
        <v>122</v>
      </c>
      <c r="B496" t="inlineStr">
        <is>
          <t>Eficacia en la solicitud documental- por periodo</t>
        </is>
      </c>
      <c r="C496" t="inlineStr">
        <is>
          <t>Gestión de calidad</t>
        </is>
      </c>
      <c r="D496" t="inlineStr">
        <is>
          <t>Mensual</t>
        </is>
      </c>
      <c r="E496" t="inlineStr">
        <is>
          <t>Positivo</t>
        </is>
      </c>
      <c r="F496" s="134" t="n">
        <v>44773</v>
      </c>
      <c r="G496" t="inlineStr">
        <is>
          <t>122-2022-07-31</t>
        </is>
      </c>
      <c r="H496" t="inlineStr">
        <is>
          <t>TSDPP</t>
        </is>
      </c>
      <c r="I496" t="inlineStr">
        <is>
          <t>Total solicitudes documentales por periodo</t>
        </is>
      </c>
      <c r="J496" t="n">
        <v>0</v>
      </c>
    </row>
    <row r="497">
      <c r="A497" t="n">
        <v>122</v>
      </c>
      <c r="B497" t="inlineStr">
        <is>
          <t>Eficacia en la solicitud documental- por periodo</t>
        </is>
      </c>
      <c r="C497" t="inlineStr">
        <is>
          <t>Gestión de calidad</t>
        </is>
      </c>
      <c r="D497" t="inlineStr">
        <is>
          <t>Mensual</t>
        </is>
      </c>
      <c r="E497" t="inlineStr">
        <is>
          <t>Positivo</t>
        </is>
      </c>
      <c r="F497" s="134" t="n">
        <v>44804</v>
      </c>
      <c r="G497" t="inlineStr">
        <is>
          <t>122-2022-08-31</t>
        </is>
      </c>
      <c r="H497" t="inlineStr">
        <is>
          <t>TSDIP</t>
        </is>
      </c>
      <c r="I497" t="inlineStr">
        <is>
          <t>Total solicitudes documentales implementadas por periodo</t>
        </is>
      </c>
      <c r="J497" t="n">
        <v>77</v>
      </c>
    </row>
    <row r="498">
      <c r="A498" t="n">
        <v>122</v>
      </c>
      <c r="B498" t="inlineStr">
        <is>
          <t>Eficacia en la solicitud documental- por periodo</t>
        </is>
      </c>
      <c r="C498" t="inlineStr">
        <is>
          <t>Gestión de calidad</t>
        </is>
      </c>
      <c r="D498" t="inlineStr">
        <is>
          <t>Mensual</t>
        </is>
      </c>
      <c r="E498" t="inlineStr">
        <is>
          <t>Positivo</t>
        </is>
      </c>
      <c r="F498" s="134" t="n">
        <v>44804</v>
      </c>
      <c r="G498" t="inlineStr">
        <is>
          <t>122-2022-08-31</t>
        </is>
      </c>
      <c r="H498" t="inlineStr">
        <is>
          <t>TSDPP</t>
        </is>
      </c>
      <c r="I498" t="inlineStr">
        <is>
          <t>Total solicitudes documentales por periodo</t>
        </is>
      </c>
      <c r="J498" t="n">
        <v>78</v>
      </c>
    </row>
    <row r="499">
      <c r="A499" t="n">
        <v>122</v>
      </c>
      <c r="B499" t="inlineStr">
        <is>
          <t>Eficacia en la solicitud documental- por periodo</t>
        </is>
      </c>
      <c r="C499" t="inlineStr">
        <is>
          <t>Gestión de calidad</t>
        </is>
      </c>
      <c r="D499" t="inlineStr">
        <is>
          <t>Mensual</t>
        </is>
      </c>
      <c r="E499" t="inlineStr">
        <is>
          <t>Positivo</t>
        </is>
      </c>
      <c r="F499" s="134" t="n">
        <v>44834</v>
      </c>
      <c r="G499" t="inlineStr">
        <is>
          <t>122-2022-09-30</t>
        </is>
      </c>
      <c r="H499" t="inlineStr">
        <is>
          <t>TSDIP</t>
        </is>
      </c>
      <c r="I499" t="inlineStr">
        <is>
          <t>Total solicitudes documentales implementadas por periodo</t>
        </is>
      </c>
      <c r="J499" t="n">
        <v>0</v>
      </c>
    </row>
    <row r="500">
      <c r="A500" t="n">
        <v>122</v>
      </c>
      <c r="B500" t="inlineStr">
        <is>
          <t>Eficacia en la solicitud documental- por periodo</t>
        </is>
      </c>
      <c r="C500" t="inlineStr">
        <is>
          <t>Gestión de calidad</t>
        </is>
      </c>
      <c r="D500" t="inlineStr">
        <is>
          <t>Mensual</t>
        </is>
      </c>
      <c r="E500" t="inlineStr">
        <is>
          <t>Positivo</t>
        </is>
      </c>
      <c r="F500" s="134" t="n">
        <v>44834</v>
      </c>
      <c r="G500" t="inlineStr">
        <is>
          <t>122-2022-09-30</t>
        </is>
      </c>
      <c r="H500" t="inlineStr">
        <is>
          <t>TSDPP</t>
        </is>
      </c>
      <c r="I500" t="inlineStr">
        <is>
          <t>Total solicitudes documentales por periodo</t>
        </is>
      </c>
      <c r="J500" t="n">
        <v>0</v>
      </c>
    </row>
    <row r="501">
      <c r="A501" t="n">
        <v>122</v>
      </c>
      <c r="B501" t="inlineStr">
        <is>
          <t>Eficacia en la solicitud documental- por periodo</t>
        </is>
      </c>
      <c r="C501" t="inlineStr">
        <is>
          <t>Gestión de calidad</t>
        </is>
      </c>
      <c r="D501" t="inlineStr">
        <is>
          <t>Mensual</t>
        </is>
      </c>
      <c r="E501" t="inlineStr">
        <is>
          <t>Positivo</t>
        </is>
      </c>
      <c r="F501" s="134" t="n">
        <v>44865</v>
      </c>
      <c r="G501" t="inlineStr">
        <is>
          <t>122-2022-10-31</t>
        </is>
      </c>
      <c r="H501" t="inlineStr">
        <is>
          <t>TSDIP</t>
        </is>
      </c>
      <c r="I501" t="inlineStr">
        <is>
          <t>Total solicitudes documentales implementadas por periodo</t>
        </is>
      </c>
      <c r="J501" t="n">
        <v>16</v>
      </c>
    </row>
    <row r="502">
      <c r="A502" t="n">
        <v>122</v>
      </c>
      <c r="B502" t="inlineStr">
        <is>
          <t>Eficacia en la solicitud documental- por periodo</t>
        </is>
      </c>
      <c r="C502" t="inlineStr">
        <is>
          <t>Gestión de calidad</t>
        </is>
      </c>
      <c r="D502" t="inlineStr">
        <is>
          <t>Mensual</t>
        </is>
      </c>
      <c r="E502" t="inlineStr">
        <is>
          <t>Positivo</t>
        </is>
      </c>
      <c r="F502" s="134" t="n">
        <v>44865</v>
      </c>
      <c r="G502" t="inlineStr">
        <is>
          <t>122-2022-10-31</t>
        </is>
      </c>
      <c r="H502" t="inlineStr">
        <is>
          <t>TSDPP</t>
        </is>
      </c>
      <c r="I502" t="inlineStr">
        <is>
          <t>Total solicitudes documentales por periodo</t>
        </is>
      </c>
      <c r="J502" t="n">
        <v>16</v>
      </c>
    </row>
    <row r="503">
      <c r="A503" t="n">
        <v>122</v>
      </c>
      <c r="B503" t="inlineStr">
        <is>
          <t>Eficacia en la solicitud documental- por periodo</t>
        </is>
      </c>
      <c r="C503" t="inlineStr">
        <is>
          <t>Gestión de calidad</t>
        </is>
      </c>
      <c r="D503" t="inlineStr">
        <is>
          <t>Mensual</t>
        </is>
      </c>
      <c r="E503" t="inlineStr">
        <is>
          <t>Positivo</t>
        </is>
      </c>
      <c r="F503" s="134" t="n">
        <v>44895</v>
      </c>
      <c r="G503" t="inlineStr">
        <is>
          <t>122-2022-11-30</t>
        </is>
      </c>
      <c r="H503" t="inlineStr">
        <is>
          <t>TSDIP</t>
        </is>
      </c>
      <c r="I503" t="inlineStr">
        <is>
          <t>Total solicitudes documentales implementadas por periodo</t>
        </is>
      </c>
      <c r="J503" t="n">
        <v>0</v>
      </c>
    </row>
    <row r="504">
      <c r="A504" t="n">
        <v>122</v>
      </c>
      <c r="B504" t="inlineStr">
        <is>
          <t>Eficacia en la solicitud documental- por periodo</t>
        </is>
      </c>
      <c r="C504" t="inlineStr">
        <is>
          <t>Gestión de calidad</t>
        </is>
      </c>
      <c r="D504" t="inlineStr">
        <is>
          <t>Mensual</t>
        </is>
      </c>
      <c r="E504" t="inlineStr">
        <is>
          <t>Positivo</t>
        </is>
      </c>
      <c r="F504" s="134" t="n">
        <v>44895</v>
      </c>
      <c r="G504" t="inlineStr">
        <is>
          <t>122-2022-11-30</t>
        </is>
      </c>
      <c r="H504" t="inlineStr">
        <is>
          <t>TSDPP</t>
        </is>
      </c>
      <c r="I504" t="inlineStr">
        <is>
          <t>Total solicitudes documentales por periodo</t>
        </is>
      </c>
      <c r="J504" t="n">
        <v>0</v>
      </c>
    </row>
    <row r="505">
      <c r="A505" t="n">
        <v>122</v>
      </c>
      <c r="B505" t="inlineStr">
        <is>
          <t>Eficacia en la solicitud documental- por periodo</t>
        </is>
      </c>
      <c r="C505" t="inlineStr">
        <is>
          <t>Gestión de calidad</t>
        </is>
      </c>
      <c r="D505" t="inlineStr">
        <is>
          <t>Mensual</t>
        </is>
      </c>
      <c r="E505" t="inlineStr">
        <is>
          <t>Positivo</t>
        </is>
      </c>
      <c r="F505" s="134" t="n">
        <v>44926</v>
      </c>
      <c r="G505" t="inlineStr">
        <is>
          <t>122-2022-12-31</t>
        </is>
      </c>
      <c r="H505" t="inlineStr">
        <is>
          <t>TSDIP</t>
        </is>
      </c>
      <c r="I505" t="inlineStr">
        <is>
          <t>Total solicitudes documentales implementadas por periodo</t>
        </is>
      </c>
      <c r="J505" t="n">
        <v>9</v>
      </c>
    </row>
    <row r="506">
      <c r="A506" t="n">
        <v>122</v>
      </c>
      <c r="B506" t="inlineStr">
        <is>
          <t>Eficacia en la solicitud documental- por periodo</t>
        </is>
      </c>
      <c r="C506" t="inlineStr">
        <is>
          <t>Gestión de calidad</t>
        </is>
      </c>
      <c r="D506" t="inlineStr">
        <is>
          <t>Mensual</t>
        </is>
      </c>
      <c r="E506" t="inlineStr">
        <is>
          <t>Positivo</t>
        </is>
      </c>
      <c r="F506" s="134" t="n">
        <v>44926</v>
      </c>
      <c r="G506" t="inlineStr">
        <is>
          <t>122-2022-12-31</t>
        </is>
      </c>
      <c r="H506" t="inlineStr">
        <is>
          <t>TSDPP</t>
        </is>
      </c>
      <c r="I506" t="inlineStr">
        <is>
          <t>Total solicitudes documentales por periodo</t>
        </is>
      </c>
      <c r="J506" t="n">
        <v>9</v>
      </c>
    </row>
    <row r="507">
      <c r="A507" t="n">
        <v>122</v>
      </c>
      <c r="B507" t="inlineStr">
        <is>
          <t>Eficacia en la solicitud documental- por periodo</t>
        </is>
      </c>
      <c r="C507" t="inlineStr">
        <is>
          <t>Gestión de calidad</t>
        </is>
      </c>
      <c r="D507" t="inlineStr">
        <is>
          <t>Mensual</t>
        </is>
      </c>
      <c r="E507" t="inlineStr">
        <is>
          <t>Positivo</t>
        </is>
      </c>
      <c r="F507" s="134" t="n">
        <v>44957</v>
      </c>
      <c r="G507" t="inlineStr">
        <is>
          <t>122-2023-01-31</t>
        </is>
      </c>
      <c r="H507" t="inlineStr">
        <is>
          <t>TSDIP</t>
        </is>
      </c>
      <c r="I507" t="inlineStr">
        <is>
          <t>Total solicitudes documentales implementadas por periodo</t>
        </is>
      </c>
      <c r="J507" t="n">
        <v>0</v>
      </c>
    </row>
    <row r="508">
      <c r="A508" t="n">
        <v>122</v>
      </c>
      <c r="B508" t="inlineStr">
        <is>
          <t>Eficacia en la solicitud documental- por periodo</t>
        </is>
      </c>
      <c r="C508" t="inlineStr">
        <is>
          <t>Gestión de calidad</t>
        </is>
      </c>
      <c r="D508" t="inlineStr">
        <is>
          <t>Mensual</t>
        </is>
      </c>
      <c r="E508" t="inlineStr">
        <is>
          <t>Positivo</t>
        </is>
      </c>
      <c r="F508" s="134" t="n">
        <v>44957</v>
      </c>
      <c r="G508" t="inlineStr">
        <is>
          <t>122-2023-01-31</t>
        </is>
      </c>
      <c r="H508" t="inlineStr">
        <is>
          <t>TSDPP</t>
        </is>
      </c>
      <c r="I508" t="inlineStr">
        <is>
          <t>Total solicitudes documentales por periodo</t>
        </is>
      </c>
      <c r="J508" t="n">
        <v>0</v>
      </c>
    </row>
    <row r="509">
      <c r="A509" t="n">
        <v>122</v>
      </c>
      <c r="B509" t="inlineStr">
        <is>
          <t>Eficacia en la solicitud documental- por periodo</t>
        </is>
      </c>
      <c r="C509" t="inlineStr">
        <is>
          <t>Gestión de calidad</t>
        </is>
      </c>
      <c r="D509" t="inlineStr">
        <is>
          <t>Mensual</t>
        </is>
      </c>
      <c r="E509" t="inlineStr">
        <is>
          <t>Positivo</t>
        </is>
      </c>
      <c r="F509" s="134" t="n">
        <v>44985</v>
      </c>
      <c r="G509" t="inlineStr">
        <is>
          <t>122-2023-02-28</t>
        </is>
      </c>
      <c r="H509" t="inlineStr">
        <is>
          <t>TSDIP</t>
        </is>
      </c>
      <c r="I509" t="inlineStr">
        <is>
          <t>Total solicitudes documentales implementadas por periodo</t>
        </is>
      </c>
      <c r="J509" t="n">
        <v>9</v>
      </c>
    </row>
    <row r="510">
      <c r="A510" t="n">
        <v>122</v>
      </c>
      <c r="B510" t="inlineStr">
        <is>
          <t>Eficacia en la solicitud documental- por periodo</t>
        </is>
      </c>
      <c r="C510" t="inlineStr">
        <is>
          <t>Gestión de calidad</t>
        </is>
      </c>
      <c r="D510" t="inlineStr">
        <is>
          <t>Mensual</t>
        </is>
      </c>
      <c r="E510" t="inlineStr">
        <is>
          <t>Positivo</t>
        </is>
      </c>
      <c r="F510" s="134" t="n">
        <v>44985</v>
      </c>
      <c r="G510" t="inlineStr">
        <is>
          <t>122-2023-02-28</t>
        </is>
      </c>
      <c r="H510" t="inlineStr">
        <is>
          <t>TSDPP</t>
        </is>
      </c>
      <c r="I510" t="inlineStr">
        <is>
          <t>Total solicitudes documentales por periodo</t>
        </is>
      </c>
      <c r="J510" t="n">
        <v>9</v>
      </c>
    </row>
    <row r="511">
      <c r="A511" t="n">
        <v>122</v>
      </c>
      <c r="B511" t="inlineStr">
        <is>
          <t>Eficacia en la solicitud documental- por periodo</t>
        </is>
      </c>
      <c r="C511" t="inlineStr">
        <is>
          <t>Gestión de calidad</t>
        </is>
      </c>
      <c r="D511" t="inlineStr">
        <is>
          <t>Mensual</t>
        </is>
      </c>
      <c r="E511" t="inlineStr">
        <is>
          <t>Positivo</t>
        </is>
      </c>
      <c r="F511" s="134" t="n">
        <v>45016</v>
      </c>
      <c r="G511" t="inlineStr">
        <is>
          <t>122-2023-03-31</t>
        </is>
      </c>
      <c r="H511" t="inlineStr">
        <is>
          <t>TSDIP</t>
        </is>
      </c>
      <c r="I511" t="inlineStr">
        <is>
          <t>Total solicitudes documentales implementadas por periodo</t>
        </is>
      </c>
      <c r="J511" t="n">
        <v>0</v>
      </c>
    </row>
    <row r="512">
      <c r="A512" t="n">
        <v>122</v>
      </c>
      <c r="B512" t="inlineStr">
        <is>
          <t>Eficacia en la solicitud documental- por periodo</t>
        </is>
      </c>
      <c r="C512" t="inlineStr">
        <is>
          <t>Gestión de calidad</t>
        </is>
      </c>
      <c r="D512" t="inlineStr">
        <is>
          <t>Mensual</t>
        </is>
      </c>
      <c r="E512" t="inlineStr">
        <is>
          <t>Positivo</t>
        </is>
      </c>
      <c r="F512" s="134" t="n">
        <v>45016</v>
      </c>
      <c r="G512" t="inlineStr">
        <is>
          <t>122-2023-03-31</t>
        </is>
      </c>
      <c r="H512" t="inlineStr">
        <is>
          <t>TSDPP</t>
        </is>
      </c>
      <c r="I512" t="inlineStr">
        <is>
          <t>Total solicitudes documentales por periodo</t>
        </is>
      </c>
      <c r="J512" t="n">
        <v>0</v>
      </c>
    </row>
    <row r="513">
      <c r="A513" t="n">
        <v>122</v>
      </c>
      <c r="B513" t="inlineStr">
        <is>
          <t>Eficacia en la solicitud documental- por periodo</t>
        </is>
      </c>
      <c r="C513" t="inlineStr">
        <is>
          <t>Gestión de calidad</t>
        </is>
      </c>
      <c r="D513" t="inlineStr">
        <is>
          <t>Mensual</t>
        </is>
      </c>
      <c r="E513" t="inlineStr">
        <is>
          <t>Positivo</t>
        </is>
      </c>
      <c r="F513" s="134" t="n">
        <v>45046</v>
      </c>
      <c r="G513" t="inlineStr">
        <is>
          <t>122-2023-04-30</t>
        </is>
      </c>
      <c r="H513" t="inlineStr">
        <is>
          <t>TSDIP</t>
        </is>
      </c>
      <c r="I513" t="inlineStr">
        <is>
          <t>Total solicitudes documentales implementadas por periodo</t>
        </is>
      </c>
      <c r="J513" t="n">
        <v>13</v>
      </c>
    </row>
    <row r="514">
      <c r="A514" t="n">
        <v>122</v>
      </c>
      <c r="B514" t="inlineStr">
        <is>
          <t>Eficacia en la solicitud documental- por periodo</t>
        </is>
      </c>
      <c r="C514" t="inlineStr">
        <is>
          <t>Gestión de calidad</t>
        </is>
      </c>
      <c r="D514" t="inlineStr">
        <is>
          <t>Mensual</t>
        </is>
      </c>
      <c r="E514" t="inlineStr">
        <is>
          <t>Positivo</t>
        </is>
      </c>
      <c r="F514" s="134" t="n">
        <v>45046</v>
      </c>
      <c r="G514" t="inlineStr">
        <is>
          <t>122-2023-04-30</t>
        </is>
      </c>
      <c r="H514" t="inlineStr">
        <is>
          <t>TSDPP</t>
        </is>
      </c>
      <c r="I514" t="inlineStr">
        <is>
          <t>Total solicitudes documentales por periodo</t>
        </is>
      </c>
      <c r="J514" t="n">
        <v>13</v>
      </c>
    </row>
    <row r="515">
      <c r="A515" t="n">
        <v>122</v>
      </c>
      <c r="B515" t="inlineStr">
        <is>
          <t>Eficacia en la solicitud documental- por periodo</t>
        </is>
      </c>
      <c r="C515" t="inlineStr">
        <is>
          <t>Gestión de calidad</t>
        </is>
      </c>
      <c r="D515" t="inlineStr">
        <is>
          <t>Mensual</t>
        </is>
      </c>
      <c r="E515" t="inlineStr">
        <is>
          <t>Positivo</t>
        </is>
      </c>
      <c r="F515" s="134" t="n">
        <v>45077</v>
      </c>
      <c r="G515" t="inlineStr">
        <is>
          <t>122-2023-05-31</t>
        </is>
      </c>
      <c r="H515" t="inlineStr">
        <is>
          <t>TSDIP</t>
        </is>
      </c>
      <c r="I515" t="inlineStr">
        <is>
          <t>Total solicitudes documentales implementadas por periodo</t>
        </is>
      </c>
      <c r="J515" t="n">
        <v>0</v>
      </c>
    </row>
    <row r="516">
      <c r="A516" t="n">
        <v>122</v>
      </c>
      <c r="B516" t="inlineStr">
        <is>
          <t>Eficacia en la solicitud documental- por periodo</t>
        </is>
      </c>
      <c r="C516" t="inlineStr">
        <is>
          <t>Gestión de calidad</t>
        </is>
      </c>
      <c r="D516" t="inlineStr">
        <is>
          <t>Mensual</t>
        </is>
      </c>
      <c r="E516" t="inlineStr">
        <is>
          <t>Positivo</t>
        </is>
      </c>
      <c r="F516" s="134" t="n">
        <v>45077</v>
      </c>
      <c r="G516" t="inlineStr">
        <is>
          <t>122-2023-05-31</t>
        </is>
      </c>
      <c r="H516" t="inlineStr">
        <is>
          <t>TSDPP</t>
        </is>
      </c>
      <c r="I516" t="inlineStr">
        <is>
          <t>Total solicitudes documentales por periodo</t>
        </is>
      </c>
      <c r="J516" t="n">
        <v>0</v>
      </c>
    </row>
    <row r="517">
      <c r="A517" t="n">
        <v>122</v>
      </c>
      <c r="B517" t="inlineStr">
        <is>
          <t>Eficacia en la solicitud documental- por periodo</t>
        </is>
      </c>
      <c r="C517" t="inlineStr">
        <is>
          <t>Gestión de calidad</t>
        </is>
      </c>
      <c r="D517" t="inlineStr">
        <is>
          <t>Mensual</t>
        </is>
      </c>
      <c r="E517" t="inlineStr">
        <is>
          <t>Positivo</t>
        </is>
      </c>
      <c r="F517" s="134" t="n">
        <v>45107</v>
      </c>
      <c r="G517" t="inlineStr">
        <is>
          <t>122-2023-06-30</t>
        </is>
      </c>
      <c r="H517" t="inlineStr">
        <is>
          <t>TSDIP</t>
        </is>
      </c>
      <c r="I517" t="inlineStr">
        <is>
          <t>Total solicitudes documentales implementadas por periodo</t>
        </is>
      </c>
      <c r="J517" t="n">
        <v>12</v>
      </c>
    </row>
    <row r="518">
      <c r="A518" t="n">
        <v>122</v>
      </c>
      <c r="B518" t="inlineStr">
        <is>
          <t>Eficacia en la solicitud documental- por periodo</t>
        </is>
      </c>
      <c r="C518" t="inlineStr">
        <is>
          <t>Gestión de calidad</t>
        </is>
      </c>
      <c r="D518" t="inlineStr">
        <is>
          <t>Mensual</t>
        </is>
      </c>
      <c r="E518" t="inlineStr">
        <is>
          <t>Positivo</t>
        </is>
      </c>
      <c r="F518" s="134" t="n">
        <v>45107</v>
      </c>
      <c r="G518" t="inlineStr">
        <is>
          <t>122-2023-06-30</t>
        </is>
      </c>
      <c r="H518" t="inlineStr">
        <is>
          <t>TSDPP</t>
        </is>
      </c>
      <c r="I518" t="inlineStr">
        <is>
          <t>Total solicitudes documentales por periodo</t>
        </is>
      </c>
      <c r="J518" t="n">
        <v>16</v>
      </c>
    </row>
    <row r="519">
      <c r="A519" t="n">
        <v>122</v>
      </c>
      <c r="B519" t="inlineStr">
        <is>
          <t>Eficacia en la solicitud documental- por periodo</t>
        </is>
      </c>
      <c r="C519" t="inlineStr">
        <is>
          <t>Gestión de calidad</t>
        </is>
      </c>
      <c r="D519" t="inlineStr">
        <is>
          <t>Mensual</t>
        </is>
      </c>
      <c r="E519" t="inlineStr">
        <is>
          <t>Positivo</t>
        </is>
      </c>
      <c r="F519" s="134" t="n">
        <v>45138</v>
      </c>
      <c r="G519" t="inlineStr">
        <is>
          <t>122-2023-07-31</t>
        </is>
      </c>
      <c r="H519" t="inlineStr">
        <is>
          <t>TSDIP</t>
        </is>
      </c>
      <c r="I519" t="inlineStr">
        <is>
          <t>Total solicitudes documentales implementadas por periodo</t>
        </is>
      </c>
      <c r="J519" t="n">
        <v>0</v>
      </c>
    </row>
    <row r="520">
      <c r="A520" t="n">
        <v>122</v>
      </c>
      <c r="B520" t="inlineStr">
        <is>
          <t>Eficacia en la solicitud documental- por periodo</t>
        </is>
      </c>
      <c r="C520" t="inlineStr">
        <is>
          <t>Gestión de calidad</t>
        </is>
      </c>
      <c r="D520" t="inlineStr">
        <is>
          <t>Mensual</t>
        </is>
      </c>
      <c r="E520" t="inlineStr">
        <is>
          <t>Positivo</t>
        </is>
      </c>
      <c r="F520" s="134" t="n">
        <v>45138</v>
      </c>
      <c r="G520" t="inlineStr">
        <is>
          <t>122-2023-07-31</t>
        </is>
      </c>
      <c r="H520" t="inlineStr">
        <is>
          <t>TSDPP</t>
        </is>
      </c>
      <c r="I520" t="inlineStr">
        <is>
          <t>Total solicitudes documentales por periodo</t>
        </is>
      </c>
      <c r="J520" t="n">
        <v>0</v>
      </c>
    </row>
    <row r="521">
      <c r="A521" t="n">
        <v>122</v>
      </c>
      <c r="B521" t="inlineStr">
        <is>
          <t>Eficacia en la solicitud documental- por periodo</t>
        </is>
      </c>
      <c r="C521" t="inlineStr">
        <is>
          <t>Gestión de calidad</t>
        </is>
      </c>
      <c r="D521" t="inlineStr">
        <is>
          <t>Mensual</t>
        </is>
      </c>
      <c r="E521" t="inlineStr">
        <is>
          <t>Positivo</t>
        </is>
      </c>
      <c r="F521" s="134" t="n">
        <v>45169</v>
      </c>
      <c r="G521" t="inlineStr">
        <is>
          <t>122-2023-08-31</t>
        </is>
      </c>
      <c r="H521" t="inlineStr">
        <is>
          <t>TSDIP</t>
        </is>
      </c>
      <c r="I521" t="inlineStr">
        <is>
          <t>Total solicitudes documentales implementadas por periodo</t>
        </is>
      </c>
      <c r="J521" t="n">
        <v>32</v>
      </c>
    </row>
    <row r="522">
      <c r="A522" t="n">
        <v>122</v>
      </c>
      <c r="B522" t="inlineStr">
        <is>
          <t>Eficacia en la solicitud documental- por periodo</t>
        </is>
      </c>
      <c r="C522" t="inlineStr">
        <is>
          <t>Gestión de calidad</t>
        </is>
      </c>
      <c r="D522" t="inlineStr">
        <is>
          <t>Mensual</t>
        </is>
      </c>
      <c r="E522" t="inlineStr">
        <is>
          <t>Positivo</t>
        </is>
      </c>
      <c r="F522" s="134" t="n">
        <v>45169</v>
      </c>
      <c r="G522" t="inlineStr">
        <is>
          <t>122-2023-08-31</t>
        </is>
      </c>
      <c r="H522" t="inlineStr">
        <is>
          <t>TSDPP</t>
        </is>
      </c>
      <c r="I522" t="inlineStr">
        <is>
          <t>Total solicitudes documentales por periodo</t>
        </is>
      </c>
      <c r="J522" t="n">
        <v>40</v>
      </c>
    </row>
    <row r="523">
      <c r="A523" t="n">
        <v>122</v>
      </c>
      <c r="B523" t="inlineStr">
        <is>
          <t>Eficacia en la solicitud documental- por periodo</t>
        </is>
      </c>
      <c r="C523" t="inlineStr">
        <is>
          <t>Gestión de calidad</t>
        </is>
      </c>
      <c r="D523" t="inlineStr">
        <is>
          <t>Mensual</t>
        </is>
      </c>
      <c r="E523" t="inlineStr">
        <is>
          <t>Positivo</t>
        </is>
      </c>
      <c r="F523" s="134" t="n">
        <v>45199</v>
      </c>
      <c r="G523" t="inlineStr">
        <is>
          <t>122-2023-09-30</t>
        </is>
      </c>
      <c r="H523" t="inlineStr">
        <is>
          <t>TSDIP</t>
        </is>
      </c>
      <c r="I523" t="inlineStr">
        <is>
          <t>Total solicitudes documentales implementadas por periodo</t>
        </is>
      </c>
      <c r="J523" t="n">
        <v>0</v>
      </c>
    </row>
    <row r="524">
      <c r="A524" t="n">
        <v>122</v>
      </c>
      <c r="B524" t="inlineStr">
        <is>
          <t>Eficacia en la solicitud documental- por periodo</t>
        </is>
      </c>
      <c r="C524" t="inlineStr">
        <is>
          <t>Gestión de calidad</t>
        </is>
      </c>
      <c r="D524" t="inlineStr">
        <is>
          <t>Mensual</t>
        </is>
      </c>
      <c r="E524" t="inlineStr">
        <is>
          <t>Positivo</t>
        </is>
      </c>
      <c r="F524" s="134" t="n">
        <v>45199</v>
      </c>
      <c r="G524" t="inlineStr">
        <is>
          <t>122-2023-09-30</t>
        </is>
      </c>
      <c r="H524" t="inlineStr">
        <is>
          <t>TSDPP</t>
        </is>
      </c>
      <c r="I524" t="inlineStr">
        <is>
          <t>Total solicitudes documentales por periodo</t>
        </is>
      </c>
      <c r="J524" t="n">
        <v>0</v>
      </c>
    </row>
    <row r="525">
      <c r="A525" t="n">
        <v>122</v>
      </c>
      <c r="B525" t="inlineStr">
        <is>
          <t>Eficacia en la solicitud documental- por periodo</t>
        </is>
      </c>
      <c r="C525" t="inlineStr">
        <is>
          <t>Gestión de calidad</t>
        </is>
      </c>
      <c r="D525" t="inlineStr">
        <is>
          <t>Mensual</t>
        </is>
      </c>
      <c r="E525" t="inlineStr">
        <is>
          <t>Positivo</t>
        </is>
      </c>
      <c r="F525" s="134" t="n">
        <v>45230</v>
      </c>
      <c r="G525" t="inlineStr">
        <is>
          <t>122-2023-10-31</t>
        </is>
      </c>
      <c r="H525" t="inlineStr">
        <is>
          <t>TSDIP</t>
        </is>
      </c>
      <c r="I525" t="inlineStr">
        <is>
          <t>Total solicitudes documentales implementadas por periodo</t>
        </is>
      </c>
      <c r="J525" t="n">
        <v>28</v>
      </c>
    </row>
    <row r="526">
      <c r="A526" t="n">
        <v>122</v>
      </c>
      <c r="B526" t="inlineStr">
        <is>
          <t>Eficacia en la solicitud documental- por periodo</t>
        </is>
      </c>
      <c r="C526" t="inlineStr">
        <is>
          <t>Gestión de calidad</t>
        </is>
      </c>
      <c r="D526" t="inlineStr">
        <is>
          <t>Mensual</t>
        </is>
      </c>
      <c r="E526" t="inlineStr">
        <is>
          <t>Positivo</t>
        </is>
      </c>
      <c r="F526" s="134" t="n">
        <v>45230</v>
      </c>
      <c r="G526" t="inlineStr">
        <is>
          <t>122-2023-10-31</t>
        </is>
      </c>
      <c r="H526" t="inlineStr">
        <is>
          <t>TSDPP</t>
        </is>
      </c>
      <c r="I526" t="inlineStr">
        <is>
          <t>Total solicitudes documentales por periodo</t>
        </is>
      </c>
      <c r="J526" t="n">
        <v>28</v>
      </c>
    </row>
    <row r="527">
      <c r="A527" t="n">
        <v>122</v>
      </c>
      <c r="B527" t="inlineStr">
        <is>
          <t>Eficacia en la solicitud documental- por periodo</t>
        </is>
      </c>
      <c r="C527" t="inlineStr">
        <is>
          <t>Gestión de calidad</t>
        </is>
      </c>
      <c r="D527" t="inlineStr">
        <is>
          <t>Mensual</t>
        </is>
      </c>
      <c r="E527" t="inlineStr">
        <is>
          <t>Positivo</t>
        </is>
      </c>
      <c r="F527" s="134" t="n">
        <v>45260</v>
      </c>
      <c r="G527" t="inlineStr">
        <is>
          <t>122-2023-11-30</t>
        </is>
      </c>
      <c r="H527" t="inlineStr">
        <is>
          <t>TSDIP</t>
        </is>
      </c>
      <c r="I527" t="inlineStr">
        <is>
          <t>Total solicitudes documentales implementadas por periodo</t>
        </is>
      </c>
      <c r="J527" t="n">
        <v>0</v>
      </c>
    </row>
    <row r="528">
      <c r="A528" t="n">
        <v>122</v>
      </c>
      <c r="B528" t="inlineStr">
        <is>
          <t>Eficacia en la solicitud documental- por periodo</t>
        </is>
      </c>
      <c r="C528" t="inlineStr">
        <is>
          <t>Gestión de calidad</t>
        </is>
      </c>
      <c r="D528" t="inlineStr">
        <is>
          <t>Mensual</t>
        </is>
      </c>
      <c r="E528" t="inlineStr">
        <is>
          <t>Positivo</t>
        </is>
      </c>
      <c r="F528" s="134" t="n">
        <v>45260</v>
      </c>
      <c r="G528" t="inlineStr">
        <is>
          <t>122-2023-11-30</t>
        </is>
      </c>
      <c r="H528" t="inlineStr">
        <is>
          <t>TSDPP</t>
        </is>
      </c>
      <c r="I528" t="inlineStr">
        <is>
          <t>Total solicitudes documentales por periodo</t>
        </is>
      </c>
      <c r="J528" t="n">
        <v>0</v>
      </c>
    </row>
    <row r="529">
      <c r="A529" t="n">
        <v>122</v>
      </c>
      <c r="B529" t="inlineStr">
        <is>
          <t>Eficacia en la solicitud documental- por periodo</t>
        </is>
      </c>
      <c r="C529" t="inlineStr">
        <is>
          <t>Gestión de calidad</t>
        </is>
      </c>
      <c r="D529" t="inlineStr">
        <is>
          <t>Mensual</t>
        </is>
      </c>
      <c r="E529" t="inlineStr">
        <is>
          <t>Positivo</t>
        </is>
      </c>
      <c r="F529" s="134" t="n">
        <v>45291</v>
      </c>
      <c r="G529" t="inlineStr">
        <is>
          <t>122-2023-12-31</t>
        </is>
      </c>
      <c r="H529" t="inlineStr">
        <is>
          <t>TSDIP</t>
        </is>
      </c>
      <c r="I529" t="inlineStr">
        <is>
          <t>Total solicitudes documentales implementadas por periodo</t>
        </is>
      </c>
      <c r="J529" t="n">
        <v>10</v>
      </c>
    </row>
    <row r="530">
      <c r="A530" t="n">
        <v>122</v>
      </c>
      <c r="B530" t="inlineStr">
        <is>
          <t>Eficacia en la solicitud documental- por periodo</t>
        </is>
      </c>
      <c r="C530" t="inlineStr">
        <is>
          <t>Gestión de calidad</t>
        </is>
      </c>
      <c r="D530" t="inlineStr">
        <is>
          <t>Mensual</t>
        </is>
      </c>
      <c r="E530" t="inlineStr">
        <is>
          <t>Positivo</t>
        </is>
      </c>
      <c r="F530" s="134" t="n">
        <v>45291</v>
      </c>
      <c r="G530" t="inlineStr">
        <is>
          <t>122-2023-12-31</t>
        </is>
      </c>
      <c r="H530" t="inlineStr">
        <is>
          <t>TSDPP</t>
        </is>
      </c>
      <c r="I530" t="inlineStr">
        <is>
          <t>Total solicitudes documentales por periodo</t>
        </is>
      </c>
      <c r="J530" t="n">
        <v>11</v>
      </c>
    </row>
    <row r="531">
      <c r="A531" t="n">
        <v>122</v>
      </c>
      <c r="B531" t="inlineStr">
        <is>
          <t>Eficacia en la solicitud documental- por periodo</t>
        </is>
      </c>
      <c r="C531" t="inlineStr">
        <is>
          <t>Gestión de calidad</t>
        </is>
      </c>
      <c r="D531" t="inlineStr">
        <is>
          <t>Mensual</t>
        </is>
      </c>
      <c r="E531" t="inlineStr">
        <is>
          <t>Positivo</t>
        </is>
      </c>
      <c r="F531" s="134" t="n">
        <v>45322</v>
      </c>
      <c r="G531" t="inlineStr">
        <is>
          <t>122-2024-01-31</t>
        </is>
      </c>
      <c r="H531" t="inlineStr">
        <is>
          <t>TSDIP</t>
        </is>
      </c>
      <c r="I531" t="inlineStr">
        <is>
          <t>Total solicitudes documentales implementadas por periodo</t>
        </is>
      </c>
      <c r="J531" t="n">
        <v>0</v>
      </c>
    </row>
    <row r="532">
      <c r="A532" t="n">
        <v>122</v>
      </c>
      <c r="B532" t="inlineStr">
        <is>
          <t>Eficacia en la solicitud documental- por periodo</t>
        </is>
      </c>
      <c r="C532" t="inlineStr">
        <is>
          <t>Gestión de calidad</t>
        </is>
      </c>
      <c r="D532" t="inlineStr">
        <is>
          <t>Mensual</t>
        </is>
      </c>
      <c r="E532" t="inlineStr">
        <is>
          <t>Positivo</t>
        </is>
      </c>
      <c r="F532" s="134" t="n">
        <v>45322</v>
      </c>
      <c r="G532" t="inlineStr">
        <is>
          <t>122-2024-01-31</t>
        </is>
      </c>
      <c r="H532" t="inlineStr">
        <is>
          <t>TSDPP</t>
        </is>
      </c>
      <c r="I532" t="inlineStr">
        <is>
          <t>Total solicitudes documentales por periodo</t>
        </is>
      </c>
      <c r="J532" t="n">
        <v>0</v>
      </c>
    </row>
    <row r="533">
      <c r="A533" t="n">
        <v>122</v>
      </c>
      <c r="B533" t="inlineStr">
        <is>
          <t>Eficacia en la solicitud documental- por periodo</t>
        </is>
      </c>
      <c r="C533" t="inlineStr">
        <is>
          <t>Gestión de calidad</t>
        </is>
      </c>
      <c r="D533" t="inlineStr">
        <is>
          <t>Mensual</t>
        </is>
      </c>
      <c r="E533" t="inlineStr">
        <is>
          <t>Positivo</t>
        </is>
      </c>
      <c r="F533" s="134" t="n">
        <v>45322</v>
      </c>
      <c r="G533" t="inlineStr">
        <is>
          <t>122-2024-01-31</t>
        </is>
      </c>
      <c r="H533" t="inlineStr">
        <is>
          <t>TSDIP</t>
        </is>
      </c>
      <c r="I533" t="inlineStr">
        <is>
          <t>Total solicitudes documentales implementadas por periodo</t>
        </is>
      </c>
      <c r="J533" t="n">
        <v>0</v>
      </c>
    </row>
    <row r="534">
      <c r="A534" t="n">
        <v>122</v>
      </c>
      <c r="B534" t="inlineStr">
        <is>
          <t>Eficacia en la solicitud documental- por periodo</t>
        </is>
      </c>
      <c r="C534" t="inlineStr">
        <is>
          <t>Gestión de calidad</t>
        </is>
      </c>
      <c r="D534" t="inlineStr">
        <is>
          <t>Mensual</t>
        </is>
      </c>
      <c r="E534" t="inlineStr">
        <is>
          <t>Positivo</t>
        </is>
      </c>
      <c r="F534" s="134" t="n">
        <v>45322</v>
      </c>
      <c r="G534" t="inlineStr">
        <is>
          <t>122-2024-01-31</t>
        </is>
      </c>
      <c r="H534" t="inlineStr">
        <is>
          <t>TSDPP</t>
        </is>
      </c>
      <c r="I534" t="inlineStr">
        <is>
          <t>Total solicitudes documentales por periodo</t>
        </is>
      </c>
      <c r="J534" t="n">
        <v>0</v>
      </c>
    </row>
    <row r="535">
      <c r="A535" t="n">
        <v>122</v>
      </c>
      <c r="B535" t="inlineStr">
        <is>
          <t>Eficacia en la solicitud documental- por periodo</t>
        </is>
      </c>
      <c r="C535" t="inlineStr">
        <is>
          <t>Gestión de calidad</t>
        </is>
      </c>
      <c r="D535" t="inlineStr">
        <is>
          <t>Mensual</t>
        </is>
      </c>
      <c r="E535" t="inlineStr">
        <is>
          <t>Positivo</t>
        </is>
      </c>
      <c r="F535" s="134" t="n">
        <v>45351</v>
      </c>
      <c r="G535" t="inlineStr">
        <is>
          <t>122-2024-02-29</t>
        </is>
      </c>
      <c r="H535" t="inlineStr">
        <is>
          <t>TSDIP</t>
        </is>
      </c>
      <c r="I535" t="inlineStr">
        <is>
          <t>Total solicitudes documentales implementadas por periodo</t>
        </is>
      </c>
      <c r="J535" t="n">
        <v>58</v>
      </c>
    </row>
    <row r="536">
      <c r="A536" t="n">
        <v>122</v>
      </c>
      <c r="B536" t="inlineStr">
        <is>
          <t>Eficacia en la solicitud documental- por periodo</t>
        </is>
      </c>
      <c r="C536" t="inlineStr">
        <is>
          <t>Gestión de calidad</t>
        </is>
      </c>
      <c r="D536" t="inlineStr">
        <is>
          <t>Mensual</t>
        </is>
      </c>
      <c r="E536" t="inlineStr">
        <is>
          <t>Positivo</t>
        </is>
      </c>
      <c r="F536" s="134" t="n">
        <v>45351</v>
      </c>
      <c r="G536" t="inlineStr">
        <is>
          <t>122-2024-02-29</t>
        </is>
      </c>
      <c r="H536" t="inlineStr">
        <is>
          <t>TSDPP</t>
        </is>
      </c>
      <c r="I536" t="inlineStr">
        <is>
          <t>Total solicitudes documentales por periodo</t>
        </is>
      </c>
      <c r="J536" t="n">
        <v>60</v>
      </c>
    </row>
    <row r="537">
      <c r="A537" t="n">
        <v>122</v>
      </c>
      <c r="B537" t="inlineStr">
        <is>
          <t>Eficacia en la solicitud documental- por periodo</t>
        </is>
      </c>
      <c r="C537" t="inlineStr">
        <is>
          <t>Gestión de calidad</t>
        </is>
      </c>
      <c r="D537" t="inlineStr">
        <is>
          <t>Mensual</t>
        </is>
      </c>
      <c r="E537" t="inlineStr">
        <is>
          <t>Positivo</t>
        </is>
      </c>
      <c r="F537" s="134" t="n">
        <v>45382</v>
      </c>
      <c r="G537" t="inlineStr">
        <is>
          <t>122-2024-03-31</t>
        </is>
      </c>
      <c r="H537" t="inlineStr">
        <is>
          <t>TSDIP</t>
        </is>
      </c>
      <c r="I537" t="inlineStr">
        <is>
          <t>Total solicitudes documentales implementadas por periodo</t>
        </is>
      </c>
      <c r="J537" t="n">
        <v>0</v>
      </c>
    </row>
    <row r="538">
      <c r="A538" t="n">
        <v>122</v>
      </c>
      <c r="B538" t="inlineStr">
        <is>
          <t>Eficacia en la solicitud documental- por periodo</t>
        </is>
      </c>
      <c r="C538" t="inlineStr">
        <is>
          <t>Gestión de calidad</t>
        </is>
      </c>
      <c r="D538" t="inlineStr">
        <is>
          <t>Mensual</t>
        </is>
      </c>
      <c r="E538" t="inlineStr">
        <is>
          <t>Positivo</t>
        </is>
      </c>
      <c r="F538" s="134" t="n">
        <v>45382</v>
      </c>
      <c r="G538" t="inlineStr">
        <is>
          <t>122-2024-03-31</t>
        </is>
      </c>
      <c r="H538" t="inlineStr">
        <is>
          <t>TSDPP</t>
        </is>
      </c>
      <c r="I538" t="inlineStr">
        <is>
          <t>Total solicitudes documentales por periodo</t>
        </is>
      </c>
      <c r="J538" t="n">
        <v>0</v>
      </c>
    </row>
    <row r="539">
      <c r="A539" t="n">
        <v>122</v>
      </c>
      <c r="B539" t="inlineStr">
        <is>
          <t>Eficacia en la solicitud documental- por periodo</t>
        </is>
      </c>
      <c r="C539" t="inlineStr">
        <is>
          <t>Gestión de calidad</t>
        </is>
      </c>
      <c r="D539" t="inlineStr">
        <is>
          <t>Mensual</t>
        </is>
      </c>
      <c r="E539" t="inlineStr">
        <is>
          <t>Positivo</t>
        </is>
      </c>
      <c r="F539" s="134" t="n">
        <v>45412</v>
      </c>
      <c r="G539" t="inlineStr">
        <is>
          <t>122-2024-04-30</t>
        </is>
      </c>
      <c r="H539" t="inlineStr">
        <is>
          <t>TSDIP</t>
        </is>
      </c>
      <c r="I539" t="inlineStr">
        <is>
          <t>Total solicitudes documentales implementadas por periodo</t>
        </is>
      </c>
      <c r="J539" t="n">
        <v>42</v>
      </c>
    </row>
    <row r="540">
      <c r="A540" t="n">
        <v>122</v>
      </c>
      <c r="B540" t="inlineStr">
        <is>
          <t>Eficacia en la solicitud documental- por periodo</t>
        </is>
      </c>
      <c r="C540" t="inlineStr">
        <is>
          <t>Gestión de calidad</t>
        </is>
      </c>
      <c r="D540" t="inlineStr">
        <is>
          <t>Mensual</t>
        </is>
      </c>
      <c r="E540" t="inlineStr">
        <is>
          <t>Positivo</t>
        </is>
      </c>
      <c r="F540" s="134" t="n">
        <v>45412</v>
      </c>
      <c r="G540" t="inlineStr">
        <is>
          <t>122-2024-04-30</t>
        </is>
      </c>
      <c r="H540" t="inlineStr">
        <is>
          <t>TSDPP</t>
        </is>
      </c>
      <c r="I540" t="inlineStr">
        <is>
          <t>Total solicitudes documentales por periodo</t>
        </is>
      </c>
      <c r="J540" t="n">
        <v>43</v>
      </c>
    </row>
    <row r="541">
      <c r="A541" t="n">
        <v>122</v>
      </c>
      <c r="B541" t="inlineStr">
        <is>
          <t>Eficacia en la solicitud documental- por periodo</t>
        </is>
      </c>
      <c r="C541" t="inlineStr">
        <is>
          <t>Gestión de calidad</t>
        </is>
      </c>
      <c r="D541" t="inlineStr">
        <is>
          <t>Mensual</t>
        </is>
      </c>
      <c r="E541" t="inlineStr">
        <is>
          <t>Positivo</t>
        </is>
      </c>
      <c r="F541" s="134" t="n">
        <v>45443</v>
      </c>
      <c r="G541" t="inlineStr">
        <is>
          <t>122-2024-05-31</t>
        </is>
      </c>
      <c r="H541" t="inlineStr">
        <is>
          <t>TSDIP</t>
        </is>
      </c>
      <c r="I541" t="inlineStr">
        <is>
          <t>Total solicitudes documentales implementadas por periodo</t>
        </is>
      </c>
      <c r="J541" t="n">
        <v>0</v>
      </c>
    </row>
    <row r="542">
      <c r="A542" t="n">
        <v>122</v>
      </c>
      <c r="B542" t="inlineStr">
        <is>
          <t>Eficacia en la solicitud documental- por periodo</t>
        </is>
      </c>
      <c r="C542" t="inlineStr">
        <is>
          <t>Gestión de calidad</t>
        </is>
      </c>
      <c r="D542" t="inlineStr">
        <is>
          <t>Mensual</t>
        </is>
      </c>
      <c r="E542" t="inlineStr">
        <is>
          <t>Positivo</t>
        </is>
      </c>
      <c r="F542" s="134" t="n">
        <v>45443</v>
      </c>
      <c r="G542" t="inlineStr">
        <is>
          <t>122-2024-05-31</t>
        </is>
      </c>
      <c r="H542" t="inlineStr">
        <is>
          <t>TSDPP</t>
        </is>
      </c>
      <c r="I542" t="inlineStr">
        <is>
          <t>Total solicitudes documentales por periodo</t>
        </is>
      </c>
      <c r="J542" t="n">
        <v>0</v>
      </c>
    </row>
    <row r="543">
      <c r="A543" t="n">
        <v>122</v>
      </c>
      <c r="B543" t="inlineStr">
        <is>
          <t>Eficacia en la solicitud documental- por periodo</t>
        </is>
      </c>
      <c r="C543" t="inlineStr">
        <is>
          <t>Gestión de calidad</t>
        </is>
      </c>
      <c r="D543" t="inlineStr">
        <is>
          <t>Mensual</t>
        </is>
      </c>
      <c r="E543" t="inlineStr">
        <is>
          <t>Positivo</t>
        </is>
      </c>
      <c r="F543" s="134" t="n">
        <v>45473</v>
      </c>
      <c r="G543" t="inlineStr">
        <is>
          <t>122-2024-06-30</t>
        </is>
      </c>
      <c r="H543" t="inlineStr">
        <is>
          <t>TSDIP</t>
        </is>
      </c>
      <c r="I543" t="inlineStr">
        <is>
          <t>Total solicitudes documentales implementadas por periodo</t>
        </is>
      </c>
      <c r="J543" t="n">
        <v>57</v>
      </c>
    </row>
    <row r="544">
      <c r="A544" t="n">
        <v>122</v>
      </c>
      <c r="B544" t="inlineStr">
        <is>
          <t>Eficacia en la solicitud documental- por periodo</t>
        </is>
      </c>
      <c r="C544" t="inlineStr">
        <is>
          <t>Gestión de calidad</t>
        </is>
      </c>
      <c r="D544" t="inlineStr">
        <is>
          <t>Mensual</t>
        </is>
      </c>
      <c r="E544" t="inlineStr">
        <is>
          <t>Positivo</t>
        </is>
      </c>
      <c r="F544" s="134" t="n">
        <v>45473</v>
      </c>
      <c r="G544" t="inlineStr">
        <is>
          <t>122-2024-06-30</t>
        </is>
      </c>
      <c r="H544" t="inlineStr">
        <is>
          <t>TSDPP</t>
        </is>
      </c>
      <c r="I544" t="inlineStr">
        <is>
          <t>Total solicitudes documentales por periodo</t>
        </is>
      </c>
      <c r="J544" t="n">
        <v>60</v>
      </c>
    </row>
    <row r="545">
      <c r="A545" t="n">
        <v>122</v>
      </c>
      <c r="B545" t="inlineStr">
        <is>
          <t>Eficacia en la solicitud documental- por periodo</t>
        </is>
      </c>
      <c r="C545" t="inlineStr">
        <is>
          <t>Gestión de calidad</t>
        </is>
      </c>
      <c r="D545" t="inlineStr">
        <is>
          <t>Mensual</t>
        </is>
      </c>
      <c r="E545" t="inlineStr">
        <is>
          <t>Positivo</t>
        </is>
      </c>
      <c r="F545" s="134" t="n">
        <v>45504</v>
      </c>
      <c r="G545" t="inlineStr">
        <is>
          <t>122-2024-07-31</t>
        </is>
      </c>
      <c r="H545" t="inlineStr">
        <is>
          <t>TSDIP</t>
        </is>
      </c>
      <c r="I545" t="inlineStr">
        <is>
          <t>Total solicitudes documentales implementadas por periodo</t>
        </is>
      </c>
      <c r="J545" t="n">
        <v>0</v>
      </c>
    </row>
    <row r="546">
      <c r="A546" t="n">
        <v>122</v>
      </c>
      <c r="B546" t="inlineStr">
        <is>
          <t>Eficacia en la solicitud documental- por periodo</t>
        </is>
      </c>
      <c r="C546" t="inlineStr">
        <is>
          <t>Gestión de calidad</t>
        </is>
      </c>
      <c r="D546" t="inlineStr">
        <is>
          <t>Mensual</t>
        </is>
      </c>
      <c r="E546" t="inlineStr">
        <is>
          <t>Positivo</t>
        </is>
      </c>
      <c r="F546" s="134" t="n">
        <v>45504</v>
      </c>
      <c r="G546" t="inlineStr">
        <is>
          <t>122-2024-07-31</t>
        </is>
      </c>
      <c r="H546" t="inlineStr">
        <is>
          <t>TSDPP</t>
        </is>
      </c>
      <c r="I546" t="inlineStr">
        <is>
          <t>Total solicitudes documentales por periodo</t>
        </is>
      </c>
      <c r="J546" t="n">
        <v>0</v>
      </c>
    </row>
    <row r="547">
      <c r="A547" t="n">
        <v>122</v>
      </c>
      <c r="B547" t="inlineStr">
        <is>
          <t>Eficacia en la solicitud documental- por periodo</t>
        </is>
      </c>
      <c r="C547" t="inlineStr">
        <is>
          <t>Gestión de calidad</t>
        </is>
      </c>
      <c r="D547" t="inlineStr">
        <is>
          <t>Mensual</t>
        </is>
      </c>
      <c r="E547" t="inlineStr">
        <is>
          <t>Positivo</t>
        </is>
      </c>
      <c r="F547" s="134" t="n">
        <v>45535</v>
      </c>
      <c r="G547" t="inlineStr">
        <is>
          <t>122-2024-08-31</t>
        </is>
      </c>
      <c r="H547" t="inlineStr">
        <is>
          <t>TSDIP</t>
        </is>
      </c>
      <c r="I547" t="inlineStr">
        <is>
          <t>Total solicitudes documentales implementadas por periodo</t>
        </is>
      </c>
      <c r="J547" t="n">
        <v>34</v>
      </c>
    </row>
    <row r="548">
      <c r="A548" t="n">
        <v>122</v>
      </c>
      <c r="B548" t="inlineStr">
        <is>
          <t>Eficacia en la solicitud documental- por periodo</t>
        </is>
      </c>
      <c r="C548" t="inlineStr">
        <is>
          <t>Gestión de calidad</t>
        </is>
      </c>
      <c r="D548" t="inlineStr">
        <is>
          <t>Mensual</t>
        </is>
      </c>
      <c r="E548" t="inlineStr">
        <is>
          <t>Positivo</t>
        </is>
      </c>
      <c r="F548" s="134" t="n">
        <v>45535</v>
      </c>
      <c r="G548" t="inlineStr">
        <is>
          <t>122-2024-08-31</t>
        </is>
      </c>
      <c r="H548" t="inlineStr">
        <is>
          <t>TSDPP</t>
        </is>
      </c>
      <c r="I548" t="inlineStr">
        <is>
          <t>Total solicitudes documentales por periodo</t>
        </is>
      </c>
      <c r="J548" t="n">
        <v>43</v>
      </c>
    </row>
    <row r="549">
      <c r="A549" t="n">
        <v>122</v>
      </c>
      <c r="B549" t="inlineStr">
        <is>
          <t>Eficacia en la solicitud documental- por periodo</t>
        </is>
      </c>
      <c r="C549" t="inlineStr">
        <is>
          <t>Gestión de calidad</t>
        </is>
      </c>
      <c r="D549" t="inlineStr">
        <is>
          <t>Mensual</t>
        </is>
      </c>
      <c r="E549" t="inlineStr">
        <is>
          <t>Positivo</t>
        </is>
      </c>
      <c r="F549" s="134" t="n">
        <v>45565</v>
      </c>
      <c r="G549" t="inlineStr">
        <is>
          <t>122-2024-09-30</t>
        </is>
      </c>
      <c r="H549" t="inlineStr">
        <is>
          <t>TSDIP</t>
        </is>
      </c>
      <c r="I549" t="inlineStr">
        <is>
          <t>Total solicitudes documentales implementadas por periodo</t>
        </is>
      </c>
      <c r="J549" t="n">
        <v>0</v>
      </c>
    </row>
    <row r="550">
      <c r="A550" t="n">
        <v>122</v>
      </c>
      <c r="B550" t="inlineStr">
        <is>
          <t>Eficacia en la solicitud documental- por periodo</t>
        </is>
      </c>
      <c r="C550" t="inlineStr">
        <is>
          <t>Gestión de calidad</t>
        </is>
      </c>
      <c r="D550" t="inlineStr">
        <is>
          <t>Mensual</t>
        </is>
      </c>
      <c r="E550" t="inlineStr">
        <is>
          <t>Positivo</t>
        </is>
      </c>
      <c r="F550" s="134" t="n">
        <v>45565</v>
      </c>
      <c r="G550" t="inlineStr">
        <is>
          <t>122-2024-09-30</t>
        </is>
      </c>
      <c r="H550" t="inlineStr">
        <is>
          <t>TSDPP</t>
        </is>
      </c>
      <c r="I550" t="inlineStr">
        <is>
          <t>Total solicitudes documentales por periodo</t>
        </is>
      </c>
      <c r="J550" t="n">
        <v>0</v>
      </c>
    </row>
    <row r="551">
      <c r="A551" t="n">
        <v>122</v>
      </c>
      <c r="B551" t="inlineStr">
        <is>
          <t>Eficacia en la solicitud documental- por periodo</t>
        </is>
      </c>
      <c r="C551" t="inlineStr">
        <is>
          <t>Gestión de calidad</t>
        </is>
      </c>
      <c r="D551" t="inlineStr">
        <is>
          <t>Mensual</t>
        </is>
      </c>
      <c r="E551" t="inlineStr">
        <is>
          <t>Positivo</t>
        </is>
      </c>
      <c r="F551" s="134" t="n">
        <v>45596</v>
      </c>
      <c r="G551" t="inlineStr">
        <is>
          <t>122-2024-10-31</t>
        </is>
      </c>
      <c r="H551" t="inlineStr">
        <is>
          <t>TSDIP</t>
        </is>
      </c>
      <c r="I551" t="inlineStr">
        <is>
          <t>Total solicitudes documentales implementadas por periodo</t>
        </is>
      </c>
      <c r="J551" t="n">
        <v>39</v>
      </c>
    </row>
    <row r="552">
      <c r="A552" t="n">
        <v>122</v>
      </c>
      <c r="B552" t="inlineStr">
        <is>
          <t>Eficacia en la solicitud documental- por periodo</t>
        </is>
      </c>
      <c r="C552" t="inlineStr">
        <is>
          <t>Gestión de calidad</t>
        </is>
      </c>
      <c r="D552" t="inlineStr">
        <is>
          <t>Mensual</t>
        </is>
      </c>
      <c r="E552" t="inlineStr">
        <is>
          <t>Positivo</t>
        </is>
      </c>
      <c r="F552" s="134" t="n">
        <v>45596</v>
      </c>
      <c r="G552" t="inlineStr">
        <is>
          <t>122-2024-10-31</t>
        </is>
      </c>
      <c r="H552" t="inlineStr">
        <is>
          <t>TSDPP</t>
        </is>
      </c>
      <c r="I552" t="inlineStr">
        <is>
          <t>Total solicitudes documentales por periodo</t>
        </is>
      </c>
      <c r="J552" t="n">
        <v>40</v>
      </c>
    </row>
    <row r="553">
      <c r="A553" t="n">
        <v>122</v>
      </c>
      <c r="B553" t="inlineStr">
        <is>
          <t>Eficacia en la solicitud documental- por periodo</t>
        </is>
      </c>
      <c r="C553" t="inlineStr">
        <is>
          <t>Gestión de calidad</t>
        </is>
      </c>
      <c r="D553" t="inlineStr">
        <is>
          <t>Mensual</t>
        </is>
      </c>
      <c r="E553" t="inlineStr">
        <is>
          <t>Positivo</t>
        </is>
      </c>
      <c r="F553" s="134" t="n">
        <v>45626</v>
      </c>
      <c r="G553" t="inlineStr">
        <is>
          <t>122-2024-11-30</t>
        </is>
      </c>
      <c r="H553" t="inlineStr">
        <is>
          <t>TSDIP</t>
        </is>
      </c>
      <c r="I553" t="inlineStr">
        <is>
          <t>Total solicitudes documentales implementadas por periodo</t>
        </is>
      </c>
      <c r="J553" t="n">
        <v>0</v>
      </c>
    </row>
    <row r="554">
      <c r="A554" t="n">
        <v>122</v>
      </c>
      <c r="B554" t="inlineStr">
        <is>
          <t>Eficacia en la solicitud documental- por periodo</t>
        </is>
      </c>
      <c r="C554" t="inlineStr">
        <is>
          <t>Gestión de calidad</t>
        </is>
      </c>
      <c r="D554" t="inlineStr">
        <is>
          <t>Mensual</t>
        </is>
      </c>
      <c r="E554" t="inlineStr">
        <is>
          <t>Positivo</t>
        </is>
      </c>
      <c r="F554" s="134" t="n">
        <v>45626</v>
      </c>
      <c r="G554" t="inlineStr">
        <is>
          <t>122-2024-11-30</t>
        </is>
      </c>
      <c r="H554" t="inlineStr">
        <is>
          <t>TSDPP</t>
        </is>
      </c>
      <c r="I554" t="inlineStr">
        <is>
          <t>Total solicitudes documentales por periodo</t>
        </is>
      </c>
      <c r="J554" t="n">
        <v>0</v>
      </c>
    </row>
    <row r="555">
      <c r="A555" t="n">
        <v>122</v>
      </c>
      <c r="B555" t="inlineStr">
        <is>
          <t>Eficacia en la solicitud documental- por periodo</t>
        </is>
      </c>
      <c r="C555" t="inlineStr">
        <is>
          <t>Gestión de calidad</t>
        </is>
      </c>
      <c r="D555" t="inlineStr">
        <is>
          <t>Mensual</t>
        </is>
      </c>
      <c r="E555" t="inlineStr">
        <is>
          <t>Positivo</t>
        </is>
      </c>
      <c r="F555" s="134" t="n">
        <v>45657</v>
      </c>
      <c r="G555" t="inlineStr">
        <is>
          <t>122-2024-12-31</t>
        </is>
      </c>
      <c r="H555" t="inlineStr">
        <is>
          <t>TSDIP</t>
        </is>
      </c>
      <c r="I555" t="inlineStr">
        <is>
          <t>Total solicitudes documentales implementadas por periodo</t>
        </is>
      </c>
      <c r="J555" t="n">
        <v>12</v>
      </c>
    </row>
    <row r="556">
      <c r="A556" t="n">
        <v>122</v>
      </c>
      <c r="B556" t="inlineStr">
        <is>
          <t>Eficacia en la solicitud documental- por periodo</t>
        </is>
      </c>
      <c r="C556" t="inlineStr">
        <is>
          <t>Gestión de calidad</t>
        </is>
      </c>
      <c r="D556" t="inlineStr">
        <is>
          <t>Mensual</t>
        </is>
      </c>
      <c r="E556" t="inlineStr">
        <is>
          <t>Positivo</t>
        </is>
      </c>
      <c r="F556" s="134" t="n">
        <v>45657</v>
      </c>
      <c r="G556" t="inlineStr">
        <is>
          <t>122-2024-12-31</t>
        </is>
      </c>
      <c r="H556" t="inlineStr">
        <is>
          <t>TSDPP</t>
        </is>
      </c>
      <c r="I556" t="inlineStr">
        <is>
          <t>Total solicitudes documentales por periodo</t>
        </is>
      </c>
      <c r="J556" t="n">
        <v>12</v>
      </c>
    </row>
    <row r="557">
      <c r="A557" t="n">
        <v>122</v>
      </c>
      <c r="B557" t="inlineStr">
        <is>
          <t>Eficacia en la solicitud documental- por periodo</t>
        </is>
      </c>
      <c r="C557" t="inlineStr">
        <is>
          <t>Gestión de calidad</t>
        </is>
      </c>
      <c r="D557" t="inlineStr">
        <is>
          <t>Mensual</t>
        </is>
      </c>
      <c r="E557" t="inlineStr">
        <is>
          <t>Positivo</t>
        </is>
      </c>
      <c r="F557" s="134" t="n">
        <v>45688</v>
      </c>
      <c r="G557" t="inlineStr">
        <is>
          <t>122-2025-01-31</t>
        </is>
      </c>
      <c r="H557" t="inlineStr">
        <is>
          <t>TSDIP</t>
        </is>
      </c>
      <c r="I557" t="inlineStr">
        <is>
          <t>Total solicitudes documentales implementadas por periodo</t>
        </is>
      </c>
      <c r="J557" t="n">
        <v>0</v>
      </c>
    </row>
    <row r="558">
      <c r="A558" t="n">
        <v>122</v>
      </c>
      <c r="B558" t="inlineStr">
        <is>
          <t>Eficacia en la solicitud documental- por periodo</t>
        </is>
      </c>
      <c r="C558" t="inlineStr">
        <is>
          <t>Gestión de calidad</t>
        </is>
      </c>
      <c r="D558" t="inlineStr">
        <is>
          <t>Mensual</t>
        </is>
      </c>
      <c r="E558" t="inlineStr">
        <is>
          <t>Positivo</t>
        </is>
      </c>
      <c r="F558" s="134" t="n">
        <v>45688</v>
      </c>
      <c r="G558" t="inlineStr">
        <is>
          <t>122-2025-01-31</t>
        </is>
      </c>
      <c r="H558" t="inlineStr">
        <is>
          <t>TSDPP</t>
        </is>
      </c>
      <c r="I558" t="inlineStr">
        <is>
          <t>Total solicitudes documentales por periodo</t>
        </is>
      </c>
      <c r="J558" t="n">
        <v>0</v>
      </c>
    </row>
    <row r="559">
      <c r="A559" t="n">
        <v>122</v>
      </c>
      <c r="B559" t="inlineStr">
        <is>
          <t>Eficacia en la solicitud documental- por periodo</t>
        </is>
      </c>
      <c r="C559" t="inlineStr">
        <is>
          <t>Gestión de calidad</t>
        </is>
      </c>
      <c r="D559" t="inlineStr">
        <is>
          <t>Mensual</t>
        </is>
      </c>
      <c r="E559" t="inlineStr">
        <is>
          <t>Positivo</t>
        </is>
      </c>
      <c r="F559" s="134" t="n">
        <v>45688</v>
      </c>
      <c r="G559" t="inlineStr">
        <is>
          <t>122-2025-01-31</t>
        </is>
      </c>
      <c r="H559" t="inlineStr">
        <is>
          <t>TSDIP</t>
        </is>
      </c>
      <c r="I559" t="inlineStr">
        <is>
          <t>Total solicitudes documentales implementadas por periodo</t>
        </is>
      </c>
      <c r="J559" t="n">
        <v>0</v>
      </c>
    </row>
    <row r="560">
      <c r="A560" t="n">
        <v>122</v>
      </c>
      <c r="B560" t="inlineStr">
        <is>
          <t>Eficacia en la solicitud documental- por periodo</t>
        </is>
      </c>
      <c r="C560" t="inlineStr">
        <is>
          <t>Gestión de calidad</t>
        </is>
      </c>
      <c r="D560" t="inlineStr">
        <is>
          <t>Mensual</t>
        </is>
      </c>
      <c r="E560" t="inlineStr">
        <is>
          <t>Positivo</t>
        </is>
      </c>
      <c r="F560" s="134" t="n">
        <v>45688</v>
      </c>
      <c r="G560" t="inlineStr">
        <is>
          <t>122-2025-01-31</t>
        </is>
      </c>
      <c r="H560" t="inlineStr">
        <is>
          <t>TSDPP</t>
        </is>
      </c>
      <c r="I560" t="inlineStr">
        <is>
          <t>Total solicitudes documentales por periodo</t>
        </is>
      </c>
      <c r="J560" t="n">
        <v>0</v>
      </c>
    </row>
    <row r="561">
      <c r="A561" t="n">
        <v>122</v>
      </c>
      <c r="B561" t="inlineStr">
        <is>
          <t>Eficacia en la solicitud documental- por periodo</t>
        </is>
      </c>
      <c r="C561" t="inlineStr">
        <is>
          <t>Gestión de calidad</t>
        </is>
      </c>
      <c r="D561" t="inlineStr">
        <is>
          <t>Mensual</t>
        </is>
      </c>
      <c r="E561" t="inlineStr">
        <is>
          <t>Positivo</t>
        </is>
      </c>
      <c r="F561" s="134" t="n">
        <v>45688</v>
      </c>
      <c r="G561" t="inlineStr">
        <is>
          <t>122-2025-01-31</t>
        </is>
      </c>
      <c r="H561" t="inlineStr">
        <is>
          <t>TSDIP</t>
        </is>
      </c>
      <c r="I561" t="inlineStr">
        <is>
          <t>Total solicitudes documentales implementadas por periodo</t>
        </is>
      </c>
      <c r="J561" t="n">
        <v>0</v>
      </c>
    </row>
    <row r="562">
      <c r="A562" t="n">
        <v>122</v>
      </c>
      <c r="B562" t="inlineStr">
        <is>
          <t>Eficacia en la solicitud documental- por periodo</t>
        </is>
      </c>
      <c r="C562" t="inlineStr">
        <is>
          <t>Gestión de calidad</t>
        </is>
      </c>
      <c r="D562" t="inlineStr">
        <is>
          <t>Mensual</t>
        </is>
      </c>
      <c r="E562" t="inlineStr">
        <is>
          <t>Positivo</t>
        </is>
      </c>
      <c r="F562" s="134" t="n">
        <v>45688</v>
      </c>
      <c r="G562" t="inlineStr">
        <is>
          <t>122-2025-01-31</t>
        </is>
      </c>
      <c r="H562" t="inlineStr">
        <is>
          <t>TSDPP</t>
        </is>
      </c>
      <c r="I562" t="inlineStr">
        <is>
          <t>Total solicitudes documentales por periodo</t>
        </is>
      </c>
      <c r="J562" t="n">
        <v>0</v>
      </c>
    </row>
    <row r="563">
      <c r="A563" t="n">
        <v>122</v>
      </c>
      <c r="B563" t="inlineStr">
        <is>
          <t>Eficacia en la solicitud documental- por periodo</t>
        </is>
      </c>
      <c r="C563" t="inlineStr">
        <is>
          <t>Gestión de calidad</t>
        </is>
      </c>
      <c r="D563" t="inlineStr">
        <is>
          <t>Mensual</t>
        </is>
      </c>
      <c r="E563" t="inlineStr">
        <is>
          <t>Positivo</t>
        </is>
      </c>
      <c r="F563" s="134" t="n">
        <v>45688</v>
      </c>
      <c r="G563" t="inlineStr">
        <is>
          <t>122-2025-01-31</t>
        </is>
      </c>
      <c r="H563" t="inlineStr">
        <is>
          <t>TSDIP</t>
        </is>
      </c>
      <c r="I563" t="inlineStr">
        <is>
          <t>Total solicitudes documentales implementadas por periodo</t>
        </is>
      </c>
      <c r="J563" t="n">
        <v>0</v>
      </c>
    </row>
    <row r="564">
      <c r="A564" t="n">
        <v>122</v>
      </c>
      <c r="B564" t="inlineStr">
        <is>
          <t>Eficacia en la solicitud documental- por periodo</t>
        </is>
      </c>
      <c r="C564" t="inlineStr">
        <is>
          <t>Gestión de calidad</t>
        </is>
      </c>
      <c r="D564" t="inlineStr">
        <is>
          <t>Mensual</t>
        </is>
      </c>
      <c r="E564" t="inlineStr">
        <is>
          <t>Positivo</t>
        </is>
      </c>
      <c r="F564" s="134" t="n">
        <v>45688</v>
      </c>
      <c r="G564" t="inlineStr">
        <is>
          <t>122-2025-01-31</t>
        </is>
      </c>
      <c r="H564" t="inlineStr">
        <is>
          <t>TSDPP</t>
        </is>
      </c>
      <c r="I564" t="inlineStr">
        <is>
          <t>Total solicitudes documentales por periodo</t>
        </is>
      </c>
      <c r="J564" t="n">
        <v>0</v>
      </c>
    </row>
    <row r="565">
      <c r="A565" t="n">
        <v>122</v>
      </c>
      <c r="B565" t="inlineStr">
        <is>
          <t>Eficacia en la solicitud documental- por periodo</t>
        </is>
      </c>
      <c r="C565" t="inlineStr">
        <is>
          <t>Gestión de calidad</t>
        </is>
      </c>
      <c r="D565" t="inlineStr">
        <is>
          <t>Mensual</t>
        </is>
      </c>
      <c r="E565" t="inlineStr">
        <is>
          <t>Positivo</t>
        </is>
      </c>
      <c r="F565" s="134" t="n">
        <v>45688</v>
      </c>
      <c r="G565" t="inlineStr">
        <is>
          <t>122-2025-01-31</t>
        </is>
      </c>
      <c r="H565" t="inlineStr">
        <is>
          <t>TSDIP</t>
        </is>
      </c>
      <c r="I565" t="inlineStr">
        <is>
          <t>Total solicitudes documentales implementadas por periodo</t>
        </is>
      </c>
      <c r="J565" t="n">
        <v>0</v>
      </c>
    </row>
    <row r="566">
      <c r="A566" t="n">
        <v>122</v>
      </c>
      <c r="B566" t="inlineStr">
        <is>
          <t>Eficacia en la solicitud documental- por periodo</t>
        </is>
      </c>
      <c r="C566" t="inlineStr">
        <is>
          <t>Gestión de calidad</t>
        </is>
      </c>
      <c r="D566" t="inlineStr">
        <is>
          <t>Mensual</t>
        </is>
      </c>
      <c r="E566" t="inlineStr">
        <is>
          <t>Positivo</t>
        </is>
      </c>
      <c r="F566" s="134" t="n">
        <v>45688</v>
      </c>
      <c r="G566" t="inlineStr">
        <is>
          <t>122-2025-01-31</t>
        </is>
      </c>
      <c r="H566" t="inlineStr">
        <is>
          <t>TSDPP</t>
        </is>
      </c>
      <c r="I566" t="inlineStr">
        <is>
          <t>Total solicitudes documentales por periodo</t>
        </is>
      </c>
      <c r="J566" t="n">
        <v>0</v>
      </c>
    </row>
    <row r="567">
      <c r="A567" t="n">
        <v>122</v>
      </c>
      <c r="B567" t="inlineStr">
        <is>
          <t>Eficacia en la solicitud documental- por periodo</t>
        </is>
      </c>
      <c r="C567" t="inlineStr">
        <is>
          <t>Gestión de calidad</t>
        </is>
      </c>
      <c r="D567" t="inlineStr">
        <is>
          <t>Mensual</t>
        </is>
      </c>
      <c r="E567" t="inlineStr">
        <is>
          <t>Positivo</t>
        </is>
      </c>
      <c r="F567" s="134" t="n">
        <v>45688</v>
      </c>
      <c r="G567" t="inlineStr">
        <is>
          <t>122-2025-01-31</t>
        </is>
      </c>
      <c r="H567" t="inlineStr">
        <is>
          <t>TSDIP</t>
        </is>
      </c>
      <c r="I567" t="inlineStr">
        <is>
          <t>Total solicitudes documentales implementadas por periodo</t>
        </is>
      </c>
      <c r="J567" t="n">
        <v>0</v>
      </c>
    </row>
    <row r="568">
      <c r="A568" t="n">
        <v>122</v>
      </c>
      <c r="B568" t="inlineStr">
        <is>
          <t>Eficacia en la solicitud documental- por periodo</t>
        </is>
      </c>
      <c r="C568" t="inlineStr">
        <is>
          <t>Gestión de calidad</t>
        </is>
      </c>
      <c r="D568" t="inlineStr">
        <is>
          <t>Mensual</t>
        </is>
      </c>
      <c r="E568" t="inlineStr">
        <is>
          <t>Positivo</t>
        </is>
      </c>
      <c r="F568" s="134" t="n">
        <v>45688</v>
      </c>
      <c r="G568" t="inlineStr">
        <is>
          <t>122-2025-01-31</t>
        </is>
      </c>
      <c r="H568" t="inlineStr">
        <is>
          <t>TSDPP</t>
        </is>
      </c>
      <c r="I568" t="inlineStr">
        <is>
          <t>Total solicitudes documentales por periodo</t>
        </is>
      </c>
      <c r="J568" t="n">
        <v>0</v>
      </c>
    </row>
    <row r="569">
      <c r="A569" t="n">
        <v>122</v>
      </c>
      <c r="B569" t="inlineStr">
        <is>
          <t>Eficacia en la solicitud documental- por periodo</t>
        </is>
      </c>
      <c r="C569" t="inlineStr">
        <is>
          <t>Gestión de calidad</t>
        </is>
      </c>
      <c r="D569" t="inlineStr">
        <is>
          <t>Mensual</t>
        </is>
      </c>
      <c r="E569" t="inlineStr">
        <is>
          <t>Positivo</t>
        </is>
      </c>
      <c r="F569" s="134" t="n">
        <v>45688</v>
      </c>
      <c r="G569" t="inlineStr">
        <is>
          <t>122-2025-01-31</t>
        </is>
      </c>
      <c r="H569" t="inlineStr">
        <is>
          <t>TSDIP</t>
        </is>
      </c>
      <c r="I569" t="inlineStr">
        <is>
          <t>Total solicitudes documentales implementadas por periodo</t>
        </is>
      </c>
      <c r="J569" t="n">
        <v>0</v>
      </c>
    </row>
    <row r="570">
      <c r="A570" t="n">
        <v>122</v>
      </c>
      <c r="B570" t="inlineStr">
        <is>
          <t>Eficacia en la solicitud documental- por periodo</t>
        </is>
      </c>
      <c r="C570" t="inlineStr">
        <is>
          <t>Gestión de calidad</t>
        </is>
      </c>
      <c r="D570" t="inlineStr">
        <is>
          <t>Mensual</t>
        </is>
      </c>
      <c r="E570" t="inlineStr">
        <is>
          <t>Positivo</t>
        </is>
      </c>
      <c r="F570" s="134" t="n">
        <v>45688</v>
      </c>
      <c r="G570" t="inlineStr">
        <is>
          <t>122-2025-01-31</t>
        </is>
      </c>
      <c r="H570" t="inlineStr">
        <is>
          <t>TSDPP</t>
        </is>
      </c>
      <c r="I570" t="inlineStr">
        <is>
          <t>Total solicitudes documentales por periodo</t>
        </is>
      </c>
      <c r="J570" t="n">
        <v>0</v>
      </c>
    </row>
    <row r="571">
      <c r="A571" t="n">
        <v>122</v>
      </c>
      <c r="B571" t="inlineStr">
        <is>
          <t>Eficacia en la solicitud documental- por periodo</t>
        </is>
      </c>
      <c r="C571" t="inlineStr">
        <is>
          <t>Gestión de calidad</t>
        </is>
      </c>
      <c r="D571" t="inlineStr">
        <is>
          <t>Mensual</t>
        </is>
      </c>
      <c r="E571" t="inlineStr">
        <is>
          <t>Positivo</t>
        </is>
      </c>
      <c r="F571" s="134" t="n">
        <v>45688</v>
      </c>
      <c r="G571" t="inlineStr">
        <is>
          <t>122-2025-01-31</t>
        </is>
      </c>
      <c r="H571" t="inlineStr">
        <is>
          <t>TSDIP</t>
        </is>
      </c>
      <c r="I571" t="inlineStr">
        <is>
          <t>Total solicitudes documentales implementadas por periodo</t>
        </is>
      </c>
      <c r="J571" t="n">
        <v>0</v>
      </c>
    </row>
    <row r="572">
      <c r="A572" t="n">
        <v>122</v>
      </c>
      <c r="B572" t="inlineStr">
        <is>
          <t>Eficacia en la solicitud documental- por periodo</t>
        </is>
      </c>
      <c r="C572" t="inlineStr">
        <is>
          <t>Gestión de calidad</t>
        </is>
      </c>
      <c r="D572" t="inlineStr">
        <is>
          <t>Mensual</t>
        </is>
      </c>
      <c r="E572" t="inlineStr">
        <is>
          <t>Positivo</t>
        </is>
      </c>
      <c r="F572" s="134" t="n">
        <v>45688</v>
      </c>
      <c r="G572" t="inlineStr">
        <is>
          <t>122-2025-01-31</t>
        </is>
      </c>
      <c r="H572" t="inlineStr">
        <is>
          <t>TSDPP</t>
        </is>
      </c>
      <c r="I572" t="inlineStr">
        <is>
          <t>Total solicitudes documentales por periodo</t>
        </is>
      </c>
      <c r="J572" t="n">
        <v>0</v>
      </c>
    </row>
    <row r="573">
      <c r="A573" t="n">
        <v>122</v>
      </c>
      <c r="B573" t="inlineStr">
        <is>
          <t>Eficacia en la solicitud documental- por periodo</t>
        </is>
      </c>
      <c r="C573" t="inlineStr">
        <is>
          <t>Gestión de calidad</t>
        </is>
      </c>
      <c r="D573" t="inlineStr">
        <is>
          <t>Mensual</t>
        </is>
      </c>
      <c r="E573" t="inlineStr">
        <is>
          <t>Positivo</t>
        </is>
      </c>
      <c r="F573" s="134" t="n">
        <v>45716</v>
      </c>
      <c r="G573" t="inlineStr">
        <is>
          <t>122-2025-02-28</t>
        </is>
      </c>
      <c r="H573" t="inlineStr">
        <is>
          <t>TSDIP</t>
        </is>
      </c>
      <c r="I573" t="inlineStr">
        <is>
          <t>Total solicitudes documentales implementadas por periodo</t>
        </is>
      </c>
      <c r="J573" t="n">
        <v>47</v>
      </c>
    </row>
    <row r="574">
      <c r="A574" t="n">
        <v>122</v>
      </c>
      <c r="B574" t="inlineStr">
        <is>
          <t>Eficacia en la solicitud documental- por periodo</t>
        </is>
      </c>
      <c r="C574" t="inlineStr">
        <is>
          <t>Gestión de calidad</t>
        </is>
      </c>
      <c r="D574" t="inlineStr">
        <is>
          <t>Mensual</t>
        </is>
      </c>
      <c r="E574" t="inlineStr">
        <is>
          <t>Positivo</t>
        </is>
      </c>
      <c r="F574" s="134" t="n">
        <v>45716</v>
      </c>
      <c r="G574" t="inlineStr">
        <is>
          <t>122-2025-02-28</t>
        </is>
      </c>
      <c r="H574" t="inlineStr">
        <is>
          <t>TSDPP</t>
        </is>
      </c>
      <c r="I574" t="inlineStr">
        <is>
          <t>Total solicitudes documentales por periodo</t>
        </is>
      </c>
      <c r="J574" t="n">
        <v>47</v>
      </c>
    </row>
    <row r="575">
      <c r="A575" t="n">
        <v>122</v>
      </c>
      <c r="B575" t="inlineStr">
        <is>
          <t>Eficacia en la solicitud documental- por periodo</t>
        </is>
      </c>
      <c r="C575" t="inlineStr">
        <is>
          <t>Gestión de calidad</t>
        </is>
      </c>
      <c r="D575" t="inlineStr">
        <is>
          <t>Mensual</t>
        </is>
      </c>
      <c r="E575" t="inlineStr">
        <is>
          <t>Positivo</t>
        </is>
      </c>
      <c r="F575" s="134" t="n">
        <v>45747</v>
      </c>
      <c r="G575" t="inlineStr">
        <is>
          <t>122-2025-03-31</t>
        </is>
      </c>
      <c r="H575" t="inlineStr">
        <is>
          <t>TSDIP</t>
        </is>
      </c>
      <c r="I575" t="inlineStr">
        <is>
          <t>Total solicitudes documentales implementadas por periodo</t>
        </is>
      </c>
      <c r="J575" t="n">
        <v>0</v>
      </c>
    </row>
    <row r="576">
      <c r="A576" t="n">
        <v>122</v>
      </c>
      <c r="B576" t="inlineStr">
        <is>
          <t>Eficacia en la solicitud documental- por periodo</t>
        </is>
      </c>
      <c r="C576" t="inlineStr">
        <is>
          <t>Gestión de calidad</t>
        </is>
      </c>
      <c r="D576" t="inlineStr">
        <is>
          <t>Mensual</t>
        </is>
      </c>
      <c r="E576" t="inlineStr">
        <is>
          <t>Positivo</t>
        </is>
      </c>
      <c r="F576" s="134" t="n">
        <v>45747</v>
      </c>
      <c r="G576" t="inlineStr">
        <is>
          <t>122-2025-03-31</t>
        </is>
      </c>
      <c r="H576" t="inlineStr">
        <is>
          <t>TSDPP</t>
        </is>
      </c>
      <c r="I576" t="inlineStr">
        <is>
          <t>Total solicitudes documentales por periodo</t>
        </is>
      </c>
      <c r="J576" t="n">
        <v>0</v>
      </c>
    </row>
    <row r="577">
      <c r="A577" t="n">
        <v>122</v>
      </c>
      <c r="B577" t="inlineStr">
        <is>
          <t>Eficacia en la solicitud documental- por periodo</t>
        </is>
      </c>
      <c r="C577" t="inlineStr">
        <is>
          <t>Gestión de calidad</t>
        </is>
      </c>
      <c r="D577" t="inlineStr">
        <is>
          <t>Mensual</t>
        </is>
      </c>
      <c r="E577" t="inlineStr">
        <is>
          <t>Positivo</t>
        </is>
      </c>
      <c r="F577" s="134" t="n">
        <v>45777</v>
      </c>
      <c r="G577" t="inlineStr">
        <is>
          <t>122-2025-04-30</t>
        </is>
      </c>
      <c r="H577" t="inlineStr">
        <is>
          <t>TSDIP</t>
        </is>
      </c>
      <c r="I577" t="inlineStr">
        <is>
          <t>Total solicitudes documentales implementadas por periodo</t>
        </is>
      </c>
      <c r="J577" t="n">
        <v>54</v>
      </c>
    </row>
    <row r="578">
      <c r="A578" t="n">
        <v>122</v>
      </c>
      <c r="B578" t="inlineStr">
        <is>
          <t>Eficacia en la solicitud documental- por periodo</t>
        </is>
      </c>
      <c r="C578" t="inlineStr">
        <is>
          <t>Gestión de calidad</t>
        </is>
      </c>
      <c r="D578" t="inlineStr">
        <is>
          <t>Mensual</t>
        </is>
      </c>
      <c r="E578" t="inlineStr">
        <is>
          <t>Positivo</t>
        </is>
      </c>
      <c r="F578" s="134" t="n">
        <v>45777</v>
      </c>
      <c r="G578" t="inlineStr">
        <is>
          <t>122-2025-04-30</t>
        </is>
      </c>
      <c r="H578" t="inlineStr">
        <is>
          <t>TSDPP</t>
        </is>
      </c>
      <c r="I578" t="inlineStr">
        <is>
          <t>Total solicitudes documentales por periodo</t>
        </is>
      </c>
      <c r="J578" t="n">
        <v>54</v>
      </c>
    </row>
    <row r="579">
      <c r="A579" t="n">
        <v>122</v>
      </c>
      <c r="B579" t="inlineStr">
        <is>
          <t>Eficacia en la solicitud documental- por periodo</t>
        </is>
      </c>
      <c r="C579" t="inlineStr">
        <is>
          <t>Gestión de calidad</t>
        </is>
      </c>
      <c r="D579" t="inlineStr">
        <is>
          <t>Mensual</t>
        </is>
      </c>
      <c r="E579" t="inlineStr">
        <is>
          <t>Positivo</t>
        </is>
      </c>
      <c r="F579" s="134" t="n">
        <v>45808</v>
      </c>
      <c r="G579" t="inlineStr">
        <is>
          <t>122-2025-05-31</t>
        </is>
      </c>
      <c r="H579" t="inlineStr">
        <is>
          <t>TSDIP</t>
        </is>
      </c>
      <c r="I579" t="inlineStr">
        <is>
          <t>Total solicitudes documentales implementadas por periodo</t>
        </is>
      </c>
      <c r="J579" t="n">
        <v>0</v>
      </c>
    </row>
    <row r="580">
      <c r="A580" t="n">
        <v>122</v>
      </c>
      <c r="B580" t="inlineStr">
        <is>
          <t>Eficacia en la solicitud documental- por periodo</t>
        </is>
      </c>
      <c r="C580" t="inlineStr">
        <is>
          <t>Gestión de calidad</t>
        </is>
      </c>
      <c r="D580" t="inlineStr">
        <is>
          <t>Mensual</t>
        </is>
      </c>
      <c r="E580" t="inlineStr">
        <is>
          <t>Positivo</t>
        </is>
      </c>
      <c r="F580" s="134" t="n">
        <v>45808</v>
      </c>
      <c r="G580" t="inlineStr">
        <is>
          <t>122-2025-05-31</t>
        </is>
      </c>
      <c r="H580" t="inlineStr">
        <is>
          <t>TSDPP</t>
        </is>
      </c>
      <c r="I580" t="inlineStr">
        <is>
          <t>Total solicitudes documentales por periodo</t>
        </is>
      </c>
      <c r="J580" t="n">
        <v>0</v>
      </c>
    </row>
    <row r="581">
      <c r="A581" t="n">
        <v>122</v>
      </c>
      <c r="B581" t="inlineStr">
        <is>
          <t>Eficacia en la solicitud documental- por periodo</t>
        </is>
      </c>
      <c r="C581" t="inlineStr">
        <is>
          <t>Gestión de calidad</t>
        </is>
      </c>
      <c r="D581" t="inlineStr">
        <is>
          <t>Mensual</t>
        </is>
      </c>
      <c r="E581" t="inlineStr">
        <is>
          <t>Positivo</t>
        </is>
      </c>
      <c r="F581" s="134" t="n">
        <v>45838</v>
      </c>
      <c r="G581" t="inlineStr">
        <is>
          <t>122-2025-06-30</t>
        </is>
      </c>
      <c r="H581" t="inlineStr">
        <is>
          <t>TSDIP</t>
        </is>
      </c>
      <c r="I581" t="inlineStr">
        <is>
          <t>Total solicitudes documentales implementadas por periodo</t>
        </is>
      </c>
      <c r="J581" t="n">
        <v>30</v>
      </c>
    </row>
    <row r="582">
      <c r="A582" t="n">
        <v>122</v>
      </c>
      <c r="B582" t="inlineStr">
        <is>
          <t>Eficacia en la solicitud documental- por periodo</t>
        </is>
      </c>
      <c r="C582" t="inlineStr">
        <is>
          <t>Gestión de calidad</t>
        </is>
      </c>
      <c r="D582" t="inlineStr">
        <is>
          <t>Mensual</t>
        </is>
      </c>
      <c r="E582" t="inlineStr">
        <is>
          <t>Positivo</t>
        </is>
      </c>
      <c r="F582" s="134" t="n">
        <v>45838</v>
      </c>
      <c r="G582" t="inlineStr">
        <is>
          <t>122-2025-06-30</t>
        </is>
      </c>
      <c r="H582" t="inlineStr">
        <is>
          <t>TSDPP</t>
        </is>
      </c>
      <c r="I582" t="inlineStr">
        <is>
          <t>Total solicitudes documentales por periodo</t>
        </is>
      </c>
      <c r="J582" t="n">
        <v>69</v>
      </c>
    </row>
    <row r="583">
      <c r="A583" t="n">
        <v>122</v>
      </c>
      <c r="B583" t="inlineStr">
        <is>
          <t>Eficacia en la solicitud documental- por periodo</t>
        </is>
      </c>
      <c r="C583" t="inlineStr">
        <is>
          <t>Gestión de calidad</t>
        </is>
      </c>
      <c r="D583" t="inlineStr">
        <is>
          <t>Mensual</t>
        </is>
      </c>
      <c r="E583" t="inlineStr">
        <is>
          <t>Positivo</t>
        </is>
      </c>
      <c r="F583" s="134" t="n">
        <v>45869</v>
      </c>
      <c r="G583" t="inlineStr">
        <is>
          <t>122-2025-07-31</t>
        </is>
      </c>
      <c r="H583" t="inlineStr">
        <is>
          <t>TSDIP</t>
        </is>
      </c>
      <c r="I583" t="inlineStr">
        <is>
          <t>Total solicitudes documentales implementadas por periodo</t>
        </is>
      </c>
      <c r="J583" t="n">
        <v>18</v>
      </c>
    </row>
    <row r="584">
      <c r="A584" t="n">
        <v>122</v>
      </c>
      <c r="B584" t="inlineStr">
        <is>
          <t>Eficacia en la solicitud documental- por periodo</t>
        </is>
      </c>
      <c r="C584" t="inlineStr">
        <is>
          <t>Gestión de calidad</t>
        </is>
      </c>
      <c r="D584" t="inlineStr">
        <is>
          <t>Mensual</t>
        </is>
      </c>
      <c r="E584" t="inlineStr">
        <is>
          <t>Positivo</t>
        </is>
      </c>
      <c r="F584" s="134" t="n">
        <v>45869</v>
      </c>
      <c r="G584" t="inlineStr">
        <is>
          <t>122-2025-07-31</t>
        </is>
      </c>
      <c r="H584" t="inlineStr">
        <is>
          <t>TSDPP</t>
        </is>
      </c>
      <c r="I584" t="inlineStr">
        <is>
          <t>Total solicitudes documentales por periodo</t>
        </is>
      </c>
      <c r="J584" t="n">
        <v>23</v>
      </c>
    </row>
    <row r="585">
      <c r="A585" t="n">
        <v>122</v>
      </c>
      <c r="B585" t="inlineStr">
        <is>
          <t>Eficacia en la solicitud documental- por periodo</t>
        </is>
      </c>
      <c r="C585" t="inlineStr">
        <is>
          <t>Gestión de calidad</t>
        </is>
      </c>
      <c r="D585" t="inlineStr">
        <is>
          <t>Mensual</t>
        </is>
      </c>
      <c r="E585" t="inlineStr">
        <is>
          <t>Positivo</t>
        </is>
      </c>
      <c r="F585" s="134" t="n">
        <v>45900</v>
      </c>
      <c r="G585" t="inlineStr">
        <is>
          <t>122-2025-08-31</t>
        </is>
      </c>
      <c r="H585" t="inlineStr">
        <is>
          <t>TSDIP</t>
        </is>
      </c>
      <c r="I585" t="inlineStr">
        <is>
          <t>Total solicitudes documentales implementadas por periodo</t>
        </is>
      </c>
      <c r="J585" t="n">
        <v>11</v>
      </c>
    </row>
    <row r="586">
      <c r="A586" t="n">
        <v>122</v>
      </c>
      <c r="B586" t="inlineStr">
        <is>
          <t>Eficacia en la solicitud documental- por periodo</t>
        </is>
      </c>
      <c r="C586" t="inlineStr">
        <is>
          <t>Gestión de calidad</t>
        </is>
      </c>
      <c r="D586" t="inlineStr">
        <is>
          <t>Mensual</t>
        </is>
      </c>
      <c r="E586" t="inlineStr">
        <is>
          <t>Positivo</t>
        </is>
      </c>
      <c r="F586" s="134" t="n">
        <v>45900</v>
      </c>
      <c r="G586" t="inlineStr">
        <is>
          <t>122-2025-08-31</t>
        </is>
      </c>
      <c r="H586" t="inlineStr">
        <is>
          <t>TSDPP</t>
        </is>
      </c>
      <c r="I586" t="inlineStr">
        <is>
          <t>Total solicitudes documentales por periodo</t>
        </is>
      </c>
      <c r="J586" t="n">
        <v>19</v>
      </c>
    </row>
    <row r="587">
      <c r="A587" t="n">
        <v>122</v>
      </c>
      <c r="B587" t="inlineStr">
        <is>
          <t>Eficacia en la solicitud documental- por periodo</t>
        </is>
      </c>
      <c r="C587" t="inlineStr">
        <is>
          <t>Gestión de calidad</t>
        </is>
      </c>
      <c r="D587" t="inlineStr">
        <is>
          <t>Mensual</t>
        </is>
      </c>
      <c r="E587" t="inlineStr">
        <is>
          <t>Positivo</t>
        </is>
      </c>
      <c r="F587" s="134" t="n">
        <v>45930</v>
      </c>
      <c r="G587" t="inlineStr">
        <is>
          <t>122-2025-09-30</t>
        </is>
      </c>
      <c r="H587" t="inlineStr">
        <is>
          <t>TSDIP</t>
        </is>
      </c>
      <c r="I587" t="inlineStr">
        <is>
          <t>Total solicitudes documentales implementadas por periodo</t>
        </is>
      </c>
      <c r="J587" t="n">
        <v>27</v>
      </c>
    </row>
    <row r="588">
      <c r="A588" t="n">
        <v>122</v>
      </c>
      <c r="B588" t="inlineStr">
        <is>
          <t>Eficacia en la solicitud documental- por periodo</t>
        </is>
      </c>
      <c r="C588" t="inlineStr">
        <is>
          <t>Gestión de calidad</t>
        </is>
      </c>
      <c r="D588" t="inlineStr">
        <is>
          <t>Mensual</t>
        </is>
      </c>
      <c r="E588" t="inlineStr">
        <is>
          <t>Positivo</t>
        </is>
      </c>
      <c r="F588" s="134" t="n">
        <v>45930</v>
      </c>
      <c r="G588" t="inlineStr">
        <is>
          <t>122-2025-09-30</t>
        </is>
      </c>
      <c r="H588" t="inlineStr">
        <is>
          <t>TSDPP</t>
        </is>
      </c>
      <c r="I588" t="inlineStr">
        <is>
          <t>Total solicitudes documentales por periodo</t>
        </is>
      </c>
      <c r="J588" t="n">
        <v>33</v>
      </c>
    </row>
    <row r="589">
      <c r="A589" t="n">
        <v>122</v>
      </c>
      <c r="B589" t="inlineStr">
        <is>
          <t>Eficacia en la solicitud documental- por periodo</t>
        </is>
      </c>
      <c r="C589" t="inlineStr">
        <is>
          <t>Gestión de calidad</t>
        </is>
      </c>
      <c r="D589" t="inlineStr">
        <is>
          <t>Mensual</t>
        </is>
      </c>
      <c r="E589" t="inlineStr">
        <is>
          <t>Positivo</t>
        </is>
      </c>
      <c r="F589" s="134" t="n">
        <v>45961</v>
      </c>
      <c r="G589" t="inlineStr">
        <is>
          <t>122-2025-10-31</t>
        </is>
      </c>
      <c r="H589" t="inlineStr">
        <is>
          <t>TSDIP</t>
        </is>
      </c>
      <c r="I589" t="inlineStr">
        <is>
          <t>Total solicitudes documentales implementadas por periodo</t>
        </is>
      </c>
      <c r="J589" t="n">
        <v>24</v>
      </c>
    </row>
    <row r="590">
      <c r="A590" t="n">
        <v>122</v>
      </c>
      <c r="B590" t="inlineStr">
        <is>
          <t>Eficacia en la solicitud documental- por periodo</t>
        </is>
      </c>
      <c r="C590" t="inlineStr">
        <is>
          <t>Gestión de calidad</t>
        </is>
      </c>
      <c r="D590" t="inlineStr">
        <is>
          <t>Mensual</t>
        </is>
      </c>
      <c r="E590" t="inlineStr">
        <is>
          <t>Positivo</t>
        </is>
      </c>
      <c r="F590" s="134" t="n">
        <v>45961</v>
      </c>
      <c r="G590" t="inlineStr">
        <is>
          <t>122-2025-10-31</t>
        </is>
      </c>
      <c r="H590" t="inlineStr">
        <is>
          <t>TSDPP</t>
        </is>
      </c>
      <c r="I590" t="inlineStr">
        <is>
          <t>Total solicitudes documentales por periodo</t>
        </is>
      </c>
      <c r="J590" t="n">
        <v>27</v>
      </c>
    </row>
    <row r="591">
      <c r="A591" t="n">
        <v>122</v>
      </c>
      <c r="B591" t="inlineStr">
        <is>
          <t>Eficacia en la solicitud documental- por periodo</t>
        </is>
      </c>
      <c r="C591" t="inlineStr">
        <is>
          <t>Gestión de calidad</t>
        </is>
      </c>
      <c r="D591" t="inlineStr">
        <is>
          <t>Mensual</t>
        </is>
      </c>
      <c r="E591" t="inlineStr">
        <is>
          <t>Positivo</t>
        </is>
      </c>
      <c r="F591" s="134" t="n">
        <v>45991</v>
      </c>
      <c r="G591" t="inlineStr">
        <is>
          <t>122-2025-11-30</t>
        </is>
      </c>
      <c r="H591" t="inlineStr">
        <is>
          <t>TSDIP</t>
        </is>
      </c>
      <c r="I591" t="inlineStr">
        <is>
          <t>Total solicitudes documentales implementadas por periodo</t>
        </is>
      </c>
      <c r="J591" t="n">
        <v>9</v>
      </c>
    </row>
    <row r="592">
      <c r="A592" t="n">
        <v>122</v>
      </c>
      <c r="B592" t="inlineStr">
        <is>
          <t>Eficacia en la solicitud documental- por periodo</t>
        </is>
      </c>
      <c r="C592" t="inlineStr">
        <is>
          <t>Gestión de calidad</t>
        </is>
      </c>
      <c r="D592" t="inlineStr">
        <is>
          <t>Mensual</t>
        </is>
      </c>
      <c r="E592" t="inlineStr">
        <is>
          <t>Positivo</t>
        </is>
      </c>
      <c r="F592" s="134" t="n">
        <v>45991</v>
      </c>
      <c r="G592" t="inlineStr">
        <is>
          <t>122-2025-11-30</t>
        </is>
      </c>
      <c r="H592" t="inlineStr">
        <is>
          <t>TSDPP</t>
        </is>
      </c>
      <c r="I592" t="inlineStr">
        <is>
          <t>Total solicitudes documentales por periodo</t>
        </is>
      </c>
      <c r="J592" t="n">
        <v>10</v>
      </c>
    </row>
    <row r="593">
      <c r="A593" t="n">
        <v>122</v>
      </c>
      <c r="B593" t="inlineStr">
        <is>
          <t>Eficacia en la solicitud documental- por periodo</t>
        </is>
      </c>
      <c r="C593" t="inlineStr">
        <is>
          <t>Gestión de calidad</t>
        </is>
      </c>
      <c r="D593" t="inlineStr">
        <is>
          <t>Mensual</t>
        </is>
      </c>
      <c r="E593" t="inlineStr">
        <is>
          <t>Positivo</t>
        </is>
      </c>
      <c r="F593" s="134" t="n">
        <v>46022</v>
      </c>
      <c r="G593" t="inlineStr">
        <is>
          <t>122-2025-12-31</t>
        </is>
      </c>
      <c r="H593" t="inlineStr">
        <is>
          <t>TSDIP</t>
        </is>
      </c>
      <c r="I593" t="inlineStr">
        <is>
          <t>Total solicitudes documentales implementadas por periodo</t>
        </is>
      </c>
      <c r="J593" t="n">
        <v>1</v>
      </c>
    </row>
    <row r="594">
      <c r="A594" t="n">
        <v>122</v>
      </c>
      <c r="B594" t="inlineStr">
        <is>
          <t>Eficacia en la solicitud documental- por periodo</t>
        </is>
      </c>
      <c r="C594" t="inlineStr">
        <is>
          <t>Gestión de calidad</t>
        </is>
      </c>
      <c r="D594" t="inlineStr">
        <is>
          <t>Mensual</t>
        </is>
      </c>
      <c r="E594" t="inlineStr">
        <is>
          <t>Positivo</t>
        </is>
      </c>
      <c r="F594" s="134" t="n">
        <v>46022</v>
      </c>
      <c r="G594" t="inlineStr">
        <is>
          <t>122-2025-12-31</t>
        </is>
      </c>
      <c r="H594" t="inlineStr">
        <is>
          <t>TSDPP</t>
        </is>
      </c>
      <c r="I594" t="inlineStr">
        <is>
          <t>Total solicitudes documentales por periodo</t>
        </is>
      </c>
      <c r="J594" t="n">
        <v>1</v>
      </c>
    </row>
    <row r="595">
      <c r="A595" t="n">
        <v>122</v>
      </c>
      <c r="B595" t="inlineStr">
        <is>
          <t>Eficacia en la solicitud documental- por periodo</t>
        </is>
      </c>
      <c r="C595" t="inlineStr">
        <is>
          <t>Gestión de calidad</t>
        </is>
      </c>
      <c r="D595" t="inlineStr">
        <is>
          <t>Mensual</t>
        </is>
      </c>
      <c r="E595" t="inlineStr">
        <is>
          <t>Positivo</t>
        </is>
      </c>
      <c r="F595" s="134" t="n">
        <v>46053</v>
      </c>
      <c r="G595" t="inlineStr">
        <is>
          <t>122-2026-01-31</t>
        </is>
      </c>
      <c r="H595" t="inlineStr">
        <is>
          <t>TSDIP</t>
        </is>
      </c>
      <c r="I595" t="inlineStr">
        <is>
          <t>Total solicitudes documentales implementadas por periodo</t>
        </is>
      </c>
      <c r="J595" t="n">
        <v>0</v>
      </c>
    </row>
    <row r="596">
      <c r="A596" t="n">
        <v>122</v>
      </c>
      <c r="B596" t="inlineStr">
        <is>
          <t>Eficacia en la solicitud documental- por periodo</t>
        </is>
      </c>
      <c r="C596" t="inlineStr">
        <is>
          <t>Gestión de calidad</t>
        </is>
      </c>
      <c r="D596" t="inlineStr">
        <is>
          <t>Mensual</t>
        </is>
      </c>
      <c r="E596" t="inlineStr">
        <is>
          <t>Positivo</t>
        </is>
      </c>
      <c r="F596" s="134" t="n">
        <v>46053</v>
      </c>
      <c r="G596" t="inlineStr">
        <is>
          <t>122-2026-01-31</t>
        </is>
      </c>
      <c r="H596" t="inlineStr">
        <is>
          <t>TSDPP</t>
        </is>
      </c>
      <c r="I596" t="inlineStr">
        <is>
          <t>Total solicitudes documentales por periodo</t>
        </is>
      </c>
      <c r="J596" t="n">
        <v>0</v>
      </c>
    </row>
    <row r="597">
      <c r="A597" t="n">
        <v>122</v>
      </c>
      <c r="B597" t="inlineStr">
        <is>
          <t>Eficacia en la solicitud documental- por periodo</t>
        </is>
      </c>
      <c r="C597" t="inlineStr">
        <is>
          <t>Gestión de calidad</t>
        </is>
      </c>
      <c r="D597" t="inlineStr">
        <is>
          <t>Mensual</t>
        </is>
      </c>
      <c r="E597" t="inlineStr">
        <is>
          <t>Positivo</t>
        </is>
      </c>
      <c r="F597" s="134" t="n">
        <v>46081</v>
      </c>
      <c r="G597" t="inlineStr">
        <is>
          <t>122-2026-02-28</t>
        </is>
      </c>
      <c r="H597" t="inlineStr">
        <is>
          <t>TSDIP</t>
        </is>
      </c>
      <c r="I597" t="inlineStr">
        <is>
          <t>Total solicitudes documentales implementadas por periodo</t>
        </is>
      </c>
      <c r="J597" t="n">
        <v>7</v>
      </c>
    </row>
    <row r="598">
      <c r="A598" t="n">
        <v>122</v>
      </c>
      <c r="B598" t="inlineStr">
        <is>
          <t>Eficacia en la solicitud documental- por periodo</t>
        </is>
      </c>
      <c r="C598" t="inlineStr">
        <is>
          <t>Gestión de calidad</t>
        </is>
      </c>
      <c r="D598" t="inlineStr">
        <is>
          <t>Mensual</t>
        </is>
      </c>
      <c r="E598" t="inlineStr">
        <is>
          <t>Positivo</t>
        </is>
      </c>
      <c r="F598" s="134" t="n">
        <v>46081</v>
      </c>
      <c r="G598" t="inlineStr">
        <is>
          <t>122-2026-02-28</t>
        </is>
      </c>
      <c r="H598" t="inlineStr">
        <is>
          <t>TSDPP</t>
        </is>
      </c>
      <c r="I598" t="inlineStr">
        <is>
          <t>Total solicitudes documentales por periodo</t>
        </is>
      </c>
      <c r="J598" t="n">
        <v>20</v>
      </c>
    </row>
    <row r="599">
      <c r="A599" t="n">
        <v>124</v>
      </c>
      <c r="B599" t="inlineStr">
        <is>
          <t>Indice de Frecuencia de accidentalidad</t>
        </is>
      </c>
      <c r="C599" t="inlineStr">
        <is>
          <t>GESTIÓN DE SEGURIDAD Y SALUD EN EL TRABAJO</t>
        </is>
      </c>
      <c r="D599" t="inlineStr">
        <is>
          <t>Mensual</t>
        </is>
      </c>
      <c r="E599" t="inlineStr">
        <is>
          <t>Negativo</t>
        </is>
      </c>
      <c r="F599" s="134" t="n">
        <v>44592</v>
      </c>
      <c r="G599" t="inlineStr">
        <is>
          <t>124-2022-01-31</t>
        </is>
      </c>
      <c r="H599" t="inlineStr">
        <is>
          <t>NAPM</t>
        </is>
      </c>
      <c r="I599" t="inlineStr">
        <is>
          <t>Numero de accidentes de trabajo que se presentaron en el mes</t>
        </is>
      </c>
      <c r="J599" t="n">
        <v>0</v>
      </c>
    </row>
    <row r="600">
      <c r="A600" t="n">
        <v>124</v>
      </c>
      <c r="B600" t="inlineStr">
        <is>
          <t>Indice de Frecuencia de accidentalidad</t>
        </is>
      </c>
      <c r="C600" t="inlineStr">
        <is>
          <t>GESTIÓN DE SEGURIDAD Y SALUD EN EL TRABAJO</t>
        </is>
      </c>
      <c r="D600" t="inlineStr">
        <is>
          <t>Mensual</t>
        </is>
      </c>
      <c r="E600" t="inlineStr">
        <is>
          <t>Negativo</t>
        </is>
      </c>
      <c r="F600" s="134" t="n">
        <v>44592</v>
      </c>
      <c r="G600" t="inlineStr">
        <is>
          <t>124-2022-01-31</t>
        </is>
      </c>
      <c r="H600" t="inlineStr">
        <is>
          <t>NTM</t>
        </is>
      </c>
      <c r="I600" t="inlineStr">
        <is>
          <t>Numero de trabajadores en el mes</t>
        </is>
      </c>
      <c r="J600" t="n">
        <v>1080</v>
      </c>
    </row>
    <row r="601">
      <c r="A601" t="n">
        <v>124</v>
      </c>
      <c r="B601" t="inlineStr">
        <is>
          <t>Indice de Frecuencia de accidentalidad</t>
        </is>
      </c>
      <c r="C601" t="inlineStr">
        <is>
          <t>GESTIÓN DE SEGURIDAD Y SALUD EN EL TRABAJO</t>
        </is>
      </c>
      <c r="D601" t="inlineStr">
        <is>
          <t>Mensual</t>
        </is>
      </c>
      <c r="E601" t="inlineStr">
        <is>
          <t>Negativo</t>
        </is>
      </c>
      <c r="F601" s="134" t="n">
        <v>44620</v>
      </c>
      <c r="G601" t="inlineStr">
        <is>
          <t>124-2022-02-28</t>
        </is>
      </c>
      <c r="H601" t="inlineStr">
        <is>
          <t>NAPM</t>
        </is>
      </c>
      <c r="I601" t="inlineStr">
        <is>
          <t>Numero de accidentes de trabajo que se presentaron en el mes</t>
        </is>
      </c>
      <c r="J601" t="n">
        <v>1</v>
      </c>
    </row>
    <row r="602">
      <c r="A602" t="n">
        <v>124</v>
      </c>
      <c r="B602" t="inlineStr">
        <is>
          <t>Indice de Frecuencia de accidentalidad</t>
        </is>
      </c>
      <c r="C602" t="inlineStr">
        <is>
          <t>GESTIÓN DE SEGURIDAD Y SALUD EN EL TRABAJO</t>
        </is>
      </c>
      <c r="D602" t="inlineStr">
        <is>
          <t>Mensual</t>
        </is>
      </c>
      <c r="E602" t="inlineStr">
        <is>
          <t>Negativo</t>
        </is>
      </c>
      <c r="F602" s="134" t="n">
        <v>44620</v>
      </c>
      <c r="G602" t="inlineStr">
        <is>
          <t>124-2022-02-28</t>
        </is>
      </c>
      <c r="H602" t="inlineStr">
        <is>
          <t>NTM</t>
        </is>
      </c>
      <c r="I602" t="inlineStr">
        <is>
          <t>Numero de trabajadores en el mes</t>
        </is>
      </c>
      <c r="J602" t="n">
        <v>1431</v>
      </c>
    </row>
    <row r="603">
      <c r="A603" t="n">
        <v>124</v>
      </c>
      <c r="B603" t="inlineStr">
        <is>
          <t>Indice de Frecuencia de accidentalidad</t>
        </is>
      </c>
      <c r="C603" t="inlineStr">
        <is>
          <t>GESTIÓN DE SEGURIDAD Y SALUD EN EL TRABAJO</t>
        </is>
      </c>
      <c r="D603" t="inlineStr">
        <is>
          <t>Mensual</t>
        </is>
      </c>
      <c r="E603" t="inlineStr">
        <is>
          <t>Negativo</t>
        </is>
      </c>
      <c r="F603" s="134" t="n">
        <v>44651</v>
      </c>
      <c r="G603" t="inlineStr">
        <is>
          <t>124-2022-03-31</t>
        </is>
      </c>
      <c r="H603" t="inlineStr">
        <is>
          <t>NAPM</t>
        </is>
      </c>
      <c r="I603" t="inlineStr">
        <is>
          <t>Numero de accidentes de trabajo que se presentaron en el mes</t>
        </is>
      </c>
      <c r="J603" t="n">
        <v>0</v>
      </c>
    </row>
    <row r="604">
      <c r="A604" t="n">
        <v>124</v>
      </c>
      <c r="B604" t="inlineStr">
        <is>
          <t>Indice de Frecuencia de accidentalidad</t>
        </is>
      </c>
      <c r="C604" t="inlineStr">
        <is>
          <t>GESTIÓN DE SEGURIDAD Y SALUD EN EL TRABAJO</t>
        </is>
      </c>
      <c r="D604" t="inlineStr">
        <is>
          <t>Mensual</t>
        </is>
      </c>
      <c r="E604" t="inlineStr">
        <is>
          <t>Negativo</t>
        </is>
      </c>
      <c r="F604" s="134" t="n">
        <v>44651</v>
      </c>
      <c r="G604" t="inlineStr">
        <is>
          <t>124-2022-03-31</t>
        </is>
      </c>
      <c r="H604" t="inlineStr">
        <is>
          <t>NTM</t>
        </is>
      </c>
      <c r="I604" t="inlineStr">
        <is>
          <t>Numero de trabajadores en el mes</t>
        </is>
      </c>
      <c r="J604" t="n">
        <v>1689</v>
      </c>
    </row>
    <row r="605">
      <c r="A605" t="n">
        <v>124</v>
      </c>
      <c r="B605" t="inlineStr">
        <is>
          <t>Indice de Frecuencia de accidentalidad</t>
        </is>
      </c>
      <c r="C605" t="inlineStr">
        <is>
          <t>GESTIÓN DE SEGURIDAD Y SALUD EN EL TRABAJO</t>
        </is>
      </c>
      <c r="D605" t="inlineStr">
        <is>
          <t>Mensual</t>
        </is>
      </c>
      <c r="E605" t="inlineStr">
        <is>
          <t>Negativo</t>
        </is>
      </c>
      <c r="F605" s="134" t="n">
        <v>44681</v>
      </c>
      <c r="G605" t="inlineStr">
        <is>
          <t>124-2022-04-30</t>
        </is>
      </c>
      <c r="H605" t="inlineStr">
        <is>
          <t>NAPM</t>
        </is>
      </c>
      <c r="I605" t="inlineStr">
        <is>
          <t>Numero de accidentes de trabajo que se presentaron en el mes</t>
        </is>
      </c>
      <c r="J605" t="n">
        <v>0</v>
      </c>
    </row>
    <row r="606">
      <c r="A606" t="n">
        <v>124</v>
      </c>
      <c r="B606" t="inlineStr">
        <is>
          <t>Indice de Frecuencia de accidentalidad</t>
        </is>
      </c>
      <c r="C606" t="inlineStr">
        <is>
          <t>GESTIÓN DE SEGURIDAD Y SALUD EN EL TRABAJO</t>
        </is>
      </c>
      <c r="D606" t="inlineStr">
        <is>
          <t>Mensual</t>
        </is>
      </c>
      <c r="E606" t="inlineStr">
        <is>
          <t>Negativo</t>
        </is>
      </c>
      <c r="F606" s="134" t="n">
        <v>44681</v>
      </c>
      <c r="G606" t="inlineStr">
        <is>
          <t>124-2022-04-30</t>
        </is>
      </c>
      <c r="H606" t="inlineStr">
        <is>
          <t>NTM</t>
        </is>
      </c>
      <c r="I606" t="inlineStr">
        <is>
          <t>Numero de trabajadores en el mes</t>
        </is>
      </c>
      <c r="J606" t="n">
        <v>1783</v>
      </c>
    </row>
    <row r="607">
      <c r="A607" t="n">
        <v>124</v>
      </c>
      <c r="B607" t="inlineStr">
        <is>
          <t>Indice de Frecuencia de accidentalidad</t>
        </is>
      </c>
      <c r="C607" t="inlineStr">
        <is>
          <t>GESTIÓN DE SEGURIDAD Y SALUD EN EL TRABAJO</t>
        </is>
      </c>
      <c r="D607" t="inlineStr">
        <is>
          <t>Mensual</t>
        </is>
      </c>
      <c r="E607" t="inlineStr">
        <is>
          <t>Negativo</t>
        </is>
      </c>
      <c r="F607" s="134" t="n">
        <v>44712</v>
      </c>
      <c r="G607" t="inlineStr">
        <is>
          <t>124-2022-05-31</t>
        </is>
      </c>
      <c r="H607" t="inlineStr">
        <is>
          <t>NAPM</t>
        </is>
      </c>
      <c r="I607" t="inlineStr">
        <is>
          <t>Numero de accidentes de trabajo que se presentaron en el mes</t>
        </is>
      </c>
      <c r="J607" t="n">
        <v>1</v>
      </c>
    </row>
    <row r="608">
      <c r="A608" t="n">
        <v>124</v>
      </c>
      <c r="B608" t="inlineStr">
        <is>
          <t>Indice de Frecuencia de accidentalidad</t>
        </is>
      </c>
      <c r="C608" t="inlineStr">
        <is>
          <t>GESTIÓN DE SEGURIDAD Y SALUD EN EL TRABAJO</t>
        </is>
      </c>
      <c r="D608" t="inlineStr">
        <is>
          <t>Mensual</t>
        </is>
      </c>
      <c r="E608" t="inlineStr">
        <is>
          <t>Negativo</t>
        </is>
      </c>
      <c r="F608" s="134" t="n">
        <v>44712</v>
      </c>
      <c r="G608" t="inlineStr">
        <is>
          <t>124-2022-05-31</t>
        </is>
      </c>
      <c r="H608" t="inlineStr">
        <is>
          <t>NTM</t>
        </is>
      </c>
      <c r="I608" t="inlineStr">
        <is>
          <t>Numero de trabajadores en el mes</t>
        </is>
      </c>
      <c r="J608" t="n">
        <v>1874</v>
      </c>
    </row>
    <row r="609">
      <c r="A609" t="n">
        <v>124</v>
      </c>
      <c r="B609" t="inlineStr">
        <is>
          <t>Indice de Frecuencia de accidentalidad</t>
        </is>
      </c>
      <c r="C609" t="inlineStr">
        <is>
          <t>GESTIÓN DE SEGURIDAD Y SALUD EN EL TRABAJO</t>
        </is>
      </c>
      <c r="D609" t="inlineStr">
        <is>
          <t>Mensual</t>
        </is>
      </c>
      <c r="E609" t="inlineStr">
        <is>
          <t>Negativo</t>
        </is>
      </c>
      <c r="F609" s="134" t="n">
        <v>44742</v>
      </c>
      <c r="G609" t="inlineStr">
        <is>
          <t>124-2022-06-30</t>
        </is>
      </c>
      <c r="H609" t="inlineStr">
        <is>
          <t>NAPM</t>
        </is>
      </c>
      <c r="I609" t="inlineStr">
        <is>
          <t>Numero de accidentes de trabajo que se presentaron en el mes</t>
        </is>
      </c>
      <c r="J609" t="n">
        <v>0</v>
      </c>
    </row>
    <row r="610">
      <c r="A610" t="n">
        <v>124</v>
      </c>
      <c r="B610" t="inlineStr">
        <is>
          <t>Indice de Frecuencia de accidentalidad</t>
        </is>
      </c>
      <c r="C610" t="inlineStr">
        <is>
          <t>GESTIÓN DE SEGURIDAD Y SALUD EN EL TRABAJO</t>
        </is>
      </c>
      <c r="D610" t="inlineStr">
        <is>
          <t>Mensual</t>
        </is>
      </c>
      <c r="E610" t="inlineStr">
        <is>
          <t>Negativo</t>
        </is>
      </c>
      <c r="F610" s="134" t="n">
        <v>44742</v>
      </c>
      <c r="G610" t="inlineStr">
        <is>
          <t>124-2022-06-30</t>
        </is>
      </c>
      <c r="H610" t="inlineStr">
        <is>
          <t>NTM</t>
        </is>
      </c>
      <c r="I610" t="inlineStr">
        <is>
          <t>Numero de trabajadores en el mes</t>
        </is>
      </c>
      <c r="J610" t="n">
        <v>1630</v>
      </c>
    </row>
    <row r="611">
      <c r="A611" t="n">
        <v>124</v>
      </c>
      <c r="B611" t="inlineStr">
        <is>
          <t>Indice de Frecuencia de accidentalidad</t>
        </is>
      </c>
      <c r="C611" t="inlineStr">
        <is>
          <t>GESTIÓN DE SEGURIDAD Y SALUD EN EL TRABAJO</t>
        </is>
      </c>
      <c r="D611" t="inlineStr">
        <is>
          <t>Mensual</t>
        </is>
      </c>
      <c r="E611" t="inlineStr">
        <is>
          <t>Negativo</t>
        </is>
      </c>
      <c r="F611" s="134" t="n">
        <v>44773</v>
      </c>
      <c r="G611" t="inlineStr">
        <is>
          <t>124-2022-07-31</t>
        </is>
      </c>
      <c r="H611" t="inlineStr">
        <is>
          <t>NAPM</t>
        </is>
      </c>
      <c r="I611" t="inlineStr">
        <is>
          <t>Numero de accidentes de trabajo que se presentaron en el mes</t>
        </is>
      </c>
      <c r="J611" t="n">
        <v>0</v>
      </c>
    </row>
    <row r="612">
      <c r="A612" t="n">
        <v>124</v>
      </c>
      <c r="B612" t="inlineStr">
        <is>
          <t>Indice de Frecuencia de accidentalidad</t>
        </is>
      </c>
      <c r="C612" t="inlineStr">
        <is>
          <t>GESTIÓN DE SEGURIDAD Y SALUD EN EL TRABAJO</t>
        </is>
      </c>
      <c r="D612" t="inlineStr">
        <is>
          <t>Mensual</t>
        </is>
      </c>
      <c r="E612" t="inlineStr">
        <is>
          <t>Negativo</t>
        </is>
      </c>
      <c r="F612" s="134" t="n">
        <v>44773</v>
      </c>
      <c r="G612" t="inlineStr">
        <is>
          <t>124-2022-07-31</t>
        </is>
      </c>
      <c r="H612" t="inlineStr">
        <is>
          <t>NTM</t>
        </is>
      </c>
      <c r="I612" t="inlineStr">
        <is>
          <t>Numero de trabajadores en el mes</t>
        </is>
      </c>
      <c r="J612" t="n">
        <v>1537</v>
      </c>
    </row>
    <row r="613">
      <c r="A613" t="n">
        <v>124</v>
      </c>
      <c r="B613" t="inlineStr">
        <is>
          <t>Indice de Frecuencia de accidentalidad</t>
        </is>
      </c>
      <c r="C613" t="inlineStr">
        <is>
          <t>GESTIÓN DE SEGURIDAD Y SALUD EN EL TRABAJO</t>
        </is>
      </c>
      <c r="D613" t="inlineStr">
        <is>
          <t>Mensual</t>
        </is>
      </c>
      <c r="E613" t="inlineStr">
        <is>
          <t>Negativo</t>
        </is>
      </c>
      <c r="F613" s="134" t="n">
        <v>44804</v>
      </c>
      <c r="G613" t="inlineStr">
        <is>
          <t>124-2022-08-31</t>
        </is>
      </c>
      <c r="H613" t="inlineStr">
        <is>
          <t>NAPM</t>
        </is>
      </c>
      <c r="I613" t="inlineStr">
        <is>
          <t>Numero de accidentes de trabajo que se presentaron en el mes</t>
        </is>
      </c>
      <c r="J613" t="n">
        <v>3</v>
      </c>
    </row>
    <row r="614">
      <c r="A614" t="n">
        <v>124</v>
      </c>
      <c r="B614" t="inlineStr">
        <is>
          <t>Indice de Frecuencia de accidentalidad</t>
        </is>
      </c>
      <c r="C614" t="inlineStr">
        <is>
          <t>GESTIÓN DE SEGURIDAD Y SALUD EN EL TRABAJO</t>
        </is>
      </c>
      <c r="D614" t="inlineStr">
        <is>
          <t>Mensual</t>
        </is>
      </c>
      <c r="E614" t="inlineStr">
        <is>
          <t>Negativo</t>
        </is>
      </c>
      <c r="F614" s="134" t="n">
        <v>44804</v>
      </c>
      <c r="G614" t="inlineStr">
        <is>
          <t>124-2022-08-31</t>
        </is>
      </c>
      <c r="H614" t="inlineStr">
        <is>
          <t>NTM</t>
        </is>
      </c>
      <c r="I614" t="inlineStr">
        <is>
          <t>Numero de trabajadores en el mes</t>
        </is>
      </c>
      <c r="J614" t="n">
        <v>1608</v>
      </c>
    </row>
    <row r="615">
      <c r="A615" t="n">
        <v>124</v>
      </c>
      <c r="B615" t="inlineStr">
        <is>
          <t>Indice de Frecuencia de accidentalidad</t>
        </is>
      </c>
      <c r="C615" t="inlineStr">
        <is>
          <t>GESTIÓN DE SEGURIDAD Y SALUD EN EL TRABAJO</t>
        </is>
      </c>
      <c r="D615" t="inlineStr">
        <is>
          <t>Mensual</t>
        </is>
      </c>
      <c r="E615" t="inlineStr">
        <is>
          <t>Negativo</t>
        </is>
      </c>
      <c r="F615" s="134" t="n">
        <v>44834</v>
      </c>
      <c r="G615" t="inlineStr">
        <is>
          <t>124-2022-09-30</t>
        </is>
      </c>
      <c r="H615" t="inlineStr">
        <is>
          <t>NAPM</t>
        </is>
      </c>
      <c r="I615" t="inlineStr">
        <is>
          <t>Numero de accidentes de trabajo que se presentaron en el mes</t>
        </is>
      </c>
      <c r="J615" t="n">
        <v>0</v>
      </c>
    </row>
    <row r="616">
      <c r="A616" t="n">
        <v>124</v>
      </c>
      <c r="B616" t="inlineStr">
        <is>
          <t>Indice de Frecuencia de accidentalidad</t>
        </is>
      </c>
      <c r="C616" t="inlineStr">
        <is>
          <t>GESTIÓN DE SEGURIDAD Y SALUD EN EL TRABAJO</t>
        </is>
      </c>
      <c r="D616" t="inlineStr">
        <is>
          <t>Mensual</t>
        </is>
      </c>
      <c r="E616" t="inlineStr">
        <is>
          <t>Negativo</t>
        </is>
      </c>
      <c r="F616" s="134" t="n">
        <v>44834</v>
      </c>
      <c r="G616" t="inlineStr">
        <is>
          <t>124-2022-09-30</t>
        </is>
      </c>
      <c r="H616" t="inlineStr">
        <is>
          <t>NTM</t>
        </is>
      </c>
      <c r="I616" t="inlineStr">
        <is>
          <t>Numero de trabajadores en el mes</t>
        </is>
      </c>
      <c r="J616" t="n">
        <v>1804</v>
      </c>
    </row>
    <row r="617">
      <c r="A617" t="n">
        <v>124</v>
      </c>
      <c r="B617" t="inlineStr">
        <is>
          <t>Indice de Frecuencia de accidentalidad</t>
        </is>
      </c>
      <c r="C617" t="inlineStr">
        <is>
          <t>GESTIÓN DE SEGURIDAD Y SALUD EN EL TRABAJO</t>
        </is>
      </c>
      <c r="D617" t="inlineStr">
        <is>
          <t>Mensual</t>
        </is>
      </c>
      <c r="E617" t="inlineStr">
        <is>
          <t>Negativo</t>
        </is>
      </c>
      <c r="F617" s="134" t="n">
        <v>44865</v>
      </c>
      <c r="G617" t="inlineStr">
        <is>
          <t>124-2022-10-31</t>
        </is>
      </c>
      <c r="H617" t="inlineStr">
        <is>
          <t>NAPM</t>
        </is>
      </c>
      <c r="I617" t="inlineStr">
        <is>
          <t>Numero de accidentes de trabajo que se presentaron en el mes</t>
        </is>
      </c>
      <c r="J617" t="n">
        <v>1</v>
      </c>
    </row>
    <row r="618">
      <c r="A618" t="n">
        <v>124</v>
      </c>
      <c r="B618" t="inlineStr">
        <is>
          <t>Indice de Frecuencia de accidentalidad</t>
        </is>
      </c>
      <c r="C618" t="inlineStr">
        <is>
          <t>GESTIÓN DE SEGURIDAD Y SALUD EN EL TRABAJO</t>
        </is>
      </c>
      <c r="D618" t="inlineStr">
        <is>
          <t>Mensual</t>
        </is>
      </c>
      <c r="E618" t="inlineStr">
        <is>
          <t>Negativo</t>
        </is>
      </c>
      <c r="F618" s="134" t="n">
        <v>44865</v>
      </c>
      <c r="G618" t="inlineStr">
        <is>
          <t>124-2022-10-31</t>
        </is>
      </c>
      <c r="H618" t="inlineStr">
        <is>
          <t>NTM</t>
        </is>
      </c>
      <c r="I618" t="inlineStr">
        <is>
          <t>Numero de trabajadores en el mes</t>
        </is>
      </c>
      <c r="J618" t="n">
        <v>1812</v>
      </c>
    </row>
    <row r="619">
      <c r="A619" t="n">
        <v>124</v>
      </c>
      <c r="B619" t="inlineStr">
        <is>
          <t>Indice de Frecuencia de accidentalidad</t>
        </is>
      </c>
      <c r="C619" t="inlineStr">
        <is>
          <t>GESTIÓN DE SEGURIDAD Y SALUD EN EL TRABAJO</t>
        </is>
      </c>
      <c r="D619" t="inlineStr">
        <is>
          <t>Mensual</t>
        </is>
      </c>
      <c r="E619" t="inlineStr">
        <is>
          <t>Negativo</t>
        </is>
      </c>
      <c r="F619" s="134" t="n">
        <v>44895</v>
      </c>
      <c r="G619" t="inlineStr">
        <is>
          <t>124-2022-11-30</t>
        </is>
      </c>
      <c r="H619" t="inlineStr">
        <is>
          <t>NAPM</t>
        </is>
      </c>
      <c r="I619" t="inlineStr">
        <is>
          <t>Numero de accidentes de trabajo que se presentaron en el mes</t>
        </is>
      </c>
      <c r="J619" t="n">
        <v>0</v>
      </c>
    </row>
    <row r="620">
      <c r="A620" t="n">
        <v>124</v>
      </c>
      <c r="B620" t="inlineStr">
        <is>
          <t>Indice de Frecuencia de accidentalidad</t>
        </is>
      </c>
      <c r="C620" t="inlineStr">
        <is>
          <t>GESTIÓN DE SEGURIDAD Y SALUD EN EL TRABAJO</t>
        </is>
      </c>
      <c r="D620" t="inlineStr">
        <is>
          <t>Mensual</t>
        </is>
      </c>
      <c r="E620" t="inlineStr">
        <is>
          <t>Negativo</t>
        </is>
      </c>
      <c r="F620" s="134" t="n">
        <v>44895</v>
      </c>
      <c r="G620" t="inlineStr">
        <is>
          <t>124-2022-11-30</t>
        </is>
      </c>
      <c r="H620" t="inlineStr">
        <is>
          <t>NTM</t>
        </is>
      </c>
      <c r="I620" t="inlineStr">
        <is>
          <t>Numero de trabajadores en el mes</t>
        </is>
      </c>
      <c r="J620" t="n">
        <v>1799</v>
      </c>
    </row>
    <row r="621">
      <c r="A621" t="n">
        <v>124</v>
      </c>
      <c r="B621" t="inlineStr">
        <is>
          <t>Indice de Frecuencia de accidentalidad</t>
        </is>
      </c>
      <c r="C621" t="inlineStr">
        <is>
          <t>GESTIÓN DE SEGURIDAD Y SALUD EN EL TRABAJO</t>
        </is>
      </c>
      <c r="D621" t="inlineStr">
        <is>
          <t>Mensual</t>
        </is>
      </c>
      <c r="E621" t="inlineStr">
        <is>
          <t>Negativo</t>
        </is>
      </c>
      <c r="F621" s="134" t="n">
        <v>44926</v>
      </c>
      <c r="G621" t="inlineStr">
        <is>
          <t>124-2022-12-31</t>
        </is>
      </c>
      <c r="H621" t="inlineStr">
        <is>
          <t>NAPM</t>
        </is>
      </c>
      <c r="I621" t="inlineStr">
        <is>
          <t>Numero de accidentes de trabajo que se presentaron en el mes</t>
        </is>
      </c>
      <c r="J621" t="n">
        <v>0</v>
      </c>
    </row>
    <row r="622">
      <c r="A622" t="n">
        <v>124</v>
      </c>
      <c r="B622" t="inlineStr">
        <is>
          <t>Indice de Frecuencia de accidentalidad</t>
        </is>
      </c>
      <c r="C622" t="inlineStr">
        <is>
          <t>GESTIÓN DE SEGURIDAD Y SALUD EN EL TRABAJO</t>
        </is>
      </c>
      <c r="D622" t="inlineStr">
        <is>
          <t>Mensual</t>
        </is>
      </c>
      <c r="E622" t="inlineStr">
        <is>
          <t>Negativo</t>
        </is>
      </c>
      <c r="F622" s="134" t="n">
        <v>44926</v>
      </c>
      <c r="G622" t="inlineStr">
        <is>
          <t>124-2022-12-31</t>
        </is>
      </c>
      <c r="H622" t="inlineStr">
        <is>
          <t>NTM</t>
        </is>
      </c>
      <c r="I622" t="inlineStr">
        <is>
          <t>Numero de trabajadores en el mes</t>
        </is>
      </c>
      <c r="J622" t="n">
        <v>1322</v>
      </c>
    </row>
    <row r="623">
      <c r="A623" t="n">
        <v>124</v>
      </c>
      <c r="B623" t="inlineStr">
        <is>
          <t>Indice de Frecuencia de accidentalidad</t>
        </is>
      </c>
      <c r="C623" t="inlineStr">
        <is>
          <t>GESTIÓN DE SEGURIDAD Y SALUD EN EL TRABAJO</t>
        </is>
      </c>
      <c r="D623" t="inlineStr">
        <is>
          <t>Mensual</t>
        </is>
      </c>
      <c r="E623" t="inlineStr">
        <is>
          <t>Negativo</t>
        </is>
      </c>
      <c r="F623" s="134" t="n">
        <v>44957</v>
      </c>
      <c r="G623" t="inlineStr">
        <is>
          <t>124-2023-01-31</t>
        </is>
      </c>
      <c r="H623" t="inlineStr">
        <is>
          <t>NAPM</t>
        </is>
      </c>
      <c r="I623" t="inlineStr">
        <is>
          <t>Numero de accidentes de trabajo que se presentaron en el mes</t>
        </is>
      </c>
      <c r="J623" t="n">
        <v>0</v>
      </c>
    </row>
    <row r="624">
      <c r="A624" t="n">
        <v>124</v>
      </c>
      <c r="B624" t="inlineStr">
        <is>
          <t>Indice de Frecuencia de accidentalidad</t>
        </is>
      </c>
      <c r="C624" t="inlineStr">
        <is>
          <t>GESTIÓN DE SEGURIDAD Y SALUD EN EL TRABAJO</t>
        </is>
      </c>
      <c r="D624" t="inlineStr">
        <is>
          <t>Mensual</t>
        </is>
      </c>
      <c r="E624" t="inlineStr">
        <is>
          <t>Negativo</t>
        </is>
      </c>
      <c r="F624" s="134" t="n">
        <v>44957</v>
      </c>
      <c r="G624" t="inlineStr">
        <is>
          <t>124-2023-01-31</t>
        </is>
      </c>
      <c r="H624" t="inlineStr">
        <is>
          <t>NTM</t>
        </is>
      </c>
      <c r="I624" t="inlineStr">
        <is>
          <t>Numero de trabajadores en el mes</t>
        </is>
      </c>
      <c r="J624" t="n">
        <v>1138</v>
      </c>
    </row>
    <row r="625">
      <c r="A625" t="n">
        <v>124</v>
      </c>
      <c r="B625" t="inlineStr">
        <is>
          <t>Indice de Frecuencia de accidentalidad</t>
        </is>
      </c>
      <c r="C625" t="inlineStr">
        <is>
          <t>GESTIÓN DE SEGURIDAD Y SALUD EN EL TRABAJO</t>
        </is>
      </c>
      <c r="D625" t="inlineStr">
        <is>
          <t>Mensual</t>
        </is>
      </c>
      <c r="E625" t="inlineStr">
        <is>
          <t>Negativo</t>
        </is>
      </c>
      <c r="F625" s="134" t="n">
        <v>44985</v>
      </c>
      <c r="G625" t="inlineStr">
        <is>
          <t>124-2023-02-28</t>
        </is>
      </c>
      <c r="H625" t="inlineStr">
        <is>
          <t>NAPM</t>
        </is>
      </c>
      <c r="I625" t="inlineStr">
        <is>
          <t>Numero de accidentes de trabajo que se presentaron en el mes</t>
        </is>
      </c>
      <c r="J625" t="n">
        <v>0</v>
      </c>
    </row>
    <row r="626">
      <c r="A626" t="n">
        <v>124</v>
      </c>
      <c r="B626" t="inlineStr">
        <is>
          <t>Indice de Frecuencia de accidentalidad</t>
        </is>
      </c>
      <c r="C626" t="inlineStr">
        <is>
          <t>GESTIÓN DE SEGURIDAD Y SALUD EN EL TRABAJO</t>
        </is>
      </c>
      <c r="D626" t="inlineStr">
        <is>
          <t>Mensual</t>
        </is>
      </c>
      <c r="E626" t="inlineStr">
        <is>
          <t>Negativo</t>
        </is>
      </c>
      <c r="F626" s="134" t="n">
        <v>44985</v>
      </c>
      <c r="G626" t="inlineStr">
        <is>
          <t>124-2023-02-28</t>
        </is>
      </c>
      <c r="H626" t="inlineStr">
        <is>
          <t>NTM</t>
        </is>
      </c>
      <c r="I626" t="inlineStr">
        <is>
          <t>Numero de trabajadores en el mes</t>
        </is>
      </c>
      <c r="J626" t="n">
        <v>1745</v>
      </c>
    </row>
    <row r="627">
      <c r="A627" t="n">
        <v>124</v>
      </c>
      <c r="B627" t="inlineStr">
        <is>
          <t>Indice de Frecuencia de accidentalidad</t>
        </is>
      </c>
      <c r="C627" t="inlineStr">
        <is>
          <t>GESTIÓN DE SEGURIDAD Y SALUD EN EL TRABAJO</t>
        </is>
      </c>
      <c r="D627" t="inlineStr">
        <is>
          <t>Mensual</t>
        </is>
      </c>
      <c r="E627" t="inlineStr">
        <is>
          <t>Negativo</t>
        </is>
      </c>
      <c r="F627" s="134" t="n">
        <v>45016</v>
      </c>
      <c r="G627" t="inlineStr">
        <is>
          <t>124-2023-03-31</t>
        </is>
      </c>
      <c r="H627" t="inlineStr">
        <is>
          <t>NAPM</t>
        </is>
      </c>
      <c r="I627" t="inlineStr">
        <is>
          <t>Numero de accidentes de trabajo que se presentaron en el mes</t>
        </is>
      </c>
      <c r="J627" t="n">
        <v>0</v>
      </c>
    </row>
    <row r="628">
      <c r="A628" t="n">
        <v>124</v>
      </c>
      <c r="B628" t="inlineStr">
        <is>
          <t>Indice de Frecuencia de accidentalidad</t>
        </is>
      </c>
      <c r="C628" t="inlineStr">
        <is>
          <t>GESTIÓN DE SEGURIDAD Y SALUD EN EL TRABAJO</t>
        </is>
      </c>
      <c r="D628" t="inlineStr">
        <is>
          <t>Mensual</t>
        </is>
      </c>
      <c r="E628" t="inlineStr">
        <is>
          <t>Negativo</t>
        </is>
      </c>
      <c r="F628" s="134" t="n">
        <v>45016</v>
      </c>
      <c r="G628" t="inlineStr">
        <is>
          <t>124-2023-03-31</t>
        </is>
      </c>
      <c r="H628" t="inlineStr">
        <is>
          <t>NTM</t>
        </is>
      </c>
      <c r="I628" t="inlineStr">
        <is>
          <t>Numero de trabajadores en el mes</t>
        </is>
      </c>
      <c r="J628" t="n">
        <v>1873</v>
      </c>
    </row>
    <row r="629">
      <c r="A629" t="n">
        <v>124</v>
      </c>
      <c r="B629" t="inlineStr">
        <is>
          <t>Indice de Frecuencia de accidentalidad</t>
        </is>
      </c>
      <c r="C629" t="inlineStr">
        <is>
          <t>GESTIÓN DE SEGURIDAD Y SALUD EN EL TRABAJO</t>
        </is>
      </c>
      <c r="D629" t="inlineStr">
        <is>
          <t>Mensual</t>
        </is>
      </c>
      <c r="E629" t="inlineStr">
        <is>
          <t>Negativo</t>
        </is>
      </c>
      <c r="F629" s="134" t="n">
        <v>45046</v>
      </c>
      <c r="G629" t="inlineStr">
        <is>
          <t>124-2023-04-30</t>
        </is>
      </c>
      <c r="H629" t="inlineStr">
        <is>
          <t>NAPM</t>
        </is>
      </c>
      <c r="I629" t="inlineStr">
        <is>
          <t>Numero de accidentes de trabajo que se presentaron en el mes</t>
        </is>
      </c>
      <c r="J629" t="n">
        <v>4</v>
      </c>
    </row>
    <row r="630">
      <c r="A630" t="n">
        <v>124</v>
      </c>
      <c r="B630" t="inlineStr">
        <is>
          <t>Indice de Frecuencia de accidentalidad</t>
        </is>
      </c>
      <c r="C630" t="inlineStr">
        <is>
          <t>GESTIÓN DE SEGURIDAD Y SALUD EN EL TRABAJO</t>
        </is>
      </c>
      <c r="D630" t="inlineStr">
        <is>
          <t>Mensual</t>
        </is>
      </c>
      <c r="E630" t="inlineStr">
        <is>
          <t>Negativo</t>
        </is>
      </c>
      <c r="F630" s="134" t="n">
        <v>45046</v>
      </c>
      <c r="G630" t="inlineStr">
        <is>
          <t>124-2023-04-30</t>
        </is>
      </c>
      <c r="H630" t="inlineStr">
        <is>
          <t>NTM</t>
        </is>
      </c>
      <c r="I630" t="inlineStr">
        <is>
          <t>Numero de trabajadores en el mes</t>
        </is>
      </c>
      <c r="J630" t="n">
        <v>3833</v>
      </c>
    </row>
    <row r="631">
      <c r="A631" t="n">
        <v>124</v>
      </c>
      <c r="B631" t="inlineStr">
        <is>
          <t>Indice de Frecuencia de accidentalidad</t>
        </is>
      </c>
      <c r="C631" t="inlineStr">
        <is>
          <t>GESTIÓN DE SEGURIDAD Y SALUD EN EL TRABAJO</t>
        </is>
      </c>
      <c r="D631" t="inlineStr">
        <is>
          <t>Mensual</t>
        </is>
      </c>
      <c r="E631" t="inlineStr">
        <is>
          <t>Negativo</t>
        </is>
      </c>
      <c r="F631" s="134" t="n">
        <v>45077</v>
      </c>
      <c r="G631" t="inlineStr">
        <is>
          <t>124-2023-05-31</t>
        </is>
      </c>
      <c r="H631" t="inlineStr">
        <is>
          <t>NAPM</t>
        </is>
      </c>
      <c r="I631" t="inlineStr">
        <is>
          <t>Numero de accidentes de trabajo que se presentaron en el mes</t>
        </is>
      </c>
      <c r="J631" t="n">
        <v>1</v>
      </c>
    </row>
    <row r="632">
      <c r="A632" t="n">
        <v>124</v>
      </c>
      <c r="B632" t="inlineStr">
        <is>
          <t>Indice de Frecuencia de accidentalidad</t>
        </is>
      </c>
      <c r="C632" t="inlineStr">
        <is>
          <t>GESTIÓN DE SEGURIDAD Y SALUD EN EL TRABAJO</t>
        </is>
      </c>
      <c r="D632" t="inlineStr">
        <is>
          <t>Mensual</t>
        </is>
      </c>
      <c r="E632" t="inlineStr">
        <is>
          <t>Negativo</t>
        </is>
      </c>
      <c r="F632" s="134" t="n">
        <v>45077</v>
      </c>
      <c r="G632" t="inlineStr">
        <is>
          <t>124-2023-05-31</t>
        </is>
      </c>
      <c r="H632" t="inlineStr">
        <is>
          <t>NTM</t>
        </is>
      </c>
      <c r="I632" t="inlineStr">
        <is>
          <t>Numero de trabajadores en el mes</t>
        </is>
      </c>
      <c r="J632" t="n">
        <v>1958</v>
      </c>
    </row>
    <row r="633">
      <c r="A633" t="n">
        <v>124</v>
      </c>
      <c r="B633" t="inlineStr">
        <is>
          <t>Indice de Frecuencia de accidentalidad</t>
        </is>
      </c>
      <c r="C633" t="inlineStr">
        <is>
          <t>GESTIÓN DE SEGURIDAD Y SALUD EN EL TRABAJO</t>
        </is>
      </c>
      <c r="D633" t="inlineStr">
        <is>
          <t>Mensual</t>
        </is>
      </c>
      <c r="E633" t="inlineStr">
        <is>
          <t>Negativo</t>
        </is>
      </c>
      <c r="F633" s="134" t="n">
        <v>45107</v>
      </c>
      <c r="G633" t="inlineStr">
        <is>
          <t>124-2023-06-30</t>
        </is>
      </c>
      <c r="H633" t="inlineStr">
        <is>
          <t>NAPM</t>
        </is>
      </c>
      <c r="I633" t="inlineStr">
        <is>
          <t>Numero de accidentes de trabajo que se presentaron en el mes</t>
        </is>
      </c>
      <c r="J633" t="n">
        <v>0</v>
      </c>
    </row>
    <row r="634">
      <c r="A634" t="n">
        <v>124</v>
      </c>
      <c r="B634" t="inlineStr">
        <is>
          <t>Indice de Frecuencia de accidentalidad</t>
        </is>
      </c>
      <c r="C634" t="inlineStr">
        <is>
          <t>GESTIÓN DE SEGURIDAD Y SALUD EN EL TRABAJO</t>
        </is>
      </c>
      <c r="D634" t="inlineStr">
        <is>
          <t>Mensual</t>
        </is>
      </c>
      <c r="E634" t="inlineStr">
        <is>
          <t>Negativo</t>
        </is>
      </c>
      <c r="F634" s="134" t="n">
        <v>45107</v>
      </c>
      <c r="G634" t="inlineStr">
        <is>
          <t>124-2023-06-30</t>
        </is>
      </c>
      <c r="H634" t="inlineStr">
        <is>
          <t>NTM</t>
        </is>
      </c>
      <c r="I634" t="inlineStr">
        <is>
          <t>Numero de trabajadores en el mes</t>
        </is>
      </c>
      <c r="J634" t="n">
        <v>1660</v>
      </c>
    </row>
    <row r="635">
      <c r="A635" t="n">
        <v>124</v>
      </c>
      <c r="B635" t="inlineStr">
        <is>
          <t>Indice de Frecuencia de accidentalidad</t>
        </is>
      </c>
      <c r="C635" t="inlineStr">
        <is>
          <t>GESTIÓN DE SEGURIDAD Y SALUD EN EL TRABAJO</t>
        </is>
      </c>
      <c r="D635" t="inlineStr">
        <is>
          <t>Mensual</t>
        </is>
      </c>
      <c r="E635" t="inlineStr">
        <is>
          <t>Negativo</t>
        </is>
      </c>
      <c r="F635" s="134" t="n">
        <v>45138</v>
      </c>
      <c r="G635" t="inlineStr">
        <is>
          <t>124-2023-07-31</t>
        </is>
      </c>
      <c r="H635" t="inlineStr">
        <is>
          <t>NAPM</t>
        </is>
      </c>
      <c r="I635" t="inlineStr">
        <is>
          <t>Numero de accidentes de trabajo que se presentaron en el mes</t>
        </is>
      </c>
      <c r="J635" t="n">
        <v>1</v>
      </c>
    </row>
    <row r="636">
      <c r="A636" t="n">
        <v>124</v>
      </c>
      <c r="B636" t="inlineStr">
        <is>
          <t>Indice de Frecuencia de accidentalidad</t>
        </is>
      </c>
      <c r="C636" t="inlineStr">
        <is>
          <t>GESTIÓN DE SEGURIDAD Y SALUD EN EL TRABAJO</t>
        </is>
      </c>
      <c r="D636" t="inlineStr">
        <is>
          <t>Mensual</t>
        </is>
      </c>
      <c r="E636" t="inlineStr">
        <is>
          <t>Negativo</t>
        </is>
      </c>
      <c r="F636" s="134" t="n">
        <v>45138</v>
      </c>
      <c r="G636" t="inlineStr">
        <is>
          <t>124-2023-07-31</t>
        </is>
      </c>
      <c r="H636" t="inlineStr">
        <is>
          <t>NTM</t>
        </is>
      </c>
      <c r="I636" t="inlineStr">
        <is>
          <t>Numero de trabajadores en el mes</t>
        </is>
      </c>
      <c r="J636" t="n">
        <v>1325</v>
      </c>
    </row>
    <row r="637">
      <c r="A637" t="n">
        <v>124</v>
      </c>
      <c r="B637" t="inlineStr">
        <is>
          <t>Indice de Frecuencia de accidentalidad</t>
        </is>
      </c>
      <c r="C637" t="inlineStr">
        <is>
          <t>GESTIÓN DE SEGURIDAD Y SALUD EN EL TRABAJO</t>
        </is>
      </c>
      <c r="D637" t="inlineStr">
        <is>
          <t>Mensual</t>
        </is>
      </c>
      <c r="E637" t="inlineStr">
        <is>
          <t>Negativo</t>
        </is>
      </c>
      <c r="F637" s="134" t="n">
        <v>45169</v>
      </c>
      <c r="G637" t="inlineStr">
        <is>
          <t>124-2023-08-31</t>
        </is>
      </c>
      <c r="H637" t="inlineStr">
        <is>
          <t>NAPM</t>
        </is>
      </c>
      <c r="I637" t="inlineStr">
        <is>
          <t>Numero de accidentes de trabajo que se presentaron en el mes</t>
        </is>
      </c>
      <c r="J637" t="n">
        <v>1</v>
      </c>
    </row>
    <row r="638">
      <c r="A638" t="n">
        <v>124</v>
      </c>
      <c r="B638" t="inlineStr">
        <is>
          <t>Indice de Frecuencia de accidentalidad</t>
        </is>
      </c>
      <c r="C638" t="inlineStr">
        <is>
          <t>GESTIÓN DE SEGURIDAD Y SALUD EN EL TRABAJO</t>
        </is>
      </c>
      <c r="D638" t="inlineStr">
        <is>
          <t>Mensual</t>
        </is>
      </c>
      <c r="E638" t="inlineStr">
        <is>
          <t>Negativo</t>
        </is>
      </c>
      <c r="F638" s="134" t="n">
        <v>45169</v>
      </c>
      <c r="G638" t="inlineStr">
        <is>
          <t>124-2023-08-31</t>
        </is>
      </c>
      <c r="H638" t="inlineStr">
        <is>
          <t>NTM</t>
        </is>
      </c>
      <c r="I638" t="inlineStr">
        <is>
          <t>Numero de trabajadores en el mes</t>
        </is>
      </c>
      <c r="J638" t="n">
        <v>1738</v>
      </c>
    </row>
    <row r="639">
      <c r="A639" t="n">
        <v>124</v>
      </c>
      <c r="B639" t="inlineStr">
        <is>
          <t>Indice de Frecuencia de accidentalidad</t>
        </is>
      </c>
      <c r="C639" t="inlineStr">
        <is>
          <t>GESTIÓN DE SEGURIDAD Y SALUD EN EL TRABAJO</t>
        </is>
      </c>
      <c r="D639" t="inlineStr">
        <is>
          <t>Mensual</t>
        </is>
      </c>
      <c r="E639" t="inlineStr">
        <is>
          <t>Negativo</t>
        </is>
      </c>
      <c r="F639" s="134" t="n">
        <v>45199</v>
      </c>
      <c r="G639" t="inlineStr">
        <is>
          <t>124-2023-09-30</t>
        </is>
      </c>
      <c r="H639" t="inlineStr">
        <is>
          <t>NAPM</t>
        </is>
      </c>
      <c r="I639" t="inlineStr">
        <is>
          <t>Numero de accidentes de trabajo que se presentaron en el mes</t>
        </is>
      </c>
      <c r="J639" t="n">
        <v>0</v>
      </c>
    </row>
    <row r="640">
      <c r="A640" t="n">
        <v>124</v>
      </c>
      <c r="B640" t="inlineStr">
        <is>
          <t>Indice de Frecuencia de accidentalidad</t>
        </is>
      </c>
      <c r="C640" t="inlineStr">
        <is>
          <t>GESTIÓN DE SEGURIDAD Y SALUD EN EL TRABAJO</t>
        </is>
      </c>
      <c r="D640" t="inlineStr">
        <is>
          <t>Mensual</t>
        </is>
      </c>
      <c r="E640" t="inlineStr">
        <is>
          <t>Negativo</t>
        </is>
      </c>
      <c r="F640" s="134" t="n">
        <v>45199</v>
      </c>
      <c r="G640" t="inlineStr">
        <is>
          <t>124-2023-09-30</t>
        </is>
      </c>
      <c r="H640" t="inlineStr">
        <is>
          <t>NTM</t>
        </is>
      </c>
      <c r="I640" t="inlineStr">
        <is>
          <t>Numero de trabajadores en el mes</t>
        </is>
      </c>
      <c r="J640" t="n">
        <v>2182</v>
      </c>
    </row>
    <row r="641">
      <c r="A641" t="n">
        <v>124</v>
      </c>
      <c r="B641" t="inlineStr">
        <is>
          <t>Indice de Frecuencia de accidentalidad</t>
        </is>
      </c>
      <c r="C641" t="inlineStr">
        <is>
          <t>GESTIÓN DE SEGURIDAD Y SALUD EN EL TRABAJO</t>
        </is>
      </c>
      <c r="D641" t="inlineStr">
        <is>
          <t>Mensual</t>
        </is>
      </c>
      <c r="E641" t="inlineStr">
        <is>
          <t>Negativo</t>
        </is>
      </c>
      <c r="F641" s="134" t="n">
        <v>45230</v>
      </c>
      <c r="G641" t="inlineStr">
        <is>
          <t>124-2023-10-31</t>
        </is>
      </c>
      <c r="H641" t="inlineStr">
        <is>
          <t>NAPM</t>
        </is>
      </c>
      <c r="I641" t="inlineStr">
        <is>
          <t>Numero de accidentes de trabajo que se presentaron en el mes</t>
        </is>
      </c>
      <c r="J641" t="n">
        <v>1</v>
      </c>
    </row>
    <row r="642">
      <c r="A642" t="n">
        <v>124</v>
      </c>
      <c r="B642" t="inlineStr">
        <is>
          <t>Indice de Frecuencia de accidentalidad</t>
        </is>
      </c>
      <c r="C642" t="inlineStr">
        <is>
          <t>GESTIÓN DE SEGURIDAD Y SALUD EN EL TRABAJO</t>
        </is>
      </c>
      <c r="D642" t="inlineStr">
        <is>
          <t>Mensual</t>
        </is>
      </c>
      <c r="E642" t="inlineStr">
        <is>
          <t>Negativo</t>
        </is>
      </c>
      <c r="F642" s="134" t="n">
        <v>45230</v>
      </c>
      <c r="G642" t="inlineStr">
        <is>
          <t>124-2023-10-31</t>
        </is>
      </c>
      <c r="H642" t="inlineStr">
        <is>
          <t>NTM</t>
        </is>
      </c>
      <c r="I642" t="inlineStr">
        <is>
          <t>Numero de trabajadores en el mes</t>
        </is>
      </c>
      <c r="J642" t="n">
        <v>2183</v>
      </c>
    </row>
    <row r="643">
      <c r="A643" t="n">
        <v>124</v>
      </c>
      <c r="B643" t="inlineStr">
        <is>
          <t>Indice de Frecuencia de accidentalidad</t>
        </is>
      </c>
      <c r="C643" t="inlineStr">
        <is>
          <t>GESTIÓN DE SEGURIDAD Y SALUD EN EL TRABAJO</t>
        </is>
      </c>
      <c r="D643" t="inlineStr">
        <is>
          <t>Mensual</t>
        </is>
      </c>
      <c r="E643" t="inlineStr">
        <is>
          <t>Negativo</t>
        </is>
      </c>
      <c r="F643" s="134" t="n">
        <v>45260</v>
      </c>
      <c r="G643" t="inlineStr">
        <is>
          <t>124-2023-11-30</t>
        </is>
      </c>
      <c r="H643" t="inlineStr">
        <is>
          <t>NAPM</t>
        </is>
      </c>
      <c r="I643" t="inlineStr">
        <is>
          <t>Numero de accidentes de trabajo que se presentaron en el mes</t>
        </is>
      </c>
      <c r="J643" t="n">
        <v>0</v>
      </c>
    </row>
    <row r="644">
      <c r="A644" t="n">
        <v>124</v>
      </c>
      <c r="B644" t="inlineStr">
        <is>
          <t>Indice de Frecuencia de accidentalidad</t>
        </is>
      </c>
      <c r="C644" t="inlineStr">
        <is>
          <t>GESTIÓN DE SEGURIDAD Y SALUD EN EL TRABAJO</t>
        </is>
      </c>
      <c r="D644" t="inlineStr">
        <is>
          <t>Mensual</t>
        </is>
      </c>
      <c r="E644" t="inlineStr">
        <is>
          <t>Negativo</t>
        </is>
      </c>
      <c r="F644" s="134" t="n">
        <v>45260</v>
      </c>
      <c r="G644" t="inlineStr">
        <is>
          <t>124-2023-11-30</t>
        </is>
      </c>
      <c r="H644" t="inlineStr">
        <is>
          <t>NTM</t>
        </is>
      </c>
      <c r="I644" t="inlineStr">
        <is>
          <t>Numero de trabajadores en el mes</t>
        </is>
      </c>
      <c r="J644" t="n">
        <v>2178</v>
      </c>
    </row>
    <row r="645">
      <c r="A645" t="n">
        <v>124</v>
      </c>
      <c r="B645" t="inlineStr">
        <is>
          <t>Indice de Frecuencia de accidentalidad</t>
        </is>
      </c>
      <c r="C645" t="inlineStr">
        <is>
          <t>GESTIÓN DE SEGURIDAD Y SALUD EN EL TRABAJO</t>
        </is>
      </c>
      <c r="D645" t="inlineStr">
        <is>
          <t>Mensual</t>
        </is>
      </c>
      <c r="E645" t="inlineStr">
        <is>
          <t>Negativo</t>
        </is>
      </c>
      <c r="F645" s="134" t="n">
        <v>45291</v>
      </c>
      <c r="G645" t="inlineStr">
        <is>
          <t>124-2023-12-31</t>
        </is>
      </c>
      <c r="H645" t="inlineStr">
        <is>
          <t>NAPM</t>
        </is>
      </c>
      <c r="I645" t="inlineStr">
        <is>
          <t>Numero de accidentes de trabajo que se presentaron en el mes</t>
        </is>
      </c>
      <c r="J645" t="n">
        <v>0</v>
      </c>
    </row>
    <row r="646">
      <c r="A646" t="n">
        <v>124</v>
      </c>
      <c r="B646" t="inlineStr">
        <is>
          <t>Indice de Frecuencia de accidentalidad</t>
        </is>
      </c>
      <c r="C646" t="inlineStr">
        <is>
          <t>GESTIÓN DE SEGURIDAD Y SALUD EN EL TRABAJO</t>
        </is>
      </c>
      <c r="D646" t="inlineStr">
        <is>
          <t>Mensual</t>
        </is>
      </c>
      <c r="E646" t="inlineStr">
        <is>
          <t>Negativo</t>
        </is>
      </c>
      <c r="F646" s="134" t="n">
        <v>45291</v>
      </c>
      <c r="G646" t="inlineStr">
        <is>
          <t>124-2023-12-31</t>
        </is>
      </c>
      <c r="H646" t="inlineStr">
        <is>
          <t>NTM</t>
        </is>
      </c>
      <c r="I646" t="inlineStr">
        <is>
          <t>Numero de trabajadores en el mes</t>
        </is>
      </c>
      <c r="J646" t="n">
        <v>1608</v>
      </c>
    </row>
    <row r="647">
      <c r="A647" t="n">
        <v>124</v>
      </c>
      <c r="B647" t="inlineStr">
        <is>
          <t>Indice de Frecuencia de accidentalidad</t>
        </is>
      </c>
      <c r="C647" t="inlineStr">
        <is>
          <t>GESTIÓN DE SEGURIDAD Y SALUD EN EL TRABAJO</t>
        </is>
      </c>
      <c r="D647" t="inlineStr">
        <is>
          <t>Mensual</t>
        </is>
      </c>
      <c r="E647" t="inlineStr">
        <is>
          <t>Negativo</t>
        </is>
      </c>
      <c r="F647" s="134" t="n">
        <v>45322</v>
      </c>
      <c r="G647" t="inlineStr">
        <is>
          <t>124-2024-01-31</t>
        </is>
      </c>
      <c r="H647" t="inlineStr">
        <is>
          <t>NAPM</t>
        </is>
      </c>
      <c r="I647" t="inlineStr">
        <is>
          <t>Numero de accidentes de trabajo que se presentaron en el mes</t>
        </is>
      </c>
      <c r="J647" t="n">
        <v>0</v>
      </c>
    </row>
    <row r="648">
      <c r="A648" t="n">
        <v>124</v>
      </c>
      <c r="B648" t="inlineStr">
        <is>
          <t>Indice de Frecuencia de accidentalidad</t>
        </is>
      </c>
      <c r="C648" t="inlineStr">
        <is>
          <t>GESTIÓN DE SEGURIDAD Y SALUD EN EL TRABAJO</t>
        </is>
      </c>
      <c r="D648" t="inlineStr">
        <is>
          <t>Mensual</t>
        </is>
      </c>
      <c r="E648" t="inlineStr">
        <is>
          <t>Negativo</t>
        </is>
      </c>
      <c r="F648" s="134" t="n">
        <v>45322</v>
      </c>
      <c r="G648" t="inlineStr">
        <is>
          <t>124-2024-01-31</t>
        </is>
      </c>
      <c r="H648" t="inlineStr">
        <is>
          <t>NTM</t>
        </is>
      </c>
      <c r="I648" t="inlineStr">
        <is>
          <t>Numero de trabajadores en el mes</t>
        </is>
      </c>
      <c r="J648" t="n">
        <v>1534</v>
      </c>
    </row>
    <row r="649">
      <c r="A649" t="n">
        <v>124</v>
      </c>
      <c r="B649" t="inlineStr">
        <is>
          <t>Indice de Frecuencia de accidentalidad</t>
        </is>
      </c>
      <c r="C649" t="inlineStr">
        <is>
          <t>GESTIÓN DE SEGURIDAD Y SALUD EN EL TRABAJO</t>
        </is>
      </c>
      <c r="D649" t="inlineStr">
        <is>
          <t>Mensual</t>
        </is>
      </c>
      <c r="E649" t="inlineStr">
        <is>
          <t>Negativo</t>
        </is>
      </c>
      <c r="F649" s="134" t="n">
        <v>45351</v>
      </c>
      <c r="G649" t="inlineStr">
        <is>
          <t>124-2024-02-29</t>
        </is>
      </c>
      <c r="H649" t="inlineStr">
        <is>
          <t>NAPM</t>
        </is>
      </c>
      <c r="I649" t="inlineStr">
        <is>
          <t>Numero de accidentes de trabajo que se presentaron en el mes</t>
        </is>
      </c>
      <c r="J649" t="n">
        <v>0</v>
      </c>
    </row>
    <row r="650">
      <c r="A650" t="n">
        <v>124</v>
      </c>
      <c r="B650" t="inlineStr">
        <is>
          <t>Indice de Frecuencia de accidentalidad</t>
        </is>
      </c>
      <c r="C650" t="inlineStr">
        <is>
          <t>GESTIÓN DE SEGURIDAD Y SALUD EN EL TRABAJO</t>
        </is>
      </c>
      <c r="D650" t="inlineStr">
        <is>
          <t>Mensual</t>
        </is>
      </c>
      <c r="E650" t="inlineStr">
        <is>
          <t>Negativo</t>
        </is>
      </c>
      <c r="F650" s="134" t="n">
        <v>45351</v>
      </c>
      <c r="G650" t="inlineStr">
        <is>
          <t>124-2024-02-29</t>
        </is>
      </c>
      <c r="H650" t="inlineStr">
        <is>
          <t>NTM</t>
        </is>
      </c>
      <c r="I650" t="inlineStr">
        <is>
          <t>Numero de trabajadores en el mes</t>
        </is>
      </c>
      <c r="J650" t="n">
        <v>1476</v>
      </c>
    </row>
    <row r="651">
      <c r="A651" t="n">
        <v>124</v>
      </c>
      <c r="B651" t="inlineStr">
        <is>
          <t>Indice de Frecuencia de accidentalidad</t>
        </is>
      </c>
      <c r="C651" t="inlineStr">
        <is>
          <t>GESTIÓN DE SEGURIDAD Y SALUD EN EL TRABAJO</t>
        </is>
      </c>
      <c r="D651" t="inlineStr">
        <is>
          <t>Mensual</t>
        </is>
      </c>
      <c r="E651" t="inlineStr">
        <is>
          <t>Negativo</t>
        </is>
      </c>
      <c r="F651" s="134" t="n">
        <v>45382</v>
      </c>
      <c r="G651" t="inlineStr">
        <is>
          <t>124-2024-03-31</t>
        </is>
      </c>
      <c r="H651" t="inlineStr">
        <is>
          <t>NAPM</t>
        </is>
      </c>
      <c r="I651" t="inlineStr">
        <is>
          <t>Numero de accidentes de trabajo que se presentaron en el mes</t>
        </is>
      </c>
      <c r="J651" t="n">
        <v>0</v>
      </c>
    </row>
    <row r="652">
      <c r="A652" t="n">
        <v>124</v>
      </c>
      <c r="B652" t="inlineStr">
        <is>
          <t>Indice de Frecuencia de accidentalidad</t>
        </is>
      </c>
      <c r="C652" t="inlineStr">
        <is>
          <t>GESTIÓN DE SEGURIDAD Y SALUD EN EL TRABAJO</t>
        </is>
      </c>
      <c r="D652" t="inlineStr">
        <is>
          <t>Mensual</t>
        </is>
      </c>
      <c r="E652" t="inlineStr">
        <is>
          <t>Negativo</t>
        </is>
      </c>
      <c r="F652" s="134" t="n">
        <v>45382</v>
      </c>
      <c r="G652" t="inlineStr">
        <is>
          <t>124-2024-03-31</t>
        </is>
      </c>
      <c r="H652" t="inlineStr">
        <is>
          <t>NTM</t>
        </is>
      </c>
      <c r="I652" t="inlineStr">
        <is>
          <t>Numero de trabajadores en el mes</t>
        </is>
      </c>
      <c r="J652" t="n">
        <v>1546</v>
      </c>
    </row>
    <row r="653">
      <c r="A653" t="n">
        <v>124</v>
      </c>
      <c r="B653" t="inlineStr">
        <is>
          <t>Indice de Frecuencia de accidentalidad</t>
        </is>
      </c>
      <c r="C653" t="inlineStr">
        <is>
          <t>GESTIÓN DE SEGURIDAD Y SALUD EN EL TRABAJO</t>
        </is>
      </c>
      <c r="D653" t="inlineStr">
        <is>
          <t>Mensual</t>
        </is>
      </c>
      <c r="E653" t="inlineStr">
        <is>
          <t>Negativo</t>
        </is>
      </c>
      <c r="F653" s="134" t="n">
        <v>45412</v>
      </c>
      <c r="G653" t="inlineStr">
        <is>
          <t>124-2024-04-30</t>
        </is>
      </c>
      <c r="H653" t="inlineStr">
        <is>
          <t>NAPM</t>
        </is>
      </c>
      <c r="I653" t="inlineStr">
        <is>
          <t>Numero de accidentes de trabajo que se presentaron en el mes</t>
        </is>
      </c>
      <c r="J653" t="n">
        <v>0</v>
      </c>
    </row>
    <row r="654">
      <c r="A654" t="n">
        <v>124</v>
      </c>
      <c r="B654" t="inlineStr">
        <is>
          <t>Indice de Frecuencia de accidentalidad</t>
        </is>
      </c>
      <c r="C654" t="inlineStr">
        <is>
          <t>GESTIÓN DE SEGURIDAD Y SALUD EN EL TRABAJO</t>
        </is>
      </c>
      <c r="D654" t="inlineStr">
        <is>
          <t>Mensual</t>
        </is>
      </c>
      <c r="E654" t="inlineStr">
        <is>
          <t>Negativo</t>
        </is>
      </c>
      <c r="F654" s="134" t="n">
        <v>45412</v>
      </c>
      <c r="G654" t="inlineStr">
        <is>
          <t>124-2024-04-30</t>
        </is>
      </c>
      <c r="H654" t="inlineStr">
        <is>
          <t>NTM</t>
        </is>
      </c>
      <c r="I654" t="inlineStr">
        <is>
          <t>Numero de trabajadores en el mes</t>
        </is>
      </c>
      <c r="J654" t="n">
        <v>2296</v>
      </c>
    </row>
    <row r="655">
      <c r="A655" t="n">
        <v>124</v>
      </c>
      <c r="B655" t="inlineStr">
        <is>
          <t>Indice de Frecuencia de accidentalidad</t>
        </is>
      </c>
      <c r="C655" t="inlineStr">
        <is>
          <t>GESTIÓN DE SEGURIDAD Y SALUD EN EL TRABAJO</t>
        </is>
      </c>
      <c r="D655" t="inlineStr">
        <is>
          <t>Mensual</t>
        </is>
      </c>
      <c r="E655" t="inlineStr">
        <is>
          <t>Negativo</t>
        </is>
      </c>
      <c r="F655" s="134" t="n">
        <v>45443</v>
      </c>
      <c r="G655" t="inlineStr">
        <is>
          <t>124-2024-05-31</t>
        </is>
      </c>
      <c r="H655" t="inlineStr">
        <is>
          <t>NAPM</t>
        </is>
      </c>
      <c r="I655" t="inlineStr">
        <is>
          <t>Numero de accidentes de trabajo que se presentaron en el mes</t>
        </is>
      </c>
      <c r="J655" t="n">
        <v>1</v>
      </c>
    </row>
    <row r="656">
      <c r="A656" t="n">
        <v>124</v>
      </c>
      <c r="B656" t="inlineStr">
        <is>
          <t>Indice de Frecuencia de accidentalidad</t>
        </is>
      </c>
      <c r="C656" t="inlineStr">
        <is>
          <t>GESTIÓN DE SEGURIDAD Y SALUD EN EL TRABAJO</t>
        </is>
      </c>
      <c r="D656" t="inlineStr">
        <is>
          <t>Mensual</t>
        </is>
      </c>
      <c r="E656" t="inlineStr">
        <is>
          <t>Negativo</t>
        </is>
      </c>
      <c r="F656" s="134" t="n">
        <v>45443</v>
      </c>
      <c r="G656" t="inlineStr">
        <is>
          <t>124-2024-05-31</t>
        </is>
      </c>
      <c r="H656" t="inlineStr">
        <is>
          <t>NTM</t>
        </is>
      </c>
      <c r="I656" t="inlineStr">
        <is>
          <t>Numero de trabajadores en el mes</t>
        </is>
      </c>
      <c r="J656" t="n">
        <v>2391</v>
      </c>
    </row>
    <row r="657">
      <c r="A657" t="n">
        <v>124</v>
      </c>
      <c r="B657" t="inlineStr">
        <is>
          <t>Indice de Frecuencia de accidentalidad</t>
        </is>
      </c>
      <c r="C657" t="inlineStr">
        <is>
          <t>GESTIÓN DE SEGURIDAD Y SALUD EN EL TRABAJO</t>
        </is>
      </c>
      <c r="D657" t="inlineStr">
        <is>
          <t>Mensual</t>
        </is>
      </c>
      <c r="E657" t="inlineStr">
        <is>
          <t>Negativo</t>
        </is>
      </c>
      <c r="F657" s="134" t="n">
        <v>45473</v>
      </c>
      <c r="G657" t="inlineStr">
        <is>
          <t>124-2024-06-30</t>
        </is>
      </c>
      <c r="H657" t="inlineStr">
        <is>
          <t>NAPM</t>
        </is>
      </c>
      <c r="I657" t="inlineStr">
        <is>
          <t>Numero de accidentes de trabajo que se presentaron en el mes</t>
        </is>
      </c>
      <c r="J657" t="n">
        <v>0</v>
      </c>
    </row>
    <row r="658">
      <c r="A658" t="n">
        <v>124</v>
      </c>
      <c r="B658" t="inlineStr">
        <is>
          <t>Indice de Frecuencia de accidentalidad</t>
        </is>
      </c>
      <c r="C658" t="inlineStr">
        <is>
          <t>GESTIÓN DE SEGURIDAD Y SALUD EN EL TRABAJO</t>
        </is>
      </c>
      <c r="D658" t="inlineStr">
        <is>
          <t>Mensual</t>
        </is>
      </c>
      <c r="E658" t="inlineStr">
        <is>
          <t>Negativo</t>
        </is>
      </c>
      <c r="F658" s="134" t="n">
        <v>45473</v>
      </c>
      <c r="G658" t="inlineStr">
        <is>
          <t>124-2024-06-30</t>
        </is>
      </c>
      <c r="H658" t="inlineStr">
        <is>
          <t>NTM</t>
        </is>
      </c>
      <c r="I658" t="inlineStr">
        <is>
          <t>Numero de trabajadores en el mes</t>
        </is>
      </c>
      <c r="J658" t="n">
        <v>2190</v>
      </c>
    </row>
    <row r="659">
      <c r="A659" t="n">
        <v>124</v>
      </c>
      <c r="B659" t="inlineStr">
        <is>
          <t>Indice de Frecuencia de accidentalidad</t>
        </is>
      </c>
      <c r="C659" t="inlineStr">
        <is>
          <t>GESTIÓN DE SEGURIDAD Y SALUD EN EL TRABAJO</t>
        </is>
      </c>
      <c r="D659" t="inlineStr">
        <is>
          <t>Mensual</t>
        </is>
      </c>
      <c r="E659" t="inlineStr">
        <is>
          <t>Negativo</t>
        </is>
      </c>
      <c r="F659" s="134" t="n">
        <v>45504</v>
      </c>
      <c r="G659" t="inlineStr">
        <is>
          <t>124-2024-07-31</t>
        </is>
      </c>
      <c r="H659" t="inlineStr">
        <is>
          <t>NAPM</t>
        </is>
      </c>
      <c r="I659" t="inlineStr">
        <is>
          <t>Numero de accidentes de trabajo que se presentaron en el mes</t>
        </is>
      </c>
      <c r="J659" t="n">
        <v>0</v>
      </c>
    </row>
    <row r="660">
      <c r="A660" t="n">
        <v>124</v>
      </c>
      <c r="B660" t="inlineStr">
        <is>
          <t>Indice de Frecuencia de accidentalidad</t>
        </is>
      </c>
      <c r="C660" t="inlineStr">
        <is>
          <t>GESTIÓN DE SEGURIDAD Y SALUD EN EL TRABAJO</t>
        </is>
      </c>
      <c r="D660" t="inlineStr">
        <is>
          <t>Mensual</t>
        </is>
      </c>
      <c r="E660" t="inlineStr">
        <is>
          <t>Negativo</t>
        </is>
      </c>
      <c r="F660" s="134" t="n">
        <v>45504</v>
      </c>
      <c r="G660" t="inlineStr">
        <is>
          <t>124-2024-07-31</t>
        </is>
      </c>
      <c r="H660" t="inlineStr">
        <is>
          <t>NTM</t>
        </is>
      </c>
      <c r="I660" t="inlineStr">
        <is>
          <t>Numero de trabajadores en el mes</t>
        </is>
      </c>
      <c r="J660" t="n">
        <v>1637</v>
      </c>
    </row>
    <row r="661">
      <c r="A661" t="n">
        <v>124</v>
      </c>
      <c r="B661" t="inlineStr">
        <is>
          <t>Indice de Frecuencia de accidentalidad</t>
        </is>
      </c>
      <c r="C661" t="inlineStr">
        <is>
          <t>GESTIÓN DE SEGURIDAD Y SALUD EN EL TRABAJO</t>
        </is>
      </c>
      <c r="D661" t="inlineStr">
        <is>
          <t>Mensual</t>
        </is>
      </c>
      <c r="E661" t="inlineStr">
        <is>
          <t>Negativo</t>
        </is>
      </c>
      <c r="F661" s="134" t="n">
        <v>45535</v>
      </c>
      <c r="G661" t="inlineStr">
        <is>
          <t>124-2024-08-31</t>
        </is>
      </c>
      <c r="H661" t="inlineStr">
        <is>
          <t>NAPM</t>
        </is>
      </c>
      <c r="I661" t="inlineStr">
        <is>
          <t>Numero de accidentes de trabajo que se presentaron en el mes</t>
        </is>
      </c>
      <c r="J661" t="n">
        <v>0</v>
      </c>
    </row>
    <row r="662">
      <c r="A662" t="n">
        <v>124</v>
      </c>
      <c r="B662" t="inlineStr">
        <is>
          <t>Indice de Frecuencia de accidentalidad</t>
        </is>
      </c>
      <c r="C662" t="inlineStr">
        <is>
          <t>GESTIÓN DE SEGURIDAD Y SALUD EN EL TRABAJO</t>
        </is>
      </c>
      <c r="D662" t="inlineStr">
        <is>
          <t>Mensual</t>
        </is>
      </c>
      <c r="E662" t="inlineStr">
        <is>
          <t>Negativo</t>
        </is>
      </c>
      <c r="F662" s="134" t="n">
        <v>45535</v>
      </c>
      <c r="G662" t="inlineStr">
        <is>
          <t>124-2024-08-31</t>
        </is>
      </c>
      <c r="H662" t="inlineStr">
        <is>
          <t>NTM</t>
        </is>
      </c>
      <c r="I662" t="inlineStr">
        <is>
          <t>Numero de trabajadores en el mes</t>
        </is>
      </c>
      <c r="J662" t="n">
        <v>1925</v>
      </c>
    </row>
    <row r="663">
      <c r="A663" t="n">
        <v>124</v>
      </c>
      <c r="B663" t="inlineStr">
        <is>
          <t>Indice de Frecuencia de accidentalidad</t>
        </is>
      </c>
      <c r="C663" t="inlineStr">
        <is>
          <t>GESTIÓN DE SEGURIDAD Y SALUD EN EL TRABAJO</t>
        </is>
      </c>
      <c r="D663" t="inlineStr">
        <is>
          <t>Mensual</t>
        </is>
      </c>
      <c r="E663" t="inlineStr">
        <is>
          <t>Negativo</t>
        </is>
      </c>
      <c r="F663" s="134" t="n">
        <v>45565</v>
      </c>
      <c r="G663" t="inlineStr">
        <is>
          <t>124-2024-09-30</t>
        </is>
      </c>
      <c r="H663" t="inlineStr">
        <is>
          <t>NAPM</t>
        </is>
      </c>
      <c r="I663" t="inlineStr">
        <is>
          <t>Numero de accidentes de trabajo que se presentaron en el mes</t>
        </is>
      </c>
      <c r="J663" t="n">
        <v>0</v>
      </c>
    </row>
    <row r="664">
      <c r="A664" t="n">
        <v>124</v>
      </c>
      <c r="B664" t="inlineStr">
        <is>
          <t>Indice de Frecuencia de accidentalidad</t>
        </is>
      </c>
      <c r="C664" t="inlineStr">
        <is>
          <t>GESTIÓN DE SEGURIDAD Y SALUD EN EL TRABAJO</t>
        </is>
      </c>
      <c r="D664" t="inlineStr">
        <is>
          <t>Mensual</t>
        </is>
      </c>
      <c r="E664" t="inlineStr">
        <is>
          <t>Negativo</t>
        </is>
      </c>
      <c r="F664" s="134" t="n">
        <v>45565</v>
      </c>
      <c r="G664" t="inlineStr">
        <is>
          <t>124-2024-09-30</t>
        </is>
      </c>
      <c r="H664" t="inlineStr">
        <is>
          <t>NTM</t>
        </is>
      </c>
      <c r="I664" t="inlineStr">
        <is>
          <t>Numero de trabajadores en el mes</t>
        </is>
      </c>
      <c r="J664" t="n">
        <v>2416</v>
      </c>
    </row>
    <row r="665">
      <c r="A665" t="n">
        <v>124</v>
      </c>
      <c r="B665" t="inlineStr">
        <is>
          <t>Indice de Frecuencia de accidentalidad</t>
        </is>
      </c>
      <c r="C665" t="inlineStr">
        <is>
          <t>GESTIÓN DE SEGURIDAD Y SALUD EN EL TRABAJO</t>
        </is>
      </c>
      <c r="D665" t="inlineStr">
        <is>
          <t>Mensual</t>
        </is>
      </c>
      <c r="E665" t="inlineStr">
        <is>
          <t>Negativo</t>
        </is>
      </c>
      <c r="F665" s="134" t="n">
        <v>45596</v>
      </c>
      <c r="G665" t="inlineStr">
        <is>
          <t>124-2024-10-31</t>
        </is>
      </c>
      <c r="H665" t="inlineStr">
        <is>
          <t>NAPM</t>
        </is>
      </c>
      <c r="I665" t="inlineStr">
        <is>
          <t>Numero de accidentes de trabajo que se presentaron en el mes</t>
        </is>
      </c>
      <c r="J665" t="n">
        <v>0</v>
      </c>
    </row>
    <row r="666">
      <c r="A666" t="n">
        <v>124</v>
      </c>
      <c r="B666" t="inlineStr">
        <is>
          <t>Indice de Frecuencia de accidentalidad</t>
        </is>
      </c>
      <c r="C666" t="inlineStr">
        <is>
          <t>GESTIÓN DE SEGURIDAD Y SALUD EN EL TRABAJO</t>
        </is>
      </c>
      <c r="D666" t="inlineStr">
        <is>
          <t>Mensual</t>
        </is>
      </c>
      <c r="E666" t="inlineStr">
        <is>
          <t>Negativo</t>
        </is>
      </c>
      <c r="F666" s="134" t="n">
        <v>45596</v>
      </c>
      <c r="G666" t="inlineStr">
        <is>
          <t>124-2024-10-31</t>
        </is>
      </c>
      <c r="H666" t="inlineStr">
        <is>
          <t>NTM</t>
        </is>
      </c>
      <c r="I666" t="inlineStr">
        <is>
          <t>Numero de trabajadores en el mes</t>
        </is>
      </c>
      <c r="J666" t="n">
        <v>2429</v>
      </c>
    </row>
    <row r="667">
      <c r="A667" t="n">
        <v>124</v>
      </c>
      <c r="B667" t="inlineStr">
        <is>
          <t>Indice de Frecuencia de accidentalidad</t>
        </is>
      </c>
      <c r="C667" t="inlineStr">
        <is>
          <t>GESTIÓN DE SEGURIDAD Y SALUD EN EL TRABAJO</t>
        </is>
      </c>
      <c r="D667" t="inlineStr">
        <is>
          <t>Mensual</t>
        </is>
      </c>
      <c r="E667" t="inlineStr">
        <is>
          <t>Negativo</t>
        </is>
      </c>
      <c r="F667" s="134" t="n">
        <v>45626</v>
      </c>
      <c r="G667" t="inlineStr">
        <is>
          <t>124-2024-11-30</t>
        </is>
      </c>
      <c r="H667" t="inlineStr">
        <is>
          <t>NAPM</t>
        </is>
      </c>
      <c r="I667" t="inlineStr">
        <is>
          <t>Numero de accidentes de trabajo que se presentaron en el mes</t>
        </is>
      </c>
      <c r="J667" t="n">
        <v>0</v>
      </c>
    </row>
    <row r="668">
      <c r="A668" t="n">
        <v>124</v>
      </c>
      <c r="B668" t="inlineStr">
        <is>
          <t>Indice de Frecuencia de accidentalidad</t>
        </is>
      </c>
      <c r="C668" t="inlineStr">
        <is>
          <t>GESTIÓN DE SEGURIDAD Y SALUD EN EL TRABAJO</t>
        </is>
      </c>
      <c r="D668" t="inlineStr">
        <is>
          <t>Mensual</t>
        </is>
      </c>
      <c r="E668" t="inlineStr">
        <is>
          <t>Negativo</t>
        </is>
      </c>
      <c r="F668" s="134" t="n">
        <v>45626</v>
      </c>
      <c r="G668" t="inlineStr">
        <is>
          <t>124-2024-11-30</t>
        </is>
      </c>
      <c r="H668" t="inlineStr">
        <is>
          <t>NTM</t>
        </is>
      </c>
      <c r="I668" t="inlineStr">
        <is>
          <t>Numero de trabajadores en el mes</t>
        </is>
      </c>
      <c r="J668" t="n">
        <v>1520</v>
      </c>
    </row>
    <row r="669">
      <c r="A669" t="n">
        <v>124</v>
      </c>
      <c r="B669" t="inlineStr">
        <is>
          <t>Indice de Frecuencia de accidentalidad</t>
        </is>
      </c>
      <c r="C669" t="inlineStr">
        <is>
          <t>GESTIÓN DE SEGURIDAD Y SALUD EN EL TRABAJO</t>
        </is>
      </c>
      <c r="D669" t="inlineStr">
        <is>
          <t>Mensual</t>
        </is>
      </c>
      <c r="E669" t="inlineStr">
        <is>
          <t>Negativo</t>
        </is>
      </c>
      <c r="F669" s="134" t="n">
        <v>45657</v>
      </c>
      <c r="G669" t="inlineStr">
        <is>
          <t>124-2024-12-31</t>
        </is>
      </c>
      <c r="H669" t="inlineStr">
        <is>
          <t>NAPM</t>
        </is>
      </c>
      <c r="I669" t="inlineStr">
        <is>
          <t>Numero de accidentes de trabajo que se presentaron en el mes</t>
        </is>
      </c>
      <c r="J669" t="n">
        <v>1</v>
      </c>
    </row>
    <row r="670">
      <c r="A670" t="n">
        <v>124</v>
      </c>
      <c r="B670" t="inlineStr">
        <is>
          <t>Indice de Frecuencia de accidentalidad</t>
        </is>
      </c>
      <c r="C670" t="inlineStr">
        <is>
          <t>GESTIÓN DE SEGURIDAD Y SALUD EN EL TRABAJO</t>
        </is>
      </c>
      <c r="D670" t="inlineStr">
        <is>
          <t>Mensual</t>
        </is>
      </c>
      <c r="E670" t="inlineStr">
        <is>
          <t>Negativo</t>
        </is>
      </c>
      <c r="F670" s="134" t="n">
        <v>45657</v>
      </c>
      <c r="G670" t="inlineStr">
        <is>
          <t>124-2024-12-31</t>
        </is>
      </c>
      <c r="H670" t="inlineStr">
        <is>
          <t>NTM</t>
        </is>
      </c>
      <c r="I670" t="inlineStr">
        <is>
          <t>Numero de trabajadores en el mes</t>
        </is>
      </c>
      <c r="J670" t="n">
        <v>876</v>
      </c>
    </row>
    <row r="671">
      <c r="A671" t="n">
        <v>124</v>
      </c>
      <c r="B671" t="inlineStr">
        <is>
          <t>Indice de Frecuencia de accidentalidad</t>
        </is>
      </c>
      <c r="C671" t="inlineStr">
        <is>
          <t>GESTIÓN DE SEGURIDAD Y SALUD EN EL TRABAJO</t>
        </is>
      </c>
      <c r="D671" t="inlineStr">
        <is>
          <t>Mensual</t>
        </is>
      </c>
      <c r="E671" t="inlineStr">
        <is>
          <t>Negativo</t>
        </is>
      </c>
      <c r="F671" s="134" t="n">
        <v>45688</v>
      </c>
      <c r="G671" t="inlineStr">
        <is>
          <t>124-2025-01-31</t>
        </is>
      </c>
      <c r="H671" t="inlineStr">
        <is>
          <t>NAPM</t>
        </is>
      </c>
      <c r="I671" t="inlineStr">
        <is>
          <t>Numero de accidentes de trabajo que se presentaron en el mes</t>
        </is>
      </c>
      <c r="J671" t="n">
        <v>1</v>
      </c>
    </row>
    <row r="672">
      <c r="A672" t="n">
        <v>124</v>
      </c>
      <c r="B672" t="inlineStr">
        <is>
          <t>Indice de Frecuencia de accidentalidad</t>
        </is>
      </c>
      <c r="C672" t="inlineStr">
        <is>
          <t>GESTIÓN DE SEGURIDAD Y SALUD EN EL TRABAJO</t>
        </is>
      </c>
      <c r="D672" t="inlineStr">
        <is>
          <t>Mensual</t>
        </is>
      </c>
      <c r="E672" t="inlineStr">
        <is>
          <t>Negativo</t>
        </is>
      </c>
      <c r="F672" s="134" t="n">
        <v>45688</v>
      </c>
      <c r="G672" t="inlineStr">
        <is>
          <t>124-2025-01-31</t>
        </is>
      </c>
      <c r="H672" t="inlineStr">
        <is>
          <t>NTM</t>
        </is>
      </c>
      <c r="I672" t="inlineStr">
        <is>
          <t>Numero de trabajadores en el mes</t>
        </is>
      </c>
      <c r="J672" t="n">
        <v>1097</v>
      </c>
    </row>
    <row r="673">
      <c r="A673" t="n">
        <v>124</v>
      </c>
      <c r="B673" t="inlineStr">
        <is>
          <t>Indice de Frecuencia de accidentalidad</t>
        </is>
      </c>
      <c r="C673" t="inlineStr">
        <is>
          <t>GESTIÓN DE SEGURIDAD Y SALUD EN EL TRABAJO</t>
        </is>
      </c>
      <c r="D673" t="inlineStr">
        <is>
          <t>Mensual</t>
        </is>
      </c>
      <c r="E673" t="inlineStr">
        <is>
          <t>Negativo</t>
        </is>
      </c>
      <c r="F673" s="134" t="n">
        <v>45716</v>
      </c>
      <c r="G673" t="inlineStr">
        <is>
          <t>124-2025-02-28</t>
        </is>
      </c>
      <c r="H673" t="inlineStr">
        <is>
          <t>NAPM</t>
        </is>
      </c>
      <c r="I673" t="inlineStr">
        <is>
          <t>Numero de accidentes de trabajo que se presentaron en el mes</t>
        </is>
      </c>
      <c r="J673" t="n">
        <v>0</v>
      </c>
    </row>
    <row r="674">
      <c r="A674" t="n">
        <v>124</v>
      </c>
      <c r="B674" t="inlineStr">
        <is>
          <t>Indice de Frecuencia de accidentalidad</t>
        </is>
      </c>
      <c r="C674" t="inlineStr">
        <is>
          <t>GESTIÓN DE SEGURIDAD Y SALUD EN EL TRABAJO</t>
        </is>
      </c>
      <c r="D674" t="inlineStr">
        <is>
          <t>Mensual</t>
        </is>
      </c>
      <c r="E674" t="inlineStr">
        <is>
          <t>Negativo</t>
        </is>
      </c>
      <c r="F674" s="134" t="n">
        <v>45716</v>
      </c>
      <c r="G674" t="inlineStr">
        <is>
          <t>124-2025-02-28</t>
        </is>
      </c>
      <c r="H674" t="inlineStr">
        <is>
          <t>NTM</t>
        </is>
      </c>
      <c r="I674" t="inlineStr">
        <is>
          <t>Numero de trabajadores en el mes</t>
        </is>
      </c>
      <c r="J674" t="n">
        <v>1.238</v>
      </c>
    </row>
    <row r="675">
      <c r="A675" t="n">
        <v>124</v>
      </c>
      <c r="B675" t="inlineStr">
        <is>
          <t>Indice de Frecuencia de accidentalidad</t>
        </is>
      </c>
      <c r="C675" t="inlineStr">
        <is>
          <t>GESTIÓN DE SEGURIDAD Y SALUD EN EL TRABAJO</t>
        </is>
      </c>
      <c r="D675" t="inlineStr">
        <is>
          <t>Mensual</t>
        </is>
      </c>
      <c r="E675" t="inlineStr">
        <is>
          <t>Negativo</t>
        </is>
      </c>
      <c r="F675" s="134" t="n">
        <v>45747</v>
      </c>
      <c r="G675" t="inlineStr">
        <is>
          <t>124-2025-03-31</t>
        </is>
      </c>
      <c r="H675" t="inlineStr">
        <is>
          <t>NAPM</t>
        </is>
      </c>
      <c r="I675" t="inlineStr">
        <is>
          <t>Numero de accidentes de trabajo que se presentaron en el mes</t>
        </is>
      </c>
      <c r="J675" t="n">
        <v>1</v>
      </c>
    </row>
    <row r="676">
      <c r="A676" t="n">
        <v>124</v>
      </c>
      <c r="B676" t="inlineStr">
        <is>
          <t>Indice de Frecuencia de accidentalidad</t>
        </is>
      </c>
      <c r="C676" t="inlineStr">
        <is>
          <t>GESTIÓN DE SEGURIDAD Y SALUD EN EL TRABAJO</t>
        </is>
      </c>
      <c r="D676" t="inlineStr">
        <is>
          <t>Mensual</t>
        </is>
      </c>
      <c r="E676" t="inlineStr">
        <is>
          <t>Negativo</t>
        </is>
      </c>
      <c r="F676" s="134" t="n">
        <v>45747</v>
      </c>
      <c r="G676" t="inlineStr">
        <is>
          <t>124-2025-03-31</t>
        </is>
      </c>
      <c r="H676" t="inlineStr">
        <is>
          <t>NTM</t>
        </is>
      </c>
      <c r="I676" t="inlineStr">
        <is>
          <t>Numero de trabajadores en el mes</t>
        </is>
      </c>
      <c r="J676" t="n">
        <v>1556</v>
      </c>
    </row>
    <row r="677">
      <c r="A677" t="n">
        <v>124</v>
      </c>
      <c r="B677" t="inlineStr">
        <is>
          <t>Indice de Frecuencia de accidentalidad</t>
        </is>
      </c>
      <c r="C677" t="inlineStr">
        <is>
          <t>GESTIÓN DE SEGURIDAD Y SALUD EN EL TRABAJO</t>
        </is>
      </c>
      <c r="D677" t="inlineStr">
        <is>
          <t>Mensual</t>
        </is>
      </c>
      <c r="E677" t="inlineStr">
        <is>
          <t>Negativo</t>
        </is>
      </c>
      <c r="F677" s="134" t="n">
        <v>45777</v>
      </c>
      <c r="G677" t="inlineStr">
        <is>
          <t>124-2025-04-30</t>
        </is>
      </c>
      <c r="H677" t="inlineStr">
        <is>
          <t>NAPM</t>
        </is>
      </c>
      <c r="I677" t="inlineStr">
        <is>
          <t>Numero de accidentes de trabajo que se presentaron en el mes</t>
        </is>
      </c>
      <c r="J677" t="n">
        <v>0</v>
      </c>
    </row>
    <row r="678">
      <c r="A678" t="n">
        <v>124</v>
      </c>
      <c r="B678" t="inlineStr">
        <is>
          <t>Indice de Frecuencia de accidentalidad</t>
        </is>
      </c>
      <c r="C678" t="inlineStr">
        <is>
          <t>GESTIÓN DE SEGURIDAD Y SALUD EN EL TRABAJO</t>
        </is>
      </c>
      <c r="D678" t="inlineStr">
        <is>
          <t>Mensual</t>
        </is>
      </c>
      <c r="E678" t="inlineStr">
        <is>
          <t>Negativo</t>
        </is>
      </c>
      <c r="F678" s="134" t="n">
        <v>45777</v>
      </c>
      <c r="G678" t="inlineStr">
        <is>
          <t>124-2025-04-30</t>
        </is>
      </c>
      <c r="H678" t="inlineStr">
        <is>
          <t>NTM</t>
        </is>
      </c>
      <c r="I678" t="inlineStr">
        <is>
          <t>Numero de trabajadores en el mes</t>
        </is>
      </c>
      <c r="J678" t="n">
        <v>1571</v>
      </c>
    </row>
    <row r="679">
      <c r="A679" t="n">
        <v>124</v>
      </c>
      <c r="B679" t="inlineStr">
        <is>
          <t>Indice de Frecuencia de accidentalidad</t>
        </is>
      </c>
      <c r="C679" t="inlineStr">
        <is>
          <t>GESTIÓN DE SEGURIDAD Y SALUD EN EL TRABAJO</t>
        </is>
      </c>
      <c r="D679" t="inlineStr">
        <is>
          <t>Mensual</t>
        </is>
      </c>
      <c r="E679" t="inlineStr">
        <is>
          <t>Negativo</t>
        </is>
      </c>
      <c r="F679" s="134" t="n">
        <v>45808</v>
      </c>
      <c r="G679" t="inlineStr">
        <is>
          <t>124-2025-05-31</t>
        </is>
      </c>
      <c r="H679" t="inlineStr">
        <is>
          <t>NAPM</t>
        </is>
      </c>
      <c r="I679" t="inlineStr">
        <is>
          <t>Numero de accidentes de trabajo que se presentaron en el mes</t>
        </is>
      </c>
      <c r="J679" t="n">
        <v>1</v>
      </c>
    </row>
    <row r="680">
      <c r="A680" t="n">
        <v>124</v>
      </c>
      <c r="B680" t="inlineStr">
        <is>
          <t>Indice de Frecuencia de accidentalidad</t>
        </is>
      </c>
      <c r="C680" t="inlineStr">
        <is>
          <t>GESTIÓN DE SEGURIDAD Y SALUD EN EL TRABAJO</t>
        </is>
      </c>
      <c r="D680" t="inlineStr">
        <is>
          <t>Mensual</t>
        </is>
      </c>
      <c r="E680" t="inlineStr">
        <is>
          <t>Negativo</t>
        </is>
      </c>
      <c r="F680" s="134" t="n">
        <v>45808</v>
      </c>
      <c r="G680" t="inlineStr">
        <is>
          <t>124-2025-05-31</t>
        </is>
      </c>
      <c r="H680" t="inlineStr">
        <is>
          <t>NTM</t>
        </is>
      </c>
      <c r="I680" t="inlineStr">
        <is>
          <t>Numero de trabajadores en el mes</t>
        </is>
      </c>
      <c r="J680" t="n">
        <v>1644</v>
      </c>
    </row>
    <row r="681">
      <c r="A681" t="n">
        <v>124</v>
      </c>
      <c r="B681" t="inlineStr">
        <is>
          <t>Indice de Frecuencia de accidentalidad</t>
        </is>
      </c>
      <c r="C681" t="inlineStr">
        <is>
          <t>GESTIÓN DE SEGURIDAD Y SALUD EN EL TRABAJO</t>
        </is>
      </c>
      <c r="D681" t="inlineStr">
        <is>
          <t>Mensual</t>
        </is>
      </c>
      <c r="E681" t="inlineStr">
        <is>
          <t>Negativo</t>
        </is>
      </c>
      <c r="F681" s="134" t="n">
        <v>45838</v>
      </c>
      <c r="G681" t="inlineStr">
        <is>
          <t>124-2025-06-30</t>
        </is>
      </c>
      <c r="H681" t="inlineStr">
        <is>
          <t>NAPM</t>
        </is>
      </c>
      <c r="I681" t="inlineStr">
        <is>
          <t>Numero de accidentes de trabajo que se presentaron en el mes</t>
        </is>
      </c>
      <c r="J681" t="n">
        <v>0</v>
      </c>
    </row>
    <row r="682">
      <c r="A682" t="n">
        <v>124</v>
      </c>
      <c r="B682" t="inlineStr">
        <is>
          <t>Indice de Frecuencia de accidentalidad</t>
        </is>
      </c>
      <c r="C682" t="inlineStr">
        <is>
          <t>GESTIÓN DE SEGURIDAD Y SALUD EN EL TRABAJO</t>
        </is>
      </c>
      <c r="D682" t="inlineStr">
        <is>
          <t>Mensual</t>
        </is>
      </c>
      <c r="E682" t="inlineStr">
        <is>
          <t>Negativo</t>
        </is>
      </c>
      <c r="F682" s="134" t="n">
        <v>45838</v>
      </c>
      <c r="G682" t="inlineStr">
        <is>
          <t>124-2025-06-30</t>
        </is>
      </c>
      <c r="H682" t="inlineStr">
        <is>
          <t>NTM</t>
        </is>
      </c>
      <c r="I682" t="inlineStr">
        <is>
          <t>Numero de trabajadores en el mes</t>
        </is>
      </c>
      <c r="J682" t="n">
        <v>1499</v>
      </c>
    </row>
    <row r="683">
      <c r="A683" t="n">
        <v>124</v>
      </c>
      <c r="B683" t="inlineStr">
        <is>
          <t>Indice de Frecuencia de accidentalidad</t>
        </is>
      </c>
      <c r="C683" t="inlineStr">
        <is>
          <t>GESTIÓN DE SEGURIDAD Y SALUD EN EL TRABAJO</t>
        </is>
      </c>
      <c r="D683" t="inlineStr">
        <is>
          <t>Mensual</t>
        </is>
      </c>
      <c r="E683" t="inlineStr">
        <is>
          <t>Negativo</t>
        </is>
      </c>
      <c r="F683" s="134" t="n">
        <v>45869</v>
      </c>
      <c r="G683" t="inlineStr">
        <is>
          <t>124-2025-07-31</t>
        </is>
      </c>
      <c r="H683" t="inlineStr">
        <is>
          <t>NAPM</t>
        </is>
      </c>
      <c r="I683" t="inlineStr">
        <is>
          <t>Numero de accidentes de trabajo que se presentaron en el mes</t>
        </is>
      </c>
      <c r="J683" t="n">
        <v>1</v>
      </c>
    </row>
    <row r="684">
      <c r="A684" t="n">
        <v>124</v>
      </c>
      <c r="B684" t="inlineStr">
        <is>
          <t>Indice de Frecuencia de accidentalidad</t>
        </is>
      </c>
      <c r="C684" t="inlineStr">
        <is>
          <t>GESTIÓN DE SEGURIDAD Y SALUD EN EL TRABAJO</t>
        </is>
      </c>
      <c r="D684" t="inlineStr">
        <is>
          <t>Mensual</t>
        </is>
      </c>
      <c r="E684" t="inlineStr">
        <is>
          <t>Negativo</t>
        </is>
      </c>
      <c r="F684" s="134" t="n">
        <v>45869</v>
      </c>
      <c r="G684" t="inlineStr">
        <is>
          <t>124-2025-07-31</t>
        </is>
      </c>
      <c r="H684" t="inlineStr">
        <is>
          <t>NTM</t>
        </is>
      </c>
      <c r="I684" t="inlineStr">
        <is>
          <t>Numero de trabajadores en el mes</t>
        </is>
      </c>
      <c r="J684" t="n">
        <v>1205</v>
      </c>
    </row>
    <row r="685">
      <c r="A685" t="n">
        <v>124</v>
      </c>
      <c r="B685" t="inlineStr">
        <is>
          <t>Indice de Frecuencia de accidentalidad</t>
        </is>
      </c>
      <c r="C685" t="inlineStr">
        <is>
          <t>GESTIÓN DE SEGURIDAD Y SALUD EN EL TRABAJO</t>
        </is>
      </c>
      <c r="D685" t="inlineStr">
        <is>
          <t>Mensual</t>
        </is>
      </c>
      <c r="E685" t="inlineStr">
        <is>
          <t>Negativo</t>
        </is>
      </c>
      <c r="F685" s="134" t="n">
        <v>45900</v>
      </c>
      <c r="G685" t="inlineStr">
        <is>
          <t>124-2025-08-31</t>
        </is>
      </c>
      <c r="H685" t="inlineStr">
        <is>
          <t>NAPM</t>
        </is>
      </c>
      <c r="I685" t="inlineStr">
        <is>
          <t>Numero de accidentes de trabajo que se presentaron en el mes</t>
        </is>
      </c>
      <c r="J685" t="n">
        <v>0</v>
      </c>
    </row>
    <row r="686">
      <c r="A686" t="n">
        <v>124</v>
      </c>
      <c r="B686" t="inlineStr">
        <is>
          <t>Indice de Frecuencia de accidentalidad</t>
        </is>
      </c>
      <c r="C686" t="inlineStr">
        <is>
          <t>GESTIÓN DE SEGURIDAD Y SALUD EN EL TRABAJO</t>
        </is>
      </c>
      <c r="D686" t="inlineStr">
        <is>
          <t>Mensual</t>
        </is>
      </c>
      <c r="E686" t="inlineStr">
        <is>
          <t>Negativo</t>
        </is>
      </c>
      <c r="F686" s="134" t="n">
        <v>45900</v>
      </c>
      <c r="G686" t="inlineStr">
        <is>
          <t>124-2025-08-31</t>
        </is>
      </c>
      <c r="H686" t="inlineStr">
        <is>
          <t>NTM</t>
        </is>
      </c>
      <c r="I686" t="inlineStr">
        <is>
          <t>Numero de trabajadores en el mes</t>
        </is>
      </c>
      <c r="J686" t="n">
        <v>1562</v>
      </c>
    </row>
    <row r="687">
      <c r="A687" t="n">
        <v>124</v>
      </c>
      <c r="B687" t="inlineStr">
        <is>
          <t>Indice de Frecuencia de accidentalidad</t>
        </is>
      </c>
      <c r="C687" t="inlineStr">
        <is>
          <t>GESTIÓN DE SEGURIDAD Y SALUD EN EL TRABAJO</t>
        </is>
      </c>
      <c r="D687" t="inlineStr">
        <is>
          <t>Mensual</t>
        </is>
      </c>
      <c r="E687" t="inlineStr">
        <is>
          <t>Negativo</t>
        </is>
      </c>
      <c r="F687" s="134" t="n">
        <v>45930</v>
      </c>
      <c r="G687" t="inlineStr">
        <is>
          <t>124-2025-09-30</t>
        </is>
      </c>
      <c r="H687" t="inlineStr">
        <is>
          <t>NAPM</t>
        </is>
      </c>
      <c r="I687" t="inlineStr">
        <is>
          <t>Numero de accidentes de trabajo que se presentaron en el mes</t>
        </is>
      </c>
      <c r="J687" t="n">
        <v>0</v>
      </c>
    </row>
    <row r="688">
      <c r="A688" t="n">
        <v>124</v>
      </c>
      <c r="B688" t="inlineStr">
        <is>
          <t>Indice de Frecuencia de accidentalidad</t>
        </is>
      </c>
      <c r="C688" t="inlineStr">
        <is>
          <t>GESTIÓN DE SEGURIDAD Y SALUD EN EL TRABAJO</t>
        </is>
      </c>
      <c r="D688" t="inlineStr">
        <is>
          <t>Mensual</t>
        </is>
      </c>
      <c r="E688" t="inlineStr">
        <is>
          <t>Negativo</t>
        </is>
      </c>
      <c r="F688" s="134" t="n">
        <v>45930</v>
      </c>
      <c r="G688" t="inlineStr">
        <is>
          <t>124-2025-09-30</t>
        </is>
      </c>
      <c r="H688" t="inlineStr">
        <is>
          <t>NTM</t>
        </is>
      </c>
      <c r="I688" t="inlineStr">
        <is>
          <t>Numero de trabajadores en el mes</t>
        </is>
      </c>
      <c r="J688" t="n">
        <v>1570</v>
      </c>
    </row>
    <row r="689">
      <c r="A689" t="n">
        <v>124</v>
      </c>
      <c r="B689" t="inlineStr">
        <is>
          <t>Indice de Frecuencia de accidentalidad</t>
        </is>
      </c>
      <c r="C689" t="inlineStr">
        <is>
          <t>GESTIÓN DE SEGURIDAD Y SALUD EN EL TRABAJO</t>
        </is>
      </c>
      <c r="D689" t="inlineStr">
        <is>
          <t>Mensual</t>
        </is>
      </c>
      <c r="E689" t="inlineStr">
        <is>
          <t>Negativo</t>
        </is>
      </c>
      <c r="F689" s="134" t="n">
        <v>45961</v>
      </c>
      <c r="G689" t="inlineStr">
        <is>
          <t>124-2025-10-31</t>
        </is>
      </c>
      <c r="H689" t="inlineStr">
        <is>
          <t>NAPM</t>
        </is>
      </c>
      <c r="I689" t="inlineStr">
        <is>
          <t>Numero de accidentes de trabajo que se presentaron en el mes</t>
        </is>
      </c>
      <c r="J689" t="n">
        <v>0</v>
      </c>
    </row>
    <row r="690">
      <c r="A690" t="n">
        <v>124</v>
      </c>
      <c r="B690" t="inlineStr">
        <is>
          <t>Indice de Frecuencia de accidentalidad</t>
        </is>
      </c>
      <c r="C690" t="inlineStr">
        <is>
          <t>GESTIÓN DE SEGURIDAD Y SALUD EN EL TRABAJO</t>
        </is>
      </c>
      <c r="D690" t="inlineStr">
        <is>
          <t>Mensual</t>
        </is>
      </c>
      <c r="E690" t="inlineStr">
        <is>
          <t>Negativo</t>
        </is>
      </c>
      <c r="F690" s="134" t="n">
        <v>45961</v>
      </c>
      <c r="G690" t="inlineStr">
        <is>
          <t>124-2025-10-31</t>
        </is>
      </c>
      <c r="H690" t="inlineStr">
        <is>
          <t>NTM</t>
        </is>
      </c>
      <c r="I690" t="inlineStr">
        <is>
          <t>Numero de trabajadores en el mes</t>
        </is>
      </c>
      <c r="J690" t="n">
        <v>1652</v>
      </c>
    </row>
    <row r="691">
      <c r="A691" t="n">
        <v>124</v>
      </c>
      <c r="B691" t="inlineStr">
        <is>
          <t>Indice de Frecuencia de accidentalidad</t>
        </is>
      </c>
      <c r="C691" t="inlineStr">
        <is>
          <t>GESTIÓN DE SEGURIDAD Y SALUD EN EL TRABAJO</t>
        </is>
      </c>
      <c r="D691" t="inlineStr">
        <is>
          <t>Mensual</t>
        </is>
      </c>
      <c r="E691" t="inlineStr">
        <is>
          <t>Negativo</t>
        </is>
      </c>
      <c r="F691" s="134" t="n">
        <v>45991</v>
      </c>
      <c r="G691" t="inlineStr">
        <is>
          <t>124-2025-11-30</t>
        </is>
      </c>
      <c r="H691" t="inlineStr">
        <is>
          <t>NAPM</t>
        </is>
      </c>
      <c r="I691" t="inlineStr">
        <is>
          <t>Numero de accidentes de trabajo que se presentaron en el mes</t>
        </is>
      </c>
      <c r="J691" t="n">
        <v>0</v>
      </c>
    </row>
    <row r="692">
      <c r="A692" t="n">
        <v>124</v>
      </c>
      <c r="B692" t="inlineStr">
        <is>
          <t>Indice de Frecuencia de accidentalidad</t>
        </is>
      </c>
      <c r="C692" t="inlineStr">
        <is>
          <t>GESTIÓN DE SEGURIDAD Y SALUD EN EL TRABAJO</t>
        </is>
      </c>
      <c r="D692" t="inlineStr">
        <is>
          <t>Mensual</t>
        </is>
      </c>
      <c r="E692" t="inlineStr">
        <is>
          <t>Negativo</t>
        </is>
      </c>
      <c r="F692" s="134" t="n">
        <v>45991</v>
      </c>
      <c r="G692" t="inlineStr">
        <is>
          <t>124-2025-11-30</t>
        </is>
      </c>
      <c r="H692" t="inlineStr">
        <is>
          <t>NTM</t>
        </is>
      </c>
      <c r="I692" t="inlineStr">
        <is>
          <t>Numero de trabajadores en el mes</t>
        </is>
      </c>
      <c r="J692" t="n">
        <v>1603</v>
      </c>
    </row>
    <row r="693">
      <c r="A693" t="n">
        <v>124</v>
      </c>
      <c r="B693" t="inlineStr">
        <is>
          <t>Indice de Frecuencia de accidentalidad</t>
        </is>
      </c>
      <c r="C693" t="inlineStr">
        <is>
          <t>GESTIÓN DE SEGURIDAD Y SALUD EN EL TRABAJO</t>
        </is>
      </c>
      <c r="D693" t="inlineStr">
        <is>
          <t>Mensual</t>
        </is>
      </c>
      <c r="E693" t="inlineStr">
        <is>
          <t>Negativo</t>
        </is>
      </c>
      <c r="F693" s="134" t="n">
        <v>46022</v>
      </c>
      <c r="G693" t="inlineStr">
        <is>
          <t>124-2025-12-31</t>
        </is>
      </c>
      <c r="H693" t="inlineStr">
        <is>
          <t>NAPM</t>
        </is>
      </c>
      <c r="I693" t="inlineStr">
        <is>
          <t>Numero de accidentes de trabajo que se presentaron en el mes</t>
        </is>
      </c>
      <c r="J693" t="n">
        <v>0</v>
      </c>
    </row>
    <row r="694">
      <c r="A694" t="n">
        <v>124</v>
      </c>
      <c r="B694" t="inlineStr">
        <is>
          <t>Indice de Frecuencia de accidentalidad</t>
        </is>
      </c>
      <c r="C694" t="inlineStr">
        <is>
          <t>GESTIÓN DE SEGURIDAD Y SALUD EN EL TRABAJO</t>
        </is>
      </c>
      <c r="D694" t="inlineStr">
        <is>
          <t>Mensual</t>
        </is>
      </c>
      <c r="E694" t="inlineStr">
        <is>
          <t>Negativo</t>
        </is>
      </c>
      <c r="F694" s="134" t="n">
        <v>46022</v>
      </c>
      <c r="G694" t="inlineStr">
        <is>
          <t>124-2025-12-31</t>
        </is>
      </c>
      <c r="H694" t="inlineStr">
        <is>
          <t>NTM</t>
        </is>
      </c>
      <c r="I694" t="inlineStr">
        <is>
          <t>Numero de trabajadores en el mes</t>
        </is>
      </c>
      <c r="J694" t="n">
        <v>826</v>
      </c>
    </row>
    <row r="695">
      <c r="A695" t="n">
        <v>124</v>
      </c>
      <c r="B695" t="inlineStr">
        <is>
          <t>Indice de Frecuencia de accidentalidad</t>
        </is>
      </c>
      <c r="C695" t="inlineStr">
        <is>
          <t>GESTIÓN DE SEGURIDAD Y SALUD EN EL TRABAJO</t>
        </is>
      </c>
      <c r="D695" t="inlineStr">
        <is>
          <t>Mensual</t>
        </is>
      </c>
      <c r="E695" t="inlineStr">
        <is>
          <t>Negativo</t>
        </is>
      </c>
      <c r="F695" s="134" t="n">
        <v>46053</v>
      </c>
      <c r="G695" t="inlineStr">
        <is>
          <t>124-2026-01-31</t>
        </is>
      </c>
      <c r="H695" t="inlineStr">
        <is>
          <t>NAPM</t>
        </is>
      </c>
      <c r="I695" t="inlineStr">
        <is>
          <t>Numero de accidentes de trabajo que se presentaron en el mes</t>
        </is>
      </c>
      <c r="J695" t="n">
        <v>0</v>
      </c>
    </row>
    <row r="696">
      <c r="A696" t="n">
        <v>124</v>
      </c>
      <c r="B696" t="inlineStr">
        <is>
          <t>Indice de Frecuencia de accidentalidad</t>
        </is>
      </c>
      <c r="C696" t="inlineStr">
        <is>
          <t>GESTIÓN DE SEGURIDAD Y SALUD EN EL TRABAJO</t>
        </is>
      </c>
      <c r="D696" t="inlineStr">
        <is>
          <t>Mensual</t>
        </is>
      </c>
      <c r="E696" t="inlineStr">
        <is>
          <t>Negativo</t>
        </is>
      </c>
      <c r="F696" s="134" t="n">
        <v>46053</v>
      </c>
      <c r="G696" t="inlineStr">
        <is>
          <t>124-2026-01-31</t>
        </is>
      </c>
      <c r="H696" t="inlineStr">
        <is>
          <t>NTM</t>
        </is>
      </c>
      <c r="I696" t="inlineStr">
        <is>
          <t>Numero de trabajadores en el mes</t>
        </is>
      </c>
      <c r="J696" t="n">
        <v>983</v>
      </c>
    </row>
    <row r="697">
      <c r="A697" t="n">
        <v>124</v>
      </c>
      <c r="B697" t="inlineStr">
        <is>
          <t>Indice de Frecuencia de accidentalidad</t>
        </is>
      </c>
      <c r="C697" t="inlineStr">
        <is>
          <t>GESTIÓN DE SEGURIDAD Y SALUD EN EL TRABAJO</t>
        </is>
      </c>
      <c r="D697" t="inlineStr">
        <is>
          <t>Mensual</t>
        </is>
      </c>
      <c r="E697" t="inlineStr">
        <is>
          <t>Negativo</t>
        </is>
      </c>
      <c r="F697" s="134" t="n">
        <v>46081</v>
      </c>
      <c r="G697" t="inlineStr">
        <is>
          <t>124-2026-02-28</t>
        </is>
      </c>
      <c r="H697" t="inlineStr">
        <is>
          <t>NAPM</t>
        </is>
      </c>
      <c r="I697" t="inlineStr">
        <is>
          <t>Numero de accidentes de trabajo que se presentaron en el mes</t>
        </is>
      </c>
      <c r="J697" t="n">
        <v>2</v>
      </c>
    </row>
    <row r="698">
      <c r="A698" t="n">
        <v>124</v>
      </c>
      <c r="B698" t="inlineStr">
        <is>
          <t>Indice de Frecuencia de accidentalidad</t>
        </is>
      </c>
      <c r="C698" t="inlineStr">
        <is>
          <t>GESTIÓN DE SEGURIDAD Y SALUD EN EL TRABAJO</t>
        </is>
      </c>
      <c r="D698" t="inlineStr">
        <is>
          <t>Mensual</t>
        </is>
      </c>
      <c r="E698" t="inlineStr">
        <is>
          <t>Negativo</t>
        </is>
      </c>
      <c r="F698" s="134" t="n">
        <v>46081</v>
      </c>
      <c r="G698" t="inlineStr">
        <is>
          <t>124-2026-02-28</t>
        </is>
      </c>
      <c r="H698" t="inlineStr">
        <is>
          <t>NTM</t>
        </is>
      </c>
      <c r="I698" t="inlineStr">
        <is>
          <t>Numero de trabajadores en el mes</t>
        </is>
      </c>
      <c r="J698" t="n">
        <v>1323</v>
      </c>
    </row>
    <row r="699">
      <c r="A699" t="n">
        <v>125</v>
      </c>
      <c r="B699" t="inlineStr">
        <is>
          <t>Indice de severidad</t>
        </is>
      </c>
      <c r="C699" t="inlineStr">
        <is>
          <t>GESTIÓN DE SEGURIDAD Y SALUD EN EL TRABAJO</t>
        </is>
      </c>
      <c r="D699" t="inlineStr">
        <is>
          <t>Mensual</t>
        </is>
      </c>
      <c r="E699" t="inlineStr">
        <is>
          <t>Negativo</t>
        </is>
      </c>
      <c r="F699" s="134" t="n">
        <v>44592</v>
      </c>
      <c r="G699" t="inlineStr">
        <is>
          <t>125-2022-01-31</t>
        </is>
      </c>
      <c r="H699" t="inlineStr">
        <is>
          <t>NTM</t>
        </is>
      </c>
      <c r="I699" t="inlineStr">
        <is>
          <t>Numero de trabajadores en el mes</t>
        </is>
      </c>
      <c r="J699" t="n">
        <v>1080</v>
      </c>
    </row>
    <row r="700">
      <c r="A700" t="n">
        <v>125</v>
      </c>
      <c r="B700" t="inlineStr">
        <is>
          <t>Indice de severidad</t>
        </is>
      </c>
      <c r="C700" t="inlineStr">
        <is>
          <t>GESTIÓN DE SEGURIDAD Y SALUD EN EL TRABAJO</t>
        </is>
      </c>
      <c r="D700" t="inlineStr">
        <is>
          <t>Mensual</t>
        </is>
      </c>
      <c r="E700" t="inlineStr">
        <is>
          <t>Negativo</t>
        </is>
      </c>
      <c r="F700" s="134" t="n">
        <v>44592</v>
      </c>
      <c r="G700" t="inlineStr">
        <is>
          <t>125-2022-01-31</t>
        </is>
      </c>
      <c r="H700" t="inlineStr">
        <is>
          <t>NDIAM</t>
        </is>
      </c>
      <c r="I700" t="inlineStr">
        <is>
          <t>Numero de días de incapacidad por accidente de trabajo en el mes</t>
        </is>
      </c>
      <c r="J700" t="n">
        <v>0</v>
      </c>
    </row>
    <row r="701">
      <c r="A701" t="n">
        <v>125</v>
      </c>
      <c r="B701" t="inlineStr">
        <is>
          <t>Indice de severidad</t>
        </is>
      </c>
      <c r="C701" t="inlineStr">
        <is>
          <t>GESTIÓN DE SEGURIDAD Y SALUD EN EL TRABAJO</t>
        </is>
      </c>
      <c r="D701" t="inlineStr">
        <is>
          <t>Mensual</t>
        </is>
      </c>
      <c r="E701" t="inlineStr">
        <is>
          <t>Negativo</t>
        </is>
      </c>
      <c r="F701" s="134" t="n">
        <v>44592</v>
      </c>
      <c r="G701" t="inlineStr">
        <is>
          <t>125-2022-01-31</t>
        </is>
      </c>
      <c r="H701" t="inlineStr">
        <is>
          <t>NDCM</t>
        </is>
      </c>
      <c r="I701" t="inlineStr">
        <is>
          <t>Numero de días cargados en el mes</t>
        </is>
      </c>
      <c r="J701" t="n">
        <v>0</v>
      </c>
    </row>
    <row r="702">
      <c r="A702" t="n">
        <v>125</v>
      </c>
      <c r="B702" t="inlineStr">
        <is>
          <t>Indice de severidad</t>
        </is>
      </c>
      <c r="C702" t="inlineStr">
        <is>
          <t>GESTIÓN DE SEGURIDAD Y SALUD EN EL TRABAJO</t>
        </is>
      </c>
      <c r="D702" t="inlineStr">
        <is>
          <t>Mensual</t>
        </is>
      </c>
      <c r="E702" t="inlineStr">
        <is>
          <t>Negativo</t>
        </is>
      </c>
      <c r="F702" s="134" t="n">
        <v>44620</v>
      </c>
      <c r="G702" t="inlineStr">
        <is>
          <t>125-2022-02-28</t>
        </is>
      </c>
      <c r="H702" t="inlineStr">
        <is>
          <t>NTM</t>
        </is>
      </c>
      <c r="I702" t="inlineStr">
        <is>
          <t>Numero de trabajadores en el mes</t>
        </is>
      </c>
      <c r="J702" t="n">
        <v>1431</v>
      </c>
    </row>
    <row r="703">
      <c r="A703" t="n">
        <v>125</v>
      </c>
      <c r="B703" t="inlineStr">
        <is>
          <t>Indice de severidad</t>
        </is>
      </c>
      <c r="C703" t="inlineStr">
        <is>
          <t>GESTIÓN DE SEGURIDAD Y SALUD EN EL TRABAJO</t>
        </is>
      </c>
      <c r="D703" t="inlineStr">
        <is>
          <t>Mensual</t>
        </is>
      </c>
      <c r="E703" t="inlineStr">
        <is>
          <t>Negativo</t>
        </is>
      </c>
      <c r="F703" s="134" t="n">
        <v>44620</v>
      </c>
      <c r="G703" t="inlineStr">
        <is>
          <t>125-2022-02-28</t>
        </is>
      </c>
      <c r="H703" t="inlineStr">
        <is>
          <t>NDIAM</t>
        </is>
      </c>
      <c r="I703" t="inlineStr">
        <is>
          <t>Numero de días de incapacidad por accidente de trabajo en el mes</t>
        </is>
      </c>
      <c r="J703" t="n">
        <v>3</v>
      </c>
    </row>
    <row r="704">
      <c r="A704" t="n">
        <v>125</v>
      </c>
      <c r="B704" t="inlineStr">
        <is>
          <t>Indice de severidad</t>
        </is>
      </c>
      <c r="C704" t="inlineStr">
        <is>
          <t>GESTIÓN DE SEGURIDAD Y SALUD EN EL TRABAJO</t>
        </is>
      </c>
      <c r="D704" t="inlineStr">
        <is>
          <t>Mensual</t>
        </is>
      </c>
      <c r="E704" t="inlineStr">
        <is>
          <t>Negativo</t>
        </is>
      </c>
      <c r="F704" s="134" t="n">
        <v>44620</v>
      </c>
      <c r="G704" t="inlineStr">
        <is>
          <t>125-2022-02-28</t>
        </is>
      </c>
      <c r="H704" t="inlineStr">
        <is>
          <t>NDCM</t>
        </is>
      </c>
      <c r="I704" t="inlineStr">
        <is>
          <t>Numero de días cargados en el mes</t>
        </is>
      </c>
      <c r="J704" t="n">
        <v>0</v>
      </c>
    </row>
    <row r="705">
      <c r="A705" t="n">
        <v>125</v>
      </c>
      <c r="B705" t="inlineStr">
        <is>
          <t>Indice de severidad</t>
        </is>
      </c>
      <c r="C705" t="inlineStr">
        <is>
          <t>GESTIÓN DE SEGURIDAD Y SALUD EN EL TRABAJO</t>
        </is>
      </c>
      <c r="D705" t="inlineStr">
        <is>
          <t>Mensual</t>
        </is>
      </c>
      <c r="E705" t="inlineStr">
        <is>
          <t>Negativo</t>
        </is>
      </c>
      <c r="F705" s="134" t="n">
        <v>44651</v>
      </c>
      <c r="G705" t="inlineStr">
        <is>
          <t>125-2022-03-31</t>
        </is>
      </c>
      <c r="H705" t="inlineStr">
        <is>
          <t>NTM</t>
        </is>
      </c>
      <c r="I705" t="inlineStr">
        <is>
          <t>Numero de trabajadores en el mes</t>
        </is>
      </c>
      <c r="J705" t="n">
        <v>1689</v>
      </c>
    </row>
    <row r="706">
      <c r="A706" t="n">
        <v>125</v>
      </c>
      <c r="B706" t="inlineStr">
        <is>
          <t>Indice de severidad</t>
        </is>
      </c>
      <c r="C706" t="inlineStr">
        <is>
          <t>GESTIÓN DE SEGURIDAD Y SALUD EN EL TRABAJO</t>
        </is>
      </c>
      <c r="D706" t="inlineStr">
        <is>
          <t>Mensual</t>
        </is>
      </c>
      <c r="E706" t="inlineStr">
        <is>
          <t>Negativo</t>
        </is>
      </c>
      <c r="F706" s="134" t="n">
        <v>44651</v>
      </c>
      <c r="G706" t="inlineStr">
        <is>
          <t>125-2022-03-31</t>
        </is>
      </c>
      <c r="H706" t="inlineStr">
        <is>
          <t>NDIAM</t>
        </is>
      </c>
      <c r="I706" t="inlineStr">
        <is>
          <t>Numero de días de incapacidad por accidente de trabajo en el mes</t>
        </is>
      </c>
      <c r="J706" t="n">
        <v>0</v>
      </c>
    </row>
    <row r="707">
      <c r="A707" t="n">
        <v>125</v>
      </c>
      <c r="B707" t="inlineStr">
        <is>
          <t>Indice de severidad</t>
        </is>
      </c>
      <c r="C707" t="inlineStr">
        <is>
          <t>GESTIÓN DE SEGURIDAD Y SALUD EN EL TRABAJO</t>
        </is>
      </c>
      <c r="D707" t="inlineStr">
        <is>
          <t>Mensual</t>
        </is>
      </c>
      <c r="E707" t="inlineStr">
        <is>
          <t>Negativo</t>
        </is>
      </c>
      <c r="F707" s="134" t="n">
        <v>44651</v>
      </c>
      <c r="G707" t="inlineStr">
        <is>
          <t>125-2022-03-31</t>
        </is>
      </c>
      <c r="H707" t="inlineStr">
        <is>
          <t>NDCM</t>
        </is>
      </c>
      <c r="I707" t="inlineStr">
        <is>
          <t>Numero de días cargados en el mes</t>
        </is>
      </c>
      <c r="J707" t="n">
        <v>0</v>
      </c>
    </row>
    <row r="708">
      <c r="A708" t="n">
        <v>125</v>
      </c>
      <c r="B708" t="inlineStr">
        <is>
          <t>Indice de severidad</t>
        </is>
      </c>
      <c r="C708" t="inlineStr">
        <is>
          <t>GESTIÓN DE SEGURIDAD Y SALUD EN EL TRABAJO</t>
        </is>
      </c>
      <c r="D708" t="inlineStr">
        <is>
          <t>Mensual</t>
        </is>
      </c>
      <c r="E708" t="inlineStr">
        <is>
          <t>Negativo</t>
        </is>
      </c>
      <c r="F708" s="134" t="n">
        <v>44681</v>
      </c>
      <c r="G708" t="inlineStr">
        <is>
          <t>125-2022-04-30</t>
        </is>
      </c>
      <c r="H708" t="inlineStr">
        <is>
          <t>NTM</t>
        </is>
      </c>
      <c r="I708" t="inlineStr">
        <is>
          <t>Numero de trabajadores en el mes</t>
        </is>
      </c>
      <c r="J708" t="n">
        <v>1783</v>
      </c>
    </row>
    <row r="709">
      <c r="A709" t="n">
        <v>125</v>
      </c>
      <c r="B709" t="inlineStr">
        <is>
          <t>Indice de severidad</t>
        </is>
      </c>
      <c r="C709" t="inlineStr">
        <is>
          <t>GESTIÓN DE SEGURIDAD Y SALUD EN EL TRABAJO</t>
        </is>
      </c>
      <c r="D709" t="inlineStr">
        <is>
          <t>Mensual</t>
        </is>
      </c>
      <c r="E709" t="inlineStr">
        <is>
          <t>Negativo</t>
        </is>
      </c>
      <c r="F709" s="134" t="n">
        <v>44681</v>
      </c>
      <c r="G709" t="inlineStr">
        <is>
          <t>125-2022-04-30</t>
        </is>
      </c>
      <c r="H709" t="inlineStr">
        <is>
          <t>NDIAM</t>
        </is>
      </c>
      <c r="I709" t="inlineStr">
        <is>
          <t>Numero de días de incapacidad por accidente de trabajo en el mes</t>
        </is>
      </c>
      <c r="J709" t="n">
        <v>0</v>
      </c>
    </row>
    <row r="710">
      <c r="A710" t="n">
        <v>125</v>
      </c>
      <c r="B710" t="inlineStr">
        <is>
          <t>Indice de severidad</t>
        </is>
      </c>
      <c r="C710" t="inlineStr">
        <is>
          <t>GESTIÓN DE SEGURIDAD Y SALUD EN EL TRABAJO</t>
        </is>
      </c>
      <c r="D710" t="inlineStr">
        <is>
          <t>Mensual</t>
        </is>
      </c>
      <c r="E710" t="inlineStr">
        <is>
          <t>Negativo</t>
        </is>
      </c>
      <c r="F710" s="134" t="n">
        <v>44681</v>
      </c>
      <c r="G710" t="inlineStr">
        <is>
          <t>125-2022-04-30</t>
        </is>
      </c>
      <c r="H710" t="inlineStr">
        <is>
          <t>NDCM</t>
        </is>
      </c>
      <c r="I710" t="inlineStr">
        <is>
          <t>Numero de días cargados en el mes</t>
        </is>
      </c>
      <c r="J710" t="n">
        <v>0</v>
      </c>
    </row>
    <row r="711">
      <c r="A711" t="n">
        <v>125</v>
      </c>
      <c r="B711" t="inlineStr">
        <is>
          <t>Indice de severidad</t>
        </is>
      </c>
      <c r="C711" t="inlineStr">
        <is>
          <t>GESTIÓN DE SEGURIDAD Y SALUD EN EL TRABAJO</t>
        </is>
      </c>
      <c r="D711" t="inlineStr">
        <is>
          <t>Mensual</t>
        </is>
      </c>
      <c r="E711" t="inlineStr">
        <is>
          <t>Negativo</t>
        </is>
      </c>
      <c r="F711" s="134" t="n">
        <v>44712</v>
      </c>
      <c r="G711" t="inlineStr">
        <is>
          <t>125-2022-05-31</t>
        </is>
      </c>
      <c r="H711" t="inlineStr">
        <is>
          <t>NTM</t>
        </is>
      </c>
      <c r="I711" t="inlineStr">
        <is>
          <t>Numero de trabajadores en el mes</t>
        </is>
      </c>
      <c r="J711" t="n">
        <v>1874</v>
      </c>
    </row>
    <row r="712">
      <c r="A712" t="n">
        <v>125</v>
      </c>
      <c r="B712" t="inlineStr">
        <is>
          <t>Indice de severidad</t>
        </is>
      </c>
      <c r="C712" t="inlineStr">
        <is>
          <t>GESTIÓN DE SEGURIDAD Y SALUD EN EL TRABAJO</t>
        </is>
      </c>
      <c r="D712" t="inlineStr">
        <is>
          <t>Mensual</t>
        </is>
      </c>
      <c r="E712" t="inlineStr">
        <is>
          <t>Negativo</t>
        </is>
      </c>
      <c r="F712" s="134" t="n">
        <v>44712</v>
      </c>
      <c r="G712" t="inlineStr">
        <is>
          <t>125-2022-05-31</t>
        </is>
      </c>
      <c r="H712" t="inlineStr">
        <is>
          <t>NDIAM</t>
        </is>
      </c>
      <c r="I712" t="inlineStr">
        <is>
          <t>Numero de días de incapacidad por accidente de trabajo en el mes</t>
        </is>
      </c>
      <c r="J712" t="n">
        <v>5</v>
      </c>
    </row>
    <row r="713">
      <c r="A713" t="n">
        <v>125</v>
      </c>
      <c r="B713" t="inlineStr">
        <is>
          <t>Indice de severidad</t>
        </is>
      </c>
      <c r="C713" t="inlineStr">
        <is>
          <t>GESTIÓN DE SEGURIDAD Y SALUD EN EL TRABAJO</t>
        </is>
      </c>
      <c r="D713" t="inlineStr">
        <is>
          <t>Mensual</t>
        </is>
      </c>
      <c r="E713" t="inlineStr">
        <is>
          <t>Negativo</t>
        </is>
      </c>
      <c r="F713" s="134" t="n">
        <v>44712</v>
      </c>
      <c r="G713" t="inlineStr">
        <is>
          <t>125-2022-05-31</t>
        </is>
      </c>
      <c r="H713" t="inlineStr">
        <is>
          <t>NDCM</t>
        </is>
      </c>
      <c r="I713" t="inlineStr">
        <is>
          <t>Numero de días cargados en el mes</t>
        </is>
      </c>
      <c r="J713" t="n">
        <v>0</v>
      </c>
    </row>
    <row r="714">
      <c r="A714" t="n">
        <v>125</v>
      </c>
      <c r="B714" t="inlineStr">
        <is>
          <t>Indice de severidad</t>
        </is>
      </c>
      <c r="C714" t="inlineStr">
        <is>
          <t>GESTIÓN DE SEGURIDAD Y SALUD EN EL TRABAJO</t>
        </is>
      </c>
      <c r="D714" t="inlineStr">
        <is>
          <t>Mensual</t>
        </is>
      </c>
      <c r="E714" t="inlineStr">
        <is>
          <t>Negativo</t>
        </is>
      </c>
      <c r="F714" s="134" t="n">
        <v>44742</v>
      </c>
      <c r="G714" t="inlineStr">
        <is>
          <t>125-2022-06-30</t>
        </is>
      </c>
      <c r="H714" t="inlineStr">
        <is>
          <t>NTM</t>
        </is>
      </c>
      <c r="I714" t="inlineStr">
        <is>
          <t>Numero de trabajadores en el mes</t>
        </is>
      </c>
      <c r="J714" t="n">
        <v>1630</v>
      </c>
    </row>
    <row r="715">
      <c r="A715" t="n">
        <v>125</v>
      </c>
      <c r="B715" t="inlineStr">
        <is>
          <t>Indice de severidad</t>
        </is>
      </c>
      <c r="C715" t="inlineStr">
        <is>
          <t>GESTIÓN DE SEGURIDAD Y SALUD EN EL TRABAJO</t>
        </is>
      </c>
      <c r="D715" t="inlineStr">
        <is>
          <t>Mensual</t>
        </is>
      </c>
      <c r="E715" t="inlineStr">
        <is>
          <t>Negativo</t>
        </is>
      </c>
      <c r="F715" s="134" t="n">
        <v>44742</v>
      </c>
      <c r="G715" t="inlineStr">
        <is>
          <t>125-2022-06-30</t>
        </is>
      </c>
      <c r="H715" t="inlineStr">
        <is>
          <t>NDIAM</t>
        </is>
      </c>
      <c r="I715" t="inlineStr">
        <is>
          <t>Numero de días de incapacidad por accidente de trabajo en el mes</t>
        </is>
      </c>
      <c r="J715" t="n">
        <v>0</v>
      </c>
    </row>
    <row r="716">
      <c r="A716" t="n">
        <v>125</v>
      </c>
      <c r="B716" t="inlineStr">
        <is>
          <t>Indice de severidad</t>
        </is>
      </c>
      <c r="C716" t="inlineStr">
        <is>
          <t>GESTIÓN DE SEGURIDAD Y SALUD EN EL TRABAJO</t>
        </is>
      </c>
      <c r="D716" t="inlineStr">
        <is>
          <t>Mensual</t>
        </is>
      </c>
      <c r="E716" t="inlineStr">
        <is>
          <t>Negativo</t>
        </is>
      </c>
      <c r="F716" s="134" t="n">
        <v>44742</v>
      </c>
      <c r="G716" t="inlineStr">
        <is>
          <t>125-2022-06-30</t>
        </is>
      </c>
      <c r="H716" t="inlineStr">
        <is>
          <t>NDCM</t>
        </is>
      </c>
      <c r="I716" t="inlineStr">
        <is>
          <t>Numero de días cargados en el mes</t>
        </is>
      </c>
      <c r="J716" t="n">
        <v>0</v>
      </c>
    </row>
    <row r="717">
      <c r="A717" t="n">
        <v>125</v>
      </c>
      <c r="B717" t="inlineStr">
        <is>
          <t>Indice de severidad</t>
        </is>
      </c>
      <c r="C717" t="inlineStr">
        <is>
          <t>GESTIÓN DE SEGURIDAD Y SALUD EN EL TRABAJO</t>
        </is>
      </c>
      <c r="D717" t="inlineStr">
        <is>
          <t>Mensual</t>
        </is>
      </c>
      <c r="E717" t="inlineStr">
        <is>
          <t>Negativo</t>
        </is>
      </c>
      <c r="F717" s="134" t="n">
        <v>44773</v>
      </c>
      <c r="G717" t="inlineStr">
        <is>
          <t>125-2022-07-31</t>
        </is>
      </c>
      <c r="H717" t="inlineStr">
        <is>
          <t>NTM</t>
        </is>
      </c>
      <c r="I717" t="inlineStr">
        <is>
          <t>Numero de trabajadores en el mes</t>
        </is>
      </c>
      <c r="J717" t="n">
        <v>1537</v>
      </c>
    </row>
    <row r="718">
      <c r="A718" t="n">
        <v>125</v>
      </c>
      <c r="B718" t="inlineStr">
        <is>
          <t>Indice de severidad</t>
        </is>
      </c>
      <c r="C718" t="inlineStr">
        <is>
          <t>GESTIÓN DE SEGURIDAD Y SALUD EN EL TRABAJO</t>
        </is>
      </c>
      <c r="D718" t="inlineStr">
        <is>
          <t>Mensual</t>
        </is>
      </c>
      <c r="E718" t="inlineStr">
        <is>
          <t>Negativo</t>
        </is>
      </c>
      <c r="F718" s="134" t="n">
        <v>44773</v>
      </c>
      <c r="G718" t="inlineStr">
        <is>
          <t>125-2022-07-31</t>
        </is>
      </c>
      <c r="H718" t="inlineStr">
        <is>
          <t>NDIAM</t>
        </is>
      </c>
      <c r="I718" t="inlineStr">
        <is>
          <t>Numero de días de incapacidad por accidente de trabajo en el mes</t>
        </is>
      </c>
      <c r="J718" t="n">
        <v>0</v>
      </c>
    </row>
    <row r="719">
      <c r="A719" t="n">
        <v>125</v>
      </c>
      <c r="B719" t="inlineStr">
        <is>
          <t>Indice de severidad</t>
        </is>
      </c>
      <c r="C719" t="inlineStr">
        <is>
          <t>GESTIÓN DE SEGURIDAD Y SALUD EN EL TRABAJO</t>
        </is>
      </c>
      <c r="D719" t="inlineStr">
        <is>
          <t>Mensual</t>
        </is>
      </c>
      <c r="E719" t="inlineStr">
        <is>
          <t>Negativo</t>
        </is>
      </c>
      <c r="F719" s="134" t="n">
        <v>44773</v>
      </c>
      <c r="G719" t="inlineStr">
        <is>
          <t>125-2022-07-31</t>
        </is>
      </c>
      <c r="H719" t="inlineStr">
        <is>
          <t>NDCM</t>
        </is>
      </c>
      <c r="I719" t="inlineStr">
        <is>
          <t>Numero de días cargados en el mes</t>
        </is>
      </c>
      <c r="J719" t="n">
        <v>0</v>
      </c>
    </row>
    <row r="720">
      <c r="A720" t="n">
        <v>125</v>
      </c>
      <c r="B720" t="inlineStr">
        <is>
          <t>Indice de severidad</t>
        </is>
      </c>
      <c r="C720" t="inlineStr">
        <is>
          <t>GESTIÓN DE SEGURIDAD Y SALUD EN EL TRABAJO</t>
        </is>
      </c>
      <c r="D720" t="inlineStr">
        <is>
          <t>Mensual</t>
        </is>
      </c>
      <c r="E720" t="inlineStr">
        <is>
          <t>Negativo</t>
        </is>
      </c>
      <c r="F720" s="134" t="n">
        <v>44804</v>
      </c>
      <c r="G720" t="inlineStr">
        <is>
          <t>125-2022-08-31</t>
        </is>
      </c>
      <c r="H720" t="inlineStr">
        <is>
          <t>NTM</t>
        </is>
      </c>
      <c r="I720" t="inlineStr">
        <is>
          <t>Numero de trabajadores en el mes</t>
        </is>
      </c>
      <c r="J720" t="n">
        <v>1608</v>
      </c>
    </row>
    <row r="721">
      <c r="A721" t="n">
        <v>125</v>
      </c>
      <c r="B721" t="inlineStr">
        <is>
          <t>Indice de severidad</t>
        </is>
      </c>
      <c r="C721" t="inlineStr">
        <is>
          <t>GESTIÓN DE SEGURIDAD Y SALUD EN EL TRABAJO</t>
        </is>
      </c>
      <c r="D721" t="inlineStr">
        <is>
          <t>Mensual</t>
        </is>
      </c>
      <c r="E721" t="inlineStr">
        <is>
          <t>Negativo</t>
        </is>
      </c>
      <c r="F721" s="134" t="n">
        <v>44804</v>
      </c>
      <c r="G721" t="inlineStr">
        <is>
          <t>125-2022-08-31</t>
        </is>
      </c>
      <c r="H721" t="inlineStr">
        <is>
          <t>NDIAM</t>
        </is>
      </c>
      <c r="I721" t="inlineStr">
        <is>
          <t>Numero de días de incapacidad por accidente de trabajo en el mes</t>
        </is>
      </c>
      <c r="J721" t="n">
        <v>5</v>
      </c>
    </row>
    <row r="722">
      <c r="A722" t="n">
        <v>125</v>
      </c>
      <c r="B722" t="inlineStr">
        <is>
          <t>Indice de severidad</t>
        </is>
      </c>
      <c r="C722" t="inlineStr">
        <is>
          <t>GESTIÓN DE SEGURIDAD Y SALUD EN EL TRABAJO</t>
        </is>
      </c>
      <c r="D722" t="inlineStr">
        <is>
          <t>Mensual</t>
        </is>
      </c>
      <c r="E722" t="inlineStr">
        <is>
          <t>Negativo</t>
        </is>
      </c>
      <c r="F722" s="134" t="n">
        <v>44804</v>
      </c>
      <c r="G722" t="inlineStr">
        <is>
          <t>125-2022-08-31</t>
        </is>
      </c>
      <c r="H722" t="inlineStr">
        <is>
          <t>NDCM</t>
        </is>
      </c>
      <c r="I722" t="inlineStr">
        <is>
          <t>Numero de días cargados en el mes</t>
        </is>
      </c>
      <c r="J722" t="n">
        <v>0</v>
      </c>
    </row>
    <row r="723">
      <c r="A723" t="n">
        <v>125</v>
      </c>
      <c r="B723" t="inlineStr">
        <is>
          <t>Indice de severidad</t>
        </is>
      </c>
      <c r="C723" t="inlineStr">
        <is>
          <t>GESTIÓN DE SEGURIDAD Y SALUD EN EL TRABAJO</t>
        </is>
      </c>
      <c r="D723" t="inlineStr">
        <is>
          <t>Mensual</t>
        </is>
      </c>
      <c r="E723" t="inlineStr">
        <is>
          <t>Negativo</t>
        </is>
      </c>
      <c r="F723" s="134" t="n">
        <v>44834</v>
      </c>
      <c r="G723" t="inlineStr">
        <is>
          <t>125-2022-09-30</t>
        </is>
      </c>
      <c r="H723" t="inlineStr">
        <is>
          <t>NTM</t>
        </is>
      </c>
      <c r="I723" t="inlineStr">
        <is>
          <t>Numero de trabajadores en el mes</t>
        </is>
      </c>
      <c r="J723" t="n">
        <v>1804</v>
      </c>
    </row>
    <row r="724">
      <c r="A724" t="n">
        <v>125</v>
      </c>
      <c r="B724" t="inlineStr">
        <is>
          <t>Indice de severidad</t>
        </is>
      </c>
      <c r="C724" t="inlineStr">
        <is>
          <t>GESTIÓN DE SEGURIDAD Y SALUD EN EL TRABAJO</t>
        </is>
      </c>
      <c r="D724" t="inlineStr">
        <is>
          <t>Mensual</t>
        </is>
      </c>
      <c r="E724" t="inlineStr">
        <is>
          <t>Negativo</t>
        </is>
      </c>
      <c r="F724" s="134" t="n">
        <v>44834</v>
      </c>
      <c r="G724" t="inlineStr">
        <is>
          <t>125-2022-09-30</t>
        </is>
      </c>
      <c r="H724" t="inlineStr">
        <is>
          <t>NDIAM</t>
        </is>
      </c>
      <c r="I724" t="inlineStr">
        <is>
          <t>Numero de días de incapacidad por accidente de trabajo en el mes</t>
        </is>
      </c>
      <c r="J724" t="n">
        <v>0</v>
      </c>
    </row>
    <row r="725">
      <c r="A725" t="n">
        <v>125</v>
      </c>
      <c r="B725" t="inlineStr">
        <is>
          <t>Indice de severidad</t>
        </is>
      </c>
      <c r="C725" t="inlineStr">
        <is>
          <t>GESTIÓN DE SEGURIDAD Y SALUD EN EL TRABAJO</t>
        </is>
      </c>
      <c r="D725" t="inlineStr">
        <is>
          <t>Mensual</t>
        </is>
      </c>
      <c r="E725" t="inlineStr">
        <is>
          <t>Negativo</t>
        </is>
      </c>
      <c r="F725" s="134" t="n">
        <v>44834</v>
      </c>
      <c r="G725" t="inlineStr">
        <is>
          <t>125-2022-09-30</t>
        </is>
      </c>
      <c r="H725" t="inlineStr">
        <is>
          <t>NDCM</t>
        </is>
      </c>
      <c r="I725" t="inlineStr">
        <is>
          <t>Numero de días cargados en el mes</t>
        </is>
      </c>
      <c r="J725" t="n">
        <v>0</v>
      </c>
    </row>
    <row r="726">
      <c r="A726" t="n">
        <v>125</v>
      </c>
      <c r="B726" t="inlineStr">
        <is>
          <t>Indice de severidad</t>
        </is>
      </c>
      <c r="C726" t="inlineStr">
        <is>
          <t>GESTIÓN DE SEGURIDAD Y SALUD EN EL TRABAJO</t>
        </is>
      </c>
      <c r="D726" t="inlineStr">
        <is>
          <t>Mensual</t>
        </is>
      </c>
      <c r="E726" t="inlineStr">
        <is>
          <t>Negativo</t>
        </is>
      </c>
      <c r="F726" s="134" t="n">
        <v>44865</v>
      </c>
      <c r="G726" t="inlineStr">
        <is>
          <t>125-2022-10-31</t>
        </is>
      </c>
      <c r="H726" t="inlineStr">
        <is>
          <t>NTM</t>
        </is>
      </c>
      <c r="I726" t="inlineStr">
        <is>
          <t>Numero de trabajadores en el mes</t>
        </is>
      </c>
      <c r="J726" t="n">
        <v>1812</v>
      </c>
    </row>
    <row r="727">
      <c r="A727" t="n">
        <v>125</v>
      </c>
      <c r="B727" t="inlineStr">
        <is>
          <t>Indice de severidad</t>
        </is>
      </c>
      <c r="C727" t="inlineStr">
        <is>
          <t>GESTIÓN DE SEGURIDAD Y SALUD EN EL TRABAJO</t>
        </is>
      </c>
      <c r="D727" t="inlineStr">
        <is>
          <t>Mensual</t>
        </is>
      </c>
      <c r="E727" t="inlineStr">
        <is>
          <t>Negativo</t>
        </is>
      </c>
      <c r="F727" s="134" t="n">
        <v>44865</v>
      </c>
      <c r="G727" t="inlineStr">
        <is>
          <t>125-2022-10-31</t>
        </is>
      </c>
      <c r="H727" t="inlineStr">
        <is>
          <t>NDIAM</t>
        </is>
      </c>
      <c r="I727" t="inlineStr">
        <is>
          <t>Numero de días de incapacidad por accidente de trabajo en el mes</t>
        </is>
      </c>
      <c r="J727" t="n">
        <v>3</v>
      </c>
    </row>
    <row r="728">
      <c r="A728" t="n">
        <v>125</v>
      </c>
      <c r="B728" t="inlineStr">
        <is>
          <t>Indice de severidad</t>
        </is>
      </c>
      <c r="C728" t="inlineStr">
        <is>
          <t>GESTIÓN DE SEGURIDAD Y SALUD EN EL TRABAJO</t>
        </is>
      </c>
      <c r="D728" t="inlineStr">
        <is>
          <t>Mensual</t>
        </is>
      </c>
      <c r="E728" t="inlineStr">
        <is>
          <t>Negativo</t>
        </is>
      </c>
      <c r="F728" s="134" t="n">
        <v>44865</v>
      </c>
      <c r="G728" t="inlineStr">
        <is>
          <t>125-2022-10-31</t>
        </is>
      </c>
      <c r="H728" t="inlineStr">
        <is>
          <t>NDCM</t>
        </is>
      </c>
      <c r="I728" t="inlineStr">
        <is>
          <t>Numero de días cargados en el mes</t>
        </is>
      </c>
      <c r="J728" t="n">
        <v>0</v>
      </c>
    </row>
    <row r="729">
      <c r="A729" t="n">
        <v>125</v>
      </c>
      <c r="B729" t="inlineStr">
        <is>
          <t>Indice de severidad</t>
        </is>
      </c>
      <c r="C729" t="inlineStr">
        <is>
          <t>GESTIÓN DE SEGURIDAD Y SALUD EN EL TRABAJO</t>
        </is>
      </c>
      <c r="D729" t="inlineStr">
        <is>
          <t>Mensual</t>
        </is>
      </c>
      <c r="E729" t="inlineStr">
        <is>
          <t>Negativo</t>
        </is>
      </c>
      <c r="F729" s="134" t="n">
        <v>44895</v>
      </c>
      <c r="G729" t="inlineStr">
        <is>
          <t>125-2022-11-30</t>
        </is>
      </c>
      <c r="H729" t="inlineStr">
        <is>
          <t>NTM</t>
        </is>
      </c>
      <c r="I729" t="inlineStr">
        <is>
          <t>Numero de trabajadores en el mes</t>
        </is>
      </c>
      <c r="J729" t="n">
        <v>1799</v>
      </c>
    </row>
    <row r="730">
      <c r="A730" t="n">
        <v>125</v>
      </c>
      <c r="B730" t="inlineStr">
        <is>
          <t>Indice de severidad</t>
        </is>
      </c>
      <c r="C730" t="inlineStr">
        <is>
          <t>GESTIÓN DE SEGURIDAD Y SALUD EN EL TRABAJO</t>
        </is>
      </c>
      <c r="D730" t="inlineStr">
        <is>
          <t>Mensual</t>
        </is>
      </c>
      <c r="E730" t="inlineStr">
        <is>
          <t>Negativo</t>
        </is>
      </c>
      <c r="F730" s="134" t="n">
        <v>44895</v>
      </c>
      <c r="G730" t="inlineStr">
        <is>
          <t>125-2022-11-30</t>
        </is>
      </c>
      <c r="H730" t="inlineStr">
        <is>
          <t>NDIAM</t>
        </is>
      </c>
      <c r="I730" t="inlineStr">
        <is>
          <t>Numero de días de incapacidad por accidente de trabajo en el mes</t>
        </is>
      </c>
      <c r="J730" t="n">
        <v>0</v>
      </c>
    </row>
    <row r="731">
      <c r="A731" t="n">
        <v>125</v>
      </c>
      <c r="B731" t="inlineStr">
        <is>
          <t>Indice de severidad</t>
        </is>
      </c>
      <c r="C731" t="inlineStr">
        <is>
          <t>GESTIÓN DE SEGURIDAD Y SALUD EN EL TRABAJO</t>
        </is>
      </c>
      <c r="D731" t="inlineStr">
        <is>
          <t>Mensual</t>
        </is>
      </c>
      <c r="E731" t="inlineStr">
        <is>
          <t>Negativo</t>
        </is>
      </c>
      <c r="F731" s="134" t="n">
        <v>44895</v>
      </c>
      <c r="G731" t="inlineStr">
        <is>
          <t>125-2022-11-30</t>
        </is>
      </c>
      <c r="H731" t="inlineStr">
        <is>
          <t>NDCM</t>
        </is>
      </c>
      <c r="I731" t="inlineStr">
        <is>
          <t>Numero de días cargados en el mes</t>
        </is>
      </c>
      <c r="J731" t="n">
        <v>0</v>
      </c>
    </row>
    <row r="732">
      <c r="A732" t="n">
        <v>125</v>
      </c>
      <c r="B732" t="inlineStr">
        <is>
          <t>Indice de severidad</t>
        </is>
      </c>
      <c r="C732" t="inlineStr">
        <is>
          <t>GESTIÓN DE SEGURIDAD Y SALUD EN EL TRABAJO</t>
        </is>
      </c>
      <c r="D732" t="inlineStr">
        <is>
          <t>Mensual</t>
        </is>
      </c>
      <c r="E732" t="inlineStr">
        <is>
          <t>Negativo</t>
        </is>
      </c>
      <c r="F732" s="134" t="n">
        <v>44926</v>
      </c>
      <c r="G732" t="inlineStr">
        <is>
          <t>125-2022-12-31</t>
        </is>
      </c>
      <c r="H732" t="inlineStr">
        <is>
          <t>NTM</t>
        </is>
      </c>
      <c r="I732" t="inlineStr">
        <is>
          <t>Numero de trabajadores en el mes</t>
        </is>
      </c>
      <c r="J732" t="n">
        <v>1322</v>
      </c>
    </row>
    <row r="733">
      <c r="A733" t="n">
        <v>125</v>
      </c>
      <c r="B733" t="inlineStr">
        <is>
          <t>Indice de severidad</t>
        </is>
      </c>
      <c r="C733" t="inlineStr">
        <is>
          <t>GESTIÓN DE SEGURIDAD Y SALUD EN EL TRABAJO</t>
        </is>
      </c>
      <c r="D733" t="inlineStr">
        <is>
          <t>Mensual</t>
        </is>
      </c>
      <c r="E733" t="inlineStr">
        <is>
          <t>Negativo</t>
        </is>
      </c>
      <c r="F733" s="134" t="n">
        <v>44926</v>
      </c>
      <c r="G733" t="inlineStr">
        <is>
          <t>125-2022-12-31</t>
        </is>
      </c>
      <c r="H733" t="inlineStr">
        <is>
          <t>NDIAM</t>
        </is>
      </c>
      <c r="I733" t="inlineStr">
        <is>
          <t>Numero de días de incapacidad por accidente de trabajo en el mes</t>
        </is>
      </c>
      <c r="J733" t="n">
        <v>0</v>
      </c>
    </row>
    <row r="734">
      <c r="A734" t="n">
        <v>125</v>
      </c>
      <c r="B734" t="inlineStr">
        <is>
          <t>Indice de severidad</t>
        </is>
      </c>
      <c r="C734" t="inlineStr">
        <is>
          <t>GESTIÓN DE SEGURIDAD Y SALUD EN EL TRABAJO</t>
        </is>
      </c>
      <c r="D734" t="inlineStr">
        <is>
          <t>Mensual</t>
        </is>
      </c>
      <c r="E734" t="inlineStr">
        <is>
          <t>Negativo</t>
        </is>
      </c>
      <c r="F734" s="134" t="n">
        <v>44926</v>
      </c>
      <c r="G734" t="inlineStr">
        <is>
          <t>125-2022-12-31</t>
        </is>
      </c>
      <c r="H734" t="inlineStr">
        <is>
          <t>NDCM</t>
        </is>
      </c>
      <c r="I734" t="inlineStr">
        <is>
          <t>Numero de días cargados en el mes</t>
        </is>
      </c>
      <c r="J734" t="n">
        <v>0</v>
      </c>
    </row>
    <row r="735">
      <c r="A735" t="n">
        <v>125</v>
      </c>
      <c r="B735" t="inlineStr">
        <is>
          <t>Indice de severidad</t>
        </is>
      </c>
      <c r="C735" t="inlineStr">
        <is>
          <t>GESTIÓN DE SEGURIDAD Y SALUD EN EL TRABAJO</t>
        </is>
      </c>
      <c r="D735" t="inlineStr">
        <is>
          <t>Mensual</t>
        </is>
      </c>
      <c r="E735" t="inlineStr">
        <is>
          <t>Negativo</t>
        </is>
      </c>
      <c r="F735" s="134" t="n">
        <v>44957</v>
      </c>
      <c r="G735" t="inlineStr">
        <is>
          <t>125-2023-01-31</t>
        </is>
      </c>
      <c r="H735" t="inlineStr">
        <is>
          <t>NTM</t>
        </is>
      </c>
      <c r="I735" t="inlineStr">
        <is>
          <t>Numero de trabajadores en el mes</t>
        </is>
      </c>
      <c r="J735" t="n">
        <v>1138</v>
      </c>
    </row>
    <row r="736">
      <c r="A736" t="n">
        <v>125</v>
      </c>
      <c r="B736" t="inlineStr">
        <is>
          <t>Indice de severidad</t>
        </is>
      </c>
      <c r="C736" t="inlineStr">
        <is>
          <t>GESTIÓN DE SEGURIDAD Y SALUD EN EL TRABAJO</t>
        </is>
      </c>
      <c r="D736" t="inlineStr">
        <is>
          <t>Mensual</t>
        </is>
      </c>
      <c r="E736" t="inlineStr">
        <is>
          <t>Negativo</t>
        </is>
      </c>
      <c r="F736" s="134" t="n">
        <v>44957</v>
      </c>
      <c r="G736" t="inlineStr">
        <is>
          <t>125-2023-01-31</t>
        </is>
      </c>
      <c r="H736" t="inlineStr">
        <is>
          <t>NDIAM</t>
        </is>
      </c>
      <c r="I736" t="inlineStr">
        <is>
          <t>Numero de días de incapacidad por accidente de trabajo en el mes</t>
        </is>
      </c>
      <c r="J736" t="n">
        <v>0</v>
      </c>
    </row>
    <row r="737">
      <c r="A737" t="n">
        <v>125</v>
      </c>
      <c r="B737" t="inlineStr">
        <is>
          <t>Indice de severidad</t>
        </is>
      </c>
      <c r="C737" t="inlineStr">
        <is>
          <t>GESTIÓN DE SEGURIDAD Y SALUD EN EL TRABAJO</t>
        </is>
      </c>
      <c r="D737" t="inlineStr">
        <is>
          <t>Mensual</t>
        </is>
      </c>
      <c r="E737" t="inlineStr">
        <is>
          <t>Negativo</t>
        </is>
      </c>
      <c r="F737" s="134" t="n">
        <v>44957</v>
      </c>
      <c r="G737" t="inlineStr">
        <is>
          <t>125-2023-01-31</t>
        </is>
      </c>
      <c r="H737" t="inlineStr">
        <is>
          <t>NDCM</t>
        </is>
      </c>
      <c r="I737" t="inlineStr">
        <is>
          <t>Numero de días cargados en el mes</t>
        </is>
      </c>
      <c r="J737" t="n">
        <v>0</v>
      </c>
    </row>
    <row r="738">
      <c r="A738" t="n">
        <v>125</v>
      </c>
      <c r="B738" t="inlineStr">
        <is>
          <t>Indice de severidad</t>
        </is>
      </c>
      <c r="C738" t="inlineStr">
        <is>
          <t>GESTIÓN DE SEGURIDAD Y SALUD EN EL TRABAJO</t>
        </is>
      </c>
      <c r="D738" t="inlineStr">
        <is>
          <t>Mensual</t>
        </is>
      </c>
      <c r="E738" t="inlineStr">
        <is>
          <t>Negativo</t>
        </is>
      </c>
      <c r="F738" s="134" t="n">
        <v>44985</v>
      </c>
      <c r="G738" t="inlineStr">
        <is>
          <t>125-2023-02-28</t>
        </is>
      </c>
      <c r="H738" t="inlineStr">
        <is>
          <t>NTM</t>
        </is>
      </c>
      <c r="I738" t="inlineStr">
        <is>
          <t>Numero de trabajadores en el mes</t>
        </is>
      </c>
      <c r="J738" t="n">
        <v>1745</v>
      </c>
    </row>
    <row r="739">
      <c r="A739" t="n">
        <v>125</v>
      </c>
      <c r="B739" t="inlineStr">
        <is>
          <t>Indice de severidad</t>
        </is>
      </c>
      <c r="C739" t="inlineStr">
        <is>
          <t>GESTIÓN DE SEGURIDAD Y SALUD EN EL TRABAJO</t>
        </is>
      </c>
      <c r="D739" t="inlineStr">
        <is>
          <t>Mensual</t>
        </is>
      </c>
      <c r="E739" t="inlineStr">
        <is>
          <t>Negativo</t>
        </is>
      </c>
      <c r="F739" s="134" t="n">
        <v>44985</v>
      </c>
      <c r="G739" t="inlineStr">
        <is>
          <t>125-2023-02-28</t>
        </is>
      </c>
      <c r="H739" t="inlineStr">
        <is>
          <t>NDIAM</t>
        </is>
      </c>
      <c r="I739" t="inlineStr">
        <is>
          <t>Numero de días de incapacidad por accidente de trabajo en el mes</t>
        </is>
      </c>
      <c r="J739" t="n">
        <v>0</v>
      </c>
    </row>
    <row r="740">
      <c r="A740" t="n">
        <v>125</v>
      </c>
      <c r="B740" t="inlineStr">
        <is>
          <t>Indice de severidad</t>
        </is>
      </c>
      <c r="C740" t="inlineStr">
        <is>
          <t>GESTIÓN DE SEGURIDAD Y SALUD EN EL TRABAJO</t>
        </is>
      </c>
      <c r="D740" t="inlineStr">
        <is>
          <t>Mensual</t>
        </is>
      </c>
      <c r="E740" t="inlineStr">
        <is>
          <t>Negativo</t>
        </is>
      </c>
      <c r="F740" s="134" t="n">
        <v>44985</v>
      </c>
      <c r="G740" t="inlineStr">
        <is>
          <t>125-2023-02-28</t>
        </is>
      </c>
      <c r="H740" t="inlineStr">
        <is>
          <t>NDCM</t>
        </is>
      </c>
      <c r="I740" t="inlineStr">
        <is>
          <t>Numero de días cargados en el mes</t>
        </is>
      </c>
      <c r="J740" t="n">
        <v>0</v>
      </c>
    </row>
    <row r="741">
      <c r="A741" t="n">
        <v>125</v>
      </c>
      <c r="B741" t="inlineStr">
        <is>
          <t>Indice de severidad</t>
        </is>
      </c>
      <c r="C741" t="inlineStr">
        <is>
          <t>GESTIÓN DE SEGURIDAD Y SALUD EN EL TRABAJO</t>
        </is>
      </c>
      <c r="D741" t="inlineStr">
        <is>
          <t>Mensual</t>
        </is>
      </c>
      <c r="E741" t="inlineStr">
        <is>
          <t>Negativo</t>
        </is>
      </c>
      <c r="F741" s="134" t="n">
        <v>45016</v>
      </c>
      <c r="G741" t="inlineStr">
        <is>
          <t>125-2023-03-31</t>
        </is>
      </c>
      <c r="H741" t="inlineStr">
        <is>
          <t>NTM</t>
        </is>
      </c>
      <c r="I741" t="inlineStr">
        <is>
          <t>Numero de trabajadores en el mes</t>
        </is>
      </c>
      <c r="J741" t="n">
        <v>1873</v>
      </c>
    </row>
    <row r="742">
      <c r="A742" t="n">
        <v>125</v>
      </c>
      <c r="B742" t="inlineStr">
        <is>
          <t>Indice de severidad</t>
        </is>
      </c>
      <c r="C742" t="inlineStr">
        <is>
          <t>GESTIÓN DE SEGURIDAD Y SALUD EN EL TRABAJO</t>
        </is>
      </c>
      <c r="D742" t="inlineStr">
        <is>
          <t>Mensual</t>
        </is>
      </c>
      <c r="E742" t="inlineStr">
        <is>
          <t>Negativo</t>
        </is>
      </c>
      <c r="F742" s="134" t="n">
        <v>45016</v>
      </c>
      <c r="G742" t="inlineStr">
        <is>
          <t>125-2023-03-31</t>
        </is>
      </c>
      <c r="H742" t="inlineStr">
        <is>
          <t>NDIAM</t>
        </is>
      </c>
      <c r="I742" t="inlineStr">
        <is>
          <t>Numero de días de incapacidad por accidente de trabajo en el mes</t>
        </is>
      </c>
      <c r="J742" t="n">
        <v>0</v>
      </c>
    </row>
    <row r="743">
      <c r="A743" t="n">
        <v>125</v>
      </c>
      <c r="B743" t="inlineStr">
        <is>
          <t>Indice de severidad</t>
        </is>
      </c>
      <c r="C743" t="inlineStr">
        <is>
          <t>GESTIÓN DE SEGURIDAD Y SALUD EN EL TRABAJO</t>
        </is>
      </c>
      <c r="D743" t="inlineStr">
        <is>
          <t>Mensual</t>
        </is>
      </c>
      <c r="E743" t="inlineStr">
        <is>
          <t>Negativo</t>
        </is>
      </c>
      <c r="F743" s="134" t="n">
        <v>45016</v>
      </c>
      <c r="G743" t="inlineStr">
        <is>
          <t>125-2023-03-31</t>
        </is>
      </c>
      <c r="H743" t="inlineStr">
        <is>
          <t>NDCM</t>
        </is>
      </c>
      <c r="I743" t="inlineStr">
        <is>
          <t>Numero de días cargados en el mes</t>
        </is>
      </c>
      <c r="J743" t="n">
        <v>0</v>
      </c>
    </row>
    <row r="744">
      <c r="A744" t="n">
        <v>125</v>
      </c>
      <c r="B744" t="inlineStr">
        <is>
          <t>Indice de severidad</t>
        </is>
      </c>
      <c r="C744" t="inlineStr">
        <is>
          <t>GESTIÓN DE SEGURIDAD Y SALUD EN EL TRABAJO</t>
        </is>
      </c>
      <c r="D744" t="inlineStr">
        <is>
          <t>Mensual</t>
        </is>
      </c>
      <c r="E744" t="inlineStr">
        <is>
          <t>Negativo</t>
        </is>
      </c>
      <c r="F744" s="134" t="n">
        <v>45046</v>
      </c>
      <c r="G744" t="inlineStr">
        <is>
          <t>125-2023-04-30</t>
        </is>
      </c>
      <c r="H744" t="inlineStr">
        <is>
          <t>NTM</t>
        </is>
      </c>
      <c r="I744" t="inlineStr">
        <is>
          <t>Numero de trabajadores en el mes</t>
        </is>
      </c>
      <c r="J744" t="n">
        <v>3833</v>
      </c>
    </row>
    <row r="745">
      <c r="A745" t="n">
        <v>125</v>
      </c>
      <c r="B745" t="inlineStr">
        <is>
          <t>Indice de severidad</t>
        </is>
      </c>
      <c r="C745" t="inlineStr">
        <is>
          <t>GESTIÓN DE SEGURIDAD Y SALUD EN EL TRABAJO</t>
        </is>
      </c>
      <c r="D745" t="inlineStr">
        <is>
          <t>Mensual</t>
        </is>
      </c>
      <c r="E745" t="inlineStr">
        <is>
          <t>Negativo</t>
        </is>
      </c>
      <c r="F745" s="134" t="n">
        <v>45046</v>
      </c>
      <c r="G745" t="inlineStr">
        <is>
          <t>125-2023-04-30</t>
        </is>
      </c>
      <c r="H745" t="inlineStr">
        <is>
          <t>NDIAM</t>
        </is>
      </c>
      <c r="I745" t="inlineStr">
        <is>
          <t>Numero de días de incapacidad por accidente de trabajo en el mes</t>
        </is>
      </c>
      <c r="J745" t="n">
        <v>5</v>
      </c>
    </row>
    <row r="746">
      <c r="A746" t="n">
        <v>125</v>
      </c>
      <c r="B746" t="inlineStr">
        <is>
          <t>Indice de severidad</t>
        </is>
      </c>
      <c r="C746" t="inlineStr">
        <is>
          <t>GESTIÓN DE SEGURIDAD Y SALUD EN EL TRABAJO</t>
        </is>
      </c>
      <c r="D746" t="inlineStr">
        <is>
          <t>Mensual</t>
        </is>
      </c>
      <c r="E746" t="inlineStr">
        <is>
          <t>Negativo</t>
        </is>
      </c>
      <c r="F746" s="134" t="n">
        <v>45046</v>
      </c>
      <c r="G746" t="inlineStr">
        <is>
          <t>125-2023-04-30</t>
        </is>
      </c>
      <c r="H746" t="inlineStr">
        <is>
          <t>NDCM</t>
        </is>
      </c>
      <c r="I746" t="inlineStr">
        <is>
          <t>Numero de días cargados en el mes</t>
        </is>
      </c>
      <c r="J746" t="n">
        <v>0</v>
      </c>
    </row>
    <row r="747">
      <c r="A747" t="n">
        <v>125</v>
      </c>
      <c r="B747" t="inlineStr">
        <is>
          <t>Indice de severidad</t>
        </is>
      </c>
      <c r="C747" t="inlineStr">
        <is>
          <t>GESTIÓN DE SEGURIDAD Y SALUD EN EL TRABAJO</t>
        </is>
      </c>
      <c r="D747" t="inlineStr">
        <is>
          <t>Mensual</t>
        </is>
      </c>
      <c r="E747" t="inlineStr">
        <is>
          <t>Negativo</t>
        </is>
      </c>
      <c r="F747" s="134" t="n">
        <v>45077</v>
      </c>
      <c r="G747" t="inlineStr">
        <is>
          <t>125-2023-05-31</t>
        </is>
      </c>
      <c r="H747" t="inlineStr">
        <is>
          <t>NTM</t>
        </is>
      </c>
      <c r="I747" t="inlineStr">
        <is>
          <t>Numero de trabajadores en el mes</t>
        </is>
      </c>
      <c r="J747" t="n">
        <v>1958</v>
      </c>
    </row>
    <row r="748">
      <c r="A748" t="n">
        <v>125</v>
      </c>
      <c r="B748" t="inlineStr">
        <is>
          <t>Indice de severidad</t>
        </is>
      </c>
      <c r="C748" t="inlineStr">
        <is>
          <t>GESTIÓN DE SEGURIDAD Y SALUD EN EL TRABAJO</t>
        </is>
      </c>
      <c r="D748" t="inlineStr">
        <is>
          <t>Mensual</t>
        </is>
      </c>
      <c r="E748" t="inlineStr">
        <is>
          <t>Negativo</t>
        </is>
      </c>
      <c r="F748" s="134" t="n">
        <v>45077</v>
      </c>
      <c r="G748" t="inlineStr">
        <is>
          <t>125-2023-05-31</t>
        </is>
      </c>
      <c r="H748" t="inlineStr">
        <is>
          <t>NDIAM</t>
        </is>
      </c>
      <c r="I748" t="inlineStr">
        <is>
          <t>Numero de días de incapacidad por accidente de trabajo en el mes</t>
        </is>
      </c>
      <c r="J748" t="n">
        <v>0</v>
      </c>
    </row>
    <row r="749">
      <c r="A749" t="n">
        <v>125</v>
      </c>
      <c r="B749" t="inlineStr">
        <is>
          <t>Indice de severidad</t>
        </is>
      </c>
      <c r="C749" t="inlineStr">
        <is>
          <t>GESTIÓN DE SEGURIDAD Y SALUD EN EL TRABAJO</t>
        </is>
      </c>
      <c r="D749" t="inlineStr">
        <is>
          <t>Mensual</t>
        </is>
      </c>
      <c r="E749" t="inlineStr">
        <is>
          <t>Negativo</t>
        </is>
      </c>
      <c r="F749" s="134" t="n">
        <v>45077</v>
      </c>
      <c r="G749" t="inlineStr">
        <is>
          <t>125-2023-05-31</t>
        </is>
      </c>
      <c r="H749" t="inlineStr">
        <is>
          <t>NDCM</t>
        </is>
      </c>
      <c r="I749" t="inlineStr">
        <is>
          <t>Numero de días cargados en el mes</t>
        </is>
      </c>
      <c r="J749" t="n">
        <v>0</v>
      </c>
    </row>
    <row r="750">
      <c r="A750" t="n">
        <v>125</v>
      </c>
      <c r="B750" t="inlineStr">
        <is>
          <t>Indice de severidad</t>
        </is>
      </c>
      <c r="C750" t="inlineStr">
        <is>
          <t>GESTIÓN DE SEGURIDAD Y SALUD EN EL TRABAJO</t>
        </is>
      </c>
      <c r="D750" t="inlineStr">
        <is>
          <t>Mensual</t>
        </is>
      </c>
      <c r="E750" t="inlineStr">
        <is>
          <t>Negativo</t>
        </is>
      </c>
      <c r="F750" s="134" t="n">
        <v>45107</v>
      </c>
      <c r="G750" t="inlineStr">
        <is>
          <t>125-2023-06-30</t>
        </is>
      </c>
      <c r="H750" t="inlineStr">
        <is>
          <t>NTM</t>
        </is>
      </c>
      <c r="I750" t="inlineStr">
        <is>
          <t>Numero de trabajadores en el mes</t>
        </is>
      </c>
      <c r="J750" t="n">
        <v>1660</v>
      </c>
    </row>
    <row r="751">
      <c r="A751" t="n">
        <v>125</v>
      </c>
      <c r="B751" t="inlineStr">
        <is>
          <t>Indice de severidad</t>
        </is>
      </c>
      <c r="C751" t="inlineStr">
        <is>
          <t>GESTIÓN DE SEGURIDAD Y SALUD EN EL TRABAJO</t>
        </is>
      </c>
      <c r="D751" t="inlineStr">
        <is>
          <t>Mensual</t>
        </is>
      </c>
      <c r="E751" t="inlineStr">
        <is>
          <t>Negativo</t>
        </is>
      </c>
      <c r="F751" s="134" t="n">
        <v>45107</v>
      </c>
      <c r="G751" t="inlineStr">
        <is>
          <t>125-2023-06-30</t>
        </is>
      </c>
      <c r="H751" t="inlineStr">
        <is>
          <t>NDIAM</t>
        </is>
      </c>
      <c r="I751" t="inlineStr">
        <is>
          <t>Numero de días de incapacidad por accidente de trabajo en el mes</t>
        </is>
      </c>
      <c r="J751" t="n">
        <v>0</v>
      </c>
    </row>
    <row r="752">
      <c r="A752" t="n">
        <v>125</v>
      </c>
      <c r="B752" t="inlineStr">
        <is>
          <t>Indice de severidad</t>
        </is>
      </c>
      <c r="C752" t="inlineStr">
        <is>
          <t>GESTIÓN DE SEGURIDAD Y SALUD EN EL TRABAJO</t>
        </is>
      </c>
      <c r="D752" t="inlineStr">
        <is>
          <t>Mensual</t>
        </is>
      </c>
      <c r="E752" t="inlineStr">
        <is>
          <t>Negativo</t>
        </is>
      </c>
      <c r="F752" s="134" t="n">
        <v>45107</v>
      </c>
      <c r="G752" t="inlineStr">
        <is>
          <t>125-2023-06-30</t>
        </is>
      </c>
      <c r="H752" t="inlineStr">
        <is>
          <t>NDCM</t>
        </is>
      </c>
      <c r="I752" t="inlineStr">
        <is>
          <t>Numero de días cargados en el mes</t>
        </is>
      </c>
      <c r="J752" t="n">
        <v>0</v>
      </c>
    </row>
    <row r="753">
      <c r="A753" t="n">
        <v>125</v>
      </c>
      <c r="B753" t="inlineStr">
        <is>
          <t>Indice de severidad</t>
        </is>
      </c>
      <c r="C753" t="inlineStr">
        <is>
          <t>GESTIÓN DE SEGURIDAD Y SALUD EN EL TRABAJO</t>
        </is>
      </c>
      <c r="D753" t="inlineStr">
        <is>
          <t>Mensual</t>
        </is>
      </c>
      <c r="E753" t="inlineStr">
        <is>
          <t>Negativo</t>
        </is>
      </c>
      <c r="F753" s="134" t="n">
        <v>45138</v>
      </c>
      <c r="G753" t="inlineStr">
        <is>
          <t>125-2023-07-31</t>
        </is>
      </c>
      <c r="H753" t="inlineStr">
        <is>
          <t>NTM</t>
        </is>
      </c>
      <c r="I753" t="inlineStr">
        <is>
          <t>Numero de trabajadores en el mes</t>
        </is>
      </c>
      <c r="J753" t="n">
        <v>1325</v>
      </c>
    </row>
    <row r="754">
      <c r="A754" t="n">
        <v>125</v>
      </c>
      <c r="B754" t="inlineStr">
        <is>
          <t>Indice de severidad</t>
        </is>
      </c>
      <c r="C754" t="inlineStr">
        <is>
          <t>GESTIÓN DE SEGURIDAD Y SALUD EN EL TRABAJO</t>
        </is>
      </c>
      <c r="D754" t="inlineStr">
        <is>
          <t>Mensual</t>
        </is>
      </c>
      <c r="E754" t="inlineStr">
        <is>
          <t>Negativo</t>
        </is>
      </c>
      <c r="F754" s="134" t="n">
        <v>45138</v>
      </c>
      <c r="G754" t="inlineStr">
        <is>
          <t>125-2023-07-31</t>
        </is>
      </c>
      <c r="H754" t="inlineStr">
        <is>
          <t>NDIAM</t>
        </is>
      </c>
      <c r="I754" t="inlineStr">
        <is>
          <t>Numero de días de incapacidad por accidente de trabajo en el mes</t>
        </is>
      </c>
      <c r="J754" t="n">
        <v>14</v>
      </c>
    </row>
    <row r="755">
      <c r="A755" t="n">
        <v>125</v>
      </c>
      <c r="B755" t="inlineStr">
        <is>
          <t>Indice de severidad</t>
        </is>
      </c>
      <c r="C755" t="inlineStr">
        <is>
          <t>GESTIÓN DE SEGURIDAD Y SALUD EN EL TRABAJO</t>
        </is>
      </c>
      <c r="D755" t="inlineStr">
        <is>
          <t>Mensual</t>
        </is>
      </c>
      <c r="E755" t="inlineStr">
        <is>
          <t>Negativo</t>
        </is>
      </c>
      <c r="F755" s="134" t="n">
        <v>45138</v>
      </c>
      <c r="G755" t="inlineStr">
        <is>
          <t>125-2023-07-31</t>
        </is>
      </c>
      <c r="H755" t="inlineStr">
        <is>
          <t>NDCM</t>
        </is>
      </c>
      <c r="I755" t="inlineStr">
        <is>
          <t>Numero de días cargados en el mes</t>
        </is>
      </c>
      <c r="J755" t="n">
        <v>0</v>
      </c>
    </row>
    <row r="756">
      <c r="A756" t="n">
        <v>125</v>
      </c>
      <c r="B756" t="inlineStr">
        <is>
          <t>Indice de severidad</t>
        </is>
      </c>
      <c r="C756" t="inlineStr">
        <is>
          <t>GESTIÓN DE SEGURIDAD Y SALUD EN EL TRABAJO</t>
        </is>
      </c>
      <c r="D756" t="inlineStr">
        <is>
          <t>Mensual</t>
        </is>
      </c>
      <c r="E756" t="inlineStr">
        <is>
          <t>Negativo</t>
        </is>
      </c>
      <c r="F756" s="134" t="n">
        <v>45169</v>
      </c>
      <c r="G756" t="inlineStr">
        <is>
          <t>125-2023-08-31</t>
        </is>
      </c>
      <c r="H756" t="inlineStr">
        <is>
          <t>NTM</t>
        </is>
      </c>
      <c r="I756" t="inlineStr">
        <is>
          <t>Numero de trabajadores en el mes</t>
        </is>
      </c>
      <c r="J756" t="n">
        <v>1738</v>
      </c>
    </row>
    <row r="757">
      <c r="A757" t="n">
        <v>125</v>
      </c>
      <c r="B757" t="inlineStr">
        <is>
          <t>Indice de severidad</t>
        </is>
      </c>
      <c r="C757" t="inlineStr">
        <is>
          <t>GESTIÓN DE SEGURIDAD Y SALUD EN EL TRABAJO</t>
        </is>
      </c>
      <c r="D757" t="inlineStr">
        <is>
          <t>Mensual</t>
        </is>
      </c>
      <c r="E757" t="inlineStr">
        <is>
          <t>Negativo</t>
        </is>
      </c>
      <c r="F757" s="134" t="n">
        <v>45169</v>
      </c>
      <c r="G757" t="inlineStr">
        <is>
          <t>125-2023-08-31</t>
        </is>
      </c>
      <c r="H757" t="inlineStr">
        <is>
          <t>NDIAM</t>
        </is>
      </c>
      <c r="I757" t="inlineStr">
        <is>
          <t>Numero de días de incapacidad por accidente de trabajo en el mes</t>
        </is>
      </c>
      <c r="J757" t="n">
        <v>16</v>
      </c>
    </row>
    <row r="758">
      <c r="A758" t="n">
        <v>125</v>
      </c>
      <c r="B758" t="inlineStr">
        <is>
          <t>Indice de severidad</t>
        </is>
      </c>
      <c r="C758" t="inlineStr">
        <is>
          <t>GESTIÓN DE SEGURIDAD Y SALUD EN EL TRABAJO</t>
        </is>
      </c>
      <c r="D758" t="inlineStr">
        <is>
          <t>Mensual</t>
        </is>
      </c>
      <c r="E758" t="inlineStr">
        <is>
          <t>Negativo</t>
        </is>
      </c>
      <c r="F758" s="134" t="n">
        <v>45169</v>
      </c>
      <c r="G758" t="inlineStr">
        <is>
          <t>125-2023-08-31</t>
        </is>
      </c>
      <c r="H758" t="inlineStr">
        <is>
          <t>NDCM</t>
        </is>
      </c>
      <c r="I758" t="inlineStr">
        <is>
          <t>Numero de días cargados en el mes</t>
        </is>
      </c>
      <c r="J758" t="n">
        <v>0</v>
      </c>
    </row>
    <row r="759">
      <c r="A759" t="n">
        <v>125</v>
      </c>
      <c r="B759" t="inlineStr">
        <is>
          <t>Indice de severidad</t>
        </is>
      </c>
      <c r="C759" t="inlineStr">
        <is>
          <t>GESTIÓN DE SEGURIDAD Y SALUD EN EL TRABAJO</t>
        </is>
      </c>
      <c r="D759" t="inlineStr">
        <is>
          <t>Mensual</t>
        </is>
      </c>
      <c r="E759" t="inlineStr">
        <is>
          <t>Negativo</t>
        </is>
      </c>
      <c r="F759" s="134" t="n">
        <v>45199</v>
      </c>
      <c r="G759" t="inlineStr">
        <is>
          <t>125-2023-09-30</t>
        </is>
      </c>
      <c r="H759" t="inlineStr">
        <is>
          <t>NTM</t>
        </is>
      </c>
      <c r="I759" t="inlineStr">
        <is>
          <t>Numero de trabajadores en el mes</t>
        </is>
      </c>
      <c r="J759" t="n">
        <v>2182</v>
      </c>
    </row>
    <row r="760">
      <c r="A760" t="n">
        <v>125</v>
      </c>
      <c r="B760" t="inlineStr">
        <is>
          <t>Indice de severidad</t>
        </is>
      </c>
      <c r="C760" t="inlineStr">
        <is>
          <t>GESTIÓN DE SEGURIDAD Y SALUD EN EL TRABAJO</t>
        </is>
      </c>
      <c r="D760" t="inlineStr">
        <is>
          <t>Mensual</t>
        </is>
      </c>
      <c r="E760" t="inlineStr">
        <is>
          <t>Negativo</t>
        </is>
      </c>
      <c r="F760" s="134" t="n">
        <v>45199</v>
      </c>
      <c r="G760" t="inlineStr">
        <is>
          <t>125-2023-09-30</t>
        </is>
      </c>
      <c r="H760" t="inlineStr">
        <is>
          <t>NDIAM</t>
        </is>
      </c>
      <c r="I760" t="inlineStr">
        <is>
          <t>Numero de días de incapacidad por accidente de trabajo en el mes</t>
        </is>
      </c>
      <c r="J760" t="n">
        <v>0</v>
      </c>
    </row>
    <row r="761">
      <c r="A761" t="n">
        <v>125</v>
      </c>
      <c r="B761" t="inlineStr">
        <is>
          <t>Indice de severidad</t>
        </is>
      </c>
      <c r="C761" t="inlineStr">
        <is>
          <t>GESTIÓN DE SEGURIDAD Y SALUD EN EL TRABAJO</t>
        </is>
      </c>
      <c r="D761" t="inlineStr">
        <is>
          <t>Mensual</t>
        </is>
      </c>
      <c r="E761" t="inlineStr">
        <is>
          <t>Negativo</t>
        </is>
      </c>
      <c r="F761" s="134" t="n">
        <v>45199</v>
      </c>
      <c r="G761" t="inlineStr">
        <is>
          <t>125-2023-09-30</t>
        </is>
      </c>
      <c r="H761" t="inlineStr">
        <is>
          <t>NDCM</t>
        </is>
      </c>
      <c r="I761" t="inlineStr">
        <is>
          <t>Numero de días cargados en el mes</t>
        </is>
      </c>
      <c r="J761" t="n">
        <v>0</v>
      </c>
    </row>
    <row r="762">
      <c r="A762" t="n">
        <v>125</v>
      </c>
      <c r="B762" t="inlineStr">
        <is>
          <t>Indice de severidad</t>
        </is>
      </c>
      <c r="C762" t="inlineStr">
        <is>
          <t>GESTIÓN DE SEGURIDAD Y SALUD EN EL TRABAJO</t>
        </is>
      </c>
      <c r="D762" t="inlineStr">
        <is>
          <t>Mensual</t>
        </is>
      </c>
      <c r="E762" t="inlineStr">
        <is>
          <t>Negativo</t>
        </is>
      </c>
      <c r="F762" s="134" t="n">
        <v>45230</v>
      </c>
      <c r="G762" t="inlineStr">
        <is>
          <t>125-2023-10-31</t>
        </is>
      </c>
      <c r="H762" t="inlineStr">
        <is>
          <t>NTM</t>
        </is>
      </c>
      <c r="I762" t="inlineStr">
        <is>
          <t>Numero de trabajadores en el mes</t>
        </is>
      </c>
      <c r="J762" t="n">
        <v>2183</v>
      </c>
    </row>
    <row r="763">
      <c r="A763" t="n">
        <v>125</v>
      </c>
      <c r="B763" t="inlineStr">
        <is>
          <t>Indice de severidad</t>
        </is>
      </c>
      <c r="C763" t="inlineStr">
        <is>
          <t>GESTIÓN DE SEGURIDAD Y SALUD EN EL TRABAJO</t>
        </is>
      </c>
      <c r="D763" t="inlineStr">
        <is>
          <t>Mensual</t>
        </is>
      </c>
      <c r="E763" t="inlineStr">
        <is>
          <t>Negativo</t>
        </is>
      </c>
      <c r="F763" s="134" t="n">
        <v>45230</v>
      </c>
      <c r="G763" t="inlineStr">
        <is>
          <t>125-2023-10-31</t>
        </is>
      </c>
      <c r="H763" t="inlineStr">
        <is>
          <t>NDIAM</t>
        </is>
      </c>
      <c r="I763" t="inlineStr">
        <is>
          <t>Numero de días de incapacidad por accidente de trabajo en el mes</t>
        </is>
      </c>
      <c r="J763" t="n">
        <v>0</v>
      </c>
    </row>
    <row r="764">
      <c r="A764" t="n">
        <v>125</v>
      </c>
      <c r="B764" t="inlineStr">
        <is>
          <t>Indice de severidad</t>
        </is>
      </c>
      <c r="C764" t="inlineStr">
        <is>
          <t>GESTIÓN DE SEGURIDAD Y SALUD EN EL TRABAJO</t>
        </is>
      </c>
      <c r="D764" t="inlineStr">
        <is>
          <t>Mensual</t>
        </is>
      </c>
      <c r="E764" t="inlineStr">
        <is>
          <t>Negativo</t>
        </is>
      </c>
      <c r="F764" s="134" t="n">
        <v>45230</v>
      </c>
      <c r="G764" t="inlineStr">
        <is>
          <t>125-2023-10-31</t>
        </is>
      </c>
      <c r="H764" t="inlineStr">
        <is>
          <t>NDCM</t>
        </is>
      </c>
      <c r="I764" t="inlineStr">
        <is>
          <t>Numero de días cargados en el mes</t>
        </is>
      </c>
      <c r="J764" t="n">
        <v>0</v>
      </c>
    </row>
    <row r="765">
      <c r="A765" t="n">
        <v>125</v>
      </c>
      <c r="B765" t="inlineStr">
        <is>
          <t>Indice de severidad</t>
        </is>
      </c>
      <c r="C765" t="inlineStr">
        <is>
          <t>GESTIÓN DE SEGURIDAD Y SALUD EN EL TRABAJO</t>
        </is>
      </c>
      <c r="D765" t="inlineStr">
        <is>
          <t>Mensual</t>
        </is>
      </c>
      <c r="E765" t="inlineStr">
        <is>
          <t>Negativo</t>
        </is>
      </c>
      <c r="F765" s="134" t="n">
        <v>45260</v>
      </c>
      <c r="G765" t="inlineStr">
        <is>
          <t>125-2023-11-30</t>
        </is>
      </c>
      <c r="H765" t="inlineStr">
        <is>
          <t>NTM</t>
        </is>
      </c>
      <c r="I765" t="inlineStr">
        <is>
          <t>Numero de trabajadores en el mes</t>
        </is>
      </c>
      <c r="J765" t="n">
        <v>2178</v>
      </c>
    </row>
    <row r="766">
      <c r="A766" t="n">
        <v>125</v>
      </c>
      <c r="B766" t="inlineStr">
        <is>
          <t>Indice de severidad</t>
        </is>
      </c>
      <c r="C766" t="inlineStr">
        <is>
          <t>GESTIÓN DE SEGURIDAD Y SALUD EN EL TRABAJO</t>
        </is>
      </c>
      <c r="D766" t="inlineStr">
        <is>
          <t>Mensual</t>
        </is>
      </c>
      <c r="E766" t="inlineStr">
        <is>
          <t>Negativo</t>
        </is>
      </c>
      <c r="F766" s="134" t="n">
        <v>45260</v>
      </c>
      <c r="G766" t="inlineStr">
        <is>
          <t>125-2023-11-30</t>
        </is>
      </c>
      <c r="H766" t="inlineStr">
        <is>
          <t>NDIAM</t>
        </is>
      </c>
      <c r="I766" t="inlineStr">
        <is>
          <t>Numero de días de incapacidad por accidente de trabajo en el mes</t>
        </is>
      </c>
      <c r="J766" t="n">
        <v>0</v>
      </c>
    </row>
    <row r="767">
      <c r="A767" t="n">
        <v>125</v>
      </c>
      <c r="B767" t="inlineStr">
        <is>
          <t>Indice de severidad</t>
        </is>
      </c>
      <c r="C767" t="inlineStr">
        <is>
          <t>GESTIÓN DE SEGURIDAD Y SALUD EN EL TRABAJO</t>
        </is>
      </c>
      <c r="D767" t="inlineStr">
        <is>
          <t>Mensual</t>
        </is>
      </c>
      <c r="E767" t="inlineStr">
        <is>
          <t>Negativo</t>
        </is>
      </c>
      <c r="F767" s="134" t="n">
        <v>45260</v>
      </c>
      <c r="G767" t="inlineStr">
        <is>
          <t>125-2023-11-30</t>
        </is>
      </c>
      <c r="H767" t="inlineStr">
        <is>
          <t>NDCM</t>
        </is>
      </c>
      <c r="I767" t="inlineStr">
        <is>
          <t>Numero de días cargados en el mes</t>
        </is>
      </c>
      <c r="J767" t="n">
        <v>0</v>
      </c>
    </row>
    <row r="768">
      <c r="A768" t="n">
        <v>125</v>
      </c>
      <c r="B768" t="inlineStr">
        <is>
          <t>Indice de severidad</t>
        </is>
      </c>
      <c r="C768" t="inlineStr">
        <is>
          <t>GESTIÓN DE SEGURIDAD Y SALUD EN EL TRABAJO</t>
        </is>
      </c>
      <c r="D768" t="inlineStr">
        <is>
          <t>Mensual</t>
        </is>
      </c>
      <c r="E768" t="inlineStr">
        <is>
          <t>Negativo</t>
        </is>
      </c>
      <c r="F768" s="134" t="n">
        <v>45291</v>
      </c>
      <c r="G768" t="inlineStr">
        <is>
          <t>125-2023-12-31</t>
        </is>
      </c>
      <c r="H768" t="inlineStr">
        <is>
          <t>NTM</t>
        </is>
      </c>
      <c r="I768" t="inlineStr">
        <is>
          <t>Numero de trabajadores en el mes</t>
        </is>
      </c>
      <c r="J768" t="n">
        <v>1608</v>
      </c>
    </row>
    <row r="769">
      <c r="A769" t="n">
        <v>125</v>
      </c>
      <c r="B769" t="inlineStr">
        <is>
          <t>Indice de severidad</t>
        </is>
      </c>
      <c r="C769" t="inlineStr">
        <is>
          <t>GESTIÓN DE SEGURIDAD Y SALUD EN EL TRABAJO</t>
        </is>
      </c>
      <c r="D769" t="inlineStr">
        <is>
          <t>Mensual</t>
        </is>
      </c>
      <c r="E769" t="inlineStr">
        <is>
          <t>Negativo</t>
        </is>
      </c>
      <c r="F769" s="134" t="n">
        <v>45291</v>
      </c>
      <c r="G769" t="inlineStr">
        <is>
          <t>125-2023-12-31</t>
        </is>
      </c>
      <c r="H769" t="inlineStr">
        <is>
          <t>NDIAM</t>
        </is>
      </c>
      <c r="I769" t="inlineStr">
        <is>
          <t>Numero de días de incapacidad por accidente de trabajo en el mes</t>
        </is>
      </c>
      <c r="J769" t="n">
        <v>0</v>
      </c>
    </row>
    <row r="770">
      <c r="A770" t="n">
        <v>125</v>
      </c>
      <c r="B770" t="inlineStr">
        <is>
          <t>Indice de severidad</t>
        </is>
      </c>
      <c r="C770" t="inlineStr">
        <is>
          <t>GESTIÓN DE SEGURIDAD Y SALUD EN EL TRABAJO</t>
        </is>
      </c>
      <c r="D770" t="inlineStr">
        <is>
          <t>Mensual</t>
        </is>
      </c>
      <c r="E770" t="inlineStr">
        <is>
          <t>Negativo</t>
        </is>
      </c>
      <c r="F770" s="134" t="n">
        <v>45291</v>
      </c>
      <c r="G770" t="inlineStr">
        <is>
          <t>125-2023-12-31</t>
        </is>
      </c>
      <c r="H770" t="inlineStr">
        <is>
          <t>NDCM</t>
        </is>
      </c>
      <c r="I770" t="inlineStr">
        <is>
          <t>Numero de días cargados en el mes</t>
        </is>
      </c>
      <c r="J770" t="n">
        <v>0</v>
      </c>
    </row>
    <row r="771">
      <c r="A771" t="n">
        <v>125</v>
      </c>
      <c r="B771" t="inlineStr">
        <is>
          <t>Indice de severidad</t>
        </is>
      </c>
      <c r="C771" t="inlineStr">
        <is>
          <t>GESTIÓN DE SEGURIDAD Y SALUD EN EL TRABAJO</t>
        </is>
      </c>
      <c r="D771" t="inlineStr">
        <is>
          <t>Mensual</t>
        </is>
      </c>
      <c r="E771" t="inlineStr">
        <is>
          <t>Negativo</t>
        </is>
      </c>
      <c r="F771" s="134" t="n">
        <v>45322</v>
      </c>
      <c r="G771" t="inlineStr">
        <is>
          <t>125-2024-01-31</t>
        </is>
      </c>
      <c r="H771" t="inlineStr">
        <is>
          <t>NTM</t>
        </is>
      </c>
      <c r="I771" t="inlineStr">
        <is>
          <t>Numero de trabajadores en el mes</t>
        </is>
      </c>
      <c r="J771" t="n">
        <v>1534</v>
      </c>
    </row>
    <row r="772">
      <c r="A772" t="n">
        <v>125</v>
      </c>
      <c r="B772" t="inlineStr">
        <is>
          <t>Indice de severidad</t>
        </is>
      </c>
      <c r="C772" t="inlineStr">
        <is>
          <t>GESTIÓN DE SEGURIDAD Y SALUD EN EL TRABAJO</t>
        </is>
      </c>
      <c r="D772" t="inlineStr">
        <is>
          <t>Mensual</t>
        </is>
      </c>
      <c r="E772" t="inlineStr">
        <is>
          <t>Negativo</t>
        </is>
      </c>
      <c r="F772" s="134" t="n">
        <v>45322</v>
      </c>
      <c r="G772" t="inlineStr">
        <is>
          <t>125-2024-01-31</t>
        </is>
      </c>
      <c r="H772" t="inlineStr">
        <is>
          <t>NDIAM</t>
        </is>
      </c>
      <c r="I772" t="inlineStr">
        <is>
          <t>Numero de días de incapacidad por accidente de trabajo en el mes</t>
        </is>
      </c>
      <c r="J772" t="n">
        <v>0</v>
      </c>
    </row>
    <row r="773">
      <c r="A773" t="n">
        <v>125</v>
      </c>
      <c r="B773" t="inlineStr">
        <is>
          <t>Indice de severidad</t>
        </is>
      </c>
      <c r="C773" t="inlineStr">
        <is>
          <t>GESTIÓN DE SEGURIDAD Y SALUD EN EL TRABAJO</t>
        </is>
      </c>
      <c r="D773" t="inlineStr">
        <is>
          <t>Mensual</t>
        </is>
      </c>
      <c r="E773" t="inlineStr">
        <is>
          <t>Negativo</t>
        </is>
      </c>
      <c r="F773" s="134" t="n">
        <v>45322</v>
      </c>
      <c r="G773" t="inlineStr">
        <is>
          <t>125-2024-01-31</t>
        </is>
      </c>
      <c r="H773" t="inlineStr">
        <is>
          <t>NDCM</t>
        </is>
      </c>
      <c r="I773" t="inlineStr">
        <is>
          <t>Numero de días cargados en el mes</t>
        </is>
      </c>
      <c r="J773" t="n">
        <v>0</v>
      </c>
    </row>
    <row r="774">
      <c r="A774" t="n">
        <v>125</v>
      </c>
      <c r="B774" t="inlineStr">
        <is>
          <t>Indice de severidad</t>
        </is>
      </c>
      <c r="C774" t="inlineStr">
        <is>
          <t>GESTIÓN DE SEGURIDAD Y SALUD EN EL TRABAJO</t>
        </is>
      </c>
      <c r="D774" t="inlineStr">
        <is>
          <t>Mensual</t>
        </is>
      </c>
      <c r="E774" t="inlineStr">
        <is>
          <t>Negativo</t>
        </is>
      </c>
      <c r="F774" s="134" t="n">
        <v>45351</v>
      </c>
      <c r="G774" t="inlineStr">
        <is>
          <t>125-2024-02-29</t>
        </is>
      </c>
      <c r="H774" t="inlineStr">
        <is>
          <t>NTM</t>
        </is>
      </c>
      <c r="I774" t="inlineStr">
        <is>
          <t>Numero de trabajadores en el mes</t>
        </is>
      </c>
      <c r="J774" t="n">
        <v>1476</v>
      </c>
    </row>
    <row r="775">
      <c r="A775" t="n">
        <v>125</v>
      </c>
      <c r="B775" t="inlineStr">
        <is>
          <t>Indice de severidad</t>
        </is>
      </c>
      <c r="C775" t="inlineStr">
        <is>
          <t>GESTIÓN DE SEGURIDAD Y SALUD EN EL TRABAJO</t>
        </is>
      </c>
      <c r="D775" t="inlineStr">
        <is>
          <t>Mensual</t>
        </is>
      </c>
      <c r="E775" t="inlineStr">
        <is>
          <t>Negativo</t>
        </is>
      </c>
      <c r="F775" s="134" t="n">
        <v>45351</v>
      </c>
      <c r="G775" t="inlineStr">
        <is>
          <t>125-2024-02-29</t>
        </is>
      </c>
      <c r="H775" t="inlineStr">
        <is>
          <t>NDIAM</t>
        </is>
      </c>
      <c r="I775" t="inlineStr">
        <is>
          <t>Numero de días de incapacidad por accidente de trabajo en el mes</t>
        </is>
      </c>
      <c r="J775" t="n">
        <v>0</v>
      </c>
    </row>
    <row r="776">
      <c r="A776" t="n">
        <v>125</v>
      </c>
      <c r="B776" t="inlineStr">
        <is>
          <t>Indice de severidad</t>
        </is>
      </c>
      <c r="C776" t="inlineStr">
        <is>
          <t>GESTIÓN DE SEGURIDAD Y SALUD EN EL TRABAJO</t>
        </is>
      </c>
      <c r="D776" t="inlineStr">
        <is>
          <t>Mensual</t>
        </is>
      </c>
      <c r="E776" t="inlineStr">
        <is>
          <t>Negativo</t>
        </is>
      </c>
      <c r="F776" s="134" t="n">
        <v>45351</v>
      </c>
      <c r="G776" t="inlineStr">
        <is>
          <t>125-2024-02-29</t>
        </is>
      </c>
      <c r="H776" t="inlineStr">
        <is>
          <t>NDCM</t>
        </is>
      </c>
      <c r="I776" t="inlineStr">
        <is>
          <t>Numero de días cargados en el mes</t>
        </is>
      </c>
      <c r="J776" t="n">
        <v>0</v>
      </c>
    </row>
    <row r="777">
      <c r="A777" t="n">
        <v>125</v>
      </c>
      <c r="B777" t="inlineStr">
        <is>
          <t>Indice de severidad</t>
        </is>
      </c>
      <c r="C777" t="inlineStr">
        <is>
          <t>GESTIÓN DE SEGURIDAD Y SALUD EN EL TRABAJO</t>
        </is>
      </c>
      <c r="D777" t="inlineStr">
        <is>
          <t>Mensual</t>
        </is>
      </c>
      <c r="E777" t="inlineStr">
        <is>
          <t>Negativo</t>
        </is>
      </c>
      <c r="F777" s="134" t="n">
        <v>45382</v>
      </c>
      <c r="G777" t="inlineStr">
        <is>
          <t>125-2024-03-31</t>
        </is>
      </c>
      <c r="H777" t="inlineStr">
        <is>
          <t>NTM</t>
        </is>
      </c>
      <c r="I777" t="inlineStr">
        <is>
          <t>Numero de trabajadores en el mes</t>
        </is>
      </c>
      <c r="J777" t="n">
        <v>1546</v>
      </c>
    </row>
    <row r="778">
      <c r="A778" t="n">
        <v>125</v>
      </c>
      <c r="B778" t="inlineStr">
        <is>
          <t>Indice de severidad</t>
        </is>
      </c>
      <c r="C778" t="inlineStr">
        <is>
          <t>GESTIÓN DE SEGURIDAD Y SALUD EN EL TRABAJO</t>
        </is>
      </c>
      <c r="D778" t="inlineStr">
        <is>
          <t>Mensual</t>
        </is>
      </c>
      <c r="E778" t="inlineStr">
        <is>
          <t>Negativo</t>
        </is>
      </c>
      <c r="F778" s="134" t="n">
        <v>45382</v>
      </c>
      <c r="G778" t="inlineStr">
        <is>
          <t>125-2024-03-31</t>
        </is>
      </c>
      <c r="H778" t="inlineStr">
        <is>
          <t>NDIAM</t>
        </is>
      </c>
      <c r="I778" t="inlineStr">
        <is>
          <t>Numero de días de incapacidad por accidente de trabajo en el mes</t>
        </is>
      </c>
      <c r="J778" t="n">
        <v>0</v>
      </c>
    </row>
    <row r="779">
      <c r="A779" t="n">
        <v>125</v>
      </c>
      <c r="B779" t="inlineStr">
        <is>
          <t>Indice de severidad</t>
        </is>
      </c>
      <c r="C779" t="inlineStr">
        <is>
          <t>GESTIÓN DE SEGURIDAD Y SALUD EN EL TRABAJO</t>
        </is>
      </c>
      <c r="D779" t="inlineStr">
        <is>
          <t>Mensual</t>
        </is>
      </c>
      <c r="E779" t="inlineStr">
        <is>
          <t>Negativo</t>
        </is>
      </c>
      <c r="F779" s="134" t="n">
        <v>45382</v>
      </c>
      <c r="G779" t="inlineStr">
        <is>
          <t>125-2024-03-31</t>
        </is>
      </c>
      <c r="H779" t="inlineStr">
        <is>
          <t>NDCM</t>
        </is>
      </c>
      <c r="I779" t="inlineStr">
        <is>
          <t>Numero de días cargados en el mes</t>
        </is>
      </c>
      <c r="J779" t="n">
        <v>0</v>
      </c>
    </row>
    <row r="780">
      <c r="A780" t="n">
        <v>125</v>
      </c>
      <c r="B780" t="inlineStr">
        <is>
          <t>Indice de severidad</t>
        </is>
      </c>
      <c r="C780" t="inlineStr">
        <is>
          <t>GESTIÓN DE SEGURIDAD Y SALUD EN EL TRABAJO</t>
        </is>
      </c>
      <c r="D780" t="inlineStr">
        <is>
          <t>Mensual</t>
        </is>
      </c>
      <c r="E780" t="inlineStr">
        <is>
          <t>Negativo</t>
        </is>
      </c>
      <c r="F780" s="134" t="n">
        <v>45412</v>
      </c>
      <c r="G780" t="inlineStr">
        <is>
          <t>125-2024-04-30</t>
        </is>
      </c>
      <c r="H780" t="inlineStr">
        <is>
          <t>NTM</t>
        </is>
      </c>
      <c r="I780" t="inlineStr">
        <is>
          <t>Numero de trabajadores en el mes</t>
        </is>
      </c>
      <c r="J780" t="n">
        <v>2296</v>
      </c>
    </row>
    <row r="781">
      <c r="A781" t="n">
        <v>125</v>
      </c>
      <c r="B781" t="inlineStr">
        <is>
          <t>Indice de severidad</t>
        </is>
      </c>
      <c r="C781" t="inlineStr">
        <is>
          <t>GESTIÓN DE SEGURIDAD Y SALUD EN EL TRABAJO</t>
        </is>
      </c>
      <c r="D781" t="inlineStr">
        <is>
          <t>Mensual</t>
        </is>
      </c>
      <c r="E781" t="inlineStr">
        <is>
          <t>Negativo</t>
        </is>
      </c>
      <c r="F781" s="134" t="n">
        <v>45412</v>
      </c>
      <c r="G781" t="inlineStr">
        <is>
          <t>125-2024-04-30</t>
        </is>
      </c>
      <c r="H781" t="inlineStr">
        <is>
          <t>NDIAM</t>
        </is>
      </c>
      <c r="I781" t="inlineStr">
        <is>
          <t>Numero de días de incapacidad por accidente de trabajo en el mes</t>
        </is>
      </c>
      <c r="J781" t="n">
        <v>0</v>
      </c>
    </row>
    <row r="782">
      <c r="A782" t="n">
        <v>125</v>
      </c>
      <c r="B782" t="inlineStr">
        <is>
          <t>Indice de severidad</t>
        </is>
      </c>
      <c r="C782" t="inlineStr">
        <is>
          <t>GESTIÓN DE SEGURIDAD Y SALUD EN EL TRABAJO</t>
        </is>
      </c>
      <c r="D782" t="inlineStr">
        <is>
          <t>Mensual</t>
        </is>
      </c>
      <c r="E782" t="inlineStr">
        <is>
          <t>Negativo</t>
        </is>
      </c>
      <c r="F782" s="134" t="n">
        <v>45412</v>
      </c>
      <c r="G782" t="inlineStr">
        <is>
          <t>125-2024-04-30</t>
        </is>
      </c>
      <c r="H782" t="inlineStr">
        <is>
          <t>NDCM</t>
        </is>
      </c>
      <c r="I782" t="inlineStr">
        <is>
          <t>Numero de días cargados en el mes</t>
        </is>
      </c>
      <c r="J782" t="n">
        <v>0</v>
      </c>
    </row>
    <row r="783">
      <c r="A783" t="n">
        <v>125</v>
      </c>
      <c r="B783" t="inlineStr">
        <is>
          <t>Indice de severidad</t>
        </is>
      </c>
      <c r="C783" t="inlineStr">
        <is>
          <t>GESTIÓN DE SEGURIDAD Y SALUD EN EL TRABAJO</t>
        </is>
      </c>
      <c r="D783" t="inlineStr">
        <is>
          <t>Mensual</t>
        </is>
      </c>
      <c r="E783" t="inlineStr">
        <is>
          <t>Negativo</t>
        </is>
      </c>
      <c r="F783" s="134" t="n">
        <v>45443</v>
      </c>
      <c r="G783" t="inlineStr">
        <is>
          <t>125-2024-05-31</t>
        </is>
      </c>
      <c r="H783" t="inlineStr">
        <is>
          <t>NTM</t>
        </is>
      </c>
      <c r="I783" t="inlineStr">
        <is>
          <t>Numero de trabajadores en el mes</t>
        </is>
      </c>
      <c r="J783" t="n">
        <v>2391</v>
      </c>
    </row>
    <row r="784">
      <c r="A784" t="n">
        <v>125</v>
      </c>
      <c r="B784" t="inlineStr">
        <is>
          <t>Indice de severidad</t>
        </is>
      </c>
      <c r="C784" t="inlineStr">
        <is>
          <t>GESTIÓN DE SEGURIDAD Y SALUD EN EL TRABAJO</t>
        </is>
      </c>
      <c r="D784" t="inlineStr">
        <is>
          <t>Mensual</t>
        </is>
      </c>
      <c r="E784" t="inlineStr">
        <is>
          <t>Negativo</t>
        </is>
      </c>
      <c r="F784" s="134" t="n">
        <v>45443</v>
      </c>
      <c r="G784" t="inlineStr">
        <is>
          <t>125-2024-05-31</t>
        </is>
      </c>
      <c r="H784" t="inlineStr">
        <is>
          <t>NDIAM</t>
        </is>
      </c>
      <c r="I784" t="inlineStr">
        <is>
          <t>Numero de días de incapacidad por accidente de trabajo en el mes</t>
        </is>
      </c>
      <c r="J784" t="n">
        <v>5</v>
      </c>
    </row>
    <row r="785">
      <c r="A785" t="n">
        <v>125</v>
      </c>
      <c r="B785" t="inlineStr">
        <is>
          <t>Indice de severidad</t>
        </is>
      </c>
      <c r="C785" t="inlineStr">
        <is>
          <t>GESTIÓN DE SEGURIDAD Y SALUD EN EL TRABAJO</t>
        </is>
      </c>
      <c r="D785" t="inlineStr">
        <is>
          <t>Mensual</t>
        </is>
      </c>
      <c r="E785" t="inlineStr">
        <is>
          <t>Negativo</t>
        </is>
      </c>
      <c r="F785" s="134" t="n">
        <v>45443</v>
      </c>
      <c r="G785" t="inlineStr">
        <is>
          <t>125-2024-05-31</t>
        </is>
      </c>
      <c r="H785" t="inlineStr">
        <is>
          <t>NDCM</t>
        </is>
      </c>
      <c r="I785" t="inlineStr">
        <is>
          <t>Numero de días cargados en el mes</t>
        </is>
      </c>
      <c r="J785" t="n">
        <v>0</v>
      </c>
    </row>
    <row r="786">
      <c r="A786" t="n">
        <v>125</v>
      </c>
      <c r="B786" t="inlineStr">
        <is>
          <t>Indice de severidad</t>
        </is>
      </c>
      <c r="C786" t="inlineStr">
        <is>
          <t>GESTIÓN DE SEGURIDAD Y SALUD EN EL TRABAJO</t>
        </is>
      </c>
      <c r="D786" t="inlineStr">
        <is>
          <t>Mensual</t>
        </is>
      </c>
      <c r="E786" t="inlineStr">
        <is>
          <t>Negativo</t>
        </is>
      </c>
      <c r="F786" s="134" t="n">
        <v>45473</v>
      </c>
      <c r="G786" t="inlineStr">
        <is>
          <t>125-2024-06-30</t>
        </is>
      </c>
      <c r="H786" t="inlineStr">
        <is>
          <t>NTM</t>
        </is>
      </c>
      <c r="I786" t="inlineStr">
        <is>
          <t>Numero de trabajadores en el mes</t>
        </is>
      </c>
      <c r="J786" t="n">
        <v>2190</v>
      </c>
    </row>
    <row r="787">
      <c r="A787" t="n">
        <v>125</v>
      </c>
      <c r="B787" t="inlineStr">
        <is>
          <t>Indice de severidad</t>
        </is>
      </c>
      <c r="C787" t="inlineStr">
        <is>
          <t>GESTIÓN DE SEGURIDAD Y SALUD EN EL TRABAJO</t>
        </is>
      </c>
      <c r="D787" t="inlineStr">
        <is>
          <t>Mensual</t>
        </is>
      </c>
      <c r="E787" t="inlineStr">
        <is>
          <t>Negativo</t>
        </is>
      </c>
      <c r="F787" s="134" t="n">
        <v>45473</v>
      </c>
      <c r="G787" t="inlineStr">
        <is>
          <t>125-2024-06-30</t>
        </is>
      </c>
      <c r="H787" t="inlineStr">
        <is>
          <t>NDIAM</t>
        </is>
      </c>
      <c r="I787" t="inlineStr">
        <is>
          <t>Numero de días de incapacidad por accidente de trabajo en el mes</t>
        </is>
      </c>
      <c r="J787" t="n">
        <v>0</v>
      </c>
    </row>
    <row r="788">
      <c r="A788" t="n">
        <v>125</v>
      </c>
      <c r="B788" t="inlineStr">
        <is>
          <t>Indice de severidad</t>
        </is>
      </c>
      <c r="C788" t="inlineStr">
        <is>
          <t>GESTIÓN DE SEGURIDAD Y SALUD EN EL TRABAJO</t>
        </is>
      </c>
      <c r="D788" t="inlineStr">
        <is>
          <t>Mensual</t>
        </is>
      </c>
      <c r="E788" t="inlineStr">
        <is>
          <t>Negativo</t>
        </is>
      </c>
      <c r="F788" s="134" t="n">
        <v>45473</v>
      </c>
      <c r="G788" t="inlineStr">
        <is>
          <t>125-2024-06-30</t>
        </is>
      </c>
      <c r="H788" t="inlineStr">
        <is>
          <t>NDCM</t>
        </is>
      </c>
      <c r="I788" t="inlineStr">
        <is>
          <t>Numero de días cargados en el mes</t>
        </is>
      </c>
      <c r="J788" t="n">
        <v>0</v>
      </c>
    </row>
    <row r="789">
      <c r="A789" t="n">
        <v>125</v>
      </c>
      <c r="B789" t="inlineStr">
        <is>
          <t>Indice de severidad</t>
        </is>
      </c>
      <c r="C789" t="inlineStr">
        <is>
          <t>GESTIÓN DE SEGURIDAD Y SALUD EN EL TRABAJO</t>
        </is>
      </c>
      <c r="D789" t="inlineStr">
        <is>
          <t>Mensual</t>
        </is>
      </c>
      <c r="E789" t="inlineStr">
        <is>
          <t>Negativo</t>
        </is>
      </c>
      <c r="F789" s="134" t="n">
        <v>45504</v>
      </c>
      <c r="G789" t="inlineStr">
        <is>
          <t>125-2024-07-31</t>
        </is>
      </c>
      <c r="H789" t="inlineStr">
        <is>
          <t>NTM</t>
        </is>
      </c>
      <c r="I789" t="inlineStr">
        <is>
          <t>Numero de trabajadores en el mes</t>
        </is>
      </c>
      <c r="J789" t="n">
        <v>1637</v>
      </c>
    </row>
    <row r="790">
      <c r="A790" t="n">
        <v>125</v>
      </c>
      <c r="B790" t="inlineStr">
        <is>
          <t>Indice de severidad</t>
        </is>
      </c>
      <c r="C790" t="inlineStr">
        <is>
          <t>GESTIÓN DE SEGURIDAD Y SALUD EN EL TRABAJO</t>
        </is>
      </c>
      <c r="D790" t="inlineStr">
        <is>
          <t>Mensual</t>
        </is>
      </c>
      <c r="E790" t="inlineStr">
        <is>
          <t>Negativo</t>
        </is>
      </c>
      <c r="F790" s="134" t="n">
        <v>45504</v>
      </c>
      <c r="G790" t="inlineStr">
        <is>
          <t>125-2024-07-31</t>
        </is>
      </c>
      <c r="H790" t="inlineStr">
        <is>
          <t>NDIAM</t>
        </is>
      </c>
      <c r="I790" t="inlineStr">
        <is>
          <t>Numero de días de incapacidad por accidente de trabajo en el mes</t>
        </is>
      </c>
      <c r="J790" t="n">
        <v>0</v>
      </c>
    </row>
    <row r="791">
      <c r="A791" t="n">
        <v>125</v>
      </c>
      <c r="B791" t="inlineStr">
        <is>
          <t>Indice de severidad</t>
        </is>
      </c>
      <c r="C791" t="inlineStr">
        <is>
          <t>GESTIÓN DE SEGURIDAD Y SALUD EN EL TRABAJO</t>
        </is>
      </c>
      <c r="D791" t="inlineStr">
        <is>
          <t>Mensual</t>
        </is>
      </c>
      <c r="E791" t="inlineStr">
        <is>
          <t>Negativo</t>
        </is>
      </c>
      <c r="F791" s="134" t="n">
        <v>45504</v>
      </c>
      <c r="G791" t="inlineStr">
        <is>
          <t>125-2024-07-31</t>
        </is>
      </c>
      <c r="H791" t="inlineStr">
        <is>
          <t>NDCM</t>
        </is>
      </c>
      <c r="I791" t="inlineStr">
        <is>
          <t>Numero de días cargados en el mes</t>
        </is>
      </c>
      <c r="J791" t="n">
        <v>0</v>
      </c>
    </row>
    <row r="792">
      <c r="A792" t="n">
        <v>125</v>
      </c>
      <c r="B792" t="inlineStr">
        <is>
          <t>Indice de severidad</t>
        </is>
      </c>
      <c r="C792" t="inlineStr">
        <is>
          <t>GESTIÓN DE SEGURIDAD Y SALUD EN EL TRABAJO</t>
        </is>
      </c>
      <c r="D792" t="inlineStr">
        <is>
          <t>Mensual</t>
        </is>
      </c>
      <c r="E792" t="inlineStr">
        <is>
          <t>Negativo</t>
        </is>
      </c>
      <c r="F792" s="134" t="n">
        <v>45535</v>
      </c>
      <c r="G792" t="inlineStr">
        <is>
          <t>125-2024-08-31</t>
        </is>
      </c>
      <c r="H792" t="inlineStr">
        <is>
          <t>NTM</t>
        </is>
      </c>
      <c r="I792" t="inlineStr">
        <is>
          <t>Numero de trabajadores en el mes</t>
        </is>
      </c>
      <c r="J792" t="n">
        <v>1925</v>
      </c>
    </row>
    <row r="793">
      <c r="A793" t="n">
        <v>125</v>
      </c>
      <c r="B793" t="inlineStr">
        <is>
          <t>Indice de severidad</t>
        </is>
      </c>
      <c r="C793" t="inlineStr">
        <is>
          <t>GESTIÓN DE SEGURIDAD Y SALUD EN EL TRABAJO</t>
        </is>
      </c>
      <c r="D793" t="inlineStr">
        <is>
          <t>Mensual</t>
        </is>
      </c>
      <c r="E793" t="inlineStr">
        <is>
          <t>Negativo</t>
        </is>
      </c>
      <c r="F793" s="134" t="n">
        <v>45535</v>
      </c>
      <c r="G793" t="inlineStr">
        <is>
          <t>125-2024-08-31</t>
        </is>
      </c>
      <c r="H793" t="inlineStr">
        <is>
          <t>NDIAM</t>
        </is>
      </c>
      <c r="I793" t="inlineStr">
        <is>
          <t>Numero de días de incapacidad por accidente de trabajo en el mes</t>
        </is>
      </c>
      <c r="J793" t="n">
        <v>0</v>
      </c>
    </row>
    <row r="794">
      <c r="A794" t="n">
        <v>125</v>
      </c>
      <c r="B794" t="inlineStr">
        <is>
          <t>Indice de severidad</t>
        </is>
      </c>
      <c r="C794" t="inlineStr">
        <is>
          <t>GESTIÓN DE SEGURIDAD Y SALUD EN EL TRABAJO</t>
        </is>
      </c>
      <c r="D794" t="inlineStr">
        <is>
          <t>Mensual</t>
        </is>
      </c>
      <c r="E794" t="inlineStr">
        <is>
          <t>Negativo</t>
        </is>
      </c>
      <c r="F794" s="134" t="n">
        <v>45535</v>
      </c>
      <c r="G794" t="inlineStr">
        <is>
          <t>125-2024-08-31</t>
        </is>
      </c>
      <c r="H794" t="inlineStr">
        <is>
          <t>NDCM</t>
        </is>
      </c>
      <c r="I794" t="inlineStr">
        <is>
          <t>Numero de días cargados en el mes</t>
        </is>
      </c>
      <c r="J794" t="n">
        <v>0</v>
      </c>
    </row>
    <row r="795">
      <c r="A795" t="n">
        <v>125</v>
      </c>
      <c r="B795" t="inlineStr">
        <is>
          <t>Indice de severidad</t>
        </is>
      </c>
      <c r="C795" t="inlineStr">
        <is>
          <t>GESTIÓN DE SEGURIDAD Y SALUD EN EL TRABAJO</t>
        </is>
      </c>
      <c r="D795" t="inlineStr">
        <is>
          <t>Mensual</t>
        </is>
      </c>
      <c r="E795" t="inlineStr">
        <is>
          <t>Negativo</t>
        </is>
      </c>
      <c r="F795" s="134" t="n">
        <v>45565</v>
      </c>
      <c r="G795" t="inlineStr">
        <is>
          <t>125-2024-09-30</t>
        </is>
      </c>
      <c r="H795" t="inlineStr">
        <is>
          <t>NTM</t>
        </is>
      </c>
      <c r="I795" t="inlineStr">
        <is>
          <t>Numero de trabajadores en el mes</t>
        </is>
      </c>
      <c r="J795" t="n">
        <v>2416</v>
      </c>
    </row>
    <row r="796">
      <c r="A796" t="n">
        <v>125</v>
      </c>
      <c r="B796" t="inlineStr">
        <is>
          <t>Indice de severidad</t>
        </is>
      </c>
      <c r="C796" t="inlineStr">
        <is>
          <t>GESTIÓN DE SEGURIDAD Y SALUD EN EL TRABAJO</t>
        </is>
      </c>
      <c r="D796" t="inlineStr">
        <is>
          <t>Mensual</t>
        </is>
      </c>
      <c r="E796" t="inlineStr">
        <is>
          <t>Negativo</t>
        </is>
      </c>
      <c r="F796" s="134" t="n">
        <v>45565</v>
      </c>
      <c r="G796" t="inlineStr">
        <is>
          <t>125-2024-09-30</t>
        </is>
      </c>
      <c r="H796" t="inlineStr">
        <is>
          <t>NDIAM</t>
        </is>
      </c>
      <c r="I796" t="inlineStr">
        <is>
          <t>Numero de días de incapacidad por accidente de trabajo en el mes</t>
        </is>
      </c>
      <c r="J796" t="n">
        <v>0</v>
      </c>
    </row>
    <row r="797">
      <c r="A797" t="n">
        <v>125</v>
      </c>
      <c r="B797" t="inlineStr">
        <is>
          <t>Indice de severidad</t>
        </is>
      </c>
      <c r="C797" t="inlineStr">
        <is>
          <t>GESTIÓN DE SEGURIDAD Y SALUD EN EL TRABAJO</t>
        </is>
      </c>
      <c r="D797" t="inlineStr">
        <is>
          <t>Mensual</t>
        </is>
      </c>
      <c r="E797" t="inlineStr">
        <is>
          <t>Negativo</t>
        </is>
      </c>
      <c r="F797" s="134" t="n">
        <v>45565</v>
      </c>
      <c r="G797" t="inlineStr">
        <is>
          <t>125-2024-09-30</t>
        </is>
      </c>
      <c r="H797" t="inlineStr">
        <is>
          <t>NDCM</t>
        </is>
      </c>
      <c r="I797" t="inlineStr">
        <is>
          <t>Numero de días cargados en el mes</t>
        </is>
      </c>
      <c r="J797" t="n">
        <v>0</v>
      </c>
    </row>
    <row r="798">
      <c r="A798" t="n">
        <v>125</v>
      </c>
      <c r="B798" t="inlineStr">
        <is>
          <t>Indice de severidad</t>
        </is>
      </c>
      <c r="C798" t="inlineStr">
        <is>
          <t>GESTIÓN DE SEGURIDAD Y SALUD EN EL TRABAJO</t>
        </is>
      </c>
      <c r="D798" t="inlineStr">
        <is>
          <t>Mensual</t>
        </is>
      </c>
      <c r="E798" t="inlineStr">
        <is>
          <t>Negativo</t>
        </is>
      </c>
      <c r="F798" s="134" t="n">
        <v>45596</v>
      </c>
      <c r="G798" t="inlineStr">
        <is>
          <t>125-2024-10-31</t>
        </is>
      </c>
      <c r="H798" t="inlineStr">
        <is>
          <t>NTM</t>
        </is>
      </c>
      <c r="I798" t="inlineStr">
        <is>
          <t>Numero de trabajadores en el mes</t>
        </is>
      </c>
      <c r="J798" t="n">
        <v>2429</v>
      </c>
    </row>
    <row r="799">
      <c r="A799" t="n">
        <v>125</v>
      </c>
      <c r="B799" t="inlineStr">
        <is>
          <t>Indice de severidad</t>
        </is>
      </c>
      <c r="C799" t="inlineStr">
        <is>
          <t>GESTIÓN DE SEGURIDAD Y SALUD EN EL TRABAJO</t>
        </is>
      </c>
      <c r="D799" t="inlineStr">
        <is>
          <t>Mensual</t>
        </is>
      </c>
      <c r="E799" t="inlineStr">
        <is>
          <t>Negativo</t>
        </is>
      </c>
      <c r="F799" s="134" t="n">
        <v>45596</v>
      </c>
      <c r="G799" t="inlineStr">
        <is>
          <t>125-2024-10-31</t>
        </is>
      </c>
      <c r="H799" t="inlineStr">
        <is>
          <t>NDIAM</t>
        </is>
      </c>
      <c r="I799" t="inlineStr">
        <is>
          <t>Numero de días de incapacidad por accidente de trabajo en el mes</t>
        </is>
      </c>
      <c r="J799" t="n">
        <v>0</v>
      </c>
    </row>
    <row r="800">
      <c r="A800" t="n">
        <v>125</v>
      </c>
      <c r="B800" t="inlineStr">
        <is>
          <t>Indice de severidad</t>
        </is>
      </c>
      <c r="C800" t="inlineStr">
        <is>
          <t>GESTIÓN DE SEGURIDAD Y SALUD EN EL TRABAJO</t>
        </is>
      </c>
      <c r="D800" t="inlineStr">
        <is>
          <t>Mensual</t>
        </is>
      </c>
      <c r="E800" t="inlineStr">
        <is>
          <t>Negativo</t>
        </is>
      </c>
      <c r="F800" s="134" t="n">
        <v>45596</v>
      </c>
      <c r="G800" t="inlineStr">
        <is>
          <t>125-2024-10-31</t>
        </is>
      </c>
      <c r="H800" t="inlineStr">
        <is>
          <t>NDCM</t>
        </is>
      </c>
      <c r="I800" t="inlineStr">
        <is>
          <t>Numero de días cargados en el mes</t>
        </is>
      </c>
      <c r="J800" t="n">
        <v>0</v>
      </c>
    </row>
    <row r="801">
      <c r="A801" t="n">
        <v>125</v>
      </c>
      <c r="B801" t="inlineStr">
        <is>
          <t>Indice de severidad</t>
        </is>
      </c>
      <c r="C801" t="inlineStr">
        <is>
          <t>GESTIÓN DE SEGURIDAD Y SALUD EN EL TRABAJO</t>
        </is>
      </c>
      <c r="D801" t="inlineStr">
        <is>
          <t>Mensual</t>
        </is>
      </c>
      <c r="E801" t="inlineStr">
        <is>
          <t>Negativo</t>
        </is>
      </c>
      <c r="F801" s="134" t="n">
        <v>45626</v>
      </c>
      <c r="G801" t="inlineStr">
        <is>
          <t>125-2024-11-30</t>
        </is>
      </c>
      <c r="H801" t="inlineStr">
        <is>
          <t>NTM</t>
        </is>
      </c>
      <c r="I801" t="inlineStr">
        <is>
          <t>Numero de trabajadores en el mes</t>
        </is>
      </c>
      <c r="J801" t="n">
        <v>1520</v>
      </c>
    </row>
    <row r="802">
      <c r="A802" t="n">
        <v>125</v>
      </c>
      <c r="B802" t="inlineStr">
        <is>
          <t>Indice de severidad</t>
        </is>
      </c>
      <c r="C802" t="inlineStr">
        <is>
          <t>GESTIÓN DE SEGURIDAD Y SALUD EN EL TRABAJO</t>
        </is>
      </c>
      <c r="D802" t="inlineStr">
        <is>
          <t>Mensual</t>
        </is>
      </c>
      <c r="E802" t="inlineStr">
        <is>
          <t>Negativo</t>
        </is>
      </c>
      <c r="F802" s="134" t="n">
        <v>45626</v>
      </c>
      <c r="G802" t="inlineStr">
        <is>
          <t>125-2024-11-30</t>
        </is>
      </c>
      <c r="H802" t="inlineStr">
        <is>
          <t>NDIAM</t>
        </is>
      </c>
      <c r="I802" t="inlineStr">
        <is>
          <t>Numero de días de incapacidad por accidente de trabajo en el mes</t>
        </is>
      </c>
      <c r="J802" t="n">
        <v>0</v>
      </c>
    </row>
    <row r="803">
      <c r="A803" t="n">
        <v>125</v>
      </c>
      <c r="B803" t="inlineStr">
        <is>
          <t>Indice de severidad</t>
        </is>
      </c>
      <c r="C803" t="inlineStr">
        <is>
          <t>GESTIÓN DE SEGURIDAD Y SALUD EN EL TRABAJO</t>
        </is>
      </c>
      <c r="D803" t="inlineStr">
        <is>
          <t>Mensual</t>
        </is>
      </c>
      <c r="E803" t="inlineStr">
        <is>
          <t>Negativo</t>
        </is>
      </c>
      <c r="F803" s="134" t="n">
        <v>45626</v>
      </c>
      <c r="G803" t="inlineStr">
        <is>
          <t>125-2024-11-30</t>
        </is>
      </c>
      <c r="H803" t="inlineStr">
        <is>
          <t>NDCM</t>
        </is>
      </c>
      <c r="I803" t="inlineStr">
        <is>
          <t>Numero de días cargados en el mes</t>
        </is>
      </c>
      <c r="J803" t="n">
        <v>0</v>
      </c>
    </row>
    <row r="804">
      <c r="A804" t="n">
        <v>125</v>
      </c>
      <c r="B804" t="inlineStr">
        <is>
          <t>Indice de severidad</t>
        </is>
      </c>
      <c r="C804" t="inlineStr">
        <is>
          <t>GESTIÓN DE SEGURIDAD Y SALUD EN EL TRABAJO</t>
        </is>
      </c>
      <c r="D804" t="inlineStr">
        <is>
          <t>Mensual</t>
        </is>
      </c>
      <c r="E804" t="inlineStr">
        <is>
          <t>Negativo</t>
        </is>
      </c>
      <c r="F804" s="134" t="n">
        <v>45657</v>
      </c>
      <c r="G804" t="inlineStr">
        <is>
          <t>125-2024-12-31</t>
        </is>
      </c>
      <c r="H804" t="inlineStr">
        <is>
          <t>NTM</t>
        </is>
      </c>
      <c r="I804" t="inlineStr">
        <is>
          <t>Numero de trabajadores en el mes</t>
        </is>
      </c>
      <c r="J804" t="n">
        <v>876</v>
      </c>
    </row>
    <row r="805">
      <c r="A805" t="n">
        <v>125</v>
      </c>
      <c r="B805" t="inlineStr">
        <is>
          <t>Indice de severidad</t>
        </is>
      </c>
      <c r="C805" t="inlineStr">
        <is>
          <t>GESTIÓN DE SEGURIDAD Y SALUD EN EL TRABAJO</t>
        </is>
      </c>
      <c r="D805" t="inlineStr">
        <is>
          <t>Mensual</t>
        </is>
      </c>
      <c r="E805" t="inlineStr">
        <is>
          <t>Negativo</t>
        </is>
      </c>
      <c r="F805" s="134" t="n">
        <v>45657</v>
      </c>
      <c r="G805" t="inlineStr">
        <is>
          <t>125-2024-12-31</t>
        </is>
      </c>
      <c r="H805" t="inlineStr">
        <is>
          <t>NDIAM</t>
        </is>
      </c>
      <c r="I805" t="inlineStr">
        <is>
          <t>Numero de días de incapacidad por accidente de trabajo en el mes</t>
        </is>
      </c>
      <c r="J805" t="n">
        <v>8</v>
      </c>
    </row>
    <row r="806">
      <c r="A806" t="n">
        <v>125</v>
      </c>
      <c r="B806" t="inlineStr">
        <is>
          <t>Indice de severidad</t>
        </is>
      </c>
      <c r="C806" t="inlineStr">
        <is>
          <t>GESTIÓN DE SEGURIDAD Y SALUD EN EL TRABAJO</t>
        </is>
      </c>
      <c r="D806" t="inlineStr">
        <is>
          <t>Mensual</t>
        </is>
      </c>
      <c r="E806" t="inlineStr">
        <is>
          <t>Negativo</t>
        </is>
      </c>
      <c r="F806" s="134" t="n">
        <v>45657</v>
      </c>
      <c r="G806" t="inlineStr">
        <is>
          <t>125-2024-12-31</t>
        </is>
      </c>
      <c r="H806" t="inlineStr">
        <is>
          <t>NDCM</t>
        </is>
      </c>
      <c r="I806" t="inlineStr">
        <is>
          <t>Numero de días cargados en el mes</t>
        </is>
      </c>
      <c r="J806" t="n">
        <v>0</v>
      </c>
    </row>
    <row r="807">
      <c r="A807" t="n">
        <v>125</v>
      </c>
      <c r="B807" t="inlineStr">
        <is>
          <t>Indice de severidad</t>
        </is>
      </c>
      <c r="C807" t="inlineStr">
        <is>
          <t>GESTIÓN DE SEGURIDAD Y SALUD EN EL TRABAJO</t>
        </is>
      </c>
      <c r="D807" t="inlineStr">
        <is>
          <t>Mensual</t>
        </is>
      </c>
      <c r="E807" t="inlineStr">
        <is>
          <t>Negativo</t>
        </is>
      </c>
      <c r="F807" s="134" t="n">
        <v>45688</v>
      </c>
      <c r="G807" t="inlineStr">
        <is>
          <t>125-2025-01-31</t>
        </is>
      </c>
      <c r="H807" t="inlineStr">
        <is>
          <t>NTM</t>
        </is>
      </c>
      <c r="I807" t="inlineStr">
        <is>
          <t>Numero de trabajadores en el mes</t>
        </is>
      </c>
      <c r="J807" t="n">
        <v>1097</v>
      </c>
    </row>
    <row r="808">
      <c r="A808" t="n">
        <v>125</v>
      </c>
      <c r="B808" t="inlineStr">
        <is>
          <t>Indice de severidad</t>
        </is>
      </c>
      <c r="C808" t="inlineStr">
        <is>
          <t>GESTIÓN DE SEGURIDAD Y SALUD EN EL TRABAJO</t>
        </is>
      </c>
      <c r="D808" t="inlineStr">
        <is>
          <t>Mensual</t>
        </is>
      </c>
      <c r="E808" t="inlineStr">
        <is>
          <t>Negativo</t>
        </is>
      </c>
      <c r="F808" s="134" t="n">
        <v>45688</v>
      </c>
      <c r="G808" t="inlineStr">
        <is>
          <t>125-2025-01-31</t>
        </is>
      </c>
      <c r="H808" t="inlineStr">
        <is>
          <t>NDIAM</t>
        </is>
      </c>
      <c r="I808" t="inlineStr">
        <is>
          <t>Numero de días de incapacidad por accidente de trabajo en el mes</t>
        </is>
      </c>
      <c r="J808" t="n">
        <v>3</v>
      </c>
    </row>
    <row r="809">
      <c r="A809" t="n">
        <v>125</v>
      </c>
      <c r="B809" t="inlineStr">
        <is>
          <t>Indice de severidad</t>
        </is>
      </c>
      <c r="C809" t="inlineStr">
        <is>
          <t>GESTIÓN DE SEGURIDAD Y SALUD EN EL TRABAJO</t>
        </is>
      </c>
      <c r="D809" t="inlineStr">
        <is>
          <t>Mensual</t>
        </is>
      </c>
      <c r="E809" t="inlineStr">
        <is>
          <t>Negativo</t>
        </is>
      </c>
      <c r="F809" s="134" t="n">
        <v>45688</v>
      </c>
      <c r="G809" t="inlineStr">
        <is>
          <t>125-2025-01-31</t>
        </is>
      </c>
      <c r="H809" t="inlineStr">
        <is>
          <t>NDCM</t>
        </is>
      </c>
      <c r="I809" t="inlineStr">
        <is>
          <t>Numero de días cargados en el mes</t>
        </is>
      </c>
      <c r="J809" t="n">
        <v>0</v>
      </c>
    </row>
    <row r="810">
      <c r="A810" t="n">
        <v>125</v>
      </c>
      <c r="B810" t="inlineStr">
        <is>
          <t>Indice de severidad</t>
        </is>
      </c>
      <c r="C810" t="inlineStr">
        <is>
          <t>GESTIÓN DE SEGURIDAD Y SALUD EN EL TRABAJO</t>
        </is>
      </c>
      <c r="D810" t="inlineStr">
        <is>
          <t>Mensual</t>
        </is>
      </c>
      <c r="E810" t="inlineStr">
        <is>
          <t>Negativo</t>
        </is>
      </c>
      <c r="F810" s="134" t="n">
        <v>45716</v>
      </c>
      <c r="G810" t="inlineStr">
        <is>
          <t>125-2025-02-28</t>
        </is>
      </c>
      <c r="H810" t="inlineStr">
        <is>
          <t>NTM</t>
        </is>
      </c>
      <c r="I810" t="inlineStr">
        <is>
          <t>Numero de trabajadores en el mes</t>
        </is>
      </c>
      <c r="J810" t="n">
        <v>1.238</v>
      </c>
    </row>
    <row r="811">
      <c r="A811" t="n">
        <v>125</v>
      </c>
      <c r="B811" t="inlineStr">
        <is>
          <t>Indice de severidad</t>
        </is>
      </c>
      <c r="C811" t="inlineStr">
        <is>
          <t>GESTIÓN DE SEGURIDAD Y SALUD EN EL TRABAJO</t>
        </is>
      </c>
      <c r="D811" t="inlineStr">
        <is>
          <t>Mensual</t>
        </is>
      </c>
      <c r="E811" t="inlineStr">
        <is>
          <t>Negativo</t>
        </is>
      </c>
      <c r="F811" s="134" t="n">
        <v>45716</v>
      </c>
      <c r="G811" t="inlineStr">
        <is>
          <t>125-2025-02-28</t>
        </is>
      </c>
      <c r="H811" t="inlineStr">
        <is>
          <t>NDIAM</t>
        </is>
      </c>
      <c r="I811" t="inlineStr">
        <is>
          <t>Numero de días de incapacidad por accidente de trabajo en el mes</t>
        </is>
      </c>
      <c r="J811" t="n">
        <v>0</v>
      </c>
    </row>
    <row r="812">
      <c r="A812" t="n">
        <v>125</v>
      </c>
      <c r="B812" t="inlineStr">
        <is>
          <t>Indice de severidad</t>
        </is>
      </c>
      <c r="C812" t="inlineStr">
        <is>
          <t>GESTIÓN DE SEGURIDAD Y SALUD EN EL TRABAJO</t>
        </is>
      </c>
      <c r="D812" t="inlineStr">
        <is>
          <t>Mensual</t>
        </is>
      </c>
      <c r="E812" t="inlineStr">
        <is>
          <t>Negativo</t>
        </is>
      </c>
      <c r="F812" s="134" t="n">
        <v>45716</v>
      </c>
      <c r="G812" t="inlineStr">
        <is>
          <t>125-2025-02-28</t>
        </is>
      </c>
      <c r="H812" t="inlineStr">
        <is>
          <t>NDCM</t>
        </is>
      </c>
      <c r="I812" t="inlineStr">
        <is>
          <t>Numero de días cargados en el mes</t>
        </is>
      </c>
      <c r="J812" t="n">
        <v>0</v>
      </c>
    </row>
    <row r="813">
      <c r="A813" t="n">
        <v>125</v>
      </c>
      <c r="B813" t="inlineStr">
        <is>
          <t>Indice de severidad</t>
        </is>
      </c>
      <c r="C813" t="inlineStr">
        <is>
          <t>GESTIÓN DE SEGURIDAD Y SALUD EN EL TRABAJO</t>
        </is>
      </c>
      <c r="D813" t="inlineStr">
        <is>
          <t>Mensual</t>
        </is>
      </c>
      <c r="E813" t="inlineStr">
        <is>
          <t>Negativo</t>
        </is>
      </c>
      <c r="F813" s="134" t="n">
        <v>45747</v>
      </c>
      <c r="G813" t="inlineStr">
        <is>
          <t>125-2025-03-31</t>
        </is>
      </c>
      <c r="H813" t="inlineStr">
        <is>
          <t>NTM</t>
        </is>
      </c>
      <c r="I813" t="inlineStr">
        <is>
          <t>Numero de trabajadores en el mes</t>
        </is>
      </c>
      <c r="J813" t="n">
        <v>1556</v>
      </c>
    </row>
    <row r="814">
      <c r="A814" t="n">
        <v>125</v>
      </c>
      <c r="B814" t="inlineStr">
        <is>
          <t>Indice de severidad</t>
        </is>
      </c>
      <c r="C814" t="inlineStr">
        <is>
          <t>GESTIÓN DE SEGURIDAD Y SALUD EN EL TRABAJO</t>
        </is>
      </c>
      <c r="D814" t="inlineStr">
        <is>
          <t>Mensual</t>
        </is>
      </c>
      <c r="E814" t="inlineStr">
        <is>
          <t>Negativo</t>
        </is>
      </c>
      <c r="F814" s="134" t="n">
        <v>45747</v>
      </c>
      <c r="G814" t="inlineStr">
        <is>
          <t>125-2025-03-31</t>
        </is>
      </c>
      <c r="H814" t="inlineStr">
        <is>
          <t>NDIAM</t>
        </is>
      </c>
      <c r="I814" t="inlineStr">
        <is>
          <t>Numero de días de incapacidad por accidente de trabajo en el mes</t>
        </is>
      </c>
      <c r="J814" t="n">
        <v>7</v>
      </c>
    </row>
    <row r="815">
      <c r="A815" t="n">
        <v>125</v>
      </c>
      <c r="B815" t="inlineStr">
        <is>
          <t>Indice de severidad</t>
        </is>
      </c>
      <c r="C815" t="inlineStr">
        <is>
          <t>GESTIÓN DE SEGURIDAD Y SALUD EN EL TRABAJO</t>
        </is>
      </c>
      <c r="D815" t="inlineStr">
        <is>
          <t>Mensual</t>
        </is>
      </c>
      <c r="E815" t="inlineStr">
        <is>
          <t>Negativo</t>
        </is>
      </c>
      <c r="F815" s="134" t="n">
        <v>45747</v>
      </c>
      <c r="G815" t="inlineStr">
        <is>
          <t>125-2025-03-31</t>
        </is>
      </c>
      <c r="H815" t="inlineStr">
        <is>
          <t>NDCM</t>
        </is>
      </c>
      <c r="I815" t="inlineStr">
        <is>
          <t>Numero de días cargados en el mes</t>
        </is>
      </c>
      <c r="J815" t="n">
        <v>0</v>
      </c>
    </row>
    <row r="816">
      <c r="A816" t="n">
        <v>125</v>
      </c>
      <c r="B816" t="inlineStr">
        <is>
          <t>Indice de severidad</t>
        </is>
      </c>
      <c r="C816" t="inlineStr">
        <is>
          <t>GESTIÓN DE SEGURIDAD Y SALUD EN EL TRABAJO</t>
        </is>
      </c>
      <c r="D816" t="inlineStr">
        <is>
          <t>Mensual</t>
        </is>
      </c>
      <c r="E816" t="inlineStr">
        <is>
          <t>Negativo</t>
        </is>
      </c>
      <c r="F816" s="134" t="n">
        <v>45777</v>
      </c>
      <c r="G816" t="inlineStr">
        <is>
          <t>125-2025-04-30</t>
        </is>
      </c>
      <c r="H816" t="inlineStr">
        <is>
          <t>NTM</t>
        </is>
      </c>
      <c r="I816" t="inlineStr">
        <is>
          <t>Numero de trabajadores en el mes</t>
        </is>
      </c>
      <c r="J816" t="n">
        <v>1571</v>
      </c>
    </row>
    <row r="817">
      <c r="A817" t="n">
        <v>125</v>
      </c>
      <c r="B817" t="inlineStr">
        <is>
          <t>Indice de severidad</t>
        </is>
      </c>
      <c r="C817" t="inlineStr">
        <is>
          <t>GESTIÓN DE SEGURIDAD Y SALUD EN EL TRABAJO</t>
        </is>
      </c>
      <c r="D817" t="inlineStr">
        <is>
          <t>Mensual</t>
        </is>
      </c>
      <c r="E817" t="inlineStr">
        <is>
          <t>Negativo</t>
        </is>
      </c>
      <c r="F817" s="134" t="n">
        <v>45777</v>
      </c>
      <c r="G817" t="inlineStr">
        <is>
          <t>125-2025-04-30</t>
        </is>
      </c>
      <c r="H817" t="inlineStr">
        <is>
          <t>NDIAM</t>
        </is>
      </c>
      <c r="I817" t="inlineStr">
        <is>
          <t>Numero de días de incapacidad por accidente de trabajo en el mes</t>
        </is>
      </c>
      <c r="J817" t="n">
        <v>0</v>
      </c>
    </row>
    <row r="818">
      <c r="A818" t="n">
        <v>125</v>
      </c>
      <c r="B818" t="inlineStr">
        <is>
          <t>Indice de severidad</t>
        </is>
      </c>
      <c r="C818" t="inlineStr">
        <is>
          <t>GESTIÓN DE SEGURIDAD Y SALUD EN EL TRABAJO</t>
        </is>
      </c>
      <c r="D818" t="inlineStr">
        <is>
          <t>Mensual</t>
        </is>
      </c>
      <c r="E818" t="inlineStr">
        <is>
          <t>Negativo</t>
        </is>
      </c>
      <c r="F818" s="134" t="n">
        <v>45777</v>
      </c>
      <c r="G818" t="inlineStr">
        <is>
          <t>125-2025-04-30</t>
        </is>
      </c>
      <c r="H818" t="inlineStr">
        <is>
          <t>NDCM</t>
        </is>
      </c>
      <c r="I818" t="inlineStr">
        <is>
          <t>Numero de días cargados en el mes</t>
        </is>
      </c>
      <c r="J818" t="n">
        <v>0</v>
      </c>
    </row>
    <row r="819">
      <c r="A819" t="n">
        <v>125</v>
      </c>
      <c r="B819" t="inlineStr">
        <is>
          <t>Indice de severidad</t>
        </is>
      </c>
      <c r="C819" t="inlineStr">
        <is>
          <t>GESTIÓN DE SEGURIDAD Y SALUD EN EL TRABAJO</t>
        </is>
      </c>
      <c r="D819" t="inlineStr">
        <is>
          <t>Mensual</t>
        </is>
      </c>
      <c r="E819" t="inlineStr">
        <is>
          <t>Negativo</t>
        </is>
      </c>
      <c r="F819" s="134" t="n">
        <v>45808</v>
      </c>
      <c r="G819" t="inlineStr">
        <is>
          <t>125-2025-05-31</t>
        </is>
      </c>
      <c r="H819" t="inlineStr">
        <is>
          <t>NTM</t>
        </is>
      </c>
      <c r="I819" t="inlineStr">
        <is>
          <t>Numero de trabajadores en el mes</t>
        </is>
      </c>
      <c r="J819" t="n">
        <v>1644</v>
      </c>
    </row>
    <row r="820">
      <c r="A820" t="n">
        <v>125</v>
      </c>
      <c r="B820" t="inlineStr">
        <is>
          <t>Indice de severidad</t>
        </is>
      </c>
      <c r="C820" t="inlineStr">
        <is>
          <t>GESTIÓN DE SEGURIDAD Y SALUD EN EL TRABAJO</t>
        </is>
      </c>
      <c r="D820" t="inlineStr">
        <is>
          <t>Mensual</t>
        </is>
      </c>
      <c r="E820" t="inlineStr">
        <is>
          <t>Negativo</t>
        </is>
      </c>
      <c r="F820" s="134" t="n">
        <v>45808</v>
      </c>
      <c r="G820" t="inlineStr">
        <is>
          <t>125-2025-05-31</t>
        </is>
      </c>
      <c r="H820" t="inlineStr">
        <is>
          <t>NDIAM</t>
        </is>
      </c>
      <c r="I820" t="inlineStr">
        <is>
          <t>Numero de días de incapacidad por accidente de trabajo en el mes</t>
        </is>
      </c>
      <c r="J820" t="n">
        <v>4</v>
      </c>
    </row>
    <row r="821">
      <c r="A821" t="n">
        <v>125</v>
      </c>
      <c r="B821" t="inlineStr">
        <is>
          <t>Indice de severidad</t>
        </is>
      </c>
      <c r="C821" t="inlineStr">
        <is>
          <t>GESTIÓN DE SEGURIDAD Y SALUD EN EL TRABAJO</t>
        </is>
      </c>
      <c r="D821" t="inlineStr">
        <is>
          <t>Mensual</t>
        </is>
      </c>
      <c r="E821" t="inlineStr">
        <is>
          <t>Negativo</t>
        </is>
      </c>
      <c r="F821" s="134" t="n">
        <v>45808</v>
      </c>
      <c r="G821" t="inlineStr">
        <is>
          <t>125-2025-05-31</t>
        </is>
      </c>
      <c r="H821" t="inlineStr">
        <is>
          <t>NDCM</t>
        </is>
      </c>
      <c r="I821" t="inlineStr">
        <is>
          <t>Numero de días cargados en el mes</t>
        </is>
      </c>
      <c r="J821" t="n">
        <v>0</v>
      </c>
    </row>
    <row r="822">
      <c r="A822" t="n">
        <v>125</v>
      </c>
      <c r="B822" t="inlineStr">
        <is>
          <t>Indice de severidad</t>
        </is>
      </c>
      <c r="C822" t="inlineStr">
        <is>
          <t>GESTIÓN DE SEGURIDAD Y SALUD EN EL TRABAJO</t>
        </is>
      </c>
      <c r="D822" t="inlineStr">
        <is>
          <t>Mensual</t>
        </is>
      </c>
      <c r="E822" t="inlineStr">
        <is>
          <t>Negativo</t>
        </is>
      </c>
      <c r="F822" s="134" t="n">
        <v>45838</v>
      </c>
      <c r="G822" t="inlineStr">
        <is>
          <t>125-2025-06-30</t>
        </is>
      </c>
      <c r="H822" t="inlineStr">
        <is>
          <t>NTM</t>
        </is>
      </c>
      <c r="I822" t="inlineStr">
        <is>
          <t>Numero de trabajadores en el mes</t>
        </is>
      </c>
      <c r="J822" t="n">
        <v>1499</v>
      </c>
    </row>
    <row r="823">
      <c r="A823" t="n">
        <v>125</v>
      </c>
      <c r="B823" t="inlineStr">
        <is>
          <t>Indice de severidad</t>
        </is>
      </c>
      <c r="C823" t="inlineStr">
        <is>
          <t>GESTIÓN DE SEGURIDAD Y SALUD EN EL TRABAJO</t>
        </is>
      </c>
      <c r="D823" t="inlineStr">
        <is>
          <t>Mensual</t>
        </is>
      </c>
      <c r="E823" t="inlineStr">
        <is>
          <t>Negativo</t>
        </is>
      </c>
      <c r="F823" s="134" t="n">
        <v>45838</v>
      </c>
      <c r="G823" t="inlineStr">
        <is>
          <t>125-2025-06-30</t>
        </is>
      </c>
      <c r="H823" t="inlineStr">
        <is>
          <t>NDIAM</t>
        </is>
      </c>
      <c r="I823" t="inlineStr">
        <is>
          <t>Numero de días de incapacidad por accidente de trabajo en el mes</t>
        </is>
      </c>
      <c r="J823" t="n">
        <v>0</v>
      </c>
    </row>
    <row r="824">
      <c r="A824" t="n">
        <v>125</v>
      </c>
      <c r="B824" t="inlineStr">
        <is>
          <t>Indice de severidad</t>
        </is>
      </c>
      <c r="C824" t="inlineStr">
        <is>
          <t>GESTIÓN DE SEGURIDAD Y SALUD EN EL TRABAJO</t>
        </is>
      </c>
      <c r="D824" t="inlineStr">
        <is>
          <t>Mensual</t>
        </is>
      </c>
      <c r="E824" t="inlineStr">
        <is>
          <t>Negativo</t>
        </is>
      </c>
      <c r="F824" s="134" t="n">
        <v>45838</v>
      </c>
      <c r="G824" t="inlineStr">
        <is>
          <t>125-2025-06-30</t>
        </is>
      </c>
      <c r="H824" t="inlineStr">
        <is>
          <t>NDCM</t>
        </is>
      </c>
      <c r="I824" t="inlineStr">
        <is>
          <t>Numero de días cargados en el mes</t>
        </is>
      </c>
      <c r="J824" t="n">
        <v>0</v>
      </c>
    </row>
    <row r="825">
      <c r="A825" t="n">
        <v>125</v>
      </c>
      <c r="B825" t="inlineStr">
        <is>
          <t>Indice de severidad</t>
        </is>
      </c>
      <c r="C825" t="inlineStr">
        <is>
          <t>GESTIÓN DE SEGURIDAD Y SALUD EN EL TRABAJO</t>
        </is>
      </c>
      <c r="D825" t="inlineStr">
        <is>
          <t>Mensual</t>
        </is>
      </c>
      <c r="E825" t="inlineStr">
        <is>
          <t>Negativo</t>
        </is>
      </c>
      <c r="F825" s="134" t="n">
        <v>45869</v>
      </c>
      <c r="G825" t="inlineStr">
        <is>
          <t>125-2025-07-31</t>
        </is>
      </c>
      <c r="H825" t="inlineStr">
        <is>
          <t>NTM</t>
        </is>
      </c>
      <c r="I825" t="inlineStr">
        <is>
          <t>Numero de trabajadores en el mes</t>
        </is>
      </c>
      <c r="J825" t="n">
        <v>1205</v>
      </c>
    </row>
    <row r="826">
      <c r="A826" t="n">
        <v>125</v>
      </c>
      <c r="B826" t="inlineStr">
        <is>
          <t>Indice de severidad</t>
        </is>
      </c>
      <c r="C826" t="inlineStr">
        <is>
          <t>GESTIÓN DE SEGURIDAD Y SALUD EN EL TRABAJO</t>
        </is>
      </c>
      <c r="D826" t="inlineStr">
        <is>
          <t>Mensual</t>
        </is>
      </c>
      <c r="E826" t="inlineStr">
        <is>
          <t>Negativo</t>
        </is>
      </c>
      <c r="F826" s="134" t="n">
        <v>45869</v>
      </c>
      <c r="G826" t="inlineStr">
        <is>
          <t>125-2025-07-31</t>
        </is>
      </c>
      <c r="H826" t="inlineStr">
        <is>
          <t>NDIAM</t>
        </is>
      </c>
      <c r="I826" t="inlineStr">
        <is>
          <t>Numero de días de incapacidad por accidente de trabajo en el mes</t>
        </is>
      </c>
      <c r="J826" t="n">
        <v>3</v>
      </c>
    </row>
    <row r="827">
      <c r="A827" t="n">
        <v>125</v>
      </c>
      <c r="B827" t="inlineStr">
        <is>
          <t>Indice de severidad</t>
        </is>
      </c>
      <c r="C827" t="inlineStr">
        <is>
          <t>GESTIÓN DE SEGURIDAD Y SALUD EN EL TRABAJO</t>
        </is>
      </c>
      <c r="D827" t="inlineStr">
        <is>
          <t>Mensual</t>
        </is>
      </c>
      <c r="E827" t="inlineStr">
        <is>
          <t>Negativo</t>
        </is>
      </c>
      <c r="F827" s="134" t="n">
        <v>45869</v>
      </c>
      <c r="G827" t="inlineStr">
        <is>
          <t>125-2025-07-31</t>
        </is>
      </c>
      <c r="H827" t="inlineStr">
        <is>
          <t>NDCM</t>
        </is>
      </c>
      <c r="I827" t="inlineStr">
        <is>
          <t>Numero de días cargados en el mes</t>
        </is>
      </c>
      <c r="J827" t="n">
        <v>0</v>
      </c>
    </row>
    <row r="828">
      <c r="A828" t="n">
        <v>125</v>
      </c>
      <c r="B828" t="inlineStr">
        <is>
          <t>Indice de severidad</t>
        </is>
      </c>
      <c r="C828" t="inlineStr">
        <is>
          <t>GESTIÓN DE SEGURIDAD Y SALUD EN EL TRABAJO</t>
        </is>
      </c>
      <c r="D828" t="inlineStr">
        <is>
          <t>Mensual</t>
        </is>
      </c>
      <c r="E828" t="inlineStr">
        <is>
          <t>Negativo</t>
        </is>
      </c>
      <c r="F828" s="134" t="n">
        <v>45900</v>
      </c>
      <c r="G828" t="inlineStr">
        <is>
          <t>125-2025-08-31</t>
        </is>
      </c>
      <c r="H828" t="inlineStr">
        <is>
          <t>NTM</t>
        </is>
      </c>
      <c r="I828" t="inlineStr">
        <is>
          <t>Numero de trabajadores en el mes</t>
        </is>
      </c>
      <c r="J828" t="n">
        <v>1562</v>
      </c>
    </row>
    <row r="829">
      <c r="A829" t="n">
        <v>125</v>
      </c>
      <c r="B829" t="inlineStr">
        <is>
          <t>Indice de severidad</t>
        </is>
      </c>
      <c r="C829" t="inlineStr">
        <is>
          <t>GESTIÓN DE SEGURIDAD Y SALUD EN EL TRABAJO</t>
        </is>
      </c>
      <c r="D829" t="inlineStr">
        <is>
          <t>Mensual</t>
        </is>
      </c>
      <c r="E829" t="inlineStr">
        <is>
          <t>Negativo</t>
        </is>
      </c>
      <c r="F829" s="134" t="n">
        <v>45900</v>
      </c>
      <c r="G829" t="inlineStr">
        <is>
          <t>125-2025-08-31</t>
        </is>
      </c>
      <c r="H829" t="inlineStr">
        <is>
          <t>NDIAM</t>
        </is>
      </c>
      <c r="I829" t="inlineStr">
        <is>
          <t>Numero de días de incapacidad por accidente de trabajo en el mes</t>
        </is>
      </c>
      <c r="J829" t="n">
        <v>0</v>
      </c>
    </row>
    <row r="830">
      <c r="A830" t="n">
        <v>125</v>
      </c>
      <c r="B830" t="inlineStr">
        <is>
          <t>Indice de severidad</t>
        </is>
      </c>
      <c r="C830" t="inlineStr">
        <is>
          <t>GESTIÓN DE SEGURIDAD Y SALUD EN EL TRABAJO</t>
        </is>
      </c>
      <c r="D830" t="inlineStr">
        <is>
          <t>Mensual</t>
        </is>
      </c>
      <c r="E830" t="inlineStr">
        <is>
          <t>Negativo</t>
        </is>
      </c>
      <c r="F830" s="134" t="n">
        <v>45900</v>
      </c>
      <c r="G830" t="inlineStr">
        <is>
          <t>125-2025-08-31</t>
        </is>
      </c>
      <c r="H830" t="inlineStr">
        <is>
          <t>NDCM</t>
        </is>
      </c>
      <c r="I830" t="inlineStr">
        <is>
          <t>Numero de días cargados en el mes</t>
        </is>
      </c>
      <c r="J830" t="n">
        <v>0</v>
      </c>
    </row>
    <row r="831">
      <c r="A831" t="n">
        <v>125</v>
      </c>
      <c r="B831" t="inlineStr">
        <is>
          <t>Indice de severidad</t>
        </is>
      </c>
      <c r="C831" t="inlineStr">
        <is>
          <t>GESTIÓN DE SEGURIDAD Y SALUD EN EL TRABAJO</t>
        </is>
      </c>
      <c r="D831" t="inlineStr">
        <is>
          <t>Mensual</t>
        </is>
      </c>
      <c r="E831" t="inlineStr">
        <is>
          <t>Negativo</t>
        </is>
      </c>
      <c r="F831" s="134" t="n">
        <v>45930</v>
      </c>
      <c r="G831" t="inlineStr">
        <is>
          <t>125-2025-09-30</t>
        </is>
      </c>
      <c r="H831" t="inlineStr">
        <is>
          <t>NTM</t>
        </is>
      </c>
      <c r="I831" t="inlineStr">
        <is>
          <t>Numero de trabajadores en el mes</t>
        </is>
      </c>
      <c r="J831" t="n">
        <v>1570</v>
      </c>
    </row>
    <row r="832">
      <c r="A832" t="n">
        <v>125</v>
      </c>
      <c r="B832" t="inlineStr">
        <is>
          <t>Indice de severidad</t>
        </is>
      </c>
      <c r="C832" t="inlineStr">
        <is>
          <t>GESTIÓN DE SEGURIDAD Y SALUD EN EL TRABAJO</t>
        </is>
      </c>
      <c r="D832" t="inlineStr">
        <is>
          <t>Mensual</t>
        </is>
      </c>
      <c r="E832" t="inlineStr">
        <is>
          <t>Negativo</t>
        </is>
      </c>
      <c r="F832" s="134" t="n">
        <v>45930</v>
      </c>
      <c r="G832" t="inlineStr">
        <is>
          <t>125-2025-09-30</t>
        </is>
      </c>
      <c r="H832" t="inlineStr">
        <is>
          <t>NDIAM</t>
        </is>
      </c>
      <c r="I832" t="inlineStr">
        <is>
          <t>Numero de días de incapacidad por accidente de trabajo en el mes</t>
        </is>
      </c>
      <c r="J832" t="n">
        <v>0</v>
      </c>
    </row>
    <row r="833">
      <c r="A833" t="n">
        <v>125</v>
      </c>
      <c r="B833" t="inlineStr">
        <is>
          <t>Indice de severidad</t>
        </is>
      </c>
      <c r="C833" t="inlineStr">
        <is>
          <t>GESTIÓN DE SEGURIDAD Y SALUD EN EL TRABAJO</t>
        </is>
      </c>
      <c r="D833" t="inlineStr">
        <is>
          <t>Mensual</t>
        </is>
      </c>
      <c r="E833" t="inlineStr">
        <is>
          <t>Negativo</t>
        </is>
      </c>
      <c r="F833" s="134" t="n">
        <v>45930</v>
      </c>
      <c r="G833" t="inlineStr">
        <is>
          <t>125-2025-09-30</t>
        </is>
      </c>
      <c r="H833" t="inlineStr">
        <is>
          <t>NDCM</t>
        </is>
      </c>
      <c r="I833" t="inlineStr">
        <is>
          <t>Numero de días cargados en el mes</t>
        </is>
      </c>
      <c r="J833" t="n">
        <v>0</v>
      </c>
    </row>
    <row r="834">
      <c r="A834" t="n">
        <v>125</v>
      </c>
      <c r="B834" t="inlineStr">
        <is>
          <t>Indice de severidad</t>
        </is>
      </c>
      <c r="C834" t="inlineStr">
        <is>
          <t>GESTIÓN DE SEGURIDAD Y SALUD EN EL TRABAJO</t>
        </is>
      </c>
      <c r="D834" t="inlineStr">
        <is>
          <t>Mensual</t>
        </is>
      </c>
      <c r="E834" t="inlineStr">
        <is>
          <t>Negativo</t>
        </is>
      </c>
      <c r="F834" s="134" t="n">
        <v>45961</v>
      </c>
      <c r="G834" t="inlineStr">
        <is>
          <t>125-2025-10-31</t>
        </is>
      </c>
      <c r="H834" t="inlineStr">
        <is>
          <t>NTM</t>
        </is>
      </c>
      <c r="I834" t="inlineStr">
        <is>
          <t>Numero de trabajadores en el mes</t>
        </is>
      </c>
      <c r="J834" t="n">
        <v>1652</v>
      </c>
    </row>
    <row r="835">
      <c r="A835" t="n">
        <v>125</v>
      </c>
      <c r="B835" t="inlineStr">
        <is>
          <t>Indice de severidad</t>
        </is>
      </c>
      <c r="C835" t="inlineStr">
        <is>
          <t>GESTIÓN DE SEGURIDAD Y SALUD EN EL TRABAJO</t>
        </is>
      </c>
      <c r="D835" t="inlineStr">
        <is>
          <t>Mensual</t>
        </is>
      </c>
      <c r="E835" t="inlineStr">
        <is>
          <t>Negativo</t>
        </is>
      </c>
      <c r="F835" s="134" t="n">
        <v>45961</v>
      </c>
      <c r="G835" t="inlineStr">
        <is>
          <t>125-2025-10-31</t>
        </is>
      </c>
      <c r="H835" t="inlineStr">
        <is>
          <t>NDIAM</t>
        </is>
      </c>
      <c r="I835" t="inlineStr">
        <is>
          <t>Numero de días de incapacidad por accidente de trabajo en el mes</t>
        </is>
      </c>
      <c r="J835" t="n">
        <v>0</v>
      </c>
    </row>
    <row r="836">
      <c r="A836" t="n">
        <v>125</v>
      </c>
      <c r="B836" t="inlineStr">
        <is>
          <t>Indice de severidad</t>
        </is>
      </c>
      <c r="C836" t="inlineStr">
        <is>
          <t>GESTIÓN DE SEGURIDAD Y SALUD EN EL TRABAJO</t>
        </is>
      </c>
      <c r="D836" t="inlineStr">
        <is>
          <t>Mensual</t>
        </is>
      </c>
      <c r="E836" t="inlineStr">
        <is>
          <t>Negativo</t>
        </is>
      </c>
      <c r="F836" s="134" t="n">
        <v>45961</v>
      </c>
      <c r="G836" t="inlineStr">
        <is>
          <t>125-2025-10-31</t>
        </is>
      </c>
      <c r="H836" t="inlineStr">
        <is>
          <t>NDCM</t>
        </is>
      </c>
      <c r="I836" t="inlineStr">
        <is>
          <t>Numero de días cargados en el mes</t>
        </is>
      </c>
      <c r="J836" t="n">
        <v>0</v>
      </c>
    </row>
    <row r="837">
      <c r="A837" t="n">
        <v>125</v>
      </c>
      <c r="B837" t="inlineStr">
        <is>
          <t>Indice de severidad</t>
        </is>
      </c>
      <c r="C837" t="inlineStr">
        <is>
          <t>GESTIÓN DE SEGURIDAD Y SALUD EN EL TRABAJO</t>
        </is>
      </c>
      <c r="D837" t="inlineStr">
        <is>
          <t>Mensual</t>
        </is>
      </c>
      <c r="E837" t="inlineStr">
        <is>
          <t>Negativo</t>
        </is>
      </c>
      <c r="F837" s="134" t="n">
        <v>45991</v>
      </c>
      <c r="G837" t="inlineStr">
        <is>
          <t>125-2025-11-30</t>
        </is>
      </c>
      <c r="H837" t="inlineStr">
        <is>
          <t>NTM</t>
        </is>
      </c>
      <c r="I837" t="inlineStr">
        <is>
          <t>Numero de trabajadores en el mes</t>
        </is>
      </c>
      <c r="J837" t="n">
        <v>1603</v>
      </c>
    </row>
    <row r="838">
      <c r="A838" t="n">
        <v>125</v>
      </c>
      <c r="B838" t="inlineStr">
        <is>
          <t>Indice de severidad</t>
        </is>
      </c>
      <c r="C838" t="inlineStr">
        <is>
          <t>GESTIÓN DE SEGURIDAD Y SALUD EN EL TRABAJO</t>
        </is>
      </c>
      <c r="D838" t="inlineStr">
        <is>
          <t>Mensual</t>
        </is>
      </c>
      <c r="E838" t="inlineStr">
        <is>
          <t>Negativo</t>
        </is>
      </c>
      <c r="F838" s="134" t="n">
        <v>45991</v>
      </c>
      <c r="G838" t="inlineStr">
        <is>
          <t>125-2025-11-30</t>
        </is>
      </c>
      <c r="H838" t="inlineStr">
        <is>
          <t>NDIAM</t>
        </is>
      </c>
      <c r="I838" t="inlineStr">
        <is>
          <t>Numero de días de incapacidad por accidente de trabajo en el mes</t>
        </is>
      </c>
      <c r="J838" t="n">
        <v>0</v>
      </c>
    </row>
    <row r="839">
      <c r="A839" t="n">
        <v>125</v>
      </c>
      <c r="B839" t="inlineStr">
        <is>
          <t>Indice de severidad</t>
        </is>
      </c>
      <c r="C839" t="inlineStr">
        <is>
          <t>GESTIÓN DE SEGURIDAD Y SALUD EN EL TRABAJO</t>
        </is>
      </c>
      <c r="D839" t="inlineStr">
        <is>
          <t>Mensual</t>
        </is>
      </c>
      <c r="E839" t="inlineStr">
        <is>
          <t>Negativo</t>
        </is>
      </c>
      <c r="F839" s="134" t="n">
        <v>45991</v>
      </c>
      <c r="G839" t="inlineStr">
        <is>
          <t>125-2025-11-30</t>
        </is>
      </c>
      <c r="H839" t="inlineStr">
        <is>
          <t>NDCM</t>
        </is>
      </c>
      <c r="I839" t="inlineStr">
        <is>
          <t>Numero de días cargados en el mes</t>
        </is>
      </c>
      <c r="J839" t="n">
        <v>0</v>
      </c>
    </row>
    <row r="840">
      <c r="A840" t="n">
        <v>125</v>
      </c>
      <c r="B840" t="inlineStr">
        <is>
          <t>Indice de severidad</t>
        </is>
      </c>
      <c r="C840" t="inlineStr">
        <is>
          <t>GESTIÓN DE SEGURIDAD Y SALUD EN EL TRABAJO</t>
        </is>
      </c>
      <c r="D840" t="inlineStr">
        <is>
          <t>Mensual</t>
        </is>
      </c>
      <c r="E840" t="inlineStr">
        <is>
          <t>Negativo</t>
        </is>
      </c>
      <c r="F840" s="134" t="n">
        <v>46022</v>
      </c>
      <c r="G840" t="inlineStr">
        <is>
          <t>125-2025-12-31</t>
        </is>
      </c>
      <c r="H840" t="inlineStr">
        <is>
          <t>NTM</t>
        </is>
      </c>
      <c r="I840" t="inlineStr">
        <is>
          <t>Numero de trabajadores en el mes</t>
        </is>
      </c>
      <c r="J840" t="n">
        <v>826</v>
      </c>
    </row>
    <row r="841">
      <c r="A841" t="n">
        <v>125</v>
      </c>
      <c r="B841" t="inlineStr">
        <is>
          <t>Indice de severidad</t>
        </is>
      </c>
      <c r="C841" t="inlineStr">
        <is>
          <t>GESTIÓN DE SEGURIDAD Y SALUD EN EL TRABAJO</t>
        </is>
      </c>
      <c r="D841" t="inlineStr">
        <is>
          <t>Mensual</t>
        </is>
      </c>
      <c r="E841" t="inlineStr">
        <is>
          <t>Negativo</t>
        </is>
      </c>
      <c r="F841" s="134" t="n">
        <v>46022</v>
      </c>
      <c r="G841" t="inlineStr">
        <is>
          <t>125-2025-12-31</t>
        </is>
      </c>
      <c r="H841" t="inlineStr">
        <is>
          <t>NDIAM</t>
        </is>
      </c>
      <c r="I841" t="inlineStr">
        <is>
          <t>Numero de días de incapacidad por accidente de trabajo en el mes</t>
        </is>
      </c>
      <c r="J841" t="n">
        <v>0</v>
      </c>
    </row>
    <row r="842">
      <c r="A842" t="n">
        <v>125</v>
      </c>
      <c r="B842" t="inlineStr">
        <is>
          <t>Indice de severidad</t>
        </is>
      </c>
      <c r="C842" t="inlineStr">
        <is>
          <t>GESTIÓN DE SEGURIDAD Y SALUD EN EL TRABAJO</t>
        </is>
      </c>
      <c r="D842" t="inlineStr">
        <is>
          <t>Mensual</t>
        </is>
      </c>
      <c r="E842" t="inlineStr">
        <is>
          <t>Negativo</t>
        </is>
      </c>
      <c r="F842" s="134" t="n">
        <v>46022</v>
      </c>
      <c r="G842" t="inlineStr">
        <is>
          <t>125-2025-12-31</t>
        </is>
      </c>
      <c r="H842" t="inlineStr">
        <is>
          <t>NDCM</t>
        </is>
      </c>
      <c r="I842" t="inlineStr">
        <is>
          <t>Numero de días cargados en el mes</t>
        </is>
      </c>
      <c r="J842" t="n">
        <v>0</v>
      </c>
    </row>
    <row r="843">
      <c r="A843" t="n">
        <v>125</v>
      </c>
      <c r="B843" t="inlineStr">
        <is>
          <t>Indice de severidad</t>
        </is>
      </c>
      <c r="C843" t="inlineStr">
        <is>
          <t>GESTIÓN DE SEGURIDAD Y SALUD EN EL TRABAJO</t>
        </is>
      </c>
      <c r="D843" t="inlineStr">
        <is>
          <t>Mensual</t>
        </is>
      </c>
      <c r="E843" t="inlineStr">
        <is>
          <t>Negativo</t>
        </is>
      </c>
      <c r="F843" s="134" t="n">
        <v>46053</v>
      </c>
      <c r="G843" t="inlineStr">
        <is>
          <t>125-2026-01-31</t>
        </is>
      </c>
      <c r="H843" t="inlineStr">
        <is>
          <t>NTM</t>
        </is>
      </c>
      <c r="I843" t="inlineStr">
        <is>
          <t>Numero de trabajadores en el mes</t>
        </is>
      </c>
      <c r="J843" t="n">
        <v>983</v>
      </c>
    </row>
    <row r="844">
      <c r="A844" t="n">
        <v>125</v>
      </c>
      <c r="B844" t="inlineStr">
        <is>
          <t>Indice de severidad</t>
        </is>
      </c>
      <c r="C844" t="inlineStr">
        <is>
          <t>GESTIÓN DE SEGURIDAD Y SALUD EN EL TRABAJO</t>
        </is>
      </c>
      <c r="D844" t="inlineStr">
        <is>
          <t>Mensual</t>
        </is>
      </c>
      <c r="E844" t="inlineStr">
        <is>
          <t>Negativo</t>
        </is>
      </c>
      <c r="F844" s="134" t="n">
        <v>46053</v>
      </c>
      <c r="G844" t="inlineStr">
        <is>
          <t>125-2026-01-31</t>
        </is>
      </c>
      <c r="H844" t="inlineStr">
        <is>
          <t>NDIAM</t>
        </is>
      </c>
      <c r="I844" t="inlineStr">
        <is>
          <t>Numero de días de incapacidad por accidente de trabajo en el mes</t>
        </is>
      </c>
      <c r="J844" t="n">
        <v>0</v>
      </c>
    </row>
    <row r="845">
      <c r="A845" t="n">
        <v>125</v>
      </c>
      <c r="B845" t="inlineStr">
        <is>
          <t>Indice de severidad</t>
        </is>
      </c>
      <c r="C845" t="inlineStr">
        <is>
          <t>GESTIÓN DE SEGURIDAD Y SALUD EN EL TRABAJO</t>
        </is>
      </c>
      <c r="D845" t="inlineStr">
        <is>
          <t>Mensual</t>
        </is>
      </c>
      <c r="E845" t="inlineStr">
        <is>
          <t>Negativo</t>
        </is>
      </c>
      <c r="F845" s="134" t="n">
        <v>46053</v>
      </c>
      <c r="G845" t="inlineStr">
        <is>
          <t>125-2026-01-31</t>
        </is>
      </c>
      <c r="H845" t="inlineStr">
        <is>
          <t>NDCM</t>
        </is>
      </c>
      <c r="I845" t="inlineStr">
        <is>
          <t>Numero de días cargados en el mes</t>
        </is>
      </c>
      <c r="J845" t="n">
        <v>0</v>
      </c>
    </row>
    <row r="846">
      <c r="A846" t="n">
        <v>125</v>
      </c>
      <c r="B846" t="inlineStr">
        <is>
          <t>Indice de severidad</t>
        </is>
      </c>
      <c r="C846" t="inlineStr">
        <is>
          <t>GESTIÓN DE SEGURIDAD Y SALUD EN EL TRABAJO</t>
        </is>
      </c>
      <c r="D846" t="inlineStr">
        <is>
          <t>Mensual</t>
        </is>
      </c>
      <c r="E846" t="inlineStr">
        <is>
          <t>Negativo</t>
        </is>
      </c>
      <c r="F846" s="134" t="n">
        <v>46081</v>
      </c>
      <c r="G846" t="inlineStr">
        <is>
          <t>125-2026-02-28</t>
        </is>
      </c>
      <c r="H846" t="inlineStr">
        <is>
          <t>NTM</t>
        </is>
      </c>
      <c r="I846" t="inlineStr">
        <is>
          <t>Numero de trabajadores en el mes</t>
        </is>
      </c>
      <c r="J846" t="n">
        <v>1323</v>
      </c>
    </row>
    <row r="847">
      <c r="A847" t="n">
        <v>125</v>
      </c>
      <c r="B847" t="inlineStr">
        <is>
          <t>Indice de severidad</t>
        </is>
      </c>
      <c r="C847" t="inlineStr">
        <is>
          <t>GESTIÓN DE SEGURIDAD Y SALUD EN EL TRABAJO</t>
        </is>
      </c>
      <c r="D847" t="inlineStr">
        <is>
          <t>Mensual</t>
        </is>
      </c>
      <c r="E847" t="inlineStr">
        <is>
          <t>Negativo</t>
        </is>
      </c>
      <c r="F847" s="134" t="n">
        <v>46081</v>
      </c>
      <c r="G847" t="inlineStr">
        <is>
          <t>125-2026-02-28</t>
        </is>
      </c>
      <c r="H847" t="inlineStr">
        <is>
          <t>NDIAM</t>
        </is>
      </c>
      <c r="I847" t="inlineStr">
        <is>
          <t>Numero de días de incapacidad por accidente de trabajo en el mes</t>
        </is>
      </c>
      <c r="J847" t="n">
        <v>6</v>
      </c>
    </row>
    <row r="848">
      <c r="A848" t="n">
        <v>125</v>
      </c>
      <c r="B848" t="inlineStr">
        <is>
          <t>Indice de severidad</t>
        </is>
      </c>
      <c r="C848" t="inlineStr">
        <is>
          <t>GESTIÓN DE SEGURIDAD Y SALUD EN EL TRABAJO</t>
        </is>
      </c>
      <c r="D848" t="inlineStr">
        <is>
          <t>Mensual</t>
        </is>
      </c>
      <c r="E848" t="inlineStr">
        <is>
          <t>Negativo</t>
        </is>
      </c>
      <c r="F848" s="134" t="n">
        <v>46081</v>
      </c>
      <c r="G848" t="inlineStr">
        <is>
          <t>125-2026-02-28</t>
        </is>
      </c>
      <c r="H848" t="inlineStr">
        <is>
          <t>NDCM</t>
        </is>
      </c>
      <c r="I848" t="inlineStr">
        <is>
          <t>Numero de días cargados en el mes</t>
        </is>
      </c>
      <c r="J848" t="n">
        <v>0</v>
      </c>
    </row>
    <row r="849">
      <c r="A849" t="n">
        <v>126</v>
      </c>
      <c r="B849" t="inlineStr">
        <is>
          <t>Indice de Prevalencia EL Enfermedad laboral</t>
        </is>
      </c>
      <c r="C849" t="inlineStr">
        <is>
          <t>GESTIÓN DE SEGURIDAD Y SALUD EN EL TRABAJO</t>
        </is>
      </c>
      <c r="D849" t="inlineStr">
        <is>
          <t>Anual</t>
        </is>
      </c>
      <c r="E849" t="inlineStr">
        <is>
          <t>Negativo</t>
        </is>
      </c>
      <c r="F849" s="134" t="n">
        <v>44926</v>
      </c>
      <c r="G849" t="inlineStr">
        <is>
          <t>126-2022-12-31</t>
        </is>
      </c>
      <c r="H849" t="inlineStr">
        <is>
          <t>NCNAELP</t>
        </is>
      </c>
      <c r="I849" t="inlineStr">
        <is>
          <t>Número de casos nuevos y antiguos de enfermedad laboral en el periodo</t>
        </is>
      </c>
      <c r="J849" t="n">
        <v>2</v>
      </c>
    </row>
    <row r="850">
      <c r="A850" t="n">
        <v>126</v>
      </c>
      <c r="B850" t="inlineStr">
        <is>
          <t>Indice de Prevalencia EL Enfermedad laboral</t>
        </is>
      </c>
      <c r="C850" t="inlineStr">
        <is>
          <t>GESTIÓN DE SEGURIDAD Y SALUD EN EL TRABAJO</t>
        </is>
      </c>
      <c r="D850" t="inlineStr">
        <is>
          <t>Anual</t>
        </is>
      </c>
      <c r="E850" t="inlineStr">
        <is>
          <t>Negativo</t>
        </is>
      </c>
      <c r="F850" s="134" t="n">
        <v>44926</v>
      </c>
      <c r="G850" t="inlineStr">
        <is>
          <t>126-2022-12-31</t>
        </is>
      </c>
      <c r="H850" t="inlineStr">
        <is>
          <t>PTP</t>
        </is>
      </c>
      <c r="I850" t="inlineStr">
        <is>
          <t>Promedio de trabajadores en el periodo</t>
        </is>
      </c>
      <c r="J850" t="n">
        <v>1614</v>
      </c>
    </row>
    <row r="851">
      <c r="A851" t="n">
        <v>126</v>
      </c>
      <c r="B851" t="inlineStr">
        <is>
          <t>Indice de Prevalencia EL Enfermedad laboral</t>
        </is>
      </c>
      <c r="C851" t="inlineStr">
        <is>
          <t>GESTIÓN DE SEGURIDAD Y SALUD EN EL TRABAJO</t>
        </is>
      </c>
      <c r="D851" t="inlineStr">
        <is>
          <t>Anual</t>
        </is>
      </c>
      <c r="E851" t="inlineStr">
        <is>
          <t>Negativo</t>
        </is>
      </c>
      <c r="F851" s="134" t="n">
        <v>45291</v>
      </c>
      <c r="G851" t="inlineStr">
        <is>
          <t>126-2023-12-31</t>
        </is>
      </c>
      <c r="H851" t="inlineStr">
        <is>
          <t>NCNAELP</t>
        </is>
      </c>
      <c r="I851" t="inlineStr">
        <is>
          <t>Número de casos nuevos y antiguos de enfermedad laboral en el periodo</t>
        </is>
      </c>
      <c r="J851" t="n">
        <v>2</v>
      </c>
    </row>
    <row r="852">
      <c r="A852" t="n">
        <v>126</v>
      </c>
      <c r="B852" t="inlineStr">
        <is>
          <t>Indice de Prevalencia EL Enfermedad laboral</t>
        </is>
      </c>
      <c r="C852" t="inlineStr">
        <is>
          <t>GESTIÓN DE SEGURIDAD Y SALUD EN EL TRABAJO</t>
        </is>
      </c>
      <c r="D852" t="inlineStr">
        <is>
          <t>Anual</t>
        </is>
      </c>
      <c r="E852" t="inlineStr">
        <is>
          <t>Negativo</t>
        </is>
      </c>
      <c r="F852" s="134" t="n">
        <v>45291</v>
      </c>
      <c r="G852" t="inlineStr">
        <is>
          <t>126-2023-12-31</t>
        </is>
      </c>
      <c r="H852" t="inlineStr">
        <is>
          <t>PTP</t>
        </is>
      </c>
      <c r="I852" t="inlineStr">
        <is>
          <t>Promedio de trabajadores en el periodo</t>
        </is>
      </c>
      <c r="J852" t="n">
        <v>1710</v>
      </c>
    </row>
    <row r="853">
      <c r="A853" t="n">
        <v>126</v>
      </c>
      <c r="B853" t="inlineStr">
        <is>
          <t>Indice de Prevalencia EL Enfermedad laboral</t>
        </is>
      </c>
      <c r="C853" t="inlineStr">
        <is>
          <t>GESTIÓN DE SEGURIDAD Y SALUD EN EL TRABAJO</t>
        </is>
      </c>
      <c r="D853" t="inlineStr">
        <is>
          <t>Anual</t>
        </is>
      </c>
      <c r="E853" t="inlineStr">
        <is>
          <t>Negativo</t>
        </is>
      </c>
      <c r="F853" s="134" t="n">
        <v>45657</v>
      </c>
      <c r="G853" t="inlineStr">
        <is>
          <t>126-2024-12-31</t>
        </is>
      </c>
      <c r="H853" t="inlineStr">
        <is>
          <t>NCNAELP</t>
        </is>
      </c>
      <c r="I853" t="inlineStr">
        <is>
          <t>Número de casos nuevos y antiguos de enfermedad laboral en el periodo</t>
        </is>
      </c>
      <c r="J853" t="n">
        <v>2</v>
      </c>
    </row>
    <row r="854">
      <c r="A854" t="n">
        <v>126</v>
      </c>
      <c r="B854" t="inlineStr">
        <is>
          <t>Indice de Prevalencia EL Enfermedad laboral</t>
        </is>
      </c>
      <c r="C854" t="inlineStr">
        <is>
          <t>GESTIÓN DE SEGURIDAD Y SALUD EN EL TRABAJO</t>
        </is>
      </c>
      <c r="D854" t="inlineStr">
        <is>
          <t>Anual</t>
        </is>
      </c>
      <c r="E854" t="inlineStr">
        <is>
          <t>Negativo</t>
        </is>
      </c>
      <c r="F854" s="134" t="n">
        <v>45657</v>
      </c>
      <c r="G854" t="inlineStr">
        <is>
          <t>126-2024-12-31</t>
        </is>
      </c>
      <c r="H854" t="inlineStr">
        <is>
          <t>PTP</t>
        </is>
      </c>
      <c r="I854" t="inlineStr">
        <is>
          <t>Promedio de trabajadores en el periodo</t>
        </is>
      </c>
      <c r="J854" t="n">
        <v>1928</v>
      </c>
    </row>
    <row r="855">
      <c r="A855" t="n">
        <v>126</v>
      </c>
      <c r="B855" t="inlineStr">
        <is>
          <t>Indice de Prevalencia EL Enfermedad laboral</t>
        </is>
      </c>
      <c r="C855" t="inlineStr">
        <is>
          <t>GESTIÓN DE SEGURIDAD Y SALUD EN EL TRABAJO</t>
        </is>
      </c>
      <c r="D855" t="inlineStr">
        <is>
          <t>Anual</t>
        </is>
      </c>
      <c r="E855" t="inlineStr">
        <is>
          <t>Negativo</t>
        </is>
      </c>
      <c r="F855" s="134" t="n">
        <v>46022</v>
      </c>
      <c r="G855" t="inlineStr">
        <is>
          <t>126-2025-12-31</t>
        </is>
      </c>
      <c r="H855" t="inlineStr">
        <is>
          <t>NCNAELP</t>
        </is>
      </c>
      <c r="I855" t="inlineStr">
        <is>
          <t>Número de casos nuevos y antiguos de enfermedad laboral en el periodo</t>
        </is>
      </c>
      <c r="J855" t="n">
        <v>3</v>
      </c>
    </row>
    <row r="856">
      <c r="A856" t="n">
        <v>126</v>
      </c>
      <c r="B856" t="inlineStr">
        <is>
          <t>Indice de Prevalencia EL Enfermedad laboral</t>
        </is>
      </c>
      <c r="C856" t="inlineStr">
        <is>
          <t>GESTIÓN DE SEGURIDAD Y SALUD EN EL TRABAJO</t>
        </is>
      </c>
      <c r="D856" t="inlineStr">
        <is>
          <t>Anual</t>
        </is>
      </c>
      <c r="E856" t="inlineStr">
        <is>
          <t>Negativo</t>
        </is>
      </c>
      <c r="F856" s="134" t="n">
        <v>46022</v>
      </c>
      <c r="G856" t="inlineStr">
        <is>
          <t>126-2025-12-31</t>
        </is>
      </c>
      <c r="H856" t="inlineStr">
        <is>
          <t>PTP</t>
        </is>
      </c>
      <c r="I856" t="inlineStr">
        <is>
          <t>Promedio de trabajadores en el periodo</t>
        </is>
      </c>
      <c r="J856" t="n">
        <v>1900</v>
      </c>
    </row>
    <row r="857">
      <c r="A857" t="n">
        <v>127</v>
      </c>
      <c r="B857" t="inlineStr">
        <is>
          <t>Indice de Incidencia EL Enfermedad laboral</t>
        </is>
      </c>
      <c r="C857" t="inlineStr">
        <is>
          <t>GESTIÓN DE SEGURIDAD Y SALUD EN EL TRABAJO</t>
        </is>
      </c>
      <c r="D857" t="inlineStr">
        <is>
          <t>Anual</t>
        </is>
      </c>
      <c r="E857" t="inlineStr">
        <is>
          <t>Negativo</t>
        </is>
      </c>
      <c r="F857" s="134" t="n">
        <v>44926</v>
      </c>
      <c r="G857" t="inlineStr">
        <is>
          <t>127-2022-12-31</t>
        </is>
      </c>
      <c r="H857" t="inlineStr">
        <is>
          <t>PTP</t>
        </is>
      </c>
      <c r="I857" t="inlineStr">
        <is>
          <t>Promedio de trabajadores en el periodo</t>
        </is>
      </c>
      <c r="J857" t="n">
        <v>1614</v>
      </c>
    </row>
    <row r="858">
      <c r="A858" t="n">
        <v>127</v>
      </c>
      <c r="B858" t="inlineStr">
        <is>
          <t>Indice de Incidencia EL Enfermedad laboral</t>
        </is>
      </c>
      <c r="C858" t="inlineStr">
        <is>
          <t>GESTIÓN DE SEGURIDAD Y SALUD EN EL TRABAJO</t>
        </is>
      </c>
      <c r="D858" t="inlineStr">
        <is>
          <t>Anual</t>
        </is>
      </c>
      <c r="E858" t="inlineStr">
        <is>
          <t>Negativo</t>
        </is>
      </c>
      <c r="F858" s="134" t="n">
        <v>44926</v>
      </c>
      <c r="G858" t="inlineStr">
        <is>
          <t>127-2022-12-31</t>
        </is>
      </c>
      <c r="H858" t="inlineStr">
        <is>
          <t>NCNELP</t>
        </is>
      </c>
      <c r="I858" t="inlineStr">
        <is>
          <t>Numero de casos nuevos de enfermedad laboral en el periodo</t>
        </is>
      </c>
      <c r="J858" t="n">
        <v>0</v>
      </c>
    </row>
    <row r="859">
      <c r="A859" t="n">
        <v>127</v>
      </c>
      <c r="B859" t="inlineStr">
        <is>
          <t>Indice de Incidencia EL Enfermedad laboral</t>
        </is>
      </c>
      <c r="C859" t="inlineStr">
        <is>
          <t>GESTIÓN DE SEGURIDAD Y SALUD EN EL TRABAJO</t>
        </is>
      </c>
      <c r="D859" t="inlineStr">
        <is>
          <t>Anual</t>
        </is>
      </c>
      <c r="E859" t="inlineStr">
        <is>
          <t>Negativo</t>
        </is>
      </c>
      <c r="F859" s="134" t="n">
        <v>45291</v>
      </c>
      <c r="G859" t="inlineStr">
        <is>
          <t>127-2023-12-31</t>
        </is>
      </c>
      <c r="H859" t="inlineStr">
        <is>
          <t>PTP</t>
        </is>
      </c>
      <c r="I859" t="inlineStr">
        <is>
          <t>Promedio de trabajadores en el periodo</t>
        </is>
      </c>
      <c r="J859" t="n">
        <v>1710</v>
      </c>
    </row>
    <row r="860">
      <c r="A860" t="n">
        <v>127</v>
      </c>
      <c r="B860" t="inlineStr">
        <is>
          <t>Indice de Incidencia EL Enfermedad laboral</t>
        </is>
      </c>
      <c r="C860" t="inlineStr">
        <is>
          <t>GESTIÓN DE SEGURIDAD Y SALUD EN EL TRABAJO</t>
        </is>
      </c>
      <c r="D860" t="inlineStr">
        <is>
          <t>Anual</t>
        </is>
      </c>
      <c r="E860" t="inlineStr">
        <is>
          <t>Negativo</t>
        </is>
      </c>
      <c r="F860" s="134" t="n">
        <v>45291</v>
      </c>
      <c r="G860" t="inlineStr">
        <is>
          <t>127-2023-12-31</t>
        </is>
      </c>
      <c r="H860" t="inlineStr">
        <is>
          <t>NCNELP</t>
        </is>
      </c>
      <c r="I860" t="inlineStr">
        <is>
          <t>Numero de casos nuevos de enfermedad laboral en el periodo</t>
        </is>
      </c>
      <c r="J860" t="n">
        <v>0</v>
      </c>
    </row>
    <row r="861">
      <c r="A861" t="n">
        <v>127</v>
      </c>
      <c r="B861" t="inlineStr">
        <is>
          <t>Indice de Incidencia EL Enfermedad laboral</t>
        </is>
      </c>
      <c r="C861" t="inlineStr">
        <is>
          <t>GESTIÓN DE SEGURIDAD Y SALUD EN EL TRABAJO</t>
        </is>
      </c>
      <c r="D861" t="inlineStr">
        <is>
          <t>Anual</t>
        </is>
      </c>
      <c r="E861" t="inlineStr">
        <is>
          <t>Negativo</t>
        </is>
      </c>
      <c r="F861" s="134" t="n">
        <v>45657</v>
      </c>
      <c r="G861" t="inlineStr">
        <is>
          <t>127-2024-12-31</t>
        </is>
      </c>
      <c r="H861" t="inlineStr">
        <is>
          <t>PTP</t>
        </is>
      </c>
      <c r="I861" t="inlineStr">
        <is>
          <t>Promedio de trabajadores en el periodo</t>
        </is>
      </c>
      <c r="J861" t="n">
        <v>1928</v>
      </c>
    </row>
    <row r="862">
      <c r="A862" t="n">
        <v>127</v>
      </c>
      <c r="B862" t="inlineStr">
        <is>
          <t>Indice de Incidencia EL Enfermedad laboral</t>
        </is>
      </c>
      <c r="C862" t="inlineStr">
        <is>
          <t>GESTIÓN DE SEGURIDAD Y SALUD EN EL TRABAJO</t>
        </is>
      </c>
      <c r="D862" t="inlineStr">
        <is>
          <t>Anual</t>
        </is>
      </c>
      <c r="E862" t="inlineStr">
        <is>
          <t>Negativo</t>
        </is>
      </c>
      <c r="F862" s="134" t="n">
        <v>45657</v>
      </c>
      <c r="G862" t="inlineStr">
        <is>
          <t>127-2024-12-31</t>
        </is>
      </c>
      <c r="H862" t="inlineStr">
        <is>
          <t>NCNELP</t>
        </is>
      </c>
      <c r="I862" t="inlineStr">
        <is>
          <t>Numero de casos nuevos de enfermedad laboral en el periodo</t>
        </is>
      </c>
      <c r="J862" t="n">
        <v>0</v>
      </c>
    </row>
    <row r="863">
      <c r="A863" t="n">
        <v>127</v>
      </c>
      <c r="B863" t="inlineStr">
        <is>
          <t>Indice de Incidencia EL Enfermedad laboral</t>
        </is>
      </c>
      <c r="C863" t="inlineStr">
        <is>
          <t>GESTIÓN DE SEGURIDAD Y SALUD EN EL TRABAJO</t>
        </is>
      </c>
      <c r="D863" t="inlineStr">
        <is>
          <t>Anual</t>
        </is>
      </c>
      <c r="E863" t="inlineStr">
        <is>
          <t>Negativo</t>
        </is>
      </c>
      <c r="F863" s="134" t="n">
        <v>46022</v>
      </c>
      <c r="G863" t="inlineStr">
        <is>
          <t>127-2025-12-31</t>
        </is>
      </c>
      <c r="H863" t="inlineStr">
        <is>
          <t>PTP</t>
        </is>
      </c>
      <c r="I863" t="inlineStr">
        <is>
          <t>Promedio de trabajadores en el periodo</t>
        </is>
      </c>
      <c r="J863" t="n">
        <v>1900</v>
      </c>
    </row>
    <row r="864">
      <c r="A864" t="n">
        <v>127</v>
      </c>
      <c r="B864" t="inlineStr">
        <is>
          <t>Indice de Incidencia EL Enfermedad laboral</t>
        </is>
      </c>
      <c r="C864" t="inlineStr">
        <is>
          <t>GESTIÓN DE SEGURIDAD Y SALUD EN EL TRABAJO</t>
        </is>
      </c>
      <c r="D864" t="inlineStr">
        <is>
          <t>Anual</t>
        </is>
      </c>
      <c r="E864" t="inlineStr">
        <is>
          <t>Negativo</t>
        </is>
      </c>
      <c r="F864" s="134" t="n">
        <v>46022</v>
      </c>
      <c r="G864" t="inlineStr">
        <is>
          <t>127-2025-12-31</t>
        </is>
      </c>
      <c r="H864" t="inlineStr">
        <is>
          <t>NCNELP</t>
        </is>
      </c>
      <c r="I864" t="inlineStr">
        <is>
          <t>Numero de casos nuevos de enfermedad laboral en el periodo</t>
        </is>
      </c>
      <c r="J864" t="n">
        <v>0</v>
      </c>
    </row>
    <row r="865">
      <c r="A865" t="n">
        <v>128</v>
      </c>
      <c r="B865" t="inlineStr">
        <is>
          <t>Ausentísmo por causa médica</t>
        </is>
      </c>
      <c r="C865" t="inlineStr">
        <is>
          <t>GESTIÓN DE SEGURIDAD Y SALUD EN EL TRABAJO</t>
        </is>
      </c>
      <c r="D865" t="inlineStr">
        <is>
          <t>Mensual</t>
        </is>
      </c>
      <c r="E865" t="inlineStr">
        <is>
          <t>Negativo</t>
        </is>
      </c>
      <c r="F865" s="134" t="n">
        <v>44592</v>
      </c>
      <c r="G865" t="inlineStr">
        <is>
          <t>128-2022-01-31</t>
        </is>
      </c>
      <c r="H865" t="inlineStr">
        <is>
          <t>NDAILM</t>
        </is>
      </c>
      <c r="I865" t="inlineStr">
        <is>
          <t>Numero de días de ausencia por incapacidad laboral o común en el mes</t>
        </is>
      </c>
      <c r="J865" t="n">
        <v>160</v>
      </c>
    </row>
    <row r="866">
      <c r="A866" t="n">
        <v>128</v>
      </c>
      <c r="B866" t="inlineStr">
        <is>
          <t>Ausentísmo por causa médica</t>
        </is>
      </c>
      <c r="C866" t="inlineStr">
        <is>
          <t>GESTIÓN DE SEGURIDAD Y SALUD EN EL TRABAJO</t>
        </is>
      </c>
      <c r="D866" t="inlineStr">
        <is>
          <t>Mensual</t>
        </is>
      </c>
      <c r="E866" t="inlineStr">
        <is>
          <t>Negativo</t>
        </is>
      </c>
      <c r="F866" s="134" t="n">
        <v>44592</v>
      </c>
      <c r="G866" t="inlineStr">
        <is>
          <t>128-2022-01-31</t>
        </is>
      </c>
      <c r="H866" t="inlineStr">
        <is>
          <t>NDTPM</t>
        </is>
      </c>
      <c r="I866" t="inlineStr">
        <is>
          <t>Número de días de trabajo programado en el mes</t>
        </is>
      </c>
      <c r="J866" t="n">
        <v>28620</v>
      </c>
    </row>
    <row r="867">
      <c r="A867" t="n">
        <v>128</v>
      </c>
      <c r="B867" t="inlineStr">
        <is>
          <t>Ausentísmo por causa médica</t>
        </is>
      </c>
      <c r="C867" t="inlineStr">
        <is>
          <t>GESTIÓN DE SEGURIDAD Y SALUD EN EL TRABAJO</t>
        </is>
      </c>
      <c r="D867" t="inlineStr">
        <is>
          <t>Mensual</t>
        </is>
      </c>
      <c r="E867" t="inlineStr">
        <is>
          <t>Negativo</t>
        </is>
      </c>
      <c r="F867" s="134" t="n">
        <v>44620</v>
      </c>
      <c r="G867" t="inlineStr">
        <is>
          <t>128-2022-02-28</t>
        </is>
      </c>
      <c r="H867" t="inlineStr">
        <is>
          <t>NDAILM</t>
        </is>
      </c>
      <c r="I867" t="inlineStr">
        <is>
          <t>Numero de días de ausencia por incapacidad laboral o común en el mes</t>
        </is>
      </c>
      <c r="J867" t="n">
        <v>269</v>
      </c>
    </row>
    <row r="868">
      <c r="A868" t="n">
        <v>128</v>
      </c>
      <c r="B868" t="inlineStr">
        <is>
          <t>Ausentísmo por causa médica</t>
        </is>
      </c>
      <c r="C868" t="inlineStr">
        <is>
          <t>GESTIÓN DE SEGURIDAD Y SALUD EN EL TRABAJO</t>
        </is>
      </c>
      <c r="D868" t="inlineStr">
        <is>
          <t>Mensual</t>
        </is>
      </c>
      <c r="E868" t="inlineStr">
        <is>
          <t>Negativo</t>
        </is>
      </c>
      <c r="F868" s="134" t="n">
        <v>44620</v>
      </c>
      <c r="G868" t="inlineStr">
        <is>
          <t>128-2022-02-28</t>
        </is>
      </c>
      <c r="H868" t="inlineStr">
        <is>
          <t>NDTPM</t>
        </is>
      </c>
      <c r="I868" t="inlineStr">
        <is>
          <t>Número de días de trabajo programado en el mes</t>
        </is>
      </c>
      <c r="J868" t="n">
        <v>28620</v>
      </c>
    </row>
    <row r="869">
      <c r="A869" t="n">
        <v>128</v>
      </c>
      <c r="B869" t="inlineStr">
        <is>
          <t>Ausentísmo por causa médica</t>
        </is>
      </c>
      <c r="C869" t="inlineStr">
        <is>
          <t>GESTIÓN DE SEGURIDAD Y SALUD EN EL TRABAJO</t>
        </is>
      </c>
      <c r="D869" t="inlineStr">
        <is>
          <t>Mensual</t>
        </is>
      </c>
      <c r="E869" t="inlineStr">
        <is>
          <t>Negativo</t>
        </is>
      </c>
      <c r="F869" s="134" t="n">
        <v>44651</v>
      </c>
      <c r="G869" t="inlineStr">
        <is>
          <t>128-2022-03-31</t>
        </is>
      </c>
      <c r="H869" t="inlineStr">
        <is>
          <t>NDAILM</t>
        </is>
      </c>
      <c r="I869" t="inlineStr">
        <is>
          <t>Numero de días de ausencia por incapacidad laboral o común en el mes</t>
        </is>
      </c>
      <c r="J869" t="n">
        <v>250</v>
      </c>
    </row>
    <row r="870">
      <c r="A870" t="n">
        <v>128</v>
      </c>
      <c r="B870" t="inlineStr">
        <is>
          <t>Ausentísmo por causa médica</t>
        </is>
      </c>
      <c r="C870" t="inlineStr">
        <is>
          <t>GESTIÓN DE SEGURIDAD Y SALUD EN EL TRABAJO</t>
        </is>
      </c>
      <c r="D870" t="inlineStr">
        <is>
          <t>Mensual</t>
        </is>
      </c>
      <c r="E870" t="inlineStr">
        <is>
          <t>Negativo</t>
        </is>
      </c>
      <c r="F870" s="134" t="n">
        <v>44651</v>
      </c>
      <c r="G870" t="inlineStr">
        <is>
          <t>128-2022-03-31</t>
        </is>
      </c>
      <c r="H870" t="inlineStr">
        <is>
          <t>NDTPM</t>
        </is>
      </c>
      <c r="I870" t="inlineStr">
        <is>
          <t>Número de días de trabajo programado en el mes</t>
        </is>
      </c>
      <c r="J870" t="n">
        <v>37158</v>
      </c>
    </row>
    <row r="871">
      <c r="A871" t="n">
        <v>128</v>
      </c>
      <c r="B871" t="inlineStr">
        <is>
          <t>Ausentísmo por causa médica</t>
        </is>
      </c>
      <c r="C871" t="inlineStr">
        <is>
          <t>GESTIÓN DE SEGURIDAD Y SALUD EN EL TRABAJO</t>
        </is>
      </c>
      <c r="D871" t="inlineStr">
        <is>
          <t>Mensual</t>
        </is>
      </c>
      <c r="E871" t="inlineStr">
        <is>
          <t>Negativo</t>
        </is>
      </c>
      <c r="F871" s="134" t="n">
        <v>44681</v>
      </c>
      <c r="G871" t="inlineStr">
        <is>
          <t>128-2022-04-30</t>
        </is>
      </c>
      <c r="H871" t="inlineStr">
        <is>
          <t>NDAILM</t>
        </is>
      </c>
      <c r="I871" t="inlineStr">
        <is>
          <t>Numero de días de ausencia por incapacidad laboral o común en el mes</t>
        </is>
      </c>
      <c r="J871" t="n">
        <v>222</v>
      </c>
    </row>
    <row r="872">
      <c r="A872" t="n">
        <v>128</v>
      </c>
      <c r="B872" t="inlineStr">
        <is>
          <t>Ausentísmo por causa médica</t>
        </is>
      </c>
      <c r="C872" t="inlineStr">
        <is>
          <t>GESTIÓN DE SEGURIDAD Y SALUD EN EL TRABAJO</t>
        </is>
      </c>
      <c r="D872" t="inlineStr">
        <is>
          <t>Mensual</t>
        </is>
      </c>
      <c r="E872" t="inlineStr">
        <is>
          <t>Negativo</t>
        </is>
      </c>
      <c r="F872" s="134" t="n">
        <v>44681</v>
      </c>
      <c r="G872" t="inlineStr">
        <is>
          <t>128-2022-04-30</t>
        </is>
      </c>
      <c r="H872" t="inlineStr">
        <is>
          <t>NDTPM</t>
        </is>
      </c>
      <c r="I872" t="inlineStr">
        <is>
          <t>Número de días de trabajo programado en el mes</t>
        </is>
      </c>
      <c r="J872" t="n">
        <v>28528</v>
      </c>
    </row>
    <row r="873">
      <c r="A873" t="n">
        <v>128</v>
      </c>
      <c r="B873" t="inlineStr">
        <is>
          <t>Ausentísmo por causa médica</t>
        </is>
      </c>
      <c r="C873" t="inlineStr">
        <is>
          <t>GESTIÓN DE SEGURIDAD Y SALUD EN EL TRABAJO</t>
        </is>
      </c>
      <c r="D873" t="inlineStr">
        <is>
          <t>Mensual</t>
        </is>
      </c>
      <c r="E873" t="inlineStr">
        <is>
          <t>Negativo</t>
        </is>
      </c>
      <c r="F873" s="134" t="n">
        <v>44712</v>
      </c>
      <c r="G873" t="inlineStr">
        <is>
          <t>128-2022-05-31</t>
        </is>
      </c>
      <c r="H873" t="inlineStr">
        <is>
          <t>NDAILM</t>
        </is>
      </c>
      <c r="I873" t="inlineStr">
        <is>
          <t>Numero de días de ausencia por incapacidad laboral o común en el mes</t>
        </is>
      </c>
      <c r="J873" t="n">
        <v>213</v>
      </c>
    </row>
    <row r="874">
      <c r="A874" t="n">
        <v>128</v>
      </c>
      <c r="B874" t="inlineStr">
        <is>
          <t>Ausentísmo por causa médica</t>
        </is>
      </c>
      <c r="C874" t="inlineStr">
        <is>
          <t>GESTIÓN DE SEGURIDAD Y SALUD EN EL TRABAJO</t>
        </is>
      </c>
      <c r="D874" t="inlineStr">
        <is>
          <t>Mensual</t>
        </is>
      </c>
      <c r="E874" t="inlineStr">
        <is>
          <t>Negativo</t>
        </is>
      </c>
      <c r="F874" s="134" t="n">
        <v>44712</v>
      </c>
      <c r="G874" t="inlineStr">
        <is>
          <t>128-2022-05-31</t>
        </is>
      </c>
      <c r="H874" t="inlineStr">
        <is>
          <t>NDTPM</t>
        </is>
      </c>
      <c r="I874" t="inlineStr">
        <is>
          <t>Número de días de trabajo programado en el mes</t>
        </is>
      </c>
      <c r="J874" t="n">
        <v>39354</v>
      </c>
    </row>
    <row r="875">
      <c r="A875" t="n">
        <v>128</v>
      </c>
      <c r="B875" t="inlineStr">
        <is>
          <t>Ausentísmo por causa médica</t>
        </is>
      </c>
      <c r="C875" t="inlineStr">
        <is>
          <t>GESTIÓN DE SEGURIDAD Y SALUD EN EL TRABAJO</t>
        </is>
      </c>
      <c r="D875" t="inlineStr">
        <is>
          <t>Mensual</t>
        </is>
      </c>
      <c r="E875" t="inlineStr">
        <is>
          <t>Negativo</t>
        </is>
      </c>
      <c r="F875" s="134" t="n">
        <v>44742</v>
      </c>
      <c r="G875" t="inlineStr">
        <is>
          <t>128-2022-06-30</t>
        </is>
      </c>
      <c r="H875" t="inlineStr">
        <is>
          <t>NDAILM</t>
        </is>
      </c>
      <c r="I875" t="inlineStr">
        <is>
          <t>Numero de días de ausencia por incapacidad laboral o común en el mes</t>
        </is>
      </c>
      <c r="J875" t="n">
        <v>265</v>
      </c>
    </row>
    <row r="876">
      <c r="A876" t="n">
        <v>128</v>
      </c>
      <c r="B876" t="inlineStr">
        <is>
          <t>Ausentísmo por causa médica</t>
        </is>
      </c>
      <c r="C876" t="inlineStr">
        <is>
          <t>GESTIÓN DE SEGURIDAD Y SALUD EN EL TRABAJO</t>
        </is>
      </c>
      <c r="D876" t="inlineStr">
        <is>
          <t>Mensual</t>
        </is>
      </c>
      <c r="E876" t="inlineStr">
        <is>
          <t>Negativo</t>
        </is>
      </c>
      <c r="F876" s="134" t="n">
        <v>44742</v>
      </c>
      <c r="G876" t="inlineStr">
        <is>
          <t>128-2022-06-30</t>
        </is>
      </c>
      <c r="H876" t="inlineStr">
        <is>
          <t>NDTPM</t>
        </is>
      </c>
      <c r="I876" t="inlineStr">
        <is>
          <t>Número de días de trabajo programado en el mes</t>
        </is>
      </c>
      <c r="J876" t="n">
        <v>32600</v>
      </c>
    </row>
    <row r="877">
      <c r="A877" t="n">
        <v>128</v>
      </c>
      <c r="B877" t="inlineStr">
        <is>
          <t>Ausentísmo por causa médica</t>
        </is>
      </c>
      <c r="C877" t="inlineStr">
        <is>
          <t>GESTIÓN DE SEGURIDAD Y SALUD EN EL TRABAJO</t>
        </is>
      </c>
      <c r="D877" t="inlineStr">
        <is>
          <t>Mensual</t>
        </is>
      </c>
      <c r="E877" t="inlineStr">
        <is>
          <t>Negativo</t>
        </is>
      </c>
      <c r="F877" s="134" t="n">
        <v>44773</v>
      </c>
      <c r="G877" t="inlineStr">
        <is>
          <t>128-2022-07-31</t>
        </is>
      </c>
      <c r="H877" t="inlineStr">
        <is>
          <t>NDAILM</t>
        </is>
      </c>
      <c r="I877" t="inlineStr">
        <is>
          <t>Numero de días de ausencia por incapacidad laboral o común en el mes</t>
        </is>
      </c>
      <c r="J877" t="n">
        <v>349</v>
      </c>
    </row>
    <row r="878">
      <c r="A878" t="n">
        <v>128</v>
      </c>
      <c r="B878" t="inlineStr">
        <is>
          <t>Ausentísmo por causa médica</t>
        </is>
      </c>
      <c r="C878" t="inlineStr">
        <is>
          <t>GESTIÓN DE SEGURIDAD Y SALUD EN EL TRABAJO</t>
        </is>
      </c>
      <c r="D878" t="inlineStr">
        <is>
          <t>Mensual</t>
        </is>
      </c>
      <c r="E878" t="inlineStr">
        <is>
          <t>Negativo</t>
        </is>
      </c>
      <c r="F878" s="134" t="n">
        <v>44773</v>
      </c>
      <c r="G878" t="inlineStr">
        <is>
          <t>128-2022-07-31</t>
        </is>
      </c>
      <c r="H878" t="inlineStr">
        <is>
          <t>NDTPM</t>
        </is>
      </c>
      <c r="I878" t="inlineStr">
        <is>
          <t>Número de días de trabajo programado en el mes</t>
        </is>
      </c>
      <c r="J878" t="n">
        <v>29203</v>
      </c>
    </row>
    <row r="879">
      <c r="A879" t="n">
        <v>128</v>
      </c>
      <c r="B879" t="inlineStr">
        <is>
          <t>Ausentísmo por causa médica</t>
        </is>
      </c>
      <c r="C879" t="inlineStr">
        <is>
          <t>GESTIÓN DE SEGURIDAD Y SALUD EN EL TRABAJO</t>
        </is>
      </c>
      <c r="D879" t="inlineStr">
        <is>
          <t>Mensual</t>
        </is>
      </c>
      <c r="E879" t="inlineStr">
        <is>
          <t>Negativo</t>
        </is>
      </c>
      <c r="F879" s="134" t="n">
        <v>44804</v>
      </c>
      <c r="G879" t="inlineStr">
        <is>
          <t>128-2022-08-31</t>
        </is>
      </c>
      <c r="H879" t="inlineStr">
        <is>
          <t>NDAILM</t>
        </is>
      </c>
      <c r="I879" t="inlineStr">
        <is>
          <t>Numero de días de ausencia por incapacidad laboral o común en el mes</t>
        </is>
      </c>
      <c r="J879" t="n">
        <v>301</v>
      </c>
    </row>
    <row r="880">
      <c r="A880" t="n">
        <v>128</v>
      </c>
      <c r="B880" t="inlineStr">
        <is>
          <t>Ausentísmo por causa médica</t>
        </is>
      </c>
      <c r="C880" t="inlineStr">
        <is>
          <t>GESTIÓN DE SEGURIDAD Y SALUD EN EL TRABAJO</t>
        </is>
      </c>
      <c r="D880" t="inlineStr">
        <is>
          <t>Mensual</t>
        </is>
      </c>
      <c r="E880" t="inlineStr">
        <is>
          <t>Negativo</t>
        </is>
      </c>
      <c r="F880" s="134" t="n">
        <v>44804</v>
      </c>
      <c r="G880" t="inlineStr">
        <is>
          <t>128-2022-08-31</t>
        </is>
      </c>
      <c r="H880" t="inlineStr">
        <is>
          <t>NDTPM</t>
        </is>
      </c>
      <c r="I880" t="inlineStr">
        <is>
          <t>Número de días de trabajo programado en el mes</t>
        </is>
      </c>
      <c r="J880" t="n">
        <v>35376</v>
      </c>
    </row>
    <row r="881">
      <c r="A881" t="n">
        <v>128</v>
      </c>
      <c r="B881" t="inlineStr">
        <is>
          <t>Ausentísmo por causa médica</t>
        </is>
      </c>
      <c r="C881" t="inlineStr">
        <is>
          <t>GESTIÓN DE SEGURIDAD Y SALUD EN EL TRABAJO</t>
        </is>
      </c>
      <c r="D881" t="inlineStr">
        <is>
          <t>Mensual</t>
        </is>
      </c>
      <c r="E881" t="inlineStr">
        <is>
          <t>Negativo</t>
        </is>
      </c>
      <c r="F881" s="134" t="n">
        <v>44834</v>
      </c>
      <c r="G881" t="inlineStr">
        <is>
          <t>128-2022-09-30</t>
        </is>
      </c>
      <c r="H881" t="inlineStr">
        <is>
          <t>NDAILM</t>
        </is>
      </c>
      <c r="I881" t="inlineStr">
        <is>
          <t>Numero de días de ausencia por incapacidad laboral o común en el mes</t>
        </is>
      </c>
      <c r="J881" t="n">
        <v>238</v>
      </c>
    </row>
    <row r="882">
      <c r="A882" t="n">
        <v>128</v>
      </c>
      <c r="B882" t="inlineStr">
        <is>
          <t>Ausentísmo por causa médica</t>
        </is>
      </c>
      <c r="C882" t="inlineStr">
        <is>
          <t>GESTIÓN DE SEGURIDAD Y SALUD EN EL TRABAJO</t>
        </is>
      </c>
      <c r="D882" t="inlineStr">
        <is>
          <t>Mensual</t>
        </is>
      </c>
      <c r="E882" t="inlineStr">
        <is>
          <t>Negativo</t>
        </is>
      </c>
      <c r="F882" s="134" t="n">
        <v>44834</v>
      </c>
      <c r="G882" t="inlineStr">
        <is>
          <t>128-2022-09-30</t>
        </is>
      </c>
      <c r="H882" t="inlineStr">
        <is>
          <t>NDTPM</t>
        </is>
      </c>
      <c r="I882" t="inlineStr">
        <is>
          <t>Número de días de trabajo programado en el mes</t>
        </is>
      </c>
      <c r="J882" t="n">
        <v>39688</v>
      </c>
    </row>
    <row r="883">
      <c r="A883" t="n">
        <v>128</v>
      </c>
      <c r="B883" t="inlineStr">
        <is>
          <t>Ausentísmo por causa médica</t>
        </is>
      </c>
      <c r="C883" t="inlineStr">
        <is>
          <t>GESTIÓN DE SEGURIDAD Y SALUD EN EL TRABAJO</t>
        </is>
      </c>
      <c r="D883" t="inlineStr">
        <is>
          <t>Mensual</t>
        </is>
      </c>
      <c r="E883" t="inlineStr">
        <is>
          <t>Negativo</t>
        </is>
      </c>
      <c r="F883" s="134" t="n">
        <v>44865</v>
      </c>
      <c r="G883" t="inlineStr">
        <is>
          <t>128-2022-10-31</t>
        </is>
      </c>
      <c r="H883" t="inlineStr">
        <is>
          <t>NDAILM</t>
        </is>
      </c>
      <c r="I883" t="inlineStr">
        <is>
          <t>Numero de días de ausencia por incapacidad laboral o común en el mes</t>
        </is>
      </c>
      <c r="J883" t="n">
        <v>271</v>
      </c>
    </row>
    <row r="884">
      <c r="A884" t="n">
        <v>128</v>
      </c>
      <c r="B884" t="inlineStr">
        <is>
          <t>Ausentísmo por causa médica</t>
        </is>
      </c>
      <c r="C884" t="inlineStr">
        <is>
          <t>GESTIÓN DE SEGURIDAD Y SALUD EN EL TRABAJO</t>
        </is>
      </c>
      <c r="D884" t="inlineStr">
        <is>
          <t>Mensual</t>
        </is>
      </c>
      <c r="E884" t="inlineStr">
        <is>
          <t>Negativo</t>
        </is>
      </c>
      <c r="F884" s="134" t="n">
        <v>44865</v>
      </c>
      <c r="G884" t="inlineStr">
        <is>
          <t>128-2022-10-31</t>
        </is>
      </c>
      <c r="H884" t="inlineStr">
        <is>
          <t>NDTPM</t>
        </is>
      </c>
      <c r="I884" t="inlineStr">
        <is>
          <t>Número de días de trabajo programado en el mes</t>
        </is>
      </c>
      <c r="J884" t="n">
        <v>36080</v>
      </c>
    </row>
    <row r="885">
      <c r="A885" t="n">
        <v>128</v>
      </c>
      <c r="B885" t="inlineStr">
        <is>
          <t>Ausentísmo por causa médica</t>
        </is>
      </c>
      <c r="C885" t="inlineStr">
        <is>
          <t>GESTIÓN DE SEGURIDAD Y SALUD EN EL TRABAJO</t>
        </is>
      </c>
      <c r="D885" t="inlineStr">
        <is>
          <t>Mensual</t>
        </is>
      </c>
      <c r="E885" t="inlineStr">
        <is>
          <t>Negativo</t>
        </is>
      </c>
      <c r="F885" s="134" t="n">
        <v>44895</v>
      </c>
      <c r="G885" t="inlineStr">
        <is>
          <t>128-2022-11-30</t>
        </is>
      </c>
      <c r="H885" t="inlineStr">
        <is>
          <t>NDAILM</t>
        </is>
      </c>
      <c r="I885" t="inlineStr">
        <is>
          <t>Numero de días de ausencia por incapacidad laboral o común en el mes</t>
        </is>
      </c>
      <c r="J885" t="n">
        <v>330</v>
      </c>
    </row>
    <row r="886">
      <c r="A886" t="n">
        <v>128</v>
      </c>
      <c r="B886" t="inlineStr">
        <is>
          <t>Ausentísmo por causa médica</t>
        </is>
      </c>
      <c r="C886" t="inlineStr">
        <is>
          <t>GESTIÓN DE SEGURIDAD Y SALUD EN EL TRABAJO</t>
        </is>
      </c>
      <c r="D886" t="inlineStr">
        <is>
          <t>Mensual</t>
        </is>
      </c>
      <c r="E886" t="inlineStr">
        <is>
          <t>Negativo</t>
        </is>
      </c>
      <c r="F886" s="134" t="n">
        <v>44895</v>
      </c>
      <c r="G886" t="inlineStr">
        <is>
          <t>128-2022-11-30</t>
        </is>
      </c>
      <c r="H886" t="inlineStr">
        <is>
          <t>NDTPM</t>
        </is>
      </c>
      <c r="I886" t="inlineStr">
        <is>
          <t>Número de días de trabajo programado en el mes</t>
        </is>
      </c>
      <c r="J886" t="n">
        <v>35980</v>
      </c>
    </row>
    <row r="887">
      <c r="A887" t="n">
        <v>128</v>
      </c>
      <c r="B887" t="inlineStr">
        <is>
          <t>Ausentísmo por causa médica</t>
        </is>
      </c>
      <c r="C887" t="inlineStr">
        <is>
          <t>GESTIÓN DE SEGURIDAD Y SALUD EN EL TRABAJO</t>
        </is>
      </c>
      <c r="D887" t="inlineStr">
        <is>
          <t>Mensual</t>
        </is>
      </c>
      <c r="E887" t="inlineStr">
        <is>
          <t>Negativo</t>
        </is>
      </c>
      <c r="F887" s="134" t="n">
        <v>44926</v>
      </c>
      <c r="G887" t="inlineStr">
        <is>
          <t>128-2022-12-31</t>
        </is>
      </c>
      <c r="H887" t="inlineStr">
        <is>
          <t>NDAILM</t>
        </is>
      </c>
      <c r="I887" t="inlineStr">
        <is>
          <t>Numero de días de ausencia por incapacidad laboral o común en el mes</t>
        </is>
      </c>
      <c r="J887" t="n">
        <v>275</v>
      </c>
    </row>
    <row r="888">
      <c r="A888" t="n">
        <v>128</v>
      </c>
      <c r="B888" t="inlineStr">
        <is>
          <t>Ausentísmo por causa médica</t>
        </is>
      </c>
      <c r="C888" t="inlineStr">
        <is>
          <t>GESTIÓN DE SEGURIDAD Y SALUD EN EL TRABAJO</t>
        </is>
      </c>
      <c r="D888" t="inlineStr">
        <is>
          <t>Mensual</t>
        </is>
      </c>
      <c r="E888" t="inlineStr">
        <is>
          <t>Negativo</t>
        </is>
      </c>
      <c r="F888" s="134" t="n">
        <v>44926</v>
      </c>
      <c r="G888" t="inlineStr">
        <is>
          <t>128-2022-12-31</t>
        </is>
      </c>
      <c r="H888" t="inlineStr">
        <is>
          <t>NDTPM</t>
        </is>
      </c>
      <c r="I888" t="inlineStr">
        <is>
          <t>Número de días de trabajo programado en el mes</t>
        </is>
      </c>
      <c r="J888" t="n">
        <v>34372</v>
      </c>
    </row>
    <row r="889">
      <c r="A889" t="n">
        <v>128</v>
      </c>
      <c r="B889" t="inlineStr">
        <is>
          <t>Ausentísmo por causa médica</t>
        </is>
      </c>
      <c r="C889" t="inlineStr">
        <is>
          <t>GESTIÓN DE SEGURIDAD Y SALUD EN EL TRABAJO</t>
        </is>
      </c>
      <c r="D889" t="inlineStr">
        <is>
          <t>Mensual</t>
        </is>
      </c>
      <c r="E889" t="inlineStr">
        <is>
          <t>Negativo</t>
        </is>
      </c>
      <c r="F889" s="134" t="n">
        <v>44957</v>
      </c>
      <c r="G889" t="inlineStr">
        <is>
          <t>128-2023-01-31</t>
        </is>
      </c>
      <c r="H889" t="inlineStr">
        <is>
          <t>NDAILM</t>
        </is>
      </c>
      <c r="I889" t="inlineStr">
        <is>
          <t>Numero de días de ausencia por incapacidad laboral o común en el mes</t>
        </is>
      </c>
      <c r="J889" t="n">
        <v>314</v>
      </c>
    </row>
    <row r="890">
      <c r="A890" t="n">
        <v>128</v>
      </c>
      <c r="B890" t="inlineStr">
        <is>
          <t>Ausentísmo por causa médica</t>
        </is>
      </c>
      <c r="C890" t="inlineStr">
        <is>
          <t>GESTIÓN DE SEGURIDAD Y SALUD EN EL TRABAJO</t>
        </is>
      </c>
      <c r="D890" t="inlineStr">
        <is>
          <t>Mensual</t>
        </is>
      </c>
      <c r="E890" t="inlineStr">
        <is>
          <t>Negativo</t>
        </is>
      </c>
      <c r="F890" s="134" t="n">
        <v>44957</v>
      </c>
      <c r="G890" t="inlineStr">
        <is>
          <t>128-2023-01-31</t>
        </is>
      </c>
      <c r="H890" t="inlineStr">
        <is>
          <t>NDTPM</t>
        </is>
      </c>
      <c r="I890" t="inlineStr">
        <is>
          <t>Número de días de trabajo programado en el mes</t>
        </is>
      </c>
      <c r="J890" t="n">
        <v>28732</v>
      </c>
    </row>
    <row r="891">
      <c r="A891" t="n">
        <v>128</v>
      </c>
      <c r="B891" t="inlineStr">
        <is>
          <t>Ausentísmo por causa médica</t>
        </is>
      </c>
      <c r="C891" t="inlineStr">
        <is>
          <t>GESTIÓN DE SEGURIDAD Y SALUD EN EL TRABAJO</t>
        </is>
      </c>
      <c r="D891" t="inlineStr">
        <is>
          <t>Mensual</t>
        </is>
      </c>
      <c r="E891" t="inlineStr">
        <is>
          <t>Negativo</t>
        </is>
      </c>
      <c r="F891" s="134" t="n">
        <v>44985</v>
      </c>
      <c r="G891" t="inlineStr">
        <is>
          <t>128-2023-02-28</t>
        </is>
      </c>
      <c r="H891" t="inlineStr">
        <is>
          <t>NDAILM</t>
        </is>
      </c>
      <c r="I891" t="inlineStr">
        <is>
          <t>Numero de días de ausencia por incapacidad laboral o común en el mes</t>
        </is>
      </c>
      <c r="J891" t="n">
        <v>222</v>
      </c>
    </row>
    <row r="892">
      <c r="A892" t="n">
        <v>128</v>
      </c>
      <c r="B892" t="inlineStr">
        <is>
          <t>Ausentísmo por causa médica</t>
        </is>
      </c>
      <c r="C892" t="inlineStr">
        <is>
          <t>GESTIÓN DE SEGURIDAD Y SALUD EN EL TRABAJO</t>
        </is>
      </c>
      <c r="D892" t="inlineStr">
        <is>
          <t>Mensual</t>
        </is>
      </c>
      <c r="E892" t="inlineStr">
        <is>
          <t>Negativo</t>
        </is>
      </c>
      <c r="F892" s="134" t="n">
        <v>44985</v>
      </c>
      <c r="G892" t="inlineStr">
        <is>
          <t>128-2023-02-28</t>
        </is>
      </c>
      <c r="H892" t="inlineStr">
        <is>
          <t>NDTPM</t>
        </is>
      </c>
      <c r="I892" t="inlineStr">
        <is>
          <t>Número de días de trabajo programado en el mes</t>
        </is>
      </c>
      <c r="J892" t="n">
        <v>24260</v>
      </c>
    </row>
    <row r="893">
      <c r="A893" t="n">
        <v>128</v>
      </c>
      <c r="B893" t="inlineStr">
        <is>
          <t>Ausentísmo por causa médica</t>
        </is>
      </c>
      <c r="C893" t="inlineStr">
        <is>
          <t>GESTIÓN DE SEGURIDAD Y SALUD EN EL TRABAJO</t>
        </is>
      </c>
      <c r="D893" t="inlineStr">
        <is>
          <t>Mensual</t>
        </is>
      </c>
      <c r="E893" t="inlineStr">
        <is>
          <t>Negativo</t>
        </is>
      </c>
      <c r="F893" s="134" t="n">
        <v>45016</v>
      </c>
      <c r="G893" t="inlineStr">
        <is>
          <t>128-2023-03-31</t>
        </is>
      </c>
      <c r="H893" t="inlineStr">
        <is>
          <t>NDAILM</t>
        </is>
      </c>
      <c r="I893" t="inlineStr">
        <is>
          <t>Numero de días de ausencia por incapacidad laboral o común en el mes</t>
        </is>
      </c>
      <c r="J893" t="n">
        <v>242</v>
      </c>
    </row>
    <row r="894">
      <c r="A894" t="n">
        <v>128</v>
      </c>
      <c r="B894" t="inlineStr">
        <is>
          <t>Ausentísmo por causa médica</t>
        </is>
      </c>
      <c r="C894" t="inlineStr">
        <is>
          <t>GESTIÓN DE SEGURIDAD Y SALUD EN EL TRABAJO</t>
        </is>
      </c>
      <c r="D894" t="inlineStr">
        <is>
          <t>Mensual</t>
        </is>
      </c>
      <c r="E894" t="inlineStr">
        <is>
          <t>Negativo</t>
        </is>
      </c>
      <c r="F894" s="134" t="n">
        <v>45016</v>
      </c>
      <c r="G894" t="inlineStr">
        <is>
          <t>128-2023-03-31</t>
        </is>
      </c>
      <c r="H894" t="inlineStr">
        <is>
          <t>NDTPM</t>
        </is>
      </c>
      <c r="I894" t="inlineStr">
        <is>
          <t>Número de días de trabajo programado en el mes</t>
        </is>
      </c>
      <c r="J894" t="n">
        <v>31658</v>
      </c>
    </row>
    <row r="895">
      <c r="A895" t="n">
        <v>128</v>
      </c>
      <c r="B895" t="inlineStr">
        <is>
          <t>Ausentísmo por causa médica</t>
        </is>
      </c>
      <c r="C895" t="inlineStr">
        <is>
          <t>GESTIÓN DE SEGURIDAD Y SALUD EN EL TRABAJO</t>
        </is>
      </c>
      <c r="D895" t="inlineStr">
        <is>
          <t>Mensual</t>
        </is>
      </c>
      <c r="E895" t="inlineStr">
        <is>
          <t>Negativo</t>
        </is>
      </c>
      <c r="F895" s="134" t="n">
        <v>45046</v>
      </c>
      <c r="G895" t="inlineStr">
        <is>
          <t>128-2023-04-30</t>
        </is>
      </c>
      <c r="H895" t="inlineStr">
        <is>
          <t>NDAILM</t>
        </is>
      </c>
      <c r="I895" t="inlineStr">
        <is>
          <t>Numero de días de ausencia por incapacidad laboral o común en el mes</t>
        </is>
      </c>
      <c r="J895" t="n">
        <v>265</v>
      </c>
    </row>
    <row r="896">
      <c r="A896" t="n">
        <v>128</v>
      </c>
      <c r="B896" t="inlineStr">
        <is>
          <t>Ausentísmo por causa médica</t>
        </is>
      </c>
      <c r="C896" t="inlineStr">
        <is>
          <t>GESTIÓN DE SEGURIDAD Y SALUD EN EL TRABAJO</t>
        </is>
      </c>
      <c r="D896" t="inlineStr">
        <is>
          <t>Mensual</t>
        </is>
      </c>
      <c r="E896" t="inlineStr">
        <is>
          <t>Negativo</t>
        </is>
      </c>
      <c r="F896" s="134" t="n">
        <v>45046</v>
      </c>
      <c r="G896" t="inlineStr">
        <is>
          <t>128-2023-04-30</t>
        </is>
      </c>
      <c r="H896" t="inlineStr">
        <is>
          <t>NDTPM</t>
        </is>
      </c>
      <c r="I896" t="inlineStr">
        <is>
          <t>Número de días de trabajo programado en el mes</t>
        </is>
      </c>
      <c r="J896" t="n">
        <v>26154</v>
      </c>
    </row>
    <row r="897">
      <c r="A897" t="n">
        <v>128</v>
      </c>
      <c r="B897" t="inlineStr">
        <is>
          <t>Ausentísmo por causa médica</t>
        </is>
      </c>
      <c r="C897" t="inlineStr">
        <is>
          <t>GESTIÓN DE SEGURIDAD Y SALUD EN EL TRABAJO</t>
        </is>
      </c>
      <c r="D897" t="inlineStr">
        <is>
          <t>Mensual</t>
        </is>
      </c>
      <c r="E897" t="inlineStr">
        <is>
          <t>Negativo</t>
        </is>
      </c>
      <c r="F897" s="134" t="n">
        <v>45077</v>
      </c>
      <c r="G897" t="inlineStr">
        <is>
          <t>128-2023-05-31</t>
        </is>
      </c>
      <c r="H897" t="inlineStr">
        <is>
          <t>NDAILM</t>
        </is>
      </c>
      <c r="I897" t="inlineStr">
        <is>
          <t>Numero de días de ausencia por incapacidad laboral o común en el mes</t>
        </is>
      </c>
      <c r="J897" t="n">
        <v>238</v>
      </c>
    </row>
    <row r="898">
      <c r="A898" t="n">
        <v>128</v>
      </c>
      <c r="B898" t="inlineStr">
        <is>
          <t>Ausentísmo por causa médica</t>
        </is>
      </c>
      <c r="C898" t="inlineStr">
        <is>
          <t>GESTIÓN DE SEGURIDAD Y SALUD EN EL TRABAJO</t>
        </is>
      </c>
      <c r="D898" t="inlineStr">
        <is>
          <t>Mensual</t>
        </is>
      </c>
      <c r="E898" t="inlineStr">
        <is>
          <t>Negativo</t>
        </is>
      </c>
      <c r="F898" s="134" t="n">
        <v>45077</v>
      </c>
      <c r="G898" t="inlineStr">
        <is>
          <t>128-2023-05-31</t>
        </is>
      </c>
      <c r="H898" t="inlineStr">
        <is>
          <t>NDTPM</t>
        </is>
      </c>
      <c r="I898" t="inlineStr">
        <is>
          <t>Número de días de trabajo programado en el mes</t>
        </is>
      </c>
      <c r="J898" t="n">
        <v>31395</v>
      </c>
    </row>
    <row r="899">
      <c r="A899" t="n">
        <v>128</v>
      </c>
      <c r="B899" t="inlineStr">
        <is>
          <t>Ausentísmo por causa médica</t>
        </is>
      </c>
      <c r="C899" t="inlineStr">
        <is>
          <t>GESTIÓN DE SEGURIDAD Y SALUD EN EL TRABAJO</t>
        </is>
      </c>
      <c r="D899" t="inlineStr">
        <is>
          <t>Mensual</t>
        </is>
      </c>
      <c r="E899" t="inlineStr">
        <is>
          <t>Negativo</t>
        </is>
      </c>
      <c r="F899" s="134" t="n">
        <v>45107</v>
      </c>
      <c r="G899" t="inlineStr">
        <is>
          <t>128-2023-06-30</t>
        </is>
      </c>
      <c r="H899" t="inlineStr">
        <is>
          <t>NDAILM</t>
        </is>
      </c>
      <c r="I899" t="inlineStr">
        <is>
          <t>Numero de días de ausencia por incapacidad laboral o común en el mes</t>
        </is>
      </c>
      <c r="J899" t="n">
        <v>298</v>
      </c>
    </row>
    <row r="900">
      <c r="A900" t="n">
        <v>128</v>
      </c>
      <c r="B900" t="inlineStr">
        <is>
          <t>Ausentísmo por causa médica</t>
        </is>
      </c>
      <c r="C900" t="inlineStr">
        <is>
          <t>GESTIÓN DE SEGURIDAD Y SALUD EN EL TRABAJO</t>
        </is>
      </c>
      <c r="D900" t="inlineStr">
        <is>
          <t>Mensual</t>
        </is>
      </c>
      <c r="E900" t="inlineStr">
        <is>
          <t>Negativo</t>
        </is>
      </c>
      <c r="F900" s="134" t="n">
        <v>45107</v>
      </c>
      <c r="G900" t="inlineStr">
        <is>
          <t>128-2023-06-30</t>
        </is>
      </c>
      <c r="H900" t="inlineStr">
        <is>
          <t>NDTPM</t>
        </is>
      </c>
      <c r="I900" t="inlineStr">
        <is>
          <t>Número de días de trabajo programado en el mes</t>
        </is>
      </c>
      <c r="J900" t="n">
        <v>26460</v>
      </c>
    </row>
    <row r="901">
      <c r="A901" t="n">
        <v>128</v>
      </c>
      <c r="B901" t="inlineStr">
        <is>
          <t>Ausentísmo por causa médica</t>
        </is>
      </c>
      <c r="C901" t="inlineStr">
        <is>
          <t>GESTIÓN DE SEGURIDAD Y SALUD EN EL TRABAJO</t>
        </is>
      </c>
      <c r="D901" t="inlineStr">
        <is>
          <t>Mensual</t>
        </is>
      </c>
      <c r="E901" t="inlineStr">
        <is>
          <t>Negativo</t>
        </is>
      </c>
      <c r="F901" s="134" t="n">
        <v>45138</v>
      </c>
      <c r="G901" t="inlineStr">
        <is>
          <t>128-2023-07-31</t>
        </is>
      </c>
      <c r="H901" t="inlineStr">
        <is>
          <t>NDAILM</t>
        </is>
      </c>
      <c r="I901" t="inlineStr">
        <is>
          <t>Numero de días de ausencia por incapacidad laboral o común en el mes</t>
        </is>
      </c>
      <c r="J901" t="n">
        <v>331</v>
      </c>
    </row>
    <row r="902">
      <c r="A902" t="n">
        <v>128</v>
      </c>
      <c r="B902" t="inlineStr">
        <is>
          <t>Ausentísmo por causa médica</t>
        </is>
      </c>
      <c r="C902" t="inlineStr">
        <is>
          <t>GESTIÓN DE SEGURIDAD Y SALUD EN EL TRABAJO</t>
        </is>
      </c>
      <c r="D902" t="inlineStr">
        <is>
          <t>Mensual</t>
        </is>
      </c>
      <c r="E902" t="inlineStr">
        <is>
          <t>Negativo</t>
        </is>
      </c>
      <c r="F902" s="134" t="n">
        <v>45138</v>
      </c>
      <c r="G902" t="inlineStr">
        <is>
          <t>128-2023-07-31</t>
        </is>
      </c>
      <c r="H902" t="inlineStr">
        <is>
          <t>NDTPM</t>
        </is>
      </c>
      <c r="I902" t="inlineStr">
        <is>
          <t>Número de días de trabajo programado en el mes</t>
        </is>
      </c>
      <c r="J902" t="n">
        <v>28175</v>
      </c>
    </row>
    <row r="903">
      <c r="A903" t="n">
        <v>128</v>
      </c>
      <c r="B903" t="inlineStr">
        <is>
          <t>Ausentísmo por causa médica</t>
        </is>
      </c>
      <c r="C903" t="inlineStr">
        <is>
          <t>GESTIÓN DE SEGURIDAD Y SALUD EN EL TRABAJO</t>
        </is>
      </c>
      <c r="D903" t="inlineStr">
        <is>
          <t>Mensual</t>
        </is>
      </c>
      <c r="E903" t="inlineStr">
        <is>
          <t>Negativo</t>
        </is>
      </c>
      <c r="F903" s="134" t="n">
        <v>45169</v>
      </c>
      <c r="G903" t="inlineStr">
        <is>
          <t>128-2023-08-31</t>
        </is>
      </c>
      <c r="H903" t="inlineStr">
        <is>
          <t>NDAILM</t>
        </is>
      </c>
      <c r="I903" t="inlineStr">
        <is>
          <t>Numero de días de ausencia por incapacidad laboral o común en el mes</t>
        </is>
      </c>
      <c r="J903" t="n">
        <v>345</v>
      </c>
    </row>
    <row r="904">
      <c r="A904" t="n">
        <v>128</v>
      </c>
      <c r="B904" t="inlineStr">
        <is>
          <t>Ausentísmo por causa médica</t>
        </is>
      </c>
      <c r="C904" t="inlineStr">
        <is>
          <t>GESTIÓN DE SEGURIDAD Y SALUD EN EL TRABAJO</t>
        </is>
      </c>
      <c r="D904" t="inlineStr">
        <is>
          <t>Mensual</t>
        </is>
      </c>
      <c r="E904" t="inlineStr">
        <is>
          <t>Negativo</t>
        </is>
      </c>
      <c r="F904" s="134" t="n">
        <v>45169</v>
      </c>
      <c r="G904" t="inlineStr">
        <is>
          <t>128-2023-08-31</t>
        </is>
      </c>
      <c r="H904" t="inlineStr">
        <is>
          <t>NDTPM</t>
        </is>
      </c>
      <c r="I904" t="inlineStr">
        <is>
          <t>Número de días de trabajo programado en el mes</t>
        </is>
      </c>
      <c r="J904" t="n">
        <v>36498</v>
      </c>
    </row>
    <row r="905">
      <c r="A905" t="n">
        <v>128</v>
      </c>
      <c r="B905" t="inlineStr">
        <is>
          <t>Ausentísmo por causa médica</t>
        </is>
      </c>
      <c r="C905" t="inlineStr">
        <is>
          <t>GESTIÓN DE SEGURIDAD Y SALUD EN EL TRABAJO</t>
        </is>
      </c>
      <c r="D905" t="inlineStr">
        <is>
          <t>Mensual</t>
        </is>
      </c>
      <c r="E905" t="inlineStr">
        <is>
          <t>Negativo</t>
        </is>
      </c>
      <c r="F905" s="134" t="n">
        <v>45199</v>
      </c>
      <c r="G905" t="inlineStr">
        <is>
          <t>128-2023-09-30</t>
        </is>
      </c>
      <c r="H905" t="inlineStr">
        <is>
          <t>NDAILM</t>
        </is>
      </c>
      <c r="I905" t="inlineStr">
        <is>
          <t>Numero de días de ausencia por incapacidad laboral o común en el mes</t>
        </is>
      </c>
      <c r="J905" t="n">
        <v>229</v>
      </c>
    </row>
    <row r="906">
      <c r="A906" t="n">
        <v>128</v>
      </c>
      <c r="B906" t="inlineStr">
        <is>
          <t>Ausentísmo por causa médica</t>
        </is>
      </c>
      <c r="C906" t="inlineStr">
        <is>
          <t>GESTIÓN DE SEGURIDAD Y SALUD EN EL TRABAJO</t>
        </is>
      </c>
      <c r="D906" t="inlineStr">
        <is>
          <t>Mensual</t>
        </is>
      </c>
      <c r="E906" t="inlineStr">
        <is>
          <t>Negativo</t>
        </is>
      </c>
      <c r="F906" s="134" t="n">
        <v>45199</v>
      </c>
      <c r="G906" t="inlineStr">
        <is>
          <t>128-2023-09-30</t>
        </is>
      </c>
      <c r="H906" t="inlineStr">
        <is>
          <t>NDTPM</t>
        </is>
      </c>
      <c r="I906" t="inlineStr">
        <is>
          <t>Número de días de trabajo programado en el mes</t>
        </is>
      </c>
      <c r="J906" t="n">
        <v>45150</v>
      </c>
    </row>
    <row r="907">
      <c r="A907" t="n">
        <v>128</v>
      </c>
      <c r="B907" t="inlineStr">
        <is>
          <t>Ausentísmo por causa médica</t>
        </is>
      </c>
      <c r="C907" t="inlineStr">
        <is>
          <t>GESTIÓN DE SEGURIDAD Y SALUD EN EL TRABAJO</t>
        </is>
      </c>
      <c r="D907" t="inlineStr">
        <is>
          <t>Mensual</t>
        </is>
      </c>
      <c r="E907" t="inlineStr">
        <is>
          <t>Negativo</t>
        </is>
      </c>
      <c r="F907" s="134" t="n">
        <v>45230</v>
      </c>
      <c r="G907" t="inlineStr">
        <is>
          <t>128-2023-10-31</t>
        </is>
      </c>
      <c r="H907" t="inlineStr">
        <is>
          <t>NDAILM</t>
        </is>
      </c>
      <c r="I907" t="inlineStr">
        <is>
          <t>Numero de días de ausencia por incapacidad laboral o común en el mes</t>
        </is>
      </c>
      <c r="J907" t="n">
        <v>229</v>
      </c>
    </row>
    <row r="908">
      <c r="A908" t="n">
        <v>128</v>
      </c>
      <c r="B908" t="inlineStr">
        <is>
          <t>Ausentísmo por causa médica</t>
        </is>
      </c>
      <c r="C908" t="inlineStr">
        <is>
          <t>GESTIÓN DE SEGURIDAD Y SALUD EN EL TRABAJO</t>
        </is>
      </c>
      <c r="D908" t="inlineStr">
        <is>
          <t>Mensual</t>
        </is>
      </c>
      <c r="E908" t="inlineStr">
        <is>
          <t>Negativo</t>
        </is>
      </c>
      <c r="F908" s="134" t="n">
        <v>45230</v>
      </c>
      <c r="G908" t="inlineStr">
        <is>
          <t>128-2023-10-31</t>
        </is>
      </c>
      <c r="H908" t="inlineStr">
        <is>
          <t>NDTPM</t>
        </is>
      </c>
      <c r="I908" t="inlineStr">
        <is>
          <t>Número de días de trabajo programado en el mes</t>
        </is>
      </c>
      <c r="J908" t="n">
        <v>45843</v>
      </c>
    </row>
    <row r="909">
      <c r="A909" t="n">
        <v>128</v>
      </c>
      <c r="B909" t="inlineStr">
        <is>
          <t>Ausentísmo por causa médica</t>
        </is>
      </c>
      <c r="C909" t="inlineStr">
        <is>
          <t>GESTIÓN DE SEGURIDAD Y SALUD EN EL TRABAJO</t>
        </is>
      </c>
      <c r="D909" t="inlineStr">
        <is>
          <t>Mensual</t>
        </is>
      </c>
      <c r="E909" t="inlineStr">
        <is>
          <t>Negativo</t>
        </is>
      </c>
      <c r="F909" s="134" t="n">
        <v>45260</v>
      </c>
      <c r="G909" t="inlineStr">
        <is>
          <t>128-2023-11-30</t>
        </is>
      </c>
      <c r="H909" t="inlineStr">
        <is>
          <t>NDAILM</t>
        </is>
      </c>
      <c r="I909" t="inlineStr">
        <is>
          <t>Numero de días de ausencia por incapacidad laboral o común en el mes</t>
        </is>
      </c>
      <c r="J909" t="n">
        <v>314</v>
      </c>
    </row>
    <row r="910">
      <c r="A910" t="n">
        <v>128</v>
      </c>
      <c r="B910" t="inlineStr">
        <is>
          <t>Ausentísmo por causa médica</t>
        </is>
      </c>
      <c r="C910" t="inlineStr">
        <is>
          <t>GESTIÓN DE SEGURIDAD Y SALUD EN EL TRABAJO</t>
        </is>
      </c>
      <c r="D910" t="inlineStr">
        <is>
          <t>Mensual</t>
        </is>
      </c>
      <c r="E910" t="inlineStr">
        <is>
          <t>Negativo</t>
        </is>
      </c>
      <c r="F910" s="134" t="n">
        <v>45260</v>
      </c>
      <c r="G910" t="inlineStr">
        <is>
          <t>128-2023-11-30</t>
        </is>
      </c>
      <c r="H910" t="inlineStr">
        <is>
          <t>NDTPM</t>
        </is>
      </c>
      <c r="I910" t="inlineStr">
        <is>
          <t>Número de días de trabajo programado en el mes</t>
        </is>
      </c>
      <c r="J910" t="n">
        <v>43560</v>
      </c>
    </row>
    <row r="911">
      <c r="A911" t="n">
        <v>128</v>
      </c>
      <c r="B911" t="inlineStr">
        <is>
          <t>Ausentísmo por causa médica</t>
        </is>
      </c>
      <c r="C911" t="inlineStr">
        <is>
          <t>GESTIÓN DE SEGURIDAD Y SALUD EN EL TRABAJO</t>
        </is>
      </c>
      <c r="D911" t="inlineStr">
        <is>
          <t>Mensual</t>
        </is>
      </c>
      <c r="E911" t="inlineStr">
        <is>
          <t>Negativo</t>
        </is>
      </c>
      <c r="F911" s="134" t="n">
        <v>45291</v>
      </c>
      <c r="G911" t="inlineStr">
        <is>
          <t>128-2023-12-31</t>
        </is>
      </c>
      <c r="H911" t="inlineStr">
        <is>
          <t>NDAILM</t>
        </is>
      </c>
      <c r="I911" t="inlineStr">
        <is>
          <t>Numero de días de ausencia por incapacidad laboral o común en el mes</t>
        </is>
      </c>
      <c r="J911" t="n">
        <v>215</v>
      </c>
    </row>
    <row r="912">
      <c r="A912" t="n">
        <v>128</v>
      </c>
      <c r="B912" t="inlineStr">
        <is>
          <t>Ausentísmo por causa médica</t>
        </is>
      </c>
      <c r="C912" t="inlineStr">
        <is>
          <t>GESTIÓN DE SEGURIDAD Y SALUD EN EL TRABAJO</t>
        </is>
      </c>
      <c r="D912" t="inlineStr">
        <is>
          <t>Mensual</t>
        </is>
      </c>
      <c r="E912" t="inlineStr">
        <is>
          <t>Negativo</t>
        </is>
      </c>
      <c r="F912" s="134" t="n">
        <v>45291</v>
      </c>
      <c r="G912" t="inlineStr">
        <is>
          <t>128-2023-12-31</t>
        </is>
      </c>
      <c r="H912" t="inlineStr">
        <is>
          <t>NDTPM</t>
        </is>
      </c>
      <c r="I912" t="inlineStr">
        <is>
          <t>Número de días de trabajo programado en el mes</t>
        </is>
      </c>
      <c r="J912" t="n">
        <v>33768</v>
      </c>
    </row>
    <row r="913">
      <c r="A913" t="n">
        <v>128</v>
      </c>
      <c r="B913" t="inlineStr">
        <is>
          <t>Ausentísmo por causa médica</t>
        </is>
      </c>
      <c r="C913" t="inlineStr">
        <is>
          <t>GESTIÓN DE SEGURIDAD Y SALUD EN EL TRABAJO</t>
        </is>
      </c>
      <c r="D913" t="inlineStr">
        <is>
          <t>Mensual</t>
        </is>
      </c>
      <c r="E913" t="inlineStr">
        <is>
          <t>Negativo</t>
        </is>
      </c>
      <c r="F913" s="134" t="n">
        <v>45322</v>
      </c>
      <c r="G913" t="inlineStr">
        <is>
          <t>128-2024-01-31</t>
        </is>
      </c>
      <c r="H913" t="inlineStr">
        <is>
          <t>NDAILM</t>
        </is>
      </c>
      <c r="I913" t="inlineStr">
        <is>
          <t>Numero de días de ausencia por incapacidad laboral o común en el mes</t>
        </is>
      </c>
      <c r="J913" t="n">
        <v>227</v>
      </c>
    </row>
    <row r="914">
      <c r="A914" t="n">
        <v>128</v>
      </c>
      <c r="B914" t="inlineStr">
        <is>
          <t>Ausentísmo por causa médica</t>
        </is>
      </c>
      <c r="C914" t="inlineStr">
        <is>
          <t>GESTIÓN DE SEGURIDAD Y SALUD EN EL TRABAJO</t>
        </is>
      </c>
      <c r="D914" t="inlineStr">
        <is>
          <t>Mensual</t>
        </is>
      </c>
      <c r="E914" t="inlineStr">
        <is>
          <t>Negativo</t>
        </is>
      </c>
      <c r="F914" s="134" t="n">
        <v>45322</v>
      </c>
      <c r="G914" t="inlineStr">
        <is>
          <t>128-2024-01-31</t>
        </is>
      </c>
      <c r="H914" t="inlineStr">
        <is>
          <t>NDTPM</t>
        </is>
      </c>
      <c r="I914" t="inlineStr">
        <is>
          <t>Número de días de trabajo programado en el mes</t>
        </is>
      </c>
      <c r="J914" t="n">
        <v>32214</v>
      </c>
    </row>
    <row r="915">
      <c r="A915" t="n">
        <v>128</v>
      </c>
      <c r="B915" t="inlineStr">
        <is>
          <t>Ausentísmo por causa médica</t>
        </is>
      </c>
      <c r="C915" t="inlineStr">
        <is>
          <t>GESTIÓN DE SEGURIDAD Y SALUD EN EL TRABAJO</t>
        </is>
      </c>
      <c r="D915" t="inlineStr">
        <is>
          <t>Mensual</t>
        </is>
      </c>
      <c r="E915" t="inlineStr">
        <is>
          <t>Negativo</t>
        </is>
      </c>
      <c r="F915" s="134" t="n">
        <v>45351</v>
      </c>
      <c r="G915" t="inlineStr">
        <is>
          <t>128-2024-02-29</t>
        </is>
      </c>
      <c r="H915" t="inlineStr">
        <is>
          <t>NDAILM</t>
        </is>
      </c>
      <c r="I915" t="inlineStr">
        <is>
          <t>Numero de días de ausencia por incapacidad laboral o común en el mes</t>
        </is>
      </c>
      <c r="J915" t="n">
        <v>265</v>
      </c>
    </row>
    <row r="916">
      <c r="A916" t="n">
        <v>128</v>
      </c>
      <c r="B916" t="inlineStr">
        <is>
          <t>Ausentísmo por causa médica</t>
        </is>
      </c>
      <c r="C916" t="inlineStr">
        <is>
          <t>GESTIÓN DE SEGURIDAD Y SALUD EN EL TRABAJO</t>
        </is>
      </c>
      <c r="D916" t="inlineStr">
        <is>
          <t>Mensual</t>
        </is>
      </c>
      <c r="E916" t="inlineStr">
        <is>
          <t>Negativo</t>
        </is>
      </c>
      <c r="F916" s="134" t="n">
        <v>45351</v>
      </c>
      <c r="G916" t="inlineStr">
        <is>
          <t>128-2024-02-29</t>
        </is>
      </c>
      <c r="H916" t="inlineStr">
        <is>
          <t>NDTPM</t>
        </is>
      </c>
      <c r="I916" t="inlineStr">
        <is>
          <t>Número de días de trabajo programado en el mes</t>
        </is>
      </c>
      <c r="J916" t="n">
        <v>29520</v>
      </c>
    </row>
    <row r="917">
      <c r="A917" t="n">
        <v>128</v>
      </c>
      <c r="B917" t="inlineStr">
        <is>
          <t>Ausentísmo por causa médica</t>
        </is>
      </c>
      <c r="C917" t="inlineStr">
        <is>
          <t>GESTIÓN DE SEGURIDAD Y SALUD EN EL TRABAJO</t>
        </is>
      </c>
      <c r="D917" t="inlineStr">
        <is>
          <t>Mensual</t>
        </is>
      </c>
      <c r="E917" t="inlineStr">
        <is>
          <t>Negativo</t>
        </is>
      </c>
      <c r="F917" s="134" t="n">
        <v>45382</v>
      </c>
      <c r="G917" t="inlineStr">
        <is>
          <t>128-2024-03-31</t>
        </is>
      </c>
      <c r="H917" t="inlineStr">
        <is>
          <t>NDAILM</t>
        </is>
      </c>
      <c r="I917" t="inlineStr">
        <is>
          <t>Numero de días de ausencia por incapacidad laboral o común en el mes</t>
        </is>
      </c>
      <c r="J917" t="n">
        <v>386</v>
      </c>
    </row>
    <row r="918">
      <c r="A918" t="n">
        <v>128</v>
      </c>
      <c r="B918" t="inlineStr">
        <is>
          <t>Ausentísmo por causa médica</t>
        </is>
      </c>
      <c r="C918" t="inlineStr">
        <is>
          <t>GESTIÓN DE SEGURIDAD Y SALUD EN EL TRABAJO</t>
        </is>
      </c>
      <c r="D918" t="inlineStr">
        <is>
          <t>Mensual</t>
        </is>
      </c>
      <c r="E918" t="inlineStr">
        <is>
          <t>Negativo</t>
        </is>
      </c>
      <c r="F918" s="134" t="n">
        <v>45382</v>
      </c>
      <c r="G918" t="inlineStr">
        <is>
          <t>128-2024-03-31</t>
        </is>
      </c>
      <c r="H918" t="inlineStr">
        <is>
          <t>NDTPM</t>
        </is>
      </c>
      <c r="I918" t="inlineStr">
        <is>
          <t>Número de días de trabajo programado en el mes</t>
        </is>
      </c>
      <c r="J918" t="n">
        <v>36736</v>
      </c>
    </row>
    <row r="919">
      <c r="A919" t="n">
        <v>128</v>
      </c>
      <c r="B919" t="inlineStr">
        <is>
          <t>Ausentísmo por causa médica</t>
        </is>
      </c>
      <c r="C919" t="inlineStr">
        <is>
          <t>GESTIÓN DE SEGURIDAD Y SALUD EN EL TRABAJO</t>
        </is>
      </c>
      <c r="D919" t="inlineStr">
        <is>
          <t>Mensual</t>
        </is>
      </c>
      <c r="E919" t="inlineStr">
        <is>
          <t>Negativo</t>
        </is>
      </c>
      <c r="F919" s="134" t="n">
        <v>45412</v>
      </c>
      <c r="G919" t="inlineStr">
        <is>
          <t>128-2024-04-30</t>
        </is>
      </c>
      <c r="H919" t="inlineStr">
        <is>
          <t>NDAILM</t>
        </is>
      </c>
      <c r="I919" t="inlineStr">
        <is>
          <t>Numero de días de ausencia por incapacidad laboral o común en el mes</t>
        </is>
      </c>
      <c r="J919" t="n">
        <v>203</v>
      </c>
    </row>
    <row r="920">
      <c r="A920" t="n">
        <v>128</v>
      </c>
      <c r="B920" t="inlineStr">
        <is>
          <t>Ausentísmo por causa médica</t>
        </is>
      </c>
      <c r="C920" t="inlineStr">
        <is>
          <t>GESTIÓN DE SEGURIDAD Y SALUD EN EL TRABAJO</t>
        </is>
      </c>
      <c r="D920" t="inlineStr">
        <is>
          <t>Mensual</t>
        </is>
      </c>
      <c r="E920" t="inlineStr">
        <is>
          <t>Negativo</t>
        </is>
      </c>
      <c r="F920" s="134" t="n">
        <v>45412</v>
      </c>
      <c r="G920" t="inlineStr">
        <is>
          <t>128-2024-04-30</t>
        </is>
      </c>
      <c r="H920" t="inlineStr">
        <is>
          <t>NDTPM</t>
        </is>
      </c>
      <c r="I920" t="inlineStr">
        <is>
          <t>Número de días de trabajo programado en el mes</t>
        </is>
      </c>
      <c r="J920" t="n">
        <v>50512</v>
      </c>
    </row>
    <row r="921">
      <c r="A921" t="n">
        <v>128</v>
      </c>
      <c r="B921" t="inlineStr">
        <is>
          <t>Ausentísmo por causa médica</t>
        </is>
      </c>
      <c r="C921" t="inlineStr">
        <is>
          <t>GESTIÓN DE SEGURIDAD Y SALUD EN EL TRABAJO</t>
        </is>
      </c>
      <c r="D921" t="inlineStr">
        <is>
          <t>Mensual</t>
        </is>
      </c>
      <c r="E921" t="inlineStr">
        <is>
          <t>Negativo</t>
        </is>
      </c>
      <c r="F921" s="134" t="n">
        <v>45443</v>
      </c>
      <c r="G921" t="inlineStr">
        <is>
          <t>128-2024-05-31</t>
        </is>
      </c>
      <c r="H921" t="inlineStr">
        <is>
          <t>NDAILM</t>
        </is>
      </c>
      <c r="I921" t="inlineStr">
        <is>
          <t>Numero de días de ausencia por incapacidad laboral o común en el mes</t>
        </is>
      </c>
      <c r="J921" t="n">
        <v>290</v>
      </c>
    </row>
    <row r="922">
      <c r="A922" t="n">
        <v>128</v>
      </c>
      <c r="B922" t="inlineStr">
        <is>
          <t>Ausentísmo por causa médica</t>
        </is>
      </c>
      <c r="C922" t="inlineStr">
        <is>
          <t>GESTIÓN DE SEGURIDAD Y SALUD EN EL TRABAJO</t>
        </is>
      </c>
      <c r="D922" t="inlineStr">
        <is>
          <t>Mensual</t>
        </is>
      </c>
      <c r="E922" t="inlineStr">
        <is>
          <t>Negativo</t>
        </is>
      </c>
      <c r="F922" s="134" t="n">
        <v>45443</v>
      </c>
      <c r="G922" t="inlineStr">
        <is>
          <t>128-2024-05-31</t>
        </is>
      </c>
      <c r="H922" t="inlineStr">
        <is>
          <t>NDTPM</t>
        </is>
      </c>
      <c r="I922" t="inlineStr">
        <is>
          <t>Número de días de trabajo programado en el mes</t>
        </is>
      </c>
      <c r="J922" t="n">
        <v>52602</v>
      </c>
    </row>
    <row r="923">
      <c r="A923" t="n">
        <v>128</v>
      </c>
      <c r="B923" t="inlineStr">
        <is>
          <t>Ausentísmo por causa médica</t>
        </is>
      </c>
      <c r="C923" t="inlineStr">
        <is>
          <t>GESTIÓN DE SEGURIDAD Y SALUD EN EL TRABAJO</t>
        </is>
      </c>
      <c r="D923" t="inlineStr">
        <is>
          <t>Mensual</t>
        </is>
      </c>
      <c r="E923" t="inlineStr">
        <is>
          <t>Negativo</t>
        </is>
      </c>
      <c r="F923" s="134" t="n">
        <v>45473</v>
      </c>
      <c r="G923" t="inlineStr">
        <is>
          <t>128-2024-06-30</t>
        </is>
      </c>
      <c r="H923" t="inlineStr">
        <is>
          <t>NDAILM</t>
        </is>
      </c>
      <c r="I923" t="inlineStr">
        <is>
          <t>Numero de días de ausencia por incapacidad laboral o común en el mes</t>
        </is>
      </c>
      <c r="J923" t="n">
        <v>141</v>
      </c>
    </row>
    <row r="924">
      <c r="A924" t="n">
        <v>128</v>
      </c>
      <c r="B924" t="inlineStr">
        <is>
          <t>Ausentísmo por causa médica</t>
        </is>
      </c>
      <c r="C924" t="inlineStr">
        <is>
          <t>GESTIÓN DE SEGURIDAD Y SALUD EN EL TRABAJO</t>
        </is>
      </c>
      <c r="D924" t="inlineStr">
        <is>
          <t>Mensual</t>
        </is>
      </c>
      <c r="E924" t="inlineStr">
        <is>
          <t>Negativo</t>
        </is>
      </c>
      <c r="F924" s="134" t="n">
        <v>45473</v>
      </c>
      <c r="G924" t="inlineStr">
        <is>
          <t>128-2024-06-30</t>
        </is>
      </c>
      <c r="H924" t="inlineStr">
        <is>
          <t>NDTPM</t>
        </is>
      </c>
      <c r="I924" t="inlineStr">
        <is>
          <t>Número de días de trabajo programado en el mes</t>
        </is>
      </c>
      <c r="J924" t="n">
        <v>39420</v>
      </c>
    </row>
    <row r="925">
      <c r="A925" t="n">
        <v>128</v>
      </c>
      <c r="B925" t="inlineStr">
        <is>
          <t>Ausentísmo por causa médica</t>
        </is>
      </c>
      <c r="C925" t="inlineStr">
        <is>
          <t>GESTIÓN DE SEGURIDAD Y SALUD EN EL TRABAJO</t>
        </is>
      </c>
      <c r="D925" t="inlineStr">
        <is>
          <t>Mensual</t>
        </is>
      </c>
      <c r="E925" t="inlineStr">
        <is>
          <t>Negativo</t>
        </is>
      </c>
      <c r="F925" s="134" t="n">
        <v>45504</v>
      </c>
      <c r="G925" t="inlineStr">
        <is>
          <t>128-2024-07-31</t>
        </is>
      </c>
      <c r="H925" t="inlineStr">
        <is>
          <t>NDAILM</t>
        </is>
      </c>
      <c r="I925" t="inlineStr">
        <is>
          <t>Numero de días de ausencia por incapacidad laboral o común en el mes</t>
        </is>
      </c>
      <c r="J925" t="n">
        <v>234</v>
      </c>
    </row>
    <row r="926">
      <c r="A926" t="n">
        <v>128</v>
      </c>
      <c r="B926" t="inlineStr">
        <is>
          <t>Ausentísmo por causa médica</t>
        </is>
      </c>
      <c r="C926" t="inlineStr">
        <is>
          <t>GESTIÓN DE SEGURIDAD Y SALUD EN EL TRABAJO</t>
        </is>
      </c>
      <c r="D926" t="inlineStr">
        <is>
          <t>Mensual</t>
        </is>
      </c>
      <c r="E926" t="inlineStr">
        <is>
          <t>Negativo</t>
        </is>
      </c>
      <c r="F926" s="134" t="n">
        <v>45504</v>
      </c>
      <c r="G926" t="inlineStr">
        <is>
          <t>128-2024-07-31</t>
        </is>
      </c>
      <c r="H926" t="inlineStr">
        <is>
          <t>NDTPM</t>
        </is>
      </c>
      <c r="I926" t="inlineStr">
        <is>
          <t>Número de días de trabajo programado en el mes</t>
        </is>
      </c>
      <c r="J926" t="n">
        <v>36014</v>
      </c>
    </row>
    <row r="927">
      <c r="A927" t="n">
        <v>128</v>
      </c>
      <c r="B927" t="inlineStr">
        <is>
          <t>Ausentísmo por causa médica</t>
        </is>
      </c>
      <c r="C927" t="inlineStr">
        <is>
          <t>GESTIÓN DE SEGURIDAD Y SALUD EN EL TRABAJO</t>
        </is>
      </c>
      <c r="D927" t="inlineStr">
        <is>
          <t>Mensual</t>
        </is>
      </c>
      <c r="E927" t="inlineStr">
        <is>
          <t>Negativo</t>
        </is>
      </c>
      <c r="F927" s="134" t="n">
        <v>45535</v>
      </c>
      <c r="G927" t="inlineStr">
        <is>
          <t>128-2024-08-31</t>
        </is>
      </c>
      <c r="H927" t="inlineStr">
        <is>
          <t>NDAILM</t>
        </is>
      </c>
      <c r="I927" t="inlineStr">
        <is>
          <t>Numero de días de ausencia por incapacidad laboral o común en el mes</t>
        </is>
      </c>
      <c r="J927" t="n">
        <v>197</v>
      </c>
    </row>
    <row r="928">
      <c r="A928" t="n">
        <v>128</v>
      </c>
      <c r="B928" t="inlineStr">
        <is>
          <t>Ausentísmo por causa médica</t>
        </is>
      </c>
      <c r="C928" t="inlineStr">
        <is>
          <t>GESTIÓN DE SEGURIDAD Y SALUD EN EL TRABAJO</t>
        </is>
      </c>
      <c r="D928" t="inlineStr">
        <is>
          <t>Mensual</t>
        </is>
      </c>
      <c r="E928" t="inlineStr">
        <is>
          <t>Negativo</t>
        </is>
      </c>
      <c r="F928" s="134" t="n">
        <v>45535</v>
      </c>
      <c r="G928" t="inlineStr">
        <is>
          <t>128-2024-08-31</t>
        </is>
      </c>
      <c r="H928" t="inlineStr">
        <is>
          <t>NDTPM</t>
        </is>
      </c>
      <c r="I928" t="inlineStr">
        <is>
          <t>Número de días de trabajo programado en el mes</t>
        </is>
      </c>
      <c r="J928" t="n">
        <v>38500</v>
      </c>
    </row>
    <row r="929">
      <c r="A929" t="n">
        <v>128</v>
      </c>
      <c r="B929" t="inlineStr">
        <is>
          <t>Ausentísmo por causa médica</t>
        </is>
      </c>
      <c r="C929" t="inlineStr">
        <is>
          <t>GESTIÓN DE SEGURIDAD Y SALUD EN EL TRABAJO</t>
        </is>
      </c>
      <c r="D929" t="inlineStr">
        <is>
          <t>Mensual</t>
        </is>
      </c>
      <c r="E929" t="inlineStr">
        <is>
          <t>Negativo</t>
        </is>
      </c>
      <c r="F929" s="134" t="n">
        <v>45565</v>
      </c>
      <c r="G929" t="inlineStr">
        <is>
          <t>128-2024-09-30</t>
        </is>
      </c>
      <c r="H929" t="inlineStr">
        <is>
          <t>NDAILM</t>
        </is>
      </c>
      <c r="I929" t="inlineStr">
        <is>
          <t>Numero de días de ausencia por incapacidad laboral o común en el mes</t>
        </is>
      </c>
      <c r="J929" t="n">
        <v>337</v>
      </c>
    </row>
    <row r="930">
      <c r="A930" t="n">
        <v>128</v>
      </c>
      <c r="B930" t="inlineStr">
        <is>
          <t>Ausentísmo por causa médica</t>
        </is>
      </c>
      <c r="C930" t="inlineStr">
        <is>
          <t>GESTIÓN DE SEGURIDAD Y SALUD EN EL TRABAJO</t>
        </is>
      </c>
      <c r="D930" t="inlineStr">
        <is>
          <t>Mensual</t>
        </is>
      </c>
      <c r="E930" t="inlineStr">
        <is>
          <t>Negativo</t>
        </is>
      </c>
      <c r="F930" s="134" t="n">
        <v>45565</v>
      </c>
      <c r="G930" t="inlineStr">
        <is>
          <t>128-2024-09-30</t>
        </is>
      </c>
      <c r="H930" t="inlineStr">
        <is>
          <t>NDTPM</t>
        </is>
      </c>
      <c r="I930" t="inlineStr">
        <is>
          <t>Número de días de trabajo programado en el mes</t>
        </is>
      </c>
      <c r="J930" t="n">
        <v>48320</v>
      </c>
    </row>
    <row r="931">
      <c r="A931" t="n">
        <v>128</v>
      </c>
      <c r="B931" t="inlineStr">
        <is>
          <t>Ausentísmo por causa médica</t>
        </is>
      </c>
      <c r="C931" t="inlineStr">
        <is>
          <t>GESTIÓN DE SEGURIDAD Y SALUD EN EL TRABAJO</t>
        </is>
      </c>
      <c r="D931" t="inlineStr">
        <is>
          <t>Mensual</t>
        </is>
      </c>
      <c r="E931" t="inlineStr">
        <is>
          <t>Negativo</t>
        </is>
      </c>
      <c r="F931" s="134" t="n">
        <v>45596</v>
      </c>
      <c r="G931" t="inlineStr">
        <is>
          <t>128-2024-10-31</t>
        </is>
      </c>
      <c r="H931" t="inlineStr">
        <is>
          <t>NDAILM</t>
        </is>
      </c>
      <c r="I931" t="inlineStr">
        <is>
          <t>Numero de días de ausencia por incapacidad laboral o común en el mes</t>
        </is>
      </c>
      <c r="J931" t="n">
        <v>327</v>
      </c>
    </row>
    <row r="932">
      <c r="A932" t="n">
        <v>128</v>
      </c>
      <c r="B932" t="inlineStr">
        <is>
          <t>Ausentísmo por causa médica</t>
        </is>
      </c>
      <c r="C932" t="inlineStr">
        <is>
          <t>GESTIÓN DE SEGURIDAD Y SALUD EN EL TRABAJO</t>
        </is>
      </c>
      <c r="D932" t="inlineStr">
        <is>
          <t>Mensual</t>
        </is>
      </c>
      <c r="E932" t="inlineStr">
        <is>
          <t>Negativo</t>
        </is>
      </c>
      <c r="F932" s="134" t="n">
        <v>45596</v>
      </c>
      <c r="G932" t="inlineStr">
        <is>
          <t>128-2024-10-31</t>
        </is>
      </c>
      <c r="H932" t="inlineStr">
        <is>
          <t>NDTPM</t>
        </is>
      </c>
      <c r="I932" t="inlineStr">
        <is>
          <t>Número de días de trabajo programado en el mes</t>
        </is>
      </c>
      <c r="J932" t="n">
        <v>53438</v>
      </c>
    </row>
    <row r="933">
      <c r="A933" t="n">
        <v>128</v>
      </c>
      <c r="B933" t="inlineStr">
        <is>
          <t>Ausentísmo por causa médica</t>
        </is>
      </c>
      <c r="C933" t="inlineStr">
        <is>
          <t>GESTIÓN DE SEGURIDAD Y SALUD EN EL TRABAJO</t>
        </is>
      </c>
      <c r="D933" t="inlineStr">
        <is>
          <t>Mensual</t>
        </is>
      </c>
      <c r="E933" t="inlineStr">
        <is>
          <t>Negativo</t>
        </is>
      </c>
      <c r="F933" s="134" t="n">
        <v>45626</v>
      </c>
      <c r="G933" t="inlineStr">
        <is>
          <t>128-2024-11-30</t>
        </is>
      </c>
      <c r="H933" t="inlineStr">
        <is>
          <t>NDAILM</t>
        </is>
      </c>
      <c r="I933" t="inlineStr">
        <is>
          <t>Numero de días de ausencia por incapacidad laboral o común en el mes</t>
        </is>
      </c>
      <c r="J933" t="n">
        <v>351</v>
      </c>
    </row>
    <row r="934">
      <c r="A934" t="n">
        <v>128</v>
      </c>
      <c r="B934" t="inlineStr">
        <is>
          <t>Ausentísmo por causa médica</t>
        </is>
      </c>
      <c r="C934" t="inlineStr">
        <is>
          <t>GESTIÓN DE SEGURIDAD Y SALUD EN EL TRABAJO</t>
        </is>
      </c>
      <c r="D934" t="inlineStr">
        <is>
          <t>Mensual</t>
        </is>
      </c>
      <c r="E934" t="inlineStr">
        <is>
          <t>Negativo</t>
        </is>
      </c>
      <c r="F934" s="134" t="n">
        <v>45626</v>
      </c>
      <c r="G934" t="inlineStr">
        <is>
          <t>128-2024-11-30</t>
        </is>
      </c>
      <c r="H934" t="inlineStr">
        <is>
          <t>NDTPM</t>
        </is>
      </c>
      <c r="I934" t="inlineStr">
        <is>
          <t>Número de días de trabajo programado en el mes</t>
        </is>
      </c>
      <c r="J934" t="n">
        <v>36720</v>
      </c>
    </row>
    <row r="935">
      <c r="A935" t="n">
        <v>128</v>
      </c>
      <c r="B935" t="inlineStr">
        <is>
          <t>Ausentísmo por causa médica</t>
        </is>
      </c>
      <c r="C935" t="inlineStr">
        <is>
          <t>GESTIÓN DE SEGURIDAD Y SALUD EN EL TRABAJO</t>
        </is>
      </c>
      <c r="D935" t="inlineStr">
        <is>
          <t>Mensual</t>
        </is>
      </c>
      <c r="E935" t="inlineStr">
        <is>
          <t>Negativo</t>
        </is>
      </c>
      <c r="F935" s="134" t="n">
        <v>45657</v>
      </c>
      <c r="G935" t="inlineStr">
        <is>
          <t>128-2024-12-31</t>
        </is>
      </c>
      <c r="H935" t="inlineStr">
        <is>
          <t>NDAILM</t>
        </is>
      </c>
      <c r="I935" t="inlineStr">
        <is>
          <t>Numero de días de ausencia por incapacidad laboral o común en el mes</t>
        </is>
      </c>
      <c r="J935" t="n">
        <v>279</v>
      </c>
    </row>
    <row r="936">
      <c r="A936" t="n">
        <v>128</v>
      </c>
      <c r="B936" t="inlineStr">
        <is>
          <t>Ausentísmo por causa médica</t>
        </is>
      </c>
      <c r="C936" t="inlineStr">
        <is>
          <t>GESTIÓN DE SEGURIDAD Y SALUD EN EL TRABAJO</t>
        </is>
      </c>
      <c r="D936" t="inlineStr">
        <is>
          <t>Mensual</t>
        </is>
      </c>
      <c r="E936" t="inlineStr">
        <is>
          <t>Negativo</t>
        </is>
      </c>
      <c r="F936" s="134" t="n">
        <v>45657</v>
      </c>
      <c r="G936" t="inlineStr">
        <is>
          <t>128-2024-12-31</t>
        </is>
      </c>
      <c r="H936" t="inlineStr">
        <is>
          <t>NDTPM</t>
        </is>
      </c>
      <c r="I936" t="inlineStr">
        <is>
          <t>Número de días de trabajo programado en el mes</t>
        </is>
      </c>
      <c r="J936" t="n">
        <v>35910</v>
      </c>
    </row>
    <row r="937">
      <c r="A937" t="n">
        <v>128</v>
      </c>
      <c r="B937" t="inlineStr">
        <is>
          <t>Ausentísmo por causa médica</t>
        </is>
      </c>
      <c r="C937" t="inlineStr">
        <is>
          <t>GESTIÓN DE SEGURIDAD Y SALUD EN EL TRABAJO</t>
        </is>
      </c>
      <c r="D937" t="inlineStr">
        <is>
          <t>Mensual</t>
        </is>
      </c>
      <c r="E937" t="inlineStr">
        <is>
          <t>Negativo</t>
        </is>
      </c>
      <c r="F937" s="134" t="n">
        <v>45688</v>
      </c>
      <c r="G937" t="inlineStr">
        <is>
          <t>128-2025-01-31</t>
        </is>
      </c>
      <c r="H937" t="inlineStr">
        <is>
          <t>NDAILM</t>
        </is>
      </c>
      <c r="I937" t="inlineStr">
        <is>
          <t>Numero de días de ausencia por incapacidad laboral o común en el mes</t>
        </is>
      </c>
      <c r="J937" t="n">
        <v>328</v>
      </c>
    </row>
    <row r="938">
      <c r="A938" t="n">
        <v>128</v>
      </c>
      <c r="B938" t="inlineStr">
        <is>
          <t>Ausentísmo por causa médica</t>
        </is>
      </c>
      <c r="C938" t="inlineStr">
        <is>
          <t>GESTIÓN DE SEGURIDAD Y SALUD EN EL TRABAJO</t>
        </is>
      </c>
      <c r="D938" t="inlineStr">
        <is>
          <t>Mensual</t>
        </is>
      </c>
      <c r="E938" t="inlineStr">
        <is>
          <t>Negativo</t>
        </is>
      </c>
      <c r="F938" s="134" t="n">
        <v>45688</v>
      </c>
      <c r="G938" t="inlineStr">
        <is>
          <t>128-2025-01-31</t>
        </is>
      </c>
      <c r="H938" t="inlineStr">
        <is>
          <t>NDTPM</t>
        </is>
      </c>
      <c r="I938" t="inlineStr">
        <is>
          <t>Número de días de trabajo programado en el mes</t>
        </is>
      </c>
      <c r="J938" t="n">
        <v>38250</v>
      </c>
    </row>
    <row r="939">
      <c r="A939" t="n">
        <v>128</v>
      </c>
      <c r="B939" t="inlineStr">
        <is>
          <t>Ausentísmo por causa médica</t>
        </is>
      </c>
      <c r="C939" t="inlineStr">
        <is>
          <t>GESTIÓN DE SEGURIDAD Y SALUD EN EL TRABAJO</t>
        </is>
      </c>
      <c r="D939" t="inlineStr">
        <is>
          <t>Mensual</t>
        </is>
      </c>
      <c r="E939" t="inlineStr">
        <is>
          <t>Negativo</t>
        </is>
      </c>
      <c r="F939" s="134" t="n">
        <v>45716</v>
      </c>
      <c r="G939" t="inlineStr">
        <is>
          <t>128-2025-02-28</t>
        </is>
      </c>
      <c r="H939" t="inlineStr">
        <is>
          <t>NDAILM</t>
        </is>
      </c>
      <c r="I939" t="inlineStr">
        <is>
          <t>Numero de días de ausencia por incapacidad laboral o común en el mes</t>
        </is>
      </c>
      <c r="J939" t="n">
        <v>356</v>
      </c>
    </row>
    <row r="940">
      <c r="A940" t="n">
        <v>128</v>
      </c>
      <c r="B940" t="inlineStr">
        <is>
          <t>Ausentísmo por causa médica</t>
        </is>
      </c>
      <c r="C940" t="inlineStr">
        <is>
          <t>GESTIÓN DE SEGURIDAD Y SALUD EN EL TRABAJO</t>
        </is>
      </c>
      <c r="D940" t="inlineStr">
        <is>
          <t>Mensual</t>
        </is>
      </c>
      <c r="E940" t="inlineStr">
        <is>
          <t>Negativo</t>
        </is>
      </c>
      <c r="F940" s="134" t="n">
        <v>45716</v>
      </c>
      <c r="G940" t="inlineStr">
        <is>
          <t>128-2025-02-28</t>
        </is>
      </c>
      <c r="H940" t="inlineStr">
        <is>
          <t>NDTPM</t>
        </is>
      </c>
      <c r="I940" t="inlineStr">
        <is>
          <t>Número de días de trabajo programado en el mes</t>
        </is>
      </c>
      <c r="J940" t="n">
        <v>36100</v>
      </c>
    </row>
    <row r="941">
      <c r="A941" t="n">
        <v>128</v>
      </c>
      <c r="B941" t="inlineStr">
        <is>
          <t>Ausentísmo por causa médica</t>
        </is>
      </c>
      <c r="C941" t="inlineStr">
        <is>
          <t>GESTIÓN DE SEGURIDAD Y SALUD EN EL TRABAJO</t>
        </is>
      </c>
      <c r="D941" t="inlineStr">
        <is>
          <t>Mensual</t>
        </is>
      </c>
      <c r="E941" t="inlineStr">
        <is>
          <t>Negativo</t>
        </is>
      </c>
      <c r="F941" s="134" t="n">
        <v>45747</v>
      </c>
      <c r="G941" t="inlineStr">
        <is>
          <t>128-2025-03-31</t>
        </is>
      </c>
      <c r="H941" t="inlineStr">
        <is>
          <t>NDAILM</t>
        </is>
      </c>
      <c r="I941" t="inlineStr">
        <is>
          <t>Numero de días de ausencia por incapacidad laboral o común en el mes</t>
        </is>
      </c>
      <c r="J941" t="n">
        <v>335</v>
      </c>
    </row>
    <row r="942">
      <c r="A942" t="n">
        <v>128</v>
      </c>
      <c r="B942" t="inlineStr">
        <is>
          <t>Ausentísmo por causa médica</t>
        </is>
      </c>
      <c r="C942" t="inlineStr">
        <is>
          <t>GESTIÓN DE SEGURIDAD Y SALUD EN EL TRABAJO</t>
        </is>
      </c>
      <c r="D942" t="inlineStr">
        <is>
          <t>Mensual</t>
        </is>
      </c>
      <c r="E942" t="inlineStr">
        <is>
          <t>Negativo</t>
        </is>
      </c>
      <c r="F942" s="134" t="n">
        <v>45747</v>
      </c>
      <c r="G942" t="inlineStr">
        <is>
          <t>128-2025-03-31</t>
        </is>
      </c>
      <c r="H942" t="inlineStr">
        <is>
          <t>NDTPM</t>
        </is>
      </c>
      <c r="I942" t="inlineStr">
        <is>
          <t>Número de días de trabajo programado en el mes</t>
        </is>
      </c>
      <c r="J942" t="n">
        <v>35010</v>
      </c>
    </row>
    <row r="943">
      <c r="A943" t="n">
        <v>128</v>
      </c>
      <c r="B943" t="inlineStr">
        <is>
          <t>Ausentísmo por causa médica</t>
        </is>
      </c>
      <c r="C943" t="inlineStr">
        <is>
          <t>GESTIÓN DE SEGURIDAD Y SALUD EN EL TRABAJO</t>
        </is>
      </c>
      <c r="D943" t="inlineStr">
        <is>
          <t>Mensual</t>
        </is>
      </c>
      <c r="E943" t="inlineStr">
        <is>
          <t>Negativo</t>
        </is>
      </c>
      <c r="F943" s="134" t="n">
        <v>45777</v>
      </c>
      <c r="G943" t="inlineStr">
        <is>
          <t>128-2025-04-30</t>
        </is>
      </c>
      <c r="H943" t="inlineStr">
        <is>
          <t>NDAILM</t>
        </is>
      </c>
      <c r="I943" t="inlineStr">
        <is>
          <t>Numero de días de ausencia por incapacidad laboral o común en el mes</t>
        </is>
      </c>
      <c r="J943" t="n">
        <v>280</v>
      </c>
    </row>
    <row r="944">
      <c r="A944" t="n">
        <v>128</v>
      </c>
      <c r="B944" t="inlineStr">
        <is>
          <t>Ausentísmo por causa médica</t>
        </is>
      </c>
      <c r="C944" t="inlineStr">
        <is>
          <t>GESTIÓN DE SEGURIDAD Y SALUD EN EL TRABAJO</t>
        </is>
      </c>
      <c r="D944" t="inlineStr">
        <is>
          <t>Mensual</t>
        </is>
      </c>
      <c r="E944" t="inlineStr">
        <is>
          <t>Negativo</t>
        </is>
      </c>
      <c r="F944" s="134" t="n">
        <v>45777</v>
      </c>
      <c r="G944" t="inlineStr">
        <is>
          <t>128-2025-04-30</t>
        </is>
      </c>
      <c r="H944" t="inlineStr">
        <is>
          <t>NDTPM</t>
        </is>
      </c>
      <c r="I944" t="inlineStr">
        <is>
          <t>Número de días de trabajo programado en el mes</t>
        </is>
      </c>
      <c r="J944" t="n">
        <v>29849</v>
      </c>
    </row>
    <row r="945">
      <c r="A945" t="n">
        <v>128</v>
      </c>
      <c r="B945" t="inlineStr">
        <is>
          <t>Ausentísmo por causa médica</t>
        </is>
      </c>
      <c r="C945" t="inlineStr">
        <is>
          <t>GESTIÓN DE SEGURIDAD Y SALUD EN EL TRABAJO</t>
        </is>
      </c>
      <c r="D945" t="inlineStr">
        <is>
          <t>Mensual</t>
        </is>
      </c>
      <c r="E945" t="inlineStr">
        <is>
          <t>Negativo</t>
        </is>
      </c>
      <c r="F945" s="134" t="n">
        <v>45808</v>
      </c>
      <c r="G945" t="inlineStr">
        <is>
          <t>128-2025-05-31</t>
        </is>
      </c>
      <c r="H945" t="inlineStr">
        <is>
          <t>NDAILM</t>
        </is>
      </c>
      <c r="I945" t="inlineStr">
        <is>
          <t>Numero de días de ausencia por incapacidad laboral o común en el mes</t>
        </is>
      </c>
      <c r="J945" t="n">
        <v>360</v>
      </c>
    </row>
    <row r="946">
      <c r="A946" t="n">
        <v>128</v>
      </c>
      <c r="B946" t="inlineStr">
        <is>
          <t>Ausentísmo por causa médica</t>
        </is>
      </c>
      <c r="C946" t="inlineStr">
        <is>
          <t>GESTIÓN DE SEGURIDAD Y SALUD EN EL TRABAJO</t>
        </is>
      </c>
      <c r="D946" t="inlineStr">
        <is>
          <t>Mensual</t>
        </is>
      </c>
      <c r="E946" t="inlineStr">
        <is>
          <t>Negativo</t>
        </is>
      </c>
      <c r="F946" s="134" t="n">
        <v>45808</v>
      </c>
      <c r="G946" t="inlineStr">
        <is>
          <t>128-2025-05-31</t>
        </is>
      </c>
      <c r="H946" t="inlineStr">
        <is>
          <t>NDTPM</t>
        </is>
      </c>
      <c r="I946" t="inlineStr">
        <is>
          <t>Número de días de trabajo programado en el mes</t>
        </is>
      </c>
      <c r="J946" t="n">
        <v>41100</v>
      </c>
    </row>
    <row r="947">
      <c r="A947" t="n">
        <v>128</v>
      </c>
      <c r="B947" t="inlineStr">
        <is>
          <t>Ausentísmo por causa médica</t>
        </is>
      </c>
      <c r="C947" t="inlineStr">
        <is>
          <t>GESTIÓN DE SEGURIDAD Y SALUD EN EL TRABAJO</t>
        </is>
      </c>
      <c r="D947" t="inlineStr">
        <is>
          <t>Mensual</t>
        </is>
      </c>
      <c r="E947" t="inlineStr">
        <is>
          <t>Negativo</t>
        </is>
      </c>
      <c r="F947" s="134" t="n">
        <v>45838</v>
      </c>
      <c r="G947" t="inlineStr">
        <is>
          <t>128-2025-06-30</t>
        </is>
      </c>
      <c r="H947" t="inlineStr">
        <is>
          <t>NDAILM</t>
        </is>
      </c>
      <c r="I947" t="inlineStr">
        <is>
          <t>Numero de días de ausencia por incapacidad laboral o común en el mes</t>
        </is>
      </c>
      <c r="J947" t="n">
        <v>377</v>
      </c>
    </row>
    <row r="948">
      <c r="A948" t="n">
        <v>128</v>
      </c>
      <c r="B948" t="inlineStr">
        <is>
          <t>Ausentísmo por causa médica</t>
        </is>
      </c>
      <c r="C948" t="inlineStr">
        <is>
          <t>GESTIÓN DE SEGURIDAD Y SALUD EN EL TRABAJO</t>
        </is>
      </c>
      <c r="D948" t="inlineStr">
        <is>
          <t>Mensual</t>
        </is>
      </c>
      <c r="E948" t="inlineStr">
        <is>
          <t>Negativo</t>
        </is>
      </c>
      <c r="F948" s="134" t="n">
        <v>45838</v>
      </c>
      <c r="G948" t="inlineStr">
        <is>
          <t>128-2025-06-30</t>
        </is>
      </c>
      <c r="H948" t="inlineStr">
        <is>
          <t>NDTPM</t>
        </is>
      </c>
      <c r="I948" t="inlineStr">
        <is>
          <t>Número de días de trabajo programado en el mes</t>
        </is>
      </c>
      <c r="J948" t="n">
        <v>38714</v>
      </c>
    </row>
    <row r="949">
      <c r="A949" t="n">
        <v>128</v>
      </c>
      <c r="B949" t="inlineStr">
        <is>
          <t>Ausentísmo por causa médica</t>
        </is>
      </c>
      <c r="C949" t="inlineStr">
        <is>
          <t>GESTIÓN DE SEGURIDAD Y SALUD EN EL TRABAJO</t>
        </is>
      </c>
      <c r="D949" t="inlineStr">
        <is>
          <t>Mensual</t>
        </is>
      </c>
      <c r="E949" t="inlineStr">
        <is>
          <t>Negativo</t>
        </is>
      </c>
      <c r="F949" s="134" t="n">
        <v>45869</v>
      </c>
      <c r="G949" t="inlineStr">
        <is>
          <t>128-2025-07-31</t>
        </is>
      </c>
      <c r="H949" t="inlineStr">
        <is>
          <t>NDAILM</t>
        </is>
      </c>
      <c r="I949" t="inlineStr">
        <is>
          <t>Numero de días de ausencia por incapacidad laboral o común en el mes</t>
        </is>
      </c>
      <c r="J949" t="n">
        <v>345</v>
      </c>
    </row>
    <row r="950">
      <c r="A950" t="n">
        <v>128</v>
      </c>
      <c r="B950" t="inlineStr">
        <is>
          <t>Ausentísmo por causa médica</t>
        </is>
      </c>
      <c r="C950" t="inlineStr">
        <is>
          <t>GESTIÓN DE SEGURIDAD Y SALUD EN EL TRABAJO</t>
        </is>
      </c>
      <c r="D950" t="inlineStr">
        <is>
          <t>Mensual</t>
        </is>
      </c>
      <c r="E950" t="inlineStr">
        <is>
          <t>Negativo</t>
        </is>
      </c>
      <c r="F950" s="134" t="n">
        <v>45869</v>
      </c>
      <c r="G950" t="inlineStr">
        <is>
          <t>128-2025-07-31</t>
        </is>
      </c>
      <c r="H950" t="inlineStr">
        <is>
          <t>NDTPM</t>
        </is>
      </c>
      <c r="I950" t="inlineStr">
        <is>
          <t>Número de días de trabajo programado en el mes</t>
        </is>
      </c>
      <c r="J950" t="n">
        <v>35100</v>
      </c>
    </row>
    <row r="951">
      <c r="A951" t="n">
        <v>128</v>
      </c>
      <c r="B951" t="inlineStr">
        <is>
          <t>Ausentísmo por causa médica</t>
        </is>
      </c>
      <c r="C951" t="inlineStr">
        <is>
          <t>GESTIÓN DE SEGURIDAD Y SALUD EN EL TRABAJO</t>
        </is>
      </c>
      <c r="D951" t="inlineStr">
        <is>
          <t>Mensual</t>
        </is>
      </c>
      <c r="E951" t="inlineStr">
        <is>
          <t>Negativo</t>
        </is>
      </c>
      <c r="F951" s="134" t="n">
        <v>45900</v>
      </c>
      <c r="G951" t="inlineStr">
        <is>
          <t>128-2025-08-31</t>
        </is>
      </c>
      <c r="H951" t="inlineStr">
        <is>
          <t>NDAILM</t>
        </is>
      </c>
      <c r="I951" t="inlineStr">
        <is>
          <t>Numero de días de ausencia por incapacidad laboral o común en el mes</t>
        </is>
      </c>
      <c r="J951" t="n">
        <v>363</v>
      </c>
    </row>
    <row r="952">
      <c r="A952" t="n">
        <v>128</v>
      </c>
      <c r="B952" t="inlineStr">
        <is>
          <t>Ausentísmo por causa médica</t>
        </is>
      </c>
      <c r="C952" t="inlineStr">
        <is>
          <t>GESTIÓN DE SEGURIDAD Y SALUD EN EL TRABAJO</t>
        </is>
      </c>
      <c r="D952" t="inlineStr">
        <is>
          <t>Mensual</t>
        </is>
      </c>
      <c r="E952" t="inlineStr">
        <is>
          <t>Negativo</t>
        </is>
      </c>
      <c r="F952" s="134" t="n">
        <v>45900</v>
      </c>
      <c r="G952" t="inlineStr">
        <is>
          <t>128-2025-08-31</t>
        </is>
      </c>
      <c r="H952" t="inlineStr">
        <is>
          <t>NDTPM</t>
        </is>
      </c>
      <c r="I952" t="inlineStr">
        <is>
          <t>Número de días de trabajo programado en el mes</t>
        </is>
      </c>
      <c r="J952" t="n">
        <v>37488</v>
      </c>
    </row>
    <row r="953">
      <c r="A953" t="n">
        <v>128</v>
      </c>
      <c r="B953" t="inlineStr">
        <is>
          <t>Ausentísmo por causa médica</t>
        </is>
      </c>
      <c r="C953" t="inlineStr">
        <is>
          <t>GESTIÓN DE SEGURIDAD Y SALUD EN EL TRABAJO</t>
        </is>
      </c>
      <c r="D953" t="inlineStr">
        <is>
          <t>Mensual</t>
        </is>
      </c>
      <c r="E953" t="inlineStr">
        <is>
          <t>Negativo</t>
        </is>
      </c>
      <c r="F953" s="134" t="n">
        <v>45930</v>
      </c>
      <c r="G953" t="inlineStr">
        <is>
          <t>128-2025-09-30</t>
        </is>
      </c>
      <c r="H953" t="inlineStr">
        <is>
          <t>NDAILM</t>
        </is>
      </c>
      <c r="I953" t="inlineStr">
        <is>
          <t>Numero de días de ausencia por incapacidad laboral o común en el mes</t>
        </is>
      </c>
      <c r="J953" t="n">
        <v>283</v>
      </c>
    </row>
    <row r="954">
      <c r="A954" t="n">
        <v>128</v>
      </c>
      <c r="B954" t="inlineStr">
        <is>
          <t>Ausentísmo por causa médica</t>
        </is>
      </c>
      <c r="C954" t="inlineStr">
        <is>
          <t>GESTIÓN DE SEGURIDAD Y SALUD EN EL TRABAJO</t>
        </is>
      </c>
      <c r="D954" t="inlineStr">
        <is>
          <t>Mensual</t>
        </is>
      </c>
      <c r="E954" t="inlineStr">
        <is>
          <t>Negativo</t>
        </is>
      </c>
      <c r="F954" s="134" t="n">
        <v>45930</v>
      </c>
      <c r="G954" t="inlineStr">
        <is>
          <t>128-2025-09-30</t>
        </is>
      </c>
      <c r="H954" t="inlineStr">
        <is>
          <t>NDTPM</t>
        </is>
      </c>
      <c r="I954" t="inlineStr">
        <is>
          <t>Número de días de trabajo programado en el mes</t>
        </is>
      </c>
      <c r="J954" t="n">
        <v>39250</v>
      </c>
    </row>
    <row r="955">
      <c r="A955" t="n">
        <v>128</v>
      </c>
      <c r="B955" t="inlineStr">
        <is>
          <t>Ausentísmo por causa médica</t>
        </is>
      </c>
      <c r="C955" t="inlineStr">
        <is>
          <t>GESTIÓN DE SEGURIDAD Y SALUD EN EL TRABAJO</t>
        </is>
      </c>
      <c r="D955" t="inlineStr">
        <is>
          <t>Mensual</t>
        </is>
      </c>
      <c r="E955" t="inlineStr">
        <is>
          <t>Negativo</t>
        </is>
      </c>
      <c r="F955" s="134" t="n">
        <v>45961</v>
      </c>
      <c r="G955" t="inlineStr">
        <is>
          <t>128-2025-10-31</t>
        </is>
      </c>
      <c r="H955" t="inlineStr">
        <is>
          <t>NDAILM</t>
        </is>
      </c>
      <c r="I955" t="inlineStr">
        <is>
          <t>Numero de días de ausencia por incapacidad laboral o común en el mes</t>
        </is>
      </c>
      <c r="J955" t="n">
        <v>283</v>
      </c>
    </row>
    <row r="956">
      <c r="A956" t="n">
        <v>128</v>
      </c>
      <c r="B956" t="inlineStr">
        <is>
          <t>Ausentísmo por causa médica</t>
        </is>
      </c>
      <c r="C956" t="inlineStr">
        <is>
          <t>GESTIÓN DE SEGURIDAD Y SALUD EN EL TRABAJO</t>
        </is>
      </c>
      <c r="D956" t="inlineStr">
        <is>
          <t>Mensual</t>
        </is>
      </c>
      <c r="E956" t="inlineStr">
        <is>
          <t>Negativo</t>
        </is>
      </c>
      <c r="F956" s="134" t="n">
        <v>45961</v>
      </c>
      <c r="G956" t="inlineStr">
        <is>
          <t>128-2025-10-31</t>
        </is>
      </c>
      <c r="H956" t="inlineStr">
        <is>
          <t>NDTPM</t>
        </is>
      </c>
      <c r="I956" t="inlineStr">
        <is>
          <t>Número de días de trabajo programado en el mes</t>
        </is>
      </c>
      <c r="J956" t="n">
        <v>41300</v>
      </c>
    </row>
    <row r="957">
      <c r="A957" t="n">
        <v>128</v>
      </c>
      <c r="B957" t="inlineStr">
        <is>
          <t>Ausentísmo por causa médica</t>
        </is>
      </c>
      <c r="C957" t="inlineStr">
        <is>
          <t>GESTIÓN DE SEGURIDAD Y SALUD EN EL TRABAJO</t>
        </is>
      </c>
      <c r="D957" t="inlineStr">
        <is>
          <t>Mensual</t>
        </is>
      </c>
      <c r="E957" t="inlineStr">
        <is>
          <t>Negativo</t>
        </is>
      </c>
      <c r="F957" s="134" t="n">
        <v>45991</v>
      </c>
      <c r="G957" t="inlineStr">
        <is>
          <t>128-2025-11-30</t>
        </is>
      </c>
      <c r="H957" t="inlineStr">
        <is>
          <t>NDAILM</t>
        </is>
      </c>
      <c r="I957" t="inlineStr">
        <is>
          <t>Numero de días de ausencia por incapacidad laboral o común en el mes</t>
        </is>
      </c>
      <c r="J957" t="n">
        <v>351</v>
      </c>
    </row>
    <row r="958">
      <c r="A958" t="n">
        <v>128</v>
      </c>
      <c r="B958" t="inlineStr">
        <is>
          <t>Ausentísmo por causa médica</t>
        </is>
      </c>
      <c r="C958" t="inlineStr">
        <is>
          <t>GESTIÓN DE SEGURIDAD Y SALUD EN EL TRABAJO</t>
        </is>
      </c>
      <c r="D958" t="inlineStr">
        <is>
          <t>Mensual</t>
        </is>
      </c>
      <c r="E958" t="inlineStr">
        <is>
          <t>Negativo</t>
        </is>
      </c>
      <c r="F958" s="134" t="n">
        <v>45991</v>
      </c>
      <c r="G958" t="inlineStr">
        <is>
          <t>128-2025-11-30</t>
        </is>
      </c>
      <c r="H958" t="inlineStr">
        <is>
          <t>NDTPM</t>
        </is>
      </c>
      <c r="I958" t="inlineStr">
        <is>
          <t>Número de días de trabajo programado en el mes</t>
        </is>
      </c>
      <c r="J958" t="n">
        <v>36869</v>
      </c>
    </row>
    <row r="959">
      <c r="A959" t="n">
        <v>128</v>
      </c>
      <c r="B959" t="inlineStr">
        <is>
          <t>Ausentísmo por causa médica</t>
        </is>
      </c>
      <c r="C959" t="inlineStr">
        <is>
          <t>GESTIÓN DE SEGURIDAD Y SALUD EN EL TRABAJO</t>
        </is>
      </c>
      <c r="D959" t="inlineStr">
        <is>
          <t>Mensual</t>
        </is>
      </c>
      <c r="E959" t="inlineStr">
        <is>
          <t>Negativo</t>
        </is>
      </c>
      <c r="F959" s="134" t="n">
        <v>46022</v>
      </c>
      <c r="G959" t="inlineStr">
        <is>
          <t>128-2025-12-31</t>
        </is>
      </c>
      <c r="H959" t="inlineStr">
        <is>
          <t>NDAILM</t>
        </is>
      </c>
      <c r="I959" t="inlineStr">
        <is>
          <t>Numero de días de ausencia por incapacidad laboral o común en el mes</t>
        </is>
      </c>
      <c r="J959" t="n">
        <v>211</v>
      </c>
    </row>
    <row r="960">
      <c r="A960" t="n">
        <v>128</v>
      </c>
      <c r="B960" t="inlineStr">
        <is>
          <t>Ausentísmo por causa médica</t>
        </is>
      </c>
      <c r="C960" t="inlineStr">
        <is>
          <t>GESTIÓN DE SEGURIDAD Y SALUD EN EL TRABAJO</t>
        </is>
      </c>
      <c r="D960" t="inlineStr">
        <is>
          <t>Mensual</t>
        </is>
      </c>
      <c r="E960" t="inlineStr">
        <is>
          <t>Negativo</t>
        </is>
      </c>
      <c r="F960" s="134" t="n">
        <v>46022</v>
      </c>
      <c r="G960" t="inlineStr">
        <is>
          <t>128-2025-12-31</t>
        </is>
      </c>
      <c r="H960" t="inlineStr">
        <is>
          <t>NDTPM</t>
        </is>
      </c>
      <c r="I960" t="inlineStr">
        <is>
          <t>Número de días de trabajo programado en el mes</t>
        </is>
      </c>
      <c r="J960" t="n">
        <v>21750</v>
      </c>
    </row>
    <row r="961">
      <c r="A961" t="n">
        <v>128</v>
      </c>
      <c r="B961" t="inlineStr">
        <is>
          <t>Ausentísmo por causa médica</t>
        </is>
      </c>
      <c r="C961" t="inlineStr">
        <is>
          <t>GESTIÓN DE SEGURIDAD Y SALUD EN EL TRABAJO</t>
        </is>
      </c>
      <c r="D961" t="inlineStr">
        <is>
          <t>Mensual</t>
        </is>
      </c>
      <c r="E961" t="inlineStr">
        <is>
          <t>Negativo</t>
        </is>
      </c>
      <c r="F961" s="134" t="n">
        <v>46053</v>
      </c>
      <c r="G961" t="inlineStr">
        <is>
          <t>128-2026-01-31</t>
        </is>
      </c>
      <c r="H961" t="inlineStr">
        <is>
          <t>NDAILM</t>
        </is>
      </c>
      <c r="I961" t="inlineStr">
        <is>
          <t>Numero de días de ausencia por incapacidad laboral o común en el mes</t>
        </is>
      </c>
      <c r="J961" t="n">
        <v>170</v>
      </c>
    </row>
    <row r="962">
      <c r="A962" t="n">
        <v>128</v>
      </c>
      <c r="B962" t="inlineStr">
        <is>
          <t>Ausentísmo por causa médica</t>
        </is>
      </c>
      <c r="C962" t="inlineStr">
        <is>
          <t>GESTIÓN DE SEGURIDAD Y SALUD EN EL TRABAJO</t>
        </is>
      </c>
      <c r="D962" t="inlineStr">
        <is>
          <t>Mensual</t>
        </is>
      </c>
      <c r="E962" t="inlineStr">
        <is>
          <t>Negativo</t>
        </is>
      </c>
      <c r="F962" s="134" t="n">
        <v>46053</v>
      </c>
      <c r="G962" t="inlineStr">
        <is>
          <t>128-2026-01-31</t>
        </is>
      </c>
      <c r="H962" t="inlineStr">
        <is>
          <t>NDTPM</t>
        </is>
      </c>
      <c r="I962" t="inlineStr">
        <is>
          <t>Número de días de trabajo programado en el mes</t>
        </is>
      </c>
      <c r="J962" t="n">
        <v>24575</v>
      </c>
    </row>
    <row r="963">
      <c r="A963" t="n">
        <v>128</v>
      </c>
      <c r="B963" t="inlineStr">
        <is>
          <t>Ausentísmo por causa médica</t>
        </is>
      </c>
      <c r="C963" t="inlineStr">
        <is>
          <t>GESTIÓN DE SEGURIDAD Y SALUD EN EL TRABAJO</t>
        </is>
      </c>
      <c r="D963" t="inlineStr">
        <is>
          <t>Mensual</t>
        </is>
      </c>
      <c r="E963" t="inlineStr">
        <is>
          <t>Negativo</t>
        </is>
      </c>
      <c r="F963" s="134" t="n">
        <v>46081</v>
      </c>
      <c r="G963" t="inlineStr">
        <is>
          <t>128-2026-02-28</t>
        </is>
      </c>
      <c r="H963" t="inlineStr">
        <is>
          <t>NDAILM</t>
        </is>
      </c>
      <c r="I963" t="inlineStr">
        <is>
          <t>Numero de días de ausencia por incapacidad laboral o común en el mes</t>
        </is>
      </c>
      <c r="J963" t="n">
        <v>299</v>
      </c>
    </row>
    <row r="964">
      <c r="A964" t="n">
        <v>128</v>
      </c>
      <c r="B964" t="inlineStr">
        <is>
          <t>Ausentísmo por causa médica</t>
        </is>
      </c>
      <c r="C964" t="inlineStr">
        <is>
          <t>GESTIÓN DE SEGURIDAD Y SALUD EN EL TRABAJO</t>
        </is>
      </c>
      <c r="D964" t="inlineStr">
        <is>
          <t>Mensual</t>
        </is>
      </c>
      <c r="E964" t="inlineStr">
        <is>
          <t>Negativo</t>
        </is>
      </c>
      <c r="F964" s="134" t="n">
        <v>46081</v>
      </c>
      <c r="G964" t="inlineStr">
        <is>
          <t>128-2026-02-28</t>
        </is>
      </c>
      <c r="H964" t="inlineStr">
        <is>
          <t>NDTPM</t>
        </is>
      </c>
      <c r="I964" t="inlineStr">
        <is>
          <t>Número de días de trabajo programado en el mes</t>
        </is>
      </c>
      <c r="J964" t="n">
        <v>31752</v>
      </c>
    </row>
    <row r="965">
      <c r="A965" t="n">
        <v>133</v>
      </c>
      <c r="B965" t="inlineStr">
        <is>
          <t>Nivel de Satisfacción Servicios Prestados</t>
        </is>
      </c>
      <c r="C965" t="inlineStr">
        <is>
          <t>VISIBILIDAD NACIONAL E INTERNACIONAL</t>
        </is>
      </c>
      <c r="D965" t="inlineStr">
        <is>
          <t>Anual</t>
        </is>
      </c>
      <c r="E965" t="inlineStr">
        <is>
          <t>Positivo</t>
        </is>
      </c>
      <c r="F965" s="134" t="n">
        <v>44865</v>
      </c>
      <c r="G965" t="inlineStr">
        <is>
          <t>133-2022-10-31</t>
        </is>
      </c>
      <c r="H965" t="inlineStr">
        <is>
          <t>NSI</t>
        </is>
      </c>
      <c r="I965" t="inlineStr">
        <is>
          <t>Nivel de Satisfacción Internacionalización</t>
        </is>
      </c>
      <c r="J965" t="n">
        <v>90</v>
      </c>
    </row>
    <row r="966">
      <c r="A966" t="n">
        <v>133</v>
      </c>
      <c r="B966" t="inlineStr">
        <is>
          <t>Nivel de Satisfacción Servicios Prestados</t>
        </is>
      </c>
      <c r="C966" t="inlineStr">
        <is>
          <t>VISIBILIDAD NACIONAL E INTERNACIONAL</t>
        </is>
      </c>
      <c r="D966" t="inlineStr">
        <is>
          <t>Anual</t>
        </is>
      </c>
      <c r="E966" t="inlineStr">
        <is>
          <t>Positivo</t>
        </is>
      </c>
      <c r="F966" s="134" t="n">
        <v>45230</v>
      </c>
      <c r="G966" t="inlineStr">
        <is>
          <t>133-2023-10-31</t>
        </is>
      </c>
      <c r="H966" t="inlineStr">
        <is>
          <t>NSI</t>
        </is>
      </c>
      <c r="I966" t="inlineStr">
        <is>
          <t>Nivel de Satisfacción Internacionalización</t>
        </is>
      </c>
      <c r="J966" t="n">
        <v>93</v>
      </c>
    </row>
    <row r="967">
      <c r="A967" t="n">
        <v>133</v>
      </c>
      <c r="B967" t="inlineStr">
        <is>
          <t>Nivel de Satisfacción Servicios Prestados</t>
        </is>
      </c>
      <c r="C967" t="inlineStr">
        <is>
          <t>VISIBILIDAD NACIONAL E INTERNACIONAL</t>
        </is>
      </c>
      <c r="D967" t="inlineStr">
        <is>
          <t>Anual</t>
        </is>
      </c>
      <c r="E967" t="inlineStr">
        <is>
          <t>Positivo</t>
        </is>
      </c>
      <c r="F967" s="134" t="n">
        <v>45596</v>
      </c>
      <c r="G967" t="inlineStr">
        <is>
          <t>133-2024-10-31</t>
        </is>
      </c>
      <c r="H967" t="inlineStr">
        <is>
          <t>NSI</t>
        </is>
      </c>
      <c r="I967" t="inlineStr">
        <is>
          <t>Nivel de Satisfacción Internacionalización</t>
        </is>
      </c>
      <c r="J967" t="n">
        <v>91</v>
      </c>
    </row>
    <row r="968">
      <c r="A968" t="n">
        <v>133</v>
      </c>
      <c r="B968" t="inlineStr">
        <is>
          <t>Nivel de Satisfacción Servicios Prestados</t>
        </is>
      </c>
      <c r="C968" t="inlineStr">
        <is>
          <t>VISIBILIDAD NACIONAL E INTERNACIONAL</t>
        </is>
      </c>
      <c r="D968" t="inlineStr">
        <is>
          <t>Anual</t>
        </is>
      </c>
      <c r="E968" t="inlineStr">
        <is>
          <t>Positivo</t>
        </is>
      </c>
      <c r="F968" s="134" t="n">
        <v>45961</v>
      </c>
      <c r="G968" t="inlineStr">
        <is>
          <t>133-2025-10-31</t>
        </is>
      </c>
      <c r="H968" t="inlineStr">
        <is>
          <t>NSI</t>
        </is>
      </c>
      <c r="I968" t="inlineStr">
        <is>
          <t>Nivel de Satisfacción Internacionalización</t>
        </is>
      </c>
      <c r="J968" t="n">
        <v>96</v>
      </c>
    </row>
    <row r="969">
      <c r="A969" t="n">
        <v>143</v>
      </c>
      <c r="B969" t="inlineStr">
        <is>
          <t>Proyectos de investigación e innovación- Metrica</t>
        </is>
      </c>
      <c r="C969" t="inlineStr">
        <is>
          <t>Investigación, desarrollo tecnológico, innovación y creación</t>
        </is>
      </c>
      <c r="D969" t="inlineStr">
        <is>
          <t>Trimestral</t>
        </is>
      </c>
      <c r="E969" t="inlineStr">
        <is>
          <t>Positivo</t>
        </is>
      </c>
      <c r="F969" s="134" t="n">
        <v>44742</v>
      </c>
      <c r="G969" t="inlineStr">
        <is>
          <t>143-2022-06-30</t>
        </is>
      </c>
      <c r="H969" t="inlineStr">
        <is>
          <t>PA</t>
        </is>
      </c>
      <c r="I969" t="inlineStr">
        <is>
          <t>Proyectos activos</t>
        </is>
      </c>
      <c r="J969" t="n">
        <v>147</v>
      </c>
    </row>
    <row r="970">
      <c r="A970" t="n">
        <v>143</v>
      </c>
      <c r="B970" t="inlineStr">
        <is>
          <t>Proyectos de investigación e innovación- Metrica</t>
        </is>
      </c>
      <c r="C970" t="inlineStr">
        <is>
          <t>Investigación, desarrollo tecnológico, innovación y creación</t>
        </is>
      </c>
      <c r="D970" t="inlineStr">
        <is>
          <t>Trimestral</t>
        </is>
      </c>
      <c r="E970" t="inlineStr">
        <is>
          <t>Positivo</t>
        </is>
      </c>
      <c r="F970" s="134" t="n">
        <v>44926</v>
      </c>
      <c r="G970" t="inlineStr">
        <is>
          <t>143-2022-12-31</t>
        </is>
      </c>
      <c r="H970" t="inlineStr">
        <is>
          <t>PA</t>
        </is>
      </c>
      <c r="I970" t="inlineStr">
        <is>
          <t>Proyectos activos</t>
        </is>
      </c>
      <c r="J970" t="n">
        <v>158</v>
      </c>
    </row>
    <row r="971">
      <c r="A971" t="n">
        <v>143</v>
      </c>
      <c r="B971" t="inlineStr">
        <is>
          <t>Proyectos de investigación e innovación- Metrica</t>
        </is>
      </c>
      <c r="C971" t="inlineStr">
        <is>
          <t>Investigación, desarrollo tecnológico, innovación y creación</t>
        </is>
      </c>
      <c r="D971" t="inlineStr">
        <is>
          <t>Trimestral</t>
        </is>
      </c>
      <c r="E971" t="inlineStr">
        <is>
          <t>Positivo</t>
        </is>
      </c>
      <c r="F971" s="134" t="n">
        <v>45107</v>
      </c>
      <c r="G971" t="inlineStr">
        <is>
          <t>143-2023-06-30</t>
        </is>
      </c>
      <c r="H971" t="inlineStr">
        <is>
          <t>PA</t>
        </is>
      </c>
      <c r="I971" t="inlineStr">
        <is>
          <t>Proyectos activos</t>
        </is>
      </c>
      <c r="J971" t="n">
        <v>146</v>
      </c>
    </row>
    <row r="972">
      <c r="A972" t="n">
        <v>143</v>
      </c>
      <c r="B972" t="inlineStr">
        <is>
          <t>Proyectos de investigación e innovación- Metrica</t>
        </is>
      </c>
      <c r="C972" t="inlineStr">
        <is>
          <t>Investigación, desarrollo tecnológico, innovación y creación</t>
        </is>
      </c>
      <c r="D972" t="inlineStr">
        <is>
          <t>Trimestral</t>
        </is>
      </c>
      <c r="E972" t="inlineStr">
        <is>
          <t>Positivo</t>
        </is>
      </c>
      <c r="F972" s="134" t="n">
        <v>45291</v>
      </c>
      <c r="G972" t="inlineStr">
        <is>
          <t>143-2023-12-31</t>
        </is>
      </c>
      <c r="H972" t="inlineStr">
        <is>
          <t>PA</t>
        </is>
      </c>
      <c r="I972" t="inlineStr">
        <is>
          <t>Proyectos activos</t>
        </is>
      </c>
      <c r="J972" t="n">
        <v>146</v>
      </c>
    </row>
    <row r="973">
      <c r="A973" t="n">
        <v>143</v>
      </c>
      <c r="B973" t="inlineStr">
        <is>
          <t>Proyectos de investigación e innovación- Metrica</t>
        </is>
      </c>
      <c r="C973" t="inlineStr">
        <is>
          <t>Investigación, desarrollo tecnológico, innovación y creación</t>
        </is>
      </c>
      <c r="D973" t="inlineStr">
        <is>
          <t>Trimestral</t>
        </is>
      </c>
      <c r="E973" t="inlineStr">
        <is>
          <t>Positivo</t>
        </is>
      </c>
      <c r="F973" s="134" t="n">
        <v>45473</v>
      </c>
      <c r="G973" t="inlineStr">
        <is>
          <t>143-2024-06-30</t>
        </is>
      </c>
      <c r="H973" t="inlineStr">
        <is>
          <t>PA</t>
        </is>
      </c>
      <c r="I973" t="inlineStr">
        <is>
          <t>Proyectos activos</t>
        </is>
      </c>
      <c r="J973" t="n">
        <v>112</v>
      </c>
    </row>
    <row r="974">
      <c r="A974" t="n">
        <v>143</v>
      </c>
      <c r="B974" t="inlineStr">
        <is>
          <t>Proyectos de investigación e innovación- Metrica</t>
        </is>
      </c>
      <c r="C974" t="inlineStr">
        <is>
          <t>Investigación, desarrollo tecnológico, innovación y creación</t>
        </is>
      </c>
      <c r="D974" t="inlineStr">
        <is>
          <t>Trimestral</t>
        </is>
      </c>
      <c r="E974" t="inlineStr">
        <is>
          <t>Positivo</t>
        </is>
      </c>
      <c r="F974" s="134" t="n">
        <v>45657</v>
      </c>
      <c r="G974" t="inlineStr">
        <is>
          <t>143-2024-12-31</t>
        </is>
      </c>
      <c r="H974" t="inlineStr">
        <is>
          <t>PA</t>
        </is>
      </c>
      <c r="I974" t="inlineStr">
        <is>
          <t>Proyectos activos</t>
        </is>
      </c>
      <c r="J974" t="n">
        <v>135</v>
      </c>
    </row>
    <row r="975">
      <c r="A975" t="n">
        <v>143</v>
      </c>
      <c r="B975" t="inlineStr">
        <is>
          <t>Proyectos de investigación e innovación- Metrica</t>
        </is>
      </c>
      <c r="C975" t="inlineStr">
        <is>
          <t>Investigación, desarrollo tecnológico, innovación y creación</t>
        </is>
      </c>
      <c r="D975" t="inlineStr">
        <is>
          <t>Trimestral</t>
        </is>
      </c>
      <c r="E975" t="inlineStr">
        <is>
          <t>Positivo</t>
        </is>
      </c>
      <c r="F975" s="134" t="n">
        <v>45838</v>
      </c>
      <c r="G975" t="inlineStr">
        <is>
          <t>143-2025-06-30</t>
        </is>
      </c>
      <c r="H975" t="inlineStr">
        <is>
          <t>PA</t>
        </is>
      </c>
      <c r="I975" t="inlineStr">
        <is>
          <t>Proyectos activos</t>
        </is>
      </c>
      <c r="J975" t="n">
        <v>159</v>
      </c>
    </row>
    <row r="976">
      <c r="A976" t="n">
        <v>143</v>
      </c>
      <c r="B976" t="inlineStr">
        <is>
          <t>Proyectos de investigación e innovación- Metrica</t>
        </is>
      </c>
      <c r="C976" t="inlineStr">
        <is>
          <t>Investigación, desarrollo tecnológico, innovación y creación</t>
        </is>
      </c>
      <c r="D976" t="inlineStr">
        <is>
          <t>Trimestral</t>
        </is>
      </c>
      <c r="E976" t="inlineStr">
        <is>
          <t>Positivo</t>
        </is>
      </c>
      <c r="F976" s="134" t="n">
        <v>46022</v>
      </c>
      <c r="G976" t="inlineStr">
        <is>
          <t>143-2025-12-31</t>
        </is>
      </c>
      <c r="H976" t="inlineStr">
        <is>
          <t>PA</t>
        </is>
      </c>
      <c r="I976" t="inlineStr">
        <is>
          <t>Proyectos activos</t>
        </is>
      </c>
      <c r="J976" t="n">
        <v>191</v>
      </c>
    </row>
    <row r="977">
      <c r="A977" t="n">
        <v>144</v>
      </c>
      <c r="B977" t="inlineStr">
        <is>
          <t>Productos de investigación</t>
        </is>
      </c>
      <c r="C977" t="inlineStr">
        <is>
          <t>Investigación, desarrollo tecnológico, innovación y creación</t>
        </is>
      </c>
      <c r="D977" t="inlineStr">
        <is>
          <t>Anual</t>
        </is>
      </c>
      <c r="E977" t="inlineStr">
        <is>
          <t>Positivo</t>
        </is>
      </c>
      <c r="F977" s="134" t="n">
        <v>44742</v>
      </c>
      <c r="G977" t="inlineStr">
        <is>
          <t>144-2022-06-30</t>
        </is>
      </c>
      <c r="H977" t="inlineStr">
        <is>
          <t>NPIIC</t>
        </is>
      </c>
      <c r="I977" t="inlineStr">
        <is>
          <t>Número Productos de investigación, innovación y creación</t>
        </is>
      </c>
      <c r="J977" t="n">
        <v>341</v>
      </c>
    </row>
    <row r="978">
      <c r="A978" t="n">
        <v>144</v>
      </c>
      <c r="B978" t="inlineStr">
        <is>
          <t>Productos de investigación</t>
        </is>
      </c>
      <c r="C978" t="inlineStr">
        <is>
          <t>Investigación, desarrollo tecnológico, innovación y creación</t>
        </is>
      </c>
      <c r="D978" t="inlineStr">
        <is>
          <t>Anual</t>
        </is>
      </c>
      <c r="E978" t="inlineStr">
        <is>
          <t>Positivo</t>
        </is>
      </c>
      <c r="F978" s="134" t="n">
        <v>44742</v>
      </c>
      <c r="G978" t="inlineStr">
        <is>
          <t>144-2022-06-30</t>
        </is>
      </c>
      <c r="H978" t="inlineStr">
        <is>
          <t>PF</t>
        </is>
      </c>
      <c r="I978" t="inlineStr">
        <is>
          <t>Proyectos asociados</t>
        </is>
      </c>
      <c r="J978" t="n">
        <v>106</v>
      </c>
    </row>
    <row r="979">
      <c r="A979" t="n">
        <v>144</v>
      </c>
      <c r="B979" t="inlineStr">
        <is>
          <t>Productos de investigación</t>
        </is>
      </c>
      <c r="C979" t="inlineStr">
        <is>
          <t>Investigación, desarrollo tecnológico, innovación y creación</t>
        </is>
      </c>
      <c r="D979" t="inlineStr">
        <is>
          <t>Anual</t>
        </is>
      </c>
      <c r="E979" t="inlineStr">
        <is>
          <t>Positivo</t>
        </is>
      </c>
      <c r="F979" s="134" t="n">
        <v>44926</v>
      </c>
      <c r="G979" t="inlineStr">
        <is>
          <t>144-2022-12-31</t>
        </is>
      </c>
      <c r="H979" t="inlineStr">
        <is>
          <t>NPIIC</t>
        </is>
      </c>
      <c r="I979" t="inlineStr">
        <is>
          <t>Número Productos de investigación, innovación y creación</t>
        </is>
      </c>
      <c r="J979" t="n">
        <v>565</v>
      </c>
    </row>
    <row r="980">
      <c r="A980" t="n">
        <v>144</v>
      </c>
      <c r="B980" t="inlineStr">
        <is>
          <t>Productos de investigación</t>
        </is>
      </c>
      <c r="C980" t="inlineStr">
        <is>
          <t>Investigación, desarrollo tecnológico, innovación y creación</t>
        </is>
      </c>
      <c r="D980" t="inlineStr">
        <is>
          <t>Anual</t>
        </is>
      </c>
      <c r="E980" t="inlineStr">
        <is>
          <t>Positivo</t>
        </is>
      </c>
      <c r="F980" s="134" t="n">
        <v>44926</v>
      </c>
      <c r="G980" t="inlineStr">
        <is>
          <t>144-2022-12-31</t>
        </is>
      </c>
      <c r="H980" t="inlineStr">
        <is>
          <t>PF</t>
        </is>
      </c>
      <c r="I980" t="inlineStr">
        <is>
          <t>Proyectos asociados</t>
        </is>
      </c>
      <c r="J980" t="n">
        <v>159</v>
      </c>
    </row>
    <row r="981">
      <c r="A981" t="n">
        <v>144</v>
      </c>
      <c r="B981" t="inlineStr">
        <is>
          <t>Productos de investigación</t>
        </is>
      </c>
      <c r="C981" t="inlineStr">
        <is>
          <t>Investigación, desarrollo tecnológico, innovación y creación</t>
        </is>
      </c>
      <c r="D981" t="inlineStr">
        <is>
          <t>Anual</t>
        </is>
      </c>
      <c r="E981" t="inlineStr">
        <is>
          <t>Positivo</t>
        </is>
      </c>
      <c r="F981" s="134" t="n">
        <v>45291</v>
      </c>
      <c r="G981" t="inlineStr">
        <is>
          <t>144-2023-12-31</t>
        </is>
      </c>
      <c r="H981" t="inlineStr">
        <is>
          <t>NPIIC</t>
        </is>
      </c>
      <c r="I981" t="inlineStr">
        <is>
          <t>Número Productos de investigación, innovación y creación</t>
        </is>
      </c>
      <c r="J981" t="n">
        <v>705</v>
      </c>
    </row>
    <row r="982">
      <c r="A982" t="n">
        <v>144</v>
      </c>
      <c r="B982" t="inlineStr">
        <is>
          <t>Productos de investigación</t>
        </is>
      </c>
      <c r="C982" t="inlineStr">
        <is>
          <t>Investigación, desarrollo tecnológico, innovación y creación</t>
        </is>
      </c>
      <c r="D982" t="inlineStr">
        <is>
          <t>Anual</t>
        </is>
      </c>
      <c r="E982" t="inlineStr">
        <is>
          <t>Positivo</t>
        </is>
      </c>
      <c r="F982" s="134" t="n">
        <v>45291</v>
      </c>
      <c r="G982" t="inlineStr">
        <is>
          <t>144-2023-12-31</t>
        </is>
      </c>
      <c r="H982" t="inlineStr">
        <is>
          <t>PF</t>
        </is>
      </c>
      <c r="I982" t="inlineStr">
        <is>
          <t>Proyectos asociados</t>
        </is>
      </c>
      <c r="J982" t="n">
        <v>146</v>
      </c>
    </row>
    <row r="983">
      <c r="A983" t="n">
        <v>144</v>
      </c>
      <c r="B983" t="inlineStr">
        <is>
          <t>Productos de investigación</t>
        </is>
      </c>
      <c r="C983" t="inlineStr">
        <is>
          <t>Investigación, desarrollo tecnológico, innovación y creación</t>
        </is>
      </c>
      <c r="D983" t="inlineStr">
        <is>
          <t>Anual</t>
        </is>
      </c>
      <c r="E983" t="inlineStr">
        <is>
          <t>Positivo</t>
        </is>
      </c>
      <c r="F983" s="134" t="n">
        <v>45657</v>
      </c>
      <c r="G983" t="inlineStr">
        <is>
          <t>144-2024-12-31</t>
        </is>
      </c>
      <c r="H983" t="inlineStr">
        <is>
          <t>NPIIC</t>
        </is>
      </c>
      <c r="I983" t="inlineStr">
        <is>
          <t>Número Productos de investigación, innovación y creación</t>
        </is>
      </c>
      <c r="J983" t="n">
        <v>740</v>
      </c>
    </row>
    <row r="984">
      <c r="A984" t="n">
        <v>144</v>
      </c>
      <c r="B984" t="inlineStr">
        <is>
          <t>Productos de investigación</t>
        </is>
      </c>
      <c r="C984" t="inlineStr">
        <is>
          <t>Investigación, desarrollo tecnológico, innovación y creación</t>
        </is>
      </c>
      <c r="D984" t="inlineStr">
        <is>
          <t>Anual</t>
        </is>
      </c>
      <c r="E984" t="inlineStr">
        <is>
          <t>Positivo</t>
        </is>
      </c>
      <c r="F984" s="134" t="n">
        <v>45657</v>
      </c>
      <c r="G984" t="inlineStr">
        <is>
          <t>144-2024-12-31</t>
        </is>
      </c>
      <c r="H984" t="inlineStr">
        <is>
          <t>PF</t>
        </is>
      </c>
      <c r="I984" t="inlineStr">
        <is>
          <t>Proyectos asociados</t>
        </is>
      </c>
      <c r="J984" t="n">
        <v>161</v>
      </c>
    </row>
    <row r="985">
      <c r="A985" t="n">
        <v>144</v>
      </c>
      <c r="B985" t="inlineStr">
        <is>
          <t>Productos de investigación</t>
        </is>
      </c>
      <c r="C985" t="inlineStr">
        <is>
          <t>Investigación, desarrollo tecnológico, innovación y creación</t>
        </is>
      </c>
      <c r="D985" t="inlineStr">
        <is>
          <t>Anual</t>
        </is>
      </c>
      <c r="E985" t="inlineStr">
        <is>
          <t>Positivo</t>
        </is>
      </c>
      <c r="F985" s="134" t="n">
        <v>46022</v>
      </c>
      <c r="G985" t="inlineStr">
        <is>
          <t>144-2025-12-31</t>
        </is>
      </c>
      <c r="H985" t="inlineStr">
        <is>
          <t>NPIIC</t>
        </is>
      </c>
      <c r="I985" t="inlineStr">
        <is>
          <t>Número Productos de investigación, innovación y creación</t>
        </is>
      </c>
      <c r="J985" t="n">
        <v>373</v>
      </c>
    </row>
    <row r="986">
      <c r="A986" t="n">
        <v>144</v>
      </c>
      <c r="B986" t="inlineStr">
        <is>
          <t>Productos de investigación</t>
        </is>
      </c>
      <c r="C986" t="inlineStr">
        <is>
          <t>Investigación, desarrollo tecnológico, innovación y creación</t>
        </is>
      </c>
      <c r="D986" t="inlineStr">
        <is>
          <t>Anual</t>
        </is>
      </c>
      <c r="E986" t="inlineStr">
        <is>
          <t>Positivo</t>
        </is>
      </c>
      <c r="F986" s="134" t="n">
        <v>46022</v>
      </c>
      <c r="G986" t="inlineStr">
        <is>
          <t>144-2025-12-31</t>
        </is>
      </c>
      <c r="H986" t="inlineStr">
        <is>
          <t>PF</t>
        </is>
      </c>
      <c r="I986" t="inlineStr">
        <is>
          <t>Proyectos asociados</t>
        </is>
      </c>
      <c r="J986" t="n">
        <v>191</v>
      </c>
    </row>
    <row r="987">
      <c r="A987" t="n">
        <v>145</v>
      </c>
      <c r="B987" t="inlineStr">
        <is>
          <t>Semilleros de Investigación, Innovación y Creación</t>
        </is>
      </c>
      <c r="C987" t="inlineStr">
        <is>
          <t>Formación para la investigación, creación e innovación</t>
        </is>
      </c>
      <c r="D987" t="inlineStr">
        <is>
          <t>Trimestral</t>
        </is>
      </c>
      <c r="E987" t="inlineStr">
        <is>
          <t>Positivo</t>
        </is>
      </c>
      <c r="F987" s="134" t="n">
        <v>44742</v>
      </c>
      <c r="G987" t="inlineStr">
        <is>
          <t>145-2022-06-30</t>
        </is>
      </c>
      <c r="H987" t="inlineStr">
        <is>
          <t>SI</t>
        </is>
      </c>
      <c r="I987" t="inlineStr">
        <is>
          <t>Semilleros de investigación</t>
        </is>
      </c>
      <c r="J987" t="n">
        <v>125</v>
      </c>
    </row>
    <row r="988">
      <c r="A988" t="n">
        <v>145</v>
      </c>
      <c r="B988" t="inlineStr">
        <is>
          <t>Semilleros de Investigación, Innovación y Creación</t>
        </is>
      </c>
      <c r="C988" t="inlineStr">
        <is>
          <t>Formación para la investigación, creación e innovación</t>
        </is>
      </c>
      <c r="D988" t="inlineStr">
        <is>
          <t>Trimestral</t>
        </is>
      </c>
      <c r="E988" t="inlineStr">
        <is>
          <t>Positivo</t>
        </is>
      </c>
      <c r="F988" s="134" t="n">
        <v>44742</v>
      </c>
      <c r="G988" t="inlineStr">
        <is>
          <t>145-2022-06-30</t>
        </is>
      </c>
      <c r="H988" t="inlineStr">
        <is>
          <t>PAc</t>
        </is>
      </c>
      <c r="I988" t="inlineStr">
        <is>
          <t>Programas académicos de pregrado</t>
        </is>
      </c>
      <c r="J988" t="n">
        <v>59</v>
      </c>
    </row>
    <row r="989">
      <c r="A989" t="n">
        <v>145</v>
      </c>
      <c r="B989" t="inlineStr">
        <is>
          <t>Semilleros de Investigación, Innovación y Creación</t>
        </is>
      </c>
      <c r="C989" t="inlineStr">
        <is>
          <t>Formación para la investigación, creación e innovación</t>
        </is>
      </c>
      <c r="D989" t="inlineStr">
        <is>
          <t>Trimestral</t>
        </is>
      </c>
      <c r="E989" t="inlineStr">
        <is>
          <t>Positivo</t>
        </is>
      </c>
      <c r="F989" s="134" t="n">
        <v>44926</v>
      </c>
      <c r="G989" t="inlineStr">
        <is>
          <t>145-2022-12-31</t>
        </is>
      </c>
      <c r="H989" t="inlineStr">
        <is>
          <t>SI</t>
        </is>
      </c>
      <c r="I989" t="inlineStr">
        <is>
          <t>Semilleros de investigación</t>
        </is>
      </c>
      <c r="J989" t="n">
        <v>125</v>
      </c>
    </row>
    <row r="990">
      <c r="A990" t="n">
        <v>145</v>
      </c>
      <c r="B990" t="inlineStr">
        <is>
          <t>Semilleros de Investigación, Innovación y Creación</t>
        </is>
      </c>
      <c r="C990" t="inlineStr">
        <is>
          <t>Formación para la investigación, creación e innovación</t>
        </is>
      </c>
      <c r="D990" t="inlineStr">
        <is>
          <t>Trimestral</t>
        </is>
      </c>
      <c r="E990" t="inlineStr">
        <is>
          <t>Positivo</t>
        </is>
      </c>
      <c r="F990" s="134" t="n">
        <v>44926</v>
      </c>
      <c r="G990" t="inlineStr">
        <is>
          <t>145-2022-12-31</t>
        </is>
      </c>
      <c r="H990" t="inlineStr">
        <is>
          <t>PAc</t>
        </is>
      </c>
      <c r="I990" t="inlineStr">
        <is>
          <t>Programas académicos de pregrado</t>
        </is>
      </c>
      <c r="J990" t="n">
        <v>59</v>
      </c>
    </row>
    <row r="991">
      <c r="A991" t="n">
        <v>145</v>
      </c>
      <c r="B991" t="inlineStr">
        <is>
          <t>Semilleros de Investigación, Innovación y Creación</t>
        </is>
      </c>
      <c r="C991" t="inlineStr">
        <is>
          <t>Formación para la investigación, creación e innovación</t>
        </is>
      </c>
      <c r="D991" t="inlineStr">
        <is>
          <t>Trimestral</t>
        </is>
      </c>
      <c r="E991" t="inlineStr">
        <is>
          <t>Positivo</t>
        </is>
      </c>
      <c r="F991" s="134" t="n">
        <v>45107</v>
      </c>
      <c r="G991" t="inlineStr">
        <is>
          <t>145-2023-06-30</t>
        </is>
      </c>
      <c r="H991" t="inlineStr">
        <is>
          <t>SI</t>
        </is>
      </c>
      <c r="I991" t="inlineStr">
        <is>
          <t>Semilleros de investigación</t>
        </is>
      </c>
      <c r="J991" t="n">
        <v>128</v>
      </c>
    </row>
    <row r="992">
      <c r="A992" t="n">
        <v>145</v>
      </c>
      <c r="B992" t="inlineStr">
        <is>
          <t>Semilleros de Investigación, Innovación y Creación</t>
        </is>
      </c>
      <c r="C992" t="inlineStr">
        <is>
          <t>Formación para la investigación, creación e innovación</t>
        </is>
      </c>
      <c r="D992" t="inlineStr">
        <is>
          <t>Trimestral</t>
        </is>
      </c>
      <c r="E992" t="inlineStr">
        <is>
          <t>Positivo</t>
        </is>
      </c>
      <c r="F992" s="134" t="n">
        <v>45107</v>
      </c>
      <c r="G992" t="inlineStr">
        <is>
          <t>145-2023-06-30</t>
        </is>
      </c>
      <c r="H992" t="inlineStr">
        <is>
          <t>PAc</t>
        </is>
      </c>
      <c r="I992" t="inlineStr">
        <is>
          <t>Programas académicos de pregrado</t>
        </is>
      </c>
      <c r="J992" t="n">
        <v>64</v>
      </c>
    </row>
    <row r="993">
      <c r="A993" t="n">
        <v>145</v>
      </c>
      <c r="B993" t="inlineStr">
        <is>
          <t>Semilleros de Investigación, Innovación y Creación</t>
        </is>
      </c>
      <c r="C993" t="inlineStr">
        <is>
          <t>Formación para la investigación, creación e innovación</t>
        </is>
      </c>
      <c r="D993" t="inlineStr">
        <is>
          <t>Trimestral</t>
        </is>
      </c>
      <c r="E993" t="inlineStr">
        <is>
          <t>Positivo</t>
        </is>
      </c>
      <c r="F993" s="134" t="n">
        <v>45291</v>
      </c>
      <c r="G993" t="inlineStr">
        <is>
          <t>145-2023-12-31</t>
        </is>
      </c>
      <c r="H993" t="inlineStr">
        <is>
          <t>SI</t>
        </is>
      </c>
      <c r="I993" t="inlineStr">
        <is>
          <t>Semilleros de investigación</t>
        </is>
      </c>
      <c r="J993" t="n">
        <v>128</v>
      </c>
    </row>
    <row r="994">
      <c r="A994" t="n">
        <v>145</v>
      </c>
      <c r="B994" t="inlineStr">
        <is>
          <t>Semilleros de Investigación, Innovación y Creación</t>
        </is>
      </c>
      <c r="C994" t="inlineStr">
        <is>
          <t>Formación para la investigación, creación e innovación</t>
        </is>
      </c>
      <c r="D994" t="inlineStr">
        <is>
          <t>Trimestral</t>
        </is>
      </c>
      <c r="E994" t="inlineStr">
        <is>
          <t>Positivo</t>
        </is>
      </c>
      <c r="F994" s="134" t="n">
        <v>45291</v>
      </c>
      <c r="G994" t="inlineStr">
        <is>
          <t>145-2023-12-31</t>
        </is>
      </c>
      <c r="H994" t="inlineStr">
        <is>
          <t>PAc</t>
        </is>
      </c>
      <c r="I994" t="inlineStr">
        <is>
          <t>Programas académicos de pregrado</t>
        </is>
      </c>
      <c r="J994" t="n">
        <v>64</v>
      </c>
    </row>
    <row r="995">
      <c r="A995" t="n">
        <v>145</v>
      </c>
      <c r="B995" t="inlineStr">
        <is>
          <t>Semilleros de Investigación, Innovación y Creación</t>
        </is>
      </c>
      <c r="C995" t="inlineStr">
        <is>
          <t>Formación para la investigación, creación e innovación</t>
        </is>
      </c>
      <c r="D995" t="inlineStr">
        <is>
          <t>Trimestral</t>
        </is>
      </c>
      <c r="E995" t="inlineStr">
        <is>
          <t>Positivo</t>
        </is>
      </c>
      <c r="F995" s="134" t="n">
        <v>45473</v>
      </c>
      <c r="G995" t="inlineStr">
        <is>
          <t>145-2024-06-30</t>
        </is>
      </c>
      <c r="H995" t="inlineStr">
        <is>
          <t>SI</t>
        </is>
      </c>
      <c r="I995" t="inlineStr">
        <is>
          <t>Semilleros de investigación</t>
        </is>
      </c>
      <c r="J995" t="n">
        <v>126</v>
      </c>
    </row>
    <row r="996">
      <c r="A996" t="n">
        <v>145</v>
      </c>
      <c r="B996" t="inlineStr">
        <is>
          <t>Semilleros de Investigación, Innovación y Creación</t>
        </is>
      </c>
      <c r="C996" t="inlineStr">
        <is>
          <t>Formación para la investigación, creación e innovación</t>
        </is>
      </c>
      <c r="D996" t="inlineStr">
        <is>
          <t>Trimestral</t>
        </is>
      </c>
      <c r="E996" t="inlineStr">
        <is>
          <t>Positivo</t>
        </is>
      </c>
      <c r="F996" s="134" t="n">
        <v>45473</v>
      </c>
      <c r="G996" t="inlineStr">
        <is>
          <t>145-2024-06-30</t>
        </is>
      </c>
      <c r="H996" t="inlineStr">
        <is>
          <t>PAc</t>
        </is>
      </c>
      <c r="I996" t="inlineStr">
        <is>
          <t>Programas académicos de pregrado</t>
        </is>
      </c>
      <c r="J996" t="n">
        <v>64</v>
      </c>
    </row>
    <row r="997">
      <c r="A997" t="n">
        <v>145</v>
      </c>
      <c r="B997" t="inlineStr">
        <is>
          <t>Semilleros de Investigación, Innovación y Creación</t>
        </is>
      </c>
      <c r="C997" t="inlineStr">
        <is>
          <t>Formación para la investigación, creación e innovación</t>
        </is>
      </c>
      <c r="D997" t="inlineStr">
        <is>
          <t>Trimestral</t>
        </is>
      </c>
      <c r="E997" t="inlineStr">
        <is>
          <t>Positivo</t>
        </is>
      </c>
      <c r="F997" s="134" t="n">
        <v>45657</v>
      </c>
      <c r="G997" t="inlineStr">
        <is>
          <t>145-2024-12-31</t>
        </is>
      </c>
      <c r="H997" t="inlineStr">
        <is>
          <t>SI</t>
        </is>
      </c>
      <c r="I997" t="inlineStr">
        <is>
          <t>Semilleros de investigación</t>
        </is>
      </c>
      <c r="J997" t="n">
        <v>124</v>
      </c>
    </row>
    <row r="998">
      <c r="A998" t="n">
        <v>145</v>
      </c>
      <c r="B998" t="inlineStr">
        <is>
          <t>Semilleros de Investigación, Innovación y Creación</t>
        </is>
      </c>
      <c r="C998" t="inlineStr">
        <is>
          <t>Formación para la investigación, creación e innovación</t>
        </is>
      </c>
      <c r="D998" t="inlineStr">
        <is>
          <t>Trimestral</t>
        </is>
      </c>
      <c r="E998" t="inlineStr">
        <is>
          <t>Positivo</t>
        </is>
      </c>
      <c r="F998" s="134" t="n">
        <v>45657</v>
      </c>
      <c r="G998" t="inlineStr">
        <is>
          <t>145-2024-12-31</t>
        </is>
      </c>
      <c r="H998" t="inlineStr">
        <is>
          <t>PAc</t>
        </is>
      </c>
      <c r="I998" t="inlineStr">
        <is>
          <t>Programas académicos de pregrado</t>
        </is>
      </c>
      <c r="J998" t="n">
        <v>64</v>
      </c>
    </row>
    <row r="999">
      <c r="A999" t="n">
        <v>145</v>
      </c>
      <c r="B999" t="inlineStr">
        <is>
          <t>Semilleros de Investigación, Innovación y Creación</t>
        </is>
      </c>
      <c r="C999" t="inlineStr">
        <is>
          <t>Formación para la investigación, creación e innovación</t>
        </is>
      </c>
      <c r="D999" t="inlineStr">
        <is>
          <t>Trimestral</t>
        </is>
      </c>
      <c r="E999" t="inlineStr">
        <is>
          <t>Positivo</t>
        </is>
      </c>
      <c r="F999" s="134" t="n">
        <v>45838</v>
      </c>
      <c r="G999" t="inlineStr">
        <is>
          <t>145-2025-06-30</t>
        </is>
      </c>
      <c r="H999" t="inlineStr">
        <is>
          <t>SI</t>
        </is>
      </c>
      <c r="I999" t="inlineStr">
        <is>
          <t>Semilleros de investigación</t>
        </is>
      </c>
      <c r="J999" t="n">
        <v>115</v>
      </c>
    </row>
    <row r="1000">
      <c r="A1000" t="n">
        <v>145</v>
      </c>
      <c r="B1000" t="inlineStr">
        <is>
          <t>Semilleros de Investigación, Innovación y Creación</t>
        </is>
      </c>
      <c r="C1000" t="inlineStr">
        <is>
          <t>Formación para la investigación, creación e innovación</t>
        </is>
      </c>
      <c r="D1000" t="inlineStr">
        <is>
          <t>Trimestral</t>
        </is>
      </c>
      <c r="E1000" t="inlineStr">
        <is>
          <t>Positivo</t>
        </is>
      </c>
      <c r="F1000" s="134" t="n">
        <v>45838</v>
      </c>
      <c r="G1000" t="inlineStr">
        <is>
          <t>145-2025-06-30</t>
        </is>
      </c>
      <c r="H1000" t="inlineStr">
        <is>
          <t>PAc</t>
        </is>
      </c>
      <c r="I1000" t="inlineStr">
        <is>
          <t>Programas académicos de pregrado</t>
        </is>
      </c>
      <c r="J1000" t="n">
        <v>66</v>
      </c>
    </row>
    <row r="1001">
      <c r="A1001" t="n">
        <v>145</v>
      </c>
      <c r="B1001" t="inlineStr">
        <is>
          <t>Semilleros de Investigación, Innovación y Creación</t>
        </is>
      </c>
      <c r="C1001" t="inlineStr">
        <is>
          <t>Formación para la investigación, creación e innovación</t>
        </is>
      </c>
      <c r="D1001" t="inlineStr">
        <is>
          <t>Trimestral</t>
        </is>
      </c>
      <c r="E1001" t="inlineStr">
        <is>
          <t>Positivo</t>
        </is>
      </c>
      <c r="F1001" s="134" t="n">
        <v>46022</v>
      </c>
      <c r="G1001" t="inlineStr">
        <is>
          <t>145-2025-12-31</t>
        </is>
      </c>
      <c r="H1001" t="inlineStr">
        <is>
          <t>SI</t>
        </is>
      </c>
      <c r="I1001" t="inlineStr">
        <is>
          <t>Semilleros de investigación</t>
        </is>
      </c>
      <c r="J1001" t="n">
        <v>123</v>
      </c>
    </row>
    <row r="1002">
      <c r="A1002" t="n">
        <v>145</v>
      </c>
      <c r="B1002" t="inlineStr">
        <is>
          <t>Semilleros de Investigación, Innovación y Creación</t>
        </is>
      </c>
      <c r="C1002" t="inlineStr">
        <is>
          <t>Formación para la investigación, creación e innovación</t>
        </is>
      </c>
      <c r="D1002" t="inlineStr">
        <is>
          <t>Trimestral</t>
        </is>
      </c>
      <c r="E1002" t="inlineStr">
        <is>
          <t>Positivo</t>
        </is>
      </c>
      <c r="F1002" s="134" t="n">
        <v>46022</v>
      </c>
      <c r="G1002" t="inlineStr">
        <is>
          <t>145-2025-12-31</t>
        </is>
      </c>
      <c r="H1002" t="inlineStr">
        <is>
          <t>PAc</t>
        </is>
      </c>
      <c r="I1002" t="inlineStr">
        <is>
          <t>Programas académicos de pregrado</t>
        </is>
      </c>
      <c r="J1002" t="n">
        <v>76</v>
      </c>
    </row>
    <row r="1003">
      <c r="A1003" t="n">
        <v>146</v>
      </c>
      <c r="B1003" t="inlineStr">
        <is>
          <t>Docentes vinculados a investigación</t>
        </is>
      </c>
      <c r="C1003" t="inlineStr">
        <is>
          <t>Investigación, desarrollo tecnológico, innovación y creación</t>
        </is>
      </c>
      <c r="D1003" t="inlineStr">
        <is>
          <t>Trimestral</t>
        </is>
      </c>
      <c r="E1003" t="inlineStr">
        <is>
          <t>Positivo</t>
        </is>
      </c>
      <c r="F1003" s="134" t="n">
        <v>44742</v>
      </c>
      <c r="G1003" t="inlineStr">
        <is>
          <t>146-2022-06-30</t>
        </is>
      </c>
      <c r="H1003" t="inlineStr">
        <is>
          <t>TDVI</t>
        </is>
      </c>
      <c r="I1003" t="inlineStr">
        <is>
          <t>Total de docentes vinculados a investigación</t>
        </is>
      </c>
      <c r="J1003" t="n">
        <v>231</v>
      </c>
    </row>
    <row r="1004">
      <c r="A1004" t="n">
        <v>146</v>
      </c>
      <c r="B1004" t="inlineStr">
        <is>
          <t>Docentes vinculados a investigación</t>
        </is>
      </c>
      <c r="C1004" t="inlineStr">
        <is>
          <t>Investigación, desarrollo tecnológico, innovación y creación</t>
        </is>
      </c>
      <c r="D1004" t="inlineStr">
        <is>
          <t>Trimestral</t>
        </is>
      </c>
      <c r="E1004" t="inlineStr">
        <is>
          <t>Positivo</t>
        </is>
      </c>
      <c r="F1004" s="134" t="n">
        <v>44742</v>
      </c>
      <c r="G1004" t="inlineStr">
        <is>
          <t>146-2022-06-30</t>
        </is>
      </c>
      <c r="H1004" t="inlineStr">
        <is>
          <t>TDVIE</t>
        </is>
      </c>
      <c r="I1004" t="inlineStr">
        <is>
          <t>Total de docentes vinculados a investigación esperados</t>
        </is>
      </c>
      <c r="J1004" t="n">
        <v>230</v>
      </c>
    </row>
    <row r="1005">
      <c r="A1005" t="n">
        <v>146</v>
      </c>
      <c r="B1005" t="inlineStr">
        <is>
          <t>Docentes vinculados a investigación</t>
        </is>
      </c>
      <c r="C1005" t="inlineStr">
        <is>
          <t>Investigación, desarrollo tecnológico, innovación y creación</t>
        </is>
      </c>
      <c r="D1005" t="inlineStr">
        <is>
          <t>Trimestral</t>
        </is>
      </c>
      <c r="E1005" t="inlineStr">
        <is>
          <t>Positivo</t>
        </is>
      </c>
      <c r="F1005" s="134" t="n">
        <v>44926</v>
      </c>
      <c r="G1005" t="inlineStr">
        <is>
          <t>146-2022-12-31</t>
        </is>
      </c>
      <c r="H1005" t="inlineStr">
        <is>
          <t>TDVI</t>
        </is>
      </c>
      <c r="I1005" t="inlineStr">
        <is>
          <t>Total de docentes vinculados a investigación</t>
        </is>
      </c>
      <c r="J1005" t="n">
        <v>280</v>
      </c>
    </row>
    <row r="1006">
      <c r="A1006" t="n">
        <v>146</v>
      </c>
      <c r="B1006" t="inlineStr">
        <is>
          <t>Docentes vinculados a investigación</t>
        </is>
      </c>
      <c r="C1006" t="inlineStr">
        <is>
          <t>Investigación, desarrollo tecnológico, innovación y creación</t>
        </is>
      </c>
      <c r="D1006" t="inlineStr">
        <is>
          <t>Trimestral</t>
        </is>
      </c>
      <c r="E1006" t="inlineStr">
        <is>
          <t>Positivo</t>
        </is>
      </c>
      <c r="F1006" s="134" t="n">
        <v>44926</v>
      </c>
      <c r="G1006" t="inlineStr">
        <is>
          <t>146-2022-12-31</t>
        </is>
      </c>
      <c r="H1006" t="inlineStr">
        <is>
          <t>TDVIE</t>
        </is>
      </c>
      <c r="I1006" t="inlineStr">
        <is>
          <t>Total de docentes vinculados a investigación esperados</t>
        </is>
      </c>
      <c r="J1006" t="n">
        <v>230</v>
      </c>
    </row>
    <row r="1007">
      <c r="A1007" t="n">
        <v>146</v>
      </c>
      <c r="B1007" t="inlineStr">
        <is>
          <t>Docentes vinculados a investigación</t>
        </is>
      </c>
      <c r="C1007" t="inlineStr">
        <is>
          <t>Investigación, desarrollo tecnológico, innovación y creación</t>
        </is>
      </c>
      <c r="D1007" t="inlineStr">
        <is>
          <t>Trimestral</t>
        </is>
      </c>
      <c r="E1007" t="inlineStr">
        <is>
          <t>Positivo</t>
        </is>
      </c>
      <c r="F1007" s="134" t="n">
        <v>45107</v>
      </c>
      <c r="G1007" t="inlineStr">
        <is>
          <t>146-2023-06-30</t>
        </is>
      </c>
      <c r="H1007" t="inlineStr">
        <is>
          <t>TDVI</t>
        </is>
      </c>
      <c r="I1007" t="inlineStr">
        <is>
          <t>Total de docentes vinculados a investigación</t>
        </is>
      </c>
      <c r="J1007" t="n">
        <v>278</v>
      </c>
    </row>
    <row r="1008">
      <c r="A1008" t="n">
        <v>146</v>
      </c>
      <c r="B1008" t="inlineStr">
        <is>
          <t>Docentes vinculados a investigación</t>
        </is>
      </c>
      <c r="C1008" t="inlineStr">
        <is>
          <t>Investigación, desarrollo tecnológico, innovación y creación</t>
        </is>
      </c>
      <c r="D1008" t="inlineStr">
        <is>
          <t>Trimestral</t>
        </is>
      </c>
      <c r="E1008" t="inlineStr">
        <is>
          <t>Positivo</t>
        </is>
      </c>
      <c r="F1008" s="134" t="n">
        <v>45107</v>
      </c>
      <c r="G1008" t="inlineStr">
        <is>
          <t>146-2023-06-30</t>
        </is>
      </c>
      <c r="H1008" t="inlineStr">
        <is>
          <t>TDVIE</t>
        </is>
      </c>
      <c r="I1008" t="inlineStr">
        <is>
          <t>Total de docentes vinculados a investigación esperados</t>
        </is>
      </c>
      <c r="J1008" t="n">
        <v>230</v>
      </c>
    </row>
    <row r="1009">
      <c r="A1009" t="n">
        <v>146</v>
      </c>
      <c r="B1009" t="inlineStr">
        <is>
          <t>Docentes vinculados a investigación</t>
        </is>
      </c>
      <c r="C1009" t="inlineStr">
        <is>
          <t>Investigación, desarrollo tecnológico, innovación y creación</t>
        </is>
      </c>
      <c r="D1009" t="inlineStr">
        <is>
          <t>Trimestral</t>
        </is>
      </c>
      <c r="E1009" t="inlineStr">
        <is>
          <t>Positivo</t>
        </is>
      </c>
      <c r="F1009" s="134" t="n">
        <v>45291</v>
      </c>
      <c r="G1009" t="inlineStr">
        <is>
          <t>146-2023-12-31</t>
        </is>
      </c>
      <c r="H1009" t="inlineStr">
        <is>
          <t>TDVI</t>
        </is>
      </c>
      <c r="I1009" t="inlineStr">
        <is>
          <t>Total de docentes vinculados a investigación</t>
        </is>
      </c>
      <c r="J1009" t="n">
        <v>342</v>
      </c>
    </row>
    <row r="1010">
      <c r="A1010" t="n">
        <v>146</v>
      </c>
      <c r="B1010" t="inlineStr">
        <is>
          <t>Docentes vinculados a investigación</t>
        </is>
      </c>
      <c r="C1010" t="inlineStr">
        <is>
          <t>Investigación, desarrollo tecnológico, innovación y creación</t>
        </is>
      </c>
      <c r="D1010" t="inlineStr">
        <is>
          <t>Trimestral</t>
        </is>
      </c>
      <c r="E1010" t="inlineStr">
        <is>
          <t>Positivo</t>
        </is>
      </c>
      <c r="F1010" s="134" t="n">
        <v>45291</v>
      </c>
      <c r="G1010" t="inlineStr">
        <is>
          <t>146-2023-12-31</t>
        </is>
      </c>
      <c r="H1010" t="inlineStr">
        <is>
          <t>TDVIE</t>
        </is>
      </c>
      <c r="I1010" t="inlineStr">
        <is>
          <t>Total de docentes vinculados a investigación esperados</t>
        </is>
      </c>
      <c r="J1010" t="n">
        <v>230</v>
      </c>
    </row>
    <row r="1011">
      <c r="A1011" t="n">
        <v>146</v>
      </c>
      <c r="B1011" t="inlineStr">
        <is>
          <t>Docentes vinculados a investigación</t>
        </is>
      </c>
      <c r="C1011" t="inlineStr">
        <is>
          <t>Investigación, desarrollo tecnológico, innovación y creación</t>
        </is>
      </c>
      <c r="D1011" t="inlineStr">
        <is>
          <t>Trimestral</t>
        </is>
      </c>
      <c r="E1011" t="inlineStr">
        <is>
          <t>Positivo</t>
        </is>
      </c>
      <c r="F1011" s="134" t="n">
        <v>45473</v>
      </c>
      <c r="G1011" t="inlineStr">
        <is>
          <t>146-2024-06-30</t>
        </is>
      </c>
      <c r="H1011" t="inlineStr">
        <is>
          <t>TDVI</t>
        </is>
      </c>
      <c r="I1011" t="inlineStr">
        <is>
          <t>Total de docentes vinculados a investigación</t>
        </is>
      </c>
      <c r="J1011" t="n">
        <v>334</v>
      </c>
    </row>
    <row r="1012">
      <c r="A1012" t="n">
        <v>146</v>
      </c>
      <c r="B1012" t="inlineStr">
        <is>
          <t>Docentes vinculados a investigación</t>
        </is>
      </c>
      <c r="C1012" t="inlineStr">
        <is>
          <t>Investigación, desarrollo tecnológico, innovación y creación</t>
        </is>
      </c>
      <c r="D1012" t="inlineStr">
        <is>
          <t>Trimestral</t>
        </is>
      </c>
      <c r="E1012" t="inlineStr">
        <is>
          <t>Positivo</t>
        </is>
      </c>
      <c r="F1012" s="134" t="n">
        <v>45473</v>
      </c>
      <c r="G1012" t="inlineStr">
        <is>
          <t>146-2024-06-30</t>
        </is>
      </c>
      <c r="H1012" t="inlineStr">
        <is>
          <t>TDVIE</t>
        </is>
      </c>
      <c r="I1012" t="inlineStr">
        <is>
          <t>Total de docentes vinculados a investigación esperados</t>
        </is>
      </c>
      <c r="J1012" t="n">
        <v>294</v>
      </c>
    </row>
    <row r="1013">
      <c r="A1013" t="n">
        <v>146</v>
      </c>
      <c r="B1013" t="inlineStr">
        <is>
          <t>Docentes vinculados a investigación</t>
        </is>
      </c>
      <c r="C1013" t="inlineStr">
        <is>
          <t>Investigación, desarrollo tecnológico, innovación y creación</t>
        </is>
      </c>
      <c r="D1013" t="inlineStr">
        <is>
          <t>Trimestral</t>
        </is>
      </c>
      <c r="E1013" t="inlineStr">
        <is>
          <t>Positivo</t>
        </is>
      </c>
      <c r="F1013" s="134" t="n">
        <v>45657</v>
      </c>
      <c r="G1013" t="inlineStr">
        <is>
          <t>146-2024-12-31</t>
        </is>
      </c>
      <c r="H1013" t="inlineStr">
        <is>
          <t>TDVI</t>
        </is>
      </c>
      <c r="I1013" t="inlineStr">
        <is>
          <t>Total de docentes vinculados a investigación</t>
        </is>
      </c>
      <c r="J1013" t="n">
        <v>343</v>
      </c>
    </row>
    <row r="1014">
      <c r="A1014" t="n">
        <v>146</v>
      </c>
      <c r="B1014" t="inlineStr">
        <is>
          <t>Docentes vinculados a investigación</t>
        </is>
      </c>
      <c r="C1014" t="inlineStr">
        <is>
          <t>Investigación, desarrollo tecnológico, innovación y creación</t>
        </is>
      </c>
      <c r="D1014" t="inlineStr">
        <is>
          <t>Trimestral</t>
        </is>
      </c>
      <c r="E1014" t="inlineStr">
        <is>
          <t>Positivo</t>
        </is>
      </c>
      <c r="F1014" s="134" t="n">
        <v>45657</v>
      </c>
      <c r="G1014" t="inlineStr">
        <is>
          <t>146-2024-12-31</t>
        </is>
      </c>
      <c r="H1014" t="inlineStr">
        <is>
          <t>TDVIE</t>
        </is>
      </c>
      <c r="I1014" t="inlineStr">
        <is>
          <t>Total de docentes vinculados a investigación esperados</t>
        </is>
      </c>
      <c r="J1014" t="n">
        <v>294</v>
      </c>
    </row>
    <row r="1015">
      <c r="A1015" t="n">
        <v>146</v>
      </c>
      <c r="B1015" t="inlineStr">
        <is>
          <t>Docentes vinculados a investigación</t>
        </is>
      </c>
      <c r="C1015" t="inlineStr">
        <is>
          <t>Investigación, desarrollo tecnológico, innovación y creación</t>
        </is>
      </c>
      <c r="D1015" t="inlineStr">
        <is>
          <t>Trimestral</t>
        </is>
      </c>
      <c r="E1015" t="inlineStr">
        <is>
          <t>Positivo</t>
        </is>
      </c>
      <c r="F1015" s="134" t="n">
        <v>45838</v>
      </c>
      <c r="G1015" t="inlineStr">
        <is>
          <t>146-2025-06-30</t>
        </is>
      </c>
      <c r="H1015" t="inlineStr">
        <is>
          <t>TDVI</t>
        </is>
      </c>
      <c r="I1015" t="inlineStr">
        <is>
          <t>Total de docentes vinculados a investigación</t>
        </is>
      </c>
      <c r="J1015" t="n">
        <v>321</v>
      </c>
    </row>
    <row r="1016">
      <c r="A1016" t="n">
        <v>146</v>
      </c>
      <c r="B1016" t="inlineStr">
        <is>
          <t>Docentes vinculados a investigación</t>
        </is>
      </c>
      <c r="C1016" t="inlineStr">
        <is>
          <t>Investigación, desarrollo tecnológico, innovación y creación</t>
        </is>
      </c>
      <c r="D1016" t="inlineStr">
        <is>
          <t>Trimestral</t>
        </is>
      </c>
      <c r="E1016" t="inlineStr">
        <is>
          <t>Positivo</t>
        </is>
      </c>
      <c r="F1016" s="134" t="n">
        <v>45838</v>
      </c>
      <c r="G1016" t="inlineStr">
        <is>
          <t>146-2025-06-30</t>
        </is>
      </c>
      <c r="H1016" t="inlineStr">
        <is>
          <t>TDVIE</t>
        </is>
      </c>
      <c r="I1016" t="inlineStr">
        <is>
          <t>Total de docentes vinculados a investigación esperados</t>
        </is>
      </c>
      <c r="J1016" t="n">
        <v>300</v>
      </c>
    </row>
    <row r="1017">
      <c r="A1017" t="n">
        <v>146</v>
      </c>
      <c r="B1017" t="inlineStr">
        <is>
          <t>Docentes vinculados a investigación</t>
        </is>
      </c>
      <c r="C1017" t="inlineStr">
        <is>
          <t>Investigación, desarrollo tecnológico, innovación y creación</t>
        </is>
      </c>
      <c r="D1017" t="inlineStr">
        <is>
          <t>Trimestral</t>
        </is>
      </c>
      <c r="E1017" t="inlineStr">
        <is>
          <t>Positivo</t>
        </is>
      </c>
      <c r="F1017" s="134" t="n">
        <v>46022</v>
      </c>
      <c r="G1017" t="inlineStr">
        <is>
          <t>146-2025-12-31</t>
        </is>
      </c>
      <c r="H1017" t="inlineStr">
        <is>
          <t>TDVI</t>
        </is>
      </c>
      <c r="I1017" t="inlineStr">
        <is>
          <t>Total de docentes vinculados a investigación</t>
        </is>
      </c>
      <c r="J1017" t="n">
        <v>399</v>
      </c>
    </row>
    <row r="1018">
      <c r="A1018" t="n">
        <v>146</v>
      </c>
      <c r="B1018" t="inlineStr">
        <is>
          <t>Docentes vinculados a investigación</t>
        </is>
      </c>
      <c r="C1018" t="inlineStr">
        <is>
          <t>Investigación, desarrollo tecnológico, innovación y creación</t>
        </is>
      </c>
      <c r="D1018" t="inlineStr">
        <is>
          <t>Trimestral</t>
        </is>
      </c>
      <c r="E1018" t="inlineStr">
        <is>
          <t>Positivo</t>
        </is>
      </c>
      <c r="F1018" s="134" t="n">
        <v>46022</v>
      </c>
      <c r="G1018" t="inlineStr">
        <is>
          <t>146-2025-12-31</t>
        </is>
      </c>
      <c r="H1018" t="inlineStr">
        <is>
          <t>TDVIE</t>
        </is>
      </c>
      <c r="I1018" t="inlineStr">
        <is>
          <t>Total de docentes vinculados a investigación esperados</t>
        </is>
      </c>
      <c r="J1018" t="n">
        <v>300</v>
      </c>
    </row>
    <row r="1019">
      <c r="A1019" t="n">
        <v>147</v>
      </c>
      <c r="B1019" t="inlineStr">
        <is>
          <t>Grupos de investigación categorizados</t>
        </is>
      </c>
      <c r="C1019" t="inlineStr">
        <is>
          <t>Investigación, desarrollo tecnológico, innovación y creación</t>
        </is>
      </c>
      <c r="D1019" t="inlineStr">
        <is>
          <t>Anual</t>
        </is>
      </c>
      <c r="E1019" t="inlineStr">
        <is>
          <t>Positivo</t>
        </is>
      </c>
      <c r="F1019" s="134" t="n">
        <v>44926</v>
      </c>
      <c r="G1019" t="inlineStr">
        <is>
          <t>147-2022-12-31</t>
        </is>
      </c>
      <c r="H1019" t="inlineStr">
        <is>
          <t>NGRC</t>
        </is>
      </c>
      <c r="I1019" t="inlineStr">
        <is>
          <t>Número de grupos reconocidos o categorizados</t>
        </is>
      </c>
      <c r="J1019" t="n">
        <v>11</v>
      </c>
    </row>
    <row r="1020">
      <c r="A1020" t="n">
        <v>147</v>
      </c>
      <c r="B1020" t="inlineStr">
        <is>
          <t>Grupos de investigación categorizados</t>
        </is>
      </c>
      <c r="C1020" t="inlineStr">
        <is>
          <t>Investigación, desarrollo tecnológico, innovación y creación</t>
        </is>
      </c>
      <c r="D1020" t="inlineStr">
        <is>
          <t>Anual</t>
        </is>
      </c>
      <c r="E1020" t="inlineStr">
        <is>
          <t>Positivo</t>
        </is>
      </c>
      <c r="F1020" s="134" t="n">
        <v>44926</v>
      </c>
      <c r="G1020" t="inlineStr">
        <is>
          <t>147-2022-12-31</t>
        </is>
      </c>
      <c r="H1020" t="inlineStr">
        <is>
          <t>TG</t>
        </is>
      </c>
      <c r="I1020" t="inlineStr">
        <is>
          <t>Total de grupos</t>
        </is>
      </c>
      <c r="J1020" t="n">
        <v>16</v>
      </c>
    </row>
    <row r="1021">
      <c r="A1021" t="n">
        <v>147</v>
      </c>
      <c r="B1021" t="inlineStr">
        <is>
          <t>Grupos de investigación categorizados</t>
        </is>
      </c>
      <c r="C1021" t="inlineStr">
        <is>
          <t>Investigación, desarrollo tecnológico, innovación y creación</t>
        </is>
      </c>
      <c r="D1021" t="inlineStr">
        <is>
          <t>Anual</t>
        </is>
      </c>
      <c r="E1021" t="inlineStr">
        <is>
          <t>Positivo</t>
        </is>
      </c>
      <c r="F1021" s="134" t="n">
        <v>45291</v>
      </c>
      <c r="G1021" t="inlineStr">
        <is>
          <t>147-2023-12-31</t>
        </is>
      </c>
      <c r="H1021" t="inlineStr">
        <is>
          <t>NGRC</t>
        </is>
      </c>
      <c r="I1021" t="inlineStr">
        <is>
          <t>Número de grupos reconocidos o categorizados</t>
        </is>
      </c>
      <c r="J1021" t="n">
        <v>12</v>
      </c>
    </row>
    <row r="1022">
      <c r="A1022" t="n">
        <v>147</v>
      </c>
      <c r="B1022" t="inlineStr">
        <is>
          <t>Grupos de investigación categorizados</t>
        </is>
      </c>
      <c r="C1022" t="inlineStr">
        <is>
          <t>Investigación, desarrollo tecnológico, innovación y creación</t>
        </is>
      </c>
      <c r="D1022" t="inlineStr">
        <is>
          <t>Anual</t>
        </is>
      </c>
      <c r="E1022" t="inlineStr">
        <is>
          <t>Positivo</t>
        </is>
      </c>
      <c r="F1022" s="134" t="n">
        <v>45291</v>
      </c>
      <c r="G1022" t="inlineStr">
        <is>
          <t>147-2023-12-31</t>
        </is>
      </c>
      <c r="H1022" t="inlineStr">
        <is>
          <t>TG</t>
        </is>
      </c>
      <c r="I1022" t="inlineStr">
        <is>
          <t>Total de grupos</t>
        </is>
      </c>
      <c r="J1022" t="n">
        <v>16</v>
      </c>
    </row>
    <row r="1023">
      <c r="A1023" t="n">
        <v>147</v>
      </c>
      <c r="B1023" t="inlineStr">
        <is>
          <t>Grupos de investigación categorizados</t>
        </is>
      </c>
      <c r="C1023" t="inlineStr">
        <is>
          <t>Investigación, desarrollo tecnológico, innovación y creación</t>
        </is>
      </c>
      <c r="D1023" t="inlineStr">
        <is>
          <t>Anual</t>
        </is>
      </c>
      <c r="E1023" t="inlineStr">
        <is>
          <t>Positivo</t>
        </is>
      </c>
      <c r="F1023" s="134" t="n">
        <v>45657</v>
      </c>
      <c r="G1023" t="inlineStr">
        <is>
          <t>147-2024-12-31</t>
        </is>
      </c>
      <c r="H1023" t="inlineStr">
        <is>
          <t>NGRC</t>
        </is>
      </c>
      <c r="I1023" t="inlineStr">
        <is>
          <t>Número de grupos reconocidos o categorizados</t>
        </is>
      </c>
      <c r="J1023" t="n">
        <v>0</v>
      </c>
    </row>
    <row r="1024">
      <c r="A1024" t="n">
        <v>147</v>
      </c>
      <c r="B1024" t="inlineStr">
        <is>
          <t>Grupos de investigación categorizados</t>
        </is>
      </c>
      <c r="C1024" t="inlineStr">
        <is>
          <t>Investigación, desarrollo tecnológico, innovación y creación</t>
        </is>
      </c>
      <c r="D1024" t="inlineStr">
        <is>
          <t>Anual</t>
        </is>
      </c>
      <c r="E1024" t="inlineStr">
        <is>
          <t>Positivo</t>
        </is>
      </c>
      <c r="F1024" s="134" t="n">
        <v>45657</v>
      </c>
      <c r="G1024" t="inlineStr">
        <is>
          <t>147-2024-12-31</t>
        </is>
      </c>
      <c r="H1024" t="inlineStr">
        <is>
          <t>TG</t>
        </is>
      </c>
      <c r="I1024" t="inlineStr">
        <is>
          <t>Total de grupos</t>
        </is>
      </c>
      <c r="J1024" t="n">
        <v>17</v>
      </c>
    </row>
    <row r="1025">
      <c r="A1025" t="n">
        <v>147</v>
      </c>
      <c r="B1025" t="inlineStr">
        <is>
          <t>Grupos de investigación categorizados</t>
        </is>
      </c>
      <c r="C1025" t="inlineStr">
        <is>
          <t>Investigación, desarrollo tecnológico, innovación y creación</t>
        </is>
      </c>
      <c r="D1025" t="inlineStr">
        <is>
          <t>Anual</t>
        </is>
      </c>
      <c r="E1025" t="inlineStr">
        <is>
          <t>Positivo</t>
        </is>
      </c>
      <c r="F1025" s="134" t="n">
        <v>46022</v>
      </c>
      <c r="G1025" t="inlineStr">
        <is>
          <t>147-2025-12-31</t>
        </is>
      </c>
      <c r="H1025" t="inlineStr">
        <is>
          <t>NGRC</t>
        </is>
      </c>
      <c r="I1025" t="inlineStr">
        <is>
          <t>Número de grupos reconocidos o categorizados</t>
        </is>
      </c>
      <c r="J1025" t="n">
        <v>16</v>
      </c>
    </row>
    <row r="1026">
      <c r="A1026" t="n">
        <v>147</v>
      </c>
      <c r="B1026" t="inlineStr">
        <is>
          <t>Grupos de investigación categorizados</t>
        </is>
      </c>
      <c r="C1026" t="inlineStr">
        <is>
          <t>Investigación, desarrollo tecnológico, innovación y creación</t>
        </is>
      </c>
      <c r="D1026" t="inlineStr">
        <is>
          <t>Anual</t>
        </is>
      </c>
      <c r="E1026" t="inlineStr">
        <is>
          <t>Positivo</t>
        </is>
      </c>
      <c r="F1026" s="134" t="n">
        <v>46022</v>
      </c>
      <c r="G1026" t="inlineStr">
        <is>
          <t>147-2025-12-31</t>
        </is>
      </c>
      <c r="H1026" t="inlineStr">
        <is>
          <t>TG</t>
        </is>
      </c>
      <c r="I1026" t="inlineStr">
        <is>
          <t>Total de grupos</t>
        </is>
      </c>
      <c r="J1026" t="n">
        <v>17</v>
      </c>
    </row>
    <row r="1027">
      <c r="A1027" t="n">
        <v>148</v>
      </c>
      <c r="B1027" t="inlineStr">
        <is>
          <t>Estudiantes vinculados a investigación</t>
        </is>
      </c>
      <c r="C1027" t="inlineStr">
        <is>
          <t>Formación para la investigación, creación e innovación</t>
        </is>
      </c>
      <c r="D1027" t="inlineStr">
        <is>
          <t>Trimestral</t>
        </is>
      </c>
      <c r="E1027" t="inlineStr">
        <is>
          <t>Positivo</t>
        </is>
      </c>
      <c r="F1027" s="134" t="n">
        <v>44742</v>
      </c>
      <c r="G1027" t="inlineStr">
        <is>
          <t>148-2022-06-30</t>
        </is>
      </c>
      <c r="H1027" t="inlineStr">
        <is>
          <t>EVI</t>
        </is>
      </c>
      <c r="I1027" t="inlineStr">
        <is>
          <t>Estudiantes vinculados a investigación</t>
        </is>
      </c>
      <c r="J1027" t="n">
        <v>800</v>
      </c>
    </row>
    <row r="1028">
      <c r="A1028" t="n">
        <v>148</v>
      </c>
      <c r="B1028" t="inlineStr">
        <is>
          <t>Estudiantes vinculados a investigación</t>
        </is>
      </c>
      <c r="C1028" t="inlineStr">
        <is>
          <t>Formación para la investigación, creación e innovación</t>
        </is>
      </c>
      <c r="D1028" t="inlineStr">
        <is>
          <t>Trimestral</t>
        </is>
      </c>
      <c r="E1028" t="inlineStr">
        <is>
          <t>Positivo</t>
        </is>
      </c>
      <c r="F1028" s="134" t="n">
        <v>44742</v>
      </c>
      <c r="G1028" t="inlineStr">
        <is>
          <t>148-2022-06-30</t>
        </is>
      </c>
      <c r="H1028" t="inlineStr">
        <is>
          <t>TEM</t>
        </is>
      </c>
      <c r="I1028" t="inlineStr">
        <is>
          <t>Total estudiantes matriculados</t>
        </is>
      </c>
      <c r="J1028" t="n">
        <v>51037</v>
      </c>
    </row>
    <row r="1029">
      <c r="A1029" t="n">
        <v>148</v>
      </c>
      <c r="B1029" t="inlineStr">
        <is>
          <t>Estudiantes vinculados a investigación</t>
        </is>
      </c>
      <c r="C1029" t="inlineStr">
        <is>
          <t>Formación para la investigación, creación e innovación</t>
        </is>
      </c>
      <c r="D1029" t="inlineStr">
        <is>
          <t>Trimestral</t>
        </is>
      </c>
      <c r="E1029" t="inlineStr">
        <is>
          <t>Positivo</t>
        </is>
      </c>
      <c r="F1029" s="134" t="n">
        <v>44926</v>
      </c>
      <c r="G1029" t="inlineStr">
        <is>
          <t>148-2022-12-31</t>
        </is>
      </c>
      <c r="H1029" t="inlineStr">
        <is>
          <t>EVI</t>
        </is>
      </c>
      <c r="I1029" t="inlineStr">
        <is>
          <t>Estudiantes vinculados a investigación</t>
        </is>
      </c>
      <c r="J1029" t="n">
        <v>1554</v>
      </c>
    </row>
    <row r="1030">
      <c r="A1030" t="n">
        <v>148</v>
      </c>
      <c r="B1030" t="inlineStr">
        <is>
          <t>Estudiantes vinculados a investigación</t>
        </is>
      </c>
      <c r="C1030" t="inlineStr">
        <is>
          <t>Formación para la investigación, creación e innovación</t>
        </is>
      </c>
      <c r="D1030" t="inlineStr">
        <is>
          <t>Trimestral</t>
        </is>
      </c>
      <c r="E1030" t="inlineStr">
        <is>
          <t>Positivo</t>
        </is>
      </c>
      <c r="F1030" s="134" t="n">
        <v>44926</v>
      </c>
      <c r="G1030" t="inlineStr">
        <is>
          <t>148-2022-12-31</t>
        </is>
      </c>
      <c r="H1030" t="inlineStr">
        <is>
          <t>TEM</t>
        </is>
      </c>
      <c r="I1030" t="inlineStr">
        <is>
          <t>Total estudiantes matriculados</t>
        </is>
      </c>
      <c r="J1030" t="n">
        <v>50295</v>
      </c>
    </row>
    <row r="1031">
      <c r="A1031" t="n">
        <v>148</v>
      </c>
      <c r="B1031" t="inlineStr">
        <is>
          <t>Estudiantes vinculados a investigación</t>
        </is>
      </c>
      <c r="C1031" t="inlineStr">
        <is>
          <t>Formación para la investigación, creación e innovación</t>
        </is>
      </c>
      <c r="D1031" t="inlineStr">
        <is>
          <t>Trimestral</t>
        </is>
      </c>
      <c r="E1031" t="inlineStr">
        <is>
          <t>Positivo</t>
        </is>
      </c>
      <c r="F1031" s="134" t="n">
        <v>45107</v>
      </c>
      <c r="G1031" t="inlineStr">
        <is>
          <t>148-2023-06-30</t>
        </is>
      </c>
      <c r="H1031" t="inlineStr">
        <is>
          <t>EVI</t>
        </is>
      </c>
      <c r="I1031" t="inlineStr">
        <is>
          <t>Estudiantes vinculados a investigación</t>
        </is>
      </c>
      <c r="J1031" t="n">
        <v>2121</v>
      </c>
    </row>
    <row r="1032">
      <c r="A1032" t="n">
        <v>148</v>
      </c>
      <c r="B1032" t="inlineStr">
        <is>
          <t>Estudiantes vinculados a investigación</t>
        </is>
      </c>
      <c r="C1032" t="inlineStr">
        <is>
          <t>Formación para la investigación, creación e innovación</t>
        </is>
      </c>
      <c r="D1032" t="inlineStr">
        <is>
          <t>Trimestral</t>
        </is>
      </c>
      <c r="E1032" t="inlineStr">
        <is>
          <t>Positivo</t>
        </is>
      </c>
      <c r="F1032" s="134" t="n">
        <v>45107</v>
      </c>
      <c r="G1032" t="inlineStr">
        <is>
          <t>148-2023-06-30</t>
        </is>
      </c>
      <c r="H1032" t="inlineStr">
        <is>
          <t>TEM</t>
        </is>
      </c>
      <c r="I1032" t="inlineStr">
        <is>
          <t>Total estudiantes matriculados</t>
        </is>
      </c>
      <c r="J1032" t="n">
        <v>51606</v>
      </c>
    </row>
    <row r="1033">
      <c r="A1033" t="n">
        <v>148</v>
      </c>
      <c r="B1033" t="inlineStr">
        <is>
          <t>Estudiantes vinculados a investigación</t>
        </is>
      </c>
      <c r="C1033" t="inlineStr">
        <is>
          <t>Formación para la investigación, creación e innovación</t>
        </is>
      </c>
      <c r="D1033" t="inlineStr">
        <is>
          <t>Trimestral</t>
        </is>
      </c>
      <c r="E1033" t="inlineStr">
        <is>
          <t>Positivo</t>
        </is>
      </c>
      <c r="F1033" s="134" t="n">
        <v>45291</v>
      </c>
      <c r="G1033" t="inlineStr">
        <is>
          <t>148-2023-12-31</t>
        </is>
      </c>
      <c r="H1033" t="inlineStr">
        <is>
          <t>EVI</t>
        </is>
      </c>
      <c r="I1033" t="inlineStr">
        <is>
          <t>Estudiantes vinculados a investigación</t>
        </is>
      </c>
      <c r="J1033" t="n">
        <v>2935</v>
      </c>
    </row>
    <row r="1034">
      <c r="A1034" t="n">
        <v>148</v>
      </c>
      <c r="B1034" t="inlineStr">
        <is>
          <t>Estudiantes vinculados a investigación</t>
        </is>
      </c>
      <c r="C1034" t="inlineStr">
        <is>
          <t>Formación para la investigación, creación e innovación</t>
        </is>
      </c>
      <c r="D1034" t="inlineStr">
        <is>
          <t>Trimestral</t>
        </is>
      </c>
      <c r="E1034" t="inlineStr">
        <is>
          <t>Positivo</t>
        </is>
      </c>
      <c r="F1034" s="134" t="n">
        <v>45291</v>
      </c>
      <c r="G1034" t="inlineStr">
        <is>
          <t>148-2023-12-31</t>
        </is>
      </c>
      <c r="H1034" t="inlineStr">
        <is>
          <t>TEM</t>
        </is>
      </c>
      <c r="I1034" t="inlineStr">
        <is>
          <t>Total estudiantes matriculados</t>
        </is>
      </c>
      <c r="J1034" t="n">
        <v>51379</v>
      </c>
    </row>
    <row r="1035">
      <c r="A1035" t="n">
        <v>148</v>
      </c>
      <c r="B1035" t="inlineStr">
        <is>
          <t>Estudiantes vinculados a investigación</t>
        </is>
      </c>
      <c r="C1035" t="inlineStr">
        <is>
          <t>Formación para la investigación, creación e innovación</t>
        </is>
      </c>
      <c r="D1035" t="inlineStr">
        <is>
          <t>Trimestral</t>
        </is>
      </c>
      <c r="E1035" t="inlineStr">
        <is>
          <t>Positivo</t>
        </is>
      </c>
      <c r="F1035" s="134" t="n">
        <v>45473</v>
      </c>
      <c r="G1035" t="inlineStr">
        <is>
          <t>148-2024-06-30</t>
        </is>
      </c>
      <c r="H1035" t="inlineStr">
        <is>
          <t>EVI</t>
        </is>
      </c>
      <c r="I1035" t="inlineStr">
        <is>
          <t>Estudiantes vinculados a investigación</t>
        </is>
      </c>
      <c r="J1035" t="n">
        <v>2263</v>
      </c>
    </row>
    <row r="1036">
      <c r="A1036" t="n">
        <v>148</v>
      </c>
      <c r="B1036" t="inlineStr">
        <is>
          <t>Estudiantes vinculados a investigación</t>
        </is>
      </c>
      <c r="C1036" t="inlineStr">
        <is>
          <t>Formación para la investigación, creación e innovación</t>
        </is>
      </c>
      <c r="D1036" t="inlineStr">
        <is>
          <t>Trimestral</t>
        </is>
      </c>
      <c r="E1036" t="inlineStr">
        <is>
          <t>Positivo</t>
        </is>
      </c>
      <c r="F1036" s="134" t="n">
        <v>45473</v>
      </c>
      <c r="G1036" t="inlineStr">
        <is>
          <t>148-2024-06-30</t>
        </is>
      </c>
      <c r="H1036" t="inlineStr">
        <is>
          <t>TEM</t>
        </is>
      </c>
      <c r="I1036" t="inlineStr">
        <is>
          <t>Total estudiantes matriculados</t>
        </is>
      </c>
      <c r="J1036" t="n">
        <v>52687</v>
      </c>
    </row>
    <row r="1037">
      <c r="A1037" t="n">
        <v>148</v>
      </c>
      <c r="B1037" t="inlineStr">
        <is>
          <t>Estudiantes vinculados a investigación</t>
        </is>
      </c>
      <c r="C1037" t="inlineStr">
        <is>
          <t>Formación para la investigación, creación e innovación</t>
        </is>
      </c>
      <c r="D1037" t="inlineStr">
        <is>
          <t>Trimestral</t>
        </is>
      </c>
      <c r="E1037" t="inlineStr">
        <is>
          <t>Positivo</t>
        </is>
      </c>
      <c r="F1037" s="134" t="n">
        <v>45657</v>
      </c>
      <c r="G1037" t="inlineStr">
        <is>
          <t>148-2024-12-31</t>
        </is>
      </c>
      <c r="H1037" t="inlineStr">
        <is>
          <t>EVI</t>
        </is>
      </c>
      <c r="I1037" t="inlineStr">
        <is>
          <t>Estudiantes vinculados a investigación</t>
        </is>
      </c>
      <c r="J1037" t="n">
        <v>3276</v>
      </c>
    </row>
    <row r="1038">
      <c r="A1038" t="n">
        <v>148</v>
      </c>
      <c r="B1038" t="inlineStr">
        <is>
          <t>Estudiantes vinculados a investigación</t>
        </is>
      </c>
      <c r="C1038" t="inlineStr">
        <is>
          <t>Formación para la investigación, creación e innovación</t>
        </is>
      </c>
      <c r="D1038" t="inlineStr">
        <is>
          <t>Trimestral</t>
        </is>
      </c>
      <c r="E1038" t="inlineStr">
        <is>
          <t>Positivo</t>
        </is>
      </c>
      <c r="F1038" s="134" t="n">
        <v>45657</v>
      </c>
      <c r="G1038" t="inlineStr">
        <is>
          <t>148-2024-12-31</t>
        </is>
      </c>
      <c r="H1038" t="inlineStr">
        <is>
          <t>TEM</t>
        </is>
      </c>
      <c r="I1038" t="inlineStr">
        <is>
          <t>Total estudiantes matriculados</t>
        </is>
      </c>
      <c r="J1038" t="n">
        <v>52016</v>
      </c>
    </row>
    <row r="1039">
      <c r="A1039" t="n">
        <v>148</v>
      </c>
      <c r="B1039" t="inlineStr">
        <is>
          <t>Estudiantes vinculados a investigación</t>
        </is>
      </c>
      <c r="C1039" t="inlineStr">
        <is>
          <t>Formación para la investigación, creación e innovación</t>
        </is>
      </c>
      <c r="D1039" t="inlineStr">
        <is>
          <t>Trimestral</t>
        </is>
      </c>
      <c r="E1039" t="inlineStr">
        <is>
          <t>Positivo</t>
        </is>
      </c>
      <c r="F1039" s="134" t="n">
        <v>45838</v>
      </c>
      <c r="G1039" t="inlineStr">
        <is>
          <t>148-2025-06-30</t>
        </is>
      </c>
      <c r="H1039" t="inlineStr">
        <is>
          <t>EVI</t>
        </is>
      </c>
      <c r="I1039" t="inlineStr">
        <is>
          <t>Estudiantes vinculados a investigación</t>
        </is>
      </c>
      <c r="J1039" t="n">
        <v>2304</v>
      </c>
    </row>
    <row r="1040">
      <c r="A1040" t="n">
        <v>148</v>
      </c>
      <c r="B1040" t="inlineStr">
        <is>
          <t>Estudiantes vinculados a investigación</t>
        </is>
      </c>
      <c r="C1040" t="inlineStr">
        <is>
          <t>Formación para la investigación, creación e innovación</t>
        </is>
      </c>
      <c r="D1040" t="inlineStr">
        <is>
          <t>Trimestral</t>
        </is>
      </c>
      <c r="E1040" t="inlineStr">
        <is>
          <t>Positivo</t>
        </is>
      </c>
      <c r="F1040" s="134" t="n">
        <v>45838</v>
      </c>
      <c r="G1040" t="inlineStr">
        <is>
          <t>148-2025-06-30</t>
        </is>
      </c>
      <c r="H1040" t="inlineStr">
        <is>
          <t>TEM</t>
        </is>
      </c>
      <c r="I1040" t="inlineStr">
        <is>
          <t>Total estudiantes matriculados</t>
        </is>
      </c>
      <c r="J1040" t="n">
        <v>56504</v>
      </c>
    </row>
    <row r="1041">
      <c r="A1041" t="n">
        <v>148</v>
      </c>
      <c r="B1041" t="inlineStr">
        <is>
          <t>Estudiantes vinculados a investigación</t>
        </is>
      </c>
      <c r="C1041" t="inlineStr">
        <is>
          <t>Formación para la investigación, creación e innovación</t>
        </is>
      </c>
      <c r="D1041" t="inlineStr">
        <is>
          <t>Trimestral</t>
        </is>
      </c>
      <c r="E1041" t="inlineStr">
        <is>
          <t>Positivo</t>
        </is>
      </c>
      <c r="F1041" s="134" t="n">
        <v>46022</v>
      </c>
      <c r="G1041" t="inlineStr">
        <is>
          <t>148-2025-12-31</t>
        </is>
      </c>
      <c r="H1041" t="inlineStr">
        <is>
          <t>EVI</t>
        </is>
      </c>
      <c r="I1041" t="inlineStr">
        <is>
          <t>Estudiantes vinculados a investigación</t>
        </is>
      </c>
      <c r="J1041" t="n">
        <v>3854</v>
      </c>
    </row>
    <row r="1042">
      <c r="A1042" t="n">
        <v>148</v>
      </c>
      <c r="B1042" t="inlineStr">
        <is>
          <t>Estudiantes vinculados a investigación</t>
        </is>
      </c>
      <c r="C1042" t="inlineStr">
        <is>
          <t>Formación para la investigación, creación e innovación</t>
        </is>
      </c>
      <c r="D1042" t="inlineStr">
        <is>
          <t>Trimestral</t>
        </is>
      </c>
      <c r="E1042" t="inlineStr">
        <is>
          <t>Positivo</t>
        </is>
      </c>
      <c r="F1042" s="134" t="n">
        <v>46022</v>
      </c>
      <c r="G1042" t="inlineStr">
        <is>
          <t>148-2025-12-31</t>
        </is>
      </c>
      <c r="H1042" t="inlineStr">
        <is>
          <t>TEM</t>
        </is>
      </c>
      <c r="I1042" t="inlineStr">
        <is>
          <t>Total estudiantes matriculados</t>
        </is>
      </c>
      <c r="J1042" t="n">
        <v>56833</v>
      </c>
    </row>
    <row r="1043">
      <c r="A1043" t="n">
        <v>150</v>
      </c>
      <c r="B1043" t="inlineStr">
        <is>
          <t>Nivel de Satisfacción Servicios Prestados- Investigación, desarrollo tecnológico, innovación y creación</t>
        </is>
      </c>
      <c r="C1043" t="inlineStr">
        <is>
          <t>Investigación, desarrollo tecnológico, innovación y creación</t>
        </is>
      </c>
      <c r="D1043" t="inlineStr">
        <is>
          <t>Anual</t>
        </is>
      </c>
      <c r="E1043" t="inlineStr">
        <is>
          <t>Positivo</t>
        </is>
      </c>
      <c r="F1043" s="134" t="n">
        <v>44865</v>
      </c>
      <c r="G1043" t="inlineStr">
        <is>
          <t>150-2022-10-31</t>
        </is>
      </c>
      <c r="H1043" t="inlineStr">
        <is>
          <t>NSGINV</t>
        </is>
      </c>
      <c r="I1043" t="inlineStr">
        <is>
          <t>Nivel de Satisfacción Servicios Prestados</t>
        </is>
      </c>
      <c r="J1043" t="n">
        <v>80</v>
      </c>
    </row>
    <row r="1044">
      <c r="A1044" t="n">
        <v>150</v>
      </c>
      <c r="B1044" t="inlineStr">
        <is>
          <t>Nivel de Satisfacción Servicios Prestados- Investigación, desarrollo tecnológico, innovación y creación</t>
        </is>
      </c>
      <c r="C1044" t="inlineStr">
        <is>
          <t>Investigación, desarrollo tecnológico, innovación y creación</t>
        </is>
      </c>
      <c r="D1044" t="inlineStr">
        <is>
          <t>Anual</t>
        </is>
      </c>
      <c r="E1044" t="inlineStr">
        <is>
          <t>Positivo</t>
        </is>
      </c>
      <c r="F1044" s="134" t="n">
        <v>45230</v>
      </c>
      <c r="G1044" t="inlineStr">
        <is>
          <t>150-2023-10-31</t>
        </is>
      </c>
      <c r="H1044" t="inlineStr">
        <is>
          <t>NSGINV</t>
        </is>
      </c>
      <c r="I1044" t="inlineStr">
        <is>
          <t>Nivel de Satisfacción Servicios Prestados</t>
        </is>
      </c>
      <c r="J1044" t="n">
        <v>94</v>
      </c>
    </row>
    <row r="1045">
      <c r="A1045" t="n">
        <v>150</v>
      </c>
      <c r="B1045" t="inlineStr">
        <is>
          <t>Nivel de Satisfacción Servicios Prestados- Investigación, desarrollo tecnológico, innovación y creación</t>
        </is>
      </c>
      <c r="C1045" t="inlineStr">
        <is>
          <t>Investigación, desarrollo tecnológico, innovación y creación</t>
        </is>
      </c>
      <c r="D1045" t="inlineStr">
        <is>
          <t>Anual</t>
        </is>
      </c>
      <c r="E1045" t="inlineStr">
        <is>
          <t>Positivo</t>
        </is>
      </c>
      <c r="F1045" s="134" t="n">
        <v>45596</v>
      </c>
      <c r="G1045" t="inlineStr">
        <is>
          <t>150-2024-10-31</t>
        </is>
      </c>
      <c r="H1045" t="inlineStr">
        <is>
          <t>NSGINV</t>
        </is>
      </c>
      <c r="I1045" t="inlineStr">
        <is>
          <t>Nivel de Satisfacción Servicios Prestados</t>
        </is>
      </c>
      <c r="J1045" t="n">
        <v>89</v>
      </c>
    </row>
    <row r="1046">
      <c r="A1046" t="n">
        <v>151</v>
      </c>
      <c r="B1046" t="inlineStr">
        <is>
          <t>Nivel de Satisfacción Servicios Prestados</t>
        </is>
      </c>
      <c r="C1046" t="inlineStr">
        <is>
          <t>Biblioteca Institucional</t>
        </is>
      </c>
      <c r="D1046" t="inlineStr">
        <is>
          <t>Anual</t>
        </is>
      </c>
      <c r="E1046" t="inlineStr">
        <is>
          <t>Positivo</t>
        </is>
      </c>
      <c r="F1046" s="134" t="n">
        <v>44865</v>
      </c>
      <c r="G1046" t="inlineStr">
        <is>
          <t>151-2022-10-31</t>
        </is>
      </c>
      <c r="H1046" t="inlineStr">
        <is>
          <t>NSBI</t>
        </is>
      </c>
      <c r="I1046" t="inlineStr">
        <is>
          <t>Nivel de Satisfacción Servicios Prestados</t>
        </is>
      </c>
      <c r="J1046" t="n">
        <v>83</v>
      </c>
    </row>
    <row r="1047">
      <c r="A1047" t="n">
        <v>151</v>
      </c>
      <c r="B1047" t="inlineStr">
        <is>
          <t>Nivel de Satisfacción Servicios Prestados</t>
        </is>
      </c>
      <c r="C1047" t="inlineStr">
        <is>
          <t>Biblioteca Institucional</t>
        </is>
      </c>
      <c r="D1047" t="inlineStr">
        <is>
          <t>Anual</t>
        </is>
      </c>
      <c r="E1047" t="inlineStr">
        <is>
          <t>Positivo</t>
        </is>
      </c>
      <c r="F1047" s="134" t="n">
        <v>45230</v>
      </c>
      <c r="G1047" t="inlineStr">
        <is>
          <t>151-2023-10-31</t>
        </is>
      </c>
      <c r="H1047" t="inlineStr">
        <is>
          <t>NSBI</t>
        </is>
      </c>
      <c r="I1047" t="inlineStr">
        <is>
          <t>Nivel de Satisfacción Servicios Prestados</t>
        </is>
      </c>
      <c r="J1047" t="n">
        <v>90.37</v>
      </c>
    </row>
    <row r="1048">
      <c r="A1048" t="n">
        <v>151</v>
      </c>
      <c r="B1048" t="inlineStr">
        <is>
          <t>Nivel de Satisfacción Servicios Prestados</t>
        </is>
      </c>
      <c r="C1048" t="inlineStr">
        <is>
          <t>Biblioteca Institucional</t>
        </is>
      </c>
      <c r="D1048" t="inlineStr">
        <is>
          <t>Anual</t>
        </is>
      </c>
      <c r="E1048" t="inlineStr">
        <is>
          <t>Positivo</t>
        </is>
      </c>
      <c r="F1048" s="134" t="n">
        <v>45596</v>
      </c>
      <c r="G1048" t="inlineStr">
        <is>
          <t>151-2024-10-31</t>
        </is>
      </c>
      <c r="H1048" t="inlineStr">
        <is>
          <t>NSBI</t>
        </is>
      </c>
      <c r="I1048" t="inlineStr">
        <is>
          <t>Nivel de Satisfacción Servicios Prestados</t>
        </is>
      </c>
      <c r="J1048" t="n">
        <v>80</v>
      </c>
    </row>
    <row r="1049">
      <c r="A1049" t="n">
        <v>151</v>
      </c>
      <c r="B1049" t="inlineStr">
        <is>
          <t>Nivel de Satisfacción Servicios Prestados</t>
        </is>
      </c>
      <c r="C1049" t="inlineStr">
        <is>
          <t>Biblioteca Institucional</t>
        </is>
      </c>
      <c r="D1049" t="inlineStr">
        <is>
          <t>Anual</t>
        </is>
      </c>
      <c r="E1049" t="inlineStr">
        <is>
          <t>Positivo</t>
        </is>
      </c>
      <c r="F1049" s="134" t="n">
        <v>45961</v>
      </c>
      <c r="G1049" t="inlineStr">
        <is>
          <t>151-2025-10-31</t>
        </is>
      </c>
      <c r="H1049" t="inlineStr">
        <is>
          <t>NSBI</t>
        </is>
      </c>
      <c r="I1049" t="inlineStr">
        <is>
          <t>Nivel de Satisfacción Servicios Prestados</t>
        </is>
      </c>
      <c r="J1049" t="n">
        <v>95</v>
      </c>
    </row>
    <row r="1050">
      <c r="A1050" t="n">
        <v>159</v>
      </c>
      <c r="B1050" t="inlineStr">
        <is>
          <t>Nivel de Satisfacción Servicios Prestados</t>
        </is>
      </c>
      <c r="C1050" t="inlineStr">
        <is>
          <t>Editorial y Publicaciones</t>
        </is>
      </c>
      <c r="D1050" t="inlineStr">
        <is>
          <t>Trimestral</t>
        </is>
      </c>
      <c r="E1050" t="inlineStr">
        <is>
          <t>Positivo</t>
        </is>
      </c>
      <c r="F1050" s="134" t="n">
        <v>44742</v>
      </c>
      <c r="G1050" t="inlineStr">
        <is>
          <t>159-2022-06-30</t>
        </is>
      </c>
      <c r="H1050" t="inlineStr">
        <is>
          <t>NSED</t>
        </is>
      </c>
      <c r="I1050" t="inlineStr">
        <is>
          <t>Nivel de Satisfacción Servicios Prestados</t>
        </is>
      </c>
      <c r="J1050" t="n">
        <v>0</v>
      </c>
    </row>
    <row r="1051">
      <c r="A1051" t="n">
        <v>159</v>
      </c>
      <c r="B1051" t="inlineStr">
        <is>
          <t>Nivel de Satisfacción Servicios Prestados</t>
        </is>
      </c>
      <c r="C1051" t="inlineStr">
        <is>
          <t>Editorial y Publicaciones</t>
        </is>
      </c>
      <c r="D1051" t="inlineStr">
        <is>
          <t>Trimestral</t>
        </is>
      </c>
      <c r="E1051" t="inlineStr">
        <is>
          <t>Positivo</t>
        </is>
      </c>
      <c r="F1051" s="134" t="n">
        <v>44926</v>
      </c>
      <c r="G1051" t="inlineStr">
        <is>
          <t>159-2022-12-31</t>
        </is>
      </c>
      <c r="H1051" t="inlineStr">
        <is>
          <t>NSED</t>
        </is>
      </c>
      <c r="I1051" t="inlineStr">
        <is>
          <t>Nivel de Satisfacción Servicios Prestados</t>
        </is>
      </c>
      <c r="J1051" t="n">
        <v>70</v>
      </c>
    </row>
    <row r="1052">
      <c r="A1052" t="n">
        <v>159</v>
      </c>
      <c r="B1052" t="inlineStr">
        <is>
          <t>Nivel de Satisfacción Servicios Prestados</t>
        </is>
      </c>
      <c r="C1052" t="inlineStr">
        <is>
          <t>Editorial y Publicaciones</t>
        </is>
      </c>
      <c r="D1052" t="inlineStr">
        <is>
          <t>Trimestral</t>
        </is>
      </c>
      <c r="E1052" t="inlineStr">
        <is>
          <t>Positivo</t>
        </is>
      </c>
      <c r="F1052" s="134" t="n">
        <v>45107</v>
      </c>
      <c r="G1052" t="inlineStr">
        <is>
          <t>159-2023-06-30</t>
        </is>
      </c>
      <c r="H1052" t="inlineStr">
        <is>
          <t>NSED</t>
        </is>
      </c>
      <c r="I1052" t="inlineStr">
        <is>
          <t>Nivel de Satisfacción Servicios Prestados</t>
        </is>
      </c>
      <c r="J1052" t="n">
        <v>96</v>
      </c>
    </row>
    <row r="1053">
      <c r="A1053" t="n">
        <v>159</v>
      </c>
      <c r="B1053" t="inlineStr">
        <is>
          <t>Nivel de Satisfacción Servicios Prestados</t>
        </is>
      </c>
      <c r="C1053" t="inlineStr">
        <is>
          <t>Editorial y Publicaciones</t>
        </is>
      </c>
      <c r="D1053" t="inlineStr">
        <is>
          <t>Trimestral</t>
        </is>
      </c>
      <c r="E1053" t="inlineStr">
        <is>
          <t>Positivo</t>
        </is>
      </c>
      <c r="F1053" s="134" t="n">
        <v>45291</v>
      </c>
      <c r="G1053" t="inlineStr">
        <is>
          <t>159-2023-12-31</t>
        </is>
      </c>
      <c r="H1053" t="inlineStr">
        <is>
          <t>NSED</t>
        </is>
      </c>
      <c r="I1053" t="inlineStr">
        <is>
          <t>Nivel de Satisfacción Servicios Prestados</t>
        </is>
      </c>
      <c r="J1053" t="n">
        <v>100</v>
      </c>
    </row>
    <row r="1054">
      <c r="A1054" t="n">
        <v>159</v>
      </c>
      <c r="B1054" t="inlineStr">
        <is>
          <t>Nivel de Satisfacción Servicios Prestados</t>
        </is>
      </c>
      <c r="C1054" t="inlineStr">
        <is>
          <t>Editorial y Publicaciones</t>
        </is>
      </c>
      <c r="D1054" t="inlineStr">
        <is>
          <t>Trimestral</t>
        </is>
      </c>
      <c r="E1054" t="inlineStr">
        <is>
          <t>Positivo</t>
        </is>
      </c>
      <c r="F1054" s="134" t="n">
        <v>45473</v>
      </c>
      <c r="G1054" t="inlineStr">
        <is>
          <t>159-2024-06-30</t>
        </is>
      </c>
      <c r="H1054" t="inlineStr">
        <is>
          <t>NSED</t>
        </is>
      </c>
      <c r="I1054" t="inlineStr">
        <is>
          <t>Nivel de Satisfacción Servicios Prestados</t>
        </is>
      </c>
      <c r="J1054" t="n">
        <v>95</v>
      </c>
    </row>
    <row r="1055">
      <c r="A1055" t="n">
        <v>159</v>
      </c>
      <c r="B1055" t="inlineStr">
        <is>
          <t>Nivel de Satisfacción Servicios Prestados</t>
        </is>
      </c>
      <c r="C1055" t="inlineStr">
        <is>
          <t>Editorial y Publicaciones</t>
        </is>
      </c>
      <c r="D1055" t="inlineStr">
        <is>
          <t>Trimestral</t>
        </is>
      </c>
      <c r="E1055" t="inlineStr">
        <is>
          <t>Positivo</t>
        </is>
      </c>
      <c r="F1055" s="134" t="n">
        <v>45657</v>
      </c>
      <c r="G1055" t="inlineStr">
        <is>
          <t>159-2024-12-31</t>
        </is>
      </c>
      <c r="H1055" t="inlineStr">
        <is>
          <t>NSED</t>
        </is>
      </c>
      <c r="I1055" t="inlineStr">
        <is>
          <t>Nivel de Satisfacción Servicios Prestados</t>
        </is>
      </c>
      <c r="J1055" t="n">
        <v>97.8</v>
      </c>
    </row>
    <row r="1056">
      <c r="A1056" t="n">
        <v>159</v>
      </c>
      <c r="B1056" t="inlineStr">
        <is>
          <t>Nivel de Satisfacción Servicios Prestados</t>
        </is>
      </c>
      <c r="C1056" t="inlineStr">
        <is>
          <t>Editorial y Publicaciones</t>
        </is>
      </c>
      <c r="D1056" t="inlineStr">
        <is>
          <t>Trimestral</t>
        </is>
      </c>
      <c r="E1056" t="inlineStr">
        <is>
          <t>Positivo</t>
        </is>
      </c>
      <c r="F1056" s="134" t="n">
        <v>45838</v>
      </c>
      <c r="G1056" t="inlineStr">
        <is>
          <t>159-2025-06-30</t>
        </is>
      </c>
      <c r="H1056" t="inlineStr">
        <is>
          <t>NSED</t>
        </is>
      </c>
      <c r="I1056" t="inlineStr">
        <is>
          <t>Nivel de Satisfacción Servicios Prestados</t>
        </is>
      </c>
      <c r="J1056" t="n">
        <v>100</v>
      </c>
    </row>
    <row r="1057">
      <c r="A1057" t="n">
        <v>159</v>
      </c>
      <c r="B1057" t="inlineStr">
        <is>
          <t>Nivel de Satisfacción Servicios Prestados</t>
        </is>
      </c>
      <c r="C1057" t="inlineStr">
        <is>
          <t>Editorial y Publicaciones</t>
        </is>
      </c>
      <c r="D1057" t="inlineStr">
        <is>
          <t>Trimestral</t>
        </is>
      </c>
      <c r="E1057" t="inlineStr">
        <is>
          <t>Positivo</t>
        </is>
      </c>
      <c r="F1057" s="134" t="n">
        <v>46022</v>
      </c>
      <c r="G1057" t="inlineStr">
        <is>
          <t>159-2025-12-31</t>
        </is>
      </c>
      <c r="H1057" t="inlineStr">
        <is>
          <t>NSED</t>
        </is>
      </c>
      <c r="I1057" t="inlineStr">
        <is>
          <t>Nivel de Satisfacción Servicios Prestados</t>
        </is>
      </c>
      <c r="J1057" t="n">
        <v>100</v>
      </c>
    </row>
    <row r="1058">
      <c r="A1058" t="n">
        <v>167</v>
      </c>
      <c r="B1058" t="inlineStr">
        <is>
          <t>Satisfacción actividades plan de bienestar</t>
        </is>
      </c>
      <c r="C1058" t="inlineStr">
        <is>
          <t>GESTIÓN Y DESARROLLO DEL TALENTO HUMANO</t>
        </is>
      </c>
      <c r="D1058" t="inlineStr">
        <is>
          <t>Trimestral</t>
        </is>
      </c>
      <c r="E1058" t="inlineStr">
        <is>
          <t>Positivo</t>
        </is>
      </c>
      <c r="F1058" s="134" t="n">
        <v>44651</v>
      </c>
      <c r="G1058" t="inlineStr">
        <is>
          <t>167-2022-03-31</t>
        </is>
      </c>
      <c r="H1058" t="inlineStr">
        <is>
          <t>SAB</t>
        </is>
      </c>
      <c r="I1058" t="inlineStr">
        <is>
          <t>Resultado promedio satisfacción de actividades de bienestar</t>
        </is>
      </c>
      <c r="J1058" t="n">
        <v>0</v>
      </c>
    </row>
    <row r="1059">
      <c r="A1059" t="n">
        <v>167</v>
      </c>
      <c r="B1059" t="inlineStr">
        <is>
          <t>Satisfacción actividades plan de bienestar</t>
        </is>
      </c>
      <c r="C1059" t="inlineStr">
        <is>
          <t>GESTIÓN Y DESARROLLO DEL TALENTO HUMANO</t>
        </is>
      </c>
      <c r="D1059" t="inlineStr">
        <is>
          <t>Trimestral</t>
        </is>
      </c>
      <c r="E1059" t="inlineStr">
        <is>
          <t>Positivo</t>
        </is>
      </c>
      <c r="F1059" s="134" t="n">
        <v>44742</v>
      </c>
      <c r="G1059" t="inlineStr">
        <is>
          <t>167-2022-06-30</t>
        </is>
      </c>
      <c r="H1059" t="inlineStr">
        <is>
          <t>SAB</t>
        </is>
      </c>
      <c r="I1059" t="inlineStr">
        <is>
          <t>Resultado promedio satisfacción de actividades de bienestar</t>
        </is>
      </c>
      <c r="J1059" t="n">
        <v>97.64</v>
      </c>
    </row>
    <row r="1060">
      <c r="A1060" t="n">
        <v>167</v>
      </c>
      <c r="B1060" t="inlineStr">
        <is>
          <t>Satisfacción actividades plan de bienestar</t>
        </is>
      </c>
      <c r="C1060" t="inlineStr">
        <is>
          <t>GESTIÓN Y DESARROLLO DEL TALENTO HUMANO</t>
        </is>
      </c>
      <c r="D1060" t="inlineStr">
        <is>
          <t>Trimestral</t>
        </is>
      </c>
      <c r="E1060" t="inlineStr">
        <is>
          <t>Positivo</t>
        </is>
      </c>
      <c r="F1060" s="134" t="n">
        <v>44926</v>
      </c>
      <c r="G1060" t="inlineStr">
        <is>
          <t>167-2022-12-31</t>
        </is>
      </c>
      <c r="H1060" t="inlineStr">
        <is>
          <t>SAB</t>
        </is>
      </c>
      <c r="I1060" t="inlineStr">
        <is>
          <t>Resultado promedio satisfacción de actividades de bienestar</t>
        </is>
      </c>
      <c r="J1060" t="n">
        <v>96.55</v>
      </c>
    </row>
    <row r="1061">
      <c r="A1061" t="n">
        <v>167</v>
      </c>
      <c r="B1061" t="inlineStr">
        <is>
          <t>Satisfacción actividades plan de bienestar</t>
        </is>
      </c>
      <c r="C1061" t="inlineStr">
        <is>
          <t>GESTIÓN Y DESARROLLO DEL TALENTO HUMANO</t>
        </is>
      </c>
      <c r="D1061" t="inlineStr">
        <is>
          <t>Trimestral</t>
        </is>
      </c>
      <c r="E1061" t="inlineStr">
        <is>
          <t>Positivo</t>
        </is>
      </c>
      <c r="F1061" s="134" t="n">
        <v>45107</v>
      </c>
      <c r="G1061" t="inlineStr">
        <is>
          <t>167-2023-06-30</t>
        </is>
      </c>
      <c r="H1061" t="inlineStr">
        <is>
          <t>SAB</t>
        </is>
      </c>
      <c r="I1061" t="inlineStr">
        <is>
          <t>Resultado promedio satisfacción de actividades de bienestar</t>
        </is>
      </c>
      <c r="J1061" t="n">
        <v>97.7</v>
      </c>
    </row>
    <row r="1062">
      <c r="A1062" t="n">
        <v>167</v>
      </c>
      <c r="B1062" t="inlineStr">
        <is>
          <t>Satisfacción actividades plan de bienestar</t>
        </is>
      </c>
      <c r="C1062" t="inlineStr">
        <is>
          <t>GESTIÓN Y DESARROLLO DEL TALENTO HUMANO</t>
        </is>
      </c>
      <c r="D1062" t="inlineStr">
        <is>
          <t>Trimestral</t>
        </is>
      </c>
      <c r="E1062" t="inlineStr">
        <is>
          <t>Positivo</t>
        </is>
      </c>
      <c r="F1062" s="134" t="n">
        <v>45291</v>
      </c>
      <c r="G1062" t="inlineStr">
        <is>
          <t>167-2023-12-31</t>
        </is>
      </c>
      <c r="H1062" t="inlineStr">
        <is>
          <t>SAB</t>
        </is>
      </c>
      <c r="I1062" t="inlineStr">
        <is>
          <t>Resultado promedio satisfacción de actividades de bienestar</t>
        </is>
      </c>
      <c r="J1062" t="n">
        <v>96.15000000000001</v>
      </c>
    </row>
    <row r="1063">
      <c r="A1063" t="n">
        <v>167</v>
      </c>
      <c r="B1063" t="inlineStr">
        <is>
          <t>Satisfacción actividades plan de bienestar</t>
        </is>
      </c>
      <c r="C1063" t="inlineStr">
        <is>
          <t>GESTIÓN Y DESARROLLO DEL TALENTO HUMANO</t>
        </is>
      </c>
      <c r="D1063" t="inlineStr">
        <is>
          <t>Trimestral</t>
        </is>
      </c>
      <c r="E1063" t="inlineStr">
        <is>
          <t>Positivo</t>
        </is>
      </c>
      <c r="F1063" s="134" t="n">
        <v>45473</v>
      </c>
      <c r="G1063" t="inlineStr">
        <is>
          <t>167-2024-06-30</t>
        </is>
      </c>
      <c r="H1063" t="inlineStr">
        <is>
          <t>SAB</t>
        </is>
      </c>
      <c r="I1063" t="inlineStr">
        <is>
          <t>Resultado promedio satisfacción de actividades de bienestar</t>
        </is>
      </c>
      <c r="J1063" t="n">
        <v>96.86</v>
      </c>
    </row>
    <row r="1064">
      <c r="A1064" t="n">
        <v>167</v>
      </c>
      <c r="B1064" t="inlineStr">
        <is>
          <t>Satisfacción actividades plan de bienestar</t>
        </is>
      </c>
      <c r="C1064" t="inlineStr">
        <is>
          <t>GESTIÓN Y DESARROLLO DEL TALENTO HUMANO</t>
        </is>
      </c>
      <c r="D1064" t="inlineStr">
        <is>
          <t>Trimestral</t>
        </is>
      </c>
      <c r="E1064" t="inlineStr">
        <is>
          <t>Positivo</t>
        </is>
      </c>
      <c r="F1064" s="134" t="n">
        <v>45657</v>
      </c>
      <c r="G1064" t="inlineStr">
        <is>
          <t>167-2024-12-31</t>
        </is>
      </c>
      <c r="H1064" t="inlineStr">
        <is>
          <t>SAB</t>
        </is>
      </c>
      <c r="I1064" t="inlineStr">
        <is>
          <t>Resultado promedio satisfacción de actividades de bienestar</t>
        </is>
      </c>
      <c r="J1064" t="n">
        <v>96.8</v>
      </c>
    </row>
    <row r="1065">
      <c r="A1065" t="n">
        <v>167</v>
      </c>
      <c r="B1065" t="inlineStr">
        <is>
          <t>Satisfacción actividades plan de bienestar</t>
        </is>
      </c>
      <c r="C1065" t="inlineStr">
        <is>
          <t>GESTIÓN Y DESARROLLO DEL TALENTO HUMANO</t>
        </is>
      </c>
      <c r="D1065" t="inlineStr">
        <is>
          <t>Trimestral</t>
        </is>
      </c>
      <c r="E1065" t="inlineStr">
        <is>
          <t>Positivo</t>
        </is>
      </c>
      <c r="F1065" s="134" t="n">
        <v>45838</v>
      </c>
      <c r="G1065" t="inlineStr">
        <is>
          <t>167-2025-06-30</t>
        </is>
      </c>
      <c r="H1065" t="inlineStr">
        <is>
          <t>SAB</t>
        </is>
      </c>
      <c r="I1065" t="inlineStr">
        <is>
          <t>Resultado promedio satisfacción de actividades de bienestar</t>
        </is>
      </c>
      <c r="J1065" t="n">
        <v>93.63</v>
      </c>
    </row>
    <row r="1066">
      <c r="A1066" t="n">
        <v>167</v>
      </c>
      <c r="B1066" t="inlineStr">
        <is>
          <t>Satisfacción actividades plan de bienestar</t>
        </is>
      </c>
      <c r="C1066" t="inlineStr">
        <is>
          <t>GESTIÓN Y DESARROLLO DEL TALENTO HUMANO</t>
        </is>
      </c>
      <c r="D1066" t="inlineStr">
        <is>
          <t>Trimestral</t>
        </is>
      </c>
      <c r="E1066" t="inlineStr">
        <is>
          <t>Positivo</t>
        </is>
      </c>
      <c r="F1066" s="134" t="n">
        <v>46022</v>
      </c>
      <c r="G1066" t="inlineStr">
        <is>
          <t>167-2025-12-31</t>
        </is>
      </c>
      <c r="H1066" t="inlineStr">
        <is>
          <t>SAB</t>
        </is>
      </c>
      <c r="I1066" t="inlineStr">
        <is>
          <t>Resultado promedio satisfacción de actividades de bienestar</t>
        </is>
      </c>
      <c r="J1066" t="n">
        <v>94</v>
      </c>
    </row>
    <row r="1067">
      <c r="A1067" t="n">
        <v>172</v>
      </c>
      <c r="B1067" t="inlineStr">
        <is>
          <t>Cumplimiento plan operativo del SGC</t>
        </is>
      </c>
      <c r="C1067" t="inlineStr">
        <is>
          <t>Gestión de calidad</t>
        </is>
      </c>
      <c r="D1067" t="inlineStr">
        <is>
          <t>Mensual</t>
        </is>
      </c>
      <c r="E1067" t="inlineStr">
        <is>
          <t>Positivo</t>
        </is>
      </c>
      <c r="F1067" s="134" t="n">
        <v>44592</v>
      </c>
      <c r="G1067" t="inlineStr">
        <is>
          <t>172-2022-01-31</t>
        </is>
      </c>
      <c r="H1067" t="inlineStr">
        <is>
          <t>aep</t>
        </is>
      </c>
      <c r="I1067" t="inlineStr">
        <is>
          <t>total actividades ejecutadas en el periodo</t>
        </is>
      </c>
      <c r="J1067" t="n">
        <v>0</v>
      </c>
    </row>
    <row r="1068">
      <c r="A1068" t="n">
        <v>172</v>
      </c>
      <c r="B1068" t="inlineStr">
        <is>
          <t>Cumplimiento plan operativo del SGC</t>
        </is>
      </c>
      <c r="C1068" t="inlineStr">
        <is>
          <t>Gestión de calidad</t>
        </is>
      </c>
      <c r="D1068" t="inlineStr">
        <is>
          <t>Mensual</t>
        </is>
      </c>
      <c r="E1068" t="inlineStr">
        <is>
          <t>Positivo</t>
        </is>
      </c>
      <c r="F1068" s="134" t="n">
        <v>44592</v>
      </c>
      <c r="G1068" t="inlineStr">
        <is>
          <t>172-2022-01-31</t>
        </is>
      </c>
      <c r="H1068" t="inlineStr">
        <is>
          <t>agcp</t>
        </is>
      </c>
      <c r="I1068" t="inlineStr">
        <is>
          <t>actividades planeadas en el periodo</t>
        </is>
      </c>
      <c r="J1068" t="n">
        <v>0</v>
      </c>
    </row>
    <row r="1069">
      <c r="A1069" t="n">
        <v>172</v>
      </c>
      <c r="B1069" t="inlineStr">
        <is>
          <t>Cumplimiento plan operativo del SGC</t>
        </is>
      </c>
      <c r="C1069" t="inlineStr">
        <is>
          <t>Gestión de calidad</t>
        </is>
      </c>
      <c r="D1069" t="inlineStr">
        <is>
          <t>Mensual</t>
        </is>
      </c>
      <c r="E1069" t="inlineStr">
        <is>
          <t>Positivo</t>
        </is>
      </c>
      <c r="F1069" s="134" t="n">
        <v>44620</v>
      </c>
      <c r="G1069" t="inlineStr">
        <is>
          <t>172-2022-02-28</t>
        </is>
      </c>
      <c r="H1069" t="inlineStr">
        <is>
          <t>aep</t>
        </is>
      </c>
      <c r="I1069" t="inlineStr">
        <is>
          <t>total actividades ejecutadas en el periodo</t>
        </is>
      </c>
      <c r="J1069" t="n">
        <v>0</v>
      </c>
    </row>
    <row r="1070">
      <c r="A1070" t="n">
        <v>172</v>
      </c>
      <c r="B1070" t="inlineStr">
        <is>
          <t>Cumplimiento plan operativo del SGC</t>
        </is>
      </c>
      <c r="C1070" t="inlineStr">
        <is>
          <t>Gestión de calidad</t>
        </is>
      </c>
      <c r="D1070" t="inlineStr">
        <is>
          <t>Mensual</t>
        </is>
      </c>
      <c r="E1070" t="inlineStr">
        <is>
          <t>Positivo</t>
        </is>
      </c>
      <c r="F1070" s="134" t="n">
        <v>44620</v>
      </c>
      <c r="G1070" t="inlineStr">
        <is>
          <t>172-2022-02-28</t>
        </is>
      </c>
      <c r="H1070" t="inlineStr">
        <is>
          <t>agcp</t>
        </is>
      </c>
      <c r="I1070" t="inlineStr">
        <is>
          <t>actividades planeadas en el periodo</t>
        </is>
      </c>
      <c r="J1070" t="n">
        <v>0</v>
      </c>
    </row>
    <row r="1071">
      <c r="A1071" t="n">
        <v>172</v>
      </c>
      <c r="B1071" t="inlineStr">
        <is>
          <t>Cumplimiento plan operativo del SGC</t>
        </is>
      </c>
      <c r="C1071" t="inlineStr">
        <is>
          <t>Gestión de calidad</t>
        </is>
      </c>
      <c r="D1071" t="inlineStr">
        <is>
          <t>Mensual</t>
        </is>
      </c>
      <c r="E1071" t="inlineStr">
        <is>
          <t>Positivo</t>
        </is>
      </c>
      <c r="F1071" s="134" t="n">
        <v>44651</v>
      </c>
      <c r="G1071" t="inlineStr">
        <is>
          <t>172-2022-03-31</t>
        </is>
      </c>
      <c r="H1071" t="inlineStr">
        <is>
          <t>aep</t>
        </is>
      </c>
      <c r="I1071" t="inlineStr">
        <is>
          <t>total actividades ejecutadas en el periodo</t>
        </is>
      </c>
      <c r="J1071" t="n">
        <v>0</v>
      </c>
    </row>
    <row r="1072">
      <c r="A1072" t="n">
        <v>172</v>
      </c>
      <c r="B1072" t="inlineStr">
        <is>
          <t>Cumplimiento plan operativo del SGC</t>
        </is>
      </c>
      <c r="C1072" t="inlineStr">
        <is>
          <t>Gestión de calidad</t>
        </is>
      </c>
      <c r="D1072" t="inlineStr">
        <is>
          <t>Mensual</t>
        </is>
      </c>
      <c r="E1072" t="inlineStr">
        <is>
          <t>Positivo</t>
        </is>
      </c>
      <c r="F1072" s="134" t="n">
        <v>44651</v>
      </c>
      <c r="G1072" t="inlineStr">
        <is>
          <t>172-2022-03-31</t>
        </is>
      </c>
      <c r="H1072" t="inlineStr">
        <is>
          <t>agcp</t>
        </is>
      </c>
      <c r="I1072" t="inlineStr">
        <is>
          <t>actividades planeadas en el periodo</t>
        </is>
      </c>
      <c r="J1072" t="n">
        <v>0</v>
      </c>
    </row>
    <row r="1073">
      <c r="A1073" t="n">
        <v>172</v>
      </c>
      <c r="B1073" t="inlineStr">
        <is>
          <t>Cumplimiento plan operativo del SGC</t>
        </is>
      </c>
      <c r="C1073" t="inlineStr">
        <is>
          <t>Gestión de calidad</t>
        </is>
      </c>
      <c r="D1073" t="inlineStr">
        <is>
          <t>Mensual</t>
        </is>
      </c>
      <c r="E1073" t="inlineStr">
        <is>
          <t>Positivo</t>
        </is>
      </c>
      <c r="F1073" s="134" t="n">
        <v>44651</v>
      </c>
      <c r="G1073" t="inlineStr">
        <is>
          <t>172-2022-03-31</t>
        </is>
      </c>
      <c r="H1073" t="inlineStr">
        <is>
          <t>aep</t>
        </is>
      </c>
      <c r="I1073" t="inlineStr">
        <is>
          <t>total actividades ejecutadas en el periodo</t>
        </is>
      </c>
      <c r="J1073" t="n">
        <v>0</v>
      </c>
    </row>
    <row r="1074">
      <c r="A1074" t="n">
        <v>172</v>
      </c>
      <c r="B1074" t="inlineStr">
        <is>
          <t>Cumplimiento plan operativo del SGC</t>
        </is>
      </c>
      <c r="C1074" t="inlineStr">
        <is>
          <t>Gestión de calidad</t>
        </is>
      </c>
      <c r="D1074" t="inlineStr">
        <is>
          <t>Mensual</t>
        </is>
      </c>
      <c r="E1074" t="inlineStr">
        <is>
          <t>Positivo</t>
        </is>
      </c>
      <c r="F1074" s="134" t="n">
        <v>44651</v>
      </c>
      <c r="G1074" t="inlineStr">
        <is>
          <t>172-2022-03-31</t>
        </is>
      </c>
      <c r="H1074" t="inlineStr">
        <is>
          <t>agcp</t>
        </is>
      </c>
      <c r="I1074" t="inlineStr">
        <is>
          <t>actividades planeadas en el periodo</t>
        </is>
      </c>
      <c r="J1074" t="n">
        <v>0</v>
      </c>
    </row>
    <row r="1075">
      <c r="A1075" t="n">
        <v>172</v>
      </c>
      <c r="B1075" t="inlineStr">
        <is>
          <t>Cumplimiento plan operativo del SGC</t>
        </is>
      </c>
      <c r="C1075" t="inlineStr">
        <is>
          <t>Gestión de calidad</t>
        </is>
      </c>
      <c r="D1075" t="inlineStr">
        <is>
          <t>Mensual</t>
        </is>
      </c>
      <c r="E1075" t="inlineStr">
        <is>
          <t>Positivo</t>
        </is>
      </c>
      <c r="F1075" s="134" t="n">
        <v>44681</v>
      </c>
      <c r="G1075" t="inlineStr">
        <is>
          <t>172-2022-04-30</t>
        </is>
      </c>
      <c r="H1075" t="inlineStr">
        <is>
          <t>aep</t>
        </is>
      </c>
      <c r="I1075" t="inlineStr">
        <is>
          <t>total actividades ejecutadas en el periodo</t>
        </is>
      </c>
      <c r="J1075" t="n">
        <v>0</v>
      </c>
    </row>
    <row r="1076">
      <c r="A1076" t="n">
        <v>172</v>
      </c>
      <c r="B1076" t="inlineStr">
        <is>
          <t>Cumplimiento plan operativo del SGC</t>
        </is>
      </c>
      <c r="C1076" t="inlineStr">
        <is>
          <t>Gestión de calidad</t>
        </is>
      </c>
      <c r="D1076" t="inlineStr">
        <is>
          <t>Mensual</t>
        </is>
      </c>
      <c r="E1076" t="inlineStr">
        <is>
          <t>Positivo</t>
        </is>
      </c>
      <c r="F1076" s="134" t="n">
        <v>44681</v>
      </c>
      <c r="G1076" t="inlineStr">
        <is>
          <t>172-2022-04-30</t>
        </is>
      </c>
      <c r="H1076" t="inlineStr">
        <is>
          <t>agcp</t>
        </is>
      </c>
      <c r="I1076" t="inlineStr">
        <is>
          <t>actividades planeadas en el periodo</t>
        </is>
      </c>
      <c r="J1076" t="n">
        <v>0</v>
      </c>
    </row>
    <row r="1077">
      <c r="A1077" t="n">
        <v>172</v>
      </c>
      <c r="B1077" t="inlineStr">
        <is>
          <t>Cumplimiento plan operativo del SGC</t>
        </is>
      </c>
      <c r="C1077" t="inlineStr">
        <is>
          <t>Gestión de calidad</t>
        </is>
      </c>
      <c r="D1077" t="inlineStr">
        <is>
          <t>Mensual</t>
        </is>
      </c>
      <c r="E1077" t="inlineStr">
        <is>
          <t>Positivo</t>
        </is>
      </c>
      <c r="F1077" s="134" t="n">
        <v>44712</v>
      </c>
      <c r="G1077" t="inlineStr">
        <is>
          <t>172-2022-05-31</t>
        </is>
      </c>
      <c r="H1077" t="inlineStr">
        <is>
          <t>aep</t>
        </is>
      </c>
      <c r="I1077" t="inlineStr">
        <is>
          <t>total actividades ejecutadas en el periodo</t>
        </is>
      </c>
      <c r="J1077" t="n">
        <v>0</v>
      </c>
    </row>
    <row r="1078">
      <c r="A1078" t="n">
        <v>172</v>
      </c>
      <c r="B1078" t="inlineStr">
        <is>
          <t>Cumplimiento plan operativo del SGC</t>
        </is>
      </c>
      <c r="C1078" t="inlineStr">
        <is>
          <t>Gestión de calidad</t>
        </is>
      </c>
      <c r="D1078" t="inlineStr">
        <is>
          <t>Mensual</t>
        </is>
      </c>
      <c r="E1078" t="inlineStr">
        <is>
          <t>Positivo</t>
        </is>
      </c>
      <c r="F1078" s="134" t="n">
        <v>44712</v>
      </c>
      <c r="G1078" t="inlineStr">
        <is>
          <t>172-2022-05-31</t>
        </is>
      </c>
      <c r="H1078" t="inlineStr">
        <is>
          <t>agcp</t>
        </is>
      </c>
      <c r="I1078" t="inlineStr">
        <is>
          <t>actividades planeadas en el periodo</t>
        </is>
      </c>
      <c r="J1078" t="n">
        <v>0</v>
      </c>
    </row>
    <row r="1079">
      <c r="A1079" t="n">
        <v>172</v>
      </c>
      <c r="B1079" t="inlineStr">
        <is>
          <t>Cumplimiento plan operativo del SGC</t>
        </is>
      </c>
      <c r="C1079" t="inlineStr">
        <is>
          <t>Gestión de calidad</t>
        </is>
      </c>
      <c r="D1079" t="inlineStr">
        <is>
          <t>Mensual</t>
        </is>
      </c>
      <c r="E1079" t="inlineStr">
        <is>
          <t>Positivo</t>
        </is>
      </c>
      <c r="F1079" s="134" t="n">
        <v>44742</v>
      </c>
      <c r="G1079" t="inlineStr">
        <is>
          <t>172-2022-06-30</t>
        </is>
      </c>
      <c r="H1079" t="inlineStr">
        <is>
          <t>aep</t>
        </is>
      </c>
      <c r="I1079" t="inlineStr">
        <is>
          <t>total actividades ejecutadas en el periodo</t>
        </is>
      </c>
      <c r="J1079" t="n">
        <v>20</v>
      </c>
    </row>
    <row r="1080">
      <c r="A1080" t="n">
        <v>172</v>
      </c>
      <c r="B1080" t="inlineStr">
        <is>
          <t>Cumplimiento plan operativo del SGC</t>
        </is>
      </c>
      <c r="C1080" t="inlineStr">
        <is>
          <t>Gestión de calidad</t>
        </is>
      </c>
      <c r="D1080" t="inlineStr">
        <is>
          <t>Mensual</t>
        </is>
      </c>
      <c r="E1080" t="inlineStr">
        <is>
          <t>Positivo</t>
        </is>
      </c>
      <c r="F1080" s="134" t="n">
        <v>44742</v>
      </c>
      <c r="G1080" t="inlineStr">
        <is>
          <t>172-2022-06-30</t>
        </is>
      </c>
      <c r="H1080" t="inlineStr">
        <is>
          <t>agcp</t>
        </is>
      </c>
      <c r="I1080" t="inlineStr">
        <is>
          <t>actividades planeadas en el periodo</t>
        </is>
      </c>
      <c r="J1080" t="n">
        <v>21</v>
      </c>
    </row>
    <row r="1081">
      <c r="A1081" t="n">
        <v>172</v>
      </c>
      <c r="B1081" t="inlineStr">
        <is>
          <t>Cumplimiento plan operativo del SGC</t>
        </is>
      </c>
      <c r="C1081" t="inlineStr">
        <is>
          <t>Gestión de calidad</t>
        </is>
      </c>
      <c r="D1081" t="inlineStr">
        <is>
          <t>Mensual</t>
        </is>
      </c>
      <c r="E1081" t="inlineStr">
        <is>
          <t>Positivo</t>
        </is>
      </c>
      <c r="F1081" s="134" t="n">
        <v>44773</v>
      </c>
      <c r="G1081" t="inlineStr">
        <is>
          <t>172-2022-07-31</t>
        </is>
      </c>
      <c r="H1081" t="inlineStr">
        <is>
          <t>aep</t>
        </is>
      </c>
      <c r="I1081" t="inlineStr">
        <is>
          <t>total actividades ejecutadas en el periodo</t>
        </is>
      </c>
      <c r="J1081" t="n">
        <v>22</v>
      </c>
    </row>
    <row r="1082">
      <c r="A1082" t="n">
        <v>172</v>
      </c>
      <c r="B1082" t="inlineStr">
        <is>
          <t>Cumplimiento plan operativo del SGC</t>
        </is>
      </c>
      <c r="C1082" t="inlineStr">
        <is>
          <t>Gestión de calidad</t>
        </is>
      </c>
      <c r="D1082" t="inlineStr">
        <is>
          <t>Mensual</t>
        </is>
      </c>
      <c r="E1082" t="inlineStr">
        <is>
          <t>Positivo</t>
        </is>
      </c>
      <c r="F1082" s="134" t="n">
        <v>44773</v>
      </c>
      <c r="G1082" t="inlineStr">
        <is>
          <t>172-2022-07-31</t>
        </is>
      </c>
      <c r="H1082" t="inlineStr">
        <is>
          <t>agcp</t>
        </is>
      </c>
      <c r="I1082" t="inlineStr">
        <is>
          <t>actividades planeadas en el periodo</t>
        </is>
      </c>
      <c r="J1082" t="n">
        <v>23</v>
      </c>
    </row>
    <row r="1083">
      <c r="A1083" t="n">
        <v>172</v>
      </c>
      <c r="B1083" t="inlineStr">
        <is>
          <t>Cumplimiento plan operativo del SGC</t>
        </is>
      </c>
      <c r="C1083" t="inlineStr">
        <is>
          <t>Gestión de calidad</t>
        </is>
      </c>
      <c r="D1083" t="inlineStr">
        <is>
          <t>Mensual</t>
        </is>
      </c>
      <c r="E1083" t="inlineStr">
        <is>
          <t>Positivo</t>
        </is>
      </c>
      <c r="F1083" s="134" t="n">
        <v>44804</v>
      </c>
      <c r="G1083" t="inlineStr">
        <is>
          <t>172-2022-08-31</t>
        </is>
      </c>
      <c r="H1083" t="inlineStr">
        <is>
          <t>aep</t>
        </is>
      </c>
      <c r="I1083" t="inlineStr">
        <is>
          <t>total actividades ejecutadas en el periodo</t>
        </is>
      </c>
      <c r="J1083" t="n">
        <v>51</v>
      </c>
    </row>
    <row r="1084">
      <c r="A1084" t="n">
        <v>172</v>
      </c>
      <c r="B1084" t="inlineStr">
        <is>
          <t>Cumplimiento plan operativo del SGC</t>
        </is>
      </c>
      <c r="C1084" t="inlineStr">
        <is>
          <t>Gestión de calidad</t>
        </is>
      </c>
      <c r="D1084" t="inlineStr">
        <is>
          <t>Mensual</t>
        </is>
      </c>
      <c r="E1084" t="inlineStr">
        <is>
          <t>Positivo</t>
        </is>
      </c>
      <c r="F1084" s="134" t="n">
        <v>44804</v>
      </c>
      <c r="G1084" t="inlineStr">
        <is>
          <t>172-2022-08-31</t>
        </is>
      </c>
      <c r="H1084" t="inlineStr">
        <is>
          <t>agcp</t>
        </is>
      </c>
      <c r="I1084" t="inlineStr">
        <is>
          <t>actividades planeadas en el periodo</t>
        </is>
      </c>
      <c r="J1084" t="n">
        <v>51</v>
      </c>
    </row>
    <row r="1085">
      <c r="A1085" t="n">
        <v>172</v>
      </c>
      <c r="B1085" t="inlineStr">
        <is>
          <t>Cumplimiento plan operativo del SGC</t>
        </is>
      </c>
      <c r="C1085" t="inlineStr">
        <is>
          <t>Gestión de calidad</t>
        </is>
      </c>
      <c r="D1085" t="inlineStr">
        <is>
          <t>Mensual</t>
        </is>
      </c>
      <c r="E1085" t="inlineStr">
        <is>
          <t>Positivo</t>
        </is>
      </c>
      <c r="F1085" s="134" t="n">
        <v>44834</v>
      </c>
      <c r="G1085" t="inlineStr">
        <is>
          <t>172-2022-09-30</t>
        </is>
      </c>
      <c r="H1085" t="inlineStr">
        <is>
          <t>aep</t>
        </is>
      </c>
      <c r="I1085" t="inlineStr">
        <is>
          <t>total actividades ejecutadas en el periodo</t>
        </is>
      </c>
      <c r="J1085" t="n">
        <v>61</v>
      </c>
    </row>
    <row r="1086">
      <c r="A1086" t="n">
        <v>172</v>
      </c>
      <c r="B1086" t="inlineStr">
        <is>
          <t>Cumplimiento plan operativo del SGC</t>
        </is>
      </c>
      <c r="C1086" t="inlineStr">
        <is>
          <t>Gestión de calidad</t>
        </is>
      </c>
      <c r="D1086" t="inlineStr">
        <is>
          <t>Mensual</t>
        </is>
      </c>
      <c r="E1086" t="inlineStr">
        <is>
          <t>Positivo</t>
        </is>
      </c>
      <c r="F1086" s="134" t="n">
        <v>44834</v>
      </c>
      <c r="G1086" t="inlineStr">
        <is>
          <t>172-2022-09-30</t>
        </is>
      </c>
      <c r="H1086" t="inlineStr">
        <is>
          <t>agcp</t>
        </is>
      </c>
      <c r="I1086" t="inlineStr">
        <is>
          <t>actividades planeadas en el periodo</t>
        </is>
      </c>
      <c r="J1086" t="n">
        <v>61</v>
      </c>
    </row>
    <row r="1087">
      <c r="A1087" t="n">
        <v>172</v>
      </c>
      <c r="B1087" t="inlineStr">
        <is>
          <t>Cumplimiento plan operativo del SGC</t>
        </is>
      </c>
      <c r="C1087" t="inlineStr">
        <is>
          <t>Gestión de calidad</t>
        </is>
      </c>
      <c r="D1087" t="inlineStr">
        <is>
          <t>Mensual</t>
        </is>
      </c>
      <c r="E1087" t="inlineStr">
        <is>
          <t>Positivo</t>
        </is>
      </c>
      <c r="F1087" s="134" t="n">
        <v>44865</v>
      </c>
      <c r="G1087" t="inlineStr">
        <is>
          <t>172-2022-10-31</t>
        </is>
      </c>
      <c r="H1087" t="inlineStr">
        <is>
          <t>aep</t>
        </is>
      </c>
      <c r="I1087" t="inlineStr">
        <is>
          <t>total actividades ejecutadas en el periodo</t>
        </is>
      </c>
      <c r="J1087" t="n">
        <v>80</v>
      </c>
    </row>
    <row r="1088">
      <c r="A1088" t="n">
        <v>172</v>
      </c>
      <c r="B1088" t="inlineStr">
        <is>
          <t>Cumplimiento plan operativo del SGC</t>
        </is>
      </c>
      <c r="C1088" t="inlineStr">
        <is>
          <t>Gestión de calidad</t>
        </is>
      </c>
      <c r="D1088" t="inlineStr">
        <is>
          <t>Mensual</t>
        </is>
      </c>
      <c r="E1088" t="inlineStr">
        <is>
          <t>Positivo</t>
        </is>
      </c>
      <c r="F1088" s="134" t="n">
        <v>44865</v>
      </c>
      <c r="G1088" t="inlineStr">
        <is>
          <t>172-2022-10-31</t>
        </is>
      </c>
      <c r="H1088" t="inlineStr">
        <is>
          <t>agcp</t>
        </is>
      </c>
      <c r="I1088" t="inlineStr">
        <is>
          <t>actividades planeadas en el periodo</t>
        </is>
      </c>
      <c r="J1088" t="n">
        <v>83</v>
      </c>
    </row>
    <row r="1089">
      <c r="A1089" t="n">
        <v>172</v>
      </c>
      <c r="B1089" t="inlineStr">
        <is>
          <t>Cumplimiento plan operativo del SGC</t>
        </is>
      </c>
      <c r="C1089" t="inlineStr">
        <is>
          <t>Gestión de calidad</t>
        </is>
      </c>
      <c r="D1089" t="inlineStr">
        <is>
          <t>Mensual</t>
        </is>
      </c>
      <c r="E1089" t="inlineStr">
        <is>
          <t>Positivo</t>
        </is>
      </c>
      <c r="F1089" s="134" t="n">
        <v>44895</v>
      </c>
      <c r="G1089" t="inlineStr">
        <is>
          <t>172-2022-11-30</t>
        </is>
      </c>
      <c r="H1089" t="inlineStr">
        <is>
          <t>aep</t>
        </is>
      </c>
      <c r="I1089" t="inlineStr">
        <is>
          <t>total actividades ejecutadas en el periodo</t>
        </is>
      </c>
      <c r="J1089" t="n">
        <v>83</v>
      </c>
    </row>
    <row r="1090">
      <c r="A1090" t="n">
        <v>172</v>
      </c>
      <c r="B1090" t="inlineStr">
        <is>
          <t>Cumplimiento plan operativo del SGC</t>
        </is>
      </c>
      <c r="C1090" t="inlineStr">
        <is>
          <t>Gestión de calidad</t>
        </is>
      </c>
      <c r="D1090" t="inlineStr">
        <is>
          <t>Mensual</t>
        </is>
      </c>
      <c r="E1090" t="inlineStr">
        <is>
          <t>Positivo</t>
        </is>
      </c>
      <c r="F1090" s="134" t="n">
        <v>44895</v>
      </c>
      <c r="G1090" t="inlineStr">
        <is>
          <t>172-2022-11-30</t>
        </is>
      </c>
      <c r="H1090" t="inlineStr">
        <is>
          <t>agcp</t>
        </is>
      </c>
      <c r="I1090" t="inlineStr">
        <is>
          <t>actividades planeadas en el periodo</t>
        </is>
      </c>
      <c r="J1090" t="n">
        <v>83</v>
      </c>
    </row>
    <row r="1091">
      <c r="A1091" t="n">
        <v>172</v>
      </c>
      <c r="B1091" t="inlineStr">
        <is>
          <t>Cumplimiento plan operativo del SGC</t>
        </is>
      </c>
      <c r="C1091" t="inlineStr">
        <is>
          <t>Gestión de calidad</t>
        </is>
      </c>
      <c r="D1091" t="inlineStr">
        <is>
          <t>Mensual</t>
        </is>
      </c>
      <c r="E1091" t="inlineStr">
        <is>
          <t>Positivo</t>
        </is>
      </c>
      <c r="F1091" s="134" t="n">
        <v>44926</v>
      </c>
      <c r="G1091" t="inlineStr">
        <is>
          <t>172-2022-12-31</t>
        </is>
      </c>
      <c r="H1091" t="inlineStr">
        <is>
          <t>aep</t>
        </is>
      </c>
      <c r="I1091" t="inlineStr">
        <is>
          <t>total actividades ejecutadas en el periodo</t>
        </is>
      </c>
      <c r="J1091" t="n">
        <v>0</v>
      </c>
    </row>
    <row r="1092">
      <c r="A1092" t="n">
        <v>172</v>
      </c>
      <c r="B1092" t="inlineStr">
        <is>
          <t>Cumplimiento plan operativo del SGC</t>
        </is>
      </c>
      <c r="C1092" t="inlineStr">
        <is>
          <t>Gestión de calidad</t>
        </is>
      </c>
      <c r="D1092" t="inlineStr">
        <is>
          <t>Mensual</t>
        </is>
      </c>
      <c r="E1092" t="inlineStr">
        <is>
          <t>Positivo</t>
        </is>
      </c>
      <c r="F1092" s="134" t="n">
        <v>44926</v>
      </c>
      <c r="G1092" t="inlineStr">
        <is>
          <t>172-2022-12-31</t>
        </is>
      </c>
      <c r="H1092" t="inlineStr">
        <is>
          <t>agcp</t>
        </is>
      </c>
      <c r="I1092" t="inlineStr">
        <is>
          <t>actividades planeadas en el periodo</t>
        </is>
      </c>
      <c r="J1092" t="n">
        <v>0</v>
      </c>
    </row>
    <row r="1093">
      <c r="A1093" t="n">
        <v>172</v>
      </c>
      <c r="B1093" t="inlineStr">
        <is>
          <t>Cumplimiento plan operativo del SGC</t>
        </is>
      </c>
      <c r="C1093" t="inlineStr">
        <is>
          <t>Gestión de calidad</t>
        </is>
      </c>
      <c r="D1093" t="inlineStr">
        <is>
          <t>Mensual</t>
        </is>
      </c>
      <c r="E1093" t="inlineStr">
        <is>
          <t>Positivo</t>
        </is>
      </c>
      <c r="F1093" s="134" t="n">
        <v>44926</v>
      </c>
      <c r="G1093" t="inlineStr">
        <is>
          <t>172-2022-12-31</t>
        </is>
      </c>
      <c r="H1093" t="inlineStr">
        <is>
          <t>aep</t>
        </is>
      </c>
      <c r="I1093" t="inlineStr">
        <is>
          <t>total actividades ejecutadas en el periodo</t>
        </is>
      </c>
      <c r="J1093" t="n">
        <v>0</v>
      </c>
    </row>
    <row r="1094">
      <c r="A1094" t="n">
        <v>172</v>
      </c>
      <c r="B1094" t="inlineStr">
        <is>
          <t>Cumplimiento plan operativo del SGC</t>
        </is>
      </c>
      <c r="C1094" t="inlineStr">
        <is>
          <t>Gestión de calidad</t>
        </is>
      </c>
      <c r="D1094" t="inlineStr">
        <is>
          <t>Mensual</t>
        </is>
      </c>
      <c r="E1094" t="inlineStr">
        <is>
          <t>Positivo</t>
        </is>
      </c>
      <c r="F1094" s="134" t="n">
        <v>44926</v>
      </c>
      <c r="G1094" t="inlineStr">
        <is>
          <t>172-2022-12-31</t>
        </is>
      </c>
      <c r="H1094" t="inlineStr">
        <is>
          <t>agcp</t>
        </is>
      </c>
      <c r="I1094" t="inlineStr">
        <is>
          <t>actividades planeadas en el periodo</t>
        </is>
      </c>
      <c r="J1094" t="n">
        <v>0</v>
      </c>
    </row>
    <row r="1095">
      <c r="A1095" t="n">
        <v>172</v>
      </c>
      <c r="B1095" t="inlineStr">
        <is>
          <t>Cumplimiento plan operativo del SGC</t>
        </is>
      </c>
      <c r="C1095" t="inlineStr">
        <is>
          <t>Gestión de calidad</t>
        </is>
      </c>
      <c r="D1095" t="inlineStr">
        <is>
          <t>Mensual</t>
        </is>
      </c>
      <c r="E1095" t="inlineStr">
        <is>
          <t>Positivo</t>
        </is>
      </c>
      <c r="F1095" s="134" t="n">
        <v>44957</v>
      </c>
      <c r="G1095" t="inlineStr">
        <is>
          <t>172-2023-01-31</t>
        </is>
      </c>
      <c r="H1095" t="inlineStr">
        <is>
          <t>aep</t>
        </is>
      </c>
      <c r="I1095" t="inlineStr">
        <is>
          <t>total actividades ejecutadas en el periodo</t>
        </is>
      </c>
      <c r="J1095" t="n">
        <v>0</v>
      </c>
    </row>
    <row r="1096">
      <c r="A1096" t="n">
        <v>172</v>
      </c>
      <c r="B1096" t="inlineStr">
        <is>
          <t>Cumplimiento plan operativo del SGC</t>
        </is>
      </c>
      <c r="C1096" t="inlineStr">
        <is>
          <t>Gestión de calidad</t>
        </is>
      </c>
      <c r="D1096" t="inlineStr">
        <is>
          <t>Mensual</t>
        </is>
      </c>
      <c r="E1096" t="inlineStr">
        <is>
          <t>Positivo</t>
        </is>
      </c>
      <c r="F1096" s="134" t="n">
        <v>44957</v>
      </c>
      <c r="G1096" t="inlineStr">
        <is>
          <t>172-2023-01-31</t>
        </is>
      </c>
      <c r="H1096" t="inlineStr">
        <is>
          <t>agcp</t>
        </is>
      </c>
      <c r="I1096" t="inlineStr">
        <is>
          <t>actividades planeadas en el periodo</t>
        </is>
      </c>
      <c r="J1096" t="n">
        <v>0</v>
      </c>
    </row>
    <row r="1097">
      <c r="A1097" t="n">
        <v>172</v>
      </c>
      <c r="B1097" t="inlineStr">
        <is>
          <t>Cumplimiento plan operativo del SGC</t>
        </is>
      </c>
      <c r="C1097" t="inlineStr">
        <is>
          <t>Gestión de calidad</t>
        </is>
      </c>
      <c r="D1097" t="inlineStr">
        <is>
          <t>Mensual</t>
        </is>
      </c>
      <c r="E1097" t="inlineStr">
        <is>
          <t>Positivo</t>
        </is>
      </c>
      <c r="F1097" s="134" t="n">
        <v>45016</v>
      </c>
      <c r="G1097" t="inlineStr">
        <is>
          <t>172-2023-03-31</t>
        </is>
      </c>
      <c r="H1097" t="inlineStr">
        <is>
          <t>aep</t>
        </is>
      </c>
      <c r="I1097" t="inlineStr">
        <is>
          <t>total actividades ejecutadas en el periodo</t>
        </is>
      </c>
      <c r="J1097" t="n">
        <v>5</v>
      </c>
    </row>
    <row r="1098">
      <c r="A1098" t="n">
        <v>172</v>
      </c>
      <c r="B1098" t="inlineStr">
        <is>
          <t>Cumplimiento plan operativo del SGC</t>
        </is>
      </c>
      <c r="C1098" t="inlineStr">
        <is>
          <t>Gestión de calidad</t>
        </is>
      </c>
      <c r="D1098" t="inlineStr">
        <is>
          <t>Mensual</t>
        </is>
      </c>
      <c r="E1098" t="inlineStr">
        <is>
          <t>Positivo</t>
        </is>
      </c>
      <c r="F1098" s="134" t="n">
        <v>45016</v>
      </c>
      <c r="G1098" t="inlineStr">
        <is>
          <t>172-2023-03-31</t>
        </is>
      </c>
      <c r="H1098" t="inlineStr">
        <is>
          <t>agcp</t>
        </is>
      </c>
      <c r="I1098" t="inlineStr">
        <is>
          <t>actividades planeadas en el periodo</t>
        </is>
      </c>
      <c r="J1098" t="n">
        <v>5</v>
      </c>
    </row>
    <row r="1099">
      <c r="A1099" t="n">
        <v>172</v>
      </c>
      <c r="B1099" t="inlineStr">
        <is>
          <t>Cumplimiento plan operativo del SGC</t>
        </is>
      </c>
      <c r="C1099" t="inlineStr">
        <is>
          <t>Gestión de calidad</t>
        </is>
      </c>
      <c r="D1099" t="inlineStr">
        <is>
          <t>Mensual</t>
        </is>
      </c>
      <c r="E1099" t="inlineStr">
        <is>
          <t>Positivo</t>
        </is>
      </c>
      <c r="F1099" s="134" t="n">
        <v>45046</v>
      </c>
      <c r="G1099" t="inlineStr">
        <is>
          <t>172-2023-04-30</t>
        </is>
      </c>
      <c r="H1099" t="inlineStr">
        <is>
          <t>aep</t>
        </is>
      </c>
      <c r="I1099" t="inlineStr">
        <is>
          <t>total actividades ejecutadas en el periodo</t>
        </is>
      </c>
      <c r="J1099" t="n">
        <v>6</v>
      </c>
    </row>
    <row r="1100">
      <c r="A1100" t="n">
        <v>172</v>
      </c>
      <c r="B1100" t="inlineStr">
        <is>
          <t>Cumplimiento plan operativo del SGC</t>
        </is>
      </c>
      <c r="C1100" t="inlineStr">
        <is>
          <t>Gestión de calidad</t>
        </is>
      </c>
      <c r="D1100" t="inlineStr">
        <is>
          <t>Mensual</t>
        </is>
      </c>
      <c r="E1100" t="inlineStr">
        <is>
          <t>Positivo</t>
        </is>
      </c>
      <c r="F1100" s="134" t="n">
        <v>45046</v>
      </c>
      <c r="G1100" t="inlineStr">
        <is>
          <t>172-2023-04-30</t>
        </is>
      </c>
      <c r="H1100" t="inlineStr">
        <is>
          <t>agcp</t>
        </is>
      </c>
      <c r="I1100" t="inlineStr">
        <is>
          <t>actividades planeadas en el periodo</t>
        </is>
      </c>
      <c r="J1100" t="n">
        <v>7</v>
      </c>
    </row>
    <row r="1101">
      <c r="A1101" t="n">
        <v>172</v>
      </c>
      <c r="B1101" t="inlineStr">
        <is>
          <t>Cumplimiento plan operativo del SGC</t>
        </is>
      </c>
      <c r="C1101" t="inlineStr">
        <is>
          <t>Gestión de calidad</t>
        </is>
      </c>
      <c r="D1101" t="inlineStr">
        <is>
          <t>Mensual</t>
        </is>
      </c>
      <c r="E1101" t="inlineStr">
        <is>
          <t>Positivo</t>
        </is>
      </c>
      <c r="F1101" s="134" t="n">
        <v>45077</v>
      </c>
      <c r="G1101" t="inlineStr">
        <is>
          <t>172-2023-05-31</t>
        </is>
      </c>
      <c r="H1101" t="inlineStr">
        <is>
          <t>aep</t>
        </is>
      </c>
      <c r="I1101" t="inlineStr">
        <is>
          <t>total actividades ejecutadas en el periodo</t>
        </is>
      </c>
      <c r="J1101" t="n">
        <v>14</v>
      </c>
    </row>
    <row r="1102">
      <c r="A1102" t="n">
        <v>172</v>
      </c>
      <c r="B1102" t="inlineStr">
        <is>
          <t>Cumplimiento plan operativo del SGC</t>
        </is>
      </c>
      <c r="C1102" t="inlineStr">
        <is>
          <t>Gestión de calidad</t>
        </is>
      </c>
      <c r="D1102" t="inlineStr">
        <is>
          <t>Mensual</t>
        </is>
      </c>
      <c r="E1102" t="inlineStr">
        <is>
          <t>Positivo</t>
        </is>
      </c>
      <c r="F1102" s="134" t="n">
        <v>45077</v>
      </c>
      <c r="G1102" t="inlineStr">
        <is>
          <t>172-2023-05-31</t>
        </is>
      </c>
      <c r="H1102" t="inlineStr">
        <is>
          <t>agcp</t>
        </is>
      </c>
      <c r="I1102" t="inlineStr">
        <is>
          <t>actividades planeadas en el periodo</t>
        </is>
      </c>
      <c r="J1102" t="n">
        <v>15</v>
      </c>
    </row>
    <row r="1103">
      <c r="A1103" t="n">
        <v>172</v>
      </c>
      <c r="B1103" t="inlineStr">
        <is>
          <t>Cumplimiento plan operativo del SGC</t>
        </is>
      </c>
      <c r="C1103" t="inlineStr">
        <is>
          <t>Gestión de calidad</t>
        </is>
      </c>
      <c r="D1103" t="inlineStr">
        <is>
          <t>Mensual</t>
        </is>
      </c>
      <c r="E1103" t="inlineStr">
        <is>
          <t>Positivo</t>
        </is>
      </c>
      <c r="F1103" s="134" t="n">
        <v>45107</v>
      </c>
      <c r="G1103" t="inlineStr">
        <is>
          <t>172-2023-06-30</t>
        </is>
      </c>
      <c r="H1103" t="inlineStr">
        <is>
          <t>aep</t>
        </is>
      </c>
      <c r="I1103" t="inlineStr">
        <is>
          <t>total actividades ejecutadas en el periodo</t>
        </is>
      </c>
      <c r="J1103" t="n">
        <v>22</v>
      </c>
    </row>
    <row r="1104">
      <c r="A1104" t="n">
        <v>172</v>
      </c>
      <c r="B1104" t="inlineStr">
        <is>
          <t>Cumplimiento plan operativo del SGC</t>
        </is>
      </c>
      <c r="C1104" t="inlineStr">
        <is>
          <t>Gestión de calidad</t>
        </is>
      </c>
      <c r="D1104" t="inlineStr">
        <is>
          <t>Mensual</t>
        </is>
      </c>
      <c r="E1104" t="inlineStr">
        <is>
          <t>Positivo</t>
        </is>
      </c>
      <c r="F1104" s="134" t="n">
        <v>45107</v>
      </c>
      <c r="G1104" t="inlineStr">
        <is>
          <t>172-2023-06-30</t>
        </is>
      </c>
      <c r="H1104" t="inlineStr">
        <is>
          <t>agcp</t>
        </is>
      </c>
      <c r="I1104" t="inlineStr">
        <is>
          <t>actividades planeadas en el periodo</t>
        </is>
      </c>
      <c r="J1104" t="n">
        <v>24</v>
      </c>
    </row>
    <row r="1105">
      <c r="A1105" t="n">
        <v>172</v>
      </c>
      <c r="B1105" t="inlineStr">
        <is>
          <t>Cumplimiento plan operativo del SGC</t>
        </is>
      </c>
      <c r="C1105" t="inlineStr">
        <is>
          <t>Gestión de calidad</t>
        </is>
      </c>
      <c r="D1105" t="inlineStr">
        <is>
          <t>Mensual</t>
        </is>
      </c>
      <c r="E1105" t="inlineStr">
        <is>
          <t>Positivo</t>
        </is>
      </c>
      <c r="F1105" s="134" t="n">
        <v>45138</v>
      </c>
      <c r="G1105" t="inlineStr">
        <is>
          <t>172-2023-07-31</t>
        </is>
      </c>
      <c r="H1105" t="inlineStr">
        <is>
          <t>aep</t>
        </is>
      </c>
      <c r="I1105" t="inlineStr">
        <is>
          <t>total actividades ejecutadas en el periodo</t>
        </is>
      </c>
      <c r="J1105" t="n">
        <v>19</v>
      </c>
    </row>
    <row r="1106">
      <c r="A1106" t="n">
        <v>172</v>
      </c>
      <c r="B1106" t="inlineStr">
        <is>
          <t>Cumplimiento plan operativo del SGC</t>
        </is>
      </c>
      <c r="C1106" t="inlineStr">
        <is>
          <t>Gestión de calidad</t>
        </is>
      </c>
      <c r="D1106" t="inlineStr">
        <is>
          <t>Mensual</t>
        </is>
      </c>
      <c r="E1106" t="inlineStr">
        <is>
          <t>Positivo</t>
        </is>
      </c>
      <c r="F1106" s="134" t="n">
        <v>45138</v>
      </c>
      <c r="G1106" t="inlineStr">
        <is>
          <t>172-2023-07-31</t>
        </is>
      </c>
      <c r="H1106" t="inlineStr">
        <is>
          <t>agcp</t>
        </is>
      </c>
      <c r="I1106" t="inlineStr">
        <is>
          <t>actividades planeadas en el periodo</t>
        </is>
      </c>
      <c r="J1106" t="n">
        <v>20</v>
      </c>
    </row>
    <row r="1107">
      <c r="A1107" t="n">
        <v>172</v>
      </c>
      <c r="B1107" t="inlineStr">
        <is>
          <t>Cumplimiento plan operativo del SGC</t>
        </is>
      </c>
      <c r="C1107" t="inlineStr">
        <is>
          <t>Gestión de calidad</t>
        </is>
      </c>
      <c r="D1107" t="inlineStr">
        <is>
          <t>Mensual</t>
        </is>
      </c>
      <c r="E1107" t="inlineStr">
        <is>
          <t>Positivo</t>
        </is>
      </c>
      <c r="F1107" s="134" t="n">
        <v>45169</v>
      </c>
      <c r="G1107" t="inlineStr">
        <is>
          <t>172-2023-08-31</t>
        </is>
      </c>
      <c r="H1107" t="inlineStr">
        <is>
          <t>aep</t>
        </is>
      </c>
      <c r="I1107" t="inlineStr">
        <is>
          <t>total actividades ejecutadas en el periodo</t>
        </is>
      </c>
      <c r="J1107" t="n">
        <v>22</v>
      </c>
    </row>
    <row r="1108">
      <c r="A1108" t="n">
        <v>172</v>
      </c>
      <c r="B1108" t="inlineStr">
        <is>
          <t>Cumplimiento plan operativo del SGC</t>
        </is>
      </c>
      <c r="C1108" t="inlineStr">
        <is>
          <t>Gestión de calidad</t>
        </is>
      </c>
      <c r="D1108" t="inlineStr">
        <is>
          <t>Mensual</t>
        </is>
      </c>
      <c r="E1108" t="inlineStr">
        <is>
          <t>Positivo</t>
        </is>
      </c>
      <c r="F1108" s="134" t="n">
        <v>45169</v>
      </c>
      <c r="G1108" t="inlineStr">
        <is>
          <t>172-2023-08-31</t>
        </is>
      </c>
      <c r="H1108" t="inlineStr">
        <is>
          <t>agcp</t>
        </is>
      </c>
      <c r="I1108" t="inlineStr">
        <is>
          <t>actividades planeadas en el periodo</t>
        </is>
      </c>
      <c r="J1108" t="n">
        <v>24</v>
      </c>
    </row>
    <row r="1109">
      <c r="A1109" t="n">
        <v>172</v>
      </c>
      <c r="B1109" t="inlineStr">
        <is>
          <t>Cumplimiento plan operativo del SGC</t>
        </is>
      </c>
      <c r="C1109" t="inlineStr">
        <is>
          <t>Gestión de calidad</t>
        </is>
      </c>
      <c r="D1109" t="inlineStr">
        <is>
          <t>Mensual</t>
        </is>
      </c>
      <c r="E1109" t="inlineStr">
        <is>
          <t>Positivo</t>
        </is>
      </c>
      <c r="F1109" s="134" t="n">
        <v>45199</v>
      </c>
      <c r="G1109" t="inlineStr">
        <is>
          <t>172-2023-09-30</t>
        </is>
      </c>
      <c r="H1109" t="inlineStr">
        <is>
          <t>aep</t>
        </is>
      </c>
      <c r="I1109" t="inlineStr">
        <is>
          <t>total actividades ejecutadas en el periodo</t>
        </is>
      </c>
      <c r="J1109" t="n">
        <v>29</v>
      </c>
    </row>
    <row r="1110">
      <c r="A1110" t="n">
        <v>172</v>
      </c>
      <c r="B1110" t="inlineStr">
        <is>
          <t>Cumplimiento plan operativo del SGC</t>
        </is>
      </c>
      <c r="C1110" t="inlineStr">
        <is>
          <t>Gestión de calidad</t>
        </is>
      </c>
      <c r="D1110" t="inlineStr">
        <is>
          <t>Mensual</t>
        </is>
      </c>
      <c r="E1110" t="inlineStr">
        <is>
          <t>Positivo</t>
        </is>
      </c>
      <c r="F1110" s="134" t="n">
        <v>45199</v>
      </c>
      <c r="G1110" t="inlineStr">
        <is>
          <t>172-2023-09-30</t>
        </is>
      </c>
      <c r="H1110" t="inlineStr">
        <is>
          <t>agcp</t>
        </is>
      </c>
      <c r="I1110" t="inlineStr">
        <is>
          <t>actividades planeadas en el periodo</t>
        </is>
      </c>
      <c r="J1110" t="n">
        <v>30</v>
      </c>
    </row>
    <row r="1111">
      <c r="A1111" t="n">
        <v>172</v>
      </c>
      <c r="B1111" t="inlineStr">
        <is>
          <t>Cumplimiento plan operativo del SGC</t>
        </is>
      </c>
      <c r="C1111" t="inlineStr">
        <is>
          <t>Gestión de calidad</t>
        </is>
      </c>
      <c r="D1111" t="inlineStr">
        <is>
          <t>Mensual</t>
        </is>
      </c>
      <c r="E1111" t="inlineStr">
        <is>
          <t>Positivo</t>
        </is>
      </c>
      <c r="F1111" s="134" t="n">
        <v>45230</v>
      </c>
      <c r="G1111" t="inlineStr">
        <is>
          <t>172-2023-10-31</t>
        </is>
      </c>
      <c r="H1111" t="inlineStr">
        <is>
          <t>aep</t>
        </is>
      </c>
      <c r="I1111" t="inlineStr">
        <is>
          <t>total actividades ejecutadas en el periodo</t>
        </is>
      </c>
      <c r="J1111" t="n">
        <v>41</v>
      </c>
    </row>
    <row r="1112">
      <c r="A1112" t="n">
        <v>172</v>
      </c>
      <c r="B1112" t="inlineStr">
        <is>
          <t>Cumplimiento plan operativo del SGC</t>
        </is>
      </c>
      <c r="C1112" t="inlineStr">
        <is>
          <t>Gestión de calidad</t>
        </is>
      </c>
      <c r="D1112" t="inlineStr">
        <is>
          <t>Mensual</t>
        </is>
      </c>
      <c r="E1112" t="inlineStr">
        <is>
          <t>Positivo</t>
        </is>
      </c>
      <c r="F1112" s="134" t="n">
        <v>45230</v>
      </c>
      <c r="G1112" t="inlineStr">
        <is>
          <t>172-2023-10-31</t>
        </is>
      </c>
      <c r="H1112" t="inlineStr">
        <is>
          <t>agcp</t>
        </is>
      </c>
      <c r="I1112" t="inlineStr">
        <is>
          <t>actividades planeadas en el periodo</t>
        </is>
      </c>
      <c r="J1112" t="n">
        <v>44</v>
      </c>
    </row>
    <row r="1113">
      <c r="A1113" t="n">
        <v>172</v>
      </c>
      <c r="B1113" t="inlineStr">
        <is>
          <t>Cumplimiento plan operativo del SGC</t>
        </is>
      </c>
      <c r="C1113" t="inlineStr">
        <is>
          <t>Gestión de calidad</t>
        </is>
      </c>
      <c r="D1113" t="inlineStr">
        <is>
          <t>Mensual</t>
        </is>
      </c>
      <c r="E1113" t="inlineStr">
        <is>
          <t>Positivo</t>
        </is>
      </c>
      <c r="F1113" s="134" t="n">
        <v>45260</v>
      </c>
      <c r="G1113" t="inlineStr">
        <is>
          <t>172-2023-11-30</t>
        </is>
      </c>
      <c r="H1113" t="inlineStr">
        <is>
          <t>aep</t>
        </is>
      </c>
      <c r="I1113" t="inlineStr">
        <is>
          <t>total actividades ejecutadas en el periodo</t>
        </is>
      </c>
      <c r="J1113" t="n">
        <v>47</v>
      </c>
    </row>
    <row r="1114">
      <c r="A1114" t="n">
        <v>172</v>
      </c>
      <c r="B1114" t="inlineStr">
        <is>
          <t>Cumplimiento plan operativo del SGC</t>
        </is>
      </c>
      <c r="C1114" t="inlineStr">
        <is>
          <t>Gestión de calidad</t>
        </is>
      </c>
      <c r="D1114" t="inlineStr">
        <is>
          <t>Mensual</t>
        </is>
      </c>
      <c r="E1114" t="inlineStr">
        <is>
          <t>Positivo</t>
        </is>
      </c>
      <c r="F1114" s="134" t="n">
        <v>45260</v>
      </c>
      <c r="G1114" t="inlineStr">
        <is>
          <t>172-2023-11-30</t>
        </is>
      </c>
      <c r="H1114" t="inlineStr">
        <is>
          <t>agcp</t>
        </is>
      </c>
      <c r="I1114" t="inlineStr">
        <is>
          <t>actividades planeadas en el periodo</t>
        </is>
      </c>
      <c r="J1114" t="n">
        <v>48</v>
      </c>
    </row>
    <row r="1115">
      <c r="A1115" t="n">
        <v>172</v>
      </c>
      <c r="B1115" t="inlineStr">
        <is>
          <t>Cumplimiento plan operativo del SGC</t>
        </is>
      </c>
      <c r="C1115" t="inlineStr">
        <is>
          <t>Gestión de calidad</t>
        </is>
      </c>
      <c r="D1115" t="inlineStr">
        <is>
          <t>Mensual</t>
        </is>
      </c>
      <c r="E1115" t="inlineStr">
        <is>
          <t>Positivo</t>
        </is>
      </c>
      <c r="F1115" s="134" t="n">
        <v>45291</v>
      </c>
      <c r="G1115" t="inlineStr">
        <is>
          <t>172-2023-12-31</t>
        </is>
      </c>
      <c r="H1115" t="inlineStr">
        <is>
          <t>aep</t>
        </is>
      </c>
      <c r="I1115" t="inlineStr">
        <is>
          <t>total actividades ejecutadas en el periodo</t>
        </is>
      </c>
      <c r="J1115" t="n">
        <v>49</v>
      </c>
    </row>
    <row r="1116">
      <c r="A1116" t="n">
        <v>172</v>
      </c>
      <c r="B1116" t="inlineStr">
        <is>
          <t>Cumplimiento plan operativo del SGC</t>
        </is>
      </c>
      <c r="C1116" t="inlineStr">
        <is>
          <t>Gestión de calidad</t>
        </is>
      </c>
      <c r="D1116" t="inlineStr">
        <is>
          <t>Mensual</t>
        </is>
      </c>
      <c r="E1116" t="inlineStr">
        <is>
          <t>Positivo</t>
        </is>
      </c>
      <c r="F1116" s="134" t="n">
        <v>45291</v>
      </c>
      <c r="G1116" t="inlineStr">
        <is>
          <t>172-2023-12-31</t>
        </is>
      </c>
      <c r="H1116" t="inlineStr">
        <is>
          <t>agcp</t>
        </is>
      </c>
      <c r="I1116" t="inlineStr">
        <is>
          <t>actividades planeadas en el periodo</t>
        </is>
      </c>
      <c r="J1116" t="n">
        <v>49</v>
      </c>
    </row>
    <row r="1117">
      <c r="A1117" t="n">
        <v>172</v>
      </c>
      <c r="B1117" t="inlineStr">
        <is>
          <t>Cumplimiento plan operativo del SGC</t>
        </is>
      </c>
      <c r="C1117" t="inlineStr">
        <is>
          <t>Gestión de calidad</t>
        </is>
      </c>
      <c r="D1117" t="inlineStr">
        <is>
          <t>Mensual</t>
        </is>
      </c>
      <c r="E1117" t="inlineStr">
        <is>
          <t>Positivo</t>
        </is>
      </c>
      <c r="F1117" s="134" t="n">
        <v>45322</v>
      </c>
      <c r="G1117" t="inlineStr">
        <is>
          <t>172-2024-01-31</t>
        </is>
      </c>
      <c r="H1117" t="inlineStr">
        <is>
          <t>aep</t>
        </is>
      </c>
      <c r="I1117" t="inlineStr">
        <is>
          <t>total actividades ejecutadas en el periodo</t>
        </is>
      </c>
      <c r="J1117" t="n">
        <v>0</v>
      </c>
    </row>
    <row r="1118">
      <c r="A1118" t="n">
        <v>172</v>
      </c>
      <c r="B1118" t="inlineStr">
        <is>
          <t>Cumplimiento plan operativo del SGC</t>
        </is>
      </c>
      <c r="C1118" t="inlineStr">
        <is>
          <t>Gestión de calidad</t>
        </is>
      </c>
      <c r="D1118" t="inlineStr">
        <is>
          <t>Mensual</t>
        </is>
      </c>
      <c r="E1118" t="inlineStr">
        <is>
          <t>Positivo</t>
        </is>
      </c>
      <c r="F1118" s="134" t="n">
        <v>45322</v>
      </c>
      <c r="G1118" t="inlineStr">
        <is>
          <t>172-2024-01-31</t>
        </is>
      </c>
      <c r="H1118" t="inlineStr">
        <is>
          <t>agcp</t>
        </is>
      </c>
      <c r="I1118" t="inlineStr">
        <is>
          <t>actividades planeadas en el periodo</t>
        </is>
      </c>
      <c r="J1118" t="n">
        <v>0</v>
      </c>
    </row>
    <row r="1119">
      <c r="A1119" t="n">
        <v>172</v>
      </c>
      <c r="B1119" t="inlineStr">
        <is>
          <t>Cumplimiento plan operativo del SGC</t>
        </is>
      </c>
      <c r="C1119" t="inlineStr">
        <is>
          <t>Gestión de calidad</t>
        </is>
      </c>
      <c r="D1119" t="inlineStr">
        <is>
          <t>Mensual</t>
        </is>
      </c>
      <c r="E1119" t="inlineStr">
        <is>
          <t>Positivo</t>
        </is>
      </c>
      <c r="F1119" s="134" t="n">
        <v>45351</v>
      </c>
      <c r="G1119" t="inlineStr">
        <is>
          <t>172-2024-02-29</t>
        </is>
      </c>
      <c r="H1119" t="inlineStr">
        <is>
          <t>aep</t>
        </is>
      </c>
      <c r="I1119" t="inlineStr">
        <is>
          <t>total actividades ejecutadas en el periodo</t>
        </is>
      </c>
      <c r="J1119" t="n">
        <v>0</v>
      </c>
    </row>
    <row r="1120">
      <c r="A1120" t="n">
        <v>172</v>
      </c>
      <c r="B1120" t="inlineStr">
        <is>
          <t>Cumplimiento plan operativo del SGC</t>
        </is>
      </c>
      <c r="C1120" t="inlineStr">
        <is>
          <t>Gestión de calidad</t>
        </is>
      </c>
      <c r="D1120" t="inlineStr">
        <is>
          <t>Mensual</t>
        </is>
      </c>
      <c r="E1120" t="inlineStr">
        <is>
          <t>Positivo</t>
        </is>
      </c>
      <c r="F1120" s="134" t="n">
        <v>45351</v>
      </c>
      <c r="G1120" t="inlineStr">
        <is>
          <t>172-2024-02-29</t>
        </is>
      </c>
      <c r="H1120" t="inlineStr">
        <is>
          <t>agcp</t>
        </is>
      </c>
      <c r="I1120" t="inlineStr">
        <is>
          <t>actividades planeadas en el periodo</t>
        </is>
      </c>
      <c r="J1120" t="n">
        <v>0</v>
      </c>
    </row>
    <row r="1121">
      <c r="A1121" t="n">
        <v>172</v>
      </c>
      <c r="B1121" t="inlineStr">
        <is>
          <t>Cumplimiento plan operativo del SGC</t>
        </is>
      </c>
      <c r="C1121" t="inlineStr">
        <is>
          <t>Gestión de calidad</t>
        </is>
      </c>
      <c r="D1121" t="inlineStr">
        <is>
          <t>Mensual</t>
        </is>
      </c>
      <c r="E1121" t="inlineStr">
        <is>
          <t>Positivo</t>
        </is>
      </c>
      <c r="F1121" s="134" t="n">
        <v>45382</v>
      </c>
      <c r="G1121" t="inlineStr">
        <is>
          <t>172-2024-03-31</t>
        </is>
      </c>
      <c r="H1121" t="inlineStr">
        <is>
          <t>aep</t>
        </is>
      </c>
      <c r="I1121" t="inlineStr">
        <is>
          <t>total actividades ejecutadas en el periodo</t>
        </is>
      </c>
      <c r="J1121" t="n">
        <v>0</v>
      </c>
    </row>
    <row r="1122">
      <c r="A1122" t="n">
        <v>172</v>
      </c>
      <c r="B1122" t="inlineStr">
        <is>
          <t>Cumplimiento plan operativo del SGC</t>
        </is>
      </c>
      <c r="C1122" t="inlineStr">
        <is>
          <t>Gestión de calidad</t>
        </is>
      </c>
      <c r="D1122" t="inlineStr">
        <is>
          <t>Mensual</t>
        </is>
      </c>
      <c r="E1122" t="inlineStr">
        <is>
          <t>Positivo</t>
        </is>
      </c>
      <c r="F1122" s="134" t="n">
        <v>45382</v>
      </c>
      <c r="G1122" t="inlineStr">
        <is>
          <t>172-2024-03-31</t>
        </is>
      </c>
      <c r="H1122" t="inlineStr">
        <is>
          <t>agcp</t>
        </is>
      </c>
      <c r="I1122" t="inlineStr">
        <is>
          <t>actividades planeadas en el periodo</t>
        </is>
      </c>
      <c r="J1122" t="n">
        <v>0</v>
      </c>
    </row>
    <row r="1123">
      <c r="A1123" t="n">
        <v>172</v>
      </c>
      <c r="B1123" t="inlineStr">
        <is>
          <t>Cumplimiento plan operativo del SGC</t>
        </is>
      </c>
      <c r="C1123" t="inlineStr">
        <is>
          <t>Gestión de calidad</t>
        </is>
      </c>
      <c r="D1123" t="inlineStr">
        <is>
          <t>Mensual</t>
        </is>
      </c>
      <c r="E1123" t="inlineStr">
        <is>
          <t>Positivo</t>
        </is>
      </c>
      <c r="F1123" s="134" t="n">
        <v>45412</v>
      </c>
      <c r="G1123" t="inlineStr">
        <is>
          <t>172-2024-04-30</t>
        </is>
      </c>
      <c r="H1123" t="inlineStr">
        <is>
          <t>aep</t>
        </is>
      </c>
      <c r="I1123" t="inlineStr">
        <is>
          <t>total actividades ejecutadas en el periodo</t>
        </is>
      </c>
      <c r="J1123" t="n">
        <v>9</v>
      </c>
    </row>
    <row r="1124">
      <c r="A1124" t="n">
        <v>172</v>
      </c>
      <c r="B1124" t="inlineStr">
        <is>
          <t>Cumplimiento plan operativo del SGC</t>
        </is>
      </c>
      <c r="C1124" t="inlineStr">
        <is>
          <t>Gestión de calidad</t>
        </is>
      </c>
      <c r="D1124" t="inlineStr">
        <is>
          <t>Mensual</t>
        </is>
      </c>
      <c r="E1124" t="inlineStr">
        <is>
          <t>Positivo</t>
        </is>
      </c>
      <c r="F1124" s="134" t="n">
        <v>45412</v>
      </c>
      <c r="G1124" t="inlineStr">
        <is>
          <t>172-2024-04-30</t>
        </is>
      </c>
      <c r="H1124" t="inlineStr">
        <is>
          <t>agcp</t>
        </is>
      </c>
      <c r="I1124" t="inlineStr">
        <is>
          <t>actividades planeadas en el periodo</t>
        </is>
      </c>
      <c r="J1124" t="n">
        <v>10</v>
      </c>
    </row>
    <row r="1125">
      <c r="A1125" t="n">
        <v>172</v>
      </c>
      <c r="B1125" t="inlineStr">
        <is>
          <t>Cumplimiento plan operativo del SGC</t>
        </is>
      </c>
      <c r="C1125" t="inlineStr">
        <is>
          <t>Gestión de calidad</t>
        </is>
      </c>
      <c r="D1125" t="inlineStr">
        <is>
          <t>Mensual</t>
        </is>
      </c>
      <c r="E1125" t="inlineStr">
        <is>
          <t>Positivo</t>
        </is>
      </c>
      <c r="F1125" s="134" t="n">
        <v>45443</v>
      </c>
      <c r="G1125" t="inlineStr">
        <is>
          <t>172-2024-05-31</t>
        </is>
      </c>
      <c r="H1125" t="inlineStr">
        <is>
          <t>aep</t>
        </is>
      </c>
      <c r="I1125" t="inlineStr">
        <is>
          <t>total actividades ejecutadas en el periodo</t>
        </is>
      </c>
      <c r="J1125" t="n">
        <v>10</v>
      </c>
    </row>
    <row r="1126">
      <c r="A1126" t="n">
        <v>172</v>
      </c>
      <c r="B1126" t="inlineStr">
        <is>
          <t>Cumplimiento plan operativo del SGC</t>
        </is>
      </c>
      <c r="C1126" t="inlineStr">
        <is>
          <t>Gestión de calidad</t>
        </is>
      </c>
      <c r="D1126" t="inlineStr">
        <is>
          <t>Mensual</t>
        </is>
      </c>
      <c r="E1126" t="inlineStr">
        <is>
          <t>Positivo</t>
        </is>
      </c>
      <c r="F1126" s="134" t="n">
        <v>45443</v>
      </c>
      <c r="G1126" t="inlineStr">
        <is>
          <t>172-2024-05-31</t>
        </is>
      </c>
      <c r="H1126" t="inlineStr">
        <is>
          <t>agcp</t>
        </is>
      </c>
      <c r="I1126" t="inlineStr">
        <is>
          <t>actividades planeadas en el periodo</t>
        </is>
      </c>
      <c r="J1126" t="n">
        <v>12</v>
      </c>
    </row>
    <row r="1127">
      <c r="A1127" t="n">
        <v>172</v>
      </c>
      <c r="B1127" t="inlineStr">
        <is>
          <t>Cumplimiento plan operativo del SGC</t>
        </is>
      </c>
      <c r="C1127" t="inlineStr">
        <is>
          <t>Gestión de calidad</t>
        </is>
      </c>
      <c r="D1127" t="inlineStr">
        <is>
          <t>Mensual</t>
        </is>
      </c>
      <c r="E1127" t="inlineStr">
        <is>
          <t>Positivo</t>
        </is>
      </c>
      <c r="F1127" s="134" t="n">
        <v>45473</v>
      </c>
      <c r="G1127" t="inlineStr">
        <is>
          <t>172-2024-06-30</t>
        </is>
      </c>
      <c r="H1127" t="inlineStr">
        <is>
          <t>aep</t>
        </is>
      </c>
      <c r="I1127" t="inlineStr">
        <is>
          <t>total actividades ejecutadas en el periodo</t>
        </is>
      </c>
      <c r="J1127" t="n">
        <v>14</v>
      </c>
    </row>
    <row r="1128">
      <c r="A1128" t="n">
        <v>172</v>
      </c>
      <c r="B1128" t="inlineStr">
        <is>
          <t>Cumplimiento plan operativo del SGC</t>
        </is>
      </c>
      <c r="C1128" t="inlineStr">
        <is>
          <t>Gestión de calidad</t>
        </is>
      </c>
      <c r="D1128" t="inlineStr">
        <is>
          <t>Mensual</t>
        </is>
      </c>
      <c r="E1128" t="inlineStr">
        <is>
          <t>Positivo</t>
        </is>
      </c>
      <c r="F1128" s="134" t="n">
        <v>45473</v>
      </c>
      <c r="G1128" t="inlineStr">
        <is>
          <t>172-2024-06-30</t>
        </is>
      </c>
      <c r="H1128" t="inlineStr">
        <is>
          <t>agcp</t>
        </is>
      </c>
      <c r="I1128" t="inlineStr">
        <is>
          <t>actividades planeadas en el periodo</t>
        </is>
      </c>
      <c r="J1128" t="n">
        <v>16</v>
      </c>
    </row>
    <row r="1129">
      <c r="A1129" t="n">
        <v>172</v>
      </c>
      <c r="B1129" t="inlineStr">
        <is>
          <t>Cumplimiento plan operativo del SGC</t>
        </is>
      </c>
      <c r="C1129" t="inlineStr">
        <is>
          <t>Gestión de calidad</t>
        </is>
      </c>
      <c r="D1129" t="inlineStr">
        <is>
          <t>Mensual</t>
        </is>
      </c>
      <c r="E1129" t="inlineStr">
        <is>
          <t>Positivo</t>
        </is>
      </c>
      <c r="F1129" s="134" t="n">
        <v>45504</v>
      </c>
      <c r="G1129" t="inlineStr">
        <is>
          <t>172-2024-07-31</t>
        </is>
      </c>
      <c r="H1129" t="inlineStr">
        <is>
          <t>aep</t>
        </is>
      </c>
      <c r="I1129" t="inlineStr">
        <is>
          <t>total actividades ejecutadas en el periodo</t>
        </is>
      </c>
      <c r="J1129" t="n">
        <v>20</v>
      </c>
    </row>
    <row r="1130">
      <c r="A1130" t="n">
        <v>172</v>
      </c>
      <c r="B1130" t="inlineStr">
        <is>
          <t>Cumplimiento plan operativo del SGC</t>
        </is>
      </c>
      <c r="C1130" t="inlineStr">
        <is>
          <t>Gestión de calidad</t>
        </is>
      </c>
      <c r="D1130" t="inlineStr">
        <is>
          <t>Mensual</t>
        </is>
      </c>
      <c r="E1130" t="inlineStr">
        <is>
          <t>Positivo</t>
        </is>
      </c>
      <c r="F1130" s="134" t="n">
        <v>45504</v>
      </c>
      <c r="G1130" t="inlineStr">
        <is>
          <t>172-2024-07-31</t>
        </is>
      </c>
      <c r="H1130" t="inlineStr">
        <is>
          <t>agcp</t>
        </is>
      </c>
      <c r="I1130" t="inlineStr">
        <is>
          <t>actividades planeadas en el periodo</t>
        </is>
      </c>
      <c r="J1130" t="n">
        <v>22</v>
      </c>
    </row>
    <row r="1131">
      <c r="A1131" t="n">
        <v>172</v>
      </c>
      <c r="B1131" t="inlineStr">
        <is>
          <t>Cumplimiento plan operativo del SGC</t>
        </is>
      </c>
      <c r="C1131" t="inlineStr">
        <is>
          <t>Gestión de calidad</t>
        </is>
      </c>
      <c r="D1131" t="inlineStr">
        <is>
          <t>Mensual</t>
        </is>
      </c>
      <c r="E1131" t="inlineStr">
        <is>
          <t>Positivo</t>
        </is>
      </c>
      <c r="F1131" s="134" t="n">
        <v>45535</v>
      </c>
      <c r="G1131" t="inlineStr">
        <is>
          <t>172-2024-08-31</t>
        </is>
      </c>
      <c r="H1131" t="inlineStr">
        <is>
          <t>aep</t>
        </is>
      </c>
      <c r="I1131" t="inlineStr">
        <is>
          <t>total actividades ejecutadas en el periodo</t>
        </is>
      </c>
      <c r="J1131" t="n">
        <v>26</v>
      </c>
    </row>
    <row r="1132">
      <c r="A1132" t="n">
        <v>172</v>
      </c>
      <c r="B1132" t="inlineStr">
        <is>
          <t>Cumplimiento plan operativo del SGC</t>
        </is>
      </c>
      <c r="C1132" t="inlineStr">
        <is>
          <t>Gestión de calidad</t>
        </is>
      </c>
      <c r="D1132" t="inlineStr">
        <is>
          <t>Mensual</t>
        </is>
      </c>
      <c r="E1132" t="inlineStr">
        <is>
          <t>Positivo</t>
        </is>
      </c>
      <c r="F1132" s="134" t="n">
        <v>45535</v>
      </c>
      <c r="G1132" t="inlineStr">
        <is>
          <t>172-2024-08-31</t>
        </is>
      </c>
      <c r="H1132" t="inlineStr">
        <is>
          <t>agcp</t>
        </is>
      </c>
      <c r="I1132" t="inlineStr">
        <is>
          <t>actividades planeadas en el periodo</t>
        </is>
      </c>
      <c r="J1132" t="n">
        <v>28</v>
      </c>
    </row>
    <row r="1133">
      <c r="A1133" t="n">
        <v>172</v>
      </c>
      <c r="B1133" t="inlineStr">
        <is>
          <t>Cumplimiento plan operativo del SGC</t>
        </is>
      </c>
      <c r="C1133" t="inlineStr">
        <is>
          <t>Gestión de calidad</t>
        </is>
      </c>
      <c r="D1133" t="inlineStr">
        <is>
          <t>Mensual</t>
        </is>
      </c>
      <c r="E1133" t="inlineStr">
        <is>
          <t>Positivo</t>
        </is>
      </c>
      <c r="F1133" s="134" t="n">
        <v>45565</v>
      </c>
      <c r="G1133" t="inlineStr">
        <is>
          <t>172-2024-09-30</t>
        </is>
      </c>
      <c r="H1133" t="inlineStr">
        <is>
          <t>aep</t>
        </is>
      </c>
      <c r="I1133" t="inlineStr">
        <is>
          <t>total actividades ejecutadas en el periodo</t>
        </is>
      </c>
      <c r="J1133" t="n">
        <v>30</v>
      </c>
    </row>
    <row r="1134">
      <c r="A1134" t="n">
        <v>172</v>
      </c>
      <c r="B1134" t="inlineStr">
        <is>
          <t>Cumplimiento plan operativo del SGC</t>
        </is>
      </c>
      <c r="C1134" t="inlineStr">
        <is>
          <t>Gestión de calidad</t>
        </is>
      </c>
      <c r="D1134" t="inlineStr">
        <is>
          <t>Mensual</t>
        </is>
      </c>
      <c r="E1134" t="inlineStr">
        <is>
          <t>Positivo</t>
        </is>
      </c>
      <c r="F1134" s="134" t="n">
        <v>45565</v>
      </c>
      <c r="G1134" t="inlineStr">
        <is>
          <t>172-2024-09-30</t>
        </is>
      </c>
      <c r="H1134" t="inlineStr">
        <is>
          <t>agcp</t>
        </is>
      </c>
      <c r="I1134" t="inlineStr">
        <is>
          <t>actividades planeadas en el periodo</t>
        </is>
      </c>
      <c r="J1134" t="n">
        <v>32</v>
      </c>
    </row>
    <row r="1135">
      <c r="A1135" t="n">
        <v>172</v>
      </c>
      <c r="B1135" t="inlineStr">
        <is>
          <t>Cumplimiento plan operativo del SGC</t>
        </is>
      </c>
      <c r="C1135" t="inlineStr">
        <is>
          <t>Gestión de calidad</t>
        </is>
      </c>
      <c r="D1135" t="inlineStr">
        <is>
          <t>Mensual</t>
        </is>
      </c>
      <c r="E1135" t="inlineStr">
        <is>
          <t>Positivo</t>
        </is>
      </c>
      <c r="F1135" s="134" t="n">
        <v>45596</v>
      </c>
      <c r="G1135" t="inlineStr">
        <is>
          <t>172-2024-10-31</t>
        </is>
      </c>
      <c r="H1135" t="inlineStr">
        <is>
          <t>aep</t>
        </is>
      </c>
      <c r="I1135" t="inlineStr">
        <is>
          <t>total actividades ejecutadas en el periodo</t>
        </is>
      </c>
      <c r="J1135" t="n">
        <v>32</v>
      </c>
    </row>
    <row r="1136">
      <c r="A1136" t="n">
        <v>172</v>
      </c>
      <c r="B1136" t="inlineStr">
        <is>
          <t>Cumplimiento plan operativo del SGC</t>
        </is>
      </c>
      <c r="C1136" t="inlineStr">
        <is>
          <t>Gestión de calidad</t>
        </is>
      </c>
      <c r="D1136" t="inlineStr">
        <is>
          <t>Mensual</t>
        </is>
      </c>
      <c r="E1136" t="inlineStr">
        <is>
          <t>Positivo</t>
        </is>
      </c>
      <c r="F1136" s="134" t="n">
        <v>45596</v>
      </c>
      <c r="G1136" t="inlineStr">
        <is>
          <t>172-2024-10-31</t>
        </is>
      </c>
      <c r="H1136" t="inlineStr">
        <is>
          <t>agcp</t>
        </is>
      </c>
      <c r="I1136" t="inlineStr">
        <is>
          <t>actividades planeadas en el periodo</t>
        </is>
      </c>
      <c r="J1136" t="n">
        <v>34</v>
      </c>
    </row>
    <row r="1137">
      <c r="A1137" t="n">
        <v>172</v>
      </c>
      <c r="B1137" t="inlineStr">
        <is>
          <t>Cumplimiento plan operativo del SGC</t>
        </is>
      </c>
      <c r="C1137" t="inlineStr">
        <is>
          <t>Gestión de calidad</t>
        </is>
      </c>
      <c r="D1137" t="inlineStr">
        <is>
          <t>Mensual</t>
        </is>
      </c>
      <c r="E1137" t="inlineStr">
        <is>
          <t>Positivo</t>
        </is>
      </c>
      <c r="F1137" s="134" t="n">
        <v>45626</v>
      </c>
      <c r="G1137" t="inlineStr">
        <is>
          <t>172-2024-11-30</t>
        </is>
      </c>
      <c r="H1137" t="inlineStr">
        <is>
          <t>aep</t>
        </is>
      </c>
      <c r="I1137" t="inlineStr">
        <is>
          <t>total actividades ejecutadas en el periodo</t>
        </is>
      </c>
      <c r="J1137" t="n">
        <v>37</v>
      </c>
    </row>
    <row r="1138">
      <c r="A1138" t="n">
        <v>172</v>
      </c>
      <c r="B1138" t="inlineStr">
        <is>
          <t>Cumplimiento plan operativo del SGC</t>
        </is>
      </c>
      <c r="C1138" t="inlineStr">
        <is>
          <t>Gestión de calidad</t>
        </is>
      </c>
      <c r="D1138" t="inlineStr">
        <is>
          <t>Mensual</t>
        </is>
      </c>
      <c r="E1138" t="inlineStr">
        <is>
          <t>Positivo</t>
        </is>
      </c>
      <c r="F1138" s="134" t="n">
        <v>45626</v>
      </c>
      <c r="G1138" t="inlineStr">
        <is>
          <t>172-2024-11-30</t>
        </is>
      </c>
      <c r="H1138" t="inlineStr">
        <is>
          <t>agcp</t>
        </is>
      </c>
      <c r="I1138" t="inlineStr">
        <is>
          <t>actividades planeadas en el periodo</t>
        </is>
      </c>
      <c r="J1138" t="n">
        <v>37</v>
      </c>
    </row>
    <row r="1139">
      <c r="A1139" t="n">
        <v>172</v>
      </c>
      <c r="B1139" t="inlineStr">
        <is>
          <t>Cumplimiento plan operativo del SGC</t>
        </is>
      </c>
      <c r="C1139" t="inlineStr">
        <is>
          <t>Gestión de calidad</t>
        </is>
      </c>
      <c r="D1139" t="inlineStr">
        <is>
          <t>Mensual</t>
        </is>
      </c>
      <c r="E1139" t="inlineStr">
        <is>
          <t>Positivo</t>
        </is>
      </c>
      <c r="F1139" s="134" t="n">
        <v>45657</v>
      </c>
      <c r="G1139" t="inlineStr">
        <is>
          <t>172-2024-12-31</t>
        </is>
      </c>
      <c r="H1139" t="inlineStr">
        <is>
          <t>aep</t>
        </is>
      </c>
      <c r="I1139" t="inlineStr">
        <is>
          <t>total actividades ejecutadas en el periodo</t>
        </is>
      </c>
      <c r="J1139" t="n">
        <v>37</v>
      </c>
    </row>
    <row r="1140">
      <c r="A1140" t="n">
        <v>172</v>
      </c>
      <c r="B1140" t="inlineStr">
        <is>
          <t>Cumplimiento plan operativo del SGC</t>
        </is>
      </c>
      <c r="C1140" t="inlineStr">
        <is>
          <t>Gestión de calidad</t>
        </is>
      </c>
      <c r="D1140" t="inlineStr">
        <is>
          <t>Mensual</t>
        </is>
      </c>
      <c r="E1140" t="inlineStr">
        <is>
          <t>Positivo</t>
        </is>
      </c>
      <c r="F1140" s="134" t="n">
        <v>45657</v>
      </c>
      <c r="G1140" t="inlineStr">
        <is>
          <t>172-2024-12-31</t>
        </is>
      </c>
      <c r="H1140" t="inlineStr">
        <is>
          <t>agcp</t>
        </is>
      </c>
      <c r="I1140" t="inlineStr">
        <is>
          <t>actividades planeadas en el periodo</t>
        </is>
      </c>
      <c r="J1140" t="n">
        <v>38</v>
      </c>
    </row>
    <row r="1141">
      <c r="A1141" t="n">
        <v>172</v>
      </c>
      <c r="B1141" t="inlineStr">
        <is>
          <t>Cumplimiento plan operativo del SGC</t>
        </is>
      </c>
      <c r="C1141" t="inlineStr">
        <is>
          <t>Gestión de calidad</t>
        </is>
      </c>
      <c r="D1141" t="inlineStr">
        <is>
          <t>Mensual</t>
        </is>
      </c>
      <c r="E1141" t="inlineStr">
        <is>
          <t>Positivo</t>
        </is>
      </c>
      <c r="F1141" s="134" t="n">
        <v>45688</v>
      </c>
      <c r="G1141" t="inlineStr">
        <is>
          <t>172-2025-01-31</t>
        </is>
      </c>
      <c r="H1141" t="inlineStr">
        <is>
          <t>aep</t>
        </is>
      </c>
      <c r="I1141" t="inlineStr">
        <is>
          <t>total actividades ejecutadas en el periodo</t>
        </is>
      </c>
      <c r="J1141" t="n">
        <v>4</v>
      </c>
    </row>
    <row r="1142">
      <c r="A1142" t="n">
        <v>172</v>
      </c>
      <c r="B1142" t="inlineStr">
        <is>
          <t>Cumplimiento plan operativo del SGC</t>
        </is>
      </c>
      <c r="C1142" t="inlineStr">
        <is>
          <t>Gestión de calidad</t>
        </is>
      </c>
      <c r="D1142" t="inlineStr">
        <is>
          <t>Mensual</t>
        </is>
      </c>
      <c r="E1142" t="inlineStr">
        <is>
          <t>Positivo</t>
        </is>
      </c>
      <c r="F1142" s="134" t="n">
        <v>45688</v>
      </c>
      <c r="G1142" t="inlineStr">
        <is>
          <t>172-2025-01-31</t>
        </is>
      </c>
      <c r="H1142" t="inlineStr">
        <is>
          <t>agcp</t>
        </is>
      </c>
      <c r="I1142" t="inlineStr">
        <is>
          <t>actividades planeadas en el periodo</t>
        </is>
      </c>
      <c r="J1142" t="n">
        <v>5</v>
      </c>
    </row>
    <row r="1143">
      <c r="A1143" t="n">
        <v>172</v>
      </c>
      <c r="B1143" t="inlineStr">
        <is>
          <t>Cumplimiento plan operativo del SGC</t>
        </is>
      </c>
      <c r="C1143" t="inlineStr">
        <is>
          <t>Gestión de calidad</t>
        </is>
      </c>
      <c r="D1143" t="inlineStr">
        <is>
          <t>Mensual</t>
        </is>
      </c>
      <c r="E1143" t="inlineStr">
        <is>
          <t>Positivo</t>
        </is>
      </c>
      <c r="F1143" s="134" t="n">
        <v>45716</v>
      </c>
      <c r="G1143" t="inlineStr">
        <is>
          <t>172-2025-02-28</t>
        </is>
      </c>
      <c r="H1143" t="inlineStr">
        <is>
          <t>aep</t>
        </is>
      </c>
      <c r="I1143" t="inlineStr">
        <is>
          <t>total actividades ejecutadas en el periodo</t>
        </is>
      </c>
      <c r="J1143" t="n">
        <v>4</v>
      </c>
    </row>
    <row r="1144">
      <c r="A1144" t="n">
        <v>172</v>
      </c>
      <c r="B1144" t="inlineStr">
        <is>
          <t>Cumplimiento plan operativo del SGC</t>
        </is>
      </c>
      <c r="C1144" t="inlineStr">
        <is>
          <t>Gestión de calidad</t>
        </is>
      </c>
      <c r="D1144" t="inlineStr">
        <is>
          <t>Mensual</t>
        </is>
      </c>
      <c r="E1144" t="inlineStr">
        <is>
          <t>Positivo</t>
        </is>
      </c>
      <c r="F1144" s="134" t="n">
        <v>45716</v>
      </c>
      <c r="G1144" t="inlineStr">
        <is>
          <t>172-2025-02-28</t>
        </is>
      </c>
      <c r="H1144" t="inlineStr">
        <is>
          <t>agcp</t>
        </is>
      </c>
      <c r="I1144" t="inlineStr">
        <is>
          <t>actividades planeadas en el periodo</t>
        </is>
      </c>
      <c r="J1144" t="n">
        <v>4</v>
      </c>
    </row>
    <row r="1145">
      <c r="A1145" t="n">
        <v>172</v>
      </c>
      <c r="B1145" t="inlineStr">
        <is>
          <t>Cumplimiento plan operativo del SGC</t>
        </is>
      </c>
      <c r="C1145" t="inlineStr">
        <is>
          <t>Gestión de calidad</t>
        </is>
      </c>
      <c r="D1145" t="inlineStr">
        <is>
          <t>Mensual</t>
        </is>
      </c>
      <c r="E1145" t="inlineStr">
        <is>
          <t>Positivo</t>
        </is>
      </c>
      <c r="F1145" s="134" t="n">
        <v>45747</v>
      </c>
      <c r="G1145" t="inlineStr">
        <is>
          <t>172-2025-03-31</t>
        </is>
      </c>
      <c r="H1145" t="inlineStr">
        <is>
          <t>aep</t>
        </is>
      </c>
      <c r="I1145" t="inlineStr">
        <is>
          <t>total actividades ejecutadas en el periodo</t>
        </is>
      </c>
      <c r="J1145" t="n">
        <v>10</v>
      </c>
    </row>
    <row r="1146">
      <c r="A1146" t="n">
        <v>172</v>
      </c>
      <c r="B1146" t="inlineStr">
        <is>
          <t>Cumplimiento plan operativo del SGC</t>
        </is>
      </c>
      <c r="C1146" t="inlineStr">
        <is>
          <t>Gestión de calidad</t>
        </is>
      </c>
      <c r="D1146" t="inlineStr">
        <is>
          <t>Mensual</t>
        </is>
      </c>
      <c r="E1146" t="inlineStr">
        <is>
          <t>Positivo</t>
        </is>
      </c>
      <c r="F1146" s="134" t="n">
        <v>45747</v>
      </c>
      <c r="G1146" t="inlineStr">
        <is>
          <t>172-2025-03-31</t>
        </is>
      </c>
      <c r="H1146" t="inlineStr">
        <is>
          <t>agcp</t>
        </is>
      </c>
      <c r="I1146" t="inlineStr">
        <is>
          <t>actividades planeadas en el periodo</t>
        </is>
      </c>
      <c r="J1146" t="n">
        <v>12</v>
      </c>
    </row>
    <row r="1147">
      <c r="A1147" t="n">
        <v>172</v>
      </c>
      <c r="B1147" t="inlineStr">
        <is>
          <t>Cumplimiento plan operativo del SGC</t>
        </is>
      </c>
      <c r="C1147" t="inlineStr">
        <is>
          <t>Gestión de calidad</t>
        </is>
      </c>
      <c r="D1147" t="inlineStr">
        <is>
          <t>Mensual</t>
        </is>
      </c>
      <c r="E1147" t="inlineStr">
        <is>
          <t>Positivo</t>
        </is>
      </c>
      <c r="F1147" s="134" t="n">
        <v>45777</v>
      </c>
      <c r="G1147" t="inlineStr">
        <is>
          <t>172-2025-04-30</t>
        </is>
      </c>
      <c r="H1147" t="inlineStr">
        <is>
          <t>aep</t>
        </is>
      </c>
      <c r="I1147" t="inlineStr">
        <is>
          <t>total actividades ejecutadas en el periodo</t>
        </is>
      </c>
      <c r="J1147" t="n">
        <v>16</v>
      </c>
    </row>
    <row r="1148">
      <c r="A1148" t="n">
        <v>172</v>
      </c>
      <c r="B1148" t="inlineStr">
        <is>
          <t>Cumplimiento plan operativo del SGC</t>
        </is>
      </c>
      <c r="C1148" t="inlineStr">
        <is>
          <t>Gestión de calidad</t>
        </is>
      </c>
      <c r="D1148" t="inlineStr">
        <is>
          <t>Mensual</t>
        </is>
      </c>
      <c r="E1148" t="inlineStr">
        <is>
          <t>Positivo</t>
        </is>
      </c>
      <c r="F1148" s="134" t="n">
        <v>45777</v>
      </c>
      <c r="G1148" t="inlineStr">
        <is>
          <t>172-2025-04-30</t>
        </is>
      </c>
      <c r="H1148" t="inlineStr">
        <is>
          <t>agcp</t>
        </is>
      </c>
      <c r="I1148" t="inlineStr">
        <is>
          <t>actividades planeadas en el periodo</t>
        </is>
      </c>
      <c r="J1148" t="n">
        <v>18</v>
      </c>
    </row>
    <row r="1149">
      <c r="A1149" t="n">
        <v>172</v>
      </c>
      <c r="B1149" t="inlineStr">
        <is>
          <t>Cumplimiento plan operativo del SGC</t>
        </is>
      </c>
      <c r="C1149" t="inlineStr">
        <is>
          <t>Gestión de calidad</t>
        </is>
      </c>
      <c r="D1149" t="inlineStr">
        <is>
          <t>Mensual</t>
        </is>
      </c>
      <c r="E1149" t="inlineStr">
        <is>
          <t>Positivo</t>
        </is>
      </c>
      <c r="F1149" s="134" t="n">
        <v>45808</v>
      </c>
      <c r="G1149" t="inlineStr">
        <is>
          <t>172-2025-05-31</t>
        </is>
      </c>
      <c r="H1149" t="inlineStr">
        <is>
          <t>aep</t>
        </is>
      </c>
      <c r="I1149" t="inlineStr">
        <is>
          <t>total actividades ejecutadas en el periodo</t>
        </is>
      </c>
      <c r="J1149" t="n">
        <v>22</v>
      </c>
    </row>
    <row r="1150">
      <c r="A1150" t="n">
        <v>172</v>
      </c>
      <c r="B1150" t="inlineStr">
        <is>
          <t>Cumplimiento plan operativo del SGC</t>
        </is>
      </c>
      <c r="C1150" t="inlineStr">
        <is>
          <t>Gestión de calidad</t>
        </is>
      </c>
      <c r="D1150" t="inlineStr">
        <is>
          <t>Mensual</t>
        </is>
      </c>
      <c r="E1150" t="inlineStr">
        <is>
          <t>Positivo</t>
        </is>
      </c>
      <c r="F1150" s="134" t="n">
        <v>45808</v>
      </c>
      <c r="G1150" t="inlineStr">
        <is>
          <t>172-2025-05-31</t>
        </is>
      </c>
      <c r="H1150" t="inlineStr">
        <is>
          <t>agcp</t>
        </is>
      </c>
      <c r="I1150" t="inlineStr">
        <is>
          <t>actividades planeadas en el periodo</t>
        </is>
      </c>
      <c r="J1150" t="n">
        <v>23</v>
      </c>
    </row>
    <row r="1151">
      <c r="A1151" t="n">
        <v>172</v>
      </c>
      <c r="B1151" t="inlineStr">
        <is>
          <t>Cumplimiento plan operativo del SGC</t>
        </is>
      </c>
      <c r="C1151" t="inlineStr">
        <is>
          <t>Gestión de calidad</t>
        </is>
      </c>
      <c r="D1151" t="inlineStr">
        <is>
          <t>Mensual</t>
        </is>
      </c>
      <c r="E1151" t="inlineStr">
        <is>
          <t>Positivo</t>
        </is>
      </c>
      <c r="F1151" s="134" t="n">
        <v>45838</v>
      </c>
      <c r="G1151" t="inlineStr">
        <is>
          <t>172-2025-06-30</t>
        </is>
      </c>
      <c r="H1151" t="inlineStr">
        <is>
          <t>aep</t>
        </is>
      </c>
      <c r="I1151" t="inlineStr">
        <is>
          <t>total actividades ejecutadas en el periodo</t>
        </is>
      </c>
      <c r="J1151" t="n">
        <v>27</v>
      </c>
    </row>
    <row r="1152">
      <c r="A1152" t="n">
        <v>172</v>
      </c>
      <c r="B1152" t="inlineStr">
        <is>
          <t>Cumplimiento plan operativo del SGC</t>
        </is>
      </c>
      <c r="C1152" t="inlineStr">
        <is>
          <t>Gestión de calidad</t>
        </is>
      </c>
      <c r="D1152" t="inlineStr">
        <is>
          <t>Mensual</t>
        </is>
      </c>
      <c r="E1152" t="inlineStr">
        <is>
          <t>Positivo</t>
        </is>
      </c>
      <c r="F1152" s="134" t="n">
        <v>45838</v>
      </c>
      <c r="G1152" t="inlineStr">
        <is>
          <t>172-2025-06-30</t>
        </is>
      </c>
      <c r="H1152" t="inlineStr">
        <is>
          <t>agcp</t>
        </is>
      </c>
      <c r="I1152" t="inlineStr">
        <is>
          <t>actividades planeadas en el periodo</t>
        </is>
      </c>
      <c r="J1152" t="n">
        <v>33</v>
      </c>
    </row>
    <row r="1153">
      <c r="A1153" t="n">
        <v>172</v>
      </c>
      <c r="B1153" t="inlineStr">
        <is>
          <t>Cumplimiento plan operativo del SGC</t>
        </is>
      </c>
      <c r="C1153" t="inlineStr">
        <is>
          <t>Gestión de calidad</t>
        </is>
      </c>
      <c r="D1153" t="inlineStr">
        <is>
          <t>Mensual</t>
        </is>
      </c>
      <c r="E1153" t="inlineStr">
        <is>
          <t>Positivo</t>
        </is>
      </c>
      <c r="F1153" s="134" t="n">
        <v>45869</v>
      </c>
      <c r="G1153" t="inlineStr">
        <is>
          <t>172-2025-07-31</t>
        </is>
      </c>
      <c r="H1153" t="inlineStr">
        <is>
          <t>aep</t>
        </is>
      </c>
      <c r="I1153" t="inlineStr">
        <is>
          <t>total actividades ejecutadas en el periodo</t>
        </is>
      </c>
      <c r="J1153" t="n">
        <v>32</v>
      </c>
    </row>
    <row r="1154">
      <c r="A1154" t="n">
        <v>172</v>
      </c>
      <c r="B1154" t="inlineStr">
        <is>
          <t>Cumplimiento plan operativo del SGC</t>
        </is>
      </c>
      <c r="C1154" t="inlineStr">
        <is>
          <t>Gestión de calidad</t>
        </is>
      </c>
      <c r="D1154" t="inlineStr">
        <is>
          <t>Mensual</t>
        </is>
      </c>
      <c r="E1154" t="inlineStr">
        <is>
          <t>Positivo</t>
        </is>
      </c>
      <c r="F1154" s="134" t="n">
        <v>45869</v>
      </c>
      <c r="G1154" t="inlineStr">
        <is>
          <t>172-2025-07-31</t>
        </is>
      </c>
      <c r="H1154" t="inlineStr">
        <is>
          <t>agcp</t>
        </is>
      </c>
      <c r="I1154" t="inlineStr">
        <is>
          <t>actividades planeadas en el periodo</t>
        </is>
      </c>
      <c r="J1154" t="n">
        <v>35</v>
      </c>
    </row>
    <row r="1155">
      <c r="A1155" t="n">
        <v>172</v>
      </c>
      <c r="B1155" t="inlineStr">
        <is>
          <t>Cumplimiento plan operativo del SGC</t>
        </is>
      </c>
      <c r="C1155" t="inlineStr">
        <is>
          <t>Gestión de calidad</t>
        </is>
      </c>
      <c r="D1155" t="inlineStr">
        <is>
          <t>Mensual</t>
        </is>
      </c>
      <c r="E1155" t="inlineStr">
        <is>
          <t>Positivo</t>
        </is>
      </c>
      <c r="F1155" s="134" t="n">
        <v>45900</v>
      </c>
      <c r="G1155" t="inlineStr">
        <is>
          <t>172-2025-08-31</t>
        </is>
      </c>
      <c r="H1155" t="inlineStr">
        <is>
          <t>aep</t>
        </is>
      </c>
      <c r="I1155" t="inlineStr">
        <is>
          <t>total actividades ejecutadas en el periodo</t>
        </is>
      </c>
      <c r="J1155" t="n">
        <v>38</v>
      </c>
    </row>
    <row r="1156">
      <c r="A1156" t="n">
        <v>172</v>
      </c>
      <c r="B1156" t="inlineStr">
        <is>
          <t>Cumplimiento plan operativo del SGC</t>
        </is>
      </c>
      <c r="C1156" t="inlineStr">
        <is>
          <t>Gestión de calidad</t>
        </is>
      </c>
      <c r="D1156" t="inlineStr">
        <is>
          <t>Mensual</t>
        </is>
      </c>
      <c r="E1156" t="inlineStr">
        <is>
          <t>Positivo</t>
        </is>
      </c>
      <c r="F1156" s="134" t="n">
        <v>45900</v>
      </c>
      <c r="G1156" t="inlineStr">
        <is>
          <t>172-2025-08-31</t>
        </is>
      </c>
      <c r="H1156" t="inlineStr">
        <is>
          <t>agcp</t>
        </is>
      </c>
      <c r="I1156" t="inlineStr">
        <is>
          <t>actividades planeadas en el periodo</t>
        </is>
      </c>
      <c r="J1156" t="n">
        <v>44</v>
      </c>
    </row>
    <row r="1157">
      <c r="A1157" t="n">
        <v>172</v>
      </c>
      <c r="B1157" t="inlineStr">
        <is>
          <t>Cumplimiento plan operativo del SGC</t>
        </is>
      </c>
      <c r="C1157" t="inlineStr">
        <is>
          <t>Gestión de calidad</t>
        </is>
      </c>
      <c r="D1157" t="inlineStr">
        <is>
          <t>Mensual</t>
        </is>
      </c>
      <c r="E1157" t="inlineStr">
        <is>
          <t>Positivo</t>
        </is>
      </c>
      <c r="F1157" s="134" t="n">
        <v>45930</v>
      </c>
      <c r="G1157" t="inlineStr">
        <is>
          <t>172-2025-09-30</t>
        </is>
      </c>
      <c r="H1157" t="inlineStr">
        <is>
          <t>aep</t>
        </is>
      </c>
      <c r="I1157" t="inlineStr">
        <is>
          <t>total actividades ejecutadas en el periodo</t>
        </is>
      </c>
      <c r="J1157" t="n">
        <v>44</v>
      </c>
    </row>
    <row r="1158">
      <c r="A1158" t="n">
        <v>172</v>
      </c>
      <c r="B1158" t="inlineStr">
        <is>
          <t>Cumplimiento plan operativo del SGC</t>
        </is>
      </c>
      <c r="C1158" t="inlineStr">
        <is>
          <t>Gestión de calidad</t>
        </is>
      </c>
      <c r="D1158" t="inlineStr">
        <is>
          <t>Mensual</t>
        </is>
      </c>
      <c r="E1158" t="inlineStr">
        <is>
          <t>Positivo</t>
        </is>
      </c>
      <c r="F1158" s="134" t="n">
        <v>45930</v>
      </c>
      <c r="G1158" t="inlineStr">
        <is>
          <t>172-2025-09-30</t>
        </is>
      </c>
      <c r="H1158" t="inlineStr">
        <is>
          <t>agcp</t>
        </is>
      </c>
      <c r="I1158" t="inlineStr">
        <is>
          <t>actividades planeadas en el periodo</t>
        </is>
      </c>
      <c r="J1158" t="n">
        <v>49</v>
      </c>
    </row>
    <row r="1159">
      <c r="A1159" t="n">
        <v>172</v>
      </c>
      <c r="B1159" t="inlineStr">
        <is>
          <t>Cumplimiento plan operativo del SGC</t>
        </is>
      </c>
      <c r="C1159" t="inlineStr">
        <is>
          <t>Gestión de calidad</t>
        </is>
      </c>
      <c r="D1159" t="inlineStr">
        <is>
          <t>Mensual</t>
        </is>
      </c>
      <c r="E1159" t="inlineStr">
        <is>
          <t>Positivo</t>
        </is>
      </c>
      <c r="F1159" s="134" t="n">
        <v>45961</v>
      </c>
      <c r="G1159" t="inlineStr">
        <is>
          <t>172-2025-10-31</t>
        </is>
      </c>
      <c r="H1159" t="inlineStr">
        <is>
          <t>aep</t>
        </is>
      </c>
      <c r="I1159" t="inlineStr">
        <is>
          <t>total actividades ejecutadas en el periodo</t>
        </is>
      </c>
      <c r="J1159" t="n">
        <v>55</v>
      </c>
    </row>
    <row r="1160">
      <c r="A1160" t="n">
        <v>172</v>
      </c>
      <c r="B1160" t="inlineStr">
        <is>
          <t>Cumplimiento plan operativo del SGC</t>
        </is>
      </c>
      <c r="C1160" t="inlineStr">
        <is>
          <t>Gestión de calidad</t>
        </is>
      </c>
      <c r="D1160" t="inlineStr">
        <is>
          <t>Mensual</t>
        </is>
      </c>
      <c r="E1160" t="inlineStr">
        <is>
          <t>Positivo</t>
        </is>
      </c>
      <c r="F1160" s="134" t="n">
        <v>45961</v>
      </c>
      <c r="G1160" t="inlineStr">
        <is>
          <t>172-2025-10-31</t>
        </is>
      </c>
      <c r="H1160" t="inlineStr">
        <is>
          <t>agcp</t>
        </is>
      </c>
      <c r="I1160" t="inlineStr">
        <is>
          <t>actividades planeadas en el periodo</t>
        </is>
      </c>
      <c r="J1160" t="n">
        <v>56</v>
      </c>
    </row>
    <row r="1161">
      <c r="A1161" t="n">
        <v>172</v>
      </c>
      <c r="B1161" t="inlineStr">
        <is>
          <t>Cumplimiento plan operativo del SGC</t>
        </is>
      </c>
      <c r="C1161" t="inlineStr">
        <is>
          <t>Gestión de calidad</t>
        </is>
      </c>
      <c r="D1161" t="inlineStr">
        <is>
          <t>Mensual</t>
        </is>
      </c>
      <c r="E1161" t="inlineStr">
        <is>
          <t>Positivo</t>
        </is>
      </c>
      <c r="F1161" s="134" t="n">
        <v>45991</v>
      </c>
      <c r="G1161" t="inlineStr">
        <is>
          <t>172-2025-11-30</t>
        </is>
      </c>
      <c r="H1161" t="inlineStr">
        <is>
          <t>aep</t>
        </is>
      </c>
      <c r="I1161" t="inlineStr">
        <is>
          <t>total actividades ejecutadas en el periodo</t>
        </is>
      </c>
      <c r="J1161" t="n">
        <v>60</v>
      </c>
    </row>
    <row r="1162">
      <c r="A1162" t="n">
        <v>172</v>
      </c>
      <c r="B1162" t="inlineStr">
        <is>
          <t>Cumplimiento plan operativo del SGC</t>
        </is>
      </c>
      <c r="C1162" t="inlineStr">
        <is>
          <t>Gestión de calidad</t>
        </is>
      </c>
      <c r="D1162" t="inlineStr">
        <is>
          <t>Mensual</t>
        </is>
      </c>
      <c r="E1162" t="inlineStr">
        <is>
          <t>Positivo</t>
        </is>
      </c>
      <c r="F1162" s="134" t="n">
        <v>45991</v>
      </c>
      <c r="G1162" t="inlineStr">
        <is>
          <t>172-2025-11-30</t>
        </is>
      </c>
      <c r="H1162" t="inlineStr">
        <is>
          <t>agcp</t>
        </is>
      </c>
      <c r="I1162" t="inlineStr">
        <is>
          <t>actividades planeadas en el periodo</t>
        </is>
      </c>
      <c r="J1162" t="n">
        <v>62</v>
      </c>
    </row>
    <row r="1163">
      <c r="A1163" t="n">
        <v>172</v>
      </c>
      <c r="B1163" t="inlineStr">
        <is>
          <t>Cumplimiento plan operativo del SGC</t>
        </is>
      </c>
      <c r="C1163" t="inlineStr">
        <is>
          <t>Gestión de calidad</t>
        </is>
      </c>
      <c r="D1163" t="inlineStr">
        <is>
          <t>Mensual</t>
        </is>
      </c>
      <c r="E1163" t="inlineStr">
        <is>
          <t>Positivo</t>
        </is>
      </c>
      <c r="F1163" s="134" t="n">
        <v>46022</v>
      </c>
      <c r="G1163" t="inlineStr">
        <is>
          <t>172-2025-12-31</t>
        </is>
      </c>
      <c r="H1163" t="inlineStr">
        <is>
          <t>aep</t>
        </is>
      </c>
      <c r="I1163" t="inlineStr">
        <is>
          <t>total actividades ejecutadas en el periodo</t>
        </is>
      </c>
      <c r="J1163" t="n">
        <v>63</v>
      </c>
    </row>
    <row r="1164">
      <c r="A1164" t="n">
        <v>172</v>
      </c>
      <c r="B1164" t="inlineStr">
        <is>
          <t>Cumplimiento plan operativo del SGC</t>
        </is>
      </c>
      <c r="C1164" t="inlineStr">
        <is>
          <t>Gestión de calidad</t>
        </is>
      </c>
      <c r="D1164" t="inlineStr">
        <is>
          <t>Mensual</t>
        </is>
      </c>
      <c r="E1164" t="inlineStr">
        <is>
          <t>Positivo</t>
        </is>
      </c>
      <c r="F1164" s="134" t="n">
        <v>46022</v>
      </c>
      <c r="G1164" t="inlineStr">
        <is>
          <t>172-2025-12-31</t>
        </is>
      </c>
      <c r="H1164" t="inlineStr">
        <is>
          <t>agcp</t>
        </is>
      </c>
      <c r="I1164" t="inlineStr">
        <is>
          <t>actividades planeadas en el periodo</t>
        </is>
      </c>
      <c r="J1164" t="n">
        <v>64</v>
      </c>
    </row>
    <row r="1165">
      <c r="A1165" t="n">
        <v>172</v>
      </c>
      <c r="B1165" t="inlineStr">
        <is>
          <t>Cumplimiento plan operativo del SGC</t>
        </is>
      </c>
      <c r="C1165" t="inlineStr">
        <is>
          <t>Gestión de calidad</t>
        </is>
      </c>
      <c r="D1165" t="inlineStr">
        <is>
          <t>Mensual</t>
        </is>
      </c>
      <c r="E1165" t="inlineStr">
        <is>
          <t>Positivo</t>
        </is>
      </c>
      <c r="F1165" s="134" t="n">
        <v>46053</v>
      </c>
      <c r="G1165" t="inlineStr">
        <is>
          <t>172-2026-01-31</t>
        </is>
      </c>
      <c r="H1165" t="inlineStr">
        <is>
          <t>aep</t>
        </is>
      </c>
      <c r="I1165" t="inlineStr">
        <is>
          <t>total actividades ejecutadas en el periodo</t>
        </is>
      </c>
      <c r="J1165" t="n">
        <v>0</v>
      </c>
    </row>
    <row r="1166">
      <c r="A1166" t="n">
        <v>172</v>
      </c>
      <c r="B1166" t="inlineStr">
        <is>
          <t>Cumplimiento plan operativo del SGC</t>
        </is>
      </c>
      <c r="C1166" t="inlineStr">
        <is>
          <t>Gestión de calidad</t>
        </is>
      </c>
      <c r="D1166" t="inlineStr">
        <is>
          <t>Mensual</t>
        </is>
      </c>
      <c r="E1166" t="inlineStr">
        <is>
          <t>Positivo</t>
        </is>
      </c>
      <c r="F1166" s="134" t="n">
        <v>46053</v>
      </c>
      <c r="G1166" t="inlineStr">
        <is>
          <t>172-2026-01-31</t>
        </is>
      </c>
      <c r="H1166" t="inlineStr">
        <is>
          <t>agcp</t>
        </is>
      </c>
      <c r="I1166" t="inlineStr">
        <is>
          <t>actividades planeadas en el periodo</t>
        </is>
      </c>
      <c r="J1166" t="n">
        <v>0</v>
      </c>
    </row>
    <row r="1167">
      <c r="A1167" t="n">
        <v>172</v>
      </c>
      <c r="B1167" t="inlineStr">
        <is>
          <t>Cumplimiento plan operativo del SGC</t>
        </is>
      </c>
      <c r="C1167" t="inlineStr">
        <is>
          <t>Gestión de calidad</t>
        </is>
      </c>
      <c r="D1167" t="inlineStr">
        <is>
          <t>Mensual</t>
        </is>
      </c>
      <c r="E1167" t="inlineStr">
        <is>
          <t>Positivo</t>
        </is>
      </c>
      <c r="F1167" s="134" t="n">
        <v>46081</v>
      </c>
      <c r="G1167" t="inlineStr">
        <is>
          <t>172-2026-02-28</t>
        </is>
      </c>
      <c r="H1167" t="inlineStr">
        <is>
          <t>aep</t>
        </is>
      </c>
      <c r="I1167" t="inlineStr">
        <is>
          <t>total actividades ejecutadas en el periodo</t>
        </is>
      </c>
      <c r="J1167" t="n">
        <v>20</v>
      </c>
    </row>
    <row r="1168">
      <c r="A1168" t="n">
        <v>172</v>
      </c>
      <c r="B1168" t="inlineStr">
        <is>
          <t>Cumplimiento plan operativo del SGC</t>
        </is>
      </c>
      <c r="C1168" t="inlineStr">
        <is>
          <t>Gestión de calidad</t>
        </is>
      </c>
      <c r="D1168" t="inlineStr">
        <is>
          <t>Mensual</t>
        </is>
      </c>
      <c r="E1168" t="inlineStr">
        <is>
          <t>Positivo</t>
        </is>
      </c>
      <c r="F1168" s="134" t="n">
        <v>46081</v>
      </c>
      <c r="G1168" t="inlineStr">
        <is>
          <t>172-2026-02-28</t>
        </is>
      </c>
      <c r="H1168" t="inlineStr">
        <is>
          <t>agcp</t>
        </is>
      </c>
      <c r="I1168" t="inlineStr">
        <is>
          <t>actividades planeadas en el periodo</t>
        </is>
      </c>
      <c r="J1168" t="n">
        <v>22</v>
      </c>
    </row>
    <row r="1169">
      <c r="A1169" t="n">
        <v>193</v>
      </c>
      <c r="B1169" t="inlineStr">
        <is>
          <t>Porcentaje de Cumplimiento del Acuerdo de Nivel de Servicio (ANS)</t>
        </is>
      </c>
      <c r="C1169" t="inlineStr">
        <is>
          <t>Servicio</t>
        </is>
      </c>
      <c r="D1169" t="inlineStr">
        <is>
          <t>Trimestral</t>
        </is>
      </c>
      <c r="E1169" t="inlineStr">
        <is>
          <t>Positivo</t>
        </is>
      </c>
      <c r="F1169" s="134" t="n">
        <v>45107</v>
      </c>
      <c r="G1169" t="inlineStr">
        <is>
          <t>193-2023-06-30</t>
        </is>
      </c>
      <c r="H1169" t="inlineStr">
        <is>
          <t>TCRDANS</t>
        </is>
      </c>
      <c r="I1169" t="inlineStr">
        <is>
          <t>Total de casos resueltos dentro del ANS</t>
        </is>
      </c>
      <c r="J1169" t="n">
        <v>120554</v>
      </c>
    </row>
    <row r="1170">
      <c r="A1170" t="n">
        <v>193</v>
      </c>
      <c r="B1170" t="inlineStr">
        <is>
          <t>Porcentaje de Cumplimiento del Acuerdo de Nivel de Servicio (ANS)</t>
        </is>
      </c>
      <c r="C1170" t="inlineStr">
        <is>
          <t>Servicio</t>
        </is>
      </c>
      <c r="D1170" t="inlineStr">
        <is>
          <t>Trimestral</t>
        </is>
      </c>
      <c r="E1170" t="inlineStr">
        <is>
          <t>Positivo</t>
        </is>
      </c>
      <c r="F1170" s="134" t="n">
        <v>45107</v>
      </c>
      <c r="G1170" t="inlineStr">
        <is>
          <t>193-2023-06-30</t>
        </is>
      </c>
      <c r="H1170" t="inlineStr">
        <is>
          <t>TCC</t>
        </is>
      </c>
      <c r="I1170" t="inlineStr">
        <is>
          <t>Total de casos creados</t>
        </is>
      </c>
      <c r="J1170" t="n">
        <v>131180</v>
      </c>
    </row>
    <row r="1171">
      <c r="A1171" t="n">
        <v>193</v>
      </c>
      <c r="B1171" t="inlineStr">
        <is>
          <t>Porcentaje de Cumplimiento del Acuerdo de Nivel de Servicio (ANS)</t>
        </is>
      </c>
      <c r="C1171" t="inlineStr">
        <is>
          <t>Servicio</t>
        </is>
      </c>
      <c r="D1171" t="inlineStr">
        <is>
          <t>Trimestral</t>
        </is>
      </c>
      <c r="E1171" t="inlineStr">
        <is>
          <t>Positivo</t>
        </is>
      </c>
      <c r="F1171" s="134" t="n">
        <v>45291</v>
      </c>
      <c r="G1171" t="inlineStr">
        <is>
          <t>193-2023-12-31</t>
        </is>
      </c>
      <c r="H1171" t="inlineStr">
        <is>
          <t>TCRDANS</t>
        </is>
      </c>
      <c r="I1171" t="inlineStr">
        <is>
          <t>Total de casos resueltos dentro del ANS</t>
        </is>
      </c>
      <c r="J1171" t="n">
        <v>229247</v>
      </c>
    </row>
    <row r="1172">
      <c r="A1172" t="n">
        <v>193</v>
      </c>
      <c r="B1172" t="inlineStr">
        <is>
          <t>Porcentaje de Cumplimiento del Acuerdo de Nivel de Servicio (ANS)</t>
        </is>
      </c>
      <c r="C1172" t="inlineStr">
        <is>
          <t>Servicio</t>
        </is>
      </c>
      <c r="D1172" t="inlineStr">
        <is>
          <t>Trimestral</t>
        </is>
      </c>
      <c r="E1172" t="inlineStr">
        <is>
          <t>Positivo</t>
        </is>
      </c>
      <c r="F1172" s="134" t="n">
        <v>45291</v>
      </c>
      <c r="G1172" t="inlineStr">
        <is>
          <t>193-2023-12-31</t>
        </is>
      </c>
      <c r="H1172" t="inlineStr">
        <is>
          <t>TCC</t>
        </is>
      </c>
      <c r="I1172" t="inlineStr">
        <is>
          <t>Total de casos creados</t>
        </is>
      </c>
      <c r="J1172" t="n">
        <v>251091</v>
      </c>
    </row>
    <row r="1173">
      <c r="A1173" t="n">
        <v>193</v>
      </c>
      <c r="B1173" t="inlineStr">
        <is>
          <t>Porcentaje de Cumplimiento del Acuerdo de Nivel de Servicio (ANS)</t>
        </is>
      </c>
      <c r="C1173" t="inlineStr">
        <is>
          <t>Servicio</t>
        </is>
      </c>
      <c r="D1173" t="inlineStr">
        <is>
          <t>Trimestral</t>
        </is>
      </c>
      <c r="E1173" t="inlineStr">
        <is>
          <t>Positivo</t>
        </is>
      </c>
      <c r="F1173" s="134" t="n">
        <v>45473</v>
      </c>
      <c r="G1173" t="inlineStr">
        <is>
          <t>193-2024-06-30</t>
        </is>
      </c>
      <c r="H1173" t="inlineStr">
        <is>
          <t>TCRDANS</t>
        </is>
      </c>
      <c r="I1173" t="inlineStr">
        <is>
          <t>Total de casos resueltos dentro del ANS</t>
        </is>
      </c>
      <c r="J1173" t="n">
        <v>107690</v>
      </c>
    </row>
    <row r="1174">
      <c r="A1174" t="n">
        <v>193</v>
      </c>
      <c r="B1174" t="inlineStr">
        <is>
          <t>Porcentaje de Cumplimiento del Acuerdo de Nivel de Servicio (ANS)</t>
        </is>
      </c>
      <c r="C1174" t="inlineStr">
        <is>
          <t>Servicio</t>
        </is>
      </c>
      <c r="D1174" t="inlineStr">
        <is>
          <t>Trimestral</t>
        </is>
      </c>
      <c r="E1174" t="inlineStr">
        <is>
          <t>Positivo</t>
        </is>
      </c>
      <c r="F1174" s="134" t="n">
        <v>45473</v>
      </c>
      <c r="G1174" t="inlineStr">
        <is>
          <t>193-2024-06-30</t>
        </is>
      </c>
      <c r="H1174" t="inlineStr">
        <is>
          <t>TCC</t>
        </is>
      </c>
      <c r="I1174" t="inlineStr">
        <is>
          <t>Total de casos creados</t>
        </is>
      </c>
      <c r="J1174" t="n">
        <v>117437</v>
      </c>
    </row>
    <row r="1175">
      <c r="A1175" t="n">
        <v>193</v>
      </c>
      <c r="B1175" t="inlineStr">
        <is>
          <t>Porcentaje de Cumplimiento del Acuerdo de Nivel de Servicio (ANS)</t>
        </is>
      </c>
      <c r="C1175" t="inlineStr">
        <is>
          <t>Servicio</t>
        </is>
      </c>
      <c r="D1175" t="inlineStr">
        <is>
          <t>Trimestral</t>
        </is>
      </c>
      <c r="E1175" t="inlineStr">
        <is>
          <t>Positivo</t>
        </is>
      </c>
      <c r="F1175" s="134" t="n">
        <v>45657</v>
      </c>
      <c r="G1175" t="inlineStr">
        <is>
          <t>193-2024-12-31</t>
        </is>
      </c>
      <c r="H1175" t="inlineStr">
        <is>
          <t>TCRDANS</t>
        </is>
      </c>
      <c r="I1175" t="inlineStr">
        <is>
          <t>Total de casos resueltos dentro del ANS</t>
        </is>
      </c>
      <c r="J1175" t="n">
        <v>247269</v>
      </c>
    </row>
    <row r="1176">
      <c r="A1176" t="n">
        <v>193</v>
      </c>
      <c r="B1176" t="inlineStr">
        <is>
          <t>Porcentaje de Cumplimiento del Acuerdo de Nivel de Servicio (ANS)</t>
        </is>
      </c>
      <c r="C1176" t="inlineStr">
        <is>
          <t>Servicio</t>
        </is>
      </c>
      <c r="D1176" t="inlineStr">
        <is>
          <t>Trimestral</t>
        </is>
      </c>
      <c r="E1176" t="inlineStr">
        <is>
          <t>Positivo</t>
        </is>
      </c>
      <c r="F1176" s="134" t="n">
        <v>45657</v>
      </c>
      <c r="G1176" t="inlineStr">
        <is>
          <t>193-2024-12-31</t>
        </is>
      </c>
      <c r="H1176" t="inlineStr">
        <is>
          <t>TCC</t>
        </is>
      </c>
      <c r="I1176" t="inlineStr">
        <is>
          <t>Total de casos creados</t>
        </is>
      </c>
      <c r="J1176" t="n">
        <v>264458</v>
      </c>
    </row>
    <row r="1177">
      <c r="A1177" t="n">
        <v>193</v>
      </c>
      <c r="B1177" t="inlineStr">
        <is>
          <t>Porcentaje de Cumplimiento del Acuerdo de Nivel de Servicio (ANS)</t>
        </is>
      </c>
      <c r="C1177" t="inlineStr">
        <is>
          <t>Servicio</t>
        </is>
      </c>
      <c r="D1177" t="inlineStr">
        <is>
          <t>Trimestral</t>
        </is>
      </c>
      <c r="E1177" t="inlineStr">
        <is>
          <t>Positivo</t>
        </is>
      </c>
      <c r="F1177" s="134" t="n">
        <v>45838</v>
      </c>
      <c r="G1177" t="inlineStr">
        <is>
          <t>193-2025-06-30</t>
        </is>
      </c>
      <c r="H1177" t="inlineStr">
        <is>
          <t>TCRDANS</t>
        </is>
      </c>
      <c r="I1177" t="inlineStr">
        <is>
          <t>Total de casos resueltos dentro del ANS</t>
        </is>
      </c>
      <c r="J1177" t="n">
        <v>169844</v>
      </c>
    </row>
    <row r="1178">
      <c r="A1178" t="n">
        <v>193</v>
      </c>
      <c r="B1178" t="inlineStr">
        <is>
          <t>Porcentaje de Cumplimiento del Acuerdo de Nivel de Servicio (ANS)</t>
        </is>
      </c>
      <c r="C1178" t="inlineStr">
        <is>
          <t>Servicio</t>
        </is>
      </c>
      <c r="D1178" t="inlineStr">
        <is>
          <t>Trimestral</t>
        </is>
      </c>
      <c r="E1178" t="inlineStr">
        <is>
          <t>Positivo</t>
        </is>
      </c>
      <c r="F1178" s="134" t="n">
        <v>45838</v>
      </c>
      <c r="G1178" t="inlineStr">
        <is>
          <t>193-2025-06-30</t>
        </is>
      </c>
      <c r="H1178" t="inlineStr">
        <is>
          <t>TCC</t>
        </is>
      </c>
      <c r="I1178" t="inlineStr">
        <is>
          <t>Total de casos creados</t>
        </is>
      </c>
      <c r="J1178" t="n">
        <v>176533</v>
      </c>
    </row>
    <row r="1179">
      <c r="A1179" t="n">
        <v>193</v>
      </c>
      <c r="B1179" t="inlineStr">
        <is>
          <t>Porcentaje de Cumplimiento del Acuerdo de Nivel de Servicio (ANS)</t>
        </is>
      </c>
      <c r="C1179" t="inlineStr">
        <is>
          <t>Servicio</t>
        </is>
      </c>
      <c r="D1179" t="inlineStr">
        <is>
          <t>Trimestral</t>
        </is>
      </c>
      <c r="E1179" t="inlineStr">
        <is>
          <t>Positivo</t>
        </is>
      </c>
      <c r="F1179" s="134" t="n">
        <v>46022</v>
      </c>
      <c r="G1179" t="inlineStr">
        <is>
          <t>193-2025-12-31</t>
        </is>
      </c>
      <c r="H1179" t="inlineStr">
        <is>
          <t>TCRDANS</t>
        </is>
      </c>
      <c r="I1179" t="inlineStr">
        <is>
          <t>Total de casos resueltos dentro del ANS</t>
        </is>
      </c>
      <c r="J1179" t="n">
        <v>185820</v>
      </c>
    </row>
    <row r="1180">
      <c r="A1180" t="n">
        <v>193</v>
      </c>
      <c r="B1180" t="inlineStr">
        <is>
          <t>Porcentaje de Cumplimiento del Acuerdo de Nivel de Servicio (ANS)</t>
        </is>
      </c>
      <c r="C1180" t="inlineStr">
        <is>
          <t>Servicio</t>
        </is>
      </c>
      <c r="D1180" t="inlineStr">
        <is>
          <t>Trimestral</t>
        </is>
      </c>
      <c r="E1180" t="inlineStr">
        <is>
          <t>Positivo</t>
        </is>
      </c>
      <c r="F1180" s="134" t="n">
        <v>46022</v>
      </c>
      <c r="G1180" t="inlineStr">
        <is>
          <t>193-2025-12-31</t>
        </is>
      </c>
      <c r="H1180" t="inlineStr">
        <is>
          <t>TCC</t>
        </is>
      </c>
      <c r="I1180" t="inlineStr">
        <is>
          <t>Total de casos creados</t>
        </is>
      </c>
      <c r="J1180" t="n">
        <v>195600</v>
      </c>
    </row>
    <row r="1181">
      <c r="A1181" t="n">
        <v>197</v>
      </c>
      <c r="B1181" t="inlineStr">
        <is>
          <t>Cumplimiento cronograma Mantenimiento de Equipos</t>
        </is>
      </c>
      <c r="C1181" t="inlineStr">
        <is>
          <t>Gestión Infraestructura Física</t>
        </is>
      </c>
      <c r="D1181" t="inlineStr">
        <is>
          <t>Semestral</t>
        </is>
      </c>
      <c r="E1181" t="inlineStr">
        <is>
          <t>Positivo</t>
        </is>
      </c>
      <c r="F1181" s="134" t="n">
        <v>44651</v>
      </c>
      <c r="G1181" t="inlineStr">
        <is>
          <t>197-2022-03-31</t>
        </is>
      </c>
      <c r="H1181" t="inlineStr">
        <is>
          <t>MtE</t>
        </is>
      </c>
      <c r="I1181" t="inlineStr">
        <is>
          <t>Mantenimientos ejecutados</t>
        </is>
      </c>
      <c r="J1181" t="n">
        <v>0</v>
      </c>
    </row>
    <row r="1182">
      <c r="A1182" t="n">
        <v>197</v>
      </c>
      <c r="B1182" t="inlineStr">
        <is>
          <t>Cumplimiento cronograma Mantenimiento de Equipos</t>
        </is>
      </c>
      <c r="C1182" t="inlineStr">
        <is>
          <t>Gestión Infraestructura Física</t>
        </is>
      </c>
      <c r="D1182" t="inlineStr">
        <is>
          <t>Semestral</t>
        </is>
      </c>
      <c r="E1182" t="inlineStr">
        <is>
          <t>Positivo</t>
        </is>
      </c>
      <c r="F1182" s="134" t="n">
        <v>44651</v>
      </c>
      <c r="G1182" t="inlineStr">
        <is>
          <t>197-2022-03-31</t>
        </is>
      </c>
      <c r="H1182" t="inlineStr">
        <is>
          <t>MtP</t>
        </is>
      </c>
      <c r="I1182" t="inlineStr">
        <is>
          <t>Mantenimientos Planeados</t>
        </is>
      </c>
      <c r="J1182" t="n">
        <v>0</v>
      </c>
    </row>
    <row r="1183">
      <c r="A1183" t="n">
        <v>197</v>
      </c>
      <c r="B1183" t="inlineStr">
        <is>
          <t>Cumplimiento cronograma Mantenimiento de Equipos</t>
        </is>
      </c>
      <c r="C1183" t="inlineStr">
        <is>
          <t>Gestión Infraestructura Física</t>
        </is>
      </c>
      <c r="D1183" t="inlineStr">
        <is>
          <t>Semestral</t>
        </is>
      </c>
      <c r="E1183" t="inlineStr">
        <is>
          <t>Positivo</t>
        </is>
      </c>
      <c r="F1183" s="134" t="n">
        <v>44742</v>
      </c>
      <c r="G1183" t="inlineStr">
        <is>
          <t>197-2022-06-30</t>
        </is>
      </c>
      <c r="H1183" t="inlineStr">
        <is>
          <t>MtE</t>
        </is>
      </c>
      <c r="I1183" t="inlineStr">
        <is>
          <t>Mantenimientos ejecutados</t>
        </is>
      </c>
      <c r="J1183" t="n">
        <v>0</v>
      </c>
    </row>
    <row r="1184">
      <c r="A1184" t="n">
        <v>197</v>
      </c>
      <c r="B1184" t="inlineStr">
        <is>
          <t>Cumplimiento cronograma Mantenimiento de Equipos</t>
        </is>
      </c>
      <c r="C1184" t="inlineStr">
        <is>
          <t>Gestión Infraestructura Física</t>
        </is>
      </c>
      <c r="D1184" t="inlineStr">
        <is>
          <t>Semestral</t>
        </is>
      </c>
      <c r="E1184" t="inlineStr">
        <is>
          <t>Positivo</t>
        </is>
      </c>
      <c r="F1184" s="134" t="n">
        <v>44742</v>
      </c>
      <c r="G1184" t="inlineStr">
        <is>
          <t>197-2022-06-30</t>
        </is>
      </c>
      <c r="H1184" t="inlineStr">
        <is>
          <t>MtP</t>
        </is>
      </c>
      <c r="I1184" t="inlineStr">
        <is>
          <t>Mantenimientos Planeados</t>
        </is>
      </c>
      <c r="J1184" t="n">
        <v>0</v>
      </c>
    </row>
    <row r="1185">
      <c r="A1185" t="n">
        <v>197</v>
      </c>
      <c r="B1185" t="inlineStr">
        <is>
          <t>Cumplimiento cronograma Mantenimiento de Equipos</t>
        </is>
      </c>
      <c r="C1185" t="inlineStr">
        <is>
          <t>Gestión Infraestructura Física</t>
        </is>
      </c>
      <c r="D1185" t="inlineStr">
        <is>
          <t>Semestral</t>
        </is>
      </c>
      <c r="E1185" t="inlineStr">
        <is>
          <t>Positivo</t>
        </is>
      </c>
      <c r="F1185" s="134" t="n">
        <v>44742</v>
      </c>
      <c r="G1185" t="inlineStr">
        <is>
          <t>197-2022-06-30</t>
        </is>
      </c>
      <c r="H1185" t="inlineStr">
        <is>
          <t>MtE</t>
        </is>
      </c>
      <c r="I1185" t="inlineStr">
        <is>
          <t>Mantenimientos ejecutados</t>
        </is>
      </c>
      <c r="J1185" t="n">
        <v>0</v>
      </c>
    </row>
    <row r="1186">
      <c r="A1186" t="n">
        <v>197</v>
      </c>
      <c r="B1186" t="inlineStr">
        <is>
          <t>Cumplimiento cronograma Mantenimiento de Equipos</t>
        </is>
      </c>
      <c r="C1186" t="inlineStr">
        <is>
          <t>Gestión Infraestructura Física</t>
        </is>
      </c>
      <c r="D1186" t="inlineStr">
        <is>
          <t>Semestral</t>
        </is>
      </c>
      <c r="E1186" t="inlineStr">
        <is>
          <t>Positivo</t>
        </is>
      </c>
      <c r="F1186" s="134" t="n">
        <v>44742</v>
      </c>
      <c r="G1186" t="inlineStr">
        <is>
          <t>197-2022-06-30</t>
        </is>
      </c>
      <c r="H1186" t="inlineStr">
        <is>
          <t>MtP</t>
        </is>
      </c>
      <c r="I1186" t="inlineStr">
        <is>
          <t>Mantenimientos Planeados</t>
        </is>
      </c>
      <c r="J1186" t="n">
        <v>0</v>
      </c>
    </row>
    <row r="1187">
      <c r="A1187" t="n">
        <v>197</v>
      </c>
      <c r="B1187" t="inlineStr">
        <is>
          <t>Cumplimiento cronograma Mantenimiento de Equipos</t>
        </is>
      </c>
      <c r="C1187" t="inlineStr">
        <is>
          <t>Gestión Infraestructura Física</t>
        </is>
      </c>
      <c r="D1187" t="inlineStr">
        <is>
          <t>Semestral</t>
        </is>
      </c>
      <c r="E1187" t="inlineStr">
        <is>
          <t>Positivo</t>
        </is>
      </c>
      <c r="F1187" s="134" t="n">
        <v>44834</v>
      </c>
      <c r="G1187" t="inlineStr">
        <is>
          <t>197-2022-09-30</t>
        </is>
      </c>
      <c r="H1187" t="inlineStr">
        <is>
          <t>MtE</t>
        </is>
      </c>
      <c r="I1187" t="inlineStr">
        <is>
          <t>Mantenimientos ejecutados</t>
        </is>
      </c>
      <c r="J1187" t="n">
        <v>40</v>
      </c>
    </row>
    <row r="1188">
      <c r="A1188" t="n">
        <v>197</v>
      </c>
      <c r="B1188" t="inlineStr">
        <is>
          <t>Cumplimiento cronograma Mantenimiento de Equipos</t>
        </is>
      </c>
      <c r="C1188" t="inlineStr">
        <is>
          <t>Gestión Infraestructura Física</t>
        </is>
      </c>
      <c r="D1188" t="inlineStr">
        <is>
          <t>Semestral</t>
        </is>
      </c>
      <c r="E1188" t="inlineStr">
        <is>
          <t>Positivo</t>
        </is>
      </c>
      <c r="F1188" s="134" t="n">
        <v>44834</v>
      </c>
      <c r="G1188" t="inlineStr">
        <is>
          <t>197-2022-09-30</t>
        </is>
      </c>
      <c r="H1188" t="inlineStr">
        <is>
          <t>MtP</t>
        </is>
      </c>
      <c r="I1188" t="inlineStr">
        <is>
          <t>Mantenimientos Planeados</t>
        </is>
      </c>
      <c r="J1188" t="n">
        <v>40</v>
      </c>
    </row>
    <row r="1189">
      <c r="A1189" t="n">
        <v>197</v>
      </c>
      <c r="B1189" t="inlineStr">
        <is>
          <t>Cumplimiento cronograma Mantenimiento de Equipos</t>
        </is>
      </c>
      <c r="C1189" t="inlineStr">
        <is>
          <t>Gestión Infraestructura Física</t>
        </is>
      </c>
      <c r="D1189" t="inlineStr">
        <is>
          <t>Semestral</t>
        </is>
      </c>
      <c r="E1189" t="inlineStr">
        <is>
          <t>Positivo</t>
        </is>
      </c>
      <c r="F1189" s="134" t="n">
        <v>44926</v>
      </c>
      <c r="G1189" t="inlineStr">
        <is>
          <t>197-2022-12-31</t>
        </is>
      </c>
      <c r="H1189" t="inlineStr">
        <is>
          <t>MtE</t>
        </is>
      </c>
      <c r="I1189" t="inlineStr">
        <is>
          <t>Mantenimientos ejecutados</t>
        </is>
      </c>
      <c r="J1189" t="n">
        <v>47</v>
      </c>
    </row>
    <row r="1190">
      <c r="A1190" t="n">
        <v>197</v>
      </c>
      <c r="B1190" t="inlineStr">
        <is>
          <t>Cumplimiento cronograma Mantenimiento de Equipos</t>
        </is>
      </c>
      <c r="C1190" t="inlineStr">
        <is>
          <t>Gestión Infraestructura Física</t>
        </is>
      </c>
      <c r="D1190" t="inlineStr">
        <is>
          <t>Semestral</t>
        </is>
      </c>
      <c r="E1190" t="inlineStr">
        <is>
          <t>Positivo</t>
        </is>
      </c>
      <c r="F1190" s="134" t="n">
        <v>44926</v>
      </c>
      <c r="G1190" t="inlineStr">
        <is>
          <t>197-2022-12-31</t>
        </is>
      </c>
      <c r="H1190" t="inlineStr">
        <is>
          <t>MtP</t>
        </is>
      </c>
      <c r="I1190" t="inlineStr">
        <is>
          <t>Mantenimientos Planeados</t>
        </is>
      </c>
      <c r="J1190" t="n">
        <v>47</v>
      </c>
    </row>
    <row r="1191">
      <c r="A1191" t="n">
        <v>197</v>
      </c>
      <c r="B1191" t="inlineStr">
        <is>
          <t>Cumplimiento cronograma Mantenimiento de Equipos</t>
        </is>
      </c>
      <c r="C1191" t="inlineStr">
        <is>
          <t>Gestión Infraestructura Física</t>
        </is>
      </c>
      <c r="D1191" t="inlineStr">
        <is>
          <t>Semestral</t>
        </is>
      </c>
      <c r="E1191" t="inlineStr">
        <is>
          <t>Positivo</t>
        </is>
      </c>
      <c r="F1191" s="134" t="n">
        <v>45016</v>
      </c>
      <c r="G1191" t="inlineStr">
        <is>
          <t>197-2023-03-31</t>
        </is>
      </c>
      <c r="H1191" t="inlineStr">
        <is>
          <t>MtE</t>
        </is>
      </c>
      <c r="I1191" t="inlineStr">
        <is>
          <t>Mantenimientos ejecutados</t>
        </is>
      </c>
      <c r="J1191" t="n">
        <v>37</v>
      </c>
    </row>
    <row r="1192">
      <c r="A1192" t="n">
        <v>197</v>
      </c>
      <c r="B1192" t="inlineStr">
        <is>
          <t>Cumplimiento cronograma Mantenimiento de Equipos</t>
        </is>
      </c>
      <c r="C1192" t="inlineStr">
        <is>
          <t>Gestión Infraestructura Física</t>
        </is>
      </c>
      <c r="D1192" t="inlineStr">
        <is>
          <t>Semestral</t>
        </is>
      </c>
      <c r="E1192" t="inlineStr">
        <is>
          <t>Positivo</t>
        </is>
      </c>
      <c r="F1192" s="134" t="n">
        <v>45016</v>
      </c>
      <c r="G1192" t="inlineStr">
        <is>
          <t>197-2023-03-31</t>
        </is>
      </c>
      <c r="H1192" t="inlineStr">
        <is>
          <t>MtP</t>
        </is>
      </c>
      <c r="I1192" t="inlineStr">
        <is>
          <t>Mantenimientos Planeados</t>
        </is>
      </c>
      <c r="J1192" t="n">
        <v>37</v>
      </c>
    </row>
    <row r="1193">
      <c r="A1193" t="n">
        <v>197</v>
      </c>
      <c r="B1193" t="inlineStr">
        <is>
          <t>Cumplimiento cronograma Mantenimiento de Equipos</t>
        </is>
      </c>
      <c r="C1193" t="inlineStr">
        <is>
          <t>Gestión Infraestructura Física</t>
        </is>
      </c>
      <c r="D1193" t="inlineStr">
        <is>
          <t>Semestral</t>
        </is>
      </c>
      <c r="E1193" t="inlineStr">
        <is>
          <t>Positivo</t>
        </is>
      </c>
      <c r="F1193" s="134" t="n">
        <v>45107</v>
      </c>
      <c r="G1193" t="inlineStr">
        <is>
          <t>197-2023-06-30</t>
        </is>
      </c>
      <c r="H1193" t="inlineStr">
        <is>
          <t>MtE</t>
        </is>
      </c>
      <c r="I1193" t="inlineStr">
        <is>
          <t>Mantenimientos ejecutados</t>
        </is>
      </c>
      <c r="J1193" t="n">
        <v>36</v>
      </c>
    </row>
    <row r="1194">
      <c r="A1194" t="n">
        <v>197</v>
      </c>
      <c r="B1194" t="inlineStr">
        <is>
          <t>Cumplimiento cronograma Mantenimiento de Equipos</t>
        </is>
      </c>
      <c r="C1194" t="inlineStr">
        <is>
          <t>Gestión Infraestructura Física</t>
        </is>
      </c>
      <c r="D1194" t="inlineStr">
        <is>
          <t>Semestral</t>
        </is>
      </c>
      <c r="E1194" t="inlineStr">
        <is>
          <t>Positivo</t>
        </is>
      </c>
      <c r="F1194" s="134" t="n">
        <v>45107</v>
      </c>
      <c r="G1194" t="inlineStr">
        <is>
          <t>197-2023-06-30</t>
        </is>
      </c>
      <c r="H1194" t="inlineStr">
        <is>
          <t>MtP</t>
        </is>
      </c>
      <c r="I1194" t="inlineStr">
        <is>
          <t>Mantenimientos Planeados</t>
        </is>
      </c>
      <c r="J1194" t="n">
        <v>36</v>
      </c>
    </row>
    <row r="1195">
      <c r="A1195" t="n">
        <v>197</v>
      </c>
      <c r="B1195" t="inlineStr">
        <is>
          <t>Cumplimiento cronograma Mantenimiento de Equipos</t>
        </is>
      </c>
      <c r="C1195" t="inlineStr">
        <is>
          <t>Gestión Infraestructura Física</t>
        </is>
      </c>
      <c r="D1195" t="inlineStr">
        <is>
          <t>Semestral</t>
        </is>
      </c>
      <c r="E1195" t="inlineStr">
        <is>
          <t>Positivo</t>
        </is>
      </c>
      <c r="F1195" s="134" t="n">
        <v>45199</v>
      </c>
      <c r="G1195" t="inlineStr">
        <is>
          <t>197-2023-09-30</t>
        </is>
      </c>
      <c r="H1195" t="inlineStr">
        <is>
          <t>MtE</t>
        </is>
      </c>
      <c r="I1195" t="inlineStr">
        <is>
          <t>Mantenimientos ejecutados</t>
        </is>
      </c>
      <c r="J1195" t="n">
        <v>42</v>
      </c>
    </row>
    <row r="1196">
      <c r="A1196" t="n">
        <v>197</v>
      </c>
      <c r="B1196" t="inlineStr">
        <is>
          <t>Cumplimiento cronograma Mantenimiento de Equipos</t>
        </is>
      </c>
      <c r="C1196" t="inlineStr">
        <is>
          <t>Gestión Infraestructura Física</t>
        </is>
      </c>
      <c r="D1196" t="inlineStr">
        <is>
          <t>Semestral</t>
        </is>
      </c>
      <c r="E1196" t="inlineStr">
        <is>
          <t>Positivo</t>
        </is>
      </c>
      <c r="F1196" s="134" t="n">
        <v>45199</v>
      </c>
      <c r="G1196" t="inlineStr">
        <is>
          <t>197-2023-09-30</t>
        </is>
      </c>
      <c r="H1196" t="inlineStr">
        <is>
          <t>MtP</t>
        </is>
      </c>
      <c r="I1196" t="inlineStr">
        <is>
          <t>Mantenimientos Planeados</t>
        </is>
      </c>
      <c r="J1196" t="n">
        <v>42</v>
      </c>
    </row>
    <row r="1197">
      <c r="A1197" t="n">
        <v>197</v>
      </c>
      <c r="B1197" t="inlineStr">
        <is>
          <t>Cumplimiento cronograma Mantenimiento de Equipos</t>
        </is>
      </c>
      <c r="C1197" t="inlineStr">
        <is>
          <t>Gestión Infraestructura Física</t>
        </is>
      </c>
      <c r="D1197" t="inlineStr">
        <is>
          <t>Semestral</t>
        </is>
      </c>
      <c r="E1197" t="inlineStr">
        <is>
          <t>Positivo</t>
        </is>
      </c>
      <c r="F1197" s="134" t="n">
        <v>45291</v>
      </c>
      <c r="G1197" t="inlineStr">
        <is>
          <t>197-2023-12-31</t>
        </is>
      </c>
      <c r="H1197" t="inlineStr">
        <is>
          <t>MtE</t>
        </is>
      </c>
      <c r="I1197" t="inlineStr">
        <is>
          <t>Mantenimientos ejecutados</t>
        </is>
      </c>
      <c r="J1197" t="n">
        <v>46</v>
      </c>
    </row>
    <row r="1198">
      <c r="A1198" t="n">
        <v>197</v>
      </c>
      <c r="B1198" t="inlineStr">
        <is>
          <t>Cumplimiento cronograma Mantenimiento de Equipos</t>
        </is>
      </c>
      <c r="C1198" t="inlineStr">
        <is>
          <t>Gestión Infraestructura Física</t>
        </is>
      </c>
      <c r="D1198" t="inlineStr">
        <is>
          <t>Semestral</t>
        </is>
      </c>
      <c r="E1198" t="inlineStr">
        <is>
          <t>Positivo</t>
        </is>
      </c>
      <c r="F1198" s="134" t="n">
        <v>45291</v>
      </c>
      <c r="G1198" t="inlineStr">
        <is>
          <t>197-2023-12-31</t>
        </is>
      </c>
      <c r="H1198" t="inlineStr">
        <is>
          <t>MtP</t>
        </is>
      </c>
      <c r="I1198" t="inlineStr">
        <is>
          <t>Mantenimientos Planeados</t>
        </is>
      </c>
      <c r="J1198" t="n">
        <v>46</v>
      </c>
    </row>
    <row r="1199">
      <c r="A1199" t="n">
        <v>197</v>
      </c>
      <c r="B1199" t="inlineStr">
        <is>
          <t>Cumplimiento cronograma Mantenimiento de Equipos</t>
        </is>
      </c>
      <c r="C1199" t="inlineStr">
        <is>
          <t>Gestión Infraestructura Física</t>
        </is>
      </c>
      <c r="D1199" t="inlineStr">
        <is>
          <t>Semestral</t>
        </is>
      </c>
      <c r="E1199" t="inlineStr">
        <is>
          <t>Positivo</t>
        </is>
      </c>
      <c r="F1199" s="134" t="n">
        <v>45382</v>
      </c>
      <c r="G1199" t="inlineStr">
        <is>
          <t>197-2024-03-31</t>
        </is>
      </c>
      <c r="H1199" t="inlineStr">
        <is>
          <t>MtE</t>
        </is>
      </c>
      <c r="I1199" t="inlineStr">
        <is>
          <t>Mantenimientos ejecutados</t>
        </is>
      </c>
      <c r="J1199" t="n">
        <v>38</v>
      </c>
    </row>
    <row r="1200">
      <c r="A1200" t="n">
        <v>197</v>
      </c>
      <c r="B1200" t="inlineStr">
        <is>
          <t>Cumplimiento cronograma Mantenimiento de Equipos</t>
        </is>
      </c>
      <c r="C1200" t="inlineStr">
        <is>
          <t>Gestión Infraestructura Física</t>
        </is>
      </c>
      <c r="D1200" t="inlineStr">
        <is>
          <t>Semestral</t>
        </is>
      </c>
      <c r="E1200" t="inlineStr">
        <is>
          <t>Positivo</t>
        </is>
      </c>
      <c r="F1200" s="134" t="n">
        <v>45382</v>
      </c>
      <c r="G1200" t="inlineStr">
        <is>
          <t>197-2024-03-31</t>
        </is>
      </c>
      <c r="H1200" t="inlineStr">
        <is>
          <t>MtP</t>
        </is>
      </c>
      <c r="I1200" t="inlineStr">
        <is>
          <t>Mantenimientos Planeados</t>
        </is>
      </c>
      <c r="J1200" t="n">
        <v>38</v>
      </c>
    </row>
    <row r="1201">
      <c r="A1201" t="n">
        <v>197</v>
      </c>
      <c r="B1201" t="inlineStr">
        <is>
          <t>Cumplimiento cronograma Mantenimiento de Equipos</t>
        </is>
      </c>
      <c r="C1201" t="inlineStr">
        <is>
          <t>Gestión Infraestructura Física</t>
        </is>
      </c>
      <c r="D1201" t="inlineStr">
        <is>
          <t>Semestral</t>
        </is>
      </c>
      <c r="E1201" t="inlineStr">
        <is>
          <t>Positivo</t>
        </is>
      </c>
      <c r="F1201" s="134" t="n">
        <v>45473</v>
      </c>
      <c r="G1201" t="inlineStr">
        <is>
          <t>197-2024-06-30</t>
        </is>
      </c>
      <c r="H1201" t="inlineStr">
        <is>
          <t>MtE</t>
        </is>
      </c>
      <c r="I1201" t="inlineStr">
        <is>
          <t>Mantenimientos ejecutados</t>
        </is>
      </c>
      <c r="J1201" t="n">
        <v>33</v>
      </c>
    </row>
    <row r="1202">
      <c r="A1202" t="n">
        <v>197</v>
      </c>
      <c r="B1202" t="inlineStr">
        <is>
          <t>Cumplimiento cronograma Mantenimiento de Equipos</t>
        </is>
      </c>
      <c r="C1202" t="inlineStr">
        <is>
          <t>Gestión Infraestructura Física</t>
        </is>
      </c>
      <c r="D1202" t="inlineStr">
        <is>
          <t>Semestral</t>
        </is>
      </c>
      <c r="E1202" t="inlineStr">
        <is>
          <t>Positivo</t>
        </is>
      </c>
      <c r="F1202" s="134" t="n">
        <v>45473</v>
      </c>
      <c r="G1202" t="inlineStr">
        <is>
          <t>197-2024-06-30</t>
        </is>
      </c>
      <c r="H1202" t="inlineStr">
        <is>
          <t>MtP</t>
        </is>
      </c>
      <c r="I1202" t="inlineStr">
        <is>
          <t>Mantenimientos Planeados</t>
        </is>
      </c>
      <c r="J1202" t="n">
        <v>33</v>
      </c>
    </row>
    <row r="1203">
      <c r="A1203" t="n">
        <v>197</v>
      </c>
      <c r="B1203" t="inlineStr">
        <is>
          <t>Cumplimiento cronograma Mantenimiento de Equipos</t>
        </is>
      </c>
      <c r="C1203" t="inlineStr">
        <is>
          <t>Gestión Infraestructura Física</t>
        </is>
      </c>
      <c r="D1203" t="inlineStr">
        <is>
          <t>Semestral</t>
        </is>
      </c>
      <c r="E1203" t="inlineStr">
        <is>
          <t>Positivo</t>
        </is>
      </c>
      <c r="F1203" s="134" t="n">
        <v>45565</v>
      </c>
      <c r="G1203" t="inlineStr">
        <is>
          <t>197-2024-09-30</t>
        </is>
      </c>
      <c r="H1203" t="inlineStr">
        <is>
          <t>MtE</t>
        </is>
      </c>
      <c r="I1203" t="inlineStr">
        <is>
          <t>Mantenimientos ejecutados</t>
        </is>
      </c>
      <c r="J1203" t="n">
        <v>40</v>
      </c>
    </row>
    <row r="1204">
      <c r="A1204" t="n">
        <v>197</v>
      </c>
      <c r="B1204" t="inlineStr">
        <is>
          <t>Cumplimiento cronograma Mantenimiento de Equipos</t>
        </is>
      </c>
      <c r="C1204" t="inlineStr">
        <is>
          <t>Gestión Infraestructura Física</t>
        </is>
      </c>
      <c r="D1204" t="inlineStr">
        <is>
          <t>Semestral</t>
        </is>
      </c>
      <c r="E1204" t="inlineStr">
        <is>
          <t>Positivo</t>
        </is>
      </c>
      <c r="F1204" s="134" t="n">
        <v>45565</v>
      </c>
      <c r="G1204" t="inlineStr">
        <is>
          <t>197-2024-09-30</t>
        </is>
      </c>
      <c r="H1204" t="inlineStr">
        <is>
          <t>MtP</t>
        </is>
      </c>
      <c r="I1204" t="inlineStr">
        <is>
          <t>Mantenimientos Planeados</t>
        </is>
      </c>
      <c r="J1204" t="n">
        <v>40</v>
      </c>
    </row>
    <row r="1205">
      <c r="A1205" t="n">
        <v>197</v>
      </c>
      <c r="B1205" t="inlineStr">
        <is>
          <t>Cumplimiento cronograma Mantenimiento de Equipos</t>
        </is>
      </c>
      <c r="C1205" t="inlineStr">
        <is>
          <t>Gestión Infraestructura Física</t>
        </is>
      </c>
      <c r="D1205" t="inlineStr">
        <is>
          <t>Semestral</t>
        </is>
      </c>
      <c r="E1205" t="inlineStr">
        <is>
          <t>Positivo</t>
        </is>
      </c>
      <c r="F1205" s="134" t="n">
        <v>45657</v>
      </c>
      <c r="G1205" t="inlineStr">
        <is>
          <t>197-2024-12-31</t>
        </is>
      </c>
      <c r="H1205" t="inlineStr">
        <is>
          <t>MtE</t>
        </is>
      </c>
      <c r="I1205" t="inlineStr">
        <is>
          <t>Mantenimientos ejecutados</t>
        </is>
      </c>
      <c r="J1205" t="n">
        <v>44</v>
      </c>
    </row>
    <row r="1206">
      <c r="A1206" t="n">
        <v>197</v>
      </c>
      <c r="B1206" t="inlineStr">
        <is>
          <t>Cumplimiento cronograma Mantenimiento de Equipos</t>
        </is>
      </c>
      <c r="C1206" t="inlineStr">
        <is>
          <t>Gestión Infraestructura Física</t>
        </is>
      </c>
      <c r="D1206" t="inlineStr">
        <is>
          <t>Semestral</t>
        </is>
      </c>
      <c r="E1206" t="inlineStr">
        <is>
          <t>Positivo</t>
        </is>
      </c>
      <c r="F1206" s="134" t="n">
        <v>45657</v>
      </c>
      <c r="G1206" t="inlineStr">
        <is>
          <t>197-2024-12-31</t>
        </is>
      </c>
      <c r="H1206" t="inlineStr">
        <is>
          <t>MtP</t>
        </is>
      </c>
      <c r="I1206" t="inlineStr">
        <is>
          <t>Mantenimientos Planeados</t>
        </is>
      </c>
      <c r="J1206" t="n">
        <v>44</v>
      </c>
    </row>
    <row r="1207">
      <c r="A1207" t="n">
        <v>197</v>
      </c>
      <c r="B1207" t="inlineStr">
        <is>
          <t>Cumplimiento cronograma Mantenimiento de Equipos</t>
        </is>
      </c>
      <c r="C1207" t="inlineStr">
        <is>
          <t>Gestión Infraestructura Física</t>
        </is>
      </c>
      <c r="D1207" t="inlineStr">
        <is>
          <t>Semestral</t>
        </is>
      </c>
      <c r="E1207" t="inlineStr">
        <is>
          <t>Positivo</t>
        </is>
      </c>
      <c r="F1207" s="134" t="n">
        <v>45747</v>
      </c>
      <c r="G1207" t="inlineStr">
        <is>
          <t>197-2025-03-31</t>
        </is>
      </c>
      <c r="H1207" t="inlineStr">
        <is>
          <t>MtE</t>
        </is>
      </c>
      <c r="I1207" t="inlineStr">
        <is>
          <t>Mantenimientos ejecutados</t>
        </is>
      </c>
      <c r="J1207" t="n">
        <v>50</v>
      </c>
    </row>
    <row r="1208">
      <c r="A1208" t="n">
        <v>197</v>
      </c>
      <c r="B1208" t="inlineStr">
        <is>
          <t>Cumplimiento cronograma Mantenimiento de Equipos</t>
        </is>
      </c>
      <c r="C1208" t="inlineStr">
        <is>
          <t>Gestión Infraestructura Física</t>
        </is>
      </c>
      <c r="D1208" t="inlineStr">
        <is>
          <t>Semestral</t>
        </is>
      </c>
      <c r="E1208" t="inlineStr">
        <is>
          <t>Positivo</t>
        </is>
      </c>
      <c r="F1208" s="134" t="n">
        <v>45747</v>
      </c>
      <c r="G1208" t="inlineStr">
        <is>
          <t>197-2025-03-31</t>
        </is>
      </c>
      <c r="H1208" t="inlineStr">
        <is>
          <t>MtP</t>
        </is>
      </c>
      <c r="I1208" t="inlineStr">
        <is>
          <t>Mantenimientos Planeados</t>
        </is>
      </c>
      <c r="J1208" t="n">
        <v>50</v>
      </c>
    </row>
    <row r="1209">
      <c r="A1209" t="n">
        <v>197</v>
      </c>
      <c r="B1209" t="inlineStr">
        <is>
          <t>Cumplimiento cronograma Mantenimiento de Equipos</t>
        </is>
      </c>
      <c r="C1209" t="inlineStr">
        <is>
          <t>Gestión Infraestructura Física</t>
        </is>
      </c>
      <c r="D1209" t="inlineStr">
        <is>
          <t>Semestral</t>
        </is>
      </c>
      <c r="E1209" t="inlineStr">
        <is>
          <t>Positivo</t>
        </is>
      </c>
      <c r="F1209" s="134" t="n">
        <v>45838</v>
      </c>
      <c r="G1209" t="inlineStr">
        <is>
          <t>197-2025-06-30</t>
        </is>
      </c>
      <c r="H1209" t="inlineStr">
        <is>
          <t>MtE</t>
        </is>
      </c>
      <c r="I1209" t="inlineStr">
        <is>
          <t>Mantenimientos ejecutados</t>
        </is>
      </c>
      <c r="J1209" t="n">
        <v>54</v>
      </c>
    </row>
    <row r="1210">
      <c r="A1210" t="n">
        <v>197</v>
      </c>
      <c r="B1210" t="inlineStr">
        <is>
          <t>Cumplimiento cronograma Mantenimiento de Equipos</t>
        </is>
      </c>
      <c r="C1210" t="inlineStr">
        <is>
          <t>Gestión Infraestructura Física</t>
        </is>
      </c>
      <c r="D1210" t="inlineStr">
        <is>
          <t>Semestral</t>
        </is>
      </c>
      <c r="E1210" t="inlineStr">
        <is>
          <t>Positivo</t>
        </is>
      </c>
      <c r="F1210" s="134" t="n">
        <v>45838</v>
      </c>
      <c r="G1210" t="inlineStr">
        <is>
          <t>197-2025-06-30</t>
        </is>
      </c>
      <c r="H1210" t="inlineStr">
        <is>
          <t>MtP</t>
        </is>
      </c>
      <c r="I1210" t="inlineStr">
        <is>
          <t>Mantenimientos Planeados</t>
        </is>
      </c>
      <c r="J1210" t="n">
        <v>56</v>
      </c>
    </row>
    <row r="1211">
      <c r="A1211" t="n">
        <v>197</v>
      </c>
      <c r="B1211" t="inlineStr">
        <is>
          <t>Cumplimiento cronograma Mantenimiento de Equipos</t>
        </is>
      </c>
      <c r="C1211" t="inlineStr">
        <is>
          <t>Gestión Infraestructura Física</t>
        </is>
      </c>
      <c r="D1211" t="inlineStr">
        <is>
          <t>Semestral</t>
        </is>
      </c>
      <c r="E1211" t="inlineStr">
        <is>
          <t>Positivo</t>
        </is>
      </c>
      <c r="F1211" s="134" t="n">
        <v>45930</v>
      </c>
      <c r="G1211" t="inlineStr">
        <is>
          <t>197-2025-09-30</t>
        </is>
      </c>
      <c r="H1211" t="inlineStr">
        <is>
          <t>MtE</t>
        </is>
      </c>
      <c r="I1211" t="inlineStr">
        <is>
          <t>Mantenimientos ejecutados</t>
        </is>
      </c>
      <c r="J1211" t="n">
        <v>52</v>
      </c>
    </row>
    <row r="1212">
      <c r="A1212" t="n">
        <v>197</v>
      </c>
      <c r="B1212" t="inlineStr">
        <is>
          <t>Cumplimiento cronograma Mantenimiento de Equipos</t>
        </is>
      </c>
      <c r="C1212" t="inlineStr">
        <is>
          <t>Gestión Infraestructura Física</t>
        </is>
      </c>
      <c r="D1212" t="inlineStr">
        <is>
          <t>Semestral</t>
        </is>
      </c>
      <c r="E1212" t="inlineStr">
        <is>
          <t>Positivo</t>
        </is>
      </c>
      <c r="F1212" s="134" t="n">
        <v>45930</v>
      </c>
      <c r="G1212" t="inlineStr">
        <is>
          <t>197-2025-09-30</t>
        </is>
      </c>
      <c r="H1212" t="inlineStr">
        <is>
          <t>MtP</t>
        </is>
      </c>
      <c r="I1212" t="inlineStr">
        <is>
          <t>Mantenimientos Planeados</t>
        </is>
      </c>
      <c r="J1212" t="n">
        <v>50</v>
      </c>
    </row>
    <row r="1213">
      <c r="A1213" t="n">
        <v>197</v>
      </c>
      <c r="B1213" t="inlineStr">
        <is>
          <t>Cumplimiento cronograma Mantenimiento de Equipos</t>
        </is>
      </c>
      <c r="C1213" t="inlineStr">
        <is>
          <t>Gestión Infraestructura Física</t>
        </is>
      </c>
      <c r="D1213" t="inlineStr">
        <is>
          <t>Semestral</t>
        </is>
      </c>
      <c r="E1213" t="inlineStr">
        <is>
          <t>Positivo</t>
        </is>
      </c>
      <c r="F1213" s="134" t="n">
        <v>46022</v>
      </c>
      <c r="G1213" t="inlineStr">
        <is>
          <t>197-2025-12-31</t>
        </is>
      </c>
      <c r="H1213" t="inlineStr">
        <is>
          <t>MtE</t>
        </is>
      </c>
      <c r="I1213" t="inlineStr">
        <is>
          <t>Mantenimientos ejecutados</t>
        </is>
      </c>
      <c r="J1213" t="n">
        <v>47</v>
      </c>
    </row>
    <row r="1214">
      <c r="A1214" t="n">
        <v>197</v>
      </c>
      <c r="B1214" t="inlineStr">
        <is>
          <t>Cumplimiento cronograma Mantenimiento de Equipos</t>
        </is>
      </c>
      <c r="C1214" t="inlineStr">
        <is>
          <t>Gestión Infraestructura Física</t>
        </is>
      </c>
      <c r="D1214" t="inlineStr">
        <is>
          <t>Semestral</t>
        </is>
      </c>
      <c r="E1214" t="inlineStr">
        <is>
          <t>Positivo</t>
        </is>
      </c>
      <c r="F1214" s="134" t="n">
        <v>46022</v>
      </c>
      <c r="G1214" t="inlineStr">
        <is>
          <t>197-2025-12-31</t>
        </is>
      </c>
      <c r="H1214" t="inlineStr">
        <is>
          <t>MtP</t>
        </is>
      </c>
      <c r="I1214" t="inlineStr">
        <is>
          <t>Mantenimientos Planeados</t>
        </is>
      </c>
      <c r="J1214" t="n">
        <v>47</v>
      </c>
    </row>
    <row r="1215">
      <c r="A1215" t="n">
        <v>199</v>
      </c>
      <c r="B1215" t="inlineStr">
        <is>
          <t>Nivel de cumplimiento de eficacia las capacitaciones</t>
        </is>
      </c>
      <c r="C1215" t="inlineStr">
        <is>
          <t>GESTIÓN Y DESARROLLO DEL TALENTO HUMANO</t>
        </is>
      </c>
      <c r="D1215" t="inlineStr">
        <is>
          <t>Trimestral</t>
        </is>
      </c>
      <c r="E1215" t="inlineStr">
        <is>
          <t>Positivo</t>
        </is>
      </c>
      <c r="F1215" s="134" t="n">
        <v>44651</v>
      </c>
      <c r="G1215" t="inlineStr">
        <is>
          <t>199-2022-03-31</t>
        </is>
      </c>
      <c r="H1215" t="inlineStr">
        <is>
          <t>NPCp</t>
        </is>
      </c>
      <c r="I1215" t="inlineStr">
        <is>
          <t>Nivel de participación en las capacitaciones</t>
        </is>
      </c>
      <c r="J1215" t="n">
        <v>0</v>
      </c>
    </row>
    <row r="1216">
      <c r="A1216" t="n">
        <v>199</v>
      </c>
      <c r="B1216" t="inlineStr">
        <is>
          <t>Nivel de cumplimiento de eficacia las capacitaciones</t>
        </is>
      </c>
      <c r="C1216" t="inlineStr">
        <is>
          <t>GESTIÓN Y DESARROLLO DEL TALENTO HUMANO</t>
        </is>
      </c>
      <c r="D1216" t="inlineStr">
        <is>
          <t>Trimestral</t>
        </is>
      </c>
      <c r="E1216" t="inlineStr">
        <is>
          <t>Positivo</t>
        </is>
      </c>
      <c r="F1216" s="134" t="n">
        <v>44651</v>
      </c>
      <c r="G1216" t="inlineStr">
        <is>
          <t>199-2022-03-31</t>
        </is>
      </c>
      <c r="H1216" t="inlineStr">
        <is>
          <t>ICC</t>
        </is>
      </c>
      <c r="I1216" t="inlineStr">
        <is>
          <t>Índice de contribución de las capacitaciones</t>
        </is>
      </c>
      <c r="J1216" t="n">
        <v>0</v>
      </c>
    </row>
    <row r="1217">
      <c r="A1217" t="n">
        <v>199</v>
      </c>
      <c r="B1217" t="inlineStr">
        <is>
          <t>Nivel de cumplimiento de eficacia las capacitaciones</t>
        </is>
      </c>
      <c r="C1217" t="inlineStr">
        <is>
          <t>GESTIÓN Y DESARROLLO DEL TALENTO HUMANO</t>
        </is>
      </c>
      <c r="D1217" t="inlineStr">
        <is>
          <t>Trimestral</t>
        </is>
      </c>
      <c r="E1217" t="inlineStr">
        <is>
          <t>Positivo</t>
        </is>
      </c>
      <c r="F1217" s="134" t="n">
        <v>44651</v>
      </c>
      <c r="G1217" t="inlineStr">
        <is>
          <t>199-2022-03-31</t>
        </is>
      </c>
      <c r="H1217" t="inlineStr">
        <is>
          <t>ESF</t>
        </is>
      </c>
      <c r="I1217" t="inlineStr">
        <is>
          <t>Evaluación de la satisfacción del formador</t>
        </is>
      </c>
      <c r="J1217" t="n">
        <v>0</v>
      </c>
    </row>
    <row r="1218">
      <c r="A1218" t="n">
        <v>199</v>
      </c>
      <c r="B1218" t="inlineStr">
        <is>
          <t>Nivel de cumplimiento de eficacia las capacitaciones</t>
        </is>
      </c>
      <c r="C1218" t="inlineStr">
        <is>
          <t>GESTIÓN Y DESARROLLO DEL TALENTO HUMANO</t>
        </is>
      </c>
      <c r="D1218" t="inlineStr">
        <is>
          <t>Trimestral</t>
        </is>
      </c>
      <c r="E1218" t="inlineStr">
        <is>
          <t>Positivo</t>
        </is>
      </c>
      <c r="F1218" s="134" t="n">
        <v>44742</v>
      </c>
      <c r="G1218" t="inlineStr">
        <is>
          <t>199-2022-06-30</t>
        </is>
      </c>
      <c r="H1218" t="inlineStr">
        <is>
          <t>NPCp</t>
        </is>
      </c>
      <c r="I1218" t="inlineStr">
        <is>
          <t>Nivel de participación en las capacitaciones</t>
        </is>
      </c>
      <c r="J1218" t="n">
        <v>0</v>
      </c>
    </row>
    <row r="1219">
      <c r="A1219" t="n">
        <v>199</v>
      </c>
      <c r="B1219" t="inlineStr">
        <is>
          <t>Nivel de cumplimiento de eficacia las capacitaciones</t>
        </is>
      </c>
      <c r="C1219" t="inlineStr">
        <is>
          <t>GESTIÓN Y DESARROLLO DEL TALENTO HUMANO</t>
        </is>
      </c>
      <c r="D1219" t="inlineStr">
        <is>
          <t>Trimestral</t>
        </is>
      </c>
      <c r="E1219" t="inlineStr">
        <is>
          <t>Positivo</t>
        </is>
      </c>
      <c r="F1219" s="134" t="n">
        <v>44742</v>
      </c>
      <c r="G1219" t="inlineStr">
        <is>
          <t>199-2022-06-30</t>
        </is>
      </c>
      <c r="H1219" t="inlineStr">
        <is>
          <t>ICC</t>
        </is>
      </c>
      <c r="I1219" t="inlineStr">
        <is>
          <t>Índice de contribución de las capacitaciones</t>
        </is>
      </c>
      <c r="J1219" t="n">
        <v>0</v>
      </c>
    </row>
    <row r="1220">
      <c r="A1220" t="n">
        <v>199</v>
      </c>
      <c r="B1220" t="inlineStr">
        <is>
          <t>Nivel de cumplimiento de eficacia las capacitaciones</t>
        </is>
      </c>
      <c r="C1220" t="inlineStr">
        <is>
          <t>GESTIÓN Y DESARROLLO DEL TALENTO HUMANO</t>
        </is>
      </c>
      <c r="D1220" t="inlineStr">
        <is>
          <t>Trimestral</t>
        </is>
      </c>
      <c r="E1220" t="inlineStr">
        <is>
          <t>Positivo</t>
        </is>
      </c>
      <c r="F1220" s="134" t="n">
        <v>44742</v>
      </c>
      <c r="G1220" t="inlineStr">
        <is>
          <t>199-2022-06-30</t>
        </is>
      </c>
      <c r="H1220" t="inlineStr">
        <is>
          <t>ESF</t>
        </is>
      </c>
      <c r="I1220" t="inlineStr">
        <is>
          <t>Evaluación de la satisfacción del formador</t>
        </is>
      </c>
      <c r="J1220" t="n">
        <v>0</v>
      </c>
    </row>
    <row r="1221">
      <c r="A1221" t="n">
        <v>199</v>
      </c>
      <c r="B1221" t="inlineStr">
        <is>
          <t>Nivel de cumplimiento de eficacia las capacitaciones</t>
        </is>
      </c>
      <c r="C1221" t="inlineStr">
        <is>
          <t>GESTIÓN Y DESARROLLO DEL TALENTO HUMANO</t>
        </is>
      </c>
      <c r="D1221" t="inlineStr">
        <is>
          <t>Trimestral</t>
        </is>
      </c>
      <c r="E1221" t="inlineStr">
        <is>
          <t>Positivo</t>
        </is>
      </c>
      <c r="F1221" s="134" t="n">
        <v>44742</v>
      </c>
      <c r="G1221" t="inlineStr">
        <is>
          <t>199-2022-06-30</t>
        </is>
      </c>
      <c r="H1221" t="inlineStr">
        <is>
          <t>NPCp</t>
        </is>
      </c>
      <c r="I1221" t="inlineStr">
        <is>
          <t>Nivel de participación en las capacitaciones</t>
        </is>
      </c>
      <c r="J1221" t="n">
        <v>0</v>
      </c>
    </row>
    <row r="1222">
      <c r="A1222" t="n">
        <v>199</v>
      </c>
      <c r="B1222" t="inlineStr">
        <is>
          <t>Nivel de cumplimiento de eficacia las capacitaciones</t>
        </is>
      </c>
      <c r="C1222" t="inlineStr">
        <is>
          <t>GESTIÓN Y DESARROLLO DEL TALENTO HUMANO</t>
        </is>
      </c>
      <c r="D1222" t="inlineStr">
        <is>
          <t>Trimestral</t>
        </is>
      </c>
      <c r="E1222" t="inlineStr">
        <is>
          <t>Positivo</t>
        </is>
      </c>
      <c r="F1222" s="134" t="n">
        <v>44742</v>
      </c>
      <c r="G1222" t="inlineStr">
        <is>
          <t>199-2022-06-30</t>
        </is>
      </c>
      <c r="H1222" t="inlineStr">
        <is>
          <t>ICC</t>
        </is>
      </c>
      <c r="I1222" t="inlineStr">
        <is>
          <t>Índice de contribución de las capacitaciones</t>
        </is>
      </c>
      <c r="J1222" t="n">
        <v>0</v>
      </c>
    </row>
    <row r="1223">
      <c r="A1223" t="n">
        <v>199</v>
      </c>
      <c r="B1223" t="inlineStr">
        <is>
          <t>Nivel de cumplimiento de eficacia las capacitaciones</t>
        </is>
      </c>
      <c r="C1223" t="inlineStr">
        <is>
          <t>GESTIÓN Y DESARROLLO DEL TALENTO HUMANO</t>
        </is>
      </c>
      <c r="D1223" t="inlineStr">
        <is>
          <t>Trimestral</t>
        </is>
      </c>
      <c r="E1223" t="inlineStr">
        <is>
          <t>Positivo</t>
        </is>
      </c>
      <c r="F1223" s="134" t="n">
        <v>44742</v>
      </c>
      <c r="G1223" t="inlineStr">
        <is>
          <t>199-2022-06-30</t>
        </is>
      </c>
      <c r="H1223" t="inlineStr">
        <is>
          <t>ESF</t>
        </is>
      </c>
      <c r="I1223" t="inlineStr">
        <is>
          <t>Evaluación de la satisfacción del formador</t>
        </is>
      </c>
      <c r="J1223" t="n">
        <v>0</v>
      </c>
    </row>
    <row r="1224">
      <c r="A1224" t="n">
        <v>199</v>
      </c>
      <c r="B1224" t="inlineStr">
        <is>
          <t>Nivel de cumplimiento de eficacia las capacitaciones</t>
        </is>
      </c>
      <c r="C1224" t="inlineStr">
        <is>
          <t>GESTIÓN Y DESARROLLO DEL TALENTO HUMANO</t>
        </is>
      </c>
      <c r="D1224" t="inlineStr">
        <is>
          <t>Trimestral</t>
        </is>
      </c>
      <c r="E1224" t="inlineStr">
        <is>
          <t>Positivo</t>
        </is>
      </c>
      <c r="F1224" s="134" t="n">
        <v>44926</v>
      </c>
      <c r="G1224" t="inlineStr">
        <is>
          <t>199-2022-12-31</t>
        </is>
      </c>
      <c r="H1224" t="inlineStr">
        <is>
          <t>NPCp</t>
        </is>
      </c>
      <c r="I1224" t="inlineStr">
        <is>
          <t>Nivel de participación en las capacitaciones</t>
        </is>
      </c>
      <c r="J1224" t="n">
        <v>0</v>
      </c>
    </row>
    <row r="1225">
      <c r="A1225" t="n">
        <v>199</v>
      </c>
      <c r="B1225" t="inlineStr">
        <is>
          <t>Nivel de cumplimiento de eficacia las capacitaciones</t>
        </is>
      </c>
      <c r="C1225" t="inlineStr">
        <is>
          <t>GESTIÓN Y DESARROLLO DEL TALENTO HUMANO</t>
        </is>
      </c>
      <c r="D1225" t="inlineStr">
        <is>
          <t>Trimestral</t>
        </is>
      </c>
      <c r="E1225" t="inlineStr">
        <is>
          <t>Positivo</t>
        </is>
      </c>
      <c r="F1225" s="134" t="n">
        <v>44926</v>
      </c>
      <c r="G1225" t="inlineStr">
        <is>
          <t>199-2022-12-31</t>
        </is>
      </c>
      <c r="H1225" t="inlineStr">
        <is>
          <t>ICC</t>
        </is>
      </c>
      <c r="I1225" t="inlineStr">
        <is>
          <t>Índice de contribución de las capacitaciones</t>
        </is>
      </c>
      <c r="J1225" t="n">
        <v>0</v>
      </c>
    </row>
    <row r="1226">
      <c r="A1226" t="n">
        <v>199</v>
      </c>
      <c r="B1226" t="inlineStr">
        <is>
          <t>Nivel de cumplimiento de eficacia las capacitaciones</t>
        </is>
      </c>
      <c r="C1226" t="inlineStr">
        <is>
          <t>GESTIÓN Y DESARROLLO DEL TALENTO HUMANO</t>
        </is>
      </c>
      <c r="D1226" t="inlineStr">
        <is>
          <t>Trimestral</t>
        </is>
      </c>
      <c r="E1226" t="inlineStr">
        <is>
          <t>Positivo</t>
        </is>
      </c>
      <c r="F1226" s="134" t="n">
        <v>44926</v>
      </c>
      <c r="G1226" t="inlineStr">
        <is>
          <t>199-2022-12-31</t>
        </is>
      </c>
      <c r="H1226" t="inlineStr">
        <is>
          <t>ESF</t>
        </is>
      </c>
      <c r="I1226" t="inlineStr">
        <is>
          <t>Evaluación de la satisfacción del formador</t>
        </is>
      </c>
      <c r="J1226" t="n">
        <v>0</v>
      </c>
    </row>
    <row r="1227">
      <c r="A1227" t="n">
        <v>199</v>
      </c>
      <c r="B1227" t="inlineStr">
        <is>
          <t>Nivel de cumplimiento de eficacia las capacitaciones</t>
        </is>
      </c>
      <c r="C1227" t="inlineStr">
        <is>
          <t>GESTIÓN Y DESARROLLO DEL TALENTO HUMANO</t>
        </is>
      </c>
      <c r="D1227" t="inlineStr">
        <is>
          <t>Trimestral</t>
        </is>
      </c>
      <c r="E1227" t="inlineStr">
        <is>
          <t>Positivo</t>
        </is>
      </c>
      <c r="F1227" s="134" t="n">
        <v>44926</v>
      </c>
      <c r="G1227" t="inlineStr">
        <is>
          <t>199-2022-12-31</t>
        </is>
      </c>
      <c r="H1227" t="inlineStr">
        <is>
          <t>NPCp</t>
        </is>
      </c>
      <c r="I1227" t="inlineStr">
        <is>
          <t>Nivel de participación en las capacitaciones</t>
        </is>
      </c>
      <c r="J1227" t="n">
        <v>0</v>
      </c>
    </row>
    <row r="1228">
      <c r="A1228" t="n">
        <v>199</v>
      </c>
      <c r="B1228" t="inlineStr">
        <is>
          <t>Nivel de cumplimiento de eficacia las capacitaciones</t>
        </is>
      </c>
      <c r="C1228" t="inlineStr">
        <is>
          <t>GESTIÓN Y DESARROLLO DEL TALENTO HUMANO</t>
        </is>
      </c>
      <c r="D1228" t="inlineStr">
        <is>
          <t>Trimestral</t>
        </is>
      </c>
      <c r="E1228" t="inlineStr">
        <is>
          <t>Positivo</t>
        </is>
      </c>
      <c r="F1228" s="134" t="n">
        <v>44926</v>
      </c>
      <c r="G1228" t="inlineStr">
        <is>
          <t>199-2022-12-31</t>
        </is>
      </c>
      <c r="H1228" t="inlineStr">
        <is>
          <t>ICC</t>
        </is>
      </c>
      <c r="I1228" t="inlineStr">
        <is>
          <t>Índice de contribución de las capacitaciones</t>
        </is>
      </c>
      <c r="J1228" t="n">
        <v>0</v>
      </c>
    </row>
    <row r="1229">
      <c r="A1229" t="n">
        <v>199</v>
      </c>
      <c r="B1229" t="inlineStr">
        <is>
          <t>Nivel de cumplimiento de eficacia las capacitaciones</t>
        </is>
      </c>
      <c r="C1229" t="inlineStr">
        <is>
          <t>GESTIÓN Y DESARROLLO DEL TALENTO HUMANO</t>
        </is>
      </c>
      <c r="D1229" t="inlineStr">
        <is>
          <t>Trimestral</t>
        </is>
      </c>
      <c r="E1229" t="inlineStr">
        <is>
          <t>Positivo</t>
        </is>
      </c>
      <c r="F1229" s="134" t="n">
        <v>44926</v>
      </c>
      <c r="G1229" t="inlineStr">
        <is>
          <t>199-2022-12-31</t>
        </is>
      </c>
      <c r="H1229" t="inlineStr">
        <is>
          <t>ESF</t>
        </is>
      </c>
      <c r="I1229" t="inlineStr">
        <is>
          <t>Evaluación de la satisfacción del formador</t>
        </is>
      </c>
      <c r="J1229" t="n">
        <v>0</v>
      </c>
    </row>
    <row r="1230">
      <c r="A1230" t="n">
        <v>199</v>
      </c>
      <c r="B1230" t="inlineStr">
        <is>
          <t>Nivel de cumplimiento de eficacia las capacitaciones</t>
        </is>
      </c>
      <c r="C1230" t="inlineStr">
        <is>
          <t>GESTIÓN Y DESARROLLO DEL TALENTO HUMANO</t>
        </is>
      </c>
      <c r="D1230" t="inlineStr">
        <is>
          <t>Trimestral</t>
        </is>
      </c>
      <c r="E1230" t="inlineStr">
        <is>
          <t>Positivo</t>
        </is>
      </c>
      <c r="F1230" s="134" t="n">
        <v>45107</v>
      </c>
      <c r="G1230" t="inlineStr">
        <is>
          <t>199-2023-06-30</t>
        </is>
      </c>
      <c r="H1230" t="inlineStr">
        <is>
          <t>NPCp</t>
        </is>
      </c>
      <c r="I1230" t="inlineStr">
        <is>
          <t>Nivel de participación en las capacitaciones</t>
        </is>
      </c>
      <c r="J1230" t="n">
        <v>75</v>
      </c>
    </row>
    <row r="1231">
      <c r="A1231" t="n">
        <v>199</v>
      </c>
      <c r="B1231" t="inlineStr">
        <is>
          <t>Nivel de cumplimiento de eficacia las capacitaciones</t>
        </is>
      </c>
      <c r="C1231" t="inlineStr">
        <is>
          <t>GESTIÓN Y DESARROLLO DEL TALENTO HUMANO</t>
        </is>
      </c>
      <c r="D1231" t="inlineStr">
        <is>
          <t>Trimestral</t>
        </is>
      </c>
      <c r="E1231" t="inlineStr">
        <is>
          <t>Positivo</t>
        </is>
      </c>
      <c r="F1231" s="134" t="n">
        <v>45107</v>
      </c>
      <c r="G1231" t="inlineStr">
        <is>
          <t>199-2023-06-30</t>
        </is>
      </c>
      <c r="H1231" t="inlineStr">
        <is>
          <t>ICC</t>
        </is>
      </c>
      <c r="I1231" t="inlineStr">
        <is>
          <t>Índice de contribución de las capacitaciones</t>
        </is>
      </c>
      <c r="J1231" t="n">
        <v>94</v>
      </c>
    </row>
    <row r="1232">
      <c r="A1232" t="n">
        <v>199</v>
      </c>
      <c r="B1232" t="inlineStr">
        <is>
          <t>Nivel de cumplimiento de eficacia las capacitaciones</t>
        </is>
      </c>
      <c r="C1232" t="inlineStr">
        <is>
          <t>GESTIÓN Y DESARROLLO DEL TALENTO HUMANO</t>
        </is>
      </c>
      <c r="D1232" t="inlineStr">
        <is>
          <t>Trimestral</t>
        </is>
      </c>
      <c r="E1232" t="inlineStr">
        <is>
          <t>Positivo</t>
        </is>
      </c>
      <c r="F1232" s="134" t="n">
        <v>45107</v>
      </c>
      <c r="G1232" t="inlineStr">
        <is>
          <t>199-2023-06-30</t>
        </is>
      </c>
      <c r="H1232" t="inlineStr">
        <is>
          <t>ESF</t>
        </is>
      </c>
      <c r="I1232" t="inlineStr">
        <is>
          <t>Evaluación de la satisfacción del formador</t>
        </is>
      </c>
      <c r="J1232" t="n">
        <v>94</v>
      </c>
    </row>
    <row r="1233">
      <c r="A1233" t="n">
        <v>199</v>
      </c>
      <c r="B1233" t="inlineStr">
        <is>
          <t>Nivel de cumplimiento de eficacia las capacitaciones</t>
        </is>
      </c>
      <c r="C1233" t="inlineStr">
        <is>
          <t>GESTIÓN Y DESARROLLO DEL TALENTO HUMANO</t>
        </is>
      </c>
      <c r="D1233" t="inlineStr">
        <is>
          <t>Trimestral</t>
        </is>
      </c>
      <c r="E1233" t="inlineStr">
        <is>
          <t>Positivo</t>
        </is>
      </c>
      <c r="F1233" s="134" t="n">
        <v>45291</v>
      </c>
      <c r="G1233" t="inlineStr">
        <is>
          <t>199-2023-12-31</t>
        </is>
      </c>
      <c r="H1233" t="inlineStr">
        <is>
          <t>NPCp</t>
        </is>
      </c>
      <c r="I1233" t="inlineStr">
        <is>
          <t>Nivel de participación en las capacitaciones</t>
        </is>
      </c>
      <c r="J1233" t="n">
        <v>75</v>
      </c>
    </row>
    <row r="1234">
      <c r="A1234" t="n">
        <v>199</v>
      </c>
      <c r="B1234" t="inlineStr">
        <is>
          <t>Nivel de cumplimiento de eficacia las capacitaciones</t>
        </is>
      </c>
      <c r="C1234" t="inlineStr">
        <is>
          <t>GESTIÓN Y DESARROLLO DEL TALENTO HUMANO</t>
        </is>
      </c>
      <c r="D1234" t="inlineStr">
        <is>
          <t>Trimestral</t>
        </is>
      </c>
      <c r="E1234" t="inlineStr">
        <is>
          <t>Positivo</t>
        </is>
      </c>
      <c r="F1234" s="134" t="n">
        <v>45291</v>
      </c>
      <c r="G1234" t="inlineStr">
        <is>
          <t>199-2023-12-31</t>
        </is>
      </c>
      <c r="H1234" t="inlineStr">
        <is>
          <t>ICC</t>
        </is>
      </c>
      <c r="I1234" t="inlineStr">
        <is>
          <t>Índice de contribución de las capacitaciones</t>
        </is>
      </c>
      <c r="J1234" t="n">
        <v>94</v>
      </c>
    </row>
    <row r="1235">
      <c r="A1235" t="n">
        <v>199</v>
      </c>
      <c r="B1235" t="inlineStr">
        <is>
          <t>Nivel de cumplimiento de eficacia las capacitaciones</t>
        </is>
      </c>
      <c r="C1235" t="inlineStr">
        <is>
          <t>GESTIÓN Y DESARROLLO DEL TALENTO HUMANO</t>
        </is>
      </c>
      <c r="D1235" t="inlineStr">
        <is>
          <t>Trimestral</t>
        </is>
      </c>
      <c r="E1235" t="inlineStr">
        <is>
          <t>Positivo</t>
        </is>
      </c>
      <c r="F1235" s="134" t="n">
        <v>45291</v>
      </c>
      <c r="G1235" t="inlineStr">
        <is>
          <t>199-2023-12-31</t>
        </is>
      </c>
      <c r="H1235" t="inlineStr">
        <is>
          <t>ESF</t>
        </is>
      </c>
      <c r="I1235" t="inlineStr">
        <is>
          <t>Evaluación de la satisfacción del formador</t>
        </is>
      </c>
      <c r="J1235" t="n">
        <v>94</v>
      </c>
    </row>
    <row r="1236">
      <c r="A1236" t="n">
        <v>199</v>
      </c>
      <c r="B1236" t="inlineStr">
        <is>
          <t>Nivel de cumplimiento de eficacia las capacitaciones</t>
        </is>
      </c>
      <c r="C1236" t="inlineStr">
        <is>
          <t>GESTIÓN Y DESARROLLO DEL TALENTO HUMANO</t>
        </is>
      </c>
      <c r="D1236" t="inlineStr">
        <is>
          <t>Trimestral</t>
        </is>
      </c>
      <c r="E1236" t="inlineStr">
        <is>
          <t>Positivo</t>
        </is>
      </c>
      <c r="F1236" s="134" t="n">
        <v>45473</v>
      </c>
      <c r="G1236" t="inlineStr">
        <is>
          <t>199-2024-06-30</t>
        </is>
      </c>
      <c r="H1236" t="inlineStr">
        <is>
          <t>NPCp</t>
        </is>
      </c>
      <c r="I1236" t="inlineStr">
        <is>
          <t>Nivel de participación en las capacitaciones</t>
        </is>
      </c>
      <c r="J1236" t="n">
        <v>85.18000000000001</v>
      </c>
    </row>
    <row r="1237">
      <c r="A1237" t="n">
        <v>199</v>
      </c>
      <c r="B1237" t="inlineStr">
        <is>
          <t>Nivel de cumplimiento de eficacia las capacitaciones</t>
        </is>
      </c>
      <c r="C1237" t="inlineStr">
        <is>
          <t>GESTIÓN Y DESARROLLO DEL TALENTO HUMANO</t>
        </is>
      </c>
      <c r="D1237" t="inlineStr">
        <is>
          <t>Trimestral</t>
        </is>
      </c>
      <c r="E1237" t="inlineStr">
        <is>
          <t>Positivo</t>
        </is>
      </c>
      <c r="F1237" s="134" t="n">
        <v>45473</v>
      </c>
      <c r="G1237" t="inlineStr">
        <is>
          <t>199-2024-06-30</t>
        </is>
      </c>
      <c r="H1237" t="inlineStr">
        <is>
          <t>ICC</t>
        </is>
      </c>
      <c r="I1237" t="inlineStr">
        <is>
          <t>Índice de contribución de las capacitaciones</t>
        </is>
      </c>
      <c r="J1237" t="n">
        <v>95.51000000000001</v>
      </c>
    </row>
    <row r="1238">
      <c r="A1238" t="n">
        <v>199</v>
      </c>
      <c r="B1238" t="inlineStr">
        <is>
          <t>Nivel de cumplimiento de eficacia las capacitaciones</t>
        </is>
      </c>
      <c r="C1238" t="inlineStr">
        <is>
          <t>GESTIÓN Y DESARROLLO DEL TALENTO HUMANO</t>
        </is>
      </c>
      <c r="D1238" t="inlineStr">
        <is>
          <t>Trimestral</t>
        </is>
      </c>
      <c r="E1238" t="inlineStr">
        <is>
          <t>Positivo</t>
        </is>
      </c>
      <c r="F1238" s="134" t="n">
        <v>45473</v>
      </c>
      <c r="G1238" t="inlineStr">
        <is>
          <t>199-2024-06-30</t>
        </is>
      </c>
      <c r="H1238" t="inlineStr">
        <is>
          <t>ESF</t>
        </is>
      </c>
      <c r="I1238" t="inlineStr">
        <is>
          <t>Evaluación de la satisfacción del formador</t>
        </is>
      </c>
      <c r="J1238" t="n">
        <v>95.88</v>
      </c>
    </row>
    <row r="1239">
      <c r="A1239" t="n">
        <v>199</v>
      </c>
      <c r="B1239" t="inlineStr">
        <is>
          <t>Nivel de cumplimiento de eficacia las capacitaciones</t>
        </is>
      </c>
      <c r="C1239" t="inlineStr">
        <is>
          <t>GESTIÓN Y DESARROLLO DEL TALENTO HUMANO</t>
        </is>
      </c>
      <c r="D1239" t="inlineStr">
        <is>
          <t>Trimestral</t>
        </is>
      </c>
      <c r="E1239" t="inlineStr">
        <is>
          <t>Positivo</t>
        </is>
      </c>
      <c r="F1239" s="134" t="n">
        <v>45657</v>
      </c>
      <c r="G1239" t="inlineStr">
        <is>
          <t>199-2024-12-31</t>
        </is>
      </c>
      <c r="H1239" t="inlineStr">
        <is>
          <t>NPCp</t>
        </is>
      </c>
      <c r="I1239" t="inlineStr">
        <is>
          <t>Nivel de participación en las capacitaciones</t>
        </is>
      </c>
      <c r="J1239" t="n">
        <v>86.76000000000001</v>
      </c>
    </row>
    <row r="1240">
      <c r="A1240" t="n">
        <v>199</v>
      </c>
      <c r="B1240" t="inlineStr">
        <is>
          <t>Nivel de cumplimiento de eficacia las capacitaciones</t>
        </is>
      </c>
      <c r="C1240" t="inlineStr">
        <is>
          <t>GESTIÓN Y DESARROLLO DEL TALENTO HUMANO</t>
        </is>
      </c>
      <c r="D1240" t="inlineStr">
        <is>
          <t>Trimestral</t>
        </is>
      </c>
      <c r="E1240" t="inlineStr">
        <is>
          <t>Positivo</t>
        </is>
      </c>
      <c r="F1240" s="134" t="n">
        <v>45657</v>
      </c>
      <c r="G1240" t="inlineStr">
        <is>
          <t>199-2024-12-31</t>
        </is>
      </c>
      <c r="H1240" t="inlineStr">
        <is>
          <t>ICC</t>
        </is>
      </c>
      <c r="I1240" t="inlineStr">
        <is>
          <t>Índice de contribución de las capacitaciones</t>
        </is>
      </c>
      <c r="J1240" t="n">
        <v>95.92</v>
      </c>
    </row>
    <row r="1241">
      <c r="A1241" t="n">
        <v>199</v>
      </c>
      <c r="B1241" t="inlineStr">
        <is>
          <t>Nivel de cumplimiento de eficacia las capacitaciones</t>
        </is>
      </c>
      <c r="C1241" t="inlineStr">
        <is>
          <t>GESTIÓN Y DESARROLLO DEL TALENTO HUMANO</t>
        </is>
      </c>
      <c r="D1241" t="inlineStr">
        <is>
          <t>Trimestral</t>
        </is>
      </c>
      <c r="E1241" t="inlineStr">
        <is>
          <t>Positivo</t>
        </is>
      </c>
      <c r="F1241" s="134" t="n">
        <v>45657</v>
      </c>
      <c r="G1241" t="inlineStr">
        <is>
          <t>199-2024-12-31</t>
        </is>
      </c>
      <c r="H1241" t="inlineStr">
        <is>
          <t>ESF</t>
        </is>
      </c>
      <c r="I1241" t="inlineStr">
        <is>
          <t>Evaluación de la satisfacción del formador</t>
        </is>
      </c>
      <c r="J1241" t="n">
        <v>95.73999999999999</v>
      </c>
    </row>
    <row r="1242">
      <c r="A1242" t="n">
        <v>199</v>
      </c>
      <c r="B1242" t="inlineStr">
        <is>
          <t>Nivel de cumplimiento de eficacia las capacitaciones</t>
        </is>
      </c>
      <c r="C1242" t="inlineStr">
        <is>
          <t>GESTIÓN Y DESARROLLO DEL TALENTO HUMANO</t>
        </is>
      </c>
      <c r="D1242" t="inlineStr">
        <is>
          <t>Trimestral</t>
        </is>
      </c>
      <c r="E1242" t="inlineStr">
        <is>
          <t>Positivo</t>
        </is>
      </c>
      <c r="F1242" s="134" t="n">
        <v>45838</v>
      </c>
      <c r="G1242" t="inlineStr">
        <is>
          <t>199-2025-06-30</t>
        </is>
      </c>
      <c r="H1242" t="inlineStr">
        <is>
          <t>NPCp</t>
        </is>
      </c>
      <c r="I1242" t="inlineStr">
        <is>
          <t>Nivel de participación en las capacitaciones</t>
        </is>
      </c>
      <c r="J1242" t="n">
        <v>84.58</v>
      </c>
    </row>
    <row r="1243">
      <c r="A1243" t="n">
        <v>199</v>
      </c>
      <c r="B1243" t="inlineStr">
        <is>
          <t>Nivel de cumplimiento de eficacia las capacitaciones</t>
        </is>
      </c>
      <c r="C1243" t="inlineStr">
        <is>
          <t>GESTIÓN Y DESARROLLO DEL TALENTO HUMANO</t>
        </is>
      </c>
      <c r="D1243" t="inlineStr">
        <is>
          <t>Trimestral</t>
        </is>
      </c>
      <c r="E1243" t="inlineStr">
        <is>
          <t>Positivo</t>
        </is>
      </c>
      <c r="F1243" s="134" t="n">
        <v>45838</v>
      </c>
      <c r="G1243" t="inlineStr">
        <is>
          <t>199-2025-06-30</t>
        </is>
      </c>
      <c r="H1243" t="inlineStr">
        <is>
          <t>ICC</t>
        </is>
      </c>
      <c r="I1243" t="inlineStr">
        <is>
          <t>Índice de contribución de las capacitaciones</t>
        </is>
      </c>
      <c r="J1243" t="n">
        <v>97.41</v>
      </c>
    </row>
    <row r="1244">
      <c r="A1244" t="n">
        <v>199</v>
      </c>
      <c r="B1244" t="inlineStr">
        <is>
          <t>Nivel de cumplimiento de eficacia las capacitaciones</t>
        </is>
      </c>
      <c r="C1244" t="inlineStr">
        <is>
          <t>GESTIÓN Y DESARROLLO DEL TALENTO HUMANO</t>
        </is>
      </c>
      <c r="D1244" t="inlineStr">
        <is>
          <t>Trimestral</t>
        </is>
      </c>
      <c r="E1244" t="inlineStr">
        <is>
          <t>Positivo</t>
        </is>
      </c>
      <c r="F1244" s="134" t="n">
        <v>45838</v>
      </c>
      <c r="G1244" t="inlineStr">
        <is>
          <t>199-2025-06-30</t>
        </is>
      </c>
      <c r="H1244" t="inlineStr">
        <is>
          <t>ESF</t>
        </is>
      </c>
      <c r="I1244" t="inlineStr">
        <is>
          <t>Evaluación de la satisfacción del formador</t>
        </is>
      </c>
      <c r="J1244" t="n">
        <v>94.31999999999999</v>
      </c>
    </row>
    <row r="1245">
      <c r="A1245" t="n">
        <v>199</v>
      </c>
      <c r="B1245" t="inlineStr">
        <is>
          <t>Nivel de cumplimiento de eficacia las capacitaciones</t>
        </is>
      </c>
      <c r="C1245" t="inlineStr">
        <is>
          <t>GESTIÓN Y DESARROLLO DEL TALENTO HUMANO</t>
        </is>
      </c>
      <c r="D1245" t="inlineStr">
        <is>
          <t>Trimestral</t>
        </is>
      </c>
      <c r="E1245" t="inlineStr">
        <is>
          <t>Positivo</t>
        </is>
      </c>
      <c r="F1245" s="134" t="n">
        <v>46022</v>
      </c>
      <c r="G1245" t="inlineStr">
        <is>
          <t>199-2025-12-31</t>
        </is>
      </c>
      <c r="H1245" t="inlineStr">
        <is>
          <t>NPCp</t>
        </is>
      </c>
      <c r="I1245" t="inlineStr">
        <is>
          <t>Nivel de participación en las capacitaciones</t>
        </is>
      </c>
      <c r="J1245" t="n">
        <v>86.68000000000001</v>
      </c>
    </row>
    <row r="1246">
      <c r="A1246" t="n">
        <v>199</v>
      </c>
      <c r="B1246" t="inlineStr">
        <is>
          <t>Nivel de cumplimiento de eficacia las capacitaciones</t>
        </is>
      </c>
      <c r="C1246" t="inlineStr">
        <is>
          <t>GESTIÓN Y DESARROLLO DEL TALENTO HUMANO</t>
        </is>
      </c>
      <c r="D1246" t="inlineStr">
        <is>
          <t>Trimestral</t>
        </is>
      </c>
      <c r="E1246" t="inlineStr">
        <is>
          <t>Positivo</t>
        </is>
      </c>
      <c r="F1246" s="134" t="n">
        <v>46022</v>
      </c>
      <c r="G1246" t="inlineStr">
        <is>
          <t>199-2025-12-31</t>
        </is>
      </c>
      <c r="H1246" t="inlineStr">
        <is>
          <t>ICC</t>
        </is>
      </c>
      <c r="I1246" t="inlineStr">
        <is>
          <t>Índice de contribución de las capacitaciones</t>
        </is>
      </c>
      <c r="J1246" t="n">
        <v>97.03</v>
      </c>
    </row>
    <row r="1247">
      <c r="A1247" t="n">
        <v>199</v>
      </c>
      <c r="B1247" t="inlineStr">
        <is>
          <t>Nivel de cumplimiento de eficacia las capacitaciones</t>
        </is>
      </c>
      <c r="C1247" t="inlineStr">
        <is>
          <t>GESTIÓN Y DESARROLLO DEL TALENTO HUMANO</t>
        </is>
      </c>
      <c r="D1247" t="inlineStr">
        <is>
          <t>Trimestral</t>
        </is>
      </c>
      <c r="E1247" t="inlineStr">
        <is>
          <t>Positivo</t>
        </is>
      </c>
      <c r="F1247" s="134" t="n">
        <v>46022</v>
      </c>
      <c r="G1247" t="inlineStr">
        <is>
          <t>199-2025-12-31</t>
        </is>
      </c>
      <c r="H1247" t="inlineStr">
        <is>
          <t>ESF</t>
        </is>
      </c>
      <c r="I1247" t="inlineStr">
        <is>
          <t>Evaluación de la satisfacción del formador</t>
        </is>
      </c>
      <c r="J1247" t="n">
        <v>94.97</v>
      </c>
    </row>
    <row r="1248">
      <c r="A1248" t="n">
        <v>200</v>
      </c>
      <c r="B1248" t="inlineStr">
        <is>
          <t>Nivel de efectividad de las capacitaciones</t>
        </is>
      </c>
      <c r="C1248" t="inlineStr">
        <is>
          <t>GESTIÓN Y DESARROLLO DEL TALENTO HUMANO</t>
        </is>
      </c>
      <c r="D1248" t="inlineStr">
        <is>
          <t>Anual</t>
        </is>
      </c>
      <c r="E1248" t="inlineStr">
        <is>
          <t>Positivo</t>
        </is>
      </c>
      <c r="F1248" s="134" t="n">
        <v>44926</v>
      </c>
      <c r="G1248" t="inlineStr">
        <is>
          <t>200-2022-12-31</t>
        </is>
      </c>
      <c r="H1248" t="inlineStr">
        <is>
          <t>PEC</t>
        </is>
      </c>
      <c r="I1248" t="inlineStr">
        <is>
          <t>Promedio efectividad de las capacitaciones</t>
        </is>
      </c>
      <c r="J1248" t="n">
        <v>0</v>
      </c>
    </row>
    <row r="1249">
      <c r="A1249" t="n">
        <v>200</v>
      </c>
      <c r="B1249" t="inlineStr">
        <is>
          <t>Nivel de efectividad de las capacitaciones</t>
        </is>
      </c>
      <c r="C1249" t="inlineStr">
        <is>
          <t>GESTIÓN Y DESARROLLO DEL TALENTO HUMANO</t>
        </is>
      </c>
      <c r="D1249" t="inlineStr">
        <is>
          <t>Anual</t>
        </is>
      </c>
      <c r="E1249" t="inlineStr">
        <is>
          <t>Positivo</t>
        </is>
      </c>
      <c r="F1249" s="134" t="n">
        <v>45291</v>
      </c>
      <c r="G1249" t="inlineStr">
        <is>
          <t>200-2023-12-31</t>
        </is>
      </c>
      <c r="H1249" t="inlineStr">
        <is>
          <t>PEC</t>
        </is>
      </c>
      <c r="I1249" t="inlineStr">
        <is>
          <t>Promedio efectividad de las capacitaciones</t>
        </is>
      </c>
      <c r="J1249" t="n">
        <v>90</v>
      </c>
    </row>
    <row r="1250">
      <c r="A1250" t="n">
        <v>200</v>
      </c>
      <c r="B1250" t="inlineStr">
        <is>
          <t>Nivel de efectividad de las capacitaciones</t>
        </is>
      </c>
      <c r="C1250" t="inlineStr">
        <is>
          <t>GESTIÓN Y DESARROLLO DEL TALENTO HUMANO</t>
        </is>
      </c>
      <c r="D1250" t="inlineStr">
        <is>
          <t>Anual</t>
        </is>
      </c>
      <c r="E1250" t="inlineStr">
        <is>
          <t>Positivo</t>
        </is>
      </c>
      <c r="F1250" s="134" t="n">
        <v>45657</v>
      </c>
      <c r="G1250" t="inlineStr">
        <is>
          <t>200-2024-12-31</t>
        </is>
      </c>
      <c r="H1250" t="inlineStr">
        <is>
          <t>PEC</t>
        </is>
      </c>
      <c r="I1250" t="inlineStr">
        <is>
          <t>Promedio efectividad de las capacitaciones</t>
        </is>
      </c>
      <c r="J1250" t="n">
        <v>87.40000000000001</v>
      </c>
    </row>
    <row r="1251">
      <c r="A1251" t="n">
        <v>200</v>
      </c>
      <c r="B1251" t="inlineStr">
        <is>
          <t>Nivel de efectividad de las capacitaciones</t>
        </is>
      </c>
      <c r="C1251" t="inlineStr">
        <is>
          <t>GESTIÓN Y DESARROLLO DEL TALENTO HUMANO</t>
        </is>
      </c>
      <c r="D1251" t="inlineStr">
        <is>
          <t>Anual</t>
        </is>
      </c>
      <c r="E1251" t="inlineStr">
        <is>
          <t>Positivo</t>
        </is>
      </c>
      <c r="F1251" s="134" t="n">
        <v>46022</v>
      </c>
      <c r="G1251" t="inlineStr">
        <is>
          <t>200-2025-12-31</t>
        </is>
      </c>
      <c r="H1251" t="inlineStr">
        <is>
          <t>PEC</t>
        </is>
      </c>
      <c r="I1251" t="inlineStr">
        <is>
          <t>Promedio efectividad de las capacitaciones</t>
        </is>
      </c>
      <c r="J1251" t="n">
        <v>90.84999999999999</v>
      </c>
    </row>
    <row r="1252">
      <c r="A1252" t="n">
        <v>202</v>
      </c>
      <c r="B1252" t="inlineStr">
        <is>
          <t>Great Place to Work</t>
        </is>
      </c>
      <c r="C1252" t="inlineStr">
        <is>
          <t>GESTIÓN Y DESARROLLO DEL TALENTO HUMANO</t>
        </is>
      </c>
      <c r="D1252" t="inlineStr">
        <is>
          <t>Anual</t>
        </is>
      </c>
      <c r="E1252" t="inlineStr">
        <is>
          <t>Positivo</t>
        </is>
      </c>
      <c r="F1252" s="134" t="n">
        <v>45291</v>
      </c>
      <c r="G1252" t="inlineStr">
        <is>
          <t>202-2023-12-31</t>
        </is>
      </c>
      <c r="H1252" t="inlineStr">
        <is>
          <t>GPW</t>
        </is>
      </c>
      <c r="I1252" t="inlineStr">
        <is>
          <t>Great place to work</t>
        </is>
      </c>
      <c r="J1252" t="n">
        <v>64.7</v>
      </c>
    </row>
    <row r="1253">
      <c r="A1253" t="n">
        <v>202</v>
      </c>
      <c r="B1253" t="inlineStr">
        <is>
          <t>Great Place to Work</t>
        </is>
      </c>
      <c r="C1253" t="inlineStr">
        <is>
          <t>GESTIÓN Y DESARROLLO DEL TALENTO HUMANO</t>
        </is>
      </c>
      <c r="D1253" t="inlineStr">
        <is>
          <t>Anual</t>
        </is>
      </c>
      <c r="E1253" t="inlineStr">
        <is>
          <t>Positivo</t>
        </is>
      </c>
      <c r="F1253" s="134" t="n">
        <v>45657</v>
      </c>
      <c r="G1253" t="inlineStr">
        <is>
          <t>202-2024-12-31</t>
        </is>
      </c>
      <c r="H1253" t="inlineStr">
        <is>
          <t>GPW</t>
        </is>
      </c>
      <c r="I1253" t="inlineStr">
        <is>
          <t>Great place to work</t>
        </is>
      </c>
      <c r="J1253" t="n">
        <v>0</v>
      </c>
    </row>
    <row r="1254">
      <c r="A1254" t="n">
        <v>202</v>
      </c>
      <c r="B1254" t="inlineStr">
        <is>
          <t>Great Place to Work</t>
        </is>
      </c>
      <c r="C1254" t="inlineStr">
        <is>
          <t>GESTIÓN Y DESARROLLO DEL TALENTO HUMANO</t>
        </is>
      </c>
      <c r="D1254" t="inlineStr">
        <is>
          <t>Anual</t>
        </is>
      </c>
      <c r="E1254" t="inlineStr">
        <is>
          <t>Positivo</t>
        </is>
      </c>
      <c r="F1254" s="134" t="n">
        <v>46022</v>
      </c>
      <c r="G1254" t="inlineStr">
        <is>
          <t>202-2025-12-31</t>
        </is>
      </c>
      <c r="H1254" t="inlineStr">
        <is>
          <t>GPW</t>
        </is>
      </c>
      <c r="I1254" t="inlineStr">
        <is>
          <t>Great place to work</t>
        </is>
      </c>
      <c r="J1254" t="n">
        <v>81</v>
      </c>
    </row>
    <row r="1255">
      <c r="A1255" t="n">
        <v>204</v>
      </c>
      <c r="B1255" t="inlineStr">
        <is>
          <t>Caja</t>
        </is>
      </c>
      <c r="C1255" t="inlineStr">
        <is>
          <t>Planeación Financiera</t>
        </is>
      </c>
      <c r="D1255" t="inlineStr">
        <is>
          <t>Trimestral</t>
        </is>
      </c>
      <c r="E1255" t="inlineStr">
        <is>
          <t>Positivo</t>
        </is>
      </c>
      <c r="F1255" s="134" t="n">
        <v>45107</v>
      </c>
      <c r="G1255" t="inlineStr">
        <is>
          <t>204-2023-06-30</t>
        </is>
      </c>
      <c r="H1255" t="inlineStr">
        <is>
          <t>TCEP</t>
        </is>
      </c>
      <c r="I1255" t="inlineStr">
        <is>
          <t>Total Caja ejecutado</t>
        </is>
      </c>
      <c r="J1255" t="n">
        <v>17085606216</v>
      </c>
    </row>
    <row r="1256">
      <c r="A1256" t="n">
        <v>204</v>
      </c>
      <c r="B1256" t="inlineStr">
        <is>
          <t>Caja</t>
        </is>
      </c>
      <c r="C1256" t="inlineStr">
        <is>
          <t>Planeación Financiera</t>
        </is>
      </c>
      <c r="D1256" t="inlineStr">
        <is>
          <t>Trimestral</t>
        </is>
      </c>
      <c r="E1256" t="inlineStr">
        <is>
          <t>Positivo</t>
        </is>
      </c>
      <c r="F1256" s="134" t="n">
        <v>45107</v>
      </c>
      <c r="G1256" t="inlineStr">
        <is>
          <t>204-2023-06-30</t>
        </is>
      </c>
      <c r="H1256" t="inlineStr">
        <is>
          <t>TCPS</t>
        </is>
      </c>
      <c r="I1256" t="inlineStr">
        <is>
          <t>Total Caja Presupuestado</t>
        </is>
      </c>
      <c r="J1256" t="n">
        <v>8772795634</v>
      </c>
    </row>
    <row r="1257">
      <c r="A1257" t="n">
        <v>204</v>
      </c>
      <c r="B1257" t="inlineStr">
        <is>
          <t>Caja</t>
        </is>
      </c>
      <c r="C1257" t="inlineStr">
        <is>
          <t>Planeación Financiera</t>
        </is>
      </c>
      <c r="D1257" t="inlineStr">
        <is>
          <t>Trimestral</t>
        </is>
      </c>
      <c r="E1257" t="inlineStr">
        <is>
          <t>Positivo</t>
        </is>
      </c>
      <c r="F1257" s="134" t="n">
        <v>45291</v>
      </c>
      <c r="G1257" t="inlineStr">
        <is>
          <t>204-2023-12-31</t>
        </is>
      </c>
      <c r="H1257" t="inlineStr">
        <is>
          <t>TCEP</t>
        </is>
      </c>
      <c r="I1257" t="inlineStr">
        <is>
          <t>Total Caja ejecutado</t>
        </is>
      </c>
      <c r="J1257" t="n">
        <v>141016762899</v>
      </c>
    </row>
    <row r="1258">
      <c r="A1258" t="n">
        <v>204</v>
      </c>
      <c r="B1258" t="inlineStr">
        <is>
          <t>Caja</t>
        </is>
      </c>
      <c r="C1258" t="inlineStr">
        <is>
          <t>Planeación Financiera</t>
        </is>
      </c>
      <c r="D1258" t="inlineStr">
        <is>
          <t>Trimestral</t>
        </is>
      </c>
      <c r="E1258" t="inlineStr">
        <is>
          <t>Positivo</t>
        </is>
      </c>
      <c r="F1258" s="134" t="n">
        <v>45291</v>
      </c>
      <c r="G1258" t="inlineStr">
        <is>
          <t>204-2023-12-31</t>
        </is>
      </c>
      <c r="H1258" t="inlineStr">
        <is>
          <t>TCPS</t>
        </is>
      </c>
      <c r="I1258" t="inlineStr">
        <is>
          <t>Total Caja Presupuestado</t>
        </is>
      </c>
      <c r="J1258" t="n">
        <v>86849199430</v>
      </c>
    </row>
    <row r="1259">
      <c r="A1259" t="n">
        <v>204</v>
      </c>
      <c r="B1259" t="inlineStr">
        <is>
          <t>Caja</t>
        </is>
      </c>
      <c r="C1259" t="inlineStr">
        <is>
          <t>Planeación Financiera</t>
        </is>
      </c>
      <c r="D1259" t="inlineStr">
        <is>
          <t>Trimestral</t>
        </is>
      </c>
      <c r="E1259" t="inlineStr">
        <is>
          <t>Positivo</t>
        </is>
      </c>
      <c r="F1259" s="134" t="n">
        <v>45473</v>
      </c>
      <c r="G1259" t="inlineStr">
        <is>
          <t>204-2024-06-30</t>
        </is>
      </c>
      <c r="H1259" t="inlineStr">
        <is>
          <t>TCEP</t>
        </is>
      </c>
      <c r="I1259" t="inlineStr">
        <is>
          <t>Total Caja ejecutado</t>
        </is>
      </c>
      <c r="J1259" t="n">
        <v>27665037063</v>
      </c>
    </row>
    <row r="1260">
      <c r="A1260" t="n">
        <v>204</v>
      </c>
      <c r="B1260" t="inlineStr">
        <is>
          <t>Caja</t>
        </is>
      </c>
      <c r="C1260" t="inlineStr">
        <is>
          <t>Planeación Financiera</t>
        </is>
      </c>
      <c r="D1260" t="inlineStr">
        <is>
          <t>Trimestral</t>
        </is>
      </c>
      <c r="E1260" t="inlineStr">
        <is>
          <t>Positivo</t>
        </is>
      </c>
      <c r="F1260" s="134" t="n">
        <v>45473</v>
      </c>
      <c r="G1260" t="inlineStr">
        <is>
          <t>204-2024-06-30</t>
        </is>
      </c>
      <c r="H1260" t="inlineStr">
        <is>
          <t>TCPS</t>
        </is>
      </c>
      <c r="I1260" t="inlineStr">
        <is>
          <t>Total Caja Presupuestado</t>
        </is>
      </c>
      <c r="J1260" t="n">
        <v>20714519158</v>
      </c>
    </row>
    <row r="1261">
      <c r="A1261" t="n">
        <v>204</v>
      </c>
      <c r="B1261" t="inlineStr">
        <is>
          <t>Caja</t>
        </is>
      </c>
      <c r="C1261" t="inlineStr">
        <is>
          <t>Planeación Financiera</t>
        </is>
      </c>
      <c r="D1261" t="inlineStr">
        <is>
          <t>Trimestral</t>
        </is>
      </c>
      <c r="E1261" t="inlineStr">
        <is>
          <t>Positivo</t>
        </is>
      </c>
      <c r="F1261" s="134" t="n">
        <v>45657</v>
      </c>
      <c r="G1261" t="inlineStr">
        <is>
          <t>204-2024-12-31</t>
        </is>
      </c>
      <c r="H1261" t="inlineStr">
        <is>
          <t>TCEP</t>
        </is>
      </c>
      <c r="I1261" t="inlineStr">
        <is>
          <t>Total Caja ejecutado</t>
        </is>
      </c>
      <c r="J1261" t="n">
        <v>176962748824</v>
      </c>
    </row>
    <row r="1262">
      <c r="A1262" t="n">
        <v>204</v>
      </c>
      <c r="B1262" t="inlineStr">
        <is>
          <t>Caja</t>
        </is>
      </c>
      <c r="C1262" t="inlineStr">
        <is>
          <t>Planeación Financiera</t>
        </is>
      </c>
      <c r="D1262" t="inlineStr">
        <is>
          <t>Trimestral</t>
        </is>
      </c>
      <c r="E1262" t="inlineStr">
        <is>
          <t>Positivo</t>
        </is>
      </c>
      <c r="F1262" s="134" t="n">
        <v>45657</v>
      </c>
      <c r="G1262" t="inlineStr">
        <is>
          <t>204-2024-12-31</t>
        </is>
      </c>
      <c r="H1262" t="inlineStr">
        <is>
          <t>TCPS</t>
        </is>
      </c>
      <c r="I1262" t="inlineStr">
        <is>
          <t>Total Caja Presupuestado</t>
        </is>
      </c>
      <c r="J1262" t="n">
        <v>122440821151</v>
      </c>
    </row>
    <row r="1263">
      <c r="A1263" t="n">
        <v>204</v>
      </c>
      <c r="B1263" t="inlineStr">
        <is>
          <t>Caja</t>
        </is>
      </c>
      <c r="C1263" t="inlineStr">
        <is>
          <t>Planeación Financiera</t>
        </is>
      </c>
      <c r="D1263" t="inlineStr">
        <is>
          <t>Trimestral</t>
        </is>
      </c>
      <c r="E1263" t="inlineStr">
        <is>
          <t>Positivo</t>
        </is>
      </c>
      <c r="F1263" s="134" t="n">
        <v>45838</v>
      </c>
      <c r="G1263" t="inlineStr">
        <is>
          <t>204-2025-06-30</t>
        </is>
      </c>
      <c r="H1263" t="inlineStr">
        <is>
          <t>TCEP</t>
        </is>
      </c>
      <c r="I1263" t="inlineStr">
        <is>
          <t>Total Caja ejecutado</t>
        </is>
      </c>
      <c r="J1263" t="n">
        <v>20526599049</v>
      </c>
    </row>
    <row r="1264">
      <c r="A1264" t="n">
        <v>204</v>
      </c>
      <c r="B1264" t="inlineStr">
        <is>
          <t>Caja</t>
        </is>
      </c>
      <c r="C1264" t="inlineStr">
        <is>
          <t>Planeación Financiera</t>
        </is>
      </c>
      <c r="D1264" t="inlineStr">
        <is>
          <t>Trimestral</t>
        </is>
      </c>
      <c r="E1264" t="inlineStr">
        <is>
          <t>Positivo</t>
        </is>
      </c>
      <c r="F1264" s="134" t="n">
        <v>45838</v>
      </c>
      <c r="G1264" t="inlineStr">
        <is>
          <t>204-2025-06-30</t>
        </is>
      </c>
      <c r="H1264" t="inlineStr">
        <is>
          <t>TCPS</t>
        </is>
      </c>
      <c r="I1264" t="inlineStr">
        <is>
          <t>Total Caja Presupuestado</t>
        </is>
      </c>
      <c r="J1264" t="n">
        <v>23623074007</v>
      </c>
    </row>
    <row r="1265">
      <c r="A1265" t="n">
        <v>204</v>
      </c>
      <c r="B1265" t="inlineStr">
        <is>
          <t>Caja</t>
        </is>
      </c>
      <c r="C1265" t="inlineStr">
        <is>
          <t>Planeación Financiera</t>
        </is>
      </c>
      <c r="D1265" t="inlineStr">
        <is>
          <t>Trimestral</t>
        </is>
      </c>
      <c r="E1265" t="inlineStr">
        <is>
          <t>Positivo</t>
        </is>
      </c>
      <c r="F1265" s="134" t="n">
        <v>46022</v>
      </c>
      <c r="G1265" t="inlineStr">
        <is>
          <t>204-2025-12-31</t>
        </is>
      </c>
      <c r="H1265" t="inlineStr">
        <is>
          <t>TCEP</t>
        </is>
      </c>
      <c r="I1265" t="inlineStr">
        <is>
          <t>Total Caja ejecutado</t>
        </is>
      </c>
      <c r="J1265" t="n">
        <v>195548387375</v>
      </c>
    </row>
    <row r="1266">
      <c r="A1266" t="n">
        <v>204</v>
      </c>
      <c r="B1266" t="inlineStr">
        <is>
          <t>Caja</t>
        </is>
      </c>
      <c r="C1266" t="inlineStr">
        <is>
          <t>Planeación Financiera</t>
        </is>
      </c>
      <c r="D1266" t="inlineStr">
        <is>
          <t>Trimestral</t>
        </is>
      </c>
      <c r="E1266" t="inlineStr">
        <is>
          <t>Positivo</t>
        </is>
      </c>
      <c r="F1266" s="134" t="n">
        <v>46022</v>
      </c>
      <c r="G1266" t="inlineStr">
        <is>
          <t>204-2025-12-31</t>
        </is>
      </c>
      <c r="H1266" t="inlineStr">
        <is>
          <t>TCPS</t>
        </is>
      </c>
      <c r="I1266" t="inlineStr">
        <is>
          <t>Total Caja Presupuestado</t>
        </is>
      </c>
      <c r="J1266" t="n">
        <v>128448131182</v>
      </c>
    </row>
    <row r="1267">
      <c r="A1267" t="n">
        <v>205</v>
      </c>
      <c r="B1267" t="inlineStr">
        <is>
          <t>Utilidad Neta</t>
        </is>
      </c>
      <c r="C1267" t="inlineStr">
        <is>
          <t>Planeación Financiera</t>
        </is>
      </c>
      <c r="D1267" t="inlineStr">
        <is>
          <t>Trimestral</t>
        </is>
      </c>
      <c r="E1267" t="inlineStr">
        <is>
          <t>Positivo</t>
        </is>
      </c>
      <c r="F1267" s="134" t="n">
        <v>45107</v>
      </c>
      <c r="G1267" t="inlineStr">
        <is>
          <t>205-2023-06-30</t>
        </is>
      </c>
      <c r="H1267" t="inlineStr">
        <is>
          <t>UNE</t>
        </is>
      </c>
      <c r="I1267" t="inlineStr">
        <is>
          <t>Utilidad neta ejecutada</t>
        </is>
      </c>
      <c r="J1267" t="n">
        <v>4338419908</v>
      </c>
    </row>
    <row r="1268">
      <c r="A1268" t="n">
        <v>205</v>
      </c>
      <c r="B1268" t="inlineStr">
        <is>
          <t>Utilidad Neta</t>
        </is>
      </c>
      <c r="C1268" t="inlineStr">
        <is>
          <t>Planeación Financiera</t>
        </is>
      </c>
      <c r="D1268" t="inlineStr">
        <is>
          <t>Trimestral</t>
        </is>
      </c>
      <c r="E1268" t="inlineStr">
        <is>
          <t>Positivo</t>
        </is>
      </c>
      <c r="F1268" s="134" t="n">
        <v>45107</v>
      </c>
      <c r="G1268" t="inlineStr">
        <is>
          <t>205-2023-06-30</t>
        </is>
      </c>
      <c r="H1268" t="inlineStr">
        <is>
          <t>UNP</t>
        </is>
      </c>
      <c r="I1268" t="inlineStr">
        <is>
          <t>Utilidad neta presupuestada</t>
        </is>
      </c>
      <c r="J1268" t="n">
        <v>2622553994</v>
      </c>
    </row>
    <row r="1269">
      <c r="A1269" t="n">
        <v>205</v>
      </c>
      <c r="B1269" t="inlineStr">
        <is>
          <t>Utilidad Neta</t>
        </is>
      </c>
      <c r="C1269" t="inlineStr">
        <is>
          <t>Planeación Financiera</t>
        </is>
      </c>
      <c r="D1269" t="inlineStr">
        <is>
          <t>Trimestral</t>
        </is>
      </c>
      <c r="E1269" t="inlineStr">
        <is>
          <t>Positivo</t>
        </is>
      </c>
      <c r="F1269" s="134" t="n">
        <v>45291</v>
      </c>
      <c r="G1269" t="inlineStr">
        <is>
          <t>205-2023-12-31</t>
        </is>
      </c>
      <c r="H1269" t="inlineStr">
        <is>
          <t>UNE</t>
        </is>
      </c>
      <c r="I1269" t="inlineStr">
        <is>
          <t>Utilidad neta ejecutada</t>
        </is>
      </c>
      <c r="J1269" t="n">
        <v>8708376270</v>
      </c>
    </row>
    <row r="1270">
      <c r="A1270" t="n">
        <v>205</v>
      </c>
      <c r="B1270" t="inlineStr">
        <is>
          <t>Utilidad Neta</t>
        </is>
      </c>
      <c r="C1270" t="inlineStr">
        <is>
          <t>Planeación Financiera</t>
        </is>
      </c>
      <c r="D1270" t="inlineStr">
        <is>
          <t>Trimestral</t>
        </is>
      </c>
      <c r="E1270" t="inlineStr">
        <is>
          <t>Positivo</t>
        </is>
      </c>
      <c r="F1270" s="134" t="n">
        <v>45291</v>
      </c>
      <c r="G1270" t="inlineStr">
        <is>
          <t>205-2023-12-31</t>
        </is>
      </c>
      <c r="H1270" t="inlineStr">
        <is>
          <t>UNP</t>
        </is>
      </c>
      <c r="I1270" t="inlineStr">
        <is>
          <t>Utilidad neta presupuestada</t>
        </is>
      </c>
      <c r="J1270" t="n">
        <v>2041786671</v>
      </c>
    </row>
    <row r="1271">
      <c r="A1271" t="n">
        <v>205</v>
      </c>
      <c r="B1271" t="inlineStr">
        <is>
          <t>Utilidad Neta</t>
        </is>
      </c>
      <c r="C1271" t="inlineStr">
        <is>
          <t>Planeación Financiera</t>
        </is>
      </c>
      <c r="D1271" t="inlineStr">
        <is>
          <t>Trimestral</t>
        </is>
      </c>
      <c r="E1271" t="inlineStr">
        <is>
          <t>Positivo</t>
        </is>
      </c>
      <c r="F1271" s="134" t="n">
        <v>45473</v>
      </c>
      <c r="G1271" t="inlineStr">
        <is>
          <t>205-2024-06-30</t>
        </is>
      </c>
      <c r="H1271" t="inlineStr">
        <is>
          <t>UNE</t>
        </is>
      </c>
      <c r="I1271" t="inlineStr">
        <is>
          <t>Utilidad neta ejecutada</t>
        </is>
      </c>
      <c r="J1271" t="n">
        <v>4385721681</v>
      </c>
    </row>
    <row r="1272">
      <c r="A1272" t="n">
        <v>205</v>
      </c>
      <c r="B1272" t="inlineStr">
        <is>
          <t>Utilidad Neta</t>
        </is>
      </c>
      <c r="C1272" t="inlineStr">
        <is>
          <t>Planeación Financiera</t>
        </is>
      </c>
      <c r="D1272" t="inlineStr">
        <is>
          <t>Trimestral</t>
        </is>
      </c>
      <c r="E1272" t="inlineStr">
        <is>
          <t>Positivo</t>
        </is>
      </c>
      <c r="F1272" s="134" t="n">
        <v>45473</v>
      </c>
      <c r="G1272" t="inlineStr">
        <is>
          <t>205-2024-06-30</t>
        </is>
      </c>
      <c r="H1272" t="inlineStr">
        <is>
          <t>UNP</t>
        </is>
      </c>
      <c r="I1272" t="inlineStr">
        <is>
          <t>Utilidad neta presupuestada</t>
        </is>
      </c>
      <c r="J1272" t="n">
        <v>2039237043</v>
      </c>
    </row>
    <row r="1273">
      <c r="A1273" t="n">
        <v>205</v>
      </c>
      <c r="B1273" t="inlineStr">
        <is>
          <t>Utilidad Neta</t>
        </is>
      </c>
      <c r="C1273" t="inlineStr">
        <is>
          <t>Planeación Financiera</t>
        </is>
      </c>
      <c r="D1273" t="inlineStr">
        <is>
          <t>Trimestral</t>
        </is>
      </c>
      <c r="E1273" t="inlineStr">
        <is>
          <t>Positivo</t>
        </is>
      </c>
      <c r="F1273" s="134" t="n">
        <v>45657</v>
      </c>
      <c r="G1273" t="inlineStr">
        <is>
          <t>205-2024-12-31</t>
        </is>
      </c>
      <c r="H1273" t="inlineStr">
        <is>
          <t>UNE</t>
        </is>
      </c>
      <c r="I1273" t="inlineStr">
        <is>
          <t>Utilidad neta ejecutada</t>
        </is>
      </c>
      <c r="J1273" t="n">
        <v>5141102865</v>
      </c>
    </row>
    <row r="1274">
      <c r="A1274" t="n">
        <v>205</v>
      </c>
      <c r="B1274" t="inlineStr">
        <is>
          <t>Utilidad Neta</t>
        </is>
      </c>
      <c r="C1274" t="inlineStr">
        <is>
          <t>Planeación Financiera</t>
        </is>
      </c>
      <c r="D1274" t="inlineStr">
        <is>
          <t>Trimestral</t>
        </is>
      </c>
      <c r="E1274" t="inlineStr">
        <is>
          <t>Positivo</t>
        </is>
      </c>
      <c r="F1274" s="134" t="n">
        <v>45657</v>
      </c>
      <c r="G1274" t="inlineStr">
        <is>
          <t>205-2024-12-31</t>
        </is>
      </c>
      <c r="H1274" t="inlineStr">
        <is>
          <t>UNP</t>
        </is>
      </c>
      <c r="I1274" t="inlineStr">
        <is>
          <t>Utilidad neta presupuestada</t>
        </is>
      </c>
      <c r="J1274" t="n">
        <v>2783219654</v>
      </c>
    </row>
    <row r="1275">
      <c r="A1275" t="n">
        <v>205</v>
      </c>
      <c r="B1275" t="inlineStr">
        <is>
          <t>Utilidad Neta</t>
        </is>
      </c>
      <c r="C1275" t="inlineStr">
        <is>
          <t>Planeación Financiera</t>
        </is>
      </c>
      <c r="D1275" t="inlineStr">
        <is>
          <t>Trimestral</t>
        </is>
      </c>
      <c r="E1275" t="inlineStr">
        <is>
          <t>Positivo</t>
        </is>
      </c>
      <c r="F1275" s="134" t="n">
        <v>45838</v>
      </c>
      <c r="G1275" t="inlineStr">
        <is>
          <t>205-2025-06-30</t>
        </is>
      </c>
      <c r="H1275" t="inlineStr">
        <is>
          <t>UNE</t>
        </is>
      </c>
      <c r="I1275" t="inlineStr">
        <is>
          <t>Utilidad neta ejecutada</t>
        </is>
      </c>
      <c r="J1275" t="n">
        <v>8976120202.9</v>
      </c>
    </row>
    <row r="1276">
      <c r="A1276" t="n">
        <v>205</v>
      </c>
      <c r="B1276" t="inlineStr">
        <is>
          <t>Utilidad Neta</t>
        </is>
      </c>
      <c r="C1276" t="inlineStr">
        <is>
          <t>Planeación Financiera</t>
        </is>
      </c>
      <c r="D1276" t="inlineStr">
        <is>
          <t>Trimestral</t>
        </is>
      </c>
      <c r="E1276" t="inlineStr">
        <is>
          <t>Positivo</t>
        </is>
      </c>
      <c r="F1276" s="134" t="n">
        <v>45838</v>
      </c>
      <c r="G1276" t="inlineStr">
        <is>
          <t>205-2025-06-30</t>
        </is>
      </c>
      <c r="H1276" t="inlineStr">
        <is>
          <t>UNP</t>
        </is>
      </c>
      <c r="I1276" t="inlineStr">
        <is>
          <t>Utilidad neta presupuestada</t>
        </is>
      </c>
      <c r="J1276" t="n">
        <v>4817836342</v>
      </c>
    </row>
    <row r="1277">
      <c r="A1277" t="n">
        <v>205</v>
      </c>
      <c r="B1277" t="inlineStr">
        <is>
          <t>Utilidad Neta</t>
        </is>
      </c>
      <c r="C1277" t="inlineStr">
        <is>
          <t>Planeación Financiera</t>
        </is>
      </c>
      <c r="D1277" t="inlineStr">
        <is>
          <t>Trimestral</t>
        </is>
      </c>
      <c r="E1277" t="inlineStr">
        <is>
          <t>Positivo</t>
        </is>
      </c>
      <c r="F1277" s="134" t="n">
        <v>46022</v>
      </c>
      <c r="G1277" t="inlineStr">
        <is>
          <t>205-2025-12-31</t>
        </is>
      </c>
      <c r="H1277" t="inlineStr">
        <is>
          <t>UNE</t>
        </is>
      </c>
      <c r="I1277" t="inlineStr">
        <is>
          <t>Utilidad neta ejecutada</t>
        </is>
      </c>
      <c r="J1277" t="n">
        <v>5763937304</v>
      </c>
    </row>
    <row r="1278">
      <c r="A1278" t="n">
        <v>205</v>
      </c>
      <c r="B1278" t="inlineStr">
        <is>
          <t>Utilidad Neta</t>
        </is>
      </c>
      <c r="C1278" t="inlineStr">
        <is>
          <t>Planeación Financiera</t>
        </is>
      </c>
      <c r="D1278" t="inlineStr">
        <is>
          <t>Trimestral</t>
        </is>
      </c>
      <c r="E1278" t="inlineStr">
        <is>
          <t>Positivo</t>
        </is>
      </c>
      <c r="F1278" s="134" t="n">
        <v>46022</v>
      </c>
      <c r="G1278" t="inlineStr">
        <is>
          <t>205-2025-12-31</t>
        </is>
      </c>
      <c r="H1278" t="inlineStr">
        <is>
          <t>UNP</t>
        </is>
      </c>
      <c r="I1278" t="inlineStr">
        <is>
          <t>Utilidad neta presupuestada</t>
        </is>
      </c>
      <c r="J1278" t="n">
        <v>4684155397</v>
      </c>
    </row>
    <row r="1279">
      <c r="A1279" t="n">
        <v>206</v>
      </c>
      <c r="B1279" t="inlineStr">
        <is>
          <t>Inversión en CAPEX de la utilidad anterior</t>
        </is>
      </c>
      <c r="C1279" t="inlineStr">
        <is>
          <t>Planeación Financiera</t>
        </is>
      </c>
      <c r="D1279" t="inlineStr">
        <is>
          <t>Anual</t>
        </is>
      </c>
      <c r="E1279" t="inlineStr">
        <is>
          <t>Positivo</t>
        </is>
      </c>
      <c r="F1279" s="134" t="n">
        <v>45107</v>
      </c>
      <c r="G1279" t="inlineStr">
        <is>
          <t>206-2023-06-30</t>
        </is>
      </c>
      <c r="H1279" t="inlineStr">
        <is>
          <t>ICAA</t>
        </is>
      </c>
      <c r="I1279" t="inlineStr">
        <is>
          <t>Inversión CAPEX año actual</t>
        </is>
      </c>
      <c r="J1279" t="n">
        <v>1606868140</v>
      </c>
    </row>
    <row r="1280">
      <c r="A1280" t="n">
        <v>206</v>
      </c>
      <c r="B1280" t="inlineStr">
        <is>
          <t>Inversión en CAPEX de la utilidad anterior</t>
        </is>
      </c>
      <c r="C1280" t="inlineStr">
        <is>
          <t>Planeación Financiera</t>
        </is>
      </c>
      <c r="D1280" t="inlineStr">
        <is>
          <t>Anual</t>
        </is>
      </c>
      <c r="E1280" t="inlineStr">
        <is>
          <t>Positivo</t>
        </is>
      </c>
      <c r="F1280" s="134" t="n">
        <v>45107</v>
      </c>
      <c r="G1280" t="inlineStr">
        <is>
          <t>206-2023-06-30</t>
        </is>
      </c>
      <c r="H1280" t="inlineStr">
        <is>
          <t>UNAA</t>
        </is>
      </c>
      <c r="I1280" t="inlineStr">
        <is>
          <t>Utilidad neta año anterior</t>
        </is>
      </c>
      <c r="J1280" t="n">
        <v>1302483921</v>
      </c>
    </row>
    <row r="1281">
      <c r="A1281" t="n">
        <v>206</v>
      </c>
      <c r="B1281" t="inlineStr">
        <is>
          <t>Inversión en CAPEX de la utilidad anterior</t>
        </is>
      </c>
      <c r="C1281" t="inlineStr">
        <is>
          <t>Planeación Financiera</t>
        </is>
      </c>
      <c r="D1281" t="inlineStr">
        <is>
          <t>Anual</t>
        </is>
      </c>
      <c r="E1281" t="inlineStr">
        <is>
          <t>Positivo</t>
        </is>
      </c>
      <c r="F1281" s="134" t="n">
        <v>45291</v>
      </c>
      <c r="G1281" t="inlineStr">
        <is>
          <t>206-2023-12-31</t>
        </is>
      </c>
      <c r="H1281" t="inlineStr">
        <is>
          <t>ICAA</t>
        </is>
      </c>
      <c r="I1281" t="inlineStr">
        <is>
          <t>Inversión CAPEX año actual</t>
        </is>
      </c>
      <c r="J1281" t="n">
        <v>6000270279</v>
      </c>
    </row>
    <row r="1282">
      <c r="A1282" t="n">
        <v>206</v>
      </c>
      <c r="B1282" t="inlineStr">
        <is>
          <t>Inversión en CAPEX de la utilidad anterior</t>
        </is>
      </c>
      <c r="C1282" t="inlineStr">
        <is>
          <t>Planeación Financiera</t>
        </is>
      </c>
      <c r="D1282" t="inlineStr">
        <is>
          <t>Anual</t>
        </is>
      </c>
      <c r="E1282" t="inlineStr">
        <is>
          <t>Positivo</t>
        </is>
      </c>
      <c r="F1282" s="134" t="n">
        <v>45291</v>
      </c>
      <c r="G1282" t="inlineStr">
        <is>
          <t>206-2023-12-31</t>
        </is>
      </c>
      <c r="H1282" t="inlineStr">
        <is>
          <t>UNAA</t>
        </is>
      </c>
      <c r="I1282" t="inlineStr">
        <is>
          <t>Utilidad neta año anterior</t>
        </is>
      </c>
      <c r="J1282" t="n">
        <v>1302483921</v>
      </c>
    </row>
    <row r="1283">
      <c r="A1283" t="n">
        <v>206</v>
      </c>
      <c r="B1283" t="inlineStr">
        <is>
          <t>Inversión en CAPEX de la utilidad anterior</t>
        </is>
      </c>
      <c r="C1283" t="inlineStr">
        <is>
          <t>Planeación Financiera</t>
        </is>
      </c>
      <c r="D1283" t="inlineStr">
        <is>
          <t>Anual</t>
        </is>
      </c>
      <c r="E1283" t="inlineStr">
        <is>
          <t>Positivo</t>
        </is>
      </c>
      <c r="F1283" s="134" t="n">
        <v>45657</v>
      </c>
      <c r="G1283" t="inlineStr">
        <is>
          <t>206-2024-12-31</t>
        </is>
      </c>
      <c r="H1283" t="inlineStr">
        <is>
          <t>ICAA</t>
        </is>
      </c>
      <c r="I1283" t="inlineStr">
        <is>
          <t>Inversión CAPEX año actual</t>
        </is>
      </c>
      <c r="J1283" t="n">
        <v>11947626618</v>
      </c>
    </row>
    <row r="1284">
      <c r="A1284" t="n">
        <v>206</v>
      </c>
      <c r="B1284" t="inlineStr">
        <is>
          <t>Inversión en CAPEX de la utilidad anterior</t>
        </is>
      </c>
      <c r="C1284" t="inlineStr">
        <is>
          <t>Planeación Financiera</t>
        </is>
      </c>
      <c r="D1284" t="inlineStr">
        <is>
          <t>Anual</t>
        </is>
      </c>
      <c r="E1284" t="inlineStr">
        <is>
          <t>Positivo</t>
        </is>
      </c>
      <c r="F1284" s="134" t="n">
        <v>45657</v>
      </c>
      <c r="G1284" t="inlineStr">
        <is>
          <t>206-2024-12-31</t>
        </is>
      </c>
      <c r="H1284" t="inlineStr">
        <is>
          <t>UNAA</t>
        </is>
      </c>
      <c r="I1284" t="inlineStr">
        <is>
          <t>Utilidad neta año anterior</t>
        </is>
      </c>
      <c r="J1284" t="n">
        <v>8708376270</v>
      </c>
    </row>
    <row r="1285">
      <c r="A1285" t="n">
        <v>206</v>
      </c>
      <c r="B1285" t="inlineStr">
        <is>
          <t>Inversión en CAPEX de la utilidad anterior</t>
        </is>
      </c>
      <c r="C1285" t="inlineStr">
        <is>
          <t>Planeación Financiera</t>
        </is>
      </c>
      <c r="D1285" t="inlineStr">
        <is>
          <t>Anual</t>
        </is>
      </c>
      <c r="E1285" t="inlineStr">
        <is>
          <t>Positivo</t>
        </is>
      </c>
      <c r="F1285" s="134" t="n">
        <v>46022</v>
      </c>
      <c r="G1285" t="inlineStr">
        <is>
          <t>206-2025-12-31</t>
        </is>
      </c>
      <c r="H1285" t="inlineStr">
        <is>
          <t>ICAA</t>
        </is>
      </c>
      <c r="I1285" t="inlineStr">
        <is>
          <t>Inversión CAPEX año actual</t>
        </is>
      </c>
      <c r="J1285" t="n">
        <v>11016899103</v>
      </c>
    </row>
    <row r="1286">
      <c r="A1286" t="n">
        <v>206</v>
      </c>
      <c r="B1286" t="inlineStr">
        <is>
          <t>Inversión en CAPEX de la utilidad anterior</t>
        </is>
      </c>
      <c r="C1286" t="inlineStr">
        <is>
          <t>Planeación Financiera</t>
        </is>
      </c>
      <c r="D1286" t="inlineStr">
        <is>
          <t>Anual</t>
        </is>
      </c>
      <c r="E1286" t="inlineStr">
        <is>
          <t>Positivo</t>
        </is>
      </c>
      <c r="F1286" s="134" t="n">
        <v>46022</v>
      </c>
      <c r="G1286" t="inlineStr">
        <is>
          <t>206-2025-12-31</t>
        </is>
      </c>
      <c r="H1286" t="inlineStr">
        <is>
          <t>UNAA</t>
        </is>
      </c>
      <c r="I1286" t="inlineStr">
        <is>
          <t>Utilidad neta año anterior</t>
        </is>
      </c>
      <c r="J1286" t="n">
        <v>5141102865</v>
      </c>
    </row>
    <row r="1287">
      <c r="A1287" t="n">
        <v>207</v>
      </c>
      <c r="B1287" t="inlineStr">
        <is>
          <t>Nivel de Cumplimiento Opex</t>
        </is>
      </c>
      <c r="C1287" t="inlineStr">
        <is>
          <t>Planeación Financiera</t>
        </is>
      </c>
      <c r="D1287" t="inlineStr">
        <is>
          <t>Trimestral</t>
        </is>
      </c>
      <c r="E1287" t="inlineStr">
        <is>
          <t>Negativo</t>
        </is>
      </c>
      <c r="F1287" s="134" t="n">
        <v>45107</v>
      </c>
      <c r="G1287" t="inlineStr">
        <is>
          <t>207-2023-06-30</t>
        </is>
      </c>
      <c r="H1287" t="inlineStr">
        <is>
          <t>PEJE</t>
        </is>
      </c>
      <c r="I1287" t="inlineStr">
        <is>
          <t>Presupuesto Ejecutado</t>
        </is>
      </c>
      <c r="J1287" t="n">
        <v>116015126638</v>
      </c>
    </row>
    <row r="1288">
      <c r="A1288" t="n">
        <v>207</v>
      </c>
      <c r="B1288" t="inlineStr">
        <is>
          <t>Nivel de Cumplimiento Opex</t>
        </is>
      </c>
      <c r="C1288" t="inlineStr">
        <is>
          <t>Planeación Financiera</t>
        </is>
      </c>
      <c r="D1288" t="inlineStr">
        <is>
          <t>Trimestral</t>
        </is>
      </c>
      <c r="E1288" t="inlineStr">
        <is>
          <t>Negativo</t>
        </is>
      </c>
      <c r="F1288" s="134" t="n">
        <v>45107</v>
      </c>
      <c r="G1288" t="inlineStr">
        <is>
          <t>207-2023-06-30</t>
        </is>
      </c>
      <c r="H1288" t="inlineStr">
        <is>
          <t>PDEF</t>
        </is>
      </c>
      <c r="I1288" t="inlineStr">
        <is>
          <t>Presupuesto definido</t>
        </is>
      </c>
      <c r="J1288" t="n">
        <v>114640779682</v>
      </c>
    </row>
    <row r="1289">
      <c r="A1289" t="n">
        <v>207</v>
      </c>
      <c r="B1289" t="inlineStr">
        <is>
          <t>Nivel de Cumplimiento Opex</t>
        </is>
      </c>
      <c r="C1289" t="inlineStr">
        <is>
          <t>Planeación Financiera</t>
        </is>
      </c>
      <c r="D1289" t="inlineStr">
        <is>
          <t>Trimestral</t>
        </is>
      </c>
      <c r="E1289" t="inlineStr">
        <is>
          <t>Negativo</t>
        </is>
      </c>
      <c r="F1289" s="134" t="n">
        <v>45291</v>
      </c>
      <c r="G1289" t="inlineStr">
        <is>
          <t>207-2023-12-31</t>
        </is>
      </c>
      <c r="H1289" t="inlineStr">
        <is>
          <t>PEJE</t>
        </is>
      </c>
      <c r="I1289" t="inlineStr">
        <is>
          <t>Presupuesto Ejecutado</t>
        </is>
      </c>
      <c r="J1289" t="n">
        <v>247359733075</v>
      </c>
    </row>
    <row r="1290">
      <c r="A1290" t="n">
        <v>207</v>
      </c>
      <c r="B1290" t="inlineStr">
        <is>
          <t>Nivel de Cumplimiento Opex</t>
        </is>
      </c>
      <c r="C1290" t="inlineStr">
        <is>
          <t>Planeación Financiera</t>
        </is>
      </c>
      <c r="D1290" t="inlineStr">
        <is>
          <t>Trimestral</t>
        </is>
      </c>
      <c r="E1290" t="inlineStr">
        <is>
          <t>Negativo</t>
        </is>
      </c>
      <c r="F1290" s="134" t="n">
        <v>45291</v>
      </c>
      <c r="G1290" t="inlineStr">
        <is>
          <t>207-2023-12-31</t>
        </is>
      </c>
      <c r="H1290" t="inlineStr">
        <is>
          <t>PDEF</t>
        </is>
      </c>
      <c r="I1290" t="inlineStr">
        <is>
          <t>Presupuesto definido</t>
        </is>
      </c>
      <c r="J1290" t="n">
        <v>238770966572</v>
      </c>
    </row>
    <row r="1291">
      <c r="A1291" t="n">
        <v>207</v>
      </c>
      <c r="B1291" t="inlineStr">
        <is>
          <t>Nivel de Cumplimiento Opex</t>
        </is>
      </c>
      <c r="C1291" t="inlineStr">
        <is>
          <t>Planeación Financiera</t>
        </is>
      </c>
      <c r="D1291" t="inlineStr">
        <is>
          <t>Trimestral</t>
        </is>
      </c>
      <c r="E1291" t="inlineStr">
        <is>
          <t>Negativo</t>
        </is>
      </c>
      <c r="F1291" s="134" t="n">
        <v>45473</v>
      </c>
      <c r="G1291" t="inlineStr">
        <is>
          <t>207-2024-06-30</t>
        </is>
      </c>
      <c r="H1291" t="inlineStr">
        <is>
          <t>PEJE</t>
        </is>
      </c>
      <c r="I1291" t="inlineStr">
        <is>
          <t>Presupuesto Ejecutado</t>
        </is>
      </c>
      <c r="J1291" t="n">
        <v>131039322300</v>
      </c>
    </row>
    <row r="1292">
      <c r="A1292" t="n">
        <v>207</v>
      </c>
      <c r="B1292" t="inlineStr">
        <is>
          <t>Nivel de Cumplimiento Opex</t>
        </is>
      </c>
      <c r="C1292" t="inlineStr">
        <is>
          <t>Planeación Financiera</t>
        </is>
      </c>
      <c r="D1292" t="inlineStr">
        <is>
          <t>Trimestral</t>
        </is>
      </c>
      <c r="E1292" t="inlineStr">
        <is>
          <t>Negativo</t>
        </is>
      </c>
      <c r="F1292" s="134" t="n">
        <v>45473</v>
      </c>
      <c r="G1292" t="inlineStr">
        <is>
          <t>207-2024-06-30</t>
        </is>
      </c>
      <c r="H1292" t="inlineStr">
        <is>
          <t>PDEF</t>
        </is>
      </c>
      <c r="I1292" t="inlineStr">
        <is>
          <t>Presupuesto definido</t>
        </is>
      </c>
      <c r="J1292" t="n">
        <v>128735296794</v>
      </c>
    </row>
    <row r="1293">
      <c r="A1293" t="n">
        <v>207</v>
      </c>
      <c r="B1293" t="inlineStr">
        <is>
          <t>Nivel de Cumplimiento Opex</t>
        </is>
      </c>
      <c r="C1293" t="inlineStr">
        <is>
          <t>Planeación Financiera</t>
        </is>
      </c>
      <c r="D1293" t="inlineStr">
        <is>
          <t>Trimestral</t>
        </is>
      </c>
      <c r="E1293" t="inlineStr">
        <is>
          <t>Negativo</t>
        </is>
      </c>
      <c r="F1293" s="134" t="n">
        <v>45657</v>
      </c>
      <c r="G1293" t="inlineStr">
        <is>
          <t>207-2024-12-31</t>
        </is>
      </c>
      <c r="H1293" t="inlineStr">
        <is>
          <t>PEJE</t>
        </is>
      </c>
      <c r="I1293" t="inlineStr">
        <is>
          <t>Presupuesto Ejecutado</t>
        </is>
      </c>
      <c r="J1293" t="n">
        <v>268399199817</v>
      </c>
    </row>
    <row r="1294">
      <c r="A1294" t="n">
        <v>207</v>
      </c>
      <c r="B1294" t="inlineStr">
        <is>
          <t>Nivel de Cumplimiento Opex</t>
        </is>
      </c>
      <c r="C1294" t="inlineStr">
        <is>
          <t>Planeación Financiera</t>
        </is>
      </c>
      <c r="D1294" t="inlineStr">
        <is>
          <t>Trimestral</t>
        </is>
      </c>
      <c r="E1294" t="inlineStr">
        <is>
          <t>Negativo</t>
        </is>
      </c>
      <c r="F1294" s="134" t="n">
        <v>45657</v>
      </c>
      <c r="G1294" t="inlineStr">
        <is>
          <t>207-2024-12-31</t>
        </is>
      </c>
      <c r="H1294" t="inlineStr">
        <is>
          <t>PDEF</t>
        </is>
      </c>
      <c r="I1294" t="inlineStr">
        <is>
          <t>Presupuesto definido</t>
        </is>
      </c>
      <c r="J1294" t="n">
        <v>262628344390</v>
      </c>
    </row>
    <row r="1295">
      <c r="A1295" t="n">
        <v>207</v>
      </c>
      <c r="B1295" t="inlineStr">
        <is>
          <t>Nivel de Cumplimiento Opex</t>
        </is>
      </c>
      <c r="C1295" t="inlineStr">
        <is>
          <t>Planeación Financiera</t>
        </is>
      </c>
      <c r="D1295" t="inlineStr">
        <is>
          <t>Trimestral</t>
        </is>
      </c>
      <c r="E1295" t="inlineStr">
        <is>
          <t>Negativo</t>
        </is>
      </c>
      <c r="F1295" s="134" t="n">
        <v>45838</v>
      </c>
      <c r="G1295" t="inlineStr">
        <is>
          <t>207-2025-06-30</t>
        </is>
      </c>
      <c r="H1295" t="inlineStr">
        <is>
          <t>PEJE</t>
        </is>
      </c>
      <c r="I1295" t="inlineStr">
        <is>
          <t>Presupuesto Ejecutado</t>
        </is>
      </c>
      <c r="J1295" t="n">
        <v>145546918528</v>
      </c>
    </row>
    <row r="1296">
      <c r="A1296" t="n">
        <v>207</v>
      </c>
      <c r="B1296" t="inlineStr">
        <is>
          <t>Nivel de Cumplimiento Opex</t>
        </is>
      </c>
      <c r="C1296" t="inlineStr">
        <is>
          <t>Planeación Financiera</t>
        </is>
      </c>
      <c r="D1296" t="inlineStr">
        <is>
          <t>Trimestral</t>
        </is>
      </c>
      <c r="E1296" t="inlineStr">
        <is>
          <t>Negativo</t>
        </is>
      </c>
      <c r="F1296" s="134" t="n">
        <v>45838</v>
      </c>
      <c r="G1296" t="inlineStr">
        <is>
          <t>207-2025-06-30</t>
        </is>
      </c>
      <c r="H1296" t="inlineStr">
        <is>
          <t>PDEF</t>
        </is>
      </c>
      <c r="I1296" t="inlineStr">
        <is>
          <t>Presupuesto definido</t>
        </is>
      </c>
      <c r="J1296" t="n">
        <v>131244072836</v>
      </c>
    </row>
    <row r="1297">
      <c r="A1297" t="n">
        <v>207</v>
      </c>
      <c r="B1297" t="inlineStr">
        <is>
          <t>Nivel de Cumplimiento Opex</t>
        </is>
      </c>
      <c r="C1297" t="inlineStr">
        <is>
          <t>Planeación Financiera</t>
        </is>
      </c>
      <c r="D1297" t="inlineStr">
        <is>
          <t>Trimestral</t>
        </is>
      </c>
      <c r="E1297" t="inlineStr">
        <is>
          <t>Negativo</t>
        </is>
      </c>
      <c r="F1297" s="134" t="n">
        <v>46022</v>
      </c>
      <c r="G1297" t="inlineStr">
        <is>
          <t>207-2025-12-31</t>
        </is>
      </c>
      <c r="H1297" t="inlineStr">
        <is>
          <t>PEJE</t>
        </is>
      </c>
      <c r="I1297" t="inlineStr">
        <is>
          <t>Presupuesto Ejecutado</t>
        </is>
      </c>
      <c r="J1297" t="n">
        <v>306600939456</v>
      </c>
    </row>
    <row r="1298">
      <c r="A1298" t="n">
        <v>207</v>
      </c>
      <c r="B1298" t="inlineStr">
        <is>
          <t>Nivel de Cumplimiento Opex</t>
        </is>
      </c>
      <c r="C1298" t="inlineStr">
        <is>
          <t>Planeación Financiera</t>
        </is>
      </c>
      <c r="D1298" t="inlineStr">
        <is>
          <t>Trimestral</t>
        </is>
      </c>
      <c r="E1298" t="inlineStr">
        <is>
          <t>Negativo</t>
        </is>
      </c>
      <c r="F1298" s="134" t="n">
        <v>46022</v>
      </c>
      <c r="G1298" t="inlineStr">
        <is>
          <t>207-2025-12-31</t>
        </is>
      </c>
      <c r="H1298" t="inlineStr">
        <is>
          <t>PDEF</t>
        </is>
      </c>
      <c r="I1298" t="inlineStr">
        <is>
          <t>Presupuesto definido</t>
        </is>
      </c>
      <c r="J1298" t="n">
        <v>277178213544</v>
      </c>
    </row>
    <row r="1299">
      <c r="A1299" t="n">
        <v>230</v>
      </c>
      <c r="B1299" t="inlineStr">
        <is>
          <t>Ejecución de Eventos de Formación en Materia Ambiental</t>
        </is>
      </c>
      <c r="C1299" t="inlineStr">
        <is>
          <t>GESTIÓN AMBIENTAL</t>
        </is>
      </c>
      <c r="D1299" t="inlineStr">
        <is>
          <t>Trimestral</t>
        </is>
      </c>
      <c r="E1299" t="inlineStr">
        <is>
          <t>Positivo</t>
        </is>
      </c>
      <c r="F1299" s="134" t="n">
        <v>45107</v>
      </c>
      <c r="G1299" t="inlineStr">
        <is>
          <t>230-2023-06-30</t>
        </is>
      </c>
      <c r="H1299" t="inlineStr">
        <is>
          <t>EFMAEJ</t>
        </is>
      </c>
      <c r="I1299" t="inlineStr">
        <is>
          <t>Eventos de Formaciones en Materia Ambiental Ejecutados</t>
        </is>
      </c>
      <c r="J1299" t="n">
        <v>20</v>
      </c>
    </row>
    <row r="1300">
      <c r="A1300" t="n">
        <v>230</v>
      </c>
      <c r="B1300" t="inlineStr">
        <is>
          <t>Ejecución de Eventos de Formación en Materia Ambiental</t>
        </is>
      </c>
      <c r="C1300" t="inlineStr">
        <is>
          <t>GESTIÓN AMBIENTAL</t>
        </is>
      </c>
      <c r="D1300" t="inlineStr">
        <is>
          <t>Trimestral</t>
        </is>
      </c>
      <c r="E1300" t="inlineStr">
        <is>
          <t>Positivo</t>
        </is>
      </c>
      <c r="F1300" s="134" t="n">
        <v>45107</v>
      </c>
      <c r="G1300" t="inlineStr">
        <is>
          <t>230-2023-06-30</t>
        </is>
      </c>
      <c r="H1300" t="inlineStr">
        <is>
          <t>EFMAPL</t>
        </is>
      </c>
      <c r="I1300" t="inlineStr">
        <is>
          <t>Eventos de Formaciones en Materia Ambiental Planificado</t>
        </is>
      </c>
      <c r="J1300" t="n">
        <v>20</v>
      </c>
    </row>
    <row r="1301">
      <c r="A1301" t="n">
        <v>230</v>
      </c>
      <c r="B1301" t="inlineStr">
        <is>
          <t>Ejecución de Eventos de Formación en Materia Ambiental</t>
        </is>
      </c>
      <c r="C1301" t="inlineStr">
        <is>
          <t>GESTIÓN AMBIENTAL</t>
        </is>
      </c>
      <c r="D1301" t="inlineStr">
        <is>
          <t>Trimestral</t>
        </is>
      </c>
      <c r="E1301" t="inlineStr">
        <is>
          <t>Positivo</t>
        </is>
      </c>
      <c r="F1301" s="134" t="n">
        <v>45291</v>
      </c>
      <c r="G1301" t="inlineStr">
        <is>
          <t>230-2023-12-31</t>
        </is>
      </c>
      <c r="H1301" t="inlineStr">
        <is>
          <t>EFMAEJ</t>
        </is>
      </c>
      <c r="I1301" t="inlineStr">
        <is>
          <t>Eventos de Formaciones en Materia Ambiental Ejecutados</t>
        </is>
      </c>
      <c r="J1301" t="n">
        <v>18</v>
      </c>
    </row>
    <row r="1302">
      <c r="A1302" t="n">
        <v>230</v>
      </c>
      <c r="B1302" t="inlineStr">
        <is>
          <t>Ejecución de Eventos de Formación en Materia Ambiental</t>
        </is>
      </c>
      <c r="C1302" t="inlineStr">
        <is>
          <t>GESTIÓN AMBIENTAL</t>
        </is>
      </c>
      <c r="D1302" t="inlineStr">
        <is>
          <t>Trimestral</t>
        </is>
      </c>
      <c r="E1302" t="inlineStr">
        <is>
          <t>Positivo</t>
        </is>
      </c>
      <c r="F1302" s="134" t="n">
        <v>45291</v>
      </c>
      <c r="G1302" t="inlineStr">
        <is>
          <t>230-2023-12-31</t>
        </is>
      </c>
      <c r="H1302" t="inlineStr">
        <is>
          <t>EFMAPL</t>
        </is>
      </c>
      <c r="I1302" t="inlineStr">
        <is>
          <t>Eventos de Formaciones en Materia Ambiental Planificado</t>
        </is>
      </c>
      <c r="J1302" t="n">
        <v>18</v>
      </c>
    </row>
    <row r="1303">
      <c r="A1303" t="n">
        <v>230</v>
      </c>
      <c r="B1303" t="inlineStr">
        <is>
          <t>Ejecución de Eventos de Formación en Materia Ambiental</t>
        </is>
      </c>
      <c r="C1303" t="inlineStr">
        <is>
          <t>GESTIÓN AMBIENTAL</t>
        </is>
      </c>
      <c r="D1303" t="inlineStr">
        <is>
          <t>Trimestral</t>
        </is>
      </c>
      <c r="E1303" t="inlineStr">
        <is>
          <t>Positivo</t>
        </is>
      </c>
      <c r="F1303" s="134" t="n">
        <v>45473</v>
      </c>
      <c r="G1303" t="inlineStr">
        <is>
          <t>230-2024-06-30</t>
        </is>
      </c>
      <c r="H1303" t="inlineStr">
        <is>
          <t>EFMAEJ</t>
        </is>
      </c>
      <c r="I1303" t="inlineStr">
        <is>
          <t>Eventos de Formaciones en Materia Ambiental Ejecutados</t>
        </is>
      </c>
      <c r="J1303" t="n">
        <v>37</v>
      </c>
    </row>
    <row r="1304">
      <c r="A1304" t="n">
        <v>230</v>
      </c>
      <c r="B1304" t="inlineStr">
        <is>
          <t>Ejecución de Eventos de Formación en Materia Ambiental</t>
        </is>
      </c>
      <c r="C1304" t="inlineStr">
        <is>
          <t>GESTIÓN AMBIENTAL</t>
        </is>
      </c>
      <c r="D1304" t="inlineStr">
        <is>
          <t>Trimestral</t>
        </is>
      </c>
      <c r="E1304" t="inlineStr">
        <is>
          <t>Positivo</t>
        </is>
      </c>
      <c r="F1304" s="134" t="n">
        <v>45473</v>
      </c>
      <c r="G1304" t="inlineStr">
        <is>
          <t>230-2024-06-30</t>
        </is>
      </c>
      <c r="H1304" t="inlineStr">
        <is>
          <t>EFMAPL</t>
        </is>
      </c>
      <c r="I1304" t="inlineStr">
        <is>
          <t>Eventos de Formaciones en Materia Ambiental Planificado</t>
        </is>
      </c>
      <c r="J1304" t="n">
        <v>37</v>
      </c>
    </row>
    <row r="1305">
      <c r="A1305" t="n">
        <v>230</v>
      </c>
      <c r="B1305" t="inlineStr">
        <is>
          <t>Ejecución de Eventos de Formación en Materia Ambiental</t>
        </is>
      </c>
      <c r="C1305" t="inlineStr">
        <is>
          <t>GESTIÓN AMBIENTAL</t>
        </is>
      </c>
      <c r="D1305" t="inlineStr">
        <is>
          <t>Trimestral</t>
        </is>
      </c>
      <c r="E1305" t="inlineStr">
        <is>
          <t>Positivo</t>
        </is>
      </c>
      <c r="F1305" s="134" t="n">
        <v>45657</v>
      </c>
      <c r="G1305" t="inlineStr">
        <is>
          <t>230-2024-12-31</t>
        </is>
      </c>
      <c r="H1305" t="inlineStr">
        <is>
          <t>EFMAEJ</t>
        </is>
      </c>
      <c r="I1305" t="inlineStr">
        <is>
          <t>Eventos de Formaciones en Materia Ambiental Ejecutados</t>
        </is>
      </c>
      <c r="J1305" t="n">
        <v>40</v>
      </c>
    </row>
    <row r="1306">
      <c r="A1306" t="n">
        <v>230</v>
      </c>
      <c r="B1306" t="inlineStr">
        <is>
          <t>Ejecución de Eventos de Formación en Materia Ambiental</t>
        </is>
      </c>
      <c r="C1306" t="inlineStr">
        <is>
          <t>GESTIÓN AMBIENTAL</t>
        </is>
      </c>
      <c r="D1306" t="inlineStr">
        <is>
          <t>Trimestral</t>
        </is>
      </c>
      <c r="E1306" t="inlineStr">
        <is>
          <t>Positivo</t>
        </is>
      </c>
      <c r="F1306" s="134" t="n">
        <v>45657</v>
      </c>
      <c r="G1306" t="inlineStr">
        <is>
          <t>230-2024-12-31</t>
        </is>
      </c>
      <c r="H1306" t="inlineStr">
        <is>
          <t>EFMAPL</t>
        </is>
      </c>
      <c r="I1306" t="inlineStr">
        <is>
          <t>Eventos de Formaciones en Materia Ambiental Planificado</t>
        </is>
      </c>
      <c r="J1306" t="n">
        <v>40</v>
      </c>
    </row>
    <row r="1307">
      <c r="A1307" t="n">
        <v>230</v>
      </c>
      <c r="B1307" t="inlineStr">
        <is>
          <t>Ejecución de Eventos de Formación en Materia Ambiental</t>
        </is>
      </c>
      <c r="C1307" t="inlineStr">
        <is>
          <t>GESTIÓN AMBIENTAL</t>
        </is>
      </c>
      <c r="D1307" t="inlineStr">
        <is>
          <t>Trimestral</t>
        </is>
      </c>
      <c r="E1307" t="inlineStr">
        <is>
          <t>Positivo</t>
        </is>
      </c>
      <c r="F1307" s="134" t="n">
        <v>45838</v>
      </c>
      <c r="G1307" t="inlineStr">
        <is>
          <t>230-2025-06-30</t>
        </is>
      </c>
      <c r="H1307" t="inlineStr">
        <is>
          <t>EFMAEJ</t>
        </is>
      </c>
      <c r="I1307" t="inlineStr">
        <is>
          <t>Eventos de Formaciones en Materia Ambiental Ejecutados</t>
        </is>
      </c>
      <c r="J1307" t="n">
        <v>30</v>
      </c>
    </row>
    <row r="1308">
      <c r="A1308" t="n">
        <v>230</v>
      </c>
      <c r="B1308" t="inlineStr">
        <is>
          <t>Ejecución de Eventos de Formación en Materia Ambiental</t>
        </is>
      </c>
      <c r="C1308" t="inlineStr">
        <is>
          <t>GESTIÓN AMBIENTAL</t>
        </is>
      </c>
      <c r="D1308" t="inlineStr">
        <is>
          <t>Trimestral</t>
        </is>
      </c>
      <c r="E1308" t="inlineStr">
        <is>
          <t>Positivo</t>
        </is>
      </c>
      <c r="F1308" s="134" t="n">
        <v>45838</v>
      </c>
      <c r="G1308" t="inlineStr">
        <is>
          <t>230-2025-06-30</t>
        </is>
      </c>
      <c r="H1308" t="inlineStr">
        <is>
          <t>EFMAPL</t>
        </is>
      </c>
      <c r="I1308" t="inlineStr">
        <is>
          <t>Eventos de Formaciones en Materia Ambiental Planificado</t>
        </is>
      </c>
      <c r="J1308" t="n">
        <v>31</v>
      </c>
    </row>
    <row r="1309">
      <c r="A1309" t="n">
        <v>230</v>
      </c>
      <c r="B1309" t="inlineStr">
        <is>
          <t>Ejecución de Eventos de Formación en Materia Ambiental</t>
        </is>
      </c>
      <c r="C1309" t="inlineStr">
        <is>
          <t>GESTIÓN AMBIENTAL</t>
        </is>
      </c>
      <c r="D1309" t="inlineStr">
        <is>
          <t>Trimestral</t>
        </is>
      </c>
      <c r="E1309" t="inlineStr">
        <is>
          <t>Positivo</t>
        </is>
      </c>
      <c r="F1309" s="134" t="n">
        <v>46022</v>
      </c>
      <c r="G1309" t="inlineStr">
        <is>
          <t>230-2025-12-31</t>
        </is>
      </c>
      <c r="H1309" t="inlineStr">
        <is>
          <t>EFMAEJ</t>
        </is>
      </c>
      <c r="I1309" t="inlineStr">
        <is>
          <t>Eventos de Formaciones en Materia Ambiental Ejecutados</t>
        </is>
      </c>
      <c r="J1309" t="n">
        <v>59</v>
      </c>
    </row>
    <row r="1310">
      <c r="A1310" t="n">
        <v>230</v>
      </c>
      <c r="B1310" t="inlineStr">
        <is>
          <t>Ejecución de Eventos de Formación en Materia Ambiental</t>
        </is>
      </c>
      <c r="C1310" t="inlineStr">
        <is>
          <t>GESTIÓN AMBIENTAL</t>
        </is>
      </c>
      <c r="D1310" t="inlineStr">
        <is>
          <t>Trimestral</t>
        </is>
      </c>
      <c r="E1310" t="inlineStr">
        <is>
          <t>Positivo</t>
        </is>
      </c>
      <c r="F1310" s="134" t="n">
        <v>46022</v>
      </c>
      <c r="G1310" t="inlineStr">
        <is>
          <t>230-2025-12-31</t>
        </is>
      </c>
      <c r="H1310" t="inlineStr">
        <is>
          <t>EFMAPL</t>
        </is>
      </c>
      <c r="I1310" t="inlineStr">
        <is>
          <t>Eventos de Formaciones en Materia Ambiental Planificado</t>
        </is>
      </c>
      <c r="J1310" t="n">
        <v>61</v>
      </c>
    </row>
    <row r="1311">
      <c r="A1311" t="n">
        <v>231</v>
      </c>
      <c r="B1311" t="inlineStr">
        <is>
          <t>Asistencia Eventos de Formación en Materia Ambiental</t>
        </is>
      </c>
      <c r="C1311" t="inlineStr">
        <is>
          <t>GESTIÓN AMBIENTAL</t>
        </is>
      </c>
      <c r="D1311" t="inlineStr">
        <is>
          <t>Trimestral</t>
        </is>
      </c>
      <c r="E1311" t="inlineStr">
        <is>
          <t>Positivo</t>
        </is>
      </c>
      <c r="F1311" s="134" t="n">
        <v>45107</v>
      </c>
      <c r="G1311" t="inlineStr">
        <is>
          <t>231-2023-06-30</t>
        </is>
      </c>
      <c r="H1311" t="inlineStr">
        <is>
          <t>PAEFMA</t>
        </is>
      </c>
      <c r="I1311" t="inlineStr">
        <is>
          <t>Personas que Asistieron a los Eventos de Formación en Materia Ambiental</t>
        </is>
      </c>
      <c r="J1311" t="n">
        <v>1021</v>
      </c>
    </row>
    <row r="1312">
      <c r="A1312" t="n">
        <v>231</v>
      </c>
      <c r="B1312" t="inlineStr">
        <is>
          <t>Asistencia Eventos de Formación en Materia Ambiental</t>
        </is>
      </c>
      <c r="C1312" t="inlineStr">
        <is>
          <t>GESTIÓN AMBIENTAL</t>
        </is>
      </c>
      <c r="D1312" t="inlineStr">
        <is>
          <t>Trimestral</t>
        </is>
      </c>
      <c r="E1312" t="inlineStr">
        <is>
          <t>Positivo</t>
        </is>
      </c>
      <c r="F1312" s="134" t="n">
        <v>45107</v>
      </c>
      <c r="G1312" t="inlineStr">
        <is>
          <t>231-2023-06-30</t>
        </is>
      </c>
      <c r="H1312" t="inlineStr">
        <is>
          <t>TPCEFMA</t>
        </is>
      </c>
      <c r="I1312" t="inlineStr">
        <is>
          <t>Total de Personas Citadas o Esperadas en los eventos de Formación en Materia Ambiental</t>
        </is>
      </c>
      <c r="J1312" t="n">
        <v>2516</v>
      </c>
    </row>
    <row r="1313">
      <c r="A1313" t="n">
        <v>231</v>
      </c>
      <c r="B1313" t="inlineStr">
        <is>
          <t>Asistencia Eventos de Formación en Materia Ambiental</t>
        </is>
      </c>
      <c r="C1313" t="inlineStr">
        <is>
          <t>GESTIÓN AMBIENTAL</t>
        </is>
      </c>
      <c r="D1313" t="inlineStr">
        <is>
          <t>Trimestral</t>
        </is>
      </c>
      <c r="E1313" t="inlineStr">
        <is>
          <t>Positivo</t>
        </is>
      </c>
      <c r="F1313" s="134" t="n">
        <v>45291</v>
      </c>
      <c r="G1313" t="inlineStr">
        <is>
          <t>231-2023-12-31</t>
        </is>
      </c>
      <c r="H1313" t="inlineStr">
        <is>
          <t>PAEFMA</t>
        </is>
      </c>
      <c r="I1313" t="inlineStr">
        <is>
          <t>Personas que Asistieron a los Eventos de Formación en Materia Ambiental</t>
        </is>
      </c>
      <c r="J1313" t="n">
        <v>434</v>
      </c>
    </row>
    <row r="1314">
      <c r="A1314" t="n">
        <v>231</v>
      </c>
      <c r="B1314" t="inlineStr">
        <is>
          <t>Asistencia Eventos de Formación en Materia Ambiental</t>
        </is>
      </c>
      <c r="C1314" t="inlineStr">
        <is>
          <t>GESTIÓN AMBIENTAL</t>
        </is>
      </c>
      <c r="D1314" t="inlineStr">
        <is>
          <t>Trimestral</t>
        </is>
      </c>
      <c r="E1314" t="inlineStr">
        <is>
          <t>Positivo</t>
        </is>
      </c>
      <c r="F1314" s="134" t="n">
        <v>45291</v>
      </c>
      <c r="G1314" t="inlineStr">
        <is>
          <t>231-2023-12-31</t>
        </is>
      </c>
      <c r="H1314" t="inlineStr">
        <is>
          <t>TPCEFMA</t>
        </is>
      </c>
      <c r="I1314" t="inlineStr">
        <is>
          <t>Total de Personas Citadas o Esperadas en los eventos de Formación en Materia Ambiental</t>
        </is>
      </c>
      <c r="J1314" t="n">
        <v>450</v>
      </c>
    </row>
    <row r="1315">
      <c r="A1315" t="n">
        <v>231</v>
      </c>
      <c r="B1315" t="inlineStr">
        <is>
          <t>Asistencia Eventos de Formación en Materia Ambiental</t>
        </is>
      </c>
      <c r="C1315" t="inlineStr">
        <is>
          <t>GESTIÓN AMBIENTAL</t>
        </is>
      </c>
      <c r="D1315" t="inlineStr">
        <is>
          <t>Trimestral</t>
        </is>
      </c>
      <c r="E1315" t="inlineStr">
        <is>
          <t>Positivo</t>
        </is>
      </c>
      <c r="F1315" s="134" t="n">
        <v>45473</v>
      </c>
      <c r="G1315" t="inlineStr">
        <is>
          <t>231-2024-06-30</t>
        </is>
      </c>
      <c r="H1315" t="inlineStr">
        <is>
          <t>PAEFMA</t>
        </is>
      </c>
      <c r="I1315" t="inlineStr">
        <is>
          <t>Personas que Asistieron a los Eventos de Formación en Materia Ambiental</t>
        </is>
      </c>
      <c r="J1315" t="n">
        <v>983</v>
      </c>
    </row>
    <row r="1316">
      <c r="A1316" t="n">
        <v>231</v>
      </c>
      <c r="B1316" t="inlineStr">
        <is>
          <t>Asistencia Eventos de Formación en Materia Ambiental</t>
        </is>
      </c>
      <c r="C1316" t="inlineStr">
        <is>
          <t>GESTIÓN AMBIENTAL</t>
        </is>
      </c>
      <c r="D1316" t="inlineStr">
        <is>
          <t>Trimestral</t>
        </is>
      </c>
      <c r="E1316" t="inlineStr">
        <is>
          <t>Positivo</t>
        </is>
      </c>
      <c r="F1316" s="134" t="n">
        <v>45473</v>
      </c>
      <c r="G1316" t="inlineStr">
        <is>
          <t>231-2024-06-30</t>
        </is>
      </c>
      <c r="H1316" t="inlineStr">
        <is>
          <t>TPCEFMA</t>
        </is>
      </c>
      <c r="I1316" t="inlineStr">
        <is>
          <t>Total de Personas Citadas o Esperadas en los eventos de Formación en Materia Ambiental</t>
        </is>
      </c>
      <c r="J1316" t="n">
        <v>1016</v>
      </c>
    </row>
    <row r="1317">
      <c r="A1317" t="n">
        <v>231</v>
      </c>
      <c r="B1317" t="inlineStr">
        <is>
          <t>Asistencia Eventos de Formación en Materia Ambiental</t>
        </is>
      </c>
      <c r="C1317" t="inlineStr">
        <is>
          <t>GESTIÓN AMBIENTAL</t>
        </is>
      </c>
      <c r="D1317" t="inlineStr">
        <is>
          <t>Trimestral</t>
        </is>
      </c>
      <c r="E1317" t="inlineStr">
        <is>
          <t>Positivo</t>
        </is>
      </c>
      <c r="F1317" s="134" t="n">
        <v>45657</v>
      </c>
      <c r="G1317" t="inlineStr">
        <is>
          <t>231-2024-12-31</t>
        </is>
      </c>
      <c r="H1317" t="inlineStr">
        <is>
          <t>PAEFMA</t>
        </is>
      </c>
      <c r="I1317" t="inlineStr">
        <is>
          <t>Personas que Asistieron a los Eventos de Formación en Materia Ambiental</t>
        </is>
      </c>
      <c r="J1317" t="n">
        <v>1592</v>
      </c>
    </row>
    <row r="1318">
      <c r="A1318" t="n">
        <v>231</v>
      </c>
      <c r="B1318" t="inlineStr">
        <is>
          <t>Asistencia Eventos de Formación en Materia Ambiental</t>
        </is>
      </c>
      <c r="C1318" t="inlineStr">
        <is>
          <t>GESTIÓN AMBIENTAL</t>
        </is>
      </c>
      <c r="D1318" t="inlineStr">
        <is>
          <t>Trimestral</t>
        </is>
      </c>
      <c r="E1318" t="inlineStr">
        <is>
          <t>Positivo</t>
        </is>
      </c>
      <c r="F1318" s="134" t="n">
        <v>45657</v>
      </c>
      <c r="G1318" t="inlineStr">
        <is>
          <t>231-2024-12-31</t>
        </is>
      </c>
      <c r="H1318" t="inlineStr">
        <is>
          <t>TPCEFMA</t>
        </is>
      </c>
      <c r="I1318" t="inlineStr">
        <is>
          <t>Total de Personas Citadas o Esperadas en los eventos de Formación en Materia Ambiental</t>
        </is>
      </c>
      <c r="J1318" t="n">
        <v>1528</v>
      </c>
    </row>
    <row r="1319">
      <c r="A1319" t="n">
        <v>231</v>
      </c>
      <c r="B1319" t="inlineStr">
        <is>
          <t>Asistencia Eventos de Formación en Materia Ambiental</t>
        </is>
      </c>
      <c r="C1319" t="inlineStr">
        <is>
          <t>GESTIÓN AMBIENTAL</t>
        </is>
      </c>
      <c r="D1319" t="inlineStr">
        <is>
          <t>Trimestral</t>
        </is>
      </c>
      <c r="E1319" t="inlineStr">
        <is>
          <t>Positivo</t>
        </is>
      </c>
      <c r="F1319" s="134" t="n">
        <v>45838</v>
      </c>
      <c r="G1319" t="inlineStr">
        <is>
          <t>231-2025-06-30</t>
        </is>
      </c>
      <c r="H1319" t="inlineStr">
        <is>
          <t>PAEFMA</t>
        </is>
      </c>
      <c r="I1319" t="inlineStr">
        <is>
          <t>Personas que Asistieron a los Eventos de Formación en Materia Ambiental</t>
        </is>
      </c>
      <c r="J1319" t="n">
        <v>902</v>
      </c>
    </row>
    <row r="1320">
      <c r="A1320" t="n">
        <v>231</v>
      </c>
      <c r="B1320" t="inlineStr">
        <is>
          <t>Asistencia Eventos de Formación en Materia Ambiental</t>
        </is>
      </c>
      <c r="C1320" t="inlineStr">
        <is>
          <t>GESTIÓN AMBIENTAL</t>
        </is>
      </c>
      <c r="D1320" t="inlineStr">
        <is>
          <t>Trimestral</t>
        </is>
      </c>
      <c r="E1320" t="inlineStr">
        <is>
          <t>Positivo</t>
        </is>
      </c>
      <c r="F1320" s="134" t="n">
        <v>45838</v>
      </c>
      <c r="G1320" t="inlineStr">
        <is>
          <t>231-2025-06-30</t>
        </is>
      </c>
      <c r="H1320" t="inlineStr">
        <is>
          <t>TPCEFMA</t>
        </is>
      </c>
      <c r="I1320" t="inlineStr">
        <is>
          <t>Total de Personas Citadas o Esperadas en los eventos de Formación en Materia Ambiental</t>
        </is>
      </c>
      <c r="J1320" t="n">
        <v>158</v>
      </c>
    </row>
    <row r="1321">
      <c r="A1321" t="n">
        <v>231</v>
      </c>
      <c r="B1321" t="inlineStr">
        <is>
          <t>Asistencia Eventos de Formación en Materia Ambiental</t>
        </is>
      </c>
      <c r="C1321" t="inlineStr">
        <is>
          <t>GESTIÓN AMBIENTAL</t>
        </is>
      </c>
      <c r="D1321" t="inlineStr">
        <is>
          <t>Trimestral</t>
        </is>
      </c>
      <c r="E1321" t="inlineStr">
        <is>
          <t>Positivo</t>
        </is>
      </c>
      <c r="F1321" s="134" t="n">
        <v>46022</v>
      </c>
      <c r="G1321" t="inlineStr">
        <is>
          <t>231-2025-12-31</t>
        </is>
      </c>
      <c r="H1321" t="inlineStr">
        <is>
          <t>PAEFMA</t>
        </is>
      </c>
      <c r="I1321" t="inlineStr">
        <is>
          <t>Personas que Asistieron a los Eventos de Formación en Materia Ambiental</t>
        </is>
      </c>
      <c r="J1321" t="n">
        <v>7933</v>
      </c>
    </row>
    <row r="1322">
      <c r="A1322" t="n">
        <v>231</v>
      </c>
      <c r="B1322" t="inlineStr">
        <is>
          <t>Asistencia Eventos de Formación en Materia Ambiental</t>
        </is>
      </c>
      <c r="C1322" t="inlineStr">
        <is>
          <t>GESTIÓN AMBIENTAL</t>
        </is>
      </c>
      <c r="D1322" t="inlineStr">
        <is>
          <t>Trimestral</t>
        </is>
      </c>
      <c r="E1322" t="inlineStr">
        <is>
          <t>Positivo</t>
        </is>
      </c>
      <c r="F1322" s="134" t="n">
        <v>46022</v>
      </c>
      <c r="G1322" t="inlineStr">
        <is>
          <t>231-2025-12-31</t>
        </is>
      </c>
      <c r="H1322" t="inlineStr">
        <is>
          <t>TPCEFMA</t>
        </is>
      </c>
      <c r="I1322" t="inlineStr">
        <is>
          <t>Total de Personas Citadas o Esperadas en los eventos de Formación en Materia Ambiental</t>
        </is>
      </c>
      <c r="J1322" t="n">
        <v>109</v>
      </c>
    </row>
    <row r="1323">
      <c r="A1323" t="n">
        <v>232</v>
      </c>
      <c r="B1323" t="inlineStr">
        <is>
          <t>Ejecución de las Comunicaciones en Materia Ambiental</t>
        </is>
      </c>
      <c r="C1323" t="inlineStr">
        <is>
          <t>GESTIÓN AMBIENTAL</t>
        </is>
      </c>
      <c r="D1323" t="inlineStr">
        <is>
          <t>Trimestral</t>
        </is>
      </c>
      <c r="E1323" t="inlineStr">
        <is>
          <t>Positivo</t>
        </is>
      </c>
      <c r="F1323" s="134" t="n">
        <v>45107</v>
      </c>
      <c r="G1323" t="inlineStr">
        <is>
          <t>232-2023-06-30</t>
        </is>
      </c>
      <c r="H1323" t="inlineStr">
        <is>
          <t>CMAEJ</t>
        </is>
      </c>
      <c r="I1323" t="inlineStr">
        <is>
          <t>Comunicaciones en Materia Ambiental Ejecutadas</t>
        </is>
      </c>
      <c r="J1323" t="n">
        <v>21</v>
      </c>
    </row>
    <row r="1324">
      <c r="A1324" t="n">
        <v>232</v>
      </c>
      <c r="B1324" t="inlineStr">
        <is>
          <t>Ejecución de las Comunicaciones en Materia Ambiental</t>
        </is>
      </c>
      <c r="C1324" t="inlineStr">
        <is>
          <t>GESTIÓN AMBIENTAL</t>
        </is>
      </c>
      <c r="D1324" t="inlineStr">
        <is>
          <t>Trimestral</t>
        </is>
      </c>
      <c r="E1324" t="inlineStr">
        <is>
          <t>Positivo</t>
        </is>
      </c>
      <c r="F1324" s="134" t="n">
        <v>45107</v>
      </c>
      <c r="G1324" t="inlineStr">
        <is>
          <t>232-2023-06-30</t>
        </is>
      </c>
      <c r="H1324" t="inlineStr">
        <is>
          <t>CMAPL</t>
        </is>
      </c>
      <c r="I1324" t="inlineStr">
        <is>
          <t>Comunicaciones en Materia Ambiental Planificadas</t>
        </is>
      </c>
      <c r="J1324" t="n">
        <v>21</v>
      </c>
    </row>
    <row r="1325">
      <c r="A1325" t="n">
        <v>232</v>
      </c>
      <c r="B1325" t="inlineStr">
        <is>
          <t>Ejecución de las Comunicaciones en Materia Ambiental</t>
        </is>
      </c>
      <c r="C1325" t="inlineStr">
        <is>
          <t>GESTIÓN AMBIENTAL</t>
        </is>
      </c>
      <c r="D1325" t="inlineStr">
        <is>
          <t>Trimestral</t>
        </is>
      </c>
      <c r="E1325" t="inlineStr">
        <is>
          <t>Positivo</t>
        </is>
      </c>
      <c r="F1325" s="134" t="n">
        <v>45291</v>
      </c>
      <c r="G1325" t="inlineStr">
        <is>
          <t>232-2023-12-31</t>
        </is>
      </c>
      <c r="H1325" t="inlineStr">
        <is>
          <t>CMAEJ</t>
        </is>
      </c>
      <c r="I1325" t="inlineStr">
        <is>
          <t>Comunicaciones en Materia Ambiental Ejecutadas</t>
        </is>
      </c>
      <c r="J1325" t="n">
        <v>21</v>
      </c>
    </row>
    <row r="1326">
      <c r="A1326" t="n">
        <v>232</v>
      </c>
      <c r="B1326" t="inlineStr">
        <is>
          <t>Ejecución de las Comunicaciones en Materia Ambiental</t>
        </is>
      </c>
      <c r="C1326" t="inlineStr">
        <is>
          <t>GESTIÓN AMBIENTAL</t>
        </is>
      </c>
      <c r="D1326" t="inlineStr">
        <is>
          <t>Trimestral</t>
        </is>
      </c>
      <c r="E1326" t="inlineStr">
        <is>
          <t>Positivo</t>
        </is>
      </c>
      <c r="F1326" s="134" t="n">
        <v>45291</v>
      </c>
      <c r="G1326" t="inlineStr">
        <is>
          <t>232-2023-12-31</t>
        </is>
      </c>
      <c r="H1326" t="inlineStr">
        <is>
          <t>CMAPL</t>
        </is>
      </c>
      <c r="I1326" t="inlineStr">
        <is>
          <t>Comunicaciones en Materia Ambiental Planificadas</t>
        </is>
      </c>
      <c r="J1326" t="n">
        <v>23</v>
      </c>
    </row>
    <row r="1327">
      <c r="A1327" t="n">
        <v>232</v>
      </c>
      <c r="B1327" t="inlineStr">
        <is>
          <t>Ejecución de las Comunicaciones en Materia Ambiental</t>
        </is>
      </c>
      <c r="C1327" t="inlineStr">
        <is>
          <t>GESTIÓN AMBIENTAL</t>
        </is>
      </c>
      <c r="D1327" t="inlineStr">
        <is>
          <t>Trimestral</t>
        </is>
      </c>
      <c r="E1327" t="inlineStr">
        <is>
          <t>Positivo</t>
        </is>
      </c>
      <c r="F1327" s="134" t="n">
        <v>45473</v>
      </c>
      <c r="G1327" t="inlineStr">
        <is>
          <t>232-2024-06-30</t>
        </is>
      </c>
      <c r="H1327" t="inlineStr">
        <is>
          <t>CMAEJ</t>
        </is>
      </c>
      <c r="I1327" t="inlineStr">
        <is>
          <t>Comunicaciones en Materia Ambiental Ejecutadas</t>
        </is>
      </c>
      <c r="J1327" t="n">
        <v>21</v>
      </c>
    </row>
    <row r="1328">
      <c r="A1328" t="n">
        <v>232</v>
      </c>
      <c r="B1328" t="inlineStr">
        <is>
          <t>Ejecución de las Comunicaciones en Materia Ambiental</t>
        </is>
      </c>
      <c r="C1328" t="inlineStr">
        <is>
          <t>GESTIÓN AMBIENTAL</t>
        </is>
      </c>
      <c r="D1328" t="inlineStr">
        <is>
          <t>Trimestral</t>
        </is>
      </c>
      <c r="E1328" t="inlineStr">
        <is>
          <t>Positivo</t>
        </is>
      </c>
      <c r="F1328" s="134" t="n">
        <v>45473</v>
      </c>
      <c r="G1328" t="inlineStr">
        <is>
          <t>232-2024-06-30</t>
        </is>
      </c>
      <c r="H1328" t="inlineStr">
        <is>
          <t>CMAPL</t>
        </is>
      </c>
      <c r="I1328" t="inlineStr">
        <is>
          <t>Comunicaciones en Materia Ambiental Planificadas</t>
        </is>
      </c>
      <c r="J1328" t="n">
        <v>22</v>
      </c>
    </row>
    <row r="1329">
      <c r="A1329" t="n">
        <v>232</v>
      </c>
      <c r="B1329" t="inlineStr">
        <is>
          <t>Ejecución de las Comunicaciones en Materia Ambiental</t>
        </is>
      </c>
      <c r="C1329" t="inlineStr">
        <is>
          <t>GESTIÓN AMBIENTAL</t>
        </is>
      </c>
      <c r="D1329" t="inlineStr">
        <is>
          <t>Trimestral</t>
        </is>
      </c>
      <c r="E1329" t="inlineStr">
        <is>
          <t>Positivo</t>
        </is>
      </c>
      <c r="F1329" s="134" t="n">
        <v>45657</v>
      </c>
      <c r="G1329" t="inlineStr">
        <is>
          <t>232-2024-12-31</t>
        </is>
      </c>
      <c r="H1329" t="inlineStr">
        <is>
          <t>CMAEJ</t>
        </is>
      </c>
      <c r="I1329" t="inlineStr">
        <is>
          <t>Comunicaciones en Materia Ambiental Ejecutadas</t>
        </is>
      </c>
      <c r="J1329" t="n">
        <v>14</v>
      </c>
    </row>
    <row r="1330">
      <c r="A1330" t="n">
        <v>232</v>
      </c>
      <c r="B1330" t="inlineStr">
        <is>
          <t>Ejecución de las Comunicaciones en Materia Ambiental</t>
        </is>
      </c>
      <c r="C1330" t="inlineStr">
        <is>
          <t>GESTIÓN AMBIENTAL</t>
        </is>
      </c>
      <c r="D1330" t="inlineStr">
        <is>
          <t>Trimestral</t>
        </is>
      </c>
      <c r="E1330" t="inlineStr">
        <is>
          <t>Positivo</t>
        </is>
      </c>
      <c r="F1330" s="134" t="n">
        <v>45657</v>
      </c>
      <c r="G1330" t="inlineStr">
        <is>
          <t>232-2024-12-31</t>
        </is>
      </c>
      <c r="H1330" t="inlineStr">
        <is>
          <t>CMAPL</t>
        </is>
      </c>
      <c r="I1330" t="inlineStr">
        <is>
          <t>Comunicaciones en Materia Ambiental Planificadas</t>
        </is>
      </c>
      <c r="J1330" t="n">
        <v>14</v>
      </c>
    </row>
    <row r="1331">
      <c r="A1331" t="n">
        <v>232</v>
      </c>
      <c r="B1331" t="inlineStr">
        <is>
          <t>Ejecución de las Comunicaciones en Materia Ambiental</t>
        </is>
      </c>
      <c r="C1331" t="inlineStr">
        <is>
          <t>GESTIÓN AMBIENTAL</t>
        </is>
      </c>
      <c r="D1331" t="inlineStr">
        <is>
          <t>Trimestral</t>
        </is>
      </c>
      <c r="E1331" t="inlineStr">
        <is>
          <t>Positivo</t>
        </is>
      </c>
      <c r="F1331" s="134" t="n">
        <v>45838</v>
      </c>
      <c r="G1331" t="inlineStr">
        <is>
          <t>232-2025-06-30</t>
        </is>
      </c>
      <c r="H1331" t="inlineStr">
        <is>
          <t>CMAEJ</t>
        </is>
      </c>
      <c r="I1331" t="inlineStr">
        <is>
          <t>Comunicaciones en Materia Ambiental Ejecutadas</t>
        </is>
      </c>
      <c r="J1331" t="n">
        <v>12</v>
      </c>
    </row>
    <row r="1332">
      <c r="A1332" t="n">
        <v>232</v>
      </c>
      <c r="B1332" t="inlineStr">
        <is>
          <t>Ejecución de las Comunicaciones en Materia Ambiental</t>
        </is>
      </c>
      <c r="C1332" t="inlineStr">
        <is>
          <t>GESTIÓN AMBIENTAL</t>
        </is>
      </c>
      <c r="D1332" t="inlineStr">
        <is>
          <t>Trimestral</t>
        </is>
      </c>
      <c r="E1332" t="inlineStr">
        <is>
          <t>Positivo</t>
        </is>
      </c>
      <c r="F1332" s="134" t="n">
        <v>45838</v>
      </c>
      <c r="G1332" t="inlineStr">
        <is>
          <t>232-2025-06-30</t>
        </is>
      </c>
      <c r="H1332" t="inlineStr">
        <is>
          <t>CMAPL</t>
        </is>
      </c>
      <c r="I1332" t="inlineStr">
        <is>
          <t>Comunicaciones en Materia Ambiental Planificadas</t>
        </is>
      </c>
      <c r="J1332" t="n">
        <v>14</v>
      </c>
    </row>
    <row r="1333">
      <c r="A1333" t="n">
        <v>232</v>
      </c>
      <c r="B1333" t="inlineStr">
        <is>
          <t>Ejecución de las Comunicaciones en Materia Ambiental</t>
        </is>
      </c>
      <c r="C1333" t="inlineStr">
        <is>
          <t>GESTIÓN AMBIENTAL</t>
        </is>
      </c>
      <c r="D1333" t="inlineStr">
        <is>
          <t>Trimestral</t>
        </is>
      </c>
      <c r="E1333" t="inlineStr">
        <is>
          <t>Positivo</t>
        </is>
      </c>
      <c r="F1333" s="134" t="n">
        <v>46022</v>
      </c>
      <c r="G1333" t="inlineStr">
        <is>
          <t>232-2025-12-31</t>
        </is>
      </c>
      <c r="H1333" t="inlineStr">
        <is>
          <t>CMAEJ</t>
        </is>
      </c>
      <c r="I1333" t="inlineStr">
        <is>
          <t>Comunicaciones en Materia Ambiental Ejecutadas</t>
        </is>
      </c>
      <c r="J1333" t="n">
        <v>38</v>
      </c>
    </row>
    <row r="1334">
      <c r="A1334" t="n">
        <v>232</v>
      </c>
      <c r="B1334" t="inlineStr">
        <is>
          <t>Ejecución de las Comunicaciones en Materia Ambiental</t>
        </is>
      </c>
      <c r="C1334" t="inlineStr">
        <is>
          <t>GESTIÓN AMBIENTAL</t>
        </is>
      </c>
      <c r="D1334" t="inlineStr">
        <is>
          <t>Trimestral</t>
        </is>
      </c>
      <c r="E1334" t="inlineStr">
        <is>
          <t>Positivo</t>
        </is>
      </c>
      <c r="F1334" s="134" t="n">
        <v>46022</v>
      </c>
      <c r="G1334" t="inlineStr">
        <is>
          <t>232-2025-12-31</t>
        </is>
      </c>
      <c r="H1334" t="inlineStr">
        <is>
          <t>CMAPL</t>
        </is>
      </c>
      <c r="I1334" t="inlineStr">
        <is>
          <t>Comunicaciones en Materia Ambiental Planificadas</t>
        </is>
      </c>
      <c r="J1334" t="n">
        <v>47</v>
      </c>
    </row>
    <row r="1335">
      <c r="A1335" t="n">
        <v>233</v>
      </c>
      <c r="B1335" t="inlineStr">
        <is>
          <t>Impacto de las Comunicaciones Correo Electrónico</t>
        </is>
      </c>
      <c r="C1335" t="inlineStr">
        <is>
          <t>GESTIÓN AMBIENTAL</t>
        </is>
      </c>
      <c r="D1335" t="inlineStr">
        <is>
          <t>Semestral</t>
        </is>
      </c>
      <c r="E1335" t="inlineStr">
        <is>
          <t>Positivo</t>
        </is>
      </c>
      <c r="F1335" s="134" t="n">
        <v>45016</v>
      </c>
      <c r="G1335" t="inlineStr">
        <is>
          <t>233-2023-03-31</t>
        </is>
      </c>
      <c r="H1335" t="inlineStr">
        <is>
          <t>CEMAA</t>
        </is>
      </c>
      <c r="I1335" t="inlineStr">
        <is>
          <t>Correos Electrónicos de Materia Ambiental Abiertos</t>
        </is>
      </c>
      <c r="J1335" t="n">
        <v>504</v>
      </c>
    </row>
    <row r="1336">
      <c r="A1336" t="n">
        <v>233</v>
      </c>
      <c r="B1336" t="inlineStr">
        <is>
          <t>Impacto de las Comunicaciones Correo Electrónico</t>
        </is>
      </c>
      <c r="C1336" t="inlineStr">
        <is>
          <t>GESTIÓN AMBIENTAL</t>
        </is>
      </c>
      <c r="D1336" t="inlineStr">
        <is>
          <t>Semestral</t>
        </is>
      </c>
      <c r="E1336" t="inlineStr">
        <is>
          <t>Positivo</t>
        </is>
      </c>
      <c r="F1336" s="134" t="n">
        <v>45016</v>
      </c>
      <c r="G1336" t="inlineStr">
        <is>
          <t>233-2023-03-31</t>
        </is>
      </c>
      <c r="H1336" t="inlineStr">
        <is>
          <t>TCEMAE</t>
        </is>
      </c>
      <c r="I1336" t="inlineStr">
        <is>
          <t>Total de Correos Electrónicos de Materia Ambiental Enviados</t>
        </is>
      </c>
      <c r="J1336" t="n">
        <v>783</v>
      </c>
    </row>
    <row r="1337">
      <c r="A1337" t="n">
        <v>233</v>
      </c>
      <c r="B1337" t="inlineStr">
        <is>
          <t>Impacto de las Comunicaciones Correo Electrónico</t>
        </is>
      </c>
      <c r="C1337" t="inlineStr">
        <is>
          <t>GESTIÓN AMBIENTAL</t>
        </is>
      </c>
      <c r="D1337" t="inlineStr">
        <is>
          <t>Semestral</t>
        </is>
      </c>
      <c r="E1337" t="inlineStr">
        <is>
          <t>Positivo</t>
        </is>
      </c>
      <c r="F1337" s="134" t="n">
        <v>45107</v>
      </c>
      <c r="G1337" t="inlineStr">
        <is>
          <t>233-2023-06-30</t>
        </is>
      </c>
      <c r="H1337" t="inlineStr">
        <is>
          <t>CEMAA</t>
        </is>
      </c>
      <c r="I1337" t="inlineStr">
        <is>
          <t>Correos Electrónicos de Materia Ambiental Abiertos</t>
        </is>
      </c>
      <c r="J1337" t="n">
        <v>54373</v>
      </c>
    </row>
    <row r="1338">
      <c r="A1338" t="n">
        <v>233</v>
      </c>
      <c r="B1338" t="inlineStr">
        <is>
          <t>Impacto de las Comunicaciones Correo Electrónico</t>
        </is>
      </c>
      <c r="C1338" t="inlineStr">
        <is>
          <t>GESTIÓN AMBIENTAL</t>
        </is>
      </c>
      <c r="D1338" t="inlineStr">
        <is>
          <t>Semestral</t>
        </is>
      </c>
      <c r="E1338" t="inlineStr">
        <is>
          <t>Positivo</t>
        </is>
      </c>
      <c r="F1338" s="134" t="n">
        <v>45107</v>
      </c>
      <c r="G1338" t="inlineStr">
        <is>
          <t>233-2023-06-30</t>
        </is>
      </c>
      <c r="H1338" t="inlineStr">
        <is>
          <t>TCEMAE</t>
        </is>
      </c>
      <c r="I1338" t="inlineStr">
        <is>
          <t>Total de Correos Electrónicos de Materia Ambiental Enviados</t>
        </is>
      </c>
      <c r="J1338" t="n">
        <v>196962</v>
      </c>
    </row>
    <row r="1339">
      <c r="A1339" t="n">
        <v>233</v>
      </c>
      <c r="B1339" t="inlineStr">
        <is>
          <t>Impacto de las Comunicaciones Correo Electrónico</t>
        </is>
      </c>
      <c r="C1339" t="inlineStr">
        <is>
          <t>GESTIÓN AMBIENTAL</t>
        </is>
      </c>
      <c r="D1339" t="inlineStr">
        <is>
          <t>Semestral</t>
        </is>
      </c>
      <c r="E1339" t="inlineStr">
        <is>
          <t>Positivo</t>
        </is>
      </c>
      <c r="F1339" s="134" t="n">
        <v>45199</v>
      </c>
      <c r="G1339" t="inlineStr">
        <is>
          <t>233-2023-09-30</t>
        </is>
      </c>
      <c r="H1339" t="inlineStr">
        <is>
          <t>CEMAA</t>
        </is>
      </c>
      <c r="I1339" t="inlineStr">
        <is>
          <t>Correos Electrónicos de Materia Ambiental Abiertos</t>
        </is>
      </c>
      <c r="J1339" t="n">
        <v>2118</v>
      </c>
    </row>
    <row r="1340">
      <c r="A1340" t="n">
        <v>233</v>
      </c>
      <c r="B1340" t="inlineStr">
        <is>
          <t>Impacto de las Comunicaciones Correo Electrónico</t>
        </is>
      </c>
      <c r="C1340" t="inlineStr">
        <is>
          <t>GESTIÓN AMBIENTAL</t>
        </is>
      </c>
      <c r="D1340" t="inlineStr">
        <is>
          <t>Semestral</t>
        </is>
      </c>
      <c r="E1340" t="inlineStr">
        <is>
          <t>Positivo</t>
        </is>
      </c>
      <c r="F1340" s="134" t="n">
        <v>45199</v>
      </c>
      <c r="G1340" t="inlineStr">
        <is>
          <t>233-2023-09-30</t>
        </is>
      </c>
      <c r="H1340" t="inlineStr">
        <is>
          <t>TCEMAE</t>
        </is>
      </c>
      <c r="I1340" t="inlineStr">
        <is>
          <t>Total de Correos Electrónicos de Materia Ambiental Enviados</t>
        </is>
      </c>
      <c r="J1340" t="n">
        <v>7727</v>
      </c>
    </row>
    <row r="1341">
      <c r="A1341" t="n">
        <v>233</v>
      </c>
      <c r="B1341" t="inlineStr">
        <is>
          <t>Impacto de las Comunicaciones Correo Electrónico</t>
        </is>
      </c>
      <c r="C1341" t="inlineStr">
        <is>
          <t>GESTIÓN AMBIENTAL</t>
        </is>
      </c>
      <c r="D1341" t="inlineStr">
        <is>
          <t>Semestral</t>
        </is>
      </c>
      <c r="E1341" t="inlineStr">
        <is>
          <t>Positivo</t>
        </is>
      </c>
      <c r="F1341" s="134" t="n">
        <v>45291</v>
      </c>
      <c r="G1341" t="inlineStr">
        <is>
          <t>233-2023-12-31</t>
        </is>
      </c>
      <c r="H1341" t="inlineStr">
        <is>
          <t>CEMAA</t>
        </is>
      </c>
      <c r="I1341" t="inlineStr">
        <is>
          <t>Correos Electrónicos de Materia Ambiental Abiertos</t>
        </is>
      </c>
      <c r="J1341" t="n">
        <v>474</v>
      </c>
    </row>
    <row r="1342">
      <c r="A1342" t="n">
        <v>233</v>
      </c>
      <c r="B1342" t="inlineStr">
        <is>
          <t>Impacto de las Comunicaciones Correo Electrónico</t>
        </is>
      </c>
      <c r="C1342" t="inlineStr">
        <is>
          <t>GESTIÓN AMBIENTAL</t>
        </is>
      </c>
      <c r="D1342" t="inlineStr">
        <is>
          <t>Semestral</t>
        </is>
      </c>
      <c r="E1342" t="inlineStr">
        <is>
          <t>Positivo</t>
        </is>
      </c>
      <c r="F1342" s="134" t="n">
        <v>45291</v>
      </c>
      <c r="G1342" t="inlineStr">
        <is>
          <t>233-2023-12-31</t>
        </is>
      </c>
      <c r="H1342" t="inlineStr">
        <is>
          <t>TCEMAE</t>
        </is>
      </c>
      <c r="I1342" t="inlineStr">
        <is>
          <t>Total de Correos Electrónicos de Materia Ambiental Enviados</t>
        </is>
      </c>
      <c r="J1342" t="n">
        <v>4923</v>
      </c>
    </row>
    <row r="1343">
      <c r="A1343" t="n">
        <v>233</v>
      </c>
      <c r="B1343" t="inlineStr">
        <is>
          <t>Impacto de las Comunicaciones Correo Electrónico</t>
        </is>
      </c>
      <c r="C1343" t="inlineStr">
        <is>
          <t>GESTIÓN AMBIENTAL</t>
        </is>
      </c>
      <c r="D1343" t="inlineStr">
        <is>
          <t>Semestral</t>
        </is>
      </c>
      <c r="E1343" t="inlineStr">
        <is>
          <t>Positivo</t>
        </is>
      </c>
      <c r="F1343" s="134" t="n">
        <v>45382</v>
      </c>
      <c r="G1343" t="inlineStr">
        <is>
          <t>233-2024-03-31</t>
        </is>
      </c>
      <c r="H1343" t="inlineStr">
        <is>
          <t>CEMAA</t>
        </is>
      </c>
      <c r="I1343" t="inlineStr">
        <is>
          <t>Correos Electrónicos de Materia Ambiental Abiertos</t>
        </is>
      </c>
      <c r="J1343" t="n">
        <v>2228</v>
      </c>
    </row>
    <row r="1344">
      <c r="A1344" t="n">
        <v>233</v>
      </c>
      <c r="B1344" t="inlineStr">
        <is>
          <t>Impacto de las Comunicaciones Correo Electrónico</t>
        </is>
      </c>
      <c r="C1344" t="inlineStr">
        <is>
          <t>GESTIÓN AMBIENTAL</t>
        </is>
      </c>
      <c r="D1344" t="inlineStr">
        <is>
          <t>Semestral</t>
        </is>
      </c>
      <c r="E1344" t="inlineStr">
        <is>
          <t>Positivo</t>
        </is>
      </c>
      <c r="F1344" s="134" t="n">
        <v>45382</v>
      </c>
      <c r="G1344" t="inlineStr">
        <is>
          <t>233-2024-03-31</t>
        </is>
      </c>
      <c r="H1344" t="inlineStr">
        <is>
          <t>TCEMAE</t>
        </is>
      </c>
      <c r="I1344" t="inlineStr">
        <is>
          <t>Total de Correos Electrónicos de Materia Ambiental Enviados</t>
        </is>
      </c>
      <c r="J1344" t="n">
        <v>4608</v>
      </c>
    </row>
    <row r="1345">
      <c r="A1345" t="n">
        <v>233</v>
      </c>
      <c r="B1345" t="inlineStr">
        <is>
          <t>Impacto de las Comunicaciones Correo Electrónico</t>
        </is>
      </c>
      <c r="C1345" t="inlineStr">
        <is>
          <t>GESTIÓN AMBIENTAL</t>
        </is>
      </c>
      <c r="D1345" t="inlineStr">
        <is>
          <t>Semestral</t>
        </is>
      </c>
      <c r="E1345" t="inlineStr">
        <is>
          <t>Positivo</t>
        </is>
      </c>
      <c r="F1345" s="134" t="n">
        <v>45473</v>
      </c>
      <c r="G1345" t="inlineStr">
        <is>
          <t>233-2024-06-30</t>
        </is>
      </c>
      <c r="H1345" t="inlineStr">
        <is>
          <t>CEMAA</t>
        </is>
      </c>
      <c r="I1345" t="inlineStr">
        <is>
          <t>Correos Electrónicos de Materia Ambiental Abiertos</t>
        </is>
      </c>
      <c r="J1345" t="n">
        <v>132035</v>
      </c>
    </row>
    <row r="1346">
      <c r="A1346" t="n">
        <v>233</v>
      </c>
      <c r="B1346" t="inlineStr">
        <is>
          <t>Impacto de las Comunicaciones Correo Electrónico</t>
        </is>
      </c>
      <c r="C1346" t="inlineStr">
        <is>
          <t>GESTIÓN AMBIENTAL</t>
        </is>
      </c>
      <c r="D1346" t="inlineStr">
        <is>
          <t>Semestral</t>
        </is>
      </c>
      <c r="E1346" t="inlineStr">
        <is>
          <t>Positivo</t>
        </is>
      </c>
      <c r="F1346" s="134" t="n">
        <v>45473</v>
      </c>
      <c r="G1346" t="inlineStr">
        <is>
          <t>233-2024-06-30</t>
        </is>
      </c>
      <c r="H1346" t="inlineStr">
        <is>
          <t>TCEMAE</t>
        </is>
      </c>
      <c r="I1346" t="inlineStr">
        <is>
          <t>Total de Correos Electrónicos de Materia Ambiental Enviados</t>
        </is>
      </c>
      <c r="J1346" t="n">
        <v>711145</v>
      </c>
    </row>
    <row r="1347">
      <c r="A1347" t="n">
        <v>233</v>
      </c>
      <c r="B1347" t="inlineStr">
        <is>
          <t>Impacto de las Comunicaciones Correo Electrónico</t>
        </is>
      </c>
      <c r="C1347" t="inlineStr">
        <is>
          <t>GESTIÓN AMBIENTAL</t>
        </is>
      </c>
      <c r="D1347" t="inlineStr">
        <is>
          <t>Semestral</t>
        </is>
      </c>
      <c r="E1347" t="inlineStr">
        <is>
          <t>Positivo</t>
        </is>
      </c>
      <c r="F1347" s="134" t="n">
        <v>45565</v>
      </c>
      <c r="G1347" t="inlineStr">
        <is>
          <t>233-2024-09-30</t>
        </is>
      </c>
      <c r="H1347" t="inlineStr">
        <is>
          <t>CEMAA</t>
        </is>
      </c>
      <c r="I1347" t="inlineStr">
        <is>
          <t>Correos Electrónicos de Materia Ambiental Abiertos</t>
        </is>
      </c>
      <c r="J1347" t="n">
        <v>0</v>
      </c>
    </row>
    <row r="1348">
      <c r="A1348" t="n">
        <v>233</v>
      </c>
      <c r="B1348" t="inlineStr">
        <is>
          <t>Impacto de las Comunicaciones Correo Electrónico</t>
        </is>
      </c>
      <c r="C1348" t="inlineStr">
        <is>
          <t>GESTIÓN AMBIENTAL</t>
        </is>
      </c>
      <c r="D1348" t="inlineStr">
        <is>
          <t>Semestral</t>
        </is>
      </c>
      <c r="E1348" t="inlineStr">
        <is>
          <t>Positivo</t>
        </is>
      </c>
      <c r="F1348" s="134" t="n">
        <v>45565</v>
      </c>
      <c r="G1348" t="inlineStr">
        <is>
          <t>233-2024-09-30</t>
        </is>
      </c>
      <c r="H1348" t="inlineStr">
        <is>
          <t>TCEMAE</t>
        </is>
      </c>
      <c r="I1348" t="inlineStr">
        <is>
          <t>Total de Correos Electrónicos de Materia Ambiental Enviados</t>
        </is>
      </c>
      <c r="J1348" t="n">
        <v>0</v>
      </c>
    </row>
    <row r="1349">
      <c r="A1349" t="n">
        <v>233</v>
      </c>
      <c r="B1349" t="inlineStr">
        <is>
          <t>Impacto de las Comunicaciones Correo Electrónico</t>
        </is>
      </c>
      <c r="C1349" t="inlineStr">
        <is>
          <t>GESTIÓN AMBIENTAL</t>
        </is>
      </c>
      <c r="D1349" t="inlineStr">
        <is>
          <t>Semestral</t>
        </is>
      </c>
      <c r="E1349" t="inlineStr">
        <is>
          <t>Positivo</t>
        </is>
      </c>
      <c r="F1349" s="134" t="n">
        <v>45657</v>
      </c>
      <c r="G1349" t="inlineStr">
        <is>
          <t>233-2024-12-31</t>
        </is>
      </c>
      <c r="H1349" t="inlineStr">
        <is>
          <t>CEMAA</t>
        </is>
      </c>
      <c r="I1349" t="inlineStr">
        <is>
          <t>Correos Electrónicos de Materia Ambiental Abiertos</t>
        </is>
      </c>
      <c r="J1349" t="n">
        <v>947</v>
      </c>
    </row>
    <row r="1350">
      <c r="A1350" t="n">
        <v>233</v>
      </c>
      <c r="B1350" t="inlineStr">
        <is>
          <t>Impacto de las Comunicaciones Correo Electrónico</t>
        </is>
      </c>
      <c r="C1350" t="inlineStr">
        <is>
          <t>GESTIÓN AMBIENTAL</t>
        </is>
      </c>
      <c r="D1350" t="inlineStr">
        <is>
          <t>Semestral</t>
        </is>
      </c>
      <c r="E1350" t="inlineStr">
        <is>
          <t>Positivo</t>
        </is>
      </c>
      <c r="F1350" s="134" t="n">
        <v>45657</v>
      </c>
      <c r="G1350" t="inlineStr">
        <is>
          <t>233-2024-12-31</t>
        </is>
      </c>
      <c r="H1350" t="inlineStr">
        <is>
          <t>TCEMAE</t>
        </is>
      </c>
      <c r="I1350" t="inlineStr">
        <is>
          <t>Total de Correos Electrónicos de Materia Ambiental Enviados</t>
        </is>
      </c>
      <c r="J1350" t="n">
        <v>2976</v>
      </c>
    </row>
    <row r="1351">
      <c r="A1351" t="n">
        <v>233</v>
      </c>
      <c r="B1351" t="inlineStr">
        <is>
          <t>Impacto de las Comunicaciones Correo Electrónico</t>
        </is>
      </c>
      <c r="C1351" t="inlineStr">
        <is>
          <t>GESTIÓN AMBIENTAL</t>
        </is>
      </c>
      <c r="D1351" t="inlineStr">
        <is>
          <t>Semestral</t>
        </is>
      </c>
      <c r="E1351" t="inlineStr">
        <is>
          <t>Positivo</t>
        </is>
      </c>
      <c r="F1351" s="134" t="n">
        <v>45747</v>
      </c>
      <c r="G1351" t="inlineStr">
        <is>
          <t>233-2025-03-31</t>
        </is>
      </c>
      <c r="H1351" t="inlineStr">
        <is>
          <t>CEMAA</t>
        </is>
      </c>
      <c r="I1351" t="inlineStr">
        <is>
          <t>Correos Electrónicos de Materia Ambiental Abiertos</t>
        </is>
      </c>
      <c r="J1351" t="n">
        <v>55895</v>
      </c>
    </row>
    <row r="1352">
      <c r="A1352" t="n">
        <v>233</v>
      </c>
      <c r="B1352" t="inlineStr">
        <is>
          <t>Impacto de las Comunicaciones Correo Electrónico</t>
        </is>
      </c>
      <c r="C1352" t="inlineStr">
        <is>
          <t>GESTIÓN AMBIENTAL</t>
        </is>
      </c>
      <c r="D1352" t="inlineStr">
        <is>
          <t>Semestral</t>
        </is>
      </c>
      <c r="E1352" t="inlineStr">
        <is>
          <t>Positivo</t>
        </is>
      </c>
      <c r="F1352" s="134" t="n">
        <v>45747</v>
      </c>
      <c r="G1352" t="inlineStr">
        <is>
          <t>233-2025-03-31</t>
        </is>
      </c>
      <c r="H1352" t="inlineStr">
        <is>
          <t>TCEMAE</t>
        </is>
      </c>
      <c r="I1352" t="inlineStr">
        <is>
          <t>Total de Correos Electrónicos de Materia Ambiental Enviados</t>
        </is>
      </c>
      <c r="J1352" t="n">
        <v>170110</v>
      </c>
    </row>
    <row r="1353">
      <c r="A1353" t="n">
        <v>233</v>
      </c>
      <c r="B1353" t="inlineStr">
        <is>
          <t>Impacto de las Comunicaciones Correo Electrónico</t>
        </is>
      </c>
      <c r="C1353" t="inlineStr">
        <is>
          <t>GESTIÓN AMBIENTAL</t>
        </is>
      </c>
      <c r="D1353" t="inlineStr">
        <is>
          <t>Semestral</t>
        </is>
      </c>
      <c r="E1353" t="inlineStr">
        <is>
          <t>Positivo</t>
        </is>
      </c>
      <c r="F1353" s="134" t="n">
        <v>45838</v>
      </c>
      <c r="G1353" t="inlineStr">
        <is>
          <t>233-2025-06-30</t>
        </is>
      </c>
      <c r="H1353" t="inlineStr">
        <is>
          <t>CEMAA</t>
        </is>
      </c>
      <c r="I1353" t="inlineStr">
        <is>
          <t>Correos Electrónicos de Materia Ambiental Abiertos</t>
        </is>
      </c>
      <c r="J1353" t="n">
        <v>3823</v>
      </c>
    </row>
    <row r="1354">
      <c r="A1354" t="n">
        <v>233</v>
      </c>
      <c r="B1354" t="inlineStr">
        <is>
          <t>Impacto de las Comunicaciones Correo Electrónico</t>
        </is>
      </c>
      <c r="C1354" t="inlineStr">
        <is>
          <t>GESTIÓN AMBIENTAL</t>
        </is>
      </c>
      <c r="D1354" t="inlineStr">
        <is>
          <t>Semestral</t>
        </is>
      </c>
      <c r="E1354" t="inlineStr">
        <is>
          <t>Positivo</t>
        </is>
      </c>
      <c r="F1354" s="134" t="n">
        <v>45838</v>
      </c>
      <c r="G1354" t="inlineStr">
        <is>
          <t>233-2025-06-30</t>
        </is>
      </c>
      <c r="H1354" t="inlineStr">
        <is>
          <t>TCEMAE</t>
        </is>
      </c>
      <c r="I1354" t="inlineStr">
        <is>
          <t>Total de Correos Electrónicos de Materia Ambiental Enviados</t>
        </is>
      </c>
      <c r="J1354" t="n">
        <v>32478</v>
      </c>
    </row>
    <row r="1355">
      <c r="A1355" t="n">
        <v>233</v>
      </c>
      <c r="B1355" t="inlineStr">
        <is>
          <t>Impacto de las Comunicaciones Correo Electrónico</t>
        </is>
      </c>
      <c r="C1355" t="inlineStr">
        <is>
          <t>GESTIÓN AMBIENTAL</t>
        </is>
      </c>
      <c r="D1355" t="inlineStr">
        <is>
          <t>Semestral</t>
        </is>
      </c>
      <c r="E1355" t="inlineStr">
        <is>
          <t>Positivo</t>
        </is>
      </c>
      <c r="F1355" s="134" t="n">
        <v>45930</v>
      </c>
      <c r="G1355" t="inlineStr">
        <is>
          <t>233-2025-09-30</t>
        </is>
      </c>
      <c r="H1355" t="inlineStr">
        <is>
          <t>CEMAA</t>
        </is>
      </c>
      <c r="I1355" t="inlineStr">
        <is>
          <t>Correos Electrónicos de Materia Ambiental Abiertos</t>
        </is>
      </c>
      <c r="J1355" t="n">
        <v>0</v>
      </c>
    </row>
    <row r="1356">
      <c r="A1356" t="n">
        <v>233</v>
      </c>
      <c r="B1356" t="inlineStr">
        <is>
          <t>Impacto de las Comunicaciones Correo Electrónico</t>
        </is>
      </c>
      <c r="C1356" t="inlineStr">
        <is>
          <t>GESTIÓN AMBIENTAL</t>
        </is>
      </c>
      <c r="D1356" t="inlineStr">
        <is>
          <t>Semestral</t>
        </is>
      </c>
      <c r="E1356" t="inlineStr">
        <is>
          <t>Positivo</t>
        </is>
      </c>
      <c r="F1356" s="134" t="n">
        <v>45930</v>
      </c>
      <c r="G1356" t="inlineStr">
        <is>
          <t>233-2025-09-30</t>
        </is>
      </c>
      <c r="H1356" t="inlineStr">
        <is>
          <t>TCEMAE</t>
        </is>
      </c>
      <c r="I1356" t="inlineStr">
        <is>
          <t>Total de Correos Electrónicos de Materia Ambiental Enviados</t>
        </is>
      </c>
      <c r="J1356" t="n">
        <v>0</v>
      </c>
    </row>
    <row r="1357">
      <c r="A1357" t="n">
        <v>233</v>
      </c>
      <c r="B1357" t="inlineStr">
        <is>
          <t>Impacto de las Comunicaciones Correo Electrónico</t>
        </is>
      </c>
      <c r="C1357" t="inlineStr">
        <is>
          <t>GESTIÓN AMBIENTAL</t>
        </is>
      </c>
      <c r="D1357" t="inlineStr">
        <is>
          <t>Semestral</t>
        </is>
      </c>
      <c r="E1357" t="inlineStr">
        <is>
          <t>Positivo</t>
        </is>
      </c>
      <c r="F1357" s="134" t="n">
        <v>46022</v>
      </c>
      <c r="G1357" t="inlineStr">
        <is>
          <t>233-2025-12-31</t>
        </is>
      </c>
      <c r="H1357" t="inlineStr">
        <is>
          <t>CEMAA</t>
        </is>
      </c>
      <c r="I1357" t="inlineStr">
        <is>
          <t>Correos Electrónicos de Materia Ambiental Abiertos</t>
        </is>
      </c>
      <c r="J1357" t="n">
        <v>0</v>
      </c>
    </row>
    <row r="1358">
      <c r="A1358" t="n">
        <v>233</v>
      </c>
      <c r="B1358" t="inlineStr">
        <is>
          <t>Impacto de las Comunicaciones Correo Electrónico</t>
        </is>
      </c>
      <c r="C1358" t="inlineStr">
        <is>
          <t>GESTIÓN AMBIENTAL</t>
        </is>
      </c>
      <c r="D1358" t="inlineStr">
        <is>
          <t>Semestral</t>
        </is>
      </c>
      <c r="E1358" t="inlineStr">
        <is>
          <t>Positivo</t>
        </is>
      </c>
      <c r="F1358" s="134" t="n">
        <v>46022</v>
      </c>
      <c r="G1358" t="inlineStr">
        <is>
          <t>233-2025-12-31</t>
        </is>
      </c>
      <c r="H1358" t="inlineStr">
        <is>
          <t>TCEMAE</t>
        </is>
      </c>
      <c r="I1358" t="inlineStr">
        <is>
          <t>Total de Correos Electrónicos de Materia Ambiental Enviados</t>
        </is>
      </c>
      <c r="J1358" t="n">
        <v>0</v>
      </c>
    </row>
    <row r="1359">
      <c r="A1359" t="n">
        <v>234</v>
      </c>
      <c r="B1359" t="inlineStr">
        <is>
          <t>Impacto de las Comunicaciones en Materia Ambiental a Través de Redes Sociales - Instagram</t>
        </is>
      </c>
      <c r="C1359" t="inlineStr">
        <is>
          <t>GESTIÓN AMBIENTAL</t>
        </is>
      </c>
      <c r="D1359" t="inlineStr">
        <is>
          <t>Semestral</t>
        </is>
      </c>
      <c r="E1359" t="inlineStr">
        <is>
          <t>Positivo</t>
        </is>
      </c>
      <c r="F1359" s="134" t="n">
        <v>45016</v>
      </c>
      <c r="G1359" t="inlineStr">
        <is>
          <t>234-2023-03-31</t>
        </is>
      </c>
      <c r="H1359" t="inlineStr">
        <is>
          <t>VPMAING</t>
        </is>
      </c>
      <c r="I1359" t="inlineStr">
        <is>
          <t>Visualizaciones de las Publicaciones en Materia Ambiental en Instagram (medido 15 días después de cada campaña)</t>
        </is>
      </c>
      <c r="J1359" t="n">
        <v>14769</v>
      </c>
    </row>
    <row r="1360">
      <c r="A1360" t="n">
        <v>234</v>
      </c>
      <c r="B1360" t="inlineStr">
        <is>
          <t>Impacto de las Comunicaciones en Materia Ambiental a Través de Redes Sociales - Instagram</t>
        </is>
      </c>
      <c r="C1360" t="inlineStr">
        <is>
          <t>GESTIÓN AMBIENTAL</t>
        </is>
      </c>
      <c r="D1360" t="inlineStr">
        <is>
          <t>Semestral</t>
        </is>
      </c>
      <c r="E1360" t="inlineStr">
        <is>
          <t>Positivo</t>
        </is>
      </c>
      <c r="F1360" s="134" t="n">
        <v>45016</v>
      </c>
      <c r="G1360" t="inlineStr">
        <is>
          <t>234-2023-03-31</t>
        </is>
      </c>
      <c r="H1360" t="inlineStr">
        <is>
          <t>PMAING</t>
        </is>
      </c>
      <c r="I1360" t="inlineStr">
        <is>
          <t>Publicaciones en Materia Ambiental en Instagram</t>
        </is>
      </c>
      <c r="J1360" t="n">
        <v>4</v>
      </c>
    </row>
    <row r="1361">
      <c r="A1361" t="n">
        <v>234</v>
      </c>
      <c r="B1361" t="inlineStr">
        <is>
          <t>Impacto de las Comunicaciones en Materia Ambiental a Través de Redes Sociales - Instagram</t>
        </is>
      </c>
      <c r="C1361" t="inlineStr">
        <is>
          <t>GESTIÓN AMBIENTAL</t>
        </is>
      </c>
      <c r="D1361" t="inlineStr">
        <is>
          <t>Semestral</t>
        </is>
      </c>
      <c r="E1361" t="inlineStr">
        <is>
          <t>Positivo</t>
        </is>
      </c>
      <c r="F1361" s="134" t="n">
        <v>45107</v>
      </c>
      <c r="G1361" t="inlineStr">
        <is>
          <t>234-2023-06-30</t>
        </is>
      </c>
      <c r="H1361" t="inlineStr">
        <is>
          <t>VPMAING</t>
        </is>
      </c>
      <c r="I1361" t="inlineStr">
        <is>
          <t>Visualizaciones de las Publicaciones en Materia Ambiental en Instagram (medido 15 días después de cada campaña)</t>
        </is>
      </c>
      <c r="J1361" t="n">
        <v>41061</v>
      </c>
    </row>
    <row r="1362">
      <c r="A1362" t="n">
        <v>234</v>
      </c>
      <c r="B1362" t="inlineStr">
        <is>
          <t>Impacto de las Comunicaciones en Materia Ambiental a Través de Redes Sociales - Instagram</t>
        </is>
      </c>
      <c r="C1362" t="inlineStr">
        <is>
          <t>GESTIÓN AMBIENTAL</t>
        </is>
      </c>
      <c r="D1362" t="inlineStr">
        <is>
          <t>Semestral</t>
        </is>
      </c>
      <c r="E1362" t="inlineStr">
        <is>
          <t>Positivo</t>
        </is>
      </c>
      <c r="F1362" s="134" t="n">
        <v>45107</v>
      </c>
      <c r="G1362" t="inlineStr">
        <is>
          <t>234-2023-06-30</t>
        </is>
      </c>
      <c r="H1362" t="inlineStr">
        <is>
          <t>PMAING</t>
        </is>
      </c>
      <c r="I1362" t="inlineStr">
        <is>
          <t>Publicaciones en Materia Ambiental en Instagram</t>
        </is>
      </c>
      <c r="J1362" t="n">
        <v>6</v>
      </c>
    </row>
    <row r="1363">
      <c r="A1363" t="n">
        <v>234</v>
      </c>
      <c r="B1363" t="inlineStr">
        <is>
          <t>Impacto de las Comunicaciones en Materia Ambiental a Través de Redes Sociales - Instagram</t>
        </is>
      </c>
      <c r="C1363" t="inlineStr">
        <is>
          <t>GESTIÓN AMBIENTAL</t>
        </is>
      </c>
      <c r="D1363" t="inlineStr">
        <is>
          <t>Semestral</t>
        </is>
      </c>
      <c r="E1363" t="inlineStr">
        <is>
          <t>Positivo</t>
        </is>
      </c>
      <c r="F1363" s="134" t="n">
        <v>45199</v>
      </c>
      <c r="G1363" t="inlineStr">
        <is>
          <t>234-2023-09-30</t>
        </is>
      </c>
      <c r="H1363" t="inlineStr">
        <is>
          <t>VPMAING</t>
        </is>
      </c>
      <c r="I1363" t="inlineStr">
        <is>
          <t>Visualizaciones de las Publicaciones en Materia Ambiental en Instagram (medido 15 días después de cada campaña)</t>
        </is>
      </c>
      <c r="J1363" t="n">
        <v>42855</v>
      </c>
    </row>
    <row r="1364">
      <c r="A1364" t="n">
        <v>234</v>
      </c>
      <c r="B1364" t="inlineStr">
        <is>
          <t>Impacto de las Comunicaciones en Materia Ambiental a Través de Redes Sociales - Instagram</t>
        </is>
      </c>
      <c r="C1364" t="inlineStr">
        <is>
          <t>GESTIÓN AMBIENTAL</t>
        </is>
      </c>
      <c r="D1364" t="inlineStr">
        <is>
          <t>Semestral</t>
        </is>
      </c>
      <c r="E1364" t="inlineStr">
        <is>
          <t>Positivo</t>
        </is>
      </c>
      <c r="F1364" s="134" t="n">
        <v>45199</v>
      </c>
      <c r="G1364" t="inlineStr">
        <is>
          <t>234-2023-09-30</t>
        </is>
      </c>
      <c r="H1364" t="inlineStr">
        <is>
          <t>PMAING</t>
        </is>
      </c>
      <c r="I1364" t="inlineStr">
        <is>
          <t>Publicaciones en Materia Ambiental en Instagram</t>
        </is>
      </c>
      <c r="J1364" t="n">
        <v>4</v>
      </c>
    </row>
    <row r="1365">
      <c r="A1365" t="n">
        <v>234</v>
      </c>
      <c r="B1365" t="inlineStr">
        <is>
          <t>Impacto de las Comunicaciones en Materia Ambiental a Través de Redes Sociales - Instagram</t>
        </is>
      </c>
      <c r="C1365" t="inlineStr">
        <is>
          <t>GESTIÓN AMBIENTAL</t>
        </is>
      </c>
      <c r="D1365" t="inlineStr">
        <is>
          <t>Semestral</t>
        </is>
      </c>
      <c r="E1365" t="inlineStr">
        <is>
          <t>Positivo</t>
        </is>
      </c>
      <c r="F1365" s="134" t="n">
        <v>45291</v>
      </c>
      <c r="G1365" t="inlineStr">
        <is>
          <t>234-2023-12-31</t>
        </is>
      </c>
      <c r="H1365" t="inlineStr">
        <is>
          <t>VPMAING</t>
        </is>
      </c>
      <c r="I1365" t="inlineStr">
        <is>
          <t>Visualizaciones de las Publicaciones en Materia Ambiental en Instagram (medido 15 días después de cada campaña)</t>
        </is>
      </c>
      <c r="J1365" t="n">
        <v>11787</v>
      </c>
    </row>
    <row r="1366">
      <c r="A1366" t="n">
        <v>234</v>
      </c>
      <c r="B1366" t="inlineStr">
        <is>
          <t>Impacto de las Comunicaciones en Materia Ambiental a Través de Redes Sociales - Instagram</t>
        </is>
      </c>
      <c r="C1366" t="inlineStr">
        <is>
          <t>GESTIÓN AMBIENTAL</t>
        </is>
      </c>
      <c r="D1366" t="inlineStr">
        <is>
          <t>Semestral</t>
        </is>
      </c>
      <c r="E1366" t="inlineStr">
        <is>
          <t>Positivo</t>
        </is>
      </c>
      <c r="F1366" s="134" t="n">
        <v>45291</v>
      </c>
      <c r="G1366" t="inlineStr">
        <is>
          <t>234-2023-12-31</t>
        </is>
      </c>
      <c r="H1366" t="inlineStr">
        <is>
          <t>PMAING</t>
        </is>
      </c>
      <c r="I1366" t="inlineStr">
        <is>
          <t>Publicaciones en Materia Ambiental en Instagram</t>
        </is>
      </c>
      <c r="J1366" t="n">
        <v>2</v>
      </c>
    </row>
    <row r="1367">
      <c r="A1367" t="n">
        <v>234</v>
      </c>
      <c r="B1367" t="inlineStr">
        <is>
          <t>Impacto de las Comunicaciones en Materia Ambiental a Través de Redes Sociales - Instagram</t>
        </is>
      </c>
      <c r="C1367" t="inlineStr">
        <is>
          <t>GESTIÓN AMBIENTAL</t>
        </is>
      </c>
      <c r="D1367" t="inlineStr">
        <is>
          <t>Semestral</t>
        </is>
      </c>
      <c r="E1367" t="inlineStr">
        <is>
          <t>Positivo</t>
        </is>
      </c>
      <c r="F1367" s="134" t="n">
        <v>45382</v>
      </c>
      <c r="G1367" t="inlineStr">
        <is>
          <t>234-2024-03-31</t>
        </is>
      </c>
      <c r="H1367" t="inlineStr">
        <is>
          <t>VPMAING</t>
        </is>
      </c>
      <c r="I1367" t="inlineStr">
        <is>
          <t>Visualizaciones de las Publicaciones en Materia Ambiental en Instagram (medido 15 días después de cada campaña)</t>
        </is>
      </c>
      <c r="J1367" t="n">
        <v>25874</v>
      </c>
    </row>
    <row r="1368">
      <c r="A1368" t="n">
        <v>234</v>
      </c>
      <c r="B1368" t="inlineStr">
        <is>
          <t>Impacto de las Comunicaciones en Materia Ambiental a Través de Redes Sociales - Instagram</t>
        </is>
      </c>
      <c r="C1368" t="inlineStr">
        <is>
          <t>GESTIÓN AMBIENTAL</t>
        </is>
      </c>
      <c r="D1368" t="inlineStr">
        <is>
          <t>Semestral</t>
        </is>
      </c>
      <c r="E1368" t="inlineStr">
        <is>
          <t>Positivo</t>
        </is>
      </c>
      <c r="F1368" s="134" t="n">
        <v>45382</v>
      </c>
      <c r="G1368" t="inlineStr">
        <is>
          <t>234-2024-03-31</t>
        </is>
      </c>
      <c r="H1368" t="inlineStr">
        <is>
          <t>PMAING</t>
        </is>
      </c>
      <c r="I1368" t="inlineStr">
        <is>
          <t>Publicaciones en Materia Ambiental en Instagram</t>
        </is>
      </c>
      <c r="J1368" t="n">
        <v>8</v>
      </c>
    </row>
    <row r="1369">
      <c r="A1369" t="n">
        <v>234</v>
      </c>
      <c r="B1369" t="inlineStr">
        <is>
          <t>Impacto de las Comunicaciones en Materia Ambiental a Través de Redes Sociales - Instagram</t>
        </is>
      </c>
      <c r="C1369" t="inlineStr">
        <is>
          <t>GESTIÓN AMBIENTAL</t>
        </is>
      </c>
      <c r="D1369" t="inlineStr">
        <is>
          <t>Semestral</t>
        </is>
      </c>
      <c r="E1369" t="inlineStr">
        <is>
          <t>Positivo</t>
        </is>
      </c>
      <c r="F1369" s="134" t="n">
        <v>45473</v>
      </c>
      <c r="G1369" t="inlineStr">
        <is>
          <t>234-2024-06-30</t>
        </is>
      </c>
      <c r="H1369" t="inlineStr">
        <is>
          <t>VPMAING</t>
        </is>
      </c>
      <c r="I1369" t="inlineStr">
        <is>
          <t>Visualizaciones de las Publicaciones en Materia Ambiental en Instagram (medido 15 días después de cada campaña)</t>
        </is>
      </c>
      <c r="J1369" t="n">
        <v>16360</v>
      </c>
    </row>
    <row r="1370">
      <c r="A1370" t="n">
        <v>234</v>
      </c>
      <c r="B1370" t="inlineStr">
        <is>
          <t>Impacto de las Comunicaciones en Materia Ambiental a Través de Redes Sociales - Instagram</t>
        </is>
      </c>
      <c r="C1370" t="inlineStr">
        <is>
          <t>GESTIÓN AMBIENTAL</t>
        </is>
      </c>
      <c r="D1370" t="inlineStr">
        <is>
          <t>Semestral</t>
        </is>
      </c>
      <c r="E1370" t="inlineStr">
        <is>
          <t>Positivo</t>
        </is>
      </c>
      <c r="F1370" s="134" t="n">
        <v>45473</v>
      </c>
      <c r="G1370" t="inlineStr">
        <is>
          <t>234-2024-06-30</t>
        </is>
      </c>
      <c r="H1370" t="inlineStr">
        <is>
          <t>PMAING</t>
        </is>
      </c>
      <c r="I1370" t="inlineStr">
        <is>
          <t>Publicaciones en Materia Ambiental en Instagram</t>
        </is>
      </c>
      <c r="J1370" t="n">
        <v>3</v>
      </c>
    </row>
    <row r="1371">
      <c r="A1371" t="n">
        <v>234</v>
      </c>
      <c r="B1371" t="inlineStr">
        <is>
          <t>Impacto de las Comunicaciones en Materia Ambiental a Través de Redes Sociales - Instagram</t>
        </is>
      </c>
      <c r="C1371" t="inlineStr">
        <is>
          <t>GESTIÓN AMBIENTAL</t>
        </is>
      </c>
      <c r="D1371" t="inlineStr">
        <is>
          <t>Semestral</t>
        </is>
      </c>
      <c r="E1371" t="inlineStr">
        <is>
          <t>Positivo</t>
        </is>
      </c>
      <c r="F1371" s="134" t="n">
        <v>45565</v>
      </c>
      <c r="G1371" t="inlineStr">
        <is>
          <t>234-2024-09-30</t>
        </is>
      </c>
      <c r="H1371" t="inlineStr">
        <is>
          <t>VPMAING</t>
        </is>
      </c>
      <c r="I1371" t="inlineStr">
        <is>
          <t>Visualizaciones de las Publicaciones en Materia Ambiental en Instagram (medido 15 días después de cada campaña)</t>
        </is>
      </c>
      <c r="J1371" t="n">
        <v>0</v>
      </c>
    </row>
    <row r="1372">
      <c r="A1372" t="n">
        <v>234</v>
      </c>
      <c r="B1372" t="inlineStr">
        <is>
          <t>Impacto de las Comunicaciones en Materia Ambiental a Través de Redes Sociales - Instagram</t>
        </is>
      </c>
      <c r="C1372" t="inlineStr">
        <is>
          <t>GESTIÓN AMBIENTAL</t>
        </is>
      </c>
      <c r="D1372" t="inlineStr">
        <is>
          <t>Semestral</t>
        </is>
      </c>
      <c r="E1372" t="inlineStr">
        <is>
          <t>Positivo</t>
        </is>
      </c>
      <c r="F1372" s="134" t="n">
        <v>45565</v>
      </c>
      <c r="G1372" t="inlineStr">
        <is>
          <t>234-2024-09-30</t>
        </is>
      </c>
      <c r="H1372" t="inlineStr">
        <is>
          <t>PMAING</t>
        </is>
      </c>
      <c r="I1372" t="inlineStr">
        <is>
          <t>Publicaciones en Materia Ambiental en Instagram</t>
        </is>
      </c>
      <c r="J1372" t="n">
        <v>0</v>
      </c>
    </row>
    <row r="1373">
      <c r="A1373" t="n">
        <v>234</v>
      </c>
      <c r="B1373" t="inlineStr">
        <is>
          <t>Impacto de las Comunicaciones en Materia Ambiental a Través de Redes Sociales - Instagram</t>
        </is>
      </c>
      <c r="C1373" t="inlineStr">
        <is>
          <t>GESTIÓN AMBIENTAL</t>
        </is>
      </c>
      <c r="D1373" t="inlineStr">
        <is>
          <t>Semestral</t>
        </is>
      </c>
      <c r="E1373" t="inlineStr">
        <is>
          <t>Positivo</t>
        </is>
      </c>
      <c r="F1373" s="134" t="n">
        <v>45657</v>
      </c>
      <c r="G1373" t="inlineStr">
        <is>
          <t>234-2024-12-31</t>
        </is>
      </c>
      <c r="H1373" t="inlineStr">
        <is>
          <t>VPMAING</t>
        </is>
      </c>
      <c r="I1373" t="inlineStr">
        <is>
          <t>Visualizaciones de las Publicaciones en Materia Ambiental en Instagram (medido 15 días después de cada campaña)</t>
        </is>
      </c>
      <c r="J1373" t="n">
        <v>16872</v>
      </c>
    </row>
    <row r="1374">
      <c r="A1374" t="n">
        <v>234</v>
      </c>
      <c r="B1374" t="inlineStr">
        <is>
          <t>Impacto de las Comunicaciones en Materia Ambiental a Través de Redes Sociales - Instagram</t>
        </is>
      </c>
      <c r="C1374" t="inlineStr">
        <is>
          <t>GESTIÓN AMBIENTAL</t>
        </is>
      </c>
      <c r="D1374" t="inlineStr">
        <is>
          <t>Semestral</t>
        </is>
      </c>
      <c r="E1374" t="inlineStr">
        <is>
          <t>Positivo</t>
        </is>
      </c>
      <c r="F1374" s="134" t="n">
        <v>45657</v>
      </c>
      <c r="G1374" t="inlineStr">
        <is>
          <t>234-2024-12-31</t>
        </is>
      </c>
      <c r="H1374" t="inlineStr">
        <is>
          <t>PMAING</t>
        </is>
      </c>
      <c r="I1374" t="inlineStr">
        <is>
          <t>Publicaciones en Materia Ambiental en Instagram</t>
        </is>
      </c>
      <c r="J1374" t="n">
        <v>4</v>
      </c>
    </row>
    <row r="1375">
      <c r="A1375" t="n">
        <v>234</v>
      </c>
      <c r="B1375" t="inlineStr">
        <is>
          <t>Impacto de las Comunicaciones en Materia Ambiental a Través de Redes Sociales - Instagram</t>
        </is>
      </c>
      <c r="C1375" t="inlineStr">
        <is>
          <t>GESTIÓN AMBIENTAL</t>
        </is>
      </c>
      <c r="D1375" t="inlineStr">
        <is>
          <t>Semestral</t>
        </is>
      </c>
      <c r="E1375" t="inlineStr">
        <is>
          <t>Positivo</t>
        </is>
      </c>
      <c r="F1375" s="134" t="n">
        <v>45747</v>
      </c>
      <c r="G1375" t="inlineStr">
        <is>
          <t>234-2025-03-31</t>
        </is>
      </c>
      <c r="H1375" t="inlineStr">
        <is>
          <t>VPMAING</t>
        </is>
      </c>
      <c r="I1375" t="inlineStr">
        <is>
          <t>Visualizaciones de las Publicaciones en Materia Ambiental en Instagram (medido 15 días después de cada campaña)</t>
        </is>
      </c>
      <c r="J1375" t="n">
        <v>7112</v>
      </c>
    </row>
    <row r="1376">
      <c r="A1376" t="n">
        <v>234</v>
      </c>
      <c r="B1376" t="inlineStr">
        <is>
          <t>Impacto de las Comunicaciones en Materia Ambiental a Través de Redes Sociales - Instagram</t>
        </is>
      </c>
      <c r="C1376" t="inlineStr">
        <is>
          <t>GESTIÓN AMBIENTAL</t>
        </is>
      </c>
      <c r="D1376" t="inlineStr">
        <is>
          <t>Semestral</t>
        </is>
      </c>
      <c r="E1376" t="inlineStr">
        <is>
          <t>Positivo</t>
        </is>
      </c>
      <c r="F1376" s="134" t="n">
        <v>45747</v>
      </c>
      <c r="G1376" t="inlineStr">
        <is>
          <t>234-2025-03-31</t>
        </is>
      </c>
      <c r="H1376" t="inlineStr">
        <is>
          <t>PMAING</t>
        </is>
      </c>
      <c r="I1376" t="inlineStr">
        <is>
          <t>Publicaciones en Materia Ambiental en Instagram</t>
        </is>
      </c>
      <c r="J1376" t="n">
        <v>1</v>
      </c>
    </row>
    <row r="1377">
      <c r="A1377" t="n">
        <v>234</v>
      </c>
      <c r="B1377" t="inlineStr">
        <is>
          <t>Impacto de las Comunicaciones en Materia Ambiental a Través de Redes Sociales - Instagram</t>
        </is>
      </c>
      <c r="C1377" t="inlineStr">
        <is>
          <t>GESTIÓN AMBIENTAL</t>
        </is>
      </c>
      <c r="D1377" t="inlineStr">
        <is>
          <t>Semestral</t>
        </is>
      </c>
      <c r="E1377" t="inlineStr">
        <is>
          <t>Positivo</t>
        </is>
      </c>
      <c r="F1377" s="134" t="n">
        <v>45838</v>
      </c>
      <c r="G1377" t="inlineStr">
        <is>
          <t>234-2025-06-30</t>
        </is>
      </c>
      <c r="H1377" t="inlineStr">
        <is>
          <t>VPMAING</t>
        </is>
      </c>
      <c r="I1377" t="inlineStr">
        <is>
          <t>Visualizaciones de las Publicaciones en Materia Ambiental en Instagram (medido 15 días después de cada campaña)</t>
        </is>
      </c>
      <c r="J1377" t="n">
        <v>56170</v>
      </c>
    </row>
    <row r="1378">
      <c r="A1378" t="n">
        <v>234</v>
      </c>
      <c r="B1378" t="inlineStr">
        <is>
          <t>Impacto de las Comunicaciones en Materia Ambiental a Través de Redes Sociales - Instagram</t>
        </is>
      </c>
      <c r="C1378" t="inlineStr">
        <is>
          <t>GESTIÓN AMBIENTAL</t>
        </is>
      </c>
      <c r="D1378" t="inlineStr">
        <is>
          <t>Semestral</t>
        </is>
      </c>
      <c r="E1378" t="inlineStr">
        <is>
          <t>Positivo</t>
        </is>
      </c>
      <c r="F1378" s="134" t="n">
        <v>45838</v>
      </c>
      <c r="G1378" t="inlineStr">
        <is>
          <t>234-2025-06-30</t>
        </is>
      </c>
      <c r="H1378" t="inlineStr">
        <is>
          <t>PMAING</t>
        </is>
      </c>
      <c r="I1378" t="inlineStr">
        <is>
          <t>Publicaciones en Materia Ambiental en Instagram</t>
        </is>
      </c>
      <c r="J1378" t="n">
        <v>4</v>
      </c>
    </row>
    <row r="1379">
      <c r="A1379" t="n">
        <v>234</v>
      </c>
      <c r="B1379" t="inlineStr">
        <is>
          <t>Impacto de las Comunicaciones en Materia Ambiental a Través de Redes Sociales - Instagram</t>
        </is>
      </c>
      <c r="C1379" t="inlineStr">
        <is>
          <t>GESTIÓN AMBIENTAL</t>
        </is>
      </c>
      <c r="D1379" t="inlineStr">
        <is>
          <t>Semestral</t>
        </is>
      </c>
      <c r="E1379" t="inlineStr">
        <is>
          <t>Positivo</t>
        </is>
      </c>
      <c r="F1379" s="134" t="n">
        <v>45930</v>
      </c>
      <c r="G1379" t="inlineStr">
        <is>
          <t>234-2025-09-30</t>
        </is>
      </c>
      <c r="H1379" t="inlineStr">
        <is>
          <t>VPMAING</t>
        </is>
      </c>
      <c r="I1379" t="inlineStr">
        <is>
          <t>Visualizaciones de las Publicaciones en Materia Ambiental en Instagram (medido 15 días después de cada campaña)</t>
        </is>
      </c>
      <c r="J1379" t="n">
        <v>0</v>
      </c>
    </row>
    <row r="1380">
      <c r="A1380" t="n">
        <v>234</v>
      </c>
      <c r="B1380" t="inlineStr">
        <is>
          <t>Impacto de las Comunicaciones en Materia Ambiental a Través de Redes Sociales - Instagram</t>
        </is>
      </c>
      <c r="C1380" t="inlineStr">
        <is>
          <t>GESTIÓN AMBIENTAL</t>
        </is>
      </c>
      <c r="D1380" t="inlineStr">
        <is>
          <t>Semestral</t>
        </is>
      </c>
      <c r="E1380" t="inlineStr">
        <is>
          <t>Positivo</t>
        </is>
      </c>
      <c r="F1380" s="134" t="n">
        <v>45930</v>
      </c>
      <c r="G1380" t="inlineStr">
        <is>
          <t>234-2025-09-30</t>
        </is>
      </c>
      <c r="H1380" t="inlineStr">
        <is>
          <t>PMAING</t>
        </is>
      </c>
      <c r="I1380" t="inlineStr">
        <is>
          <t>Publicaciones en Materia Ambiental en Instagram</t>
        </is>
      </c>
      <c r="J1380" t="n">
        <v>0</v>
      </c>
    </row>
    <row r="1381">
      <c r="A1381" t="n">
        <v>234</v>
      </c>
      <c r="B1381" t="inlineStr">
        <is>
          <t>Impacto de las Comunicaciones en Materia Ambiental a Través de Redes Sociales - Instagram</t>
        </is>
      </c>
      <c r="C1381" t="inlineStr">
        <is>
          <t>GESTIÓN AMBIENTAL</t>
        </is>
      </c>
      <c r="D1381" t="inlineStr">
        <is>
          <t>Semestral</t>
        </is>
      </c>
      <c r="E1381" t="inlineStr">
        <is>
          <t>Positivo</t>
        </is>
      </c>
      <c r="F1381" s="134" t="n">
        <v>46022</v>
      </c>
      <c r="G1381" t="inlineStr">
        <is>
          <t>234-2025-12-31</t>
        </is>
      </c>
      <c r="H1381" t="inlineStr">
        <is>
          <t>VPMAING</t>
        </is>
      </c>
      <c r="I1381" t="inlineStr">
        <is>
          <t>Visualizaciones de las Publicaciones en Materia Ambiental en Instagram (medido 15 días después de cada campaña)</t>
        </is>
      </c>
      <c r="J1381" t="n">
        <v>0</v>
      </c>
    </row>
    <row r="1382">
      <c r="A1382" t="n">
        <v>234</v>
      </c>
      <c r="B1382" t="inlineStr">
        <is>
          <t>Impacto de las Comunicaciones en Materia Ambiental a Través de Redes Sociales - Instagram</t>
        </is>
      </c>
      <c r="C1382" t="inlineStr">
        <is>
          <t>GESTIÓN AMBIENTAL</t>
        </is>
      </c>
      <c r="D1382" t="inlineStr">
        <is>
          <t>Semestral</t>
        </is>
      </c>
      <c r="E1382" t="inlineStr">
        <is>
          <t>Positivo</t>
        </is>
      </c>
      <c r="F1382" s="134" t="n">
        <v>46022</v>
      </c>
      <c r="G1382" t="inlineStr">
        <is>
          <t>234-2025-12-31</t>
        </is>
      </c>
      <c r="H1382" t="inlineStr">
        <is>
          <t>PMAING</t>
        </is>
      </c>
      <c r="I1382" t="inlineStr">
        <is>
          <t>Publicaciones en Materia Ambiental en Instagram</t>
        </is>
      </c>
      <c r="J1382" t="n">
        <v>0</v>
      </c>
    </row>
    <row r="1383">
      <c r="A1383" t="n">
        <v>235</v>
      </c>
      <c r="B1383" t="inlineStr">
        <is>
          <t>Cumplimiento de Requisitos Legales Ambientales Aplicables</t>
        </is>
      </c>
      <c r="C1383" t="inlineStr">
        <is>
          <t>GESTIÓN AMBIENTAL</t>
        </is>
      </c>
      <c r="D1383" t="inlineStr">
        <is>
          <t>Anual</t>
        </is>
      </c>
      <c r="E1383" t="inlineStr">
        <is>
          <t>Positivo</t>
        </is>
      </c>
      <c r="F1383" s="134" t="n">
        <v>45291</v>
      </c>
      <c r="G1383" t="inlineStr">
        <is>
          <t>235-2023-12-31</t>
        </is>
      </c>
      <c r="H1383" t="inlineStr">
        <is>
          <t>RLAC</t>
        </is>
      </c>
      <c r="I1383" t="inlineStr">
        <is>
          <t>Requisitos Legales Ambientales Cumplidos</t>
        </is>
      </c>
      <c r="J1383" t="n">
        <v>494</v>
      </c>
    </row>
    <row r="1384">
      <c r="A1384" t="n">
        <v>235</v>
      </c>
      <c r="B1384" t="inlineStr">
        <is>
          <t>Cumplimiento de Requisitos Legales Ambientales Aplicables</t>
        </is>
      </c>
      <c r="C1384" t="inlineStr">
        <is>
          <t>GESTIÓN AMBIENTAL</t>
        </is>
      </c>
      <c r="D1384" t="inlineStr">
        <is>
          <t>Anual</t>
        </is>
      </c>
      <c r="E1384" t="inlineStr">
        <is>
          <t>Positivo</t>
        </is>
      </c>
      <c r="F1384" s="134" t="n">
        <v>45291</v>
      </c>
      <c r="G1384" t="inlineStr">
        <is>
          <t>235-2023-12-31</t>
        </is>
      </c>
      <c r="H1384" t="inlineStr">
        <is>
          <t>RLAI</t>
        </is>
      </c>
      <c r="I1384" t="inlineStr">
        <is>
          <t>Requisitos Legales Ambientales Identificados</t>
        </is>
      </c>
      <c r="J1384" t="n">
        <v>605</v>
      </c>
    </row>
    <row r="1385">
      <c r="A1385" t="n">
        <v>235</v>
      </c>
      <c r="B1385" t="inlineStr">
        <is>
          <t>Cumplimiento de Requisitos Legales Ambientales Aplicables</t>
        </is>
      </c>
      <c r="C1385" t="inlineStr">
        <is>
          <t>GESTIÓN AMBIENTAL</t>
        </is>
      </c>
      <c r="D1385" t="inlineStr">
        <is>
          <t>Anual</t>
        </is>
      </c>
      <c r="E1385" t="inlineStr">
        <is>
          <t>Positivo</t>
        </is>
      </c>
      <c r="F1385" s="134" t="n">
        <v>45291</v>
      </c>
      <c r="G1385" t="inlineStr">
        <is>
          <t>235-2023-12-31</t>
        </is>
      </c>
      <c r="H1385" t="inlineStr">
        <is>
          <t>RLAC</t>
        </is>
      </c>
      <c r="I1385" t="inlineStr">
        <is>
          <t>Requisitos Legales Ambientales Cumplidos</t>
        </is>
      </c>
      <c r="J1385" t="n">
        <v>494</v>
      </c>
    </row>
    <row r="1386">
      <c r="A1386" t="n">
        <v>235</v>
      </c>
      <c r="B1386" t="inlineStr">
        <is>
          <t>Cumplimiento de Requisitos Legales Ambientales Aplicables</t>
        </is>
      </c>
      <c r="C1386" t="inlineStr">
        <is>
          <t>GESTIÓN AMBIENTAL</t>
        </is>
      </c>
      <c r="D1386" t="inlineStr">
        <is>
          <t>Anual</t>
        </is>
      </c>
      <c r="E1386" t="inlineStr">
        <is>
          <t>Positivo</t>
        </is>
      </c>
      <c r="F1386" s="134" t="n">
        <v>45291</v>
      </c>
      <c r="G1386" t="inlineStr">
        <is>
          <t>235-2023-12-31</t>
        </is>
      </c>
      <c r="H1386" t="inlineStr">
        <is>
          <t>RLAI</t>
        </is>
      </c>
      <c r="I1386" t="inlineStr">
        <is>
          <t>Requisitos Legales Ambientales Identificados</t>
        </is>
      </c>
      <c r="J1386" t="n">
        <v>605</v>
      </c>
    </row>
    <row r="1387">
      <c r="A1387" t="n">
        <v>235</v>
      </c>
      <c r="B1387" t="inlineStr">
        <is>
          <t>Cumplimiento de Requisitos Legales Ambientales Aplicables</t>
        </is>
      </c>
      <c r="C1387" t="inlineStr">
        <is>
          <t>GESTIÓN AMBIENTAL</t>
        </is>
      </c>
      <c r="D1387" t="inlineStr">
        <is>
          <t>Anual</t>
        </is>
      </c>
      <c r="E1387" t="inlineStr">
        <is>
          <t>Positivo</t>
        </is>
      </c>
      <c r="F1387" s="134" t="n">
        <v>45657</v>
      </c>
      <c r="G1387" t="inlineStr">
        <is>
          <t>235-2024-12-31</t>
        </is>
      </c>
      <c r="H1387" t="inlineStr">
        <is>
          <t>RLAC</t>
        </is>
      </c>
      <c r="I1387" t="inlineStr">
        <is>
          <t>Requisitos Legales Ambientales Cumplidos</t>
        </is>
      </c>
      <c r="J1387" t="n">
        <v>576</v>
      </c>
    </row>
    <row r="1388">
      <c r="A1388" t="n">
        <v>235</v>
      </c>
      <c r="B1388" t="inlineStr">
        <is>
          <t>Cumplimiento de Requisitos Legales Ambientales Aplicables</t>
        </is>
      </c>
      <c r="C1388" t="inlineStr">
        <is>
          <t>GESTIÓN AMBIENTAL</t>
        </is>
      </c>
      <c r="D1388" t="inlineStr">
        <is>
          <t>Anual</t>
        </is>
      </c>
      <c r="E1388" t="inlineStr">
        <is>
          <t>Positivo</t>
        </is>
      </c>
      <c r="F1388" s="134" t="n">
        <v>45657</v>
      </c>
      <c r="G1388" t="inlineStr">
        <is>
          <t>235-2024-12-31</t>
        </is>
      </c>
      <c r="H1388" t="inlineStr">
        <is>
          <t>RLAI</t>
        </is>
      </c>
      <c r="I1388" t="inlineStr">
        <is>
          <t>Requisitos Legales Ambientales Identificados</t>
        </is>
      </c>
      <c r="J1388" t="n">
        <v>626</v>
      </c>
    </row>
    <row r="1389">
      <c r="A1389" t="n">
        <v>236</v>
      </c>
      <c r="B1389" t="inlineStr">
        <is>
          <t>Actos Administrativos o Decisiones Judiciales Ambientales</t>
        </is>
      </c>
      <c r="C1389" t="inlineStr">
        <is>
          <t>GESTIÓN AMBIENTAL</t>
        </is>
      </c>
      <c r="D1389" t="inlineStr">
        <is>
          <t>Anual</t>
        </is>
      </c>
      <c r="E1389" t="inlineStr">
        <is>
          <t>Negativo</t>
        </is>
      </c>
      <c r="F1389" s="134" t="n">
        <v>45291</v>
      </c>
      <c r="G1389" t="inlineStr">
        <is>
          <t>236-2023-12-31</t>
        </is>
      </c>
      <c r="H1389" t="inlineStr">
        <is>
          <t>AADJADTA</t>
        </is>
      </c>
      <c r="I1389" t="inlineStr">
        <is>
          <t>Actos Administrativos o Decisiones Judiciales Ambientales Desfavorables en Temas Legales Ambientales</t>
        </is>
      </c>
      <c r="J1389" t="n">
        <v>0</v>
      </c>
    </row>
    <row r="1390">
      <c r="A1390" t="n">
        <v>236</v>
      </c>
      <c r="B1390" t="inlineStr">
        <is>
          <t>Actos Administrativos o Decisiones Judiciales Ambientales</t>
        </is>
      </c>
      <c r="C1390" t="inlineStr">
        <is>
          <t>GESTIÓN AMBIENTAL</t>
        </is>
      </c>
      <c r="D1390" t="inlineStr">
        <is>
          <t>Anual</t>
        </is>
      </c>
      <c r="E1390" t="inlineStr">
        <is>
          <t>Negativo</t>
        </is>
      </c>
      <c r="F1390" s="134" t="n">
        <v>45657</v>
      </c>
      <c r="G1390" t="inlineStr">
        <is>
          <t>236-2024-12-31</t>
        </is>
      </c>
      <c r="H1390" t="inlineStr">
        <is>
          <t>AADJADTA</t>
        </is>
      </c>
      <c r="I1390" t="inlineStr">
        <is>
          <t>Actos Administrativos o Decisiones Judiciales Ambientales Desfavorables en Temas Legales Ambientales</t>
        </is>
      </c>
      <c r="J1390" t="n">
        <v>0</v>
      </c>
    </row>
    <row r="1391">
      <c r="A1391" t="n">
        <v>236</v>
      </c>
      <c r="B1391" t="inlineStr">
        <is>
          <t>Actos Administrativos o Decisiones Judiciales Ambientales</t>
        </is>
      </c>
      <c r="C1391" t="inlineStr">
        <is>
          <t>GESTIÓN AMBIENTAL</t>
        </is>
      </c>
      <c r="D1391" t="inlineStr">
        <is>
          <t>Anual</t>
        </is>
      </c>
      <c r="E1391" t="inlineStr">
        <is>
          <t>Negativo</t>
        </is>
      </c>
      <c r="F1391" s="134" t="n">
        <v>46022</v>
      </c>
      <c r="G1391" t="inlineStr">
        <is>
          <t>236-2025-12-31</t>
        </is>
      </c>
      <c r="H1391" t="inlineStr">
        <is>
          <t>AADJADTA</t>
        </is>
      </c>
      <c r="I1391" t="inlineStr">
        <is>
          <t>Actos Administrativos o Decisiones Judiciales Ambientales Desfavorables en Temas Legales Ambientales</t>
        </is>
      </c>
      <c r="J1391" t="n">
        <v>0</v>
      </c>
    </row>
    <row r="1392">
      <c r="A1392" t="n">
        <v>240</v>
      </c>
      <c r="B1392" t="inlineStr">
        <is>
          <t>Cumplimiento de Gestión De Proyectos Cerrados</t>
        </is>
      </c>
      <c r="C1392" t="inlineStr">
        <is>
          <t>Gestión de Proyectos</t>
        </is>
      </c>
      <c r="D1392" t="inlineStr">
        <is>
          <t>Semestral</t>
        </is>
      </c>
      <c r="E1392" t="inlineStr">
        <is>
          <t>Positivo</t>
        </is>
      </c>
      <c r="F1392" s="134" t="n">
        <v>45016</v>
      </c>
      <c r="G1392" t="inlineStr">
        <is>
          <t>240-2023-03-31</t>
        </is>
      </c>
      <c r="H1392" t="inlineStr">
        <is>
          <t>PFCE</t>
        </is>
      </c>
      <c r="I1392" t="inlineStr">
        <is>
          <t>No Proyectos finalizados con evidencias</t>
        </is>
      </c>
      <c r="J1392" t="n">
        <v>2</v>
      </c>
    </row>
    <row r="1393">
      <c r="A1393" t="n">
        <v>240</v>
      </c>
      <c r="B1393" t="inlineStr">
        <is>
          <t>Cumplimiento de Gestión De Proyectos Cerrados</t>
        </is>
      </c>
      <c r="C1393" t="inlineStr">
        <is>
          <t>Gestión de Proyectos</t>
        </is>
      </c>
      <c r="D1393" t="inlineStr">
        <is>
          <t>Semestral</t>
        </is>
      </c>
      <c r="E1393" t="inlineStr">
        <is>
          <t>Positivo</t>
        </is>
      </c>
      <c r="F1393" s="134" t="n">
        <v>45016</v>
      </c>
      <c r="G1393" t="inlineStr">
        <is>
          <t>240-2023-03-31</t>
        </is>
      </c>
      <c r="H1393" t="inlineStr">
        <is>
          <t>NPF</t>
        </is>
      </c>
      <c r="I1393" t="inlineStr">
        <is>
          <t>No Proyectos finalizados</t>
        </is>
      </c>
      <c r="J1393" t="n">
        <v>5</v>
      </c>
    </row>
    <row r="1394">
      <c r="A1394" t="n">
        <v>240</v>
      </c>
      <c r="B1394" t="inlineStr">
        <is>
          <t>Cumplimiento de Gestión De Proyectos Cerrados</t>
        </is>
      </c>
      <c r="C1394" t="inlineStr">
        <is>
          <t>Gestión de Proyectos</t>
        </is>
      </c>
      <c r="D1394" t="inlineStr">
        <is>
          <t>Semestral</t>
        </is>
      </c>
      <c r="E1394" t="inlineStr">
        <is>
          <t>Positivo</t>
        </is>
      </c>
      <c r="F1394" s="134" t="n">
        <v>45107</v>
      </c>
      <c r="G1394" t="inlineStr">
        <is>
          <t>240-2023-06-30</t>
        </is>
      </c>
      <c r="H1394" t="inlineStr">
        <is>
          <t>PFCE</t>
        </is>
      </c>
      <c r="I1394" t="inlineStr">
        <is>
          <t>No Proyectos finalizados con evidencias</t>
        </is>
      </c>
      <c r="J1394" t="n">
        <v>3</v>
      </c>
    </row>
    <row r="1395">
      <c r="A1395" t="n">
        <v>240</v>
      </c>
      <c r="B1395" t="inlineStr">
        <is>
          <t>Cumplimiento de Gestión De Proyectos Cerrados</t>
        </is>
      </c>
      <c r="C1395" t="inlineStr">
        <is>
          <t>Gestión de Proyectos</t>
        </is>
      </c>
      <c r="D1395" t="inlineStr">
        <is>
          <t>Semestral</t>
        </is>
      </c>
      <c r="E1395" t="inlineStr">
        <is>
          <t>Positivo</t>
        </is>
      </c>
      <c r="F1395" s="134" t="n">
        <v>45107</v>
      </c>
      <c r="G1395" t="inlineStr">
        <is>
          <t>240-2023-06-30</t>
        </is>
      </c>
      <c r="H1395" t="inlineStr">
        <is>
          <t>NPF</t>
        </is>
      </c>
      <c r="I1395" t="inlineStr">
        <is>
          <t>No Proyectos finalizados</t>
        </is>
      </c>
      <c r="J1395" t="n">
        <v>5</v>
      </c>
    </row>
    <row r="1396">
      <c r="A1396" t="n">
        <v>240</v>
      </c>
      <c r="B1396" t="inlineStr">
        <is>
          <t>Cumplimiento de Gestión De Proyectos Cerrados</t>
        </is>
      </c>
      <c r="C1396" t="inlineStr">
        <is>
          <t>Gestión de Proyectos</t>
        </is>
      </c>
      <c r="D1396" t="inlineStr">
        <is>
          <t>Semestral</t>
        </is>
      </c>
      <c r="E1396" t="inlineStr">
        <is>
          <t>Positivo</t>
        </is>
      </c>
      <c r="F1396" s="134" t="n">
        <v>45199</v>
      </c>
      <c r="G1396" t="inlineStr">
        <is>
          <t>240-2023-09-30</t>
        </is>
      </c>
      <c r="H1396" t="inlineStr">
        <is>
          <t>PFCE</t>
        </is>
      </c>
      <c r="I1396" t="inlineStr">
        <is>
          <t>No Proyectos finalizados con evidencias</t>
        </is>
      </c>
      <c r="J1396" t="n">
        <v>4</v>
      </c>
    </row>
    <row r="1397">
      <c r="A1397" t="n">
        <v>240</v>
      </c>
      <c r="B1397" t="inlineStr">
        <is>
          <t>Cumplimiento de Gestión De Proyectos Cerrados</t>
        </is>
      </c>
      <c r="C1397" t="inlineStr">
        <is>
          <t>Gestión de Proyectos</t>
        </is>
      </c>
      <c r="D1397" t="inlineStr">
        <is>
          <t>Semestral</t>
        </is>
      </c>
      <c r="E1397" t="inlineStr">
        <is>
          <t>Positivo</t>
        </is>
      </c>
      <c r="F1397" s="134" t="n">
        <v>45199</v>
      </c>
      <c r="G1397" t="inlineStr">
        <is>
          <t>240-2023-09-30</t>
        </is>
      </c>
      <c r="H1397" t="inlineStr">
        <is>
          <t>NPF</t>
        </is>
      </c>
      <c r="I1397" t="inlineStr">
        <is>
          <t>No Proyectos finalizados</t>
        </is>
      </c>
      <c r="J1397" t="n">
        <v>5</v>
      </c>
    </row>
    <row r="1398">
      <c r="A1398" t="n">
        <v>240</v>
      </c>
      <c r="B1398" t="inlineStr">
        <is>
          <t>Cumplimiento de Gestión De Proyectos Cerrados</t>
        </is>
      </c>
      <c r="C1398" t="inlineStr">
        <is>
          <t>Gestión de Proyectos</t>
        </is>
      </c>
      <c r="D1398" t="inlineStr">
        <is>
          <t>Semestral</t>
        </is>
      </c>
      <c r="E1398" t="inlineStr">
        <is>
          <t>Positivo</t>
        </is>
      </c>
      <c r="F1398" s="134" t="n">
        <v>45291</v>
      </c>
      <c r="G1398" t="inlineStr">
        <is>
          <t>240-2023-12-31</t>
        </is>
      </c>
      <c r="H1398" t="inlineStr">
        <is>
          <t>PFCE</t>
        </is>
      </c>
      <c r="I1398" t="inlineStr">
        <is>
          <t>No Proyectos finalizados con evidencias</t>
        </is>
      </c>
      <c r="J1398" t="n">
        <v>4</v>
      </c>
    </row>
    <row r="1399">
      <c r="A1399" t="n">
        <v>240</v>
      </c>
      <c r="B1399" t="inlineStr">
        <is>
          <t>Cumplimiento de Gestión De Proyectos Cerrados</t>
        </is>
      </c>
      <c r="C1399" t="inlineStr">
        <is>
          <t>Gestión de Proyectos</t>
        </is>
      </c>
      <c r="D1399" t="inlineStr">
        <is>
          <t>Semestral</t>
        </is>
      </c>
      <c r="E1399" t="inlineStr">
        <is>
          <t>Positivo</t>
        </is>
      </c>
      <c r="F1399" s="134" t="n">
        <v>45291</v>
      </c>
      <c r="G1399" t="inlineStr">
        <is>
          <t>240-2023-12-31</t>
        </is>
      </c>
      <c r="H1399" t="inlineStr">
        <is>
          <t>NPF</t>
        </is>
      </c>
      <c r="I1399" t="inlineStr">
        <is>
          <t>No Proyectos finalizados</t>
        </is>
      </c>
      <c r="J1399" t="n">
        <v>5</v>
      </c>
    </row>
    <row r="1400">
      <c r="A1400" t="n">
        <v>240</v>
      </c>
      <c r="B1400" t="inlineStr">
        <is>
          <t>Cumplimiento de Gestión De Proyectos Cerrados</t>
        </is>
      </c>
      <c r="C1400" t="inlineStr">
        <is>
          <t>Gestión de Proyectos</t>
        </is>
      </c>
      <c r="D1400" t="inlineStr">
        <is>
          <t>Semestral</t>
        </is>
      </c>
      <c r="E1400" t="inlineStr">
        <is>
          <t>Positivo</t>
        </is>
      </c>
      <c r="F1400" s="134" t="n">
        <v>45382</v>
      </c>
      <c r="G1400" t="inlineStr">
        <is>
          <t>240-2024-03-31</t>
        </is>
      </c>
      <c r="H1400" t="inlineStr">
        <is>
          <t>PFCE</t>
        </is>
      </c>
      <c r="I1400" t="inlineStr">
        <is>
          <t>No Proyectos finalizados con evidencias</t>
        </is>
      </c>
      <c r="J1400" t="n">
        <v>11</v>
      </c>
    </row>
    <row r="1401">
      <c r="A1401" t="n">
        <v>240</v>
      </c>
      <c r="B1401" t="inlineStr">
        <is>
          <t>Cumplimiento de Gestión De Proyectos Cerrados</t>
        </is>
      </c>
      <c r="C1401" t="inlineStr">
        <is>
          <t>Gestión de Proyectos</t>
        </is>
      </c>
      <c r="D1401" t="inlineStr">
        <is>
          <t>Semestral</t>
        </is>
      </c>
      <c r="E1401" t="inlineStr">
        <is>
          <t>Positivo</t>
        </is>
      </c>
      <c r="F1401" s="134" t="n">
        <v>45382</v>
      </c>
      <c r="G1401" t="inlineStr">
        <is>
          <t>240-2024-03-31</t>
        </is>
      </c>
      <c r="H1401" t="inlineStr">
        <is>
          <t>NPF</t>
        </is>
      </c>
      <c r="I1401" t="inlineStr">
        <is>
          <t>No Proyectos finalizados</t>
        </is>
      </c>
      <c r="J1401" t="n">
        <v>12</v>
      </c>
    </row>
    <row r="1402">
      <c r="A1402" t="n">
        <v>240</v>
      </c>
      <c r="B1402" t="inlineStr">
        <is>
          <t>Cumplimiento de Gestión De Proyectos Cerrados</t>
        </is>
      </c>
      <c r="C1402" t="inlineStr">
        <is>
          <t>Gestión de Proyectos</t>
        </is>
      </c>
      <c r="D1402" t="inlineStr">
        <is>
          <t>Semestral</t>
        </is>
      </c>
      <c r="E1402" t="inlineStr">
        <is>
          <t>Positivo</t>
        </is>
      </c>
      <c r="F1402" s="134" t="n">
        <v>45473</v>
      </c>
      <c r="G1402" t="inlineStr">
        <is>
          <t>240-2024-06-30</t>
        </is>
      </c>
      <c r="H1402" t="inlineStr">
        <is>
          <t>PFCE</t>
        </is>
      </c>
      <c r="I1402" t="inlineStr">
        <is>
          <t>No Proyectos finalizados con evidencias</t>
        </is>
      </c>
      <c r="J1402" t="n">
        <v>11</v>
      </c>
    </row>
    <row r="1403">
      <c r="A1403" t="n">
        <v>240</v>
      </c>
      <c r="B1403" t="inlineStr">
        <is>
          <t>Cumplimiento de Gestión De Proyectos Cerrados</t>
        </is>
      </c>
      <c r="C1403" t="inlineStr">
        <is>
          <t>Gestión de Proyectos</t>
        </is>
      </c>
      <c r="D1403" t="inlineStr">
        <is>
          <t>Semestral</t>
        </is>
      </c>
      <c r="E1403" t="inlineStr">
        <is>
          <t>Positivo</t>
        </is>
      </c>
      <c r="F1403" s="134" t="n">
        <v>45473</v>
      </c>
      <c r="G1403" t="inlineStr">
        <is>
          <t>240-2024-06-30</t>
        </is>
      </c>
      <c r="H1403" t="inlineStr">
        <is>
          <t>NPF</t>
        </is>
      </c>
      <c r="I1403" t="inlineStr">
        <is>
          <t>No Proyectos finalizados</t>
        </is>
      </c>
      <c r="J1403" t="n">
        <v>11</v>
      </c>
    </row>
    <row r="1404">
      <c r="A1404" t="n">
        <v>240</v>
      </c>
      <c r="B1404" t="inlineStr">
        <is>
          <t>Cumplimiento de Gestión De Proyectos Cerrados</t>
        </is>
      </c>
      <c r="C1404" t="inlineStr">
        <is>
          <t>Gestión de Proyectos</t>
        </is>
      </c>
      <c r="D1404" t="inlineStr">
        <is>
          <t>Semestral</t>
        </is>
      </c>
      <c r="E1404" t="inlineStr">
        <is>
          <t>Positivo</t>
        </is>
      </c>
      <c r="F1404" s="134" t="n">
        <v>45565</v>
      </c>
      <c r="G1404" t="inlineStr">
        <is>
          <t>240-2024-09-30</t>
        </is>
      </c>
      <c r="H1404" t="inlineStr">
        <is>
          <t>PFCE</t>
        </is>
      </c>
      <c r="I1404" t="inlineStr">
        <is>
          <t>No Proyectos finalizados con evidencias</t>
        </is>
      </c>
      <c r="J1404" t="n">
        <v>13</v>
      </c>
    </row>
    <row r="1405">
      <c r="A1405" t="n">
        <v>240</v>
      </c>
      <c r="B1405" t="inlineStr">
        <is>
          <t>Cumplimiento de Gestión De Proyectos Cerrados</t>
        </is>
      </c>
      <c r="C1405" t="inlineStr">
        <is>
          <t>Gestión de Proyectos</t>
        </is>
      </c>
      <c r="D1405" t="inlineStr">
        <is>
          <t>Semestral</t>
        </is>
      </c>
      <c r="E1405" t="inlineStr">
        <is>
          <t>Positivo</t>
        </is>
      </c>
      <c r="F1405" s="134" t="n">
        <v>45565</v>
      </c>
      <c r="G1405" t="inlineStr">
        <is>
          <t>240-2024-09-30</t>
        </is>
      </c>
      <c r="H1405" t="inlineStr">
        <is>
          <t>NPF</t>
        </is>
      </c>
      <c r="I1405" t="inlineStr">
        <is>
          <t>No Proyectos finalizados</t>
        </is>
      </c>
      <c r="J1405" t="n">
        <v>13</v>
      </c>
    </row>
    <row r="1406">
      <c r="A1406" t="n">
        <v>240</v>
      </c>
      <c r="B1406" t="inlineStr">
        <is>
          <t>Cumplimiento de Gestión De Proyectos Cerrados</t>
        </is>
      </c>
      <c r="C1406" t="inlineStr">
        <is>
          <t>Gestión de Proyectos</t>
        </is>
      </c>
      <c r="D1406" t="inlineStr">
        <is>
          <t>Semestral</t>
        </is>
      </c>
      <c r="E1406" t="inlineStr">
        <is>
          <t>Positivo</t>
        </is>
      </c>
      <c r="F1406" s="134" t="n">
        <v>45657</v>
      </c>
      <c r="G1406" t="inlineStr">
        <is>
          <t>240-2024-12-31</t>
        </is>
      </c>
      <c r="H1406" t="inlineStr">
        <is>
          <t>PFCE</t>
        </is>
      </c>
      <c r="I1406" t="inlineStr">
        <is>
          <t>No Proyectos finalizados con evidencias</t>
        </is>
      </c>
      <c r="J1406" t="n">
        <v>23</v>
      </c>
    </row>
    <row r="1407">
      <c r="A1407" t="n">
        <v>240</v>
      </c>
      <c r="B1407" t="inlineStr">
        <is>
          <t>Cumplimiento de Gestión De Proyectos Cerrados</t>
        </is>
      </c>
      <c r="C1407" t="inlineStr">
        <is>
          <t>Gestión de Proyectos</t>
        </is>
      </c>
      <c r="D1407" t="inlineStr">
        <is>
          <t>Semestral</t>
        </is>
      </c>
      <c r="E1407" t="inlineStr">
        <is>
          <t>Positivo</t>
        </is>
      </c>
      <c r="F1407" s="134" t="n">
        <v>45657</v>
      </c>
      <c r="G1407" t="inlineStr">
        <is>
          <t>240-2024-12-31</t>
        </is>
      </c>
      <c r="H1407" t="inlineStr">
        <is>
          <t>NPF</t>
        </is>
      </c>
      <c r="I1407" t="inlineStr">
        <is>
          <t>No Proyectos finalizados</t>
        </is>
      </c>
      <c r="J1407" t="n">
        <v>23</v>
      </c>
    </row>
    <row r="1408">
      <c r="A1408" t="n">
        <v>240</v>
      </c>
      <c r="B1408" t="inlineStr">
        <is>
          <t>Cumplimiento de Gestión De Proyectos Cerrados</t>
        </is>
      </c>
      <c r="C1408" t="inlineStr">
        <is>
          <t>Gestión de Proyectos</t>
        </is>
      </c>
      <c r="D1408" t="inlineStr">
        <is>
          <t>Semestral</t>
        </is>
      </c>
      <c r="E1408" t="inlineStr">
        <is>
          <t>Positivo</t>
        </is>
      </c>
      <c r="F1408" s="134" t="n">
        <v>45747</v>
      </c>
      <c r="G1408" t="inlineStr">
        <is>
          <t>240-2025-03-31</t>
        </is>
      </c>
      <c r="H1408" t="inlineStr">
        <is>
          <t>PFCE</t>
        </is>
      </c>
      <c r="I1408" t="inlineStr">
        <is>
          <t>No Proyectos finalizados con evidencias</t>
        </is>
      </c>
      <c r="J1408" t="n">
        <v>23</v>
      </c>
    </row>
    <row r="1409">
      <c r="A1409" t="n">
        <v>240</v>
      </c>
      <c r="B1409" t="inlineStr">
        <is>
          <t>Cumplimiento de Gestión De Proyectos Cerrados</t>
        </is>
      </c>
      <c r="C1409" t="inlineStr">
        <is>
          <t>Gestión de Proyectos</t>
        </is>
      </c>
      <c r="D1409" t="inlineStr">
        <is>
          <t>Semestral</t>
        </is>
      </c>
      <c r="E1409" t="inlineStr">
        <is>
          <t>Positivo</t>
        </is>
      </c>
      <c r="F1409" s="134" t="n">
        <v>45747</v>
      </c>
      <c r="G1409" t="inlineStr">
        <is>
          <t>240-2025-03-31</t>
        </is>
      </c>
      <c r="H1409" t="inlineStr">
        <is>
          <t>NPF</t>
        </is>
      </c>
      <c r="I1409" t="inlineStr">
        <is>
          <t>No Proyectos finalizados</t>
        </is>
      </c>
      <c r="J1409" t="n">
        <v>23</v>
      </c>
    </row>
    <row r="1410">
      <c r="A1410" t="n">
        <v>240</v>
      </c>
      <c r="B1410" t="inlineStr">
        <is>
          <t>Cumplimiento de Gestión De Proyectos Cerrados</t>
        </is>
      </c>
      <c r="C1410" t="inlineStr">
        <is>
          <t>Gestión de Proyectos</t>
        </is>
      </c>
      <c r="D1410" t="inlineStr">
        <is>
          <t>Semestral</t>
        </is>
      </c>
      <c r="E1410" t="inlineStr">
        <is>
          <t>Positivo</t>
        </is>
      </c>
      <c r="F1410" s="134" t="n">
        <v>45838</v>
      </c>
      <c r="G1410" t="inlineStr">
        <is>
          <t>240-2025-06-30</t>
        </is>
      </c>
      <c r="H1410" t="inlineStr">
        <is>
          <t>PFCE</t>
        </is>
      </c>
      <c r="I1410" t="inlineStr">
        <is>
          <t>No Proyectos finalizados con evidencias</t>
        </is>
      </c>
      <c r="J1410" t="n">
        <v>23</v>
      </c>
    </row>
    <row r="1411">
      <c r="A1411" t="n">
        <v>240</v>
      </c>
      <c r="B1411" t="inlineStr">
        <is>
          <t>Cumplimiento de Gestión De Proyectos Cerrados</t>
        </is>
      </c>
      <c r="C1411" t="inlineStr">
        <is>
          <t>Gestión de Proyectos</t>
        </is>
      </c>
      <c r="D1411" t="inlineStr">
        <is>
          <t>Semestral</t>
        </is>
      </c>
      <c r="E1411" t="inlineStr">
        <is>
          <t>Positivo</t>
        </is>
      </c>
      <c r="F1411" s="134" t="n">
        <v>45838</v>
      </c>
      <c r="G1411" t="inlineStr">
        <is>
          <t>240-2025-06-30</t>
        </is>
      </c>
      <c r="H1411" t="inlineStr">
        <is>
          <t>NPF</t>
        </is>
      </c>
      <c r="I1411" t="inlineStr">
        <is>
          <t>No Proyectos finalizados</t>
        </is>
      </c>
      <c r="J1411" t="n">
        <v>23</v>
      </c>
    </row>
    <row r="1412">
      <c r="A1412" t="n">
        <v>240</v>
      </c>
      <c r="B1412" t="inlineStr">
        <is>
          <t>Cumplimiento de Gestión De Proyectos Cerrados</t>
        </is>
      </c>
      <c r="C1412" t="inlineStr">
        <is>
          <t>Gestión de Proyectos</t>
        </is>
      </c>
      <c r="D1412" t="inlineStr">
        <is>
          <t>Semestral</t>
        </is>
      </c>
      <c r="E1412" t="inlineStr">
        <is>
          <t>Positivo</t>
        </is>
      </c>
      <c r="F1412" s="134" t="n">
        <v>45930</v>
      </c>
      <c r="G1412" t="inlineStr">
        <is>
          <t>240-2025-09-30</t>
        </is>
      </c>
      <c r="H1412" t="inlineStr">
        <is>
          <t>PFCE</t>
        </is>
      </c>
      <c r="I1412" t="inlineStr">
        <is>
          <t>No Proyectos finalizados con evidencias</t>
        </is>
      </c>
      <c r="J1412" t="n">
        <v>23</v>
      </c>
    </row>
    <row r="1413">
      <c r="A1413" t="n">
        <v>240</v>
      </c>
      <c r="B1413" t="inlineStr">
        <is>
          <t>Cumplimiento de Gestión De Proyectos Cerrados</t>
        </is>
      </c>
      <c r="C1413" t="inlineStr">
        <is>
          <t>Gestión de Proyectos</t>
        </is>
      </c>
      <c r="D1413" t="inlineStr">
        <is>
          <t>Semestral</t>
        </is>
      </c>
      <c r="E1413" t="inlineStr">
        <is>
          <t>Positivo</t>
        </is>
      </c>
      <c r="F1413" s="134" t="n">
        <v>45930</v>
      </c>
      <c r="G1413" t="inlineStr">
        <is>
          <t>240-2025-09-30</t>
        </is>
      </c>
      <c r="H1413" t="inlineStr">
        <is>
          <t>NPF</t>
        </is>
      </c>
      <c r="I1413" t="inlineStr">
        <is>
          <t>No Proyectos finalizados</t>
        </is>
      </c>
      <c r="J1413" t="n">
        <v>23</v>
      </c>
    </row>
    <row r="1414">
      <c r="A1414" t="n">
        <v>240</v>
      </c>
      <c r="B1414" t="inlineStr">
        <is>
          <t>Cumplimiento de Gestión De Proyectos Cerrados</t>
        </is>
      </c>
      <c r="C1414" t="inlineStr">
        <is>
          <t>Gestión de Proyectos</t>
        </is>
      </c>
      <c r="D1414" t="inlineStr">
        <is>
          <t>Semestral</t>
        </is>
      </c>
      <c r="E1414" t="inlineStr">
        <is>
          <t>Positivo</t>
        </is>
      </c>
      <c r="F1414" s="134" t="n">
        <v>46022</v>
      </c>
      <c r="G1414" t="inlineStr">
        <is>
          <t>240-2025-12-31</t>
        </is>
      </c>
      <c r="H1414" t="inlineStr">
        <is>
          <t>PFCE</t>
        </is>
      </c>
      <c r="I1414" t="inlineStr">
        <is>
          <t>No Proyectos finalizados con evidencias</t>
        </is>
      </c>
      <c r="J1414" t="n">
        <v>23</v>
      </c>
    </row>
    <row r="1415">
      <c r="A1415" t="n">
        <v>240</v>
      </c>
      <c r="B1415" t="inlineStr">
        <is>
          <t>Cumplimiento de Gestión De Proyectos Cerrados</t>
        </is>
      </c>
      <c r="C1415" t="inlineStr">
        <is>
          <t>Gestión de Proyectos</t>
        </is>
      </c>
      <c r="D1415" t="inlineStr">
        <is>
          <t>Semestral</t>
        </is>
      </c>
      <c r="E1415" t="inlineStr">
        <is>
          <t>Positivo</t>
        </is>
      </c>
      <c r="F1415" s="134" t="n">
        <v>46022</v>
      </c>
      <c r="G1415" t="inlineStr">
        <is>
          <t>240-2025-12-31</t>
        </is>
      </c>
      <c r="H1415" t="inlineStr">
        <is>
          <t>NPF</t>
        </is>
      </c>
      <c r="I1415" t="inlineStr">
        <is>
          <t>No Proyectos finalizados</t>
        </is>
      </c>
      <c r="J1415" t="n">
        <v>23</v>
      </c>
    </row>
    <row r="1416">
      <c r="A1416" t="n">
        <v>241</v>
      </c>
      <c r="B1416" t="inlineStr">
        <is>
          <t>Cumplimiento de gestión de proyectos fase inicio</t>
        </is>
      </c>
      <c r="C1416" t="inlineStr">
        <is>
          <t>Gestión de Proyectos</t>
        </is>
      </c>
      <c r="D1416" t="inlineStr">
        <is>
          <t>Mensual</t>
        </is>
      </c>
      <c r="E1416" t="inlineStr">
        <is>
          <t>Positivo</t>
        </is>
      </c>
      <c r="F1416" s="134" t="n">
        <v>44957</v>
      </c>
      <c r="G1416" t="inlineStr">
        <is>
          <t>241-2023-01-31</t>
        </is>
      </c>
      <c r="H1416" t="inlineStr">
        <is>
          <t>NPFIC</t>
        </is>
      </c>
      <c r="I1416" t="inlineStr">
        <is>
          <t>No Proyectos con fase de inicio completa</t>
        </is>
      </c>
      <c r="J1416" t="n">
        <v>5</v>
      </c>
    </row>
    <row r="1417">
      <c r="A1417" t="n">
        <v>241</v>
      </c>
      <c r="B1417" t="inlineStr">
        <is>
          <t>Cumplimiento de gestión de proyectos fase inicio</t>
        </is>
      </c>
      <c r="C1417" t="inlineStr">
        <is>
          <t>Gestión de Proyectos</t>
        </is>
      </c>
      <c r="D1417" t="inlineStr">
        <is>
          <t>Mensual</t>
        </is>
      </c>
      <c r="E1417" t="inlineStr">
        <is>
          <t>Positivo</t>
        </is>
      </c>
      <c r="F1417" s="134" t="n">
        <v>44957</v>
      </c>
      <c r="G1417" t="inlineStr">
        <is>
          <t>241-2023-01-31</t>
        </is>
      </c>
      <c r="H1417" t="inlineStr">
        <is>
          <t>NPEE</t>
        </is>
      </c>
      <c r="I1417" t="inlineStr">
        <is>
          <t>No Proyectos en ejecución</t>
        </is>
      </c>
      <c r="J1417" t="n">
        <v>5</v>
      </c>
    </row>
    <row r="1418">
      <c r="A1418" t="n">
        <v>241</v>
      </c>
      <c r="B1418" t="inlineStr">
        <is>
          <t>Cumplimiento de gestión de proyectos fase inicio</t>
        </is>
      </c>
      <c r="C1418" t="inlineStr">
        <is>
          <t>Gestión de Proyectos</t>
        </is>
      </c>
      <c r="D1418" t="inlineStr">
        <is>
          <t>Mensual</t>
        </is>
      </c>
      <c r="E1418" t="inlineStr">
        <is>
          <t>Positivo</t>
        </is>
      </c>
      <c r="F1418" s="134" t="n">
        <v>44985</v>
      </c>
      <c r="G1418" t="inlineStr">
        <is>
          <t>241-2023-02-28</t>
        </is>
      </c>
      <c r="H1418" t="inlineStr">
        <is>
          <t>NPFIC</t>
        </is>
      </c>
      <c r="I1418" t="inlineStr">
        <is>
          <t>No Proyectos con fase de inicio completa</t>
        </is>
      </c>
      <c r="J1418" t="n">
        <v>6</v>
      </c>
    </row>
    <row r="1419">
      <c r="A1419" t="n">
        <v>241</v>
      </c>
      <c r="B1419" t="inlineStr">
        <is>
          <t>Cumplimiento de gestión de proyectos fase inicio</t>
        </is>
      </c>
      <c r="C1419" t="inlineStr">
        <is>
          <t>Gestión de Proyectos</t>
        </is>
      </c>
      <c r="D1419" t="inlineStr">
        <is>
          <t>Mensual</t>
        </is>
      </c>
      <c r="E1419" t="inlineStr">
        <is>
          <t>Positivo</t>
        </is>
      </c>
      <c r="F1419" s="134" t="n">
        <v>44985</v>
      </c>
      <c r="G1419" t="inlineStr">
        <is>
          <t>241-2023-02-28</t>
        </is>
      </c>
      <c r="H1419" t="inlineStr">
        <is>
          <t>NPEE</t>
        </is>
      </c>
      <c r="I1419" t="inlineStr">
        <is>
          <t>No Proyectos en ejecución</t>
        </is>
      </c>
      <c r="J1419" t="n">
        <v>6</v>
      </c>
    </row>
    <row r="1420">
      <c r="A1420" t="n">
        <v>241</v>
      </c>
      <c r="B1420" t="inlineStr">
        <is>
          <t>Cumplimiento de gestión de proyectos fase inicio</t>
        </is>
      </c>
      <c r="C1420" t="inlineStr">
        <is>
          <t>Gestión de Proyectos</t>
        </is>
      </c>
      <c r="D1420" t="inlineStr">
        <is>
          <t>Mensual</t>
        </is>
      </c>
      <c r="E1420" t="inlineStr">
        <is>
          <t>Positivo</t>
        </is>
      </c>
      <c r="F1420" s="134" t="n">
        <v>45016</v>
      </c>
      <c r="G1420" t="inlineStr">
        <is>
          <t>241-2023-03-31</t>
        </is>
      </c>
      <c r="H1420" t="inlineStr">
        <is>
          <t>NPFIC</t>
        </is>
      </c>
      <c r="I1420" t="inlineStr">
        <is>
          <t>No Proyectos con fase de inicio completa</t>
        </is>
      </c>
      <c r="J1420" t="n">
        <v>6</v>
      </c>
    </row>
    <row r="1421">
      <c r="A1421" t="n">
        <v>241</v>
      </c>
      <c r="B1421" t="inlineStr">
        <is>
          <t>Cumplimiento de gestión de proyectos fase inicio</t>
        </is>
      </c>
      <c r="C1421" t="inlineStr">
        <is>
          <t>Gestión de Proyectos</t>
        </is>
      </c>
      <c r="D1421" t="inlineStr">
        <is>
          <t>Mensual</t>
        </is>
      </c>
      <c r="E1421" t="inlineStr">
        <is>
          <t>Positivo</t>
        </is>
      </c>
      <c r="F1421" s="134" t="n">
        <v>45016</v>
      </c>
      <c r="G1421" t="inlineStr">
        <is>
          <t>241-2023-03-31</t>
        </is>
      </c>
      <c r="H1421" t="inlineStr">
        <is>
          <t>NPEE</t>
        </is>
      </c>
      <c r="I1421" t="inlineStr">
        <is>
          <t>No Proyectos en ejecución</t>
        </is>
      </c>
      <c r="J1421" t="n">
        <v>6</v>
      </c>
    </row>
    <row r="1422">
      <c r="A1422" t="n">
        <v>241</v>
      </c>
      <c r="B1422" t="inlineStr">
        <is>
          <t>Cumplimiento de gestión de proyectos fase inicio</t>
        </is>
      </c>
      <c r="C1422" t="inlineStr">
        <is>
          <t>Gestión de Proyectos</t>
        </is>
      </c>
      <c r="D1422" t="inlineStr">
        <is>
          <t>Mensual</t>
        </is>
      </c>
      <c r="E1422" t="inlineStr">
        <is>
          <t>Positivo</t>
        </is>
      </c>
      <c r="F1422" s="134" t="n">
        <v>45046</v>
      </c>
      <c r="G1422" t="inlineStr">
        <is>
          <t>241-2023-04-30</t>
        </is>
      </c>
      <c r="H1422" t="inlineStr">
        <is>
          <t>NPFIC</t>
        </is>
      </c>
      <c r="I1422" t="inlineStr">
        <is>
          <t>No Proyectos con fase de inicio completa</t>
        </is>
      </c>
      <c r="J1422" t="n">
        <v>9</v>
      </c>
    </row>
    <row r="1423">
      <c r="A1423" t="n">
        <v>241</v>
      </c>
      <c r="B1423" t="inlineStr">
        <is>
          <t>Cumplimiento de gestión de proyectos fase inicio</t>
        </is>
      </c>
      <c r="C1423" t="inlineStr">
        <is>
          <t>Gestión de Proyectos</t>
        </is>
      </c>
      <c r="D1423" t="inlineStr">
        <is>
          <t>Mensual</t>
        </is>
      </c>
      <c r="E1423" t="inlineStr">
        <is>
          <t>Positivo</t>
        </is>
      </c>
      <c r="F1423" s="134" t="n">
        <v>45046</v>
      </c>
      <c r="G1423" t="inlineStr">
        <is>
          <t>241-2023-04-30</t>
        </is>
      </c>
      <c r="H1423" t="inlineStr">
        <is>
          <t>NPEE</t>
        </is>
      </c>
      <c r="I1423" t="inlineStr">
        <is>
          <t>No Proyectos en ejecución</t>
        </is>
      </c>
      <c r="J1423" t="n">
        <v>11</v>
      </c>
    </row>
    <row r="1424">
      <c r="A1424" t="n">
        <v>241</v>
      </c>
      <c r="B1424" t="inlineStr">
        <is>
          <t>Cumplimiento de gestión de proyectos fase inicio</t>
        </is>
      </c>
      <c r="C1424" t="inlineStr">
        <is>
          <t>Gestión de Proyectos</t>
        </is>
      </c>
      <c r="D1424" t="inlineStr">
        <is>
          <t>Mensual</t>
        </is>
      </c>
      <c r="E1424" t="inlineStr">
        <is>
          <t>Positivo</t>
        </is>
      </c>
      <c r="F1424" s="134" t="n">
        <v>45077</v>
      </c>
      <c r="G1424" t="inlineStr">
        <is>
          <t>241-2023-05-31</t>
        </is>
      </c>
      <c r="H1424" t="inlineStr">
        <is>
          <t>NPFIC</t>
        </is>
      </c>
      <c r="I1424" t="inlineStr">
        <is>
          <t>No Proyectos con fase de inicio completa</t>
        </is>
      </c>
      <c r="J1424" t="n">
        <v>10</v>
      </c>
    </row>
    <row r="1425">
      <c r="A1425" t="n">
        <v>241</v>
      </c>
      <c r="B1425" t="inlineStr">
        <is>
          <t>Cumplimiento de gestión de proyectos fase inicio</t>
        </is>
      </c>
      <c r="C1425" t="inlineStr">
        <is>
          <t>Gestión de Proyectos</t>
        </is>
      </c>
      <c r="D1425" t="inlineStr">
        <is>
          <t>Mensual</t>
        </is>
      </c>
      <c r="E1425" t="inlineStr">
        <is>
          <t>Positivo</t>
        </is>
      </c>
      <c r="F1425" s="134" t="n">
        <v>45077</v>
      </c>
      <c r="G1425" t="inlineStr">
        <is>
          <t>241-2023-05-31</t>
        </is>
      </c>
      <c r="H1425" t="inlineStr">
        <is>
          <t>NPEE</t>
        </is>
      </c>
      <c r="I1425" t="inlineStr">
        <is>
          <t>No Proyectos en ejecución</t>
        </is>
      </c>
      <c r="J1425" t="n">
        <v>12</v>
      </c>
    </row>
    <row r="1426">
      <c r="A1426" t="n">
        <v>241</v>
      </c>
      <c r="B1426" t="inlineStr">
        <is>
          <t>Cumplimiento de gestión de proyectos fase inicio</t>
        </is>
      </c>
      <c r="C1426" t="inlineStr">
        <is>
          <t>Gestión de Proyectos</t>
        </is>
      </c>
      <c r="D1426" t="inlineStr">
        <is>
          <t>Mensual</t>
        </is>
      </c>
      <c r="E1426" t="inlineStr">
        <is>
          <t>Positivo</t>
        </is>
      </c>
      <c r="F1426" s="134" t="n">
        <v>45107</v>
      </c>
      <c r="G1426" t="inlineStr">
        <is>
          <t>241-2023-06-30</t>
        </is>
      </c>
      <c r="H1426" t="inlineStr">
        <is>
          <t>NPFIC</t>
        </is>
      </c>
      <c r="I1426" t="inlineStr">
        <is>
          <t>No Proyectos con fase de inicio completa</t>
        </is>
      </c>
      <c r="J1426" t="n">
        <v>12</v>
      </c>
    </row>
    <row r="1427">
      <c r="A1427" t="n">
        <v>241</v>
      </c>
      <c r="B1427" t="inlineStr">
        <is>
          <t>Cumplimiento de gestión de proyectos fase inicio</t>
        </is>
      </c>
      <c r="C1427" t="inlineStr">
        <is>
          <t>Gestión de Proyectos</t>
        </is>
      </c>
      <c r="D1427" t="inlineStr">
        <is>
          <t>Mensual</t>
        </is>
      </c>
      <c r="E1427" t="inlineStr">
        <is>
          <t>Positivo</t>
        </is>
      </c>
      <c r="F1427" s="134" t="n">
        <v>45107</v>
      </c>
      <c r="G1427" t="inlineStr">
        <is>
          <t>241-2023-06-30</t>
        </is>
      </c>
      <c r="H1427" t="inlineStr">
        <is>
          <t>NPEE</t>
        </is>
      </c>
      <c r="I1427" t="inlineStr">
        <is>
          <t>No Proyectos en ejecución</t>
        </is>
      </c>
      <c r="J1427" t="n">
        <v>12</v>
      </c>
    </row>
    <row r="1428">
      <c r="A1428" t="n">
        <v>241</v>
      </c>
      <c r="B1428" t="inlineStr">
        <is>
          <t>Cumplimiento de gestión de proyectos fase inicio</t>
        </is>
      </c>
      <c r="C1428" t="inlineStr">
        <is>
          <t>Gestión de Proyectos</t>
        </is>
      </c>
      <c r="D1428" t="inlineStr">
        <is>
          <t>Mensual</t>
        </is>
      </c>
      <c r="E1428" t="inlineStr">
        <is>
          <t>Positivo</t>
        </is>
      </c>
      <c r="F1428" s="134" t="n">
        <v>45138</v>
      </c>
      <c r="G1428" t="inlineStr">
        <is>
          <t>241-2023-07-31</t>
        </is>
      </c>
      <c r="H1428" t="inlineStr">
        <is>
          <t>NPFIC</t>
        </is>
      </c>
      <c r="I1428" t="inlineStr">
        <is>
          <t>No Proyectos con fase de inicio completa</t>
        </is>
      </c>
      <c r="J1428" t="n">
        <v>12</v>
      </c>
    </row>
    <row r="1429">
      <c r="A1429" t="n">
        <v>241</v>
      </c>
      <c r="B1429" t="inlineStr">
        <is>
          <t>Cumplimiento de gestión de proyectos fase inicio</t>
        </is>
      </c>
      <c r="C1429" t="inlineStr">
        <is>
          <t>Gestión de Proyectos</t>
        </is>
      </c>
      <c r="D1429" t="inlineStr">
        <is>
          <t>Mensual</t>
        </is>
      </c>
      <c r="E1429" t="inlineStr">
        <is>
          <t>Positivo</t>
        </is>
      </c>
      <c r="F1429" s="134" t="n">
        <v>45138</v>
      </c>
      <c r="G1429" t="inlineStr">
        <is>
          <t>241-2023-07-31</t>
        </is>
      </c>
      <c r="H1429" t="inlineStr">
        <is>
          <t>NPEE</t>
        </is>
      </c>
      <c r="I1429" t="inlineStr">
        <is>
          <t>No Proyectos en ejecución</t>
        </is>
      </c>
      <c r="J1429" t="n">
        <v>12</v>
      </c>
    </row>
    <row r="1430">
      <c r="A1430" t="n">
        <v>241</v>
      </c>
      <c r="B1430" t="inlineStr">
        <is>
          <t>Cumplimiento de gestión de proyectos fase inicio</t>
        </is>
      </c>
      <c r="C1430" t="inlineStr">
        <is>
          <t>Gestión de Proyectos</t>
        </is>
      </c>
      <c r="D1430" t="inlineStr">
        <is>
          <t>Mensual</t>
        </is>
      </c>
      <c r="E1430" t="inlineStr">
        <is>
          <t>Positivo</t>
        </is>
      </c>
      <c r="F1430" s="134" t="n">
        <v>45169</v>
      </c>
      <c r="G1430" t="inlineStr">
        <is>
          <t>241-2023-08-31</t>
        </is>
      </c>
      <c r="H1430" t="inlineStr">
        <is>
          <t>NPFIC</t>
        </is>
      </c>
      <c r="I1430" t="inlineStr">
        <is>
          <t>No Proyectos con fase de inicio completa</t>
        </is>
      </c>
      <c r="J1430" t="n">
        <v>11</v>
      </c>
    </row>
    <row r="1431">
      <c r="A1431" t="n">
        <v>241</v>
      </c>
      <c r="B1431" t="inlineStr">
        <is>
          <t>Cumplimiento de gestión de proyectos fase inicio</t>
        </is>
      </c>
      <c r="C1431" t="inlineStr">
        <is>
          <t>Gestión de Proyectos</t>
        </is>
      </c>
      <c r="D1431" t="inlineStr">
        <is>
          <t>Mensual</t>
        </is>
      </c>
      <c r="E1431" t="inlineStr">
        <is>
          <t>Positivo</t>
        </is>
      </c>
      <c r="F1431" s="134" t="n">
        <v>45169</v>
      </c>
      <c r="G1431" t="inlineStr">
        <is>
          <t>241-2023-08-31</t>
        </is>
      </c>
      <c r="H1431" t="inlineStr">
        <is>
          <t>NPEE</t>
        </is>
      </c>
      <c r="I1431" t="inlineStr">
        <is>
          <t>No Proyectos en ejecución</t>
        </is>
      </c>
      <c r="J1431" t="n">
        <v>12</v>
      </c>
    </row>
    <row r="1432">
      <c r="A1432" t="n">
        <v>241</v>
      </c>
      <c r="B1432" t="inlineStr">
        <is>
          <t>Cumplimiento de gestión de proyectos fase inicio</t>
        </is>
      </c>
      <c r="C1432" t="inlineStr">
        <is>
          <t>Gestión de Proyectos</t>
        </is>
      </c>
      <c r="D1432" t="inlineStr">
        <is>
          <t>Mensual</t>
        </is>
      </c>
      <c r="E1432" t="inlineStr">
        <is>
          <t>Positivo</t>
        </is>
      </c>
      <c r="F1432" s="134" t="n">
        <v>45199</v>
      </c>
      <c r="G1432" t="inlineStr">
        <is>
          <t>241-2023-09-30</t>
        </is>
      </c>
      <c r="H1432" t="inlineStr">
        <is>
          <t>NPFIC</t>
        </is>
      </c>
      <c r="I1432" t="inlineStr">
        <is>
          <t>No Proyectos con fase de inicio completa</t>
        </is>
      </c>
      <c r="J1432" t="n">
        <v>11</v>
      </c>
    </row>
    <row r="1433">
      <c r="A1433" t="n">
        <v>241</v>
      </c>
      <c r="B1433" t="inlineStr">
        <is>
          <t>Cumplimiento de gestión de proyectos fase inicio</t>
        </is>
      </c>
      <c r="C1433" t="inlineStr">
        <is>
          <t>Gestión de Proyectos</t>
        </is>
      </c>
      <c r="D1433" t="inlineStr">
        <is>
          <t>Mensual</t>
        </is>
      </c>
      <c r="E1433" t="inlineStr">
        <is>
          <t>Positivo</t>
        </is>
      </c>
      <c r="F1433" s="134" t="n">
        <v>45199</v>
      </c>
      <c r="G1433" t="inlineStr">
        <is>
          <t>241-2023-09-30</t>
        </is>
      </c>
      <c r="H1433" t="inlineStr">
        <is>
          <t>NPEE</t>
        </is>
      </c>
      <c r="I1433" t="inlineStr">
        <is>
          <t>No Proyectos en ejecución</t>
        </is>
      </c>
      <c r="J1433" t="n">
        <v>12</v>
      </c>
    </row>
    <row r="1434">
      <c r="A1434" t="n">
        <v>241</v>
      </c>
      <c r="B1434" t="inlineStr">
        <is>
          <t>Cumplimiento de gestión de proyectos fase inicio</t>
        </is>
      </c>
      <c r="C1434" t="inlineStr">
        <is>
          <t>Gestión de Proyectos</t>
        </is>
      </c>
      <c r="D1434" t="inlineStr">
        <is>
          <t>Mensual</t>
        </is>
      </c>
      <c r="E1434" t="inlineStr">
        <is>
          <t>Positivo</t>
        </is>
      </c>
      <c r="F1434" s="134" t="n">
        <v>45230</v>
      </c>
      <c r="G1434" t="inlineStr">
        <is>
          <t>241-2023-10-31</t>
        </is>
      </c>
      <c r="H1434" t="inlineStr">
        <is>
          <t>NPFIC</t>
        </is>
      </c>
      <c r="I1434" t="inlineStr">
        <is>
          <t>No Proyectos con fase de inicio completa</t>
        </is>
      </c>
      <c r="J1434" t="n">
        <v>8</v>
      </c>
    </row>
    <row r="1435">
      <c r="A1435" t="n">
        <v>241</v>
      </c>
      <c r="B1435" t="inlineStr">
        <is>
          <t>Cumplimiento de gestión de proyectos fase inicio</t>
        </is>
      </c>
      <c r="C1435" t="inlineStr">
        <is>
          <t>Gestión de Proyectos</t>
        </is>
      </c>
      <c r="D1435" t="inlineStr">
        <is>
          <t>Mensual</t>
        </is>
      </c>
      <c r="E1435" t="inlineStr">
        <is>
          <t>Positivo</t>
        </is>
      </c>
      <c r="F1435" s="134" t="n">
        <v>45230</v>
      </c>
      <c r="G1435" t="inlineStr">
        <is>
          <t>241-2023-10-31</t>
        </is>
      </c>
      <c r="H1435" t="inlineStr">
        <is>
          <t>NPEE</t>
        </is>
      </c>
      <c r="I1435" t="inlineStr">
        <is>
          <t>No Proyectos en ejecución</t>
        </is>
      </c>
      <c r="J1435" t="n">
        <v>9</v>
      </c>
    </row>
    <row r="1436">
      <c r="A1436" t="n">
        <v>241</v>
      </c>
      <c r="B1436" t="inlineStr">
        <is>
          <t>Cumplimiento de gestión de proyectos fase inicio</t>
        </is>
      </c>
      <c r="C1436" t="inlineStr">
        <is>
          <t>Gestión de Proyectos</t>
        </is>
      </c>
      <c r="D1436" t="inlineStr">
        <is>
          <t>Mensual</t>
        </is>
      </c>
      <c r="E1436" t="inlineStr">
        <is>
          <t>Positivo</t>
        </is>
      </c>
      <c r="F1436" s="134" t="n">
        <v>45260</v>
      </c>
      <c r="G1436" t="inlineStr">
        <is>
          <t>241-2023-11-30</t>
        </is>
      </c>
      <c r="H1436" t="inlineStr">
        <is>
          <t>NPFIC</t>
        </is>
      </c>
      <c r="I1436" t="inlineStr">
        <is>
          <t>No Proyectos con fase de inicio completa</t>
        </is>
      </c>
      <c r="J1436" t="n">
        <v>7</v>
      </c>
    </row>
    <row r="1437">
      <c r="A1437" t="n">
        <v>241</v>
      </c>
      <c r="B1437" t="inlineStr">
        <is>
          <t>Cumplimiento de gestión de proyectos fase inicio</t>
        </is>
      </c>
      <c r="C1437" t="inlineStr">
        <is>
          <t>Gestión de Proyectos</t>
        </is>
      </c>
      <c r="D1437" t="inlineStr">
        <is>
          <t>Mensual</t>
        </is>
      </c>
      <c r="E1437" t="inlineStr">
        <is>
          <t>Positivo</t>
        </is>
      </c>
      <c r="F1437" s="134" t="n">
        <v>45260</v>
      </c>
      <c r="G1437" t="inlineStr">
        <is>
          <t>241-2023-11-30</t>
        </is>
      </c>
      <c r="H1437" t="inlineStr">
        <is>
          <t>NPEE</t>
        </is>
      </c>
      <c r="I1437" t="inlineStr">
        <is>
          <t>No Proyectos en ejecución</t>
        </is>
      </c>
      <c r="J1437" t="n">
        <v>8</v>
      </c>
    </row>
    <row r="1438">
      <c r="A1438" t="n">
        <v>241</v>
      </c>
      <c r="B1438" t="inlineStr">
        <is>
          <t>Cumplimiento de gestión de proyectos fase inicio</t>
        </is>
      </c>
      <c r="C1438" t="inlineStr">
        <is>
          <t>Gestión de Proyectos</t>
        </is>
      </c>
      <c r="D1438" t="inlineStr">
        <is>
          <t>Mensual</t>
        </is>
      </c>
      <c r="E1438" t="inlineStr">
        <is>
          <t>Positivo</t>
        </is>
      </c>
      <c r="F1438" s="134" t="n">
        <v>45291</v>
      </c>
      <c r="G1438" t="inlineStr">
        <is>
          <t>241-2023-12-31</t>
        </is>
      </c>
      <c r="H1438" t="inlineStr">
        <is>
          <t>NPFIC</t>
        </is>
      </c>
      <c r="I1438" t="inlineStr">
        <is>
          <t>No Proyectos con fase de inicio completa</t>
        </is>
      </c>
      <c r="J1438" t="n">
        <v>6</v>
      </c>
    </row>
    <row r="1439">
      <c r="A1439" t="n">
        <v>241</v>
      </c>
      <c r="B1439" t="inlineStr">
        <is>
          <t>Cumplimiento de gestión de proyectos fase inicio</t>
        </is>
      </c>
      <c r="C1439" t="inlineStr">
        <is>
          <t>Gestión de Proyectos</t>
        </is>
      </c>
      <c r="D1439" t="inlineStr">
        <is>
          <t>Mensual</t>
        </is>
      </c>
      <c r="E1439" t="inlineStr">
        <is>
          <t>Positivo</t>
        </is>
      </c>
      <c r="F1439" s="134" t="n">
        <v>45291</v>
      </c>
      <c r="G1439" t="inlineStr">
        <is>
          <t>241-2023-12-31</t>
        </is>
      </c>
      <c r="H1439" t="inlineStr">
        <is>
          <t>NPEE</t>
        </is>
      </c>
      <c r="I1439" t="inlineStr">
        <is>
          <t>No Proyectos en ejecución</t>
        </is>
      </c>
      <c r="J1439" t="n">
        <v>7</v>
      </c>
    </row>
    <row r="1440">
      <c r="A1440" t="n">
        <v>241</v>
      </c>
      <c r="B1440" t="inlineStr">
        <is>
          <t>Cumplimiento de gestión de proyectos fase inicio</t>
        </is>
      </c>
      <c r="C1440" t="inlineStr">
        <is>
          <t>Gestión de Proyectos</t>
        </is>
      </c>
      <c r="D1440" t="inlineStr">
        <is>
          <t>Mensual</t>
        </is>
      </c>
      <c r="E1440" t="inlineStr">
        <is>
          <t>Positivo</t>
        </is>
      </c>
      <c r="F1440" s="134" t="n">
        <v>45322</v>
      </c>
      <c r="G1440" t="inlineStr">
        <is>
          <t>241-2024-01-31</t>
        </is>
      </c>
      <c r="H1440" t="inlineStr">
        <is>
          <t>NPFIC</t>
        </is>
      </c>
      <c r="I1440" t="inlineStr">
        <is>
          <t>No Proyectos con fase de inicio completa</t>
        </is>
      </c>
      <c r="J1440" t="n">
        <v>8</v>
      </c>
    </row>
    <row r="1441">
      <c r="A1441" t="n">
        <v>241</v>
      </c>
      <c r="B1441" t="inlineStr">
        <is>
          <t>Cumplimiento de gestión de proyectos fase inicio</t>
        </is>
      </c>
      <c r="C1441" t="inlineStr">
        <is>
          <t>Gestión de Proyectos</t>
        </is>
      </c>
      <c r="D1441" t="inlineStr">
        <is>
          <t>Mensual</t>
        </is>
      </c>
      <c r="E1441" t="inlineStr">
        <is>
          <t>Positivo</t>
        </is>
      </c>
      <c r="F1441" s="134" t="n">
        <v>45322</v>
      </c>
      <c r="G1441" t="inlineStr">
        <is>
          <t>241-2024-01-31</t>
        </is>
      </c>
      <c r="H1441" t="inlineStr">
        <is>
          <t>NPEE</t>
        </is>
      </c>
      <c r="I1441" t="inlineStr">
        <is>
          <t>No Proyectos en ejecución</t>
        </is>
      </c>
      <c r="J1441" t="n">
        <v>9</v>
      </c>
    </row>
    <row r="1442">
      <c r="A1442" t="n">
        <v>241</v>
      </c>
      <c r="B1442" t="inlineStr">
        <is>
          <t>Cumplimiento de gestión de proyectos fase inicio</t>
        </is>
      </c>
      <c r="C1442" t="inlineStr">
        <is>
          <t>Gestión de Proyectos</t>
        </is>
      </c>
      <c r="D1442" t="inlineStr">
        <is>
          <t>Mensual</t>
        </is>
      </c>
      <c r="E1442" t="inlineStr">
        <is>
          <t>Positivo</t>
        </is>
      </c>
      <c r="F1442" s="134" t="n">
        <v>45351</v>
      </c>
      <c r="G1442" t="inlineStr">
        <is>
          <t>241-2024-02-29</t>
        </is>
      </c>
      <c r="H1442" t="inlineStr">
        <is>
          <t>NPFIC</t>
        </is>
      </c>
      <c r="I1442" t="inlineStr">
        <is>
          <t>No Proyectos con fase de inicio completa</t>
        </is>
      </c>
      <c r="J1442" t="n">
        <v>10</v>
      </c>
    </row>
    <row r="1443">
      <c r="A1443" t="n">
        <v>241</v>
      </c>
      <c r="B1443" t="inlineStr">
        <is>
          <t>Cumplimiento de gestión de proyectos fase inicio</t>
        </is>
      </c>
      <c r="C1443" t="inlineStr">
        <is>
          <t>Gestión de Proyectos</t>
        </is>
      </c>
      <c r="D1443" t="inlineStr">
        <is>
          <t>Mensual</t>
        </is>
      </c>
      <c r="E1443" t="inlineStr">
        <is>
          <t>Positivo</t>
        </is>
      </c>
      <c r="F1443" s="134" t="n">
        <v>45351</v>
      </c>
      <c r="G1443" t="inlineStr">
        <is>
          <t>241-2024-02-29</t>
        </is>
      </c>
      <c r="H1443" t="inlineStr">
        <is>
          <t>NPEE</t>
        </is>
      </c>
      <c r="I1443" t="inlineStr">
        <is>
          <t>No Proyectos en ejecución</t>
        </is>
      </c>
      <c r="J1443" t="n">
        <v>11</v>
      </c>
    </row>
    <row r="1444">
      <c r="A1444" t="n">
        <v>241</v>
      </c>
      <c r="B1444" t="inlineStr">
        <is>
          <t>Cumplimiento de gestión de proyectos fase inicio</t>
        </is>
      </c>
      <c r="C1444" t="inlineStr">
        <is>
          <t>Gestión de Proyectos</t>
        </is>
      </c>
      <c r="D1444" t="inlineStr">
        <is>
          <t>Mensual</t>
        </is>
      </c>
      <c r="E1444" t="inlineStr">
        <is>
          <t>Positivo</t>
        </is>
      </c>
      <c r="F1444" s="134" t="n">
        <v>45382</v>
      </c>
      <c r="G1444" t="inlineStr">
        <is>
          <t>241-2024-03-31</t>
        </is>
      </c>
      <c r="H1444" t="inlineStr">
        <is>
          <t>NPFIC</t>
        </is>
      </c>
      <c r="I1444" t="inlineStr">
        <is>
          <t>No Proyectos con fase de inicio completa</t>
        </is>
      </c>
      <c r="J1444" t="n">
        <v>8</v>
      </c>
    </row>
    <row r="1445">
      <c r="A1445" t="n">
        <v>241</v>
      </c>
      <c r="B1445" t="inlineStr">
        <is>
          <t>Cumplimiento de gestión de proyectos fase inicio</t>
        </is>
      </c>
      <c r="C1445" t="inlineStr">
        <is>
          <t>Gestión de Proyectos</t>
        </is>
      </c>
      <c r="D1445" t="inlineStr">
        <is>
          <t>Mensual</t>
        </is>
      </c>
      <c r="E1445" t="inlineStr">
        <is>
          <t>Positivo</t>
        </is>
      </c>
      <c r="F1445" s="134" t="n">
        <v>45382</v>
      </c>
      <c r="G1445" t="inlineStr">
        <is>
          <t>241-2024-03-31</t>
        </is>
      </c>
      <c r="H1445" t="inlineStr">
        <is>
          <t>NPEE</t>
        </is>
      </c>
      <c r="I1445" t="inlineStr">
        <is>
          <t>No Proyectos en ejecución</t>
        </is>
      </c>
      <c r="J1445" t="n">
        <v>10</v>
      </c>
    </row>
    <row r="1446">
      <c r="A1446" t="n">
        <v>241</v>
      </c>
      <c r="B1446" t="inlineStr">
        <is>
          <t>Cumplimiento de gestión de proyectos fase inicio</t>
        </is>
      </c>
      <c r="C1446" t="inlineStr">
        <is>
          <t>Gestión de Proyectos</t>
        </is>
      </c>
      <c r="D1446" t="inlineStr">
        <is>
          <t>Mensual</t>
        </is>
      </c>
      <c r="E1446" t="inlineStr">
        <is>
          <t>Positivo</t>
        </is>
      </c>
      <c r="F1446" s="134" t="n">
        <v>45412</v>
      </c>
      <c r="G1446" t="inlineStr">
        <is>
          <t>241-2024-04-30</t>
        </is>
      </c>
      <c r="H1446" t="inlineStr">
        <is>
          <t>NPFIC</t>
        </is>
      </c>
      <c r="I1446" t="inlineStr">
        <is>
          <t>No Proyectos con fase de inicio completa</t>
        </is>
      </c>
      <c r="J1446" t="n">
        <v>15</v>
      </c>
    </row>
    <row r="1447">
      <c r="A1447" t="n">
        <v>241</v>
      </c>
      <c r="B1447" t="inlineStr">
        <is>
          <t>Cumplimiento de gestión de proyectos fase inicio</t>
        </is>
      </c>
      <c r="C1447" t="inlineStr">
        <is>
          <t>Gestión de Proyectos</t>
        </is>
      </c>
      <c r="D1447" t="inlineStr">
        <is>
          <t>Mensual</t>
        </is>
      </c>
      <c r="E1447" t="inlineStr">
        <is>
          <t>Positivo</t>
        </is>
      </c>
      <c r="F1447" s="134" t="n">
        <v>45412</v>
      </c>
      <c r="G1447" t="inlineStr">
        <is>
          <t>241-2024-04-30</t>
        </is>
      </c>
      <c r="H1447" t="inlineStr">
        <is>
          <t>NPEE</t>
        </is>
      </c>
      <c r="I1447" t="inlineStr">
        <is>
          <t>No Proyectos en ejecución</t>
        </is>
      </c>
      <c r="J1447" t="n">
        <v>15</v>
      </c>
    </row>
    <row r="1448">
      <c r="A1448" t="n">
        <v>241</v>
      </c>
      <c r="B1448" t="inlineStr">
        <is>
          <t>Cumplimiento de gestión de proyectos fase inicio</t>
        </is>
      </c>
      <c r="C1448" t="inlineStr">
        <is>
          <t>Gestión de Proyectos</t>
        </is>
      </c>
      <c r="D1448" t="inlineStr">
        <is>
          <t>Mensual</t>
        </is>
      </c>
      <c r="E1448" t="inlineStr">
        <is>
          <t>Positivo</t>
        </is>
      </c>
      <c r="F1448" s="134" t="n">
        <v>45443</v>
      </c>
      <c r="G1448" t="inlineStr">
        <is>
          <t>241-2024-05-31</t>
        </is>
      </c>
      <c r="H1448" t="inlineStr">
        <is>
          <t>NPFIC</t>
        </is>
      </c>
      <c r="I1448" t="inlineStr">
        <is>
          <t>No Proyectos con fase de inicio completa</t>
        </is>
      </c>
      <c r="J1448" t="n">
        <v>12</v>
      </c>
    </row>
    <row r="1449">
      <c r="A1449" t="n">
        <v>241</v>
      </c>
      <c r="B1449" t="inlineStr">
        <is>
          <t>Cumplimiento de gestión de proyectos fase inicio</t>
        </is>
      </c>
      <c r="C1449" t="inlineStr">
        <is>
          <t>Gestión de Proyectos</t>
        </is>
      </c>
      <c r="D1449" t="inlineStr">
        <is>
          <t>Mensual</t>
        </is>
      </c>
      <c r="E1449" t="inlineStr">
        <is>
          <t>Positivo</t>
        </is>
      </c>
      <c r="F1449" s="134" t="n">
        <v>45443</v>
      </c>
      <c r="G1449" t="inlineStr">
        <is>
          <t>241-2024-05-31</t>
        </is>
      </c>
      <c r="H1449" t="inlineStr">
        <is>
          <t>NPEE</t>
        </is>
      </c>
      <c r="I1449" t="inlineStr">
        <is>
          <t>No Proyectos en ejecución</t>
        </is>
      </c>
      <c r="J1449" t="n">
        <v>14</v>
      </c>
    </row>
    <row r="1450">
      <c r="A1450" t="n">
        <v>241</v>
      </c>
      <c r="B1450" t="inlineStr">
        <is>
          <t>Cumplimiento de gestión de proyectos fase inicio</t>
        </is>
      </c>
      <c r="C1450" t="inlineStr">
        <is>
          <t>Gestión de Proyectos</t>
        </is>
      </c>
      <c r="D1450" t="inlineStr">
        <is>
          <t>Mensual</t>
        </is>
      </c>
      <c r="E1450" t="inlineStr">
        <is>
          <t>Positivo</t>
        </is>
      </c>
      <c r="F1450" s="134" t="n">
        <v>45473</v>
      </c>
      <c r="G1450" t="inlineStr">
        <is>
          <t>241-2024-06-30</t>
        </is>
      </c>
      <c r="H1450" t="inlineStr">
        <is>
          <t>NPFIC</t>
        </is>
      </c>
      <c r="I1450" t="inlineStr">
        <is>
          <t>No Proyectos con fase de inicio completa</t>
        </is>
      </c>
      <c r="J1450" t="n">
        <v>12</v>
      </c>
    </row>
    <row r="1451">
      <c r="A1451" t="n">
        <v>241</v>
      </c>
      <c r="B1451" t="inlineStr">
        <is>
          <t>Cumplimiento de gestión de proyectos fase inicio</t>
        </is>
      </c>
      <c r="C1451" t="inlineStr">
        <is>
          <t>Gestión de Proyectos</t>
        </is>
      </c>
      <c r="D1451" t="inlineStr">
        <is>
          <t>Mensual</t>
        </is>
      </c>
      <c r="E1451" t="inlineStr">
        <is>
          <t>Positivo</t>
        </is>
      </c>
      <c r="F1451" s="134" t="n">
        <v>45473</v>
      </c>
      <c r="G1451" t="inlineStr">
        <is>
          <t>241-2024-06-30</t>
        </is>
      </c>
      <c r="H1451" t="inlineStr">
        <is>
          <t>NPEE</t>
        </is>
      </c>
      <c r="I1451" t="inlineStr">
        <is>
          <t>No Proyectos en ejecución</t>
        </is>
      </c>
      <c r="J1451" t="n">
        <v>14</v>
      </c>
    </row>
    <row r="1452">
      <c r="A1452" t="n">
        <v>241</v>
      </c>
      <c r="B1452" t="inlineStr">
        <is>
          <t>Cumplimiento de gestión de proyectos fase inicio</t>
        </is>
      </c>
      <c r="C1452" t="inlineStr">
        <is>
          <t>Gestión de Proyectos</t>
        </is>
      </c>
      <c r="D1452" t="inlineStr">
        <is>
          <t>Mensual</t>
        </is>
      </c>
      <c r="E1452" t="inlineStr">
        <is>
          <t>Positivo</t>
        </is>
      </c>
      <c r="F1452" s="134" t="n">
        <v>45504</v>
      </c>
      <c r="G1452" t="inlineStr">
        <is>
          <t>241-2024-07-31</t>
        </is>
      </c>
      <c r="H1452" t="inlineStr">
        <is>
          <t>NPFIC</t>
        </is>
      </c>
      <c r="I1452" t="inlineStr">
        <is>
          <t>No Proyectos con fase de inicio completa</t>
        </is>
      </c>
      <c r="J1452" t="n">
        <v>12</v>
      </c>
    </row>
    <row r="1453">
      <c r="A1453" t="n">
        <v>241</v>
      </c>
      <c r="B1453" t="inlineStr">
        <is>
          <t>Cumplimiento de gestión de proyectos fase inicio</t>
        </is>
      </c>
      <c r="C1453" t="inlineStr">
        <is>
          <t>Gestión de Proyectos</t>
        </is>
      </c>
      <c r="D1453" t="inlineStr">
        <is>
          <t>Mensual</t>
        </is>
      </c>
      <c r="E1453" t="inlineStr">
        <is>
          <t>Positivo</t>
        </is>
      </c>
      <c r="F1453" s="134" t="n">
        <v>45504</v>
      </c>
      <c r="G1453" t="inlineStr">
        <is>
          <t>241-2024-07-31</t>
        </is>
      </c>
      <c r="H1453" t="inlineStr">
        <is>
          <t>NPEE</t>
        </is>
      </c>
      <c r="I1453" t="inlineStr">
        <is>
          <t>No Proyectos en ejecución</t>
        </is>
      </c>
      <c r="J1453" t="n">
        <v>14</v>
      </c>
    </row>
    <row r="1454">
      <c r="A1454" t="n">
        <v>241</v>
      </c>
      <c r="B1454" t="inlineStr">
        <is>
          <t>Cumplimiento de gestión de proyectos fase inicio</t>
        </is>
      </c>
      <c r="C1454" t="inlineStr">
        <is>
          <t>Gestión de Proyectos</t>
        </is>
      </c>
      <c r="D1454" t="inlineStr">
        <is>
          <t>Mensual</t>
        </is>
      </c>
      <c r="E1454" t="inlineStr">
        <is>
          <t>Positivo</t>
        </is>
      </c>
      <c r="F1454" s="134" t="n">
        <v>45535</v>
      </c>
      <c r="G1454" t="inlineStr">
        <is>
          <t>241-2024-08-31</t>
        </is>
      </c>
      <c r="H1454" t="inlineStr">
        <is>
          <t>NPFIC</t>
        </is>
      </c>
      <c r="I1454" t="inlineStr">
        <is>
          <t>No Proyectos con fase de inicio completa</t>
        </is>
      </c>
      <c r="J1454" t="n">
        <v>12</v>
      </c>
    </row>
    <row r="1455">
      <c r="A1455" t="n">
        <v>241</v>
      </c>
      <c r="B1455" t="inlineStr">
        <is>
          <t>Cumplimiento de gestión de proyectos fase inicio</t>
        </is>
      </c>
      <c r="C1455" t="inlineStr">
        <is>
          <t>Gestión de Proyectos</t>
        </is>
      </c>
      <c r="D1455" t="inlineStr">
        <is>
          <t>Mensual</t>
        </is>
      </c>
      <c r="E1455" t="inlineStr">
        <is>
          <t>Positivo</t>
        </is>
      </c>
      <c r="F1455" s="134" t="n">
        <v>45535</v>
      </c>
      <c r="G1455" t="inlineStr">
        <is>
          <t>241-2024-08-31</t>
        </is>
      </c>
      <c r="H1455" t="inlineStr">
        <is>
          <t>NPEE</t>
        </is>
      </c>
      <c r="I1455" t="inlineStr">
        <is>
          <t>No Proyectos en ejecución</t>
        </is>
      </c>
      <c r="J1455" t="n">
        <v>15</v>
      </c>
    </row>
    <row r="1456">
      <c r="A1456" t="n">
        <v>241</v>
      </c>
      <c r="B1456" t="inlineStr">
        <is>
          <t>Cumplimiento de gestión de proyectos fase inicio</t>
        </is>
      </c>
      <c r="C1456" t="inlineStr">
        <is>
          <t>Gestión de Proyectos</t>
        </is>
      </c>
      <c r="D1456" t="inlineStr">
        <is>
          <t>Mensual</t>
        </is>
      </c>
      <c r="E1456" t="inlineStr">
        <is>
          <t>Positivo</t>
        </is>
      </c>
      <c r="F1456" s="134" t="n">
        <v>45565</v>
      </c>
      <c r="G1456" t="inlineStr">
        <is>
          <t>241-2024-09-30</t>
        </is>
      </c>
      <c r="H1456" t="inlineStr">
        <is>
          <t>NPFIC</t>
        </is>
      </c>
      <c r="I1456" t="inlineStr">
        <is>
          <t>No Proyectos con fase de inicio completa</t>
        </is>
      </c>
      <c r="J1456" t="n">
        <v>11</v>
      </c>
    </row>
    <row r="1457">
      <c r="A1457" t="n">
        <v>241</v>
      </c>
      <c r="B1457" t="inlineStr">
        <is>
          <t>Cumplimiento de gestión de proyectos fase inicio</t>
        </is>
      </c>
      <c r="C1457" t="inlineStr">
        <is>
          <t>Gestión de Proyectos</t>
        </is>
      </c>
      <c r="D1457" t="inlineStr">
        <is>
          <t>Mensual</t>
        </is>
      </c>
      <c r="E1457" t="inlineStr">
        <is>
          <t>Positivo</t>
        </is>
      </c>
      <c r="F1457" s="134" t="n">
        <v>45565</v>
      </c>
      <c r="G1457" t="inlineStr">
        <is>
          <t>241-2024-09-30</t>
        </is>
      </c>
      <c r="H1457" t="inlineStr">
        <is>
          <t>NPEE</t>
        </is>
      </c>
      <c r="I1457" t="inlineStr">
        <is>
          <t>No Proyectos en ejecución</t>
        </is>
      </c>
      <c r="J1457" t="n">
        <v>13</v>
      </c>
    </row>
    <row r="1458">
      <c r="A1458" t="n">
        <v>241</v>
      </c>
      <c r="B1458" t="inlineStr">
        <is>
          <t>Cumplimiento de gestión de proyectos fase inicio</t>
        </is>
      </c>
      <c r="C1458" t="inlineStr">
        <is>
          <t>Gestión de Proyectos</t>
        </is>
      </c>
      <c r="D1458" t="inlineStr">
        <is>
          <t>Mensual</t>
        </is>
      </c>
      <c r="E1458" t="inlineStr">
        <is>
          <t>Positivo</t>
        </is>
      </c>
      <c r="F1458" s="134" t="n">
        <v>45596</v>
      </c>
      <c r="G1458" t="inlineStr">
        <is>
          <t>241-2024-10-31</t>
        </is>
      </c>
      <c r="H1458" t="inlineStr">
        <is>
          <t>NPFIC</t>
        </is>
      </c>
      <c r="I1458" t="inlineStr">
        <is>
          <t>No Proyectos con fase de inicio completa</t>
        </is>
      </c>
      <c r="J1458" t="n">
        <v>12</v>
      </c>
    </row>
    <row r="1459">
      <c r="A1459" t="n">
        <v>241</v>
      </c>
      <c r="B1459" t="inlineStr">
        <is>
          <t>Cumplimiento de gestión de proyectos fase inicio</t>
        </is>
      </c>
      <c r="C1459" t="inlineStr">
        <is>
          <t>Gestión de Proyectos</t>
        </is>
      </c>
      <c r="D1459" t="inlineStr">
        <is>
          <t>Mensual</t>
        </is>
      </c>
      <c r="E1459" t="inlineStr">
        <is>
          <t>Positivo</t>
        </is>
      </c>
      <c r="F1459" s="134" t="n">
        <v>45596</v>
      </c>
      <c r="G1459" t="inlineStr">
        <is>
          <t>241-2024-10-31</t>
        </is>
      </c>
      <c r="H1459" t="inlineStr">
        <is>
          <t>NPEE</t>
        </is>
      </c>
      <c r="I1459" t="inlineStr">
        <is>
          <t>No Proyectos en ejecución</t>
        </is>
      </c>
      <c r="J1459" t="n">
        <v>14</v>
      </c>
    </row>
    <row r="1460">
      <c r="A1460" t="n">
        <v>241</v>
      </c>
      <c r="B1460" t="inlineStr">
        <is>
          <t>Cumplimiento de gestión de proyectos fase inicio</t>
        </is>
      </c>
      <c r="C1460" t="inlineStr">
        <is>
          <t>Gestión de Proyectos</t>
        </is>
      </c>
      <c r="D1460" t="inlineStr">
        <is>
          <t>Mensual</t>
        </is>
      </c>
      <c r="E1460" t="inlineStr">
        <is>
          <t>Positivo</t>
        </is>
      </c>
      <c r="F1460" s="134" t="n">
        <v>45626</v>
      </c>
      <c r="G1460" t="inlineStr">
        <is>
          <t>241-2024-11-30</t>
        </is>
      </c>
      <c r="H1460" t="inlineStr">
        <is>
          <t>NPFIC</t>
        </is>
      </c>
      <c r="I1460" t="inlineStr">
        <is>
          <t>No Proyectos con fase de inicio completa</t>
        </is>
      </c>
      <c r="J1460" t="n">
        <v>7</v>
      </c>
    </row>
    <row r="1461">
      <c r="A1461" t="n">
        <v>241</v>
      </c>
      <c r="B1461" t="inlineStr">
        <is>
          <t>Cumplimiento de gestión de proyectos fase inicio</t>
        </is>
      </c>
      <c r="C1461" t="inlineStr">
        <is>
          <t>Gestión de Proyectos</t>
        </is>
      </c>
      <c r="D1461" t="inlineStr">
        <is>
          <t>Mensual</t>
        </is>
      </c>
      <c r="E1461" t="inlineStr">
        <is>
          <t>Positivo</t>
        </is>
      </c>
      <c r="F1461" s="134" t="n">
        <v>45626</v>
      </c>
      <c r="G1461" t="inlineStr">
        <is>
          <t>241-2024-11-30</t>
        </is>
      </c>
      <c r="H1461" t="inlineStr">
        <is>
          <t>NPEE</t>
        </is>
      </c>
      <c r="I1461" t="inlineStr">
        <is>
          <t>No Proyectos en ejecución</t>
        </is>
      </c>
      <c r="J1461" t="n">
        <v>7</v>
      </c>
    </row>
    <row r="1462">
      <c r="A1462" t="n">
        <v>241</v>
      </c>
      <c r="B1462" t="inlineStr">
        <is>
          <t>Cumplimiento de gestión de proyectos fase inicio</t>
        </is>
      </c>
      <c r="C1462" t="inlineStr">
        <is>
          <t>Gestión de Proyectos</t>
        </is>
      </c>
      <c r="D1462" t="inlineStr">
        <is>
          <t>Mensual</t>
        </is>
      </c>
      <c r="E1462" t="inlineStr">
        <is>
          <t>Positivo</t>
        </is>
      </c>
      <c r="F1462" s="134" t="n">
        <v>45657</v>
      </c>
      <c r="G1462" t="inlineStr">
        <is>
          <t>241-2024-12-31</t>
        </is>
      </c>
      <c r="H1462" t="inlineStr">
        <is>
          <t>NPFIC</t>
        </is>
      </c>
      <c r="I1462" t="inlineStr">
        <is>
          <t>No Proyectos con fase de inicio completa</t>
        </is>
      </c>
      <c r="J1462" t="n">
        <v>3</v>
      </c>
    </row>
    <row r="1463">
      <c r="A1463" t="n">
        <v>241</v>
      </c>
      <c r="B1463" t="inlineStr">
        <is>
          <t>Cumplimiento de gestión de proyectos fase inicio</t>
        </is>
      </c>
      <c r="C1463" t="inlineStr">
        <is>
          <t>Gestión de Proyectos</t>
        </is>
      </c>
      <c r="D1463" t="inlineStr">
        <is>
          <t>Mensual</t>
        </is>
      </c>
      <c r="E1463" t="inlineStr">
        <is>
          <t>Positivo</t>
        </is>
      </c>
      <c r="F1463" s="134" t="n">
        <v>45657</v>
      </c>
      <c r="G1463" t="inlineStr">
        <is>
          <t>241-2024-12-31</t>
        </is>
      </c>
      <c r="H1463" t="inlineStr">
        <is>
          <t>NPEE</t>
        </is>
      </c>
      <c r="I1463" t="inlineStr">
        <is>
          <t>No Proyectos en ejecución</t>
        </is>
      </c>
      <c r="J1463" t="n">
        <v>3</v>
      </c>
    </row>
    <row r="1464">
      <c r="A1464" t="n">
        <v>241</v>
      </c>
      <c r="B1464" t="inlineStr">
        <is>
          <t>Cumplimiento de gestión de proyectos fase inicio</t>
        </is>
      </c>
      <c r="C1464" t="inlineStr">
        <is>
          <t>Gestión de Proyectos</t>
        </is>
      </c>
      <c r="D1464" t="inlineStr">
        <is>
          <t>Mensual</t>
        </is>
      </c>
      <c r="E1464" t="inlineStr">
        <is>
          <t>Positivo</t>
        </is>
      </c>
      <c r="F1464" s="134" t="n">
        <v>45688</v>
      </c>
      <c r="G1464" t="inlineStr">
        <is>
          <t>241-2025-01-31</t>
        </is>
      </c>
      <c r="H1464" t="inlineStr">
        <is>
          <t>NPFIC</t>
        </is>
      </c>
      <c r="I1464" t="inlineStr">
        <is>
          <t>No Proyectos con fase de inicio completa</t>
        </is>
      </c>
      <c r="J1464" t="n">
        <v>4</v>
      </c>
    </row>
    <row r="1465">
      <c r="A1465" t="n">
        <v>241</v>
      </c>
      <c r="B1465" t="inlineStr">
        <is>
          <t>Cumplimiento de gestión de proyectos fase inicio</t>
        </is>
      </c>
      <c r="C1465" t="inlineStr">
        <is>
          <t>Gestión de Proyectos</t>
        </is>
      </c>
      <c r="D1465" t="inlineStr">
        <is>
          <t>Mensual</t>
        </is>
      </c>
      <c r="E1465" t="inlineStr">
        <is>
          <t>Positivo</t>
        </is>
      </c>
      <c r="F1465" s="134" t="n">
        <v>45688</v>
      </c>
      <c r="G1465" t="inlineStr">
        <is>
          <t>241-2025-01-31</t>
        </is>
      </c>
      <c r="H1465" t="inlineStr">
        <is>
          <t>NPEE</t>
        </is>
      </c>
      <c r="I1465" t="inlineStr">
        <is>
          <t>No Proyectos en ejecución</t>
        </is>
      </c>
      <c r="J1465" t="n">
        <v>4</v>
      </c>
    </row>
    <row r="1466">
      <c r="A1466" t="n">
        <v>241</v>
      </c>
      <c r="B1466" t="inlineStr">
        <is>
          <t>Cumplimiento de gestión de proyectos fase inicio</t>
        </is>
      </c>
      <c r="C1466" t="inlineStr">
        <is>
          <t>Gestión de Proyectos</t>
        </is>
      </c>
      <c r="D1466" t="inlineStr">
        <is>
          <t>Mensual</t>
        </is>
      </c>
      <c r="E1466" t="inlineStr">
        <is>
          <t>Positivo</t>
        </is>
      </c>
      <c r="F1466" s="134" t="n">
        <v>45716</v>
      </c>
      <c r="G1466" t="inlineStr">
        <is>
          <t>241-2025-02-28</t>
        </is>
      </c>
      <c r="H1466" t="inlineStr">
        <is>
          <t>NPFIC</t>
        </is>
      </c>
      <c r="I1466" t="inlineStr">
        <is>
          <t>No Proyectos con fase de inicio completa</t>
        </is>
      </c>
      <c r="J1466" t="n">
        <v>12</v>
      </c>
    </row>
    <row r="1467">
      <c r="A1467" t="n">
        <v>241</v>
      </c>
      <c r="B1467" t="inlineStr">
        <is>
          <t>Cumplimiento de gestión de proyectos fase inicio</t>
        </is>
      </c>
      <c r="C1467" t="inlineStr">
        <is>
          <t>Gestión de Proyectos</t>
        </is>
      </c>
      <c r="D1467" t="inlineStr">
        <is>
          <t>Mensual</t>
        </is>
      </c>
      <c r="E1467" t="inlineStr">
        <is>
          <t>Positivo</t>
        </is>
      </c>
      <c r="F1467" s="134" t="n">
        <v>45716</v>
      </c>
      <c r="G1467" t="inlineStr">
        <is>
          <t>241-2025-02-28</t>
        </is>
      </c>
      <c r="H1467" t="inlineStr">
        <is>
          <t>NPEE</t>
        </is>
      </c>
      <c r="I1467" t="inlineStr">
        <is>
          <t>No Proyectos en ejecución</t>
        </is>
      </c>
      <c r="J1467" t="n">
        <v>12</v>
      </c>
    </row>
    <row r="1468">
      <c r="A1468" t="n">
        <v>241</v>
      </c>
      <c r="B1468" t="inlineStr">
        <is>
          <t>Cumplimiento de gestión de proyectos fase inicio</t>
        </is>
      </c>
      <c r="C1468" t="inlineStr">
        <is>
          <t>Gestión de Proyectos</t>
        </is>
      </c>
      <c r="D1468" t="inlineStr">
        <is>
          <t>Mensual</t>
        </is>
      </c>
      <c r="E1468" t="inlineStr">
        <is>
          <t>Positivo</t>
        </is>
      </c>
      <c r="F1468" s="134" t="n">
        <v>45747</v>
      </c>
      <c r="G1468" t="inlineStr">
        <is>
          <t>241-2025-03-31</t>
        </is>
      </c>
      <c r="H1468" t="inlineStr">
        <is>
          <t>NPFIC</t>
        </is>
      </c>
      <c r="I1468" t="inlineStr">
        <is>
          <t>No Proyectos con fase de inicio completa</t>
        </is>
      </c>
      <c r="J1468" t="n">
        <v>12</v>
      </c>
    </row>
    <row r="1469">
      <c r="A1469" t="n">
        <v>241</v>
      </c>
      <c r="B1469" t="inlineStr">
        <is>
          <t>Cumplimiento de gestión de proyectos fase inicio</t>
        </is>
      </c>
      <c r="C1469" t="inlineStr">
        <is>
          <t>Gestión de Proyectos</t>
        </is>
      </c>
      <c r="D1469" t="inlineStr">
        <is>
          <t>Mensual</t>
        </is>
      </c>
      <c r="E1469" t="inlineStr">
        <is>
          <t>Positivo</t>
        </is>
      </c>
      <c r="F1469" s="134" t="n">
        <v>45747</v>
      </c>
      <c r="G1469" t="inlineStr">
        <is>
          <t>241-2025-03-31</t>
        </is>
      </c>
      <c r="H1469" t="inlineStr">
        <is>
          <t>NPEE</t>
        </is>
      </c>
      <c r="I1469" t="inlineStr">
        <is>
          <t>No Proyectos en ejecución</t>
        </is>
      </c>
      <c r="J1469" t="n">
        <v>12</v>
      </c>
    </row>
    <row r="1470">
      <c r="A1470" t="n">
        <v>241</v>
      </c>
      <c r="B1470" t="inlineStr">
        <is>
          <t>Cumplimiento de gestión de proyectos fase inicio</t>
        </is>
      </c>
      <c r="C1470" t="inlineStr">
        <is>
          <t>Gestión de Proyectos</t>
        </is>
      </c>
      <c r="D1470" t="inlineStr">
        <is>
          <t>Mensual</t>
        </is>
      </c>
      <c r="E1470" t="inlineStr">
        <is>
          <t>Positivo</t>
        </is>
      </c>
      <c r="F1470" s="134" t="n">
        <v>45777</v>
      </c>
      <c r="G1470" t="inlineStr">
        <is>
          <t>241-2025-04-30</t>
        </is>
      </c>
      <c r="H1470" t="inlineStr">
        <is>
          <t>NPFIC</t>
        </is>
      </c>
      <c r="I1470" t="inlineStr">
        <is>
          <t>No Proyectos con fase de inicio completa</t>
        </is>
      </c>
      <c r="J1470" t="n">
        <v>12</v>
      </c>
    </row>
    <row r="1471">
      <c r="A1471" t="n">
        <v>241</v>
      </c>
      <c r="B1471" t="inlineStr">
        <is>
          <t>Cumplimiento de gestión de proyectos fase inicio</t>
        </is>
      </c>
      <c r="C1471" t="inlineStr">
        <is>
          <t>Gestión de Proyectos</t>
        </is>
      </c>
      <c r="D1471" t="inlineStr">
        <is>
          <t>Mensual</t>
        </is>
      </c>
      <c r="E1471" t="inlineStr">
        <is>
          <t>Positivo</t>
        </is>
      </c>
      <c r="F1471" s="134" t="n">
        <v>45777</v>
      </c>
      <c r="G1471" t="inlineStr">
        <is>
          <t>241-2025-04-30</t>
        </is>
      </c>
      <c r="H1471" t="inlineStr">
        <is>
          <t>NPEE</t>
        </is>
      </c>
      <c r="I1471" t="inlineStr">
        <is>
          <t>No Proyectos en ejecución</t>
        </is>
      </c>
      <c r="J1471" t="n">
        <v>12</v>
      </c>
    </row>
    <row r="1472">
      <c r="A1472" t="n">
        <v>241</v>
      </c>
      <c r="B1472" t="inlineStr">
        <is>
          <t>Cumplimiento de gestión de proyectos fase inicio</t>
        </is>
      </c>
      <c r="C1472" t="inlineStr">
        <is>
          <t>Gestión de Proyectos</t>
        </is>
      </c>
      <c r="D1472" t="inlineStr">
        <is>
          <t>Mensual</t>
        </is>
      </c>
      <c r="E1472" t="inlineStr">
        <is>
          <t>Positivo</t>
        </is>
      </c>
      <c r="F1472" s="134" t="n">
        <v>45808</v>
      </c>
      <c r="G1472" t="inlineStr">
        <is>
          <t>241-2025-05-31</t>
        </is>
      </c>
      <c r="H1472" t="inlineStr">
        <is>
          <t>NPFIC</t>
        </is>
      </c>
      <c r="I1472" t="inlineStr">
        <is>
          <t>No Proyectos con fase de inicio completa</t>
        </is>
      </c>
      <c r="J1472" t="n">
        <v>12</v>
      </c>
    </row>
    <row r="1473">
      <c r="A1473" t="n">
        <v>241</v>
      </c>
      <c r="B1473" t="inlineStr">
        <is>
          <t>Cumplimiento de gestión de proyectos fase inicio</t>
        </is>
      </c>
      <c r="C1473" t="inlineStr">
        <is>
          <t>Gestión de Proyectos</t>
        </is>
      </c>
      <c r="D1473" t="inlineStr">
        <is>
          <t>Mensual</t>
        </is>
      </c>
      <c r="E1473" t="inlineStr">
        <is>
          <t>Positivo</t>
        </is>
      </c>
      <c r="F1473" s="134" t="n">
        <v>45808</v>
      </c>
      <c r="G1473" t="inlineStr">
        <is>
          <t>241-2025-05-31</t>
        </is>
      </c>
      <c r="H1473" t="inlineStr">
        <is>
          <t>NPEE</t>
        </is>
      </c>
      <c r="I1473" t="inlineStr">
        <is>
          <t>No Proyectos en ejecución</t>
        </is>
      </c>
      <c r="J1473" t="n">
        <v>12</v>
      </c>
    </row>
    <row r="1474">
      <c r="A1474" t="n">
        <v>241</v>
      </c>
      <c r="B1474" t="inlineStr">
        <is>
          <t>Cumplimiento de gestión de proyectos fase inicio</t>
        </is>
      </c>
      <c r="C1474" t="inlineStr">
        <is>
          <t>Gestión de Proyectos</t>
        </is>
      </c>
      <c r="D1474" t="inlineStr">
        <is>
          <t>Mensual</t>
        </is>
      </c>
      <c r="E1474" t="inlineStr">
        <is>
          <t>Positivo</t>
        </is>
      </c>
      <c r="F1474" s="134" t="n">
        <v>45838</v>
      </c>
      <c r="G1474" t="inlineStr">
        <is>
          <t>241-2025-06-30</t>
        </is>
      </c>
      <c r="H1474" t="inlineStr">
        <is>
          <t>NPFIC</t>
        </is>
      </c>
      <c r="I1474" t="inlineStr">
        <is>
          <t>No Proyectos con fase de inicio completa</t>
        </is>
      </c>
      <c r="J1474" t="n">
        <v>13</v>
      </c>
    </row>
    <row r="1475">
      <c r="A1475" t="n">
        <v>241</v>
      </c>
      <c r="B1475" t="inlineStr">
        <is>
          <t>Cumplimiento de gestión de proyectos fase inicio</t>
        </is>
      </c>
      <c r="C1475" t="inlineStr">
        <is>
          <t>Gestión de Proyectos</t>
        </is>
      </c>
      <c r="D1475" t="inlineStr">
        <is>
          <t>Mensual</t>
        </is>
      </c>
      <c r="E1475" t="inlineStr">
        <is>
          <t>Positivo</t>
        </is>
      </c>
      <c r="F1475" s="134" t="n">
        <v>45838</v>
      </c>
      <c r="G1475" t="inlineStr">
        <is>
          <t>241-2025-06-30</t>
        </is>
      </c>
      <c r="H1475" t="inlineStr">
        <is>
          <t>NPEE</t>
        </is>
      </c>
      <c r="I1475" t="inlineStr">
        <is>
          <t>No Proyectos en ejecución</t>
        </is>
      </c>
      <c r="J1475" t="n">
        <v>13</v>
      </c>
    </row>
    <row r="1476">
      <c r="A1476" t="n">
        <v>241</v>
      </c>
      <c r="B1476" t="inlineStr">
        <is>
          <t>Cumplimiento de gestión de proyectos fase inicio</t>
        </is>
      </c>
      <c r="C1476" t="inlineStr">
        <is>
          <t>Gestión de Proyectos</t>
        </is>
      </c>
      <c r="D1476" t="inlineStr">
        <is>
          <t>Mensual</t>
        </is>
      </c>
      <c r="E1476" t="inlineStr">
        <is>
          <t>Positivo</t>
        </is>
      </c>
      <c r="F1476" s="134" t="n">
        <v>45869</v>
      </c>
      <c r="G1476" t="inlineStr">
        <is>
          <t>241-2025-07-31</t>
        </is>
      </c>
      <c r="H1476" t="inlineStr">
        <is>
          <t>NPFIC</t>
        </is>
      </c>
      <c r="I1476" t="inlineStr">
        <is>
          <t>No Proyectos con fase de inicio completa</t>
        </is>
      </c>
      <c r="J1476" t="n">
        <v>13</v>
      </c>
    </row>
    <row r="1477">
      <c r="A1477" t="n">
        <v>241</v>
      </c>
      <c r="B1477" t="inlineStr">
        <is>
          <t>Cumplimiento de gestión de proyectos fase inicio</t>
        </is>
      </c>
      <c r="C1477" t="inlineStr">
        <is>
          <t>Gestión de Proyectos</t>
        </is>
      </c>
      <c r="D1477" t="inlineStr">
        <is>
          <t>Mensual</t>
        </is>
      </c>
      <c r="E1477" t="inlineStr">
        <is>
          <t>Positivo</t>
        </is>
      </c>
      <c r="F1477" s="134" t="n">
        <v>45869</v>
      </c>
      <c r="G1477" t="inlineStr">
        <is>
          <t>241-2025-07-31</t>
        </is>
      </c>
      <c r="H1477" t="inlineStr">
        <is>
          <t>NPEE</t>
        </is>
      </c>
      <c r="I1477" t="inlineStr">
        <is>
          <t>No Proyectos en ejecución</t>
        </is>
      </c>
      <c r="J1477" t="n">
        <v>13</v>
      </c>
    </row>
    <row r="1478">
      <c r="A1478" t="n">
        <v>241</v>
      </c>
      <c r="B1478" t="inlineStr">
        <is>
          <t>Cumplimiento de gestión de proyectos fase inicio</t>
        </is>
      </c>
      <c r="C1478" t="inlineStr">
        <is>
          <t>Gestión de Proyectos</t>
        </is>
      </c>
      <c r="D1478" t="inlineStr">
        <is>
          <t>Mensual</t>
        </is>
      </c>
      <c r="E1478" t="inlineStr">
        <is>
          <t>Positivo</t>
        </is>
      </c>
      <c r="F1478" s="134" t="n">
        <v>45900</v>
      </c>
      <c r="G1478" t="inlineStr">
        <is>
          <t>241-2025-08-31</t>
        </is>
      </c>
      <c r="H1478" t="inlineStr">
        <is>
          <t>NPFIC</t>
        </is>
      </c>
      <c r="I1478" t="inlineStr">
        <is>
          <t>No Proyectos con fase de inicio completa</t>
        </is>
      </c>
      <c r="J1478" t="n">
        <v>13</v>
      </c>
    </row>
    <row r="1479">
      <c r="A1479" t="n">
        <v>241</v>
      </c>
      <c r="B1479" t="inlineStr">
        <is>
          <t>Cumplimiento de gestión de proyectos fase inicio</t>
        </is>
      </c>
      <c r="C1479" t="inlineStr">
        <is>
          <t>Gestión de Proyectos</t>
        </is>
      </c>
      <c r="D1479" t="inlineStr">
        <is>
          <t>Mensual</t>
        </is>
      </c>
      <c r="E1479" t="inlineStr">
        <is>
          <t>Positivo</t>
        </is>
      </c>
      <c r="F1479" s="134" t="n">
        <v>45900</v>
      </c>
      <c r="G1479" t="inlineStr">
        <is>
          <t>241-2025-08-31</t>
        </is>
      </c>
      <c r="H1479" t="inlineStr">
        <is>
          <t>NPEE</t>
        </is>
      </c>
      <c r="I1479" t="inlineStr">
        <is>
          <t>No Proyectos en ejecución</t>
        </is>
      </c>
      <c r="J1479" t="n">
        <v>13</v>
      </c>
    </row>
    <row r="1480">
      <c r="A1480" t="n">
        <v>241</v>
      </c>
      <c r="B1480" t="inlineStr">
        <is>
          <t>Cumplimiento de gestión de proyectos fase inicio</t>
        </is>
      </c>
      <c r="C1480" t="inlineStr">
        <is>
          <t>Gestión de Proyectos</t>
        </is>
      </c>
      <c r="D1480" t="inlineStr">
        <is>
          <t>Mensual</t>
        </is>
      </c>
      <c r="E1480" t="inlineStr">
        <is>
          <t>Positivo</t>
        </is>
      </c>
      <c r="F1480" s="134" t="n">
        <v>45930</v>
      </c>
      <c r="G1480" t="inlineStr">
        <is>
          <t>241-2025-09-30</t>
        </is>
      </c>
      <c r="H1480" t="inlineStr">
        <is>
          <t>NPFIC</t>
        </is>
      </c>
      <c r="I1480" t="inlineStr">
        <is>
          <t>No Proyectos con fase de inicio completa</t>
        </is>
      </c>
      <c r="J1480" t="n">
        <v>13</v>
      </c>
    </row>
    <row r="1481">
      <c r="A1481" t="n">
        <v>241</v>
      </c>
      <c r="B1481" t="inlineStr">
        <is>
          <t>Cumplimiento de gestión de proyectos fase inicio</t>
        </is>
      </c>
      <c r="C1481" t="inlineStr">
        <is>
          <t>Gestión de Proyectos</t>
        </is>
      </c>
      <c r="D1481" t="inlineStr">
        <is>
          <t>Mensual</t>
        </is>
      </c>
      <c r="E1481" t="inlineStr">
        <is>
          <t>Positivo</t>
        </is>
      </c>
      <c r="F1481" s="134" t="n">
        <v>45930</v>
      </c>
      <c r="G1481" t="inlineStr">
        <is>
          <t>241-2025-09-30</t>
        </is>
      </c>
      <c r="H1481" t="inlineStr">
        <is>
          <t>NPEE</t>
        </is>
      </c>
      <c r="I1481" t="inlineStr">
        <is>
          <t>No Proyectos en ejecución</t>
        </is>
      </c>
      <c r="J1481" t="n">
        <v>13</v>
      </c>
    </row>
    <row r="1482">
      <c r="A1482" t="n">
        <v>241</v>
      </c>
      <c r="B1482" t="inlineStr">
        <is>
          <t>Cumplimiento de gestión de proyectos fase inicio</t>
        </is>
      </c>
      <c r="C1482" t="inlineStr">
        <is>
          <t>Gestión de Proyectos</t>
        </is>
      </c>
      <c r="D1482" t="inlineStr">
        <is>
          <t>Mensual</t>
        </is>
      </c>
      <c r="E1482" t="inlineStr">
        <is>
          <t>Positivo</t>
        </is>
      </c>
      <c r="F1482" s="134" t="n">
        <v>45961</v>
      </c>
      <c r="G1482" t="inlineStr">
        <is>
          <t>241-2025-10-31</t>
        </is>
      </c>
      <c r="H1482" t="inlineStr">
        <is>
          <t>NPFIC</t>
        </is>
      </c>
      <c r="I1482" t="inlineStr">
        <is>
          <t>No Proyectos con fase de inicio completa</t>
        </is>
      </c>
      <c r="J1482" t="n">
        <v>12</v>
      </c>
    </row>
    <row r="1483">
      <c r="A1483" t="n">
        <v>241</v>
      </c>
      <c r="B1483" t="inlineStr">
        <is>
          <t>Cumplimiento de gestión de proyectos fase inicio</t>
        </is>
      </c>
      <c r="C1483" t="inlineStr">
        <is>
          <t>Gestión de Proyectos</t>
        </is>
      </c>
      <c r="D1483" t="inlineStr">
        <is>
          <t>Mensual</t>
        </is>
      </c>
      <c r="E1483" t="inlineStr">
        <is>
          <t>Positivo</t>
        </is>
      </c>
      <c r="F1483" s="134" t="n">
        <v>45961</v>
      </c>
      <c r="G1483" t="inlineStr">
        <is>
          <t>241-2025-10-31</t>
        </is>
      </c>
      <c r="H1483" t="inlineStr">
        <is>
          <t>NPEE</t>
        </is>
      </c>
      <c r="I1483" t="inlineStr">
        <is>
          <t>No Proyectos en ejecución</t>
        </is>
      </c>
      <c r="J1483" t="n">
        <v>12</v>
      </c>
    </row>
    <row r="1484">
      <c r="A1484" t="n">
        <v>241</v>
      </c>
      <c r="B1484" t="inlineStr">
        <is>
          <t>Cumplimiento de gestión de proyectos fase inicio</t>
        </is>
      </c>
      <c r="C1484" t="inlineStr">
        <is>
          <t>Gestión de Proyectos</t>
        </is>
      </c>
      <c r="D1484" t="inlineStr">
        <is>
          <t>Mensual</t>
        </is>
      </c>
      <c r="E1484" t="inlineStr">
        <is>
          <t>Positivo</t>
        </is>
      </c>
      <c r="F1484" s="134" t="n">
        <v>45991</v>
      </c>
      <c r="G1484" t="inlineStr">
        <is>
          <t>241-2025-11-30</t>
        </is>
      </c>
      <c r="H1484" t="inlineStr">
        <is>
          <t>NPFIC</t>
        </is>
      </c>
      <c r="I1484" t="inlineStr">
        <is>
          <t>No Proyectos con fase de inicio completa</t>
        </is>
      </c>
      <c r="J1484" t="n">
        <v>12</v>
      </c>
    </row>
    <row r="1485">
      <c r="A1485" t="n">
        <v>241</v>
      </c>
      <c r="B1485" t="inlineStr">
        <is>
          <t>Cumplimiento de gestión de proyectos fase inicio</t>
        </is>
      </c>
      <c r="C1485" t="inlineStr">
        <is>
          <t>Gestión de Proyectos</t>
        </is>
      </c>
      <c r="D1485" t="inlineStr">
        <is>
          <t>Mensual</t>
        </is>
      </c>
      <c r="E1485" t="inlineStr">
        <is>
          <t>Positivo</t>
        </is>
      </c>
      <c r="F1485" s="134" t="n">
        <v>45991</v>
      </c>
      <c r="G1485" t="inlineStr">
        <is>
          <t>241-2025-11-30</t>
        </is>
      </c>
      <c r="H1485" t="inlineStr">
        <is>
          <t>NPEE</t>
        </is>
      </c>
      <c r="I1485" t="inlineStr">
        <is>
          <t>No Proyectos en ejecución</t>
        </is>
      </c>
      <c r="J1485" t="n">
        <v>12</v>
      </c>
    </row>
    <row r="1486">
      <c r="A1486" t="n">
        <v>241</v>
      </c>
      <c r="B1486" t="inlineStr">
        <is>
          <t>Cumplimiento de gestión de proyectos fase inicio</t>
        </is>
      </c>
      <c r="C1486" t="inlineStr">
        <is>
          <t>Gestión de Proyectos</t>
        </is>
      </c>
      <c r="D1486" t="inlineStr">
        <is>
          <t>Mensual</t>
        </is>
      </c>
      <c r="E1486" t="inlineStr">
        <is>
          <t>Positivo</t>
        </is>
      </c>
      <c r="F1486" s="134" t="n">
        <v>46022</v>
      </c>
      <c r="G1486" t="inlineStr">
        <is>
          <t>241-2025-12-31</t>
        </is>
      </c>
      <c r="H1486" t="inlineStr">
        <is>
          <t>NPFIC</t>
        </is>
      </c>
      <c r="I1486" t="inlineStr">
        <is>
          <t>No Proyectos con fase de inicio completa</t>
        </is>
      </c>
      <c r="J1486" t="n">
        <v>11</v>
      </c>
    </row>
    <row r="1487">
      <c r="A1487" t="n">
        <v>241</v>
      </c>
      <c r="B1487" t="inlineStr">
        <is>
          <t>Cumplimiento de gestión de proyectos fase inicio</t>
        </is>
      </c>
      <c r="C1487" t="inlineStr">
        <is>
          <t>Gestión de Proyectos</t>
        </is>
      </c>
      <c r="D1487" t="inlineStr">
        <is>
          <t>Mensual</t>
        </is>
      </c>
      <c r="E1487" t="inlineStr">
        <is>
          <t>Positivo</t>
        </is>
      </c>
      <c r="F1487" s="134" t="n">
        <v>46022</v>
      </c>
      <c r="G1487" t="inlineStr">
        <is>
          <t>241-2025-12-31</t>
        </is>
      </c>
      <c r="H1487" t="inlineStr">
        <is>
          <t>NPEE</t>
        </is>
      </c>
      <c r="I1487" t="inlineStr">
        <is>
          <t>No Proyectos en ejecución</t>
        </is>
      </c>
      <c r="J1487" t="n">
        <v>12</v>
      </c>
    </row>
    <row r="1488">
      <c r="A1488" t="n">
        <v>241</v>
      </c>
      <c r="B1488" t="inlineStr">
        <is>
          <t>Cumplimiento de gestión de proyectos fase inicio</t>
        </is>
      </c>
      <c r="C1488" t="inlineStr">
        <is>
          <t>Gestión de Proyectos</t>
        </is>
      </c>
      <c r="D1488" t="inlineStr">
        <is>
          <t>Mensual</t>
        </is>
      </c>
      <c r="E1488" t="inlineStr">
        <is>
          <t>Positivo</t>
        </is>
      </c>
      <c r="F1488" s="134" t="n">
        <v>46053</v>
      </c>
      <c r="G1488" t="inlineStr">
        <is>
          <t>241-2026-01-31</t>
        </is>
      </c>
      <c r="H1488" t="inlineStr">
        <is>
          <t>NPFIC</t>
        </is>
      </c>
      <c r="I1488" t="inlineStr">
        <is>
          <t>No Proyectos con fase de inicio completa</t>
        </is>
      </c>
      <c r="J1488" t="n">
        <v>9</v>
      </c>
    </row>
    <row r="1489">
      <c r="A1489" t="n">
        <v>241</v>
      </c>
      <c r="B1489" t="inlineStr">
        <is>
          <t>Cumplimiento de gestión de proyectos fase inicio</t>
        </is>
      </c>
      <c r="C1489" t="inlineStr">
        <is>
          <t>Gestión de Proyectos</t>
        </is>
      </c>
      <c r="D1489" t="inlineStr">
        <is>
          <t>Mensual</t>
        </is>
      </c>
      <c r="E1489" t="inlineStr">
        <is>
          <t>Positivo</t>
        </is>
      </c>
      <c r="F1489" s="134" t="n">
        <v>46053</v>
      </c>
      <c r="G1489" t="inlineStr">
        <is>
          <t>241-2026-01-31</t>
        </is>
      </c>
      <c r="H1489" t="inlineStr">
        <is>
          <t>NPEE</t>
        </is>
      </c>
      <c r="I1489" t="inlineStr">
        <is>
          <t>No Proyectos en ejecución</t>
        </is>
      </c>
      <c r="J1489" t="n">
        <v>10</v>
      </c>
    </row>
    <row r="1490">
      <c r="A1490" t="n">
        <v>244</v>
      </c>
      <c r="B1490" t="inlineStr">
        <is>
          <t>GreenMetric - Nacional</t>
        </is>
      </c>
      <c r="C1490" t="inlineStr">
        <is>
          <t>GESTIÓN AMBIENTAL</t>
        </is>
      </c>
      <c r="D1490" t="inlineStr">
        <is>
          <t>Anual</t>
        </is>
      </c>
      <c r="E1490" t="inlineStr">
        <is>
          <t>Negativo</t>
        </is>
      </c>
      <c r="F1490" s="134" t="n">
        <v>44926</v>
      </c>
      <c r="G1490" t="inlineStr">
        <is>
          <t>244-2022-12-31</t>
        </is>
      </c>
      <c r="H1490" t="inlineStr">
        <is>
          <t>RNGM</t>
        </is>
      </c>
      <c r="I1490" t="inlineStr">
        <is>
          <t>Ranking nacional de campus verdes y sostenibilidad ambiental   GreenMetric</t>
        </is>
      </c>
      <c r="J1490" t="n">
        <v>27</v>
      </c>
    </row>
    <row r="1491">
      <c r="A1491" t="n">
        <v>244</v>
      </c>
      <c r="B1491" t="inlineStr">
        <is>
          <t>GreenMetric - Nacional</t>
        </is>
      </c>
      <c r="C1491" t="inlineStr">
        <is>
          <t>GESTIÓN AMBIENTAL</t>
        </is>
      </c>
      <c r="D1491" t="inlineStr">
        <is>
          <t>Anual</t>
        </is>
      </c>
      <c r="E1491" t="inlineStr">
        <is>
          <t>Negativo</t>
        </is>
      </c>
      <c r="F1491" s="134" t="n">
        <v>45291</v>
      </c>
      <c r="G1491" t="inlineStr">
        <is>
          <t>244-2023-12-31</t>
        </is>
      </c>
      <c r="H1491" t="inlineStr">
        <is>
          <t>RNGM</t>
        </is>
      </c>
      <c r="I1491" t="inlineStr">
        <is>
          <t>Ranking nacional de campus verdes y sostenibilidad ambiental   GreenMetric</t>
        </is>
      </c>
      <c r="J1491" t="n">
        <v>24</v>
      </c>
    </row>
    <row r="1492">
      <c r="A1492" t="n">
        <v>244</v>
      </c>
      <c r="B1492" t="inlineStr">
        <is>
          <t>GreenMetric - Nacional</t>
        </is>
      </c>
      <c r="C1492" t="inlineStr">
        <is>
          <t>GESTIÓN AMBIENTAL</t>
        </is>
      </c>
      <c r="D1492" t="inlineStr">
        <is>
          <t>Anual</t>
        </is>
      </c>
      <c r="E1492" t="inlineStr">
        <is>
          <t>Negativo</t>
        </is>
      </c>
      <c r="F1492" s="134" t="n">
        <v>45657</v>
      </c>
      <c r="G1492" t="inlineStr">
        <is>
          <t>244-2024-12-31</t>
        </is>
      </c>
      <c r="H1492" t="inlineStr">
        <is>
          <t>RNGM</t>
        </is>
      </c>
      <c r="I1492" t="inlineStr">
        <is>
          <t>Ranking nacional de campus verdes y sostenibilidad ambiental   GreenMetric</t>
        </is>
      </c>
      <c r="J1492" t="n">
        <v>25</v>
      </c>
    </row>
    <row r="1493">
      <c r="A1493" t="n">
        <v>244</v>
      </c>
      <c r="B1493" t="inlineStr">
        <is>
          <t>GreenMetric - Nacional</t>
        </is>
      </c>
      <c r="C1493" t="inlineStr">
        <is>
          <t>GESTIÓN AMBIENTAL</t>
        </is>
      </c>
      <c r="D1493" t="inlineStr">
        <is>
          <t>Anual</t>
        </is>
      </c>
      <c r="E1493" t="inlineStr">
        <is>
          <t>Negativo</t>
        </is>
      </c>
      <c r="F1493" s="134" t="n">
        <v>46022</v>
      </c>
      <c r="G1493" t="inlineStr">
        <is>
          <t>244-2025-12-31</t>
        </is>
      </c>
      <c r="H1493" t="inlineStr">
        <is>
          <t>RNGM</t>
        </is>
      </c>
      <c r="I1493" t="inlineStr">
        <is>
          <t>Ranking nacional de campus verdes y sostenibilidad ambiental   GreenMetric</t>
        </is>
      </c>
      <c r="J1493" t="n">
        <v>13</v>
      </c>
    </row>
    <row r="1494">
      <c r="A1494" t="n">
        <v>245</v>
      </c>
      <c r="B1494" t="inlineStr">
        <is>
          <t>Tasa de Permanencia Intersemestral</t>
        </is>
      </c>
      <c r="C1494" t="inlineStr">
        <is>
          <t>Permanencia</t>
        </is>
      </c>
      <c r="D1494" t="inlineStr">
        <is>
          <t>Trimestral</t>
        </is>
      </c>
      <c r="E1494" t="inlineStr">
        <is>
          <t>Positivo</t>
        </is>
      </c>
      <c r="F1494" s="134" t="n">
        <v>45107</v>
      </c>
      <c r="G1494" t="inlineStr">
        <is>
          <t>245-2023-06-30</t>
        </is>
      </c>
      <c r="H1494" t="inlineStr">
        <is>
          <t>TPE</t>
        </is>
      </c>
      <c r="I1494" t="inlineStr">
        <is>
          <t>Tasa de permanencia esperada</t>
        </is>
      </c>
      <c r="J1494" t="n">
        <v>87</v>
      </c>
    </row>
    <row r="1495">
      <c r="A1495" t="n">
        <v>245</v>
      </c>
      <c r="B1495" t="inlineStr">
        <is>
          <t>Tasa de Permanencia Intersemestral</t>
        </is>
      </c>
      <c r="C1495" t="inlineStr">
        <is>
          <t>Permanencia</t>
        </is>
      </c>
      <c r="D1495" t="inlineStr">
        <is>
          <t>Trimestral</t>
        </is>
      </c>
      <c r="E1495" t="inlineStr">
        <is>
          <t>Positivo</t>
        </is>
      </c>
      <c r="F1495" s="134" t="n">
        <v>45107</v>
      </c>
      <c r="G1495" t="inlineStr">
        <is>
          <t>245-2023-06-30</t>
        </is>
      </c>
      <c r="H1495" t="inlineStr">
        <is>
          <t>TPR</t>
        </is>
      </c>
      <c r="I1495" t="inlineStr">
        <is>
          <t>Tasa de permanencia real del periodo</t>
        </is>
      </c>
      <c r="J1495" t="n">
        <v>85.12</v>
      </c>
    </row>
    <row r="1496">
      <c r="A1496" t="n">
        <v>245</v>
      </c>
      <c r="B1496" t="inlineStr">
        <is>
          <t>Tasa de Permanencia Intersemestral</t>
        </is>
      </c>
      <c r="C1496" t="inlineStr">
        <is>
          <t>Permanencia</t>
        </is>
      </c>
      <c r="D1496" t="inlineStr">
        <is>
          <t>Trimestral</t>
        </is>
      </c>
      <c r="E1496" t="inlineStr">
        <is>
          <t>Positivo</t>
        </is>
      </c>
      <c r="F1496" s="134" t="n">
        <v>45291</v>
      </c>
      <c r="G1496" t="inlineStr">
        <is>
          <t>245-2023-12-31</t>
        </is>
      </c>
      <c r="H1496" t="inlineStr">
        <is>
          <t>TPE</t>
        </is>
      </c>
      <c r="I1496" t="inlineStr">
        <is>
          <t>Tasa de permanencia esperada</t>
        </is>
      </c>
      <c r="J1496" t="n">
        <v>87</v>
      </c>
    </row>
    <row r="1497">
      <c r="A1497" t="n">
        <v>245</v>
      </c>
      <c r="B1497" t="inlineStr">
        <is>
          <t>Tasa de Permanencia Intersemestral</t>
        </is>
      </c>
      <c r="C1497" t="inlineStr">
        <is>
          <t>Permanencia</t>
        </is>
      </c>
      <c r="D1497" t="inlineStr">
        <is>
          <t>Trimestral</t>
        </is>
      </c>
      <c r="E1497" t="inlineStr">
        <is>
          <t>Positivo</t>
        </is>
      </c>
      <c r="F1497" s="134" t="n">
        <v>45291</v>
      </c>
      <c r="G1497" t="inlineStr">
        <is>
          <t>245-2023-12-31</t>
        </is>
      </c>
      <c r="H1497" t="inlineStr">
        <is>
          <t>TPR</t>
        </is>
      </c>
      <c r="I1497" t="inlineStr">
        <is>
          <t>Tasa de permanencia real del periodo</t>
        </is>
      </c>
      <c r="J1497" t="n">
        <v>85.38</v>
      </c>
    </row>
    <row r="1498">
      <c r="A1498" t="n">
        <v>245</v>
      </c>
      <c r="B1498" t="inlineStr">
        <is>
          <t>Tasa de Permanencia Intersemestral</t>
        </is>
      </c>
      <c r="C1498" t="inlineStr">
        <is>
          <t>Permanencia</t>
        </is>
      </c>
      <c r="D1498" t="inlineStr">
        <is>
          <t>Trimestral</t>
        </is>
      </c>
      <c r="E1498" t="inlineStr">
        <is>
          <t>Positivo</t>
        </is>
      </c>
      <c r="F1498" s="134" t="n">
        <v>45473</v>
      </c>
      <c r="G1498" t="inlineStr">
        <is>
          <t>245-2024-06-30</t>
        </is>
      </c>
      <c r="H1498" t="inlineStr">
        <is>
          <t>TPE</t>
        </is>
      </c>
      <c r="I1498" t="inlineStr">
        <is>
          <t>Tasa de permanencia esperada</t>
        </is>
      </c>
      <c r="J1498" t="n">
        <v>85</v>
      </c>
    </row>
    <row r="1499">
      <c r="A1499" t="n">
        <v>245</v>
      </c>
      <c r="B1499" t="inlineStr">
        <is>
          <t>Tasa de Permanencia Intersemestral</t>
        </is>
      </c>
      <c r="C1499" t="inlineStr">
        <is>
          <t>Permanencia</t>
        </is>
      </c>
      <c r="D1499" t="inlineStr">
        <is>
          <t>Trimestral</t>
        </is>
      </c>
      <c r="E1499" t="inlineStr">
        <is>
          <t>Positivo</t>
        </is>
      </c>
      <c r="F1499" s="134" t="n">
        <v>45473</v>
      </c>
      <c r="G1499" t="inlineStr">
        <is>
          <t>245-2024-06-30</t>
        </is>
      </c>
      <c r="H1499" t="inlineStr">
        <is>
          <t>TPR</t>
        </is>
      </c>
      <c r="I1499" t="inlineStr">
        <is>
          <t>Tasa de permanencia real del periodo</t>
        </is>
      </c>
      <c r="J1499" t="n">
        <v>85.13</v>
      </c>
    </row>
    <row r="1500">
      <c r="A1500" t="n">
        <v>245</v>
      </c>
      <c r="B1500" t="inlineStr">
        <is>
          <t>Tasa de Permanencia Intersemestral</t>
        </is>
      </c>
      <c r="C1500" t="inlineStr">
        <is>
          <t>Permanencia</t>
        </is>
      </c>
      <c r="D1500" t="inlineStr">
        <is>
          <t>Trimestral</t>
        </is>
      </c>
      <c r="E1500" t="inlineStr">
        <is>
          <t>Positivo</t>
        </is>
      </c>
      <c r="F1500" s="134" t="n">
        <v>45657</v>
      </c>
      <c r="G1500" t="inlineStr">
        <is>
          <t>245-2024-12-31</t>
        </is>
      </c>
      <c r="H1500" t="inlineStr">
        <is>
          <t>TPE</t>
        </is>
      </c>
      <c r="I1500" t="inlineStr">
        <is>
          <t>Tasa de permanencia esperada</t>
        </is>
      </c>
      <c r="J1500" t="n">
        <v>85</v>
      </c>
    </row>
    <row r="1501">
      <c r="A1501" t="n">
        <v>245</v>
      </c>
      <c r="B1501" t="inlineStr">
        <is>
          <t>Tasa de Permanencia Intersemestral</t>
        </is>
      </c>
      <c r="C1501" t="inlineStr">
        <is>
          <t>Permanencia</t>
        </is>
      </c>
      <c r="D1501" t="inlineStr">
        <is>
          <t>Trimestral</t>
        </is>
      </c>
      <c r="E1501" t="inlineStr">
        <is>
          <t>Positivo</t>
        </is>
      </c>
      <c r="F1501" s="134" t="n">
        <v>45657</v>
      </c>
      <c r="G1501" t="inlineStr">
        <is>
          <t>245-2024-12-31</t>
        </is>
      </c>
      <c r="H1501" t="inlineStr">
        <is>
          <t>TPR</t>
        </is>
      </c>
      <c r="I1501" t="inlineStr">
        <is>
          <t>Tasa de permanencia real del periodo</t>
        </is>
      </c>
      <c r="J1501" t="n">
        <v>85.19</v>
      </c>
    </row>
    <row r="1502">
      <c r="A1502" t="n">
        <v>245</v>
      </c>
      <c r="B1502" t="inlineStr">
        <is>
          <t>Tasa de Permanencia Intersemestral</t>
        </is>
      </c>
      <c r="C1502" t="inlineStr">
        <is>
          <t>Permanencia</t>
        </is>
      </c>
      <c r="D1502" t="inlineStr">
        <is>
          <t>Trimestral</t>
        </is>
      </c>
      <c r="E1502" t="inlineStr">
        <is>
          <t>Positivo</t>
        </is>
      </c>
      <c r="F1502" s="134" t="n">
        <v>45838</v>
      </c>
      <c r="G1502" t="inlineStr">
        <is>
          <t>245-2025-06-30</t>
        </is>
      </c>
      <c r="H1502" t="inlineStr">
        <is>
          <t>TPE</t>
        </is>
      </c>
      <c r="I1502" t="inlineStr">
        <is>
          <t>Tasa de permanencia esperada</t>
        </is>
      </c>
      <c r="J1502" t="n">
        <v>85.7</v>
      </c>
    </row>
    <row r="1503">
      <c r="A1503" t="n">
        <v>245</v>
      </c>
      <c r="B1503" t="inlineStr">
        <is>
          <t>Tasa de Permanencia Intersemestral</t>
        </is>
      </c>
      <c r="C1503" t="inlineStr">
        <is>
          <t>Permanencia</t>
        </is>
      </c>
      <c r="D1503" t="inlineStr">
        <is>
          <t>Trimestral</t>
        </is>
      </c>
      <c r="E1503" t="inlineStr">
        <is>
          <t>Positivo</t>
        </is>
      </c>
      <c r="F1503" s="134" t="n">
        <v>45838</v>
      </c>
      <c r="G1503" t="inlineStr">
        <is>
          <t>245-2025-06-30</t>
        </is>
      </c>
      <c r="H1503" t="inlineStr">
        <is>
          <t>TPR</t>
        </is>
      </c>
      <c r="I1503" t="inlineStr">
        <is>
          <t>Tasa de permanencia real del periodo</t>
        </is>
      </c>
      <c r="J1503" t="n">
        <v>86.5</v>
      </c>
    </row>
    <row r="1504">
      <c r="A1504" t="n">
        <v>245</v>
      </c>
      <c r="B1504" t="inlineStr">
        <is>
          <t>Tasa de Permanencia Intersemestral</t>
        </is>
      </c>
      <c r="C1504" t="inlineStr">
        <is>
          <t>Permanencia</t>
        </is>
      </c>
      <c r="D1504" t="inlineStr">
        <is>
          <t>Trimestral</t>
        </is>
      </c>
      <c r="E1504" t="inlineStr">
        <is>
          <t>Positivo</t>
        </is>
      </c>
      <c r="F1504" s="134" t="n">
        <v>46022</v>
      </c>
      <c r="G1504" t="inlineStr">
        <is>
          <t>245-2025-12-31</t>
        </is>
      </c>
      <c r="H1504" t="inlineStr">
        <is>
          <t>TPE</t>
        </is>
      </c>
      <c r="I1504" t="inlineStr">
        <is>
          <t>Tasa de permanencia esperada</t>
        </is>
      </c>
      <c r="J1504" t="n">
        <v>86.09999999999999</v>
      </c>
    </row>
    <row r="1505">
      <c r="A1505" t="n">
        <v>245</v>
      </c>
      <c r="B1505" t="inlineStr">
        <is>
          <t>Tasa de Permanencia Intersemestral</t>
        </is>
      </c>
      <c r="C1505" t="inlineStr">
        <is>
          <t>Permanencia</t>
        </is>
      </c>
      <c r="D1505" t="inlineStr">
        <is>
          <t>Trimestral</t>
        </is>
      </c>
      <c r="E1505" t="inlineStr">
        <is>
          <t>Positivo</t>
        </is>
      </c>
      <c r="F1505" s="134" t="n">
        <v>46022</v>
      </c>
      <c r="G1505" t="inlineStr">
        <is>
          <t>245-2025-12-31</t>
        </is>
      </c>
      <c r="H1505" t="inlineStr">
        <is>
          <t>TPR</t>
        </is>
      </c>
      <c r="I1505" t="inlineStr">
        <is>
          <t>Tasa de permanencia real del periodo</t>
        </is>
      </c>
      <c r="J1505" t="n">
        <v>86.2</v>
      </c>
    </row>
    <row r="1506">
      <c r="A1506" t="n">
        <v>246</v>
      </c>
      <c r="B1506" t="inlineStr">
        <is>
          <t>Satisfacción del proceso de grados presencial</t>
        </is>
      </c>
      <c r="C1506" t="inlineStr">
        <is>
          <t>Registro y Control</t>
        </is>
      </c>
      <c r="D1506" t="inlineStr">
        <is>
          <t>Trimestral</t>
        </is>
      </c>
      <c r="E1506" t="inlineStr">
        <is>
          <t>Positivo</t>
        </is>
      </c>
      <c r="F1506" s="134" t="n">
        <v>45291</v>
      </c>
      <c r="G1506" t="inlineStr">
        <is>
          <t>246-2023-12-31</t>
        </is>
      </c>
      <c r="H1506" t="inlineStr">
        <is>
          <t>RESPG</t>
        </is>
      </c>
      <c r="I1506" t="inlineStr">
        <is>
          <t>Resultado de la encuesta de satisfacción del proceso de grado</t>
        </is>
      </c>
      <c r="J1506" t="n">
        <v>61.4</v>
      </c>
    </row>
    <row r="1507">
      <c r="A1507" t="n">
        <v>246</v>
      </c>
      <c r="B1507" t="inlineStr">
        <is>
          <t>Satisfacción del proceso de grados presencial</t>
        </is>
      </c>
      <c r="C1507" t="inlineStr">
        <is>
          <t>Registro y Control</t>
        </is>
      </c>
      <c r="D1507" t="inlineStr">
        <is>
          <t>Trimestral</t>
        </is>
      </c>
      <c r="E1507" t="inlineStr">
        <is>
          <t>Positivo</t>
        </is>
      </c>
      <c r="F1507" s="134" t="n">
        <v>45473</v>
      </c>
      <c r="G1507" t="inlineStr">
        <is>
          <t>246-2024-06-30</t>
        </is>
      </c>
      <c r="H1507" t="inlineStr">
        <is>
          <t>RESPG</t>
        </is>
      </c>
      <c r="I1507" t="inlineStr">
        <is>
          <t>Resultado de la encuesta de satisfacción del proceso de grado</t>
        </is>
      </c>
      <c r="J1507" t="n">
        <v>92.5</v>
      </c>
    </row>
    <row r="1508">
      <c r="A1508" t="n">
        <v>246</v>
      </c>
      <c r="B1508" t="inlineStr">
        <is>
          <t>Satisfacción del proceso de grados presencial</t>
        </is>
      </c>
      <c r="C1508" t="inlineStr">
        <is>
          <t>Registro y Control</t>
        </is>
      </c>
      <c r="D1508" t="inlineStr">
        <is>
          <t>Trimestral</t>
        </is>
      </c>
      <c r="E1508" t="inlineStr">
        <is>
          <t>Positivo</t>
        </is>
      </c>
      <c r="F1508" s="134" t="n">
        <v>45657</v>
      </c>
      <c r="G1508" t="inlineStr">
        <is>
          <t>246-2024-12-31</t>
        </is>
      </c>
      <c r="H1508" t="inlineStr">
        <is>
          <t>RESPG</t>
        </is>
      </c>
      <c r="I1508" t="inlineStr">
        <is>
          <t>Resultado de la encuesta de satisfacción del proceso de grado</t>
        </is>
      </c>
      <c r="J1508" t="n">
        <v>94.40000000000001</v>
      </c>
    </row>
    <row r="1509">
      <c r="A1509" t="n">
        <v>246</v>
      </c>
      <c r="B1509" t="inlineStr">
        <is>
          <t>Satisfacción del proceso de grados presencial</t>
        </is>
      </c>
      <c r="C1509" t="inlineStr">
        <is>
          <t>Registro y Control</t>
        </is>
      </c>
      <c r="D1509" t="inlineStr">
        <is>
          <t>Trimestral</t>
        </is>
      </c>
      <c r="E1509" t="inlineStr">
        <is>
          <t>Positivo</t>
        </is>
      </c>
      <c r="F1509" s="134" t="n">
        <v>45838</v>
      </c>
      <c r="G1509" t="inlineStr">
        <is>
          <t>246-2025-06-30</t>
        </is>
      </c>
      <c r="H1509" t="inlineStr">
        <is>
          <t>RESPG</t>
        </is>
      </c>
      <c r="I1509" t="inlineStr">
        <is>
          <t>Resultado de la encuesta de satisfacción del proceso de grado</t>
        </is>
      </c>
      <c r="J1509" t="n">
        <v>90.09999999999999</v>
      </c>
    </row>
    <row r="1510">
      <c r="A1510" t="n">
        <v>246</v>
      </c>
      <c r="B1510" t="inlineStr">
        <is>
          <t>Satisfacción del proceso de grados presencial</t>
        </is>
      </c>
      <c r="C1510" t="inlineStr">
        <is>
          <t>Registro y Control</t>
        </is>
      </c>
      <c r="D1510" t="inlineStr">
        <is>
          <t>Trimestral</t>
        </is>
      </c>
      <c r="E1510" t="inlineStr">
        <is>
          <t>Positivo</t>
        </is>
      </c>
      <c r="F1510" s="134" t="n">
        <v>46022</v>
      </c>
      <c r="G1510" t="inlineStr">
        <is>
          <t>246-2025-12-31</t>
        </is>
      </c>
      <c r="H1510" t="inlineStr">
        <is>
          <t>RESPG</t>
        </is>
      </c>
      <c r="I1510" t="inlineStr">
        <is>
          <t>Resultado de la encuesta de satisfacción del proceso de grado</t>
        </is>
      </c>
      <c r="J1510" t="n">
        <v>92.7</v>
      </c>
    </row>
    <row r="1511">
      <c r="A1511" t="n">
        <v>251</v>
      </c>
      <c r="B1511" t="inlineStr">
        <is>
          <t>Subprocesos Con indicadores definidos</t>
        </is>
      </c>
      <c r="C1511" t="inlineStr">
        <is>
          <t>Desempeño Institucional</t>
        </is>
      </c>
      <c r="D1511" t="inlineStr">
        <is>
          <t>Semestral</t>
        </is>
      </c>
      <c r="E1511" t="inlineStr">
        <is>
          <t>Positivo</t>
        </is>
      </c>
      <c r="F1511" s="134" t="n">
        <v>45107</v>
      </c>
      <c r="G1511" t="inlineStr">
        <is>
          <t>251-2023-06-30</t>
        </is>
      </c>
      <c r="H1511" t="inlineStr">
        <is>
          <t>NOCE</t>
        </is>
      </c>
      <c r="I1511" t="inlineStr">
        <is>
          <t>Número de subprocesos con Indicadores estructurados</t>
        </is>
      </c>
      <c r="J1511" t="n">
        <v>46</v>
      </c>
    </row>
    <row r="1512">
      <c r="A1512" t="n">
        <v>251</v>
      </c>
      <c r="B1512" t="inlineStr">
        <is>
          <t>Subprocesos Con indicadores definidos</t>
        </is>
      </c>
      <c r="C1512" t="inlineStr">
        <is>
          <t>Desempeño Institucional</t>
        </is>
      </c>
      <c r="D1512" t="inlineStr">
        <is>
          <t>Semestral</t>
        </is>
      </c>
      <c r="E1512" t="inlineStr">
        <is>
          <t>Positivo</t>
        </is>
      </c>
      <c r="F1512" s="134" t="n">
        <v>45107</v>
      </c>
      <c r="G1512" t="inlineStr">
        <is>
          <t>251-2023-06-30</t>
        </is>
      </c>
      <c r="H1512" t="inlineStr">
        <is>
          <t>NPT</t>
        </is>
      </c>
      <c r="I1512" t="inlineStr">
        <is>
          <t>Número de subprocesos totales</t>
        </is>
      </c>
      <c r="J1512" t="n">
        <v>49</v>
      </c>
    </row>
    <row r="1513">
      <c r="A1513" t="n">
        <v>251</v>
      </c>
      <c r="B1513" t="inlineStr">
        <is>
          <t>Subprocesos Con indicadores definidos</t>
        </is>
      </c>
      <c r="C1513" t="inlineStr">
        <is>
          <t>Desempeño Institucional</t>
        </is>
      </c>
      <c r="D1513" t="inlineStr">
        <is>
          <t>Semestral</t>
        </is>
      </c>
      <c r="E1513" t="inlineStr">
        <is>
          <t>Positivo</t>
        </is>
      </c>
      <c r="F1513" s="134" t="n">
        <v>45199</v>
      </c>
      <c r="G1513" t="inlineStr">
        <is>
          <t>251-2023-09-30</t>
        </is>
      </c>
      <c r="H1513" t="inlineStr">
        <is>
          <t>NOCE</t>
        </is>
      </c>
      <c r="I1513" t="inlineStr">
        <is>
          <t>Número de subprocesos con Indicadores estructurados</t>
        </is>
      </c>
      <c r="J1513" t="n">
        <v>51</v>
      </c>
    </row>
    <row r="1514">
      <c r="A1514" t="n">
        <v>251</v>
      </c>
      <c r="B1514" t="inlineStr">
        <is>
          <t>Subprocesos Con indicadores definidos</t>
        </is>
      </c>
      <c r="C1514" t="inlineStr">
        <is>
          <t>Desempeño Institucional</t>
        </is>
      </c>
      <c r="D1514" t="inlineStr">
        <is>
          <t>Semestral</t>
        </is>
      </c>
      <c r="E1514" t="inlineStr">
        <is>
          <t>Positivo</t>
        </is>
      </c>
      <c r="F1514" s="134" t="n">
        <v>45199</v>
      </c>
      <c r="G1514" t="inlineStr">
        <is>
          <t>251-2023-09-30</t>
        </is>
      </c>
      <c r="H1514" t="inlineStr">
        <is>
          <t>NPT</t>
        </is>
      </c>
      <c r="I1514" t="inlineStr">
        <is>
          <t>Número de subprocesos totales</t>
        </is>
      </c>
      <c r="J1514" t="n">
        <v>51</v>
      </c>
    </row>
    <row r="1515">
      <c r="A1515" t="n">
        <v>251</v>
      </c>
      <c r="B1515" t="inlineStr">
        <is>
          <t>Subprocesos Con indicadores definidos</t>
        </is>
      </c>
      <c r="C1515" t="inlineStr">
        <is>
          <t>Desempeño Institucional</t>
        </is>
      </c>
      <c r="D1515" t="inlineStr">
        <is>
          <t>Semestral</t>
        </is>
      </c>
      <c r="E1515" t="inlineStr">
        <is>
          <t>Positivo</t>
        </is>
      </c>
      <c r="F1515" s="134" t="n">
        <v>45291</v>
      </c>
      <c r="G1515" t="inlineStr">
        <is>
          <t>251-2023-12-31</t>
        </is>
      </c>
      <c r="H1515" t="inlineStr">
        <is>
          <t>NOCE</t>
        </is>
      </c>
      <c r="I1515" t="inlineStr">
        <is>
          <t>Número de subprocesos con Indicadores estructurados</t>
        </is>
      </c>
      <c r="J1515" t="n">
        <v>51</v>
      </c>
    </row>
    <row r="1516">
      <c r="A1516" t="n">
        <v>251</v>
      </c>
      <c r="B1516" t="inlineStr">
        <is>
          <t>Subprocesos Con indicadores definidos</t>
        </is>
      </c>
      <c r="C1516" t="inlineStr">
        <is>
          <t>Desempeño Institucional</t>
        </is>
      </c>
      <c r="D1516" t="inlineStr">
        <is>
          <t>Semestral</t>
        </is>
      </c>
      <c r="E1516" t="inlineStr">
        <is>
          <t>Positivo</t>
        </is>
      </c>
      <c r="F1516" s="134" t="n">
        <v>45291</v>
      </c>
      <c r="G1516" t="inlineStr">
        <is>
          <t>251-2023-12-31</t>
        </is>
      </c>
      <c r="H1516" t="inlineStr">
        <is>
          <t>NPT</t>
        </is>
      </c>
      <c r="I1516" t="inlineStr">
        <is>
          <t>Número de subprocesos totales</t>
        </is>
      </c>
      <c r="J1516" t="n">
        <v>51</v>
      </c>
    </row>
    <row r="1517">
      <c r="A1517" t="n">
        <v>251</v>
      </c>
      <c r="B1517" t="inlineStr">
        <is>
          <t>Subprocesos Con indicadores definidos</t>
        </is>
      </c>
      <c r="C1517" t="inlineStr">
        <is>
          <t>Desempeño Institucional</t>
        </is>
      </c>
      <c r="D1517" t="inlineStr">
        <is>
          <t>Semestral</t>
        </is>
      </c>
      <c r="E1517" t="inlineStr">
        <is>
          <t>Positivo</t>
        </is>
      </c>
      <c r="F1517" s="134" t="n">
        <v>45382</v>
      </c>
      <c r="G1517" t="inlineStr">
        <is>
          <t>251-2024-03-31</t>
        </is>
      </c>
      <c r="H1517" t="inlineStr">
        <is>
          <t>NOCE</t>
        </is>
      </c>
      <c r="I1517" t="inlineStr">
        <is>
          <t>Número de subprocesos con Indicadores estructurados</t>
        </is>
      </c>
      <c r="J1517" t="n">
        <v>0</v>
      </c>
    </row>
    <row r="1518">
      <c r="A1518" t="n">
        <v>251</v>
      </c>
      <c r="B1518" t="inlineStr">
        <is>
          <t>Subprocesos Con indicadores definidos</t>
        </is>
      </c>
      <c r="C1518" t="inlineStr">
        <is>
          <t>Desempeño Institucional</t>
        </is>
      </c>
      <c r="D1518" t="inlineStr">
        <is>
          <t>Semestral</t>
        </is>
      </c>
      <c r="E1518" t="inlineStr">
        <is>
          <t>Positivo</t>
        </is>
      </c>
      <c r="F1518" s="134" t="n">
        <v>45382</v>
      </c>
      <c r="G1518" t="inlineStr">
        <is>
          <t>251-2024-03-31</t>
        </is>
      </c>
      <c r="H1518" t="inlineStr">
        <is>
          <t>NPT</t>
        </is>
      </c>
      <c r="I1518" t="inlineStr">
        <is>
          <t>Número de subprocesos totales</t>
        </is>
      </c>
      <c r="J1518" t="n">
        <v>0</v>
      </c>
    </row>
    <row r="1519">
      <c r="A1519" t="n">
        <v>251</v>
      </c>
      <c r="B1519" t="inlineStr">
        <is>
          <t>Subprocesos Con indicadores definidos</t>
        </is>
      </c>
      <c r="C1519" t="inlineStr">
        <is>
          <t>Desempeño Institucional</t>
        </is>
      </c>
      <c r="D1519" t="inlineStr">
        <is>
          <t>Semestral</t>
        </is>
      </c>
      <c r="E1519" t="inlineStr">
        <is>
          <t>Positivo</t>
        </is>
      </c>
      <c r="F1519" s="134" t="n">
        <v>45473</v>
      </c>
      <c r="G1519" t="inlineStr">
        <is>
          <t>251-2024-06-30</t>
        </is>
      </c>
      <c r="H1519" t="inlineStr">
        <is>
          <t>NOCE</t>
        </is>
      </c>
      <c r="I1519" t="inlineStr">
        <is>
          <t>Número de subprocesos con Indicadores estructurados</t>
        </is>
      </c>
      <c r="J1519" t="n">
        <v>49</v>
      </c>
    </row>
    <row r="1520">
      <c r="A1520" t="n">
        <v>251</v>
      </c>
      <c r="B1520" t="inlineStr">
        <is>
          <t>Subprocesos Con indicadores definidos</t>
        </is>
      </c>
      <c r="C1520" t="inlineStr">
        <is>
          <t>Desempeño Institucional</t>
        </is>
      </c>
      <c r="D1520" t="inlineStr">
        <is>
          <t>Semestral</t>
        </is>
      </c>
      <c r="E1520" t="inlineStr">
        <is>
          <t>Positivo</t>
        </is>
      </c>
      <c r="F1520" s="134" t="n">
        <v>45473</v>
      </c>
      <c r="G1520" t="inlineStr">
        <is>
          <t>251-2024-06-30</t>
        </is>
      </c>
      <c r="H1520" t="inlineStr">
        <is>
          <t>NPT</t>
        </is>
      </c>
      <c r="I1520" t="inlineStr">
        <is>
          <t>Número de subprocesos totales</t>
        </is>
      </c>
      <c r="J1520" t="n">
        <v>53</v>
      </c>
    </row>
    <row r="1521">
      <c r="A1521" t="n">
        <v>251</v>
      </c>
      <c r="B1521" t="inlineStr">
        <is>
          <t>Subprocesos Con indicadores definidos</t>
        </is>
      </c>
      <c r="C1521" t="inlineStr">
        <is>
          <t>Desempeño Institucional</t>
        </is>
      </c>
      <c r="D1521" t="inlineStr">
        <is>
          <t>Semestral</t>
        </is>
      </c>
      <c r="E1521" t="inlineStr">
        <is>
          <t>Positivo</t>
        </is>
      </c>
      <c r="F1521" s="134" t="n">
        <v>45565</v>
      </c>
      <c r="G1521" t="inlineStr">
        <is>
          <t>251-2024-09-30</t>
        </is>
      </c>
      <c r="H1521" t="inlineStr">
        <is>
          <t>NOCE</t>
        </is>
      </c>
      <c r="I1521" t="inlineStr">
        <is>
          <t>Número de subprocesos con Indicadores estructurados</t>
        </is>
      </c>
      <c r="J1521" t="n">
        <v>51</v>
      </c>
    </row>
    <row r="1522">
      <c r="A1522" t="n">
        <v>251</v>
      </c>
      <c r="B1522" t="inlineStr">
        <is>
          <t>Subprocesos Con indicadores definidos</t>
        </is>
      </c>
      <c r="C1522" t="inlineStr">
        <is>
          <t>Desempeño Institucional</t>
        </is>
      </c>
      <c r="D1522" t="inlineStr">
        <is>
          <t>Semestral</t>
        </is>
      </c>
      <c r="E1522" t="inlineStr">
        <is>
          <t>Positivo</t>
        </is>
      </c>
      <c r="F1522" s="134" t="n">
        <v>45565</v>
      </c>
      <c r="G1522" t="inlineStr">
        <is>
          <t>251-2024-09-30</t>
        </is>
      </c>
      <c r="H1522" t="inlineStr">
        <is>
          <t>NPT</t>
        </is>
      </c>
      <c r="I1522" t="inlineStr">
        <is>
          <t>Número de subprocesos totales</t>
        </is>
      </c>
      <c r="J1522" t="n">
        <v>53</v>
      </c>
    </row>
    <row r="1523">
      <c r="A1523" t="n">
        <v>251</v>
      </c>
      <c r="B1523" t="inlineStr">
        <is>
          <t>Subprocesos Con indicadores definidos</t>
        </is>
      </c>
      <c r="C1523" t="inlineStr">
        <is>
          <t>Desempeño Institucional</t>
        </is>
      </c>
      <c r="D1523" t="inlineStr">
        <is>
          <t>Semestral</t>
        </is>
      </c>
      <c r="E1523" t="inlineStr">
        <is>
          <t>Positivo</t>
        </is>
      </c>
      <c r="F1523" s="134" t="n">
        <v>45657</v>
      </c>
      <c r="G1523" t="inlineStr">
        <is>
          <t>251-2024-12-31</t>
        </is>
      </c>
      <c r="H1523" t="inlineStr">
        <is>
          <t>NOCE</t>
        </is>
      </c>
      <c r="I1523" t="inlineStr">
        <is>
          <t>Número de subprocesos con Indicadores estructurados</t>
        </is>
      </c>
      <c r="J1523" t="n">
        <v>51</v>
      </c>
    </row>
    <row r="1524">
      <c r="A1524" t="n">
        <v>251</v>
      </c>
      <c r="B1524" t="inlineStr">
        <is>
          <t>Subprocesos Con indicadores definidos</t>
        </is>
      </c>
      <c r="C1524" t="inlineStr">
        <is>
          <t>Desempeño Institucional</t>
        </is>
      </c>
      <c r="D1524" t="inlineStr">
        <is>
          <t>Semestral</t>
        </is>
      </c>
      <c r="E1524" t="inlineStr">
        <is>
          <t>Positivo</t>
        </is>
      </c>
      <c r="F1524" s="134" t="n">
        <v>45657</v>
      </c>
      <c r="G1524" t="inlineStr">
        <is>
          <t>251-2024-12-31</t>
        </is>
      </c>
      <c r="H1524" t="inlineStr">
        <is>
          <t>NPT</t>
        </is>
      </c>
      <c r="I1524" t="inlineStr">
        <is>
          <t>Número de subprocesos totales</t>
        </is>
      </c>
      <c r="J1524" t="n">
        <v>53</v>
      </c>
    </row>
    <row r="1525">
      <c r="A1525" t="n">
        <v>251</v>
      </c>
      <c r="B1525" t="inlineStr">
        <is>
          <t>Subprocesos Con indicadores definidos</t>
        </is>
      </c>
      <c r="C1525" t="inlineStr">
        <is>
          <t>Desempeño Institucional</t>
        </is>
      </c>
      <c r="D1525" t="inlineStr">
        <is>
          <t>Semestral</t>
        </is>
      </c>
      <c r="E1525" t="inlineStr">
        <is>
          <t>Positivo</t>
        </is>
      </c>
      <c r="F1525" s="134" t="n">
        <v>45747</v>
      </c>
      <c r="G1525" t="inlineStr">
        <is>
          <t>251-2025-03-31</t>
        </is>
      </c>
      <c r="H1525" t="inlineStr">
        <is>
          <t>NOCE</t>
        </is>
      </c>
      <c r="I1525" t="inlineStr">
        <is>
          <t>Número de subprocesos con Indicadores estructurados</t>
        </is>
      </c>
      <c r="J1525" t="n">
        <v>0</v>
      </c>
    </row>
    <row r="1526">
      <c r="A1526" t="n">
        <v>251</v>
      </c>
      <c r="B1526" t="inlineStr">
        <is>
          <t>Subprocesos Con indicadores definidos</t>
        </is>
      </c>
      <c r="C1526" t="inlineStr">
        <is>
          <t>Desempeño Institucional</t>
        </is>
      </c>
      <c r="D1526" t="inlineStr">
        <is>
          <t>Semestral</t>
        </is>
      </c>
      <c r="E1526" t="inlineStr">
        <is>
          <t>Positivo</t>
        </is>
      </c>
      <c r="F1526" s="134" t="n">
        <v>45747</v>
      </c>
      <c r="G1526" t="inlineStr">
        <is>
          <t>251-2025-03-31</t>
        </is>
      </c>
      <c r="H1526" t="inlineStr">
        <is>
          <t>NPT</t>
        </is>
      </c>
      <c r="I1526" t="inlineStr">
        <is>
          <t>Número de subprocesos totales</t>
        </is>
      </c>
      <c r="J1526" t="n">
        <v>0</v>
      </c>
    </row>
    <row r="1527">
      <c r="A1527" t="n">
        <v>251</v>
      </c>
      <c r="B1527" t="inlineStr">
        <is>
          <t>Subprocesos Con indicadores definidos</t>
        </is>
      </c>
      <c r="C1527" t="inlineStr">
        <is>
          <t>Desempeño Institucional</t>
        </is>
      </c>
      <c r="D1527" t="inlineStr">
        <is>
          <t>Semestral</t>
        </is>
      </c>
      <c r="E1527" t="inlineStr">
        <is>
          <t>Positivo</t>
        </is>
      </c>
      <c r="F1527" s="134" t="n">
        <v>45838</v>
      </c>
      <c r="G1527" t="inlineStr">
        <is>
          <t>251-2025-06-30</t>
        </is>
      </c>
      <c r="H1527" t="inlineStr">
        <is>
          <t>NOCE</t>
        </is>
      </c>
      <c r="I1527" t="inlineStr">
        <is>
          <t>Número de subprocesos con Indicadores estructurados</t>
        </is>
      </c>
      <c r="J1527" t="n">
        <v>42</v>
      </c>
    </row>
    <row r="1528">
      <c r="A1528" t="n">
        <v>251</v>
      </c>
      <c r="B1528" t="inlineStr">
        <is>
          <t>Subprocesos Con indicadores definidos</t>
        </is>
      </c>
      <c r="C1528" t="inlineStr">
        <is>
          <t>Desempeño Institucional</t>
        </is>
      </c>
      <c r="D1528" t="inlineStr">
        <is>
          <t>Semestral</t>
        </is>
      </c>
      <c r="E1528" t="inlineStr">
        <is>
          <t>Positivo</t>
        </is>
      </c>
      <c r="F1528" s="134" t="n">
        <v>45838</v>
      </c>
      <c r="G1528" t="inlineStr">
        <is>
          <t>251-2025-06-30</t>
        </is>
      </c>
      <c r="H1528" t="inlineStr">
        <is>
          <t>NPT</t>
        </is>
      </c>
      <c r="I1528" t="inlineStr">
        <is>
          <t>Número de subprocesos totales</t>
        </is>
      </c>
      <c r="J1528" t="n">
        <v>51</v>
      </c>
    </row>
    <row r="1529">
      <c r="A1529" t="n">
        <v>251</v>
      </c>
      <c r="B1529" t="inlineStr">
        <is>
          <t>Subprocesos Con indicadores definidos</t>
        </is>
      </c>
      <c r="C1529" t="inlineStr">
        <is>
          <t>Desempeño Institucional</t>
        </is>
      </c>
      <c r="D1529" t="inlineStr">
        <is>
          <t>Semestral</t>
        </is>
      </c>
      <c r="E1529" t="inlineStr">
        <is>
          <t>Positivo</t>
        </is>
      </c>
      <c r="F1529" s="134" t="n">
        <v>45930</v>
      </c>
      <c r="G1529" t="inlineStr">
        <is>
          <t>251-2025-09-30</t>
        </is>
      </c>
      <c r="H1529" t="inlineStr">
        <is>
          <t>NOCE</t>
        </is>
      </c>
      <c r="I1529" t="inlineStr">
        <is>
          <t>Número de subprocesos con Indicadores estructurados</t>
        </is>
      </c>
      <c r="J1529" t="n">
        <v>49</v>
      </c>
    </row>
    <row r="1530">
      <c r="A1530" t="n">
        <v>251</v>
      </c>
      <c r="B1530" t="inlineStr">
        <is>
          <t>Subprocesos Con indicadores definidos</t>
        </is>
      </c>
      <c r="C1530" t="inlineStr">
        <is>
          <t>Desempeño Institucional</t>
        </is>
      </c>
      <c r="D1530" t="inlineStr">
        <is>
          <t>Semestral</t>
        </is>
      </c>
      <c r="E1530" t="inlineStr">
        <is>
          <t>Positivo</t>
        </is>
      </c>
      <c r="F1530" s="134" t="n">
        <v>45930</v>
      </c>
      <c r="G1530" t="inlineStr">
        <is>
          <t>251-2025-09-30</t>
        </is>
      </c>
      <c r="H1530" t="inlineStr">
        <is>
          <t>NPT</t>
        </is>
      </c>
      <c r="I1530" t="inlineStr">
        <is>
          <t>Número de subprocesos totales</t>
        </is>
      </c>
      <c r="J1530" t="n">
        <v>51</v>
      </c>
    </row>
    <row r="1531">
      <c r="A1531" t="n">
        <v>251</v>
      </c>
      <c r="B1531" t="inlineStr">
        <is>
          <t>Subprocesos Con indicadores definidos</t>
        </is>
      </c>
      <c r="C1531" t="inlineStr">
        <is>
          <t>Desempeño Institucional</t>
        </is>
      </c>
      <c r="D1531" t="inlineStr">
        <is>
          <t>Semestral</t>
        </is>
      </c>
      <c r="E1531" t="inlineStr">
        <is>
          <t>Positivo</t>
        </is>
      </c>
      <c r="F1531" s="134" t="n">
        <v>46022</v>
      </c>
      <c r="G1531" t="inlineStr">
        <is>
          <t>251-2025-12-31</t>
        </is>
      </c>
      <c r="H1531" t="inlineStr">
        <is>
          <t>NOCE</t>
        </is>
      </c>
      <c r="I1531" t="inlineStr">
        <is>
          <t>Número de subprocesos con Indicadores estructurados</t>
        </is>
      </c>
      <c r="J1531" t="n">
        <v>51</v>
      </c>
    </row>
    <row r="1532">
      <c r="A1532" t="n">
        <v>251</v>
      </c>
      <c r="B1532" t="inlineStr">
        <is>
          <t>Subprocesos Con indicadores definidos</t>
        </is>
      </c>
      <c r="C1532" t="inlineStr">
        <is>
          <t>Desempeño Institucional</t>
        </is>
      </c>
      <c r="D1532" t="inlineStr">
        <is>
          <t>Semestral</t>
        </is>
      </c>
      <c r="E1532" t="inlineStr">
        <is>
          <t>Positivo</t>
        </is>
      </c>
      <c r="F1532" s="134" t="n">
        <v>46022</v>
      </c>
      <c r="G1532" t="inlineStr">
        <is>
          <t>251-2025-12-31</t>
        </is>
      </c>
      <c r="H1532" t="inlineStr">
        <is>
          <t>NPT</t>
        </is>
      </c>
      <c r="I1532" t="inlineStr">
        <is>
          <t>Número de subprocesos totales</t>
        </is>
      </c>
      <c r="J1532" t="n">
        <v>51</v>
      </c>
    </row>
    <row r="1533">
      <c r="A1533" t="n">
        <v>252</v>
      </c>
      <c r="B1533" t="inlineStr">
        <is>
          <t>Tasa de Permanencia Intersemestral de Estudiantes Ingresantes</t>
        </is>
      </c>
      <c r="C1533" t="inlineStr">
        <is>
          <t>Permanencia</t>
        </is>
      </c>
      <c r="D1533" t="inlineStr">
        <is>
          <t>Trimestral</t>
        </is>
      </c>
      <c r="E1533" t="inlineStr">
        <is>
          <t>Positivo</t>
        </is>
      </c>
      <c r="F1533" s="134" t="n">
        <v>45107</v>
      </c>
      <c r="G1533" t="inlineStr">
        <is>
          <t>252-2023-06-30</t>
        </is>
      </c>
      <c r="H1533" t="inlineStr">
        <is>
          <t>TPIE</t>
        </is>
      </c>
      <c r="I1533" t="inlineStr">
        <is>
          <t>Tasa de permanencia ingresantes esperada</t>
        </is>
      </c>
      <c r="J1533" t="n">
        <v>68</v>
      </c>
    </row>
    <row r="1534">
      <c r="A1534" t="n">
        <v>252</v>
      </c>
      <c r="B1534" t="inlineStr">
        <is>
          <t>Tasa de Permanencia Intersemestral de Estudiantes Ingresantes</t>
        </is>
      </c>
      <c r="C1534" t="inlineStr">
        <is>
          <t>Permanencia</t>
        </is>
      </c>
      <c r="D1534" t="inlineStr">
        <is>
          <t>Trimestral</t>
        </is>
      </c>
      <c r="E1534" t="inlineStr">
        <is>
          <t>Positivo</t>
        </is>
      </c>
      <c r="F1534" s="134" t="n">
        <v>45107</v>
      </c>
      <c r="G1534" t="inlineStr">
        <is>
          <t>252-2023-06-30</t>
        </is>
      </c>
      <c r="H1534" t="inlineStr">
        <is>
          <t>TPIR</t>
        </is>
      </c>
      <c r="I1534" t="inlineStr">
        <is>
          <t>Tasa de permanencia ingresantes real periodo</t>
        </is>
      </c>
      <c r="J1534" t="n">
        <v>67.19</v>
      </c>
    </row>
    <row r="1535">
      <c r="A1535" t="n">
        <v>252</v>
      </c>
      <c r="B1535" t="inlineStr">
        <is>
          <t>Tasa de Permanencia Intersemestral de Estudiantes Ingresantes</t>
        </is>
      </c>
      <c r="C1535" t="inlineStr">
        <is>
          <t>Permanencia</t>
        </is>
      </c>
      <c r="D1535" t="inlineStr">
        <is>
          <t>Trimestral</t>
        </is>
      </c>
      <c r="E1535" t="inlineStr">
        <is>
          <t>Positivo</t>
        </is>
      </c>
      <c r="F1535" s="134" t="n">
        <v>45291</v>
      </c>
      <c r="G1535" t="inlineStr">
        <is>
          <t>252-2023-12-31</t>
        </is>
      </c>
      <c r="H1535" t="inlineStr">
        <is>
          <t>TPIE</t>
        </is>
      </c>
      <c r="I1535" t="inlineStr">
        <is>
          <t>Tasa de permanencia ingresantes esperada</t>
        </is>
      </c>
      <c r="J1535" t="n">
        <v>68</v>
      </c>
    </row>
    <row r="1536">
      <c r="A1536" t="n">
        <v>252</v>
      </c>
      <c r="B1536" t="inlineStr">
        <is>
          <t>Tasa de Permanencia Intersemestral de Estudiantes Ingresantes</t>
        </is>
      </c>
      <c r="C1536" t="inlineStr">
        <is>
          <t>Permanencia</t>
        </is>
      </c>
      <c r="D1536" t="inlineStr">
        <is>
          <t>Trimestral</t>
        </is>
      </c>
      <c r="E1536" t="inlineStr">
        <is>
          <t>Positivo</t>
        </is>
      </c>
      <c r="F1536" s="134" t="n">
        <v>45291</v>
      </c>
      <c r="G1536" t="inlineStr">
        <is>
          <t>252-2023-12-31</t>
        </is>
      </c>
      <c r="H1536" t="inlineStr">
        <is>
          <t>TPIR</t>
        </is>
      </c>
      <c r="I1536" t="inlineStr">
        <is>
          <t>Tasa de permanencia ingresantes real periodo</t>
        </is>
      </c>
      <c r="J1536" t="n">
        <v>74.73999999999999</v>
      </c>
    </row>
    <row r="1537">
      <c r="A1537" t="n">
        <v>252</v>
      </c>
      <c r="B1537" t="inlineStr">
        <is>
          <t>Tasa de Permanencia Intersemestral de Estudiantes Ingresantes</t>
        </is>
      </c>
      <c r="C1537" t="inlineStr">
        <is>
          <t>Permanencia</t>
        </is>
      </c>
      <c r="D1537" t="inlineStr">
        <is>
          <t>Trimestral</t>
        </is>
      </c>
      <c r="E1537" t="inlineStr">
        <is>
          <t>Positivo</t>
        </is>
      </c>
      <c r="F1537" s="134" t="n">
        <v>45473</v>
      </c>
      <c r="G1537" t="inlineStr">
        <is>
          <t>252-2024-06-30</t>
        </is>
      </c>
      <c r="H1537" t="inlineStr">
        <is>
          <t>TPIE</t>
        </is>
      </c>
      <c r="I1537" t="inlineStr">
        <is>
          <t>Tasa de permanencia ingresantes esperada</t>
        </is>
      </c>
      <c r="J1537" t="n">
        <v>68.5</v>
      </c>
    </row>
    <row r="1538">
      <c r="A1538" t="n">
        <v>252</v>
      </c>
      <c r="B1538" t="inlineStr">
        <is>
          <t>Tasa de Permanencia Intersemestral de Estudiantes Ingresantes</t>
        </is>
      </c>
      <c r="C1538" t="inlineStr">
        <is>
          <t>Permanencia</t>
        </is>
      </c>
      <c r="D1538" t="inlineStr">
        <is>
          <t>Trimestral</t>
        </is>
      </c>
      <c r="E1538" t="inlineStr">
        <is>
          <t>Positivo</t>
        </is>
      </c>
      <c r="F1538" s="134" t="n">
        <v>45473</v>
      </c>
      <c r="G1538" t="inlineStr">
        <is>
          <t>252-2024-06-30</t>
        </is>
      </c>
      <c r="H1538" t="inlineStr">
        <is>
          <t>TPIR</t>
        </is>
      </c>
      <c r="I1538" t="inlineStr">
        <is>
          <t>Tasa de permanencia ingresantes real periodo</t>
        </is>
      </c>
      <c r="J1538" t="n">
        <v>71.56</v>
      </c>
    </row>
    <row r="1539">
      <c r="A1539" t="n">
        <v>252</v>
      </c>
      <c r="B1539" t="inlineStr">
        <is>
          <t>Tasa de Permanencia Intersemestral de Estudiantes Ingresantes</t>
        </is>
      </c>
      <c r="C1539" t="inlineStr">
        <is>
          <t>Permanencia</t>
        </is>
      </c>
      <c r="D1539" t="inlineStr">
        <is>
          <t>Trimestral</t>
        </is>
      </c>
      <c r="E1539" t="inlineStr">
        <is>
          <t>Positivo</t>
        </is>
      </c>
      <c r="F1539" s="134" t="n">
        <v>45657</v>
      </c>
      <c r="G1539" t="inlineStr">
        <is>
          <t>252-2024-12-31</t>
        </is>
      </c>
      <c r="H1539" t="inlineStr">
        <is>
          <t>TPIE</t>
        </is>
      </c>
      <c r="I1539" t="inlineStr">
        <is>
          <t>Tasa de permanencia ingresantes esperada</t>
        </is>
      </c>
      <c r="J1539" t="n">
        <v>72.90000000000001</v>
      </c>
    </row>
    <row r="1540">
      <c r="A1540" t="n">
        <v>252</v>
      </c>
      <c r="B1540" t="inlineStr">
        <is>
          <t>Tasa de Permanencia Intersemestral de Estudiantes Ingresantes</t>
        </is>
      </c>
      <c r="C1540" t="inlineStr">
        <is>
          <t>Permanencia</t>
        </is>
      </c>
      <c r="D1540" t="inlineStr">
        <is>
          <t>Trimestral</t>
        </is>
      </c>
      <c r="E1540" t="inlineStr">
        <is>
          <t>Positivo</t>
        </is>
      </c>
      <c r="F1540" s="134" t="n">
        <v>45657</v>
      </c>
      <c r="G1540" t="inlineStr">
        <is>
          <t>252-2024-12-31</t>
        </is>
      </c>
      <c r="H1540" t="inlineStr">
        <is>
          <t>TPIR</t>
        </is>
      </c>
      <c r="I1540" t="inlineStr">
        <is>
          <t>Tasa de permanencia ingresantes real periodo</t>
        </is>
      </c>
      <c r="J1540" t="n">
        <v>72.53</v>
      </c>
    </row>
    <row r="1541">
      <c r="A1541" t="n">
        <v>252</v>
      </c>
      <c r="B1541" t="inlineStr">
        <is>
          <t>Tasa de Permanencia Intersemestral de Estudiantes Ingresantes</t>
        </is>
      </c>
      <c r="C1541" t="inlineStr">
        <is>
          <t>Permanencia</t>
        </is>
      </c>
      <c r="D1541" t="inlineStr">
        <is>
          <t>Trimestral</t>
        </is>
      </c>
      <c r="E1541" t="inlineStr">
        <is>
          <t>Positivo</t>
        </is>
      </c>
      <c r="F1541" s="134" t="n">
        <v>45838</v>
      </c>
      <c r="G1541" t="inlineStr">
        <is>
          <t>252-2025-06-30</t>
        </is>
      </c>
      <c r="H1541" t="inlineStr">
        <is>
          <t>TPIE</t>
        </is>
      </c>
      <c r="I1541" t="inlineStr">
        <is>
          <t>Tasa de permanencia ingresantes esperada</t>
        </is>
      </c>
      <c r="J1541" t="n">
        <v>71.59999999999999</v>
      </c>
    </row>
    <row r="1542">
      <c r="A1542" t="n">
        <v>252</v>
      </c>
      <c r="B1542" t="inlineStr">
        <is>
          <t>Tasa de Permanencia Intersemestral de Estudiantes Ingresantes</t>
        </is>
      </c>
      <c r="C1542" t="inlineStr">
        <is>
          <t>Permanencia</t>
        </is>
      </c>
      <c r="D1542" t="inlineStr">
        <is>
          <t>Trimestral</t>
        </is>
      </c>
      <c r="E1542" t="inlineStr">
        <is>
          <t>Positivo</t>
        </is>
      </c>
      <c r="F1542" s="134" t="n">
        <v>45838</v>
      </c>
      <c r="G1542" t="inlineStr">
        <is>
          <t>252-2025-06-30</t>
        </is>
      </c>
      <c r="H1542" t="inlineStr">
        <is>
          <t>TPIR</t>
        </is>
      </c>
      <c r="I1542" t="inlineStr">
        <is>
          <t>Tasa de permanencia ingresantes real periodo</t>
        </is>
      </c>
      <c r="J1542" t="n">
        <v>71.3</v>
      </c>
    </row>
    <row r="1543">
      <c r="A1543" t="n">
        <v>252</v>
      </c>
      <c r="B1543" t="inlineStr">
        <is>
          <t>Tasa de Permanencia Intersemestral de Estudiantes Ingresantes</t>
        </is>
      </c>
      <c r="C1543" t="inlineStr">
        <is>
          <t>Permanencia</t>
        </is>
      </c>
      <c r="D1543" t="inlineStr">
        <is>
          <t>Trimestral</t>
        </is>
      </c>
      <c r="E1543" t="inlineStr">
        <is>
          <t>Positivo</t>
        </is>
      </c>
      <c r="F1543" s="134" t="n">
        <v>46022</v>
      </c>
      <c r="G1543" t="inlineStr">
        <is>
          <t>252-2025-12-31</t>
        </is>
      </c>
      <c r="H1543" t="inlineStr">
        <is>
          <t>TPIE</t>
        </is>
      </c>
      <c r="I1543" t="inlineStr">
        <is>
          <t>Tasa de permanencia ingresantes esperada</t>
        </is>
      </c>
      <c r="J1543" t="n">
        <v>74.2</v>
      </c>
    </row>
    <row r="1544">
      <c r="A1544" t="n">
        <v>252</v>
      </c>
      <c r="B1544" t="inlineStr">
        <is>
          <t>Tasa de Permanencia Intersemestral de Estudiantes Ingresantes</t>
        </is>
      </c>
      <c r="C1544" t="inlineStr">
        <is>
          <t>Permanencia</t>
        </is>
      </c>
      <c r="D1544" t="inlineStr">
        <is>
          <t>Trimestral</t>
        </is>
      </c>
      <c r="E1544" t="inlineStr">
        <is>
          <t>Positivo</t>
        </is>
      </c>
      <c r="F1544" s="134" t="n">
        <v>46022</v>
      </c>
      <c r="G1544" t="inlineStr">
        <is>
          <t>252-2025-12-31</t>
        </is>
      </c>
      <c r="H1544" t="inlineStr">
        <is>
          <t>TPIR</t>
        </is>
      </c>
      <c r="I1544" t="inlineStr">
        <is>
          <t>Tasa de permanencia ingresantes real periodo</t>
        </is>
      </c>
      <c r="J1544" t="n">
        <v>77.40000000000001</v>
      </c>
    </row>
    <row r="1545">
      <c r="A1545" t="n">
        <v>254</v>
      </c>
      <c r="B1545" t="inlineStr">
        <is>
          <t>Áreas con reportes de plan de retos</t>
        </is>
      </c>
      <c r="C1545" t="inlineStr">
        <is>
          <t>Planeación Estratégica</t>
        </is>
      </c>
      <c r="D1545" t="inlineStr">
        <is>
          <t>Semestral</t>
        </is>
      </c>
      <c r="E1545" t="inlineStr">
        <is>
          <t>Positivo</t>
        </is>
      </c>
      <c r="F1545" s="134" t="n">
        <v>45016</v>
      </c>
      <c r="G1545" t="inlineStr">
        <is>
          <t>254-2023-03-31</t>
        </is>
      </c>
      <c r="H1545" t="inlineStr">
        <is>
          <t>NARPRO</t>
        </is>
      </c>
      <c r="I1545" t="inlineStr">
        <is>
          <t>Número de áreas con reporte de plan de retos realizado oportunamente</t>
        </is>
      </c>
      <c r="J1545" t="n">
        <v>55</v>
      </c>
    </row>
    <row r="1546">
      <c r="A1546" t="n">
        <v>254</v>
      </c>
      <c r="B1546" t="inlineStr">
        <is>
          <t>Áreas con reportes de plan de retos</t>
        </is>
      </c>
      <c r="C1546" t="inlineStr">
        <is>
          <t>Planeación Estratégica</t>
        </is>
      </c>
      <c r="D1546" t="inlineStr">
        <is>
          <t>Semestral</t>
        </is>
      </c>
      <c r="E1546" t="inlineStr">
        <is>
          <t>Positivo</t>
        </is>
      </c>
      <c r="F1546" s="134" t="n">
        <v>45016</v>
      </c>
      <c r="G1546" t="inlineStr">
        <is>
          <t>254-2023-03-31</t>
        </is>
      </c>
      <c r="H1546" t="inlineStr">
        <is>
          <t>NAPRD</t>
        </is>
      </c>
      <c r="I1546" t="inlineStr">
        <is>
          <t>Número de áreas con Plan de retos definido</t>
        </is>
      </c>
      <c r="J1546" t="n">
        <v>55</v>
      </c>
    </row>
    <row r="1547">
      <c r="A1547" t="n">
        <v>254</v>
      </c>
      <c r="B1547" t="inlineStr">
        <is>
          <t>Áreas con reportes de plan de retos</t>
        </is>
      </c>
      <c r="C1547" t="inlineStr">
        <is>
          <t>Planeación Estratégica</t>
        </is>
      </c>
      <c r="D1547" t="inlineStr">
        <is>
          <t>Semestral</t>
        </is>
      </c>
      <c r="E1547" t="inlineStr">
        <is>
          <t>Positivo</t>
        </is>
      </c>
      <c r="F1547" s="134" t="n">
        <v>45107</v>
      </c>
      <c r="G1547" t="inlineStr">
        <is>
          <t>254-2023-06-30</t>
        </is>
      </c>
      <c r="H1547" t="inlineStr">
        <is>
          <t>NARPRO</t>
        </is>
      </c>
      <c r="I1547" t="inlineStr">
        <is>
          <t>Número de áreas con reporte de plan de retos realizado oportunamente</t>
        </is>
      </c>
      <c r="J1547" t="n">
        <v>55</v>
      </c>
    </row>
    <row r="1548">
      <c r="A1548" t="n">
        <v>254</v>
      </c>
      <c r="B1548" t="inlineStr">
        <is>
          <t>Áreas con reportes de plan de retos</t>
        </is>
      </c>
      <c r="C1548" t="inlineStr">
        <is>
          <t>Planeación Estratégica</t>
        </is>
      </c>
      <c r="D1548" t="inlineStr">
        <is>
          <t>Semestral</t>
        </is>
      </c>
      <c r="E1548" t="inlineStr">
        <is>
          <t>Positivo</t>
        </is>
      </c>
      <c r="F1548" s="134" t="n">
        <v>45107</v>
      </c>
      <c r="G1548" t="inlineStr">
        <is>
          <t>254-2023-06-30</t>
        </is>
      </c>
      <c r="H1548" t="inlineStr">
        <is>
          <t>NAPRD</t>
        </is>
      </c>
      <c r="I1548" t="inlineStr">
        <is>
          <t>Número de áreas con Plan de retos definido</t>
        </is>
      </c>
      <c r="J1548" t="n">
        <v>55</v>
      </c>
    </row>
    <row r="1549">
      <c r="A1549" t="n">
        <v>254</v>
      </c>
      <c r="B1549" t="inlineStr">
        <is>
          <t>Áreas con reportes de plan de retos</t>
        </is>
      </c>
      <c r="C1549" t="inlineStr">
        <is>
          <t>Planeación Estratégica</t>
        </is>
      </c>
      <c r="D1549" t="inlineStr">
        <is>
          <t>Semestral</t>
        </is>
      </c>
      <c r="E1549" t="inlineStr">
        <is>
          <t>Positivo</t>
        </is>
      </c>
      <c r="F1549" s="134" t="n">
        <v>45199</v>
      </c>
      <c r="G1549" t="inlineStr">
        <is>
          <t>254-2023-09-30</t>
        </is>
      </c>
      <c r="H1549" t="inlineStr">
        <is>
          <t>NARPRO</t>
        </is>
      </c>
      <c r="I1549" t="inlineStr">
        <is>
          <t>Número de áreas con reporte de plan de retos realizado oportunamente</t>
        </is>
      </c>
      <c r="J1549" t="n">
        <v>54</v>
      </c>
    </row>
    <row r="1550">
      <c r="A1550" t="n">
        <v>254</v>
      </c>
      <c r="B1550" t="inlineStr">
        <is>
          <t>Áreas con reportes de plan de retos</t>
        </is>
      </c>
      <c r="C1550" t="inlineStr">
        <is>
          <t>Planeación Estratégica</t>
        </is>
      </c>
      <c r="D1550" t="inlineStr">
        <is>
          <t>Semestral</t>
        </is>
      </c>
      <c r="E1550" t="inlineStr">
        <is>
          <t>Positivo</t>
        </is>
      </c>
      <c r="F1550" s="134" t="n">
        <v>45199</v>
      </c>
      <c r="G1550" t="inlineStr">
        <is>
          <t>254-2023-09-30</t>
        </is>
      </c>
      <c r="H1550" t="inlineStr">
        <is>
          <t>NAPRD</t>
        </is>
      </c>
      <c r="I1550" t="inlineStr">
        <is>
          <t>Número de áreas con Plan de retos definido</t>
        </is>
      </c>
      <c r="J1550" t="n">
        <v>55</v>
      </c>
    </row>
    <row r="1551">
      <c r="A1551" t="n">
        <v>254</v>
      </c>
      <c r="B1551" t="inlineStr">
        <is>
          <t>Áreas con reportes de plan de retos</t>
        </is>
      </c>
      <c r="C1551" t="inlineStr">
        <is>
          <t>Planeación Estratégica</t>
        </is>
      </c>
      <c r="D1551" t="inlineStr">
        <is>
          <t>Semestral</t>
        </is>
      </c>
      <c r="E1551" t="inlineStr">
        <is>
          <t>Positivo</t>
        </is>
      </c>
      <c r="F1551" s="134" t="n">
        <v>45291</v>
      </c>
      <c r="G1551" t="inlineStr">
        <is>
          <t>254-2023-12-31</t>
        </is>
      </c>
      <c r="H1551" t="inlineStr">
        <is>
          <t>NARPRO</t>
        </is>
      </c>
      <c r="I1551" t="inlineStr">
        <is>
          <t>Número de áreas con reporte de plan de retos realizado oportunamente</t>
        </is>
      </c>
      <c r="J1551" t="n">
        <v>55</v>
      </c>
    </row>
    <row r="1552">
      <c r="A1552" t="n">
        <v>254</v>
      </c>
      <c r="B1552" t="inlineStr">
        <is>
          <t>Áreas con reportes de plan de retos</t>
        </is>
      </c>
      <c r="C1552" t="inlineStr">
        <is>
          <t>Planeación Estratégica</t>
        </is>
      </c>
      <c r="D1552" t="inlineStr">
        <is>
          <t>Semestral</t>
        </is>
      </c>
      <c r="E1552" t="inlineStr">
        <is>
          <t>Positivo</t>
        </is>
      </c>
      <c r="F1552" s="134" t="n">
        <v>45291</v>
      </c>
      <c r="G1552" t="inlineStr">
        <is>
          <t>254-2023-12-31</t>
        </is>
      </c>
      <c r="H1552" t="inlineStr">
        <is>
          <t>NAPRD</t>
        </is>
      </c>
      <c r="I1552" t="inlineStr">
        <is>
          <t>Número de áreas con Plan de retos definido</t>
        </is>
      </c>
      <c r="J1552" t="n">
        <v>55</v>
      </c>
    </row>
    <row r="1553">
      <c r="A1553" t="n">
        <v>254</v>
      </c>
      <c r="B1553" t="inlineStr">
        <is>
          <t>Áreas con reportes de plan de retos</t>
        </is>
      </c>
      <c r="C1553" t="inlineStr">
        <is>
          <t>Planeación Estratégica</t>
        </is>
      </c>
      <c r="D1553" t="inlineStr">
        <is>
          <t>Semestral</t>
        </is>
      </c>
      <c r="E1553" t="inlineStr">
        <is>
          <t>Positivo</t>
        </is>
      </c>
      <c r="F1553" s="134" t="n">
        <v>45382</v>
      </c>
      <c r="G1553" t="inlineStr">
        <is>
          <t>254-2024-03-31</t>
        </is>
      </c>
      <c r="H1553" t="inlineStr">
        <is>
          <t>NARPRO</t>
        </is>
      </c>
      <c r="I1553" t="inlineStr">
        <is>
          <t>Número de áreas con reporte de plan de retos realizado oportunamente</t>
        </is>
      </c>
      <c r="J1553" t="n">
        <v>73</v>
      </c>
    </row>
    <row r="1554">
      <c r="A1554" t="n">
        <v>254</v>
      </c>
      <c r="B1554" t="inlineStr">
        <is>
          <t>Áreas con reportes de plan de retos</t>
        </is>
      </c>
      <c r="C1554" t="inlineStr">
        <is>
          <t>Planeación Estratégica</t>
        </is>
      </c>
      <c r="D1554" t="inlineStr">
        <is>
          <t>Semestral</t>
        </is>
      </c>
      <c r="E1554" t="inlineStr">
        <is>
          <t>Positivo</t>
        </is>
      </c>
      <c r="F1554" s="134" t="n">
        <v>45382</v>
      </c>
      <c r="G1554" t="inlineStr">
        <is>
          <t>254-2024-03-31</t>
        </is>
      </c>
      <c r="H1554" t="inlineStr">
        <is>
          <t>NAPRD</t>
        </is>
      </c>
      <c r="I1554" t="inlineStr">
        <is>
          <t>Número de áreas con Plan de retos definido</t>
        </is>
      </c>
      <c r="J1554" t="n">
        <v>73</v>
      </c>
    </row>
    <row r="1555">
      <c r="A1555" t="n">
        <v>254</v>
      </c>
      <c r="B1555" t="inlineStr">
        <is>
          <t>Áreas con reportes de plan de retos</t>
        </is>
      </c>
      <c r="C1555" t="inlineStr">
        <is>
          <t>Planeación Estratégica</t>
        </is>
      </c>
      <c r="D1555" t="inlineStr">
        <is>
          <t>Semestral</t>
        </is>
      </c>
      <c r="E1555" t="inlineStr">
        <is>
          <t>Positivo</t>
        </is>
      </c>
      <c r="F1555" s="134" t="n">
        <v>45473</v>
      </c>
      <c r="G1555" t="inlineStr">
        <is>
          <t>254-2024-06-30</t>
        </is>
      </c>
      <c r="H1555" t="inlineStr">
        <is>
          <t>NARPRO</t>
        </is>
      </c>
      <c r="I1555" t="inlineStr">
        <is>
          <t>Número de áreas con reporte de plan de retos realizado oportunamente</t>
        </is>
      </c>
      <c r="J1555" t="n">
        <v>73</v>
      </c>
    </row>
    <row r="1556">
      <c r="A1556" t="n">
        <v>254</v>
      </c>
      <c r="B1556" t="inlineStr">
        <is>
          <t>Áreas con reportes de plan de retos</t>
        </is>
      </c>
      <c r="C1556" t="inlineStr">
        <is>
          <t>Planeación Estratégica</t>
        </is>
      </c>
      <c r="D1556" t="inlineStr">
        <is>
          <t>Semestral</t>
        </is>
      </c>
      <c r="E1556" t="inlineStr">
        <is>
          <t>Positivo</t>
        </is>
      </c>
      <c r="F1556" s="134" t="n">
        <v>45473</v>
      </c>
      <c r="G1556" t="inlineStr">
        <is>
          <t>254-2024-06-30</t>
        </is>
      </c>
      <c r="H1556" t="inlineStr">
        <is>
          <t>NAPRD</t>
        </is>
      </c>
      <c r="I1556" t="inlineStr">
        <is>
          <t>Número de áreas con Plan de retos definido</t>
        </is>
      </c>
      <c r="J1556" t="n">
        <v>73</v>
      </c>
    </row>
    <row r="1557">
      <c r="A1557" t="n">
        <v>254</v>
      </c>
      <c r="B1557" t="inlineStr">
        <is>
          <t>Áreas con reportes de plan de retos</t>
        </is>
      </c>
      <c r="C1557" t="inlineStr">
        <is>
          <t>Planeación Estratégica</t>
        </is>
      </c>
      <c r="D1557" t="inlineStr">
        <is>
          <t>Semestral</t>
        </is>
      </c>
      <c r="E1557" t="inlineStr">
        <is>
          <t>Positivo</t>
        </is>
      </c>
      <c r="F1557" s="134" t="n">
        <v>45565</v>
      </c>
      <c r="G1557" t="inlineStr">
        <is>
          <t>254-2024-09-30</t>
        </is>
      </c>
      <c r="H1557" t="inlineStr">
        <is>
          <t>NARPRO</t>
        </is>
      </c>
      <c r="I1557" t="inlineStr">
        <is>
          <t>Número de áreas con reporte de plan de retos realizado oportunamente</t>
        </is>
      </c>
      <c r="J1557" t="n">
        <v>73</v>
      </c>
    </row>
    <row r="1558">
      <c r="A1558" t="n">
        <v>254</v>
      </c>
      <c r="B1558" t="inlineStr">
        <is>
          <t>Áreas con reportes de plan de retos</t>
        </is>
      </c>
      <c r="C1558" t="inlineStr">
        <is>
          <t>Planeación Estratégica</t>
        </is>
      </c>
      <c r="D1558" t="inlineStr">
        <is>
          <t>Semestral</t>
        </is>
      </c>
      <c r="E1558" t="inlineStr">
        <is>
          <t>Positivo</t>
        </is>
      </c>
      <c r="F1558" s="134" t="n">
        <v>45565</v>
      </c>
      <c r="G1558" t="inlineStr">
        <is>
          <t>254-2024-09-30</t>
        </is>
      </c>
      <c r="H1558" t="inlineStr">
        <is>
          <t>NAPRD</t>
        </is>
      </c>
      <c r="I1558" t="inlineStr">
        <is>
          <t>Número de áreas con Plan de retos definido</t>
        </is>
      </c>
      <c r="J1558" t="n">
        <v>73</v>
      </c>
    </row>
    <row r="1559">
      <c r="A1559" t="n">
        <v>254</v>
      </c>
      <c r="B1559" t="inlineStr">
        <is>
          <t>Áreas con reportes de plan de retos</t>
        </is>
      </c>
      <c r="C1559" t="inlineStr">
        <is>
          <t>Planeación Estratégica</t>
        </is>
      </c>
      <c r="D1559" t="inlineStr">
        <is>
          <t>Semestral</t>
        </is>
      </c>
      <c r="E1559" t="inlineStr">
        <is>
          <t>Positivo</t>
        </is>
      </c>
      <c r="F1559" s="134" t="n">
        <v>45657</v>
      </c>
      <c r="G1559" t="inlineStr">
        <is>
          <t>254-2024-12-31</t>
        </is>
      </c>
      <c r="H1559" t="inlineStr">
        <is>
          <t>NARPRO</t>
        </is>
      </c>
      <c r="I1559" t="inlineStr">
        <is>
          <t>Número de áreas con reporte de plan de retos realizado oportunamente</t>
        </is>
      </c>
      <c r="J1559" t="n">
        <v>73</v>
      </c>
    </row>
    <row r="1560">
      <c r="A1560" t="n">
        <v>254</v>
      </c>
      <c r="B1560" t="inlineStr">
        <is>
          <t>Áreas con reportes de plan de retos</t>
        </is>
      </c>
      <c r="C1560" t="inlineStr">
        <is>
          <t>Planeación Estratégica</t>
        </is>
      </c>
      <c r="D1560" t="inlineStr">
        <is>
          <t>Semestral</t>
        </is>
      </c>
      <c r="E1560" t="inlineStr">
        <is>
          <t>Positivo</t>
        </is>
      </c>
      <c r="F1560" s="134" t="n">
        <v>45657</v>
      </c>
      <c r="G1560" t="inlineStr">
        <is>
          <t>254-2024-12-31</t>
        </is>
      </c>
      <c r="H1560" t="inlineStr">
        <is>
          <t>NAPRD</t>
        </is>
      </c>
      <c r="I1560" t="inlineStr">
        <is>
          <t>Número de áreas con Plan de retos definido</t>
        </is>
      </c>
      <c r="J1560" t="n">
        <v>73</v>
      </c>
    </row>
    <row r="1561">
      <c r="A1561" t="n">
        <v>254</v>
      </c>
      <c r="B1561" t="inlineStr">
        <is>
          <t>Áreas con reportes de plan de retos</t>
        </is>
      </c>
      <c r="C1561" t="inlineStr">
        <is>
          <t>Planeación Estratégica</t>
        </is>
      </c>
      <c r="D1561" t="inlineStr">
        <is>
          <t>Semestral</t>
        </is>
      </c>
      <c r="E1561" t="inlineStr">
        <is>
          <t>Positivo</t>
        </is>
      </c>
      <c r="F1561" s="134" t="n">
        <v>45747</v>
      </c>
      <c r="G1561" t="inlineStr">
        <is>
          <t>254-2025-03-31</t>
        </is>
      </c>
      <c r="H1561" t="inlineStr">
        <is>
          <t>NARPRO</t>
        </is>
      </c>
      <c r="I1561" t="inlineStr">
        <is>
          <t>Número de áreas con reporte de plan de retos realizado oportunamente</t>
        </is>
      </c>
      <c r="J1561" t="n">
        <v>84</v>
      </c>
    </row>
    <row r="1562">
      <c r="A1562" t="n">
        <v>254</v>
      </c>
      <c r="B1562" t="inlineStr">
        <is>
          <t>Áreas con reportes de plan de retos</t>
        </is>
      </c>
      <c r="C1562" t="inlineStr">
        <is>
          <t>Planeación Estratégica</t>
        </is>
      </c>
      <c r="D1562" t="inlineStr">
        <is>
          <t>Semestral</t>
        </is>
      </c>
      <c r="E1562" t="inlineStr">
        <is>
          <t>Positivo</t>
        </is>
      </c>
      <c r="F1562" s="134" t="n">
        <v>45747</v>
      </c>
      <c r="G1562" t="inlineStr">
        <is>
          <t>254-2025-03-31</t>
        </is>
      </c>
      <c r="H1562" t="inlineStr">
        <is>
          <t>NAPRD</t>
        </is>
      </c>
      <c r="I1562" t="inlineStr">
        <is>
          <t>Número de áreas con Plan de retos definido</t>
        </is>
      </c>
      <c r="J1562" t="n">
        <v>84</v>
      </c>
    </row>
    <row r="1563">
      <c r="A1563" t="n">
        <v>254</v>
      </c>
      <c r="B1563" t="inlineStr">
        <is>
          <t>Áreas con reportes de plan de retos</t>
        </is>
      </c>
      <c r="C1563" t="inlineStr">
        <is>
          <t>Planeación Estratégica</t>
        </is>
      </c>
      <c r="D1563" t="inlineStr">
        <is>
          <t>Semestral</t>
        </is>
      </c>
      <c r="E1563" t="inlineStr">
        <is>
          <t>Positivo</t>
        </is>
      </c>
      <c r="F1563" s="134" t="n">
        <v>45838</v>
      </c>
      <c r="G1563" t="inlineStr">
        <is>
          <t>254-2025-06-30</t>
        </is>
      </c>
      <c r="H1563" t="inlineStr">
        <is>
          <t>NARPRO</t>
        </is>
      </c>
      <c r="I1563" t="inlineStr">
        <is>
          <t>Número de áreas con reporte de plan de retos realizado oportunamente</t>
        </is>
      </c>
      <c r="J1563" t="n">
        <v>84</v>
      </c>
    </row>
    <row r="1564">
      <c r="A1564" t="n">
        <v>254</v>
      </c>
      <c r="B1564" t="inlineStr">
        <is>
          <t>Áreas con reportes de plan de retos</t>
        </is>
      </c>
      <c r="C1564" t="inlineStr">
        <is>
          <t>Planeación Estratégica</t>
        </is>
      </c>
      <c r="D1564" t="inlineStr">
        <is>
          <t>Semestral</t>
        </is>
      </c>
      <c r="E1564" t="inlineStr">
        <is>
          <t>Positivo</t>
        </is>
      </c>
      <c r="F1564" s="134" t="n">
        <v>45838</v>
      </c>
      <c r="G1564" t="inlineStr">
        <is>
          <t>254-2025-06-30</t>
        </is>
      </c>
      <c r="H1564" t="inlineStr">
        <is>
          <t>NAPRD</t>
        </is>
      </c>
      <c r="I1564" t="inlineStr">
        <is>
          <t>Número de áreas con Plan de retos definido</t>
        </is>
      </c>
      <c r="J1564" t="n">
        <v>84</v>
      </c>
    </row>
    <row r="1565">
      <c r="A1565" t="n">
        <v>254</v>
      </c>
      <c r="B1565" t="inlineStr">
        <is>
          <t>Áreas con reportes de plan de retos</t>
        </is>
      </c>
      <c r="C1565" t="inlineStr">
        <is>
          <t>Planeación Estratégica</t>
        </is>
      </c>
      <c r="D1565" t="inlineStr">
        <is>
          <t>Semestral</t>
        </is>
      </c>
      <c r="E1565" t="inlineStr">
        <is>
          <t>Positivo</t>
        </is>
      </c>
      <c r="F1565" s="134" t="n">
        <v>45930</v>
      </c>
      <c r="G1565" t="inlineStr">
        <is>
          <t>254-2025-09-30</t>
        </is>
      </c>
      <c r="H1565" t="inlineStr">
        <is>
          <t>NARPRO</t>
        </is>
      </c>
      <c r="I1565" t="inlineStr">
        <is>
          <t>Número de áreas con reporte de plan de retos realizado oportunamente</t>
        </is>
      </c>
      <c r="J1565" t="n">
        <v>84</v>
      </c>
    </row>
    <row r="1566">
      <c r="A1566" t="n">
        <v>254</v>
      </c>
      <c r="B1566" t="inlineStr">
        <is>
          <t>Áreas con reportes de plan de retos</t>
        </is>
      </c>
      <c r="C1566" t="inlineStr">
        <is>
          <t>Planeación Estratégica</t>
        </is>
      </c>
      <c r="D1566" t="inlineStr">
        <is>
          <t>Semestral</t>
        </is>
      </c>
      <c r="E1566" t="inlineStr">
        <is>
          <t>Positivo</t>
        </is>
      </c>
      <c r="F1566" s="134" t="n">
        <v>45930</v>
      </c>
      <c r="G1566" t="inlineStr">
        <is>
          <t>254-2025-09-30</t>
        </is>
      </c>
      <c r="H1566" t="inlineStr">
        <is>
          <t>NAPRD</t>
        </is>
      </c>
      <c r="I1566" t="inlineStr">
        <is>
          <t>Número de áreas con Plan de retos definido</t>
        </is>
      </c>
      <c r="J1566" t="n">
        <v>84</v>
      </c>
    </row>
    <row r="1567">
      <c r="A1567" t="n">
        <v>254</v>
      </c>
      <c r="B1567" t="inlineStr">
        <is>
          <t>Áreas con reportes de plan de retos</t>
        </is>
      </c>
      <c r="C1567" t="inlineStr">
        <is>
          <t>Planeación Estratégica</t>
        </is>
      </c>
      <c r="D1567" t="inlineStr">
        <is>
          <t>Semestral</t>
        </is>
      </c>
      <c r="E1567" t="inlineStr">
        <is>
          <t>Positivo</t>
        </is>
      </c>
      <c r="F1567" s="134" t="n">
        <v>46022</v>
      </c>
      <c r="G1567" t="inlineStr">
        <is>
          <t>254-2025-12-31</t>
        </is>
      </c>
      <c r="H1567" t="inlineStr">
        <is>
          <t>NARPRO</t>
        </is>
      </c>
      <c r="I1567" t="inlineStr">
        <is>
          <t>Número de áreas con reporte de plan de retos realizado oportunamente</t>
        </is>
      </c>
      <c r="J1567" t="n">
        <v>84</v>
      </c>
    </row>
    <row r="1568">
      <c r="A1568" t="n">
        <v>254</v>
      </c>
      <c r="B1568" t="inlineStr">
        <is>
          <t>Áreas con reportes de plan de retos</t>
        </is>
      </c>
      <c r="C1568" t="inlineStr">
        <is>
          <t>Planeación Estratégica</t>
        </is>
      </c>
      <c r="D1568" t="inlineStr">
        <is>
          <t>Semestral</t>
        </is>
      </c>
      <c r="E1568" t="inlineStr">
        <is>
          <t>Positivo</t>
        </is>
      </c>
      <c r="F1568" s="134" t="n">
        <v>46022</v>
      </c>
      <c r="G1568" t="inlineStr">
        <is>
          <t>254-2025-12-31</t>
        </is>
      </c>
      <c r="H1568" t="inlineStr">
        <is>
          <t>NAPRD</t>
        </is>
      </c>
      <c r="I1568" t="inlineStr">
        <is>
          <t>Número de áreas con Plan de retos definido</t>
        </is>
      </c>
      <c r="J1568" t="n">
        <v>84</v>
      </c>
    </row>
    <row r="1569">
      <c r="A1569" t="n">
        <v>256</v>
      </c>
      <c r="B1569" t="inlineStr">
        <is>
          <t>Publicaciones editadas por la editorial</t>
        </is>
      </c>
      <c r="C1569" t="inlineStr">
        <is>
          <t>Editorial y Publicaciones</t>
        </is>
      </c>
      <c r="D1569" t="inlineStr">
        <is>
          <t>Trimestral</t>
        </is>
      </c>
      <c r="E1569" t="inlineStr">
        <is>
          <t>Positivo</t>
        </is>
      </c>
      <c r="F1569" s="134" t="n">
        <v>45107</v>
      </c>
      <c r="G1569" t="inlineStr">
        <is>
          <t>256-2023-06-30</t>
        </is>
      </c>
      <c r="H1569" t="inlineStr">
        <is>
          <t>NPIA</t>
        </is>
      </c>
      <c r="I1569" t="inlineStr">
        <is>
          <t>Nuevas publicaciones incluidas en el año</t>
        </is>
      </c>
      <c r="J1569" t="n">
        <v>21</v>
      </c>
    </row>
    <row r="1570">
      <c r="A1570" t="n">
        <v>256</v>
      </c>
      <c r="B1570" t="inlineStr">
        <is>
          <t>Publicaciones editadas por la editorial</t>
        </is>
      </c>
      <c r="C1570" t="inlineStr">
        <is>
          <t>Editorial y Publicaciones</t>
        </is>
      </c>
      <c r="D1570" t="inlineStr">
        <is>
          <t>Trimestral</t>
        </is>
      </c>
      <c r="E1570" t="inlineStr">
        <is>
          <t>Positivo</t>
        </is>
      </c>
      <c r="F1570" s="134" t="n">
        <v>45107</v>
      </c>
      <c r="G1570" t="inlineStr">
        <is>
          <t>256-2023-06-30</t>
        </is>
      </c>
      <c r="H1570" t="inlineStr">
        <is>
          <t>MPPP</t>
        </is>
      </c>
      <c r="I1570" t="inlineStr">
        <is>
          <t>Meta de publicaciones por periodo</t>
        </is>
      </c>
      <c r="J1570" t="n">
        <v>17</v>
      </c>
    </row>
    <row r="1571">
      <c r="A1571" t="n">
        <v>256</v>
      </c>
      <c r="B1571" t="inlineStr">
        <is>
          <t>Publicaciones editadas por la editorial</t>
        </is>
      </c>
      <c r="C1571" t="inlineStr">
        <is>
          <t>Editorial y Publicaciones</t>
        </is>
      </c>
      <c r="D1571" t="inlineStr">
        <is>
          <t>Trimestral</t>
        </is>
      </c>
      <c r="E1571" t="inlineStr">
        <is>
          <t>Positivo</t>
        </is>
      </c>
      <c r="F1571" s="134" t="n">
        <v>45291</v>
      </c>
      <c r="G1571" t="inlineStr">
        <is>
          <t>256-2023-12-31</t>
        </is>
      </c>
      <c r="H1571" t="inlineStr">
        <is>
          <t>NPIA</t>
        </is>
      </c>
      <c r="I1571" t="inlineStr">
        <is>
          <t>Nuevas publicaciones incluidas en el año</t>
        </is>
      </c>
      <c r="J1571" t="n">
        <v>21</v>
      </c>
    </row>
    <row r="1572">
      <c r="A1572" t="n">
        <v>256</v>
      </c>
      <c r="B1572" t="inlineStr">
        <is>
          <t>Publicaciones editadas por la editorial</t>
        </is>
      </c>
      <c r="C1572" t="inlineStr">
        <is>
          <t>Editorial y Publicaciones</t>
        </is>
      </c>
      <c r="D1572" t="inlineStr">
        <is>
          <t>Trimestral</t>
        </is>
      </c>
      <c r="E1572" t="inlineStr">
        <is>
          <t>Positivo</t>
        </is>
      </c>
      <c r="F1572" s="134" t="n">
        <v>45291</v>
      </c>
      <c r="G1572" t="inlineStr">
        <is>
          <t>256-2023-12-31</t>
        </is>
      </c>
      <c r="H1572" t="inlineStr">
        <is>
          <t>MPPP</t>
        </is>
      </c>
      <c r="I1572" t="inlineStr">
        <is>
          <t>Meta de publicaciones por periodo</t>
        </is>
      </c>
      <c r="J1572" t="n">
        <v>17</v>
      </c>
    </row>
    <row r="1573">
      <c r="A1573" t="n">
        <v>256</v>
      </c>
      <c r="B1573" t="inlineStr">
        <is>
          <t>Publicaciones editadas por la editorial</t>
        </is>
      </c>
      <c r="C1573" t="inlineStr">
        <is>
          <t>Editorial y Publicaciones</t>
        </is>
      </c>
      <c r="D1573" t="inlineStr">
        <is>
          <t>Trimestral</t>
        </is>
      </c>
      <c r="E1573" t="inlineStr">
        <is>
          <t>Positivo</t>
        </is>
      </c>
      <c r="F1573" s="134" t="n">
        <v>45473</v>
      </c>
      <c r="G1573" t="inlineStr">
        <is>
          <t>256-2024-06-30</t>
        </is>
      </c>
      <c r="H1573" t="inlineStr">
        <is>
          <t>NPIA</t>
        </is>
      </c>
      <c r="I1573" t="inlineStr">
        <is>
          <t>Nuevas publicaciones incluidas en el año</t>
        </is>
      </c>
      <c r="J1573" t="n">
        <v>20</v>
      </c>
    </row>
    <row r="1574">
      <c r="A1574" t="n">
        <v>256</v>
      </c>
      <c r="B1574" t="inlineStr">
        <is>
          <t>Publicaciones editadas por la editorial</t>
        </is>
      </c>
      <c r="C1574" t="inlineStr">
        <is>
          <t>Editorial y Publicaciones</t>
        </is>
      </c>
      <c r="D1574" t="inlineStr">
        <is>
          <t>Trimestral</t>
        </is>
      </c>
      <c r="E1574" t="inlineStr">
        <is>
          <t>Positivo</t>
        </is>
      </c>
      <c r="F1574" s="134" t="n">
        <v>45473</v>
      </c>
      <c r="G1574" t="inlineStr">
        <is>
          <t>256-2024-06-30</t>
        </is>
      </c>
      <c r="H1574" t="inlineStr">
        <is>
          <t>MPPP</t>
        </is>
      </c>
      <c r="I1574" t="inlineStr">
        <is>
          <t>Meta de publicaciones por periodo</t>
        </is>
      </c>
      <c r="J1574" t="n">
        <v>17</v>
      </c>
    </row>
    <row r="1575">
      <c r="A1575" t="n">
        <v>256</v>
      </c>
      <c r="B1575" t="inlineStr">
        <is>
          <t>Publicaciones editadas por la editorial</t>
        </is>
      </c>
      <c r="C1575" t="inlineStr">
        <is>
          <t>Editorial y Publicaciones</t>
        </is>
      </c>
      <c r="D1575" t="inlineStr">
        <is>
          <t>Trimestral</t>
        </is>
      </c>
      <c r="E1575" t="inlineStr">
        <is>
          <t>Positivo</t>
        </is>
      </c>
      <c r="F1575" s="134" t="n">
        <v>45657</v>
      </c>
      <c r="G1575" t="inlineStr">
        <is>
          <t>256-2024-12-31</t>
        </is>
      </c>
      <c r="H1575" t="inlineStr">
        <is>
          <t>NPIA</t>
        </is>
      </c>
      <c r="I1575" t="inlineStr">
        <is>
          <t>Nuevas publicaciones incluidas en el año</t>
        </is>
      </c>
      <c r="J1575" t="n">
        <v>26</v>
      </c>
    </row>
    <row r="1576">
      <c r="A1576" t="n">
        <v>256</v>
      </c>
      <c r="B1576" t="inlineStr">
        <is>
          <t>Publicaciones editadas por la editorial</t>
        </is>
      </c>
      <c r="C1576" t="inlineStr">
        <is>
          <t>Editorial y Publicaciones</t>
        </is>
      </c>
      <c r="D1576" t="inlineStr">
        <is>
          <t>Trimestral</t>
        </is>
      </c>
      <c r="E1576" t="inlineStr">
        <is>
          <t>Positivo</t>
        </is>
      </c>
      <c r="F1576" s="134" t="n">
        <v>45657</v>
      </c>
      <c r="G1576" t="inlineStr">
        <is>
          <t>256-2024-12-31</t>
        </is>
      </c>
      <c r="H1576" t="inlineStr">
        <is>
          <t>MPPP</t>
        </is>
      </c>
      <c r="I1576" t="inlineStr">
        <is>
          <t>Meta de publicaciones por periodo</t>
        </is>
      </c>
      <c r="J1576" t="n">
        <v>17</v>
      </c>
    </row>
    <row r="1577">
      <c r="A1577" t="n">
        <v>256</v>
      </c>
      <c r="B1577" t="inlineStr">
        <is>
          <t>Publicaciones editadas por la editorial</t>
        </is>
      </c>
      <c r="C1577" t="inlineStr">
        <is>
          <t>Editorial y Publicaciones</t>
        </is>
      </c>
      <c r="D1577" t="inlineStr">
        <is>
          <t>Trimestral</t>
        </is>
      </c>
      <c r="E1577" t="inlineStr">
        <is>
          <t>Positivo</t>
        </is>
      </c>
      <c r="F1577" s="134" t="n">
        <v>45838</v>
      </c>
      <c r="G1577" t="inlineStr">
        <is>
          <t>256-2025-06-30</t>
        </is>
      </c>
      <c r="H1577" t="inlineStr">
        <is>
          <t>NPIA</t>
        </is>
      </c>
      <c r="I1577" t="inlineStr">
        <is>
          <t>Nuevas publicaciones incluidas en el año</t>
        </is>
      </c>
      <c r="J1577" t="n">
        <v>17</v>
      </c>
    </row>
    <row r="1578">
      <c r="A1578" t="n">
        <v>256</v>
      </c>
      <c r="B1578" t="inlineStr">
        <is>
          <t>Publicaciones editadas por la editorial</t>
        </is>
      </c>
      <c r="C1578" t="inlineStr">
        <is>
          <t>Editorial y Publicaciones</t>
        </is>
      </c>
      <c r="D1578" t="inlineStr">
        <is>
          <t>Trimestral</t>
        </is>
      </c>
      <c r="E1578" t="inlineStr">
        <is>
          <t>Positivo</t>
        </is>
      </c>
      <c r="F1578" s="134" t="n">
        <v>45838</v>
      </c>
      <c r="G1578" t="inlineStr">
        <is>
          <t>256-2025-06-30</t>
        </is>
      </c>
      <c r="H1578" t="inlineStr">
        <is>
          <t>MPPP</t>
        </is>
      </c>
      <c r="I1578" t="inlineStr">
        <is>
          <t>Meta de publicaciones por periodo</t>
        </is>
      </c>
      <c r="J1578" t="n">
        <v>17</v>
      </c>
    </row>
    <row r="1579">
      <c r="A1579" t="n">
        <v>256</v>
      </c>
      <c r="B1579" t="inlineStr">
        <is>
          <t>Publicaciones editadas por la editorial</t>
        </is>
      </c>
      <c r="C1579" t="inlineStr">
        <is>
          <t>Editorial y Publicaciones</t>
        </is>
      </c>
      <c r="D1579" t="inlineStr">
        <is>
          <t>Trimestral</t>
        </is>
      </c>
      <c r="E1579" t="inlineStr">
        <is>
          <t>Positivo</t>
        </is>
      </c>
      <c r="F1579" s="134" t="n">
        <v>46022</v>
      </c>
      <c r="G1579" t="inlineStr">
        <is>
          <t>256-2025-12-31</t>
        </is>
      </c>
      <c r="H1579" t="inlineStr">
        <is>
          <t>NPIA</t>
        </is>
      </c>
      <c r="I1579" t="inlineStr">
        <is>
          <t>Nuevas publicaciones incluidas en el año</t>
        </is>
      </c>
      <c r="J1579" t="n">
        <v>29</v>
      </c>
    </row>
    <row r="1580">
      <c r="A1580" t="n">
        <v>256</v>
      </c>
      <c r="B1580" t="inlineStr">
        <is>
          <t>Publicaciones editadas por la editorial</t>
        </is>
      </c>
      <c r="C1580" t="inlineStr">
        <is>
          <t>Editorial y Publicaciones</t>
        </is>
      </c>
      <c r="D1580" t="inlineStr">
        <is>
          <t>Trimestral</t>
        </is>
      </c>
      <c r="E1580" t="inlineStr">
        <is>
          <t>Positivo</t>
        </is>
      </c>
      <c r="F1580" s="134" t="n">
        <v>46022</v>
      </c>
      <c r="G1580" t="inlineStr">
        <is>
          <t>256-2025-12-31</t>
        </is>
      </c>
      <c r="H1580" t="inlineStr">
        <is>
          <t>MPPP</t>
        </is>
      </c>
      <c r="I1580" t="inlineStr">
        <is>
          <t>Meta de publicaciones por periodo</t>
        </is>
      </c>
      <c r="J1580" t="n">
        <v>17</v>
      </c>
    </row>
    <row r="1581">
      <c r="A1581" t="n">
        <v>260</v>
      </c>
      <c r="B1581" t="inlineStr">
        <is>
          <t>CES- Costumer Effort Score del proceso de Rematrícula</t>
        </is>
      </c>
      <c r="C1581" t="inlineStr">
        <is>
          <t>Rematrícula</t>
        </is>
      </c>
      <c r="D1581" t="inlineStr">
        <is>
          <t>Trimestral</t>
        </is>
      </c>
      <c r="E1581" t="inlineStr">
        <is>
          <t>Negativo</t>
        </is>
      </c>
      <c r="F1581" s="134" t="n">
        <v>45107</v>
      </c>
      <c r="G1581" t="inlineStr">
        <is>
          <t>260-2023-06-30</t>
        </is>
      </c>
      <c r="H1581" t="inlineStr">
        <is>
          <t>CESREM</t>
        </is>
      </c>
      <c r="I1581" t="inlineStr">
        <is>
          <t>CES Rematricula</t>
        </is>
      </c>
      <c r="J1581" t="n">
        <v>2.8</v>
      </c>
    </row>
    <row r="1582">
      <c r="A1582" t="n">
        <v>260</v>
      </c>
      <c r="B1582" t="inlineStr">
        <is>
          <t>CES- Costumer Effort Score del proceso de Rematrícula</t>
        </is>
      </c>
      <c r="C1582" t="inlineStr">
        <is>
          <t>Rematrícula</t>
        </is>
      </c>
      <c r="D1582" t="inlineStr">
        <is>
          <t>Trimestral</t>
        </is>
      </c>
      <c r="E1582" t="inlineStr">
        <is>
          <t>Negativo</t>
        </is>
      </c>
      <c r="F1582" s="134" t="n">
        <v>45291</v>
      </c>
      <c r="G1582" t="inlineStr">
        <is>
          <t>260-2023-12-31</t>
        </is>
      </c>
      <c r="H1582" t="inlineStr">
        <is>
          <t>CESREM</t>
        </is>
      </c>
      <c r="I1582" t="inlineStr">
        <is>
          <t>CES Rematricula</t>
        </is>
      </c>
      <c r="J1582" t="n">
        <v>2.9</v>
      </c>
    </row>
    <row r="1583">
      <c r="A1583" t="n">
        <v>260</v>
      </c>
      <c r="B1583" t="inlineStr">
        <is>
          <t>CES- Costumer Effort Score del proceso de Rematrícula</t>
        </is>
      </c>
      <c r="C1583" t="inlineStr">
        <is>
          <t>Rematrícula</t>
        </is>
      </c>
      <c r="D1583" t="inlineStr">
        <is>
          <t>Trimestral</t>
        </is>
      </c>
      <c r="E1583" t="inlineStr">
        <is>
          <t>Negativo</t>
        </is>
      </c>
      <c r="F1583" s="134" t="n">
        <v>45473</v>
      </c>
      <c r="G1583" t="inlineStr">
        <is>
          <t>260-2024-06-30</t>
        </is>
      </c>
      <c r="H1583" t="inlineStr">
        <is>
          <t>CESREM</t>
        </is>
      </c>
      <c r="I1583" t="inlineStr">
        <is>
          <t>CES Rematricula</t>
        </is>
      </c>
      <c r="J1583" t="n">
        <v>2.51</v>
      </c>
    </row>
    <row r="1584">
      <c r="A1584" t="n">
        <v>260</v>
      </c>
      <c r="B1584" t="inlineStr">
        <is>
          <t>CES- Costumer Effort Score del proceso de Rematrícula</t>
        </is>
      </c>
      <c r="C1584" t="inlineStr">
        <is>
          <t>Rematrícula</t>
        </is>
      </c>
      <c r="D1584" t="inlineStr">
        <is>
          <t>Trimestral</t>
        </is>
      </c>
      <c r="E1584" t="inlineStr">
        <is>
          <t>Negativo</t>
        </is>
      </c>
      <c r="F1584" s="134" t="n">
        <v>45657</v>
      </c>
      <c r="G1584" t="inlineStr">
        <is>
          <t>260-2024-12-31</t>
        </is>
      </c>
      <c r="H1584" t="inlineStr">
        <is>
          <t>CESREM</t>
        </is>
      </c>
      <c r="I1584" t="inlineStr">
        <is>
          <t>CES Rematricula</t>
        </is>
      </c>
      <c r="J1584" t="n">
        <v>2.1</v>
      </c>
    </row>
    <row r="1585">
      <c r="A1585" t="n">
        <v>260</v>
      </c>
      <c r="B1585" t="inlineStr">
        <is>
          <t>CES- Costumer Effort Score del proceso de Rematrícula</t>
        </is>
      </c>
      <c r="C1585" t="inlineStr">
        <is>
          <t>Rematrícula</t>
        </is>
      </c>
      <c r="D1585" t="inlineStr">
        <is>
          <t>Trimestral</t>
        </is>
      </c>
      <c r="E1585" t="inlineStr">
        <is>
          <t>Negativo</t>
        </is>
      </c>
      <c r="F1585" s="134" t="n">
        <v>45838</v>
      </c>
      <c r="G1585" t="inlineStr">
        <is>
          <t>260-2025-06-30</t>
        </is>
      </c>
      <c r="H1585" t="inlineStr">
        <is>
          <t>CESREM</t>
        </is>
      </c>
      <c r="I1585" t="inlineStr">
        <is>
          <t>CES Rematricula</t>
        </is>
      </c>
      <c r="J1585" t="n">
        <v>1.9</v>
      </c>
    </row>
    <row r="1586">
      <c r="A1586" t="n">
        <v>260</v>
      </c>
      <c r="B1586" t="inlineStr">
        <is>
          <t>CES- Costumer Effort Score del proceso de Rematrícula</t>
        </is>
      </c>
      <c r="C1586" t="inlineStr">
        <is>
          <t>Rematrícula</t>
        </is>
      </c>
      <c r="D1586" t="inlineStr">
        <is>
          <t>Trimestral</t>
        </is>
      </c>
      <c r="E1586" t="inlineStr">
        <is>
          <t>Negativo</t>
        </is>
      </c>
      <c r="F1586" s="134" t="n">
        <v>46022</v>
      </c>
      <c r="G1586" t="inlineStr">
        <is>
          <t>260-2025-12-31</t>
        </is>
      </c>
      <c r="H1586" t="inlineStr">
        <is>
          <t>CESREM</t>
        </is>
      </c>
      <c r="I1586" t="inlineStr">
        <is>
          <t>CES Rematricula</t>
        </is>
      </c>
      <c r="J1586" t="n">
        <v>1.9</v>
      </c>
    </row>
    <row r="1587">
      <c r="A1587" t="n">
        <v>261</v>
      </c>
      <c r="B1587" t="inlineStr">
        <is>
          <t>CES- Costumer Effort Score del proceso de Saber Pro</t>
        </is>
      </c>
      <c r="C1587" t="inlineStr">
        <is>
          <t>Servicio</t>
        </is>
      </c>
      <c r="D1587" t="inlineStr">
        <is>
          <t>Trimestral</t>
        </is>
      </c>
      <c r="E1587" t="inlineStr">
        <is>
          <t>Negativo</t>
        </is>
      </c>
      <c r="F1587" s="134" t="n">
        <v>45107</v>
      </c>
      <c r="G1587" t="inlineStr">
        <is>
          <t>261-2023-06-30</t>
        </is>
      </c>
      <c r="H1587" t="inlineStr">
        <is>
          <t>CESSP</t>
        </is>
      </c>
      <c r="I1587" t="inlineStr">
        <is>
          <t>CES Saber Pro</t>
        </is>
      </c>
      <c r="J1587" t="n">
        <v>1.98</v>
      </c>
    </row>
    <row r="1588">
      <c r="A1588" t="n">
        <v>261</v>
      </c>
      <c r="B1588" t="inlineStr">
        <is>
          <t>CES- Costumer Effort Score del proceso de Saber Pro</t>
        </is>
      </c>
      <c r="C1588" t="inlineStr">
        <is>
          <t>Servicio</t>
        </is>
      </c>
      <c r="D1588" t="inlineStr">
        <is>
          <t>Trimestral</t>
        </is>
      </c>
      <c r="E1588" t="inlineStr">
        <is>
          <t>Negativo</t>
        </is>
      </c>
      <c r="F1588" s="134" t="n">
        <v>45291</v>
      </c>
      <c r="G1588" t="inlineStr">
        <is>
          <t>261-2023-12-31</t>
        </is>
      </c>
      <c r="H1588" t="inlineStr">
        <is>
          <t>CESSP</t>
        </is>
      </c>
      <c r="I1588" t="inlineStr">
        <is>
          <t>CES Saber Pro</t>
        </is>
      </c>
      <c r="J1588" t="n">
        <v>2.06</v>
      </c>
    </row>
    <row r="1589">
      <c r="A1589" t="n">
        <v>261</v>
      </c>
      <c r="B1589" t="inlineStr">
        <is>
          <t>CES- Costumer Effort Score del proceso de Saber Pro</t>
        </is>
      </c>
      <c r="C1589" t="inlineStr">
        <is>
          <t>Servicio</t>
        </is>
      </c>
      <c r="D1589" t="inlineStr">
        <is>
          <t>Trimestral</t>
        </is>
      </c>
      <c r="E1589" t="inlineStr">
        <is>
          <t>Negativo</t>
        </is>
      </c>
      <c r="F1589" s="134" t="n">
        <v>45473</v>
      </c>
      <c r="G1589" t="inlineStr">
        <is>
          <t>261-2024-06-30</t>
        </is>
      </c>
      <c r="H1589" t="inlineStr">
        <is>
          <t>CESSP</t>
        </is>
      </c>
      <c r="I1589" t="inlineStr">
        <is>
          <t>CES Saber Pro</t>
        </is>
      </c>
      <c r="J1589" t="n">
        <v>2.2</v>
      </c>
    </row>
    <row r="1590">
      <c r="A1590" t="n">
        <v>261</v>
      </c>
      <c r="B1590" t="inlineStr">
        <is>
          <t>CES- Costumer Effort Score del proceso de Saber Pro</t>
        </is>
      </c>
      <c r="C1590" t="inlineStr">
        <is>
          <t>Servicio</t>
        </is>
      </c>
      <c r="D1590" t="inlineStr">
        <is>
          <t>Trimestral</t>
        </is>
      </c>
      <c r="E1590" t="inlineStr">
        <is>
          <t>Negativo</t>
        </is>
      </c>
      <c r="F1590" s="134" t="n">
        <v>45657</v>
      </c>
      <c r="G1590" t="inlineStr">
        <is>
          <t>261-2024-12-31</t>
        </is>
      </c>
      <c r="H1590" t="inlineStr">
        <is>
          <t>CESSP</t>
        </is>
      </c>
      <c r="I1590" t="inlineStr">
        <is>
          <t>CES Saber Pro</t>
        </is>
      </c>
      <c r="J1590" t="n">
        <v>2.2</v>
      </c>
    </row>
    <row r="1591">
      <c r="A1591" t="n">
        <v>261</v>
      </c>
      <c r="B1591" t="inlineStr">
        <is>
          <t>CES- Costumer Effort Score del proceso de Saber Pro</t>
        </is>
      </c>
      <c r="C1591" t="inlineStr">
        <is>
          <t>Servicio</t>
        </is>
      </c>
      <c r="D1591" t="inlineStr">
        <is>
          <t>Trimestral</t>
        </is>
      </c>
      <c r="E1591" t="inlineStr">
        <is>
          <t>Negativo</t>
        </is>
      </c>
      <c r="F1591" s="134" t="n">
        <v>45838</v>
      </c>
      <c r="G1591" t="inlineStr">
        <is>
          <t>261-2025-06-30</t>
        </is>
      </c>
      <c r="H1591" t="inlineStr">
        <is>
          <t>CESSP</t>
        </is>
      </c>
      <c r="I1591" t="inlineStr">
        <is>
          <t>CES Saber Pro</t>
        </is>
      </c>
      <c r="J1591" t="n">
        <v>2.3</v>
      </c>
    </row>
    <row r="1592">
      <c r="A1592" t="n">
        <v>261</v>
      </c>
      <c r="B1592" t="inlineStr">
        <is>
          <t>CES- Costumer Effort Score del proceso de Saber Pro</t>
        </is>
      </c>
      <c r="C1592" t="inlineStr">
        <is>
          <t>Servicio</t>
        </is>
      </c>
      <c r="D1592" t="inlineStr">
        <is>
          <t>Trimestral</t>
        </is>
      </c>
      <c r="E1592" t="inlineStr">
        <is>
          <t>Negativo</t>
        </is>
      </c>
      <c r="F1592" s="134" t="n">
        <v>46022</v>
      </c>
      <c r="G1592" t="inlineStr">
        <is>
          <t>261-2025-12-31</t>
        </is>
      </c>
      <c r="H1592" t="inlineStr">
        <is>
          <t>CESSP</t>
        </is>
      </c>
      <c r="I1592" t="inlineStr">
        <is>
          <t>CES Saber Pro</t>
        </is>
      </c>
      <c r="J1592" t="n">
        <v>2.1</v>
      </c>
    </row>
    <row r="1593">
      <c r="A1593" t="n">
        <v>262</v>
      </c>
      <c r="B1593" t="inlineStr">
        <is>
          <t>Reducción de número de sentencias condenatorias en contra del Poli</t>
        </is>
      </c>
      <c r="C1593" t="inlineStr">
        <is>
          <t>GESTIÓN JURÍDICA Y NORMATIVA</t>
        </is>
      </c>
      <c r="D1593" t="inlineStr">
        <is>
          <t>Trimestral</t>
        </is>
      </c>
      <c r="E1593" t="inlineStr">
        <is>
          <t>Negativo</t>
        </is>
      </c>
      <c r="F1593" s="134" t="n">
        <v>45107</v>
      </c>
      <c r="G1593" t="inlineStr">
        <is>
          <t>262-2023-06-30</t>
        </is>
      </c>
      <c r="H1593" t="inlineStr">
        <is>
          <t>NAAC</t>
        </is>
      </c>
      <c r="I1593" t="inlineStr">
        <is>
          <t>N de actos administrativos condenatorios</t>
        </is>
      </c>
      <c r="J1593" t="n">
        <v>0</v>
      </c>
    </row>
    <row r="1594">
      <c r="A1594" t="n">
        <v>262</v>
      </c>
      <c r="B1594" t="inlineStr">
        <is>
          <t>Reducción de número de sentencias condenatorias en contra del Poli</t>
        </is>
      </c>
      <c r="C1594" t="inlineStr">
        <is>
          <t>GESTIÓN JURÍDICA Y NORMATIVA</t>
        </is>
      </c>
      <c r="D1594" t="inlineStr">
        <is>
          <t>Trimestral</t>
        </is>
      </c>
      <c r="E1594" t="inlineStr">
        <is>
          <t>Negativo</t>
        </is>
      </c>
      <c r="F1594" s="134" t="n">
        <v>45107</v>
      </c>
      <c r="G1594" t="inlineStr">
        <is>
          <t>262-2023-06-30</t>
        </is>
      </c>
      <c r="H1594" t="inlineStr">
        <is>
          <t>NPEC</t>
        </is>
      </c>
      <c r="I1594" t="inlineStr">
        <is>
          <t>N Procesos en curso</t>
        </is>
      </c>
      <c r="J1594" t="n">
        <v>10</v>
      </c>
    </row>
    <row r="1595">
      <c r="A1595" t="n">
        <v>262</v>
      </c>
      <c r="B1595" t="inlineStr">
        <is>
          <t>Reducción de número de sentencias condenatorias en contra del Poli</t>
        </is>
      </c>
      <c r="C1595" t="inlineStr">
        <is>
          <t>GESTIÓN JURÍDICA Y NORMATIVA</t>
        </is>
      </c>
      <c r="D1595" t="inlineStr">
        <is>
          <t>Trimestral</t>
        </is>
      </c>
      <c r="E1595" t="inlineStr">
        <is>
          <t>Negativo</t>
        </is>
      </c>
      <c r="F1595" s="134" t="n">
        <v>45291</v>
      </c>
      <c r="G1595" t="inlineStr">
        <is>
          <t>262-2023-12-31</t>
        </is>
      </c>
      <c r="H1595" t="inlineStr">
        <is>
          <t>NAAC</t>
        </is>
      </c>
      <c r="I1595" t="inlineStr">
        <is>
          <t>N de actos administrativos condenatorios</t>
        </is>
      </c>
      <c r="J1595" t="n">
        <v>1</v>
      </c>
    </row>
    <row r="1596">
      <c r="A1596" t="n">
        <v>262</v>
      </c>
      <c r="B1596" t="inlineStr">
        <is>
          <t>Reducción de número de sentencias condenatorias en contra del Poli</t>
        </is>
      </c>
      <c r="C1596" t="inlineStr">
        <is>
          <t>GESTIÓN JURÍDICA Y NORMATIVA</t>
        </is>
      </c>
      <c r="D1596" t="inlineStr">
        <is>
          <t>Trimestral</t>
        </is>
      </c>
      <c r="E1596" t="inlineStr">
        <is>
          <t>Negativo</t>
        </is>
      </c>
      <c r="F1596" s="134" t="n">
        <v>45291</v>
      </c>
      <c r="G1596" t="inlineStr">
        <is>
          <t>262-2023-12-31</t>
        </is>
      </c>
      <c r="H1596" t="inlineStr">
        <is>
          <t>NPEC</t>
        </is>
      </c>
      <c r="I1596" t="inlineStr">
        <is>
          <t>N Procesos en curso</t>
        </is>
      </c>
      <c r="J1596" t="n">
        <v>9</v>
      </c>
    </row>
    <row r="1597">
      <c r="A1597" t="n">
        <v>262</v>
      </c>
      <c r="B1597" t="inlineStr">
        <is>
          <t>Reducción de número de sentencias condenatorias en contra del Poli</t>
        </is>
      </c>
      <c r="C1597" t="inlineStr">
        <is>
          <t>GESTIÓN JURÍDICA Y NORMATIVA</t>
        </is>
      </c>
      <c r="D1597" t="inlineStr">
        <is>
          <t>Trimestral</t>
        </is>
      </c>
      <c r="E1597" t="inlineStr">
        <is>
          <t>Negativo</t>
        </is>
      </c>
      <c r="F1597" s="134" t="n">
        <v>45473</v>
      </c>
      <c r="G1597" t="inlineStr">
        <is>
          <t>262-2024-06-30</t>
        </is>
      </c>
      <c r="H1597" t="inlineStr">
        <is>
          <t>NAAC</t>
        </is>
      </c>
      <c r="I1597" t="inlineStr">
        <is>
          <t>N de actos administrativos condenatorios</t>
        </is>
      </c>
      <c r="J1597" t="n">
        <v>0</v>
      </c>
    </row>
    <row r="1598">
      <c r="A1598" t="n">
        <v>262</v>
      </c>
      <c r="B1598" t="inlineStr">
        <is>
          <t>Reducción de número de sentencias condenatorias en contra del Poli</t>
        </is>
      </c>
      <c r="C1598" t="inlineStr">
        <is>
          <t>GESTIÓN JURÍDICA Y NORMATIVA</t>
        </is>
      </c>
      <c r="D1598" t="inlineStr">
        <is>
          <t>Trimestral</t>
        </is>
      </c>
      <c r="E1598" t="inlineStr">
        <is>
          <t>Negativo</t>
        </is>
      </c>
      <c r="F1598" s="134" t="n">
        <v>45473</v>
      </c>
      <c r="G1598" t="inlineStr">
        <is>
          <t>262-2024-06-30</t>
        </is>
      </c>
      <c r="H1598" t="inlineStr">
        <is>
          <t>NPEC</t>
        </is>
      </c>
      <c r="I1598" t="inlineStr">
        <is>
          <t>N Procesos en curso</t>
        </is>
      </c>
      <c r="J1598" t="n">
        <v>23</v>
      </c>
    </row>
    <row r="1599">
      <c r="A1599" t="n">
        <v>262</v>
      </c>
      <c r="B1599" t="inlineStr">
        <is>
          <t>Reducción de número de sentencias condenatorias en contra del Poli</t>
        </is>
      </c>
      <c r="C1599" t="inlineStr">
        <is>
          <t>GESTIÓN JURÍDICA Y NORMATIVA</t>
        </is>
      </c>
      <c r="D1599" t="inlineStr">
        <is>
          <t>Trimestral</t>
        </is>
      </c>
      <c r="E1599" t="inlineStr">
        <is>
          <t>Negativo</t>
        </is>
      </c>
      <c r="F1599" s="134" t="n">
        <v>45657</v>
      </c>
      <c r="G1599" t="inlineStr">
        <is>
          <t>262-2024-12-31</t>
        </is>
      </c>
      <c r="H1599" t="inlineStr">
        <is>
          <t>NAAC</t>
        </is>
      </c>
      <c r="I1599" t="inlineStr">
        <is>
          <t>N de actos administrativos condenatorios</t>
        </is>
      </c>
      <c r="J1599" t="n">
        <v>0</v>
      </c>
    </row>
    <row r="1600">
      <c r="A1600" t="n">
        <v>262</v>
      </c>
      <c r="B1600" t="inlineStr">
        <is>
          <t>Reducción de número de sentencias condenatorias en contra del Poli</t>
        </is>
      </c>
      <c r="C1600" t="inlineStr">
        <is>
          <t>GESTIÓN JURÍDICA Y NORMATIVA</t>
        </is>
      </c>
      <c r="D1600" t="inlineStr">
        <is>
          <t>Trimestral</t>
        </is>
      </c>
      <c r="E1600" t="inlineStr">
        <is>
          <t>Negativo</t>
        </is>
      </c>
      <c r="F1600" s="134" t="n">
        <v>45657</v>
      </c>
      <c r="G1600" t="inlineStr">
        <is>
          <t>262-2024-12-31</t>
        </is>
      </c>
      <c r="H1600" t="inlineStr">
        <is>
          <t>NPEC</t>
        </is>
      </c>
      <c r="I1600" t="inlineStr">
        <is>
          <t>N Procesos en curso</t>
        </is>
      </c>
      <c r="J1600" t="n">
        <v>16</v>
      </c>
    </row>
    <row r="1601">
      <c r="A1601" t="n">
        <v>262</v>
      </c>
      <c r="B1601" t="inlineStr">
        <is>
          <t>Reducción de número de sentencias condenatorias en contra del Poli</t>
        </is>
      </c>
      <c r="C1601" t="inlineStr">
        <is>
          <t>GESTIÓN JURÍDICA Y NORMATIVA</t>
        </is>
      </c>
      <c r="D1601" t="inlineStr">
        <is>
          <t>Trimestral</t>
        </is>
      </c>
      <c r="E1601" t="inlineStr">
        <is>
          <t>Negativo</t>
        </is>
      </c>
      <c r="F1601" s="134" t="n">
        <v>45838</v>
      </c>
      <c r="G1601" t="inlineStr">
        <is>
          <t>262-2025-06-30</t>
        </is>
      </c>
      <c r="H1601" t="inlineStr">
        <is>
          <t>NAAC</t>
        </is>
      </c>
      <c r="I1601" t="inlineStr">
        <is>
          <t>N de actos administrativos condenatorios</t>
        </is>
      </c>
      <c r="J1601" t="n">
        <v>0</v>
      </c>
    </row>
    <row r="1602">
      <c r="A1602" t="n">
        <v>262</v>
      </c>
      <c r="B1602" t="inlineStr">
        <is>
          <t>Reducción de número de sentencias condenatorias en contra del Poli</t>
        </is>
      </c>
      <c r="C1602" t="inlineStr">
        <is>
          <t>GESTIÓN JURÍDICA Y NORMATIVA</t>
        </is>
      </c>
      <c r="D1602" t="inlineStr">
        <is>
          <t>Trimestral</t>
        </is>
      </c>
      <c r="E1602" t="inlineStr">
        <is>
          <t>Negativo</t>
        </is>
      </c>
      <c r="F1602" s="134" t="n">
        <v>45838</v>
      </c>
      <c r="G1602" t="inlineStr">
        <is>
          <t>262-2025-06-30</t>
        </is>
      </c>
      <c r="H1602" t="inlineStr">
        <is>
          <t>NPEC</t>
        </is>
      </c>
      <c r="I1602" t="inlineStr">
        <is>
          <t>N Procesos en curso</t>
        </is>
      </c>
      <c r="J1602" t="n">
        <v>6</v>
      </c>
    </row>
    <row r="1603">
      <c r="A1603" t="n">
        <v>262</v>
      </c>
      <c r="B1603" t="inlineStr">
        <is>
          <t>Reducción de número de sentencias condenatorias en contra del Poli</t>
        </is>
      </c>
      <c r="C1603" t="inlineStr">
        <is>
          <t>GESTIÓN JURÍDICA Y NORMATIVA</t>
        </is>
      </c>
      <c r="D1603" t="inlineStr">
        <is>
          <t>Trimestral</t>
        </is>
      </c>
      <c r="E1603" t="inlineStr">
        <is>
          <t>Negativo</t>
        </is>
      </c>
      <c r="F1603" s="134" t="n">
        <v>46022</v>
      </c>
      <c r="G1603" t="inlineStr">
        <is>
          <t>262-2025-12-31</t>
        </is>
      </c>
      <c r="H1603" t="inlineStr">
        <is>
          <t>NAAC</t>
        </is>
      </c>
      <c r="I1603" t="inlineStr">
        <is>
          <t>N de actos administrativos condenatorios</t>
        </is>
      </c>
      <c r="J1603" t="n">
        <v>0</v>
      </c>
    </row>
    <row r="1604">
      <c r="A1604" t="n">
        <v>262</v>
      </c>
      <c r="B1604" t="inlineStr">
        <is>
          <t>Reducción de número de sentencias condenatorias en contra del Poli</t>
        </is>
      </c>
      <c r="C1604" t="inlineStr">
        <is>
          <t>GESTIÓN JURÍDICA Y NORMATIVA</t>
        </is>
      </c>
      <c r="D1604" t="inlineStr">
        <is>
          <t>Trimestral</t>
        </is>
      </c>
      <c r="E1604" t="inlineStr">
        <is>
          <t>Negativo</t>
        </is>
      </c>
      <c r="F1604" s="134" t="n">
        <v>46022</v>
      </c>
      <c r="G1604" t="inlineStr">
        <is>
          <t>262-2025-12-31</t>
        </is>
      </c>
      <c r="H1604" t="inlineStr">
        <is>
          <t>NPEC</t>
        </is>
      </c>
      <c r="I1604" t="inlineStr">
        <is>
          <t>N Procesos en curso</t>
        </is>
      </c>
      <c r="J1604" t="n">
        <v>6</v>
      </c>
    </row>
    <row r="1605">
      <c r="A1605" t="n">
        <v>263</v>
      </c>
      <c r="B1605" t="inlineStr">
        <is>
          <t>Oportunidad de respuesta de PQRS</t>
        </is>
      </c>
      <c r="C1605" t="inlineStr">
        <is>
          <t>GESTIÓN JURÍDICA Y NORMATIVA</t>
        </is>
      </c>
      <c r="D1605" t="inlineStr">
        <is>
          <t>Semestral</t>
        </is>
      </c>
      <c r="E1605" t="inlineStr">
        <is>
          <t>Positivo</t>
        </is>
      </c>
      <c r="F1605" s="134" t="n">
        <v>45016</v>
      </c>
      <c r="G1605" t="inlineStr">
        <is>
          <t>263-2023-03-31</t>
        </is>
      </c>
      <c r="H1605" t="inlineStr">
        <is>
          <t>PST</t>
        </is>
      </c>
      <c r="I1605" t="inlineStr">
        <is>
          <t>PQRS solucionadas a tiempo</t>
        </is>
      </c>
      <c r="J1605" t="n">
        <v>216</v>
      </c>
    </row>
    <row r="1606">
      <c r="A1606" t="n">
        <v>263</v>
      </c>
      <c r="B1606" t="inlineStr">
        <is>
          <t>Oportunidad de respuesta de PQRS</t>
        </is>
      </c>
      <c r="C1606" t="inlineStr">
        <is>
          <t>GESTIÓN JURÍDICA Y NORMATIVA</t>
        </is>
      </c>
      <c r="D1606" t="inlineStr">
        <is>
          <t>Semestral</t>
        </is>
      </c>
      <c r="E1606" t="inlineStr">
        <is>
          <t>Positivo</t>
        </is>
      </c>
      <c r="F1606" s="134" t="n">
        <v>45016</v>
      </c>
      <c r="G1606" t="inlineStr">
        <is>
          <t>263-2023-03-31</t>
        </is>
      </c>
      <c r="H1606" t="inlineStr">
        <is>
          <t>PR</t>
        </is>
      </c>
      <c r="I1606" t="inlineStr">
        <is>
          <t>PQRS Radicadas</t>
        </is>
      </c>
      <c r="J1606" t="n">
        <v>216</v>
      </c>
    </row>
    <row r="1607">
      <c r="A1607" t="n">
        <v>263</v>
      </c>
      <c r="B1607" t="inlineStr">
        <is>
          <t>Oportunidad de respuesta de PQRS</t>
        </is>
      </c>
      <c r="C1607" t="inlineStr">
        <is>
          <t>GESTIÓN JURÍDICA Y NORMATIVA</t>
        </is>
      </c>
      <c r="D1607" t="inlineStr">
        <is>
          <t>Semestral</t>
        </is>
      </c>
      <c r="E1607" t="inlineStr">
        <is>
          <t>Positivo</t>
        </is>
      </c>
      <c r="F1607" s="134" t="n">
        <v>45107</v>
      </c>
      <c r="G1607" t="inlineStr">
        <is>
          <t>263-2023-06-30</t>
        </is>
      </c>
      <c r="H1607" t="inlineStr">
        <is>
          <t>PST</t>
        </is>
      </c>
      <c r="I1607" t="inlineStr">
        <is>
          <t>PQRS solucionadas a tiempo</t>
        </is>
      </c>
      <c r="J1607" t="n">
        <v>296</v>
      </c>
    </row>
    <row r="1608">
      <c r="A1608" t="n">
        <v>263</v>
      </c>
      <c r="B1608" t="inlineStr">
        <is>
          <t>Oportunidad de respuesta de PQRS</t>
        </is>
      </c>
      <c r="C1608" t="inlineStr">
        <is>
          <t>GESTIÓN JURÍDICA Y NORMATIVA</t>
        </is>
      </c>
      <c r="D1608" t="inlineStr">
        <is>
          <t>Semestral</t>
        </is>
      </c>
      <c r="E1608" t="inlineStr">
        <is>
          <t>Positivo</t>
        </is>
      </c>
      <c r="F1608" s="134" t="n">
        <v>45107</v>
      </c>
      <c r="G1608" t="inlineStr">
        <is>
          <t>263-2023-06-30</t>
        </is>
      </c>
      <c r="H1608" t="inlineStr">
        <is>
          <t>PR</t>
        </is>
      </c>
      <c r="I1608" t="inlineStr">
        <is>
          <t>PQRS Radicadas</t>
        </is>
      </c>
      <c r="J1608" t="n">
        <v>296</v>
      </c>
    </row>
    <row r="1609">
      <c r="A1609" t="n">
        <v>263</v>
      </c>
      <c r="B1609" t="inlineStr">
        <is>
          <t>Oportunidad de respuesta de PQRS</t>
        </is>
      </c>
      <c r="C1609" t="inlineStr">
        <is>
          <t>GESTIÓN JURÍDICA Y NORMATIVA</t>
        </is>
      </c>
      <c r="D1609" t="inlineStr">
        <is>
          <t>Semestral</t>
        </is>
      </c>
      <c r="E1609" t="inlineStr">
        <is>
          <t>Positivo</t>
        </is>
      </c>
      <c r="F1609" s="134" t="n">
        <v>45199</v>
      </c>
      <c r="G1609" t="inlineStr">
        <is>
          <t>263-2023-09-30</t>
        </is>
      </c>
      <c r="H1609" t="inlineStr">
        <is>
          <t>PST</t>
        </is>
      </c>
      <c r="I1609" t="inlineStr">
        <is>
          <t>PQRS solucionadas a tiempo</t>
        </is>
      </c>
      <c r="J1609" t="n">
        <v>206</v>
      </c>
    </row>
    <row r="1610">
      <c r="A1610" t="n">
        <v>263</v>
      </c>
      <c r="B1610" t="inlineStr">
        <is>
          <t>Oportunidad de respuesta de PQRS</t>
        </is>
      </c>
      <c r="C1610" t="inlineStr">
        <is>
          <t>GESTIÓN JURÍDICA Y NORMATIVA</t>
        </is>
      </c>
      <c r="D1610" t="inlineStr">
        <is>
          <t>Semestral</t>
        </is>
      </c>
      <c r="E1610" t="inlineStr">
        <is>
          <t>Positivo</t>
        </is>
      </c>
      <c r="F1610" s="134" t="n">
        <v>45199</v>
      </c>
      <c r="G1610" t="inlineStr">
        <is>
          <t>263-2023-09-30</t>
        </is>
      </c>
      <c r="H1610" t="inlineStr">
        <is>
          <t>PST</t>
        </is>
      </c>
      <c r="I1610" t="inlineStr">
        <is>
          <t>PQRS solucionadas a tiempo</t>
        </is>
      </c>
      <c r="J1610" t="n">
        <v>315</v>
      </c>
    </row>
    <row r="1611">
      <c r="A1611" t="n">
        <v>263</v>
      </c>
      <c r="B1611" t="inlineStr">
        <is>
          <t>Oportunidad de respuesta de PQRS</t>
        </is>
      </c>
      <c r="C1611" t="inlineStr">
        <is>
          <t>GESTIÓN JURÍDICA Y NORMATIVA</t>
        </is>
      </c>
      <c r="D1611" t="inlineStr">
        <is>
          <t>Semestral</t>
        </is>
      </c>
      <c r="E1611" t="inlineStr">
        <is>
          <t>Positivo</t>
        </is>
      </c>
      <c r="F1611" s="134" t="n">
        <v>45199</v>
      </c>
      <c r="G1611" t="inlineStr">
        <is>
          <t>263-2023-09-30</t>
        </is>
      </c>
      <c r="H1611" t="inlineStr">
        <is>
          <t>PR</t>
        </is>
      </c>
      <c r="I1611" t="inlineStr">
        <is>
          <t>PQRS Radicadas</t>
        </is>
      </c>
      <c r="J1611" t="n">
        <v>206</v>
      </c>
    </row>
    <row r="1612">
      <c r="A1612" t="n">
        <v>263</v>
      </c>
      <c r="B1612" t="inlineStr">
        <is>
          <t>Oportunidad de respuesta de PQRS</t>
        </is>
      </c>
      <c r="C1612" t="inlineStr">
        <is>
          <t>GESTIÓN JURÍDICA Y NORMATIVA</t>
        </is>
      </c>
      <c r="D1612" t="inlineStr">
        <is>
          <t>Semestral</t>
        </is>
      </c>
      <c r="E1612" t="inlineStr">
        <is>
          <t>Positivo</t>
        </is>
      </c>
      <c r="F1612" s="134" t="n">
        <v>45199</v>
      </c>
      <c r="G1612" t="inlineStr">
        <is>
          <t>263-2023-09-30</t>
        </is>
      </c>
      <c r="H1612" t="inlineStr">
        <is>
          <t>PR</t>
        </is>
      </c>
      <c r="I1612" t="inlineStr">
        <is>
          <t>PQRS Radicadas</t>
        </is>
      </c>
      <c r="J1612" t="n">
        <v>315</v>
      </c>
    </row>
    <row r="1613">
      <c r="A1613" t="n">
        <v>263</v>
      </c>
      <c r="B1613" t="inlineStr">
        <is>
          <t>Oportunidad de respuesta de PQRS</t>
        </is>
      </c>
      <c r="C1613" t="inlineStr">
        <is>
          <t>GESTIÓN JURÍDICA Y NORMATIVA</t>
        </is>
      </c>
      <c r="D1613" t="inlineStr">
        <is>
          <t>Semestral</t>
        </is>
      </c>
      <c r="E1613" t="inlineStr">
        <is>
          <t>Positivo</t>
        </is>
      </c>
      <c r="F1613" s="134" t="n">
        <v>45291</v>
      </c>
      <c r="G1613" t="inlineStr">
        <is>
          <t>263-2023-12-31</t>
        </is>
      </c>
      <c r="H1613" t="inlineStr">
        <is>
          <t>PST</t>
        </is>
      </c>
      <c r="I1613" t="inlineStr">
        <is>
          <t>PQRS solucionadas a tiempo</t>
        </is>
      </c>
      <c r="J1613" t="n">
        <v>195</v>
      </c>
    </row>
    <row r="1614">
      <c r="A1614" t="n">
        <v>263</v>
      </c>
      <c r="B1614" t="inlineStr">
        <is>
          <t>Oportunidad de respuesta de PQRS</t>
        </is>
      </c>
      <c r="C1614" t="inlineStr">
        <is>
          <t>GESTIÓN JURÍDICA Y NORMATIVA</t>
        </is>
      </c>
      <c r="D1614" t="inlineStr">
        <is>
          <t>Semestral</t>
        </is>
      </c>
      <c r="E1614" t="inlineStr">
        <is>
          <t>Positivo</t>
        </is>
      </c>
      <c r="F1614" s="134" t="n">
        <v>45291</v>
      </c>
      <c r="G1614" t="inlineStr">
        <is>
          <t>263-2023-12-31</t>
        </is>
      </c>
      <c r="H1614" t="inlineStr">
        <is>
          <t>PR</t>
        </is>
      </c>
      <c r="I1614" t="inlineStr">
        <is>
          <t>PQRS Radicadas</t>
        </is>
      </c>
      <c r="J1614" t="n">
        <v>195</v>
      </c>
    </row>
    <row r="1615">
      <c r="A1615" t="n">
        <v>263</v>
      </c>
      <c r="B1615" t="inlineStr">
        <is>
          <t>Oportunidad de respuesta de PQRS</t>
        </is>
      </c>
      <c r="C1615" t="inlineStr">
        <is>
          <t>GESTIÓN JURÍDICA Y NORMATIVA</t>
        </is>
      </c>
      <c r="D1615" t="inlineStr">
        <is>
          <t>Semestral</t>
        </is>
      </c>
      <c r="E1615" t="inlineStr">
        <is>
          <t>Positivo</t>
        </is>
      </c>
      <c r="F1615" s="134" t="n">
        <v>45382</v>
      </c>
      <c r="G1615" t="inlineStr">
        <is>
          <t>263-2024-03-31</t>
        </is>
      </c>
      <c r="H1615" t="inlineStr">
        <is>
          <t>PST</t>
        </is>
      </c>
      <c r="I1615" t="inlineStr">
        <is>
          <t>PQRS solucionadas a tiempo</t>
        </is>
      </c>
      <c r="J1615" t="n">
        <v>234</v>
      </c>
    </row>
    <row r="1616">
      <c r="A1616" t="n">
        <v>263</v>
      </c>
      <c r="B1616" t="inlineStr">
        <is>
          <t>Oportunidad de respuesta de PQRS</t>
        </is>
      </c>
      <c r="C1616" t="inlineStr">
        <is>
          <t>GESTIÓN JURÍDICA Y NORMATIVA</t>
        </is>
      </c>
      <c r="D1616" t="inlineStr">
        <is>
          <t>Semestral</t>
        </is>
      </c>
      <c r="E1616" t="inlineStr">
        <is>
          <t>Positivo</t>
        </is>
      </c>
      <c r="F1616" s="134" t="n">
        <v>45382</v>
      </c>
      <c r="G1616" t="inlineStr">
        <is>
          <t>263-2024-03-31</t>
        </is>
      </c>
      <c r="H1616" t="inlineStr">
        <is>
          <t>PR</t>
        </is>
      </c>
      <c r="I1616" t="inlineStr">
        <is>
          <t>PQRS Radicadas</t>
        </is>
      </c>
      <c r="J1616" t="n">
        <v>234</v>
      </c>
    </row>
    <row r="1617">
      <c r="A1617" t="n">
        <v>263</v>
      </c>
      <c r="B1617" t="inlineStr">
        <is>
          <t>Oportunidad de respuesta de PQRS</t>
        </is>
      </c>
      <c r="C1617" t="inlineStr">
        <is>
          <t>GESTIÓN JURÍDICA Y NORMATIVA</t>
        </is>
      </c>
      <c r="D1617" t="inlineStr">
        <is>
          <t>Semestral</t>
        </is>
      </c>
      <c r="E1617" t="inlineStr">
        <is>
          <t>Positivo</t>
        </is>
      </c>
      <c r="F1617" s="134" t="n">
        <v>45473</v>
      </c>
      <c r="G1617" t="inlineStr">
        <is>
          <t>263-2024-06-30</t>
        </is>
      </c>
      <c r="H1617" t="inlineStr">
        <is>
          <t>PST</t>
        </is>
      </c>
      <c r="I1617" t="inlineStr">
        <is>
          <t>PQRS solucionadas a tiempo</t>
        </is>
      </c>
      <c r="J1617" t="n">
        <v>319</v>
      </c>
    </row>
    <row r="1618">
      <c r="A1618" t="n">
        <v>263</v>
      </c>
      <c r="B1618" t="inlineStr">
        <is>
          <t>Oportunidad de respuesta de PQRS</t>
        </is>
      </c>
      <c r="C1618" t="inlineStr">
        <is>
          <t>GESTIÓN JURÍDICA Y NORMATIVA</t>
        </is>
      </c>
      <c r="D1618" t="inlineStr">
        <is>
          <t>Semestral</t>
        </is>
      </c>
      <c r="E1618" t="inlineStr">
        <is>
          <t>Positivo</t>
        </is>
      </c>
      <c r="F1618" s="134" t="n">
        <v>45473</v>
      </c>
      <c r="G1618" t="inlineStr">
        <is>
          <t>263-2024-06-30</t>
        </is>
      </c>
      <c r="H1618" t="inlineStr">
        <is>
          <t>PR</t>
        </is>
      </c>
      <c r="I1618" t="inlineStr">
        <is>
          <t>PQRS Radicadas</t>
        </is>
      </c>
      <c r="J1618" t="n">
        <v>319</v>
      </c>
    </row>
    <row r="1619">
      <c r="A1619" t="n">
        <v>263</v>
      </c>
      <c r="B1619" t="inlineStr">
        <is>
          <t>Oportunidad de respuesta de PQRS</t>
        </is>
      </c>
      <c r="C1619" t="inlineStr">
        <is>
          <t>GESTIÓN JURÍDICA Y NORMATIVA</t>
        </is>
      </c>
      <c r="D1619" t="inlineStr">
        <is>
          <t>Semestral</t>
        </is>
      </c>
      <c r="E1619" t="inlineStr">
        <is>
          <t>Positivo</t>
        </is>
      </c>
      <c r="F1619" s="134" t="n">
        <v>45565</v>
      </c>
      <c r="G1619" t="inlineStr">
        <is>
          <t>263-2024-09-30</t>
        </is>
      </c>
      <c r="H1619" t="inlineStr">
        <is>
          <t>PST</t>
        </is>
      </c>
      <c r="I1619" t="inlineStr">
        <is>
          <t>PQRS solucionadas a tiempo</t>
        </is>
      </c>
      <c r="J1619" t="n">
        <v>315</v>
      </c>
    </row>
    <row r="1620">
      <c r="A1620" t="n">
        <v>263</v>
      </c>
      <c r="B1620" t="inlineStr">
        <is>
          <t>Oportunidad de respuesta de PQRS</t>
        </is>
      </c>
      <c r="C1620" t="inlineStr">
        <is>
          <t>GESTIÓN JURÍDICA Y NORMATIVA</t>
        </is>
      </c>
      <c r="D1620" t="inlineStr">
        <is>
          <t>Semestral</t>
        </is>
      </c>
      <c r="E1620" t="inlineStr">
        <is>
          <t>Positivo</t>
        </is>
      </c>
      <c r="F1620" s="134" t="n">
        <v>45565</v>
      </c>
      <c r="G1620" t="inlineStr">
        <is>
          <t>263-2024-09-30</t>
        </is>
      </c>
      <c r="H1620" t="inlineStr">
        <is>
          <t>PR</t>
        </is>
      </c>
      <c r="I1620" t="inlineStr">
        <is>
          <t>PQRS Radicadas</t>
        </is>
      </c>
      <c r="J1620" t="n">
        <v>315</v>
      </c>
    </row>
    <row r="1621">
      <c r="A1621" t="n">
        <v>263</v>
      </c>
      <c r="B1621" t="inlineStr">
        <is>
          <t>Oportunidad de respuesta de PQRS</t>
        </is>
      </c>
      <c r="C1621" t="inlineStr">
        <is>
          <t>GESTIÓN JURÍDICA Y NORMATIVA</t>
        </is>
      </c>
      <c r="D1621" t="inlineStr">
        <is>
          <t>Semestral</t>
        </is>
      </c>
      <c r="E1621" t="inlineStr">
        <is>
          <t>Positivo</t>
        </is>
      </c>
      <c r="F1621" s="134" t="n">
        <v>45657</v>
      </c>
      <c r="G1621" t="inlineStr">
        <is>
          <t>263-2024-12-31</t>
        </is>
      </c>
      <c r="H1621" t="inlineStr">
        <is>
          <t>PST</t>
        </is>
      </c>
      <c r="I1621" t="inlineStr">
        <is>
          <t>PQRS solucionadas a tiempo</t>
        </is>
      </c>
      <c r="J1621" t="n">
        <v>223</v>
      </c>
    </row>
    <row r="1622">
      <c r="A1622" t="n">
        <v>263</v>
      </c>
      <c r="B1622" t="inlineStr">
        <is>
          <t>Oportunidad de respuesta de PQRS</t>
        </is>
      </c>
      <c r="C1622" t="inlineStr">
        <is>
          <t>GESTIÓN JURÍDICA Y NORMATIVA</t>
        </is>
      </c>
      <c r="D1622" t="inlineStr">
        <is>
          <t>Semestral</t>
        </is>
      </c>
      <c r="E1622" t="inlineStr">
        <is>
          <t>Positivo</t>
        </is>
      </c>
      <c r="F1622" s="134" t="n">
        <v>45657</v>
      </c>
      <c r="G1622" t="inlineStr">
        <is>
          <t>263-2024-12-31</t>
        </is>
      </c>
      <c r="H1622" t="inlineStr">
        <is>
          <t>PR</t>
        </is>
      </c>
      <c r="I1622" t="inlineStr">
        <is>
          <t>PQRS Radicadas</t>
        </is>
      </c>
      <c r="J1622" t="n">
        <v>223</v>
      </c>
    </row>
    <row r="1623">
      <c r="A1623" t="n">
        <v>263</v>
      </c>
      <c r="B1623" t="inlineStr">
        <is>
          <t>Oportunidad de respuesta de PQRS</t>
        </is>
      </c>
      <c r="C1623" t="inlineStr">
        <is>
          <t>GESTIÓN JURÍDICA Y NORMATIVA</t>
        </is>
      </c>
      <c r="D1623" t="inlineStr">
        <is>
          <t>Semestral</t>
        </is>
      </c>
      <c r="E1623" t="inlineStr">
        <is>
          <t>Positivo</t>
        </is>
      </c>
      <c r="F1623" s="134" t="n">
        <v>45747</v>
      </c>
      <c r="G1623" t="inlineStr">
        <is>
          <t>263-2025-03-31</t>
        </is>
      </c>
      <c r="H1623" t="inlineStr">
        <is>
          <t>PST</t>
        </is>
      </c>
      <c r="I1623" t="inlineStr">
        <is>
          <t>PQRS solucionadas a tiempo</t>
        </is>
      </c>
      <c r="J1623" t="n">
        <v>256</v>
      </c>
    </row>
    <row r="1624">
      <c r="A1624" t="n">
        <v>263</v>
      </c>
      <c r="B1624" t="inlineStr">
        <is>
          <t>Oportunidad de respuesta de PQRS</t>
        </is>
      </c>
      <c r="C1624" t="inlineStr">
        <is>
          <t>GESTIÓN JURÍDICA Y NORMATIVA</t>
        </is>
      </c>
      <c r="D1624" t="inlineStr">
        <is>
          <t>Semestral</t>
        </is>
      </c>
      <c r="E1624" t="inlineStr">
        <is>
          <t>Positivo</t>
        </is>
      </c>
      <c r="F1624" s="134" t="n">
        <v>45747</v>
      </c>
      <c r="G1624" t="inlineStr">
        <is>
          <t>263-2025-03-31</t>
        </is>
      </c>
      <c r="H1624" t="inlineStr">
        <is>
          <t>PR</t>
        </is>
      </c>
      <c r="I1624" t="inlineStr">
        <is>
          <t>PQRS Radicadas</t>
        </is>
      </c>
      <c r="J1624" t="n">
        <v>256</v>
      </c>
    </row>
    <row r="1625">
      <c r="A1625" t="n">
        <v>263</v>
      </c>
      <c r="B1625" t="inlineStr">
        <is>
          <t>Oportunidad de respuesta de PQRS</t>
        </is>
      </c>
      <c r="C1625" t="inlineStr">
        <is>
          <t>GESTIÓN JURÍDICA Y NORMATIVA</t>
        </is>
      </c>
      <c r="D1625" t="inlineStr">
        <is>
          <t>Semestral</t>
        </is>
      </c>
      <c r="E1625" t="inlineStr">
        <is>
          <t>Positivo</t>
        </is>
      </c>
      <c r="F1625" s="134" t="n">
        <v>45838</v>
      </c>
      <c r="G1625" t="inlineStr">
        <is>
          <t>263-2025-06-30</t>
        </is>
      </c>
      <c r="H1625" t="inlineStr">
        <is>
          <t>PST</t>
        </is>
      </c>
      <c r="I1625" t="inlineStr">
        <is>
          <t>PQRS solucionadas a tiempo</t>
        </is>
      </c>
      <c r="J1625" t="n">
        <v>206</v>
      </c>
    </row>
    <row r="1626">
      <c r="A1626" t="n">
        <v>263</v>
      </c>
      <c r="B1626" t="inlineStr">
        <is>
          <t>Oportunidad de respuesta de PQRS</t>
        </is>
      </c>
      <c r="C1626" t="inlineStr">
        <is>
          <t>GESTIÓN JURÍDICA Y NORMATIVA</t>
        </is>
      </c>
      <c r="D1626" t="inlineStr">
        <is>
          <t>Semestral</t>
        </is>
      </c>
      <c r="E1626" t="inlineStr">
        <is>
          <t>Positivo</t>
        </is>
      </c>
      <c r="F1626" s="134" t="n">
        <v>45838</v>
      </c>
      <c r="G1626" t="inlineStr">
        <is>
          <t>263-2025-06-30</t>
        </is>
      </c>
      <c r="H1626" t="inlineStr">
        <is>
          <t>PR</t>
        </is>
      </c>
      <c r="I1626" t="inlineStr">
        <is>
          <t>PQRS Radicadas</t>
        </is>
      </c>
      <c r="J1626" t="n">
        <v>206</v>
      </c>
    </row>
    <row r="1627">
      <c r="A1627" t="n">
        <v>263</v>
      </c>
      <c r="B1627" t="inlineStr">
        <is>
          <t>Oportunidad de respuesta de PQRS</t>
        </is>
      </c>
      <c r="C1627" t="inlineStr">
        <is>
          <t>GESTIÓN JURÍDICA Y NORMATIVA</t>
        </is>
      </c>
      <c r="D1627" t="inlineStr">
        <is>
          <t>Semestral</t>
        </is>
      </c>
      <c r="E1627" t="inlineStr">
        <is>
          <t>Positivo</t>
        </is>
      </c>
      <c r="F1627" s="134" t="n">
        <v>45930</v>
      </c>
      <c r="G1627" t="inlineStr">
        <is>
          <t>263-2025-09-30</t>
        </is>
      </c>
      <c r="H1627" t="inlineStr">
        <is>
          <t>PST</t>
        </is>
      </c>
      <c r="I1627" t="inlineStr">
        <is>
          <t>PQRS solucionadas a tiempo</t>
        </is>
      </c>
      <c r="J1627" t="n">
        <v>296</v>
      </c>
    </row>
    <row r="1628">
      <c r="A1628" t="n">
        <v>263</v>
      </c>
      <c r="B1628" t="inlineStr">
        <is>
          <t>Oportunidad de respuesta de PQRS</t>
        </is>
      </c>
      <c r="C1628" t="inlineStr">
        <is>
          <t>GESTIÓN JURÍDICA Y NORMATIVA</t>
        </is>
      </c>
      <c r="D1628" t="inlineStr">
        <is>
          <t>Semestral</t>
        </is>
      </c>
      <c r="E1628" t="inlineStr">
        <is>
          <t>Positivo</t>
        </is>
      </c>
      <c r="F1628" s="134" t="n">
        <v>45930</v>
      </c>
      <c r="G1628" t="inlineStr">
        <is>
          <t>263-2025-09-30</t>
        </is>
      </c>
      <c r="H1628" t="inlineStr">
        <is>
          <t>PR</t>
        </is>
      </c>
      <c r="I1628" t="inlineStr">
        <is>
          <t>PQRS Radicadas</t>
        </is>
      </c>
      <c r="J1628" t="n">
        <v>296</v>
      </c>
    </row>
    <row r="1629">
      <c r="A1629" t="n">
        <v>263</v>
      </c>
      <c r="B1629" t="inlineStr">
        <is>
          <t>Oportunidad de respuesta de PQRS</t>
        </is>
      </c>
      <c r="C1629" t="inlineStr">
        <is>
          <t>GESTIÓN JURÍDICA Y NORMATIVA</t>
        </is>
      </c>
      <c r="D1629" t="inlineStr">
        <is>
          <t>Semestral</t>
        </is>
      </c>
      <c r="E1629" t="inlineStr">
        <is>
          <t>Positivo</t>
        </is>
      </c>
      <c r="F1629" s="134" t="n">
        <v>46022</v>
      </c>
      <c r="G1629" t="inlineStr">
        <is>
          <t>263-2025-12-31</t>
        </is>
      </c>
      <c r="H1629" t="inlineStr">
        <is>
          <t>PST</t>
        </is>
      </c>
      <c r="I1629" t="inlineStr">
        <is>
          <t>PQRS solucionadas a tiempo</t>
        </is>
      </c>
      <c r="J1629" t="n">
        <v>198</v>
      </c>
    </row>
    <row r="1630">
      <c r="A1630" t="n">
        <v>263</v>
      </c>
      <c r="B1630" t="inlineStr">
        <is>
          <t>Oportunidad de respuesta de PQRS</t>
        </is>
      </c>
      <c r="C1630" t="inlineStr">
        <is>
          <t>GESTIÓN JURÍDICA Y NORMATIVA</t>
        </is>
      </c>
      <c r="D1630" t="inlineStr">
        <is>
          <t>Semestral</t>
        </is>
      </c>
      <c r="E1630" t="inlineStr">
        <is>
          <t>Positivo</t>
        </is>
      </c>
      <c r="F1630" s="134" t="n">
        <v>46022</v>
      </c>
      <c r="G1630" t="inlineStr">
        <is>
          <t>263-2025-12-31</t>
        </is>
      </c>
      <c r="H1630" t="inlineStr">
        <is>
          <t>PR</t>
        </is>
      </c>
      <c r="I1630" t="inlineStr">
        <is>
          <t>PQRS Radicadas</t>
        </is>
      </c>
      <c r="J1630" t="n">
        <v>198</v>
      </c>
    </row>
    <row r="1631">
      <c r="A1631" t="n">
        <v>265</v>
      </c>
      <c r="B1631" t="inlineStr">
        <is>
          <t>Eficiencia Emisión De Conceptos Jurídicos (Jurídicos)</t>
        </is>
      </c>
      <c r="C1631" t="inlineStr">
        <is>
          <t>GESTIÓN JURÍDICA Y NORMATIVA</t>
        </is>
      </c>
      <c r="D1631" t="inlineStr">
        <is>
          <t>Semestral</t>
        </is>
      </c>
      <c r="E1631" t="inlineStr">
        <is>
          <t>Positivo</t>
        </is>
      </c>
      <c r="F1631" s="134" t="n">
        <v>45016</v>
      </c>
      <c r="G1631" t="inlineStr">
        <is>
          <t>265-2023-03-31</t>
        </is>
      </c>
      <c r="H1631" t="inlineStr">
        <is>
          <t>NPECJT</t>
        </is>
      </c>
      <c r="I1631" t="inlineStr">
        <is>
          <t>N de productos de emisión de conceptos jurídicos a tiempo</t>
        </is>
      </c>
      <c r="J1631" t="n">
        <v>0</v>
      </c>
    </row>
    <row r="1632">
      <c r="A1632" t="n">
        <v>265</v>
      </c>
      <c r="B1632" t="inlineStr">
        <is>
          <t>Eficiencia Emisión De Conceptos Jurídicos (Jurídicos)</t>
        </is>
      </c>
      <c r="C1632" t="inlineStr">
        <is>
          <t>GESTIÓN JURÍDICA Y NORMATIVA</t>
        </is>
      </c>
      <c r="D1632" t="inlineStr">
        <is>
          <t>Semestral</t>
        </is>
      </c>
      <c r="E1632" t="inlineStr">
        <is>
          <t>Positivo</t>
        </is>
      </c>
      <c r="F1632" s="134" t="n">
        <v>45016</v>
      </c>
      <c r="G1632" t="inlineStr">
        <is>
          <t>265-2023-03-31</t>
        </is>
      </c>
      <c r="H1632" t="inlineStr">
        <is>
          <t>NPECJR</t>
        </is>
      </c>
      <c r="I1632" t="inlineStr">
        <is>
          <t>N de productos de emisión de conceptos jurídicos radicados</t>
        </is>
      </c>
      <c r="J1632" t="n">
        <v>0</v>
      </c>
    </row>
    <row r="1633">
      <c r="A1633" t="n">
        <v>265</v>
      </c>
      <c r="B1633" t="inlineStr">
        <is>
          <t>Eficiencia Emisión De Conceptos Jurídicos (Jurídicos)</t>
        </is>
      </c>
      <c r="C1633" t="inlineStr">
        <is>
          <t>GESTIÓN JURÍDICA Y NORMATIVA</t>
        </is>
      </c>
      <c r="D1633" t="inlineStr">
        <is>
          <t>Semestral</t>
        </is>
      </c>
      <c r="E1633" t="inlineStr">
        <is>
          <t>Positivo</t>
        </is>
      </c>
      <c r="F1633" s="134" t="n">
        <v>45107</v>
      </c>
      <c r="G1633" t="inlineStr">
        <is>
          <t>265-2023-06-30</t>
        </is>
      </c>
      <c r="H1633" t="inlineStr">
        <is>
          <t>NPECJT</t>
        </is>
      </c>
      <c r="I1633" t="inlineStr">
        <is>
          <t>N de productos de emisión de conceptos jurídicos a tiempo</t>
        </is>
      </c>
      <c r="J1633" t="n">
        <v>16</v>
      </c>
    </row>
    <row r="1634">
      <c r="A1634" t="n">
        <v>265</v>
      </c>
      <c r="B1634" t="inlineStr">
        <is>
          <t>Eficiencia Emisión De Conceptos Jurídicos (Jurídicos)</t>
        </is>
      </c>
      <c r="C1634" t="inlineStr">
        <is>
          <t>GESTIÓN JURÍDICA Y NORMATIVA</t>
        </is>
      </c>
      <c r="D1634" t="inlineStr">
        <is>
          <t>Semestral</t>
        </is>
      </c>
      <c r="E1634" t="inlineStr">
        <is>
          <t>Positivo</t>
        </is>
      </c>
      <c r="F1634" s="134" t="n">
        <v>45107</v>
      </c>
      <c r="G1634" t="inlineStr">
        <is>
          <t>265-2023-06-30</t>
        </is>
      </c>
      <c r="H1634" t="inlineStr">
        <is>
          <t>NPECJR</t>
        </is>
      </c>
      <c r="I1634" t="inlineStr">
        <is>
          <t>N de productos de emisión de conceptos jurídicos radicados</t>
        </is>
      </c>
      <c r="J1634" t="n">
        <v>20</v>
      </c>
    </row>
    <row r="1635">
      <c r="A1635" t="n">
        <v>265</v>
      </c>
      <c r="B1635" t="inlineStr">
        <is>
          <t>Eficiencia Emisión De Conceptos Jurídicos (Jurídicos)</t>
        </is>
      </c>
      <c r="C1635" t="inlineStr">
        <is>
          <t>GESTIÓN JURÍDICA Y NORMATIVA</t>
        </is>
      </c>
      <c r="D1635" t="inlineStr">
        <is>
          <t>Semestral</t>
        </is>
      </c>
      <c r="E1635" t="inlineStr">
        <is>
          <t>Positivo</t>
        </is>
      </c>
      <c r="F1635" s="134" t="n">
        <v>45199</v>
      </c>
      <c r="G1635" t="inlineStr">
        <is>
          <t>265-2023-09-30</t>
        </is>
      </c>
      <c r="H1635" t="inlineStr">
        <is>
          <t>NPECJT</t>
        </is>
      </c>
      <c r="I1635" t="inlineStr">
        <is>
          <t>N de productos de emisión de conceptos jurídicos a tiempo</t>
        </is>
      </c>
      <c r="J1635" t="n">
        <v>0</v>
      </c>
    </row>
    <row r="1636">
      <c r="A1636" t="n">
        <v>265</v>
      </c>
      <c r="B1636" t="inlineStr">
        <is>
          <t>Eficiencia Emisión De Conceptos Jurídicos (Jurídicos)</t>
        </is>
      </c>
      <c r="C1636" t="inlineStr">
        <is>
          <t>GESTIÓN JURÍDICA Y NORMATIVA</t>
        </is>
      </c>
      <c r="D1636" t="inlineStr">
        <is>
          <t>Semestral</t>
        </is>
      </c>
      <c r="E1636" t="inlineStr">
        <is>
          <t>Positivo</t>
        </is>
      </c>
      <c r="F1636" s="134" t="n">
        <v>45199</v>
      </c>
      <c r="G1636" t="inlineStr">
        <is>
          <t>265-2023-09-30</t>
        </is>
      </c>
      <c r="H1636" t="inlineStr">
        <is>
          <t>NPECJR</t>
        </is>
      </c>
      <c r="I1636" t="inlineStr">
        <is>
          <t>N de productos de emisión de conceptos jurídicos radicados</t>
        </is>
      </c>
      <c r="J1636" t="n">
        <v>0</v>
      </c>
    </row>
    <row r="1637">
      <c r="A1637" t="n">
        <v>265</v>
      </c>
      <c r="B1637" t="inlineStr">
        <is>
          <t>Eficiencia Emisión De Conceptos Jurídicos (Jurídicos)</t>
        </is>
      </c>
      <c r="C1637" t="inlineStr">
        <is>
          <t>GESTIÓN JURÍDICA Y NORMATIVA</t>
        </is>
      </c>
      <c r="D1637" t="inlineStr">
        <is>
          <t>Semestral</t>
        </is>
      </c>
      <c r="E1637" t="inlineStr">
        <is>
          <t>Positivo</t>
        </is>
      </c>
      <c r="F1637" s="134" t="n">
        <v>45291</v>
      </c>
      <c r="G1637" t="inlineStr">
        <is>
          <t>265-2023-12-31</t>
        </is>
      </c>
      <c r="H1637" t="inlineStr">
        <is>
          <t>NPECJT</t>
        </is>
      </c>
      <c r="I1637" t="inlineStr">
        <is>
          <t>N de productos de emisión de conceptos jurídicos a tiempo</t>
        </is>
      </c>
      <c r="J1637" t="n">
        <v>338</v>
      </c>
    </row>
    <row r="1638">
      <c r="A1638" t="n">
        <v>265</v>
      </c>
      <c r="B1638" t="inlineStr">
        <is>
          <t>Eficiencia Emisión De Conceptos Jurídicos (Jurídicos)</t>
        </is>
      </c>
      <c r="C1638" t="inlineStr">
        <is>
          <t>GESTIÓN JURÍDICA Y NORMATIVA</t>
        </is>
      </c>
      <c r="D1638" t="inlineStr">
        <is>
          <t>Semestral</t>
        </is>
      </c>
      <c r="E1638" t="inlineStr">
        <is>
          <t>Positivo</t>
        </is>
      </c>
      <c r="F1638" s="134" t="n">
        <v>45291</v>
      </c>
      <c r="G1638" t="inlineStr">
        <is>
          <t>265-2023-12-31</t>
        </is>
      </c>
      <c r="H1638" t="inlineStr">
        <is>
          <t>NPECJR</t>
        </is>
      </c>
      <c r="I1638" t="inlineStr">
        <is>
          <t>N de productos de emisión de conceptos jurídicos radicados</t>
        </is>
      </c>
      <c r="J1638" t="n">
        <v>348</v>
      </c>
    </row>
    <row r="1639">
      <c r="A1639" t="n">
        <v>265</v>
      </c>
      <c r="B1639" t="inlineStr">
        <is>
          <t>Eficiencia Emisión De Conceptos Jurídicos (Jurídicos)</t>
        </is>
      </c>
      <c r="C1639" t="inlineStr">
        <is>
          <t>GESTIÓN JURÍDICA Y NORMATIVA</t>
        </is>
      </c>
      <c r="D1639" t="inlineStr">
        <is>
          <t>Semestral</t>
        </is>
      </c>
      <c r="E1639" t="inlineStr">
        <is>
          <t>Positivo</t>
        </is>
      </c>
      <c r="F1639" s="134" t="n">
        <v>45382</v>
      </c>
      <c r="G1639" t="inlineStr">
        <is>
          <t>265-2024-03-31</t>
        </is>
      </c>
      <c r="H1639" t="inlineStr">
        <is>
          <t>NPECJT</t>
        </is>
      </c>
      <c r="I1639" t="inlineStr">
        <is>
          <t>N de productos de emisión de conceptos jurídicos a tiempo</t>
        </is>
      </c>
      <c r="J1639" t="n">
        <v>0</v>
      </c>
    </row>
    <row r="1640">
      <c r="A1640" t="n">
        <v>265</v>
      </c>
      <c r="B1640" t="inlineStr">
        <is>
          <t>Eficiencia Emisión De Conceptos Jurídicos (Jurídicos)</t>
        </is>
      </c>
      <c r="C1640" t="inlineStr">
        <is>
          <t>GESTIÓN JURÍDICA Y NORMATIVA</t>
        </is>
      </c>
      <c r="D1640" t="inlineStr">
        <is>
          <t>Semestral</t>
        </is>
      </c>
      <c r="E1640" t="inlineStr">
        <is>
          <t>Positivo</t>
        </is>
      </c>
      <c r="F1640" s="134" t="n">
        <v>45382</v>
      </c>
      <c r="G1640" t="inlineStr">
        <is>
          <t>265-2024-03-31</t>
        </is>
      </c>
      <c r="H1640" t="inlineStr">
        <is>
          <t>NPECJR</t>
        </is>
      </c>
      <c r="I1640" t="inlineStr">
        <is>
          <t>N de productos de emisión de conceptos jurídicos radicados</t>
        </is>
      </c>
      <c r="J1640" t="n">
        <v>0</v>
      </c>
    </row>
    <row r="1641">
      <c r="A1641" t="n">
        <v>265</v>
      </c>
      <c r="B1641" t="inlineStr">
        <is>
          <t>Eficiencia Emisión De Conceptos Jurídicos (Jurídicos)</t>
        </is>
      </c>
      <c r="C1641" t="inlineStr">
        <is>
          <t>GESTIÓN JURÍDICA Y NORMATIVA</t>
        </is>
      </c>
      <c r="D1641" t="inlineStr">
        <is>
          <t>Semestral</t>
        </is>
      </c>
      <c r="E1641" t="inlineStr">
        <is>
          <t>Positivo</t>
        </is>
      </c>
      <c r="F1641" s="134" t="n">
        <v>45473</v>
      </c>
      <c r="G1641" t="inlineStr">
        <is>
          <t>265-2024-06-30</t>
        </is>
      </c>
      <c r="H1641" t="inlineStr">
        <is>
          <t>NPECJT</t>
        </is>
      </c>
      <c r="I1641" t="inlineStr">
        <is>
          <t>N de productos de emisión de conceptos jurídicos a tiempo</t>
        </is>
      </c>
      <c r="J1641" t="n">
        <v>222</v>
      </c>
    </row>
    <row r="1642">
      <c r="A1642" t="n">
        <v>265</v>
      </c>
      <c r="B1642" t="inlineStr">
        <is>
          <t>Eficiencia Emisión De Conceptos Jurídicos (Jurídicos)</t>
        </is>
      </c>
      <c r="C1642" t="inlineStr">
        <is>
          <t>GESTIÓN JURÍDICA Y NORMATIVA</t>
        </is>
      </c>
      <c r="D1642" t="inlineStr">
        <is>
          <t>Semestral</t>
        </is>
      </c>
      <c r="E1642" t="inlineStr">
        <is>
          <t>Positivo</t>
        </is>
      </c>
      <c r="F1642" s="134" t="n">
        <v>45473</v>
      </c>
      <c r="G1642" t="inlineStr">
        <is>
          <t>265-2024-06-30</t>
        </is>
      </c>
      <c r="H1642" t="inlineStr">
        <is>
          <t>NPECJR</t>
        </is>
      </c>
      <c r="I1642" t="inlineStr">
        <is>
          <t>N de productos de emisión de conceptos jurídicos radicados</t>
        </is>
      </c>
      <c r="J1642" t="n">
        <v>222</v>
      </c>
    </row>
    <row r="1643">
      <c r="A1643" t="n">
        <v>265</v>
      </c>
      <c r="B1643" t="inlineStr">
        <is>
          <t>Eficiencia Emisión De Conceptos Jurídicos (Jurídicos)</t>
        </is>
      </c>
      <c r="C1643" t="inlineStr">
        <is>
          <t>GESTIÓN JURÍDICA Y NORMATIVA</t>
        </is>
      </c>
      <c r="D1643" t="inlineStr">
        <is>
          <t>Semestral</t>
        </is>
      </c>
      <c r="E1643" t="inlineStr">
        <is>
          <t>Positivo</t>
        </is>
      </c>
      <c r="F1643" s="134" t="n">
        <v>45565</v>
      </c>
      <c r="G1643" t="inlineStr">
        <is>
          <t>265-2024-09-30</t>
        </is>
      </c>
      <c r="H1643" t="inlineStr">
        <is>
          <t>NPECJT</t>
        </is>
      </c>
      <c r="I1643" t="inlineStr">
        <is>
          <t>N de productos de emisión de conceptos jurídicos a tiempo</t>
        </is>
      </c>
      <c r="J1643" t="n">
        <v>0</v>
      </c>
    </row>
    <row r="1644">
      <c r="A1644" t="n">
        <v>265</v>
      </c>
      <c r="B1644" t="inlineStr">
        <is>
          <t>Eficiencia Emisión De Conceptos Jurídicos (Jurídicos)</t>
        </is>
      </c>
      <c r="C1644" t="inlineStr">
        <is>
          <t>GESTIÓN JURÍDICA Y NORMATIVA</t>
        </is>
      </c>
      <c r="D1644" t="inlineStr">
        <is>
          <t>Semestral</t>
        </is>
      </c>
      <c r="E1644" t="inlineStr">
        <is>
          <t>Positivo</t>
        </is>
      </c>
      <c r="F1644" s="134" t="n">
        <v>45565</v>
      </c>
      <c r="G1644" t="inlineStr">
        <is>
          <t>265-2024-09-30</t>
        </is>
      </c>
      <c r="H1644" t="inlineStr">
        <is>
          <t>NPECJR</t>
        </is>
      </c>
      <c r="I1644" t="inlineStr">
        <is>
          <t>N de productos de emisión de conceptos jurídicos radicados</t>
        </is>
      </c>
      <c r="J1644" t="n">
        <v>0</v>
      </c>
    </row>
    <row r="1645">
      <c r="A1645" t="n">
        <v>265</v>
      </c>
      <c r="B1645" t="inlineStr">
        <is>
          <t>Eficiencia Emisión De Conceptos Jurídicos (Jurídicos)</t>
        </is>
      </c>
      <c r="C1645" t="inlineStr">
        <is>
          <t>GESTIÓN JURÍDICA Y NORMATIVA</t>
        </is>
      </c>
      <c r="D1645" t="inlineStr">
        <is>
          <t>Semestral</t>
        </is>
      </c>
      <c r="E1645" t="inlineStr">
        <is>
          <t>Positivo</t>
        </is>
      </c>
      <c r="F1645" s="134" t="n">
        <v>45657</v>
      </c>
      <c r="G1645" t="inlineStr">
        <is>
          <t>265-2024-12-31</t>
        </is>
      </c>
      <c r="H1645" t="inlineStr">
        <is>
          <t>NPECJT</t>
        </is>
      </c>
      <c r="I1645" t="inlineStr">
        <is>
          <t>N de productos de emisión de conceptos jurídicos a tiempo</t>
        </is>
      </c>
      <c r="J1645" t="n">
        <v>119</v>
      </c>
    </row>
    <row r="1646">
      <c r="A1646" t="n">
        <v>265</v>
      </c>
      <c r="B1646" t="inlineStr">
        <is>
          <t>Eficiencia Emisión De Conceptos Jurídicos (Jurídicos)</t>
        </is>
      </c>
      <c r="C1646" t="inlineStr">
        <is>
          <t>GESTIÓN JURÍDICA Y NORMATIVA</t>
        </is>
      </c>
      <c r="D1646" t="inlineStr">
        <is>
          <t>Semestral</t>
        </is>
      </c>
      <c r="E1646" t="inlineStr">
        <is>
          <t>Positivo</t>
        </is>
      </c>
      <c r="F1646" s="134" t="n">
        <v>45657</v>
      </c>
      <c r="G1646" t="inlineStr">
        <is>
          <t>265-2024-12-31</t>
        </is>
      </c>
      <c r="H1646" t="inlineStr">
        <is>
          <t>NPECJR</t>
        </is>
      </c>
      <c r="I1646" t="inlineStr">
        <is>
          <t>N de productos de emisión de conceptos jurídicos radicados</t>
        </is>
      </c>
      <c r="J1646" t="n">
        <v>119</v>
      </c>
    </row>
    <row r="1647">
      <c r="A1647" t="n">
        <v>265</v>
      </c>
      <c r="B1647" t="inlineStr">
        <is>
          <t>Eficiencia Emisión De Conceptos Jurídicos (Jurídicos)</t>
        </is>
      </c>
      <c r="C1647" t="inlineStr">
        <is>
          <t>GESTIÓN JURÍDICA Y NORMATIVA</t>
        </is>
      </c>
      <c r="D1647" t="inlineStr">
        <is>
          <t>Semestral</t>
        </is>
      </c>
      <c r="E1647" t="inlineStr">
        <is>
          <t>Positivo</t>
        </is>
      </c>
      <c r="F1647" s="134" t="n">
        <v>45747</v>
      </c>
      <c r="G1647" t="inlineStr">
        <is>
          <t>265-2025-03-31</t>
        </is>
      </c>
      <c r="H1647" t="inlineStr">
        <is>
          <t>NPECJT</t>
        </is>
      </c>
      <c r="I1647" t="inlineStr">
        <is>
          <t>N de productos de emisión de conceptos jurídicos a tiempo</t>
        </is>
      </c>
      <c r="J1647" t="n">
        <v>0</v>
      </c>
    </row>
    <row r="1648">
      <c r="A1648" t="n">
        <v>265</v>
      </c>
      <c r="B1648" t="inlineStr">
        <is>
          <t>Eficiencia Emisión De Conceptos Jurídicos (Jurídicos)</t>
        </is>
      </c>
      <c r="C1648" t="inlineStr">
        <is>
          <t>GESTIÓN JURÍDICA Y NORMATIVA</t>
        </is>
      </c>
      <c r="D1648" t="inlineStr">
        <is>
          <t>Semestral</t>
        </is>
      </c>
      <c r="E1648" t="inlineStr">
        <is>
          <t>Positivo</t>
        </is>
      </c>
      <c r="F1648" s="134" t="n">
        <v>45747</v>
      </c>
      <c r="G1648" t="inlineStr">
        <is>
          <t>265-2025-03-31</t>
        </is>
      </c>
      <c r="H1648" t="inlineStr">
        <is>
          <t>NPECJR</t>
        </is>
      </c>
      <c r="I1648" t="inlineStr">
        <is>
          <t>N de productos de emisión de conceptos jurídicos radicados</t>
        </is>
      </c>
      <c r="J1648" t="n">
        <v>0</v>
      </c>
    </row>
    <row r="1649">
      <c r="A1649" t="n">
        <v>265</v>
      </c>
      <c r="B1649" t="inlineStr">
        <is>
          <t>Eficiencia Emisión De Conceptos Jurídicos (Jurídicos)</t>
        </is>
      </c>
      <c r="C1649" t="inlineStr">
        <is>
          <t>GESTIÓN JURÍDICA Y NORMATIVA</t>
        </is>
      </c>
      <c r="D1649" t="inlineStr">
        <is>
          <t>Semestral</t>
        </is>
      </c>
      <c r="E1649" t="inlineStr">
        <is>
          <t>Positivo</t>
        </is>
      </c>
      <c r="F1649" s="134" t="n">
        <v>45838</v>
      </c>
      <c r="G1649" t="inlineStr">
        <is>
          <t>265-2025-06-30</t>
        </is>
      </c>
      <c r="H1649" t="inlineStr">
        <is>
          <t>NPECJT</t>
        </is>
      </c>
      <c r="I1649" t="inlineStr">
        <is>
          <t>N de productos de emisión de conceptos jurídicos a tiempo</t>
        </is>
      </c>
      <c r="J1649" t="n">
        <v>225</v>
      </c>
    </row>
    <row r="1650">
      <c r="A1650" t="n">
        <v>265</v>
      </c>
      <c r="B1650" t="inlineStr">
        <is>
          <t>Eficiencia Emisión De Conceptos Jurídicos (Jurídicos)</t>
        </is>
      </c>
      <c r="C1650" t="inlineStr">
        <is>
          <t>GESTIÓN JURÍDICA Y NORMATIVA</t>
        </is>
      </c>
      <c r="D1650" t="inlineStr">
        <is>
          <t>Semestral</t>
        </is>
      </c>
      <c r="E1650" t="inlineStr">
        <is>
          <t>Positivo</t>
        </is>
      </c>
      <c r="F1650" s="134" t="n">
        <v>45838</v>
      </c>
      <c r="G1650" t="inlineStr">
        <is>
          <t>265-2025-06-30</t>
        </is>
      </c>
      <c r="H1650" t="inlineStr">
        <is>
          <t>NPECJR</t>
        </is>
      </c>
      <c r="I1650" t="inlineStr">
        <is>
          <t>N de productos de emisión de conceptos jurídicos radicados</t>
        </is>
      </c>
      <c r="J1650" t="n">
        <v>225</v>
      </c>
    </row>
    <row r="1651">
      <c r="A1651" t="n">
        <v>265</v>
      </c>
      <c r="B1651" t="inlineStr">
        <is>
          <t>Eficiencia Emisión De Conceptos Jurídicos (Jurídicos)</t>
        </is>
      </c>
      <c r="C1651" t="inlineStr">
        <is>
          <t>GESTIÓN JURÍDICA Y NORMATIVA</t>
        </is>
      </c>
      <c r="D1651" t="inlineStr">
        <is>
          <t>Semestral</t>
        </is>
      </c>
      <c r="E1651" t="inlineStr">
        <is>
          <t>Positivo</t>
        </is>
      </c>
      <c r="F1651" s="134" t="n">
        <v>45930</v>
      </c>
      <c r="G1651" t="inlineStr">
        <is>
          <t>265-2025-09-30</t>
        </is>
      </c>
      <c r="H1651" t="inlineStr">
        <is>
          <t>NPECJT</t>
        </is>
      </c>
      <c r="I1651" t="inlineStr">
        <is>
          <t>N de productos de emisión de conceptos jurídicos a tiempo</t>
        </is>
      </c>
      <c r="J1651" t="n">
        <v>86</v>
      </c>
    </row>
    <row r="1652">
      <c r="A1652" t="n">
        <v>265</v>
      </c>
      <c r="B1652" t="inlineStr">
        <is>
          <t>Eficiencia Emisión De Conceptos Jurídicos (Jurídicos)</t>
        </is>
      </c>
      <c r="C1652" t="inlineStr">
        <is>
          <t>GESTIÓN JURÍDICA Y NORMATIVA</t>
        </is>
      </c>
      <c r="D1652" t="inlineStr">
        <is>
          <t>Semestral</t>
        </is>
      </c>
      <c r="E1652" t="inlineStr">
        <is>
          <t>Positivo</t>
        </is>
      </c>
      <c r="F1652" s="134" t="n">
        <v>45930</v>
      </c>
      <c r="G1652" t="inlineStr">
        <is>
          <t>265-2025-09-30</t>
        </is>
      </c>
      <c r="H1652" t="inlineStr">
        <is>
          <t>NPECJR</t>
        </is>
      </c>
      <c r="I1652" t="inlineStr">
        <is>
          <t>N de productos de emisión de conceptos jurídicos radicados</t>
        </is>
      </c>
      <c r="J1652" t="n">
        <v>86</v>
      </c>
    </row>
    <row r="1653">
      <c r="A1653" t="n">
        <v>265</v>
      </c>
      <c r="B1653" t="inlineStr">
        <is>
          <t>Eficiencia Emisión De Conceptos Jurídicos (Jurídicos)</t>
        </is>
      </c>
      <c r="C1653" t="inlineStr">
        <is>
          <t>GESTIÓN JURÍDICA Y NORMATIVA</t>
        </is>
      </c>
      <c r="D1653" t="inlineStr">
        <is>
          <t>Semestral</t>
        </is>
      </c>
      <c r="E1653" t="inlineStr">
        <is>
          <t>Positivo</t>
        </is>
      </c>
      <c r="F1653" s="134" t="n">
        <v>46022</v>
      </c>
      <c r="G1653" t="inlineStr">
        <is>
          <t>265-2025-12-31</t>
        </is>
      </c>
      <c r="H1653" t="inlineStr">
        <is>
          <t>NPECJT</t>
        </is>
      </c>
      <c r="I1653" t="inlineStr">
        <is>
          <t>N de productos de emisión de conceptos jurídicos a tiempo</t>
        </is>
      </c>
      <c r="J1653" t="n">
        <v>55</v>
      </c>
    </row>
    <row r="1654">
      <c r="A1654" t="n">
        <v>265</v>
      </c>
      <c r="B1654" t="inlineStr">
        <is>
          <t>Eficiencia Emisión De Conceptos Jurídicos (Jurídicos)</t>
        </is>
      </c>
      <c r="C1654" t="inlineStr">
        <is>
          <t>GESTIÓN JURÍDICA Y NORMATIVA</t>
        </is>
      </c>
      <c r="D1654" t="inlineStr">
        <is>
          <t>Semestral</t>
        </is>
      </c>
      <c r="E1654" t="inlineStr">
        <is>
          <t>Positivo</t>
        </is>
      </c>
      <c r="F1654" s="134" t="n">
        <v>46022</v>
      </c>
      <c r="G1654" t="inlineStr">
        <is>
          <t>265-2025-12-31</t>
        </is>
      </c>
      <c r="H1654" t="inlineStr">
        <is>
          <t>NPECJR</t>
        </is>
      </c>
      <c r="I1654" t="inlineStr">
        <is>
          <t>N de productos de emisión de conceptos jurídicos radicados</t>
        </is>
      </c>
      <c r="J1654" t="n">
        <v>55</v>
      </c>
    </row>
    <row r="1655">
      <c r="A1655" t="n">
        <v>266</v>
      </c>
      <c r="B1655" t="inlineStr">
        <is>
          <t>Oportunidad en la elaboración de contratos</t>
        </is>
      </c>
      <c r="C1655" t="inlineStr">
        <is>
          <t>GESTIÓN JURÍDICA Y NORMATIVA</t>
        </is>
      </c>
      <c r="D1655" t="inlineStr">
        <is>
          <t>Semestral</t>
        </is>
      </c>
      <c r="E1655" t="inlineStr">
        <is>
          <t>Positivo</t>
        </is>
      </c>
      <c r="F1655" s="134" t="n">
        <v>45016</v>
      </c>
      <c r="G1655" t="inlineStr">
        <is>
          <t>266-2023-03-31</t>
        </is>
      </c>
      <c r="H1655" t="inlineStr">
        <is>
          <t>NCETD</t>
        </is>
      </c>
      <c r="I1655" t="inlineStr">
        <is>
          <t>N de contratos elaborados en los tiempos definidos</t>
        </is>
      </c>
      <c r="J1655" t="n">
        <v>0</v>
      </c>
    </row>
    <row r="1656">
      <c r="A1656" t="n">
        <v>266</v>
      </c>
      <c r="B1656" t="inlineStr">
        <is>
          <t>Oportunidad en la elaboración de contratos</t>
        </is>
      </c>
      <c r="C1656" t="inlineStr">
        <is>
          <t>GESTIÓN JURÍDICA Y NORMATIVA</t>
        </is>
      </c>
      <c r="D1656" t="inlineStr">
        <is>
          <t>Semestral</t>
        </is>
      </c>
      <c r="E1656" t="inlineStr">
        <is>
          <t>Positivo</t>
        </is>
      </c>
      <c r="F1656" s="134" t="n">
        <v>45016</v>
      </c>
      <c r="G1656" t="inlineStr">
        <is>
          <t>266-2023-03-31</t>
        </is>
      </c>
      <c r="H1656" t="inlineStr">
        <is>
          <t>NSECR</t>
        </is>
      </c>
      <c r="I1656" t="inlineStr">
        <is>
          <t>N de solicitudes de elaboración de contratos radicados</t>
        </is>
      </c>
      <c r="J1656" t="n">
        <v>0</v>
      </c>
    </row>
    <row r="1657">
      <c r="A1657" t="n">
        <v>266</v>
      </c>
      <c r="B1657" t="inlineStr">
        <is>
          <t>Oportunidad en la elaboración de contratos</t>
        </is>
      </c>
      <c r="C1657" t="inlineStr">
        <is>
          <t>GESTIÓN JURÍDICA Y NORMATIVA</t>
        </is>
      </c>
      <c r="D1657" t="inlineStr">
        <is>
          <t>Semestral</t>
        </is>
      </c>
      <c r="E1657" t="inlineStr">
        <is>
          <t>Positivo</t>
        </is>
      </c>
      <c r="F1657" s="134" t="n">
        <v>45107</v>
      </c>
      <c r="G1657" t="inlineStr">
        <is>
          <t>266-2023-06-30</t>
        </is>
      </c>
      <c r="H1657" t="inlineStr">
        <is>
          <t>NCETD</t>
        </is>
      </c>
      <c r="I1657" t="inlineStr">
        <is>
          <t>N de contratos elaborados en los tiempos definidos</t>
        </is>
      </c>
      <c r="J1657" t="n">
        <v>677</v>
      </c>
    </row>
    <row r="1658">
      <c r="A1658" t="n">
        <v>266</v>
      </c>
      <c r="B1658" t="inlineStr">
        <is>
          <t>Oportunidad en la elaboración de contratos</t>
        </is>
      </c>
      <c r="C1658" t="inlineStr">
        <is>
          <t>GESTIÓN JURÍDICA Y NORMATIVA</t>
        </is>
      </c>
      <c r="D1658" t="inlineStr">
        <is>
          <t>Semestral</t>
        </is>
      </c>
      <c r="E1658" t="inlineStr">
        <is>
          <t>Positivo</t>
        </is>
      </c>
      <c r="F1658" s="134" t="n">
        <v>45107</v>
      </c>
      <c r="G1658" t="inlineStr">
        <is>
          <t>266-2023-06-30</t>
        </is>
      </c>
      <c r="H1658" t="inlineStr">
        <is>
          <t>NSECR</t>
        </is>
      </c>
      <c r="I1658" t="inlineStr">
        <is>
          <t>N de solicitudes de elaboración de contratos radicados</t>
        </is>
      </c>
      <c r="J1658" t="n">
        <v>753</v>
      </c>
    </row>
    <row r="1659">
      <c r="A1659" t="n">
        <v>266</v>
      </c>
      <c r="B1659" t="inlineStr">
        <is>
          <t>Oportunidad en la elaboración de contratos</t>
        </is>
      </c>
      <c r="C1659" t="inlineStr">
        <is>
          <t>GESTIÓN JURÍDICA Y NORMATIVA</t>
        </is>
      </c>
      <c r="D1659" t="inlineStr">
        <is>
          <t>Semestral</t>
        </is>
      </c>
      <c r="E1659" t="inlineStr">
        <is>
          <t>Positivo</t>
        </is>
      </c>
      <c r="F1659" s="134" t="n">
        <v>45199</v>
      </c>
      <c r="G1659" t="inlineStr">
        <is>
          <t>266-2023-09-30</t>
        </is>
      </c>
      <c r="H1659" t="inlineStr">
        <is>
          <t>NCETD</t>
        </is>
      </c>
      <c r="I1659" t="inlineStr">
        <is>
          <t>N de contratos elaborados en los tiempos definidos</t>
        </is>
      </c>
      <c r="J1659" t="n">
        <v>0</v>
      </c>
    </row>
    <row r="1660">
      <c r="A1660" t="n">
        <v>266</v>
      </c>
      <c r="B1660" t="inlineStr">
        <is>
          <t>Oportunidad en la elaboración de contratos</t>
        </is>
      </c>
      <c r="C1660" t="inlineStr">
        <is>
          <t>GESTIÓN JURÍDICA Y NORMATIVA</t>
        </is>
      </c>
      <c r="D1660" t="inlineStr">
        <is>
          <t>Semestral</t>
        </is>
      </c>
      <c r="E1660" t="inlineStr">
        <is>
          <t>Positivo</t>
        </is>
      </c>
      <c r="F1660" s="134" t="n">
        <v>45199</v>
      </c>
      <c r="G1660" t="inlineStr">
        <is>
          <t>266-2023-09-30</t>
        </is>
      </c>
      <c r="H1660" t="inlineStr">
        <is>
          <t>NSECR</t>
        </is>
      </c>
      <c r="I1660" t="inlineStr">
        <is>
          <t>N de solicitudes de elaboración de contratos radicados</t>
        </is>
      </c>
      <c r="J1660" t="n">
        <v>0</v>
      </c>
    </row>
    <row r="1661">
      <c r="A1661" t="n">
        <v>266</v>
      </c>
      <c r="B1661" t="inlineStr">
        <is>
          <t>Oportunidad en la elaboración de contratos</t>
        </is>
      </c>
      <c r="C1661" t="inlineStr">
        <is>
          <t>GESTIÓN JURÍDICA Y NORMATIVA</t>
        </is>
      </c>
      <c r="D1661" t="inlineStr">
        <is>
          <t>Semestral</t>
        </is>
      </c>
      <c r="E1661" t="inlineStr">
        <is>
          <t>Positivo</t>
        </is>
      </c>
      <c r="F1661" s="134" t="n">
        <v>45291</v>
      </c>
      <c r="G1661" t="inlineStr">
        <is>
          <t>266-2023-12-31</t>
        </is>
      </c>
      <c r="H1661" t="inlineStr">
        <is>
          <t>NCETD</t>
        </is>
      </c>
      <c r="I1661" t="inlineStr">
        <is>
          <t>N de contratos elaborados en los tiempos definidos</t>
        </is>
      </c>
      <c r="J1661" t="n">
        <v>1060</v>
      </c>
    </row>
    <row r="1662">
      <c r="A1662" t="n">
        <v>266</v>
      </c>
      <c r="B1662" t="inlineStr">
        <is>
          <t>Oportunidad en la elaboración de contratos</t>
        </is>
      </c>
      <c r="C1662" t="inlineStr">
        <is>
          <t>GESTIÓN JURÍDICA Y NORMATIVA</t>
        </is>
      </c>
      <c r="D1662" t="inlineStr">
        <is>
          <t>Semestral</t>
        </is>
      </c>
      <c r="E1662" t="inlineStr">
        <is>
          <t>Positivo</t>
        </is>
      </c>
      <c r="F1662" s="134" t="n">
        <v>45291</v>
      </c>
      <c r="G1662" t="inlineStr">
        <is>
          <t>266-2023-12-31</t>
        </is>
      </c>
      <c r="H1662" t="inlineStr">
        <is>
          <t>NSECR</t>
        </is>
      </c>
      <c r="I1662" t="inlineStr">
        <is>
          <t>N de solicitudes de elaboración de contratos radicados</t>
        </is>
      </c>
      <c r="J1662" t="n">
        <v>1092</v>
      </c>
    </row>
    <row r="1663">
      <c r="A1663" t="n">
        <v>266</v>
      </c>
      <c r="B1663" t="inlineStr">
        <is>
          <t>Oportunidad en la elaboración de contratos</t>
        </is>
      </c>
      <c r="C1663" t="inlineStr">
        <is>
          <t>GESTIÓN JURÍDICA Y NORMATIVA</t>
        </is>
      </c>
      <c r="D1663" t="inlineStr">
        <is>
          <t>Semestral</t>
        </is>
      </c>
      <c r="E1663" t="inlineStr">
        <is>
          <t>Positivo</t>
        </is>
      </c>
      <c r="F1663" s="134" t="n">
        <v>45382</v>
      </c>
      <c r="G1663" t="inlineStr">
        <is>
          <t>266-2024-03-31</t>
        </is>
      </c>
      <c r="H1663" t="inlineStr">
        <is>
          <t>NCETD</t>
        </is>
      </c>
      <c r="I1663" t="inlineStr">
        <is>
          <t>N de contratos elaborados en los tiempos definidos</t>
        </is>
      </c>
      <c r="J1663" t="n">
        <v>0</v>
      </c>
    </row>
    <row r="1664">
      <c r="A1664" t="n">
        <v>266</v>
      </c>
      <c r="B1664" t="inlineStr">
        <is>
          <t>Oportunidad en la elaboración de contratos</t>
        </is>
      </c>
      <c r="C1664" t="inlineStr">
        <is>
          <t>GESTIÓN JURÍDICA Y NORMATIVA</t>
        </is>
      </c>
      <c r="D1664" t="inlineStr">
        <is>
          <t>Semestral</t>
        </is>
      </c>
      <c r="E1664" t="inlineStr">
        <is>
          <t>Positivo</t>
        </is>
      </c>
      <c r="F1664" s="134" t="n">
        <v>45382</v>
      </c>
      <c r="G1664" t="inlineStr">
        <is>
          <t>266-2024-03-31</t>
        </is>
      </c>
      <c r="H1664" t="inlineStr">
        <is>
          <t>NSECR</t>
        </is>
      </c>
      <c r="I1664" t="inlineStr">
        <is>
          <t>N de solicitudes de elaboración de contratos radicados</t>
        </is>
      </c>
      <c r="J1664" t="n">
        <v>0</v>
      </c>
    </row>
    <row r="1665">
      <c r="A1665" t="n">
        <v>266</v>
      </c>
      <c r="B1665" t="inlineStr">
        <is>
          <t>Oportunidad en la elaboración de contratos</t>
        </is>
      </c>
      <c r="C1665" t="inlineStr">
        <is>
          <t>GESTIÓN JURÍDICA Y NORMATIVA</t>
        </is>
      </c>
      <c r="D1665" t="inlineStr">
        <is>
          <t>Semestral</t>
        </is>
      </c>
      <c r="E1665" t="inlineStr">
        <is>
          <t>Positivo</t>
        </is>
      </c>
      <c r="F1665" s="134" t="n">
        <v>45473</v>
      </c>
      <c r="G1665" t="inlineStr">
        <is>
          <t>266-2024-06-30</t>
        </is>
      </c>
      <c r="H1665" t="inlineStr">
        <is>
          <t>NCETD</t>
        </is>
      </c>
      <c r="I1665" t="inlineStr">
        <is>
          <t>N de contratos elaborados en los tiempos definidos</t>
        </is>
      </c>
      <c r="J1665" t="n">
        <v>764</v>
      </c>
    </row>
    <row r="1666">
      <c r="A1666" t="n">
        <v>266</v>
      </c>
      <c r="B1666" t="inlineStr">
        <is>
          <t>Oportunidad en la elaboración de contratos</t>
        </is>
      </c>
      <c r="C1666" t="inlineStr">
        <is>
          <t>GESTIÓN JURÍDICA Y NORMATIVA</t>
        </is>
      </c>
      <c r="D1666" t="inlineStr">
        <is>
          <t>Semestral</t>
        </is>
      </c>
      <c r="E1666" t="inlineStr">
        <is>
          <t>Positivo</t>
        </is>
      </c>
      <c r="F1666" s="134" t="n">
        <v>45473</v>
      </c>
      <c r="G1666" t="inlineStr">
        <is>
          <t>266-2024-06-30</t>
        </is>
      </c>
      <c r="H1666" t="inlineStr">
        <is>
          <t>NSECR</t>
        </is>
      </c>
      <c r="I1666" t="inlineStr">
        <is>
          <t>N de solicitudes de elaboración de contratos radicados</t>
        </is>
      </c>
      <c r="J1666" t="n">
        <v>804</v>
      </c>
    </row>
    <row r="1667">
      <c r="A1667" t="n">
        <v>266</v>
      </c>
      <c r="B1667" t="inlineStr">
        <is>
          <t>Oportunidad en la elaboración de contratos</t>
        </is>
      </c>
      <c r="C1667" t="inlineStr">
        <is>
          <t>GESTIÓN JURÍDICA Y NORMATIVA</t>
        </is>
      </c>
      <c r="D1667" t="inlineStr">
        <is>
          <t>Semestral</t>
        </is>
      </c>
      <c r="E1667" t="inlineStr">
        <is>
          <t>Positivo</t>
        </is>
      </c>
      <c r="F1667" s="134" t="n">
        <v>45565</v>
      </c>
      <c r="G1667" t="inlineStr">
        <is>
          <t>266-2024-09-30</t>
        </is>
      </c>
      <c r="H1667" t="inlineStr">
        <is>
          <t>NCETD</t>
        </is>
      </c>
      <c r="I1667" t="inlineStr">
        <is>
          <t>N de contratos elaborados en los tiempos definidos</t>
        </is>
      </c>
      <c r="J1667" t="n">
        <v>0</v>
      </c>
    </row>
    <row r="1668">
      <c r="A1668" t="n">
        <v>266</v>
      </c>
      <c r="B1668" t="inlineStr">
        <is>
          <t>Oportunidad en la elaboración de contratos</t>
        </is>
      </c>
      <c r="C1668" t="inlineStr">
        <is>
          <t>GESTIÓN JURÍDICA Y NORMATIVA</t>
        </is>
      </c>
      <c r="D1668" t="inlineStr">
        <is>
          <t>Semestral</t>
        </is>
      </c>
      <c r="E1668" t="inlineStr">
        <is>
          <t>Positivo</t>
        </is>
      </c>
      <c r="F1668" s="134" t="n">
        <v>45565</v>
      </c>
      <c r="G1668" t="inlineStr">
        <is>
          <t>266-2024-09-30</t>
        </is>
      </c>
      <c r="H1668" t="inlineStr">
        <is>
          <t>NSECR</t>
        </is>
      </c>
      <c r="I1668" t="inlineStr">
        <is>
          <t>N de solicitudes de elaboración de contratos radicados</t>
        </is>
      </c>
      <c r="J1668" t="n">
        <v>0</v>
      </c>
    </row>
    <row r="1669">
      <c r="A1669" t="n">
        <v>266</v>
      </c>
      <c r="B1669" t="inlineStr">
        <is>
          <t>Oportunidad en la elaboración de contratos</t>
        </is>
      </c>
      <c r="C1669" t="inlineStr">
        <is>
          <t>GESTIÓN JURÍDICA Y NORMATIVA</t>
        </is>
      </c>
      <c r="D1669" t="inlineStr">
        <is>
          <t>Semestral</t>
        </is>
      </c>
      <c r="E1669" t="inlineStr">
        <is>
          <t>Positivo</t>
        </is>
      </c>
      <c r="F1669" s="134" t="n">
        <v>45657</v>
      </c>
      <c r="G1669" t="inlineStr">
        <is>
          <t>266-2024-12-31</t>
        </is>
      </c>
      <c r="H1669" t="inlineStr">
        <is>
          <t>NCETD</t>
        </is>
      </c>
      <c r="I1669" t="inlineStr">
        <is>
          <t>N de contratos elaborados en los tiempos definidos</t>
        </is>
      </c>
      <c r="J1669" t="n">
        <v>576</v>
      </c>
    </row>
    <row r="1670">
      <c r="A1670" t="n">
        <v>266</v>
      </c>
      <c r="B1670" t="inlineStr">
        <is>
          <t>Oportunidad en la elaboración de contratos</t>
        </is>
      </c>
      <c r="C1670" t="inlineStr">
        <is>
          <t>GESTIÓN JURÍDICA Y NORMATIVA</t>
        </is>
      </c>
      <c r="D1670" t="inlineStr">
        <is>
          <t>Semestral</t>
        </is>
      </c>
      <c r="E1670" t="inlineStr">
        <is>
          <t>Positivo</t>
        </is>
      </c>
      <c r="F1670" s="134" t="n">
        <v>45657</v>
      </c>
      <c r="G1670" t="inlineStr">
        <is>
          <t>266-2024-12-31</t>
        </is>
      </c>
      <c r="H1670" t="inlineStr">
        <is>
          <t>NSECR</t>
        </is>
      </c>
      <c r="I1670" t="inlineStr">
        <is>
          <t>N de solicitudes de elaboración de contratos radicados</t>
        </is>
      </c>
      <c r="J1670" t="n">
        <v>703</v>
      </c>
    </row>
    <row r="1671">
      <c r="A1671" t="n">
        <v>266</v>
      </c>
      <c r="B1671" t="inlineStr">
        <is>
          <t>Oportunidad en la elaboración de contratos</t>
        </is>
      </c>
      <c r="C1671" t="inlineStr">
        <is>
          <t>GESTIÓN JURÍDICA Y NORMATIVA</t>
        </is>
      </c>
      <c r="D1671" t="inlineStr">
        <is>
          <t>Semestral</t>
        </is>
      </c>
      <c r="E1671" t="inlineStr">
        <is>
          <t>Positivo</t>
        </is>
      </c>
      <c r="F1671" s="134" t="n">
        <v>45747</v>
      </c>
      <c r="G1671" t="inlineStr">
        <is>
          <t>266-2025-03-31</t>
        </is>
      </c>
      <c r="H1671" t="inlineStr">
        <is>
          <t>NCETD</t>
        </is>
      </c>
      <c r="I1671" t="inlineStr">
        <is>
          <t>N de contratos elaborados en los tiempos definidos</t>
        </is>
      </c>
      <c r="J1671" t="n">
        <v>0</v>
      </c>
    </row>
    <row r="1672">
      <c r="A1672" t="n">
        <v>266</v>
      </c>
      <c r="B1672" t="inlineStr">
        <is>
          <t>Oportunidad en la elaboración de contratos</t>
        </is>
      </c>
      <c r="C1672" t="inlineStr">
        <is>
          <t>GESTIÓN JURÍDICA Y NORMATIVA</t>
        </is>
      </c>
      <c r="D1672" t="inlineStr">
        <is>
          <t>Semestral</t>
        </is>
      </c>
      <c r="E1672" t="inlineStr">
        <is>
          <t>Positivo</t>
        </is>
      </c>
      <c r="F1672" s="134" t="n">
        <v>45747</v>
      </c>
      <c r="G1672" t="inlineStr">
        <is>
          <t>266-2025-03-31</t>
        </is>
      </c>
      <c r="H1672" t="inlineStr">
        <is>
          <t>NSECR</t>
        </is>
      </c>
      <c r="I1672" t="inlineStr">
        <is>
          <t>N de solicitudes de elaboración de contratos radicados</t>
        </is>
      </c>
      <c r="J1672" t="n">
        <v>0</v>
      </c>
    </row>
    <row r="1673">
      <c r="A1673" t="n">
        <v>266</v>
      </c>
      <c r="B1673" t="inlineStr">
        <is>
          <t>Oportunidad en la elaboración de contratos</t>
        </is>
      </c>
      <c r="C1673" t="inlineStr">
        <is>
          <t>GESTIÓN JURÍDICA Y NORMATIVA</t>
        </is>
      </c>
      <c r="D1673" t="inlineStr">
        <is>
          <t>Semestral</t>
        </is>
      </c>
      <c r="E1673" t="inlineStr">
        <is>
          <t>Positivo</t>
        </is>
      </c>
      <c r="F1673" s="134" t="n">
        <v>45838</v>
      </c>
      <c r="G1673" t="inlineStr">
        <is>
          <t>266-2025-06-30</t>
        </is>
      </c>
      <c r="H1673" t="inlineStr">
        <is>
          <t>NCETD</t>
        </is>
      </c>
      <c r="I1673" t="inlineStr">
        <is>
          <t>N de contratos elaborados en los tiempos definidos</t>
        </is>
      </c>
      <c r="J1673" t="n">
        <v>312</v>
      </c>
    </row>
    <row r="1674">
      <c r="A1674" t="n">
        <v>266</v>
      </c>
      <c r="B1674" t="inlineStr">
        <is>
          <t>Oportunidad en la elaboración de contratos</t>
        </is>
      </c>
      <c r="C1674" t="inlineStr">
        <is>
          <t>GESTIÓN JURÍDICA Y NORMATIVA</t>
        </is>
      </c>
      <c r="D1674" t="inlineStr">
        <is>
          <t>Semestral</t>
        </is>
      </c>
      <c r="E1674" t="inlineStr">
        <is>
          <t>Positivo</t>
        </is>
      </c>
      <c r="F1674" s="134" t="n">
        <v>45838</v>
      </c>
      <c r="G1674" t="inlineStr">
        <is>
          <t>266-2025-06-30</t>
        </is>
      </c>
      <c r="H1674" t="inlineStr">
        <is>
          <t>NSECR</t>
        </is>
      </c>
      <c r="I1674" t="inlineStr">
        <is>
          <t>N de solicitudes de elaboración de contratos radicados</t>
        </is>
      </c>
      <c r="J1674" t="n">
        <v>587</v>
      </c>
    </row>
    <row r="1675">
      <c r="A1675" t="n">
        <v>266</v>
      </c>
      <c r="B1675" t="inlineStr">
        <is>
          <t>Oportunidad en la elaboración de contratos</t>
        </is>
      </c>
      <c r="C1675" t="inlineStr">
        <is>
          <t>GESTIÓN JURÍDICA Y NORMATIVA</t>
        </is>
      </c>
      <c r="D1675" t="inlineStr">
        <is>
          <t>Semestral</t>
        </is>
      </c>
      <c r="E1675" t="inlineStr">
        <is>
          <t>Positivo</t>
        </is>
      </c>
      <c r="F1675" s="134" t="n">
        <v>45930</v>
      </c>
      <c r="G1675" t="inlineStr">
        <is>
          <t>266-2025-09-30</t>
        </is>
      </c>
      <c r="H1675" t="inlineStr">
        <is>
          <t>NCETD</t>
        </is>
      </c>
      <c r="I1675" t="inlineStr">
        <is>
          <t>N de contratos elaborados en los tiempos definidos</t>
        </is>
      </c>
      <c r="J1675" t="n">
        <v>196</v>
      </c>
    </row>
    <row r="1676">
      <c r="A1676" t="n">
        <v>266</v>
      </c>
      <c r="B1676" t="inlineStr">
        <is>
          <t>Oportunidad en la elaboración de contratos</t>
        </is>
      </c>
      <c r="C1676" t="inlineStr">
        <is>
          <t>GESTIÓN JURÍDICA Y NORMATIVA</t>
        </is>
      </c>
      <c r="D1676" t="inlineStr">
        <is>
          <t>Semestral</t>
        </is>
      </c>
      <c r="E1676" t="inlineStr">
        <is>
          <t>Positivo</t>
        </is>
      </c>
      <c r="F1676" s="134" t="n">
        <v>45930</v>
      </c>
      <c r="G1676" t="inlineStr">
        <is>
          <t>266-2025-09-30</t>
        </is>
      </c>
      <c r="H1676" t="inlineStr">
        <is>
          <t>NSECR</t>
        </is>
      </c>
      <c r="I1676" t="inlineStr">
        <is>
          <t>N de solicitudes de elaboración de contratos radicados</t>
        </is>
      </c>
      <c r="J1676" t="n">
        <v>245</v>
      </c>
    </row>
    <row r="1677">
      <c r="A1677" t="n">
        <v>266</v>
      </c>
      <c r="B1677" t="inlineStr">
        <is>
          <t>Oportunidad en la elaboración de contratos</t>
        </is>
      </c>
      <c r="C1677" t="inlineStr">
        <is>
          <t>GESTIÓN JURÍDICA Y NORMATIVA</t>
        </is>
      </c>
      <c r="D1677" t="inlineStr">
        <is>
          <t>Semestral</t>
        </is>
      </c>
      <c r="E1677" t="inlineStr">
        <is>
          <t>Positivo</t>
        </is>
      </c>
      <c r="F1677" s="134" t="n">
        <v>46022</v>
      </c>
      <c r="G1677" t="inlineStr">
        <is>
          <t>266-2025-12-31</t>
        </is>
      </c>
      <c r="H1677" t="inlineStr">
        <is>
          <t>NCETD</t>
        </is>
      </c>
      <c r="I1677" t="inlineStr">
        <is>
          <t>N de contratos elaborados en los tiempos definidos</t>
        </is>
      </c>
      <c r="J1677" t="n">
        <v>228</v>
      </c>
    </row>
    <row r="1678">
      <c r="A1678" t="n">
        <v>266</v>
      </c>
      <c r="B1678" t="inlineStr">
        <is>
          <t>Oportunidad en la elaboración de contratos</t>
        </is>
      </c>
      <c r="C1678" t="inlineStr">
        <is>
          <t>GESTIÓN JURÍDICA Y NORMATIVA</t>
        </is>
      </c>
      <c r="D1678" t="inlineStr">
        <is>
          <t>Semestral</t>
        </is>
      </c>
      <c r="E1678" t="inlineStr">
        <is>
          <t>Positivo</t>
        </is>
      </c>
      <c r="F1678" s="134" t="n">
        <v>46022</v>
      </c>
      <c r="G1678" t="inlineStr">
        <is>
          <t>266-2025-12-31</t>
        </is>
      </c>
      <c r="H1678" t="inlineStr">
        <is>
          <t>NSECR</t>
        </is>
      </c>
      <c r="I1678" t="inlineStr">
        <is>
          <t>N de solicitudes de elaboración de contratos radicados</t>
        </is>
      </c>
      <c r="J1678" t="n">
        <v>237</v>
      </c>
    </row>
    <row r="1679">
      <c r="A1679" t="n">
        <v>268</v>
      </c>
      <c r="B1679" t="inlineStr">
        <is>
          <t>Cantidad de usuarios - (Metrica)</t>
        </is>
      </c>
      <c r="C1679" t="inlineStr">
        <is>
          <t>Centro de Medios Audiovisuales</t>
        </is>
      </c>
      <c r="D1679" t="inlineStr">
        <is>
          <t>Trimestral</t>
        </is>
      </c>
      <c r="E1679" t="inlineStr">
        <is>
          <t>Positivo</t>
        </is>
      </c>
      <c r="F1679" s="134" t="n">
        <v>45107</v>
      </c>
      <c r="G1679" t="inlineStr">
        <is>
          <t>268-2023-06-30</t>
        </is>
      </c>
      <c r="H1679" t="inlineStr">
        <is>
          <t>NUA</t>
        </is>
      </c>
      <c r="I1679" t="inlineStr">
        <is>
          <t>Número de usuarios atendidos</t>
        </is>
      </c>
      <c r="J1679" t="n">
        <v>661</v>
      </c>
    </row>
    <row r="1680">
      <c r="A1680" t="n">
        <v>268</v>
      </c>
      <c r="B1680" t="inlineStr">
        <is>
          <t>Cantidad de usuarios - (Metrica)</t>
        </is>
      </c>
      <c r="C1680" t="inlineStr">
        <is>
          <t>Centro de Medios Audiovisuales</t>
        </is>
      </c>
      <c r="D1680" t="inlineStr">
        <is>
          <t>Trimestral</t>
        </is>
      </c>
      <c r="E1680" t="inlineStr">
        <is>
          <t>Positivo</t>
        </is>
      </c>
      <c r="F1680" s="134" t="n">
        <v>45291</v>
      </c>
      <c r="G1680" t="inlineStr">
        <is>
          <t>268-2023-12-31</t>
        </is>
      </c>
      <c r="H1680" t="inlineStr">
        <is>
          <t>NUA</t>
        </is>
      </c>
      <c r="I1680" t="inlineStr">
        <is>
          <t>Número de usuarios atendidos</t>
        </is>
      </c>
      <c r="J1680" t="n">
        <v>727</v>
      </c>
    </row>
    <row r="1681">
      <c r="A1681" t="n">
        <v>268</v>
      </c>
      <c r="B1681" t="inlineStr">
        <is>
          <t>Cantidad de usuarios - (Metrica)</t>
        </is>
      </c>
      <c r="C1681" t="inlineStr">
        <is>
          <t>Centro de Medios Audiovisuales</t>
        </is>
      </c>
      <c r="D1681" t="inlineStr">
        <is>
          <t>Trimestral</t>
        </is>
      </c>
      <c r="E1681" t="inlineStr">
        <is>
          <t>Positivo</t>
        </is>
      </c>
      <c r="F1681" s="134" t="n">
        <v>45473</v>
      </c>
      <c r="G1681" t="inlineStr">
        <is>
          <t>268-2024-06-30</t>
        </is>
      </c>
      <c r="H1681" t="inlineStr">
        <is>
          <t>NUA</t>
        </is>
      </c>
      <c r="I1681" t="inlineStr">
        <is>
          <t>Número de usuarios atendidos</t>
        </is>
      </c>
      <c r="J1681" t="n">
        <v>743</v>
      </c>
    </row>
    <row r="1682">
      <c r="A1682" t="n">
        <v>268</v>
      </c>
      <c r="B1682" t="inlineStr">
        <is>
          <t>Cantidad de usuarios - (Metrica)</t>
        </is>
      </c>
      <c r="C1682" t="inlineStr">
        <is>
          <t>Centro de Medios Audiovisuales</t>
        </is>
      </c>
      <c r="D1682" t="inlineStr">
        <is>
          <t>Trimestral</t>
        </is>
      </c>
      <c r="E1682" t="inlineStr">
        <is>
          <t>Positivo</t>
        </is>
      </c>
      <c r="F1682" s="134" t="n">
        <v>45657</v>
      </c>
      <c r="G1682" t="inlineStr">
        <is>
          <t>268-2024-12-31</t>
        </is>
      </c>
      <c r="H1682" t="inlineStr">
        <is>
          <t>NUA</t>
        </is>
      </c>
      <c r="I1682" t="inlineStr">
        <is>
          <t>Número de usuarios atendidos</t>
        </is>
      </c>
      <c r="J1682" t="n">
        <v>732</v>
      </c>
    </row>
    <row r="1683">
      <c r="A1683" t="n">
        <v>268</v>
      </c>
      <c r="B1683" t="inlineStr">
        <is>
          <t>Cantidad de usuarios - (Metrica)</t>
        </is>
      </c>
      <c r="C1683" t="inlineStr">
        <is>
          <t>Centro de Medios Audiovisuales</t>
        </is>
      </c>
      <c r="D1683" t="inlineStr">
        <is>
          <t>Trimestral</t>
        </is>
      </c>
      <c r="E1683" t="inlineStr">
        <is>
          <t>Positivo</t>
        </is>
      </c>
      <c r="F1683" s="134" t="n">
        <v>45838</v>
      </c>
      <c r="G1683" t="inlineStr">
        <is>
          <t>268-2025-06-30</t>
        </is>
      </c>
      <c r="H1683" t="inlineStr">
        <is>
          <t>NUA</t>
        </is>
      </c>
      <c r="I1683" t="inlineStr">
        <is>
          <t>Número de usuarios atendidos</t>
        </is>
      </c>
      <c r="J1683" t="n">
        <v>765</v>
      </c>
    </row>
    <row r="1684">
      <c r="A1684" t="n">
        <v>268</v>
      </c>
      <c r="B1684" t="inlineStr">
        <is>
          <t>Cantidad de usuarios - (Metrica)</t>
        </is>
      </c>
      <c r="C1684" t="inlineStr">
        <is>
          <t>Centro de Medios Audiovisuales</t>
        </is>
      </c>
      <c r="D1684" t="inlineStr">
        <is>
          <t>Trimestral</t>
        </is>
      </c>
      <c r="E1684" t="inlineStr">
        <is>
          <t>Positivo</t>
        </is>
      </c>
      <c r="F1684" s="134" t="n">
        <v>46022</v>
      </c>
      <c r="G1684" t="inlineStr">
        <is>
          <t>268-2025-12-31</t>
        </is>
      </c>
      <c r="H1684" t="inlineStr">
        <is>
          <t>NUA</t>
        </is>
      </c>
      <c r="I1684" t="inlineStr">
        <is>
          <t>Número de usuarios atendidos</t>
        </is>
      </c>
      <c r="J1684" t="n">
        <v>877</v>
      </c>
    </row>
    <row r="1685">
      <c r="A1685" t="n">
        <v>269</v>
      </c>
      <c r="B1685" t="inlineStr">
        <is>
          <t>N de personas promedio por evento - (Metrica)</t>
        </is>
      </c>
      <c r="C1685" t="inlineStr">
        <is>
          <t>Centro de Medios Audiovisuales</t>
        </is>
      </c>
      <c r="D1685" t="inlineStr">
        <is>
          <t>Trimestral</t>
        </is>
      </c>
      <c r="E1685" t="inlineStr">
        <is>
          <t>Positivo</t>
        </is>
      </c>
      <c r="F1685" s="134" t="n">
        <v>45107</v>
      </c>
      <c r="G1685" t="inlineStr">
        <is>
          <t>269-2023-06-30</t>
        </is>
      </c>
      <c r="H1685" t="inlineStr">
        <is>
          <t>NPA</t>
        </is>
      </c>
      <c r="I1685" t="inlineStr">
        <is>
          <t>N de personas asignadas</t>
        </is>
      </c>
      <c r="J1685" t="n">
        <v>84</v>
      </c>
    </row>
    <row r="1686">
      <c r="A1686" t="n">
        <v>269</v>
      </c>
      <c r="B1686" t="inlineStr">
        <is>
          <t>N de personas promedio por evento - (Metrica)</t>
        </is>
      </c>
      <c r="C1686" t="inlineStr">
        <is>
          <t>Centro de Medios Audiovisuales</t>
        </is>
      </c>
      <c r="D1686" t="inlineStr">
        <is>
          <t>Trimestral</t>
        </is>
      </c>
      <c r="E1686" t="inlineStr">
        <is>
          <t>Positivo</t>
        </is>
      </c>
      <c r="F1686" s="134" t="n">
        <v>45107</v>
      </c>
      <c r="G1686" t="inlineStr">
        <is>
          <t>269-2023-06-30</t>
        </is>
      </c>
      <c r="H1686" t="inlineStr">
        <is>
          <t>NDER</t>
        </is>
      </c>
      <c r="I1686" t="inlineStr">
        <is>
          <t>N de eventos realizados</t>
        </is>
      </c>
      <c r="J1686" t="n">
        <v>210</v>
      </c>
    </row>
    <row r="1687">
      <c r="A1687" t="n">
        <v>269</v>
      </c>
      <c r="B1687" t="inlineStr">
        <is>
          <t>N de personas promedio por evento - (Metrica)</t>
        </is>
      </c>
      <c r="C1687" t="inlineStr">
        <is>
          <t>Centro de Medios Audiovisuales</t>
        </is>
      </c>
      <c r="D1687" t="inlineStr">
        <is>
          <t>Trimestral</t>
        </is>
      </c>
      <c r="E1687" t="inlineStr">
        <is>
          <t>Positivo</t>
        </is>
      </c>
      <c r="F1687" s="134" t="n">
        <v>45291</v>
      </c>
      <c r="G1687" t="inlineStr">
        <is>
          <t>269-2023-12-31</t>
        </is>
      </c>
      <c r="H1687" t="inlineStr">
        <is>
          <t>NPA</t>
        </is>
      </c>
      <c r="I1687" t="inlineStr">
        <is>
          <t>N de personas asignadas</t>
        </is>
      </c>
      <c r="J1687" t="n">
        <v>355</v>
      </c>
    </row>
    <row r="1688">
      <c r="A1688" t="n">
        <v>269</v>
      </c>
      <c r="B1688" t="inlineStr">
        <is>
          <t>N de personas promedio por evento - (Metrica)</t>
        </is>
      </c>
      <c r="C1688" t="inlineStr">
        <is>
          <t>Centro de Medios Audiovisuales</t>
        </is>
      </c>
      <c r="D1688" t="inlineStr">
        <is>
          <t>Trimestral</t>
        </is>
      </c>
      <c r="E1688" t="inlineStr">
        <is>
          <t>Positivo</t>
        </is>
      </c>
      <c r="F1688" s="134" t="n">
        <v>45291</v>
      </c>
      <c r="G1688" t="inlineStr">
        <is>
          <t>269-2023-12-31</t>
        </is>
      </c>
      <c r="H1688" t="inlineStr">
        <is>
          <t>NDER</t>
        </is>
      </c>
      <c r="I1688" t="inlineStr">
        <is>
          <t>N de eventos realizados</t>
        </is>
      </c>
      <c r="J1688" t="n">
        <v>278</v>
      </c>
    </row>
    <row r="1689">
      <c r="A1689" t="n">
        <v>269</v>
      </c>
      <c r="B1689" t="inlineStr">
        <is>
          <t>N de personas promedio por evento - (Metrica)</t>
        </is>
      </c>
      <c r="C1689" t="inlineStr">
        <is>
          <t>Centro de Medios Audiovisuales</t>
        </is>
      </c>
      <c r="D1689" t="inlineStr">
        <is>
          <t>Trimestral</t>
        </is>
      </c>
      <c r="E1689" t="inlineStr">
        <is>
          <t>Positivo</t>
        </is>
      </c>
      <c r="F1689" s="134" t="n">
        <v>45473</v>
      </c>
      <c r="G1689" t="inlineStr">
        <is>
          <t>269-2024-06-30</t>
        </is>
      </c>
      <c r="H1689" t="inlineStr">
        <is>
          <t>NPA</t>
        </is>
      </c>
      <c r="I1689" t="inlineStr">
        <is>
          <t>N de personas asignadas</t>
        </is>
      </c>
      <c r="J1689" t="n">
        <v>669</v>
      </c>
    </row>
    <row r="1690">
      <c r="A1690" t="n">
        <v>269</v>
      </c>
      <c r="B1690" t="inlineStr">
        <is>
          <t>N de personas promedio por evento - (Metrica)</t>
        </is>
      </c>
      <c r="C1690" t="inlineStr">
        <is>
          <t>Centro de Medios Audiovisuales</t>
        </is>
      </c>
      <c r="D1690" t="inlineStr">
        <is>
          <t>Trimestral</t>
        </is>
      </c>
      <c r="E1690" t="inlineStr">
        <is>
          <t>Positivo</t>
        </is>
      </c>
      <c r="F1690" s="134" t="n">
        <v>45473</v>
      </c>
      <c r="G1690" t="inlineStr">
        <is>
          <t>269-2024-06-30</t>
        </is>
      </c>
      <c r="H1690" t="inlineStr">
        <is>
          <t>NDER</t>
        </is>
      </c>
      <c r="I1690" t="inlineStr">
        <is>
          <t>N de eventos realizados</t>
        </is>
      </c>
      <c r="J1690" t="n">
        <v>223</v>
      </c>
    </row>
    <row r="1691">
      <c r="A1691" t="n">
        <v>269</v>
      </c>
      <c r="B1691" t="inlineStr">
        <is>
          <t>N de personas promedio por evento - (Metrica)</t>
        </is>
      </c>
      <c r="C1691" t="inlineStr">
        <is>
          <t>Centro de Medios Audiovisuales</t>
        </is>
      </c>
      <c r="D1691" t="inlineStr">
        <is>
          <t>Trimestral</t>
        </is>
      </c>
      <c r="E1691" t="inlineStr">
        <is>
          <t>Positivo</t>
        </is>
      </c>
      <c r="F1691" s="134" t="n">
        <v>45657</v>
      </c>
      <c r="G1691" t="inlineStr">
        <is>
          <t>269-2024-12-31</t>
        </is>
      </c>
      <c r="H1691" t="inlineStr">
        <is>
          <t>NPA</t>
        </is>
      </c>
      <c r="I1691" t="inlineStr">
        <is>
          <t>N de personas asignadas</t>
        </is>
      </c>
      <c r="J1691" t="n">
        <v>354</v>
      </c>
    </row>
    <row r="1692">
      <c r="A1692" t="n">
        <v>269</v>
      </c>
      <c r="B1692" t="inlineStr">
        <is>
          <t>N de personas promedio por evento - (Metrica)</t>
        </is>
      </c>
      <c r="C1692" t="inlineStr">
        <is>
          <t>Centro de Medios Audiovisuales</t>
        </is>
      </c>
      <c r="D1692" t="inlineStr">
        <is>
          <t>Trimestral</t>
        </is>
      </c>
      <c r="E1692" t="inlineStr">
        <is>
          <t>Positivo</t>
        </is>
      </c>
      <c r="F1692" s="134" t="n">
        <v>45657</v>
      </c>
      <c r="G1692" t="inlineStr">
        <is>
          <t>269-2024-12-31</t>
        </is>
      </c>
      <c r="H1692" t="inlineStr">
        <is>
          <t>NDER</t>
        </is>
      </c>
      <c r="I1692" t="inlineStr">
        <is>
          <t>N de eventos realizados</t>
        </is>
      </c>
      <c r="J1692" t="n">
        <v>276</v>
      </c>
    </row>
    <row r="1693">
      <c r="A1693" t="n">
        <v>269</v>
      </c>
      <c r="B1693" t="inlineStr">
        <is>
          <t>N de personas promedio por evento - (Metrica)</t>
        </is>
      </c>
      <c r="C1693" t="inlineStr">
        <is>
          <t>Centro de Medios Audiovisuales</t>
        </is>
      </c>
      <c r="D1693" t="inlineStr">
        <is>
          <t>Trimestral</t>
        </is>
      </c>
      <c r="E1693" t="inlineStr">
        <is>
          <t>Positivo</t>
        </is>
      </c>
      <c r="F1693" s="134" t="n">
        <v>45838</v>
      </c>
      <c r="G1693" t="inlineStr">
        <is>
          <t>269-2025-06-30</t>
        </is>
      </c>
      <c r="H1693" t="inlineStr">
        <is>
          <t>NPA</t>
        </is>
      </c>
      <c r="I1693" t="inlineStr">
        <is>
          <t>N de personas asignadas</t>
        </is>
      </c>
      <c r="J1693" t="n">
        <v>672</v>
      </c>
    </row>
    <row r="1694">
      <c r="A1694" t="n">
        <v>269</v>
      </c>
      <c r="B1694" t="inlineStr">
        <is>
          <t>N de personas promedio por evento - (Metrica)</t>
        </is>
      </c>
      <c r="C1694" t="inlineStr">
        <is>
          <t>Centro de Medios Audiovisuales</t>
        </is>
      </c>
      <c r="D1694" t="inlineStr">
        <is>
          <t>Trimestral</t>
        </is>
      </c>
      <c r="E1694" t="inlineStr">
        <is>
          <t>Positivo</t>
        </is>
      </c>
      <c r="F1694" s="134" t="n">
        <v>45838</v>
      </c>
      <c r="G1694" t="inlineStr">
        <is>
          <t>269-2025-06-30</t>
        </is>
      </c>
      <c r="H1694" t="inlineStr">
        <is>
          <t>NDER</t>
        </is>
      </c>
      <c r="I1694" t="inlineStr">
        <is>
          <t>N de eventos realizados</t>
        </is>
      </c>
      <c r="J1694" t="n">
        <v>368</v>
      </c>
    </row>
    <row r="1695">
      <c r="A1695" t="n">
        <v>269</v>
      </c>
      <c r="B1695" t="inlineStr">
        <is>
          <t>N de personas promedio por evento - (Metrica)</t>
        </is>
      </c>
      <c r="C1695" t="inlineStr">
        <is>
          <t>Centro de Medios Audiovisuales</t>
        </is>
      </c>
      <c r="D1695" t="inlineStr">
        <is>
          <t>Trimestral</t>
        </is>
      </c>
      <c r="E1695" t="inlineStr">
        <is>
          <t>Positivo</t>
        </is>
      </c>
      <c r="F1695" s="134" t="n">
        <v>46022</v>
      </c>
      <c r="G1695" t="inlineStr">
        <is>
          <t>269-2025-12-31</t>
        </is>
      </c>
      <c r="H1695" t="inlineStr">
        <is>
          <t>NPA</t>
        </is>
      </c>
      <c r="I1695" t="inlineStr">
        <is>
          <t>N de personas asignadas</t>
        </is>
      </c>
      <c r="J1695" t="n">
        <v>900</v>
      </c>
    </row>
    <row r="1696">
      <c r="A1696" t="n">
        <v>269</v>
      </c>
      <c r="B1696" t="inlineStr">
        <is>
          <t>N de personas promedio por evento - (Metrica)</t>
        </is>
      </c>
      <c r="C1696" t="inlineStr">
        <is>
          <t>Centro de Medios Audiovisuales</t>
        </is>
      </c>
      <c r="D1696" t="inlineStr">
        <is>
          <t>Trimestral</t>
        </is>
      </c>
      <c r="E1696" t="inlineStr">
        <is>
          <t>Positivo</t>
        </is>
      </c>
      <c r="F1696" s="134" t="n">
        <v>46022</v>
      </c>
      <c r="G1696" t="inlineStr">
        <is>
          <t>269-2025-12-31</t>
        </is>
      </c>
      <c r="H1696" t="inlineStr">
        <is>
          <t>NDER</t>
        </is>
      </c>
      <c r="I1696" t="inlineStr">
        <is>
          <t>N de eventos realizados</t>
        </is>
      </c>
      <c r="J1696" t="n">
        <v>545</v>
      </c>
    </row>
    <row r="1697">
      <c r="A1697" t="n">
        <v>270</v>
      </c>
      <c r="B1697" t="inlineStr">
        <is>
          <t>N de horas promedio por evento - (Metrica)</t>
        </is>
      </c>
      <c r="C1697" t="inlineStr">
        <is>
          <t>Centro de Medios Audiovisuales</t>
        </is>
      </c>
      <c r="D1697" t="inlineStr">
        <is>
          <t>Trimestral</t>
        </is>
      </c>
      <c r="E1697" t="inlineStr">
        <is>
          <t>Positivo</t>
        </is>
      </c>
      <c r="F1697" s="134" t="n">
        <v>45107</v>
      </c>
      <c r="G1697" t="inlineStr">
        <is>
          <t>270-2023-06-30</t>
        </is>
      </c>
      <c r="H1697" t="inlineStr">
        <is>
          <t>NHU</t>
        </is>
      </c>
      <c r="I1697" t="inlineStr">
        <is>
          <t>N de horas utilizadas</t>
        </is>
      </c>
      <c r="J1697" t="n">
        <v>1375</v>
      </c>
    </row>
    <row r="1698">
      <c r="A1698" t="n">
        <v>270</v>
      </c>
      <c r="B1698" t="inlineStr">
        <is>
          <t>N de horas promedio por evento - (Metrica)</t>
        </is>
      </c>
      <c r="C1698" t="inlineStr">
        <is>
          <t>Centro de Medios Audiovisuales</t>
        </is>
      </c>
      <c r="D1698" t="inlineStr">
        <is>
          <t>Trimestral</t>
        </is>
      </c>
      <c r="E1698" t="inlineStr">
        <is>
          <t>Positivo</t>
        </is>
      </c>
      <c r="F1698" s="134" t="n">
        <v>45107</v>
      </c>
      <c r="G1698" t="inlineStr">
        <is>
          <t>270-2023-06-30</t>
        </is>
      </c>
      <c r="H1698" t="inlineStr">
        <is>
          <t>NERS</t>
        </is>
      </c>
      <c r="I1698" t="inlineStr">
        <is>
          <t>N de eventos realizados</t>
        </is>
      </c>
      <c r="J1698" t="n">
        <v>210</v>
      </c>
    </row>
    <row r="1699">
      <c r="A1699" t="n">
        <v>270</v>
      </c>
      <c r="B1699" t="inlineStr">
        <is>
          <t>N de horas promedio por evento - (Metrica)</t>
        </is>
      </c>
      <c r="C1699" t="inlineStr">
        <is>
          <t>Centro de Medios Audiovisuales</t>
        </is>
      </c>
      <c r="D1699" t="inlineStr">
        <is>
          <t>Trimestral</t>
        </is>
      </c>
      <c r="E1699" t="inlineStr">
        <is>
          <t>Positivo</t>
        </is>
      </c>
      <c r="F1699" s="134" t="n">
        <v>45291</v>
      </c>
      <c r="G1699" t="inlineStr">
        <is>
          <t>270-2023-12-31</t>
        </is>
      </c>
      <c r="H1699" t="inlineStr">
        <is>
          <t>NHU</t>
        </is>
      </c>
      <c r="I1699" t="inlineStr">
        <is>
          <t>N de horas utilizadas</t>
        </is>
      </c>
      <c r="J1699" t="n">
        <v>1064</v>
      </c>
    </row>
    <row r="1700">
      <c r="A1700" t="n">
        <v>270</v>
      </c>
      <c r="B1700" t="inlineStr">
        <is>
          <t>N de horas promedio por evento - (Metrica)</t>
        </is>
      </c>
      <c r="C1700" t="inlineStr">
        <is>
          <t>Centro de Medios Audiovisuales</t>
        </is>
      </c>
      <c r="D1700" t="inlineStr">
        <is>
          <t>Trimestral</t>
        </is>
      </c>
      <c r="E1700" t="inlineStr">
        <is>
          <t>Positivo</t>
        </is>
      </c>
      <c r="F1700" s="134" t="n">
        <v>45291</v>
      </c>
      <c r="G1700" t="inlineStr">
        <is>
          <t>270-2023-12-31</t>
        </is>
      </c>
      <c r="H1700" t="inlineStr">
        <is>
          <t>NERS</t>
        </is>
      </c>
      <c r="I1700" t="inlineStr">
        <is>
          <t>N de eventos realizados</t>
        </is>
      </c>
      <c r="J1700" t="n">
        <v>278</v>
      </c>
    </row>
    <row r="1701">
      <c r="A1701" t="n">
        <v>270</v>
      </c>
      <c r="B1701" t="inlineStr">
        <is>
          <t>N de horas promedio por evento - (Metrica)</t>
        </is>
      </c>
      <c r="C1701" t="inlineStr">
        <is>
          <t>Centro de Medios Audiovisuales</t>
        </is>
      </c>
      <c r="D1701" t="inlineStr">
        <is>
          <t>Trimestral</t>
        </is>
      </c>
      <c r="E1701" t="inlineStr">
        <is>
          <t>Positivo</t>
        </is>
      </c>
      <c r="F1701" s="134" t="n">
        <v>45473</v>
      </c>
      <c r="G1701" t="inlineStr">
        <is>
          <t>270-2024-06-30</t>
        </is>
      </c>
      <c r="H1701" t="inlineStr">
        <is>
          <t>NHU</t>
        </is>
      </c>
      <c r="I1701" t="inlineStr">
        <is>
          <t>N de horas utilizadas</t>
        </is>
      </c>
      <c r="J1701" t="n">
        <v>1089</v>
      </c>
    </row>
    <row r="1702">
      <c r="A1702" t="n">
        <v>270</v>
      </c>
      <c r="B1702" t="inlineStr">
        <is>
          <t>N de horas promedio por evento - (Metrica)</t>
        </is>
      </c>
      <c r="C1702" t="inlineStr">
        <is>
          <t>Centro de Medios Audiovisuales</t>
        </is>
      </c>
      <c r="D1702" t="inlineStr">
        <is>
          <t>Trimestral</t>
        </is>
      </c>
      <c r="E1702" t="inlineStr">
        <is>
          <t>Positivo</t>
        </is>
      </c>
      <c r="F1702" s="134" t="n">
        <v>45473</v>
      </c>
      <c r="G1702" t="inlineStr">
        <is>
          <t>270-2024-06-30</t>
        </is>
      </c>
      <c r="H1702" t="inlineStr">
        <is>
          <t>NERS</t>
        </is>
      </c>
      <c r="I1702" t="inlineStr">
        <is>
          <t>N de eventos realizados</t>
        </is>
      </c>
      <c r="J1702" t="n">
        <v>223</v>
      </c>
    </row>
    <row r="1703">
      <c r="A1703" t="n">
        <v>270</v>
      </c>
      <c r="B1703" t="inlineStr">
        <is>
          <t>N de horas promedio por evento - (Metrica)</t>
        </is>
      </c>
      <c r="C1703" t="inlineStr">
        <is>
          <t>Centro de Medios Audiovisuales</t>
        </is>
      </c>
      <c r="D1703" t="inlineStr">
        <is>
          <t>Trimestral</t>
        </is>
      </c>
      <c r="E1703" t="inlineStr">
        <is>
          <t>Positivo</t>
        </is>
      </c>
      <c r="F1703" s="134" t="n">
        <v>45657</v>
      </c>
      <c r="G1703" t="inlineStr">
        <is>
          <t>270-2024-12-31</t>
        </is>
      </c>
      <c r="H1703" t="inlineStr">
        <is>
          <t>NHU</t>
        </is>
      </c>
      <c r="I1703" t="inlineStr">
        <is>
          <t>N de horas utilizadas</t>
        </is>
      </c>
      <c r="J1703" t="n">
        <v>1386</v>
      </c>
    </row>
    <row r="1704">
      <c r="A1704" t="n">
        <v>270</v>
      </c>
      <c r="B1704" t="inlineStr">
        <is>
          <t>N de horas promedio por evento - (Metrica)</t>
        </is>
      </c>
      <c r="C1704" t="inlineStr">
        <is>
          <t>Centro de Medios Audiovisuales</t>
        </is>
      </c>
      <c r="D1704" t="inlineStr">
        <is>
          <t>Trimestral</t>
        </is>
      </c>
      <c r="E1704" t="inlineStr">
        <is>
          <t>Positivo</t>
        </is>
      </c>
      <c r="F1704" s="134" t="n">
        <v>45657</v>
      </c>
      <c r="G1704" t="inlineStr">
        <is>
          <t>270-2024-12-31</t>
        </is>
      </c>
      <c r="H1704" t="inlineStr">
        <is>
          <t>NERS</t>
        </is>
      </c>
      <c r="I1704" t="inlineStr">
        <is>
          <t>N de eventos realizados</t>
        </is>
      </c>
      <c r="J1704" t="n">
        <v>303</v>
      </c>
    </row>
    <row r="1705">
      <c r="A1705" t="n">
        <v>270</v>
      </c>
      <c r="B1705" t="inlineStr">
        <is>
          <t>N de horas promedio por evento - (Metrica)</t>
        </is>
      </c>
      <c r="C1705" t="inlineStr">
        <is>
          <t>Centro de Medios Audiovisuales</t>
        </is>
      </c>
      <c r="D1705" t="inlineStr">
        <is>
          <t>Trimestral</t>
        </is>
      </c>
      <c r="E1705" t="inlineStr">
        <is>
          <t>Positivo</t>
        </is>
      </c>
      <c r="F1705" s="134" t="n">
        <v>45838</v>
      </c>
      <c r="G1705" t="inlineStr">
        <is>
          <t>270-2025-06-30</t>
        </is>
      </c>
      <c r="H1705" t="inlineStr">
        <is>
          <t>NHU</t>
        </is>
      </c>
      <c r="I1705" t="inlineStr">
        <is>
          <t>N de horas utilizadas</t>
        </is>
      </c>
      <c r="J1705" t="n">
        <v>1536</v>
      </c>
    </row>
    <row r="1706">
      <c r="A1706" t="n">
        <v>270</v>
      </c>
      <c r="B1706" t="inlineStr">
        <is>
          <t>N de horas promedio por evento - (Metrica)</t>
        </is>
      </c>
      <c r="C1706" t="inlineStr">
        <is>
          <t>Centro de Medios Audiovisuales</t>
        </is>
      </c>
      <c r="D1706" t="inlineStr">
        <is>
          <t>Trimestral</t>
        </is>
      </c>
      <c r="E1706" t="inlineStr">
        <is>
          <t>Positivo</t>
        </is>
      </c>
      <c r="F1706" s="134" t="n">
        <v>45838</v>
      </c>
      <c r="G1706" t="inlineStr">
        <is>
          <t>270-2025-06-30</t>
        </is>
      </c>
      <c r="H1706" t="inlineStr">
        <is>
          <t>NERS</t>
        </is>
      </c>
      <c r="I1706" t="inlineStr">
        <is>
          <t>N de eventos realizados</t>
        </is>
      </c>
      <c r="J1706" t="n">
        <v>368</v>
      </c>
    </row>
    <row r="1707">
      <c r="A1707" t="n">
        <v>270</v>
      </c>
      <c r="B1707" t="inlineStr">
        <is>
          <t>N de horas promedio por evento - (Metrica)</t>
        </is>
      </c>
      <c r="C1707" t="inlineStr">
        <is>
          <t>Centro de Medios Audiovisuales</t>
        </is>
      </c>
      <c r="D1707" t="inlineStr">
        <is>
          <t>Trimestral</t>
        </is>
      </c>
      <c r="E1707" t="inlineStr">
        <is>
          <t>Positivo</t>
        </is>
      </c>
      <c r="F1707" s="134" t="n">
        <v>46022</v>
      </c>
      <c r="G1707" t="inlineStr">
        <is>
          <t>270-2025-12-31</t>
        </is>
      </c>
      <c r="H1707" t="inlineStr">
        <is>
          <t>NHU</t>
        </is>
      </c>
      <c r="I1707" t="inlineStr">
        <is>
          <t>N de horas utilizadas</t>
        </is>
      </c>
      <c r="J1707" t="n">
        <v>2341</v>
      </c>
    </row>
    <row r="1708">
      <c r="A1708" t="n">
        <v>270</v>
      </c>
      <c r="B1708" t="inlineStr">
        <is>
          <t>N de horas promedio por evento - (Metrica)</t>
        </is>
      </c>
      <c r="C1708" t="inlineStr">
        <is>
          <t>Centro de Medios Audiovisuales</t>
        </is>
      </c>
      <c r="D1708" t="inlineStr">
        <is>
          <t>Trimestral</t>
        </is>
      </c>
      <c r="E1708" t="inlineStr">
        <is>
          <t>Positivo</t>
        </is>
      </c>
      <c r="F1708" s="134" t="n">
        <v>46022</v>
      </c>
      <c r="G1708" t="inlineStr">
        <is>
          <t>270-2025-12-31</t>
        </is>
      </c>
      <c r="H1708" t="inlineStr">
        <is>
          <t>NERS</t>
        </is>
      </c>
      <c r="I1708" t="inlineStr">
        <is>
          <t>N de eventos realizados</t>
        </is>
      </c>
      <c r="J1708" t="n">
        <v>545</v>
      </c>
    </row>
    <row r="1709">
      <c r="A1709" t="n">
        <v>271</v>
      </c>
      <c r="B1709" t="inlineStr">
        <is>
          <t>N de horas por solicitud - (Metrica)</t>
        </is>
      </c>
      <c r="C1709" t="inlineStr">
        <is>
          <t>Centro de Medios Audiovisuales</t>
        </is>
      </c>
      <c r="D1709" t="inlineStr">
        <is>
          <t>Trimestral</t>
        </is>
      </c>
      <c r="E1709" t="inlineStr">
        <is>
          <t>Positivo</t>
        </is>
      </c>
      <c r="F1709" s="134" t="n">
        <v>45107</v>
      </c>
      <c r="G1709" t="inlineStr">
        <is>
          <t>271-2023-06-30</t>
        </is>
      </c>
      <c r="H1709" t="inlineStr">
        <is>
          <t>NHS</t>
        </is>
      </c>
      <c r="I1709" t="inlineStr">
        <is>
          <t>N de horas por solicitud</t>
        </is>
      </c>
      <c r="J1709" t="n">
        <v>350000</v>
      </c>
    </row>
    <row r="1710">
      <c r="A1710" t="n">
        <v>271</v>
      </c>
      <c r="B1710" t="inlineStr">
        <is>
          <t>N de horas por solicitud - (Metrica)</t>
        </is>
      </c>
      <c r="C1710" t="inlineStr">
        <is>
          <t>Centro de Medios Audiovisuales</t>
        </is>
      </c>
      <c r="D1710" t="inlineStr">
        <is>
          <t>Trimestral</t>
        </is>
      </c>
      <c r="E1710" t="inlineStr">
        <is>
          <t>Positivo</t>
        </is>
      </c>
      <c r="F1710" s="134" t="n">
        <v>45107</v>
      </c>
      <c r="G1710" t="inlineStr">
        <is>
          <t>271-2023-06-30</t>
        </is>
      </c>
      <c r="H1710" t="inlineStr">
        <is>
          <t>NSE</t>
        </is>
      </c>
      <c r="I1710" t="inlineStr">
        <is>
          <t>N de solicitudes ejecutadas</t>
        </is>
      </c>
      <c r="J1710" t="n">
        <v>5530</v>
      </c>
    </row>
    <row r="1711">
      <c r="A1711" t="n">
        <v>271</v>
      </c>
      <c r="B1711" t="inlineStr">
        <is>
          <t>N de horas por solicitud - (Metrica)</t>
        </is>
      </c>
      <c r="C1711" t="inlineStr">
        <is>
          <t>Centro de Medios Audiovisuales</t>
        </is>
      </c>
      <c r="D1711" t="inlineStr">
        <is>
          <t>Trimestral</t>
        </is>
      </c>
      <c r="E1711" t="inlineStr">
        <is>
          <t>Positivo</t>
        </is>
      </c>
      <c r="F1711" s="134" t="n">
        <v>45291</v>
      </c>
      <c r="G1711" t="inlineStr">
        <is>
          <t>271-2023-12-31</t>
        </is>
      </c>
      <c r="H1711" t="inlineStr">
        <is>
          <t>NHS</t>
        </is>
      </c>
      <c r="I1711" t="inlineStr">
        <is>
          <t>N de horas por solicitud</t>
        </is>
      </c>
      <c r="J1711" t="n">
        <v>338956</v>
      </c>
    </row>
    <row r="1712">
      <c r="A1712" t="n">
        <v>271</v>
      </c>
      <c r="B1712" t="inlineStr">
        <is>
          <t>N de horas por solicitud - (Metrica)</t>
        </is>
      </c>
      <c r="C1712" t="inlineStr">
        <is>
          <t>Centro de Medios Audiovisuales</t>
        </is>
      </c>
      <c r="D1712" t="inlineStr">
        <is>
          <t>Trimestral</t>
        </is>
      </c>
      <c r="E1712" t="inlineStr">
        <is>
          <t>Positivo</t>
        </is>
      </c>
      <c r="F1712" s="134" t="n">
        <v>45291</v>
      </c>
      <c r="G1712" t="inlineStr">
        <is>
          <t>271-2023-12-31</t>
        </is>
      </c>
      <c r="H1712" t="inlineStr">
        <is>
          <t>NSE</t>
        </is>
      </c>
      <c r="I1712" t="inlineStr">
        <is>
          <t>N de solicitudes ejecutadas</t>
        </is>
      </c>
      <c r="J1712" t="n">
        <v>20959</v>
      </c>
    </row>
    <row r="1713">
      <c r="A1713" t="n">
        <v>271</v>
      </c>
      <c r="B1713" t="inlineStr">
        <is>
          <t>N de horas por solicitud - (Metrica)</t>
        </is>
      </c>
      <c r="C1713" t="inlineStr">
        <is>
          <t>Centro de Medios Audiovisuales</t>
        </is>
      </c>
      <c r="D1713" t="inlineStr">
        <is>
          <t>Trimestral</t>
        </is>
      </c>
      <c r="E1713" t="inlineStr">
        <is>
          <t>Positivo</t>
        </is>
      </c>
      <c r="F1713" s="134" t="n">
        <v>45473</v>
      </c>
      <c r="G1713" t="inlineStr">
        <is>
          <t>271-2024-06-30</t>
        </is>
      </c>
      <c r="H1713" t="inlineStr">
        <is>
          <t>NHS</t>
        </is>
      </c>
      <c r="I1713" t="inlineStr">
        <is>
          <t>N de horas por solicitud</t>
        </is>
      </c>
      <c r="J1713" t="n">
        <v>351665</v>
      </c>
    </row>
    <row r="1714">
      <c r="A1714" t="n">
        <v>271</v>
      </c>
      <c r="B1714" t="inlineStr">
        <is>
          <t>N de horas por solicitud - (Metrica)</t>
        </is>
      </c>
      <c r="C1714" t="inlineStr">
        <is>
          <t>Centro de Medios Audiovisuales</t>
        </is>
      </c>
      <c r="D1714" t="inlineStr">
        <is>
          <t>Trimestral</t>
        </is>
      </c>
      <c r="E1714" t="inlineStr">
        <is>
          <t>Positivo</t>
        </is>
      </c>
      <c r="F1714" s="134" t="n">
        <v>45473</v>
      </c>
      <c r="G1714" t="inlineStr">
        <is>
          <t>271-2024-06-30</t>
        </is>
      </c>
      <c r="H1714" t="inlineStr">
        <is>
          <t>NSE</t>
        </is>
      </c>
      <c r="I1714" t="inlineStr">
        <is>
          <t>N de solicitudes ejecutadas</t>
        </is>
      </c>
      <c r="J1714" t="n">
        <v>18132</v>
      </c>
    </row>
    <row r="1715">
      <c r="A1715" t="n">
        <v>271</v>
      </c>
      <c r="B1715" t="inlineStr">
        <is>
          <t>N de horas por solicitud - (Metrica)</t>
        </is>
      </c>
      <c r="C1715" t="inlineStr">
        <is>
          <t>Centro de Medios Audiovisuales</t>
        </is>
      </c>
      <c r="D1715" t="inlineStr">
        <is>
          <t>Trimestral</t>
        </is>
      </c>
      <c r="E1715" t="inlineStr">
        <is>
          <t>Positivo</t>
        </is>
      </c>
      <c r="F1715" s="134" t="n">
        <v>45657</v>
      </c>
      <c r="G1715" t="inlineStr">
        <is>
          <t>271-2024-12-31</t>
        </is>
      </c>
      <c r="H1715" t="inlineStr">
        <is>
          <t>NHS</t>
        </is>
      </c>
      <c r="I1715" t="inlineStr">
        <is>
          <t>N de horas por solicitud</t>
        </is>
      </c>
      <c r="J1715" t="n">
        <v>317225</v>
      </c>
    </row>
    <row r="1716">
      <c r="A1716" t="n">
        <v>271</v>
      </c>
      <c r="B1716" t="inlineStr">
        <is>
          <t>N de horas por solicitud - (Metrica)</t>
        </is>
      </c>
      <c r="C1716" t="inlineStr">
        <is>
          <t>Centro de Medios Audiovisuales</t>
        </is>
      </c>
      <c r="D1716" t="inlineStr">
        <is>
          <t>Trimestral</t>
        </is>
      </c>
      <c r="E1716" t="inlineStr">
        <is>
          <t>Positivo</t>
        </is>
      </c>
      <c r="F1716" s="134" t="n">
        <v>45657</v>
      </c>
      <c r="G1716" t="inlineStr">
        <is>
          <t>271-2024-12-31</t>
        </is>
      </c>
      <c r="H1716" t="inlineStr">
        <is>
          <t>NSE</t>
        </is>
      </c>
      <c r="I1716" t="inlineStr">
        <is>
          <t>N de solicitudes ejecutadas</t>
        </is>
      </c>
      <c r="J1716" t="n">
        <v>18811</v>
      </c>
    </row>
    <row r="1717">
      <c r="A1717" t="n">
        <v>271</v>
      </c>
      <c r="B1717" t="inlineStr">
        <is>
          <t>N de horas por solicitud - (Metrica)</t>
        </is>
      </c>
      <c r="C1717" t="inlineStr">
        <is>
          <t>Centro de Medios Audiovisuales</t>
        </is>
      </c>
      <c r="D1717" t="inlineStr">
        <is>
          <t>Trimestral</t>
        </is>
      </c>
      <c r="E1717" t="inlineStr">
        <is>
          <t>Positivo</t>
        </is>
      </c>
      <c r="F1717" s="134" t="n">
        <v>45838</v>
      </c>
      <c r="G1717" t="inlineStr">
        <is>
          <t>271-2025-06-30</t>
        </is>
      </c>
      <c r="H1717" t="inlineStr">
        <is>
          <t>NHS</t>
        </is>
      </c>
      <c r="I1717" t="inlineStr">
        <is>
          <t>N de horas por solicitud</t>
        </is>
      </c>
      <c r="J1717" t="n">
        <v>509136</v>
      </c>
    </row>
    <row r="1718">
      <c r="A1718" t="n">
        <v>271</v>
      </c>
      <c r="B1718" t="inlineStr">
        <is>
          <t>N de horas por solicitud - (Metrica)</t>
        </is>
      </c>
      <c r="C1718" t="inlineStr">
        <is>
          <t>Centro de Medios Audiovisuales</t>
        </is>
      </c>
      <c r="D1718" t="inlineStr">
        <is>
          <t>Trimestral</t>
        </is>
      </c>
      <c r="E1718" t="inlineStr">
        <is>
          <t>Positivo</t>
        </is>
      </c>
      <c r="F1718" s="134" t="n">
        <v>45838</v>
      </c>
      <c r="G1718" t="inlineStr">
        <is>
          <t>271-2025-06-30</t>
        </is>
      </c>
      <c r="H1718" t="inlineStr">
        <is>
          <t>NSE</t>
        </is>
      </c>
      <c r="I1718" t="inlineStr">
        <is>
          <t>N de solicitudes ejecutadas</t>
        </is>
      </c>
      <c r="J1718" t="n">
        <v>21346</v>
      </c>
    </row>
    <row r="1719">
      <c r="A1719" t="n">
        <v>271</v>
      </c>
      <c r="B1719" t="inlineStr">
        <is>
          <t>N de horas por solicitud - (Metrica)</t>
        </is>
      </c>
      <c r="C1719" t="inlineStr">
        <is>
          <t>Centro de Medios Audiovisuales</t>
        </is>
      </c>
      <c r="D1719" t="inlineStr">
        <is>
          <t>Trimestral</t>
        </is>
      </c>
      <c r="E1719" t="inlineStr">
        <is>
          <t>Positivo</t>
        </is>
      </c>
      <c r="F1719" s="134" t="n">
        <v>46022</v>
      </c>
      <c r="G1719" t="inlineStr">
        <is>
          <t>271-2025-12-31</t>
        </is>
      </c>
      <c r="H1719" t="inlineStr">
        <is>
          <t>NHS</t>
        </is>
      </c>
      <c r="I1719" t="inlineStr">
        <is>
          <t>N de horas por solicitud</t>
        </is>
      </c>
      <c r="J1719" t="n">
        <v>615880</v>
      </c>
    </row>
    <row r="1720">
      <c r="A1720" t="n">
        <v>271</v>
      </c>
      <c r="B1720" t="inlineStr">
        <is>
          <t>N de horas por solicitud - (Metrica)</t>
        </is>
      </c>
      <c r="C1720" t="inlineStr">
        <is>
          <t>Centro de Medios Audiovisuales</t>
        </is>
      </c>
      <c r="D1720" t="inlineStr">
        <is>
          <t>Trimestral</t>
        </is>
      </c>
      <c r="E1720" t="inlineStr">
        <is>
          <t>Positivo</t>
        </is>
      </c>
      <c r="F1720" s="134" t="n">
        <v>46022</v>
      </c>
      <c r="G1720" t="inlineStr">
        <is>
          <t>271-2025-12-31</t>
        </is>
      </c>
      <c r="H1720" t="inlineStr">
        <is>
          <t>NSE</t>
        </is>
      </c>
      <c r="I1720" t="inlineStr">
        <is>
          <t>N de solicitudes ejecutadas</t>
        </is>
      </c>
      <c r="J1720" t="n">
        <v>30907</v>
      </c>
    </row>
    <row r="1721">
      <c r="A1721" t="n">
        <v>272</v>
      </c>
      <c r="B1721" t="inlineStr">
        <is>
          <t>Proporción de accidentes de trabajo mortales</t>
        </is>
      </c>
      <c r="C1721" t="inlineStr">
        <is>
          <t>GESTIÓN DE SEGURIDAD Y SALUD EN EL TRABAJO</t>
        </is>
      </c>
      <c r="D1721" t="inlineStr">
        <is>
          <t>Anual</t>
        </is>
      </c>
      <c r="E1721" t="inlineStr">
        <is>
          <t>Negativo</t>
        </is>
      </c>
      <c r="F1721" s="134" t="n">
        <v>44926</v>
      </c>
      <c r="G1721" t="inlineStr">
        <is>
          <t>272-2022-12-31</t>
        </is>
      </c>
      <c r="H1721" t="inlineStr">
        <is>
          <t>NATMPA</t>
        </is>
      </c>
      <c r="I1721" t="inlineStr">
        <is>
          <t>N accidentes de trabajo mortales que se presentaron en el año</t>
        </is>
      </c>
      <c r="J1721" t="n">
        <v>0</v>
      </c>
    </row>
    <row r="1722">
      <c r="A1722" t="n">
        <v>272</v>
      </c>
      <c r="B1722" t="inlineStr">
        <is>
          <t>Proporción de accidentes de trabajo mortales</t>
        </is>
      </c>
      <c r="C1722" t="inlineStr">
        <is>
          <t>GESTIÓN DE SEGURIDAD Y SALUD EN EL TRABAJO</t>
        </is>
      </c>
      <c r="D1722" t="inlineStr">
        <is>
          <t>Anual</t>
        </is>
      </c>
      <c r="E1722" t="inlineStr">
        <is>
          <t>Negativo</t>
        </is>
      </c>
      <c r="F1722" s="134" t="n">
        <v>44926</v>
      </c>
      <c r="G1722" t="inlineStr">
        <is>
          <t>272-2022-12-31</t>
        </is>
      </c>
      <c r="H1722" t="inlineStr">
        <is>
          <t>TATPA</t>
        </is>
      </c>
      <c r="I1722" t="inlineStr">
        <is>
          <t>Total de accidentes de trabajo que se presentaron en el año</t>
        </is>
      </c>
      <c r="J1722" t="n">
        <v>6</v>
      </c>
    </row>
    <row r="1723">
      <c r="A1723" t="n">
        <v>272</v>
      </c>
      <c r="B1723" t="inlineStr">
        <is>
          <t>Proporción de accidentes de trabajo mortales</t>
        </is>
      </c>
      <c r="C1723" t="inlineStr">
        <is>
          <t>GESTIÓN DE SEGURIDAD Y SALUD EN EL TRABAJO</t>
        </is>
      </c>
      <c r="D1723" t="inlineStr">
        <is>
          <t>Anual</t>
        </is>
      </c>
      <c r="E1723" t="inlineStr">
        <is>
          <t>Negativo</t>
        </is>
      </c>
      <c r="F1723" s="134" t="n">
        <v>45291</v>
      </c>
      <c r="G1723" t="inlineStr">
        <is>
          <t>272-2023-12-31</t>
        </is>
      </c>
      <c r="H1723" t="inlineStr">
        <is>
          <t>NATMPA</t>
        </is>
      </c>
      <c r="I1723" t="inlineStr">
        <is>
          <t>N accidentes de trabajo mortales que se presentaron en el año</t>
        </is>
      </c>
      <c r="J1723" t="n">
        <v>0</v>
      </c>
    </row>
    <row r="1724">
      <c r="A1724" t="n">
        <v>272</v>
      </c>
      <c r="B1724" t="inlineStr">
        <is>
          <t>Proporción de accidentes de trabajo mortales</t>
        </is>
      </c>
      <c r="C1724" t="inlineStr">
        <is>
          <t>GESTIÓN DE SEGURIDAD Y SALUD EN EL TRABAJO</t>
        </is>
      </c>
      <c r="D1724" t="inlineStr">
        <is>
          <t>Anual</t>
        </is>
      </c>
      <c r="E1724" t="inlineStr">
        <is>
          <t>Negativo</t>
        </is>
      </c>
      <c r="F1724" s="134" t="n">
        <v>45291</v>
      </c>
      <c r="G1724" t="inlineStr">
        <is>
          <t>272-2023-12-31</t>
        </is>
      </c>
      <c r="H1724" t="inlineStr">
        <is>
          <t>TATPA</t>
        </is>
      </c>
      <c r="I1724" t="inlineStr">
        <is>
          <t>Total de accidentes de trabajo que se presentaron en el año</t>
        </is>
      </c>
      <c r="J1724" t="n">
        <v>8</v>
      </c>
    </row>
    <row r="1725">
      <c r="A1725" t="n">
        <v>272</v>
      </c>
      <c r="B1725" t="inlineStr">
        <is>
          <t>Proporción de accidentes de trabajo mortales</t>
        </is>
      </c>
      <c r="C1725" t="inlineStr">
        <is>
          <t>GESTIÓN DE SEGURIDAD Y SALUD EN EL TRABAJO</t>
        </is>
      </c>
      <c r="D1725" t="inlineStr">
        <is>
          <t>Anual</t>
        </is>
      </c>
      <c r="E1725" t="inlineStr">
        <is>
          <t>Negativo</t>
        </is>
      </c>
      <c r="F1725" s="134" t="n">
        <v>45657</v>
      </c>
      <c r="G1725" t="inlineStr">
        <is>
          <t>272-2024-12-31</t>
        </is>
      </c>
      <c r="H1725" t="inlineStr">
        <is>
          <t>NATMPA</t>
        </is>
      </c>
      <c r="I1725" t="inlineStr">
        <is>
          <t>N accidentes de trabajo mortales que se presentaron en el año</t>
        </is>
      </c>
      <c r="J1725" t="n">
        <v>0</v>
      </c>
    </row>
    <row r="1726">
      <c r="A1726" t="n">
        <v>272</v>
      </c>
      <c r="B1726" t="inlineStr">
        <is>
          <t>Proporción de accidentes de trabajo mortales</t>
        </is>
      </c>
      <c r="C1726" t="inlineStr">
        <is>
          <t>GESTIÓN DE SEGURIDAD Y SALUD EN EL TRABAJO</t>
        </is>
      </c>
      <c r="D1726" t="inlineStr">
        <is>
          <t>Anual</t>
        </is>
      </c>
      <c r="E1726" t="inlineStr">
        <is>
          <t>Negativo</t>
        </is>
      </c>
      <c r="F1726" s="134" t="n">
        <v>45657</v>
      </c>
      <c r="G1726" t="inlineStr">
        <is>
          <t>272-2024-12-31</t>
        </is>
      </c>
      <c r="H1726" t="inlineStr">
        <is>
          <t>TATPA</t>
        </is>
      </c>
      <c r="I1726" t="inlineStr">
        <is>
          <t>Total de accidentes de trabajo que se presentaron en el año</t>
        </is>
      </c>
      <c r="J1726" t="n">
        <v>2</v>
      </c>
    </row>
    <row r="1727">
      <c r="A1727" t="n">
        <v>272</v>
      </c>
      <c r="B1727" t="inlineStr">
        <is>
          <t>Proporción de accidentes de trabajo mortales</t>
        </is>
      </c>
      <c r="C1727" t="inlineStr">
        <is>
          <t>GESTIÓN DE SEGURIDAD Y SALUD EN EL TRABAJO</t>
        </is>
      </c>
      <c r="D1727" t="inlineStr">
        <is>
          <t>Anual</t>
        </is>
      </c>
      <c r="E1727" t="inlineStr">
        <is>
          <t>Negativo</t>
        </is>
      </c>
      <c r="F1727" s="134" t="n">
        <v>46022</v>
      </c>
      <c r="G1727" t="inlineStr">
        <is>
          <t>272-2025-12-31</t>
        </is>
      </c>
      <c r="H1727" t="inlineStr">
        <is>
          <t>NATMPA</t>
        </is>
      </c>
      <c r="I1727" t="inlineStr">
        <is>
          <t>N accidentes de trabajo mortales que se presentaron en el año</t>
        </is>
      </c>
      <c r="J1727" t="n">
        <v>0</v>
      </c>
    </row>
    <row r="1728">
      <c r="A1728" t="n">
        <v>272</v>
      </c>
      <c r="B1728" t="inlineStr">
        <is>
          <t>Proporción de accidentes de trabajo mortales</t>
        </is>
      </c>
      <c r="C1728" t="inlineStr">
        <is>
          <t>GESTIÓN DE SEGURIDAD Y SALUD EN EL TRABAJO</t>
        </is>
      </c>
      <c r="D1728" t="inlineStr">
        <is>
          <t>Anual</t>
        </is>
      </c>
      <c r="E1728" t="inlineStr">
        <is>
          <t>Negativo</t>
        </is>
      </c>
      <c r="F1728" s="134" t="n">
        <v>46022</v>
      </c>
      <c r="G1728" t="inlineStr">
        <is>
          <t>272-2025-12-31</t>
        </is>
      </c>
      <c r="H1728" t="inlineStr">
        <is>
          <t>TATPA</t>
        </is>
      </c>
      <c r="I1728" t="inlineStr">
        <is>
          <t>Total de accidentes de trabajo que se presentaron en el año</t>
        </is>
      </c>
      <c r="J1728" t="n">
        <v>4</v>
      </c>
    </row>
    <row r="1729">
      <c r="A1729" t="n">
        <v>273</v>
      </c>
      <c r="B1729" t="inlineStr">
        <is>
          <t>Número de programas con condiciones iniciales elaboradas y analizadas institucionalmente</t>
        </is>
      </c>
      <c r="C1729" t="inlineStr">
        <is>
          <t>Autoevaluación de programas académicos</t>
        </is>
      </c>
      <c r="D1729" t="inlineStr">
        <is>
          <t>Trimestral</t>
        </is>
      </c>
      <c r="E1729" t="inlineStr">
        <is>
          <t>Positivo</t>
        </is>
      </c>
      <c r="F1729" s="134" t="n">
        <v>45107</v>
      </c>
      <c r="G1729" t="inlineStr">
        <is>
          <t>273-2023-06-30</t>
        </is>
      </c>
      <c r="H1729" t="inlineStr">
        <is>
          <t>NPCI</t>
        </is>
      </c>
      <c r="I1729" t="inlineStr">
        <is>
          <t>Número de programas con informe</t>
        </is>
      </c>
      <c r="J1729" t="n">
        <v>3</v>
      </c>
    </row>
    <row r="1730">
      <c r="A1730" t="n">
        <v>273</v>
      </c>
      <c r="B1730" t="inlineStr">
        <is>
          <t>Número de programas con condiciones iniciales elaboradas y analizadas institucionalmente</t>
        </is>
      </c>
      <c r="C1730" t="inlineStr">
        <is>
          <t>Autoevaluación de programas académicos</t>
        </is>
      </c>
      <c r="D1730" t="inlineStr">
        <is>
          <t>Trimestral</t>
        </is>
      </c>
      <c r="E1730" t="inlineStr">
        <is>
          <t>Positivo</t>
        </is>
      </c>
      <c r="F1730" s="134" t="n">
        <v>45107</v>
      </c>
      <c r="G1730" t="inlineStr">
        <is>
          <t>273-2023-06-30</t>
        </is>
      </c>
      <c r="H1730" t="inlineStr">
        <is>
          <t>NPIP</t>
        </is>
      </c>
      <c r="I1730" t="inlineStr">
        <is>
          <t>Número de programas proyectados</t>
        </is>
      </c>
      <c r="J1730" t="n">
        <v>3</v>
      </c>
    </row>
    <row r="1731">
      <c r="A1731" t="n">
        <v>273</v>
      </c>
      <c r="B1731" t="inlineStr">
        <is>
          <t>Número de programas con condiciones iniciales elaboradas y analizadas institucionalmente</t>
        </is>
      </c>
      <c r="C1731" t="inlineStr">
        <is>
          <t>Autoevaluación de programas académicos</t>
        </is>
      </c>
      <c r="D1731" t="inlineStr">
        <is>
          <t>Trimestral</t>
        </is>
      </c>
      <c r="E1731" t="inlineStr">
        <is>
          <t>Positivo</t>
        </is>
      </c>
      <c r="F1731" s="134" t="n">
        <v>45291</v>
      </c>
      <c r="G1731" t="inlineStr">
        <is>
          <t>273-2023-12-31</t>
        </is>
      </c>
      <c r="H1731" t="inlineStr">
        <is>
          <t>NPCI</t>
        </is>
      </c>
      <c r="I1731" t="inlineStr">
        <is>
          <t>Número de programas con informe</t>
        </is>
      </c>
      <c r="J1731" t="n">
        <v>2</v>
      </c>
    </row>
    <row r="1732">
      <c r="A1732" t="n">
        <v>273</v>
      </c>
      <c r="B1732" t="inlineStr">
        <is>
          <t>Número de programas con condiciones iniciales elaboradas y analizadas institucionalmente</t>
        </is>
      </c>
      <c r="C1732" t="inlineStr">
        <is>
          <t>Autoevaluación de programas académicos</t>
        </is>
      </c>
      <c r="D1732" t="inlineStr">
        <is>
          <t>Trimestral</t>
        </is>
      </c>
      <c r="E1732" t="inlineStr">
        <is>
          <t>Positivo</t>
        </is>
      </c>
      <c r="F1732" s="134" t="n">
        <v>45291</v>
      </c>
      <c r="G1732" t="inlineStr">
        <is>
          <t>273-2023-12-31</t>
        </is>
      </c>
      <c r="H1732" t="inlineStr">
        <is>
          <t>NPIP</t>
        </is>
      </c>
      <c r="I1732" t="inlineStr">
        <is>
          <t>Número de programas proyectados</t>
        </is>
      </c>
      <c r="J1732" t="n">
        <v>2</v>
      </c>
    </row>
    <row r="1733">
      <c r="A1733" t="n">
        <v>273</v>
      </c>
      <c r="B1733" t="inlineStr">
        <is>
          <t>Número de programas con condiciones iniciales elaboradas y analizadas institucionalmente</t>
        </is>
      </c>
      <c r="C1733" t="inlineStr">
        <is>
          <t>Autoevaluación de programas académicos</t>
        </is>
      </c>
      <c r="D1733" t="inlineStr">
        <is>
          <t>Trimestral</t>
        </is>
      </c>
      <c r="E1733" t="inlineStr">
        <is>
          <t>Positivo</t>
        </is>
      </c>
      <c r="F1733" s="134" t="n">
        <v>45473</v>
      </c>
      <c r="G1733" t="inlineStr">
        <is>
          <t>273-2024-06-30</t>
        </is>
      </c>
      <c r="H1733" t="inlineStr">
        <is>
          <t>NPCI</t>
        </is>
      </c>
      <c r="I1733" t="inlineStr">
        <is>
          <t>Número de programas con informe</t>
        </is>
      </c>
      <c r="J1733" t="n">
        <v>3</v>
      </c>
    </row>
    <row r="1734">
      <c r="A1734" t="n">
        <v>273</v>
      </c>
      <c r="B1734" t="inlineStr">
        <is>
          <t>Número de programas con condiciones iniciales elaboradas y analizadas institucionalmente</t>
        </is>
      </c>
      <c r="C1734" t="inlineStr">
        <is>
          <t>Autoevaluación de programas académicos</t>
        </is>
      </c>
      <c r="D1734" t="inlineStr">
        <is>
          <t>Trimestral</t>
        </is>
      </c>
      <c r="E1734" t="inlineStr">
        <is>
          <t>Positivo</t>
        </is>
      </c>
      <c r="F1734" s="134" t="n">
        <v>45473</v>
      </c>
      <c r="G1734" t="inlineStr">
        <is>
          <t>273-2024-06-30</t>
        </is>
      </c>
      <c r="H1734" t="inlineStr">
        <is>
          <t>NPIP</t>
        </is>
      </c>
      <c r="I1734" t="inlineStr">
        <is>
          <t>Número de programas proyectados</t>
        </is>
      </c>
      <c r="J1734" t="n">
        <v>3</v>
      </c>
    </row>
    <row r="1735">
      <c r="A1735" t="n">
        <v>273</v>
      </c>
      <c r="B1735" t="inlineStr">
        <is>
          <t>Número de programas con condiciones iniciales elaboradas y analizadas institucionalmente</t>
        </is>
      </c>
      <c r="C1735" t="inlineStr">
        <is>
          <t>Autoevaluación de programas académicos</t>
        </is>
      </c>
      <c r="D1735" t="inlineStr">
        <is>
          <t>Trimestral</t>
        </is>
      </c>
      <c r="E1735" t="inlineStr">
        <is>
          <t>Positivo</t>
        </is>
      </c>
      <c r="F1735" s="134" t="n">
        <v>45657</v>
      </c>
      <c r="G1735" t="inlineStr">
        <is>
          <t>273-2024-12-31</t>
        </is>
      </c>
      <c r="H1735" t="inlineStr">
        <is>
          <t>NPCI</t>
        </is>
      </c>
      <c r="I1735" t="inlineStr">
        <is>
          <t>Número de programas con informe</t>
        </is>
      </c>
      <c r="J1735" t="n">
        <v>3</v>
      </c>
    </row>
    <row r="1736">
      <c r="A1736" t="n">
        <v>273</v>
      </c>
      <c r="B1736" t="inlineStr">
        <is>
          <t>Número de programas con condiciones iniciales elaboradas y analizadas institucionalmente</t>
        </is>
      </c>
      <c r="C1736" t="inlineStr">
        <is>
          <t>Autoevaluación de programas académicos</t>
        </is>
      </c>
      <c r="D1736" t="inlineStr">
        <is>
          <t>Trimestral</t>
        </is>
      </c>
      <c r="E1736" t="inlineStr">
        <is>
          <t>Positivo</t>
        </is>
      </c>
      <c r="F1736" s="134" t="n">
        <v>45657</v>
      </c>
      <c r="G1736" t="inlineStr">
        <is>
          <t>273-2024-12-31</t>
        </is>
      </c>
      <c r="H1736" t="inlineStr">
        <is>
          <t>NPIP</t>
        </is>
      </c>
      <c r="I1736" t="inlineStr">
        <is>
          <t>Número de programas proyectados</t>
        </is>
      </c>
      <c r="J1736" t="n">
        <v>3</v>
      </c>
    </row>
    <row r="1737">
      <c r="A1737" t="n">
        <v>273</v>
      </c>
      <c r="B1737" t="inlineStr">
        <is>
          <t>Número de programas con condiciones iniciales elaboradas y analizadas institucionalmente</t>
        </is>
      </c>
      <c r="C1737" t="inlineStr">
        <is>
          <t>Autoevaluación de programas académicos</t>
        </is>
      </c>
      <c r="D1737" t="inlineStr">
        <is>
          <t>Trimestral</t>
        </is>
      </c>
      <c r="E1737" t="inlineStr">
        <is>
          <t>Positivo</t>
        </is>
      </c>
      <c r="F1737" s="134" t="n">
        <v>45838</v>
      </c>
      <c r="G1737" t="inlineStr">
        <is>
          <t>273-2025-06-30</t>
        </is>
      </c>
      <c r="H1737" t="inlineStr">
        <is>
          <t>NPCI</t>
        </is>
      </c>
      <c r="I1737" t="inlineStr">
        <is>
          <t>Número de programas con informe</t>
        </is>
      </c>
      <c r="J1737" t="n">
        <v>3</v>
      </c>
    </row>
    <row r="1738">
      <c r="A1738" t="n">
        <v>273</v>
      </c>
      <c r="B1738" t="inlineStr">
        <is>
          <t>Número de programas con condiciones iniciales elaboradas y analizadas institucionalmente</t>
        </is>
      </c>
      <c r="C1738" t="inlineStr">
        <is>
          <t>Autoevaluación de programas académicos</t>
        </is>
      </c>
      <c r="D1738" t="inlineStr">
        <is>
          <t>Trimestral</t>
        </is>
      </c>
      <c r="E1738" t="inlineStr">
        <is>
          <t>Positivo</t>
        </is>
      </c>
      <c r="F1738" s="134" t="n">
        <v>45838</v>
      </c>
      <c r="G1738" t="inlineStr">
        <is>
          <t>273-2025-06-30</t>
        </is>
      </c>
      <c r="H1738" t="inlineStr">
        <is>
          <t>NPIP</t>
        </is>
      </c>
      <c r="I1738" t="inlineStr">
        <is>
          <t>Número de programas proyectados</t>
        </is>
      </c>
      <c r="J1738" t="n">
        <v>2</v>
      </c>
    </row>
    <row r="1739">
      <c r="A1739" t="n">
        <v>273</v>
      </c>
      <c r="B1739" t="inlineStr">
        <is>
          <t>Número de programas con condiciones iniciales elaboradas y analizadas institucionalmente</t>
        </is>
      </c>
      <c r="C1739" t="inlineStr">
        <is>
          <t>Autoevaluación de programas académicos</t>
        </is>
      </c>
      <c r="D1739" t="inlineStr">
        <is>
          <t>Trimestral</t>
        </is>
      </c>
      <c r="E1739" t="inlineStr">
        <is>
          <t>Positivo</t>
        </is>
      </c>
      <c r="F1739" s="134" t="n">
        <v>46022</v>
      </c>
      <c r="G1739" t="inlineStr">
        <is>
          <t>273-2025-12-31</t>
        </is>
      </c>
      <c r="H1739" t="inlineStr">
        <is>
          <t>NPCI</t>
        </is>
      </c>
      <c r="I1739" t="inlineStr">
        <is>
          <t>Número de programas con informe</t>
        </is>
      </c>
      <c r="J1739" t="n">
        <v>1</v>
      </c>
    </row>
    <row r="1740">
      <c r="A1740" t="n">
        <v>273</v>
      </c>
      <c r="B1740" t="inlineStr">
        <is>
          <t>Número de programas con condiciones iniciales elaboradas y analizadas institucionalmente</t>
        </is>
      </c>
      <c r="C1740" t="inlineStr">
        <is>
          <t>Autoevaluación de programas académicos</t>
        </is>
      </c>
      <c r="D1740" t="inlineStr">
        <is>
          <t>Trimestral</t>
        </is>
      </c>
      <c r="E1740" t="inlineStr">
        <is>
          <t>Positivo</t>
        </is>
      </c>
      <c r="F1740" s="134" t="n">
        <v>46022</v>
      </c>
      <c r="G1740" t="inlineStr">
        <is>
          <t>273-2025-12-31</t>
        </is>
      </c>
      <c r="H1740" t="inlineStr">
        <is>
          <t>NPIP</t>
        </is>
      </c>
      <c r="I1740" t="inlineStr">
        <is>
          <t>Número de programas proyectados</t>
        </is>
      </c>
      <c r="J1740" t="n">
        <v>1</v>
      </c>
    </row>
    <row r="1741">
      <c r="A1741" t="n">
        <v>276</v>
      </c>
      <c r="B1741" t="inlineStr">
        <is>
          <t>Relación Estudiante-Docente Tiempo completo</t>
        </is>
      </c>
      <c r="C1741" t="inlineStr">
        <is>
          <t>Gestión Docente</t>
        </is>
      </c>
      <c r="D1741" t="inlineStr">
        <is>
          <t>Trimestral</t>
        </is>
      </c>
      <c r="E1741" t="inlineStr">
        <is>
          <t>Negativo</t>
        </is>
      </c>
      <c r="F1741" s="134" t="n">
        <v>45107</v>
      </c>
      <c r="G1741" t="inlineStr">
        <is>
          <t>276-2023-06-30</t>
        </is>
      </c>
      <c r="H1741" t="inlineStr">
        <is>
          <t>NE</t>
        </is>
      </c>
      <c r="I1741" t="inlineStr">
        <is>
          <t>Número de Estudiantes</t>
        </is>
      </c>
      <c r="J1741" t="n">
        <v>51473</v>
      </c>
    </row>
    <row r="1742">
      <c r="A1742" t="n">
        <v>276</v>
      </c>
      <c r="B1742" t="inlineStr">
        <is>
          <t>Relación Estudiante-Docente Tiempo completo</t>
        </is>
      </c>
      <c r="C1742" t="inlineStr">
        <is>
          <t>Gestión Docente</t>
        </is>
      </c>
      <c r="D1742" t="inlineStr">
        <is>
          <t>Trimestral</t>
        </is>
      </c>
      <c r="E1742" t="inlineStr">
        <is>
          <t>Negativo</t>
        </is>
      </c>
      <c r="F1742" s="134" t="n">
        <v>45107</v>
      </c>
      <c r="G1742" t="inlineStr">
        <is>
          <t>276-2023-06-30</t>
        </is>
      </c>
      <c r="H1742" t="inlineStr">
        <is>
          <t>NDTC</t>
        </is>
      </c>
      <c r="I1742" t="inlineStr">
        <is>
          <t>Número Docentes Tiempo completo</t>
        </is>
      </c>
      <c r="J1742" t="n">
        <v>572</v>
      </c>
    </row>
    <row r="1743">
      <c r="A1743" t="n">
        <v>276</v>
      </c>
      <c r="B1743" t="inlineStr">
        <is>
          <t>Relación Estudiante-Docente Tiempo completo</t>
        </is>
      </c>
      <c r="C1743" t="inlineStr">
        <is>
          <t>Gestión Docente</t>
        </is>
      </c>
      <c r="D1743" t="inlineStr">
        <is>
          <t>Trimestral</t>
        </is>
      </c>
      <c r="E1743" t="inlineStr">
        <is>
          <t>Negativo</t>
        </is>
      </c>
      <c r="F1743" s="134" t="n">
        <v>45291</v>
      </c>
      <c r="G1743" t="inlineStr">
        <is>
          <t>276-2023-12-31</t>
        </is>
      </c>
      <c r="H1743" t="inlineStr">
        <is>
          <t>NE</t>
        </is>
      </c>
      <c r="I1743" t="inlineStr">
        <is>
          <t>Número de Estudiantes</t>
        </is>
      </c>
      <c r="J1743" t="n">
        <v>51374</v>
      </c>
    </row>
    <row r="1744">
      <c r="A1744" t="n">
        <v>276</v>
      </c>
      <c r="B1744" t="inlineStr">
        <is>
          <t>Relación Estudiante-Docente Tiempo completo</t>
        </is>
      </c>
      <c r="C1744" t="inlineStr">
        <is>
          <t>Gestión Docente</t>
        </is>
      </c>
      <c r="D1744" t="inlineStr">
        <is>
          <t>Trimestral</t>
        </is>
      </c>
      <c r="E1744" t="inlineStr">
        <is>
          <t>Negativo</t>
        </is>
      </c>
      <c r="F1744" s="134" t="n">
        <v>45291</v>
      </c>
      <c r="G1744" t="inlineStr">
        <is>
          <t>276-2023-12-31</t>
        </is>
      </c>
      <c r="H1744" t="inlineStr">
        <is>
          <t>NDTC</t>
        </is>
      </c>
      <c r="I1744" t="inlineStr">
        <is>
          <t>Número Docentes Tiempo completo</t>
        </is>
      </c>
      <c r="J1744" t="n">
        <v>608</v>
      </c>
    </row>
    <row r="1745">
      <c r="A1745" t="n">
        <v>276</v>
      </c>
      <c r="B1745" t="inlineStr">
        <is>
          <t>Relación Estudiante-Docente Tiempo completo</t>
        </is>
      </c>
      <c r="C1745" t="inlineStr">
        <is>
          <t>Gestión Docente</t>
        </is>
      </c>
      <c r="D1745" t="inlineStr">
        <is>
          <t>Trimestral</t>
        </is>
      </c>
      <c r="E1745" t="inlineStr">
        <is>
          <t>Negativo</t>
        </is>
      </c>
      <c r="F1745" s="134" t="n">
        <v>45473</v>
      </c>
      <c r="G1745" t="inlineStr">
        <is>
          <t>276-2024-06-30</t>
        </is>
      </c>
      <c r="H1745" t="inlineStr">
        <is>
          <t>NE</t>
        </is>
      </c>
      <c r="I1745" t="inlineStr">
        <is>
          <t>Número de Estudiantes</t>
        </is>
      </c>
      <c r="J1745" t="n">
        <v>52531</v>
      </c>
    </row>
    <row r="1746">
      <c r="A1746" t="n">
        <v>276</v>
      </c>
      <c r="B1746" t="inlineStr">
        <is>
          <t>Relación Estudiante-Docente Tiempo completo</t>
        </is>
      </c>
      <c r="C1746" t="inlineStr">
        <is>
          <t>Gestión Docente</t>
        </is>
      </c>
      <c r="D1746" t="inlineStr">
        <is>
          <t>Trimestral</t>
        </is>
      </c>
      <c r="E1746" t="inlineStr">
        <is>
          <t>Negativo</t>
        </is>
      </c>
      <c r="F1746" s="134" t="n">
        <v>45473</v>
      </c>
      <c r="G1746" t="inlineStr">
        <is>
          <t>276-2024-06-30</t>
        </is>
      </c>
      <c r="H1746" t="inlineStr">
        <is>
          <t>NDTC</t>
        </is>
      </c>
      <c r="I1746" t="inlineStr">
        <is>
          <t>Número Docentes Tiempo completo</t>
        </is>
      </c>
      <c r="J1746" t="n">
        <v>628</v>
      </c>
    </row>
    <row r="1747">
      <c r="A1747" t="n">
        <v>276</v>
      </c>
      <c r="B1747" t="inlineStr">
        <is>
          <t>Relación Estudiante-Docente Tiempo completo</t>
        </is>
      </c>
      <c r="C1747" t="inlineStr">
        <is>
          <t>Gestión Docente</t>
        </is>
      </c>
      <c r="D1747" t="inlineStr">
        <is>
          <t>Trimestral</t>
        </is>
      </c>
      <c r="E1747" t="inlineStr">
        <is>
          <t>Negativo</t>
        </is>
      </c>
      <c r="F1747" s="134" t="n">
        <v>45657</v>
      </c>
      <c r="G1747" t="inlineStr">
        <is>
          <t>276-2024-12-31</t>
        </is>
      </c>
      <c r="H1747" t="inlineStr">
        <is>
          <t>NE</t>
        </is>
      </c>
      <c r="I1747" t="inlineStr">
        <is>
          <t>Número de Estudiantes</t>
        </is>
      </c>
      <c r="J1747" t="n">
        <v>52005</v>
      </c>
    </row>
    <row r="1748">
      <c r="A1748" t="n">
        <v>276</v>
      </c>
      <c r="B1748" t="inlineStr">
        <is>
          <t>Relación Estudiante-Docente Tiempo completo</t>
        </is>
      </c>
      <c r="C1748" t="inlineStr">
        <is>
          <t>Gestión Docente</t>
        </is>
      </c>
      <c r="D1748" t="inlineStr">
        <is>
          <t>Trimestral</t>
        </is>
      </c>
      <c r="E1748" t="inlineStr">
        <is>
          <t>Negativo</t>
        </is>
      </c>
      <c r="F1748" s="134" t="n">
        <v>45657</v>
      </c>
      <c r="G1748" t="inlineStr">
        <is>
          <t>276-2024-12-31</t>
        </is>
      </c>
      <c r="H1748" t="inlineStr">
        <is>
          <t>NDTC</t>
        </is>
      </c>
      <c r="I1748" t="inlineStr">
        <is>
          <t>Número Docentes Tiempo completo</t>
        </is>
      </c>
      <c r="J1748" t="n">
        <v>629</v>
      </c>
    </row>
    <row r="1749">
      <c r="A1749" t="n">
        <v>276</v>
      </c>
      <c r="B1749" t="inlineStr">
        <is>
          <t>Relación Estudiante-Docente Tiempo completo</t>
        </is>
      </c>
      <c r="C1749" t="inlineStr">
        <is>
          <t>Gestión Docente</t>
        </is>
      </c>
      <c r="D1749" t="inlineStr">
        <is>
          <t>Trimestral</t>
        </is>
      </c>
      <c r="E1749" t="inlineStr">
        <is>
          <t>Negativo</t>
        </is>
      </c>
      <c r="F1749" s="134" t="n">
        <v>45838</v>
      </c>
      <c r="G1749" t="inlineStr">
        <is>
          <t>276-2025-06-30</t>
        </is>
      </c>
      <c r="H1749" t="inlineStr">
        <is>
          <t>NE</t>
        </is>
      </c>
      <c r="I1749" t="inlineStr">
        <is>
          <t>Número de Estudiantes</t>
        </is>
      </c>
      <c r="J1749" t="n">
        <v>56485</v>
      </c>
    </row>
    <row r="1750">
      <c r="A1750" t="n">
        <v>276</v>
      </c>
      <c r="B1750" t="inlineStr">
        <is>
          <t>Relación Estudiante-Docente Tiempo completo</t>
        </is>
      </c>
      <c r="C1750" t="inlineStr">
        <is>
          <t>Gestión Docente</t>
        </is>
      </c>
      <c r="D1750" t="inlineStr">
        <is>
          <t>Trimestral</t>
        </is>
      </c>
      <c r="E1750" t="inlineStr">
        <is>
          <t>Negativo</t>
        </is>
      </c>
      <c r="F1750" s="134" t="n">
        <v>45838</v>
      </c>
      <c r="G1750" t="inlineStr">
        <is>
          <t>276-2025-06-30</t>
        </is>
      </c>
      <c r="H1750" t="inlineStr">
        <is>
          <t>NDTC</t>
        </is>
      </c>
      <c r="I1750" t="inlineStr">
        <is>
          <t>Número Docentes Tiempo completo</t>
        </is>
      </c>
      <c r="J1750" t="n">
        <v>671</v>
      </c>
    </row>
    <row r="1751">
      <c r="A1751" t="n">
        <v>276</v>
      </c>
      <c r="B1751" t="inlineStr">
        <is>
          <t>Relación Estudiante-Docente Tiempo completo</t>
        </is>
      </c>
      <c r="C1751" t="inlineStr">
        <is>
          <t>Gestión Docente</t>
        </is>
      </c>
      <c r="D1751" t="inlineStr">
        <is>
          <t>Trimestral</t>
        </is>
      </c>
      <c r="E1751" t="inlineStr">
        <is>
          <t>Negativo</t>
        </is>
      </c>
      <c r="F1751" s="134" t="n">
        <v>46022</v>
      </c>
      <c r="G1751" t="inlineStr">
        <is>
          <t>276-2025-12-31</t>
        </is>
      </c>
      <c r="H1751" t="inlineStr">
        <is>
          <t>NE</t>
        </is>
      </c>
      <c r="I1751" t="inlineStr">
        <is>
          <t>Número de Estudiantes</t>
        </is>
      </c>
      <c r="J1751" t="n">
        <v>56805</v>
      </c>
    </row>
    <row r="1752">
      <c r="A1752" t="n">
        <v>276</v>
      </c>
      <c r="B1752" t="inlineStr">
        <is>
          <t>Relación Estudiante-Docente Tiempo completo</t>
        </is>
      </c>
      <c r="C1752" t="inlineStr">
        <is>
          <t>Gestión Docente</t>
        </is>
      </c>
      <c r="D1752" t="inlineStr">
        <is>
          <t>Trimestral</t>
        </is>
      </c>
      <c r="E1752" t="inlineStr">
        <is>
          <t>Negativo</t>
        </is>
      </c>
      <c r="F1752" s="134" t="n">
        <v>46022</v>
      </c>
      <c r="G1752" t="inlineStr">
        <is>
          <t>276-2025-12-31</t>
        </is>
      </c>
      <c r="H1752" t="inlineStr">
        <is>
          <t>NDTC</t>
        </is>
      </c>
      <c r="I1752" t="inlineStr">
        <is>
          <t>Número Docentes Tiempo completo</t>
        </is>
      </c>
      <c r="J1752" t="n">
        <v>686</v>
      </c>
    </row>
    <row r="1753">
      <c r="A1753" t="n">
        <v>277</v>
      </c>
      <c r="B1753" t="inlineStr">
        <is>
          <t>Relación estudiante docente TCE (Tiempo Completo Equivalente)</t>
        </is>
      </c>
      <c r="C1753" t="inlineStr">
        <is>
          <t>Gestión Docente</t>
        </is>
      </c>
      <c r="D1753" t="inlineStr">
        <is>
          <t>Trimestral</t>
        </is>
      </c>
      <c r="E1753" t="inlineStr">
        <is>
          <t>Negativo</t>
        </is>
      </c>
      <c r="F1753" s="134" t="n">
        <v>45107</v>
      </c>
      <c r="G1753" t="inlineStr">
        <is>
          <t>277-2023-06-30</t>
        </is>
      </c>
      <c r="H1753" t="inlineStr">
        <is>
          <t>NE</t>
        </is>
      </c>
      <c r="I1753" t="inlineStr">
        <is>
          <t>Número de Estudiantes</t>
        </is>
      </c>
      <c r="J1753" t="n">
        <v>51473</v>
      </c>
    </row>
    <row r="1754">
      <c r="A1754" t="n">
        <v>277</v>
      </c>
      <c r="B1754" t="inlineStr">
        <is>
          <t>Relación estudiante docente TCE (Tiempo Completo Equivalente)</t>
        </is>
      </c>
      <c r="C1754" t="inlineStr">
        <is>
          <t>Gestión Docente</t>
        </is>
      </c>
      <c r="D1754" t="inlineStr">
        <is>
          <t>Trimestral</t>
        </is>
      </c>
      <c r="E1754" t="inlineStr">
        <is>
          <t>Negativo</t>
        </is>
      </c>
      <c r="F1754" s="134" t="n">
        <v>45107</v>
      </c>
      <c r="G1754" t="inlineStr">
        <is>
          <t>277-2023-06-30</t>
        </is>
      </c>
      <c r="H1754" t="inlineStr">
        <is>
          <t>NDTCE</t>
        </is>
      </c>
      <c r="I1754" t="inlineStr">
        <is>
          <t>Número Docentes Tiempo Completo Equivalente</t>
        </is>
      </c>
      <c r="J1754" t="n">
        <v>673</v>
      </c>
    </row>
    <row r="1755">
      <c r="A1755" t="n">
        <v>277</v>
      </c>
      <c r="B1755" t="inlineStr">
        <is>
          <t>Relación estudiante docente TCE (Tiempo Completo Equivalente)</t>
        </is>
      </c>
      <c r="C1755" t="inlineStr">
        <is>
          <t>Gestión Docente</t>
        </is>
      </c>
      <c r="D1755" t="inlineStr">
        <is>
          <t>Trimestral</t>
        </is>
      </c>
      <c r="E1755" t="inlineStr">
        <is>
          <t>Negativo</t>
        </is>
      </c>
      <c r="F1755" s="134" t="n">
        <v>45291</v>
      </c>
      <c r="G1755" t="inlineStr">
        <is>
          <t>277-2023-12-31</t>
        </is>
      </c>
      <c r="H1755" t="inlineStr">
        <is>
          <t>NE</t>
        </is>
      </c>
      <c r="I1755" t="inlineStr">
        <is>
          <t>Número de Estudiantes</t>
        </is>
      </c>
      <c r="J1755" t="n">
        <v>51374</v>
      </c>
    </row>
    <row r="1756">
      <c r="A1756" t="n">
        <v>277</v>
      </c>
      <c r="B1756" t="inlineStr">
        <is>
          <t>Relación estudiante docente TCE (Tiempo Completo Equivalente)</t>
        </is>
      </c>
      <c r="C1756" t="inlineStr">
        <is>
          <t>Gestión Docente</t>
        </is>
      </c>
      <c r="D1756" t="inlineStr">
        <is>
          <t>Trimestral</t>
        </is>
      </c>
      <c r="E1756" t="inlineStr">
        <is>
          <t>Negativo</t>
        </is>
      </c>
      <c r="F1756" s="134" t="n">
        <v>45291</v>
      </c>
      <c r="G1756" t="inlineStr">
        <is>
          <t>277-2023-12-31</t>
        </is>
      </c>
      <c r="H1756" t="inlineStr">
        <is>
          <t>NDTCE</t>
        </is>
      </c>
      <c r="I1756" t="inlineStr">
        <is>
          <t>Número Docentes Tiempo Completo Equivalente</t>
        </is>
      </c>
      <c r="J1756" t="n">
        <v>701</v>
      </c>
    </row>
    <row r="1757">
      <c r="A1757" t="n">
        <v>277</v>
      </c>
      <c r="B1757" t="inlineStr">
        <is>
          <t>Relación estudiante docente TCE (Tiempo Completo Equivalente)</t>
        </is>
      </c>
      <c r="C1757" t="inlineStr">
        <is>
          <t>Gestión Docente</t>
        </is>
      </c>
      <c r="D1757" t="inlineStr">
        <is>
          <t>Trimestral</t>
        </is>
      </c>
      <c r="E1757" t="inlineStr">
        <is>
          <t>Negativo</t>
        </is>
      </c>
      <c r="F1757" s="134" t="n">
        <v>45473</v>
      </c>
      <c r="G1757" t="inlineStr">
        <is>
          <t>277-2024-06-30</t>
        </is>
      </c>
      <c r="H1757" t="inlineStr">
        <is>
          <t>NE</t>
        </is>
      </c>
      <c r="I1757" t="inlineStr">
        <is>
          <t>Número de Estudiantes</t>
        </is>
      </c>
      <c r="J1757" t="n">
        <v>52531</v>
      </c>
    </row>
    <row r="1758">
      <c r="A1758" t="n">
        <v>277</v>
      </c>
      <c r="B1758" t="inlineStr">
        <is>
          <t>Relación estudiante docente TCE (Tiempo Completo Equivalente)</t>
        </is>
      </c>
      <c r="C1758" t="inlineStr">
        <is>
          <t>Gestión Docente</t>
        </is>
      </c>
      <c r="D1758" t="inlineStr">
        <is>
          <t>Trimestral</t>
        </is>
      </c>
      <c r="E1758" t="inlineStr">
        <is>
          <t>Negativo</t>
        </is>
      </c>
      <c r="F1758" s="134" t="n">
        <v>45473</v>
      </c>
      <c r="G1758" t="inlineStr">
        <is>
          <t>277-2024-06-30</t>
        </is>
      </c>
      <c r="H1758" t="inlineStr">
        <is>
          <t>NDTCE</t>
        </is>
      </c>
      <c r="I1758" t="inlineStr">
        <is>
          <t>Número Docentes Tiempo Completo Equivalente</t>
        </is>
      </c>
      <c r="J1758" t="n">
        <v>738</v>
      </c>
    </row>
    <row r="1759">
      <c r="A1759" t="n">
        <v>277</v>
      </c>
      <c r="B1759" t="inlineStr">
        <is>
          <t>Relación estudiante docente TCE (Tiempo Completo Equivalente)</t>
        </is>
      </c>
      <c r="C1759" t="inlineStr">
        <is>
          <t>Gestión Docente</t>
        </is>
      </c>
      <c r="D1759" t="inlineStr">
        <is>
          <t>Trimestral</t>
        </is>
      </c>
      <c r="E1759" t="inlineStr">
        <is>
          <t>Negativo</t>
        </is>
      </c>
      <c r="F1759" s="134" t="n">
        <v>45657</v>
      </c>
      <c r="G1759" t="inlineStr">
        <is>
          <t>277-2024-12-31</t>
        </is>
      </c>
      <c r="H1759" t="inlineStr">
        <is>
          <t>NE</t>
        </is>
      </c>
      <c r="I1759" t="inlineStr">
        <is>
          <t>Número de Estudiantes</t>
        </is>
      </c>
      <c r="J1759" t="n">
        <v>52005</v>
      </c>
    </row>
    <row r="1760">
      <c r="A1760" t="n">
        <v>277</v>
      </c>
      <c r="B1760" t="inlineStr">
        <is>
          <t>Relación estudiante docente TCE (Tiempo Completo Equivalente)</t>
        </is>
      </c>
      <c r="C1760" t="inlineStr">
        <is>
          <t>Gestión Docente</t>
        </is>
      </c>
      <c r="D1760" t="inlineStr">
        <is>
          <t>Trimestral</t>
        </is>
      </c>
      <c r="E1760" t="inlineStr">
        <is>
          <t>Negativo</t>
        </is>
      </c>
      <c r="F1760" s="134" t="n">
        <v>45657</v>
      </c>
      <c r="G1760" t="inlineStr">
        <is>
          <t>277-2024-12-31</t>
        </is>
      </c>
      <c r="H1760" t="inlineStr">
        <is>
          <t>NDTCE</t>
        </is>
      </c>
      <c r="I1760" t="inlineStr">
        <is>
          <t>Número Docentes Tiempo Completo Equivalente</t>
        </is>
      </c>
      <c r="J1760" t="n">
        <v>730</v>
      </c>
    </row>
    <row r="1761">
      <c r="A1761" t="n">
        <v>277</v>
      </c>
      <c r="B1761" t="inlineStr">
        <is>
          <t>Relación estudiante docente TCE (Tiempo Completo Equivalente)</t>
        </is>
      </c>
      <c r="C1761" t="inlineStr">
        <is>
          <t>Gestión Docente</t>
        </is>
      </c>
      <c r="D1761" t="inlineStr">
        <is>
          <t>Trimestral</t>
        </is>
      </c>
      <c r="E1761" t="inlineStr">
        <is>
          <t>Negativo</t>
        </is>
      </c>
      <c r="F1761" s="134" t="n">
        <v>45838</v>
      </c>
      <c r="G1761" t="inlineStr">
        <is>
          <t>277-2025-06-30</t>
        </is>
      </c>
      <c r="H1761" t="inlineStr">
        <is>
          <t>NE</t>
        </is>
      </c>
      <c r="I1761" t="inlineStr">
        <is>
          <t>Número de Estudiantes</t>
        </is>
      </c>
      <c r="J1761" t="n">
        <v>56485</v>
      </c>
    </row>
    <row r="1762">
      <c r="A1762" t="n">
        <v>277</v>
      </c>
      <c r="B1762" t="inlineStr">
        <is>
          <t>Relación estudiante docente TCE (Tiempo Completo Equivalente)</t>
        </is>
      </c>
      <c r="C1762" t="inlineStr">
        <is>
          <t>Gestión Docente</t>
        </is>
      </c>
      <c r="D1762" t="inlineStr">
        <is>
          <t>Trimestral</t>
        </is>
      </c>
      <c r="E1762" t="inlineStr">
        <is>
          <t>Negativo</t>
        </is>
      </c>
      <c r="F1762" s="134" t="n">
        <v>45838</v>
      </c>
      <c r="G1762" t="inlineStr">
        <is>
          <t>277-2025-06-30</t>
        </is>
      </c>
      <c r="H1762" t="inlineStr">
        <is>
          <t>NDTCE</t>
        </is>
      </c>
      <c r="I1762" t="inlineStr">
        <is>
          <t>Número Docentes Tiempo Completo Equivalente</t>
        </is>
      </c>
      <c r="J1762" t="n">
        <v>814</v>
      </c>
    </row>
    <row r="1763">
      <c r="A1763" t="n">
        <v>277</v>
      </c>
      <c r="B1763" t="inlineStr">
        <is>
          <t>Relación estudiante docente TCE (Tiempo Completo Equivalente)</t>
        </is>
      </c>
      <c r="C1763" t="inlineStr">
        <is>
          <t>Gestión Docente</t>
        </is>
      </c>
      <c r="D1763" t="inlineStr">
        <is>
          <t>Trimestral</t>
        </is>
      </c>
      <c r="E1763" t="inlineStr">
        <is>
          <t>Negativo</t>
        </is>
      </c>
      <c r="F1763" s="134" t="n">
        <v>46022</v>
      </c>
      <c r="G1763" t="inlineStr">
        <is>
          <t>277-2025-12-31</t>
        </is>
      </c>
      <c r="H1763" t="inlineStr">
        <is>
          <t>NE</t>
        </is>
      </c>
      <c r="I1763" t="inlineStr">
        <is>
          <t>Número de Estudiantes</t>
        </is>
      </c>
      <c r="J1763" t="n">
        <v>56805</v>
      </c>
    </row>
    <row r="1764">
      <c r="A1764" t="n">
        <v>277</v>
      </c>
      <c r="B1764" t="inlineStr">
        <is>
          <t>Relación estudiante docente TCE (Tiempo Completo Equivalente)</t>
        </is>
      </c>
      <c r="C1764" t="inlineStr">
        <is>
          <t>Gestión Docente</t>
        </is>
      </c>
      <c r="D1764" t="inlineStr">
        <is>
          <t>Trimestral</t>
        </is>
      </c>
      <c r="E1764" t="inlineStr">
        <is>
          <t>Negativo</t>
        </is>
      </c>
      <c r="F1764" s="134" t="n">
        <v>46022</v>
      </c>
      <c r="G1764" t="inlineStr">
        <is>
          <t>277-2025-12-31</t>
        </is>
      </c>
      <c r="H1764" t="inlineStr">
        <is>
          <t>NDTCE</t>
        </is>
      </c>
      <c r="I1764" t="inlineStr">
        <is>
          <t>Número Docentes Tiempo Completo Equivalente</t>
        </is>
      </c>
      <c r="J1764" t="n">
        <v>830.5</v>
      </c>
    </row>
    <row r="1765">
      <c r="A1765" t="n">
        <v>282</v>
      </c>
      <c r="B1765" t="inlineStr">
        <is>
          <t>Docentes evaluados</t>
        </is>
      </c>
      <c r="C1765" t="inlineStr">
        <is>
          <t>Gestión Docente</t>
        </is>
      </c>
      <c r="D1765" t="inlineStr">
        <is>
          <t>Trimestral</t>
        </is>
      </c>
      <c r="E1765" t="inlineStr">
        <is>
          <t>Positivo</t>
        </is>
      </c>
      <c r="F1765" s="134" t="n">
        <v>45107</v>
      </c>
      <c r="G1765" t="inlineStr">
        <is>
          <t>282-2023-06-30</t>
        </is>
      </c>
      <c r="H1765" t="inlineStr">
        <is>
          <t>NDE</t>
        </is>
      </c>
      <c r="I1765" t="inlineStr">
        <is>
          <t>Número Docentes Evaluados</t>
        </is>
      </c>
      <c r="J1765" t="n">
        <v>976</v>
      </c>
    </row>
    <row r="1766">
      <c r="A1766" t="n">
        <v>282</v>
      </c>
      <c r="B1766" t="inlineStr">
        <is>
          <t>Docentes evaluados</t>
        </is>
      </c>
      <c r="C1766" t="inlineStr">
        <is>
          <t>Gestión Docente</t>
        </is>
      </c>
      <c r="D1766" t="inlineStr">
        <is>
          <t>Trimestral</t>
        </is>
      </c>
      <c r="E1766" t="inlineStr">
        <is>
          <t>Positivo</t>
        </is>
      </c>
      <c r="F1766" s="134" t="n">
        <v>45107</v>
      </c>
      <c r="G1766" t="inlineStr">
        <is>
          <t>282-2023-06-30</t>
        </is>
      </c>
      <c r="H1766" t="inlineStr">
        <is>
          <t>NDC</t>
        </is>
      </c>
      <c r="I1766" t="inlineStr">
        <is>
          <t>Número Docentes Contratados</t>
        </is>
      </c>
      <c r="J1766" t="n">
        <v>1006</v>
      </c>
    </row>
    <row r="1767">
      <c r="A1767" t="n">
        <v>282</v>
      </c>
      <c r="B1767" t="inlineStr">
        <is>
          <t>Docentes evaluados</t>
        </is>
      </c>
      <c r="C1767" t="inlineStr">
        <is>
          <t>Gestión Docente</t>
        </is>
      </c>
      <c r="D1767" t="inlineStr">
        <is>
          <t>Trimestral</t>
        </is>
      </c>
      <c r="E1767" t="inlineStr">
        <is>
          <t>Positivo</t>
        </is>
      </c>
      <c r="F1767" s="134" t="n">
        <v>45291</v>
      </c>
      <c r="G1767" t="inlineStr">
        <is>
          <t>282-2023-12-31</t>
        </is>
      </c>
      <c r="H1767" t="inlineStr">
        <is>
          <t>NDE</t>
        </is>
      </c>
      <c r="I1767" t="inlineStr">
        <is>
          <t>Número Docentes Evaluados</t>
        </is>
      </c>
      <c r="J1767" t="n">
        <v>987</v>
      </c>
    </row>
    <row r="1768">
      <c r="A1768" t="n">
        <v>282</v>
      </c>
      <c r="B1768" t="inlineStr">
        <is>
          <t>Docentes evaluados</t>
        </is>
      </c>
      <c r="C1768" t="inlineStr">
        <is>
          <t>Gestión Docente</t>
        </is>
      </c>
      <c r="D1768" t="inlineStr">
        <is>
          <t>Trimestral</t>
        </is>
      </c>
      <c r="E1768" t="inlineStr">
        <is>
          <t>Positivo</t>
        </is>
      </c>
      <c r="F1768" s="134" t="n">
        <v>45291</v>
      </c>
      <c r="G1768" t="inlineStr">
        <is>
          <t>282-2023-12-31</t>
        </is>
      </c>
      <c r="H1768" t="inlineStr">
        <is>
          <t>NDC</t>
        </is>
      </c>
      <c r="I1768" t="inlineStr">
        <is>
          <t>Número Docentes Contratados</t>
        </is>
      </c>
      <c r="J1768" t="n">
        <v>1014</v>
      </c>
    </row>
    <row r="1769">
      <c r="A1769" t="n">
        <v>282</v>
      </c>
      <c r="B1769" t="inlineStr">
        <is>
          <t>Docentes evaluados</t>
        </is>
      </c>
      <c r="C1769" t="inlineStr">
        <is>
          <t>Gestión Docente</t>
        </is>
      </c>
      <c r="D1769" t="inlineStr">
        <is>
          <t>Trimestral</t>
        </is>
      </c>
      <c r="E1769" t="inlineStr">
        <is>
          <t>Positivo</t>
        </is>
      </c>
      <c r="F1769" s="134" t="n">
        <v>45473</v>
      </c>
      <c r="G1769" t="inlineStr">
        <is>
          <t>282-2024-06-30</t>
        </is>
      </c>
      <c r="H1769" t="inlineStr">
        <is>
          <t>NDE</t>
        </is>
      </c>
      <c r="I1769" t="inlineStr">
        <is>
          <t>Número Docentes Evaluados</t>
        </is>
      </c>
      <c r="J1769" t="n">
        <v>1042</v>
      </c>
    </row>
    <row r="1770">
      <c r="A1770" t="n">
        <v>282</v>
      </c>
      <c r="B1770" t="inlineStr">
        <is>
          <t>Docentes evaluados</t>
        </is>
      </c>
      <c r="C1770" t="inlineStr">
        <is>
          <t>Gestión Docente</t>
        </is>
      </c>
      <c r="D1770" t="inlineStr">
        <is>
          <t>Trimestral</t>
        </is>
      </c>
      <c r="E1770" t="inlineStr">
        <is>
          <t>Positivo</t>
        </is>
      </c>
      <c r="F1770" s="134" t="n">
        <v>45473</v>
      </c>
      <c r="G1770" t="inlineStr">
        <is>
          <t>282-2024-06-30</t>
        </is>
      </c>
      <c r="H1770" t="inlineStr">
        <is>
          <t>NDC</t>
        </is>
      </c>
      <c r="I1770" t="inlineStr">
        <is>
          <t>Número Docentes Contratados</t>
        </is>
      </c>
      <c r="J1770" t="n">
        <v>1074</v>
      </c>
    </row>
    <row r="1771">
      <c r="A1771" t="n">
        <v>282</v>
      </c>
      <c r="B1771" t="inlineStr">
        <is>
          <t>Docentes evaluados</t>
        </is>
      </c>
      <c r="C1771" t="inlineStr">
        <is>
          <t>Gestión Docente</t>
        </is>
      </c>
      <c r="D1771" t="inlineStr">
        <is>
          <t>Trimestral</t>
        </is>
      </c>
      <c r="E1771" t="inlineStr">
        <is>
          <t>Positivo</t>
        </is>
      </c>
      <c r="F1771" s="134" t="n">
        <v>45657</v>
      </c>
      <c r="G1771" t="inlineStr">
        <is>
          <t>282-2024-12-31</t>
        </is>
      </c>
      <c r="H1771" t="inlineStr">
        <is>
          <t>NDE</t>
        </is>
      </c>
      <c r="I1771" t="inlineStr">
        <is>
          <t>Número Docentes Evaluados</t>
        </is>
      </c>
      <c r="J1771" t="n">
        <v>981</v>
      </c>
    </row>
    <row r="1772">
      <c r="A1772" t="n">
        <v>282</v>
      </c>
      <c r="B1772" t="inlineStr">
        <is>
          <t>Docentes evaluados</t>
        </is>
      </c>
      <c r="C1772" t="inlineStr">
        <is>
          <t>Gestión Docente</t>
        </is>
      </c>
      <c r="D1772" t="inlineStr">
        <is>
          <t>Trimestral</t>
        </is>
      </c>
      <c r="E1772" t="inlineStr">
        <is>
          <t>Positivo</t>
        </is>
      </c>
      <c r="F1772" s="134" t="n">
        <v>45657</v>
      </c>
      <c r="G1772" t="inlineStr">
        <is>
          <t>282-2024-12-31</t>
        </is>
      </c>
      <c r="H1772" t="inlineStr">
        <is>
          <t>NDC</t>
        </is>
      </c>
      <c r="I1772" t="inlineStr">
        <is>
          <t>Número Docentes Contratados</t>
        </is>
      </c>
      <c r="J1772" t="n">
        <v>1013</v>
      </c>
    </row>
    <row r="1773">
      <c r="A1773" t="n">
        <v>282</v>
      </c>
      <c r="B1773" t="inlineStr">
        <is>
          <t>Docentes evaluados</t>
        </is>
      </c>
      <c r="C1773" t="inlineStr">
        <is>
          <t>Gestión Docente</t>
        </is>
      </c>
      <c r="D1773" t="inlineStr">
        <is>
          <t>Trimestral</t>
        </is>
      </c>
      <c r="E1773" t="inlineStr">
        <is>
          <t>Positivo</t>
        </is>
      </c>
      <c r="F1773" s="134" t="n">
        <v>45838</v>
      </c>
      <c r="G1773" t="inlineStr">
        <is>
          <t>282-2025-06-30</t>
        </is>
      </c>
      <c r="H1773" t="inlineStr">
        <is>
          <t>NDE</t>
        </is>
      </c>
      <c r="I1773" t="inlineStr">
        <is>
          <t>Número Docentes Evaluados</t>
        </is>
      </c>
      <c r="J1773" t="n">
        <v>1055</v>
      </c>
    </row>
    <row r="1774">
      <c r="A1774" t="n">
        <v>282</v>
      </c>
      <c r="B1774" t="inlineStr">
        <is>
          <t>Docentes evaluados</t>
        </is>
      </c>
      <c r="C1774" t="inlineStr">
        <is>
          <t>Gestión Docente</t>
        </is>
      </c>
      <c r="D1774" t="inlineStr">
        <is>
          <t>Trimestral</t>
        </is>
      </c>
      <c r="E1774" t="inlineStr">
        <is>
          <t>Positivo</t>
        </is>
      </c>
      <c r="F1774" s="134" t="n">
        <v>45838</v>
      </c>
      <c r="G1774" t="inlineStr">
        <is>
          <t>282-2025-06-30</t>
        </is>
      </c>
      <c r="H1774" t="inlineStr">
        <is>
          <t>NDC</t>
        </is>
      </c>
      <c r="I1774" t="inlineStr">
        <is>
          <t>Número Docentes Contratados</t>
        </is>
      </c>
      <c r="J1774" t="n">
        <v>1083</v>
      </c>
    </row>
    <row r="1775">
      <c r="A1775" t="n">
        <v>282</v>
      </c>
      <c r="B1775" t="inlineStr">
        <is>
          <t>Docentes evaluados</t>
        </is>
      </c>
      <c r="C1775" t="inlineStr">
        <is>
          <t>Gestión Docente</t>
        </is>
      </c>
      <c r="D1775" t="inlineStr">
        <is>
          <t>Trimestral</t>
        </is>
      </c>
      <c r="E1775" t="inlineStr">
        <is>
          <t>Positivo</t>
        </is>
      </c>
      <c r="F1775" s="134" t="n">
        <v>46022</v>
      </c>
      <c r="G1775" t="inlineStr">
        <is>
          <t>282-2025-12-31</t>
        </is>
      </c>
      <c r="H1775" t="inlineStr">
        <is>
          <t>NDE</t>
        </is>
      </c>
      <c r="I1775" t="inlineStr">
        <is>
          <t>Número Docentes Evaluados</t>
        </is>
      </c>
      <c r="J1775" t="n">
        <v>1041</v>
      </c>
    </row>
    <row r="1776">
      <c r="A1776" t="n">
        <v>282</v>
      </c>
      <c r="B1776" t="inlineStr">
        <is>
          <t>Docentes evaluados</t>
        </is>
      </c>
      <c r="C1776" t="inlineStr">
        <is>
          <t>Gestión Docente</t>
        </is>
      </c>
      <c r="D1776" t="inlineStr">
        <is>
          <t>Trimestral</t>
        </is>
      </c>
      <c r="E1776" t="inlineStr">
        <is>
          <t>Positivo</t>
        </is>
      </c>
      <c r="F1776" s="134" t="n">
        <v>46022</v>
      </c>
      <c r="G1776" t="inlineStr">
        <is>
          <t>282-2025-12-31</t>
        </is>
      </c>
      <c r="H1776" t="inlineStr">
        <is>
          <t>NDC</t>
        </is>
      </c>
      <c r="I1776" t="inlineStr">
        <is>
          <t>Número Docentes Contratados</t>
        </is>
      </c>
      <c r="J1776" t="n">
        <v>1067</v>
      </c>
    </row>
    <row r="1777">
      <c r="A1777" t="n">
        <v>283</v>
      </c>
      <c r="B1777" t="inlineStr">
        <is>
          <t>Resultado evaluación docente</t>
        </is>
      </c>
      <c r="C1777" t="inlineStr">
        <is>
          <t>Gestión Docente</t>
        </is>
      </c>
      <c r="D1777" t="inlineStr">
        <is>
          <t>Trimestral</t>
        </is>
      </c>
      <c r="E1777" t="inlineStr">
        <is>
          <t>Positivo</t>
        </is>
      </c>
      <c r="F1777" s="134" t="n">
        <v>45107</v>
      </c>
      <c r="G1777" t="inlineStr">
        <is>
          <t>283-2023-06-30</t>
        </is>
      </c>
      <c r="H1777" t="inlineStr">
        <is>
          <t>PIED</t>
        </is>
      </c>
      <c r="I1777" t="inlineStr">
        <is>
          <t>Promedio institucional evaluación docente</t>
        </is>
      </c>
      <c r="J1777" t="n">
        <v>4.6</v>
      </c>
    </row>
    <row r="1778">
      <c r="A1778" t="n">
        <v>283</v>
      </c>
      <c r="B1778" t="inlineStr">
        <is>
          <t>Resultado evaluación docente</t>
        </is>
      </c>
      <c r="C1778" t="inlineStr">
        <is>
          <t>Gestión Docente</t>
        </is>
      </c>
      <c r="D1778" t="inlineStr">
        <is>
          <t>Trimestral</t>
        </is>
      </c>
      <c r="E1778" t="inlineStr">
        <is>
          <t>Positivo</t>
        </is>
      </c>
      <c r="F1778" s="134" t="n">
        <v>45291</v>
      </c>
      <c r="G1778" t="inlineStr">
        <is>
          <t>283-2023-12-31</t>
        </is>
      </c>
      <c r="H1778" t="inlineStr">
        <is>
          <t>PIED</t>
        </is>
      </c>
      <c r="I1778" t="inlineStr">
        <is>
          <t>Promedio institucional evaluación docente</t>
        </is>
      </c>
      <c r="J1778" t="n">
        <v>4.55</v>
      </c>
    </row>
    <row r="1779">
      <c r="A1779" t="n">
        <v>283</v>
      </c>
      <c r="B1779" t="inlineStr">
        <is>
          <t>Resultado evaluación docente</t>
        </is>
      </c>
      <c r="C1779" t="inlineStr">
        <is>
          <t>Gestión Docente</t>
        </is>
      </c>
      <c r="D1779" t="inlineStr">
        <is>
          <t>Trimestral</t>
        </is>
      </c>
      <c r="E1779" t="inlineStr">
        <is>
          <t>Positivo</t>
        </is>
      </c>
      <c r="F1779" s="134" t="n">
        <v>45473</v>
      </c>
      <c r="G1779" t="inlineStr">
        <is>
          <t>283-2024-06-30</t>
        </is>
      </c>
      <c r="H1779" t="inlineStr">
        <is>
          <t>PIED</t>
        </is>
      </c>
      <c r="I1779" t="inlineStr">
        <is>
          <t>Promedio institucional evaluación docente</t>
        </is>
      </c>
      <c r="J1779" t="n">
        <v>4.57</v>
      </c>
    </row>
    <row r="1780">
      <c r="A1780" t="n">
        <v>283</v>
      </c>
      <c r="B1780" t="inlineStr">
        <is>
          <t>Resultado evaluación docente</t>
        </is>
      </c>
      <c r="C1780" t="inlineStr">
        <is>
          <t>Gestión Docente</t>
        </is>
      </c>
      <c r="D1780" t="inlineStr">
        <is>
          <t>Trimestral</t>
        </is>
      </c>
      <c r="E1780" t="inlineStr">
        <is>
          <t>Positivo</t>
        </is>
      </c>
      <c r="F1780" s="134" t="n">
        <v>45657</v>
      </c>
      <c r="G1780" t="inlineStr">
        <is>
          <t>283-2024-12-31</t>
        </is>
      </c>
      <c r="H1780" t="inlineStr">
        <is>
          <t>PIED</t>
        </is>
      </c>
      <c r="I1780" t="inlineStr">
        <is>
          <t>Promedio institucional evaluación docente</t>
        </is>
      </c>
      <c r="J1780" t="n">
        <v>4.64</v>
      </c>
    </row>
    <row r="1781">
      <c r="A1781" t="n">
        <v>283</v>
      </c>
      <c r="B1781" t="inlineStr">
        <is>
          <t>Resultado evaluación docente</t>
        </is>
      </c>
      <c r="C1781" t="inlineStr">
        <is>
          <t>Gestión Docente</t>
        </is>
      </c>
      <c r="D1781" t="inlineStr">
        <is>
          <t>Trimestral</t>
        </is>
      </c>
      <c r="E1781" t="inlineStr">
        <is>
          <t>Positivo</t>
        </is>
      </c>
      <c r="F1781" s="134" t="n">
        <v>45838</v>
      </c>
      <c r="G1781" t="inlineStr">
        <is>
          <t>283-2025-06-30</t>
        </is>
      </c>
      <c r="H1781" t="inlineStr">
        <is>
          <t>PIED</t>
        </is>
      </c>
      <c r="I1781" t="inlineStr">
        <is>
          <t>Promedio institucional evaluación docente</t>
        </is>
      </c>
      <c r="J1781" t="n">
        <v>4.66</v>
      </c>
    </row>
    <row r="1782">
      <c r="A1782" t="n">
        <v>283</v>
      </c>
      <c r="B1782" t="inlineStr">
        <is>
          <t>Resultado evaluación docente</t>
        </is>
      </c>
      <c r="C1782" t="inlineStr">
        <is>
          <t>Gestión Docente</t>
        </is>
      </c>
      <c r="D1782" t="inlineStr">
        <is>
          <t>Trimestral</t>
        </is>
      </c>
      <c r="E1782" t="inlineStr">
        <is>
          <t>Positivo</t>
        </is>
      </c>
      <c r="F1782" s="134" t="n">
        <v>46022</v>
      </c>
      <c r="G1782" t="inlineStr">
        <is>
          <t>283-2025-12-31</t>
        </is>
      </c>
      <c r="H1782" t="inlineStr">
        <is>
          <t>PIED</t>
        </is>
      </c>
      <c r="I1782" t="inlineStr">
        <is>
          <t>Promedio institucional evaluación docente</t>
        </is>
      </c>
      <c r="J1782" t="n">
        <v>4.67</v>
      </c>
    </row>
    <row r="1783">
      <c r="A1783" t="n">
        <v>285</v>
      </c>
      <c r="B1783" t="inlineStr">
        <is>
          <t>Docentes con plan de trabajo asignado</t>
        </is>
      </c>
      <c r="C1783" t="inlineStr">
        <is>
          <t>Gestión Docente</t>
        </is>
      </c>
      <c r="D1783" t="inlineStr">
        <is>
          <t>Trimestral</t>
        </is>
      </c>
      <c r="E1783" t="inlineStr">
        <is>
          <t>Positivo</t>
        </is>
      </c>
      <c r="F1783" s="134" t="n">
        <v>45107</v>
      </c>
      <c r="G1783" t="inlineStr">
        <is>
          <t>285-2023-06-30</t>
        </is>
      </c>
      <c r="H1783" t="inlineStr">
        <is>
          <t>NDPTA</t>
        </is>
      </c>
      <c r="I1783" t="inlineStr">
        <is>
          <t>Número Docentes con plan de trabajo asignado</t>
        </is>
      </c>
      <c r="J1783" t="n">
        <v>572</v>
      </c>
    </row>
    <row r="1784">
      <c r="A1784" t="n">
        <v>285</v>
      </c>
      <c r="B1784" t="inlineStr">
        <is>
          <t>Docentes con plan de trabajo asignado</t>
        </is>
      </c>
      <c r="C1784" t="inlineStr">
        <is>
          <t>Gestión Docente</t>
        </is>
      </c>
      <c r="D1784" t="inlineStr">
        <is>
          <t>Trimestral</t>
        </is>
      </c>
      <c r="E1784" t="inlineStr">
        <is>
          <t>Positivo</t>
        </is>
      </c>
      <c r="F1784" s="134" t="n">
        <v>45107</v>
      </c>
      <c r="G1784" t="inlineStr">
        <is>
          <t>285-2023-06-30</t>
        </is>
      </c>
      <c r="H1784" t="inlineStr">
        <is>
          <t>NDCTC</t>
        </is>
      </c>
      <c r="I1784" t="inlineStr">
        <is>
          <t>Número Docentes contratados tiempo completo</t>
        </is>
      </c>
      <c r="J1784" t="n">
        <v>572</v>
      </c>
    </row>
    <row r="1785">
      <c r="A1785" t="n">
        <v>285</v>
      </c>
      <c r="B1785" t="inlineStr">
        <is>
          <t>Docentes con plan de trabajo asignado</t>
        </is>
      </c>
      <c r="C1785" t="inlineStr">
        <is>
          <t>Gestión Docente</t>
        </is>
      </c>
      <c r="D1785" t="inlineStr">
        <is>
          <t>Trimestral</t>
        </is>
      </c>
      <c r="E1785" t="inlineStr">
        <is>
          <t>Positivo</t>
        </is>
      </c>
      <c r="F1785" s="134" t="n">
        <v>45291</v>
      </c>
      <c r="G1785" t="inlineStr">
        <is>
          <t>285-2023-12-31</t>
        </is>
      </c>
      <c r="H1785" t="inlineStr">
        <is>
          <t>NDPTA</t>
        </is>
      </c>
      <c r="I1785" t="inlineStr">
        <is>
          <t>Número Docentes con plan de trabajo asignado</t>
        </is>
      </c>
      <c r="J1785" t="n">
        <v>794</v>
      </c>
    </row>
    <row r="1786">
      <c r="A1786" t="n">
        <v>285</v>
      </c>
      <c r="B1786" t="inlineStr">
        <is>
          <t>Docentes con plan de trabajo asignado</t>
        </is>
      </c>
      <c r="C1786" t="inlineStr">
        <is>
          <t>Gestión Docente</t>
        </is>
      </c>
      <c r="D1786" t="inlineStr">
        <is>
          <t>Trimestral</t>
        </is>
      </c>
      <c r="E1786" t="inlineStr">
        <is>
          <t>Positivo</t>
        </is>
      </c>
      <c r="F1786" s="134" t="n">
        <v>45291</v>
      </c>
      <c r="G1786" t="inlineStr">
        <is>
          <t>285-2023-12-31</t>
        </is>
      </c>
      <c r="H1786" t="inlineStr">
        <is>
          <t>NDCTC</t>
        </is>
      </c>
      <c r="I1786" t="inlineStr">
        <is>
          <t>Número Docentes contratados tiempo completo</t>
        </is>
      </c>
      <c r="J1786" t="n">
        <v>794</v>
      </c>
    </row>
    <row r="1787">
      <c r="A1787" t="n">
        <v>285</v>
      </c>
      <c r="B1787" t="inlineStr">
        <is>
          <t>Docentes con plan de trabajo asignado</t>
        </is>
      </c>
      <c r="C1787" t="inlineStr">
        <is>
          <t>Gestión Docente</t>
        </is>
      </c>
      <c r="D1787" t="inlineStr">
        <is>
          <t>Trimestral</t>
        </is>
      </c>
      <c r="E1787" t="inlineStr">
        <is>
          <t>Positivo</t>
        </is>
      </c>
      <c r="F1787" s="134" t="n">
        <v>45473</v>
      </c>
      <c r="G1787" t="inlineStr">
        <is>
          <t>285-2024-06-30</t>
        </is>
      </c>
      <c r="H1787" t="inlineStr">
        <is>
          <t>NDPTA</t>
        </is>
      </c>
      <c r="I1787" t="inlineStr">
        <is>
          <t>Número Docentes con plan de trabajo asignado</t>
        </is>
      </c>
      <c r="J1787" t="n">
        <v>687</v>
      </c>
    </row>
    <row r="1788">
      <c r="A1788" t="n">
        <v>285</v>
      </c>
      <c r="B1788" t="inlineStr">
        <is>
          <t>Docentes con plan de trabajo asignado</t>
        </is>
      </c>
      <c r="C1788" t="inlineStr">
        <is>
          <t>Gestión Docente</t>
        </is>
      </c>
      <c r="D1788" t="inlineStr">
        <is>
          <t>Trimestral</t>
        </is>
      </c>
      <c r="E1788" t="inlineStr">
        <is>
          <t>Positivo</t>
        </is>
      </c>
      <c r="F1788" s="134" t="n">
        <v>45473</v>
      </c>
      <c r="G1788" t="inlineStr">
        <is>
          <t>285-2024-06-30</t>
        </is>
      </c>
      <c r="H1788" t="inlineStr">
        <is>
          <t>NDCTC</t>
        </is>
      </c>
      <c r="I1788" t="inlineStr">
        <is>
          <t>Número Docentes contratados tiempo completo</t>
        </is>
      </c>
      <c r="J1788" t="n">
        <v>687</v>
      </c>
    </row>
    <row r="1789">
      <c r="A1789" t="n">
        <v>285</v>
      </c>
      <c r="B1789" t="inlineStr">
        <is>
          <t>Docentes con plan de trabajo asignado</t>
        </is>
      </c>
      <c r="C1789" t="inlineStr">
        <is>
          <t>Gestión Docente</t>
        </is>
      </c>
      <c r="D1789" t="inlineStr">
        <is>
          <t>Trimestral</t>
        </is>
      </c>
      <c r="E1789" t="inlineStr">
        <is>
          <t>Positivo</t>
        </is>
      </c>
      <c r="F1789" s="134" t="n">
        <v>45657</v>
      </c>
      <c r="G1789" t="inlineStr">
        <is>
          <t>285-2024-12-31</t>
        </is>
      </c>
      <c r="H1789" t="inlineStr">
        <is>
          <t>NDPTA</t>
        </is>
      </c>
      <c r="I1789" t="inlineStr">
        <is>
          <t>Número Docentes con plan de trabajo asignado</t>
        </is>
      </c>
      <c r="J1789" t="n">
        <v>688</v>
      </c>
    </row>
    <row r="1790">
      <c r="A1790" t="n">
        <v>285</v>
      </c>
      <c r="B1790" t="inlineStr">
        <is>
          <t>Docentes con plan de trabajo asignado</t>
        </is>
      </c>
      <c r="C1790" t="inlineStr">
        <is>
          <t>Gestión Docente</t>
        </is>
      </c>
      <c r="D1790" t="inlineStr">
        <is>
          <t>Trimestral</t>
        </is>
      </c>
      <c r="E1790" t="inlineStr">
        <is>
          <t>Positivo</t>
        </is>
      </c>
      <c r="F1790" s="134" t="n">
        <v>45657</v>
      </c>
      <c r="G1790" t="inlineStr">
        <is>
          <t>285-2024-12-31</t>
        </is>
      </c>
      <c r="H1790" t="inlineStr">
        <is>
          <t>NDCTC</t>
        </is>
      </c>
      <c r="I1790" t="inlineStr">
        <is>
          <t>Número Docentes contratados tiempo completo</t>
        </is>
      </c>
      <c r="J1790" t="n">
        <v>688</v>
      </c>
    </row>
    <row r="1791">
      <c r="A1791" t="n">
        <v>285</v>
      </c>
      <c r="B1791" t="inlineStr">
        <is>
          <t>Docentes con plan de trabajo asignado</t>
        </is>
      </c>
      <c r="C1791" t="inlineStr">
        <is>
          <t>Gestión Docente</t>
        </is>
      </c>
      <c r="D1791" t="inlineStr">
        <is>
          <t>Trimestral</t>
        </is>
      </c>
      <c r="E1791" t="inlineStr">
        <is>
          <t>Positivo</t>
        </is>
      </c>
      <c r="F1791" s="134" t="n">
        <v>45838</v>
      </c>
      <c r="G1791" t="inlineStr">
        <is>
          <t>285-2025-06-30</t>
        </is>
      </c>
      <c r="H1791" t="inlineStr">
        <is>
          <t>NDPTA</t>
        </is>
      </c>
      <c r="I1791" t="inlineStr">
        <is>
          <t>Número Docentes con plan de trabajo asignado</t>
        </is>
      </c>
      <c r="J1791" t="n">
        <v>754</v>
      </c>
    </row>
    <row r="1792">
      <c r="A1792" t="n">
        <v>285</v>
      </c>
      <c r="B1792" t="inlineStr">
        <is>
          <t>Docentes con plan de trabajo asignado</t>
        </is>
      </c>
      <c r="C1792" t="inlineStr">
        <is>
          <t>Gestión Docente</t>
        </is>
      </c>
      <c r="D1792" t="inlineStr">
        <is>
          <t>Trimestral</t>
        </is>
      </c>
      <c r="E1792" t="inlineStr">
        <is>
          <t>Positivo</t>
        </is>
      </c>
      <c r="F1792" s="134" t="n">
        <v>45838</v>
      </c>
      <c r="G1792" t="inlineStr">
        <is>
          <t>285-2025-06-30</t>
        </is>
      </c>
      <c r="H1792" t="inlineStr">
        <is>
          <t>NDCTC</t>
        </is>
      </c>
      <c r="I1792" t="inlineStr">
        <is>
          <t>Número Docentes contratados tiempo completo</t>
        </is>
      </c>
      <c r="J1792" t="n">
        <v>754</v>
      </c>
    </row>
    <row r="1793">
      <c r="A1793" t="n">
        <v>285</v>
      </c>
      <c r="B1793" t="inlineStr">
        <is>
          <t>Docentes con plan de trabajo asignado</t>
        </is>
      </c>
      <c r="C1793" t="inlineStr">
        <is>
          <t>Gestión Docente</t>
        </is>
      </c>
      <c r="D1793" t="inlineStr">
        <is>
          <t>Trimestral</t>
        </is>
      </c>
      <c r="E1793" t="inlineStr">
        <is>
          <t>Positivo</t>
        </is>
      </c>
      <c r="F1793" s="134" t="n">
        <v>46022</v>
      </c>
      <c r="G1793" t="inlineStr">
        <is>
          <t>285-2025-12-31</t>
        </is>
      </c>
      <c r="H1793" t="inlineStr">
        <is>
          <t>NDPTA</t>
        </is>
      </c>
      <c r="I1793" t="inlineStr">
        <is>
          <t>Número Docentes con plan de trabajo asignado</t>
        </is>
      </c>
      <c r="J1793" t="n">
        <v>741</v>
      </c>
    </row>
    <row r="1794">
      <c r="A1794" t="n">
        <v>285</v>
      </c>
      <c r="B1794" t="inlineStr">
        <is>
          <t>Docentes con plan de trabajo asignado</t>
        </is>
      </c>
      <c r="C1794" t="inlineStr">
        <is>
          <t>Gestión Docente</t>
        </is>
      </c>
      <c r="D1794" t="inlineStr">
        <is>
          <t>Trimestral</t>
        </is>
      </c>
      <c r="E1794" t="inlineStr">
        <is>
          <t>Positivo</t>
        </is>
      </c>
      <c r="F1794" s="134" t="n">
        <v>46022</v>
      </c>
      <c r="G1794" t="inlineStr">
        <is>
          <t>285-2025-12-31</t>
        </is>
      </c>
      <c r="H1794" t="inlineStr">
        <is>
          <t>NDCTC</t>
        </is>
      </c>
      <c r="I1794" t="inlineStr">
        <is>
          <t>Número Docentes contratados tiempo completo</t>
        </is>
      </c>
      <c r="J1794" t="n">
        <v>741</v>
      </c>
    </row>
    <row r="1795">
      <c r="A1795" t="n">
        <v>288</v>
      </c>
      <c r="B1795" t="inlineStr">
        <is>
          <t>Número docentes escalafonados presentados en convocatoria</t>
        </is>
      </c>
      <c r="C1795" t="inlineStr">
        <is>
          <t>Gestión Docente</t>
        </is>
      </c>
      <c r="D1795" t="inlineStr">
        <is>
          <t>Anual</t>
        </is>
      </c>
      <c r="E1795" t="inlineStr">
        <is>
          <t>Positivo</t>
        </is>
      </c>
      <c r="F1795" s="134" t="n">
        <v>45107</v>
      </c>
      <c r="G1795" t="inlineStr">
        <is>
          <t>288-2023-06-30</t>
        </is>
      </c>
      <c r="H1795" t="inlineStr">
        <is>
          <t>NDEREC</t>
        </is>
      </c>
      <c r="I1795" t="inlineStr">
        <is>
          <t>Número Docentes Escalafonados</t>
        </is>
      </c>
      <c r="J1795" t="n">
        <v>18</v>
      </c>
    </row>
    <row r="1796">
      <c r="A1796" t="n">
        <v>288</v>
      </c>
      <c r="B1796" t="inlineStr">
        <is>
          <t>Número docentes escalafonados presentados en convocatoria</t>
        </is>
      </c>
      <c r="C1796" t="inlineStr">
        <is>
          <t>Gestión Docente</t>
        </is>
      </c>
      <c r="D1796" t="inlineStr">
        <is>
          <t>Anual</t>
        </is>
      </c>
      <c r="E1796" t="inlineStr">
        <is>
          <t>Positivo</t>
        </is>
      </c>
      <c r="F1796" s="134" t="n">
        <v>45107</v>
      </c>
      <c r="G1796" t="inlineStr">
        <is>
          <t>288-2023-06-30</t>
        </is>
      </c>
      <c r="H1796" t="inlineStr">
        <is>
          <t>NDEP</t>
        </is>
      </c>
      <c r="I1796" t="inlineStr">
        <is>
          <t>Número Docentes Escalafonables Planeados</t>
        </is>
      </c>
      <c r="J1796" t="n">
        <v>16</v>
      </c>
    </row>
    <row r="1797">
      <c r="A1797" t="n">
        <v>288</v>
      </c>
      <c r="B1797" t="inlineStr">
        <is>
          <t>Número docentes escalafonados presentados en convocatoria</t>
        </is>
      </c>
      <c r="C1797" t="inlineStr">
        <is>
          <t>Gestión Docente</t>
        </is>
      </c>
      <c r="D1797" t="inlineStr">
        <is>
          <t>Anual</t>
        </is>
      </c>
      <c r="E1797" t="inlineStr">
        <is>
          <t>Positivo</t>
        </is>
      </c>
      <c r="F1797" s="134" t="n">
        <v>45291</v>
      </c>
      <c r="G1797" t="inlineStr">
        <is>
          <t>288-2023-12-31</t>
        </is>
      </c>
      <c r="H1797" t="inlineStr">
        <is>
          <t>NDEREC</t>
        </is>
      </c>
      <c r="I1797" t="inlineStr">
        <is>
          <t>Número Docentes Escalafonados</t>
        </is>
      </c>
      <c r="J1797" t="n">
        <v>18</v>
      </c>
    </row>
    <row r="1798">
      <c r="A1798" t="n">
        <v>288</v>
      </c>
      <c r="B1798" t="inlineStr">
        <is>
          <t>Número docentes escalafonados presentados en convocatoria</t>
        </is>
      </c>
      <c r="C1798" t="inlineStr">
        <is>
          <t>Gestión Docente</t>
        </is>
      </c>
      <c r="D1798" t="inlineStr">
        <is>
          <t>Anual</t>
        </is>
      </c>
      <c r="E1798" t="inlineStr">
        <is>
          <t>Positivo</t>
        </is>
      </c>
      <c r="F1798" s="134" t="n">
        <v>45291</v>
      </c>
      <c r="G1798" t="inlineStr">
        <is>
          <t>288-2023-12-31</t>
        </is>
      </c>
      <c r="H1798" t="inlineStr">
        <is>
          <t>NDEP</t>
        </is>
      </c>
      <c r="I1798" t="inlineStr">
        <is>
          <t>Número Docentes Escalafonables Planeados</t>
        </is>
      </c>
      <c r="J1798" t="n">
        <v>16</v>
      </c>
    </row>
    <row r="1799">
      <c r="A1799" t="n">
        <v>288</v>
      </c>
      <c r="B1799" t="inlineStr">
        <is>
          <t>Número docentes escalafonados presentados en convocatoria</t>
        </is>
      </c>
      <c r="C1799" t="inlineStr">
        <is>
          <t>Gestión Docente</t>
        </is>
      </c>
      <c r="D1799" t="inlineStr">
        <is>
          <t>Anual</t>
        </is>
      </c>
      <c r="E1799" t="inlineStr">
        <is>
          <t>Positivo</t>
        </is>
      </c>
      <c r="F1799" s="134" t="n">
        <v>45473</v>
      </c>
      <c r="G1799" t="inlineStr">
        <is>
          <t>288-2024-06-30</t>
        </is>
      </c>
      <c r="H1799" t="inlineStr">
        <is>
          <t>NDEREC</t>
        </is>
      </c>
      <c r="I1799" t="inlineStr">
        <is>
          <t>Número Docentes Escalafonados</t>
        </is>
      </c>
      <c r="J1799" t="n">
        <v>26</v>
      </c>
    </row>
    <row r="1800">
      <c r="A1800" t="n">
        <v>288</v>
      </c>
      <c r="B1800" t="inlineStr">
        <is>
          <t>Número docentes escalafonados presentados en convocatoria</t>
        </is>
      </c>
      <c r="C1800" t="inlineStr">
        <is>
          <t>Gestión Docente</t>
        </is>
      </c>
      <c r="D1800" t="inlineStr">
        <is>
          <t>Anual</t>
        </is>
      </c>
      <c r="E1800" t="inlineStr">
        <is>
          <t>Positivo</t>
        </is>
      </c>
      <c r="F1800" s="134" t="n">
        <v>45473</v>
      </c>
      <c r="G1800" t="inlineStr">
        <is>
          <t>288-2024-06-30</t>
        </is>
      </c>
      <c r="H1800" t="inlineStr">
        <is>
          <t>NDEP</t>
        </is>
      </c>
      <c r="I1800" t="inlineStr">
        <is>
          <t>Número Docentes Escalafonables Planeados</t>
        </is>
      </c>
      <c r="J1800" t="n">
        <v>14</v>
      </c>
    </row>
    <row r="1801">
      <c r="A1801" t="n">
        <v>288</v>
      </c>
      <c r="B1801" t="inlineStr">
        <is>
          <t>Número docentes escalafonados presentados en convocatoria</t>
        </is>
      </c>
      <c r="C1801" t="inlineStr">
        <is>
          <t>Gestión Docente</t>
        </is>
      </c>
      <c r="D1801" t="inlineStr">
        <is>
          <t>Anual</t>
        </is>
      </c>
      <c r="E1801" t="inlineStr">
        <is>
          <t>Positivo</t>
        </is>
      </c>
      <c r="F1801" s="134" t="n">
        <v>45657</v>
      </c>
      <c r="G1801" t="inlineStr">
        <is>
          <t>288-2024-12-31</t>
        </is>
      </c>
      <c r="H1801" t="inlineStr">
        <is>
          <t>NDEREC</t>
        </is>
      </c>
      <c r="I1801" t="inlineStr">
        <is>
          <t>Número Docentes Escalafonados</t>
        </is>
      </c>
      <c r="J1801" t="n">
        <v>0</v>
      </c>
    </row>
    <row r="1802">
      <c r="A1802" t="n">
        <v>288</v>
      </c>
      <c r="B1802" t="inlineStr">
        <is>
          <t>Número docentes escalafonados presentados en convocatoria</t>
        </is>
      </c>
      <c r="C1802" t="inlineStr">
        <is>
          <t>Gestión Docente</t>
        </is>
      </c>
      <c r="D1802" t="inlineStr">
        <is>
          <t>Anual</t>
        </is>
      </c>
      <c r="E1802" t="inlineStr">
        <is>
          <t>Positivo</t>
        </is>
      </c>
      <c r="F1802" s="134" t="n">
        <v>45657</v>
      </c>
      <c r="G1802" t="inlineStr">
        <is>
          <t>288-2024-12-31</t>
        </is>
      </c>
      <c r="H1802" t="inlineStr">
        <is>
          <t>NDEP</t>
        </is>
      </c>
      <c r="I1802" t="inlineStr">
        <is>
          <t>Número Docentes Escalafonables Planeados</t>
        </is>
      </c>
      <c r="J1802" t="n">
        <v>0</v>
      </c>
    </row>
    <row r="1803">
      <c r="A1803" t="n">
        <v>288</v>
      </c>
      <c r="B1803" t="inlineStr">
        <is>
          <t>Número docentes escalafonados presentados en convocatoria</t>
        </is>
      </c>
      <c r="C1803" t="inlineStr">
        <is>
          <t>Gestión Docente</t>
        </is>
      </c>
      <c r="D1803" t="inlineStr">
        <is>
          <t>Anual</t>
        </is>
      </c>
      <c r="E1803" t="inlineStr">
        <is>
          <t>Positivo</t>
        </is>
      </c>
      <c r="F1803" s="134" t="n">
        <v>45838</v>
      </c>
      <c r="G1803" t="inlineStr">
        <is>
          <t>288-2025-06-30</t>
        </is>
      </c>
      <c r="H1803" t="inlineStr">
        <is>
          <t>NDEREC</t>
        </is>
      </c>
      <c r="I1803" t="inlineStr">
        <is>
          <t>Número Docentes Escalafonados</t>
        </is>
      </c>
      <c r="J1803" t="n">
        <v>17</v>
      </c>
    </row>
    <row r="1804">
      <c r="A1804" t="n">
        <v>288</v>
      </c>
      <c r="B1804" t="inlineStr">
        <is>
          <t>Número docentes escalafonados presentados en convocatoria</t>
        </is>
      </c>
      <c r="C1804" t="inlineStr">
        <is>
          <t>Gestión Docente</t>
        </is>
      </c>
      <c r="D1804" t="inlineStr">
        <is>
          <t>Anual</t>
        </is>
      </c>
      <c r="E1804" t="inlineStr">
        <is>
          <t>Positivo</t>
        </is>
      </c>
      <c r="F1804" s="134" t="n">
        <v>45838</v>
      </c>
      <c r="G1804" t="inlineStr">
        <is>
          <t>288-2025-06-30</t>
        </is>
      </c>
      <c r="H1804" t="inlineStr">
        <is>
          <t>NDEP</t>
        </is>
      </c>
      <c r="I1804" t="inlineStr">
        <is>
          <t>Número Docentes Escalafonables Planeados</t>
        </is>
      </c>
      <c r="J1804" t="n">
        <v>17</v>
      </c>
    </row>
    <row r="1805">
      <c r="A1805" t="n">
        <v>300</v>
      </c>
      <c r="B1805" t="inlineStr">
        <is>
          <t>Cumplimiento de Inspecciones de control</t>
        </is>
      </c>
      <c r="C1805" t="inlineStr">
        <is>
          <t>Administración de Servicios Generales</t>
        </is>
      </c>
      <c r="D1805" t="inlineStr">
        <is>
          <t>Semestral</t>
        </is>
      </c>
      <c r="E1805" t="inlineStr">
        <is>
          <t>Positivo</t>
        </is>
      </c>
      <c r="F1805" s="134" t="n">
        <v>45016</v>
      </c>
      <c r="G1805" t="inlineStr">
        <is>
          <t>300-2023-03-31</t>
        </is>
      </c>
      <c r="H1805" t="inlineStr">
        <is>
          <t>NIE</t>
        </is>
      </c>
      <c r="I1805" t="inlineStr">
        <is>
          <t># Inspecciones ejecutadas</t>
        </is>
      </c>
      <c r="J1805" t="n">
        <v>8</v>
      </c>
    </row>
    <row r="1806">
      <c r="A1806" t="n">
        <v>300</v>
      </c>
      <c r="B1806" t="inlineStr">
        <is>
          <t>Cumplimiento de Inspecciones de control</t>
        </is>
      </c>
      <c r="C1806" t="inlineStr">
        <is>
          <t>Administración de Servicios Generales</t>
        </is>
      </c>
      <c r="D1806" t="inlineStr">
        <is>
          <t>Semestral</t>
        </is>
      </c>
      <c r="E1806" t="inlineStr">
        <is>
          <t>Positivo</t>
        </is>
      </c>
      <c r="F1806" s="134" t="n">
        <v>45016</v>
      </c>
      <c r="G1806" t="inlineStr">
        <is>
          <t>300-2023-03-31</t>
        </is>
      </c>
      <c r="H1806" t="inlineStr">
        <is>
          <t>NIP</t>
        </is>
      </c>
      <c r="I1806" t="inlineStr">
        <is>
          <t># Inspecciones planeadas</t>
        </is>
      </c>
      <c r="J1806" t="n">
        <v>8</v>
      </c>
    </row>
    <row r="1807">
      <c r="A1807" t="n">
        <v>300</v>
      </c>
      <c r="B1807" t="inlineStr">
        <is>
          <t>Cumplimiento de Inspecciones de control</t>
        </is>
      </c>
      <c r="C1807" t="inlineStr">
        <is>
          <t>Administración de Servicios Generales</t>
        </is>
      </c>
      <c r="D1807" t="inlineStr">
        <is>
          <t>Semestral</t>
        </is>
      </c>
      <c r="E1807" t="inlineStr">
        <is>
          <t>Positivo</t>
        </is>
      </c>
      <c r="F1807" s="134" t="n">
        <v>45107</v>
      </c>
      <c r="G1807" t="inlineStr">
        <is>
          <t>300-2023-06-30</t>
        </is>
      </c>
      <c r="H1807" t="inlineStr">
        <is>
          <t>NIE</t>
        </is>
      </c>
      <c r="I1807" t="inlineStr">
        <is>
          <t># Inspecciones ejecutadas</t>
        </is>
      </c>
      <c r="J1807" t="n">
        <v>8</v>
      </c>
    </row>
    <row r="1808">
      <c r="A1808" t="n">
        <v>300</v>
      </c>
      <c r="B1808" t="inlineStr">
        <is>
          <t>Cumplimiento de Inspecciones de control</t>
        </is>
      </c>
      <c r="C1808" t="inlineStr">
        <is>
          <t>Administración de Servicios Generales</t>
        </is>
      </c>
      <c r="D1808" t="inlineStr">
        <is>
          <t>Semestral</t>
        </is>
      </c>
      <c r="E1808" t="inlineStr">
        <is>
          <t>Positivo</t>
        </is>
      </c>
      <c r="F1808" s="134" t="n">
        <v>45107</v>
      </c>
      <c r="G1808" t="inlineStr">
        <is>
          <t>300-2023-06-30</t>
        </is>
      </c>
      <c r="H1808" t="inlineStr">
        <is>
          <t>NIP</t>
        </is>
      </c>
      <c r="I1808" t="inlineStr">
        <is>
          <t># Inspecciones planeadas</t>
        </is>
      </c>
      <c r="J1808" t="n">
        <v>8</v>
      </c>
    </row>
    <row r="1809">
      <c r="A1809" t="n">
        <v>300</v>
      </c>
      <c r="B1809" t="inlineStr">
        <is>
          <t>Cumplimiento de Inspecciones de control</t>
        </is>
      </c>
      <c r="C1809" t="inlineStr">
        <is>
          <t>Administración de Servicios Generales</t>
        </is>
      </c>
      <c r="D1809" t="inlineStr">
        <is>
          <t>Semestral</t>
        </is>
      </c>
      <c r="E1809" t="inlineStr">
        <is>
          <t>Positivo</t>
        </is>
      </c>
      <c r="F1809" s="134" t="n">
        <v>45199</v>
      </c>
      <c r="G1809" t="inlineStr">
        <is>
          <t>300-2023-09-30</t>
        </is>
      </c>
      <c r="H1809" t="inlineStr">
        <is>
          <t>NIE</t>
        </is>
      </c>
      <c r="I1809" t="inlineStr">
        <is>
          <t># Inspecciones ejecutadas</t>
        </is>
      </c>
      <c r="J1809" t="n">
        <v>11</v>
      </c>
    </row>
    <row r="1810">
      <c r="A1810" t="n">
        <v>300</v>
      </c>
      <c r="B1810" t="inlineStr">
        <is>
          <t>Cumplimiento de Inspecciones de control</t>
        </is>
      </c>
      <c r="C1810" t="inlineStr">
        <is>
          <t>Administración de Servicios Generales</t>
        </is>
      </c>
      <c r="D1810" t="inlineStr">
        <is>
          <t>Semestral</t>
        </is>
      </c>
      <c r="E1810" t="inlineStr">
        <is>
          <t>Positivo</t>
        </is>
      </c>
      <c r="F1810" s="134" t="n">
        <v>45199</v>
      </c>
      <c r="G1810" t="inlineStr">
        <is>
          <t>300-2023-09-30</t>
        </is>
      </c>
      <c r="H1810" t="inlineStr">
        <is>
          <t>NIP</t>
        </is>
      </c>
      <c r="I1810" t="inlineStr">
        <is>
          <t># Inspecciones planeadas</t>
        </is>
      </c>
      <c r="J1810" t="n">
        <v>11</v>
      </c>
    </row>
    <row r="1811">
      <c r="A1811" t="n">
        <v>300</v>
      </c>
      <c r="B1811" t="inlineStr">
        <is>
          <t>Cumplimiento de Inspecciones de control</t>
        </is>
      </c>
      <c r="C1811" t="inlineStr">
        <is>
          <t>Administración de Servicios Generales</t>
        </is>
      </c>
      <c r="D1811" t="inlineStr">
        <is>
          <t>Semestral</t>
        </is>
      </c>
      <c r="E1811" t="inlineStr">
        <is>
          <t>Positivo</t>
        </is>
      </c>
      <c r="F1811" s="134" t="n">
        <v>45291</v>
      </c>
      <c r="G1811" t="inlineStr">
        <is>
          <t>300-2023-12-31</t>
        </is>
      </c>
      <c r="H1811" t="inlineStr">
        <is>
          <t>NIE</t>
        </is>
      </c>
      <c r="I1811" t="inlineStr">
        <is>
          <t># Inspecciones ejecutadas</t>
        </is>
      </c>
      <c r="J1811" t="n">
        <v>11</v>
      </c>
    </row>
    <row r="1812">
      <c r="A1812" t="n">
        <v>300</v>
      </c>
      <c r="B1812" t="inlineStr">
        <is>
          <t>Cumplimiento de Inspecciones de control</t>
        </is>
      </c>
      <c r="C1812" t="inlineStr">
        <is>
          <t>Administración de Servicios Generales</t>
        </is>
      </c>
      <c r="D1812" t="inlineStr">
        <is>
          <t>Semestral</t>
        </is>
      </c>
      <c r="E1812" t="inlineStr">
        <is>
          <t>Positivo</t>
        </is>
      </c>
      <c r="F1812" s="134" t="n">
        <v>45291</v>
      </c>
      <c r="G1812" t="inlineStr">
        <is>
          <t>300-2023-12-31</t>
        </is>
      </c>
      <c r="H1812" t="inlineStr">
        <is>
          <t>NIP</t>
        </is>
      </c>
      <c r="I1812" t="inlineStr">
        <is>
          <t># Inspecciones planeadas</t>
        </is>
      </c>
      <c r="J1812" t="n">
        <v>11</v>
      </c>
    </row>
    <row r="1813">
      <c r="A1813" t="n">
        <v>300</v>
      </c>
      <c r="B1813" t="inlineStr">
        <is>
          <t>Cumplimiento de Inspecciones de control</t>
        </is>
      </c>
      <c r="C1813" t="inlineStr">
        <is>
          <t>Administración de Servicios Generales</t>
        </is>
      </c>
      <c r="D1813" t="inlineStr">
        <is>
          <t>Semestral</t>
        </is>
      </c>
      <c r="E1813" t="inlineStr">
        <is>
          <t>Positivo</t>
        </is>
      </c>
      <c r="F1813" s="134" t="n">
        <v>45382</v>
      </c>
      <c r="G1813" t="inlineStr">
        <is>
          <t>300-2024-03-31</t>
        </is>
      </c>
      <c r="H1813" t="inlineStr">
        <is>
          <t>NIE</t>
        </is>
      </c>
      <c r="I1813" t="inlineStr">
        <is>
          <t># Inspecciones ejecutadas</t>
        </is>
      </c>
      <c r="J1813" t="n">
        <v>12</v>
      </c>
    </row>
    <row r="1814">
      <c r="A1814" t="n">
        <v>300</v>
      </c>
      <c r="B1814" t="inlineStr">
        <is>
          <t>Cumplimiento de Inspecciones de control</t>
        </is>
      </c>
      <c r="C1814" t="inlineStr">
        <is>
          <t>Administración de Servicios Generales</t>
        </is>
      </c>
      <c r="D1814" t="inlineStr">
        <is>
          <t>Semestral</t>
        </is>
      </c>
      <c r="E1814" t="inlineStr">
        <is>
          <t>Positivo</t>
        </is>
      </c>
      <c r="F1814" s="134" t="n">
        <v>45382</v>
      </c>
      <c r="G1814" t="inlineStr">
        <is>
          <t>300-2024-03-31</t>
        </is>
      </c>
      <c r="H1814" t="inlineStr">
        <is>
          <t>NIP</t>
        </is>
      </c>
      <c r="I1814" t="inlineStr">
        <is>
          <t># Inspecciones planeadas</t>
        </is>
      </c>
      <c r="J1814" t="n">
        <v>12</v>
      </c>
    </row>
    <row r="1815">
      <c r="A1815" t="n">
        <v>300</v>
      </c>
      <c r="B1815" t="inlineStr">
        <is>
          <t>Cumplimiento de Inspecciones de control</t>
        </is>
      </c>
      <c r="C1815" t="inlineStr">
        <is>
          <t>Administración de Servicios Generales</t>
        </is>
      </c>
      <c r="D1815" t="inlineStr">
        <is>
          <t>Semestral</t>
        </is>
      </c>
      <c r="E1815" t="inlineStr">
        <is>
          <t>Positivo</t>
        </is>
      </c>
      <c r="F1815" s="134" t="n">
        <v>45473</v>
      </c>
      <c r="G1815" t="inlineStr">
        <is>
          <t>300-2024-06-30</t>
        </is>
      </c>
      <c r="H1815" t="inlineStr">
        <is>
          <t>NIE</t>
        </is>
      </c>
      <c r="I1815" t="inlineStr">
        <is>
          <t># Inspecciones ejecutadas</t>
        </is>
      </c>
      <c r="J1815" t="n">
        <v>12</v>
      </c>
    </row>
    <row r="1816">
      <c r="A1816" t="n">
        <v>300</v>
      </c>
      <c r="B1816" t="inlineStr">
        <is>
          <t>Cumplimiento de Inspecciones de control</t>
        </is>
      </c>
      <c r="C1816" t="inlineStr">
        <is>
          <t>Administración de Servicios Generales</t>
        </is>
      </c>
      <c r="D1816" t="inlineStr">
        <is>
          <t>Semestral</t>
        </is>
      </c>
      <c r="E1816" t="inlineStr">
        <is>
          <t>Positivo</t>
        </is>
      </c>
      <c r="F1816" s="134" t="n">
        <v>45473</v>
      </c>
      <c r="G1816" t="inlineStr">
        <is>
          <t>300-2024-06-30</t>
        </is>
      </c>
      <c r="H1816" t="inlineStr">
        <is>
          <t>NIP</t>
        </is>
      </c>
      <c r="I1816" t="inlineStr">
        <is>
          <t># Inspecciones planeadas</t>
        </is>
      </c>
      <c r="J1816" t="n">
        <v>12</v>
      </c>
    </row>
    <row r="1817">
      <c r="A1817" t="n">
        <v>300</v>
      </c>
      <c r="B1817" t="inlineStr">
        <is>
          <t>Cumplimiento de Inspecciones de control</t>
        </is>
      </c>
      <c r="C1817" t="inlineStr">
        <is>
          <t>Administración de Servicios Generales</t>
        </is>
      </c>
      <c r="D1817" t="inlineStr">
        <is>
          <t>Semestral</t>
        </is>
      </c>
      <c r="E1817" t="inlineStr">
        <is>
          <t>Positivo</t>
        </is>
      </c>
      <c r="F1817" s="134" t="n">
        <v>45565</v>
      </c>
      <c r="G1817" t="inlineStr">
        <is>
          <t>300-2024-09-30</t>
        </is>
      </c>
      <c r="H1817" t="inlineStr">
        <is>
          <t>NIE</t>
        </is>
      </c>
      <c r="I1817" t="inlineStr">
        <is>
          <t># Inspecciones ejecutadas</t>
        </is>
      </c>
      <c r="J1817" t="n">
        <v>11</v>
      </c>
    </row>
    <row r="1818">
      <c r="A1818" t="n">
        <v>300</v>
      </c>
      <c r="B1818" t="inlineStr">
        <is>
          <t>Cumplimiento de Inspecciones de control</t>
        </is>
      </c>
      <c r="C1818" t="inlineStr">
        <is>
          <t>Administración de Servicios Generales</t>
        </is>
      </c>
      <c r="D1818" t="inlineStr">
        <is>
          <t>Semestral</t>
        </is>
      </c>
      <c r="E1818" t="inlineStr">
        <is>
          <t>Positivo</t>
        </is>
      </c>
      <c r="F1818" s="134" t="n">
        <v>45565</v>
      </c>
      <c r="G1818" t="inlineStr">
        <is>
          <t>300-2024-09-30</t>
        </is>
      </c>
      <c r="H1818" t="inlineStr">
        <is>
          <t>NIP</t>
        </is>
      </c>
      <c r="I1818" t="inlineStr">
        <is>
          <t># Inspecciones planeadas</t>
        </is>
      </c>
      <c r="J1818" t="n">
        <v>11</v>
      </c>
    </row>
    <row r="1819">
      <c r="A1819" t="n">
        <v>300</v>
      </c>
      <c r="B1819" t="inlineStr">
        <is>
          <t>Cumplimiento de Inspecciones de control</t>
        </is>
      </c>
      <c r="C1819" t="inlineStr">
        <is>
          <t>Administración de Servicios Generales</t>
        </is>
      </c>
      <c r="D1819" t="inlineStr">
        <is>
          <t>Semestral</t>
        </is>
      </c>
      <c r="E1819" t="inlineStr">
        <is>
          <t>Positivo</t>
        </is>
      </c>
      <c r="F1819" s="134" t="n">
        <v>45657</v>
      </c>
      <c r="G1819" t="inlineStr">
        <is>
          <t>300-2024-12-31</t>
        </is>
      </c>
      <c r="H1819" t="inlineStr">
        <is>
          <t>NIE</t>
        </is>
      </c>
      <c r="I1819" t="inlineStr">
        <is>
          <t># Inspecciones ejecutadas</t>
        </is>
      </c>
      <c r="J1819" t="n">
        <v>11</v>
      </c>
    </row>
    <row r="1820">
      <c r="A1820" t="n">
        <v>300</v>
      </c>
      <c r="B1820" t="inlineStr">
        <is>
          <t>Cumplimiento de Inspecciones de control</t>
        </is>
      </c>
      <c r="C1820" t="inlineStr">
        <is>
          <t>Administración de Servicios Generales</t>
        </is>
      </c>
      <c r="D1820" t="inlineStr">
        <is>
          <t>Semestral</t>
        </is>
      </c>
      <c r="E1820" t="inlineStr">
        <is>
          <t>Positivo</t>
        </is>
      </c>
      <c r="F1820" s="134" t="n">
        <v>45657</v>
      </c>
      <c r="G1820" t="inlineStr">
        <is>
          <t>300-2024-12-31</t>
        </is>
      </c>
      <c r="H1820" t="inlineStr">
        <is>
          <t>NIP</t>
        </is>
      </c>
      <c r="I1820" t="inlineStr">
        <is>
          <t># Inspecciones planeadas</t>
        </is>
      </c>
      <c r="J1820" t="n">
        <v>11</v>
      </c>
    </row>
    <row r="1821">
      <c r="A1821" t="n">
        <v>300</v>
      </c>
      <c r="B1821" t="inlineStr">
        <is>
          <t>Cumplimiento de Inspecciones de control</t>
        </is>
      </c>
      <c r="C1821" t="inlineStr">
        <is>
          <t>Administración de Servicios Generales</t>
        </is>
      </c>
      <c r="D1821" t="inlineStr">
        <is>
          <t>Semestral</t>
        </is>
      </c>
      <c r="E1821" t="inlineStr">
        <is>
          <t>Positivo</t>
        </is>
      </c>
      <c r="F1821" s="134" t="n">
        <v>45747</v>
      </c>
      <c r="G1821" t="inlineStr">
        <is>
          <t>300-2025-03-31</t>
        </is>
      </c>
      <c r="H1821" t="inlineStr">
        <is>
          <t>NIE</t>
        </is>
      </c>
      <c r="I1821" t="inlineStr">
        <is>
          <t># Inspecciones ejecutadas</t>
        </is>
      </c>
      <c r="J1821" t="n">
        <v>11</v>
      </c>
    </row>
    <row r="1822">
      <c r="A1822" t="n">
        <v>300</v>
      </c>
      <c r="B1822" t="inlineStr">
        <is>
          <t>Cumplimiento de Inspecciones de control</t>
        </is>
      </c>
      <c r="C1822" t="inlineStr">
        <is>
          <t>Administración de Servicios Generales</t>
        </is>
      </c>
      <c r="D1822" t="inlineStr">
        <is>
          <t>Semestral</t>
        </is>
      </c>
      <c r="E1822" t="inlineStr">
        <is>
          <t>Positivo</t>
        </is>
      </c>
      <c r="F1822" s="134" t="n">
        <v>45747</v>
      </c>
      <c r="G1822" t="inlineStr">
        <is>
          <t>300-2025-03-31</t>
        </is>
      </c>
      <c r="H1822" t="inlineStr">
        <is>
          <t>NIP</t>
        </is>
      </c>
      <c r="I1822" t="inlineStr">
        <is>
          <t># Inspecciones planeadas</t>
        </is>
      </c>
      <c r="J1822" t="n">
        <v>11</v>
      </c>
    </row>
    <row r="1823">
      <c r="A1823" t="n">
        <v>300</v>
      </c>
      <c r="B1823" t="inlineStr">
        <is>
          <t>Cumplimiento de Inspecciones de control</t>
        </is>
      </c>
      <c r="C1823" t="inlineStr">
        <is>
          <t>Administración de Servicios Generales</t>
        </is>
      </c>
      <c r="D1823" t="inlineStr">
        <is>
          <t>Semestral</t>
        </is>
      </c>
      <c r="E1823" t="inlineStr">
        <is>
          <t>Positivo</t>
        </is>
      </c>
      <c r="F1823" s="134" t="n">
        <v>45838</v>
      </c>
      <c r="G1823" t="inlineStr">
        <is>
          <t>300-2025-06-30</t>
        </is>
      </c>
      <c r="H1823" t="inlineStr">
        <is>
          <t>NIE</t>
        </is>
      </c>
      <c r="I1823" t="inlineStr">
        <is>
          <t># Inspecciones ejecutadas</t>
        </is>
      </c>
      <c r="J1823" t="n">
        <v>11</v>
      </c>
    </row>
    <row r="1824">
      <c r="A1824" t="n">
        <v>300</v>
      </c>
      <c r="B1824" t="inlineStr">
        <is>
          <t>Cumplimiento de Inspecciones de control</t>
        </is>
      </c>
      <c r="C1824" t="inlineStr">
        <is>
          <t>Administración de Servicios Generales</t>
        </is>
      </c>
      <c r="D1824" t="inlineStr">
        <is>
          <t>Semestral</t>
        </is>
      </c>
      <c r="E1824" t="inlineStr">
        <is>
          <t>Positivo</t>
        </is>
      </c>
      <c r="F1824" s="134" t="n">
        <v>45838</v>
      </c>
      <c r="G1824" t="inlineStr">
        <is>
          <t>300-2025-06-30</t>
        </is>
      </c>
      <c r="H1824" t="inlineStr">
        <is>
          <t>NIP</t>
        </is>
      </c>
      <c r="I1824" t="inlineStr">
        <is>
          <t># Inspecciones planeadas</t>
        </is>
      </c>
      <c r="J1824" t="n">
        <v>11</v>
      </c>
    </row>
    <row r="1825">
      <c r="A1825" t="n">
        <v>300</v>
      </c>
      <c r="B1825" t="inlineStr">
        <is>
          <t>Cumplimiento de Inspecciones de control</t>
        </is>
      </c>
      <c r="C1825" t="inlineStr">
        <is>
          <t>Administración de Servicios Generales</t>
        </is>
      </c>
      <c r="D1825" t="inlineStr">
        <is>
          <t>Semestral</t>
        </is>
      </c>
      <c r="E1825" t="inlineStr">
        <is>
          <t>Positivo</t>
        </is>
      </c>
      <c r="F1825" s="134" t="n">
        <v>45930</v>
      </c>
      <c r="G1825" t="inlineStr">
        <is>
          <t>300-2025-09-30</t>
        </is>
      </c>
      <c r="H1825" t="inlineStr">
        <is>
          <t>NIE</t>
        </is>
      </c>
      <c r="I1825" t="inlineStr">
        <is>
          <t># Inspecciones ejecutadas</t>
        </is>
      </c>
      <c r="J1825" t="n">
        <v>11</v>
      </c>
    </row>
    <row r="1826">
      <c r="A1826" t="n">
        <v>300</v>
      </c>
      <c r="B1826" t="inlineStr">
        <is>
          <t>Cumplimiento de Inspecciones de control</t>
        </is>
      </c>
      <c r="C1826" t="inlineStr">
        <is>
          <t>Administración de Servicios Generales</t>
        </is>
      </c>
      <c r="D1826" t="inlineStr">
        <is>
          <t>Semestral</t>
        </is>
      </c>
      <c r="E1826" t="inlineStr">
        <is>
          <t>Positivo</t>
        </is>
      </c>
      <c r="F1826" s="134" t="n">
        <v>45930</v>
      </c>
      <c r="G1826" t="inlineStr">
        <is>
          <t>300-2025-09-30</t>
        </is>
      </c>
      <c r="H1826" t="inlineStr">
        <is>
          <t>NIP</t>
        </is>
      </c>
      <c r="I1826" t="inlineStr">
        <is>
          <t># Inspecciones planeadas</t>
        </is>
      </c>
      <c r="J1826" t="n">
        <v>11</v>
      </c>
    </row>
    <row r="1827">
      <c r="A1827" t="n">
        <v>300</v>
      </c>
      <c r="B1827" t="inlineStr">
        <is>
          <t>Cumplimiento de Inspecciones de control</t>
        </is>
      </c>
      <c r="C1827" t="inlineStr">
        <is>
          <t>Administración de Servicios Generales</t>
        </is>
      </c>
      <c r="D1827" t="inlineStr">
        <is>
          <t>Semestral</t>
        </is>
      </c>
      <c r="E1827" t="inlineStr">
        <is>
          <t>Positivo</t>
        </is>
      </c>
      <c r="F1827" s="134" t="n">
        <v>46022</v>
      </c>
      <c r="G1827" t="inlineStr">
        <is>
          <t>300-2025-12-31</t>
        </is>
      </c>
      <c r="H1827" t="inlineStr">
        <is>
          <t>NIE</t>
        </is>
      </c>
      <c r="I1827" t="inlineStr">
        <is>
          <t># Inspecciones ejecutadas</t>
        </is>
      </c>
      <c r="J1827" t="n">
        <v>11</v>
      </c>
    </row>
    <row r="1828">
      <c r="A1828" t="n">
        <v>300</v>
      </c>
      <c r="B1828" t="inlineStr">
        <is>
          <t>Cumplimiento de Inspecciones de control</t>
        </is>
      </c>
      <c r="C1828" t="inlineStr">
        <is>
          <t>Administración de Servicios Generales</t>
        </is>
      </c>
      <c r="D1828" t="inlineStr">
        <is>
          <t>Semestral</t>
        </is>
      </c>
      <c r="E1828" t="inlineStr">
        <is>
          <t>Positivo</t>
        </is>
      </c>
      <c r="F1828" s="134" t="n">
        <v>46022</v>
      </c>
      <c r="G1828" t="inlineStr">
        <is>
          <t>300-2025-12-31</t>
        </is>
      </c>
      <c r="H1828" t="inlineStr">
        <is>
          <t>NIP</t>
        </is>
      </c>
      <c r="I1828" t="inlineStr">
        <is>
          <t># Inspecciones planeadas</t>
        </is>
      </c>
      <c r="J1828" t="n">
        <v>11</v>
      </c>
    </row>
    <row r="1829">
      <c r="A1829" t="n">
        <v>301</v>
      </c>
      <c r="B1829" t="inlineStr">
        <is>
          <t>Cumplimiento plan de trabajo</t>
        </is>
      </c>
      <c r="C1829" t="inlineStr">
        <is>
          <t>Administración de Servicios Generales</t>
        </is>
      </c>
      <c r="D1829" t="inlineStr">
        <is>
          <t>Semestral</t>
        </is>
      </c>
      <c r="E1829" t="inlineStr">
        <is>
          <t>Positivo</t>
        </is>
      </c>
      <c r="F1829" s="134" t="n">
        <v>45016</v>
      </c>
      <c r="G1829" t="inlineStr">
        <is>
          <t>301-2023-03-31</t>
        </is>
      </c>
      <c r="H1829" t="inlineStr">
        <is>
          <t>AEPTSG</t>
        </is>
      </c>
      <c r="I1829" t="inlineStr">
        <is>
          <t>Actividades ejecutadas plan de trabajo SG</t>
        </is>
      </c>
      <c r="J1829" t="n">
        <v>4</v>
      </c>
    </row>
    <row r="1830">
      <c r="A1830" t="n">
        <v>301</v>
      </c>
      <c r="B1830" t="inlineStr">
        <is>
          <t>Cumplimiento plan de trabajo</t>
        </is>
      </c>
      <c r="C1830" t="inlineStr">
        <is>
          <t>Administración de Servicios Generales</t>
        </is>
      </c>
      <c r="D1830" t="inlineStr">
        <is>
          <t>Semestral</t>
        </is>
      </c>
      <c r="E1830" t="inlineStr">
        <is>
          <t>Positivo</t>
        </is>
      </c>
      <c r="F1830" s="134" t="n">
        <v>45016</v>
      </c>
      <c r="G1830" t="inlineStr">
        <is>
          <t>301-2023-03-31</t>
        </is>
      </c>
      <c r="H1830" t="inlineStr">
        <is>
          <t>APPTSG</t>
        </is>
      </c>
      <c r="I1830" t="inlineStr">
        <is>
          <t>Actividades planeadas plan de trabajo SG</t>
        </is>
      </c>
      <c r="J1830" t="n">
        <v>4</v>
      </c>
    </row>
    <row r="1831">
      <c r="A1831" t="n">
        <v>301</v>
      </c>
      <c r="B1831" t="inlineStr">
        <is>
          <t>Cumplimiento plan de trabajo</t>
        </is>
      </c>
      <c r="C1831" t="inlineStr">
        <is>
          <t>Administración de Servicios Generales</t>
        </is>
      </c>
      <c r="D1831" t="inlineStr">
        <is>
          <t>Semestral</t>
        </is>
      </c>
      <c r="E1831" t="inlineStr">
        <is>
          <t>Positivo</t>
        </is>
      </c>
      <c r="F1831" s="134" t="n">
        <v>45107</v>
      </c>
      <c r="G1831" t="inlineStr">
        <is>
          <t>301-2023-06-30</t>
        </is>
      </c>
      <c r="H1831" t="inlineStr">
        <is>
          <t>AEPTSG</t>
        </is>
      </c>
      <c r="I1831" t="inlineStr">
        <is>
          <t>Actividades ejecutadas plan de trabajo SG</t>
        </is>
      </c>
      <c r="J1831" t="n">
        <v>4</v>
      </c>
    </row>
    <row r="1832">
      <c r="A1832" t="n">
        <v>301</v>
      </c>
      <c r="B1832" t="inlineStr">
        <is>
          <t>Cumplimiento plan de trabajo</t>
        </is>
      </c>
      <c r="C1832" t="inlineStr">
        <is>
          <t>Administración de Servicios Generales</t>
        </is>
      </c>
      <c r="D1832" t="inlineStr">
        <is>
          <t>Semestral</t>
        </is>
      </c>
      <c r="E1832" t="inlineStr">
        <is>
          <t>Positivo</t>
        </is>
      </c>
      <c r="F1832" s="134" t="n">
        <v>45107</v>
      </c>
      <c r="G1832" t="inlineStr">
        <is>
          <t>301-2023-06-30</t>
        </is>
      </c>
      <c r="H1832" t="inlineStr">
        <is>
          <t>APPTSG</t>
        </is>
      </c>
      <c r="I1832" t="inlineStr">
        <is>
          <t>Actividades planeadas plan de trabajo SG</t>
        </is>
      </c>
      <c r="J1832" t="n">
        <v>4</v>
      </c>
    </row>
    <row r="1833">
      <c r="A1833" t="n">
        <v>301</v>
      </c>
      <c r="B1833" t="inlineStr">
        <is>
          <t>Cumplimiento plan de trabajo</t>
        </is>
      </c>
      <c r="C1833" t="inlineStr">
        <is>
          <t>Administración de Servicios Generales</t>
        </is>
      </c>
      <c r="D1833" t="inlineStr">
        <is>
          <t>Semestral</t>
        </is>
      </c>
      <c r="E1833" t="inlineStr">
        <is>
          <t>Positivo</t>
        </is>
      </c>
      <c r="F1833" s="134" t="n">
        <v>45199</v>
      </c>
      <c r="G1833" t="inlineStr">
        <is>
          <t>301-2023-09-30</t>
        </is>
      </c>
      <c r="H1833" t="inlineStr">
        <is>
          <t>AEPTSG</t>
        </is>
      </c>
      <c r="I1833" t="inlineStr">
        <is>
          <t>Actividades ejecutadas plan de trabajo SG</t>
        </is>
      </c>
      <c r="J1833" t="n">
        <v>4</v>
      </c>
    </row>
    <row r="1834">
      <c r="A1834" t="n">
        <v>301</v>
      </c>
      <c r="B1834" t="inlineStr">
        <is>
          <t>Cumplimiento plan de trabajo</t>
        </is>
      </c>
      <c r="C1834" t="inlineStr">
        <is>
          <t>Administración de Servicios Generales</t>
        </is>
      </c>
      <c r="D1834" t="inlineStr">
        <is>
          <t>Semestral</t>
        </is>
      </c>
      <c r="E1834" t="inlineStr">
        <is>
          <t>Positivo</t>
        </is>
      </c>
      <c r="F1834" s="134" t="n">
        <v>45199</v>
      </c>
      <c r="G1834" t="inlineStr">
        <is>
          <t>301-2023-09-30</t>
        </is>
      </c>
      <c r="H1834" t="inlineStr">
        <is>
          <t>APPTSG</t>
        </is>
      </c>
      <c r="I1834" t="inlineStr">
        <is>
          <t>Actividades planeadas plan de trabajo SG</t>
        </is>
      </c>
      <c r="J1834" t="n">
        <v>4</v>
      </c>
    </row>
    <row r="1835">
      <c r="A1835" t="n">
        <v>301</v>
      </c>
      <c r="B1835" t="inlineStr">
        <is>
          <t>Cumplimiento plan de trabajo</t>
        </is>
      </c>
      <c r="C1835" t="inlineStr">
        <is>
          <t>Administración de Servicios Generales</t>
        </is>
      </c>
      <c r="D1835" t="inlineStr">
        <is>
          <t>Semestral</t>
        </is>
      </c>
      <c r="E1835" t="inlineStr">
        <is>
          <t>Positivo</t>
        </is>
      </c>
      <c r="F1835" s="134" t="n">
        <v>45291</v>
      </c>
      <c r="G1835" t="inlineStr">
        <is>
          <t>301-2023-12-31</t>
        </is>
      </c>
      <c r="H1835" t="inlineStr">
        <is>
          <t>AEPTSG</t>
        </is>
      </c>
      <c r="I1835" t="inlineStr">
        <is>
          <t>Actividades ejecutadas plan de trabajo SG</t>
        </is>
      </c>
      <c r="J1835" t="n">
        <v>4</v>
      </c>
    </row>
    <row r="1836">
      <c r="A1836" t="n">
        <v>301</v>
      </c>
      <c r="B1836" t="inlineStr">
        <is>
          <t>Cumplimiento plan de trabajo</t>
        </is>
      </c>
      <c r="C1836" t="inlineStr">
        <is>
          <t>Administración de Servicios Generales</t>
        </is>
      </c>
      <c r="D1836" t="inlineStr">
        <is>
          <t>Semestral</t>
        </is>
      </c>
      <c r="E1836" t="inlineStr">
        <is>
          <t>Positivo</t>
        </is>
      </c>
      <c r="F1836" s="134" t="n">
        <v>45291</v>
      </c>
      <c r="G1836" t="inlineStr">
        <is>
          <t>301-2023-12-31</t>
        </is>
      </c>
      <c r="H1836" t="inlineStr">
        <is>
          <t>APPTSG</t>
        </is>
      </c>
      <c r="I1836" t="inlineStr">
        <is>
          <t>Actividades planeadas plan de trabajo SG</t>
        </is>
      </c>
      <c r="J1836" t="n">
        <v>4</v>
      </c>
    </row>
    <row r="1837">
      <c r="A1837" t="n">
        <v>301</v>
      </c>
      <c r="B1837" t="inlineStr">
        <is>
          <t>Cumplimiento plan de trabajo</t>
        </is>
      </c>
      <c r="C1837" t="inlineStr">
        <is>
          <t>Administración de Servicios Generales</t>
        </is>
      </c>
      <c r="D1837" t="inlineStr">
        <is>
          <t>Semestral</t>
        </is>
      </c>
      <c r="E1837" t="inlineStr">
        <is>
          <t>Positivo</t>
        </is>
      </c>
      <c r="F1837" s="134" t="n">
        <v>45382</v>
      </c>
      <c r="G1837" t="inlineStr">
        <is>
          <t>301-2024-03-31</t>
        </is>
      </c>
      <c r="H1837" t="inlineStr">
        <is>
          <t>AEPTSG</t>
        </is>
      </c>
      <c r="I1837" t="inlineStr">
        <is>
          <t>Actividades ejecutadas plan de trabajo SG</t>
        </is>
      </c>
      <c r="J1837" t="n">
        <v>4</v>
      </c>
    </row>
    <row r="1838">
      <c r="A1838" t="n">
        <v>301</v>
      </c>
      <c r="B1838" t="inlineStr">
        <is>
          <t>Cumplimiento plan de trabajo</t>
        </is>
      </c>
      <c r="C1838" t="inlineStr">
        <is>
          <t>Administración de Servicios Generales</t>
        </is>
      </c>
      <c r="D1838" t="inlineStr">
        <is>
          <t>Semestral</t>
        </is>
      </c>
      <c r="E1838" t="inlineStr">
        <is>
          <t>Positivo</t>
        </is>
      </c>
      <c r="F1838" s="134" t="n">
        <v>45382</v>
      </c>
      <c r="G1838" t="inlineStr">
        <is>
          <t>301-2024-03-31</t>
        </is>
      </c>
      <c r="H1838" t="inlineStr">
        <is>
          <t>APPTSG</t>
        </is>
      </c>
      <c r="I1838" t="inlineStr">
        <is>
          <t>Actividades planeadas plan de trabajo SG</t>
        </is>
      </c>
      <c r="J1838" t="n">
        <v>4</v>
      </c>
    </row>
    <row r="1839">
      <c r="A1839" t="n">
        <v>301</v>
      </c>
      <c r="B1839" t="inlineStr">
        <is>
          <t>Cumplimiento plan de trabajo</t>
        </is>
      </c>
      <c r="C1839" t="inlineStr">
        <is>
          <t>Administración de Servicios Generales</t>
        </is>
      </c>
      <c r="D1839" t="inlineStr">
        <is>
          <t>Semestral</t>
        </is>
      </c>
      <c r="E1839" t="inlineStr">
        <is>
          <t>Positivo</t>
        </is>
      </c>
      <c r="F1839" s="134" t="n">
        <v>45473</v>
      </c>
      <c r="G1839" t="inlineStr">
        <is>
          <t>301-2024-06-30</t>
        </is>
      </c>
      <c r="H1839" t="inlineStr">
        <is>
          <t>AEPTSG</t>
        </is>
      </c>
      <c r="I1839" t="inlineStr">
        <is>
          <t>Actividades ejecutadas plan de trabajo SG</t>
        </is>
      </c>
      <c r="J1839" t="n">
        <v>4</v>
      </c>
    </row>
    <row r="1840">
      <c r="A1840" t="n">
        <v>301</v>
      </c>
      <c r="B1840" t="inlineStr">
        <is>
          <t>Cumplimiento plan de trabajo</t>
        </is>
      </c>
      <c r="C1840" t="inlineStr">
        <is>
          <t>Administración de Servicios Generales</t>
        </is>
      </c>
      <c r="D1840" t="inlineStr">
        <is>
          <t>Semestral</t>
        </is>
      </c>
      <c r="E1840" t="inlineStr">
        <is>
          <t>Positivo</t>
        </is>
      </c>
      <c r="F1840" s="134" t="n">
        <v>45473</v>
      </c>
      <c r="G1840" t="inlineStr">
        <is>
          <t>301-2024-06-30</t>
        </is>
      </c>
      <c r="H1840" t="inlineStr">
        <is>
          <t>APPTSG</t>
        </is>
      </c>
      <c r="I1840" t="inlineStr">
        <is>
          <t>Actividades planeadas plan de trabajo SG</t>
        </is>
      </c>
      <c r="J1840" t="n">
        <v>4</v>
      </c>
    </row>
    <row r="1841">
      <c r="A1841" t="n">
        <v>301</v>
      </c>
      <c r="B1841" t="inlineStr">
        <is>
          <t>Cumplimiento plan de trabajo</t>
        </is>
      </c>
      <c r="C1841" t="inlineStr">
        <is>
          <t>Administración de Servicios Generales</t>
        </is>
      </c>
      <c r="D1841" t="inlineStr">
        <is>
          <t>Semestral</t>
        </is>
      </c>
      <c r="E1841" t="inlineStr">
        <is>
          <t>Positivo</t>
        </is>
      </c>
      <c r="F1841" s="134" t="n">
        <v>45565</v>
      </c>
      <c r="G1841" t="inlineStr">
        <is>
          <t>301-2024-09-30</t>
        </is>
      </c>
      <c r="H1841" t="inlineStr">
        <is>
          <t>AEPTSG</t>
        </is>
      </c>
      <c r="I1841" t="inlineStr">
        <is>
          <t>Actividades ejecutadas plan de trabajo SG</t>
        </is>
      </c>
      <c r="J1841" t="n">
        <v>4</v>
      </c>
    </row>
    <row r="1842">
      <c r="A1842" t="n">
        <v>301</v>
      </c>
      <c r="B1842" t="inlineStr">
        <is>
          <t>Cumplimiento plan de trabajo</t>
        </is>
      </c>
      <c r="C1842" t="inlineStr">
        <is>
          <t>Administración de Servicios Generales</t>
        </is>
      </c>
      <c r="D1842" t="inlineStr">
        <is>
          <t>Semestral</t>
        </is>
      </c>
      <c r="E1842" t="inlineStr">
        <is>
          <t>Positivo</t>
        </is>
      </c>
      <c r="F1842" s="134" t="n">
        <v>45565</v>
      </c>
      <c r="G1842" t="inlineStr">
        <is>
          <t>301-2024-09-30</t>
        </is>
      </c>
      <c r="H1842" t="inlineStr">
        <is>
          <t>APPTSG</t>
        </is>
      </c>
      <c r="I1842" t="inlineStr">
        <is>
          <t>Actividades planeadas plan de trabajo SG</t>
        </is>
      </c>
      <c r="J1842" t="n">
        <v>4</v>
      </c>
    </row>
    <row r="1843">
      <c r="A1843" t="n">
        <v>301</v>
      </c>
      <c r="B1843" t="inlineStr">
        <is>
          <t>Cumplimiento plan de trabajo</t>
        </is>
      </c>
      <c r="C1843" t="inlineStr">
        <is>
          <t>Administración de Servicios Generales</t>
        </is>
      </c>
      <c r="D1843" t="inlineStr">
        <is>
          <t>Semestral</t>
        </is>
      </c>
      <c r="E1843" t="inlineStr">
        <is>
          <t>Positivo</t>
        </is>
      </c>
      <c r="F1843" s="134" t="n">
        <v>45657</v>
      </c>
      <c r="G1843" t="inlineStr">
        <is>
          <t>301-2024-12-31</t>
        </is>
      </c>
      <c r="H1843" t="inlineStr">
        <is>
          <t>AEPTSG</t>
        </is>
      </c>
      <c r="I1843" t="inlineStr">
        <is>
          <t>Actividades ejecutadas plan de trabajo SG</t>
        </is>
      </c>
      <c r="J1843" t="n">
        <v>4</v>
      </c>
    </row>
    <row r="1844">
      <c r="A1844" t="n">
        <v>301</v>
      </c>
      <c r="B1844" t="inlineStr">
        <is>
          <t>Cumplimiento plan de trabajo</t>
        </is>
      </c>
      <c r="C1844" t="inlineStr">
        <is>
          <t>Administración de Servicios Generales</t>
        </is>
      </c>
      <c r="D1844" t="inlineStr">
        <is>
          <t>Semestral</t>
        </is>
      </c>
      <c r="E1844" t="inlineStr">
        <is>
          <t>Positivo</t>
        </is>
      </c>
      <c r="F1844" s="134" t="n">
        <v>45657</v>
      </c>
      <c r="G1844" t="inlineStr">
        <is>
          <t>301-2024-12-31</t>
        </is>
      </c>
      <c r="H1844" t="inlineStr">
        <is>
          <t>APPTSG</t>
        </is>
      </c>
      <c r="I1844" t="inlineStr">
        <is>
          <t>Actividades planeadas plan de trabajo SG</t>
        </is>
      </c>
      <c r="J1844" t="n">
        <v>4</v>
      </c>
    </row>
    <row r="1845">
      <c r="A1845" t="n">
        <v>301</v>
      </c>
      <c r="B1845" t="inlineStr">
        <is>
          <t>Cumplimiento plan de trabajo</t>
        </is>
      </c>
      <c r="C1845" t="inlineStr">
        <is>
          <t>Administración de Servicios Generales</t>
        </is>
      </c>
      <c r="D1845" t="inlineStr">
        <is>
          <t>Semestral</t>
        </is>
      </c>
      <c r="E1845" t="inlineStr">
        <is>
          <t>Positivo</t>
        </is>
      </c>
      <c r="F1845" s="134" t="n">
        <v>45747</v>
      </c>
      <c r="G1845" t="inlineStr">
        <is>
          <t>301-2025-03-31</t>
        </is>
      </c>
      <c r="H1845" t="inlineStr">
        <is>
          <t>AEPTSG</t>
        </is>
      </c>
      <c r="I1845" t="inlineStr">
        <is>
          <t>Actividades ejecutadas plan de trabajo SG</t>
        </is>
      </c>
      <c r="J1845" t="n">
        <v>4</v>
      </c>
    </row>
    <row r="1846">
      <c r="A1846" t="n">
        <v>301</v>
      </c>
      <c r="B1846" t="inlineStr">
        <is>
          <t>Cumplimiento plan de trabajo</t>
        </is>
      </c>
      <c r="C1846" t="inlineStr">
        <is>
          <t>Administración de Servicios Generales</t>
        </is>
      </c>
      <c r="D1846" t="inlineStr">
        <is>
          <t>Semestral</t>
        </is>
      </c>
      <c r="E1846" t="inlineStr">
        <is>
          <t>Positivo</t>
        </is>
      </c>
      <c r="F1846" s="134" t="n">
        <v>45747</v>
      </c>
      <c r="G1846" t="inlineStr">
        <is>
          <t>301-2025-03-31</t>
        </is>
      </c>
      <c r="H1846" t="inlineStr">
        <is>
          <t>APPTSG</t>
        </is>
      </c>
      <c r="I1846" t="inlineStr">
        <is>
          <t>Actividades planeadas plan de trabajo SG</t>
        </is>
      </c>
      <c r="J1846" t="n">
        <v>4</v>
      </c>
    </row>
    <row r="1847">
      <c r="A1847" t="n">
        <v>301</v>
      </c>
      <c r="B1847" t="inlineStr">
        <is>
          <t>Cumplimiento plan de trabajo</t>
        </is>
      </c>
      <c r="C1847" t="inlineStr">
        <is>
          <t>Administración de Servicios Generales</t>
        </is>
      </c>
      <c r="D1847" t="inlineStr">
        <is>
          <t>Semestral</t>
        </is>
      </c>
      <c r="E1847" t="inlineStr">
        <is>
          <t>Positivo</t>
        </is>
      </c>
      <c r="F1847" s="134" t="n">
        <v>45838</v>
      </c>
      <c r="G1847" t="inlineStr">
        <is>
          <t>301-2025-06-30</t>
        </is>
      </c>
      <c r="H1847" t="inlineStr">
        <is>
          <t>AEPTSG</t>
        </is>
      </c>
      <c r="I1847" t="inlineStr">
        <is>
          <t>Actividades ejecutadas plan de trabajo SG</t>
        </is>
      </c>
      <c r="J1847" t="n">
        <v>4</v>
      </c>
    </row>
    <row r="1848">
      <c r="A1848" t="n">
        <v>301</v>
      </c>
      <c r="B1848" t="inlineStr">
        <is>
          <t>Cumplimiento plan de trabajo</t>
        </is>
      </c>
      <c r="C1848" t="inlineStr">
        <is>
          <t>Administración de Servicios Generales</t>
        </is>
      </c>
      <c r="D1848" t="inlineStr">
        <is>
          <t>Semestral</t>
        </is>
      </c>
      <c r="E1848" t="inlineStr">
        <is>
          <t>Positivo</t>
        </is>
      </c>
      <c r="F1848" s="134" t="n">
        <v>45838</v>
      </c>
      <c r="G1848" t="inlineStr">
        <is>
          <t>301-2025-06-30</t>
        </is>
      </c>
      <c r="H1848" t="inlineStr">
        <is>
          <t>APPTSG</t>
        </is>
      </c>
      <c r="I1848" t="inlineStr">
        <is>
          <t>Actividades planeadas plan de trabajo SG</t>
        </is>
      </c>
      <c r="J1848" t="n">
        <v>4</v>
      </c>
    </row>
    <row r="1849">
      <c r="A1849" t="n">
        <v>301</v>
      </c>
      <c r="B1849" t="inlineStr">
        <is>
          <t>Cumplimiento plan de trabajo</t>
        </is>
      </c>
      <c r="C1849" t="inlineStr">
        <is>
          <t>Administración de Servicios Generales</t>
        </is>
      </c>
      <c r="D1849" t="inlineStr">
        <is>
          <t>Semestral</t>
        </is>
      </c>
      <c r="E1849" t="inlineStr">
        <is>
          <t>Positivo</t>
        </is>
      </c>
      <c r="F1849" s="134" t="n">
        <v>45930</v>
      </c>
      <c r="G1849" t="inlineStr">
        <is>
          <t>301-2025-09-30</t>
        </is>
      </c>
      <c r="H1849" t="inlineStr">
        <is>
          <t>AEPTSG</t>
        </is>
      </c>
      <c r="I1849" t="inlineStr">
        <is>
          <t>Actividades ejecutadas plan de trabajo SG</t>
        </is>
      </c>
      <c r="J1849" t="n">
        <v>4</v>
      </c>
    </row>
    <row r="1850">
      <c r="A1850" t="n">
        <v>301</v>
      </c>
      <c r="B1850" t="inlineStr">
        <is>
          <t>Cumplimiento plan de trabajo</t>
        </is>
      </c>
      <c r="C1850" t="inlineStr">
        <is>
          <t>Administración de Servicios Generales</t>
        </is>
      </c>
      <c r="D1850" t="inlineStr">
        <is>
          <t>Semestral</t>
        </is>
      </c>
      <c r="E1850" t="inlineStr">
        <is>
          <t>Positivo</t>
        </is>
      </c>
      <c r="F1850" s="134" t="n">
        <v>45930</v>
      </c>
      <c r="G1850" t="inlineStr">
        <is>
          <t>301-2025-09-30</t>
        </is>
      </c>
      <c r="H1850" t="inlineStr">
        <is>
          <t>APPTSG</t>
        </is>
      </c>
      <c r="I1850" t="inlineStr">
        <is>
          <t>Actividades planeadas plan de trabajo SG</t>
        </is>
      </c>
      <c r="J1850" t="n">
        <v>4</v>
      </c>
    </row>
    <row r="1851">
      <c r="A1851" t="n">
        <v>301</v>
      </c>
      <c r="B1851" t="inlineStr">
        <is>
          <t>Cumplimiento plan de trabajo</t>
        </is>
      </c>
      <c r="C1851" t="inlineStr">
        <is>
          <t>Administración de Servicios Generales</t>
        </is>
      </c>
      <c r="D1851" t="inlineStr">
        <is>
          <t>Semestral</t>
        </is>
      </c>
      <c r="E1851" t="inlineStr">
        <is>
          <t>Positivo</t>
        </is>
      </c>
      <c r="F1851" s="134" t="n">
        <v>46022</v>
      </c>
      <c r="G1851" t="inlineStr">
        <is>
          <t>301-2025-12-31</t>
        </is>
      </c>
      <c r="H1851" t="inlineStr">
        <is>
          <t>AEPTSG</t>
        </is>
      </c>
      <c r="I1851" t="inlineStr">
        <is>
          <t>Actividades ejecutadas plan de trabajo SG</t>
        </is>
      </c>
      <c r="J1851" t="n">
        <v>4</v>
      </c>
    </row>
    <row r="1852">
      <c r="A1852" t="n">
        <v>301</v>
      </c>
      <c r="B1852" t="inlineStr">
        <is>
          <t>Cumplimiento plan de trabajo</t>
        </is>
      </c>
      <c r="C1852" t="inlineStr">
        <is>
          <t>Administración de Servicios Generales</t>
        </is>
      </c>
      <c r="D1852" t="inlineStr">
        <is>
          <t>Semestral</t>
        </is>
      </c>
      <c r="E1852" t="inlineStr">
        <is>
          <t>Positivo</t>
        </is>
      </c>
      <c r="F1852" s="134" t="n">
        <v>46022</v>
      </c>
      <c r="G1852" t="inlineStr">
        <is>
          <t>301-2025-12-31</t>
        </is>
      </c>
      <c r="H1852" t="inlineStr">
        <is>
          <t>APPTSG</t>
        </is>
      </c>
      <c r="I1852" t="inlineStr">
        <is>
          <t>Actividades planeadas plan de trabajo SG</t>
        </is>
      </c>
      <c r="J1852" t="n">
        <v>4</v>
      </c>
    </row>
    <row r="1853">
      <c r="A1853" t="n">
        <v>304</v>
      </c>
      <c r="B1853" t="inlineStr">
        <is>
          <t>Impacto de Campañas de promoción y prevención</t>
        </is>
      </c>
      <c r="C1853" t="inlineStr">
        <is>
          <t>Servicio de Salud</t>
        </is>
      </c>
      <c r="D1853" t="inlineStr">
        <is>
          <t>Trimestral</t>
        </is>
      </c>
      <c r="E1853" t="inlineStr">
        <is>
          <t>Positivo</t>
        </is>
      </c>
      <c r="F1853" s="134" t="n">
        <v>45107</v>
      </c>
      <c r="G1853" t="inlineStr">
        <is>
          <t>304-2023-06-30</t>
        </is>
      </c>
      <c r="H1853" t="inlineStr">
        <is>
          <t>NIAS</t>
        </is>
      </c>
      <c r="I1853" t="inlineStr">
        <is>
          <t>N impactos en actividades de salud del periodo</t>
        </is>
      </c>
      <c r="J1853" t="n">
        <v>3537</v>
      </c>
    </row>
    <row r="1854">
      <c r="A1854" t="n">
        <v>304</v>
      </c>
      <c r="B1854" t="inlineStr">
        <is>
          <t>Impacto de Campañas de promoción y prevención</t>
        </is>
      </c>
      <c r="C1854" t="inlineStr">
        <is>
          <t>Servicio de Salud</t>
        </is>
      </c>
      <c r="D1854" t="inlineStr">
        <is>
          <t>Trimestral</t>
        </is>
      </c>
      <c r="E1854" t="inlineStr">
        <is>
          <t>Positivo</t>
        </is>
      </c>
      <c r="F1854" s="134" t="n">
        <v>45107</v>
      </c>
      <c r="G1854" t="inlineStr">
        <is>
          <t>304-2023-06-30</t>
        </is>
      </c>
      <c r="H1854" t="inlineStr">
        <is>
          <t>NIACE</t>
        </is>
      </c>
      <c r="I1854" t="inlineStr">
        <is>
          <t>N impactos en actividades en salud esperados</t>
        </is>
      </c>
      <c r="J1854" t="n">
        <v>1863</v>
      </c>
    </row>
    <row r="1855">
      <c r="A1855" t="n">
        <v>304</v>
      </c>
      <c r="B1855" t="inlineStr">
        <is>
          <t>Impacto de Campañas de promoción y prevención</t>
        </is>
      </c>
      <c r="C1855" t="inlineStr">
        <is>
          <t>Servicio de Salud</t>
        </is>
      </c>
      <c r="D1855" t="inlineStr">
        <is>
          <t>Trimestral</t>
        </is>
      </c>
      <c r="E1855" t="inlineStr">
        <is>
          <t>Positivo</t>
        </is>
      </c>
      <c r="F1855" s="134" t="n">
        <v>45291</v>
      </c>
      <c r="G1855" t="inlineStr">
        <is>
          <t>304-2023-12-31</t>
        </is>
      </c>
      <c r="H1855" t="inlineStr">
        <is>
          <t>NIAS</t>
        </is>
      </c>
      <c r="I1855" t="inlineStr">
        <is>
          <t>N impactos en actividades de salud del periodo</t>
        </is>
      </c>
      <c r="J1855" t="n">
        <v>3285</v>
      </c>
    </row>
    <row r="1856">
      <c r="A1856" t="n">
        <v>304</v>
      </c>
      <c r="B1856" t="inlineStr">
        <is>
          <t>Impacto de Campañas de promoción y prevención</t>
        </is>
      </c>
      <c r="C1856" t="inlineStr">
        <is>
          <t>Servicio de Salud</t>
        </is>
      </c>
      <c r="D1856" t="inlineStr">
        <is>
          <t>Trimestral</t>
        </is>
      </c>
      <c r="E1856" t="inlineStr">
        <is>
          <t>Positivo</t>
        </is>
      </c>
      <c r="F1856" s="134" t="n">
        <v>45291</v>
      </c>
      <c r="G1856" t="inlineStr">
        <is>
          <t>304-2023-12-31</t>
        </is>
      </c>
      <c r="H1856" t="inlineStr">
        <is>
          <t>NIACE</t>
        </is>
      </c>
      <c r="I1856" t="inlineStr">
        <is>
          <t>N impactos en actividades en salud esperados</t>
        </is>
      </c>
      <c r="J1856" t="n">
        <v>1863</v>
      </c>
    </row>
    <row r="1857">
      <c r="A1857" t="n">
        <v>304</v>
      </c>
      <c r="B1857" t="inlineStr">
        <is>
          <t>Impacto de Campañas de promoción y prevención</t>
        </is>
      </c>
      <c r="C1857" t="inlineStr">
        <is>
          <t>Servicio de Salud</t>
        </is>
      </c>
      <c r="D1857" t="inlineStr">
        <is>
          <t>Trimestral</t>
        </is>
      </c>
      <c r="E1857" t="inlineStr">
        <is>
          <t>Positivo</t>
        </is>
      </c>
      <c r="F1857" s="134" t="n">
        <v>45473</v>
      </c>
      <c r="G1857" t="inlineStr">
        <is>
          <t>304-2024-06-30</t>
        </is>
      </c>
      <c r="H1857" t="inlineStr">
        <is>
          <t>NIAS</t>
        </is>
      </c>
      <c r="I1857" t="inlineStr">
        <is>
          <t>N impactos en actividades de salud del periodo</t>
        </is>
      </c>
      <c r="J1857" t="n">
        <v>3404</v>
      </c>
    </row>
    <row r="1858">
      <c r="A1858" t="n">
        <v>304</v>
      </c>
      <c r="B1858" t="inlineStr">
        <is>
          <t>Impacto de Campañas de promoción y prevención</t>
        </is>
      </c>
      <c r="C1858" t="inlineStr">
        <is>
          <t>Servicio de Salud</t>
        </is>
      </c>
      <c r="D1858" t="inlineStr">
        <is>
          <t>Trimestral</t>
        </is>
      </c>
      <c r="E1858" t="inlineStr">
        <is>
          <t>Positivo</t>
        </is>
      </c>
      <c r="F1858" s="134" t="n">
        <v>45473</v>
      </c>
      <c r="G1858" t="inlineStr">
        <is>
          <t>304-2024-06-30</t>
        </is>
      </c>
      <c r="H1858" t="inlineStr">
        <is>
          <t>NIACE</t>
        </is>
      </c>
      <c r="I1858" t="inlineStr">
        <is>
          <t>N impactos en actividades en salud esperados</t>
        </is>
      </c>
      <c r="J1858" t="n">
        <v>3400</v>
      </c>
    </row>
    <row r="1859">
      <c r="A1859" t="n">
        <v>304</v>
      </c>
      <c r="B1859" t="inlineStr">
        <is>
          <t>Impacto de Campañas de promoción y prevención</t>
        </is>
      </c>
      <c r="C1859" t="inlineStr">
        <is>
          <t>Servicio de Salud</t>
        </is>
      </c>
      <c r="D1859" t="inlineStr">
        <is>
          <t>Trimestral</t>
        </is>
      </c>
      <c r="E1859" t="inlineStr">
        <is>
          <t>Positivo</t>
        </is>
      </c>
      <c r="F1859" s="134" t="n">
        <v>45657</v>
      </c>
      <c r="G1859" t="inlineStr">
        <is>
          <t>304-2024-12-31</t>
        </is>
      </c>
      <c r="H1859" t="inlineStr">
        <is>
          <t>NIAS</t>
        </is>
      </c>
      <c r="I1859" t="inlineStr">
        <is>
          <t>N impactos en actividades de salud del periodo</t>
        </is>
      </c>
      <c r="J1859" t="n">
        <v>2841</v>
      </c>
    </row>
    <row r="1860">
      <c r="A1860" t="n">
        <v>304</v>
      </c>
      <c r="B1860" t="inlineStr">
        <is>
          <t>Impacto de Campañas de promoción y prevención</t>
        </is>
      </c>
      <c r="C1860" t="inlineStr">
        <is>
          <t>Servicio de Salud</t>
        </is>
      </c>
      <c r="D1860" t="inlineStr">
        <is>
          <t>Trimestral</t>
        </is>
      </c>
      <c r="E1860" t="inlineStr">
        <is>
          <t>Positivo</t>
        </is>
      </c>
      <c r="F1860" s="134" t="n">
        <v>45657</v>
      </c>
      <c r="G1860" t="inlineStr">
        <is>
          <t>304-2024-12-31</t>
        </is>
      </c>
      <c r="H1860" t="inlineStr">
        <is>
          <t>NIACE</t>
        </is>
      </c>
      <c r="I1860" t="inlineStr">
        <is>
          <t>N impactos en actividades en salud esperados</t>
        </is>
      </c>
      <c r="J1860" t="n">
        <v>3400</v>
      </c>
    </row>
    <row r="1861">
      <c r="A1861" t="n">
        <v>304</v>
      </c>
      <c r="B1861" t="inlineStr">
        <is>
          <t>Impacto de Campañas de promoción y prevención</t>
        </is>
      </c>
      <c r="C1861" t="inlineStr">
        <is>
          <t>Servicio de Salud</t>
        </is>
      </c>
      <c r="D1861" t="inlineStr">
        <is>
          <t>Trimestral</t>
        </is>
      </c>
      <c r="E1861" t="inlineStr">
        <is>
          <t>Positivo</t>
        </is>
      </c>
      <c r="F1861" s="134" t="n">
        <v>45838</v>
      </c>
      <c r="G1861" t="inlineStr">
        <is>
          <t>304-2025-06-30</t>
        </is>
      </c>
      <c r="H1861" t="inlineStr">
        <is>
          <t>NIAS</t>
        </is>
      </c>
      <c r="I1861" t="inlineStr">
        <is>
          <t>N impactos en actividades de salud del periodo</t>
        </is>
      </c>
      <c r="J1861" t="n">
        <v>3348</v>
      </c>
    </row>
    <row r="1862">
      <c r="A1862" t="n">
        <v>304</v>
      </c>
      <c r="B1862" t="inlineStr">
        <is>
          <t>Impacto de Campañas de promoción y prevención</t>
        </is>
      </c>
      <c r="C1862" t="inlineStr">
        <is>
          <t>Servicio de Salud</t>
        </is>
      </c>
      <c r="D1862" t="inlineStr">
        <is>
          <t>Trimestral</t>
        </is>
      </c>
      <c r="E1862" t="inlineStr">
        <is>
          <t>Positivo</t>
        </is>
      </c>
      <c r="F1862" s="134" t="n">
        <v>45838</v>
      </c>
      <c r="G1862" t="inlineStr">
        <is>
          <t>304-2025-06-30</t>
        </is>
      </c>
      <c r="H1862" t="inlineStr">
        <is>
          <t>NIACE</t>
        </is>
      </c>
      <c r="I1862" t="inlineStr">
        <is>
          <t>N impactos en actividades en salud esperados</t>
        </is>
      </c>
      <c r="J1862" t="n">
        <v>3400</v>
      </c>
    </row>
    <row r="1863">
      <c r="A1863" t="n">
        <v>304</v>
      </c>
      <c r="B1863" t="inlineStr">
        <is>
          <t>Impacto de Campañas de promoción y prevención</t>
        </is>
      </c>
      <c r="C1863" t="inlineStr">
        <is>
          <t>Servicio de Salud</t>
        </is>
      </c>
      <c r="D1863" t="inlineStr">
        <is>
          <t>Trimestral</t>
        </is>
      </c>
      <c r="E1863" t="inlineStr">
        <is>
          <t>Positivo</t>
        </is>
      </c>
      <c r="F1863" s="134" t="n">
        <v>46022</v>
      </c>
      <c r="G1863" t="inlineStr">
        <is>
          <t>304-2025-12-31</t>
        </is>
      </c>
      <c r="H1863" t="inlineStr">
        <is>
          <t>NIAS</t>
        </is>
      </c>
      <c r="I1863" t="inlineStr">
        <is>
          <t>N impactos en actividades de salud del periodo</t>
        </is>
      </c>
      <c r="J1863" t="n">
        <v>3947</v>
      </c>
    </row>
    <row r="1864">
      <c r="A1864" t="n">
        <v>304</v>
      </c>
      <c r="B1864" t="inlineStr">
        <is>
          <t>Impacto de Campañas de promoción y prevención</t>
        </is>
      </c>
      <c r="C1864" t="inlineStr">
        <is>
          <t>Servicio de Salud</t>
        </is>
      </c>
      <c r="D1864" t="inlineStr">
        <is>
          <t>Trimestral</t>
        </is>
      </c>
      <c r="E1864" t="inlineStr">
        <is>
          <t>Positivo</t>
        </is>
      </c>
      <c r="F1864" s="134" t="n">
        <v>46022</v>
      </c>
      <c r="G1864" t="inlineStr">
        <is>
          <t>304-2025-12-31</t>
        </is>
      </c>
      <c r="H1864" t="inlineStr">
        <is>
          <t>NIACE</t>
        </is>
      </c>
      <c r="I1864" t="inlineStr">
        <is>
          <t>N impactos en actividades en salud esperados</t>
        </is>
      </c>
      <c r="J1864" t="n">
        <v>3400</v>
      </c>
    </row>
    <row r="1865">
      <c r="A1865" t="n">
        <v>318</v>
      </c>
      <c r="B1865" t="inlineStr">
        <is>
          <t>Convenios, alianzas activas con actividades en los últimos 5 años</t>
        </is>
      </c>
      <c r="C1865" t="inlineStr">
        <is>
          <t>VISIBILIDAD NACIONAL E INTERNACIONAL</t>
        </is>
      </c>
      <c r="D1865" t="inlineStr">
        <is>
          <t>Anual</t>
        </is>
      </c>
      <c r="E1865" t="inlineStr">
        <is>
          <t>Positivo</t>
        </is>
      </c>
      <c r="F1865" s="134" t="n">
        <v>45107</v>
      </c>
      <c r="G1865" t="inlineStr">
        <is>
          <t>318-2023-06-30</t>
        </is>
      </c>
      <c r="H1865" t="inlineStr">
        <is>
          <t>NCA</t>
        </is>
      </c>
      <c r="I1865" t="inlineStr">
        <is>
          <t>Número de convenios activos</t>
        </is>
      </c>
      <c r="J1865" t="n">
        <v>92</v>
      </c>
    </row>
    <row r="1866">
      <c r="A1866" t="n">
        <v>318</v>
      </c>
      <c r="B1866" t="inlineStr">
        <is>
          <t>Convenios, alianzas activas con actividades en los últimos 5 años</t>
        </is>
      </c>
      <c r="C1866" t="inlineStr">
        <is>
          <t>VISIBILIDAD NACIONAL E INTERNACIONAL</t>
        </is>
      </c>
      <c r="D1866" t="inlineStr">
        <is>
          <t>Anual</t>
        </is>
      </c>
      <c r="E1866" t="inlineStr">
        <is>
          <t>Positivo</t>
        </is>
      </c>
      <c r="F1866" s="134" t="n">
        <v>45107</v>
      </c>
      <c r="G1866" t="inlineStr">
        <is>
          <t>318-2023-06-30</t>
        </is>
      </c>
      <c r="H1866" t="inlineStr">
        <is>
          <t>NCV</t>
        </is>
      </c>
      <c r="I1866" t="inlineStr">
        <is>
          <t>Número de convenios vigentes</t>
        </is>
      </c>
      <c r="J1866" t="n">
        <v>107</v>
      </c>
    </row>
    <row r="1867">
      <c r="A1867" t="n">
        <v>318</v>
      </c>
      <c r="B1867" t="inlineStr">
        <is>
          <t>Convenios, alianzas activas con actividades en los últimos 5 años</t>
        </is>
      </c>
      <c r="C1867" t="inlineStr">
        <is>
          <t>VISIBILIDAD NACIONAL E INTERNACIONAL</t>
        </is>
      </c>
      <c r="D1867" t="inlineStr">
        <is>
          <t>Anual</t>
        </is>
      </c>
      <c r="E1867" t="inlineStr">
        <is>
          <t>Positivo</t>
        </is>
      </c>
      <c r="F1867" s="134" t="n">
        <v>45291</v>
      </c>
      <c r="G1867" t="inlineStr">
        <is>
          <t>318-2023-12-31</t>
        </is>
      </c>
      <c r="H1867" t="inlineStr">
        <is>
          <t>NCA</t>
        </is>
      </c>
      <c r="I1867" t="inlineStr">
        <is>
          <t>Número de convenios activos</t>
        </is>
      </c>
      <c r="J1867" t="n">
        <v>120</v>
      </c>
    </row>
    <row r="1868">
      <c r="A1868" t="n">
        <v>318</v>
      </c>
      <c r="B1868" t="inlineStr">
        <is>
          <t>Convenios, alianzas activas con actividades en los últimos 5 años</t>
        </is>
      </c>
      <c r="C1868" t="inlineStr">
        <is>
          <t>VISIBILIDAD NACIONAL E INTERNACIONAL</t>
        </is>
      </c>
      <c r="D1868" t="inlineStr">
        <is>
          <t>Anual</t>
        </is>
      </c>
      <c r="E1868" t="inlineStr">
        <is>
          <t>Positivo</t>
        </is>
      </c>
      <c r="F1868" s="134" t="n">
        <v>45291</v>
      </c>
      <c r="G1868" t="inlineStr">
        <is>
          <t>318-2023-12-31</t>
        </is>
      </c>
      <c r="H1868" t="inlineStr">
        <is>
          <t>NCV</t>
        </is>
      </c>
      <c r="I1868" t="inlineStr">
        <is>
          <t>Número de convenios vigentes</t>
        </is>
      </c>
      <c r="J1868" t="n">
        <v>132</v>
      </c>
    </row>
    <row r="1869">
      <c r="A1869" t="n">
        <v>318</v>
      </c>
      <c r="B1869" t="inlineStr">
        <is>
          <t>Convenios, alianzas activas con actividades en los últimos 5 años</t>
        </is>
      </c>
      <c r="C1869" t="inlineStr">
        <is>
          <t>VISIBILIDAD NACIONAL E INTERNACIONAL</t>
        </is>
      </c>
      <c r="D1869" t="inlineStr">
        <is>
          <t>Anual</t>
        </is>
      </c>
      <c r="E1869" t="inlineStr">
        <is>
          <t>Positivo</t>
        </is>
      </c>
      <c r="F1869" s="134" t="n">
        <v>45657</v>
      </c>
      <c r="G1869" t="inlineStr">
        <is>
          <t>318-2024-12-31</t>
        </is>
      </c>
      <c r="H1869" t="inlineStr">
        <is>
          <t>NCA</t>
        </is>
      </c>
      <c r="I1869" t="inlineStr">
        <is>
          <t>Número de convenios activos</t>
        </is>
      </c>
      <c r="J1869" t="n">
        <v>130</v>
      </c>
    </row>
    <row r="1870">
      <c r="A1870" t="n">
        <v>318</v>
      </c>
      <c r="B1870" t="inlineStr">
        <is>
          <t>Convenios, alianzas activas con actividades en los últimos 5 años</t>
        </is>
      </c>
      <c r="C1870" t="inlineStr">
        <is>
          <t>VISIBILIDAD NACIONAL E INTERNACIONAL</t>
        </is>
      </c>
      <c r="D1870" t="inlineStr">
        <is>
          <t>Anual</t>
        </is>
      </c>
      <c r="E1870" t="inlineStr">
        <is>
          <t>Positivo</t>
        </is>
      </c>
      <c r="F1870" s="134" t="n">
        <v>45657</v>
      </c>
      <c r="G1870" t="inlineStr">
        <is>
          <t>318-2024-12-31</t>
        </is>
      </c>
      <c r="H1870" t="inlineStr">
        <is>
          <t>NCV</t>
        </is>
      </c>
      <c r="I1870" t="inlineStr">
        <is>
          <t>Número de convenios vigentes</t>
        </is>
      </c>
      <c r="J1870" t="n">
        <v>144</v>
      </c>
    </row>
    <row r="1871">
      <c r="A1871" t="n">
        <v>318</v>
      </c>
      <c r="B1871" t="inlineStr">
        <is>
          <t>Convenios, alianzas activas con actividades en los últimos 5 años</t>
        </is>
      </c>
      <c r="C1871" t="inlineStr">
        <is>
          <t>VISIBILIDAD NACIONAL E INTERNACIONAL</t>
        </is>
      </c>
      <c r="D1871" t="inlineStr">
        <is>
          <t>Anual</t>
        </is>
      </c>
      <c r="E1871" t="inlineStr">
        <is>
          <t>Positivo</t>
        </is>
      </c>
      <c r="F1871" s="134" t="n">
        <v>46022</v>
      </c>
      <c r="G1871" t="inlineStr">
        <is>
          <t>318-2025-12-31</t>
        </is>
      </c>
      <c r="H1871" t="inlineStr">
        <is>
          <t>NCA</t>
        </is>
      </c>
      <c r="I1871" t="inlineStr">
        <is>
          <t>Número de convenios activos</t>
        </is>
      </c>
      <c r="J1871" t="n">
        <v>137</v>
      </c>
    </row>
    <row r="1872">
      <c r="A1872" t="n">
        <v>318</v>
      </c>
      <c r="B1872" t="inlineStr">
        <is>
          <t>Convenios, alianzas activas con actividades en los últimos 5 años</t>
        </is>
      </c>
      <c r="C1872" t="inlineStr">
        <is>
          <t>VISIBILIDAD NACIONAL E INTERNACIONAL</t>
        </is>
      </c>
      <c r="D1872" t="inlineStr">
        <is>
          <t>Anual</t>
        </is>
      </c>
      <c r="E1872" t="inlineStr">
        <is>
          <t>Positivo</t>
        </is>
      </c>
      <c r="F1872" s="134" t="n">
        <v>46022</v>
      </c>
      <c r="G1872" t="inlineStr">
        <is>
          <t>318-2025-12-31</t>
        </is>
      </c>
      <c r="H1872" t="inlineStr">
        <is>
          <t>NCV</t>
        </is>
      </c>
      <c r="I1872" t="inlineStr">
        <is>
          <t>Número de convenios vigentes</t>
        </is>
      </c>
      <c r="J1872" t="n">
        <v>159</v>
      </c>
    </row>
    <row r="1873">
      <c r="A1873" t="n">
        <v>323</v>
      </c>
      <c r="B1873" t="inlineStr">
        <is>
          <t>Número de renovaciones de registro calificado</t>
        </is>
      </c>
      <c r="C1873" t="inlineStr">
        <is>
          <t>Creación, modificación y cierre de programas académicos</t>
        </is>
      </c>
      <c r="D1873" t="inlineStr">
        <is>
          <t>Trimestral</t>
        </is>
      </c>
      <c r="E1873" t="inlineStr">
        <is>
          <t>Positivo</t>
        </is>
      </c>
      <c r="F1873" s="134" t="n">
        <v>45107</v>
      </c>
      <c r="G1873" t="inlineStr">
        <is>
          <t>323-2023-06-30</t>
        </is>
      </c>
      <c r="H1873" t="inlineStr">
        <is>
          <t>NPR</t>
        </is>
      </c>
      <c r="I1873" t="inlineStr">
        <is>
          <t>Número de programas con renovación aprobada por el MEN</t>
        </is>
      </c>
      <c r="J1873" t="n">
        <v>3</v>
      </c>
    </row>
    <row r="1874">
      <c r="A1874" t="n">
        <v>323</v>
      </c>
      <c r="B1874" t="inlineStr">
        <is>
          <t>Número de renovaciones de registro calificado</t>
        </is>
      </c>
      <c r="C1874" t="inlineStr">
        <is>
          <t>Creación, modificación y cierre de programas académicos</t>
        </is>
      </c>
      <c r="D1874" t="inlineStr">
        <is>
          <t>Trimestral</t>
        </is>
      </c>
      <c r="E1874" t="inlineStr">
        <is>
          <t>Positivo</t>
        </is>
      </c>
      <c r="F1874" s="134" t="n">
        <v>45107</v>
      </c>
      <c r="G1874" t="inlineStr">
        <is>
          <t>323-2023-06-30</t>
        </is>
      </c>
      <c r="H1874" t="inlineStr">
        <is>
          <t>NPP</t>
        </is>
      </c>
      <c r="I1874" t="inlineStr">
        <is>
          <t>Número de programas proyectados para renovación</t>
        </is>
      </c>
      <c r="J1874" t="n">
        <v>3</v>
      </c>
    </row>
    <row r="1875">
      <c r="A1875" t="n">
        <v>323</v>
      </c>
      <c r="B1875" t="inlineStr">
        <is>
          <t>Número de renovaciones de registro calificado</t>
        </is>
      </c>
      <c r="C1875" t="inlineStr">
        <is>
          <t>Creación, modificación y cierre de programas académicos</t>
        </is>
      </c>
      <c r="D1875" t="inlineStr">
        <is>
          <t>Trimestral</t>
        </is>
      </c>
      <c r="E1875" t="inlineStr">
        <is>
          <t>Positivo</t>
        </is>
      </c>
      <c r="F1875" s="134" t="n">
        <v>45291</v>
      </c>
      <c r="G1875" t="inlineStr">
        <is>
          <t>323-2023-12-31</t>
        </is>
      </c>
      <c r="H1875" t="inlineStr">
        <is>
          <t>NPR</t>
        </is>
      </c>
      <c r="I1875" t="inlineStr">
        <is>
          <t>Número de programas con renovación aprobada por el MEN</t>
        </is>
      </c>
      <c r="J1875" t="n">
        <v>5</v>
      </c>
    </row>
    <row r="1876">
      <c r="A1876" t="n">
        <v>323</v>
      </c>
      <c r="B1876" t="inlineStr">
        <is>
          <t>Número de renovaciones de registro calificado</t>
        </is>
      </c>
      <c r="C1876" t="inlineStr">
        <is>
          <t>Creación, modificación y cierre de programas académicos</t>
        </is>
      </c>
      <c r="D1876" t="inlineStr">
        <is>
          <t>Trimestral</t>
        </is>
      </c>
      <c r="E1876" t="inlineStr">
        <is>
          <t>Positivo</t>
        </is>
      </c>
      <c r="F1876" s="134" t="n">
        <v>45291</v>
      </c>
      <c r="G1876" t="inlineStr">
        <is>
          <t>323-2023-12-31</t>
        </is>
      </c>
      <c r="H1876" t="inlineStr">
        <is>
          <t>NPP</t>
        </is>
      </c>
      <c r="I1876" t="inlineStr">
        <is>
          <t>Número de programas proyectados para renovación</t>
        </is>
      </c>
      <c r="J1876" t="n">
        <v>5</v>
      </c>
    </row>
    <row r="1877">
      <c r="A1877" t="n">
        <v>323</v>
      </c>
      <c r="B1877" t="inlineStr">
        <is>
          <t>Número de renovaciones de registro calificado</t>
        </is>
      </c>
      <c r="C1877" t="inlineStr">
        <is>
          <t>Creación, modificación y cierre de programas académicos</t>
        </is>
      </c>
      <c r="D1877" t="inlineStr">
        <is>
          <t>Trimestral</t>
        </is>
      </c>
      <c r="E1877" t="inlineStr">
        <is>
          <t>Positivo</t>
        </is>
      </c>
      <c r="F1877" s="134" t="n">
        <v>45473</v>
      </c>
      <c r="G1877" t="inlineStr">
        <is>
          <t>323-2024-06-30</t>
        </is>
      </c>
      <c r="H1877" t="inlineStr">
        <is>
          <t>NPR</t>
        </is>
      </c>
      <c r="I1877" t="inlineStr">
        <is>
          <t>Número de programas con renovación aprobada por el MEN</t>
        </is>
      </c>
      <c r="J1877" t="n">
        <v>3</v>
      </c>
    </row>
    <row r="1878">
      <c r="A1878" t="n">
        <v>323</v>
      </c>
      <c r="B1878" t="inlineStr">
        <is>
          <t>Número de renovaciones de registro calificado</t>
        </is>
      </c>
      <c r="C1878" t="inlineStr">
        <is>
          <t>Creación, modificación y cierre de programas académicos</t>
        </is>
      </c>
      <c r="D1878" t="inlineStr">
        <is>
          <t>Trimestral</t>
        </is>
      </c>
      <c r="E1878" t="inlineStr">
        <is>
          <t>Positivo</t>
        </is>
      </c>
      <c r="F1878" s="134" t="n">
        <v>45473</v>
      </c>
      <c r="G1878" t="inlineStr">
        <is>
          <t>323-2024-06-30</t>
        </is>
      </c>
      <c r="H1878" t="inlineStr">
        <is>
          <t>NPP</t>
        </is>
      </c>
      <c r="I1878" t="inlineStr">
        <is>
          <t>Número de programas proyectados para renovación</t>
        </is>
      </c>
      <c r="J1878" t="n">
        <v>3</v>
      </c>
    </row>
    <row r="1879">
      <c r="A1879" t="n">
        <v>323</v>
      </c>
      <c r="B1879" t="inlineStr">
        <is>
          <t>Número de renovaciones de registro calificado</t>
        </is>
      </c>
      <c r="C1879" t="inlineStr">
        <is>
          <t>Creación, modificación y cierre de programas académicos</t>
        </is>
      </c>
      <c r="D1879" t="inlineStr">
        <is>
          <t>Trimestral</t>
        </is>
      </c>
      <c r="E1879" t="inlineStr">
        <is>
          <t>Positivo</t>
        </is>
      </c>
      <c r="F1879" s="134" t="n">
        <v>45657</v>
      </c>
      <c r="G1879" t="inlineStr">
        <is>
          <t>323-2024-12-31</t>
        </is>
      </c>
      <c r="H1879" t="inlineStr">
        <is>
          <t>NPR</t>
        </is>
      </c>
      <c r="I1879" t="inlineStr">
        <is>
          <t>Número de programas con renovación aprobada por el MEN</t>
        </is>
      </c>
      <c r="J1879" t="n">
        <v>0</v>
      </c>
    </row>
    <row r="1880">
      <c r="A1880" t="n">
        <v>323</v>
      </c>
      <c r="B1880" t="inlineStr">
        <is>
          <t>Número de renovaciones de registro calificado</t>
        </is>
      </c>
      <c r="C1880" t="inlineStr">
        <is>
          <t>Creación, modificación y cierre de programas académicos</t>
        </is>
      </c>
      <c r="D1880" t="inlineStr">
        <is>
          <t>Trimestral</t>
        </is>
      </c>
      <c r="E1880" t="inlineStr">
        <is>
          <t>Positivo</t>
        </is>
      </c>
      <c r="F1880" s="134" t="n">
        <v>45657</v>
      </c>
      <c r="G1880" t="inlineStr">
        <is>
          <t>323-2024-12-31</t>
        </is>
      </c>
      <c r="H1880" t="inlineStr">
        <is>
          <t>NPP</t>
        </is>
      </c>
      <c r="I1880" t="inlineStr">
        <is>
          <t>Número de programas proyectados para renovación</t>
        </is>
      </c>
      <c r="J1880" t="n">
        <v>0</v>
      </c>
    </row>
    <row r="1881">
      <c r="A1881" t="n">
        <v>323</v>
      </c>
      <c r="B1881" t="inlineStr">
        <is>
          <t>Número de renovaciones de registro calificado</t>
        </is>
      </c>
      <c r="C1881" t="inlineStr">
        <is>
          <t>Creación, modificación y cierre de programas académicos</t>
        </is>
      </c>
      <c r="D1881" t="inlineStr">
        <is>
          <t>Trimestral</t>
        </is>
      </c>
      <c r="E1881" t="inlineStr">
        <is>
          <t>Positivo</t>
        </is>
      </c>
      <c r="F1881" s="134" t="n">
        <v>45838</v>
      </c>
      <c r="G1881" t="inlineStr">
        <is>
          <t>323-2025-06-30</t>
        </is>
      </c>
      <c r="H1881" t="inlineStr">
        <is>
          <t>NPR</t>
        </is>
      </c>
      <c r="I1881" t="inlineStr">
        <is>
          <t>Número de programas con renovación aprobada por el MEN</t>
        </is>
      </c>
      <c r="J1881" t="n">
        <v>1</v>
      </c>
    </row>
    <row r="1882">
      <c r="A1882" t="n">
        <v>323</v>
      </c>
      <c r="B1882" t="inlineStr">
        <is>
          <t>Número de renovaciones de registro calificado</t>
        </is>
      </c>
      <c r="C1882" t="inlineStr">
        <is>
          <t>Creación, modificación y cierre de programas académicos</t>
        </is>
      </c>
      <c r="D1882" t="inlineStr">
        <is>
          <t>Trimestral</t>
        </is>
      </c>
      <c r="E1882" t="inlineStr">
        <is>
          <t>Positivo</t>
        </is>
      </c>
      <c r="F1882" s="134" t="n">
        <v>45838</v>
      </c>
      <c r="G1882" t="inlineStr">
        <is>
          <t>323-2025-06-30</t>
        </is>
      </c>
      <c r="H1882" t="inlineStr">
        <is>
          <t>NPP</t>
        </is>
      </c>
      <c r="I1882" t="inlineStr">
        <is>
          <t>Número de programas proyectados para renovación</t>
        </is>
      </c>
      <c r="J1882" t="n">
        <v>1</v>
      </c>
    </row>
    <row r="1883">
      <c r="A1883" t="n">
        <v>323</v>
      </c>
      <c r="B1883" t="inlineStr">
        <is>
          <t>Número de renovaciones de registro calificado</t>
        </is>
      </c>
      <c r="C1883" t="inlineStr">
        <is>
          <t>Creación, modificación y cierre de programas académicos</t>
        </is>
      </c>
      <c r="D1883" t="inlineStr">
        <is>
          <t>Trimestral</t>
        </is>
      </c>
      <c r="E1883" t="inlineStr">
        <is>
          <t>Positivo</t>
        </is>
      </c>
      <c r="F1883" s="134" t="n">
        <v>46022</v>
      </c>
      <c r="G1883" t="inlineStr">
        <is>
          <t>323-2025-12-31</t>
        </is>
      </c>
      <c r="H1883" t="inlineStr">
        <is>
          <t>NPR</t>
        </is>
      </c>
      <c r="I1883" t="inlineStr">
        <is>
          <t>Número de programas con renovación aprobada por el MEN</t>
        </is>
      </c>
      <c r="J1883" t="n">
        <v>6</v>
      </c>
    </row>
    <row r="1884">
      <c r="A1884" t="n">
        <v>323</v>
      </c>
      <c r="B1884" t="inlineStr">
        <is>
          <t>Número de renovaciones de registro calificado</t>
        </is>
      </c>
      <c r="C1884" t="inlineStr">
        <is>
          <t>Creación, modificación y cierre de programas académicos</t>
        </is>
      </c>
      <c r="D1884" t="inlineStr">
        <is>
          <t>Trimestral</t>
        </is>
      </c>
      <c r="E1884" t="inlineStr">
        <is>
          <t>Positivo</t>
        </is>
      </c>
      <c r="F1884" s="134" t="n">
        <v>46022</v>
      </c>
      <c r="G1884" t="inlineStr">
        <is>
          <t>323-2025-12-31</t>
        </is>
      </c>
      <c r="H1884" t="inlineStr">
        <is>
          <t>NPP</t>
        </is>
      </c>
      <c r="I1884" t="inlineStr">
        <is>
          <t>Número de programas proyectados para renovación</t>
        </is>
      </c>
      <c r="J1884" t="n">
        <v>6</v>
      </c>
    </row>
    <row r="1885">
      <c r="A1885" t="n">
        <v>324</v>
      </c>
      <c r="B1885" t="inlineStr">
        <is>
          <t>Número de programas nuevos radicados en el Ministerio de Educación</t>
        </is>
      </c>
      <c r="C1885" t="inlineStr">
        <is>
          <t>Creación, modificación y cierre de programas académicos</t>
        </is>
      </c>
      <c r="D1885" t="inlineStr">
        <is>
          <t>Trimestral</t>
        </is>
      </c>
      <c r="E1885" t="inlineStr">
        <is>
          <t>Positivo</t>
        </is>
      </c>
      <c r="F1885" s="134" t="n">
        <v>45107</v>
      </c>
      <c r="G1885" t="inlineStr">
        <is>
          <t>324-2023-06-30</t>
        </is>
      </c>
      <c r="H1885" t="inlineStr">
        <is>
          <t>NPNR</t>
        </is>
      </c>
      <c r="I1885" t="inlineStr">
        <is>
          <t>Número de programas nuevos radicados</t>
        </is>
      </c>
      <c r="J1885" t="n">
        <v>0</v>
      </c>
    </row>
    <row r="1886">
      <c r="A1886" t="n">
        <v>324</v>
      </c>
      <c r="B1886" t="inlineStr">
        <is>
          <t>Número de programas nuevos radicados en el Ministerio de Educación</t>
        </is>
      </c>
      <c r="C1886" t="inlineStr">
        <is>
          <t>Creación, modificación y cierre de programas académicos</t>
        </is>
      </c>
      <c r="D1886" t="inlineStr">
        <is>
          <t>Trimestral</t>
        </is>
      </c>
      <c r="E1886" t="inlineStr">
        <is>
          <t>Positivo</t>
        </is>
      </c>
      <c r="F1886" s="134" t="n">
        <v>45107</v>
      </c>
      <c r="G1886" t="inlineStr">
        <is>
          <t>324-2023-06-30</t>
        </is>
      </c>
      <c r="H1886" t="inlineStr">
        <is>
          <t>NPPE</t>
        </is>
      </c>
      <c r="I1886" t="inlineStr">
        <is>
          <t>Número de programas en proceso de elaboración</t>
        </is>
      </c>
      <c r="J1886" t="n">
        <v>0</v>
      </c>
    </row>
    <row r="1887">
      <c r="A1887" t="n">
        <v>324</v>
      </c>
      <c r="B1887" t="inlineStr">
        <is>
          <t>Número de programas nuevos radicados en el Ministerio de Educación</t>
        </is>
      </c>
      <c r="C1887" t="inlineStr">
        <is>
          <t>Creación, modificación y cierre de programas académicos</t>
        </is>
      </c>
      <c r="D1887" t="inlineStr">
        <is>
          <t>Trimestral</t>
        </is>
      </c>
      <c r="E1887" t="inlineStr">
        <is>
          <t>Positivo</t>
        </is>
      </c>
      <c r="F1887" s="134" t="n">
        <v>45107</v>
      </c>
      <c r="G1887" t="inlineStr">
        <is>
          <t>324-2023-06-30</t>
        </is>
      </c>
      <c r="H1887" t="inlineStr">
        <is>
          <t>NPNR</t>
        </is>
      </c>
      <c r="I1887" t="inlineStr">
        <is>
          <t>Número de programas nuevos radicados</t>
        </is>
      </c>
      <c r="J1887" t="n">
        <v>0</v>
      </c>
    </row>
    <row r="1888">
      <c r="A1888" t="n">
        <v>324</v>
      </c>
      <c r="B1888" t="inlineStr">
        <is>
          <t>Número de programas nuevos radicados en el Ministerio de Educación</t>
        </is>
      </c>
      <c r="C1888" t="inlineStr">
        <is>
          <t>Creación, modificación y cierre de programas académicos</t>
        </is>
      </c>
      <c r="D1888" t="inlineStr">
        <is>
          <t>Trimestral</t>
        </is>
      </c>
      <c r="E1888" t="inlineStr">
        <is>
          <t>Positivo</t>
        </is>
      </c>
      <c r="F1888" s="134" t="n">
        <v>45107</v>
      </c>
      <c r="G1888" t="inlineStr">
        <is>
          <t>324-2023-06-30</t>
        </is>
      </c>
      <c r="H1888" t="inlineStr">
        <is>
          <t>NPPE</t>
        </is>
      </c>
      <c r="I1888" t="inlineStr">
        <is>
          <t>Número de programas en proceso de elaboración</t>
        </is>
      </c>
      <c r="J1888" t="n">
        <v>0</v>
      </c>
    </row>
    <row r="1889">
      <c r="A1889" t="n">
        <v>324</v>
      </c>
      <c r="B1889" t="inlineStr">
        <is>
          <t>Número de programas nuevos radicados en el Ministerio de Educación</t>
        </is>
      </c>
      <c r="C1889" t="inlineStr">
        <is>
          <t>Creación, modificación y cierre de programas académicos</t>
        </is>
      </c>
      <c r="D1889" t="inlineStr">
        <is>
          <t>Trimestral</t>
        </is>
      </c>
      <c r="E1889" t="inlineStr">
        <is>
          <t>Positivo</t>
        </is>
      </c>
      <c r="F1889" s="134" t="n">
        <v>45291</v>
      </c>
      <c r="G1889" t="inlineStr">
        <is>
          <t>324-2023-12-31</t>
        </is>
      </c>
      <c r="H1889" t="inlineStr">
        <is>
          <t>NPNR</t>
        </is>
      </c>
      <c r="I1889" t="inlineStr">
        <is>
          <t>Número de programas nuevos radicados</t>
        </is>
      </c>
      <c r="J1889" t="n">
        <v>12</v>
      </c>
    </row>
    <row r="1890">
      <c r="A1890" t="n">
        <v>324</v>
      </c>
      <c r="B1890" t="inlineStr">
        <is>
          <t>Número de programas nuevos radicados en el Ministerio de Educación</t>
        </is>
      </c>
      <c r="C1890" t="inlineStr">
        <is>
          <t>Creación, modificación y cierre de programas académicos</t>
        </is>
      </c>
      <c r="D1890" t="inlineStr">
        <is>
          <t>Trimestral</t>
        </is>
      </c>
      <c r="E1890" t="inlineStr">
        <is>
          <t>Positivo</t>
        </is>
      </c>
      <c r="F1890" s="134" t="n">
        <v>45291</v>
      </c>
      <c r="G1890" t="inlineStr">
        <is>
          <t>324-2023-12-31</t>
        </is>
      </c>
      <c r="H1890" t="inlineStr">
        <is>
          <t>NPPE</t>
        </is>
      </c>
      <c r="I1890" t="inlineStr">
        <is>
          <t>Número de programas en proceso de elaboración</t>
        </is>
      </c>
      <c r="J1890" t="n">
        <v>12</v>
      </c>
    </row>
    <row r="1891">
      <c r="A1891" t="n">
        <v>324</v>
      </c>
      <c r="B1891" t="inlineStr">
        <is>
          <t>Número de programas nuevos radicados en el Ministerio de Educación</t>
        </is>
      </c>
      <c r="C1891" t="inlineStr">
        <is>
          <t>Creación, modificación y cierre de programas académicos</t>
        </is>
      </c>
      <c r="D1891" t="inlineStr">
        <is>
          <t>Trimestral</t>
        </is>
      </c>
      <c r="E1891" t="inlineStr">
        <is>
          <t>Positivo</t>
        </is>
      </c>
      <c r="F1891" s="134" t="n">
        <v>45473</v>
      </c>
      <c r="G1891" t="inlineStr">
        <is>
          <t>324-2024-06-30</t>
        </is>
      </c>
      <c r="H1891" t="inlineStr">
        <is>
          <t>NPNR</t>
        </is>
      </c>
      <c r="I1891" t="inlineStr">
        <is>
          <t>Número de programas nuevos radicados</t>
        </is>
      </c>
      <c r="J1891" t="n">
        <v>0</v>
      </c>
    </row>
    <row r="1892">
      <c r="A1892" t="n">
        <v>324</v>
      </c>
      <c r="B1892" t="inlineStr">
        <is>
          <t>Número de programas nuevos radicados en el Ministerio de Educación</t>
        </is>
      </c>
      <c r="C1892" t="inlineStr">
        <is>
          <t>Creación, modificación y cierre de programas académicos</t>
        </is>
      </c>
      <c r="D1892" t="inlineStr">
        <is>
          <t>Trimestral</t>
        </is>
      </c>
      <c r="E1892" t="inlineStr">
        <is>
          <t>Positivo</t>
        </is>
      </c>
      <c r="F1892" s="134" t="n">
        <v>45473</v>
      </c>
      <c r="G1892" t="inlineStr">
        <is>
          <t>324-2024-06-30</t>
        </is>
      </c>
      <c r="H1892" t="inlineStr">
        <is>
          <t>NPPE</t>
        </is>
      </c>
      <c r="I1892" t="inlineStr">
        <is>
          <t>Número de programas en proceso de elaboración</t>
        </is>
      </c>
      <c r="J1892" t="n">
        <v>0</v>
      </c>
    </row>
    <row r="1893">
      <c r="A1893" t="n">
        <v>324</v>
      </c>
      <c r="B1893" t="inlineStr">
        <is>
          <t>Número de programas nuevos radicados en el Ministerio de Educación</t>
        </is>
      </c>
      <c r="C1893" t="inlineStr">
        <is>
          <t>Creación, modificación y cierre de programas académicos</t>
        </is>
      </c>
      <c r="D1893" t="inlineStr">
        <is>
          <t>Trimestral</t>
        </is>
      </c>
      <c r="E1893" t="inlineStr">
        <is>
          <t>Positivo</t>
        </is>
      </c>
      <c r="F1893" s="134" t="n">
        <v>45657</v>
      </c>
      <c r="G1893" t="inlineStr">
        <is>
          <t>324-2024-12-31</t>
        </is>
      </c>
      <c r="H1893" t="inlineStr">
        <is>
          <t>NPNR</t>
        </is>
      </c>
      <c r="I1893" t="inlineStr">
        <is>
          <t>Número de programas nuevos radicados</t>
        </is>
      </c>
      <c r="J1893" t="n">
        <v>6</v>
      </c>
    </row>
    <row r="1894">
      <c r="A1894" t="n">
        <v>324</v>
      </c>
      <c r="B1894" t="inlineStr">
        <is>
          <t>Número de programas nuevos radicados en el Ministerio de Educación</t>
        </is>
      </c>
      <c r="C1894" t="inlineStr">
        <is>
          <t>Creación, modificación y cierre de programas académicos</t>
        </is>
      </c>
      <c r="D1894" t="inlineStr">
        <is>
          <t>Trimestral</t>
        </is>
      </c>
      <c r="E1894" t="inlineStr">
        <is>
          <t>Positivo</t>
        </is>
      </c>
      <c r="F1894" s="134" t="n">
        <v>45657</v>
      </c>
      <c r="G1894" t="inlineStr">
        <is>
          <t>324-2024-12-31</t>
        </is>
      </c>
      <c r="H1894" t="inlineStr">
        <is>
          <t>NPPE</t>
        </is>
      </c>
      <c r="I1894" t="inlineStr">
        <is>
          <t>Número de programas en proceso de elaboración</t>
        </is>
      </c>
      <c r="J1894" t="n">
        <v>6</v>
      </c>
    </row>
    <row r="1895">
      <c r="A1895" t="n">
        <v>324</v>
      </c>
      <c r="B1895" t="inlineStr">
        <is>
          <t>Número de programas nuevos radicados en el Ministerio de Educación</t>
        </is>
      </c>
      <c r="C1895" t="inlineStr">
        <is>
          <t>Creación, modificación y cierre de programas académicos</t>
        </is>
      </c>
      <c r="D1895" t="inlineStr">
        <is>
          <t>Trimestral</t>
        </is>
      </c>
      <c r="E1895" t="inlineStr">
        <is>
          <t>Positivo</t>
        </is>
      </c>
      <c r="F1895" s="134" t="n">
        <v>45838</v>
      </c>
      <c r="G1895" t="inlineStr">
        <is>
          <t>324-2025-06-30</t>
        </is>
      </c>
      <c r="H1895" t="inlineStr">
        <is>
          <t>NPNR</t>
        </is>
      </c>
      <c r="I1895" t="inlineStr">
        <is>
          <t>Número de programas nuevos radicados</t>
        </is>
      </c>
      <c r="J1895" t="n">
        <v>2</v>
      </c>
    </row>
    <row r="1896">
      <c r="A1896" t="n">
        <v>324</v>
      </c>
      <c r="B1896" t="inlineStr">
        <is>
          <t>Número de programas nuevos radicados en el Ministerio de Educación</t>
        </is>
      </c>
      <c r="C1896" t="inlineStr">
        <is>
          <t>Creación, modificación y cierre de programas académicos</t>
        </is>
      </c>
      <c r="D1896" t="inlineStr">
        <is>
          <t>Trimestral</t>
        </is>
      </c>
      <c r="E1896" t="inlineStr">
        <is>
          <t>Positivo</t>
        </is>
      </c>
      <c r="F1896" s="134" t="n">
        <v>45838</v>
      </c>
      <c r="G1896" t="inlineStr">
        <is>
          <t>324-2025-06-30</t>
        </is>
      </c>
      <c r="H1896" t="inlineStr">
        <is>
          <t>NPPE</t>
        </is>
      </c>
      <c r="I1896" t="inlineStr">
        <is>
          <t>Número de programas en proceso de elaboración</t>
        </is>
      </c>
      <c r="J1896" t="n">
        <v>2</v>
      </c>
    </row>
    <row r="1897">
      <c r="A1897" t="n">
        <v>324</v>
      </c>
      <c r="B1897" t="inlineStr">
        <is>
          <t>Número de programas nuevos radicados en el Ministerio de Educación</t>
        </is>
      </c>
      <c r="C1897" t="inlineStr">
        <is>
          <t>Creación, modificación y cierre de programas académicos</t>
        </is>
      </c>
      <c r="D1897" t="inlineStr">
        <is>
          <t>Trimestral</t>
        </is>
      </c>
      <c r="E1897" t="inlineStr">
        <is>
          <t>Positivo</t>
        </is>
      </c>
      <c r="F1897" s="134" t="n">
        <v>46022</v>
      </c>
      <c r="G1897" t="inlineStr">
        <is>
          <t>324-2025-12-31</t>
        </is>
      </c>
      <c r="H1897" t="inlineStr">
        <is>
          <t>NPNR</t>
        </is>
      </c>
      <c r="I1897" t="inlineStr">
        <is>
          <t>Número de programas nuevos radicados</t>
        </is>
      </c>
      <c r="J1897" t="n">
        <v>2</v>
      </c>
    </row>
    <row r="1898">
      <c r="A1898" t="n">
        <v>324</v>
      </c>
      <c r="B1898" t="inlineStr">
        <is>
          <t>Número de programas nuevos radicados en el Ministerio de Educación</t>
        </is>
      </c>
      <c r="C1898" t="inlineStr">
        <is>
          <t>Creación, modificación y cierre de programas académicos</t>
        </is>
      </c>
      <c r="D1898" t="inlineStr">
        <is>
          <t>Trimestral</t>
        </is>
      </c>
      <c r="E1898" t="inlineStr">
        <is>
          <t>Positivo</t>
        </is>
      </c>
      <c r="F1898" s="134" t="n">
        <v>46022</v>
      </c>
      <c r="G1898" t="inlineStr">
        <is>
          <t>324-2025-12-31</t>
        </is>
      </c>
      <c r="H1898" t="inlineStr">
        <is>
          <t>NPPE</t>
        </is>
      </c>
      <c r="I1898" t="inlineStr">
        <is>
          <t>Número de programas en proceso de elaboración</t>
        </is>
      </c>
      <c r="J1898" t="n">
        <v>1</v>
      </c>
    </row>
    <row r="1899">
      <c r="A1899" t="n">
        <v>325</v>
      </c>
      <c r="B1899" t="inlineStr">
        <is>
          <t>Número de programas nuevos con registro calificado aprobado - Metrica</t>
        </is>
      </c>
      <c r="C1899" t="inlineStr">
        <is>
          <t>Creación, modificación y cierre de programas académicos</t>
        </is>
      </c>
      <c r="D1899" t="inlineStr">
        <is>
          <t>Trimestral</t>
        </is>
      </c>
      <c r="E1899" t="inlineStr">
        <is>
          <t>Positivo</t>
        </is>
      </c>
      <c r="F1899" s="134" t="n">
        <v>45107</v>
      </c>
      <c r="G1899" t="inlineStr">
        <is>
          <t>325-2023-06-30</t>
        </is>
      </c>
      <c r="H1899" t="inlineStr">
        <is>
          <t>PMEN</t>
        </is>
      </c>
      <c r="I1899" t="inlineStr">
        <is>
          <t>Número de programas aprobados por MEN</t>
        </is>
      </c>
      <c r="J1899" t="n">
        <v>1</v>
      </c>
    </row>
    <row r="1900">
      <c r="A1900" t="n">
        <v>325</v>
      </c>
      <c r="B1900" t="inlineStr">
        <is>
          <t>Número de programas nuevos con registro calificado aprobado - Metrica</t>
        </is>
      </c>
      <c r="C1900" t="inlineStr">
        <is>
          <t>Creación, modificación y cierre de programas académicos</t>
        </is>
      </c>
      <c r="D1900" t="inlineStr">
        <is>
          <t>Trimestral</t>
        </is>
      </c>
      <c r="E1900" t="inlineStr">
        <is>
          <t>Positivo</t>
        </is>
      </c>
      <c r="F1900" s="134" t="n">
        <v>45107</v>
      </c>
      <c r="G1900" t="inlineStr">
        <is>
          <t>325-2023-06-30</t>
        </is>
      </c>
      <c r="H1900" t="inlineStr">
        <is>
          <t>NPTR</t>
        </is>
      </c>
      <c r="I1900" t="inlineStr">
        <is>
          <t>Número de programas en trámite</t>
        </is>
      </c>
      <c r="J1900" t="n">
        <v>1</v>
      </c>
    </row>
    <row r="1901">
      <c r="A1901" t="n">
        <v>325</v>
      </c>
      <c r="B1901" t="inlineStr">
        <is>
          <t>Número de programas nuevos con registro calificado aprobado - Metrica</t>
        </is>
      </c>
      <c r="C1901" t="inlineStr">
        <is>
          <t>Creación, modificación y cierre de programas académicos</t>
        </is>
      </c>
      <c r="D1901" t="inlineStr">
        <is>
          <t>Trimestral</t>
        </is>
      </c>
      <c r="E1901" t="inlineStr">
        <is>
          <t>Positivo</t>
        </is>
      </c>
      <c r="F1901" s="134" t="n">
        <v>45107</v>
      </c>
      <c r="G1901" t="inlineStr">
        <is>
          <t>325-2023-06-30</t>
        </is>
      </c>
      <c r="H1901" t="inlineStr">
        <is>
          <t>NPTR</t>
        </is>
      </c>
      <c r="I1901" t="inlineStr">
        <is>
          <t>Número de programas en trámite</t>
        </is>
      </c>
      <c r="J1901" t="n">
        <v>1</v>
      </c>
    </row>
    <row r="1902">
      <c r="A1902" t="n">
        <v>325</v>
      </c>
      <c r="B1902" t="inlineStr">
        <is>
          <t>Número de programas nuevos con registro calificado aprobado - Metrica</t>
        </is>
      </c>
      <c r="C1902" t="inlineStr">
        <is>
          <t>Creación, modificación y cierre de programas académicos</t>
        </is>
      </c>
      <c r="D1902" t="inlineStr">
        <is>
          <t>Trimestral</t>
        </is>
      </c>
      <c r="E1902" t="inlineStr">
        <is>
          <t>Positivo</t>
        </is>
      </c>
      <c r="F1902" s="134" t="n">
        <v>45107</v>
      </c>
      <c r="G1902" t="inlineStr">
        <is>
          <t>325-2023-06-30</t>
        </is>
      </c>
      <c r="H1902" t="inlineStr">
        <is>
          <t>PMEN</t>
        </is>
      </c>
      <c r="I1902" t="inlineStr">
        <is>
          <t>Número de programas aprobados por MEN</t>
        </is>
      </c>
      <c r="J1902" t="n">
        <v>1</v>
      </c>
    </row>
    <row r="1903">
      <c r="A1903" t="n">
        <v>325</v>
      </c>
      <c r="B1903" t="inlineStr">
        <is>
          <t>Número de programas nuevos con registro calificado aprobado - Metrica</t>
        </is>
      </c>
      <c r="C1903" t="inlineStr">
        <is>
          <t>Creación, modificación y cierre de programas académicos</t>
        </is>
      </c>
      <c r="D1903" t="inlineStr">
        <is>
          <t>Trimestral</t>
        </is>
      </c>
      <c r="E1903" t="inlineStr">
        <is>
          <t>Positivo</t>
        </is>
      </c>
      <c r="F1903" s="134" t="n">
        <v>45291</v>
      </c>
      <c r="G1903" t="inlineStr">
        <is>
          <t>325-2023-12-31</t>
        </is>
      </c>
      <c r="H1903" t="inlineStr">
        <is>
          <t>PMEN</t>
        </is>
      </c>
      <c r="I1903" t="inlineStr">
        <is>
          <t>Número de programas aprobados por MEN</t>
        </is>
      </c>
      <c r="J1903" t="n">
        <v>0</v>
      </c>
    </row>
    <row r="1904">
      <c r="A1904" t="n">
        <v>325</v>
      </c>
      <c r="B1904" t="inlineStr">
        <is>
          <t>Número de programas nuevos con registro calificado aprobado - Metrica</t>
        </is>
      </c>
      <c r="C1904" t="inlineStr">
        <is>
          <t>Creación, modificación y cierre de programas académicos</t>
        </is>
      </c>
      <c r="D1904" t="inlineStr">
        <is>
          <t>Trimestral</t>
        </is>
      </c>
      <c r="E1904" t="inlineStr">
        <is>
          <t>Positivo</t>
        </is>
      </c>
      <c r="F1904" s="134" t="n">
        <v>45291</v>
      </c>
      <c r="G1904" t="inlineStr">
        <is>
          <t>325-2023-12-31</t>
        </is>
      </c>
      <c r="H1904" t="inlineStr">
        <is>
          <t>NPTR</t>
        </is>
      </c>
      <c r="I1904" t="inlineStr">
        <is>
          <t>Número de programas en trámite</t>
        </is>
      </c>
      <c r="J1904" t="n">
        <v>0</v>
      </c>
    </row>
    <row r="1905">
      <c r="A1905" t="n">
        <v>325</v>
      </c>
      <c r="B1905" t="inlineStr">
        <is>
          <t>Número de programas nuevos con registro calificado aprobado - Metrica</t>
        </is>
      </c>
      <c r="C1905" t="inlineStr">
        <is>
          <t>Creación, modificación y cierre de programas académicos</t>
        </is>
      </c>
      <c r="D1905" t="inlineStr">
        <is>
          <t>Trimestral</t>
        </is>
      </c>
      <c r="E1905" t="inlineStr">
        <is>
          <t>Positivo</t>
        </is>
      </c>
      <c r="F1905" s="134" t="n">
        <v>45291</v>
      </c>
      <c r="G1905" t="inlineStr">
        <is>
          <t>325-2023-12-31</t>
        </is>
      </c>
      <c r="H1905" t="inlineStr">
        <is>
          <t>NPTR</t>
        </is>
      </c>
      <c r="I1905" t="inlineStr">
        <is>
          <t>Número de programas en trámite</t>
        </is>
      </c>
      <c r="J1905" t="n">
        <v>0</v>
      </c>
    </row>
    <row r="1906">
      <c r="A1906" t="n">
        <v>325</v>
      </c>
      <c r="B1906" t="inlineStr">
        <is>
          <t>Número de programas nuevos con registro calificado aprobado - Metrica</t>
        </is>
      </c>
      <c r="C1906" t="inlineStr">
        <is>
          <t>Creación, modificación y cierre de programas académicos</t>
        </is>
      </c>
      <c r="D1906" t="inlineStr">
        <is>
          <t>Trimestral</t>
        </is>
      </c>
      <c r="E1906" t="inlineStr">
        <is>
          <t>Positivo</t>
        </is>
      </c>
      <c r="F1906" s="134" t="n">
        <v>45291</v>
      </c>
      <c r="G1906" t="inlineStr">
        <is>
          <t>325-2023-12-31</t>
        </is>
      </c>
      <c r="H1906" t="inlineStr">
        <is>
          <t>PMEN</t>
        </is>
      </c>
      <c r="I1906" t="inlineStr">
        <is>
          <t>Número de programas aprobados por MEN</t>
        </is>
      </c>
      <c r="J1906" t="n">
        <v>0</v>
      </c>
    </row>
    <row r="1907">
      <c r="A1907" t="n">
        <v>325</v>
      </c>
      <c r="B1907" t="inlineStr">
        <is>
          <t>Número de programas nuevos con registro calificado aprobado - Metrica</t>
        </is>
      </c>
      <c r="C1907" t="inlineStr">
        <is>
          <t>Creación, modificación y cierre de programas académicos</t>
        </is>
      </c>
      <c r="D1907" t="inlineStr">
        <is>
          <t>Trimestral</t>
        </is>
      </c>
      <c r="E1907" t="inlineStr">
        <is>
          <t>Positivo</t>
        </is>
      </c>
      <c r="F1907" s="134" t="n">
        <v>45473</v>
      </c>
      <c r="G1907" t="inlineStr">
        <is>
          <t>325-2024-06-30</t>
        </is>
      </c>
      <c r="H1907" t="inlineStr">
        <is>
          <t>NPTR</t>
        </is>
      </c>
      <c r="I1907" t="inlineStr">
        <is>
          <t>Número de programas en trámite</t>
        </is>
      </c>
      <c r="J1907" t="n">
        <v>0</v>
      </c>
    </row>
    <row r="1908">
      <c r="A1908" t="n">
        <v>325</v>
      </c>
      <c r="B1908" t="inlineStr">
        <is>
          <t>Número de programas nuevos con registro calificado aprobado - Metrica</t>
        </is>
      </c>
      <c r="C1908" t="inlineStr">
        <is>
          <t>Creación, modificación y cierre de programas académicos</t>
        </is>
      </c>
      <c r="D1908" t="inlineStr">
        <is>
          <t>Trimestral</t>
        </is>
      </c>
      <c r="E1908" t="inlineStr">
        <is>
          <t>Positivo</t>
        </is>
      </c>
      <c r="F1908" s="134" t="n">
        <v>45473</v>
      </c>
      <c r="G1908" t="inlineStr">
        <is>
          <t>325-2024-06-30</t>
        </is>
      </c>
      <c r="H1908" t="inlineStr">
        <is>
          <t>NPTR</t>
        </is>
      </c>
      <c r="I1908" t="inlineStr">
        <is>
          <t>Número de programas en trámite</t>
        </is>
      </c>
      <c r="J1908" t="n">
        <v>5</v>
      </c>
    </row>
    <row r="1909">
      <c r="A1909" t="n">
        <v>325</v>
      </c>
      <c r="B1909" t="inlineStr">
        <is>
          <t>Número de programas nuevos con registro calificado aprobado - Metrica</t>
        </is>
      </c>
      <c r="C1909" t="inlineStr">
        <is>
          <t>Creación, modificación y cierre de programas académicos</t>
        </is>
      </c>
      <c r="D1909" t="inlineStr">
        <is>
          <t>Trimestral</t>
        </is>
      </c>
      <c r="E1909" t="inlineStr">
        <is>
          <t>Positivo</t>
        </is>
      </c>
      <c r="F1909" s="134" t="n">
        <v>45473</v>
      </c>
      <c r="G1909" t="inlineStr">
        <is>
          <t>325-2024-06-30</t>
        </is>
      </c>
      <c r="H1909" t="inlineStr">
        <is>
          <t>PMEN</t>
        </is>
      </c>
      <c r="I1909" t="inlineStr">
        <is>
          <t>Número de programas aprobados por MEN</t>
        </is>
      </c>
      <c r="J1909" t="n">
        <v>5</v>
      </c>
    </row>
    <row r="1910">
      <c r="A1910" t="n">
        <v>325</v>
      </c>
      <c r="B1910" t="inlineStr">
        <is>
          <t>Número de programas nuevos con registro calificado aprobado - Metrica</t>
        </is>
      </c>
      <c r="C1910" t="inlineStr">
        <is>
          <t>Creación, modificación y cierre de programas académicos</t>
        </is>
      </c>
      <c r="D1910" t="inlineStr">
        <is>
          <t>Trimestral</t>
        </is>
      </c>
      <c r="E1910" t="inlineStr">
        <is>
          <t>Positivo</t>
        </is>
      </c>
      <c r="F1910" s="134" t="n">
        <v>45657</v>
      </c>
      <c r="G1910" t="inlineStr">
        <is>
          <t>325-2024-12-31</t>
        </is>
      </c>
      <c r="H1910" t="inlineStr">
        <is>
          <t>NPTR</t>
        </is>
      </c>
      <c r="I1910" t="inlineStr">
        <is>
          <t>Número de programas en trámite</t>
        </is>
      </c>
      <c r="J1910" t="n">
        <v>3</v>
      </c>
    </row>
    <row r="1911">
      <c r="A1911" t="n">
        <v>325</v>
      </c>
      <c r="B1911" t="inlineStr">
        <is>
          <t>Número de programas nuevos con registro calificado aprobado - Metrica</t>
        </is>
      </c>
      <c r="C1911" t="inlineStr">
        <is>
          <t>Creación, modificación y cierre de programas académicos</t>
        </is>
      </c>
      <c r="D1911" t="inlineStr">
        <is>
          <t>Trimestral</t>
        </is>
      </c>
      <c r="E1911" t="inlineStr">
        <is>
          <t>Positivo</t>
        </is>
      </c>
      <c r="F1911" s="134" t="n">
        <v>45657</v>
      </c>
      <c r="G1911" t="inlineStr">
        <is>
          <t>325-2024-12-31</t>
        </is>
      </c>
      <c r="H1911" t="inlineStr">
        <is>
          <t>PMEN</t>
        </is>
      </c>
      <c r="I1911" t="inlineStr">
        <is>
          <t>Número de programas aprobados por MEN</t>
        </is>
      </c>
      <c r="J1911" t="n">
        <v>3</v>
      </c>
    </row>
    <row r="1912">
      <c r="A1912" t="n">
        <v>325</v>
      </c>
      <c r="B1912" t="inlineStr">
        <is>
          <t>Número de programas nuevos con registro calificado aprobado - Metrica</t>
        </is>
      </c>
      <c r="C1912" t="inlineStr">
        <is>
          <t>Creación, modificación y cierre de programas académicos</t>
        </is>
      </c>
      <c r="D1912" t="inlineStr">
        <is>
          <t>Trimestral</t>
        </is>
      </c>
      <c r="E1912" t="inlineStr">
        <is>
          <t>Positivo</t>
        </is>
      </c>
      <c r="F1912" s="134" t="n">
        <v>45838</v>
      </c>
      <c r="G1912" t="inlineStr">
        <is>
          <t>325-2025-06-30</t>
        </is>
      </c>
      <c r="H1912" t="inlineStr">
        <is>
          <t>NPTR</t>
        </is>
      </c>
      <c r="I1912" t="inlineStr">
        <is>
          <t>Número de programas en trámite</t>
        </is>
      </c>
      <c r="J1912" t="n">
        <v>8</v>
      </c>
    </row>
    <row r="1913">
      <c r="A1913" t="n">
        <v>325</v>
      </c>
      <c r="B1913" t="inlineStr">
        <is>
          <t>Número de programas nuevos con registro calificado aprobado - Metrica</t>
        </is>
      </c>
      <c r="C1913" t="inlineStr">
        <is>
          <t>Creación, modificación y cierre de programas académicos</t>
        </is>
      </c>
      <c r="D1913" t="inlineStr">
        <is>
          <t>Trimestral</t>
        </is>
      </c>
      <c r="E1913" t="inlineStr">
        <is>
          <t>Positivo</t>
        </is>
      </c>
      <c r="F1913" s="134" t="n">
        <v>45838</v>
      </c>
      <c r="G1913" t="inlineStr">
        <is>
          <t>325-2025-06-30</t>
        </is>
      </c>
      <c r="H1913" t="inlineStr">
        <is>
          <t>PMEN</t>
        </is>
      </c>
      <c r="I1913" t="inlineStr">
        <is>
          <t>Número de programas aprobados por MEN</t>
        </is>
      </c>
      <c r="J1913" t="n">
        <v>8</v>
      </c>
    </row>
    <row r="1914">
      <c r="A1914" t="n">
        <v>325</v>
      </c>
      <c r="B1914" t="inlineStr">
        <is>
          <t>Número de programas nuevos con registro calificado aprobado - Metrica</t>
        </is>
      </c>
      <c r="C1914" t="inlineStr">
        <is>
          <t>Creación, modificación y cierre de programas académicos</t>
        </is>
      </c>
      <c r="D1914" t="inlineStr">
        <is>
          <t>Trimestral</t>
        </is>
      </c>
      <c r="E1914" t="inlineStr">
        <is>
          <t>Positivo</t>
        </is>
      </c>
      <c r="F1914" s="134" t="n">
        <v>46022</v>
      </c>
      <c r="G1914" t="inlineStr">
        <is>
          <t>325-2025-12-31</t>
        </is>
      </c>
      <c r="H1914" t="inlineStr">
        <is>
          <t>NPTR</t>
        </is>
      </c>
      <c r="I1914" t="inlineStr">
        <is>
          <t>Número de programas en trámite</t>
        </is>
      </c>
      <c r="J1914" t="n">
        <v>4</v>
      </c>
    </row>
    <row r="1915">
      <c r="A1915" t="n">
        <v>325</v>
      </c>
      <c r="B1915" t="inlineStr">
        <is>
          <t>Número de programas nuevos con registro calificado aprobado - Metrica</t>
        </is>
      </c>
      <c r="C1915" t="inlineStr">
        <is>
          <t>Creación, modificación y cierre de programas académicos</t>
        </is>
      </c>
      <c r="D1915" t="inlineStr">
        <is>
          <t>Trimestral</t>
        </is>
      </c>
      <c r="E1915" t="inlineStr">
        <is>
          <t>Positivo</t>
        </is>
      </c>
      <c r="F1915" s="134" t="n">
        <v>46022</v>
      </c>
      <c r="G1915" t="inlineStr">
        <is>
          <t>325-2025-12-31</t>
        </is>
      </c>
      <c r="H1915" t="inlineStr">
        <is>
          <t>PMEN</t>
        </is>
      </c>
      <c r="I1915" t="inlineStr">
        <is>
          <t>Número de programas aprobados por MEN</t>
        </is>
      </c>
      <c r="J1915" t="n">
        <v>4</v>
      </c>
    </row>
    <row r="1916">
      <c r="A1916" t="n">
        <v>326</v>
      </c>
      <c r="B1916" t="inlineStr">
        <is>
          <t>Número de informes de autoevaluación con fines de acreditación en alta calidad radicados- Metrica</t>
        </is>
      </c>
      <c r="C1916" t="inlineStr">
        <is>
          <t>Autoevaluación de programas académicos</t>
        </is>
      </c>
      <c r="D1916" t="inlineStr">
        <is>
          <t>Anual</t>
        </is>
      </c>
      <c r="E1916" t="inlineStr">
        <is>
          <t>Positivo</t>
        </is>
      </c>
      <c r="F1916" s="134" t="n">
        <v>45291</v>
      </c>
      <c r="G1916" t="inlineStr">
        <is>
          <t>326-2023-12-31</t>
        </is>
      </c>
      <c r="H1916" t="inlineStr">
        <is>
          <t>NIR</t>
        </is>
      </c>
      <c r="I1916" t="inlineStr">
        <is>
          <t>Número de informes radicados</t>
        </is>
      </c>
      <c r="J1916" t="n">
        <v>5</v>
      </c>
    </row>
    <row r="1917">
      <c r="A1917" t="n">
        <v>326</v>
      </c>
      <c r="B1917" t="inlineStr">
        <is>
          <t>Número de informes de autoevaluación con fines de acreditación en alta calidad radicados- Metrica</t>
        </is>
      </c>
      <c r="C1917" t="inlineStr">
        <is>
          <t>Autoevaluación de programas académicos</t>
        </is>
      </c>
      <c r="D1917" t="inlineStr">
        <is>
          <t>Anual</t>
        </is>
      </c>
      <c r="E1917" t="inlineStr">
        <is>
          <t>Positivo</t>
        </is>
      </c>
      <c r="F1917" s="134" t="n">
        <v>45291</v>
      </c>
      <c r="G1917" t="inlineStr">
        <is>
          <t>326-2023-12-31</t>
        </is>
      </c>
      <c r="H1917" t="inlineStr">
        <is>
          <t>NIPR</t>
        </is>
      </c>
      <c r="I1917" t="inlineStr">
        <is>
          <t>Número de informes proyectados</t>
        </is>
      </c>
      <c r="J1917" t="n">
        <v>5</v>
      </c>
    </row>
    <row r="1918">
      <c r="A1918" t="n">
        <v>326</v>
      </c>
      <c r="B1918" t="inlineStr">
        <is>
          <t>Número de informes de autoevaluación con fines de acreditación en alta calidad radicados- Metrica</t>
        </is>
      </c>
      <c r="C1918" t="inlineStr">
        <is>
          <t>Autoevaluación de programas académicos</t>
        </is>
      </c>
      <c r="D1918" t="inlineStr">
        <is>
          <t>Anual</t>
        </is>
      </c>
      <c r="E1918" t="inlineStr">
        <is>
          <t>Positivo</t>
        </is>
      </c>
      <c r="F1918" s="134" t="n">
        <v>45657</v>
      </c>
      <c r="G1918" t="inlineStr">
        <is>
          <t>326-2024-12-31</t>
        </is>
      </c>
      <c r="H1918" t="inlineStr">
        <is>
          <t>NIR</t>
        </is>
      </c>
      <c r="I1918" t="inlineStr">
        <is>
          <t>Número de informes radicados</t>
        </is>
      </c>
      <c r="J1918" t="n">
        <v>0</v>
      </c>
    </row>
    <row r="1919">
      <c r="A1919" t="n">
        <v>326</v>
      </c>
      <c r="B1919" t="inlineStr">
        <is>
          <t>Número de informes de autoevaluación con fines de acreditación en alta calidad radicados- Metrica</t>
        </is>
      </c>
      <c r="C1919" t="inlineStr">
        <is>
          <t>Autoevaluación de programas académicos</t>
        </is>
      </c>
      <c r="D1919" t="inlineStr">
        <is>
          <t>Anual</t>
        </is>
      </c>
      <c r="E1919" t="inlineStr">
        <is>
          <t>Positivo</t>
        </is>
      </c>
      <c r="F1919" s="134" t="n">
        <v>45657</v>
      </c>
      <c r="G1919" t="inlineStr">
        <is>
          <t>326-2024-12-31</t>
        </is>
      </c>
      <c r="H1919" t="inlineStr">
        <is>
          <t>NIPR</t>
        </is>
      </c>
      <c r="I1919" t="inlineStr">
        <is>
          <t>Número de informes proyectados</t>
        </is>
      </c>
      <c r="J1919" t="n">
        <v>0</v>
      </c>
    </row>
    <row r="1920">
      <c r="A1920" t="n">
        <v>326</v>
      </c>
      <c r="B1920" t="inlineStr">
        <is>
          <t>Número de informes de autoevaluación con fines de acreditación en alta calidad radicados- Metrica</t>
        </is>
      </c>
      <c r="C1920" t="inlineStr">
        <is>
          <t>Autoevaluación de programas académicos</t>
        </is>
      </c>
      <c r="D1920" t="inlineStr">
        <is>
          <t>Anual</t>
        </is>
      </c>
      <c r="E1920" t="inlineStr">
        <is>
          <t>Positivo</t>
        </is>
      </c>
      <c r="F1920" s="134" t="n">
        <v>46022</v>
      </c>
      <c r="G1920" t="inlineStr">
        <is>
          <t>326-2025-12-31</t>
        </is>
      </c>
      <c r="H1920" t="inlineStr">
        <is>
          <t>NIR</t>
        </is>
      </c>
      <c r="I1920" t="inlineStr">
        <is>
          <t>Número de informes radicados</t>
        </is>
      </c>
      <c r="J1920" t="n">
        <v>3</v>
      </c>
    </row>
    <row r="1921">
      <c r="A1921" t="n">
        <v>326</v>
      </c>
      <c r="B1921" t="inlineStr">
        <is>
          <t>Número de informes de autoevaluación con fines de acreditación en alta calidad radicados- Metrica</t>
        </is>
      </c>
      <c r="C1921" t="inlineStr">
        <is>
          <t>Autoevaluación de programas académicos</t>
        </is>
      </c>
      <c r="D1921" t="inlineStr">
        <is>
          <t>Anual</t>
        </is>
      </c>
      <c r="E1921" t="inlineStr">
        <is>
          <t>Positivo</t>
        </is>
      </c>
      <c r="F1921" s="134" t="n">
        <v>46022</v>
      </c>
      <c r="G1921" t="inlineStr">
        <is>
          <t>326-2025-12-31</t>
        </is>
      </c>
      <c r="H1921" t="inlineStr">
        <is>
          <t>NIPR</t>
        </is>
      </c>
      <c r="I1921" t="inlineStr">
        <is>
          <t>Número de informes proyectados</t>
        </is>
      </c>
      <c r="J1921" t="n">
        <v>3</v>
      </c>
    </row>
    <row r="1922">
      <c r="A1922" t="n">
        <v>327</v>
      </c>
      <c r="B1922" t="inlineStr">
        <is>
          <t>Número de programas con obtención de acreditación por primera vez- Metrica</t>
        </is>
      </c>
      <c r="C1922" t="inlineStr">
        <is>
          <t>Autoevaluación de programas académicos</t>
        </is>
      </c>
      <c r="D1922" t="inlineStr">
        <is>
          <t>Trimestral</t>
        </is>
      </c>
      <c r="E1922" t="inlineStr">
        <is>
          <t>Positivo</t>
        </is>
      </c>
      <c r="F1922" s="134" t="n">
        <v>45107</v>
      </c>
      <c r="G1922" t="inlineStr">
        <is>
          <t>327-2023-06-30</t>
        </is>
      </c>
      <c r="H1922" t="inlineStr">
        <is>
          <t>NPOAPPA</t>
        </is>
      </c>
      <c r="I1922" t="inlineStr">
        <is>
          <t>Numero de programas con obtención de acreditación por primera vez aprobados</t>
        </is>
      </c>
      <c r="J1922" t="n">
        <v>0</v>
      </c>
    </row>
    <row r="1923">
      <c r="A1923" t="n">
        <v>327</v>
      </c>
      <c r="B1923" t="inlineStr">
        <is>
          <t>Número de programas con obtención de acreditación por primera vez- Metrica</t>
        </is>
      </c>
      <c r="C1923" t="inlineStr">
        <is>
          <t>Autoevaluación de programas académicos</t>
        </is>
      </c>
      <c r="D1923" t="inlineStr">
        <is>
          <t>Trimestral</t>
        </is>
      </c>
      <c r="E1923" t="inlineStr">
        <is>
          <t>Positivo</t>
        </is>
      </c>
      <c r="F1923" s="134" t="n">
        <v>45107</v>
      </c>
      <c r="G1923" t="inlineStr">
        <is>
          <t>327-2023-06-30</t>
        </is>
      </c>
      <c r="H1923" t="inlineStr">
        <is>
          <t>NPOAPPL</t>
        </is>
      </c>
      <c r="I1923" t="inlineStr">
        <is>
          <t>Número de programas con obtención de acreditación por primera vez planeados</t>
        </is>
      </c>
      <c r="J1923" t="n">
        <v>0</v>
      </c>
    </row>
    <row r="1924">
      <c r="A1924" t="n">
        <v>327</v>
      </c>
      <c r="B1924" t="inlineStr">
        <is>
          <t>Número de programas con obtención de acreditación por primera vez- Metrica</t>
        </is>
      </c>
      <c r="C1924" t="inlineStr">
        <is>
          <t>Autoevaluación de programas académicos</t>
        </is>
      </c>
      <c r="D1924" t="inlineStr">
        <is>
          <t>Trimestral</t>
        </is>
      </c>
      <c r="E1924" t="inlineStr">
        <is>
          <t>Positivo</t>
        </is>
      </c>
      <c r="F1924" s="134" t="n">
        <v>45291</v>
      </c>
      <c r="G1924" t="inlineStr">
        <is>
          <t>327-2023-12-31</t>
        </is>
      </c>
      <c r="H1924" t="inlineStr">
        <is>
          <t>NPOAPPA</t>
        </is>
      </c>
      <c r="I1924" t="inlineStr">
        <is>
          <t>Numero de programas con obtención de acreditación por primera vez aprobados</t>
        </is>
      </c>
      <c r="J1924" t="n">
        <v>2</v>
      </c>
    </row>
    <row r="1925">
      <c r="A1925" t="n">
        <v>327</v>
      </c>
      <c r="B1925" t="inlineStr">
        <is>
          <t>Número de programas con obtención de acreditación por primera vez- Metrica</t>
        </is>
      </c>
      <c r="C1925" t="inlineStr">
        <is>
          <t>Autoevaluación de programas académicos</t>
        </is>
      </c>
      <c r="D1925" t="inlineStr">
        <is>
          <t>Trimestral</t>
        </is>
      </c>
      <c r="E1925" t="inlineStr">
        <is>
          <t>Positivo</t>
        </is>
      </c>
      <c r="F1925" s="134" t="n">
        <v>45291</v>
      </c>
      <c r="G1925" t="inlineStr">
        <is>
          <t>327-2023-12-31</t>
        </is>
      </c>
      <c r="H1925" t="inlineStr">
        <is>
          <t>NPOAPPL</t>
        </is>
      </c>
      <c r="I1925" t="inlineStr">
        <is>
          <t>Número de programas con obtención de acreditación por primera vez planeados</t>
        </is>
      </c>
      <c r="J1925" t="n">
        <v>2</v>
      </c>
    </row>
    <row r="1926">
      <c r="A1926" t="n">
        <v>327</v>
      </c>
      <c r="B1926" t="inlineStr">
        <is>
          <t>Número de programas con obtención de acreditación por primera vez- Metrica</t>
        </is>
      </c>
      <c r="C1926" t="inlineStr">
        <is>
          <t>Autoevaluación de programas académicos</t>
        </is>
      </c>
      <c r="D1926" t="inlineStr">
        <is>
          <t>Trimestral</t>
        </is>
      </c>
      <c r="E1926" t="inlineStr">
        <is>
          <t>Positivo</t>
        </is>
      </c>
      <c r="F1926" s="134" t="n">
        <v>45473</v>
      </c>
      <c r="G1926" t="inlineStr">
        <is>
          <t>327-2024-06-30</t>
        </is>
      </c>
      <c r="H1926" t="inlineStr">
        <is>
          <t>NPOAPPA</t>
        </is>
      </c>
      <c r="I1926" t="inlineStr">
        <is>
          <t>Numero de programas con obtención de acreditación por primera vez aprobados</t>
        </is>
      </c>
      <c r="J1926" t="n">
        <v>0</v>
      </c>
    </row>
    <row r="1927">
      <c r="A1927" t="n">
        <v>327</v>
      </c>
      <c r="B1927" t="inlineStr">
        <is>
          <t>Número de programas con obtención de acreditación por primera vez- Metrica</t>
        </is>
      </c>
      <c r="C1927" t="inlineStr">
        <is>
          <t>Autoevaluación de programas académicos</t>
        </is>
      </c>
      <c r="D1927" t="inlineStr">
        <is>
          <t>Trimestral</t>
        </is>
      </c>
      <c r="E1927" t="inlineStr">
        <is>
          <t>Positivo</t>
        </is>
      </c>
      <c r="F1927" s="134" t="n">
        <v>45473</v>
      </c>
      <c r="G1927" t="inlineStr">
        <is>
          <t>327-2024-06-30</t>
        </is>
      </c>
      <c r="H1927" t="inlineStr">
        <is>
          <t>NPOAPPL</t>
        </is>
      </c>
      <c r="I1927" t="inlineStr">
        <is>
          <t>Número de programas con obtención de acreditación por primera vez planeados</t>
        </is>
      </c>
      <c r="J1927" t="n">
        <v>0</v>
      </c>
    </row>
    <row r="1928">
      <c r="A1928" t="n">
        <v>327</v>
      </c>
      <c r="B1928" t="inlineStr">
        <is>
          <t>Número de programas con obtención de acreditación por primera vez- Metrica</t>
        </is>
      </c>
      <c r="C1928" t="inlineStr">
        <is>
          <t>Autoevaluación de programas académicos</t>
        </is>
      </c>
      <c r="D1928" t="inlineStr">
        <is>
          <t>Trimestral</t>
        </is>
      </c>
      <c r="E1928" t="inlineStr">
        <is>
          <t>Positivo</t>
        </is>
      </c>
      <c r="F1928" s="134" t="n">
        <v>45657</v>
      </c>
      <c r="G1928" t="inlineStr">
        <is>
          <t>327-2024-12-31</t>
        </is>
      </c>
      <c r="H1928" t="inlineStr">
        <is>
          <t>NPOAPPA</t>
        </is>
      </c>
      <c r="I1928" t="inlineStr">
        <is>
          <t>Numero de programas con obtención de acreditación por primera vez aprobados</t>
        </is>
      </c>
      <c r="J1928" t="n">
        <v>0</v>
      </c>
    </row>
    <row r="1929">
      <c r="A1929" t="n">
        <v>327</v>
      </c>
      <c r="B1929" t="inlineStr">
        <is>
          <t>Número de programas con obtención de acreditación por primera vez- Metrica</t>
        </is>
      </c>
      <c r="C1929" t="inlineStr">
        <is>
          <t>Autoevaluación de programas académicos</t>
        </is>
      </c>
      <c r="D1929" t="inlineStr">
        <is>
          <t>Trimestral</t>
        </is>
      </c>
      <c r="E1929" t="inlineStr">
        <is>
          <t>Positivo</t>
        </is>
      </c>
      <c r="F1929" s="134" t="n">
        <v>45657</v>
      </c>
      <c r="G1929" t="inlineStr">
        <is>
          <t>327-2024-12-31</t>
        </is>
      </c>
      <c r="H1929" t="inlineStr">
        <is>
          <t>NPOAPPL</t>
        </is>
      </c>
      <c r="I1929" t="inlineStr">
        <is>
          <t>Número de programas con obtención de acreditación por primera vez planeados</t>
        </is>
      </c>
      <c r="J1929" t="n">
        <v>0</v>
      </c>
    </row>
    <row r="1930">
      <c r="A1930" t="n">
        <v>327</v>
      </c>
      <c r="B1930" t="inlineStr">
        <is>
          <t>Número de programas con obtención de acreditación por primera vez- Metrica</t>
        </is>
      </c>
      <c r="C1930" t="inlineStr">
        <is>
          <t>Autoevaluación de programas académicos</t>
        </is>
      </c>
      <c r="D1930" t="inlineStr">
        <is>
          <t>Trimestral</t>
        </is>
      </c>
      <c r="E1930" t="inlineStr">
        <is>
          <t>Positivo</t>
        </is>
      </c>
      <c r="F1930" s="134" t="n">
        <v>45838</v>
      </c>
      <c r="G1930" t="inlineStr">
        <is>
          <t>327-2025-06-30</t>
        </is>
      </c>
      <c r="H1930" t="inlineStr">
        <is>
          <t>NPOAPPA</t>
        </is>
      </c>
      <c r="I1930" t="inlineStr">
        <is>
          <t>Numero de programas con obtención de acreditación por primera vez aprobados</t>
        </is>
      </c>
      <c r="J1930" t="n">
        <v>1</v>
      </c>
    </row>
    <row r="1931">
      <c r="A1931" t="n">
        <v>327</v>
      </c>
      <c r="B1931" t="inlineStr">
        <is>
          <t>Número de programas con obtención de acreditación por primera vez- Metrica</t>
        </is>
      </c>
      <c r="C1931" t="inlineStr">
        <is>
          <t>Autoevaluación de programas académicos</t>
        </is>
      </c>
      <c r="D1931" t="inlineStr">
        <is>
          <t>Trimestral</t>
        </is>
      </c>
      <c r="E1931" t="inlineStr">
        <is>
          <t>Positivo</t>
        </is>
      </c>
      <c r="F1931" s="134" t="n">
        <v>45838</v>
      </c>
      <c r="G1931" t="inlineStr">
        <is>
          <t>327-2025-06-30</t>
        </is>
      </c>
      <c r="H1931" t="inlineStr">
        <is>
          <t>NPOAPPL</t>
        </is>
      </c>
      <c r="I1931" t="inlineStr">
        <is>
          <t>Número de programas con obtención de acreditación por primera vez planeados</t>
        </is>
      </c>
      <c r="J1931" t="n">
        <v>1</v>
      </c>
    </row>
    <row r="1932">
      <c r="A1932" t="n">
        <v>327</v>
      </c>
      <c r="B1932" t="inlineStr">
        <is>
          <t>Número de programas con obtención de acreditación por primera vez- Metrica</t>
        </is>
      </c>
      <c r="C1932" t="inlineStr">
        <is>
          <t>Autoevaluación de programas académicos</t>
        </is>
      </c>
      <c r="D1932" t="inlineStr">
        <is>
          <t>Trimestral</t>
        </is>
      </c>
      <c r="E1932" t="inlineStr">
        <is>
          <t>Positivo</t>
        </is>
      </c>
      <c r="F1932" s="134" t="n">
        <v>46022</v>
      </c>
      <c r="G1932" t="inlineStr">
        <is>
          <t>327-2025-12-31</t>
        </is>
      </c>
      <c r="H1932" t="inlineStr">
        <is>
          <t>NPOAPPA</t>
        </is>
      </c>
      <c r="I1932" t="inlineStr">
        <is>
          <t>Numero de programas con obtención de acreditación por primera vez aprobados</t>
        </is>
      </c>
      <c r="J1932" t="n">
        <v>1</v>
      </c>
    </row>
    <row r="1933">
      <c r="A1933" t="n">
        <v>327</v>
      </c>
      <c r="B1933" t="inlineStr">
        <is>
          <t>Número de programas con obtención de acreditación por primera vez- Metrica</t>
        </is>
      </c>
      <c r="C1933" t="inlineStr">
        <is>
          <t>Autoevaluación de programas académicos</t>
        </is>
      </c>
      <c r="D1933" t="inlineStr">
        <is>
          <t>Trimestral</t>
        </is>
      </c>
      <c r="E1933" t="inlineStr">
        <is>
          <t>Positivo</t>
        </is>
      </c>
      <c r="F1933" s="134" t="n">
        <v>46022</v>
      </c>
      <c r="G1933" t="inlineStr">
        <is>
          <t>327-2025-12-31</t>
        </is>
      </c>
      <c r="H1933" t="inlineStr">
        <is>
          <t>NPOAPPL</t>
        </is>
      </c>
      <c r="I1933" t="inlineStr">
        <is>
          <t>Número de programas con obtención de acreditación por primera vez planeados</t>
        </is>
      </c>
      <c r="J1933" t="n">
        <v>1</v>
      </c>
    </row>
    <row r="1934">
      <c r="A1934" t="n">
        <v>332</v>
      </c>
      <c r="B1934" t="inlineStr">
        <is>
          <t>Índice de rotación</t>
        </is>
      </c>
      <c r="C1934" t="inlineStr">
        <is>
          <t>GESTIÓN Y DESARROLLO DEL TALENTO HUMANO</t>
        </is>
      </c>
      <c r="D1934" t="inlineStr">
        <is>
          <t>Trimestral</t>
        </is>
      </c>
      <c r="E1934" t="inlineStr">
        <is>
          <t>Negativo</t>
        </is>
      </c>
      <c r="F1934" s="134" t="n">
        <v>45107</v>
      </c>
      <c r="G1934" t="inlineStr">
        <is>
          <t>332-2023-06-30</t>
        </is>
      </c>
      <c r="H1934" t="inlineStr">
        <is>
          <t>PROTA</t>
        </is>
      </c>
      <c r="I1934" t="inlineStr">
        <is>
          <t>% de rotación</t>
        </is>
      </c>
      <c r="J1934" t="n">
        <v>1.57</v>
      </c>
    </row>
    <row r="1935">
      <c r="A1935" t="n">
        <v>332</v>
      </c>
      <c r="B1935" t="inlineStr">
        <is>
          <t>Índice de rotación</t>
        </is>
      </c>
      <c r="C1935" t="inlineStr">
        <is>
          <t>GESTIÓN Y DESARROLLO DEL TALENTO HUMANO</t>
        </is>
      </c>
      <c r="D1935" t="inlineStr">
        <is>
          <t>Trimestral</t>
        </is>
      </c>
      <c r="E1935" t="inlineStr">
        <is>
          <t>Negativo</t>
        </is>
      </c>
      <c r="F1935" s="134" t="n">
        <v>45291</v>
      </c>
      <c r="G1935" t="inlineStr">
        <is>
          <t>332-2023-12-31</t>
        </is>
      </c>
      <c r="H1935" t="inlineStr">
        <is>
          <t>PROTA</t>
        </is>
      </c>
      <c r="I1935" t="inlineStr">
        <is>
          <t>% de rotación</t>
        </is>
      </c>
      <c r="J1935" t="n">
        <v>1.3</v>
      </c>
    </row>
    <row r="1936">
      <c r="A1936" t="n">
        <v>332</v>
      </c>
      <c r="B1936" t="inlineStr">
        <is>
          <t>Índice de rotación</t>
        </is>
      </c>
      <c r="C1936" t="inlineStr">
        <is>
          <t>GESTIÓN Y DESARROLLO DEL TALENTO HUMANO</t>
        </is>
      </c>
      <c r="D1936" t="inlineStr">
        <is>
          <t>Trimestral</t>
        </is>
      </c>
      <c r="E1936" t="inlineStr">
        <is>
          <t>Negativo</t>
        </is>
      </c>
      <c r="F1936" s="134" t="n">
        <v>45473</v>
      </c>
      <c r="G1936" t="inlineStr">
        <is>
          <t>332-2024-06-30</t>
        </is>
      </c>
      <c r="H1936" t="inlineStr">
        <is>
          <t>PROTA</t>
        </is>
      </c>
      <c r="I1936" t="inlineStr">
        <is>
          <t>% de rotación</t>
        </is>
      </c>
      <c r="J1936" t="n">
        <v>1.48</v>
      </c>
    </row>
    <row r="1937">
      <c r="A1937" t="n">
        <v>332</v>
      </c>
      <c r="B1937" t="inlineStr">
        <is>
          <t>Índice de rotación</t>
        </is>
      </c>
      <c r="C1937" t="inlineStr">
        <is>
          <t>GESTIÓN Y DESARROLLO DEL TALENTO HUMANO</t>
        </is>
      </c>
      <c r="D1937" t="inlineStr">
        <is>
          <t>Trimestral</t>
        </is>
      </c>
      <c r="E1937" t="inlineStr">
        <is>
          <t>Negativo</t>
        </is>
      </c>
      <c r="F1937" s="134" t="n">
        <v>45657</v>
      </c>
      <c r="G1937" t="inlineStr">
        <is>
          <t>332-2024-12-31</t>
        </is>
      </c>
      <c r="H1937" t="inlineStr">
        <is>
          <t>PROTA</t>
        </is>
      </c>
      <c r="I1937" t="inlineStr">
        <is>
          <t>% de rotación</t>
        </is>
      </c>
      <c r="J1937" t="n">
        <v>0.82</v>
      </c>
    </row>
    <row r="1938">
      <c r="A1938" t="n">
        <v>332</v>
      </c>
      <c r="B1938" t="inlineStr">
        <is>
          <t>Índice de rotación</t>
        </is>
      </c>
      <c r="C1938" t="inlineStr">
        <is>
          <t>GESTIÓN Y DESARROLLO DEL TALENTO HUMANO</t>
        </is>
      </c>
      <c r="D1938" t="inlineStr">
        <is>
          <t>Trimestral</t>
        </is>
      </c>
      <c r="E1938" t="inlineStr">
        <is>
          <t>Negativo</t>
        </is>
      </c>
      <c r="F1938" s="134" t="n">
        <v>45838</v>
      </c>
      <c r="G1938" t="inlineStr">
        <is>
          <t>332-2025-06-30</t>
        </is>
      </c>
      <c r="H1938" t="inlineStr">
        <is>
          <t>PROTA</t>
        </is>
      </c>
      <c r="I1938" t="inlineStr">
        <is>
          <t>% de rotación</t>
        </is>
      </c>
      <c r="J1938" t="n">
        <v>0.85</v>
      </c>
    </row>
    <row r="1939">
      <c r="A1939" t="n">
        <v>332</v>
      </c>
      <c r="B1939" t="inlineStr">
        <is>
          <t>Índice de rotación</t>
        </is>
      </c>
      <c r="C1939" t="inlineStr">
        <is>
          <t>GESTIÓN Y DESARROLLO DEL TALENTO HUMANO</t>
        </is>
      </c>
      <c r="D1939" t="inlineStr">
        <is>
          <t>Trimestral</t>
        </is>
      </c>
      <c r="E1939" t="inlineStr">
        <is>
          <t>Negativo</t>
        </is>
      </c>
      <c r="F1939" s="134" t="n">
        <v>46022</v>
      </c>
      <c r="G1939" t="inlineStr">
        <is>
          <t>332-2025-12-31</t>
        </is>
      </c>
      <c r="H1939" t="inlineStr">
        <is>
          <t>PROTA</t>
        </is>
      </c>
      <c r="I1939" t="inlineStr">
        <is>
          <t>% de rotación</t>
        </is>
      </c>
      <c r="J1939" t="n">
        <v>0.93</v>
      </c>
    </row>
    <row r="1940">
      <c r="A1940" t="n">
        <v>334</v>
      </c>
      <c r="B1940" t="inlineStr">
        <is>
          <t>Resultado de la evaluación 360 (evaluación por competencias)</t>
        </is>
      </c>
      <c r="C1940" t="inlineStr">
        <is>
          <t>GESTIÓN Y DESARROLLO DEL TALENTO HUMANO</t>
        </is>
      </c>
      <c r="D1940" t="inlineStr">
        <is>
          <t>Anual</t>
        </is>
      </c>
      <c r="E1940" t="inlineStr">
        <is>
          <t>Positivo</t>
        </is>
      </c>
      <c r="F1940" s="134" t="n">
        <v>44926</v>
      </c>
      <c r="G1940" t="inlineStr">
        <is>
          <t>334-2022-12-31</t>
        </is>
      </c>
      <c r="H1940" t="inlineStr">
        <is>
          <t>R360</t>
        </is>
      </c>
      <c r="I1940" t="inlineStr">
        <is>
          <t>Resultado Evaluación 360</t>
        </is>
      </c>
      <c r="J1940" t="n">
        <v>86</v>
      </c>
    </row>
    <row r="1941">
      <c r="A1941" t="n">
        <v>334</v>
      </c>
      <c r="B1941" t="inlineStr">
        <is>
          <t>Resultado de la evaluación 360 (evaluación por competencias)</t>
        </is>
      </c>
      <c r="C1941" t="inlineStr">
        <is>
          <t>GESTIÓN Y DESARROLLO DEL TALENTO HUMANO</t>
        </is>
      </c>
      <c r="D1941" t="inlineStr">
        <is>
          <t>Anual</t>
        </is>
      </c>
      <c r="E1941" t="inlineStr">
        <is>
          <t>Positivo</t>
        </is>
      </c>
      <c r="F1941" s="134" t="n">
        <v>45291</v>
      </c>
      <c r="G1941" t="inlineStr">
        <is>
          <t>334-2023-12-31</t>
        </is>
      </c>
      <c r="H1941" t="inlineStr">
        <is>
          <t>R360</t>
        </is>
      </c>
      <c r="I1941" t="inlineStr">
        <is>
          <t>Resultado Evaluación 360</t>
        </is>
      </c>
      <c r="J1941" t="n">
        <v>88.39</v>
      </c>
    </row>
    <row r="1942">
      <c r="A1942" t="n">
        <v>334</v>
      </c>
      <c r="B1942" t="inlineStr">
        <is>
          <t>Resultado de la evaluación 360 (evaluación por competencias)</t>
        </is>
      </c>
      <c r="C1942" t="inlineStr">
        <is>
          <t>GESTIÓN Y DESARROLLO DEL TALENTO HUMANO</t>
        </is>
      </c>
      <c r="D1942" t="inlineStr">
        <is>
          <t>Anual</t>
        </is>
      </c>
      <c r="E1942" t="inlineStr">
        <is>
          <t>Positivo</t>
        </is>
      </c>
      <c r="F1942" s="134" t="n">
        <v>45657</v>
      </c>
      <c r="G1942" t="inlineStr">
        <is>
          <t>334-2024-12-31</t>
        </is>
      </c>
      <c r="H1942" t="inlineStr">
        <is>
          <t>R360</t>
        </is>
      </c>
      <c r="I1942" t="inlineStr">
        <is>
          <t>Resultado Evaluación 360</t>
        </is>
      </c>
      <c r="J1942" t="n">
        <v>88.84</v>
      </c>
    </row>
    <row r="1943">
      <c r="A1943" t="n">
        <v>334</v>
      </c>
      <c r="B1943" t="inlineStr">
        <is>
          <t>Resultado de la evaluación 360 (evaluación por competencias)</t>
        </is>
      </c>
      <c r="C1943" t="inlineStr">
        <is>
          <t>GESTIÓN Y DESARROLLO DEL TALENTO HUMANO</t>
        </is>
      </c>
      <c r="D1943" t="inlineStr">
        <is>
          <t>Anual</t>
        </is>
      </c>
      <c r="E1943" t="inlineStr">
        <is>
          <t>Positivo</t>
        </is>
      </c>
      <c r="F1943" s="134" t="n">
        <v>46022</v>
      </c>
      <c r="G1943" t="inlineStr">
        <is>
          <t>334-2025-12-31</t>
        </is>
      </c>
      <c r="H1943" t="inlineStr">
        <is>
          <t>R360</t>
        </is>
      </c>
      <c r="I1943" t="inlineStr">
        <is>
          <t>Resultado Evaluación 360</t>
        </is>
      </c>
      <c r="J1943" t="n">
        <v>90.09999999999999</v>
      </c>
    </row>
    <row r="1944">
      <c r="A1944" t="n">
        <v>336</v>
      </c>
      <c r="B1944" t="inlineStr">
        <is>
          <t>Materiales bibliográficos en formato físico con estado de perdida</t>
        </is>
      </c>
      <c r="C1944" t="inlineStr">
        <is>
          <t>Biblioteca Institucional</t>
        </is>
      </c>
      <c r="D1944" t="inlineStr">
        <is>
          <t>Anual</t>
        </is>
      </c>
      <c r="E1944" t="inlineStr">
        <is>
          <t>Negativo</t>
        </is>
      </c>
      <c r="F1944" s="134" t="n">
        <v>45291</v>
      </c>
      <c r="G1944" t="inlineStr">
        <is>
          <t>336-2023-12-31</t>
        </is>
      </c>
      <c r="H1944" t="inlineStr">
        <is>
          <t>NVMB</t>
        </is>
      </c>
      <c r="I1944" t="inlineStr">
        <is>
          <t>Número de volúmenes de materiales bibliográficos con estado de perdida</t>
        </is>
      </c>
      <c r="J1944" t="n">
        <v>800</v>
      </c>
    </row>
    <row r="1945">
      <c r="A1945" t="n">
        <v>336</v>
      </c>
      <c r="B1945" t="inlineStr">
        <is>
          <t>Materiales bibliográficos en formato físico con estado de perdida</t>
        </is>
      </c>
      <c r="C1945" t="inlineStr">
        <is>
          <t>Biblioteca Institucional</t>
        </is>
      </c>
      <c r="D1945" t="inlineStr">
        <is>
          <t>Anual</t>
        </is>
      </c>
      <c r="E1945" t="inlineStr">
        <is>
          <t>Negativo</t>
        </is>
      </c>
      <c r="F1945" s="134" t="n">
        <v>45291</v>
      </c>
      <c r="G1945" t="inlineStr">
        <is>
          <t>336-2023-12-31</t>
        </is>
      </c>
      <c r="H1945" t="inlineStr">
        <is>
          <t>TVMB</t>
        </is>
      </c>
      <c r="I1945" t="inlineStr">
        <is>
          <t>Total de volúmenes de materiales bibliográficos</t>
        </is>
      </c>
      <c r="J1945" t="n">
        <v>45919</v>
      </c>
    </row>
    <row r="1946">
      <c r="A1946" t="n">
        <v>336</v>
      </c>
      <c r="B1946" t="inlineStr">
        <is>
          <t>Materiales bibliográficos en formato físico con estado de perdida</t>
        </is>
      </c>
      <c r="C1946" t="inlineStr">
        <is>
          <t>Biblioteca Institucional</t>
        </is>
      </c>
      <c r="D1946" t="inlineStr">
        <is>
          <t>Anual</t>
        </is>
      </c>
      <c r="E1946" t="inlineStr">
        <is>
          <t>Negativo</t>
        </is>
      </c>
      <c r="F1946" s="134" t="n">
        <v>45657</v>
      </c>
      <c r="G1946" t="inlineStr">
        <is>
          <t>336-2024-12-31</t>
        </is>
      </c>
      <c r="H1946" t="inlineStr">
        <is>
          <t>NVMB</t>
        </is>
      </c>
      <c r="I1946" t="inlineStr">
        <is>
          <t>Número de volúmenes de materiales bibliográficos con estado de perdida</t>
        </is>
      </c>
      <c r="J1946" t="n">
        <v>370</v>
      </c>
    </row>
    <row r="1947">
      <c r="A1947" t="n">
        <v>336</v>
      </c>
      <c r="B1947" t="inlineStr">
        <is>
          <t>Materiales bibliográficos en formato físico con estado de perdida</t>
        </is>
      </c>
      <c r="C1947" t="inlineStr">
        <is>
          <t>Biblioteca Institucional</t>
        </is>
      </c>
      <c r="D1947" t="inlineStr">
        <is>
          <t>Anual</t>
        </is>
      </c>
      <c r="E1947" t="inlineStr">
        <is>
          <t>Negativo</t>
        </is>
      </c>
      <c r="F1947" s="134" t="n">
        <v>45657</v>
      </c>
      <c r="G1947" t="inlineStr">
        <is>
          <t>336-2024-12-31</t>
        </is>
      </c>
      <c r="H1947" t="inlineStr">
        <is>
          <t>TVMB</t>
        </is>
      </c>
      <c r="I1947" t="inlineStr">
        <is>
          <t>Total de volúmenes de materiales bibliográficos</t>
        </is>
      </c>
      <c r="J1947" t="n">
        <v>47021</v>
      </c>
    </row>
    <row r="1948">
      <c r="A1948" t="n">
        <v>336</v>
      </c>
      <c r="B1948" t="inlineStr">
        <is>
          <t>Materiales bibliográficos en formato físico con estado de perdida</t>
        </is>
      </c>
      <c r="C1948" t="inlineStr">
        <is>
          <t>Biblioteca Institucional</t>
        </is>
      </c>
      <c r="D1948" t="inlineStr">
        <is>
          <t>Anual</t>
        </is>
      </c>
      <c r="E1948" t="inlineStr">
        <is>
          <t>Negativo</t>
        </is>
      </c>
      <c r="F1948" s="134" t="n">
        <v>46022</v>
      </c>
      <c r="G1948" t="inlineStr">
        <is>
          <t>336-2025-12-31</t>
        </is>
      </c>
      <c r="H1948" t="inlineStr">
        <is>
          <t>NVMB</t>
        </is>
      </c>
      <c r="I1948" t="inlineStr">
        <is>
          <t>Número de volúmenes de materiales bibliográficos con estado de perdida</t>
        </is>
      </c>
      <c r="J1948" t="n">
        <v>168</v>
      </c>
    </row>
    <row r="1949">
      <c r="A1949" t="n">
        <v>336</v>
      </c>
      <c r="B1949" t="inlineStr">
        <is>
          <t>Materiales bibliográficos en formato físico con estado de perdida</t>
        </is>
      </c>
      <c r="C1949" t="inlineStr">
        <is>
          <t>Biblioteca Institucional</t>
        </is>
      </c>
      <c r="D1949" t="inlineStr">
        <is>
          <t>Anual</t>
        </is>
      </c>
      <c r="E1949" t="inlineStr">
        <is>
          <t>Negativo</t>
        </is>
      </c>
      <c r="F1949" s="134" t="n">
        <v>46022</v>
      </c>
      <c r="G1949" t="inlineStr">
        <is>
          <t>336-2025-12-31</t>
        </is>
      </c>
      <c r="H1949" t="inlineStr">
        <is>
          <t>TVMB</t>
        </is>
      </c>
      <c r="I1949" t="inlineStr">
        <is>
          <t>Total de volúmenes de materiales bibliográficos</t>
        </is>
      </c>
      <c r="J1949" t="n">
        <v>46843</v>
      </c>
    </row>
    <row r="1950">
      <c r="A1950" t="n">
        <v>337</v>
      </c>
      <c r="B1950" t="inlineStr">
        <is>
          <t>Número de programas con renovación de acreditación en alta calidad - Metrica</t>
        </is>
      </c>
      <c r="C1950" t="inlineStr">
        <is>
          <t>Autoevaluación de programas académicos</t>
        </is>
      </c>
      <c r="D1950" t="inlineStr">
        <is>
          <t>Trimestral</t>
        </is>
      </c>
      <c r="E1950" t="inlineStr">
        <is>
          <t>Positivo</t>
        </is>
      </c>
      <c r="F1950" s="134" t="n">
        <v>45107</v>
      </c>
      <c r="G1950" t="inlineStr">
        <is>
          <t>337-2023-06-30</t>
        </is>
      </c>
      <c r="H1950" t="inlineStr">
        <is>
          <t>NPRA</t>
        </is>
      </c>
      <c r="I1950" t="inlineStr">
        <is>
          <t>Número de programas con renovación de acreditación</t>
        </is>
      </c>
      <c r="J1950" t="n">
        <v>0</v>
      </c>
    </row>
    <row r="1951">
      <c r="A1951" t="n">
        <v>337</v>
      </c>
      <c r="B1951" t="inlineStr">
        <is>
          <t>Número de programas con renovación de acreditación en alta calidad - Metrica</t>
        </is>
      </c>
      <c r="C1951" t="inlineStr">
        <is>
          <t>Autoevaluación de programas académicos</t>
        </is>
      </c>
      <c r="D1951" t="inlineStr">
        <is>
          <t>Trimestral</t>
        </is>
      </c>
      <c r="E1951" t="inlineStr">
        <is>
          <t>Positivo</t>
        </is>
      </c>
      <c r="F1951" s="134" t="n">
        <v>45107</v>
      </c>
      <c r="G1951" t="inlineStr">
        <is>
          <t>337-2023-06-30</t>
        </is>
      </c>
      <c r="H1951" t="inlineStr">
        <is>
          <t>NPPR</t>
        </is>
      </c>
      <c r="I1951" t="inlineStr">
        <is>
          <t>Número de programas previstos para renovar AC</t>
        </is>
      </c>
      <c r="J1951" t="n">
        <v>0</v>
      </c>
    </row>
    <row r="1952">
      <c r="A1952" t="n">
        <v>337</v>
      </c>
      <c r="B1952" t="inlineStr">
        <is>
          <t>Número de programas con renovación de acreditación en alta calidad - Metrica</t>
        </is>
      </c>
      <c r="C1952" t="inlineStr">
        <is>
          <t>Autoevaluación de programas académicos</t>
        </is>
      </c>
      <c r="D1952" t="inlineStr">
        <is>
          <t>Trimestral</t>
        </is>
      </c>
      <c r="E1952" t="inlineStr">
        <is>
          <t>Positivo</t>
        </is>
      </c>
      <c r="F1952" s="134" t="n">
        <v>45291</v>
      </c>
      <c r="G1952" t="inlineStr">
        <is>
          <t>337-2023-12-31</t>
        </is>
      </c>
      <c r="H1952" t="inlineStr">
        <is>
          <t>NPRA</t>
        </is>
      </c>
      <c r="I1952" t="inlineStr">
        <is>
          <t>Número de programas con renovación de acreditación</t>
        </is>
      </c>
      <c r="J1952" t="n">
        <v>3</v>
      </c>
    </row>
    <row r="1953">
      <c r="A1953" t="n">
        <v>337</v>
      </c>
      <c r="B1953" t="inlineStr">
        <is>
          <t>Número de programas con renovación de acreditación en alta calidad - Metrica</t>
        </is>
      </c>
      <c r="C1953" t="inlineStr">
        <is>
          <t>Autoevaluación de programas académicos</t>
        </is>
      </c>
      <c r="D1953" t="inlineStr">
        <is>
          <t>Trimestral</t>
        </is>
      </c>
      <c r="E1953" t="inlineStr">
        <is>
          <t>Positivo</t>
        </is>
      </c>
      <c r="F1953" s="134" t="n">
        <v>45291</v>
      </c>
      <c r="G1953" t="inlineStr">
        <is>
          <t>337-2023-12-31</t>
        </is>
      </c>
      <c r="H1953" t="inlineStr">
        <is>
          <t>NPPR</t>
        </is>
      </c>
      <c r="I1953" t="inlineStr">
        <is>
          <t>Número de programas previstos para renovar AC</t>
        </is>
      </c>
      <c r="J1953" t="n">
        <v>3</v>
      </c>
    </row>
    <row r="1954">
      <c r="A1954" t="n">
        <v>337</v>
      </c>
      <c r="B1954" t="inlineStr">
        <is>
          <t>Número de programas con renovación de acreditación en alta calidad - Metrica</t>
        </is>
      </c>
      <c r="C1954" t="inlineStr">
        <is>
          <t>Autoevaluación de programas académicos</t>
        </is>
      </c>
      <c r="D1954" t="inlineStr">
        <is>
          <t>Trimestral</t>
        </is>
      </c>
      <c r="E1954" t="inlineStr">
        <is>
          <t>Positivo</t>
        </is>
      </c>
      <c r="F1954" s="134" t="n">
        <v>45473</v>
      </c>
      <c r="G1954" t="inlineStr">
        <is>
          <t>337-2024-06-30</t>
        </is>
      </c>
      <c r="H1954" t="inlineStr">
        <is>
          <t>NPRA</t>
        </is>
      </c>
      <c r="I1954" t="inlineStr">
        <is>
          <t>Número de programas con renovación de acreditación</t>
        </is>
      </c>
      <c r="J1954" t="n">
        <v>1</v>
      </c>
    </row>
    <row r="1955">
      <c r="A1955" t="n">
        <v>337</v>
      </c>
      <c r="B1955" t="inlineStr">
        <is>
          <t>Número de programas con renovación de acreditación en alta calidad - Metrica</t>
        </is>
      </c>
      <c r="C1955" t="inlineStr">
        <is>
          <t>Autoevaluación de programas académicos</t>
        </is>
      </c>
      <c r="D1955" t="inlineStr">
        <is>
          <t>Trimestral</t>
        </is>
      </c>
      <c r="E1955" t="inlineStr">
        <is>
          <t>Positivo</t>
        </is>
      </c>
      <c r="F1955" s="134" t="n">
        <v>45473</v>
      </c>
      <c r="G1955" t="inlineStr">
        <is>
          <t>337-2024-06-30</t>
        </is>
      </c>
      <c r="H1955" t="inlineStr">
        <is>
          <t>NPPR</t>
        </is>
      </c>
      <c r="I1955" t="inlineStr">
        <is>
          <t>Número de programas previstos para renovar AC</t>
        </is>
      </c>
      <c r="J1955" t="n">
        <v>1</v>
      </c>
    </row>
    <row r="1956">
      <c r="A1956" t="n">
        <v>337</v>
      </c>
      <c r="B1956" t="inlineStr">
        <is>
          <t>Número de programas con renovación de acreditación en alta calidad - Metrica</t>
        </is>
      </c>
      <c r="C1956" t="inlineStr">
        <is>
          <t>Autoevaluación de programas académicos</t>
        </is>
      </c>
      <c r="D1956" t="inlineStr">
        <is>
          <t>Trimestral</t>
        </is>
      </c>
      <c r="E1956" t="inlineStr">
        <is>
          <t>Positivo</t>
        </is>
      </c>
      <c r="F1956" s="134" t="n">
        <v>45657</v>
      </c>
      <c r="G1956" t="inlineStr">
        <is>
          <t>337-2024-12-31</t>
        </is>
      </c>
      <c r="H1956" t="inlineStr">
        <is>
          <t>NPRA</t>
        </is>
      </c>
      <c r="I1956" t="inlineStr">
        <is>
          <t>Número de programas con renovación de acreditación</t>
        </is>
      </c>
      <c r="J1956" t="n">
        <v>0</v>
      </c>
    </row>
    <row r="1957">
      <c r="A1957" t="n">
        <v>337</v>
      </c>
      <c r="B1957" t="inlineStr">
        <is>
          <t>Número de programas con renovación de acreditación en alta calidad - Metrica</t>
        </is>
      </c>
      <c r="C1957" t="inlineStr">
        <is>
          <t>Autoevaluación de programas académicos</t>
        </is>
      </c>
      <c r="D1957" t="inlineStr">
        <is>
          <t>Trimestral</t>
        </is>
      </c>
      <c r="E1957" t="inlineStr">
        <is>
          <t>Positivo</t>
        </is>
      </c>
      <c r="F1957" s="134" t="n">
        <v>45657</v>
      </c>
      <c r="G1957" t="inlineStr">
        <is>
          <t>337-2024-12-31</t>
        </is>
      </c>
      <c r="H1957" t="inlineStr">
        <is>
          <t>NPPR</t>
        </is>
      </c>
      <c r="I1957" t="inlineStr">
        <is>
          <t>Número de programas previstos para renovar AC</t>
        </is>
      </c>
      <c r="J1957" t="n">
        <v>0</v>
      </c>
    </row>
    <row r="1958">
      <c r="A1958" t="n">
        <v>337</v>
      </c>
      <c r="B1958" t="inlineStr">
        <is>
          <t>Número de programas con renovación de acreditación en alta calidad - Metrica</t>
        </is>
      </c>
      <c r="C1958" t="inlineStr">
        <is>
          <t>Autoevaluación de programas académicos</t>
        </is>
      </c>
      <c r="D1958" t="inlineStr">
        <is>
          <t>Trimestral</t>
        </is>
      </c>
      <c r="E1958" t="inlineStr">
        <is>
          <t>Positivo</t>
        </is>
      </c>
      <c r="F1958" s="134" t="n">
        <v>45838</v>
      </c>
      <c r="G1958" t="inlineStr">
        <is>
          <t>337-2025-06-30</t>
        </is>
      </c>
      <c r="H1958" t="inlineStr">
        <is>
          <t>NPRA</t>
        </is>
      </c>
      <c r="I1958" t="inlineStr">
        <is>
          <t>Número de programas con renovación de acreditación</t>
        </is>
      </c>
      <c r="J1958" t="n">
        <v>0</v>
      </c>
    </row>
    <row r="1959">
      <c r="A1959" t="n">
        <v>337</v>
      </c>
      <c r="B1959" t="inlineStr">
        <is>
          <t>Número de programas con renovación de acreditación en alta calidad - Metrica</t>
        </is>
      </c>
      <c r="C1959" t="inlineStr">
        <is>
          <t>Autoevaluación de programas académicos</t>
        </is>
      </c>
      <c r="D1959" t="inlineStr">
        <is>
          <t>Trimestral</t>
        </is>
      </c>
      <c r="E1959" t="inlineStr">
        <is>
          <t>Positivo</t>
        </is>
      </c>
      <c r="F1959" s="134" t="n">
        <v>45838</v>
      </c>
      <c r="G1959" t="inlineStr">
        <is>
          <t>337-2025-06-30</t>
        </is>
      </c>
      <c r="H1959" t="inlineStr">
        <is>
          <t>NPPR</t>
        </is>
      </c>
      <c r="I1959" t="inlineStr">
        <is>
          <t>Número de programas previstos para renovar AC</t>
        </is>
      </c>
      <c r="J1959" t="n">
        <v>0</v>
      </c>
    </row>
    <row r="1960">
      <c r="A1960" t="n">
        <v>337</v>
      </c>
      <c r="B1960" t="inlineStr">
        <is>
          <t>Número de programas con renovación de acreditación en alta calidad - Metrica</t>
        </is>
      </c>
      <c r="C1960" t="inlineStr">
        <is>
          <t>Autoevaluación de programas académicos</t>
        </is>
      </c>
      <c r="D1960" t="inlineStr">
        <is>
          <t>Trimestral</t>
        </is>
      </c>
      <c r="E1960" t="inlineStr">
        <is>
          <t>Positivo</t>
        </is>
      </c>
      <c r="F1960" s="134" t="n">
        <v>46022</v>
      </c>
      <c r="G1960" t="inlineStr">
        <is>
          <t>337-2025-12-31</t>
        </is>
      </c>
      <c r="H1960" t="inlineStr">
        <is>
          <t>NPRA</t>
        </is>
      </c>
      <c r="I1960" t="inlineStr">
        <is>
          <t>Número de programas con renovación de acreditación</t>
        </is>
      </c>
      <c r="J1960" t="n">
        <v>0</v>
      </c>
    </row>
    <row r="1961">
      <c r="A1961" t="n">
        <v>337</v>
      </c>
      <c r="B1961" t="inlineStr">
        <is>
          <t>Número de programas con renovación de acreditación en alta calidad - Metrica</t>
        </is>
      </c>
      <c r="C1961" t="inlineStr">
        <is>
          <t>Autoevaluación de programas académicos</t>
        </is>
      </c>
      <c r="D1961" t="inlineStr">
        <is>
          <t>Trimestral</t>
        </is>
      </c>
      <c r="E1961" t="inlineStr">
        <is>
          <t>Positivo</t>
        </is>
      </c>
      <c r="F1961" s="134" t="n">
        <v>46022</v>
      </c>
      <c r="G1961" t="inlineStr">
        <is>
          <t>337-2025-12-31</t>
        </is>
      </c>
      <c r="H1961" t="inlineStr">
        <is>
          <t>NPPR</t>
        </is>
      </c>
      <c r="I1961" t="inlineStr">
        <is>
          <t>Número de programas previstos para renovar AC</t>
        </is>
      </c>
      <c r="J1961" t="n">
        <v>0</v>
      </c>
    </row>
    <row r="1962">
      <c r="A1962" t="n">
        <v>338</v>
      </c>
      <c r="B1962" t="inlineStr">
        <is>
          <t>Número de programas con condiciones iniciales aprobadas (indicador externo)- Metrica</t>
        </is>
      </c>
      <c r="C1962" t="inlineStr">
        <is>
          <t>Autoevaluación de programas académicos</t>
        </is>
      </c>
      <c r="D1962" t="inlineStr">
        <is>
          <t>Trimestral</t>
        </is>
      </c>
      <c r="E1962" t="inlineStr">
        <is>
          <t>Positivo</t>
        </is>
      </c>
      <c r="F1962" s="134" t="n">
        <v>45107</v>
      </c>
      <c r="G1962" t="inlineStr">
        <is>
          <t>338-2023-06-30</t>
        </is>
      </c>
      <c r="H1962" t="inlineStr">
        <is>
          <t>NPAMEN</t>
        </is>
      </c>
      <c r="I1962" t="inlineStr">
        <is>
          <t>Número de programas aprobados por MEN</t>
        </is>
      </c>
      <c r="J1962" t="n">
        <v>5</v>
      </c>
    </row>
    <row r="1963">
      <c r="A1963" t="n">
        <v>338</v>
      </c>
      <c r="B1963" t="inlineStr">
        <is>
          <t>Número de programas con condiciones iniciales aprobadas (indicador externo)- Metrica</t>
        </is>
      </c>
      <c r="C1963" t="inlineStr">
        <is>
          <t>Autoevaluación de programas académicos</t>
        </is>
      </c>
      <c r="D1963" t="inlineStr">
        <is>
          <t>Trimestral</t>
        </is>
      </c>
      <c r="E1963" t="inlineStr">
        <is>
          <t>Positivo</t>
        </is>
      </c>
      <c r="F1963" s="134" t="n">
        <v>45107</v>
      </c>
      <c r="G1963" t="inlineStr">
        <is>
          <t>338-2023-06-30</t>
        </is>
      </c>
      <c r="H1963" t="inlineStr">
        <is>
          <t>NPTRA</t>
        </is>
      </c>
      <c r="I1963" t="inlineStr">
        <is>
          <t>Número de programas en trámite</t>
        </is>
      </c>
      <c r="J1963" t="n">
        <v>5</v>
      </c>
    </row>
    <row r="1964">
      <c r="A1964" t="n">
        <v>338</v>
      </c>
      <c r="B1964" t="inlineStr">
        <is>
          <t>Número de programas con condiciones iniciales aprobadas (indicador externo)- Metrica</t>
        </is>
      </c>
      <c r="C1964" t="inlineStr">
        <is>
          <t>Autoevaluación de programas académicos</t>
        </is>
      </c>
      <c r="D1964" t="inlineStr">
        <is>
          <t>Trimestral</t>
        </is>
      </c>
      <c r="E1964" t="inlineStr">
        <is>
          <t>Positivo</t>
        </is>
      </c>
      <c r="F1964" s="134" t="n">
        <v>45291</v>
      </c>
      <c r="G1964" t="inlineStr">
        <is>
          <t>338-2023-12-31</t>
        </is>
      </c>
      <c r="H1964" t="inlineStr">
        <is>
          <t>NPAMEN</t>
        </is>
      </c>
      <c r="I1964" t="inlineStr">
        <is>
          <t>Número de programas aprobados por MEN</t>
        </is>
      </c>
      <c r="J1964" t="n">
        <v>0</v>
      </c>
    </row>
    <row r="1965">
      <c r="A1965" t="n">
        <v>338</v>
      </c>
      <c r="B1965" t="inlineStr">
        <is>
          <t>Número de programas con condiciones iniciales aprobadas (indicador externo)- Metrica</t>
        </is>
      </c>
      <c r="C1965" t="inlineStr">
        <is>
          <t>Autoevaluación de programas académicos</t>
        </is>
      </c>
      <c r="D1965" t="inlineStr">
        <is>
          <t>Trimestral</t>
        </is>
      </c>
      <c r="E1965" t="inlineStr">
        <is>
          <t>Positivo</t>
        </is>
      </c>
      <c r="F1965" s="134" t="n">
        <v>45291</v>
      </c>
      <c r="G1965" t="inlineStr">
        <is>
          <t>338-2023-12-31</t>
        </is>
      </c>
      <c r="H1965" t="inlineStr">
        <is>
          <t>NPTRA</t>
        </is>
      </c>
      <c r="I1965" t="inlineStr">
        <is>
          <t>Número de programas en trámite</t>
        </is>
      </c>
      <c r="J1965" t="n">
        <v>0</v>
      </c>
    </row>
    <row r="1966">
      <c r="A1966" t="n">
        <v>338</v>
      </c>
      <c r="B1966" t="inlineStr">
        <is>
          <t>Número de programas con condiciones iniciales aprobadas (indicador externo)- Metrica</t>
        </is>
      </c>
      <c r="C1966" t="inlineStr">
        <is>
          <t>Autoevaluación de programas académicos</t>
        </is>
      </c>
      <c r="D1966" t="inlineStr">
        <is>
          <t>Trimestral</t>
        </is>
      </c>
      <c r="E1966" t="inlineStr">
        <is>
          <t>Positivo</t>
        </is>
      </c>
      <c r="F1966" s="134" t="n">
        <v>45473</v>
      </c>
      <c r="G1966" t="inlineStr">
        <is>
          <t>338-2024-06-30</t>
        </is>
      </c>
      <c r="H1966" t="inlineStr">
        <is>
          <t>NPAMEN</t>
        </is>
      </c>
      <c r="I1966" t="inlineStr">
        <is>
          <t>Número de programas aprobados por MEN</t>
        </is>
      </c>
      <c r="J1966" t="n">
        <v>3</v>
      </c>
    </row>
    <row r="1967">
      <c r="A1967" t="n">
        <v>338</v>
      </c>
      <c r="B1967" t="inlineStr">
        <is>
          <t>Número de programas con condiciones iniciales aprobadas (indicador externo)- Metrica</t>
        </is>
      </c>
      <c r="C1967" t="inlineStr">
        <is>
          <t>Autoevaluación de programas académicos</t>
        </is>
      </c>
      <c r="D1967" t="inlineStr">
        <is>
          <t>Trimestral</t>
        </is>
      </c>
      <c r="E1967" t="inlineStr">
        <is>
          <t>Positivo</t>
        </is>
      </c>
      <c r="F1967" s="134" t="n">
        <v>45473</v>
      </c>
      <c r="G1967" t="inlineStr">
        <is>
          <t>338-2024-06-30</t>
        </is>
      </c>
      <c r="H1967" t="inlineStr">
        <is>
          <t>NPTRA</t>
        </is>
      </c>
      <c r="I1967" t="inlineStr">
        <is>
          <t>Número de programas en trámite</t>
        </is>
      </c>
      <c r="J1967" t="n">
        <v>3</v>
      </c>
    </row>
    <row r="1968">
      <c r="A1968" t="n">
        <v>338</v>
      </c>
      <c r="B1968" t="inlineStr">
        <is>
          <t>Número de programas con condiciones iniciales aprobadas (indicador externo)- Metrica</t>
        </is>
      </c>
      <c r="C1968" t="inlineStr">
        <is>
          <t>Autoevaluación de programas académicos</t>
        </is>
      </c>
      <c r="D1968" t="inlineStr">
        <is>
          <t>Trimestral</t>
        </is>
      </c>
      <c r="E1968" t="inlineStr">
        <is>
          <t>Positivo</t>
        </is>
      </c>
      <c r="F1968" s="134" t="n">
        <v>45657</v>
      </c>
      <c r="G1968" t="inlineStr">
        <is>
          <t>338-2024-12-31</t>
        </is>
      </c>
      <c r="H1968" t="inlineStr">
        <is>
          <t>NPAMEN</t>
        </is>
      </c>
      <c r="I1968" t="inlineStr">
        <is>
          <t>Número de programas aprobados por MEN</t>
        </is>
      </c>
      <c r="J1968" t="n">
        <v>0</v>
      </c>
    </row>
    <row r="1969">
      <c r="A1969" t="n">
        <v>338</v>
      </c>
      <c r="B1969" t="inlineStr">
        <is>
          <t>Número de programas con condiciones iniciales aprobadas (indicador externo)- Metrica</t>
        </is>
      </c>
      <c r="C1969" t="inlineStr">
        <is>
          <t>Autoevaluación de programas académicos</t>
        </is>
      </c>
      <c r="D1969" t="inlineStr">
        <is>
          <t>Trimestral</t>
        </is>
      </c>
      <c r="E1969" t="inlineStr">
        <is>
          <t>Positivo</t>
        </is>
      </c>
      <c r="F1969" s="134" t="n">
        <v>45657</v>
      </c>
      <c r="G1969" t="inlineStr">
        <is>
          <t>338-2024-12-31</t>
        </is>
      </c>
      <c r="H1969" t="inlineStr">
        <is>
          <t>NPTRA</t>
        </is>
      </c>
      <c r="I1969" t="inlineStr">
        <is>
          <t>Número de programas en trámite</t>
        </is>
      </c>
      <c r="J1969" t="n">
        <v>0</v>
      </c>
    </row>
    <row r="1970">
      <c r="A1970" t="n">
        <v>338</v>
      </c>
      <c r="B1970" t="inlineStr">
        <is>
          <t>Número de programas con condiciones iniciales aprobadas (indicador externo)- Metrica</t>
        </is>
      </c>
      <c r="C1970" t="inlineStr">
        <is>
          <t>Autoevaluación de programas académicos</t>
        </is>
      </c>
      <c r="D1970" t="inlineStr">
        <is>
          <t>Trimestral</t>
        </is>
      </c>
      <c r="E1970" t="inlineStr">
        <is>
          <t>Positivo</t>
        </is>
      </c>
      <c r="F1970" s="134" t="n">
        <v>45838</v>
      </c>
      <c r="G1970" t="inlineStr">
        <is>
          <t>338-2025-06-30</t>
        </is>
      </c>
      <c r="H1970" t="inlineStr">
        <is>
          <t>NPAMEN</t>
        </is>
      </c>
      <c r="I1970" t="inlineStr">
        <is>
          <t>Número de programas aprobados por MEN</t>
        </is>
      </c>
      <c r="J1970" t="n">
        <v>1</v>
      </c>
    </row>
    <row r="1971">
      <c r="A1971" t="n">
        <v>338</v>
      </c>
      <c r="B1971" t="inlineStr">
        <is>
          <t>Número de programas con condiciones iniciales aprobadas (indicador externo)- Metrica</t>
        </is>
      </c>
      <c r="C1971" t="inlineStr">
        <is>
          <t>Autoevaluación de programas académicos</t>
        </is>
      </c>
      <c r="D1971" t="inlineStr">
        <is>
          <t>Trimestral</t>
        </is>
      </c>
      <c r="E1971" t="inlineStr">
        <is>
          <t>Positivo</t>
        </is>
      </c>
      <c r="F1971" s="134" t="n">
        <v>45838</v>
      </c>
      <c r="G1971" t="inlineStr">
        <is>
          <t>338-2025-06-30</t>
        </is>
      </c>
      <c r="H1971" t="inlineStr">
        <is>
          <t>NPTRA</t>
        </is>
      </c>
      <c r="I1971" t="inlineStr">
        <is>
          <t>Número de programas en trámite</t>
        </is>
      </c>
      <c r="J1971" t="n">
        <v>1</v>
      </c>
    </row>
    <row r="1972">
      <c r="A1972" t="n">
        <v>338</v>
      </c>
      <c r="B1972" t="inlineStr">
        <is>
          <t>Número de programas con condiciones iniciales aprobadas (indicador externo)- Metrica</t>
        </is>
      </c>
      <c r="C1972" t="inlineStr">
        <is>
          <t>Autoevaluación de programas académicos</t>
        </is>
      </c>
      <c r="D1972" t="inlineStr">
        <is>
          <t>Trimestral</t>
        </is>
      </c>
      <c r="E1972" t="inlineStr">
        <is>
          <t>Positivo</t>
        </is>
      </c>
      <c r="F1972" s="134" t="n">
        <v>46022</v>
      </c>
      <c r="G1972" t="inlineStr">
        <is>
          <t>338-2025-12-31</t>
        </is>
      </c>
      <c r="H1972" t="inlineStr">
        <is>
          <t>NPAMEN</t>
        </is>
      </c>
      <c r="I1972" t="inlineStr">
        <is>
          <t>Número de programas aprobados por MEN</t>
        </is>
      </c>
      <c r="J1972" t="n">
        <v>2</v>
      </c>
    </row>
    <row r="1973">
      <c r="A1973" t="n">
        <v>338</v>
      </c>
      <c r="B1973" t="inlineStr">
        <is>
          <t>Número de programas con condiciones iniciales aprobadas (indicador externo)- Metrica</t>
        </is>
      </c>
      <c r="C1973" t="inlineStr">
        <is>
          <t>Autoevaluación de programas académicos</t>
        </is>
      </c>
      <c r="D1973" t="inlineStr">
        <is>
          <t>Trimestral</t>
        </is>
      </c>
      <c r="E1973" t="inlineStr">
        <is>
          <t>Positivo</t>
        </is>
      </c>
      <c r="F1973" s="134" t="n">
        <v>46022</v>
      </c>
      <c r="G1973" t="inlineStr">
        <is>
          <t>338-2025-12-31</t>
        </is>
      </c>
      <c r="H1973" t="inlineStr">
        <is>
          <t>NPTRA</t>
        </is>
      </c>
      <c r="I1973" t="inlineStr">
        <is>
          <t>Número de programas en trámite</t>
        </is>
      </c>
      <c r="J1973" t="n">
        <v>2</v>
      </c>
    </row>
    <row r="1974">
      <c r="A1974" t="n">
        <v>339</v>
      </c>
      <c r="B1974" t="inlineStr">
        <is>
          <t>Programas acreditables acreditados Sede Bogotá</t>
        </is>
      </c>
      <c r="C1974" t="inlineStr">
        <is>
          <t>Autoevaluación institucional</t>
        </is>
      </c>
      <c r="D1974" t="inlineStr">
        <is>
          <t>Anual</t>
        </is>
      </c>
      <c r="E1974" t="inlineStr">
        <is>
          <t>Positivo</t>
        </is>
      </c>
      <c r="F1974" s="134" t="n">
        <v>45291</v>
      </c>
      <c r="G1974" t="inlineStr">
        <is>
          <t>339-2023-12-31</t>
        </is>
      </c>
      <c r="H1974" t="inlineStr">
        <is>
          <t>PAB</t>
        </is>
      </c>
      <c r="I1974" t="inlineStr">
        <is>
          <t>Programas acreditados Bogotá</t>
        </is>
      </c>
      <c r="J1974" t="n">
        <v>10</v>
      </c>
    </row>
    <row r="1975">
      <c r="A1975" t="n">
        <v>339</v>
      </c>
      <c r="B1975" t="inlineStr">
        <is>
          <t>Programas acreditables acreditados Sede Bogotá</t>
        </is>
      </c>
      <c r="C1975" t="inlineStr">
        <is>
          <t>Autoevaluación institucional</t>
        </is>
      </c>
      <c r="D1975" t="inlineStr">
        <is>
          <t>Anual</t>
        </is>
      </c>
      <c r="E1975" t="inlineStr">
        <is>
          <t>Positivo</t>
        </is>
      </c>
      <c r="F1975" s="134" t="n">
        <v>45291</v>
      </c>
      <c r="G1975" t="inlineStr">
        <is>
          <t>339-2023-12-31</t>
        </is>
      </c>
      <c r="H1975" t="inlineStr">
        <is>
          <t>PACB</t>
        </is>
      </c>
      <c r="I1975" t="inlineStr">
        <is>
          <t>Programas acreditables en Bogotá</t>
        </is>
      </c>
      <c r="J1975" t="n">
        <v>35</v>
      </c>
    </row>
    <row r="1976">
      <c r="A1976" t="n">
        <v>339</v>
      </c>
      <c r="B1976" t="inlineStr">
        <is>
          <t>Programas acreditables acreditados Sede Bogotá</t>
        </is>
      </c>
      <c r="C1976" t="inlineStr">
        <is>
          <t>Autoevaluación institucional</t>
        </is>
      </c>
      <c r="D1976" t="inlineStr">
        <is>
          <t>Anual</t>
        </is>
      </c>
      <c r="E1976" t="inlineStr">
        <is>
          <t>Positivo</t>
        </is>
      </c>
      <c r="F1976" s="134" t="n">
        <v>45657</v>
      </c>
      <c r="G1976" t="inlineStr">
        <is>
          <t>339-2024-12-31</t>
        </is>
      </c>
      <c r="H1976" t="inlineStr">
        <is>
          <t>PAB</t>
        </is>
      </c>
      <c r="I1976" t="inlineStr">
        <is>
          <t>Programas acreditados Bogotá</t>
        </is>
      </c>
      <c r="J1976" t="n">
        <v>10</v>
      </c>
    </row>
    <row r="1977">
      <c r="A1977" t="n">
        <v>339</v>
      </c>
      <c r="B1977" t="inlineStr">
        <is>
          <t>Programas acreditables acreditados Sede Bogotá</t>
        </is>
      </c>
      <c r="C1977" t="inlineStr">
        <is>
          <t>Autoevaluación institucional</t>
        </is>
      </c>
      <c r="D1977" t="inlineStr">
        <is>
          <t>Anual</t>
        </is>
      </c>
      <c r="E1977" t="inlineStr">
        <is>
          <t>Positivo</t>
        </is>
      </c>
      <c r="F1977" s="134" t="n">
        <v>45657</v>
      </c>
      <c r="G1977" t="inlineStr">
        <is>
          <t>339-2024-12-31</t>
        </is>
      </c>
      <c r="H1977" t="inlineStr">
        <is>
          <t>PACB</t>
        </is>
      </c>
      <c r="I1977" t="inlineStr">
        <is>
          <t>Programas acreditables en Bogotá</t>
        </is>
      </c>
      <c r="J1977" t="n">
        <v>33</v>
      </c>
    </row>
    <row r="1978">
      <c r="A1978" t="n">
        <v>339</v>
      </c>
      <c r="B1978" t="inlineStr">
        <is>
          <t>Programas acreditables acreditados Sede Bogotá</t>
        </is>
      </c>
      <c r="C1978" t="inlineStr">
        <is>
          <t>Autoevaluación institucional</t>
        </is>
      </c>
      <c r="D1978" t="inlineStr">
        <is>
          <t>Anual</t>
        </is>
      </c>
      <c r="E1978" t="inlineStr">
        <is>
          <t>Positivo</t>
        </is>
      </c>
      <c r="F1978" s="134" t="n">
        <v>46022</v>
      </c>
      <c r="G1978" t="inlineStr">
        <is>
          <t>339-2025-12-31</t>
        </is>
      </c>
      <c r="H1978" t="inlineStr">
        <is>
          <t>PAB</t>
        </is>
      </c>
      <c r="I1978" t="inlineStr">
        <is>
          <t>Programas acreditados Bogotá</t>
        </is>
      </c>
      <c r="J1978" t="n">
        <v>12</v>
      </c>
    </row>
    <row r="1979">
      <c r="A1979" t="n">
        <v>339</v>
      </c>
      <c r="B1979" t="inlineStr">
        <is>
          <t>Programas acreditables acreditados Sede Bogotá</t>
        </is>
      </c>
      <c r="C1979" t="inlineStr">
        <is>
          <t>Autoevaluación institucional</t>
        </is>
      </c>
      <c r="D1979" t="inlineStr">
        <is>
          <t>Anual</t>
        </is>
      </c>
      <c r="E1979" t="inlineStr">
        <is>
          <t>Positivo</t>
        </is>
      </c>
      <c r="F1979" s="134" t="n">
        <v>46022</v>
      </c>
      <c r="G1979" t="inlineStr">
        <is>
          <t>339-2025-12-31</t>
        </is>
      </c>
      <c r="H1979" t="inlineStr">
        <is>
          <t>PACB</t>
        </is>
      </c>
      <c r="I1979" t="inlineStr">
        <is>
          <t>Programas acreditables en Bogotá</t>
        </is>
      </c>
      <c r="J1979" t="n">
        <v>34</v>
      </c>
    </row>
    <row r="1980">
      <c r="A1980" t="n">
        <v>341</v>
      </c>
      <c r="B1980" t="inlineStr">
        <is>
          <t>Eficiencia en la reducción de costos en la gestión del abastecimiento</t>
        </is>
      </c>
      <c r="C1980" t="inlineStr">
        <is>
          <t>GESTIÓN DE ABASTECIMIENTO</t>
        </is>
      </c>
      <c r="D1980" t="inlineStr">
        <is>
          <t>Trimestral</t>
        </is>
      </c>
      <c r="E1980" t="inlineStr">
        <is>
          <t>Positivo</t>
        </is>
      </c>
      <c r="F1980" s="134" t="n">
        <v>45107</v>
      </c>
      <c r="G1980" t="inlineStr">
        <is>
          <t>341-2023-06-30</t>
        </is>
      </c>
      <c r="H1980" t="inlineStr">
        <is>
          <t>MTAH</t>
        </is>
      </c>
      <c r="I1980" t="inlineStr">
        <is>
          <t>Monto total ahorrado en el proceso de abastecimiento</t>
        </is>
      </c>
      <c r="J1980" t="n">
        <v>743218000</v>
      </c>
    </row>
    <row r="1981">
      <c r="A1981" t="n">
        <v>341</v>
      </c>
      <c r="B1981" t="inlineStr">
        <is>
          <t>Eficiencia en la reducción de costos en la gestión del abastecimiento</t>
        </is>
      </c>
      <c r="C1981" t="inlineStr">
        <is>
          <t>GESTIÓN DE ABASTECIMIENTO</t>
        </is>
      </c>
      <c r="D1981" t="inlineStr">
        <is>
          <t>Trimestral</t>
        </is>
      </c>
      <c r="E1981" t="inlineStr">
        <is>
          <t>Positivo</t>
        </is>
      </c>
      <c r="F1981" s="134" t="n">
        <v>45107</v>
      </c>
      <c r="G1981" t="inlineStr">
        <is>
          <t>341-2023-06-30</t>
        </is>
      </c>
      <c r="H1981" t="inlineStr">
        <is>
          <t>MTAP</t>
        </is>
      </c>
      <c r="I1981" t="inlineStr">
        <is>
          <t>Monto total ahorrado propuesto en el proceso de abastecimiento</t>
        </is>
      </c>
      <c r="J1981" t="n">
        <v>600000000</v>
      </c>
    </row>
    <row r="1982">
      <c r="A1982" t="n">
        <v>341</v>
      </c>
      <c r="B1982" t="inlineStr">
        <is>
          <t>Eficiencia en la reducción de costos en la gestión del abastecimiento</t>
        </is>
      </c>
      <c r="C1982" t="inlineStr">
        <is>
          <t>GESTIÓN DE ABASTECIMIENTO</t>
        </is>
      </c>
      <c r="D1982" t="inlineStr">
        <is>
          <t>Trimestral</t>
        </is>
      </c>
      <c r="E1982" t="inlineStr">
        <is>
          <t>Positivo</t>
        </is>
      </c>
      <c r="F1982" s="134" t="n">
        <v>45291</v>
      </c>
      <c r="G1982" t="inlineStr">
        <is>
          <t>341-2023-12-31</t>
        </is>
      </c>
      <c r="H1982" t="inlineStr">
        <is>
          <t>MTAH</t>
        </is>
      </c>
      <c r="I1982" t="inlineStr">
        <is>
          <t>Monto total ahorrado en el proceso de abastecimiento</t>
        </is>
      </c>
      <c r="J1982" t="n">
        <v>1175172000</v>
      </c>
    </row>
    <row r="1983">
      <c r="A1983" t="n">
        <v>341</v>
      </c>
      <c r="B1983" t="inlineStr">
        <is>
          <t>Eficiencia en la reducción de costos en la gestión del abastecimiento</t>
        </is>
      </c>
      <c r="C1983" t="inlineStr">
        <is>
          <t>GESTIÓN DE ABASTECIMIENTO</t>
        </is>
      </c>
      <c r="D1983" t="inlineStr">
        <is>
          <t>Trimestral</t>
        </is>
      </c>
      <c r="E1983" t="inlineStr">
        <is>
          <t>Positivo</t>
        </is>
      </c>
      <c r="F1983" s="134" t="n">
        <v>45291</v>
      </c>
      <c r="G1983" t="inlineStr">
        <is>
          <t>341-2023-12-31</t>
        </is>
      </c>
      <c r="H1983" t="inlineStr">
        <is>
          <t>MTAP</t>
        </is>
      </c>
      <c r="I1983" t="inlineStr">
        <is>
          <t>Monto total ahorrado propuesto en el proceso de abastecimiento</t>
        </is>
      </c>
      <c r="J1983" t="n">
        <v>900000000</v>
      </c>
    </row>
    <row r="1984">
      <c r="A1984" t="n">
        <v>341</v>
      </c>
      <c r="B1984" t="inlineStr">
        <is>
          <t>Eficiencia en la reducción de costos en la gestión del abastecimiento</t>
        </is>
      </c>
      <c r="C1984" t="inlineStr">
        <is>
          <t>GESTIÓN DE ABASTECIMIENTO</t>
        </is>
      </c>
      <c r="D1984" t="inlineStr">
        <is>
          <t>Trimestral</t>
        </is>
      </c>
      <c r="E1984" t="inlineStr">
        <is>
          <t>Positivo</t>
        </is>
      </c>
      <c r="F1984" s="134" t="n">
        <v>45473</v>
      </c>
      <c r="G1984" t="inlineStr">
        <is>
          <t>341-2024-06-30</t>
        </is>
      </c>
      <c r="H1984" t="inlineStr">
        <is>
          <t>MTAH</t>
        </is>
      </c>
      <c r="I1984" t="inlineStr">
        <is>
          <t>Monto total ahorrado en el proceso de abastecimiento</t>
        </is>
      </c>
      <c r="J1984" t="n">
        <v>750000000</v>
      </c>
    </row>
    <row r="1985">
      <c r="A1985" t="n">
        <v>341</v>
      </c>
      <c r="B1985" t="inlineStr">
        <is>
          <t>Eficiencia en la reducción de costos en la gestión del abastecimiento</t>
        </is>
      </c>
      <c r="C1985" t="inlineStr">
        <is>
          <t>GESTIÓN DE ABASTECIMIENTO</t>
        </is>
      </c>
      <c r="D1985" t="inlineStr">
        <is>
          <t>Trimestral</t>
        </is>
      </c>
      <c r="E1985" t="inlineStr">
        <is>
          <t>Positivo</t>
        </is>
      </c>
      <c r="F1985" s="134" t="n">
        <v>45473</v>
      </c>
      <c r="G1985" t="inlineStr">
        <is>
          <t>341-2024-06-30</t>
        </is>
      </c>
      <c r="H1985" t="inlineStr">
        <is>
          <t>MTAP</t>
        </is>
      </c>
      <c r="I1985" t="inlineStr">
        <is>
          <t>Monto total ahorrado propuesto en el proceso de abastecimiento</t>
        </is>
      </c>
      <c r="J1985" t="n">
        <v>600000000</v>
      </c>
    </row>
    <row r="1986">
      <c r="A1986" t="n">
        <v>341</v>
      </c>
      <c r="B1986" t="inlineStr">
        <is>
          <t>Eficiencia en la reducción de costos en la gestión del abastecimiento</t>
        </is>
      </c>
      <c r="C1986" t="inlineStr">
        <is>
          <t>GESTIÓN DE ABASTECIMIENTO</t>
        </is>
      </c>
      <c r="D1986" t="inlineStr">
        <is>
          <t>Trimestral</t>
        </is>
      </c>
      <c r="E1986" t="inlineStr">
        <is>
          <t>Positivo</t>
        </is>
      </c>
      <c r="F1986" s="134" t="n">
        <v>45657</v>
      </c>
      <c r="G1986" t="inlineStr">
        <is>
          <t>341-2024-12-31</t>
        </is>
      </c>
      <c r="H1986" t="inlineStr">
        <is>
          <t>MTAH</t>
        </is>
      </c>
      <c r="I1986" t="inlineStr">
        <is>
          <t>Monto total ahorrado en el proceso de abastecimiento</t>
        </is>
      </c>
      <c r="J1986" t="n">
        <v>922000000</v>
      </c>
    </row>
    <row r="1987">
      <c r="A1987" t="n">
        <v>341</v>
      </c>
      <c r="B1987" t="inlineStr">
        <is>
          <t>Eficiencia en la reducción de costos en la gestión del abastecimiento</t>
        </is>
      </c>
      <c r="C1987" t="inlineStr">
        <is>
          <t>GESTIÓN DE ABASTECIMIENTO</t>
        </is>
      </c>
      <c r="D1987" t="inlineStr">
        <is>
          <t>Trimestral</t>
        </is>
      </c>
      <c r="E1987" t="inlineStr">
        <is>
          <t>Positivo</t>
        </is>
      </c>
      <c r="F1987" s="134" t="n">
        <v>45657</v>
      </c>
      <c r="G1987" t="inlineStr">
        <is>
          <t>341-2024-12-31</t>
        </is>
      </c>
      <c r="H1987" t="inlineStr">
        <is>
          <t>MTAP</t>
        </is>
      </c>
      <c r="I1987" t="inlineStr">
        <is>
          <t>Monto total ahorrado propuesto en el proceso de abastecimiento</t>
        </is>
      </c>
      <c r="J1987" t="n">
        <v>900000000</v>
      </c>
    </row>
    <row r="1988">
      <c r="A1988" t="n">
        <v>341</v>
      </c>
      <c r="B1988" t="inlineStr">
        <is>
          <t>Eficiencia en la reducción de costos en la gestión del abastecimiento</t>
        </is>
      </c>
      <c r="C1988" t="inlineStr">
        <is>
          <t>GESTIÓN DE ABASTECIMIENTO</t>
        </is>
      </c>
      <c r="D1988" t="inlineStr">
        <is>
          <t>Trimestral</t>
        </is>
      </c>
      <c r="E1988" t="inlineStr">
        <is>
          <t>Positivo</t>
        </is>
      </c>
      <c r="F1988" s="134" t="n">
        <v>45838</v>
      </c>
      <c r="G1988" t="inlineStr">
        <is>
          <t>341-2025-06-30</t>
        </is>
      </c>
      <c r="H1988" t="inlineStr">
        <is>
          <t>MTAH</t>
        </is>
      </c>
      <c r="I1988" t="inlineStr">
        <is>
          <t>Monto total ahorrado en el proceso de abastecimiento</t>
        </is>
      </c>
      <c r="J1988" t="n">
        <v>920265122</v>
      </c>
    </row>
    <row r="1989">
      <c r="A1989" t="n">
        <v>341</v>
      </c>
      <c r="B1989" t="inlineStr">
        <is>
          <t>Eficiencia en la reducción de costos en la gestión del abastecimiento</t>
        </is>
      </c>
      <c r="C1989" t="inlineStr">
        <is>
          <t>GESTIÓN DE ABASTECIMIENTO</t>
        </is>
      </c>
      <c r="D1989" t="inlineStr">
        <is>
          <t>Trimestral</t>
        </is>
      </c>
      <c r="E1989" t="inlineStr">
        <is>
          <t>Positivo</t>
        </is>
      </c>
      <c r="F1989" s="134" t="n">
        <v>45838</v>
      </c>
      <c r="G1989" t="inlineStr">
        <is>
          <t>341-2025-06-30</t>
        </is>
      </c>
      <c r="H1989" t="inlineStr">
        <is>
          <t>MTAP</t>
        </is>
      </c>
      <c r="I1989" t="inlineStr">
        <is>
          <t>Monto total ahorrado propuesto en el proceso de abastecimiento</t>
        </is>
      </c>
      <c r="J1989" t="n">
        <v>900000000</v>
      </c>
    </row>
    <row r="1990">
      <c r="A1990" t="n">
        <v>341</v>
      </c>
      <c r="B1990" t="inlineStr">
        <is>
          <t>Eficiencia en la reducción de costos en la gestión del abastecimiento</t>
        </is>
      </c>
      <c r="C1990" t="inlineStr">
        <is>
          <t>GESTIÓN DE ABASTECIMIENTO</t>
        </is>
      </c>
      <c r="D1990" t="inlineStr">
        <is>
          <t>Trimestral</t>
        </is>
      </c>
      <c r="E1990" t="inlineStr">
        <is>
          <t>Positivo</t>
        </is>
      </c>
      <c r="F1990" s="134" t="n">
        <v>46022</v>
      </c>
      <c r="G1990" t="inlineStr">
        <is>
          <t>341-2025-12-31</t>
        </is>
      </c>
      <c r="H1990" t="inlineStr">
        <is>
          <t>MTAH</t>
        </is>
      </c>
      <c r="I1990" t="inlineStr">
        <is>
          <t>Monto total ahorrado en el proceso de abastecimiento</t>
        </is>
      </c>
      <c r="J1990" t="n">
        <v>923878000</v>
      </c>
    </row>
    <row r="1991">
      <c r="A1991" t="n">
        <v>341</v>
      </c>
      <c r="B1991" t="inlineStr">
        <is>
          <t>Eficiencia en la reducción de costos en la gestión del abastecimiento</t>
        </is>
      </c>
      <c r="C1991" t="inlineStr">
        <is>
          <t>GESTIÓN DE ABASTECIMIENTO</t>
        </is>
      </c>
      <c r="D1991" t="inlineStr">
        <is>
          <t>Trimestral</t>
        </is>
      </c>
      <c r="E1991" t="inlineStr">
        <is>
          <t>Positivo</t>
        </is>
      </c>
      <c r="F1991" s="134" t="n">
        <v>46022</v>
      </c>
      <c r="G1991" t="inlineStr">
        <is>
          <t>341-2025-12-31</t>
        </is>
      </c>
      <c r="H1991" t="inlineStr">
        <is>
          <t>MTAP</t>
        </is>
      </c>
      <c r="I1991" t="inlineStr">
        <is>
          <t>Monto total ahorrado propuesto en el proceso de abastecimiento</t>
        </is>
      </c>
      <c r="J1991" t="n">
        <v>900000000</v>
      </c>
    </row>
    <row r="1992">
      <c r="A1992" t="n">
        <v>344</v>
      </c>
      <c r="B1992" t="inlineStr">
        <is>
          <t>Cumplimiento del plan de Inducción institucional</t>
        </is>
      </c>
      <c r="C1992" t="inlineStr">
        <is>
          <t>GESTIÓN Y DESARROLLO DEL TALENTO HUMANO</t>
        </is>
      </c>
      <c r="D1992" t="inlineStr">
        <is>
          <t>Trimestral</t>
        </is>
      </c>
      <c r="E1992" t="inlineStr">
        <is>
          <t>Positivo</t>
        </is>
      </c>
      <c r="F1992" s="134" t="n">
        <v>45107</v>
      </c>
      <c r="G1992" t="inlineStr">
        <is>
          <t>344-2023-06-30</t>
        </is>
      </c>
      <c r="H1992" t="inlineStr">
        <is>
          <t>TCINR</t>
        </is>
      </c>
      <c r="I1992" t="inlineStr">
        <is>
          <t>Total colaboradores inducción realizada</t>
        </is>
      </c>
      <c r="J1992" t="n">
        <v>130</v>
      </c>
    </row>
    <row r="1993">
      <c r="A1993" t="n">
        <v>344</v>
      </c>
      <c r="B1993" t="inlineStr">
        <is>
          <t>Cumplimiento del plan de Inducción institucional</t>
        </is>
      </c>
      <c r="C1993" t="inlineStr">
        <is>
          <t>GESTIÓN Y DESARROLLO DEL TALENTO HUMANO</t>
        </is>
      </c>
      <c r="D1993" t="inlineStr">
        <is>
          <t>Trimestral</t>
        </is>
      </c>
      <c r="E1993" t="inlineStr">
        <is>
          <t>Positivo</t>
        </is>
      </c>
      <c r="F1993" s="134" t="n">
        <v>45107</v>
      </c>
      <c r="G1993" t="inlineStr">
        <is>
          <t>344-2023-06-30</t>
        </is>
      </c>
      <c r="H1993" t="inlineStr">
        <is>
          <t>TCNV</t>
        </is>
      </c>
      <c r="I1993" t="inlineStr">
        <is>
          <t>Total colaboradores nuevos</t>
        </is>
      </c>
      <c r="J1993" t="n">
        <v>133</v>
      </c>
    </row>
    <row r="1994">
      <c r="A1994" t="n">
        <v>344</v>
      </c>
      <c r="B1994" t="inlineStr">
        <is>
          <t>Cumplimiento del plan de Inducción institucional</t>
        </is>
      </c>
      <c r="C1994" t="inlineStr">
        <is>
          <t>GESTIÓN Y DESARROLLO DEL TALENTO HUMANO</t>
        </is>
      </c>
      <c r="D1994" t="inlineStr">
        <is>
          <t>Trimestral</t>
        </is>
      </c>
      <c r="E1994" t="inlineStr">
        <is>
          <t>Positivo</t>
        </is>
      </c>
      <c r="F1994" s="134" t="n">
        <v>45291</v>
      </c>
      <c r="G1994" t="inlineStr">
        <is>
          <t>344-2023-12-31</t>
        </is>
      </c>
      <c r="H1994" t="inlineStr">
        <is>
          <t>TCINR</t>
        </is>
      </c>
      <c r="I1994" t="inlineStr">
        <is>
          <t>Total colaboradores inducción realizada</t>
        </is>
      </c>
      <c r="J1994" t="n">
        <v>131</v>
      </c>
    </row>
    <row r="1995">
      <c r="A1995" t="n">
        <v>344</v>
      </c>
      <c r="B1995" t="inlineStr">
        <is>
          <t>Cumplimiento del plan de Inducción institucional</t>
        </is>
      </c>
      <c r="C1995" t="inlineStr">
        <is>
          <t>GESTIÓN Y DESARROLLO DEL TALENTO HUMANO</t>
        </is>
      </c>
      <c r="D1995" t="inlineStr">
        <is>
          <t>Trimestral</t>
        </is>
      </c>
      <c r="E1995" t="inlineStr">
        <is>
          <t>Positivo</t>
        </is>
      </c>
      <c r="F1995" s="134" t="n">
        <v>45291</v>
      </c>
      <c r="G1995" t="inlineStr">
        <is>
          <t>344-2023-12-31</t>
        </is>
      </c>
      <c r="H1995" t="inlineStr">
        <is>
          <t>TCNV</t>
        </is>
      </c>
      <c r="I1995" t="inlineStr">
        <is>
          <t>Total colaboradores nuevos</t>
        </is>
      </c>
      <c r="J1995" t="n">
        <v>134</v>
      </c>
    </row>
    <row r="1996">
      <c r="A1996" t="n">
        <v>344</v>
      </c>
      <c r="B1996" t="inlineStr">
        <is>
          <t>Cumplimiento del plan de Inducción institucional</t>
        </is>
      </c>
      <c r="C1996" t="inlineStr">
        <is>
          <t>GESTIÓN Y DESARROLLO DEL TALENTO HUMANO</t>
        </is>
      </c>
      <c r="D1996" t="inlineStr">
        <is>
          <t>Trimestral</t>
        </is>
      </c>
      <c r="E1996" t="inlineStr">
        <is>
          <t>Positivo</t>
        </is>
      </c>
      <c r="F1996" s="134" t="n">
        <v>45473</v>
      </c>
      <c r="G1996" t="inlineStr">
        <is>
          <t>344-2024-06-30</t>
        </is>
      </c>
      <c r="H1996" t="inlineStr">
        <is>
          <t>TCINR</t>
        </is>
      </c>
      <c r="I1996" t="inlineStr">
        <is>
          <t>Total colaboradores inducción realizada</t>
        </is>
      </c>
      <c r="J1996" t="n">
        <v>183</v>
      </c>
    </row>
    <row r="1997">
      <c r="A1997" t="n">
        <v>344</v>
      </c>
      <c r="B1997" t="inlineStr">
        <is>
          <t>Cumplimiento del plan de Inducción institucional</t>
        </is>
      </c>
      <c r="C1997" t="inlineStr">
        <is>
          <t>GESTIÓN Y DESARROLLO DEL TALENTO HUMANO</t>
        </is>
      </c>
      <c r="D1997" t="inlineStr">
        <is>
          <t>Trimestral</t>
        </is>
      </c>
      <c r="E1997" t="inlineStr">
        <is>
          <t>Positivo</t>
        </is>
      </c>
      <c r="F1997" s="134" t="n">
        <v>45473</v>
      </c>
      <c r="G1997" t="inlineStr">
        <is>
          <t>344-2024-06-30</t>
        </is>
      </c>
      <c r="H1997" t="inlineStr">
        <is>
          <t>TCNV</t>
        </is>
      </c>
      <c r="I1997" t="inlineStr">
        <is>
          <t>Total colaboradores nuevos</t>
        </is>
      </c>
      <c r="J1997" t="n">
        <v>188</v>
      </c>
    </row>
    <row r="1998">
      <c r="A1998" t="n">
        <v>344</v>
      </c>
      <c r="B1998" t="inlineStr">
        <is>
          <t>Cumplimiento del plan de Inducción institucional</t>
        </is>
      </c>
      <c r="C1998" t="inlineStr">
        <is>
          <t>GESTIÓN Y DESARROLLO DEL TALENTO HUMANO</t>
        </is>
      </c>
      <c r="D1998" t="inlineStr">
        <is>
          <t>Trimestral</t>
        </is>
      </c>
      <c r="E1998" t="inlineStr">
        <is>
          <t>Positivo</t>
        </is>
      </c>
      <c r="F1998" s="134" t="n">
        <v>45657</v>
      </c>
      <c r="G1998" t="inlineStr">
        <is>
          <t>344-2024-12-31</t>
        </is>
      </c>
      <c r="H1998" t="inlineStr">
        <is>
          <t>TCINR</t>
        </is>
      </c>
      <c r="I1998" t="inlineStr">
        <is>
          <t>Total colaboradores inducción realizada</t>
        </is>
      </c>
      <c r="J1998" t="n">
        <v>123</v>
      </c>
    </row>
    <row r="1999">
      <c r="A1999" t="n">
        <v>344</v>
      </c>
      <c r="B1999" t="inlineStr">
        <is>
          <t>Cumplimiento del plan de Inducción institucional</t>
        </is>
      </c>
      <c r="C1999" t="inlineStr">
        <is>
          <t>GESTIÓN Y DESARROLLO DEL TALENTO HUMANO</t>
        </is>
      </c>
      <c r="D1999" t="inlineStr">
        <is>
          <t>Trimestral</t>
        </is>
      </c>
      <c r="E1999" t="inlineStr">
        <is>
          <t>Positivo</t>
        </is>
      </c>
      <c r="F1999" s="134" t="n">
        <v>45657</v>
      </c>
      <c r="G1999" t="inlineStr">
        <is>
          <t>344-2024-12-31</t>
        </is>
      </c>
      <c r="H1999" t="inlineStr">
        <is>
          <t>TCNV</t>
        </is>
      </c>
      <c r="I1999" t="inlineStr">
        <is>
          <t>Total colaboradores nuevos</t>
        </is>
      </c>
      <c r="J1999" t="n">
        <v>124</v>
      </c>
    </row>
    <row r="2000">
      <c r="A2000" t="n">
        <v>344</v>
      </c>
      <c r="B2000" t="inlineStr">
        <is>
          <t>Cumplimiento del plan de Inducción institucional</t>
        </is>
      </c>
      <c r="C2000" t="inlineStr">
        <is>
          <t>GESTIÓN Y DESARROLLO DEL TALENTO HUMANO</t>
        </is>
      </c>
      <c r="D2000" t="inlineStr">
        <is>
          <t>Trimestral</t>
        </is>
      </c>
      <c r="E2000" t="inlineStr">
        <is>
          <t>Positivo</t>
        </is>
      </c>
      <c r="F2000" s="134" t="n">
        <v>45838</v>
      </c>
      <c r="G2000" t="inlineStr">
        <is>
          <t>344-2025-06-30</t>
        </is>
      </c>
      <c r="H2000" t="inlineStr">
        <is>
          <t>TCINR</t>
        </is>
      </c>
      <c r="I2000" t="inlineStr">
        <is>
          <t>Total colaboradores inducción realizada</t>
        </is>
      </c>
      <c r="J2000" t="n">
        <v>174</v>
      </c>
    </row>
    <row r="2001">
      <c r="A2001" t="n">
        <v>344</v>
      </c>
      <c r="B2001" t="inlineStr">
        <is>
          <t>Cumplimiento del plan de Inducción institucional</t>
        </is>
      </c>
      <c r="C2001" t="inlineStr">
        <is>
          <t>GESTIÓN Y DESARROLLO DEL TALENTO HUMANO</t>
        </is>
      </c>
      <c r="D2001" t="inlineStr">
        <is>
          <t>Trimestral</t>
        </is>
      </c>
      <c r="E2001" t="inlineStr">
        <is>
          <t>Positivo</t>
        </is>
      </c>
      <c r="F2001" s="134" t="n">
        <v>45838</v>
      </c>
      <c r="G2001" t="inlineStr">
        <is>
          <t>344-2025-06-30</t>
        </is>
      </c>
      <c r="H2001" t="inlineStr">
        <is>
          <t>TCNV</t>
        </is>
      </c>
      <c r="I2001" t="inlineStr">
        <is>
          <t>Total colaboradores nuevos</t>
        </is>
      </c>
      <c r="J2001" t="n">
        <v>175</v>
      </c>
    </row>
    <row r="2002">
      <c r="A2002" t="n">
        <v>344</v>
      </c>
      <c r="B2002" t="inlineStr">
        <is>
          <t>Cumplimiento del plan de Inducción institucional</t>
        </is>
      </c>
      <c r="C2002" t="inlineStr">
        <is>
          <t>GESTIÓN Y DESARROLLO DEL TALENTO HUMANO</t>
        </is>
      </c>
      <c r="D2002" t="inlineStr">
        <is>
          <t>Trimestral</t>
        </is>
      </c>
      <c r="E2002" t="inlineStr">
        <is>
          <t>Positivo</t>
        </is>
      </c>
      <c r="F2002" s="134" t="n">
        <v>46022</v>
      </c>
      <c r="G2002" t="inlineStr">
        <is>
          <t>344-2025-12-31</t>
        </is>
      </c>
      <c r="H2002" t="inlineStr">
        <is>
          <t>TCINR</t>
        </is>
      </c>
      <c r="I2002" t="inlineStr">
        <is>
          <t>Total colaboradores inducción realizada</t>
        </is>
      </c>
      <c r="J2002" t="n">
        <v>103</v>
      </c>
    </row>
    <row r="2003">
      <c r="A2003" t="n">
        <v>344</v>
      </c>
      <c r="B2003" t="inlineStr">
        <is>
          <t>Cumplimiento del plan de Inducción institucional</t>
        </is>
      </c>
      <c r="C2003" t="inlineStr">
        <is>
          <t>GESTIÓN Y DESARROLLO DEL TALENTO HUMANO</t>
        </is>
      </c>
      <c r="D2003" t="inlineStr">
        <is>
          <t>Trimestral</t>
        </is>
      </c>
      <c r="E2003" t="inlineStr">
        <is>
          <t>Positivo</t>
        </is>
      </c>
      <c r="F2003" s="134" t="n">
        <v>46022</v>
      </c>
      <c r="G2003" t="inlineStr">
        <is>
          <t>344-2025-12-31</t>
        </is>
      </c>
      <c r="H2003" t="inlineStr">
        <is>
          <t>TCNV</t>
        </is>
      </c>
      <c r="I2003" t="inlineStr">
        <is>
          <t>Total colaboradores nuevos</t>
        </is>
      </c>
      <c r="J2003" t="n">
        <v>103</v>
      </c>
    </row>
    <row r="2004">
      <c r="A2004" t="n">
        <v>346</v>
      </c>
      <c r="B2004" t="inlineStr">
        <is>
          <t>% de profesores impactados en actividades de Bienestar</t>
        </is>
      </c>
      <c r="C2004" t="inlineStr">
        <is>
          <t>GESTIÓN Y DESARROLLO DEL TALENTO HUMANO</t>
        </is>
      </c>
      <c r="D2004" t="inlineStr">
        <is>
          <t>Anual</t>
        </is>
      </c>
      <c r="E2004" t="inlineStr">
        <is>
          <t>Positivo</t>
        </is>
      </c>
      <c r="F2004" s="134" t="n">
        <v>45291</v>
      </c>
      <c r="G2004" t="inlineStr">
        <is>
          <t>346-2023-12-31</t>
        </is>
      </c>
      <c r="H2004" t="inlineStr">
        <is>
          <t>NTDCTI</t>
        </is>
      </c>
      <c r="I2004" t="inlineStr">
        <is>
          <t>Numero Total docentes termino indefinido</t>
        </is>
      </c>
      <c r="J2004" t="n">
        <v>286</v>
      </c>
    </row>
    <row r="2005">
      <c r="A2005" t="n">
        <v>346</v>
      </c>
      <c r="B2005" t="inlineStr">
        <is>
          <t>% de profesores impactados en actividades de Bienestar</t>
        </is>
      </c>
      <c r="C2005" t="inlineStr">
        <is>
          <t>GESTIÓN Y DESARROLLO DEL TALENTO HUMANO</t>
        </is>
      </c>
      <c r="D2005" t="inlineStr">
        <is>
          <t>Anual</t>
        </is>
      </c>
      <c r="E2005" t="inlineStr">
        <is>
          <t>Positivo</t>
        </is>
      </c>
      <c r="F2005" s="134" t="n">
        <v>45291</v>
      </c>
      <c r="G2005" t="inlineStr">
        <is>
          <t>346-2023-12-31</t>
        </is>
      </c>
      <c r="H2005" t="inlineStr">
        <is>
          <t>NPIB</t>
        </is>
      </c>
      <c r="I2005" t="inlineStr">
        <is>
          <t>Numero Profesores impactados en actividades de Bienestar</t>
        </is>
      </c>
      <c r="J2005" t="n">
        <v>240</v>
      </c>
    </row>
    <row r="2006">
      <c r="A2006" t="n">
        <v>346</v>
      </c>
      <c r="B2006" t="inlineStr">
        <is>
          <t>% de profesores impactados en actividades de Bienestar</t>
        </is>
      </c>
      <c r="C2006" t="inlineStr">
        <is>
          <t>GESTIÓN Y DESARROLLO DEL TALENTO HUMANO</t>
        </is>
      </c>
      <c r="D2006" t="inlineStr">
        <is>
          <t>Anual</t>
        </is>
      </c>
      <c r="E2006" t="inlineStr">
        <is>
          <t>Positivo</t>
        </is>
      </c>
      <c r="F2006" s="134" t="n">
        <v>45657</v>
      </c>
      <c r="G2006" t="inlineStr">
        <is>
          <t>346-2024-12-31</t>
        </is>
      </c>
      <c r="H2006" t="inlineStr">
        <is>
          <t>NTDCTI</t>
        </is>
      </c>
      <c r="I2006" t="inlineStr">
        <is>
          <t>Numero Total docentes termino indefinido</t>
        </is>
      </c>
      <c r="J2006" t="n">
        <v>271</v>
      </c>
    </row>
    <row r="2007">
      <c r="A2007" t="n">
        <v>346</v>
      </c>
      <c r="B2007" t="inlineStr">
        <is>
          <t>% de profesores impactados en actividades de Bienestar</t>
        </is>
      </c>
      <c r="C2007" t="inlineStr">
        <is>
          <t>GESTIÓN Y DESARROLLO DEL TALENTO HUMANO</t>
        </is>
      </c>
      <c r="D2007" t="inlineStr">
        <is>
          <t>Anual</t>
        </is>
      </c>
      <c r="E2007" t="inlineStr">
        <is>
          <t>Positivo</t>
        </is>
      </c>
      <c r="F2007" s="134" t="n">
        <v>45657</v>
      </c>
      <c r="G2007" t="inlineStr">
        <is>
          <t>346-2024-12-31</t>
        </is>
      </c>
      <c r="H2007" t="inlineStr">
        <is>
          <t>NPIB</t>
        </is>
      </c>
      <c r="I2007" t="inlineStr">
        <is>
          <t>Numero Profesores impactados en actividades de Bienestar</t>
        </is>
      </c>
      <c r="J2007" t="n">
        <v>249</v>
      </c>
    </row>
    <row r="2008">
      <c r="A2008" t="n">
        <v>346</v>
      </c>
      <c r="B2008" t="inlineStr">
        <is>
          <t>% de profesores impactados en actividades de Bienestar</t>
        </is>
      </c>
      <c r="C2008" t="inlineStr">
        <is>
          <t>GESTIÓN Y DESARROLLO DEL TALENTO HUMANO</t>
        </is>
      </c>
      <c r="D2008" t="inlineStr">
        <is>
          <t>Anual</t>
        </is>
      </c>
      <c r="E2008" t="inlineStr">
        <is>
          <t>Positivo</t>
        </is>
      </c>
      <c r="F2008" s="134" t="n">
        <v>46022</v>
      </c>
      <c r="G2008" t="inlineStr">
        <is>
          <t>346-2025-12-31</t>
        </is>
      </c>
      <c r="H2008" t="inlineStr">
        <is>
          <t>NTDCTI</t>
        </is>
      </c>
      <c r="I2008" t="inlineStr">
        <is>
          <t>Numero Total docentes termino indefinido</t>
        </is>
      </c>
      <c r="J2008" t="n">
        <v>257</v>
      </c>
    </row>
    <row r="2009">
      <c r="A2009" t="n">
        <v>346</v>
      </c>
      <c r="B2009" t="inlineStr">
        <is>
          <t>% de profesores impactados en actividades de Bienestar</t>
        </is>
      </c>
      <c r="C2009" t="inlineStr">
        <is>
          <t>GESTIÓN Y DESARROLLO DEL TALENTO HUMANO</t>
        </is>
      </c>
      <c r="D2009" t="inlineStr">
        <is>
          <t>Anual</t>
        </is>
      </c>
      <c r="E2009" t="inlineStr">
        <is>
          <t>Positivo</t>
        </is>
      </c>
      <c r="F2009" s="134" t="n">
        <v>46022</v>
      </c>
      <c r="G2009" t="inlineStr">
        <is>
          <t>346-2025-12-31</t>
        </is>
      </c>
      <c r="H2009" t="inlineStr">
        <is>
          <t>NPIB</t>
        </is>
      </c>
      <c r="I2009" t="inlineStr">
        <is>
          <t>Numero Profesores impactados en actividades de Bienestar</t>
        </is>
      </c>
      <c r="J2009" t="n">
        <v>250</v>
      </c>
    </row>
    <row r="2010">
      <c r="A2010" t="n">
        <v>347</v>
      </c>
      <c r="B2010" t="inlineStr">
        <is>
          <t>Legalizaciones y anticipos</t>
        </is>
      </c>
      <c r="C2010" t="inlineStr">
        <is>
          <t>Contabilidad</t>
        </is>
      </c>
      <c r="D2010" t="inlineStr">
        <is>
          <t>Semestral</t>
        </is>
      </c>
      <c r="E2010" t="inlineStr">
        <is>
          <t>Negativo</t>
        </is>
      </c>
      <c r="F2010" s="134" t="n">
        <v>45016</v>
      </c>
      <c r="G2010" t="inlineStr">
        <is>
          <t>347-2023-03-31</t>
        </is>
      </c>
      <c r="H2010" t="inlineStr">
        <is>
          <t>LANM45</t>
        </is>
      </c>
      <c r="I2010" t="inlineStr">
        <is>
          <t>Legalizaciones y anticipos no mayores a 45 días</t>
        </is>
      </c>
      <c r="J2010" t="n">
        <v>5</v>
      </c>
    </row>
    <row r="2011">
      <c r="A2011" t="n">
        <v>347</v>
      </c>
      <c r="B2011" t="inlineStr">
        <is>
          <t>Legalizaciones y anticipos</t>
        </is>
      </c>
      <c r="C2011" t="inlineStr">
        <is>
          <t>Contabilidad</t>
        </is>
      </c>
      <c r="D2011" t="inlineStr">
        <is>
          <t>Semestral</t>
        </is>
      </c>
      <c r="E2011" t="inlineStr">
        <is>
          <t>Negativo</t>
        </is>
      </c>
      <c r="F2011" s="134" t="n">
        <v>45107</v>
      </c>
      <c r="G2011" t="inlineStr">
        <is>
          <t>347-2023-06-30</t>
        </is>
      </c>
      <c r="H2011" t="inlineStr">
        <is>
          <t>LANM45</t>
        </is>
      </c>
      <c r="I2011" t="inlineStr">
        <is>
          <t>Legalizaciones y anticipos no mayores a 45 días</t>
        </is>
      </c>
      <c r="J2011" t="n">
        <v>8</v>
      </c>
    </row>
    <row r="2012">
      <c r="A2012" t="n">
        <v>347</v>
      </c>
      <c r="B2012" t="inlineStr">
        <is>
          <t>Legalizaciones y anticipos</t>
        </is>
      </c>
      <c r="C2012" t="inlineStr">
        <is>
          <t>Contabilidad</t>
        </is>
      </c>
      <c r="D2012" t="inlineStr">
        <is>
          <t>Semestral</t>
        </is>
      </c>
      <c r="E2012" t="inlineStr">
        <is>
          <t>Negativo</t>
        </is>
      </c>
      <c r="F2012" s="134" t="n">
        <v>45199</v>
      </c>
      <c r="G2012" t="inlineStr">
        <is>
          <t>347-2023-09-30</t>
        </is>
      </c>
      <c r="H2012" t="inlineStr">
        <is>
          <t>LANM45</t>
        </is>
      </c>
      <c r="I2012" t="inlineStr">
        <is>
          <t>Legalizaciones y anticipos no mayores a 45 días</t>
        </is>
      </c>
      <c r="J2012" t="n">
        <v>12</v>
      </c>
    </row>
    <row r="2013">
      <c r="A2013" t="n">
        <v>347</v>
      </c>
      <c r="B2013" t="inlineStr">
        <is>
          <t>Legalizaciones y anticipos</t>
        </is>
      </c>
      <c r="C2013" t="inlineStr">
        <is>
          <t>Contabilidad</t>
        </is>
      </c>
      <c r="D2013" t="inlineStr">
        <is>
          <t>Semestral</t>
        </is>
      </c>
      <c r="E2013" t="inlineStr">
        <is>
          <t>Negativo</t>
        </is>
      </c>
      <c r="F2013" s="134" t="n">
        <v>45291</v>
      </c>
      <c r="G2013" t="inlineStr">
        <is>
          <t>347-2023-12-31</t>
        </is>
      </c>
      <c r="H2013" t="inlineStr">
        <is>
          <t>LANM45</t>
        </is>
      </c>
      <c r="I2013" t="inlineStr">
        <is>
          <t>Legalizaciones y anticipos no mayores a 45 días</t>
        </is>
      </c>
      <c r="J2013" t="n">
        <v>2</v>
      </c>
    </row>
    <row r="2014">
      <c r="A2014" t="n">
        <v>347</v>
      </c>
      <c r="B2014" t="inlineStr">
        <is>
          <t>Legalizaciones y anticipos</t>
        </is>
      </c>
      <c r="C2014" t="inlineStr">
        <is>
          <t>Contabilidad</t>
        </is>
      </c>
      <c r="D2014" t="inlineStr">
        <is>
          <t>Semestral</t>
        </is>
      </c>
      <c r="E2014" t="inlineStr">
        <is>
          <t>Negativo</t>
        </is>
      </c>
      <c r="F2014" s="134" t="n">
        <v>45382</v>
      </c>
      <c r="G2014" t="inlineStr">
        <is>
          <t>347-2024-03-31</t>
        </is>
      </c>
      <c r="H2014" t="inlineStr">
        <is>
          <t>LANM45</t>
        </is>
      </c>
      <c r="I2014" t="inlineStr">
        <is>
          <t>Legalizaciones y anticipos no mayores a 45 días</t>
        </is>
      </c>
      <c r="J2014" t="n">
        <v>0</v>
      </c>
    </row>
    <row r="2015">
      <c r="A2015" t="n">
        <v>347</v>
      </c>
      <c r="B2015" t="inlineStr">
        <is>
          <t>Legalizaciones y anticipos</t>
        </is>
      </c>
      <c r="C2015" t="inlineStr">
        <is>
          <t>Contabilidad</t>
        </is>
      </c>
      <c r="D2015" t="inlineStr">
        <is>
          <t>Semestral</t>
        </is>
      </c>
      <c r="E2015" t="inlineStr">
        <is>
          <t>Negativo</t>
        </is>
      </c>
      <c r="F2015" s="134" t="n">
        <v>45473</v>
      </c>
      <c r="G2015" t="inlineStr">
        <is>
          <t>347-2024-06-30</t>
        </is>
      </c>
      <c r="H2015" t="inlineStr">
        <is>
          <t>LANM45</t>
        </is>
      </c>
      <c r="I2015" t="inlineStr">
        <is>
          <t>Legalizaciones y anticipos no mayores a 45 días</t>
        </is>
      </c>
      <c r="J2015" t="n">
        <v>3</v>
      </c>
    </row>
    <row r="2016">
      <c r="A2016" t="n">
        <v>347</v>
      </c>
      <c r="B2016" t="inlineStr">
        <is>
          <t>Legalizaciones y anticipos</t>
        </is>
      </c>
      <c r="C2016" t="inlineStr">
        <is>
          <t>Contabilidad</t>
        </is>
      </c>
      <c r="D2016" t="inlineStr">
        <is>
          <t>Semestral</t>
        </is>
      </c>
      <c r="E2016" t="inlineStr">
        <is>
          <t>Negativo</t>
        </is>
      </c>
      <c r="F2016" s="134" t="n">
        <v>45565</v>
      </c>
      <c r="G2016" t="inlineStr">
        <is>
          <t>347-2024-09-30</t>
        </is>
      </c>
      <c r="H2016" t="inlineStr">
        <is>
          <t>LANM45</t>
        </is>
      </c>
      <c r="I2016" t="inlineStr">
        <is>
          <t>Legalizaciones y anticipos no mayores a 45 días</t>
        </is>
      </c>
      <c r="J2016" t="n">
        <v>0</v>
      </c>
    </row>
    <row r="2017">
      <c r="A2017" t="n">
        <v>347</v>
      </c>
      <c r="B2017" t="inlineStr">
        <is>
          <t>Legalizaciones y anticipos</t>
        </is>
      </c>
      <c r="C2017" t="inlineStr">
        <is>
          <t>Contabilidad</t>
        </is>
      </c>
      <c r="D2017" t="inlineStr">
        <is>
          <t>Semestral</t>
        </is>
      </c>
      <c r="E2017" t="inlineStr">
        <is>
          <t>Negativo</t>
        </is>
      </c>
      <c r="F2017" s="134" t="n">
        <v>45657</v>
      </c>
      <c r="G2017" t="inlineStr">
        <is>
          <t>347-2024-12-31</t>
        </is>
      </c>
      <c r="H2017" t="inlineStr">
        <is>
          <t>LANM45</t>
        </is>
      </c>
      <c r="I2017" t="inlineStr">
        <is>
          <t>Legalizaciones y anticipos no mayores a 45 días</t>
        </is>
      </c>
      <c r="J2017" t="n">
        <v>0</v>
      </c>
    </row>
    <row r="2018">
      <c r="A2018" t="n">
        <v>347</v>
      </c>
      <c r="B2018" t="inlineStr">
        <is>
          <t>Legalizaciones y anticipos</t>
        </is>
      </c>
      <c r="C2018" t="inlineStr">
        <is>
          <t>Contabilidad</t>
        </is>
      </c>
      <c r="D2018" t="inlineStr">
        <is>
          <t>Semestral</t>
        </is>
      </c>
      <c r="E2018" t="inlineStr">
        <is>
          <t>Negativo</t>
        </is>
      </c>
      <c r="F2018" s="134" t="n">
        <v>45747</v>
      </c>
      <c r="G2018" t="inlineStr">
        <is>
          <t>347-2025-03-31</t>
        </is>
      </c>
      <c r="H2018" t="inlineStr">
        <is>
          <t>LANM45</t>
        </is>
      </c>
      <c r="I2018" t="inlineStr">
        <is>
          <t>Legalizaciones y anticipos no mayores a 45 días</t>
        </is>
      </c>
      <c r="J2018" t="n">
        <v>1</v>
      </c>
    </row>
    <row r="2019">
      <c r="A2019" t="n">
        <v>347</v>
      </c>
      <c r="B2019" t="inlineStr">
        <is>
          <t>Legalizaciones y anticipos</t>
        </is>
      </c>
      <c r="C2019" t="inlineStr">
        <is>
          <t>Contabilidad</t>
        </is>
      </c>
      <c r="D2019" t="inlineStr">
        <is>
          <t>Semestral</t>
        </is>
      </c>
      <c r="E2019" t="inlineStr">
        <is>
          <t>Negativo</t>
        </is>
      </c>
      <c r="F2019" s="134" t="n">
        <v>45838</v>
      </c>
      <c r="G2019" t="inlineStr">
        <is>
          <t>347-2025-06-30</t>
        </is>
      </c>
      <c r="H2019" t="inlineStr">
        <is>
          <t>LANM45</t>
        </is>
      </c>
      <c r="I2019" t="inlineStr">
        <is>
          <t>Legalizaciones y anticipos no mayores a 45 días</t>
        </is>
      </c>
      <c r="J2019" t="n">
        <v>1</v>
      </c>
    </row>
    <row r="2020">
      <c r="A2020" t="n">
        <v>347</v>
      </c>
      <c r="B2020" t="inlineStr">
        <is>
          <t>Legalizaciones y anticipos</t>
        </is>
      </c>
      <c r="C2020" t="inlineStr">
        <is>
          <t>Contabilidad</t>
        </is>
      </c>
      <c r="D2020" t="inlineStr">
        <is>
          <t>Semestral</t>
        </is>
      </c>
      <c r="E2020" t="inlineStr">
        <is>
          <t>Negativo</t>
        </is>
      </c>
      <c r="F2020" s="134" t="n">
        <v>45930</v>
      </c>
      <c r="G2020" t="inlineStr">
        <is>
          <t>347-2025-09-30</t>
        </is>
      </c>
      <c r="H2020" t="inlineStr">
        <is>
          <t>LANM45</t>
        </is>
      </c>
      <c r="I2020" t="inlineStr">
        <is>
          <t>Legalizaciones y anticipos no mayores a 45 días</t>
        </is>
      </c>
      <c r="J2020" t="n">
        <v>6</v>
      </c>
    </row>
    <row r="2021">
      <c r="A2021" t="n">
        <v>347</v>
      </c>
      <c r="B2021" t="inlineStr">
        <is>
          <t>Legalizaciones y anticipos</t>
        </is>
      </c>
      <c r="C2021" t="inlineStr">
        <is>
          <t>Contabilidad</t>
        </is>
      </c>
      <c r="D2021" t="inlineStr">
        <is>
          <t>Semestral</t>
        </is>
      </c>
      <c r="E2021" t="inlineStr">
        <is>
          <t>Negativo</t>
        </is>
      </c>
      <c r="F2021" s="134" t="n">
        <v>46022</v>
      </c>
      <c r="G2021" t="inlineStr">
        <is>
          <t>347-2025-12-31</t>
        </is>
      </c>
      <c r="H2021" t="inlineStr">
        <is>
          <t>LANM45</t>
        </is>
      </c>
      <c r="I2021" t="inlineStr">
        <is>
          <t>Legalizaciones y anticipos no mayores a 45 días</t>
        </is>
      </c>
      <c r="J2021" t="n">
        <v>1</v>
      </c>
    </row>
    <row r="2022">
      <c r="A2022" t="n">
        <v>348</v>
      </c>
      <c r="B2022" t="inlineStr">
        <is>
          <t>Cuentas por pagar</t>
        </is>
      </c>
      <c r="C2022" t="inlineStr">
        <is>
          <t>Contabilidad</t>
        </is>
      </c>
      <c r="D2022" t="inlineStr">
        <is>
          <t>Semestral</t>
        </is>
      </c>
      <c r="E2022" t="inlineStr">
        <is>
          <t>Positivo</t>
        </is>
      </c>
      <c r="F2022" s="134" t="n">
        <v>45016</v>
      </c>
      <c r="G2022" t="inlineStr">
        <is>
          <t>348-2023-03-31</t>
        </is>
      </c>
      <c r="H2022" t="inlineStr">
        <is>
          <t>FPEC</t>
        </is>
      </c>
      <c r="I2022" t="inlineStr">
        <is>
          <t>Facturación de proveedores expedientes cargados</t>
        </is>
      </c>
      <c r="J2022" t="n">
        <v>1566</v>
      </c>
    </row>
    <row r="2023">
      <c r="A2023" t="n">
        <v>348</v>
      </c>
      <c r="B2023" t="inlineStr">
        <is>
          <t>Cuentas por pagar</t>
        </is>
      </c>
      <c r="C2023" t="inlineStr">
        <is>
          <t>Contabilidad</t>
        </is>
      </c>
      <c r="D2023" t="inlineStr">
        <is>
          <t>Semestral</t>
        </is>
      </c>
      <c r="E2023" t="inlineStr">
        <is>
          <t>Positivo</t>
        </is>
      </c>
      <c r="F2023" s="134" t="n">
        <v>45016</v>
      </c>
      <c r="G2023" t="inlineStr">
        <is>
          <t>348-2023-03-31</t>
        </is>
      </c>
      <c r="H2023" t="inlineStr">
        <is>
          <t>FPECO</t>
        </is>
      </c>
      <c r="I2023" t="inlineStr">
        <is>
          <t>Facturación de proveedores expedientes contabilizados</t>
        </is>
      </c>
      <c r="J2023" t="n">
        <v>1565</v>
      </c>
    </row>
    <row r="2024">
      <c r="A2024" t="n">
        <v>348</v>
      </c>
      <c r="B2024" t="inlineStr">
        <is>
          <t>Cuentas por pagar</t>
        </is>
      </c>
      <c r="C2024" t="inlineStr">
        <is>
          <t>Contabilidad</t>
        </is>
      </c>
      <c r="D2024" t="inlineStr">
        <is>
          <t>Semestral</t>
        </is>
      </c>
      <c r="E2024" t="inlineStr">
        <is>
          <t>Positivo</t>
        </is>
      </c>
      <c r="F2024" s="134" t="n">
        <v>45107</v>
      </c>
      <c r="G2024" t="inlineStr">
        <is>
          <t>348-2023-06-30</t>
        </is>
      </c>
      <c r="H2024" t="inlineStr">
        <is>
          <t>FPEC</t>
        </is>
      </c>
      <c r="I2024" t="inlineStr">
        <is>
          <t>Facturación de proveedores expedientes cargados</t>
        </is>
      </c>
      <c r="J2024" t="n">
        <v>2660</v>
      </c>
    </row>
    <row r="2025">
      <c r="A2025" t="n">
        <v>348</v>
      </c>
      <c r="B2025" t="inlineStr">
        <is>
          <t>Cuentas por pagar</t>
        </is>
      </c>
      <c r="C2025" t="inlineStr">
        <is>
          <t>Contabilidad</t>
        </is>
      </c>
      <c r="D2025" t="inlineStr">
        <is>
          <t>Semestral</t>
        </is>
      </c>
      <c r="E2025" t="inlineStr">
        <is>
          <t>Positivo</t>
        </is>
      </c>
      <c r="F2025" s="134" t="n">
        <v>45107</v>
      </c>
      <c r="G2025" t="inlineStr">
        <is>
          <t>348-2023-06-30</t>
        </is>
      </c>
      <c r="H2025" t="inlineStr">
        <is>
          <t>FPECO</t>
        </is>
      </c>
      <c r="I2025" t="inlineStr">
        <is>
          <t>Facturación de proveedores expedientes contabilizados</t>
        </is>
      </c>
      <c r="J2025" t="n">
        <v>2652</v>
      </c>
    </row>
    <row r="2026">
      <c r="A2026" t="n">
        <v>348</v>
      </c>
      <c r="B2026" t="inlineStr">
        <is>
          <t>Cuentas por pagar</t>
        </is>
      </c>
      <c r="C2026" t="inlineStr">
        <is>
          <t>Contabilidad</t>
        </is>
      </c>
      <c r="D2026" t="inlineStr">
        <is>
          <t>Semestral</t>
        </is>
      </c>
      <c r="E2026" t="inlineStr">
        <is>
          <t>Positivo</t>
        </is>
      </c>
      <c r="F2026" s="134" t="n">
        <v>45199</v>
      </c>
      <c r="G2026" t="inlineStr">
        <is>
          <t>348-2023-09-30</t>
        </is>
      </c>
      <c r="H2026" t="inlineStr">
        <is>
          <t>FPEC</t>
        </is>
      </c>
      <c r="I2026" t="inlineStr">
        <is>
          <t>Facturación de proveedores expedientes cargados</t>
        </is>
      </c>
      <c r="J2026" t="n">
        <v>2889</v>
      </c>
    </row>
    <row r="2027">
      <c r="A2027" t="n">
        <v>348</v>
      </c>
      <c r="B2027" t="inlineStr">
        <is>
          <t>Cuentas por pagar</t>
        </is>
      </c>
      <c r="C2027" t="inlineStr">
        <is>
          <t>Contabilidad</t>
        </is>
      </c>
      <c r="D2027" t="inlineStr">
        <is>
          <t>Semestral</t>
        </is>
      </c>
      <c r="E2027" t="inlineStr">
        <is>
          <t>Positivo</t>
        </is>
      </c>
      <c r="F2027" s="134" t="n">
        <v>45199</v>
      </c>
      <c r="G2027" t="inlineStr">
        <is>
          <t>348-2023-09-30</t>
        </is>
      </c>
      <c r="H2027" t="inlineStr">
        <is>
          <t>FPECO</t>
        </is>
      </c>
      <c r="I2027" t="inlineStr">
        <is>
          <t>Facturación de proveedores expedientes contabilizados</t>
        </is>
      </c>
      <c r="J2027" t="n">
        <v>2889</v>
      </c>
    </row>
    <row r="2028">
      <c r="A2028" t="n">
        <v>348</v>
      </c>
      <c r="B2028" t="inlineStr">
        <is>
          <t>Cuentas por pagar</t>
        </is>
      </c>
      <c r="C2028" t="inlineStr">
        <is>
          <t>Contabilidad</t>
        </is>
      </c>
      <c r="D2028" t="inlineStr">
        <is>
          <t>Semestral</t>
        </is>
      </c>
      <c r="E2028" t="inlineStr">
        <is>
          <t>Positivo</t>
        </is>
      </c>
      <c r="F2028" s="134" t="n">
        <v>45291</v>
      </c>
      <c r="G2028" t="inlineStr">
        <is>
          <t>348-2023-12-31</t>
        </is>
      </c>
      <c r="H2028" t="inlineStr">
        <is>
          <t>FPEC</t>
        </is>
      </c>
      <c r="I2028" t="inlineStr">
        <is>
          <t>Facturación de proveedores expedientes cargados</t>
        </is>
      </c>
      <c r="J2028" t="n">
        <v>4556</v>
      </c>
    </row>
    <row r="2029">
      <c r="A2029" t="n">
        <v>348</v>
      </c>
      <c r="B2029" t="inlineStr">
        <is>
          <t>Cuentas por pagar</t>
        </is>
      </c>
      <c r="C2029" t="inlineStr">
        <is>
          <t>Contabilidad</t>
        </is>
      </c>
      <c r="D2029" t="inlineStr">
        <is>
          <t>Semestral</t>
        </is>
      </c>
      <c r="E2029" t="inlineStr">
        <is>
          <t>Positivo</t>
        </is>
      </c>
      <c r="F2029" s="134" t="n">
        <v>45291</v>
      </c>
      <c r="G2029" t="inlineStr">
        <is>
          <t>348-2023-12-31</t>
        </is>
      </c>
      <c r="H2029" t="inlineStr">
        <is>
          <t>FPECO</t>
        </is>
      </c>
      <c r="I2029" t="inlineStr">
        <is>
          <t>Facturación de proveedores expedientes contabilizados</t>
        </is>
      </c>
      <c r="J2029" t="n">
        <v>4556</v>
      </c>
    </row>
    <row r="2030">
      <c r="A2030" t="n">
        <v>348</v>
      </c>
      <c r="B2030" t="inlineStr">
        <is>
          <t>Cuentas por pagar</t>
        </is>
      </c>
      <c r="C2030" t="inlineStr">
        <is>
          <t>Contabilidad</t>
        </is>
      </c>
      <c r="D2030" t="inlineStr">
        <is>
          <t>Semestral</t>
        </is>
      </c>
      <c r="E2030" t="inlineStr">
        <is>
          <t>Positivo</t>
        </is>
      </c>
      <c r="F2030" s="134" t="n">
        <v>45382</v>
      </c>
      <c r="G2030" t="inlineStr">
        <is>
          <t>348-2024-03-31</t>
        </is>
      </c>
      <c r="H2030" t="inlineStr">
        <is>
          <t>FPEC</t>
        </is>
      </c>
      <c r="I2030" t="inlineStr">
        <is>
          <t>Facturación de proveedores expedientes cargados</t>
        </is>
      </c>
      <c r="J2030" t="n">
        <v>2102</v>
      </c>
    </row>
    <row r="2031">
      <c r="A2031" t="n">
        <v>348</v>
      </c>
      <c r="B2031" t="inlineStr">
        <is>
          <t>Cuentas por pagar</t>
        </is>
      </c>
      <c r="C2031" t="inlineStr">
        <is>
          <t>Contabilidad</t>
        </is>
      </c>
      <c r="D2031" t="inlineStr">
        <is>
          <t>Semestral</t>
        </is>
      </c>
      <c r="E2031" t="inlineStr">
        <is>
          <t>Positivo</t>
        </is>
      </c>
      <c r="F2031" s="134" t="n">
        <v>45382</v>
      </c>
      <c r="G2031" t="inlineStr">
        <is>
          <t>348-2024-03-31</t>
        </is>
      </c>
      <c r="H2031" t="inlineStr">
        <is>
          <t>FPECO</t>
        </is>
      </c>
      <c r="I2031" t="inlineStr">
        <is>
          <t>Facturación de proveedores expedientes contabilizados</t>
        </is>
      </c>
      <c r="J2031" t="n">
        <v>2101</v>
      </c>
    </row>
    <row r="2032">
      <c r="A2032" t="n">
        <v>348</v>
      </c>
      <c r="B2032" t="inlineStr">
        <is>
          <t>Cuentas por pagar</t>
        </is>
      </c>
      <c r="C2032" t="inlineStr">
        <is>
          <t>Contabilidad</t>
        </is>
      </c>
      <c r="D2032" t="inlineStr">
        <is>
          <t>Semestral</t>
        </is>
      </c>
      <c r="E2032" t="inlineStr">
        <is>
          <t>Positivo</t>
        </is>
      </c>
      <c r="F2032" s="134" t="n">
        <v>45473</v>
      </c>
      <c r="G2032" t="inlineStr">
        <is>
          <t>348-2024-06-30</t>
        </is>
      </c>
      <c r="H2032" t="inlineStr">
        <is>
          <t>FPEC</t>
        </is>
      </c>
      <c r="I2032" t="inlineStr">
        <is>
          <t>Facturación de proveedores expedientes cargados</t>
        </is>
      </c>
      <c r="J2032" t="n">
        <v>3080</v>
      </c>
    </row>
    <row r="2033">
      <c r="A2033" t="n">
        <v>348</v>
      </c>
      <c r="B2033" t="inlineStr">
        <is>
          <t>Cuentas por pagar</t>
        </is>
      </c>
      <c r="C2033" t="inlineStr">
        <is>
          <t>Contabilidad</t>
        </is>
      </c>
      <c r="D2033" t="inlineStr">
        <is>
          <t>Semestral</t>
        </is>
      </c>
      <c r="E2033" t="inlineStr">
        <is>
          <t>Positivo</t>
        </is>
      </c>
      <c r="F2033" s="134" t="n">
        <v>45473</v>
      </c>
      <c r="G2033" t="inlineStr">
        <is>
          <t>348-2024-06-30</t>
        </is>
      </c>
      <c r="H2033" t="inlineStr">
        <is>
          <t>FPECO</t>
        </is>
      </c>
      <c r="I2033" t="inlineStr">
        <is>
          <t>Facturación de proveedores expedientes contabilizados</t>
        </is>
      </c>
      <c r="J2033" t="n">
        <v>3077</v>
      </c>
    </row>
    <row r="2034">
      <c r="A2034" t="n">
        <v>348</v>
      </c>
      <c r="B2034" t="inlineStr">
        <is>
          <t>Cuentas por pagar</t>
        </is>
      </c>
      <c r="C2034" t="inlineStr">
        <is>
          <t>Contabilidad</t>
        </is>
      </c>
      <c r="D2034" t="inlineStr">
        <is>
          <t>Semestral</t>
        </is>
      </c>
      <c r="E2034" t="inlineStr">
        <is>
          <t>Positivo</t>
        </is>
      </c>
      <c r="F2034" s="134" t="n">
        <v>45565</v>
      </c>
      <c r="G2034" t="inlineStr">
        <is>
          <t>348-2024-09-30</t>
        </is>
      </c>
      <c r="H2034" t="inlineStr">
        <is>
          <t>FPEC</t>
        </is>
      </c>
      <c r="I2034" t="inlineStr">
        <is>
          <t>Facturación de proveedores expedientes cargados</t>
        </is>
      </c>
      <c r="J2034" t="n">
        <v>2479</v>
      </c>
    </row>
    <row r="2035">
      <c r="A2035" t="n">
        <v>348</v>
      </c>
      <c r="B2035" t="inlineStr">
        <is>
          <t>Cuentas por pagar</t>
        </is>
      </c>
      <c r="C2035" t="inlineStr">
        <is>
          <t>Contabilidad</t>
        </is>
      </c>
      <c r="D2035" t="inlineStr">
        <is>
          <t>Semestral</t>
        </is>
      </c>
      <c r="E2035" t="inlineStr">
        <is>
          <t>Positivo</t>
        </is>
      </c>
      <c r="F2035" s="134" t="n">
        <v>45565</v>
      </c>
      <c r="G2035" t="inlineStr">
        <is>
          <t>348-2024-09-30</t>
        </is>
      </c>
      <c r="H2035" t="inlineStr">
        <is>
          <t>FPECO</t>
        </is>
      </c>
      <c r="I2035" t="inlineStr">
        <is>
          <t>Facturación de proveedores expedientes contabilizados</t>
        </is>
      </c>
      <c r="J2035" t="n">
        <v>2479</v>
      </c>
    </row>
    <row r="2036">
      <c r="A2036" t="n">
        <v>348</v>
      </c>
      <c r="B2036" t="inlineStr">
        <is>
          <t>Cuentas por pagar</t>
        </is>
      </c>
      <c r="C2036" t="inlineStr">
        <is>
          <t>Contabilidad</t>
        </is>
      </c>
      <c r="D2036" t="inlineStr">
        <is>
          <t>Semestral</t>
        </is>
      </c>
      <c r="E2036" t="inlineStr">
        <is>
          <t>Positivo</t>
        </is>
      </c>
      <c r="F2036" s="134" t="n">
        <v>45657</v>
      </c>
      <c r="G2036" t="inlineStr">
        <is>
          <t>348-2024-12-31</t>
        </is>
      </c>
      <c r="H2036" t="inlineStr">
        <is>
          <t>FPEC</t>
        </is>
      </c>
      <c r="I2036" t="inlineStr">
        <is>
          <t>Facturación de proveedores expedientes cargados</t>
        </is>
      </c>
      <c r="J2036" t="n">
        <v>3388</v>
      </c>
    </row>
    <row r="2037">
      <c r="A2037" t="n">
        <v>348</v>
      </c>
      <c r="B2037" t="inlineStr">
        <is>
          <t>Cuentas por pagar</t>
        </is>
      </c>
      <c r="C2037" t="inlineStr">
        <is>
          <t>Contabilidad</t>
        </is>
      </c>
      <c r="D2037" t="inlineStr">
        <is>
          <t>Semestral</t>
        </is>
      </c>
      <c r="E2037" t="inlineStr">
        <is>
          <t>Positivo</t>
        </is>
      </c>
      <c r="F2037" s="134" t="n">
        <v>45657</v>
      </c>
      <c r="G2037" t="inlineStr">
        <is>
          <t>348-2024-12-31</t>
        </is>
      </c>
      <c r="H2037" t="inlineStr">
        <is>
          <t>FPECO</t>
        </is>
      </c>
      <c r="I2037" t="inlineStr">
        <is>
          <t>Facturación de proveedores expedientes contabilizados</t>
        </is>
      </c>
      <c r="J2037" t="n">
        <v>3388</v>
      </c>
    </row>
    <row r="2038">
      <c r="A2038" t="n">
        <v>348</v>
      </c>
      <c r="B2038" t="inlineStr">
        <is>
          <t>Cuentas por pagar</t>
        </is>
      </c>
      <c r="C2038" t="inlineStr">
        <is>
          <t>Contabilidad</t>
        </is>
      </c>
      <c r="D2038" t="inlineStr">
        <is>
          <t>Semestral</t>
        </is>
      </c>
      <c r="E2038" t="inlineStr">
        <is>
          <t>Positivo</t>
        </is>
      </c>
      <c r="F2038" s="134" t="n">
        <v>45747</v>
      </c>
      <c r="G2038" t="inlineStr">
        <is>
          <t>348-2025-03-31</t>
        </is>
      </c>
      <c r="H2038" t="inlineStr">
        <is>
          <t>FPEC</t>
        </is>
      </c>
      <c r="I2038" t="inlineStr">
        <is>
          <t>Facturación de proveedores expedientes cargados</t>
        </is>
      </c>
      <c r="J2038" t="n">
        <v>1801</v>
      </c>
    </row>
    <row r="2039">
      <c r="A2039" t="n">
        <v>348</v>
      </c>
      <c r="B2039" t="inlineStr">
        <is>
          <t>Cuentas por pagar</t>
        </is>
      </c>
      <c r="C2039" t="inlineStr">
        <is>
          <t>Contabilidad</t>
        </is>
      </c>
      <c r="D2039" t="inlineStr">
        <is>
          <t>Semestral</t>
        </is>
      </c>
      <c r="E2039" t="inlineStr">
        <is>
          <t>Positivo</t>
        </is>
      </c>
      <c r="F2039" s="134" t="n">
        <v>45747</v>
      </c>
      <c r="G2039" t="inlineStr">
        <is>
          <t>348-2025-03-31</t>
        </is>
      </c>
      <c r="H2039" t="inlineStr">
        <is>
          <t>FPECO</t>
        </is>
      </c>
      <c r="I2039" t="inlineStr">
        <is>
          <t>Facturación de proveedores expedientes contabilizados</t>
        </is>
      </c>
      <c r="J2039" t="n">
        <v>1801</v>
      </c>
    </row>
    <row r="2040">
      <c r="A2040" t="n">
        <v>348</v>
      </c>
      <c r="B2040" t="inlineStr">
        <is>
          <t>Cuentas por pagar</t>
        </is>
      </c>
      <c r="C2040" t="inlineStr">
        <is>
          <t>Contabilidad</t>
        </is>
      </c>
      <c r="D2040" t="inlineStr">
        <is>
          <t>Semestral</t>
        </is>
      </c>
      <c r="E2040" t="inlineStr">
        <is>
          <t>Positivo</t>
        </is>
      </c>
      <c r="F2040" s="134" t="n">
        <v>45838</v>
      </c>
      <c r="G2040" t="inlineStr">
        <is>
          <t>348-2025-06-30</t>
        </is>
      </c>
      <c r="H2040" t="inlineStr">
        <is>
          <t>FPEC</t>
        </is>
      </c>
      <c r="I2040" t="inlineStr">
        <is>
          <t>Facturación de proveedores expedientes cargados</t>
        </is>
      </c>
      <c r="J2040" t="n">
        <v>2765</v>
      </c>
    </row>
    <row r="2041">
      <c r="A2041" t="n">
        <v>348</v>
      </c>
      <c r="B2041" t="inlineStr">
        <is>
          <t>Cuentas por pagar</t>
        </is>
      </c>
      <c r="C2041" t="inlineStr">
        <is>
          <t>Contabilidad</t>
        </is>
      </c>
      <c r="D2041" t="inlineStr">
        <is>
          <t>Semestral</t>
        </is>
      </c>
      <c r="E2041" t="inlineStr">
        <is>
          <t>Positivo</t>
        </is>
      </c>
      <c r="F2041" s="134" t="n">
        <v>45838</v>
      </c>
      <c r="G2041" t="inlineStr">
        <is>
          <t>348-2025-06-30</t>
        </is>
      </c>
      <c r="H2041" t="inlineStr">
        <is>
          <t>FPECO</t>
        </is>
      </c>
      <c r="I2041" t="inlineStr">
        <is>
          <t>Facturación de proveedores expedientes contabilizados</t>
        </is>
      </c>
      <c r="J2041" t="n">
        <v>2765</v>
      </c>
    </row>
    <row r="2042">
      <c r="A2042" t="n">
        <v>348</v>
      </c>
      <c r="B2042" t="inlineStr">
        <is>
          <t>Cuentas por pagar</t>
        </is>
      </c>
      <c r="C2042" t="inlineStr">
        <is>
          <t>Contabilidad</t>
        </is>
      </c>
      <c r="D2042" t="inlineStr">
        <is>
          <t>Semestral</t>
        </is>
      </c>
      <c r="E2042" t="inlineStr">
        <is>
          <t>Positivo</t>
        </is>
      </c>
      <c r="F2042" s="134" t="n">
        <v>45930</v>
      </c>
      <c r="G2042" t="inlineStr">
        <is>
          <t>348-2025-09-30</t>
        </is>
      </c>
      <c r="H2042" t="inlineStr">
        <is>
          <t>FPEC</t>
        </is>
      </c>
      <c r="I2042" t="inlineStr">
        <is>
          <t>Facturación de proveedores expedientes cargados</t>
        </is>
      </c>
      <c r="J2042" t="n">
        <v>3067</v>
      </c>
    </row>
    <row r="2043">
      <c r="A2043" t="n">
        <v>348</v>
      </c>
      <c r="B2043" t="inlineStr">
        <is>
          <t>Cuentas por pagar</t>
        </is>
      </c>
      <c r="C2043" t="inlineStr">
        <is>
          <t>Contabilidad</t>
        </is>
      </c>
      <c r="D2043" t="inlineStr">
        <is>
          <t>Semestral</t>
        </is>
      </c>
      <c r="E2043" t="inlineStr">
        <is>
          <t>Positivo</t>
        </is>
      </c>
      <c r="F2043" s="134" t="n">
        <v>45930</v>
      </c>
      <c r="G2043" t="inlineStr">
        <is>
          <t>348-2025-09-30</t>
        </is>
      </c>
      <c r="H2043" t="inlineStr">
        <is>
          <t>FPECO</t>
        </is>
      </c>
      <c r="I2043" t="inlineStr">
        <is>
          <t>Facturación de proveedores expedientes contabilizados</t>
        </is>
      </c>
      <c r="J2043" t="n">
        <v>3067</v>
      </c>
    </row>
    <row r="2044">
      <c r="A2044" t="n">
        <v>348</v>
      </c>
      <c r="B2044" t="inlineStr">
        <is>
          <t>Cuentas por pagar</t>
        </is>
      </c>
      <c r="C2044" t="inlineStr">
        <is>
          <t>Contabilidad</t>
        </is>
      </c>
      <c r="D2044" t="inlineStr">
        <is>
          <t>Semestral</t>
        </is>
      </c>
      <c r="E2044" t="inlineStr">
        <is>
          <t>Positivo</t>
        </is>
      </c>
      <c r="F2044" s="134" t="n">
        <v>46022</v>
      </c>
      <c r="G2044" t="inlineStr">
        <is>
          <t>348-2025-12-31</t>
        </is>
      </c>
      <c r="H2044" t="inlineStr">
        <is>
          <t>FPEC</t>
        </is>
      </c>
      <c r="I2044" t="inlineStr">
        <is>
          <t>Facturación de proveedores expedientes cargados</t>
        </is>
      </c>
      <c r="J2044" t="n">
        <v>4891</v>
      </c>
    </row>
    <row r="2045">
      <c r="A2045" t="n">
        <v>348</v>
      </c>
      <c r="B2045" t="inlineStr">
        <is>
          <t>Cuentas por pagar</t>
        </is>
      </c>
      <c r="C2045" t="inlineStr">
        <is>
          <t>Contabilidad</t>
        </is>
      </c>
      <c r="D2045" t="inlineStr">
        <is>
          <t>Semestral</t>
        </is>
      </c>
      <c r="E2045" t="inlineStr">
        <is>
          <t>Positivo</t>
        </is>
      </c>
      <c r="F2045" s="134" t="n">
        <v>46022</v>
      </c>
      <c r="G2045" t="inlineStr">
        <is>
          <t>348-2025-12-31</t>
        </is>
      </c>
      <c r="H2045" t="inlineStr">
        <is>
          <t>FPECO</t>
        </is>
      </c>
      <c r="I2045" t="inlineStr">
        <is>
          <t>Facturación de proveedores expedientes contabilizados</t>
        </is>
      </c>
      <c r="J2045" t="n">
        <v>4891</v>
      </c>
    </row>
    <row r="2046">
      <c r="A2046" t="n">
        <v>351</v>
      </c>
      <c r="B2046" t="inlineStr">
        <is>
          <t>Partidas conciliatorias de bancos</t>
        </is>
      </c>
      <c r="C2046" t="inlineStr">
        <is>
          <t>Contabilidad</t>
        </is>
      </c>
      <c r="D2046" t="inlineStr">
        <is>
          <t>Semestral</t>
        </is>
      </c>
      <c r="E2046" t="inlineStr">
        <is>
          <t>Negativo</t>
        </is>
      </c>
      <c r="F2046" s="134" t="n">
        <v>45016</v>
      </c>
      <c r="G2046" t="inlineStr">
        <is>
          <t>351-2023-03-31</t>
        </is>
      </c>
      <c r="H2046" t="inlineStr">
        <is>
          <t>PCNM180</t>
        </is>
      </c>
      <c r="I2046" t="inlineStr">
        <is>
          <t>Partidas conciliatorias mayores a 180 días dependiendo de la tipología</t>
        </is>
      </c>
      <c r="J2046" t="n">
        <v>693</v>
      </c>
    </row>
    <row r="2047">
      <c r="A2047" t="n">
        <v>351</v>
      </c>
      <c r="B2047" t="inlineStr">
        <is>
          <t>Partidas conciliatorias de bancos</t>
        </is>
      </c>
      <c r="C2047" t="inlineStr">
        <is>
          <t>Contabilidad</t>
        </is>
      </c>
      <c r="D2047" t="inlineStr">
        <is>
          <t>Semestral</t>
        </is>
      </c>
      <c r="E2047" t="inlineStr">
        <is>
          <t>Negativo</t>
        </is>
      </c>
      <c r="F2047" s="134" t="n">
        <v>45016</v>
      </c>
      <c r="G2047" t="inlineStr">
        <is>
          <t>351-2023-03-31</t>
        </is>
      </c>
      <c r="H2047" t="inlineStr">
        <is>
          <t>TPC</t>
        </is>
      </c>
      <c r="I2047" t="inlineStr">
        <is>
          <t>Total Partidas conciliatorias</t>
        </is>
      </c>
      <c r="J2047" t="n">
        <v>6069</v>
      </c>
    </row>
    <row r="2048">
      <c r="A2048" t="n">
        <v>351</v>
      </c>
      <c r="B2048" t="inlineStr">
        <is>
          <t>Partidas conciliatorias de bancos</t>
        </is>
      </c>
      <c r="C2048" t="inlineStr">
        <is>
          <t>Contabilidad</t>
        </is>
      </c>
      <c r="D2048" t="inlineStr">
        <is>
          <t>Semestral</t>
        </is>
      </c>
      <c r="E2048" t="inlineStr">
        <is>
          <t>Negativo</t>
        </is>
      </c>
      <c r="F2048" s="134" t="n">
        <v>45107</v>
      </c>
      <c r="G2048" t="inlineStr">
        <is>
          <t>351-2023-06-30</t>
        </is>
      </c>
      <c r="H2048" t="inlineStr">
        <is>
          <t>PCNM180</t>
        </is>
      </c>
      <c r="I2048" t="inlineStr">
        <is>
          <t>Partidas conciliatorias mayores a 180 días dependiendo de la tipología</t>
        </is>
      </c>
      <c r="J2048" t="n">
        <v>460</v>
      </c>
    </row>
    <row r="2049">
      <c r="A2049" t="n">
        <v>351</v>
      </c>
      <c r="B2049" t="inlineStr">
        <is>
          <t>Partidas conciliatorias de bancos</t>
        </is>
      </c>
      <c r="C2049" t="inlineStr">
        <is>
          <t>Contabilidad</t>
        </is>
      </c>
      <c r="D2049" t="inlineStr">
        <is>
          <t>Semestral</t>
        </is>
      </c>
      <c r="E2049" t="inlineStr">
        <is>
          <t>Negativo</t>
        </is>
      </c>
      <c r="F2049" s="134" t="n">
        <v>45107</v>
      </c>
      <c r="G2049" t="inlineStr">
        <is>
          <t>351-2023-06-30</t>
        </is>
      </c>
      <c r="H2049" t="inlineStr">
        <is>
          <t>TPC</t>
        </is>
      </c>
      <c r="I2049" t="inlineStr">
        <is>
          <t>Total Partidas conciliatorias</t>
        </is>
      </c>
      <c r="J2049" t="n">
        <v>5587</v>
      </c>
    </row>
    <row r="2050">
      <c r="A2050" t="n">
        <v>351</v>
      </c>
      <c r="B2050" t="inlineStr">
        <is>
          <t>Partidas conciliatorias de bancos</t>
        </is>
      </c>
      <c r="C2050" t="inlineStr">
        <is>
          <t>Contabilidad</t>
        </is>
      </c>
      <c r="D2050" t="inlineStr">
        <is>
          <t>Semestral</t>
        </is>
      </c>
      <c r="E2050" t="inlineStr">
        <is>
          <t>Negativo</t>
        </is>
      </c>
      <c r="F2050" s="134" t="n">
        <v>45199</v>
      </c>
      <c r="G2050" t="inlineStr">
        <is>
          <t>351-2023-09-30</t>
        </is>
      </c>
      <c r="H2050" t="inlineStr">
        <is>
          <t>PCNM180</t>
        </is>
      </c>
      <c r="I2050" t="inlineStr">
        <is>
          <t>Partidas conciliatorias mayores a 180 días dependiendo de la tipología</t>
        </is>
      </c>
      <c r="J2050" t="n">
        <v>2167</v>
      </c>
    </row>
    <row r="2051">
      <c r="A2051" t="n">
        <v>351</v>
      </c>
      <c r="B2051" t="inlineStr">
        <is>
          <t>Partidas conciliatorias de bancos</t>
        </is>
      </c>
      <c r="C2051" t="inlineStr">
        <is>
          <t>Contabilidad</t>
        </is>
      </c>
      <c r="D2051" t="inlineStr">
        <is>
          <t>Semestral</t>
        </is>
      </c>
      <c r="E2051" t="inlineStr">
        <is>
          <t>Negativo</t>
        </is>
      </c>
      <c r="F2051" s="134" t="n">
        <v>45199</v>
      </c>
      <c r="G2051" t="inlineStr">
        <is>
          <t>351-2023-09-30</t>
        </is>
      </c>
      <c r="H2051" t="inlineStr">
        <is>
          <t>TPC</t>
        </is>
      </c>
      <c r="I2051" t="inlineStr">
        <is>
          <t>Total Partidas conciliatorias</t>
        </is>
      </c>
      <c r="J2051" t="n">
        <v>21043</v>
      </c>
    </row>
    <row r="2052">
      <c r="A2052" t="n">
        <v>351</v>
      </c>
      <c r="B2052" t="inlineStr">
        <is>
          <t>Partidas conciliatorias de bancos</t>
        </is>
      </c>
      <c r="C2052" t="inlineStr">
        <is>
          <t>Contabilidad</t>
        </is>
      </c>
      <c r="D2052" t="inlineStr">
        <is>
          <t>Semestral</t>
        </is>
      </c>
      <c r="E2052" t="inlineStr">
        <is>
          <t>Negativo</t>
        </is>
      </c>
      <c r="F2052" s="134" t="n">
        <v>45291</v>
      </c>
      <c r="G2052" t="inlineStr">
        <is>
          <t>351-2023-12-31</t>
        </is>
      </c>
      <c r="H2052" t="inlineStr">
        <is>
          <t>PCNM180</t>
        </is>
      </c>
      <c r="I2052" t="inlineStr">
        <is>
          <t>Partidas conciliatorias mayores a 180 días dependiendo de la tipología</t>
        </is>
      </c>
      <c r="J2052" t="n">
        <v>858</v>
      </c>
    </row>
    <row r="2053">
      <c r="A2053" t="n">
        <v>351</v>
      </c>
      <c r="B2053" t="inlineStr">
        <is>
          <t>Partidas conciliatorias de bancos</t>
        </is>
      </c>
      <c r="C2053" t="inlineStr">
        <is>
          <t>Contabilidad</t>
        </is>
      </c>
      <c r="D2053" t="inlineStr">
        <is>
          <t>Semestral</t>
        </is>
      </c>
      <c r="E2053" t="inlineStr">
        <is>
          <t>Negativo</t>
        </is>
      </c>
      <c r="F2053" s="134" t="n">
        <v>45291</v>
      </c>
      <c r="G2053" t="inlineStr">
        <is>
          <t>351-2023-12-31</t>
        </is>
      </c>
      <c r="H2053" t="inlineStr">
        <is>
          <t>TPC</t>
        </is>
      </c>
      <c r="I2053" t="inlineStr">
        <is>
          <t>Total Partidas conciliatorias</t>
        </is>
      </c>
      <c r="J2053" t="n">
        <v>24208</v>
      </c>
    </row>
    <row r="2054">
      <c r="A2054" t="n">
        <v>351</v>
      </c>
      <c r="B2054" t="inlineStr">
        <is>
          <t>Partidas conciliatorias de bancos</t>
        </is>
      </c>
      <c r="C2054" t="inlineStr">
        <is>
          <t>Contabilidad</t>
        </is>
      </c>
      <c r="D2054" t="inlineStr">
        <is>
          <t>Semestral</t>
        </is>
      </c>
      <c r="E2054" t="inlineStr">
        <is>
          <t>Negativo</t>
        </is>
      </c>
      <c r="F2054" s="134" t="n">
        <v>45382</v>
      </c>
      <c r="G2054" t="inlineStr">
        <is>
          <t>351-2024-03-31</t>
        </is>
      </c>
      <c r="H2054" t="inlineStr">
        <is>
          <t>PCNM180</t>
        </is>
      </c>
      <c r="I2054" t="inlineStr">
        <is>
          <t>Partidas conciliatorias mayores a 180 días dependiendo de la tipología</t>
        </is>
      </c>
      <c r="J2054" t="n">
        <v>1317</v>
      </c>
    </row>
    <row r="2055">
      <c r="A2055" t="n">
        <v>351</v>
      </c>
      <c r="B2055" t="inlineStr">
        <is>
          <t>Partidas conciliatorias de bancos</t>
        </is>
      </c>
      <c r="C2055" t="inlineStr">
        <is>
          <t>Contabilidad</t>
        </is>
      </c>
      <c r="D2055" t="inlineStr">
        <is>
          <t>Semestral</t>
        </is>
      </c>
      <c r="E2055" t="inlineStr">
        <is>
          <t>Negativo</t>
        </is>
      </c>
      <c r="F2055" s="134" t="n">
        <v>45382</v>
      </c>
      <c r="G2055" t="inlineStr">
        <is>
          <t>351-2024-03-31</t>
        </is>
      </c>
      <c r="H2055" t="inlineStr">
        <is>
          <t>TPC</t>
        </is>
      </c>
      <c r="I2055" t="inlineStr">
        <is>
          <t>Total Partidas conciliatorias</t>
        </is>
      </c>
      <c r="J2055" t="n">
        <v>26344</v>
      </c>
    </row>
    <row r="2056">
      <c r="A2056" t="n">
        <v>351</v>
      </c>
      <c r="B2056" t="inlineStr">
        <is>
          <t>Partidas conciliatorias de bancos</t>
        </is>
      </c>
      <c r="C2056" t="inlineStr">
        <is>
          <t>Contabilidad</t>
        </is>
      </c>
      <c r="D2056" t="inlineStr">
        <is>
          <t>Semestral</t>
        </is>
      </c>
      <c r="E2056" t="inlineStr">
        <is>
          <t>Negativo</t>
        </is>
      </c>
      <c r="F2056" s="134" t="n">
        <v>45473</v>
      </c>
      <c r="G2056" t="inlineStr">
        <is>
          <t>351-2024-06-30</t>
        </is>
      </c>
      <c r="H2056" t="inlineStr">
        <is>
          <t>PCNM180</t>
        </is>
      </c>
      <c r="I2056" t="inlineStr">
        <is>
          <t>Partidas conciliatorias mayores a 180 días dependiendo de la tipología</t>
        </is>
      </c>
      <c r="J2056" t="n">
        <v>1516</v>
      </c>
    </row>
    <row r="2057">
      <c r="A2057" t="n">
        <v>351</v>
      </c>
      <c r="B2057" t="inlineStr">
        <is>
          <t>Partidas conciliatorias de bancos</t>
        </is>
      </c>
      <c r="C2057" t="inlineStr">
        <is>
          <t>Contabilidad</t>
        </is>
      </c>
      <c r="D2057" t="inlineStr">
        <is>
          <t>Semestral</t>
        </is>
      </c>
      <c r="E2057" t="inlineStr">
        <is>
          <t>Negativo</t>
        </is>
      </c>
      <c r="F2057" s="134" t="n">
        <v>45473</v>
      </c>
      <c r="G2057" t="inlineStr">
        <is>
          <t>351-2024-06-30</t>
        </is>
      </c>
      <c r="H2057" t="inlineStr">
        <is>
          <t>TPC</t>
        </is>
      </c>
      <c r="I2057" t="inlineStr">
        <is>
          <t>Total Partidas conciliatorias</t>
        </is>
      </c>
      <c r="J2057" t="n">
        <v>12099</v>
      </c>
    </row>
    <row r="2058">
      <c r="A2058" t="n">
        <v>351</v>
      </c>
      <c r="B2058" t="inlineStr">
        <is>
          <t>Partidas conciliatorias de bancos</t>
        </is>
      </c>
      <c r="C2058" t="inlineStr">
        <is>
          <t>Contabilidad</t>
        </is>
      </c>
      <c r="D2058" t="inlineStr">
        <is>
          <t>Semestral</t>
        </is>
      </c>
      <c r="E2058" t="inlineStr">
        <is>
          <t>Negativo</t>
        </is>
      </c>
      <c r="F2058" s="134" t="n">
        <v>45565</v>
      </c>
      <c r="G2058" t="inlineStr">
        <is>
          <t>351-2024-09-30</t>
        </is>
      </c>
      <c r="H2058" t="inlineStr">
        <is>
          <t>PCNM180</t>
        </is>
      </c>
      <c r="I2058" t="inlineStr">
        <is>
          <t>Partidas conciliatorias mayores a 180 días dependiendo de la tipología</t>
        </is>
      </c>
      <c r="J2058" t="n">
        <v>1036</v>
      </c>
    </row>
    <row r="2059">
      <c r="A2059" t="n">
        <v>351</v>
      </c>
      <c r="B2059" t="inlineStr">
        <is>
          <t>Partidas conciliatorias de bancos</t>
        </is>
      </c>
      <c r="C2059" t="inlineStr">
        <is>
          <t>Contabilidad</t>
        </is>
      </c>
      <c r="D2059" t="inlineStr">
        <is>
          <t>Semestral</t>
        </is>
      </c>
      <c r="E2059" t="inlineStr">
        <is>
          <t>Negativo</t>
        </is>
      </c>
      <c r="F2059" s="134" t="n">
        <v>45565</v>
      </c>
      <c r="G2059" t="inlineStr">
        <is>
          <t>351-2024-09-30</t>
        </is>
      </c>
      <c r="H2059" t="inlineStr">
        <is>
          <t>TPC</t>
        </is>
      </c>
      <c r="I2059" t="inlineStr">
        <is>
          <t>Total Partidas conciliatorias</t>
        </is>
      </c>
      <c r="J2059" t="n">
        <v>32583</v>
      </c>
    </row>
    <row r="2060">
      <c r="A2060" t="n">
        <v>351</v>
      </c>
      <c r="B2060" t="inlineStr">
        <is>
          <t>Partidas conciliatorias de bancos</t>
        </is>
      </c>
      <c r="C2060" t="inlineStr">
        <is>
          <t>Contabilidad</t>
        </is>
      </c>
      <c r="D2060" t="inlineStr">
        <is>
          <t>Semestral</t>
        </is>
      </c>
      <c r="E2060" t="inlineStr">
        <is>
          <t>Negativo</t>
        </is>
      </c>
      <c r="F2060" s="134" t="n">
        <v>45657</v>
      </c>
      <c r="G2060" t="inlineStr">
        <is>
          <t>351-2024-12-31</t>
        </is>
      </c>
      <c r="H2060" t="inlineStr">
        <is>
          <t>PCNM180</t>
        </is>
      </c>
      <c r="I2060" t="inlineStr">
        <is>
          <t>Partidas conciliatorias mayores a 180 días dependiendo de la tipología</t>
        </is>
      </c>
      <c r="J2060" t="n">
        <v>78</v>
      </c>
    </row>
    <row r="2061">
      <c r="A2061" t="n">
        <v>351</v>
      </c>
      <c r="B2061" t="inlineStr">
        <is>
          <t>Partidas conciliatorias de bancos</t>
        </is>
      </c>
      <c r="C2061" t="inlineStr">
        <is>
          <t>Contabilidad</t>
        </is>
      </c>
      <c r="D2061" t="inlineStr">
        <is>
          <t>Semestral</t>
        </is>
      </c>
      <c r="E2061" t="inlineStr">
        <is>
          <t>Negativo</t>
        </is>
      </c>
      <c r="F2061" s="134" t="n">
        <v>45657</v>
      </c>
      <c r="G2061" t="inlineStr">
        <is>
          <t>351-2024-12-31</t>
        </is>
      </c>
      <c r="H2061" t="inlineStr">
        <is>
          <t>TPC</t>
        </is>
      </c>
      <c r="I2061" t="inlineStr">
        <is>
          <t>Total Partidas conciliatorias</t>
        </is>
      </c>
      <c r="J2061" t="n">
        <v>5207</v>
      </c>
    </row>
    <row r="2062">
      <c r="A2062" t="n">
        <v>351</v>
      </c>
      <c r="B2062" t="inlineStr">
        <is>
          <t>Partidas conciliatorias de bancos</t>
        </is>
      </c>
      <c r="C2062" t="inlineStr">
        <is>
          <t>Contabilidad</t>
        </is>
      </c>
      <c r="D2062" t="inlineStr">
        <is>
          <t>Semestral</t>
        </is>
      </c>
      <c r="E2062" t="inlineStr">
        <is>
          <t>Negativo</t>
        </is>
      </c>
      <c r="F2062" s="134" t="n">
        <v>45747</v>
      </c>
      <c r="G2062" t="inlineStr">
        <is>
          <t>351-2025-03-31</t>
        </is>
      </c>
      <c r="H2062" t="inlineStr">
        <is>
          <t>PCNM180</t>
        </is>
      </c>
      <c r="I2062" t="inlineStr">
        <is>
          <t>Partidas conciliatorias mayores a 180 días dependiendo de la tipología</t>
        </is>
      </c>
      <c r="J2062" t="n">
        <v>141</v>
      </c>
    </row>
    <row r="2063">
      <c r="A2063" t="n">
        <v>351</v>
      </c>
      <c r="B2063" t="inlineStr">
        <is>
          <t>Partidas conciliatorias de bancos</t>
        </is>
      </c>
      <c r="C2063" t="inlineStr">
        <is>
          <t>Contabilidad</t>
        </is>
      </c>
      <c r="D2063" t="inlineStr">
        <is>
          <t>Semestral</t>
        </is>
      </c>
      <c r="E2063" t="inlineStr">
        <is>
          <t>Negativo</t>
        </is>
      </c>
      <c r="F2063" s="134" t="n">
        <v>45747</v>
      </c>
      <c r="G2063" t="inlineStr">
        <is>
          <t>351-2025-03-31</t>
        </is>
      </c>
      <c r="H2063" t="inlineStr">
        <is>
          <t>TPC</t>
        </is>
      </c>
      <c r="I2063" t="inlineStr">
        <is>
          <t>Total Partidas conciliatorias</t>
        </is>
      </c>
      <c r="J2063" t="n">
        <v>29834</v>
      </c>
    </row>
    <row r="2064">
      <c r="A2064" t="n">
        <v>351</v>
      </c>
      <c r="B2064" t="inlineStr">
        <is>
          <t>Partidas conciliatorias de bancos</t>
        </is>
      </c>
      <c r="C2064" t="inlineStr">
        <is>
          <t>Contabilidad</t>
        </is>
      </c>
      <c r="D2064" t="inlineStr">
        <is>
          <t>Semestral</t>
        </is>
      </c>
      <c r="E2064" t="inlineStr">
        <is>
          <t>Negativo</t>
        </is>
      </c>
      <c r="F2064" s="134" t="n">
        <v>45838</v>
      </c>
      <c r="G2064" t="inlineStr">
        <is>
          <t>351-2025-06-30</t>
        </is>
      </c>
      <c r="H2064" t="inlineStr">
        <is>
          <t>PCNM180</t>
        </is>
      </c>
      <c r="I2064" t="inlineStr">
        <is>
          <t>Partidas conciliatorias mayores a 180 días dependiendo de la tipología</t>
        </is>
      </c>
      <c r="J2064" t="n">
        <v>88</v>
      </c>
    </row>
    <row r="2065">
      <c r="A2065" t="n">
        <v>351</v>
      </c>
      <c r="B2065" t="inlineStr">
        <is>
          <t>Partidas conciliatorias de bancos</t>
        </is>
      </c>
      <c r="C2065" t="inlineStr">
        <is>
          <t>Contabilidad</t>
        </is>
      </c>
      <c r="D2065" t="inlineStr">
        <is>
          <t>Semestral</t>
        </is>
      </c>
      <c r="E2065" t="inlineStr">
        <is>
          <t>Negativo</t>
        </is>
      </c>
      <c r="F2065" s="134" t="n">
        <v>45838</v>
      </c>
      <c r="G2065" t="inlineStr">
        <is>
          <t>351-2025-06-30</t>
        </is>
      </c>
      <c r="H2065" t="inlineStr">
        <is>
          <t>TPC</t>
        </is>
      </c>
      <c r="I2065" t="inlineStr">
        <is>
          <t>Total Partidas conciliatorias</t>
        </is>
      </c>
      <c r="J2065" t="n">
        <v>13566</v>
      </c>
    </row>
    <row r="2066">
      <c r="A2066" t="n">
        <v>351</v>
      </c>
      <c r="B2066" t="inlineStr">
        <is>
          <t>Partidas conciliatorias de bancos</t>
        </is>
      </c>
      <c r="C2066" t="inlineStr">
        <is>
          <t>Contabilidad</t>
        </is>
      </c>
      <c r="D2066" t="inlineStr">
        <is>
          <t>Semestral</t>
        </is>
      </c>
      <c r="E2066" t="inlineStr">
        <is>
          <t>Negativo</t>
        </is>
      </c>
      <c r="F2066" s="134" t="n">
        <v>45930</v>
      </c>
      <c r="G2066" t="inlineStr">
        <is>
          <t>351-2025-09-30</t>
        </is>
      </c>
      <c r="H2066" t="inlineStr">
        <is>
          <t>PCNM180</t>
        </is>
      </c>
      <c r="I2066" t="inlineStr">
        <is>
          <t>Partidas conciliatorias mayores a 180 días dependiendo de la tipología</t>
        </is>
      </c>
      <c r="J2066" t="n">
        <v>82</v>
      </c>
    </row>
    <row r="2067">
      <c r="A2067" t="n">
        <v>351</v>
      </c>
      <c r="B2067" t="inlineStr">
        <is>
          <t>Partidas conciliatorias de bancos</t>
        </is>
      </c>
      <c r="C2067" t="inlineStr">
        <is>
          <t>Contabilidad</t>
        </is>
      </c>
      <c r="D2067" t="inlineStr">
        <is>
          <t>Semestral</t>
        </is>
      </c>
      <c r="E2067" t="inlineStr">
        <is>
          <t>Negativo</t>
        </is>
      </c>
      <c r="F2067" s="134" t="n">
        <v>45930</v>
      </c>
      <c r="G2067" t="inlineStr">
        <is>
          <t>351-2025-09-30</t>
        </is>
      </c>
      <c r="H2067" t="inlineStr">
        <is>
          <t>TPC</t>
        </is>
      </c>
      <c r="I2067" t="inlineStr">
        <is>
          <t>Total Partidas conciliatorias</t>
        </is>
      </c>
      <c r="J2067" t="n">
        <v>31217</v>
      </c>
    </row>
    <row r="2068">
      <c r="A2068" t="n">
        <v>352</v>
      </c>
      <c r="B2068" t="inlineStr">
        <is>
          <t>Nivel de facturas generadas con error</t>
        </is>
      </c>
      <c r="C2068" t="inlineStr">
        <is>
          <t>Contabilidad</t>
        </is>
      </c>
      <c r="D2068" t="inlineStr">
        <is>
          <t>Semestral</t>
        </is>
      </c>
      <c r="E2068" t="inlineStr">
        <is>
          <t>Negativo</t>
        </is>
      </c>
      <c r="F2068" s="134" t="n">
        <v>45016</v>
      </c>
      <c r="G2068" t="inlineStr">
        <is>
          <t>352-2023-03-31</t>
        </is>
      </c>
      <c r="H2068" t="inlineStr">
        <is>
          <t>NFCE</t>
        </is>
      </c>
      <c r="I2068" t="inlineStr">
        <is>
          <t>N Facturas con error</t>
        </is>
      </c>
      <c r="J2068" t="n">
        <v>8</v>
      </c>
    </row>
    <row r="2069">
      <c r="A2069" t="n">
        <v>352</v>
      </c>
      <c r="B2069" t="inlineStr">
        <is>
          <t>Nivel de facturas generadas con error</t>
        </is>
      </c>
      <c r="C2069" t="inlineStr">
        <is>
          <t>Contabilidad</t>
        </is>
      </c>
      <c r="D2069" t="inlineStr">
        <is>
          <t>Semestral</t>
        </is>
      </c>
      <c r="E2069" t="inlineStr">
        <is>
          <t>Negativo</t>
        </is>
      </c>
      <c r="F2069" s="134" t="n">
        <v>45016</v>
      </c>
      <c r="G2069" t="inlineStr">
        <is>
          <t>352-2023-03-31</t>
        </is>
      </c>
      <c r="H2069" t="inlineStr">
        <is>
          <t>NFE</t>
        </is>
      </c>
      <c r="I2069" t="inlineStr">
        <is>
          <t>N Facturas emitidas</t>
        </is>
      </c>
      <c r="J2069" t="n">
        <v>77027</v>
      </c>
    </row>
    <row r="2070">
      <c r="A2070" t="n">
        <v>352</v>
      </c>
      <c r="B2070" t="inlineStr">
        <is>
          <t>Nivel de facturas generadas con error</t>
        </is>
      </c>
      <c r="C2070" t="inlineStr">
        <is>
          <t>Contabilidad</t>
        </is>
      </c>
      <c r="D2070" t="inlineStr">
        <is>
          <t>Semestral</t>
        </is>
      </c>
      <c r="E2070" t="inlineStr">
        <is>
          <t>Negativo</t>
        </is>
      </c>
      <c r="F2070" s="134" t="n">
        <v>45107</v>
      </c>
      <c r="G2070" t="inlineStr">
        <is>
          <t>352-2023-06-30</t>
        </is>
      </c>
      <c r="H2070" t="inlineStr">
        <is>
          <t>NFCE</t>
        </is>
      </c>
      <c r="I2070" t="inlineStr">
        <is>
          <t>N Facturas con error</t>
        </is>
      </c>
      <c r="J2070" t="n">
        <v>6</v>
      </c>
    </row>
    <row r="2071">
      <c r="A2071" t="n">
        <v>352</v>
      </c>
      <c r="B2071" t="inlineStr">
        <is>
          <t>Nivel de facturas generadas con error</t>
        </is>
      </c>
      <c r="C2071" t="inlineStr">
        <is>
          <t>Contabilidad</t>
        </is>
      </c>
      <c r="D2071" t="inlineStr">
        <is>
          <t>Semestral</t>
        </is>
      </c>
      <c r="E2071" t="inlineStr">
        <is>
          <t>Negativo</t>
        </is>
      </c>
      <c r="F2071" s="134" t="n">
        <v>45107</v>
      </c>
      <c r="G2071" t="inlineStr">
        <is>
          <t>352-2023-06-30</t>
        </is>
      </c>
      <c r="H2071" t="inlineStr">
        <is>
          <t>NFE</t>
        </is>
      </c>
      <c r="I2071" t="inlineStr">
        <is>
          <t>N Facturas emitidas</t>
        </is>
      </c>
      <c r="J2071" t="n">
        <v>21660</v>
      </c>
    </row>
    <row r="2072">
      <c r="A2072" t="n">
        <v>352</v>
      </c>
      <c r="B2072" t="inlineStr">
        <is>
          <t>Nivel de facturas generadas con error</t>
        </is>
      </c>
      <c r="C2072" t="inlineStr">
        <is>
          <t>Contabilidad</t>
        </is>
      </c>
      <c r="D2072" t="inlineStr">
        <is>
          <t>Semestral</t>
        </is>
      </c>
      <c r="E2072" t="inlineStr">
        <is>
          <t>Negativo</t>
        </is>
      </c>
      <c r="F2072" s="134" t="n">
        <v>45199</v>
      </c>
      <c r="G2072" t="inlineStr">
        <is>
          <t>352-2023-09-30</t>
        </is>
      </c>
      <c r="H2072" t="inlineStr">
        <is>
          <t>NFCE</t>
        </is>
      </c>
      <c r="I2072" t="inlineStr">
        <is>
          <t>N Facturas con error</t>
        </is>
      </c>
      <c r="J2072" t="n">
        <v>16</v>
      </c>
    </row>
    <row r="2073">
      <c r="A2073" t="n">
        <v>352</v>
      </c>
      <c r="B2073" t="inlineStr">
        <is>
          <t>Nivel de facturas generadas con error</t>
        </is>
      </c>
      <c r="C2073" t="inlineStr">
        <is>
          <t>Contabilidad</t>
        </is>
      </c>
      <c r="D2073" t="inlineStr">
        <is>
          <t>Semestral</t>
        </is>
      </c>
      <c r="E2073" t="inlineStr">
        <is>
          <t>Negativo</t>
        </is>
      </c>
      <c r="F2073" s="134" t="n">
        <v>45199</v>
      </c>
      <c r="G2073" t="inlineStr">
        <is>
          <t>352-2023-09-30</t>
        </is>
      </c>
      <c r="H2073" t="inlineStr">
        <is>
          <t>NFE</t>
        </is>
      </c>
      <c r="I2073" t="inlineStr">
        <is>
          <t>N Facturas emitidas</t>
        </is>
      </c>
      <c r="J2073" t="n">
        <v>63701</v>
      </c>
    </row>
    <row r="2074">
      <c r="A2074" t="n">
        <v>352</v>
      </c>
      <c r="B2074" t="inlineStr">
        <is>
          <t>Nivel de facturas generadas con error</t>
        </is>
      </c>
      <c r="C2074" t="inlineStr">
        <is>
          <t>Contabilidad</t>
        </is>
      </c>
      <c r="D2074" t="inlineStr">
        <is>
          <t>Semestral</t>
        </is>
      </c>
      <c r="E2074" t="inlineStr">
        <is>
          <t>Negativo</t>
        </is>
      </c>
      <c r="F2074" s="134" t="n">
        <v>45291</v>
      </c>
      <c r="G2074" t="inlineStr">
        <is>
          <t>352-2023-12-31</t>
        </is>
      </c>
      <c r="H2074" t="inlineStr">
        <is>
          <t>NFCE</t>
        </is>
      </c>
      <c r="I2074" t="inlineStr">
        <is>
          <t>N Facturas con error</t>
        </is>
      </c>
      <c r="J2074" t="n">
        <v>71</v>
      </c>
    </row>
    <row r="2075">
      <c r="A2075" t="n">
        <v>352</v>
      </c>
      <c r="B2075" t="inlineStr">
        <is>
          <t>Nivel de facturas generadas con error</t>
        </is>
      </c>
      <c r="C2075" t="inlineStr">
        <is>
          <t>Contabilidad</t>
        </is>
      </c>
      <c r="D2075" t="inlineStr">
        <is>
          <t>Semestral</t>
        </is>
      </c>
      <c r="E2075" t="inlineStr">
        <is>
          <t>Negativo</t>
        </is>
      </c>
      <c r="F2075" s="134" t="n">
        <v>45291</v>
      </c>
      <c r="G2075" t="inlineStr">
        <is>
          <t>352-2023-12-31</t>
        </is>
      </c>
      <c r="H2075" t="inlineStr">
        <is>
          <t>NFE</t>
        </is>
      </c>
      <c r="I2075" t="inlineStr">
        <is>
          <t>N Facturas emitidas</t>
        </is>
      </c>
      <c r="J2075" t="n">
        <v>25064</v>
      </c>
    </row>
    <row r="2076">
      <c r="A2076" t="n">
        <v>352</v>
      </c>
      <c r="B2076" t="inlineStr">
        <is>
          <t>Nivel de facturas generadas con error</t>
        </is>
      </c>
      <c r="C2076" t="inlineStr">
        <is>
          <t>Contabilidad</t>
        </is>
      </c>
      <c r="D2076" t="inlineStr">
        <is>
          <t>Semestral</t>
        </is>
      </c>
      <c r="E2076" t="inlineStr">
        <is>
          <t>Negativo</t>
        </is>
      </c>
      <c r="F2076" s="134" t="n">
        <v>45382</v>
      </c>
      <c r="G2076" t="inlineStr">
        <is>
          <t>352-2024-03-31</t>
        </is>
      </c>
      <c r="H2076" t="inlineStr">
        <is>
          <t>NFCE</t>
        </is>
      </c>
      <c r="I2076" t="inlineStr">
        <is>
          <t>N Facturas con error</t>
        </is>
      </c>
      <c r="J2076" t="n">
        <v>16</v>
      </c>
    </row>
    <row r="2077">
      <c r="A2077" t="n">
        <v>352</v>
      </c>
      <c r="B2077" t="inlineStr">
        <is>
          <t>Nivel de facturas generadas con error</t>
        </is>
      </c>
      <c r="C2077" t="inlineStr">
        <is>
          <t>Contabilidad</t>
        </is>
      </c>
      <c r="D2077" t="inlineStr">
        <is>
          <t>Semestral</t>
        </is>
      </c>
      <c r="E2077" t="inlineStr">
        <is>
          <t>Negativo</t>
        </is>
      </c>
      <c r="F2077" s="134" t="n">
        <v>45382</v>
      </c>
      <c r="G2077" t="inlineStr">
        <is>
          <t>352-2024-03-31</t>
        </is>
      </c>
      <c r="H2077" t="inlineStr">
        <is>
          <t>NFE</t>
        </is>
      </c>
      <c r="I2077" t="inlineStr">
        <is>
          <t>N Facturas emitidas</t>
        </is>
      </c>
      <c r="J2077" t="n">
        <v>65562</v>
      </c>
    </row>
    <row r="2078">
      <c r="A2078" t="n">
        <v>352</v>
      </c>
      <c r="B2078" t="inlineStr">
        <is>
          <t>Nivel de facturas generadas con error</t>
        </is>
      </c>
      <c r="C2078" t="inlineStr">
        <is>
          <t>Contabilidad</t>
        </is>
      </c>
      <c r="D2078" t="inlineStr">
        <is>
          <t>Semestral</t>
        </is>
      </c>
      <c r="E2078" t="inlineStr">
        <is>
          <t>Negativo</t>
        </is>
      </c>
      <c r="F2078" s="134" t="n">
        <v>45473</v>
      </c>
      <c r="G2078" t="inlineStr">
        <is>
          <t>352-2024-06-30</t>
        </is>
      </c>
      <c r="H2078" t="inlineStr">
        <is>
          <t>NFCE</t>
        </is>
      </c>
      <c r="I2078" t="inlineStr">
        <is>
          <t>N Facturas con error</t>
        </is>
      </c>
      <c r="J2078" t="n">
        <v>42</v>
      </c>
    </row>
    <row r="2079">
      <c r="A2079" t="n">
        <v>352</v>
      </c>
      <c r="B2079" t="inlineStr">
        <is>
          <t>Nivel de facturas generadas con error</t>
        </is>
      </c>
      <c r="C2079" t="inlineStr">
        <is>
          <t>Contabilidad</t>
        </is>
      </c>
      <c r="D2079" t="inlineStr">
        <is>
          <t>Semestral</t>
        </is>
      </c>
      <c r="E2079" t="inlineStr">
        <is>
          <t>Negativo</t>
        </is>
      </c>
      <c r="F2079" s="134" t="n">
        <v>45473</v>
      </c>
      <c r="G2079" t="inlineStr">
        <is>
          <t>352-2024-06-30</t>
        </is>
      </c>
      <c r="H2079" t="inlineStr">
        <is>
          <t>NFE</t>
        </is>
      </c>
      <c r="I2079" t="inlineStr">
        <is>
          <t>N Facturas emitidas</t>
        </is>
      </c>
      <c r="J2079" t="n">
        <v>28226</v>
      </c>
    </row>
    <row r="2080">
      <c r="A2080" t="n">
        <v>352</v>
      </c>
      <c r="B2080" t="inlineStr">
        <is>
          <t>Nivel de facturas generadas con error</t>
        </is>
      </c>
      <c r="C2080" t="inlineStr">
        <is>
          <t>Contabilidad</t>
        </is>
      </c>
      <c r="D2080" t="inlineStr">
        <is>
          <t>Semestral</t>
        </is>
      </c>
      <c r="E2080" t="inlineStr">
        <is>
          <t>Negativo</t>
        </is>
      </c>
      <c r="F2080" s="134" t="n">
        <v>45565</v>
      </c>
      <c r="G2080" t="inlineStr">
        <is>
          <t>352-2024-09-30</t>
        </is>
      </c>
      <c r="H2080" t="inlineStr">
        <is>
          <t>NFCE</t>
        </is>
      </c>
      <c r="I2080" t="inlineStr">
        <is>
          <t>N Facturas con error</t>
        </is>
      </c>
      <c r="J2080" t="n">
        <v>1</v>
      </c>
    </row>
    <row r="2081">
      <c r="A2081" t="n">
        <v>352</v>
      </c>
      <c r="B2081" t="inlineStr">
        <is>
          <t>Nivel de facturas generadas con error</t>
        </is>
      </c>
      <c r="C2081" t="inlineStr">
        <is>
          <t>Contabilidad</t>
        </is>
      </c>
      <c r="D2081" t="inlineStr">
        <is>
          <t>Semestral</t>
        </is>
      </c>
      <c r="E2081" t="inlineStr">
        <is>
          <t>Negativo</t>
        </is>
      </c>
      <c r="F2081" s="134" t="n">
        <v>45565</v>
      </c>
      <c r="G2081" t="inlineStr">
        <is>
          <t>352-2024-09-30</t>
        </is>
      </c>
      <c r="H2081" t="inlineStr">
        <is>
          <t>NFE</t>
        </is>
      </c>
      <c r="I2081" t="inlineStr">
        <is>
          <t>N Facturas emitidas</t>
        </is>
      </c>
      <c r="J2081" t="n">
        <v>103607</v>
      </c>
    </row>
    <row r="2082">
      <c r="A2082" t="n">
        <v>352</v>
      </c>
      <c r="B2082" t="inlineStr">
        <is>
          <t>Nivel de facturas generadas con error</t>
        </is>
      </c>
      <c r="C2082" t="inlineStr">
        <is>
          <t>Contabilidad</t>
        </is>
      </c>
      <c r="D2082" t="inlineStr">
        <is>
          <t>Semestral</t>
        </is>
      </c>
      <c r="E2082" t="inlineStr">
        <is>
          <t>Negativo</t>
        </is>
      </c>
      <c r="F2082" s="134" t="n">
        <v>45657</v>
      </c>
      <c r="G2082" t="inlineStr">
        <is>
          <t>352-2024-12-31</t>
        </is>
      </c>
      <c r="H2082" t="inlineStr">
        <is>
          <t>NFCE</t>
        </is>
      </c>
      <c r="I2082" t="inlineStr">
        <is>
          <t>N Facturas con error</t>
        </is>
      </c>
      <c r="J2082" t="n">
        <v>0</v>
      </c>
    </row>
    <row r="2083">
      <c r="A2083" t="n">
        <v>352</v>
      </c>
      <c r="B2083" t="inlineStr">
        <is>
          <t>Nivel de facturas generadas con error</t>
        </is>
      </c>
      <c r="C2083" t="inlineStr">
        <is>
          <t>Contabilidad</t>
        </is>
      </c>
      <c r="D2083" t="inlineStr">
        <is>
          <t>Semestral</t>
        </is>
      </c>
      <c r="E2083" t="inlineStr">
        <is>
          <t>Negativo</t>
        </is>
      </c>
      <c r="F2083" s="134" t="n">
        <v>45657</v>
      </c>
      <c r="G2083" t="inlineStr">
        <is>
          <t>352-2024-12-31</t>
        </is>
      </c>
      <c r="H2083" t="inlineStr">
        <is>
          <t>NFE</t>
        </is>
      </c>
      <c r="I2083" t="inlineStr">
        <is>
          <t>N Facturas emitidas</t>
        </is>
      </c>
      <c r="J2083" t="n">
        <v>33124</v>
      </c>
    </row>
    <row r="2084">
      <c r="A2084" t="n">
        <v>352</v>
      </c>
      <c r="B2084" t="inlineStr">
        <is>
          <t>Nivel de facturas generadas con error</t>
        </is>
      </c>
      <c r="C2084" t="inlineStr">
        <is>
          <t>Contabilidad</t>
        </is>
      </c>
      <c r="D2084" t="inlineStr">
        <is>
          <t>Semestral</t>
        </is>
      </c>
      <c r="E2084" t="inlineStr">
        <is>
          <t>Negativo</t>
        </is>
      </c>
      <c r="F2084" s="134" t="n">
        <v>45747</v>
      </c>
      <c r="G2084" t="inlineStr">
        <is>
          <t>352-2025-03-31</t>
        </is>
      </c>
      <c r="H2084" t="inlineStr">
        <is>
          <t>NFCE</t>
        </is>
      </c>
      <c r="I2084" t="inlineStr">
        <is>
          <t>N Facturas con error</t>
        </is>
      </c>
      <c r="J2084" t="n">
        <v>0</v>
      </c>
    </row>
    <row r="2085">
      <c r="A2085" t="n">
        <v>352</v>
      </c>
      <c r="B2085" t="inlineStr">
        <is>
          <t>Nivel de facturas generadas con error</t>
        </is>
      </c>
      <c r="C2085" t="inlineStr">
        <is>
          <t>Contabilidad</t>
        </is>
      </c>
      <c r="D2085" t="inlineStr">
        <is>
          <t>Semestral</t>
        </is>
      </c>
      <c r="E2085" t="inlineStr">
        <is>
          <t>Negativo</t>
        </is>
      </c>
      <c r="F2085" s="134" t="n">
        <v>45747</v>
      </c>
      <c r="G2085" t="inlineStr">
        <is>
          <t>352-2025-03-31</t>
        </is>
      </c>
      <c r="H2085" t="inlineStr">
        <is>
          <t>NFE</t>
        </is>
      </c>
      <c r="I2085" t="inlineStr">
        <is>
          <t>N Facturas emitidas</t>
        </is>
      </c>
      <c r="J2085" t="n">
        <v>66780</v>
      </c>
    </row>
    <row r="2086">
      <c r="A2086" t="n">
        <v>352</v>
      </c>
      <c r="B2086" t="inlineStr">
        <is>
          <t>Nivel de facturas generadas con error</t>
        </is>
      </c>
      <c r="C2086" t="inlineStr">
        <is>
          <t>Contabilidad</t>
        </is>
      </c>
      <c r="D2086" t="inlineStr">
        <is>
          <t>Semestral</t>
        </is>
      </c>
      <c r="E2086" t="inlineStr">
        <is>
          <t>Negativo</t>
        </is>
      </c>
      <c r="F2086" s="134" t="n">
        <v>45838</v>
      </c>
      <c r="G2086" t="inlineStr">
        <is>
          <t>352-2025-06-30</t>
        </is>
      </c>
      <c r="H2086" t="inlineStr">
        <is>
          <t>NFCE</t>
        </is>
      </c>
      <c r="I2086" t="inlineStr">
        <is>
          <t>N Facturas con error</t>
        </is>
      </c>
      <c r="J2086" t="n">
        <v>3</v>
      </c>
    </row>
    <row r="2087">
      <c r="A2087" t="n">
        <v>352</v>
      </c>
      <c r="B2087" t="inlineStr">
        <is>
          <t>Nivel de facturas generadas con error</t>
        </is>
      </c>
      <c r="C2087" t="inlineStr">
        <is>
          <t>Contabilidad</t>
        </is>
      </c>
      <c r="D2087" t="inlineStr">
        <is>
          <t>Semestral</t>
        </is>
      </c>
      <c r="E2087" t="inlineStr">
        <is>
          <t>Negativo</t>
        </is>
      </c>
      <c r="F2087" s="134" t="n">
        <v>45838</v>
      </c>
      <c r="G2087" t="inlineStr">
        <is>
          <t>352-2025-06-30</t>
        </is>
      </c>
      <c r="H2087" t="inlineStr">
        <is>
          <t>NFE</t>
        </is>
      </c>
      <c r="I2087" t="inlineStr">
        <is>
          <t>N Facturas emitidas</t>
        </is>
      </c>
      <c r="J2087" t="n">
        <v>27655</v>
      </c>
    </row>
    <row r="2088">
      <c r="A2088" t="n">
        <v>352</v>
      </c>
      <c r="B2088" t="inlineStr">
        <is>
          <t>Nivel de facturas generadas con error</t>
        </is>
      </c>
      <c r="C2088" t="inlineStr">
        <is>
          <t>Contabilidad</t>
        </is>
      </c>
      <c r="D2088" t="inlineStr">
        <is>
          <t>Semestral</t>
        </is>
      </c>
      <c r="E2088" t="inlineStr">
        <is>
          <t>Negativo</t>
        </is>
      </c>
      <c r="F2088" s="134" t="n">
        <v>45930</v>
      </c>
      <c r="G2088" t="inlineStr">
        <is>
          <t>352-2025-09-30</t>
        </is>
      </c>
      <c r="H2088" t="inlineStr">
        <is>
          <t>NFCE</t>
        </is>
      </c>
      <c r="I2088" t="inlineStr">
        <is>
          <t>N Facturas con error</t>
        </is>
      </c>
      <c r="J2088" t="n">
        <v>4</v>
      </c>
    </row>
    <row r="2089">
      <c r="A2089" t="n">
        <v>352</v>
      </c>
      <c r="B2089" t="inlineStr">
        <is>
          <t>Nivel de facturas generadas con error</t>
        </is>
      </c>
      <c r="C2089" t="inlineStr">
        <is>
          <t>Contabilidad</t>
        </is>
      </c>
      <c r="D2089" t="inlineStr">
        <is>
          <t>Semestral</t>
        </is>
      </c>
      <c r="E2089" t="inlineStr">
        <is>
          <t>Negativo</t>
        </is>
      </c>
      <c r="F2089" s="134" t="n">
        <v>45930</v>
      </c>
      <c r="G2089" t="inlineStr">
        <is>
          <t>352-2025-09-30</t>
        </is>
      </c>
      <c r="H2089" t="inlineStr">
        <is>
          <t>NFE</t>
        </is>
      </c>
      <c r="I2089" t="inlineStr">
        <is>
          <t>N Facturas emitidas</t>
        </is>
      </c>
      <c r="J2089" t="n">
        <v>75157</v>
      </c>
    </row>
    <row r="2090">
      <c r="A2090" t="n">
        <v>355</v>
      </c>
      <c r="B2090" t="inlineStr">
        <is>
          <t>Indice de liquidez</t>
        </is>
      </c>
      <c r="C2090" t="inlineStr">
        <is>
          <t>Tesorería</t>
        </is>
      </c>
      <c r="D2090" t="inlineStr">
        <is>
          <t>Anual</t>
        </is>
      </c>
      <c r="E2090" t="inlineStr">
        <is>
          <t>Positivo</t>
        </is>
      </c>
      <c r="F2090" s="134" t="n">
        <v>45107</v>
      </c>
      <c r="G2090" t="inlineStr">
        <is>
          <t>355-2023-06-30</t>
        </is>
      </c>
      <c r="H2090" t="inlineStr">
        <is>
          <t>ACTCO</t>
        </is>
      </c>
      <c r="I2090" t="inlineStr">
        <is>
          <t>Activos Corrientes</t>
        </is>
      </c>
      <c r="J2090" t="n">
        <v>34076738815</v>
      </c>
    </row>
    <row r="2091">
      <c r="A2091" t="n">
        <v>355</v>
      </c>
      <c r="B2091" t="inlineStr">
        <is>
          <t>Indice de liquidez</t>
        </is>
      </c>
      <c r="C2091" t="inlineStr">
        <is>
          <t>Tesorería</t>
        </is>
      </c>
      <c r="D2091" t="inlineStr">
        <is>
          <t>Anual</t>
        </is>
      </c>
      <c r="E2091" t="inlineStr">
        <is>
          <t>Positivo</t>
        </is>
      </c>
      <c r="F2091" s="134" t="n">
        <v>45107</v>
      </c>
      <c r="G2091" t="inlineStr">
        <is>
          <t>355-2023-06-30</t>
        </is>
      </c>
      <c r="H2091" t="inlineStr">
        <is>
          <t>PASCO</t>
        </is>
      </c>
      <c r="I2091" t="inlineStr">
        <is>
          <t>Pasivos Corrientes</t>
        </is>
      </c>
      <c r="J2091" t="n">
        <v>107312151905</v>
      </c>
    </row>
    <row r="2092">
      <c r="A2092" t="n">
        <v>355</v>
      </c>
      <c r="B2092" t="inlineStr">
        <is>
          <t>Indice de liquidez</t>
        </is>
      </c>
      <c r="C2092" t="inlineStr">
        <is>
          <t>Tesorería</t>
        </is>
      </c>
      <c r="D2092" t="inlineStr">
        <is>
          <t>Anual</t>
        </is>
      </c>
      <c r="E2092" t="inlineStr">
        <is>
          <t>Positivo</t>
        </is>
      </c>
      <c r="F2092" s="134" t="n">
        <v>45291</v>
      </c>
      <c r="G2092" t="inlineStr">
        <is>
          <t>355-2023-12-31</t>
        </is>
      </c>
      <c r="H2092" t="inlineStr">
        <is>
          <t>ACTCO</t>
        </is>
      </c>
      <c r="I2092" t="inlineStr">
        <is>
          <t>Activos Corrientes</t>
        </is>
      </c>
      <c r="J2092" t="n">
        <v>156437252086</v>
      </c>
    </row>
    <row r="2093">
      <c r="A2093" t="n">
        <v>355</v>
      </c>
      <c r="B2093" t="inlineStr">
        <is>
          <t>Indice de liquidez</t>
        </is>
      </c>
      <c r="C2093" t="inlineStr">
        <is>
          <t>Tesorería</t>
        </is>
      </c>
      <c r="D2093" t="inlineStr">
        <is>
          <t>Anual</t>
        </is>
      </c>
      <c r="E2093" t="inlineStr">
        <is>
          <t>Positivo</t>
        </is>
      </c>
      <c r="F2093" s="134" t="n">
        <v>45291</v>
      </c>
      <c r="G2093" t="inlineStr">
        <is>
          <t>355-2023-12-31</t>
        </is>
      </c>
      <c r="H2093" t="inlineStr">
        <is>
          <t>PASCO</t>
        </is>
      </c>
      <c r="I2093" t="inlineStr">
        <is>
          <t>Pasivos Corrientes</t>
        </is>
      </c>
      <c r="J2093" t="n">
        <v>94858745003</v>
      </c>
    </row>
    <row r="2094">
      <c r="A2094" t="n">
        <v>355</v>
      </c>
      <c r="B2094" t="inlineStr">
        <is>
          <t>Indice de liquidez</t>
        </is>
      </c>
      <c r="C2094" t="inlineStr">
        <is>
          <t>Tesorería</t>
        </is>
      </c>
      <c r="D2094" t="inlineStr">
        <is>
          <t>Anual</t>
        </is>
      </c>
      <c r="E2094" t="inlineStr">
        <is>
          <t>Positivo</t>
        </is>
      </c>
      <c r="F2094" s="134" t="n">
        <v>45657</v>
      </c>
      <c r="G2094" t="inlineStr">
        <is>
          <t>355-2024-12-31</t>
        </is>
      </c>
      <c r="H2094" t="inlineStr">
        <is>
          <t>ACTCO</t>
        </is>
      </c>
      <c r="I2094" t="inlineStr">
        <is>
          <t>Activos Corrientes</t>
        </is>
      </c>
      <c r="J2094" t="n">
        <v>202976266678</v>
      </c>
    </row>
    <row r="2095">
      <c r="A2095" t="n">
        <v>355</v>
      </c>
      <c r="B2095" t="inlineStr">
        <is>
          <t>Indice de liquidez</t>
        </is>
      </c>
      <c r="C2095" t="inlineStr">
        <is>
          <t>Tesorería</t>
        </is>
      </c>
      <c r="D2095" t="inlineStr">
        <is>
          <t>Anual</t>
        </is>
      </c>
      <c r="E2095" t="inlineStr">
        <is>
          <t>Positivo</t>
        </is>
      </c>
      <c r="F2095" s="134" t="n">
        <v>45657</v>
      </c>
      <c r="G2095" t="inlineStr">
        <is>
          <t>355-2024-12-31</t>
        </is>
      </c>
      <c r="H2095" t="inlineStr">
        <is>
          <t>ACTCO</t>
        </is>
      </c>
      <c r="I2095" t="inlineStr">
        <is>
          <t>Activos Corrientes</t>
        </is>
      </c>
      <c r="J2095" t="n">
        <v>202976266678</v>
      </c>
    </row>
    <row r="2096">
      <c r="A2096" t="n">
        <v>355</v>
      </c>
      <c r="B2096" t="inlineStr">
        <is>
          <t>Indice de liquidez</t>
        </is>
      </c>
      <c r="C2096" t="inlineStr">
        <is>
          <t>Tesorería</t>
        </is>
      </c>
      <c r="D2096" t="inlineStr">
        <is>
          <t>Anual</t>
        </is>
      </c>
      <c r="E2096" t="inlineStr">
        <is>
          <t>Positivo</t>
        </is>
      </c>
      <c r="F2096" s="134" t="n">
        <v>45657</v>
      </c>
      <c r="G2096" t="inlineStr">
        <is>
          <t>355-2024-12-31</t>
        </is>
      </c>
      <c r="H2096" t="inlineStr">
        <is>
          <t>PASCO</t>
        </is>
      </c>
      <c r="I2096" t="inlineStr">
        <is>
          <t>Pasivos Corrientes</t>
        </is>
      </c>
      <c r="J2096" t="n">
        <v>120211930492</v>
      </c>
    </row>
    <row r="2097">
      <c r="A2097" t="n">
        <v>355</v>
      </c>
      <c r="B2097" t="inlineStr">
        <is>
          <t>Indice de liquidez</t>
        </is>
      </c>
      <c r="C2097" t="inlineStr">
        <is>
          <t>Tesorería</t>
        </is>
      </c>
      <c r="D2097" t="inlineStr">
        <is>
          <t>Anual</t>
        </is>
      </c>
      <c r="E2097" t="inlineStr">
        <is>
          <t>Positivo</t>
        </is>
      </c>
      <c r="F2097" s="134" t="n">
        <v>46022</v>
      </c>
      <c r="G2097" t="inlineStr">
        <is>
          <t>355-2025-12-31</t>
        </is>
      </c>
      <c r="H2097" t="inlineStr">
        <is>
          <t>ACTCO</t>
        </is>
      </c>
      <c r="I2097" t="inlineStr">
        <is>
          <t>Activos Corrientes</t>
        </is>
      </c>
      <c r="J2097" t="n">
        <v>224201142519</v>
      </c>
    </row>
    <row r="2098">
      <c r="A2098" t="n">
        <v>355</v>
      </c>
      <c r="B2098" t="inlineStr">
        <is>
          <t>Indice de liquidez</t>
        </is>
      </c>
      <c r="C2098" t="inlineStr">
        <is>
          <t>Tesorería</t>
        </is>
      </c>
      <c r="D2098" t="inlineStr">
        <is>
          <t>Anual</t>
        </is>
      </c>
      <c r="E2098" t="inlineStr">
        <is>
          <t>Positivo</t>
        </is>
      </c>
      <c r="F2098" s="134" t="n">
        <v>46022</v>
      </c>
      <c r="G2098" t="inlineStr">
        <is>
          <t>355-2025-12-31</t>
        </is>
      </c>
      <c r="H2098" t="inlineStr">
        <is>
          <t>PASCO</t>
        </is>
      </c>
      <c r="I2098" t="inlineStr">
        <is>
          <t>Pasivos Corrientes</t>
        </is>
      </c>
      <c r="J2098" t="n">
        <v>143878770800</v>
      </c>
    </row>
    <row r="2099">
      <c r="A2099" t="n">
        <v>356</v>
      </c>
      <c r="B2099" t="inlineStr">
        <is>
          <t>Indice de Endeudamiento</t>
        </is>
      </c>
      <c r="C2099" t="inlineStr">
        <is>
          <t>Tesorería</t>
        </is>
      </c>
      <c r="D2099" t="inlineStr">
        <is>
          <t>Trimestral</t>
        </is>
      </c>
      <c r="E2099" t="inlineStr">
        <is>
          <t>Negativo</t>
        </is>
      </c>
      <c r="F2099" s="134" t="n">
        <v>45107</v>
      </c>
      <c r="G2099" t="inlineStr">
        <is>
          <t>356-2023-06-30</t>
        </is>
      </c>
      <c r="H2099" t="inlineStr">
        <is>
          <t>PAST</t>
        </is>
      </c>
      <c r="I2099" t="inlineStr">
        <is>
          <t>Pasivo total</t>
        </is>
      </c>
      <c r="J2099" t="n">
        <v>175616973550</v>
      </c>
    </row>
    <row r="2100">
      <c r="A2100" t="n">
        <v>356</v>
      </c>
      <c r="B2100" t="inlineStr">
        <is>
          <t>Indice de Endeudamiento</t>
        </is>
      </c>
      <c r="C2100" t="inlineStr">
        <is>
          <t>Tesorería</t>
        </is>
      </c>
      <c r="D2100" t="inlineStr">
        <is>
          <t>Trimestral</t>
        </is>
      </c>
      <c r="E2100" t="inlineStr">
        <is>
          <t>Negativo</t>
        </is>
      </c>
      <c r="F2100" s="134" t="n">
        <v>45107</v>
      </c>
      <c r="G2100" t="inlineStr">
        <is>
          <t>356-2023-06-30</t>
        </is>
      </c>
      <c r="H2100" t="inlineStr">
        <is>
          <t>ACTTO</t>
        </is>
      </c>
      <c r="I2100" t="inlineStr">
        <is>
          <t>Activo Total</t>
        </is>
      </c>
      <c r="J2100" t="n">
        <v>356843807178</v>
      </c>
    </row>
    <row r="2101">
      <c r="A2101" t="n">
        <v>356</v>
      </c>
      <c r="B2101" t="inlineStr">
        <is>
          <t>Indice de Endeudamiento</t>
        </is>
      </c>
      <c r="C2101" t="inlineStr">
        <is>
          <t>Tesorería</t>
        </is>
      </c>
      <c r="D2101" t="inlineStr">
        <is>
          <t>Trimestral</t>
        </is>
      </c>
      <c r="E2101" t="inlineStr">
        <is>
          <t>Negativo</t>
        </is>
      </c>
      <c r="F2101" s="134" t="n">
        <v>45291</v>
      </c>
      <c r="G2101" t="inlineStr">
        <is>
          <t>356-2023-12-31</t>
        </is>
      </c>
      <c r="H2101" t="inlineStr">
        <is>
          <t>PAST</t>
        </is>
      </c>
      <c r="I2101" t="inlineStr">
        <is>
          <t>Pasivo total</t>
        </is>
      </c>
      <c r="J2101" t="n">
        <v>296928344166</v>
      </c>
    </row>
    <row r="2102">
      <c r="A2102" t="n">
        <v>356</v>
      </c>
      <c r="B2102" t="inlineStr">
        <is>
          <t>Indice de Endeudamiento</t>
        </is>
      </c>
      <c r="C2102" t="inlineStr">
        <is>
          <t>Tesorería</t>
        </is>
      </c>
      <c r="D2102" t="inlineStr">
        <is>
          <t>Trimestral</t>
        </is>
      </c>
      <c r="E2102" t="inlineStr">
        <is>
          <t>Negativo</t>
        </is>
      </c>
      <c r="F2102" s="134" t="n">
        <v>45291</v>
      </c>
      <c r="G2102" t="inlineStr">
        <is>
          <t>356-2023-12-31</t>
        </is>
      </c>
      <c r="H2102" t="inlineStr">
        <is>
          <t>ACTTO</t>
        </is>
      </c>
      <c r="I2102" t="inlineStr">
        <is>
          <t>Activo Total</t>
        </is>
      </c>
      <c r="J2102" t="n">
        <v>482525134156</v>
      </c>
    </row>
    <row r="2103">
      <c r="A2103" t="n">
        <v>356</v>
      </c>
      <c r="B2103" t="inlineStr">
        <is>
          <t>Indice de Endeudamiento</t>
        </is>
      </c>
      <c r="C2103" t="inlineStr">
        <is>
          <t>Tesorería</t>
        </is>
      </c>
      <c r="D2103" t="inlineStr">
        <is>
          <t>Trimestral</t>
        </is>
      </c>
      <c r="E2103" t="inlineStr">
        <is>
          <t>Negativo</t>
        </is>
      </c>
      <c r="F2103" s="134" t="n">
        <v>45473</v>
      </c>
      <c r="G2103" t="inlineStr">
        <is>
          <t>356-2024-06-30</t>
        </is>
      </c>
      <c r="H2103" t="inlineStr">
        <is>
          <t>PAST</t>
        </is>
      </c>
      <c r="I2103" t="inlineStr">
        <is>
          <t>Pasivo total</t>
        </is>
      </c>
      <c r="J2103" t="n">
        <v>223703949914</v>
      </c>
    </row>
    <row r="2104">
      <c r="A2104" t="n">
        <v>356</v>
      </c>
      <c r="B2104" t="inlineStr">
        <is>
          <t>Indice de Endeudamiento</t>
        </is>
      </c>
      <c r="C2104" t="inlineStr">
        <is>
          <t>Tesorería</t>
        </is>
      </c>
      <c r="D2104" t="inlineStr">
        <is>
          <t>Trimestral</t>
        </is>
      </c>
      <c r="E2104" t="inlineStr">
        <is>
          <t>Negativo</t>
        </is>
      </c>
      <c r="F2104" s="134" t="n">
        <v>45473</v>
      </c>
      <c r="G2104" t="inlineStr">
        <is>
          <t>356-2024-06-30</t>
        </is>
      </c>
      <c r="H2104" t="inlineStr">
        <is>
          <t>ACTTO</t>
        </is>
      </c>
      <c r="I2104" t="inlineStr">
        <is>
          <t>Activo Total</t>
        </is>
      </c>
      <c r="J2104" t="n">
        <v>413686461584</v>
      </c>
    </row>
    <row r="2105">
      <c r="A2105" t="n">
        <v>356</v>
      </c>
      <c r="B2105" t="inlineStr">
        <is>
          <t>Indice de Endeudamiento</t>
        </is>
      </c>
      <c r="C2105" t="inlineStr">
        <is>
          <t>Tesorería</t>
        </is>
      </c>
      <c r="D2105" t="inlineStr">
        <is>
          <t>Trimestral</t>
        </is>
      </c>
      <c r="E2105" t="inlineStr">
        <is>
          <t>Negativo</t>
        </is>
      </c>
      <c r="F2105" s="134" t="n">
        <v>45657</v>
      </c>
      <c r="G2105" t="inlineStr">
        <is>
          <t>356-2024-12-31</t>
        </is>
      </c>
      <c r="H2105" t="inlineStr">
        <is>
          <t>PAST</t>
        </is>
      </c>
      <c r="I2105" t="inlineStr">
        <is>
          <t>Pasivo total</t>
        </is>
      </c>
      <c r="J2105" t="n">
        <v>362868829982</v>
      </c>
    </row>
    <row r="2106">
      <c r="A2106" t="n">
        <v>356</v>
      </c>
      <c r="B2106" t="inlineStr">
        <is>
          <t>Indice de Endeudamiento</t>
        </is>
      </c>
      <c r="C2106" t="inlineStr">
        <is>
          <t>Tesorería</t>
        </is>
      </c>
      <c r="D2106" t="inlineStr">
        <is>
          <t>Trimestral</t>
        </is>
      </c>
      <c r="E2106" t="inlineStr">
        <is>
          <t>Negativo</t>
        </is>
      </c>
      <c r="F2106" s="134" t="n">
        <v>45657</v>
      </c>
      <c r="G2106" t="inlineStr">
        <is>
          <t>356-2024-12-31</t>
        </is>
      </c>
      <c r="H2106" t="inlineStr">
        <is>
          <t>ACTTO</t>
        </is>
      </c>
      <c r="I2106" t="inlineStr">
        <is>
          <t>Activo Total</t>
        </is>
      </c>
      <c r="J2106" t="n">
        <v>553606722837</v>
      </c>
    </row>
    <row r="2107">
      <c r="A2107" t="n">
        <v>356</v>
      </c>
      <c r="B2107" t="inlineStr">
        <is>
          <t>Indice de Endeudamiento</t>
        </is>
      </c>
      <c r="C2107" t="inlineStr">
        <is>
          <t>Tesorería</t>
        </is>
      </c>
      <c r="D2107" t="inlineStr">
        <is>
          <t>Trimestral</t>
        </is>
      </c>
      <c r="E2107" t="inlineStr">
        <is>
          <t>Negativo</t>
        </is>
      </c>
      <c r="F2107" s="134" t="n">
        <v>45838</v>
      </c>
      <c r="G2107" t="inlineStr">
        <is>
          <t>356-2025-06-30</t>
        </is>
      </c>
      <c r="H2107" t="inlineStr">
        <is>
          <t>PAST</t>
        </is>
      </c>
      <c r="I2107" t="inlineStr">
        <is>
          <t>Pasivo total</t>
        </is>
      </c>
      <c r="J2107" t="n">
        <v>192968672029</v>
      </c>
    </row>
    <row r="2108">
      <c r="A2108" t="n">
        <v>356</v>
      </c>
      <c r="B2108" t="inlineStr">
        <is>
          <t>Indice de Endeudamiento</t>
        </is>
      </c>
      <c r="C2108" t="inlineStr">
        <is>
          <t>Tesorería</t>
        </is>
      </c>
      <c r="D2108" t="inlineStr">
        <is>
          <t>Trimestral</t>
        </is>
      </c>
      <c r="E2108" t="inlineStr">
        <is>
          <t>Negativo</t>
        </is>
      </c>
      <c r="F2108" s="134" t="n">
        <v>45838</v>
      </c>
      <c r="G2108" t="inlineStr">
        <is>
          <t>356-2025-06-30</t>
        </is>
      </c>
      <c r="H2108" t="inlineStr">
        <is>
          <t>ACTTO</t>
        </is>
      </c>
      <c r="I2108" t="inlineStr">
        <is>
          <t>Activo Total</t>
        </is>
      </c>
      <c r="J2108" t="n">
        <v>392682685085</v>
      </c>
    </row>
    <row r="2109">
      <c r="A2109" t="n">
        <v>356</v>
      </c>
      <c r="B2109" t="inlineStr">
        <is>
          <t>Indice de Endeudamiento</t>
        </is>
      </c>
      <c r="C2109" t="inlineStr">
        <is>
          <t>Tesorería</t>
        </is>
      </c>
      <c r="D2109" t="inlineStr">
        <is>
          <t>Trimestral</t>
        </is>
      </c>
      <c r="E2109" t="inlineStr">
        <is>
          <t>Negativo</t>
        </is>
      </c>
      <c r="F2109" s="134" t="n">
        <v>46022</v>
      </c>
      <c r="G2109" t="inlineStr">
        <is>
          <t>356-2025-12-31</t>
        </is>
      </c>
      <c r="H2109" t="inlineStr">
        <is>
          <t>PAST</t>
        </is>
      </c>
      <c r="I2109" t="inlineStr">
        <is>
          <t>Pasivo total</t>
        </is>
      </c>
      <c r="J2109" t="n">
        <v>361196306331</v>
      </c>
    </row>
    <row r="2110">
      <c r="A2110" t="n">
        <v>356</v>
      </c>
      <c r="B2110" t="inlineStr">
        <is>
          <t>Indice de Endeudamiento</t>
        </is>
      </c>
      <c r="C2110" t="inlineStr">
        <is>
          <t>Tesorería</t>
        </is>
      </c>
      <c r="D2110" t="inlineStr">
        <is>
          <t>Trimestral</t>
        </is>
      </c>
      <c r="E2110" t="inlineStr">
        <is>
          <t>Negativo</t>
        </is>
      </c>
      <c r="F2110" s="134" t="n">
        <v>46022</v>
      </c>
      <c r="G2110" t="inlineStr">
        <is>
          <t>356-2025-12-31</t>
        </is>
      </c>
      <c r="H2110" t="inlineStr">
        <is>
          <t>ACTTO</t>
        </is>
      </c>
      <c r="I2110" t="inlineStr">
        <is>
          <t>Activo Total</t>
        </is>
      </c>
      <c r="J2110" t="n">
        <v>557698136488</v>
      </c>
    </row>
    <row r="2111">
      <c r="A2111" t="n">
        <v>357</v>
      </c>
      <c r="B2111" t="inlineStr">
        <is>
          <t>Cartera - Metrica</t>
        </is>
      </c>
      <c r="C2111" t="inlineStr">
        <is>
          <t>Tesorería</t>
        </is>
      </c>
      <c r="D2111" t="inlineStr">
        <is>
          <t>Trimestral</t>
        </is>
      </c>
      <c r="E2111" t="inlineStr">
        <is>
          <t>Positivo</t>
        </is>
      </c>
      <c r="F2111" s="134" t="n">
        <v>45107</v>
      </c>
      <c r="G2111" t="inlineStr">
        <is>
          <t>357-2023-06-30</t>
        </is>
      </c>
      <c r="H2111" t="inlineStr">
        <is>
          <t>CM360</t>
        </is>
      </c>
      <c r="I2111" t="inlineStr">
        <is>
          <t>Cartera mayor a 360 días</t>
        </is>
      </c>
      <c r="J2111" t="n">
        <v>204084524</v>
      </c>
    </row>
    <row r="2112">
      <c r="A2112" t="n">
        <v>357</v>
      </c>
      <c r="B2112" t="inlineStr">
        <is>
          <t>Cartera - Metrica</t>
        </is>
      </c>
      <c r="C2112" t="inlineStr">
        <is>
          <t>Tesorería</t>
        </is>
      </c>
      <c r="D2112" t="inlineStr">
        <is>
          <t>Trimestral</t>
        </is>
      </c>
      <c r="E2112" t="inlineStr">
        <is>
          <t>Positivo</t>
        </is>
      </c>
      <c r="F2112" s="134" t="n">
        <v>45107</v>
      </c>
      <c r="G2112" t="inlineStr">
        <is>
          <t>357-2023-06-30</t>
        </is>
      </c>
      <c r="H2112" t="inlineStr">
        <is>
          <t>TCAR</t>
        </is>
      </c>
      <c r="I2112" t="inlineStr">
        <is>
          <t>Total cartera</t>
        </is>
      </c>
      <c r="J2112" t="n">
        <v>6790288397</v>
      </c>
    </row>
    <row r="2113">
      <c r="A2113" t="n">
        <v>357</v>
      </c>
      <c r="B2113" t="inlineStr">
        <is>
          <t>Cartera - Metrica</t>
        </is>
      </c>
      <c r="C2113" t="inlineStr">
        <is>
          <t>Tesorería</t>
        </is>
      </c>
      <c r="D2113" t="inlineStr">
        <is>
          <t>Trimestral</t>
        </is>
      </c>
      <c r="E2113" t="inlineStr">
        <is>
          <t>Positivo</t>
        </is>
      </c>
      <c r="F2113" s="134" t="n">
        <v>45291</v>
      </c>
      <c r="G2113" t="inlineStr">
        <is>
          <t>357-2023-12-31</t>
        </is>
      </c>
      <c r="H2113" t="inlineStr">
        <is>
          <t>CM360</t>
        </is>
      </c>
      <c r="I2113" t="inlineStr">
        <is>
          <t>Cartera mayor a 360 días</t>
        </is>
      </c>
      <c r="J2113" t="n">
        <v>486107677</v>
      </c>
    </row>
    <row r="2114">
      <c r="A2114" t="n">
        <v>357</v>
      </c>
      <c r="B2114" t="inlineStr">
        <is>
          <t>Cartera - Metrica</t>
        </is>
      </c>
      <c r="C2114" t="inlineStr">
        <is>
          <t>Tesorería</t>
        </is>
      </c>
      <c r="D2114" t="inlineStr">
        <is>
          <t>Trimestral</t>
        </is>
      </c>
      <c r="E2114" t="inlineStr">
        <is>
          <t>Positivo</t>
        </is>
      </c>
      <c r="F2114" s="134" t="n">
        <v>45291</v>
      </c>
      <c r="G2114" t="inlineStr">
        <is>
          <t>357-2023-12-31</t>
        </is>
      </c>
      <c r="H2114" t="inlineStr">
        <is>
          <t>TCAR</t>
        </is>
      </c>
      <c r="I2114" t="inlineStr">
        <is>
          <t>Total cartera</t>
        </is>
      </c>
      <c r="J2114" t="n">
        <v>10935588773</v>
      </c>
    </row>
    <row r="2115">
      <c r="A2115" t="n">
        <v>357</v>
      </c>
      <c r="B2115" t="inlineStr">
        <is>
          <t>Cartera - Metrica</t>
        </is>
      </c>
      <c r="C2115" t="inlineStr">
        <is>
          <t>Tesorería</t>
        </is>
      </c>
      <c r="D2115" t="inlineStr">
        <is>
          <t>Trimestral</t>
        </is>
      </c>
      <c r="E2115" t="inlineStr">
        <is>
          <t>Positivo</t>
        </is>
      </c>
      <c r="F2115" s="134" t="n">
        <v>45473</v>
      </c>
      <c r="G2115" t="inlineStr">
        <is>
          <t>357-2024-06-30</t>
        </is>
      </c>
      <c r="H2115" t="inlineStr">
        <is>
          <t>CM360</t>
        </is>
      </c>
      <c r="I2115" t="inlineStr">
        <is>
          <t>Cartera mayor a 360 días</t>
        </is>
      </c>
      <c r="J2115" t="n">
        <v>480355228</v>
      </c>
    </row>
    <row r="2116">
      <c r="A2116" t="n">
        <v>357</v>
      </c>
      <c r="B2116" t="inlineStr">
        <is>
          <t>Cartera - Metrica</t>
        </is>
      </c>
      <c r="C2116" t="inlineStr">
        <is>
          <t>Tesorería</t>
        </is>
      </c>
      <c r="D2116" t="inlineStr">
        <is>
          <t>Trimestral</t>
        </is>
      </c>
      <c r="E2116" t="inlineStr">
        <is>
          <t>Positivo</t>
        </is>
      </c>
      <c r="F2116" s="134" t="n">
        <v>45473</v>
      </c>
      <c r="G2116" t="inlineStr">
        <is>
          <t>357-2024-06-30</t>
        </is>
      </c>
      <c r="H2116" t="inlineStr">
        <is>
          <t>TCAR</t>
        </is>
      </c>
      <c r="I2116" t="inlineStr">
        <is>
          <t>Total cartera</t>
        </is>
      </c>
      <c r="J2116" t="n">
        <v>12399041747</v>
      </c>
    </row>
    <row r="2117">
      <c r="A2117" t="n">
        <v>357</v>
      </c>
      <c r="B2117" t="inlineStr">
        <is>
          <t>Cartera - Metrica</t>
        </is>
      </c>
      <c r="C2117" t="inlineStr">
        <is>
          <t>Tesorería</t>
        </is>
      </c>
      <c r="D2117" t="inlineStr">
        <is>
          <t>Trimestral</t>
        </is>
      </c>
      <c r="E2117" t="inlineStr">
        <is>
          <t>Positivo</t>
        </is>
      </c>
      <c r="F2117" s="134" t="n">
        <v>45657</v>
      </c>
      <c r="G2117" t="inlineStr">
        <is>
          <t>357-2024-12-31</t>
        </is>
      </c>
      <c r="H2117" t="inlineStr">
        <is>
          <t>CM360</t>
        </is>
      </c>
      <c r="I2117" t="inlineStr">
        <is>
          <t>Cartera mayor a 360 días</t>
        </is>
      </c>
      <c r="J2117" t="n">
        <v>54494751</v>
      </c>
    </row>
    <row r="2118">
      <c r="A2118" t="n">
        <v>357</v>
      </c>
      <c r="B2118" t="inlineStr">
        <is>
          <t>Cartera - Metrica</t>
        </is>
      </c>
      <c r="C2118" t="inlineStr">
        <is>
          <t>Tesorería</t>
        </is>
      </c>
      <c r="D2118" t="inlineStr">
        <is>
          <t>Trimestral</t>
        </is>
      </c>
      <c r="E2118" t="inlineStr">
        <is>
          <t>Positivo</t>
        </is>
      </c>
      <c r="F2118" s="134" t="n">
        <v>45657</v>
      </c>
      <c r="G2118" t="inlineStr">
        <is>
          <t>357-2024-12-31</t>
        </is>
      </c>
      <c r="H2118" t="inlineStr">
        <is>
          <t>TCAR</t>
        </is>
      </c>
      <c r="I2118" t="inlineStr">
        <is>
          <t>Total cartera</t>
        </is>
      </c>
      <c r="J2118" t="n">
        <v>10637928653</v>
      </c>
    </row>
    <row r="2119">
      <c r="A2119" t="n">
        <v>357</v>
      </c>
      <c r="B2119" t="inlineStr">
        <is>
          <t>Cartera - Metrica</t>
        </is>
      </c>
      <c r="C2119" t="inlineStr">
        <is>
          <t>Tesorería</t>
        </is>
      </c>
      <c r="D2119" t="inlineStr">
        <is>
          <t>Trimestral</t>
        </is>
      </c>
      <c r="E2119" t="inlineStr">
        <is>
          <t>Positivo</t>
        </is>
      </c>
      <c r="F2119" s="134" t="n">
        <v>45838</v>
      </c>
      <c r="G2119" t="inlineStr">
        <is>
          <t>357-2025-06-30</t>
        </is>
      </c>
      <c r="H2119" t="inlineStr">
        <is>
          <t>CM360</t>
        </is>
      </c>
      <c r="I2119" t="inlineStr">
        <is>
          <t>Cartera mayor a 360 días</t>
        </is>
      </c>
      <c r="J2119" t="n">
        <v>72935000</v>
      </c>
    </row>
    <row r="2120">
      <c r="A2120" t="n">
        <v>357</v>
      </c>
      <c r="B2120" t="inlineStr">
        <is>
          <t>Cartera - Metrica</t>
        </is>
      </c>
      <c r="C2120" t="inlineStr">
        <is>
          <t>Tesorería</t>
        </is>
      </c>
      <c r="D2120" t="inlineStr">
        <is>
          <t>Trimestral</t>
        </is>
      </c>
      <c r="E2120" t="inlineStr">
        <is>
          <t>Positivo</t>
        </is>
      </c>
      <c r="F2120" s="134" t="n">
        <v>45838</v>
      </c>
      <c r="G2120" t="inlineStr">
        <is>
          <t>357-2025-06-30</t>
        </is>
      </c>
      <c r="H2120" t="inlineStr">
        <is>
          <t>TCAR</t>
        </is>
      </c>
      <c r="I2120" t="inlineStr">
        <is>
          <t>Total cartera</t>
        </is>
      </c>
      <c r="J2120" t="n">
        <v>8588044287</v>
      </c>
    </row>
    <row r="2121">
      <c r="A2121" t="n">
        <v>357</v>
      </c>
      <c r="B2121" t="inlineStr">
        <is>
          <t>Cartera - Metrica</t>
        </is>
      </c>
      <c r="C2121" t="inlineStr">
        <is>
          <t>Tesorería</t>
        </is>
      </c>
      <c r="D2121" t="inlineStr">
        <is>
          <t>Trimestral</t>
        </is>
      </c>
      <c r="E2121" t="inlineStr">
        <is>
          <t>Positivo</t>
        </is>
      </c>
      <c r="F2121" s="134" t="n">
        <v>46022</v>
      </c>
      <c r="G2121" t="inlineStr">
        <is>
          <t>357-2025-12-31</t>
        </is>
      </c>
      <c r="H2121" t="inlineStr">
        <is>
          <t>CM360</t>
        </is>
      </c>
      <c r="I2121" t="inlineStr">
        <is>
          <t>Cartera mayor a 360 días</t>
        </is>
      </c>
      <c r="J2121" t="n">
        <v>44023970</v>
      </c>
    </row>
    <row r="2122">
      <c r="A2122" t="n">
        <v>357</v>
      </c>
      <c r="B2122" t="inlineStr">
        <is>
          <t>Cartera - Metrica</t>
        </is>
      </c>
      <c r="C2122" t="inlineStr">
        <is>
          <t>Tesorería</t>
        </is>
      </c>
      <c r="D2122" t="inlineStr">
        <is>
          <t>Trimestral</t>
        </is>
      </c>
      <c r="E2122" t="inlineStr">
        <is>
          <t>Positivo</t>
        </is>
      </c>
      <c r="F2122" s="134" t="n">
        <v>46022</v>
      </c>
      <c r="G2122" t="inlineStr">
        <is>
          <t>357-2025-12-31</t>
        </is>
      </c>
      <c r="H2122" t="inlineStr">
        <is>
          <t>TCAR</t>
        </is>
      </c>
      <c r="I2122" t="inlineStr">
        <is>
          <t>Total cartera</t>
        </is>
      </c>
      <c r="J2122" t="n">
        <v>10049277970</v>
      </c>
    </row>
    <row r="2123">
      <c r="A2123" t="n">
        <v>358</v>
      </c>
      <c r="B2123" t="inlineStr">
        <is>
          <t>Nivel de acompañamiento a estudiantes en práctica</t>
        </is>
      </c>
      <c r="C2123" t="inlineStr">
        <is>
          <t>Prácticas</t>
        </is>
      </c>
      <c r="D2123" t="inlineStr">
        <is>
          <t>Trimestral</t>
        </is>
      </c>
      <c r="E2123" t="inlineStr">
        <is>
          <t>Positivo</t>
        </is>
      </c>
      <c r="F2123" s="134" t="n">
        <v>45107</v>
      </c>
      <c r="G2123" t="inlineStr">
        <is>
          <t>358-2023-06-30</t>
        </is>
      </c>
      <c r="H2123" t="inlineStr">
        <is>
          <t>NESEG</t>
        </is>
      </c>
      <c r="I2123" t="inlineStr">
        <is>
          <t>Número de Estudiantes visitados en seguimiento</t>
        </is>
      </c>
      <c r="J2123" t="n">
        <v>675</v>
      </c>
    </row>
    <row r="2124">
      <c r="A2124" t="n">
        <v>358</v>
      </c>
      <c r="B2124" t="inlineStr">
        <is>
          <t>Nivel de acompañamiento a estudiantes en práctica</t>
        </is>
      </c>
      <c r="C2124" t="inlineStr">
        <is>
          <t>Prácticas</t>
        </is>
      </c>
      <c r="D2124" t="inlineStr">
        <is>
          <t>Trimestral</t>
        </is>
      </c>
      <c r="E2124" t="inlineStr">
        <is>
          <t>Positivo</t>
        </is>
      </c>
      <c r="F2124" s="134" t="n">
        <v>45107</v>
      </c>
      <c r="G2124" t="inlineStr">
        <is>
          <t>358-2023-06-30</t>
        </is>
      </c>
      <c r="H2124" t="inlineStr">
        <is>
          <t>NEL</t>
        </is>
      </c>
      <c r="I2124" t="inlineStr">
        <is>
          <t>Número de estudiantes que requieren seguimiento</t>
        </is>
      </c>
      <c r="J2124" t="n">
        <v>776</v>
      </c>
    </row>
    <row r="2125">
      <c r="A2125" t="n">
        <v>358</v>
      </c>
      <c r="B2125" t="inlineStr">
        <is>
          <t>Nivel de acompañamiento a estudiantes en práctica</t>
        </is>
      </c>
      <c r="C2125" t="inlineStr">
        <is>
          <t>Prácticas</t>
        </is>
      </c>
      <c r="D2125" t="inlineStr">
        <is>
          <t>Trimestral</t>
        </is>
      </c>
      <c r="E2125" t="inlineStr">
        <is>
          <t>Positivo</t>
        </is>
      </c>
      <c r="F2125" s="134" t="n">
        <v>45291</v>
      </c>
      <c r="G2125" t="inlineStr">
        <is>
          <t>358-2023-12-31</t>
        </is>
      </c>
      <c r="H2125" t="inlineStr">
        <is>
          <t>NESEG</t>
        </is>
      </c>
      <c r="I2125" t="inlineStr">
        <is>
          <t>Número de Estudiantes visitados en seguimiento</t>
        </is>
      </c>
      <c r="J2125" t="n">
        <v>912</v>
      </c>
    </row>
    <row r="2126">
      <c r="A2126" t="n">
        <v>358</v>
      </c>
      <c r="B2126" t="inlineStr">
        <is>
          <t>Nivel de acompañamiento a estudiantes en práctica</t>
        </is>
      </c>
      <c r="C2126" t="inlineStr">
        <is>
          <t>Prácticas</t>
        </is>
      </c>
      <c r="D2126" t="inlineStr">
        <is>
          <t>Trimestral</t>
        </is>
      </c>
      <c r="E2126" t="inlineStr">
        <is>
          <t>Positivo</t>
        </is>
      </c>
      <c r="F2126" s="134" t="n">
        <v>45291</v>
      </c>
      <c r="G2126" t="inlineStr">
        <is>
          <t>358-2023-12-31</t>
        </is>
      </c>
      <c r="H2126" t="inlineStr">
        <is>
          <t>NEL</t>
        </is>
      </c>
      <c r="I2126" t="inlineStr">
        <is>
          <t>Número de estudiantes que requieren seguimiento</t>
        </is>
      </c>
      <c r="J2126" t="n">
        <v>960</v>
      </c>
    </row>
    <row r="2127">
      <c r="A2127" t="n">
        <v>358</v>
      </c>
      <c r="B2127" t="inlineStr">
        <is>
          <t>Nivel de acompañamiento a estudiantes en práctica</t>
        </is>
      </c>
      <c r="C2127" t="inlineStr">
        <is>
          <t>Prácticas</t>
        </is>
      </c>
      <c r="D2127" t="inlineStr">
        <is>
          <t>Trimestral</t>
        </is>
      </c>
      <c r="E2127" t="inlineStr">
        <is>
          <t>Positivo</t>
        </is>
      </c>
      <c r="F2127" s="134" t="n">
        <v>45473</v>
      </c>
      <c r="G2127" t="inlineStr">
        <is>
          <t>358-2024-06-30</t>
        </is>
      </c>
      <c r="H2127" t="inlineStr">
        <is>
          <t>NESEG</t>
        </is>
      </c>
      <c r="I2127" t="inlineStr">
        <is>
          <t>Número de Estudiantes visitados en seguimiento</t>
        </is>
      </c>
      <c r="J2127" t="n">
        <v>2388</v>
      </c>
    </row>
    <row r="2128">
      <c r="A2128" t="n">
        <v>358</v>
      </c>
      <c r="B2128" t="inlineStr">
        <is>
          <t>Nivel de acompañamiento a estudiantes en práctica</t>
        </is>
      </c>
      <c r="C2128" t="inlineStr">
        <is>
          <t>Prácticas</t>
        </is>
      </c>
      <c r="D2128" t="inlineStr">
        <is>
          <t>Trimestral</t>
        </is>
      </c>
      <c r="E2128" t="inlineStr">
        <is>
          <t>Positivo</t>
        </is>
      </c>
      <c r="F2128" s="134" t="n">
        <v>45473</v>
      </c>
      <c r="G2128" t="inlineStr">
        <is>
          <t>358-2024-06-30</t>
        </is>
      </c>
      <c r="H2128" t="inlineStr">
        <is>
          <t>NEL</t>
        </is>
      </c>
      <c r="I2128" t="inlineStr">
        <is>
          <t>Número de estudiantes que requieren seguimiento</t>
        </is>
      </c>
      <c r="J2128" t="n">
        <v>2437</v>
      </c>
    </row>
    <row r="2129">
      <c r="A2129" t="n">
        <v>358</v>
      </c>
      <c r="B2129" t="inlineStr">
        <is>
          <t>Nivel de acompañamiento a estudiantes en práctica</t>
        </is>
      </c>
      <c r="C2129" t="inlineStr">
        <is>
          <t>Prácticas</t>
        </is>
      </c>
      <c r="D2129" t="inlineStr">
        <is>
          <t>Trimestral</t>
        </is>
      </c>
      <c r="E2129" t="inlineStr">
        <is>
          <t>Positivo</t>
        </is>
      </c>
      <c r="F2129" s="134" t="n">
        <v>45657</v>
      </c>
      <c r="G2129" t="inlineStr">
        <is>
          <t>358-2024-12-31</t>
        </is>
      </c>
      <c r="H2129" t="inlineStr">
        <is>
          <t>NESEG</t>
        </is>
      </c>
      <c r="I2129" t="inlineStr">
        <is>
          <t>Número de Estudiantes visitados en seguimiento</t>
        </is>
      </c>
      <c r="J2129" t="n">
        <v>2130</v>
      </c>
    </row>
    <row r="2130">
      <c r="A2130" t="n">
        <v>358</v>
      </c>
      <c r="B2130" t="inlineStr">
        <is>
          <t>Nivel de acompañamiento a estudiantes en práctica</t>
        </is>
      </c>
      <c r="C2130" t="inlineStr">
        <is>
          <t>Prácticas</t>
        </is>
      </c>
      <c r="D2130" t="inlineStr">
        <is>
          <t>Trimestral</t>
        </is>
      </c>
      <c r="E2130" t="inlineStr">
        <is>
          <t>Positivo</t>
        </is>
      </c>
      <c r="F2130" s="134" t="n">
        <v>45657</v>
      </c>
      <c r="G2130" t="inlineStr">
        <is>
          <t>358-2024-12-31</t>
        </is>
      </c>
      <c r="H2130" t="inlineStr">
        <is>
          <t>NEL</t>
        </is>
      </c>
      <c r="I2130" t="inlineStr">
        <is>
          <t>Número de estudiantes que requieren seguimiento</t>
        </is>
      </c>
      <c r="J2130" t="n">
        <v>2130</v>
      </c>
    </row>
    <row r="2131">
      <c r="A2131" t="n">
        <v>358</v>
      </c>
      <c r="B2131" t="inlineStr">
        <is>
          <t>Nivel de acompañamiento a estudiantes en práctica</t>
        </is>
      </c>
      <c r="C2131" t="inlineStr">
        <is>
          <t>Prácticas</t>
        </is>
      </c>
      <c r="D2131" t="inlineStr">
        <is>
          <t>Trimestral</t>
        </is>
      </c>
      <c r="E2131" t="inlineStr">
        <is>
          <t>Positivo</t>
        </is>
      </c>
      <c r="F2131" s="134" t="n">
        <v>45838</v>
      </c>
      <c r="G2131" t="inlineStr">
        <is>
          <t>358-2025-06-30</t>
        </is>
      </c>
      <c r="H2131" t="inlineStr">
        <is>
          <t>NESEG</t>
        </is>
      </c>
      <c r="I2131" t="inlineStr">
        <is>
          <t>Número de Estudiantes visitados en seguimiento</t>
        </is>
      </c>
      <c r="J2131" t="n">
        <v>2027</v>
      </c>
    </row>
    <row r="2132">
      <c r="A2132" t="n">
        <v>358</v>
      </c>
      <c r="B2132" t="inlineStr">
        <is>
          <t>Nivel de acompañamiento a estudiantes en práctica</t>
        </is>
      </c>
      <c r="C2132" t="inlineStr">
        <is>
          <t>Prácticas</t>
        </is>
      </c>
      <c r="D2132" t="inlineStr">
        <is>
          <t>Trimestral</t>
        </is>
      </c>
      <c r="E2132" t="inlineStr">
        <is>
          <t>Positivo</t>
        </is>
      </c>
      <c r="F2132" s="134" t="n">
        <v>45838</v>
      </c>
      <c r="G2132" t="inlineStr">
        <is>
          <t>358-2025-06-30</t>
        </is>
      </c>
      <c r="H2132" t="inlineStr">
        <is>
          <t>NEL</t>
        </is>
      </c>
      <c r="I2132" t="inlineStr">
        <is>
          <t>Número de estudiantes que requieren seguimiento</t>
        </is>
      </c>
      <c r="J2132" t="n">
        <v>2027</v>
      </c>
    </row>
    <row r="2133">
      <c r="A2133" t="n">
        <v>358</v>
      </c>
      <c r="B2133" t="inlineStr">
        <is>
          <t>Nivel de acompañamiento a estudiantes en práctica</t>
        </is>
      </c>
      <c r="C2133" t="inlineStr">
        <is>
          <t>Prácticas</t>
        </is>
      </c>
      <c r="D2133" t="inlineStr">
        <is>
          <t>Trimestral</t>
        </is>
      </c>
      <c r="E2133" t="inlineStr">
        <is>
          <t>Positivo</t>
        </is>
      </c>
      <c r="F2133" s="134" t="n">
        <v>46022</v>
      </c>
      <c r="G2133" t="inlineStr">
        <is>
          <t>358-2025-12-31</t>
        </is>
      </c>
      <c r="H2133" t="inlineStr">
        <is>
          <t>NESEG</t>
        </is>
      </c>
      <c r="I2133" t="inlineStr">
        <is>
          <t>Número de Estudiantes visitados en seguimiento</t>
        </is>
      </c>
      <c r="J2133" t="n">
        <v>2202</v>
      </c>
    </row>
    <row r="2134">
      <c r="A2134" t="n">
        <v>358</v>
      </c>
      <c r="B2134" t="inlineStr">
        <is>
          <t>Nivel de acompañamiento a estudiantes en práctica</t>
        </is>
      </c>
      <c r="C2134" t="inlineStr">
        <is>
          <t>Prácticas</t>
        </is>
      </c>
      <c r="D2134" t="inlineStr">
        <is>
          <t>Trimestral</t>
        </is>
      </c>
      <c r="E2134" t="inlineStr">
        <is>
          <t>Positivo</t>
        </is>
      </c>
      <c r="F2134" s="134" t="n">
        <v>46022</v>
      </c>
      <c r="G2134" t="inlineStr">
        <is>
          <t>358-2025-12-31</t>
        </is>
      </c>
      <c r="H2134" t="inlineStr">
        <is>
          <t>NEL</t>
        </is>
      </c>
      <c r="I2134" t="inlineStr">
        <is>
          <t>Número de estudiantes que requieren seguimiento</t>
        </is>
      </c>
      <c r="J2134" t="n">
        <v>2202</v>
      </c>
    </row>
    <row r="2135">
      <c r="A2135" t="n">
        <v>359</v>
      </c>
      <c r="B2135" t="inlineStr">
        <is>
          <t>Satisfacción Institucional CSAT</t>
        </is>
      </c>
      <c r="C2135" t="inlineStr">
        <is>
          <t>EXPERIENCIA INSTITUCIONAL</t>
        </is>
      </c>
      <c r="D2135" t="inlineStr">
        <is>
          <t>Trimestral</t>
        </is>
      </c>
      <c r="E2135" t="inlineStr">
        <is>
          <t>Positivo</t>
        </is>
      </c>
      <c r="F2135" s="134" t="n">
        <v>45473</v>
      </c>
      <c r="G2135" t="inlineStr">
        <is>
          <t>359-2024-06-30</t>
        </is>
      </c>
      <c r="H2135" t="inlineStr">
        <is>
          <t>PSI</t>
        </is>
      </c>
      <c r="I2135" t="inlineStr">
        <is>
          <t>% Satisfacción Institucional</t>
        </is>
      </c>
      <c r="J2135" t="n">
        <v>0</v>
      </c>
    </row>
    <row r="2136">
      <c r="A2136" t="n">
        <v>359</v>
      </c>
      <c r="B2136" t="inlineStr">
        <is>
          <t>Satisfacción Institucional CSAT</t>
        </is>
      </c>
      <c r="C2136" t="inlineStr">
        <is>
          <t>EXPERIENCIA INSTITUCIONAL</t>
        </is>
      </c>
      <c r="D2136" t="inlineStr">
        <is>
          <t>Trimestral</t>
        </is>
      </c>
      <c r="E2136" t="inlineStr">
        <is>
          <t>Positivo</t>
        </is>
      </c>
      <c r="F2136" s="134" t="n">
        <v>45657</v>
      </c>
      <c r="G2136" t="inlineStr">
        <is>
          <t>359-2024-12-31</t>
        </is>
      </c>
      <c r="H2136" t="inlineStr">
        <is>
          <t>PSI</t>
        </is>
      </c>
      <c r="I2136" t="inlineStr">
        <is>
          <t>% Satisfacción Institucional</t>
        </is>
      </c>
      <c r="J2136" t="n">
        <v>86</v>
      </c>
    </row>
    <row r="2137">
      <c r="A2137" t="n">
        <v>359</v>
      </c>
      <c r="B2137" t="inlineStr">
        <is>
          <t>Satisfacción Institucional CSAT</t>
        </is>
      </c>
      <c r="C2137" t="inlineStr">
        <is>
          <t>EXPERIENCIA INSTITUCIONAL</t>
        </is>
      </c>
      <c r="D2137" t="inlineStr">
        <is>
          <t>Trimestral</t>
        </is>
      </c>
      <c r="E2137" t="inlineStr">
        <is>
          <t>Positivo</t>
        </is>
      </c>
      <c r="F2137" s="134" t="n">
        <v>45838</v>
      </c>
      <c r="G2137" t="inlineStr">
        <is>
          <t>359-2025-06-30</t>
        </is>
      </c>
      <c r="H2137" t="inlineStr">
        <is>
          <t>PSI</t>
        </is>
      </c>
      <c r="I2137" t="inlineStr">
        <is>
          <t>% Satisfacción Institucional</t>
        </is>
      </c>
      <c r="J2137" t="n">
        <v>90</v>
      </c>
    </row>
    <row r="2138">
      <c r="A2138" t="n">
        <v>359</v>
      </c>
      <c r="B2138" t="inlineStr">
        <is>
          <t>Satisfacción Institucional CSAT</t>
        </is>
      </c>
      <c r="C2138" t="inlineStr">
        <is>
          <t>EXPERIENCIA INSTITUCIONAL</t>
        </is>
      </c>
      <c r="D2138" t="inlineStr">
        <is>
          <t>Trimestral</t>
        </is>
      </c>
      <c r="E2138" t="inlineStr">
        <is>
          <t>Positivo</t>
        </is>
      </c>
      <c r="F2138" s="134" t="n">
        <v>46022</v>
      </c>
      <c r="G2138" t="inlineStr">
        <is>
          <t>359-2025-12-31</t>
        </is>
      </c>
      <c r="H2138" t="inlineStr">
        <is>
          <t>PSI</t>
        </is>
      </c>
      <c r="I2138" t="inlineStr">
        <is>
          <t>% Satisfacción Institucional</t>
        </is>
      </c>
      <c r="J2138" t="n">
        <v>89.90000000000001</v>
      </c>
    </row>
    <row r="2139">
      <c r="A2139" t="n">
        <v>361</v>
      </c>
      <c r="B2139" t="inlineStr">
        <is>
          <t>Índice de Inclusión</t>
        </is>
      </c>
      <c r="C2139" t="inlineStr">
        <is>
          <t>Gestión de la Responsabilidad Social</t>
        </is>
      </c>
      <c r="D2139" t="inlineStr">
        <is>
          <t>Anual</t>
        </is>
      </c>
      <c r="E2139" t="inlineStr">
        <is>
          <t>Positivo</t>
        </is>
      </c>
      <c r="F2139" s="134" t="n">
        <v>45291</v>
      </c>
      <c r="G2139" t="inlineStr">
        <is>
          <t>361-2023-12-31</t>
        </is>
      </c>
      <c r="H2139" t="inlineStr">
        <is>
          <t>ININC</t>
        </is>
      </c>
      <c r="I2139" t="inlineStr">
        <is>
          <t>Resultado de indice de inclusión</t>
        </is>
      </c>
      <c r="J2139" t="n">
        <v>4.56</v>
      </c>
    </row>
    <row r="2140">
      <c r="A2140" t="n">
        <v>361</v>
      </c>
      <c r="B2140" t="inlineStr">
        <is>
          <t>Índice de Inclusión</t>
        </is>
      </c>
      <c r="C2140" t="inlineStr">
        <is>
          <t>Gestión de la Responsabilidad Social</t>
        </is>
      </c>
      <c r="D2140" t="inlineStr">
        <is>
          <t>Anual</t>
        </is>
      </c>
      <c r="E2140" t="inlineStr">
        <is>
          <t>Positivo</t>
        </is>
      </c>
      <c r="F2140" s="134" t="n">
        <v>45657</v>
      </c>
      <c r="G2140" t="inlineStr">
        <is>
          <t>361-2024-12-31</t>
        </is>
      </c>
      <c r="H2140" t="inlineStr">
        <is>
          <t>ININC</t>
        </is>
      </c>
      <c r="I2140" t="inlineStr">
        <is>
          <t>Resultado de indice de inclusión</t>
        </is>
      </c>
      <c r="J2140" t="n">
        <v>0</v>
      </c>
    </row>
    <row r="2141">
      <c r="A2141" t="n">
        <v>361</v>
      </c>
      <c r="B2141" t="inlineStr">
        <is>
          <t>Índice de Inclusión</t>
        </is>
      </c>
      <c r="C2141" t="inlineStr">
        <is>
          <t>Gestión de la Responsabilidad Social</t>
        </is>
      </c>
      <c r="D2141" t="inlineStr">
        <is>
          <t>Anual</t>
        </is>
      </c>
      <c r="E2141" t="inlineStr">
        <is>
          <t>Positivo</t>
        </is>
      </c>
      <c r="F2141" s="134" t="n">
        <v>46022</v>
      </c>
      <c r="G2141" t="inlineStr">
        <is>
          <t>361-2025-12-31</t>
        </is>
      </c>
      <c r="H2141" t="inlineStr">
        <is>
          <t>ININC</t>
        </is>
      </c>
      <c r="I2141" t="inlineStr">
        <is>
          <t>Resultado de indice de inclusión</t>
        </is>
      </c>
      <c r="J2141" t="n">
        <v>4.78</v>
      </c>
    </row>
    <row r="2142">
      <c r="A2142" t="n">
        <v>363</v>
      </c>
      <c r="B2142" t="inlineStr">
        <is>
          <t>Seguimiento a la parametrización de aulas master y secciones de asignaturas</t>
        </is>
      </c>
      <c r="C2142" t="inlineStr">
        <is>
          <t>Operaciones Académicas</t>
        </is>
      </c>
      <c r="D2142" t="inlineStr">
        <is>
          <t>Trimestral</t>
        </is>
      </c>
      <c r="E2142" t="inlineStr">
        <is>
          <t>Positivo</t>
        </is>
      </c>
      <c r="F2142" s="134" t="n">
        <v>45291</v>
      </c>
      <c r="G2142" t="inlineStr">
        <is>
          <t>363-2023-12-31</t>
        </is>
      </c>
      <c r="H2142" t="inlineStr">
        <is>
          <t>NAMSACP</t>
        </is>
      </c>
      <c r="I2142" t="inlineStr">
        <is>
          <t>Número de Aulas máster y secciones de asignaturas correctamente parametrizadas</t>
        </is>
      </c>
      <c r="J2142" t="n">
        <v>1205</v>
      </c>
    </row>
    <row r="2143">
      <c r="A2143" t="n">
        <v>363</v>
      </c>
      <c r="B2143" t="inlineStr">
        <is>
          <t>Seguimiento a la parametrización de aulas master y secciones de asignaturas</t>
        </is>
      </c>
      <c r="C2143" t="inlineStr">
        <is>
          <t>Operaciones Académicas</t>
        </is>
      </c>
      <c r="D2143" t="inlineStr">
        <is>
          <t>Trimestral</t>
        </is>
      </c>
      <c r="E2143" t="inlineStr">
        <is>
          <t>Positivo</t>
        </is>
      </c>
      <c r="F2143" s="134" t="n">
        <v>45291</v>
      </c>
      <c r="G2143" t="inlineStr">
        <is>
          <t>363-2023-12-31</t>
        </is>
      </c>
      <c r="H2143" t="inlineStr">
        <is>
          <t>TAMSAVCB</t>
        </is>
      </c>
      <c r="I2143" t="inlineStr">
        <is>
          <t>Total de Aulas máster y secciones de asignaturas virtuales creadas en Banner)</t>
        </is>
      </c>
      <c r="J2143" t="n">
        <v>1205</v>
      </c>
    </row>
    <row r="2144">
      <c r="A2144" t="n">
        <v>363</v>
      </c>
      <c r="B2144" t="inlineStr">
        <is>
          <t>Seguimiento a la parametrización de aulas master y secciones de asignaturas</t>
        </is>
      </c>
      <c r="C2144" t="inlineStr">
        <is>
          <t>Operaciones Académicas</t>
        </is>
      </c>
      <c r="D2144" t="inlineStr">
        <is>
          <t>Trimestral</t>
        </is>
      </c>
      <c r="E2144" t="inlineStr">
        <is>
          <t>Positivo</t>
        </is>
      </c>
      <c r="F2144" s="134" t="n">
        <v>45473</v>
      </c>
      <c r="G2144" t="inlineStr">
        <is>
          <t>363-2024-06-30</t>
        </is>
      </c>
      <c r="H2144" t="inlineStr">
        <is>
          <t>NAMSACP</t>
        </is>
      </c>
      <c r="I2144" t="inlineStr">
        <is>
          <t>Número de Aulas máster y secciones de asignaturas correctamente parametrizadas</t>
        </is>
      </c>
      <c r="J2144" t="n">
        <v>3840</v>
      </c>
    </row>
    <row r="2145">
      <c r="A2145" t="n">
        <v>363</v>
      </c>
      <c r="B2145" t="inlineStr">
        <is>
          <t>Seguimiento a la parametrización de aulas master y secciones de asignaturas</t>
        </is>
      </c>
      <c r="C2145" t="inlineStr">
        <is>
          <t>Operaciones Académicas</t>
        </is>
      </c>
      <c r="D2145" t="inlineStr">
        <is>
          <t>Trimestral</t>
        </is>
      </c>
      <c r="E2145" t="inlineStr">
        <is>
          <t>Positivo</t>
        </is>
      </c>
      <c r="F2145" s="134" t="n">
        <v>45473</v>
      </c>
      <c r="G2145" t="inlineStr">
        <is>
          <t>363-2024-06-30</t>
        </is>
      </c>
      <c r="H2145" t="inlineStr">
        <is>
          <t>TAMSAVCB</t>
        </is>
      </c>
      <c r="I2145" t="inlineStr">
        <is>
          <t>Total de Aulas máster y secciones de asignaturas virtuales creadas en Banner)</t>
        </is>
      </c>
      <c r="J2145" t="n">
        <v>3840</v>
      </c>
    </row>
    <row r="2146">
      <c r="A2146" t="n">
        <v>363</v>
      </c>
      <c r="B2146" t="inlineStr">
        <is>
          <t>Seguimiento a la parametrización de aulas master y secciones de asignaturas</t>
        </is>
      </c>
      <c r="C2146" t="inlineStr">
        <is>
          <t>Operaciones Académicas</t>
        </is>
      </c>
      <c r="D2146" t="inlineStr">
        <is>
          <t>Trimestral</t>
        </is>
      </c>
      <c r="E2146" t="inlineStr">
        <is>
          <t>Positivo</t>
        </is>
      </c>
      <c r="F2146" s="134" t="n">
        <v>45657</v>
      </c>
      <c r="G2146" t="inlineStr">
        <is>
          <t>363-2024-12-31</t>
        </is>
      </c>
      <c r="H2146" t="inlineStr">
        <is>
          <t>NAMSACP</t>
        </is>
      </c>
      <c r="I2146" t="inlineStr">
        <is>
          <t>Número de Aulas máster y secciones de asignaturas correctamente parametrizadas</t>
        </is>
      </c>
      <c r="J2146" t="n">
        <v>3997</v>
      </c>
    </row>
    <row r="2147">
      <c r="A2147" t="n">
        <v>363</v>
      </c>
      <c r="B2147" t="inlineStr">
        <is>
          <t>Seguimiento a la parametrización de aulas master y secciones de asignaturas</t>
        </is>
      </c>
      <c r="C2147" t="inlineStr">
        <is>
          <t>Operaciones Académicas</t>
        </is>
      </c>
      <c r="D2147" t="inlineStr">
        <is>
          <t>Trimestral</t>
        </is>
      </c>
      <c r="E2147" t="inlineStr">
        <is>
          <t>Positivo</t>
        </is>
      </c>
      <c r="F2147" s="134" t="n">
        <v>45657</v>
      </c>
      <c r="G2147" t="inlineStr">
        <is>
          <t>363-2024-12-31</t>
        </is>
      </c>
      <c r="H2147" t="inlineStr">
        <is>
          <t>TAMSAVCB</t>
        </is>
      </c>
      <c r="I2147" t="inlineStr">
        <is>
          <t>Total de Aulas máster y secciones de asignaturas virtuales creadas en Banner)</t>
        </is>
      </c>
      <c r="J2147" t="n">
        <v>3997</v>
      </c>
    </row>
    <row r="2148">
      <c r="A2148" t="n">
        <v>363</v>
      </c>
      <c r="B2148" t="inlineStr">
        <is>
          <t>Seguimiento a la parametrización de aulas master y secciones de asignaturas</t>
        </is>
      </c>
      <c r="C2148" t="inlineStr">
        <is>
          <t>Operaciones Académicas</t>
        </is>
      </c>
      <c r="D2148" t="inlineStr">
        <is>
          <t>Trimestral</t>
        </is>
      </c>
      <c r="E2148" t="inlineStr">
        <is>
          <t>Positivo</t>
        </is>
      </c>
      <c r="F2148" s="134" t="n">
        <v>45838</v>
      </c>
      <c r="G2148" t="inlineStr">
        <is>
          <t>363-2025-06-30</t>
        </is>
      </c>
      <c r="H2148" t="inlineStr">
        <is>
          <t>NAMSACP</t>
        </is>
      </c>
      <c r="I2148" t="inlineStr">
        <is>
          <t>Número de Aulas máster y secciones de asignaturas correctamente parametrizadas</t>
        </is>
      </c>
      <c r="J2148" t="n">
        <v>4632</v>
      </c>
    </row>
    <row r="2149">
      <c r="A2149" t="n">
        <v>363</v>
      </c>
      <c r="B2149" t="inlineStr">
        <is>
          <t>Seguimiento a la parametrización de aulas master y secciones de asignaturas</t>
        </is>
      </c>
      <c r="C2149" t="inlineStr">
        <is>
          <t>Operaciones Académicas</t>
        </is>
      </c>
      <c r="D2149" t="inlineStr">
        <is>
          <t>Trimestral</t>
        </is>
      </c>
      <c r="E2149" t="inlineStr">
        <is>
          <t>Positivo</t>
        </is>
      </c>
      <c r="F2149" s="134" t="n">
        <v>45838</v>
      </c>
      <c r="G2149" t="inlineStr">
        <is>
          <t>363-2025-06-30</t>
        </is>
      </c>
      <c r="H2149" t="inlineStr">
        <is>
          <t>TAMSAVCB</t>
        </is>
      </c>
      <c r="I2149" t="inlineStr">
        <is>
          <t>Total de Aulas máster y secciones de asignaturas virtuales creadas en Banner)</t>
        </is>
      </c>
      <c r="J2149" t="n">
        <v>4632</v>
      </c>
    </row>
    <row r="2150">
      <c r="A2150" t="n">
        <v>363</v>
      </c>
      <c r="B2150" t="inlineStr">
        <is>
          <t>Seguimiento a la parametrización de aulas master y secciones de asignaturas</t>
        </is>
      </c>
      <c r="C2150" t="inlineStr">
        <is>
          <t>Operaciones Académicas</t>
        </is>
      </c>
      <c r="D2150" t="inlineStr">
        <is>
          <t>Trimestral</t>
        </is>
      </c>
      <c r="E2150" t="inlineStr">
        <is>
          <t>Positivo</t>
        </is>
      </c>
      <c r="F2150" s="134" t="n">
        <v>46022</v>
      </c>
      <c r="G2150" t="inlineStr">
        <is>
          <t>363-2025-12-31</t>
        </is>
      </c>
      <c r="H2150" t="inlineStr">
        <is>
          <t>NAMSACP</t>
        </is>
      </c>
      <c r="I2150" t="inlineStr">
        <is>
          <t>Número de Aulas máster y secciones de asignaturas correctamente parametrizadas</t>
        </is>
      </c>
      <c r="J2150" t="n">
        <v>5345</v>
      </c>
    </row>
    <row r="2151">
      <c r="A2151" t="n">
        <v>363</v>
      </c>
      <c r="B2151" t="inlineStr">
        <is>
          <t>Seguimiento a la parametrización de aulas master y secciones de asignaturas</t>
        </is>
      </c>
      <c r="C2151" t="inlineStr">
        <is>
          <t>Operaciones Académicas</t>
        </is>
      </c>
      <c r="D2151" t="inlineStr">
        <is>
          <t>Trimestral</t>
        </is>
      </c>
      <c r="E2151" t="inlineStr">
        <is>
          <t>Positivo</t>
        </is>
      </c>
      <c r="F2151" s="134" t="n">
        <v>46022</v>
      </c>
      <c r="G2151" t="inlineStr">
        <is>
          <t>363-2025-12-31</t>
        </is>
      </c>
      <c r="H2151" t="inlineStr">
        <is>
          <t>TAMSAVCB</t>
        </is>
      </c>
      <c r="I2151" t="inlineStr">
        <is>
          <t>Total de Aulas máster y secciones de asignaturas virtuales creadas en Banner)</t>
        </is>
      </c>
      <c r="J2151" t="n">
        <v>5345</v>
      </c>
    </row>
    <row r="2152">
      <c r="A2152" t="n">
        <v>364</v>
      </c>
      <c r="B2152" t="inlineStr">
        <is>
          <t>Impacto de actividades de Responsabilidad y proyección</t>
        </is>
      </c>
      <c r="C2152" t="inlineStr">
        <is>
          <t>Gestión de la Responsabilidad Social</t>
        </is>
      </c>
      <c r="D2152" t="inlineStr">
        <is>
          <t>Trimestral</t>
        </is>
      </c>
      <c r="E2152" t="inlineStr">
        <is>
          <t>Positivo</t>
        </is>
      </c>
      <c r="F2152" s="134" t="n">
        <v>45107</v>
      </c>
      <c r="G2152" t="inlineStr">
        <is>
          <t>364-2023-06-30</t>
        </is>
      </c>
      <c r="H2152" t="inlineStr">
        <is>
          <t>NPIMP</t>
        </is>
      </c>
      <c r="I2152" t="inlineStr">
        <is>
          <t>N de personas impactadas en el periodo</t>
        </is>
      </c>
      <c r="J2152" t="n">
        <v>30244</v>
      </c>
    </row>
    <row r="2153">
      <c r="A2153" t="n">
        <v>364</v>
      </c>
      <c r="B2153" t="inlineStr">
        <is>
          <t>Impacto de actividades de Responsabilidad y proyección</t>
        </is>
      </c>
      <c r="C2153" t="inlineStr">
        <is>
          <t>Gestión de la Responsabilidad Social</t>
        </is>
      </c>
      <c r="D2153" t="inlineStr">
        <is>
          <t>Trimestral</t>
        </is>
      </c>
      <c r="E2153" t="inlineStr">
        <is>
          <t>Positivo</t>
        </is>
      </c>
      <c r="F2153" s="134" t="n">
        <v>45291</v>
      </c>
      <c r="G2153" t="inlineStr">
        <is>
          <t>364-2023-12-31</t>
        </is>
      </c>
      <c r="H2153" t="inlineStr">
        <is>
          <t>NPIMP</t>
        </is>
      </c>
      <c r="I2153" t="inlineStr">
        <is>
          <t>N de personas impactadas en el periodo</t>
        </is>
      </c>
      <c r="J2153" t="n">
        <v>78451</v>
      </c>
    </row>
    <row r="2154">
      <c r="A2154" t="n">
        <v>364</v>
      </c>
      <c r="B2154" t="inlineStr">
        <is>
          <t>Impacto de actividades de Responsabilidad y proyección</t>
        </is>
      </c>
      <c r="C2154" t="inlineStr">
        <is>
          <t>Gestión de la Responsabilidad Social</t>
        </is>
      </c>
      <c r="D2154" t="inlineStr">
        <is>
          <t>Trimestral</t>
        </is>
      </c>
      <c r="E2154" t="inlineStr">
        <is>
          <t>Positivo</t>
        </is>
      </c>
      <c r="F2154" s="134" t="n">
        <v>45473</v>
      </c>
      <c r="G2154" t="inlineStr">
        <is>
          <t>364-2024-06-30</t>
        </is>
      </c>
      <c r="H2154" t="inlineStr">
        <is>
          <t>NPIMP</t>
        </is>
      </c>
      <c r="I2154" t="inlineStr">
        <is>
          <t>N de personas impactadas en el periodo</t>
        </is>
      </c>
      <c r="J2154" t="n">
        <v>42069</v>
      </c>
    </row>
    <row r="2155">
      <c r="A2155" t="n">
        <v>364</v>
      </c>
      <c r="B2155" t="inlineStr">
        <is>
          <t>Impacto de actividades de Responsabilidad y proyección</t>
        </is>
      </c>
      <c r="C2155" t="inlineStr">
        <is>
          <t>Gestión de la Responsabilidad Social</t>
        </is>
      </c>
      <c r="D2155" t="inlineStr">
        <is>
          <t>Trimestral</t>
        </is>
      </c>
      <c r="E2155" t="inlineStr">
        <is>
          <t>Positivo</t>
        </is>
      </c>
      <c r="F2155" s="134" t="n">
        <v>45473</v>
      </c>
      <c r="G2155" t="inlineStr">
        <is>
          <t>364-2024-06-30</t>
        </is>
      </c>
      <c r="H2155" t="inlineStr">
        <is>
          <t>NPIPL</t>
        </is>
      </c>
      <c r="I2155" t="inlineStr">
        <is>
          <t>Número de personas a impactar planeadas</t>
        </is>
      </c>
      <c r="J2155" t="n">
        <v>31694</v>
      </c>
    </row>
    <row r="2156">
      <c r="A2156" t="n">
        <v>364</v>
      </c>
      <c r="B2156" t="inlineStr">
        <is>
          <t>Impacto de actividades de Responsabilidad y proyección</t>
        </is>
      </c>
      <c r="C2156" t="inlineStr">
        <is>
          <t>Gestión de la Responsabilidad Social</t>
        </is>
      </c>
      <c r="D2156" t="inlineStr">
        <is>
          <t>Trimestral</t>
        </is>
      </c>
      <c r="E2156" t="inlineStr">
        <is>
          <t>Positivo</t>
        </is>
      </c>
      <c r="F2156" s="134" t="n">
        <v>45657</v>
      </c>
      <c r="G2156" t="inlineStr">
        <is>
          <t>364-2024-12-31</t>
        </is>
      </c>
      <c r="H2156" t="inlineStr">
        <is>
          <t>NPIMP</t>
        </is>
      </c>
      <c r="I2156" t="inlineStr">
        <is>
          <t>N de personas impactadas en el periodo</t>
        </is>
      </c>
      <c r="J2156" t="n">
        <v>46635</v>
      </c>
    </row>
    <row r="2157">
      <c r="A2157" t="n">
        <v>364</v>
      </c>
      <c r="B2157" t="inlineStr">
        <is>
          <t>Impacto de actividades de Responsabilidad y proyección</t>
        </is>
      </c>
      <c r="C2157" t="inlineStr">
        <is>
          <t>Gestión de la Responsabilidad Social</t>
        </is>
      </c>
      <c r="D2157" t="inlineStr">
        <is>
          <t>Trimestral</t>
        </is>
      </c>
      <c r="E2157" t="inlineStr">
        <is>
          <t>Positivo</t>
        </is>
      </c>
      <c r="F2157" s="134" t="n">
        <v>45657</v>
      </c>
      <c r="G2157" t="inlineStr">
        <is>
          <t>364-2024-12-31</t>
        </is>
      </c>
      <c r="H2157" t="inlineStr">
        <is>
          <t>NPIPL</t>
        </is>
      </c>
      <c r="I2157" t="inlineStr">
        <is>
          <t>Número de personas a impactar planeadas</t>
        </is>
      </c>
      <c r="J2157" t="n">
        <v>47541</v>
      </c>
    </row>
    <row r="2158">
      <c r="A2158" t="n">
        <v>364</v>
      </c>
      <c r="B2158" t="inlineStr">
        <is>
          <t>Impacto de actividades de Responsabilidad y proyección</t>
        </is>
      </c>
      <c r="C2158" t="inlineStr">
        <is>
          <t>Gestión de la Responsabilidad Social</t>
        </is>
      </c>
      <c r="D2158" t="inlineStr">
        <is>
          <t>Trimestral</t>
        </is>
      </c>
      <c r="E2158" t="inlineStr">
        <is>
          <t>Positivo</t>
        </is>
      </c>
      <c r="F2158" s="134" t="n">
        <v>45838</v>
      </c>
      <c r="G2158" t="inlineStr">
        <is>
          <t>364-2025-06-30</t>
        </is>
      </c>
      <c r="H2158" t="inlineStr">
        <is>
          <t>NPIMP</t>
        </is>
      </c>
      <c r="I2158" t="inlineStr">
        <is>
          <t>N de personas impactadas en el periodo</t>
        </is>
      </c>
      <c r="J2158" t="n">
        <v>31244</v>
      </c>
    </row>
    <row r="2159">
      <c r="A2159" t="n">
        <v>364</v>
      </c>
      <c r="B2159" t="inlineStr">
        <is>
          <t>Impacto de actividades de Responsabilidad y proyección</t>
        </is>
      </c>
      <c r="C2159" t="inlineStr">
        <is>
          <t>Gestión de la Responsabilidad Social</t>
        </is>
      </c>
      <c r="D2159" t="inlineStr">
        <is>
          <t>Trimestral</t>
        </is>
      </c>
      <c r="E2159" t="inlineStr">
        <is>
          <t>Positivo</t>
        </is>
      </c>
      <c r="F2159" s="134" t="n">
        <v>45838</v>
      </c>
      <c r="G2159" t="inlineStr">
        <is>
          <t>364-2025-06-30</t>
        </is>
      </c>
      <c r="H2159" t="inlineStr">
        <is>
          <t>NPIPL</t>
        </is>
      </c>
      <c r="I2159" t="inlineStr">
        <is>
          <t>Número de personas a impactar planeadas</t>
        </is>
      </c>
      <c r="J2159" t="n">
        <v>33279</v>
      </c>
    </row>
    <row r="2160">
      <c r="A2160" t="n">
        <v>364</v>
      </c>
      <c r="B2160" t="inlineStr">
        <is>
          <t>Impacto de actividades de Responsabilidad y proyección</t>
        </is>
      </c>
      <c r="C2160" t="inlineStr">
        <is>
          <t>Gestión de la Responsabilidad Social</t>
        </is>
      </c>
      <c r="D2160" t="inlineStr">
        <is>
          <t>Trimestral</t>
        </is>
      </c>
      <c r="E2160" t="inlineStr">
        <is>
          <t>Positivo</t>
        </is>
      </c>
      <c r="F2160" s="134" t="n">
        <v>46022</v>
      </c>
      <c r="G2160" t="inlineStr">
        <is>
          <t>364-2025-12-31</t>
        </is>
      </c>
      <c r="H2160" t="inlineStr">
        <is>
          <t>NPIMP</t>
        </is>
      </c>
      <c r="I2160" t="inlineStr">
        <is>
          <t>N de personas impactadas en el periodo</t>
        </is>
      </c>
      <c r="J2160" t="n">
        <v>38989</v>
      </c>
    </row>
    <row r="2161">
      <c r="A2161" t="n">
        <v>364</v>
      </c>
      <c r="B2161" t="inlineStr">
        <is>
          <t>Impacto de actividades de Responsabilidad y proyección</t>
        </is>
      </c>
      <c r="C2161" t="inlineStr">
        <is>
          <t>Gestión de la Responsabilidad Social</t>
        </is>
      </c>
      <c r="D2161" t="inlineStr">
        <is>
          <t>Trimestral</t>
        </is>
      </c>
      <c r="E2161" t="inlineStr">
        <is>
          <t>Positivo</t>
        </is>
      </c>
      <c r="F2161" s="134" t="n">
        <v>46022</v>
      </c>
      <c r="G2161" t="inlineStr">
        <is>
          <t>364-2025-12-31</t>
        </is>
      </c>
      <c r="H2161" t="inlineStr">
        <is>
          <t>NPIPL</t>
        </is>
      </c>
      <c r="I2161" t="inlineStr">
        <is>
          <t>Número de personas a impactar planeadas</t>
        </is>
      </c>
      <c r="J2161" t="n">
        <v>49918</v>
      </c>
    </row>
    <row r="2162">
      <c r="A2162" t="n">
        <v>366</v>
      </c>
      <c r="B2162" t="inlineStr">
        <is>
          <t>Normalización de cobros pecuniarios</t>
        </is>
      </c>
      <c r="C2162" t="inlineStr">
        <is>
          <t>Operaciones Académicas</t>
        </is>
      </c>
      <c r="D2162" t="inlineStr">
        <is>
          <t>Anual</t>
        </is>
      </c>
      <c r="E2162" t="inlineStr">
        <is>
          <t>Positivo</t>
        </is>
      </c>
      <c r="F2162" s="134" t="n">
        <v>45291</v>
      </c>
      <c r="G2162" t="inlineStr">
        <is>
          <t>366-2023-12-31</t>
        </is>
      </c>
      <c r="H2162" t="inlineStr">
        <is>
          <t>NECVPN</t>
        </is>
      </c>
      <c r="I2162" t="inlineStr">
        <is>
          <t>Número de estudiantes con cobro de valor pecuniario normalizado</t>
        </is>
      </c>
      <c r="J2162" t="n">
        <v>4502</v>
      </c>
    </row>
    <row r="2163">
      <c r="A2163" t="n">
        <v>366</v>
      </c>
      <c r="B2163" t="inlineStr">
        <is>
          <t>Normalización de cobros pecuniarios</t>
        </is>
      </c>
      <c r="C2163" t="inlineStr">
        <is>
          <t>Operaciones Académicas</t>
        </is>
      </c>
      <c r="D2163" t="inlineStr">
        <is>
          <t>Anual</t>
        </is>
      </c>
      <c r="E2163" t="inlineStr">
        <is>
          <t>Positivo</t>
        </is>
      </c>
      <c r="F2163" s="134" t="n">
        <v>45291</v>
      </c>
      <c r="G2163" t="inlineStr">
        <is>
          <t>366-2023-12-31</t>
        </is>
      </c>
      <c r="H2163" t="inlineStr">
        <is>
          <t>NECVPAP</t>
        </is>
      </c>
      <c r="I2163" t="inlineStr">
        <is>
          <t>Número de estudiantes con cobro de valor pecuniario del año pasado</t>
        </is>
      </c>
      <c r="J2163" t="n">
        <v>4502</v>
      </c>
    </row>
    <row r="2164">
      <c r="A2164" t="n">
        <v>366</v>
      </c>
      <c r="B2164" t="inlineStr">
        <is>
          <t>Normalización de cobros pecuniarios</t>
        </is>
      </c>
      <c r="C2164" t="inlineStr">
        <is>
          <t>Operaciones Académicas</t>
        </is>
      </c>
      <c r="D2164" t="inlineStr">
        <is>
          <t>Anual</t>
        </is>
      </c>
      <c r="E2164" t="inlineStr">
        <is>
          <t>Positivo</t>
        </is>
      </c>
      <c r="F2164" s="134" t="n">
        <v>45657</v>
      </c>
      <c r="G2164" t="inlineStr">
        <is>
          <t>366-2024-12-31</t>
        </is>
      </c>
      <c r="H2164" t="inlineStr">
        <is>
          <t>NECVPN</t>
        </is>
      </c>
      <c r="I2164" t="inlineStr">
        <is>
          <t>Número de estudiantes con cobro de valor pecuniario normalizado</t>
        </is>
      </c>
      <c r="J2164" t="n">
        <v>5745</v>
      </c>
    </row>
    <row r="2165">
      <c r="A2165" t="n">
        <v>366</v>
      </c>
      <c r="B2165" t="inlineStr">
        <is>
          <t>Normalización de cobros pecuniarios</t>
        </is>
      </c>
      <c r="C2165" t="inlineStr">
        <is>
          <t>Operaciones Académicas</t>
        </is>
      </c>
      <c r="D2165" t="inlineStr">
        <is>
          <t>Anual</t>
        </is>
      </c>
      <c r="E2165" t="inlineStr">
        <is>
          <t>Positivo</t>
        </is>
      </c>
      <c r="F2165" s="134" t="n">
        <v>45657</v>
      </c>
      <c r="G2165" t="inlineStr">
        <is>
          <t>366-2024-12-31</t>
        </is>
      </c>
      <c r="H2165" t="inlineStr">
        <is>
          <t>NECVPAP</t>
        </is>
      </c>
      <c r="I2165" t="inlineStr">
        <is>
          <t>Número de estudiantes con cobro de valor pecuniario del año pasado</t>
        </is>
      </c>
      <c r="J2165" t="n">
        <v>5745</v>
      </c>
    </row>
    <row r="2166">
      <c r="A2166" t="n">
        <v>366</v>
      </c>
      <c r="B2166" t="inlineStr">
        <is>
          <t>Normalización de cobros pecuniarios</t>
        </is>
      </c>
      <c r="C2166" t="inlineStr">
        <is>
          <t>Operaciones Académicas</t>
        </is>
      </c>
      <c r="D2166" t="inlineStr">
        <is>
          <t>Anual</t>
        </is>
      </c>
      <c r="E2166" t="inlineStr">
        <is>
          <t>Positivo</t>
        </is>
      </c>
      <c r="F2166" s="134" t="n">
        <v>46022</v>
      </c>
      <c r="G2166" t="inlineStr">
        <is>
          <t>366-2025-12-31</t>
        </is>
      </c>
      <c r="H2166" t="inlineStr">
        <is>
          <t>NECVPN</t>
        </is>
      </c>
      <c r="I2166" t="inlineStr">
        <is>
          <t>Número de estudiantes con cobro de valor pecuniario normalizado</t>
        </is>
      </c>
      <c r="J2166" t="n">
        <v>2681</v>
      </c>
    </row>
    <row r="2167">
      <c r="A2167" t="n">
        <v>366</v>
      </c>
      <c r="B2167" t="inlineStr">
        <is>
          <t>Normalización de cobros pecuniarios</t>
        </is>
      </c>
      <c r="C2167" t="inlineStr">
        <is>
          <t>Operaciones Académicas</t>
        </is>
      </c>
      <c r="D2167" t="inlineStr">
        <is>
          <t>Anual</t>
        </is>
      </c>
      <c r="E2167" t="inlineStr">
        <is>
          <t>Positivo</t>
        </is>
      </c>
      <c r="F2167" s="134" t="n">
        <v>46022</v>
      </c>
      <c r="G2167" t="inlineStr">
        <is>
          <t>366-2025-12-31</t>
        </is>
      </c>
      <c r="H2167" t="inlineStr">
        <is>
          <t>NECVPAP</t>
        </is>
      </c>
      <c r="I2167" t="inlineStr">
        <is>
          <t>Número de estudiantes con cobro de valor pecuniario del año pasado</t>
        </is>
      </c>
      <c r="J2167" t="n">
        <v>2681</v>
      </c>
    </row>
    <row r="2168">
      <c r="A2168" t="n">
        <v>367</v>
      </c>
      <c r="B2168" t="inlineStr">
        <is>
          <t>Estudiantes con Becas</t>
        </is>
      </c>
      <c r="C2168" t="inlineStr">
        <is>
          <t>Gestión de la Responsabilidad Social</t>
        </is>
      </c>
      <c r="D2168" t="inlineStr">
        <is>
          <t>Anual</t>
        </is>
      </c>
      <c r="E2168" t="inlineStr">
        <is>
          <t>Positivo</t>
        </is>
      </c>
      <c r="F2168" s="134" t="n">
        <v>45291</v>
      </c>
      <c r="G2168" t="inlineStr">
        <is>
          <t>367-2023-12-31</t>
        </is>
      </c>
      <c r="H2168" t="inlineStr">
        <is>
          <t>TEBEC</t>
        </is>
      </c>
      <c r="I2168" t="inlineStr">
        <is>
          <t>Total estudiantes becados</t>
        </is>
      </c>
      <c r="J2168" t="n">
        <v>3211</v>
      </c>
    </row>
    <row r="2169">
      <c r="A2169" t="n">
        <v>367</v>
      </c>
      <c r="B2169" t="inlineStr">
        <is>
          <t>Estudiantes con Becas</t>
        </is>
      </c>
      <c r="C2169" t="inlineStr">
        <is>
          <t>Gestión de la Responsabilidad Social</t>
        </is>
      </c>
      <c r="D2169" t="inlineStr">
        <is>
          <t>Anual</t>
        </is>
      </c>
      <c r="E2169" t="inlineStr">
        <is>
          <t>Positivo</t>
        </is>
      </c>
      <c r="F2169" s="134" t="n">
        <v>45291</v>
      </c>
      <c r="G2169" t="inlineStr">
        <is>
          <t>367-2023-12-31</t>
        </is>
      </c>
      <c r="H2169" t="inlineStr">
        <is>
          <t>TOEST</t>
        </is>
      </c>
      <c r="I2169" t="inlineStr">
        <is>
          <t>Total de estudiantes</t>
        </is>
      </c>
      <c r="J2169" t="n">
        <v>51378</v>
      </c>
    </row>
    <row r="2170">
      <c r="A2170" t="n">
        <v>367</v>
      </c>
      <c r="B2170" t="inlineStr">
        <is>
          <t>Estudiantes con Becas</t>
        </is>
      </c>
      <c r="C2170" t="inlineStr">
        <is>
          <t>Gestión de la Responsabilidad Social</t>
        </is>
      </c>
      <c r="D2170" t="inlineStr">
        <is>
          <t>Anual</t>
        </is>
      </c>
      <c r="E2170" t="inlineStr">
        <is>
          <t>Positivo</t>
        </is>
      </c>
      <c r="F2170" s="134" t="n">
        <v>45657</v>
      </c>
      <c r="G2170" t="inlineStr">
        <is>
          <t>367-2024-12-31</t>
        </is>
      </c>
      <c r="H2170" t="inlineStr">
        <is>
          <t>TEBEC</t>
        </is>
      </c>
      <c r="I2170" t="inlineStr">
        <is>
          <t>Total estudiantes becados</t>
        </is>
      </c>
      <c r="J2170" t="n">
        <v>2577</v>
      </c>
    </row>
    <row r="2171">
      <c r="A2171" t="n">
        <v>367</v>
      </c>
      <c r="B2171" t="inlineStr">
        <is>
          <t>Estudiantes con Becas</t>
        </is>
      </c>
      <c r="C2171" t="inlineStr">
        <is>
          <t>Gestión de la Responsabilidad Social</t>
        </is>
      </c>
      <c r="D2171" t="inlineStr">
        <is>
          <t>Anual</t>
        </is>
      </c>
      <c r="E2171" t="inlineStr">
        <is>
          <t>Positivo</t>
        </is>
      </c>
      <c r="F2171" s="134" t="n">
        <v>45657</v>
      </c>
      <c r="G2171" t="inlineStr">
        <is>
          <t>367-2024-12-31</t>
        </is>
      </c>
      <c r="H2171" t="inlineStr">
        <is>
          <t>TOEST</t>
        </is>
      </c>
      <c r="I2171" t="inlineStr">
        <is>
          <t>Total de estudiantes</t>
        </is>
      </c>
      <c r="J2171" t="n">
        <v>51998</v>
      </c>
    </row>
    <row r="2172">
      <c r="A2172" t="n">
        <v>367</v>
      </c>
      <c r="B2172" t="inlineStr">
        <is>
          <t>Estudiantes con Becas</t>
        </is>
      </c>
      <c r="C2172" t="inlineStr">
        <is>
          <t>Gestión de la Responsabilidad Social</t>
        </is>
      </c>
      <c r="D2172" t="inlineStr">
        <is>
          <t>Anual</t>
        </is>
      </c>
      <c r="E2172" t="inlineStr">
        <is>
          <t>Positivo</t>
        </is>
      </c>
      <c r="F2172" s="134" t="n">
        <v>46022</v>
      </c>
      <c r="G2172" t="inlineStr">
        <is>
          <t>367-2025-12-31</t>
        </is>
      </c>
      <c r="H2172" t="inlineStr">
        <is>
          <t>TEBEC</t>
        </is>
      </c>
      <c r="I2172" t="inlineStr">
        <is>
          <t>Total estudiantes becados</t>
        </is>
      </c>
      <c r="J2172" t="n">
        <v>2172</v>
      </c>
    </row>
    <row r="2173">
      <c r="A2173" t="n">
        <v>367</v>
      </c>
      <c r="B2173" t="inlineStr">
        <is>
          <t>Estudiantes con Becas</t>
        </is>
      </c>
      <c r="C2173" t="inlineStr">
        <is>
          <t>Gestión de la Responsabilidad Social</t>
        </is>
      </c>
      <c r="D2173" t="inlineStr">
        <is>
          <t>Anual</t>
        </is>
      </c>
      <c r="E2173" t="inlineStr">
        <is>
          <t>Positivo</t>
        </is>
      </c>
      <c r="F2173" s="134" t="n">
        <v>46022</v>
      </c>
      <c r="G2173" t="inlineStr">
        <is>
          <t>367-2025-12-31</t>
        </is>
      </c>
      <c r="H2173" t="inlineStr">
        <is>
          <t>TOEST</t>
        </is>
      </c>
      <c r="I2173" t="inlineStr">
        <is>
          <t>Total de estudiantes</t>
        </is>
      </c>
      <c r="J2173" t="n">
        <v>56807</v>
      </c>
    </row>
    <row r="2174">
      <c r="A2174" t="n">
        <v>368</v>
      </c>
      <c r="B2174" t="inlineStr">
        <is>
          <t>Satisfacción de los estudiantes de Educación para toda la vida</t>
        </is>
      </c>
      <c r="C2174" t="inlineStr">
        <is>
          <t>Operación de nuevos negocios y CI</t>
        </is>
      </c>
      <c r="D2174" t="inlineStr">
        <is>
          <t>Semestral</t>
        </is>
      </c>
      <c r="E2174" t="inlineStr">
        <is>
          <t>Positivo</t>
        </is>
      </c>
      <c r="F2174" s="134" t="n">
        <v>45199</v>
      </c>
      <c r="G2174" t="inlineStr">
        <is>
          <t>368-2023-09-30</t>
        </is>
      </c>
      <c r="H2174" t="inlineStr">
        <is>
          <t>RESPPHBV</t>
        </is>
      </c>
      <c r="I2174" t="inlineStr">
        <is>
          <t>Resultado de encuesta de satisfacción  programas presenciales, blended y virtuales</t>
        </is>
      </c>
      <c r="J2174" t="n">
        <v>95</v>
      </c>
    </row>
    <row r="2175">
      <c r="A2175" t="n">
        <v>368</v>
      </c>
      <c r="B2175" t="inlineStr">
        <is>
          <t>Satisfacción de los estudiantes de Educación para toda la vida</t>
        </is>
      </c>
      <c r="C2175" t="inlineStr">
        <is>
          <t>Operación de nuevos negocios y CI</t>
        </is>
      </c>
      <c r="D2175" t="inlineStr">
        <is>
          <t>Semestral</t>
        </is>
      </c>
      <c r="E2175" t="inlineStr">
        <is>
          <t>Positivo</t>
        </is>
      </c>
      <c r="F2175" s="134" t="n">
        <v>45291</v>
      </c>
      <c r="G2175" t="inlineStr">
        <is>
          <t>368-2023-12-31</t>
        </is>
      </c>
      <c r="H2175" t="inlineStr">
        <is>
          <t>RESPPHBV</t>
        </is>
      </c>
      <c r="I2175" t="inlineStr">
        <is>
          <t>Resultado de encuesta de satisfacción  programas presenciales, blended y virtuales</t>
        </is>
      </c>
      <c r="J2175" t="n">
        <v>94</v>
      </c>
    </row>
    <row r="2176">
      <c r="A2176" t="n">
        <v>368</v>
      </c>
      <c r="B2176" t="inlineStr">
        <is>
          <t>Satisfacción de los estudiantes de Educación para toda la vida</t>
        </is>
      </c>
      <c r="C2176" t="inlineStr">
        <is>
          <t>Operación de nuevos negocios y CI</t>
        </is>
      </c>
      <c r="D2176" t="inlineStr">
        <is>
          <t>Semestral</t>
        </is>
      </c>
      <c r="E2176" t="inlineStr">
        <is>
          <t>Positivo</t>
        </is>
      </c>
      <c r="F2176" s="134" t="n">
        <v>45382</v>
      </c>
      <c r="G2176" t="inlineStr">
        <is>
          <t>368-2024-03-31</t>
        </is>
      </c>
      <c r="H2176" t="inlineStr">
        <is>
          <t>RESPPHBV</t>
        </is>
      </c>
      <c r="I2176" t="inlineStr">
        <is>
          <t>Resultado de encuesta de satisfacción  programas presenciales, blended y virtuales</t>
        </is>
      </c>
      <c r="J2176" t="n">
        <v>94</v>
      </c>
    </row>
    <row r="2177">
      <c r="A2177" t="n">
        <v>368</v>
      </c>
      <c r="B2177" t="inlineStr">
        <is>
          <t>Satisfacción de los estudiantes de Educación para toda la vida</t>
        </is>
      </c>
      <c r="C2177" t="inlineStr">
        <is>
          <t>Operación de nuevos negocios y CI</t>
        </is>
      </c>
      <c r="D2177" t="inlineStr">
        <is>
          <t>Semestral</t>
        </is>
      </c>
      <c r="E2177" t="inlineStr">
        <is>
          <t>Positivo</t>
        </is>
      </c>
      <c r="F2177" s="134" t="n">
        <v>45473</v>
      </c>
      <c r="G2177" t="inlineStr">
        <is>
          <t>368-2024-06-30</t>
        </is>
      </c>
      <c r="H2177" t="inlineStr">
        <is>
          <t>RESPPHBV</t>
        </is>
      </c>
      <c r="I2177" t="inlineStr">
        <is>
          <t>Resultado de encuesta de satisfacción  programas presenciales, blended y virtuales</t>
        </is>
      </c>
      <c r="J2177" t="n">
        <v>95</v>
      </c>
    </row>
    <row r="2178">
      <c r="A2178" t="n">
        <v>368</v>
      </c>
      <c r="B2178" t="inlineStr">
        <is>
          <t>Satisfacción de los estudiantes de Educación para toda la vida</t>
        </is>
      </c>
      <c r="C2178" t="inlineStr">
        <is>
          <t>Operación de nuevos negocios y CI</t>
        </is>
      </c>
      <c r="D2178" t="inlineStr">
        <is>
          <t>Semestral</t>
        </is>
      </c>
      <c r="E2178" t="inlineStr">
        <is>
          <t>Positivo</t>
        </is>
      </c>
      <c r="F2178" s="134" t="n">
        <v>45565</v>
      </c>
      <c r="G2178" t="inlineStr">
        <is>
          <t>368-2024-09-30</t>
        </is>
      </c>
      <c r="H2178" t="inlineStr">
        <is>
          <t>RESPPHBV</t>
        </is>
      </c>
      <c r="I2178" t="inlineStr">
        <is>
          <t>Resultado de encuesta de satisfacción  programas presenciales, blended y virtuales</t>
        </is>
      </c>
      <c r="J2178" t="n">
        <v>94</v>
      </c>
    </row>
    <row r="2179">
      <c r="A2179" t="n">
        <v>368</v>
      </c>
      <c r="B2179" t="inlineStr">
        <is>
          <t>Satisfacción de los estudiantes de Educación para toda la vida</t>
        </is>
      </c>
      <c r="C2179" t="inlineStr">
        <is>
          <t>Operación de nuevos negocios y CI</t>
        </is>
      </c>
      <c r="D2179" t="inlineStr">
        <is>
          <t>Semestral</t>
        </is>
      </c>
      <c r="E2179" t="inlineStr">
        <is>
          <t>Positivo</t>
        </is>
      </c>
      <c r="F2179" s="134" t="n">
        <v>45657</v>
      </c>
      <c r="G2179" t="inlineStr">
        <is>
          <t>368-2024-12-31</t>
        </is>
      </c>
      <c r="H2179" t="inlineStr">
        <is>
          <t>RESPPHBV</t>
        </is>
      </c>
      <c r="I2179" t="inlineStr">
        <is>
          <t>Resultado de encuesta de satisfacción  programas presenciales, blended y virtuales</t>
        </is>
      </c>
      <c r="J2179" t="n">
        <v>94</v>
      </c>
    </row>
    <row r="2180">
      <c r="A2180" t="n">
        <v>368</v>
      </c>
      <c r="B2180" t="inlineStr">
        <is>
          <t>Satisfacción de los estudiantes de Educación para toda la vida</t>
        </is>
      </c>
      <c r="C2180" t="inlineStr">
        <is>
          <t>Operación de nuevos negocios y CI</t>
        </is>
      </c>
      <c r="D2180" t="inlineStr">
        <is>
          <t>Semestral</t>
        </is>
      </c>
      <c r="E2180" t="inlineStr">
        <is>
          <t>Positivo</t>
        </is>
      </c>
      <c r="F2180" s="134" t="n">
        <v>45747</v>
      </c>
      <c r="G2180" t="inlineStr">
        <is>
          <t>368-2025-03-31</t>
        </is>
      </c>
      <c r="H2180" t="inlineStr">
        <is>
          <t>RESPPHBV</t>
        </is>
      </c>
      <c r="I2180" t="inlineStr">
        <is>
          <t>Resultado de encuesta de satisfacción  programas presenciales, blended y virtuales</t>
        </is>
      </c>
      <c r="J2180" t="n">
        <v>94</v>
      </c>
    </row>
    <row r="2181">
      <c r="A2181" t="n">
        <v>368</v>
      </c>
      <c r="B2181" t="inlineStr">
        <is>
          <t>Satisfacción de los estudiantes de Educación para toda la vida</t>
        </is>
      </c>
      <c r="C2181" t="inlineStr">
        <is>
          <t>Operación de nuevos negocios y CI</t>
        </is>
      </c>
      <c r="D2181" t="inlineStr">
        <is>
          <t>Semestral</t>
        </is>
      </c>
      <c r="E2181" t="inlineStr">
        <is>
          <t>Positivo</t>
        </is>
      </c>
      <c r="F2181" s="134" t="n">
        <v>45838</v>
      </c>
      <c r="G2181" t="inlineStr">
        <is>
          <t>368-2025-06-30</t>
        </is>
      </c>
      <c r="H2181" t="inlineStr">
        <is>
          <t>RESPPHBV</t>
        </is>
      </c>
      <c r="I2181" t="inlineStr">
        <is>
          <t>Resultado de encuesta de satisfacción  programas presenciales, blended y virtuales</t>
        </is>
      </c>
      <c r="J2181" t="n">
        <v>96</v>
      </c>
    </row>
    <row r="2182">
      <c r="A2182" t="n">
        <v>368</v>
      </c>
      <c r="B2182" t="inlineStr">
        <is>
          <t>Satisfacción de los estudiantes de Educación para toda la vida</t>
        </is>
      </c>
      <c r="C2182" t="inlineStr">
        <is>
          <t>Operación de nuevos negocios y CI</t>
        </is>
      </c>
      <c r="D2182" t="inlineStr">
        <is>
          <t>Semestral</t>
        </is>
      </c>
      <c r="E2182" t="inlineStr">
        <is>
          <t>Positivo</t>
        </is>
      </c>
      <c r="F2182" s="134" t="n">
        <v>45930</v>
      </c>
      <c r="G2182" t="inlineStr">
        <is>
          <t>368-2025-09-30</t>
        </is>
      </c>
      <c r="H2182" t="inlineStr">
        <is>
          <t>RESPPHBV</t>
        </is>
      </c>
      <c r="I2182" t="inlineStr">
        <is>
          <t>Resultado de encuesta de satisfacción  programas presenciales, blended y virtuales</t>
        </is>
      </c>
      <c r="J2182" t="n">
        <v>95</v>
      </c>
    </row>
    <row r="2183">
      <c r="A2183" t="n">
        <v>368</v>
      </c>
      <c r="B2183" t="inlineStr">
        <is>
          <t>Satisfacción de los estudiantes de Educación para toda la vida</t>
        </is>
      </c>
      <c r="C2183" t="inlineStr">
        <is>
          <t>Operación de nuevos negocios y CI</t>
        </is>
      </c>
      <c r="D2183" t="inlineStr">
        <is>
          <t>Semestral</t>
        </is>
      </c>
      <c r="E2183" t="inlineStr">
        <is>
          <t>Positivo</t>
        </is>
      </c>
      <c r="F2183" s="134" t="n">
        <v>46022</v>
      </c>
      <c r="G2183" t="inlineStr">
        <is>
          <t>368-2025-12-31</t>
        </is>
      </c>
      <c r="H2183" t="inlineStr">
        <is>
          <t>RESPPHBV</t>
        </is>
      </c>
      <c r="I2183" t="inlineStr">
        <is>
          <t>Resultado de encuesta de satisfacción  programas presenciales, blended y virtuales</t>
        </is>
      </c>
      <c r="J2183" t="n">
        <v>95</v>
      </c>
    </row>
    <row r="2184">
      <c r="A2184" t="n">
        <v>371</v>
      </c>
      <c r="B2184" t="inlineStr">
        <is>
          <t>Recaudación de fondos</t>
        </is>
      </c>
      <c r="C2184" t="inlineStr">
        <is>
          <t>Gestión de la Responsabilidad Social</t>
        </is>
      </c>
      <c r="D2184" t="inlineStr">
        <is>
          <t>Trimestral</t>
        </is>
      </c>
      <c r="E2184" t="inlineStr">
        <is>
          <t>Positivo</t>
        </is>
      </c>
      <c r="F2184" s="134" t="n">
        <v>45107</v>
      </c>
      <c r="G2184" t="inlineStr">
        <is>
          <t>371-2023-06-30</t>
        </is>
      </c>
      <c r="H2184" t="inlineStr">
        <is>
          <t>MDR</t>
        </is>
      </c>
      <c r="I2184" t="inlineStr">
        <is>
          <t>Monto de dinero recaudado</t>
        </is>
      </c>
      <c r="J2184" t="n">
        <v>4331325417</v>
      </c>
    </row>
    <row r="2185">
      <c r="A2185" t="n">
        <v>371</v>
      </c>
      <c r="B2185" t="inlineStr">
        <is>
          <t>Recaudación de fondos</t>
        </is>
      </c>
      <c r="C2185" t="inlineStr">
        <is>
          <t>Gestión de la Responsabilidad Social</t>
        </is>
      </c>
      <c r="D2185" t="inlineStr">
        <is>
          <t>Trimestral</t>
        </is>
      </c>
      <c r="E2185" t="inlineStr">
        <is>
          <t>Positivo</t>
        </is>
      </c>
      <c r="F2185" s="134" t="n">
        <v>45107</v>
      </c>
      <c r="G2185" t="inlineStr">
        <is>
          <t>371-2023-06-30</t>
        </is>
      </c>
      <c r="H2185" t="inlineStr">
        <is>
          <t>MDPP</t>
        </is>
      </c>
      <c r="I2185" t="inlineStr">
        <is>
          <t>Monto de dinero presupuestado para el periodo</t>
        </is>
      </c>
      <c r="J2185" t="n">
        <v>2750000000</v>
      </c>
    </row>
    <row r="2186">
      <c r="A2186" t="n">
        <v>371</v>
      </c>
      <c r="B2186" t="inlineStr">
        <is>
          <t>Recaudación de fondos</t>
        </is>
      </c>
      <c r="C2186" t="inlineStr">
        <is>
          <t>Gestión de la Responsabilidad Social</t>
        </is>
      </c>
      <c r="D2186" t="inlineStr">
        <is>
          <t>Trimestral</t>
        </is>
      </c>
      <c r="E2186" t="inlineStr">
        <is>
          <t>Positivo</t>
        </is>
      </c>
      <c r="F2186" s="134" t="n">
        <v>45291</v>
      </c>
      <c r="G2186" t="inlineStr">
        <is>
          <t>371-2023-12-31</t>
        </is>
      </c>
      <c r="H2186" t="inlineStr">
        <is>
          <t>MDR</t>
        </is>
      </c>
      <c r="I2186" t="inlineStr">
        <is>
          <t>Monto de dinero recaudado</t>
        </is>
      </c>
      <c r="J2186" t="n">
        <v>9518852142</v>
      </c>
    </row>
    <row r="2187">
      <c r="A2187" t="n">
        <v>371</v>
      </c>
      <c r="B2187" t="inlineStr">
        <is>
          <t>Recaudación de fondos</t>
        </is>
      </c>
      <c r="C2187" t="inlineStr">
        <is>
          <t>Gestión de la Responsabilidad Social</t>
        </is>
      </c>
      <c r="D2187" t="inlineStr">
        <is>
          <t>Trimestral</t>
        </is>
      </c>
      <c r="E2187" t="inlineStr">
        <is>
          <t>Positivo</t>
        </is>
      </c>
      <c r="F2187" s="134" t="n">
        <v>45291</v>
      </c>
      <c r="G2187" t="inlineStr">
        <is>
          <t>371-2023-12-31</t>
        </is>
      </c>
      <c r="H2187" t="inlineStr">
        <is>
          <t>MDPP</t>
        </is>
      </c>
      <c r="I2187" t="inlineStr">
        <is>
          <t>Monto de dinero presupuestado para el periodo</t>
        </is>
      </c>
      <c r="J2187" t="n">
        <v>5500000000</v>
      </c>
    </row>
    <row r="2188">
      <c r="A2188" t="n">
        <v>371</v>
      </c>
      <c r="B2188" t="inlineStr">
        <is>
          <t>Recaudación de fondos</t>
        </is>
      </c>
      <c r="C2188" t="inlineStr">
        <is>
          <t>Gestión de la Responsabilidad Social</t>
        </is>
      </c>
      <c r="D2188" t="inlineStr">
        <is>
          <t>Trimestral</t>
        </is>
      </c>
      <c r="E2188" t="inlineStr">
        <is>
          <t>Positivo</t>
        </is>
      </c>
      <c r="F2188" s="134" t="n">
        <v>45473</v>
      </c>
      <c r="G2188" t="inlineStr">
        <is>
          <t>371-2024-06-30</t>
        </is>
      </c>
      <c r="H2188" t="inlineStr">
        <is>
          <t>MDR</t>
        </is>
      </c>
      <c r="I2188" t="inlineStr">
        <is>
          <t>Monto de dinero recaudado</t>
        </is>
      </c>
      <c r="J2188" t="n">
        <v>928306953</v>
      </c>
    </row>
    <row r="2189">
      <c r="A2189" t="n">
        <v>371</v>
      </c>
      <c r="B2189" t="inlineStr">
        <is>
          <t>Recaudación de fondos</t>
        </is>
      </c>
      <c r="C2189" t="inlineStr">
        <is>
          <t>Gestión de la Responsabilidad Social</t>
        </is>
      </c>
      <c r="D2189" t="inlineStr">
        <is>
          <t>Trimestral</t>
        </is>
      </c>
      <c r="E2189" t="inlineStr">
        <is>
          <t>Positivo</t>
        </is>
      </c>
      <c r="F2189" s="134" t="n">
        <v>45473</v>
      </c>
      <c r="G2189" t="inlineStr">
        <is>
          <t>371-2024-06-30</t>
        </is>
      </c>
      <c r="H2189" t="inlineStr">
        <is>
          <t>MDPP</t>
        </is>
      </c>
      <c r="I2189" t="inlineStr">
        <is>
          <t>Monto de dinero presupuestado para el periodo</t>
        </is>
      </c>
      <c r="J2189" t="n">
        <v>620023081</v>
      </c>
    </row>
    <row r="2190">
      <c r="A2190" t="n">
        <v>371</v>
      </c>
      <c r="B2190" t="inlineStr">
        <is>
          <t>Recaudación de fondos</t>
        </is>
      </c>
      <c r="C2190" t="inlineStr">
        <is>
          <t>Gestión de la Responsabilidad Social</t>
        </is>
      </c>
      <c r="D2190" t="inlineStr">
        <is>
          <t>Trimestral</t>
        </is>
      </c>
      <c r="E2190" t="inlineStr">
        <is>
          <t>Positivo</t>
        </is>
      </c>
      <c r="F2190" s="134" t="n">
        <v>45657</v>
      </c>
      <c r="G2190" t="inlineStr">
        <is>
          <t>371-2024-12-31</t>
        </is>
      </c>
      <c r="H2190" t="inlineStr">
        <is>
          <t>MDR</t>
        </is>
      </c>
      <c r="I2190" t="inlineStr">
        <is>
          <t>Monto de dinero recaudado</t>
        </is>
      </c>
      <c r="J2190" t="n">
        <v>1116821067</v>
      </c>
    </row>
    <row r="2191">
      <c r="A2191" t="n">
        <v>371</v>
      </c>
      <c r="B2191" t="inlineStr">
        <is>
          <t>Recaudación de fondos</t>
        </is>
      </c>
      <c r="C2191" t="inlineStr">
        <is>
          <t>Gestión de la Responsabilidad Social</t>
        </is>
      </c>
      <c r="D2191" t="inlineStr">
        <is>
          <t>Trimestral</t>
        </is>
      </c>
      <c r="E2191" t="inlineStr">
        <is>
          <t>Positivo</t>
        </is>
      </c>
      <c r="F2191" s="134" t="n">
        <v>45657</v>
      </c>
      <c r="G2191" t="inlineStr">
        <is>
          <t>371-2024-12-31</t>
        </is>
      </c>
      <c r="H2191" t="inlineStr">
        <is>
          <t>MDPP</t>
        </is>
      </c>
      <c r="I2191" t="inlineStr">
        <is>
          <t>Monto de dinero presupuestado para el periodo</t>
        </is>
      </c>
      <c r="J2191" t="n">
        <v>1151471437</v>
      </c>
    </row>
    <row r="2192">
      <c r="A2192" t="n">
        <v>371</v>
      </c>
      <c r="B2192" t="inlineStr">
        <is>
          <t>Recaudación de fondos</t>
        </is>
      </c>
      <c r="C2192" t="inlineStr">
        <is>
          <t>Gestión de la Responsabilidad Social</t>
        </is>
      </c>
      <c r="D2192" t="inlineStr">
        <is>
          <t>Trimestral</t>
        </is>
      </c>
      <c r="E2192" t="inlineStr">
        <is>
          <t>Positivo</t>
        </is>
      </c>
      <c r="F2192" s="134" t="n">
        <v>45838</v>
      </c>
      <c r="G2192" t="inlineStr">
        <is>
          <t>371-2025-06-30</t>
        </is>
      </c>
      <c r="H2192" t="inlineStr">
        <is>
          <t>MDR</t>
        </is>
      </c>
      <c r="I2192" t="inlineStr">
        <is>
          <t>Monto de dinero recaudado</t>
        </is>
      </c>
      <c r="J2192" t="n">
        <v>81647005</v>
      </c>
    </row>
    <row r="2193">
      <c r="A2193" t="n">
        <v>371</v>
      </c>
      <c r="B2193" t="inlineStr">
        <is>
          <t>Recaudación de fondos</t>
        </is>
      </c>
      <c r="C2193" t="inlineStr">
        <is>
          <t>Gestión de la Responsabilidad Social</t>
        </is>
      </c>
      <c r="D2193" t="inlineStr">
        <is>
          <t>Trimestral</t>
        </is>
      </c>
      <c r="E2193" t="inlineStr">
        <is>
          <t>Positivo</t>
        </is>
      </c>
      <c r="F2193" s="134" t="n">
        <v>45838</v>
      </c>
      <c r="G2193" t="inlineStr">
        <is>
          <t>371-2025-06-30</t>
        </is>
      </c>
      <c r="H2193" t="inlineStr">
        <is>
          <t>MDPP</t>
        </is>
      </c>
      <c r="I2193" t="inlineStr">
        <is>
          <t>Monto de dinero presupuestado para el periodo</t>
        </is>
      </c>
      <c r="J2193" t="n">
        <v>110800000</v>
      </c>
    </row>
    <row r="2194">
      <c r="A2194" t="n">
        <v>371</v>
      </c>
      <c r="B2194" t="inlineStr">
        <is>
          <t>Recaudación de fondos</t>
        </is>
      </c>
      <c r="C2194" t="inlineStr">
        <is>
          <t>Gestión de la Responsabilidad Social</t>
        </is>
      </c>
      <c r="D2194" t="inlineStr">
        <is>
          <t>Trimestral</t>
        </is>
      </c>
      <c r="E2194" t="inlineStr">
        <is>
          <t>Positivo</t>
        </is>
      </c>
      <c r="F2194" s="134" t="n">
        <v>46022</v>
      </c>
      <c r="G2194" t="inlineStr">
        <is>
          <t>371-2025-12-31</t>
        </is>
      </c>
      <c r="H2194" t="inlineStr">
        <is>
          <t>MDR</t>
        </is>
      </c>
      <c r="I2194" t="inlineStr">
        <is>
          <t>Monto de dinero recaudado</t>
        </is>
      </c>
      <c r="J2194" t="n">
        <v>157833523</v>
      </c>
    </row>
    <row r="2195">
      <c r="A2195" t="n">
        <v>371</v>
      </c>
      <c r="B2195" t="inlineStr">
        <is>
          <t>Recaudación de fondos</t>
        </is>
      </c>
      <c r="C2195" t="inlineStr">
        <is>
          <t>Gestión de la Responsabilidad Social</t>
        </is>
      </c>
      <c r="D2195" t="inlineStr">
        <is>
          <t>Trimestral</t>
        </is>
      </c>
      <c r="E2195" t="inlineStr">
        <is>
          <t>Positivo</t>
        </is>
      </c>
      <c r="F2195" s="134" t="n">
        <v>46022</v>
      </c>
      <c r="G2195" t="inlineStr">
        <is>
          <t>371-2025-12-31</t>
        </is>
      </c>
      <c r="H2195" t="inlineStr">
        <is>
          <t>MDPP</t>
        </is>
      </c>
      <c r="I2195" t="inlineStr">
        <is>
          <t>Monto de dinero presupuestado para el periodo</t>
        </is>
      </c>
      <c r="J2195" t="n">
        <v>189200000</v>
      </c>
    </row>
    <row r="2196">
      <c r="A2196" t="n">
        <v>372</v>
      </c>
      <c r="B2196" t="inlineStr">
        <is>
          <t>Satisfacción de los clientes corporativos Educación para toda la vida</t>
        </is>
      </c>
      <c r="C2196" t="inlineStr">
        <is>
          <t>Operación de nuevos negocios y CI</t>
        </is>
      </c>
      <c r="D2196" t="inlineStr">
        <is>
          <t>Semestral</t>
        </is>
      </c>
      <c r="E2196" t="inlineStr">
        <is>
          <t>Positivo</t>
        </is>
      </c>
      <c r="F2196" s="134" t="n">
        <v>45199</v>
      </c>
      <c r="G2196" t="inlineStr">
        <is>
          <t>372-2023-09-30</t>
        </is>
      </c>
      <c r="H2196" t="inlineStr">
        <is>
          <t>RESC</t>
        </is>
      </c>
      <c r="I2196" t="inlineStr">
        <is>
          <t>Resultado de encuesta de satisfacción de clientes corporativos</t>
        </is>
      </c>
      <c r="J2196" t="n">
        <v>96</v>
      </c>
    </row>
    <row r="2197">
      <c r="A2197" t="n">
        <v>372</v>
      </c>
      <c r="B2197" t="inlineStr">
        <is>
          <t>Satisfacción de los clientes corporativos Educación para toda la vida</t>
        </is>
      </c>
      <c r="C2197" t="inlineStr">
        <is>
          <t>Operación de nuevos negocios y CI</t>
        </is>
      </c>
      <c r="D2197" t="inlineStr">
        <is>
          <t>Semestral</t>
        </is>
      </c>
      <c r="E2197" t="inlineStr">
        <is>
          <t>Positivo</t>
        </is>
      </c>
      <c r="F2197" s="134" t="n">
        <v>45291</v>
      </c>
      <c r="G2197" t="inlineStr">
        <is>
          <t>372-2023-12-31</t>
        </is>
      </c>
      <c r="H2197" t="inlineStr">
        <is>
          <t>RESC</t>
        </is>
      </c>
      <c r="I2197" t="inlineStr">
        <is>
          <t>Resultado de encuesta de satisfacción de clientes corporativos</t>
        </is>
      </c>
      <c r="J2197" t="n">
        <v>95</v>
      </c>
    </row>
    <row r="2198">
      <c r="A2198" t="n">
        <v>372</v>
      </c>
      <c r="B2198" t="inlineStr">
        <is>
          <t>Satisfacción de los clientes corporativos Educación para toda la vida</t>
        </is>
      </c>
      <c r="C2198" t="inlineStr">
        <is>
          <t>Operación de nuevos negocios y CI</t>
        </is>
      </c>
      <c r="D2198" t="inlineStr">
        <is>
          <t>Semestral</t>
        </is>
      </c>
      <c r="E2198" t="inlineStr">
        <is>
          <t>Positivo</t>
        </is>
      </c>
      <c r="F2198" s="134" t="n">
        <v>45382</v>
      </c>
      <c r="G2198" t="inlineStr">
        <is>
          <t>372-2024-03-31</t>
        </is>
      </c>
      <c r="H2198" t="inlineStr">
        <is>
          <t>RESC</t>
        </is>
      </c>
      <c r="I2198" t="inlineStr">
        <is>
          <t>Resultado de encuesta de satisfacción de clientes corporativos</t>
        </is>
      </c>
      <c r="J2198" t="n">
        <v>93</v>
      </c>
    </row>
    <row r="2199">
      <c r="A2199" t="n">
        <v>372</v>
      </c>
      <c r="B2199" t="inlineStr">
        <is>
          <t>Satisfacción de los clientes corporativos Educación para toda la vida</t>
        </is>
      </c>
      <c r="C2199" t="inlineStr">
        <is>
          <t>Operación de nuevos negocios y CI</t>
        </is>
      </c>
      <c r="D2199" t="inlineStr">
        <is>
          <t>Semestral</t>
        </is>
      </c>
      <c r="E2199" t="inlineStr">
        <is>
          <t>Positivo</t>
        </is>
      </c>
      <c r="F2199" s="134" t="n">
        <v>45473</v>
      </c>
      <c r="G2199" t="inlineStr">
        <is>
          <t>372-2024-06-30</t>
        </is>
      </c>
      <c r="H2199" t="inlineStr">
        <is>
          <t>RESC</t>
        </is>
      </c>
      <c r="I2199" t="inlineStr">
        <is>
          <t>Resultado de encuesta de satisfacción de clientes corporativos</t>
        </is>
      </c>
      <c r="J2199" t="n">
        <v>90</v>
      </c>
    </row>
    <row r="2200">
      <c r="A2200" t="n">
        <v>372</v>
      </c>
      <c r="B2200" t="inlineStr">
        <is>
          <t>Satisfacción de los clientes corporativos Educación para toda la vida</t>
        </is>
      </c>
      <c r="C2200" t="inlineStr">
        <is>
          <t>Operación de nuevos negocios y CI</t>
        </is>
      </c>
      <c r="D2200" t="inlineStr">
        <is>
          <t>Semestral</t>
        </is>
      </c>
      <c r="E2200" t="inlineStr">
        <is>
          <t>Positivo</t>
        </is>
      </c>
      <c r="F2200" s="134" t="n">
        <v>45565</v>
      </c>
      <c r="G2200" t="inlineStr">
        <is>
          <t>372-2024-09-30</t>
        </is>
      </c>
      <c r="H2200" t="inlineStr">
        <is>
          <t>RESC</t>
        </is>
      </c>
      <c r="I2200" t="inlineStr">
        <is>
          <t>Resultado de encuesta de satisfacción de clientes corporativos</t>
        </is>
      </c>
      <c r="J2200" t="n">
        <v>91</v>
      </c>
    </row>
    <row r="2201">
      <c r="A2201" t="n">
        <v>372</v>
      </c>
      <c r="B2201" t="inlineStr">
        <is>
          <t>Satisfacción de los clientes corporativos Educación para toda la vida</t>
        </is>
      </c>
      <c r="C2201" t="inlineStr">
        <is>
          <t>Operación de nuevos negocios y CI</t>
        </is>
      </c>
      <c r="D2201" t="inlineStr">
        <is>
          <t>Semestral</t>
        </is>
      </c>
      <c r="E2201" t="inlineStr">
        <is>
          <t>Positivo</t>
        </is>
      </c>
      <c r="F2201" s="134" t="n">
        <v>45657</v>
      </c>
      <c r="G2201" t="inlineStr">
        <is>
          <t>372-2024-12-31</t>
        </is>
      </c>
      <c r="H2201" t="inlineStr">
        <is>
          <t>RESC</t>
        </is>
      </c>
      <c r="I2201" t="inlineStr">
        <is>
          <t>Resultado de encuesta de satisfacción de clientes corporativos</t>
        </is>
      </c>
      <c r="J2201" t="n">
        <v>93</v>
      </c>
    </row>
    <row r="2202">
      <c r="A2202" t="n">
        <v>372</v>
      </c>
      <c r="B2202" t="inlineStr">
        <is>
          <t>Satisfacción de los clientes corporativos Educación para toda la vida</t>
        </is>
      </c>
      <c r="C2202" t="inlineStr">
        <is>
          <t>Operación de nuevos negocios y CI</t>
        </is>
      </c>
      <c r="D2202" t="inlineStr">
        <is>
          <t>Semestral</t>
        </is>
      </c>
      <c r="E2202" t="inlineStr">
        <is>
          <t>Positivo</t>
        </is>
      </c>
      <c r="F2202" s="134" t="n">
        <v>45747</v>
      </c>
      <c r="G2202" t="inlineStr">
        <is>
          <t>372-2025-03-31</t>
        </is>
      </c>
      <c r="H2202" t="inlineStr">
        <is>
          <t>RESC</t>
        </is>
      </c>
      <c r="I2202" t="inlineStr">
        <is>
          <t>Resultado de encuesta de satisfacción de clientes corporativos</t>
        </is>
      </c>
      <c r="J2202" t="n">
        <v>98</v>
      </c>
    </row>
    <row r="2203">
      <c r="A2203" t="n">
        <v>372</v>
      </c>
      <c r="B2203" t="inlineStr">
        <is>
          <t>Satisfacción de los clientes corporativos Educación para toda la vida</t>
        </is>
      </c>
      <c r="C2203" t="inlineStr">
        <is>
          <t>Operación de nuevos negocios y CI</t>
        </is>
      </c>
      <c r="D2203" t="inlineStr">
        <is>
          <t>Semestral</t>
        </is>
      </c>
      <c r="E2203" t="inlineStr">
        <is>
          <t>Positivo</t>
        </is>
      </c>
      <c r="F2203" s="134" t="n">
        <v>45838</v>
      </c>
      <c r="G2203" t="inlineStr">
        <is>
          <t>372-2025-06-30</t>
        </is>
      </c>
      <c r="H2203" t="inlineStr">
        <is>
          <t>RESC</t>
        </is>
      </c>
      <c r="I2203" t="inlineStr">
        <is>
          <t>Resultado de encuesta de satisfacción de clientes corporativos</t>
        </is>
      </c>
      <c r="J2203" t="n">
        <v>90</v>
      </c>
    </row>
    <row r="2204">
      <c r="A2204" t="n">
        <v>372</v>
      </c>
      <c r="B2204" t="inlineStr">
        <is>
          <t>Satisfacción de los clientes corporativos Educación para toda la vida</t>
        </is>
      </c>
      <c r="C2204" t="inlineStr">
        <is>
          <t>Operación de nuevos negocios y CI</t>
        </is>
      </c>
      <c r="D2204" t="inlineStr">
        <is>
          <t>Semestral</t>
        </is>
      </c>
      <c r="E2204" t="inlineStr">
        <is>
          <t>Positivo</t>
        </is>
      </c>
      <c r="F2204" s="134" t="n">
        <v>45930</v>
      </c>
      <c r="G2204" t="inlineStr">
        <is>
          <t>372-2025-09-30</t>
        </is>
      </c>
      <c r="H2204" t="inlineStr">
        <is>
          <t>RESC</t>
        </is>
      </c>
      <c r="I2204" t="inlineStr">
        <is>
          <t>Resultado de encuesta de satisfacción de clientes corporativos</t>
        </is>
      </c>
      <c r="J2204" t="n">
        <v>97</v>
      </c>
    </row>
    <row r="2205">
      <c r="A2205" t="n">
        <v>372</v>
      </c>
      <c r="B2205" t="inlineStr">
        <is>
          <t>Satisfacción de los clientes corporativos Educación para toda la vida</t>
        </is>
      </c>
      <c r="C2205" t="inlineStr">
        <is>
          <t>Operación de nuevos negocios y CI</t>
        </is>
      </c>
      <c r="D2205" t="inlineStr">
        <is>
          <t>Semestral</t>
        </is>
      </c>
      <c r="E2205" t="inlineStr">
        <is>
          <t>Positivo</t>
        </is>
      </c>
      <c r="F2205" s="134" t="n">
        <v>46022</v>
      </c>
      <c r="G2205" t="inlineStr">
        <is>
          <t>372-2025-12-31</t>
        </is>
      </c>
      <c r="H2205" t="inlineStr">
        <is>
          <t>RESC</t>
        </is>
      </c>
      <c r="I2205" t="inlineStr">
        <is>
          <t>Resultado de encuesta de satisfacción de clientes corporativos</t>
        </is>
      </c>
      <c r="J2205" t="n">
        <v>97</v>
      </c>
    </row>
    <row r="2206">
      <c r="A2206" t="n">
        <v>376</v>
      </c>
      <c r="B2206" t="inlineStr">
        <is>
          <t>Cumplimiento EBITDA</t>
        </is>
      </c>
      <c r="C2206" t="inlineStr">
        <is>
          <t>Planeación Financiera</t>
        </is>
      </c>
      <c r="D2206" t="inlineStr">
        <is>
          <t>Trimestral</t>
        </is>
      </c>
      <c r="E2206" t="inlineStr">
        <is>
          <t>Positivo</t>
        </is>
      </c>
      <c r="F2206" s="134" t="n">
        <v>45107</v>
      </c>
      <c r="G2206" t="inlineStr">
        <is>
          <t>376-2023-06-30</t>
        </is>
      </c>
      <c r="H2206" t="inlineStr">
        <is>
          <t>EBITDARE</t>
        </is>
      </c>
      <c r="I2206" t="inlineStr">
        <is>
          <t>EBITDA Real</t>
        </is>
      </c>
      <c r="J2206" t="n">
        <v>13169941458</v>
      </c>
    </row>
    <row r="2207">
      <c r="A2207" t="n">
        <v>376</v>
      </c>
      <c r="B2207" t="inlineStr">
        <is>
          <t>Cumplimiento EBITDA</t>
        </is>
      </c>
      <c r="C2207" t="inlineStr">
        <is>
          <t>Planeación Financiera</t>
        </is>
      </c>
      <c r="D2207" t="inlineStr">
        <is>
          <t>Trimestral</t>
        </is>
      </c>
      <c r="E2207" t="inlineStr">
        <is>
          <t>Positivo</t>
        </is>
      </c>
      <c r="F2207" s="134" t="n">
        <v>45107</v>
      </c>
      <c r="G2207" t="inlineStr">
        <is>
          <t>376-2023-06-30</t>
        </is>
      </c>
      <c r="H2207" t="inlineStr">
        <is>
          <t>EBITDAPRE</t>
        </is>
      </c>
      <c r="I2207" t="inlineStr">
        <is>
          <t>EBITDA Presupuesto</t>
        </is>
      </c>
      <c r="J2207" t="n">
        <v>8796241270</v>
      </c>
    </row>
    <row r="2208">
      <c r="A2208" t="n">
        <v>376</v>
      </c>
      <c r="B2208" t="inlineStr">
        <is>
          <t>Cumplimiento EBITDA</t>
        </is>
      </c>
      <c r="C2208" t="inlineStr">
        <is>
          <t>Planeación Financiera</t>
        </is>
      </c>
      <c r="D2208" t="inlineStr">
        <is>
          <t>Trimestral</t>
        </is>
      </c>
      <c r="E2208" t="inlineStr">
        <is>
          <t>Positivo</t>
        </is>
      </c>
      <c r="F2208" s="134" t="n">
        <v>45291</v>
      </c>
      <c r="G2208" t="inlineStr">
        <is>
          <t>376-2023-12-31</t>
        </is>
      </c>
      <c r="H2208" t="inlineStr">
        <is>
          <t>EBITDARE</t>
        </is>
      </c>
      <c r="I2208" t="inlineStr">
        <is>
          <t>EBITDA Real</t>
        </is>
      </c>
      <c r="J2208" t="n">
        <v>26403087926</v>
      </c>
    </row>
    <row r="2209">
      <c r="A2209" t="n">
        <v>376</v>
      </c>
      <c r="B2209" t="inlineStr">
        <is>
          <t>Cumplimiento EBITDA</t>
        </is>
      </c>
      <c r="C2209" t="inlineStr">
        <is>
          <t>Planeación Financiera</t>
        </is>
      </c>
      <c r="D2209" t="inlineStr">
        <is>
          <t>Trimestral</t>
        </is>
      </c>
      <c r="E2209" t="inlineStr">
        <is>
          <t>Positivo</t>
        </is>
      </c>
      <c r="F2209" s="134" t="n">
        <v>45291</v>
      </c>
      <c r="G2209" t="inlineStr">
        <is>
          <t>376-2023-12-31</t>
        </is>
      </c>
      <c r="H2209" t="inlineStr">
        <is>
          <t>EBITDAPRE</t>
        </is>
      </c>
      <c r="I2209" t="inlineStr">
        <is>
          <t>EBITDA Presupuesto</t>
        </is>
      </c>
      <c r="J2209" t="n">
        <v>26073472703</v>
      </c>
    </row>
    <row r="2210">
      <c r="A2210" t="n">
        <v>376</v>
      </c>
      <c r="B2210" t="inlineStr">
        <is>
          <t>Cumplimiento EBITDA</t>
        </is>
      </c>
      <c r="C2210" t="inlineStr">
        <is>
          <t>Planeación Financiera</t>
        </is>
      </c>
      <c r="D2210" t="inlineStr">
        <is>
          <t>Trimestral</t>
        </is>
      </c>
      <c r="E2210" t="inlineStr">
        <is>
          <t>Positivo</t>
        </is>
      </c>
      <c r="F2210" s="134" t="n">
        <v>45473</v>
      </c>
      <c r="G2210" t="inlineStr">
        <is>
          <t>376-2024-06-30</t>
        </is>
      </c>
      <c r="H2210" t="inlineStr">
        <is>
          <t>EBITDARE</t>
        </is>
      </c>
      <c r="I2210" t="inlineStr">
        <is>
          <t>EBITDA Real</t>
        </is>
      </c>
      <c r="J2210" t="n">
        <v>14702219810</v>
      </c>
    </row>
    <row r="2211">
      <c r="A2211" t="n">
        <v>376</v>
      </c>
      <c r="B2211" t="inlineStr">
        <is>
          <t>Cumplimiento EBITDA</t>
        </is>
      </c>
      <c r="C2211" t="inlineStr">
        <is>
          <t>Planeación Financiera</t>
        </is>
      </c>
      <c r="D2211" t="inlineStr">
        <is>
          <t>Trimestral</t>
        </is>
      </c>
      <c r="E2211" t="inlineStr">
        <is>
          <t>Positivo</t>
        </is>
      </c>
      <c r="F2211" s="134" t="n">
        <v>45473</v>
      </c>
      <c r="G2211" t="inlineStr">
        <is>
          <t>376-2024-06-30</t>
        </is>
      </c>
      <c r="H2211" t="inlineStr">
        <is>
          <t>EBITDAPRE</t>
        </is>
      </c>
      <c r="I2211" t="inlineStr">
        <is>
          <t>EBITDA Presupuesto</t>
        </is>
      </c>
      <c r="J2211" t="n">
        <v>14136961539</v>
      </c>
    </row>
    <row r="2212">
      <c r="A2212" t="n">
        <v>376</v>
      </c>
      <c r="B2212" t="inlineStr">
        <is>
          <t>Cumplimiento EBITDA</t>
        </is>
      </c>
      <c r="C2212" t="inlineStr">
        <is>
          <t>Planeación Financiera</t>
        </is>
      </c>
      <c r="D2212" t="inlineStr">
        <is>
          <t>Trimestral</t>
        </is>
      </c>
      <c r="E2212" t="inlineStr">
        <is>
          <t>Positivo</t>
        </is>
      </c>
      <c r="F2212" s="134" t="n">
        <v>45657</v>
      </c>
      <c r="G2212" t="inlineStr">
        <is>
          <t>376-2024-12-31</t>
        </is>
      </c>
      <c r="H2212" t="inlineStr">
        <is>
          <t>EBITDARE</t>
        </is>
      </c>
      <c r="I2212" t="inlineStr">
        <is>
          <t>EBITDA Real</t>
        </is>
      </c>
      <c r="J2212" t="n">
        <v>29467922112</v>
      </c>
    </row>
    <row r="2213">
      <c r="A2213" t="n">
        <v>376</v>
      </c>
      <c r="B2213" t="inlineStr">
        <is>
          <t>Cumplimiento EBITDA</t>
        </is>
      </c>
      <c r="C2213" t="inlineStr">
        <is>
          <t>Planeación Financiera</t>
        </is>
      </c>
      <c r="D2213" t="inlineStr">
        <is>
          <t>Trimestral</t>
        </is>
      </c>
      <c r="E2213" t="inlineStr">
        <is>
          <t>Positivo</t>
        </is>
      </c>
      <c r="F2213" s="134" t="n">
        <v>45657</v>
      </c>
      <c r="G2213" t="inlineStr">
        <is>
          <t>376-2024-12-31</t>
        </is>
      </c>
      <c r="H2213" t="inlineStr">
        <is>
          <t>EBITDAPRE</t>
        </is>
      </c>
      <c r="I2213" t="inlineStr">
        <is>
          <t>EBITDA Presupuesto</t>
        </is>
      </c>
      <c r="J2213" t="n">
        <v>27010108281</v>
      </c>
    </row>
    <row r="2214">
      <c r="A2214" t="n">
        <v>376</v>
      </c>
      <c r="B2214" t="inlineStr">
        <is>
          <t>Cumplimiento EBITDA</t>
        </is>
      </c>
      <c r="C2214" t="inlineStr">
        <is>
          <t>Planeación Financiera</t>
        </is>
      </c>
      <c r="D2214" t="inlineStr">
        <is>
          <t>Trimestral</t>
        </is>
      </c>
      <c r="E2214" t="inlineStr">
        <is>
          <t>Positivo</t>
        </is>
      </c>
      <c r="F2214" s="134" t="n">
        <v>45838</v>
      </c>
      <c r="G2214" t="inlineStr">
        <is>
          <t>376-2025-06-30</t>
        </is>
      </c>
      <c r="H2214" t="inlineStr">
        <is>
          <t>EBITDARE</t>
        </is>
      </c>
      <c r="I2214" t="inlineStr">
        <is>
          <t>EBITDA Real</t>
        </is>
      </c>
      <c r="J2214" t="n">
        <v>22048226769</v>
      </c>
    </row>
    <row r="2215">
      <c r="A2215" t="n">
        <v>376</v>
      </c>
      <c r="B2215" t="inlineStr">
        <is>
          <t>Cumplimiento EBITDA</t>
        </is>
      </c>
      <c r="C2215" t="inlineStr">
        <is>
          <t>Planeación Financiera</t>
        </is>
      </c>
      <c r="D2215" t="inlineStr">
        <is>
          <t>Trimestral</t>
        </is>
      </c>
      <c r="E2215" t="inlineStr">
        <is>
          <t>Positivo</t>
        </is>
      </c>
      <c r="F2215" s="134" t="n">
        <v>45838</v>
      </c>
      <c r="G2215" t="inlineStr">
        <is>
          <t>376-2025-06-30</t>
        </is>
      </c>
      <c r="H2215" t="inlineStr">
        <is>
          <t>EBITDAPRE</t>
        </is>
      </c>
      <c r="I2215" t="inlineStr">
        <is>
          <t>EBITDA Presupuesto</t>
        </is>
      </c>
      <c r="J2215" t="n">
        <v>18705796226</v>
      </c>
    </row>
    <row r="2216">
      <c r="A2216" t="n">
        <v>376</v>
      </c>
      <c r="B2216" t="inlineStr">
        <is>
          <t>Cumplimiento EBITDA</t>
        </is>
      </c>
      <c r="C2216" t="inlineStr">
        <is>
          <t>Planeación Financiera</t>
        </is>
      </c>
      <c r="D2216" t="inlineStr">
        <is>
          <t>Trimestral</t>
        </is>
      </c>
      <c r="E2216" t="inlineStr">
        <is>
          <t>Positivo</t>
        </is>
      </c>
      <c r="F2216" s="134" t="n">
        <v>46022</v>
      </c>
      <c r="G2216" t="inlineStr">
        <is>
          <t>376-2025-12-31</t>
        </is>
      </c>
      <c r="H2216" t="inlineStr">
        <is>
          <t>EBITDARE</t>
        </is>
      </c>
      <c r="I2216" t="inlineStr">
        <is>
          <t>EBITDA Real</t>
        </is>
      </c>
      <c r="J2216" t="n">
        <v>37751457388</v>
      </c>
    </row>
    <row r="2217">
      <c r="A2217" t="n">
        <v>376</v>
      </c>
      <c r="B2217" t="inlineStr">
        <is>
          <t>Cumplimiento EBITDA</t>
        </is>
      </c>
      <c r="C2217" t="inlineStr">
        <is>
          <t>Planeación Financiera</t>
        </is>
      </c>
      <c r="D2217" t="inlineStr">
        <is>
          <t>Trimestral</t>
        </is>
      </c>
      <c r="E2217" t="inlineStr">
        <is>
          <t>Positivo</t>
        </is>
      </c>
      <c r="F2217" s="134" t="n">
        <v>46022</v>
      </c>
      <c r="G2217" t="inlineStr">
        <is>
          <t>376-2025-12-31</t>
        </is>
      </c>
      <c r="H2217" t="inlineStr">
        <is>
          <t>EBITDAPRE</t>
        </is>
      </c>
      <c r="I2217" t="inlineStr">
        <is>
          <t>EBITDA Presupuesto</t>
        </is>
      </c>
      <c r="J2217" t="n">
        <v>32126483785</v>
      </c>
    </row>
    <row r="2218">
      <c r="A2218" t="n">
        <v>377</v>
      </c>
      <c r="B2218" t="inlineStr">
        <is>
          <t>CAPEX</t>
        </is>
      </c>
      <c r="C2218" t="inlineStr">
        <is>
          <t>Planeación Financiera</t>
        </is>
      </c>
      <c r="D2218" t="inlineStr">
        <is>
          <t>Anual</t>
        </is>
      </c>
      <c r="E2218" t="inlineStr">
        <is>
          <t>Positivo</t>
        </is>
      </c>
      <c r="F2218" s="134" t="n">
        <v>45107</v>
      </c>
      <c r="G2218" t="inlineStr">
        <is>
          <t>377-2023-06-30</t>
        </is>
      </c>
      <c r="H2218" t="inlineStr">
        <is>
          <t>CAPEXE</t>
        </is>
      </c>
      <c r="I2218" t="inlineStr">
        <is>
          <t>Capex Ejecutado</t>
        </is>
      </c>
      <c r="J2218" t="n">
        <v>1606868149</v>
      </c>
    </row>
    <row r="2219">
      <c r="A2219" t="n">
        <v>377</v>
      </c>
      <c r="B2219" t="inlineStr">
        <is>
          <t>CAPEX</t>
        </is>
      </c>
      <c r="C2219" t="inlineStr">
        <is>
          <t>Planeación Financiera</t>
        </is>
      </c>
      <c r="D2219" t="inlineStr">
        <is>
          <t>Anual</t>
        </is>
      </c>
      <c r="E2219" t="inlineStr">
        <is>
          <t>Positivo</t>
        </is>
      </c>
      <c r="F2219" s="134" t="n">
        <v>45107</v>
      </c>
      <c r="G2219" t="inlineStr">
        <is>
          <t>377-2023-06-30</t>
        </is>
      </c>
      <c r="H2219" t="inlineStr">
        <is>
          <t>CAPEXPR</t>
        </is>
      </c>
      <c r="I2219" t="inlineStr">
        <is>
          <t>CAPEX Presupuestado</t>
        </is>
      </c>
      <c r="J2219" t="n">
        <v>7200908222</v>
      </c>
    </row>
    <row r="2220">
      <c r="A2220" t="n">
        <v>377</v>
      </c>
      <c r="B2220" t="inlineStr">
        <is>
          <t>CAPEX</t>
        </is>
      </c>
      <c r="C2220" t="inlineStr">
        <is>
          <t>Planeación Financiera</t>
        </is>
      </c>
      <c r="D2220" t="inlineStr">
        <is>
          <t>Anual</t>
        </is>
      </c>
      <c r="E2220" t="inlineStr">
        <is>
          <t>Positivo</t>
        </is>
      </c>
      <c r="F2220" s="134" t="n">
        <v>45291</v>
      </c>
      <c r="G2220" t="inlineStr">
        <is>
          <t>377-2023-12-31</t>
        </is>
      </c>
      <c r="H2220" t="inlineStr">
        <is>
          <t>CAPEXE</t>
        </is>
      </c>
      <c r="I2220" t="inlineStr">
        <is>
          <t>Capex Ejecutado</t>
        </is>
      </c>
      <c r="J2220" t="n">
        <v>7607138419</v>
      </c>
    </row>
    <row r="2221">
      <c r="A2221" t="n">
        <v>377</v>
      </c>
      <c r="B2221" t="inlineStr">
        <is>
          <t>CAPEX</t>
        </is>
      </c>
      <c r="C2221" t="inlineStr">
        <is>
          <t>Planeación Financiera</t>
        </is>
      </c>
      <c r="D2221" t="inlineStr">
        <is>
          <t>Anual</t>
        </is>
      </c>
      <c r="E2221" t="inlineStr">
        <is>
          <t>Positivo</t>
        </is>
      </c>
      <c r="F2221" s="134" t="n">
        <v>45291</v>
      </c>
      <c r="G2221" t="inlineStr">
        <is>
          <t>377-2023-12-31</t>
        </is>
      </c>
      <c r="H2221" t="inlineStr">
        <is>
          <t>CAPEXPR</t>
        </is>
      </c>
      <c r="I2221" t="inlineStr">
        <is>
          <t>CAPEX Presupuestado</t>
        </is>
      </c>
      <c r="J2221" t="n">
        <v>12518005307</v>
      </c>
    </row>
    <row r="2222">
      <c r="A2222" t="n">
        <v>377</v>
      </c>
      <c r="B2222" t="inlineStr">
        <is>
          <t>CAPEX</t>
        </is>
      </c>
      <c r="C2222" t="inlineStr">
        <is>
          <t>Planeación Financiera</t>
        </is>
      </c>
      <c r="D2222" t="inlineStr">
        <is>
          <t>Anual</t>
        </is>
      </c>
      <c r="E2222" t="inlineStr">
        <is>
          <t>Positivo</t>
        </is>
      </c>
      <c r="F2222" s="134" t="n">
        <v>45473</v>
      </c>
      <c r="G2222" t="inlineStr">
        <is>
          <t>377-2024-06-30</t>
        </is>
      </c>
      <c r="H2222" t="inlineStr">
        <is>
          <t>CAPEXE</t>
        </is>
      </c>
      <c r="I2222" t="inlineStr">
        <is>
          <t>Capex Ejecutado</t>
        </is>
      </c>
      <c r="J2222" t="n">
        <v>2155477505</v>
      </c>
    </row>
    <row r="2223">
      <c r="A2223" t="n">
        <v>377</v>
      </c>
      <c r="B2223" t="inlineStr">
        <is>
          <t>CAPEX</t>
        </is>
      </c>
      <c r="C2223" t="inlineStr">
        <is>
          <t>Planeación Financiera</t>
        </is>
      </c>
      <c r="D2223" t="inlineStr">
        <is>
          <t>Anual</t>
        </is>
      </c>
      <c r="E2223" t="inlineStr">
        <is>
          <t>Positivo</t>
        </is>
      </c>
      <c r="F2223" s="134" t="n">
        <v>45473</v>
      </c>
      <c r="G2223" t="inlineStr">
        <is>
          <t>377-2024-06-30</t>
        </is>
      </c>
      <c r="H2223" t="inlineStr">
        <is>
          <t>CAPEXPR</t>
        </is>
      </c>
      <c r="I2223" t="inlineStr">
        <is>
          <t>CAPEX Presupuestado</t>
        </is>
      </c>
      <c r="J2223" t="n">
        <v>4468402401</v>
      </c>
    </row>
    <row r="2224">
      <c r="A2224" t="n">
        <v>377</v>
      </c>
      <c r="B2224" t="inlineStr">
        <is>
          <t>CAPEX</t>
        </is>
      </c>
      <c r="C2224" t="inlineStr">
        <is>
          <t>Planeación Financiera</t>
        </is>
      </c>
      <c r="D2224" t="inlineStr">
        <is>
          <t>Anual</t>
        </is>
      </c>
      <c r="E2224" t="inlineStr">
        <is>
          <t>Positivo</t>
        </is>
      </c>
      <c r="F2224" s="134" t="n">
        <v>45657</v>
      </c>
      <c r="G2224" t="inlineStr">
        <is>
          <t>377-2024-12-31</t>
        </is>
      </c>
      <c r="H2224" t="inlineStr">
        <is>
          <t>CAPEXE</t>
        </is>
      </c>
      <c r="I2224" t="inlineStr">
        <is>
          <t>Capex Ejecutado</t>
        </is>
      </c>
      <c r="J2224" t="n">
        <v>11947626618</v>
      </c>
    </row>
    <row r="2225">
      <c r="A2225" t="n">
        <v>377</v>
      </c>
      <c r="B2225" t="inlineStr">
        <is>
          <t>CAPEX</t>
        </is>
      </c>
      <c r="C2225" t="inlineStr">
        <is>
          <t>Planeación Financiera</t>
        </is>
      </c>
      <c r="D2225" t="inlineStr">
        <is>
          <t>Anual</t>
        </is>
      </c>
      <c r="E2225" t="inlineStr">
        <is>
          <t>Positivo</t>
        </is>
      </c>
      <c r="F2225" s="134" t="n">
        <v>45657</v>
      </c>
      <c r="G2225" t="inlineStr">
        <is>
          <t>377-2024-12-31</t>
        </is>
      </c>
      <c r="H2225" t="inlineStr">
        <is>
          <t>CAPEXPR</t>
        </is>
      </c>
      <c r="I2225" t="inlineStr">
        <is>
          <t>CAPEX Presupuestado</t>
        </is>
      </c>
      <c r="J2225" t="n">
        <v>9557195011</v>
      </c>
    </row>
    <row r="2226">
      <c r="A2226" t="n">
        <v>377</v>
      </c>
      <c r="B2226" t="inlineStr">
        <is>
          <t>CAPEX</t>
        </is>
      </c>
      <c r="C2226" t="inlineStr">
        <is>
          <t>Planeación Financiera</t>
        </is>
      </c>
      <c r="D2226" t="inlineStr">
        <is>
          <t>Anual</t>
        </is>
      </c>
      <c r="E2226" t="inlineStr">
        <is>
          <t>Positivo</t>
        </is>
      </c>
      <c r="F2226" s="134" t="n">
        <v>46022</v>
      </c>
      <c r="G2226" t="inlineStr">
        <is>
          <t>377-2025-12-31</t>
        </is>
      </c>
      <c r="H2226" t="inlineStr">
        <is>
          <t>CAPEXE</t>
        </is>
      </c>
      <c r="I2226" t="inlineStr">
        <is>
          <t>Capex Ejecutado</t>
        </is>
      </c>
      <c r="J2226" t="n">
        <v>11016899103</v>
      </c>
    </row>
    <row r="2227">
      <c r="A2227" t="n">
        <v>377</v>
      </c>
      <c r="B2227" t="inlineStr">
        <is>
          <t>CAPEX</t>
        </is>
      </c>
      <c r="C2227" t="inlineStr">
        <is>
          <t>Planeación Financiera</t>
        </is>
      </c>
      <c r="D2227" t="inlineStr">
        <is>
          <t>Anual</t>
        </is>
      </c>
      <c r="E2227" t="inlineStr">
        <is>
          <t>Positivo</t>
        </is>
      </c>
      <c r="F2227" s="134" t="n">
        <v>46022</v>
      </c>
      <c r="G2227" t="inlineStr">
        <is>
          <t>377-2025-12-31</t>
        </is>
      </c>
      <c r="H2227" t="inlineStr">
        <is>
          <t>CAPEXPR</t>
        </is>
      </c>
      <c r="I2227" t="inlineStr">
        <is>
          <t>CAPEX Presupuestado</t>
        </is>
      </c>
      <c r="J2227" t="n">
        <v>10285243492.8143</v>
      </c>
    </row>
    <row r="2228">
      <c r="A2228" t="n">
        <v>379</v>
      </c>
      <c r="B2228" t="inlineStr">
        <is>
          <t>Total estudiantes nuevos</t>
        </is>
      </c>
      <c r="C2228" t="inlineStr">
        <is>
          <t>Inscripción, admisión y matrícula de estudiantes nuevos</t>
        </is>
      </c>
      <c r="D2228" t="inlineStr">
        <is>
          <t>Trimestral</t>
        </is>
      </c>
      <c r="E2228" t="inlineStr">
        <is>
          <t>Positivo</t>
        </is>
      </c>
      <c r="F2228" s="134" t="n">
        <v>45107</v>
      </c>
      <c r="G2228" t="inlineStr">
        <is>
          <t>379-2023-06-30</t>
        </is>
      </c>
      <c r="H2228" t="inlineStr">
        <is>
          <t>NENTM</t>
        </is>
      </c>
      <c r="I2228" t="inlineStr">
        <is>
          <t>N estudiantes nuevos total matriculados</t>
        </is>
      </c>
      <c r="J2228" t="n">
        <v>12461</v>
      </c>
    </row>
    <row r="2229">
      <c r="A2229" t="n">
        <v>379</v>
      </c>
      <c r="B2229" t="inlineStr">
        <is>
          <t>Total estudiantes nuevos</t>
        </is>
      </c>
      <c r="C2229" t="inlineStr">
        <is>
          <t>Inscripción, admisión y matrícula de estudiantes nuevos</t>
        </is>
      </c>
      <c r="D2229" t="inlineStr">
        <is>
          <t>Trimestral</t>
        </is>
      </c>
      <c r="E2229" t="inlineStr">
        <is>
          <t>Positivo</t>
        </is>
      </c>
      <c r="F2229" s="134" t="n">
        <v>45107</v>
      </c>
      <c r="G2229" t="inlineStr">
        <is>
          <t>379-2023-06-30</t>
        </is>
      </c>
      <c r="H2229" t="inlineStr">
        <is>
          <t>NTENMP</t>
        </is>
      </c>
      <c r="I2229" t="inlineStr">
        <is>
          <t>N total de estudiantes nuevos matriculados presupuestados</t>
        </is>
      </c>
      <c r="J2229" t="n">
        <v>12130</v>
      </c>
    </row>
    <row r="2230">
      <c r="A2230" t="n">
        <v>379</v>
      </c>
      <c r="B2230" t="inlineStr">
        <is>
          <t>Total estudiantes nuevos</t>
        </is>
      </c>
      <c r="C2230" t="inlineStr">
        <is>
          <t>Inscripción, admisión y matrícula de estudiantes nuevos</t>
        </is>
      </c>
      <c r="D2230" t="inlineStr">
        <is>
          <t>Trimestral</t>
        </is>
      </c>
      <c r="E2230" t="inlineStr">
        <is>
          <t>Positivo</t>
        </is>
      </c>
      <c r="F2230" s="134" t="n">
        <v>45291</v>
      </c>
      <c r="G2230" t="inlineStr">
        <is>
          <t>379-2023-12-31</t>
        </is>
      </c>
      <c r="H2230" t="inlineStr">
        <is>
          <t>NENTM</t>
        </is>
      </c>
      <c r="I2230" t="inlineStr">
        <is>
          <t>N estudiantes nuevos total matriculados</t>
        </is>
      </c>
      <c r="J2230" t="n">
        <v>10730</v>
      </c>
    </row>
    <row r="2231">
      <c r="A2231" t="n">
        <v>379</v>
      </c>
      <c r="B2231" t="inlineStr">
        <is>
          <t>Total estudiantes nuevos</t>
        </is>
      </c>
      <c r="C2231" t="inlineStr">
        <is>
          <t>Inscripción, admisión y matrícula de estudiantes nuevos</t>
        </is>
      </c>
      <c r="D2231" t="inlineStr">
        <is>
          <t>Trimestral</t>
        </is>
      </c>
      <c r="E2231" t="inlineStr">
        <is>
          <t>Positivo</t>
        </is>
      </c>
      <c r="F2231" s="134" t="n">
        <v>45291</v>
      </c>
      <c r="G2231" t="inlineStr">
        <is>
          <t>379-2023-12-31</t>
        </is>
      </c>
      <c r="H2231" t="inlineStr">
        <is>
          <t>NTENMP</t>
        </is>
      </c>
      <c r="I2231" t="inlineStr">
        <is>
          <t>N total de estudiantes nuevos matriculados presupuestados</t>
        </is>
      </c>
      <c r="J2231" t="n">
        <v>9876</v>
      </c>
    </row>
    <row r="2232">
      <c r="A2232" t="n">
        <v>379</v>
      </c>
      <c r="B2232" t="inlineStr">
        <is>
          <t>Total estudiantes nuevos</t>
        </is>
      </c>
      <c r="C2232" t="inlineStr">
        <is>
          <t>Inscripción, admisión y matrícula de estudiantes nuevos</t>
        </is>
      </c>
      <c r="D2232" t="inlineStr">
        <is>
          <t>Trimestral</t>
        </is>
      </c>
      <c r="E2232" t="inlineStr">
        <is>
          <t>Positivo</t>
        </is>
      </c>
      <c r="F2232" s="134" t="n">
        <v>45473</v>
      </c>
      <c r="G2232" t="inlineStr">
        <is>
          <t>379-2024-06-30</t>
        </is>
      </c>
      <c r="H2232" t="inlineStr">
        <is>
          <t>NENTM</t>
        </is>
      </c>
      <c r="I2232" t="inlineStr">
        <is>
          <t>N estudiantes nuevos total matriculados</t>
        </is>
      </c>
      <c r="J2232" t="n">
        <v>13035</v>
      </c>
    </row>
    <row r="2233">
      <c r="A2233" t="n">
        <v>379</v>
      </c>
      <c r="B2233" t="inlineStr">
        <is>
          <t>Total estudiantes nuevos</t>
        </is>
      </c>
      <c r="C2233" t="inlineStr">
        <is>
          <t>Inscripción, admisión y matrícula de estudiantes nuevos</t>
        </is>
      </c>
      <c r="D2233" t="inlineStr">
        <is>
          <t>Trimestral</t>
        </is>
      </c>
      <c r="E2233" t="inlineStr">
        <is>
          <t>Positivo</t>
        </is>
      </c>
      <c r="F2233" s="134" t="n">
        <v>45473</v>
      </c>
      <c r="G2233" t="inlineStr">
        <is>
          <t>379-2024-06-30</t>
        </is>
      </c>
      <c r="H2233" t="inlineStr">
        <is>
          <t>NTENMP</t>
        </is>
      </c>
      <c r="I2233" t="inlineStr">
        <is>
          <t>N total de estudiantes nuevos matriculados presupuestados</t>
        </is>
      </c>
      <c r="J2233" t="n">
        <v>13590</v>
      </c>
    </row>
    <row r="2234">
      <c r="A2234" t="n">
        <v>379</v>
      </c>
      <c r="B2234" t="inlineStr">
        <is>
          <t>Total estudiantes nuevos</t>
        </is>
      </c>
      <c r="C2234" t="inlineStr">
        <is>
          <t>Inscripción, admisión y matrícula de estudiantes nuevos</t>
        </is>
      </c>
      <c r="D2234" t="inlineStr">
        <is>
          <t>Trimestral</t>
        </is>
      </c>
      <c r="E2234" t="inlineStr">
        <is>
          <t>Positivo</t>
        </is>
      </c>
      <c r="F2234" s="134" t="n">
        <v>45657</v>
      </c>
      <c r="G2234" t="inlineStr">
        <is>
          <t>379-2024-12-31</t>
        </is>
      </c>
      <c r="H2234" t="inlineStr">
        <is>
          <t>NENTM</t>
        </is>
      </c>
      <c r="I2234" t="inlineStr">
        <is>
          <t>N estudiantes nuevos total matriculados</t>
        </is>
      </c>
      <c r="J2234" t="n">
        <v>10601</v>
      </c>
    </row>
    <row r="2235">
      <c r="A2235" t="n">
        <v>379</v>
      </c>
      <c r="B2235" t="inlineStr">
        <is>
          <t>Total estudiantes nuevos</t>
        </is>
      </c>
      <c r="C2235" t="inlineStr">
        <is>
          <t>Inscripción, admisión y matrícula de estudiantes nuevos</t>
        </is>
      </c>
      <c r="D2235" t="inlineStr">
        <is>
          <t>Trimestral</t>
        </is>
      </c>
      <c r="E2235" t="inlineStr">
        <is>
          <t>Positivo</t>
        </is>
      </c>
      <c r="F2235" s="134" t="n">
        <v>45657</v>
      </c>
      <c r="G2235" t="inlineStr">
        <is>
          <t>379-2024-12-31</t>
        </is>
      </c>
      <c r="H2235" t="inlineStr">
        <is>
          <t>NTENMP</t>
        </is>
      </c>
      <c r="I2235" t="inlineStr">
        <is>
          <t>N total de estudiantes nuevos matriculados presupuestados</t>
        </is>
      </c>
      <c r="J2235" t="n">
        <v>10675</v>
      </c>
    </row>
    <row r="2236">
      <c r="A2236" t="n">
        <v>379</v>
      </c>
      <c r="B2236" t="inlineStr">
        <is>
          <t>Total estudiantes nuevos</t>
        </is>
      </c>
      <c r="C2236" t="inlineStr">
        <is>
          <t>Inscripción, admisión y matrícula de estudiantes nuevos</t>
        </is>
      </c>
      <c r="D2236" t="inlineStr">
        <is>
          <t>Trimestral</t>
        </is>
      </c>
      <c r="E2236" t="inlineStr">
        <is>
          <t>Positivo</t>
        </is>
      </c>
      <c r="F2236" s="134" t="n">
        <v>45838</v>
      </c>
      <c r="G2236" t="inlineStr">
        <is>
          <t>379-2025-06-30</t>
        </is>
      </c>
      <c r="H2236" t="inlineStr">
        <is>
          <t>NENTM</t>
        </is>
      </c>
      <c r="I2236" t="inlineStr">
        <is>
          <t>N estudiantes nuevos total matriculados</t>
        </is>
      </c>
      <c r="J2236" t="n">
        <v>14169</v>
      </c>
    </row>
    <row r="2237">
      <c r="A2237" t="n">
        <v>379</v>
      </c>
      <c r="B2237" t="inlineStr">
        <is>
          <t>Total estudiantes nuevos</t>
        </is>
      </c>
      <c r="C2237" t="inlineStr">
        <is>
          <t>Inscripción, admisión y matrícula de estudiantes nuevos</t>
        </is>
      </c>
      <c r="D2237" t="inlineStr">
        <is>
          <t>Trimestral</t>
        </is>
      </c>
      <c r="E2237" t="inlineStr">
        <is>
          <t>Positivo</t>
        </is>
      </c>
      <c r="F2237" s="134" t="n">
        <v>45838</v>
      </c>
      <c r="G2237" t="inlineStr">
        <is>
          <t>379-2025-06-30</t>
        </is>
      </c>
      <c r="H2237" t="inlineStr">
        <is>
          <t>NTENMP</t>
        </is>
      </c>
      <c r="I2237" t="inlineStr">
        <is>
          <t>N total de estudiantes nuevos matriculados presupuestados</t>
        </is>
      </c>
      <c r="J2237" t="n">
        <v>13609</v>
      </c>
    </row>
    <row r="2238">
      <c r="A2238" t="n">
        <v>379</v>
      </c>
      <c r="B2238" t="inlineStr">
        <is>
          <t>Total estudiantes nuevos</t>
        </is>
      </c>
      <c r="C2238" t="inlineStr">
        <is>
          <t>Inscripción, admisión y matrícula de estudiantes nuevos</t>
        </is>
      </c>
      <c r="D2238" t="inlineStr">
        <is>
          <t>Trimestral</t>
        </is>
      </c>
      <c r="E2238" t="inlineStr">
        <is>
          <t>Positivo</t>
        </is>
      </c>
      <c r="F2238" s="134" t="n">
        <v>46022</v>
      </c>
      <c r="G2238" t="inlineStr">
        <is>
          <t>379-2025-12-31</t>
        </is>
      </c>
      <c r="H2238" t="inlineStr">
        <is>
          <t>NENTM</t>
        </is>
      </c>
      <c r="I2238" t="inlineStr">
        <is>
          <t>N estudiantes nuevos total matriculados</t>
        </is>
      </c>
      <c r="J2238" t="n">
        <v>11285</v>
      </c>
    </row>
    <row r="2239">
      <c r="A2239" t="n">
        <v>379</v>
      </c>
      <c r="B2239" t="inlineStr">
        <is>
          <t>Total estudiantes nuevos</t>
        </is>
      </c>
      <c r="C2239" t="inlineStr">
        <is>
          <t>Inscripción, admisión y matrícula de estudiantes nuevos</t>
        </is>
      </c>
      <c r="D2239" t="inlineStr">
        <is>
          <t>Trimestral</t>
        </is>
      </c>
      <c r="E2239" t="inlineStr">
        <is>
          <t>Positivo</t>
        </is>
      </c>
      <c r="F2239" s="134" t="n">
        <v>46022</v>
      </c>
      <c r="G2239" t="inlineStr">
        <is>
          <t>379-2025-12-31</t>
        </is>
      </c>
      <c r="H2239" t="inlineStr">
        <is>
          <t>NTENMP</t>
        </is>
      </c>
      <c r="I2239" t="inlineStr">
        <is>
          <t>N total de estudiantes nuevos matriculados presupuestados</t>
        </is>
      </c>
      <c r="J2239" t="n">
        <v>11019</v>
      </c>
    </row>
    <row r="2240">
      <c r="A2240" t="n">
        <v>381</v>
      </c>
      <c r="B2240" t="inlineStr">
        <is>
          <t>Cumplimiento de matrículas pregrado presencial nuevos</t>
        </is>
      </c>
      <c r="C2240" t="inlineStr">
        <is>
          <t>Inscripción, admisión y matrícula de estudiantes nuevos</t>
        </is>
      </c>
      <c r="D2240" t="inlineStr">
        <is>
          <t>Trimestral</t>
        </is>
      </c>
      <c r="E2240" t="inlineStr">
        <is>
          <t>Positivo</t>
        </is>
      </c>
      <c r="F2240" s="134" t="n">
        <v>45107</v>
      </c>
      <c r="G2240" t="inlineStr">
        <is>
          <t>381-2023-06-30</t>
        </is>
      </c>
      <c r="H2240" t="inlineStr">
        <is>
          <t>ENMPP</t>
        </is>
      </c>
      <c r="I2240" t="inlineStr">
        <is>
          <t>N estudiantes nuevos matriculados en pregrado presencial</t>
        </is>
      </c>
      <c r="J2240" t="n">
        <v>1489</v>
      </c>
    </row>
    <row r="2241">
      <c r="A2241" t="n">
        <v>381</v>
      </c>
      <c r="B2241" t="inlineStr">
        <is>
          <t>Cumplimiento de matrículas pregrado presencial nuevos</t>
        </is>
      </c>
      <c r="C2241" t="inlineStr">
        <is>
          <t>Inscripción, admisión y matrícula de estudiantes nuevos</t>
        </is>
      </c>
      <c r="D2241" t="inlineStr">
        <is>
          <t>Trimestral</t>
        </is>
      </c>
      <c r="E2241" t="inlineStr">
        <is>
          <t>Positivo</t>
        </is>
      </c>
      <c r="F2241" s="134" t="n">
        <v>45107</v>
      </c>
      <c r="G2241" t="inlineStr">
        <is>
          <t>381-2023-06-30</t>
        </is>
      </c>
      <c r="H2241" t="inlineStr">
        <is>
          <t>TENPPP</t>
        </is>
      </c>
      <c r="I2241" t="inlineStr">
        <is>
          <t>Total de estudiantes nuevos presupuestados pregrado presencial</t>
        </is>
      </c>
      <c r="J2241" t="n">
        <v>1428</v>
      </c>
    </row>
    <row r="2242">
      <c r="A2242" t="n">
        <v>381</v>
      </c>
      <c r="B2242" t="inlineStr">
        <is>
          <t>Cumplimiento de matrículas pregrado presencial nuevos</t>
        </is>
      </c>
      <c r="C2242" t="inlineStr">
        <is>
          <t>Inscripción, admisión y matrícula de estudiantes nuevos</t>
        </is>
      </c>
      <c r="D2242" t="inlineStr">
        <is>
          <t>Trimestral</t>
        </is>
      </c>
      <c r="E2242" t="inlineStr">
        <is>
          <t>Positivo</t>
        </is>
      </c>
      <c r="F2242" s="134" t="n">
        <v>45291</v>
      </c>
      <c r="G2242" t="inlineStr">
        <is>
          <t>381-2023-12-31</t>
        </is>
      </c>
      <c r="H2242" t="inlineStr">
        <is>
          <t>ENMPP</t>
        </is>
      </c>
      <c r="I2242" t="inlineStr">
        <is>
          <t>N estudiantes nuevos matriculados en pregrado presencial</t>
        </is>
      </c>
      <c r="J2242" t="n">
        <v>1328</v>
      </c>
    </row>
    <row r="2243">
      <c r="A2243" t="n">
        <v>381</v>
      </c>
      <c r="B2243" t="inlineStr">
        <is>
          <t>Cumplimiento de matrículas pregrado presencial nuevos</t>
        </is>
      </c>
      <c r="C2243" t="inlineStr">
        <is>
          <t>Inscripción, admisión y matrícula de estudiantes nuevos</t>
        </is>
      </c>
      <c r="D2243" t="inlineStr">
        <is>
          <t>Trimestral</t>
        </is>
      </c>
      <c r="E2243" t="inlineStr">
        <is>
          <t>Positivo</t>
        </is>
      </c>
      <c r="F2243" s="134" t="n">
        <v>45291</v>
      </c>
      <c r="G2243" t="inlineStr">
        <is>
          <t>381-2023-12-31</t>
        </is>
      </c>
      <c r="H2243" t="inlineStr">
        <is>
          <t>TENPPP</t>
        </is>
      </c>
      <c r="I2243" t="inlineStr">
        <is>
          <t>Total de estudiantes nuevos presupuestados pregrado presencial</t>
        </is>
      </c>
      <c r="J2243" t="n">
        <v>1168</v>
      </c>
    </row>
    <row r="2244">
      <c r="A2244" t="n">
        <v>381</v>
      </c>
      <c r="B2244" t="inlineStr">
        <is>
          <t>Cumplimiento de matrículas pregrado presencial nuevos</t>
        </is>
      </c>
      <c r="C2244" t="inlineStr">
        <is>
          <t>Inscripción, admisión y matrícula de estudiantes nuevos</t>
        </is>
      </c>
      <c r="D2244" t="inlineStr">
        <is>
          <t>Trimestral</t>
        </is>
      </c>
      <c r="E2244" t="inlineStr">
        <is>
          <t>Positivo</t>
        </is>
      </c>
      <c r="F2244" s="134" t="n">
        <v>45473</v>
      </c>
      <c r="G2244" t="inlineStr">
        <is>
          <t>381-2024-06-30</t>
        </is>
      </c>
      <c r="H2244" t="inlineStr">
        <is>
          <t>ENMPP</t>
        </is>
      </c>
      <c r="I2244" t="inlineStr">
        <is>
          <t>N estudiantes nuevos matriculados en pregrado presencial</t>
        </is>
      </c>
      <c r="J2244" t="n">
        <v>1560</v>
      </c>
    </row>
    <row r="2245">
      <c r="A2245" t="n">
        <v>381</v>
      </c>
      <c r="B2245" t="inlineStr">
        <is>
          <t>Cumplimiento de matrículas pregrado presencial nuevos</t>
        </is>
      </c>
      <c r="C2245" t="inlineStr">
        <is>
          <t>Inscripción, admisión y matrícula de estudiantes nuevos</t>
        </is>
      </c>
      <c r="D2245" t="inlineStr">
        <is>
          <t>Trimestral</t>
        </is>
      </c>
      <c r="E2245" t="inlineStr">
        <is>
          <t>Positivo</t>
        </is>
      </c>
      <c r="F2245" s="134" t="n">
        <v>45473</v>
      </c>
      <c r="G2245" t="inlineStr">
        <is>
          <t>381-2024-06-30</t>
        </is>
      </c>
      <c r="H2245" t="inlineStr">
        <is>
          <t>TENPPP</t>
        </is>
      </c>
      <c r="I2245" t="inlineStr">
        <is>
          <t>Total de estudiantes nuevos presupuestados pregrado presencial</t>
        </is>
      </c>
      <c r="J2245" t="n">
        <v>1482</v>
      </c>
    </row>
    <row r="2246">
      <c r="A2246" t="n">
        <v>381</v>
      </c>
      <c r="B2246" t="inlineStr">
        <is>
          <t>Cumplimiento de matrículas pregrado presencial nuevos</t>
        </is>
      </c>
      <c r="C2246" t="inlineStr">
        <is>
          <t>Inscripción, admisión y matrícula de estudiantes nuevos</t>
        </is>
      </c>
      <c r="D2246" t="inlineStr">
        <is>
          <t>Trimestral</t>
        </is>
      </c>
      <c r="E2246" t="inlineStr">
        <is>
          <t>Positivo</t>
        </is>
      </c>
      <c r="F2246" s="134" t="n">
        <v>45657</v>
      </c>
      <c r="G2246" t="inlineStr">
        <is>
          <t>381-2024-12-31</t>
        </is>
      </c>
      <c r="H2246" t="inlineStr">
        <is>
          <t>ENMPP</t>
        </is>
      </c>
      <c r="I2246" t="inlineStr">
        <is>
          <t>N estudiantes nuevos matriculados en pregrado presencial</t>
        </is>
      </c>
      <c r="J2246" t="n">
        <v>982</v>
      </c>
    </row>
    <row r="2247">
      <c r="A2247" t="n">
        <v>381</v>
      </c>
      <c r="B2247" t="inlineStr">
        <is>
          <t>Cumplimiento de matrículas pregrado presencial nuevos</t>
        </is>
      </c>
      <c r="C2247" t="inlineStr">
        <is>
          <t>Inscripción, admisión y matrícula de estudiantes nuevos</t>
        </is>
      </c>
      <c r="D2247" t="inlineStr">
        <is>
          <t>Trimestral</t>
        </is>
      </c>
      <c r="E2247" t="inlineStr">
        <is>
          <t>Positivo</t>
        </is>
      </c>
      <c r="F2247" s="134" t="n">
        <v>45657</v>
      </c>
      <c r="G2247" t="inlineStr">
        <is>
          <t>381-2024-12-31</t>
        </is>
      </c>
      <c r="H2247" t="inlineStr">
        <is>
          <t>TENPPP</t>
        </is>
      </c>
      <c r="I2247" t="inlineStr">
        <is>
          <t>Total de estudiantes nuevos presupuestados pregrado presencial</t>
        </is>
      </c>
      <c r="J2247" t="n">
        <v>1101</v>
      </c>
    </row>
    <row r="2248">
      <c r="A2248" t="n">
        <v>381</v>
      </c>
      <c r="B2248" t="inlineStr">
        <is>
          <t>Cumplimiento de matrículas pregrado presencial nuevos</t>
        </is>
      </c>
      <c r="C2248" t="inlineStr">
        <is>
          <t>Inscripción, admisión y matrícula de estudiantes nuevos</t>
        </is>
      </c>
      <c r="D2248" t="inlineStr">
        <is>
          <t>Trimestral</t>
        </is>
      </c>
      <c r="E2248" t="inlineStr">
        <is>
          <t>Positivo</t>
        </is>
      </c>
      <c r="F2248" s="134" t="n">
        <v>45838</v>
      </c>
      <c r="G2248" t="inlineStr">
        <is>
          <t>381-2025-06-30</t>
        </is>
      </c>
      <c r="H2248" t="inlineStr">
        <is>
          <t>ENMPP</t>
        </is>
      </c>
      <c r="I2248" t="inlineStr">
        <is>
          <t>N estudiantes nuevos matriculados en pregrado presencial</t>
        </is>
      </c>
      <c r="J2248" t="n">
        <v>1544</v>
      </c>
    </row>
    <row r="2249">
      <c r="A2249" t="n">
        <v>381</v>
      </c>
      <c r="B2249" t="inlineStr">
        <is>
          <t>Cumplimiento de matrículas pregrado presencial nuevos</t>
        </is>
      </c>
      <c r="C2249" t="inlineStr">
        <is>
          <t>Inscripción, admisión y matrícula de estudiantes nuevos</t>
        </is>
      </c>
      <c r="D2249" t="inlineStr">
        <is>
          <t>Trimestral</t>
        </is>
      </c>
      <c r="E2249" t="inlineStr">
        <is>
          <t>Positivo</t>
        </is>
      </c>
      <c r="F2249" s="134" t="n">
        <v>45838</v>
      </c>
      <c r="G2249" t="inlineStr">
        <is>
          <t>381-2025-06-30</t>
        </is>
      </c>
      <c r="H2249" t="inlineStr">
        <is>
          <t>TENPPP</t>
        </is>
      </c>
      <c r="I2249" t="inlineStr">
        <is>
          <t>Total de estudiantes nuevos presupuestados pregrado presencial</t>
        </is>
      </c>
      <c r="J2249" t="n">
        <v>1572</v>
      </c>
    </row>
    <row r="2250">
      <c r="A2250" t="n">
        <v>381</v>
      </c>
      <c r="B2250" t="inlineStr">
        <is>
          <t>Cumplimiento de matrículas pregrado presencial nuevos</t>
        </is>
      </c>
      <c r="C2250" t="inlineStr">
        <is>
          <t>Inscripción, admisión y matrícula de estudiantes nuevos</t>
        </is>
      </c>
      <c r="D2250" t="inlineStr">
        <is>
          <t>Trimestral</t>
        </is>
      </c>
      <c r="E2250" t="inlineStr">
        <is>
          <t>Positivo</t>
        </is>
      </c>
      <c r="F2250" s="134" t="n">
        <v>46022</v>
      </c>
      <c r="G2250" t="inlineStr">
        <is>
          <t>381-2025-12-31</t>
        </is>
      </c>
      <c r="H2250" t="inlineStr">
        <is>
          <t>ENMPP</t>
        </is>
      </c>
      <c r="I2250" t="inlineStr">
        <is>
          <t>N estudiantes nuevos matriculados en pregrado presencial</t>
        </is>
      </c>
      <c r="J2250" t="n">
        <v>1115</v>
      </c>
    </row>
    <row r="2251">
      <c r="A2251" t="n">
        <v>381</v>
      </c>
      <c r="B2251" t="inlineStr">
        <is>
          <t>Cumplimiento de matrículas pregrado presencial nuevos</t>
        </is>
      </c>
      <c r="C2251" t="inlineStr">
        <is>
          <t>Inscripción, admisión y matrícula de estudiantes nuevos</t>
        </is>
      </c>
      <c r="D2251" t="inlineStr">
        <is>
          <t>Trimestral</t>
        </is>
      </c>
      <c r="E2251" t="inlineStr">
        <is>
          <t>Positivo</t>
        </is>
      </c>
      <c r="F2251" s="134" t="n">
        <v>46022</v>
      </c>
      <c r="G2251" t="inlineStr">
        <is>
          <t>381-2025-12-31</t>
        </is>
      </c>
      <c r="H2251" t="inlineStr">
        <is>
          <t>TENPPP</t>
        </is>
      </c>
      <c r="I2251" t="inlineStr">
        <is>
          <t>Total de estudiantes nuevos presupuestados pregrado presencial</t>
        </is>
      </c>
      <c r="J2251" t="n">
        <v>981</v>
      </c>
    </row>
    <row r="2252">
      <c r="A2252" t="n">
        <v>382</v>
      </c>
      <c r="B2252" t="inlineStr">
        <is>
          <t>Cumplimiento de matrículas pregrado virtual nuevos</t>
        </is>
      </c>
      <c r="C2252" t="inlineStr">
        <is>
          <t>Inscripción, admisión y matrícula de estudiantes nuevos</t>
        </is>
      </c>
      <c r="D2252" t="inlineStr">
        <is>
          <t>Trimestral</t>
        </is>
      </c>
      <c r="E2252" t="inlineStr">
        <is>
          <t>Positivo</t>
        </is>
      </c>
      <c r="F2252" s="134" t="n">
        <v>45107</v>
      </c>
      <c r="G2252" t="inlineStr">
        <is>
          <t>382-2023-06-30</t>
        </is>
      </c>
      <c r="H2252" t="inlineStr">
        <is>
          <t>ENMPV</t>
        </is>
      </c>
      <c r="I2252" t="inlineStr">
        <is>
          <t>N estudiantes nuevos matriculados en pregrado virtual</t>
        </is>
      </c>
      <c r="J2252" t="n">
        <v>9231</v>
      </c>
    </row>
    <row r="2253">
      <c r="A2253" t="n">
        <v>382</v>
      </c>
      <c r="B2253" t="inlineStr">
        <is>
          <t>Cumplimiento de matrículas pregrado virtual nuevos</t>
        </is>
      </c>
      <c r="C2253" t="inlineStr">
        <is>
          <t>Inscripción, admisión y matrícula de estudiantes nuevos</t>
        </is>
      </c>
      <c r="D2253" t="inlineStr">
        <is>
          <t>Trimestral</t>
        </is>
      </c>
      <c r="E2253" t="inlineStr">
        <is>
          <t>Positivo</t>
        </is>
      </c>
      <c r="F2253" s="134" t="n">
        <v>45107</v>
      </c>
      <c r="G2253" t="inlineStr">
        <is>
          <t>382-2023-06-30</t>
        </is>
      </c>
      <c r="H2253" t="inlineStr">
        <is>
          <t>TENPPV</t>
        </is>
      </c>
      <c r="I2253" t="inlineStr">
        <is>
          <t>Total de estudiantes nuevos presupuestados pregrado virtual</t>
        </is>
      </c>
      <c r="J2253" t="n">
        <v>9117</v>
      </c>
    </row>
    <row r="2254">
      <c r="A2254" t="n">
        <v>382</v>
      </c>
      <c r="B2254" t="inlineStr">
        <is>
          <t>Cumplimiento de matrículas pregrado virtual nuevos</t>
        </is>
      </c>
      <c r="C2254" t="inlineStr">
        <is>
          <t>Inscripción, admisión y matrícula de estudiantes nuevos</t>
        </is>
      </c>
      <c r="D2254" t="inlineStr">
        <is>
          <t>Trimestral</t>
        </is>
      </c>
      <c r="E2254" t="inlineStr">
        <is>
          <t>Positivo</t>
        </is>
      </c>
      <c r="F2254" s="134" t="n">
        <v>45291</v>
      </c>
      <c r="G2254" t="inlineStr">
        <is>
          <t>382-2023-12-31</t>
        </is>
      </c>
      <c r="H2254" t="inlineStr">
        <is>
          <t>ENMPV</t>
        </is>
      </c>
      <c r="I2254" t="inlineStr">
        <is>
          <t>N estudiantes nuevos matriculados en pregrado virtual</t>
        </is>
      </c>
      <c r="J2254" t="n">
        <v>7845</v>
      </c>
    </row>
    <row r="2255">
      <c r="A2255" t="n">
        <v>382</v>
      </c>
      <c r="B2255" t="inlineStr">
        <is>
          <t>Cumplimiento de matrículas pregrado virtual nuevos</t>
        </is>
      </c>
      <c r="C2255" t="inlineStr">
        <is>
          <t>Inscripción, admisión y matrícula de estudiantes nuevos</t>
        </is>
      </c>
      <c r="D2255" t="inlineStr">
        <is>
          <t>Trimestral</t>
        </is>
      </c>
      <c r="E2255" t="inlineStr">
        <is>
          <t>Positivo</t>
        </is>
      </c>
      <c r="F2255" s="134" t="n">
        <v>45291</v>
      </c>
      <c r="G2255" t="inlineStr">
        <is>
          <t>382-2023-12-31</t>
        </is>
      </c>
      <c r="H2255" t="inlineStr">
        <is>
          <t>TENPPV</t>
        </is>
      </c>
      <c r="I2255" t="inlineStr">
        <is>
          <t>Total de estudiantes nuevos presupuestados pregrado virtual</t>
        </is>
      </c>
      <c r="J2255" t="n">
        <v>7616</v>
      </c>
    </row>
    <row r="2256">
      <c r="A2256" t="n">
        <v>382</v>
      </c>
      <c r="B2256" t="inlineStr">
        <is>
          <t>Cumplimiento de matrículas pregrado virtual nuevos</t>
        </is>
      </c>
      <c r="C2256" t="inlineStr">
        <is>
          <t>Inscripción, admisión y matrícula de estudiantes nuevos</t>
        </is>
      </c>
      <c r="D2256" t="inlineStr">
        <is>
          <t>Trimestral</t>
        </is>
      </c>
      <c r="E2256" t="inlineStr">
        <is>
          <t>Positivo</t>
        </is>
      </c>
      <c r="F2256" s="134" t="n">
        <v>45473</v>
      </c>
      <c r="G2256" t="inlineStr">
        <is>
          <t>382-2024-06-30</t>
        </is>
      </c>
      <c r="H2256" t="inlineStr">
        <is>
          <t>ENMPV</t>
        </is>
      </c>
      <c r="I2256" t="inlineStr">
        <is>
          <t>N estudiantes nuevos matriculados en pregrado virtual</t>
        </is>
      </c>
      <c r="J2256" t="n">
        <v>9576</v>
      </c>
    </row>
    <row r="2257">
      <c r="A2257" t="n">
        <v>382</v>
      </c>
      <c r="B2257" t="inlineStr">
        <is>
          <t>Cumplimiento de matrículas pregrado virtual nuevos</t>
        </is>
      </c>
      <c r="C2257" t="inlineStr">
        <is>
          <t>Inscripción, admisión y matrícula de estudiantes nuevos</t>
        </is>
      </c>
      <c r="D2257" t="inlineStr">
        <is>
          <t>Trimestral</t>
        </is>
      </c>
      <c r="E2257" t="inlineStr">
        <is>
          <t>Positivo</t>
        </is>
      </c>
      <c r="F2257" s="134" t="n">
        <v>45473</v>
      </c>
      <c r="G2257" t="inlineStr">
        <is>
          <t>382-2024-06-30</t>
        </is>
      </c>
      <c r="H2257" t="inlineStr">
        <is>
          <t>TENPPV</t>
        </is>
      </c>
      <c r="I2257" t="inlineStr">
        <is>
          <t>Total de estudiantes nuevos presupuestados pregrado virtual</t>
        </is>
      </c>
      <c r="J2257" t="n">
        <v>10220</v>
      </c>
    </row>
    <row r="2258">
      <c r="A2258" t="n">
        <v>382</v>
      </c>
      <c r="B2258" t="inlineStr">
        <is>
          <t>Cumplimiento de matrículas pregrado virtual nuevos</t>
        </is>
      </c>
      <c r="C2258" t="inlineStr">
        <is>
          <t>Inscripción, admisión y matrícula de estudiantes nuevos</t>
        </is>
      </c>
      <c r="D2258" t="inlineStr">
        <is>
          <t>Trimestral</t>
        </is>
      </c>
      <c r="E2258" t="inlineStr">
        <is>
          <t>Positivo</t>
        </is>
      </c>
      <c r="F2258" s="134" t="n">
        <v>45657</v>
      </c>
      <c r="G2258" t="inlineStr">
        <is>
          <t>382-2024-12-31</t>
        </is>
      </c>
      <c r="H2258" t="inlineStr">
        <is>
          <t>ENMPV</t>
        </is>
      </c>
      <c r="I2258" t="inlineStr">
        <is>
          <t>N estudiantes nuevos matriculados en pregrado virtual</t>
        </is>
      </c>
      <c r="J2258" t="n">
        <v>8066</v>
      </c>
    </row>
    <row r="2259">
      <c r="A2259" t="n">
        <v>382</v>
      </c>
      <c r="B2259" t="inlineStr">
        <is>
          <t>Cumplimiento de matrículas pregrado virtual nuevos</t>
        </is>
      </c>
      <c r="C2259" t="inlineStr">
        <is>
          <t>Inscripción, admisión y matrícula de estudiantes nuevos</t>
        </is>
      </c>
      <c r="D2259" t="inlineStr">
        <is>
          <t>Trimestral</t>
        </is>
      </c>
      <c r="E2259" t="inlineStr">
        <is>
          <t>Positivo</t>
        </is>
      </c>
      <c r="F2259" s="134" t="n">
        <v>45657</v>
      </c>
      <c r="G2259" t="inlineStr">
        <is>
          <t>382-2024-12-31</t>
        </is>
      </c>
      <c r="H2259" t="inlineStr">
        <is>
          <t>TENPPV</t>
        </is>
      </c>
      <c r="I2259" t="inlineStr">
        <is>
          <t>Total de estudiantes nuevos presupuestados pregrado virtual</t>
        </is>
      </c>
      <c r="J2259" t="n">
        <v>8220</v>
      </c>
    </row>
    <row r="2260">
      <c r="A2260" t="n">
        <v>382</v>
      </c>
      <c r="B2260" t="inlineStr">
        <is>
          <t>Cumplimiento de matrículas pregrado virtual nuevos</t>
        </is>
      </c>
      <c r="C2260" t="inlineStr">
        <is>
          <t>Inscripción, admisión y matrícula de estudiantes nuevos</t>
        </is>
      </c>
      <c r="D2260" t="inlineStr">
        <is>
          <t>Trimestral</t>
        </is>
      </c>
      <c r="E2260" t="inlineStr">
        <is>
          <t>Positivo</t>
        </is>
      </c>
      <c r="F2260" s="134" t="n">
        <v>45838</v>
      </c>
      <c r="G2260" t="inlineStr">
        <is>
          <t>382-2025-06-30</t>
        </is>
      </c>
      <c r="H2260" t="inlineStr">
        <is>
          <t>ENMPV</t>
        </is>
      </c>
      <c r="I2260" t="inlineStr">
        <is>
          <t>N estudiantes nuevos matriculados en pregrado virtual</t>
        </is>
      </c>
      <c r="J2260" t="n">
        <v>10052</v>
      </c>
    </row>
    <row r="2261">
      <c r="A2261" t="n">
        <v>382</v>
      </c>
      <c r="B2261" t="inlineStr">
        <is>
          <t>Cumplimiento de matrículas pregrado virtual nuevos</t>
        </is>
      </c>
      <c r="C2261" t="inlineStr">
        <is>
          <t>Inscripción, admisión y matrícula de estudiantes nuevos</t>
        </is>
      </c>
      <c r="D2261" t="inlineStr">
        <is>
          <t>Trimestral</t>
        </is>
      </c>
      <c r="E2261" t="inlineStr">
        <is>
          <t>Positivo</t>
        </is>
      </c>
      <c r="F2261" s="134" t="n">
        <v>45838</v>
      </c>
      <c r="G2261" t="inlineStr">
        <is>
          <t>382-2025-06-30</t>
        </is>
      </c>
      <c r="H2261" t="inlineStr">
        <is>
          <t>TENPPV</t>
        </is>
      </c>
      <c r="I2261" t="inlineStr">
        <is>
          <t>Total de estudiantes nuevos presupuestados pregrado virtual</t>
        </is>
      </c>
      <c r="J2261" t="n">
        <v>10067</v>
      </c>
    </row>
    <row r="2262">
      <c r="A2262" t="n">
        <v>382</v>
      </c>
      <c r="B2262" t="inlineStr">
        <is>
          <t>Cumplimiento de matrículas pregrado virtual nuevos</t>
        </is>
      </c>
      <c r="C2262" t="inlineStr">
        <is>
          <t>Inscripción, admisión y matrícula de estudiantes nuevos</t>
        </is>
      </c>
      <c r="D2262" t="inlineStr">
        <is>
          <t>Trimestral</t>
        </is>
      </c>
      <c r="E2262" t="inlineStr">
        <is>
          <t>Positivo</t>
        </is>
      </c>
      <c r="F2262" s="134" t="n">
        <v>46022</v>
      </c>
      <c r="G2262" t="inlineStr">
        <is>
          <t>382-2025-12-31</t>
        </is>
      </c>
      <c r="H2262" t="inlineStr">
        <is>
          <t>ENMPV</t>
        </is>
      </c>
      <c r="I2262" t="inlineStr">
        <is>
          <t>N estudiantes nuevos matriculados en pregrado virtual</t>
        </is>
      </c>
      <c r="J2262" t="n">
        <v>8270</v>
      </c>
    </row>
    <row r="2263">
      <c r="A2263" t="n">
        <v>382</v>
      </c>
      <c r="B2263" t="inlineStr">
        <is>
          <t>Cumplimiento de matrículas pregrado virtual nuevos</t>
        </is>
      </c>
      <c r="C2263" t="inlineStr">
        <is>
          <t>Inscripción, admisión y matrícula de estudiantes nuevos</t>
        </is>
      </c>
      <c r="D2263" t="inlineStr">
        <is>
          <t>Trimestral</t>
        </is>
      </c>
      <c r="E2263" t="inlineStr">
        <is>
          <t>Positivo</t>
        </is>
      </c>
      <c r="F2263" s="134" t="n">
        <v>46022</v>
      </c>
      <c r="G2263" t="inlineStr">
        <is>
          <t>382-2025-12-31</t>
        </is>
      </c>
      <c r="H2263" t="inlineStr">
        <is>
          <t>TENPPV</t>
        </is>
      </c>
      <c r="I2263" t="inlineStr">
        <is>
          <t>Total de estudiantes nuevos presupuestados pregrado virtual</t>
        </is>
      </c>
      <c r="J2263" t="n">
        <v>8507</v>
      </c>
    </row>
    <row r="2264">
      <c r="A2264" t="n">
        <v>383</v>
      </c>
      <c r="B2264" t="inlineStr">
        <is>
          <t>Cumplimiento de matrículas posgrado virtual nuevos</t>
        </is>
      </c>
      <c r="C2264" t="inlineStr">
        <is>
          <t>Inscripción, admisión y matrícula de estudiantes nuevos</t>
        </is>
      </c>
      <c r="D2264" t="inlineStr">
        <is>
          <t>Trimestral</t>
        </is>
      </c>
      <c r="E2264" t="inlineStr">
        <is>
          <t>Positivo</t>
        </is>
      </c>
      <c r="F2264" s="134" t="n">
        <v>45107</v>
      </c>
      <c r="G2264" t="inlineStr">
        <is>
          <t>383-2023-06-30</t>
        </is>
      </c>
      <c r="H2264" t="inlineStr">
        <is>
          <t>TEMPVP</t>
        </is>
      </c>
      <c r="I2264" t="inlineStr">
        <is>
          <t>Total de estudiantes matriculados posgrado virtual presupuestados</t>
        </is>
      </c>
      <c r="J2264" t="n">
        <v>1279</v>
      </c>
    </row>
    <row r="2265">
      <c r="A2265" t="n">
        <v>383</v>
      </c>
      <c r="B2265" t="inlineStr">
        <is>
          <t>Cumplimiento de matrículas posgrado virtual nuevos</t>
        </is>
      </c>
      <c r="C2265" t="inlineStr">
        <is>
          <t>Inscripción, admisión y matrícula de estudiantes nuevos</t>
        </is>
      </c>
      <c r="D2265" t="inlineStr">
        <is>
          <t>Trimestral</t>
        </is>
      </c>
      <c r="E2265" t="inlineStr">
        <is>
          <t>Positivo</t>
        </is>
      </c>
      <c r="F2265" s="134" t="n">
        <v>45107</v>
      </c>
      <c r="G2265" t="inlineStr">
        <is>
          <t>383-2023-06-30</t>
        </is>
      </c>
      <c r="H2265" t="inlineStr">
        <is>
          <t>NENMPV</t>
        </is>
      </c>
      <c r="I2265" t="inlineStr">
        <is>
          <t>N estudiantes nuevos matriculados en posgrados virtual</t>
        </is>
      </c>
      <c r="J2265" t="n">
        <v>1399</v>
      </c>
    </row>
    <row r="2266">
      <c r="A2266" t="n">
        <v>383</v>
      </c>
      <c r="B2266" t="inlineStr">
        <is>
          <t>Cumplimiento de matrículas posgrado virtual nuevos</t>
        </is>
      </c>
      <c r="C2266" t="inlineStr">
        <is>
          <t>Inscripción, admisión y matrícula de estudiantes nuevos</t>
        </is>
      </c>
      <c r="D2266" t="inlineStr">
        <is>
          <t>Trimestral</t>
        </is>
      </c>
      <c r="E2266" t="inlineStr">
        <is>
          <t>Positivo</t>
        </is>
      </c>
      <c r="F2266" s="134" t="n">
        <v>45291</v>
      </c>
      <c r="G2266" t="inlineStr">
        <is>
          <t>383-2023-12-31</t>
        </is>
      </c>
      <c r="H2266" t="inlineStr">
        <is>
          <t>TEMPVP</t>
        </is>
      </c>
      <c r="I2266" t="inlineStr">
        <is>
          <t>Total de estudiantes matriculados posgrado virtual presupuestados</t>
        </is>
      </c>
      <c r="J2266" t="n">
        <v>896</v>
      </c>
    </row>
    <row r="2267">
      <c r="A2267" t="n">
        <v>383</v>
      </c>
      <c r="B2267" t="inlineStr">
        <is>
          <t>Cumplimiento de matrículas posgrado virtual nuevos</t>
        </is>
      </c>
      <c r="C2267" t="inlineStr">
        <is>
          <t>Inscripción, admisión y matrícula de estudiantes nuevos</t>
        </is>
      </c>
      <c r="D2267" t="inlineStr">
        <is>
          <t>Trimestral</t>
        </is>
      </c>
      <c r="E2267" t="inlineStr">
        <is>
          <t>Positivo</t>
        </is>
      </c>
      <c r="F2267" s="134" t="n">
        <v>45291</v>
      </c>
      <c r="G2267" t="inlineStr">
        <is>
          <t>383-2023-12-31</t>
        </is>
      </c>
      <c r="H2267" t="inlineStr">
        <is>
          <t>NENMPV</t>
        </is>
      </c>
      <c r="I2267" t="inlineStr">
        <is>
          <t>N estudiantes nuevos matriculados en posgrados virtual</t>
        </is>
      </c>
      <c r="J2267" t="n">
        <v>1332</v>
      </c>
    </row>
    <row r="2268">
      <c r="A2268" t="n">
        <v>383</v>
      </c>
      <c r="B2268" t="inlineStr">
        <is>
          <t>Cumplimiento de matrículas posgrado virtual nuevos</t>
        </is>
      </c>
      <c r="C2268" t="inlineStr">
        <is>
          <t>Inscripción, admisión y matrícula de estudiantes nuevos</t>
        </is>
      </c>
      <c r="D2268" t="inlineStr">
        <is>
          <t>Trimestral</t>
        </is>
      </c>
      <c r="E2268" t="inlineStr">
        <is>
          <t>Positivo</t>
        </is>
      </c>
      <c r="F2268" s="134" t="n">
        <v>45473</v>
      </c>
      <c r="G2268" t="inlineStr">
        <is>
          <t>383-2024-06-30</t>
        </is>
      </c>
      <c r="H2268" t="inlineStr">
        <is>
          <t>TEMPVP</t>
        </is>
      </c>
      <c r="I2268" t="inlineStr">
        <is>
          <t>Total de estudiantes matriculados posgrado virtual presupuestados</t>
        </is>
      </c>
      <c r="J2268" t="n">
        <v>1525</v>
      </c>
    </row>
    <row r="2269">
      <c r="A2269" t="n">
        <v>383</v>
      </c>
      <c r="B2269" t="inlineStr">
        <is>
          <t>Cumplimiento de matrículas posgrado virtual nuevos</t>
        </is>
      </c>
      <c r="C2269" t="inlineStr">
        <is>
          <t>Inscripción, admisión y matrícula de estudiantes nuevos</t>
        </is>
      </c>
      <c r="D2269" t="inlineStr">
        <is>
          <t>Trimestral</t>
        </is>
      </c>
      <c r="E2269" t="inlineStr">
        <is>
          <t>Positivo</t>
        </is>
      </c>
      <c r="F2269" s="134" t="n">
        <v>45473</v>
      </c>
      <c r="G2269" t="inlineStr">
        <is>
          <t>383-2024-06-30</t>
        </is>
      </c>
      <c r="H2269" t="inlineStr">
        <is>
          <t>NENMPV</t>
        </is>
      </c>
      <c r="I2269" t="inlineStr">
        <is>
          <t>N estudiantes nuevos matriculados en posgrados virtual</t>
        </is>
      </c>
      <c r="J2269" t="n">
        <v>1528</v>
      </c>
    </row>
    <row r="2270">
      <c r="A2270" t="n">
        <v>383</v>
      </c>
      <c r="B2270" t="inlineStr">
        <is>
          <t>Cumplimiento de matrículas posgrado virtual nuevos</t>
        </is>
      </c>
      <c r="C2270" t="inlineStr">
        <is>
          <t>Inscripción, admisión y matrícula de estudiantes nuevos</t>
        </is>
      </c>
      <c r="D2270" t="inlineStr">
        <is>
          <t>Trimestral</t>
        </is>
      </c>
      <c r="E2270" t="inlineStr">
        <is>
          <t>Positivo</t>
        </is>
      </c>
      <c r="F2270" s="134" t="n">
        <v>45657</v>
      </c>
      <c r="G2270" t="inlineStr">
        <is>
          <t>383-2024-12-31</t>
        </is>
      </c>
      <c r="H2270" t="inlineStr">
        <is>
          <t>TEMPVP</t>
        </is>
      </c>
      <c r="I2270" t="inlineStr">
        <is>
          <t>Total de estudiantes matriculados posgrado virtual presupuestados</t>
        </is>
      </c>
      <c r="J2270" t="n">
        <v>1106</v>
      </c>
    </row>
    <row r="2271">
      <c r="A2271" t="n">
        <v>383</v>
      </c>
      <c r="B2271" t="inlineStr">
        <is>
          <t>Cumplimiento de matrículas posgrado virtual nuevos</t>
        </is>
      </c>
      <c r="C2271" t="inlineStr">
        <is>
          <t>Inscripción, admisión y matrícula de estudiantes nuevos</t>
        </is>
      </c>
      <c r="D2271" t="inlineStr">
        <is>
          <t>Trimestral</t>
        </is>
      </c>
      <c r="E2271" t="inlineStr">
        <is>
          <t>Positivo</t>
        </is>
      </c>
      <c r="F2271" s="134" t="n">
        <v>45657</v>
      </c>
      <c r="G2271" t="inlineStr">
        <is>
          <t>383-2024-12-31</t>
        </is>
      </c>
      <c r="H2271" t="inlineStr">
        <is>
          <t>NENMPV</t>
        </is>
      </c>
      <c r="I2271" t="inlineStr">
        <is>
          <t>N estudiantes nuevos matriculados en posgrados virtual</t>
        </is>
      </c>
      <c r="J2271" t="n">
        <v>1335</v>
      </c>
    </row>
    <row r="2272">
      <c r="A2272" t="n">
        <v>383</v>
      </c>
      <c r="B2272" t="inlineStr">
        <is>
          <t>Cumplimiento de matrículas posgrado virtual nuevos</t>
        </is>
      </c>
      <c r="C2272" t="inlineStr">
        <is>
          <t>Inscripción, admisión y matrícula de estudiantes nuevos</t>
        </is>
      </c>
      <c r="D2272" t="inlineStr">
        <is>
          <t>Trimestral</t>
        </is>
      </c>
      <c r="E2272" t="inlineStr">
        <is>
          <t>Positivo</t>
        </is>
      </c>
      <c r="F2272" s="134" t="n">
        <v>45838</v>
      </c>
      <c r="G2272" t="inlineStr">
        <is>
          <t>383-2025-06-30</t>
        </is>
      </c>
      <c r="H2272" t="inlineStr">
        <is>
          <t>TEMPVP</t>
        </is>
      </c>
      <c r="I2272" t="inlineStr">
        <is>
          <t>Total de estudiantes matriculados posgrado virtual presupuestados</t>
        </is>
      </c>
      <c r="J2272" t="n">
        <v>1599</v>
      </c>
    </row>
    <row r="2273">
      <c r="A2273" t="n">
        <v>383</v>
      </c>
      <c r="B2273" t="inlineStr">
        <is>
          <t>Cumplimiento de matrículas posgrado virtual nuevos</t>
        </is>
      </c>
      <c r="C2273" t="inlineStr">
        <is>
          <t>Inscripción, admisión y matrícula de estudiantes nuevos</t>
        </is>
      </c>
      <c r="D2273" t="inlineStr">
        <is>
          <t>Trimestral</t>
        </is>
      </c>
      <c r="E2273" t="inlineStr">
        <is>
          <t>Positivo</t>
        </is>
      </c>
      <c r="F2273" s="134" t="n">
        <v>45838</v>
      </c>
      <c r="G2273" t="inlineStr">
        <is>
          <t>383-2025-06-30</t>
        </is>
      </c>
      <c r="H2273" t="inlineStr">
        <is>
          <t>NENMPV</t>
        </is>
      </c>
      <c r="I2273" t="inlineStr">
        <is>
          <t>N estudiantes nuevos matriculados en posgrados virtual</t>
        </is>
      </c>
      <c r="J2273" t="n">
        <v>2190</v>
      </c>
    </row>
    <row r="2274">
      <c r="A2274" t="n">
        <v>383</v>
      </c>
      <c r="B2274" t="inlineStr">
        <is>
          <t>Cumplimiento de matrículas posgrado virtual nuevos</t>
        </is>
      </c>
      <c r="C2274" t="inlineStr">
        <is>
          <t>Inscripción, admisión y matrícula de estudiantes nuevos</t>
        </is>
      </c>
      <c r="D2274" t="inlineStr">
        <is>
          <t>Trimestral</t>
        </is>
      </c>
      <c r="E2274" t="inlineStr">
        <is>
          <t>Positivo</t>
        </is>
      </c>
      <c r="F2274" s="134" t="n">
        <v>46022</v>
      </c>
      <c r="G2274" t="inlineStr">
        <is>
          <t>383-2025-12-31</t>
        </is>
      </c>
      <c r="H2274" t="inlineStr">
        <is>
          <t>TEMPVP</t>
        </is>
      </c>
      <c r="I2274" t="inlineStr">
        <is>
          <t>Total de estudiantes matriculados posgrado virtual presupuestados</t>
        </is>
      </c>
      <c r="J2274" t="n">
        <v>1317</v>
      </c>
    </row>
    <row r="2275">
      <c r="A2275" t="n">
        <v>383</v>
      </c>
      <c r="B2275" t="inlineStr">
        <is>
          <t>Cumplimiento de matrículas posgrado virtual nuevos</t>
        </is>
      </c>
      <c r="C2275" t="inlineStr">
        <is>
          <t>Inscripción, admisión y matrícula de estudiantes nuevos</t>
        </is>
      </c>
      <c r="D2275" t="inlineStr">
        <is>
          <t>Trimestral</t>
        </is>
      </c>
      <c r="E2275" t="inlineStr">
        <is>
          <t>Positivo</t>
        </is>
      </c>
      <c r="F2275" s="134" t="n">
        <v>46022</v>
      </c>
      <c r="G2275" t="inlineStr">
        <is>
          <t>383-2025-12-31</t>
        </is>
      </c>
      <c r="H2275" t="inlineStr">
        <is>
          <t>NENMPV</t>
        </is>
      </c>
      <c r="I2275" t="inlineStr">
        <is>
          <t>N estudiantes nuevos matriculados en posgrados virtual</t>
        </is>
      </c>
      <c r="J2275" t="n">
        <v>1684</v>
      </c>
    </row>
    <row r="2276">
      <c r="A2276" t="n">
        <v>384</v>
      </c>
      <c r="B2276" t="inlineStr">
        <is>
          <t>Cumplimiento de matrículas posgrado presencial nuevos</t>
        </is>
      </c>
      <c r="C2276" t="inlineStr">
        <is>
          <t>Inscripción, admisión y matrícula de estudiantes nuevos</t>
        </is>
      </c>
      <c r="D2276" t="inlineStr">
        <is>
          <t>Trimestral</t>
        </is>
      </c>
      <c r="E2276" t="inlineStr">
        <is>
          <t>Positivo</t>
        </is>
      </c>
      <c r="F2276" s="134" t="n">
        <v>45107</v>
      </c>
      <c r="G2276" t="inlineStr">
        <is>
          <t>384-2023-06-30</t>
        </is>
      </c>
      <c r="H2276" t="inlineStr">
        <is>
          <t>NENMPP</t>
        </is>
      </c>
      <c r="I2276" t="inlineStr">
        <is>
          <t>N estudiantes nuevos matriculados  posgrados presencial</t>
        </is>
      </c>
      <c r="J2276" t="n">
        <v>342</v>
      </c>
    </row>
    <row r="2277">
      <c r="A2277" t="n">
        <v>384</v>
      </c>
      <c r="B2277" t="inlineStr">
        <is>
          <t>Cumplimiento de matrículas posgrado presencial nuevos</t>
        </is>
      </c>
      <c r="C2277" t="inlineStr">
        <is>
          <t>Inscripción, admisión y matrícula de estudiantes nuevos</t>
        </is>
      </c>
      <c r="D2277" t="inlineStr">
        <is>
          <t>Trimestral</t>
        </is>
      </c>
      <c r="E2277" t="inlineStr">
        <is>
          <t>Positivo</t>
        </is>
      </c>
      <c r="F2277" s="134" t="n">
        <v>45107</v>
      </c>
      <c r="G2277" t="inlineStr">
        <is>
          <t>384-2023-06-30</t>
        </is>
      </c>
      <c r="H2277" t="inlineStr">
        <is>
          <t>TENPPPR</t>
        </is>
      </c>
      <c r="I2277" t="inlineStr">
        <is>
          <t>Total de estudiantes nuevos presupuestados posgrados presencial</t>
        </is>
      </c>
      <c r="J2277" t="n">
        <v>306</v>
      </c>
    </row>
    <row r="2278">
      <c r="A2278" t="n">
        <v>384</v>
      </c>
      <c r="B2278" t="inlineStr">
        <is>
          <t>Cumplimiento de matrículas posgrado presencial nuevos</t>
        </is>
      </c>
      <c r="C2278" t="inlineStr">
        <is>
          <t>Inscripción, admisión y matrícula de estudiantes nuevos</t>
        </is>
      </c>
      <c r="D2278" t="inlineStr">
        <is>
          <t>Trimestral</t>
        </is>
      </c>
      <c r="E2278" t="inlineStr">
        <is>
          <t>Positivo</t>
        </is>
      </c>
      <c r="F2278" s="134" t="n">
        <v>45291</v>
      </c>
      <c r="G2278" t="inlineStr">
        <is>
          <t>384-2023-12-31</t>
        </is>
      </c>
      <c r="H2278" t="inlineStr">
        <is>
          <t>NENMPP</t>
        </is>
      </c>
      <c r="I2278" t="inlineStr">
        <is>
          <t>N estudiantes nuevos matriculados  posgrados presencial</t>
        </is>
      </c>
      <c r="J2278" t="n">
        <v>225</v>
      </c>
    </row>
    <row r="2279">
      <c r="A2279" t="n">
        <v>384</v>
      </c>
      <c r="B2279" t="inlineStr">
        <is>
          <t>Cumplimiento de matrículas posgrado presencial nuevos</t>
        </is>
      </c>
      <c r="C2279" t="inlineStr">
        <is>
          <t>Inscripción, admisión y matrícula de estudiantes nuevos</t>
        </is>
      </c>
      <c r="D2279" t="inlineStr">
        <is>
          <t>Trimestral</t>
        </is>
      </c>
      <c r="E2279" t="inlineStr">
        <is>
          <t>Positivo</t>
        </is>
      </c>
      <c r="F2279" s="134" t="n">
        <v>45291</v>
      </c>
      <c r="G2279" t="inlineStr">
        <is>
          <t>384-2023-12-31</t>
        </is>
      </c>
      <c r="H2279" t="inlineStr">
        <is>
          <t>TENPPPR</t>
        </is>
      </c>
      <c r="I2279" t="inlineStr">
        <is>
          <t>Total de estudiantes nuevos presupuestados posgrados presencial</t>
        </is>
      </c>
      <c r="J2279" t="n">
        <v>195</v>
      </c>
    </row>
    <row r="2280">
      <c r="A2280" t="n">
        <v>384</v>
      </c>
      <c r="B2280" t="inlineStr">
        <is>
          <t>Cumplimiento de matrículas posgrado presencial nuevos</t>
        </is>
      </c>
      <c r="C2280" t="inlineStr">
        <is>
          <t>Inscripción, admisión y matrícula de estudiantes nuevos</t>
        </is>
      </c>
      <c r="D2280" t="inlineStr">
        <is>
          <t>Trimestral</t>
        </is>
      </c>
      <c r="E2280" t="inlineStr">
        <is>
          <t>Positivo</t>
        </is>
      </c>
      <c r="F2280" s="134" t="n">
        <v>45473</v>
      </c>
      <c r="G2280" t="inlineStr">
        <is>
          <t>384-2024-06-30</t>
        </is>
      </c>
      <c r="H2280" t="inlineStr">
        <is>
          <t>NENMPP</t>
        </is>
      </c>
      <c r="I2280" t="inlineStr">
        <is>
          <t>N estudiantes nuevos matriculados  posgrados presencial</t>
        </is>
      </c>
      <c r="J2280" t="n">
        <v>371</v>
      </c>
    </row>
    <row r="2281">
      <c r="A2281" t="n">
        <v>384</v>
      </c>
      <c r="B2281" t="inlineStr">
        <is>
          <t>Cumplimiento de matrículas posgrado presencial nuevos</t>
        </is>
      </c>
      <c r="C2281" t="inlineStr">
        <is>
          <t>Inscripción, admisión y matrícula de estudiantes nuevos</t>
        </is>
      </c>
      <c r="D2281" t="inlineStr">
        <is>
          <t>Trimestral</t>
        </is>
      </c>
      <c r="E2281" t="inlineStr">
        <is>
          <t>Positivo</t>
        </is>
      </c>
      <c r="F2281" s="134" t="n">
        <v>45473</v>
      </c>
      <c r="G2281" t="inlineStr">
        <is>
          <t>384-2024-06-30</t>
        </is>
      </c>
      <c r="H2281" t="inlineStr">
        <is>
          <t>TENPPPR</t>
        </is>
      </c>
      <c r="I2281" t="inlineStr">
        <is>
          <t>Total de estudiantes nuevos presupuestados posgrados presencial</t>
        </is>
      </c>
      <c r="J2281" t="n">
        <v>363</v>
      </c>
    </row>
    <row r="2282">
      <c r="A2282" t="n">
        <v>384</v>
      </c>
      <c r="B2282" t="inlineStr">
        <is>
          <t>Cumplimiento de matrículas posgrado presencial nuevos</t>
        </is>
      </c>
      <c r="C2282" t="inlineStr">
        <is>
          <t>Inscripción, admisión y matrícula de estudiantes nuevos</t>
        </is>
      </c>
      <c r="D2282" t="inlineStr">
        <is>
          <t>Trimestral</t>
        </is>
      </c>
      <c r="E2282" t="inlineStr">
        <is>
          <t>Positivo</t>
        </is>
      </c>
      <c r="F2282" s="134" t="n">
        <v>45657</v>
      </c>
      <c r="G2282" t="inlineStr">
        <is>
          <t>384-2024-12-31</t>
        </is>
      </c>
      <c r="H2282" t="inlineStr">
        <is>
          <t>NENMPP</t>
        </is>
      </c>
      <c r="I2282" t="inlineStr">
        <is>
          <t>N estudiantes nuevos matriculados  posgrados presencial</t>
        </is>
      </c>
      <c r="J2282" t="n">
        <v>218</v>
      </c>
    </row>
    <row r="2283">
      <c r="A2283" t="n">
        <v>384</v>
      </c>
      <c r="B2283" t="inlineStr">
        <is>
          <t>Cumplimiento de matrículas posgrado presencial nuevos</t>
        </is>
      </c>
      <c r="C2283" t="inlineStr">
        <is>
          <t>Inscripción, admisión y matrícula de estudiantes nuevos</t>
        </is>
      </c>
      <c r="D2283" t="inlineStr">
        <is>
          <t>Trimestral</t>
        </is>
      </c>
      <c r="E2283" t="inlineStr">
        <is>
          <t>Positivo</t>
        </is>
      </c>
      <c r="F2283" s="134" t="n">
        <v>45657</v>
      </c>
      <c r="G2283" t="inlineStr">
        <is>
          <t>384-2024-12-31</t>
        </is>
      </c>
      <c r="H2283" t="inlineStr">
        <is>
          <t>TENPPPR</t>
        </is>
      </c>
      <c r="I2283" t="inlineStr">
        <is>
          <t>Total de estudiantes nuevos presupuestados posgrados presencial</t>
        </is>
      </c>
      <c r="J2283" t="n">
        <v>248</v>
      </c>
    </row>
    <row r="2284">
      <c r="A2284" t="n">
        <v>384</v>
      </c>
      <c r="B2284" t="inlineStr">
        <is>
          <t>Cumplimiento de matrículas posgrado presencial nuevos</t>
        </is>
      </c>
      <c r="C2284" t="inlineStr">
        <is>
          <t>Inscripción, admisión y matrícula de estudiantes nuevos</t>
        </is>
      </c>
      <c r="D2284" t="inlineStr">
        <is>
          <t>Trimestral</t>
        </is>
      </c>
      <c r="E2284" t="inlineStr">
        <is>
          <t>Positivo</t>
        </is>
      </c>
      <c r="F2284" s="134" t="n">
        <v>45838</v>
      </c>
      <c r="G2284" t="inlineStr">
        <is>
          <t>384-2025-06-30</t>
        </is>
      </c>
      <c r="H2284" t="inlineStr">
        <is>
          <t>NENMPP</t>
        </is>
      </c>
      <c r="I2284" t="inlineStr">
        <is>
          <t>N estudiantes nuevos matriculados  posgrados presencial</t>
        </is>
      </c>
      <c r="J2284" t="n">
        <v>383</v>
      </c>
    </row>
    <row r="2285">
      <c r="A2285" t="n">
        <v>384</v>
      </c>
      <c r="B2285" t="inlineStr">
        <is>
          <t>Cumplimiento de matrículas posgrado presencial nuevos</t>
        </is>
      </c>
      <c r="C2285" t="inlineStr">
        <is>
          <t>Inscripción, admisión y matrícula de estudiantes nuevos</t>
        </is>
      </c>
      <c r="D2285" t="inlineStr">
        <is>
          <t>Trimestral</t>
        </is>
      </c>
      <c r="E2285" t="inlineStr">
        <is>
          <t>Positivo</t>
        </is>
      </c>
      <c r="F2285" s="134" t="n">
        <v>45838</v>
      </c>
      <c r="G2285" t="inlineStr">
        <is>
          <t>384-2025-06-30</t>
        </is>
      </c>
      <c r="H2285" t="inlineStr">
        <is>
          <t>TENPPPR</t>
        </is>
      </c>
      <c r="I2285" t="inlineStr">
        <is>
          <t>Total de estudiantes nuevos presupuestados posgrados presencial</t>
        </is>
      </c>
      <c r="J2285" t="n">
        <v>371</v>
      </c>
    </row>
    <row r="2286">
      <c r="A2286" t="n">
        <v>384</v>
      </c>
      <c r="B2286" t="inlineStr">
        <is>
          <t>Cumplimiento de matrículas posgrado presencial nuevos</t>
        </is>
      </c>
      <c r="C2286" t="inlineStr">
        <is>
          <t>Inscripción, admisión y matrícula de estudiantes nuevos</t>
        </is>
      </c>
      <c r="D2286" t="inlineStr">
        <is>
          <t>Trimestral</t>
        </is>
      </c>
      <c r="E2286" t="inlineStr">
        <is>
          <t>Positivo</t>
        </is>
      </c>
      <c r="F2286" s="134" t="n">
        <v>46022</v>
      </c>
      <c r="G2286" t="inlineStr">
        <is>
          <t>384-2025-12-31</t>
        </is>
      </c>
      <c r="H2286" t="inlineStr">
        <is>
          <t>NENMPP</t>
        </is>
      </c>
      <c r="I2286" t="inlineStr">
        <is>
          <t>N estudiantes nuevos matriculados  posgrados presencial</t>
        </is>
      </c>
      <c r="J2286" t="n">
        <v>216</v>
      </c>
    </row>
    <row r="2287">
      <c r="A2287" t="n">
        <v>384</v>
      </c>
      <c r="B2287" t="inlineStr">
        <is>
          <t>Cumplimiento de matrículas posgrado presencial nuevos</t>
        </is>
      </c>
      <c r="C2287" t="inlineStr">
        <is>
          <t>Inscripción, admisión y matrícula de estudiantes nuevos</t>
        </is>
      </c>
      <c r="D2287" t="inlineStr">
        <is>
          <t>Trimestral</t>
        </is>
      </c>
      <c r="E2287" t="inlineStr">
        <is>
          <t>Positivo</t>
        </is>
      </c>
      <c r="F2287" s="134" t="n">
        <v>46022</v>
      </c>
      <c r="G2287" t="inlineStr">
        <is>
          <t>384-2025-12-31</t>
        </is>
      </c>
      <c r="H2287" t="inlineStr">
        <is>
          <t>TENPPPR</t>
        </is>
      </c>
      <c r="I2287" t="inlineStr">
        <is>
          <t>Total de estudiantes nuevos presupuestados posgrados presencial</t>
        </is>
      </c>
      <c r="J2287" t="n">
        <v>214</v>
      </c>
    </row>
    <row r="2288">
      <c r="A2288" t="n">
        <v>385</v>
      </c>
      <c r="B2288" t="inlineStr">
        <is>
          <t>Ingresos totales de educación para la vida</t>
        </is>
      </c>
      <c r="C2288" t="inlineStr">
        <is>
          <t>Mercadeo y venta de educación para la vida</t>
        </is>
      </c>
      <c r="D2288" t="inlineStr">
        <is>
          <t>Trimestral</t>
        </is>
      </c>
      <c r="E2288" t="inlineStr">
        <is>
          <t>Positivo</t>
        </is>
      </c>
      <c r="F2288" s="134" t="n">
        <v>45107</v>
      </c>
      <c r="G2288" t="inlineStr">
        <is>
          <t>385-2023-06-30</t>
        </is>
      </c>
      <c r="H2288" t="inlineStr">
        <is>
          <t>INEPVE</t>
        </is>
      </c>
      <c r="I2288" t="inlineStr">
        <is>
          <t>Ingresos totales de educación para la vida ejecutados</t>
        </is>
      </c>
      <c r="J2288" t="n">
        <v>5473857759</v>
      </c>
    </row>
    <row r="2289">
      <c r="A2289" t="n">
        <v>385</v>
      </c>
      <c r="B2289" t="inlineStr">
        <is>
          <t>Ingresos totales de educación para la vida</t>
        </is>
      </c>
      <c r="C2289" t="inlineStr">
        <is>
          <t>Mercadeo y venta de educación para la vida</t>
        </is>
      </c>
      <c r="D2289" t="inlineStr">
        <is>
          <t>Trimestral</t>
        </is>
      </c>
      <c r="E2289" t="inlineStr">
        <is>
          <t>Positivo</t>
        </is>
      </c>
      <c r="F2289" s="134" t="n">
        <v>45107</v>
      </c>
      <c r="G2289" t="inlineStr">
        <is>
          <t>385-2023-06-30</t>
        </is>
      </c>
      <c r="H2289" t="inlineStr">
        <is>
          <t>ITEPVP</t>
        </is>
      </c>
      <c r="I2289" t="inlineStr">
        <is>
          <t>Ingresos totales de educación para la vida presupuestados</t>
        </is>
      </c>
      <c r="J2289" t="n">
        <v>5315206000</v>
      </c>
    </row>
    <row r="2290">
      <c r="A2290" t="n">
        <v>385</v>
      </c>
      <c r="B2290" t="inlineStr">
        <is>
          <t>Ingresos totales de educación para la vida</t>
        </is>
      </c>
      <c r="C2290" t="inlineStr">
        <is>
          <t>Mercadeo y venta de educación para la vida</t>
        </is>
      </c>
      <c r="D2290" t="inlineStr">
        <is>
          <t>Trimestral</t>
        </is>
      </c>
      <c r="E2290" t="inlineStr">
        <is>
          <t>Positivo</t>
        </is>
      </c>
      <c r="F2290" s="134" t="n">
        <v>45291</v>
      </c>
      <c r="G2290" t="inlineStr">
        <is>
          <t>385-2023-12-31</t>
        </is>
      </c>
      <c r="H2290" t="inlineStr">
        <is>
          <t>INEPVE</t>
        </is>
      </c>
      <c r="I2290" t="inlineStr">
        <is>
          <t>Ingresos totales de educación para la vida ejecutados</t>
        </is>
      </c>
      <c r="J2290" t="n">
        <v>17612977930</v>
      </c>
    </row>
    <row r="2291">
      <c r="A2291" t="n">
        <v>385</v>
      </c>
      <c r="B2291" t="inlineStr">
        <is>
          <t>Ingresos totales de educación para la vida</t>
        </is>
      </c>
      <c r="C2291" t="inlineStr">
        <is>
          <t>Mercadeo y venta de educación para la vida</t>
        </is>
      </c>
      <c r="D2291" t="inlineStr">
        <is>
          <t>Trimestral</t>
        </is>
      </c>
      <c r="E2291" t="inlineStr">
        <is>
          <t>Positivo</t>
        </is>
      </c>
      <c r="F2291" s="134" t="n">
        <v>45291</v>
      </c>
      <c r="G2291" t="inlineStr">
        <is>
          <t>385-2023-12-31</t>
        </is>
      </c>
      <c r="H2291" t="inlineStr">
        <is>
          <t>ITEPVP</t>
        </is>
      </c>
      <c r="I2291" t="inlineStr">
        <is>
          <t>Ingresos totales de educación para la vida presupuestados</t>
        </is>
      </c>
      <c r="J2291" t="n">
        <v>14097721000</v>
      </c>
    </row>
    <row r="2292">
      <c r="A2292" t="n">
        <v>385</v>
      </c>
      <c r="B2292" t="inlineStr">
        <is>
          <t>Ingresos totales de educación para la vida</t>
        </is>
      </c>
      <c r="C2292" t="inlineStr">
        <is>
          <t>Mercadeo y venta de educación para la vida</t>
        </is>
      </c>
      <c r="D2292" t="inlineStr">
        <is>
          <t>Trimestral</t>
        </is>
      </c>
      <c r="E2292" t="inlineStr">
        <is>
          <t>Positivo</t>
        </is>
      </c>
      <c r="F2292" s="134" t="n">
        <v>45473</v>
      </c>
      <c r="G2292" t="inlineStr">
        <is>
          <t>385-2024-06-30</t>
        </is>
      </c>
      <c r="H2292" t="inlineStr">
        <is>
          <t>INEPVE</t>
        </is>
      </c>
      <c r="I2292" t="inlineStr">
        <is>
          <t>Ingresos totales de educación para la vida ejecutados</t>
        </is>
      </c>
      <c r="J2292" t="n">
        <v>6182862063</v>
      </c>
    </row>
    <row r="2293">
      <c r="A2293" t="n">
        <v>385</v>
      </c>
      <c r="B2293" t="inlineStr">
        <is>
          <t>Ingresos totales de educación para la vida</t>
        </is>
      </c>
      <c r="C2293" t="inlineStr">
        <is>
          <t>Mercadeo y venta de educación para la vida</t>
        </is>
      </c>
      <c r="D2293" t="inlineStr">
        <is>
          <t>Trimestral</t>
        </is>
      </c>
      <c r="E2293" t="inlineStr">
        <is>
          <t>Positivo</t>
        </is>
      </c>
      <c r="F2293" s="134" t="n">
        <v>45473</v>
      </c>
      <c r="G2293" t="inlineStr">
        <is>
          <t>385-2024-06-30</t>
        </is>
      </c>
      <c r="H2293" t="inlineStr">
        <is>
          <t>ITEPVP</t>
        </is>
      </c>
      <c r="I2293" t="inlineStr">
        <is>
          <t>Ingresos totales de educación para la vida presupuestados</t>
        </is>
      </c>
      <c r="J2293" t="n">
        <v>5441458845</v>
      </c>
    </row>
    <row r="2294">
      <c r="A2294" t="n">
        <v>385</v>
      </c>
      <c r="B2294" t="inlineStr">
        <is>
          <t>Ingresos totales de educación para la vida</t>
        </is>
      </c>
      <c r="C2294" t="inlineStr">
        <is>
          <t>Mercadeo y venta de educación para la vida</t>
        </is>
      </c>
      <c r="D2294" t="inlineStr">
        <is>
          <t>Trimestral</t>
        </is>
      </c>
      <c r="E2294" t="inlineStr">
        <is>
          <t>Positivo</t>
        </is>
      </c>
      <c r="F2294" s="134" t="n">
        <v>45657</v>
      </c>
      <c r="G2294" t="inlineStr">
        <is>
          <t>385-2024-12-31</t>
        </is>
      </c>
      <c r="H2294" t="inlineStr">
        <is>
          <t>INEPVE</t>
        </is>
      </c>
      <c r="I2294" t="inlineStr">
        <is>
          <t>Ingresos totales de educación para la vida ejecutados</t>
        </is>
      </c>
      <c r="J2294" t="n">
        <v>13733393754</v>
      </c>
    </row>
    <row r="2295">
      <c r="A2295" t="n">
        <v>385</v>
      </c>
      <c r="B2295" t="inlineStr">
        <is>
          <t>Ingresos totales de educación para la vida</t>
        </is>
      </c>
      <c r="C2295" t="inlineStr">
        <is>
          <t>Mercadeo y venta de educación para la vida</t>
        </is>
      </c>
      <c r="D2295" t="inlineStr">
        <is>
          <t>Trimestral</t>
        </is>
      </c>
      <c r="E2295" t="inlineStr">
        <is>
          <t>Positivo</t>
        </is>
      </c>
      <c r="F2295" s="134" t="n">
        <v>45657</v>
      </c>
      <c r="G2295" t="inlineStr">
        <is>
          <t>385-2024-12-31</t>
        </is>
      </c>
      <c r="H2295" t="inlineStr">
        <is>
          <t>ITEPVP</t>
        </is>
      </c>
      <c r="I2295" t="inlineStr">
        <is>
          <t>Ingresos totales de educación para la vida presupuestados</t>
        </is>
      </c>
      <c r="J2295" t="n">
        <v>15507493100</v>
      </c>
    </row>
    <row r="2296">
      <c r="A2296" t="n">
        <v>385</v>
      </c>
      <c r="B2296" t="inlineStr">
        <is>
          <t>Ingresos totales de educación para la vida</t>
        </is>
      </c>
      <c r="C2296" t="inlineStr">
        <is>
          <t>Mercadeo y venta de educación para la vida</t>
        </is>
      </c>
      <c r="D2296" t="inlineStr">
        <is>
          <t>Trimestral</t>
        </is>
      </c>
      <c r="E2296" t="inlineStr">
        <is>
          <t>Positivo</t>
        </is>
      </c>
      <c r="F2296" s="134" t="n">
        <v>45838</v>
      </c>
      <c r="G2296" t="inlineStr">
        <is>
          <t>385-2025-06-30</t>
        </is>
      </c>
      <c r="H2296" t="inlineStr">
        <is>
          <t>INEPVE</t>
        </is>
      </c>
      <c r="I2296" t="inlineStr">
        <is>
          <t>Ingresos totales de educación para la vida ejecutados</t>
        </is>
      </c>
      <c r="J2296" t="n">
        <v>8141046202</v>
      </c>
    </row>
    <row r="2297">
      <c r="A2297" t="n">
        <v>385</v>
      </c>
      <c r="B2297" t="inlineStr">
        <is>
          <t>Ingresos totales de educación para la vida</t>
        </is>
      </c>
      <c r="C2297" t="inlineStr">
        <is>
          <t>Mercadeo y venta de educación para la vida</t>
        </is>
      </c>
      <c r="D2297" t="inlineStr">
        <is>
          <t>Trimestral</t>
        </is>
      </c>
      <c r="E2297" t="inlineStr">
        <is>
          <t>Positivo</t>
        </is>
      </c>
      <c r="F2297" s="134" t="n">
        <v>45838</v>
      </c>
      <c r="G2297" t="inlineStr">
        <is>
          <t>385-2025-06-30</t>
        </is>
      </c>
      <c r="H2297" t="inlineStr">
        <is>
          <t>ITEPVP</t>
        </is>
      </c>
      <c r="I2297" t="inlineStr">
        <is>
          <t>Ingresos totales de educación para la vida presupuestados</t>
        </is>
      </c>
      <c r="J2297" t="n">
        <v>6845877310</v>
      </c>
    </row>
    <row r="2298">
      <c r="A2298" t="n">
        <v>385</v>
      </c>
      <c r="B2298" t="inlineStr">
        <is>
          <t>Ingresos totales de educación para la vida</t>
        </is>
      </c>
      <c r="C2298" t="inlineStr">
        <is>
          <t>Mercadeo y venta de educación para la vida</t>
        </is>
      </c>
      <c r="D2298" t="inlineStr">
        <is>
          <t>Trimestral</t>
        </is>
      </c>
      <c r="E2298" t="inlineStr">
        <is>
          <t>Positivo</t>
        </is>
      </c>
      <c r="F2298" s="134" t="n">
        <v>46022</v>
      </c>
      <c r="G2298" t="inlineStr">
        <is>
          <t>385-2025-12-31</t>
        </is>
      </c>
      <c r="H2298" t="inlineStr">
        <is>
          <t>INEPVE</t>
        </is>
      </c>
      <c r="I2298" t="inlineStr">
        <is>
          <t>Ingresos totales de educación para la vida ejecutados</t>
        </is>
      </c>
      <c r="J2298" t="n">
        <v>18574150197</v>
      </c>
    </row>
    <row r="2299">
      <c r="A2299" t="n">
        <v>385</v>
      </c>
      <c r="B2299" t="inlineStr">
        <is>
          <t>Ingresos totales de educación para la vida</t>
        </is>
      </c>
      <c r="C2299" t="inlineStr">
        <is>
          <t>Mercadeo y venta de educación para la vida</t>
        </is>
      </c>
      <c r="D2299" t="inlineStr">
        <is>
          <t>Trimestral</t>
        </is>
      </c>
      <c r="E2299" t="inlineStr">
        <is>
          <t>Positivo</t>
        </is>
      </c>
      <c r="F2299" s="134" t="n">
        <v>46022</v>
      </c>
      <c r="G2299" t="inlineStr">
        <is>
          <t>385-2025-12-31</t>
        </is>
      </c>
      <c r="H2299" t="inlineStr">
        <is>
          <t>ITEPVP</t>
        </is>
      </c>
      <c r="I2299" t="inlineStr">
        <is>
          <t>Ingresos totales de educación para la vida presupuestados</t>
        </is>
      </c>
      <c r="J2299" t="n">
        <v>17058242411</v>
      </c>
    </row>
    <row r="2300">
      <c r="A2300" t="n">
        <v>392</v>
      </c>
      <c r="B2300" t="inlineStr">
        <is>
          <t>Ahorro institucional con base en la monetización de los servicios</t>
        </is>
      </c>
      <c r="C2300" t="inlineStr">
        <is>
          <t>Gestión de campañas integradas de marketing</t>
        </is>
      </c>
      <c r="D2300" t="inlineStr">
        <is>
          <t>Anual</t>
        </is>
      </c>
      <c r="E2300" t="inlineStr">
        <is>
          <t>Positivo</t>
        </is>
      </c>
      <c r="F2300" s="134" t="n">
        <v>45107</v>
      </c>
      <c r="G2300" t="inlineStr">
        <is>
          <t>392-2023-06-30</t>
        </is>
      </c>
      <c r="H2300" t="inlineStr">
        <is>
          <t>MACP</t>
        </is>
      </c>
      <c r="I2300" t="inlineStr">
        <is>
          <t>Monto ahorrado en campañas durante el periodo ejecutado</t>
        </is>
      </c>
      <c r="J2300" t="n">
        <v>341285148</v>
      </c>
    </row>
    <row r="2301">
      <c r="A2301" t="n">
        <v>392</v>
      </c>
      <c r="B2301" t="inlineStr">
        <is>
          <t>Ahorro institucional con base en la monetización de los servicios</t>
        </is>
      </c>
      <c r="C2301" t="inlineStr">
        <is>
          <t>Gestión de campañas integradas de marketing</t>
        </is>
      </c>
      <c r="D2301" t="inlineStr">
        <is>
          <t>Anual</t>
        </is>
      </c>
      <c r="E2301" t="inlineStr">
        <is>
          <t>Positivo</t>
        </is>
      </c>
      <c r="F2301" s="134" t="n">
        <v>45107</v>
      </c>
      <c r="G2301" t="inlineStr">
        <is>
          <t>392-2023-06-30</t>
        </is>
      </c>
      <c r="H2301" t="inlineStr">
        <is>
          <t>MACPP</t>
        </is>
      </c>
      <c r="I2301" t="inlineStr">
        <is>
          <t>Monto ahorrado en campañas durante el periodo presupuestado</t>
        </is>
      </c>
      <c r="J2301" t="n">
        <v>310000000</v>
      </c>
    </row>
    <row r="2302">
      <c r="A2302" t="n">
        <v>392</v>
      </c>
      <c r="B2302" t="inlineStr">
        <is>
          <t>Ahorro institucional con base en la monetización de los servicios</t>
        </is>
      </c>
      <c r="C2302" t="inlineStr">
        <is>
          <t>Gestión de campañas integradas de marketing</t>
        </is>
      </c>
      <c r="D2302" t="inlineStr">
        <is>
          <t>Anual</t>
        </is>
      </c>
      <c r="E2302" t="inlineStr">
        <is>
          <t>Positivo</t>
        </is>
      </c>
      <c r="F2302" s="134" t="n">
        <v>45291</v>
      </c>
      <c r="G2302" t="inlineStr">
        <is>
          <t>392-2023-12-31</t>
        </is>
      </c>
      <c r="H2302" t="inlineStr">
        <is>
          <t>MACP</t>
        </is>
      </c>
      <c r="I2302" t="inlineStr">
        <is>
          <t>Monto ahorrado en campañas durante el periodo ejecutado</t>
        </is>
      </c>
      <c r="J2302" t="n">
        <v>1075863089</v>
      </c>
    </row>
    <row r="2303">
      <c r="A2303" t="n">
        <v>392</v>
      </c>
      <c r="B2303" t="inlineStr">
        <is>
          <t>Ahorro institucional con base en la monetización de los servicios</t>
        </is>
      </c>
      <c r="C2303" t="inlineStr">
        <is>
          <t>Gestión de campañas integradas de marketing</t>
        </is>
      </c>
      <c r="D2303" t="inlineStr">
        <is>
          <t>Anual</t>
        </is>
      </c>
      <c r="E2303" t="inlineStr">
        <is>
          <t>Positivo</t>
        </is>
      </c>
      <c r="F2303" s="134" t="n">
        <v>45291</v>
      </c>
      <c r="G2303" t="inlineStr">
        <is>
          <t>392-2023-12-31</t>
        </is>
      </c>
      <c r="H2303" t="inlineStr">
        <is>
          <t>MACPP</t>
        </is>
      </c>
      <c r="I2303" t="inlineStr">
        <is>
          <t>Monto ahorrado en campañas durante el periodo presupuestado</t>
        </is>
      </c>
      <c r="J2303" t="n">
        <v>730000000</v>
      </c>
    </row>
    <row r="2304">
      <c r="A2304" t="n">
        <v>392</v>
      </c>
      <c r="B2304" t="inlineStr">
        <is>
          <t>Ahorro institucional con base en la monetización de los servicios</t>
        </is>
      </c>
      <c r="C2304" t="inlineStr">
        <is>
          <t>Gestión de campañas integradas de marketing</t>
        </is>
      </c>
      <c r="D2304" t="inlineStr">
        <is>
          <t>Anual</t>
        </is>
      </c>
      <c r="E2304" t="inlineStr">
        <is>
          <t>Positivo</t>
        </is>
      </c>
      <c r="F2304" s="134" t="n">
        <v>45473</v>
      </c>
      <c r="G2304" t="inlineStr">
        <is>
          <t>392-2024-06-30</t>
        </is>
      </c>
      <c r="H2304" t="inlineStr">
        <is>
          <t>MACP</t>
        </is>
      </c>
      <c r="I2304" t="inlineStr">
        <is>
          <t>Monto ahorrado en campañas durante el periodo ejecutado</t>
        </is>
      </c>
      <c r="J2304" t="n">
        <v>334552287</v>
      </c>
    </row>
    <row r="2305">
      <c r="A2305" t="n">
        <v>392</v>
      </c>
      <c r="B2305" t="inlineStr">
        <is>
          <t>Ahorro institucional con base en la monetización de los servicios</t>
        </is>
      </c>
      <c r="C2305" t="inlineStr">
        <is>
          <t>Gestión de campañas integradas de marketing</t>
        </is>
      </c>
      <c r="D2305" t="inlineStr">
        <is>
          <t>Anual</t>
        </is>
      </c>
      <c r="E2305" t="inlineStr">
        <is>
          <t>Positivo</t>
        </is>
      </c>
      <c r="F2305" s="134" t="n">
        <v>45473</v>
      </c>
      <c r="G2305" t="inlineStr">
        <is>
          <t>392-2024-06-30</t>
        </is>
      </c>
      <c r="H2305" t="inlineStr">
        <is>
          <t>MACPP</t>
        </is>
      </c>
      <c r="I2305" t="inlineStr">
        <is>
          <t>Monto ahorrado en campañas durante el periodo presupuestado</t>
        </is>
      </c>
      <c r="J2305" t="n">
        <v>341000000</v>
      </c>
    </row>
    <row r="2306">
      <c r="A2306" t="n">
        <v>392</v>
      </c>
      <c r="B2306" t="inlineStr">
        <is>
          <t>Ahorro institucional con base en la monetización de los servicios</t>
        </is>
      </c>
      <c r="C2306" t="inlineStr">
        <is>
          <t>Gestión de campañas integradas de marketing</t>
        </is>
      </c>
      <c r="D2306" t="inlineStr">
        <is>
          <t>Anual</t>
        </is>
      </c>
      <c r="E2306" t="inlineStr">
        <is>
          <t>Positivo</t>
        </is>
      </c>
      <c r="F2306" s="134" t="n">
        <v>45657</v>
      </c>
      <c r="G2306" t="inlineStr">
        <is>
          <t>392-2024-12-31</t>
        </is>
      </c>
      <c r="H2306" t="inlineStr">
        <is>
          <t>MACP</t>
        </is>
      </c>
      <c r="I2306" t="inlineStr">
        <is>
          <t>Monto ahorrado en campañas durante el periodo ejecutado</t>
        </is>
      </c>
      <c r="J2306" t="n">
        <v>1166018880</v>
      </c>
    </row>
    <row r="2307">
      <c r="A2307" t="n">
        <v>392</v>
      </c>
      <c r="B2307" t="inlineStr">
        <is>
          <t>Ahorro institucional con base en la monetización de los servicios</t>
        </is>
      </c>
      <c r="C2307" t="inlineStr">
        <is>
          <t>Gestión de campañas integradas de marketing</t>
        </is>
      </c>
      <c r="D2307" t="inlineStr">
        <is>
          <t>Anual</t>
        </is>
      </c>
      <c r="E2307" t="inlineStr">
        <is>
          <t>Positivo</t>
        </is>
      </c>
      <c r="F2307" s="134" t="n">
        <v>45657</v>
      </c>
      <c r="G2307" t="inlineStr">
        <is>
          <t>392-2024-12-31</t>
        </is>
      </c>
      <c r="H2307" t="inlineStr">
        <is>
          <t>MACPP</t>
        </is>
      </c>
      <c r="I2307" t="inlineStr">
        <is>
          <t>Monto ahorrado en campañas durante el periodo presupuestado</t>
        </is>
      </c>
      <c r="J2307" t="n">
        <v>803000000</v>
      </c>
    </row>
    <row r="2308">
      <c r="A2308" t="n">
        <v>392</v>
      </c>
      <c r="B2308" t="inlineStr">
        <is>
          <t>Ahorro institucional con base en la monetización de los servicios</t>
        </is>
      </c>
      <c r="C2308" t="inlineStr">
        <is>
          <t>Gestión de campañas integradas de marketing</t>
        </is>
      </c>
      <c r="D2308" t="inlineStr">
        <is>
          <t>Anual</t>
        </is>
      </c>
      <c r="E2308" t="inlineStr">
        <is>
          <t>Positivo</t>
        </is>
      </c>
      <c r="F2308" s="134" t="n">
        <v>46022</v>
      </c>
      <c r="G2308" t="inlineStr">
        <is>
          <t>392-2025-12-31</t>
        </is>
      </c>
      <c r="H2308" t="inlineStr">
        <is>
          <t>MACP</t>
        </is>
      </c>
      <c r="I2308" t="inlineStr">
        <is>
          <t>Monto ahorrado en campañas durante el periodo ejecutado</t>
        </is>
      </c>
      <c r="J2308" t="n">
        <v>1233823393</v>
      </c>
    </row>
    <row r="2309">
      <c r="A2309" t="n">
        <v>392</v>
      </c>
      <c r="B2309" t="inlineStr">
        <is>
          <t>Ahorro institucional con base en la monetización de los servicios</t>
        </is>
      </c>
      <c r="C2309" t="inlineStr">
        <is>
          <t>Gestión de campañas integradas de marketing</t>
        </is>
      </c>
      <c r="D2309" t="inlineStr">
        <is>
          <t>Anual</t>
        </is>
      </c>
      <c r="E2309" t="inlineStr">
        <is>
          <t>Positivo</t>
        </is>
      </c>
      <c r="F2309" s="134" t="n">
        <v>46022</v>
      </c>
      <c r="G2309" t="inlineStr">
        <is>
          <t>392-2025-12-31</t>
        </is>
      </c>
      <c r="H2309" t="inlineStr">
        <is>
          <t>MACPP</t>
        </is>
      </c>
      <c r="I2309" t="inlineStr">
        <is>
          <t>Monto ahorrado en campañas durante el periodo presupuestado</t>
        </is>
      </c>
      <c r="J2309" t="n">
        <v>1224000000</v>
      </c>
    </row>
    <row r="2310">
      <c r="A2310" t="n">
        <v>393</v>
      </c>
      <c r="B2310" t="inlineStr">
        <is>
          <t>Disminución de los tiempos empleados en el desarrollo de las solicitudes</t>
        </is>
      </c>
      <c r="C2310" t="inlineStr">
        <is>
          <t>Gestión de campañas integradas de marketing</t>
        </is>
      </c>
      <c r="D2310" t="inlineStr">
        <is>
          <t>Anual</t>
        </is>
      </c>
      <c r="E2310" t="inlineStr">
        <is>
          <t>Negativo</t>
        </is>
      </c>
      <c r="F2310" s="134" t="n">
        <v>45291</v>
      </c>
      <c r="G2310" t="inlineStr">
        <is>
          <t>393-2023-12-31</t>
        </is>
      </c>
      <c r="H2310" t="inlineStr">
        <is>
          <t>DPES</t>
        </is>
      </c>
      <c r="I2310" t="inlineStr">
        <is>
          <t>Días promedio empleados por solicitud en el año</t>
        </is>
      </c>
      <c r="J2310" t="n">
        <v>15.45</v>
      </c>
    </row>
    <row r="2311">
      <c r="A2311" t="n">
        <v>393</v>
      </c>
      <c r="B2311" t="inlineStr">
        <is>
          <t>Disminución de los tiempos empleados en el desarrollo de las solicitudes</t>
        </is>
      </c>
      <c r="C2311" t="inlineStr">
        <is>
          <t>Gestión de campañas integradas de marketing</t>
        </is>
      </c>
      <c r="D2311" t="inlineStr">
        <is>
          <t>Anual</t>
        </is>
      </c>
      <c r="E2311" t="inlineStr">
        <is>
          <t>Negativo</t>
        </is>
      </c>
      <c r="F2311" s="134" t="n">
        <v>45657</v>
      </c>
      <c r="G2311" t="inlineStr">
        <is>
          <t>393-2024-12-31</t>
        </is>
      </c>
      <c r="H2311" t="inlineStr">
        <is>
          <t>DPES</t>
        </is>
      </c>
      <c r="I2311" t="inlineStr">
        <is>
          <t>Días promedio empleados por solicitud en el año</t>
        </is>
      </c>
      <c r="J2311" t="n">
        <v>13</v>
      </c>
    </row>
    <row r="2312">
      <c r="A2312" t="n">
        <v>393</v>
      </c>
      <c r="B2312" t="inlineStr">
        <is>
          <t>Disminución de los tiempos empleados en el desarrollo de las solicitudes</t>
        </is>
      </c>
      <c r="C2312" t="inlineStr">
        <is>
          <t>Gestión de campañas integradas de marketing</t>
        </is>
      </c>
      <c r="D2312" t="inlineStr">
        <is>
          <t>Anual</t>
        </is>
      </c>
      <c r="E2312" t="inlineStr">
        <is>
          <t>Negativo</t>
        </is>
      </c>
      <c r="F2312" s="134" t="n">
        <v>46022</v>
      </c>
      <c r="G2312" t="inlineStr">
        <is>
          <t>393-2025-12-31</t>
        </is>
      </c>
      <c r="H2312" t="inlineStr">
        <is>
          <t>DPES</t>
        </is>
      </c>
      <c r="I2312" t="inlineStr">
        <is>
          <t>Días promedio empleados por solicitud en el año</t>
        </is>
      </c>
      <c r="J2312" t="n">
        <v>12</v>
      </c>
    </row>
    <row r="2313">
      <c r="A2313" t="n">
        <v>394</v>
      </c>
      <c r="B2313" t="inlineStr">
        <is>
          <t>Publicaciones en medios de comunicación Tier 1 y Tier 2</t>
        </is>
      </c>
      <c r="C2313" t="inlineStr">
        <is>
          <t>Comunicaciones Externas</t>
        </is>
      </c>
      <c r="D2313" t="inlineStr">
        <is>
          <t>Semestral</t>
        </is>
      </c>
      <c r="E2313" t="inlineStr">
        <is>
          <t>Positivo</t>
        </is>
      </c>
      <c r="F2313" s="134" t="n">
        <v>45016</v>
      </c>
      <c r="G2313" t="inlineStr">
        <is>
          <t>394-2023-03-31</t>
        </is>
      </c>
      <c r="H2313" t="inlineStr">
        <is>
          <t>NPMCTR</t>
        </is>
      </c>
      <c r="I2313" t="inlineStr">
        <is>
          <t>Número de publicaciones en medios de comunicación Tier 1 y Tier 2 realizadas</t>
        </is>
      </c>
      <c r="J2313" t="n">
        <v>0</v>
      </c>
    </row>
    <row r="2314">
      <c r="A2314" t="n">
        <v>394</v>
      </c>
      <c r="B2314" t="inlineStr">
        <is>
          <t>Publicaciones en medios de comunicación Tier 1 y Tier 2</t>
        </is>
      </c>
      <c r="C2314" t="inlineStr">
        <is>
          <t>Comunicaciones Externas</t>
        </is>
      </c>
      <c r="D2314" t="inlineStr">
        <is>
          <t>Semestral</t>
        </is>
      </c>
      <c r="E2314" t="inlineStr">
        <is>
          <t>Positivo</t>
        </is>
      </c>
      <c r="F2314" s="134" t="n">
        <v>45016</v>
      </c>
      <c r="G2314" t="inlineStr">
        <is>
          <t>394-2023-03-31</t>
        </is>
      </c>
      <c r="H2314" t="inlineStr">
        <is>
          <t>NPMCTP</t>
        </is>
      </c>
      <c r="I2314" t="inlineStr">
        <is>
          <t>Número de publicaciones en medios de comunicación Tier 1 y Tier 2 propuestas</t>
        </is>
      </c>
      <c r="J2314" t="n">
        <v>0</v>
      </c>
    </row>
    <row r="2315">
      <c r="A2315" t="n">
        <v>394</v>
      </c>
      <c r="B2315" t="inlineStr">
        <is>
          <t>Publicaciones en medios de comunicación Tier 1 y Tier 2</t>
        </is>
      </c>
      <c r="C2315" t="inlineStr">
        <is>
          <t>Comunicaciones Externas</t>
        </is>
      </c>
      <c r="D2315" t="inlineStr">
        <is>
          <t>Semestral</t>
        </is>
      </c>
      <c r="E2315" t="inlineStr">
        <is>
          <t>Positivo</t>
        </is>
      </c>
      <c r="F2315" s="134" t="n">
        <v>45107</v>
      </c>
      <c r="G2315" t="inlineStr">
        <is>
          <t>394-2023-06-30</t>
        </is>
      </c>
      <c r="H2315" t="inlineStr">
        <is>
          <t>NPMCTR</t>
        </is>
      </c>
      <c r="I2315" t="inlineStr">
        <is>
          <t>Número de publicaciones en medios de comunicación Tier 1 y Tier 2 realizadas</t>
        </is>
      </c>
      <c r="J2315" t="n">
        <v>482</v>
      </c>
    </row>
    <row r="2316">
      <c r="A2316" t="n">
        <v>394</v>
      </c>
      <c r="B2316" t="inlineStr">
        <is>
          <t>Publicaciones en medios de comunicación Tier 1 y Tier 2</t>
        </is>
      </c>
      <c r="C2316" t="inlineStr">
        <is>
          <t>Comunicaciones Externas</t>
        </is>
      </c>
      <c r="D2316" t="inlineStr">
        <is>
          <t>Semestral</t>
        </is>
      </c>
      <c r="E2316" t="inlineStr">
        <is>
          <t>Positivo</t>
        </is>
      </c>
      <c r="F2316" s="134" t="n">
        <v>45107</v>
      </c>
      <c r="G2316" t="inlineStr">
        <is>
          <t>394-2023-06-30</t>
        </is>
      </c>
      <c r="H2316" t="inlineStr">
        <is>
          <t>NPMCTP</t>
        </is>
      </c>
      <c r="I2316" t="inlineStr">
        <is>
          <t>Número de publicaciones en medios de comunicación Tier 1 y Tier 2 propuestas</t>
        </is>
      </c>
      <c r="J2316" t="n">
        <v>175</v>
      </c>
    </row>
    <row r="2317">
      <c r="A2317" t="n">
        <v>394</v>
      </c>
      <c r="B2317" t="inlineStr">
        <is>
          <t>Publicaciones en medios de comunicación Tier 1 y Tier 2</t>
        </is>
      </c>
      <c r="C2317" t="inlineStr">
        <is>
          <t>Comunicaciones Externas</t>
        </is>
      </c>
      <c r="D2317" t="inlineStr">
        <is>
          <t>Semestral</t>
        </is>
      </c>
      <c r="E2317" t="inlineStr">
        <is>
          <t>Positivo</t>
        </is>
      </c>
      <c r="F2317" s="134" t="n">
        <v>45199</v>
      </c>
      <c r="G2317" t="inlineStr">
        <is>
          <t>394-2023-09-30</t>
        </is>
      </c>
      <c r="H2317" t="inlineStr">
        <is>
          <t>NPMCTR</t>
        </is>
      </c>
      <c r="I2317" t="inlineStr">
        <is>
          <t>Número de publicaciones en medios de comunicación Tier 1 y Tier 2 realizadas</t>
        </is>
      </c>
      <c r="J2317" t="n">
        <v>0</v>
      </c>
    </row>
    <row r="2318">
      <c r="A2318" t="n">
        <v>394</v>
      </c>
      <c r="B2318" t="inlineStr">
        <is>
          <t>Publicaciones en medios de comunicación Tier 1 y Tier 2</t>
        </is>
      </c>
      <c r="C2318" t="inlineStr">
        <is>
          <t>Comunicaciones Externas</t>
        </is>
      </c>
      <c r="D2318" t="inlineStr">
        <is>
          <t>Semestral</t>
        </is>
      </c>
      <c r="E2318" t="inlineStr">
        <is>
          <t>Positivo</t>
        </is>
      </c>
      <c r="F2318" s="134" t="n">
        <v>45199</v>
      </c>
      <c r="G2318" t="inlineStr">
        <is>
          <t>394-2023-09-30</t>
        </is>
      </c>
      <c r="H2318" t="inlineStr">
        <is>
          <t>NPMCTP</t>
        </is>
      </c>
      <c r="I2318" t="inlineStr">
        <is>
          <t>Número de publicaciones en medios de comunicación Tier 1 y Tier 2 propuestas</t>
        </is>
      </c>
      <c r="J2318" t="n">
        <v>0</v>
      </c>
    </row>
    <row r="2319">
      <c r="A2319" t="n">
        <v>394</v>
      </c>
      <c r="B2319" t="inlineStr">
        <is>
          <t>Publicaciones en medios de comunicación Tier 1 y Tier 2</t>
        </is>
      </c>
      <c r="C2319" t="inlineStr">
        <is>
          <t>Comunicaciones Externas</t>
        </is>
      </c>
      <c r="D2319" t="inlineStr">
        <is>
          <t>Semestral</t>
        </is>
      </c>
      <c r="E2319" t="inlineStr">
        <is>
          <t>Positivo</t>
        </is>
      </c>
      <c r="F2319" s="134" t="n">
        <v>45291</v>
      </c>
      <c r="G2319" t="inlineStr">
        <is>
          <t>394-2023-12-31</t>
        </is>
      </c>
      <c r="H2319" t="inlineStr">
        <is>
          <t>NPMCTR</t>
        </is>
      </c>
      <c r="I2319" t="inlineStr">
        <is>
          <t>Número de publicaciones en medios de comunicación Tier 1 y Tier 2 realizadas</t>
        </is>
      </c>
      <c r="J2319" t="n">
        <v>612</v>
      </c>
    </row>
    <row r="2320">
      <c r="A2320" t="n">
        <v>394</v>
      </c>
      <c r="B2320" t="inlineStr">
        <is>
          <t>Publicaciones en medios de comunicación Tier 1 y Tier 2</t>
        </is>
      </c>
      <c r="C2320" t="inlineStr">
        <is>
          <t>Comunicaciones Externas</t>
        </is>
      </c>
      <c r="D2320" t="inlineStr">
        <is>
          <t>Semestral</t>
        </is>
      </c>
      <c r="E2320" t="inlineStr">
        <is>
          <t>Positivo</t>
        </is>
      </c>
      <c r="F2320" s="134" t="n">
        <v>45291</v>
      </c>
      <c r="G2320" t="inlineStr">
        <is>
          <t>394-2023-12-31</t>
        </is>
      </c>
      <c r="H2320" t="inlineStr">
        <is>
          <t>NPMCTP</t>
        </is>
      </c>
      <c r="I2320" t="inlineStr">
        <is>
          <t>Número de publicaciones en medios de comunicación Tier 1 y Tier 2 propuestas</t>
        </is>
      </c>
      <c r="J2320" t="n">
        <v>175</v>
      </c>
    </row>
    <row r="2321">
      <c r="A2321" t="n">
        <v>394</v>
      </c>
      <c r="B2321" t="inlineStr">
        <is>
          <t>Publicaciones en medios de comunicación Tier 1 y Tier 2</t>
        </is>
      </c>
      <c r="C2321" t="inlineStr">
        <is>
          <t>Comunicaciones Externas</t>
        </is>
      </c>
      <c r="D2321" t="inlineStr">
        <is>
          <t>Semestral</t>
        </is>
      </c>
      <c r="E2321" t="inlineStr">
        <is>
          <t>Positivo</t>
        </is>
      </c>
      <c r="F2321" s="134" t="n">
        <v>45382</v>
      </c>
      <c r="G2321" t="inlineStr">
        <is>
          <t>394-2024-03-31</t>
        </is>
      </c>
      <c r="H2321" t="inlineStr">
        <is>
          <t>NPMCTR</t>
        </is>
      </c>
      <c r="I2321" t="inlineStr">
        <is>
          <t>Número de publicaciones en medios de comunicación Tier 1 y Tier 2 realizadas</t>
        </is>
      </c>
      <c r="J2321" t="n">
        <v>0</v>
      </c>
    </row>
    <row r="2322">
      <c r="A2322" t="n">
        <v>394</v>
      </c>
      <c r="B2322" t="inlineStr">
        <is>
          <t>Publicaciones en medios de comunicación Tier 1 y Tier 2</t>
        </is>
      </c>
      <c r="C2322" t="inlineStr">
        <is>
          <t>Comunicaciones Externas</t>
        </is>
      </c>
      <c r="D2322" t="inlineStr">
        <is>
          <t>Semestral</t>
        </is>
      </c>
      <c r="E2322" t="inlineStr">
        <is>
          <t>Positivo</t>
        </is>
      </c>
      <c r="F2322" s="134" t="n">
        <v>45382</v>
      </c>
      <c r="G2322" t="inlineStr">
        <is>
          <t>394-2024-03-31</t>
        </is>
      </c>
      <c r="H2322" t="inlineStr">
        <is>
          <t>NPMCTP</t>
        </is>
      </c>
      <c r="I2322" t="inlineStr">
        <is>
          <t>Número de publicaciones en medios de comunicación Tier 1 y Tier 2 propuestas</t>
        </is>
      </c>
      <c r="J2322" t="n">
        <v>0</v>
      </c>
    </row>
    <row r="2323">
      <c r="A2323" t="n">
        <v>394</v>
      </c>
      <c r="B2323" t="inlineStr">
        <is>
          <t>Publicaciones en medios de comunicación Tier 1 y Tier 2</t>
        </is>
      </c>
      <c r="C2323" t="inlineStr">
        <is>
          <t>Comunicaciones Externas</t>
        </is>
      </c>
      <c r="D2323" t="inlineStr">
        <is>
          <t>Semestral</t>
        </is>
      </c>
      <c r="E2323" t="inlineStr">
        <is>
          <t>Positivo</t>
        </is>
      </c>
      <c r="F2323" s="134" t="n">
        <v>45473</v>
      </c>
      <c r="G2323" t="inlineStr">
        <is>
          <t>394-2024-06-30</t>
        </is>
      </c>
      <c r="H2323" t="inlineStr">
        <is>
          <t>NPMCTR</t>
        </is>
      </c>
      <c r="I2323" t="inlineStr">
        <is>
          <t>Número de publicaciones en medios de comunicación Tier 1 y Tier 2 realizadas</t>
        </is>
      </c>
      <c r="J2323" t="n">
        <v>593</v>
      </c>
    </row>
    <row r="2324">
      <c r="A2324" t="n">
        <v>394</v>
      </c>
      <c r="B2324" t="inlineStr">
        <is>
          <t>Publicaciones en medios de comunicación Tier 1 y Tier 2</t>
        </is>
      </c>
      <c r="C2324" t="inlineStr">
        <is>
          <t>Comunicaciones Externas</t>
        </is>
      </c>
      <c r="D2324" t="inlineStr">
        <is>
          <t>Semestral</t>
        </is>
      </c>
      <c r="E2324" t="inlineStr">
        <is>
          <t>Positivo</t>
        </is>
      </c>
      <c r="F2324" s="134" t="n">
        <v>45473</v>
      </c>
      <c r="G2324" t="inlineStr">
        <is>
          <t>394-2024-06-30</t>
        </is>
      </c>
      <c r="H2324" t="inlineStr">
        <is>
          <t>NPMCTP</t>
        </is>
      </c>
      <c r="I2324" t="inlineStr">
        <is>
          <t>Número de publicaciones en medios de comunicación Tier 1 y Tier 2 propuestas</t>
        </is>
      </c>
      <c r="J2324" t="n">
        <v>500</v>
      </c>
    </row>
    <row r="2325">
      <c r="A2325" t="n">
        <v>394</v>
      </c>
      <c r="B2325" t="inlineStr">
        <is>
          <t>Publicaciones en medios de comunicación Tier 1 y Tier 2</t>
        </is>
      </c>
      <c r="C2325" t="inlineStr">
        <is>
          <t>Comunicaciones Externas</t>
        </is>
      </c>
      <c r="D2325" t="inlineStr">
        <is>
          <t>Semestral</t>
        </is>
      </c>
      <c r="E2325" t="inlineStr">
        <is>
          <t>Positivo</t>
        </is>
      </c>
      <c r="F2325" s="134" t="n">
        <v>45565</v>
      </c>
      <c r="G2325" t="inlineStr">
        <is>
          <t>394-2024-09-30</t>
        </is>
      </c>
      <c r="H2325" t="inlineStr">
        <is>
          <t>NPMCTR</t>
        </is>
      </c>
      <c r="I2325" t="inlineStr">
        <is>
          <t>Número de publicaciones en medios de comunicación Tier 1 y Tier 2 realizadas</t>
        </is>
      </c>
      <c r="J2325" t="n">
        <v>0</v>
      </c>
    </row>
    <row r="2326">
      <c r="A2326" t="n">
        <v>394</v>
      </c>
      <c r="B2326" t="inlineStr">
        <is>
          <t>Publicaciones en medios de comunicación Tier 1 y Tier 2</t>
        </is>
      </c>
      <c r="C2326" t="inlineStr">
        <is>
          <t>Comunicaciones Externas</t>
        </is>
      </c>
      <c r="D2326" t="inlineStr">
        <is>
          <t>Semestral</t>
        </is>
      </c>
      <c r="E2326" t="inlineStr">
        <is>
          <t>Positivo</t>
        </is>
      </c>
      <c r="F2326" s="134" t="n">
        <v>45565</v>
      </c>
      <c r="G2326" t="inlineStr">
        <is>
          <t>394-2024-09-30</t>
        </is>
      </c>
      <c r="H2326" t="inlineStr">
        <is>
          <t>NPMCTP</t>
        </is>
      </c>
      <c r="I2326" t="inlineStr">
        <is>
          <t>Número de publicaciones en medios de comunicación Tier 1 y Tier 2 propuestas</t>
        </is>
      </c>
      <c r="J2326" t="n">
        <v>0</v>
      </c>
    </row>
    <row r="2327">
      <c r="A2327" t="n">
        <v>394</v>
      </c>
      <c r="B2327" t="inlineStr">
        <is>
          <t>Publicaciones en medios de comunicación Tier 1 y Tier 2</t>
        </is>
      </c>
      <c r="C2327" t="inlineStr">
        <is>
          <t>Comunicaciones Externas</t>
        </is>
      </c>
      <c r="D2327" t="inlineStr">
        <is>
          <t>Semestral</t>
        </is>
      </c>
      <c r="E2327" t="inlineStr">
        <is>
          <t>Positivo</t>
        </is>
      </c>
      <c r="F2327" s="134" t="n">
        <v>45657</v>
      </c>
      <c r="G2327" t="inlineStr">
        <is>
          <t>394-2024-12-31</t>
        </is>
      </c>
      <c r="H2327" t="inlineStr">
        <is>
          <t>NPMCTR</t>
        </is>
      </c>
      <c r="I2327" t="inlineStr">
        <is>
          <t>Número de publicaciones en medios de comunicación Tier 1 y Tier 2 realizadas</t>
        </is>
      </c>
      <c r="J2327" t="n">
        <v>960</v>
      </c>
    </row>
    <row r="2328">
      <c r="A2328" t="n">
        <v>394</v>
      </c>
      <c r="B2328" t="inlineStr">
        <is>
          <t>Publicaciones en medios de comunicación Tier 1 y Tier 2</t>
        </is>
      </c>
      <c r="C2328" t="inlineStr">
        <is>
          <t>Comunicaciones Externas</t>
        </is>
      </c>
      <c r="D2328" t="inlineStr">
        <is>
          <t>Semestral</t>
        </is>
      </c>
      <c r="E2328" t="inlineStr">
        <is>
          <t>Positivo</t>
        </is>
      </c>
      <c r="F2328" s="134" t="n">
        <v>45657</v>
      </c>
      <c r="G2328" t="inlineStr">
        <is>
          <t>394-2024-12-31</t>
        </is>
      </c>
      <c r="H2328" t="inlineStr">
        <is>
          <t>NPMCTP</t>
        </is>
      </c>
      <c r="I2328" t="inlineStr">
        <is>
          <t>Número de publicaciones en medios de comunicación Tier 1 y Tier 2 propuestas</t>
        </is>
      </c>
      <c r="J2328" t="n">
        <v>500</v>
      </c>
    </row>
    <row r="2329">
      <c r="A2329" t="n">
        <v>394</v>
      </c>
      <c r="B2329" t="inlineStr">
        <is>
          <t>Publicaciones en medios de comunicación Tier 1 y Tier 2</t>
        </is>
      </c>
      <c r="C2329" t="inlineStr">
        <is>
          <t>Comunicaciones Externas</t>
        </is>
      </c>
      <c r="D2329" t="inlineStr">
        <is>
          <t>Semestral</t>
        </is>
      </c>
      <c r="E2329" t="inlineStr">
        <is>
          <t>Positivo</t>
        </is>
      </c>
      <c r="F2329" s="134" t="n">
        <v>45747</v>
      </c>
      <c r="G2329" t="inlineStr">
        <is>
          <t>394-2025-03-31</t>
        </is>
      </c>
      <c r="H2329" t="inlineStr">
        <is>
          <t>NPMCTR</t>
        </is>
      </c>
      <c r="I2329" t="inlineStr">
        <is>
          <t>Número de publicaciones en medios de comunicación Tier 1 y Tier 2 realizadas</t>
        </is>
      </c>
      <c r="J2329" t="n">
        <v>455</v>
      </c>
    </row>
    <row r="2330">
      <c r="A2330" t="n">
        <v>394</v>
      </c>
      <c r="B2330" t="inlineStr">
        <is>
          <t>Publicaciones en medios de comunicación Tier 1 y Tier 2</t>
        </is>
      </c>
      <c r="C2330" t="inlineStr">
        <is>
          <t>Comunicaciones Externas</t>
        </is>
      </c>
      <c r="D2330" t="inlineStr">
        <is>
          <t>Semestral</t>
        </is>
      </c>
      <c r="E2330" t="inlineStr">
        <is>
          <t>Positivo</t>
        </is>
      </c>
      <c r="F2330" s="134" t="n">
        <v>45747</v>
      </c>
      <c r="G2330" t="inlineStr">
        <is>
          <t>394-2025-03-31</t>
        </is>
      </c>
      <c r="H2330" t="inlineStr">
        <is>
          <t>NPMCTP</t>
        </is>
      </c>
      <c r="I2330" t="inlineStr">
        <is>
          <t>Número de publicaciones en medios de comunicación Tier 1 y Tier 2 propuestas</t>
        </is>
      </c>
      <c r="J2330" t="n">
        <v>200</v>
      </c>
    </row>
    <row r="2331">
      <c r="A2331" t="n">
        <v>394</v>
      </c>
      <c r="B2331" t="inlineStr">
        <is>
          <t>Publicaciones en medios de comunicación Tier 1 y Tier 2</t>
        </is>
      </c>
      <c r="C2331" t="inlineStr">
        <is>
          <t>Comunicaciones Externas</t>
        </is>
      </c>
      <c r="D2331" t="inlineStr">
        <is>
          <t>Semestral</t>
        </is>
      </c>
      <c r="E2331" t="inlineStr">
        <is>
          <t>Positivo</t>
        </is>
      </c>
      <c r="F2331" s="134" t="n">
        <v>45838</v>
      </c>
      <c r="G2331" t="inlineStr">
        <is>
          <t>394-2025-06-30</t>
        </is>
      </c>
      <c r="H2331" t="inlineStr">
        <is>
          <t>NPMCTR</t>
        </is>
      </c>
      <c r="I2331" t="inlineStr">
        <is>
          <t>Número de publicaciones en medios de comunicación Tier 1 y Tier 2 realizadas</t>
        </is>
      </c>
      <c r="J2331" t="n">
        <v>339</v>
      </c>
    </row>
    <row r="2332">
      <c r="A2332" t="n">
        <v>394</v>
      </c>
      <c r="B2332" t="inlineStr">
        <is>
          <t>Publicaciones en medios de comunicación Tier 1 y Tier 2</t>
        </is>
      </c>
      <c r="C2332" t="inlineStr">
        <is>
          <t>Comunicaciones Externas</t>
        </is>
      </c>
      <c r="D2332" t="inlineStr">
        <is>
          <t>Semestral</t>
        </is>
      </c>
      <c r="E2332" t="inlineStr">
        <is>
          <t>Positivo</t>
        </is>
      </c>
      <c r="F2332" s="134" t="n">
        <v>45838</v>
      </c>
      <c r="G2332" t="inlineStr">
        <is>
          <t>394-2025-06-30</t>
        </is>
      </c>
      <c r="H2332" t="inlineStr">
        <is>
          <t>NPMCTP</t>
        </is>
      </c>
      <c r="I2332" t="inlineStr">
        <is>
          <t>Número de publicaciones en medios de comunicación Tier 1 y Tier 2 propuestas</t>
        </is>
      </c>
      <c r="J2332" t="n">
        <v>350</v>
      </c>
    </row>
    <row r="2333">
      <c r="A2333" t="n">
        <v>394</v>
      </c>
      <c r="B2333" t="inlineStr">
        <is>
          <t>Publicaciones en medios de comunicación Tier 1 y Tier 2</t>
        </is>
      </c>
      <c r="C2333" t="inlineStr">
        <is>
          <t>Comunicaciones Externas</t>
        </is>
      </c>
      <c r="D2333" t="inlineStr">
        <is>
          <t>Semestral</t>
        </is>
      </c>
      <c r="E2333" t="inlineStr">
        <is>
          <t>Positivo</t>
        </is>
      </c>
      <c r="F2333" s="134" t="n">
        <v>45930</v>
      </c>
      <c r="G2333" t="inlineStr">
        <is>
          <t>394-2025-09-30</t>
        </is>
      </c>
      <c r="H2333" t="inlineStr">
        <is>
          <t>NPMCTR</t>
        </is>
      </c>
      <c r="I2333" t="inlineStr">
        <is>
          <t>Número de publicaciones en medios de comunicación Tier 1 y Tier 2 realizadas</t>
        </is>
      </c>
      <c r="J2333" t="n">
        <v>321</v>
      </c>
    </row>
    <row r="2334">
      <c r="A2334" t="n">
        <v>394</v>
      </c>
      <c r="B2334" t="inlineStr">
        <is>
          <t>Publicaciones en medios de comunicación Tier 1 y Tier 2</t>
        </is>
      </c>
      <c r="C2334" t="inlineStr">
        <is>
          <t>Comunicaciones Externas</t>
        </is>
      </c>
      <c r="D2334" t="inlineStr">
        <is>
          <t>Semestral</t>
        </is>
      </c>
      <c r="E2334" t="inlineStr">
        <is>
          <t>Positivo</t>
        </is>
      </c>
      <c r="F2334" s="134" t="n">
        <v>45930</v>
      </c>
      <c r="G2334" t="inlineStr">
        <is>
          <t>394-2025-09-30</t>
        </is>
      </c>
      <c r="H2334" t="inlineStr">
        <is>
          <t>NPMCTP</t>
        </is>
      </c>
      <c r="I2334" t="inlineStr">
        <is>
          <t>Número de publicaciones en medios de comunicación Tier 1 y Tier 2 propuestas</t>
        </is>
      </c>
      <c r="J2334" t="n">
        <v>350</v>
      </c>
    </row>
    <row r="2335">
      <c r="A2335" t="n">
        <v>394</v>
      </c>
      <c r="B2335" t="inlineStr">
        <is>
          <t>Publicaciones en medios de comunicación Tier 1 y Tier 2</t>
        </is>
      </c>
      <c r="C2335" t="inlineStr">
        <is>
          <t>Comunicaciones Externas</t>
        </is>
      </c>
      <c r="D2335" t="inlineStr">
        <is>
          <t>Semestral</t>
        </is>
      </c>
      <c r="E2335" t="inlineStr">
        <is>
          <t>Positivo</t>
        </is>
      </c>
      <c r="F2335" s="134" t="n">
        <v>46022</v>
      </c>
      <c r="G2335" t="inlineStr">
        <is>
          <t>394-2025-12-31</t>
        </is>
      </c>
      <c r="H2335" t="inlineStr">
        <is>
          <t>NPMCTR</t>
        </is>
      </c>
      <c r="I2335" t="inlineStr">
        <is>
          <t>Número de publicaciones en medios de comunicación Tier 1 y Tier 2 realizadas</t>
        </is>
      </c>
      <c r="J2335" t="n">
        <v>275</v>
      </c>
    </row>
    <row r="2336">
      <c r="A2336" t="n">
        <v>394</v>
      </c>
      <c r="B2336" t="inlineStr">
        <is>
          <t>Publicaciones en medios de comunicación Tier 1 y Tier 2</t>
        </is>
      </c>
      <c r="C2336" t="inlineStr">
        <is>
          <t>Comunicaciones Externas</t>
        </is>
      </c>
      <c r="D2336" t="inlineStr">
        <is>
          <t>Semestral</t>
        </is>
      </c>
      <c r="E2336" t="inlineStr">
        <is>
          <t>Positivo</t>
        </is>
      </c>
      <c r="F2336" s="134" t="n">
        <v>46022</v>
      </c>
      <c r="G2336" t="inlineStr">
        <is>
          <t>394-2025-12-31</t>
        </is>
      </c>
      <c r="H2336" t="inlineStr">
        <is>
          <t>NPMCTP</t>
        </is>
      </c>
      <c r="I2336" t="inlineStr">
        <is>
          <t>Número de publicaciones en medios de comunicación Tier 1 y Tier 2 propuestas</t>
        </is>
      </c>
      <c r="J2336" t="n">
        <v>200</v>
      </c>
    </row>
    <row r="2337">
      <c r="A2337" t="n">
        <v>395</v>
      </c>
      <c r="B2337" t="inlineStr">
        <is>
          <t>Publicaciones en medios de comunicación de la región Antioquia</t>
        </is>
      </c>
      <c r="C2337" t="inlineStr">
        <is>
          <t>Comunicaciones Externas</t>
        </is>
      </c>
      <c r="D2337" t="inlineStr">
        <is>
          <t>Semestral</t>
        </is>
      </c>
      <c r="E2337" t="inlineStr">
        <is>
          <t>Positivo</t>
        </is>
      </c>
      <c r="F2337" s="134" t="n">
        <v>45016</v>
      </c>
      <c r="G2337" t="inlineStr">
        <is>
          <t>395-2023-03-31</t>
        </is>
      </c>
      <c r="H2337" t="inlineStr">
        <is>
          <t>NPMCMTR</t>
        </is>
      </c>
      <c r="I2337" t="inlineStr">
        <is>
          <t>Número de publicaciones en medios de comunicación Tier 1 y Tier 2 de la región Antioquia realizadas</t>
        </is>
      </c>
      <c r="J2337" t="n">
        <v>0</v>
      </c>
    </row>
    <row r="2338">
      <c r="A2338" t="n">
        <v>395</v>
      </c>
      <c r="B2338" t="inlineStr">
        <is>
          <t>Publicaciones en medios de comunicación de la región Antioquia</t>
        </is>
      </c>
      <c r="C2338" t="inlineStr">
        <is>
          <t>Comunicaciones Externas</t>
        </is>
      </c>
      <c r="D2338" t="inlineStr">
        <is>
          <t>Semestral</t>
        </is>
      </c>
      <c r="E2338" t="inlineStr">
        <is>
          <t>Positivo</t>
        </is>
      </c>
      <c r="F2338" s="134" t="n">
        <v>45016</v>
      </c>
      <c r="G2338" t="inlineStr">
        <is>
          <t>395-2023-03-31</t>
        </is>
      </c>
      <c r="H2338" t="inlineStr">
        <is>
          <t>NPMCTAP</t>
        </is>
      </c>
      <c r="I2338" t="inlineStr">
        <is>
          <t>Número de publicaciones en medios de comunicación Tier 1 y Tier 2 de la región Antioquia propuestas</t>
        </is>
      </c>
      <c r="J2338" t="n">
        <v>0</v>
      </c>
    </row>
    <row r="2339">
      <c r="A2339" t="n">
        <v>395</v>
      </c>
      <c r="B2339" t="inlineStr">
        <is>
          <t>Publicaciones en medios de comunicación de la región Antioquia</t>
        </is>
      </c>
      <c r="C2339" t="inlineStr">
        <is>
          <t>Comunicaciones Externas</t>
        </is>
      </c>
      <c r="D2339" t="inlineStr">
        <is>
          <t>Semestral</t>
        </is>
      </c>
      <c r="E2339" t="inlineStr">
        <is>
          <t>Positivo</t>
        </is>
      </c>
      <c r="F2339" s="134" t="n">
        <v>45107</v>
      </c>
      <c r="G2339" t="inlineStr">
        <is>
          <t>395-2023-06-30</t>
        </is>
      </c>
      <c r="H2339" t="inlineStr">
        <is>
          <t>NPMCMTR</t>
        </is>
      </c>
      <c r="I2339" t="inlineStr">
        <is>
          <t>Número de publicaciones en medios de comunicación Tier 1 y Tier 2 de la región Antioquia realizadas</t>
        </is>
      </c>
      <c r="J2339" t="n">
        <v>50</v>
      </c>
    </row>
    <row r="2340">
      <c r="A2340" t="n">
        <v>395</v>
      </c>
      <c r="B2340" t="inlineStr">
        <is>
          <t>Publicaciones en medios de comunicación de la región Antioquia</t>
        </is>
      </c>
      <c r="C2340" t="inlineStr">
        <is>
          <t>Comunicaciones Externas</t>
        </is>
      </c>
      <c r="D2340" t="inlineStr">
        <is>
          <t>Semestral</t>
        </is>
      </c>
      <c r="E2340" t="inlineStr">
        <is>
          <t>Positivo</t>
        </is>
      </c>
      <c r="F2340" s="134" t="n">
        <v>45107</v>
      </c>
      <c r="G2340" t="inlineStr">
        <is>
          <t>395-2023-06-30</t>
        </is>
      </c>
      <c r="H2340" t="inlineStr">
        <is>
          <t>NPMCTAP</t>
        </is>
      </c>
      <c r="I2340" t="inlineStr">
        <is>
          <t>Número de publicaciones en medios de comunicación Tier 1 y Tier 2 de la región Antioquia propuestas</t>
        </is>
      </c>
      <c r="J2340" t="n">
        <v>17</v>
      </c>
    </row>
    <row r="2341">
      <c r="A2341" t="n">
        <v>395</v>
      </c>
      <c r="B2341" t="inlineStr">
        <is>
          <t>Publicaciones en medios de comunicación de la región Antioquia</t>
        </is>
      </c>
      <c r="C2341" t="inlineStr">
        <is>
          <t>Comunicaciones Externas</t>
        </is>
      </c>
      <c r="D2341" t="inlineStr">
        <is>
          <t>Semestral</t>
        </is>
      </c>
      <c r="E2341" t="inlineStr">
        <is>
          <t>Positivo</t>
        </is>
      </c>
      <c r="F2341" s="134" t="n">
        <v>45291</v>
      </c>
      <c r="G2341" t="inlineStr">
        <is>
          <t>395-2023-12-31</t>
        </is>
      </c>
      <c r="H2341" t="inlineStr">
        <is>
          <t>NPMCMTR</t>
        </is>
      </c>
      <c r="I2341" t="inlineStr">
        <is>
          <t>Número de publicaciones en medios de comunicación Tier 1 y Tier 2 de la región Antioquia realizadas</t>
        </is>
      </c>
      <c r="J2341" t="n">
        <v>48</v>
      </c>
    </row>
    <row r="2342">
      <c r="A2342" t="n">
        <v>395</v>
      </c>
      <c r="B2342" t="inlineStr">
        <is>
          <t>Publicaciones en medios de comunicación de la región Antioquia</t>
        </is>
      </c>
      <c r="C2342" t="inlineStr">
        <is>
          <t>Comunicaciones Externas</t>
        </is>
      </c>
      <c r="D2342" t="inlineStr">
        <is>
          <t>Semestral</t>
        </is>
      </c>
      <c r="E2342" t="inlineStr">
        <is>
          <t>Positivo</t>
        </is>
      </c>
      <c r="F2342" s="134" t="n">
        <v>45291</v>
      </c>
      <c r="G2342" t="inlineStr">
        <is>
          <t>395-2023-12-31</t>
        </is>
      </c>
      <c r="H2342" t="inlineStr">
        <is>
          <t>NPMCTAP</t>
        </is>
      </c>
      <c r="I2342" t="inlineStr">
        <is>
          <t>Número de publicaciones en medios de comunicación Tier 1 y Tier 2 de la región Antioquia propuestas</t>
        </is>
      </c>
      <c r="J2342" t="n">
        <v>18</v>
      </c>
    </row>
    <row r="2343">
      <c r="A2343" t="n">
        <v>395</v>
      </c>
      <c r="B2343" t="inlineStr">
        <is>
          <t>Publicaciones en medios de comunicación de la región Antioquia</t>
        </is>
      </c>
      <c r="C2343" t="inlineStr">
        <is>
          <t>Comunicaciones Externas</t>
        </is>
      </c>
      <c r="D2343" t="inlineStr">
        <is>
          <t>Semestral</t>
        </is>
      </c>
      <c r="E2343" t="inlineStr">
        <is>
          <t>Positivo</t>
        </is>
      </c>
      <c r="F2343" s="134" t="n">
        <v>45382</v>
      </c>
      <c r="G2343" t="inlineStr">
        <is>
          <t>395-2024-03-31</t>
        </is>
      </c>
      <c r="H2343" t="inlineStr">
        <is>
          <t>NPMCMTR</t>
        </is>
      </c>
      <c r="I2343" t="inlineStr">
        <is>
          <t>Número de publicaciones en medios de comunicación Tier 1 y Tier 2 de la región Antioquia realizadas</t>
        </is>
      </c>
      <c r="J2343" t="n">
        <v>0</v>
      </c>
    </row>
    <row r="2344">
      <c r="A2344" t="n">
        <v>395</v>
      </c>
      <c r="B2344" t="inlineStr">
        <is>
          <t>Publicaciones en medios de comunicación de la región Antioquia</t>
        </is>
      </c>
      <c r="C2344" t="inlineStr">
        <is>
          <t>Comunicaciones Externas</t>
        </is>
      </c>
      <c r="D2344" t="inlineStr">
        <is>
          <t>Semestral</t>
        </is>
      </c>
      <c r="E2344" t="inlineStr">
        <is>
          <t>Positivo</t>
        </is>
      </c>
      <c r="F2344" s="134" t="n">
        <v>45382</v>
      </c>
      <c r="G2344" t="inlineStr">
        <is>
          <t>395-2024-03-31</t>
        </is>
      </c>
      <c r="H2344" t="inlineStr">
        <is>
          <t>NPMCTAP</t>
        </is>
      </c>
      <c r="I2344" t="inlineStr">
        <is>
          <t>Número de publicaciones en medios de comunicación Tier 1 y Tier 2 de la región Antioquia propuestas</t>
        </is>
      </c>
      <c r="J2344" t="n">
        <v>0</v>
      </c>
    </row>
    <row r="2345">
      <c r="A2345" t="n">
        <v>395</v>
      </c>
      <c r="B2345" t="inlineStr">
        <is>
          <t>Publicaciones en medios de comunicación de la región Antioquia</t>
        </is>
      </c>
      <c r="C2345" t="inlineStr">
        <is>
          <t>Comunicaciones Externas</t>
        </is>
      </c>
      <c r="D2345" t="inlineStr">
        <is>
          <t>Semestral</t>
        </is>
      </c>
      <c r="E2345" t="inlineStr">
        <is>
          <t>Positivo</t>
        </is>
      </c>
      <c r="F2345" s="134" t="n">
        <v>45473</v>
      </c>
      <c r="G2345" t="inlineStr">
        <is>
          <t>395-2024-06-30</t>
        </is>
      </c>
      <c r="H2345" t="inlineStr">
        <is>
          <t>NPMCMTR</t>
        </is>
      </c>
      <c r="I2345" t="inlineStr">
        <is>
          <t>Número de publicaciones en medios de comunicación Tier 1 y Tier 2 de la región Antioquia realizadas</t>
        </is>
      </c>
      <c r="J2345" t="n">
        <v>99</v>
      </c>
    </row>
    <row r="2346">
      <c r="A2346" t="n">
        <v>395</v>
      </c>
      <c r="B2346" t="inlineStr">
        <is>
          <t>Publicaciones en medios de comunicación de la región Antioquia</t>
        </is>
      </c>
      <c r="C2346" t="inlineStr">
        <is>
          <t>Comunicaciones Externas</t>
        </is>
      </c>
      <c r="D2346" t="inlineStr">
        <is>
          <t>Semestral</t>
        </is>
      </c>
      <c r="E2346" t="inlineStr">
        <is>
          <t>Positivo</t>
        </is>
      </c>
      <c r="F2346" s="134" t="n">
        <v>45473</v>
      </c>
      <c r="G2346" t="inlineStr">
        <is>
          <t>395-2024-06-30</t>
        </is>
      </c>
      <c r="H2346" t="inlineStr">
        <is>
          <t>NPMCTAP</t>
        </is>
      </c>
      <c r="I2346" t="inlineStr">
        <is>
          <t>Número de publicaciones en medios de comunicación Tier 1 y Tier 2 de la región Antioquia propuestas</t>
        </is>
      </c>
      <c r="J2346" t="n">
        <v>90</v>
      </c>
    </row>
    <row r="2347">
      <c r="A2347" t="n">
        <v>395</v>
      </c>
      <c r="B2347" t="inlineStr">
        <is>
          <t>Publicaciones en medios de comunicación de la región Antioquia</t>
        </is>
      </c>
      <c r="C2347" t="inlineStr">
        <is>
          <t>Comunicaciones Externas</t>
        </is>
      </c>
      <c r="D2347" t="inlineStr">
        <is>
          <t>Semestral</t>
        </is>
      </c>
      <c r="E2347" t="inlineStr">
        <is>
          <t>Positivo</t>
        </is>
      </c>
      <c r="F2347" s="134" t="n">
        <v>45565</v>
      </c>
      <c r="G2347" t="inlineStr">
        <is>
          <t>395-2024-09-30</t>
        </is>
      </c>
      <c r="H2347" t="inlineStr">
        <is>
          <t>NPMCMTR</t>
        </is>
      </c>
      <c r="I2347" t="inlineStr">
        <is>
          <t>Número de publicaciones en medios de comunicación Tier 1 y Tier 2 de la región Antioquia realizadas</t>
        </is>
      </c>
      <c r="J2347" t="n">
        <v>0</v>
      </c>
    </row>
    <row r="2348">
      <c r="A2348" t="n">
        <v>395</v>
      </c>
      <c r="B2348" t="inlineStr">
        <is>
          <t>Publicaciones en medios de comunicación de la región Antioquia</t>
        </is>
      </c>
      <c r="C2348" t="inlineStr">
        <is>
          <t>Comunicaciones Externas</t>
        </is>
      </c>
      <c r="D2348" t="inlineStr">
        <is>
          <t>Semestral</t>
        </is>
      </c>
      <c r="E2348" t="inlineStr">
        <is>
          <t>Positivo</t>
        </is>
      </c>
      <c r="F2348" s="134" t="n">
        <v>45565</v>
      </c>
      <c r="G2348" t="inlineStr">
        <is>
          <t>395-2024-09-30</t>
        </is>
      </c>
      <c r="H2348" t="inlineStr">
        <is>
          <t>NPMCTAP</t>
        </is>
      </c>
      <c r="I2348" t="inlineStr">
        <is>
          <t>Número de publicaciones en medios de comunicación Tier 1 y Tier 2 de la región Antioquia propuestas</t>
        </is>
      </c>
      <c r="J2348" t="n">
        <v>0</v>
      </c>
    </row>
    <row r="2349">
      <c r="A2349" t="n">
        <v>395</v>
      </c>
      <c r="B2349" t="inlineStr">
        <is>
          <t>Publicaciones en medios de comunicación de la región Antioquia</t>
        </is>
      </c>
      <c r="C2349" t="inlineStr">
        <is>
          <t>Comunicaciones Externas</t>
        </is>
      </c>
      <c r="D2349" t="inlineStr">
        <is>
          <t>Semestral</t>
        </is>
      </c>
      <c r="E2349" t="inlineStr">
        <is>
          <t>Positivo</t>
        </is>
      </c>
      <c r="F2349" s="134" t="n">
        <v>45657</v>
      </c>
      <c r="G2349" t="inlineStr">
        <is>
          <t>395-2024-12-31</t>
        </is>
      </c>
      <c r="H2349" t="inlineStr">
        <is>
          <t>NPMCMTR</t>
        </is>
      </c>
      <c r="I2349" t="inlineStr">
        <is>
          <t>Número de publicaciones en medios de comunicación Tier 1 y Tier 2 de la región Antioquia realizadas</t>
        </is>
      </c>
      <c r="J2349" t="n">
        <v>134</v>
      </c>
    </row>
    <row r="2350">
      <c r="A2350" t="n">
        <v>395</v>
      </c>
      <c r="B2350" t="inlineStr">
        <is>
          <t>Publicaciones en medios de comunicación de la región Antioquia</t>
        </is>
      </c>
      <c r="C2350" t="inlineStr">
        <is>
          <t>Comunicaciones Externas</t>
        </is>
      </c>
      <c r="D2350" t="inlineStr">
        <is>
          <t>Semestral</t>
        </is>
      </c>
      <c r="E2350" t="inlineStr">
        <is>
          <t>Positivo</t>
        </is>
      </c>
      <c r="F2350" s="134" t="n">
        <v>45657</v>
      </c>
      <c r="G2350" t="inlineStr">
        <is>
          <t>395-2024-12-31</t>
        </is>
      </c>
      <c r="H2350" t="inlineStr">
        <is>
          <t>NPMCTAP</t>
        </is>
      </c>
      <c r="I2350" t="inlineStr">
        <is>
          <t>Número de publicaciones en medios de comunicación Tier 1 y Tier 2 de la región Antioquia propuestas</t>
        </is>
      </c>
      <c r="J2350" t="n">
        <v>90</v>
      </c>
    </row>
    <row r="2351">
      <c r="A2351" t="n">
        <v>395</v>
      </c>
      <c r="B2351" t="inlineStr">
        <is>
          <t>Publicaciones en medios de comunicación de la región Antioquia</t>
        </is>
      </c>
      <c r="C2351" t="inlineStr">
        <is>
          <t>Comunicaciones Externas</t>
        </is>
      </c>
      <c r="D2351" t="inlineStr">
        <is>
          <t>Semestral</t>
        </is>
      </c>
      <c r="E2351" t="inlineStr">
        <is>
          <t>Positivo</t>
        </is>
      </c>
      <c r="F2351" s="134" t="n">
        <v>45747</v>
      </c>
      <c r="G2351" t="inlineStr">
        <is>
          <t>395-2025-03-31</t>
        </is>
      </c>
      <c r="H2351" t="inlineStr">
        <is>
          <t>NPMCMTR</t>
        </is>
      </c>
      <c r="I2351" t="inlineStr">
        <is>
          <t>Número de publicaciones en medios de comunicación Tier 1 y Tier 2 de la región Antioquia realizadas</t>
        </is>
      </c>
      <c r="J2351" t="n">
        <v>102</v>
      </c>
    </row>
    <row r="2352">
      <c r="A2352" t="n">
        <v>395</v>
      </c>
      <c r="B2352" t="inlineStr">
        <is>
          <t>Publicaciones en medios de comunicación de la región Antioquia</t>
        </is>
      </c>
      <c r="C2352" t="inlineStr">
        <is>
          <t>Comunicaciones Externas</t>
        </is>
      </c>
      <c r="D2352" t="inlineStr">
        <is>
          <t>Semestral</t>
        </is>
      </c>
      <c r="E2352" t="inlineStr">
        <is>
          <t>Positivo</t>
        </is>
      </c>
      <c r="F2352" s="134" t="n">
        <v>45747</v>
      </c>
      <c r="G2352" t="inlineStr">
        <is>
          <t>395-2025-03-31</t>
        </is>
      </c>
      <c r="H2352" t="inlineStr">
        <is>
          <t>NPMCTAP</t>
        </is>
      </c>
      <c r="I2352" t="inlineStr">
        <is>
          <t>Número de publicaciones en medios de comunicación Tier 1 y Tier 2 de la región Antioquia propuestas</t>
        </is>
      </c>
      <c r="J2352" t="n">
        <v>35</v>
      </c>
    </row>
    <row r="2353">
      <c r="A2353" t="n">
        <v>395</v>
      </c>
      <c r="B2353" t="inlineStr">
        <is>
          <t>Publicaciones en medios de comunicación de la región Antioquia</t>
        </is>
      </c>
      <c r="C2353" t="inlineStr">
        <is>
          <t>Comunicaciones Externas</t>
        </is>
      </c>
      <c r="D2353" t="inlineStr">
        <is>
          <t>Semestral</t>
        </is>
      </c>
      <c r="E2353" t="inlineStr">
        <is>
          <t>Positivo</t>
        </is>
      </c>
      <c r="F2353" s="134" t="n">
        <v>45838</v>
      </c>
      <c r="G2353" t="inlineStr">
        <is>
          <t>395-2025-06-30</t>
        </is>
      </c>
      <c r="H2353" t="inlineStr">
        <is>
          <t>NPMCMTR</t>
        </is>
      </c>
      <c r="I2353" t="inlineStr">
        <is>
          <t>Número de publicaciones en medios de comunicación Tier 1 y Tier 2 de la región Antioquia realizadas</t>
        </is>
      </c>
      <c r="J2353" t="n">
        <v>89</v>
      </c>
    </row>
    <row r="2354">
      <c r="A2354" t="n">
        <v>395</v>
      </c>
      <c r="B2354" t="inlineStr">
        <is>
          <t>Publicaciones en medios de comunicación de la región Antioquia</t>
        </is>
      </c>
      <c r="C2354" t="inlineStr">
        <is>
          <t>Comunicaciones Externas</t>
        </is>
      </c>
      <c r="D2354" t="inlineStr">
        <is>
          <t>Semestral</t>
        </is>
      </c>
      <c r="E2354" t="inlineStr">
        <is>
          <t>Positivo</t>
        </is>
      </c>
      <c r="F2354" s="134" t="n">
        <v>45838</v>
      </c>
      <c r="G2354" t="inlineStr">
        <is>
          <t>395-2025-06-30</t>
        </is>
      </c>
      <c r="H2354" t="inlineStr">
        <is>
          <t>NPMCTAP</t>
        </is>
      </c>
      <c r="I2354" t="inlineStr">
        <is>
          <t>Número de publicaciones en medios de comunicación Tier 1 y Tier 2 de la región Antioquia propuestas</t>
        </is>
      </c>
      <c r="J2354" t="n">
        <v>55</v>
      </c>
    </row>
    <row r="2355">
      <c r="A2355" t="n">
        <v>395</v>
      </c>
      <c r="B2355" t="inlineStr">
        <is>
          <t>Publicaciones en medios de comunicación de la región Antioquia</t>
        </is>
      </c>
      <c r="C2355" t="inlineStr">
        <is>
          <t>Comunicaciones Externas</t>
        </is>
      </c>
      <c r="D2355" t="inlineStr">
        <is>
          <t>Semestral</t>
        </is>
      </c>
      <c r="E2355" t="inlineStr">
        <is>
          <t>Positivo</t>
        </is>
      </c>
      <c r="F2355" s="134" t="n">
        <v>45930</v>
      </c>
      <c r="G2355" t="inlineStr">
        <is>
          <t>395-2025-09-30</t>
        </is>
      </c>
      <c r="H2355" t="inlineStr">
        <is>
          <t>NPMCMTR</t>
        </is>
      </c>
      <c r="I2355" t="inlineStr">
        <is>
          <t>Número de publicaciones en medios de comunicación Tier 1 y Tier 2 de la región Antioquia realizadas</t>
        </is>
      </c>
      <c r="J2355" t="n">
        <v>103</v>
      </c>
    </row>
    <row r="2356">
      <c r="A2356" t="n">
        <v>395</v>
      </c>
      <c r="B2356" t="inlineStr">
        <is>
          <t>Publicaciones en medios de comunicación de la región Antioquia</t>
        </is>
      </c>
      <c r="C2356" t="inlineStr">
        <is>
          <t>Comunicaciones Externas</t>
        </is>
      </c>
      <c r="D2356" t="inlineStr">
        <is>
          <t>Semestral</t>
        </is>
      </c>
      <c r="E2356" t="inlineStr">
        <is>
          <t>Positivo</t>
        </is>
      </c>
      <c r="F2356" s="134" t="n">
        <v>45930</v>
      </c>
      <c r="G2356" t="inlineStr">
        <is>
          <t>395-2025-09-30</t>
        </is>
      </c>
      <c r="H2356" t="inlineStr">
        <is>
          <t>NPMCTAP</t>
        </is>
      </c>
      <c r="I2356" t="inlineStr">
        <is>
          <t>Número de publicaciones en medios de comunicación Tier 1 y Tier 2 de la región Antioquia propuestas</t>
        </is>
      </c>
      <c r="J2356" t="n">
        <v>55</v>
      </c>
    </row>
    <row r="2357">
      <c r="A2357" t="n">
        <v>395</v>
      </c>
      <c r="B2357" t="inlineStr">
        <is>
          <t>Publicaciones en medios de comunicación de la región Antioquia</t>
        </is>
      </c>
      <c r="C2357" t="inlineStr">
        <is>
          <t>Comunicaciones Externas</t>
        </is>
      </c>
      <c r="D2357" t="inlineStr">
        <is>
          <t>Semestral</t>
        </is>
      </c>
      <c r="E2357" t="inlineStr">
        <is>
          <t>Positivo</t>
        </is>
      </c>
      <c r="F2357" s="134" t="n">
        <v>46022</v>
      </c>
      <c r="G2357" t="inlineStr">
        <is>
          <t>395-2025-12-31</t>
        </is>
      </c>
      <c r="H2357" t="inlineStr">
        <is>
          <t>NPMCMTR</t>
        </is>
      </c>
      <c r="I2357" t="inlineStr">
        <is>
          <t>Número de publicaciones en medios de comunicación Tier 1 y Tier 2 de la región Antioquia realizadas</t>
        </is>
      </c>
      <c r="J2357" t="n">
        <v>62</v>
      </c>
    </row>
    <row r="2358">
      <c r="A2358" t="n">
        <v>395</v>
      </c>
      <c r="B2358" t="inlineStr">
        <is>
          <t>Publicaciones en medios de comunicación de la región Antioquia</t>
        </is>
      </c>
      <c r="C2358" t="inlineStr">
        <is>
          <t>Comunicaciones Externas</t>
        </is>
      </c>
      <c r="D2358" t="inlineStr">
        <is>
          <t>Semestral</t>
        </is>
      </c>
      <c r="E2358" t="inlineStr">
        <is>
          <t>Positivo</t>
        </is>
      </c>
      <c r="F2358" s="134" t="n">
        <v>46022</v>
      </c>
      <c r="G2358" t="inlineStr">
        <is>
          <t>395-2025-12-31</t>
        </is>
      </c>
      <c r="H2358" t="inlineStr">
        <is>
          <t>NPMCTAP</t>
        </is>
      </c>
      <c r="I2358" t="inlineStr">
        <is>
          <t>Número de publicaciones en medios de comunicación Tier 1 y Tier 2 de la región Antioquia propuestas</t>
        </is>
      </c>
      <c r="J2358" t="n">
        <v>35</v>
      </c>
    </row>
    <row r="2359">
      <c r="A2359" t="n">
        <v>397</v>
      </c>
      <c r="B2359" t="inlineStr">
        <is>
          <t>Gestión de casos del Estudio de Grabación Virtual</t>
        </is>
      </c>
      <c r="C2359" t="inlineStr">
        <is>
          <t>Diseño de Contenido Virtual</t>
        </is>
      </c>
      <c r="D2359" t="inlineStr">
        <is>
          <t>Trimestral</t>
        </is>
      </c>
      <c r="E2359" t="inlineStr">
        <is>
          <t>Positivo</t>
        </is>
      </c>
      <c r="F2359" s="134" t="n">
        <v>45107</v>
      </c>
      <c r="G2359" t="inlineStr">
        <is>
          <t>397-2023-06-30</t>
        </is>
      </c>
      <c r="H2359" t="inlineStr">
        <is>
          <t>NCGEE</t>
        </is>
      </c>
      <c r="I2359" t="inlineStr">
        <is>
          <t># de casos gestionados del estudio de emisión</t>
        </is>
      </c>
      <c r="J2359" t="n">
        <v>204</v>
      </c>
    </row>
    <row r="2360">
      <c r="A2360" t="n">
        <v>397</v>
      </c>
      <c r="B2360" t="inlineStr">
        <is>
          <t>Gestión de casos del Estudio de Grabación Virtual</t>
        </is>
      </c>
      <c r="C2360" t="inlineStr">
        <is>
          <t>Diseño de Contenido Virtual</t>
        </is>
      </c>
      <c r="D2360" t="inlineStr">
        <is>
          <t>Trimestral</t>
        </is>
      </c>
      <c r="E2360" t="inlineStr">
        <is>
          <t>Positivo</t>
        </is>
      </c>
      <c r="F2360" s="134" t="n">
        <v>45107</v>
      </c>
      <c r="G2360" t="inlineStr">
        <is>
          <t>397-2023-06-30</t>
        </is>
      </c>
      <c r="H2360" t="inlineStr">
        <is>
          <t>NCSEE</t>
        </is>
      </c>
      <c r="I2360" t="inlineStr">
        <is>
          <t># de casos solicitados en la mesa de soluciones del estudio de emisión</t>
        </is>
      </c>
      <c r="J2360" t="n">
        <v>224</v>
      </c>
    </row>
    <row r="2361">
      <c r="A2361" t="n">
        <v>397</v>
      </c>
      <c r="B2361" t="inlineStr">
        <is>
          <t>Gestión de casos del Estudio de Grabación Virtual</t>
        </is>
      </c>
      <c r="C2361" t="inlineStr">
        <is>
          <t>Diseño de Contenido Virtual</t>
        </is>
      </c>
      <c r="D2361" t="inlineStr">
        <is>
          <t>Trimestral</t>
        </is>
      </c>
      <c r="E2361" t="inlineStr">
        <is>
          <t>Positivo</t>
        </is>
      </c>
      <c r="F2361" s="134" t="n">
        <v>45291</v>
      </c>
      <c r="G2361" t="inlineStr">
        <is>
          <t>397-2023-12-31</t>
        </is>
      </c>
      <c r="H2361" t="inlineStr">
        <is>
          <t>NCGEE</t>
        </is>
      </c>
      <c r="I2361" t="inlineStr">
        <is>
          <t># de casos gestionados del estudio de emisión</t>
        </is>
      </c>
      <c r="J2361" t="n">
        <v>264</v>
      </c>
    </row>
    <row r="2362">
      <c r="A2362" t="n">
        <v>397</v>
      </c>
      <c r="B2362" t="inlineStr">
        <is>
          <t>Gestión de casos del Estudio de Grabación Virtual</t>
        </is>
      </c>
      <c r="C2362" t="inlineStr">
        <is>
          <t>Diseño de Contenido Virtual</t>
        </is>
      </c>
      <c r="D2362" t="inlineStr">
        <is>
          <t>Trimestral</t>
        </is>
      </c>
      <c r="E2362" t="inlineStr">
        <is>
          <t>Positivo</t>
        </is>
      </c>
      <c r="F2362" s="134" t="n">
        <v>45291</v>
      </c>
      <c r="G2362" t="inlineStr">
        <is>
          <t>397-2023-12-31</t>
        </is>
      </c>
      <c r="H2362" t="inlineStr">
        <is>
          <t>NCSEE</t>
        </is>
      </c>
      <c r="I2362" t="inlineStr">
        <is>
          <t># de casos solicitados en la mesa de soluciones del estudio de emisión</t>
        </is>
      </c>
      <c r="J2362" t="n">
        <v>284</v>
      </c>
    </row>
    <row r="2363">
      <c r="A2363" t="n">
        <v>397</v>
      </c>
      <c r="B2363" t="inlineStr">
        <is>
          <t>Gestión de casos del Estudio de Grabación Virtual</t>
        </is>
      </c>
      <c r="C2363" t="inlineStr">
        <is>
          <t>Diseño de Contenido Virtual</t>
        </is>
      </c>
      <c r="D2363" t="inlineStr">
        <is>
          <t>Trimestral</t>
        </is>
      </c>
      <c r="E2363" t="inlineStr">
        <is>
          <t>Positivo</t>
        </is>
      </c>
      <c r="F2363" s="134" t="n">
        <v>45473</v>
      </c>
      <c r="G2363" t="inlineStr">
        <is>
          <t>397-2024-06-30</t>
        </is>
      </c>
      <c r="H2363" t="inlineStr">
        <is>
          <t>NCGEE</t>
        </is>
      </c>
      <c r="I2363" t="inlineStr">
        <is>
          <t># de casos gestionados del estudio de emisión</t>
        </is>
      </c>
      <c r="J2363" t="n">
        <v>303</v>
      </c>
    </row>
    <row r="2364">
      <c r="A2364" t="n">
        <v>397</v>
      </c>
      <c r="B2364" t="inlineStr">
        <is>
          <t>Gestión de casos del Estudio de Grabación Virtual</t>
        </is>
      </c>
      <c r="C2364" t="inlineStr">
        <is>
          <t>Diseño de Contenido Virtual</t>
        </is>
      </c>
      <c r="D2364" t="inlineStr">
        <is>
          <t>Trimestral</t>
        </is>
      </c>
      <c r="E2364" t="inlineStr">
        <is>
          <t>Positivo</t>
        </is>
      </c>
      <c r="F2364" s="134" t="n">
        <v>45473</v>
      </c>
      <c r="G2364" t="inlineStr">
        <is>
          <t>397-2024-06-30</t>
        </is>
      </c>
      <c r="H2364" t="inlineStr">
        <is>
          <t>NCSEE</t>
        </is>
      </c>
      <c r="I2364" t="inlineStr">
        <is>
          <t># de casos solicitados en la mesa de soluciones del estudio de emisión</t>
        </is>
      </c>
      <c r="J2364" t="n">
        <v>344</v>
      </c>
    </row>
    <row r="2365">
      <c r="A2365" t="n">
        <v>397</v>
      </c>
      <c r="B2365" t="inlineStr">
        <is>
          <t>Gestión de casos del Estudio de Grabación Virtual</t>
        </is>
      </c>
      <c r="C2365" t="inlineStr">
        <is>
          <t>Diseño de Contenido Virtual</t>
        </is>
      </c>
      <c r="D2365" t="inlineStr">
        <is>
          <t>Trimestral</t>
        </is>
      </c>
      <c r="E2365" t="inlineStr">
        <is>
          <t>Positivo</t>
        </is>
      </c>
      <c r="F2365" s="134" t="n">
        <v>45657</v>
      </c>
      <c r="G2365" t="inlineStr">
        <is>
          <t>397-2024-12-31</t>
        </is>
      </c>
      <c r="H2365" t="inlineStr">
        <is>
          <t>NCGEE</t>
        </is>
      </c>
      <c r="I2365" t="inlineStr">
        <is>
          <t># de casos gestionados del estudio de emisión</t>
        </is>
      </c>
      <c r="J2365" t="n">
        <v>408</v>
      </c>
    </row>
    <row r="2366">
      <c r="A2366" t="n">
        <v>397</v>
      </c>
      <c r="B2366" t="inlineStr">
        <is>
          <t>Gestión de casos del Estudio de Grabación Virtual</t>
        </is>
      </c>
      <c r="C2366" t="inlineStr">
        <is>
          <t>Diseño de Contenido Virtual</t>
        </is>
      </c>
      <c r="D2366" t="inlineStr">
        <is>
          <t>Trimestral</t>
        </is>
      </c>
      <c r="E2366" t="inlineStr">
        <is>
          <t>Positivo</t>
        </is>
      </c>
      <c r="F2366" s="134" t="n">
        <v>45657</v>
      </c>
      <c r="G2366" t="inlineStr">
        <is>
          <t>397-2024-12-31</t>
        </is>
      </c>
      <c r="H2366" t="inlineStr">
        <is>
          <t>NCSEE</t>
        </is>
      </c>
      <c r="I2366" t="inlineStr">
        <is>
          <t># de casos solicitados en la mesa de soluciones del estudio de emisión</t>
        </is>
      </c>
      <c r="J2366" t="n">
        <v>430</v>
      </c>
    </row>
    <row r="2367">
      <c r="A2367" t="n">
        <v>397</v>
      </c>
      <c r="B2367" t="inlineStr">
        <is>
          <t>Gestión de casos del Estudio de Grabación Virtual</t>
        </is>
      </c>
      <c r="C2367" t="inlineStr">
        <is>
          <t>Diseño de Contenido Virtual</t>
        </is>
      </c>
      <c r="D2367" t="inlineStr">
        <is>
          <t>Trimestral</t>
        </is>
      </c>
      <c r="E2367" t="inlineStr">
        <is>
          <t>Positivo</t>
        </is>
      </c>
      <c r="F2367" s="134" t="n">
        <v>45838</v>
      </c>
      <c r="G2367" t="inlineStr">
        <is>
          <t>397-2025-06-30</t>
        </is>
      </c>
      <c r="H2367" t="inlineStr">
        <is>
          <t>NCGEE</t>
        </is>
      </c>
      <c r="I2367" t="inlineStr">
        <is>
          <t># de casos gestionados del estudio de emisión</t>
        </is>
      </c>
      <c r="J2367" t="n">
        <v>221</v>
      </c>
    </row>
    <row r="2368">
      <c r="A2368" t="n">
        <v>397</v>
      </c>
      <c r="B2368" t="inlineStr">
        <is>
          <t>Gestión de casos del Estudio de Grabación Virtual</t>
        </is>
      </c>
      <c r="C2368" t="inlineStr">
        <is>
          <t>Diseño de Contenido Virtual</t>
        </is>
      </c>
      <c r="D2368" t="inlineStr">
        <is>
          <t>Trimestral</t>
        </is>
      </c>
      <c r="E2368" t="inlineStr">
        <is>
          <t>Positivo</t>
        </is>
      </c>
      <c r="F2368" s="134" t="n">
        <v>45838</v>
      </c>
      <c r="G2368" t="inlineStr">
        <is>
          <t>397-2025-06-30</t>
        </is>
      </c>
      <c r="H2368" t="inlineStr">
        <is>
          <t>NCSEE</t>
        </is>
      </c>
      <c r="I2368" t="inlineStr">
        <is>
          <t># de casos solicitados en la mesa de soluciones del estudio de emisión</t>
        </is>
      </c>
      <c r="J2368" t="n">
        <v>232</v>
      </c>
    </row>
    <row r="2369">
      <c r="A2369" t="n">
        <v>397</v>
      </c>
      <c r="B2369" t="inlineStr">
        <is>
          <t>Gestión de casos del Estudio de Grabación Virtual</t>
        </is>
      </c>
      <c r="C2369" t="inlineStr">
        <is>
          <t>Diseño de Contenido Virtual</t>
        </is>
      </c>
      <c r="D2369" t="inlineStr">
        <is>
          <t>Trimestral</t>
        </is>
      </c>
      <c r="E2369" t="inlineStr">
        <is>
          <t>Positivo</t>
        </is>
      </c>
      <c r="F2369" s="134" t="n">
        <v>46022</v>
      </c>
      <c r="G2369" t="inlineStr">
        <is>
          <t>397-2025-12-31</t>
        </is>
      </c>
      <c r="H2369" t="inlineStr">
        <is>
          <t>NCGEE</t>
        </is>
      </c>
      <c r="I2369" t="inlineStr">
        <is>
          <t># de casos gestionados del estudio de emisión</t>
        </is>
      </c>
      <c r="J2369" t="n">
        <v>224</v>
      </c>
    </row>
    <row r="2370">
      <c r="A2370" t="n">
        <v>397</v>
      </c>
      <c r="B2370" t="inlineStr">
        <is>
          <t>Gestión de casos del Estudio de Grabación Virtual</t>
        </is>
      </c>
      <c r="C2370" t="inlineStr">
        <is>
          <t>Diseño de Contenido Virtual</t>
        </is>
      </c>
      <c r="D2370" t="inlineStr">
        <is>
          <t>Trimestral</t>
        </is>
      </c>
      <c r="E2370" t="inlineStr">
        <is>
          <t>Positivo</t>
        </is>
      </c>
      <c r="F2370" s="134" t="n">
        <v>46022</v>
      </c>
      <c r="G2370" t="inlineStr">
        <is>
          <t>397-2025-12-31</t>
        </is>
      </c>
      <c r="H2370" t="inlineStr">
        <is>
          <t>NCSEE</t>
        </is>
      </c>
      <c r="I2370" t="inlineStr">
        <is>
          <t># de casos solicitados en la mesa de soluciones del estudio de emisión</t>
        </is>
      </c>
      <c r="J2370" t="n">
        <v>233</v>
      </c>
    </row>
    <row r="2371">
      <c r="A2371" t="n">
        <v>398</v>
      </c>
      <c r="B2371" t="inlineStr">
        <is>
          <t>Participación en actividades de desarrollo de Cultura y Formación Emprendedora</t>
        </is>
      </c>
      <c r="C2371" t="inlineStr">
        <is>
          <t>Emprendimiento</t>
        </is>
      </c>
      <c r="D2371" t="inlineStr">
        <is>
          <t>Trimestral</t>
        </is>
      </c>
      <c r="E2371" t="inlineStr">
        <is>
          <t>Positivo</t>
        </is>
      </c>
      <c r="F2371" s="134" t="n">
        <v>45107</v>
      </c>
      <c r="G2371" t="inlineStr">
        <is>
          <t>398-2023-06-30</t>
        </is>
      </c>
      <c r="H2371" t="inlineStr">
        <is>
          <t>NPADCF</t>
        </is>
      </c>
      <c r="I2371" t="inlineStr">
        <is>
          <t>N de participantes en actividades de desarrollo de Cultura y Formación Emprendedora</t>
        </is>
      </c>
      <c r="J2371" t="n">
        <v>2568</v>
      </c>
    </row>
    <row r="2372">
      <c r="A2372" t="n">
        <v>398</v>
      </c>
      <c r="B2372" t="inlineStr">
        <is>
          <t>Participación en actividades de desarrollo de Cultura y Formación Emprendedora</t>
        </is>
      </c>
      <c r="C2372" t="inlineStr">
        <is>
          <t>Emprendimiento</t>
        </is>
      </c>
      <c r="D2372" t="inlineStr">
        <is>
          <t>Trimestral</t>
        </is>
      </c>
      <c r="E2372" t="inlineStr">
        <is>
          <t>Positivo</t>
        </is>
      </c>
      <c r="F2372" s="134" t="n">
        <v>45107</v>
      </c>
      <c r="G2372" t="inlineStr">
        <is>
          <t>398-2023-06-30</t>
        </is>
      </c>
      <c r="H2372" t="inlineStr">
        <is>
          <t>NPADCFP</t>
        </is>
      </c>
      <c r="I2372" t="inlineStr">
        <is>
          <t>N de participantes a actividades de desarrollo de Cultura y Formación Emprendedora proyectados</t>
        </is>
      </c>
      <c r="J2372" t="n">
        <v>1000</v>
      </c>
    </row>
    <row r="2373">
      <c r="A2373" t="n">
        <v>398</v>
      </c>
      <c r="B2373" t="inlineStr">
        <is>
          <t>Participación en actividades de desarrollo de Cultura y Formación Emprendedora</t>
        </is>
      </c>
      <c r="C2373" t="inlineStr">
        <is>
          <t>Emprendimiento</t>
        </is>
      </c>
      <c r="D2373" t="inlineStr">
        <is>
          <t>Trimestral</t>
        </is>
      </c>
      <c r="E2373" t="inlineStr">
        <is>
          <t>Positivo</t>
        </is>
      </c>
      <c r="F2373" s="134" t="n">
        <v>45291</v>
      </c>
      <c r="G2373" t="inlineStr">
        <is>
          <t>398-2023-12-31</t>
        </is>
      </c>
      <c r="H2373" t="inlineStr">
        <is>
          <t>NPADCF</t>
        </is>
      </c>
      <c r="I2373" t="inlineStr">
        <is>
          <t>N de participantes en actividades de desarrollo de Cultura y Formación Emprendedora</t>
        </is>
      </c>
      <c r="J2373" t="n">
        <v>2344</v>
      </c>
    </row>
    <row r="2374">
      <c r="A2374" t="n">
        <v>398</v>
      </c>
      <c r="B2374" t="inlineStr">
        <is>
          <t>Participación en actividades de desarrollo de Cultura y Formación Emprendedora</t>
        </is>
      </c>
      <c r="C2374" t="inlineStr">
        <is>
          <t>Emprendimiento</t>
        </is>
      </c>
      <c r="D2374" t="inlineStr">
        <is>
          <t>Trimestral</t>
        </is>
      </c>
      <c r="E2374" t="inlineStr">
        <is>
          <t>Positivo</t>
        </is>
      </c>
      <c r="F2374" s="134" t="n">
        <v>45291</v>
      </c>
      <c r="G2374" t="inlineStr">
        <is>
          <t>398-2023-12-31</t>
        </is>
      </c>
      <c r="H2374" t="inlineStr">
        <is>
          <t>NPADCFP</t>
        </is>
      </c>
      <c r="I2374" t="inlineStr">
        <is>
          <t>N de participantes a actividades de desarrollo de Cultura y Formación Emprendedora proyectados</t>
        </is>
      </c>
      <c r="J2374" t="n">
        <v>1000</v>
      </c>
    </row>
    <row r="2375">
      <c r="A2375" t="n">
        <v>398</v>
      </c>
      <c r="B2375" t="inlineStr">
        <is>
          <t>Participación en actividades de desarrollo de Cultura y Formación Emprendedora</t>
        </is>
      </c>
      <c r="C2375" t="inlineStr">
        <is>
          <t>Emprendimiento</t>
        </is>
      </c>
      <c r="D2375" t="inlineStr">
        <is>
          <t>Trimestral</t>
        </is>
      </c>
      <c r="E2375" t="inlineStr">
        <is>
          <t>Positivo</t>
        </is>
      </c>
      <c r="F2375" s="134" t="n">
        <v>45473</v>
      </c>
      <c r="G2375" t="inlineStr">
        <is>
          <t>398-2024-06-30</t>
        </is>
      </c>
      <c r="H2375" t="inlineStr">
        <is>
          <t>NPADCF</t>
        </is>
      </c>
      <c r="I2375" t="inlineStr">
        <is>
          <t>N de participantes en actividades de desarrollo de Cultura y Formación Emprendedora</t>
        </is>
      </c>
      <c r="J2375" t="n">
        <v>3478</v>
      </c>
    </row>
    <row r="2376">
      <c r="A2376" t="n">
        <v>398</v>
      </c>
      <c r="B2376" t="inlineStr">
        <is>
          <t>Participación en actividades de desarrollo de Cultura y Formación Emprendedora</t>
        </is>
      </c>
      <c r="C2376" t="inlineStr">
        <is>
          <t>Emprendimiento</t>
        </is>
      </c>
      <c r="D2376" t="inlineStr">
        <is>
          <t>Trimestral</t>
        </is>
      </c>
      <c r="E2376" t="inlineStr">
        <is>
          <t>Positivo</t>
        </is>
      </c>
      <c r="F2376" s="134" t="n">
        <v>45473</v>
      </c>
      <c r="G2376" t="inlineStr">
        <is>
          <t>398-2024-06-30</t>
        </is>
      </c>
      <c r="H2376" t="inlineStr">
        <is>
          <t>NPADCFP</t>
        </is>
      </c>
      <c r="I2376" t="inlineStr">
        <is>
          <t>N de participantes a actividades de desarrollo de Cultura y Formación Emprendedora proyectados</t>
        </is>
      </c>
      <c r="J2376" t="n">
        <v>1250</v>
      </c>
    </row>
    <row r="2377">
      <c r="A2377" t="n">
        <v>398</v>
      </c>
      <c r="B2377" t="inlineStr">
        <is>
          <t>Participación en actividades de desarrollo de Cultura y Formación Emprendedora</t>
        </is>
      </c>
      <c r="C2377" t="inlineStr">
        <is>
          <t>Emprendimiento</t>
        </is>
      </c>
      <c r="D2377" t="inlineStr">
        <is>
          <t>Trimestral</t>
        </is>
      </c>
      <c r="E2377" t="inlineStr">
        <is>
          <t>Positivo</t>
        </is>
      </c>
      <c r="F2377" s="134" t="n">
        <v>45657</v>
      </c>
      <c r="G2377" t="inlineStr">
        <is>
          <t>398-2024-12-31</t>
        </is>
      </c>
      <c r="H2377" t="inlineStr">
        <is>
          <t>NPADCF</t>
        </is>
      </c>
      <c r="I2377" t="inlineStr">
        <is>
          <t>N de participantes en actividades de desarrollo de Cultura y Formación Emprendedora</t>
        </is>
      </c>
      <c r="J2377" t="n">
        <v>2000</v>
      </c>
    </row>
    <row r="2378">
      <c r="A2378" t="n">
        <v>398</v>
      </c>
      <c r="B2378" t="inlineStr">
        <is>
          <t>Participación en actividades de desarrollo de Cultura y Formación Emprendedora</t>
        </is>
      </c>
      <c r="C2378" t="inlineStr">
        <is>
          <t>Emprendimiento</t>
        </is>
      </c>
      <c r="D2378" t="inlineStr">
        <is>
          <t>Trimestral</t>
        </is>
      </c>
      <c r="E2378" t="inlineStr">
        <is>
          <t>Positivo</t>
        </is>
      </c>
      <c r="F2378" s="134" t="n">
        <v>45657</v>
      </c>
      <c r="G2378" t="inlineStr">
        <is>
          <t>398-2024-12-31</t>
        </is>
      </c>
      <c r="H2378" t="inlineStr">
        <is>
          <t>NPADCFP</t>
        </is>
      </c>
      <c r="I2378" t="inlineStr">
        <is>
          <t>N de participantes a actividades de desarrollo de Cultura y Formación Emprendedora proyectados</t>
        </is>
      </c>
      <c r="J2378" t="n">
        <v>1250</v>
      </c>
    </row>
    <row r="2379">
      <c r="A2379" t="n">
        <v>398</v>
      </c>
      <c r="B2379" t="inlineStr">
        <is>
          <t>Participación en actividades de desarrollo de Cultura y Formación Emprendedora</t>
        </is>
      </c>
      <c r="C2379" t="inlineStr">
        <is>
          <t>Emprendimiento</t>
        </is>
      </c>
      <c r="D2379" t="inlineStr">
        <is>
          <t>Trimestral</t>
        </is>
      </c>
      <c r="E2379" t="inlineStr">
        <is>
          <t>Positivo</t>
        </is>
      </c>
      <c r="F2379" s="134" t="n">
        <v>45838</v>
      </c>
      <c r="G2379" t="inlineStr">
        <is>
          <t>398-2025-06-30</t>
        </is>
      </c>
      <c r="H2379" t="inlineStr">
        <is>
          <t>NPADCF</t>
        </is>
      </c>
      <c r="I2379" t="inlineStr">
        <is>
          <t>N de participantes en actividades de desarrollo de Cultura y Formación Emprendedora</t>
        </is>
      </c>
      <c r="J2379" t="n">
        <v>2233</v>
      </c>
    </row>
    <row r="2380">
      <c r="A2380" t="n">
        <v>398</v>
      </c>
      <c r="B2380" t="inlineStr">
        <is>
          <t>Participación en actividades de desarrollo de Cultura y Formación Emprendedora</t>
        </is>
      </c>
      <c r="C2380" t="inlineStr">
        <is>
          <t>Emprendimiento</t>
        </is>
      </c>
      <c r="D2380" t="inlineStr">
        <is>
          <t>Trimestral</t>
        </is>
      </c>
      <c r="E2380" t="inlineStr">
        <is>
          <t>Positivo</t>
        </is>
      </c>
      <c r="F2380" s="134" t="n">
        <v>45838</v>
      </c>
      <c r="G2380" t="inlineStr">
        <is>
          <t>398-2025-06-30</t>
        </is>
      </c>
      <c r="H2380" t="inlineStr">
        <is>
          <t>NPADCFP</t>
        </is>
      </c>
      <c r="I2380" t="inlineStr">
        <is>
          <t>N de participantes a actividades de desarrollo de Cultura y Formación Emprendedora proyectados</t>
        </is>
      </c>
      <c r="J2380" t="n">
        <v>1400</v>
      </c>
    </row>
    <row r="2381">
      <c r="A2381" t="n">
        <v>398</v>
      </c>
      <c r="B2381" t="inlineStr">
        <is>
          <t>Participación en actividades de desarrollo de Cultura y Formación Emprendedora</t>
        </is>
      </c>
      <c r="C2381" t="inlineStr">
        <is>
          <t>Emprendimiento</t>
        </is>
      </c>
      <c r="D2381" t="inlineStr">
        <is>
          <t>Trimestral</t>
        </is>
      </c>
      <c r="E2381" t="inlineStr">
        <is>
          <t>Positivo</t>
        </is>
      </c>
      <c r="F2381" s="134" t="n">
        <v>46022</v>
      </c>
      <c r="G2381" t="inlineStr">
        <is>
          <t>398-2025-12-31</t>
        </is>
      </c>
      <c r="H2381" t="inlineStr">
        <is>
          <t>NPADCF</t>
        </is>
      </c>
      <c r="I2381" t="inlineStr">
        <is>
          <t>N de participantes en actividades de desarrollo de Cultura y Formación Emprendedora</t>
        </is>
      </c>
      <c r="J2381" t="n">
        <v>2362</v>
      </c>
    </row>
    <row r="2382">
      <c r="A2382" t="n">
        <v>398</v>
      </c>
      <c r="B2382" t="inlineStr">
        <is>
          <t>Participación en actividades de desarrollo de Cultura y Formación Emprendedora</t>
        </is>
      </c>
      <c r="C2382" t="inlineStr">
        <is>
          <t>Emprendimiento</t>
        </is>
      </c>
      <c r="D2382" t="inlineStr">
        <is>
          <t>Trimestral</t>
        </is>
      </c>
      <c r="E2382" t="inlineStr">
        <is>
          <t>Positivo</t>
        </is>
      </c>
      <c r="F2382" s="134" t="n">
        <v>46022</v>
      </c>
      <c r="G2382" t="inlineStr">
        <is>
          <t>398-2025-12-31</t>
        </is>
      </c>
      <c r="H2382" t="inlineStr">
        <is>
          <t>NPADCFP</t>
        </is>
      </c>
      <c r="I2382" t="inlineStr">
        <is>
          <t>N de participantes a actividades de desarrollo de Cultura y Formación Emprendedora proyectados</t>
        </is>
      </c>
      <c r="J2382" t="n">
        <v>1400</v>
      </c>
    </row>
    <row r="2383">
      <c r="A2383" t="n">
        <v>399</v>
      </c>
      <c r="B2383" t="inlineStr">
        <is>
          <t>Sesiones de Acompañamiento a emprendedores en creación de empresas</t>
        </is>
      </c>
      <c r="C2383" t="inlineStr">
        <is>
          <t>Emprendimiento</t>
        </is>
      </c>
      <c r="D2383" t="inlineStr">
        <is>
          <t>Trimestral</t>
        </is>
      </c>
      <c r="E2383" t="inlineStr">
        <is>
          <t>Positivo</t>
        </is>
      </c>
      <c r="F2383" s="134" t="n">
        <v>45107</v>
      </c>
      <c r="G2383" t="inlineStr">
        <is>
          <t>399-2023-06-30</t>
        </is>
      </c>
      <c r="H2383" t="inlineStr">
        <is>
          <t>NMAEEP</t>
        </is>
      </c>
      <c r="I2383" t="inlineStr">
        <is>
          <t>N de mentorías o asesorías especializadas a emprendedores proyectadas</t>
        </is>
      </c>
      <c r="J2383" t="n">
        <v>500</v>
      </c>
    </row>
    <row r="2384">
      <c r="A2384" t="n">
        <v>399</v>
      </c>
      <c r="B2384" t="inlineStr">
        <is>
          <t>Sesiones de Acompañamiento a emprendedores en creación de empresas</t>
        </is>
      </c>
      <c r="C2384" t="inlineStr">
        <is>
          <t>Emprendimiento</t>
        </is>
      </c>
      <c r="D2384" t="inlineStr">
        <is>
          <t>Trimestral</t>
        </is>
      </c>
      <c r="E2384" t="inlineStr">
        <is>
          <t>Positivo</t>
        </is>
      </c>
      <c r="F2384" s="134" t="n">
        <v>45107</v>
      </c>
      <c r="G2384" t="inlineStr">
        <is>
          <t>399-2023-06-30</t>
        </is>
      </c>
      <c r="H2384" t="inlineStr">
        <is>
          <t>NMAEER</t>
        </is>
      </c>
      <c r="I2384" t="inlineStr">
        <is>
          <t>N de mentorías o asesorías especializadas a emprendedores realizadas</t>
        </is>
      </c>
      <c r="J2384" t="n">
        <v>589</v>
      </c>
    </row>
    <row r="2385">
      <c r="A2385" t="n">
        <v>399</v>
      </c>
      <c r="B2385" t="inlineStr">
        <is>
          <t>Sesiones de Acompañamiento a emprendedores en creación de empresas</t>
        </is>
      </c>
      <c r="C2385" t="inlineStr">
        <is>
          <t>Emprendimiento</t>
        </is>
      </c>
      <c r="D2385" t="inlineStr">
        <is>
          <t>Trimestral</t>
        </is>
      </c>
      <c r="E2385" t="inlineStr">
        <is>
          <t>Positivo</t>
        </is>
      </c>
      <c r="F2385" s="134" t="n">
        <v>45291</v>
      </c>
      <c r="G2385" t="inlineStr">
        <is>
          <t>399-2023-12-31</t>
        </is>
      </c>
      <c r="H2385" t="inlineStr">
        <is>
          <t>NMAEEP</t>
        </is>
      </c>
      <c r="I2385" t="inlineStr">
        <is>
          <t>N de mentorías o asesorías especializadas a emprendedores proyectadas</t>
        </is>
      </c>
      <c r="J2385" t="n">
        <v>500</v>
      </c>
    </row>
    <row r="2386">
      <c r="A2386" t="n">
        <v>399</v>
      </c>
      <c r="B2386" t="inlineStr">
        <is>
          <t>Sesiones de Acompañamiento a emprendedores en creación de empresas</t>
        </is>
      </c>
      <c r="C2386" t="inlineStr">
        <is>
          <t>Emprendimiento</t>
        </is>
      </c>
      <c r="D2386" t="inlineStr">
        <is>
          <t>Trimestral</t>
        </is>
      </c>
      <c r="E2386" t="inlineStr">
        <is>
          <t>Positivo</t>
        </is>
      </c>
      <c r="F2386" s="134" t="n">
        <v>45291</v>
      </c>
      <c r="G2386" t="inlineStr">
        <is>
          <t>399-2023-12-31</t>
        </is>
      </c>
      <c r="H2386" t="inlineStr">
        <is>
          <t>NMAEER</t>
        </is>
      </c>
      <c r="I2386" t="inlineStr">
        <is>
          <t>N de mentorías o asesorías especializadas a emprendedores realizadas</t>
        </is>
      </c>
      <c r="J2386" t="n">
        <v>745</v>
      </c>
    </row>
    <row r="2387">
      <c r="A2387" t="n">
        <v>399</v>
      </c>
      <c r="B2387" t="inlineStr">
        <is>
          <t>Sesiones de Acompañamiento a emprendedores en creación de empresas</t>
        </is>
      </c>
      <c r="C2387" t="inlineStr">
        <is>
          <t>Emprendimiento</t>
        </is>
      </c>
      <c r="D2387" t="inlineStr">
        <is>
          <t>Trimestral</t>
        </is>
      </c>
      <c r="E2387" t="inlineStr">
        <is>
          <t>Positivo</t>
        </is>
      </c>
      <c r="F2387" s="134" t="n">
        <v>45473</v>
      </c>
      <c r="G2387" t="inlineStr">
        <is>
          <t>399-2024-06-30</t>
        </is>
      </c>
      <c r="H2387" t="inlineStr">
        <is>
          <t>NMAEEP</t>
        </is>
      </c>
      <c r="I2387" t="inlineStr">
        <is>
          <t>N de mentorías o asesorías especializadas a emprendedores proyectadas</t>
        </is>
      </c>
      <c r="J2387" t="n">
        <v>625</v>
      </c>
    </row>
    <row r="2388">
      <c r="A2388" t="n">
        <v>399</v>
      </c>
      <c r="B2388" t="inlineStr">
        <is>
          <t>Sesiones de Acompañamiento a emprendedores en creación de empresas</t>
        </is>
      </c>
      <c r="C2388" t="inlineStr">
        <is>
          <t>Emprendimiento</t>
        </is>
      </c>
      <c r="D2388" t="inlineStr">
        <is>
          <t>Trimestral</t>
        </is>
      </c>
      <c r="E2388" t="inlineStr">
        <is>
          <t>Positivo</t>
        </is>
      </c>
      <c r="F2388" s="134" t="n">
        <v>45473</v>
      </c>
      <c r="G2388" t="inlineStr">
        <is>
          <t>399-2024-06-30</t>
        </is>
      </c>
      <c r="H2388" t="inlineStr">
        <is>
          <t>NMAEER</t>
        </is>
      </c>
      <c r="I2388" t="inlineStr">
        <is>
          <t>N de mentorías o asesorías especializadas a emprendedores realizadas</t>
        </is>
      </c>
      <c r="J2388" t="n">
        <v>696</v>
      </c>
    </row>
    <row r="2389">
      <c r="A2389" t="n">
        <v>399</v>
      </c>
      <c r="B2389" t="inlineStr">
        <is>
          <t>Sesiones de Acompañamiento a emprendedores en creación de empresas</t>
        </is>
      </c>
      <c r="C2389" t="inlineStr">
        <is>
          <t>Emprendimiento</t>
        </is>
      </c>
      <c r="D2389" t="inlineStr">
        <is>
          <t>Trimestral</t>
        </is>
      </c>
      <c r="E2389" t="inlineStr">
        <is>
          <t>Positivo</t>
        </is>
      </c>
      <c r="F2389" s="134" t="n">
        <v>45657</v>
      </c>
      <c r="G2389" t="inlineStr">
        <is>
          <t>399-2024-12-31</t>
        </is>
      </c>
      <c r="H2389" t="inlineStr">
        <is>
          <t>NMAEEP</t>
        </is>
      </c>
      <c r="I2389" t="inlineStr">
        <is>
          <t>N de mentorías o asesorías especializadas a emprendedores proyectadas</t>
        </is>
      </c>
      <c r="J2389" t="n">
        <v>625</v>
      </c>
    </row>
    <row r="2390">
      <c r="A2390" t="n">
        <v>399</v>
      </c>
      <c r="B2390" t="inlineStr">
        <is>
          <t>Sesiones de Acompañamiento a emprendedores en creación de empresas</t>
        </is>
      </c>
      <c r="C2390" t="inlineStr">
        <is>
          <t>Emprendimiento</t>
        </is>
      </c>
      <c r="D2390" t="inlineStr">
        <is>
          <t>Trimestral</t>
        </is>
      </c>
      <c r="E2390" t="inlineStr">
        <is>
          <t>Positivo</t>
        </is>
      </c>
      <c r="F2390" s="134" t="n">
        <v>45657</v>
      </c>
      <c r="G2390" t="inlineStr">
        <is>
          <t>399-2024-12-31</t>
        </is>
      </c>
      <c r="H2390" t="inlineStr">
        <is>
          <t>NMAEER</t>
        </is>
      </c>
      <c r="I2390" t="inlineStr">
        <is>
          <t>N de mentorías o asesorías especializadas a emprendedores realizadas</t>
        </is>
      </c>
      <c r="J2390" t="n">
        <v>696</v>
      </c>
    </row>
    <row r="2391">
      <c r="A2391" t="n">
        <v>399</v>
      </c>
      <c r="B2391" t="inlineStr">
        <is>
          <t>Sesiones de Acompañamiento a emprendedores en creación de empresas</t>
        </is>
      </c>
      <c r="C2391" t="inlineStr">
        <is>
          <t>Emprendimiento</t>
        </is>
      </c>
      <c r="D2391" t="inlineStr">
        <is>
          <t>Trimestral</t>
        </is>
      </c>
      <c r="E2391" t="inlineStr">
        <is>
          <t>Positivo</t>
        </is>
      </c>
      <c r="F2391" s="134" t="n">
        <v>45838</v>
      </c>
      <c r="G2391" t="inlineStr">
        <is>
          <t>399-2025-06-30</t>
        </is>
      </c>
      <c r="H2391" t="inlineStr">
        <is>
          <t>NMAEEP</t>
        </is>
      </c>
      <c r="I2391" t="inlineStr">
        <is>
          <t>N de mentorías o asesorías especializadas a emprendedores proyectadas</t>
        </is>
      </c>
      <c r="J2391" t="n">
        <v>750</v>
      </c>
    </row>
    <row r="2392">
      <c r="A2392" t="n">
        <v>399</v>
      </c>
      <c r="B2392" t="inlineStr">
        <is>
          <t>Sesiones de Acompañamiento a emprendedores en creación de empresas</t>
        </is>
      </c>
      <c r="C2392" t="inlineStr">
        <is>
          <t>Emprendimiento</t>
        </is>
      </c>
      <c r="D2392" t="inlineStr">
        <is>
          <t>Trimestral</t>
        </is>
      </c>
      <c r="E2392" t="inlineStr">
        <is>
          <t>Positivo</t>
        </is>
      </c>
      <c r="F2392" s="134" t="n">
        <v>45838</v>
      </c>
      <c r="G2392" t="inlineStr">
        <is>
          <t>399-2025-06-30</t>
        </is>
      </c>
      <c r="H2392" t="inlineStr">
        <is>
          <t>NMAEER</t>
        </is>
      </c>
      <c r="I2392" t="inlineStr">
        <is>
          <t>N de mentorías o asesorías especializadas a emprendedores realizadas</t>
        </is>
      </c>
      <c r="J2392" t="n">
        <v>772</v>
      </c>
    </row>
    <row r="2393">
      <c r="A2393" t="n">
        <v>399</v>
      </c>
      <c r="B2393" t="inlineStr">
        <is>
          <t>Sesiones de Acompañamiento a emprendedores en creación de empresas</t>
        </is>
      </c>
      <c r="C2393" t="inlineStr">
        <is>
          <t>Emprendimiento</t>
        </is>
      </c>
      <c r="D2393" t="inlineStr">
        <is>
          <t>Trimestral</t>
        </is>
      </c>
      <c r="E2393" t="inlineStr">
        <is>
          <t>Positivo</t>
        </is>
      </c>
      <c r="F2393" s="134" t="n">
        <v>46022</v>
      </c>
      <c r="G2393" t="inlineStr">
        <is>
          <t>399-2025-12-31</t>
        </is>
      </c>
      <c r="H2393" t="inlineStr">
        <is>
          <t>NMAEEP</t>
        </is>
      </c>
      <c r="I2393" t="inlineStr">
        <is>
          <t>N de mentorías o asesorías especializadas a emprendedores proyectadas</t>
        </is>
      </c>
      <c r="J2393" t="n">
        <v>750</v>
      </c>
    </row>
    <row r="2394">
      <c r="A2394" t="n">
        <v>399</v>
      </c>
      <c r="B2394" t="inlineStr">
        <is>
          <t>Sesiones de Acompañamiento a emprendedores en creación de empresas</t>
        </is>
      </c>
      <c r="C2394" t="inlineStr">
        <is>
          <t>Emprendimiento</t>
        </is>
      </c>
      <c r="D2394" t="inlineStr">
        <is>
          <t>Trimestral</t>
        </is>
      </c>
      <c r="E2394" t="inlineStr">
        <is>
          <t>Positivo</t>
        </is>
      </c>
      <c r="F2394" s="134" t="n">
        <v>46022</v>
      </c>
      <c r="G2394" t="inlineStr">
        <is>
          <t>399-2025-12-31</t>
        </is>
      </c>
      <c r="H2394" t="inlineStr">
        <is>
          <t>NMAEER</t>
        </is>
      </c>
      <c r="I2394" t="inlineStr">
        <is>
          <t>N de mentorías o asesorías especializadas a emprendedores realizadas</t>
        </is>
      </c>
      <c r="J2394" t="n">
        <v>796</v>
      </c>
    </row>
    <row r="2395">
      <c r="A2395" t="n">
        <v>400</v>
      </c>
      <c r="B2395" t="inlineStr">
        <is>
          <t>Puesta en marcha de proyectos de emprendimiento</t>
        </is>
      </c>
      <c r="C2395" t="inlineStr">
        <is>
          <t>Emprendimiento</t>
        </is>
      </c>
      <c r="D2395" t="inlineStr">
        <is>
          <t>Trimestral</t>
        </is>
      </c>
      <c r="E2395" t="inlineStr">
        <is>
          <t>Positivo</t>
        </is>
      </c>
      <c r="F2395" s="134" t="n">
        <v>45107</v>
      </c>
      <c r="G2395" t="inlineStr">
        <is>
          <t>400-2023-06-30</t>
        </is>
      </c>
      <c r="H2395" t="inlineStr">
        <is>
          <t>NEPEM</t>
        </is>
      </c>
      <c r="I2395" t="inlineStr">
        <is>
          <t>N de emprendimientos en puesta en marcha</t>
        </is>
      </c>
      <c r="J2395" t="n">
        <v>77</v>
      </c>
    </row>
    <row r="2396">
      <c r="A2396" t="n">
        <v>400</v>
      </c>
      <c r="B2396" t="inlineStr">
        <is>
          <t>Puesta en marcha de proyectos de emprendimiento</t>
        </is>
      </c>
      <c r="C2396" t="inlineStr">
        <is>
          <t>Emprendimiento</t>
        </is>
      </c>
      <c r="D2396" t="inlineStr">
        <is>
          <t>Trimestral</t>
        </is>
      </c>
      <c r="E2396" t="inlineStr">
        <is>
          <t>Positivo</t>
        </is>
      </c>
      <c r="F2396" s="134" t="n">
        <v>45107</v>
      </c>
      <c r="G2396" t="inlineStr">
        <is>
          <t>400-2023-06-30</t>
        </is>
      </c>
      <c r="H2396" t="inlineStr">
        <is>
          <t>NEES</t>
        </is>
      </c>
      <c r="I2396" t="inlineStr">
        <is>
          <t>N de emprendimientos esperados</t>
        </is>
      </c>
      <c r="J2396" t="n">
        <v>35</v>
      </c>
    </row>
    <row r="2397">
      <c r="A2397" t="n">
        <v>400</v>
      </c>
      <c r="B2397" t="inlineStr">
        <is>
          <t>Puesta en marcha de proyectos de emprendimiento</t>
        </is>
      </c>
      <c r="C2397" t="inlineStr">
        <is>
          <t>Emprendimiento</t>
        </is>
      </c>
      <c r="D2397" t="inlineStr">
        <is>
          <t>Trimestral</t>
        </is>
      </c>
      <c r="E2397" t="inlineStr">
        <is>
          <t>Positivo</t>
        </is>
      </c>
      <c r="F2397" s="134" t="n">
        <v>45291</v>
      </c>
      <c r="G2397" t="inlineStr">
        <is>
          <t>400-2023-12-31</t>
        </is>
      </c>
      <c r="H2397" t="inlineStr">
        <is>
          <t>NEPEM</t>
        </is>
      </c>
      <c r="I2397" t="inlineStr">
        <is>
          <t>N de emprendimientos en puesta en marcha</t>
        </is>
      </c>
      <c r="J2397" t="n">
        <v>99</v>
      </c>
    </row>
    <row r="2398">
      <c r="A2398" t="n">
        <v>400</v>
      </c>
      <c r="B2398" t="inlineStr">
        <is>
          <t>Puesta en marcha de proyectos de emprendimiento</t>
        </is>
      </c>
      <c r="C2398" t="inlineStr">
        <is>
          <t>Emprendimiento</t>
        </is>
      </c>
      <c r="D2398" t="inlineStr">
        <is>
          <t>Trimestral</t>
        </is>
      </c>
      <c r="E2398" t="inlineStr">
        <is>
          <t>Positivo</t>
        </is>
      </c>
      <c r="F2398" s="134" t="n">
        <v>45291</v>
      </c>
      <c r="G2398" t="inlineStr">
        <is>
          <t>400-2023-12-31</t>
        </is>
      </c>
      <c r="H2398" t="inlineStr">
        <is>
          <t>NEES</t>
        </is>
      </c>
      <c r="I2398" t="inlineStr">
        <is>
          <t>N de emprendimientos esperados</t>
        </is>
      </c>
      <c r="J2398" t="n">
        <v>35</v>
      </c>
    </row>
    <row r="2399">
      <c r="A2399" t="n">
        <v>400</v>
      </c>
      <c r="B2399" t="inlineStr">
        <is>
          <t>Puesta en marcha de proyectos de emprendimiento</t>
        </is>
      </c>
      <c r="C2399" t="inlineStr">
        <is>
          <t>Emprendimiento</t>
        </is>
      </c>
      <c r="D2399" t="inlineStr">
        <is>
          <t>Trimestral</t>
        </is>
      </c>
      <c r="E2399" t="inlineStr">
        <is>
          <t>Positivo</t>
        </is>
      </c>
      <c r="F2399" s="134" t="n">
        <v>45473</v>
      </c>
      <c r="G2399" t="inlineStr">
        <is>
          <t>400-2024-06-30</t>
        </is>
      </c>
      <c r="H2399" t="inlineStr">
        <is>
          <t>NEPEM</t>
        </is>
      </c>
      <c r="I2399" t="inlineStr">
        <is>
          <t>N de emprendimientos en puesta en marcha</t>
        </is>
      </c>
      <c r="J2399" t="n">
        <v>119</v>
      </c>
    </row>
    <row r="2400">
      <c r="A2400" t="n">
        <v>400</v>
      </c>
      <c r="B2400" t="inlineStr">
        <is>
          <t>Puesta en marcha de proyectos de emprendimiento</t>
        </is>
      </c>
      <c r="C2400" t="inlineStr">
        <is>
          <t>Emprendimiento</t>
        </is>
      </c>
      <c r="D2400" t="inlineStr">
        <is>
          <t>Trimestral</t>
        </is>
      </c>
      <c r="E2400" t="inlineStr">
        <is>
          <t>Positivo</t>
        </is>
      </c>
      <c r="F2400" s="134" t="n">
        <v>45473</v>
      </c>
      <c r="G2400" t="inlineStr">
        <is>
          <t>400-2024-06-30</t>
        </is>
      </c>
      <c r="H2400" t="inlineStr">
        <is>
          <t>NEES</t>
        </is>
      </c>
      <c r="I2400" t="inlineStr">
        <is>
          <t>N de emprendimientos esperados</t>
        </is>
      </c>
      <c r="J2400" t="n">
        <v>44</v>
      </c>
    </row>
    <row r="2401">
      <c r="A2401" t="n">
        <v>400</v>
      </c>
      <c r="B2401" t="inlineStr">
        <is>
          <t>Puesta en marcha de proyectos de emprendimiento</t>
        </is>
      </c>
      <c r="C2401" t="inlineStr">
        <is>
          <t>Emprendimiento</t>
        </is>
      </c>
      <c r="D2401" t="inlineStr">
        <is>
          <t>Trimestral</t>
        </is>
      </c>
      <c r="E2401" t="inlineStr">
        <is>
          <t>Positivo</t>
        </is>
      </c>
      <c r="F2401" s="134" t="n">
        <v>45657</v>
      </c>
      <c r="G2401" t="inlineStr">
        <is>
          <t>400-2024-12-31</t>
        </is>
      </c>
      <c r="H2401" t="inlineStr">
        <is>
          <t>NEPEM</t>
        </is>
      </c>
      <c r="I2401" t="inlineStr">
        <is>
          <t>N de emprendimientos en puesta en marcha</t>
        </is>
      </c>
      <c r="J2401" t="n">
        <v>175</v>
      </c>
    </row>
    <row r="2402">
      <c r="A2402" t="n">
        <v>400</v>
      </c>
      <c r="B2402" t="inlineStr">
        <is>
          <t>Puesta en marcha de proyectos de emprendimiento</t>
        </is>
      </c>
      <c r="C2402" t="inlineStr">
        <is>
          <t>Emprendimiento</t>
        </is>
      </c>
      <c r="D2402" t="inlineStr">
        <is>
          <t>Trimestral</t>
        </is>
      </c>
      <c r="E2402" t="inlineStr">
        <is>
          <t>Positivo</t>
        </is>
      </c>
      <c r="F2402" s="134" t="n">
        <v>45657</v>
      </c>
      <c r="G2402" t="inlineStr">
        <is>
          <t>400-2024-12-31</t>
        </is>
      </c>
      <c r="H2402" t="inlineStr">
        <is>
          <t>NEES</t>
        </is>
      </c>
      <c r="I2402" t="inlineStr">
        <is>
          <t>N de emprendimientos esperados</t>
        </is>
      </c>
      <c r="J2402" t="n">
        <v>44</v>
      </c>
    </row>
    <row r="2403">
      <c r="A2403" t="n">
        <v>400</v>
      </c>
      <c r="B2403" t="inlineStr">
        <is>
          <t>Puesta en marcha de proyectos de emprendimiento</t>
        </is>
      </c>
      <c r="C2403" t="inlineStr">
        <is>
          <t>Emprendimiento</t>
        </is>
      </c>
      <c r="D2403" t="inlineStr">
        <is>
          <t>Trimestral</t>
        </is>
      </c>
      <c r="E2403" t="inlineStr">
        <is>
          <t>Positivo</t>
        </is>
      </c>
      <c r="F2403" s="134" t="n">
        <v>45838</v>
      </c>
      <c r="G2403" t="inlineStr">
        <is>
          <t>400-2025-06-30</t>
        </is>
      </c>
      <c r="H2403" t="inlineStr">
        <is>
          <t>NEPEM</t>
        </is>
      </c>
      <c r="I2403" t="inlineStr">
        <is>
          <t>N de emprendimientos en puesta en marcha</t>
        </is>
      </c>
      <c r="J2403" t="n">
        <v>123</v>
      </c>
    </row>
    <row r="2404">
      <c r="A2404" t="n">
        <v>400</v>
      </c>
      <c r="B2404" t="inlineStr">
        <is>
          <t>Puesta en marcha de proyectos de emprendimiento</t>
        </is>
      </c>
      <c r="C2404" t="inlineStr">
        <is>
          <t>Emprendimiento</t>
        </is>
      </c>
      <c r="D2404" t="inlineStr">
        <is>
          <t>Trimestral</t>
        </is>
      </c>
      <c r="E2404" t="inlineStr">
        <is>
          <t>Positivo</t>
        </is>
      </c>
      <c r="F2404" s="134" t="n">
        <v>45838</v>
      </c>
      <c r="G2404" t="inlineStr">
        <is>
          <t>400-2025-06-30</t>
        </is>
      </c>
      <c r="H2404" t="inlineStr">
        <is>
          <t>NEES</t>
        </is>
      </c>
      <c r="I2404" t="inlineStr">
        <is>
          <t>N de emprendimientos esperados</t>
        </is>
      </c>
      <c r="J2404" t="n">
        <v>100</v>
      </c>
    </row>
    <row r="2405">
      <c r="A2405" t="n">
        <v>400</v>
      </c>
      <c r="B2405" t="inlineStr">
        <is>
          <t>Puesta en marcha de proyectos de emprendimiento</t>
        </is>
      </c>
      <c r="C2405" t="inlineStr">
        <is>
          <t>Emprendimiento</t>
        </is>
      </c>
      <c r="D2405" t="inlineStr">
        <is>
          <t>Trimestral</t>
        </is>
      </c>
      <c r="E2405" t="inlineStr">
        <is>
          <t>Positivo</t>
        </is>
      </c>
      <c r="F2405" s="134" t="n">
        <v>46022</v>
      </c>
      <c r="G2405" t="inlineStr">
        <is>
          <t>400-2025-12-31</t>
        </is>
      </c>
      <c r="H2405" t="inlineStr">
        <is>
          <t>NEPEM</t>
        </is>
      </c>
      <c r="I2405" t="inlineStr">
        <is>
          <t>N de emprendimientos en puesta en marcha</t>
        </is>
      </c>
      <c r="J2405" t="n">
        <v>89</v>
      </c>
    </row>
    <row r="2406">
      <c r="A2406" t="n">
        <v>400</v>
      </c>
      <c r="B2406" t="inlineStr">
        <is>
          <t>Puesta en marcha de proyectos de emprendimiento</t>
        </is>
      </c>
      <c r="C2406" t="inlineStr">
        <is>
          <t>Emprendimiento</t>
        </is>
      </c>
      <c r="D2406" t="inlineStr">
        <is>
          <t>Trimestral</t>
        </is>
      </c>
      <c r="E2406" t="inlineStr">
        <is>
          <t>Positivo</t>
        </is>
      </c>
      <c r="F2406" s="134" t="n">
        <v>46022</v>
      </c>
      <c r="G2406" t="inlineStr">
        <is>
          <t>400-2025-12-31</t>
        </is>
      </c>
      <c r="H2406" t="inlineStr">
        <is>
          <t>NEES</t>
        </is>
      </c>
      <c r="I2406" t="inlineStr">
        <is>
          <t>N de emprendimientos esperados</t>
        </is>
      </c>
      <c r="J2406" t="n">
        <v>70</v>
      </c>
    </row>
    <row r="2407">
      <c r="A2407" t="n">
        <v>401</v>
      </c>
      <c r="B2407" t="inlineStr">
        <is>
          <t>Producción de nuevos MI-Books</t>
        </is>
      </c>
      <c r="C2407" t="inlineStr">
        <is>
          <t>LEI</t>
        </is>
      </c>
      <c r="D2407" t="inlineStr">
        <is>
          <t>Trimestral</t>
        </is>
      </c>
      <c r="E2407" t="inlineStr">
        <is>
          <t>Positivo</t>
        </is>
      </c>
      <c r="F2407" s="134" t="n">
        <v>45107</v>
      </c>
      <c r="G2407" t="inlineStr">
        <is>
          <t>401-2023-06-30</t>
        </is>
      </c>
      <c r="H2407" t="inlineStr">
        <is>
          <t>NMBE</t>
        </is>
      </c>
      <c r="I2407" t="inlineStr">
        <is>
          <t>N de MI-Book elaborados</t>
        </is>
      </c>
      <c r="J2407" t="n">
        <v>7</v>
      </c>
    </row>
    <row r="2408">
      <c r="A2408" t="n">
        <v>401</v>
      </c>
      <c r="B2408" t="inlineStr">
        <is>
          <t>Producción de nuevos MI-Books</t>
        </is>
      </c>
      <c r="C2408" t="inlineStr">
        <is>
          <t>LEI</t>
        </is>
      </c>
      <c r="D2408" t="inlineStr">
        <is>
          <t>Trimestral</t>
        </is>
      </c>
      <c r="E2408" t="inlineStr">
        <is>
          <t>Positivo</t>
        </is>
      </c>
      <c r="F2408" s="134" t="n">
        <v>45107</v>
      </c>
      <c r="G2408" t="inlineStr">
        <is>
          <t>401-2023-06-30</t>
        </is>
      </c>
      <c r="H2408" t="inlineStr">
        <is>
          <t>NTMEP</t>
        </is>
      </c>
      <c r="I2408" t="inlineStr">
        <is>
          <t>N Total de MI-Ebooks proyectados en el periodo</t>
        </is>
      </c>
      <c r="J2408" t="n">
        <v>8</v>
      </c>
    </row>
    <row r="2409">
      <c r="A2409" t="n">
        <v>401</v>
      </c>
      <c r="B2409" t="inlineStr">
        <is>
          <t>Producción de nuevos MI-Books</t>
        </is>
      </c>
      <c r="C2409" t="inlineStr">
        <is>
          <t>LEI</t>
        </is>
      </c>
      <c r="D2409" t="inlineStr">
        <is>
          <t>Trimestral</t>
        </is>
      </c>
      <c r="E2409" t="inlineStr">
        <is>
          <t>Positivo</t>
        </is>
      </c>
      <c r="F2409" s="134" t="n">
        <v>45291</v>
      </c>
      <c r="G2409" t="inlineStr">
        <is>
          <t>401-2023-12-31</t>
        </is>
      </c>
      <c r="H2409" t="inlineStr">
        <is>
          <t>NMBE</t>
        </is>
      </c>
      <c r="I2409" t="inlineStr">
        <is>
          <t>N de MI-Book elaborados</t>
        </is>
      </c>
      <c r="J2409" t="n">
        <v>10</v>
      </c>
    </row>
    <row r="2410">
      <c r="A2410" t="n">
        <v>401</v>
      </c>
      <c r="B2410" t="inlineStr">
        <is>
          <t>Producción de nuevos MI-Books</t>
        </is>
      </c>
      <c r="C2410" t="inlineStr">
        <is>
          <t>LEI</t>
        </is>
      </c>
      <c r="D2410" t="inlineStr">
        <is>
          <t>Trimestral</t>
        </is>
      </c>
      <c r="E2410" t="inlineStr">
        <is>
          <t>Positivo</t>
        </is>
      </c>
      <c r="F2410" s="134" t="n">
        <v>45291</v>
      </c>
      <c r="G2410" t="inlineStr">
        <is>
          <t>401-2023-12-31</t>
        </is>
      </c>
      <c r="H2410" t="inlineStr">
        <is>
          <t>NTMEP</t>
        </is>
      </c>
      <c r="I2410" t="inlineStr">
        <is>
          <t>N Total de MI-Ebooks proyectados en el periodo</t>
        </is>
      </c>
      <c r="J2410" t="n">
        <v>8</v>
      </c>
    </row>
    <row r="2411">
      <c r="A2411" t="n">
        <v>401</v>
      </c>
      <c r="B2411" t="inlineStr">
        <is>
          <t>Producción de nuevos MI-Books</t>
        </is>
      </c>
      <c r="C2411" t="inlineStr">
        <is>
          <t>LEI</t>
        </is>
      </c>
      <c r="D2411" t="inlineStr">
        <is>
          <t>Trimestral</t>
        </is>
      </c>
      <c r="E2411" t="inlineStr">
        <is>
          <t>Positivo</t>
        </is>
      </c>
      <c r="F2411" s="134" t="n">
        <v>45473</v>
      </c>
      <c r="G2411" t="inlineStr">
        <is>
          <t>401-2024-06-30</t>
        </is>
      </c>
      <c r="H2411" t="inlineStr">
        <is>
          <t>NMBE</t>
        </is>
      </c>
      <c r="I2411" t="inlineStr">
        <is>
          <t>N de MI-Book elaborados</t>
        </is>
      </c>
      <c r="J2411" t="n">
        <v>9</v>
      </c>
    </row>
    <row r="2412">
      <c r="A2412" t="n">
        <v>401</v>
      </c>
      <c r="B2412" t="inlineStr">
        <is>
          <t>Producción de nuevos MI-Books</t>
        </is>
      </c>
      <c r="C2412" t="inlineStr">
        <is>
          <t>LEI</t>
        </is>
      </c>
      <c r="D2412" t="inlineStr">
        <is>
          <t>Trimestral</t>
        </is>
      </c>
      <c r="E2412" t="inlineStr">
        <is>
          <t>Positivo</t>
        </is>
      </c>
      <c r="F2412" s="134" t="n">
        <v>45473</v>
      </c>
      <c r="G2412" t="inlineStr">
        <is>
          <t>401-2024-06-30</t>
        </is>
      </c>
      <c r="H2412" t="inlineStr">
        <is>
          <t>NTMEP</t>
        </is>
      </c>
      <c r="I2412" t="inlineStr">
        <is>
          <t>N Total de MI-Ebooks proyectados en el periodo</t>
        </is>
      </c>
      <c r="J2412" t="n">
        <v>8</v>
      </c>
    </row>
    <row r="2413">
      <c r="A2413" t="n">
        <v>401</v>
      </c>
      <c r="B2413" t="inlineStr">
        <is>
          <t>Producción de nuevos MI-Books</t>
        </is>
      </c>
      <c r="C2413" t="inlineStr">
        <is>
          <t>LEI</t>
        </is>
      </c>
      <c r="D2413" t="inlineStr">
        <is>
          <t>Trimestral</t>
        </is>
      </c>
      <c r="E2413" t="inlineStr">
        <is>
          <t>Positivo</t>
        </is>
      </c>
      <c r="F2413" s="134" t="n">
        <v>45657</v>
      </c>
      <c r="G2413" t="inlineStr">
        <is>
          <t>401-2024-12-31</t>
        </is>
      </c>
      <c r="H2413" t="inlineStr">
        <is>
          <t>NMBE</t>
        </is>
      </c>
      <c r="I2413" t="inlineStr">
        <is>
          <t>N de MI-Book elaborados</t>
        </is>
      </c>
      <c r="J2413" t="n">
        <v>8</v>
      </c>
    </row>
    <row r="2414">
      <c r="A2414" t="n">
        <v>401</v>
      </c>
      <c r="B2414" t="inlineStr">
        <is>
          <t>Producción de nuevos MI-Books</t>
        </is>
      </c>
      <c r="C2414" t="inlineStr">
        <is>
          <t>LEI</t>
        </is>
      </c>
      <c r="D2414" t="inlineStr">
        <is>
          <t>Trimestral</t>
        </is>
      </c>
      <c r="E2414" t="inlineStr">
        <is>
          <t>Positivo</t>
        </is>
      </c>
      <c r="F2414" s="134" t="n">
        <v>45657</v>
      </c>
      <c r="G2414" t="inlineStr">
        <is>
          <t>401-2024-12-31</t>
        </is>
      </c>
      <c r="H2414" t="inlineStr">
        <is>
          <t>NTMEP</t>
        </is>
      </c>
      <c r="I2414" t="inlineStr">
        <is>
          <t>N Total de MI-Ebooks proyectados en el periodo</t>
        </is>
      </c>
      <c r="J2414" t="n">
        <v>8</v>
      </c>
    </row>
    <row r="2415">
      <c r="A2415" t="n">
        <v>401</v>
      </c>
      <c r="B2415" t="inlineStr">
        <is>
          <t>Producción de nuevos MI-Books</t>
        </is>
      </c>
      <c r="C2415" t="inlineStr">
        <is>
          <t>LEI</t>
        </is>
      </c>
      <c r="D2415" t="inlineStr">
        <is>
          <t>Trimestral</t>
        </is>
      </c>
      <c r="E2415" t="inlineStr">
        <is>
          <t>Positivo</t>
        </is>
      </c>
      <c r="F2415" s="134" t="n">
        <v>45838</v>
      </c>
      <c r="G2415" t="inlineStr">
        <is>
          <t>401-2025-06-30</t>
        </is>
      </c>
      <c r="H2415" t="inlineStr">
        <is>
          <t>NMBE</t>
        </is>
      </c>
      <c r="I2415" t="inlineStr">
        <is>
          <t>N de MI-Book elaborados</t>
        </is>
      </c>
      <c r="J2415" t="n">
        <v>8</v>
      </c>
    </row>
    <row r="2416">
      <c r="A2416" t="n">
        <v>401</v>
      </c>
      <c r="B2416" t="inlineStr">
        <is>
          <t>Producción de nuevos MI-Books</t>
        </is>
      </c>
      <c r="C2416" t="inlineStr">
        <is>
          <t>LEI</t>
        </is>
      </c>
      <c r="D2416" t="inlineStr">
        <is>
          <t>Trimestral</t>
        </is>
      </c>
      <c r="E2416" t="inlineStr">
        <is>
          <t>Positivo</t>
        </is>
      </c>
      <c r="F2416" s="134" t="n">
        <v>45838</v>
      </c>
      <c r="G2416" t="inlineStr">
        <is>
          <t>401-2025-06-30</t>
        </is>
      </c>
      <c r="H2416" t="inlineStr">
        <is>
          <t>NTMEP</t>
        </is>
      </c>
      <c r="I2416" t="inlineStr">
        <is>
          <t>N Total de MI-Ebooks proyectados en el periodo</t>
        </is>
      </c>
      <c r="J2416" t="n">
        <v>8</v>
      </c>
    </row>
    <row r="2417">
      <c r="A2417" t="n">
        <v>401</v>
      </c>
      <c r="B2417" t="inlineStr">
        <is>
          <t>Producción de nuevos MI-Books</t>
        </is>
      </c>
      <c r="C2417" t="inlineStr">
        <is>
          <t>LEI</t>
        </is>
      </c>
      <c r="D2417" t="inlineStr">
        <is>
          <t>Trimestral</t>
        </is>
      </c>
      <c r="E2417" t="inlineStr">
        <is>
          <t>Positivo</t>
        </is>
      </c>
      <c r="F2417" s="134" t="n">
        <v>46022</v>
      </c>
      <c r="G2417" t="inlineStr">
        <is>
          <t>401-2025-12-31</t>
        </is>
      </c>
      <c r="H2417" t="inlineStr">
        <is>
          <t>NMBE</t>
        </is>
      </c>
      <c r="I2417" t="inlineStr">
        <is>
          <t>N de MI-Book elaborados</t>
        </is>
      </c>
      <c r="J2417" t="n">
        <v>8</v>
      </c>
    </row>
    <row r="2418">
      <c r="A2418" t="n">
        <v>401</v>
      </c>
      <c r="B2418" t="inlineStr">
        <is>
          <t>Producción de nuevos MI-Books</t>
        </is>
      </c>
      <c r="C2418" t="inlineStr">
        <is>
          <t>LEI</t>
        </is>
      </c>
      <c r="D2418" t="inlineStr">
        <is>
          <t>Trimestral</t>
        </is>
      </c>
      <c r="E2418" t="inlineStr">
        <is>
          <t>Positivo</t>
        </is>
      </c>
      <c r="F2418" s="134" t="n">
        <v>46022</v>
      </c>
      <c r="G2418" t="inlineStr">
        <is>
          <t>401-2025-12-31</t>
        </is>
      </c>
      <c r="H2418" t="inlineStr">
        <is>
          <t>NTMEP</t>
        </is>
      </c>
      <c r="I2418" t="inlineStr">
        <is>
          <t>N Total de MI-Ebooks proyectados en el periodo</t>
        </is>
      </c>
      <c r="J2418" t="n">
        <v>8</v>
      </c>
    </row>
    <row r="2419">
      <c r="A2419" t="n">
        <v>402</v>
      </c>
      <c r="B2419" t="inlineStr">
        <is>
          <t>Informe anual de consulta de MI-Books</t>
        </is>
      </c>
      <c r="C2419" t="inlineStr">
        <is>
          <t>LEI</t>
        </is>
      </c>
      <c r="D2419" t="inlineStr">
        <is>
          <t>Anual</t>
        </is>
      </c>
      <c r="E2419" t="inlineStr">
        <is>
          <t>Positivo</t>
        </is>
      </c>
      <c r="F2419" s="134" t="n">
        <v>45291</v>
      </c>
      <c r="G2419" t="inlineStr">
        <is>
          <t>402-2023-12-31</t>
        </is>
      </c>
      <c r="H2419" t="inlineStr">
        <is>
          <t>NUIP</t>
        </is>
      </c>
      <c r="I2419" t="inlineStr">
        <is>
          <t>N de usuarios que ingresaron al portal en el periodo</t>
        </is>
      </c>
      <c r="J2419" t="n">
        <v>21000</v>
      </c>
    </row>
    <row r="2420">
      <c r="A2420" t="n">
        <v>402</v>
      </c>
      <c r="B2420" t="inlineStr">
        <is>
          <t>Informe anual de consulta de MI-Books</t>
        </is>
      </c>
      <c r="C2420" t="inlineStr">
        <is>
          <t>LEI</t>
        </is>
      </c>
      <c r="D2420" t="inlineStr">
        <is>
          <t>Anual</t>
        </is>
      </c>
      <c r="E2420" t="inlineStr">
        <is>
          <t>Positivo</t>
        </is>
      </c>
      <c r="F2420" s="134" t="n">
        <v>45291</v>
      </c>
      <c r="G2420" t="inlineStr">
        <is>
          <t>402-2023-12-31</t>
        </is>
      </c>
      <c r="H2420" t="inlineStr">
        <is>
          <t>NUIPPA</t>
        </is>
      </c>
      <c r="I2420" t="inlineStr">
        <is>
          <t>N Usuarios que ingresaron al portal en el periodo anterior</t>
        </is>
      </c>
      <c r="J2420" t="n">
        <v>0</v>
      </c>
    </row>
    <row r="2421">
      <c r="A2421" t="n">
        <v>402</v>
      </c>
      <c r="B2421" t="inlineStr">
        <is>
          <t>Informe anual de consulta de MI-Books</t>
        </is>
      </c>
      <c r="C2421" t="inlineStr">
        <is>
          <t>LEI</t>
        </is>
      </c>
      <c r="D2421" t="inlineStr">
        <is>
          <t>Anual</t>
        </is>
      </c>
      <c r="E2421" t="inlineStr">
        <is>
          <t>Positivo</t>
        </is>
      </c>
      <c r="F2421" s="134" t="n">
        <v>45657</v>
      </c>
      <c r="G2421" t="inlineStr">
        <is>
          <t>402-2024-12-31</t>
        </is>
      </c>
      <c r="H2421" t="inlineStr">
        <is>
          <t>NUIP</t>
        </is>
      </c>
      <c r="I2421" t="inlineStr">
        <is>
          <t>N de usuarios que ingresaron al portal en el periodo</t>
        </is>
      </c>
      <c r="J2421" t="n">
        <v>22000</v>
      </c>
    </row>
    <row r="2422">
      <c r="A2422" t="n">
        <v>402</v>
      </c>
      <c r="B2422" t="inlineStr">
        <is>
          <t>Informe anual de consulta de MI-Books</t>
        </is>
      </c>
      <c r="C2422" t="inlineStr">
        <is>
          <t>LEI</t>
        </is>
      </c>
      <c r="D2422" t="inlineStr">
        <is>
          <t>Anual</t>
        </is>
      </c>
      <c r="E2422" t="inlineStr">
        <is>
          <t>Positivo</t>
        </is>
      </c>
      <c r="F2422" s="134" t="n">
        <v>45657</v>
      </c>
      <c r="G2422" t="inlineStr">
        <is>
          <t>402-2024-12-31</t>
        </is>
      </c>
      <c r="H2422" t="inlineStr">
        <is>
          <t>NUIPPA</t>
        </is>
      </c>
      <c r="I2422" t="inlineStr">
        <is>
          <t>N Usuarios que ingresaron al portal en el periodo anterior</t>
        </is>
      </c>
      <c r="J2422" t="n">
        <v>21000</v>
      </c>
    </row>
    <row r="2423">
      <c r="A2423" t="n">
        <v>402</v>
      </c>
      <c r="B2423" t="inlineStr">
        <is>
          <t>Informe anual de consulta de MI-Books</t>
        </is>
      </c>
      <c r="C2423" t="inlineStr">
        <is>
          <t>LEI</t>
        </is>
      </c>
      <c r="D2423" t="inlineStr">
        <is>
          <t>Anual</t>
        </is>
      </c>
      <c r="E2423" t="inlineStr">
        <is>
          <t>Positivo</t>
        </is>
      </c>
      <c r="F2423" s="134" t="n">
        <v>46022</v>
      </c>
      <c r="G2423" t="inlineStr">
        <is>
          <t>402-2025-12-31</t>
        </is>
      </c>
      <c r="H2423" t="inlineStr">
        <is>
          <t>NUIP</t>
        </is>
      </c>
      <c r="I2423" t="inlineStr">
        <is>
          <t>N de usuarios que ingresaron al portal en el periodo</t>
        </is>
      </c>
      <c r="J2423" t="n">
        <v>27001</v>
      </c>
    </row>
    <row r="2424">
      <c r="A2424" t="n">
        <v>402</v>
      </c>
      <c r="B2424" t="inlineStr">
        <is>
          <t>Informe anual de consulta de MI-Books</t>
        </is>
      </c>
      <c r="C2424" t="inlineStr">
        <is>
          <t>LEI</t>
        </is>
      </c>
      <c r="D2424" t="inlineStr">
        <is>
          <t>Anual</t>
        </is>
      </c>
      <c r="E2424" t="inlineStr">
        <is>
          <t>Positivo</t>
        </is>
      </c>
      <c r="F2424" s="134" t="n">
        <v>46022</v>
      </c>
      <c r="G2424" t="inlineStr">
        <is>
          <t>402-2025-12-31</t>
        </is>
      </c>
      <c r="H2424" t="inlineStr">
        <is>
          <t>NUIPPA</t>
        </is>
      </c>
      <c r="I2424" t="inlineStr">
        <is>
          <t>N Usuarios que ingresaron al portal en el periodo anterior</t>
        </is>
      </c>
      <c r="J2424" t="n">
        <v>22000</v>
      </c>
    </row>
    <row r="2425">
      <c r="A2425" t="n">
        <v>403</v>
      </c>
      <c r="B2425" t="inlineStr">
        <is>
          <t>Número de estudiantes que ha realizado la simulación (Metrica)</t>
        </is>
      </c>
      <c r="C2425" t="inlineStr">
        <is>
          <t>LEI</t>
        </is>
      </c>
      <c r="D2425" t="inlineStr">
        <is>
          <t>Trimestral</t>
        </is>
      </c>
      <c r="E2425" t="inlineStr">
        <is>
          <t>Positivo</t>
        </is>
      </c>
      <c r="F2425" s="134" t="n">
        <v>45107</v>
      </c>
      <c r="G2425" t="inlineStr">
        <is>
          <t>403-2023-06-30</t>
        </is>
      </c>
      <c r="H2425" t="inlineStr">
        <is>
          <t>NEIAI</t>
        </is>
      </c>
      <c r="I2425" t="inlineStr">
        <is>
          <t>N de estudiantes que ingresaron a los ambientes inmersivos</t>
        </is>
      </c>
      <c r="J2425" t="n">
        <v>14370</v>
      </c>
    </row>
    <row r="2426">
      <c r="A2426" t="n">
        <v>403</v>
      </c>
      <c r="B2426" t="inlineStr">
        <is>
          <t>Número de estudiantes que ha realizado la simulación (Metrica)</t>
        </is>
      </c>
      <c r="C2426" t="inlineStr">
        <is>
          <t>LEI</t>
        </is>
      </c>
      <c r="D2426" t="inlineStr">
        <is>
          <t>Trimestral</t>
        </is>
      </c>
      <c r="E2426" t="inlineStr">
        <is>
          <t>Positivo</t>
        </is>
      </c>
      <c r="F2426" s="134" t="n">
        <v>45291</v>
      </c>
      <c r="G2426" t="inlineStr">
        <is>
          <t>403-2023-12-31</t>
        </is>
      </c>
      <c r="H2426" t="inlineStr">
        <is>
          <t>NEIAI</t>
        </is>
      </c>
      <c r="I2426" t="inlineStr">
        <is>
          <t>N de estudiantes que ingresaron a los ambientes inmersivos</t>
        </is>
      </c>
      <c r="J2426" t="n">
        <v>28639</v>
      </c>
    </row>
    <row r="2427">
      <c r="A2427" t="n">
        <v>403</v>
      </c>
      <c r="B2427" t="inlineStr">
        <is>
          <t>Número de estudiantes que ha realizado la simulación (Metrica)</t>
        </is>
      </c>
      <c r="C2427" t="inlineStr">
        <is>
          <t>LEI</t>
        </is>
      </c>
      <c r="D2427" t="inlineStr">
        <is>
          <t>Trimestral</t>
        </is>
      </c>
      <c r="E2427" t="inlineStr">
        <is>
          <t>Positivo</t>
        </is>
      </c>
      <c r="F2427" s="134" t="n">
        <v>45473</v>
      </c>
      <c r="G2427" t="inlineStr">
        <is>
          <t>403-2024-06-30</t>
        </is>
      </c>
      <c r="H2427" t="inlineStr">
        <is>
          <t>NEIAI</t>
        </is>
      </c>
      <c r="I2427" t="inlineStr">
        <is>
          <t>N de estudiantes que ingresaron a los ambientes inmersivos</t>
        </is>
      </c>
      <c r="J2427" t="n">
        <v>14923</v>
      </c>
    </row>
    <row r="2428">
      <c r="A2428" t="n">
        <v>403</v>
      </c>
      <c r="B2428" t="inlineStr">
        <is>
          <t>Número de estudiantes que ha realizado la simulación (Metrica)</t>
        </is>
      </c>
      <c r="C2428" t="inlineStr">
        <is>
          <t>LEI</t>
        </is>
      </c>
      <c r="D2428" t="inlineStr">
        <is>
          <t>Trimestral</t>
        </is>
      </c>
      <c r="E2428" t="inlineStr">
        <is>
          <t>Positivo</t>
        </is>
      </c>
      <c r="F2428" s="134" t="n">
        <v>45657</v>
      </c>
      <c r="G2428" t="inlineStr">
        <is>
          <t>403-2024-12-31</t>
        </is>
      </c>
      <c r="H2428" t="inlineStr">
        <is>
          <t>NEIAI</t>
        </is>
      </c>
      <c r="I2428" t="inlineStr">
        <is>
          <t>N de estudiantes que ingresaron a los ambientes inmersivos</t>
        </is>
      </c>
      <c r="J2428" t="n">
        <v>14495</v>
      </c>
    </row>
    <row r="2429">
      <c r="A2429" t="n">
        <v>403</v>
      </c>
      <c r="B2429" t="inlineStr">
        <is>
          <t>Número de estudiantes que ha realizado la simulación (Metrica)</t>
        </is>
      </c>
      <c r="C2429" t="inlineStr">
        <is>
          <t>LEI</t>
        </is>
      </c>
      <c r="D2429" t="inlineStr">
        <is>
          <t>Trimestral</t>
        </is>
      </c>
      <c r="E2429" t="inlineStr">
        <is>
          <t>Positivo</t>
        </is>
      </c>
      <c r="F2429" s="134" t="n">
        <v>45838</v>
      </c>
      <c r="G2429" t="inlineStr">
        <is>
          <t>403-2025-06-30</t>
        </is>
      </c>
      <c r="H2429" t="inlineStr">
        <is>
          <t>NEIAI</t>
        </is>
      </c>
      <c r="I2429" t="inlineStr">
        <is>
          <t>N de estudiantes que ingresaron a los ambientes inmersivos</t>
        </is>
      </c>
      <c r="J2429" t="n">
        <v>14410</v>
      </c>
    </row>
    <row r="2430">
      <c r="A2430" t="n">
        <v>403</v>
      </c>
      <c r="B2430" t="inlineStr">
        <is>
          <t>Número de estudiantes que ha realizado la simulación (Metrica)</t>
        </is>
      </c>
      <c r="C2430" t="inlineStr">
        <is>
          <t>LEI</t>
        </is>
      </c>
      <c r="D2430" t="inlineStr">
        <is>
          <t>Trimestral</t>
        </is>
      </c>
      <c r="E2430" t="inlineStr">
        <is>
          <t>Positivo</t>
        </is>
      </c>
      <c r="F2430" s="134" t="n">
        <v>46022</v>
      </c>
      <c r="G2430" t="inlineStr">
        <is>
          <t>403-2025-12-31</t>
        </is>
      </c>
      <c r="H2430" t="inlineStr">
        <is>
          <t>NEIAI</t>
        </is>
      </c>
      <c r="I2430" t="inlineStr">
        <is>
          <t>N de estudiantes que ingresaron a los ambientes inmersivos</t>
        </is>
      </c>
      <c r="J2430" t="n">
        <v>12510</v>
      </c>
    </row>
    <row r="2431">
      <c r="A2431" t="n">
        <v>413</v>
      </c>
      <c r="B2431" t="inlineStr">
        <is>
          <t>Participación del Poli como sede o patrocinador</t>
        </is>
      </c>
      <c r="C2431" t="inlineStr">
        <is>
          <t>Comunicaciones Externas</t>
        </is>
      </c>
      <c r="D2431" t="inlineStr">
        <is>
          <t>Anual</t>
        </is>
      </c>
      <c r="E2431" t="inlineStr">
        <is>
          <t>Positivo</t>
        </is>
      </c>
      <c r="F2431" s="134" t="n">
        <v>45291</v>
      </c>
      <c r="G2431" t="inlineStr">
        <is>
          <t>413-2023-12-31</t>
        </is>
      </c>
      <c r="H2431" t="inlineStr">
        <is>
          <t>NPPSP</t>
        </is>
      </c>
      <c r="I2431" t="inlineStr">
        <is>
          <t>N de Participaciones del Poli como sede o patrocinador</t>
        </is>
      </c>
      <c r="J2431" t="n">
        <v>2</v>
      </c>
    </row>
    <row r="2432">
      <c r="A2432" t="n">
        <v>413</v>
      </c>
      <c r="B2432" t="inlineStr">
        <is>
          <t>Participación del Poli como sede o patrocinador</t>
        </is>
      </c>
      <c r="C2432" t="inlineStr">
        <is>
          <t>Comunicaciones Externas</t>
        </is>
      </c>
      <c r="D2432" t="inlineStr">
        <is>
          <t>Anual</t>
        </is>
      </c>
      <c r="E2432" t="inlineStr">
        <is>
          <t>Positivo</t>
        </is>
      </c>
      <c r="F2432" s="134" t="n">
        <v>45291</v>
      </c>
      <c r="G2432" t="inlineStr">
        <is>
          <t>413-2023-12-31</t>
        </is>
      </c>
      <c r="H2432" t="inlineStr">
        <is>
          <t>NPPSPP</t>
        </is>
      </c>
      <c r="I2432" t="inlineStr">
        <is>
          <t>N de Participaciones del Poli como sede o patrocinador planeadas</t>
        </is>
      </c>
      <c r="J2432" t="n">
        <v>2</v>
      </c>
    </row>
    <row r="2433">
      <c r="A2433" t="n">
        <v>413</v>
      </c>
      <c r="B2433" t="inlineStr">
        <is>
          <t>Participación del Poli como sede o patrocinador</t>
        </is>
      </c>
      <c r="C2433" t="inlineStr">
        <is>
          <t>Comunicaciones Externas</t>
        </is>
      </c>
      <c r="D2433" t="inlineStr">
        <is>
          <t>Anual</t>
        </is>
      </c>
      <c r="E2433" t="inlineStr">
        <is>
          <t>Positivo</t>
        </is>
      </c>
      <c r="F2433" s="134" t="n">
        <v>45657</v>
      </c>
      <c r="G2433" t="inlineStr">
        <is>
          <t>413-2024-12-31</t>
        </is>
      </c>
      <c r="H2433" t="inlineStr">
        <is>
          <t>NPPSP</t>
        </is>
      </c>
      <c r="I2433" t="inlineStr">
        <is>
          <t>N de Participaciones del Poli como sede o patrocinador</t>
        </is>
      </c>
      <c r="J2433" t="n">
        <v>3</v>
      </c>
    </row>
    <row r="2434">
      <c r="A2434" t="n">
        <v>413</v>
      </c>
      <c r="B2434" t="inlineStr">
        <is>
          <t>Participación del Poli como sede o patrocinador</t>
        </is>
      </c>
      <c r="C2434" t="inlineStr">
        <is>
          <t>Comunicaciones Externas</t>
        </is>
      </c>
      <c r="D2434" t="inlineStr">
        <is>
          <t>Anual</t>
        </is>
      </c>
      <c r="E2434" t="inlineStr">
        <is>
          <t>Positivo</t>
        </is>
      </c>
      <c r="F2434" s="134" t="n">
        <v>45657</v>
      </c>
      <c r="G2434" t="inlineStr">
        <is>
          <t>413-2024-12-31</t>
        </is>
      </c>
      <c r="H2434" t="inlineStr">
        <is>
          <t>NPPSPP</t>
        </is>
      </c>
      <c r="I2434" t="inlineStr">
        <is>
          <t>N de Participaciones del Poli como sede o patrocinador planeadas</t>
        </is>
      </c>
      <c r="J2434" t="n">
        <v>3</v>
      </c>
    </row>
    <row r="2435">
      <c r="A2435" t="n">
        <v>413</v>
      </c>
      <c r="B2435" t="inlineStr">
        <is>
          <t>Participación del Poli como sede o patrocinador</t>
        </is>
      </c>
      <c r="C2435" t="inlineStr">
        <is>
          <t>Comunicaciones Externas</t>
        </is>
      </c>
      <c r="D2435" t="inlineStr">
        <is>
          <t>Anual</t>
        </is>
      </c>
      <c r="E2435" t="inlineStr">
        <is>
          <t>Positivo</t>
        </is>
      </c>
      <c r="F2435" s="134" t="n">
        <v>46022</v>
      </c>
      <c r="G2435" t="inlineStr">
        <is>
          <t>413-2025-12-31</t>
        </is>
      </c>
      <c r="H2435" t="inlineStr">
        <is>
          <t>NPPSP</t>
        </is>
      </c>
      <c r="I2435" t="inlineStr">
        <is>
          <t>N de Participaciones del Poli como sede o patrocinador</t>
        </is>
      </c>
      <c r="J2435" t="n">
        <v>3</v>
      </c>
    </row>
    <row r="2436">
      <c r="A2436" t="n">
        <v>413</v>
      </c>
      <c r="B2436" t="inlineStr">
        <is>
          <t>Participación del Poli como sede o patrocinador</t>
        </is>
      </c>
      <c r="C2436" t="inlineStr">
        <is>
          <t>Comunicaciones Externas</t>
        </is>
      </c>
      <c r="D2436" t="inlineStr">
        <is>
          <t>Anual</t>
        </is>
      </c>
      <c r="E2436" t="inlineStr">
        <is>
          <t>Positivo</t>
        </is>
      </c>
      <c r="F2436" s="134" t="n">
        <v>46022</v>
      </c>
      <c r="G2436" t="inlineStr">
        <is>
          <t>413-2025-12-31</t>
        </is>
      </c>
      <c r="H2436" t="inlineStr">
        <is>
          <t>NPPSPP</t>
        </is>
      </c>
      <c r="I2436" t="inlineStr">
        <is>
          <t>N de Participaciones del Poli como sede o patrocinador planeadas</t>
        </is>
      </c>
      <c r="J2436" t="n">
        <v>3</v>
      </c>
    </row>
    <row r="2437">
      <c r="A2437" t="n">
        <v>422</v>
      </c>
      <c r="B2437" t="inlineStr">
        <is>
          <t>Total conversión</t>
        </is>
      </c>
      <c r="C2437" t="inlineStr">
        <is>
          <t>Mercadeo de programas académicos</t>
        </is>
      </c>
      <c r="D2437" t="inlineStr">
        <is>
          <t>Trimestral</t>
        </is>
      </c>
      <c r="E2437" t="inlineStr">
        <is>
          <t>Positivo</t>
        </is>
      </c>
      <c r="F2437" s="134" t="n">
        <v>45107</v>
      </c>
      <c r="G2437" t="inlineStr">
        <is>
          <t>422-2023-06-30</t>
        </is>
      </c>
      <c r="H2437" t="inlineStr">
        <is>
          <t>TMATRIC</t>
        </is>
      </c>
      <c r="I2437" t="inlineStr">
        <is>
          <t>Total Matrículas</t>
        </is>
      </c>
      <c r="J2437" t="n">
        <v>12461</v>
      </c>
    </row>
    <row r="2438">
      <c r="A2438" t="n">
        <v>422</v>
      </c>
      <c r="B2438" t="inlineStr">
        <is>
          <t>Total conversión</t>
        </is>
      </c>
      <c r="C2438" t="inlineStr">
        <is>
          <t>Mercadeo de programas académicos</t>
        </is>
      </c>
      <c r="D2438" t="inlineStr">
        <is>
          <t>Trimestral</t>
        </is>
      </c>
      <c r="E2438" t="inlineStr">
        <is>
          <t>Positivo</t>
        </is>
      </c>
      <c r="F2438" s="134" t="n">
        <v>45107</v>
      </c>
      <c r="G2438" t="inlineStr">
        <is>
          <t>422-2023-06-30</t>
        </is>
      </c>
      <c r="H2438" t="inlineStr">
        <is>
          <t>TLEADS</t>
        </is>
      </c>
      <c r="I2438" t="inlineStr">
        <is>
          <t>Total leads budget</t>
        </is>
      </c>
      <c r="J2438" t="n">
        <v>104074</v>
      </c>
    </row>
    <row r="2439">
      <c r="A2439" t="n">
        <v>422</v>
      </c>
      <c r="B2439" t="inlineStr">
        <is>
          <t>Total conversión</t>
        </is>
      </c>
      <c r="C2439" t="inlineStr">
        <is>
          <t>Mercadeo de programas académicos</t>
        </is>
      </c>
      <c r="D2439" t="inlineStr">
        <is>
          <t>Trimestral</t>
        </is>
      </c>
      <c r="E2439" t="inlineStr">
        <is>
          <t>Positivo</t>
        </is>
      </c>
      <c r="F2439" s="134" t="n">
        <v>45291</v>
      </c>
      <c r="G2439" t="inlineStr">
        <is>
          <t>422-2023-12-31</t>
        </is>
      </c>
      <c r="H2439" t="inlineStr">
        <is>
          <t>TMATRIC</t>
        </is>
      </c>
      <c r="I2439" t="inlineStr">
        <is>
          <t>Total Matrículas</t>
        </is>
      </c>
      <c r="J2439" t="n">
        <v>10730</v>
      </c>
    </row>
    <row r="2440">
      <c r="A2440" t="n">
        <v>422</v>
      </c>
      <c r="B2440" t="inlineStr">
        <is>
          <t>Total conversión</t>
        </is>
      </c>
      <c r="C2440" t="inlineStr">
        <is>
          <t>Mercadeo de programas académicos</t>
        </is>
      </c>
      <c r="D2440" t="inlineStr">
        <is>
          <t>Trimestral</t>
        </is>
      </c>
      <c r="E2440" t="inlineStr">
        <is>
          <t>Positivo</t>
        </is>
      </c>
      <c r="F2440" s="134" t="n">
        <v>45291</v>
      </c>
      <c r="G2440" t="inlineStr">
        <is>
          <t>422-2023-12-31</t>
        </is>
      </c>
      <c r="H2440" t="inlineStr">
        <is>
          <t>TLEADS</t>
        </is>
      </c>
      <c r="I2440" t="inlineStr">
        <is>
          <t>Total leads budget</t>
        </is>
      </c>
      <c r="J2440" t="n">
        <v>97200</v>
      </c>
    </row>
    <row r="2441">
      <c r="A2441" t="n">
        <v>422</v>
      </c>
      <c r="B2441" t="inlineStr">
        <is>
          <t>Total conversión</t>
        </is>
      </c>
      <c r="C2441" t="inlineStr">
        <is>
          <t>Mercadeo de programas académicos</t>
        </is>
      </c>
      <c r="D2441" t="inlineStr">
        <is>
          <t>Trimestral</t>
        </is>
      </c>
      <c r="E2441" t="inlineStr">
        <is>
          <t>Positivo</t>
        </is>
      </c>
      <c r="F2441" s="134" t="n">
        <v>45473</v>
      </c>
      <c r="G2441" t="inlineStr">
        <is>
          <t>422-2024-06-30</t>
        </is>
      </c>
      <c r="H2441" t="inlineStr">
        <is>
          <t>TMATRIC</t>
        </is>
      </c>
      <c r="I2441" t="inlineStr">
        <is>
          <t>Total Matrículas</t>
        </is>
      </c>
      <c r="J2441" t="n">
        <v>13035</v>
      </c>
    </row>
    <row r="2442">
      <c r="A2442" t="n">
        <v>422</v>
      </c>
      <c r="B2442" t="inlineStr">
        <is>
          <t>Total conversión</t>
        </is>
      </c>
      <c r="C2442" t="inlineStr">
        <is>
          <t>Mercadeo de programas académicos</t>
        </is>
      </c>
      <c r="D2442" t="inlineStr">
        <is>
          <t>Trimestral</t>
        </is>
      </c>
      <c r="E2442" t="inlineStr">
        <is>
          <t>Positivo</t>
        </is>
      </c>
      <c r="F2442" s="134" t="n">
        <v>45473</v>
      </c>
      <c r="G2442" t="inlineStr">
        <is>
          <t>422-2024-06-30</t>
        </is>
      </c>
      <c r="H2442" t="inlineStr">
        <is>
          <t>TLEADS</t>
        </is>
      </c>
      <c r="I2442" t="inlineStr">
        <is>
          <t>Total leads budget</t>
        </is>
      </c>
      <c r="J2442" t="n">
        <v>147044</v>
      </c>
    </row>
    <row r="2443">
      <c r="A2443" t="n">
        <v>422</v>
      </c>
      <c r="B2443" t="inlineStr">
        <is>
          <t>Total conversión</t>
        </is>
      </c>
      <c r="C2443" t="inlineStr">
        <is>
          <t>Mercadeo de programas académicos</t>
        </is>
      </c>
      <c r="D2443" t="inlineStr">
        <is>
          <t>Trimestral</t>
        </is>
      </c>
      <c r="E2443" t="inlineStr">
        <is>
          <t>Positivo</t>
        </is>
      </c>
      <c r="F2443" s="134" t="n">
        <v>45657</v>
      </c>
      <c r="G2443" t="inlineStr">
        <is>
          <t>422-2024-12-31</t>
        </is>
      </c>
      <c r="H2443" t="inlineStr">
        <is>
          <t>TMATRIC</t>
        </is>
      </c>
      <c r="I2443" t="inlineStr">
        <is>
          <t>Total Matrículas</t>
        </is>
      </c>
      <c r="J2443" t="n">
        <v>10542</v>
      </c>
    </row>
    <row r="2444">
      <c r="A2444" t="n">
        <v>422</v>
      </c>
      <c r="B2444" t="inlineStr">
        <is>
          <t>Total conversión</t>
        </is>
      </c>
      <c r="C2444" t="inlineStr">
        <is>
          <t>Mercadeo de programas académicos</t>
        </is>
      </c>
      <c r="D2444" t="inlineStr">
        <is>
          <t>Trimestral</t>
        </is>
      </c>
      <c r="E2444" t="inlineStr">
        <is>
          <t>Positivo</t>
        </is>
      </c>
      <c r="F2444" s="134" t="n">
        <v>45657</v>
      </c>
      <c r="G2444" t="inlineStr">
        <is>
          <t>422-2024-12-31</t>
        </is>
      </c>
      <c r="H2444" t="inlineStr">
        <is>
          <t>TLEADS</t>
        </is>
      </c>
      <c r="I2444" t="inlineStr">
        <is>
          <t>Total leads budget</t>
        </is>
      </c>
      <c r="J2444" t="n">
        <v>133326</v>
      </c>
    </row>
    <row r="2445">
      <c r="A2445" t="n">
        <v>422</v>
      </c>
      <c r="B2445" t="inlineStr">
        <is>
          <t>Total conversión</t>
        </is>
      </c>
      <c r="C2445" t="inlineStr">
        <is>
          <t>Mercadeo de programas académicos</t>
        </is>
      </c>
      <c r="D2445" t="inlineStr">
        <is>
          <t>Trimestral</t>
        </is>
      </c>
      <c r="E2445" t="inlineStr">
        <is>
          <t>Positivo</t>
        </is>
      </c>
      <c r="F2445" s="134" t="n">
        <v>45838</v>
      </c>
      <c r="G2445" t="inlineStr">
        <is>
          <t>422-2025-06-30</t>
        </is>
      </c>
      <c r="H2445" t="inlineStr">
        <is>
          <t>TMATRIC</t>
        </is>
      </c>
      <c r="I2445" t="inlineStr">
        <is>
          <t>Total Matrículas</t>
        </is>
      </c>
      <c r="J2445" t="n">
        <v>14177</v>
      </c>
    </row>
    <row r="2446">
      <c r="A2446" t="n">
        <v>422</v>
      </c>
      <c r="B2446" t="inlineStr">
        <is>
          <t>Total conversión</t>
        </is>
      </c>
      <c r="C2446" t="inlineStr">
        <is>
          <t>Mercadeo de programas académicos</t>
        </is>
      </c>
      <c r="D2446" t="inlineStr">
        <is>
          <t>Trimestral</t>
        </is>
      </c>
      <c r="E2446" t="inlineStr">
        <is>
          <t>Positivo</t>
        </is>
      </c>
      <c r="F2446" s="134" t="n">
        <v>45838</v>
      </c>
      <c r="G2446" t="inlineStr">
        <is>
          <t>422-2025-06-30</t>
        </is>
      </c>
      <c r="H2446" t="inlineStr">
        <is>
          <t>TLEADS</t>
        </is>
      </c>
      <c r="I2446" t="inlineStr">
        <is>
          <t>Total leads budget</t>
        </is>
      </c>
      <c r="J2446" t="n">
        <v>172853</v>
      </c>
    </row>
    <row r="2447">
      <c r="A2447" t="n">
        <v>422</v>
      </c>
      <c r="B2447" t="inlineStr">
        <is>
          <t>Total conversión</t>
        </is>
      </c>
      <c r="C2447" t="inlineStr">
        <is>
          <t>Mercadeo de programas académicos</t>
        </is>
      </c>
      <c r="D2447" t="inlineStr">
        <is>
          <t>Trimestral</t>
        </is>
      </c>
      <c r="E2447" t="inlineStr">
        <is>
          <t>Positivo</t>
        </is>
      </c>
      <c r="F2447" s="134" t="n">
        <v>46022</v>
      </c>
      <c r="G2447" t="inlineStr">
        <is>
          <t>422-2025-12-31</t>
        </is>
      </c>
      <c r="H2447" t="inlineStr">
        <is>
          <t>TMATRIC</t>
        </is>
      </c>
      <c r="I2447" t="inlineStr">
        <is>
          <t>Total Matrículas</t>
        </is>
      </c>
      <c r="J2447" t="n">
        <v>11285</v>
      </c>
    </row>
    <row r="2448">
      <c r="A2448" t="n">
        <v>422</v>
      </c>
      <c r="B2448" t="inlineStr">
        <is>
          <t>Total conversión</t>
        </is>
      </c>
      <c r="C2448" t="inlineStr">
        <is>
          <t>Mercadeo de programas académicos</t>
        </is>
      </c>
      <c r="D2448" t="inlineStr">
        <is>
          <t>Trimestral</t>
        </is>
      </c>
      <c r="E2448" t="inlineStr">
        <is>
          <t>Positivo</t>
        </is>
      </c>
      <c r="F2448" s="134" t="n">
        <v>46022</v>
      </c>
      <c r="G2448" t="inlineStr">
        <is>
          <t>422-2025-12-31</t>
        </is>
      </c>
      <c r="H2448" t="inlineStr">
        <is>
          <t>TLEADS</t>
        </is>
      </c>
      <c r="I2448" t="inlineStr">
        <is>
          <t>Total leads budget</t>
        </is>
      </c>
      <c r="J2448" t="n">
        <v>143412</v>
      </c>
    </row>
    <row r="2449">
      <c r="A2449" t="n">
        <v>423</v>
      </c>
      <c r="B2449" t="inlineStr">
        <is>
          <t>Brand equity</t>
        </is>
      </c>
      <c r="C2449" t="inlineStr">
        <is>
          <t>Mercadeo de programas académicos</t>
        </is>
      </c>
      <c r="D2449" t="inlineStr">
        <is>
          <t>Anual</t>
        </is>
      </c>
      <c r="E2449" t="inlineStr">
        <is>
          <t>Positivo</t>
        </is>
      </c>
      <c r="F2449" s="134" t="n">
        <v>45291</v>
      </c>
      <c r="G2449" t="inlineStr">
        <is>
          <t>423-2023-12-31</t>
        </is>
      </c>
      <c r="H2449" t="inlineStr">
        <is>
          <t>BREQUI</t>
        </is>
      </c>
      <c r="I2449" t="inlineStr">
        <is>
          <t>% Brand Equity</t>
        </is>
      </c>
      <c r="J2449" t="n">
        <v>7.9</v>
      </c>
    </row>
    <row r="2450">
      <c r="A2450" t="n">
        <v>423</v>
      </c>
      <c r="B2450" t="inlineStr">
        <is>
          <t>Brand equity</t>
        </is>
      </c>
      <c r="C2450" t="inlineStr">
        <is>
          <t>Mercadeo de programas académicos</t>
        </is>
      </c>
      <c r="D2450" t="inlineStr">
        <is>
          <t>Anual</t>
        </is>
      </c>
      <c r="E2450" t="inlineStr">
        <is>
          <t>Positivo</t>
        </is>
      </c>
      <c r="F2450" s="134" t="n">
        <v>45657</v>
      </c>
      <c r="G2450" t="inlineStr">
        <is>
          <t>423-2024-12-31</t>
        </is>
      </c>
      <c r="H2450" t="inlineStr">
        <is>
          <t>BREQUI</t>
        </is>
      </c>
      <c r="I2450" t="inlineStr">
        <is>
          <t>% Brand Equity</t>
        </is>
      </c>
      <c r="J2450" t="n">
        <v>12.3</v>
      </c>
    </row>
    <row r="2451">
      <c r="A2451" t="n">
        <v>423</v>
      </c>
      <c r="B2451" t="inlineStr">
        <is>
          <t>Brand equity</t>
        </is>
      </c>
      <c r="C2451" t="inlineStr">
        <is>
          <t>Mercadeo de programas académicos</t>
        </is>
      </c>
      <c r="D2451" t="inlineStr">
        <is>
          <t>Anual</t>
        </is>
      </c>
      <c r="E2451" t="inlineStr">
        <is>
          <t>Positivo</t>
        </is>
      </c>
      <c r="F2451" s="134" t="n">
        <v>46022</v>
      </c>
      <c r="G2451" t="inlineStr">
        <is>
          <t>423-2025-12-31</t>
        </is>
      </c>
      <c r="H2451" t="inlineStr">
        <is>
          <t>BREQUI</t>
        </is>
      </c>
      <c r="I2451" t="inlineStr">
        <is>
          <t>% Brand Equity</t>
        </is>
      </c>
      <c r="J2451" t="n">
        <v>15.1</v>
      </c>
    </row>
    <row r="2452">
      <c r="A2452" t="n">
        <v>424</v>
      </c>
      <c r="B2452" t="inlineStr">
        <is>
          <t>Conocimiento espontáneo</t>
        </is>
      </c>
      <c r="C2452" t="inlineStr">
        <is>
          <t>Mercadeo de programas académicos</t>
        </is>
      </c>
      <c r="D2452" t="inlineStr">
        <is>
          <t>Anual</t>
        </is>
      </c>
      <c r="E2452" t="inlineStr">
        <is>
          <t>Positivo</t>
        </is>
      </c>
      <c r="F2452" s="134" t="n">
        <v>45291</v>
      </c>
      <c r="G2452" t="inlineStr">
        <is>
          <t>424-2023-12-31</t>
        </is>
      </c>
      <c r="H2452" t="inlineStr">
        <is>
          <t>ECONESP</t>
        </is>
      </c>
      <c r="I2452" t="inlineStr">
        <is>
          <t>Resultado de encuesta de conocimiento espontaneo</t>
        </is>
      </c>
      <c r="J2452" t="n">
        <v>6</v>
      </c>
    </row>
    <row r="2453">
      <c r="A2453" t="n">
        <v>424</v>
      </c>
      <c r="B2453" t="inlineStr">
        <is>
          <t>Conocimiento espontáneo</t>
        </is>
      </c>
      <c r="C2453" t="inlineStr">
        <is>
          <t>Mercadeo de programas académicos</t>
        </is>
      </c>
      <c r="D2453" t="inlineStr">
        <is>
          <t>Anual</t>
        </is>
      </c>
      <c r="E2453" t="inlineStr">
        <is>
          <t>Positivo</t>
        </is>
      </c>
      <c r="F2453" s="134" t="n">
        <v>45657</v>
      </c>
      <c r="G2453" t="inlineStr">
        <is>
          <t>424-2024-12-31</t>
        </is>
      </c>
      <c r="H2453" t="inlineStr">
        <is>
          <t>ECONESP</t>
        </is>
      </c>
      <c r="I2453" t="inlineStr">
        <is>
          <t>Resultado de encuesta de conocimiento espontaneo</t>
        </is>
      </c>
      <c r="J2453" t="n">
        <v>9</v>
      </c>
    </row>
    <row r="2454">
      <c r="A2454" t="n">
        <v>424</v>
      </c>
      <c r="B2454" t="inlineStr">
        <is>
          <t>Conocimiento espontáneo</t>
        </is>
      </c>
      <c r="C2454" t="inlineStr">
        <is>
          <t>Mercadeo de programas académicos</t>
        </is>
      </c>
      <c r="D2454" t="inlineStr">
        <is>
          <t>Anual</t>
        </is>
      </c>
      <c r="E2454" t="inlineStr">
        <is>
          <t>Positivo</t>
        </is>
      </c>
      <c r="F2454" s="134" t="n">
        <v>46022</v>
      </c>
      <c r="G2454" t="inlineStr">
        <is>
          <t>424-2025-12-31</t>
        </is>
      </c>
      <c r="H2454" t="inlineStr">
        <is>
          <t>ECONESP</t>
        </is>
      </c>
      <c r="I2454" t="inlineStr">
        <is>
          <t>Resultado de encuesta de conocimiento espontaneo</t>
        </is>
      </c>
      <c r="J2454" t="n">
        <v>11</v>
      </c>
    </row>
    <row r="2455">
      <c r="A2455" t="n">
        <v>426</v>
      </c>
      <c r="B2455" t="inlineStr">
        <is>
          <t>Cumplimiento en la respuesta a solicitudes de comunicaciones internas</t>
        </is>
      </c>
      <c r="C2455" t="inlineStr">
        <is>
          <t>Comunicaciones Internas</t>
        </is>
      </c>
      <c r="D2455" t="inlineStr">
        <is>
          <t>Trimestral</t>
        </is>
      </c>
      <c r="E2455" t="inlineStr">
        <is>
          <t>Positivo</t>
        </is>
      </c>
      <c r="F2455" s="134" t="n">
        <v>45107</v>
      </c>
      <c r="G2455" t="inlineStr">
        <is>
          <t>426-2023-06-30</t>
        </is>
      </c>
      <c r="H2455" t="inlineStr">
        <is>
          <t>NSRTE</t>
        </is>
      </c>
      <c r="I2455" t="inlineStr">
        <is>
          <t>N de solicitudes resueltas</t>
        </is>
      </c>
      <c r="J2455" t="n">
        <v>421</v>
      </c>
    </row>
    <row r="2456">
      <c r="A2456" t="n">
        <v>426</v>
      </c>
      <c r="B2456" t="inlineStr">
        <is>
          <t>Cumplimiento en la respuesta a solicitudes de comunicaciones internas</t>
        </is>
      </c>
      <c r="C2456" t="inlineStr">
        <is>
          <t>Comunicaciones Internas</t>
        </is>
      </c>
      <c r="D2456" t="inlineStr">
        <is>
          <t>Trimestral</t>
        </is>
      </c>
      <c r="E2456" t="inlineStr">
        <is>
          <t>Positivo</t>
        </is>
      </c>
      <c r="F2456" s="134" t="n">
        <v>45107</v>
      </c>
      <c r="G2456" t="inlineStr">
        <is>
          <t>426-2023-06-30</t>
        </is>
      </c>
      <c r="H2456" t="inlineStr">
        <is>
          <t>TSRAD</t>
        </is>
      </c>
      <c r="I2456" t="inlineStr">
        <is>
          <t>Total de solicitudes radicadas</t>
        </is>
      </c>
      <c r="J2456" t="n">
        <v>484</v>
      </c>
    </row>
    <row r="2457">
      <c r="A2457" t="n">
        <v>426</v>
      </c>
      <c r="B2457" t="inlineStr">
        <is>
          <t>Cumplimiento en la respuesta a solicitudes de comunicaciones internas</t>
        </is>
      </c>
      <c r="C2457" t="inlineStr">
        <is>
          <t>Comunicaciones Internas</t>
        </is>
      </c>
      <c r="D2457" t="inlineStr">
        <is>
          <t>Trimestral</t>
        </is>
      </c>
      <c r="E2457" t="inlineStr">
        <is>
          <t>Positivo</t>
        </is>
      </c>
      <c r="F2457" s="134" t="n">
        <v>45291</v>
      </c>
      <c r="G2457" t="inlineStr">
        <is>
          <t>426-2023-12-31</t>
        </is>
      </c>
      <c r="H2457" t="inlineStr">
        <is>
          <t>NSRTE</t>
        </is>
      </c>
      <c r="I2457" t="inlineStr">
        <is>
          <t>N de solicitudes resueltas</t>
        </is>
      </c>
      <c r="J2457" t="n">
        <v>456</v>
      </c>
    </row>
    <row r="2458">
      <c r="A2458" t="n">
        <v>426</v>
      </c>
      <c r="B2458" t="inlineStr">
        <is>
          <t>Cumplimiento en la respuesta a solicitudes de comunicaciones internas</t>
        </is>
      </c>
      <c r="C2458" t="inlineStr">
        <is>
          <t>Comunicaciones Internas</t>
        </is>
      </c>
      <c r="D2458" t="inlineStr">
        <is>
          <t>Trimestral</t>
        </is>
      </c>
      <c r="E2458" t="inlineStr">
        <is>
          <t>Positivo</t>
        </is>
      </c>
      <c r="F2458" s="134" t="n">
        <v>45291</v>
      </c>
      <c r="G2458" t="inlineStr">
        <is>
          <t>426-2023-12-31</t>
        </is>
      </c>
      <c r="H2458" t="inlineStr">
        <is>
          <t>TSRAD</t>
        </is>
      </c>
      <c r="I2458" t="inlineStr">
        <is>
          <t>Total de solicitudes radicadas</t>
        </is>
      </c>
      <c r="J2458" t="n">
        <v>494</v>
      </c>
    </row>
    <row r="2459">
      <c r="A2459" t="n">
        <v>426</v>
      </c>
      <c r="B2459" t="inlineStr">
        <is>
          <t>Cumplimiento en la respuesta a solicitudes de comunicaciones internas</t>
        </is>
      </c>
      <c r="C2459" t="inlineStr">
        <is>
          <t>Comunicaciones Internas</t>
        </is>
      </c>
      <c r="D2459" t="inlineStr">
        <is>
          <t>Trimestral</t>
        </is>
      </c>
      <c r="E2459" t="inlineStr">
        <is>
          <t>Positivo</t>
        </is>
      </c>
      <c r="F2459" s="134" t="n">
        <v>45473</v>
      </c>
      <c r="G2459" t="inlineStr">
        <is>
          <t>426-2024-06-30</t>
        </is>
      </c>
      <c r="H2459" t="inlineStr">
        <is>
          <t>NSRTE</t>
        </is>
      </c>
      <c r="I2459" t="inlineStr">
        <is>
          <t>N de solicitudes resueltas</t>
        </is>
      </c>
      <c r="J2459" t="n">
        <v>581</v>
      </c>
    </row>
    <row r="2460">
      <c r="A2460" t="n">
        <v>426</v>
      </c>
      <c r="B2460" t="inlineStr">
        <is>
          <t>Cumplimiento en la respuesta a solicitudes de comunicaciones internas</t>
        </is>
      </c>
      <c r="C2460" t="inlineStr">
        <is>
          <t>Comunicaciones Internas</t>
        </is>
      </c>
      <c r="D2460" t="inlineStr">
        <is>
          <t>Trimestral</t>
        </is>
      </c>
      <c r="E2460" t="inlineStr">
        <is>
          <t>Positivo</t>
        </is>
      </c>
      <c r="F2460" s="134" t="n">
        <v>45473</v>
      </c>
      <c r="G2460" t="inlineStr">
        <is>
          <t>426-2024-06-30</t>
        </is>
      </c>
      <c r="H2460" t="inlineStr">
        <is>
          <t>TSRAD</t>
        </is>
      </c>
      <c r="I2460" t="inlineStr">
        <is>
          <t>Total de solicitudes radicadas</t>
        </is>
      </c>
      <c r="J2460" t="n">
        <v>964</v>
      </c>
    </row>
    <row r="2461">
      <c r="A2461" t="n">
        <v>426</v>
      </c>
      <c r="B2461" t="inlineStr">
        <is>
          <t>Cumplimiento en la respuesta a solicitudes de comunicaciones internas</t>
        </is>
      </c>
      <c r="C2461" t="inlineStr">
        <is>
          <t>Comunicaciones Internas</t>
        </is>
      </c>
      <c r="D2461" t="inlineStr">
        <is>
          <t>Trimestral</t>
        </is>
      </c>
      <c r="E2461" t="inlineStr">
        <is>
          <t>Positivo</t>
        </is>
      </c>
      <c r="F2461" s="134" t="n">
        <v>45657</v>
      </c>
      <c r="G2461" t="inlineStr">
        <is>
          <t>426-2024-12-31</t>
        </is>
      </c>
      <c r="H2461" t="inlineStr">
        <is>
          <t>NSRTE</t>
        </is>
      </c>
      <c r="I2461" t="inlineStr">
        <is>
          <t>N de solicitudes resueltas</t>
        </is>
      </c>
      <c r="J2461" t="n">
        <v>1156</v>
      </c>
    </row>
    <row r="2462">
      <c r="A2462" t="n">
        <v>426</v>
      </c>
      <c r="B2462" t="inlineStr">
        <is>
          <t>Cumplimiento en la respuesta a solicitudes de comunicaciones internas</t>
        </is>
      </c>
      <c r="C2462" t="inlineStr">
        <is>
          <t>Comunicaciones Internas</t>
        </is>
      </c>
      <c r="D2462" t="inlineStr">
        <is>
          <t>Trimestral</t>
        </is>
      </c>
      <c r="E2462" t="inlineStr">
        <is>
          <t>Positivo</t>
        </is>
      </c>
      <c r="F2462" s="134" t="n">
        <v>45657</v>
      </c>
      <c r="G2462" t="inlineStr">
        <is>
          <t>426-2024-12-31</t>
        </is>
      </c>
      <c r="H2462" t="inlineStr">
        <is>
          <t>TSRAD</t>
        </is>
      </c>
      <c r="I2462" t="inlineStr">
        <is>
          <t>Total de solicitudes radicadas</t>
        </is>
      </c>
      <c r="J2462" t="n">
        <v>1333</v>
      </c>
    </row>
    <row r="2463">
      <c r="A2463" t="n">
        <v>431</v>
      </c>
      <c r="B2463" t="inlineStr">
        <is>
          <t>Gestión de casos de salud que impactan a los colaboradores</t>
        </is>
      </c>
      <c r="C2463" t="inlineStr">
        <is>
          <t>GESTIÓN DE SEGURIDAD Y SALUD EN EL TRABAJO</t>
        </is>
      </c>
      <c r="D2463" t="inlineStr">
        <is>
          <t>Semestral</t>
        </is>
      </c>
      <c r="E2463" t="inlineStr">
        <is>
          <t>Positivo</t>
        </is>
      </c>
      <c r="F2463" s="134" t="n">
        <v>45199</v>
      </c>
      <c r="G2463" t="inlineStr">
        <is>
          <t>431-2023-09-30</t>
        </is>
      </c>
      <c r="H2463" t="inlineStr">
        <is>
          <t>TCCS</t>
        </is>
      </c>
      <c r="I2463" t="inlineStr">
        <is>
          <t>Total de colaboradores con seguimiento</t>
        </is>
      </c>
      <c r="J2463" t="n">
        <v>43</v>
      </c>
    </row>
    <row r="2464">
      <c r="A2464" t="n">
        <v>431</v>
      </c>
      <c r="B2464" t="inlineStr">
        <is>
          <t>Gestión de casos de salud que impactan a los colaboradores</t>
        </is>
      </c>
      <c r="C2464" t="inlineStr">
        <is>
          <t>GESTIÓN DE SEGURIDAD Y SALUD EN EL TRABAJO</t>
        </is>
      </c>
      <c r="D2464" t="inlineStr">
        <is>
          <t>Semestral</t>
        </is>
      </c>
      <c r="E2464" t="inlineStr">
        <is>
          <t>Positivo</t>
        </is>
      </c>
      <c r="F2464" s="134" t="n">
        <v>45199</v>
      </c>
      <c r="G2464" t="inlineStr">
        <is>
          <t>431-2023-09-30</t>
        </is>
      </c>
      <c r="H2464" t="inlineStr">
        <is>
          <t>TCICC</t>
        </is>
      </c>
      <c r="I2464" t="inlineStr">
        <is>
          <t>Total de colaboradores identificados con condiciones</t>
        </is>
      </c>
      <c r="J2464" t="n">
        <v>43</v>
      </c>
    </row>
    <row r="2465">
      <c r="A2465" t="n">
        <v>431</v>
      </c>
      <c r="B2465" t="inlineStr">
        <is>
          <t>Gestión de casos de salud que impactan a los colaboradores</t>
        </is>
      </c>
      <c r="C2465" t="inlineStr">
        <is>
          <t>GESTIÓN DE SEGURIDAD Y SALUD EN EL TRABAJO</t>
        </is>
      </c>
      <c r="D2465" t="inlineStr">
        <is>
          <t>Semestral</t>
        </is>
      </c>
      <c r="E2465" t="inlineStr">
        <is>
          <t>Positivo</t>
        </is>
      </c>
      <c r="F2465" s="134" t="n">
        <v>45291</v>
      </c>
      <c r="G2465" t="inlineStr">
        <is>
          <t>431-2023-12-31</t>
        </is>
      </c>
      <c r="H2465" t="inlineStr">
        <is>
          <t>TCCS</t>
        </is>
      </c>
      <c r="I2465" t="inlineStr">
        <is>
          <t>Total de colaboradores con seguimiento</t>
        </is>
      </c>
      <c r="J2465" t="n">
        <v>46</v>
      </c>
    </row>
    <row r="2466">
      <c r="A2466" t="n">
        <v>431</v>
      </c>
      <c r="B2466" t="inlineStr">
        <is>
          <t>Gestión de casos de salud que impactan a los colaboradores</t>
        </is>
      </c>
      <c r="C2466" t="inlineStr">
        <is>
          <t>GESTIÓN DE SEGURIDAD Y SALUD EN EL TRABAJO</t>
        </is>
      </c>
      <c r="D2466" t="inlineStr">
        <is>
          <t>Semestral</t>
        </is>
      </c>
      <c r="E2466" t="inlineStr">
        <is>
          <t>Positivo</t>
        </is>
      </c>
      <c r="F2466" s="134" t="n">
        <v>45291</v>
      </c>
      <c r="G2466" t="inlineStr">
        <is>
          <t>431-2023-12-31</t>
        </is>
      </c>
      <c r="H2466" t="inlineStr">
        <is>
          <t>TCICC</t>
        </is>
      </c>
      <c r="I2466" t="inlineStr">
        <is>
          <t>Total de colaboradores identificados con condiciones</t>
        </is>
      </c>
      <c r="J2466" t="n">
        <v>46</v>
      </c>
    </row>
    <row r="2467">
      <c r="A2467" t="n">
        <v>431</v>
      </c>
      <c r="B2467" t="inlineStr">
        <is>
          <t>Gestión de casos de salud que impactan a los colaboradores</t>
        </is>
      </c>
      <c r="C2467" t="inlineStr">
        <is>
          <t>GESTIÓN DE SEGURIDAD Y SALUD EN EL TRABAJO</t>
        </is>
      </c>
      <c r="D2467" t="inlineStr">
        <is>
          <t>Semestral</t>
        </is>
      </c>
      <c r="E2467" t="inlineStr">
        <is>
          <t>Positivo</t>
        </is>
      </c>
      <c r="F2467" s="134" t="n">
        <v>45382</v>
      </c>
      <c r="G2467" t="inlineStr">
        <is>
          <t>431-2024-03-31</t>
        </is>
      </c>
      <c r="H2467" t="inlineStr">
        <is>
          <t>TCCS</t>
        </is>
      </c>
      <c r="I2467" t="inlineStr">
        <is>
          <t>Total de colaboradores con seguimiento</t>
        </is>
      </c>
      <c r="J2467" t="n">
        <v>53</v>
      </c>
    </row>
    <row r="2468">
      <c r="A2468" t="n">
        <v>431</v>
      </c>
      <c r="B2468" t="inlineStr">
        <is>
          <t>Gestión de casos de salud que impactan a los colaboradores</t>
        </is>
      </c>
      <c r="C2468" t="inlineStr">
        <is>
          <t>GESTIÓN DE SEGURIDAD Y SALUD EN EL TRABAJO</t>
        </is>
      </c>
      <c r="D2468" t="inlineStr">
        <is>
          <t>Semestral</t>
        </is>
      </c>
      <c r="E2468" t="inlineStr">
        <is>
          <t>Positivo</t>
        </is>
      </c>
      <c r="F2468" s="134" t="n">
        <v>45382</v>
      </c>
      <c r="G2468" t="inlineStr">
        <is>
          <t>431-2024-03-31</t>
        </is>
      </c>
      <c r="H2468" t="inlineStr">
        <is>
          <t>TCICC</t>
        </is>
      </c>
      <c r="I2468" t="inlineStr">
        <is>
          <t>Total de colaboradores identificados con condiciones</t>
        </is>
      </c>
      <c r="J2468" t="n">
        <v>53</v>
      </c>
    </row>
    <row r="2469">
      <c r="A2469" t="n">
        <v>431</v>
      </c>
      <c r="B2469" t="inlineStr">
        <is>
          <t>Gestión de casos de salud que impactan a los colaboradores</t>
        </is>
      </c>
      <c r="C2469" t="inlineStr">
        <is>
          <t>GESTIÓN DE SEGURIDAD Y SALUD EN EL TRABAJO</t>
        </is>
      </c>
      <c r="D2469" t="inlineStr">
        <is>
          <t>Semestral</t>
        </is>
      </c>
      <c r="E2469" t="inlineStr">
        <is>
          <t>Positivo</t>
        </is>
      </c>
      <c r="F2469" s="134" t="n">
        <v>45473</v>
      </c>
      <c r="G2469" t="inlineStr">
        <is>
          <t>431-2024-06-30</t>
        </is>
      </c>
      <c r="H2469" t="inlineStr">
        <is>
          <t>TCCS</t>
        </is>
      </c>
      <c r="I2469" t="inlineStr">
        <is>
          <t>Total de colaboradores con seguimiento</t>
        </is>
      </c>
      <c r="J2469" t="n">
        <v>12</v>
      </c>
    </row>
    <row r="2470">
      <c r="A2470" t="n">
        <v>431</v>
      </c>
      <c r="B2470" t="inlineStr">
        <is>
          <t>Gestión de casos de salud que impactan a los colaboradores</t>
        </is>
      </c>
      <c r="C2470" t="inlineStr">
        <is>
          <t>GESTIÓN DE SEGURIDAD Y SALUD EN EL TRABAJO</t>
        </is>
      </c>
      <c r="D2470" t="inlineStr">
        <is>
          <t>Semestral</t>
        </is>
      </c>
      <c r="E2470" t="inlineStr">
        <is>
          <t>Positivo</t>
        </is>
      </c>
      <c r="F2470" s="134" t="n">
        <v>45473</v>
      </c>
      <c r="G2470" t="inlineStr">
        <is>
          <t>431-2024-06-30</t>
        </is>
      </c>
      <c r="H2470" t="inlineStr">
        <is>
          <t>TCICC</t>
        </is>
      </c>
      <c r="I2470" t="inlineStr">
        <is>
          <t>Total de colaboradores identificados con condiciones</t>
        </is>
      </c>
      <c r="J2470" t="n">
        <v>12</v>
      </c>
    </row>
    <row r="2471">
      <c r="A2471" t="n">
        <v>431</v>
      </c>
      <c r="B2471" t="inlineStr">
        <is>
          <t>Gestión de casos de salud que impactan a los colaboradores</t>
        </is>
      </c>
      <c r="C2471" t="inlineStr">
        <is>
          <t>GESTIÓN DE SEGURIDAD Y SALUD EN EL TRABAJO</t>
        </is>
      </c>
      <c r="D2471" t="inlineStr">
        <is>
          <t>Semestral</t>
        </is>
      </c>
      <c r="E2471" t="inlineStr">
        <is>
          <t>Positivo</t>
        </is>
      </c>
      <c r="F2471" s="134" t="n">
        <v>45565</v>
      </c>
      <c r="G2471" t="inlineStr">
        <is>
          <t>431-2024-09-30</t>
        </is>
      </c>
      <c r="H2471" t="inlineStr">
        <is>
          <t>TCCS</t>
        </is>
      </c>
      <c r="I2471" t="inlineStr">
        <is>
          <t>Total de colaboradores con seguimiento</t>
        </is>
      </c>
      <c r="J2471" t="n">
        <v>8</v>
      </c>
    </row>
    <row r="2472">
      <c r="A2472" t="n">
        <v>431</v>
      </c>
      <c r="B2472" t="inlineStr">
        <is>
          <t>Gestión de casos de salud que impactan a los colaboradores</t>
        </is>
      </c>
      <c r="C2472" t="inlineStr">
        <is>
          <t>GESTIÓN DE SEGURIDAD Y SALUD EN EL TRABAJO</t>
        </is>
      </c>
      <c r="D2472" t="inlineStr">
        <is>
          <t>Semestral</t>
        </is>
      </c>
      <c r="E2472" t="inlineStr">
        <is>
          <t>Positivo</t>
        </is>
      </c>
      <c r="F2472" s="134" t="n">
        <v>45565</v>
      </c>
      <c r="G2472" t="inlineStr">
        <is>
          <t>431-2024-09-30</t>
        </is>
      </c>
      <c r="H2472" t="inlineStr">
        <is>
          <t>TCICC</t>
        </is>
      </c>
      <c r="I2472" t="inlineStr">
        <is>
          <t>Total de colaboradores identificados con condiciones</t>
        </is>
      </c>
      <c r="J2472" t="n">
        <v>8</v>
      </c>
    </row>
    <row r="2473">
      <c r="A2473" t="n">
        <v>431</v>
      </c>
      <c r="B2473" t="inlineStr">
        <is>
          <t>Gestión de casos de salud que impactan a los colaboradores</t>
        </is>
      </c>
      <c r="C2473" t="inlineStr">
        <is>
          <t>GESTIÓN DE SEGURIDAD Y SALUD EN EL TRABAJO</t>
        </is>
      </c>
      <c r="D2473" t="inlineStr">
        <is>
          <t>Semestral</t>
        </is>
      </c>
      <c r="E2473" t="inlineStr">
        <is>
          <t>Positivo</t>
        </is>
      </c>
      <c r="F2473" s="134" t="n">
        <v>45657</v>
      </c>
      <c r="G2473" t="inlineStr">
        <is>
          <t>431-2024-12-31</t>
        </is>
      </c>
      <c r="H2473" t="inlineStr">
        <is>
          <t>TCCS</t>
        </is>
      </c>
      <c r="I2473" t="inlineStr">
        <is>
          <t>Total de colaboradores con seguimiento</t>
        </is>
      </c>
      <c r="J2473" t="n">
        <v>41</v>
      </c>
    </row>
    <row r="2474">
      <c r="A2474" t="n">
        <v>431</v>
      </c>
      <c r="B2474" t="inlineStr">
        <is>
          <t>Gestión de casos de salud que impactan a los colaboradores</t>
        </is>
      </c>
      <c r="C2474" t="inlineStr">
        <is>
          <t>GESTIÓN DE SEGURIDAD Y SALUD EN EL TRABAJO</t>
        </is>
      </c>
      <c r="D2474" t="inlineStr">
        <is>
          <t>Semestral</t>
        </is>
      </c>
      <c r="E2474" t="inlineStr">
        <is>
          <t>Positivo</t>
        </is>
      </c>
      <c r="F2474" s="134" t="n">
        <v>45657</v>
      </c>
      <c r="G2474" t="inlineStr">
        <is>
          <t>431-2024-12-31</t>
        </is>
      </c>
      <c r="H2474" t="inlineStr">
        <is>
          <t>TCICC</t>
        </is>
      </c>
      <c r="I2474" t="inlineStr">
        <is>
          <t>Total de colaboradores identificados con condiciones</t>
        </is>
      </c>
      <c r="J2474" t="n">
        <v>41</v>
      </c>
    </row>
    <row r="2475">
      <c r="A2475" t="n">
        <v>431</v>
      </c>
      <c r="B2475" t="inlineStr">
        <is>
          <t>Gestión de casos de salud que impactan a los colaboradores</t>
        </is>
      </c>
      <c r="C2475" t="inlineStr">
        <is>
          <t>GESTIÓN DE SEGURIDAD Y SALUD EN EL TRABAJO</t>
        </is>
      </c>
      <c r="D2475" t="inlineStr">
        <is>
          <t>Semestral</t>
        </is>
      </c>
      <c r="E2475" t="inlineStr">
        <is>
          <t>Positivo</t>
        </is>
      </c>
      <c r="F2475" s="134" t="n">
        <v>45747</v>
      </c>
      <c r="G2475" t="inlineStr">
        <is>
          <t>431-2025-03-31</t>
        </is>
      </c>
      <c r="H2475" t="inlineStr">
        <is>
          <t>TCCS</t>
        </is>
      </c>
      <c r="I2475" t="inlineStr">
        <is>
          <t>Total de colaboradores con seguimiento</t>
        </is>
      </c>
      <c r="J2475" t="n">
        <v>54</v>
      </c>
    </row>
    <row r="2476">
      <c r="A2476" t="n">
        <v>431</v>
      </c>
      <c r="B2476" t="inlineStr">
        <is>
          <t>Gestión de casos de salud que impactan a los colaboradores</t>
        </is>
      </c>
      <c r="C2476" t="inlineStr">
        <is>
          <t>GESTIÓN DE SEGURIDAD Y SALUD EN EL TRABAJO</t>
        </is>
      </c>
      <c r="D2476" t="inlineStr">
        <is>
          <t>Semestral</t>
        </is>
      </c>
      <c r="E2476" t="inlineStr">
        <is>
          <t>Positivo</t>
        </is>
      </c>
      <c r="F2476" s="134" t="n">
        <v>45747</v>
      </c>
      <c r="G2476" t="inlineStr">
        <is>
          <t>431-2025-03-31</t>
        </is>
      </c>
      <c r="H2476" t="inlineStr">
        <is>
          <t>TCICC</t>
        </is>
      </c>
      <c r="I2476" t="inlineStr">
        <is>
          <t>Total de colaboradores identificados con condiciones</t>
        </is>
      </c>
      <c r="J2476" t="n">
        <v>54</v>
      </c>
    </row>
    <row r="2477">
      <c r="A2477" t="n">
        <v>431</v>
      </c>
      <c r="B2477" t="inlineStr">
        <is>
          <t>Gestión de casos de salud que impactan a los colaboradores</t>
        </is>
      </c>
      <c r="C2477" t="inlineStr">
        <is>
          <t>GESTIÓN DE SEGURIDAD Y SALUD EN EL TRABAJO</t>
        </is>
      </c>
      <c r="D2477" t="inlineStr">
        <is>
          <t>Semestral</t>
        </is>
      </c>
      <c r="E2477" t="inlineStr">
        <is>
          <t>Positivo</t>
        </is>
      </c>
      <c r="F2477" s="134" t="n">
        <v>45838</v>
      </c>
      <c r="G2477" t="inlineStr">
        <is>
          <t>431-2025-06-30</t>
        </is>
      </c>
      <c r="H2477" t="inlineStr">
        <is>
          <t>TCCS</t>
        </is>
      </c>
      <c r="I2477" t="inlineStr">
        <is>
          <t>Total de colaboradores con seguimiento</t>
        </is>
      </c>
      <c r="J2477" t="n">
        <v>54</v>
      </c>
    </row>
    <row r="2478">
      <c r="A2478" t="n">
        <v>431</v>
      </c>
      <c r="B2478" t="inlineStr">
        <is>
          <t>Gestión de casos de salud que impactan a los colaboradores</t>
        </is>
      </c>
      <c r="C2478" t="inlineStr">
        <is>
          <t>GESTIÓN DE SEGURIDAD Y SALUD EN EL TRABAJO</t>
        </is>
      </c>
      <c r="D2478" t="inlineStr">
        <is>
          <t>Semestral</t>
        </is>
      </c>
      <c r="E2478" t="inlineStr">
        <is>
          <t>Positivo</t>
        </is>
      </c>
      <c r="F2478" s="134" t="n">
        <v>45838</v>
      </c>
      <c r="G2478" t="inlineStr">
        <is>
          <t>431-2025-06-30</t>
        </is>
      </c>
      <c r="H2478" t="inlineStr">
        <is>
          <t>TCICC</t>
        </is>
      </c>
      <c r="I2478" t="inlineStr">
        <is>
          <t>Total de colaboradores identificados con condiciones</t>
        </is>
      </c>
      <c r="J2478" t="n">
        <v>54</v>
      </c>
    </row>
    <row r="2479">
      <c r="A2479" t="n">
        <v>431</v>
      </c>
      <c r="B2479" t="inlineStr">
        <is>
          <t>Gestión de casos de salud que impactan a los colaboradores</t>
        </is>
      </c>
      <c r="C2479" t="inlineStr">
        <is>
          <t>GESTIÓN DE SEGURIDAD Y SALUD EN EL TRABAJO</t>
        </is>
      </c>
      <c r="D2479" t="inlineStr">
        <is>
          <t>Semestral</t>
        </is>
      </c>
      <c r="E2479" t="inlineStr">
        <is>
          <t>Positivo</t>
        </is>
      </c>
      <c r="F2479" s="134" t="n">
        <v>45930</v>
      </c>
      <c r="G2479" t="inlineStr">
        <is>
          <t>431-2025-09-30</t>
        </is>
      </c>
      <c r="H2479" t="inlineStr">
        <is>
          <t>TCCS</t>
        </is>
      </c>
      <c r="I2479" t="inlineStr">
        <is>
          <t>Total de colaboradores con seguimiento</t>
        </is>
      </c>
      <c r="J2479" t="n">
        <v>50</v>
      </c>
    </row>
    <row r="2480">
      <c r="A2480" t="n">
        <v>431</v>
      </c>
      <c r="B2480" t="inlineStr">
        <is>
          <t>Gestión de casos de salud que impactan a los colaboradores</t>
        </is>
      </c>
      <c r="C2480" t="inlineStr">
        <is>
          <t>GESTIÓN DE SEGURIDAD Y SALUD EN EL TRABAJO</t>
        </is>
      </c>
      <c r="D2480" t="inlineStr">
        <is>
          <t>Semestral</t>
        </is>
      </c>
      <c r="E2480" t="inlineStr">
        <is>
          <t>Positivo</t>
        </is>
      </c>
      <c r="F2480" s="134" t="n">
        <v>45930</v>
      </c>
      <c r="G2480" t="inlineStr">
        <is>
          <t>431-2025-09-30</t>
        </is>
      </c>
      <c r="H2480" t="inlineStr">
        <is>
          <t>TCICC</t>
        </is>
      </c>
      <c r="I2480" t="inlineStr">
        <is>
          <t>Total de colaboradores identificados con condiciones</t>
        </is>
      </c>
      <c r="J2480" t="n">
        <v>50</v>
      </c>
    </row>
    <row r="2481">
      <c r="A2481" t="n">
        <v>431</v>
      </c>
      <c r="B2481" t="inlineStr">
        <is>
          <t>Gestión de casos de salud que impactan a los colaboradores</t>
        </is>
      </c>
      <c r="C2481" t="inlineStr">
        <is>
          <t>GESTIÓN DE SEGURIDAD Y SALUD EN EL TRABAJO</t>
        </is>
      </c>
      <c r="D2481" t="inlineStr">
        <is>
          <t>Semestral</t>
        </is>
      </c>
      <c r="E2481" t="inlineStr">
        <is>
          <t>Positivo</t>
        </is>
      </c>
      <c r="F2481" s="134" t="n">
        <v>46022</v>
      </c>
      <c r="G2481" t="inlineStr">
        <is>
          <t>431-2025-12-31</t>
        </is>
      </c>
      <c r="H2481" t="inlineStr">
        <is>
          <t>TCCS</t>
        </is>
      </c>
      <c r="I2481" t="inlineStr">
        <is>
          <t>Total de colaboradores con seguimiento</t>
        </is>
      </c>
      <c r="J2481" t="n">
        <v>55</v>
      </c>
    </row>
    <row r="2482">
      <c r="A2482" t="n">
        <v>431</v>
      </c>
      <c r="B2482" t="inlineStr">
        <is>
          <t>Gestión de casos de salud que impactan a los colaboradores</t>
        </is>
      </c>
      <c r="C2482" t="inlineStr">
        <is>
          <t>GESTIÓN DE SEGURIDAD Y SALUD EN EL TRABAJO</t>
        </is>
      </c>
      <c r="D2482" t="inlineStr">
        <is>
          <t>Semestral</t>
        </is>
      </c>
      <c r="E2482" t="inlineStr">
        <is>
          <t>Positivo</t>
        </is>
      </c>
      <c r="F2482" s="134" t="n">
        <v>46022</v>
      </c>
      <c r="G2482" t="inlineStr">
        <is>
          <t>431-2025-12-31</t>
        </is>
      </c>
      <c r="H2482" t="inlineStr">
        <is>
          <t>TCICC</t>
        </is>
      </c>
      <c r="I2482" t="inlineStr">
        <is>
          <t>Total de colaboradores identificados con condiciones</t>
        </is>
      </c>
      <c r="J2482" t="n">
        <v>55</v>
      </c>
    </row>
    <row r="2483">
      <c r="A2483" t="n">
        <v>437</v>
      </c>
      <c r="B2483" t="inlineStr">
        <is>
          <t>Nivel de Satisfacción Servicios Prestados - Riesgos</t>
        </is>
      </c>
      <c r="C2483" t="inlineStr">
        <is>
          <t>GESTIÓN DE RIESGOS</t>
        </is>
      </c>
      <c r="D2483" t="inlineStr">
        <is>
          <t>Anual</t>
        </is>
      </c>
      <c r="E2483" t="inlineStr">
        <is>
          <t>Positivo</t>
        </is>
      </c>
      <c r="F2483" s="134" t="n">
        <v>45291</v>
      </c>
      <c r="G2483" t="inlineStr">
        <is>
          <t>437-2023-12-31</t>
        </is>
      </c>
      <c r="H2483" t="inlineStr">
        <is>
          <t>NSGR</t>
        </is>
      </c>
      <c r="I2483" t="inlineStr">
        <is>
          <t>Nivel de satisfacción gestión de riesgos</t>
        </is>
      </c>
      <c r="J2483" t="n">
        <v>96</v>
      </c>
    </row>
    <row r="2484">
      <c r="A2484" t="n">
        <v>437</v>
      </c>
      <c r="B2484" t="inlineStr">
        <is>
          <t>Nivel de Satisfacción Servicios Prestados - Riesgos</t>
        </is>
      </c>
      <c r="C2484" t="inlineStr">
        <is>
          <t>GESTIÓN DE RIESGOS</t>
        </is>
      </c>
      <c r="D2484" t="inlineStr">
        <is>
          <t>Anual</t>
        </is>
      </c>
      <c r="E2484" t="inlineStr">
        <is>
          <t>Positivo</t>
        </is>
      </c>
      <c r="F2484" s="134" t="n">
        <v>45657</v>
      </c>
      <c r="G2484" t="inlineStr">
        <is>
          <t>437-2024-12-31</t>
        </is>
      </c>
      <c r="H2484" t="inlineStr">
        <is>
          <t>NSGR</t>
        </is>
      </c>
      <c r="I2484" t="inlineStr">
        <is>
          <t>Nivel de satisfacción gestión de riesgos</t>
        </is>
      </c>
      <c r="J2484" t="n">
        <v>84</v>
      </c>
    </row>
    <row r="2485">
      <c r="A2485" t="n">
        <v>437</v>
      </c>
      <c r="B2485" t="inlineStr">
        <is>
          <t>Nivel de Satisfacción Servicios Prestados - Riesgos</t>
        </is>
      </c>
      <c r="C2485" t="inlineStr">
        <is>
          <t>GESTIÓN DE RIESGOS</t>
        </is>
      </c>
      <c r="D2485" t="inlineStr">
        <is>
          <t>Anual</t>
        </is>
      </c>
      <c r="E2485" t="inlineStr">
        <is>
          <t>Positivo</t>
        </is>
      </c>
      <c r="F2485" s="134" t="n">
        <v>46022</v>
      </c>
      <c r="G2485" t="inlineStr">
        <is>
          <t>437-2025-12-31</t>
        </is>
      </c>
      <c r="H2485" t="inlineStr">
        <is>
          <t>NSGR</t>
        </is>
      </c>
      <c r="I2485" t="inlineStr">
        <is>
          <t>Nivel de satisfacción gestión de riesgos</t>
        </is>
      </c>
      <c r="J2485" t="n">
        <v>99</v>
      </c>
    </row>
    <row r="2486">
      <c r="A2486" t="n">
        <v>444</v>
      </c>
      <c r="B2486" t="inlineStr">
        <is>
          <t>CES Proceso de grados</t>
        </is>
      </c>
      <c r="C2486" t="inlineStr">
        <is>
          <t>Registro y Control</t>
        </is>
      </c>
      <c r="D2486" t="inlineStr">
        <is>
          <t>Trimestral</t>
        </is>
      </c>
      <c r="E2486" t="inlineStr">
        <is>
          <t>Negativo</t>
        </is>
      </c>
      <c r="F2486" s="134" t="n">
        <v>45657</v>
      </c>
      <c r="G2486" t="inlineStr">
        <is>
          <t>444-2024-12-31</t>
        </is>
      </c>
      <c r="H2486" t="inlineStr">
        <is>
          <t>CESPGR</t>
        </is>
      </c>
      <c r="I2486" t="inlineStr">
        <is>
          <t>CES Proceso de grados</t>
        </is>
      </c>
      <c r="J2486" t="n">
        <v>2.1</v>
      </c>
    </row>
    <row r="2487">
      <c r="A2487" t="n">
        <v>444</v>
      </c>
      <c r="B2487" t="inlineStr">
        <is>
          <t>CES Proceso de grados</t>
        </is>
      </c>
      <c r="C2487" t="inlineStr">
        <is>
          <t>Registro y Control</t>
        </is>
      </c>
      <c r="D2487" t="inlineStr">
        <is>
          <t>Trimestral</t>
        </is>
      </c>
      <c r="E2487" t="inlineStr">
        <is>
          <t>Negativo</t>
        </is>
      </c>
      <c r="F2487" s="134" t="n">
        <v>45838</v>
      </c>
      <c r="G2487" t="inlineStr">
        <is>
          <t>444-2025-06-30</t>
        </is>
      </c>
      <c r="H2487" t="inlineStr">
        <is>
          <t>CESPGR</t>
        </is>
      </c>
      <c r="I2487" t="inlineStr">
        <is>
          <t>CES Proceso de grados</t>
        </is>
      </c>
      <c r="J2487" t="n">
        <v>1.6</v>
      </c>
    </row>
    <row r="2488">
      <c r="A2488" t="n">
        <v>444</v>
      </c>
      <c r="B2488" t="inlineStr">
        <is>
          <t>CES Proceso de grados</t>
        </is>
      </c>
      <c r="C2488" t="inlineStr">
        <is>
          <t>Registro y Control</t>
        </is>
      </c>
      <c r="D2488" t="inlineStr">
        <is>
          <t>Trimestral</t>
        </is>
      </c>
      <c r="E2488" t="inlineStr">
        <is>
          <t>Negativo</t>
        </is>
      </c>
      <c r="F2488" s="134" t="n">
        <v>46022</v>
      </c>
      <c r="G2488" t="inlineStr">
        <is>
          <t>444-2025-12-31</t>
        </is>
      </c>
      <c r="H2488" t="inlineStr">
        <is>
          <t>CESPGR</t>
        </is>
      </c>
      <c r="I2488" t="inlineStr">
        <is>
          <t>CES Proceso de grados</t>
        </is>
      </c>
      <c r="J2488" t="n">
        <v>1.7</v>
      </c>
    </row>
    <row r="2489">
      <c r="A2489" t="n">
        <v>445</v>
      </c>
      <c r="B2489" t="inlineStr">
        <is>
          <t>Satisfacción del proceso de grados virtual</t>
        </is>
      </c>
      <c r="C2489" t="inlineStr">
        <is>
          <t>Registro y Control</t>
        </is>
      </c>
      <c r="D2489" t="inlineStr">
        <is>
          <t>Trimestral</t>
        </is>
      </c>
      <c r="E2489" t="inlineStr">
        <is>
          <t>Positivo</t>
        </is>
      </c>
      <c r="F2489" s="134" t="n">
        <v>45473</v>
      </c>
      <c r="G2489" t="inlineStr">
        <is>
          <t>445-2024-06-30</t>
        </is>
      </c>
      <c r="H2489" t="inlineStr">
        <is>
          <t>RESPGV</t>
        </is>
      </c>
      <c r="I2489" t="inlineStr">
        <is>
          <t>Resultado de la encuesta de satisfacción del proceso de grado virtual</t>
        </is>
      </c>
      <c r="J2489" t="n">
        <v>55.2</v>
      </c>
    </row>
    <row r="2490">
      <c r="A2490" t="n">
        <v>445</v>
      </c>
      <c r="B2490" t="inlineStr">
        <is>
          <t>Satisfacción del proceso de grados virtual</t>
        </is>
      </c>
      <c r="C2490" t="inlineStr">
        <is>
          <t>Registro y Control</t>
        </is>
      </c>
      <c r="D2490" t="inlineStr">
        <is>
          <t>Trimestral</t>
        </is>
      </c>
      <c r="E2490" t="inlineStr">
        <is>
          <t>Positivo</t>
        </is>
      </c>
      <c r="F2490" s="134" t="n">
        <v>45657</v>
      </c>
      <c r="G2490" t="inlineStr">
        <is>
          <t>445-2024-12-31</t>
        </is>
      </c>
      <c r="H2490" t="inlineStr">
        <is>
          <t>RESPGV</t>
        </is>
      </c>
      <c r="I2490" t="inlineStr">
        <is>
          <t>Resultado de la encuesta de satisfacción del proceso de grado virtual</t>
        </is>
      </c>
      <c r="J2490" t="n">
        <v>86.5</v>
      </c>
    </row>
    <row r="2491">
      <c r="A2491" t="n">
        <v>445</v>
      </c>
      <c r="B2491" t="inlineStr">
        <is>
          <t>Satisfacción del proceso de grados virtual</t>
        </is>
      </c>
      <c r="C2491" t="inlineStr">
        <is>
          <t>Registro y Control</t>
        </is>
      </c>
      <c r="D2491" t="inlineStr">
        <is>
          <t>Trimestral</t>
        </is>
      </c>
      <c r="E2491" t="inlineStr">
        <is>
          <t>Positivo</t>
        </is>
      </c>
      <c r="F2491" s="134" t="n">
        <v>45838</v>
      </c>
      <c r="G2491" t="inlineStr">
        <is>
          <t>445-2025-06-30</t>
        </is>
      </c>
      <c r="H2491" t="inlineStr">
        <is>
          <t>RESPGV</t>
        </is>
      </c>
      <c r="I2491" t="inlineStr">
        <is>
          <t>Resultado de la encuesta de satisfacción del proceso de grado virtual</t>
        </is>
      </c>
      <c r="J2491" t="n">
        <v>75.7</v>
      </c>
    </row>
    <row r="2492">
      <c r="A2492" t="n">
        <v>445</v>
      </c>
      <c r="B2492" t="inlineStr">
        <is>
          <t>Satisfacción del proceso de grados virtual</t>
        </is>
      </c>
      <c r="C2492" t="inlineStr">
        <is>
          <t>Registro y Control</t>
        </is>
      </c>
      <c r="D2492" t="inlineStr">
        <is>
          <t>Trimestral</t>
        </is>
      </c>
      <c r="E2492" t="inlineStr">
        <is>
          <t>Positivo</t>
        </is>
      </c>
      <c r="F2492" s="134" t="n">
        <v>46022</v>
      </c>
      <c r="G2492" t="inlineStr">
        <is>
          <t>445-2025-12-31</t>
        </is>
      </c>
      <c r="H2492" t="inlineStr">
        <is>
          <t>RESPGV</t>
        </is>
      </c>
      <c r="I2492" t="inlineStr">
        <is>
          <t>Resultado de la encuesta de satisfacción del proceso de grado virtual</t>
        </is>
      </c>
      <c r="J2492" t="n">
        <v>85.3</v>
      </c>
    </row>
    <row r="2493">
      <c r="A2493" t="n">
        <v>447</v>
      </c>
      <c r="B2493" t="inlineStr">
        <is>
          <t>Participación en actividades culturales</t>
        </is>
      </c>
      <c r="C2493" t="inlineStr">
        <is>
          <t>Biblioteca Institucional</t>
        </is>
      </c>
      <c r="D2493" t="inlineStr">
        <is>
          <t>Trimestral</t>
        </is>
      </c>
      <c r="E2493" t="inlineStr">
        <is>
          <t>Positivo</t>
        </is>
      </c>
      <c r="F2493" s="134" t="n">
        <v>45473</v>
      </c>
      <c r="G2493" t="inlineStr">
        <is>
          <t>447-2024-06-30</t>
        </is>
      </c>
      <c r="H2493" t="inlineStr">
        <is>
          <t>NPPAA</t>
        </is>
      </c>
      <c r="I2493" t="inlineStr">
        <is>
          <t>N Participantes periodo año actual</t>
        </is>
      </c>
      <c r="J2493" t="n">
        <v>3639</v>
      </c>
    </row>
    <row r="2494">
      <c r="A2494" t="n">
        <v>447</v>
      </c>
      <c r="B2494" t="inlineStr">
        <is>
          <t>Participación en actividades culturales</t>
        </is>
      </c>
      <c r="C2494" t="inlineStr">
        <is>
          <t>Biblioteca Institucional</t>
        </is>
      </c>
      <c r="D2494" t="inlineStr">
        <is>
          <t>Trimestral</t>
        </is>
      </c>
      <c r="E2494" t="inlineStr">
        <is>
          <t>Positivo</t>
        </is>
      </c>
      <c r="F2494" s="134" t="n">
        <v>45473</v>
      </c>
      <c r="G2494" t="inlineStr">
        <is>
          <t>447-2024-06-30</t>
        </is>
      </c>
      <c r="H2494" t="inlineStr">
        <is>
          <t>NPPAAN</t>
        </is>
      </c>
      <c r="I2494" t="inlineStr">
        <is>
          <t>N Participantes periodo año anterior</t>
        </is>
      </c>
      <c r="J2494" t="n">
        <v>2777</v>
      </c>
    </row>
    <row r="2495">
      <c r="A2495" t="n">
        <v>447</v>
      </c>
      <c r="B2495" t="inlineStr">
        <is>
          <t>Participación en actividades culturales</t>
        </is>
      </c>
      <c r="C2495" t="inlineStr">
        <is>
          <t>Biblioteca Institucional</t>
        </is>
      </c>
      <c r="D2495" t="inlineStr">
        <is>
          <t>Trimestral</t>
        </is>
      </c>
      <c r="E2495" t="inlineStr">
        <is>
          <t>Positivo</t>
        </is>
      </c>
      <c r="F2495" s="134" t="n">
        <v>45657</v>
      </c>
      <c r="G2495" t="inlineStr">
        <is>
          <t>447-2024-12-31</t>
        </is>
      </c>
      <c r="H2495" t="inlineStr">
        <is>
          <t>NPPAA</t>
        </is>
      </c>
      <c r="I2495" t="inlineStr">
        <is>
          <t>N Participantes periodo año actual</t>
        </is>
      </c>
      <c r="J2495" t="n">
        <v>6542</v>
      </c>
    </row>
    <row r="2496">
      <c r="A2496" t="n">
        <v>447</v>
      </c>
      <c r="B2496" t="inlineStr">
        <is>
          <t>Participación en actividades culturales</t>
        </is>
      </c>
      <c r="C2496" t="inlineStr">
        <is>
          <t>Biblioteca Institucional</t>
        </is>
      </c>
      <c r="D2496" t="inlineStr">
        <is>
          <t>Trimestral</t>
        </is>
      </c>
      <c r="E2496" t="inlineStr">
        <is>
          <t>Positivo</t>
        </is>
      </c>
      <c r="F2496" s="134" t="n">
        <v>45657</v>
      </c>
      <c r="G2496" t="inlineStr">
        <is>
          <t>447-2024-12-31</t>
        </is>
      </c>
      <c r="H2496" t="inlineStr">
        <is>
          <t>NPPAAN</t>
        </is>
      </c>
      <c r="I2496" t="inlineStr">
        <is>
          <t>N Participantes periodo año anterior</t>
        </is>
      </c>
      <c r="J2496" t="n">
        <v>5632</v>
      </c>
    </row>
    <row r="2497">
      <c r="A2497" t="n">
        <v>447</v>
      </c>
      <c r="B2497" t="inlineStr">
        <is>
          <t>Participación en actividades culturales</t>
        </is>
      </c>
      <c r="C2497" t="inlineStr">
        <is>
          <t>Biblioteca Institucional</t>
        </is>
      </c>
      <c r="D2497" t="inlineStr">
        <is>
          <t>Trimestral</t>
        </is>
      </c>
      <c r="E2497" t="inlineStr">
        <is>
          <t>Positivo</t>
        </is>
      </c>
      <c r="F2497" s="134" t="n">
        <v>45838</v>
      </c>
      <c r="G2497" t="inlineStr">
        <is>
          <t>447-2025-06-30</t>
        </is>
      </c>
      <c r="H2497" t="inlineStr">
        <is>
          <t>NPPAA</t>
        </is>
      </c>
      <c r="I2497" t="inlineStr">
        <is>
          <t>N Participantes periodo año actual</t>
        </is>
      </c>
      <c r="J2497" t="n">
        <v>4241</v>
      </c>
    </row>
    <row r="2498">
      <c r="A2498" t="n">
        <v>447</v>
      </c>
      <c r="B2498" t="inlineStr">
        <is>
          <t>Participación en actividades culturales</t>
        </is>
      </c>
      <c r="C2498" t="inlineStr">
        <is>
          <t>Biblioteca Institucional</t>
        </is>
      </c>
      <c r="D2498" t="inlineStr">
        <is>
          <t>Trimestral</t>
        </is>
      </c>
      <c r="E2498" t="inlineStr">
        <is>
          <t>Positivo</t>
        </is>
      </c>
      <c r="F2498" s="134" t="n">
        <v>45838</v>
      </c>
      <c r="G2498" t="inlineStr">
        <is>
          <t>447-2025-06-30</t>
        </is>
      </c>
      <c r="H2498" t="inlineStr">
        <is>
          <t>NPPAAN</t>
        </is>
      </c>
      <c r="I2498" t="inlineStr">
        <is>
          <t>N Participantes periodo año anterior</t>
        </is>
      </c>
      <c r="J2498" t="n">
        <v>3639</v>
      </c>
    </row>
    <row r="2499">
      <c r="A2499" t="n">
        <v>447</v>
      </c>
      <c r="B2499" t="inlineStr">
        <is>
          <t>Participación en actividades culturales</t>
        </is>
      </c>
      <c r="C2499" t="inlineStr">
        <is>
          <t>Biblioteca Institucional</t>
        </is>
      </c>
      <c r="D2499" t="inlineStr">
        <is>
          <t>Trimestral</t>
        </is>
      </c>
      <c r="E2499" t="inlineStr">
        <is>
          <t>Positivo</t>
        </is>
      </c>
      <c r="F2499" s="134" t="n">
        <v>46022</v>
      </c>
      <c r="G2499" t="inlineStr">
        <is>
          <t>447-2025-12-31</t>
        </is>
      </c>
      <c r="H2499" t="inlineStr">
        <is>
          <t>NPPAA</t>
        </is>
      </c>
      <c r="I2499" t="inlineStr">
        <is>
          <t>N Participantes periodo año actual</t>
        </is>
      </c>
      <c r="J2499" t="n">
        <v>7524</v>
      </c>
    </row>
    <row r="2500">
      <c r="A2500" t="n">
        <v>447</v>
      </c>
      <c r="B2500" t="inlineStr">
        <is>
          <t>Participación en actividades culturales</t>
        </is>
      </c>
      <c r="C2500" t="inlineStr">
        <is>
          <t>Biblioteca Institucional</t>
        </is>
      </c>
      <c r="D2500" t="inlineStr">
        <is>
          <t>Trimestral</t>
        </is>
      </c>
      <c r="E2500" t="inlineStr">
        <is>
          <t>Positivo</t>
        </is>
      </c>
      <c r="F2500" s="134" t="n">
        <v>46022</v>
      </c>
      <c r="G2500" t="inlineStr">
        <is>
          <t>447-2025-12-31</t>
        </is>
      </c>
      <c r="H2500" t="inlineStr">
        <is>
          <t>NPPAAN</t>
        </is>
      </c>
      <c r="I2500" t="inlineStr">
        <is>
          <t>N Participantes periodo año anterior</t>
        </is>
      </c>
      <c r="J2500" t="n">
        <v>6542</v>
      </c>
    </row>
    <row r="2501">
      <c r="A2501" t="n">
        <v>448</v>
      </c>
      <c r="B2501" t="inlineStr">
        <is>
          <t>Participación en actividades de formación</t>
        </is>
      </c>
      <c r="C2501" t="inlineStr">
        <is>
          <t>Biblioteca Institucional</t>
        </is>
      </c>
      <c r="D2501" t="inlineStr">
        <is>
          <t>Trimestral</t>
        </is>
      </c>
      <c r="E2501" t="inlineStr">
        <is>
          <t>Positivo</t>
        </is>
      </c>
      <c r="F2501" s="134" t="n">
        <v>45473</v>
      </c>
      <c r="G2501" t="inlineStr">
        <is>
          <t>448-2024-06-30</t>
        </is>
      </c>
      <c r="H2501" t="inlineStr">
        <is>
          <t>NPPAAC</t>
        </is>
      </c>
      <c r="I2501" t="inlineStr">
        <is>
          <t>N Participantes periodo año actual</t>
        </is>
      </c>
      <c r="J2501" t="n">
        <v>4944</v>
      </c>
    </row>
    <row r="2502">
      <c r="A2502" t="n">
        <v>448</v>
      </c>
      <c r="B2502" t="inlineStr">
        <is>
          <t>Participación en actividades de formación</t>
        </is>
      </c>
      <c r="C2502" t="inlineStr">
        <is>
          <t>Biblioteca Institucional</t>
        </is>
      </c>
      <c r="D2502" t="inlineStr">
        <is>
          <t>Trimestral</t>
        </is>
      </c>
      <c r="E2502" t="inlineStr">
        <is>
          <t>Positivo</t>
        </is>
      </c>
      <c r="F2502" s="134" t="n">
        <v>45473</v>
      </c>
      <c r="G2502" t="inlineStr">
        <is>
          <t>448-2024-06-30</t>
        </is>
      </c>
      <c r="H2502" t="inlineStr">
        <is>
          <t>NPPAANT</t>
        </is>
      </c>
      <c r="I2502" t="inlineStr">
        <is>
          <t>N Participantes periodo año anterior</t>
        </is>
      </c>
      <c r="J2502" t="n">
        <v>4157</v>
      </c>
    </row>
    <row r="2503">
      <c r="A2503" t="n">
        <v>448</v>
      </c>
      <c r="B2503" t="inlineStr">
        <is>
          <t>Participación en actividades de formación</t>
        </is>
      </c>
      <c r="C2503" t="inlineStr">
        <is>
          <t>Biblioteca Institucional</t>
        </is>
      </c>
      <c r="D2503" t="inlineStr">
        <is>
          <t>Trimestral</t>
        </is>
      </c>
      <c r="E2503" t="inlineStr">
        <is>
          <t>Positivo</t>
        </is>
      </c>
      <c r="F2503" s="134" t="n">
        <v>45657</v>
      </c>
      <c r="G2503" t="inlineStr">
        <is>
          <t>448-2024-12-31</t>
        </is>
      </c>
      <c r="H2503" t="inlineStr">
        <is>
          <t>NPPAAC</t>
        </is>
      </c>
      <c r="I2503" t="inlineStr">
        <is>
          <t>N Participantes periodo año actual</t>
        </is>
      </c>
      <c r="J2503" t="n">
        <v>13954</v>
      </c>
    </row>
    <row r="2504">
      <c r="A2504" t="n">
        <v>448</v>
      </c>
      <c r="B2504" t="inlineStr">
        <is>
          <t>Participación en actividades de formación</t>
        </is>
      </c>
      <c r="C2504" t="inlineStr">
        <is>
          <t>Biblioteca Institucional</t>
        </is>
      </c>
      <c r="D2504" t="inlineStr">
        <is>
          <t>Trimestral</t>
        </is>
      </c>
      <c r="E2504" t="inlineStr">
        <is>
          <t>Positivo</t>
        </is>
      </c>
      <c r="F2504" s="134" t="n">
        <v>45657</v>
      </c>
      <c r="G2504" t="inlineStr">
        <is>
          <t>448-2024-12-31</t>
        </is>
      </c>
      <c r="H2504" t="inlineStr">
        <is>
          <t>NPPAANT</t>
        </is>
      </c>
      <c r="I2504" t="inlineStr">
        <is>
          <t>N Participantes periodo año anterior</t>
        </is>
      </c>
      <c r="J2504" t="n">
        <v>12764</v>
      </c>
    </row>
    <row r="2505">
      <c r="A2505" t="n">
        <v>448</v>
      </c>
      <c r="B2505" t="inlineStr">
        <is>
          <t>Participación en actividades de formación</t>
        </is>
      </c>
      <c r="C2505" t="inlineStr">
        <is>
          <t>Biblioteca Institucional</t>
        </is>
      </c>
      <c r="D2505" t="inlineStr">
        <is>
          <t>Trimestral</t>
        </is>
      </c>
      <c r="E2505" t="inlineStr">
        <is>
          <t>Positivo</t>
        </is>
      </c>
      <c r="F2505" s="134" t="n">
        <v>45838</v>
      </c>
      <c r="G2505" t="inlineStr">
        <is>
          <t>448-2025-06-30</t>
        </is>
      </c>
      <c r="H2505" t="inlineStr">
        <is>
          <t>NPPAAC</t>
        </is>
      </c>
      <c r="I2505" t="inlineStr">
        <is>
          <t>N Participantes periodo año actual</t>
        </is>
      </c>
      <c r="J2505" t="n">
        <v>6903</v>
      </c>
    </row>
    <row r="2506">
      <c r="A2506" t="n">
        <v>448</v>
      </c>
      <c r="B2506" t="inlineStr">
        <is>
          <t>Participación en actividades de formación</t>
        </is>
      </c>
      <c r="C2506" t="inlineStr">
        <is>
          <t>Biblioteca Institucional</t>
        </is>
      </c>
      <c r="D2506" t="inlineStr">
        <is>
          <t>Trimestral</t>
        </is>
      </c>
      <c r="E2506" t="inlineStr">
        <is>
          <t>Positivo</t>
        </is>
      </c>
      <c r="F2506" s="134" t="n">
        <v>45838</v>
      </c>
      <c r="G2506" t="inlineStr">
        <is>
          <t>448-2025-06-30</t>
        </is>
      </c>
      <c r="H2506" t="inlineStr">
        <is>
          <t>NPPAANT</t>
        </is>
      </c>
      <c r="I2506" t="inlineStr">
        <is>
          <t>N Participantes periodo año anterior</t>
        </is>
      </c>
      <c r="J2506" t="n">
        <v>4944</v>
      </c>
    </row>
    <row r="2507">
      <c r="A2507" t="n">
        <v>448</v>
      </c>
      <c r="B2507" t="inlineStr">
        <is>
          <t>Participación en actividades de formación</t>
        </is>
      </c>
      <c r="C2507" t="inlineStr">
        <is>
          <t>Biblioteca Institucional</t>
        </is>
      </c>
      <c r="D2507" t="inlineStr">
        <is>
          <t>Trimestral</t>
        </is>
      </c>
      <c r="E2507" t="inlineStr">
        <is>
          <t>Positivo</t>
        </is>
      </c>
      <c r="F2507" s="134" t="n">
        <v>46022</v>
      </c>
      <c r="G2507" t="inlineStr">
        <is>
          <t>448-2025-12-31</t>
        </is>
      </c>
      <c r="H2507" t="inlineStr">
        <is>
          <t>NPPAAC</t>
        </is>
      </c>
      <c r="I2507" t="inlineStr">
        <is>
          <t>N Participantes periodo año actual</t>
        </is>
      </c>
      <c r="J2507" t="n">
        <v>22237</v>
      </c>
    </row>
    <row r="2508">
      <c r="A2508" t="n">
        <v>448</v>
      </c>
      <c r="B2508" t="inlineStr">
        <is>
          <t>Participación en actividades de formación</t>
        </is>
      </c>
      <c r="C2508" t="inlineStr">
        <is>
          <t>Biblioteca Institucional</t>
        </is>
      </c>
      <c r="D2508" t="inlineStr">
        <is>
          <t>Trimestral</t>
        </is>
      </c>
      <c r="E2508" t="inlineStr">
        <is>
          <t>Positivo</t>
        </is>
      </c>
      <c r="F2508" s="134" t="n">
        <v>46022</v>
      </c>
      <c r="G2508" t="inlineStr">
        <is>
          <t>448-2025-12-31</t>
        </is>
      </c>
      <c r="H2508" t="inlineStr">
        <is>
          <t>NPPAANT</t>
        </is>
      </c>
      <c r="I2508" t="inlineStr">
        <is>
          <t>N Participantes periodo año anterior</t>
        </is>
      </c>
      <c r="J2508" t="n">
        <v>13954</v>
      </c>
    </row>
    <row r="2509">
      <c r="A2509" t="n">
        <v>451</v>
      </c>
      <c r="B2509" t="inlineStr">
        <is>
          <t>% de publicaciones con sentimiento positivo</t>
        </is>
      </c>
      <c r="C2509" t="inlineStr">
        <is>
          <t>Comunicaciones Externas</t>
        </is>
      </c>
      <c r="D2509" t="inlineStr">
        <is>
          <t>Trimestral</t>
        </is>
      </c>
      <c r="E2509" t="inlineStr">
        <is>
          <t>Positivo</t>
        </is>
      </c>
      <c r="F2509" s="134" t="n">
        <v>45473</v>
      </c>
      <c r="G2509" t="inlineStr">
        <is>
          <t>451-2024-06-30</t>
        </is>
      </c>
      <c r="H2509" t="inlineStr">
        <is>
          <t>PPPP</t>
        </is>
      </c>
      <c r="I2509" t="inlineStr">
        <is>
          <t>% Participación de publicaciones positiva</t>
        </is>
      </c>
      <c r="J2509" t="n">
        <v>34.9</v>
      </c>
    </row>
    <row r="2510">
      <c r="A2510" t="n">
        <v>451</v>
      </c>
      <c r="B2510" t="inlineStr">
        <is>
          <t>% de publicaciones con sentimiento positivo</t>
        </is>
      </c>
      <c r="C2510" t="inlineStr">
        <is>
          <t>Comunicaciones Externas</t>
        </is>
      </c>
      <c r="D2510" t="inlineStr">
        <is>
          <t>Trimestral</t>
        </is>
      </c>
      <c r="E2510" t="inlineStr">
        <is>
          <t>Positivo</t>
        </is>
      </c>
      <c r="F2510" s="134" t="n">
        <v>45657</v>
      </c>
      <c r="G2510" t="inlineStr">
        <is>
          <t>451-2024-12-31</t>
        </is>
      </c>
      <c r="H2510" t="inlineStr">
        <is>
          <t>PPPP</t>
        </is>
      </c>
      <c r="I2510" t="inlineStr">
        <is>
          <t>% Participación de publicaciones positiva</t>
        </is>
      </c>
      <c r="J2510" t="n">
        <v>42.7</v>
      </c>
    </row>
    <row r="2511">
      <c r="A2511" t="n">
        <v>451</v>
      </c>
      <c r="B2511" t="inlineStr">
        <is>
          <t>% de publicaciones con sentimiento positivo</t>
        </is>
      </c>
      <c r="C2511" t="inlineStr">
        <is>
          <t>Comunicaciones Externas</t>
        </is>
      </c>
      <c r="D2511" t="inlineStr">
        <is>
          <t>Trimestral</t>
        </is>
      </c>
      <c r="E2511" t="inlineStr">
        <is>
          <t>Positivo</t>
        </is>
      </c>
      <c r="F2511" s="134" t="n">
        <v>45838</v>
      </c>
      <c r="G2511" t="inlineStr">
        <is>
          <t>451-2025-06-30</t>
        </is>
      </c>
      <c r="H2511" t="inlineStr">
        <is>
          <t>PPPP</t>
        </is>
      </c>
      <c r="I2511" t="inlineStr">
        <is>
          <t>% Participación de publicaciones positiva</t>
        </is>
      </c>
      <c r="J2511" t="n">
        <v>59.75</v>
      </c>
    </row>
    <row r="2512">
      <c r="A2512" t="n">
        <v>451</v>
      </c>
      <c r="B2512" t="inlineStr">
        <is>
          <t>% de publicaciones con sentimiento positivo</t>
        </is>
      </c>
      <c r="C2512" t="inlineStr">
        <is>
          <t>Comunicaciones Externas</t>
        </is>
      </c>
      <c r="D2512" t="inlineStr">
        <is>
          <t>Trimestral</t>
        </is>
      </c>
      <c r="E2512" t="inlineStr">
        <is>
          <t>Positivo</t>
        </is>
      </c>
      <c r="F2512" s="134" t="n">
        <v>45838</v>
      </c>
      <c r="G2512" t="inlineStr">
        <is>
          <t>451-2025-06-30</t>
        </is>
      </c>
      <c r="H2512" t="inlineStr">
        <is>
          <t>PPPPE</t>
        </is>
      </c>
      <c r="I2512" t="inlineStr">
        <is>
          <t>% Participación de publicaciones positiva esperada</t>
        </is>
      </c>
      <c r="J2512" t="n">
        <v>50</v>
      </c>
    </row>
    <row r="2513">
      <c r="A2513" t="n">
        <v>451</v>
      </c>
      <c r="B2513" t="inlineStr">
        <is>
          <t>% de publicaciones con sentimiento positivo</t>
        </is>
      </c>
      <c r="C2513" t="inlineStr">
        <is>
          <t>Comunicaciones Externas</t>
        </is>
      </c>
      <c r="D2513" t="inlineStr">
        <is>
          <t>Trimestral</t>
        </is>
      </c>
      <c r="E2513" t="inlineStr">
        <is>
          <t>Positivo</t>
        </is>
      </c>
      <c r="F2513" s="134" t="n">
        <v>46022</v>
      </c>
      <c r="G2513" t="inlineStr">
        <is>
          <t>451-2025-12-31</t>
        </is>
      </c>
      <c r="H2513" t="inlineStr">
        <is>
          <t>PPPP</t>
        </is>
      </c>
      <c r="I2513" t="inlineStr">
        <is>
          <t>% Participación de publicaciones positiva</t>
        </is>
      </c>
      <c r="J2513" t="n">
        <v>65.40000000000001</v>
      </c>
    </row>
    <row r="2514">
      <c r="A2514" t="n">
        <v>451</v>
      </c>
      <c r="B2514" t="inlineStr">
        <is>
          <t>% de publicaciones con sentimiento positivo</t>
        </is>
      </c>
      <c r="C2514" t="inlineStr">
        <is>
          <t>Comunicaciones Externas</t>
        </is>
      </c>
      <c r="D2514" t="inlineStr">
        <is>
          <t>Trimestral</t>
        </is>
      </c>
      <c r="E2514" t="inlineStr">
        <is>
          <t>Positivo</t>
        </is>
      </c>
      <c r="F2514" s="134" t="n">
        <v>46022</v>
      </c>
      <c r="G2514" t="inlineStr">
        <is>
          <t>451-2025-12-31</t>
        </is>
      </c>
      <c r="H2514" t="inlineStr">
        <is>
          <t>PPPPE</t>
        </is>
      </c>
      <c r="I2514" t="inlineStr">
        <is>
          <t>% Participación de publicaciones positiva esperada</t>
        </is>
      </c>
      <c r="J2514" t="n">
        <v>50</v>
      </c>
    </row>
    <row r="2515">
      <c r="A2515" t="n">
        <v>452</v>
      </c>
      <c r="B2515" t="inlineStr">
        <is>
          <t>Seguimiento a eventos internos y externos institucionales</t>
        </is>
      </c>
      <c r="C2515" t="inlineStr">
        <is>
          <t>Comunicaciones Externas</t>
        </is>
      </c>
      <c r="D2515" t="inlineStr">
        <is>
          <t>Trimestral</t>
        </is>
      </c>
      <c r="E2515" t="inlineStr">
        <is>
          <t>Positivo</t>
        </is>
      </c>
      <c r="F2515" s="134" t="n">
        <v>45473</v>
      </c>
      <c r="G2515" t="inlineStr">
        <is>
          <t>452-2024-06-30</t>
        </is>
      </c>
      <c r="H2515" t="inlineStr">
        <is>
          <t>NARE</t>
        </is>
      </c>
      <c r="I2515" t="inlineStr">
        <is>
          <t>Num Actividades realizadas</t>
        </is>
      </c>
      <c r="J2515" t="n">
        <v>42</v>
      </c>
    </row>
    <row r="2516">
      <c r="A2516" t="n">
        <v>452</v>
      </c>
      <c r="B2516" t="inlineStr">
        <is>
          <t>Seguimiento a eventos internos y externos institucionales</t>
        </is>
      </c>
      <c r="C2516" t="inlineStr">
        <is>
          <t>Comunicaciones Externas</t>
        </is>
      </c>
      <c r="D2516" t="inlineStr">
        <is>
          <t>Trimestral</t>
        </is>
      </c>
      <c r="E2516" t="inlineStr">
        <is>
          <t>Positivo</t>
        </is>
      </c>
      <c r="F2516" s="134" t="n">
        <v>45473</v>
      </c>
      <c r="G2516" t="inlineStr">
        <is>
          <t>452-2024-06-30</t>
        </is>
      </c>
      <c r="H2516" t="inlineStr">
        <is>
          <t>NAPC</t>
        </is>
      </c>
      <c r="I2516" t="inlineStr">
        <is>
          <t>Num actividades planeadas</t>
        </is>
      </c>
      <c r="J2516" t="n">
        <v>42</v>
      </c>
    </row>
    <row r="2517">
      <c r="A2517" t="n">
        <v>452</v>
      </c>
      <c r="B2517" t="inlineStr">
        <is>
          <t>Seguimiento a eventos internos y externos institucionales</t>
        </is>
      </c>
      <c r="C2517" t="inlineStr">
        <is>
          <t>Comunicaciones Externas</t>
        </is>
      </c>
      <c r="D2517" t="inlineStr">
        <is>
          <t>Trimestral</t>
        </is>
      </c>
      <c r="E2517" t="inlineStr">
        <is>
          <t>Positivo</t>
        </is>
      </c>
      <c r="F2517" s="134" t="n">
        <v>45657</v>
      </c>
      <c r="G2517" t="inlineStr">
        <is>
          <t>452-2024-12-31</t>
        </is>
      </c>
      <c r="H2517" t="inlineStr">
        <is>
          <t>NARE</t>
        </is>
      </c>
      <c r="I2517" t="inlineStr">
        <is>
          <t>Num Actividades realizadas</t>
        </is>
      </c>
      <c r="J2517" t="n">
        <v>80</v>
      </c>
    </row>
    <row r="2518">
      <c r="A2518" t="n">
        <v>452</v>
      </c>
      <c r="B2518" t="inlineStr">
        <is>
          <t>Seguimiento a eventos internos y externos institucionales</t>
        </is>
      </c>
      <c r="C2518" t="inlineStr">
        <is>
          <t>Comunicaciones Externas</t>
        </is>
      </c>
      <c r="D2518" t="inlineStr">
        <is>
          <t>Trimestral</t>
        </is>
      </c>
      <c r="E2518" t="inlineStr">
        <is>
          <t>Positivo</t>
        </is>
      </c>
      <c r="F2518" s="134" t="n">
        <v>45657</v>
      </c>
      <c r="G2518" t="inlineStr">
        <is>
          <t>452-2024-12-31</t>
        </is>
      </c>
      <c r="H2518" t="inlineStr">
        <is>
          <t>NAPC</t>
        </is>
      </c>
      <c r="I2518" t="inlineStr">
        <is>
          <t>Num actividades planeadas</t>
        </is>
      </c>
      <c r="J2518" t="n">
        <v>50</v>
      </c>
    </row>
    <row r="2519">
      <c r="A2519" t="n">
        <v>452</v>
      </c>
      <c r="B2519" t="inlineStr">
        <is>
          <t>Seguimiento a eventos internos y externos institucionales</t>
        </is>
      </c>
      <c r="C2519" t="inlineStr">
        <is>
          <t>Comunicaciones Externas</t>
        </is>
      </c>
      <c r="D2519" t="inlineStr">
        <is>
          <t>Trimestral</t>
        </is>
      </c>
      <c r="E2519" t="inlineStr">
        <is>
          <t>Positivo</t>
        </is>
      </c>
      <c r="F2519" s="134" t="n">
        <v>45838</v>
      </c>
      <c r="G2519" t="inlineStr">
        <is>
          <t>452-2025-06-30</t>
        </is>
      </c>
      <c r="H2519" t="inlineStr">
        <is>
          <t>NARE</t>
        </is>
      </c>
      <c r="I2519" t="inlineStr">
        <is>
          <t>Num Actividades realizadas</t>
        </is>
      </c>
      <c r="J2519" t="n">
        <v>45</v>
      </c>
    </row>
    <row r="2520">
      <c r="A2520" t="n">
        <v>452</v>
      </c>
      <c r="B2520" t="inlineStr">
        <is>
          <t>Seguimiento a eventos internos y externos institucionales</t>
        </is>
      </c>
      <c r="C2520" t="inlineStr">
        <is>
          <t>Comunicaciones Externas</t>
        </is>
      </c>
      <c r="D2520" t="inlineStr">
        <is>
          <t>Trimestral</t>
        </is>
      </c>
      <c r="E2520" t="inlineStr">
        <is>
          <t>Positivo</t>
        </is>
      </c>
      <c r="F2520" s="134" t="n">
        <v>45838</v>
      </c>
      <c r="G2520" t="inlineStr">
        <is>
          <t>452-2025-06-30</t>
        </is>
      </c>
      <c r="H2520" t="inlineStr">
        <is>
          <t>NAPC</t>
        </is>
      </c>
      <c r="I2520" t="inlineStr">
        <is>
          <t>Num actividades planeadas</t>
        </is>
      </c>
      <c r="J2520" t="n">
        <v>44</v>
      </c>
    </row>
    <row r="2521">
      <c r="A2521" t="n">
        <v>452</v>
      </c>
      <c r="B2521" t="inlineStr">
        <is>
          <t>Seguimiento a eventos internos y externos institucionales</t>
        </is>
      </c>
      <c r="C2521" t="inlineStr">
        <is>
          <t>Comunicaciones Externas</t>
        </is>
      </c>
      <c r="D2521" t="inlineStr">
        <is>
          <t>Trimestral</t>
        </is>
      </c>
      <c r="E2521" t="inlineStr">
        <is>
          <t>Positivo</t>
        </is>
      </c>
      <c r="F2521" s="134" t="n">
        <v>46022</v>
      </c>
      <c r="G2521" t="inlineStr">
        <is>
          <t>452-2025-12-31</t>
        </is>
      </c>
      <c r="H2521" t="inlineStr">
        <is>
          <t>NARE</t>
        </is>
      </c>
      <c r="I2521" t="inlineStr">
        <is>
          <t>Num Actividades realizadas</t>
        </is>
      </c>
      <c r="J2521" t="n">
        <v>100</v>
      </c>
    </row>
    <row r="2522">
      <c r="A2522" t="n">
        <v>452</v>
      </c>
      <c r="B2522" t="inlineStr">
        <is>
          <t>Seguimiento a eventos internos y externos institucionales</t>
        </is>
      </c>
      <c r="C2522" t="inlineStr">
        <is>
          <t>Comunicaciones Externas</t>
        </is>
      </c>
      <c r="D2522" t="inlineStr">
        <is>
          <t>Trimestral</t>
        </is>
      </c>
      <c r="E2522" t="inlineStr">
        <is>
          <t>Positivo</t>
        </is>
      </c>
      <c r="F2522" s="134" t="n">
        <v>46022</v>
      </c>
      <c r="G2522" t="inlineStr">
        <is>
          <t>452-2025-12-31</t>
        </is>
      </c>
      <c r="H2522" t="inlineStr">
        <is>
          <t>NAPC</t>
        </is>
      </c>
      <c r="I2522" t="inlineStr">
        <is>
          <t>Num actividades planeadas</t>
        </is>
      </c>
      <c r="J2522" t="n">
        <v>50</v>
      </c>
    </row>
    <row r="2523">
      <c r="A2523" t="n">
        <v>453</v>
      </c>
      <c r="B2523" t="inlineStr">
        <is>
          <t>Número de cursos diseñados</t>
        </is>
      </c>
      <c r="C2523" t="inlineStr">
        <is>
          <t>Diseño de Contenido Virtual</t>
        </is>
      </c>
      <c r="D2523" t="inlineStr">
        <is>
          <t>Semestral</t>
        </is>
      </c>
      <c r="E2523" t="inlineStr">
        <is>
          <t>Positivo</t>
        </is>
      </c>
      <c r="F2523" s="134" t="n">
        <v>45382</v>
      </c>
      <c r="G2523" t="inlineStr">
        <is>
          <t>453-2024-03-31</t>
        </is>
      </c>
      <c r="H2523" t="inlineStr">
        <is>
          <t>NCD</t>
        </is>
      </c>
      <c r="I2523" t="inlineStr">
        <is>
          <t>Número de cursos diseñados</t>
        </is>
      </c>
      <c r="J2523" t="n">
        <v>13</v>
      </c>
    </row>
    <row r="2524">
      <c r="A2524" t="n">
        <v>453</v>
      </c>
      <c r="B2524" t="inlineStr">
        <is>
          <t>Número de cursos diseñados</t>
        </is>
      </c>
      <c r="C2524" t="inlineStr">
        <is>
          <t>Diseño de Contenido Virtual</t>
        </is>
      </c>
      <c r="D2524" t="inlineStr">
        <is>
          <t>Semestral</t>
        </is>
      </c>
      <c r="E2524" t="inlineStr">
        <is>
          <t>Positivo</t>
        </is>
      </c>
      <c r="F2524" s="134" t="n">
        <v>45382</v>
      </c>
      <c r="G2524" t="inlineStr">
        <is>
          <t>453-2024-03-31</t>
        </is>
      </c>
      <c r="H2524" t="inlineStr">
        <is>
          <t>NCP</t>
        </is>
      </c>
      <c r="I2524" t="inlineStr">
        <is>
          <t>Número de cursos planeados</t>
        </is>
      </c>
      <c r="J2524" t="n">
        <v>25</v>
      </c>
    </row>
    <row r="2525">
      <c r="A2525" t="n">
        <v>453</v>
      </c>
      <c r="B2525" t="inlineStr">
        <is>
          <t>Número de cursos diseñados</t>
        </is>
      </c>
      <c r="C2525" t="inlineStr">
        <is>
          <t>Diseño de Contenido Virtual</t>
        </is>
      </c>
      <c r="D2525" t="inlineStr">
        <is>
          <t>Semestral</t>
        </is>
      </c>
      <c r="E2525" t="inlineStr">
        <is>
          <t>Positivo</t>
        </is>
      </c>
      <c r="F2525" s="134" t="n">
        <v>45473</v>
      </c>
      <c r="G2525" t="inlineStr">
        <is>
          <t>453-2024-06-30</t>
        </is>
      </c>
      <c r="H2525" t="inlineStr">
        <is>
          <t>NCD</t>
        </is>
      </c>
      <c r="I2525" t="inlineStr">
        <is>
          <t>Número de cursos diseñados</t>
        </is>
      </c>
      <c r="J2525" t="n">
        <v>35</v>
      </c>
    </row>
    <row r="2526">
      <c r="A2526" t="n">
        <v>453</v>
      </c>
      <c r="B2526" t="inlineStr">
        <is>
          <t>Número de cursos diseñados</t>
        </is>
      </c>
      <c r="C2526" t="inlineStr">
        <is>
          <t>Diseño de Contenido Virtual</t>
        </is>
      </c>
      <c r="D2526" t="inlineStr">
        <is>
          <t>Semestral</t>
        </is>
      </c>
      <c r="E2526" t="inlineStr">
        <is>
          <t>Positivo</t>
        </is>
      </c>
      <c r="F2526" s="134" t="n">
        <v>45473</v>
      </c>
      <c r="G2526" t="inlineStr">
        <is>
          <t>453-2024-06-30</t>
        </is>
      </c>
      <c r="H2526" t="inlineStr">
        <is>
          <t>NCP</t>
        </is>
      </c>
      <c r="I2526" t="inlineStr">
        <is>
          <t>Número de cursos planeados</t>
        </is>
      </c>
      <c r="J2526" t="n">
        <v>25</v>
      </c>
    </row>
    <row r="2527">
      <c r="A2527" t="n">
        <v>453</v>
      </c>
      <c r="B2527" t="inlineStr">
        <is>
          <t>Número de cursos diseñados</t>
        </is>
      </c>
      <c r="C2527" t="inlineStr">
        <is>
          <t>Diseño de Contenido Virtual</t>
        </is>
      </c>
      <c r="D2527" t="inlineStr">
        <is>
          <t>Semestral</t>
        </is>
      </c>
      <c r="E2527" t="inlineStr">
        <is>
          <t>Positivo</t>
        </is>
      </c>
      <c r="F2527" s="134" t="n">
        <v>45565</v>
      </c>
      <c r="G2527" t="inlineStr">
        <is>
          <t>453-2024-09-30</t>
        </is>
      </c>
      <c r="H2527" t="inlineStr">
        <is>
          <t>NCD</t>
        </is>
      </c>
      <c r="I2527" t="inlineStr">
        <is>
          <t>Número de cursos diseñados</t>
        </is>
      </c>
      <c r="J2527" t="n">
        <v>75</v>
      </c>
    </row>
    <row r="2528">
      <c r="A2528" t="n">
        <v>453</v>
      </c>
      <c r="B2528" t="inlineStr">
        <is>
          <t>Número de cursos diseñados</t>
        </is>
      </c>
      <c r="C2528" t="inlineStr">
        <is>
          <t>Diseño de Contenido Virtual</t>
        </is>
      </c>
      <c r="D2528" t="inlineStr">
        <is>
          <t>Semestral</t>
        </is>
      </c>
      <c r="E2528" t="inlineStr">
        <is>
          <t>Positivo</t>
        </is>
      </c>
      <c r="F2528" s="134" t="n">
        <v>45565</v>
      </c>
      <c r="G2528" t="inlineStr">
        <is>
          <t>453-2024-09-30</t>
        </is>
      </c>
      <c r="H2528" t="inlineStr">
        <is>
          <t>NCP</t>
        </is>
      </c>
      <c r="I2528" t="inlineStr">
        <is>
          <t>Número de cursos planeados</t>
        </is>
      </c>
      <c r="J2528" t="n">
        <v>25</v>
      </c>
    </row>
    <row r="2529">
      <c r="A2529" t="n">
        <v>453</v>
      </c>
      <c r="B2529" t="inlineStr">
        <is>
          <t>Número de cursos diseñados</t>
        </is>
      </c>
      <c r="C2529" t="inlineStr">
        <is>
          <t>Diseño de Contenido Virtual</t>
        </is>
      </c>
      <c r="D2529" t="inlineStr">
        <is>
          <t>Semestral</t>
        </is>
      </c>
      <c r="E2529" t="inlineStr">
        <is>
          <t>Positivo</t>
        </is>
      </c>
      <c r="F2529" s="134" t="n">
        <v>45657</v>
      </c>
      <c r="G2529" t="inlineStr">
        <is>
          <t>453-2024-12-31</t>
        </is>
      </c>
      <c r="H2529" t="inlineStr">
        <is>
          <t>NCD</t>
        </is>
      </c>
      <c r="I2529" t="inlineStr">
        <is>
          <t>Número de cursos diseñados</t>
        </is>
      </c>
      <c r="J2529" t="n">
        <v>37</v>
      </c>
    </row>
    <row r="2530">
      <c r="A2530" t="n">
        <v>453</v>
      </c>
      <c r="B2530" t="inlineStr">
        <is>
          <t>Número de cursos diseñados</t>
        </is>
      </c>
      <c r="C2530" t="inlineStr">
        <is>
          <t>Diseño de Contenido Virtual</t>
        </is>
      </c>
      <c r="D2530" t="inlineStr">
        <is>
          <t>Semestral</t>
        </is>
      </c>
      <c r="E2530" t="inlineStr">
        <is>
          <t>Positivo</t>
        </is>
      </c>
      <c r="F2530" s="134" t="n">
        <v>45657</v>
      </c>
      <c r="G2530" t="inlineStr">
        <is>
          <t>453-2024-12-31</t>
        </is>
      </c>
      <c r="H2530" t="inlineStr">
        <is>
          <t>NCP</t>
        </is>
      </c>
      <c r="I2530" t="inlineStr">
        <is>
          <t>Número de cursos planeados</t>
        </is>
      </c>
      <c r="J2530" t="n">
        <v>25</v>
      </c>
    </row>
    <row r="2531">
      <c r="A2531" t="n">
        <v>453</v>
      </c>
      <c r="B2531" t="inlineStr">
        <is>
          <t>Número de cursos diseñados</t>
        </is>
      </c>
      <c r="C2531" t="inlineStr">
        <is>
          <t>Diseño de Contenido Virtual</t>
        </is>
      </c>
      <c r="D2531" t="inlineStr">
        <is>
          <t>Semestral</t>
        </is>
      </c>
      <c r="E2531" t="inlineStr">
        <is>
          <t>Positivo</t>
        </is>
      </c>
      <c r="F2531" s="134" t="n">
        <v>45747</v>
      </c>
      <c r="G2531" t="inlineStr">
        <is>
          <t>453-2025-03-31</t>
        </is>
      </c>
      <c r="H2531" t="inlineStr">
        <is>
          <t>NCD</t>
        </is>
      </c>
      <c r="I2531" t="inlineStr">
        <is>
          <t>Número de cursos diseñados</t>
        </is>
      </c>
      <c r="J2531" t="n">
        <v>12</v>
      </c>
    </row>
    <row r="2532">
      <c r="A2532" t="n">
        <v>453</v>
      </c>
      <c r="B2532" t="inlineStr">
        <is>
          <t>Número de cursos diseñados</t>
        </is>
      </c>
      <c r="C2532" t="inlineStr">
        <is>
          <t>Diseño de Contenido Virtual</t>
        </is>
      </c>
      <c r="D2532" t="inlineStr">
        <is>
          <t>Semestral</t>
        </is>
      </c>
      <c r="E2532" t="inlineStr">
        <is>
          <t>Positivo</t>
        </is>
      </c>
      <c r="F2532" s="134" t="n">
        <v>45747</v>
      </c>
      <c r="G2532" t="inlineStr">
        <is>
          <t>453-2025-03-31</t>
        </is>
      </c>
      <c r="H2532" t="inlineStr">
        <is>
          <t>NCP</t>
        </is>
      </c>
      <c r="I2532" t="inlineStr">
        <is>
          <t>Número de cursos planeados</t>
        </is>
      </c>
      <c r="J2532" t="n">
        <v>25</v>
      </c>
    </row>
    <row r="2533">
      <c r="A2533" t="n">
        <v>453</v>
      </c>
      <c r="B2533" t="inlineStr">
        <is>
          <t>Número de cursos diseñados</t>
        </is>
      </c>
      <c r="C2533" t="inlineStr">
        <is>
          <t>Diseño de Contenido Virtual</t>
        </is>
      </c>
      <c r="D2533" t="inlineStr">
        <is>
          <t>Semestral</t>
        </is>
      </c>
      <c r="E2533" t="inlineStr">
        <is>
          <t>Positivo</t>
        </is>
      </c>
      <c r="F2533" s="134" t="n">
        <v>45838</v>
      </c>
      <c r="G2533" t="inlineStr">
        <is>
          <t>453-2025-06-30</t>
        </is>
      </c>
      <c r="H2533" t="inlineStr">
        <is>
          <t>NCD</t>
        </is>
      </c>
      <c r="I2533" t="inlineStr">
        <is>
          <t>Número de cursos diseñados</t>
        </is>
      </c>
      <c r="J2533" t="n">
        <v>50</v>
      </c>
    </row>
    <row r="2534">
      <c r="A2534" t="n">
        <v>453</v>
      </c>
      <c r="B2534" t="inlineStr">
        <is>
          <t>Número de cursos diseñados</t>
        </is>
      </c>
      <c r="C2534" t="inlineStr">
        <is>
          <t>Diseño de Contenido Virtual</t>
        </is>
      </c>
      <c r="D2534" t="inlineStr">
        <is>
          <t>Semestral</t>
        </is>
      </c>
      <c r="E2534" t="inlineStr">
        <is>
          <t>Positivo</t>
        </is>
      </c>
      <c r="F2534" s="134" t="n">
        <v>45838</v>
      </c>
      <c r="G2534" t="inlineStr">
        <is>
          <t>453-2025-06-30</t>
        </is>
      </c>
      <c r="H2534" t="inlineStr">
        <is>
          <t>NCP</t>
        </is>
      </c>
      <c r="I2534" t="inlineStr">
        <is>
          <t>Número de cursos planeados</t>
        </is>
      </c>
      <c r="J2534" t="n">
        <v>50</v>
      </c>
    </row>
    <row r="2535">
      <c r="A2535" t="n">
        <v>453</v>
      </c>
      <c r="B2535" t="inlineStr">
        <is>
          <t>Número de cursos diseñados</t>
        </is>
      </c>
      <c r="C2535" t="inlineStr">
        <is>
          <t>Diseño de Contenido Virtual</t>
        </is>
      </c>
      <c r="D2535" t="inlineStr">
        <is>
          <t>Semestral</t>
        </is>
      </c>
      <c r="E2535" t="inlineStr">
        <is>
          <t>Positivo</t>
        </is>
      </c>
      <c r="F2535" s="134" t="n">
        <v>45930</v>
      </c>
      <c r="G2535" t="inlineStr">
        <is>
          <t>453-2025-09-30</t>
        </is>
      </c>
      <c r="H2535" t="inlineStr">
        <is>
          <t>NCD</t>
        </is>
      </c>
      <c r="I2535" t="inlineStr">
        <is>
          <t>Número de cursos diseñados</t>
        </is>
      </c>
      <c r="J2535" t="n">
        <v>46</v>
      </c>
    </row>
    <row r="2536">
      <c r="A2536" t="n">
        <v>453</v>
      </c>
      <c r="B2536" t="inlineStr">
        <is>
          <t>Número de cursos diseñados</t>
        </is>
      </c>
      <c r="C2536" t="inlineStr">
        <is>
          <t>Diseño de Contenido Virtual</t>
        </is>
      </c>
      <c r="D2536" t="inlineStr">
        <is>
          <t>Semestral</t>
        </is>
      </c>
      <c r="E2536" t="inlineStr">
        <is>
          <t>Positivo</t>
        </is>
      </c>
      <c r="F2536" s="134" t="n">
        <v>45930</v>
      </c>
      <c r="G2536" t="inlineStr">
        <is>
          <t>453-2025-09-30</t>
        </is>
      </c>
      <c r="H2536" t="inlineStr">
        <is>
          <t>NCP</t>
        </is>
      </c>
      <c r="I2536" t="inlineStr">
        <is>
          <t>Número de cursos planeados</t>
        </is>
      </c>
      <c r="J2536" t="n">
        <v>46</v>
      </c>
    </row>
    <row r="2537">
      <c r="A2537" t="n">
        <v>453</v>
      </c>
      <c r="B2537" t="inlineStr">
        <is>
          <t>Número de cursos diseñados</t>
        </is>
      </c>
      <c r="C2537" t="inlineStr">
        <is>
          <t>Diseño de Contenido Virtual</t>
        </is>
      </c>
      <c r="D2537" t="inlineStr">
        <is>
          <t>Semestral</t>
        </is>
      </c>
      <c r="E2537" t="inlineStr">
        <is>
          <t>Positivo</t>
        </is>
      </c>
      <c r="F2537" s="134" t="n">
        <v>46022</v>
      </c>
      <c r="G2537" t="inlineStr">
        <is>
          <t>453-2025-12-31</t>
        </is>
      </c>
      <c r="H2537" t="inlineStr">
        <is>
          <t>NCD</t>
        </is>
      </c>
      <c r="I2537" t="inlineStr">
        <is>
          <t>Número de cursos diseñados</t>
        </is>
      </c>
      <c r="J2537" t="n">
        <v>44</v>
      </c>
    </row>
    <row r="2538">
      <c r="A2538" t="n">
        <v>453</v>
      </c>
      <c r="B2538" t="inlineStr">
        <is>
          <t>Número de cursos diseñados</t>
        </is>
      </c>
      <c r="C2538" t="inlineStr">
        <is>
          <t>Diseño de Contenido Virtual</t>
        </is>
      </c>
      <c r="D2538" t="inlineStr">
        <is>
          <t>Semestral</t>
        </is>
      </c>
      <c r="E2538" t="inlineStr">
        <is>
          <t>Positivo</t>
        </is>
      </c>
      <c r="F2538" s="134" t="n">
        <v>46022</v>
      </c>
      <c r="G2538" t="inlineStr">
        <is>
          <t>453-2025-12-31</t>
        </is>
      </c>
      <c r="H2538" t="inlineStr">
        <is>
          <t>NCP</t>
        </is>
      </c>
      <c r="I2538" t="inlineStr">
        <is>
          <t>Número de cursos planeados</t>
        </is>
      </c>
      <c r="J2538" t="n">
        <v>44</v>
      </c>
    </row>
    <row r="2539">
      <c r="A2539" t="n">
        <v>455</v>
      </c>
      <c r="B2539" t="inlineStr">
        <is>
          <t>ANS Diseño de contenidos virtuales</t>
        </is>
      </c>
      <c r="C2539" t="inlineStr">
        <is>
          <t>Diseño de Contenido Virtual</t>
        </is>
      </c>
      <c r="D2539" t="inlineStr">
        <is>
          <t>Semestral</t>
        </is>
      </c>
      <c r="E2539" t="inlineStr">
        <is>
          <t>Positivo</t>
        </is>
      </c>
      <c r="F2539" s="134" t="n">
        <v>45565</v>
      </c>
      <c r="G2539" t="inlineStr">
        <is>
          <t>455-2024-09-30</t>
        </is>
      </c>
      <c r="H2539" t="inlineStr">
        <is>
          <t>NTCVD</t>
        </is>
      </c>
      <c r="I2539" t="inlineStr">
        <is>
          <t>Número Total de cursos virtuales diseñados</t>
        </is>
      </c>
      <c r="J2539" t="n">
        <v>5</v>
      </c>
    </row>
    <row r="2540">
      <c r="A2540" t="n">
        <v>455</v>
      </c>
      <c r="B2540" t="inlineStr">
        <is>
          <t>ANS Diseño de contenidos virtuales</t>
        </is>
      </c>
      <c r="C2540" t="inlineStr">
        <is>
          <t>Diseño de Contenido Virtual</t>
        </is>
      </c>
      <c r="D2540" t="inlineStr">
        <is>
          <t>Semestral</t>
        </is>
      </c>
      <c r="E2540" t="inlineStr">
        <is>
          <t>Positivo</t>
        </is>
      </c>
      <c r="F2540" s="134" t="n">
        <v>45565</v>
      </c>
      <c r="G2540" t="inlineStr">
        <is>
          <t>455-2024-09-30</t>
        </is>
      </c>
      <c r="H2540" t="inlineStr">
        <is>
          <t>NCVF</t>
        </is>
      </c>
      <c r="I2540" t="inlineStr">
        <is>
          <t>Número de cursos virtuales finalizados dentro de los tiempos (60días calendario)</t>
        </is>
      </c>
      <c r="J2540" t="n">
        <v>5</v>
      </c>
    </row>
    <row r="2541">
      <c r="A2541" t="n">
        <v>455</v>
      </c>
      <c r="B2541" t="inlineStr">
        <is>
          <t>ANS Diseño de contenidos virtuales</t>
        </is>
      </c>
      <c r="C2541" t="inlineStr">
        <is>
          <t>Diseño de Contenido Virtual</t>
        </is>
      </c>
      <c r="D2541" t="inlineStr">
        <is>
          <t>Semestral</t>
        </is>
      </c>
      <c r="E2541" t="inlineStr">
        <is>
          <t>Positivo</t>
        </is>
      </c>
      <c r="F2541" s="134" t="n">
        <v>45657</v>
      </c>
      <c r="G2541" t="inlineStr">
        <is>
          <t>455-2024-12-31</t>
        </is>
      </c>
      <c r="H2541" t="inlineStr">
        <is>
          <t>NTCVD</t>
        </is>
      </c>
      <c r="I2541" t="inlineStr">
        <is>
          <t>Número Total de cursos virtuales diseñados</t>
        </is>
      </c>
      <c r="J2541" t="n">
        <v>20</v>
      </c>
    </row>
    <row r="2542">
      <c r="A2542" t="n">
        <v>455</v>
      </c>
      <c r="B2542" t="inlineStr">
        <is>
          <t>ANS Diseño de contenidos virtuales</t>
        </is>
      </c>
      <c r="C2542" t="inlineStr">
        <is>
          <t>Diseño de Contenido Virtual</t>
        </is>
      </c>
      <c r="D2542" t="inlineStr">
        <is>
          <t>Semestral</t>
        </is>
      </c>
      <c r="E2542" t="inlineStr">
        <is>
          <t>Positivo</t>
        </is>
      </c>
      <c r="F2542" s="134" t="n">
        <v>45657</v>
      </c>
      <c r="G2542" t="inlineStr">
        <is>
          <t>455-2024-12-31</t>
        </is>
      </c>
      <c r="H2542" t="inlineStr">
        <is>
          <t>NCVF</t>
        </is>
      </c>
      <c r="I2542" t="inlineStr">
        <is>
          <t>Número de cursos virtuales finalizados dentro de los tiempos (60días calendario)</t>
        </is>
      </c>
      <c r="J2542" t="n">
        <v>20</v>
      </c>
    </row>
    <row r="2543">
      <c r="A2543" t="n">
        <v>455</v>
      </c>
      <c r="B2543" t="inlineStr">
        <is>
          <t>ANS Diseño de contenidos virtuales</t>
        </is>
      </c>
      <c r="C2543" t="inlineStr">
        <is>
          <t>Diseño de Contenido Virtual</t>
        </is>
      </c>
      <c r="D2543" t="inlineStr">
        <is>
          <t>Semestral</t>
        </is>
      </c>
      <c r="E2543" t="inlineStr">
        <is>
          <t>Positivo</t>
        </is>
      </c>
      <c r="F2543" s="134" t="n">
        <v>45747</v>
      </c>
      <c r="G2543" t="inlineStr">
        <is>
          <t>455-2025-03-31</t>
        </is>
      </c>
      <c r="H2543" t="inlineStr">
        <is>
          <t>NTCVD</t>
        </is>
      </c>
      <c r="I2543" t="inlineStr">
        <is>
          <t>Número Total de cursos virtuales diseñados</t>
        </is>
      </c>
      <c r="J2543" t="n">
        <v>8</v>
      </c>
    </row>
    <row r="2544">
      <c r="A2544" t="n">
        <v>455</v>
      </c>
      <c r="B2544" t="inlineStr">
        <is>
          <t>ANS Diseño de contenidos virtuales</t>
        </is>
      </c>
      <c r="C2544" t="inlineStr">
        <is>
          <t>Diseño de Contenido Virtual</t>
        </is>
      </c>
      <c r="D2544" t="inlineStr">
        <is>
          <t>Semestral</t>
        </is>
      </c>
      <c r="E2544" t="inlineStr">
        <is>
          <t>Positivo</t>
        </is>
      </c>
      <c r="F2544" s="134" t="n">
        <v>45747</v>
      </c>
      <c r="G2544" t="inlineStr">
        <is>
          <t>455-2025-03-31</t>
        </is>
      </c>
      <c r="H2544" t="inlineStr">
        <is>
          <t>NCVF</t>
        </is>
      </c>
      <c r="I2544" t="inlineStr">
        <is>
          <t>Número de cursos virtuales finalizados dentro de los tiempos (60días calendario)</t>
        </is>
      </c>
      <c r="J2544" t="n">
        <v>8</v>
      </c>
    </row>
    <row r="2545">
      <c r="A2545" t="n">
        <v>455</v>
      </c>
      <c r="B2545" t="inlineStr">
        <is>
          <t>ANS Diseño de contenidos virtuales</t>
        </is>
      </c>
      <c r="C2545" t="inlineStr">
        <is>
          <t>Diseño de Contenido Virtual</t>
        </is>
      </c>
      <c r="D2545" t="inlineStr">
        <is>
          <t>Semestral</t>
        </is>
      </c>
      <c r="E2545" t="inlineStr">
        <is>
          <t>Positivo</t>
        </is>
      </c>
      <c r="F2545" s="134" t="n">
        <v>45838</v>
      </c>
      <c r="G2545" t="inlineStr">
        <is>
          <t>455-2025-06-30</t>
        </is>
      </c>
      <c r="H2545" t="inlineStr">
        <is>
          <t>NTCVD</t>
        </is>
      </c>
      <c r="I2545" t="inlineStr">
        <is>
          <t>Número Total de cursos virtuales diseñados</t>
        </is>
      </c>
      <c r="J2545" t="n">
        <v>11</v>
      </c>
    </row>
    <row r="2546">
      <c r="A2546" t="n">
        <v>455</v>
      </c>
      <c r="B2546" t="inlineStr">
        <is>
          <t>ANS Diseño de contenidos virtuales</t>
        </is>
      </c>
      <c r="C2546" t="inlineStr">
        <is>
          <t>Diseño de Contenido Virtual</t>
        </is>
      </c>
      <c r="D2546" t="inlineStr">
        <is>
          <t>Semestral</t>
        </is>
      </c>
      <c r="E2546" t="inlineStr">
        <is>
          <t>Positivo</t>
        </is>
      </c>
      <c r="F2546" s="134" t="n">
        <v>45838</v>
      </c>
      <c r="G2546" t="inlineStr">
        <is>
          <t>455-2025-06-30</t>
        </is>
      </c>
      <c r="H2546" t="inlineStr">
        <is>
          <t>NCVF</t>
        </is>
      </c>
      <c r="I2546" t="inlineStr">
        <is>
          <t>Número de cursos virtuales finalizados dentro de los tiempos (60días calendario)</t>
        </is>
      </c>
      <c r="J2546" t="n">
        <v>11</v>
      </c>
    </row>
    <row r="2547">
      <c r="A2547" t="n">
        <v>455</v>
      </c>
      <c r="B2547" t="inlineStr">
        <is>
          <t>ANS Diseño de contenidos virtuales</t>
        </is>
      </c>
      <c r="C2547" t="inlineStr">
        <is>
          <t>Diseño de Contenido Virtual</t>
        </is>
      </c>
      <c r="D2547" t="inlineStr">
        <is>
          <t>Semestral</t>
        </is>
      </c>
      <c r="E2547" t="inlineStr">
        <is>
          <t>Positivo</t>
        </is>
      </c>
      <c r="F2547" s="134" t="n">
        <v>45930</v>
      </c>
      <c r="G2547" t="inlineStr">
        <is>
          <t>455-2025-09-30</t>
        </is>
      </c>
      <c r="H2547" t="inlineStr">
        <is>
          <t>NTCVD</t>
        </is>
      </c>
      <c r="I2547" t="inlineStr">
        <is>
          <t>Número Total de cursos virtuales diseñados</t>
        </is>
      </c>
      <c r="J2547" t="n">
        <v>15</v>
      </c>
    </row>
    <row r="2548">
      <c r="A2548" t="n">
        <v>455</v>
      </c>
      <c r="B2548" t="inlineStr">
        <is>
          <t>ANS Diseño de contenidos virtuales</t>
        </is>
      </c>
      <c r="C2548" t="inlineStr">
        <is>
          <t>Diseño de Contenido Virtual</t>
        </is>
      </c>
      <c r="D2548" t="inlineStr">
        <is>
          <t>Semestral</t>
        </is>
      </c>
      <c r="E2548" t="inlineStr">
        <is>
          <t>Positivo</t>
        </is>
      </c>
      <c r="F2548" s="134" t="n">
        <v>45930</v>
      </c>
      <c r="G2548" t="inlineStr">
        <is>
          <t>455-2025-09-30</t>
        </is>
      </c>
      <c r="H2548" t="inlineStr">
        <is>
          <t>NCVF</t>
        </is>
      </c>
      <c r="I2548" t="inlineStr">
        <is>
          <t>Número de cursos virtuales finalizados dentro de los tiempos (60días calendario)</t>
        </is>
      </c>
      <c r="J2548" t="n">
        <v>15</v>
      </c>
    </row>
    <row r="2549">
      <c r="A2549" t="n">
        <v>455</v>
      </c>
      <c r="B2549" t="inlineStr">
        <is>
          <t>ANS Diseño de contenidos virtuales</t>
        </is>
      </c>
      <c r="C2549" t="inlineStr">
        <is>
          <t>Diseño de Contenido Virtual</t>
        </is>
      </c>
      <c r="D2549" t="inlineStr">
        <is>
          <t>Semestral</t>
        </is>
      </c>
      <c r="E2549" t="inlineStr">
        <is>
          <t>Positivo</t>
        </is>
      </c>
      <c r="F2549" s="134" t="n">
        <v>46022</v>
      </c>
      <c r="G2549" t="inlineStr">
        <is>
          <t>455-2025-12-31</t>
        </is>
      </c>
      <c r="H2549" t="inlineStr">
        <is>
          <t>NTCVD</t>
        </is>
      </c>
      <c r="I2549" t="inlineStr">
        <is>
          <t>Número Total de cursos virtuales diseñados</t>
        </is>
      </c>
      <c r="J2549" t="n">
        <v>25</v>
      </c>
    </row>
    <row r="2550">
      <c r="A2550" t="n">
        <v>455</v>
      </c>
      <c r="B2550" t="inlineStr">
        <is>
          <t>ANS Diseño de contenidos virtuales</t>
        </is>
      </c>
      <c r="C2550" t="inlineStr">
        <is>
          <t>Diseño de Contenido Virtual</t>
        </is>
      </c>
      <c r="D2550" t="inlineStr">
        <is>
          <t>Semestral</t>
        </is>
      </c>
      <c r="E2550" t="inlineStr">
        <is>
          <t>Positivo</t>
        </is>
      </c>
      <c r="F2550" s="134" t="n">
        <v>46022</v>
      </c>
      <c r="G2550" t="inlineStr">
        <is>
          <t>455-2025-12-31</t>
        </is>
      </c>
      <c r="H2550" t="inlineStr">
        <is>
          <t>NCVF</t>
        </is>
      </c>
      <c r="I2550" t="inlineStr">
        <is>
          <t>Número de cursos virtuales finalizados dentro de los tiempos (60días calendario)</t>
        </is>
      </c>
      <c r="J2550" t="n">
        <v>25</v>
      </c>
    </row>
    <row r="2551">
      <c r="A2551" t="n">
        <v>460</v>
      </c>
      <c r="B2551" t="inlineStr">
        <is>
          <t>% de profesores (Contrato Indefinido- Fijo) impactados plan de desarrollo docente</t>
        </is>
      </c>
      <c r="C2551" t="inlineStr">
        <is>
          <t>GESTIÓN Y DESARROLLO DEL TALENTO HUMANO</t>
        </is>
      </c>
      <c r="D2551" t="inlineStr">
        <is>
          <t>Anual</t>
        </is>
      </c>
      <c r="E2551" t="inlineStr">
        <is>
          <t>Positivo</t>
        </is>
      </c>
      <c r="F2551" s="134" t="n">
        <v>45657</v>
      </c>
      <c r="G2551" t="inlineStr">
        <is>
          <t>460-2024-12-31</t>
        </is>
      </c>
      <c r="H2551" t="inlineStr">
        <is>
          <t>NPIPDD</t>
        </is>
      </c>
      <c r="I2551" t="inlineStr">
        <is>
          <t>Numero Profesores impactados plan de desarrollo docente</t>
        </is>
      </c>
      <c r="J2551" t="n">
        <v>235</v>
      </c>
    </row>
    <row r="2552">
      <c r="A2552" t="n">
        <v>460</v>
      </c>
      <c r="B2552" t="inlineStr">
        <is>
          <t>% de profesores (Contrato Indefinido- Fijo) impactados plan de desarrollo docente</t>
        </is>
      </c>
      <c r="C2552" t="inlineStr">
        <is>
          <t>GESTIÓN Y DESARROLLO DEL TALENTO HUMANO</t>
        </is>
      </c>
      <c r="D2552" t="inlineStr">
        <is>
          <t>Anual</t>
        </is>
      </c>
      <c r="E2552" t="inlineStr">
        <is>
          <t>Positivo</t>
        </is>
      </c>
      <c r="F2552" s="134" t="n">
        <v>45657</v>
      </c>
      <c r="G2552" t="inlineStr">
        <is>
          <t>460-2024-12-31</t>
        </is>
      </c>
      <c r="H2552" t="inlineStr">
        <is>
          <t>NTDTIFAS</t>
        </is>
      </c>
      <c r="I2552" t="inlineStr">
        <is>
          <t>Número Total docentes termino indefinido - Fijo anual- Fijo Semestral</t>
        </is>
      </c>
      <c r="J2552" t="n">
        <v>257</v>
      </c>
    </row>
    <row r="2553">
      <c r="A2553" t="n">
        <v>460</v>
      </c>
      <c r="B2553" t="inlineStr">
        <is>
          <t>% de profesores (Contrato Indefinido- Fijo) impactados plan de desarrollo docente</t>
        </is>
      </c>
      <c r="C2553" t="inlineStr">
        <is>
          <t>GESTIÓN Y DESARROLLO DEL TALENTO HUMANO</t>
        </is>
      </c>
      <c r="D2553" t="inlineStr">
        <is>
          <t>Anual</t>
        </is>
      </c>
      <c r="E2553" t="inlineStr">
        <is>
          <t>Positivo</t>
        </is>
      </c>
      <c r="F2553" s="134" t="n">
        <v>46022</v>
      </c>
      <c r="G2553" t="inlineStr">
        <is>
          <t>460-2025-12-31</t>
        </is>
      </c>
      <c r="H2553" t="inlineStr">
        <is>
          <t>NPIPDD</t>
        </is>
      </c>
      <c r="I2553" t="inlineStr">
        <is>
          <t>Numero Profesores impactados plan de desarrollo docente</t>
        </is>
      </c>
      <c r="J2553" t="n">
        <v>564</v>
      </c>
    </row>
    <row r="2554">
      <c r="A2554" t="n">
        <v>460</v>
      </c>
      <c r="B2554" t="inlineStr">
        <is>
          <t>% de profesores (Contrato Indefinido- Fijo) impactados plan de desarrollo docente</t>
        </is>
      </c>
      <c r="C2554" t="inlineStr">
        <is>
          <t>GESTIÓN Y DESARROLLO DEL TALENTO HUMANO</t>
        </is>
      </c>
      <c r="D2554" t="inlineStr">
        <is>
          <t>Anual</t>
        </is>
      </c>
      <c r="E2554" t="inlineStr">
        <is>
          <t>Positivo</t>
        </is>
      </c>
      <c r="F2554" s="134" t="n">
        <v>46022</v>
      </c>
      <c r="G2554" t="inlineStr">
        <is>
          <t>460-2025-12-31</t>
        </is>
      </c>
      <c r="H2554" t="inlineStr">
        <is>
          <t>NTDTIFAS</t>
        </is>
      </c>
      <c r="I2554" t="inlineStr">
        <is>
          <t>Número Total docentes termino indefinido - Fijo anual- Fijo Semestral</t>
        </is>
      </c>
      <c r="J2554" t="n">
        <v>670</v>
      </c>
    </row>
    <row r="2555">
      <c r="A2555" t="n">
        <v>466</v>
      </c>
      <c r="B2555" t="inlineStr">
        <is>
          <t>NPS Estudiantes</t>
        </is>
      </c>
      <c r="C2555" t="inlineStr">
        <is>
          <t>EXPERIENCIA INSTITUCIONAL</t>
        </is>
      </c>
      <c r="D2555" t="inlineStr">
        <is>
          <t>Trimestral</t>
        </is>
      </c>
      <c r="E2555" t="inlineStr">
        <is>
          <t>Positivo</t>
        </is>
      </c>
      <c r="F2555" s="134" t="n">
        <v>45473</v>
      </c>
      <c r="G2555" t="inlineStr">
        <is>
          <t>466-2024-06-30</t>
        </is>
      </c>
      <c r="H2555" t="inlineStr">
        <is>
          <t>NPSERP</t>
        </is>
      </c>
      <c r="I2555" t="inlineStr">
        <is>
          <t>NPS Estudiantes Real del periodo</t>
        </is>
      </c>
      <c r="J2555" t="n">
        <v>59.6</v>
      </c>
    </row>
    <row r="2556">
      <c r="A2556" t="n">
        <v>466</v>
      </c>
      <c r="B2556" t="inlineStr">
        <is>
          <t>NPS Estudiantes</t>
        </is>
      </c>
      <c r="C2556" t="inlineStr">
        <is>
          <t>EXPERIENCIA INSTITUCIONAL</t>
        </is>
      </c>
      <c r="D2556" t="inlineStr">
        <is>
          <t>Trimestral</t>
        </is>
      </c>
      <c r="E2556" t="inlineStr">
        <is>
          <t>Positivo</t>
        </is>
      </c>
      <c r="F2556" s="134" t="n">
        <v>45473</v>
      </c>
      <c r="G2556" t="inlineStr">
        <is>
          <t>466-2024-06-30</t>
        </is>
      </c>
      <c r="H2556" t="inlineStr">
        <is>
          <t>NPSESP</t>
        </is>
      </c>
      <c r="I2556" t="inlineStr">
        <is>
          <t>NPS Estudiantes Proyectado</t>
        </is>
      </c>
      <c r="J2556" t="n">
        <v>50</v>
      </c>
    </row>
    <row r="2557">
      <c r="A2557" t="n">
        <v>466</v>
      </c>
      <c r="B2557" t="inlineStr">
        <is>
          <t>NPS Estudiantes</t>
        </is>
      </c>
      <c r="C2557" t="inlineStr">
        <is>
          <t>EXPERIENCIA INSTITUCIONAL</t>
        </is>
      </c>
      <c r="D2557" t="inlineStr">
        <is>
          <t>Trimestral</t>
        </is>
      </c>
      <c r="E2557" t="inlineStr">
        <is>
          <t>Positivo</t>
        </is>
      </c>
      <c r="F2557" s="134" t="n">
        <v>45657</v>
      </c>
      <c r="G2557" t="inlineStr">
        <is>
          <t>466-2024-12-31</t>
        </is>
      </c>
      <c r="H2557" t="inlineStr">
        <is>
          <t>NPSERP</t>
        </is>
      </c>
      <c r="I2557" t="inlineStr">
        <is>
          <t>NPS Estudiantes Real del periodo</t>
        </is>
      </c>
      <c r="J2557" t="n">
        <v>53.8</v>
      </c>
    </row>
    <row r="2558">
      <c r="A2558" t="n">
        <v>466</v>
      </c>
      <c r="B2558" t="inlineStr">
        <is>
          <t>NPS Estudiantes</t>
        </is>
      </c>
      <c r="C2558" t="inlineStr">
        <is>
          <t>EXPERIENCIA INSTITUCIONAL</t>
        </is>
      </c>
      <c r="D2558" t="inlineStr">
        <is>
          <t>Trimestral</t>
        </is>
      </c>
      <c r="E2558" t="inlineStr">
        <is>
          <t>Positivo</t>
        </is>
      </c>
      <c r="F2558" s="134" t="n">
        <v>45657</v>
      </c>
      <c r="G2558" t="inlineStr">
        <is>
          <t>466-2024-12-31</t>
        </is>
      </c>
      <c r="H2558" t="inlineStr">
        <is>
          <t>NPSESP</t>
        </is>
      </c>
      <c r="I2558" t="inlineStr">
        <is>
          <t>NPS Estudiantes Proyectado</t>
        </is>
      </c>
      <c r="J2558" t="n">
        <v>50</v>
      </c>
    </row>
    <row r="2559">
      <c r="A2559" t="n">
        <v>466</v>
      </c>
      <c r="B2559" t="inlineStr">
        <is>
          <t>NPS Estudiantes</t>
        </is>
      </c>
      <c r="C2559" t="inlineStr">
        <is>
          <t>EXPERIENCIA INSTITUCIONAL</t>
        </is>
      </c>
      <c r="D2559" t="inlineStr">
        <is>
          <t>Trimestral</t>
        </is>
      </c>
      <c r="E2559" t="inlineStr">
        <is>
          <t>Positivo</t>
        </is>
      </c>
      <c r="F2559" s="134" t="n">
        <v>45838</v>
      </c>
      <c r="G2559" t="inlineStr">
        <is>
          <t>466-2025-06-30</t>
        </is>
      </c>
      <c r="H2559" t="inlineStr">
        <is>
          <t>NPSERP</t>
        </is>
      </c>
      <c r="I2559" t="inlineStr">
        <is>
          <t>NPS Estudiantes Real del periodo</t>
        </is>
      </c>
      <c r="J2559" t="n">
        <v>0</v>
      </c>
    </row>
    <row r="2560">
      <c r="A2560" t="n">
        <v>466</v>
      </c>
      <c r="B2560" t="inlineStr">
        <is>
          <t>NPS Estudiantes</t>
        </is>
      </c>
      <c r="C2560" t="inlineStr">
        <is>
          <t>EXPERIENCIA INSTITUCIONAL</t>
        </is>
      </c>
      <c r="D2560" t="inlineStr">
        <is>
          <t>Trimestral</t>
        </is>
      </c>
      <c r="E2560" t="inlineStr">
        <is>
          <t>Positivo</t>
        </is>
      </c>
      <c r="F2560" s="134" t="n">
        <v>45838</v>
      </c>
      <c r="G2560" t="inlineStr">
        <is>
          <t>466-2025-06-30</t>
        </is>
      </c>
      <c r="H2560" t="inlineStr">
        <is>
          <t>NPSESP</t>
        </is>
      </c>
      <c r="I2560" t="inlineStr">
        <is>
          <t>NPS Estudiantes Proyectado</t>
        </is>
      </c>
      <c r="J2560" t="n">
        <v>0</v>
      </c>
    </row>
    <row r="2561">
      <c r="A2561" t="n">
        <v>466</v>
      </c>
      <c r="B2561" t="inlineStr">
        <is>
          <t>NPS Estudiantes</t>
        </is>
      </c>
      <c r="C2561" t="inlineStr">
        <is>
          <t>EXPERIENCIA INSTITUCIONAL</t>
        </is>
      </c>
      <c r="D2561" t="inlineStr">
        <is>
          <t>Trimestral</t>
        </is>
      </c>
      <c r="E2561" t="inlineStr">
        <is>
          <t>Positivo</t>
        </is>
      </c>
      <c r="F2561" s="134" t="n">
        <v>45838</v>
      </c>
      <c r="G2561" t="inlineStr">
        <is>
          <t>466-2025-06-30</t>
        </is>
      </c>
      <c r="H2561" t="inlineStr">
        <is>
          <t>NPSERP</t>
        </is>
      </c>
      <c r="I2561" t="inlineStr">
        <is>
          <t>NPS Estudiantes Real del periodo</t>
        </is>
      </c>
      <c r="J2561" t="n">
        <v>0</v>
      </c>
    </row>
    <row r="2562">
      <c r="A2562" t="n">
        <v>466</v>
      </c>
      <c r="B2562" t="inlineStr">
        <is>
          <t>NPS Estudiantes</t>
        </is>
      </c>
      <c r="C2562" t="inlineStr">
        <is>
          <t>EXPERIENCIA INSTITUCIONAL</t>
        </is>
      </c>
      <c r="D2562" t="inlineStr">
        <is>
          <t>Trimestral</t>
        </is>
      </c>
      <c r="E2562" t="inlineStr">
        <is>
          <t>Positivo</t>
        </is>
      </c>
      <c r="F2562" s="134" t="n">
        <v>45838</v>
      </c>
      <c r="G2562" t="inlineStr">
        <is>
          <t>466-2025-06-30</t>
        </is>
      </c>
      <c r="H2562" t="inlineStr">
        <is>
          <t>NPSESP</t>
        </is>
      </c>
      <c r="I2562" t="inlineStr">
        <is>
          <t>NPS Estudiantes Proyectado</t>
        </is>
      </c>
      <c r="J2562" t="n">
        <v>0</v>
      </c>
    </row>
    <row r="2563">
      <c r="A2563" t="n">
        <v>466</v>
      </c>
      <c r="B2563" t="inlineStr">
        <is>
          <t>NPS Estudiantes</t>
        </is>
      </c>
      <c r="C2563" t="inlineStr">
        <is>
          <t>EXPERIENCIA INSTITUCIONAL</t>
        </is>
      </c>
      <c r="D2563" t="inlineStr">
        <is>
          <t>Trimestral</t>
        </is>
      </c>
      <c r="E2563" t="inlineStr">
        <is>
          <t>Positivo</t>
        </is>
      </c>
      <c r="F2563" s="134" t="n">
        <v>46022</v>
      </c>
      <c r="G2563" t="inlineStr">
        <is>
          <t>466-2025-12-31</t>
        </is>
      </c>
      <c r="H2563" t="inlineStr">
        <is>
          <t>NPSERP</t>
        </is>
      </c>
      <c r="I2563" t="inlineStr">
        <is>
          <t>NPS Estudiantes Real del periodo</t>
        </is>
      </c>
      <c r="J2563" t="n">
        <v>58.6</v>
      </c>
    </row>
    <row r="2564">
      <c r="A2564" t="n">
        <v>466</v>
      </c>
      <c r="B2564" t="inlineStr">
        <is>
          <t>NPS Estudiantes</t>
        </is>
      </c>
      <c r="C2564" t="inlineStr">
        <is>
          <t>EXPERIENCIA INSTITUCIONAL</t>
        </is>
      </c>
      <c r="D2564" t="inlineStr">
        <is>
          <t>Trimestral</t>
        </is>
      </c>
      <c r="E2564" t="inlineStr">
        <is>
          <t>Positivo</t>
        </is>
      </c>
      <c r="F2564" s="134" t="n">
        <v>46022</v>
      </c>
      <c r="G2564" t="inlineStr">
        <is>
          <t>466-2025-12-31</t>
        </is>
      </c>
      <c r="H2564" t="inlineStr">
        <is>
          <t>NPSESP</t>
        </is>
      </c>
      <c r="I2564" t="inlineStr">
        <is>
          <t>NPS Estudiantes Proyectado</t>
        </is>
      </c>
      <c r="J2564" t="n">
        <v>55</v>
      </c>
    </row>
    <row r="2565">
      <c r="A2565" t="n">
        <v>467</v>
      </c>
      <c r="B2565" t="inlineStr">
        <is>
          <t>NPS Graduados</t>
        </is>
      </c>
      <c r="C2565" t="inlineStr">
        <is>
          <t>EXPERIENCIA INSTITUCIONAL</t>
        </is>
      </c>
      <c r="D2565" t="inlineStr">
        <is>
          <t>Trimestral</t>
        </is>
      </c>
      <c r="E2565" t="inlineStr">
        <is>
          <t>Positivo</t>
        </is>
      </c>
      <c r="F2565" s="134" t="n">
        <v>45473</v>
      </c>
      <c r="G2565" t="inlineStr">
        <is>
          <t>467-2024-06-30</t>
        </is>
      </c>
      <c r="H2565" t="inlineStr">
        <is>
          <t>NPSGR</t>
        </is>
      </c>
      <c r="I2565" t="inlineStr">
        <is>
          <t>NPS Graduados Real del periodo</t>
        </is>
      </c>
      <c r="J2565" t="n">
        <v>72.75</v>
      </c>
    </row>
    <row r="2566">
      <c r="A2566" t="n">
        <v>467</v>
      </c>
      <c r="B2566" t="inlineStr">
        <is>
          <t>NPS Graduados</t>
        </is>
      </c>
      <c r="C2566" t="inlineStr">
        <is>
          <t>EXPERIENCIA INSTITUCIONAL</t>
        </is>
      </c>
      <c r="D2566" t="inlineStr">
        <is>
          <t>Trimestral</t>
        </is>
      </c>
      <c r="E2566" t="inlineStr">
        <is>
          <t>Positivo</t>
        </is>
      </c>
      <c r="F2566" s="134" t="n">
        <v>45473</v>
      </c>
      <c r="G2566" t="inlineStr">
        <is>
          <t>467-2024-06-30</t>
        </is>
      </c>
      <c r="H2566" t="inlineStr">
        <is>
          <t>NPSESPG</t>
        </is>
      </c>
      <c r="I2566" t="inlineStr">
        <is>
          <t>NPS Graduados Esperado</t>
        </is>
      </c>
      <c r="J2566" t="n">
        <v>60</v>
      </c>
    </row>
    <row r="2567">
      <c r="A2567" t="n">
        <v>467</v>
      </c>
      <c r="B2567" t="inlineStr">
        <is>
          <t>NPS Graduados</t>
        </is>
      </c>
      <c r="C2567" t="inlineStr">
        <is>
          <t>EXPERIENCIA INSTITUCIONAL</t>
        </is>
      </c>
      <c r="D2567" t="inlineStr">
        <is>
          <t>Trimestral</t>
        </is>
      </c>
      <c r="E2567" t="inlineStr">
        <is>
          <t>Positivo</t>
        </is>
      </c>
      <c r="F2567" s="134" t="n">
        <v>45657</v>
      </c>
      <c r="G2567" t="inlineStr">
        <is>
          <t>467-2024-12-31</t>
        </is>
      </c>
      <c r="H2567" t="inlineStr">
        <is>
          <t>NPSGR</t>
        </is>
      </c>
      <c r="I2567" t="inlineStr">
        <is>
          <t>NPS Graduados Real del periodo</t>
        </is>
      </c>
      <c r="J2567" t="n">
        <v>73.09999999999999</v>
      </c>
    </row>
    <row r="2568">
      <c r="A2568" t="n">
        <v>467</v>
      </c>
      <c r="B2568" t="inlineStr">
        <is>
          <t>NPS Graduados</t>
        </is>
      </c>
      <c r="C2568" t="inlineStr">
        <is>
          <t>EXPERIENCIA INSTITUCIONAL</t>
        </is>
      </c>
      <c r="D2568" t="inlineStr">
        <is>
          <t>Trimestral</t>
        </is>
      </c>
      <c r="E2568" t="inlineStr">
        <is>
          <t>Positivo</t>
        </is>
      </c>
      <c r="F2568" s="134" t="n">
        <v>45657</v>
      </c>
      <c r="G2568" t="inlineStr">
        <is>
          <t>467-2024-12-31</t>
        </is>
      </c>
      <c r="H2568" t="inlineStr">
        <is>
          <t>NPSESPG</t>
        </is>
      </c>
      <c r="I2568" t="inlineStr">
        <is>
          <t>NPS Graduados Esperado</t>
        </is>
      </c>
      <c r="J2568" t="n">
        <v>60</v>
      </c>
    </row>
    <row r="2569">
      <c r="A2569" t="n">
        <v>467</v>
      </c>
      <c r="B2569" t="inlineStr">
        <is>
          <t>NPS Graduados</t>
        </is>
      </c>
      <c r="C2569" t="inlineStr">
        <is>
          <t>EXPERIENCIA INSTITUCIONAL</t>
        </is>
      </c>
      <c r="D2569" t="inlineStr">
        <is>
          <t>Trimestral</t>
        </is>
      </c>
      <c r="E2569" t="inlineStr">
        <is>
          <t>Positivo</t>
        </is>
      </c>
      <c r="F2569" s="134" t="n">
        <v>45838</v>
      </c>
      <c r="G2569" t="inlineStr">
        <is>
          <t>467-2025-06-30</t>
        </is>
      </c>
      <c r="H2569" t="inlineStr">
        <is>
          <t>NPSGR</t>
        </is>
      </c>
      <c r="I2569" t="inlineStr">
        <is>
          <t>NPS Graduados Real del periodo</t>
        </is>
      </c>
      <c r="J2569" t="n">
        <v>70.8</v>
      </c>
    </row>
    <row r="2570">
      <c r="A2570" t="n">
        <v>467</v>
      </c>
      <c r="B2570" t="inlineStr">
        <is>
          <t>NPS Graduados</t>
        </is>
      </c>
      <c r="C2570" t="inlineStr">
        <is>
          <t>EXPERIENCIA INSTITUCIONAL</t>
        </is>
      </c>
      <c r="D2570" t="inlineStr">
        <is>
          <t>Trimestral</t>
        </is>
      </c>
      <c r="E2570" t="inlineStr">
        <is>
          <t>Positivo</t>
        </is>
      </c>
      <c r="F2570" s="134" t="n">
        <v>45838</v>
      </c>
      <c r="G2570" t="inlineStr">
        <is>
          <t>467-2025-06-30</t>
        </is>
      </c>
      <c r="H2570" t="inlineStr">
        <is>
          <t>NPSESPG</t>
        </is>
      </c>
      <c r="I2570" t="inlineStr">
        <is>
          <t>NPS Graduados Esperado</t>
        </is>
      </c>
      <c r="J2570" t="n">
        <v>60</v>
      </c>
    </row>
    <row r="2571">
      <c r="A2571" t="n">
        <v>467</v>
      </c>
      <c r="B2571" t="inlineStr">
        <is>
          <t>NPS Graduados</t>
        </is>
      </c>
      <c r="C2571" t="inlineStr">
        <is>
          <t>EXPERIENCIA INSTITUCIONAL</t>
        </is>
      </c>
      <c r="D2571" t="inlineStr">
        <is>
          <t>Trimestral</t>
        </is>
      </c>
      <c r="E2571" t="inlineStr">
        <is>
          <t>Positivo</t>
        </is>
      </c>
      <c r="F2571" s="134" t="n">
        <v>46022</v>
      </c>
      <c r="G2571" t="inlineStr">
        <is>
          <t>467-2025-12-31</t>
        </is>
      </c>
      <c r="H2571" t="inlineStr">
        <is>
          <t>NPSGR</t>
        </is>
      </c>
      <c r="I2571" t="inlineStr">
        <is>
          <t>NPS Graduados Real del periodo</t>
        </is>
      </c>
      <c r="J2571" t="n">
        <v>59.7</v>
      </c>
    </row>
    <row r="2572">
      <c r="A2572" t="n">
        <v>467</v>
      </c>
      <c r="B2572" t="inlineStr">
        <is>
          <t>NPS Graduados</t>
        </is>
      </c>
      <c r="C2572" t="inlineStr">
        <is>
          <t>EXPERIENCIA INSTITUCIONAL</t>
        </is>
      </c>
      <c r="D2572" t="inlineStr">
        <is>
          <t>Trimestral</t>
        </is>
      </c>
      <c r="E2572" t="inlineStr">
        <is>
          <t>Positivo</t>
        </is>
      </c>
      <c r="F2572" s="134" t="n">
        <v>46022</v>
      </c>
      <c r="G2572" t="inlineStr">
        <is>
          <t>467-2025-12-31</t>
        </is>
      </c>
      <c r="H2572" t="inlineStr">
        <is>
          <t>NPSESPG</t>
        </is>
      </c>
      <c r="I2572" t="inlineStr">
        <is>
          <t>NPS Graduados Esperado</t>
        </is>
      </c>
      <c r="J2572" t="n">
        <v>60</v>
      </c>
    </row>
    <row r="2573">
      <c r="A2573" t="n">
        <v>468</v>
      </c>
      <c r="B2573" t="inlineStr">
        <is>
          <t>CES General</t>
        </is>
      </c>
      <c r="C2573" t="inlineStr">
        <is>
          <t>EXPERIENCIA INSTITUCIONAL</t>
        </is>
      </c>
      <c r="D2573" t="inlineStr">
        <is>
          <t>Trimestral</t>
        </is>
      </c>
      <c r="E2573" t="inlineStr">
        <is>
          <t>Negativo</t>
        </is>
      </c>
      <c r="F2573" s="134" t="n">
        <v>45473</v>
      </c>
      <c r="G2573" t="inlineStr">
        <is>
          <t>468-2024-06-30</t>
        </is>
      </c>
      <c r="H2573" t="inlineStr">
        <is>
          <t>CESGP</t>
        </is>
      </c>
      <c r="I2573" t="inlineStr">
        <is>
          <t>CES General del periodo</t>
        </is>
      </c>
      <c r="J2573" t="n">
        <v>2.85</v>
      </c>
    </row>
    <row r="2574">
      <c r="A2574" t="n">
        <v>468</v>
      </c>
      <c r="B2574" t="inlineStr">
        <is>
          <t>CES General</t>
        </is>
      </c>
      <c r="C2574" t="inlineStr">
        <is>
          <t>EXPERIENCIA INSTITUCIONAL</t>
        </is>
      </c>
      <c r="D2574" t="inlineStr">
        <is>
          <t>Trimestral</t>
        </is>
      </c>
      <c r="E2574" t="inlineStr">
        <is>
          <t>Negativo</t>
        </is>
      </c>
      <c r="F2574" s="134" t="n">
        <v>45473</v>
      </c>
      <c r="G2574" t="inlineStr">
        <is>
          <t>468-2024-06-30</t>
        </is>
      </c>
      <c r="H2574" t="inlineStr">
        <is>
          <t>CESGPL</t>
        </is>
      </c>
      <c r="I2574" t="inlineStr">
        <is>
          <t>CES General planeado</t>
        </is>
      </c>
      <c r="J2574" t="n">
        <v>3</v>
      </c>
    </row>
    <row r="2575">
      <c r="A2575" t="n">
        <v>468</v>
      </c>
      <c r="B2575" t="inlineStr">
        <is>
          <t>CES General</t>
        </is>
      </c>
      <c r="C2575" t="inlineStr">
        <is>
          <t>EXPERIENCIA INSTITUCIONAL</t>
        </is>
      </c>
      <c r="D2575" t="inlineStr">
        <is>
          <t>Trimestral</t>
        </is>
      </c>
      <c r="E2575" t="inlineStr">
        <is>
          <t>Negativo</t>
        </is>
      </c>
      <c r="F2575" s="134" t="n">
        <v>45657</v>
      </c>
      <c r="G2575" t="inlineStr">
        <is>
          <t>468-2024-12-31</t>
        </is>
      </c>
      <c r="H2575" t="inlineStr">
        <is>
          <t>CESGP</t>
        </is>
      </c>
      <c r="I2575" t="inlineStr">
        <is>
          <t>CES General del periodo</t>
        </is>
      </c>
      <c r="J2575" t="n">
        <v>2.6</v>
      </c>
    </row>
    <row r="2576">
      <c r="A2576" t="n">
        <v>468</v>
      </c>
      <c r="B2576" t="inlineStr">
        <is>
          <t>CES General</t>
        </is>
      </c>
      <c r="C2576" t="inlineStr">
        <is>
          <t>EXPERIENCIA INSTITUCIONAL</t>
        </is>
      </c>
      <c r="D2576" t="inlineStr">
        <is>
          <t>Trimestral</t>
        </is>
      </c>
      <c r="E2576" t="inlineStr">
        <is>
          <t>Negativo</t>
        </is>
      </c>
      <c r="F2576" s="134" t="n">
        <v>45657</v>
      </c>
      <c r="G2576" t="inlineStr">
        <is>
          <t>468-2024-12-31</t>
        </is>
      </c>
      <c r="H2576" t="inlineStr">
        <is>
          <t>CESGPL</t>
        </is>
      </c>
      <c r="I2576" t="inlineStr">
        <is>
          <t>CES General planeado</t>
        </is>
      </c>
      <c r="J2576" t="n">
        <v>3</v>
      </c>
    </row>
    <row r="2577">
      <c r="A2577" t="n">
        <v>468</v>
      </c>
      <c r="B2577" t="inlineStr">
        <is>
          <t>CES General</t>
        </is>
      </c>
      <c r="C2577" t="inlineStr">
        <is>
          <t>EXPERIENCIA INSTITUCIONAL</t>
        </is>
      </c>
      <c r="D2577" t="inlineStr">
        <is>
          <t>Trimestral</t>
        </is>
      </c>
      <c r="E2577" t="inlineStr">
        <is>
          <t>Negativo</t>
        </is>
      </c>
      <c r="F2577" s="134" t="n">
        <v>45838</v>
      </c>
      <c r="G2577" t="inlineStr">
        <is>
          <t>468-2025-06-30</t>
        </is>
      </c>
      <c r="H2577" t="inlineStr">
        <is>
          <t>CESGP</t>
        </is>
      </c>
      <c r="I2577" t="inlineStr">
        <is>
          <t>CES General del periodo</t>
        </is>
      </c>
      <c r="J2577" t="n">
        <v>2.4</v>
      </c>
    </row>
    <row r="2578">
      <c r="A2578" t="n">
        <v>468</v>
      </c>
      <c r="B2578" t="inlineStr">
        <is>
          <t>CES General</t>
        </is>
      </c>
      <c r="C2578" t="inlineStr">
        <is>
          <t>EXPERIENCIA INSTITUCIONAL</t>
        </is>
      </c>
      <c r="D2578" t="inlineStr">
        <is>
          <t>Trimestral</t>
        </is>
      </c>
      <c r="E2578" t="inlineStr">
        <is>
          <t>Negativo</t>
        </is>
      </c>
      <c r="F2578" s="134" t="n">
        <v>45838</v>
      </c>
      <c r="G2578" t="inlineStr">
        <is>
          <t>468-2025-06-30</t>
        </is>
      </c>
      <c r="H2578" t="inlineStr">
        <is>
          <t>CESGPL</t>
        </is>
      </c>
      <c r="I2578" t="inlineStr">
        <is>
          <t>CES General planeado</t>
        </is>
      </c>
      <c r="J2578" t="n">
        <v>2.5</v>
      </c>
    </row>
    <row r="2579">
      <c r="A2579" t="n">
        <v>468</v>
      </c>
      <c r="B2579" t="inlineStr">
        <is>
          <t>CES General</t>
        </is>
      </c>
      <c r="C2579" t="inlineStr">
        <is>
          <t>EXPERIENCIA INSTITUCIONAL</t>
        </is>
      </c>
      <c r="D2579" t="inlineStr">
        <is>
          <t>Trimestral</t>
        </is>
      </c>
      <c r="E2579" t="inlineStr">
        <is>
          <t>Negativo</t>
        </is>
      </c>
      <c r="F2579" s="134" t="n">
        <v>46022</v>
      </c>
      <c r="G2579" t="inlineStr">
        <is>
          <t>468-2025-12-31</t>
        </is>
      </c>
      <c r="H2579" t="inlineStr">
        <is>
          <t>CESGP</t>
        </is>
      </c>
      <c r="I2579" t="inlineStr">
        <is>
          <t>CES General del periodo</t>
        </is>
      </c>
      <c r="J2579" t="n">
        <v>2.1</v>
      </c>
    </row>
    <row r="2580">
      <c r="A2580" t="n">
        <v>468</v>
      </c>
      <c r="B2580" t="inlineStr">
        <is>
          <t>CES General</t>
        </is>
      </c>
      <c r="C2580" t="inlineStr">
        <is>
          <t>EXPERIENCIA INSTITUCIONAL</t>
        </is>
      </c>
      <c r="D2580" t="inlineStr">
        <is>
          <t>Trimestral</t>
        </is>
      </c>
      <c r="E2580" t="inlineStr">
        <is>
          <t>Negativo</t>
        </is>
      </c>
      <c r="F2580" s="134" t="n">
        <v>46022</v>
      </c>
      <c r="G2580" t="inlineStr">
        <is>
          <t>468-2025-12-31</t>
        </is>
      </c>
      <c r="H2580" t="inlineStr">
        <is>
          <t>CESGPL</t>
        </is>
      </c>
      <c r="I2580" t="inlineStr">
        <is>
          <t>CES General planeado</t>
        </is>
      </c>
      <c r="J2580" t="n">
        <v>2.5</v>
      </c>
    </row>
    <row r="2581">
      <c r="A2581" t="n">
        <v>475</v>
      </c>
      <c r="B2581" t="inlineStr">
        <is>
          <t>Número de renovaciones de registro calificado radicadas al MEN</t>
        </is>
      </c>
      <c r="C2581" t="inlineStr">
        <is>
          <t>Creación, modificación y cierre de programas académicos</t>
        </is>
      </c>
      <c r="D2581" t="inlineStr">
        <is>
          <t>Trimestral</t>
        </is>
      </c>
      <c r="E2581" t="inlineStr">
        <is>
          <t>Positivo</t>
        </is>
      </c>
      <c r="F2581" s="134" t="n">
        <v>45473</v>
      </c>
      <c r="G2581" t="inlineStr">
        <is>
          <t>475-2024-06-30</t>
        </is>
      </c>
      <c r="H2581" t="inlineStr">
        <is>
          <t>NPRPR</t>
        </is>
      </c>
      <c r="I2581" t="inlineStr">
        <is>
          <t>Número de programas proyectados a radicar para renovación</t>
        </is>
      </c>
      <c r="J2581" t="n">
        <v>0</v>
      </c>
    </row>
    <row r="2582">
      <c r="A2582" t="n">
        <v>475</v>
      </c>
      <c r="B2582" t="inlineStr">
        <is>
          <t>Número de renovaciones de registro calificado radicadas al MEN</t>
        </is>
      </c>
      <c r="C2582" t="inlineStr">
        <is>
          <t>Creación, modificación y cierre de programas académicos</t>
        </is>
      </c>
      <c r="D2582" t="inlineStr">
        <is>
          <t>Trimestral</t>
        </is>
      </c>
      <c r="E2582" t="inlineStr">
        <is>
          <t>Positivo</t>
        </is>
      </c>
      <c r="F2582" s="134" t="n">
        <v>45473</v>
      </c>
      <c r="G2582" t="inlineStr">
        <is>
          <t>475-2024-06-30</t>
        </is>
      </c>
      <c r="H2582" t="inlineStr">
        <is>
          <t>NRRPR</t>
        </is>
      </c>
      <c r="I2582" t="inlineStr">
        <is>
          <t>Número de programas radicados al MEN para renovación</t>
        </is>
      </c>
      <c r="J2582" t="n">
        <v>0</v>
      </c>
    </row>
    <row r="2583">
      <c r="A2583" t="n">
        <v>475</v>
      </c>
      <c r="B2583" t="inlineStr">
        <is>
          <t>Número de renovaciones de registro calificado radicadas al MEN</t>
        </is>
      </c>
      <c r="C2583" t="inlineStr">
        <is>
          <t>Creación, modificación y cierre de programas académicos</t>
        </is>
      </c>
      <c r="D2583" t="inlineStr">
        <is>
          <t>Trimestral</t>
        </is>
      </c>
      <c r="E2583" t="inlineStr">
        <is>
          <t>Positivo</t>
        </is>
      </c>
      <c r="F2583" s="134" t="n">
        <v>45473</v>
      </c>
      <c r="G2583" t="inlineStr">
        <is>
          <t>475-2024-06-30</t>
        </is>
      </c>
      <c r="H2583" t="inlineStr">
        <is>
          <t>NPRPR</t>
        </is>
      </c>
      <c r="I2583" t="inlineStr">
        <is>
          <t>Número de programas proyectados a radicar para renovación</t>
        </is>
      </c>
      <c r="J2583" t="n">
        <v>0</v>
      </c>
    </row>
    <row r="2584">
      <c r="A2584" t="n">
        <v>475</v>
      </c>
      <c r="B2584" t="inlineStr">
        <is>
          <t>Número de renovaciones de registro calificado radicadas al MEN</t>
        </is>
      </c>
      <c r="C2584" t="inlineStr">
        <is>
          <t>Creación, modificación y cierre de programas académicos</t>
        </is>
      </c>
      <c r="D2584" t="inlineStr">
        <is>
          <t>Trimestral</t>
        </is>
      </c>
      <c r="E2584" t="inlineStr">
        <is>
          <t>Positivo</t>
        </is>
      </c>
      <c r="F2584" s="134" t="n">
        <v>45473</v>
      </c>
      <c r="G2584" t="inlineStr">
        <is>
          <t>475-2024-06-30</t>
        </is>
      </c>
      <c r="H2584" t="inlineStr">
        <is>
          <t>NRRPR</t>
        </is>
      </c>
      <c r="I2584" t="inlineStr">
        <is>
          <t>Número de programas radicados al MEN para renovación</t>
        </is>
      </c>
      <c r="J2584" t="n">
        <v>0</v>
      </c>
    </row>
    <row r="2585">
      <c r="A2585" t="n">
        <v>475</v>
      </c>
      <c r="B2585" t="inlineStr">
        <is>
          <t>Número de renovaciones de registro calificado radicadas al MEN</t>
        </is>
      </c>
      <c r="C2585" t="inlineStr">
        <is>
          <t>Creación, modificación y cierre de programas académicos</t>
        </is>
      </c>
      <c r="D2585" t="inlineStr">
        <is>
          <t>Trimestral</t>
        </is>
      </c>
      <c r="E2585" t="inlineStr">
        <is>
          <t>Positivo</t>
        </is>
      </c>
      <c r="F2585" s="134" t="n">
        <v>45657</v>
      </c>
      <c r="G2585" t="inlineStr">
        <is>
          <t>475-2024-12-31</t>
        </is>
      </c>
      <c r="H2585" t="inlineStr">
        <is>
          <t>NPRPR</t>
        </is>
      </c>
      <c r="I2585" t="inlineStr">
        <is>
          <t>Número de programas proyectados a radicar para renovación</t>
        </is>
      </c>
      <c r="J2585" t="n">
        <v>10</v>
      </c>
    </row>
    <row r="2586">
      <c r="A2586" t="n">
        <v>475</v>
      </c>
      <c r="B2586" t="inlineStr">
        <is>
          <t>Número de renovaciones de registro calificado radicadas al MEN</t>
        </is>
      </c>
      <c r="C2586" t="inlineStr">
        <is>
          <t>Creación, modificación y cierre de programas académicos</t>
        </is>
      </c>
      <c r="D2586" t="inlineStr">
        <is>
          <t>Trimestral</t>
        </is>
      </c>
      <c r="E2586" t="inlineStr">
        <is>
          <t>Positivo</t>
        </is>
      </c>
      <c r="F2586" s="134" t="n">
        <v>45657</v>
      </c>
      <c r="G2586" t="inlineStr">
        <is>
          <t>475-2024-12-31</t>
        </is>
      </c>
      <c r="H2586" t="inlineStr">
        <is>
          <t>NRRPR</t>
        </is>
      </c>
      <c r="I2586" t="inlineStr">
        <is>
          <t>Número de programas radicados al MEN para renovación</t>
        </is>
      </c>
      <c r="J2586" t="n">
        <v>14</v>
      </c>
    </row>
    <row r="2587">
      <c r="A2587" t="n">
        <v>475</v>
      </c>
      <c r="B2587" t="inlineStr">
        <is>
          <t>Número de renovaciones de registro calificado radicadas al MEN</t>
        </is>
      </c>
      <c r="C2587" t="inlineStr">
        <is>
          <t>Creación, modificación y cierre de programas académicos</t>
        </is>
      </c>
      <c r="D2587" t="inlineStr">
        <is>
          <t>Trimestral</t>
        </is>
      </c>
      <c r="E2587" t="inlineStr">
        <is>
          <t>Positivo</t>
        </is>
      </c>
      <c r="F2587" s="134" t="n">
        <v>45838</v>
      </c>
      <c r="G2587" t="inlineStr">
        <is>
          <t>475-2025-06-30</t>
        </is>
      </c>
      <c r="H2587" t="inlineStr">
        <is>
          <t>NPRPR</t>
        </is>
      </c>
      <c r="I2587" t="inlineStr">
        <is>
          <t>Número de programas proyectados a radicar para renovación</t>
        </is>
      </c>
      <c r="J2587" t="n">
        <v>0</v>
      </c>
    </row>
    <row r="2588">
      <c r="A2588" t="n">
        <v>475</v>
      </c>
      <c r="B2588" t="inlineStr">
        <is>
          <t>Número de renovaciones de registro calificado radicadas al MEN</t>
        </is>
      </c>
      <c r="C2588" t="inlineStr">
        <is>
          <t>Creación, modificación y cierre de programas académicos</t>
        </is>
      </c>
      <c r="D2588" t="inlineStr">
        <is>
          <t>Trimestral</t>
        </is>
      </c>
      <c r="E2588" t="inlineStr">
        <is>
          <t>Positivo</t>
        </is>
      </c>
      <c r="F2588" s="134" t="n">
        <v>45838</v>
      </c>
      <c r="G2588" t="inlineStr">
        <is>
          <t>475-2025-06-30</t>
        </is>
      </c>
      <c r="H2588" t="inlineStr">
        <is>
          <t>NRRPR</t>
        </is>
      </c>
      <c r="I2588" t="inlineStr">
        <is>
          <t>Número de programas radicados al MEN para renovación</t>
        </is>
      </c>
      <c r="J2588" t="n">
        <v>0</v>
      </c>
    </row>
    <row r="2589">
      <c r="A2589" t="n">
        <v>475</v>
      </c>
      <c r="B2589" t="inlineStr">
        <is>
          <t>Número de renovaciones de registro calificado radicadas al MEN</t>
        </is>
      </c>
      <c r="C2589" t="inlineStr">
        <is>
          <t>Creación, modificación y cierre de programas académicos</t>
        </is>
      </c>
      <c r="D2589" t="inlineStr">
        <is>
          <t>Trimestral</t>
        </is>
      </c>
      <c r="E2589" t="inlineStr">
        <is>
          <t>Positivo</t>
        </is>
      </c>
      <c r="F2589" s="134" t="n">
        <v>46022</v>
      </c>
      <c r="G2589" t="inlineStr">
        <is>
          <t>475-2025-12-31</t>
        </is>
      </c>
      <c r="H2589" t="inlineStr">
        <is>
          <t>NPRPR</t>
        </is>
      </c>
      <c r="I2589" t="inlineStr">
        <is>
          <t>Número de programas proyectados a radicar para renovación</t>
        </is>
      </c>
      <c r="J2589" t="n">
        <v>5</v>
      </c>
    </row>
    <row r="2590">
      <c r="A2590" t="n">
        <v>475</v>
      </c>
      <c r="B2590" t="inlineStr">
        <is>
          <t>Número de renovaciones de registro calificado radicadas al MEN</t>
        </is>
      </c>
      <c r="C2590" t="inlineStr">
        <is>
          <t>Creación, modificación y cierre de programas académicos</t>
        </is>
      </c>
      <c r="D2590" t="inlineStr">
        <is>
          <t>Trimestral</t>
        </is>
      </c>
      <c r="E2590" t="inlineStr">
        <is>
          <t>Positivo</t>
        </is>
      </c>
      <c r="F2590" s="134" t="n">
        <v>46022</v>
      </c>
      <c r="G2590" t="inlineStr">
        <is>
          <t>475-2025-12-31</t>
        </is>
      </c>
      <c r="H2590" t="inlineStr">
        <is>
          <t>NRRPR</t>
        </is>
      </c>
      <c r="I2590" t="inlineStr">
        <is>
          <t>Número de programas radicados al MEN para renovación</t>
        </is>
      </c>
      <c r="J2590" t="n">
        <v>5</v>
      </c>
    </row>
    <row r="2591">
      <c r="A2591" t="n">
        <v>484</v>
      </c>
      <c r="B2591" t="inlineStr">
        <is>
          <t>Cumplimiento del Programa de la Cultura del Autocuidado</t>
        </is>
      </c>
      <c r="C2591" t="inlineStr">
        <is>
          <t>GESTIÓN DE SEGURIDAD Y SALUD EN EL TRABAJO</t>
        </is>
      </c>
      <c r="D2591" t="inlineStr">
        <is>
          <t>Semestral</t>
        </is>
      </c>
      <c r="E2591" t="inlineStr">
        <is>
          <t>Positivo</t>
        </is>
      </c>
      <c r="F2591" s="134" t="n">
        <v>45473</v>
      </c>
      <c r="G2591" t="inlineStr">
        <is>
          <t>484-2024-06-30</t>
        </is>
      </c>
      <c r="H2591" t="inlineStr">
        <is>
          <t>NAECP</t>
        </is>
      </c>
      <c r="I2591" t="inlineStr">
        <is>
          <t>N Actividades ejecutadas</t>
        </is>
      </c>
      <c r="J2591" t="n">
        <v>18</v>
      </c>
    </row>
    <row r="2592">
      <c r="A2592" t="n">
        <v>484</v>
      </c>
      <c r="B2592" t="inlineStr">
        <is>
          <t>Cumplimiento del Programa de la Cultura del Autocuidado</t>
        </is>
      </c>
      <c r="C2592" t="inlineStr">
        <is>
          <t>GESTIÓN DE SEGURIDAD Y SALUD EN EL TRABAJO</t>
        </is>
      </c>
      <c r="D2592" t="inlineStr">
        <is>
          <t>Semestral</t>
        </is>
      </c>
      <c r="E2592" t="inlineStr">
        <is>
          <t>Positivo</t>
        </is>
      </c>
      <c r="F2592" s="134" t="n">
        <v>45473</v>
      </c>
      <c r="G2592" t="inlineStr">
        <is>
          <t>484-2024-06-30</t>
        </is>
      </c>
      <c r="H2592" t="inlineStr">
        <is>
          <t>NAPCP</t>
        </is>
      </c>
      <c r="I2592" t="inlineStr">
        <is>
          <t>N Actividades proyectadas</t>
        </is>
      </c>
      <c r="J2592" t="n">
        <v>18</v>
      </c>
    </row>
    <row r="2593">
      <c r="A2593" t="n">
        <v>484</v>
      </c>
      <c r="B2593" t="inlineStr">
        <is>
          <t>Cumplimiento del Programa de la Cultura del Autocuidado</t>
        </is>
      </c>
      <c r="C2593" t="inlineStr">
        <is>
          <t>GESTIÓN DE SEGURIDAD Y SALUD EN EL TRABAJO</t>
        </is>
      </c>
      <c r="D2593" t="inlineStr">
        <is>
          <t>Semestral</t>
        </is>
      </c>
      <c r="E2593" t="inlineStr">
        <is>
          <t>Positivo</t>
        </is>
      </c>
      <c r="F2593" s="134" t="n">
        <v>45565</v>
      </c>
      <c r="G2593" t="inlineStr">
        <is>
          <t>484-2024-09-30</t>
        </is>
      </c>
      <c r="H2593" t="inlineStr">
        <is>
          <t>NAECP</t>
        </is>
      </c>
      <c r="I2593" t="inlineStr">
        <is>
          <t>N Actividades ejecutadas</t>
        </is>
      </c>
      <c r="J2593" t="n">
        <v>13</v>
      </c>
    </row>
    <row r="2594">
      <c r="A2594" t="n">
        <v>484</v>
      </c>
      <c r="B2594" t="inlineStr">
        <is>
          <t>Cumplimiento del Programa de la Cultura del Autocuidado</t>
        </is>
      </c>
      <c r="C2594" t="inlineStr">
        <is>
          <t>GESTIÓN DE SEGURIDAD Y SALUD EN EL TRABAJO</t>
        </is>
      </c>
      <c r="D2594" t="inlineStr">
        <is>
          <t>Semestral</t>
        </is>
      </c>
      <c r="E2594" t="inlineStr">
        <is>
          <t>Positivo</t>
        </is>
      </c>
      <c r="F2594" s="134" t="n">
        <v>45565</v>
      </c>
      <c r="G2594" t="inlineStr">
        <is>
          <t>484-2024-09-30</t>
        </is>
      </c>
      <c r="H2594" t="inlineStr">
        <is>
          <t>NAPCP</t>
        </is>
      </c>
      <c r="I2594" t="inlineStr">
        <is>
          <t>N Actividades proyectadas</t>
        </is>
      </c>
      <c r="J2594" t="n">
        <v>13</v>
      </c>
    </row>
    <row r="2595">
      <c r="A2595" t="n">
        <v>484</v>
      </c>
      <c r="B2595" t="inlineStr">
        <is>
          <t>Cumplimiento del Programa de la Cultura del Autocuidado</t>
        </is>
      </c>
      <c r="C2595" t="inlineStr">
        <is>
          <t>GESTIÓN DE SEGURIDAD Y SALUD EN EL TRABAJO</t>
        </is>
      </c>
      <c r="D2595" t="inlineStr">
        <is>
          <t>Semestral</t>
        </is>
      </c>
      <c r="E2595" t="inlineStr">
        <is>
          <t>Positivo</t>
        </is>
      </c>
      <c r="F2595" s="134" t="n">
        <v>45657</v>
      </c>
      <c r="G2595" t="inlineStr">
        <is>
          <t>484-2024-12-31</t>
        </is>
      </c>
      <c r="H2595" t="inlineStr">
        <is>
          <t>NAECP</t>
        </is>
      </c>
      <c r="I2595" t="inlineStr">
        <is>
          <t>N Actividades ejecutadas</t>
        </is>
      </c>
      <c r="J2595" t="n">
        <v>10</v>
      </c>
    </row>
    <row r="2596">
      <c r="A2596" t="n">
        <v>484</v>
      </c>
      <c r="B2596" t="inlineStr">
        <is>
          <t>Cumplimiento del Programa de la Cultura del Autocuidado</t>
        </is>
      </c>
      <c r="C2596" t="inlineStr">
        <is>
          <t>GESTIÓN DE SEGURIDAD Y SALUD EN EL TRABAJO</t>
        </is>
      </c>
      <c r="D2596" t="inlineStr">
        <is>
          <t>Semestral</t>
        </is>
      </c>
      <c r="E2596" t="inlineStr">
        <is>
          <t>Positivo</t>
        </is>
      </c>
      <c r="F2596" s="134" t="n">
        <v>45657</v>
      </c>
      <c r="G2596" t="inlineStr">
        <is>
          <t>484-2024-12-31</t>
        </is>
      </c>
      <c r="H2596" t="inlineStr">
        <is>
          <t>NAPCP</t>
        </is>
      </c>
      <c r="I2596" t="inlineStr">
        <is>
          <t>N Actividades proyectadas</t>
        </is>
      </c>
      <c r="J2596" t="n">
        <v>10</v>
      </c>
    </row>
    <row r="2597">
      <c r="A2597" t="n">
        <v>484</v>
      </c>
      <c r="B2597" t="inlineStr">
        <is>
          <t>Cumplimiento del Programa de la Cultura del Autocuidado</t>
        </is>
      </c>
      <c r="C2597" t="inlineStr">
        <is>
          <t>GESTIÓN DE SEGURIDAD Y SALUD EN EL TRABAJO</t>
        </is>
      </c>
      <c r="D2597" t="inlineStr">
        <is>
          <t>Semestral</t>
        </is>
      </c>
      <c r="E2597" t="inlineStr">
        <is>
          <t>Positivo</t>
        </is>
      </c>
      <c r="F2597" s="134" t="n">
        <v>45747</v>
      </c>
      <c r="G2597" t="inlineStr">
        <is>
          <t>484-2025-03-31</t>
        </is>
      </c>
      <c r="H2597" t="inlineStr">
        <is>
          <t>NAECP</t>
        </is>
      </c>
      <c r="I2597" t="inlineStr">
        <is>
          <t>N Actividades ejecutadas</t>
        </is>
      </c>
      <c r="J2597" t="n">
        <v>7</v>
      </c>
    </row>
    <row r="2598">
      <c r="A2598" t="n">
        <v>484</v>
      </c>
      <c r="B2598" t="inlineStr">
        <is>
          <t>Cumplimiento del Programa de la Cultura del Autocuidado</t>
        </is>
      </c>
      <c r="C2598" t="inlineStr">
        <is>
          <t>GESTIÓN DE SEGURIDAD Y SALUD EN EL TRABAJO</t>
        </is>
      </c>
      <c r="D2598" t="inlineStr">
        <is>
          <t>Semestral</t>
        </is>
      </c>
      <c r="E2598" t="inlineStr">
        <is>
          <t>Positivo</t>
        </is>
      </c>
      <c r="F2598" s="134" t="n">
        <v>45747</v>
      </c>
      <c r="G2598" t="inlineStr">
        <is>
          <t>484-2025-03-31</t>
        </is>
      </c>
      <c r="H2598" t="inlineStr">
        <is>
          <t>NAPCP</t>
        </is>
      </c>
      <c r="I2598" t="inlineStr">
        <is>
          <t>N Actividades proyectadas</t>
        </is>
      </c>
      <c r="J2598" t="n">
        <v>7</v>
      </c>
    </row>
    <row r="2599">
      <c r="A2599" t="n">
        <v>484</v>
      </c>
      <c r="B2599" t="inlineStr">
        <is>
          <t>Cumplimiento del Programa de la Cultura del Autocuidado</t>
        </is>
      </c>
      <c r="C2599" t="inlineStr">
        <is>
          <t>GESTIÓN DE SEGURIDAD Y SALUD EN EL TRABAJO</t>
        </is>
      </c>
      <c r="D2599" t="inlineStr">
        <is>
          <t>Semestral</t>
        </is>
      </c>
      <c r="E2599" t="inlineStr">
        <is>
          <t>Positivo</t>
        </is>
      </c>
      <c r="F2599" s="134" t="n">
        <v>45838</v>
      </c>
      <c r="G2599" t="inlineStr">
        <is>
          <t>484-2025-06-30</t>
        </is>
      </c>
      <c r="H2599" t="inlineStr">
        <is>
          <t>NAECP</t>
        </is>
      </c>
      <c r="I2599" t="inlineStr">
        <is>
          <t>N Actividades ejecutadas</t>
        </is>
      </c>
      <c r="J2599" t="n">
        <v>16</v>
      </c>
    </row>
    <row r="2600">
      <c r="A2600" t="n">
        <v>484</v>
      </c>
      <c r="B2600" t="inlineStr">
        <is>
          <t>Cumplimiento del Programa de la Cultura del Autocuidado</t>
        </is>
      </c>
      <c r="C2600" t="inlineStr">
        <is>
          <t>GESTIÓN DE SEGURIDAD Y SALUD EN EL TRABAJO</t>
        </is>
      </c>
      <c r="D2600" t="inlineStr">
        <is>
          <t>Semestral</t>
        </is>
      </c>
      <c r="E2600" t="inlineStr">
        <is>
          <t>Positivo</t>
        </is>
      </c>
      <c r="F2600" s="134" t="n">
        <v>45838</v>
      </c>
      <c r="G2600" t="inlineStr">
        <is>
          <t>484-2025-06-30</t>
        </is>
      </c>
      <c r="H2600" t="inlineStr">
        <is>
          <t>NAPCP</t>
        </is>
      </c>
      <c r="I2600" t="inlineStr">
        <is>
          <t>N Actividades proyectadas</t>
        </is>
      </c>
      <c r="J2600" t="n">
        <v>16</v>
      </c>
    </row>
    <row r="2601">
      <c r="A2601" t="n">
        <v>484</v>
      </c>
      <c r="B2601" t="inlineStr">
        <is>
          <t>Cumplimiento del Programa de la Cultura del Autocuidado</t>
        </is>
      </c>
      <c r="C2601" t="inlineStr">
        <is>
          <t>GESTIÓN DE SEGURIDAD Y SALUD EN EL TRABAJO</t>
        </is>
      </c>
      <c r="D2601" t="inlineStr">
        <is>
          <t>Semestral</t>
        </is>
      </c>
      <c r="E2601" t="inlineStr">
        <is>
          <t>Positivo</t>
        </is>
      </c>
      <c r="F2601" s="134" t="n">
        <v>45930</v>
      </c>
      <c r="G2601" t="inlineStr">
        <is>
          <t>484-2025-09-30</t>
        </is>
      </c>
      <c r="H2601" t="inlineStr">
        <is>
          <t>NAECP</t>
        </is>
      </c>
      <c r="I2601" t="inlineStr">
        <is>
          <t>N Actividades ejecutadas</t>
        </is>
      </c>
      <c r="J2601" t="n">
        <v>7</v>
      </c>
    </row>
    <row r="2602">
      <c r="A2602" t="n">
        <v>484</v>
      </c>
      <c r="B2602" t="inlineStr">
        <is>
          <t>Cumplimiento del Programa de la Cultura del Autocuidado</t>
        </is>
      </c>
      <c r="C2602" t="inlineStr">
        <is>
          <t>GESTIÓN DE SEGURIDAD Y SALUD EN EL TRABAJO</t>
        </is>
      </c>
      <c r="D2602" t="inlineStr">
        <is>
          <t>Semestral</t>
        </is>
      </c>
      <c r="E2602" t="inlineStr">
        <is>
          <t>Positivo</t>
        </is>
      </c>
      <c r="F2602" s="134" t="n">
        <v>45930</v>
      </c>
      <c r="G2602" t="inlineStr">
        <is>
          <t>484-2025-09-30</t>
        </is>
      </c>
      <c r="H2602" t="inlineStr">
        <is>
          <t>NAPCP</t>
        </is>
      </c>
      <c r="I2602" t="inlineStr">
        <is>
          <t>N Actividades proyectadas</t>
        </is>
      </c>
      <c r="J2602" t="n">
        <v>7</v>
      </c>
    </row>
    <row r="2603">
      <c r="A2603" t="n">
        <v>484</v>
      </c>
      <c r="B2603" t="inlineStr">
        <is>
          <t>Cumplimiento del Programa de la Cultura del Autocuidado</t>
        </is>
      </c>
      <c r="C2603" t="inlineStr">
        <is>
          <t>GESTIÓN DE SEGURIDAD Y SALUD EN EL TRABAJO</t>
        </is>
      </c>
      <c r="D2603" t="inlineStr">
        <is>
          <t>Semestral</t>
        </is>
      </c>
      <c r="E2603" t="inlineStr">
        <is>
          <t>Positivo</t>
        </is>
      </c>
      <c r="F2603" s="134" t="n">
        <v>46022</v>
      </c>
      <c r="G2603" t="inlineStr">
        <is>
          <t>484-2025-12-31</t>
        </is>
      </c>
      <c r="H2603" t="inlineStr">
        <is>
          <t>NAECP</t>
        </is>
      </c>
      <c r="I2603" t="inlineStr">
        <is>
          <t>N Actividades ejecutadas</t>
        </is>
      </c>
      <c r="J2603" t="n">
        <v>7</v>
      </c>
    </row>
    <row r="2604">
      <c r="A2604" t="n">
        <v>484</v>
      </c>
      <c r="B2604" t="inlineStr">
        <is>
          <t>Cumplimiento del Programa de la Cultura del Autocuidado</t>
        </is>
      </c>
      <c r="C2604" t="inlineStr">
        <is>
          <t>GESTIÓN DE SEGURIDAD Y SALUD EN EL TRABAJO</t>
        </is>
      </c>
      <c r="D2604" t="inlineStr">
        <is>
          <t>Semestral</t>
        </is>
      </c>
      <c r="E2604" t="inlineStr">
        <is>
          <t>Positivo</t>
        </is>
      </c>
      <c r="F2604" s="134" t="n">
        <v>46022</v>
      </c>
      <c r="G2604" t="inlineStr">
        <is>
          <t>484-2025-12-31</t>
        </is>
      </c>
      <c r="H2604" t="inlineStr">
        <is>
          <t>NAPCP</t>
        </is>
      </c>
      <c r="I2604" t="inlineStr">
        <is>
          <t>N Actividades proyectadas</t>
        </is>
      </c>
      <c r="J2604" t="n">
        <v>7</v>
      </c>
    </row>
    <row r="2605">
      <c r="A2605" t="n">
        <v>486</v>
      </c>
      <c r="B2605" t="inlineStr">
        <is>
          <t>Número de visitas a la página web</t>
        </is>
      </c>
      <c r="C2605" t="inlineStr">
        <is>
          <t>Comunicaciones Internas</t>
        </is>
      </c>
      <c r="D2605" t="inlineStr">
        <is>
          <t>Trimestral</t>
        </is>
      </c>
      <c r="E2605" t="inlineStr">
        <is>
          <t>Positivo</t>
        </is>
      </c>
      <c r="F2605" s="134" t="n">
        <v>45473</v>
      </c>
      <c r="G2605" t="inlineStr">
        <is>
          <t>486-2024-06-30</t>
        </is>
      </c>
      <c r="H2605" t="inlineStr">
        <is>
          <t>NVPWP</t>
        </is>
      </c>
      <c r="I2605" t="inlineStr">
        <is>
          <t>Número de visitas a pagina web en el periodo</t>
        </is>
      </c>
      <c r="J2605" t="n">
        <v>4900000</v>
      </c>
    </row>
    <row r="2606">
      <c r="A2606" t="n">
        <v>486</v>
      </c>
      <c r="B2606" t="inlineStr">
        <is>
          <t>Número de visitas a la página web</t>
        </is>
      </c>
      <c r="C2606" t="inlineStr">
        <is>
          <t>Comunicaciones Internas</t>
        </is>
      </c>
      <c r="D2606" t="inlineStr">
        <is>
          <t>Trimestral</t>
        </is>
      </c>
      <c r="E2606" t="inlineStr">
        <is>
          <t>Positivo</t>
        </is>
      </c>
      <c r="F2606" s="134" t="n">
        <v>45657</v>
      </c>
      <c r="G2606" t="inlineStr">
        <is>
          <t>486-2024-12-31</t>
        </is>
      </c>
      <c r="H2606" t="inlineStr">
        <is>
          <t>NVPWP</t>
        </is>
      </c>
      <c r="I2606" t="inlineStr">
        <is>
          <t>Número de visitas a pagina web en el periodo</t>
        </is>
      </c>
      <c r="J2606" t="n">
        <v>2700000</v>
      </c>
    </row>
    <row r="2607">
      <c r="A2607" t="n">
        <v>486</v>
      </c>
      <c r="B2607" t="inlineStr">
        <is>
          <t>Número de visitas a la página web</t>
        </is>
      </c>
      <c r="C2607" t="inlineStr">
        <is>
          <t>Comunicaciones Internas</t>
        </is>
      </c>
      <c r="D2607" t="inlineStr">
        <is>
          <t>Trimestral</t>
        </is>
      </c>
      <c r="E2607" t="inlineStr">
        <is>
          <t>Positivo</t>
        </is>
      </c>
      <c r="F2607" s="134" t="n">
        <v>45838</v>
      </c>
      <c r="G2607" t="inlineStr">
        <is>
          <t>486-2025-06-30</t>
        </is>
      </c>
      <c r="H2607" t="inlineStr">
        <is>
          <t>NVPWP</t>
        </is>
      </c>
      <c r="I2607" t="inlineStr">
        <is>
          <t>Número de visitas a pagina web en el periodo</t>
        </is>
      </c>
      <c r="J2607" t="n">
        <v>2890610</v>
      </c>
    </row>
    <row r="2608">
      <c r="A2608" t="n">
        <v>486</v>
      </c>
      <c r="B2608" t="inlineStr">
        <is>
          <t>Número de visitas a la página web</t>
        </is>
      </c>
      <c r="C2608" t="inlineStr">
        <is>
          <t>Comunicaciones Internas</t>
        </is>
      </c>
      <c r="D2608" t="inlineStr">
        <is>
          <t>Trimestral</t>
        </is>
      </c>
      <c r="E2608" t="inlineStr">
        <is>
          <t>Positivo</t>
        </is>
      </c>
      <c r="F2608" s="134" t="n">
        <v>46022</v>
      </c>
      <c r="G2608" t="inlineStr">
        <is>
          <t>486-2025-12-31</t>
        </is>
      </c>
      <c r="H2608" t="inlineStr">
        <is>
          <t>NVPWP</t>
        </is>
      </c>
      <c r="I2608" t="inlineStr">
        <is>
          <t>Número de visitas a pagina web en el periodo</t>
        </is>
      </c>
      <c r="J2608" t="n">
        <v>2703941</v>
      </c>
    </row>
    <row r="2609">
      <c r="A2609" t="n">
        <v>487</v>
      </c>
      <c r="B2609" t="inlineStr">
        <is>
          <t>Número Impactados Talleres de formación</t>
        </is>
      </c>
      <c r="C2609" t="inlineStr">
        <is>
          <t>Centro de Medios Audiovisuales</t>
        </is>
      </c>
      <c r="D2609" t="inlineStr">
        <is>
          <t>Anual</t>
        </is>
      </c>
      <c r="E2609" t="inlineStr">
        <is>
          <t>Positivo</t>
        </is>
      </c>
      <c r="F2609" s="134" t="n">
        <v>45657</v>
      </c>
      <c r="G2609" t="inlineStr">
        <is>
          <t>487-2024-12-31</t>
        </is>
      </c>
      <c r="H2609" t="inlineStr">
        <is>
          <t>NITPA</t>
        </is>
      </c>
      <c r="I2609" t="inlineStr">
        <is>
          <t>N impactos periodo actual en talleres de producción audiovisual</t>
        </is>
      </c>
      <c r="J2609" t="n">
        <v>175</v>
      </c>
    </row>
    <row r="2610">
      <c r="A2610" t="n">
        <v>487</v>
      </c>
      <c r="B2610" t="inlineStr">
        <is>
          <t>Número Impactados Talleres de formación</t>
        </is>
      </c>
      <c r="C2610" t="inlineStr">
        <is>
          <t>Centro de Medios Audiovisuales</t>
        </is>
      </c>
      <c r="D2610" t="inlineStr">
        <is>
          <t>Anual</t>
        </is>
      </c>
      <c r="E2610" t="inlineStr">
        <is>
          <t>Positivo</t>
        </is>
      </c>
      <c r="F2610" s="134" t="n">
        <v>45657</v>
      </c>
      <c r="G2610" t="inlineStr">
        <is>
          <t>487-2024-12-31</t>
        </is>
      </c>
      <c r="H2610" t="inlineStr">
        <is>
          <t>NIPAPA</t>
        </is>
      </c>
      <c r="I2610" t="inlineStr">
        <is>
          <t>N impactos periodo anterior en talleres de producción audiovisual</t>
        </is>
      </c>
      <c r="J2610" t="n">
        <v>165</v>
      </c>
    </row>
    <row r="2611">
      <c r="A2611" t="n">
        <v>487</v>
      </c>
      <c r="B2611" t="inlineStr">
        <is>
          <t>Número Impactados Talleres de formación</t>
        </is>
      </c>
      <c r="C2611" t="inlineStr">
        <is>
          <t>Centro de Medios Audiovisuales</t>
        </is>
      </c>
      <c r="D2611" t="inlineStr">
        <is>
          <t>Anual</t>
        </is>
      </c>
      <c r="E2611" t="inlineStr">
        <is>
          <t>Positivo</t>
        </is>
      </c>
      <c r="F2611" s="134" t="n">
        <v>46022</v>
      </c>
      <c r="G2611" t="inlineStr">
        <is>
          <t>487-2025-12-31</t>
        </is>
      </c>
      <c r="H2611" t="inlineStr">
        <is>
          <t>NITPA</t>
        </is>
      </c>
      <c r="I2611" t="inlineStr">
        <is>
          <t>N impactos periodo actual en talleres de producción audiovisual</t>
        </is>
      </c>
      <c r="J2611" t="n">
        <v>278</v>
      </c>
    </row>
    <row r="2612">
      <c r="A2612" t="n">
        <v>487</v>
      </c>
      <c r="B2612" t="inlineStr">
        <is>
          <t>Número Impactados Talleres de formación</t>
        </is>
      </c>
      <c r="C2612" t="inlineStr">
        <is>
          <t>Centro de Medios Audiovisuales</t>
        </is>
      </c>
      <c r="D2612" t="inlineStr">
        <is>
          <t>Anual</t>
        </is>
      </c>
      <c r="E2612" t="inlineStr">
        <is>
          <t>Positivo</t>
        </is>
      </c>
      <c r="F2612" s="134" t="n">
        <v>46022</v>
      </c>
      <c r="G2612" t="inlineStr">
        <is>
          <t>487-2025-12-31</t>
        </is>
      </c>
      <c r="H2612" t="inlineStr">
        <is>
          <t>NIPAPA</t>
        </is>
      </c>
      <c r="I2612" t="inlineStr">
        <is>
          <t>N impactos periodo anterior en talleres de producción audiovisual</t>
        </is>
      </c>
      <c r="J2612" t="n">
        <v>175</v>
      </c>
    </row>
    <row r="2613">
      <c r="A2613" t="n">
        <v>490</v>
      </c>
      <c r="B2613" t="inlineStr">
        <is>
          <t>Nivel de Satisfacción Servicios Prestados - Planeación Estratégica</t>
        </is>
      </c>
      <c r="C2613" t="inlineStr">
        <is>
          <t>Planeación Estratégica</t>
        </is>
      </c>
      <c r="D2613" t="inlineStr">
        <is>
          <t>Anual</t>
        </is>
      </c>
      <c r="E2613" t="inlineStr">
        <is>
          <t>Positivo</t>
        </is>
      </c>
      <c r="F2613" s="134" t="n">
        <v>45657</v>
      </c>
      <c r="G2613" t="inlineStr">
        <is>
          <t>490-2024-12-31</t>
        </is>
      </c>
      <c r="H2613" t="inlineStr">
        <is>
          <t>RESPE</t>
        </is>
      </c>
      <c r="I2613" t="inlineStr">
        <is>
          <t>Resultado de la encuesta de satisfacción institucional</t>
        </is>
      </c>
      <c r="J2613" t="n">
        <v>88</v>
      </c>
    </row>
    <row r="2614">
      <c r="A2614" t="n">
        <v>490</v>
      </c>
      <c r="B2614" t="inlineStr">
        <is>
          <t>Nivel de Satisfacción Servicios Prestados - Planeación Estratégica</t>
        </is>
      </c>
      <c r="C2614" t="inlineStr">
        <is>
          <t>Planeación Estratégica</t>
        </is>
      </c>
      <c r="D2614" t="inlineStr">
        <is>
          <t>Anual</t>
        </is>
      </c>
      <c r="E2614" t="inlineStr">
        <is>
          <t>Positivo</t>
        </is>
      </c>
      <c r="F2614" s="134" t="n">
        <v>46022</v>
      </c>
      <c r="G2614" t="inlineStr">
        <is>
          <t>490-2025-12-31</t>
        </is>
      </c>
      <c r="H2614" t="inlineStr">
        <is>
          <t>RESPE</t>
        </is>
      </c>
      <c r="I2614" t="inlineStr">
        <is>
          <t>Resultado de la encuesta de satisfacción institucional</t>
        </is>
      </c>
      <c r="J2614" t="n">
        <v>100</v>
      </c>
    </row>
    <row r="2615">
      <c r="A2615" t="n">
        <v>491</v>
      </c>
      <c r="B2615" t="inlineStr">
        <is>
          <t>Nivel de Satisfacción Servicios Prestados - Gestión de proyectos</t>
        </is>
      </c>
      <c r="C2615" t="inlineStr">
        <is>
          <t>Gestión de Proyectos</t>
        </is>
      </c>
      <c r="D2615" t="inlineStr">
        <is>
          <t>Anual</t>
        </is>
      </c>
      <c r="E2615" t="inlineStr">
        <is>
          <t>Positivo</t>
        </is>
      </c>
      <c r="F2615" s="134" t="n">
        <v>45657</v>
      </c>
      <c r="G2615" t="inlineStr">
        <is>
          <t>491-2024-12-31</t>
        </is>
      </c>
      <c r="H2615" t="inlineStr">
        <is>
          <t>RESGP</t>
        </is>
      </c>
      <c r="I2615" t="inlineStr">
        <is>
          <t>Resultado de la encuesta de satisfacción institucional</t>
        </is>
      </c>
      <c r="J2615" t="n">
        <v>88</v>
      </c>
    </row>
    <row r="2616">
      <c r="A2616" t="n">
        <v>491</v>
      </c>
      <c r="B2616" t="inlineStr">
        <is>
          <t>Nivel de Satisfacción Servicios Prestados - Gestión de proyectos</t>
        </is>
      </c>
      <c r="C2616" t="inlineStr">
        <is>
          <t>Gestión de Proyectos</t>
        </is>
      </c>
      <c r="D2616" t="inlineStr">
        <is>
          <t>Anual</t>
        </is>
      </c>
      <c r="E2616" t="inlineStr">
        <is>
          <t>Positivo</t>
        </is>
      </c>
      <c r="F2616" s="134" t="n">
        <v>46022</v>
      </c>
      <c r="G2616" t="inlineStr">
        <is>
          <t>491-2025-12-31</t>
        </is>
      </c>
      <c r="H2616" t="inlineStr">
        <is>
          <t>RESGP</t>
        </is>
      </c>
      <c r="I2616" t="inlineStr">
        <is>
          <t>Resultado de la encuesta de satisfacción institucional</t>
        </is>
      </c>
      <c r="J2616" t="n">
        <v>100</v>
      </c>
    </row>
    <row r="2617">
      <c r="A2617" t="n">
        <v>492</v>
      </c>
      <c r="B2617" t="inlineStr">
        <is>
          <t>Nivel de Satisfacción Servicios Prestados - Desempeño Institucional</t>
        </is>
      </c>
      <c r="C2617" t="inlineStr">
        <is>
          <t>Desempeño Institucional</t>
        </is>
      </c>
      <c r="D2617" t="inlineStr">
        <is>
          <t>Anual</t>
        </is>
      </c>
      <c r="E2617" t="inlineStr">
        <is>
          <t>Positivo</t>
        </is>
      </c>
      <c r="F2617" s="134" t="n">
        <v>45657</v>
      </c>
      <c r="G2617" t="inlineStr">
        <is>
          <t>492-2024-12-31</t>
        </is>
      </c>
      <c r="H2617" t="inlineStr">
        <is>
          <t>RESDI</t>
        </is>
      </c>
      <c r="I2617" t="inlineStr">
        <is>
          <t>Resultado de la encuesta de satisfacción institucional</t>
        </is>
      </c>
      <c r="J2617" t="n">
        <v>83</v>
      </c>
    </row>
    <row r="2618">
      <c r="A2618" t="n">
        <v>492</v>
      </c>
      <c r="B2618" t="inlineStr">
        <is>
          <t>Nivel de Satisfacción Servicios Prestados - Desempeño Institucional</t>
        </is>
      </c>
      <c r="C2618" t="inlineStr">
        <is>
          <t>Desempeño Institucional</t>
        </is>
      </c>
      <c r="D2618" t="inlineStr">
        <is>
          <t>Anual</t>
        </is>
      </c>
      <c r="E2618" t="inlineStr">
        <is>
          <t>Positivo</t>
        </is>
      </c>
      <c r="F2618" s="134" t="n">
        <v>46022</v>
      </c>
      <c r="G2618" t="inlineStr">
        <is>
          <t>492-2025-12-31</t>
        </is>
      </c>
      <c r="H2618" t="inlineStr">
        <is>
          <t>RESDI</t>
        </is>
      </c>
      <c r="I2618" t="inlineStr">
        <is>
          <t>Resultado de la encuesta de satisfacción institucional</t>
        </is>
      </c>
      <c r="J2618" t="n">
        <v>95</v>
      </c>
    </row>
    <row r="2619">
      <c r="A2619" t="n">
        <v>493</v>
      </c>
      <c r="B2619" t="inlineStr">
        <is>
          <t>Nivel de Satisfacción Servicios Prestados - Gestión Jurídica Y Normativa</t>
        </is>
      </c>
      <c r="C2619" t="inlineStr">
        <is>
          <t>GESTIÓN JURÍDICA Y NORMATIVA</t>
        </is>
      </c>
      <c r="D2619" t="inlineStr">
        <is>
          <t>Anual</t>
        </is>
      </c>
      <c r="E2619" t="inlineStr">
        <is>
          <t>Positivo</t>
        </is>
      </c>
      <c r="F2619" s="134" t="n">
        <v>45657</v>
      </c>
      <c r="G2619" t="inlineStr">
        <is>
          <t>493-2024-12-31</t>
        </is>
      </c>
      <c r="H2619" t="inlineStr">
        <is>
          <t>RESGJN</t>
        </is>
      </c>
      <c r="I2619" t="inlineStr">
        <is>
          <t>Resultado de la encuesta de satisfacción institucional</t>
        </is>
      </c>
      <c r="J2619" t="n">
        <v>81</v>
      </c>
    </row>
    <row r="2620">
      <c r="A2620" t="n">
        <v>493</v>
      </c>
      <c r="B2620" t="inlineStr">
        <is>
          <t>Nivel de Satisfacción Servicios Prestados - Gestión Jurídica Y Normativa</t>
        </is>
      </c>
      <c r="C2620" t="inlineStr">
        <is>
          <t>GESTIÓN JURÍDICA Y NORMATIVA</t>
        </is>
      </c>
      <c r="D2620" t="inlineStr">
        <is>
          <t>Anual</t>
        </is>
      </c>
      <c r="E2620" t="inlineStr">
        <is>
          <t>Positivo</t>
        </is>
      </c>
      <c r="F2620" s="134" t="n">
        <v>46022</v>
      </c>
      <c r="G2620" t="inlineStr">
        <is>
          <t>493-2025-12-31</t>
        </is>
      </c>
      <c r="H2620" t="inlineStr">
        <is>
          <t>RESGJN</t>
        </is>
      </c>
      <c r="I2620" t="inlineStr">
        <is>
          <t>Resultado de la encuesta de satisfacción institucional</t>
        </is>
      </c>
      <c r="J2620" t="n">
        <v>77</v>
      </c>
    </row>
    <row r="2621">
      <c r="A2621" t="n">
        <v>494</v>
      </c>
      <c r="B2621" t="inlineStr">
        <is>
          <t>Nivel de Satisfacción Servicios Prestados - Administración De Servicios Generales</t>
        </is>
      </c>
      <c r="C2621" t="inlineStr">
        <is>
          <t>Administración de Servicios Generales</t>
        </is>
      </c>
      <c r="D2621" t="inlineStr">
        <is>
          <t>Anual</t>
        </is>
      </c>
      <c r="E2621" t="inlineStr">
        <is>
          <t>Positivo</t>
        </is>
      </c>
      <c r="F2621" s="134" t="n">
        <v>45657</v>
      </c>
      <c r="G2621" t="inlineStr">
        <is>
          <t>494-2024-12-31</t>
        </is>
      </c>
      <c r="H2621" t="inlineStr">
        <is>
          <t>RESSA</t>
        </is>
      </c>
      <c r="I2621" t="inlineStr">
        <is>
          <t>Resultado de la encuesta de satisfacción institucional</t>
        </is>
      </c>
      <c r="J2621" t="n">
        <v>89</v>
      </c>
    </row>
    <row r="2622">
      <c r="A2622" t="n">
        <v>494</v>
      </c>
      <c r="B2622" t="inlineStr">
        <is>
          <t>Nivel de Satisfacción Servicios Prestados - Administración De Servicios Generales</t>
        </is>
      </c>
      <c r="C2622" t="inlineStr">
        <is>
          <t>Administración de Servicios Generales</t>
        </is>
      </c>
      <c r="D2622" t="inlineStr">
        <is>
          <t>Anual</t>
        </is>
      </c>
      <c r="E2622" t="inlineStr">
        <is>
          <t>Positivo</t>
        </is>
      </c>
      <c r="F2622" s="134" t="n">
        <v>46022</v>
      </c>
      <c r="G2622" t="inlineStr">
        <is>
          <t>494-2025-12-31</t>
        </is>
      </c>
      <c r="H2622" t="inlineStr">
        <is>
          <t>RESSA</t>
        </is>
      </c>
      <c r="I2622" t="inlineStr">
        <is>
          <t>Resultado de la encuesta de satisfacción institucional</t>
        </is>
      </c>
      <c r="J2622" t="n">
        <v>93</v>
      </c>
    </row>
    <row r="2623">
      <c r="A2623" t="n">
        <v>495</v>
      </c>
      <c r="B2623" t="inlineStr">
        <is>
          <t>Nivel de Satisfacción Servicios Prestados - Contabilidad</t>
        </is>
      </c>
      <c r="C2623" t="inlineStr">
        <is>
          <t>Contabilidad</t>
        </is>
      </c>
      <c r="D2623" t="inlineStr">
        <is>
          <t>Anual</t>
        </is>
      </c>
      <c r="E2623" t="inlineStr">
        <is>
          <t>Positivo</t>
        </is>
      </c>
      <c r="F2623" s="134" t="n">
        <v>45657</v>
      </c>
      <c r="G2623" t="inlineStr">
        <is>
          <t>495-2024-12-31</t>
        </is>
      </c>
      <c r="H2623" t="inlineStr">
        <is>
          <t>RESCO</t>
        </is>
      </c>
      <c r="I2623" t="inlineStr">
        <is>
          <t>Resultado de la encuesta de satisfacción institucional</t>
        </is>
      </c>
      <c r="J2623" t="n">
        <v>92</v>
      </c>
    </row>
    <row r="2624">
      <c r="A2624" t="n">
        <v>495</v>
      </c>
      <c r="B2624" t="inlineStr">
        <is>
          <t>Nivel de Satisfacción Servicios Prestados - Contabilidad</t>
        </is>
      </c>
      <c r="C2624" t="inlineStr">
        <is>
          <t>Contabilidad</t>
        </is>
      </c>
      <c r="D2624" t="inlineStr">
        <is>
          <t>Anual</t>
        </is>
      </c>
      <c r="E2624" t="inlineStr">
        <is>
          <t>Positivo</t>
        </is>
      </c>
      <c r="F2624" s="134" t="n">
        <v>46022</v>
      </c>
      <c r="G2624" t="inlineStr">
        <is>
          <t>495-2025-12-31</t>
        </is>
      </c>
      <c r="H2624" t="inlineStr">
        <is>
          <t>RESCO</t>
        </is>
      </c>
      <c r="I2624" t="inlineStr">
        <is>
          <t>Resultado de la encuesta de satisfacción institucional</t>
        </is>
      </c>
      <c r="J2624" t="n">
        <v>63</v>
      </c>
    </row>
    <row r="2625">
      <c r="A2625" t="n">
        <v>496</v>
      </c>
      <c r="B2625" t="inlineStr">
        <is>
          <t>Nivel de Satisfacción Servicios Prestados - Planeación Financiera</t>
        </is>
      </c>
      <c r="C2625" t="inlineStr">
        <is>
          <t>Planeación Financiera</t>
        </is>
      </c>
      <c r="D2625" t="inlineStr">
        <is>
          <t>Anual</t>
        </is>
      </c>
      <c r="E2625" t="inlineStr">
        <is>
          <t>Positivo</t>
        </is>
      </c>
      <c r="F2625" s="134" t="n">
        <v>45657</v>
      </c>
      <c r="G2625" t="inlineStr">
        <is>
          <t>496-2024-12-31</t>
        </is>
      </c>
      <c r="H2625" t="inlineStr">
        <is>
          <t>RESPF</t>
        </is>
      </c>
      <c r="I2625" t="inlineStr">
        <is>
          <t>Resultado de la encuesta de satisfacción institucional</t>
        </is>
      </c>
      <c r="J2625" t="n">
        <v>88</v>
      </c>
    </row>
    <row r="2626">
      <c r="A2626" t="n">
        <v>496</v>
      </c>
      <c r="B2626" t="inlineStr">
        <is>
          <t>Nivel de Satisfacción Servicios Prestados - Planeación Financiera</t>
        </is>
      </c>
      <c r="C2626" t="inlineStr">
        <is>
          <t>Planeación Financiera</t>
        </is>
      </c>
      <c r="D2626" t="inlineStr">
        <is>
          <t>Anual</t>
        </is>
      </c>
      <c r="E2626" t="inlineStr">
        <is>
          <t>Positivo</t>
        </is>
      </c>
      <c r="F2626" s="134" t="n">
        <v>46022</v>
      </c>
      <c r="G2626" t="inlineStr">
        <is>
          <t>496-2025-12-31</t>
        </is>
      </c>
      <c r="H2626" t="inlineStr">
        <is>
          <t>RESPF</t>
        </is>
      </c>
      <c r="I2626" t="inlineStr">
        <is>
          <t>Resultado de la encuesta de satisfacción institucional</t>
        </is>
      </c>
      <c r="J2626" t="n">
        <v>100</v>
      </c>
    </row>
    <row r="2627">
      <c r="A2627" t="n">
        <v>497</v>
      </c>
      <c r="B2627" t="inlineStr">
        <is>
          <t>Nivel de Satisfacción Servicios Prestados - Tesorería</t>
        </is>
      </c>
      <c r="C2627" t="inlineStr">
        <is>
          <t>Tesorería</t>
        </is>
      </c>
      <c r="D2627" t="inlineStr">
        <is>
          <t>Anual</t>
        </is>
      </c>
      <c r="E2627" t="inlineStr">
        <is>
          <t>Positivo</t>
        </is>
      </c>
      <c r="F2627" s="134" t="n">
        <v>45657</v>
      </c>
      <c r="G2627" t="inlineStr">
        <is>
          <t>497-2024-12-31</t>
        </is>
      </c>
      <c r="H2627" t="inlineStr">
        <is>
          <t>REST</t>
        </is>
      </c>
      <c r="I2627" t="inlineStr">
        <is>
          <t>Resultado de la encuesta de satisfacción institucional</t>
        </is>
      </c>
      <c r="J2627" t="n">
        <v>83</v>
      </c>
    </row>
    <row r="2628">
      <c r="A2628" t="n">
        <v>498</v>
      </c>
      <c r="B2628" t="inlineStr">
        <is>
          <t>Nivel de Satisfacción Servicios Prestados - Centro de Medios Audiovisuales</t>
        </is>
      </c>
      <c r="C2628" t="inlineStr">
        <is>
          <t>Centro de Medios Audiovisuales</t>
        </is>
      </c>
      <c r="D2628" t="inlineStr">
        <is>
          <t>Anual</t>
        </is>
      </c>
      <c r="E2628" t="inlineStr">
        <is>
          <t>Positivo</t>
        </is>
      </c>
      <c r="F2628" s="134" t="n">
        <v>45657</v>
      </c>
      <c r="G2628" t="inlineStr">
        <is>
          <t>498-2024-12-31</t>
        </is>
      </c>
      <c r="H2628" t="inlineStr">
        <is>
          <t>RESCMA</t>
        </is>
      </c>
      <c r="I2628" t="inlineStr">
        <is>
          <t>Resultado de la encuesta de satisfacción institucional</t>
        </is>
      </c>
      <c r="J2628" t="n">
        <v>92</v>
      </c>
    </row>
    <row r="2629">
      <c r="A2629" t="n">
        <v>498</v>
      </c>
      <c r="B2629" t="inlineStr">
        <is>
          <t>Nivel de Satisfacción Servicios Prestados - Centro de Medios Audiovisuales</t>
        </is>
      </c>
      <c r="C2629" t="inlineStr">
        <is>
          <t>Centro de Medios Audiovisuales</t>
        </is>
      </c>
      <c r="D2629" t="inlineStr">
        <is>
          <t>Anual</t>
        </is>
      </c>
      <c r="E2629" t="inlineStr">
        <is>
          <t>Positivo</t>
        </is>
      </c>
      <c r="F2629" s="134" t="n">
        <v>46022</v>
      </c>
      <c r="G2629" t="inlineStr">
        <is>
          <t>498-2025-12-31</t>
        </is>
      </c>
      <c r="H2629" t="inlineStr">
        <is>
          <t>RESCMA</t>
        </is>
      </c>
      <c r="I2629" t="inlineStr">
        <is>
          <t>Resultado de la encuesta de satisfacción institucional</t>
        </is>
      </c>
      <c r="J2629" t="n">
        <v>95</v>
      </c>
    </row>
    <row r="2630">
      <c r="A2630" t="n">
        <v>499</v>
      </c>
      <c r="B2630" t="inlineStr">
        <is>
          <t>Nivel de Satisfacción Servicios Prestados - Datos y analítica</t>
        </is>
      </c>
      <c r="C2630" t="inlineStr">
        <is>
          <t>DATOS Y ANALÍTICA</t>
        </is>
      </c>
      <c r="D2630" t="inlineStr">
        <is>
          <t>Anual</t>
        </is>
      </c>
      <c r="E2630" t="inlineStr">
        <is>
          <t>Positivo</t>
        </is>
      </c>
      <c r="F2630" s="134" t="n">
        <v>45657</v>
      </c>
      <c r="G2630" t="inlineStr">
        <is>
          <t>499-2024-12-31</t>
        </is>
      </c>
      <c r="H2630" t="inlineStr">
        <is>
          <t>RESCDA</t>
        </is>
      </c>
      <c r="I2630" t="inlineStr">
        <is>
          <t>Resultado de la encuesta de satisfacción institucional</t>
        </is>
      </c>
      <c r="J2630" t="n">
        <v>87</v>
      </c>
    </row>
    <row r="2631">
      <c r="A2631" t="n">
        <v>499</v>
      </c>
      <c r="B2631" t="inlineStr">
        <is>
          <t>Nivel de Satisfacción Servicios Prestados - Datos y analítica</t>
        </is>
      </c>
      <c r="C2631" t="inlineStr">
        <is>
          <t>DATOS Y ANALÍTICA</t>
        </is>
      </c>
      <c r="D2631" t="inlineStr">
        <is>
          <t>Anual</t>
        </is>
      </c>
      <c r="E2631" t="inlineStr">
        <is>
          <t>Positivo</t>
        </is>
      </c>
      <c r="F2631" s="134" t="n">
        <v>46022</v>
      </c>
      <c r="G2631" t="inlineStr">
        <is>
          <t>499-2025-12-31</t>
        </is>
      </c>
      <c r="H2631" t="inlineStr">
        <is>
          <t>RESCDA</t>
        </is>
      </c>
      <c r="I2631" t="inlineStr">
        <is>
          <t>Resultado de la encuesta de satisfacción institucional</t>
        </is>
      </c>
      <c r="J2631" t="n">
        <v>0</v>
      </c>
    </row>
    <row r="2632">
      <c r="A2632" t="n">
        <v>499</v>
      </c>
      <c r="B2632" t="inlineStr">
        <is>
          <t>Nivel de Satisfacción Servicios Prestados - Datos y analítica</t>
        </is>
      </c>
      <c r="C2632" t="inlineStr">
        <is>
          <t>DATOS Y ANALÍTICA</t>
        </is>
      </c>
      <c r="D2632" t="inlineStr">
        <is>
          <t>Anual</t>
        </is>
      </c>
      <c r="E2632" t="inlineStr">
        <is>
          <t>Positivo</t>
        </is>
      </c>
      <c r="F2632" s="134" t="n">
        <v>46022</v>
      </c>
      <c r="G2632" t="inlineStr">
        <is>
          <t>499-2025-12-31</t>
        </is>
      </c>
      <c r="H2632" t="inlineStr">
        <is>
          <t>RESCDA</t>
        </is>
      </c>
      <c r="I2632" t="inlineStr">
        <is>
          <t>Resultado de la encuesta de satisfacción institucional</t>
        </is>
      </c>
      <c r="J2632" t="n">
        <v>0</v>
      </c>
    </row>
    <row r="2633">
      <c r="A2633" t="n">
        <v>500</v>
      </c>
      <c r="B2633" t="inlineStr">
        <is>
          <t>Nivel de Satisfacción Servicios Prestados -Servicio de Salud</t>
        </is>
      </c>
      <c r="C2633" t="inlineStr">
        <is>
          <t>Servicio de Salud</t>
        </is>
      </c>
      <c r="D2633" t="inlineStr">
        <is>
          <t>Anual</t>
        </is>
      </c>
      <c r="E2633" t="inlineStr">
        <is>
          <t>Positivo</t>
        </is>
      </c>
      <c r="F2633" s="134" t="n">
        <v>45657</v>
      </c>
      <c r="G2633" t="inlineStr">
        <is>
          <t>500-2024-12-31</t>
        </is>
      </c>
      <c r="H2633" t="inlineStr">
        <is>
          <t>RESSS</t>
        </is>
      </c>
      <c r="I2633" t="inlineStr">
        <is>
          <t>Resultado de la encuesta de satisfacción institucional</t>
        </is>
      </c>
      <c r="J2633" t="n">
        <v>89</v>
      </c>
    </row>
    <row r="2634">
      <c r="A2634" t="n">
        <v>500</v>
      </c>
      <c r="B2634" t="inlineStr">
        <is>
          <t>Nivel de Satisfacción Servicios Prestados -Servicio de Salud</t>
        </is>
      </c>
      <c r="C2634" t="inlineStr">
        <is>
          <t>Servicio de Salud</t>
        </is>
      </c>
      <c r="D2634" t="inlineStr">
        <is>
          <t>Anual</t>
        </is>
      </c>
      <c r="E2634" t="inlineStr">
        <is>
          <t>Positivo</t>
        </is>
      </c>
      <c r="F2634" s="134" t="n">
        <v>46022</v>
      </c>
      <c r="G2634" t="inlineStr">
        <is>
          <t>500-2025-12-31</t>
        </is>
      </c>
      <c r="H2634" t="inlineStr">
        <is>
          <t>RESSS</t>
        </is>
      </c>
      <c r="I2634" t="inlineStr">
        <is>
          <t>Resultado de la encuesta de satisfacción institucional</t>
        </is>
      </c>
      <c r="J2634" t="n">
        <v>100</v>
      </c>
    </row>
    <row r="2635">
      <c r="A2635" t="n">
        <v>501</v>
      </c>
      <c r="B2635" t="inlineStr">
        <is>
          <t>Nivel de Satisfacción Servicios Prestados -Gestión, evaluación e innovación curricular</t>
        </is>
      </c>
      <c r="C2635" t="inlineStr">
        <is>
          <t>Gestión, Evaluación e Innovación Curricular</t>
        </is>
      </c>
      <c r="D2635" t="inlineStr">
        <is>
          <t>Anual</t>
        </is>
      </c>
      <c r="E2635" t="inlineStr">
        <is>
          <t>Positivo</t>
        </is>
      </c>
      <c r="F2635" s="134" t="n">
        <v>45657</v>
      </c>
      <c r="G2635" t="inlineStr">
        <is>
          <t>501-2024-12-31</t>
        </is>
      </c>
      <c r="H2635" t="inlineStr">
        <is>
          <t>RESGIC</t>
        </is>
      </c>
      <c r="I2635" t="inlineStr">
        <is>
          <t>Resultado de la encuesta de satisfacción institucional</t>
        </is>
      </c>
      <c r="J2635" t="n">
        <v>88</v>
      </c>
    </row>
    <row r="2636">
      <c r="A2636" t="n">
        <v>501</v>
      </c>
      <c r="B2636" t="inlineStr">
        <is>
          <t>Nivel de Satisfacción Servicios Prestados -Gestión, evaluación e innovación curricular</t>
        </is>
      </c>
      <c r="C2636" t="inlineStr">
        <is>
          <t>Gestión, Evaluación e Innovación Curricular</t>
        </is>
      </c>
      <c r="D2636" t="inlineStr">
        <is>
          <t>Anual</t>
        </is>
      </c>
      <c r="E2636" t="inlineStr">
        <is>
          <t>Positivo</t>
        </is>
      </c>
      <c r="F2636" s="134" t="n">
        <v>46022</v>
      </c>
      <c r="G2636" t="inlineStr">
        <is>
          <t>501-2025-12-31</t>
        </is>
      </c>
      <c r="H2636" t="inlineStr">
        <is>
          <t>RESGIC</t>
        </is>
      </c>
      <c r="I2636" t="inlineStr">
        <is>
          <t>Resultado de la encuesta de satisfacción institucional</t>
        </is>
      </c>
      <c r="J2636" t="n">
        <v>100</v>
      </c>
    </row>
    <row r="2637">
      <c r="A2637" t="n">
        <v>502</v>
      </c>
      <c r="B2637" t="inlineStr">
        <is>
          <t>Nivel de Satisfacción Servicios Prestados -Formación para la investigación, creación e innovación</t>
        </is>
      </c>
      <c r="C2637" t="inlineStr">
        <is>
          <t>Formación para la investigación, creación e innovación</t>
        </is>
      </c>
      <c r="D2637" t="inlineStr">
        <is>
          <t>Anual</t>
        </is>
      </c>
      <c r="E2637" t="inlineStr">
        <is>
          <t>Positivo</t>
        </is>
      </c>
      <c r="F2637" s="134" t="n">
        <v>45657</v>
      </c>
      <c r="G2637" t="inlineStr">
        <is>
          <t>502-2024-12-31</t>
        </is>
      </c>
      <c r="H2637" t="inlineStr">
        <is>
          <t>RESFII</t>
        </is>
      </c>
      <c r="I2637" t="inlineStr">
        <is>
          <t>Resultado de la encuesta de satisfacción institucional</t>
        </is>
      </c>
      <c r="J2637" t="n">
        <v>90</v>
      </c>
    </row>
    <row r="2638">
      <c r="A2638" t="n">
        <v>502</v>
      </c>
      <c r="B2638" t="inlineStr">
        <is>
          <t>Nivel de Satisfacción Servicios Prestados -Formación para la investigación, creación e innovación</t>
        </is>
      </c>
      <c r="C2638" t="inlineStr">
        <is>
          <t>Formación para la investigación, creación e innovación</t>
        </is>
      </c>
      <c r="D2638" t="inlineStr">
        <is>
          <t>Anual</t>
        </is>
      </c>
      <c r="E2638" t="inlineStr">
        <is>
          <t>Positivo</t>
        </is>
      </c>
      <c r="F2638" s="134" t="n">
        <v>46022</v>
      </c>
      <c r="G2638" t="inlineStr">
        <is>
          <t>502-2025-12-31</t>
        </is>
      </c>
      <c r="H2638" t="inlineStr">
        <is>
          <t>RESFII</t>
        </is>
      </c>
      <c r="I2638" t="inlineStr">
        <is>
          <t>Resultado de la encuesta de satisfacción institucional</t>
        </is>
      </c>
      <c r="J2638" t="n">
        <v>97</v>
      </c>
    </row>
    <row r="2639">
      <c r="A2639" t="n">
        <v>503</v>
      </c>
      <c r="B2639" t="inlineStr">
        <is>
          <t>Nivel de Satisfacción Servicios Prestados -Gestión de Unidades Académicas</t>
        </is>
      </c>
      <c r="C2639" t="inlineStr">
        <is>
          <t>Gestión de Unidades Académicas</t>
        </is>
      </c>
      <c r="D2639" t="inlineStr">
        <is>
          <t>Anual</t>
        </is>
      </c>
      <c r="E2639" t="inlineStr">
        <is>
          <t>Positivo</t>
        </is>
      </c>
      <c r="F2639" s="134" t="n">
        <v>45657</v>
      </c>
      <c r="G2639" t="inlineStr">
        <is>
          <t>503-2024-12-31</t>
        </is>
      </c>
      <c r="H2639" t="inlineStr">
        <is>
          <t>RESGUA</t>
        </is>
      </c>
      <c r="I2639" t="inlineStr">
        <is>
          <t>Resultado de la encuesta de satisfacción institucional</t>
        </is>
      </c>
      <c r="J2639" t="n">
        <v>86</v>
      </c>
    </row>
    <row r="2640">
      <c r="A2640" t="n">
        <v>503</v>
      </c>
      <c r="B2640" t="inlineStr">
        <is>
          <t>Nivel de Satisfacción Servicios Prestados -Gestión de Unidades Académicas</t>
        </is>
      </c>
      <c r="C2640" t="inlineStr">
        <is>
          <t>Gestión de Unidades Académicas</t>
        </is>
      </c>
      <c r="D2640" t="inlineStr">
        <is>
          <t>Anual</t>
        </is>
      </c>
      <c r="E2640" t="inlineStr">
        <is>
          <t>Positivo</t>
        </is>
      </c>
      <c r="F2640" s="134" t="n">
        <v>46022</v>
      </c>
      <c r="G2640" t="inlineStr">
        <is>
          <t>503-2025-12-31</t>
        </is>
      </c>
      <c r="H2640" t="inlineStr">
        <is>
          <t>RESGUA</t>
        </is>
      </c>
      <c r="I2640" t="inlineStr">
        <is>
          <t>Resultado de la encuesta de satisfacción institucional</t>
        </is>
      </c>
      <c r="J2640" t="n">
        <v>94</v>
      </c>
    </row>
    <row r="2641">
      <c r="A2641" t="n">
        <v>504</v>
      </c>
      <c r="B2641" t="inlineStr">
        <is>
          <t>Nivel de Satisfacción Servicios Prestados - LEI</t>
        </is>
      </c>
      <c r="C2641" t="inlineStr">
        <is>
          <t>LEI</t>
        </is>
      </c>
      <c r="D2641" t="inlineStr">
        <is>
          <t>Anual</t>
        </is>
      </c>
      <c r="E2641" t="inlineStr">
        <is>
          <t>Positivo</t>
        </is>
      </c>
      <c r="F2641" s="134" t="n">
        <v>45657</v>
      </c>
      <c r="G2641" t="inlineStr">
        <is>
          <t>504-2024-12-31</t>
        </is>
      </c>
      <c r="H2641" t="inlineStr">
        <is>
          <t>RESLEI</t>
        </is>
      </c>
      <c r="I2641" t="inlineStr">
        <is>
          <t>Resultado de la encuesta de satisfacción institucional</t>
        </is>
      </c>
      <c r="J2641" t="n">
        <v>88</v>
      </c>
    </row>
    <row r="2642">
      <c r="A2642" t="n">
        <v>504</v>
      </c>
      <c r="B2642" t="inlineStr">
        <is>
          <t>Nivel de Satisfacción Servicios Prestados - LEI</t>
        </is>
      </c>
      <c r="C2642" t="inlineStr">
        <is>
          <t>LEI</t>
        </is>
      </c>
      <c r="D2642" t="inlineStr">
        <is>
          <t>Anual</t>
        </is>
      </c>
      <c r="E2642" t="inlineStr">
        <is>
          <t>Positivo</t>
        </is>
      </c>
      <c r="F2642" s="134" t="n">
        <v>46022</v>
      </c>
      <c r="G2642" t="inlineStr">
        <is>
          <t>504-2025-12-31</t>
        </is>
      </c>
      <c r="H2642" t="inlineStr">
        <is>
          <t>RESLEI</t>
        </is>
      </c>
      <c r="I2642" t="inlineStr">
        <is>
          <t>Resultado de la encuesta de satisfacción institucional</t>
        </is>
      </c>
      <c r="J2642" t="n">
        <v>88</v>
      </c>
    </row>
    <row r="2643">
      <c r="A2643" t="n">
        <v>505</v>
      </c>
      <c r="B2643" t="inlineStr">
        <is>
          <t>Nivel de Satisfacción Servicios Prestados - Mercadeo de programas académicos</t>
        </is>
      </c>
      <c r="C2643" t="inlineStr">
        <is>
          <t>Mercadeo de programas académicos</t>
        </is>
      </c>
      <c r="D2643" t="inlineStr">
        <is>
          <t>Anual</t>
        </is>
      </c>
      <c r="E2643" t="inlineStr">
        <is>
          <t>Positivo</t>
        </is>
      </c>
      <c r="F2643" s="134" t="n">
        <v>45657</v>
      </c>
      <c r="G2643" t="inlineStr">
        <is>
          <t>505-2024-12-31</t>
        </is>
      </c>
      <c r="H2643" t="inlineStr">
        <is>
          <t>RESM</t>
        </is>
      </c>
      <c r="I2643" t="inlineStr">
        <is>
          <t>Resultado de la encuesta de satisfacción institucional</t>
        </is>
      </c>
      <c r="J2643" t="n">
        <v>85</v>
      </c>
    </row>
    <row r="2644">
      <c r="A2644" t="n">
        <v>505</v>
      </c>
      <c r="B2644" t="inlineStr">
        <is>
          <t>Nivel de Satisfacción Servicios Prestados - Mercadeo de programas académicos</t>
        </is>
      </c>
      <c r="C2644" t="inlineStr">
        <is>
          <t>Mercadeo de programas académicos</t>
        </is>
      </c>
      <c r="D2644" t="inlineStr">
        <is>
          <t>Anual</t>
        </is>
      </c>
      <c r="E2644" t="inlineStr">
        <is>
          <t>Positivo</t>
        </is>
      </c>
      <c r="F2644" s="134" t="n">
        <v>46022</v>
      </c>
      <c r="G2644" t="inlineStr">
        <is>
          <t>505-2025-12-31</t>
        </is>
      </c>
      <c r="H2644" t="inlineStr">
        <is>
          <t>RESM</t>
        </is>
      </c>
      <c r="I2644" t="inlineStr">
        <is>
          <t>Resultado de la encuesta de satisfacción institucional</t>
        </is>
      </c>
      <c r="J2644" t="n">
        <v>86</v>
      </c>
    </row>
    <row r="2645">
      <c r="A2645" t="n">
        <v>506</v>
      </c>
      <c r="B2645" t="inlineStr">
        <is>
          <t>Nivel de Satisfacción Servicios Prestados - Prácticas</t>
        </is>
      </c>
      <c r="C2645" t="inlineStr">
        <is>
          <t>Prácticas</t>
        </is>
      </c>
      <c r="D2645" t="inlineStr">
        <is>
          <t>Trimestral</t>
        </is>
      </c>
      <c r="E2645" t="inlineStr">
        <is>
          <t>Positivo</t>
        </is>
      </c>
      <c r="F2645" s="134" t="n">
        <v>45657</v>
      </c>
      <c r="G2645" t="inlineStr">
        <is>
          <t>506-2024-12-31</t>
        </is>
      </c>
      <c r="H2645" t="inlineStr">
        <is>
          <t>RESPR</t>
        </is>
      </c>
      <c r="I2645" t="inlineStr">
        <is>
          <t>Resultado de la encuesta de satisfacción institucional</t>
        </is>
      </c>
      <c r="J2645" t="n">
        <v>67</v>
      </c>
    </row>
    <row r="2646">
      <c r="A2646" t="n">
        <v>506</v>
      </c>
      <c r="B2646" t="inlineStr">
        <is>
          <t>Nivel de Satisfacción Servicios Prestados - Prácticas</t>
        </is>
      </c>
      <c r="C2646" t="inlineStr">
        <is>
          <t>Prácticas</t>
        </is>
      </c>
      <c r="D2646" t="inlineStr">
        <is>
          <t>Trimestral</t>
        </is>
      </c>
      <c r="E2646" t="inlineStr">
        <is>
          <t>Positivo</t>
        </is>
      </c>
      <c r="F2646" s="134" t="n">
        <v>45838</v>
      </c>
      <c r="G2646" t="inlineStr">
        <is>
          <t>506-2025-06-30</t>
        </is>
      </c>
      <c r="H2646" t="inlineStr">
        <is>
          <t>RESPR</t>
        </is>
      </c>
      <c r="I2646" t="inlineStr">
        <is>
          <t>Resultado de la encuesta de satisfacción institucional</t>
        </is>
      </c>
      <c r="J2646" t="n">
        <v>95</v>
      </c>
    </row>
    <row r="2647">
      <c r="A2647" t="n">
        <v>506</v>
      </c>
      <c r="B2647" t="inlineStr">
        <is>
          <t>Nivel de Satisfacción Servicios Prestados - Prácticas</t>
        </is>
      </c>
      <c r="C2647" t="inlineStr">
        <is>
          <t>Prácticas</t>
        </is>
      </c>
      <c r="D2647" t="inlineStr">
        <is>
          <t>Trimestral</t>
        </is>
      </c>
      <c r="E2647" t="inlineStr">
        <is>
          <t>Positivo</t>
        </is>
      </c>
      <c r="F2647" s="134" t="n">
        <v>46022</v>
      </c>
      <c r="G2647" t="inlineStr">
        <is>
          <t>506-2025-12-31</t>
        </is>
      </c>
      <c r="H2647" t="inlineStr">
        <is>
          <t>RESPR</t>
        </is>
      </c>
      <c r="I2647" t="inlineStr">
        <is>
          <t>Resultado de la encuesta de satisfacción institucional</t>
        </is>
      </c>
      <c r="J2647" t="n">
        <v>92.5</v>
      </c>
    </row>
    <row r="2648">
      <c r="A2648" t="n">
        <v>507</v>
      </c>
      <c r="B2648" t="inlineStr">
        <is>
          <t>Nivel de Satisfacción Servicios Prestados -Cultura y Deporte</t>
        </is>
      </c>
      <c r="C2648" t="inlineStr">
        <is>
          <t>Cultura y Deporte</t>
        </is>
      </c>
      <c r="D2648" t="inlineStr">
        <is>
          <t>Trimestral</t>
        </is>
      </c>
      <c r="E2648" t="inlineStr">
        <is>
          <t>Positivo</t>
        </is>
      </c>
      <c r="F2648" s="134" t="n">
        <v>45657</v>
      </c>
      <c r="G2648" t="inlineStr">
        <is>
          <t>507-2024-12-31</t>
        </is>
      </c>
      <c r="H2648" t="inlineStr">
        <is>
          <t>RESCD</t>
        </is>
      </c>
      <c r="I2648" t="inlineStr">
        <is>
          <t>Resultado de la encuesta de satisfacción institucional</t>
        </is>
      </c>
      <c r="J2648" t="n">
        <v>77</v>
      </c>
    </row>
    <row r="2649">
      <c r="A2649" t="n">
        <v>507</v>
      </c>
      <c r="B2649" t="inlineStr">
        <is>
          <t>Nivel de Satisfacción Servicios Prestados -Cultura y Deporte</t>
        </is>
      </c>
      <c r="C2649" t="inlineStr">
        <is>
          <t>Cultura y Deporte</t>
        </is>
      </c>
      <c r="D2649" t="inlineStr">
        <is>
          <t>Trimestral</t>
        </is>
      </c>
      <c r="E2649" t="inlineStr">
        <is>
          <t>Positivo</t>
        </is>
      </c>
      <c r="F2649" s="134" t="n">
        <v>45838</v>
      </c>
      <c r="G2649" t="inlineStr">
        <is>
          <t>507-2025-06-30</t>
        </is>
      </c>
      <c r="H2649" t="inlineStr">
        <is>
          <t>RESCD</t>
        </is>
      </c>
      <c r="I2649" t="inlineStr">
        <is>
          <t>Resultado de la encuesta de satisfacción institucional</t>
        </is>
      </c>
      <c r="J2649" t="n">
        <v>98.75</v>
      </c>
    </row>
    <row r="2650">
      <c r="A2650" t="n">
        <v>507</v>
      </c>
      <c r="B2650" t="inlineStr">
        <is>
          <t>Nivel de Satisfacción Servicios Prestados -Cultura y Deporte</t>
        </is>
      </c>
      <c r="C2650" t="inlineStr">
        <is>
          <t>Cultura y Deporte</t>
        </is>
      </c>
      <c r="D2650" t="inlineStr">
        <is>
          <t>Trimestral</t>
        </is>
      </c>
      <c r="E2650" t="inlineStr">
        <is>
          <t>Positivo</t>
        </is>
      </c>
      <c r="F2650" s="134" t="n">
        <v>46022</v>
      </c>
      <c r="G2650" t="inlineStr">
        <is>
          <t>507-2025-12-31</t>
        </is>
      </c>
      <c r="H2650" t="inlineStr">
        <is>
          <t>RESCD</t>
        </is>
      </c>
      <c r="I2650" t="inlineStr">
        <is>
          <t>Resultado de la encuesta de satisfacción institucional</t>
        </is>
      </c>
      <c r="J2650" t="n">
        <v>99</v>
      </c>
    </row>
    <row r="2651">
      <c r="A2651" t="n">
        <v>508</v>
      </c>
      <c r="B2651" t="inlineStr">
        <is>
          <t>Nivel de Satisfacción Servicios Prestados - Diseño y contenido virtual</t>
        </is>
      </c>
      <c r="C2651" t="inlineStr">
        <is>
          <t>Diseño de Contenido Virtual</t>
        </is>
      </c>
      <c r="D2651" t="inlineStr">
        <is>
          <t>Anual</t>
        </is>
      </c>
      <c r="E2651" t="inlineStr">
        <is>
          <t>Positivo</t>
        </is>
      </c>
      <c r="F2651" s="134" t="n">
        <v>45657</v>
      </c>
      <c r="G2651" t="inlineStr">
        <is>
          <t>508-2024-12-31</t>
        </is>
      </c>
      <c r="H2651" t="inlineStr">
        <is>
          <t>RESDCV</t>
        </is>
      </c>
      <c r="I2651" t="inlineStr">
        <is>
          <t>Resultado de la encuesta de satisfacción institucional</t>
        </is>
      </c>
      <c r="J2651" t="n">
        <v>88</v>
      </c>
    </row>
    <row r="2652">
      <c r="A2652" t="n">
        <v>508</v>
      </c>
      <c r="B2652" t="inlineStr">
        <is>
          <t>Nivel de Satisfacción Servicios Prestados - Diseño y contenido virtual</t>
        </is>
      </c>
      <c r="C2652" t="inlineStr">
        <is>
          <t>Diseño de Contenido Virtual</t>
        </is>
      </c>
      <c r="D2652" t="inlineStr">
        <is>
          <t>Anual</t>
        </is>
      </c>
      <c r="E2652" t="inlineStr">
        <is>
          <t>Positivo</t>
        </is>
      </c>
      <c r="F2652" s="134" t="n">
        <v>46022</v>
      </c>
      <c r="G2652" t="inlineStr">
        <is>
          <t>508-2025-12-31</t>
        </is>
      </c>
      <c r="H2652" t="inlineStr">
        <is>
          <t>RESDCV</t>
        </is>
      </c>
      <c r="I2652" t="inlineStr">
        <is>
          <t>Resultado de la encuesta de satisfacción institucional</t>
        </is>
      </c>
      <c r="J2652" t="n">
        <v>89</v>
      </c>
    </row>
    <row r="2653">
      <c r="A2653" t="n">
        <v>513</v>
      </c>
      <c r="B2653" t="inlineStr">
        <is>
          <t>Nivel de cumplimiento del plan de seguimiento a controles</t>
        </is>
      </c>
      <c r="C2653" t="inlineStr">
        <is>
          <t>GESTIÓN DE RIESGOS</t>
        </is>
      </c>
      <c r="D2653" t="inlineStr">
        <is>
          <t>Semestral</t>
        </is>
      </c>
      <c r="E2653" t="inlineStr">
        <is>
          <t>Positivo</t>
        </is>
      </c>
      <c r="F2653" s="134" t="n">
        <v>45747</v>
      </c>
      <c r="G2653" t="inlineStr">
        <is>
          <t>513-2025-03-31</t>
        </is>
      </c>
      <c r="H2653" t="inlineStr">
        <is>
          <t>NASCEJ</t>
        </is>
      </c>
      <c r="I2653" t="inlineStr">
        <is>
          <t>N° Actividades de seguimiento a controles ejecutadas</t>
        </is>
      </c>
      <c r="J2653" t="n">
        <v>15</v>
      </c>
    </row>
    <row r="2654">
      <c r="A2654" t="n">
        <v>513</v>
      </c>
      <c r="B2654" t="inlineStr">
        <is>
          <t>Nivel de cumplimiento del plan de seguimiento a controles</t>
        </is>
      </c>
      <c r="C2654" t="inlineStr">
        <is>
          <t>GESTIÓN DE RIESGOS</t>
        </is>
      </c>
      <c r="D2654" t="inlineStr">
        <is>
          <t>Semestral</t>
        </is>
      </c>
      <c r="E2654" t="inlineStr">
        <is>
          <t>Positivo</t>
        </is>
      </c>
      <c r="F2654" s="134" t="n">
        <v>45747</v>
      </c>
      <c r="G2654" t="inlineStr">
        <is>
          <t>513-2025-03-31</t>
        </is>
      </c>
      <c r="H2654" t="inlineStr">
        <is>
          <t>NASCPP</t>
        </is>
      </c>
      <c r="I2654" t="inlineStr">
        <is>
          <t>Número Actividades de seguimiento a controles planeadas en un periodo</t>
        </is>
      </c>
      <c r="J2654" t="n">
        <v>15</v>
      </c>
    </row>
    <row r="2655">
      <c r="A2655" t="n">
        <v>513</v>
      </c>
      <c r="B2655" t="inlineStr">
        <is>
          <t>Nivel de cumplimiento del plan de seguimiento a controles</t>
        </is>
      </c>
      <c r="C2655" t="inlineStr">
        <is>
          <t>GESTIÓN DE RIESGOS</t>
        </is>
      </c>
      <c r="D2655" t="inlineStr">
        <is>
          <t>Semestral</t>
        </is>
      </c>
      <c r="E2655" t="inlineStr">
        <is>
          <t>Positivo</t>
        </is>
      </c>
      <c r="F2655" s="134" t="n">
        <v>45838</v>
      </c>
      <c r="G2655" t="inlineStr">
        <is>
          <t>513-2025-06-30</t>
        </is>
      </c>
      <c r="H2655" t="inlineStr">
        <is>
          <t>NASCEJ</t>
        </is>
      </c>
      <c r="I2655" t="inlineStr">
        <is>
          <t>N° Actividades de seguimiento a controles ejecutadas</t>
        </is>
      </c>
      <c r="J2655" t="n">
        <v>32</v>
      </c>
    </row>
    <row r="2656">
      <c r="A2656" t="n">
        <v>513</v>
      </c>
      <c r="B2656" t="inlineStr">
        <is>
          <t>Nivel de cumplimiento del plan de seguimiento a controles</t>
        </is>
      </c>
      <c r="C2656" t="inlineStr">
        <is>
          <t>GESTIÓN DE RIESGOS</t>
        </is>
      </c>
      <c r="D2656" t="inlineStr">
        <is>
          <t>Semestral</t>
        </is>
      </c>
      <c r="E2656" t="inlineStr">
        <is>
          <t>Positivo</t>
        </is>
      </c>
      <c r="F2656" s="134" t="n">
        <v>45838</v>
      </c>
      <c r="G2656" t="inlineStr">
        <is>
          <t>513-2025-06-30</t>
        </is>
      </c>
      <c r="H2656" t="inlineStr">
        <is>
          <t>NASCPP</t>
        </is>
      </c>
      <c r="I2656" t="inlineStr">
        <is>
          <t>Número Actividades de seguimiento a controles planeadas en un periodo</t>
        </is>
      </c>
      <c r="J2656" t="n">
        <v>32</v>
      </c>
    </row>
    <row r="2657">
      <c r="A2657" t="n">
        <v>513</v>
      </c>
      <c r="B2657" t="inlineStr">
        <is>
          <t>Nivel de cumplimiento del plan de seguimiento a controles</t>
        </is>
      </c>
      <c r="C2657" t="inlineStr">
        <is>
          <t>GESTIÓN DE RIESGOS</t>
        </is>
      </c>
      <c r="D2657" t="inlineStr">
        <is>
          <t>Semestral</t>
        </is>
      </c>
      <c r="E2657" t="inlineStr">
        <is>
          <t>Positivo</t>
        </is>
      </c>
      <c r="F2657" s="134" t="n">
        <v>45930</v>
      </c>
      <c r="G2657" t="inlineStr">
        <is>
          <t>513-2025-09-30</t>
        </is>
      </c>
      <c r="H2657" t="inlineStr">
        <is>
          <t>NASCEJ</t>
        </is>
      </c>
      <c r="I2657" t="inlineStr">
        <is>
          <t>N° Actividades de seguimiento a controles ejecutadas</t>
        </is>
      </c>
      <c r="J2657" t="n">
        <v>0</v>
      </c>
    </row>
    <row r="2658">
      <c r="A2658" t="n">
        <v>513</v>
      </c>
      <c r="B2658" t="inlineStr">
        <is>
          <t>Nivel de cumplimiento del plan de seguimiento a controles</t>
        </is>
      </c>
      <c r="C2658" t="inlineStr">
        <is>
          <t>GESTIÓN DE RIESGOS</t>
        </is>
      </c>
      <c r="D2658" t="inlineStr">
        <is>
          <t>Semestral</t>
        </is>
      </c>
      <c r="E2658" t="inlineStr">
        <is>
          <t>Positivo</t>
        </is>
      </c>
      <c r="F2658" s="134" t="n">
        <v>45930</v>
      </c>
      <c r="G2658" t="inlineStr">
        <is>
          <t>513-2025-09-30</t>
        </is>
      </c>
      <c r="H2658" t="inlineStr">
        <is>
          <t>NASCPP</t>
        </is>
      </c>
      <c r="I2658" t="inlineStr">
        <is>
          <t>Número Actividades de seguimiento a controles planeadas en un periodo</t>
        </is>
      </c>
      <c r="J2658" t="n">
        <v>0</v>
      </c>
    </row>
    <row r="2659">
      <c r="A2659" t="n">
        <v>513</v>
      </c>
      <c r="B2659" t="inlineStr">
        <is>
          <t>Nivel de cumplimiento del plan de seguimiento a controles</t>
        </is>
      </c>
      <c r="C2659" t="inlineStr">
        <is>
          <t>GESTIÓN DE RIESGOS</t>
        </is>
      </c>
      <c r="D2659" t="inlineStr">
        <is>
          <t>Semestral</t>
        </is>
      </c>
      <c r="E2659" t="inlineStr">
        <is>
          <t>Positivo</t>
        </is>
      </c>
      <c r="F2659" s="134" t="n">
        <v>46022</v>
      </c>
      <c r="G2659" t="inlineStr">
        <is>
          <t>513-2025-12-31</t>
        </is>
      </c>
      <c r="H2659" t="inlineStr">
        <is>
          <t>NASCEJ</t>
        </is>
      </c>
      <c r="I2659" t="inlineStr">
        <is>
          <t>N° Actividades de seguimiento a controles ejecutadas</t>
        </is>
      </c>
      <c r="J2659" t="n">
        <v>0</v>
      </c>
    </row>
    <row r="2660">
      <c r="A2660" t="n">
        <v>513</v>
      </c>
      <c r="B2660" t="inlineStr">
        <is>
          <t>Nivel de cumplimiento del plan de seguimiento a controles</t>
        </is>
      </c>
      <c r="C2660" t="inlineStr">
        <is>
          <t>GESTIÓN DE RIESGOS</t>
        </is>
      </c>
      <c r="D2660" t="inlineStr">
        <is>
          <t>Semestral</t>
        </is>
      </c>
      <c r="E2660" t="inlineStr">
        <is>
          <t>Positivo</t>
        </is>
      </c>
      <c r="F2660" s="134" t="n">
        <v>46022</v>
      </c>
      <c r="G2660" t="inlineStr">
        <is>
          <t>513-2025-12-31</t>
        </is>
      </c>
      <c r="H2660" t="inlineStr">
        <is>
          <t>NASCPP</t>
        </is>
      </c>
      <c r="I2660" t="inlineStr">
        <is>
          <t>Número Actividades de seguimiento a controles planeadas en un periodo</t>
        </is>
      </c>
      <c r="J2660" t="n">
        <v>0</v>
      </c>
    </row>
    <row r="2661">
      <c r="A2661" t="n">
        <v>513</v>
      </c>
      <c r="B2661" t="inlineStr">
        <is>
          <t>Nivel de cumplimiento del plan de seguimiento a controles</t>
        </is>
      </c>
      <c r="C2661" t="inlineStr">
        <is>
          <t>GESTIÓN DE RIESGOS</t>
        </is>
      </c>
      <c r="D2661" t="inlineStr">
        <is>
          <t>Semestral</t>
        </is>
      </c>
      <c r="E2661" t="inlineStr">
        <is>
          <t>Positivo</t>
        </is>
      </c>
      <c r="F2661" s="134" t="n">
        <v>46022</v>
      </c>
      <c r="G2661" t="inlineStr">
        <is>
          <t>513-2025-12-31</t>
        </is>
      </c>
      <c r="H2661" t="inlineStr">
        <is>
          <t>NASCEJ</t>
        </is>
      </c>
      <c r="I2661" t="inlineStr">
        <is>
          <t>N° Actividades de seguimiento a controles ejecutadas</t>
        </is>
      </c>
      <c r="J2661" t="n">
        <v>0</v>
      </c>
    </row>
    <row r="2662">
      <c r="A2662" t="n">
        <v>513</v>
      </c>
      <c r="B2662" t="inlineStr">
        <is>
          <t>Nivel de cumplimiento del plan de seguimiento a controles</t>
        </is>
      </c>
      <c r="C2662" t="inlineStr">
        <is>
          <t>GESTIÓN DE RIESGOS</t>
        </is>
      </c>
      <c r="D2662" t="inlineStr">
        <is>
          <t>Semestral</t>
        </is>
      </c>
      <c r="E2662" t="inlineStr">
        <is>
          <t>Positivo</t>
        </is>
      </c>
      <c r="F2662" s="134" t="n">
        <v>46022</v>
      </c>
      <c r="G2662" t="inlineStr">
        <is>
          <t>513-2025-12-31</t>
        </is>
      </c>
      <c r="H2662" t="inlineStr">
        <is>
          <t>NASCPP</t>
        </is>
      </c>
      <c r="I2662" t="inlineStr">
        <is>
          <t>Número Actividades de seguimiento a controles planeadas en un periodo</t>
        </is>
      </c>
      <c r="J2662" t="n">
        <v>0</v>
      </c>
    </row>
    <row r="2663">
      <c r="A2663" t="n">
        <v>514</v>
      </c>
      <c r="B2663" t="inlineStr">
        <is>
          <t>Respuesta ante nuevas necesidades de control</t>
        </is>
      </c>
      <c r="C2663" t="inlineStr">
        <is>
          <t>GESTIÓN DE RIESGOS</t>
        </is>
      </c>
      <c r="D2663" t="inlineStr">
        <is>
          <t>Trimestral</t>
        </is>
      </c>
      <c r="E2663" t="inlineStr">
        <is>
          <t>Positivo</t>
        </is>
      </c>
      <c r="F2663" s="134" t="n">
        <v>45838</v>
      </c>
      <c r="G2663" t="inlineStr">
        <is>
          <t>514-2025-06-30</t>
        </is>
      </c>
      <c r="H2663" t="inlineStr">
        <is>
          <t>NCCI</t>
        </is>
      </c>
      <c r="I2663" t="inlineStr">
        <is>
          <t>Número de causas con controles implementados</t>
        </is>
      </c>
      <c r="J2663" t="n">
        <v>101</v>
      </c>
    </row>
    <row r="2664">
      <c r="A2664" t="n">
        <v>514</v>
      </c>
      <c r="B2664" t="inlineStr">
        <is>
          <t>Respuesta ante nuevas necesidades de control</t>
        </is>
      </c>
      <c r="C2664" t="inlineStr">
        <is>
          <t>GESTIÓN DE RIESGOS</t>
        </is>
      </c>
      <c r="D2664" t="inlineStr">
        <is>
          <t>Trimestral</t>
        </is>
      </c>
      <c r="E2664" t="inlineStr">
        <is>
          <t>Positivo</t>
        </is>
      </c>
      <c r="F2664" s="134" t="n">
        <v>45838</v>
      </c>
      <c r="G2664" t="inlineStr">
        <is>
          <t>514-2025-06-30</t>
        </is>
      </c>
      <c r="H2664" t="inlineStr">
        <is>
          <t>NTCNINC</t>
        </is>
      </c>
      <c r="I2664" t="inlineStr">
        <is>
          <t>Número total de causas de necesidades identificadas de nuevos controles</t>
        </is>
      </c>
      <c r="J2664" t="n">
        <v>110</v>
      </c>
    </row>
    <row r="2665">
      <c r="A2665" t="n">
        <v>514</v>
      </c>
      <c r="B2665" t="inlineStr">
        <is>
          <t>Respuesta ante nuevas necesidades de control</t>
        </is>
      </c>
      <c r="C2665" t="inlineStr">
        <is>
          <t>GESTIÓN DE RIESGOS</t>
        </is>
      </c>
      <c r="D2665" t="inlineStr">
        <is>
          <t>Trimestral</t>
        </is>
      </c>
      <c r="E2665" t="inlineStr">
        <is>
          <t>Positivo</t>
        </is>
      </c>
      <c r="F2665" s="134" t="n">
        <v>46022</v>
      </c>
      <c r="G2665" t="inlineStr">
        <is>
          <t>514-2025-12-31</t>
        </is>
      </c>
      <c r="H2665" t="inlineStr">
        <is>
          <t>NCCI</t>
        </is>
      </c>
      <c r="I2665" t="inlineStr">
        <is>
          <t>Número de causas con controles implementados</t>
        </is>
      </c>
      <c r="J2665" t="n">
        <v>131</v>
      </c>
    </row>
    <row r="2666">
      <c r="A2666" t="n">
        <v>514</v>
      </c>
      <c r="B2666" t="inlineStr">
        <is>
          <t>Respuesta ante nuevas necesidades de control</t>
        </is>
      </c>
      <c r="C2666" t="inlineStr">
        <is>
          <t>GESTIÓN DE RIESGOS</t>
        </is>
      </c>
      <c r="D2666" t="inlineStr">
        <is>
          <t>Trimestral</t>
        </is>
      </c>
      <c r="E2666" t="inlineStr">
        <is>
          <t>Positivo</t>
        </is>
      </c>
      <c r="F2666" s="134" t="n">
        <v>46022</v>
      </c>
      <c r="G2666" t="inlineStr">
        <is>
          <t>514-2025-12-31</t>
        </is>
      </c>
      <c r="H2666" t="inlineStr">
        <is>
          <t>NTCNINC</t>
        </is>
      </c>
      <c r="I2666" t="inlineStr">
        <is>
          <t>Número total de causas de necesidades identificadas de nuevos controles</t>
        </is>
      </c>
      <c r="J2666" t="n">
        <v>285</v>
      </c>
    </row>
    <row r="2667">
      <c r="A2667" t="n">
        <v>515</v>
      </c>
      <c r="B2667" t="inlineStr">
        <is>
          <t>Porcentaje de procesos de control implementados</t>
        </is>
      </c>
      <c r="C2667" t="inlineStr">
        <is>
          <t>GESTIÓN DE LA TECNOLOGÍA E INNOVACIÓN DIGITAL</t>
        </is>
      </c>
      <c r="D2667" t="inlineStr">
        <is>
          <t>Trimestral</t>
        </is>
      </c>
      <c r="E2667" t="inlineStr">
        <is>
          <t>Positivo</t>
        </is>
      </c>
      <c r="F2667" s="134" t="n">
        <v>46022</v>
      </c>
      <c r="G2667" t="inlineStr">
        <is>
          <t>515-2025-12-31</t>
        </is>
      </c>
      <c r="H2667" t="inlineStr">
        <is>
          <t>NCI</t>
        </is>
      </c>
      <c r="I2667" t="inlineStr">
        <is>
          <t>Número de controles implementados</t>
        </is>
      </c>
      <c r="J2667" t="n">
        <v>2</v>
      </c>
    </row>
    <row r="2668">
      <c r="A2668" t="n">
        <v>515</v>
      </c>
      <c r="B2668" t="inlineStr">
        <is>
          <t>Porcentaje de procesos de control implementados</t>
        </is>
      </c>
      <c r="C2668" t="inlineStr">
        <is>
          <t>GESTIÓN DE LA TECNOLOGÍA E INNOVACIÓN DIGITAL</t>
        </is>
      </c>
      <c r="D2668" t="inlineStr">
        <is>
          <t>Trimestral</t>
        </is>
      </c>
      <c r="E2668" t="inlineStr">
        <is>
          <t>Positivo</t>
        </is>
      </c>
      <c r="F2668" s="134" t="n">
        <v>46022</v>
      </c>
      <c r="G2668" t="inlineStr">
        <is>
          <t>515-2025-12-31</t>
        </is>
      </c>
      <c r="H2668" t="inlineStr">
        <is>
          <t>NCPPI</t>
        </is>
      </c>
      <c r="I2668" t="inlineStr">
        <is>
          <t>Número Controles planeados de los procesos identificados</t>
        </is>
      </c>
      <c r="J2668" t="n">
        <v>3</v>
      </c>
    </row>
    <row r="2669">
      <c r="A2669" t="n">
        <v>516</v>
      </c>
      <c r="B2669" t="inlineStr">
        <is>
          <t>Porcentaje de colaboradores formados en ciberseguridad</t>
        </is>
      </c>
      <c r="C2669" t="inlineStr">
        <is>
          <t>GESTIÓN DE LA TECNOLOGÍA E INNOVACIÓN DIGITAL</t>
        </is>
      </c>
      <c r="D2669" t="inlineStr">
        <is>
          <t>Trimestral</t>
        </is>
      </c>
      <c r="E2669" t="inlineStr">
        <is>
          <t>Positivo</t>
        </is>
      </c>
      <c r="F2669" s="134" t="n">
        <v>46022</v>
      </c>
      <c r="G2669" t="inlineStr">
        <is>
          <t>516-2025-12-31</t>
        </is>
      </c>
      <c r="H2669" t="inlineStr">
        <is>
          <t>NAS</t>
        </is>
      </c>
      <c r="I2669" t="inlineStr">
        <is>
          <t>Número de asistentes a las sesiones</t>
        </is>
      </c>
      <c r="J2669" t="n">
        <v>300</v>
      </c>
    </row>
    <row r="2670">
      <c r="A2670" t="n">
        <v>516</v>
      </c>
      <c r="B2670" t="inlineStr">
        <is>
          <t>Porcentaje de colaboradores formados en ciberseguridad</t>
        </is>
      </c>
      <c r="C2670" t="inlineStr">
        <is>
          <t>GESTIÓN DE LA TECNOLOGÍA E INNOVACIÓN DIGITAL</t>
        </is>
      </c>
      <c r="D2670" t="inlineStr">
        <is>
          <t>Trimestral</t>
        </is>
      </c>
      <c r="E2670" t="inlineStr">
        <is>
          <t>Positivo</t>
        </is>
      </c>
      <c r="F2670" s="134" t="n">
        <v>46022</v>
      </c>
      <c r="G2670" t="inlineStr">
        <is>
          <t>516-2025-12-31</t>
        </is>
      </c>
      <c r="H2670" t="inlineStr">
        <is>
          <t>NPO</t>
        </is>
      </c>
      <c r="I2670" t="inlineStr">
        <is>
          <t>Número total de personas objetivo</t>
        </is>
      </c>
      <c r="J2670" t="n">
        <v>95</v>
      </c>
    </row>
    <row r="2671">
      <c r="A2671" t="n">
        <v>518</v>
      </c>
      <c r="B2671" t="inlineStr">
        <is>
          <t>Cumplimiento programa de auditoría</t>
        </is>
      </c>
      <c r="C2671" t="inlineStr">
        <is>
          <t>AUDITORÍA INTERNA</t>
        </is>
      </c>
      <c r="D2671" t="inlineStr">
        <is>
          <t>Semestral</t>
        </is>
      </c>
      <c r="E2671" t="inlineStr">
        <is>
          <t>Positivo</t>
        </is>
      </c>
      <c r="F2671" s="134" t="n">
        <v>45747</v>
      </c>
      <c r="G2671" t="inlineStr">
        <is>
          <t>518-2025-03-31</t>
        </is>
      </c>
      <c r="H2671" t="inlineStr">
        <is>
          <t>TAIRE</t>
        </is>
      </c>
      <c r="I2671" t="inlineStr">
        <is>
          <t>Total de Auditorias internas realizadas</t>
        </is>
      </c>
      <c r="J2671" t="n">
        <v>2.5</v>
      </c>
    </row>
    <row r="2672">
      <c r="A2672" t="n">
        <v>518</v>
      </c>
      <c r="B2672" t="inlineStr">
        <is>
          <t>Cumplimiento programa de auditoría</t>
        </is>
      </c>
      <c r="C2672" t="inlineStr">
        <is>
          <t>AUDITORÍA INTERNA</t>
        </is>
      </c>
      <c r="D2672" t="inlineStr">
        <is>
          <t>Semestral</t>
        </is>
      </c>
      <c r="E2672" t="inlineStr">
        <is>
          <t>Positivo</t>
        </is>
      </c>
      <c r="F2672" s="134" t="n">
        <v>45747</v>
      </c>
      <c r="G2672" t="inlineStr">
        <is>
          <t>518-2025-03-31</t>
        </is>
      </c>
      <c r="H2672" t="inlineStr">
        <is>
          <t>TAIPR</t>
        </is>
      </c>
      <c r="I2672" t="inlineStr">
        <is>
          <t>Total auditorias internas programadas</t>
        </is>
      </c>
      <c r="J2672" t="n">
        <v>3</v>
      </c>
    </row>
    <row r="2673">
      <c r="A2673" t="n">
        <v>518</v>
      </c>
      <c r="B2673" t="inlineStr">
        <is>
          <t>Cumplimiento programa de auditoría</t>
        </is>
      </c>
      <c r="C2673" t="inlineStr">
        <is>
          <t>AUDITORÍA INTERNA</t>
        </is>
      </c>
      <c r="D2673" t="inlineStr">
        <is>
          <t>Semestral</t>
        </is>
      </c>
      <c r="E2673" t="inlineStr">
        <is>
          <t>Positivo</t>
        </is>
      </c>
      <c r="F2673" s="134" t="n">
        <v>45838</v>
      </c>
      <c r="G2673" t="inlineStr">
        <is>
          <t>518-2025-06-30</t>
        </is>
      </c>
      <c r="H2673" t="inlineStr">
        <is>
          <t>TAIRE</t>
        </is>
      </c>
      <c r="I2673" t="inlineStr">
        <is>
          <t>Total de Auditorias internas realizadas</t>
        </is>
      </c>
      <c r="J2673" t="n">
        <v>3.5</v>
      </c>
    </row>
    <row r="2674">
      <c r="A2674" t="n">
        <v>518</v>
      </c>
      <c r="B2674" t="inlineStr">
        <is>
          <t>Cumplimiento programa de auditoría</t>
        </is>
      </c>
      <c r="C2674" t="inlineStr">
        <is>
          <t>AUDITORÍA INTERNA</t>
        </is>
      </c>
      <c r="D2674" t="inlineStr">
        <is>
          <t>Semestral</t>
        </is>
      </c>
      <c r="E2674" t="inlineStr">
        <is>
          <t>Positivo</t>
        </is>
      </c>
      <c r="F2674" s="134" t="n">
        <v>45838</v>
      </c>
      <c r="G2674" t="inlineStr">
        <is>
          <t>518-2025-06-30</t>
        </is>
      </c>
      <c r="H2674" t="inlineStr">
        <is>
          <t>TAIPR</t>
        </is>
      </c>
      <c r="I2674" t="inlineStr">
        <is>
          <t>Total auditorias internas programadas</t>
        </is>
      </c>
      <c r="J2674" t="n">
        <v>4</v>
      </c>
    </row>
    <row r="2675">
      <c r="A2675" t="n">
        <v>518</v>
      </c>
      <c r="B2675" t="inlineStr">
        <is>
          <t>Cumplimiento programa de auditoría</t>
        </is>
      </c>
      <c r="C2675" t="inlineStr">
        <is>
          <t>AUDITORÍA INTERNA</t>
        </is>
      </c>
      <c r="D2675" t="inlineStr">
        <is>
          <t>Semestral</t>
        </is>
      </c>
      <c r="E2675" t="inlineStr">
        <is>
          <t>Positivo</t>
        </is>
      </c>
      <c r="F2675" s="134" t="n">
        <v>45930</v>
      </c>
      <c r="G2675" t="inlineStr">
        <is>
          <t>518-2025-09-30</t>
        </is>
      </c>
      <c r="H2675" t="inlineStr">
        <is>
          <t>TAIRE</t>
        </is>
      </c>
      <c r="I2675" t="inlineStr">
        <is>
          <t>Total de Auditorias internas realizadas</t>
        </is>
      </c>
      <c r="J2675" t="n">
        <v>6</v>
      </c>
    </row>
    <row r="2676">
      <c r="A2676" t="n">
        <v>518</v>
      </c>
      <c r="B2676" t="inlineStr">
        <is>
          <t>Cumplimiento programa de auditoría</t>
        </is>
      </c>
      <c r="C2676" t="inlineStr">
        <is>
          <t>AUDITORÍA INTERNA</t>
        </is>
      </c>
      <c r="D2676" t="inlineStr">
        <is>
          <t>Semestral</t>
        </is>
      </c>
      <c r="E2676" t="inlineStr">
        <is>
          <t>Positivo</t>
        </is>
      </c>
      <c r="F2676" s="134" t="n">
        <v>45930</v>
      </c>
      <c r="G2676" t="inlineStr">
        <is>
          <t>518-2025-09-30</t>
        </is>
      </c>
      <c r="H2676" t="inlineStr">
        <is>
          <t>TAIPR</t>
        </is>
      </c>
      <c r="I2676" t="inlineStr">
        <is>
          <t>Total auditorias internas programadas</t>
        </is>
      </c>
      <c r="J2676" t="n">
        <v>5</v>
      </c>
    </row>
    <row r="2677">
      <c r="A2677" t="n">
        <v>518</v>
      </c>
      <c r="B2677" t="inlineStr">
        <is>
          <t>Cumplimiento programa de auditoría</t>
        </is>
      </c>
      <c r="C2677" t="inlineStr">
        <is>
          <t>AUDITORÍA INTERNA</t>
        </is>
      </c>
      <c r="D2677" t="inlineStr">
        <is>
          <t>Semestral</t>
        </is>
      </c>
      <c r="E2677" t="inlineStr">
        <is>
          <t>Positivo</t>
        </is>
      </c>
      <c r="F2677" s="134" t="n">
        <v>46022</v>
      </c>
      <c r="G2677" t="inlineStr">
        <is>
          <t>518-2025-12-31</t>
        </is>
      </c>
      <c r="H2677" t="inlineStr">
        <is>
          <t>TAIRE</t>
        </is>
      </c>
      <c r="I2677" t="inlineStr">
        <is>
          <t>Total de Auditorias internas realizadas</t>
        </is>
      </c>
      <c r="J2677" t="n">
        <v>11</v>
      </c>
    </row>
    <row r="2678">
      <c r="A2678" t="n">
        <v>518</v>
      </c>
      <c r="B2678" t="inlineStr">
        <is>
          <t>Cumplimiento programa de auditoría</t>
        </is>
      </c>
      <c r="C2678" t="inlineStr">
        <is>
          <t>AUDITORÍA INTERNA</t>
        </is>
      </c>
      <c r="D2678" t="inlineStr">
        <is>
          <t>Semestral</t>
        </is>
      </c>
      <c r="E2678" t="inlineStr">
        <is>
          <t>Positivo</t>
        </is>
      </c>
      <c r="F2678" s="134" t="n">
        <v>46022</v>
      </c>
      <c r="G2678" t="inlineStr">
        <is>
          <t>518-2025-12-31</t>
        </is>
      </c>
      <c r="H2678" t="inlineStr">
        <is>
          <t>TAIPR</t>
        </is>
      </c>
      <c r="I2678" t="inlineStr">
        <is>
          <t>Total auditorias internas programadas</t>
        </is>
      </c>
      <c r="J2678" t="n">
        <v>8</v>
      </c>
    </row>
    <row r="2679">
      <c r="A2679" t="n">
        <v>522</v>
      </c>
      <c r="B2679" t="inlineStr">
        <is>
          <t>Asignaturas o modulos con mecanismos de evaluación implementados</t>
        </is>
      </c>
      <c r="C2679" t="inlineStr">
        <is>
          <t>Gestión, Evaluación e Innovación Curricular</t>
        </is>
      </c>
      <c r="D2679" t="inlineStr">
        <is>
          <t>Anual</t>
        </is>
      </c>
      <c r="E2679" t="inlineStr">
        <is>
          <t>Positivo</t>
        </is>
      </c>
      <c r="F2679" s="134" t="n">
        <v>46022</v>
      </c>
      <c r="G2679" t="inlineStr">
        <is>
          <t>522-2025-12-31</t>
        </is>
      </c>
      <c r="H2679" t="inlineStr">
        <is>
          <t>AMMEP</t>
        </is>
      </c>
      <c r="I2679" t="inlineStr">
        <is>
          <t>Asignaturas o módulos con mecanismos de evaluación planeados</t>
        </is>
      </c>
      <c r="J2679" t="n">
        <v>20</v>
      </c>
    </row>
    <row r="2680">
      <c r="A2680" t="n">
        <v>522</v>
      </c>
      <c r="B2680" t="inlineStr">
        <is>
          <t>Asignaturas o modulos con mecanismos de evaluación implementados</t>
        </is>
      </c>
      <c r="C2680" t="inlineStr">
        <is>
          <t>Gestión, Evaluación e Innovación Curricular</t>
        </is>
      </c>
      <c r="D2680" t="inlineStr">
        <is>
          <t>Anual</t>
        </is>
      </c>
      <c r="E2680" t="inlineStr">
        <is>
          <t>Positivo</t>
        </is>
      </c>
      <c r="F2680" s="134" t="n">
        <v>46022</v>
      </c>
      <c r="G2680" t="inlineStr">
        <is>
          <t>522-2025-12-31</t>
        </is>
      </c>
      <c r="H2680" t="inlineStr">
        <is>
          <t>AMMEI</t>
        </is>
      </c>
      <c r="I2680" t="inlineStr">
        <is>
          <t>Asignaturas o módulos con mecanismos de evaluación implementados</t>
        </is>
      </c>
      <c r="J2680" t="n">
        <v>20</v>
      </c>
    </row>
    <row r="2681">
      <c r="A2681" t="n">
        <v>526</v>
      </c>
      <c r="B2681" t="inlineStr">
        <is>
          <t>Cumplimiento Politica Polisigs</t>
        </is>
      </c>
      <c r="C2681" t="inlineStr">
        <is>
          <t>Planificación POLISIGS</t>
        </is>
      </c>
      <c r="D2681" t="inlineStr">
        <is>
          <t>Semestral</t>
        </is>
      </c>
      <c r="E2681" t="inlineStr">
        <is>
          <t>Positivo</t>
        </is>
      </c>
      <c r="F2681" s="134" t="n">
        <v>45838</v>
      </c>
      <c r="G2681" t="inlineStr">
        <is>
          <t>526-2025-06-30</t>
        </is>
      </c>
      <c r="H2681" t="inlineStr">
        <is>
          <t>PCPP</t>
        </is>
      </c>
      <c r="I2681" t="inlineStr">
        <is>
          <t>Porcentaje de cumplimiento de la politica POLISIGS</t>
        </is>
      </c>
      <c r="J2681" t="n">
        <v>0</v>
      </c>
    </row>
    <row r="2682">
      <c r="A2682" t="n">
        <v>526</v>
      </c>
      <c r="B2682" t="inlineStr">
        <is>
          <t>Cumplimiento Politica Polisigs</t>
        </is>
      </c>
      <c r="C2682" t="inlineStr">
        <is>
          <t>Planificación POLISIGS</t>
        </is>
      </c>
      <c r="D2682" t="inlineStr">
        <is>
          <t>Semestral</t>
        </is>
      </c>
      <c r="E2682" t="inlineStr">
        <is>
          <t>Positivo</t>
        </is>
      </c>
      <c r="F2682" s="134" t="n">
        <v>45838</v>
      </c>
      <c r="G2682" t="inlineStr">
        <is>
          <t>526-2025-06-30</t>
        </is>
      </c>
      <c r="H2682" t="inlineStr">
        <is>
          <t>PCPP</t>
        </is>
      </c>
      <c r="I2682" t="inlineStr">
        <is>
          <t>Porcentaje de cumplimiento de la politica POLISIGS</t>
        </is>
      </c>
      <c r="J2682" t="n">
        <v>0</v>
      </c>
    </row>
    <row r="2683">
      <c r="A2683" t="n">
        <v>526</v>
      </c>
      <c r="B2683" t="inlineStr">
        <is>
          <t>Cumplimiento Politica Polisigs</t>
        </is>
      </c>
      <c r="C2683" t="inlineStr">
        <is>
          <t>Planificación POLISIGS</t>
        </is>
      </c>
      <c r="D2683" t="inlineStr">
        <is>
          <t>Semestral</t>
        </is>
      </c>
      <c r="E2683" t="inlineStr">
        <is>
          <t>Positivo</t>
        </is>
      </c>
      <c r="F2683" s="134" t="n">
        <v>45930</v>
      </c>
      <c r="G2683" t="inlineStr">
        <is>
          <t>526-2025-09-30</t>
        </is>
      </c>
      <c r="H2683" t="inlineStr">
        <is>
          <t>PCPP</t>
        </is>
      </c>
      <c r="I2683" t="inlineStr">
        <is>
          <t>Porcentaje de cumplimiento de la politica POLISIGS</t>
        </is>
      </c>
      <c r="J2683" t="n">
        <v>96.59999999999999</v>
      </c>
    </row>
    <row r="2684">
      <c r="A2684" t="n">
        <v>527</v>
      </c>
      <c r="B2684" t="inlineStr">
        <is>
          <t>Participación de Grupos de Interés en la construcción del nuevo plan de desarrollo (PDI)</t>
        </is>
      </c>
      <c r="C2684" t="inlineStr">
        <is>
          <t>Planeación Estratégica</t>
        </is>
      </c>
      <c r="D2684" t="inlineStr">
        <is>
          <t>Anual</t>
        </is>
      </c>
      <c r="E2684" t="inlineStr">
        <is>
          <t>Positivo</t>
        </is>
      </c>
      <c r="F2684" s="134" t="n">
        <v>46022</v>
      </c>
      <c r="G2684" t="inlineStr">
        <is>
          <t>527-2025-12-31</t>
        </is>
      </c>
      <c r="H2684" t="inlineStr">
        <is>
          <t>NPPDI</t>
        </is>
      </c>
      <c r="I2684" t="inlineStr">
        <is>
          <t>Número de participantes en construcción del Plan de Desarrollo PDI</t>
        </is>
      </c>
      <c r="J2684" t="n">
        <v>7304</v>
      </c>
    </row>
    <row r="2685">
      <c r="A2685" t="n">
        <v>527</v>
      </c>
      <c r="B2685" t="inlineStr">
        <is>
          <t>Participación de Grupos de Interés en la construcción del nuevo plan de desarrollo (PDI)</t>
        </is>
      </c>
      <c r="C2685" t="inlineStr">
        <is>
          <t>Planeación Estratégica</t>
        </is>
      </c>
      <c r="D2685" t="inlineStr">
        <is>
          <t>Anual</t>
        </is>
      </c>
      <c r="E2685" t="inlineStr">
        <is>
          <t>Positivo</t>
        </is>
      </c>
      <c r="F2685" s="134" t="n">
        <v>46022</v>
      </c>
      <c r="G2685" t="inlineStr">
        <is>
          <t>527-2025-12-31</t>
        </is>
      </c>
      <c r="H2685" t="inlineStr">
        <is>
          <t>NPEPDI</t>
        </is>
      </c>
      <c r="I2685" t="inlineStr">
        <is>
          <t>Número de participantes esperados</t>
        </is>
      </c>
      <c r="J2685" t="n">
        <v>3690</v>
      </c>
    </row>
    <row r="2686">
      <c r="A2686" t="n">
        <v>528</v>
      </c>
      <c r="B2686" t="inlineStr">
        <is>
          <t>Participación de la comunidad en la Rendición de Cuentas</t>
        </is>
      </c>
      <c r="C2686" t="inlineStr">
        <is>
          <t>Planeación Estratégica</t>
        </is>
      </c>
      <c r="D2686" t="inlineStr">
        <is>
          <t>Anual</t>
        </is>
      </c>
      <c r="E2686" t="inlineStr">
        <is>
          <t>Positivo</t>
        </is>
      </c>
      <c r="F2686" s="134" t="n">
        <v>45838</v>
      </c>
      <c r="G2686" t="inlineStr">
        <is>
          <t>528-2025-06-30</t>
        </is>
      </c>
      <c r="H2686" t="inlineStr">
        <is>
          <t>NTPE</t>
        </is>
      </c>
      <c r="I2686" t="inlineStr">
        <is>
          <t>Número total de participantes esperados</t>
        </is>
      </c>
      <c r="J2686" t="n">
        <v>1158</v>
      </c>
    </row>
    <row r="2687">
      <c r="A2687" t="n">
        <v>528</v>
      </c>
      <c r="B2687" t="inlineStr">
        <is>
          <t>Participación de la comunidad en la Rendición de Cuentas</t>
        </is>
      </c>
      <c r="C2687" t="inlineStr">
        <is>
          <t>Planeación Estratégica</t>
        </is>
      </c>
      <c r="D2687" t="inlineStr">
        <is>
          <t>Anual</t>
        </is>
      </c>
      <c r="E2687" t="inlineStr">
        <is>
          <t>Positivo</t>
        </is>
      </c>
      <c r="F2687" s="134" t="n">
        <v>45838</v>
      </c>
      <c r="G2687" t="inlineStr">
        <is>
          <t>528-2025-06-30</t>
        </is>
      </c>
      <c r="H2687" t="inlineStr">
        <is>
          <t>NPRCA</t>
        </is>
      </c>
      <c r="I2687" t="inlineStr">
        <is>
          <t>Número de participantes en la rendición de cuentas</t>
        </is>
      </c>
      <c r="J2687" t="n">
        <v>2014</v>
      </c>
    </row>
    <row r="2688">
      <c r="A2688" t="n">
        <v>528</v>
      </c>
      <c r="B2688" t="inlineStr">
        <is>
          <t>Participación de la comunidad en la Rendición de Cuentas</t>
        </is>
      </c>
      <c r="C2688" t="inlineStr">
        <is>
          <t>Planeación Estratégica</t>
        </is>
      </c>
      <c r="D2688" t="inlineStr">
        <is>
          <t>Anual</t>
        </is>
      </c>
      <c r="E2688" t="inlineStr">
        <is>
          <t>Positivo</t>
        </is>
      </c>
      <c r="F2688" s="134" t="n">
        <v>46022</v>
      </c>
      <c r="G2688" t="inlineStr">
        <is>
          <t>528-2025-12-31</t>
        </is>
      </c>
      <c r="H2688" t="inlineStr">
        <is>
          <t>NTPE</t>
        </is>
      </c>
      <c r="I2688" t="inlineStr">
        <is>
          <t>Número total de participantes esperados</t>
        </is>
      </c>
      <c r="J2688" t="n">
        <v>1158</v>
      </c>
    </row>
    <row r="2689">
      <c r="A2689" t="n">
        <v>530</v>
      </c>
      <c r="B2689" t="inlineStr">
        <is>
          <t>Índice de Cumplimiento del Sprint</t>
        </is>
      </c>
      <c r="C2689" t="inlineStr">
        <is>
          <t>GESTIÓN DE LA TECNOLOGÍA E INNOVACIÓN DIGITAL</t>
        </is>
      </c>
      <c r="D2689" t="inlineStr">
        <is>
          <t>Trimestral</t>
        </is>
      </c>
      <c r="E2689" t="inlineStr">
        <is>
          <t>Positivo</t>
        </is>
      </c>
      <c r="F2689" s="134" t="n">
        <v>46022</v>
      </c>
      <c r="G2689" t="inlineStr">
        <is>
          <t>530-2025-12-31</t>
        </is>
      </c>
      <c r="H2689" t="inlineStr">
        <is>
          <t>HUCO</t>
        </is>
      </c>
      <c r="I2689" t="inlineStr">
        <is>
          <t>Historias de Usuario Completadas</t>
        </is>
      </c>
      <c r="J2689" t="n">
        <v>77</v>
      </c>
    </row>
    <row r="2690">
      <c r="A2690" t="n">
        <v>530</v>
      </c>
      <c r="B2690" t="inlineStr">
        <is>
          <t>Índice de Cumplimiento del Sprint</t>
        </is>
      </c>
      <c r="C2690" t="inlineStr">
        <is>
          <t>GESTIÓN DE LA TECNOLOGÍA E INNOVACIÓN DIGITAL</t>
        </is>
      </c>
      <c r="D2690" t="inlineStr">
        <is>
          <t>Trimestral</t>
        </is>
      </c>
      <c r="E2690" t="inlineStr">
        <is>
          <t>Positivo</t>
        </is>
      </c>
      <c r="F2690" s="134" t="n">
        <v>46022</v>
      </c>
      <c r="G2690" t="inlineStr">
        <is>
          <t>530-2025-12-31</t>
        </is>
      </c>
      <c r="H2690" t="inlineStr">
        <is>
          <t>HUP</t>
        </is>
      </c>
      <c r="I2690" t="inlineStr">
        <is>
          <t>Historias de Usuario Planificadas</t>
        </is>
      </c>
      <c r="J2690" t="n">
        <v>90</v>
      </c>
    </row>
    <row r="2691">
      <c r="A2691" t="n">
        <v>531</v>
      </c>
      <c r="B2691" t="inlineStr">
        <is>
          <t>Eficiencia de capacidad instalada</t>
        </is>
      </c>
      <c r="C2691" t="inlineStr">
        <is>
          <t>GESTIÓN DE LA TECNOLOGÍA E INNOVACIÓN DIGITAL</t>
        </is>
      </c>
      <c r="D2691" t="inlineStr">
        <is>
          <t>Trimestral</t>
        </is>
      </c>
      <c r="E2691" t="inlineStr">
        <is>
          <t>Positivo</t>
        </is>
      </c>
      <c r="F2691" s="134" t="n">
        <v>46022</v>
      </c>
      <c r="G2691" t="inlineStr">
        <is>
          <t>531-2025-12-31</t>
        </is>
      </c>
      <c r="H2691" t="inlineStr">
        <is>
          <t>NRS</t>
        </is>
      </c>
      <c r="I2691" t="inlineStr">
        <is>
          <t>Numero total de requerimientos solicitados</t>
        </is>
      </c>
      <c r="J2691" t="n">
        <v>33</v>
      </c>
    </row>
    <row r="2692">
      <c r="A2692" t="n">
        <v>531</v>
      </c>
      <c r="B2692" t="inlineStr">
        <is>
          <t>Eficiencia de capacidad instalada</t>
        </is>
      </c>
      <c r="C2692" t="inlineStr">
        <is>
          <t>GESTIÓN DE LA TECNOLOGÍA E INNOVACIÓN DIGITAL</t>
        </is>
      </c>
      <c r="D2692" t="inlineStr">
        <is>
          <t>Trimestral</t>
        </is>
      </c>
      <c r="E2692" t="inlineStr">
        <is>
          <t>Positivo</t>
        </is>
      </c>
      <c r="F2692" s="134" t="n">
        <v>46022</v>
      </c>
      <c r="G2692" t="inlineStr">
        <is>
          <t>531-2025-12-31</t>
        </is>
      </c>
      <c r="H2692" t="inlineStr">
        <is>
          <t>NRA</t>
        </is>
      </c>
      <c r="I2692" t="inlineStr">
        <is>
          <t>Numero de requerimientos atendidos</t>
        </is>
      </c>
      <c r="J2692" t="n">
        <v>31</v>
      </c>
    </row>
    <row r="2693">
      <c r="A2693" t="n">
        <v>537</v>
      </c>
      <c r="B2693" t="inlineStr">
        <is>
          <t>FCR- Resolución en primer contacto</t>
        </is>
      </c>
      <c r="C2693" t="inlineStr">
        <is>
          <t>Servicio</t>
        </is>
      </c>
      <c r="D2693" t="inlineStr">
        <is>
          <t>Trimestral</t>
        </is>
      </c>
      <c r="E2693" t="inlineStr">
        <is>
          <t>Positivo</t>
        </is>
      </c>
      <c r="F2693" s="134" t="n">
        <v>45838</v>
      </c>
      <c r="G2693" t="inlineStr">
        <is>
          <t>537-2025-06-30</t>
        </is>
      </c>
      <c r="H2693" t="inlineStr">
        <is>
          <t>NSRPC</t>
        </is>
      </c>
      <c r="I2693" t="inlineStr">
        <is>
          <t>Número de solicitudes resultas en primer contacto</t>
        </is>
      </c>
      <c r="J2693" t="n">
        <v>103978</v>
      </c>
    </row>
    <row r="2694">
      <c r="A2694" t="n">
        <v>537</v>
      </c>
      <c r="B2694" t="inlineStr">
        <is>
          <t>FCR- Resolución en primer contacto</t>
        </is>
      </c>
      <c r="C2694" t="inlineStr">
        <is>
          <t>Servicio</t>
        </is>
      </c>
      <c r="D2694" t="inlineStr">
        <is>
          <t>Trimestral</t>
        </is>
      </c>
      <c r="E2694" t="inlineStr">
        <is>
          <t>Positivo</t>
        </is>
      </c>
      <c r="F2694" s="134" t="n">
        <v>45838</v>
      </c>
      <c r="G2694" t="inlineStr">
        <is>
          <t>537-2025-06-30</t>
        </is>
      </c>
      <c r="H2694" t="inlineStr">
        <is>
          <t>NTSOL</t>
        </is>
      </c>
      <c r="I2694" t="inlineStr">
        <is>
          <t>Número total de solicitudes</t>
        </is>
      </c>
      <c r="J2694" t="n">
        <v>176533</v>
      </c>
    </row>
    <row r="2695">
      <c r="A2695" t="n">
        <v>537</v>
      </c>
      <c r="B2695" t="inlineStr">
        <is>
          <t>FCR- Resolución en primer contacto</t>
        </is>
      </c>
      <c r="C2695" t="inlineStr">
        <is>
          <t>Servicio</t>
        </is>
      </c>
      <c r="D2695" t="inlineStr">
        <is>
          <t>Trimestral</t>
        </is>
      </c>
      <c r="E2695" t="inlineStr">
        <is>
          <t>Positivo</t>
        </is>
      </c>
      <c r="F2695" s="134" t="n">
        <v>46022</v>
      </c>
      <c r="G2695" t="inlineStr">
        <is>
          <t>537-2025-12-31</t>
        </is>
      </c>
      <c r="H2695" t="inlineStr">
        <is>
          <t>NSRPC</t>
        </is>
      </c>
      <c r="I2695" t="inlineStr">
        <is>
          <t>Número de solicitudes resultas en primer contacto</t>
        </is>
      </c>
      <c r="J2695" t="n">
        <v>125771</v>
      </c>
    </row>
    <row r="2696">
      <c r="A2696" t="n">
        <v>537</v>
      </c>
      <c r="B2696" t="inlineStr">
        <is>
          <t>FCR- Resolución en primer contacto</t>
        </is>
      </c>
      <c r="C2696" t="inlineStr">
        <is>
          <t>Servicio</t>
        </is>
      </c>
      <c r="D2696" t="inlineStr">
        <is>
          <t>Trimestral</t>
        </is>
      </c>
      <c r="E2696" t="inlineStr">
        <is>
          <t>Positivo</t>
        </is>
      </c>
      <c r="F2696" s="134" t="n">
        <v>46022</v>
      </c>
      <c r="G2696" t="inlineStr">
        <is>
          <t>537-2025-12-31</t>
        </is>
      </c>
      <c r="H2696" t="inlineStr">
        <is>
          <t>NTSOL</t>
        </is>
      </c>
      <c r="I2696" t="inlineStr">
        <is>
          <t>Número total de solicitudes</t>
        </is>
      </c>
      <c r="J2696" t="n">
        <v>195600</v>
      </c>
    </row>
    <row r="2697">
      <c r="A2697" t="n">
        <v>538</v>
      </c>
      <c r="B2697" t="inlineStr">
        <is>
          <t>Cumplimiento de sesiones de socialización de planeación académica</t>
        </is>
      </c>
      <c r="C2697" t="inlineStr">
        <is>
          <t>Registro y Control</t>
        </is>
      </c>
      <c r="D2697" t="inlineStr">
        <is>
          <t>Trimestral</t>
        </is>
      </c>
      <c r="E2697" t="inlineStr">
        <is>
          <t>Positivo</t>
        </is>
      </c>
      <c r="F2697" s="134" t="n">
        <v>46022</v>
      </c>
      <c r="G2697" t="inlineStr">
        <is>
          <t>538-2025-12-31</t>
        </is>
      </c>
      <c r="H2697" t="inlineStr">
        <is>
          <t>NSPR</t>
        </is>
      </c>
      <c r="I2697" t="inlineStr">
        <is>
          <t>N de sesiones programadas</t>
        </is>
      </c>
      <c r="J2697" t="n">
        <v>5</v>
      </c>
    </row>
    <row r="2698">
      <c r="A2698" t="n">
        <v>538</v>
      </c>
      <c r="B2698" t="inlineStr">
        <is>
          <t>Cumplimiento de sesiones de socialización de planeación académica</t>
        </is>
      </c>
      <c r="C2698" t="inlineStr">
        <is>
          <t>Registro y Control</t>
        </is>
      </c>
      <c r="D2698" t="inlineStr">
        <is>
          <t>Trimestral</t>
        </is>
      </c>
      <c r="E2698" t="inlineStr">
        <is>
          <t>Positivo</t>
        </is>
      </c>
      <c r="F2698" s="134" t="n">
        <v>46022</v>
      </c>
      <c r="G2698" t="inlineStr">
        <is>
          <t>538-2025-12-31</t>
        </is>
      </c>
      <c r="H2698" t="inlineStr">
        <is>
          <t>NSEJ</t>
        </is>
      </c>
      <c r="I2698" t="inlineStr">
        <is>
          <t>N de sesiones ejecutadas</t>
        </is>
      </c>
      <c r="J2698" t="n">
        <v>5</v>
      </c>
    </row>
    <row r="2699">
      <c r="A2699" t="n">
        <v>539</v>
      </c>
      <c r="B2699" t="inlineStr">
        <is>
          <t>CES emisión de certificados</t>
        </is>
      </c>
      <c r="C2699" t="inlineStr">
        <is>
          <t>Registro y Control</t>
        </is>
      </c>
      <c r="D2699" t="inlineStr">
        <is>
          <t>Trimestral</t>
        </is>
      </c>
      <c r="E2699" t="inlineStr">
        <is>
          <t>Negativo</t>
        </is>
      </c>
      <c r="F2699" s="134" t="n">
        <v>46022</v>
      </c>
      <c r="G2699" t="inlineStr">
        <is>
          <t>539-2025-12-31</t>
        </is>
      </c>
      <c r="H2699" t="inlineStr">
        <is>
          <t>CESEC</t>
        </is>
      </c>
      <c r="I2699" t="inlineStr">
        <is>
          <t>CES emisión de certificados</t>
        </is>
      </c>
      <c r="J2699" t="n">
        <v>2.5</v>
      </c>
    </row>
    <row r="2700">
      <c r="A2700" t="n">
        <v>540</v>
      </c>
      <c r="B2700" t="inlineStr">
        <is>
          <t>Nivel de Calidad de los Datos Cargados al SNIES</t>
        </is>
      </c>
      <c r="C2700" t="inlineStr">
        <is>
          <t>DATOS Y ANALÍTICA</t>
        </is>
      </c>
      <c r="D2700" t="inlineStr">
        <is>
          <t>Trimestral</t>
        </is>
      </c>
      <c r="E2700" t="inlineStr">
        <is>
          <t>Positivo</t>
        </is>
      </c>
      <c r="F2700" s="134" t="n">
        <v>45838</v>
      </c>
      <c r="G2700" t="inlineStr">
        <is>
          <t>540-2025-06-30</t>
        </is>
      </c>
      <c r="H2700" t="inlineStr">
        <is>
          <t>PNCD</t>
        </is>
      </c>
      <c r="I2700" t="inlineStr">
        <is>
          <t>% nivel de calidad de los datos cargados al SNIES</t>
        </is>
      </c>
      <c r="J2700" t="n">
        <v>97.33</v>
      </c>
    </row>
    <row r="2701">
      <c r="A2701" t="n">
        <v>540</v>
      </c>
      <c r="B2701" t="inlineStr">
        <is>
          <t>Nivel de Calidad de los Datos Cargados al SNIES</t>
        </is>
      </c>
      <c r="C2701" t="inlineStr">
        <is>
          <t>DATOS Y ANALÍTICA</t>
        </is>
      </c>
      <c r="D2701" t="inlineStr">
        <is>
          <t>Trimestral</t>
        </is>
      </c>
      <c r="E2701" t="inlineStr">
        <is>
          <t>Positivo</t>
        </is>
      </c>
      <c r="F2701" s="134" t="n">
        <v>46022</v>
      </c>
      <c r="G2701" t="inlineStr">
        <is>
          <t>540-2025-12-31</t>
        </is>
      </c>
      <c r="H2701" t="inlineStr">
        <is>
          <t>PNCD</t>
        </is>
      </c>
      <c r="I2701" t="inlineStr">
        <is>
          <t>% nivel de calidad de los datos cargados al SNIES</t>
        </is>
      </c>
      <c r="J2701" t="n">
        <v>97.90000000000001</v>
      </c>
    </row>
    <row r="2702">
      <c r="A2702" t="n">
        <v>541</v>
      </c>
      <c r="B2702" t="inlineStr">
        <is>
          <t>Participación de graduados en actividades de empleabilidad y relacionamiento</t>
        </is>
      </c>
      <c r="C2702" t="inlineStr">
        <is>
          <t>Gestión de Graduados</t>
        </is>
      </c>
      <c r="D2702" t="inlineStr">
        <is>
          <t>Anual</t>
        </is>
      </c>
      <c r="E2702" t="inlineStr">
        <is>
          <t>Positivo</t>
        </is>
      </c>
      <c r="F2702" s="134" t="n">
        <v>46022</v>
      </c>
      <c r="G2702" t="inlineStr">
        <is>
          <t>541-2025-12-31</t>
        </is>
      </c>
      <c r="H2702" t="inlineStr">
        <is>
          <t>NTGR</t>
        </is>
      </c>
      <c r="I2702" t="inlineStr">
        <is>
          <t>Número total de graduados</t>
        </is>
      </c>
      <c r="J2702" t="n">
        <v>141246</v>
      </c>
    </row>
    <row r="2703">
      <c r="A2703" t="n">
        <v>541</v>
      </c>
      <c r="B2703" t="inlineStr">
        <is>
          <t>Participación de graduados en actividades de empleabilidad y relacionamiento</t>
        </is>
      </c>
      <c r="C2703" t="inlineStr">
        <is>
          <t>Gestión de Graduados</t>
        </is>
      </c>
      <c r="D2703" t="inlineStr">
        <is>
          <t>Anual</t>
        </is>
      </c>
      <c r="E2703" t="inlineStr">
        <is>
          <t>Positivo</t>
        </is>
      </c>
      <c r="F2703" s="134" t="n">
        <v>46022</v>
      </c>
      <c r="G2703" t="inlineStr">
        <is>
          <t>541-2025-12-31</t>
        </is>
      </c>
      <c r="H2703" t="inlineStr">
        <is>
          <t>NGPA</t>
        </is>
      </c>
      <c r="I2703" t="inlineStr">
        <is>
          <t>Número de graduados participantes en actividades</t>
        </is>
      </c>
      <c r="J2703" t="n">
        <v>9879</v>
      </c>
    </row>
    <row r="2704">
      <c r="A2704" t="n">
        <v>547</v>
      </c>
      <c r="B2704" t="inlineStr">
        <is>
          <t>Nivel de satisfacción del graduado con la institución</t>
        </is>
      </c>
      <c r="C2704" t="inlineStr">
        <is>
          <t>Gestión de Graduados</t>
        </is>
      </c>
      <c r="D2704" t="inlineStr">
        <is>
          <t>Anual</t>
        </is>
      </c>
      <c r="E2704" t="inlineStr">
        <is>
          <t>Positivo</t>
        </is>
      </c>
      <c r="F2704" s="134" t="n">
        <v>46022</v>
      </c>
      <c r="G2704" t="inlineStr">
        <is>
          <t>547-2025-12-31</t>
        </is>
      </c>
      <c r="H2704" t="inlineStr">
        <is>
          <t>SGI</t>
        </is>
      </c>
      <c r="I2704" t="inlineStr">
        <is>
          <t>Satisfacción del graduado con la institución Escala1-5</t>
        </is>
      </c>
      <c r="J2704" t="n">
        <v>92</v>
      </c>
    </row>
    <row r="2705">
      <c r="A2705" t="n">
        <v>550</v>
      </c>
      <c r="B2705" t="inlineStr">
        <is>
          <t>Nivel de satisfacción con las actividades de formación</t>
        </is>
      </c>
      <c r="C2705" t="inlineStr">
        <is>
          <t>Emprendimiento</t>
        </is>
      </c>
      <c r="D2705" t="inlineStr">
        <is>
          <t>Trimestral</t>
        </is>
      </c>
      <c r="E2705" t="inlineStr">
        <is>
          <t>Positivo</t>
        </is>
      </c>
      <c r="F2705" s="134" t="n">
        <v>45838</v>
      </c>
      <c r="G2705" t="inlineStr">
        <is>
          <t>550-2025-06-30</t>
        </is>
      </c>
      <c r="H2705" t="inlineStr">
        <is>
          <t>NSF</t>
        </is>
      </c>
      <c r="I2705" t="inlineStr">
        <is>
          <t>Nivel de saisfacción con la formación</t>
        </is>
      </c>
      <c r="J2705" t="n">
        <v>95</v>
      </c>
    </row>
    <row r="2706">
      <c r="A2706" t="n">
        <v>550</v>
      </c>
      <c r="B2706" t="inlineStr">
        <is>
          <t>Nivel de satisfacción con las actividades de formación</t>
        </is>
      </c>
      <c r="C2706" t="inlineStr">
        <is>
          <t>Emprendimiento</t>
        </is>
      </c>
      <c r="D2706" t="inlineStr">
        <is>
          <t>Trimestral</t>
        </is>
      </c>
      <c r="E2706" t="inlineStr">
        <is>
          <t>Positivo</t>
        </is>
      </c>
      <c r="F2706" s="134" t="n">
        <v>46022</v>
      </c>
      <c r="G2706" t="inlineStr">
        <is>
          <t>550-2025-12-31</t>
        </is>
      </c>
      <c r="H2706" t="inlineStr">
        <is>
          <t>NSF</t>
        </is>
      </c>
      <c r="I2706" t="inlineStr">
        <is>
          <t>Nivel de saisfacción con la formación</t>
        </is>
      </c>
      <c r="J2706" t="n">
        <v>95.5</v>
      </c>
    </row>
    <row r="2707">
      <c r="A2707" t="n">
        <v>551</v>
      </c>
      <c r="B2707" t="inlineStr">
        <is>
          <t>Evaluación del desempeño de los mentores</t>
        </is>
      </c>
      <c r="C2707" t="inlineStr">
        <is>
          <t>Emprendimiento</t>
        </is>
      </c>
      <c r="D2707" t="inlineStr">
        <is>
          <t>Trimestral</t>
        </is>
      </c>
      <c r="E2707" t="inlineStr">
        <is>
          <t>Positivo</t>
        </is>
      </c>
      <c r="F2707" s="134" t="n">
        <v>45838</v>
      </c>
      <c r="G2707" t="inlineStr">
        <is>
          <t>551-2025-06-30</t>
        </is>
      </c>
      <c r="H2707" t="inlineStr">
        <is>
          <t>REDM</t>
        </is>
      </c>
      <c r="I2707" t="inlineStr">
        <is>
          <t>Resultado de evaluación de desempeño de mentores</t>
        </is>
      </c>
      <c r="J2707" t="n">
        <v>5</v>
      </c>
    </row>
    <row r="2708">
      <c r="A2708" t="n">
        <v>551</v>
      </c>
      <c r="B2708" t="inlineStr">
        <is>
          <t>Evaluación del desempeño de los mentores</t>
        </is>
      </c>
      <c r="C2708" t="inlineStr">
        <is>
          <t>Emprendimiento</t>
        </is>
      </c>
      <c r="D2708" t="inlineStr">
        <is>
          <t>Trimestral</t>
        </is>
      </c>
      <c r="E2708" t="inlineStr">
        <is>
          <t>Positivo</t>
        </is>
      </c>
      <c r="F2708" s="134" t="n">
        <v>46022</v>
      </c>
      <c r="G2708" t="inlineStr">
        <is>
          <t>551-2025-12-31</t>
        </is>
      </c>
      <c r="H2708" t="inlineStr">
        <is>
          <t>REDM</t>
        </is>
      </c>
      <c r="I2708" t="inlineStr">
        <is>
          <t>Resultado de evaluación de desempeño de mentores</t>
        </is>
      </c>
      <c r="J2708" t="n">
        <v>5</v>
      </c>
    </row>
    <row r="2709">
      <c r="A2709" t="n">
        <v>552</v>
      </c>
      <c r="B2709" t="inlineStr">
        <is>
          <t>Nivel de Satisfacción Servicios Prestados -Gestión de la Responsabilidad Social</t>
        </is>
      </c>
      <c r="C2709" t="inlineStr">
        <is>
          <t>Gestión de la Responsabilidad Social</t>
        </is>
      </c>
      <c r="D2709" t="inlineStr">
        <is>
          <t>Anual</t>
        </is>
      </c>
      <c r="E2709" t="inlineStr">
        <is>
          <t>Positivo</t>
        </is>
      </c>
      <c r="F2709" s="134" t="n">
        <v>45838</v>
      </c>
      <c r="G2709" t="inlineStr">
        <is>
          <t>552-2025-06-30</t>
        </is>
      </c>
      <c r="H2709" t="inlineStr">
        <is>
          <t>NSGRS</t>
        </is>
      </c>
      <c r="I2709" t="inlineStr">
        <is>
          <t>Satisfacción Gestión de la responsabilidad social</t>
        </is>
      </c>
      <c r="J2709" t="n">
        <v>92</v>
      </c>
    </row>
    <row r="2710">
      <c r="A2710" t="n">
        <v>552</v>
      </c>
      <c r="B2710" t="inlineStr">
        <is>
          <t>Nivel de Satisfacción Servicios Prestados -Gestión de la Responsabilidad Social</t>
        </is>
      </c>
      <c r="C2710" t="inlineStr">
        <is>
          <t>Gestión de la Responsabilidad Social</t>
        </is>
      </c>
      <c r="D2710" t="inlineStr">
        <is>
          <t>Anual</t>
        </is>
      </c>
      <c r="E2710" t="inlineStr">
        <is>
          <t>Positivo</t>
        </is>
      </c>
      <c r="F2710" s="134" t="n">
        <v>46022</v>
      </c>
      <c r="G2710" t="inlineStr">
        <is>
          <t>552-2025-12-31</t>
        </is>
      </c>
      <c r="H2710" t="inlineStr">
        <is>
          <t>NSGRS</t>
        </is>
      </c>
      <c r="I2710" t="inlineStr">
        <is>
          <t>Satisfacción Gestión de la responsabilidad social</t>
        </is>
      </c>
      <c r="J2710" t="n">
        <v>92</v>
      </c>
    </row>
    <row r="2711">
      <c r="A2711" t="n">
        <v>553</v>
      </c>
      <c r="B2711" t="inlineStr">
        <is>
          <t>Nivel de Satisfacción Servicios Prestados -Inscripción, admisión y matrícula de estudiantes nuevos</t>
        </is>
      </c>
      <c r="C2711" t="inlineStr">
        <is>
          <t>Inscripción, admisión y matrícula de estudiantes nuevos</t>
        </is>
      </c>
      <c r="D2711" t="inlineStr">
        <is>
          <t>Anual</t>
        </is>
      </c>
      <c r="E2711" t="inlineStr">
        <is>
          <t>Positivo</t>
        </is>
      </c>
      <c r="F2711" s="134" t="n">
        <v>46022</v>
      </c>
      <c r="G2711" t="inlineStr">
        <is>
          <t>553-2025-12-31</t>
        </is>
      </c>
      <c r="H2711" t="inlineStr">
        <is>
          <t>NSIAMN</t>
        </is>
      </c>
      <c r="I2711" t="inlineStr">
        <is>
          <t>Satisfacción Inscripción, admisión y matrícula de estudiantes nuevos</t>
        </is>
      </c>
      <c r="J2711" t="n">
        <v>83</v>
      </c>
    </row>
    <row r="2712">
      <c r="A2712" t="n">
        <v>554</v>
      </c>
      <c r="B2712" t="inlineStr">
        <is>
          <t>Nivel de Satisfacción Servicios Prestados -Permanencia</t>
        </is>
      </c>
      <c r="C2712" t="inlineStr">
        <is>
          <t>Permanencia</t>
        </is>
      </c>
      <c r="D2712" t="inlineStr">
        <is>
          <t>Trimestral</t>
        </is>
      </c>
      <c r="E2712" t="inlineStr">
        <is>
          <t>Positivo</t>
        </is>
      </c>
      <c r="F2712" s="134" t="n">
        <v>46022</v>
      </c>
      <c r="G2712" t="inlineStr">
        <is>
          <t>554-2025-12-31</t>
        </is>
      </c>
      <c r="H2712" t="inlineStr">
        <is>
          <t>NSPER</t>
        </is>
      </c>
      <c r="I2712" t="inlineStr">
        <is>
          <t>Satisfacción de permanencia</t>
        </is>
      </c>
      <c r="J2712" t="n">
        <v>95</v>
      </c>
    </row>
    <row r="2713">
      <c r="A2713" t="n">
        <v>555</v>
      </c>
      <c r="B2713" t="inlineStr">
        <is>
          <t>Nivel de Satisfacción Servicios Prestados -Mercadeo y venta de educación para la vida</t>
        </is>
      </c>
      <c r="C2713" t="inlineStr">
        <is>
          <t>Mercadeo y venta de educación para la vida</t>
        </is>
      </c>
      <c r="D2713" t="inlineStr">
        <is>
          <t>Trimestral</t>
        </is>
      </c>
      <c r="E2713" t="inlineStr">
        <is>
          <t>Positivo</t>
        </is>
      </c>
      <c r="F2713" s="134" t="n">
        <v>46022</v>
      </c>
      <c r="G2713" t="inlineStr">
        <is>
          <t>555-2025-12-31</t>
        </is>
      </c>
      <c r="H2713" t="inlineStr">
        <is>
          <t>SMVEV</t>
        </is>
      </c>
      <c r="I2713" t="inlineStr">
        <is>
          <t>Satisfacción Mercadeo y venta de educación para la vida</t>
        </is>
      </c>
      <c r="J2713" t="n">
        <v>100</v>
      </c>
    </row>
    <row r="2714">
      <c r="A2714" t="n">
        <v>556</v>
      </c>
      <c r="B2714" t="inlineStr">
        <is>
          <t>Cumplimiento Plan de formación Institucional</t>
        </is>
      </c>
      <c r="C2714" t="inlineStr">
        <is>
          <t>GESTIÓN Y DESARROLLO DEL TALENTO HUMANO</t>
        </is>
      </c>
      <c r="D2714" t="inlineStr">
        <is>
          <t>Anual</t>
        </is>
      </c>
      <c r="E2714" t="inlineStr">
        <is>
          <t>Positivo</t>
        </is>
      </c>
      <c r="F2714" s="134" t="n">
        <v>46022</v>
      </c>
      <c r="G2714" t="inlineStr">
        <is>
          <t>556-2025-12-31</t>
        </is>
      </c>
      <c r="H2714" t="inlineStr">
        <is>
          <t>PARPF</t>
        </is>
      </c>
      <c r="I2714" t="inlineStr">
        <is>
          <t>% de Avance Real del Plan de formación</t>
        </is>
      </c>
      <c r="J2714" t="n">
        <v>91</v>
      </c>
    </row>
    <row r="2715">
      <c r="A2715" t="n">
        <v>556</v>
      </c>
      <c r="B2715" t="inlineStr">
        <is>
          <t>Cumplimiento Plan de formación Institucional</t>
        </is>
      </c>
      <c r="C2715" t="inlineStr">
        <is>
          <t>GESTIÓN Y DESARROLLO DEL TALENTO HUMANO</t>
        </is>
      </c>
      <c r="D2715" t="inlineStr">
        <is>
          <t>Anual</t>
        </is>
      </c>
      <c r="E2715" t="inlineStr">
        <is>
          <t>Positivo</t>
        </is>
      </c>
      <c r="F2715" s="134" t="n">
        <v>46022</v>
      </c>
      <c r="G2715" t="inlineStr">
        <is>
          <t>556-2025-12-31</t>
        </is>
      </c>
      <c r="H2715" t="inlineStr">
        <is>
          <t>PAEPF</t>
        </is>
      </c>
      <c r="I2715" t="inlineStr">
        <is>
          <t>% de Avance Esperado del Plan de formación</t>
        </is>
      </c>
      <c r="J2715" t="n">
        <v>80</v>
      </c>
    </row>
    <row r="2716">
      <c r="A2716" t="n">
        <v>109</v>
      </c>
      <c r="B2716" t="inlineStr">
        <is>
          <t>Nivel de Satisfacción Servicios Prestados</t>
        </is>
      </c>
      <c r="C2716" t="inlineStr">
        <is>
          <t>Comunicaciones Internas</t>
        </is>
      </c>
      <c r="D2716" t="inlineStr">
        <is>
          <t>Anual</t>
        </is>
      </c>
      <c r="E2716" t="inlineStr">
        <is>
          <t>Positivo</t>
        </is>
      </c>
      <c r="F2716" s="134" t="n">
        <v>46022</v>
      </c>
      <c r="G2716" t="inlineStr">
        <is>
          <t>109-2025-12-31</t>
        </is>
      </c>
      <c r="H2716" t="inlineStr"/>
      <c r="I2716" t="inlineStr">
        <is>
          <t>Nivel de Satisfacción Servicios Prestados</t>
        </is>
      </c>
      <c r="J2716" t="n">
        <v>94</v>
      </c>
    </row>
    <row r="2717">
      <c r="A2717" t="n">
        <v>112</v>
      </c>
      <c r="B2717" t="inlineStr">
        <is>
          <t>Nivel de Satisfacción Servicios Prestados</t>
        </is>
      </c>
      <c r="C2717" t="inlineStr">
        <is>
          <t>Gestión Infraestructura Física</t>
        </is>
      </c>
      <c r="D2717" t="inlineStr">
        <is>
          <t>Anual</t>
        </is>
      </c>
      <c r="E2717" t="inlineStr">
        <is>
          <t>Positivo</t>
        </is>
      </c>
      <c r="F2717" s="134" t="n">
        <v>46022</v>
      </c>
      <c r="G2717" t="inlineStr">
        <is>
          <t>112-2025-12-31</t>
        </is>
      </c>
      <c r="H2717" t="inlineStr"/>
      <c r="I2717" t="inlineStr">
        <is>
          <t>Nivel de Satisfacción Servicios Prestados</t>
        </is>
      </c>
      <c r="J2717" t="n">
        <v>90</v>
      </c>
    </row>
    <row r="2718">
      <c r="A2718" t="n">
        <v>113</v>
      </c>
      <c r="B2718" t="inlineStr">
        <is>
          <t>Nivel de Satisfacción Servicios Prestados</t>
        </is>
      </c>
      <c r="C2718" t="inlineStr">
        <is>
          <t>GESTIÓN Y DESARROLLO DEL TALENTO HUMANO</t>
        </is>
      </c>
      <c r="D2718" t="inlineStr">
        <is>
          <t>Anual</t>
        </is>
      </c>
      <c r="E2718" t="inlineStr">
        <is>
          <t>Positivo</t>
        </is>
      </c>
      <c r="F2718" s="134" t="n">
        <v>46022</v>
      </c>
      <c r="G2718" t="inlineStr">
        <is>
          <t>113-2025-12-31</t>
        </is>
      </c>
      <c r="H2718" t="inlineStr"/>
      <c r="I2718" t="inlineStr">
        <is>
          <t>Nivel de Satisfacción Servicios Prestados</t>
        </is>
      </c>
      <c r="J2718" t="n">
        <v>94</v>
      </c>
    </row>
    <row r="2719">
      <c r="A2719" t="n">
        <v>114</v>
      </c>
      <c r="B2719" t="inlineStr">
        <is>
          <t>Nivel de Satisfacción Servicios Prestados</t>
        </is>
      </c>
      <c r="C2719" t="inlineStr">
        <is>
          <t>GESTIÓN DE LA TECNOLOGÍA E INNOVACIÓN DIGITAL</t>
        </is>
      </c>
      <c r="D2719" t="inlineStr">
        <is>
          <t>Anual</t>
        </is>
      </c>
      <c r="E2719" t="inlineStr">
        <is>
          <t>Positivo</t>
        </is>
      </c>
      <c r="F2719" s="134" t="n">
        <v>46022</v>
      </c>
      <c r="G2719" t="inlineStr">
        <is>
          <t>114-2025-12-31</t>
        </is>
      </c>
      <c r="H2719" t="inlineStr"/>
      <c r="I2719" t="inlineStr">
        <is>
          <t>Nivel de Satisfacción Servicios Prestados</t>
        </is>
      </c>
      <c r="J2719" t="n">
        <v>74</v>
      </c>
    </row>
    <row r="2720">
      <c r="A2720" t="n">
        <v>115</v>
      </c>
      <c r="B2720" t="inlineStr">
        <is>
          <t>Nivel de Satisfacción Servicios Prestados</t>
        </is>
      </c>
      <c r="C2720" t="inlineStr">
        <is>
          <t>GESTIÓN DE SEGURIDAD Y SALUD EN EL TRABAJO</t>
        </is>
      </c>
      <c r="D2720" t="inlineStr">
        <is>
          <t>Anual</t>
        </is>
      </c>
      <c r="E2720" t="inlineStr">
        <is>
          <t>Positivo</t>
        </is>
      </c>
      <c r="F2720" s="134" t="n">
        <v>46022</v>
      </c>
      <c r="G2720" t="inlineStr">
        <is>
          <t>115-2025-12-31</t>
        </is>
      </c>
      <c r="H2720" t="inlineStr"/>
      <c r="I2720" t="inlineStr">
        <is>
          <t>Nivel de Satisfacción Servicios Prestados</t>
        </is>
      </c>
      <c r="J2720" t="n">
        <v>89</v>
      </c>
    </row>
    <row r="2721">
      <c r="A2721" t="n">
        <v>117</v>
      </c>
      <c r="B2721" t="inlineStr">
        <is>
          <t>Nivel de Satisfacción Servicios Prestados</t>
        </is>
      </c>
      <c r="C2721" t="inlineStr">
        <is>
          <t>GESTIÓN AMBIENTAL</t>
        </is>
      </c>
      <c r="D2721" t="inlineStr">
        <is>
          <t>Anual</t>
        </is>
      </c>
      <c r="E2721" t="inlineStr">
        <is>
          <t>Positivo</t>
        </is>
      </c>
      <c r="F2721" s="134" t="n">
        <v>46022</v>
      </c>
      <c r="G2721" t="inlineStr">
        <is>
          <t>117-2025-12-31</t>
        </is>
      </c>
      <c r="H2721" t="inlineStr"/>
      <c r="I2721" t="inlineStr">
        <is>
          <t>Nivel de Satisfacción Servicios Prestados</t>
        </is>
      </c>
      <c r="J2721" t="n">
        <v>100</v>
      </c>
    </row>
    <row r="2722">
      <c r="A2722" t="n">
        <v>118</v>
      </c>
      <c r="B2722" t="inlineStr">
        <is>
          <t>Nivel de Satisfacción del sistema de gestión de calidad</t>
        </is>
      </c>
      <c r="C2722" t="inlineStr">
        <is>
          <t>Gestión de calidad</t>
        </is>
      </c>
      <c r="D2722" t="inlineStr">
        <is>
          <t>Anual</t>
        </is>
      </c>
      <c r="E2722" t="inlineStr">
        <is>
          <t>Positivo</t>
        </is>
      </c>
      <c r="F2722" s="134" t="n">
        <v>46022</v>
      </c>
      <c r="G2722" t="inlineStr">
        <is>
          <t>118-2025-12-31</t>
        </is>
      </c>
      <c r="H2722" t="inlineStr"/>
      <c r="I2722" t="inlineStr">
        <is>
          <t>Nivel de Satisfacción del sistema de gestión de calidad</t>
        </is>
      </c>
      <c r="J2722" t="n">
        <v>98</v>
      </c>
    </row>
    <row r="2723">
      <c r="A2723" t="n">
        <v>133</v>
      </c>
      <c r="B2723" t="inlineStr">
        <is>
          <t>Nivel de Satisfacción Servicios Prestados</t>
        </is>
      </c>
      <c r="C2723" t="inlineStr">
        <is>
          <t>VISIBILIDAD NACIONAL E INTERNACIONAL</t>
        </is>
      </c>
      <c r="D2723" t="inlineStr">
        <is>
          <t>Anual</t>
        </is>
      </c>
      <c r="E2723" t="inlineStr">
        <is>
          <t>Positivo</t>
        </is>
      </c>
      <c r="F2723" s="134" t="n">
        <v>46022</v>
      </c>
      <c r="G2723" t="inlineStr">
        <is>
          <t>133-2025-12-31</t>
        </is>
      </c>
      <c r="H2723" t="inlineStr"/>
      <c r="I2723" t="inlineStr">
        <is>
          <t>Nivel de Satisfacción Servicios Prestados</t>
        </is>
      </c>
      <c r="J2723" t="n">
        <v>96</v>
      </c>
    </row>
    <row r="2724">
      <c r="A2724" t="n">
        <v>151</v>
      </c>
      <c r="B2724" t="inlineStr">
        <is>
          <t>Nivel de Satisfacción Servicios Prestados</t>
        </is>
      </c>
      <c r="C2724" t="inlineStr">
        <is>
          <t>Biblioteca Institucional</t>
        </is>
      </c>
      <c r="D2724" t="inlineStr">
        <is>
          <t>Anual</t>
        </is>
      </c>
      <c r="E2724" t="inlineStr">
        <is>
          <t>Positivo</t>
        </is>
      </c>
      <c r="F2724" s="134" t="n">
        <v>46022</v>
      </c>
      <c r="G2724" t="inlineStr">
        <is>
          <t>151-2025-12-31</t>
        </is>
      </c>
      <c r="H2724" t="inlineStr"/>
      <c r="I2724" t="inlineStr">
        <is>
          <t>Nivel de Satisfacción Servicios Prestados</t>
        </is>
      </c>
      <c r="J2724" t="n">
        <v>95</v>
      </c>
    </row>
    <row r="2725">
      <c r="A2725" t="n">
        <v>216</v>
      </c>
      <c r="B2725" t="inlineStr">
        <is>
          <t>Disposición Ambientalmente Adecuada de Residuos Peligrosos</t>
        </is>
      </c>
      <c r="C2725" t="inlineStr">
        <is>
          <t>GESTIÓN AMBIENTAL</t>
        </is>
      </c>
      <c r="D2725" t="inlineStr">
        <is>
          <t>Anual</t>
        </is>
      </c>
      <c r="E2725" t="inlineStr">
        <is>
          <t>Positivo</t>
        </is>
      </c>
      <c r="F2725" s="134" t="n">
        <v>46022</v>
      </c>
      <c r="G2725" t="inlineStr">
        <is>
          <t>216-2025-12-31</t>
        </is>
      </c>
      <c r="H2725" t="inlineStr"/>
      <c r="I2725" t="inlineStr">
        <is>
          <t>Disposición Ambientalmente Adecuada de Residuos Peligrosos</t>
        </is>
      </c>
      <c r="J2725" t="n">
        <v>100</v>
      </c>
    </row>
    <row r="2726">
      <c r="A2726" t="n">
        <v>221</v>
      </c>
      <c r="B2726" t="inlineStr">
        <is>
          <t>Riesgo de la Calidad del Agua Potable</t>
        </is>
      </c>
      <c r="C2726" t="inlineStr">
        <is>
          <t>GESTIÓN AMBIENTAL</t>
        </is>
      </c>
      <c r="D2726" t="inlineStr">
        <is>
          <t>Anual</t>
        </is>
      </c>
      <c r="E2726" t="inlineStr">
        <is>
          <t>Positivo</t>
        </is>
      </c>
      <c r="F2726" s="134" t="n">
        <v>46022</v>
      </c>
      <c r="G2726" t="inlineStr">
        <is>
          <t>221-2025-12-31</t>
        </is>
      </c>
      <c r="H2726" t="inlineStr"/>
      <c r="I2726" t="inlineStr">
        <is>
          <t>Riesgo de la Calidad del Agua Potable</t>
        </is>
      </c>
      <c r="J2726" t="n">
        <v>27.5</v>
      </c>
    </row>
    <row r="2727">
      <c r="A2727" t="n">
        <v>222</v>
      </c>
      <c r="B2727" t="inlineStr">
        <is>
          <t>Calidad de las Aguas Residuales Domesticas</t>
        </is>
      </c>
      <c r="C2727" t="inlineStr">
        <is>
          <t>GESTIÓN AMBIENTAL</t>
        </is>
      </c>
      <c r="D2727" t="inlineStr">
        <is>
          <t>Anual</t>
        </is>
      </c>
      <c r="E2727" t="inlineStr">
        <is>
          <t>Positivo</t>
        </is>
      </c>
      <c r="F2727" s="134" t="n">
        <v>46022</v>
      </c>
      <c r="G2727" t="inlineStr">
        <is>
          <t>222-2025-12-31</t>
        </is>
      </c>
      <c r="H2727" t="inlineStr"/>
      <c r="I2727" t="inlineStr">
        <is>
          <t>Calidad de las Aguas Residuales Domesticas</t>
        </is>
      </c>
      <c r="J2727" t="n">
        <v>68.75</v>
      </c>
    </row>
    <row r="2728">
      <c r="A2728" t="n">
        <v>223</v>
      </c>
      <c r="B2728" t="inlineStr">
        <is>
          <t>Registro de Publicidad Exterior Visual</t>
        </is>
      </c>
      <c r="C2728" t="inlineStr">
        <is>
          <t>GESTIÓN AMBIENTAL</t>
        </is>
      </c>
      <c r="D2728" t="inlineStr">
        <is>
          <t>Anual</t>
        </is>
      </c>
      <c r="E2728" t="inlineStr">
        <is>
          <t>Positivo</t>
        </is>
      </c>
      <c r="F2728" s="134" t="n">
        <v>46022</v>
      </c>
      <c r="G2728" t="inlineStr">
        <is>
          <t>223-2025-12-31</t>
        </is>
      </c>
      <c r="H2728" t="inlineStr"/>
      <c r="I2728" t="inlineStr">
        <is>
          <t>Registro de Publicidad Exterior Visual</t>
        </is>
      </c>
      <c r="J2728" t="n">
        <v>91.67</v>
      </c>
    </row>
    <row r="2729">
      <c r="A2729" t="n">
        <v>224</v>
      </c>
      <c r="B2729" t="inlineStr">
        <is>
          <t>Cumplimiento Nivel de Emisión de Ruido</t>
        </is>
      </c>
      <c r="C2729" t="inlineStr">
        <is>
          <t>GESTIÓN AMBIENTAL</t>
        </is>
      </c>
      <c r="D2729" t="inlineStr">
        <is>
          <t>Anual</t>
        </is>
      </c>
      <c r="E2729" t="inlineStr">
        <is>
          <t>Positivo</t>
        </is>
      </c>
      <c r="F2729" s="134" t="n">
        <v>46022</v>
      </c>
      <c r="G2729" t="inlineStr">
        <is>
          <t>224-2025-12-31</t>
        </is>
      </c>
      <c r="H2729" t="inlineStr"/>
      <c r="I2729" t="inlineStr">
        <is>
          <t>Cumplimiento Nivel de Emisión de Ruido</t>
        </is>
      </c>
      <c r="J2729" t="n">
        <v>100</v>
      </c>
    </row>
    <row r="2730">
      <c r="A2730" t="n">
        <v>288</v>
      </c>
      <c r="B2730" t="inlineStr">
        <is>
          <t>Número docentes escalafonados presentados en convocatoria</t>
        </is>
      </c>
      <c r="C2730" t="inlineStr">
        <is>
          <t>Gestión Docente</t>
        </is>
      </c>
      <c r="D2730" t="inlineStr">
        <is>
          <t>Anual</t>
        </is>
      </c>
      <c r="E2730" t="inlineStr">
        <is>
          <t>Positivo</t>
        </is>
      </c>
      <c r="F2730" s="134" t="n">
        <v>46022</v>
      </c>
      <c r="G2730" t="inlineStr">
        <is>
          <t>288-2025-12-31</t>
        </is>
      </c>
      <c r="H2730" t="inlineStr"/>
      <c r="I2730" t="inlineStr">
        <is>
          <t>Número docentes escalafonados presentados en convocatoria</t>
        </is>
      </c>
      <c r="J2730" t="n">
        <v>100</v>
      </c>
    </row>
    <row r="2731">
      <c r="A2731" t="n">
        <v>542</v>
      </c>
      <c r="B2731" t="inlineStr">
        <is>
          <t>Tasa de cotización del graduado - Metrica</t>
        </is>
      </c>
      <c r="C2731" t="inlineStr">
        <is>
          <t>Gestión de Graduados</t>
        </is>
      </c>
      <c r="D2731" t="inlineStr">
        <is>
          <t>Anual</t>
        </is>
      </c>
      <c r="E2731" t="inlineStr">
        <is>
          <t>Positivo</t>
        </is>
      </c>
      <c r="F2731" s="134" t="n">
        <v>46022</v>
      </c>
      <c r="G2731" t="inlineStr">
        <is>
          <t>542-2025-12-31</t>
        </is>
      </c>
      <c r="H2731" t="inlineStr"/>
      <c r="I2731" t="inlineStr">
        <is>
          <t>Tasa de cotización del graduado - Metrica</t>
        </is>
      </c>
      <c r="J2731" t="n">
        <v>81.23999999999999</v>
      </c>
    </row>
    <row r="2732">
      <c r="A2732" t="n">
        <v>546</v>
      </c>
      <c r="B2732" t="inlineStr">
        <is>
          <t>Tasa de participación de graduados en instrumentos de seguimiento (M0, M1, M5)</t>
        </is>
      </c>
      <c r="C2732" t="inlineStr">
        <is>
          <t>Gestión de Graduados</t>
        </is>
      </c>
      <c r="D2732" t="inlineStr">
        <is>
          <t>Anual</t>
        </is>
      </c>
      <c r="E2732" t="inlineStr">
        <is>
          <t>Positivo</t>
        </is>
      </c>
      <c r="F2732" s="134" t="n">
        <v>46022</v>
      </c>
      <c r="G2732" t="inlineStr">
        <is>
          <t>546-2025-12-31</t>
        </is>
      </c>
      <c r="H2732" t="inlineStr"/>
      <c r="I2732" t="inlineStr">
        <is>
          <t>Tasa de participación de graduados en instrumentos de seguimiento (M0, M1, M5)</t>
        </is>
      </c>
      <c r="J2732" t="n">
        <v>37.79</v>
      </c>
    </row>
    <row r="2733">
      <c r="A2733" t="n">
        <v>290</v>
      </c>
      <c r="B2733" t="inlineStr">
        <is>
          <t>Cierre eficaz de las oportunidades de mejora</t>
        </is>
      </c>
      <c r="C2733" t="inlineStr">
        <is>
          <t>Planificación POLISIGS</t>
        </is>
      </c>
      <c r="D2733" t="inlineStr">
        <is>
          <t>Bimestral</t>
        </is>
      </c>
      <c r="E2733" t="inlineStr">
        <is>
          <t>Positivo</t>
        </is>
      </c>
      <c r="F2733" s="134" t="n">
        <v>45961</v>
      </c>
      <c r="G2733" t="inlineStr">
        <is>
          <t>290-2025-10-31</t>
        </is>
      </c>
      <c r="H2733" t="inlineStr"/>
      <c r="I2733" t="inlineStr">
        <is>
          <t>Cierre eficaz de las oportunidades de mejora</t>
        </is>
      </c>
      <c r="J2733" t="n">
        <v>88.89</v>
      </c>
    </row>
    <row r="2734">
      <c r="A2734" t="n">
        <v>290</v>
      </c>
      <c r="B2734" t="inlineStr">
        <is>
          <t>Cierre eficaz de las oportunidades de mejora</t>
        </is>
      </c>
      <c r="C2734" t="inlineStr">
        <is>
          <t>Planificación POLISIGS</t>
        </is>
      </c>
      <c r="D2734" t="inlineStr">
        <is>
          <t>Bimestral</t>
        </is>
      </c>
      <c r="E2734" t="inlineStr">
        <is>
          <t>Positivo</t>
        </is>
      </c>
      <c r="F2734" s="134" t="n">
        <v>45838</v>
      </c>
      <c r="G2734" t="inlineStr">
        <is>
          <t>290-2025-06-30</t>
        </is>
      </c>
      <c r="H2734" t="inlineStr"/>
      <c r="I2734" t="inlineStr">
        <is>
          <t>Cierre eficaz de las oportunidades de mejora</t>
        </is>
      </c>
      <c r="J2734" t="n">
        <v>100</v>
      </c>
    </row>
    <row r="2735">
      <c r="A2735" t="n">
        <v>290</v>
      </c>
      <c r="B2735" t="inlineStr">
        <is>
          <t>Cierre eficaz de las oportunidades de mejora</t>
        </is>
      </c>
      <c r="C2735" t="inlineStr">
        <is>
          <t>Planificación POLISIGS</t>
        </is>
      </c>
      <c r="D2735" t="inlineStr">
        <is>
          <t>Bimestral</t>
        </is>
      </c>
      <c r="E2735" t="inlineStr">
        <is>
          <t>Positivo</t>
        </is>
      </c>
      <c r="F2735" s="134" t="n">
        <v>45777</v>
      </c>
      <c r="G2735" t="inlineStr">
        <is>
          <t>290-2025-04-30</t>
        </is>
      </c>
      <c r="H2735" t="inlineStr"/>
      <c r="I2735" t="inlineStr">
        <is>
          <t>Cierre eficaz de las oportunidades de mejora</t>
        </is>
      </c>
      <c r="J2735" t="n">
        <v>100</v>
      </c>
    </row>
    <row r="2736">
      <c r="A2736" t="n">
        <v>290</v>
      </c>
      <c r="B2736" t="inlineStr">
        <is>
          <t>Cierre eficaz de las oportunidades de mejora</t>
        </is>
      </c>
      <c r="C2736" t="inlineStr">
        <is>
          <t>Planificación POLISIGS</t>
        </is>
      </c>
      <c r="D2736" t="inlineStr">
        <is>
          <t>Bimestral</t>
        </is>
      </c>
      <c r="E2736" t="inlineStr">
        <is>
          <t>Positivo</t>
        </is>
      </c>
      <c r="F2736" s="134" t="n">
        <v>45716</v>
      </c>
      <c r="G2736" t="inlineStr">
        <is>
          <t>290-2025-02-28</t>
        </is>
      </c>
      <c r="H2736" t="inlineStr"/>
      <c r="I2736" t="inlineStr">
        <is>
          <t>Cierre eficaz de las oportunidades de mejora</t>
        </is>
      </c>
      <c r="J2736" t="n">
        <v>100</v>
      </c>
    </row>
    <row r="2737">
      <c r="A2737" t="n">
        <v>208</v>
      </c>
      <c r="B2737" t="inlineStr">
        <is>
          <t>Consumo de Agua m3 Mensual</t>
        </is>
      </c>
      <c r="C2737" t="inlineStr">
        <is>
          <t>GESTIÓN AMBIENTAL</t>
        </is>
      </c>
      <c r="D2737" t="inlineStr">
        <is>
          <t>Mensual</t>
        </is>
      </c>
      <c r="E2737" t="inlineStr">
        <is>
          <t>Negativo</t>
        </is>
      </c>
      <c r="F2737" s="134" t="n">
        <v>46022</v>
      </c>
      <c r="G2737" t="inlineStr">
        <is>
          <t>208-2025-12-31</t>
        </is>
      </c>
      <c r="H2737" t="inlineStr"/>
      <c r="I2737" t="inlineStr">
        <is>
          <t>Consumo de Agua m3 Mensual</t>
        </is>
      </c>
      <c r="J2737" t="n">
        <v>1059</v>
      </c>
    </row>
    <row r="2738">
      <c r="A2738" t="n">
        <v>208</v>
      </c>
      <c r="B2738" t="inlineStr">
        <is>
          <t>Consumo de Agua m3 Mensual</t>
        </is>
      </c>
      <c r="C2738" t="inlineStr">
        <is>
          <t>GESTIÓN AMBIENTAL</t>
        </is>
      </c>
      <c r="D2738" t="inlineStr">
        <is>
          <t>Mensual</t>
        </is>
      </c>
      <c r="E2738" t="inlineStr">
        <is>
          <t>Negativo</t>
        </is>
      </c>
      <c r="F2738" s="134" t="n">
        <v>45991</v>
      </c>
      <c r="G2738" t="inlineStr">
        <is>
          <t>208-2025-11-30</t>
        </is>
      </c>
      <c r="H2738" t="inlineStr"/>
      <c r="I2738" t="inlineStr">
        <is>
          <t>Consumo de Agua m3 Mensual</t>
        </is>
      </c>
      <c r="J2738" t="n">
        <v>1126</v>
      </c>
    </row>
    <row r="2739">
      <c r="A2739" t="n">
        <v>208</v>
      </c>
      <c r="B2739" t="inlineStr">
        <is>
          <t>Consumo de Agua m3 Mensual</t>
        </is>
      </c>
      <c r="C2739" t="inlineStr">
        <is>
          <t>GESTIÓN AMBIENTAL</t>
        </is>
      </c>
      <c r="D2739" t="inlineStr">
        <is>
          <t>Mensual</t>
        </is>
      </c>
      <c r="E2739" t="inlineStr">
        <is>
          <t>Negativo</t>
        </is>
      </c>
      <c r="F2739" s="134" t="n">
        <v>45961</v>
      </c>
      <c r="G2739" t="inlineStr">
        <is>
          <t>208-2025-10-31</t>
        </is>
      </c>
      <c r="H2739" t="inlineStr"/>
      <c r="I2739" t="inlineStr">
        <is>
          <t>Consumo de Agua m3 Mensual</t>
        </is>
      </c>
      <c r="J2739" t="n">
        <v>1260.5</v>
      </c>
    </row>
    <row r="2740">
      <c r="A2740" t="n">
        <v>208</v>
      </c>
      <c r="B2740" t="inlineStr">
        <is>
          <t>Consumo de Agua m3 Mensual</t>
        </is>
      </c>
      <c r="C2740" t="inlineStr">
        <is>
          <t>GESTIÓN AMBIENTAL</t>
        </is>
      </c>
      <c r="D2740" t="inlineStr">
        <is>
          <t>Mensual</t>
        </is>
      </c>
      <c r="E2740" t="inlineStr">
        <is>
          <t>Negativo</t>
        </is>
      </c>
      <c r="F2740" s="134" t="n">
        <v>45930</v>
      </c>
      <c r="G2740" t="inlineStr">
        <is>
          <t>208-2025-09-30</t>
        </is>
      </c>
      <c r="H2740" t="inlineStr"/>
      <c r="I2740" t="inlineStr">
        <is>
          <t>Consumo de Agua m3 Mensual</t>
        </is>
      </c>
      <c r="J2740" t="n">
        <v>1352</v>
      </c>
    </row>
    <row r="2741">
      <c r="A2741" t="n">
        <v>208</v>
      </c>
      <c r="B2741" t="inlineStr">
        <is>
          <t>Consumo de Agua m3 Mensual</t>
        </is>
      </c>
      <c r="C2741" t="inlineStr">
        <is>
          <t>GESTIÓN AMBIENTAL</t>
        </is>
      </c>
      <c r="D2741" t="inlineStr">
        <is>
          <t>Mensual</t>
        </is>
      </c>
      <c r="E2741" t="inlineStr">
        <is>
          <t>Negativo</t>
        </is>
      </c>
      <c r="F2741" s="134" t="n">
        <v>45900</v>
      </c>
      <c r="G2741" t="inlineStr">
        <is>
          <t>208-2025-08-31</t>
        </is>
      </c>
      <c r="H2741" t="inlineStr"/>
      <c r="I2741" t="inlineStr">
        <is>
          <t>Consumo de Agua m3 Mensual</t>
        </is>
      </c>
      <c r="J2741" t="n">
        <v>1261</v>
      </c>
    </row>
    <row r="2742">
      <c r="A2742" t="n">
        <v>208</v>
      </c>
      <c r="B2742" t="inlineStr">
        <is>
          <t>Consumo de Agua m3 Mensual</t>
        </is>
      </c>
      <c r="C2742" t="inlineStr">
        <is>
          <t>GESTIÓN AMBIENTAL</t>
        </is>
      </c>
      <c r="D2742" t="inlineStr">
        <is>
          <t>Mensual</t>
        </is>
      </c>
      <c r="E2742" t="inlineStr">
        <is>
          <t>Negativo</t>
        </is>
      </c>
      <c r="F2742" s="134" t="n">
        <v>45869</v>
      </c>
      <c r="G2742" t="inlineStr">
        <is>
          <t>208-2025-07-31</t>
        </is>
      </c>
      <c r="H2742" t="inlineStr"/>
      <c r="I2742" t="inlineStr">
        <is>
          <t>Consumo de Agua m3 Mensual</t>
        </is>
      </c>
      <c r="J2742" t="n">
        <v>1043.5</v>
      </c>
    </row>
    <row r="2743">
      <c r="A2743" t="n">
        <v>208</v>
      </c>
      <c r="B2743" t="inlineStr">
        <is>
          <t>Consumo de Agua m3 Mensual</t>
        </is>
      </c>
      <c r="C2743" t="inlineStr">
        <is>
          <t>GESTIÓN AMBIENTAL</t>
        </is>
      </c>
      <c r="D2743" t="inlineStr">
        <is>
          <t>Mensual</t>
        </is>
      </c>
      <c r="E2743" t="inlineStr">
        <is>
          <t>Negativo</t>
        </is>
      </c>
      <c r="F2743" s="134" t="n">
        <v>45838</v>
      </c>
      <c r="G2743" t="inlineStr">
        <is>
          <t>208-2025-06-30</t>
        </is>
      </c>
      <c r="H2743" t="inlineStr"/>
      <c r="I2743" t="inlineStr">
        <is>
          <t>Consumo de Agua m3 Mensual</t>
        </is>
      </c>
      <c r="J2743" t="n">
        <v>1408.5</v>
      </c>
    </row>
    <row r="2744">
      <c r="A2744" t="n">
        <v>208</v>
      </c>
      <c r="B2744" t="inlineStr">
        <is>
          <t>Consumo de Agua m3 Mensual</t>
        </is>
      </c>
      <c r="C2744" t="inlineStr">
        <is>
          <t>GESTIÓN AMBIENTAL</t>
        </is>
      </c>
      <c r="D2744" t="inlineStr">
        <is>
          <t>Mensual</t>
        </is>
      </c>
      <c r="E2744" t="inlineStr">
        <is>
          <t>Negativo</t>
        </is>
      </c>
      <c r="F2744" s="134" t="n">
        <v>45808</v>
      </c>
      <c r="G2744" t="inlineStr">
        <is>
          <t>208-2025-05-31</t>
        </is>
      </c>
      <c r="H2744" t="inlineStr"/>
      <c r="I2744" t="inlineStr">
        <is>
          <t>Consumo de Agua m3 Mensual</t>
        </is>
      </c>
      <c r="J2744" t="n">
        <v>1440.5</v>
      </c>
    </row>
    <row r="2745">
      <c r="A2745" t="n">
        <v>208</v>
      </c>
      <c r="B2745" t="inlineStr">
        <is>
          <t>Consumo de Agua m3 Mensual</t>
        </is>
      </c>
      <c r="C2745" t="inlineStr">
        <is>
          <t>GESTIÓN AMBIENTAL</t>
        </is>
      </c>
      <c r="D2745" t="inlineStr">
        <is>
          <t>Mensual</t>
        </is>
      </c>
      <c r="E2745" t="inlineStr">
        <is>
          <t>Negativo</t>
        </is>
      </c>
      <c r="F2745" s="134" t="n">
        <v>45777</v>
      </c>
      <c r="G2745" t="inlineStr">
        <is>
          <t>208-2025-04-30</t>
        </is>
      </c>
      <c r="H2745" t="inlineStr"/>
      <c r="I2745" t="inlineStr">
        <is>
          <t>Consumo de Agua m3 Mensual</t>
        </is>
      </c>
      <c r="J2745" t="n">
        <v>1271</v>
      </c>
    </row>
    <row r="2746">
      <c r="A2746" t="n">
        <v>208</v>
      </c>
      <c r="B2746" t="inlineStr">
        <is>
          <t>Consumo de Agua m3 Mensual</t>
        </is>
      </c>
      <c r="C2746" t="inlineStr">
        <is>
          <t>GESTIÓN AMBIENTAL</t>
        </is>
      </c>
      <c r="D2746" t="inlineStr">
        <is>
          <t>Mensual</t>
        </is>
      </c>
      <c r="E2746" t="inlineStr">
        <is>
          <t>Negativo</t>
        </is>
      </c>
      <c r="F2746" s="134" t="n">
        <v>45747</v>
      </c>
      <c r="G2746" t="inlineStr">
        <is>
          <t>208-2025-03-31</t>
        </is>
      </c>
      <c r="H2746" t="inlineStr"/>
      <c r="I2746" t="inlineStr">
        <is>
          <t>Consumo de Agua m3 Mensual</t>
        </is>
      </c>
      <c r="J2746" t="n">
        <v>1309.5</v>
      </c>
    </row>
    <row r="2747">
      <c r="A2747" t="n">
        <v>208</v>
      </c>
      <c r="B2747" t="inlineStr">
        <is>
          <t>Consumo de Agua m3 Mensual</t>
        </is>
      </c>
      <c r="C2747" t="inlineStr">
        <is>
          <t>GESTIÓN AMBIENTAL</t>
        </is>
      </c>
      <c r="D2747" t="inlineStr">
        <is>
          <t>Mensual</t>
        </is>
      </c>
      <c r="E2747" t="inlineStr">
        <is>
          <t>Negativo</t>
        </is>
      </c>
      <c r="F2747" s="134" t="n">
        <v>45716</v>
      </c>
      <c r="G2747" t="inlineStr">
        <is>
          <t>208-2025-02-28</t>
        </is>
      </c>
      <c r="H2747" t="inlineStr"/>
      <c r="I2747" t="inlineStr">
        <is>
          <t>Consumo de Agua m3 Mensual</t>
        </is>
      </c>
      <c r="J2747" t="n">
        <v>1123</v>
      </c>
    </row>
    <row r="2748">
      <c r="A2748" t="n">
        <v>208</v>
      </c>
      <c r="B2748" t="inlineStr">
        <is>
          <t>Consumo de Agua m3 Mensual</t>
        </is>
      </c>
      <c r="C2748" t="inlineStr">
        <is>
          <t>GESTIÓN AMBIENTAL</t>
        </is>
      </c>
      <c r="D2748" t="inlineStr">
        <is>
          <t>Mensual</t>
        </is>
      </c>
      <c r="E2748" t="inlineStr">
        <is>
          <t>Negativo</t>
        </is>
      </c>
      <c r="F2748" s="134" t="n">
        <v>45688</v>
      </c>
      <c r="G2748" t="inlineStr">
        <is>
          <t>208-2025-01-31</t>
        </is>
      </c>
      <c r="H2748" t="inlineStr"/>
      <c r="I2748" t="inlineStr">
        <is>
          <t>Consumo de Agua m3 Mensual</t>
        </is>
      </c>
      <c r="J2748" t="n">
        <v>800</v>
      </c>
    </row>
    <row r="2749">
      <c r="A2749" t="n">
        <v>214</v>
      </c>
      <c r="B2749" t="inlineStr">
        <is>
          <t>Generación de Residuos Sólidos Mensual</t>
        </is>
      </c>
      <c r="C2749" t="inlineStr">
        <is>
          <t>GESTIÓN AMBIENTAL</t>
        </is>
      </c>
      <c r="D2749" t="inlineStr">
        <is>
          <t>Mensual</t>
        </is>
      </c>
      <c r="E2749" t="inlineStr">
        <is>
          <t>Negativo</t>
        </is>
      </c>
      <c r="F2749" s="134" t="n">
        <v>46022</v>
      </c>
      <c r="G2749" t="inlineStr">
        <is>
          <t>214-2025-12-31</t>
        </is>
      </c>
      <c r="H2749" t="inlineStr"/>
      <c r="I2749" t="inlineStr">
        <is>
          <t>Generación de Residuos Sólidos Mensual</t>
        </is>
      </c>
      <c r="J2749" t="n">
        <v>2169.54</v>
      </c>
    </row>
    <row r="2750">
      <c r="A2750" t="n">
        <v>214</v>
      </c>
      <c r="B2750" t="inlineStr">
        <is>
          <t>Generación de Residuos Sólidos Mensual</t>
        </is>
      </c>
      <c r="C2750" t="inlineStr">
        <is>
          <t>GESTIÓN AMBIENTAL</t>
        </is>
      </c>
      <c r="D2750" t="inlineStr">
        <is>
          <t>Mensual</t>
        </is>
      </c>
      <c r="E2750" t="inlineStr">
        <is>
          <t>Negativo</t>
        </is>
      </c>
      <c r="F2750" s="134" t="n">
        <v>45991</v>
      </c>
      <c r="G2750" t="inlineStr">
        <is>
          <t>214-2025-11-30</t>
        </is>
      </c>
      <c r="H2750" t="inlineStr"/>
      <c r="I2750" t="inlineStr">
        <is>
          <t>Generación de Residuos Sólidos Mensual</t>
        </is>
      </c>
      <c r="J2750" t="n">
        <v>5264</v>
      </c>
    </row>
    <row r="2751">
      <c r="A2751" t="n">
        <v>214</v>
      </c>
      <c r="B2751" t="inlineStr">
        <is>
          <t>Generación de Residuos Sólidos Mensual</t>
        </is>
      </c>
      <c r="C2751" t="inlineStr">
        <is>
          <t>GESTIÓN AMBIENTAL</t>
        </is>
      </c>
      <c r="D2751" t="inlineStr">
        <is>
          <t>Mensual</t>
        </is>
      </c>
      <c r="E2751" t="inlineStr">
        <is>
          <t>Negativo</t>
        </is>
      </c>
      <c r="F2751" s="134" t="n">
        <v>45961</v>
      </c>
      <c r="G2751" t="inlineStr">
        <is>
          <t>214-2025-10-31</t>
        </is>
      </c>
      <c r="H2751" t="inlineStr"/>
      <c r="I2751" t="inlineStr">
        <is>
          <t>Generación de Residuos Sólidos Mensual</t>
        </is>
      </c>
      <c r="J2751" t="n">
        <v>3998.57</v>
      </c>
    </row>
    <row r="2752">
      <c r="A2752" t="n">
        <v>214</v>
      </c>
      <c r="B2752" t="inlineStr">
        <is>
          <t>Generación de Residuos Sólidos Mensual</t>
        </is>
      </c>
      <c r="C2752" t="inlineStr">
        <is>
          <t>GESTIÓN AMBIENTAL</t>
        </is>
      </c>
      <c r="D2752" t="inlineStr">
        <is>
          <t>Mensual</t>
        </is>
      </c>
      <c r="E2752" t="inlineStr">
        <is>
          <t>Negativo</t>
        </is>
      </c>
      <c r="F2752" s="134" t="n">
        <v>45930</v>
      </c>
      <c r="G2752" t="inlineStr">
        <is>
          <t>214-2025-09-30</t>
        </is>
      </c>
      <c r="H2752" t="inlineStr"/>
      <c r="I2752" t="inlineStr">
        <is>
          <t>Generación de Residuos Sólidos Mensual</t>
        </is>
      </c>
      <c r="J2752" t="n">
        <v>5321.59</v>
      </c>
    </row>
    <row r="2753">
      <c r="A2753" t="n">
        <v>214</v>
      </c>
      <c r="B2753" t="inlineStr">
        <is>
          <t>Generación de Residuos Sólidos Mensual</t>
        </is>
      </c>
      <c r="C2753" t="inlineStr">
        <is>
          <t>GESTIÓN AMBIENTAL</t>
        </is>
      </c>
      <c r="D2753" t="inlineStr">
        <is>
          <t>Mensual</t>
        </is>
      </c>
      <c r="E2753" t="inlineStr">
        <is>
          <t>Negativo</t>
        </is>
      </c>
      <c r="F2753" s="134" t="n">
        <v>45900</v>
      </c>
      <c r="G2753" t="inlineStr">
        <is>
          <t>214-2025-08-31</t>
        </is>
      </c>
      <c r="H2753" t="inlineStr"/>
      <c r="I2753" t="inlineStr">
        <is>
          <t>Generación de Residuos Sólidos Mensual</t>
        </is>
      </c>
      <c r="J2753" t="n">
        <v>5120.88</v>
      </c>
    </row>
    <row r="2754">
      <c r="A2754" t="n">
        <v>214</v>
      </c>
      <c r="B2754" t="inlineStr">
        <is>
          <t>Generación de Residuos Sólidos Mensual</t>
        </is>
      </c>
      <c r="C2754" t="inlineStr">
        <is>
          <t>GESTIÓN AMBIENTAL</t>
        </is>
      </c>
      <c r="D2754" t="inlineStr">
        <is>
          <t>Mensual</t>
        </is>
      </c>
      <c r="E2754" t="inlineStr">
        <is>
          <t>Negativo</t>
        </is>
      </c>
      <c r="F2754" s="134" t="n">
        <v>45869</v>
      </c>
      <c r="G2754" t="inlineStr">
        <is>
          <t>214-2025-07-31</t>
        </is>
      </c>
      <c r="H2754" t="inlineStr"/>
      <c r="I2754" t="inlineStr">
        <is>
          <t>Generación de Residuos Sólidos Mensual</t>
        </is>
      </c>
      <c r="J2754" t="n">
        <v>2456.83</v>
      </c>
    </row>
    <row r="2755">
      <c r="A2755" t="n">
        <v>214</v>
      </c>
      <c r="B2755" t="inlineStr">
        <is>
          <t>Generación de Residuos Sólidos Mensual</t>
        </is>
      </c>
      <c r="C2755" t="inlineStr">
        <is>
          <t>GESTIÓN AMBIENTAL</t>
        </is>
      </c>
      <c r="D2755" t="inlineStr">
        <is>
          <t>Mensual</t>
        </is>
      </c>
      <c r="E2755" t="inlineStr">
        <is>
          <t>Negativo</t>
        </is>
      </c>
      <c r="F2755" s="134" t="n">
        <v>45838</v>
      </c>
      <c r="G2755" t="inlineStr">
        <is>
          <t>214-2025-06-30</t>
        </is>
      </c>
      <c r="H2755" t="inlineStr"/>
      <c r="I2755" t="inlineStr">
        <is>
          <t>Generación de Residuos Sólidos Mensual</t>
        </is>
      </c>
      <c r="J2755" t="n">
        <v>2630.16</v>
      </c>
    </row>
    <row r="2756">
      <c r="A2756" t="n">
        <v>214</v>
      </c>
      <c r="B2756" t="inlineStr">
        <is>
          <t>Generación de Residuos Sólidos Mensual</t>
        </is>
      </c>
      <c r="C2756" t="inlineStr">
        <is>
          <t>GESTIÓN AMBIENTAL</t>
        </is>
      </c>
      <c r="D2756" t="inlineStr">
        <is>
          <t>Mensual</t>
        </is>
      </c>
      <c r="E2756" t="inlineStr">
        <is>
          <t>Negativo</t>
        </is>
      </c>
      <c r="F2756" s="134" t="n">
        <v>45808</v>
      </c>
      <c r="G2756" t="inlineStr">
        <is>
          <t>214-2025-05-31</t>
        </is>
      </c>
      <c r="H2756" t="inlineStr"/>
      <c r="I2756" t="inlineStr">
        <is>
          <t>Generación de Residuos Sólidos Mensual</t>
        </is>
      </c>
      <c r="J2756" t="n">
        <v>5499.51</v>
      </c>
    </row>
    <row r="2757">
      <c r="A2757" t="n">
        <v>214</v>
      </c>
      <c r="B2757" t="inlineStr">
        <is>
          <t>Generación de Residuos Sólidos Mensual</t>
        </is>
      </c>
      <c r="C2757" t="inlineStr">
        <is>
          <t>GESTIÓN AMBIENTAL</t>
        </is>
      </c>
      <c r="D2757" t="inlineStr">
        <is>
          <t>Mensual</t>
        </is>
      </c>
      <c r="E2757" t="inlineStr">
        <is>
          <t>Negativo</t>
        </is>
      </c>
      <c r="F2757" s="134" t="n">
        <v>45777</v>
      </c>
      <c r="G2757" t="inlineStr">
        <is>
          <t>214-2025-04-30</t>
        </is>
      </c>
      <c r="H2757" t="inlineStr"/>
      <c r="I2757" t="inlineStr">
        <is>
          <t>Generación de Residuos Sólidos Mensual</t>
        </is>
      </c>
      <c r="J2757" t="n">
        <v>5312.64</v>
      </c>
    </row>
    <row r="2758">
      <c r="A2758" t="n">
        <v>214</v>
      </c>
      <c r="B2758" t="inlineStr">
        <is>
          <t>Generación de Residuos Sólidos Mensual</t>
        </is>
      </c>
      <c r="C2758" t="inlineStr">
        <is>
          <t>GESTIÓN AMBIENTAL</t>
        </is>
      </c>
      <c r="D2758" t="inlineStr">
        <is>
          <t>Mensual</t>
        </is>
      </c>
      <c r="E2758" t="inlineStr">
        <is>
          <t>Negativo</t>
        </is>
      </c>
      <c r="F2758" s="134" t="n">
        <v>45747</v>
      </c>
      <c r="G2758" t="inlineStr">
        <is>
          <t>214-2025-03-31</t>
        </is>
      </c>
      <c r="H2758" t="inlineStr"/>
      <c r="I2758" t="inlineStr">
        <is>
          <t>Generación de Residuos Sólidos Mensual</t>
        </is>
      </c>
      <c r="J2758" t="n">
        <v>6477.26</v>
      </c>
    </row>
    <row r="2759">
      <c r="A2759" t="n">
        <v>214</v>
      </c>
      <c r="B2759" t="inlineStr">
        <is>
          <t>Generación de Residuos Sólidos Mensual</t>
        </is>
      </c>
      <c r="C2759" t="inlineStr">
        <is>
          <t>GESTIÓN AMBIENTAL</t>
        </is>
      </c>
      <c r="D2759" t="inlineStr">
        <is>
          <t>Mensual</t>
        </is>
      </c>
      <c r="E2759" t="inlineStr">
        <is>
          <t>Negativo</t>
        </is>
      </c>
      <c r="F2759" s="134" t="n">
        <v>45716</v>
      </c>
      <c r="G2759" t="inlineStr">
        <is>
          <t>214-2025-02-28</t>
        </is>
      </c>
      <c r="H2759" t="inlineStr"/>
      <c r="I2759" t="inlineStr">
        <is>
          <t>Generación de Residuos Sólidos Mensual</t>
        </is>
      </c>
      <c r="J2759" t="n">
        <v>5016.83</v>
      </c>
    </row>
    <row r="2760">
      <c r="A2760" t="n">
        <v>214</v>
      </c>
      <c r="B2760" t="inlineStr">
        <is>
          <t>Generación de Residuos Sólidos Mensual</t>
        </is>
      </c>
      <c r="C2760" t="inlineStr">
        <is>
          <t>GESTIÓN AMBIENTAL</t>
        </is>
      </c>
      <c r="D2760" t="inlineStr">
        <is>
          <t>Mensual</t>
        </is>
      </c>
      <c r="E2760" t="inlineStr">
        <is>
          <t>Negativo</t>
        </is>
      </c>
      <c r="F2760" s="134" t="n">
        <v>45688</v>
      </c>
      <c r="G2760" t="inlineStr">
        <is>
          <t>214-2025-01-31</t>
        </is>
      </c>
      <c r="H2760" t="inlineStr"/>
      <c r="I2760" t="inlineStr">
        <is>
          <t>Generación de Residuos Sólidos Mensual</t>
        </is>
      </c>
      <c r="J2760" t="n">
        <v>2054.76</v>
      </c>
    </row>
    <row r="2761">
      <c r="A2761" t="n">
        <v>217</v>
      </c>
      <c r="B2761" t="inlineStr">
        <is>
          <t>Aprovechamiento de Residuos</t>
        </is>
      </c>
      <c r="C2761" t="inlineStr">
        <is>
          <t>GESTIÓN AMBIENTAL</t>
        </is>
      </c>
      <c r="D2761" t="inlineStr">
        <is>
          <t>Mensual</t>
        </is>
      </c>
      <c r="E2761" t="inlineStr">
        <is>
          <t>Positivo</t>
        </is>
      </c>
      <c r="F2761" s="134" t="n">
        <v>46022</v>
      </c>
      <c r="G2761" t="inlineStr">
        <is>
          <t>217-2025-12-31</t>
        </is>
      </c>
      <c r="H2761" t="inlineStr"/>
      <c r="I2761" t="inlineStr">
        <is>
          <t>Aprovechamiento de Residuos</t>
        </is>
      </c>
      <c r="J2761" t="n">
        <v>48.34</v>
      </c>
    </row>
    <row r="2762">
      <c r="A2762" t="n">
        <v>217</v>
      </c>
      <c r="B2762" t="inlineStr">
        <is>
          <t>Aprovechamiento de Residuos</t>
        </is>
      </c>
      <c r="C2762" t="inlineStr">
        <is>
          <t>GESTIÓN AMBIENTAL</t>
        </is>
      </c>
      <c r="D2762" t="inlineStr">
        <is>
          <t>Mensual</t>
        </is>
      </c>
      <c r="E2762" t="inlineStr">
        <is>
          <t>Positivo</t>
        </is>
      </c>
      <c r="F2762" s="134" t="n">
        <v>45991</v>
      </c>
      <c r="G2762" t="inlineStr">
        <is>
          <t>217-2025-11-30</t>
        </is>
      </c>
      <c r="H2762" t="inlineStr"/>
      <c r="I2762" t="inlineStr">
        <is>
          <t>Aprovechamiento de Residuos</t>
        </is>
      </c>
      <c r="J2762" t="n">
        <v>229.04</v>
      </c>
    </row>
    <row r="2763">
      <c r="A2763" t="n">
        <v>217</v>
      </c>
      <c r="B2763" t="inlineStr">
        <is>
          <t>Aprovechamiento de Residuos</t>
        </is>
      </c>
      <c r="C2763" t="inlineStr">
        <is>
          <t>GESTIÓN AMBIENTAL</t>
        </is>
      </c>
      <c r="D2763" t="inlineStr">
        <is>
          <t>Mensual</t>
        </is>
      </c>
      <c r="E2763" t="inlineStr">
        <is>
          <t>Positivo</t>
        </is>
      </c>
      <c r="F2763" s="134" t="n">
        <v>45961</v>
      </c>
      <c r="G2763" t="inlineStr">
        <is>
          <t>217-2025-10-31</t>
        </is>
      </c>
      <c r="H2763" t="inlineStr"/>
      <c r="I2763" t="inlineStr">
        <is>
          <t>Aprovechamiento de Residuos</t>
        </is>
      </c>
      <c r="J2763" t="n">
        <v>148.5</v>
      </c>
    </row>
    <row r="2764">
      <c r="A2764" t="n">
        <v>217</v>
      </c>
      <c r="B2764" t="inlineStr">
        <is>
          <t>Aprovechamiento de Residuos</t>
        </is>
      </c>
      <c r="C2764" t="inlineStr">
        <is>
          <t>GESTIÓN AMBIENTAL</t>
        </is>
      </c>
      <c r="D2764" t="inlineStr">
        <is>
          <t>Mensual</t>
        </is>
      </c>
      <c r="E2764" t="inlineStr">
        <is>
          <t>Positivo</t>
        </is>
      </c>
      <c r="F2764" s="134" t="n">
        <v>45930</v>
      </c>
      <c r="G2764" t="inlineStr">
        <is>
          <t>217-2025-09-30</t>
        </is>
      </c>
      <c r="H2764" t="inlineStr"/>
      <c r="I2764" t="inlineStr">
        <is>
          <t>Aprovechamiento de Residuos</t>
        </is>
      </c>
      <c r="J2764" t="n">
        <v>39.5</v>
      </c>
    </row>
    <row r="2765">
      <c r="A2765" t="n">
        <v>217</v>
      </c>
      <c r="B2765" t="inlineStr">
        <is>
          <t>Aprovechamiento de Residuos</t>
        </is>
      </c>
      <c r="C2765" t="inlineStr">
        <is>
          <t>GESTIÓN AMBIENTAL</t>
        </is>
      </c>
      <c r="D2765" t="inlineStr">
        <is>
          <t>Mensual</t>
        </is>
      </c>
      <c r="E2765" t="inlineStr">
        <is>
          <t>Positivo</t>
        </is>
      </c>
      <c r="F2765" s="134" t="n">
        <v>45900</v>
      </c>
      <c r="G2765" t="inlineStr">
        <is>
          <t>217-2025-08-31</t>
        </is>
      </c>
      <c r="H2765" t="inlineStr"/>
      <c r="I2765" t="inlineStr">
        <is>
          <t>Aprovechamiento de Residuos</t>
        </is>
      </c>
      <c r="J2765" t="n">
        <v>27.45</v>
      </c>
    </row>
    <row r="2766">
      <c r="A2766" t="n">
        <v>217</v>
      </c>
      <c r="B2766" t="inlineStr">
        <is>
          <t>Aprovechamiento de Residuos</t>
        </is>
      </c>
      <c r="C2766" t="inlineStr">
        <is>
          <t>GESTIÓN AMBIENTAL</t>
        </is>
      </c>
      <c r="D2766" t="inlineStr">
        <is>
          <t>Mensual</t>
        </is>
      </c>
      <c r="E2766" t="inlineStr">
        <is>
          <t>Positivo</t>
        </is>
      </c>
      <c r="F2766" s="134" t="n">
        <v>45869</v>
      </c>
      <c r="G2766" t="inlineStr">
        <is>
          <t>217-2025-07-31</t>
        </is>
      </c>
      <c r="H2766" t="inlineStr"/>
      <c r="I2766" t="inlineStr">
        <is>
          <t>Aprovechamiento de Residuos</t>
        </is>
      </c>
      <c r="J2766" t="n">
        <v>50.5</v>
      </c>
    </row>
    <row r="2767">
      <c r="A2767" t="n">
        <v>217</v>
      </c>
      <c r="B2767" t="inlineStr">
        <is>
          <t>Aprovechamiento de Residuos</t>
        </is>
      </c>
      <c r="C2767" t="inlineStr">
        <is>
          <t>GESTIÓN AMBIENTAL</t>
        </is>
      </c>
      <c r="D2767" t="inlineStr">
        <is>
          <t>Mensual</t>
        </is>
      </c>
      <c r="E2767" t="inlineStr">
        <is>
          <t>Positivo</t>
        </is>
      </c>
      <c r="F2767" s="134" t="n">
        <v>45838</v>
      </c>
      <c r="G2767" t="inlineStr">
        <is>
          <t>217-2025-06-30</t>
        </is>
      </c>
      <c r="H2767" t="inlineStr"/>
      <c r="I2767" t="inlineStr">
        <is>
          <t>Aprovechamiento de Residuos</t>
        </is>
      </c>
      <c r="J2767" t="n">
        <v>48.94</v>
      </c>
    </row>
    <row r="2768">
      <c r="A2768" t="n">
        <v>217</v>
      </c>
      <c r="B2768" t="inlineStr">
        <is>
          <t>Aprovechamiento de Residuos</t>
        </is>
      </c>
      <c r="C2768" t="inlineStr">
        <is>
          <t>GESTIÓN AMBIENTAL</t>
        </is>
      </c>
      <c r="D2768" t="inlineStr">
        <is>
          <t>Mensual</t>
        </is>
      </c>
      <c r="E2768" t="inlineStr">
        <is>
          <t>Positivo</t>
        </is>
      </c>
      <c r="F2768" s="134" t="n">
        <v>45808</v>
      </c>
      <c r="G2768" t="inlineStr">
        <is>
          <t>217-2025-05-31</t>
        </is>
      </c>
      <c r="H2768" t="inlineStr"/>
      <c r="I2768" t="inlineStr">
        <is>
          <t>Aprovechamiento de Residuos</t>
        </is>
      </c>
      <c r="J2768" t="n">
        <v>29.8</v>
      </c>
    </row>
    <row r="2769">
      <c r="A2769" t="n">
        <v>217</v>
      </c>
      <c r="B2769" t="inlineStr">
        <is>
          <t>Aprovechamiento de Residuos</t>
        </is>
      </c>
      <c r="C2769" t="inlineStr">
        <is>
          <t>GESTIÓN AMBIENTAL</t>
        </is>
      </c>
      <c r="D2769" t="inlineStr">
        <is>
          <t>Mensual</t>
        </is>
      </c>
      <c r="E2769" t="inlineStr">
        <is>
          <t>Positivo</t>
        </is>
      </c>
      <c r="F2769" s="134" t="n">
        <v>45777</v>
      </c>
      <c r="G2769" t="inlineStr">
        <is>
          <t>217-2025-04-30</t>
        </is>
      </c>
      <c r="H2769" t="inlineStr"/>
      <c r="I2769" t="inlineStr">
        <is>
          <t>Aprovechamiento de Residuos</t>
        </is>
      </c>
      <c r="J2769" t="n">
        <v>45.35</v>
      </c>
    </row>
    <row r="2770">
      <c r="A2770" t="n">
        <v>217</v>
      </c>
      <c r="B2770" t="inlineStr">
        <is>
          <t>Aprovechamiento de Residuos</t>
        </is>
      </c>
      <c r="C2770" t="inlineStr">
        <is>
          <t>GESTIÓN AMBIENTAL</t>
        </is>
      </c>
      <c r="D2770" t="inlineStr">
        <is>
          <t>Mensual</t>
        </is>
      </c>
      <c r="E2770" t="inlineStr">
        <is>
          <t>Positivo</t>
        </is>
      </c>
      <c r="F2770" s="134" t="n">
        <v>45747</v>
      </c>
      <c r="G2770" t="inlineStr">
        <is>
          <t>217-2025-03-31</t>
        </is>
      </c>
      <c r="H2770" t="inlineStr"/>
      <c r="I2770" t="inlineStr">
        <is>
          <t>Aprovechamiento de Residuos</t>
        </is>
      </c>
      <c r="J2770" t="n">
        <v>27.57</v>
      </c>
    </row>
    <row r="2771">
      <c r="A2771" t="n">
        <v>217</v>
      </c>
      <c r="B2771" t="inlineStr">
        <is>
          <t>Aprovechamiento de Residuos</t>
        </is>
      </c>
      <c r="C2771" t="inlineStr">
        <is>
          <t>GESTIÓN AMBIENTAL</t>
        </is>
      </c>
      <c r="D2771" t="inlineStr">
        <is>
          <t>Mensual</t>
        </is>
      </c>
      <c r="E2771" t="inlineStr">
        <is>
          <t>Positivo</t>
        </is>
      </c>
      <c r="F2771" s="134" t="n">
        <v>45716</v>
      </c>
      <c r="G2771" t="inlineStr">
        <is>
          <t>217-2025-02-28</t>
        </is>
      </c>
      <c r="H2771" t="inlineStr"/>
      <c r="I2771" t="inlineStr">
        <is>
          <t>Aprovechamiento de Residuos</t>
        </is>
      </c>
      <c r="J2771" t="n">
        <v>42.89</v>
      </c>
    </row>
    <row r="2772">
      <c r="A2772" t="n">
        <v>217</v>
      </c>
      <c r="B2772" t="inlineStr">
        <is>
          <t>Aprovechamiento de Residuos</t>
        </is>
      </c>
      <c r="C2772" t="inlineStr">
        <is>
          <t>GESTIÓN AMBIENTAL</t>
        </is>
      </c>
      <c r="D2772" t="inlineStr">
        <is>
          <t>Mensual</t>
        </is>
      </c>
      <c r="E2772" t="inlineStr">
        <is>
          <t>Positivo</t>
        </is>
      </c>
      <c r="F2772" s="134" t="n">
        <v>45688</v>
      </c>
      <c r="G2772" t="inlineStr">
        <is>
          <t>217-2025-01-31</t>
        </is>
      </c>
      <c r="H2772" t="inlineStr"/>
      <c r="I2772" t="inlineStr">
        <is>
          <t>Aprovechamiento de Residuos</t>
        </is>
      </c>
      <c r="J2772" t="n">
        <v>139.19</v>
      </c>
    </row>
    <row r="2773">
      <c r="A2773" t="n">
        <v>218</v>
      </c>
      <c r="B2773" t="inlineStr">
        <is>
          <t>Consumo de Energía Eléctrica kWh Mensual</t>
        </is>
      </c>
      <c r="C2773" t="inlineStr">
        <is>
          <t>GESTIÓN AMBIENTAL</t>
        </is>
      </c>
      <c r="D2773" t="inlineStr">
        <is>
          <t>Mensual</t>
        </is>
      </c>
      <c r="E2773" t="inlineStr">
        <is>
          <t>Negativo</t>
        </is>
      </c>
      <c r="F2773" s="134" t="n">
        <v>46022</v>
      </c>
      <c r="G2773" t="inlineStr">
        <is>
          <t>218-2025-12-31</t>
        </is>
      </c>
      <c r="H2773" t="inlineStr"/>
      <c r="I2773" t="inlineStr">
        <is>
          <t>Consumo de Energía Eléctrica kWh Mensual</t>
        </is>
      </c>
      <c r="J2773" t="n">
        <v>123820.04</v>
      </c>
    </row>
    <row r="2774">
      <c r="A2774" t="n">
        <v>218</v>
      </c>
      <c r="B2774" t="inlineStr">
        <is>
          <t>Consumo de Energía Eléctrica kWh Mensual</t>
        </is>
      </c>
      <c r="C2774" t="inlineStr">
        <is>
          <t>GESTIÓN AMBIENTAL</t>
        </is>
      </c>
      <c r="D2774" t="inlineStr">
        <is>
          <t>Mensual</t>
        </is>
      </c>
      <c r="E2774" t="inlineStr">
        <is>
          <t>Negativo</t>
        </is>
      </c>
      <c r="F2774" s="134" t="n">
        <v>45991</v>
      </c>
      <c r="G2774" t="inlineStr">
        <is>
          <t>218-2025-11-30</t>
        </is>
      </c>
      <c r="H2774" t="inlineStr"/>
      <c r="I2774" t="inlineStr">
        <is>
          <t>Consumo de Energía Eléctrica kWh Mensual</t>
        </is>
      </c>
      <c r="J2774" t="n">
        <v>143419.75</v>
      </c>
    </row>
    <row r="2775">
      <c r="A2775" t="n">
        <v>218</v>
      </c>
      <c r="B2775" t="inlineStr">
        <is>
          <t>Consumo de Energía Eléctrica kWh Mensual</t>
        </is>
      </c>
      <c r="C2775" t="inlineStr">
        <is>
          <t>GESTIÓN AMBIENTAL</t>
        </is>
      </c>
      <c r="D2775" t="inlineStr">
        <is>
          <t>Mensual</t>
        </is>
      </c>
      <c r="E2775" t="inlineStr">
        <is>
          <t>Negativo</t>
        </is>
      </c>
      <c r="F2775" s="134" t="n">
        <v>45961</v>
      </c>
      <c r="G2775" t="inlineStr">
        <is>
          <t>218-2025-10-31</t>
        </is>
      </c>
      <c r="H2775" t="inlineStr"/>
      <c r="I2775" t="inlineStr">
        <is>
          <t>Consumo de Energía Eléctrica kWh Mensual</t>
        </is>
      </c>
      <c r="J2775" t="n">
        <v>150485.75</v>
      </c>
    </row>
    <row r="2776">
      <c r="A2776" t="n">
        <v>218</v>
      </c>
      <c r="B2776" t="inlineStr">
        <is>
          <t>Consumo de Energía Eléctrica kWh Mensual</t>
        </is>
      </c>
      <c r="C2776" t="inlineStr">
        <is>
          <t>GESTIÓN AMBIENTAL</t>
        </is>
      </c>
      <c r="D2776" t="inlineStr">
        <is>
          <t>Mensual</t>
        </is>
      </c>
      <c r="E2776" t="inlineStr">
        <is>
          <t>Negativo</t>
        </is>
      </c>
      <c r="F2776" s="134" t="n">
        <v>45930</v>
      </c>
      <c r="G2776" t="inlineStr">
        <is>
          <t>218-2025-09-30</t>
        </is>
      </c>
      <c r="H2776" t="inlineStr"/>
      <c r="I2776" t="inlineStr">
        <is>
          <t>Consumo de Energía Eléctrica kWh Mensual</t>
        </is>
      </c>
      <c r="J2776" t="n">
        <v>154601.59</v>
      </c>
    </row>
    <row r="2777">
      <c r="A2777" t="n">
        <v>218</v>
      </c>
      <c r="B2777" t="inlineStr">
        <is>
          <t>Consumo de Energía Eléctrica kWh Mensual</t>
        </is>
      </c>
      <c r="C2777" t="inlineStr">
        <is>
          <t>GESTIÓN AMBIENTAL</t>
        </is>
      </c>
      <c r="D2777" t="inlineStr">
        <is>
          <t>Mensual</t>
        </is>
      </c>
      <c r="E2777" t="inlineStr">
        <is>
          <t>Negativo</t>
        </is>
      </c>
      <c r="F2777" s="134" t="n">
        <v>45900</v>
      </c>
      <c r="G2777" t="inlineStr">
        <is>
          <t>218-2025-08-31</t>
        </is>
      </c>
      <c r="H2777" t="inlineStr"/>
      <c r="I2777" t="inlineStr">
        <is>
          <t>Consumo de Energía Eléctrica kWh Mensual</t>
        </is>
      </c>
      <c r="J2777" t="n">
        <v>142618.62</v>
      </c>
    </row>
    <row r="2778">
      <c r="A2778" t="n">
        <v>218</v>
      </c>
      <c r="B2778" t="inlineStr">
        <is>
          <t>Consumo de Energía Eléctrica kWh Mensual</t>
        </is>
      </c>
      <c r="C2778" t="inlineStr">
        <is>
          <t>GESTIÓN AMBIENTAL</t>
        </is>
      </c>
      <c r="D2778" t="inlineStr">
        <is>
          <t>Mensual</t>
        </is>
      </c>
      <c r="E2778" t="inlineStr">
        <is>
          <t>Negativo</t>
        </is>
      </c>
      <c r="F2778" s="134" t="n">
        <v>45869</v>
      </c>
      <c r="G2778" t="inlineStr">
        <is>
          <t>218-2025-07-31</t>
        </is>
      </c>
      <c r="H2778" t="inlineStr"/>
      <c r="I2778" t="inlineStr">
        <is>
          <t>Consumo de Energía Eléctrica kWh Mensual</t>
        </is>
      </c>
      <c r="J2778" t="n">
        <v>126471.65</v>
      </c>
    </row>
    <row r="2779">
      <c r="A2779" t="n">
        <v>218</v>
      </c>
      <c r="B2779" t="inlineStr">
        <is>
          <t>Consumo de Energía Eléctrica kWh Mensual</t>
        </is>
      </c>
      <c r="C2779" t="inlineStr">
        <is>
          <t>GESTIÓN AMBIENTAL</t>
        </is>
      </c>
      <c r="D2779" t="inlineStr">
        <is>
          <t>Mensual</t>
        </is>
      </c>
      <c r="E2779" t="inlineStr">
        <is>
          <t>Negativo</t>
        </is>
      </c>
      <c r="F2779" s="134" t="n">
        <v>45838</v>
      </c>
      <c r="G2779" t="inlineStr">
        <is>
          <t>218-2025-06-30</t>
        </is>
      </c>
      <c r="H2779" t="inlineStr"/>
      <c r="I2779" t="inlineStr">
        <is>
          <t>Consumo de Energía Eléctrica kWh Mensual</t>
        </is>
      </c>
      <c r="J2779" t="n">
        <v>130528.88</v>
      </c>
    </row>
    <row r="2780">
      <c r="A2780" t="n">
        <v>218</v>
      </c>
      <c r="B2780" t="inlineStr">
        <is>
          <t>Consumo de Energía Eléctrica kWh Mensual</t>
        </is>
      </c>
      <c r="C2780" t="inlineStr">
        <is>
          <t>GESTIÓN AMBIENTAL</t>
        </is>
      </c>
      <c r="D2780" t="inlineStr">
        <is>
          <t>Mensual</t>
        </is>
      </c>
      <c r="E2780" t="inlineStr">
        <is>
          <t>Negativo</t>
        </is>
      </c>
      <c r="F2780" s="134" t="n">
        <v>45808</v>
      </c>
      <c r="G2780" t="inlineStr">
        <is>
          <t>218-2025-05-31</t>
        </is>
      </c>
      <c r="H2780" t="inlineStr"/>
      <c r="I2780" t="inlineStr">
        <is>
          <t>Consumo de Energía Eléctrica kWh Mensual</t>
        </is>
      </c>
      <c r="J2780" t="n">
        <v>146327.63</v>
      </c>
    </row>
    <row r="2781">
      <c r="A2781" t="n">
        <v>218</v>
      </c>
      <c r="B2781" t="inlineStr">
        <is>
          <t>Consumo de Energía Eléctrica kWh Mensual</t>
        </is>
      </c>
      <c r="C2781" t="inlineStr">
        <is>
          <t>GESTIÓN AMBIENTAL</t>
        </is>
      </c>
      <c r="D2781" t="inlineStr">
        <is>
          <t>Mensual</t>
        </is>
      </c>
      <c r="E2781" t="inlineStr">
        <is>
          <t>Negativo</t>
        </is>
      </c>
      <c r="F2781" s="134" t="n">
        <v>45777</v>
      </c>
      <c r="G2781" t="inlineStr">
        <is>
          <t>218-2025-04-30</t>
        </is>
      </c>
      <c r="H2781" t="inlineStr"/>
      <c r="I2781" t="inlineStr">
        <is>
          <t>Consumo de Energía Eléctrica kWh Mensual</t>
        </is>
      </c>
      <c r="J2781" t="n">
        <v>139469.85</v>
      </c>
    </row>
    <row r="2782">
      <c r="A2782" t="n">
        <v>218</v>
      </c>
      <c r="B2782" t="inlineStr">
        <is>
          <t>Consumo de Energía Eléctrica kWh Mensual</t>
        </is>
      </c>
      <c r="C2782" t="inlineStr">
        <is>
          <t>GESTIÓN AMBIENTAL</t>
        </is>
      </c>
      <c r="D2782" t="inlineStr">
        <is>
          <t>Mensual</t>
        </is>
      </c>
      <c r="E2782" t="inlineStr">
        <is>
          <t>Negativo</t>
        </is>
      </c>
      <c r="F2782" s="134" t="n">
        <v>45747</v>
      </c>
      <c r="G2782" t="inlineStr">
        <is>
          <t>218-2025-03-31</t>
        </is>
      </c>
      <c r="H2782" t="inlineStr"/>
      <c r="I2782" t="inlineStr">
        <is>
          <t>Consumo de Energía Eléctrica kWh Mensual</t>
        </is>
      </c>
      <c r="J2782" t="n">
        <v>156103.54</v>
      </c>
    </row>
    <row r="2783">
      <c r="A2783" t="n">
        <v>218</v>
      </c>
      <c r="B2783" t="inlineStr">
        <is>
          <t>Consumo de Energía Eléctrica kWh Mensual</t>
        </is>
      </c>
      <c r="C2783" t="inlineStr">
        <is>
          <t>GESTIÓN AMBIENTAL</t>
        </is>
      </c>
      <c r="D2783" t="inlineStr">
        <is>
          <t>Mensual</t>
        </is>
      </c>
      <c r="E2783" t="inlineStr">
        <is>
          <t>Negativo</t>
        </is>
      </c>
      <c r="F2783" s="134" t="n">
        <v>45716</v>
      </c>
      <c r="G2783" t="inlineStr">
        <is>
          <t>218-2025-02-28</t>
        </is>
      </c>
      <c r="H2783" t="inlineStr"/>
      <c r="I2783" t="inlineStr">
        <is>
          <t>Consumo de Energía Eléctrica kWh Mensual</t>
        </is>
      </c>
      <c r="J2783" t="n">
        <v>134763.39</v>
      </c>
    </row>
    <row r="2784">
      <c r="A2784" t="n">
        <v>218</v>
      </c>
      <c r="B2784" t="inlineStr">
        <is>
          <t>Consumo de Energía Eléctrica kWh Mensual</t>
        </is>
      </c>
      <c r="C2784" t="inlineStr">
        <is>
          <t>GESTIÓN AMBIENTAL</t>
        </is>
      </c>
      <c r="D2784" t="inlineStr">
        <is>
          <t>Mensual</t>
        </is>
      </c>
      <c r="E2784" t="inlineStr">
        <is>
          <t>Negativo</t>
        </is>
      </c>
      <c r="F2784" s="134" t="n">
        <v>45688</v>
      </c>
      <c r="G2784" t="inlineStr">
        <is>
          <t>218-2025-01-31</t>
        </is>
      </c>
      <c r="H2784" t="inlineStr"/>
      <c r="I2784" t="inlineStr">
        <is>
          <t>Consumo de Energía Eléctrica kWh Mensual</t>
        </is>
      </c>
      <c r="J2784" t="n">
        <v>113367.97</v>
      </c>
    </row>
    <row r="2785">
      <c r="A2785" t="n">
        <v>225</v>
      </c>
      <c r="B2785" t="inlineStr">
        <is>
          <t>Acciones para el Cuidado y Mantenimiento de las Especies de Flora y el Suelo de las Áreas Naturales</t>
        </is>
      </c>
      <c r="C2785" t="inlineStr">
        <is>
          <t>GESTIÓN AMBIENTAL</t>
        </is>
      </c>
      <c r="D2785" t="inlineStr">
        <is>
          <t>Mensual</t>
        </is>
      </c>
      <c r="E2785" t="inlineStr">
        <is>
          <t>Positivo</t>
        </is>
      </c>
      <c r="F2785" s="134" t="n">
        <v>46022</v>
      </c>
      <c r="G2785" t="inlineStr">
        <is>
          <t>225-2025-12-31</t>
        </is>
      </c>
      <c r="H2785" t="inlineStr"/>
      <c r="I2785" t="inlineStr">
        <is>
          <t>Acciones para el Cuidado y Mantenimiento de las Especies de Flora y el Suelo de las Áreas Naturales</t>
        </is>
      </c>
      <c r="J2785" t="n">
        <v>0</v>
      </c>
    </row>
    <row r="2786">
      <c r="A2786" t="n">
        <v>225</v>
      </c>
      <c r="B2786" t="inlineStr">
        <is>
          <t>Acciones para el Cuidado y Mantenimiento de las Especies de Flora y el Suelo de las Áreas Naturales</t>
        </is>
      </c>
      <c r="C2786" t="inlineStr">
        <is>
          <t>GESTIÓN AMBIENTAL</t>
        </is>
      </c>
      <c r="D2786" t="inlineStr">
        <is>
          <t>Mensual</t>
        </is>
      </c>
      <c r="E2786" t="inlineStr">
        <is>
          <t>Positivo</t>
        </is>
      </c>
      <c r="F2786" s="134" t="n">
        <v>45991</v>
      </c>
      <c r="G2786" t="inlineStr">
        <is>
          <t>225-2025-11-30</t>
        </is>
      </c>
      <c r="H2786" t="inlineStr"/>
      <c r="I2786" t="inlineStr">
        <is>
          <t>Acciones para el Cuidado y Mantenimiento de las Especies de Flora y el Suelo de las Áreas Naturales</t>
        </is>
      </c>
      <c r="J2786" t="n">
        <v>25</v>
      </c>
    </row>
    <row r="2787">
      <c r="A2787" t="n">
        <v>225</v>
      </c>
      <c r="B2787" t="inlineStr">
        <is>
          <t>Acciones para el Cuidado y Mantenimiento de las Especies de Flora y el Suelo de las Áreas Naturales</t>
        </is>
      </c>
      <c r="C2787" t="inlineStr">
        <is>
          <t>GESTIÓN AMBIENTAL</t>
        </is>
      </c>
      <c r="D2787" t="inlineStr">
        <is>
          <t>Mensual</t>
        </is>
      </c>
      <c r="E2787" t="inlineStr">
        <is>
          <t>Positivo</t>
        </is>
      </c>
      <c r="F2787" s="134" t="n">
        <v>45961</v>
      </c>
      <c r="G2787" t="inlineStr">
        <is>
          <t>225-2025-10-31</t>
        </is>
      </c>
      <c r="H2787" t="inlineStr"/>
      <c r="I2787" t="inlineStr">
        <is>
          <t>Acciones para el Cuidado y Mantenimiento de las Especies de Flora y el Suelo de las Áreas Naturales</t>
        </is>
      </c>
      <c r="J2787" t="n">
        <v>11</v>
      </c>
    </row>
    <row r="2788">
      <c r="A2788" t="n">
        <v>225</v>
      </c>
      <c r="B2788" t="inlineStr">
        <is>
          <t>Acciones para el Cuidado y Mantenimiento de las Especies de Flora y el Suelo de las Áreas Naturales</t>
        </is>
      </c>
      <c r="C2788" t="inlineStr">
        <is>
          <t>GESTIÓN AMBIENTAL</t>
        </is>
      </c>
      <c r="D2788" t="inlineStr">
        <is>
          <t>Mensual</t>
        </is>
      </c>
      <c r="E2788" t="inlineStr">
        <is>
          <t>Positivo</t>
        </is>
      </c>
      <c r="F2788" s="134" t="n">
        <v>45930</v>
      </c>
      <c r="G2788" t="inlineStr">
        <is>
          <t>225-2025-09-30</t>
        </is>
      </c>
      <c r="H2788" t="inlineStr"/>
      <c r="I2788" t="inlineStr">
        <is>
          <t>Acciones para el Cuidado y Mantenimiento de las Especies de Flora y el Suelo de las Áreas Naturales</t>
        </is>
      </c>
      <c r="J2788" t="n">
        <v>19</v>
      </c>
    </row>
    <row r="2789">
      <c r="A2789" t="n">
        <v>225</v>
      </c>
      <c r="B2789" t="inlineStr">
        <is>
          <t>Acciones para el Cuidado y Mantenimiento de las Especies de Flora y el Suelo de las Áreas Naturales</t>
        </is>
      </c>
      <c r="C2789" t="inlineStr">
        <is>
          <t>GESTIÓN AMBIENTAL</t>
        </is>
      </c>
      <c r="D2789" t="inlineStr">
        <is>
          <t>Mensual</t>
        </is>
      </c>
      <c r="E2789" t="inlineStr">
        <is>
          <t>Positivo</t>
        </is>
      </c>
      <c r="F2789" s="134" t="n">
        <v>45900</v>
      </c>
      <c r="G2789" t="inlineStr">
        <is>
          <t>225-2025-08-31</t>
        </is>
      </c>
      <c r="H2789" t="inlineStr"/>
      <c r="I2789" t="inlineStr">
        <is>
          <t>Acciones para el Cuidado y Mantenimiento de las Especies de Flora y el Suelo de las Áreas Naturales</t>
        </is>
      </c>
      <c r="J2789" t="n">
        <v>17</v>
      </c>
    </row>
    <row r="2790">
      <c r="A2790" t="n">
        <v>225</v>
      </c>
      <c r="B2790" t="inlineStr">
        <is>
          <t>Acciones para el Cuidado y Mantenimiento de las Especies de Flora y el Suelo de las Áreas Naturales</t>
        </is>
      </c>
      <c r="C2790" t="inlineStr">
        <is>
          <t>GESTIÓN AMBIENTAL</t>
        </is>
      </c>
      <c r="D2790" t="inlineStr">
        <is>
          <t>Mensual</t>
        </is>
      </c>
      <c r="E2790" t="inlineStr">
        <is>
          <t>Positivo</t>
        </is>
      </c>
      <c r="F2790" s="134" t="n">
        <v>45869</v>
      </c>
      <c r="G2790" t="inlineStr">
        <is>
          <t>225-2025-07-31</t>
        </is>
      </c>
      <c r="H2790" t="inlineStr"/>
      <c r="I2790" t="inlineStr">
        <is>
          <t>Acciones para el Cuidado y Mantenimiento de las Especies de Flora y el Suelo de las Áreas Naturales</t>
        </is>
      </c>
      <c r="J2790" t="n">
        <v>18</v>
      </c>
    </row>
    <row r="2791">
      <c r="A2791" t="n">
        <v>225</v>
      </c>
      <c r="B2791" t="inlineStr">
        <is>
          <t>Acciones para el Cuidado y Mantenimiento de las Especies de Flora y el Suelo de las Áreas Naturales</t>
        </is>
      </c>
      <c r="C2791" t="inlineStr">
        <is>
          <t>GESTIÓN AMBIENTAL</t>
        </is>
      </c>
      <c r="D2791" t="inlineStr">
        <is>
          <t>Mensual</t>
        </is>
      </c>
      <c r="E2791" t="inlineStr">
        <is>
          <t>Positivo</t>
        </is>
      </c>
      <c r="F2791" s="134" t="n">
        <v>45838</v>
      </c>
      <c r="G2791" t="inlineStr">
        <is>
          <t>225-2025-06-30</t>
        </is>
      </c>
      <c r="H2791" t="inlineStr"/>
      <c r="I2791" t="inlineStr">
        <is>
          <t>Acciones para el Cuidado y Mantenimiento de las Especies de Flora y el Suelo de las Áreas Naturales</t>
        </is>
      </c>
      <c r="J2791" t="n">
        <v>26</v>
      </c>
    </row>
    <row r="2792">
      <c r="A2792" t="n">
        <v>225</v>
      </c>
      <c r="B2792" t="inlineStr">
        <is>
          <t>Acciones para el Cuidado y Mantenimiento de las Especies de Flora y el Suelo de las Áreas Naturales</t>
        </is>
      </c>
      <c r="C2792" t="inlineStr">
        <is>
          <t>GESTIÓN AMBIENTAL</t>
        </is>
      </c>
      <c r="D2792" t="inlineStr">
        <is>
          <t>Mensual</t>
        </is>
      </c>
      <c r="E2792" t="inlineStr">
        <is>
          <t>Positivo</t>
        </is>
      </c>
      <c r="F2792" s="134" t="n">
        <v>45808</v>
      </c>
      <c r="G2792" t="inlineStr">
        <is>
          <t>225-2025-05-31</t>
        </is>
      </c>
      <c r="H2792" t="inlineStr"/>
      <c r="I2792" t="inlineStr">
        <is>
          <t>Acciones para el Cuidado y Mantenimiento de las Especies de Flora y el Suelo de las Áreas Naturales</t>
        </is>
      </c>
      <c r="J2792" t="n">
        <v>28</v>
      </c>
    </row>
    <row r="2793">
      <c r="A2793" t="n">
        <v>225</v>
      </c>
      <c r="B2793" t="inlineStr">
        <is>
          <t>Acciones para el Cuidado y Mantenimiento de las Especies de Flora y el Suelo de las Áreas Naturales</t>
        </is>
      </c>
      <c r="C2793" t="inlineStr">
        <is>
          <t>GESTIÓN AMBIENTAL</t>
        </is>
      </c>
      <c r="D2793" t="inlineStr">
        <is>
          <t>Mensual</t>
        </is>
      </c>
      <c r="E2793" t="inlineStr">
        <is>
          <t>Positivo</t>
        </is>
      </c>
      <c r="F2793" s="134" t="n">
        <v>45777</v>
      </c>
      <c r="G2793" t="inlineStr">
        <is>
          <t>225-2025-04-30</t>
        </is>
      </c>
      <c r="H2793" t="inlineStr"/>
      <c r="I2793" t="inlineStr">
        <is>
          <t>Acciones para el Cuidado y Mantenimiento de las Especies de Flora y el Suelo de las Áreas Naturales</t>
        </is>
      </c>
      <c r="J2793" t="n">
        <v>26</v>
      </c>
    </row>
    <row r="2794">
      <c r="A2794" t="n">
        <v>225</v>
      </c>
      <c r="B2794" t="inlineStr">
        <is>
          <t>Acciones para el Cuidado y Mantenimiento de las Especies de Flora y el Suelo de las Áreas Naturales</t>
        </is>
      </c>
      <c r="C2794" t="inlineStr">
        <is>
          <t>GESTIÓN AMBIENTAL</t>
        </is>
      </c>
      <c r="D2794" t="inlineStr">
        <is>
          <t>Mensual</t>
        </is>
      </c>
      <c r="E2794" t="inlineStr">
        <is>
          <t>Positivo</t>
        </is>
      </c>
      <c r="F2794" s="134" t="n">
        <v>45747</v>
      </c>
      <c r="G2794" t="inlineStr">
        <is>
          <t>225-2025-03-31</t>
        </is>
      </c>
      <c r="H2794" t="inlineStr"/>
      <c r="I2794" t="inlineStr">
        <is>
          <t>Acciones para el Cuidado y Mantenimiento de las Especies de Flora y el Suelo de las Áreas Naturales</t>
        </is>
      </c>
      <c r="J2794" t="n">
        <v>21</v>
      </c>
    </row>
    <row r="2795">
      <c r="A2795" t="n">
        <v>225</v>
      </c>
      <c r="B2795" t="inlineStr">
        <is>
          <t>Acciones para el Cuidado y Mantenimiento de las Especies de Flora y el Suelo de las Áreas Naturales</t>
        </is>
      </c>
      <c r="C2795" t="inlineStr">
        <is>
          <t>GESTIÓN AMBIENTAL</t>
        </is>
      </c>
      <c r="D2795" t="inlineStr">
        <is>
          <t>Mensual</t>
        </is>
      </c>
      <c r="E2795" t="inlineStr">
        <is>
          <t>Positivo</t>
        </is>
      </c>
      <c r="F2795" s="134" t="n">
        <v>45716</v>
      </c>
      <c r="G2795" t="inlineStr">
        <is>
          <t>225-2025-02-28</t>
        </is>
      </c>
      <c r="H2795" t="inlineStr"/>
      <c r="I2795" t="inlineStr">
        <is>
          <t>Acciones para el Cuidado y Mantenimiento de las Especies de Flora y el Suelo de las Áreas Naturales</t>
        </is>
      </c>
      <c r="J2795" t="n">
        <v>20</v>
      </c>
    </row>
    <row r="2796">
      <c r="A2796" t="n">
        <v>225</v>
      </c>
      <c r="B2796" t="inlineStr">
        <is>
          <t>Acciones para el Cuidado y Mantenimiento de las Especies de Flora y el Suelo de las Áreas Naturales</t>
        </is>
      </c>
      <c r="C2796" t="inlineStr">
        <is>
          <t>GESTIÓN AMBIENTAL</t>
        </is>
      </c>
      <c r="D2796" t="inlineStr">
        <is>
          <t>Mensual</t>
        </is>
      </c>
      <c r="E2796" t="inlineStr">
        <is>
          <t>Positivo</t>
        </is>
      </c>
      <c r="F2796" s="134" t="n">
        <v>45688</v>
      </c>
      <c r="G2796" t="inlineStr">
        <is>
          <t>225-2025-01-31</t>
        </is>
      </c>
      <c r="H2796" t="inlineStr"/>
      <c r="I2796" t="inlineStr">
        <is>
          <t>Acciones para el Cuidado y Mantenimiento de las Especies de Flora y el Suelo de las Áreas Naturales</t>
        </is>
      </c>
      <c r="J2796" t="n">
        <v>22</v>
      </c>
    </row>
    <row r="2797">
      <c r="A2797" t="n">
        <v>239</v>
      </c>
      <c r="B2797" t="inlineStr">
        <is>
          <t>Portafolio de Proyectos - Metrica</t>
        </is>
      </c>
      <c r="C2797" t="inlineStr">
        <is>
          <t>Gestión de Proyectos</t>
        </is>
      </c>
      <c r="D2797" t="inlineStr">
        <is>
          <t>Mensual</t>
        </is>
      </c>
      <c r="E2797" t="inlineStr">
        <is>
          <t>Positivo</t>
        </is>
      </c>
      <c r="F2797" s="134" t="n">
        <v>46022</v>
      </c>
      <c r="G2797" t="inlineStr">
        <is>
          <t>239-2025-12-31</t>
        </is>
      </c>
      <c r="H2797" t="inlineStr"/>
      <c r="I2797" t="inlineStr">
        <is>
          <t>Portafolio de Proyectos - Metrica</t>
        </is>
      </c>
      <c r="J2797" t="n">
        <v>44</v>
      </c>
    </row>
    <row r="2798">
      <c r="A2798" t="n">
        <v>239</v>
      </c>
      <c r="B2798" t="inlineStr">
        <is>
          <t>Portafolio de Proyectos - Metrica</t>
        </is>
      </c>
      <c r="C2798" t="inlineStr">
        <is>
          <t>Gestión de Proyectos</t>
        </is>
      </c>
      <c r="D2798" t="inlineStr">
        <is>
          <t>Mensual</t>
        </is>
      </c>
      <c r="E2798" t="inlineStr">
        <is>
          <t>Positivo</t>
        </is>
      </c>
      <c r="F2798" s="134" t="n">
        <v>45991</v>
      </c>
      <c r="G2798" t="inlineStr">
        <is>
          <t>239-2025-11-30</t>
        </is>
      </c>
      <c r="H2798" t="inlineStr"/>
      <c r="I2798" t="inlineStr">
        <is>
          <t>Portafolio de Proyectos - Metrica</t>
        </is>
      </c>
      <c r="J2798" t="n">
        <v>43</v>
      </c>
    </row>
    <row r="2799">
      <c r="A2799" t="n">
        <v>239</v>
      </c>
      <c r="B2799" t="inlineStr">
        <is>
          <t>Portafolio de Proyectos - Metrica</t>
        </is>
      </c>
      <c r="C2799" t="inlineStr">
        <is>
          <t>Gestión de Proyectos</t>
        </is>
      </c>
      <c r="D2799" t="inlineStr">
        <is>
          <t>Mensual</t>
        </is>
      </c>
      <c r="E2799" t="inlineStr">
        <is>
          <t>Positivo</t>
        </is>
      </c>
      <c r="F2799" s="134" t="n">
        <v>45961</v>
      </c>
      <c r="G2799" t="inlineStr">
        <is>
          <t>239-2025-10-31</t>
        </is>
      </c>
      <c r="H2799" t="inlineStr"/>
      <c r="I2799" t="inlineStr">
        <is>
          <t>Portafolio de Proyectos - Metrica</t>
        </is>
      </c>
      <c r="J2799" t="n">
        <v>43</v>
      </c>
    </row>
    <row r="2800">
      <c r="A2800" t="n">
        <v>239</v>
      </c>
      <c r="B2800" t="inlineStr">
        <is>
          <t>Portafolio de Proyectos - Metrica</t>
        </is>
      </c>
      <c r="C2800" t="inlineStr">
        <is>
          <t>Gestión de Proyectos</t>
        </is>
      </c>
      <c r="D2800" t="inlineStr">
        <is>
          <t>Mensual</t>
        </is>
      </c>
      <c r="E2800" t="inlineStr">
        <is>
          <t>Positivo</t>
        </is>
      </c>
      <c r="F2800" s="134" t="n">
        <v>45930</v>
      </c>
      <c r="G2800" t="inlineStr">
        <is>
          <t>239-2025-09-30</t>
        </is>
      </c>
      <c r="H2800" t="inlineStr"/>
      <c r="I2800" t="inlineStr">
        <is>
          <t>Portafolio de Proyectos - Metrica</t>
        </is>
      </c>
      <c r="J2800" t="n">
        <v>43</v>
      </c>
    </row>
    <row r="2801">
      <c r="A2801" t="n">
        <v>239</v>
      </c>
      <c r="B2801" t="inlineStr">
        <is>
          <t>Portafolio de Proyectos - Metrica</t>
        </is>
      </c>
      <c r="C2801" t="inlineStr">
        <is>
          <t>Gestión de Proyectos</t>
        </is>
      </c>
      <c r="D2801" t="inlineStr">
        <is>
          <t>Mensual</t>
        </is>
      </c>
      <c r="E2801" t="inlineStr">
        <is>
          <t>Positivo</t>
        </is>
      </c>
      <c r="F2801" s="134" t="n">
        <v>45900</v>
      </c>
      <c r="G2801" t="inlineStr">
        <is>
          <t>239-2025-08-31</t>
        </is>
      </c>
      <c r="H2801" t="inlineStr"/>
      <c r="I2801" t="inlineStr">
        <is>
          <t>Portafolio de Proyectos - Metrica</t>
        </is>
      </c>
      <c r="J2801" t="n">
        <v>41</v>
      </c>
    </row>
    <row r="2802">
      <c r="A2802" t="n">
        <v>239</v>
      </c>
      <c r="B2802" t="inlineStr">
        <is>
          <t>Portafolio de Proyectos - Metrica</t>
        </is>
      </c>
      <c r="C2802" t="inlineStr">
        <is>
          <t>Gestión de Proyectos</t>
        </is>
      </c>
      <c r="D2802" t="inlineStr">
        <is>
          <t>Mensual</t>
        </is>
      </c>
      <c r="E2802" t="inlineStr">
        <is>
          <t>Positivo</t>
        </is>
      </c>
      <c r="F2802" s="134" t="n">
        <v>45869</v>
      </c>
      <c r="G2802" t="inlineStr">
        <is>
          <t>239-2025-07-31</t>
        </is>
      </c>
      <c r="H2802" t="inlineStr"/>
      <c r="I2802" t="inlineStr">
        <is>
          <t>Portafolio de Proyectos - Metrica</t>
        </is>
      </c>
      <c r="J2802" t="n">
        <v>42</v>
      </c>
    </row>
    <row r="2803">
      <c r="A2803" t="n">
        <v>239</v>
      </c>
      <c r="B2803" t="inlineStr">
        <is>
          <t>Portafolio de Proyectos - Metrica</t>
        </is>
      </c>
      <c r="C2803" t="inlineStr">
        <is>
          <t>Gestión de Proyectos</t>
        </is>
      </c>
      <c r="D2803" t="inlineStr">
        <is>
          <t>Mensual</t>
        </is>
      </c>
      <c r="E2803" t="inlineStr">
        <is>
          <t>Positivo</t>
        </is>
      </c>
      <c r="F2803" s="134" t="n">
        <v>45838</v>
      </c>
      <c r="G2803" t="inlineStr">
        <is>
          <t>239-2025-06-30</t>
        </is>
      </c>
      <c r="H2803" t="inlineStr"/>
      <c r="I2803" t="inlineStr">
        <is>
          <t>Portafolio de Proyectos - Metrica</t>
        </is>
      </c>
      <c r="J2803" t="n">
        <v>41</v>
      </c>
    </row>
    <row r="2804">
      <c r="A2804" t="n">
        <v>239</v>
      </c>
      <c r="B2804" t="inlineStr">
        <is>
          <t>Portafolio de Proyectos - Metrica</t>
        </is>
      </c>
      <c r="C2804" t="inlineStr">
        <is>
          <t>Gestión de Proyectos</t>
        </is>
      </c>
      <c r="D2804" t="inlineStr">
        <is>
          <t>Mensual</t>
        </is>
      </c>
      <c r="E2804" t="inlineStr">
        <is>
          <t>Positivo</t>
        </is>
      </c>
      <c r="F2804" s="134" t="n">
        <v>45808</v>
      </c>
      <c r="G2804" t="inlineStr">
        <is>
          <t>239-2025-05-31</t>
        </is>
      </c>
      <c r="H2804" t="inlineStr"/>
      <c r="I2804" t="inlineStr">
        <is>
          <t>Portafolio de Proyectos - Metrica</t>
        </is>
      </c>
      <c r="J2804" t="n">
        <v>42</v>
      </c>
    </row>
    <row r="2805">
      <c r="A2805" t="n">
        <v>239</v>
      </c>
      <c r="B2805" t="inlineStr">
        <is>
          <t>Portafolio de Proyectos - Metrica</t>
        </is>
      </c>
      <c r="C2805" t="inlineStr">
        <is>
          <t>Gestión de Proyectos</t>
        </is>
      </c>
      <c r="D2805" t="inlineStr">
        <is>
          <t>Mensual</t>
        </is>
      </c>
      <c r="E2805" t="inlineStr">
        <is>
          <t>Positivo</t>
        </is>
      </c>
      <c r="F2805" s="134" t="n">
        <v>45777</v>
      </c>
      <c r="G2805" t="inlineStr">
        <is>
          <t>239-2025-04-30</t>
        </is>
      </c>
      <c r="H2805" t="inlineStr"/>
      <c r="I2805" t="inlineStr">
        <is>
          <t>Portafolio de Proyectos - Metrica</t>
        </is>
      </c>
      <c r="J2805" t="n">
        <v>40</v>
      </c>
    </row>
    <row r="2806">
      <c r="A2806" t="n">
        <v>239</v>
      </c>
      <c r="B2806" t="inlineStr">
        <is>
          <t>Portafolio de Proyectos - Metrica</t>
        </is>
      </c>
      <c r="C2806" t="inlineStr">
        <is>
          <t>Gestión de Proyectos</t>
        </is>
      </c>
      <c r="D2806" t="inlineStr">
        <is>
          <t>Mensual</t>
        </is>
      </c>
      <c r="E2806" t="inlineStr">
        <is>
          <t>Positivo</t>
        </is>
      </c>
      <c r="F2806" s="134" t="n">
        <v>45747</v>
      </c>
      <c r="G2806" t="inlineStr">
        <is>
          <t>239-2025-03-31</t>
        </is>
      </c>
      <c r="H2806" t="inlineStr"/>
      <c r="I2806" t="inlineStr">
        <is>
          <t>Portafolio de Proyectos - Metrica</t>
        </is>
      </c>
      <c r="J2806" t="n">
        <v>42</v>
      </c>
    </row>
    <row r="2807">
      <c r="A2807" t="n">
        <v>239</v>
      </c>
      <c r="B2807" t="inlineStr">
        <is>
          <t>Portafolio de Proyectos - Metrica</t>
        </is>
      </c>
      <c r="C2807" t="inlineStr">
        <is>
          <t>Gestión de Proyectos</t>
        </is>
      </c>
      <c r="D2807" t="inlineStr">
        <is>
          <t>Mensual</t>
        </is>
      </c>
      <c r="E2807" t="inlineStr">
        <is>
          <t>Positivo</t>
        </is>
      </c>
      <c r="F2807" s="134" t="n">
        <v>45716</v>
      </c>
      <c r="G2807" t="inlineStr">
        <is>
          <t>239-2025-02-28</t>
        </is>
      </c>
      <c r="H2807" t="inlineStr"/>
      <c r="I2807" t="inlineStr">
        <is>
          <t>Portafolio de Proyectos - Metrica</t>
        </is>
      </c>
      <c r="J2807" t="n">
        <v>0</v>
      </c>
    </row>
    <row r="2808">
      <c r="A2808" t="n">
        <v>239</v>
      </c>
      <c r="B2808" t="inlineStr">
        <is>
          <t>Portafolio de Proyectos - Metrica</t>
        </is>
      </c>
      <c r="C2808" t="inlineStr">
        <is>
          <t>Gestión de Proyectos</t>
        </is>
      </c>
      <c r="D2808" t="inlineStr">
        <is>
          <t>Mensual</t>
        </is>
      </c>
      <c r="E2808" t="inlineStr">
        <is>
          <t>Positivo</t>
        </is>
      </c>
      <c r="F2808" s="134" t="n">
        <v>45688</v>
      </c>
      <c r="G2808" t="inlineStr">
        <is>
          <t>239-2025-01-31</t>
        </is>
      </c>
      <c r="H2808" t="inlineStr"/>
      <c r="I2808" t="inlineStr">
        <is>
          <t>Portafolio de Proyectos - Metrica</t>
        </is>
      </c>
      <c r="J2808" t="n">
        <v>33</v>
      </c>
    </row>
    <row r="2809">
      <c r="A2809" t="n">
        <v>434</v>
      </c>
      <c r="B2809" t="inlineStr">
        <is>
          <t>Generación de Residuos Peligrosos Mensual</t>
        </is>
      </c>
      <c r="C2809" t="inlineStr">
        <is>
          <t>GESTIÓN AMBIENTAL</t>
        </is>
      </c>
      <c r="D2809" t="inlineStr">
        <is>
          <t>Mensual</t>
        </is>
      </c>
      <c r="E2809" t="inlineStr">
        <is>
          <t>Negativo</t>
        </is>
      </c>
      <c r="F2809" s="134" t="n">
        <v>45991</v>
      </c>
      <c r="G2809" t="inlineStr">
        <is>
          <t>434-2025-11-30</t>
        </is>
      </c>
      <c r="H2809" t="inlineStr"/>
      <c r="I2809" t="inlineStr">
        <is>
          <t>Generación de Residuos Peligrosos Mensual</t>
        </is>
      </c>
      <c r="J2809" t="n">
        <v>285.15</v>
      </c>
    </row>
    <row r="2810">
      <c r="A2810" t="n">
        <v>434</v>
      </c>
      <c r="B2810" t="inlineStr">
        <is>
          <t>Generación de Residuos Peligrosos Mensual</t>
        </is>
      </c>
      <c r="C2810" t="inlineStr">
        <is>
          <t>GESTIÓN AMBIENTAL</t>
        </is>
      </c>
      <c r="D2810" t="inlineStr">
        <is>
          <t>Mensual</t>
        </is>
      </c>
      <c r="E2810" t="inlineStr">
        <is>
          <t>Negativo</t>
        </is>
      </c>
      <c r="F2810" s="134" t="n">
        <v>45961</v>
      </c>
      <c r="G2810" t="inlineStr">
        <is>
          <t>434-2025-10-31</t>
        </is>
      </c>
      <c r="H2810" t="inlineStr"/>
      <c r="I2810" t="inlineStr">
        <is>
          <t>Generación de Residuos Peligrosos Mensual</t>
        </is>
      </c>
      <c r="J2810" t="n">
        <v>4524.46</v>
      </c>
    </row>
    <row r="2811">
      <c r="A2811" t="n">
        <v>434</v>
      </c>
      <c r="B2811" t="inlineStr">
        <is>
          <t>Generación de Residuos Peligrosos Mensual</t>
        </is>
      </c>
      <c r="C2811" t="inlineStr">
        <is>
          <t>GESTIÓN AMBIENTAL</t>
        </is>
      </c>
      <c r="D2811" t="inlineStr">
        <is>
          <t>Mensual</t>
        </is>
      </c>
      <c r="E2811" t="inlineStr">
        <is>
          <t>Negativo</t>
        </is>
      </c>
      <c r="F2811" s="134" t="n">
        <v>45930</v>
      </c>
      <c r="G2811" t="inlineStr">
        <is>
          <t>434-2025-09-30</t>
        </is>
      </c>
      <c r="H2811" t="inlineStr"/>
      <c r="I2811" t="inlineStr">
        <is>
          <t>Generación de Residuos Peligrosos Mensual</t>
        </is>
      </c>
      <c r="J2811" t="n">
        <v>109.73</v>
      </c>
    </row>
    <row r="2812">
      <c r="A2812" t="n">
        <v>434</v>
      </c>
      <c r="B2812" t="inlineStr">
        <is>
          <t>Generación de Residuos Peligrosos Mensual</t>
        </is>
      </c>
      <c r="C2812" t="inlineStr">
        <is>
          <t>GESTIÓN AMBIENTAL</t>
        </is>
      </c>
      <c r="D2812" t="inlineStr">
        <is>
          <t>Mensual</t>
        </is>
      </c>
      <c r="E2812" t="inlineStr">
        <is>
          <t>Negativo</t>
        </is>
      </c>
      <c r="F2812" s="134" t="n">
        <v>45900</v>
      </c>
      <c r="G2812" t="inlineStr">
        <is>
          <t>434-2025-08-31</t>
        </is>
      </c>
      <c r="H2812" t="inlineStr"/>
      <c r="I2812" t="inlineStr">
        <is>
          <t>Generación de Residuos Peligrosos Mensual</t>
        </is>
      </c>
      <c r="J2812" t="n">
        <v>84.75</v>
      </c>
    </row>
    <row r="2813">
      <c r="A2813" t="n">
        <v>434</v>
      </c>
      <c r="B2813" t="inlineStr">
        <is>
          <t>Generación de Residuos Peligrosos Mensual</t>
        </is>
      </c>
      <c r="C2813" t="inlineStr">
        <is>
          <t>GESTIÓN AMBIENTAL</t>
        </is>
      </c>
      <c r="D2813" t="inlineStr">
        <is>
          <t>Mensual</t>
        </is>
      </c>
      <c r="E2813" t="inlineStr">
        <is>
          <t>Negativo</t>
        </is>
      </c>
      <c r="F2813" s="134" t="n">
        <v>45869</v>
      </c>
      <c r="G2813" t="inlineStr">
        <is>
          <t>434-2025-07-31</t>
        </is>
      </c>
      <c r="H2813" t="inlineStr"/>
      <c r="I2813" t="inlineStr">
        <is>
          <t>Generación de Residuos Peligrosos Mensual</t>
        </is>
      </c>
      <c r="J2813" t="n">
        <v>312.11</v>
      </c>
    </row>
    <row r="2814">
      <c r="A2814" t="n">
        <v>434</v>
      </c>
      <c r="B2814" t="inlineStr">
        <is>
          <t>Generación de Residuos Peligrosos Mensual</t>
        </is>
      </c>
      <c r="C2814" t="inlineStr">
        <is>
          <t>GESTIÓN AMBIENTAL</t>
        </is>
      </c>
      <c r="D2814" t="inlineStr">
        <is>
          <t>Mensual</t>
        </is>
      </c>
      <c r="E2814" t="inlineStr">
        <is>
          <t>Negativo</t>
        </is>
      </c>
      <c r="F2814" s="134" t="n">
        <v>45838</v>
      </c>
      <c r="G2814" t="inlineStr">
        <is>
          <t>434-2025-06-30</t>
        </is>
      </c>
      <c r="H2814" t="inlineStr"/>
      <c r="I2814" t="inlineStr">
        <is>
          <t>Generación de Residuos Peligrosos Mensual</t>
        </is>
      </c>
      <c r="J2814" t="n">
        <v>130.58</v>
      </c>
    </row>
    <row r="2815">
      <c r="A2815" t="n">
        <v>434</v>
      </c>
      <c r="B2815" t="inlineStr">
        <is>
          <t>Generación de Residuos Peligrosos Mensual</t>
        </is>
      </c>
      <c r="C2815" t="inlineStr">
        <is>
          <t>GESTIÓN AMBIENTAL</t>
        </is>
      </c>
      <c r="D2815" t="inlineStr">
        <is>
          <t>Mensual</t>
        </is>
      </c>
      <c r="E2815" t="inlineStr">
        <is>
          <t>Negativo</t>
        </is>
      </c>
      <c r="F2815" s="134" t="n">
        <v>45808</v>
      </c>
      <c r="G2815" t="inlineStr">
        <is>
          <t>434-2025-05-31</t>
        </is>
      </c>
      <c r="H2815" t="inlineStr"/>
      <c r="I2815" t="inlineStr">
        <is>
          <t>Generación de Residuos Peligrosos Mensual</t>
        </is>
      </c>
      <c r="J2815" t="n">
        <v>12.6</v>
      </c>
    </row>
    <row r="2816">
      <c r="A2816" t="n">
        <v>434</v>
      </c>
      <c r="B2816" t="inlineStr">
        <is>
          <t>Generación de Residuos Peligrosos Mensual</t>
        </is>
      </c>
      <c r="C2816" t="inlineStr">
        <is>
          <t>GESTIÓN AMBIENTAL</t>
        </is>
      </c>
      <c r="D2816" t="inlineStr">
        <is>
          <t>Mensual</t>
        </is>
      </c>
      <c r="E2816" t="inlineStr">
        <is>
          <t>Negativo</t>
        </is>
      </c>
      <c r="F2816" s="134" t="n">
        <v>45777</v>
      </c>
      <c r="G2816" t="inlineStr">
        <is>
          <t>434-2025-04-30</t>
        </is>
      </c>
      <c r="H2816" t="inlineStr"/>
      <c r="I2816" t="inlineStr">
        <is>
          <t>Generación de Residuos Peligrosos Mensual</t>
        </is>
      </c>
      <c r="J2816" t="n">
        <v>126.74</v>
      </c>
    </row>
    <row r="2817">
      <c r="A2817" t="n">
        <v>434</v>
      </c>
      <c r="B2817" t="inlineStr">
        <is>
          <t>Generación de Residuos Peligrosos Mensual</t>
        </is>
      </c>
      <c r="C2817" t="inlineStr">
        <is>
          <t>GESTIÓN AMBIENTAL</t>
        </is>
      </c>
      <c r="D2817" t="inlineStr">
        <is>
          <t>Mensual</t>
        </is>
      </c>
      <c r="E2817" t="inlineStr">
        <is>
          <t>Negativo</t>
        </is>
      </c>
      <c r="F2817" s="134" t="n">
        <v>45747</v>
      </c>
      <c r="G2817" t="inlineStr">
        <is>
          <t>434-2025-03-31</t>
        </is>
      </c>
      <c r="H2817" t="inlineStr"/>
      <c r="I2817" t="inlineStr">
        <is>
          <t>Generación de Residuos Peligrosos Mensual</t>
        </is>
      </c>
      <c r="J2817" t="n">
        <v>53.29</v>
      </c>
    </row>
    <row r="2818">
      <c r="A2818" t="n">
        <v>434</v>
      </c>
      <c r="B2818" t="inlineStr">
        <is>
          <t>Generación de Residuos Peligrosos Mensual</t>
        </is>
      </c>
      <c r="C2818" t="inlineStr">
        <is>
          <t>GESTIÓN AMBIENTAL</t>
        </is>
      </c>
      <c r="D2818" t="inlineStr">
        <is>
          <t>Mensual</t>
        </is>
      </c>
      <c r="E2818" t="inlineStr">
        <is>
          <t>Negativo</t>
        </is>
      </c>
      <c r="F2818" s="134" t="n">
        <v>45716</v>
      </c>
      <c r="G2818" t="inlineStr">
        <is>
          <t>434-2025-02-28</t>
        </is>
      </c>
      <c r="H2818" t="inlineStr"/>
      <c r="I2818" t="inlineStr">
        <is>
          <t>Generación de Residuos Peligrosos Mensual</t>
        </is>
      </c>
      <c r="J2818" t="n">
        <v>71.68000000000001</v>
      </c>
    </row>
    <row r="2819">
      <c r="A2819" t="n">
        <v>434</v>
      </c>
      <c r="B2819" t="inlineStr">
        <is>
          <t>Generación de Residuos Peligrosos Mensual</t>
        </is>
      </c>
      <c r="C2819" t="inlineStr">
        <is>
          <t>GESTIÓN AMBIENTAL</t>
        </is>
      </c>
      <c r="D2819" t="inlineStr">
        <is>
          <t>Mensual</t>
        </is>
      </c>
      <c r="E2819" t="inlineStr">
        <is>
          <t>Negativo</t>
        </is>
      </c>
      <c r="F2819" s="134" t="n">
        <v>45688</v>
      </c>
      <c r="G2819" t="inlineStr">
        <is>
          <t>434-2025-01-31</t>
        </is>
      </c>
      <c r="H2819" t="inlineStr"/>
      <c r="I2819" t="inlineStr">
        <is>
          <t>Generación de Residuos Peligrosos Mensual</t>
        </is>
      </c>
      <c r="J2819" t="n">
        <v>2072.47</v>
      </c>
    </row>
    <row r="2820">
      <c r="A2820" t="n">
        <v>436</v>
      </c>
      <c r="B2820" t="inlineStr">
        <is>
          <t>ANS documentos operativos</t>
        </is>
      </c>
      <c r="C2820" t="inlineStr">
        <is>
          <t>Gestión de calidad</t>
        </is>
      </c>
      <c r="D2820" t="inlineStr">
        <is>
          <t>Mensual</t>
        </is>
      </c>
      <c r="E2820" t="inlineStr">
        <is>
          <t>Negativo</t>
        </is>
      </c>
      <c r="F2820" s="134" t="n">
        <v>46022</v>
      </c>
      <c r="G2820" t="inlineStr">
        <is>
          <t>436-2025-12-31</t>
        </is>
      </c>
      <c r="H2820" t="inlineStr"/>
      <c r="I2820" t="inlineStr">
        <is>
          <t>ANS documentos operativos</t>
        </is>
      </c>
      <c r="J2820" t="n">
        <v>11.77</v>
      </c>
    </row>
    <row r="2821">
      <c r="A2821" t="n">
        <v>436</v>
      </c>
      <c r="B2821" t="inlineStr">
        <is>
          <t>ANS documentos operativos</t>
        </is>
      </c>
      <c r="C2821" t="inlineStr">
        <is>
          <t>Gestión de calidad</t>
        </is>
      </c>
      <c r="D2821" t="inlineStr">
        <is>
          <t>Mensual</t>
        </is>
      </c>
      <c r="E2821" t="inlineStr">
        <is>
          <t>Negativo</t>
        </is>
      </c>
      <c r="F2821" s="134" t="n">
        <v>45991</v>
      </c>
      <c r="G2821" t="inlineStr">
        <is>
          <t>436-2025-11-30</t>
        </is>
      </c>
      <c r="H2821" t="inlineStr"/>
      <c r="I2821" t="inlineStr">
        <is>
          <t>ANS documentos operativos</t>
        </is>
      </c>
      <c r="J2821" t="n">
        <v>8.119999999999999</v>
      </c>
    </row>
    <row r="2822">
      <c r="A2822" t="n">
        <v>436</v>
      </c>
      <c r="B2822" t="inlineStr">
        <is>
          <t>ANS documentos operativos</t>
        </is>
      </c>
      <c r="C2822" t="inlineStr">
        <is>
          <t>Gestión de calidad</t>
        </is>
      </c>
      <c r="D2822" t="inlineStr">
        <is>
          <t>Mensual</t>
        </is>
      </c>
      <c r="E2822" t="inlineStr">
        <is>
          <t>Negativo</t>
        </is>
      </c>
      <c r="F2822" s="134" t="n">
        <v>45961</v>
      </c>
      <c r="G2822" t="inlineStr">
        <is>
          <t>436-2025-10-31</t>
        </is>
      </c>
      <c r="H2822" t="inlineStr"/>
      <c r="I2822" t="inlineStr">
        <is>
          <t>ANS documentos operativos</t>
        </is>
      </c>
      <c r="J2822" t="n">
        <v>15.49</v>
      </c>
    </row>
    <row r="2823">
      <c r="A2823" t="n">
        <v>436</v>
      </c>
      <c r="B2823" t="inlineStr">
        <is>
          <t>ANS documentos operativos</t>
        </is>
      </c>
      <c r="C2823" t="inlineStr">
        <is>
          <t>Gestión de calidad</t>
        </is>
      </c>
      <c r="D2823" t="inlineStr">
        <is>
          <t>Mensual</t>
        </is>
      </c>
      <c r="E2823" t="inlineStr">
        <is>
          <t>Negativo</t>
        </is>
      </c>
      <c r="F2823" s="134" t="n">
        <v>45930</v>
      </c>
      <c r="G2823" t="inlineStr">
        <is>
          <t>436-2025-09-30</t>
        </is>
      </c>
      <c r="H2823" t="inlineStr"/>
      <c r="I2823" t="inlineStr">
        <is>
          <t>ANS documentos operativos</t>
        </is>
      </c>
      <c r="J2823" t="n">
        <v>7.08</v>
      </c>
    </row>
    <row r="2824">
      <c r="A2824" t="n">
        <v>436</v>
      </c>
      <c r="B2824" t="inlineStr">
        <is>
          <t>ANS documentos operativos</t>
        </is>
      </c>
      <c r="C2824" t="inlineStr">
        <is>
          <t>Gestión de calidad</t>
        </is>
      </c>
      <c r="D2824" t="inlineStr">
        <is>
          <t>Mensual</t>
        </is>
      </c>
      <c r="E2824" t="inlineStr">
        <is>
          <t>Negativo</t>
        </is>
      </c>
      <c r="F2824" s="134" t="n">
        <v>45900</v>
      </c>
      <c r="G2824" t="inlineStr">
        <is>
          <t>436-2025-08-31</t>
        </is>
      </c>
      <c r="H2824" t="inlineStr"/>
      <c r="I2824" t="inlineStr">
        <is>
          <t>ANS documentos operativos</t>
        </is>
      </c>
      <c r="J2824" t="n">
        <v>14.17</v>
      </c>
    </row>
    <row r="2825">
      <c r="A2825" t="n">
        <v>436</v>
      </c>
      <c r="B2825" t="inlineStr">
        <is>
          <t>ANS documentos operativos</t>
        </is>
      </c>
      <c r="C2825" t="inlineStr">
        <is>
          <t>Gestión de calidad</t>
        </is>
      </c>
      <c r="D2825" t="inlineStr">
        <is>
          <t>Mensual</t>
        </is>
      </c>
      <c r="E2825" t="inlineStr">
        <is>
          <t>Negativo</t>
        </is>
      </c>
      <c r="F2825" s="134" t="n">
        <v>45869</v>
      </c>
      <c r="G2825" t="inlineStr">
        <is>
          <t>436-2025-07-31</t>
        </is>
      </c>
      <c r="H2825" t="inlineStr"/>
      <c r="I2825" t="inlineStr">
        <is>
          <t>ANS documentos operativos</t>
        </is>
      </c>
      <c r="J2825" t="n">
        <v>13.41</v>
      </c>
    </row>
    <row r="2826">
      <c r="A2826" t="n">
        <v>436</v>
      </c>
      <c r="B2826" t="inlineStr">
        <is>
          <t>ANS documentos operativos</t>
        </is>
      </c>
      <c r="C2826" t="inlineStr">
        <is>
          <t>Gestión de calidad</t>
        </is>
      </c>
      <c r="D2826" t="inlineStr">
        <is>
          <t>Mensual</t>
        </is>
      </c>
      <c r="E2826" t="inlineStr">
        <is>
          <t>Negativo</t>
        </is>
      </c>
      <c r="F2826" s="134" t="n">
        <v>45838</v>
      </c>
      <c r="G2826" t="inlineStr">
        <is>
          <t>436-2025-06-30</t>
        </is>
      </c>
      <c r="H2826" t="inlineStr"/>
      <c r="I2826" t="inlineStr">
        <is>
          <t>ANS documentos operativos</t>
        </is>
      </c>
      <c r="J2826" t="n">
        <v>11.93</v>
      </c>
    </row>
    <row r="2827">
      <c r="A2827" t="n">
        <v>436</v>
      </c>
      <c r="B2827" t="inlineStr">
        <is>
          <t>ANS documentos operativos</t>
        </is>
      </c>
      <c r="C2827" t="inlineStr">
        <is>
          <t>Gestión de calidad</t>
        </is>
      </c>
      <c r="D2827" t="inlineStr">
        <is>
          <t>Mensual</t>
        </is>
      </c>
      <c r="E2827" t="inlineStr">
        <is>
          <t>Negativo</t>
        </is>
      </c>
      <c r="F2827" s="134" t="n">
        <v>45808</v>
      </c>
      <c r="G2827" t="inlineStr">
        <is>
          <t>436-2025-05-31</t>
        </is>
      </c>
      <c r="H2827" t="inlineStr"/>
      <c r="I2827" t="inlineStr">
        <is>
          <t>ANS documentos operativos</t>
        </is>
      </c>
      <c r="J2827" t="n">
        <v>10.17</v>
      </c>
    </row>
    <row r="2828">
      <c r="A2828" t="n">
        <v>436</v>
      </c>
      <c r="B2828" t="inlineStr">
        <is>
          <t>ANS documentos operativos</t>
        </is>
      </c>
      <c r="C2828" t="inlineStr">
        <is>
          <t>Gestión de calidad</t>
        </is>
      </c>
      <c r="D2828" t="inlineStr">
        <is>
          <t>Mensual</t>
        </is>
      </c>
      <c r="E2828" t="inlineStr">
        <is>
          <t>Negativo</t>
        </is>
      </c>
      <c r="F2828" s="134" t="n">
        <v>45777</v>
      </c>
      <c r="G2828" t="inlineStr">
        <is>
          <t>436-2025-04-30</t>
        </is>
      </c>
      <c r="H2828" t="inlineStr"/>
      <c r="I2828" t="inlineStr">
        <is>
          <t>ANS documentos operativos</t>
        </is>
      </c>
      <c r="J2828" t="n">
        <v>6.4</v>
      </c>
    </row>
    <row r="2829">
      <c r="A2829" t="n">
        <v>436</v>
      </c>
      <c r="B2829" t="inlineStr">
        <is>
          <t>ANS documentos operativos</t>
        </is>
      </c>
      <c r="C2829" t="inlineStr">
        <is>
          <t>Gestión de calidad</t>
        </is>
      </c>
      <c r="D2829" t="inlineStr">
        <is>
          <t>Mensual</t>
        </is>
      </c>
      <c r="E2829" t="inlineStr">
        <is>
          <t>Negativo</t>
        </is>
      </c>
      <c r="F2829" s="134" t="n">
        <v>45747</v>
      </c>
      <c r="G2829" t="inlineStr">
        <is>
          <t>436-2025-03-31</t>
        </is>
      </c>
      <c r="H2829" t="inlineStr"/>
      <c r="I2829" t="inlineStr">
        <is>
          <t>ANS documentos operativos</t>
        </is>
      </c>
      <c r="J2829" t="n">
        <v>10.6</v>
      </c>
    </row>
    <row r="2830">
      <c r="A2830" t="n">
        <v>436</v>
      </c>
      <c r="B2830" t="inlineStr">
        <is>
          <t>ANS documentos operativos</t>
        </is>
      </c>
      <c r="C2830" t="inlineStr">
        <is>
          <t>Gestión de calidad</t>
        </is>
      </c>
      <c r="D2830" t="inlineStr">
        <is>
          <t>Mensual</t>
        </is>
      </c>
      <c r="E2830" t="inlineStr">
        <is>
          <t>Negativo</t>
        </is>
      </c>
      <c r="F2830" s="134" t="n">
        <v>45716</v>
      </c>
      <c r="G2830" t="inlineStr">
        <is>
          <t>436-2025-02-28</t>
        </is>
      </c>
      <c r="H2830" t="inlineStr"/>
      <c r="I2830" t="inlineStr">
        <is>
          <t>ANS documentos operativos</t>
        </is>
      </c>
      <c r="J2830" t="n">
        <v>3.34</v>
      </c>
    </row>
    <row r="2831">
      <c r="A2831" t="n">
        <v>436</v>
      </c>
      <c r="B2831" t="inlineStr">
        <is>
          <t>ANS documentos operativos</t>
        </is>
      </c>
      <c r="C2831" t="inlineStr">
        <is>
          <t>Gestión de calidad</t>
        </is>
      </c>
      <c r="D2831" t="inlineStr">
        <is>
          <t>Mensual</t>
        </is>
      </c>
      <c r="E2831" t="inlineStr">
        <is>
          <t>Negativo</t>
        </is>
      </c>
      <c r="F2831" s="134" t="n">
        <v>45688</v>
      </c>
      <c r="G2831" t="inlineStr">
        <is>
          <t>436-2025-01-31</t>
        </is>
      </c>
      <c r="H2831" t="inlineStr"/>
      <c r="I2831" t="inlineStr">
        <is>
          <t>ANS documentos operativos</t>
        </is>
      </c>
      <c r="J2831" t="n">
        <v>9.199999999999999</v>
      </c>
    </row>
    <row r="2832">
      <c r="A2832" t="n">
        <v>485</v>
      </c>
      <c r="B2832" t="inlineStr">
        <is>
          <t>Oportunidad en el cierre de acciones</t>
        </is>
      </c>
      <c r="C2832" t="inlineStr">
        <is>
          <t>Gestión de calidad</t>
        </is>
      </c>
      <c r="D2832" t="inlineStr">
        <is>
          <t>Mensual</t>
        </is>
      </c>
      <c r="E2832" t="inlineStr">
        <is>
          <t>Positivo</t>
        </is>
      </c>
      <c r="F2832" s="134" t="n">
        <v>46022</v>
      </c>
      <c r="G2832" t="inlineStr">
        <is>
          <t>485-2025-12-31</t>
        </is>
      </c>
      <c r="H2832" t="inlineStr"/>
      <c r="I2832" t="inlineStr">
        <is>
          <t>Oportunidad en el cierre de acciones</t>
        </is>
      </c>
      <c r="J2832" t="inlineStr">
        <is>
          <t>-</t>
        </is>
      </c>
    </row>
    <row r="2833">
      <c r="A2833" t="n">
        <v>485</v>
      </c>
      <c r="B2833" t="inlineStr">
        <is>
          <t>Oportunidad en el cierre de acciones</t>
        </is>
      </c>
      <c r="C2833" t="inlineStr">
        <is>
          <t>Gestión de calidad</t>
        </is>
      </c>
      <c r="D2833" t="inlineStr">
        <is>
          <t>Mensual</t>
        </is>
      </c>
      <c r="E2833" t="inlineStr">
        <is>
          <t>Positivo</t>
        </is>
      </c>
      <c r="F2833" s="134" t="n">
        <v>45991</v>
      </c>
      <c r="G2833" t="inlineStr">
        <is>
          <t>485-2025-11-30</t>
        </is>
      </c>
      <c r="H2833" t="inlineStr"/>
      <c r="I2833" t="inlineStr">
        <is>
          <t>Oportunidad en el cierre de acciones</t>
        </is>
      </c>
      <c r="J2833" t="n">
        <v>85.70999999999999</v>
      </c>
    </row>
    <row r="2834">
      <c r="A2834" t="n">
        <v>485</v>
      </c>
      <c r="B2834" t="inlineStr">
        <is>
          <t>Oportunidad en el cierre de acciones</t>
        </is>
      </c>
      <c r="C2834" t="inlineStr">
        <is>
          <t>Gestión de calidad</t>
        </is>
      </c>
      <c r="D2834" t="inlineStr">
        <is>
          <t>Mensual</t>
        </is>
      </c>
      <c r="E2834" t="inlineStr">
        <is>
          <t>Positivo</t>
        </is>
      </c>
      <c r="F2834" s="134" t="n">
        <v>45961</v>
      </c>
      <c r="G2834" t="inlineStr">
        <is>
          <t>485-2025-10-31</t>
        </is>
      </c>
      <c r="H2834" t="inlineStr"/>
      <c r="I2834" t="inlineStr">
        <is>
          <t>Oportunidad en el cierre de acciones</t>
        </is>
      </c>
      <c r="J2834" t="n">
        <v>100</v>
      </c>
    </row>
    <row r="2835">
      <c r="A2835" t="n">
        <v>485</v>
      </c>
      <c r="B2835" t="inlineStr">
        <is>
          <t>Oportunidad en el cierre de acciones</t>
        </is>
      </c>
      <c r="C2835" t="inlineStr">
        <is>
          <t>Gestión de calidad</t>
        </is>
      </c>
      <c r="D2835" t="inlineStr">
        <is>
          <t>Mensual</t>
        </is>
      </c>
      <c r="E2835" t="inlineStr">
        <is>
          <t>Positivo</t>
        </is>
      </c>
      <c r="F2835" s="134" t="n">
        <v>45930</v>
      </c>
      <c r="G2835" t="inlineStr">
        <is>
          <t>485-2025-09-30</t>
        </is>
      </c>
      <c r="H2835" t="inlineStr"/>
      <c r="I2835" t="inlineStr">
        <is>
          <t>Oportunidad en el cierre de acciones</t>
        </is>
      </c>
      <c r="J2835" t="n">
        <v>62.5</v>
      </c>
    </row>
    <row r="2836">
      <c r="A2836" t="n">
        <v>485</v>
      </c>
      <c r="B2836" t="inlineStr">
        <is>
          <t>Oportunidad en el cierre de acciones</t>
        </is>
      </c>
      <c r="C2836" t="inlineStr">
        <is>
          <t>Gestión de calidad</t>
        </is>
      </c>
      <c r="D2836" t="inlineStr">
        <is>
          <t>Mensual</t>
        </is>
      </c>
      <c r="E2836" t="inlineStr">
        <is>
          <t>Positivo</t>
        </is>
      </c>
      <c r="F2836" s="134" t="n">
        <v>45869</v>
      </c>
      <c r="G2836" t="inlineStr">
        <is>
          <t>485-2025-07-31</t>
        </is>
      </c>
      <c r="H2836" t="inlineStr"/>
      <c r="I2836" t="inlineStr">
        <is>
          <t>Oportunidad en el cierre de acciones</t>
        </is>
      </c>
      <c r="J2836" t="n">
        <v>66.67</v>
      </c>
    </row>
    <row r="2837">
      <c r="A2837" t="n">
        <v>485</v>
      </c>
      <c r="B2837" t="inlineStr">
        <is>
          <t>Oportunidad en el cierre de acciones</t>
        </is>
      </c>
      <c r="C2837" t="inlineStr">
        <is>
          <t>Gestión de calidad</t>
        </is>
      </c>
      <c r="D2837" t="inlineStr">
        <is>
          <t>Mensual</t>
        </is>
      </c>
      <c r="E2837" t="inlineStr">
        <is>
          <t>Positivo</t>
        </is>
      </c>
      <c r="F2837" s="134" t="n">
        <v>45838</v>
      </c>
      <c r="G2837" t="inlineStr">
        <is>
          <t>485-2025-06-30</t>
        </is>
      </c>
      <c r="H2837" t="inlineStr"/>
      <c r="I2837" t="inlineStr">
        <is>
          <t>Oportunidad en el cierre de acciones</t>
        </is>
      </c>
      <c r="J2837" t="n">
        <v>66.67</v>
      </c>
    </row>
    <row r="2838">
      <c r="A2838" t="n">
        <v>485</v>
      </c>
      <c r="B2838" t="inlineStr">
        <is>
          <t>Oportunidad en el cierre de acciones</t>
        </is>
      </c>
      <c r="C2838" t="inlineStr">
        <is>
          <t>Gestión de calidad</t>
        </is>
      </c>
      <c r="D2838" t="inlineStr">
        <is>
          <t>Mensual</t>
        </is>
      </c>
      <c r="E2838" t="inlineStr">
        <is>
          <t>Positivo</t>
        </is>
      </c>
      <c r="F2838" s="134" t="n">
        <v>45808</v>
      </c>
      <c r="G2838" t="inlineStr">
        <is>
          <t>485-2025-05-31</t>
        </is>
      </c>
      <c r="H2838" t="inlineStr"/>
      <c r="I2838" t="inlineStr">
        <is>
          <t>Oportunidad en el cierre de acciones</t>
        </is>
      </c>
      <c r="J2838" t="n">
        <v>100</v>
      </c>
    </row>
    <row r="2839">
      <c r="A2839" t="n">
        <v>485</v>
      </c>
      <c r="B2839" t="inlineStr">
        <is>
          <t>Oportunidad en el cierre de acciones</t>
        </is>
      </c>
      <c r="C2839" t="inlineStr">
        <is>
          <t>Gestión de calidad</t>
        </is>
      </c>
      <c r="D2839" t="inlineStr">
        <is>
          <t>Mensual</t>
        </is>
      </c>
      <c r="E2839" t="inlineStr">
        <is>
          <t>Positivo</t>
        </is>
      </c>
      <c r="F2839" s="134" t="n">
        <v>45777</v>
      </c>
      <c r="G2839" t="inlineStr">
        <is>
          <t>485-2025-04-30</t>
        </is>
      </c>
      <c r="H2839" t="inlineStr"/>
      <c r="I2839" t="inlineStr">
        <is>
          <t>Oportunidad en el cierre de acciones</t>
        </is>
      </c>
      <c r="J2839" t="n">
        <v>100</v>
      </c>
    </row>
    <row r="2840">
      <c r="A2840" t="n">
        <v>485</v>
      </c>
      <c r="B2840" t="inlineStr">
        <is>
          <t>Oportunidad en el cierre de acciones</t>
        </is>
      </c>
      <c r="C2840" t="inlineStr">
        <is>
          <t>Gestión de calidad</t>
        </is>
      </c>
      <c r="D2840" t="inlineStr">
        <is>
          <t>Mensual</t>
        </is>
      </c>
      <c r="E2840" t="inlineStr">
        <is>
          <t>Positivo</t>
        </is>
      </c>
      <c r="F2840" s="134" t="n">
        <v>45747</v>
      </c>
      <c r="G2840" t="inlineStr">
        <is>
          <t>485-2025-03-31</t>
        </is>
      </c>
      <c r="H2840" t="inlineStr"/>
      <c r="I2840" t="inlineStr">
        <is>
          <t>Oportunidad en el cierre de acciones</t>
        </is>
      </c>
      <c r="J2840" t="n">
        <v>100</v>
      </c>
    </row>
    <row r="2841">
      <c r="A2841" t="n">
        <v>485</v>
      </c>
      <c r="B2841" t="inlineStr">
        <is>
          <t>Oportunidad en el cierre de acciones</t>
        </is>
      </c>
      <c r="C2841" t="inlineStr">
        <is>
          <t>Gestión de calidad</t>
        </is>
      </c>
      <c r="D2841" t="inlineStr">
        <is>
          <t>Mensual</t>
        </is>
      </c>
      <c r="E2841" t="inlineStr">
        <is>
          <t>Positivo</t>
        </is>
      </c>
      <c r="F2841" s="134" t="n">
        <v>45716</v>
      </c>
      <c r="G2841" t="inlineStr">
        <is>
          <t>485-2025-02-28</t>
        </is>
      </c>
      <c r="H2841" t="inlineStr"/>
      <c r="I2841" t="inlineStr">
        <is>
          <t>Oportunidad en el cierre de acciones</t>
        </is>
      </c>
      <c r="J2841" t="n">
        <v>50</v>
      </c>
    </row>
    <row r="2842">
      <c r="A2842" t="n">
        <v>485</v>
      </c>
      <c r="B2842" t="inlineStr">
        <is>
          <t>Oportunidad en el cierre de acciones</t>
        </is>
      </c>
      <c r="C2842" t="inlineStr">
        <is>
          <t>Gestión de calidad</t>
        </is>
      </c>
      <c r="D2842" t="inlineStr">
        <is>
          <t>Mensual</t>
        </is>
      </c>
      <c r="E2842" t="inlineStr">
        <is>
          <t>Positivo</t>
        </is>
      </c>
      <c r="F2842" s="134" t="n">
        <v>45688</v>
      </c>
      <c r="G2842" t="inlineStr">
        <is>
          <t>485-2025-01-31</t>
        </is>
      </c>
      <c r="H2842" t="inlineStr"/>
      <c r="I2842" t="inlineStr">
        <is>
          <t>Oportunidad en el cierre de acciones</t>
        </is>
      </c>
      <c r="J2842" t="n">
        <v>100</v>
      </c>
    </row>
    <row r="2843">
      <c r="A2843" t="n">
        <v>488</v>
      </c>
      <c r="B2843" t="inlineStr">
        <is>
          <t>Oportunidad en el cierre de actividades de los planes de mejora</t>
        </is>
      </c>
      <c r="C2843" t="inlineStr">
        <is>
          <t>Gestión de calidad</t>
        </is>
      </c>
      <c r="D2843" t="inlineStr">
        <is>
          <t>Mensual</t>
        </is>
      </c>
      <c r="E2843" t="inlineStr">
        <is>
          <t>Positivo</t>
        </is>
      </c>
      <c r="F2843" s="134" t="n">
        <v>46022</v>
      </c>
      <c r="G2843" t="inlineStr">
        <is>
          <t>488-2025-12-31</t>
        </is>
      </c>
      <c r="H2843" t="inlineStr"/>
      <c r="I2843" t="inlineStr">
        <is>
          <t>Oportunidad en el cierre de actividades de los planes de mejora</t>
        </is>
      </c>
      <c r="J2843" t="n">
        <v>76.73999999999999</v>
      </c>
    </row>
    <row r="2844">
      <c r="A2844" t="n">
        <v>488</v>
      </c>
      <c r="B2844" t="inlineStr">
        <is>
          <t>Oportunidad en el cierre de actividades de los planes de mejora</t>
        </is>
      </c>
      <c r="C2844" t="inlineStr">
        <is>
          <t>Gestión de calidad</t>
        </is>
      </c>
      <c r="D2844" t="inlineStr">
        <is>
          <t>Mensual</t>
        </is>
      </c>
      <c r="E2844" t="inlineStr">
        <is>
          <t>Positivo</t>
        </is>
      </c>
      <c r="F2844" s="134" t="n">
        <v>45991</v>
      </c>
      <c r="G2844" t="inlineStr">
        <is>
          <t>488-2025-11-30</t>
        </is>
      </c>
      <c r="H2844" t="inlineStr"/>
      <c r="I2844" t="inlineStr">
        <is>
          <t>Oportunidad en el cierre de actividades de los planes de mejora</t>
        </is>
      </c>
      <c r="J2844" t="n">
        <v>75</v>
      </c>
    </row>
    <row r="2845">
      <c r="A2845" t="n">
        <v>488</v>
      </c>
      <c r="B2845" t="inlineStr">
        <is>
          <t>Oportunidad en el cierre de actividades de los planes de mejora</t>
        </is>
      </c>
      <c r="C2845" t="inlineStr">
        <is>
          <t>Gestión de calidad</t>
        </is>
      </c>
      <c r="D2845" t="inlineStr">
        <is>
          <t>Mensual</t>
        </is>
      </c>
      <c r="E2845" t="inlineStr">
        <is>
          <t>Positivo</t>
        </is>
      </c>
      <c r="F2845" s="134" t="n">
        <v>45961</v>
      </c>
      <c r="G2845" t="inlineStr">
        <is>
          <t>488-2025-10-31</t>
        </is>
      </c>
      <c r="H2845" t="inlineStr"/>
      <c r="I2845" t="inlineStr">
        <is>
          <t>Oportunidad en el cierre de actividades de los planes de mejora</t>
        </is>
      </c>
      <c r="J2845" t="n">
        <v>85.59</v>
      </c>
    </row>
    <row r="2846">
      <c r="A2846" t="n">
        <v>488</v>
      </c>
      <c r="B2846" t="inlineStr">
        <is>
          <t>Oportunidad en el cierre de actividades de los planes de mejora</t>
        </is>
      </c>
      <c r="C2846" t="inlineStr">
        <is>
          <t>Gestión de calidad</t>
        </is>
      </c>
      <c r="D2846" t="inlineStr">
        <is>
          <t>Mensual</t>
        </is>
      </c>
      <c r="E2846" t="inlineStr">
        <is>
          <t>Positivo</t>
        </is>
      </c>
      <c r="F2846" s="134" t="n">
        <v>45930</v>
      </c>
      <c r="G2846" t="inlineStr">
        <is>
          <t>488-2025-09-30</t>
        </is>
      </c>
      <c r="H2846" t="inlineStr"/>
      <c r="I2846" t="inlineStr">
        <is>
          <t>Oportunidad en el cierre de actividades de los planes de mejora</t>
        </is>
      </c>
      <c r="J2846" t="n">
        <v>86.89</v>
      </c>
    </row>
    <row r="2847">
      <c r="A2847" t="n">
        <v>488</v>
      </c>
      <c r="B2847" t="inlineStr">
        <is>
          <t>Oportunidad en el cierre de actividades de los planes de mejora</t>
        </is>
      </c>
      <c r="C2847" t="inlineStr">
        <is>
          <t>Gestión de calidad</t>
        </is>
      </c>
      <c r="D2847" t="inlineStr">
        <is>
          <t>Mensual</t>
        </is>
      </c>
      <c r="E2847" t="inlineStr">
        <is>
          <t>Positivo</t>
        </is>
      </c>
      <c r="F2847" s="134" t="n">
        <v>45900</v>
      </c>
      <c r="G2847" t="inlineStr">
        <is>
          <t>488-2025-08-31</t>
        </is>
      </c>
      <c r="H2847" t="inlineStr"/>
      <c r="I2847" t="inlineStr">
        <is>
          <t>Oportunidad en el cierre de actividades de los planes de mejora</t>
        </is>
      </c>
      <c r="J2847" t="n">
        <v>81.01000000000001</v>
      </c>
    </row>
    <row r="2848">
      <c r="A2848" t="n">
        <v>488</v>
      </c>
      <c r="B2848" t="inlineStr">
        <is>
          <t>Oportunidad en el cierre de actividades de los planes de mejora</t>
        </is>
      </c>
      <c r="C2848" t="inlineStr">
        <is>
          <t>Gestión de calidad</t>
        </is>
      </c>
      <c r="D2848" t="inlineStr">
        <is>
          <t>Mensual</t>
        </is>
      </c>
      <c r="E2848" t="inlineStr">
        <is>
          <t>Positivo</t>
        </is>
      </c>
      <c r="F2848" s="134" t="n">
        <v>45869</v>
      </c>
      <c r="G2848" t="inlineStr">
        <is>
          <t>488-2025-07-31</t>
        </is>
      </c>
      <c r="H2848" t="inlineStr"/>
      <c r="I2848" t="inlineStr">
        <is>
          <t>Oportunidad en el cierre de actividades de los planes de mejora</t>
        </is>
      </c>
      <c r="J2848" t="n">
        <v>83.54000000000001</v>
      </c>
    </row>
    <row r="2849">
      <c r="A2849" t="n">
        <v>488</v>
      </c>
      <c r="B2849" t="inlineStr">
        <is>
          <t>Oportunidad en el cierre de actividades de los planes de mejora</t>
        </is>
      </c>
      <c r="C2849" t="inlineStr">
        <is>
          <t>Gestión de calidad</t>
        </is>
      </c>
      <c r="D2849" t="inlineStr">
        <is>
          <t>Mensual</t>
        </is>
      </c>
      <c r="E2849" t="inlineStr">
        <is>
          <t>Positivo</t>
        </is>
      </c>
      <c r="F2849" s="134" t="n">
        <v>45838</v>
      </c>
      <c r="G2849" t="inlineStr">
        <is>
          <t>488-2025-06-30</t>
        </is>
      </c>
      <c r="H2849" t="inlineStr"/>
      <c r="I2849" t="inlineStr">
        <is>
          <t>Oportunidad en el cierre de actividades de los planes de mejora</t>
        </is>
      </c>
      <c r="J2849" t="n">
        <v>72.41</v>
      </c>
    </row>
    <row r="2850">
      <c r="A2850" t="n">
        <v>488</v>
      </c>
      <c r="B2850" t="inlineStr">
        <is>
          <t>Oportunidad en el cierre de actividades de los planes de mejora</t>
        </is>
      </c>
      <c r="C2850" t="inlineStr">
        <is>
          <t>Gestión de calidad</t>
        </is>
      </c>
      <c r="D2850" t="inlineStr">
        <is>
          <t>Mensual</t>
        </is>
      </c>
      <c r="E2850" t="inlineStr">
        <is>
          <t>Positivo</t>
        </is>
      </c>
      <c r="F2850" s="134" t="n">
        <v>45808</v>
      </c>
      <c r="G2850" t="inlineStr">
        <is>
          <t>488-2025-05-31</t>
        </is>
      </c>
      <c r="H2850" t="inlineStr"/>
      <c r="I2850" t="inlineStr">
        <is>
          <t>Oportunidad en el cierre de actividades de los planes de mejora</t>
        </is>
      </c>
      <c r="J2850" t="n">
        <v>67.86</v>
      </c>
    </row>
    <row r="2851">
      <c r="A2851" t="n">
        <v>488</v>
      </c>
      <c r="B2851" t="inlineStr">
        <is>
          <t>Oportunidad en el cierre de actividades de los planes de mejora</t>
        </is>
      </c>
      <c r="C2851" t="inlineStr">
        <is>
          <t>Gestión de calidad</t>
        </is>
      </c>
      <c r="D2851" t="inlineStr">
        <is>
          <t>Mensual</t>
        </is>
      </c>
      <c r="E2851" t="inlineStr">
        <is>
          <t>Positivo</t>
        </is>
      </c>
      <c r="F2851" s="134" t="n">
        <v>45777</v>
      </c>
      <c r="G2851" t="inlineStr">
        <is>
          <t>488-2025-04-30</t>
        </is>
      </c>
      <c r="H2851" t="inlineStr"/>
      <c r="I2851" t="inlineStr">
        <is>
          <t>Oportunidad en el cierre de actividades de los planes de mejora</t>
        </is>
      </c>
      <c r="J2851" t="n">
        <v>64.91</v>
      </c>
    </row>
    <row r="2852">
      <c r="A2852" t="n">
        <v>488</v>
      </c>
      <c r="B2852" t="inlineStr">
        <is>
          <t>Oportunidad en el cierre de actividades de los planes de mejora</t>
        </is>
      </c>
      <c r="C2852" t="inlineStr">
        <is>
          <t>Gestión de calidad</t>
        </is>
      </c>
      <c r="D2852" t="inlineStr">
        <is>
          <t>Mensual</t>
        </is>
      </c>
      <c r="E2852" t="inlineStr">
        <is>
          <t>Positivo</t>
        </is>
      </c>
      <c r="F2852" s="134" t="n">
        <v>45747</v>
      </c>
      <c r="G2852" t="inlineStr">
        <is>
          <t>488-2025-03-31</t>
        </is>
      </c>
      <c r="H2852" t="inlineStr"/>
      <c r="I2852" t="inlineStr">
        <is>
          <t>Oportunidad en el cierre de actividades de los planes de mejora</t>
        </is>
      </c>
      <c r="J2852" t="inlineStr">
        <is>
          <t>-</t>
        </is>
      </c>
    </row>
    <row r="2853">
      <c r="A2853" t="n">
        <v>488</v>
      </c>
      <c r="B2853" t="inlineStr">
        <is>
          <t>Oportunidad en el cierre de actividades de los planes de mejora</t>
        </is>
      </c>
      <c r="C2853" t="inlineStr">
        <is>
          <t>Gestión de calidad</t>
        </is>
      </c>
      <c r="D2853" t="inlineStr">
        <is>
          <t>Mensual</t>
        </is>
      </c>
      <c r="E2853" t="inlineStr">
        <is>
          <t>Positivo</t>
        </is>
      </c>
      <c r="F2853" s="134" t="n">
        <v>45716</v>
      </c>
      <c r="G2853" t="inlineStr">
        <is>
          <t>488-2025-02-28</t>
        </is>
      </c>
      <c r="H2853" t="inlineStr"/>
      <c r="I2853" t="inlineStr">
        <is>
          <t>Oportunidad en el cierre de actividades de los planes de mejora</t>
        </is>
      </c>
      <c r="J2853" t="n">
        <v>77.20588235294117</v>
      </c>
    </row>
    <row r="2854">
      <c r="A2854" t="n">
        <v>488</v>
      </c>
      <c r="B2854" t="inlineStr">
        <is>
          <t>Oportunidad en el cierre de actividades de los planes de mejora</t>
        </is>
      </c>
      <c r="C2854" t="inlineStr">
        <is>
          <t>Gestión de calidad</t>
        </is>
      </c>
      <c r="D2854" t="inlineStr">
        <is>
          <t>Mensual</t>
        </is>
      </c>
      <c r="E2854" t="inlineStr">
        <is>
          <t>Positivo</t>
        </is>
      </c>
      <c r="F2854" s="134" t="n">
        <v>45688</v>
      </c>
      <c r="G2854" t="inlineStr">
        <is>
          <t>488-2025-01-31</t>
        </is>
      </c>
      <c r="H2854" t="inlineStr"/>
      <c r="I2854" t="inlineStr">
        <is>
          <t>Oportunidad en el cierre de actividades de los planes de mejora</t>
        </is>
      </c>
      <c r="J2854" t="n">
        <v>78.04878048780488</v>
      </c>
    </row>
    <row r="2855">
      <c r="A2855" t="n">
        <v>509</v>
      </c>
      <c r="B2855" t="inlineStr">
        <is>
          <t>Cumplimiento a cronograma de proyectos 2025</t>
        </is>
      </c>
      <c r="C2855" t="inlineStr">
        <is>
          <t>Gestión de Proyectos</t>
        </is>
      </c>
      <c r="D2855" t="inlineStr">
        <is>
          <t>Mensual</t>
        </is>
      </c>
      <c r="E2855" t="inlineStr">
        <is>
          <t>Positivo</t>
        </is>
      </c>
      <c r="F2855" s="134" t="n">
        <v>46022</v>
      </c>
      <c r="G2855" t="inlineStr">
        <is>
          <t>509-2025-12-31</t>
        </is>
      </c>
      <c r="H2855" t="inlineStr"/>
      <c r="I2855" t="inlineStr">
        <is>
          <t>Cumplimiento a cronograma de proyectos 2025</t>
        </is>
      </c>
      <c r="J2855" t="n">
        <v>97.33</v>
      </c>
    </row>
    <row r="2856">
      <c r="A2856" t="n">
        <v>509</v>
      </c>
      <c r="B2856" t="inlineStr">
        <is>
          <t>Cumplimiento a cronograma de proyectos 2025</t>
        </is>
      </c>
      <c r="C2856" t="inlineStr">
        <is>
          <t>Gestión de Proyectos</t>
        </is>
      </c>
      <c r="D2856" t="inlineStr">
        <is>
          <t>Mensual</t>
        </is>
      </c>
      <c r="E2856" t="inlineStr">
        <is>
          <t>Positivo</t>
        </is>
      </c>
      <c r="F2856" s="134" t="n">
        <v>45991</v>
      </c>
      <c r="G2856" t="inlineStr">
        <is>
          <t>509-2025-11-30</t>
        </is>
      </c>
      <c r="H2856" t="inlineStr"/>
      <c r="I2856" t="inlineStr">
        <is>
          <t>Cumplimiento a cronograma de proyectos 2025</t>
        </is>
      </c>
      <c r="J2856" t="n">
        <v>96.98999999999999</v>
      </c>
    </row>
    <row r="2857">
      <c r="A2857" t="n">
        <v>509</v>
      </c>
      <c r="B2857" t="inlineStr">
        <is>
          <t>Cumplimiento a cronograma de proyectos 2025</t>
        </is>
      </c>
      <c r="C2857" t="inlineStr">
        <is>
          <t>Gestión de Proyectos</t>
        </is>
      </c>
      <c r="D2857" t="inlineStr">
        <is>
          <t>Mensual</t>
        </is>
      </c>
      <c r="E2857" t="inlineStr">
        <is>
          <t>Positivo</t>
        </is>
      </c>
      <c r="F2857" s="134" t="n">
        <v>45930</v>
      </c>
      <c r="G2857" t="inlineStr">
        <is>
          <t>509-2025-09-30</t>
        </is>
      </c>
      <c r="H2857" t="inlineStr"/>
      <c r="I2857" t="inlineStr">
        <is>
          <t>Cumplimiento a cronograma de proyectos 2025</t>
        </is>
      </c>
      <c r="J2857" t="n">
        <v>96.67</v>
      </c>
    </row>
    <row r="2858">
      <c r="A2858" t="n">
        <v>509</v>
      </c>
      <c r="B2858" t="inlineStr">
        <is>
          <t>Cumplimiento a cronograma de proyectos 2025</t>
        </is>
      </c>
      <c r="C2858" t="inlineStr">
        <is>
          <t>Gestión de Proyectos</t>
        </is>
      </c>
      <c r="D2858" t="inlineStr">
        <is>
          <t>Mensual</t>
        </is>
      </c>
      <c r="E2858" t="inlineStr">
        <is>
          <t>Positivo</t>
        </is>
      </c>
      <c r="F2858" s="134" t="n">
        <v>45900</v>
      </c>
      <c r="G2858" t="inlineStr">
        <is>
          <t>509-2025-08-31</t>
        </is>
      </c>
      <c r="H2858" t="inlineStr"/>
      <c r="I2858" t="inlineStr">
        <is>
          <t>Cumplimiento a cronograma de proyectos 2025</t>
        </is>
      </c>
      <c r="J2858" t="n">
        <v>91.52</v>
      </c>
    </row>
    <row r="2859">
      <c r="A2859" t="n">
        <v>509</v>
      </c>
      <c r="B2859" t="inlineStr">
        <is>
          <t>Cumplimiento a cronograma de proyectos 2025</t>
        </is>
      </c>
      <c r="C2859" t="inlineStr">
        <is>
          <t>Gestión de Proyectos</t>
        </is>
      </c>
      <c r="D2859" t="inlineStr">
        <is>
          <t>Mensual</t>
        </is>
      </c>
      <c r="E2859" t="inlineStr">
        <is>
          <t>Positivo</t>
        </is>
      </c>
      <c r="F2859" s="134" t="n">
        <v>45869</v>
      </c>
      <c r="G2859" t="inlineStr">
        <is>
          <t>509-2025-07-31</t>
        </is>
      </c>
      <c r="H2859" t="inlineStr"/>
      <c r="I2859" t="inlineStr">
        <is>
          <t>Cumplimiento a cronograma de proyectos 2025</t>
        </is>
      </c>
      <c r="J2859" t="n">
        <v>96.04000000000001</v>
      </c>
    </row>
    <row r="2860">
      <c r="A2860" t="n">
        <v>509</v>
      </c>
      <c r="B2860" t="inlineStr">
        <is>
          <t>Cumplimiento a cronograma de proyectos 2025</t>
        </is>
      </c>
      <c r="C2860" t="inlineStr">
        <is>
          <t>Gestión de Proyectos</t>
        </is>
      </c>
      <c r="D2860" t="inlineStr">
        <is>
          <t>Mensual</t>
        </is>
      </c>
      <c r="E2860" t="inlineStr">
        <is>
          <t>Positivo</t>
        </is>
      </c>
      <c r="F2860" s="134" t="n">
        <v>45838</v>
      </c>
      <c r="G2860" t="inlineStr">
        <is>
          <t>509-2025-06-30</t>
        </is>
      </c>
      <c r="H2860" t="inlineStr"/>
      <c r="I2860" t="inlineStr">
        <is>
          <t>Cumplimiento a cronograma de proyectos 2025</t>
        </is>
      </c>
      <c r="J2860" t="n">
        <v>100.59</v>
      </c>
    </row>
    <row r="2861">
      <c r="A2861" t="n">
        <v>509</v>
      </c>
      <c r="B2861" t="inlineStr">
        <is>
          <t>Cumplimiento a cronograma de proyectos 2025</t>
        </is>
      </c>
      <c r="C2861" t="inlineStr">
        <is>
          <t>Gestión de Proyectos</t>
        </is>
      </c>
      <c r="D2861" t="inlineStr">
        <is>
          <t>Mensual</t>
        </is>
      </c>
      <c r="E2861" t="inlineStr">
        <is>
          <t>Positivo</t>
        </is>
      </c>
      <c r="F2861" s="134" t="n">
        <v>45688</v>
      </c>
      <c r="G2861" t="inlineStr">
        <is>
          <t>509-2025-01-31</t>
        </is>
      </c>
      <c r="H2861" t="inlineStr"/>
      <c r="I2861" t="inlineStr">
        <is>
          <t>Cumplimiento a cronograma de proyectos 2025</t>
        </is>
      </c>
      <c r="J2861" t="n">
        <v>99.45</v>
      </c>
    </row>
    <row r="2862">
      <c r="A2862" t="n">
        <v>203</v>
      </c>
      <c r="B2862" t="inlineStr">
        <is>
          <t>Cumplimiento de Ingresos</t>
        </is>
      </c>
      <c r="C2862" t="inlineStr">
        <is>
          <t>Planeación Financiera</t>
        </is>
      </c>
      <c r="D2862" t="inlineStr">
        <is>
          <t>Semestral</t>
        </is>
      </c>
      <c r="E2862" t="inlineStr">
        <is>
          <t>Positivo</t>
        </is>
      </c>
      <c r="F2862" s="134" t="n">
        <v>46022</v>
      </c>
      <c r="G2862" t="inlineStr">
        <is>
          <t>203-2025-12-31</t>
        </is>
      </c>
      <c r="H2862" t="inlineStr"/>
      <c r="I2862" t="inlineStr">
        <is>
          <t>Cumplimiento de Ingresos</t>
        </is>
      </c>
      <c r="J2862" t="n">
        <v>111.33</v>
      </c>
    </row>
    <row r="2863">
      <c r="A2863" t="n">
        <v>203</v>
      </c>
      <c r="B2863" t="inlineStr">
        <is>
          <t>Cumplimiento de Ingresos</t>
        </is>
      </c>
      <c r="C2863" t="inlineStr">
        <is>
          <t>Planeación Financiera</t>
        </is>
      </c>
      <c r="D2863" t="inlineStr">
        <is>
          <t>Semestral</t>
        </is>
      </c>
      <c r="E2863" t="inlineStr">
        <is>
          <t>Positivo</t>
        </is>
      </c>
      <c r="F2863" s="134" t="n">
        <v>45838</v>
      </c>
      <c r="G2863" t="inlineStr">
        <is>
          <t>203-2025-06-30</t>
        </is>
      </c>
      <c r="H2863" t="inlineStr"/>
      <c r="I2863" t="inlineStr">
        <is>
          <t>Cumplimiento de Ingresos</t>
        </is>
      </c>
      <c r="J2863" t="n">
        <v>111.77</v>
      </c>
    </row>
    <row r="2864">
      <c r="A2864" t="n">
        <v>215</v>
      </c>
      <c r="B2864" t="inlineStr">
        <is>
          <t>Disminución de la Generación de Residuos per Cápita</t>
        </is>
      </c>
      <c r="C2864" t="inlineStr">
        <is>
          <t>GESTIÓN AMBIENTAL</t>
        </is>
      </c>
      <c r="D2864" t="inlineStr">
        <is>
          <t>Semestral</t>
        </is>
      </c>
      <c r="E2864" t="inlineStr">
        <is>
          <t>Positivo</t>
        </is>
      </c>
      <c r="F2864" s="134" t="n">
        <v>46022</v>
      </c>
      <c r="G2864" t="inlineStr">
        <is>
          <t>215-2025-12-31</t>
        </is>
      </c>
      <c r="H2864" t="inlineStr"/>
      <c r="I2864" t="inlineStr">
        <is>
          <t>Disminución de la Generación de Residuos per Cápita</t>
        </is>
      </c>
      <c r="J2864" t="n">
        <v>-6.43</v>
      </c>
    </row>
    <row r="2865">
      <c r="A2865" t="n">
        <v>215</v>
      </c>
      <c r="B2865" t="inlineStr">
        <is>
          <t>Disminución de la Generación de Residuos per Cápita</t>
        </is>
      </c>
      <c r="C2865" t="inlineStr">
        <is>
          <t>GESTIÓN AMBIENTAL</t>
        </is>
      </c>
      <c r="D2865" t="inlineStr">
        <is>
          <t>Semestral</t>
        </is>
      </c>
      <c r="E2865" t="inlineStr">
        <is>
          <t>Positivo</t>
        </is>
      </c>
      <c r="F2865" s="134" t="n">
        <v>45838</v>
      </c>
      <c r="G2865" t="inlineStr">
        <is>
          <t>215-2025-06-30</t>
        </is>
      </c>
      <c r="H2865" t="inlineStr"/>
      <c r="I2865" t="inlineStr">
        <is>
          <t>Disminución de la Generación de Residuos per Cápita</t>
        </is>
      </c>
      <c r="J2865" t="n">
        <v>-114.55</v>
      </c>
    </row>
    <row r="2866">
      <c r="A2866" t="n">
        <v>219</v>
      </c>
      <c r="B2866" t="inlineStr">
        <is>
          <t>Disminución del Consumo de Energía Eléctrica per Cápita</t>
        </is>
      </c>
      <c r="C2866" t="inlineStr">
        <is>
          <t>GESTIÓN AMBIENTAL</t>
        </is>
      </c>
      <c r="D2866" t="inlineStr">
        <is>
          <t>Semestral</t>
        </is>
      </c>
      <c r="E2866" t="inlineStr">
        <is>
          <t>Positivo</t>
        </is>
      </c>
      <c r="F2866" s="134" t="n">
        <v>46022</v>
      </c>
      <c r="G2866" t="inlineStr">
        <is>
          <t>219-2025-12-31</t>
        </is>
      </c>
      <c r="H2866" t="inlineStr"/>
      <c r="I2866" t="inlineStr">
        <is>
          <t>Disminución del Consumo de Energía Eléctrica per Cápita</t>
        </is>
      </c>
      <c r="J2866" t="n">
        <v>-18.28</v>
      </c>
    </row>
    <row r="2867">
      <c r="A2867" t="n">
        <v>219</v>
      </c>
      <c r="B2867" t="inlineStr">
        <is>
          <t>Disminución del Consumo de Energía Eléctrica per Cápita</t>
        </is>
      </c>
      <c r="C2867" t="inlineStr">
        <is>
          <t>GESTIÓN AMBIENTAL</t>
        </is>
      </c>
      <c r="D2867" t="inlineStr">
        <is>
          <t>Semestral</t>
        </is>
      </c>
      <c r="E2867" t="inlineStr">
        <is>
          <t>Positivo</t>
        </is>
      </c>
      <c r="F2867" s="134" t="n">
        <v>45838</v>
      </c>
      <c r="G2867" t="inlineStr">
        <is>
          <t>219-2025-06-30</t>
        </is>
      </c>
      <c r="H2867" t="inlineStr"/>
      <c r="I2867" t="inlineStr">
        <is>
          <t>Disminución del Consumo de Energía Eléctrica per Cápita</t>
        </is>
      </c>
      <c r="J2867" t="n">
        <v>18.43</v>
      </c>
    </row>
    <row r="2868">
      <c r="A2868" t="n">
        <v>220</v>
      </c>
      <c r="B2868" t="inlineStr">
        <is>
          <t>Disminución del Consumo de Agua per Cápita</t>
        </is>
      </c>
      <c r="C2868" t="inlineStr">
        <is>
          <t>GESTIÓN AMBIENTAL</t>
        </is>
      </c>
      <c r="D2868" t="inlineStr">
        <is>
          <t>Semestral</t>
        </is>
      </c>
      <c r="E2868" t="inlineStr">
        <is>
          <t>Positivo</t>
        </is>
      </c>
      <c r="F2868" s="134" t="n">
        <v>46022</v>
      </c>
      <c r="G2868" t="inlineStr">
        <is>
          <t>220-2025-12-31</t>
        </is>
      </c>
      <c r="H2868" t="inlineStr"/>
      <c r="I2868" t="inlineStr">
        <is>
          <t>Disminución del Consumo de Agua per Cápita</t>
        </is>
      </c>
      <c r="J2868" t="n">
        <v>-10.18</v>
      </c>
    </row>
    <row r="2869">
      <c r="A2869" t="n">
        <v>220</v>
      </c>
      <c r="B2869" t="inlineStr">
        <is>
          <t>Disminución del Consumo de Agua per Cápita</t>
        </is>
      </c>
      <c r="C2869" t="inlineStr">
        <is>
          <t>GESTIÓN AMBIENTAL</t>
        </is>
      </c>
      <c r="D2869" t="inlineStr">
        <is>
          <t>Semestral</t>
        </is>
      </c>
      <c r="E2869" t="inlineStr">
        <is>
          <t>Positivo</t>
        </is>
      </c>
      <c r="F2869" s="134" t="n">
        <v>45838</v>
      </c>
      <c r="G2869" t="inlineStr">
        <is>
          <t>220-2025-06-30</t>
        </is>
      </c>
      <c r="H2869" t="inlineStr"/>
      <c r="I2869" t="inlineStr">
        <is>
          <t>Disminución del Consumo de Agua per Cápita</t>
        </is>
      </c>
      <c r="J2869" t="n">
        <v>33.98</v>
      </c>
    </row>
    <row r="2870">
      <c r="A2870" t="n">
        <v>274</v>
      </c>
      <c r="B2870" t="inlineStr">
        <is>
          <t>Cumplimiento total estudiantes antiguos</t>
        </is>
      </c>
      <c r="C2870" t="inlineStr">
        <is>
          <t>Rematrícula</t>
        </is>
      </c>
      <c r="D2870" t="inlineStr">
        <is>
          <t>Semestral</t>
        </is>
      </c>
      <c r="E2870" t="inlineStr">
        <is>
          <t>Positivo</t>
        </is>
      </c>
      <c r="F2870" s="134" t="n">
        <v>46022</v>
      </c>
      <c r="G2870" t="inlineStr">
        <is>
          <t>274-2025-12-31</t>
        </is>
      </c>
      <c r="H2870" t="inlineStr"/>
      <c r="I2870" t="inlineStr">
        <is>
          <t>Cumplimiento total estudiantes antiguos</t>
        </is>
      </c>
      <c r="J2870" t="n">
        <v>102.03</v>
      </c>
    </row>
    <row r="2871">
      <c r="A2871" t="n">
        <v>274</v>
      </c>
      <c r="B2871" t="inlineStr">
        <is>
          <t>Cumplimiento total estudiantes antiguos</t>
        </is>
      </c>
      <c r="C2871" t="inlineStr">
        <is>
          <t>Rematrícula</t>
        </is>
      </c>
      <c r="D2871" t="inlineStr">
        <is>
          <t>Semestral</t>
        </is>
      </c>
      <c r="E2871" t="inlineStr">
        <is>
          <t>Positivo</t>
        </is>
      </c>
      <c r="F2871" s="134" t="n">
        <v>45838</v>
      </c>
      <c r="G2871" t="inlineStr">
        <is>
          <t>274-2025-06-30</t>
        </is>
      </c>
      <c r="H2871" t="inlineStr"/>
      <c r="I2871" t="inlineStr">
        <is>
          <t>Cumplimiento total estudiantes antiguos</t>
        </is>
      </c>
      <c r="J2871" t="n">
        <v>105.8</v>
      </c>
    </row>
    <row r="2872">
      <c r="A2872" t="n">
        <v>275</v>
      </c>
      <c r="B2872" t="inlineStr">
        <is>
          <t>Satisfacción Institucional por grupo de interes</t>
        </is>
      </c>
      <c r="C2872" t="inlineStr">
        <is>
          <t>EXPERIENCIA INSTITUCIONAL</t>
        </is>
      </c>
      <c r="D2872" t="inlineStr">
        <is>
          <t>Semestral</t>
        </is>
      </c>
      <c r="E2872" t="inlineStr">
        <is>
          <t>Positivo</t>
        </is>
      </c>
      <c r="F2872" s="134" t="n">
        <v>46022</v>
      </c>
      <c r="G2872" t="inlineStr">
        <is>
          <t>275-2025-12-31</t>
        </is>
      </c>
      <c r="H2872" t="inlineStr"/>
      <c r="I2872" t="inlineStr">
        <is>
          <t>Satisfacción Institucional por grupo de interes</t>
        </is>
      </c>
      <c r="J2872" t="n">
        <v>91.67</v>
      </c>
    </row>
    <row r="2873">
      <c r="A2873" t="n">
        <v>275</v>
      </c>
      <c r="B2873" t="inlineStr">
        <is>
          <t>Satisfacción Institucional por grupo de interes</t>
        </is>
      </c>
      <c r="C2873" t="inlineStr">
        <is>
          <t>EXPERIENCIA INSTITUCIONAL</t>
        </is>
      </c>
      <c r="D2873" t="inlineStr">
        <is>
          <t>Semestral</t>
        </is>
      </c>
      <c r="E2873" t="inlineStr">
        <is>
          <t>Positivo</t>
        </is>
      </c>
      <c r="F2873" s="134" t="n">
        <v>45838</v>
      </c>
      <c r="G2873" t="inlineStr">
        <is>
          <t>275-2025-06-30</t>
        </is>
      </c>
      <c r="H2873" t="inlineStr"/>
      <c r="I2873" t="inlineStr">
        <is>
          <t>Satisfacción Institucional por grupo de interes</t>
        </is>
      </c>
      <c r="J2873" t="n">
        <v>90</v>
      </c>
    </row>
    <row r="2874">
      <c r="A2874" t="n">
        <v>278</v>
      </c>
      <c r="B2874" t="inlineStr">
        <is>
          <t>Docentes contratados - Metrica</t>
        </is>
      </c>
      <c r="C2874" t="inlineStr">
        <is>
          <t>Gestión Docente</t>
        </is>
      </c>
      <c r="D2874" t="inlineStr">
        <is>
          <t>Semestral</t>
        </is>
      </c>
      <c r="E2874" t="inlineStr">
        <is>
          <t>Positivo</t>
        </is>
      </c>
      <c r="F2874" s="134" t="n">
        <v>46022</v>
      </c>
      <c r="G2874" t="inlineStr">
        <is>
          <t>278-2025-12-31</t>
        </is>
      </c>
      <c r="H2874" t="inlineStr"/>
      <c r="I2874" t="inlineStr">
        <is>
          <t>Docentes contratados - Metrica</t>
        </is>
      </c>
      <c r="J2874" t="n">
        <v>1071</v>
      </c>
    </row>
    <row r="2875">
      <c r="A2875" t="n">
        <v>278</v>
      </c>
      <c r="B2875" t="inlineStr">
        <is>
          <t>Docentes contratados - Metrica</t>
        </is>
      </c>
      <c r="C2875" t="inlineStr">
        <is>
          <t>Gestión Docente</t>
        </is>
      </c>
      <c r="D2875" t="inlineStr">
        <is>
          <t>Semestral</t>
        </is>
      </c>
      <c r="E2875" t="inlineStr">
        <is>
          <t>Positivo</t>
        </is>
      </c>
      <c r="F2875" s="134" t="n">
        <v>45838</v>
      </c>
      <c r="G2875" t="inlineStr">
        <is>
          <t>278-2025-06-30</t>
        </is>
      </c>
      <c r="H2875" t="inlineStr"/>
      <c r="I2875" t="inlineStr">
        <is>
          <t>Docentes contratados - Metrica</t>
        </is>
      </c>
      <c r="J2875" t="n">
        <v>1099</v>
      </c>
    </row>
    <row r="2876">
      <c r="A2876" t="n">
        <v>286</v>
      </c>
      <c r="B2876" t="inlineStr">
        <is>
          <t>Total docentes por nivel de estudios - Metrica</t>
        </is>
      </c>
      <c r="C2876" t="inlineStr">
        <is>
          <t>Gestión Docente</t>
        </is>
      </c>
      <c r="D2876" t="inlineStr">
        <is>
          <t>Semestral</t>
        </is>
      </c>
      <c r="E2876" t="inlineStr">
        <is>
          <t>Positivo</t>
        </is>
      </c>
      <c r="F2876" s="134" t="n">
        <v>46022</v>
      </c>
      <c r="G2876" t="inlineStr">
        <is>
          <t>286-2025-12-31</t>
        </is>
      </c>
      <c r="H2876" t="inlineStr"/>
      <c r="I2876" t="inlineStr">
        <is>
          <t>Total docentes por nivel de estudios - Metrica</t>
        </is>
      </c>
      <c r="J2876" t="n">
        <v>1071</v>
      </c>
    </row>
    <row r="2877">
      <c r="A2877" t="n">
        <v>286</v>
      </c>
      <c r="B2877" t="inlineStr">
        <is>
          <t>Total docentes por nivel de estudios - Metrica</t>
        </is>
      </c>
      <c r="C2877" t="inlineStr">
        <is>
          <t>Gestión Docente</t>
        </is>
      </c>
      <c r="D2877" t="inlineStr">
        <is>
          <t>Semestral</t>
        </is>
      </c>
      <c r="E2877" t="inlineStr">
        <is>
          <t>Positivo</t>
        </is>
      </c>
      <c r="F2877" s="134" t="n">
        <v>45838</v>
      </c>
      <c r="G2877" t="inlineStr">
        <is>
          <t>286-2025-06-30</t>
        </is>
      </c>
      <c r="H2877" t="inlineStr"/>
      <c r="I2877" t="inlineStr">
        <is>
          <t>Total docentes por nivel de estudios - Metrica</t>
        </is>
      </c>
      <c r="J2877" t="n">
        <v>1099</v>
      </c>
    </row>
    <row r="2878">
      <c r="A2878" t="n">
        <v>292</v>
      </c>
      <c r="B2878" t="inlineStr">
        <is>
          <t>Participación en Actividades deportivas</t>
        </is>
      </c>
      <c r="C2878" t="inlineStr">
        <is>
          <t>Cultura y Deporte</t>
        </is>
      </c>
      <c r="D2878" t="inlineStr">
        <is>
          <t>Semestral</t>
        </is>
      </c>
      <c r="E2878" t="inlineStr">
        <is>
          <t>Positivo</t>
        </is>
      </c>
      <c r="F2878" s="134" t="n">
        <v>46022</v>
      </c>
      <c r="G2878" t="inlineStr">
        <is>
          <t>292-2025-12-31</t>
        </is>
      </c>
      <c r="H2878" t="inlineStr"/>
      <c r="I2878" t="inlineStr">
        <is>
          <t>Participación en Actividades deportivas</t>
        </is>
      </c>
      <c r="J2878" t="n">
        <v>11.21</v>
      </c>
    </row>
    <row r="2879">
      <c r="A2879" t="n">
        <v>292</v>
      </c>
      <c r="B2879" t="inlineStr">
        <is>
          <t>Participación en Actividades deportivas</t>
        </is>
      </c>
      <c r="C2879" t="inlineStr">
        <is>
          <t>Cultura y Deporte</t>
        </is>
      </c>
      <c r="D2879" t="inlineStr">
        <is>
          <t>Semestral</t>
        </is>
      </c>
      <c r="E2879" t="inlineStr">
        <is>
          <t>Positivo</t>
        </is>
      </c>
      <c r="F2879" s="134" t="n">
        <v>45838</v>
      </c>
      <c r="G2879" t="inlineStr">
        <is>
          <t>292-2025-06-30</t>
        </is>
      </c>
      <c r="H2879" t="inlineStr"/>
      <c r="I2879" t="inlineStr">
        <is>
          <t>Participación en Actividades deportivas</t>
        </is>
      </c>
      <c r="J2879" t="n">
        <v>9.789999999999999</v>
      </c>
    </row>
    <row r="2880">
      <c r="A2880" t="n">
        <v>294</v>
      </c>
      <c r="B2880" t="inlineStr">
        <is>
          <t>Participación en actividades culturales</t>
        </is>
      </c>
      <c r="C2880" t="inlineStr">
        <is>
          <t>Cultura y Deporte</t>
        </is>
      </c>
      <c r="D2880" t="inlineStr">
        <is>
          <t>Semestral</t>
        </is>
      </c>
      <c r="E2880" t="inlineStr">
        <is>
          <t>Positivo</t>
        </is>
      </c>
      <c r="F2880" s="134" t="n">
        <v>46022</v>
      </c>
      <c r="G2880" t="inlineStr">
        <is>
          <t>294-2025-12-31</t>
        </is>
      </c>
      <c r="H2880" t="inlineStr"/>
      <c r="I2880" t="inlineStr">
        <is>
          <t>Participación en actividades culturales</t>
        </is>
      </c>
      <c r="J2880" t="n">
        <v>54.02</v>
      </c>
    </row>
    <row r="2881">
      <c r="A2881" t="n">
        <v>294</v>
      </c>
      <c r="B2881" t="inlineStr">
        <is>
          <t>Participación en actividades culturales</t>
        </is>
      </c>
      <c r="C2881" t="inlineStr">
        <is>
          <t>Cultura y Deporte</t>
        </is>
      </c>
      <c r="D2881" t="inlineStr">
        <is>
          <t>Semestral</t>
        </is>
      </c>
      <c r="E2881" t="inlineStr">
        <is>
          <t>Positivo</t>
        </is>
      </c>
      <c r="F2881" s="134" t="n">
        <v>45838</v>
      </c>
      <c r="G2881" t="inlineStr">
        <is>
          <t>294-2025-06-30</t>
        </is>
      </c>
      <c r="H2881" t="inlineStr"/>
      <c r="I2881" t="inlineStr">
        <is>
          <t>Participación en actividades culturales</t>
        </is>
      </c>
      <c r="J2881" t="n">
        <v>-9.19</v>
      </c>
    </row>
    <row r="2882">
      <c r="A2882" t="n">
        <v>302</v>
      </c>
      <c r="B2882" t="inlineStr">
        <is>
          <t>N de solicitudes radicadas - (Metrica)</t>
        </is>
      </c>
      <c r="C2882" t="inlineStr">
        <is>
          <t>Centro de Medios Audiovisuales</t>
        </is>
      </c>
      <c r="D2882" t="inlineStr">
        <is>
          <t>Semestral</t>
        </is>
      </c>
      <c r="E2882" t="inlineStr">
        <is>
          <t>Positivo</t>
        </is>
      </c>
      <c r="F2882" s="134" t="n">
        <v>46022</v>
      </c>
      <c r="G2882" t="inlineStr">
        <is>
          <t>302-2025-12-31</t>
        </is>
      </c>
      <c r="H2882" t="inlineStr"/>
      <c r="I2882" t="inlineStr">
        <is>
          <t>N de solicitudes radicadas - (Metrica)</t>
        </is>
      </c>
      <c r="J2882" t="n">
        <v>31371</v>
      </c>
    </row>
    <row r="2883">
      <c r="A2883" t="n">
        <v>302</v>
      </c>
      <c r="B2883" t="inlineStr">
        <is>
          <t>N de solicitudes radicadas - (Metrica)</t>
        </is>
      </c>
      <c r="C2883" t="inlineStr">
        <is>
          <t>Centro de Medios Audiovisuales</t>
        </is>
      </c>
      <c r="D2883" t="inlineStr">
        <is>
          <t>Semestral</t>
        </is>
      </c>
      <c r="E2883" t="inlineStr">
        <is>
          <t>Positivo</t>
        </is>
      </c>
      <c r="F2883" s="134" t="n">
        <v>45838</v>
      </c>
      <c r="G2883" t="inlineStr">
        <is>
          <t>302-2025-06-30</t>
        </is>
      </c>
      <c r="H2883" t="inlineStr"/>
      <c r="I2883" t="inlineStr">
        <is>
          <t>N de solicitudes radicadas - (Metrica)</t>
        </is>
      </c>
      <c r="J2883" t="n">
        <v>21712</v>
      </c>
    </row>
    <row r="2884">
      <c r="A2884" t="n">
        <v>303</v>
      </c>
      <c r="B2884" t="inlineStr">
        <is>
          <t>Cumplimiento del cronograma de actividades de salud</t>
        </is>
      </c>
      <c r="C2884" t="inlineStr">
        <is>
          <t>Servicio de Salud</t>
        </is>
      </c>
      <c r="D2884" t="inlineStr">
        <is>
          <t>Semestral</t>
        </is>
      </c>
      <c r="E2884" t="inlineStr">
        <is>
          <t>Positivo</t>
        </is>
      </c>
      <c r="F2884" s="134" t="n">
        <v>46022</v>
      </c>
      <c r="G2884" t="inlineStr">
        <is>
          <t>303-2025-12-31</t>
        </is>
      </c>
      <c r="H2884" t="inlineStr"/>
      <c r="I2884" t="inlineStr">
        <is>
          <t>Cumplimiento del cronograma de actividades de salud</t>
        </is>
      </c>
      <c r="J2884" t="n">
        <v>100</v>
      </c>
    </row>
    <row r="2885">
      <c r="A2885" t="n">
        <v>303</v>
      </c>
      <c r="B2885" t="inlineStr">
        <is>
          <t>Cumplimiento del cronograma de actividades de salud</t>
        </is>
      </c>
      <c r="C2885" t="inlineStr">
        <is>
          <t>Servicio de Salud</t>
        </is>
      </c>
      <c r="D2885" t="inlineStr">
        <is>
          <t>Semestral</t>
        </is>
      </c>
      <c r="E2885" t="inlineStr">
        <is>
          <t>Positivo</t>
        </is>
      </c>
      <c r="F2885" s="134" t="n">
        <v>45838</v>
      </c>
      <c r="G2885" t="inlineStr">
        <is>
          <t>303-2025-06-30</t>
        </is>
      </c>
      <c r="H2885" t="inlineStr"/>
      <c r="I2885" t="inlineStr">
        <is>
          <t>Cumplimiento del cronograma de actividades de salud</t>
        </is>
      </c>
      <c r="J2885" t="n">
        <v>90.31999999999999</v>
      </c>
    </row>
    <row r="2886">
      <c r="A2886" t="n">
        <v>362</v>
      </c>
      <c r="B2886" t="inlineStr">
        <is>
          <t>Aseguramiento de matricula académica presencial</t>
        </is>
      </c>
      <c r="C2886" t="inlineStr">
        <is>
          <t>Operaciones Académicas</t>
        </is>
      </c>
      <c r="D2886" t="inlineStr">
        <is>
          <t>Semestral</t>
        </is>
      </c>
      <c r="E2886" t="inlineStr">
        <is>
          <t>Positivo</t>
        </is>
      </c>
      <c r="F2886" s="134" t="n">
        <v>46022</v>
      </c>
      <c r="G2886" t="inlineStr">
        <is>
          <t>362-2025-12-31</t>
        </is>
      </c>
      <c r="H2886" t="inlineStr"/>
      <c r="I2886" t="inlineStr">
        <is>
          <t>Aseguramiento de matricula académica presencial</t>
        </is>
      </c>
      <c r="J2886" t="n">
        <v>99.7</v>
      </c>
    </row>
    <row r="2887">
      <c r="A2887" t="n">
        <v>362</v>
      </c>
      <c r="B2887" t="inlineStr">
        <is>
          <t>Aseguramiento de matricula académica presencial</t>
        </is>
      </c>
      <c r="C2887" t="inlineStr">
        <is>
          <t>Operaciones Académicas</t>
        </is>
      </c>
      <c r="D2887" t="inlineStr">
        <is>
          <t>Semestral</t>
        </is>
      </c>
      <c r="E2887" t="inlineStr">
        <is>
          <t>Positivo</t>
        </is>
      </c>
      <c r="F2887" s="134" t="n">
        <v>45838</v>
      </c>
      <c r="G2887" t="inlineStr">
        <is>
          <t>362-2025-06-30</t>
        </is>
      </c>
      <c r="H2887" t="inlineStr"/>
      <c r="I2887" t="inlineStr">
        <is>
          <t>Aseguramiento de matricula académica presencial</t>
        </is>
      </c>
      <c r="J2887" t="n">
        <v>99.63</v>
      </c>
    </row>
    <row r="2888">
      <c r="A2888" t="n">
        <v>369</v>
      </c>
      <c r="B2888" t="inlineStr">
        <is>
          <t>Participación de POLI- voluntariados (Estudiantes- Colaboradores)</t>
        </is>
      </c>
      <c r="C2888" t="inlineStr">
        <is>
          <t>Gestión de la Responsabilidad Social</t>
        </is>
      </c>
      <c r="D2888" t="inlineStr">
        <is>
          <t>Semestral</t>
        </is>
      </c>
      <c r="E2888" t="inlineStr">
        <is>
          <t>Positivo</t>
        </is>
      </c>
      <c r="F2888" s="134" t="n">
        <v>46022</v>
      </c>
      <c r="G2888" t="inlineStr">
        <is>
          <t>369-2025-12-31</t>
        </is>
      </c>
      <c r="H2888" t="inlineStr"/>
      <c r="I2888" t="inlineStr">
        <is>
          <t>Participación de POLI- voluntariados (Estudiantes- Colaboradores)</t>
        </is>
      </c>
      <c r="J2888" t="n">
        <v>108.26</v>
      </c>
    </row>
    <row r="2889">
      <c r="A2889" t="n">
        <v>369</v>
      </c>
      <c r="B2889" t="inlineStr">
        <is>
          <t>Participación de POLI- voluntariados (Estudiantes- Colaboradores)</t>
        </is>
      </c>
      <c r="C2889" t="inlineStr">
        <is>
          <t>Gestión de la Responsabilidad Social</t>
        </is>
      </c>
      <c r="D2889" t="inlineStr">
        <is>
          <t>Semestral</t>
        </is>
      </c>
      <c r="E2889" t="inlineStr">
        <is>
          <t>Positivo</t>
        </is>
      </c>
      <c r="F2889" s="134" t="n">
        <v>45838</v>
      </c>
      <c r="G2889" t="inlineStr">
        <is>
          <t>369-2025-06-30</t>
        </is>
      </c>
      <c r="H2889" t="inlineStr"/>
      <c r="I2889" t="inlineStr">
        <is>
          <t>Participación de POLI- voluntariados (Estudiantes- Colaboradores)</t>
        </is>
      </c>
      <c r="J2889" t="n">
        <v>88.89</v>
      </c>
    </row>
    <row r="2890">
      <c r="A2890" t="n">
        <v>375</v>
      </c>
      <c r="B2890" t="inlineStr">
        <is>
          <t>Disponibilidad de catálogo de asignaturas pregrado y posgrado presencial</t>
        </is>
      </c>
      <c r="C2890" t="inlineStr">
        <is>
          <t>Operaciones Académicas</t>
        </is>
      </c>
      <c r="D2890" t="inlineStr">
        <is>
          <t>Semestral</t>
        </is>
      </c>
      <c r="E2890" t="inlineStr">
        <is>
          <t>Positivo</t>
        </is>
      </c>
      <c r="F2890" s="134" t="n">
        <v>46022</v>
      </c>
      <c r="G2890" t="inlineStr">
        <is>
          <t>375-2025-12-31</t>
        </is>
      </c>
      <c r="H2890" t="inlineStr"/>
      <c r="I2890" t="inlineStr">
        <is>
          <t>Disponibilidad de catálogo de asignaturas pregrado y posgrado presencial</t>
        </is>
      </c>
      <c r="J2890" t="n">
        <v>100</v>
      </c>
    </row>
    <row r="2891">
      <c r="A2891" t="n">
        <v>375</v>
      </c>
      <c r="B2891" t="inlineStr">
        <is>
          <t>Disponibilidad de catálogo de asignaturas pregrado y posgrado presencial</t>
        </is>
      </c>
      <c r="C2891" t="inlineStr">
        <is>
          <t>Operaciones Académicas</t>
        </is>
      </c>
      <c r="D2891" t="inlineStr">
        <is>
          <t>Semestral</t>
        </is>
      </c>
      <c r="E2891" t="inlineStr">
        <is>
          <t>Positivo</t>
        </is>
      </c>
      <c r="F2891" s="134" t="n">
        <v>45838</v>
      </c>
      <c r="G2891" t="inlineStr">
        <is>
          <t>375-2025-06-30</t>
        </is>
      </c>
      <c r="H2891" t="inlineStr"/>
      <c r="I2891" t="inlineStr">
        <is>
          <t>Disponibilidad de catálogo de asignaturas pregrado y posgrado presencial</t>
        </is>
      </c>
      <c r="J2891" t="n">
        <v>100</v>
      </c>
    </row>
    <row r="2892">
      <c r="A2892" t="n">
        <v>386</v>
      </c>
      <c r="B2892" t="inlineStr">
        <is>
          <t>Cumplimiento Meta comercial Educación para toda la vida por linea</t>
        </is>
      </c>
      <c r="C2892" t="inlineStr">
        <is>
          <t>Mercadeo y venta de educación para la vida</t>
        </is>
      </c>
      <c r="D2892" t="inlineStr">
        <is>
          <t>Semestral</t>
        </is>
      </c>
      <c r="E2892" t="inlineStr">
        <is>
          <t>Positivo</t>
        </is>
      </c>
      <c r="F2892" s="134" t="n">
        <v>46022</v>
      </c>
      <c r="G2892" t="inlineStr">
        <is>
          <t>386-2025-12-31</t>
        </is>
      </c>
      <c r="H2892" t="inlineStr"/>
      <c r="I2892" t="inlineStr">
        <is>
          <t>Cumplimiento Meta comercial Educación para toda la vida por linea</t>
        </is>
      </c>
      <c r="J2892" t="n">
        <v>106.54</v>
      </c>
    </row>
    <row r="2893">
      <c r="A2893" t="n">
        <v>386</v>
      </c>
      <c r="B2893" t="inlineStr">
        <is>
          <t>Cumplimiento Meta comercial Educación para toda la vida por linea</t>
        </is>
      </c>
      <c r="C2893" t="inlineStr">
        <is>
          <t>Mercadeo y venta de educación para la vida</t>
        </is>
      </c>
      <c r="D2893" t="inlineStr">
        <is>
          <t>Semestral</t>
        </is>
      </c>
      <c r="E2893" t="inlineStr">
        <is>
          <t>Positivo</t>
        </is>
      </c>
      <c r="F2893" s="134" t="n">
        <v>45838</v>
      </c>
      <c r="G2893" t="inlineStr">
        <is>
          <t>386-2025-06-30</t>
        </is>
      </c>
      <c r="H2893" t="inlineStr"/>
      <c r="I2893" t="inlineStr">
        <is>
          <t>Cumplimiento Meta comercial Educación para toda la vida por linea</t>
        </is>
      </c>
      <c r="J2893" t="n">
        <v>118.92</v>
      </c>
    </row>
    <row r="2894">
      <c r="A2894" t="n">
        <v>389</v>
      </c>
      <c r="B2894" t="inlineStr">
        <is>
          <t>Permanencia por escuela</t>
        </is>
      </c>
      <c r="C2894" t="inlineStr">
        <is>
          <t>Gestión de Unidades Académicas</t>
        </is>
      </c>
      <c r="D2894" t="inlineStr">
        <is>
          <t>Semestral</t>
        </is>
      </c>
      <c r="E2894" t="inlineStr">
        <is>
          <t>Positivo</t>
        </is>
      </c>
      <c r="F2894" s="134" t="n">
        <v>45838</v>
      </c>
      <c r="G2894" t="inlineStr">
        <is>
          <t>389-2025-06-30</t>
        </is>
      </c>
      <c r="H2894" t="inlineStr"/>
      <c r="I2894" t="inlineStr">
        <is>
          <t>Permanencia por escuela</t>
        </is>
      </c>
      <c r="J2894" t="n">
        <v>0</v>
      </c>
    </row>
    <row r="2895">
      <c r="A2895" t="n">
        <v>408</v>
      </c>
      <c r="B2895" t="inlineStr">
        <is>
          <t>Programas nuevos radicados por facultad</t>
        </is>
      </c>
      <c r="C2895" t="inlineStr">
        <is>
          <t>Creación, modificación y cierre de programas académicos</t>
        </is>
      </c>
      <c r="D2895" t="inlineStr">
        <is>
          <t>Semestral</t>
        </is>
      </c>
      <c r="E2895" t="inlineStr">
        <is>
          <t>Positivo</t>
        </is>
      </c>
      <c r="F2895" s="134" t="n">
        <v>46022</v>
      </c>
      <c r="G2895" t="inlineStr">
        <is>
          <t>408-2025-12-31</t>
        </is>
      </c>
      <c r="H2895" t="inlineStr"/>
      <c r="I2895" t="inlineStr">
        <is>
          <t>Programas nuevos radicados por facultad</t>
        </is>
      </c>
      <c r="J2895" t="n">
        <v>100</v>
      </c>
    </row>
    <row r="2896">
      <c r="A2896" t="n">
        <v>408</v>
      </c>
      <c r="B2896" t="inlineStr">
        <is>
          <t>Programas nuevos radicados por facultad</t>
        </is>
      </c>
      <c r="C2896" t="inlineStr">
        <is>
          <t>Creación, modificación y cierre de programas académicos</t>
        </is>
      </c>
      <c r="D2896" t="inlineStr">
        <is>
          <t>Semestral</t>
        </is>
      </c>
      <c r="E2896" t="inlineStr">
        <is>
          <t>Positivo</t>
        </is>
      </c>
      <c r="F2896" s="134" t="n">
        <v>45838</v>
      </c>
      <c r="G2896" t="inlineStr">
        <is>
          <t>408-2025-06-30</t>
        </is>
      </c>
      <c r="H2896" t="inlineStr"/>
      <c r="I2896" t="inlineStr">
        <is>
          <t>Programas nuevos radicados por facultad</t>
        </is>
      </c>
      <c r="J2896" t="n">
        <v>100</v>
      </c>
    </row>
    <row r="2897">
      <c r="A2897" t="n">
        <v>427</v>
      </c>
      <c r="B2897" t="inlineStr">
        <is>
          <t>Consumo de Agua per Cápita Semestral</t>
        </is>
      </c>
      <c r="C2897" t="inlineStr">
        <is>
          <t>GESTIÓN AMBIENTAL</t>
        </is>
      </c>
      <c r="D2897" t="inlineStr">
        <is>
          <t>Semestral</t>
        </is>
      </c>
      <c r="E2897" t="inlineStr">
        <is>
          <t>Negativo</t>
        </is>
      </c>
      <c r="F2897" s="134" t="n">
        <v>46022</v>
      </c>
      <c r="G2897" t="inlineStr">
        <is>
          <t>427-2025-12-31</t>
        </is>
      </c>
      <c r="H2897" t="inlineStr"/>
      <c r="I2897" t="inlineStr">
        <is>
          <t>Consumo de Agua per Cápita Semestral</t>
        </is>
      </c>
      <c r="J2897" t="n">
        <v>0.15</v>
      </c>
    </row>
    <row r="2898">
      <c r="A2898" t="n">
        <v>427</v>
      </c>
      <c r="B2898" t="inlineStr">
        <is>
          <t>Consumo de Agua per Cápita Semestral</t>
        </is>
      </c>
      <c r="C2898" t="inlineStr">
        <is>
          <t>GESTIÓN AMBIENTAL</t>
        </is>
      </c>
      <c r="D2898" t="inlineStr">
        <is>
          <t>Semestral</t>
        </is>
      </c>
      <c r="E2898" t="inlineStr">
        <is>
          <t>Negativo</t>
        </is>
      </c>
      <c r="F2898" s="134" t="n">
        <v>45838</v>
      </c>
      <c r="G2898" t="inlineStr">
        <is>
          <t>427-2025-06-30</t>
        </is>
      </c>
      <c r="H2898" t="inlineStr"/>
      <c r="I2898" t="inlineStr">
        <is>
          <t>Consumo de Agua per Cápita Semestral</t>
        </is>
      </c>
      <c r="J2898" t="n">
        <v>0.14</v>
      </c>
    </row>
    <row r="2899">
      <c r="A2899" t="n">
        <v>428</v>
      </c>
      <c r="B2899" t="inlineStr">
        <is>
          <t>Consumo de Energía Eléctrica per Cápita Semestral</t>
        </is>
      </c>
      <c r="C2899" t="inlineStr">
        <is>
          <t>GESTIÓN AMBIENTAL</t>
        </is>
      </c>
      <c r="D2899" t="inlineStr">
        <is>
          <t>Semestral</t>
        </is>
      </c>
      <c r="E2899" t="inlineStr">
        <is>
          <t>Negativo</t>
        </is>
      </c>
      <c r="F2899" s="134" t="n">
        <v>46022</v>
      </c>
      <c r="G2899" t="inlineStr">
        <is>
          <t>428-2025-12-31</t>
        </is>
      </c>
      <c r="H2899" t="inlineStr"/>
      <c r="I2899" t="inlineStr">
        <is>
          <t>Consumo de Energía Eléctrica per Cápita Semestral</t>
        </is>
      </c>
      <c r="J2899" t="n">
        <v>17.88</v>
      </c>
    </row>
    <row r="2900">
      <c r="A2900" t="n">
        <v>428</v>
      </c>
      <c r="B2900" t="inlineStr">
        <is>
          <t>Consumo de Energía Eléctrica per Cápita Semestral</t>
        </is>
      </c>
      <c r="C2900" t="inlineStr">
        <is>
          <t>GESTIÓN AMBIENTAL</t>
        </is>
      </c>
      <c r="D2900" t="inlineStr">
        <is>
          <t>Semestral</t>
        </is>
      </c>
      <c r="E2900" t="inlineStr">
        <is>
          <t>Negativo</t>
        </is>
      </c>
      <c r="F2900" s="134" t="n">
        <v>45838</v>
      </c>
      <c r="G2900" t="inlineStr">
        <is>
          <t>428-2025-06-30</t>
        </is>
      </c>
      <c r="H2900" t="inlineStr"/>
      <c r="I2900" t="inlineStr">
        <is>
          <t>Consumo de Energía Eléctrica per Cápita Semestral</t>
        </is>
      </c>
      <c r="J2900" t="n">
        <v>15.12</v>
      </c>
    </row>
    <row r="2901">
      <c r="A2901" t="n">
        <v>429</v>
      </c>
      <c r="B2901" t="inlineStr">
        <is>
          <t>Generación de Residuos Sólidos per Cápita Semestral</t>
        </is>
      </c>
      <c r="C2901" t="inlineStr">
        <is>
          <t>GESTIÓN AMBIENTAL</t>
        </is>
      </c>
      <c r="D2901" t="inlineStr">
        <is>
          <t>Semestral</t>
        </is>
      </c>
      <c r="E2901" t="inlineStr">
        <is>
          <t>Negativo</t>
        </is>
      </c>
      <c r="F2901" s="134" t="n">
        <v>46022</v>
      </c>
      <c r="G2901" t="inlineStr">
        <is>
          <t>429-2025-12-31</t>
        </is>
      </c>
      <c r="H2901" t="inlineStr"/>
      <c r="I2901" t="inlineStr">
        <is>
          <t>Generación de Residuos Sólidos per Cápita Semestral</t>
        </is>
      </c>
      <c r="J2901" t="n">
        <v>0.52</v>
      </c>
    </row>
    <row r="2902">
      <c r="A2902" t="n">
        <v>429</v>
      </c>
      <c r="B2902" t="inlineStr">
        <is>
          <t>Generación de Residuos Sólidos per Cápita Semestral</t>
        </is>
      </c>
      <c r="C2902" t="inlineStr">
        <is>
          <t>GESTIÓN AMBIENTAL</t>
        </is>
      </c>
      <c r="D2902" t="inlineStr">
        <is>
          <t>Semestral</t>
        </is>
      </c>
      <c r="E2902" t="inlineStr">
        <is>
          <t>Negativo</t>
        </is>
      </c>
      <c r="F2902" s="134" t="n">
        <v>45838</v>
      </c>
      <c r="G2902" t="inlineStr">
        <is>
          <t>429-2025-06-30</t>
        </is>
      </c>
      <c r="H2902" t="inlineStr"/>
      <c r="I2902" t="inlineStr">
        <is>
          <t>Generación de Residuos Sólidos per Cápita Semestral</t>
        </is>
      </c>
      <c r="J2902" t="n">
        <v>0.59</v>
      </c>
    </row>
    <row r="2903">
      <c r="A2903" t="n">
        <v>430</v>
      </c>
      <c r="B2903" t="inlineStr">
        <is>
          <t>Cumplimiento ingresos por matriculas</t>
        </is>
      </c>
      <c r="C2903" t="inlineStr">
        <is>
          <t>Planeación Financiera</t>
        </is>
      </c>
      <c r="D2903" t="inlineStr">
        <is>
          <t>Semestral</t>
        </is>
      </c>
      <c r="E2903" t="inlineStr">
        <is>
          <t>Positivo</t>
        </is>
      </c>
      <c r="F2903" s="134" t="n">
        <v>46022</v>
      </c>
      <c r="G2903" t="inlineStr">
        <is>
          <t>430-2025-12-31</t>
        </is>
      </c>
      <c r="H2903" t="inlineStr"/>
      <c r="I2903" t="inlineStr">
        <is>
          <t>Cumplimiento ingresos por matriculas</t>
        </is>
      </c>
      <c r="J2903" t="n">
        <v>111.76</v>
      </c>
    </row>
    <row r="2904">
      <c r="A2904" t="n">
        <v>430</v>
      </c>
      <c r="B2904" t="inlineStr">
        <is>
          <t>Cumplimiento ingresos por matriculas</t>
        </is>
      </c>
      <c r="C2904" t="inlineStr">
        <is>
          <t>Planeación Financiera</t>
        </is>
      </c>
      <c r="D2904" t="inlineStr">
        <is>
          <t>Semestral</t>
        </is>
      </c>
      <c r="E2904" t="inlineStr">
        <is>
          <t>Positivo</t>
        </is>
      </c>
      <c r="F2904" s="134" t="n">
        <v>45838</v>
      </c>
      <c r="G2904" t="inlineStr">
        <is>
          <t>430-2025-06-30</t>
        </is>
      </c>
      <c r="H2904" t="inlineStr"/>
      <c r="I2904" t="inlineStr">
        <is>
          <t>Cumplimiento ingresos por matriculas</t>
        </is>
      </c>
      <c r="J2904" t="n">
        <v>110.79</v>
      </c>
    </row>
    <row r="2905">
      <c r="A2905" t="n">
        <v>433</v>
      </c>
      <c r="B2905" t="inlineStr">
        <is>
          <t>Generación de Residuos Peligrosos per Cápita Semestral</t>
        </is>
      </c>
      <c r="C2905" t="inlineStr">
        <is>
          <t>GESTIÓN AMBIENTAL</t>
        </is>
      </c>
      <c r="D2905" t="inlineStr">
        <is>
          <t>Semestral</t>
        </is>
      </c>
      <c r="E2905" t="inlineStr">
        <is>
          <t>Negativo</t>
        </is>
      </c>
      <c r="F2905" s="134" t="n">
        <v>46022</v>
      </c>
      <c r="G2905" t="inlineStr">
        <is>
          <t>433-2025-12-31</t>
        </is>
      </c>
      <c r="H2905" t="inlineStr"/>
      <c r="I2905" t="inlineStr">
        <is>
          <t>Generación de Residuos Peligrosos per Cápita Semestral</t>
        </is>
      </c>
      <c r="J2905" t="n">
        <v>0.17</v>
      </c>
    </row>
    <row r="2906">
      <c r="A2906" t="n">
        <v>433</v>
      </c>
      <c r="B2906" t="inlineStr">
        <is>
          <t>Generación de Residuos Peligrosos per Cápita Semestral</t>
        </is>
      </c>
      <c r="C2906" t="inlineStr">
        <is>
          <t>GESTIÓN AMBIENTAL</t>
        </is>
      </c>
      <c r="D2906" t="inlineStr">
        <is>
          <t>Semestral</t>
        </is>
      </c>
      <c r="E2906" t="inlineStr">
        <is>
          <t>Negativo</t>
        </is>
      </c>
      <c r="F2906" s="134" t="n">
        <v>45838</v>
      </c>
      <c r="G2906" t="inlineStr">
        <is>
          <t>433-2025-06-30</t>
        </is>
      </c>
      <c r="H2906" t="inlineStr"/>
      <c r="I2906" t="inlineStr">
        <is>
          <t>Generación de Residuos Peligrosos per Cápita Semestral</t>
        </is>
      </c>
      <c r="J2906" t="n">
        <v>0.02</v>
      </c>
    </row>
    <row r="2907">
      <c r="A2907" t="n">
        <v>435</v>
      </c>
      <c r="B2907" t="inlineStr">
        <is>
          <t>Disminución de la Generación de Residuos Peligrosos per Cápita</t>
        </is>
      </c>
      <c r="C2907" t="inlineStr">
        <is>
          <t>GESTIÓN AMBIENTAL</t>
        </is>
      </c>
      <c r="D2907" t="inlineStr">
        <is>
          <t>Semestral</t>
        </is>
      </c>
      <c r="E2907" t="inlineStr">
        <is>
          <t>Positivo</t>
        </is>
      </c>
      <c r="F2907" s="134" t="n">
        <v>46022</v>
      </c>
      <c r="G2907" t="inlineStr">
        <is>
          <t>435-2025-12-31</t>
        </is>
      </c>
      <c r="H2907" t="inlineStr"/>
      <c r="I2907" t="inlineStr">
        <is>
          <t>Disminución de la Generación de Residuos Peligrosos per Cápita</t>
        </is>
      </c>
      <c r="J2907" t="n">
        <v>-732.08</v>
      </c>
    </row>
    <row r="2908">
      <c r="A2908" t="n">
        <v>435</v>
      </c>
      <c r="B2908" t="inlineStr">
        <is>
          <t>Disminución de la Generación de Residuos Peligrosos per Cápita</t>
        </is>
      </c>
      <c r="C2908" t="inlineStr">
        <is>
          <t>GESTIÓN AMBIENTAL</t>
        </is>
      </c>
      <c r="D2908" t="inlineStr">
        <is>
          <t>Semestral</t>
        </is>
      </c>
      <c r="E2908" t="inlineStr">
        <is>
          <t>Positivo</t>
        </is>
      </c>
      <c r="F2908" s="134" t="n">
        <v>45838</v>
      </c>
      <c r="G2908" t="inlineStr">
        <is>
          <t>435-2025-06-30</t>
        </is>
      </c>
      <c r="H2908" t="inlineStr"/>
      <c r="I2908" t="inlineStr">
        <is>
          <t>Disminución de la Generación de Residuos Peligrosos per Cápita</t>
        </is>
      </c>
      <c r="J2908" t="n">
        <v>96.09</v>
      </c>
    </row>
    <row r="2909">
      <c r="A2909" t="n">
        <v>439</v>
      </c>
      <c r="B2909" t="inlineStr">
        <is>
          <t>Disponibilidad de catálogo de asignaturas pregrado y posgrado virtual</t>
        </is>
      </c>
      <c r="C2909" t="inlineStr">
        <is>
          <t>Operaciones Académicas</t>
        </is>
      </c>
      <c r="D2909" t="inlineStr">
        <is>
          <t>Semestral</t>
        </is>
      </c>
      <c r="E2909" t="inlineStr">
        <is>
          <t>Positivo</t>
        </is>
      </c>
      <c r="F2909" s="134" t="n">
        <v>46022</v>
      </c>
      <c r="G2909" t="inlineStr">
        <is>
          <t>439-2025-12-31</t>
        </is>
      </c>
      <c r="H2909" t="inlineStr"/>
      <c r="I2909" t="inlineStr">
        <is>
          <t>Disponibilidad de catálogo de asignaturas pregrado y posgrado virtual</t>
        </is>
      </c>
      <c r="J2909" t="n">
        <v>100</v>
      </c>
    </row>
    <row r="2910">
      <c r="A2910" t="n">
        <v>439</v>
      </c>
      <c r="B2910" t="inlineStr">
        <is>
          <t>Disponibilidad de catálogo de asignaturas pregrado y posgrado virtual</t>
        </is>
      </c>
      <c r="C2910" t="inlineStr">
        <is>
          <t>Operaciones Académicas</t>
        </is>
      </c>
      <c r="D2910" t="inlineStr">
        <is>
          <t>Semestral</t>
        </is>
      </c>
      <c r="E2910" t="inlineStr">
        <is>
          <t>Positivo</t>
        </is>
      </c>
      <c r="F2910" s="134" t="n">
        <v>45838</v>
      </c>
      <c r="G2910" t="inlineStr">
        <is>
          <t>439-2025-06-30</t>
        </is>
      </c>
      <c r="H2910" t="inlineStr"/>
      <c r="I2910" t="inlineStr">
        <is>
          <t>Disponibilidad de catálogo de asignaturas pregrado y posgrado virtual</t>
        </is>
      </c>
      <c r="J2910" t="n">
        <v>100</v>
      </c>
    </row>
    <row r="2911">
      <c r="A2911" t="n">
        <v>440</v>
      </c>
      <c r="B2911" t="inlineStr">
        <is>
          <t>Aseguramiento de matricula académica virtual</t>
        </is>
      </c>
      <c r="C2911" t="inlineStr">
        <is>
          <t>Operaciones Académicas</t>
        </is>
      </c>
      <c r="D2911" t="inlineStr">
        <is>
          <t>Semestral</t>
        </is>
      </c>
      <c r="E2911" t="inlineStr">
        <is>
          <t>Positivo</t>
        </is>
      </c>
      <c r="F2911" s="134" t="n">
        <v>46022</v>
      </c>
      <c r="G2911" t="inlineStr">
        <is>
          <t>440-2025-12-31</t>
        </is>
      </c>
      <c r="H2911" t="inlineStr"/>
      <c r="I2911" t="inlineStr">
        <is>
          <t>Aseguramiento de matricula académica virtual</t>
        </is>
      </c>
      <c r="J2911" t="n">
        <v>99.73999999999999</v>
      </c>
    </row>
    <row r="2912">
      <c r="A2912" t="n">
        <v>440</v>
      </c>
      <c r="B2912" t="inlineStr">
        <is>
          <t>Aseguramiento de matricula académica virtual</t>
        </is>
      </c>
      <c r="C2912" t="inlineStr">
        <is>
          <t>Operaciones Académicas</t>
        </is>
      </c>
      <c r="D2912" t="inlineStr">
        <is>
          <t>Semestral</t>
        </is>
      </c>
      <c r="E2912" t="inlineStr">
        <is>
          <t>Positivo</t>
        </is>
      </c>
      <c r="F2912" s="134" t="n">
        <v>45838</v>
      </c>
      <c r="G2912" t="inlineStr">
        <is>
          <t>440-2025-06-30</t>
        </is>
      </c>
      <c r="H2912" t="inlineStr"/>
      <c r="I2912" t="inlineStr">
        <is>
          <t>Aseguramiento de matricula académica virtual</t>
        </is>
      </c>
      <c r="J2912" t="n">
        <v>99.77</v>
      </c>
    </row>
    <row r="2913">
      <c r="A2913" t="n">
        <v>473</v>
      </c>
      <c r="B2913" t="inlineStr">
        <is>
          <t>Programas con planes de estudios definidos</t>
        </is>
      </c>
      <c r="C2913" t="inlineStr">
        <is>
          <t>Gestión, Evaluación e Innovación Curricular</t>
        </is>
      </c>
      <c r="D2913" t="inlineStr">
        <is>
          <t>Semestral</t>
        </is>
      </c>
      <c r="E2913" t="inlineStr">
        <is>
          <t>Positivo</t>
        </is>
      </c>
      <c r="F2913" s="134" t="n">
        <v>46022</v>
      </c>
      <c r="G2913" t="inlineStr">
        <is>
          <t>473-2025-12-31</t>
        </is>
      </c>
      <c r="H2913" t="inlineStr"/>
      <c r="I2913" t="inlineStr">
        <is>
          <t>Programas con planes de estudios definidos</t>
        </is>
      </c>
      <c r="J2913" t="inlineStr">
        <is>
          <t>-</t>
        </is>
      </c>
    </row>
    <row r="2914">
      <c r="A2914" t="n">
        <v>473</v>
      </c>
      <c r="B2914" t="inlineStr">
        <is>
          <t>Programas con planes de estudios definidos</t>
        </is>
      </c>
      <c r="C2914" t="inlineStr">
        <is>
          <t>Gestión, Evaluación e Innovación Curricular</t>
        </is>
      </c>
      <c r="D2914" t="inlineStr">
        <is>
          <t>Semestral</t>
        </is>
      </c>
      <c r="E2914" t="inlineStr">
        <is>
          <t>Positivo</t>
        </is>
      </c>
      <c r="F2914" s="134" t="n">
        <v>45838</v>
      </c>
      <c r="G2914" t="inlineStr">
        <is>
          <t>473-2025-06-30</t>
        </is>
      </c>
      <c r="H2914" t="inlineStr"/>
      <c r="I2914" t="inlineStr">
        <is>
          <t>Programas con planes de estudios definidos</t>
        </is>
      </c>
      <c r="J2914" t="n">
        <v>100</v>
      </c>
    </row>
    <row r="2915">
      <c r="A2915" t="n">
        <v>474</v>
      </c>
      <c r="B2915" t="inlineStr">
        <is>
          <t>Programas con planes de estudios definidos por escuela (Nuevos Programas)</t>
        </is>
      </c>
      <c r="C2915" t="inlineStr">
        <is>
          <t>Gestión de Unidades Académicas</t>
        </is>
      </c>
      <c r="D2915" t="inlineStr">
        <is>
          <t>Semestral</t>
        </is>
      </c>
      <c r="E2915" t="inlineStr">
        <is>
          <t>Positivo</t>
        </is>
      </c>
      <c r="F2915" s="134" t="n">
        <v>45838</v>
      </c>
      <c r="G2915" t="inlineStr">
        <is>
          <t>474-2025-06-30</t>
        </is>
      </c>
      <c r="H2915" t="inlineStr"/>
      <c r="I2915" t="inlineStr">
        <is>
          <t>Programas con planes de estudios definidos por escuela (Nuevos Programas)</t>
        </is>
      </c>
      <c r="J2915" t="n">
        <v>0</v>
      </c>
    </row>
    <row r="2916">
      <c r="A2916" t="n">
        <v>476</v>
      </c>
      <c r="B2916" t="inlineStr">
        <is>
          <t>Programas con resultados de aprendizaje definidos</t>
        </is>
      </c>
      <c r="C2916" t="inlineStr">
        <is>
          <t>Gestión, Evaluación e Innovación Curricular</t>
        </is>
      </c>
      <c r="D2916" t="inlineStr">
        <is>
          <t>Semestral</t>
        </is>
      </c>
      <c r="E2916" t="inlineStr">
        <is>
          <t>Positivo</t>
        </is>
      </c>
      <c r="F2916" s="134" t="n">
        <v>46022</v>
      </c>
      <c r="G2916" t="inlineStr">
        <is>
          <t>476-2025-12-31</t>
        </is>
      </c>
      <c r="H2916" t="inlineStr"/>
      <c r="I2916" t="inlineStr">
        <is>
          <t>Programas con resultados de aprendizaje definidos</t>
        </is>
      </c>
      <c r="J2916" t="n">
        <v>100</v>
      </c>
    </row>
    <row r="2917">
      <c r="A2917" t="n">
        <v>476</v>
      </c>
      <c r="B2917" t="inlineStr">
        <is>
          <t>Programas con resultados de aprendizaje definidos</t>
        </is>
      </c>
      <c r="C2917" t="inlineStr">
        <is>
          <t>Gestión, Evaluación e Innovación Curricular</t>
        </is>
      </c>
      <c r="D2917" t="inlineStr">
        <is>
          <t>Semestral</t>
        </is>
      </c>
      <c r="E2917" t="inlineStr">
        <is>
          <t>Positivo</t>
        </is>
      </c>
      <c r="F2917" s="134" t="n">
        <v>45838</v>
      </c>
      <c r="G2917" t="inlineStr">
        <is>
          <t>476-2025-06-30</t>
        </is>
      </c>
      <c r="H2917" t="inlineStr"/>
      <c r="I2917" t="inlineStr">
        <is>
          <t>Programas con resultados de aprendizaje definidos</t>
        </is>
      </c>
      <c r="J2917" t="n">
        <v>100</v>
      </c>
    </row>
    <row r="2918">
      <c r="A2918" t="n">
        <v>478</v>
      </c>
      <c r="B2918" t="inlineStr">
        <is>
          <t>Programas con planes de estudios definidos por escuela (Mantenimiento de programas)</t>
        </is>
      </c>
      <c r="C2918" t="inlineStr">
        <is>
          <t>Gestión de Unidades Académicas</t>
        </is>
      </c>
      <c r="D2918" t="inlineStr">
        <is>
          <t>Semestral</t>
        </is>
      </c>
      <c r="E2918" t="inlineStr">
        <is>
          <t>Positivo</t>
        </is>
      </c>
      <c r="F2918" s="134" t="n">
        <v>45838</v>
      </c>
      <c r="G2918" t="inlineStr">
        <is>
          <t>478-2025-06-30</t>
        </is>
      </c>
      <c r="H2918" t="inlineStr"/>
      <c r="I2918" t="inlineStr">
        <is>
          <t>Programas con planes de estudios definidos por escuela (Mantenimiento de programas)</t>
        </is>
      </c>
      <c r="J2918" t="n">
        <v>0</v>
      </c>
    </row>
    <row r="2919">
      <c r="A2919" t="n">
        <v>481</v>
      </c>
      <c r="B2919" t="inlineStr">
        <is>
          <t>Solicitudes de documentación completadas</t>
        </is>
      </c>
      <c r="C2919" t="inlineStr">
        <is>
          <t>Gestión, Evaluación e Innovación Curricular</t>
        </is>
      </c>
      <c r="D2919" t="inlineStr">
        <is>
          <t>Semestral</t>
        </is>
      </c>
      <c r="E2919" t="inlineStr">
        <is>
          <t>Positivo</t>
        </is>
      </c>
      <c r="F2919" s="134" t="n">
        <v>46022</v>
      </c>
      <c r="G2919" t="inlineStr">
        <is>
          <t>481-2025-12-31</t>
        </is>
      </c>
      <c r="H2919" t="inlineStr"/>
      <c r="I2919" t="inlineStr">
        <is>
          <t>Solicitudes de documentación completadas</t>
        </is>
      </c>
      <c r="J2919" t="inlineStr">
        <is>
          <t>-</t>
        </is>
      </c>
    </row>
    <row r="2920">
      <c r="A2920" t="n">
        <v>481</v>
      </c>
      <c r="B2920" t="inlineStr">
        <is>
          <t>Solicitudes de documentación completadas</t>
        </is>
      </c>
      <c r="C2920" t="inlineStr">
        <is>
          <t>Gestión, Evaluación e Innovación Curricular</t>
        </is>
      </c>
      <c r="D2920" t="inlineStr">
        <is>
          <t>Semestral</t>
        </is>
      </c>
      <c r="E2920" t="inlineStr">
        <is>
          <t>Positivo</t>
        </is>
      </c>
      <c r="F2920" s="134" t="n">
        <v>45838</v>
      </c>
      <c r="G2920" t="inlineStr">
        <is>
          <t>481-2025-06-30</t>
        </is>
      </c>
      <c r="H2920" t="inlineStr"/>
      <c r="I2920" t="inlineStr">
        <is>
          <t>Solicitudes de documentación completadas</t>
        </is>
      </c>
      <c r="J2920" t="n">
        <v>100</v>
      </c>
    </row>
    <row r="2921">
      <c r="A2921" t="n">
        <v>519</v>
      </c>
      <c r="B2921" t="inlineStr">
        <is>
          <t>% de publicaciones con sentimiento neutro o negativo</t>
        </is>
      </c>
      <c r="C2921" t="inlineStr">
        <is>
          <t>Comunicaciones Externas</t>
        </is>
      </c>
      <c r="D2921" t="inlineStr">
        <is>
          <t>Semestral</t>
        </is>
      </c>
      <c r="E2921" t="inlineStr">
        <is>
          <t>Positivo</t>
        </is>
      </c>
      <c r="F2921" s="134" t="n">
        <v>46022</v>
      </c>
      <c r="G2921" t="inlineStr">
        <is>
          <t>519-2025-12-31</t>
        </is>
      </c>
      <c r="H2921" t="inlineStr"/>
      <c r="I2921" t="inlineStr">
        <is>
          <t>% de publicaciones con sentimiento neutro o negativo</t>
        </is>
      </c>
      <c r="J2921" t="n">
        <v>131.13</v>
      </c>
    </row>
    <row r="2922">
      <c r="A2922" t="n">
        <v>519</v>
      </c>
      <c r="B2922" t="inlineStr">
        <is>
          <t>% de publicaciones con sentimiento neutro o negativo</t>
        </is>
      </c>
      <c r="C2922" t="inlineStr">
        <is>
          <t>Comunicaciones Externas</t>
        </is>
      </c>
      <c r="D2922" t="inlineStr">
        <is>
          <t>Semestral</t>
        </is>
      </c>
      <c r="E2922" t="inlineStr">
        <is>
          <t>Positivo</t>
        </is>
      </c>
      <c r="F2922" s="134" t="n">
        <v>45838</v>
      </c>
      <c r="G2922" t="inlineStr">
        <is>
          <t>519-2025-06-30</t>
        </is>
      </c>
      <c r="H2922" t="inlineStr"/>
      <c r="I2922" t="inlineStr">
        <is>
          <t>% de publicaciones con sentimiento neutro o negativo</t>
        </is>
      </c>
      <c r="J2922" t="n">
        <v>431.45</v>
      </c>
    </row>
    <row r="2923">
      <c r="A2923" t="n">
        <v>523</v>
      </c>
      <c r="B2923" t="inlineStr">
        <is>
          <t>Ingresos totales de educación para la vida</t>
        </is>
      </c>
      <c r="C2923" t="inlineStr">
        <is>
          <t>Planeación Financiera</t>
        </is>
      </c>
      <c r="D2923" t="inlineStr">
        <is>
          <t>Semestral</t>
        </is>
      </c>
      <c r="E2923" t="inlineStr">
        <is>
          <t>Positivo</t>
        </is>
      </c>
      <c r="F2923" s="134" t="n">
        <v>46022</v>
      </c>
      <c r="G2923" t="inlineStr">
        <is>
          <t>523-2025-12-31</t>
        </is>
      </c>
      <c r="H2923" t="inlineStr"/>
      <c r="I2923" t="inlineStr">
        <is>
          <t>Ingresos totales de educación para la vida</t>
        </is>
      </c>
      <c r="J2923" t="n">
        <v>95.81999999999999</v>
      </c>
    </row>
    <row r="2924">
      <c r="A2924" t="n">
        <v>523</v>
      </c>
      <c r="B2924" t="inlineStr">
        <is>
          <t>Ingresos totales de educación para la vida</t>
        </is>
      </c>
      <c r="C2924" t="inlineStr">
        <is>
          <t>Planeación Financiera</t>
        </is>
      </c>
      <c r="D2924" t="inlineStr">
        <is>
          <t>Semestral</t>
        </is>
      </c>
      <c r="E2924" t="inlineStr">
        <is>
          <t>Positivo</t>
        </is>
      </c>
      <c r="F2924" s="134" t="n">
        <v>45838</v>
      </c>
      <c r="G2924" t="inlineStr">
        <is>
          <t>523-2025-06-30</t>
        </is>
      </c>
      <c r="H2924" t="inlineStr"/>
      <c r="I2924" t="inlineStr">
        <is>
          <t>Ingresos totales de educación para la vida</t>
        </is>
      </c>
      <c r="J2924" t="n">
        <v>125.74</v>
      </c>
    </row>
    <row r="2925">
      <c r="A2925" t="n">
        <v>524</v>
      </c>
      <c r="B2925" t="inlineStr">
        <is>
          <t>Total Leads por canales de captación</t>
        </is>
      </c>
      <c r="C2925" t="inlineStr">
        <is>
          <t>Mercadeo de programas académicos</t>
        </is>
      </c>
      <c r="D2925" t="inlineStr">
        <is>
          <t>Semestral</t>
        </is>
      </c>
      <c r="E2925" t="inlineStr">
        <is>
          <t>Positivo</t>
        </is>
      </c>
      <c r="F2925" s="134" t="n">
        <v>46022</v>
      </c>
      <c r="G2925" t="inlineStr">
        <is>
          <t>524-2025-12-31</t>
        </is>
      </c>
      <c r="H2925" t="inlineStr"/>
      <c r="I2925" t="inlineStr">
        <is>
          <t>Total Leads por canales de captación</t>
        </is>
      </c>
      <c r="J2925" t="n">
        <v>106.07</v>
      </c>
    </row>
    <row r="2926">
      <c r="A2926" t="n">
        <v>524</v>
      </c>
      <c r="B2926" t="inlineStr">
        <is>
          <t>Total Leads por canales de captación</t>
        </is>
      </c>
      <c r="C2926" t="inlineStr">
        <is>
          <t>Mercadeo de programas académicos</t>
        </is>
      </c>
      <c r="D2926" t="inlineStr">
        <is>
          <t>Semestral</t>
        </is>
      </c>
      <c r="E2926" t="inlineStr">
        <is>
          <t>Positivo</t>
        </is>
      </c>
      <c r="F2926" s="134" t="n">
        <v>45838</v>
      </c>
      <c r="G2926" t="inlineStr">
        <is>
          <t>524-2025-06-30</t>
        </is>
      </c>
      <c r="H2926" t="inlineStr"/>
      <c r="I2926" t="inlineStr">
        <is>
          <t>Total Leads por canales de captación</t>
        </is>
      </c>
      <c r="J2926" t="n">
        <v>99.38</v>
      </c>
    </row>
    <row r="2927">
      <c r="A2927" t="n">
        <v>532</v>
      </c>
      <c r="B2927" t="inlineStr">
        <is>
          <t>Actividades de Cooperación en Internacionalización</t>
        </is>
      </c>
      <c r="C2927" t="inlineStr">
        <is>
          <t>VISIBILIDAD NACIONAL E INTERNACIONAL</t>
        </is>
      </c>
      <c r="D2927" t="inlineStr">
        <is>
          <t>Semestral</t>
        </is>
      </c>
      <c r="E2927" t="inlineStr">
        <is>
          <t>Positivo</t>
        </is>
      </c>
      <c r="F2927" s="134" t="n">
        <v>46022</v>
      </c>
      <c r="G2927" t="inlineStr">
        <is>
          <t>532-2025-12-31</t>
        </is>
      </c>
      <c r="H2927" t="inlineStr"/>
      <c r="I2927" t="inlineStr">
        <is>
          <t>Actividades de Cooperación en Internacionalización</t>
        </is>
      </c>
      <c r="J2927" t="n">
        <v>134.78</v>
      </c>
    </row>
    <row r="2928">
      <c r="A2928" t="n">
        <v>532</v>
      </c>
      <c r="B2928" t="inlineStr">
        <is>
          <t>Actividades de Cooperación en Internacionalización</t>
        </is>
      </c>
      <c r="C2928" t="inlineStr">
        <is>
          <t>VISIBILIDAD NACIONAL E INTERNACIONAL</t>
        </is>
      </c>
      <c r="D2928" t="inlineStr">
        <is>
          <t>Semestral</t>
        </is>
      </c>
      <c r="E2928" t="inlineStr">
        <is>
          <t>Positivo</t>
        </is>
      </c>
      <c r="F2928" s="134" t="n">
        <v>45838</v>
      </c>
      <c r="G2928" t="inlineStr">
        <is>
          <t>532-2025-06-30</t>
        </is>
      </c>
      <c r="H2928" t="inlineStr"/>
      <c r="I2928" t="inlineStr">
        <is>
          <t>Actividades de Cooperación en Internacionalización</t>
        </is>
      </c>
      <c r="J2928" t="n">
        <v>133.15</v>
      </c>
    </row>
    <row r="2929">
      <c r="A2929" t="n">
        <v>533</v>
      </c>
      <c r="B2929" t="inlineStr">
        <is>
          <t>Participación de estudiantes externos invitados a actividades de cooperación nacional e internacional</t>
        </is>
      </c>
      <c r="C2929" t="inlineStr">
        <is>
          <t>VISIBILIDAD NACIONAL E INTERNACIONAL</t>
        </is>
      </c>
      <c r="D2929" t="inlineStr">
        <is>
          <t>Semestral</t>
        </is>
      </c>
      <c r="E2929" t="inlineStr">
        <is>
          <t>Positivo</t>
        </is>
      </c>
      <c r="F2929" s="134" t="n">
        <v>46022</v>
      </c>
      <c r="G2929" t="inlineStr">
        <is>
          <t>533-2025-12-31</t>
        </is>
      </c>
      <c r="H2929" t="inlineStr"/>
      <c r="I2929" t="inlineStr">
        <is>
          <t>Participación de estudiantes externos invitados a actividades de cooperación nacional e internacional</t>
        </is>
      </c>
      <c r="J2929" t="n">
        <v>177.95</v>
      </c>
    </row>
    <row r="2930">
      <c r="A2930" t="n">
        <v>533</v>
      </c>
      <c r="B2930" t="inlineStr">
        <is>
          <t>Participación de estudiantes externos invitados a actividades de cooperación nacional e internacional</t>
        </is>
      </c>
      <c r="C2930" t="inlineStr">
        <is>
          <t>VISIBILIDAD NACIONAL E INTERNACIONAL</t>
        </is>
      </c>
      <c r="D2930" t="inlineStr">
        <is>
          <t>Semestral</t>
        </is>
      </c>
      <c r="E2930" t="inlineStr">
        <is>
          <t>Positivo</t>
        </is>
      </c>
      <c r="F2930" s="134" t="n">
        <v>45838</v>
      </c>
      <c r="G2930" t="inlineStr">
        <is>
          <t>533-2025-06-30</t>
        </is>
      </c>
      <c r="H2930" t="inlineStr"/>
      <c r="I2930" t="inlineStr">
        <is>
          <t>Participación de estudiantes externos invitados a actividades de cooperación nacional e internacional</t>
        </is>
      </c>
      <c r="J2930" t="n">
        <v>124.89</v>
      </c>
    </row>
    <row r="2931">
      <c r="A2931" t="n">
        <v>534</v>
      </c>
      <c r="B2931" t="inlineStr">
        <is>
          <t>Participación de estudiantes POLI en actividades de cooperación nacional e internacional</t>
        </is>
      </c>
      <c r="C2931" t="inlineStr">
        <is>
          <t>VISIBILIDAD NACIONAL E INTERNACIONAL</t>
        </is>
      </c>
      <c r="D2931" t="inlineStr">
        <is>
          <t>Semestral</t>
        </is>
      </c>
      <c r="E2931" t="inlineStr">
        <is>
          <t>Positivo</t>
        </is>
      </c>
      <c r="F2931" s="134" t="n">
        <v>46022</v>
      </c>
      <c r="G2931" t="inlineStr">
        <is>
          <t>534-2025-12-31</t>
        </is>
      </c>
      <c r="H2931" t="inlineStr"/>
      <c r="I2931" t="inlineStr">
        <is>
          <t>Participación de estudiantes POLI en actividades de cooperación nacional e internacional</t>
        </is>
      </c>
      <c r="J2931" t="n">
        <v>134.53</v>
      </c>
    </row>
    <row r="2932">
      <c r="A2932" t="n">
        <v>534</v>
      </c>
      <c r="B2932" t="inlineStr">
        <is>
          <t>Participación de estudiantes POLI en actividades de cooperación nacional e internacional</t>
        </is>
      </c>
      <c r="C2932" t="inlineStr">
        <is>
          <t>VISIBILIDAD NACIONAL E INTERNACIONAL</t>
        </is>
      </c>
      <c r="D2932" t="inlineStr">
        <is>
          <t>Semestral</t>
        </is>
      </c>
      <c r="E2932" t="inlineStr">
        <is>
          <t>Positivo</t>
        </is>
      </c>
      <c r="F2932" s="134" t="n">
        <v>45838</v>
      </c>
      <c r="G2932" t="inlineStr">
        <is>
          <t>534-2025-06-30</t>
        </is>
      </c>
      <c r="H2932" t="inlineStr"/>
      <c r="I2932" t="inlineStr">
        <is>
          <t>Participación de estudiantes POLI en actividades de cooperación nacional e internacional</t>
        </is>
      </c>
      <c r="J2932" t="n">
        <v>134.09</v>
      </c>
    </row>
    <row r="2933">
      <c r="A2933" t="n">
        <v>535</v>
      </c>
      <c r="B2933" t="inlineStr">
        <is>
          <t>Participación de profesores externos invitados a actividades de cooperación nacional e internacional</t>
        </is>
      </c>
      <c r="C2933" t="inlineStr">
        <is>
          <t>VISIBILIDAD NACIONAL E INTERNACIONAL</t>
        </is>
      </c>
      <c r="D2933" t="inlineStr">
        <is>
          <t>Semestral</t>
        </is>
      </c>
      <c r="E2933" t="inlineStr">
        <is>
          <t>Positivo</t>
        </is>
      </c>
      <c r="F2933" s="134" t="n">
        <v>46022</v>
      </c>
      <c r="G2933" t="inlineStr">
        <is>
          <t>535-2025-12-31</t>
        </is>
      </c>
      <c r="H2933" t="inlineStr"/>
      <c r="I2933" t="inlineStr">
        <is>
          <t>Participación de profesores externos invitados a actividades de cooperación nacional e internacional</t>
        </is>
      </c>
      <c r="J2933" t="n">
        <v>209.63</v>
      </c>
    </row>
    <row r="2934">
      <c r="A2934" t="n">
        <v>535</v>
      </c>
      <c r="B2934" t="inlineStr">
        <is>
          <t>Participación de profesores externos invitados a actividades de cooperación nacional e internacional</t>
        </is>
      </c>
      <c r="C2934" t="inlineStr">
        <is>
          <t>VISIBILIDAD NACIONAL E INTERNACIONAL</t>
        </is>
      </c>
      <c r="D2934" t="inlineStr">
        <is>
          <t>Semestral</t>
        </is>
      </c>
      <c r="E2934" t="inlineStr">
        <is>
          <t>Positivo</t>
        </is>
      </c>
      <c r="F2934" s="134" t="n">
        <v>45838</v>
      </c>
      <c r="G2934" t="inlineStr">
        <is>
          <t>535-2025-06-30</t>
        </is>
      </c>
      <c r="H2934" t="inlineStr"/>
      <c r="I2934" t="inlineStr">
        <is>
          <t>Participación de profesores externos invitados a actividades de cooperación nacional e internacional</t>
        </is>
      </c>
      <c r="J2934" t="n">
        <v>132.67</v>
      </c>
    </row>
    <row r="2935">
      <c r="A2935" t="n">
        <v>536</v>
      </c>
      <c r="B2935" t="inlineStr">
        <is>
          <t>Participación de profesores POLI en actividades de cooperación nacional e internacional</t>
        </is>
      </c>
      <c r="C2935" t="inlineStr">
        <is>
          <t>VISIBILIDAD NACIONAL E INTERNACIONAL</t>
        </is>
      </c>
      <c r="D2935" t="inlineStr">
        <is>
          <t>Semestral</t>
        </is>
      </c>
      <c r="E2935" t="inlineStr">
        <is>
          <t>Positivo</t>
        </is>
      </c>
      <c r="F2935" s="134" t="n">
        <v>46022</v>
      </c>
      <c r="G2935" t="inlineStr">
        <is>
          <t>536-2025-12-31</t>
        </is>
      </c>
      <c r="H2935" t="inlineStr"/>
      <c r="I2935" t="inlineStr">
        <is>
          <t>Participación de profesores POLI en actividades de cooperación nacional e internacional</t>
        </is>
      </c>
      <c r="J2935" t="n">
        <v>260.75</v>
      </c>
    </row>
    <row r="2936">
      <c r="A2936" t="n">
        <v>536</v>
      </c>
      <c r="B2936" t="inlineStr">
        <is>
          <t>Participación de profesores POLI en actividades de cooperación nacional e internacional</t>
        </is>
      </c>
      <c r="C2936" t="inlineStr">
        <is>
          <t>VISIBILIDAD NACIONAL E INTERNACIONAL</t>
        </is>
      </c>
      <c r="D2936" t="inlineStr">
        <is>
          <t>Semestral</t>
        </is>
      </c>
      <c r="E2936" t="inlineStr">
        <is>
          <t>Positivo</t>
        </is>
      </c>
      <c r="F2936" s="134" t="n">
        <v>45838</v>
      </c>
      <c r="G2936" t="inlineStr">
        <is>
          <t>536-2025-06-30</t>
        </is>
      </c>
      <c r="H2936" t="inlineStr"/>
      <c r="I2936" t="inlineStr">
        <is>
          <t>Participación de profesores POLI en actividades de cooperación nacional e internacional</t>
        </is>
      </c>
      <c r="J2936" t="n">
        <v>109.33</v>
      </c>
    </row>
    <row r="2937">
      <c r="A2937" t="n">
        <v>543</v>
      </c>
      <c r="B2937" t="inlineStr">
        <is>
          <t>Tasa de interacción por usuario</t>
        </is>
      </c>
      <c r="C2937" t="inlineStr">
        <is>
          <t>Editorial y Publicaciones</t>
        </is>
      </c>
      <c r="D2937" t="inlineStr">
        <is>
          <t>Semestral</t>
        </is>
      </c>
      <c r="E2937" t="inlineStr">
        <is>
          <t>Positivo</t>
        </is>
      </c>
      <c r="F2937" s="134" t="n">
        <v>45838</v>
      </c>
      <c r="G2937" t="inlineStr">
        <is>
          <t>543-2025-06-30</t>
        </is>
      </c>
      <c r="H2937" t="inlineStr"/>
      <c r="I2937" t="inlineStr">
        <is>
          <t>Tasa de interacción por usuario</t>
        </is>
      </c>
      <c r="J2937" t="n">
        <v>7.29</v>
      </c>
    </row>
    <row r="2938">
      <c r="A2938" t="n">
        <v>544</v>
      </c>
      <c r="B2938" t="inlineStr">
        <is>
          <t>Producción de ambientes inmersivos LEI</t>
        </is>
      </c>
      <c r="C2938" t="inlineStr">
        <is>
          <t>LEI</t>
        </is>
      </c>
      <c r="D2938" t="inlineStr">
        <is>
          <t>Semestral</t>
        </is>
      </c>
      <c r="E2938" t="inlineStr">
        <is>
          <t>Positivo</t>
        </is>
      </c>
      <c r="F2938" s="134" t="n">
        <v>46022</v>
      </c>
      <c r="G2938" t="inlineStr">
        <is>
          <t>544-2025-12-31</t>
        </is>
      </c>
      <c r="H2938" t="inlineStr"/>
      <c r="I2938" t="inlineStr">
        <is>
          <t>Producción de ambientes inmersivos LEI</t>
        </is>
      </c>
      <c r="J2938" t="n">
        <v>162.5</v>
      </c>
    </row>
    <row r="2939">
      <c r="A2939" t="n">
        <v>544</v>
      </c>
      <c r="B2939" t="inlineStr">
        <is>
          <t>Producción de ambientes inmersivos LEI</t>
        </is>
      </c>
      <c r="C2939" t="inlineStr">
        <is>
          <t>LEI</t>
        </is>
      </c>
      <c r="D2939" t="inlineStr">
        <is>
          <t>Semestral</t>
        </is>
      </c>
      <c r="E2939" t="inlineStr">
        <is>
          <t>Positivo</t>
        </is>
      </c>
      <c r="F2939" s="134" t="n">
        <v>45838</v>
      </c>
      <c r="G2939" t="inlineStr">
        <is>
          <t>544-2025-06-30</t>
        </is>
      </c>
      <c r="H2939" t="inlineStr"/>
      <c r="I2939" t="inlineStr">
        <is>
          <t>Producción de ambientes inmersivos LEI</t>
        </is>
      </c>
      <c r="J2939" t="n">
        <v>250</v>
      </c>
    </row>
    <row r="2940">
      <c r="A2940" t="n">
        <v>213</v>
      </c>
      <c r="B2940" t="inlineStr">
        <is>
          <t>Cumplimiento del Plan Anual del Sistema de Gestión Ambiental</t>
        </is>
      </c>
      <c r="C2940" t="inlineStr">
        <is>
          <t>GESTIÓN AMBIENTAL</t>
        </is>
      </c>
      <c r="D2940" t="inlineStr">
        <is>
          <t>Trimestral</t>
        </is>
      </c>
      <c r="E2940" t="inlineStr">
        <is>
          <t>Positivo</t>
        </is>
      </c>
      <c r="F2940" s="134" t="n">
        <v>46022</v>
      </c>
      <c r="G2940" t="inlineStr">
        <is>
          <t>213-2025-12-31</t>
        </is>
      </c>
      <c r="H2940" t="inlineStr"/>
      <c r="I2940" t="inlineStr">
        <is>
          <t>Cumplimiento del Plan Anual del Sistema de Gestión Ambiental</t>
        </is>
      </c>
      <c r="J2940" t="n">
        <v>100</v>
      </c>
    </row>
    <row r="2941">
      <c r="A2941" t="n">
        <v>213</v>
      </c>
      <c r="B2941" t="inlineStr">
        <is>
          <t>Cumplimiento del Plan Anual del Sistema de Gestión Ambiental</t>
        </is>
      </c>
      <c r="C2941" t="inlineStr">
        <is>
          <t>GESTIÓN AMBIENTAL</t>
        </is>
      </c>
      <c r="D2941" t="inlineStr">
        <is>
          <t>Trimestral</t>
        </is>
      </c>
      <c r="E2941" t="inlineStr">
        <is>
          <t>Positivo</t>
        </is>
      </c>
      <c r="F2941" s="134" t="n">
        <v>45930</v>
      </c>
      <c r="G2941" t="inlineStr">
        <is>
          <t>213-2025-09-30</t>
        </is>
      </c>
      <c r="H2941" t="inlineStr"/>
      <c r="I2941" t="inlineStr">
        <is>
          <t>Cumplimiento del Plan Anual del Sistema de Gestión Ambiental</t>
        </is>
      </c>
      <c r="J2941" t="n">
        <v>100</v>
      </c>
    </row>
    <row r="2942">
      <c r="A2942" t="n">
        <v>213</v>
      </c>
      <c r="B2942" t="inlineStr">
        <is>
          <t>Cumplimiento del Plan Anual del Sistema de Gestión Ambiental</t>
        </is>
      </c>
      <c r="C2942" t="inlineStr">
        <is>
          <t>GESTIÓN AMBIENTAL</t>
        </is>
      </c>
      <c r="D2942" t="inlineStr">
        <is>
          <t>Trimestral</t>
        </is>
      </c>
      <c r="E2942" t="inlineStr">
        <is>
          <t>Positivo</t>
        </is>
      </c>
      <c r="F2942" s="134" t="n">
        <v>45838</v>
      </c>
      <c r="G2942" t="inlineStr">
        <is>
          <t>213-2025-06-30</t>
        </is>
      </c>
      <c r="H2942" t="inlineStr"/>
      <c r="I2942" t="inlineStr">
        <is>
          <t>Cumplimiento del Plan Anual del Sistema de Gestión Ambiental</t>
        </is>
      </c>
      <c r="J2942" t="n">
        <v>94.63</v>
      </c>
    </row>
    <row r="2943">
      <c r="A2943" t="n">
        <v>213</v>
      </c>
      <c r="B2943" t="inlineStr">
        <is>
          <t>Cumplimiento del Plan Anual del Sistema de Gestión Ambiental</t>
        </is>
      </c>
      <c r="C2943" t="inlineStr">
        <is>
          <t>GESTIÓN AMBIENTAL</t>
        </is>
      </c>
      <c r="D2943" t="inlineStr">
        <is>
          <t>Trimestral</t>
        </is>
      </c>
      <c r="E2943" t="inlineStr">
        <is>
          <t>Positivo</t>
        </is>
      </c>
      <c r="F2943" s="134" t="n">
        <v>45747</v>
      </c>
      <c r="G2943" t="inlineStr">
        <is>
          <t>213-2025-03-31</t>
        </is>
      </c>
      <c r="H2943" t="inlineStr"/>
      <c r="I2943" t="inlineStr">
        <is>
          <t>Cumplimiento del Plan Anual del Sistema de Gestión Ambiental</t>
        </is>
      </c>
      <c r="J2943" t="n">
        <v>100</v>
      </c>
    </row>
    <row r="2944">
      <c r="A2944" t="n">
        <v>238</v>
      </c>
      <c r="B2944" t="inlineStr">
        <is>
          <t>Cumplimiento de la Protección del Medio Ambiente</t>
        </is>
      </c>
      <c r="C2944" t="inlineStr">
        <is>
          <t>GESTIÓN AMBIENTAL</t>
        </is>
      </c>
      <c r="D2944" t="inlineStr">
        <is>
          <t>Trimestral</t>
        </is>
      </c>
      <c r="E2944" t="inlineStr">
        <is>
          <t>Positivo</t>
        </is>
      </c>
      <c r="F2944" s="134" t="n">
        <v>46022</v>
      </c>
      <c r="G2944" t="inlineStr">
        <is>
          <t>238-2025-12-31</t>
        </is>
      </c>
      <c r="H2944" t="inlineStr"/>
      <c r="I2944" t="inlineStr">
        <is>
          <t>Cumplimiento de la Protección del Medio Ambiente</t>
        </is>
      </c>
      <c r="J2944" t="n">
        <v>68</v>
      </c>
    </row>
    <row r="2945">
      <c r="A2945" t="n">
        <v>238</v>
      </c>
      <c r="B2945" t="inlineStr">
        <is>
          <t>Cumplimiento de la Protección del Medio Ambiente</t>
        </is>
      </c>
      <c r="C2945" t="inlineStr">
        <is>
          <t>GESTIÓN AMBIENTAL</t>
        </is>
      </c>
      <c r="D2945" t="inlineStr">
        <is>
          <t>Trimestral</t>
        </is>
      </c>
      <c r="E2945" t="inlineStr">
        <is>
          <t>Positivo</t>
        </is>
      </c>
      <c r="F2945" s="134" t="n">
        <v>45930</v>
      </c>
      <c r="G2945" t="inlineStr">
        <is>
          <t>238-2025-09-30</t>
        </is>
      </c>
      <c r="H2945" t="inlineStr"/>
      <c r="I2945" t="inlineStr">
        <is>
          <t>Cumplimiento de la Protección del Medio Ambiente</t>
        </is>
      </c>
      <c r="J2945" t="n">
        <v>94.59</v>
      </c>
    </row>
    <row r="2946">
      <c r="A2946" t="n">
        <v>238</v>
      </c>
      <c r="B2946" t="inlineStr">
        <is>
          <t>Cumplimiento de la Protección del Medio Ambiente</t>
        </is>
      </c>
      <c r="C2946" t="inlineStr">
        <is>
          <t>GESTIÓN AMBIENTAL</t>
        </is>
      </c>
      <c r="D2946" t="inlineStr">
        <is>
          <t>Trimestral</t>
        </is>
      </c>
      <c r="E2946" t="inlineStr">
        <is>
          <t>Positivo</t>
        </is>
      </c>
      <c r="F2946" s="134" t="n">
        <v>45838</v>
      </c>
      <c r="G2946" t="inlineStr">
        <is>
          <t>238-2025-06-30</t>
        </is>
      </c>
      <c r="H2946" t="inlineStr"/>
      <c r="I2946" t="inlineStr">
        <is>
          <t>Cumplimiento de la Protección del Medio Ambiente</t>
        </is>
      </c>
      <c r="J2946" t="n">
        <v>90.48</v>
      </c>
    </row>
    <row r="2947">
      <c r="A2947" t="n">
        <v>238</v>
      </c>
      <c r="B2947" t="inlineStr">
        <is>
          <t>Cumplimiento de la Protección del Medio Ambiente</t>
        </is>
      </c>
      <c r="C2947" t="inlineStr">
        <is>
          <t>GESTIÓN AMBIENTAL</t>
        </is>
      </c>
      <c r="D2947" t="inlineStr">
        <is>
          <t>Trimestral</t>
        </is>
      </c>
      <c r="E2947" t="inlineStr">
        <is>
          <t>Positivo</t>
        </is>
      </c>
      <c r="F2947" s="134" t="n">
        <v>45747</v>
      </c>
      <c r="G2947" t="inlineStr">
        <is>
          <t>238-2025-03-31</t>
        </is>
      </c>
      <c r="H2947" t="inlineStr"/>
      <c r="I2947" t="inlineStr">
        <is>
          <t>Cumplimiento de la Protección del Medio Ambiente</t>
        </is>
      </c>
      <c r="J2947" t="n">
        <v>95.12</v>
      </c>
    </row>
    <row r="2948">
      <c r="A2948" t="n">
        <v>306</v>
      </c>
      <c r="B2948" t="inlineStr">
        <is>
          <t>Seguimiento KPI Plan de Desarrollo Institucional</t>
        </is>
      </c>
      <c r="C2948" t="inlineStr">
        <is>
          <t>Desempeño Institucional</t>
        </is>
      </c>
      <c r="D2948" t="inlineStr">
        <is>
          <t>Trimestral</t>
        </is>
      </c>
      <c r="E2948" t="inlineStr">
        <is>
          <t>Positivo</t>
        </is>
      </c>
      <c r="F2948" s="134" t="n">
        <v>46022</v>
      </c>
      <c r="G2948" t="inlineStr">
        <is>
          <t>306-2025-12-31</t>
        </is>
      </c>
      <c r="H2948" t="inlineStr"/>
      <c r="I2948" t="inlineStr">
        <is>
          <t>Seguimiento KPI Plan de Desarrollo Institucional</t>
        </is>
      </c>
      <c r="J2948" t="n">
        <v>107.62</v>
      </c>
    </row>
    <row r="2949">
      <c r="A2949" t="n">
        <v>306</v>
      </c>
      <c r="B2949" t="inlineStr">
        <is>
          <t>Seguimiento KPI Plan de Desarrollo Institucional</t>
        </is>
      </c>
      <c r="C2949" t="inlineStr">
        <is>
          <t>Desempeño Institucional</t>
        </is>
      </c>
      <c r="D2949" t="inlineStr">
        <is>
          <t>Trimestral</t>
        </is>
      </c>
      <c r="E2949" t="inlineStr">
        <is>
          <t>Positivo</t>
        </is>
      </c>
      <c r="F2949" s="134" t="n">
        <v>45930</v>
      </c>
      <c r="G2949" t="inlineStr">
        <is>
          <t>306-2025-09-30</t>
        </is>
      </c>
      <c r="H2949" t="inlineStr"/>
      <c r="I2949" t="inlineStr">
        <is>
          <t>Seguimiento KPI Plan de Desarrollo Institucional</t>
        </is>
      </c>
      <c r="J2949" t="n">
        <v>105.83</v>
      </c>
    </row>
    <row r="2950">
      <c r="A2950" t="n">
        <v>306</v>
      </c>
      <c r="B2950" t="inlineStr">
        <is>
          <t>Seguimiento KPI Plan de Desarrollo Institucional</t>
        </is>
      </c>
      <c r="C2950" t="inlineStr">
        <is>
          <t>Desempeño Institucional</t>
        </is>
      </c>
      <c r="D2950" t="inlineStr">
        <is>
          <t>Trimestral</t>
        </is>
      </c>
      <c r="E2950" t="inlineStr">
        <is>
          <t>Positivo</t>
        </is>
      </c>
      <c r="F2950" s="134" t="n">
        <v>45838</v>
      </c>
      <c r="G2950" t="inlineStr">
        <is>
          <t>306-2025-06-30</t>
        </is>
      </c>
      <c r="H2950" t="inlineStr"/>
      <c r="I2950" t="inlineStr">
        <is>
          <t>Seguimiento KPI Plan de Desarrollo Institucional</t>
        </is>
      </c>
      <c r="J2950" t="n">
        <v>108.67</v>
      </c>
    </row>
    <row r="2951">
      <c r="A2951" t="n">
        <v>306</v>
      </c>
      <c r="B2951" t="inlineStr">
        <is>
          <t>Seguimiento KPI Plan de Desarrollo Institucional</t>
        </is>
      </c>
      <c r="C2951" t="inlineStr">
        <is>
          <t>Desempeño Institucional</t>
        </is>
      </c>
      <c r="D2951" t="inlineStr">
        <is>
          <t>Trimestral</t>
        </is>
      </c>
      <c r="E2951" t="inlineStr">
        <is>
          <t>Positivo</t>
        </is>
      </c>
      <c r="F2951" s="134" t="n">
        <v>45747</v>
      </c>
      <c r="G2951" t="inlineStr">
        <is>
          <t>306-2025-03-31</t>
        </is>
      </c>
      <c r="H2951" t="inlineStr"/>
      <c r="I2951" t="inlineStr">
        <is>
          <t>Seguimiento KPI Plan de Desarrollo Institucional</t>
        </is>
      </c>
      <c r="J2951" t="inlineStr">
        <is>
          <t>-</t>
        </is>
      </c>
    </row>
    <row r="2952">
      <c r="A2952" t="n">
        <v>373</v>
      </c>
      <c r="B2952" t="inlineStr">
        <is>
          <t>Cumplimiento de planes anuales por líneas</t>
        </is>
      </c>
      <c r="C2952" t="inlineStr">
        <is>
          <t>Planeación Estratégica</t>
        </is>
      </c>
      <c r="D2952" t="inlineStr">
        <is>
          <t>Trimestral</t>
        </is>
      </c>
      <c r="E2952" t="inlineStr">
        <is>
          <t>Positivo</t>
        </is>
      </c>
      <c r="F2952" s="134" t="n">
        <v>46022</v>
      </c>
      <c r="G2952" t="inlineStr">
        <is>
          <t>373-2025-12-31</t>
        </is>
      </c>
      <c r="H2952" t="inlineStr"/>
      <c r="I2952" t="inlineStr">
        <is>
          <t>Cumplimiento de planes anuales por líneas</t>
        </is>
      </c>
      <c r="J2952" t="n">
        <v>99.33</v>
      </c>
    </row>
    <row r="2953">
      <c r="A2953" t="n">
        <v>373</v>
      </c>
      <c r="B2953" t="inlineStr">
        <is>
          <t>Cumplimiento de planes anuales por líneas</t>
        </is>
      </c>
      <c r="C2953" t="inlineStr">
        <is>
          <t>Planeación Estratégica</t>
        </is>
      </c>
      <c r="D2953" t="inlineStr">
        <is>
          <t>Trimestral</t>
        </is>
      </c>
      <c r="E2953" t="inlineStr">
        <is>
          <t>Positivo</t>
        </is>
      </c>
      <c r="F2953" s="134" t="n">
        <v>45930</v>
      </c>
      <c r="G2953" t="inlineStr">
        <is>
          <t>373-2025-09-30</t>
        </is>
      </c>
      <c r="H2953" t="inlineStr"/>
      <c r="I2953" t="inlineStr">
        <is>
          <t>Cumplimiento de planes anuales por líneas</t>
        </is>
      </c>
      <c r="J2953" t="n">
        <v>96.31999999999999</v>
      </c>
    </row>
    <row r="2954">
      <c r="A2954" t="n">
        <v>373</v>
      </c>
      <c r="B2954" t="inlineStr">
        <is>
          <t>Cumplimiento de planes anuales por líneas</t>
        </is>
      </c>
      <c r="C2954" t="inlineStr">
        <is>
          <t>Planeación Estratégica</t>
        </is>
      </c>
      <c r="D2954" t="inlineStr">
        <is>
          <t>Trimestral</t>
        </is>
      </c>
      <c r="E2954" t="inlineStr">
        <is>
          <t>Positivo</t>
        </is>
      </c>
      <c r="F2954" s="134" t="n">
        <v>45838</v>
      </c>
      <c r="G2954" t="inlineStr">
        <is>
          <t>373-2025-06-30</t>
        </is>
      </c>
      <c r="H2954" t="inlineStr"/>
      <c r="I2954" t="inlineStr">
        <is>
          <t>Cumplimiento de planes anuales por líneas</t>
        </is>
      </c>
      <c r="J2954" t="n">
        <v>101.75</v>
      </c>
    </row>
    <row r="2955">
      <c r="A2955" t="n">
        <v>373</v>
      </c>
      <c r="B2955" t="inlineStr">
        <is>
          <t>Cumplimiento de planes anuales por líneas</t>
        </is>
      </c>
      <c r="C2955" t="inlineStr">
        <is>
          <t>Planeación Estratégica</t>
        </is>
      </c>
      <c r="D2955" t="inlineStr">
        <is>
          <t>Trimestral</t>
        </is>
      </c>
      <c r="E2955" t="inlineStr">
        <is>
          <t>Positivo</t>
        </is>
      </c>
      <c r="F2955" s="134" t="n">
        <v>45747</v>
      </c>
      <c r="G2955" t="inlineStr">
        <is>
          <t>373-2025-03-31</t>
        </is>
      </c>
      <c r="H2955" t="inlineStr"/>
      <c r="I2955" t="inlineStr">
        <is>
          <t>Cumplimiento de planes anuales por líneas</t>
        </is>
      </c>
      <c r="J2955" t="n">
        <v>107.46</v>
      </c>
    </row>
    <row r="2956">
      <c r="A2956" t="n">
        <v>390</v>
      </c>
      <c r="B2956" t="inlineStr">
        <is>
          <t>Cumplimiento Plan Anual por escuela</t>
        </is>
      </c>
      <c r="C2956" t="inlineStr">
        <is>
          <t>Planeación Estratégica</t>
        </is>
      </c>
      <c r="D2956" t="inlineStr">
        <is>
          <t>Trimestral</t>
        </is>
      </c>
      <c r="E2956" t="inlineStr">
        <is>
          <t>Positivo</t>
        </is>
      </c>
      <c r="F2956" s="134" t="n">
        <v>46022</v>
      </c>
      <c r="G2956" t="inlineStr">
        <is>
          <t>390-2025-12-31</t>
        </is>
      </c>
      <c r="H2956" t="inlineStr"/>
      <c r="I2956" t="inlineStr">
        <is>
          <t>Cumplimiento Plan Anual por escuela</t>
        </is>
      </c>
      <c r="J2956" t="n">
        <v>99.78</v>
      </c>
    </row>
    <row r="2957">
      <c r="A2957" t="n">
        <v>390</v>
      </c>
      <c r="B2957" t="inlineStr">
        <is>
          <t>Cumplimiento Plan Anual por escuela</t>
        </is>
      </c>
      <c r="C2957" t="inlineStr">
        <is>
          <t>Planeación Estratégica</t>
        </is>
      </c>
      <c r="D2957" t="inlineStr">
        <is>
          <t>Trimestral</t>
        </is>
      </c>
      <c r="E2957" t="inlineStr">
        <is>
          <t>Positivo</t>
        </is>
      </c>
      <c r="F2957" s="134" t="n">
        <v>45930</v>
      </c>
      <c r="G2957" t="inlineStr">
        <is>
          <t>390-2025-09-30</t>
        </is>
      </c>
      <c r="H2957" t="inlineStr"/>
      <c r="I2957" t="inlineStr">
        <is>
          <t>Cumplimiento Plan Anual por escuela</t>
        </is>
      </c>
      <c r="J2957" t="n">
        <v>101.17</v>
      </c>
    </row>
    <row r="2958">
      <c r="A2958" t="n">
        <v>390</v>
      </c>
      <c r="B2958" t="inlineStr">
        <is>
          <t>Cumplimiento Plan Anual por escuela</t>
        </is>
      </c>
      <c r="C2958" t="inlineStr">
        <is>
          <t>Planeación Estratégica</t>
        </is>
      </c>
      <c r="D2958" t="inlineStr">
        <is>
          <t>Trimestral</t>
        </is>
      </c>
      <c r="E2958" t="inlineStr">
        <is>
          <t>Positivo</t>
        </is>
      </c>
      <c r="F2958" s="134" t="n">
        <v>45838</v>
      </c>
      <c r="G2958" t="inlineStr">
        <is>
          <t>390-2025-06-30</t>
        </is>
      </c>
      <c r="H2958" t="inlineStr"/>
      <c r="I2958" t="inlineStr">
        <is>
          <t>Cumplimiento Plan Anual por escuela</t>
        </is>
      </c>
      <c r="J2958" t="n">
        <v>103.55</v>
      </c>
    </row>
    <row r="2959">
      <c r="A2959" t="n">
        <v>390</v>
      </c>
      <c r="B2959" t="inlineStr">
        <is>
          <t>Cumplimiento Plan Anual por escuela</t>
        </is>
      </c>
      <c r="C2959" t="inlineStr">
        <is>
          <t>Planeación Estratégica</t>
        </is>
      </c>
      <c r="D2959" t="inlineStr">
        <is>
          <t>Trimestral</t>
        </is>
      </c>
      <c r="E2959" t="inlineStr">
        <is>
          <t>Positivo</t>
        </is>
      </c>
      <c r="F2959" s="134" t="n">
        <v>45747</v>
      </c>
      <c r="G2959" t="inlineStr">
        <is>
          <t>390-2025-03-31</t>
        </is>
      </c>
      <c r="H2959" t="inlineStr"/>
      <c r="I2959" t="inlineStr">
        <is>
          <t>Cumplimiento Plan Anual por escuela</t>
        </is>
      </c>
      <c r="J2959" t="n">
        <v>140.57</v>
      </c>
    </row>
    <row r="2960">
      <c r="A2960" t="n">
        <v>409</v>
      </c>
      <c r="B2960" t="inlineStr">
        <is>
          <t>Oportunidad en tiempo de envios</t>
        </is>
      </c>
      <c r="C2960" t="inlineStr">
        <is>
          <t>GESTIÓN JURÍDICA Y NORMATIVA</t>
        </is>
      </c>
      <c r="D2960" t="inlineStr">
        <is>
          <t>Trimestral</t>
        </is>
      </c>
      <c r="E2960" t="inlineStr">
        <is>
          <t>Positivo</t>
        </is>
      </c>
      <c r="F2960" s="134" t="n">
        <v>45747</v>
      </c>
      <c r="G2960" t="inlineStr">
        <is>
          <t>409-2025-03-31</t>
        </is>
      </c>
      <c r="H2960" t="inlineStr"/>
      <c r="I2960" t="inlineStr">
        <is>
          <t>Oportunidad en tiempo de envios</t>
        </is>
      </c>
      <c r="J2960" t="n">
        <v>100</v>
      </c>
    </row>
    <row r="2961">
      <c r="A2961" t="n">
        <v>414</v>
      </c>
      <c r="B2961" t="inlineStr">
        <is>
          <t>Cumplimiento Plan Anual Rectoría</t>
        </is>
      </c>
      <c r="C2961" t="inlineStr">
        <is>
          <t>Planeación Estratégica</t>
        </is>
      </c>
      <c r="D2961" t="inlineStr">
        <is>
          <t>Trimestral</t>
        </is>
      </c>
      <c r="E2961" t="inlineStr">
        <is>
          <t>Positivo</t>
        </is>
      </c>
      <c r="F2961" s="134" t="n">
        <v>46022</v>
      </c>
      <c r="G2961" t="inlineStr">
        <is>
          <t>414-2025-12-31</t>
        </is>
      </c>
      <c r="H2961" t="inlineStr"/>
      <c r="I2961" t="inlineStr">
        <is>
          <t>Cumplimiento Plan Anual Rectoría</t>
        </is>
      </c>
      <c r="J2961" t="n">
        <v>98.87</v>
      </c>
    </row>
    <row r="2962">
      <c r="A2962" t="n">
        <v>414</v>
      </c>
      <c r="B2962" t="inlineStr">
        <is>
          <t>Cumplimiento Plan Anual Rectoría</t>
        </is>
      </c>
      <c r="C2962" t="inlineStr">
        <is>
          <t>Planeación Estratégica</t>
        </is>
      </c>
      <c r="D2962" t="inlineStr">
        <is>
          <t>Trimestral</t>
        </is>
      </c>
      <c r="E2962" t="inlineStr">
        <is>
          <t>Positivo</t>
        </is>
      </c>
      <c r="F2962" s="134" t="n">
        <v>45930</v>
      </c>
      <c r="G2962" t="inlineStr">
        <is>
          <t>414-2025-09-30</t>
        </is>
      </c>
      <c r="H2962" t="inlineStr"/>
      <c r="I2962" t="inlineStr">
        <is>
          <t>Cumplimiento Plan Anual Rectoría</t>
        </is>
      </c>
      <c r="J2962" t="n">
        <v>93.59999999999999</v>
      </c>
    </row>
    <row r="2963">
      <c r="A2963" t="n">
        <v>414</v>
      </c>
      <c r="B2963" t="inlineStr">
        <is>
          <t>Cumplimiento Plan Anual Rectoría</t>
        </is>
      </c>
      <c r="C2963" t="inlineStr">
        <is>
          <t>Planeación Estratégica</t>
        </is>
      </c>
      <c r="D2963" t="inlineStr">
        <is>
          <t>Trimestral</t>
        </is>
      </c>
      <c r="E2963" t="inlineStr">
        <is>
          <t>Positivo</t>
        </is>
      </c>
      <c r="F2963" s="134" t="n">
        <v>45838</v>
      </c>
      <c r="G2963" t="inlineStr">
        <is>
          <t>414-2025-06-30</t>
        </is>
      </c>
      <c r="H2963" t="inlineStr"/>
      <c r="I2963" t="inlineStr">
        <is>
          <t>Cumplimiento Plan Anual Rectoría</t>
        </is>
      </c>
      <c r="J2963" t="n">
        <v>108.55</v>
      </c>
    </row>
    <row r="2964">
      <c r="A2964" t="n">
        <v>414</v>
      </c>
      <c r="B2964" t="inlineStr">
        <is>
          <t>Cumplimiento Plan Anual Rectoría</t>
        </is>
      </c>
      <c r="C2964" t="inlineStr">
        <is>
          <t>Planeación Estratégica</t>
        </is>
      </c>
      <c r="D2964" t="inlineStr">
        <is>
          <t>Trimestral</t>
        </is>
      </c>
      <c r="E2964" t="inlineStr">
        <is>
          <t>Positivo</t>
        </is>
      </c>
      <c r="F2964" s="134" t="n">
        <v>45747</v>
      </c>
      <c r="G2964" t="inlineStr">
        <is>
          <t>414-2025-03-31</t>
        </is>
      </c>
      <c r="H2964" t="inlineStr"/>
      <c r="I2964" t="inlineStr">
        <is>
          <t>Cumplimiento Plan Anual Rectoría</t>
        </is>
      </c>
      <c r="J2964" t="n">
        <v>110.79</v>
      </c>
    </row>
    <row r="2965">
      <c r="A2965" t="n">
        <v>415</v>
      </c>
      <c r="B2965" t="inlineStr">
        <is>
          <t>Cumplimiento Plan Anual Vicerrectoría del estudiante</t>
        </is>
      </c>
      <c r="C2965" t="inlineStr">
        <is>
          <t>Planeación Estratégica</t>
        </is>
      </c>
      <c r="D2965" t="inlineStr">
        <is>
          <t>Trimestral</t>
        </is>
      </c>
      <c r="E2965" t="inlineStr">
        <is>
          <t>Positivo</t>
        </is>
      </c>
      <c r="F2965" s="134" t="n">
        <v>46022</v>
      </c>
      <c r="G2965" t="inlineStr">
        <is>
          <t>415-2025-12-31</t>
        </is>
      </c>
      <c r="H2965" t="inlineStr"/>
      <c r="I2965" t="inlineStr">
        <is>
          <t>Cumplimiento Plan Anual Vicerrectoría del estudiante</t>
        </is>
      </c>
      <c r="J2965" t="n">
        <v>99.3</v>
      </c>
    </row>
    <row r="2966">
      <c r="A2966" t="n">
        <v>415</v>
      </c>
      <c r="B2966" t="inlineStr">
        <is>
          <t>Cumplimiento Plan Anual Vicerrectoría del estudiante</t>
        </is>
      </c>
      <c r="C2966" t="inlineStr">
        <is>
          <t>Planeación Estratégica</t>
        </is>
      </c>
      <c r="D2966" t="inlineStr">
        <is>
          <t>Trimestral</t>
        </is>
      </c>
      <c r="E2966" t="inlineStr">
        <is>
          <t>Positivo</t>
        </is>
      </c>
      <c r="F2966" s="134" t="n">
        <v>45930</v>
      </c>
      <c r="G2966" t="inlineStr">
        <is>
          <t>415-2025-09-30</t>
        </is>
      </c>
      <c r="H2966" t="inlineStr"/>
      <c r="I2966" t="inlineStr">
        <is>
          <t>Cumplimiento Plan Anual Vicerrectoría del estudiante</t>
        </is>
      </c>
      <c r="J2966" t="n">
        <v>95.56</v>
      </c>
    </row>
    <row r="2967">
      <c r="A2967" t="n">
        <v>415</v>
      </c>
      <c r="B2967" t="inlineStr">
        <is>
          <t>Cumplimiento Plan Anual Vicerrectoría del estudiante</t>
        </is>
      </c>
      <c r="C2967" t="inlineStr">
        <is>
          <t>Planeación Estratégica</t>
        </is>
      </c>
      <c r="D2967" t="inlineStr">
        <is>
          <t>Trimestral</t>
        </is>
      </c>
      <c r="E2967" t="inlineStr">
        <is>
          <t>Positivo</t>
        </is>
      </c>
      <c r="F2967" s="134" t="n">
        <v>45838</v>
      </c>
      <c r="G2967" t="inlineStr">
        <is>
          <t>415-2025-06-30</t>
        </is>
      </c>
      <c r="H2967" t="inlineStr"/>
      <c r="I2967" t="inlineStr">
        <is>
          <t>Cumplimiento Plan Anual Vicerrectoría del estudiante</t>
        </is>
      </c>
      <c r="J2967" t="n">
        <v>96.44</v>
      </c>
    </row>
    <row r="2968">
      <c r="A2968" t="n">
        <v>415</v>
      </c>
      <c r="B2968" t="inlineStr">
        <is>
          <t>Cumplimiento Plan Anual Vicerrectoría del estudiante</t>
        </is>
      </c>
      <c r="C2968" t="inlineStr">
        <is>
          <t>Planeación Estratégica</t>
        </is>
      </c>
      <c r="D2968" t="inlineStr">
        <is>
          <t>Trimestral</t>
        </is>
      </c>
      <c r="E2968" t="inlineStr">
        <is>
          <t>Positivo</t>
        </is>
      </c>
      <c r="F2968" s="134" t="n">
        <v>45747</v>
      </c>
      <c r="G2968" t="inlineStr">
        <is>
          <t>415-2025-03-31</t>
        </is>
      </c>
      <c r="H2968" t="inlineStr"/>
      <c r="I2968" t="inlineStr">
        <is>
          <t>Cumplimiento Plan Anual Vicerrectoría del estudiante</t>
        </is>
      </c>
      <c r="J2968" t="n">
        <v>104.76</v>
      </c>
    </row>
    <row r="2969">
      <c r="A2969" t="n">
        <v>416</v>
      </c>
      <c r="B2969" t="inlineStr">
        <is>
          <t>Cumplimiento Plan Anual Vicerrectoría de crecimiento</t>
        </is>
      </c>
      <c r="C2969" t="inlineStr">
        <is>
          <t>Planeación Estratégica</t>
        </is>
      </c>
      <c r="D2969" t="inlineStr">
        <is>
          <t>Trimestral</t>
        </is>
      </c>
      <c r="E2969" t="inlineStr">
        <is>
          <t>Positivo</t>
        </is>
      </c>
      <c r="F2969" s="134" t="n">
        <v>46022</v>
      </c>
      <c r="G2969" t="inlineStr">
        <is>
          <t>416-2025-12-31</t>
        </is>
      </c>
      <c r="H2969" t="inlineStr"/>
      <c r="I2969" t="inlineStr">
        <is>
          <t>Cumplimiento Plan Anual Vicerrectoría de crecimiento</t>
        </is>
      </c>
      <c r="J2969" t="n">
        <v>100</v>
      </c>
    </row>
    <row r="2970">
      <c r="A2970" t="n">
        <v>416</v>
      </c>
      <c r="B2970" t="inlineStr">
        <is>
          <t>Cumplimiento Plan Anual Vicerrectoría de crecimiento</t>
        </is>
      </c>
      <c r="C2970" t="inlineStr">
        <is>
          <t>Planeación Estratégica</t>
        </is>
      </c>
      <c r="D2970" t="inlineStr">
        <is>
          <t>Trimestral</t>
        </is>
      </c>
      <c r="E2970" t="inlineStr">
        <is>
          <t>Positivo</t>
        </is>
      </c>
      <c r="F2970" s="134" t="n">
        <v>45930</v>
      </c>
      <c r="G2970" t="inlineStr">
        <is>
          <t>416-2025-09-30</t>
        </is>
      </c>
      <c r="H2970" t="inlineStr"/>
      <c r="I2970" t="inlineStr">
        <is>
          <t>Cumplimiento Plan Anual Vicerrectoría de crecimiento</t>
        </is>
      </c>
      <c r="J2970" t="n">
        <v>96.48</v>
      </c>
    </row>
    <row r="2971">
      <c r="A2971" t="n">
        <v>416</v>
      </c>
      <c r="B2971" t="inlineStr">
        <is>
          <t>Cumplimiento Plan Anual Vicerrectoría de crecimiento</t>
        </is>
      </c>
      <c r="C2971" t="inlineStr">
        <is>
          <t>Planeación Estratégica</t>
        </is>
      </c>
      <c r="D2971" t="inlineStr">
        <is>
          <t>Trimestral</t>
        </is>
      </c>
      <c r="E2971" t="inlineStr">
        <is>
          <t>Positivo</t>
        </is>
      </c>
      <c r="F2971" s="134" t="n">
        <v>45838</v>
      </c>
      <c r="G2971" t="inlineStr">
        <is>
          <t>416-2025-06-30</t>
        </is>
      </c>
      <c r="H2971" t="inlineStr"/>
      <c r="I2971" t="inlineStr">
        <is>
          <t>Cumplimiento Plan Anual Vicerrectoría de crecimiento</t>
        </is>
      </c>
      <c r="J2971" t="n">
        <v>109.24</v>
      </c>
    </row>
    <row r="2972">
      <c r="A2972" t="n">
        <v>416</v>
      </c>
      <c r="B2972" t="inlineStr">
        <is>
          <t>Cumplimiento Plan Anual Vicerrectoría de crecimiento</t>
        </is>
      </c>
      <c r="C2972" t="inlineStr">
        <is>
          <t>Planeación Estratégica</t>
        </is>
      </c>
      <c r="D2972" t="inlineStr">
        <is>
          <t>Trimestral</t>
        </is>
      </c>
      <c r="E2972" t="inlineStr">
        <is>
          <t>Positivo</t>
        </is>
      </c>
      <c r="F2972" s="134" t="n">
        <v>45747</v>
      </c>
      <c r="G2972" t="inlineStr">
        <is>
          <t>416-2025-03-31</t>
        </is>
      </c>
      <c r="H2972" t="inlineStr"/>
      <c r="I2972" t="inlineStr">
        <is>
          <t>Cumplimiento Plan Anual Vicerrectoría de crecimiento</t>
        </is>
      </c>
      <c r="J2972" t="n">
        <v>170.92</v>
      </c>
    </row>
    <row r="2973">
      <c r="A2973" t="n">
        <v>417</v>
      </c>
      <c r="B2973" t="inlineStr">
        <is>
          <t>Cumplimiento Plan Anual Vicerrectoría Financiera</t>
        </is>
      </c>
      <c r="C2973" t="inlineStr">
        <is>
          <t>Planeación Estratégica</t>
        </is>
      </c>
      <c r="D2973" t="inlineStr">
        <is>
          <t>Trimestral</t>
        </is>
      </c>
      <c r="E2973" t="inlineStr">
        <is>
          <t>Positivo</t>
        </is>
      </c>
      <c r="F2973" s="134" t="n">
        <v>46022</v>
      </c>
      <c r="G2973" t="inlineStr">
        <is>
          <t>417-2025-12-31</t>
        </is>
      </c>
      <c r="H2973" t="inlineStr"/>
      <c r="I2973" t="inlineStr">
        <is>
          <t>Cumplimiento Plan Anual Vicerrectoría Financiera</t>
        </is>
      </c>
      <c r="J2973" t="n">
        <v>97.98999999999999</v>
      </c>
    </row>
    <row r="2974">
      <c r="A2974" t="n">
        <v>417</v>
      </c>
      <c r="B2974" t="inlineStr">
        <is>
          <t>Cumplimiento Plan Anual Vicerrectoría Financiera</t>
        </is>
      </c>
      <c r="C2974" t="inlineStr">
        <is>
          <t>Planeación Estratégica</t>
        </is>
      </c>
      <c r="D2974" t="inlineStr">
        <is>
          <t>Trimestral</t>
        </is>
      </c>
      <c r="E2974" t="inlineStr">
        <is>
          <t>Positivo</t>
        </is>
      </c>
      <c r="F2974" s="134" t="n">
        <v>45930</v>
      </c>
      <c r="G2974" t="inlineStr">
        <is>
          <t>417-2025-09-30</t>
        </is>
      </c>
      <c r="H2974" t="inlineStr"/>
      <c r="I2974" t="inlineStr">
        <is>
          <t>Cumplimiento Plan Anual Vicerrectoría Financiera</t>
        </is>
      </c>
      <c r="J2974" t="n">
        <v>99.34</v>
      </c>
    </row>
    <row r="2975">
      <c r="A2975" t="n">
        <v>417</v>
      </c>
      <c r="B2975" t="inlineStr">
        <is>
          <t>Cumplimiento Plan Anual Vicerrectoría Financiera</t>
        </is>
      </c>
      <c r="C2975" t="inlineStr">
        <is>
          <t>Planeación Estratégica</t>
        </is>
      </c>
      <c r="D2975" t="inlineStr">
        <is>
          <t>Trimestral</t>
        </is>
      </c>
      <c r="E2975" t="inlineStr">
        <is>
          <t>Positivo</t>
        </is>
      </c>
      <c r="F2975" s="134" t="n">
        <v>45838</v>
      </c>
      <c r="G2975" t="inlineStr">
        <is>
          <t>417-2025-06-30</t>
        </is>
      </c>
      <c r="H2975" t="inlineStr"/>
      <c r="I2975" t="inlineStr">
        <is>
          <t>Cumplimiento Plan Anual Vicerrectoría Financiera</t>
        </is>
      </c>
      <c r="J2975" t="n">
        <v>101.28</v>
      </c>
    </row>
    <row r="2976">
      <c r="A2976" t="n">
        <v>417</v>
      </c>
      <c r="B2976" t="inlineStr">
        <is>
          <t>Cumplimiento Plan Anual Vicerrectoría Financiera</t>
        </is>
      </c>
      <c r="C2976" t="inlineStr">
        <is>
          <t>Planeación Estratégica</t>
        </is>
      </c>
      <c r="D2976" t="inlineStr">
        <is>
          <t>Trimestral</t>
        </is>
      </c>
      <c r="E2976" t="inlineStr">
        <is>
          <t>Positivo</t>
        </is>
      </c>
      <c r="F2976" s="134" t="n">
        <v>45747</v>
      </c>
      <c r="G2976" t="inlineStr">
        <is>
          <t>417-2025-03-31</t>
        </is>
      </c>
      <c r="H2976" t="inlineStr"/>
      <c r="I2976" t="inlineStr">
        <is>
          <t>Cumplimiento Plan Anual Vicerrectoría Financiera</t>
        </is>
      </c>
      <c r="J2976" t="n">
        <v>93.68000000000001</v>
      </c>
    </row>
    <row r="2977">
      <c r="A2977" t="n">
        <v>418</v>
      </c>
      <c r="B2977" t="inlineStr">
        <is>
          <t>Cumplimiento Plan Anual Vicerrectoría Académica</t>
        </is>
      </c>
      <c r="C2977" t="inlineStr">
        <is>
          <t>Planeación Estratégica</t>
        </is>
      </c>
      <c r="D2977" t="inlineStr">
        <is>
          <t>Trimestral</t>
        </is>
      </c>
      <c r="E2977" t="inlineStr">
        <is>
          <t>Positivo</t>
        </is>
      </c>
      <c r="F2977" s="134" t="n">
        <v>46022</v>
      </c>
      <c r="G2977" t="inlineStr">
        <is>
          <t>418-2025-12-31</t>
        </is>
      </c>
      <c r="H2977" t="inlineStr"/>
      <c r="I2977" t="inlineStr">
        <is>
          <t>Cumplimiento Plan Anual Vicerrectoría Académica</t>
        </is>
      </c>
      <c r="J2977" t="n">
        <v>99.61</v>
      </c>
    </row>
    <row r="2978">
      <c r="A2978" t="n">
        <v>418</v>
      </c>
      <c r="B2978" t="inlineStr">
        <is>
          <t>Cumplimiento Plan Anual Vicerrectoría Académica</t>
        </is>
      </c>
      <c r="C2978" t="inlineStr">
        <is>
          <t>Planeación Estratégica</t>
        </is>
      </c>
      <c r="D2978" t="inlineStr">
        <is>
          <t>Trimestral</t>
        </is>
      </c>
      <c r="E2978" t="inlineStr">
        <is>
          <t>Positivo</t>
        </is>
      </c>
      <c r="F2978" s="134" t="n">
        <v>45930</v>
      </c>
      <c r="G2978" t="inlineStr">
        <is>
          <t>418-2025-09-30</t>
        </is>
      </c>
      <c r="H2978" t="inlineStr"/>
      <c r="I2978" t="inlineStr">
        <is>
          <t>Cumplimiento Plan Anual Vicerrectoría Académica</t>
        </is>
      </c>
      <c r="J2978" t="n">
        <v>93.95999999999999</v>
      </c>
    </row>
    <row r="2979">
      <c r="A2979" t="n">
        <v>418</v>
      </c>
      <c r="B2979" t="inlineStr">
        <is>
          <t>Cumplimiento Plan Anual Vicerrectoría Académica</t>
        </is>
      </c>
      <c r="C2979" t="inlineStr">
        <is>
          <t>Planeación Estratégica</t>
        </is>
      </c>
      <c r="D2979" t="inlineStr">
        <is>
          <t>Trimestral</t>
        </is>
      </c>
      <c r="E2979" t="inlineStr">
        <is>
          <t>Positivo</t>
        </is>
      </c>
      <c r="F2979" s="134" t="n">
        <v>45838</v>
      </c>
      <c r="G2979" t="inlineStr">
        <is>
          <t>418-2025-06-30</t>
        </is>
      </c>
      <c r="H2979" t="inlineStr"/>
      <c r="I2979" t="inlineStr">
        <is>
          <t>Cumplimiento Plan Anual Vicerrectoría Académica</t>
        </is>
      </c>
      <c r="J2979" t="n">
        <v>105.83</v>
      </c>
    </row>
    <row r="2980">
      <c r="A2980" t="n">
        <v>418</v>
      </c>
      <c r="B2980" t="inlineStr">
        <is>
          <t>Cumplimiento Plan Anual Vicerrectoría Académica</t>
        </is>
      </c>
      <c r="C2980" t="inlineStr">
        <is>
          <t>Planeación Estratégica</t>
        </is>
      </c>
      <c r="D2980" t="inlineStr">
        <is>
          <t>Trimestral</t>
        </is>
      </c>
      <c r="E2980" t="inlineStr">
        <is>
          <t>Positivo</t>
        </is>
      </c>
      <c r="F2980" s="134" t="n">
        <v>45747</v>
      </c>
      <c r="G2980" t="inlineStr">
        <is>
          <t>418-2025-03-31</t>
        </is>
      </c>
      <c r="H2980" t="inlineStr"/>
      <c r="I2980" t="inlineStr">
        <is>
          <t>Cumplimiento Plan Anual Vicerrectoría Académica</t>
        </is>
      </c>
      <c r="J2980" t="n">
        <v>246.7</v>
      </c>
    </row>
    <row r="2981">
      <c r="A2981" t="n">
        <v>420</v>
      </c>
      <c r="B2981" t="inlineStr">
        <is>
          <t>Cumplimiento Plan Anual Gerencia de estrategia</t>
        </is>
      </c>
      <c r="C2981" t="inlineStr">
        <is>
          <t>Planeación Estratégica</t>
        </is>
      </c>
      <c r="D2981" t="inlineStr">
        <is>
          <t>Trimestral</t>
        </is>
      </c>
      <c r="E2981" t="inlineStr">
        <is>
          <t>Positivo</t>
        </is>
      </c>
      <c r="F2981" s="134" t="n">
        <v>46022</v>
      </c>
      <c r="G2981" t="inlineStr">
        <is>
          <t>420-2025-12-31</t>
        </is>
      </c>
      <c r="H2981" t="inlineStr"/>
      <c r="I2981" t="inlineStr">
        <is>
          <t>Cumplimiento Plan Anual Gerencia de estrategia</t>
        </is>
      </c>
      <c r="J2981" t="n">
        <v>100</v>
      </c>
    </row>
    <row r="2982">
      <c r="A2982" t="n">
        <v>420</v>
      </c>
      <c r="B2982" t="inlineStr">
        <is>
          <t>Cumplimiento Plan Anual Gerencia de estrategia</t>
        </is>
      </c>
      <c r="C2982" t="inlineStr">
        <is>
          <t>Planeación Estratégica</t>
        </is>
      </c>
      <c r="D2982" t="inlineStr">
        <is>
          <t>Trimestral</t>
        </is>
      </c>
      <c r="E2982" t="inlineStr">
        <is>
          <t>Positivo</t>
        </is>
      </c>
      <c r="F2982" s="134" t="n">
        <v>45930</v>
      </c>
      <c r="G2982" t="inlineStr">
        <is>
          <t>420-2025-09-30</t>
        </is>
      </c>
      <c r="H2982" t="inlineStr"/>
      <c r="I2982" t="inlineStr">
        <is>
          <t>Cumplimiento Plan Anual Gerencia de estrategia</t>
        </is>
      </c>
      <c r="J2982" t="n">
        <v>100.3</v>
      </c>
    </row>
    <row r="2983">
      <c r="A2983" t="n">
        <v>420</v>
      </c>
      <c r="B2983" t="inlineStr">
        <is>
          <t>Cumplimiento Plan Anual Gerencia de estrategia</t>
        </is>
      </c>
      <c r="C2983" t="inlineStr">
        <is>
          <t>Planeación Estratégica</t>
        </is>
      </c>
      <c r="D2983" t="inlineStr">
        <is>
          <t>Trimestral</t>
        </is>
      </c>
      <c r="E2983" t="inlineStr">
        <is>
          <t>Positivo</t>
        </is>
      </c>
      <c r="F2983" s="134" t="n">
        <v>45838</v>
      </c>
      <c r="G2983" t="inlineStr">
        <is>
          <t>420-2025-06-30</t>
        </is>
      </c>
      <c r="H2983" t="inlineStr"/>
      <c r="I2983" t="inlineStr">
        <is>
          <t>Cumplimiento Plan Anual Gerencia de estrategia</t>
        </is>
      </c>
      <c r="J2983" t="n">
        <v>108.52</v>
      </c>
    </row>
    <row r="2984">
      <c r="A2984" t="n">
        <v>420</v>
      </c>
      <c r="B2984" t="inlineStr">
        <is>
          <t>Cumplimiento Plan Anual Gerencia de estrategia</t>
        </is>
      </c>
      <c r="C2984" t="inlineStr">
        <is>
          <t>Planeación Estratégica</t>
        </is>
      </c>
      <c r="D2984" t="inlineStr">
        <is>
          <t>Trimestral</t>
        </is>
      </c>
      <c r="E2984" t="inlineStr">
        <is>
          <t>Positivo</t>
        </is>
      </c>
      <c r="F2984" s="134" t="n">
        <v>45747</v>
      </c>
      <c r="G2984" t="inlineStr">
        <is>
          <t>420-2025-03-31</t>
        </is>
      </c>
      <c r="H2984" t="inlineStr"/>
      <c r="I2984" t="inlineStr">
        <is>
          <t>Cumplimiento Plan Anual Gerencia de estrategia</t>
        </is>
      </c>
      <c r="J2984" t="n">
        <v>122.2</v>
      </c>
    </row>
    <row r="2985">
      <c r="A2985" t="n">
        <v>432</v>
      </c>
      <c r="B2985" t="inlineStr">
        <is>
          <t>Intervención a la gestión del riesgo de los colaboradores</t>
        </is>
      </c>
      <c r="C2985" t="inlineStr">
        <is>
          <t>GESTIÓN DE SEGURIDAD Y SALUD EN EL TRABAJO</t>
        </is>
      </c>
      <c r="D2985" t="inlineStr">
        <is>
          <t>Trimestral</t>
        </is>
      </c>
      <c r="E2985" t="inlineStr">
        <is>
          <t>Positivo</t>
        </is>
      </c>
      <c r="F2985" s="134" t="n">
        <v>46022</v>
      </c>
      <c r="G2985" t="inlineStr">
        <is>
          <t>432-2025-12-31</t>
        </is>
      </c>
      <c r="H2985" t="inlineStr"/>
      <c r="I2985" t="inlineStr">
        <is>
          <t>Intervención a la gestión del riesgo de los colaboradores</t>
        </is>
      </c>
      <c r="J2985" t="n">
        <v>100</v>
      </c>
    </row>
    <row r="2986">
      <c r="A2986" t="n">
        <v>432</v>
      </c>
      <c r="B2986" t="inlineStr">
        <is>
          <t>Intervención a la gestión del riesgo de los colaboradores</t>
        </is>
      </c>
      <c r="C2986" t="inlineStr">
        <is>
          <t>GESTIÓN DE SEGURIDAD Y SALUD EN EL TRABAJO</t>
        </is>
      </c>
      <c r="D2986" t="inlineStr">
        <is>
          <t>Trimestral</t>
        </is>
      </c>
      <c r="E2986" t="inlineStr">
        <is>
          <t>Positivo</t>
        </is>
      </c>
      <c r="F2986" s="134" t="n">
        <v>45930</v>
      </c>
      <c r="G2986" t="inlineStr">
        <is>
          <t>432-2025-09-30</t>
        </is>
      </c>
      <c r="H2986" t="inlineStr"/>
      <c r="I2986" t="inlineStr">
        <is>
          <t>Intervención a la gestión del riesgo de los colaboradores</t>
        </is>
      </c>
      <c r="J2986" t="n">
        <v>100</v>
      </c>
    </row>
    <row r="2987">
      <c r="A2987" t="n">
        <v>432</v>
      </c>
      <c r="B2987" t="inlineStr">
        <is>
          <t>Intervención a la gestión del riesgo de los colaboradores</t>
        </is>
      </c>
      <c r="C2987" t="inlineStr">
        <is>
          <t>GESTIÓN DE SEGURIDAD Y SALUD EN EL TRABAJO</t>
        </is>
      </c>
      <c r="D2987" t="inlineStr">
        <is>
          <t>Trimestral</t>
        </is>
      </c>
      <c r="E2987" t="inlineStr">
        <is>
          <t>Positivo</t>
        </is>
      </c>
      <c r="F2987" s="134" t="n">
        <v>45838</v>
      </c>
      <c r="G2987" t="inlineStr">
        <is>
          <t>432-2025-06-30</t>
        </is>
      </c>
      <c r="H2987" t="inlineStr"/>
      <c r="I2987" t="inlineStr">
        <is>
          <t>Intervención a la gestión del riesgo de los colaboradores</t>
        </is>
      </c>
      <c r="J2987" t="n">
        <v>100</v>
      </c>
    </row>
    <row r="2988">
      <c r="A2988" t="n">
        <v>432</v>
      </c>
      <c r="B2988" t="inlineStr">
        <is>
          <t>Intervención a la gestión del riesgo de los colaboradores</t>
        </is>
      </c>
      <c r="C2988" t="inlineStr">
        <is>
          <t>GESTIÓN DE SEGURIDAD Y SALUD EN EL TRABAJO</t>
        </is>
      </c>
      <c r="D2988" t="inlineStr">
        <is>
          <t>Trimestral</t>
        </is>
      </c>
      <c r="E2988" t="inlineStr">
        <is>
          <t>Positivo</t>
        </is>
      </c>
      <c r="F2988" s="134" t="n">
        <v>45747</v>
      </c>
      <c r="G2988" t="inlineStr">
        <is>
          <t>432-2025-03-31</t>
        </is>
      </c>
      <c r="H2988" t="inlineStr"/>
      <c r="I2988" t="inlineStr">
        <is>
          <t>Intervención a la gestión del riesgo de los colaboradores</t>
        </is>
      </c>
      <c r="J2988" t="n">
        <v>100</v>
      </c>
    </row>
    <row r="2989">
      <c r="A2989" t="n">
        <v>456</v>
      </c>
      <c r="B2989" t="inlineStr">
        <is>
          <t>Impacto de campañas de Mailing</t>
        </is>
      </c>
      <c r="C2989" t="inlineStr">
        <is>
          <t>Comunicaciones Internas</t>
        </is>
      </c>
      <c r="D2989" t="inlineStr">
        <is>
          <t>Trimestral</t>
        </is>
      </c>
      <c r="E2989" t="inlineStr">
        <is>
          <t>Positivo</t>
        </is>
      </c>
      <c r="F2989" s="134" t="n">
        <v>46022</v>
      </c>
      <c r="G2989" t="inlineStr">
        <is>
          <t>456-2025-12-31</t>
        </is>
      </c>
      <c r="H2989" t="inlineStr"/>
      <c r="I2989" t="inlineStr">
        <is>
          <t>Impacto de campañas de Mailing</t>
        </is>
      </c>
      <c r="J2989" t="n">
        <v>114.43</v>
      </c>
    </row>
    <row r="2990">
      <c r="A2990" t="n">
        <v>456</v>
      </c>
      <c r="B2990" t="inlineStr">
        <is>
          <t>Impacto de campañas de Mailing</t>
        </is>
      </c>
      <c r="C2990" t="inlineStr">
        <is>
          <t>Comunicaciones Internas</t>
        </is>
      </c>
      <c r="D2990" t="inlineStr">
        <is>
          <t>Trimestral</t>
        </is>
      </c>
      <c r="E2990" t="inlineStr">
        <is>
          <t>Positivo</t>
        </is>
      </c>
      <c r="F2990" s="134" t="n">
        <v>45930</v>
      </c>
      <c r="G2990" t="inlineStr">
        <is>
          <t>456-2025-09-30</t>
        </is>
      </c>
      <c r="H2990" t="inlineStr"/>
      <c r="I2990" t="inlineStr">
        <is>
          <t>Impacto de campañas de Mailing</t>
        </is>
      </c>
      <c r="J2990" t="n">
        <v>121.57</v>
      </c>
    </row>
    <row r="2991">
      <c r="A2991" t="n">
        <v>456</v>
      </c>
      <c r="B2991" t="inlineStr">
        <is>
          <t>Impacto de campañas de Mailing</t>
        </is>
      </c>
      <c r="C2991" t="inlineStr">
        <is>
          <t>Comunicaciones Internas</t>
        </is>
      </c>
      <c r="D2991" t="inlineStr">
        <is>
          <t>Trimestral</t>
        </is>
      </c>
      <c r="E2991" t="inlineStr">
        <is>
          <t>Positivo</t>
        </is>
      </c>
      <c r="F2991" s="134" t="n">
        <v>45838</v>
      </c>
      <c r="G2991" t="inlineStr">
        <is>
          <t>456-2025-06-30</t>
        </is>
      </c>
      <c r="H2991" t="inlineStr"/>
      <c r="I2991" t="inlineStr">
        <is>
          <t>Impacto de campañas de Mailing</t>
        </is>
      </c>
      <c r="J2991" t="n">
        <v>104.12</v>
      </c>
    </row>
    <row r="2992">
      <c r="A2992" t="n">
        <v>456</v>
      </c>
      <c r="B2992" t="inlineStr">
        <is>
          <t>Impacto de campañas de Mailing</t>
        </is>
      </c>
      <c r="C2992" t="inlineStr">
        <is>
          <t>Comunicaciones Internas</t>
        </is>
      </c>
      <c r="D2992" t="inlineStr">
        <is>
          <t>Trimestral</t>
        </is>
      </c>
      <c r="E2992" t="inlineStr">
        <is>
          <t>Positivo</t>
        </is>
      </c>
      <c r="F2992" s="134" t="n">
        <v>45747</v>
      </c>
      <c r="G2992" t="inlineStr">
        <is>
          <t>456-2025-03-31</t>
        </is>
      </c>
      <c r="H2992" t="inlineStr"/>
      <c r="I2992" t="inlineStr">
        <is>
          <t>Impacto de campañas de Mailing</t>
        </is>
      </c>
      <c r="J2992" t="n">
        <v>106.25</v>
      </c>
    </row>
    <row r="2993">
      <c r="A2993" t="n">
        <v>457</v>
      </c>
      <c r="B2993" t="inlineStr">
        <is>
          <t>Apertura de enlaces en mensajes de texto</t>
        </is>
      </c>
      <c r="C2993" t="inlineStr">
        <is>
          <t>Comunicaciones Internas</t>
        </is>
      </c>
      <c r="D2993" t="inlineStr">
        <is>
          <t>Trimestral</t>
        </is>
      </c>
      <c r="E2993" t="inlineStr">
        <is>
          <t>Positivo</t>
        </is>
      </c>
      <c r="F2993" s="134" t="n">
        <v>46022</v>
      </c>
      <c r="G2993" t="inlineStr">
        <is>
          <t>457-2025-12-31</t>
        </is>
      </c>
      <c r="H2993" t="inlineStr"/>
      <c r="I2993" t="inlineStr">
        <is>
          <t>Apertura de enlaces en mensajes de texto</t>
        </is>
      </c>
      <c r="J2993" t="n">
        <v>83.33</v>
      </c>
    </row>
    <row r="2994">
      <c r="A2994" t="n">
        <v>457</v>
      </c>
      <c r="B2994" t="inlineStr">
        <is>
          <t>Apertura de enlaces en mensajes de texto</t>
        </is>
      </c>
      <c r="C2994" t="inlineStr">
        <is>
          <t>Comunicaciones Internas</t>
        </is>
      </c>
      <c r="D2994" t="inlineStr">
        <is>
          <t>Trimestral</t>
        </is>
      </c>
      <c r="E2994" t="inlineStr">
        <is>
          <t>Positivo</t>
        </is>
      </c>
      <c r="F2994" s="134" t="n">
        <v>45930</v>
      </c>
      <c r="G2994" t="inlineStr">
        <is>
          <t>457-2025-09-30</t>
        </is>
      </c>
      <c r="H2994" t="inlineStr"/>
      <c r="I2994" t="inlineStr">
        <is>
          <t>Apertura de enlaces en mensajes de texto</t>
        </is>
      </c>
      <c r="J2994" t="n">
        <v>85.70999999999999</v>
      </c>
    </row>
    <row r="2995">
      <c r="A2995" t="n">
        <v>457</v>
      </c>
      <c r="B2995" t="inlineStr">
        <is>
          <t>Apertura de enlaces en mensajes de texto</t>
        </is>
      </c>
      <c r="C2995" t="inlineStr">
        <is>
          <t>Comunicaciones Internas</t>
        </is>
      </c>
      <c r="D2995" t="inlineStr">
        <is>
          <t>Trimestral</t>
        </is>
      </c>
      <c r="E2995" t="inlineStr">
        <is>
          <t>Positivo</t>
        </is>
      </c>
      <c r="F2995" s="134" t="n">
        <v>45838</v>
      </c>
      <c r="G2995" t="inlineStr">
        <is>
          <t>457-2025-06-30</t>
        </is>
      </c>
      <c r="H2995" t="inlineStr"/>
      <c r="I2995" t="inlineStr">
        <is>
          <t>Apertura de enlaces en mensajes de texto</t>
        </is>
      </c>
      <c r="J2995" t="n">
        <v>83.33</v>
      </c>
    </row>
    <row r="2996">
      <c r="A2996" t="n">
        <v>457</v>
      </c>
      <c r="B2996" t="inlineStr">
        <is>
          <t>Apertura de enlaces en mensajes de texto</t>
        </is>
      </c>
      <c r="C2996" t="inlineStr">
        <is>
          <t>Comunicaciones Internas</t>
        </is>
      </c>
      <c r="D2996" t="inlineStr">
        <is>
          <t>Trimestral</t>
        </is>
      </c>
      <c r="E2996" t="inlineStr">
        <is>
          <t>Positivo</t>
        </is>
      </c>
      <c r="F2996" s="134" t="n">
        <v>45747</v>
      </c>
      <c r="G2996" t="inlineStr">
        <is>
          <t>457-2025-03-31</t>
        </is>
      </c>
      <c r="H2996" t="inlineStr"/>
      <c r="I2996" t="inlineStr">
        <is>
          <t>Apertura de enlaces en mensajes de texto</t>
        </is>
      </c>
      <c r="J2996" t="n">
        <v>200</v>
      </c>
    </row>
    <row r="2997">
      <c r="A2997" t="n">
        <v>469</v>
      </c>
      <c r="B2997" t="inlineStr">
        <is>
          <t>Cumplimiento Plan Anual Áreas sede Medellín</t>
        </is>
      </c>
      <c r="C2997" t="inlineStr">
        <is>
          <t>Planeación Estratégica</t>
        </is>
      </c>
      <c r="D2997" t="inlineStr">
        <is>
          <t>Trimestral</t>
        </is>
      </c>
      <c r="E2997" t="inlineStr">
        <is>
          <t>Positivo</t>
        </is>
      </c>
      <c r="F2997" s="134" t="n">
        <v>46022</v>
      </c>
      <c r="G2997" t="inlineStr">
        <is>
          <t>469-2025-12-31</t>
        </is>
      </c>
      <c r="H2997" t="inlineStr"/>
      <c r="I2997" t="inlineStr">
        <is>
          <t>Cumplimiento Plan Anual Áreas sede Medellín</t>
        </is>
      </c>
      <c r="J2997" t="n">
        <v>99.13</v>
      </c>
    </row>
    <row r="2998">
      <c r="A2998" t="n">
        <v>469</v>
      </c>
      <c r="B2998" t="inlineStr">
        <is>
          <t>Cumplimiento Plan Anual Áreas sede Medellín</t>
        </is>
      </c>
      <c r="C2998" t="inlineStr">
        <is>
          <t>Planeación Estratégica</t>
        </is>
      </c>
      <c r="D2998" t="inlineStr">
        <is>
          <t>Trimestral</t>
        </is>
      </c>
      <c r="E2998" t="inlineStr">
        <is>
          <t>Positivo</t>
        </is>
      </c>
      <c r="F2998" s="134" t="n">
        <v>45930</v>
      </c>
      <c r="G2998" t="inlineStr">
        <is>
          <t>469-2025-09-30</t>
        </is>
      </c>
      <c r="H2998" t="inlineStr"/>
      <c r="I2998" t="inlineStr">
        <is>
          <t>Cumplimiento Plan Anual Áreas sede Medellín</t>
        </is>
      </c>
      <c r="J2998" t="n">
        <v>92.65000000000001</v>
      </c>
    </row>
    <row r="2999">
      <c r="A2999" t="n">
        <v>469</v>
      </c>
      <c r="B2999" t="inlineStr">
        <is>
          <t>Cumplimiento Plan Anual Áreas sede Medellín</t>
        </is>
      </c>
      <c r="C2999" t="inlineStr">
        <is>
          <t>Planeación Estratégica</t>
        </is>
      </c>
      <c r="D2999" t="inlineStr">
        <is>
          <t>Trimestral</t>
        </is>
      </c>
      <c r="E2999" t="inlineStr">
        <is>
          <t>Positivo</t>
        </is>
      </c>
      <c r="F2999" s="134" t="n">
        <v>45838</v>
      </c>
      <c r="G2999" t="inlineStr">
        <is>
          <t>469-2025-06-30</t>
        </is>
      </c>
      <c r="H2999" t="inlineStr"/>
      <c r="I2999" t="inlineStr">
        <is>
          <t>Cumplimiento Plan Anual Áreas sede Medellín</t>
        </is>
      </c>
      <c r="J2999" t="n">
        <v>103.52</v>
      </c>
    </row>
    <row r="3000">
      <c r="A3000" t="n">
        <v>469</v>
      </c>
      <c r="B3000" t="inlineStr">
        <is>
          <t>Cumplimiento Plan Anual Áreas sede Medellín</t>
        </is>
      </c>
      <c r="C3000" t="inlineStr">
        <is>
          <t>Planeación Estratégica</t>
        </is>
      </c>
      <c r="D3000" t="inlineStr">
        <is>
          <t>Trimestral</t>
        </is>
      </c>
      <c r="E3000" t="inlineStr">
        <is>
          <t>Positivo</t>
        </is>
      </c>
      <c r="F3000" s="134" t="n">
        <v>45747</v>
      </c>
      <c r="G3000" t="inlineStr">
        <is>
          <t>469-2025-03-31</t>
        </is>
      </c>
      <c r="H3000" t="inlineStr"/>
      <c r="I3000" t="inlineStr">
        <is>
          <t>Cumplimiento Plan Anual Áreas sede Medellín</t>
        </is>
      </c>
      <c r="J3000" t="n">
        <v>118.03</v>
      </c>
    </row>
    <row r="3001">
      <c r="A3001" t="n">
        <v>470</v>
      </c>
      <c r="B3001" t="inlineStr">
        <is>
          <t>Cumplimiento plan anual Secretaria académica y de extensión</t>
        </is>
      </c>
      <c r="C3001" t="inlineStr">
        <is>
          <t>Planeación Estratégica</t>
        </is>
      </c>
      <c r="D3001" t="inlineStr">
        <is>
          <t>Trimestral</t>
        </is>
      </c>
      <c r="E3001" t="inlineStr">
        <is>
          <t>Positivo</t>
        </is>
      </c>
      <c r="F3001" s="134" t="n">
        <v>46022</v>
      </c>
      <c r="G3001" t="inlineStr">
        <is>
          <t>470-2025-12-31</t>
        </is>
      </c>
      <c r="H3001" t="inlineStr"/>
      <c r="I3001" t="inlineStr">
        <is>
          <t>Cumplimiento plan anual Secretaria académica y de extensión</t>
        </is>
      </c>
      <c r="J3001" t="n">
        <v>100</v>
      </c>
    </row>
    <row r="3002">
      <c r="A3002" t="n">
        <v>470</v>
      </c>
      <c r="B3002" t="inlineStr">
        <is>
          <t>Cumplimiento plan anual Secretaria académica y de extensión</t>
        </is>
      </c>
      <c r="C3002" t="inlineStr">
        <is>
          <t>Planeación Estratégica</t>
        </is>
      </c>
      <c r="D3002" t="inlineStr">
        <is>
          <t>Trimestral</t>
        </is>
      </c>
      <c r="E3002" t="inlineStr">
        <is>
          <t>Positivo</t>
        </is>
      </c>
      <c r="F3002" s="134" t="n">
        <v>45930</v>
      </c>
      <c r="G3002" t="inlineStr">
        <is>
          <t>470-2025-09-30</t>
        </is>
      </c>
      <c r="H3002" t="inlineStr"/>
      <c r="I3002" t="inlineStr">
        <is>
          <t>Cumplimiento plan anual Secretaria académica y de extensión</t>
        </is>
      </c>
      <c r="J3002" t="n">
        <v>105.6</v>
      </c>
    </row>
    <row r="3003">
      <c r="A3003" t="n">
        <v>470</v>
      </c>
      <c r="B3003" t="inlineStr">
        <is>
          <t>Cumplimiento plan anual Secretaria académica y de extensión</t>
        </is>
      </c>
      <c r="C3003" t="inlineStr">
        <is>
          <t>Planeación Estratégica</t>
        </is>
      </c>
      <c r="D3003" t="inlineStr">
        <is>
          <t>Trimestral</t>
        </is>
      </c>
      <c r="E3003" t="inlineStr">
        <is>
          <t>Positivo</t>
        </is>
      </c>
      <c r="F3003" s="134" t="n">
        <v>45838</v>
      </c>
      <c r="G3003" t="inlineStr">
        <is>
          <t>470-2025-06-30</t>
        </is>
      </c>
      <c r="H3003" t="inlineStr"/>
      <c r="I3003" t="inlineStr">
        <is>
          <t>Cumplimiento plan anual Secretaria académica y de extensión</t>
        </is>
      </c>
      <c r="J3003" t="n">
        <v>148.38</v>
      </c>
    </row>
    <row r="3004">
      <c r="A3004" t="n">
        <v>470</v>
      </c>
      <c r="B3004" t="inlineStr">
        <is>
          <t>Cumplimiento plan anual Secretaria académica y de extensión</t>
        </is>
      </c>
      <c r="C3004" t="inlineStr">
        <is>
          <t>Planeación Estratégica</t>
        </is>
      </c>
      <c r="D3004" t="inlineStr">
        <is>
          <t>Trimestral</t>
        </is>
      </c>
      <c r="E3004" t="inlineStr">
        <is>
          <t>Positivo</t>
        </is>
      </c>
      <c r="F3004" s="134" t="n">
        <v>45747</v>
      </c>
      <c r="G3004" t="inlineStr">
        <is>
          <t>470-2025-03-31</t>
        </is>
      </c>
      <c r="H3004" t="inlineStr"/>
      <c r="I3004" t="inlineStr">
        <is>
          <t>Cumplimiento plan anual Secretaria académica y de extensión</t>
        </is>
      </c>
      <c r="J3004" t="n">
        <v>352.81</v>
      </c>
    </row>
    <row r="3005">
      <c r="A3005" t="n">
        <v>471</v>
      </c>
      <c r="B3005" t="inlineStr">
        <is>
          <t>Cumplimiento plan anual Gerencia de Talento Humano</t>
        </is>
      </c>
      <c r="C3005" t="inlineStr">
        <is>
          <t>Planeación Estratégica</t>
        </is>
      </c>
      <c r="D3005" t="inlineStr">
        <is>
          <t>Trimestral</t>
        </is>
      </c>
      <c r="E3005" t="inlineStr">
        <is>
          <t>Positivo</t>
        </is>
      </c>
      <c r="F3005" s="134" t="n">
        <v>46022</v>
      </c>
      <c r="G3005" t="inlineStr">
        <is>
          <t>471-2025-12-31</t>
        </is>
      </c>
      <c r="H3005" t="inlineStr"/>
      <c r="I3005" t="inlineStr">
        <is>
          <t>Cumplimiento plan anual Gerencia de Talento Humano</t>
        </is>
      </c>
      <c r="J3005" t="n">
        <v>99.86</v>
      </c>
    </row>
    <row r="3006">
      <c r="A3006" t="n">
        <v>471</v>
      </c>
      <c r="B3006" t="inlineStr">
        <is>
          <t>Cumplimiento plan anual Gerencia de Talento Humano</t>
        </is>
      </c>
      <c r="C3006" t="inlineStr">
        <is>
          <t>Planeación Estratégica</t>
        </is>
      </c>
      <c r="D3006" t="inlineStr">
        <is>
          <t>Trimestral</t>
        </is>
      </c>
      <c r="E3006" t="inlineStr">
        <is>
          <t>Positivo</t>
        </is>
      </c>
      <c r="F3006" s="134" t="n">
        <v>45930</v>
      </c>
      <c r="G3006" t="inlineStr">
        <is>
          <t>471-2025-09-30</t>
        </is>
      </c>
      <c r="H3006" t="inlineStr"/>
      <c r="I3006" t="inlineStr">
        <is>
          <t>Cumplimiento plan anual Gerencia de Talento Humano</t>
        </is>
      </c>
      <c r="J3006" t="n">
        <v>98.93000000000001</v>
      </c>
    </row>
    <row r="3007">
      <c r="A3007" t="n">
        <v>471</v>
      </c>
      <c r="B3007" t="inlineStr">
        <is>
          <t>Cumplimiento plan anual Gerencia de Talento Humano</t>
        </is>
      </c>
      <c r="C3007" t="inlineStr">
        <is>
          <t>Planeación Estratégica</t>
        </is>
      </c>
      <c r="D3007" t="inlineStr">
        <is>
          <t>Trimestral</t>
        </is>
      </c>
      <c r="E3007" t="inlineStr">
        <is>
          <t>Positivo</t>
        </is>
      </c>
      <c r="F3007" s="134" t="n">
        <v>45838</v>
      </c>
      <c r="G3007" t="inlineStr">
        <is>
          <t>471-2025-06-30</t>
        </is>
      </c>
      <c r="H3007" t="inlineStr"/>
      <c r="I3007" t="inlineStr">
        <is>
          <t>Cumplimiento plan anual Gerencia de Talento Humano</t>
        </is>
      </c>
      <c r="J3007" t="n">
        <v>94.02</v>
      </c>
    </row>
    <row r="3008">
      <c r="A3008" t="n">
        <v>471</v>
      </c>
      <c r="B3008" t="inlineStr">
        <is>
          <t>Cumplimiento plan anual Gerencia de Talento Humano</t>
        </is>
      </c>
      <c r="C3008" t="inlineStr">
        <is>
          <t>Planeación Estratégica</t>
        </is>
      </c>
      <c r="D3008" t="inlineStr">
        <is>
          <t>Trimestral</t>
        </is>
      </c>
      <c r="E3008" t="inlineStr">
        <is>
          <t>Positivo</t>
        </is>
      </c>
      <c r="F3008" s="134" t="n">
        <v>45747</v>
      </c>
      <c r="G3008" t="inlineStr">
        <is>
          <t>471-2025-03-31</t>
        </is>
      </c>
      <c r="H3008" t="inlineStr"/>
      <c r="I3008" t="inlineStr">
        <is>
          <t>Cumplimiento plan anual Gerencia de Talento Humano</t>
        </is>
      </c>
      <c r="J3008" t="n">
        <v>103.51</v>
      </c>
    </row>
    <row r="3009">
      <c r="A3009" t="n">
        <v>510</v>
      </c>
      <c r="B3009" t="inlineStr">
        <is>
          <t>Frecuencia de incidentes de riesgos</t>
        </is>
      </c>
      <c r="C3009" t="inlineStr">
        <is>
          <t>GESTIÓN DE RIESGOS</t>
        </is>
      </c>
      <c r="D3009" t="inlineStr">
        <is>
          <t>Trimestral</t>
        </is>
      </c>
      <c r="E3009" t="inlineStr">
        <is>
          <t>Positivo</t>
        </is>
      </c>
      <c r="F3009" s="134" t="n">
        <v>46022</v>
      </c>
      <c r="G3009" t="inlineStr">
        <is>
          <t>510-2025-12-31</t>
        </is>
      </c>
      <c r="H3009" t="inlineStr"/>
      <c r="I3009" t="inlineStr">
        <is>
          <t>Frecuencia de incidentes de riesgos</t>
        </is>
      </c>
      <c r="J3009" t="n">
        <v>0</v>
      </c>
    </row>
    <row r="3010">
      <c r="A3010" t="n">
        <v>510</v>
      </c>
      <c r="B3010" t="inlineStr">
        <is>
          <t>Frecuencia de incidentes de riesgos</t>
        </is>
      </c>
      <c r="C3010" t="inlineStr">
        <is>
          <t>GESTIÓN DE RIESGOS</t>
        </is>
      </c>
      <c r="D3010" t="inlineStr">
        <is>
          <t>Trimestral</t>
        </is>
      </c>
      <c r="E3010" t="inlineStr">
        <is>
          <t>Positivo</t>
        </is>
      </c>
      <c r="F3010" s="134" t="n">
        <v>45930</v>
      </c>
      <c r="G3010" t="inlineStr">
        <is>
          <t>510-2025-09-30</t>
        </is>
      </c>
      <c r="H3010" t="inlineStr"/>
      <c r="I3010" t="inlineStr">
        <is>
          <t>Frecuencia de incidentes de riesgos</t>
        </is>
      </c>
      <c r="J3010" t="n">
        <v>0</v>
      </c>
    </row>
    <row r="3011">
      <c r="A3011" t="n">
        <v>510</v>
      </c>
      <c r="B3011" t="inlineStr">
        <is>
          <t>Frecuencia de incidentes de riesgos</t>
        </is>
      </c>
      <c r="C3011" t="inlineStr">
        <is>
          <t>GESTIÓN DE RIESGOS</t>
        </is>
      </c>
      <c r="D3011" t="inlineStr">
        <is>
          <t>Trimestral</t>
        </is>
      </c>
      <c r="E3011" t="inlineStr">
        <is>
          <t>Positivo</t>
        </is>
      </c>
      <c r="F3011" s="134" t="n">
        <v>45838</v>
      </c>
      <c r="G3011" t="inlineStr">
        <is>
          <t>510-2025-06-30</t>
        </is>
      </c>
      <c r="H3011" t="inlineStr"/>
      <c r="I3011" t="inlineStr">
        <is>
          <t>Frecuencia de incidentes de riesgos</t>
        </is>
      </c>
      <c r="J3011" t="n">
        <v>0</v>
      </c>
    </row>
    <row r="3012">
      <c r="A3012" t="n">
        <v>510</v>
      </c>
      <c r="B3012" t="inlineStr">
        <is>
          <t>Frecuencia de incidentes de riesgos</t>
        </is>
      </c>
      <c r="C3012" t="inlineStr">
        <is>
          <t>GESTIÓN DE RIESGOS</t>
        </is>
      </c>
      <c r="D3012" t="inlineStr">
        <is>
          <t>Trimestral</t>
        </is>
      </c>
      <c r="E3012" t="inlineStr">
        <is>
          <t>Positivo</t>
        </is>
      </c>
      <c r="F3012" s="134" t="n">
        <v>45747</v>
      </c>
      <c r="G3012" t="inlineStr">
        <is>
          <t>510-2025-03-31</t>
        </is>
      </c>
      <c r="H3012" t="inlineStr"/>
      <c r="I3012" t="inlineStr">
        <is>
          <t>Frecuencia de incidentes de riesgos</t>
        </is>
      </c>
      <c r="J3012" t="n">
        <v>0</v>
      </c>
    </row>
    <row r="3013">
      <c r="A3013" t="n">
        <v>511</v>
      </c>
      <c r="B3013" t="inlineStr">
        <is>
          <t>Eficacia de controles</t>
        </is>
      </c>
      <c r="C3013" t="inlineStr">
        <is>
          <t>GESTIÓN DE RIESGOS</t>
        </is>
      </c>
      <c r="D3013" t="inlineStr">
        <is>
          <t>Trimestral</t>
        </is>
      </c>
      <c r="E3013" t="inlineStr">
        <is>
          <t>Positivo</t>
        </is>
      </c>
      <c r="F3013" s="134" t="n">
        <v>46022</v>
      </c>
      <c r="G3013" t="inlineStr">
        <is>
          <t>511-2025-12-31</t>
        </is>
      </c>
      <c r="H3013" t="inlineStr"/>
      <c r="I3013" t="inlineStr">
        <is>
          <t>Eficacia de controles</t>
        </is>
      </c>
      <c r="J3013" t="n">
        <v>84.76000000000001</v>
      </c>
    </row>
    <row r="3014">
      <c r="A3014" t="n">
        <v>511</v>
      </c>
      <c r="B3014" t="inlineStr">
        <is>
          <t>Eficacia de controles</t>
        </is>
      </c>
      <c r="C3014" t="inlineStr">
        <is>
          <t>GESTIÓN DE RIESGOS</t>
        </is>
      </c>
      <c r="D3014" t="inlineStr">
        <is>
          <t>Trimestral</t>
        </is>
      </c>
      <c r="E3014" t="inlineStr">
        <is>
          <t>Positivo</t>
        </is>
      </c>
      <c r="F3014" s="134" t="n">
        <v>45930</v>
      </c>
      <c r="G3014" t="inlineStr">
        <is>
          <t>511-2025-09-30</t>
        </is>
      </c>
      <c r="H3014" t="inlineStr"/>
      <c r="I3014" t="inlineStr">
        <is>
          <t>Eficacia de controles</t>
        </is>
      </c>
      <c r="J3014" t="n">
        <v>86.36</v>
      </c>
    </row>
    <row r="3015">
      <c r="A3015" t="n">
        <v>511</v>
      </c>
      <c r="B3015" t="inlineStr">
        <is>
          <t>Eficacia de controles</t>
        </is>
      </c>
      <c r="C3015" t="inlineStr">
        <is>
          <t>GESTIÓN DE RIESGOS</t>
        </is>
      </c>
      <c r="D3015" t="inlineStr">
        <is>
          <t>Trimestral</t>
        </is>
      </c>
      <c r="E3015" t="inlineStr">
        <is>
          <t>Positivo</t>
        </is>
      </c>
      <c r="F3015" s="134" t="n">
        <v>45838</v>
      </c>
      <c r="G3015" t="inlineStr">
        <is>
          <t>511-2025-06-30</t>
        </is>
      </c>
      <c r="H3015" t="inlineStr"/>
      <c r="I3015" t="inlineStr">
        <is>
          <t>Eficacia de controles</t>
        </is>
      </c>
      <c r="J3015" t="n">
        <v>86.36</v>
      </c>
    </row>
    <row r="3016">
      <c r="A3016" t="n">
        <v>511</v>
      </c>
      <c r="B3016" t="inlineStr">
        <is>
          <t>Eficacia de controles</t>
        </is>
      </c>
      <c r="C3016" t="inlineStr">
        <is>
          <t>GESTIÓN DE RIESGOS</t>
        </is>
      </c>
      <c r="D3016" t="inlineStr">
        <is>
          <t>Trimestral</t>
        </is>
      </c>
      <c r="E3016" t="inlineStr">
        <is>
          <t>Positivo</t>
        </is>
      </c>
      <c r="F3016" s="134" t="n">
        <v>45747</v>
      </c>
      <c r="G3016" t="inlineStr">
        <is>
          <t>511-2025-03-31</t>
        </is>
      </c>
      <c r="H3016" t="inlineStr"/>
      <c r="I3016" t="inlineStr">
        <is>
          <t>Eficacia de controles</t>
        </is>
      </c>
      <c r="J3016" t="inlineStr">
        <is>
          <t>-</t>
        </is>
      </c>
    </row>
    <row r="3017">
      <c r="A3017" t="n">
        <v>529</v>
      </c>
      <c r="B3017" t="inlineStr">
        <is>
          <t>Oportunidad en la solución de solicitudes de infraestructura</t>
        </is>
      </c>
      <c r="C3017" t="inlineStr">
        <is>
          <t>Gestión Infraestructura Física</t>
        </is>
      </c>
      <c r="D3017" t="inlineStr">
        <is>
          <t>Trimestral</t>
        </is>
      </c>
      <c r="E3017" t="inlineStr">
        <is>
          <t>Positivo</t>
        </is>
      </c>
      <c r="F3017" s="134" t="n">
        <v>46022</v>
      </c>
      <c r="G3017" t="inlineStr">
        <is>
          <t>529-2025-12-31</t>
        </is>
      </c>
      <c r="H3017" t="inlineStr"/>
      <c r="I3017" t="inlineStr">
        <is>
          <t>Oportunidad en la solución de solicitudes de infraestructura</t>
        </is>
      </c>
      <c r="J3017" t="n">
        <v>97.97</v>
      </c>
    </row>
    <row r="3018">
      <c r="A3018" t="n">
        <v>529</v>
      </c>
      <c r="B3018" t="inlineStr">
        <is>
          <t>Oportunidad en la solución de solicitudes de infraestructura</t>
        </is>
      </c>
      <c r="C3018" t="inlineStr">
        <is>
          <t>Gestión Infraestructura Física</t>
        </is>
      </c>
      <c r="D3018" t="inlineStr">
        <is>
          <t>Trimestral</t>
        </is>
      </c>
      <c r="E3018" t="inlineStr">
        <is>
          <t>Positivo</t>
        </is>
      </c>
      <c r="F3018" s="134" t="n">
        <v>45930</v>
      </c>
      <c r="G3018" t="inlineStr">
        <is>
          <t>529-2025-09-30</t>
        </is>
      </c>
      <c r="H3018" t="inlineStr"/>
      <c r="I3018" t="inlineStr">
        <is>
          <t>Oportunidad en la solución de solicitudes de infraestructura</t>
        </is>
      </c>
      <c r="J3018" t="n">
        <v>196.19</v>
      </c>
    </row>
    <row r="3019">
      <c r="A3019" t="n">
        <v>529</v>
      </c>
      <c r="B3019" t="inlineStr">
        <is>
          <t>Oportunidad en la solución de solicitudes de infraestructura</t>
        </is>
      </c>
      <c r="C3019" t="inlineStr">
        <is>
          <t>Gestión Infraestructura Física</t>
        </is>
      </c>
      <c r="D3019" t="inlineStr">
        <is>
          <t>Trimestral</t>
        </is>
      </c>
      <c r="E3019" t="inlineStr">
        <is>
          <t>Positivo</t>
        </is>
      </c>
      <c r="F3019" s="134" t="n">
        <v>45838</v>
      </c>
      <c r="G3019" t="inlineStr">
        <is>
          <t>529-2025-06-30</t>
        </is>
      </c>
      <c r="H3019" t="inlineStr"/>
      <c r="I3019" t="inlineStr">
        <is>
          <t>Oportunidad en la solución de solicitudes de infraestructura</t>
        </is>
      </c>
      <c r="J3019" t="inlineStr">
        <is>
          <t>-</t>
        </is>
      </c>
    </row>
    <row r="3020">
      <c r="A3020" t="n">
        <v>529</v>
      </c>
      <c r="B3020" t="inlineStr">
        <is>
          <t>Oportunidad en la solución de solicitudes de infraestructura</t>
        </is>
      </c>
      <c r="C3020" t="inlineStr">
        <is>
          <t>Gestión Infraestructura Física</t>
        </is>
      </c>
      <c r="D3020" t="inlineStr">
        <is>
          <t>Trimestral</t>
        </is>
      </c>
      <c r="E3020" t="inlineStr">
        <is>
          <t>Positivo</t>
        </is>
      </c>
      <c r="F3020" s="134" t="n">
        <v>45747</v>
      </c>
      <c r="G3020" t="inlineStr">
        <is>
          <t>529-2025-03-31</t>
        </is>
      </c>
      <c r="H3020" t="inlineStr"/>
      <c r="I3020" t="inlineStr">
        <is>
          <t>Oportunidad en la solución de solicitudes de infraestructura</t>
        </is>
      </c>
      <c r="J3020"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984"/>
  <sheetViews>
    <sheetView workbookViewId="0">
      <selection activeCell="A1" sqref="A1"/>
    </sheetView>
  </sheetViews>
  <sheetFormatPr baseColWidth="8" defaultRowHeight="15"/>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var_TIPRE</t>
        </is>
      </c>
      <c r="L1" t="inlineStr">
        <is>
          <t>var_TIEJE</t>
        </is>
      </c>
      <c r="M1" t="inlineStr">
        <is>
          <t>var_M3AGUA2</t>
        </is>
      </c>
      <c r="N1" t="inlineStr">
        <is>
          <t>var_TAP</t>
        </is>
      </c>
      <c r="O1" t="inlineStr">
        <is>
          <t>var_TAE</t>
        </is>
      </c>
      <c r="P1" t="inlineStr">
        <is>
          <t>var_KGRA</t>
        </is>
      </c>
      <c r="Q1" t="inlineStr">
        <is>
          <t>var_KGRNA</t>
        </is>
      </c>
      <c r="R1" t="inlineStr">
        <is>
          <t>var_KGRPCGPAN</t>
        </is>
      </c>
      <c r="S1" t="inlineStr">
        <is>
          <t>var_KGRPCGPAC</t>
        </is>
      </c>
      <c r="T1" t="inlineStr">
        <is>
          <t>var_KGRESPELGP</t>
        </is>
      </c>
      <c r="U1" t="inlineStr">
        <is>
          <t>var_KGRESPELDP</t>
        </is>
      </c>
      <c r="V1" t="inlineStr">
        <is>
          <t>var_KTGRA</t>
        </is>
      </c>
      <c r="W1" t="inlineStr">
        <is>
          <t>var_KWHEE</t>
        </is>
      </c>
      <c r="X1" t="inlineStr">
        <is>
          <t>var_COLPRS</t>
        </is>
      </c>
      <c r="Y1" t="inlineStr">
        <is>
          <t>var_DOCPPRES</t>
        </is>
      </c>
      <c r="Z1" t="inlineStr">
        <is>
          <t>var_ESPRPRES</t>
        </is>
      </c>
      <c r="AA1" t="inlineStr">
        <is>
          <t>var_ESPRPOSS</t>
        </is>
      </c>
      <c r="AB1" t="inlineStr">
        <is>
          <t>var_COLPRSA</t>
        </is>
      </c>
      <c r="AC1" t="inlineStr">
        <is>
          <t>var_DOCPPRESA</t>
        </is>
      </c>
      <c r="AD1" t="inlineStr">
        <is>
          <t>var_ESPRPRESA</t>
        </is>
      </c>
      <c r="AE1" t="inlineStr">
        <is>
          <t>var_ESPRPOSSA</t>
        </is>
      </c>
      <c r="AF1" t="inlineStr">
        <is>
          <t>var_KWHEES</t>
        </is>
      </c>
      <c r="AG1" t="inlineStr">
        <is>
          <t>var_KWHEESA</t>
        </is>
      </c>
      <c r="AH1" t="inlineStr">
        <is>
          <t>var_M3S</t>
        </is>
      </c>
      <c r="AI1" t="inlineStr">
        <is>
          <t>var_M3SA</t>
        </is>
      </c>
      <c r="AJ1" t="inlineStr">
        <is>
          <t>var_PMSRIIRCA</t>
        </is>
      </c>
      <c r="AK1" t="inlineStr">
        <is>
          <t>var_TPMAP</t>
        </is>
      </c>
      <c r="AL1" t="inlineStr">
        <is>
          <t>var_PCNPEN</t>
        </is>
      </c>
      <c r="AM1" t="inlineStr">
        <is>
          <t>var_TPEN</t>
        </is>
      </c>
      <c r="AN1" t="inlineStr">
        <is>
          <t>var_EPEVRT</t>
        </is>
      </c>
      <c r="AO1" t="inlineStr">
        <is>
          <t>var_TEPEV</t>
        </is>
      </c>
      <c r="AP1" t="inlineStr">
        <is>
          <t>var_PCNRPN</t>
        </is>
      </c>
      <c r="AQ1" t="inlineStr">
        <is>
          <t>var_TPM</t>
        </is>
      </c>
      <c r="AR1" t="inlineStr">
        <is>
          <t>var_ACMEFSANE</t>
        </is>
      </c>
      <c r="AS1" t="inlineStr">
        <is>
          <t>var_tCO2eq</t>
        </is>
      </c>
      <c r="AT1" t="inlineStr">
        <is>
          <t>var_COLPRE3</t>
        </is>
      </c>
      <c r="AU1" t="inlineStr">
        <is>
          <t>var_DOCPPRE3</t>
        </is>
      </c>
      <c r="AV1" t="inlineStr">
        <is>
          <t>var_ESPRPRE3</t>
        </is>
      </c>
      <c r="AW1" t="inlineStr">
        <is>
          <t>var_ESPRPOS3</t>
        </is>
      </c>
      <c r="AX1" t="inlineStr">
        <is>
          <t>var_tCO2eqC</t>
        </is>
      </c>
      <c r="AY1" t="inlineStr">
        <is>
          <t>var_ICPAP</t>
        </is>
      </c>
      <c r="AZ1" t="inlineStr">
        <is>
          <t>var_IAP</t>
        </is>
      </c>
      <c r="BA1" t="inlineStr">
        <is>
          <t>var_NPROY</t>
        </is>
      </c>
      <c r="BB1" t="inlineStr">
        <is>
          <t>var_INDH</t>
        </is>
      </c>
      <c r="BC1" t="inlineStr">
        <is>
          <t>var_TEMS</t>
        </is>
      </c>
      <c r="BD1" t="inlineStr">
        <is>
          <t>var_TEP</t>
        </is>
      </c>
      <c r="BE1" t="inlineStr">
        <is>
          <t>var_SP</t>
        </is>
      </c>
      <c r="BF1" t="inlineStr">
        <is>
          <t>var_NDCPT</t>
        </is>
      </c>
      <c r="BG1" t="inlineStr">
        <is>
          <t>var_NDNF</t>
        </is>
      </c>
      <c r="BH1" t="inlineStr">
        <is>
          <t>var_PADPSA</t>
        </is>
      </c>
      <c r="BI1" t="inlineStr">
        <is>
          <t>var_PADPAA</t>
        </is>
      </c>
      <c r="BJ1" t="inlineStr">
        <is>
          <t>var_PACSA</t>
        </is>
      </c>
      <c r="BK1" t="inlineStr">
        <is>
          <t>var_PACAA</t>
        </is>
      </c>
      <c r="BL1" t="inlineStr">
        <is>
          <t>var_NSRT</t>
        </is>
      </c>
      <c r="BM1" t="inlineStr">
        <is>
          <t>var_NAES</t>
        </is>
      </c>
      <c r="BN1" t="inlineStr">
        <is>
          <t>var_NAPS</t>
        </is>
      </c>
      <c r="BO1" t="inlineStr">
        <is>
          <t>var_PCI</t>
        </is>
      </c>
      <c r="BP1" t="inlineStr">
        <is>
          <t>var_NECMA</t>
        </is>
      </c>
      <c r="BQ1" t="inlineStr">
        <is>
          <t>var_NECMFP</t>
        </is>
      </c>
      <c r="BR1" t="inlineStr">
        <is>
          <t>var_NVP</t>
        </is>
      </c>
      <c r="BS1" t="inlineStr">
        <is>
          <t>var_NPVPP</t>
        </is>
      </c>
      <c r="BT1" t="inlineStr">
        <is>
          <t>var_PAVAN</t>
        </is>
      </c>
      <c r="BU1" t="inlineStr">
        <is>
          <t>var_PEAVAN</t>
        </is>
      </c>
      <c r="BV1" t="inlineStr">
        <is>
          <t>var_NAA</t>
        </is>
      </c>
      <c r="BW1" t="inlineStr">
        <is>
          <t>var_TACGB</t>
        </is>
      </c>
      <c r="BX1" t="inlineStr">
        <is>
          <t>var_ITEEPV</t>
        </is>
      </c>
      <c r="BY1" t="inlineStr">
        <is>
          <t>var_ITPEPV</t>
        </is>
      </c>
      <c r="BZ1" t="inlineStr">
        <is>
          <t>var_PPPE</t>
        </is>
      </c>
      <c r="CA1" t="inlineStr">
        <is>
          <t>var_PAPRE</t>
        </is>
      </c>
      <c r="CB1" t="inlineStr">
        <is>
          <t>var_PEPRE</t>
        </is>
      </c>
      <c r="CC1" t="inlineStr">
        <is>
          <t>var_NPNRPF</t>
        </is>
      </c>
      <c r="CD1" t="inlineStr">
        <is>
          <t>var_NPNARPF</t>
        </is>
      </c>
      <c r="CE1" t="inlineStr">
        <is>
          <t>var_NERDTE</t>
        </is>
      </c>
      <c r="CF1" t="inlineStr">
        <is>
          <t>var_NERDP</t>
        </is>
      </c>
      <c r="CG1" t="inlineStr">
        <is>
          <t>var_PAVR</t>
        </is>
      </c>
      <c r="CH1" t="inlineStr">
        <is>
          <t>var_PERE</t>
        </is>
      </c>
      <c r="CI1" t="inlineStr">
        <is>
          <t>var_PAVE</t>
        </is>
      </c>
      <c r="CJ1" t="inlineStr">
        <is>
          <t>var_PESVE</t>
        </is>
      </c>
      <c r="CK1" t="inlineStr">
        <is>
          <t>var_PAVC</t>
        </is>
      </c>
      <c r="CL1" t="inlineStr">
        <is>
          <t>var_PEVE</t>
        </is>
      </c>
      <c r="CM1" t="inlineStr">
        <is>
          <t>var_PAVF</t>
        </is>
      </c>
      <c r="CN1" t="inlineStr">
        <is>
          <t>var_PEVF</t>
        </is>
      </c>
      <c r="CO1" t="inlineStr">
        <is>
          <t>var_PAVA</t>
        </is>
      </c>
      <c r="CP1" t="inlineStr">
        <is>
          <t>var_PEVA</t>
        </is>
      </c>
      <c r="CQ1" t="inlineStr">
        <is>
          <t>var_PAGE</t>
        </is>
      </c>
      <c r="CR1" t="inlineStr">
        <is>
          <t>var_PEGE</t>
        </is>
      </c>
      <c r="CS1" t="inlineStr">
        <is>
          <t>var_TKRAS</t>
        </is>
      </c>
      <c r="CT1" t="inlineStr">
        <is>
          <t>var_TKRNAS</t>
        </is>
      </c>
      <c r="CU1" t="inlineStr">
        <is>
          <t>var_TIPR</t>
        </is>
      </c>
      <c r="CV1" t="inlineStr">
        <is>
          <t>var_TIEJEC</t>
        </is>
      </c>
      <c r="CW1" t="inlineStr">
        <is>
          <t>var_TAEPGR</t>
        </is>
      </c>
      <c r="CX1" t="inlineStr">
        <is>
          <t>var_TAPGR</t>
        </is>
      </c>
      <c r="CY1" t="inlineStr">
        <is>
          <t>var_TKRPS</t>
        </is>
      </c>
      <c r="CZ1" t="inlineStr">
        <is>
          <t>var_KGRP</t>
        </is>
      </c>
      <c r="DA1" t="inlineStr">
        <is>
          <t>var_KGRPPCGPAN</t>
        </is>
      </c>
      <c r="DB1" t="inlineStr">
        <is>
          <t>var_KGRPPCGPAC</t>
        </is>
      </c>
      <c r="DC1" t="inlineStr">
        <is>
          <t>var_PANSSOL</t>
        </is>
      </c>
      <c r="DD1" t="inlineStr">
        <is>
          <t>var_NAAV</t>
        </is>
      </c>
      <c r="DE1" t="inlineStr">
        <is>
          <t>var_TACBV</t>
        </is>
      </c>
      <c r="DF1" t="inlineStr">
        <is>
          <t>var_NEMAV</t>
        </is>
      </c>
      <c r="DG1" t="inlineStr">
        <is>
          <t>var_NEMFV</t>
        </is>
      </c>
      <c r="DH1" t="inlineStr">
        <is>
          <t>var_PIEG</t>
        </is>
      </c>
      <c r="DI1" t="inlineStr">
        <is>
          <t>var_PIMR</t>
        </is>
      </c>
      <c r="DJ1" t="inlineStr">
        <is>
          <t>var_PAEME</t>
        </is>
      </c>
      <c r="DK1" t="inlineStr">
        <is>
          <t>var_PAEMR</t>
        </is>
      </c>
      <c r="DL1" t="inlineStr">
        <is>
          <t>var_PARM</t>
        </is>
      </c>
      <c r="DM1" t="inlineStr">
        <is>
          <t>var_PAEM</t>
        </is>
      </c>
      <c r="DN1" t="inlineStr">
        <is>
          <t>var_PASAE</t>
        </is>
      </c>
      <c r="DO1" t="inlineStr">
        <is>
          <t>var_PESAE</t>
        </is>
      </c>
      <c r="DP1" t="inlineStr">
        <is>
          <t>var_PAGTH</t>
        </is>
      </c>
      <c r="DQ1" t="inlineStr">
        <is>
          <t>var_PEGTH</t>
        </is>
      </c>
      <c r="DR1" t="inlineStr">
        <is>
          <t>var_NPPED</t>
        </is>
      </c>
      <c r="DS1" t="inlineStr">
        <is>
          <t>var_NPPEP</t>
        </is>
      </c>
      <c r="DT1" t="inlineStr">
        <is>
          <t>var_NPPEDE</t>
        </is>
      </c>
      <c r="DU1" t="inlineStr">
        <is>
          <t>var_NPPEPE</t>
        </is>
      </c>
      <c r="DV1" t="inlineStr">
        <is>
          <t>var_NFRAE</t>
        </is>
      </c>
      <c r="DW1" t="inlineStr">
        <is>
          <t>var_NFRAP</t>
        </is>
      </c>
      <c r="DX1" t="inlineStr">
        <is>
          <t>var_NPPED2</t>
        </is>
      </c>
      <c r="DY1" t="inlineStr">
        <is>
          <t>var_NPEP2</t>
        </is>
      </c>
      <c r="DZ1" t="inlineStr">
        <is>
          <t>var_NPPED3</t>
        </is>
      </c>
      <c r="EA1" t="inlineStr">
        <is>
          <t>var_NPPEP3</t>
        </is>
      </c>
      <c r="EB1" t="inlineStr">
        <is>
          <t>var_NFRAE2</t>
        </is>
      </c>
      <c r="EC1" t="inlineStr">
        <is>
          <t>var_NFRAP2</t>
        </is>
      </c>
      <c r="ED1" t="inlineStr">
        <is>
          <t>var_NFRAE3</t>
        </is>
      </c>
      <c r="EE1" t="inlineStr">
        <is>
          <t>var_NFRA2</t>
        </is>
      </c>
      <c r="EF1" t="inlineStr">
        <is>
          <t>var_TOMCEP</t>
        </is>
      </c>
      <c r="EG1" t="inlineStr">
        <is>
          <t>var_TOMPCEP</t>
        </is>
      </c>
      <c r="EH1" t="inlineStr">
        <is>
          <t>var_NACTE</t>
        </is>
      </c>
      <c r="EI1" t="inlineStr">
        <is>
          <t>var_TAPP</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var_TSCE</t>
        </is>
      </c>
      <c r="EW1" t="inlineStr">
        <is>
          <t>var_NSCANS</t>
        </is>
      </c>
      <c r="EX1" t="inlineStr">
        <is>
          <t>var_NARVNI</t>
        </is>
      </c>
      <c r="EY1" t="inlineStr">
        <is>
          <t>var_NAPP</t>
        </is>
      </c>
      <c r="EZ1" t="inlineStr">
        <is>
          <t>var_NEPI</t>
        </is>
      </c>
      <c r="FA1" t="inlineStr">
        <is>
          <t>var_NEPA</t>
        </is>
      </c>
      <c r="FB1" t="inlineStr">
        <is>
          <t>var_NEPACI</t>
        </is>
      </c>
      <c r="FC1" t="inlineStr">
        <is>
          <t>var_NEPACIN</t>
        </is>
      </c>
      <c r="FD1" t="inlineStr">
        <is>
          <t>var_NPPAC</t>
        </is>
      </c>
      <c r="FE1" t="inlineStr">
        <is>
          <t>var_NPPAI</t>
        </is>
      </c>
      <c r="FF1" t="inlineStr">
        <is>
          <t>var_NPPP</t>
        </is>
      </c>
      <c r="FG1" t="inlineStr">
        <is>
          <t>var_NPPPACI</t>
        </is>
      </c>
      <c r="FH1" t="inlineStr">
        <is>
          <t>var_NGRI</t>
        </is>
      </c>
      <c r="FI1" t="inlineStr">
        <is>
          <t>var_NGIC</t>
        </is>
      </c>
      <c r="FJ1" t="inlineStr">
        <is>
          <t>var_TEE</t>
        </is>
      </c>
      <c r="FK1" t="inlineStr">
        <is>
          <t>var_NUAC</t>
        </is>
      </c>
      <c r="FL1" t="inlineStr">
        <is>
          <t>var_NDP</t>
        </is>
      </c>
      <c r="FM1" t="inlineStr">
        <is>
          <t>var_NSPE</t>
        </is>
      </c>
      <c r="FN1" t="inlineStr">
        <is>
          <t>var_NGRIS</t>
        </is>
      </c>
      <c r="FO1" t="inlineStr">
        <is>
          <t>var_NGM</t>
        </is>
      </c>
    </row>
    <row r="2">
      <c r="A2" t="n">
        <v>203</v>
      </c>
      <c r="B2" t="inlineStr">
        <is>
          <t>Cumplimiento de Ingresos</t>
        </is>
      </c>
      <c r="C2" t="inlineStr">
        <is>
          <t>Planeación Financiera</t>
        </is>
      </c>
      <c r="D2" t="inlineStr">
        <is>
          <t>Trimestral</t>
        </is>
      </c>
      <c r="E2" t="inlineStr">
        <is>
          <t>Positivo</t>
        </is>
      </c>
      <c r="F2" s="134" t="n">
        <v>45107</v>
      </c>
      <c r="G2" t="inlineStr">
        <is>
          <t>203-2023-06-30</t>
        </is>
      </c>
      <c r="H2" t="inlineStr">
        <is>
          <t>Ingresos por matriculas</t>
        </is>
      </c>
      <c r="I2" t="n">
        <v>95</v>
      </c>
      <c r="J2" t="n">
        <v>104.5999984741211</v>
      </c>
      <c r="K2" t="n">
        <v>112954515401</v>
      </c>
      <c r="L2" t="n">
        <v>118145493237</v>
      </c>
    </row>
    <row r="3">
      <c r="A3" t="n">
        <v>203</v>
      </c>
      <c r="B3" t="inlineStr">
        <is>
          <t>Cumplimiento de Ingresos</t>
        </is>
      </c>
      <c r="C3" t="inlineStr">
        <is>
          <t>Planeación Financiera</t>
        </is>
      </c>
      <c r="D3" t="inlineStr">
        <is>
          <t>Trimestral</t>
        </is>
      </c>
      <c r="E3" t="inlineStr">
        <is>
          <t>Positivo</t>
        </is>
      </c>
      <c r="F3" s="134" t="n">
        <v>45107</v>
      </c>
      <c r="G3" t="inlineStr">
        <is>
          <t>203-2023-06-30</t>
        </is>
      </c>
      <c r="H3" t="inlineStr">
        <is>
          <t>Programas especiales</t>
        </is>
      </c>
      <c r="I3" t="n">
        <v>95</v>
      </c>
      <c r="J3" t="n">
        <v>102.6500015258789</v>
      </c>
      <c r="K3" t="n">
        <v>5315206000</v>
      </c>
      <c r="L3" t="n">
        <v>5455857145</v>
      </c>
    </row>
    <row r="4">
      <c r="A4" t="n">
        <v>203</v>
      </c>
      <c r="B4" t="inlineStr">
        <is>
          <t>Cumplimiento de Ingresos</t>
        </is>
      </c>
      <c r="C4" t="inlineStr">
        <is>
          <t>Planeación Financiera</t>
        </is>
      </c>
      <c r="D4" t="inlineStr">
        <is>
          <t>Trimestral</t>
        </is>
      </c>
      <c r="E4" t="inlineStr">
        <is>
          <t>Positivo</t>
        </is>
      </c>
      <c r="F4" s="134" t="n">
        <v>45107</v>
      </c>
      <c r="G4" t="inlineStr">
        <is>
          <t>203-2023-06-30</t>
        </is>
      </c>
      <c r="H4" t="inlineStr">
        <is>
          <t>Otros Ingresos</t>
        </is>
      </c>
      <c r="I4" t="n">
        <v>95</v>
      </c>
      <c r="J4" t="n">
        <v>107.4599990844727</v>
      </c>
      <c r="K4" t="n">
        <v>5195978459</v>
      </c>
      <c r="L4" t="n">
        <v>5583719527</v>
      </c>
    </row>
    <row r="5">
      <c r="A5" t="n">
        <v>203</v>
      </c>
      <c r="B5" t="inlineStr">
        <is>
          <t>Cumplimiento de Ingresos</t>
        </is>
      </c>
      <c r="C5" t="inlineStr">
        <is>
          <t>Planeación Financiera</t>
        </is>
      </c>
      <c r="D5" t="inlineStr">
        <is>
          <t>Trimestral</t>
        </is>
      </c>
      <c r="E5" t="inlineStr">
        <is>
          <t>Positivo</t>
        </is>
      </c>
      <c r="F5" s="134" t="n">
        <v>45291</v>
      </c>
      <c r="G5" t="inlineStr">
        <is>
          <t>203-2023-12-31</t>
        </is>
      </c>
      <c r="H5" t="inlineStr">
        <is>
          <t>Ingresos por matriculas</t>
        </is>
      </c>
      <c r="I5" t="n">
        <v>95</v>
      </c>
      <c r="J5" t="n">
        <v>101.4000015258789</v>
      </c>
      <c r="K5" t="n">
        <v>240231931855</v>
      </c>
      <c r="L5" t="n">
        <v>243589577604</v>
      </c>
    </row>
    <row r="6">
      <c r="A6" t="n">
        <v>203</v>
      </c>
      <c r="B6" t="inlineStr">
        <is>
          <t>Cumplimiento de Ingresos</t>
        </is>
      </c>
      <c r="C6" t="inlineStr">
        <is>
          <t>Planeación Financiera</t>
        </is>
      </c>
      <c r="D6" t="inlineStr">
        <is>
          <t>Trimestral</t>
        </is>
      </c>
      <c r="E6" t="inlineStr">
        <is>
          <t>Positivo</t>
        </is>
      </c>
      <c r="F6" s="134" t="n">
        <v>45291</v>
      </c>
      <c r="G6" t="inlineStr">
        <is>
          <t>203-2023-12-31</t>
        </is>
      </c>
      <c r="H6" t="inlineStr">
        <is>
          <t>Programas especiales</t>
        </is>
      </c>
      <c r="I6" t="n">
        <v>95</v>
      </c>
      <c r="J6" t="n">
        <v>125.5400009155273</v>
      </c>
      <c r="K6" t="n">
        <v>14097721000</v>
      </c>
      <c r="L6" t="n">
        <v>17697585527</v>
      </c>
    </row>
    <row r="7">
      <c r="A7" t="n">
        <v>203</v>
      </c>
      <c r="B7" t="inlineStr">
        <is>
          <t>Cumplimiento de Ingresos</t>
        </is>
      </c>
      <c r="C7" t="inlineStr">
        <is>
          <t>Planeación Financiera</t>
        </is>
      </c>
      <c r="D7" t="inlineStr">
        <is>
          <t>Trimestral</t>
        </is>
      </c>
      <c r="E7" t="inlineStr">
        <is>
          <t>Positivo</t>
        </is>
      </c>
      <c r="F7" s="134" t="n">
        <v>45291</v>
      </c>
      <c r="G7" t="inlineStr">
        <is>
          <t>203-2023-12-31</t>
        </is>
      </c>
      <c r="H7" t="inlineStr">
        <is>
          <t>Otros Ingresos</t>
        </is>
      </c>
      <c r="I7" t="n">
        <v>95</v>
      </c>
      <c r="J7" t="n">
        <v>118.6500015258789</v>
      </c>
      <c r="K7" t="n">
        <v>10514786421</v>
      </c>
      <c r="L7" t="n">
        <v>12475657870</v>
      </c>
    </row>
    <row r="8">
      <c r="A8" t="n">
        <v>203</v>
      </c>
      <c r="B8" t="inlineStr">
        <is>
          <t>Cumplimiento de Ingresos</t>
        </is>
      </c>
      <c r="C8" t="inlineStr">
        <is>
          <t>Planeación Financiera</t>
        </is>
      </c>
      <c r="D8" t="inlineStr">
        <is>
          <t>Trimestral</t>
        </is>
      </c>
      <c r="E8" t="inlineStr">
        <is>
          <t>Positivo</t>
        </is>
      </c>
      <c r="F8" s="134" t="n">
        <v>45473</v>
      </c>
      <c r="G8" t="inlineStr">
        <is>
          <t>203-2024-06-30</t>
        </is>
      </c>
      <c r="H8" t="inlineStr">
        <is>
          <t>Ingresos por matriculas</t>
        </is>
      </c>
      <c r="I8" t="n">
        <v>95</v>
      </c>
      <c r="J8" t="n">
        <v>101.879997253418</v>
      </c>
      <c r="K8" t="n">
        <v>131349325708</v>
      </c>
      <c r="L8" t="n">
        <v>133822033887</v>
      </c>
    </row>
    <row r="9">
      <c r="A9" t="n">
        <v>203</v>
      </c>
      <c r="B9" t="inlineStr">
        <is>
          <t>Cumplimiento de Ingresos</t>
        </is>
      </c>
      <c r="C9" t="inlineStr">
        <is>
          <t>Planeación Financiera</t>
        </is>
      </c>
      <c r="D9" t="inlineStr">
        <is>
          <t>Trimestral</t>
        </is>
      </c>
      <c r="E9" t="inlineStr">
        <is>
          <t>Positivo</t>
        </is>
      </c>
      <c r="F9" s="134" t="n">
        <v>45473</v>
      </c>
      <c r="G9" t="inlineStr">
        <is>
          <t>203-2024-06-30</t>
        </is>
      </c>
      <c r="H9" t="inlineStr">
        <is>
          <t>Programas especiales</t>
        </is>
      </c>
      <c r="I9" t="n">
        <v>95</v>
      </c>
      <c r="J9" t="n">
        <v>103.2399978637695</v>
      </c>
      <c r="K9" t="n">
        <v>5441458845</v>
      </c>
      <c r="L9" t="n">
        <v>5617733530</v>
      </c>
    </row>
    <row r="10">
      <c r="A10" t="n">
        <v>203</v>
      </c>
      <c r="B10" t="inlineStr">
        <is>
          <t>Cumplimiento de Ingresos</t>
        </is>
      </c>
      <c r="C10" t="inlineStr">
        <is>
          <t>Planeación Financiera</t>
        </is>
      </c>
      <c r="D10" t="inlineStr">
        <is>
          <t>Trimestral</t>
        </is>
      </c>
      <c r="E10" t="inlineStr">
        <is>
          <t>Positivo</t>
        </is>
      </c>
      <c r="F10" s="134" t="n">
        <v>45657</v>
      </c>
      <c r="G10" t="inlineStr">
        <is>
          <t>203-2024-12-31</t>
        </is>
      </c>
      <c r="H10" t="inlineStr">
        <is>
          <t>Ingresos por matriculas</t>
        </is>
      </c>
      <c r="I10" t="n">
        <v>95</v>
      </c>
      <c r="J10" t="n">
        <v>102.9400024414062</v>
      </c>
      <c r="K10" t="n">
        <v>262025322345</v>
      </c>
      <c r="L10" t="n">
        <v>269722295152</v>
      </c>
    </row>
    <row r="11">
      <c r="A11" t="n">
        <v>203</v>
      </c>
      <c r="B11" t="inlineStr">
        <is>
          <t>Cumplimiento de Ingresos</t>
        </is>
      </c>
      <c r="C11" t="inlineStr">
        <is>
          <t>Planeación Financiera</t>
        </is>
      </c>
      <c r="D11" t="inlineStr">
        <is>
          <t>Trimestral</t>
        </is>
      </c>
      <c r="E11" t="inlineStr">
        <is>
          <t>Positivo</t>
        </is>
      </c>
      <c r="F11" s="134" t="n">
        <v>45657</v>
      </c>
      <c r="G11" t="inlineStr">
        <is>
          <t>203-2024-12-31</t>
        </is>
      </c>
      <c r="H11" t="inlineStr">
        <is>
          <t>Programas especiales</t>
        </is>
      </c>
      <c r="I11" t="n">
        <v>95</v>
      </c>
      <c r="J11" t="n">
        <v>85.40000152587891</v>
      </c>
      <c r="K11" t="n">
        <v>15507493100</v>
      </c>
      <c r="L11" t="n">
        <v>13243138849</v>
      </c>
    </row>
    <row r="12">
      <c r="A12" t="n">
        <v>203</v>
      </c>
      <c r="B12" t="inlineStr">
        <is>
          <t>Cumplimiento de Ingresos</t>
        </is>
      </c>
      <c r="C12" t="inlineStr">
        <is>
          <t>Planeación Financiera</t>
        </is>
      </c>
      <c r="D12" t="inlineStr">
        <is>
          <t>Trimestral</t>
        </is>
      </c>
      <c r="E12" t="inlineStr">
        <is>
          <t>Positivo</t>
        </is>
      </c>
      <c r="F12" s="134" t="n">
        <v>45657</v>
      </c>
      <c r="G12" t="inlineStr">
        <is>
          <t>203-2024-12-31</t>
        </is>
      </c>
      <c r="H12" t="inlineStr">
        <is>
          <t>Otros Ingresos</t>
        </is>
      </c>
      <c r="I12" t="n">
        <v>95</v>
      </c>
      <c r="J12" t="n">
        <v>123.0999984741211</v>
      </c>
      <c r="K12" t="n">
        <v>12105637225</v>
      </c>
      <c r="L12" t="n">
        <v>14901687928</v>
      </c>
    </row>
    <row r="13">
      <c r="A13" t="n">
        <v>203</v>
      </c>
      <c r="B13" t="inlineStr">
        <is>
          <t>Cumplimiento de Ingresos</t>
        </is>
      </c>
      <c r="C13" t="inlineStr">
        <is>
          <t>Planeación Financiera</t>
        </is>
      </c>
      <c r="D13" t="inlineStr">
        <is>
          <t>Trimestral</t>
        </is>
      </c>
      <c r="E13" t="inlineStr">
        <is>
          <t>Positivo</t>
        </is>
      </c>
      <c r="F13" s="134" t="n">
        <v>45838</v>
      </c>
      <c r="G13" t="inlineStr">
        <is>
          <t>203-2025-06-30</t>
        </is>
      </c>
      <c r="H13" t="inlineStr">
        <is>
          <t>Ingresos por matriculas</t>
        </is>
      </c>
      <c r="I13" t="n">
        <v>95</v>
      </c>
      <c r="J13" t="n">
        <v>110.7799987792969</v>
      </c>
      <c r="K13" t="n">
        <v>137196246234</v>
      </c>
      <c r="L13" t="n">
        <v>151992602412</v>
      </c>
    </row>
    <row r="14">
      <c r="A14" t="n">
        <v>203</v>
      </c>
      <c r="B14" t="inlineStr">
        <is>
          <t>Cumplimiento de Ingresos</t>
        </is>
      </c>
      <c r="C14" t="inlineStr">
        <is>
          <t>Planeación Financiera</t>
        </is>
      </c>
      <c r="D14" t="inlineStr">
        <is>
          <t>Trimestral</t>
        </is>
      </c>
      <c r="E14" t="inlineStr">
        <is>
          <t>Positivo</t>
        </is>
      </c>
      <c r="F14" s="134" t="n">
        <v>45838</v>
      </c>
      <c r="G14" t="inlineStr">
        <is>
          <t>203-2025-06-30</t>
        </is>
      </c>
      <c r="H14" t="inlineStr">
        <is>
          <t>Programas especiales</t>
        </is>
      </c>
      <c r="I14" t="n">
        <v>95</v>
      </c>
      <c r="J14" t="n">
        <v>128.4100036621094</v>
      </c>
      <c r="K14" t="n">
        <v>6845877311</v>
      </c>
      <c r="L14" t="n">
        <v>8790948119</v>
      </c>
    </row>
    <row r="15">
      <c r="A15" t="n">
        <v>203</v>
      </c>
      <c r="B15" t="inlineStr">
        <is>
          <t>Cumplimiento de Ingresos</t>
        </is>
      </c>
      <c r="C15" t="inlineStr">
        <is>
          <t>Planeación Financiera</t>
        </is>
      </c>
      <c r="D15" t="inlineStr">
        <is>
          <t>Trimestral</t>
        </is>
      </c>
      <c r="E15" t="inlineStr">
        <is>
          <t>Positivo</t>
        </is>
      </c>
      <c r="F15" s="134" t="n">
        <v>45838</v>
      </c>
      <c r="G15" t="inlineStr">
        <is>
          <t>203-2025-06-30</t>
        </is>
      </c>
      <c r="H15" t="inlineStr">
        <is>
          <t>Otros Ingresos</t>
        </is>
      </c>
      <c r="I15" t="n">
        <v>95</v>
      </c>
      <c r="J15" t="n">
        <v>115.2799987792969</v>
      </c>
      <c r="K15" t="n">
        <v>5908643785</v>
      </c>
      <c r="L15" t="n">
        <v>6811594765.9</v>
      </c>
    </row>
    <row r="16">
      <c r="A16" t="n">
        <v>203</v>
      </c>
      <c r="B16" t="inlineStr">
        <is>
          <t>Cumplimiento de Ingresos</t>
        </is>
      </c>
      <c r="C16" t="inlineStr">
        <is>
          <t>Planeación Financiera</t>
        </is>
      </c>
      <c r="D16" t="inlineStr">
        <is>
          <t>Trimestral</t>
        </is>
      </c>
      <c r="E16" t="inlineStr">
        <is>
          <t>Positivo</t>
        </is>
      </c>
      <c r="F16" s="134" t="n">
        <v>46022</v>
      </c>
      <c r="G16" t="inlineStr">
        <is>
          <t>203-2025-12-31</t>
        </is>
      </c>
      <c r="H16" t="inlineStr">
        <is>
          <t>Ingresos por matriculas</t>
        </is>
      </c>
      <c r="I16" t="n">
        <v>95</v>
      </c>
      <c r="J16" t="n">
        <v>111.2799987792969</v>
      </c>
      <c r="K16" t="n">
        <v>279503836869</v>
      </c>
      <c r="L16" t="n">
        <v>311038928809</v>
      </c>
    </row>
    <row r="17">
      <c r="A17" t="n">
        <v>203</v>
      </c>
      <c r="B17" t="inlineStr">
        <is>
          <t>Cumplimiento de Ingresos</t>
        </is>
      </c>
      <c r="C17" t="inlineStr">
        <is>
          <t>Planeación Financiera</t>
        </is>
      </c>
      <c r="D17" t="inlineStr">
        <is>
          <t>Trimestral</t>
        </is>
      </c>
      <c r="E17" t="inlineStr">
        <is>
          <t>Positivo</t>
        </is>
      </c>
      <c r="F17" s="134" t="n">
        <v>46022</v>
      </c>
      <c r="G17" t="inlineStr">
        <is>
          <t>203-2025-12-31</t>
        </is>
      </c>
      <c r="H17" t="inlineStr">
        <is>
          <t>Otros Ingresos</t>
        </is>
      </c>
      <c r="I17" t="n">
        <v>95</v>
      </c>
      <c r="J17" t="n">
        <v>117.0800018310547</v>
      </c>
      <c r="K17" t="n">
        <v>12742618008</v>
      </c>
      <c r="L17" t="n">
        <v>14919272182</v>
      </c>
    </row>
    <row r="18">
      <c r="A18" t="n">
        <v>203</v>
      </c>
      <c r="B18" t="inlineStr">
        <is>
          <t>Cumplimiento de Ingresos</t>
        </is>
      </c>
      <c r="C18" t="inlineStr">
        <is>
          <t>Planeación Financiera</t>
        </is>
      </c>
      <c r="D18" t="inlineStr">
        <is>
          <t>Trimestral</t>
        </is>
      </c>
      <c r="E18" t="inlineStr">
        <is>
          <t>Positivo</t>
        </is>
      </c>
      <c r="F18" s="134" t="n">
        <v>46022</v>
      </c>
      <c r="G18" t="inlineStr">
        <is>
          <t>203-2025-12-31</t>
        </is>
      </c>
      <c r="H18" t="inlineStr">
        <is>
          <t>Programas especiales</t>
        </is>
      </c>
      <c r="I18" t="n">
        <v>95</v>
      </c>
      <c r="J18" t="n">
        <v>107.8300018310547</v>
      </c>
      <c r="K18" t="n">
        <v>17058242411</v>
      </c>
      <c r="L18" t="n">
        <v>18394058771</v>
      </c>
    </row>
    <row r="19">
      <c r="A19" t="n">
        <v>208</v>
      </c>
      <c r="B19" t="inlineStr">
        <is>
          <t>Consumo de Agua m3 Mensual</t>
        </is>
      </c>
      <c r="C19" t="inlineStr">
        <is>
          <t>GESTIÓN AMBIENTAL</t>
        </is>
      </c>
      <c r="D19" t="inlineStr">
        <is>
          <t>Mensual</t>
        </is>
      </c>
      <c r="E19" t="inlineStr">
        <is>
          <t>Negativo</t>
        </is>
      </c>
      <c r="F19" s="134" t="n">
        <v>44592</v>
      </c>
      <c r="G19" t="inlineStr">
        <is>
          <t>208-2022-01-31</t>
        </is>
      </c>
      <c r="H19" t="inlineStr">
        <is>
          <t>Campus Bogotá</t>
        </is>
      </c>
      <c r="I19" t="n">
        <v>1700</v>
      </c>
      <c r="J19" t="n">
        <v>451</v>
      </c>
      <c r="M19" t="n">
        <v>451</v>
      </c>
    </row>
    <row r="20">
      <c r="A20" t="n">
        <v>208</v>
      </c>
      <c r="B20" t="inlineStr">
        <is>
          <t>Consumo de Agua m3 Mensual</t>
        </is>
      </c>
      <c r="C20" t="inlineStr">
        <is>
          <t>GESTIÓN AMBIENTAL</t>
        </is>
      </c>
      <c r="D20" t="inlineStr">
        <is>
          <t>Mensual</t>
        </is>
      </c>
      <c r="E20" t="inlineStr">
        <is>
          <t>Negativo</t>
        </is>
      </c>
      <c r="F20" s="134" t="n">
        <v>44592</v>
      </c>
      <c r="G20" t="inlineStr">
        <is>
          <t>208-2022-01-31</t>
        </is>
      </c>
      <c r="H20" t="inlineStr">
        <is>
          <t>Campus-Medellín</t>
        </is>
      </c>
      <c r="I20" t="n">
        <v>1700</v>
      </c>
      <c r="J20" t="n">
        <v>203</v>
      </c>
      <c r="M20" t="n">
        <v>203</v>
      </c>
    </row>
    <row r="21">
      <c r="A21" t="n">
        <v>208</v>
      </c>
      <c r="B21" t="inlineStr">
        <is>
          <t>Consumo de Agua m3 Mensual</t>
        </is>
      </c>
      <c r="C21" t="inlineStr">
        <is>
          <t>GESTIÓN AMBIENTAL</t>
        </is>
      </c>
      <c r="D21" t="inlineStr">
        <is>
          <t>Mensual</t>
        </is>
      </c>
      <c r="E21" t="inlineStr">
        <is>
          <t>Negativo</t>
        </is>
      </c>
      <c r="F21" s="134" t="n">
        <v>44620</v>
      </c>
      <c r="G21" t="inlineStr">
        <is>
          <t>208-2022-02-28</t>
        </is>
      </c>
      <c r="H21" t="inlineStr">
        <is>
          <t>Campus Bogotá</t>
        </is>
      </c>
      <c r="I21" t="n">
        <v>1700</v>
      </c>
      <c r="J21" t="n">
        <v>701</v>
      </c>
      <c r="M21" t="n">
        <v>701</v>
      </c>
    </row>
    <row r="22">
      <c r="A22" t="n">
        <v>208</v>
      </c>
      <c r="B22" t="inlineStr">
        <is>
          <t>Consumo de Agua m3 Mensual</t>
        </is>
      </c>
      <c r="C22" t="inlineStr">
        <is>
          <t>GESTIÓN AMBIENTAL</t>
        </is>
      </c>
      <c r="D22" t="inlineStr">
        <is>
          <t>Mensual</t>
        </is>
      </c>
      <c r="E22" t="inlineStr">
        <is>
          <t>Negativo</t>
        </is>
      </c>
      <c r="F22" s="134" t="n">
        <v>44620</v>
      </c>
      <c r="G22" t="inlineStr">
        <is>
          <t>208-2022-02-28</t>
        </is>
      </c>
      <c r="H22" t="inlineStr">
        <is>
          <t>City Campus</t>
        </is>
      </c>
      <c r="I22" t="n">
        <v>1700</v>
      </c>
      <c r="J22" t="n">
        <v>156.5</v>
      </c>
      <c r="M22" t="n">
        <v>156.5</v>
      </c>
    </row>
    <row r="23">
      <c r="A23" t="n">
        <v>208</v>
      </c>
      <c r="B23" t="inlineStr">
        <is>
          <t>Consumo de Agua m3 Mensual</t>
        </is>
      </c>
      <c r="C23" t="inlineStr">
        <is>
          <t>GESTIÓN AMBIENTAL</t>
        </is>
      </c>
      <c r="D23" t="inlineStr">
        <is>
          <t>Mensual</t>
        </is>
      </c>
      <c r="E23" t="inlineStr">
        <is>
          <t>Negativo</t>
        </is>
      </c>
      <c r="F23" s="134" t="n">
        <v>44620</v>
      </c>
      <c r="G23" t="inlineStr">
        <is>
          <t>208-2022-02-28</t>
        </is>
      </c>
      <c r="H23" t="inlineStr">
        <is>
          <t>Campus-Medellín</t>
        </is>
      </c>
      <c r="I23" t="n">
        <v>1700</v>
      </c>
      <c r="J23" t="n">
        <v>58</v>
      </c>
      <c r="M23" t="n">
        <v>58</v>
      </c>
    </row>
    <row r="24">
      <c r="A24" t="n">
        <v>208</v>
      </c>
      <c r="B24" t="inlineStr">
        <is>
          <t>Consumo de Agua m3 Mensual</t>
        </is>
      </c>
      <c r="C24" t="inlineStr">
        <is>
          <t>GESTIÓN AMBIENTAL</t>
        </is>
      </c>
      <c r="D24" t="inlineStr">
        <is>
          <t>Mensual</t>
        </is>
      </c>
      <c r="E24" t="inlineStr">
        <is>
          <t>Negativo</t>
        </is>
      </c>
      <c r="F24" s="134" t="n">
        <v>44651</v>
      </c>
      <c r="G24" t="inlineStr">
        <is>
          <t>208-2022-03-31</t>
        </is>
      </c>
      <c r="H24" t="inlineStr">
        <is>
          <t>Campus Bogotá</t>
        </is>
      </c>
      <c r="I24" t="n">
        <v>1700</v>
      </c>
      <c r="J24" t="n">
        <v>473</v>
      </c>
      <c r="M24" t="n">
        <v>473</v>
      </c>
    </row>
    <row r="25">
      <c r="A25" t="n">
        <v>208</v>
      </c>
      <c r="B25" t="inlineStr">
        <is>
          <t>Consumo de Agua m3 Mensual</t>
        </is>
      </c>
      <c r="C25" t="inlineStr">
        <is>
          <t>GESTIÓN AMBIENTAL</t>
        </is>
      </c>
      <c r="D25" t="inlineStr">
        <is>
          <t>Mensual</t>
        </is>
      </c>
      <c r="E25" t="inlineStr">
        <is>
          <t>Negativo</t>
        </is>
      </c>
      <c r="F25" s="134" t="n">
        <v>44651</v>
      </c>
      <c r="G25" t="inlineStr">
        <is>
          <t>208-2022-03-31</t>
        </is>
      </c>
      <c r="H25" t="inlineStr">
        <is>
          <t>City Campus</t>
        </is>
      </c>
      <c r="I25" t="n">
        <v>1700</v>
      </c>
      <c r="J25" t="n">
        <v>156.5</v>
      </c>
      <c r="M25" t="n">
        <v>156.5</v>
      </c>
    </row>
    <row r="26">
      <c r="A26" t="n">
        <v>208</v>
      </c>
      <c r="B26" t="inlineStr">
        <is>
          <t>Consumo de Agua m3 Mensual</t>
        </is>
      </c>
      <c r="C26" t="inlineStr">
        <is>
          <t>GESTIÓN AMBIENTAL</t>
        </is>
      </c>
      <c r="D26" t="inlineStr">
        <is>
          <t>Mensual</t>
        </is>
      </c>
      <c r="E26" t="inlineStr">
        <is>
          <t>Negativo</t>
        </is>
      </c>
      <c r="F26" s="134" t="n">
        <v>44651</v>
      </c>
      <c r="G26" t="inlineStr">
        <is>
          <t>208-2022-03-31</t>
        </is>
      </c>
      <c r="H26" t="inlineStr">
        <is>
          <t>Campus-Medellín</t>
        </is>
      </c>
      <c r="I26" t="n">
        <v>1700</v>
      </c>
      <c r="J26" t="n">
        <v>153</v>
      </c>
      <c r="M26" t="n">
        <v>153</v>
      </c>
    </row>
    <row r="27">
      <c r="A27" t="n">
        <v>208</v>
      </c>
      <c r="B27" t="inlineStr">
        <is>
          <t>Consumo de Agua m3 Mensual</t>
        </is>
      </c>
      <c r="C27" t="inlineStr">
        <is>
          <t>GESTIÓN AMBIENTAL</t>
        </is>
      </c>
      <c r="D27" t="inlineStr">
        <is>
          <t>Mensual</t>
        </is>
      </c>
      <c r="E27" t="inlineStr">
        <is>
          <t>Negativo</t>
        </is>
      </c>
      <c r="F27" s="134" t="n">
        <v>44681</v>
      </c>
      <c r="G27" t="inlineStr">
        <is>
          <t>208-2022-04-30</t>
        </is>
      </c>
      <c r="H27" t="inlineStr">
        <is>
          <t>Campus Bogotá</t>
        </is>
      </c>
      <c r="I27" t="n">
        <v>1700</v>
      </c>
      <c r="J27" t="n">
        <v>842</v>
      </c>
      <c r="M27" t="n">
        <v>842</v>
      </c>
    </row>
    <row r="28">
      <c r="A28" t="n">
        <v>208</v>
      </c>
      <c r="B28" t="inlineStr">
        <is>
          <t>Consumo de Agua m3 Mensual</t>
        </is>
      </c>
      <c r="C28" t="inlineStr">
        <is>
          <t>GESTIÓN AMBIENTAL</t>
        </is>
      </c>
      <c r="D28" t="inlineStr">
        <is>
          <t>Mensual</t>
        </is>
      </c>
      <c r="E28" t="inlineStr">
        <is>
          <t>Negativo</t>
        </is>
      </c>
      <c r="F28" s="134" t="n">
        <v>44681</v>
      </c>
      <c r="G28" t="inlineStr">
        <is>
          <t>208-2022-04-30</t>
        </is>
      </c>
      <c r="H28" t="inlineStr">
        <is>
          <t>City Campus</t>
        </is>
      </c>
      <c r="I28" t="n">
        <v>1700</v>
      </c>
      <c r="J28" t="n">
        <v>277</v>
      </c>
      <c r="M28" t="n">
        <v>277</v>
      </c>
    </row>
    <row r="29">
      <c r="A29" t="n">
        <v>208</v>
      </c>
      <c r="B29" t="inlineStr">
        <is>
          <t>Consumo de Agua m3 Mensual</t>
        </is>
      </c>
      <c r="C29" t="inlineStr">
        <is>
          <t>GESTIÓN AMBIENTAL</t>
        </is>
      </c>
      <c r="D29" t="inlineStr">
        <is>
          <t>Mensual</t>
        </is>
      </c>
      <c r="E29" t="inlineStr">
        <is>
          <t>Negativo</t>
        </is>
      </c>
      <c r="F29" s="134" t="n">
        <v>44681</v>
      </c>
      <c r="G29" t="inlineStr">
        <is>
          <t>208-2022-04-30</t>
        </is>
      </c>
      <c r="H29" t="inlineStr">
        <is>
          <t>Campus-Medellín</t>
        </is>
      </c>
      <c r="I29" t="n">
        <v>1700</v>
      </c>
      <c r="J29" t="n">
        <v>177</v>
      </c>
      <c r="M29" t="n">
        <v>177</v>
      </c>
    </row>
    <row r="30">
      <c r="A30" t="n">
        <v>208</v>
      </c>
      <c r="B30" t="inlineStr">
        <is>
          <t>Consumo de Agua m3 Mensual</t>
        </is>
      </c>
      <c r="C30" t="inlineStr">
        <is>
          <t>GESTIÓN AMBIENTAL</t>
        </is>
      </c>
      <c r="D30" t="inlineStr">
        <is>
          <t>Mensual</t>
        </is>
      </c>
      <c r="E30" t="inlineStr">
        <is>
          <t>Negativo</t>
        </is>
      </c>
      <c r="F30" s="134" t="n">
        <v>44712</v>
      </c>
      <c r="G30" t="inlineStr">
        <is>
          <t>208-2022-05-31</t>
        </is>
      </c>
      <c r="H30" t="inlineStr">
        <is>
          <t>Campus Bogotá</t>
        </is>
      </c>
      <c r="I30" t="n">
        <v>1700</v>
      </c>
      <c r="J30" t="n">
        <v>866</v>
      </c>
      <c r="M30" t="n">
        <v>866</v>
      </c>
    </row>
    <row r="31">
      <c r="A31" t="n">
        <v>208</v>
      </c>
      <c r="B31" t="inlineStr">
        <is>
          <t>Consumo de Agua m3 Mensual</t>
        </is>
      </c>
      <c r="C31" t="inlineStr">
        <is>
          <t>GESTIÓN AMBIENTAL</t>
        </is>
      </c>
      <c r="D31" t="inlineStr">
        <is>
          <t>Mensual</t>
        </is>
      </c>
      <c r="E31" t="inlineStr">
        <is>
          <t>Negativo</t>
        </is>
      </c>
      <c r="F31" s="134" t="n">
        <v>44712</v>
      </c>
      <c r="G31" t="inlineStr">
        <is>
          <t>208-2022-05-31</t>
        </is>
      </c>
      <c r="H31" t="inlineStr">
        <is>
          <t>City Campus</t>
        </is>
      </c>
      <c r="I31" t="n">
        <v>1700</v>
      </c>
      <c r="J31" t="n">
        <v>277</v>
      </c>
      <c r="M31" t="n">
        <v>277</v>
      </c>
    </row>
    <row r="32">
      <c r="A32" t="n">
        <v>208</v>
      </c>
      <c r="B32" t="inlineStr">
        <is>
          <t>Consumo de Agua m3 Mensual</t>
        </is>
      </c>
      <c r="C32" t="inlineStr">
        <is>
          <t>GESTIÓN AMBIENTAL</t>
        </is>
      </c>
      <c r="D32" t="inlineStr">
        <is>
          <t>Mensual</t>
        </is>
      </c>
      <c r="E32" t="inlineStr">
        <is>
          <t>Negativo</t>
        </is>
      </c>
      <c r="F32" s="134" t="n">
        <v>44712</v>
      </c>
      <c r="G32" t="inlineStr">
        <is>
          <t>208-2022-05-31</t>
        </is>
      </c>
      <c r="H32" t="inlineStr">
        <is>
          <t>Campus-Medellín</t>
        </is>
      </c>
      <c r="I32" t="n">
        <v>1700</v>
      </c>
      <c r="J32" t="n">
        <v>108</v>
      </c>
      <c r="M32" t="n">
        <v>108</v>
      </c>
    </row>
    <row r="33">
      <c r="A33" t="n">
        <v>208</v>
      </c>
      <c r="B33" t="inlineStr">
        <is>
          <t>Consumo de Agua m3 Mensual</t>
        </is>
      </c>
      <c r="C33" t="inlineStr">
        <is>
          <t>GESTIÓN AMBIENTAL</t>
        </is>
      </c>
      <c r="D33" t="inlineStr">
        <is>
          <t>Mensual</t>
        </is>
      </c>
      <c r="E33" t="inlineStr">
        <is>
          <t>Negativo</t>
        </is>
      </c>
      <c r="F33" s="134" t="n">
        <v>44742</v>
      </c>
      <c r="G33" t="inlineStr">
        <is>
          <t>208-2022-06-30</t>
        </is>
      </c>
      <c r="H33" t="inlineStr">
        <is>
          <t>Campus Bogotá</t>
        </is>
      </c>
      <c r="I33" t="n">
        <v>1700</v>
      </c>
      <c r="J33" t="n">
        <v>734</v>
      </c>
      <c r="M33" t="n">
        <v>734</v>
      </c>
    </row>
    <row r="34">
      <c r="A34" t="n">
        <v>208</v>
      </c>
      <c r="B34" t="inlineStr">
        <is>
          <t>Consumo de Agua m3 Mensual</t>
        </is>
      </c>
      <c r="C34" t="inlineStr">
        <is>
          <t>GESTIÓN AMBIENTAL</t>
        </is>
      </c>
      <c r="D34" t="inlineStr">
        <is>
          <t>Mensual</t>
        </is>
      </c>
      <c r="E34" t="inlineStr">
        <is>
          <t>Negativo</t>
        </is>
      </c>
      <c r="F34" s="134" t="n">
        <v>44742</v>
      </c>
      <c r="G34" t="inlineStr">
        <is>
          <t>208-2022-06-30</t>
        </is>
      </c>
      <c r="H34" t="inlineStr">
        <is>
          <t>City Campus</t>
        </is>
      </c>
      <c r="I34" t="n">
        <v>1700</v>
      </c>
      <c r="J34" t="n">
        <v>355.5</v>
      </c>
      <c r="M34" t="n">
        <v>355.5</v>
      </c>
    </row>
    <row r="35">
      <c r="A35" t="n">
        <v>208</v>
      </c>
      <c r="B35" t="inlineStr">
        <is>
          <t>Consumo de Agua m3 Mensual</t>
        </is>
      </c>
      <c r="C35" t="inlineStr">
        <is>
          <t>GESTIÓN AMBIENTAL</t>
        </is>
      </c>
      <c r="D35" t="inlineStr">
        <is>
          <t>Mensual</t>
        </is>
      </c>
      <c r="E35" t="inlineStr">
        <is>
          <t>Negativo</t>
        </is>
      </c>
      <c r="F35" s="134" t="n">
        <v>44742</v>
      </c>
      <c r="G35" t="inlineStr">
        <is>
          <t>208-2022-06-30</t>
        </is>
      </c>
      <c r="H35" t="inlineStr">
        <is>
          <t>Campus-Medellín</t>
        </is>
      </c>
      <c r="I35" t="n">
        <v>1700</v>
      </c>
      <c r="J35" t="n">
        <v>140</v>
      </c>
      <c r="M35" t="n">
        <v>140</v>
      </c>
    </row>
    <row r="36">
      <c r="A36" t="n">
        <v>208</v>
      </c>
      <c r="B36" t="inlineStr">
        <is>
          <t>Consumo de Agua m3 Mensual</t>
        </is>
      </c>
      <c r="C36" t="inlineStr">
        <is>
          <t>GESTIÓN AMBIENTAL</t>
        </is>
      </c>
      <c r="D36" t="inlineStr">
        <is>
          <t>Mensual</t>
        </is>
      </c>
      <c r="E36" t="inlineStr">
        <is>
          <t>Negativo</t>
        </is>
      </c>
      <c r="F36" s="134" t="n">
        <v>44773</v>
      </c>
      <c r="G36" t="inlineStr">
        <is>
          <t>208-2022-07-31</t>
        </is>
      </c>
      <c r="H36" t="inlineStr">
        <is>
          <t>Campus Bogotá</t>
        </is>
      </c>
      <c r="I36" t="n">
        <v>1700</v>
      </c>
      <c r="J36" t="n">
        <v>890</v>
      </c>
      <c r="M36" t="n">
        <v>890</v>
      </c>
    </row>
    <row r="37">
      <c r="A37" t="n">
        <v>208</v>
      </c>
      <c r="B37" t="inlineStr">
        <is>
          <t>Consumo de Agua m3 Mensual</t>
        </is>
      </c>
      <c r="C37" t="inlineStr">
        <is>
          <t>GESTIÓN AMBIENTAL</t>
        </is>
      </c>
      <c r="D37" t="inlineStr">
        <is>
          <t>Mensual</t>
        </is>
      </c>
      <c r="E37" t="inlineStr">
        <is>
          <t>Negativo</t>
        </is>
      </c>
      <c r="F37" s="134" t="n">
        <v>44773</v>
      </c>
      <c r="G37" t="inlineStr">
        <is>
          <t>208-2022-07-31</t>
        </is>
      </c>
      <c r="H37" t="inlineStr">
        <is>
          <t>City Campus</t>
        </is>
      </c>
      <c r="I37" t="n">
        <v>1700</v>
      </c>
      <c r="J37" t="n">
        <v>355.5</v>
      </c>
      <c r="M37" t="n">
        <v>355.5</v>
      </c>
    </row>
    <row r="38">
      <c r="A38" t="n">
        <v>208</v>
      </c>
      <c r="B38" t="inlineStr">
        <is>
          <t>Consumo de Agua m3 Mensual</t>
        </is>
      </c>
      <c r="C38" t="inlineStr">
        <is>
          <t>GESTIÓN AMBIENTAL</t>
        </is>
      </c>
      <c r="D38" t="inlineStr">
        <is>
          <t>Mensual</t>
        </is>
      </c>
      <c r="E38" t="inlineStr">
        <is>
          <t>Negativo</t>
        </is>
      </c>
      <c r="F38" s="134" t="n">
        <v>44773</v>
      </c>
      <c r="G38" t="inlineStr">
        <is>
          <t>208-2022-07-31</t>
        </is>
      </c>
      <c r="H38" t="inlineStr">
        <is>
          <t>Campus-Medellín</t>
        </is>
      </c>
      <c r="I38" t="n">
        <v>1700</v>
      </c>
      <c r="J38" t="n">
        <v>117</v>
      </c>
      <c r="M38" t="n">
        <v>117</v>
      </c>
    </row>
    <row r="39">
      <c r="A39" t="n">
        <v>208</v>
      </c>
      <c r="B39" t="inlineStr">
        <is>
          <t>Consumo de Agua m3 Mensual</t>
        </is>
      </c>
      <c r="C39" t="inlineStr">
        <is>
          <t>GESTIÓN AMBIENTAL</t>
        </is>
      </c>
      <c r="D39" t="inlineStr">
        <is>
          <t>Mensual</t>
        </is>
      </c>
      <c r="E39" t="inlineStr">
        <is>
          <t>Negativo</t>
        </is>
      </c>
      <c r="F39" s="134" t="n">
        <v>44804</v>
      </c>
      <c r="G39" t="inlineStr">
        <is>
          <t>208-2022-08-31</t>
        </is>
      </c>
      <c r="H39" t="inlineStr">
        <is>
          <t>Campus Bogotá</t>
        </is>
      </c>
      <c r="I39" t="n">
        <v>1700</v>
      </c>
      <c r="J39" t="n">
        <v>960</v>
      </c>
      <c r="M39" t="n">
        <v>960</v>
      </c>
    </row>
    <row r="40">
      <c r="A40" t="n">
        <v>208</v>
      </c>
      <c r="B40" t="inlineStr">
        <is>
          <t>Consumo de Agua m3 Mensual</t>
        </is>
      </c>
      <c r="C40" t="inlineStr">
        <is>
          <t>GESTIÓN AMBIENTAL</t>
        </is>
      </c>
      <c r="D40" t="inlineStr">
        <is>
          <t>Mensual</t>
        </is>
      </c>
      <c r="E40" t="inlineStr">
        <is>
          <t>Negativo</t>
        </is>
      </c>
      <c r="F40" s="134" t="n">
        <v>44804</v>
      </c>
      <c r="G40" t="inlineStr">
        <is>
          <t>208-2022-08-31</t>
        </is>
      </c>
      <c r="H40" t="inlineStr">
        <is>
          <t>City Campus</t>
        </is>
      </c>
      <c r="I40" t="n">
        <v>1700</v>
      </c>
      <c r="J40" t="n">
        <v>303.5</v>
      </c>
      <c r="M40" t="n">
        <v>303.5</v>
      </c>
    </row>
    <row r="41">
      <c r="A41" t="n">
        <v>208</v>
      </c>
      <c r="B41" t="inlineStr">
        <is>
          <t>Consumo de Agua m3 Mensual</t>
        </is>
      </c>
      <c r="C41" t="inlineStr">
        <is>
          <t>GESTIÓN AMBIENTAL</t>
        </is>
      </c>
      <c r="D41" t="inlineStr">
        <is>
          <t>Mensual</t>
        </is>
      </c>
      <c r="E41" t="inlineStr">
        <is>
          <t>Negativo</t>
        </is>
      </c>
      <c r="F41" s="134" t="n">
        <v>44804</v>
      </c>
      <c r="G41" t="inlineStr">
        <is>
          <t>208-2022-08-31</t>
        </is>
      </c>
      <c r="H41" t="inlineStr">
        <is>
          <t>Campus-Medellín</t>
        </is>
      </c>
      <c r="I41" t="n">
        <v>1700</v>
      </c>
      <c r="J41" t="n">
        <v>65</v>
      </c>
      <c r="M41" t="n">
        <v>65</v>
      </c>
    </row>
    <row r="42">
      <c r="A42" t="n">
        <v>208</v>
      </c>
      <c r="B42" t="inlineStr">
        <is>
          <t>Consumo de Agua m3 Mensual</t>
        </is>
      </c>
      <c r="C42" t="inlineStr">
        <is>
          <t>GESTIÓN AMBIENTAL</t>
        </is>
      </c>
      <c r="D42" t="inlineStr">
        <is>
          <t>Mensual</t>
        </is>
      </c>
      <c r="E42" t="inlineStr">
        <is>
          <t>Negativo</t>
        </is>
      </c>
      <c r="F42" s="134" t="n">
        <v>44834</v>
      </c>
      <c r="G42" t="inlineStr">
        <is>
          <t>208-2022-09-30</t>
        </is>
      </c>
      <c r="H42" t="inlineStr">
        <is>
          <t>Campus Bogotá</t>
        </is>
      </c>
      <c r="I42" t="n">
        <v>1700</v>
      </c>
      <c r="J42" t="n">
        <v>1208</v>
      </c>
      <c r="M42" t="n">
        <v>1208</v>
      </c>
    </row>
    <row r="43">
      <c r="A43" t="n">
        <v>208</v>
      </c>
      <c r="B43" t="inlineStr">
        <is>
          <t>Consumo de Agua m3 Mensual</t>
        </is>
      </c>
      <c r="C43" t="inlineStr">
        <is>
          <t>GESTIÓN AMBIENTAL</t>
        </is>
      </c>
      <c r="D43" t="inlineStr">
        <is>
          <t>Mensual</t>
        </is>
      </c>
      <c r="E43" t="inlineStr">
        <is>
          <t>Negativo</t>
        </is>
      </c>
      <c r="F43" s="134" t="n">
        <v>44834</v>
      </c>
      <c r="G43" t="inlineStr">
        <is>
          <t>208-2022-09-30</t>
        </is>
      </c>
      <c r="H43" t="inlineStr">
        <is>
          <t>City Campus</t>
        </is>
      </c>
      <c r="I43" t="n">
        <v>1700</v>
      </c>
      <c r="J43" t="n">
        <v>303.5</v>
      </c>
      <c r="M43" t="n">
        <v>303.5</v>
      </c>
    </row>
    <row r="44">
      <c r="A44" t="n">
        <v>208</v>
      </c>
      <c r="B44" t="inlineStr">
        <is>
          <t>Consumo de Agua m3 Mensual</t>
        </is>
      </c>
      <c r="C44" t="inlineStr">
        <is>
          <t>GESTIÓN AMBIENTAL</t>
        </is>
      </c>
      <c r="D44" t="inlineStr">
        <is>
          <t>Mensual</t>
        </is>
      </c>
      <c r="E44" t="inlineStr">
        <is>
          <t>Negativo</t>
        </is>
      </c>
      <c r="F44" s="134" t="n">
        <v>44834</v>
      </c>
      <c r="G44" t="inlineStr">
        <is>
          <t>208-2022-09-30</t>
        </is>
      </c>
      <c r="H44" t="inlineStr">
        <is>
          <t>Campus-Medellín</t>
        </is>
      </c>
      <c r="I44" t="n">
        <v>1700</v>
      </c>
      <c r="J44" t="n">
        <v>176</v>
      </c>
      <c r="M44" t="n">
        <v>176</v>
      </c>
    </row>
    <row r="45">
      <c r="A45" t="n">
        <v>208</v>
      </c>
      <c r="B45" t="inlineStr">
        <is>
          <t>Consumo de Agua m3 Mensual</t>
        </is>
      </c>
      <c r="C45" t="inlineStr">
        <is>
          <t>GESTIÓN AMBIENTAL</t>
        </is>
      </c>
      <c r="D45" t="inlineStr">
        <is>
          <t>Mensual</t>
        </is>
      </c>
      <c r="E45" t="inlineStr">
        <is>
          <t>Negativo</t>
        </is>
      </c>
      <c r="F45" s="134" t="n">
        <v>44865</v>
      </c>
      <c r="G45" t="inlineStr">
        <is>
          <t>208-2022-10-31</t>
        </is>
      </c>
      <c r="H45" t="inlineStr">
        <is>
          <t>Campus Bogotá</t>
        </is>
      </c>
      <c r="I45" t="n">
        <v>1700</v>
      </c>
      <c r="J45" t="n">
        <v>1199</v>
      </c>
      <c r="M45" t="n">
        <v>1199</v>
      </c>
    </row>
    <row r="46">
      <c r="A46" t="n">
        <v>208</v>
      </c>
      <c r="B46" t="inlineStr">
        <is>
          <t>Consumo de Agua m3 Mensual</t>
        </is>
      </c>
      <c r="C46" t="inlineStr">
        <is>
          <t>GESTIÓN AMBIENTAL</t>
        </is>
      </c>
      <c r="D46" t="inlineStr">
        <is>
          <t>Mensual</t>
        </is>
      </c>
      <c r="E46" t="inlineStr">
        <is>
          <t>Negativo</t>
        </is>
      </c>
      <c r="F46" s="134" t="n">
        <v>44865</v>
      </c>
      <c r="G46" t="inlineStr">
        <is>
          <t>208-2022-10-31</t>
        </is>
      </c>
      <c r="H46" t="inlineStr">
        <is>
          <t>City Campus</t>
        </is>
      </c>
      <c r="I46" t="n">
        <v>1700</v>
      </c>
      <c r="J46" t="n">
        <v>264</v>
      </c>
      <c r="M46" t="n">
        <v>264</v>
      </c>
    </row>
    <row r="47">
      <c r="A47" t="n">
        <v>208</v>
      </c>
      <c r="B47" t="inlineStr">
        <is>
          <t>Consumo de Agua m3 Mensual</t>
        </is>
      </c>
      <c r="C47" t="inlineStr">
        <is>
          <t>GESTIÓN AMBIENTAL</t>
        </is>
      </c>
      <c r="D47" t="inlineStr">
        <is>
          <t>Mensual</t>
        </is>
      </c>
      <c r="E47" t="inlineStr">
        <is>
          <t>Negativo</t>
        </is>
      </c>
      <c r="F47" s="134" t="n">
        <v>44865</v>
      </c>
      <c r="G47" t="inlineStr">
        <is>
          <t>208-2022-10-31</t>
        </is>
      </c>
      <c r="H47" t="inlineStr">
        <is>
          <t>Campus-Medellín</t>
        </is>
      </c>
      <c r="I47" t="n">
        <v>1700</v>
      </c>
      <c r="J47" t="n">
        <v>224</v>
      </c>
      <c r="M47" t="n">
        <v>224</v>
      </c>
    </row>
    <row r="48">
      <c r="A48" t="n">
        <v>208</v>
      </c>
      <c r="B48" t="inlineStr">
        <is>
          <t>Consumo de Agua m3 Mensual</t>
        </is>
      </c>
      <c r="C48" t="inlineStr">
        <is>
          <t>GESTIÓN AMBIENTAL</t>
        </is>
      </c>
      <c r="D48" t="inlineStr">
        <is>
          <t>Mensual</t>
        </is>
      </c>
      <c r="E48" t="inlineStr">
        <is>
          <t>Negativo</t>
        </is>
      </c>
      <c r="F48" s="134" t="n">
        <v>44895</v>
      </c>
      <c r="G48" t="inlineStr">
        <is>
          <t>208-2022-11-30</t>
        </is>
      </c>
      <c r="H48" t="inlineStr">
        <is>
          <t>Campus Bogotá</t>
        </is>
      </c>
      <c r="I48" t="n">
        <v>1700</v>
      </c>
      <c r="J48" t="n">
        <v>1050</v>
      </c>
      <c r="M48" t="n">
        <v>1050</v>
      </c>
    </row>
    <row r="49">
      <c r="A49" t="n">
        <v>208</v>
      </c>
      <c r="B49" t="inlineStr">
        <is>
          <t>Consumo de Agua m3 Mensual</t>
        </is>
      </c>
      <c r="C49" t="inlineStr">
        <is>
          <t>GESTIÓN AMBIENTAL</t>
        </is>
      </c>
      <c r="D49" t="inlineStr">
        <is>
          <t>Mensual</t>
        </is>
      </c>
      <c r="E49" t="inlineStr">
        <is>
          <t>Negativo</t>
        </is>
      </c>
      <c r="F49" s="134" t="n">
        <v>44895</v>
      </c>
      <c r="G49" t="inlineStr">
        <is>
          <t>208-2022-11-30</t>
        </is>
      </c>
      <c r="H49" t="inlineStr">
        <is>
          <t>City Campus</t>
        </is>
      </c>
      <c r="I49" t="n">
        <v>1700</v>
      </c>
      <c r="J49" t="n">
        <v>264</v>
      </c>
      <c r="M49" t="n">
        <v>264</v>
      </c>
    </row>
    <row r="50">
      <c r="A50" t="n">
        <v>208</v>
      </c>
      <c r="B50" t="inlineStr">
        <is>
          <t>Consumo de Agua m3 Mensual</t>
        </is>
      </c>
      <c r="C50" t="inlineStr">
        <is>
          <t>GESTIÓN AMBIENTAL</t>
        </is>
      </c>
      <c r="D50" t="inlineStr">
        <is>
          <t>Mensual</t>
        </is>
      </c>
      <c r="E50" t="inlineStr">
        <is>
          <t>Negativo</t>
        </is>
      </c>
      <c r="F50" s="134" t="n">
        <v>44895</v>
      </c>
      <c r="G50" t="inlineStr">
        <is>
          <t>208-2022-11-30</t>
        </is>
      </c>
      <c r="H50" t="inlineStr">
        <is>
          <t>Campus-Medellín</t>
        </is>
      </c>
      <c r="I50" t="n">
        <v>1700</v>
      </c>
      <c r="J50" t="n">
        <v>180</v>
      </c>
      <c r="M50" t="n">
        <v>180</v>
      </c>
    </row>
    <row r="51">
      <c r="A51" t="n">
        <v>208</v>
      </c>
      <c r="B51" t="inlineStr">
        <is>
          <t>Consumo de Agua m3 Mensual</t>
        </is>
      </c>
      <c r="C51" t="inlineStr">
        <is>
          <t>GESTIÓN AMBIENTAL</t>
        </is>
      </c>
      <c r="D51" t="inlineStr">
        <is>
          <t>Mensual</t>
        </is>
      </c>
      <c r="E51" t="inlineStr">
        <is>
          <t>Negativo</t>
        </is>
      </c>
      <c r="F51" s="134" t="n">
        <v>44926</v>
      </c>
      <c r="G51" t="inlineStr">
        <is>
          <t>208-2022-12-31</t>
        </is>
      </c>
      <c r="H51" t="inlineStr">
        <is>
          <t>Campus Bogotá</t>
        </is>
      </c>
      <c r="I51" t="n">
        <v>1700</v>
      </c>
      <c r="J51" t="n">
        <v>469</v>
      </c>
      <c r="M51" t="n">
        <v>469</v>
      </c>
    </row>
    <row r="52">
      <c r="A52" t="n">
        <v>208</v>
      </c>
      <c r="B52" t="inlineStr">
        <is>
          <t>Consumo de Agua m3 Mensual</t>
        </is>
      </c>
      <c r="C52" t="inlineStr">
        <is>
          <t>GESTIÓN AMBIENTAL</t>
        </is>
      </c>
      <c r="D52" t="inlineStr">
        <is>
          <t>Mensual</t>
        </is>
      </c>
      <c r="E52" t="inlineStr">
        <is>
          <t>Negativo</t>
        </is>
      </c>
      <c r="F52" s="134" t="n">
        <v>44926</v>
      </c>
      <c r="G52" t="inlineStr">
        <is>
          <t>208-2022-12-31</t>
        </is>
      </c>
      <c r="H52" t="inlineStr">
        <is>
          <t>City Campus</t>
        </is>
      </c>
      <c r="I52" t="n">
        <v>1700</v>
      </c>
      <c r="J52" t="n">
        <v>348</v>
      </c>
      <c r="M52" t="n">
        <v>348</v>
      </c>
    </row>
    <row r="53">
      <c r="A53" t="n">
        <v>208</v>
      </c>
      <c r="B53" t="inlineStr">
        <is>
          <t>Consumo de Agua m3 Mensual</t>
        </is>
      </c>
      <c r="C53" t="inlineStr">
        <is>
          <t>GESTIÓN AMBIENTAL</t>
        </is>
      </c>
      <c r="D53" t="inlineStr">
        <is>
          <t>Mensual</t>
        </is>
      </c>
      <c r="E53" t="inlineStr">
        <is>
          <t>Negativo</t>
        </is>
      </c>
      <c r="F53" s="134" t="n">
        <v>44926</v>
      </c>
      <c r="G53" t="inlineStr">
        <is>
          <t>208-2022-12-31</t>
        </is>
      </c>
      <c r="H53" t="inlineStr">
        <is>
          <t>Campus-Medellín</t>
        </is>
      </c>
      <c r="I53" t="n">
        <v>1700</v>
      </c>
      <c r="J53" t="n">
        <v>193</v>
      </c>
      <c r="M53" t="n">
        <v>193</v>
      </c>
    </row>
    <row r="54">
      <c r="A54" t="n">
        <v>208</v>
      </c>
      <c r="B54" t="inlineStr">
        <is>
          <t>Consumo de Agua m3 Mensual</t>
        </is>
      </c>
      <c r="C54" t="inlineStr">
        <is>
          <t>GESTIÓN AMBIENTAL</t>
        </is>
      </c>
      <c r="D54" t="inlineStr">
        <is>
          <t>Mensual</t>
        </is>
      </c>
      <c r="E54" t="inlineStr">
        <is>
          <t>Negativo</t>
        </is>
      </c>
      <c r="F54" s="134" t="n">
        <v>44957</v>
      </c>
      <c r="G54" t="inlineStr">
        <is>
          <t>208-2023-01-31</t>
        </is>
      </c>
      <c r="H54" t="inlineStr">
        <is>
          <t>Campus Bogotá</t>
        </is>
      </c>
      <c r="I54" t="n">
        <v>1</v>
      </c>
      <c r="J54" t="n">
        <v>617</v>
      </c>
      <c r="M54" t="n">
        <v>616.8</v>
      </c>
    </row>
    <row r="55">
      <c r="A55" t="n">
        <v>208</v>
      </c>
      <c r="B55" t="inlineStr">
        <is>
          <t>Consumo de Agua m3 Mensual</t>
        </is>
      </c>
      <c r="C55" t="inlineStr">
        <is>
          <t>GESTIÓN AMBIENTAL</t>
        </is>
      </c>
      <c r="D55" t="inlineStr">
        <is>
          <t>Mensual</t>
        </is>
      </c>
      <c r="E55" t="inlineStr">
        <is>
          <t>Negativo</t>
        </is>
      </c>
      <c r="F55" s="134" t="n">
        <v>44957</v>
      </c>
      <c r="G55" t="inlineStr">
        <is>
          <t>208-2023-01-31</t>
        </is>
      </c>
      <c r="H55" t="inlineStr">
        <is>
          <t>City Campus</t>
        </is>
      </c>
      <c r="I55" t="n">
        <v>1</v>
      </c>
      <c r="J55" t="n">
        <v>324</v>
      </c>
      <c r="M55" t="n">
        <v>324</v>
      </c>
    </row>
    <row r="56">
      <c r="A56" t="n">
        <v>208</v>
      </c>
      <c r="B56" t="inlineStr">
        <is>
          <t>Consumo de Agua m3 Mensual</t>
        </is>
      </c>
      <c r="C56" t="inlineStr">
        <is>
          <t>GESTIÓN AMBIENTAL</t>
        </is>
      </c>
      <c r="D56" t="inlineStr">
        <is>
          <t>Mensual</t>
        </is>
      </c>
      <c r="E56" t="inlineStr">
        <is>
          <t>Negativo</t>
        </is>
      </c>
      <c r="F56" s="134" t="n">
        <v>44957</v>
      </c>
      <c r="G56" t="inlineStr">
        <is>
          <t>208-2023-01-31</t>
        </is>
      </c>
      <c r="H56" t="inlineStr">
        <is>
          <t>Sede Posgrado-Calle 85</t>
        </is>
      </c>
      <c r="I56" t="n">
        <v>1</v>
      </c>
      <c r="J56" t="n">
        <v>0</v>
      </c>
      <c r="M56" t="n">
        <v>0</v>
      </c>
    </row>
    <row r="57">
      <c r="A57" t="n">
        <v>208</v>
      </c>
      <c r="B57" t="inlineStr">
        <is>
          <t>Consumo de Agua m3 Mensual</t>
        </is>
      </c>
      <c r="C57" t="inlineStr">
        <is>
          <t>GESTIÓN AMBIENTAL</t>
        </is>
      </c>
      <c r="D57" t="inlineStr">
        <is>
          <t>Mensual</t>
        </is>
      </c>
      <c r="E57" t="inlineStr">
        <is>
          <t>Negativo</t>
        </is>
      </c>
      <c r="F57" s="134" t="n">
        <v>44957</v>
      </c>
      <c r="G57" t="inlineStr">
        <is>
          <t>208-2023-01-31</t>
        </is>
      </c>
      <c r="H57" t="inlineStr">
        <is>
          <t>Campus-Medellín</t>
        </is>
      </c>
      <c r="I57" t="n">
        <v>1</v>
      </c>
      <c r="J57" t="n">
        <v>78</v>
      </c>
      <c r="M57" t="n">
        <v>78</v>
      </c>
    </row>
    <row r="58">
      <c r="A58" t="n">
        <v>208</v>
      </c>
      <c r="B58" t="inlineStr">
        <is>
          <t>Consumo de Agua m3 Mensual</t>
        </is>
      </c>
      <c r="C58" t="inlineStr">
        <is>
          <t>GESTIÓN AMBIENTAL</t>
        </is>
      </c>
      <c r="D58" t="inlineStr">
        <is>
          <t>Mensual</t>
        </is>
      </c>
      <c r="E58" t="inlineStr">
        <is>
          <t>Negativo</t>
        </is>
      </c>
      <c r="F58" s="134" t="n">
        <v>44957</v>
      </c>
      <c r="G58" t="inlineStr">
        <is>
          <t>208-2023-01-31</t>
        </is>
      </c>
      <c r="H58" t="inlineStr">
        <is>
          <t>Sede Bienestar - Medellín</t>
        </is>
      </c>
      <c r="I58" t="n">
        <v>0</v>
      </c>
      <c r="J58" t="n">
        <v>0</v>
      </c>
      <c r="M58" t="n">
        <v>0</v>
      </c>
    </row>
    <row r="59">
      <c r="A59" t="n">
        <v>208</v>
      </c>
      <c r="B59" t="inlineStr">
        <is>
          <t>Consumo de Agua m3 Mensual</t>
        </is>
      </c>
      <c r="C59" t="inlineStr">
        <is>
          <t>GESTIÓN AMBIENTAL</t>
        </is>
      </c>
      <c r="D59" t="inlineStr">
        <is>
          <t>Mensual</t>
        </is>
      </c>
      <c r="E59" t="inlineStr">
        <is>
          <t>Negativo</t>
        </is>
      </c>
      <c r="F59" s="134" t="n">
        <v>44957</v>
      </c>
      <c r="G59" t="inlineStr">
        <is>
          <t>208-2023-01-31</t>
        </is>
      </c>
      <c r="H59" t="inlineStr">
        <is>
          <t>Consultorio Psicología - Medellin</t>
        </is>
      </c>
      <c r="I59" t="n">
        <v>1</v>
      </c>
      <c r="J59" t="n">
        <v>0</v>
      </c>
      <c r="M59" t="n">
        <v>0</v>
      </c>
    </row>
    <row r="60">
      <c r="A60" t="n">
        <v>208</v>
      </c>
      <c r="B60" t="inlineStr">
        <is>
          <t>Consumo de Agua m3 Mensual</t>
        </is>
      </c>
      <c r="C60" t="inlineStr">
        <is>
          <t>GESTIÓN AMBIENTAL</t>
        </is>
      </c>
      <c r="D60" t="inlineStr">
        <is>
          <t>Mensual</t>
        </is>
      </c>
      <c r="E60" t="inlineStr">
        <is>
          <t>Negativo</t>
        </is>
      </c>
      <c r="F60" s="134" t="n">
        <v>44985</v>
      </c>
      <c r="G60" t="inlineStr">
        <is>
          <t>208-2023-02-28</t>
        </is>
      </c>
      <c r="H60" t="inlineStr">
        <is>
          <t>Campus Bogotá</t>
        </is>
      </c>
      <c r="I60" t="n">
        <v>1</v>
      </c>
      <c r="J60" t="n">
        <v>456</v>
      </c>
      <c r="M60" t="n">
        <v>456</v>
      </c>
    </row>
    <row r="61">
      <c r="A61" t="n">
        <v>208</v>
      </c>
      <c r="B61" t="inlineStr">
        <is>
          <t>Consumo de Agua m3 Mensual</t>
        </is>
      </c>
      <c r="C61" t="inlineStr">
        <is>
          <t>GESTIÓN AMBIENTAL</t>
        </is>
      </c>
      <c r="D61" t="inlineStr">
        <is>
          <t>Mensual</t>
        </is>
      </c>
      <c r="E61" t="inlineStr">
        <is>
          <t>Negativo</t>
        </is>
      </c>
      <c r="F61" s="134" t="n">
        <v>44985</v>
      </c>
      <c r="G61" t="inlineStr">
        <is>
          <t>208-2023-02-28</t>
        </is>
      </c>
      <c r="H61" t="inlineStr">
        <is>
          <t>City Campus</t>
        </is>
      </c>
      <c r="I61" t="n">
        <v>1</v>
      </c>
      <c r="J61" t="n">
        <v>324</v>
      </c>
      <c r="M61" t="n">
        <v>324</v>
      </c>
    </row>
    <row r="62">
      <c r="A62" t="n">
        <v>208</v>
      </c>
      <c r="B62" t="inlineStr">
        <is>
          <t>Consumo de Agua m3 Mensual</t>
        </is>
      </c>
      <c r="C62" t="inlineStr">
        <is>
          <t>GESTIÓN AMBIENTAL</t>
        </is>
      </c>
      <c r="D62" t="inlineStr">
        <is>
          <t>Mensual</t>
        </is>
      </c>
      <c r="E62" t="inlineStr">
        <is>
          <t>Negativo</t>
        </is>
      </c>
      <c r="F62" s="134" t="n">
        <v>44985</v>
      </c>
      <c r="G62" t="inlineStr">
        <is>
          <t>208-2023-02-28</t>
        </is>
      </c>
      <c r="H62" t="inlineStr">
        <is>
          <t>Sede Posgrado-Calle 85</t>
        </is>
      </c>
      <c r="I62" t="n">
        <v>1</v>
      </c>
      <c r="J62" t="n">
        <v>0</v>
      </c>
      <c r="M62" t="n">
        <v>0</v>
      </c>
    </row>
    <row r="63">
      <c r="A63" t="n">
        <v>208</v>
      </c>
      <c r="B63" t="inlineStr">
        <is>
          <t>Consumo de Agua m3 Mensual</t>
        </is>
      </c>
      <c r="C63" t="inlineStr">
        <is>
          <t>GESTIÓN AMBIENTAL</t>
        </is>
      </c>
      <c r="D63" t="inlineStr">
        <is>
          <t>Mensual</t>
        </is>
      </c>
      <c r="E63" t="inlineStr">
        <is>
          <t>Negativo</t>
        </is>
      </c>
      <c r="F63" s="134" t="n">
        <v>44985</v>
      </c>
      <c r="G63" t="inlineStr">
        <is>
          <t>208-2023-02-28</t>
        </is>
      </c>
      <c r="H63" t="inlineStr">
        <is>
          <t>Campus-Medellín</t>
        </is>
      </c>
      <c r="I63" t="n">
        <v>1</v>
      </c>
      <c r="J63" t="n">
        <v>111</v>
      </c>
      <c r="M63" t="n">
        <v>111</v>
      </c>
    </row>
    <row r="64">
      <c r="A64" t="n">
        <v>208</v>
      </c>
      <c r="B64" t="inlineStr">
        <is>
          <t>Consumo de Agua m3 Mensual</t>
        </is>
      </c>
      <c r="C64" t="inlineStr">
        <is>
          <t>GESTIÓN AMBIENTAL</t>
        </is>
      </c>
      <c r="D64" t="inlineStr">
        <is>
          <t>Mensual</t>
        </is>
      </c>
      <c r="E64" t="inlineStr">
        <is>
          <t>Negativo</t>
        </is>
      </c>
      <c r="F64" s="134" t="n">
        <v>44985</v>
      </c>
      <c r="G64" t="inlineStr">
        <is>
          <t>208-2023-02-28</t>
        </is>
      </c>
      <c r="H64" t="inlineStr">
        <is>
          <t>Sede Bienestar - Medellín</t>
        </is>
      </c>
      <c r="I64" t="n">
        <v>0</v>
      </c>
      <c r="J64" t="n">
        <v>0</v>
      </c>
      <c r="M64" t="n">
        <v>0</v>
      </c>
    </row>
    <row r="65">
      <c r="A65" t="n">
        <v>208</v>
      </c>
      <c r="B65" t="inlineStr">
        <is>
          <t>Consumo de Agua m3 Mensual</t>
        </is>
      </c>
      <c r="C65" t="inlineStr">
        <is>
          <t>GESTIÓN AMBIENTAL</t>
        </is>
      </c>
      <c r="D65" t="inlineStr">
        <is>
          <t>Mensual</t>
        </is>
      </c>
      <c r="E65" t="inlineStr">
        <is>
          <t>Negativo</t>
        </is>
      </c>
      <c r="F65" s="134" t="n">
        <v>44985</v>
      </c>
      <c r="G65" t="inlineStr">
        <is>
          <t>208-2023-02-28</t>
        </is>
      </c>
      <c r="H65" t="inlineStr">
        <is>
          <t>Consultorio Psicología - Medellin</t>
        </is>
      </c>
      <c r="I65" t="n">
        <v>1</v>
      </c>
      <c r="J65" t="n">
        <v>5</v>
      </c>
      <c r="M65" t="n">
        <v>5</v>
      </c>
    </row>
    <row r="66">
      <c r="A66" t="n">
        <v>208</v>
      </c>
      <c r="B66" t="inlineStr">
        <is>
          <t>Consumo de Agua m3 Mensual</t>
        </is>
      </c>
      <c r="C66" t="inlineStr">
        <is>
          <t>GESTIÓN AMBIENTAL</t>
        </is>
      </c>
      <c r="D66" t="inlineStr">
        <is>
          <t>Mensual</t>
        </is>
      </c>
      <c r="E66" t="inlineStr">
        <is>
          <t>Negativo</t>
        </is>
      </c>
      <c r="F66" s="134" t="n">
        <v>45016</v>
      </c>
      <c r="G66" t="inlineStr">
        <is>
          <t>208-2023-03-31</t>
        </is>
      </c>
      <c r="H66" t="inlineStr">
        <is>
          <t>City Campus</t>
        </is>
      </c>
      <c r="I66" t="n">
        <v>1</v>
      </c>
      <c r="J66" t="n">
        <v>317</v>
      </c>
      <c r="M66" t="n">
        <v>317</v>
      </c>
    </row>
    <row r="67">
      <c r="A67" t="n">
        <v>208</v>
      </c>
      <c r="B67" t="inlineStr">
        <is>
          <t>Consumo de Agua m3 Mensual</t>
        </is>
      </c>
      <c r="C67" t="inlineStr">
        <is>
          <t>GESTIÓN AMBIENTAL</t>
        </is>
      </c>
      <c r="D67" t="inlineStr">
        <is>
          <t>Mensual</t>
        </is>
      </c>
      <c r="E67" t="inlineStr">
        <is>
          <t>Negativo</t>
        </is>
      </c>
      <c r="F67" s="134" t="n">
        <v>45016</v>
      </c>
      <c r="G67" t="inlineStr">
        <is>
          <t>208-2023-03-31</t>
        </is>
      </c>
      <c r="H67" t="inlineStr">
        <is>
          <t>Sede Posgrado-Calle 85</t>
        </is>
      </c>
      <c r="I67" t="n">
        <v>1</v>
      </c>
      <c r="J67" t="n">
        <v>0</v>
      </c>
      <c r="M67" t="n">
        <v>0</v>
      </c>
    </row>
    <row r="68">
      <c r="A68" t="n">
        <v>208</v>
      </c>
      <c r="B68" t="inlineStr">
        <is>
          <t>Consumo de Agua m3 Mensual</t>
        </is>
      </c>
      <c r="C68" t="inlineStr">
        <is>
          <t>GESTIÓN AMBIENTAL</t>
        </is>
      </c>
      <c r="D68" t="inlineStr">
        <is>
          <t>Mensual</t>
        </is>
      </c>
      <c r="E68" t="inlineStr">
        <is>
          <t>Negativo</t>
        </is>
      </c>
      <c r="F68" s="134" t="n">
        <v>45016</v>
      </c>
      <c r="G68" t="inlineStr">
        <is>
          <t>208-2023-03-31</t>
        </is>
      </c>
      <c r="H68" t="inlineStr">
        <is>
          <t>Campus-Medellín</t>
        </is>
      </c>
      <c r="I68" t="n">
        <v>1</v>
      </c>
      <c r="J68" t="n">
        <v>183</v>
      </c>
      <c r="M68" t="n">
        <v>183</v>
      </c>
    </row>
    <row r="69">
      <c r="A69" t="n">
        <v>208</v>
      </c>
      <c r="B69" t="inlineStr">
        <is>
          <t>Consumo de Agua m3 Mensual</t>
        </is>
      </c>
      <c r="C69" t="inlineStr">
        <is>
          <t>GESTIÓN AMBIENTAL</t>
        </is>
      </c>
      <c r="D69" t="inlineStr">
        <is>
          <t>Mensual</t>
        </is>
      </c>
      <c r="E69" t="inlineStr">
        <is>
          <t>Negativo</t>
        </is>
      </c>
      <c r="F69" s="134" t="n">
        <v>45016</v>
      </c>
      <c r="G69" t="inlineStr">
        <is>
          <t>208-2023-03-31</t>
        </is>
      </c>
      <c r="H69" t="inlineStr">
        <is>
          <t>Sede Bienestar - Medellín</t>
        </is>
      </c>
      <c r="I69" t="n">
        <v>0</v>
      </c>
      <c r="J69" t="n">
        <v>0</v>
      </c>
      <c r="M69" t="n">
        <v>0</v>
      </c>
    </row>
    <row r="70">
      <c r="A70" t="n">
        <v>208</v>
      </c>
      <c r="B70" t="inlineStr">
        <is>
          <t>Consumo de Agua m3 Mensual</t>
        </is>
      </c>
      <c r="C70" t="inlineStr">
        <is>
          <t>GESTIÓN AMBIENTAL</t>
        </is>
      </c>
      <c r="D70" t="inlineStr">
        <is>
          <t>Mensual</t>
        </is>
      </c>
      <c r="E70" t="inlineStr">
        <is>
          <t>Negativo</t>
        </is>
      </c>
      <c r="F70" s="134" t="n">
        <v>45016</v>
      </c>
      <c r="G70" t="inlineStr">
        <is>
          <t>208-2023-03-31</t>
        </is>
      </c>
      <c r="H70" t="inlineStr">
        <is>
          <t>Consultorio Psicología - Medellin</t>
        </is>
      </c>
      <c r="I70" t="n">
        <v>1</v>
      </c>
      <c r="J70" t="n">
        <v>9</v>
      </c>
      <c r="M70" t="n">
        <v>9</v>
      </c>
    </row>
    <row r="71">
      <c r="A71" t="n">
        <v>208</v>
      </c>
      <c r="B71" t="inlineStr">
        <is>
          <t>Consumo de Agua m3 Mensual</t>
        </is>
      </c>
      <c r="C71" t="inlineStr">
        <is>
          <t>GESTIÓN AMBIENTAL</t>
        </is>
      </c>
      <c r="D71" t="inlineStr">
        <is>
          <t>Mensual</t>
        </is>
      </c>
      <c r="E71" t="inlineStr">
        <is>
          <t>Negativo</t>
        </is>
      </c>
      <c r="F71" s="134" t="n">
        <v>45016</v>
      </c>
      <c r="G71" t="inlineStr">
        <is>
          <t>208-2023-03-31</t>
        </is>
      </c>
      <c r="H71" t="inlineStr">
        <is>
          <t>Campus Bogotá</t>
        </is>
      </c>
      <c r="I71" t="n">
        <v>1</v>
      </c>
      <c r="J71" t="n">
        <v>452.7000122070312</v>
      </c>
      <c r="M71" t="n">
        <v>452.7</v>
      </c>
    </row>
    <row r="72">
      <c r="A72" t="n">
        <v>208</v>
      </c>
      <c r="B72" t="inlineStr">
        <is>
          <t>Consumo de Agua m3 Mensual</t>
        </is>
      </c>
      <c r="C72" t="inlineStr">
        <is>
          <t>GESTIÓN AMBIENTAL</t>
        </is>
      </c>
      <c r="D72" t="inlineStr">
        <is>
          <t>Mensual</t>
        </is>
      </c>
      <c r="E72" t="inlineStr">
        <is>
          <t>Negativo</t>
        </is>
      </c>
      <c r="F72" s="134" t="n">
        <v>45046</v>
      </c>
      <c r="G72" t="inlineStr">
        <is>
          <t>208-2023-04-30</t>
        </is>
      </c>
      <c r="H72" t="inlineStr">
        <is>
          <t>City Campus</t>
        </is>
      </c>
      <c r="I72" t="n">
        <v>1</v>
      </c>
      <c r="J72" t="n">
        <v>317</v>
      </c>
      <c r="M72" t="n">
        <v>317</v>
      </c>
    </row>
    <row r="73">
      <c r="A73" t="n">
        <v>208</v>
      </c>
      <c r="B73" t="inlineStr">
        <is>
          <t>Consumo de Agua m3 Mensual</t>
        </is>
      </c>
      <c r="C73" t="inlineStr">
        <is>
          <t>GESTIÓN AMBIENTAL</t>
        </is>
      </c>
      <c r="D73" t="inlineStr">
        <is>
          <t>Mensual</t>
        </is>
      </c>
      <c r="E73" t="inlineStr">
        <is>
          <t>Negativo</t>
        </is>
      </c>
      <c r="F73" s="134" t="n">
        <v>45046</v>
      </c>
      <c r="G73" t="inlineStr">
        <is>
          <t>208-2023-04-30</t>
        </is>
      </c>
      <c r="H73" t="inlineStr">
        <is>
          <t>Sede Posgrado-Calle 85</t>
        </is>
      </c>
      <c r="I73" t="n">
        <v>1</v>
      </c>
      <c r="J73" t="n">
        <v>0</v>
      </c>
      <c r="M73" t="n">
        <v>0</v>
      </c>
    </row>
    <row r="74">
      <c r="A74" t="n">
        <v>208</v>
      </c>
      <c r="B74" t="inlineStr">
        <is>
          <t>Consumo de Agua m3 Mensual</t>
        </is>
      </c>
      <c r="C74" t="inlineStr">
        <is>
          <t>GESTIÓN AMBIENTAL</t>
        </is>
      </c>
      <c r="D74" t="inlineStr">
        <is>
          <t>Mensual</t>
        </is>
      </c>
      <c r="E74" t="inlineStr">
        <is>
          <t>Negativo</t>
        </is>
      </c>
      <c r="F74" s="134" t="n">
        <v>45046</v>
      </c>
      <c r="G74" t="inlineStr">
        <is>
          <t>208-2023-04-30</t>
        </is>
      </c>
      <c r="H74" t="inlineStr">
        <is>
          <t>Campus-Medellín</t>
        </is>
      </c>
      <c r="I74" t="n">
        <v>1</v>
      </c>
      <c r="J74" t="n">
        <v>178</v>
      </c>
      <c r="M74" t="n">
        <v>178</v>
      </c>
    </row>
    <row r="75">
      <c r="A75" t="n">
        <v>208</v>
      </c>
      <c r="B75" t="inlineStr">
        <is>
          <t>Consumo de Agua m3 Mensual</t>
        </is>
      </c>
      <c r="C75" t="inlineStr">
        <is>
          <t>GESTIÓN AMBIENTAL</t>
        </is>
      </c>
      <c r="D75" t="inlineStr">
        <is>
          <t>Mensual</t>
        </is>
      </c>
      <c r="E75" t="inlineStr">
        <is>
          <t>Negativo</t>
        </is>
      </c>
      <c r="F75" s="134" t="n">
        <v>45046</v>
      </c>
      <c r="G75" t="inlineStr">
        <is>
          <t>208-2023-04-30</t>
        </is>
      </c>
      <c r="H75" t="inlineStr">
        <is>
          <t>Sede Bienestar - Medellín</t>
        </is>
      </c>
      <c r="I75" t="n">
        <v>0</v>
      </c>
      <c r="J75" t="n">
        <v>0</v>
      </c>
      <c r="M75" t="n">
        <v>0</v>
      </c>
    </row>
    <row r="76">
      <c r="A76" t="n">
        <v>208</v>
      </c>
      <c r="B76" t="inlineStr">
        <is>
          <t>Consumo de Agua m3 Mensual</t>
        </is>
      </c>
      <c r="C76" t="inlineStr">
        <is>
          <t>GESTIÓN AMBIENTAL</t>
        </is>
      </c>
      <c r="D76" t="inlineStr">
        <is>
          <t>Mensual</t>
        </is>
      </c>
      <c r="E76" t="inlineStr">
        <is>
          <t>Negativo</t>
        </is>
      </c>
      <c r="F76" s="134" t="n">
        <v>45046</v>
      </c>
      <c r="G76" t="inlineStr">
        <is>
          <t>208-2023-04-30</t>
        </is>
      </c>
      <c r="H76" t="inlineStr">
        <is>
          <t>Consultorio Psicología - Medellin</t>
        </is>
      </c>
      <c r="I76" t="n">
        <v>1</v>
      </c>
      <c r="J76" t="n">
        <v>10</v>
      </c>
      <c r="M76" t="n">
        <v>10</v>
      </c>
    </row>
    <row r="77">
      <c r="A77" t="n">
        <v>208</v>
      </c>
      <c r="B77" t="inlineStr">
        <is>
          <t>Consumo de Agua m3 Mensual</t>
        </is>
      </c>
      <c r="C77" t="inlineStr">
        <is>
          <t>GESTIÓN AMBIENTAL</t>
        </is>
      </c>
      <c r="D77" t="inlineStr">
        <is>
          <t>Mensual</t>
        </is>
      </c>
      <c r="E77" t="inlineStr">
        <is>
          <t>Negativo</t>
        </is>
      </c>
      <c r="F77" s="134" t="n">
        <v>45046</v>
      </c>
      <c r="G77" t="inlineStr">
        <is>
          <t>208-2023-04-30</t>
        </is>
      </c>
      <c r="H77" t="inlineStr">
        <is>
          <t>Campus Bogotá</t>
        </is>
      </c>
      <c r="I77" t="n">
        <v>1</v>
      </c>
      <c r="J77" t="n">
        <v>452.6000061035156</v>
      </c>
      <c r="M77" t="n">
        <v>452.6</v>
      </c>
    </row>
    <row r="78">
      <c r="A78" t="n">
        <v>208</v>
      </c>
      <c r="B78" t="inlineStr">
        <is>
          <t>Consumo de Agua m3 Mensual</t>
        </is>
      </c>
      <c r="C78" t="inlineStr">
        <is>
          <t>GESTIÓN AMBIENTAL</t>
        </is>
      </c>
      <c r="D78" t="inlineStr">
        <is>
          <t>Mensual</t>
        </is>
      </c>
      <c r="E78" t="inlineStr">
        <is>
          <t>Negativo</t>
        </is>
      </c>
      <c r="F78" s="134" t="n">
        <v>45077</v>
      </c>
      <c r="G78" t="inlineStr">
        <is>
          <t>208-2023-05-31</t>
        </is>
      </c>
      <c r="H78" t="inlineStr">
        <is>
          <t>Campus Bogotá</t>
        </is>
      </c>
      <c r="I78" t="n">
        <v>1</v>
      </c>
      <c r="J78" t="n">
        <v>779</v>
      </c>
      <c r="M78" t="n">
        <v>779</v>
      </c>
    </row>
    <row r="79">
      <c r="A79" t="n">
        <v>208</v>
      </c>
      <c r="B79" t="inlineStr">
        <is>
          <t>Consumo de Agua m3 Mensual</t>
        </is>
      </c>
      <c r="C79" t="inlineStr">
        <is>
          <t>GESTIÓN AMBIENTAL</t>
        </is>
      </c>
      <c r="D79" t="inlineStr">
        <is>
          <t>Mensual</t>
        </is>
      </c>
      <c r="E79" t="inlineStr">
        <is>
          <t>Negativo</t>
        </is>
      </c>
      <c r="F79" s="134" t="n">
        <v>45077</v>
      </c>
      <c r="G79" t="inlineStr">
        <is>
          <t>208-2023-05-31</t>
        </is>
      </c>
      <c r="H79" t="inlineStr">
        <is>
          <t>City Campus</t>
        </is>
      </c>
      <c r="I79" t="n">
        <v>1</v>
      </c>
      <c r="J79" t="n">
        <v>303</v>
      </c>
      <c r="M79" t="n">
        <v>303</v>
      </c>
    </row>
    <row r="80">
      <c r="A80" t="n">
        <v>208</v>
      </c>
      <c r="B80" t="inlineStr">
        <is>
          <t>Consumo de Agua m3 Mensual</t>
        </is>
      </c>
      <c r="C80" t="inlineStr">
        <is>
          <t>GESTIÓN AMBIENTAL</t>
        </is>
      </c>
      <c r="D80" t="inlineStr">
        <is>
          <t>Mensual</t>
        </is>
      </c>
      <c r="E80" t="inlineStr">
        <is>
          <t>Negativo</t>
        </is>
      </c>
      <c r="F80" s="134" t="n">
        <v>45077</v>
      </c>
      <c r="G80" t="inlineStr">
        <is>
          <t>208-2023-05-31</t>
        </is>
      </c>
      <c r="H80" t="inlineStr">
        <is>
          <t>Sede Posgrado-Calle 85</t>
        </is>
      </c>
      <c r="I80" t="n">
        <v>1</v>
      </c>
      <c r="J80" t="n">
        <v>0</v>
      </c>
      <c r="M80" t="n">
        <v>0</v>
      </c>
    </row>
    <row r="81">
      <c r="A81" t="n">
        <v>208</v>
      </c>
      <c r="B81" t="inlineStr">
        <is>
          <t>Consumo de Agua m3 Mensual</t>
        </is>
      </c>
      <c r="C81" t="inlineStr">
        <is>
          <t>GESTIÓN AMBIENTAL</t>
        </is>
      </c>
      <c r="D81" t="inlineStr">
        <is>
          <t>Mensual</t>
        </is>
      </c>
      <c r="E81" t="inlineStr">
        <is>
          <t>Negativo</t>
        </is>
      </c>
      <c r="F81" s="134" t="n">
        <v>45077</v>
      </c>
      <c r="G81" t="inlineStr">
        <is>
          <t>208-2023-05-31</t>
        </is>
      </c>
      <c r="H81" t="inlineStr">
        <is>
          <t>Campus-Medellín</t>
        </is>
      </c>
      <c r="I81" t="n">
        <v>1</v>
      </c>
      <c r="J81" t="n">
        <v>178</v>
      </c>
      <c r="M81" t="n">
        <v>178</v>
      </c>
    </row>
    <row r="82">
      <c r="A82" t="n">
        <v>208</v>
      </c>
      <c r="B82" t="inlineStr">
        <is>
          <t>Consumo de Agua m3 Mensual</t>
        </is>
      </c>
      <c r="C82" t="inlineStr">
        <is>
          <t>GESTIÓN AMBIENTAL</t>
        </is>
      </c>
      <c r="D82" t="inlineStr">
        <is>
          <t>Mensual</t>
        </is>
      </c>
      <c r="E82" t="inlineStr">
        <is>
          <t>Negativo</t>
        </is>
      </c>
      <c r="F82" s="134" t="n">
        <v>45077</v>
      </c>
      <c r="G82" t="inlineStr">
        <is>
          <t>208-2023-05-31</t>
        </is>
      </c>
      <c r="H82" t="inlineStr">
        <is>
          <t>Sede Bienestar - Medellín</t>
        </is>
      </c>
      <c r="I82" t="n">
        <v>0</v>
      </c>
      <c r="J82" t="n">
        <v>0</v>
      </c>
      <c r="M82" t="n">
        <v>0</v>
      </c>
    </row>
    <row r="83">
      <c r="A83" t="n">
        <v>208</v>
      </c>
      <c r="B83" t="inlineStr">
        <is>
          <t>Consumo de Agua m3 Mensual</t>
        </is>
      </c>
      <c r="C83" t="inlineStr">
        <is>
          <t>GESTIÓN AMBIENTAL</t>
        </is>
      </c>
      <c r="D83" t="inlineStr">
        <is>
          <t>Mensual</t>
        </is>
      </c>
      <c r="E83" t="inlineStr">
        <is>
          <t>Negativo</t>
        </is>
      </c>
      <c r="F83" s="134" t="n">
        <v>45077</v>
      </c>
      <c r="G83" t="inlineStr">
        <is>
          <t>208-2023-05-31</t>
        </is>
      </c>
      <c r="H83" t="inlineStr">
        <is>
          <t>Consultorio Psicología - Medellin</t>
        </is>
      </c>
      <c r="I83" t="n">
        <v>1</v>
      </c>
      <c r="J83" t="n">
        <v>8</v>
      </c>
      <c r="M83" t="n">
        <v>8</v>
      </c>
    </row>
    <row r="84">
      <c r="A84" t="n">
        <v>208</v>
      </c>
      <c r="B84" t="inlineStr">
        <is>
          <t>Consumo de Agua m3 Mensual</t>
        </is>
      </c>
      <c r="C84" t="inlineStr">
        <is>
          <t>GESTIÓN AMBIENTAL</t>
        </is>
      </c>
      <c r="D84" t="inlineStr">
        <is>
          <t>Mensual</t>
        </is>
      </c>
      <c r="E84" t="inlineStr">
        <is>
          <t>Negativo</t>
        </is>
      </c>
      <c r="F84" s="134" t="n">
        <v>45107</v>
      </c>
      <c r="G84" t="inlineStr">
        <is>
          <t>208-2023-06-30</t>
        </is>
      </c>
      <c r="H84" t="inlineStr">
        <is>
          <t>Campus Bogotá</t>
        </is>
      </c>
      <c r="I84" t="n">
        <v>1</v>
      </c>
      <c r="J84" t="n">
        <v>966</v>
      </c>
      <c r="M84" t="n">
        <v>966</v>
      </c>
    </row>
    <row r="85">
      <c r="A85" t="n">
        <v>208</v>
      </c>
      <c r="B85" t="inlineStr">
        <is>
          <t>Consumo de Agua m3 Mensual</t>
        </is>
      </c>
      <c r="C85" t="inlineStr">
        <is>
          <t>GESTIÓN AMBIENTAL</t>
        </is>
      </c>
      <c r="D85" t="inlineStr">
        <is>
          <t>Mensual</t>
        </is>
      </c>
      <c r="E85" t="inlineStr">
        <is>
          <t>Negativo</t>
        </is>
      </c>
      <c r="F85" s="134" t="n">
        <v>45107</v>
      </c>
      <c r="G85" t="inlineStr">
        <is>
          <t>208-2023-06-30</t>
        </is>
      </c>
      <c r="H85" t="inlineStr">
        <is>
          <t>City Campus</t>
        </is>
      </c>
      <c r="I85" t="n">
        <v>1</v>
      </c>
      <c r="J85" t="n">
        <v>303</v>
      </c>
      <c r="M85" t="n">
        <v>303</v>
      </c>
    </row>
    <row r="86">
      <c r="A86" t="n">
        <v>208</v>
      </c>
      <c r="B86" t="inlineStr">
        <is>
          <t>Consumo de Agua m3 Mensual</t>
        </is>
      </c>
      <c r="C86" t="inlineStr">
        <is>
          <t>GESTIÓN AMBIENTAL</t>
        </is>
      </c>
      <c r="D86" t="inlineStr">
        <is>
          <t>Mensual</t>
        </is>
      </c>
      <c r="E86" t="inlineStr">
        <is>
          <t>Negativo</t>
        </is>
      </c>
      <c r="F86" s="134" t="n">
        <v>45107</v>
      </c>
      <c r="G86" t="inlineStr">
        <is>
          <t>208-2023-06-30</t>
        </is>
      </c>
      <c r="H86" t="inlineStr">
        <is>
          <t>Sede Posgrado-Calle 85</t>
        </is>
      </c>
      <c r="I86" t="n">
        <v>1</v>
      </c>
      <c r="J86" t="n">
        <v>0</v>
      </c>
      <c r="M86" t="n">
        <v>0</v>
      </c>
    </row>
    <row r="87">
      <c r="A87" t="n">
        <v>208</v>
      </c>
      <c r="B87" t="inlineStr">
        <is>
          <t>Consumo de Agua m3 Mensual</t>
        </is>
      </c>
      <c r="C87" t="inlineStr">
        <is>
          <t>GESTIÓN AMBIENTAL</t>
        </is>
      </c>
      <c r="D87" t="inlineStr">
        <is>
          <t>Mensual</t>
        </is>
      </c>
      <c r="E87" t="inlineStr">
        <is>
          <t>Negativo</t>
        </is>
      </c>
      <c r="F87" s="134" t="n">
        <v>45107</v>
      </c>
      <c r="G87" t="inlineStr">
        <is>
          <t>208-2023-06-30</t>
        </is>
      </c>
      <c r="H87" t="inlineStr">
        <is>
          <t>Campus-Medellín</t>
        </is>
      </c>
      <c r="I87" t="n">
        <v>1</v>
      </c>
      <c r="J87" t="n">
        <v>179</v>
      </c>
      <c r="M87" t="n">
        <v>179</v>
      </c>
    </row>
    <row r="88">
      <c r="A88" t="n">
        <v>208</v>
      </c>
      <c r="B88" t="inlineStr">
        <is>
          <t>Consumo de Agua m3 Mensual</t>
        </is>
      </c>
      <c r="C88" t="inlineStr">
        <is>
          <t>GESTIÓN AMBIENTAL</t>
        </is>
      </c>
      <c r="D88" t="inlineStr">
        <is>
          <t>Mensual</t>
        </is>
      </c>
      <c r="E88" t="inlineStr">
        <is>
          <t>Negativo</t>
        </is>
      </c>
      <c r="F88" s="134" t="n">
        <v>45107</v>
      </c>
      <c r="G88" t="inlineStr">
        <is>
          <t>208-2023-06-30</t>
        </is>
      </c>
      <c r="H88" t="inlineStr">
        <is>
          <t>Sede Bienestar - Medellín</t>
        </is>
      </c>
      <c r="I88" t="n">
        <v>0</v>
      </c>
      <c r="J88" t="n">
        <v>0</v>
      </c>
      <c r="M88" t="n">
        <v>0</v>
      </c>
    </row>
    <row r="89">
      <c r="A89" t="n">
        <v>208</v>
      </c>
      <c r="B89" t="inlineStr">
        <is>
          <t>Consumo de Agua m3 Mensual</t>
        </is>
      </c>
      <c r="C89" t="inlineStr">
        <is>
          <t>GESTIÓN AMBIENTAL</t>
        </is>
      </c>
      <c r="D89" t="inlineStr">
        <is>
          <t>Mensual</t>
        </is>
      </c>
      <c r="E89" t="inlineStr">
        <is>
          <t>Negativo</t>
        </is>
      </c>
      <c r="F89" s="134" t="n">
        <v>45107</v>
      </c>
      <c r="G89" t="inlineStr">
        <is>
          <t>208-2023-06-30</t>
        </is>
      </c>
      <c r="H89" t="inlineStr">
        <is>
          <t>Consultorio Psicología - Medellin</t>
        </is>
      </c>
      <c r="I89" t="n">
        <v>1</v>
      </c>
      <c r="J89" t="n">
        <v>9</v>
      </c>
      <c r="M89" t="n">
        <v>9</v>
      </c>
    </row>
    <row r="90">
      <c r="A90" t="n">
        <v>208</v>
      </c>
      <c r="B90" t="inlineStr">
        <is>
          <t>Consumo de Agua m3 Mensual</t>
        </is>
      </c>
      <c r="C90" t="inlineStr">
        <is>
          <t>GESTIÓN AMBIENTAL</t>
        </is>
      </c>
      <c r="D90" t="inlineStr">
        <is>
          <t>Mensual</t>
        </is>
      </c>
      <c r="E90" t="inlineStr">
        <is>
          <t>Negativo</t>
        </is>
      </c>
      <c r="F90" s="134" t="n">
        <v>45138</v>
      </c>
      <c r="G90" t="inlineStr">
        <is>
          <t>208-2023-07-31</t>
        </is>
      </c>
      <c r="H90" t="inlineStr">
        <is>
          <t>Campus Bogotá</t>
        </is>
      </c>
      <c r="I90" t="n">
        <v>1</v>
      </c>
      <c r="J90" t="n">
        <v>658</v>
      </c>
      <c r="M90" t="n">
        <v>658</v>
      </c>
    </row>
    <row r="91">
      <c r="A91" t="n">
        <v>208</v>
      </c>
      <c r="B91" t="inlineStr">
        <is>
          <t>Consumo de Agua m3 Mensual</t>
        </is>
      </c>
      <c r="C91" t="inlineStr">
        <is>
          <t>GESTIÓN AMBIENTAL</t>
        </is>
      </c>
      <c r="D91" t="inlineStr">
        <is>
          <t>Mensual</t>
        </is>
      </c>
      <c r="E91" t="inlineStr">
        <is>
          <t>Negativo</t>
        </is>
      </c>
      <c r="F91" s="134" t="n">
        <v>45138</v>
      </c>
      <c r="G91" t="inlineStr">
        <is>
          <t>208-2023-07-31</t>
        </is>
      </c>
      <c r="H91" t="inlineStr">
        <is>
          <t>City Campus</t>
        </is>
      </c>
      <c r="I91" t="n">
        <v>1</v>
      </c>
      <c r="J91" t="n">
        <v>391</v>
      </c>
      <c r="M91" t="n">
        <v>391</v>
      </c>
    </row>
    <row r="92">
      <c r="A92" t="n">
        <v>208</v>
      </c>
      <c r="B92" t="inlineStr">
        <is>
          <t>Consumo de Agua m3 Mensual</t>
        </is>
      </c>
      <c r="C92" t="inlineStr">
        <is>
          <t>GESTIÓN AMBIENTAL</t>
        </is>
      </c>
      <c r="D92" t="inlineStr">
        <is>
          <t>Mensual</t>
        </is>
      </c>
      <c r="E92" t="inlineStr">
        <is>
          <t>Negativo</t>
        </is>
      </c>
      <c r="F92" s="134" t="n">
        <v>45138</v>
      </c>
      <c r="G92" t="inlineStr">
        <is>
          <t>208-2023-07-31</t>
        </is>
      </c>
      <c r="H92" t="inlineStr">
        <is>
          <t>Sede Posgrado-Calle 85</t>
        </is>
      </c>
      <c r="I92" t="n">
        <v>1</v>
      </c>
      <c r="J92" t="n">
        <v>0</v>
      </c>
      <c r="M92" t="n">
        <v>0</v>
      </c>
    </row>
    <row r="93">
      <c r="A93" t="n">
        <v>208</v>
      </c>
      <c r="B93" t="inlineStr">
        <is>
          <t>Consumo de Agua m3 Mensual</t>
        </is>
      </c>
      <c r="C93" t="inlineStr">
        <is>
          <t>GESTIÓN AMBIENTAL</t>
        </is>
      </c>
      <c r="D93" t="inlineStr">
        <is>
          <t>Mensual</t>
        </is>
      </c>
      <c r="E93" t="inlineStr">
        <is>
          <t>Negativo</t>
        </is>
      </c>
      <c r="F93" s="134" t="n">
        <v>45138</v>
      </c>
      <c r="G93" t="inlineStr">
        <is>
          <t>208-2023-07-31</t>
        </is>
      </c>
      <c r="H93" t="inlineStr">
        <is>
          <t>Campus-Medellín</t>
        </is>
      </c>
      <c r="I93" t="n">
        <v>1</v>
      </c>
      <c r="J93" t="n">
        <v>100</v>
      </c>
      <c r="M93" t="n">
        <v>100</v>
      </c>
    </row>
    <row r="94">
      <c r="A94" t="n">
        <v>208</v>
      </c>
      <c r="B94" t="inlineStr">
        <is>
          <t>Consumo de Agua m3 Mensual</t>
        </is>
      </c>
      <c r="C94" t="inlineStr">
        <is>
          <t>GESTIÓN AMBIENTAL</t>
        </is>
      </c>
      <c r="D94" t="inlineStr">
        <is>
          <t>Mensual</t>
        </is>
      </c>
      <c r="E94" t="inlineStr">
        <is>
          <t>Negativo</t>
        </is>
      </c>
      <c r="F94" s="134" t="n">
        <v>45138</v>
      </c>
      <c r="G94" t="inlineStr">
        <is>
          <t>208-2023-07-31</t>
        </is>
      </c>
      <c r="H94" t="inlineStr">
        <is>
          <t>Sede Bienestar - Medellín</t>
        </is>
      </c>
      <c r="I94" t="n">
        <v>0</v>
      </c>
      <c r="J94" t="n">
        <v>0</v>
      </c>
      <c r="M94" t="n">
        <v>0</v>
      </c>
    </row>
    <row r="95">
      <c r="A95" t="n">
        <v>208</v>
      </c>
      <c r="B95" t="inlineStr">
        <is>
          <t>Consumo de Agua m3 Mensual</t>
        </is>
      </c>
      <c r="C95" t="inlineStr">
        <is>
          <t>GESTIÓN AMBIENTAL</t>
        </is>
      </c>
      <c r="D95" t="inlineStr">
        <is>
          <t>Mensual</t>
        </is>
      </c>
      <c r="E95" t="inlineStr">
        <is>
          <t>Negativo</t>
        </is>
      </c>
      <c r="F95" s="134" t="n">
        <v>45138</v>
      </c>
      <c r="G95" t="inlineStr">
        <is>
          <t>208-2023-07-31</t>
        </is>
      </c>
      <c r="H95" t="inlineStr">
        <is>
          <t>Consultorio Psicología - Medellin</t>
        </is>
      </c>
      <c r="I95" t="n">
        <v>1</v>
      </c>
      <c r="J95" t="n">
        <v>11</v>
      </c>
      <c r="M95" t="n">
        <v>11</v>
      </c>
    </row>
    <row r="96">
      <c r="A96" t="n">
        <v>208</v>
      </c>
      <c r="B96" t="inlineStr">
        <is>
          <t>Consumo de Agua m3 Mensual</t>
        </is>
      </c>
      <c r="C96" t="inlineStr">
        <is>
          <t>GESTIÓN AMBIENTAL</t>
        </is>
      </c>
      <c r="D96" t="inlineStr">
        <is>
          <t>Mensual</t>
        </is>
      </c>
      <c r="E96" t="inlineStr">
        <is>
          <t>Negativo</t>
        </is>
      </c>
      <c r="F96" s="134" t="n">
        <v>45169</v>
      </c>
      <c r="G96" t="inlineStr">
        <is>
          <t>208-2023-08-31</t>
        </is>
      </c>
      <c r="H96" t="inlineStr">
        <is>
          <t>Campus Bogotá</t>
        </is>
      </c>
      <c r="I96" t="n">
        <v>1</v>
      </c>
      <c r="J96" t="n">
        <v>740</v>
      </c>
      <c r="M96" t="n">
        <v>740</v>
      </c>
    </row>
    <row r="97">
      <c r="A97" t="n">
        <v>208</v>
      </c>
      <c r="B97" t="inlineStr">
        <is>
          <t>Consumo de Agua m3 Mensual</t>
        </is>
      </c>
      <c r="C97" t="inlineStr">
        <is>
          <t>GESTIÓN AMBIENTAL</t>
        </is>
      </c>
      <c r="D97" t="inlineStr">
        <is>
          <t>Mensual</t>
        </is>
      </c>
      <c r="E97" t="inlineStr">
        <is>
          <t>Negativo</t>
        </is>
      </c>
      <c r="F97" s="134" t="n">
        <v>45169</v>
      </c>
      <c r="G97" t="inlineStr">
        <is>
          <t>208-2023-08-31</t>
        </is>
      </c>
      <c r="H97" t="inlineStr">
        <is>
          <t>City Campus</t>
        </is>
      </c>
      <c r="I97" t="n">
        <v>1</v>
      </c>
      <c r="J97" t="n">
        <v>391</v>
      </c>
      <c r="M97" t="n">
        <v>391</v>
      </c>
    </row>
    <row r="98">
      <c r="A98" t="n">
        <v>208</v>
      </c>
      <c r="B98" t="inlineStr">
        <is>
          <t>Consumo de Agua m3 Mensual</t>
        </is>
      </c>
      <c r="C98" t="inlineStr">
        <is>
          <t>GESTIÓN AMBIENTAL</t>
        </is>
      </c>
      <c r="D98" t="inlineStr">
        <is>
          <t>Mensual</t>
        </is>
      </c>
      <c r="E98" t="inlineStr">
        <is>
          <t>Negativo</t>
        </is>
      </c>
      <c r="F98" s="134" t="n">
        <v>45169</v>
      </c>
      <c r="G98" t="inlineStr">
        <is>
          <t>208-2023-08-31</t>
        </is>
      </c>
      <c r="H98" t="inlineStr">
        <is>
          <t>Sede Posgrado-Calle 85</t>
        </is>
      </c>
      <c r="I98" t="n">
        <v>1</v>
      </c>
      <c r="J98" t="n">
        <v>0</v>
      </c>
      <c r="M98" t="n">
        <v>0</v>
      </c>
    </row>
    <row r="99">
      <c r="A99" t="n">
        <v>208</v>
      </c>
      <c r="B99" t="inlineStr">
        <is>
          <t>Consumo de Agua m3 Mensual</t>
        </is>
      </c>
      <c r="C99" t="inlineStr">
        <is>
          <t>GESTIÓN AMBIENTAL</t>
        </is>
      </c>
      <c r="D99" t="inlineStr">
        <is>
          <t>Mensual</t>
        </is>
      </c>
      <c r="E99" t="inlineStr">
        <is>
          <t>Negativo</t>
        </is>
      </c>
      <c r="F99" s="134" t="n">
        <v>45169</v>
      </c>
      <c r="G99" t="inlineStr">
        <is>
          <t>208-2023-08-31</t>
        </is>
      </c>
      <c r="H99" t="inlineStr">
        <is>
          <t>Campus-Medellín</t>
        </is>
      </c>
      <c r="I99" t="n">
        <v>1</v>
      </c>
      <c r="J99" t="n">
        <v>135</v>
      </c>
      <c r="M99" t="n">
        <v>135</v>
      </c>
    </row>
    <row r="100">
      <c r="A100" t="n">
        <v>208</v>
      </c>
      <c r="B100" t="inlineStr">
        <is>
          <t>Consumo de Agua m3 Mensual</t>
        </is>
      </c>
      <c r="C100" t="inlineStr">
        <is>
          <t>GESTIÓN AMBIENTAL</t>
        </is>
      </c>
      <c r="D100" t="inlineStr">
        <is>
          <t>Mensual</t>
        </is>
      </c>
      <c r="E100" t="inlineStr">
        <is>
          <t>Negativo</t>
        </is>
      </c>
      <c r="F100" s="134" t="n">
        <v>45169</v>
      </c>
      <c r="G100" t="inlineStr">
        <is>
          <t>208-2023-08-31</t>
        </is>
      </c>
      <c r="H100" t="inlineStr">
        <is>
          <t>Sede Bienestar - Medellín</t>
        </is>
      </c>
      <c r="I100" t="n">
        <v>0</v>
      </c>
      <c r="J100" t="n">
        <v>0</v>
      </c>
      <c r="M100" t="n">
        <v>0</v>
      </c>
    </row>
    <row r="101">
      <c r="A101" t="n">
        <v>208</v>
      </c>
      <c r="B101" t="inlineStr">
        <is>
          <t>Consumo de Agua m3 Mensual</t>
        </is>
      </c>
      <c r="C101" t="inlineStr">
        <is>
          <t>GESTIÓN AMBIENTAL</t>
        </is>
      </c>
      <c r="D101" t="inlineStr">
        <is>
          <t>Mensual</t>
        </is>
      </c>
      <c r="E101" t="inlineStr">
        <is>
          <t>Negativo</t>
        </is>
      </c>
      <c r="F101" s="134" t="n">
        <v>45169</v>
      </c>
      <c r="G101" t="inlineStr">
        <is>
          <t>208-2023-08-31</t>
        </is>
      </c>
      <c r="H101" t="inlineStr">
        <is>
          <t>Consultorio Psicología - Medellin</t>
        </is>
      </c>
      <c r="I101" t="n">
        <v>1</v>
      </c>
      <c r="J101" t="n">
        <v>9</v>
      </c>
      <c r="M101" t="n">
        <v>9</v>
      </c>
    </row>
    <row r="102">
      <c r="A102" t="n">
        <v>208</v>
      </c>
      <c r="B102" t="inlineStr">
        <is>
          <t>Consumo de Agua m3 Mensual</t>
        </is>
      </c>
      <c r="C102" t="inlineStr">
        <is>
          <t>GESTIÓN AMBIENTAL</t>
        </is>
      </c>
      <c r="D102" t="inlineStr">
        <is>
          <t>Mensual</t>
        </is>
      </c>
      <c r="E102" t="inlineStr">
        <is>
          <t>Negativo</t>
        </is>
      </c>
      <c r="F102" s="134" t="n">
        <v>45199</v>
      </c>
      <c r="G102" t="inlineStr">
        <is>
          <t>208-2023-09-30</t>
        </is>
      </c>
      <c r="H102" t="inlineStr">
        <is>
          <t>Campus Bogotá</t>
        </is>
      </c>
      <c r="I102" t="n">
        <v>1</v>
      </c>
      <c r="J102" t="n">
        <v>675</v>
      </c>
      <c r="M102" t="n">
        <v>675</v>
      </c>
    </row>
    <row r="103">
      <c r="A103" t="n">
        <v>208</v>
      </c>
      <c r="B103" t="inlineStr">
        <is>
          <t>Consumo de Agua m3 Mensual</t>
        </is>
      </c>
      <c r="C103" t="inlineStr">
        <is>
          <t>GESTIÓN AMBIENTAL</t>
        </is>
      </c>
      <c r="D103" t="inlineStr">
        <is>
          <t>Mensual</t>
        </is>
      </c>
      <c r="E103" t="inlineStr">
        <is>
          <t>Negativo</t>
        </is>
      </c>
      <c r="F103" s="134" t="n">
        <v>45199</v>
      </c>
      <c r="G103" t="inlineStr">
        <is>
          <t>208-2023-09-30</t>
        </is>
      </c>
      <c r="H103" t="inlineStr">
        <is>
          <t>City Campus</t>
        </is>
      </c>
      <c r="I103" t="n">
        <v>1</v>
      </c>
      <c r="J103" t="n">
        <v>364.5</v>
      </c>
      <c r="M103" t="n">
        <v>364.5</v>
      </c>
    </row>
    <row r="104">
      <c r="A104" t="n">
        <v>208</v>
      </c>
      <c r="B104" t="inlineStr">
        <is>
          <t>Consumo de Agua m3 Mensual</t>
        </is>
      </c>
      <c r="C104" t="inlineStr">
        <is>
          <t>GESTIÓN AMBIENTAL</t>
        </is>
      </c>
      <c r="D104" t="inlineStr">
        <is>
          <t>Mensual</t>
        </is>
      </c>
      <c r="E104" t="inlineStr">
        <is>
          <t>Negativo</t>
        </is>
      </c>
      <c r="F104" s="134" t="n">
        <v>45199</v>
      </c>
      <c r="G104" t="inlineStr">
        <is>
          <t>208-2023-09-30</t>
        </is>
      </c>
      <c r="H104" t="inlineStr">
        <is>
          <t>Sede Posgrado-Calle 85</t>
        </is>
      </c>
      <c r="I104" t="n">
        <v>1</v>
      </c>
      <c r="J104" t="n">
        <v>0</v>
      </c>
      <c r="M104" t="n">
        <v>0</v>
      </c>
    </row>
    <row r="105">
      <c r="A105" t="n">
        <v>208</v>
      </c>
      <c r="B105" t="inlineStr">
        <is>
          <t>Consumo de Agua m3 Mensual</t>
        </is>
      </c>
      <c r="C105" t="inlineStr">
        <is>
          <t>GESTIÓN AMBIENTAL</t>
        </is>
      </c>
      <c r="D105" t="inlineStr">
        <is>
          <t>Mensual</t>
        </is>
      </c>
      <c r="E105" t="inlineStr">
        <is>
          <t>Negativo</t>
        </is>
      </c>
      <c r="F105" s="134" t="n">
        <v>45199</v>
      </c>
      <c r="G105" t="inlineStr">
        <is>
          <t>208-2023-09-30</t>
        </is>
      </c>
      <c r="H105" t="inlineStr">
        <is>
          <t>Campus-Medellín</t>
        </is>
      </c>
      <c r="I105" t="n">
        <v>1</v>
      </c>
      <c r="J105" t="n">
        <v>396</v>
      </c>
      <c r="M105" t="n">
        <v>396</v>
      </c>
    </row>
    <row r="106">
      <c r="A106" t="n">
        <v>208</v>
      </c>
      <c r="B106" t="inlineStr">
        <is>
          <t>Consumo de Agua m3 Mensual</t>
        </is>
      </c>
      <c r="C106" t="inlineStr">
        <is>
          <t>GESTIÓN AMBIENTAL</t>
        </is>
      </c>
      <c r="D106" t="inlineStr">
        <is>
          <t>Mensual</t>
        </is>
      </c>
      <c r="E106" t="inlineStr">
        <is>
          <t>Negativo</t>
        </is>
      </c>
      <c r="F106" s="134" t="n">
        <v>45199</v>
      </c>
      <c r="G106" t="inlineStr">
        <is>
          <t>208-2023-09-30</t>
        </is>
      </c>
      <c r="H106" t="inlineStr">
        <is>
          <t>Sede Bienestar - Medellín</t>
        </is>
      </c>
      <c r="I106" t="n">
        <v>0</v>
      </c>
      <c r="J106" t="n">
        <v>0</v>
      </c>
      <c r="M106" t="n">
        <v>0</v>
      </c>
    </row>
    <row r="107">
      <c r="A107" t="n">
        <v>208</v>
      </c>
      <c r="B107" t="inlineStr">
        <is>
          <t>Consumo de Agua m3 Mensual</t>
        </is>
      </c>
      <c r="C107" t="inlineStr">
        <is>
          <t>GESTIÓN AMBIENTAL</t>
        </is>
      </c>
      <c r="D107" t="inlineStr">
        <is>
          <t>Mensual</t>
        </is>
      </c>
      <c r="E107" t="inlineStr">
        <is>
          <t>Negativo</t>
        </is>
      </c>
      <c r="F107" s="134" t="n">
        <v>45199</v>
      </c>
      <c r="G107" t="inlineStr">
        <is>
          <t>208-2023-09-30</t>
        </is>
      </c>
      <c r="H107" t="inlineStr">
        <is>
          <t>Consultorio Psicología - Medellin</t>
        </is>
      </c>
      <c r="I107" t="n">
        <v>1</v>
      </c>
      <c r="J107" t="n">
        <v>18</v>
      </c>
      <c r="M107" t="n">
        <v>18</v>
      </c>
    </row>
    <row r="108">
      <c r="A108" t="n">
        <v>208</v>
      </c>
      <c r="B108" t="inlineStr">
        <is>
          <t>Consumo de Agua m3 Mensual</t>
        </is>
      </c>
      <c r="C108" t="inlineStr">
        <is>
          <t>GESTIÓN AMBIENTAL</t>
        </is>
      </c>
      <c r="D108" t="inlineStr">
        <is>
          <t>Mensual</t>
        </is>
      </c>
      <c r="E108" t="inlineStr">
        <is>
          <t>Negativo</t>
        </is>
      </c>
      <c r="F108" s="134" t="n">
        <v>45230</v>
      </c>
      <c r="G108" t="inlineStr">
        <is>
          <t>208-2023-10-31</t>
        </is>
      </c>
      <c r="H108" t="inlineStr">
        <is>
          <t>Campus Bogotá</t>
        </is>
      </c>
      <c r="I108" t="n">
        <v>1</v>
      </c>
      <c r="J108" t="n">
        <v>787</v>
      </c>
      <c r="M108" t="n">
        <v>787</v>
      </c>
    </row>
    <row r="109">
      <c r="A109" t="n">
        <v>208</v>
      </c>
      <c r="B109" t="inlineStr">
        <is>
          <t>Consumo de Agua m3 Mensual</t>
        </is>
      </c>
      <c r="C109" t="inlineStr">
        <is>
          <t>GESTIÓN AMBIENTAL</t>
        </is>
      </c>
      <c r="D109" t="inlineStr">
        <is>
          <t>Mensual</t>
        </is>
      </c>
      <c r="E109" t="inlineStr">
        <is>
          <t>Negativo</t>
        </is>
      </c>
      <c r="F109" s="134" t="n">
        <v>45230</v>
      </c>
      <c r="G109" t="inlineStr">
        <is>
          <t>208-2023-10-31</t>
        </is>
      </c>
      <c r="H109" t="inlineStr">
        <is>
          <t>City Campus</t>
        </is>
      </c>
      <c r="I109" t="n">
        <v>1</v>
      </c>
      <c r="J109" t="n">
        <v>364.5</v>
      </c>
      <c r="M109" t="n">
        <v>364.5</v>
      </c>
    </row>
    <row r="110">
      <c r="A110" t="n">
        <v>208</v>
      </c>
      <c r="B110" t="inlineStr">
        <is>
          <t>Consumo de Agua m3 Mensual</t>
        </is>
      </c>
      <c r="C110" t="inlineStr">
        <is>
          <t>GESTIÓN AMBIENTAL</t>
        </is>
      </c>
      <c r="D110" t="inlineStr">
        <is>
          <t>Mensual</t>
        </is>
      </c>
      <c r="E110" t="inlineStr">
        <is>
          <t>Negativo</t>
        </is>
      </c>
      <c r="F110" s="134" t="n">
        <v>45230</v>
      </c>
      <c r="G110" t="inlineStr">
        <is>
          <t>208-2023-10-31</t>
        </is>
      </c>
      <c r="H110" t="inlineStr">
        <is>
          <t>Sede Posgrado-Calle 85</t>
        </is>
      </c>
      <c r="I110" t="n">
        <v>1</v>
      </c>
      <c r="J110" t="n">
        <v>0</v>
      </c>
      <c r="M110" t="n">
        <v>0</v>
      </c>
    </row>
    <row r="111">
      <c r="A111" t="n">
        <v>208</v>
      </c>
      <c r="B111" t="inlineStr">
        <is>
          <t>Consumo de Agua m3 Mensual</t>
        </is>
      </c>
      <c r="C111" t="inlineStr">
        <is>
          <t>GESTIÓN AMBIENTAL</t>
        </is>
      </c>
      <c r="D111" t="inlineStr">
        <is>
          <t>Mensual</t>
        </is>
      </c>
      <c r="E111" t="inlineStr">
        <is>
          <t>Negativo</t>
        </is>
      </c>
      <c r="F111" s="134" t="n">
        <v>45230</v>
      </c>
      <c r="G111" t="inlineStr">
        <is>
          <t>208-2023-10-31</t>
        </is>
      </c>
      <c r="H111" t="inlineStr">
        <is>
          <t>Campus-Medellín</t>
        </is>
      </c>
      <c r="I111" t="n">
        <v>1</v>
      </c>
      <c r="J111" t="n">
        <v>396</v>
      </c>
      <c r="M111" t="n">
        <v>396</v>
      </c>
    </row>
    <row r="112">
      <c r="A112" t="n">
        <v>208</v>
      </c>
      <c r="B112" t="inlineStr">
        <is>
          <t>Consumo de Agua m3 Mensual</t>
        </is>
      </c>
      <c r="C112" t="inlineStr">
        <is>
          <t>GESTIÓN AMBIENTAL</t>
        </is>
      </c>
      <c r="D112" t="inlineStr">
        <is>
          <t>Mensual</t>
        </is>
      </c>
      <c r="E112" t="inlineStr">
        <is>
          <t>Negativo</t>
        </is>
      </c>
      <c r="F112" s="134" t="n">
        <v>45230</v>
      </c>
      <c r="G112" t="inlineStr">
        <is>
          <t>208-2023-10-31</t>
        </is>
      </c>
      <c r="H112" t="inlineStr">
        <is>
          <t>Sede Bienestar - Medellín</t>
        </is>
      </c>
      <c r="I112" t="n">
        <v>0</v>
      </c>
      <c r="J112" t="n">
        <v>0</v>
      </c>
      <c r="M112" t="n">
        <v>0</v>
      </c>
    </row>
    <row r="113">
      <c r="A113" t="n">
        <v>208</v>
      </c>
      <c r="B113" t="inlineStr">
        <is>
          <t>Consumo de Agua m3 Mensual</t>
        </is>
      </c>
      <c r="C113" t="inlineStr">
        <is>
          <t>GESTIÓN AMBIENTAL</t>
        </is>
      </c>
      <c r="D113" t="inlineStr">
        <is>
          <t>Mensual</t>
        </is>
      </c>
      <c r="E113" t="inlineStr">
        <is>
          <t>Negativo</t>
        </is>
      </c>
      <c r="F113" s="134" t="n">
        <v>45230</v>
      </c>
      <c r="G113" t="inlineStr">
        <is>
          <t>208-2023-10-31</t>
        </is>
      </c>
      <c r="H113" t="inlineStr">
        <is>
          <t>Consultorio Psicología - Medellin</t>
        </is>
      </c>
      <c r="I113" t="n">
        <v>1</v>
      </c>
      <c r="J113" t="n">
        <v>28.39999961853027</v>
      </c>
      <c r="M113" t="n">
        <v>28.4</v>
      </c>
    </row>
    <row r="114">
      <c r="A114" t="n">
        <v>208</v>
      </c>
      <c r="B114" t="inlineStr">
        <is>
          <t>Consumo de Agua m3 Mensual</t>
        </is>
      </c>
      <c r="C114" t="inlineStr">
        <is>
          <t>GESTIÓN AMBIENTAL</t>
        </is>
      </c>
      <c r="D114" t="inlineStr">
        <is>
          <t>Mensual</t>
        </is>
      </c>
      <c r="E114" t="inlineStr">
        <is>
          <t>Negativo</t>
        </is>
      </c>
      <c r="F114" s="134" t="n">
        <v>45260</v>
      </c>
      <c r="G114" t="inlineStr">
        <is>
          <t>208-2023-11-30</t>
        </is>
      </c>
      <c r="H114" t="inlineStr">
        <is>
          <t>Campus Bogotá</t>
        </is>
      </c>
      <c r="I114" t="n">
        <v>1</v>
      </c>
      <c r="J114" t="n">
        <v>787</v>
      </c>
      <c r="M114" t="n">
        <v>787</v>
      </c>
    </row>
    <row r="115">
      <c r="A115" t="n">
        <v>208</v>
      </c>
      <c r="B115" t="inlineStr">
        <is>
          <t>Consumo de Agua m3 Mensual</t>
        </is>
      </c>
      <c r="C115" t="inlineStr">
        <is>
          <t>GESTIÓN AMBIENTAL</t>
        </is>
      </c>
      <c r="D115" t="inlineStr">
        <is>
          <t>Mensual</t>
        </is>
      </c>
      <c r="E115" t="inlineStr">
        <is>
          <t>Negativo</t>
        </is>
      </c>
      <c r="F115" s="134" t="n">
        <v>45260</v>
      </c>
      <c r="G115" t="inlineStr">
        <is>
          <t>208-2023-11-30</t>
        </is>
      </c>
      <c r="H115" t="inlineStr">
        <is>
          <t>City Campus</t>
        </is>
      </c>
      <c r="I115" t="n">
        <v>1</v>
      </c>
      <c r="J115" t="n">
        <v>219</v>
      </c>
      <c r="M115" t="n">
        <v>219</v>
      </c>
    </row>
    <row r="116">
      <c r="A116" t="n">
        <v>208</v>
      </c>
      <c r="B116" t="inlineStr">
        <is>
          <t>Consumo de Agua m3 Mensual</t>
        </is>
      </c>
      <c r="C116" t="inlineStr">
        <is>
          <t>GESTIÓN AMBIENTAL</t>
        </is>
      </c>
      <c r="D116" t="inlineStr">
        <is>
          <t>Mensual</t>
        </is>
      </c>
      <c r="E116" t="inlineStr">
        <is>
          <t>Negativo</t>
        </is>
      </c>
      <c r="F116" s="134" t="n">
        <v>45260</v>
      </c>
      <c r="G116" t="inlineStr">
        <is>
          <t>208-2023-11-30</t>
        </is>
      </c>
      <c r="H116" t="inlineStr">
        <is>
          <t>Sede Posgrado-Calle 85</t>
        </is>
      </c>
      <c r="I116" t="n">
        <v>1</v>
      </c>
      <c r="J116" t="n">
        <v>0</v>
      </c>
      <c r="M116" t="n">
        <v>0</v>
      </c>
    </row>
    <row r="117">
      <c r="A117" t="n">
        <v>208</v>
      </c>
      <c r="B117" t="inlineStr">
        <is>
          <t>Consumo de Agua m3 Mensual</t>
        </is>
      </c>
      <c r="C117" t="inlineStr">
        <is>
          <t>GESTIÓN AMBIENTAL</t>
        </is>
      </c>
      <c r="D117" t="inlineStr">
        <is>
          <t>Mensual</t>
        </is>
      </c>
      <c r="E117" t="inlineStr">
        <is>
          <t>Negativo</t>
        </is>
      </c>
      <c r="F117" s="134" t="n">
        <v>45260</v>
      </c>
      <c r="G117" t="inlineStr">
        <is>
          <t>208-2023-11-30</t>
        </is>
      </c>
      <c r="H117" t="inlineStr">
        <is>
          <t>Campus-Medellín</t>
        </is>
      </c>
      <c r="I117" t="n">
        <v>1</v>
      </c>
      <c r="J117" t="n">
        <v>356</v>
      </c>
      <c r="M117" t="n">
        <v>356</v>
      </c>
    </row>
    <row r="118">
      <c r="A118" t="n">
        <v>208</v>
      </c>
      <c r="B118" t="inlineStr">
        <is>
          <t>Consumo de Agua m3 Mensual</t>
        </is>
      </c>
      <c r="C118" t="inlineStr">
        <is>
          <t>GESTIÓN AMBIENTAL</t>
        </is>
      </c>
      <c r="D118" t="inlineStr">
        <is>
          <t>Mensual</t>
        </is>
      </c>
      <c r="E118" t="inlineStr">
        <is>
          <t>Negativo</t>
        </is>
      </c>
      <c r="F118" s="134" t="n">
        <v>45260</v>
      </c>
      <c r="G118" t="inlineStr">
        <is>
          <t>208-2023-11-30</t>
        </is>
      </c>
      <c r="H118" t="inlineStr">
        <is>
          <t>Sede Bienestar - Medellín</t>
        </is>
      </c>
      <c r="I118" t="n">
        <v>0</v>
      </c>
      <c r="J118" t="n">
        <v>0</v>
      </c>
      <c r="M118" t="n">
        <v>0</v>
      </c>
    </row>
    <row r="119">
      <c r="A119" t="n">
        <v>208</v>
      </c>
      <c r="B119" t="inlineStr">
        <is>
          <t>Consumo de Agua m3 Mensual</t>
        </is>
      </c>
      <c r="C119" t="inlineStr">
        <is>
          <t>GESTIÓN AMBIENTAL</t>
        </is>
      </c>
      <c r="D119" t="inlineStr">
        <is>
          <t>Mensual</t>
        </is>
      </c>
      <c r="E119" t="inlineStr">
        <is>
          <t>Negativo</t>
        </is>
      </c>
      <c r="F119" s="134" t="n">
        <v>45260</v>
      </c>
      <c r="G119" t="inlineStr">
        <is>
          <t>208-2023-11-30</t>
        </is>
      </c>
      <c r="H119" t="inlineStr">
        <is>
          <t>Consultorio Psicología - Medellin</t>
        </is>
      </c>
      <c r="I119" t="n">
        <v>1</v>
      </c>
      <c r="J119" t="n">
        <v>18</v>
      </c>
      <c r="M119" t="n">
        <v>18</v>
      </c>
    </row>
    <row r="120">
      <c r="A120" t="n">
        <v>208</v>
      </c>
      <c r="B120" t="inlineStr">
        <is>
          <t>Consumo de Agua m3 Mensual</t>
        </is>
      </c>
      <c r="C120" t="inlineStr">
        <is>
          <t>GESTIÓN AMBIENTAL</t>
        </is>
      </c>
      <c r="D120" t="inlineStr">
        <is>
          <t>Mensual</t>
        </is>
      </c>
      <c r="E120" t="inlineStr">
        <is>
          <t>Negativo</t>
        </is>
      </c>
      <c r="F120" s="134" t="n">
        <v>45291</v>
      </c>
      <c r="G120" t="inlineStr">
        <is>
          <t>208-2023-12-31</t>
        </is>
      </c>
      <c r="H120" t="inlineStr">
        <is>
          <t>Campus Bogotá</t>
        </is>
      </c>
      <c r="I120" t="n">
        <v>1</v>
      </c>
      <c r="J120" t="n">
        <v>787</v>
      </c>
      <c r="M120" t="n">
        <v>787</v>
      </c>
    </row>
    <row r="121">
      <c r="A121" t="n">
        <v>208</v>
      </c>
      <c r="B121" t="inlineStr">
        <is>
          <t>Consumo de Agua m3 Mensual</t>
        </is>
      </c>
      <c r="C121" t="inlineStr">
        <is>
          <t>GESTIÓN AMBIENTAL</t>
        </is>
      </c>
      <c r="D121" t="inlineStr">
        <is>
          <t>Mensual</t>
        </is>
      </c>
      <c r="E121" t="inlineStr">
        <is>
          <t>Negativo</t>
        </is>
      </c>
      <c r="F121" s="134" t="n">
        <v>45291</v>
      </c>
      <c r="G121" t="inlineStr">
        <is>
          <t>208-2023-12-31</t>
        </is>
      </c>
      <c r="H121" t="inlineStr">
        <is>
          <t>City Campus</t>
        </is>
      </c>
      <c r="I121" t="n">
        <v>1</v>
      </c>
      <c r="J121" t="n">
        <v>219</v>
      </c>
      <c r="M121" t="n">
        <v>219</v>
      </c>
    </row>
    <row r="122">
      <c r="A122" t="n">
        <v>208</v>
      </c>
      <c r="B122" t="inlineStr">
        <is>
          <t>Consumo de Agua m3 Mensual</t>
        </is>
      </c>
      <c r="C122" t="inlineStr">
        <is>
          <t>GESTIÓN AMBIENTAL</t>
        </is>
      </c>
      <c r="D122" t="inlineStr">
        <is>
          <t>Mensual</t>
        </is>
      </c>
      <c r="E122" t="inlineStr">
        <is>
          <t>Negativo</t>
        </is>
      </c>
      <c r="F122" s="134" t="n">
        <v>45291</v>
      </c>
      <c r="G122" t="inlineStr">
        <is>
          <t>208-2023-12-31</t>
        </is>
      </c>
      <c r="H122" t="inlineStr">
        <is>
          <t>Sede Posgrado-Calle 85</t>
        </is>
      </c>
      <c r="I122" t="n">
        <v>1</v>
      </c>
      <c r="J122" t="n">
        <v>0</v>
      </c>
      <c r="M122" t="n">
        <v>0</v>
      </c>
    </row>
    <row r="123">
      <c r="A123" t="n">
        <v>208</v>
      </c>
      <c r="B123" t="inlineStr">
        <is>
          <t>Consumo de Agua m3 Mensual</t>
        </is>
      </c>
      <c r="C123" t="inlineStr">
        <is>
          <t>GESTIÓN AMBIENTAL</t>
        </is>
      </c>
      <c r="D123" t="inlineStr">
        <is>
          <t>Mensual</t>
        </is>
      </c>
      <c r="E123" t="inlineStr">
        <is>
          <t>Negativo</t>
        </is>
      </c>
      <c r="F123" s="134" t="n">
        <v>45291</v>
      </c>
      <c r="G123" t="inlineStr">
        <is>
          <t>208-2023-12-31</t>
        </is>
      </c>
      <c r="H123" t="inlineStr">
        <is>
          <t>Campus-Medellín</t>
        </is>
      </c>
      <c r="I123" t="n">
        <v>1</v>
      </c>
      <c r="J123" t="n">
        <v>310</v>
      </c>
      <c r="M123" t="n">
        <v>310</v>
      </c>
    </row>
    <row r="124">
      <c r="A124" t="n">
        <v>208</v>
      </c>
      <c r="B124" t="inlineStr">
        <is>
          <t>Consumo de Agua m3 Mensual</t>
        </is>
      </c>
      <c r="C124" t="inlineStr">
        <is>
          <t>GESTIÓN AMBIENTAL</t>
        </is>
      </c>
      <c r="D124" t="inlineStr">
        <is>
          <t>Mensual</t>
        </is>
      </c>
      <c r="E124" t="inlineStr">
        <is>
          <t>Negativo</t>
        </is>
      </c>
      <c r="F124" s="134" t="n">
        <v>45291</v>
      </c>
      <c r="G124" t="inlineStr">
        <is>
          <t>208-2023-12-31</t>
        </is>
      </c>
      <c r="H124" t="inlineStr">
        <is>
          <t>Sede Bienestar - Medellín</t>
        </is>
      </c>
      <c r="I124" t="n">
        <v>0</v>
      </c>
      <c r="J124" t="n">
        <v>0</v>
      </c>
      <c r="M124" t="n">
        <v>0</v>
      </c>
    </row>
    <row r="125">
      <c r="A125" t="n">
        <v>208</v>
      </c>
      <c r="B125" t="inlineStr">
        <is>
          <t>Consumo de Agua m3 Mensual</t>
        </is>
      </c>
      <c r="C125" t="inlineStr">
        <is>
          <t>GESTIÓN AMBIENTAL</t>
        </is>
      </c>
      <c r="D125" t="inlineStr">
        <is>
          <t>Mensual</t>
        </is>
      </c>
      <c r="E125" t="inlineStr">
        <is>
          <t>Negativo</t>
        </is>
      </c>
      <c r="F125" s="134" t="n">
        <v>45291</v>
      </c>
      <c r="G125" t="inlineStr">
        <is>
          <t>208-2023-12-31</t>
        </is>
      </c>
      <c r="H125" t="inlineStr">
        <is>
          <t>Consultorio Psicología - Medellin</t>
        </is>
      </c>
      <c r="I125" t="n">
        <v>1</v>
      </c>
      <c r="J125" t="n">
        <v>20</v>
      </c>
      <c r="M125" t="n">
        <v>20</v>
      </c>
    </row>
    <row r="126">
      <c r="A126" t="n">
        <v>208</v>
      </c>
      <c r="B126" t="inlineStr">
        <is>
          <t>Consumo de Agua m3 Mensual</t>
        </is>
      </c>
      <c r="C126" t="inlineStr">
        <is>
          <t>GESTIÓN AMBIENTAL</t>
        </is>
      </c>
      <c r="D126" t="inlineStr">
        <is>
          <t>Mensual</t>
        </is>
      </c>
      <c r="E126" t="inlineStr">
        <is>
          <t>Negativo</t>
        </is>
      </c>
      <c r="F126" s="134" t="n">
        <v>45322</v>
      </c>
      <c r="G126" t="inlineStr">
        <is>
          <t>208-2024-01-31</t>
        </is>
      </c>
      <c r="H126" t="inlineStr">
        <is>
          <t>Campus Bogotá</t>
        </is>
      </c>
      <c r="I126" t="n">
        <v>950</v>
      </c>
      <c r="J126" t="n">
        <v>790</v>
      </c>
      <c r="M126" t="n">
        <v>790</v>
      </c>
    </row>
    <row r="127">
      <c r="A127" t="n">
        <v>208</v>
      </c>
      <c r="B127" t="inlineStr">
        <is>
          <t>Consumo de Agua m3 Mensual</t>
        </is>
      </c>
      <c r="C127" t="inlineStr">
        <is>
          <t>GESTIÓN AMBIENTAL</t>
        </is>
      </c>
      <c r="D127" t="inlineStr">
        <is>
          <t>Mensual</t>
        </is>
      </c>
      <c r="E127" t="inlineStr">
        <is>
          <t>Negativo</t>
        </is>
      </c>
      <c r="F127" s="134" t="n">
        <v>45322</v>
      </c>
      <c r="G127" t="inlineStr">
        <is>
          <t>208-2024-01-31</t>
        </is>
      </c>
      <c r="H127" t="inlineStr">
        <is>
          <t>City Campus</t>
        </is>
      </c>
      <c r="I127" t="n">
        <v>350</v>
      </c>
      <c r="J127" t="n">
        <v>341</v>
      </c>
      <c r="M127" t="n">
        <v>341</v>
      </c>
    </row>
    <row r="128">
      <c r="A128" t="n">
        <v>208</v>
      </c>
      <c r="B128" t="inlineStr">
        <is>
          <t>Consumo de Agua m3 Mensual</t>
        </is>
      </c>
      <c r="C128" t="inlineStr">
        <is>
          <t>GESTIÓN AMBIENTAL</t>
        </is>
      </c>
      <c r="D128" t="inlineStr">
        <is>
          <t>Mensual</t>
        </is>
      </c>
      <c r="E128" t="inlineStr">
        <is>
          <t>Negativo</t>
        </is>
      </c>
      <c r="F128" s="134" t="n">
        <v>45322</v>
      </c>
      <c r="G128" t="inlineStr">
        <is>
          <t>208-2024-01-31</t>
        </is>
      </c>
      <c r="H128" t="inlineStr">
        <is>
          <t>Sede Posgrado-Calle 85</t>
        </is>
      </c>
      <c r="I128" t="n">
        <v>25</v>
      </c>
      <c r="J128" t="n">
        <v>45</v>
      </c>
      <c r="M128" t="n">
        <v>45</v>
      </c>
    </row>
    <row r="129">
      <c r="A129" t="n">
        <v>208</v>
      </c>
      <c r="B129" t="inlineStr">
        <is>
          <t>Consumo de Agua m3 Mensual</t>
        </is>
      </c>
      <c r="C129" t="inlineStr">
        <is>
          <t>GESTIÓN AMBIENTAL</t>
        </is>
      </c>
      <c r="D129" t="inlineStr">
        <is>
          <t>Mensual</t>
        </is>
      </c>
      <c r="E129" t="inlineStr">
        <is>
          <t>Negativo</t>
        </is>
      </c>
      <c r="F129" s="134" t="n">
        <v>45322</v>
      </c>
      <c r="G129" t="inlineStr">
        <is>
          <t>208-2024-01-31</t>
        </is>
      </c>
      <c r="H129" t="inlineStr">
        <is>
          <t>Sede Bienestar - Medellín</t>
        </is>
      </c>
      <c r="I129" t="n">
        <v>0</v>
      </c>
      <c r="J129" t="n">
        <v>0</v>
      </c>
      <c r="M129" t="n">
        <v>0</v>
      </c>
    </row>
    <row r="130">
      <c r="A130" t="n">
        <v>208</v>
      </c>
      <c r="B130" t="inlineStr">
        <is>
          <t>Consumo de Agua m3 Mensual</t>
        </is>
      </c>
      <c r="C130" t="inlineStr">
        <is>
          <t>GESTIÓN AMBIENTAL</t>
        </is>
      </c>
      <c r="D130" t="inlineStr">
        <is>
          <t>Mensual</t>
        </is>
      </c>
      <c r="E130" t="inlineStr">
        <is>
          <t>Negativo</t>
        </is>
      </c>
      <c r="F130" s="134" t="n">
        <v>45322</v>
      </c>
      <c r="G130" t="inlineStr">
        <is>
          <t>208-2024-01-31</t>
        </is>
      </c>
      <c r="H130" t="inlineStr">
        <is>
          <t>Consultorio Psicología - Medellin</t>
        </is>
      </c>
      <c r="I130" t="n">
        <v>25</v>
      </c>
      <c r="J130" t="n">
        <v>6</v>
      </c>
      <c r="M130" t="n">
        <v>6</v>
      </c>
    </row>
    <row r="131">
      <c r="A131" t="n">
        <v>208</v>
      </c>
      <c r="B131" t="inlineStr">
        <is>
          <t>Consumo de Agua m3 Mensual</t>
        </is>
      </c>
      <c r="C131" t="inlineStr">
        <is>
          <t>GESTIÓN AMBIENTAL</t>
        </is>
      </c>
      <c r="D131" t="inlineStr">
        <is>
          <t>Mensual</t>
        </is>
      </c>
      <c r="E131" t="inlineStr">
        <is>
          <t>Negativo</t>
        </is>
      </c>
      <c r="F131" s="134" t="n">
        <v>45322</v>
      </c>
      <c r="G131" t="inlineStr">
        <is>
          <t>208-2024-01-31</t>
        </is>
      </c>
      <c r="H131" t="inlineStr">
        <is>
          <t>Campus-Medellín</t>
        </is>
      </c>
      <c r="I131" t="n">
        <v>200</v>
      </c>
      <c r="J131" t="n">
        <v>144</v>
      </c>
      <c r="M131" t="n">
        <v>144</v>
      </c>
    </row>
    <row r="132">
      <c r="A132" t="n">
        <v>208</v>
      </c>
      <c r="B132" t="inlineStr">
        <is>
          <t>Consumo de Agua m3 Mensual</t>
        </is>
      </c>
      <c r="C132" t="inlineStr">
        <is>
          <t>GESTIÓN AMBIENTAL</t>
        </is>
      </c>
      <c r="D132" t="inlineStr">
        <is>
          <t>Mensual</t>
        </is>
      </c>
      <c r="E132" t="inlineStr">
        <is>
          <t>Negativo</t>
        </is>
      </c>
      <c r="F132" s="134" t="n">
        <v>45351</v>
      </c>
      <c r="G132" t="inlineStr">
        <is>
          <t>208-2024-02-29</t>
        </is>
      </c>
      <c r="H132" t="inlineStr">
        <is>
          <t>Campus Bogotá</t>
        </is>
      </c>
      <c r="I132" t="n">
        <v>950</v>
      </c>
      <c r="J132" t="n">
        <v>848</v>
      </c>
      <c r="M132" t="n">
        <v>848</v>
      </c>
    </row>
    <row r="133">
      <c r="A133" t="n">
        <v>208</v>
      </c>
      <c r="B133" t="inlineStr">
        <is>
          <t>Consumo de Agua m3 Mensual</t>
        </is>
      </c>
      <c r="C133" t="inlineStr">
        <is>
          <t>GESTIÓN AMBIENTAL</t>
        </is>
      </c>
      <c r="D133" t="inlineStr">
        <is>
          <t>Mensual</t>
        </is>
      </c>
      <c r="E133" t="inlineStr">
        <is>
          <t>Negativo</t>
        </is>
      </c>
      <c r="F133" s="134" t="n">
        <v>45351</v>
      </c>
      <c r="G133" t="inlineStr">
        <is>
          <t>208-2024-02-29</t>
        </is>
      </c>
      <c r="H133" t="inlineStr">
        <is>
          <t>City Campus</t>
        </is>
      </c>
      <c r="I133" t="n">
        <v>350</v>
      </c>
      <c r="J133" t="n">
        <v>341</v>
      </c>
      <c r="M133" t="n">
        <v>341</v>
      </c>
    </row>
    <row r="134">
      <c r="A134" t="n">
        <v>208</v>
      </c>
      <c r="B134" t="inlineStr">
        <is>
          <t>Consumo de Agua m3 Mensual</t>
        </is>
      </c>
      <c r="C134" t="inlineStr">
        <is>
          <t>GESTIÓN AMBIENTAL</t>
        </is>
      </c>
      <c r="D134" t="inlineStr">
        <is>
          <t>Mensual</t>
        </is>
      </c>
      <c r="E134" t="inlineStr">
        <is>
          <t>Negativo</t>
        </is>
      </c>
      <c r="F134" s="134" t="n">
        <v>45351</v>
      </c>
      <c r="G134" t="inlineStr">
        <is>
          <t>208-2024-02-29</t>
        </is>
      </c>
      <c r="H134" t="inlineStr">
        <is>
          <t>Sede Posgrado-Calle 85</t>
        </is>
      </c>
      <c r="I134" t="n">
        <v>25</v>
      </c>
      <c r="J134" t="n">
        <v>19</v>
      </c>
      <c r="M134" t="n">
        <v>19</v>
      </c>
    </row>
    <row r="135">
      <c r="A135" t="n">
        <v>208</v>
      </c>
      <c r="B135" t="inlineStr">
        <is>
          <t>Consumo de Agua m3 Mensual</t>
        </is>
      </c>
      <c r="C135" t="inlineStr">
        <is>
          <t>GESTIÓN AMBIENTAL</t>
        </is>
      </c>
      <c r="D135" t="inlineStr">
        <is>
          <t>Mensual</t>
        </is>
      </c>
      <c r="E135" t="inlineStr">
        <is>
          <t>Negativo</t>
        </is>
      </c>
      <c r="F135" s="134" t="n">
        <v>45351</v>
      </c>
      <c r="G135" t="inlineStr">
        <is>
          <t>208-2024-02-29</t>
        </is>
      </c>
      <c r="H135" t="inlineStr">
        <is>
          <t>Sede Bienestar - Medellín</t>
        </is>
      </c>
      <c r="I135" t="n">
        <v>0</v>
      </c>
      <c r="J135" t="n">
        <v>0</v>
      </c>
      <c r="M135" t="n">
        <v>0</v>
      </c>
    </row>
    <row r="136">
      <c r="A136" t="n">
        <v>208</v>
      </c>
      <c r="B136" t="inlineStr">
        <is>
          <t>Consumo de Agua m3 Mensual</t>
        </is>
      </c>
      <c r="C136" t="inlineStr">
        <is>
          <t>GESTIÓN AMBIENTAL</t>
        </is>
      </c>
      <c r="D136" t="inlineStr">
        <is>
          <t>Mensual</t>
        </is>
      </c>
      <c r="E136" t="inlineStr">
        <is>
          <t>Negativo</t>
        </is>
      </c>
      <c r="F136" s="134" t="n">
        <v>45351</v>
      </c>
      <c r="G136" t="inlineStr">
        <is>
          <t>208-2024-02-29</t>
        </is>
      </c>
      <c r="H136" t="inlineStr">
        <is>
          <t>Consultorio Psicología - Medellin</t>
        </is>
      </c>
      <c r="I136" t="n">
        <v>25</v>
      </c>
      <c r="J136" t="n">
        <v>4</v>
      </c>
      <c r="M136" t="n">
        <v>4</v>
      </c>
    </row>
    <row r="137">
      <c r="A137" t="n">
        <v>208</v>
      </c>
      <c r="B137" t="inlineStr">
        <is>
          <t>Consumo de Agua m3 Mensual</t>
        </is>
      </c>
      <c r="C137" t="inlineStr">
        <is>
          <t>GESTIÓN AMBIENTAL</t>
        </is>
      </c>
      <c r="D137" t="inlineStr">
        <is>
          <t>Mensual</t>
        </is>
      </c>
      <c r="E137" t="inlineStr">
        <is>
          <t>Negativo</t>
        </is>
      </c>
      <c r="F137" s="134" t="n">
        <v>45351</v>
      </c>
      <c r="G137" t="inlineStr">
        <is>
          <t>208-2024-02-29</t>
        </is>
      </c>
      <c r="H137" t="inlineStr">
        <is>
          <t>Campus-Medellín</t>
        </is>
      </c>
      <c r="I137" t="n">
        <v>200</v>
      </c>
      <c r="J137" t="n">
        <v>95</v>
      </c>
      <c r="M137" t="n">
        <v>95</v>
      </c>
    </row>
    <row r="138">
      <c r="A138" t="n">
        <v>208</v>
      </c>
      <c r="B138" t="inlineStr">
        <is>
          <t>Consumo de Agua m3 Mensual</t>
        </is>
      </c>
      <c r="C138" t="inlineStr">
        <is>
          <t>GESTIÓN AMBIENTAL</t>
        </is>
      </c>
      <c r="D138" t="inlineStr">
        <is>
          <t>Mensual</t>
        </is>
      </c>
      <c r="E138" t="inlineStr">
        <is>
          <t>Negativo</t>
        </is>
      </c>
      <c r="F138" s="134" t="n">
        <v>45382</v>
      </c>
      <c r="G138" t="inlineStr">
        <is>
          <t>208-2024-03-31</t>
        </is>
      </c>
      <c r="H138" t="inlineStr">
        <is>
          <t>Campus Bogotá</t>
        </is>
      </c>
      <c r="I138" t="n">
        <v>950</v>
      </c>
      <c r="J138" t="n">
        <v>850</v>
      </c>
      <c r="M138" t="n">
        <v>850</v>
      </c>
    </row>
    <row r="139">
      <c r="A139" t="n">
        <v>208</v>
      </c>
      <c r="B139" t="inlineStr">
        <is>
          <t>Consumo de Agua m3 Mensual</t>
        </is>
      </c>
      <c r="C139" t="inlineStr">
        <is>
          <t>GESTIÓN AMBIENTAL</t>
        </is>
      </c>
      <c r="D139" t="inlineStr">
        <is>
          <t>Mensual</t>
        </is>
      </c>
      <c r="E139" t="inlineStr">
        <is>
          <t>Negativo</t>
        </is>
      </c>
      <c r="F139" s="134" t="n">
        <v>45382</v>
      </c>
      <c r="G139" t="inlineStr">
        <is>
          <t>208-2024-03-31</t>
        </is>
      </c>
      <c r="H139" t="inlineStr">
        <is>
          <t>City Campus</t>
        </is>
      </c>
      <c r="I139" t="n">
        <v>350</v>
      </c>
      <c r="J139" t="n">
        <v>317.5</v>
      </c>
      <c r="M139" t="n">
        <v>317.5</v>
      </c>
    </row>
    <row r="140">
      <c r="A140" t="n">
        <v>208</v>
      </c>
      <c r="B140" t="inlineStr">
        <is>
          <t>Consumo de Agua m3 Mensual</t>
        </is>
      </c>
      <c r="C140" t="inlineStr">
        <is>
          <t>GESTIÓN AMBIENTAL</t>
        </is>
      </c>
      <c r="D140" t="inlineStr">
        <is>
          <t>Mensual</t>
        </is>
      </c>
      <c r="E140" t="inlineStr">
        <is>
          <t>Negativo</t>
        </is>
      </c>
      <c r="F140" s="134" t="n">
        <v>45382</v>
      </c>
      <c r="G140" t="inlineStr">
        <is>
          <t>208-2024-03-31</t>
        </is>
      </c>
      <c r="H140" t="inlineStr">
        <is>
          <t>Sede Posgrado-Calle 85</t>
        </is>
      </c>
      <c r="I140" t="n">
        <v>25</v>
      </c>
      <c r="J140" t="n">
        <v>19</v>
      </c>
      <c r="M140" t="n">
        <v>19</v>
      </c>
    </row>
    <row r="141">
      <c r="A141" t="n">
        <v>208</v>
      </c>
      <c r="B141" t="inlineStr">
        <is>
          <t>Consumo de Agua m3 Mensual</t>
        </is>
      </c>
      <c r="C141" t="inlineStr">
        <is>
          <t>GESTIÓN AMBIENTAL</t>
        </is>
      </c>
      <c r="D141" t="inlineStr">
        <is>
          <t>Mensual</t>
        </is>
      </c>
      <c r="E141" t="inlineStr">
        <is>
          <t>Negativo</t>
        </is>
      </c>
      <c r="F141" s="134" t="n">
        <v>45382</v>
      </c>
      <c r="G141" t="inlineStr">
        <is>
          <t>208-2024-03-31</t>
        </is>
      </c>
      <c r="H141" t="inlineStr">
        <is>
          <t>Sede Bienestar - Medellín</t>
        </is>
      </c>
      <c r="I141" t="n">
        <v>0</v>
      </c>
      <c r="J141" t="n">
        <v>0</v>
      </c>
      <c r="M141" t="n">
        <v>0</v>
      </c>
    </row>
    <row r="142">
      <c r="A142" t="n">
        <v>208</v>
      </c>
      <c r="B142" t="inlineStr">
        <is>
          <t>Consumo de Agua m3 Mensual</t>
        </is>
      </c>
      <c r="C142" t="inlineStr">
        <is>
          <t>GESTIÓN AMBIENTAL</t>
        </is>
      </c>
      <c r="D142" t="inlineStr">
        <is>
          <t>Mensual</t>
        </is>
      </c>
      <c r="E142" t="inlineStr">
        <is>
          <t>Negativo</t>
        </is>
      </c>
      <c r="F142" s="134" t="n">
        <v>45382</v>
      </c>
      <c r="G142" t="inlineStr">
        <is>
          <t>208-2024-03-31</t>
        </is>
      </c>
      <c r="H142" t="inlineStr">
        <is>
          <t>Consultorio Psicología - Medellin</t>
        </is>
      </c>
      <c r="I142" t="n">
        <v>25</v>
      </c>
      <c r="J142" t="n">
        <v>7</v>
      </c>
      <c r="M142" t="n">
        <v>7</v>
      </c>
    </row>
    <row r="143">
      <c r="A143" t="n">
        <v>208</v>
      </c>
      <c r="B143" t="inlineStr">
        <is>
          <t>Consumo de Agua m3 Mensual</t>
        </is>
      </c>
      <c r="C143" t="inlineStr">
        <is>
          <t>GESTIÓN AMBIENTAL</t>
        </is>
      </c>
      <c r="D143" t="inlineStr">
        <is>
          <t>Mensual</t>
        </is>
      </c>
      <c r="E143" t="inlineStr">
        <is>
          <t>Negativo</t>
        </is>
      </c>
      <c r="F143" s="134" t="n">
        <v>45382</v>
      </c>
      <c r="G143" t="inlineStr">
        <is>
          <t>208-2024-03-31</t>
        </is>
      </c>
      <c r="H143" t="inlineStr">
        <is>
          <t>Campus-Medellín</t>
        </is>
      </c>
      <c r="I143" t="n">
        <v>200</v>
      </c>
      <c r="J143" t="n">
        <v>281</v>
      </c>
      <c r="M143" t="n">
        <v>281</v>
      </c>
    </row>
    <row r="144">
      <c r="A144" t="n">
        <v>208</v>
      </c>
      <c r="B144" t="inlineStr">
        <is>
          <t>Consumo de Agua m3 Mensual</t>
        </is>
      </c>
      <c r="C144" t="inlineStr">
        <is>
          <t>GESTIÓN AMBIENTAL</t>
        </is>
      </c>
      <c r="D144" t="inlineStr">
        <is>
          <t>Mensual</t>
        </is>
      </c>
      <c r="E144" t="inlineStr">
        <is>
          <t>Negativo</t>
        </is>
      </c>
      <c r="F144" s="134" t="n">
        <v>45412</v>
      </c>
      <c r="G144" t="inlineStr">
        <is>
          <t>208-2024-04-30</t>
        </is>
      </c>
      <c r="H144" t="inlineStr">
        <is>
          <t>Campus Bogotá</t>
        </is>
      </c>
      <c r="I144" t="n">
        <v>950</v>
      </c>
      <c r="J144" t="n">
        <v>874</v>
      </c>
      <c r="M144" t="n">
        <v>874</v>
      </c>
    </row>
    <row r="145">
      <c r="A145" t="n">
        <v>208</v>
      </c>
      <c r="B145" t="inlineStr">
        <is>
          <t>Consumo de Agua m3 Mensual</t>
        </is>
      </c>
      <c r="C145" t="inlineStr">
        <is>
          <t>GESTIÓN AMBIENTAL</t>
        </is>
      </c>
      <c r="D145" t="inlineStr">
        <is>
          <t>Mensual</t>
        </is>
      </c>
      <c r="E145" t="inlineStr">
        <is>
          <t>Negativo</t>
        </is>
      </c>
      <c r="F145" s="134" t="n">
        <v>45412</v>
      </c>
      <c r="G145" t="inlineStr">
        <is>
          <t>208-2024-04-30</t>
        </is>
      </c>
      <c r="H145" t="inlineStr">
        <is>
          <t>City Campus</t>
        </is>
      </c>
      <c r="I145" t="n">
        <v>350</v>
      </c>
      <c r="J145" t="n">
        <v>317.5</v>
      </c>
      <c r="M145" t="n">
        <v>317.5</v>
      </c>
    </row>
    <row r="146">
      <c r="A146" t="n">
        <v>208</v>
      </c>
      <c r="B146" t="inlineStr">
        <is>
          <t>Consumo de Agua m3 Mensual</t>
        </is>
      </c>
      <c r="C146" t="inlineStr">
        <is>
          <t>GESTIÓN AMBIENTAL</t>
        </is>
      </c>
      <c r="D146" t="inlineStr">
        <is>
          <t>Mensual</t>
        </is>
      </c>
      <c r="E146" t="inlineStr">
        <is>
          <t>Negativo</t>
        </is>
      </c>
      <c r="F146" s="134" t="n">
        <v>45412</v>
      </c>
      <c r="G146" t="inlineStr">
        <is>
          <t>208-2024-04-30</t>
        </is>
      </c>
      <c r="H146" t="inlineStr">
        <is>
          <t>Sede Posgrado-Calle 85</t>
        </is>
      </c>
      <c r="I146" t="n">
        <v>25</v>
      </c>
      <c r="J146" t="n">
        <v>6.5</v>
      </c>
      <c r="M146" t="n">
        <v>6.5</v>
      </c>
    </row>
    <row r="147">
      <c r="A147" t="n">
        <v>208</v>
      </c>
      <c r="B147" t="inlineStr">
        <is>
          <t>Consumo de Agua m3 Mensual</t>
        </is>
      </c>
      <c r="C147" t="inlineStr">
        <is>
          <t>GESTIÓN AMBIENTAL</t>
        </is>
      </c>
      <c r="D147" t="inlineStr">
        <is>
          <t>Mensual</t>
        </is>
      </c>
      <c r="E147" t="inlineStr">
        <is>
          <t>Negativo</t>
        </is>
      </c>
      <c r="F147" s="134" t="n">
        <v>45412</v>
      </c>
      <c r="G147" t="inlineStr">
        <is>
          <t>208-2024-04-30</t>
        </is>
      </c>
      <c r="H147" t="inlineStr">
        <is>
          <t>Campus-Medellín</t>
        </is>
      </c>
      <c r="I147" t="n">
        <v>200</v>
      </c>
      <c r="J147" t="n">
        <v>319</v>
      </c>
      <c r="M147" t="n">
        <v>319</v>
      </c>
    </row>
    <row r="148">
      <c r="A148" t="n">
        <v>208</v>
      </c>
      <c r="B148" t="inlineStr">
        <is>
          <t>Consumo de Agua m3 Mensual</t>
        </is>
      </c>
      <c r="C148" t="inlineStr">
        <is>
          <t>GESTIÓN AMBIENTAL</t>
        </is>
      </c>
      <c r="D148" t="inlineStr">
        <is>
          <t>Mensual</t>
        </is>
      </c>
      <c r="E148" t="inlineStr">
        <is>
          <t>Negativo</t>
        </is>
      </c>
      <c r="F148" s="134" t="n">
        <v>45412</v>
      </c>
      <c r="G148" t="inlineStr">
        <is>
          <t>208-2024-04-30</t>
        </is>
      </c>
      <c r="H148" t="inlineStr">
        <is>
          <t>Sede Bienestar - Medellín</t>
        </is>
      </c>
      <c r="I148" t="n">
        <v>0</v>
      </c>
      <c r="J148" t="n">
        <v>0</v>
      </c>
      <c r="M148" t="n">
        <v>0</v>
      </c>
    </row>
    <row r="149">
      <c r="A149" t="n">
        <v>208</v>
      </c>
      <c r="B149" t="inlineStr">
        <is>
          <t>Consumo de Agua m3 Mensual</t>
        </is>
      </c>
      <c r="C149" t="inlineStr">
        <is>
          <t>GESTIÓN AMBIENTAL</t>
        </is>
      </c>
      <c r="D149" t="inlineStr">
        <is>
          <t>Mensual</t>
        </is>
      </c>
      <c r="E149" t="inlineStr">
        <is>
          <t>Negativo</t>
        </is>
      </c>
      <c r="F149" s="134" t="n">
        <v>45412</v>
      </c>
      <c r="G149" t="inlineStr">
        <is>
          <t>208-2024-04-30</t>
        </is>
      </c>
      <c r="H149" t="inlineStr">
        <is>
          <t>Consultorio Psicología - Medellin</t>
        </is>
      </c>
      <c r="I149" t="n">
        <v>25</v>
      </c>
      <c r="J149" t="n">
        <v>9</v>
      </c>
      <c r="M149" t="n">
        <v>9</v>
      </c>
    </row>
    <row r="150">
      <c r="A150" t="n">
        <v>208</v>
      </c>
      <c r="B150" t="inlineStr">
        <is>
          <t>Consumo de Agua m3 Mensual</t>
        </is>
      </c>
      <c r="C150" t="inlineStr">
        <is>
          <t>GESTIÓN AMBIENTAL</t>
        </is>
      </c>
      <c r="D150" t="inlineStr">
        <is>
          <t>Mensual</t>
        </is>
      </c>
      <c r="E150" t="inlineStr">
        <is>
          <t>Negativo</t>
        </is>
      </c>
      <c r="F150" s="134" t="n">
        <v>45443</v>
      </c>
      <c r="G150" t="inlineStr">
        <is>
          <t>208-2024-05-31</t>
        </is>
      </c>
      <c r="H150" t="inlineStr">
        <is>
          <t>Campus Bogotá</t>
        </is>
      </c>
      <c r="I150" t="n">
        <v>950</v>
      </c>
      <c r="J150" t="n">
        <v>976</v>
      </c>
      <c r="M150" t="n">
        <v>976</v>
      </c>
    </row>
    <row r="151">
      <c r="A151" t="n">
        <v>208</v>
      </c>
      <c r="B151" t="inlineStr">
        <is>
          <t>Consumo de Agua m3 Mensual</t>
        </is>
      </c>
      <c r="C151" t="inlineStr">
        <is>
          <t>GESTIÓN AMBIENTAL</t>
        </is>
      </c>
      <c r="D151" t="inlineStr">
        <is>
          <t>Mensual</t>
        </is>
      </c>
      <c r="E151" t="inlineStr">
        <is>
          <t>Negativo</t>
        </is>
      </c>
      <c r="F151" s="134" t="n">
        <v>45443</v>
      </c>
      <c r="G151" t="inlineStr">
        <is>
          <t>208-2024-05-31</t>
        </is>
      </c>
      <c r="H151" t="inlineStr">
        <is>
          <t>City Campus</t>
        </is>
      </c>
      <c r="I151" t="n">
        <v>350</v>
      </c>
      <c r="J151" t="n">
        <v>220</v>
      </c>
      <c r="M151" t="n">
        <v>220</v>
      </c>
    </row>
    <row r="152">
      <c r="A152" t="n">
        <v>208</v>
      </c>
      <c r="B152" t="inlineStr">
        <is>
          <t>Consumo de Agua m3 Mensual</t>
        </is>
      </c>
      <c r="C152" t="inlineStr">
        <is>
          <t>GESTIÓN AMBIENTAL</t>
        </is>
      </c>
      <c r="D152" t="inlineStr">
        <is>
          <t>Mensual</t>
        </is>
      </c>
      <c r="E152" t="inlineStr">
        <is>
          <t>Negativo</t>
        </is>
      </c>
      <c r="F152" s="134" t="n">
        <v>45443</v>
      </c>
      <c r="G152" t="inlineStr">
        <is>
          <t>208-2024-05-31</t>
        </is>
      </c>
      <c r="H152" t="inlineStr">
        <is>
          <t>Sede Posgrado-Calle 85</t>
        </is>
      </c>
      <c r="I152" t="n">
        <v>25</v>
      </c>
      <c r="J152" t="n">
        <v>6.5</v>
      </c>
      <c r="M152" t="n">
        <v>6.5</v>
      </c>
    </row>
    <row r="153">
      <c r="A153" t="n">
        <v>208</v>
      </c>
      <c r="B153" t="inlineStr">
        <is>
          <t>Consumo de Agua m3 Mensual</t>
        </is>
      </c>
      <c r="C153" t="inlineStr">
        <is>
          <t>GESTIÓN AMBIENTAL</t>
        </is>
      </c>
      <c r="D153" t="inlineStr">
        <is>
          <t>Mensual</t>
        </is>
      </c>
      <c r="E153" t="inlineStr">
        <is>
          <t>Negativo</t>
        </is>
      </c>
      <c r="F153" s="134" t="n">
        <v>45443</v>
      </c>
      <c r="G153" t="inlineStr">
        <is>
          <t>208-2024-05-31</t>
        </is>
      </c>
      <c r="H153" t="inlineStr">
        <is>
          <t>Sede Bienestar - Medellín</t>
        </is>
      </c>
      <c r="I153" t="n">
        <v>0</v>
      </c>
      <c r="J153" t="n">
        <v>0</v>
      </c>
      <c r="M153" t="n">
        <v>0</v>
      </c>
    </row>
    <row r="154">
      <c r="A154" t="n">
        <v>208</v>
      </c>
      <c r="B154" t="inlineStr">
        <is>
          <t>Consumo de Agua m3 Mensual</t>
        </is>
      </c>
      <c r="C154" t="inlineStr">
        <is>
          <t>GESTIÓN AMBIENTAL</t>
        </is>
      </c>
      <c r="D154" t="inlineStr">
        <is>
          <t>Mensual</t>
        </is>
      </c>
      <c r="E154" t="inlineStr">
        <is>
          <t>Negativo</t>
        </is>
      </c>
      <c r="F154" s="134" t="n">
        <v>45443</v>
      </c>
      <c r="G154" t="inlineStr">
        <is>
          <t>208-2024-05-31</t>
        </is>
      </c>
      <c r="H154" t="inlineStr">
        <is>
          <t>Consultorio Psicología - Medellin</t>
        </is>
      </c>
      <c r="I154" t="n">
        <v>25</v>
      </c>
      <c r="J154" t="n">
        <v>7</v>
      </c>
      <c r="M154" t="n">
        <v>7</v>
      </c>
    </row>
    <row r="155">
      <c r="A155" t="n">
        <v>208</v>
      </c>
      <c r="B155" t="inlineStr">
        <is>
          <t>Consumo de Agua m3 Mensual</t>
        </is>
      </c>
      <c r="C155" t="inlineStr">
        <is>
          <t>GESTIÓN AMBIENTAL</t>
        </is>
      </c>
      <c r="D155" t="inlineStr">
        <is>
          <t>Mensual</t>
        </is>
      </c>
      <c r="E155" t="inlineStr">
        <is>
          <t>Negativo</t>
        </is>
      </c>
      <c r="F155" s="134" t="n">
        <v>45443</v>
      </c>
      <c r="G155" t="inlineStr">
        <is>
          <t>208-2024-05-31</t>
        </is>
      </c>
      <c r="H155" t="inlineStr">
        <is>
          <t>Campus-Medellín</t>
        </is>
      </c>
      <c r="I155" t="n">
        <v>200</v>
      </c>
      <c r="J155" t="n">
        <v>308</v>
      </c>
      <c r="M155" t="n">
        <v>308</v>
      </c>
    </row>
    <row r="156">
      <c r="A156" t="n">
        <v>208</v>
      </c>
      <c r="B156" t="inlineStr">
        <is>
          <t>Consumo de Agua m3 Mensual</t>
        </is>
      </c>
      <c r="C156" t="inlineStr">
        <is>
          <t>GESTIÓN AMBIENTAL</t>
        </is>
      </c>
      <c r="D156" t="inlineStr">
        <is>
          <t>Mensual</t>
        </is>
      </c>
      <c r="E156" t="inlineStr">
        <is>
          <t>Negativo</t>
        </is>
      </c>
      <c r="F156" s="134" t="n">
        <v>45473</v>
      </c>
      <c r="G156" t="inlineStr">
        <is>
          <t>208-2024-06-30</t>
        </is>
      </c>
      <c r="H156" t="inlineStr">
        <is>
          <t>Campus Bogotá</t>
        </is>
      </c>
      <c r="I156" t="n">
        <v>950</v>
      </c>
      <c r="J156" t="n">
        <v>766</v>
      </c>
      <c r="M156" t="n">
        <v>766</v>
      </c>
    </row>
    <row r="157">
      <c r="A157" t="n">
        <v>208</v>
      </c>
      <c r="B157" t="inlineStr">
        <is>
          <t>Consumo de Agua m3 Mensual</t>
        </is>
      </c>
      <c r="C157" t="inlineStr">
        <is>
          <t>GESTIÓN AMBIENTAL</t>
        </is>
      </c>
      <c r="D157" t="inlineStr">
        <is>
          <t>Mensual</t>
        </is>
      </c>
      <c r="E157" t="inlineStr">
        <is>
          <t>Negativo</t>
        </is>
      </c>
      <c r="F157" s="134" t="n">
        <v>45473</v>
      </c>
      <c r="G157" t="inlineStr">
        <is>
          <t>208-2024-06-30</t>
        </is>
      </c>
      <c r="H157" t="inlineStr">
        <is>
          <t>City Campus</t>
        </is>
      </c>
      <c r="I157" t="n">
        <v>350</v>
      </c>
      <c r="J157" t="n">
        <v>220</v>
      </c>
      <c r="M157" t="n">
        <v>220</v>
      </c>
    </row>
    <row r="158">
      <c r="A158" t="n">
        <v>208</v>
      </c>
      <c r="B158" t="inlineStr">
        <is>
          <t>Consumo de Agua m3 Mensual</t>
        </is>
      </c>
      <c r="C158" t="inlineStr">
        <is>
          <t>GESTIÓN AMBIENTAL</t>
        </is>
      </c>
      <c r="D158" t="inlineStr">
        <is>
          <t>Mensual</t>
        </is>
      </c>
      <c r="E158" t="inlineStr">
        <is>
          <t>Negativo</t>
        </is>
      </c>
      <c r="F158" s="134" t="n">
        <v>45473</v>
      </c>
      <c r="G158" t="inlineStr">
        <is>
          <t>208-2024-06-30</t>
        </is>
      </c>
      <c r="H158" t="inlineStr">
        <is>
          <t>Sede Posgrado-Calle 85</t>
        </is>
      </c>
      <c r="I158" t="n">
        <v>25</v>
      </c>
      <c r="J158" t="n">
        <v>5</v>
      </c>
      <c r="M158" t="n">
        <v>5</v>
      </c>
    </row>
    <row r="159">
      <c r="A159" t="n">
        <v>208</v>
      </c>
      <c r="B159" t="inlineStr">
        <is>
          <t>Consumo de Agua m3 Mensual</t>
        </is>
      </c>
      <c r="C159" t="inlineStr">
        <is>
          <t>GESTIÓN AMBIENTAL</t>
        </is>
      </c>
      <c r="D159" t="inlineStr">
        <is>
          <t>Mensual</t>
        </is>
      </c>
      <c r="E159" t="inlineStr">
        <is>
          <t>Negativo</t>
        </is>
      </c>
      <c r="F159" s="134" t="n">
        <v>45473</v>
      </c>
      <c r="G159" t="inlineStr">
        <is>
          <t>208-2024-06-30</t>
        </is>
      </c>
      <c r="H159" t="inlineStr">
        <is>
          <t>Campus-Medellín</t>
        </is>
      </c>
      <c r="I159" t="n">
        <v>200</v>
      </c>
      <c r="J159" t="n">
        <v>293</v>
      </c>
      <c r="M159" t="n">
        <v>293</v>
      </c>
    </row>
    <row r="160">
      <c r="A160" t="n">
        <v>208</v>
      </c>
      <c r="B160" t="inlineStr">
        <is>
          <t>Consumo de Agua m3 Mensual</t>
        </is>
      </c>
      <c r="C160" t="inlineStr">
        <is>
          <t>GESTIÓN AMBIENTAL</t>
        </is>
      </c>
      <c r="D160" t="inlineStr">
        <is>
          <t>Mensual</t>
        </is>
      </c>
      <c r="E160" t="inlineStr">
        <is>
          <t>Negativo</t>
        </is>
      </c>
      <c r="F160" s="134" t="n">
        <v>45473</v>
      </c>
      <c r="G160" t="inlineStr">
        <is>
          <t>208-2024-06-30</t>
        </is>
      </c>
      <c r="H160" t="inlineStr">
        <is>
          <t>Sede Bienestar - Medellín</t>
        </is>
      </c>
      <c r="I160" t="n">
        <v>0</v>
      </c>
      <c r="J160" t="n">
        <v>0</v>
      </c>
      <c r="M160" t="n">
        <v>0</v>
      </c>
    </row>
    <row r="161">
      <c r="A161" t="n">
        <v>208</v>
      </c>
      <c r="B161" t="inlineStr">
        <is>
          <t>Consumo de Agua m3 Mensual</t>
        </is>
      </c>
      <c r="C161" t="inlineStr">
        <is>
          <t>GESTIÓN AMBIENTAL</t>
        </is>
      </c>
      <c r="D161" t="inlineStr">
        <is>
          <t>Mensual</t>
        </is>
      </c>
      <c r="E161" t="inlineStr">
        <is>
          <t>Negativo</t>
        </is>
      </c>
      <c r="F161" s="134" t="n">
        <v>45473</v>
      </c>
      <c r="G161" t="inlineStr">
        <is>
          <t>208-2024-06-30</t>
        </is>
      </c>
      <c r="H161" t="inlineStr">
        <is>
          <t>Consultorio Psicología - Medellin</t>
        </is>
      </c>
      <c r="I161" t="n">
        <v>25</v>
      </c>
      <c r="J161" t="n">
        <v>7</v>
      </c>
      <c r="M161" t="n">
        <v>7</v>
      </c>
    </row>
    <row r="162">
      <c r="A162" t="n">
        <v>208</v>
      </c>
      <c r="B162" t="inlineStr">
        <is>
          <t>Consumo de Agua m3 Mensual</t>
        </is>
      </c>
      <c r="C162" t="inlineStr">
        <is>
          <t>GESTIÓN AMBIENTAL</t>
        </is>
      </c>
      <c r="D162" t="inlineStr">
        <is>
          <t>Mensual</t>
        </is>
      </c>
      <c r="E162" t="inlineStr">
        <is>
          <t>Negativo</t>
        </is>
      </c>
      <c r="F162" s="134" t="n">
        <v>45504</v>
      </c>
      <c r="G162" t="inlineStr">
        <is>
          <t>208-2024-07-31</t>
        </is>
      </c>
      <c r="H162" t="inlineStr">
        <is>
          <t>Campus Bogotá</t>
        </is>
      </c>
      <c r="I162" t="n">
        <v>950</v>
      </c>
      <c r="J162" t="n">
        <v>608</v>
      </c>
      <c r="M162" t="n">
        <v>608</v>
      </c>
    </row>
    <row r="163">
      <c r="A163" t="n">
        <v>208</v>
      </c>
      <c r="B163" t="inlineStr">
        <is>
          <t>Consumo de Agua m3 Mensual</t>
        </is>
      </c>
      <c r="C163" t="inlineStr">
        <is>
          <t>GESTIÓN AMBIENTAL</t>
        </is>
      </c>
      <c r="D163" t="inlineStr">
        <is>
          <t>Mensual</t>
        </is>
      </c>
      <c r="E163" t="inlineStr">
        <is>
          <t>Negativo</t>
        </is>
      </c>
      <c r="F163" s="134" t="n">
        <v>45504</v>
      </c>
      <c r="G163" t="inlineStr">
        <is>
          <t>208-2024-07-31</t>
        </is>
      </c>
      <c r="H163" t="inlineStr">
        <is>
          <t>City Campus</t>
        </is>
      </c>
      <c r="I163" t="n">
        <v>350</v>
      </c>
      <c r="J163" t="n">
        <v>258</v>
      </c>
      <c r="M163" t="n">
        <v>258</v>
      </c>
    </row>
    <row r="164">
      <c r="A164" t="n">
        <v>208</v>
      </c>
      <c r="B164" t="inlineStr">
        <is>
          <t>Consumo de Agua m3 Mensual</t>
        </is>
      </c>
      <c r="C164" t="inlineStr">
        <is>
          <t>GESTIÓN AMBIENTAL</t>
        </is>
      </c>
      <c r="D164" t="inlineStr">
        <is>
          <t>Mensual</t>
        </is>
      </c>
      <c r="E164" t="inlineStr">
        <is>
          <t>Negativo</t>
        </is>
      </c>
      <c r="F164" s="134" t="n">
        <v>45504</v>
      </c>
      <c r="G164" t="inlineStr">
        <is>
          <t>208-2024-07-31</t>
        </is>
      </c>
      <c r="H164" t="inlineStr">
        <is>
          <t>Sede Posgrado-Calle 85</t>
        </is>
      </c>
      <c r="I164" t="n">
        <v>25</v>
      </c>
      <c r="J164" t="n">
        <v>5</v>
      </c>
      <c r="M164" t="n">
        <v>5</v>
      </c>
    </row>
    <row r="165">
      <c r="A165" t="n">
        <v>208</v>
      </c>
      <c r="B165" t="inlineStr">
        <is>
          <t>Consumo de Agua m3 Mensual</t>
        </is>
      </c>
      <c r="C165" t="inlineStr">
        <is>
          <t>GESTIÓN AMBIENTAL</t>
        </is>
      </c>
      <c r="D165" t="inlineStr">
        <is>
          <t>Mensual</t>
        </is>
      </c>
      <c r="E165" t="inlineStr">
        <is>
          <t>Negativo</t>
        </is>
      </c>
      <c r="F165" s="134" t="n">
        <v>45504</v>
      </c>
      <c r="G165" t="inlineStr">
        <is>
          <t>208-2024-07-31</t>
        </is>
      </c>
      <c r="H165" t="inlineStr">
        <is>
          <t>Campus-Medellín</t>
        </is>
      </c>
      <c r="I165" t="n">
        <v>200</v>
      </c>
      <c r="J165" t="n">
        <v>208</v>
      </c>
      <c r="M165" t="n">
        <v>208</v>
      </c>
    </row>
    <row r="166">
      <c r="A166" t="n">
        <v>208</v>
      </c>
      <c r="B166" t="inlineStr">
        <is>
          <t>Consumo de Agua m3 Mensual</t>
        </is>
      </c>
      <c r="C166" t="inlineStr">
        <is>
          <t>GESTIÓN AMBIENTAL</t>
        </is>
      </c>
      <c r="D166" t="inlineStr">
        <is>
          <t>Mensual</t>
        </is>
      </c>
      <c r="E166" t="inlineStr">
        <is>
          <t>Negativo</t>
        </is>
      </c>
      <c r="F166" s="134" t="n">
        <v>45504</v>
      </c>
      <c r="G166" t="inlineStr">
        <is>
          <t>208-2024-07-31</t>
        </is>
      </c>
      <c r="H166" t="inlineStr">
        <is>
          <t>Sede Bienestar - Medellín</t>
        </is>
      </c>
      <c r="I166" t="n">
        <v>0</v>
      </c>
      <c r="J166" t="n">
        <v>0</v>
      </c>
      <c r="M166" t="n">
        <v>0</v>
      </c>
    </row>
    <row r="167">
      <c r="A167" t="n">
        <v>208</v>
      </c>
      <c r="B167" t="inlineStr">
        <is>
          <t>Consumo de Agua m3 Mensual</t>
        </is>
      </c>
      <c r="C167" t="inlineStr">
        <is>
          <t>GESTIÓN AMBIENTAL</t>
        </is>
      </c>
      <c r="D167" t="inlineStr">
        <is>
          <t>Mensual</t>
        </is>
      </c>
      <c r="E167" t="inlineStr">
        <is>
          <t>Negativo</t>
        </is>
      </c>
      <c r="F167" s="134" t="n">
        <v>45504</v>
      </c>
      <c r="G167" t="inlineStr">
        <is>
          <t>208-2024-07-31</t>
        </is>
      </c>
      <c r="H167" t="inlineStr">
        <is>
          <t>Consultorio Psicología - Medellin</t>
        </is>
      </c>
      <c r="I167" t="n">
        <v>25</v>
      </c>
      <c r="J167" t="n">
        <v>7</v>
      </c>
      <c r="M167" t="n">
        <v>7</v>
      </c>
    </row>
    <row r="168">
      <c r="A168" t="n">
        <v>208</v>
      </c>
      <c r="B168" t="inlineStr">
        <is>
          <t>Consumo de Agua m3 Mensual</t>
        </is>
      </c>
      <c r="C168" t="inlineStr">
        <is>
          <t>GESTIÓN AMBIENTAL</t>
        </is>
      </c>
      <c r="D168" t="inlineStr">
        <is>
          <t>Mensual</t>
        </is>
      </c>
      <c r="E168" t="inlineStr">
        <is>
          <t>Negativo</t>
        </is>
      </c>
      <c r="F168" s="134" t="n">
        <v>45535</v>
      </c>
      <c r="G168" t="inlineStr">
        <is>
          <t>208-2024-08-31</t>
        </is>
      </c>
      <c r="H168" t="inlineStr">
        <is>
          <t>Campus Bogotá</t>
        </is>
      </c>
      <c r="I168" t="n">
        <v>950</v>
      </c>
      <c r="J168" t="n">
        <v>782</v>
      </c>
      <c r="M168" t="n">
        <v>782</v>
      </c>
    </row>
    <row r="169">
      <c r="A169" t="n">
        <v>208</v>
      </c>
      <c r="B169" t="inlineStr">
        <is>
          <t>Consumo de Agua m3 Mensual</t>
        </is>
      </c>
      <c r="C169" t="inlineStr">
        <is>
          <t>GESTIÓN AMBIENTAL</t>
        </is>
      </c>
      <c r="D169" t="inlineStr">
        <is>
          <t>Mensual</t>
        </is>
      </c>
      <c r="E169" t="inlineStr">
        <is>
          <t>Negativo</t>
        </is>
      </c>
      <c r="F169" s="134" t="n">
        <v>45535</v>
      </c>
      <c r="G169" t="inlineStr">
        <is>
          <t>208-2024-08-31</t>
        </is>
      </c>
      <c r="H169" t="inlineStr">
        <is>
          <t>City Campus</t>
        </is>
      </c>
      <c r="I169" t="n">
        <v>350</v>
      </c>
      <c r="J169" t="n">
        <v>258</v>
      </c>
      <c r="M169" t="n">
        <v>258</v>
      </c>
    </row>
    <row r="170">
      <c r="A170" t="n">
        <v>208</v>
      </c>
      <c r="B170" t="inlineStr">
        <is>
          <t>Consumo de Agua m3 Mensual</t>
        </is>
      </c>
      <c r="C170" t="inlineStr">
        <is>
          <t>GESTIÓN AMBIENTAL</t>
        </is>
      </c>
      <c r="D170" t="inlineStr">
        <is>
          <t>Mensual</t>
        </is>
      </c>
      <c r="E170" t="inlineStr">
        <is>
          <t>Negativo</t>
        </is>
      </c>
      <c r="F170" s="134" t="n">
        <v>45535</v>
      </c>
      <c r="G170" t="inlineStr">
        <is>
          <t>208-2024-08-31</t>
        </is>
      </c>
      <c r="H170" t="inlineStr">
        <is>
          <t>Sede Posgrado-Calle 85</t>
        </is>
      </c>
      <c r="I170" t="n">
        <v>25</v>
      </c>
      <c r="J170" t="n">
        <v>7.5</v>
      </c>
      <c r="M170" t="n">
        <v>7.5</v>
      </c>
    </row>
    <row r="171">
      <c r="A171" t="n">
        <v>208</v>
      </c>
      <c r="B171" t="inlineStr">
        <is>
          <t>Consumo de Agua m3 Mensual</t>
        </is>
      </c>
      <c r="C171" t="inlineStr">
        <is>
          <t>GESTIÓN AMBIENTAL</t>
        </is>
      </c>
      <c r="D171" t="inlineStr">
        <is>
          <t>Mensual</t>
        </is>
      </c>
      <c r="E171" t="inlineStr">
        <is>
          <t>Negativo</t>
        </is>
      </c>
      <c r="F171" s="134" t="n">
        <v>45535</v>
      </c>
      <c r="G171" t="inlineStr">
        <is>
          <t>208-2024-08-31</t>
        </is>
      </c>
      <c r="H171" t="inlineStr">
        <is>
          <t>Sede Bienestar - Medellín</t>
        </is>
      </c>
      <c r="I171" t="n">
        <v>0</v>
      </c>
      <c r="J171" t="n">
        <v>0</v>
      </c>
      <c r="M171" t="n">
        <v>0</v>
      </c>
    </row>
    <row r="172">
      <c r="A172" t="n">
        <v>208</v>
      </c>
      <c r="B172" t="inlineStr">
        <is>
          <t>Consumo de Agua m3 Mensual</t>
        </is>
      </c>
      <c r="C172" t="inlineStr">
        <is>
          <t>GESTIÓN AMBIENTAL</t>
        </is>
      </c>
      <c r="D172" t="inlineStr">
        <is>
          <t>Mensual</t>
        </is>
      </c>
      <c r="E172" t="inlineStr">
        <is>
          <t>Negativo</t>
        </is>
      </c>
      <c r="F172" s="134" t="n">
        <v>45535</v>
      </c>
      <c r="G172" t="inlineStr">
        <is>
          <t>208-2024-08-31</t>
        </is>
      </c>
      <c r="H172" t="inlineStr">
        <is>
          <t>Consultorio Psicología - Medellin</t>
        </is>
      </c>
      <c r="I172" t="n">
        <v>25</v>
      </c>
      <c r="J172" t="n">
        <v>3</v>
      </c>
      <c r="M172" t="n">
        <v>3</v>
      </c>
    </row>
    <row r="173">
      <c r="A173" t="n">
        <v>208</v>
      </c>
      <c r="B173" t="inlineStr">
        <is>
          <t>Consumo de Agua m3 Mensual</t>
        </is>
      </c>
      <c r="C173" t="inlineStr">
        <is>
          <t>GESTIÓN AMBIENTAL</t>
        </is>
      </c>
      <c r="D173" t="inlineStr">
        <is>
          <t>Mensual</t>
        </is>
      </c>
      <c r="E173" t="inlineStr">
        <is>
          <t>Negativo</t>
        </is>
      </c>
      <c r="F173" s="134" t="n">
        <v>45535</v>
      </c>
      <c r="G173" t="inlineStr">
        <is>
          <t>208-2024-08-31</t>
        </is>
      </c>
      <c r="H173" t="inlineStr">
        <is>
          <t>Campus-Medellín</t>
        </is>
      </c>
      <c r="I173" t="n">
        <v>200</v>
      </c>
      <c r="J173" t="n">
        <v>231</v>
      </c>
      <c r="M173" t="n">
        <v>231</v>
      </c>
    </row>
    <row r="174">
      <c r="A174" t="n">
        <v>208</v>
      </c>
      <c r="B174" t="inlineStr">
        <is>
          <t>Consumo de Agua m3 Mensual</t>
        </is>
      </c>
      <c r="C174" t="inlineStr">
        <is>
          <t>GESTIÓN AMBIENTAL</t>
        </is>
      </c>
      <c r="D174" t="inlineStr">
        <is>
          <t>Mensual</t>
        </is>
      </c>
      <c r="E174" t="inlineStr">
        <is>
          <t>Negativo</t>
        </is>
      </c>
      <c r="F174" s="134" t="n">
        <v>45565</v>
      </c>
      <c r="G174" t="inlineStr">
        <is>
          <t>208-2024-09-30</t>
        </is>
      </c>
      <c r="H174" t="inlineStr">
        <is>
          <t>Campus Bogotá</t>
        </is>
      </c>
      <c r="I174" t="n">
        <v>950</v>
      </c>
      <c r="J174" t="n">
        <v>861</v>
      </c>
      <c r="M174" t="n">
        <v>861</v>
      </c>
    </row>
    <row r="175">
      <c r="A175" t="n">
        <v>208</v>
      </c>
      <c r="B175" t="inlineStr">
        <is>
          <t>Consumo de Agua m3 Mensual</t>
        </is>
      </c>
      <c r="C175" t="inlineStr">
        <is>
          <t>GESTIÓN AMBIENTAL</t>
        </is>
      </c>
      <c r="D175" t="inlineStr">
        <is>
          <t>Mensual</t>
        </is>
      </c>
      <c r="E175" t="inlineStr">
        <is>
          <t>Negativo</t>
        </is>
      </c>
      <c r="F175" s="134" t="n">
        <v>45565</v>
      </c>
      <c r="G175" t="inlineStr">
        <is>
          <t>208-2024-09-30</t>
        </is>
      </c>
      <c r="H175" t="inlineStr">
        <is>
          <t>City Campus</t>
        </is>
      </c>
      <c r="I175" t="n">
        <v>350</v>
      </c>
      <c r="J175" t="n">
        <v>397.5</v>
      </c>
      <c r="M175" t="n">
        <v>397.5</v>
      </c>
    </row>
    <row r="176">
      <c r="A176" t="n">
        <v>208</v>
      </c>
      <c r="B176" t="inlineStr">
        <is>
          <t>Consumo de Agua m3 Mensual</t>
        </is>
      </c>
      <c r="C176" t="inlineStr">
        <is>
          <t>GESTIÓN AMBIENTAL</t>
        </is>
      </c>
      <c r="D176" t="inlineStr">
        <is>
          <t>Mensual</t>
        </is>
      </c>
      <c r="E176" t="inlineStr">
        <is>
          <t>Negativo</t>
        </is>
      </c>
      <c r="F176" s="134" t="n">
        <v>45565</v>
      </c>
      <c r="G176" t="inlineStr">
        <is>
          <t>208-2024-09-30</t>
        </is>
      </c>
      <c r="H176" t="inlineStr">
        <is>
          <t>Sede Posgrado-Calle 85</t>
        </is>
      </c>
      <c r="I176" t="n">
        <v>25</v>
      </c>
      <c r="J176" t="n">
        <v>7.5</v>
      </c>
      <c r="M176" t="n">
        <v>7.5</v>
      </c>
    </row>
    <row r="177">
      <c r="A177" t="n">
        <v>208</v>
      </c>
      <c r="B177" t="inlineStr">
        <is>
          <t>Consumo de Agua m3 Mensual</t>
        </is>
      </c>
      <c r="C177" t="inlineStr">
        <is>
          <t>GESTIÓN AMBIENTAL</t>
        </is>
      </c>
      <c r="D177" t="inlineStr">
        <is>
          <t>Mensual</t>
        </is>
      </c>
      <c r="E177" t="inlineStr">
        <is>
          <t>Negativo</t>
        </is>
      </c>
      <c r="F177" s="134" t="n">
        <v>45565</v>
      </c>
      <c r="G177" t="inlineStr">
        <is>
          <t>208-2024-09-30</t>
        </is>
      </c>
      <c r="H177" t="inlineStr">
        <is>
          <t>Sede Bienestar - Medellín</t>
        </is>
      </c>
      <c r="I177" t="n">
        <v>0</v>
      </c>
      <c r="J177" t="n">
        <v>0</v>
      </c>
      <c r="M177" t="n">
        <v>0</v>
      </c>
    </row>
    <row r="178">
      <c r="A178" t="n">
        <v>208</v>
      </c>
      <c r="B178" t="inlineStr">
        <is>
          <t>Consumo de Agua m3 Mensual</t>
        </is>
      </c>
      <c r="C178" t="inlineStr">
        <is>
          <t>GESTIÓN AMBIENTAL</t>
        </is>
      </c>
      <c r="D178" t="inlineStr">
        <is>
          <t>Mensual</t>
        </is>
      </c>
      <c r="E178" t="inlineStr">
        <is>
          <t>Negativo</t>
        </is>
      </c>
      <c r="F178" s="134" t="n">
        <v>45565</v>
      </c>
      <c r="G178" t="inlineStr">
        <is>
          <t>208-2024-09-30</t>
        </is>
      </c>
      <c r="H178" t="inlineStr">
        <is>
          <t>Consultorio Psicología - Medellin</t>
        </is>
      </c>
      <c r="I178" t="n">
        <v>25</v>
      </c>
      <c r="J178" t="n">
        <v>5</v>
      </c>
      <c r="M178" t="n">
        <v>5</v>
      </c>
    </row>
    <row r="179">
      <c r="A179" t="n">
        <v>208</v>
      </c>
      <c r="B179" t="inlineStr">
        <is>
          <t>Consumo de Agua m3 Mensual</t>
        </is>
      </c>
      <c r="C179" t="inlineStr">
        <is>
          <t>GESTIÓN AMBIENTAL</t>
        </is>
      </c>
      <c r="D179" t="inlineStr">
        <is>
          <t>Mensual</t>
        </is>
      </c>
      <c r="E179" t="inlineStr">
        <is>
          <t>Negativo</t>
        </is>
      </c>
      <c r="F179" s="134" t="n">
        <v>45565</v>
      </c>
      <c r="G179" t="inlineStr">
        <is>
          <t>208-2024-09-30</t>
        </is>
      </c>
      <c r="H179" t="inlineStr">
        <is>
          <t>Campus-Medellín</t>
        </is>
      </c>
      <c r="I179" t="n">
        <v>200</v>
      </c>
      <c r="J179" t="n">
        <v>195</v>
      </c>
      <c r="M179" t="n">
        <v>195</v>
      </c>
    </row>
    <row r="180">
      <c r="A180" t="n">
        <v>208</v>
      </c>
      <c r="B180" t="inlineStr">
        <is>
          <t>Consumo de Agua m3 Mensual</t>
        </is>
      </c>
      <c r="C180" t="inlineStr">
        <is>
          <t>GESTIÓN AMBIENTAL</t>
        </is>
      </c>
      <c r="D180" t="inlineStr">
        <is>
          <t>Mensual</t>
        </is>
      </c>
      <c r="E180" t="inlineStr">
        <is>
          <t>Negativo</t>
        </is>
      </c>
      <c r="F180" s="134" t="n">
        <v>45596</v>
      </c>
      <c r="G180" t="inlineStr">
        <is>
          <t>208-2024-10-31</t>
        </is>
      </c>
      <c r="H180" t="inlineStr">
        <is>
          <t>Campus Bogotá</t>
        </is>
      </c>
      <c r="I180" t="n">
        <v>950</v>
      </c>
      <c r="J180" t="n">
        <v>704</v>
      </c>
      <c r="M180" t="n">
        <v>704</v>
      </c>
    </row>
    <row r="181">
      <c r="A181" t="n">
        <v>208</v>
      </c>
      <c r="B181" t="inlineStr">
        <is>
          <t>Consumo de Agua m3 Mensual</t>
        </is>
      </c>
      <c r="C181" t="inlineStr">
        <is>
          <t>GESTIÓN AMBIENTAL</t>
        </is>
      </c>
      <c r="D181" t="inlineStr">
        <is>
          <t>Mensual</t>
        </is>
      </c>
      <c r="E181" t="inlineStr">
        <is>
          <t>Negativo</t>
        </is>
      </c>
      <c r="F181" s="134" t="n">
        <v>45596</v>
      </c>
      <c r="G181" t="inlineStr">
        <is>
          <t>208-2024-10-31</t>
        </is>
      </c>
      <c r="H181" t="inlineStr">
        <is>
          <t>Sede Posgrado-Calle 85</t>
        </is>
      </c>
      <c r="I181" t="n">
        <v>25</v>
      </c>
      <c r="J181" t="n">
        <v>16.5</v>
      </c>
      <c r="M181" t="n">
        <v>16.5</v>
      </c>
    </row>
    <row r="182">
      <c r="A182" t="n">
        <v>208</v>
      </c>
      <c r="B182" t="inlineStr">
        <is>
          <t>Consumo de Agua m3 Mensual</t>
        </is>
      </c>
      <c r="C182" t="inlineStr">
        <is>
          <t>GESTIÓN AMBIENTAL</t>
        </is>
      </c>
      <c r="D182" t="inlineStr">
        <is>
          <t>Mensual</t>
        </is>
      </c>
      <c r="E182" t="inlineStr">
        <is>
          <t>Negativo</t>
        </is>
      </c>
      <c r="F182" s="134" t="n">
        <v>45596</v>
      </c>
      <c r="G182" t="inlineStr">
        <is>
          <t>208-2024-10-31</t>
        </is>
      </c>
      <c r="H182" t="inlineStr">
        <is>
          <t>Campus-Medellín</t>
        </is>
      </c>
      <c r="I182" t="n">
        <v>200</v>
      </c>
      <c r="J182" t="n">
        <v>217</v>
      </c>
      <c r="M182" t="n">
        <v>217</v>
      </c>
    </row>
    <row r="183">
      <c r="A183" t="n">
        <v>208</v>
      </c>
      <c r="B183" t="inlineStr">
        <is>
          <t>Consumo de Agua m3 Mensual</t>
        </is>
      </c>
      <c r="C183" t="inlineStr">
        <is>
          <t>GESTIÓN AMBIENTAL</t>
        </is>
      </c>
      <c r="D183" t="inlineStr">
        <is>
          <t>Mensual</t>
        </is>
      </c>
      <c r="E183" t="inlineStr">
        <is>
          <t>Negativo</t>
        </is>
      </c>
      <c r="F183" s="134" t="n">
        <v>45596</v>
      </c>
      <c r="G183" t="inlineStr">
        <is>
          <t>208-2024-10-31</t>
        </is>
      </c>
      <c r="H183" t="inlineStr">
        <is>
          <t>Sede Bienestar - Medellín</t>
        </is>
      </c>
      <c r="I183" t="n">
        <v>0</v>
      </c>
      <c r="J183" t="n">
        <v>0</v>
      </c>
      <c r="M183" t="n">
        <v>0</v>
      </c>
    </row>
    <row r="184">
      <c r="A184" t="n">
        <v>208</v>
      </c>
      <c r="B184" t="inlineStr">
        <is>
          <t>Consumo de Agua m3 Mensual</t>
        </is>
      </c>
      <c r="C184" t="inlineStr">
        <is>
          <t>GESTIÓN AMBIENTAL</t>
        </is>
      </c>
      <c r="D184" t="inlineStr">
        <is>
          <t>Mensual</t>
        </is>
      </c>
      <c r="E184" t="inlineStr">
        <is>
          <t>Negativo</t>
        </is>
      </c>
      <c r="F184" s="134" t="n">
        <v>45596</v>
      </c>
      <c r="G184" t="inlineStr">
        <is>
          <t>208-2024-10-31</t>
        </is>
      </c>
      <c r="H184" t="inlineStr">
        <is>
          <t>Consultorio Psicología - Medellin</t>
        </is>
      </c>
      <c r="I184" t="n">
        <v>25</v>
      </c>
      <c r="J184" t="n">
        <v>10</v>
      </c>
      <c r="M184" t="n">
        <v>10</v>
      </c>
    </row>
    <row r="185">
      <c r="A185" t="n">
        <v>208</v>
      </c>
      <c r="B185" t="inlineStr">
        <is>
          <t>Consumo de Agua m3 Mensual</t>
        </is>
      </c>
      <c r="C185" t="inlineStr">
        <is>
          <t>GESTIÓN AMBIENTAL</t>
        </is>
      </c>
      <c r="D185" t="inlineStr">
        <is>
          <t>Mensual</t>
        </is>
      </c>
      <c r="E185" t="inlineStr">
        <is>
          <t>Negativo</t>
        </is>
      </c>
      <c r="F185" s="134" t="n">
        <v>45596</v>
      </c>
      <c r="G185" t="inlineStr">
        <is>
          <t>208-2024-10-31</t>
        </is>
      </c>
      <c r="H185" t="inlineStr">
        <is>
          <t>City Campus</t>
        </is>
      </c>
      <c r="I185" t="n">
        <v>350</v>
      </c>
      <c r="J185" t="n">
        <v>397.5</v>
      </c>
      <c r="M185" t="n">
        <v>397.5</v>
      </c>
    </row>
    <row r="186">
      <c r="A186" t="n">
        <v>208</v>
      </c>
      <c r="B186" t="inlineStr">
        <is>
          <t>Consumo de Agua m3 Mensual</t>
        </is>
      </c>
      <c r="C186" t="inlineStr">
        <is>
          <t>GESTIÓN AMBIENTAL</t>
        </is>
      </c>
      <c r="D186" t="inlineStr">
        <is>
          <t>Mensual</t>
        </is>
      </c>
      <c r="E186" t="inlineStr">
        <is>
          <t>Negativo</t>
        </is>
      </c>
      <c r="F186" s="134" t="n">
        <v>45626</v>
      </c>
      <c r="G186" t="inlineStr">
        <is>
          <t>208-2024-11-30</t>
        </is>
      </c>
      <c r="H186" t="inlineStr">
        <is>
          <t>Campus Bogotá</t>
        </is>
      </c>
      <c r="I186" t="n">
        <v>950</v>
      </c>
      <c r="J186" t="n">
        <v>633</v>
      </c>
      <c r="M186" t="n">
        <v>633</v>
      </c>
    </row>
    <row r="187">
      <c r="A187" t="n">
        <v>208</v>
      </c>
      <c r="B187" t="inlineStr">
        <is>
          <t>Consumo de Agua m3 Mensual</t>
        </is>
      </c>
      <c r="C187" t="inlineStr">
        <is>
          <t>GESTIÓN AMBIENTAL</t>
        </is>
      </c>
      <c r="D187" t="inlineStr">
        <is>
          <t>Mensual</t>
        </is>
      </c>
      <c r="E187" t="inlineStr">
        <is>
          <t>Negativo</t>
        </is>
      </c>
      <c r="F187" s="134" t="n">
        <v>45626</v>
      </c>
      <c r="G187" t="inlineStr">
        <is>
          <t>208-2024-11-30</t>
        </is>
      </c>
      <c r="H187" t="inlineStr">
        <is>
          <t>Sede Posgrado-Calle 85</t>
        </is>
      </c>
      <c r="I187" t="n">
        <v>25</v>
      </c>
      <c r="J187" t="n">
        <v>16.5</v>
      </c>
      <c r="M187" t="n">
        <v>16.5</v>
      </c>
    </row>
    <row r="188">
      <c r="A188" t="n">
        <v>208</v>
      </c>
      <c r="B188" t="inlineStr">
        <is>
          <t>Consumo de Agua m3 Mensual</t>
        </is>
      </c>
      <c r="C188" t="inlineStr">
        <is>
          <t>GESTIÓN AMBIENTAL</t>
        </is>
      </c>
      <c r="D188" t="inlineStr">
        <is>
          <t>Mensual</t>
        </is>
      </c>
      <c r="E188" t="inlineStr">
        <is>
          <t>Negativo</t>
        </is>
      </c>
      <c r="F188" s="134" t="n">
        <v>45626</v>
      </c>
      <c r="G188" t="inlineStr">
        <is>
          <t>208-2024-11-30</t>
        </is>
      </c>
      <c r="H188" t="inlineStr">
        <is>
          <t>Campus-Medellín</t>
        </is>
      </c>
      <c r="I188" t="n">
        <v>200</v>
      </c>
      <c r="J188" t="n">
        <v>232</v>
      </c>
      <c r="M188" t="n">
        <v>232</v>
      </c>
    </row>
    <row r="189">
      <c r="A189" t="n">
        <v>208</v>
      </c>
      <c r="B189" t="inlineStr">
        <is>
          <t>Consumo de Agua m3 Mensual</t>
        </is>
      </c>
      <c r="C189" t="inlineStr">
        <is>
          <t>GESTIÓN AMBIENTAL</t>
        </is>
      </c>
      <c r="D189" t="inlineStr">
        <is>
          <t>Mensual</t>
        </is>
      </c>
      <c r="E189" t="inlineStr">
        <is>
          <t>Negativo</t>
        </is>
      </c>
      <c r="F189" s="134" t="n">
        <v>45626</v>
      </c>
      <c r="G189" t="inlineStr">
        <is>
          <t>208-2024-11-30</t>
        </is>
      </c>
      <c r="H189" t="inlineStr">
        <is>
          <t>Sede Bienestar - Medellín</t>
        </is>
      </c>
      <c r="I189" t="n">
        <v>0</v>
      </c>
      <c r="J189" t="n">
        <v>0</v>
      </c>
      <c r="M189" t="n">
        <v>0</v>
      </c>
    </row>
    <row r="190">
      <c r="A190" t="n">
        <v>208</v>
      </c>
      <c r="B190" t="inlineStr">
        <is>
          <t>Consumo de Agua m3 Mensual</t>
        </is>
      </c>
      <c r="C190" t="inlineStr">
        <is>
          <t>GESTIÓN AMBIENTAL</t>
        </is>
      </c>
      <c r="D190" t="inlineStr">
        <is>
          <t>Mensual</t>
        </is>
      </c>
      <c r="E190" t="inlineStr">
        <is>
          <t>Negativo</t>
        </is>
      </c>
      <c r="F190" s="134" t="n">
        <v>45626</v>
      </c>
      <c r="G190" t="inlineStr">
        <is>
          <t>208-2024-11-30</t>
        </is>
      </c>
      <c r="H190" t="inlineStr">
        <is>
          <t>Consultorio Psicología - Medellin</t>
        </is>
      </c>
      <c r="I190" t="n">
        <v>25</v>
      </c>
      <c r="J190" t="n">
        <v>15</v>
      </c>
      <c r="M190" t="n">
        <v>15</v>
      </c>
    </row>
    <row r="191">
      <c r="A191" t="n">
        <v>208</v>
      </c>
      <c r="B191" t="inlineStr">
        <is>
          <t>Consumo de Agua m3 Mensual</t>
        </is>
      </c>
      <c r="C191" t="inlineStr">
        <is>
          <t>GESTIÓN AMBIENTAL</t>
        </is>
      </c>
      <c r="D191" t="inlineStr">
        <is>
          <t>Mensual</t>
        </is>
      </c>
      <c r="E191" t="inlineStr">
        <is>
          <t>Negativo</t>
        </is>
      </c>
      <c r="F191" s="134" t="n">
        <v>45626</v>
      </c>
      <c r="G191" t="inlineStr">
        <is>
          <t>208-2024-11-30</t>
        </is>
      </c>
      <c r="H191" t="inlineStr">
        <is>
          <t>City Campus</t>
        </is>
      </c>
      <c r="I191" t="n">
        <v>350</v>
      </c>
      <c r="J191" t="n">
        <v>218.5</v>
      </c>
      <c r="M191" t="n">
        <v>218.5</v>
      </c>
    </row>
    <row r="192">
      <c r="A192" t="n">
        <v>208</v>
      </c>
      <c r="B192" t="inlineStr">
        <is>
          <t>Consumo de Agua m3 Mensual</t>
        </is>
      </c>
      <c r="C192" t="inlineStr">
        <is>
          <t>GESTIÓN AMBIENTAL</t>
        </is>
      </c>
      <c r="D192" t="inlineStr">
        <is>
          <t>Mensual</t>
        </is>
      </c>
      <c r="E192" t="inlineStr">
        <is>
          <t>Negativo</t>
        </is>
      </c>
      <c r="F192" s="134" t="n">
        <v>45657</v>
      </c>
      <c r="G192" t="inlineStr">
        <is>
          <t>208-2024-12-31</t>
        </is>
      </c>
      <c r="H192" t="inlineStr">
        <is>
          <t>Campus Bogotá</t>
        </is>
      </c>
      <c r="I192" t="n">
        <v>950</v>
      </c>
      <c r="J192" t="n">
        <v>500</v>
      </c>
      <c r="M192" t="n">
        <v>500</v>
      </c>
    </row>
    <row r="193">
      <c r="A193" t="n">
        <v>208</v>
      </c>
      <c r="B193" t="inlineStr">
        <is>
          <t>Consumo de Agua m3 Mensual</t>
        </is>
      </c>
      <c r="C193" t="inlineStr">
        <is>
          <t>GESTIÓN AMBIENTAL</t>
        </is>
      </c>
      <c r="D193" t="inlineStr">
        <is>
          <t>Mensual</t>
        </is>
      </c>
      <c r="E193" t="inlineStr">
        <is>
          <t>Negativo</t>
        </is>
      </c>
      <c r="F193" s="134" t="n">
        <v>45657</v>
      </c>
      <c r="G193" t="inlineStr">
        <is>
          <t>208-2024-12-31</t>
        </is>
      </c>
      <c r="H193" t="inlineStr">
        <is>
          <t>Sede Posgrado-Calle 85</t>
        </is>
      </c>
      <c r="I193" t="n">
        <v>25</v>
      </c>
      <c r="J193" t="n">
        <v>22.5</v>
      </c>
      <c r="M193" t="n">
        <v>22.5</v>
      </c>
    </row>
    <row r="194">
      <c r="A194" t="n">
        <v>208</v>
      </c>
      <c r="B194" t="inlineStr">
        <is>
          <t>Consumo de Agua m3 Mensual</t>
        </is>
      </c>
      <c r="C194" t="inlineStr">
        <is>
          <t>GESTIÓN AMBIENTAL</t>
        </is>
      </c>
      <c r="D194" t="inlineStr">
        <is>
          <t>Mensual</t>
        </is>
      </c>
      <c r="E194" t="inlineStr">
        <is>
          <t>Negativo</t>
        </is>
      </c>
      <c r="F194" s="134" t="n">
        <v>45657</v>
      </c>
      <c r="G194" t="inlineStr">
        <is>
          <t>208-2024-12-31</t>
        </is>
      </c>
      <c r="H194" t="inlineStr">
        <is>
          <t>Campus-Medellín</t>
        </is>
      </c>
      <c r="I194" t="n">
        <v>200</v>
      </c>
      <c r="J194" t="n">
        <v>192</v>
      </c>
      <c r="M194" t="n">
        <v>192</v>
      </c>
    </row>
    <row r="195">
      <c r="A195" t="n">
        <v>208</v>
      </c>
      <c r="B195" t="inlineStr">
        <is>
          <t>Consumo de Agua m3 Mensual</t>
        </is>
      </c>
      <c r="C195" t="inlineStr">
        <is>
          <t>GESTIÓN AMBIENTAL</t>
        </is>
      </c>
      <c r="D195" t="inlineStr">
        <is>
          <t>Mensual</t>
        </is>
      </c>
      <c r="E195" t="inlineStr">
        <is>
          <t>Negativo</t>
        </is>
      </c>
      <c r="F195" s="134" t="n">
        <v>45657</v>
      </c>
      <c r="G195" t="inlineStr">
        <is>
          <t>208-2024-12-31</t>
        </is>
      </c>
      <c r="H195" t="inlineStr">
        <is>
          <t>Sede Bienestar - Medellín</t>
        </is>
      </c>
      <c r="I195" t="n">
        <v>0</v>
      </c>
      <c r="J195" t="n">
        <v>0</v>
      </c>
      <c r="M195" t="n">
        <v>0</v>
      </c>
    </row>
    <row r="196">
      <c r="A196" t="n">
        <v>208</v>
      </c>
      <c r="B196" t="inlineStr">
        <is>
          <t>Consumo de Agua m3 Mensual</t>
        </is>
      </c>
      <c r="C196" t="inlineStr">
        <is>
          <t>GESTIÓN AMBIENTAL</t>
        </is>
      </c>
      <c r="D196" t="inlineStr">
        <is>
          <t>Mensual</t>
        </is>
      </c>
      <c r="E196" t="inlineStr">
        <is>
          <t>Negativo</t>
        </is>
      </c>
      <c r="F196" s="134" t="n">
        <v>45657</v>
      </c>
      <c r="G196" t="inlineStr">
        <is>
          <t>208-2024-12-31</t>
        </is>
      </c>
      <c r="H196" t="inlineStr">
        <is>
          <t>Consultorio Psicología - Medellin</t>
        </is>
      </c>
      <c r="I196" t="n">
        <v>25</v>
      </c>
      <c r="J196" t="n">
        <v>6</v>
      </c>
      <c r="M196" t="n">
        <v>6</v>
      </c>
    </row>
    <row r="197">
      <c r="A197" t="n">
        <v>208</v>
      </c>
      <c r="B197" t="inlineStr">
        <is>
          <t>Consumo de Agua m3 Mensual</t>
        </is>
      </c>
      <c r="C197" t="inlineStr">
        <is>
          <t>GESTIÓN AMBIENTAL</t>
        </is>
      </c>
      <c r="D197" t="inlineStr">
        <is>
          <t>Mensual</t>
        </is>
      </c>
      <c r="E197" t="inlineStr">
        <is>
          <t>Negativo</t>
        </is>
      </c>
      <c r="F197" s="134" t="n">
        <v>45657</v>
      </c>
      <c r="G197" t="inlineStr">
        <is>
          <t>208-2024-12-31</t>
        </is>
      </c>
      <c r="H197" t="inlineStr">
        <is>
          <t>City Campus</t>
        </is>
      </c>
      <c r="I197" t="n">
        <v>350</v>
      </c>
      <c r="J197" t="n">
        <v>218.5</v>
      </c>
      <c r="M197" t="n">
        <v>218.5</v>
      </c>
    </row>
    <row r="198">
      <c r="A198" t="n">
        <v>208</v>
      </c>
      <c r="B198" t="inlineStr">
        <is>
          <t>Consumo de Agua m3 Mensual</t>
        </is>
      </c>
      <c r="C198" t="inlineStr">
        <is>
          <t>GESTIÓN AMBIENTAL</t>
        </is>
      </c>
      <c r="D198" t="inlineStr">
        <is>
          <t>Mensual</t>
        </is>
      </c>
      <c r="E198" t="inlineStr">
        <is>
          <t>Negativo</t>
        </is>
      </c>
      <c r="F198" s="134" t="n">
        <v>45688</v>
      </c>
      <c r="G198" t="inlineStr">
        <is>
          <t>208-2025-01-31</t>
        </is>
      </c>
      <c r="H198" t="inlineStr">
        <is>
          <t>Campus Bogotá</t>
        </is>
      </c>
      <c r="I198" t="n">
        <v>950</v>
      </c>
      <c r="J198" t="n">
        <v>440</v>
      </c>
      <c r="M198" t="n">
        <v>440</v>
      </c>
    </row>
    <row r="199">
      <c r="A199" t="n">
        <v>208</v>
      </c>
      <c r="B199" t="inlineStr">
        <is>
          <t>Consumo de Agua m3 Mensual</t>
        </is>
      </c>
      <c r="C199" t="inlineStr">
        <is>
          <t>GESTIÓN AMBIENTAL</t>
        </is>
      </c>
      <c r="D199" t="inlineStr">
        <is>
          <t>Mensual</t>
        </is>
      </c>
      <c r="E199" t="inlineStr">
        <is>
          <t>Negativo</t>
        </is>
      </c>
      <c r="F199" s="134" t="n">
        <v>45688</v>
      </c>
      <c r="G199" t="inlineStr">
        <is>
          <t>208-2025-01-31</t>
        </is>
      </c>
      <c r="H199" t="inlineStr">
        <is>
          <t>Sede Posgrado-Calle 85</t>
        </is>
      </c>
      <c r="I199" t="n">
        <v>25</v>
      </c>
      <c r="J199" t="n">
        <v>22.5</v>
      </c>
      <c r="M199" t="n">
        <v>22.5</v>
      </c>
    </row>
    <row r="200">
      <c r="A200" t="n">
        <v>208</v>
      </c>
      <c r="B200" t="inlineStr">
        <is>
          <t>Consumo de Agua m3 Mensual</t>
        </is>
      </c>
      <c r="C200" t="inlineStr">
        <is>
          <t>GESTIÓN AMBIENTAL</t>
        </is>
      </c>
      <c r="D200" t="inlineStr">
        <is>
          <t>Mensual</t>
        </is>
      </c>
      <c r="E200" t="inlineStr">
        <is>
          <t>Negativo</t>
        </is>
      </c>
      <c r="F200" s="134" t="n">
        <v>45688</v>
      </c>
      <c r="G200" t="inlineStr">
        <is>
          <t>208-2025-01-31</t>
        </is>
      </c>
      <c r="H200" t="inlineStr">
        <is>
          <t>Campus-Medellín</t>
        </is>
      </c>
      <c r="I200" t="n">
        <v>200</v>
      </c>
      <c r="J200" t="n">
        <v>88</v>
      </c>
      <c r="M200" t="n">
        <v>88</v>
      </c>
    </row>
    <row r="201">
      <c r="A201" t="n">
        <v>208</v>
      </c>
      <c r="B201" t="inlineStr">
        <is>
          <t>Consumo de Agua m3 Mensual</t>
        </is>
      </c>
      <c r="C201" t="inlineStr">
        <is>
          <t>GESTIÓN AMBIENTAL</t>
        </is>
      </c>
      <c r="D201" t="inlineStr">
        <is>
          <t>Mensual</t>
        </is>
      </c>
      <c r="E201" t="inlineStr">
        <is>
          <t>Negativo</t>
        </is>
      </c>
      <c r="F201" s="134" t="n">
        <v>45688</v>
      </c>
      <c r="G201" t="inlineStr">
        <is>
          <t>208-2025-01-31</t>
        </is>
      </c>
      <c r="H201" t="inlineStr">
        <is>
          <t>Sede Bienestar - Medellín</t>
        </is>
      </c>
      <c r="I201" t="n">
        <v>0</v>
      </c>
      <c r="J201" t="n">
        <v>0</v>
      </c>
      <c r="M201" t="n">
        <v>0</v>
      </c>
    </row>
    <row r="202">
      <c r="A202" t="n">
        <v>208</v>
      </c>
      <c r="B202" t="inlineStr">
        <is>
          <t>Consumo de Agua m3 Mensual</t>
        </is>
      </c>
      <c r="C202" t="inlineStr">
        <is>
          <t>GESTIÓN AMBIENTAL</t>
        </is>
      </c>
      <c r="D202" t="inlineStr">
        <is>
          <t>Mensual</t>
        </is>
      </c>
      <c r="E202" t="inlineStr">
        <is>
          <t>Negativo</t>
        </is>
      </c>
      <c r="F202" s="134" t="n">
        <v>45688</v>
      </c>
      <c r="G202" t="inlineStr">
        <is>
          <t>208-2025-01-31</t>
        </is>
      </c>
      <c r="H202" t="inlineStr">
        <is>
          <t>Consultorio Psicología - Medellin</t>
        </is>
      </c>
      <c r="I202" t="n">
        <v>25</v>
      </c>
      <c r="J202" t="n">
        <v>0</v>
      </c>
      <c r="M202" t="n">
        <v>0</v>
      </c>
    </row>
    <row r="203">
      <c r="A203" t="n">
        <v>208</v>
      </c>
      <c r="B203" t="inlineStr">
        <is>
          <t>Consumo de Agua m3 Mensual</t>
        </is>
      </c>
      <c r="C203" t="inlineStr">
        <is>
          <t>GESTIÓN AMBIENTAL</t>
        </is>
      </c>
      <c r="D203" t="inlineStr">
        <is>
          <t>Mensual</t>
        </is>
      </c>
      <c r="E203" t="inlineStr">
        <is>
          <t>Negativo</t>
        </is>
      </c>
      <c r="F203" s="134" t="n">
        <v>45688</v>
      </c>
      <c r="G203" t="inlineStr">
        <is>
          <t>208-2025-01-31</t>
        </is>
      </c>
      <c r="H203" t="inlineStr">
        <is>
          <t>City Campus</t>
        </is>
      </c>
      <c r="I203" t="n">
        <v>350</v>
      </c>
      <c r="J203" t="n">
        <v>249.5</v>
      </c>
      <c r="M203" t="n">
        <v>249.5</v>
      </c>
    </row>
    <row r="204">
      <c r="A204" t="n">
        <v>208</v>
      </c>
      <c r="B204" t="inlineStr">
        <is>
          <t>Consumo de Agua m3 Mensual</t>
        </is>
      </c>
      <c r="C204" t="inlineStr">
        <is>
          <t>GESTIÓN AMBIENTAL</t>
        </is>
      </c>
      <c r="D204" t="inlineStr">
        <is>
          <t>Mensual</t>
        </is>
      </c>
      <c r="E204" t="inlineStr">
        <is>
          <t>Negativo</t>
        </is>
      </c>
      <c r="F204" s="134" t="n">
        <v>45716</v>
      </c>
      <c r="G204" t="inlineStr">
        <is>
          <t>208-2025-02-28</t>
        </is>
      </c>
      <c r="H204" t="inlineStr">
        <is>
          <t>Campus Bogotá</t>
        </is>
      </c>
      <c r="I204" t="n">
        <v>950</v>
      </c>
      <c r="J204" t="n">
        <v>632</v>
      </c>
      <c r="M204" t="n">
        <v>632</v>
      </c>
    </row>
    <row r="205">
      <c r="A205" t="n">
        <v>208</v>
      </c>
      <c r="B205" t="inlineStr">
        <is>
          <t>Consumo de Agua m3 Mensual</t>
        </is>
      </c>
      <c r="C205" t="inlineStr">
        <is>
          <t>GESTIÓN AMBIENTAL</t>
        </is>
      </c>
      <c r="D205" t="inlineStr">
        <is>
          <t>Mensual</t>
        </is>
      </c>
      <c r="E205" t="inlineStr">
        <is>
          <t>Negativo</t>
        </is>
      </c>
      <c r="F205" s="134" t="n">
        <v>45716</v>
      </c>
      <c r="G205" t="inlineStr">
        <is>
          <t>208-2025-02-28</t>
        </is>
      </c>
      <c r="H205" t="inlineStr">
        <is>
          <t>Sede Posgrado-Calle 85</t>
        </is>
      </c>
      <c r="I205" t="n">
        <v>25</v>
      </c>
      <c r="J205" t="n">
        <v>13.5</v>
      </c>
      <c r="M205" t="n">
        <v>13.5</v>
      </c>
    </row>
    <row r="206">
      <c r="A206" t="n">
        <v>208</v>
      </c>
      <c r="B206" t="inlineStr">
        <is>
          <t>Consumo de Agua m3 Mensual</t>
        </is>
      </c>
      <c r="C206" t="inlineStr">
        <is>
          <t>GESTIÓN AMBIENTAL</t>
        </is>
      </c>
      <c r="D206" t="inlineStr">
        <is>
          <t>Mensual</t>
        </is>
      </c>
      <c r="E206" t="inlineStr">
        <is>
          <t>Negativo</t>
        </is>
      </c>
      <c r="F206" s="134" t="n">
        <v>45716</v>
      </c>
      <c r="G206" t="inlineStr">
        <is>
          <t>208-2025-02-28</t>
        </is>
      </c>
      <c r="H206" t="inlineStr">
        <is>
          <t>Campus-Medellín</t>
        </is>
      </c>
      <c r="I206" t="n">
        <v>200</v>
      </c>
      <c r="J206" t="n">
        <v>228</v>
      </c>
      <c r="M206" t="n">
        <v>228</v>
      </c>
    </row>
    <row r="207">
      <c r="A207" t="n">
        <v>208</v>
      </c>
      <c r="B207" t="inlineStr">
        <is>
          <t>Consumo de Agua m3 Mensual</t>
        </is>
      </c>
      <c r="C207" t="inlineStr">
        <is>
          <t>GESTIÓN AMBIENTAL</t>
        </is>
      </c>
      <c r="D207" t="inlineStr">
        <is>
          <t>Mensual</t>
        </is>
      </c>
      <c r="E207" t="inlineStr">
        <is>
          <t>Negativo</t>
        </is>
      </c>
      <c r="F207" s="134" t="n">
        <v>45716</v>
      </c>
      <c r="G207" t="inlineStr">
        <is>
          <t>208-2025-02-28</t>
        </is>
      </c>
      <c r="H207" t="inlineStr">
        <is>
          <t>Sede Bienestar - Medellín</t>
        </is>
      </c>
      <c r="I207" t="n">
        <v>0</v>
      </c>
      <c r="J207" t="n">
        <v>0</v>
      </c>
      <c r="M207" t="n">
        <v>0</v>
      </c>
    </row>
    <row r="208">
      <c r="A208" t="n">
        <v>208</v>
      </c>
      <c r="B208" t="inlineStr">
        <is>
          <t>Consumo de Agua m3 Mensual</t>
        </is>
      </c>
      <c r="C208" t="inlineStr">
        <is>
          <t>GESTIÓN AMBIENTAL</t>
        </is>
      </c>
      <c r="D208" t="inlineStr">
        <is>
          <t>Mensual</t>
        </is>
      </c>
      <c r="E208" t="inlineStr">
        <is>
          <t>Negativo</t>
        </is>
      </c>
      <c r="F208" s="134" t="n">
        <v>45716</v>
      </c>
      <c r="G208" t="inlineStr">
        <is>
          <t>208-2025-02-28</t>
        </is>
      </c>
      <c r="H208" t="inlineStr">
        <is>
          <t>Consultorio Psicología - Medellin</t>
        </is>
      </c>
      <c r="I208" t="n">
        <v>25</v>
      </c>
      <c r="J208" t="n">
        <v>0</v>
      </c>
      <c r="M208" t="n">
        <v>0</v>
      </c>
    </row>
    <row r="209">
      <c r="A209" t="n">
        <v>208</v>
      </c>
      <c r="B209" t="inlineStr">
        <is>
          <t>Consumo de Agua m3 Mensual</t>
        </is>
      </c>
      <c r="C209" t="inlineStr">
        <is>
          <t>GESTIÓN AMBIENTAL</t>
        </is>
      </c>
      <c r="D209" t="inlineStr">
        <is>
          <t>Mensual</t>
        </is>
      </c>
      <c r="E209" t="inlineStr">
        <is>
          <t>Negativo</t>
        </is>
      </c>
      <c r="F209" s="134" t="n">
        <v>45716</v>
      </c>
      <c r="G209" t="inlineStr">
        <is>
          <t>208-2025-02-28</t>
        </is>
      </c>
      <c r="H209" t="inlineStr">
        <is>
          <t>City Campus</t>
        </is>
      </c>
      <c r="I209" t="n">
        <v>350</v>
      </c>
      <c r="J209" t="n">
        <v>249.5</v>
      </c>
      <c r="M209" t="n">
        <v>249.5</v>
      </c>
    </row>
    <row r="210">
      <c r="A210" t="n">
        <v>208</v>
      </c>
      <c r="B210" t="inlineStr">
        <is>
          <t>Consumo de Agua m3 Mensual</t>
        </is>
      </c>
      <c r="C210" t="inlineStr">
        <is>
          <t>GESTIÓN AMBIENTAL</t>
        </is>
      </c>
      <c r="D210" t="inlineStr">
        <is>
          <t>Mensual</t>
        </is>
      </c>
      <c r="E210" t="inlineStr">
        <is>
          <t>Negativo</t>
        </is>
      </c>
      <c r="F210" s="134" t="n">
        <v>45747</v>
      </c>
      <c r="G210" t="inlineStr">
        <is>
          <t>208-2025-03-31</t>
        </is>
      </c>
      <c r="H210" t="inlineStr">
        <is>
          <t>Campus Bogotá</t>
        </is>
      </c>
      <c r="I210" t="n">
        <v>950</v>
      </c>
      <c r="J210" t="n">
        <v>721</v>
      </c>
      <c r="M210" t="n">
        <v>721</v>
      </c>
    </row>
    <row r="211">
      <c r="A211" t="n">
        <v>208</v>
      </c>
      <c r="B211" t="inlineStr">
        <is>
          <t>Consumo de Agua m3 Mensual</t>
        </is>
      </c>
      <c r="C211" t="inlineStr">
        <is>
          <t>GESTIÓN AMBIENTAL</t>
        </is>
      </c>
      <c r="D211" t="inlineStr">
        <is>
          <t>Mensual</t>
        </is>
      </c>
      <c r="E211" t="inlineStr">
        <is>
          <t>Negativo</t>
        </is>
      </c>
      <c r="F211" s="134" t="n">
        <v>45747</v>
      </c>
      <c r="G211" t="inlineStr">
        <is>
          <t>208-2025-03-31</t>
        </is>
      </c>
      <c r="H211" t="inlineStr">
        <is>
          <t>City Campus</t>
        </is>
      </c>
      <c r="I211" t="n">
        <v>350</v>
      </c>
      <c r="J211" t="n">
        <v>371</v>
      </c>
      <c r="M211" t="n">
        <v>371</v>
      </c>
    </row>
    <row r="212">
      <c r="A212" t="n">
        <v>208</v>
      </c>
      <c r="B212" t="inlineStr">
        <is>
          <t>Consumo de Agua m3 Mensual</t>
        </is>
      </c>
      <c r="C212" t="inlineStr">
        <is>
          <t>GESTIÓN AMBIENTAL</t>
        </is>
      </c>
      <c r="D212" t="inlineStr">
        <is>
          <t>Mensual</t>
        </is>
      </c>
      <c r="E212" t="inlineStr">
        <is>
          <t>Negativo</t>
        </is>
      </c>
      <c r="F212" s="134" t="n">
        <v>45747</v>
      </c>
      <c r="G212" t="inlineStr">
        <is>
          <t>208-2025-03-31</t>
        </is>
      </c>
      <c r="H212" t="inlineStr">
        <is>
          <t>Campus-Medellín</t>
        </is>
      </c>
      <c r="I212" t="n">
        <v>200</v>
      </c>
      <c r="J212" t="n">
        <v>204</v>
      </c>
      <c r="M212" t="n">
        <v>204</v>
      </c>
    </row>
    <row r="213">
      <c r="A213" t="n">
        <v>208</v>
      </c>
      <c r="B213" t="inlineStr">
        <is>
          <t>Consumo de Agua m3 Mensual</t>
        </is>
      </c>
      <c r="C213" t="inlineStr">
        <is>
          <t>GESTIÓN AMBIENTAL</t>
        </is>
      </c>
      <c r="D213" t="inlineStr">
        <is>
          <t>Mensual</t>
        </is>
      </c>
      <c r="E213" t="inlineStr">
        <is>
          <t>Negativo</t>
        </is>
      </c>
      <c r="F213" s="134" t="n">
        <v>45747</v>
      </c>
      <c r="G213" t="inlineStr">
        <is>
          <t>208-2025-03-31</t>
        </is>
      </c>
      <c r="H213" t="inlineStr">
        <is>
          <t>Sede Bienestar - Medellín</t>
        </is>
      </c>
      <c r="I213" t="n">
        <v>0</v>
      </c>
      <c r="J213" t="n">
        <v>0</v>
      </c>
      <c r="M213" t="n">
        <v>0</v>
      </c>
    </row>
    <row r="214">
      <c r="A214" t="n">
        <v>208</v>
      </c>
      <c r="B214" t="inlineStr">
        <is>
          <t>Consumo de Agua m3 Mensual</t>
        </is>
      </c>
      <c r="C214" t="inlineStr">
        <is>
          <t>GESTIÓN AMBIENTAL</t>
        </is>
      </c>
      <c r="D214" t="inlineStr">
        <is>
          <t>Mensual</t>
        </is>
      </c>
      <c r="E214" t="inlineStr">
        <is>
          <t>Negativo</t>
        </is>
      </c>
      <c r="F214" s="134" t="n">
        <v>45747</v>
      </c>
      <c r="G214" t="inlineStr">
        <is>
          <t>208-2025-03-31</t>
        </is>
      </c>
      <c r="H214" t="inlineStr">
        <is>
          <t>Consultorio Psicología - Medellin</t>
        </is>
      </c>
      <c r="I214" t="n">
        <v>25</v>
      </c>
      <c r="J214" t="n">
        <v>0</v>
      </c>
      <c r="M214" t="n">
        <v>0</v>
      </c>
    </row>
    <row r="215">
      <c r="A215" t="n">
        <v>208</v>
      </c>
      <c r="B215" t="inlineStr">
        <is>
          <t>Consumo de Agua m3 Mensual</t>
        </is>
      </c>
      <c r="C215" t="inlineStr">
        <is>
          <t>GESTIÓN AMBIENTAL</t>
        </is>
      </c>
      <c r="D215" t="inlineStr">
        <is>
          <t>Mensual</t>
        </is>
      </c>
      <c r="E215" t="inlineStr">
        <is>
          <t>Negativo</t>
        </is>
      </c>
      <c r="F215" s="134" t="n">
        <v>45747</v>
      </c>
      <c r="G215" t="inlineStr">
        <is>
          <t>208-2025-03-31</t>
        </is>
      </c>
      <c r="H215" t="inlineStr">
        <is>
          <t>Sede Posgrado-Calle 85</t>
        </is>
      </c>
      <c r="I215" t="n">
        <v>25</v>
      </c>
      <c r="J215" t="n">
        <v>13.5</v>
      </c>
      <c r="M215" t="n">
        <v>13.5</v>
      </c>
    </row>
    <row r="216">
      <c r="A216" t="n">
        <v>208</v>
      </c>
      <c r="B216" t="inlineStr">
        <is>
          <t>Consumo de Agua m3 Mensual</t>
        </is>
      </c>
      <c r="C216" t="inlineStr">
        <is>
          <t>GESTIÓN AMBIENTAL</t>
        </is>
      </c>
      <c r="D216" t="inlineStr">
        <is>
          <t>Mensual</t>
        </is>
      </c>
      <c r="E216" t="inlineStr">
        <is>
          <t>Negativo</t>
        </is>
      </c>
      <c r="F216" s="134" t="n">
        <v>45777</v>
      </c>
      <c r="G216" t="inlineStr">
        <is>
          <t>208-2025-04-30</t>
        </is>
      </c>
      <c r="H216" t="inlineStr">
        <is>
          <t>Campus Bogotá</t>
        </is>
      </c>
      <c r="I216" t="n">
        <v>950</v>
      </c>
      <c r="J216" t="n">
        <v>653</v>
      </c>
      <c r="M216" t="n">
        <v>653</v>
      </c>
    </row>
    <row r="217">
      <c r="A217" t="n">
        <v>208</v>
      </c>
      <c r="B217" t="inlineStr">
        <is>
          <t>Consumo de Agua m3 Mensual</t>
        </is>
      </c>
      <c r="C217" t="inlineStr">
        <is>
          <t>GESTIÓN AMBIENTAL</t>
        </is>
      </c>
      <c r="D217" t="inlineStr">
        <is>
          <t>Mensual</t>
        </is>
      </c>
      <c r="E217" t="inlineStr">
        <is>
          <t>Negativo</t>
        </is>
      </c>
      <c r="F217" s="134" t="n">
        <v>45777</v>
      </c>
      <c r="G217" t="inlineStr">
        <is>
          <t>208-2025-04-30</t>
        </is>
      </c>
      <c r="H217" t="inlineStr">
        <is>
          <t>City Campus</t>
        </is>
      </c>
      <c r="I217" t="n">
        <v>350</v>
      </c>
      <c r="J217" t="n">
        <v>371</v>
      </c>
      <c r="M217" t="n">
        <v>371</v>
      </c>
    </row>
    <row r="218">
      <c r="A218" t="n">
        <v>208</v>
      </c>
      <c r="B218" t="inlineStr">
        <is>
          <t>Consumo de Agua m3 Mensual</t>
        </is>
      </c>
      <c r="C218" t="inlineStr">
        <is>
          <t>GESTIÓN AMBIENTAL</t>
        </is>
      </c>
      <c r="D218" t="inlineStr">
        <is>
          <t>Mensual</t>
        </is>
      </c>
      <c r="E218" t="inlineStr">
        <is>
          <t>Negativo</t>
        </is>
      </c>
      <c r="F218" s="134" t="n">
        <v>45777</v>
      </c>
      <c r="G218" t="inlineStr">
        <is>
          <t>208-2025-04-30</t>
        </is>
      </c>
      <c r="H218" t="inlineStr">
        <is>
          <t>Sede Posgrado-Calle 85</t>
        </is>
      </c>
      <c r="I218" t="n">
        <v>25</v>
      </c>
      <c r="J218" t="n">
        <v>20</v>
      </c>
      <c r="M218" t="n">
        <v>20</v>
      </c>
    </row>
    <row r="219">
      <c r="A219" t="n">
        <v>208</v>
      </c>
      <c r="B219" t="inlineStr">
        <is>
          <t>Consumo de Agua m3 Mensual</t>
        </is>
      </c>
      <c r="C219" t="inlineStr">
        <is>
          <t>GESTIÓN AMBIENTAL</t>
        </is>
      </c>
      <c r="D219" t="inlineStr">
        <is>
          <t>Mensual</t>
        </is>
      </c>
      <c r="E219" t="inlineStr">
        <is>
          <t>Negativo</t>
        </is>
      </c>
      <c r="F219" s="134" t="n">
        <v>45777</v>
      </c>
      <c r="G219" t="inlineStr">
        <is>
          <t>208-2025-04-30</t>
        </is>
      </c>
      <c r="H219" t="inlineStr">
        <is>
          <t>Campus-Medellín</t>
        </is>
      </c>
      <c r="I219" t="n">
        <v>200</v>
      </c>
      <c r="J219" t="n">
        <v>211</v>
      </c>
      <c r="M219" t="n">
        <v>211</v>
      </c>
    </row>
    <row r="220">
      <c r="A220" t="n">
        <v>208</v>
      </c>
      <c r="B220" t="inlineStr">
        <is>
          <t>Consumo de Agua m3 Mensual</t>
        </is>
      </c>
      <c r="C220" t="inlineStr">
        <is>
          <t>GESTIÓN AMBIENTAL</t>
        </is>
      </c>
      <c r="D220" t="inlineStr">
        <is>
          <t>Mensual</t>
        </is>
      </c>
      <c r="E220" t="inlineStr">
        <is>
          <t>Negativo</t>
        </is>
      </c>
      <c r="F220" s="134" t="n">
        <v>45777</v>
      </c>
      <c r="G220" t="inlineStr">
        <is>
          <t>208-2025-04-30</t>
        </is>
      </c>
      <c r="H220" t="inlineStr">
        <is>
          <t>Sede Bienestar - Medellín</t>
        </is>
      </c>
      <c r="I220" t="n">
        <v>0</v>
      </c>
      <c r="J220" t="n">
        <v>0</v>
      </c>
      <c r="M220" t="n">
        <v>0</v>
      </c>
    </row>
    <row r="221">
      <c r="A221" t="n">
        <v>208</v>
      </c>
      <c r="B221" t="inlineStr">
        <is>
          <t>Consumo de Agua m3 Mensual</t>
        </is>
      </c>
      <c r="C221" t="inlineStr">
        <is>
          <t>GESTIÓN AMBIENTAL</t>
        </is>
      </c>
      <c r="D221" t="inlineStr">
        <is>
          <t>Mensual</t>
        </is>
      </c>
      <c r="E221" t="inlineStr">
        <is>
          <t>Negativo</t>
        </is>
      </c>
      <c r="F221" s="134" t="n">
        <v>45777</v>
      </c>
      <c r="G221" t="inlineStr">
        <is>
          <t>208-2025-04-30</t>
        </is>
      </c>
      <c r="H221" t="inlineStr">
        <is>
          <t>Consultorio Psicología - Medellin</t>
        </is>
      </c>
      <c r="I221" t="n">
        <v>25</v>
      </c>
      <c r="J221" t="n">
        <v>16</v>
      </c>
      <c r="M221" t="n">
        <v>16</v>
      </c>
    </row>
    <row r="222">
      <c r="A222" t="n">
        <v>208</v>
      </c>
      <c r="B222" t="inlineStr">
        <is>
          <t>Consumo de Agua m3 Mensual</t>
        </is>
      </c>
      <c r="C222" t="inlineStr">
        <is>
          <t>GESTIÓN AMBIENTAL</t>
        </is>
      </c>
      <c r="D222" t="inlineStr">
        <is>
          <t>Mensual</t>
        </is>
      </c>
      <c r="E222" t="inlineStr">
        <is>
          <t>Negativo</t>
        </is>
      </c>
      <c r="F222" s="134" t="n">
        <v>45808</v>
      </c>
      <c r="G222" t="inlineStr">
        <is>
          <t>208-2025-05-31</t>
        </is>
      </c>
      <c r="H222" t="inlineStr">
        <is>
          <t>Campus Bogotá</t>
        </is>
      </c>
      <c r="I222" t="n">
        <v>950</v>
      </c>
      <c r="J222" t="n">
        <v>687</v>
      </c>
      <c r="M222" t="n">
        <v>687</v>
      </c>
    </row>
    <row r="223">
      <c r="A223" t="n">
        <v>208</v>
      </c>
      <c r="B223" t="inlineStr">
        <is>
          <t>Consumo de Agua m3 Mensual</t>
        </is>
      </c>
      <c r="C223" t="inlineStr">
        <is>
          <t>GESTIÓN AMBIENTAL</t>
        </is>
      </c>
      <c r="D223" t="inlineStr">
        <is>
          <t>Mensual</t>
        </is>
      </c>
      <c r="E223" t="inlineStr">
        <is>
          <t>Negativo</t>
        </is>
      </c>
      <c r="F223" s="134" t="n">
        <v>45808</v>
      </c>
      <c r="G223" t="inlineStr">
        <is>
          <t>208-2025-05-31</t>
        </is>
      </c>
      <c r="H223" t="inlineStr">
        <is>
          <t>Sede Posgrado-Calle 85</t>
        </is>
      </c>
      <c r="I223" t="n">
        <v>25</v>
      </c>
      <c r="J223" t="n">
        <v>20</v>
      </c>
      <c r="M223" t="n">
        <v>20</v>
      </c>
    </row>
    <row r="224">
      <c r="A224" t="n">
        <v>208</v>
      </c>
      <c r="B224" t="inlineStr">
        <is>
          <t>Consumo de Agua m3 Mensual</t>
        </is>
      </c>
      <c r="C224" t="inlineStr">
        <is>
          <t>GESTIÓN AMBIENTAL</t>
        </is>
      </c>
      <c r="D224" t="inlineStr">
        <is>
          <t>Mensual</t>
        </is>
      </c>
      <c r="E224" t="inlineStr">
        <is>
          <t>Negativo</t>
        </is>
      </c>
      <c r="F224" s="134" t="n">
        <v>45808</v>
      </c>
      <c r="G224" t="inlineStr">
        <is>
          <t>208-2025-05-31</t>
        </is>
      </c>
      <c r="H224" t="inlineStr">
        <is>
          <t>Campus-Medellín</t>
        </is>
      </c>
      <c r="I224" t="n">
        <v>200</v>
      </c>
      <c r="J224" t="n">
        <v>190</v>
      </c>
      <c r="M224" t="n">
        <v>190</v>
      </c>
    </row>
    <row r="225">
      <c r="A225" t="n">
        <v>208</v>
      </c>
      <c r="B225" t="inlineStr">
        <is>
          <t>Consumo de Agua m3 Mensual</t>
        </is>
      </c>
      <c r="C225" t="inlineStr">
        <is>
          <t>GESTIÓN AMBIENTAL</t>
        </is>
      </c>
      <c r="D225" t="inlineStr">
        <is>
          <t>Mensual</t>
        </is>
      </c>
      <c r="E225" t="inlineStr">
        <is>
          <t>Negativo</t>
        </is>
      </c>
      <c r="F225" s="134" t="n">
        <v>45808</v>
      </c>
      <c r="G225" t="inlineStr">
        <is>
          <t>208-2025-05-31</t>
        </is>
      </c>
      <c r="H225" t="inlineStr">
        <is>
          <t>Sede Bienestar - Medellín</t>
        </is>
      </c>
      <c r="I225" t="n">
        <v>0</v>
      </c>
      <c r="J225" t="n">
        <v>0</v>
      </c>
      <c r="M225" t="n">
        <v>0</v>
      </c>
    </row>
    <row r="226">
      <c r="A226" t="n">
        <v>208</v>
      </c>
      <c r="B226" t="inlineStr">
        <is>
          <t>Consumo de Agua m3 Mensual</t>
        </is>
      </c>
      <c r="C226" t="inlineStr">
        <is>
          <t>GESTIÓN AMBIENTAL</t>
        </is>
      </c>
      <c r="D226" t="inlineStr">
        <is>
          <t>Mensual</t>
        </is>
      </c>
      <c r="E226" t="inlineStr">
        <is>
          <t>Negativo</t>
        </is>
      </c>
      <c r="F226" s="134" t="n">
        <v>45808</v>
      </c>
      <c r="G226" t="inlineStr">
        <is>
          <t>208-2025-05-31</t>
        </is>
      </c>
      <c r="H226" t="inlineStr">
        <is>
          <t>Consultorio Psicología - Medellin</t>
        </is>
      </c>
      <c r="I226" t="n">
        <v>25</v>
      </c>
      <c r="J226" t="n">
        <v>26</v>
      </c>
      <c r="M226" t="n">
        <v>26</v>
      </c>
    </row>
    <row r="227">
      <c r="A227" t="n">
        <v>208</v>
      </c>
      <c r="B227" t="inlineStr">
        <is>
          <t>Consumo de Agua m3 Mensual</t>
        </is>
      </c>
      <c r="C227" t="inlineStr">
        <is>
          <t>GESTIÓN AMBIENTAL</t>
        </is>
      </c>
      <c r="D227" t="inlineStr">
        <is>
          <t>Mensual</t>
        </is>
      </c>
      <c r="E227" t="inlineStr">
        <is>
          <t>Negativo</t>
        </is>
      </c>
      <c r="F227" s="134" t="n">
        <v>45808</v>
      </c>
      <c r="G227" t="inlineStr">
        <is>
          <t>208-2025-05-31</t>
        </is>
      </c>
      <c r="H227" t="inlineStr">
        <is>
          <t>City Campus</t>
        </is>
      </c>
      <c r="I227" t="n">
        <v>350</v>
      </c>
      <c r="J227" t="n">
        <v>517.5</v>
      </c>
      <c r="M227" t="n">
        <v>517.5</v>
      </c>
    </row>
    <row r="228">
      <c r="A228" t="n">
        <v>208</v>
      </c>
      <c r="B228" t="inlineStr">
        <is>
          <t>Consumo de Agua m3 Mensual</t>
        </is>
      </c>
      <c r="C228" t="inlineStr">
        <is>
          <t>GESTIÓN AMBIENTAL</t>
        </is>
      </c>
      <c r="D228" t="inlineStr">
        <is>
          <t>Mensual</t>
        </is>
      </c>
      <c r="E228" t="inlineStr">
        <is>
          <t>Negativo</t>
        </is>
      </c>
      <c r="F228" s="134" t="n">
        <v>45838</v>
      </c>
      <c r="G228" t="inlineStr">
        <is>
          <t>208-2025-06-30</t>
        </is>
      </c>
      <c r="H228" t="inlineStr">
        <is>
          <t>Campus Bogotá</t>
        </is>
      </c>
      <c r="I228" t="n">
        <v>950</v>
      </c>
      <c r="J228" t="n">
        <v>716</v>
      </c>
      <c r="M228" t="n">
        <v>716</v>
      </c>
    </row>
    <row r="229">
      <c r="A229" t="n">
        <v>208</v>
      </c>
      <c r="B229" t="inlineStr">
        <is>
          <t>Consumo de Agua m3 Mensual</t>
        </is>
      </c>
      <c r="C229" t="inlineStr">
        <is>
          <t>GESTIÓN AMBIENTAL</t>
        </is>
      </c>
      <c r="D229" t="inlineStr">
        <is>
          <t>Mensual</t>
        </is>
      </c>
      <c r="E229" t="inlineStr">
        <is>
          <t>Negativo</t>
        </is>
      </c>
      <c r="F229" s="134" t="n">
        <v>45838</v>
      </c>
      <c r="G229" t="inlineStr">
        <is>
          <t>208-2025-06-30</t>
        </is>
      </c>
      <c r="H229" t="inlineStr">
        <is>
          <t>Sede Posgrado-Calle 85</t>
        </is>
      </c>
      <c r="I229" t="n">
        <v>25</v>
      </c>
      <c r="J229" t="n">
        <v>13</v>
      </c>
      <c r="M229" t="n">
        <v>13</v>
      </c>
    </row>
    <row r="230">
      <c r="A230" t="n">
        <v>208</v>
      </c>
      <c r="B230" t="inlineStr">
        <is>
          <t>Consumo de Agua m3 Mensual</t>
        </is>
      </c>
      <c r="C230" t="inlineStr">
        <is>
          <t>GESTIÓN AMBIENTAL</t>
        </is>
      </c>
      <c r="D230" t="inlineStr">
        <is>
          <t>Mensual</t>
        </is>
      </c>
      <c r="E230" t="inlineStr">
        <is>
          <t>Negativo</t>
        </is>
      </c>
      <c r="F230" s="134" t="n">
        <v>45838</v>
      </c>
      <c r="G230" t="inlineStr">
        <is>
          <t>208-2025-06-30</t>
        </is>
      </c>
      <c r="H230" t="inlineStr">
        <is>
          <t>Campus-Medellín</t>
        </is>
      </c>
      <c r="I230" t="n">
        <v>200</v>
      </c>
      <c r="J230" t="n">
        <v>153</v>
      </c>
      <c r="M230" t="n">
        <v>153</v>
      </c>
    </row>
    <row r="231">
      <c r="A231" t="n">
        <v>208</v>
      </c>
      <c r="B231" t="inlineStr">
        <is>
          <t>Consumo de Agua m3 Mensual</t>
        </is>
      </c>
      <c r="C231" t="inlineStr">
        <is>
          <t>GESTIÓN AMBIENTAL</t>
        </is>
      </c>
      <c r="D231" t="inlineStr">
        <is>
          <t>Mensual</t>
        </is>
      </c>
      <c r="E231" t="inlineStr">
        <is>
          <t>Negativo</t>
        </is>
      </c>
      <c r="F231" s="134" t="n">
        <v>45838</v>
      </c>
      <c r="G231" t="inlineStr">
        <is>
          <t>208-2025-06-30</t>
        </is>
      </c>
      <c r="H231" t="inlineStr">
        <is>
          <t>Sede Bienestar - Medellín</t>
        </is>
      </c>
      <c r="I231" t="n">
        <v>0</v>
      </c>
      <c r="J231" t="n">
        <v>0</v>
      </c>
      <c r="M231" t="n">
        <v>0</v>
      </c>
    </row>
    <row r="232">
      <c r="A232" t="n">
        <v>208</v>
      </c>
      <c r="B232" t="inlineStr">
        <is>
          <t>Consumo de Agua m3 Mensual</t>
        </is>
      </c>
      <c r="C232" t="inlineStr">
        <is>
          <t>GESTIÓN AMBIENTAL</t>
        </is>
      </c>
      <c r="D232" t="inlineStr">
        <is>
          <t>Mensual</t>
        </is>
      </c>
      <c r="E232" t="inlineStr">
        <is>
          <t>Negativo</t>
        </is>
      </c>
      <c r="F232" s="134" t="n">
        <v>45838</v>
      </c>
      <c r="G232" t="inlineStr">
        <is>
          <t>208-2025-06-30</t>
        </is>
      </c>
      <c r="H232" t="inlineStr">
        <is>
          <t>Consultorio Psicología - Medellin</t>
        </is>
      </c>
      <c r="I232" t="n">
        <v>25</v>
      </c>
      <c r="J232" t="n">
        <v>9</v>
      </c>
      <c r="M232" t="n">
        <v>9</v>
      </c>
    </row>
    <row r="233">
      <c r="A233" t="n">
        <v>208</v>
      </c>
      <c r="B233" t="inlineStr">
        <is>
          <t>Consumo de Agua m3 Mensual</t>
        </is>
      </c>
      <c r="C233" t="inlineStr">
        <is>
          <t>GESTIÓN AMBIENTAL</t>
        </is>
      </c>
      <c r="D233" t="inlineStr">
        <is>
          <t>Mensual</t>
        </is>
      </c>
      <c r="E233" t="inlineStr">
        <is>
          <t>Negativo</t>
        </is>
      </c>
      <c r="F233" s="134" t="n">
        <v>45838</v>
      </c>
      <c r="G233" t="inlineStr">
        <is>
          <t>208-2025-06-30</t>
        </is>
      </c>
      <c r="H233" t="inlineStr">
        <is>
          <t>City Campus</t>
        </is>
      </c>
      <c r="I233" t="n">
        <v>350</v>
      </c>
      <c r="J233" t="n">
        <v>517.5</v>
      </c>
      <c r="M233" t="n">
        <v>517.5</v>
      </c>
    </row>
    <row r="234">
      <c r="A234" t="n">
        <v>208</v>
      </c>
      <c r="B234" t="inlineStr">
        <is>
          <t>Consumo de Agua m3 Mensual</t>
        </is>
      </c>
      <c r="C234" t="inlineStr">
        <is>
          <t>GESTIÓN AMBIENTAL</t>
        </is>
      </c>
      <c r="D234" t="inlineStr">
        <is>
          <t>Mensual</t>
        </is>
      </c>
      <c r="E234" t="inlineStr">
        <is>
          <t>Negativo</t>
        </is>
      </c>
      <c r="F234" s="134" t="n">
        <v>45869</v>
      </c>
      <c r="G234" t="inlineStr">
        <is>
          <t>208-2025-07-31</t>
        </is>
      </c>
      <c r="H234" t="inlineStr">
        <is>
          <t>Campus Bogotá</t>
        </is>
      </c>
      <c r="I234" t="n">
        <v>950</v>
      </c>
      <c r="J234" t="n">
        <v>484</v>
      </c>
      <c r="M234" t="n">
        <v>484</v>
      </c>
    </row>
    <row r="235">
      <c r="A235" t="n">
        <v>208</v>
      </c>
      <c r="B235" t="inlineStr">
        <is>
          <t>Consumo de Agua m3 Mensual</t>
        </is>
      </c>
      <c r="C235" t="inlineStr">
        <is>
          <t>GESTIÓN AMBIENTAL</t>
        </is>
      </c>
      <c r="D235" t="inlineStr">
        <is>
          <t>Mensual</t>
        </is>
      </c>
      <c r="E235" t="inlineStr">
        <is>
          <t>Negativo</t>
        </is>
      </c>
      <c r="F235" s="134" t="n">
        <v>45869</v>
      </c>
      <c r="G235" t="inlineStr">
        <is>
          <t>208-2025-07-31</t>
        </is>
      </c>
      <c r="H235" t="inlineStr">
        <is>
          <t>Sede Posgrado-Calle 85</t>
        </is>
      </c>
      <c r="I235" t="n">
        <v>25</v>
      </c>
      <c r="J235" t="n">
        <v>13</v>
      </c>
      <c r="M235" t="n">
        <v>13</v>
      </c>
    </row>
    <row r="236">
      <c r="A236" t="n">
        <v>208</v>
      </c>
      <c r="B236" t="inlineStr">
        <is>
          <t>Consumo de Agua m3 Mensual</t>
        </is>
      </c>
      <c r="C236" t="inlineStr">
        <is>
          <t>GESTIÓN AMBIENTAL</t>
        </is>
      </c>
      <c r="D236" t="inlineStr">
        <is>
          <t>Mensual</t>
        </is>
      </c>
      <c r="E236" t="inlineStr">
        <is>
          <t>Negativo</t>
        </is>
      </c>
      <c r="F236" s="134" t="n">
        <v>45869</v>
      </c>
      <c r="G236" t="inlineStr">
        <is>
          <t>208-2025-07-31</t>
        </is>
      </c>
      <c r="H236" t="inlineStr">
        <is>
          <t>Campus-Medellín</t>
        </is>
      </c>
      <c r="I236" t="n">
        <v>200</v>
      </c>
      <c r="J236" t="n">
        <v>123</v>
      </c>
      <c r="M236" t="n">
        <v>123</v>
      </c>
    </row>
    <row r="237">
      <c r="A237" t="n">
        <v>208</v>
      </c>
      <c r="B237" t="inlineStr">
        <is>
          <t>Consumo de Agua m3 Mensual</t>
        </is>
      </c>
      <c r="C237" t="inlineStr">
        <is>
          <t>GESTIÓN AMBIENTAL</t>
        </is>
      </c>
      <c r="D237" t="inlineStr">
        <is>
          <t>Mensual</t>
        </is>
      </c>
      <c r="E237" t="inlineStr">
        <is>
          <t>Negativo</t>
        </is>
      </c>
      <c r="F237" s="134" t="n">
        <v>45869</v>
      </c>
      <c r="G237" t="inlineStr">
        <is>
          <t>208-2025-07-31</t>
        </is>
      </c>
      <c r="H237" t="inlineStr">
        <is>
          <t>Sede Bienestar - Medellín</t>
        </is>
      </c>
      <c r="I237" t="n">
        <v>0</v>
      </c>
      <c r="J237" t="n">
        <v>0</v>
      </c>
      <c r="M237" t="n">
        <v>0</v>
      </c>
    </row>
    <row r="238">
      <c r="A238" t="n">
        <v>208</v>
      </c>
      <c r="B238" t="inlineStr">
        <is>
          <t>Consumo de Agua m3 Mensual</t>
        </is>
      </c>
      <c r="C238" t="inlineStr">
        <is>
          <t>GESTIÓN AMBIENTAL</t>
        </is>
      </c>
      <c r="D238" t="inlineStr">
        <is>
          <t>Mensual</t>
        </is>
      </c>
      <c r="E238" t="inlineStr">
        <is>
          <t>Negativo</t>
        </is>
      </c>
      <c r="F238" s="134" t="n">
        <v>45869</v>
      </c>
      <c r="G238" t="inlineStr">
        <is>
          <t>208-2025-07-31</t>
        </is>
      </c>
      <c r="H238" t="inlineStr">
        <is>
          <t>Consultorio Psicología - Medellin</t>
        </is>
      </c>
      <c r="I238" t="n">
        <v>25</v>
      </c>
      <c r="J238" t="n">
        <v>14</v>
      </c>
      <c r="M238" t="n">
        <v>14</v>
      </c>
    </row>
    <row r="239">
      <c r="A239" t="n">
        <v>208</v>
      </c>
      <c r="B239" t="inlineStr">
        <is>
          <t>Consumo de Agua m3 Mensual</t>
        </is>
      </c>
      <c r="C239" t="inlineStr">
        <is>
          <t>GESTIÓN AMBIENTAL</t>
        </is>
      </c>
      <c r="D239" t="inlineStr">
        <is>
          <t>Mensual</t>
        </is>
      </c>
      <c r="E239" t="inlineStr">
        <is>
          <t>Negativo</t>
        </is>
      </c>
      <c r="F239" s="134" t="n">
        <v>45869</v>
      </c>
      <c r="G239" t="inlineStr">
        <is>
          <t>208-2025-07-31</t>
        </is>
      </c>
      <c r="H239" t="inlineStr">
        <is>
          <t>City Campus</t>
        </is>
      </c>
      <c r="I239" t="n">
        <v>350</v>
      </c>
      <c r="J239" t="n">
        <v>409.5</v>
      </c>
      <c r="M239" t="n">
        <v>409.5</v>
      </c>
    </row>
    <row r="240">
      <c r="A240" t="n">
        <v>208</v>
      </c>
      <c r="B240" t="inlineStr">
        <is>
          <t>Consumo de Agua m3 Mensual</t>
        </is>
      </c>
      <c r="C240" t="inlineStr">
        <is>
          <t>GESTIÓN AMBIENTAL</t>
        </is>
      </c>
      <c r="D240" t="inlineStr">
        <is>
          <t>Mensual</t>
        </is>
      </c>
      <c r="E240" t="inlineStr">
        <is>
          <t>Negativo</t>
        </is>
      </c>
      <c r="F240" s="134" t="n">
        <v>45900</v>
      </c>
      <c r="G240" t="inlineStr">
        <is>
          <t>208-2025-08-31</t>
        </is>
      </c>
      <c r="H240" t="inlineStr">
        <is>
          <t>Campus Bogotá</t>
        </is>
      </c>
      <c r="I240" t="n">
        <v>950</v>
      </c>
      <c r="J240" t="n">
        <v>659</v>
      </c>
      <c r="M240" t="n">
        <v>659</v>
      </c>
    </row>
    <row r="241">
      <c r="A241" t="n">
        <v>208</v>
      </c>
      <c r="B241" t="inlineStr">
        <is>
          <t>Consumo de Agua m3 Mensual</t>
        </is>
      </c>
      <c r="C241" t="inlineStr">
        <is>
          <t>GESTIÓN AMBIENTAL</t>
        </is>
      </c>
      <c r="D241" t="inlineStr">
        <is>
          <t>Mensual</t>
        </is>
      </c>
      <c r="E241" t="inlineStr">
        <is>
          <t>Negativo</t>
        </is>
      </c>
      <c r="F241" s="134" t="n">
        <v>45900</v>
      </c>
      <c r="G241" t="inlineStr">
        <is>
          <t>208-2025-08-31</t>
        </is>
      </c>
      <c r="H241" t="inlineStr">
        <is>
          <t>Sede Posgrado-Calle 85</t>
        </is>
      </c>
      <c r="I241" t="n">
        <v>25</v>
      </c>
      <c r="J241" t="n">
        <v>5.5</v>
      </c>
      <c r="M241" t="n">
        <v>5.5</v>
      </c>
    </row>
    <row r="242">
      <c r="A242" t="n">
        <v>208</v>
      </c>
      <c r="B242" t="inlineStr">
        <is>
          <t>Consumo de Agua m3 Mensual</t>
        </is>
      </c>
      <c r="C242" t="inlineStr">
        <is>
          <t>GESTIÓN AMBIENTAL</t>
        </is>
      </c>
      <c r="D242" t="inlineStr">
        <is>
          <t>Mensual</t>
        </is>
      </c>
      <c r="E242" t="inlineStr">
        <is>
          <t>Negativo</t>
        </is>
      </c>
      <c r="F242" s="134" t="n">
        <v>45900</v>
      </c>
      <c r="G242" t="inlineStr">
        <is>
          <t>208-2025-08-31</t>
        </is>
      </c>
      <c r="H242" t="inlineStr">
        <is>
          <t>Campus-Medellín</t>
        </is>
      </c>
      <c r="I242" t="n">
        <v>200</v>
      </c>
      <c r="J242" t="n">
        <v>169</v>
      </c>
      <c r="M242" t="n">
        <v>169</v>
      </c>
    </row>
    <row r="243">
      <c r="A243" t="n">
        <v>208</v>
      </c>
      <c r="B243" t="inlineStr">
        <is>
          <t>Consumo de Agua m3 Mensual</t>
        </is>
      </c>
      <c r="C243" t="inlineStr">
        <is>
          <t>GESTIÓN AMBIENTAL</t>
        </is>
      </c>
      <c r="D243" t="inlineStr">
        <is>
          <t>Mensual</t>
        </is>
      </c>
      <c r="E243" t="inlineStr">
        <is>
          <t>Negativo</t>
        </is>
      </c>
      <c r="F243" s="134" t="n">
        <v>45900</v>
      </c>
      <c r="G243" t="inlineStr">
        <is>
          <t>208-2025-08-31</t>
        </is>
      </c>
      <c r="H243" t="inlineStr">
        <is>
          <t>Sede Bienestar - Medellín</t>
        </is>
      </c>
      <c r="I243" t="n">
        <v>0</v>
      </c>
      <c r="J243" t="n">
        <v>0</v>
      </c>
      <c r="M243" t="n">
        <v>0</v>
      </c>
    </row>
    <row r="244">
      <c r="A244" t="n">
        <v>208</v>
      </c>
      <c r="B244" t="inlineStr">
        <is>
          <t>Consumo de Agua m3 Mensual</t>
        </is>
      </c>
      <c r="C244" t="inlineStr">
        <is>
          <t>GESTIÓN AMBIENTAL</t>
        </is>
      </c>
      <c r="D244" t="inlineStr">
        <is>
          <t>Mensual</t>
        </is>
      </c>
      <c r="E244" t="inlineStr">
        <is>
          <t>Negativo</t>
        </is>
      </c>
      <c r="F244" s="134" t="n">
        <v>45900</v>
      </c>
      <c r="G244" t="inlineStr">
        <is>
          <t>208-2025-08-31</t>
        </is>
      </c>
      <c r="H244" t="inlineStr">
        <is>
          <t>Consultorio Psicología - Medellin</t>
        </is>
      </c>
      <c r="I244" t="n">
        <v>25</v>
      </c>
      <c r="J244" t="n">
        <v>18</v>
      </c>
      <c r="M244" t="n">
        <v>18</v>
      </c>
    </row>
    <row r="245">
      <c r="A245" t="n">
        <v>208</v>
      </c>
      <c r="B245" t="inlineStr">
        <is>
          <t>Consumo de Agua m3 Mensual</t>
        </is>
      </c>
      <c r="C245" t="inlineStr">
        <is>
          <t>GESTIÓN AMBIENTAL</t>
        </is>
      </c>
      <c r="D245" t="inlineStr">
        <is>
          <t>Mensual</t>
        </is>
      </c>
      <c r="E245" t="inlineStr">
        <is>
          <t>Negativo</t>
        </is>
      </c>
      <c r="F245" s="134" t="n">
        <v>45900</v>
      </c>
      <c r="G245" t="inlineStr">
        <is>
          <t>208-2025-08-31</t>
        </is>
      </c>
      <c r="H245" t="inlineStr">
        <is>
          <t>City Campus</t>
        </is>
      </c>
      <c r="I245" t="n">
        <v>350</v>
      </c>
      <c r="J245" t="n">
        <v>409.5</v>
      </c>
      <c r="M245" t="n">
        <v>409.5</v>
      </c>
    </row>
    <row r="246">
      <c r="A246" t="n">
        <v>208</v>
      </c>
      <c r="B246" t="inlineStr">
        <is>
          <t>Consumo de Agua m3 Mensual</t>
        </is>
      </c>
      <c r="C246" t="inlineStr">
        <is>
          <t>GESTIÓN AMBIENTAL</t>
        </is>
      </c>
      <c r="D246" t="inlineStr">
        <is>
          <t>Mensual</t>
        </is>
      </c>
      <c r="E246" t="inlineStr">
        <is>
          <t>Negativo</t>
        </is>
      </c>
      <c r="F246" s="134" t="n">
        <v>45930</v>
      </c>
      <c r="G246" t="inlineStr">
        <is>
          <t>208-2025-09-30</t>
        </is>
      </c>
      <c r="H246" t="inlineStr">
        <is>
          <t>Campus Bogotá</t>
        </is>
      </c>
      <c r="I246" t="n">
        <v>950</v>
      </c>
      <c r="J246" t="n">
        <v>757</v>
      </c>
      <c r="M246" t="n">
        <v>757</v>
      </c>
    </row>
    <row r="247">
      <c r="A247" t="n">
        <v>208</v>
      </c>
      <c r="B247" t="inlineStr">
        <is>
          <t>Consumo de Agua m3 Mensual</t>
        </is>
      </c>
      <c r="C247" t="inlineStr">
        <is>
          <t>GESTIÓN AMBIENTAL</t>
        </is>
      </c>
      <c r="D247" t="inlineStr">
        <is>
          <t>Mensual</t>
        </is>
      </c>
      <c r="E247" t="inlineStr">
        <is>
          <t>Negativo</t>
        </is>
      </c>
      <c r="F247" s="134" t="n">
        <v>45930</v>
      </c>
      <c r="G247" t="inlineStr">
        <is>
          <t>208-2025-09-30</t>
        </is>
      </c>
      <c r="H247" t="inlineStr">
        <is>
          <t>Sede Posgrado-Calle 85</t>
        </is>
      </c>
      <c r="I247" t="n">
        <v>25</v>
      </c>
      <c r="J247" t="n">
        <v>5.5</v>
      </c>
      <c r="M247" t="n">
        <v>5.5</v>
      </c>
    </row>
    <row r="248">
      <c r="A248" t="n">
        <v>208</v>
      </c>
      <c r="B248" t="inlineStr">
        <is>
          <t>Consumo de Agua m3 Mensual</t>
        </is>
      </c>
      <c r="C248" t="inlineStr">
        <is>
          <t>GESTIÓN AMBIENTAL</t>
        </is>
      </c>
      <c r="D248" t="inlineStr">
        <is>
          <t>Mensual</t>
        </is>
      </c>
      <c r="E248" t="inlineStr">
        <is>
          <t>Negativo</t>
        </is>
      </c>
      <c r="F248" s="134" t="n">
        <v>45930</v>
      </c>
      <c r="G248" t="inlineStr">
        <is>
          <t>208-2025-09-30</t>
        </is>
      </c>
      <c r="H248" t="inlineStr">
        <is>
          <t>Campus-Medellín</t>
        </is>
      </c>
      <c r="I248" t="n">
        <v>200</v>
      </c>
      <c r="J248" t="n">
        <v>210</v>
      </c>
      <c r="M248" t="n">
        <v>210</v>
      </c>
    </row>
    <row r="249">
      <c r="A249" t="n">
        <v>208</v>
      </c>
      <c r="B249" t="inlineStr">
        <is>
          <t>Consumo de Agua m3 Mensual</t>
        </is>
      </c>
      <c r="C249" t="inlineStr">
        <is>
          <t>GESTIÓN AMBIENTAL</t>
        </is>
      </c>
      <c r="D249" t="inlineStr">
        <is>
          <t>Mensual</t>
        </is>
      </c>
      <c r="E249" t="inlineStr">
        <is>
          <t>Negativo</t>
        </is>
      </c>
      <c r="F249" s="134" t="n">
        <v>45930</v>
      </c>
      <c r="G249" t="inlineStr">
        <is>
          <t>208-2025-09-30</t>
        </is>
      </c>
      <c r="H249" t="inlineStr">
        <is>
          <t>Sede Bienestar - Medellín</t>
        </is>
      </c>
      <c r="I249" t="n">
        <v>0</v>
      </c>
      <c r="J249" t="n">
        <v>0</v>
      </c>
      <c r="M249" t="n">
        <v>0</v>
      </c>
    </row>
    <row r="250">
      <c r="A250" t="n">
        <v>208</v>
      </c>
      <c r="B250" t="inlineStr">
        <is>
          <t>Consumo de Agua m3 Mensual</t>
        </is>
      </c>
      <c r="C250" t="inlineStr">
        <is>
          <t>GESTIÓN AMBIENTAL</t>
        </is>
      </c>
      <c r="D250" t="inlineStr">
        <is>
          <t>Mensual</t>
        </is>
      </c>
      <c r="E250" t="inlineStr">
        <is>
          <t>Negativo</t>
        </is>
      </c>
      <c r="F250" s="134" t="n">
        <v>45930</v>
      </c>
      <c r="G250" t="inlineStr">
        <is>
          <t>208-2025-09-30</t>
        </is>
      </c>
      <c r="H250" t="inlineStr">
        <is>
          <t>Consultorio Psicología - Medellin</t>
        </is>
      </c>
      <c r="I250" t="n">
        <v>25</v>
      </c>
      <c r="J250" t="n">
        <v>21</v>
      </c>
      <c r="M250" t="n">
        <v>21</v>
      </c>
    </row>
    <row r="251">
      <c r="A251" t="n">
        <v>208</v>
      </c>
      <c r="B251" t="inlineStr">
        <is>
          <t>Consumo de Agua m3 Mensual</t>
        </is>
      </c>
      <c r="C251" t="inlineStr">
        <is>
          <t>GESTIÓN AMBIENTAL</t>
        </is>
      </c>
      <c r="D251" t="inlineStr">
        <is>
          <t>Mensual</t>
        </is>
      </c>
      <c r="E251" t="inlineStr">
        <is>
          <t>Negativo</t>
        </is>
      </c>
      <c r="F251" s="134" t="n">
        <v>45930</v>
      </c>
      <c r="G251" t="inlineStr">
        <is>
          <t>208-2025-09-30</t>
        </is>
      </c>
      <c r="H251" t="inlineStr">
        <is>
          <t>City Campus</t>
        </is>
      </c>
      <c r="I251" t="n">
        <v>350</v>
      </c>
      <c r="J251" t="n">
        <v>358.5</v>
      </c>
      <c r="M251" t="n">
        <v>358.5</v>
      </c>
    </row>
    <row r="252">
      <c r="A252" t="n">
        <v>208</v>
      </c>
      <c r="B252" t="inlineStr">
        <is>
          <t>Consumo de Agua m3 Mensual</t>
        </is>
      </c>
      <c r="C252" t="inlineStr">
        <is>
          <t>GESTIÓN AMBIENTAL</t>
        </is>
      </c>
      <c r="D252" t="inlineStr">
        <is>
          <t>Mensual</t>
        </is>
      </c>
      <c r="E252" t="inlineStr">
        <is>
          <t>Negativo</t>
        </is>
      </c>
      <c r="F252" s="134" t="n">
        <v>45961</v>
      </c>
      <c r="G252" t="inlineStr">
        <is>
          <t>208-2025-10-31</t>
        </is>
      </c>
      <c r="H252" t="inlineStr">
        <is>
          <t>Campus Bogotá</t>
        </is>
      </c>
      <c r="I252" t="n">
        <v>950</v>
      </c>
      <c r="J252" t="n">
        <v>686</v>
      </c>
      <c r="M252" t="n">
        <v>686</v>
      </c>
    </row>
    <row r="253">
      <c r="A253" t="n">
        <v>208</v>
      </c>
      <c r="B253" t="inlineStr">
        <is>
          <t>Consumo de Agua m3 Mensual</t>
        </is>
      </c>
      <c r="C253" t="inlineStr">
        <is>
          <t>GESTIÓN AMBIENTAL</t>
        </is>
      </c>
      <c r="D253" t="inlineStr">
        <is>
          <t>Mensual</t>
        </is>
      </c>
      <c r="E253" t="inlineStr">
        <is>
          <t>Negativo</t>
        </is>
      </c>
      <c r="F253" s="134" t="n">
        <v>45961</v>
      </c>
      <c r="G253" t="inlineStr">
        <is>
          <t>208-2025-10-31</t>
        </is>
      </c>
      <c r="H253" t="inlineStr">
        <is>
          <t>City Campus</t>
        </is>
      </c>
      <c r="I253" t="n">
        <v>350</v>
      </c>
      <c r="J253" t="n">
        <v>358.5</v>
      </c>
      <c r="M253" t="n">
        <v>358.5</v>
      </c>
    </row>
    <row r="254">
      <c r="A254" t="n">
        <v>208</v>
      </c>
      <c r="B254" t="inlineStr">
        <is>
          <t>Consumo de Agua m3 Mensual</t>
        </is>
      </c>
      <c r="C254" t="inlineStr">
        <is>
          <t>GESTIÓN AMBIENTAL</t>
        </is>
      </c>
      <c r="D254" t="inlineStr">
        <is>
          <t>Mensual</t>
        </is>
      </c>
      <c r="E254" t="inlineStr">
        <is>
          <t>Negativo</t>
        </is>
      </c>
      <c r="F254" s="134" t="n">
        <v>45961</v>
      </c>
      <c r="G254" t="inlineStr">
        <is>
          <t>208-2025-10-31</t>
        </is>
      </c>
      <c r="H254" t="inlineStr">
        <is>
          <t>Campus-Medellín</t>
        </is>
      </c>
      <c r="I254" t="n">
        <v>200</v>
      </c>
      <c r="J254" t="n">
        <v>194</v>
      </c>
      <c r="M254" t="n">
        <v>194</v>
      </c>
    </row>
    <row r="255">
      <c r="A255" t="n">
        <v>208</v>
      </c>
      <c r="B255" t="inlineStr">
        <is>
          <t>Consumo de Agua m3 Mensual</t>
        </is>
      </c>
      <c r="C255" t="inlineStr">
        <is>
          <t>GESTIÓN AMBIENTAL</t>
        </is>
      </c>
      <c r="D255" t="inlineStr">
        <is>
          <t>Mensual</t>
        </is>
      </c>
      <c r="E255" t="inlineStr">
        <is>
          <t>Negativo</t>
        </is>
      </c>
      <c r="F255" s="134" t="n">
        <v>45961</v>
      </c>
      <c r="G255" t="inlineStr">
        <is>
          <t>208-2025-10-31</t>
        </is>
      </c>
      <c r="H255" t="inlineStr">
        <is>
          <t>Sede Bienestar - Medellín</t>
        </is>
      </c>
      <c r="I255" t="n">
        <v>0</v>
      </c>
      <c r="J255" t="n">
        <v>0</v>
      </c>
      <c r="M255" t="n">
        <v>0</v>
      </c>
    </row>
    <row r="256">
      <c r="A256" t="n">
        <v>208</v>
      </c>
      <c r="B256" t="inlineStr">
        <is>
          <t>Consumo de Agua m3 Mensual</t>
        </is>
      </c>
      <c r="C256" t="inlineStr">
        <is>
          <t>GESTIÓN AMBIENTAL</t>
        </is>
      </c>
      <c r="D256" t="inlineStr">
        <is>
          <t>Mensual</t>
        </is>
      </c>
      <c r="E256" t="inlineStr">
        <is>
          <t>Negativo</t>
        </is>
      </c>
      <c r="F256" s="134" t="n">
        <v>45961</v>
      </c>
      <c r="G256" t="inlineStr">
        <is>
          <t>208-2025-10-31</t>
        </is>
      </c>
      <c r="H256" t="inlineStr">
        <is>
          <t>Consultorio Psicología - Medellin</t>
        </is>
      </c>
      <c r="I256" t="n">
        <v>25</v>
      </c>
      <c r="J256" t="n">
        <v>18</v>
      </c>
      <c r="M256" t="n">
        <v>18</v>
      </c>
    </row>
    <row r="257">
      <c r="A257" t="n">
        <v>208</v>
      </c>
      <c r="B257" t="inlineStr">
        <is>
          <t>Consumo de Agua m3 Mensual</t>
        </is>
      </c>
      <c r="C257" t="inlineStr">
        <is>
          <t>GESTIÓN AMBIENTAL</t>
        </is>
      </c>
      <c r="D257" t="inlineStr">
        <is>
          <t>Mensual</t>
        </is>
      </c>
      <c r="E257" t="inlineStr">
        <is>
          <t>Negativo</t>
        </is>
      </c>
      <c r="F257" s="134" t="n">
        <v>45961</v>
      </c>
      <c r="G257" t="inlineStr">
        <is>
          <t>208-2025-10-31</t>
        </is>
      </c>
      <c r="H257" t="inlineStr">
        <is>
          <t>Sede Posgrado-Calle 85</t>
        </is>
      </c>
      <c r="I257" t="n">
        <v>25</v>
      </c>
      <c r="J257" t="n">
        <v>4</v>
      </c>
      <c r="M257" t="n">
        <v>4</v>
      </c>
    </row>
    <row r="258">
      <c r="A258" t="n">
        <v>208</v>
      </c>
      <c r="B258" t="inlineStr">
        <is>
          <t>Consumo de Agua m3 Mensual</t>
        </is>
      </c>
      <c r="C258" t="inlineStr">
        <is>
          <t>GESTIÓN AMBIENTAL</t>
        </is>
      </c>
      <c r="D258" t="inlineStr">
        <is>
          <t>Mensual</t>
        </is>
      </c>
      <c r="E258" t="inlineStr">
        <is>
          <t>Negativo</t>
        </is>
      </c>
      <c r="F258" s="134" t="n">
        <v>45991</v>
      </c>
      <c r="G258" t="inlineStr">
        <is>
          <t>208-2025-11-30</t>
        </is>
      </c>
      <c r="H258" t="inlineStr">
        <is>
          <t>Campus Bogotá</t>
        </is>
      </c>
      <c r="I258" t="n">
        <v>950</v>
      </c>
      <c r="J258" t="n">
        <v>671</v>
      </c>
      <c r="M258" t="n">
        <v>671</v>
      </c>
    </row>
    <row r="259">
      <c r="A259" t="n">
        <v>208</v>
      </c>
      <c r="B259" t="inlineStr">
        <is>
          <t>Consumo de Agua m3 Mensual</t>
        </is>
      </c>
      <c r="C259" t="inlineStr">
        <is>
          <t>GESTIÓN AMBIENTAL</t>
        </is>
      </c>
      <c r="D259" t="inlineStr">
        <is>
          <t>Mensual</t>
        </is>
      </c>
      <c r="E259" t="inlineStr">
        <is>
          <t>Negativo</t>
        </is>
      </c>
      <c r="F259" s="134" t="n">
        <v>45991</v>
      </c>
      <c r="G259" t="inlineStr">
        <is>
          <t>208-2025-11-30</t>
        </is>
      </c>
      <c r="H259" t="inlineStr">
        <is>
          <t>City Campus</t>
        </is>
      </c>
      <c r="I259" t="n">
        <v>350</v>
      </c>
      <c r="J259" t="n">
        <v>266</v>
      </c>
      <c r="M259" t="n">
        <v>266</v>
      </c>
    </row>
    <row r="260">
      <c r="A260" t="n">
        <v>208</v>
      </c>
      <c r="B260" t="inlineStr">
        <is>
          <t>Consumo de Agua m3 Mensual</t>
        </is>
      </c>
      <c r="C260" t="inlineStr">
        <is>
          <t>GESTIÓN AMBIENTAL</t>
        </is>
      </c>
      <c r="D260" t="inlineStr">
        <is>
          <t>Mensual</t>
        </is>
      </c>
      <c r="E260" t="inlineStr">
        <is>
          <t>Negativo</t>
        </is>
      </c>
      <c r="F260" s="134" t="n">
        <v>45991</v>
      </c>
      <c r="G260" t="inlineStr">
        <is>
          <t>208-2025-11-30</t>
        </is>
      </c>
      <c r="H260" t="inlineStr">
        <is>
          <t>Sede Posgrado-Calle 85</t>
        </is>
      </c>
      <c r="I260" t="n">
        <v>25</v>
      </c>
      <c r="J260" t="n">
        <v>4</v>
      </c>
      <c r="M260" t="n">
        <v>4</v>
      </c>
    </row>
    <row r="261">
      <c r="A261" t="n">
        <v>208</v>
      </c>
      <c r="B261" t="inlineStr">
        <is>
          <t>Consumo de Agua m3 Mensual</t>
        </is>
      </c>
      <c r="C261" t="inlineStr">
        <is>
          <t>GESTIÓN AMBIENTAL</t>
        </is>
      </c>
      <c r="D261" t="inlineStr">
        <is>
          <t>Mensual</t>
        </is>
      </c>
      <c r="E261" t="inlineStr">
        <is>
          <t>Negativo</t>
        </is>
      </c>
      <c r="F261" s="134" t="n">
        <v>45991</v>
      </c>
      <c r="G261" t="inlineStr">
        <is>
          <t>208-2025-11-30</t>
        </is>
      </c>
      <c r="H261" t="inlineStr">
        <is>
          <t>Campus-Medellín</t>
        </is>
      </c>
      <c r="I261" t="n">
        <v>200</v>
      </c>
      <c r="J261" t="n">
        <v>168</v>
      </c>
      <c r="M261" t="n">
        <v>168</v>
      </c>
    </row>
    <row r="262">
      <c r="A262" t="n">
        <v>208</v>
      </c>
      <c r="B262" t="inlineStr">
        <is>
          <t>Consumo de Agua m3 Mensual</t>
        </is>
      </c>
      <c r="C262" t="inlineStr">
        <is>
          <t>GESTIÓN AMBIENTAL</t>
        </is>
      </c>
      <c r="D262" t="inlineStr">
        <is>
          <t>Mensual</t>
        </is>
      </c>
      <c r="E262" t="inlineStr">
        <is>
          <t>Negativo</t>
        </is>
      </c>
      <c r="F262" s="134" t="n">
        <v>45991</v>
      </c>
      <c r="G262" t="inlineStr">
        <is>
          <t>208-2025-11-30</t>
        </is>
      </c>
      <c r="H262" t="inlineStr">
        <is>
          <t>Sede Bienestar - Medellín</t>
        </is>
      </c>
      <c r="I262" t="n">
        <v>0</v>
      </c>
      <c r="J262" t="n">
        <v>0</v>
      </c>
      <c r="M262" t="n">
        <v>0</v>
      </c>
    </row>
    <row r="263">
      <c r="A263" t="n">
        <v>208</v>
      </c>
      <c r="B263" t="inlineStr">
        <is>
          <t>Consumo de Agua m3 Mensual</t>
        </is>
      </c>
      <c r="C263" t="inlineStr">
        <is>
          <t>GESTIÓN AMBIENTAL</t>
        </is>
      </c>
      <c r="D263" t="inlineStr">
        <is>
          <t>Mensual</t>
        </is>
      </c>
      <c r="E263" t="inlineStr">
        <is>
          <t>Negativo</t>
        </is>
      </c>
      <c r="F263" s="134" t="n">
        <v>45991</v>
      </c>
      <c r="G263" t="inlineStr">
        <is>
          <t>208-2025-11-30</t>
        </is>
      </c>
      <c r="H263" t="inlineStr">
        <is>
          <t>Consultorio Psicología - Medellin</t>
        </is>
      </c>
      <c r="I263" t="n">
        <v>25</v>
      </c>
      <c r="J263" t="n">
        <v>17</v>
      </c>
      <c r="M263" t="n">
        <v>17</v>
      </c>
    </row>
    <row r="264">
      <c r="A264" t="n">
        <v>208</v>
      </c>
      <c r="B264" t="inlineStr">
        <is>
          <t>Consumo de Agua m3 Mensual</t>
        </is>
      </c>
      <c r="C264" t="inlineStr">
        <is>
          <t>GESTIÓN AMBIENTAL</t>
        </is>
      </c>
      <c r="D264" t="inlineStr">
        <is>
          <t>Mensual</t>
        </is>
      </c>
      <c r="E264" t="inlineStr">
        <is>
          <t>Negativo</t>
        </is>
      </c>
      <c r="F264" s="134" t="n">
        <v>46022</v>
      </c>
      <c r="G264" t="inlineStr">
        <is>
          <t>208-2025-12-31</t>
        </is>
      </c>
      <c r="H264" t="inlineStr">
        <is>
          <t>Campus Bogotá</t>
        </is>
      </c>
      <c r="I264" t="n">
        <v>950</v>
      </c>
      <c r="J264" t="n">
        <v>643</v>
      </c>
      <c r="M264" t="n">
        <v>643</v>
      </c>
    </row>
    <row r="265">
      <c r="A265" t="n">
        <v>208</v>
      </c>
      <c r="B265" t="inlineStr">
        <is>
          <t>Consumo de Agua m3 Mensual</t>
        </is>
      </c>
      <c r="C265" t="inlineStr">
        <is>
          <t>GESTIÓN AMBIENTAL</t>
        </is>
      </c>
      <c r="D265" t="inlineStr">
        <is>
          <t>Mensual</t>
        </is>
      </c>
      <c r="E265" t="inlineStr">
        <is>
          <t>Negativo</t>
        </is>
      </c>
      <c r="F265" s="134" t="n">
        <v>46022</v>
      </c>
      <c r="G265" t="inlineStr">
        <is>
          <t>208-2025-12-31</t>
        </is>
      </c>
      <c r="H265" t="inlineStr">
        <is>
          <t>City Campus</t>
        </is>
      </c>
      <c r="I265" t="n">
        <v>350</v>
      </c>
      <c r="J265" t="n">
        <v>266</v>
      </c>
      <c r="M265" t="n">
        <v>266</v>
      </c>
    </row>
    <row r="266">
      <c r="A266" t="n">
        <v>208</v>
      </c>
      <c r="B266" t="inlineStr">
        <is>
          <t>Consumo de Agua m3 Mensual</t>
        </is>
      </c>
      <c r="C266" t="inlineStr">
        <is>
          <t>GESTIÓN AMBIENTAL</t>
        </is>
      </c>
      <c r="D266" t="inlineStr">
        <is>
          <t>Mensual</t>
        </is>
      </c>
      <c r="E266" t="inlineStr">
        <is>
          <t>Negativo</t>
        </is>
      </c>
      <c r="F266" s="134" t="n">
        <v>46022</v>
      </c>
      <c r="G266" t="inlineStr">
        <is>
          <t>208-2025-12-31</t>
        </is>
      </c>
      <c r="H266" t="inlineStr">
        <is>
          <t>Sede Posgrado-Calle 85</t>
        </is>
      </c>
      <c r="I266" t="n">
        <v>25</v>
      </c>
      <c r="J266" t="n">
        <v>14</v>
      </c>
      <c r="M266" t="n">
        <v>14</v>
      </c>
    </row>
    <row r="267">
      <c r="A267" t="n">
        <v>208</v>
      </c>
      <c r="B267" t="inlineStr">
        <is>
          <t>Consumo de Agua m3 Mensual</t>
        </is>
      </c>
      <c r="C267" t="inlineStr">
        <is>
          <t>GESTIÓN AMBIENTAL</t>
        </is>
      </c>
      <c r="D267" t="inlineStr">
        <is>
          <t>Mensual</t>
        </is>
      </c>
      <c r="E267" t="inlineStr">
        <is>
          <t>Negativo</t>
        </is>
      </c>
      <c r="F267" s="134" t="n">
        <v>46022</v>
      </c>
      <c r="G267" t="inlineStr">
        <is>
          <t>208-2025-12-31</t>
        </is>
      </c>
      <c r="H267" t="inlineStr">
        <is>
          <t>Campus-Medellín</t>
        </is>
      </c>
      <c r="I267" t="n">
        <v>200</v>
      </c>
      <c r="J267" t="n">
        <v>124</v>
      </c>
      <c r="M267" t="n">
        <v>124</v>
      </c>
    </row>
    <row r="268">
      <c r="A268" t="n">
        <v>208</v>
      </c>
      <c r="B268" t="inlineStr">
        <is>
          <t>Consumo de Agua m3 Mensual</t>
        </is>
      </c>
      <c r="C268" t="inlineStr">
        <is>
          <t>GESTIÓN AMBIENTAL</t>
        </is>
      </c>
      <c r="D268" t="inlineStr">
        <is>
          <t>Mensual</t>
        </is>
      </c>
      <c r="E268" t="inlineStr">
        <is>
          <t>Negativo</t>
        </is>
      </c>
      <c r="F268" s="134" t="n">
        <v>46022</v>
      </c>
      <c r="G268" t="inlineStr">
        <is>
          <t>208-2025-12-31</t>
        </is>
      </c>
      <c r="H268" t="inlineStr">
        <is>
          <t>Sede Bienestar - Medellín</t>
        </is>
      </c>
      <c r="I268" t="n">
        <v>0</v>
      </c>
      <c r="J268" t="n">
        <v>0</v>
      </c>
      <c r="M268" t="n">
        <v>0</v>
      </c>
    </row>
    <row r="269">
      <c r="A269" t="n">
        <v>208</v>
      </c>
      <c r="B269" t="inlineStr">
        <is>
          <t>Consumo de Agua m3 Mensual</t>
        </is>
      </c>
      <c r="C269" t="inlineStr">
        <is>
          <t>GESTIÓN AMBIENTAL</t>
        </is>
      </c>
      <c r="D269" t="inlineStr">
        <is>
          <t>Mensual</t>
        </is>
      </c>
      <c r="E269" t="inlineStr">
        <is>
          <t>Negativo</t>
        </is>
      </c>
      <c r="F269" s="134" t="n">
        <v>46022</v>
      </c>
      <c r="G269" t="inlineStr">
        <is>
          <t>208-2025-12-31</t>
        </is>
      </c>
      <c r="H269" t="inlineStr">
        <is>
          <t>Consultorio Psicología - Medellin</t>
        </is>
      </c>
      <c r="I269" t="n">
        <v>25</v>
      </c>
      <c r="J269" t="n">
        <v>12</v>
      </c>
      <c r="M269" t="n">
        <v>12</v>
      </c>
    </row>
    <row r="270">
      <c r="A270" t="n">
        <v>208</v>
      </c>
      <c r="B270" t="inlineStr">
        <is>
          <t>Consumo de Agua m3 Mensual</t>
        </is>
      </c>
      <c r="C270" t="inlineStr">
        <is>
          <t>GESTIÓN AMBIENTAL</t>
        </is>
      </c>
      <c r="D270" t="inlineStr">
        <is>
          <t>Mensual</t>
        </is>
      </c>
      <c r="E270" t="inlineStr">
        <is>
          <t>Negativo</t>
        </is>
      </c>
      <c r="F270" s="134" t="n">
        <v>46053</v>
      </c>
      <c r="G270" t="inlineStr">
        <is>
          <t>208-2026-01-31</t>
        </is>
      </c>
      <c r="H270" t="inlineStr">
        <is>
          <t>Campus Bogotá</t>
        </is>
      </c>
      <c r="I270" t="n">
        <v>950</v>
      </c>
      <c r="J270" t="n">
        <v>831</v>
      </c>
      <c r="M270" t="n">
        <v>831</v>
      </c>
    </row>
    <row r="271">
      <c r="A271" t="n">
        <v>208</v>
      </c>
      <c r="B271" t="inlineStr">
        <is>
          <t>Consumo de Agua m3 Mensual</t>
        </is>
      </c>
      <c r="C271" t="inlineStr">
        <is>
          <t>GESTIÓN AMBIENTAL</t>
        </is>
      </c>
      <c r="D271" t="inlineStr">
        <is>
          <t>Mensual</t>
        </is>
      </c>
      <c r="E271" t="inlineStr">
        <is>
          <t>Negativo</t>
        </is>
      </c>
      <c r="F271" s="134" t="n">
        <v>46053</v>
      </c>
      <c r="G271" t="inlineStr">
        <is>
          <t>208-2026-01-31</t>
        </is>
      </c>
      <c r="H271" t="inlineStr">
        <is>
          <t>Sede Posgrado-Calle 85</t>
        </is>
      </c>
      <c r="I271" t="n">
        <v>25</v>
      </c>
      <c r="J271" t="n">
        <v>14</v>
      </c>
      <c r="M271" t="n">
        <v>14</v>
      </c>
    </row>
    <row r="272">
      <c r="A272" t="n">
        <v>208</v>
      </c>
      <c r="B272" t="inlineStr">
        <is>
          <t>Consumo de Agua m3 Mensual</t>
        </is>
      </c>
      <c r="C272" t="inlineStr">
        <is>
          <t>GESTIÓN AMBIENTAL</t>
        </is>
      </c>
      <c r="D272" t="inlineStr">
        <is>
          <t>Mensual</t>
        </is>
      </c>
      <c r="E272" t="inlineStr">
        <is>
          <t>Negativo</t>
        </is>
      </c>
      <c r="F272" s="134" t="n">
        <v>46053</v>
      </c>
      <c r="G272" t="inlineStr">
        <is>
          <t>208-2026-01-31</t>
        </is>
      </c>
      <c r="H272" t="inlineStr">
        <is>
          <t>Campus-Medellín</t>
        </is>
      </c>
      <c r="I272" t="n">
        <v>200</v>
      </c>
      <c r="J272" t="n">
        <v>27</v>
      </c>
      <c r="M272" t="n">
        <v>27</v>
      </c>
    </row>
    <row r="273">
      <c r="A273" t="n">
        <v>208</v>
      </c>
      <c r="B273" t="inlineStr">
        <is>
          <t>Consumo de Agua m3 Mensual</t>
        </is>
      </c>
      <c r="C273" t="inlineStr">
        <is>
          <t>GESTIÓN AMBIENTAL</t>
        </is>
      </c>
      <c r="D273" t="inlineStr">
        <is>
          <t>Mensual</t>
        </is>
      </c>
      <c r="E273" t="inlineStr">
        <is>
          <t>Negativo</t>
        </is>
      </c>
      <c r="F273" s="134" t="n">
        <v>46053</v>
      </c>
      <c r="G273" t="inlineStr">
        <is>
          <t>208-2026-01-31</t>
        </is>
      </c>
      <c r="H273" t="inlineStr">
        <is>
          <t>Sede Bienestar - Medellín</t>
        </is>
      </c>
      <c r="I273" t="n">
        <v>0</v>
      </c>
      <c r="J273" t="n">
        <v>2</v>
      </c>
      <c r="M273" t="n">
        <v>2</v>
      </c>
    </row>
    <row r="274">
      <c r="A274" t="n">
        <v>208</v>
      </c>
      <c r="B274" t="inlineStr">
        <is>
          <t>Consumo de Agua m3 Mensual</t>
        </is>
      </c>
      <c r="C274" t="inlineStr">
        <is>
          <t>GESTIÓN AMBIENTAL</t>
        </is>
      </c>
      <c r="D274" t="inlineStr">
        <is>
          <t>Mensual</t>
        </is>
      </c>
      <c r="E274" t="inlineStr">
        <is>
          <t>Negativo</t>
        </is>
      </c>
      <c r="F274" s="134" t="n">
        <v>46053</v>
      </c>
      <c r="G274" t="inlineStr">
        <is>
          <t>208-2026-01-31</t>
        </is>
      </c>
      <c r="H274" t="inlineStr">
        <is>
          <t>Consultorio Psicología - Medellin</t>
        </is>
      </c>
      <c r="I274" t="n">
        <v>25</v>
      </c>
      <c r="J274" t="n">
        <v>7</v>
      </c>
      <c r="M274" t="n">
        <v>7</v>
      </c>
    </row>
    <row r="275">
      <c r="A275" t="n">
        <v>213</v>
      </c>
      <c r="B275" t="inlineStr">
        <is>
          <t>Cumplimiento del Plan Anual del Sistema de Gestión Ambiental</t>
        </is>
      </c>
      <c r="C275" t="inlineStr">
        <is>
          <t>GESTIÓN AMBIENTAL</t>
        </is>
      </c>
      <c r="D275" t="inlineStr">
        <is>
          <t>Semestral</t>
        </is>
      </c>
      <c r="E275" t="inlineStr">
        <is>
          <t>Positivo</t>
        </is>
      </c>
      <c r="F275" s="134" t="n">
        <v>45016</v>
      </c>
      <c r="G275" t="inlineStr">
        <is>
          <t>213-2023-03-31</t>
        </is>
      </c>
      <c r="H275" t="inlineStr">
        <is>
          <t>Programa de Gestión del Ahorro y Uso Eficiente de la Energía</t>
        </is>
      </c>
      <c r="I275" t="n">
        <v>90</v>
      </c>
      <c r="J275" t="n">
        <v>100</v>
      </c>
      <c r="N275" t="n">
        <v>9</v>
      </c>
      <c r="O275" t="n">
        <v>9</v>
      </c>
    </row>
    <row r="276">
      <c r="A276" t="n">
        <v>213</v>
      </c>
      <c r="B276" t="inlineStr">
        <is>
          <t>Cumplimiento del Plan Anual del Sistema de Gestión Ambiental</t>
        </is>
      </c>
      <c r="C276" t="inlineStr">
        <is>
          <t>GESTIÓN AMBIENTAL</t>
        </is>
      </c>
      <c r="D276" t="inlineStr">
        <is>
          <t>Semestral</t>
        </is>
      </c>
      <c r="E276" t="inlineStr">
        <is>
          <t>Positivo</t>
        </is>
      </c>
      <c r="F276" s="134" t="n">
        <v>45016</v>
      </c>
      <c r="G276" t="inlineStr">
        <is>
          <t>213-2023-03-31</t>
        </is>
      </c>
      <c r="H276" t="inlineStr">
        <is>
          <t>Programa de Gestión de la Calidad, Ahorro y Uso Eficiente del Agua</t>
        </is>
      </c>
      <c r="I276" t="n">
        <v>90</v>
      </c>
      <c r="J276" t="n">
        <v>100</v>
      </c>
      <c r="N276" t="n">
        <v>17</v>
      </c>
      <c r="O276" t="n">
        <v>17</v>
      </c>
    </row>
    <row r="277">
      <c r="A277" t="n">
        <v>213</v>
      </c>
      <c r="B277" t="inlineStr">
        <is>
          <t>Cumplimiento del Plan Anual del Sistema de Gestión Ambiental</t>
        </is>
      </c>
      <c r="C277" t="inlineStr">
        <is>
          <t>GESTIÓN AMBIENTAL</t>
        </is>
      </c>
      <c r="D277" t="inlineStr">
        <is>
          <t>Semestral</t>
        </is>
      </c>
      <c r="E277" t="inlineStr">
        <is>
          <t>Positivo</t>
        </is>
      </c>
      <c r="F277" s="134" t="n">
        <v>45016</v>
      </c>
      <c r="G277" t="inlineStr">
        <is>
          <t>213-2023-03-31</t>
        </is>
      </c>
      <c r="H277" t="inlineStr">
        <is>
          <t>Programa de Gestión del la Calidad del Aire,  Ruido Ambiental y Publicidad Exterior Visual</t>
        </is>
      </c>
      <c r="I277" t="n">
        <v>90</v>
      </c>
      <c r="J277" t="n">
        <v>100</v>
      </c>
      <c r="N277" t="n">
        <v>3</v>
      </c>
      <c r="O277" t="n">
        <v>3</v>
      </c>
    </row>
    <row r="278">
      <c r="A278" t="n">
        <v>213</v>
      </c>
      <c r="B278" t="inlineStr">
        <is>
          <t>Cumplimiento del Plan Anual del Sistema de Gestión Ambiental</t>
        </is>
      </c>
      <c r="C278" t="inlineStr">
        <is>
          <t>GESTIÓN AMBIENTAL</t>
        </is>
      </c>
      <c r="D278" t="inlineStr">
        <is>
          <t>Semestral</t>
        </is>
      </c>
      <c r="E278" t="inlineStr">
        <is>
          <t>Positivo</t>
        </is>
      </c>
      <c r="F278" s="134" t="n">
        <v>45016</v>
      </c>
      <c r="G278" t="inlineStr">
        <is>
          <t>213-2023-03-31</t>
        </is>
      </c>
      <c r="H278" t="inlineStr">
        <is>
          <t>Programa Gestión de la Educación y Comunicación Ambiental</t>
        </is>
      </c>
      <c r="I278" t="n">
        <v>90</v>
      </c>
      <c r="J278" t="n">
        <v>100</v>
      </c>
      <c r="N278" t="n">
        <v>18</v>
      </c>
      <c r="O278" t="n">
        <v>18</v>
      </c>
    </row>
    <row r="279">
      <c r="A279" t="n">
        <v>213</v>
      </c>
      <c r="B279" t="inlineStr">
        <is>
          <t>Cumplimiento del Plan Anual del Sistema de Gestión Ambiental</t>
        </is>
      </c>
      <c r="C279" t="inlineStr">
        <is>
          <t>GESTIÓN AMBIENTAL</t>
        </is>
      </c>
      <c r="D279" t="inlineStr">
        <is>
          <t>Semestral</t>
        </is>
      </c>
      <c r="E279" t="inlineStr">
        <is>
          <t>Positivo</t>
        </is>
      </c>
      <c r="F279" s="134" t="n">
        <v>45016</v>
      </c>
      <c r="G279" t="inlineStr">
        <is>
          <t>213-2023-03-31</t>
        </is>
      </c>
      <c r="H279" t="inlineStr">
        <is>
          <t>Actividades de Gestión</t>
        </is>
      </c>
      <c r="I279" t="n">
        <v>90</v>
      </c>
      <c r="J279" t="n">
        <v>100</v>
      </c>
      <c r="N279" t="n">
        <v>13</v>
      </c>
      <c r="O279" t="n">
        <v>13</v>
      </c>
    </row>
    <row r="280">
      <c r="A280" t="n">
        <v>213</v>
      </c>
      <c r="B280" t="inlineStr">
        <is>
          <t>Cumplimiento del Plan Anual del Sistema de Gestión Ambiental</t>
        </is>
      </c>
      <c r="C280" t="inlineStr">
        <is>
          <t>GESTIÓN AMBIENTAL</t>
        </is>
      </c>
      <c r="D280" t="inlineStr">
        <is>
          <t>Semestral</t>
        </is>
      </c>
      <c r="E280" t="inlineStr">
        <is>
          <t>Positivo</t>
        </is>
      </c>
      <c r="F280" s="134" t="n">
        <v>45016</v>
      </c>
      <c r="G280" t="inlineStr">
        <is>
          <t>213-2023-03-31</t>
        </is>
      </c>
      <c r="H280" t="inlineStr">
        <is>
          <t>Plan de Gestión Integral de Residuos</t>
        </is>
      </c>
      <c r="I280" t="n">
        <v>90</v>
      </c>
      <c r="J280" t="n">
        <v>100</v>
      </c>
      <c r="N280" t="n">
        <v>31</v>
      </c>
      <c r="O280" t="n">
        <v>31</v>
      </c>
    </row>
    <row r="281">
      <c r="A281" t="n">
        <v>213</v>
      </c>
      <c r="B281" t="inlineStr">
        <is>
          <t>Cumplimiento del Plan Anual del Sistema de Gestión Ambiental</t>
        </is>
      </c>
      <c r="C281" t="inlineStr">
        <is>
          <t>GESTIÓN AMBIENTAL</t>
        </is>
      </c>
      <c r="D281" t="inlineStr">
        <is>
          <t>Semestral</t>
        </is>
      </c>
      <c r="E281" t="inlineStr">
        <is>
          <t>Positivo</t>
        </is>
      </c>
      <c r="F281" s="134" t="n">
        <v>45107</v>
      </c>
      <c r="G281" t="inlineStr">
        <is>
          <t>213-2023-06-30</t>
        </is>
      </c>
      <c r="H281" t="inlineStr">
        <is>
          <t>Programa de Gestión del Ahorro y Uso Eficiente de la Energía</t>
        </is>
      </c>
      <c r="I281" t="n">
        <v>90</v>
      </c>
      <c r="J281" t="n">
        <v>91.66999816894531</v>
      </c>
      <c r="N281" t="n">
        <v>24</v>
      </c>
      <c r="O281" t="n">
        <v>22</v>
      </c>
    </row>
    <row r="282">
      <c r="A282" t="n">
        <v>213</v>
      </c>
      <c r="B282" t="inlineStr">
        <is>
          <t>Cumplimiento del Plan Anual del Sistema de Gestión Ambiental</t>
        </is>
      </c>
      <c r="C282" t="inlineStr">
        <is>
          <t>GESTIÓN AMBIENTAL</t>
        </is>
      </c>
      <c r="D282" t="inlineStr">
        <is>
          <t>Semestral</t>
        </is>
      </c>
      <c r="E282" t="inlineStr">
        <is>
          <t>Positivo</t>
        </is>
      </c>
      <c r="F282" s="134" t="n">
        <v>45107</v>
      </c>
      <c r="G282" t="inlineStr">
        <is>
          <t>213-2023-06-30</t>
        </is>
      </c>
      <c r="H282" t="inlineStr">
        <is>
          <t>Programa de Gestión de la Calidad, Ahorro y Uso Eficiente del Agua</t>
        </is>
      </c>
      <c r="I282" t="n">
        <v>90</v>
      </c>
      <c r="J282" t="n">
        <v>91.66999816894531</v>
      </c>
      <c r="N282" t="n">
        <v>24</v>
      </c>
      <c r="O282" t="n">
        <v>22</v>
      </c>
    </row>
    <row r="283">
      <c r="A283" t="n">
        <v>213</v>
      </c>
      <c r="B283" t="inlineStr">
        <is>
          <t>Cumplimiento del Plan Anual del Sistema de Gestión Ambiental</t>
        </is>
      </c>
      <c r="C283" t="inlineStr">
        <is>
          <t>GESTIÓN AMBIENTAL</t>
        </is>
      </c>
      <c r="D283" t="inlineStr">
        <is>
          <t>Semestral</t>
        </is>
      </c>
      <c r="E283" t="inlineStr">
        <is>
          <t>Positivo</t>
        </is>
      </c>
      <c r="F283" s="134" t="n">
        <v>45107</v>
      </c>
      <c r="G283" t="inlineStr">
        <is>
          <t>213-2023-06-30</t>
        </is>
      </c>
      <c r="H283" t="inlineStr">
        <is>
          <t>Programa de Gestión del la Calidad del Aire,  Ruido Ambiental y Publicidad Exterior Visual</t>
        </is>
      </c>
      <c r="I283" t="n">
        <v>90</v>
      </c>
      <c r="J283" t="n">
        <v>85.70999908447266</v>
      </c>
      <c r="N283" t="n">
        <v>14</v>
      </c>
      <c r="O283" t="n">
        <v>12</v>
      </c>
    </row>
    <row r="284">
      <c r="A284" t="n">
        <v>213</v>
      </c>
      <c r="B284" t="inlineStr">
        <is>
          <t>Cumplimiento del Plan Anual del Sistema de Gestión Ambiental</t>
        </is>
      </c>
      <c r="C284" t="inlineStr">
        <is>
          <t>GESTIÓN AMBIENTAL</t>
        </is>
      </c>
      <c r="D284" t="inlineStr">
        <is>
          <t>Semestral</t>
        </is>
      </c>
      <c r="E284" t="inlineStr">
        <is>
          <t>Positivo</t>
        </is>
      </c>
      <c r="F284" s="134" t="n">
        <v>45107</v>
      </c>
      <c r="G284" t="inlineStr">
        <is>
          <t>213-2023-06-30</t>
        </is>
      </c>
      <c r="H284" t="inlineStr">
        <is>
          <t>Programa de Gestión de Áreas Naturales</t>
        </is>
      </c>
      <c r="I284" t="n">
        <v>90</v>
      </c>
      <c r="J284" t="n">
        <v>100</v>
      </c>
      <c r="N284" t="n">
        <v>3</v>
      </c>
      <c r="O284" t="n">
        <v>3</v>
      </c>
    </row>
    <row r="285">
      <c r="A285" t="n">
        <v>213</v>
      </c>
      <c r="B285" t="inlineStr">
        <is>
          <t>Cumplimiento del Plan Anual del Sistema de Gestión Ambiental</t>
        </is>
      </c>
      <c r="C285" t="inlineStr">
        <is>
          <t>GESTIÓN AMBIENTAL</t>
        </is>
      </c>
      <c r="D285" t="inlineStr">
        <is>
          <t>Semestral</t>
        </is>
      </c>
      <c r="E285" t="inlineStr">
        <is>
          <t>Positivo</t>
        </is>
      </c>
      <c r="F285" s="134" t="n">
        <v>45107</v>
      </c>
      <c r="G285" t="inlineStr">
        <is>
          <t>213-2023-06-30</t>
        </is>
      </c>
      <c r="H285" t="inlineStr">
        <is>
          <t>Programa de Gestión de la Medición y Compensación de Gases de Efecto Invernadero</t>
        </is>
      </c>
      <c r="I285" t="n">
        <v>90</v>
      </c>
      <c r="J285" t="n">
        <v>100</v>
      </c>
      <c r="N285" t="n">
        <v>2</v>
      </c>
      <c r="O285" t="n">
        <v>2</v>
      </c>
    </row>
    <row r="286">
      <c r="A286" t="n">
        <v>213</v>
      </c>
      <c r="B286" t="inlineStr">
        <is>
          <t>Cumplimiento del Plan Anual del Sistema de Gestión Ambiental</t>
        </is>
      </c>
      <c r="C286" t="inlineStr">
        <is>
          <t>GESTIÓN AMBIENTAL</t>
        </is>
      </c>
      <c r="D286" t="inlineStr">
        <is>
          <t>Semestral</t>
        </is>
      </c>
      <c r="E286" t="inlineStr">
        <is>
          <t>Positivo</t>
        </is>
      </c>
      <c r="F286" s="134" t="n">
        <v>45107</v>
      </c>
      <c r="G286" t="inlineStr">
        <is>
          <t>213-2023-06-30</t>
        </is>
      </c>
      <c r="H286" t="inlineStr">
        <is>
          <t>Programa Gestión de la Educación y Comunicación Ambiental</t>
        </is>
      </c>
      <c r="I286" t="n">
        <v>90</v>
      </c>
      <c r="J286" t="n">
        <v>91.30000305175781</v>
      </c>
      <c r="N286" t="n">
        <v>46</v>
      </c>
      <c r="O286" t="n">
        <v>42</v>
      </c>
    </row>
    <row r="287">
      <c r="A287" t="n">
        <v>213</v>
      </c>
      <c r="B287" t="inlineStr">
        <is>
          <t>Cumplimiento del Plan Anual del Sistema de Gestión Ambiental</t>
        </is>
      </c>
      <c r="C287" t="inlineStr">
        <is>
          <t>GESTIÓN AMBIENTAL</t>
        </is>
      </c>
      <c r="D287" t="inlineStr">
        <is>
          <t>Semestral</t>
        </is>
      </c>
      <c r="E287" t="inlineStr">
        <is>
          <t>Positivo</t>
        </is>
      </c>
      <c r="F287" s="134" t="n">
        <v>45107</v>
      </c>
      <c r="G287" t="inlineStr">
        <is>
          <t>213-2023-06-30</t>
        </is>
      </c>
      <c r="H287" t="inlineStr">
        <is>
          <t>Actividades de Gestión</t>
        </is>
      </c>
      <c r="I287" t="n">
        <v>90</v>
      </c>
      <c r="J287" t="n">
        <v>95.34999847412109</v>
      </c>
      <c r="N287" t="n">
        <v>43</v>
      </c>
      <c r="O287" t="n">
        <v>41</v>
      </c>
    </row>
    <row r="288">
      <c r="A288" t="n">
        <v>213</v>
      </c>
      <c r="B288" t="inlineStr">
        <is>
          <t>Cumplimiento del Plan Anual del Sistema de Gestión Ambiental</t>
        </is>
      </c>
      <c r="C288" t="inlineStr">
        <is>
          <t>GESTIÓN AMBIENTAL</t>
        </is>
      </c>
      <c r="D288" t="inlineStr">
        <is>
          <t>Semestral</t>
        </is>
      </c>
      <c r="E288" t="inlineStr">
        <is>
          <t>Positivo</t>
        </is>
      </c>
      <c r="F288" s="134" t="n">
        <v>45107</v>
      </c>
      <c r="G288" t="inlineStr">
        <is>
          <t>213-2023-06-30</t>
        </is>
      </c>
      <c r="H288" t="inlineStr">
        <is>
          <t>Plan de Gestión Integral de Residuos</t>
        </is>
      </c>
      <c r="I288" t="n">
        <v>90</v>
      </c>
      <c r="J288" t="n">
        <v>90.91000366210938</v>
      </c>
      <c r="N288" t="n">
        <v>55</v>
      </c>
      <c r="O288" t="n">
        <v>50</v>
      </c>
    </row>
    <row r="289">
      <c r="A289" t="n">
        <v>213</v>
      </c>
      <c r="B289" t="inlineStr">
        <is>
          <t>Cumplimiento del Plan Anual del Sistema de Gestión Ambiental</t>
        </is>
      </c>
      <c r="C289" t="inlineStr">
        <is>
          <t>GESTIÓN AMBIENTAL</t>
        </is>
      </c>
      <c r="D289" t="inlineStr">
        <is>
          <t>Semestral</t>
        </is>
      </c>
      <c r="E289" t="inlineStr">
        <is>
          <t>Positivo</t>
        </is>
      </c>
      <c r="F289" s="134" t="n">
        <v>45199</v>
      </c>
      <c r="G289" t="inlineStr">
        <is>
          <t>213-2023-09-30</t>
        </is>
      </c>
      <c r="H289" t="inlineStr">
        <is>
          <t>Programa de Gestión de la Medición y Compensación de Gases de Efecto Invernadero</t>
        </is>
      </c>
      <c r="I289" t="n">
        <v>90</v>
      </c>
      <c r="J289" t="n">
        <v>37.5</v>
      </c>
      <c r="N289" t="n">
        <v>8</v>
      </c>
      <c r="O289" t="n">
        <v>3</v>
      </c>
    </row>
    <row r="290">
      <c r="A290" t="n">
        <v>213</v>
      </c>
      <c r="B290" t="inlineStr">
        <is>
          <t>Cumplimiento del Plan Anual del Sistema de Gestión Ambiental</t>
        </is>
      </c>
      <c r="C290" t="inlineStr">
        <is>
          <t>GESTIÓN AMBIENTAL</t>
        </is>
      </c>
      <c r="D290" t="inlineStr">
        <is>
          <t>Semestral</t>
        </is>
      </c>
      <c r="E290" t="inlineStr">
        <is>
          <t>Positivo</t>
        </is>
      </c>
      <c r="F290" s="134" t="n">
        <v>45199</v>
      </c>
      <c r="G290" t="inlineStr">
        <is>
          <t>213-2023-09-30</t>
        </is>
      </c>
      <c r="H290" t="inlineStr">
        <is>
          <t>Actividades de Gestión</t>
        </is>
      </c>
      <c r="I290" t="n">
        <v>90</v>
      </c>
      <c r="J290" t="n">
        <v>86.36000061035156</v>
      </c>
      <c r="N290" t="n">
        <v>22</v>
      </c>
      <c r="O290" t="n">
        <v>19</v>
      </c>
    </row>
    <row r="291">
      <c r="A291" t="n">
        <v>213</v>
      </c>
      <c r="B291" t="inlineStr">
        <is>
          <t>Cumplimiento del Plan Anual del Sistema de Gestión Ambiental</t>
        </is>
      </c>
      <c r="C291" t="inlineStr">
        <is>
          <t>GESTIÓN AMBIENTAL</t>
        </is>
      </c>
      <c r="D291" t="inlineStr">
        <is>
          <t>Semestral</t>
        </is>
      </c>
      <c r="E291" t="inlineStr">
        <is>
          <t>Positivo</t>
        </is>
      </c>
      <c r="F291" s="134" t="n">
        <v>45199</v>
      </c>
      <c r="G291" t="inlineStr">
        <is>
          <t>213-2023-09-30</t>
        </is>
      </c>
      <c r="H291" t="inlineStr">
        <is>
          <t>Programa de Gestión de la Calidad, Ahorro y Uso Eficiente del Agua</t>
        </is>
      </c>
      <c r="I291" t="n">
        <v>90</v>
      </c>
      <c r="J291" t="n">
        <v>87.5</v>
      </c>
      <c r="N291" t="n">
        <v>24</v>
      </c>
      <c r="O291" t="n">
        <v>21</v>
      </c>
    </row>
    <row r="292">
      <c r="A292" t="n">
        <v>213</v>
      </c>
      <c r="B292" t="inlineStr">
        <is>
          <t>Cumplimiento del Plan Anual del Sistema de Gestión Ambiental</t>
        </is>
      </c>
      <c r="C292" t="inlineStr">
        <is>
          <t>GESTIÓN AMBIENTAL</t>
        </is>
      </c>
      <c r="D292" t="inlineStr">
        <is>
          <t>Semestral</t>
        </is>
      </c>
      <c r="E292" t="inlineStr">
        <is>
          <t>Positivo</t>
        </is>
      </c>
      <c r="F292" s="134" t="n">
        <v>45199</v>
      </c>
      <c r="G292" t="inlineStr">
        <is>
          <t>213-2023-09-30</t>
        </is>
      </c>
      <c r="H292" t="inlineStr">
        <is>
          <t>Programa de Gestión del Ahorro y Uso Eficiente de la Energía</t>
        </is>
      </c>
      <c r="I292" t="n">
        <v>90</v>
      </c>
      <c r="J292" t="n">
        <v>100</v>
      </c>
      <c r="N292" t="n">
        <v>11</v>
      </c>
      <c r="O292" t="n">
        <v>11</v>
      </c>
    </row>
    <row r="293">
      <c r="A293" t="n">
        <v>213</v>
      </c>
      <c r="B293" t="inlineStr">
        <is>
          <t>Cumplimiento del Plan Anual del Sistema de Gestión Ambiental</t>
        </is>
      </c>
      <c r="C293" t="inlineStr">
        <is>
          <t>GESTIÓN AMBIENTAL</t>
        </is>
      </c>
      <c r="D293" t="inlineStr">
        <is>
          <t>Semestral</t>
        </is>
      </c>
      <c r="E293" t="inlineStr">
        <is>
          <t>Positivo</t>
        </is>
      </c>
      <c r="F293" s="134" t="n">
        <v>45199</v>
      </c>
      <c r="G293" t="inlineStr">
        <is>
          <t>213-2023-09-30</t>
        </is>
      </c>
      <c r="H293" t="inlineStr">
        <is>
          <t>Programa de Gestión del la Calidad del Aire,  Ruido Ambiental y Publicidad Exterior Visual</t>
        </is>
      </c>
      <c r="I293" t="n">
        <v>90</v>
      </c>
      <c r="J293" t="n">
        <v>85.70999908447266</v>
      </c>
      <c r="N293" t="n">
        <v>14</v>
      </c>
      <c r="O293" t="n">
        <v>12</v>
      </c>
    </row>
    <row r="294">
      <c r="A294" t="n">
        <v>213</v>
      </c>
      <c r="B294" t="inlineStr">
        <is>
          <t>Cumplimiento del Plan Anual del Sistema de Gestión Ambiental</t>
        </is>
      </c>
      <c r="C294" t="inlineStr">
        <is>
          <t>GESTIÓN AMBIENTAL</t>
        </is>
      </c>
      <c r="D294" t="inlineStr">
        <is>
          <t>Semestral</t>
        </is>
      </c>
      <c r="E294" t="inlineStr">
        <is>
          <t>Positivo</t>
        </is>
      </c>
      <c r="F294" s="134" t="n">
        <v>45199</v>
      </c>
      <c r="G294" t="inlineStr">
        <is>
          <t>213-2023-09-30</t>
        </is>
      </c>
      <c r="H294" t="inlineStr">
        <is>
          <t>Programa de Gestión de Áreas Naturales</t>
        </is>
      </c>
      <c r="I294" t="n">
        <v>90</v>
      </c>
      <c r="J294" t="n">
        <v>100</v>
      </c>
      <c r="N294" t="n">
        <v>4</v>
      </c>
      <c r="O294" t="n">
        <v>4</v>
      </c>
    </row>
    <row r="295">
      <c r="A295" t="n">
        <v>213</v>
      </c>
      <c r="B295" t="inlineStr">
        <is>
          <t>Cumplimiento del Plan Anual del Sistema de Gestión Ambiental</t>
        </is>
      </c>
      <c r="C295" t="inlineStr">
        <is>
          <t>GESTIÓN AMBIENTAL</t>
        </is>
      </c>
      <c r="D295" t="inlineStr">
        <is>
          <t>Semestral</t>
        </is>
      </c>
      <c r="E295" t="inlineStr">
        <is>
          <t>Positivo</t>
        </is>
      </c>
      <c r="F295" s="134" t="n">
        <v>45199</v>
      </c>
      <c r="G295" t="inlineStr">
        <is>
          <t>213-2023-09-30</t>
        </is>
      </c>
      <c r="H295" t="inlineStr">
        <is>
          <t>Programa Gestión de la Educación y Comunicación Ambiental</t>
        </is>
      </c>
      <c r="I295" t="n">
        <v>90</v>
      </c>
      <c r="J295" t="n">
        <v>97.62000274658203</v>
      </c>
      <c r="N295" t="n">
        <v>42</v>
      </c>
      <c r="O295" t="n">
        <v>41</v>
      </c>
    </row>
    <row r="296">
      <c r="A296" t="n">
        <v>213</v>
      </c>
      <c r="B296" t="inlineStr">
        <is>
          <t>Cumplimiento del Plan Anual del Sistema de Gestión Ambiental</t>
        </is>
      </c>
      <c r="C296" t="inlineStr">
        <is>
          <t>GESTIÓN AMBIENTAL</t>
        </is>
      </c>
      <c r="D296" t="inlineStr">
        <is>
          <t>Semestral</t>
        </is>
      </c>
      <c r="E296" t="inlineStr">
        <is>
          <t>Positivo</t>
        </is>
      </c>
      <c r="F296" s="134" t="n">
        <v>45199</v>
      </c>
      <c r="G296" t="inlineStr">
        <is>
          <t>213-2023-09-30</t>
        </is>
      </c>
      <c r="H296" t="inlineStr">
        <is>
          <t>Plan de Gestión Integral de Residuos</t>
        </is>
      </c>
      <c r="I296" t="n">
        <v>90</v>
      </c>
      <c r="J296" t="n">
        <v>96.48999786376953</v>
      </c>
      <c r="N296" t="n">
        <v>57</v>
      </c>
      <c r="O296" t="n">
        <v>55</v>
      </c>
    </row>
    <row r="297">
      <c r="A297" t="n">
        <v>213</v>
      </c>
      <c r="B297" t="inlineStr">
        <is>
          <t>Cumplimiento del Plan Anual del Sistema de Gestión Ambiental</t>
        </is>
      </c>
      <c r="C297" t="inlineStr">
        <is>
          <t>GESTIÓN AMBIENTAL</t>
        </is>
      </c>
      <c r="D297" t="inlineStr">
        <is>
          <t>Semestral</t>
        </is>
      </c>
      <c r="E297" t="inlineStr">
        <is>
          <t>Positivo</t>
        </is>
      </c>
      <c r="F297" s="134" t="n">
        <v>45291</v>
      </c>
      <c r="G297" t="inlineStr">
        <is>
          <t>213-2023-12-31</t>
        </is>
      </c>
      <c r="H297" t="inlineStr">
        <is>
          <t>Plan de Gestión Integral de Residuos</t>
        </is>
      </c>
      <c r="I297" t="n">
        <v>90</v>
      </c>
      <c r="J297" t="n">
        <v>100</v>
      </c>
      <c r="N297" t="n">
        <v>66</v>
      </c>
      <c r="O297" t="n">
        <v>66</v>
      </c>
    </row>
    <row r="298">
      <c r="A298" t="n">
        <v>213</v>
      </c>
      <c r="B298" t="inlineStr">
        <is>
          <t>Cumplimiento del Plan Anual del Sistema de Gestión Ambiental</t>
        </is>
      </c>
      <c r="C298" t="inlineStr">
        <is>
          <t>GESTIÓN AMBIENTAL</t>
        </is>
      </c>
      <c r="D298" t="inlineStr">
        <is>
          <t>Semestral</t>
        </is>
      </c>
      <c r="E298" t="inlineStr">
        <is>
          <t>Positivo</t>
        </is>
      </c>
      <c r="F298" s="134" t="n">
        <v>45291</v>
      </c>
      <c r="G298" t="inlineStr">
        <is>
          <t>213-2023-12-31</t>
        </is>
      </c>
      <c r="H298" t="inlineStr">
        <is>
          <t>Programa de Gestión del Ahorro y Uso Eficiente de la Energía</t>
        </is>
      </c>
      <c r="I298" t="n">
        <v>90</v>
      </c>
      <c r="J298" t="n">
        <v>100</v>
      </c>
      <c r="N298" t="n">
        <v>9</v>
      </c>
      <c r="O298" t="n">
        <v>9</v>
      </c>
    </row>
    <row r="299">
      <c r="A299" t="n">
        <v>213</v>
      </c>
      <c r="B299" t="inlineStr">
        <is>
          <t>Cumplimiento del Plan Anual del Sistema de Gestión Ambiental</t>
        </is>
      </c>
      <c r="C299" t="inlineStr">
        <is>
          <t>GESTIÓN AMBIENTAL</t>
        </is>
      </c>
      <c r="D299" t="inlineStr">
        <is>
          <t>Semestral</t>
        </is>
      </c>
      <c r="E299" t="inlineStr">
        <is>
          <t>Positivo</t>
        </is>
      </c>
      <c r="F299" s="134" t="n">
        <v>45291</v>
      </c>
      <c r="G299" t="inlineStr">
        <is>
          <t>213-2023-12-31</t>
        </is>
      </c>
      <c r="H299" t="inlineStr">
        <is>
          <t>Programa de Gestión de la Calidad, Ahorro y Uso Eficiente del Agua</t>
        </is>
      </c>
      <c r="I299" t="n">
        <v>90</v>
      </c>
      <c r="J299" t="n">
        <v>100</v>
      </c>
      <c r="N299" t="n">
        <v>16</v>
      </c>
      <c r="O299" t="n">
        <v>16</v>
      </c>
    </row>
    <row r="300">
      <c r="A300" t="n">
        <v>213</v>
      </c>
      <c r="B300" t="inlineStr">
        <is>
          <t>Cumplimiento del Plan Anual del Sistema de Gestión Ambiental</t>
        </is>
      </c>
      <c r="C300" t="inlineStr">
        <is>
          <t>GESTIÓN AMBIENTAL</t>
        </is>
      </c>
      <c r="D300" t="inlineStr">
        <is>
          <t>Semestral</t>
        </is>
      </c>
      <c r="E300" t="inlineStr">
        <is>
          <t>Positivo</t>
        </is>
      </c>
      <c r="F300" s="134" t="n">
        <v>45291</v>
      </c>
      <c r="G300" t="inlineStr">
        <is>
          <t>213-2023-12-31</t>
        </is>
      </c>
      <c r="H300" t="inlineStr">
        <is>
          <t>Programa de Gestión del la Calidad del Aire,  Ruido Ambiental y Publicidad Exterior Visual</t>
        </is>
      </c>
      <c r="I300" t="n">
        <v>90</v>
      </c>
      <c r="J300" t="n">
        <v>100</v>
      </c>
      <c r="N300" t="n">
        <v>3</v>
      </c>
      <c r="O300" t="n">
        <v>3</v>
      </c>
    </row>
    <row r="301">
      <c r="A301" t="n">
        <v>213</v>
      </c>
      <c r="B301" t="inlineStr">
        <is>
          <t>Cumplimiento del Plan Anual del Sistema de Gestión Ambiental</t>
        </is>
      </c>
      <c r="C301" t="inlineStr">
        <is>
          <t>GESTIÓN AMBIENTAL</t>
        </is>
      </c>
      <c r="D301" t="inlineStr">
        <is>
          <t>Semestral</t>
        </is>
      </c>
      <c r="E301" t="inlineStr">
        <is>
          <t>Positivo</t>
        </is>
      </c>
      <c r="F301" s="134" t="n">
        <v>45291</v>
      </c>
      <c r="G301" t="inlineStr">
        <is>
          <t>213-2023-12-31</t>
        </is>
      </c>
      <c r="H301" t="inlineStr">
        <is>
          <t>Programa de Gestión de Áreas Naturales</t>
        </is>
      </c>
      <c r="I301" t="n">
        <v>90</v>
      </c>
      <c r="J301" t="n">
        <v>100</v>
      </c>
      <c r="N301" t="n">
        <v>3</v>
      </c>
      <c r="O301" t="n">
        <v>3</v>
      </c>
    </row>
    <row r="302">
      <c r="A302" t="n">
        <v>213</v>
      </c>
      <c r="B302" t="inlineStr">
        <is>
          <t>Cumplimiento del Plan Anual del Sistema de Gestión Ambiental</t>
        </is>
      </c>
      <c r="C302" t="inlineStr">
        <is>
          <t>GESTIÓN AMBIENTAL</t>
        </is>
      </c>
      <c r="D302" t="inlineStr">
        <is>
          <t>Semestral</t>
        </is>
      </c>
      <c r="E302" t="inlineStr">
        <is>
          <t>Positivo</t>
        </is>
      </c>
      <c r="F302" s="134" t="n">
        <v>45291</v>
      </c>
      <c r="G302" t="inlineStr">
        <is>
          <t>213-2023-12-31</t>
        </is>
      </c>
      <c r="H302" t="inlineStr">
        <is>
          <t>Programa de Gestión de la Medición y Compensación de Gases de Efecto Invernadero</t>
        </is>
      </c>
      <c r="I302" t="n">
        <v>90</v>
      </c>
      <c r="J302" t="n">
        <v>100</v>
      </c>
      <c r="N302" t="n">
        <v>3</v>
      </c>
      <c r="O302" t="n">
        <v>3</v>
      </c>
    </row>
    <row r="303">
      <c r="A303" t="n">
        <v>213</v>
      </c>
      <c r="B303" t="inlineStr">
        <is>
          <t>Cumplimiento del Plan Anual del Sistema de Gestión Ambiental</t>
        </is>
      </c>
      <c r="C303" t="inlineStr">
        <is>
          <t>GESTIÓN AMBIENTAL</t>
        </is>
      </c>
      <c r="D303" t="inlineStr">
        <is>
          <t>Semestral</t>
        </is>
      </c>
      <c r="E303" t="inlineStr">
        <is>
          <t>Positivo</t>
        </is>
      </c>
      <c r="F303" s="134" t="n">
        <v>45291</v>
      </c>
      <c r="G303" t="inlineStr">
        <is>
          <t>213-2023-12-31</t>
        </is>
      </c>
      <c r="H303" t="inlineStr">
        <is>
          <t>Programa Gestión de la Educación y Comunicación Ambiental</t>
        </is>
      </c>
      <c r="I303" t="n">
        <v>90</v>
      </c>
      <c r="J303" t="n">
        <v>100</v>
      </c>
      <c r="N303" t="n">
        <v>25</v>
      </c>
      <c r="O303" t="n">
        <v>25</v>
      </c>
    </row>
    <row r="304">
      <c r="A304" t="n">
        <v>213</v>
      </c>
      <c r="B304" t="inlineStr">
        <is>
          <t>Cumplimiento del Plan Anual del Sistema de Gestión Ambiental</t>
        </is>
      </c>
      <c r="C304" t="inlineStr">
        <is>
          <t>GESTIÓN AMBIENTAL</t>
        </is>
      </c>
      <c r="D304" t="inlineStr">
        <is>
          <t>Semestral</t>
        </is>
      </c>
      <c r="E304" t="inlineStr">
        <is>
          <t>Positivo</t>
        </is>
      </c>
      <c r="F304" s="134" t="n">
        <v>45291</v>
      </c>
      <c r="G304" t="inlineStr">
        <is>
          <t>213-2023-12-31</t>
        </is>
      </c>
      <c r="H304" t="inlineStr">
        <is>
          <t>Actividades de Gestión</t>
        </is>
      </c>
      <c r="I304" t="n">
        <v>90</v>
      </c>
      <c r="J304" t="n">
        <v>100</v>
      </c>
      <c r="N304" t="n">
        <v>19</v>
      </c>
      <c r="O304" t="n">
        <v>19</v>
      </c>
    </row>
    <row r="305">
      <c r="A305" t="n">
        <v>213</v>
      </c>
      <c r="B305" t="inlineStr">
        <is>
          <t>Cumplimiento del Plan Anual del Sistema de Gestión Ambiental</t>
        </is>
      </c>
      <c r="C305" t="inlineStr">
        <is>
          <t>GESTIÓN AMBIENTAL</t>
        </is>
      </c>
      <c r="D305" t="inlineStr">
        <is>
          <t>Semestral</t>
        </is>
      </c>
      <c r="E305" t="inlineStr">
        <is>
          <t>Positivo</t>
        </is>
      </c>
      <c r="F305" s="134" t="n">
        <v>45382</v>
      </c>
      <c r="G305" t="inlineStr">
        <is>
          <t>213-2024-03-31</t>
        </is>
      </c>
      <c r="H305" t="inlineStr">
        <is>
          <t>Plan de Gestión Integral de Residuos</t>
        </is>
      </c>
      <c r="I305" t="n">
        <v>90</v>
      </c>
      <c r="J305" t="n">
        <v>100</v>
      </c>
      <c r="N305" t="n">
        <v>45</v>
      </c>
      <c r="O305" t="n">
        <v>45</v>
      </c>
    </row>
    <row r="306">
      <c r="A306" t="n">
        <v>213</v>
      </c>
      <c r="B306" t="inlineStr">
        <is>
          <t>Cumplimiento del Plan Anual del Sistema de Gestión Ambiental</t>
        </is>
      </c>
      <c r="C306" t="inlineStr">
        <is>
          <t>GESTIÓN AMBIENTAL</t>
        </is>
      </c>
      <c r="D306" t="inlineStr">
        <is>
          <t>Semestral</t>
        </is>
      </c>
      <c r="E306" t="inlineStr">
        <is>
          <t>Positivo</t>
        </is>
      </c>
      <c r="F306" s="134" t="n">
        <v>45382</v>
      </c>
      <c r="G306" t="inlineStr">
        <is>
          <t>213-2024-03-31</t>
        </is>
      </c>
      <c r="H306" t="inlineStr">
        <is>
          <t>Programa de Gestión del Ahorro y Uso Eficiente de la Energía</t>
        </is>
      </c>
      <c r="I306" t="n">
        <v>90</v>
      </c>
      <c r="J306" t="n">
        <v>100</v>
      </c>
      <c r="N306" t="n">
        <v>18</v>
      </c>
      <c r="O306" t="n">
        <v>18</v>
      </c>
    </row>
    <row r="307">
      <c r="A307" t="n">
        <v>213</v>
      </c>
      <c r="B307" t="inlineStr">
        <is>
          <t>Cumplimiento del Plan Anual del Sistema de Gestión Ambiental</t>
        </is>
      </c>
      <c r="C307" t="inlineStr">
        <is>
          <t>GESTIÓN AMBIENTAL</t>
        </is>
      </c>
      <c r="D307" t="inlineStr">
        <is>
          <t>Semestral</t>
        </is>
      </c>
      <c r="E307" t="inlineStr">
        <is>
          <t>Positivo</t>
        </is>
      </c>
      <c r="F307" s="134" t="n">
        <v>45382</v>
      </c>
      <c r="G307" t="inlineStr">
        <is>
          <t>213-2024-03-31</t>
        </is>
      </c>
      <c r="H307" t="inlineStr">
        <is>
          <t>Programa de Gestión de la Calidad, Ahorro y Uso Eficiente del Agua</t>
        </is>
      </c>
      <c r="I307" t="n">
        <v>90</v>
      </c>
      <c r="J307" t="n">
        <v>100</v>
      </c>
      <c r="N307" t="n">
        <v>20</v>
      </c>
      <c r="O307" t="n">
        <v>20</v>
      </c>
    </row>
    <row r="308">
      <c r="A308" t="n">
        <v>213</v>
      </c>
      <c r="B308" t="inlineStr">
        <is>
          <t>Cumplimiento del Plan Anual del Sistema de Gestión Ambiental</t>
        </is>
      </c>
      <c r="C308" t="inlineStr">
        <is>
          <t>GESTIÓN AMBIENTAL</t>
        </is>
      </c>
      <c r="D308" t="inlineStr">
        <is>
          <t>Semestral</t>
        </is>
      </c>
      <c r="E308" t="inlineStr">
        <is>
          <t>Positivo</t>
        </is>
      </c>
      <c r="F308" s="134" t="n">
        <v>45382</v>
      </c>
      <c r="G308" t="inlineStr">
        <is>
          <t>213-2024-03-31</t>
        </is>
      </c>
      <c r="H308" t="inlineStr">
        <is>
          <t>Programa de Gestión de Áreas Naturales</t>
        </is>
      </c>
      <c r="I308" t="n">
        <v>90</v>
      </c>
      <c r="J308" t="n">
        <v>100</v>
      </c>
      <c r="N308" t="n">
        <v>9</v>
      </c>
      <c r="O308" t="n">
        <v>9</v>
      </c>
    </row>
    <row r="309">
      <c r="A309" t="n">
        <v>213</v>
      </c>
      <c r="B309" t="inlineStr">
        <is>
          <t>Cumplimiento del Plan Anual del Sistema de Gestión Ambiental</t>
        </is>
      </c>
      <c r="C309" t="inlineStr">
        <is>
          <t>GESTIÓN AMBIENTAL</t>
        </is>
      </c>
      <c r="D309" t="inlineStr">
        <is>
          <t>Semestral</t>
        </is>
      </c>
      <c r="E309" t="inlineStr">
        <is>
          <t>Positivo</t>
        </is>
      </c>
      <c r="F309" s="134" t="n">
        <v>45382</v>
      </c>
      <c r="G309" t="inlineStr">
        <is>
          <t>213-2024-03-31</t>
        </is>
      </c>
      <c r="H309" t="inlineStr">
        <is>
          <t>Programa de Gestión de la Medición y Compensación de Gases de Efecto Invernadero</t>
        </is>
      </c>
      <c r="I309" t="n">
        <v>90</v>
      </c>
      <c r="J309" t="n">
        <v>0</v>
      </c>
      <c r="N309" t="n">
        <v>0</v>
      </c>
      <c r="O309" t="n">
        <v>0</v>
      </c>
    </row>
    <row r="310">
      <c r="A310" t="n">
        <v>213</v>
      </c>
      <c r="B310" t="inlineStr">
        <is>
          <t>Cumplimiento del Plan Anual del Sistema de Gestión Ambiental</t>
        </is>
      </c>
      <c r="C310" t="inlineStr">
        <is>
          <t>GESTIÓN AMBIENTAL</t>
        </is>
      </c>
      <c r="D310" t="inlineStr">
        <is>
          <t>Semestral</t>
        </is>
      </c>
      <c r="E310" t="inlineStr">
        <is>
          <t>Positivo</t>
        </is>
      </c>
      <c r="F310" s="134" t="n">
        <v>45382</v>
      </c>
      <c r="G310" t="inlineStr">
        <is>
          <t>213-2024-03-31</t>
        </is>
      </c>
      <c r="H310" t="inlineStr">
        <is>
          <t>Programa Gestión de la Educación y Comunicación Ambiental</t>
        </is>
      </c>
      <c r="I310" t="n">
        <v>90</v>
      </c>
      <c r="J310" t="n">
        <v>100</v>
      </c>
      <c r="N310" t="n">
        <v>16</v>
      </c>
      <c r="O310" t="n">
        <v>16</v>
      </c>
    </row>
    <row r="311">
      <c r="A311" t="n">
        <v>213</v>
      </c>
      <c r="B311" t="inlineStr">
        <is>
          <t>Cumplimiento del Plan Anual del Sistema de Gestión Ambiental</t>
        </is>
      </c>
      <c r="C311" t="inlineStr">
        <is>
          <t>GESTIÓN AMBIENTAL</t>
        </is>
      </c>
      <c r="D311" t="inlineStr">
        <is>
          <t>Semestral</t>
        </is>
      </c>
      <c r="E311" t="inlineStr">
        <is>
          <t>Positivo</t>
        </is>
      </c>
      <c r="F311" s="134" t="n">
        <v>45382</v>
      </c>
      <c r="G311" t="inlineStr">
        <is>
          <t>213-2024-03-31</t>
        </is>
      </c>
      <c r="H311" t="inlineStr">
        <is>
          <t>Actividades de Gestión</t>
        </is>
      </c>
      <c r="I311" t="n">
        <v>90</v>
      </c>
      <c r="J311" t="n">
        <v>100</v>
      </c>
      <c r="N311" t="n">
        <v>15</v>
      </c>
      <c r="O311" t="n">
        <v>15</v>
      </c>
    </row>
    <row r="312">
      <c r="A312" t="n">
        <v>213</v>
      </c>
      <c r="B312" t="inlineStr">
        <is>
          <t>Cumplimiento del Plan Anual del Sistema de Gestión Ambiental</t>
        </is>
      </c>
      <c r="C312" t="inlineStr">
        <is>
          <t>GESTIÓN AMBIENTAL</t>
        </is>
      </c>
      <c r="D312" t="inlineStr">
        <is>
          <t>Semestral</t>
        </is>
      </c>
      <c r="E312" t="inlineStr">
        <is>
          <t>Positivo</t>
        </is>
      </c>
      <c r="F312" s="134" t="n">
        <v>45382</v>
      </c>
      <c r="G312" t="inlineStr">
        <is>
          <t>213-2024-03-31</t>
        </is>
      </c>
      <c r="H312" t="inlineStr">
        <is>
          <t>Programa de Gestión del la Calidad del Aire,  Ruido Ambiental y Publicidad Exterior Visual</t>
        </is>
      </c>
      <c r="I312" t="n">
        <v>90</v>
      </c>
      <c r="J312" t="n">
        <v>100</v>
      </c>
      <c r="N312" t="n">
        <v>4</v>
      </c>
      <c r="O312" t="n">
        <v>4</v>
      </c>
    </row>
    <row r="313">
      <c r="A313" t="n">
        <v>213</v>
      </c>
      <c r="B313" t="inlineStr">
        <is>
          <t>Cumplimiento del Plan Anual del Sistema de Gestión Ambiental</t>
        </is>
      </c>
      <c r="C313" t="inlineStr">
        <is>
          <t>GESTIÓN AMBIENTAL</t>
        </is>
      </c>
      <c r="D313" t="inlineStr">
        <is>
          <t>Semestral</t>
        </is>
      </c>
      <c r="E313" t="inlineStr">
        <is>
          <t>Positivo</t>
        </is>
      </c>
      <c r="F313" s="134" t="n">
        <v>45473</v>
      </c>
      <c r="G313" t="inlineStr">
        <is>
          <t>213-2024-06-30</t>
        </is>
      </c>
      <c r="H313" t="inlineStr">
        <is>
          <t>Plan de Gestión Integral de Residuos</t>
        </is>
      </c>
      <c r="I313" t="n">
        <v>90</v>
      </c>
      <c r="J313" t="n">
        <v>100</v>
      </c>
      <c r="N313" t="n">
        <v>45</v>
      </c>
      <c r="O313" t="n">
        <v>45</v>
      </c>
    </row>
    <row r="314">
      <c r="A314" t="n">
        <v>213</v>
      </c>
      <c r="B314" t="inlineStr">
        <is>
          <t>Cumplimiento del Plan Anual del Sistema de Gestión Ambiental</t>
        </is>
      </c>
      <c r="C314" t="inlineStr">
        <is>
          <t>GESTIÓN AMBIENTAL</t>
        </is>
      </c>
      <c r="D314" t="inlineStr">
        <is>
          <t>Semestral</t>
        </is>
      </c>
      <c r="E314" t="inlineStr">
        <is>
          <t>Positivo</t>
        </is>
      </c>
      <c r="F314" s="134" t="n">
        <v>45473</v>
      </c>
      <c r="G314" t="inlineStr">
        <is>
          <t>213-2024-06-30</t>
        </is>
      </c>
      <c r="H314" t="inlineStr">
        <is>
          <t>Programa de Gestión del Ahorro y Uso Eficiente de la Energía</t>
        </is>
      </c>
      <c r="I314" t="n">
        <v>90</v>
      </c>
      <c r="J314" t="n">
        <v>100</v>
      </c>
      <c r="N314" t="n">
        <v>18</v>
      </c>
      <c r="O314" t="n">
        <v>18</v>
      </c>
    </row>
    <row r="315">
      <c r="A315" t="n">
        <v>213</v>
      </c>
      <c r="B315" t="inlineStr">
        <is>
          <t>Cumplimiento del Plan Anual del Sistema de Gestión Ambiental</t>
        </is>
      </c>
      <c r="C315" t="inlineStr">
        <is>
          <t>GESTIÓN AMBIENTAL</t>
        </is>
      </c>
      <c r="D315" t="inlineStr">
        <is>
          <t>Semestral</t>
        </is>
      </c>
      <c r="E315" t="inlineStr">
        <is>
          <t>Positivo</t>
        </is>
      </c>
      <c r="F315" s="134" t="n">
        <v>45473</v>
      </c>
      <c r="G315" t="inlineStr">
        <is>
          <t>213-2024-06-30</t>
        </is>
      </c>
      <c r="H315" t="inlineStr">
        <is>
          <t>Programa de Gestión de la Calidad, Ahorro y Uso Eficiente del Agua</t>
        </is>
      </c>
      <c r="I315" t="n">
        <v>90</v>
      </c>
      <c r="J315" t="n">
        <v>100</v>
      </c>
      <c r="N315" t="n">
        <v>26</v>
      </c>
      <c r="O315" t="n">
        <v>26</v>
      </c>
    </row>
    <row r="316">
      <c r="A316" t="n">
        <v>213</v>
      </c>
      <c r="B316" t="inlineStr">
        <is>
          <t>Cumplimiento del Plan Anual del Sistema de Gestión Ambiental</t>
        </is>
      </c>
      <c r="C316" t="inlineStr">
        <is>
          <t>GESTIÓN AMBIENTAL</t>
        </is>
      </c>
      <c r="D316" t="inlineStr">
        <is>
          <t>Semestral</t>
        </is>
      </c>
      <c r="E316" t="inlineStr">
        <is>
          <t>Positivo</t>
        </is>
      </c>
      <c r="F316" s="134" t="n">
        <v>45473</v>
      </c>
      <c r="G316" t="inlineStr">
        <is>
          <t>213-2024-06-30</t>
        </is>
      </c>
      <c r="H316" t="inlineStr">
        <is>
          <t>Programa de Gestión del la Calidad del Aire,  Ruido Ambiental y Publicidad Exterior Visual</t>
        </is>
      </c>
      <c r="I316" t="n">
        <v>90</v>
      </c>
      <c r="J316" t="n">
        <v>100</v>
      </c>
      <c r="N316" t="n">
        <v>13</v>
      </c>
      <c r="O316" t="n">
        <v>13</v>
      </c>
    </row>
    <row r="317">
      <c r="A317" t="n">
        <v>213</v>
      </c>
      <c r="B317" t="inlineStr">
        <is>
          <t>Cumplimiento del Plan Anual del Sistema de Gestión Ambiental</t>
        </is>
      </c>
      <c r="C317" t="inlineStr">
        <is>
          <t>GESTIÓN AMBIENTAL</t>
        </is>
      </c>
      <c r="D317" t="inlineStr">
        <is>
          <t>Semestral</t>
        </is>
      </c>
      <c r="E317" t="inlineStr">
        <is>
          <t>Positivo</t>
        </is>
      </c>
      <c r="F317" s="134" t="n">
        <v>45473</v>
      </c>
      <c r="G317" t="inlineStr">
        <is>
          <t>213-2024-06-30</t>
        </is>
      </c>
      <c r="H317" t="inlineStr">
        <is>
          <t>Programa de Gestión de Áreas Naturales</t>
        </is>
      </c>
      <c r="I317" t="n">
        <v>90</v>
      </c>
      <c r="J317" t="n">
        <v>100</v>
      </c>
      <c r="N317" t="n">
        <v>9</v>
      </c>
      <c r="O317" t="n">
        <v>9</v>
      </c>
    </row>
    <row r="318">
      <c r="A318" t="n">
        <v>213</v>
      </c>
      <c r="B318" t="inlineStr">
        <is>
          <t>Cumplimiento del Plan Anual del Sistema de Gestión Ambiental</t>
        </is>
      </c>
      <c r="C318" t="inlineStr">
        <is>
          <t>GESTIÓN AMBIENTAL</t>
        </is>
      </c>
      <c r="D318" t="inlineStr">
        <is>
          <t>Semestral</t>
        </is>
      </c>
      <c r="E318" t="inlineStr">
        <is>
          <t>Positivo</t>
        </is>
      </c>
      <c r="F318" s="134" t="n">
        <v>45473</v>
      </c>
      <c r="G318" t="inlineStr">
        <is>
          <t>213-2024-06-30</t>
        </is>
      </c>
      <c r="H318" t="inlineStr">
        <is>
          <t>Programa de Gestión de la Medición y Compensación de Gases de Efecto Invernadero</t>
        </is>
      </c>
      <c r="I318" t="n">
        <v>90</v>
      </c>
      <c r="J318" t="n">
        <v>100</v>
      </c>
      <c r="N318" t="n">
        <v>2</v>
      </c>
      <c r="O318" t="n">
        <v>2</v>
      </c>
    </row>
    <row r="319">
      <c r="A319" t="n">
        <v>213</v>
      </c>
      <c r="B319" t="inlineStr">
        <is>
          <t>Cumplimiento del Plan Anual del Sistema de Gestión Ambiental</t>
        </is>
      </c>
      <c r="C319" t="inlineStr">
        <is>
          <t>GESTIÓN AMBIENTAL</t>
        </is>
      </c>
      <c r="D319" t="inlineStr">
        <is>
          <t>Semestral</t>
        </is>
      </c>
      <c r="E319" t="inlineStr">
        <is>
          <t>Positivo</t>
        </is>
      </c>
      <c r="F319" s="134" t="n">
        <v>45473</v>
      </c>
      <c r="G319" t="inlineStr">
        <is>
          <t>213-2024-06-30</t>
        </is>
      </c>
      <c r="H319" t="inlineStr">
        <is>
          <t>Actividades de Gestión</t>
        </is>
      </c>
      <c r="I319" t="n">
        <v>90</v>
      </c>
      <c r="J319" t="n">
        <v>100</v>
      </c>
      <c r="N319" t="n">
        <v>13</v>
      </c>
      <c r="O319" t="n">
        <v>13</v>
      </c>
    </row>
    <row r="320">
      <c r="A320" t="n">
        <v>213</v>
      </c>
      <c r="B320" t="inlineStr">
        <is>
          <t>Cumplimiento del Plan Anual del Sistema de Gestión Ambiental</t>
        </is>
      </c>
      <c r="C320" t="inlineStr">
        <is>
          <t>GESTIÓN AMBIENTAL</t>
        </is>
      </c>
      <c r="D320" t="inlineStr">
        <is>
          <t>Semestral</t>
        </is>
      </c>
      <c r="E320" t="inlineStr">
        <is>
          <t>Positivo</t>
        </is>
      </c>
      <c r="F320" s="134" t="n">
        <v>45473</v>
      </c>
      <c r="G320" t="inlineStr">
        <is>
          <t>213-2024-06-30</t>
        </is>
      </c>
      <c r="H320" t="inlineStr">
        <is>
          <t>Programa Gestión de la Educación y Comunicación Ambiental</t>
        </is>
      </c>
      <c r="I320" t="n">
        <v>90</v>
      </c>
      <c r="J320" t="n">
        <v>100</v>
      </c>
      <c r="N320" t="n">
        <v>45</v>
      </c>
      <c r="O320" t="n">
        <v>45</v>
      </c>
    </row>
    <row r="321">
      <c r="A321" t="n">
        <v>213</v>
      </c>
      <c r="B321" t="inlineStr">
        <is>
          <t>Cumplimiento del Plan Anual del Sistema de Gestión Ambiental</t>
        </is>
      </c>
      <c r="C321" t="inlineStr">
        <is>
          <t>GESTIÓN AMBIENTAL</t>
        </is>
      </c>
      <c r="D321" t="inlineStr">
        <is>
          <t>Semestral</t>
        </is>
      </c>
      <c r="E321" t="inlineStr">
        <is>
          <t>Positivo</t>
        </is>
      </c>
      <c r="F321" s="134" t="n">
        <v>45565</v>
      </c>
      <c r="G321" t="inlineStr">
        <is>
          <t>213-2024-09-30</t>
        </is>
      </c>
      <c r="H321" t="inlineStr">
        <is>
          <t>Programa de Gestión de Áreas Naturales</t>
        </is>
      </c>
      <c r="I321" t="n">
        <v>90</v>
      </c>
      <c r="J321" t="n">
        <v>100</v>
      </c>
      <c r="N321" t="n">
        <v>9</v>
      </c>
      <c r="O321" t="n">
        <v>9</v>
      </c>
    </row>
    <row r="322">
      <c r="A322" t="n">
        <v>213</v>
      </c>
      <c r="B322" t="inlineStr">
        <is>
          <t>Cumplimiento del Plan Anual del Sistema de Gestión Ambiental</t>
        </is>
      </c>
      <c r="C322" t="inlineStr">
        <is>
          <t>GESTIÓN AMBIENTAL</t>
        </is>
      </c>
      <c r="D322" t="inlineStr">
        <is>
          <t>Semestral</t>
        </is>
      </c>
      <c r="E322" t="inlineStr">
        <is>
          <t>Positivo</t>
        </is>
      </c>
      <c r="F322" s="134" t="n">
        <v>45565</v>
      </c>
      <c r="G322" t="inlineStr">
        <is>
          <t>213-2024-09-30</t>
        </is>
      </c>
      <c r="H322" t="inlineStr">
        <is>
          <t>Programa Gestión de la Educación y Comunicación Ambiental</t>
        </is>
      </c>
      <c r="I322" t="n">
        <v>90</v>
      </c>
      <c r="J322" t="n">
        <v>100</v>
      </c>
      <c r="N322" t="n">
        <v>33</v>
      </c>
      <c r="O322" t="n">
        <v>33</v>
      </c>
    </row>
    <row r="323">
      <c r="A323" t="n">
        <v>213</v>
      </c>
      <c r="B323" t="inlineStr">
        <is>
          <t>Cumplimiento del Plan Anual del Sistema de Gestión Ambiental</t>
        </is>
      </c>
      <c r="C323" t="inlineStr">
        <is>
          <t>GESTIÓN AMBIENTAL</t>
        </is>
      </c>
      <c r="D323" t="inlineStr">
        <is>
          <t>Semestral</t>
        </is>
      </c>
      <c r="E323" t="inlineStr">
        <is>
          <t>Positivo</t>
        </is>
      </c>
      <c r="F323" s="134" t="n">
        <v>45565</v>
      </c>
      <c r="G323" t="inlineStr">
        <is>
          <t>213-2024-09-30</t>
        </is>
      </c>
      <c r="H323" t="inlineStr">
        <is>
          <t>Programa de Gestión de la Calidad, Ahorro y Uso Eficiente del Agua</t>
        </is>
      </c>
      <c r="I323" t="n">
        <v>90</v>
      </c>
      <c r="J323" t="n">
        <v>93.55000305175781</v>
      </c>
      <c r="N323" t="n">
        <v>31</v>
      </c>
      <c r="O323" t="n">
        <v>29</v>
      </c>
    </row>
    <row r="324">
      <c r="A324" t="n">
        <v>213</v>
      </c>
      <c r="B324" t="inlineStr">
        <is>
          <t>Cumplimiento del Plan Anual del Sistema de Gestión Ambiental</t>
        </is>
      </c>
      <c r="C324" t="inlineStr">
        <is>
          <t>GESTIÓN AMBIENTAL</t>
        </is>
      </c>
      <c r="D324" t="inlineStr">
        <is>
          <t>Semestral</t>
        </is>
      </c>
      <c r="E324" t="inlineStr">
        <is>
          <t>Positivo</t>
        </is>
      </c>
      <c r="F324" s="134" t="n">
        <v>45565</v>
      </c>
      <c r="G324" t="inlineStr">
        <is>
          <t>213-2024-09-30</t>
        </is>
      </c>
      <c r="H324" t="inlineStr">
        <is>
          <t>Programa de Gestión del la Calidad del Aire,  Ruido Ambiental y Publicidad Exterior Visual</t>
        </is>
      </c>
      <c r="I324" t="n">
        <v>90</v>
      </c>
      <c r="J324" t="n">
        <v>100</v>
      </c>
      <c r="N324" t="n">
        <v>9</v>
      </c>
      <c r="O324" t="n">
        <v>9</v>
      </c>
    </row>
    <row r="325">
      <c r="A325" t="n">
        <v>213</v>
      </c>
      <c r="B325" t="inlineStr">
        <is>
          <t>Cumplimiento del Plan Anual del Sistema de Gestión Ambiental</t>
        </is>
      </c>
      <c r="C325" t="inlineStr">
        <is>
          <t>GESTIÓN AMBIENTAL</t>
        </is>
      </c>
      <c r="D325" t="inlineStr">
        <is>
          <t>Semestral</t>
        </is>
      </c>
      <c r="E325" t="inlineStr">
        <is>
          <t>Positivo</t>
        </is>
      </c>
      <c r="F325" s="134" t="n">
        <v>45565</v>
      </c>
      <c r="G325" t="inlineStr">
        <is>
          <t>213-2024-09-30</t>
        </is>
      </c>
      <c r="H325" t="inlineStr">
        <is>
          <t>Programa de Gestión del Ahorro y Uso Eficiente de la Energía</t>
        </is>
      </c>
      <c r="I325" t="n">
        <v>90</v>
      </c>
      <c r="J325" t="n">
        <v>100</v>
      </c>
      <c r="N325" t="n">
        <v>18</v>
      </c>
      <c r="O325" t="n">
        <v>18</v>
      </c>
    </row>
    <row r="326">
      <c r="A326" t="n">
        <v>213</v>
      </c>
      <c r="B326" t="inlineStr">
        <is>
          <t>Cumplimiento del Plan Anual del Sistema de Gestión Ambiental</t>
        </is>
      </c>
      <c r="C326" t="inlineStr">
        <is>
          <t>GESTIÓN AMBIENTAL</t>
        </is>
      </c>
      <c r="D326" t="inlineStr">
        <is>
          <t>Semestral</t>
        </is>
      </c>
      <c r="E326" t="inlineStr">
        <is>
          <t>Positivo</t>
        </is>
      </c>
      <c r="F326" s="134" t="n">
        <v>45565</v>
      </c>
      <c r="G326" t="inlineStr">
        <is>
          <t>213-2024-09-30</t>
        </is>
      </c>
      <c r="H326" t="inlineStr">
        <is>
          <t>Programa de Gestión de la Medición y Compensación de Gases de Efecto Invernadero</t>
        </is>
      </c>
      <c r="I326" t="n">
        <v>90</v>
      </c>
      <c r="J326" t="n">
        <v>100</v>
      </c>
      <c r="N326" t="n">
        <v>8</v>
      </c>
      <c r="O326" t="n">
        <v>8</v>
      </c>
    </row>
    <row r="327">
      <c r="A327" t="n">
        <v>213</v>
      </c>
      <c r="B327" t="inlineStr">
        <is>
          <t>Cumplimiento del Plan Anual del Sistema de Gestión Ambiental</t>
        </is>
      </c>
      <c r="C327" t="inlineStr">
        <is>
          <t>GESTIÓN AMBIENTAL</t>
        </is>
      </c>
      <c r="D327" t="inlineStr">
        <is>
          <t>Semestral</t>
        </is>
      </c>
      <c r="E327" t="inlineStr">
        <is>
          <t>Positivo</t>
        </is>
      </c>
      <c r="F327" s="134" t="n">
        <v>45565</v>
      </c>
      <c r="G327" t="inlineStr">
        <is>
          <t>213-2024-09-30</t>
        </is>
      </c>
      <c r="H327" t="inlineStr">
        <is>
          <t>Actividades de Gestión</t>
        </is>
      </c>
      <c r="I327" t="n">
        <v>90</v>
      </c>
      <c r="J327" t="n">
        <v>91.30000305175781</v>
      </c>
      <c r="N327" t="n">
        <v>23</v>
      </c>
      <c r="O327" t="n">
        <v>21</v>
      </c>
    </row>
    <row r="328">
      <c r="A328" t="n">
        <v>213</v>
      </c>
      <c r="B328" t="inlineStr">
        <is>
          <t>Cumplimiento del Plan Anual del Sistema de Gestión Ambiental</t>
        </is>
      </c>
      <c r="C328" t="inlineStr">
        <is>
          <t>GESTIÓN AMBIENTAL</t>
        </is>
      </c>
      <c r="D328" t="inlineStr">
        <is>
          <t>Semestral</t>
        </is>
      </c>
      <c r="E328" t="inlineStr">
        <is>
          <t>Positivo</t>
        </is>
      </c>
      <c r="F328" s="134" t="n">
        <v>45565</v>
      </c>
      <c r="G328" t="inlineStr">
        <is>
          <t>213-2024-09-30</t>
        </is>
      </c>
      <c r="H328" t="inlineStr">
        <is>
          <t>Plan de Gestión Integral de Residuos</t>
        </is>
      </c>
      <c r="I328" t="n">
        <v>90</v>
      </c>
      <c r="J328" t="n">
        <v>100</v>
      </c>
      <c r="N328" t="n">
        <v>50</v>
      </c>
      <c r="O328" t="n">
        <v>50</v>
      </c>
    </row>
    <row r="329">
      <c r="A329" t="n">
        <v>213</v>
      </c>
      <c r="B329" t="inlineStr">
        <is>
          <t>Cumplimiento del Plan Anual del Sistema de Gestión Ambiental</t>
        </is>
      </c>
      <c r="C329" t="inlineStr">
        <is>
          <t>GESTIÓN AMBIENTAL</t>
        </is>
      </c>
      <c r="D329" t="inlineStr">
        <is>
          <t>Semestral</t>
        </is>
      </c>
      <c r="E329" t="inlineStr">
        <is>
          <t>Positivo</t>
        </is>
      </c>
      <c r="F329" s="134" t="n">
        <v>45657</v>
      </c>
      <c r="G329" t="inlineStr">
        <is>
          <t>213-2024-12-31</t>
        </is>
      </c>
      <c r="H329" t="inlineStr">
        <is>
          <t>Plan de Gestión Integral de Residuos</t>
        </is>
      </c>
      <c r="I329" t="n">
        <v>90</v>
      </c>
      <c r="J329" t="n">
        <v>100</v>
      </c>
      <c r="N329" t="n">
        <v>70</v>
      </c>
      <c r="O329" t="n">
        <v>70</v>
      </c>
    </row>
    <row r="330">
      <c r="A330" t="n">
        <v>213</v>
      </c>
      <c r="B330" t="inlineStr">
        <is>
          <t>Cumplimiento del Plan Anual del Sistema de Gestión Ambiental</t>
        </is>
      </c>
      <c r="C330" t="inlineStr">
        <is>
          <t>GESTIÓN AMBIENTAL</t>
        </is>
      </c>
      <c r="D330" t="inlineStr">
        <is>
          <t>Semestral</t>
        </is>
      </c>
      <c r="E330" t="inlineStr">
        <is>
          <t>Positivo</t>
        </is>
      </c>
      <c r="F330" s="134" t="n">
        <v>45657</v>
      </c>
      <c r="G330" t="inlineStr">
        <is>
          <t>213-2024-12-31</t>
        </is>
      </c>
      <c r="H330" t="inlineStr">
        <is>
          <t>Programa de Gestión del Ahorro y Uso Eficiente de la Energía</t>
        </is>
      </c>
      <c r="I330" t="n">
        <v>90</v>
      </c>
      <c r="J330" t="n">
        <v>100</v>
      </c>
      <c r="N330" t="n">
        <v>18</v>
      </c>
      <c r="O330" t="n">
        <v>18</v>
      </c>
    </row>
    <row r="331">
      <c r="A331" t="n">
        <v>213</v>
      </c>
      <c r="B331" t="inlineStr">
        <is>
          <t>Cumplimiento del Plan Anual del Sistema de Gestión Ambiental</t>
        </is>
      </c>
      <c r="C331" t="inlineStr">
        <is>
          <t>GESTIÓN AMBIENTAL</t>
        </is>
      </c>
      <c r="D331" t="inlineStr">
        <is>
          <t>Semestral</t>
        </is>
      </c>
      <c r="E331" t="inlineStr">
        <is>
          <t>Positivo</t>
        </is>
      </c>
      <c r="F331" s="134" t="n">
        <v>45657</v>
      </c>
      <c r="G331" t="inlineStr">
        <is>
          <t>213-2024-12-31</t>
        </is>
      </c>
      <c r="H331" t="inlineStr">
        <is>
          <t>Programa de Gestión de la Calidad, Ahorro y Uso Eficiente del Agua</t>
        </is>
      </c>
      <c r="I331" t="n">
        <v>90</v>
      </c>
      <c r="J331" t="n">
        <v>100</v>
      </c>
      <c r="N331" t="n">
        <v>31</v>
      </c>
      <c r="O331" t="n">
        <v>31</v>
      </c>
    </row>
    <row r="332">
      <c r="A332" t="n">
        <v>213</v>
      </c>
      <c r="B332" t="inlineStr">
        <is>
          <t>Cumplimiento del Plan Anual del Sistema de Gestión Ambiental</t>
        </is>
      </c>
      <c r="C332" t="inlineStr">
        <is>
          <t>GESTIÓN AMBIENTAL</t>
        </is>
      </c>
      <c r="D332" t="inlineStr">
        <is>
          <t>Semestral</t>
        </is>
      </c>
      <c r="E332" t="inlineStr">
        <is>
          <t>Positivo</t>
        </is>
      </c>
      <c r="F332" s="134" t="n">
        <v>45657</v>
      </c>
      <c r="G332" t="inlineStr">
        <is>
          <t>213-2024-12-31</t>
        </is>
      </c>
      <c r="H332" t="inlineStr">
        <is>
          <t>Programa de Gestión del la Calidad del Aire,  Ruido Ambiental y Publicidad Exterior Visual</t>
        </is>
      </c>
      <c r="I332" t="n">
        <v>90</v>
      </c>
      <c r="J332" t="n">
        <v>100</v>
      </c>
      <c r="N332" t="n">
        <v>4</v>
      </c>
      <c r="O332" t="n">
        <v>4</v>
      </c>
    </row>
    <row r="333">
      <c r="A333" t="n">
        <v>213</v>
      </c>
      <c r="B333" t="inlineStr">
        <is>
          <t>Cumplimiento del Plan Anual del Sistema de Gestión Ambiental</t>
        </is>
      </c>
      <c r="C333" t="inlineStr">
        <is>
          <t>GESTIÓN AMBIENTAL</t>
        </is>
      </c>
      <c r="D333" t="inlineStr">
        <is>
          <t>Semestral</t>
        </is>
      </c>
      <c r="E333" t="inlineStr">
        <is>
          <t>Positivo</t>
        </is>
      </c>
      <c r="F333" s="134" t="n">
        <v>45657</v>
      </c>
      <c r="G333" t="inlineStr">
        <is>
          <t>213-2024-12-31</t>
        </is>
      </c>
      <c r="H333" t="inlineStr">
        <is>
          <t>Programa de Gestión de la Medición y Compensación de Gases de Efecto Invernadero</t>
        </is>
      </c>
      <c r="I333" t="n">
        <v>90</v>
      </c>
      <c r="J333" t="n">
        <v>100</v>
      </c>
      <c r="N333" t="n">
        <v>3</v>
      </c>
      <c r="O333" t="n">
        <v>3</v>
      </c>
    </row>
    <row r="334">
      <c r="A334" t="n">
        <v>213</v>
      </c>
      <c r="B334" t="inlineStr">
        <is>
          <t>Cumplimiento del Plan Anual del Sistema de Gestión Ambiental</t>
        </is>
      </c>
      <c r="C334" t="inlineStr">
        <is>
          <t>GESTIÓN AMBIENTAL</t>
        </is>
      </c>
      <c r="D334" t="inlineStr">
        <is>
          <t>Semestral</t>
        </is>
      </c>
      <c r="E334" t="inlineStr">
        <is>
          <t>Positivo</t>
        </is>
      </c>
      <c r="F334" s="134" t="n">
        <v>45657</v>
      </c>
      <c r="G334" t="inlineStr">
        <is>
          <t>213-2024-12-31</t>
        </is>
      </c>
      <c r="H334" t="inlineStr">
        <is>
          <t>Programa Gestión de la Educación y Comunicación Ambiental</t>
        </is>
      </c>
      <c r="I334" t="n">
        <v>90</v>
      </c>
      <c r="J334" t="n">
        <v>100</v>
      </c>
      <c r="N334" t="n">
        <v>42</v>
      </c>
      <c r="O334" t="n">
        <v>42</v>
      </c>
    </row>
    <row r="335">
      <c r="A335" t="n">
        <v>213</v>
      </c>
      <c r="B335" t="inlineStr">
        <is>
          <t>Cumplimiento del Plan Anual del Sistema de Gestión Ambiental</t>
        </is>
      </c>
      <c r="C335" t="inlineStr">
        <is>
          <t>GESTIÓN AMBIENTAL</t>
        </is>
      </c>
      <c r="D335" t="inlineStr">
        <is>
          <t>Semestral</t>
        </is>
      </c>
      <c r="E335" t="inlineStr">
        <is>
          <t>Positivo</t>
        </is>
      </c>
      <c r="F335" s="134" t="n">
        <v>45657</v>
      </c>
      <c r="G335" t="inlineStr">
        <is>
          <t>213-2024-12-31</t>
        </is>
      </c>
      <c r="H335" t="inlineStr">
        <is>
          <t>Actividades de Gestión</t>
        </is>
      </c>
      <c r="I335" t="n">
        <v>90</v>
      </c>
      <c r="J335" t="n">
        <v>100</v>
      </c>
      <c r="N335" t="n">
        <v>26</v>
      </c>
      <c r="O335" t="n">
        <v>26</v>
      </c>
    </row>
    <row r="336">
      <c r="A336" t="n">
        <v>213</v>
      </c>
      <c r="B336" t="inlineStr">
        <is>
          <t>Cumplimiento del Plan Anual del Sistema de Gestión Ambiental</t>
        </is>
      </c>
      <c r="C336" t="inlineStr">
        <is>
          <t>GESTIÓN AMBIENTAL</t>
        </is>
      </c>
      <c r="D336" t="inlineStr">
        <is>
          <t>Semestral</t>
        </is>
      </c>
      <c r="E336" t="inlineStr">
        <is>
          <t>Positivo</t>
        </is>
      </c>
      <c r="F336" s="134" t="n">
        <v>45657</v>
      </c>
      <c r="G336" t="inlineStr">
        <is>
          <t>213-2024-12-31</t>
        </is>
      </c>
      <c r="H336" t="inlineStr">
        <is>
          <t>Programa de Gestión de Áreas Naturales</t>
        </is>
      </c>
      <c r="I336" t="n">
        <v>90</v>
      </c>
      <c r="J336" t="n">
        <v>100</v>
      </c>
      <c r="N336" t="n">
        <v>9</v>
      </c>
      <c r="O336" t="n">
        <v>9</v>
      </c>
    </row>
    <row r="337">
      <c r="A337" t="n">
        <v>213</v>
      </c>
      <c r="B337" t="inlineStr">
        <is>
          <t>Cumplimiento del Plan Anual del Sistema de Gestión Ambiental</t>
        </is>
      </c>
      <c r="C337" t="inlineStr">
        <is>
          <t>GESTIÓN AMBIENTAL</t>
        </is>
      </c>
      <c r="D337" t="inlineStr">
        <is>
          <t>Semestral</t>
        </is>
      </c>
      <c r="E337" t="inlineStr">
        <is>
          <t>Positivo</t>
        </is>
      </c>
      <c r="F337" s="134" t="n">
        <v>45747</v>
      </c>
      <c r="G337" t="inlineStr">
        <is>
          <t>213-2025-03-31</t>
        </is>
      </c>
      <c r="H337" t="inlineStr">
        <is>
          <t>Plan de Gestión Integral de Residuos</t>
        </is>
      </c>
      <c r="I337" t="n">
        <v>90</v>
      </c>
      <c r="J337" t="n">
        <v>100</v>
      </c>
      <c r="N337" t="n">
        <v>51</v>
      </c>
      <c r="O337" t="n">
        <v>51</v>
      </c>
    </row>
    <row r="338">
      <c r="A338" t="n">
        <v>213</v>
      </c>
      <c r="B338" t="inlineStr">
        <is>
          <t>Cumplimiento del Plan Anual del Sistema de Gestión Ambiental</t>
        </is>
      </c>
      <c r="C338" t="inlineStr">
        <is>
          <t>GESTIÓN AMBIENTAL</t>
        </is>
      </c>
      <c r="D338" t="inlineStr">
        <is>
          <t>Semestral</t>
        </is>
      </c>
      <c r="E338" t="inlineStr">
        <is>
          <t>Positivo</t>
        </is>
      </c>
      <c r="F338" s="134" t="n">
        <v>45747</v>
      </c>
      <c r="G338" t="inlineStr">
        <is>
          <t>213-2025-03-31</t>
        </is>
      </c>
      <c r="H338" t="inlineStr">
        <is>
          <t>Programa de Gestión del Ahorro y Uso Eficiente de la Energía</t>
        </is>
      </c>
      <c r="I338" t="n">
        <v>90</v>
      </c>
      <c r="J338" t="n">
        <v>100</v>
      </c>
      <c r="N338" t="n">
        <v>9</v>
      </c>
      <c r="O338" t="n">
        <v>9</v>
      </c>
    </row>
    <row r="339">
      <c r="A339" t="n">
        <v>213</v>
      </c>
      <c r="B339" t="inlineStr">
        <is>
          <t>Cumplimiento del Plan Anual del Sistema de Gestión Ambiental</t>
        </is>
      </c>
      <c r="C339" t="inlineStr">
        <is>
          <t>GESTIÓN AMBIENTAL</t>
        </is>
      </c>
      <c r="D339" t="inlineStr">
        <is>
          <t>Semestral</t>
        </is>
      </c>
      <c r="E339" t="inlineStr">
        <is>
          <t>Positivo</t>
        </is>
      </c>
      <c r="F339" s="134" t="n">
        <v>45747</v>
      </c>
      <c r="G339" t="inlineStr">
        <is>
          <t>213-2025-03-31</t>
        </is>
      </c>
      <c r="H339" t="inlineStr">
        <is>
          <t>Programa de Gestión de la Calidad, Ahorro y Uso Eficiente del Agua</t>
        </is>
      </c>
      <c r="I339" t="n">
        <v>90</v>
      </c>
      <c r="J339" t="n">
        <v>100</v>
      </c>
      <c r="N339" t="n">
        <v>19</v>
      </c>
      <c r="O339" t="n">
        <v>19</v>
      </c>
    </row>
    <row r="340">
      <c r="A340" t="n">
        <v>213</v>
      </c>
      <c r="B340" t="inlineStr">
        <is>
          <t>Cumplimiento del Plan Anual del Sistema de Gestión Ambiental</t>
        </is>
      </c>
      <c r="C340" t="inlineStr">
        <is>
          <t>GESTIÓN AMBIENTAL</t>
        </is>
      </c>
      <c r="D340" t="inlineStr">
        <is>
          <t>Semestral</t>
        </is>
      </c>
      <c r="E340" t="inlineStr">
        <is>
          <t>Positivo</t>
        </is>
      </c>
      <c r="F340" s="134" t="n">
        <v>45747</v>
      </c>
      <c r="G340" t="inlineStr">
        <is>
          <t>213-2025-03-31</t>
        </is>
      </c>
      <c r="H340" t="inlineStr">
        <is>
          <t>Programa de Gestión del la Calidad del Aire,  Ruido Ambiental y Publicidad Exterior Visual</t>
        </is>
      </c>
      <c r="I340" t="n">
        <v>90</v>
      </c>
      <c r="J340" t="n">
        <v>100</v>
      </c>
      <c r="N340" t="n">
        <v>6</v>
      </c>
      <c r="O340" t="n">
        <v>6</v>
      </c>
    </row>
    <row r="341">
      <c r="A341" t="n">
        <v>213</v>
      </c>
      <c r="B341" t="inlineStr">
        <is>
          <t>Cumplimiento del Plan Anual del Sistema de Gestión Ambiental</t>
        </is>
      </c>
      <c r="C341" t="inlineStr">
        <is>
          <t>GESTIÓN AMBIENTAL</t>
        </is>
      </c>
      <c r="D341" t="inlineStr">
        <is>
          <t>Semestral</t>
        </is>
      </c>
      <c r="E341" t="inlineStr">
        <is>
          <t>Positivo</t>
        </is>
      </c>
      <c r="F341" s="134" t="n">
        <v>45747</v>
      </c>
      <c r="G341" t="inlineStr">
        <is>
          <t>213-2025-03-31</t>
        </is>
      </c>
      <c r="H341" t="inlineStr">
        <is>
          <t>Programa de Gestión de Áreas Naturales</t>
        </is>
      </c>
      <c r="I341" t="n">
        <v>90</v>
      </c>
      <c r="J341" t="n">
        <v>100</v>
      </c>
      <c r="N341" t="n">
        <v>10</v>
      </c>
      <c r="O341" t="n">
        <v>10</v>
      </c>
    </row>
    <row r="342">
      <c r="A342" t="n">
        <v>213</v>
      </c>
      <c r="B342" t="inlineStr">
        <is>
          <t>Cumplimiento del Plan Anual del Sistema de Gestión Ambiental</t>
        </is>
      </c>
      <c r="C342" t="inlineStr">
        <is>
          <t>GESTIÓN AMBIENTAL</t>
        </is>
      </c>
      <c r="D342" t="inlineStr">
        <is>
          <t>Semestral</t>
        </is>
      </c>
      <c r="E342" t="inlineStr">
        <is>
          <t>Positivo</t>
        </is>
      </c>
      <c r="F342" s="134" t="n">
        <v>45747</v>
      </c>
      <c r="G342" t="inlineStr">
        <is>
          <t>213-2025-03-31</t>
        </is>
      </c>
      <c r="H342" t="inlineStr">
        <is>
          <t>Programa de Gestión de la Medición y Compensación de Gases de Efecto Invernadero</t>
        </is>
      </c>
      <c r="I342" t="n">
        <v>90</v>
      </c>
      <c r="J342" t="n">
        <v>100</v>
      </c>
      <c r="N342" t="n">
        <v>2</v>
      </c>
      <c r="O342" t="n">
        <v>2</v>
      </c>
    </row>
    <row r="343">
      <c r="A343" t="n">
        <v>213</v>
      </c>
      <c r="B343" t="inlineStr">
        <is>
          <t>Cumplimiento del Plan Anual del Sistema de Gestión Ambiental</t>
        </is>
      </c>
      <c r="C343" t="inlineStr">
        <is>
          <t>GESTIÓN AMBIENTAL</t>
        </is>
      </c>
      <c r="D343" t="inlineStr">
        <is>
          <t>Semestral</t>
        </is>
      </c>
      <c r="E343" t="inlineStr">
        <is>
          <t>Positivo</t>
        </is>
      </c>
      <c r="F343" s="134" t="n">
        <v>45747</v>
      </c>
      <c r="G343" t="inlineStr">
        <is>
          <t>213-2025-03-31</t>
        </is>
      </c>
      <c r="H343" t="inlineStr">
        <is>
          <t>Actividades de Gestión</t>
        </is>
      </c>
      <c r="I343" t="n">
        <v>90</v>
      </c>
      <c r="J343" t="n">
        <v>100</v>
      </c>
      <c r="N343" t="n">
        <v>24</v>
      </c>
      <c r="O343" t="n">
        <v>24</v>
      </c>
    </row>
    <row r="344">
      <c r="A344" t="n">
        <v>213</v>
      </c>
      <c r="B344" t="inlineStr">
        <is>
          <t>Cumplimiento del Plan Anual del Sistema de Gestión Ambiental</t>
        </is>
      </c>
      <c r="C344" t="inlineStr">
        <is>
          <t>GESTIÓN AMBIENTAL</t>
        </is>
      </c>
      <c r="D344" t="inlineStr">
        <is>
          <t>Semestral</t>
        </is>
      </c>
      <c r="E344" t="inlineStr">
        <is>
          <t>Positivo</t>
        </is>
      </c>
      <c r="F344" s="134" t="n">
        <v>45747</v>
      </c>
      <c r="G344" t="inlineStr">
        <is>
          <t>213-2025-03-31</t>
        </is>
      </c>
      <c r="H344" t="inlineStr">
        <is>
          <t>Programa Gestión de la Educación y Comunicación Ambiental</t>
        </is>
      </c>
      <c r="I344" t="n">
        <v>90</v>
      </c>
      <c r="J344" t="n">
        <v>100</v>
      </c>
      <c r="N344" t="n">
        <v>10</v>
      </c>
      <c r="O344" t="n">
        <v>10</v>
      </c>
    </row>
    <row r="345">
      <c r="A345" t="n">
        <v>213</v>
      </c>
      <c r="B345" t="inlineStr">
        <is>
          <t>Cumplimiento del Plan Anual del Sistema de Gestión Ambiental</t>
        </is>
      </c>
      <c r="C345" t="inlineStr">
        <is>
          <t>GESTIÓN AMBIENTAL</t>
        </is>
      </c>
      <c r="D345" t="inlineStr">
        <is>
          <t>Semestral</t>
        </is>
      </c>
      <c r="E345" t="inlineStr">
        <is>
          <t>Positivo</t>
        </is>
      </c>
      <c r="F345" s="134" t="n">
        <v>45838</v>
      </c>
      <c r="G345" t="inlineStr">
        <is>
          <t>213-2025-06-30</t>
        </is>
      </c>
      <c r="H345" t="inlineStr">
        <is>
          <t>Plan de Gestión Integral de Residuos</t>
        </is>
      </c>
      <c r="I345" t="n">
        <v>90</v>
      </c>
      <c r="J345" t="n">
        <v>94.55000305175781</v>
      </c>
      <c r="N345" t="n">
        <v>55</v>
      </c>
      <c r="O345" t="n">
        <v>52</v>
      </c>
    </row>
    <row r="346">
      <c r="A346" t="n">
        <v>213</v>
      </c>
      <c r="B346" t="inlineStr">
        <is>
          <t>Cumplimiento del Plan Anual del Sistema de Gestión Ambiental</t>
        </is>
      </c>
      <c r="C346" t="inlineStr">
        <is>
          <t>GESTIÓN AMBIENTAL</t>
        </is>
      </c>
      <c r="D346" t="inlineStr">
        <is>
          <t>Semestral</t>
        </is>
      </c>
      <c r="E346" t="inlineStr">
        <is>
          <t>Positivo</t>
        </is>
      </c>
      <c r="F346" s="134" t="n">
        <v>45838</v>
      </c>
      <c r="G346" t="inlineStr">
        <is>
          <t>213-2025-06-30</t>
        </is>
      </c>
      <c r="H346" t="inlineStr">
        <is>
          <t>Programa de Gestión del Ahorro y Uso Eficiente de la Energía</t>
        </is>
      </c>
      <c r="I346" t="n">
        <v>90</v>
      </c>
      <c r="J346" t="n">
        <v>100</v>
      </c>
      <c r="N346" t="n">
        <v>6</v>
      </c>
      <c r="O346" t="n">
        <v>6</v>
      </c>
    </row>
    <row r="347">
      <c r="A347" t="n">
        <v>213</v>
      </c>
      <c r="B347" t="inlineStr">
        <is>
          <t>Cumplimiento del Plan Anual del Sistema de Gestión Ambiental</t>
        </is>
      </c>
      <c r="C347" t="inlineStr">
        <is>
          <t>GESTIÓN AMBIENTAL</t>
        </is>
      </c>
      <c r="D347" t="inlineStr">
        <is>
          <t>Semestral</t>
        </is>
      </c>
      <c r="E347" t="inlineStr">
        <is>
          <t>Positivo</t>
        </is>
      </c>
      <c r="F347" s="134" t="n">
        <v>45838</v>
      </c>
      <c r="G347" t="inlineStr">
        <is>
          <t>213-2025-06-30</t>
        </is>
      </c>
      <c r="H347" t="inlineStr">
        <is>
          <t>Programa de Gestión de la Calidad, Ahorro y Uso Eficiente del Agua</t>
        </is>
      </c>
      <c r="I347" t="n">
        <v>90</v>
      </c>
      <c r="J347" t="n">
        <v>100</v>
      </c>
      <c r="N347" t="n">
        <v>25</v>
      </c>
      <c r="O347" t="n">
        <v>25</v>
      </c>
    </row>
    <row r="348">
      <c r="A348" t="n">
        <v>213</v>
      </c>
      <c r="B348" t="inlineStr">
        <is>
          <t>Cumplimiento del Plan Anual del Sistema de Gestión Ambiental</t>
        </is>
      </c>
      <c r="C348" t="inlineStr">
        <is>
          <t>GESTIÓN AMBIENTAL</t>
        </is>
      </c>
      <c r="D348" t="inlineStr">
        <is>
          <t>Semestral</t>
        </is>
      </c>
      <c r="E348" t="inlineStr">
        <is>
          <t>Positivo</t>
        </is>
      </c>
      <c r="F348" s="134" t="n">
        <v>45838</v>
      </c>
      <c r="G348" t="inlineStr">
        <is>
          <t>213-2025-06-30</t>
        </is>
      </c>
      <c r="H348" t="inlineStr">
        <is>
          <t>Programa de Gestión del la Calidad del Aire,  Ruido Ambiental y Publicidad Exterior Visual</t>
        </is>
      </c>
      <c r="I348" t="n">
        <v>90</v>
      </c>
      <c r="J348" t="n">
        <v>100</v>
      </c>
      <c r="N348" t="n">
        <v>3</v>
      </c>
      <c r="O348" t="n">
        <v>3</v>
      </c>
    </row>
    <row r="349">
      <c r="A349" t="n">
        <v>213</v>
      </c>
      <c r="B349" t="inlineStr">
        <is>
          <t>Cumplimiento del Plan Anual del Sistema de Gestión Ambiental</t>
        </is>
      </c>
      <c r="C349" t="inlineStr">
        <is>
          <t>GESTIÓN AMBIENTAL</t>
        </is>
      </c>
      <c r="D349" t="inlineStr">
        <is>
          <t>Semestral</t>
        </is>
      </c>
      <c r="E349" t="inlineStr">
        <is>
          <t>Positivo</t>
        </is>
      </c>
      <c r="F349" s="134" t="n">
        <v>45838</v>
      </c>
      <c r="G349" t="inlineStr">
        <is>
          <t>213-2025-06-30</t>
        </is>
      </c>
      <c r="H349" t="inlineStr">
        <is>
          <t>Programa de Gestión de Áreas Naturales</t>
        </is>
      </c>
      <c r="I349" t="n">
        <v>90</v>
      </c>
      <c r="J349" t="n">
        <v>100</v>
      </c>
      <c r="N349" t="n">
        <v>10</v>
      </c>
      <c r="O349" t="n">
        <v>10</v>
      </c>
    </row>
    <row r="350">
      <c r="A350" t="n">
        <v>213</v>
      </c>
      <c r="B350" t="inlineStr">
        <is>
          <t>Cumplimiento del Plan Anual del Sistema de Gestión Ambiental</t>
        </is>
      </c>
      <c r="C350" t="inlineStr">
        <is>
          <t>GESTIÓN AMBIENTAL</t>
        </is>
      </c>
      <c r="D350" t="inlineStr">
        <is>
          <t>Semestral</t>
        </is>
      </c>
      <c r="E350" t="inlineStr">
        <is>
          <t>Positivo</t>
        </is>
      </c>
      <c r="F350" s="134" t="n">
        <v>45838</v>
      </c>
      <c r="G350" t="inlineStr">
        <is>
          <t>213-2025-06-30</t>
        </is>
      </c>
      <c r="H350" t="inlineStr">
        <is>
          <t>Programa de Gestión de la Medición y Compensación de Gases de Efecto Invernadero</t>
        </is>
      </c>
      <c r="I350" t="n">
        <v>90</v>
      </c>
      <c r="J350" t="n">
        <v>0</v>
      </c>
      <c r="N350" t="n">
        <v>0</v>
      </c>
      <c r="O350" t="n">
        <v>0</v>
      </c>
    </row>
    <row r="351">
      <c r="A351" t="n">
        <v>213</v>
      </c>
      <c r="B351" t="inlineStr">
        <is>
          <t>Cumplimiento del Plan Anual del Sistema de Gestión Ambiental</t>
        </is>
      </c>
      <c r="C351" t="inlineStr">
        <is>
          <t>GESTIÓN AMBIENTAL</t>
        </is>
      </c>
      <c r="D351" t="inlineStr">
        <is>
          <t>Semestral</t>
        </is>
      </c>
      <c r="E351" t="inlineStr">
        <is>
          <t>Positivo</t>
        </is>
      </c>
      <c r="F351" s="134" t="n">
        <v>45838</v>
      </c>
      <c r="G351" t="inlineStr">
        <is>
          <t>213-2025-06-30</t>
        </is>
      </c>
      <c r="H351" t="inlineStr">
        <is>
          <t>Programa Gestión de la Educación y Comunicación Ambiental</t>
        </is>
      </c>
      <c r="I351" t="n">
        <v>90</v>
      </c>
      <c r="J351" t="n">
        <v>78.94999694824219</v>
      </c>
      <c r="N351" t="n">
        <v>19</v>
      </c>
      <c r="O351" t="n">
        <v>15</v>
      </c>
    </row>
    <row r="352">
      <c r="A352" t="n">
        <v>213</v>
      </c>
      <c r="B352" t="inlineStr">
        <is>
          <t>Cumplimiento del Plan Anual del Sistema de Gestión Ambiental</t>
        </is>
      </c>
      <c r="C352" t="inlineStr">
        <is>
          <t>GESTIÓN AMBIENTAL</t>
        </is>
      </c>
      <c r="D352" t="inlineStr">
        <is>
          <t>Semestral</t>
        </is>
      </c>
      <c r="E352" t="inlineStr">
        <is>
          <t>Positivo</t>
        </is>
      </c>
      <c r="F352" s="134" t="n">
        <v>45838</v>
      </c>
      <c r="G352" t="inlineStr">
        <is>
          <t>213-2025-06-30</t>
        </is>
      </c>
      <c r="H352" t="inlineStr">
        <is>
          <t>Actividades de Gestión</t>
        </is>
      </c>
      <c r="I352" t="n">
        <v>90</v>
      </c>
      <c r="J352" t="n">
        <v>88.88999938964844</v>
      </c>
      <c r="N352" t="n">
        <v>18</v>
      </c>
      <c r="O352" t="n">
        <v>16</v>
      </c>
    </row>
    <row r="353">
      <c r="A353" t="n">
        <v>213</v>
      </c>
      <c r="B353" t="inlineStr">
        <is>
          <t>Cumplimiento del Plan Anual del Sistema de Gestión Ambiental</t>
        </is>
      </c>
      <c r="C353" t="inlineStr">
        <is>
          <t>GESTIÓN AMBIENTAL</t>
        </is>
      </c>
      <c r="D353" t="inlineStr">
        <is>
          <t>Semestral</t>
        </is>
      </c>
      <c r="E353" t="inlineStr">
        <is>
          <t>Positivo</t>
        </is>
      </c>
      <c r="F353" s="134" t="n">
        <v>45930</v>
      </c>
      <c r="G353" t="inlineStr">
        <is>
          <t>213-2025-09-30</t>
        </is>
      </c>
      <c r="H353" t="inlineStr">
        <is>
          <t>Plan de Gestión Integral de Residuos</t>
        </is>
      </c>
      <c r="I353" t="n">
        <v>90</v>
      </c>
      <c r="J353" t="n">
        <v>100</v>
      </c>
      <c r="N353" t="n">
        <v>63</v>
      </c>
      <c r="O353" t="n">
        <v>63</v>
      </c>
    </row>
    <row r="354">
      <c r="A354" t="n">
        <v>213</v>
      </c>
      <c r="B354" t="inlineStr">
        <is>
          <t>Cumplimiento del Plan Anual del Sistema de Gestión Ambiental</t>
        </is>
      </c>
      <c r="C354" t="inlineStr">
        <is>
          <t>GESTIÓN AMBIENTAL</t>
        </is>
      </c>
      <c r="D354" t="inlineStr">
        <is>
          <t>Semestral</t>
        </is>
      </c>
      <c r="E354" t="inlineStr">
        <is>
          <t>Positivo</t>
        </is>
      </c>
      <c r="F354" s="134" t="n">
        <v>45930</v>
      </c>
      <c r="G354" t="inlineStr">
        <is>
          <t>213-2025-09-30</t>
        </is>
      </c>
      <c r="H354" t="inlineStr">
        <is>
          <t>Programa de Gestión del Ahorro y Uso Eficiente de la Energía</t>
        </is>
      </c>
      <c r="I354" t="n">
        <v>90</v>
      </c>
      <c r="J354" t="n">
        <v>100</v>
      </c>
      <c r="N354" t="n">
        <v>6</v>
      </c>
      <c r="O354" t="n">
        <v>6</v>
      </c>
    </row>
    <row r="355">
      <c r="A355" t="n">
        <v>213</v>
      </c>
      <c r="B355" t="inlineStr">
        <is>
          <t>Cumplimiento del Plan Anual del Sistema de Gestión Ambiental</t>
        </is>
      </c>
      <c r="C355" t="inlineStr">
        <is>
          <t>GESTIÓN AMBIENTAL</t>
        </is>
      </c>
      <c r="D355" t="inlineStr">
        <is>
          <t>Semestral</t>
        </is>
      </c>
      <c r="E355" t="inlineStr">
        <is>
          <t>Positivo</t>
        </is>
      </c>
      <c r="F355" s="134" t="n">
        <v>45930</v>
      </c>
      <c r="G355" t="inlineStr">
        <is>
          <t>213-2025-09-30</t>
        </is>
      </c>
      <c r="H355" t="inlineStr">
        <is>
          <t>Programa de Gestión de la Calidad, Ahorro y Uso Eficiente del Agua</t>
        </is>
      </c>
      <c r="I355" t="n">
        <v>90</v>
      </c>
      <c r="J355" t="n">
        <v>100</v>
      </c>
      <c r="N355" t="n">
        <v>35</v>
      </c>
      <c r="O355" t="n">
        <v>35</v>
      </c>
    </row>
    <row r="356">
      <c r="A356" t="n">
        <v>213</v>
      </c>
      <c r="B356" t="inlineStr">
        <is>
          <t>Cumplimiento del Plan Anual del Sistema de Gestión Ambiental</t>
        </is>
      </c>
      <c r="C356" t="inlineStr">
        <is>
          <t>GESTIÓN AMBIENTAL</t>
        </is>
      </c>
      <c r="D356" t="inlineStr">
        <is>
          <t>Semestral</t>
        </is>
      </c>
      <c r="E356" t="inlineStr">
        <is>
          <t>Positivo</t>
        </is>
      </c>
      <c r="F356" s="134" t="n">
        <v>45930</v>
      </c>
      <c r="G356" t="inlineStr">
        <is>
          <t>213-2025-09-30</t>
        </is>
      </c>
      <c r="H356" t="inlineStr">
        <is>
          <t>Programa de Gestión del la Calidad del Aire,  Ruido Ambiental y Publicidad Exterior Visual</t>
        </is>
      </c>
      <c r="I356" t="n">
        <v>90</v>
      </c>
      <c r="J356" t="n">
        <v>100</v>
      </c>
      <c r="N356" t="n">
        <v>20</v>
      </c>
      <c r="O356" t="n">
        <v>20</v>
      </c>
    </row>
    <row r="357">
      <c r="A357" t="n">
        <v>213</v>
      </c>
      <c r="B357" t="inlineStr">
        <is>
          <t>Cumplimiento del Plan Anual del Sistema de Gestión Ambiental</t>
        </is>
      </c>
      <c r="C357" t="inlineStr">
        <is>
          <t>GESTIÓN AMBIENTAL</t>
        </is>
      </c>
      <c r="D357" t="inlineStr">
        <is>
          <t>Semestral</t>
        </is>
      </c>
      <c r="E357" t="inlineStr">
        <is>
          <t>Positivo</t>
        </is>
      </c>
      <c r="F357" s="134" t="n">
        <v>45930</v>
      </c>
      <c r="G357" t="inlineStr">
        <is>
          <t>213-2025-09-30</t>
        </is>
      </c>
      <c r="H357" t="inlineStr">
        <is>
          <t>Programa de Gestión de Áreas Naturales</t>
        </is>
      </c>
      <c r="I357" t="n">
        <v>90</v>
      </c>
      <c r="J357" t="n">
        <v>100</v>
      </c>
      <c r="N357" t="n">
        <v>10</v>
      </c>
      <c r="O357" t="n">
        <v>10</v>
      </c>
    </row>
    <row r="358">
      <c r="A358" t="n">
        <v>213</v>
      </c>
      <c r="B358" t="inlineStr">
        <is>
          <t>Cumplimiento del Plan Anual del Sistema de Gestión Ambiental</t>
        </is>
      </c>
      <c r="C358" t="inlineStr">
        <is>
          <t>GESTIÓN AMBIENTAL</t>
        </is>
      </c>
      <c r="D358" t="inlineStr">
        <is>
          <t>Semestral</t>
        </is>
      </c>
      <c r="E358" t="inlineStr">
        <is>
          <t>Positivo</t>
        </is>
      </c>
      <c r="F358" s="134" t="n">
        <v>45930</v>
      </c>
      <c r="G358" t="inlineStr">
        <is>
          <t>213-2025-09-30</t>
        </is>
      </c>
      <c r="H358" t="inlineStr">
        <is>
          <t>Programa de Gestión de la Medición y Compensación de Gases de Efecto Invernadero</t>
        </is>
      </c>
      <c r="I358" t="n">
        <v>90</v>
      </c>
      <c r="J358" t="n">
        <v>100</v>
      </c>
      <c r="N358" t="n">
        <v>3</v>
      </c>
      <c r="O358" t="n">
        <v>3</v>
      </c>
    </row>
    <row r="359">
      <c r="A359" t="n">
        <v>213</v>
      </c>
      <c r="B359" t="inlineStr">
        <is>
          <t>Cumplimiento del Plan Anual del Sistema de Gestión Ambiental</t>
        </is>
      </c>
      <c r="C359" t="inlineStr">
        <is>
          <t>GESTIÓN AMBIENTAL</t>
        </is>
      </c>
      <c r="D359" t="inlineStr">
        <is>
          <t>Semestral</t>
        </is>
      </c>
      <c r="E359" t="inlineStr">
        <is>
          <t>Positivo</t>
        </is>
      </c>
      <c r="F359" s="134" t="n">
        <v>45930</v>
      </c>
      <c r="G359" t="inlineStr">
        <is>
          <t>213-2025-09-30</t>
        </is>
      </c>
      <c r="H359" t="inlineStr">
        <is>
          <t>Programa Gestión de la Educación y Comunicación Ambiental</t>
        </is>
      </c>
      <c r="I359" t="n">
        <v>90</v>
      </c>
      <c r="J359" t="n">
        <v>100</v>
      </c>
      <c r="N359" t="n">
        <v>30</v>
      </c>
      <c r="O359" t="n">
        <v>30</v>
      </c>
    </row>
    <row r="360">
      <c r="A360" t="n">
        <v>213</v>
      </c>
      <c r="B360" t="inlineStr">
        <is>
          <t>Cumplimiento del Plan Anual del Sistema de Gestión Ambiental</t>
        </is>
      </c>
      <c r="C360" t="inlineStr">
        <is>
          <t>GESTIÓN AMBIENTAL</t>
        </is>
      </c>
      <c r="D360" t="inlineStr">
        <is>
          <t>Semestral</t>
        </is>
      </c>
      <c r="E360" t="inlineStr">
        <is>
          <t>Positivo</t>
        </is>
      </c>
      <c r="F360" s="134" t="n">
        <v>45930</v>
      </c>
      <c r="G360" t="inlineStr">
        <is>
          <t>213-2025-09-30</t>
        </is>
      </c>
      <c r="H360" t="inlineStr">
        <is>
          <t>Actividades de Gestión</t>
        </is>
      </c>
      <c r="I360" t="n">
        <v>90</v>
      </c>
      <c r="J360" t="n">
        <v>100</v>
      </c>
      <c r="N360" t="n">
        <v>30</v>
      </c>
      <c r="O360" t="n">
        <v>30</v>
      </c>
    </row>
    <row r="361">
      <c r="A361" t="n">
        <v>213</v>
      </c>
      <c r="B361" t="inlineStr">
        <is>
          <t>Cumplimiento del Plan Anual del Sistema de Gestión Ambiental</t>
        </is>
      </c>
      <c r="C361" t="inlineStr">
        <is>
          <t>GESTIÓN AMBIENTAL</t>
        </is>
      </c>
      <c r="D361" t="inlineStr">
        <is>
          <t>Semestral</t>
        </is>
      </c>
      <c r="E361" t="inlineStr">
        <is>
          <t>Positivo</t>
        </is>
      </c>
      <c r="F361" s="134" t="n">
        <v>46022</v>
      </c>
      <c r="G361" t="inlineStr">
        <is>
          <t>213-2025-12-31</t>
        </is>
      </c>
      <c r="H361" t="inlineStr">
        <is>
          <t>Plan de Gestión Integral de Residuos</t>
        </is>
      </c>
      <c r="I361" t="n">
        <v>90</v>
      </c>
      <c r="J361" t="n">
        <v>100</v>
      </c>
      <c r="N361" t="n">
        <v>75</v>
      </c>
      <c r="O361" t="n">
        <v>75</v>
      </c>
    </row>
    <row r="362">
      <c r="A362" t="n">
        <v>213</v>
      </c>
      <c r="B362" t="inlineStr">
        <is>
          <t>Cumplimiento del Plan Anual del Sistema de Gestión Ambiental</t>
        </is>
      </c>
      <c r="C362" t="inlineStr">
        <is>
          <t>GESTIÓN AMBIENTAL</t>
        </is>
      </c>
      <c r="D362" t="inlineStr">
        <is>
          <t>Semestral</t>
        </is>
      </c>
      <c r="E362" t="inlineStr">
        <is>
          <t>Positivo</t>
        </is>
      </c>
      <c r="F362" s="134" t="n">
        <v>46022</v>
      </c>
      <c r="G362" t="inlineStr">
        <is>
          <t>213-2025-12-31</t>
        </is>
      </c>
      <c r="H362" t="inlineStr">
        <is>
          <t>Programa de Gestión del Ahorro y Uso Eficiente de la Energía</t>
        </is>
      </c>
      <c r="I362" t="n">
        <v>90</v>
      </c>
      <c r="J362" t="n">
        <v>100</v>
      </c>
      <c r="N362" t="n">
        <v>6</v>
      </c>
      <c r="O362" t="n">
        <v>6</v>
      </c>
    </row>
    <row r="363">
      <c r="A363" t="n">
        <v>213</v>
      </c>
      <c r="B363" t="inlineStr">
        <is>
          <t>Cumplimiento del Plan Anual del Sistema de Gestión Ambiental</t>
        </is>
      </c>
      <c r="C363" t="inlineStr">
        <is>
          <t>GESTIÓN AMBIENTAL</t>
        </is>
      </c>
      <c r="D363" t="inlineStr">
        <is>
          <t>Semestral</t>
        </is>
      </c>
      <c r="E363" t="inlineStr">
        <is>
          <t>Positivo</t>
        </is>
      </c>
      <c r="F363" s="134" t="n">
        <v>46022</v>
      </c>
      <c r="G363" t="inlineStr">
        <is>
          <t>213-2025-12-31</t>
        </is>
      </c>
      <c r="H363" t="inlineStr">
        <is>
          <t>Programa de Gestión del la Calidad del Aire,  Ruido Ambiental y Publicidad Exterior Visual</t>
        </is>
      </c>
      <c r="I363" t="n">
        <v>90</v>
      </c>
      <c r="J363" t="n">
        <v>100</v>
      </c>
      <c r="N363" t="n">
        <v>4</v>
      </c>
      <c r="O363" t="n">
        <v>4</v>
      </c>
    </row>
    <row r="364">
      <c r="A364" t="n">
        <v>213</v>
      </c>
      <c r="B364" t="inlineStr">
        <is>
          <t>Cumplimiento del Plan Anual del Sistema de Gestión Ambiental</t>
        </is>
      </c>
      <c r="C364" t="inlineStr">
        <is>
          <t>GESTIÓN AMBIENTAL</t>
        </is>
      </c>
      <c r="D364" t="inlineStr">
        <is>
          <t>Semestral</t>
        </is>
      </c>
      <c r="E364" t="inlineStr">
        <is>
          <t>Positivo</t>
        </is>
      </c>
      <c r="F364" s="134" t="n">
        <v>46022</v>
      </c>
      <c r="G364" t="inlineStr">
        <is>
          <t>213-2025-12-31</t>
        </is>
      </c>
      <c r="H364" t="inlineStr">
        <is>
          <t>Programa de Gestión de Áreas Naturales</t>
        </is>
      </c>
      <c r="I364" t="n">
        <v>90</v>
      </c>
      <c r="J364" t="n">
        <v>100</v>
      </c>
      <c r="N364" t="n">
        <v>9</v>
      </c>
      <c r="O364" t="n">
        <v>9</v>
      </c>
    </row>
    <row r="365">
      <c r="A365" t="n">
        <v>213</v>
      </c>
      <c r="B365" t="inlineStr">
        <is>
          <t>Cumplimiento del Plan Anual del Sistema de Gestión Ambiental</t>
        </is>
      </c>
      <c r="C365" t="inlineStr">
        <is>
          <t>GESTIÓN AMBIENTAL</t>
        </is>
      </c>
      <c r="D365" t="inlineStr">
        <is>
          <t>Semestral</t>
        </is>
      </c>
      <c r="E365" t="inlineStr">
        <is>
          <t>Positivo</t>
        </is>
      </c>
      <c r="F365" s="134" t="n">
        <v>46022</v>
      </c>
      <c r="G365" t="inlineStr">
        <is>
          <t>213-2025-12-31</t>
        </is>
      </c>
      <c r="H365" t="inlineStr">
        <is>
          <t>Programa de Gestión de la Medición y Compensación de Gases de Efecto Invernadero</t>
        </is>
      </c>
      <c r="I365" t="n">
        <v>90</v>
      </c>
      <c r="J365" t="n">
        <v>100</v>
      </c>
      <c r="N365" t="n">
        <v>5</v>
      </c>
      <c r="O365" t="n">
        <v>5</v>
      </c>
    </row>
    <row r="366">
      <c r="A366" t="n">
        <v>213</v>
      </c>
      <c r="B366" t="inlineStr">
        <is>
          <t>Cumplimiento del Plan Anual del Sistema de Gestión Ambiental</t>
        </is>
      </c>
      <c r="C366" t="inlineStr">
        <is>
          <t>GESTIÓN AMBIENTAL</t>
        </is>
      </c>
      <c r="D366" t="inlineStr">
        <is>
          <t>Semestral</t>
        </is>
      </c>
      <c r="E366" t="inlineStr">
        <is>
          <t>Positivo</t>
        </is>
      </c>
      <c r="F366" s="134" t="n">
        <v>46022</v>
      </c>
      <c r="G366" t="inlineStr">
        <is>
          <t>213-2025-12-31</t>
        </is>
      </c>
      <c r="H366" t="inlineStr">
        <is>
          <t>Programa Gestión de la Educación y Comunicación Ambiental</t>
        </is>
      </c>
      <c r="I366" t="n">
        <v>90</v>
      </c>
      <c r="J366" t="n">
        <v>100</v>
      </c>
      <c r="N366" t="n">
        <v>26</v>
      </c>
      <c r="O366" t="n">
        <v>26</v>
      </c>
    </row>
    <row r="367">
      <c r="A367" t="n">
        <v>213</v>
      </c>
      <c r="B367" t="inlineStr">
        <is>
          <t>Cumplimiento del Plan Anual del Sistema de Gestión Ambiental</t>
        </is>
      </c>
      <c r="C367" t="inlineStr">
        <is>
          <t>GESTIÓN AMBIENTAL</t>
        </is>
      </c>
      <c r="D367" t="inlineStr">
        <is>
          <t>Semestral</t>
        </is>
      </c>
      <c r="E367" t="inlineStr">
        <is>
          <t>Positivo</t>
        </is>
      </c>
      <c r="F367" s="134" t="n">
        <v>46022</v>
      </c>
      <c r="G367" t="inlineStr">
        <is>
          <t>213-2025-12-31</t>
        </is>
      </c>
      <c r="H367" t="inlineStr">
        <is>
          <t>Actividades de Gestión</t>
        </is>
      </c>
      <c r="I367" t="n">
        <v>90</v>
      </c>
      <c r="J367" t="n">
        <v>100</v>
      </c>
      <c r="N367" t="n">
        <v>38</v>
      </c>
      <c r="O367" t="n">
        <v>38</v>
      </c>
    </row>
    <row r="368">
      <c r="A368" t="n">
        <v>213</v>
      </c>
      <c r="B368" t="inlineStr">
        <is>
          <t>Cumplimiento del Plan Anual del Sistema de Gestión Ambiental</t>
        </is>
      </c>
      <c r="C368" t="inlineStr">
        <is>
          <t>GESTIÓN AMBIENTAL</t>
        </is>
      </c>
      <c r="D368" t="inlineStr">
        <is>
          <t>Semestral</t>
        </is>
      </c>
      <c r="E368" t="inlineStr">
        <is>
          <t>Positivo</t>
        </is>
      </c>
      <c r="F368" s="134" t="n">
        <v>46022</v>
      </c>
      <c r="G368" t="inlineStr">
        <is>
          <t>213-2025-12-31</t>
        </is>
      </c>
      <c r="H368" t="inlineStr">
        <is>
          <t>Programa de Gestión de la Calidad, Ahorro y Uso Eficiente del Agua</t>
        </is>
      </c>
      <c r="I368" t="n">
        <v>90</v>
      </c>
      <c r="J368" t="n">
        <v>100</v>
      </c>
      <c r="N368" t="n">
        <v>22</v>
      </c>
      <c r="O368" t="n">
        <v>22</v>
      </c>
    </row>
    <row r="369">
      <c r="A369" t="n">
        <v>214</v>
      </c>
      <c r="B369" t="inlineStr">
        <is>
          <t>Generación de Residuos Sólidos Mensual</t>
        </is>
      </c>
      <c r="C369" t="inlineStr">
        <is>
          <t>GESTIÓN AMBIENTAL</t>
        </is>
      </c>
      <c r="D369" t="inlineStr">
        <is>
          <t>Mensual</t>
        </is>
      </c>
      <c r="E369" t="inlineStr">
        <is>
          <t>Negativo</t>
        </is>
      </c>
      <c r="F369" s="134" t="n">
        <v>44592</v>
      </c>
      <c r="G369" t="inlineStr">
        <is>
          <t>214-2022-01-31</t>
        </is>
      </c>
      <c r="H369" t="inlineStr">
        <is>
          <t>Campus Bogotá</t>
        </is>
      </c>
      <c r="I369" t="n">
        <v>7500</v>
      </c>
      <c r="J369" t="n">
        <v>777</v>
      </c>
      <c r="P369" t="n">
        <v>663</v>
      </c>
      <c r="Q369" t="n">
        <v>114</v>
      </c>
    </row>
    <row r="370">
      <c r="A370" t="n">
        <v>214</v>
      </c>
      <c r="B370" t="inlineStr">
        <is>
          <t>Generación de Residuos Sólidos Mensual</t>
        </is>
      </c>
      <c r="C370" t="inlineStr">
        <is>
          <t>GESTIÓN AMBIENTAL</t>
        </is>
      </c>
      <c r="D370" t="inlineStr">
        <is>
          <t>Mensual</t>
        </is>
      </c>
      <c r="E370" t="inlineStr">
        <is>
          <t>Negativo</t>
        </is>
      </c>
      <c r="F370" s="134" t="n">
        <v>44620</v>
      </c>
      <c r="G370" t="inlineStr">
        <is>
          <t>214-2022-02-28</t>
        </is>
      </c>
      <c r="H370" t="inlineStr">
        <is>
          <t>Campus Bogotá</t>
        </is>
      </c>
      <c r="I370" t="n">
        <v>7500</v>
      </c>
      <c r="J370" t="n">
        <v>992</v>
      </c>
      <c r="P370" t="n">
        <v>714</v>
      </c>
      <c r="Q370" t="n">
        <v>278</v>
      </c>
    </row>
    <row r="371">
      <c r="A371" t="n">
        <v>214</v>
      </c>
      <c r="B371" t="inlineStr">
        <is>
          <t>Generación de Residuos Sólidos Mensual</t>
        </is>
      </c>
      <c r="C371" t="inlineStr">
        <is>
          <t>GESTIÓN AMBIENTAL</t>
        </is>
      </c>
      <c r="D371" t="inlineStr">
        <is>
          <t>Mensual</t>
        </is>
      </c>
      <c r="E371" t="inlineStr">
        <is>
          <t>Negativo</t>
        </is>
      </c>
      <c r="F371" s="134" t="n">
        <v>44651</v>
      </c>
      <c r="G371" t="inlineStr">
        <is>
          <t>214-2022-03-31</t>
        </is>
      </c>
      <c r="H371" t="inlineStr">
        <is>
          <t>Campus Bogotá</t>
        </is>
      </c>
      <c r="I371" t="n">
        <v>7500</v>
      </c>
      <c r="J371" t="n">
        <v>1233</v>
      </c>
      <c r="P371" t="n">
        <v>731</v>
      </c>
      <c r="Q371" t="n">
        <v>502</v>
      </c>
    </row>
    <row r="372">
      <c r="A372" t="n">
        <v>214</v>
      </c>
      <c r="B372" t="inlineStr">
        <is>
          <t>Generación de Residuos Sólidos Mensual</t>
        </is>
      </c>
      <c r="C372" t="inlineStr">
        <is>
          <t>GESTIÓN AMBIENTAL</t>
        </is>
      </c>
      <c r="D372" t="inlineStr">
        <is>
          <t>Mensual</t>
        </is>
      </c>
      <c r="E372" t="inlineStr">
        <is>
          <t>Negativo</t>
        </is>
      </c>
      <c r="F372" s="134" t="n">
        <v>44681</v>
      </c>
      <c r="G372" t="inlineStr">
        <is>
          <t>214-2022-04-30</t>
        </is>
      </c>
      <c r="H372" t="inlineStr">
        <is>
          <t>Campus Bogotá</t>
        </is>
      </c>
      <c r="I372" t="n">
        <v>7500</v>
      </c>
      <c r="J372" t="n">
        <v>1176</v>
      </c>
      <c r="P372" t="n">
        <v>736</v>
      </c>
      <c r="Q372" t="n">
        <v>440</v>
      </c>
    </row>
    <row r="373">
      <c r="A373" t="n">
        <v>214</v>
      </c>
      <c r="B373" t="inlineStr">
        <is>
          <t>Generación de Residuos Sólidos Mensual</t>
        </is>
      </c>
      <c r="C373" t="inlineStr">
        <is>
          <t>GESTIÓN AMBIENTAL</t>
        </is>
      </c>
      <c r="D373" t="inlineStr">
        <is>
          <t>Mensual</t>
        </is>
      </c>
      <c r="E373" t="inlineStr">
        <is>
          <t>Negativo</t>
        </is>
      </c>
      <c r="F373" s="134" t="n">
        <v>44712</v>
      </c>
      <c r="G373" t="inlineStr">
        <is>
          <t>214-2022-05-31</t>
        </is>
      </c>
      <c r="H373" t="inlineStr">
        <is>
          <t>Campus Bogotá</t>
        </is>
      </c>
      <c r="I373" t="n">
        <v>7500</v>
      </c>
      <c r="J373" t="n">
        <v>811</v>
      </c>
      <c r="P373" t="n">
        <v>694</v>
      </c>
      <c r="Q373" t="n">
        <v>117</v>
      </c>
    </row>
    <row r="374">
      <c r="A374" t="n">
        <v>214</v>
      </c>
      <c r="B374" t="inlineStr">
        <is>
          <t>Generación de Residuos Sólidos Mensual</t>
        </is>
      </c>
      <c r="C374" t="inlineStr">
        <is>
          <t>GESTIÓN AMBIENTAL</t>
        </is>
      </c>
      <c r="D374" t="inlineStr">
        <is>
          <t>Mensual</t>
        </is>
      </c>
      <c r="E374" t="inlineStr">
        <is>
          <t>Negativo</t>
        </is>
      </c>
      <c r="F374" s="134" t="n">
        <v>44742</v>
      </c>
      <c r="G374" t="inlineStr">
        <is>
          <t>214-2022-06-30</t>
        </is>
      </c>
      <c r="H374" t="inlineStr">
        <is>
          <t>Campus Bogotá</t>
        </is>
      </c>
      <c r="I374" t="n">
        <v>7500</v>
      </c>
      <c r="J374" t="n">
        <v>895</v>
      </c>
      <c r="P374" t="n">
        <v>727</v>
      </c>
      <c r="Q374" t="n">
        <v>168</v>
      </c>
    </row>
    <row r="375">
      <c r="A375" t="n">
        <v>214</v>
      </c>
      <c r="B375" t="inlineStr">
        <is>
          <t>Generación de Residuos Sólidos Mensual</t>
        </is>
      </c>
      <c r="C375" t="inlineStr">
        <is>
          <t>GESTIÓN AMBIENTAL</t>
        </is>
      </c>
      <c r="D375" t="inlineStr">
        <is>
          <t>Mensual</t>
        </is>
      </c>
      <c r="E375" t="inlineStr">
        <is>
          <t>Negativo</t>
        </is>
      </c>
      <c r="F375" s="134" t="n">
        <v>44773</v>
      </c>
      <c r="G375" t="inlineStr">
        <is>
          <t>214-2022-07-31</t>
        </is>
      </c>
      <c r="H375" t="inlineStr">
        <is>
          <t>Campus Bogotá</t>
        </is>
      </c>
      <c r="I375" t="n">
        <v>7500</v>
      </c>
      <c r="J375" t="n">
        <v>725</v>
      </c>
      <c r="P375" t="n">
        <v>428</v>
      </c>
      <c r="Q375" t="n">
        <v>297</v>
      </c>
    </row>
    <row r="376">
      <c r="A376" t="n">
        <v>214</v>
      </c>
      <c r="B376" t="inlineStr">
        <is>
          <t>Generación de Residuos Sólidos Mensual</t>
        </is>
      </c>
      <c r="C376" t="inlineStr">
        <is>
          <t>GESTIÓN AMBIENTAL</t>
        </is>
      </c>
      <c r="D376" t="inlineStr">
        <is>
          <t>Mensual</t>
        </is>
      </c>
      <c r="E376" t="inlineStr">
        <is>
          <t>Negativo</t>
        </is>
      </c>
      <c r="F376" s="134" t="n">
        <v>44804</v>
      </c>
      <c r="G376" t="inlineStr">
        <is>
          <t>214-2022-08-31</t>
        </is>
      </c>
      <c r="H376" t="inlineStr">
        <is>
          <t>Campus Bogotá</t>
        </is>
      </c>
      <c r="I376" t="n">
        <v>7500</v>
      </c>
      <c r="J376" t="n">
        <v>383</v>
      </c>
      <c r="P376" t="n">
        <v>0</v>
      </c>
      <c r="Q376" t="n">
        <v>383</v>
      </c>
    </row>
    <row r="377">
      <c r="A377" t="n">
        <v>214</v>
      </c>
      <c r="B377" t="inlineStr">
        <is>
          <t>Generación de Residuos Sólidos Mensual</t>
        </is>
      </c>
      <c r="C377" t="inlineStr">
        <is>
          <t>GESTIÓN AMBIENTAL</t>
        </is>
      </c>
      <c r="D377" t="inlineStr">
        <is>
          <t>Mensual</t>
        </is>
      </c>
      <c r="E377" t="inlineStr">
        <is>
          <t>Negativo</t>
        </is>
      </c>
      <c r="F377" s="134" t="n">
        <v>44834</v>
      </c>
      <c r="G377" t="inlineStr">
        <is>
          <t>214-2022-09-30</t>
        </is>
      </c>
      <c r="H377" t="inlineStr">
        <is>
          <t>Campus Bogotá</t>
        </is>
      </c>
      <c r="I377" t="n">
        <v>7500</v>
      </c>
      <c r="J377" t="n">
        <v>1553</v>
      </c>
      <c r="P377" t="n">
        <v>787</v>
      </c>
      <c r="Q377" t="n">
        <v>766</v>
      </c>
    </row>
    <row r="378">
      <c r="A378" t="n">
        <v>214</v>
      </c>
      <c r="B378" t="inlineStr">
        <is>
          <t>Generación de Residuos Sólidos Mensual</t>
        </is>
      </c>
      <c r="C378" t="inlineStr">
        <is>
          <t>GESTIÓN AMBIENTAL</t>
        </is>
      </c>
      <c r="D378" t="inlineStr">
        <is>
          <t>Mensual</t>
        </is>
      </c>
      <c r="E378" t="inlineStr">
        <is>
          <t>Negativo</t>
        </is>
      </c>
      <c r="F378" s="134" t="n">
        <v>44865</v>
      </c>
      <c r="G378" t="inlineStr">
        <is>
          <t>214-2022-10-31</t>
        </is>
      </c>
      <c r="H378" t="inlineStr">
        <is>
          <t>Campus Bogotá</t>
        </is>
      </c>
      <c r="I378" t="n">
        <v>7500</v>
      </c>
      <c r="J378" t="n">
        <v>1236</v>
      </c>
      <c r="P378" t="n">
        <v>699</v>
      </c>
      <c r="Q378" t="n">
        <v>537</v>
      </c>
    </row>
    <row r="379">
      <c r="A379" t="n">
        <v>214</v>
      </c>
      <c r="B379" t="inlineStr">
        <is>
          <t>Generación de Residuos Sólidos Mensual</t>
        </is>
      </c>
      <c r="C379" t="inlineStr">
        <is>
          <t>GESTIÓN AMBIENTAL</t>
        </is>
      </c>
      <c r="D379" t="inlineStr">
        <is>
          <t>Mensual</t>
        </is>
      </c>
      <c r="E379" t="inlineStr">
        <is>
          <t>Negativo</t>
        </is>
      </c>
      <c r="F379" s="134" t="n">
        <v>44865</v>
      </c>
      <c r="G379" t="inlineStr">
        <is>
          <t>214-2022-10-31</t>
        </is>
      </c>
      <c r="H379" t="inlineStr">
        <is>
          <t>City Campus</t>
        </is>
      </c>
      <c r="I379" t="n">
        <v>7500</v>
      </c>
      <c r="J379" t="n">
        <v>520</v>
      </c>
      <c r="P379" t="n">
        <v>0</v>
      </c>
      <c r="Q379" t="n">
        <v>520</v>
      </c>
    </row>
    <row r="380">
      <c r="A380" t="n">
        <v>214</v>
      </c>
      <c r="B380" t="inlineStr">
        <is>
          <t>Generación de Residuos Sólidos Mensual</t>
        </is>
      </c>
      <c r="C380" t="inlineStr">
        <is>
          <t>GESTIÓN AMBIENTAL</t>
        </is>
      </c>
      <c r="D380" t="inlineStr">
        <is>
          <t>Mensual</t>
        </is>
      </c>
      <c r="E380" t="inlineStr">
        <is>
          <t>Negativo</t>
        </is>
      </c>
      <c r="F380" s="134" t="n">
        <v>44895</v>
      </c>
      <c r="G380" t="inlineStr">
        <is>
          <t>214-2022-11-30</t>
        </is>
      </c>
      <c r="H380" t="inlineStr">
        <is>
          <t>Campus Bogotá</t>
        </is>
      </c>
      <c r="I380" t="n">
        <v>7500</v>
      </c>
      <c r="J380" t="n">
        <v>1119</v>
      </c>
      <c r="P380" t="n">
        <v>563</v>
      </c>
      <c r="Q380" t="n">
        <v>556</v>
      </c>
    </row>
    <row r="381">
      <c r="A381" t="n">
        <v>214</v>
      </c>
      <c r="B381" t="inlineStr">
        <is>
          <t>Generación de Residuos Sólidos Mensual</t>
        </is>
      </c>
      <c r="C381" t="inlineStr">
        <is>
          <t>GESTIÓN AMBIENTAL</t>
        </is>
      </c>
      <c r="D381" t="inlineStr">
        <is>
          <t>Mensual</t>
        </is>
      </c>
      <c r="E381" t="inlineStr">
        <is>
          <t>Negativo</t>
        </is>
      </c>
      <c r="F381" s="134" t="n">
        <v>44895</v>
      </c>
      <c r="G381" t="inlineStr">
        <is>
          <t>214-2022-11-30</t>
        </is>
      </c>
      <c r="H381" t="inlineStr">
        <is>
          <t>City Campus</t>
        </is>
      </c>
      <c r="I381" t="n">
        <v>7500</v>
      </c>
      <c r="J381" t="n">
        <v>667.7999877929688</v>
      </c>
      <c r="P381" t="n">
        <v>0</v>
      </c>
      <c r="Q381" t="n">
        <v>667.8</v>
      </c>
    </row>
    <row r="382">
      <c r="A382" t="n">
        <v>214</v>
      </c>
      <c r="B382" t="inlineStr">
        <is>
          <t>Generación de Residuos Sólidos Mensual</t>
        </is>
      </c>
      <c r="C382" t="inlineStr">
        <is>
          <t>GESTIÓN AMBIENTAL</t>
        </is>
      </c>
      <c r="D382" t="inlineStr">
        <is>
          <t>Mensual</t>
        </is>
      </c>
      <c r="E382" t="inlineStr">
        <is>
          <t>Negativo</t>
        </is>
      </c>
      <c r="F382" s="134" t="n">
        <v>44926</v>
      </c>
      <c r="G382" t="inlineStr">
        <is>
          <t>214-2022-12-31</t>
        </is>
      </c>
      <c r="H382" t="inlineStr">
        <is>
          <t>Campus Bogotá</t>
        </is>
      </c>
      <c r="I382" t="n">
        <v>7500</v>
      </c>
      <c r="J382" t="n">
        <v>872</v>
      </c>
      <c r="P382" t="n">
        <v>586</v>
      </c>
      <c r="Q382" t="n">
        <v>286</v>
      </c>
    </row>
    <row r="383">
      <c r="A383" t="n">
        <v>214</v>
      </c>
      <c r="B383" t="inlineStr">
        <is>
          <t>Generación de Residuos Sólidos Mensual</t>
        </is>
      </c>
      <c r="C383" t="inlineStr">
        <is>
          <t>GESTIÓN AMBIENTAL</t>
        </is>
      </c>
      <c r="D383" t="inlineStr">
        <is>
          <t>Mensual</t>
        </is>
      </c>
      <c r="E383" t="inlineStr">
        <is>
          <t>Negativo</t>
        </is>
      </c>
      <c r="F383" s="134" t="n">
        <v>44926</v>
      </c>
      <c r="G383" t="inlineStr">
        <is>
          <t>214-2022-12-31</t>
        </is>
      </c>
      <c r="H383" t="inlineStr">
        <is>
          <t>City Campus</t>
        </is>
      </c>
      <c r="I383" t="n">
        <v>7500</v>
      </c>
      <c r="J383" t="n">
        <v>266.1499938964844</v>
      </c>
      <c r="P383" t="n">
        <v>0</v>
      </c>
      <c r="Q383" t="n">
        <v>266.15</v>
      </c>
    </row>
    <row r="384">
      <c r="A384" t="n">
        <v>214</v>
      </c>
      <c r="B384" t="inlineStr">
        <is>
          <t>Generación de Residuos Sólidos Mensual</t>
        </is>
      </c>
      <c r="C384" t="inlineStr">
        <is>
          <t>GESTIÓN AMBIENTAL</t>
        </is>
      </c>
      <c r="D384" t="inlineStr">
        <is>
          <t>Mensual</t>
        </is>
      </c>
      <c r="E384" t="inlineStr">
        <is>
          <t>Negativo</t>
        </is>
      </c>
      <c r="F384" s="134" t="n">
        <v>44957</v>
      </c>
      <c r="G384" t="inlineStr">
        <is>
          <t>214-2023-01-31</t>
        </is>
      </c>
      <c r="H384" t="inlineStr">
        <is>
          <t>Campus Bogotá</t>
        </is>
      </c>
      <c r="I384" t="n">
        <v>7500</v>
      </c>
      <c r="J384" t="n">
        <v>978</v>
      </c>
      <c r="P384" t="n">
        <v>785</v>
      </c>
      <c r="Q384" t="n">
        <v>193</v>
      </c>
    </row>
    <row r="385">
      <c r="A385" t="n">
        <v>214</v>
      </c>
      <c r="B385" t="inlineStr">
        <is>
          <t>Generación de Residuos Sólidos Mensual</t>
        </is>
      </c>
      <c r="C385" t="inlineStr">
        <is>
          <t>GESTIÓN AMBIENTAL</t>
        </is>
      </c>
      <c r="D385" t="inlineStr">
        <is>
          <t>Mensual</t>
        </is>
      </c>
      <c r="E385" t="inlineStr">
        <is>
          <t>Negativo</t>
        </is>
      </c>
      <c r="F385" s="134" t="n">
        <v>44957</v>
      </c>
      <c r="G385" t="inlineStr">
        <is>
          <t>214-2023-01-31</t>
        </is>
      </c>
      <c r="H385" t="inlineStr">
        <is>
          <t>City Campus</t>
        </is>
      </c>
      <c r="I385" t="n">
        <v>7500</v>
      </c>
      <c r="J385" t="n">
        <v>421.5499877929688</v>
      </c>
      <c r="P385" t="n">
        <v>0</v>
      </c>
      <c r="Q385" t="n">
        <v>421.55</v>
      </c>
    </row>
    <row r="386">
      <c r="A386" t="n">
        <v>214</v>
      </c>
      <c r="B386" t="inlineStr">
        <is>
          <t>Generación de Residuos Sólidos Mensual</t>
        </is>
      </c>
      <c r="C386" t="inlineStr">
        <is>
          <t>GESTIÓN AMBIENTAL</t>
        </is>
      </c>
      <c r="D386" t="inlineStr">
        <is>
          <t>Mensual</t>
        </is>
      </c>
      <c r="E386" t="inlineStr">
        <is>
          <t>Negativo</t>
        </is>
      </c>
      <c r="F386" s="134" t="n">
        <v>44957</v>
      </c>
      <c r="G386" t="inlineStr">
        <is>
          <t>214-2023-01-31</t>
        </is>
      </c>
      <c r="H386" t="inlineStr">
        <is>
          <t>Sede Posgrado-Calle 85</t>
        </is>
      </c>
      <c r="I386" t="n">
        <v>7500</v>
      </c>
      <c r="J386" t="n">
        <v>0</v>
      </c>
      <c r="P386" t="n">
        <v>0</v>
      </c>
      <c r="Q386" t="n">
        <v>0</v>
      </c>
    </row>
    <row r="387">
      <c r="A387" t="n">
        <v>214</v>
      </c>
      <c r="B387" t="inlineStr">
        <is>
          <t>Generación de Residuos Sólidos Mensual</t>
        </is>
      </c>
      <c r="C387" t="inlineStr">
        <is>
          <t>GESTIÓN AMBIENTAL</t>
        </is>
      </c>
      <c r="D387" t="inlineStr">
        <is>
          <t>Mensual</t>
        </is>
      </c>
      <c r="E387" t="inlineStr">
        <is>
          <t>Negativo</t>
        </is>
      </c>
      <c r="F387" s="134" t="n">
        <v>44957</v>
      </c>
      <c r="G387" t="inlineStr">
        <is>
          <t>214-2023-01-31</t>
        </is>
      </c>
      <c r="H387" t="inlineStr">
        <is>
          <t>Campus-Medellín</t>
        </is>
      </c>
      <c r="I387" t="n">
        <v>7500</v>
      </c>
      <c r="J387" t="n">
        <v>0</v>
      </c>
      <c r="P387" t="n">
        <v>0</v>
      </c>
      <c r="Q387" t="n">
        <v>0</v>
      </c>
    </row>
    <row r="388">
      <c r="A388" t="n">
        <v>214</v>
      </c>
      <c r="B388" t="inlineStr">
        <is>
          <t>Generación de Residuos Sólidos Mensual</t>
        </is>
      </c>
      <c r="C388" t="inlineStr">
        <is>
          <t>GESTIÓN AMBIENTAL</t>
        </is>
      </c>
      <c r="D388" t="inlineStr">
        <is>
          <t>Mensual</t>
        </is>
      </c>
      <c r="E388" t="inlineStr">
        <is>
          <t>Negativo</t>
        </is>
      </c>
      <c r="F388" s="134" t="n">
        <v>44957</v>
      </c>
      <c r="G388" t="inlineStr">
        <is>
          <t>214-2023-01-31</t>
        </is>
      </c>
      <c r="H388" t="inlineStr">
        <is>
          <t>Sede Bienestar - Medellín</t>
        </is>
      </c>
      <c r="I388" t="n">
        <v>1</v>
      </c>
      <c r="J388" t="n">
        <v>0</v>
      </c>
      <c r="P388" t="n">
        <v>0</v>
      </c>
      <c r="Q388" t="n">
        <v>0</v>
      </c>
    </row>
    <row r="389">
      <c r="A389" t="n">
        <v>214</v>
      </c>
      <c r="B389" t="inlineStr">
        <is>
          <t>Generación de Residuos Sólidos Mensual</t>
        </is>
      </c>
      <c r="C389" t="inlineStr">
        <is>
          <t>GESTIÓN AMBIENTAL</t>
        </is>
      </c>
      <c r="D389" t="inlineStr">
        <is>
          <t>Mensual</t>
        </is>
      </c>
      <c r="E389" t="inlineStr">
        <is>
          <t>Negativo</t>
        </is>
      </c>
      <c r="F389" s="134" t="n">
        <v>44957</v>
      </c>
      <c r="G389" t="inlineStr">
        <is>
          <t>214-2023-01-31</t>
        </is>
      </c>
      <c r="H389" t="inlineStr">
        <is>
          <t>Consultorio Psicología - Medellin</t>
        </is>
      </c>
      <c r="I389" t="n">
        <v>1</v>
      </c>
      <c r="J389" t="n">
        <v>0</v>
      </c>
      <c r="P389" t="n">
        <v>0</v>
      </c>
      <c r="Q389" t="n">
        <v>0</v>
      </c>
    </row>
    <row r="390">
      <c r="A390" t="n">
        <v>214</v>
      </c>
      <c r="B390" t="inlineStr">
        <is>
          <t>Generación de Residuos Sólidos Mensual</t>
        </is>
      </c>
      <c r="C390" t="inlineStr">
        <is>
          <t>GESTIÓN AMBIENTAL</t>
        </is>
      </c>
      <c r="D390" t="inlineStr">
        <is>
          <t>Mensual</t>
        </is>
      </c>
      <c r="E390" t="inlineStr">
        <is>
          <t>Negativo</t>
        </is>
      </c>
      <c r="F390" s="134" t="n">
        <v>44985</v>
      </c>
      <c r="G390" t="inlineStr">
        <is>
          <t>214-2023-02-28</t>
        </is>
      </c>
      <c r="H390" t="inlineStr">
        <is>
          <t>Campus Bogotá</t>
        </is>
      </c>
      <c r="I390" t="n">
        <v>7500</v>
      </c>
      <c r="J390" t="n">
        <v>1004</v>
      </c>
      <c r="P390" t="n">
        <v>579</v>
      </c>
      <c r="Q390" t="n">
        <v>425</v>
      </c>
    </row>
    <row r="391">
      <c r="A391" t="n">
        <v>214</v>
      </c>
      <c r="B391" t="inlineStr">
        <is>
          <t>Generación de Residuos Sólidos Mensual</t>
        </is>
      </c>
      <c r="C391" t="inlineStr">
        <is>
          <t>GESTIÓN AMBIENTAL</t>
        </is>
      </c>
      <c r="D391" t="inlineStr">
        <is>
          <t>Mensual</t>
        </is>
      </c>
      <c r="E391" t="inlineStr">
        <is>
          <t>Negativo</t>
        </is>
      </c>
      <c r="F391" s="134" t="n">
        <v>44985</v>
      </c>
      <c r="G391" t="inlineStr">
        <is>
          <t>214-2023-02-28</t>
        </is>
      </c>
      <c r="H391" t="inlineStr">
        <is>
          <t>City Campus</t>
        </is>
      </c>
      <c r="I391" t="n">
        <v>7500</v>
      </c>
      <c r="J391" t="n">
        <v>607.8599853515625</v>
      </c>
      <c r="P391" t="n">
        <v>0</v>
      </c>
      <c r="Q391" t="n">
        <v>607.86</v>
      </c>
    </row>
    <row r="392">
      <c r="A392" t="n">
        <v>214</v>
      </c>
      <c r="B392" t="inlineStr">
        <is>
          <t>Generación de Residuos Sólidos Mensual</t>
        </is>
      </c>
      <c r="C392" t="inlineStr">
        <is>
          <t>GESTIÓN AMBIENTAL</t>
        </is>
      </c>
      <c r="D392" t="inlineStr">
        <is>
          <t>Mensual</t>
        </is>
      </c>
      <c r="E392" t="inlineStr">
        <is>
          <t>Negativo</t>
        </is>
      </c>
      <c r="F392" s="134" t="n">
        <v>44985</v>
      </c>
      <c r="G392" t="inlineStr">
        <is>
          <t>214-2023-02-28</t>
        </is>
      </c>
      <c r="H392" t="inlineStr">
        <is>
          <t>Sede Posgrado-Calle 85</t>
        </is>
      </c>
      <c r="I392" t="n">
        <v>7500</v>
      </c>
      <c r="J392" t="n">
        <v>0</v>
      </c>
      <c r="P392" t="n">
        <v>0</v>
      </c>
      <c r="Q392" t="n">
        <v>0</v>
      </c>
    </row>
    <row r="393">
      <c r="A393" t="n">
        <v>214</v>
      </c>
      <c r="B393" t="inlineStr">
        <is>
          <t>Generación de Residuos Sólidos Mensual</t>
        </is>
      </c>
      <c r="C393" t="inlineStr">
        <is>
          <t>GESTIÓN AMBIENTAL</t>
        </is>
      </c>
      <c r="D393" t="inlineStr">
        <is>
          <t>Mensual</t>
        </is>
      </c>
      <c r="E393" t="inlineStr">
        <is>
          <t>Negativo</t>
        </is>
      </c>
      <c r="F393" s="134" t="n">
        <v>44985</v>
      </c>
      <c r="G393" t="inlineStr">
        <is>
          <t>214-2023-02-28</t>
        </is>
      </c>
      <c r="H393" t="inlineStr">
        <is>
          <t>Campus-Medellín</t>
        </is>
      </c>
      <c r="I393" t="n">
        <v>7500</v>
      </c>
      <c r="J393" t="n">
        <v>643.7999877929688</v>
      </c>
      <c r="P393" t="n">
        <v>0</v>
      </c>
      <c r="Q393" t="n">
        <v>643.8</v>
      </c>
    </row>
    <row r="394">
      <c r="A394" t="n">
        <v>214</v>
      </c>
      <c r="B394" t="inlineStr">
        <is>
          <t>Generación de Residuos Sólidos Mensual</t>
        </is>
      </c>
      <c r="C394" t="inlineStr">
        <is>
          <t>GESTIÓN AMBIENTAL</t>
        </is>
      </c>
      <c r="D394" t="inlineStr">
        <is>
          <t>Mensual</t>
        </is>
      </c>
      <c r="E394" t="inlineStr">
        <is>
          <t>Negativo</t>
        </is>
      </c>
      <c r="F394" s="134" t="n">
        <v>44985</v>
      </c>
      <c r="G394" t="inlineStr">
        <is>
          <t>214-2023-02-28</t>
        </is>
      </c>
      <c r="H394" t="inlineStr">
        <is>
          <t>Sede Bienestar - Medellín</t>
        </is>
      </c>
      <c r="I394" t="n">
        <v>1</v>
      </c>
      <c r="J394" t="n">
        <v>0</v>
      </c>
      <c r="P394" t="n">
        <v>0</v>
      </c>
      <c r="Q394" t="n">
        <v>0</v>
      </c>
    </row>
    <row r="395">
      <c r="A395" t="n">
        <v>214</v>
      </c>
      <c r="B395" t="inlineStr">
        <is>
          <t>Generación de Residuos Sólidos Mensual</t>
        </is>
      </c>
      <c r="C395" t="inlineStr">
        <is>
          <t>GESTIÓN AMBIENTAL</t>
        </is>
      </c>
      <c r="D395" t="inlineStr">
        <is>
          <t>Mensual</t>
        </is>
      </c>
      <c r="E395" t="inlineStr">
        <is>
          <t>Negativo</t>
        </is>
      </c>
      <c r="F395" s="134" t="n">
        <v>44985</v>
      </c>
      <c r="G395" t="inlineStr">
        <is>
          <t>214-2023-02-28</t>
        </is>
      </c>
      <c r="H395" t="inlineStr">
        <is>
          <t>Consultorio Psicología - Medellin</t>
        </is>
      </c>
      <c r="I395" t="n">
        <v>1</v>
      </c>
      <c r="J395" t="n">
        <v>0</v>
      </c>
      <c r="P395" t="n">
        <v>0</v>
      </c>
      <c r="Q395" t="n">
        <v>0</v>
      </c>
    </row>
    <row r="396">
      <c r="A396" t="n">
        <v>214</v>
      </c>
      <c r="B396" t="inlineStr">
        <is>
          <t>Generación de Residuos Sólidos Mensual</t>
        </is>
      </c>
      <c r="C396" t="inlineStr">
        <is>
          <t>GESTIÓN AMBIENTAL</t>
        </is>
      </c>
      <c r="D396" t="inlineStr">
        <is>
          <t>Mensual</t>
        </is>
      </c>
      <c r="E396" t="inlineStr">
        <is>
          <t>Negativo</t>
        </is>
      </c>
      <c r="F396" s="134" t="n">
        <v>45016</v>
      </c>
      <c r="G396" t="inlineStr">
        <is>
          <t>214-2023-03-31</t>
        </is>
      </c>
      <c r="H396" t="inlineStr">
        <is>
          <t>Campus Bogotá</t>
        </is>
      </c>
      <c r="I396" t="n">
        <v>7500</v>
      </c>
      <c r="J396" t="n">
        <v>1330</v>
      </c>
      <c r="P396" t="n">
        <v>714</v>
      </c>
      <c r="Q396" t="n">
        <v>616</v>
      </c>
    </row>
    <row r="397">
      <c r="A397" t="n">
        <v>214</v>
      </c>
      <c r="B397" t="inlineStr">
        <is>
          <t>Generación de Residuos Sólidos Mensual</t>
        </is>
      </c>
      <c r="C397" t="inlineStr">
        <is>
          <t>GESTIÓN AMBIENTAL</t>
        </is>
      </c>
      <c r="D397" t="inlineStr">
        <is>
          <t>Mensual</t>
        </is>
      </c>
      <c r="E397" t="inlineStr">
        <is>
          <t>Negativo</t>
        </is>
      </c>
      <c r="F397" s="134" t="n">
        <v>45016</v>
      </c>
      <c r="G397" t="inlineStr">
        <is>
          <t>214-2023-03-31</t>
        </is>
      </c>
      <c r="H397" t="inlineStr">
        <is>
          <t>City Campus</t>
        </is>
      </c>
      <c r="I397" t="n">
        <v>7500</v>
      </c>
      <c r="J397" t="n">
        <v>791.4000244140625</v>
      </c>
      <c r="P397" t="n">
        <v>0</v>
      </c>
      <c r="Q397" t="n">
        <v>791.4</v>
      </c>
    </row>
    <row r="398">
      <c r="A398" t="n">
        <v>214</v>
      </c>
      <c r="B398" t="inlineStr">
        <is>
          <t>Generación de Residuos Sólidos Mensual</t>
        </is>
      </c>
      <c r="C398" t="inlineStr">
        <is>
          <t>GESTIÓN AMBIENTAL</t>
        </is>
      </c>
      <c r="D398" t="inlineStr">
        <is>
          <t>Mensual</t>
        </is>
      </c>
      <c r="E398" t="inlineStr">
        <is>
          <t>Negativo</t>
        </is>
      </c>
      <c r="F398" s="134" t="n">
        <v>45016</v>
      </c>
      <c r="G398" t="inlineStr">
        <is>
          <t>214-2023-03-31</t>
        </is>
      </c>
      <c r="H398" t="inlineStr">
        <is>
          <t>Sede Posgrado-Calle 85</t>
        </is>
      </c>
      <c r="I398" t="n">
        <v>7500</v>
      </c>
      <c r="J398" t="n">
        <v>0</v>
      </c>
      <c r="P398" t="n">
        <v>0</v>
      </c>
      <c r="Q398" t="n">
        <v>0</v>
      </c>
    </row>
    <row r="399">
      <c r="A399" t="n">
        <v>214</v>
      </c>
      <c r="B399" t="inlineStr">
        <is>
          <t>Generación de Residuos Sólidos Mensual</t>
        </is>
      </c>
      <c r="C399" t="inlineStr">
        <is>
          <t>GESTIÓN AMBIENTAL</t>
        </is>
      </c>
      <c r="D399" t="inlineStr">
        <is>
          <t>Mensual</t>
        </is>
      </c>
      <c r="E399" t="inlineStr">
        <is>
          <t>Negativo</t>
        </is>
      </c>
      <c r="F399" s="134" t="n">
        <v>45016</v>
      </c>
      <c r="G399" t="inlineStr">
        <is>
          <t>214-2023-03-31</t>
        </is>
      </c>
      <c r="H399" t="inlineStr">
        <is>
          <t>Campus-Medellín</t>
        </is>
      </c>
      <c r="I399" t="n">
        <v>7500</v>
      </c>
      <c r="J399" t="n">
        <v>635.5999755859375</v>
      </c>
      <c r="P399" t="n">
        <v>0</v>
      </c>
      <c r="Q399" t="n">
        <v>635.6</v>
      </c>
    </row>
    <row r="400">
      <c r="A400" t="n">
        <v>214</v>
      </c>
      <c r="B400" t="inlineStr">
        <is>
          <t>Generación de Residuos Sólidos Mensual</t>
        </is>
      </c>
      <c r="C400" t="inlineStr">
        <is>
          <t>GESTIÓN AMBIENTAL</t>
        </is>
      </c>
      <c r="D400" t="inlineStr">
        <is>
          <t>Mensual</t>
        </is>
      </c>
      <c r="E400" t="inlineStr">
        <is>
          <t>Negativo</t>
        </is>
      </c>
      <c r="F400" s="134" t="n">
        <v>45016</v>
      </c>
      <c r="G400" t="inlineStr">
        <is>
          <t>214-2023-03-31</t>
        </is>
      </c>
      <c r="H400" t="inlineStr">
        <is>
          <t>Sede Bienestar - Medellín</t>
        </is>
      </c>
      <c r="I400" t="n">
        <v>1</v>
      </c>
      <c r="J400" t="n">
        <v>0</v>
      </c>
      <c r="P400" t="n">
        <v>0</v>
      </c>
      <c r="Q400" t="n">
        <v>0</v>
      </c>
    </row>
    <row r="401">
      <c r="A401" t="n">
        <v>214</v>
      </c>
      <c r="B401" t="inlineStr">
        <is>
          <t>Generación de Residuos Sólidos Mensual</t>
        </is>
      </c>
      <c r="C401" t="inlineStr">
        <is>
          <t>GESTIÓN AMBIENTAL</t>
        </is>
      </c>
      <c r="D401" t="inlineStr">
        <is>
          <t>Mensual</t>
        </is>
      </c>
      <c r="E401" t="inlineStr">
        <is>
          <t>Negativo</t>
        </is>
      </c>
      <c r="F401" s="134" t="n">
        <v>45016</v>
      </c>
      <c r="G401" t="inlineStr">
        <is>
          <t>214-2023-03-31</t>
        </is>
      </c>
      <c r="H401" t="inlineStr">
        <is>
          <t>Consultorio Psicología - Medellin</t>
        </is>
      </c>
      <c r="I401" t="n">
        <v>1</v>
      </c>
      <c r="J401" t="n">
        <v>0</v>
      </c>
      <c r="P401" t="n">
        <v>0</v>
      </c>
      <c r="Q401" t="n">
        <v>0</v>
      </c>
    </row>
    <row r="402">
      <c r="A402" t="n">
        <v>214</v>
      </c>
      <c r="B402" t="inlineStr">
        <is>
          <t>Generación de Residuos Sólidos Mensual</t>
        </is>
      </c>
      <c r="C402" t="inlineStr">
        <is>
          <t>GESTIÓN AMBIENTAL</t>
        </is>
      </c>
      <c r="D402" t="inlineStr">
        <is>
          <t>Mensual</t>
        </is>
      </c>
      <c r="E402" t="inlineStr">
        <is>
          <t>Negativo</t>
        </is>
      </c>
      <c r="F402" s="134" t="n">
        <v>45046</v>
      </c>
      <c r="G402" t="inlineStr">
        <is>
          <t>214-2023-04-30</t>
        </is>
      </c>
      <c r="H402" t="inlineStr">
        <is>
          <t>Campus Bogotá</t>
        </is>
      </c>
      <c r="I402" t="n">
        <v>7500</v>
      </c>
      <c r="J402" t="n">
        <v>1124</v>
      </c>
      <c r="P402" t="n">
        <v>734</v>
      </c>
      <c r="Q402" t="n">
        <v>390</v>
      </c>
    </row>
    <row r="403">
      <c r="A403" t="n">
        <v>214</v>
      </c>
      <c r="B403" t="inlineStr">
        <is>
          <t>Generación de Residuos Sólidos Mensual</t>
        </is>
      </c>
      <c r="C403" t="inlineStr">
        <is>
          <t>GESTIÓN AMBIENTAL</t>
        </is>
      </c>
      <c r="D403" t="inlineStr">
        <is>
          <t>Mensual</t>
        </is>
      </c>
      <c r="E403" t="inlineStr">
        <is>
          <t>Negativo</t>
        </is>
      </c>
      <c r="F403" s="134" t="n">
        <v>45046</v>
      </c>
      <c r="G403" t="inlineStr">
        <is>
          <t>214-2023-04-30</t>
        </is>
      </c>
      <c r="H403" t="inlineStr">
        <is>
          <t>City Campus</t>
        </is>
      </c>
      <c r="I403" t="n">
        <v>7500</v>
      </c>
      <c r="J403" t="n">
        <v>717.2000122070312</v>
      </c>
      <c r="P403" t="n">
        <v>0</v>
      </c>
      <c r="Q403" t="n">
        <v>717.2</v>
      </c>
    </row>
    <row r="404">
      <c r="A404" t="n">
        <v>214</v>
      </c>
      <c r="B404" t="inlineStr">
        <is>
          <t>Generación de Residuos Sólidos Mensual</t>
        </is>
      </c>
      <c r="C404" t="inlineStr">
        <is>
          <t>GESTIÓN AMBIENTAL</t>
        </is>
      </c>
      <c r="D404" t="inlineStr">
        <is>
          <t>Mensual</t>
        </is>
      </c>
      <c r="E404" t="inlineStr">
        <is>
          <t>Negativo</t>
        </is>
      </c>
      <c r="F404" s="134" t="n">
        <v>45046</v>
      </c>
      <c r="G404" t="inlineStr">
        <is>
          <t>214-2023-04-30</t>
        </is>
      </c>
      <c r="H404" t="inlineStr">
        <is>
          <t>Sede Posgrado-Calle 85</t>
        </is>
      </c>
      <c r="I404" t="n">
        <v>7500</v>
      </c>
      <c r="J404" t="n">
        <v>0</v>
      </c>
      <c r="P404" t="n">
        <v>0</v>
      </c>
      <c r="Q404" t="n">
        <v>0</v>
      </c>
    </row>
    <row r="405">
      <c r="A405" t="n">
        <v>214</v>
      </c>
      <c r="B405" t="inlineStr">
        <is>
          <t>Generación de Residuos Sólidos Mensual</t>
        </is>
      </c>
      <c r="C405" t="inlineStr">
        <is>
          <t>GESTIÓN AMBIENTAL</t>
        </is>
      </c>
      <c r="D405" t="inlineStr">
        <is>
          <t>Mensual</t>
        </is>
      </c>
      <c r="E405" t="inlineStr">
        <is>
          <t>Negativo</t>
        </is>
      </c>
      <c r="F405" s="134" t="n">
        <v>45046</v>
      </c>
      <c r="G405" t="inlineStr">
        <is>
          <t>214-2023-04-30</t>
        </is>
      </c>
      <c r="H405" t="inlineStr">
        <is>
          <t>Campus-Medellín</t>
        </is>
      </c>
      <c r="I405" t="n">
        <v>7500</v>
      </c>
      <c r="J405" t="n">
        <v>472.2999877929688</v>
      </c>
      <c r="P405" t="n">
        <v>0</v>
      </c>
      <c r="Q405" t="n">
        <v>472.3</v>
      </c>
    </row>
    <row r="406">
      <c r="A406" t="n">
        <v>214</v>
      </c>
      <c r="B406" t="inlineStr">
        <is>
          <t>Generación de Residuos Sólidos Mensual</t>
        </is>
      </c>
      <c r="C406" t="inlineStr">
        <is>
          <t>GESTIÓN AMBIENTAL</t>
        </is>
      </c>
      <c r="D406" t="inlineStr">
        <is>
          <t>Mensual</t>
        </is>
      </c>
      <c r="E406" t="inlineStr">
        <is>
          <t>Negativo</t>
        </is>
      </c>
      <c r="F406" s="134" t="n">
        <v>45046</v>
      </c>
      <c r="G406" t="inlineStr">
        <is>
          <t>214-2023-04-30</t>
        </is>
      </c>
      <c r="H406" t="inlineStr">
        <is>
          <t>Sede Bienestar - Medellín</t>
        </is>
      </c>
      <c r="I406" t="n">
        <v>1</v>
      </c>
      <c r="J406" t="n">
        <v>0</v>
      </c>
      <c r="P406" t="n">
        <v>0</v>
      </c>
      <c r="Q406" t="n">
        <v>0</v>
      </c>
    </row>
    <row r="407">
      <c r="A407" t="n">
        <v>214</v>
      </c>
      <c r="B407" t="inlineStr">
        <is>
          <t>Generación de Residuos Sólidos Mensual</t>
        </is>
      </c>
      <c r="C407" t="inlineStr">
        <is>
          <t>GESTIÓN AMBIENTAL</t>
        </is>
      </c>
      <c r="D407" t="inlineStr">
        <is>
          <t>Mensual</t>
        </is>
      </c>
      <c r="E407" t="inlineStr">
        <is>
          <t>Negativo</t>
        </is>
      </c>
      <c r="F407" s="134" t="n">
        <v>45046</v>
      </c>
      <c r="G407" t="inlineStr">
        <is>
          <t>214-2023-04-30</t>
        </is>
      </c>
      <c r="H407" t="inlineStr">
        <is>
          <t>Consultorio Psicología - Medellin</t>
        </is>
      </c>
      <c r="I407" t="n">
        <v>1</v>
      </c>
      <c r="J407" t="n">
        <v>0</v>
      </c>
      <c r="P407" t="n">
        <v>0</v>
      </c>
      <c r="Q407" t="n">
        <v>0</v>
      </c>
    </row>
    <row r="408">
      <c r="A408" t="n">
        <v>214</v>
      </c>
      <c r="B408" t="inlineStr">
        <is>
          <t>Generación de Residuos Sólidos Mensual</t>
        </is>
      </c>
      <c r="C408" t="inlineStr">
        <is>
          <t>GESTIÓN AMBIENTAL</t>
        </is>
      </c>
      <c r="D408" t="inlineStr">
        <is>
          <t>Mensual</t>
        </is>
      </c>
      <c r="E408" t="inlineStr">
        <is>
          <t>Negativo</t>
        </is>
      </c>
      <c r="F408" s="134" t="n">
        <v>45077</v>
      </c>
      <c r="G408" t="inlineStr">
        <is>
          <t>214-2023-05-31</t>
        </is>
      </c>
      <c r="H408" t="inlineStr">
        <is>
          <t>Campus Bogotá</t>
        </is>
      </c>
      <c r="I408" t="n">
        <v>7500</v>
      </c>
      <c r="J408" t="n">
        <v>1008</v>
      </c>
      <c r="P408" t="n">
        <v>397</v>
      </c>
      <c r="Q408" t="n">
        <v>611</v>
      </c>
    </row>
    <row r="409">
      <c r="A409" t="n">
        <v>214</v>
      </c>
      <c r="B409" t="inlineStr">
        <is>
          <t>Generación de Residuos Sólidos Mensual</t>
        </is>
      </c>
      <c r="C409" t="inlineStr">
        <is>
          <t>GESTIÓN AMBIENTAL</t>
        </is>
      </c>
      <c r="D409" t="inlineStr">
        <is>
          <t>Mensual</t>
        </is>
      </c>
      <c r="E409" t="inlineStr">
        <is>
          <t>Negativo</t>
        </is>
      </c>
      <c r="F409" s="134" t="n">
        <v>45077</v>
      </c>
      <c r="G409" t="inlineStr">
        <is>
          <t>214-2023-05-31</t>
        </is>
      </c>
      <c r="H409" t="inlineStr">
        <is>
          <t>City Campus</t>
        </is>
      </c>
      <c r="I409" t="n">
        <v>7500</v>
      </c>
      <c r="J409" t="n">
        <v>1012.830017089844</v>
      </c>
      <c r="P409" t="n">
        <v>0</v>
      </c>
      <c r="Q409" t="n">
        <v>1012.83</v>
      </c>
    </row>
    <row r="410">
      <c r="A410" t="n">
        <v>214</v>
      </c>
      <c r="B410" t="inlineStr">
        <is>
          <t>Generación de Residuos Sólidos Mensual</t>
        </is>
      </c>
      <c r="C410" t="inlineStr">
        <is>
          <t>GESTIÓN AMBIENTAL</t>
        </is>
      </c>
      <c r="D410" t="inlineStr">
        <is>
          <t>Mensual</t>
        </is>
      </c>
      <c r="E410" t="inlineStr">
        <is>
          <t>Negativo</t>
        </is>
      </c>
      <c r="F410" s="134" t="n">
        <v>45077</v>
      </c>
      <c r="G410" t="inlineStr">
        <is>
          <t>214-2023-05-31</t>
        </is>
      </c>
      <c r="H410" t="inlineStr">
        <is>
          <t>Sede Posgrado-Calle 85</t>
        </is>
      </c>
      <c r="I410" t="n">
        <v>7500</v>
      </c>
      <c r="J410" t="n">
        <v>0</v>
      </c>
      <c r="P410" t="n">
        <v>0</v>
      </c>
      <c r="Q410" t="n">
        <v>0</v>
      </c>
    </row>
    <row r="411">
      <c r="A411" t="n">
        <v>214</v>
      </c>
      <c r="B411" t="inlineStr">
        <is>
          <t>Generación de Residuos Sólidos Mensual</t>
        </is>
      </c>
      <c r="C411" t="inlineStr">
        <is>
          <t>GESTIÓN AMBIENTAL</t>
        </is>
      </c>
      <c r="D411" t="inlineStr">
        <is>
          <t>Mensual</t>
        </is>
      </c>
      <c r="E411" t="inlineStr">
        <is>
          <t>Negativo</t>
        </is>
      </c>
      <c r="F411" s="134" t="n">
        <v>45077</v>
      </c>
      <c r="G411" t="inlineStr">
        <is>
          <t>214-2023-05-31</t>
        </is>
      </c>
      <c r="H411" t="inlineStr">
        <is>
          <t>Campus-Medellín</t>
        </is>
      </c>
      <c r="I411" t="n">
        <v>7500</v>
      </c>
      <c r="J411" t="n">
        <v>611.2000122070312</v>
      </c>
      <c r="P411" t="n">
        <v>152.6</v>
      </c>
      <c r="Q411" t="n">
        <v>458.6</v>
      </c>
    </row>
    <row r="412">
      <c r="A412" t="n">
        <v>214</v>
      </c>
      <c r="B412" t="inlineStr">
        <is>
          <t>Generación de Residuos Sólidos Mensual</t>
        </is>
      </c>
      <c r="C412" t="inlineStr">
        <is>
          <t>GESTIÓN AMBIENTAL</t>
        </is>
      </c>
      <c r="D412" t="inlineStr">
        <is>
          <t>Mensual</t>
        </is>
      </c>
      <c r="E412" t="inlineStr">
        <is>
          <t>Negativo</t>
        </is>
      </c>
      <c r="F412" s="134" t="n">
        <v>45077</v>
      </c>
      <c r="G412" t="inlineStr">
        <is>
          <t>214-2023-05-31</t>
        </is>
      </c>
      <c r="H412" t="inlineStr">
        <is>
          <t>Sede Bienestar - Medellín</t>
        </is>
      </c>
      <c r="I412" t="n">
        <v>1</v>
      </c>
      <c r="J412" t="n">
        <v>0</v>
      </c>
      <c r="P412" t="n">
        <v>0</v>
      </c>
      <c r="Q412" t="n">
        <v>0</v>
      </c>
    </row>
    <row r="413">
      <c r="A413" t="n">
        <v>214</v>
      </c>
      <c r="B413" t="inlineStr">
        <is>
          <t>Generación de Residuos Sólidos Mensual</t>
        </is>
      </c>
      <c r="C413" t="inlineStr">
        <is>
          <t>GESTIÓN AMBIENTAL</t>
        </is>
      </c>
      <c r="D413" t="inlineStr">
        <is>
          <t>Mensual</t>
        </is>
      </c>
      <c r="E413" t="inlineStr">
        <is>
          <t>Negativo</t>
        </is>
      </c>
      <c r="F413" s="134" t="n">
        <v>45077</v>
      </c>
      <c r="G413" t="inlineStr">
        <is>
          <t>214-2023-05-31</t>
        </is>
      </c>
      <c r="H413" t="inlineStr">
        <is>
          <t>Consultorio Psicología - Medellin</t>
        </is>
      </c>
      <c r="I413" t="n">
        <v>1</v>
      </c>
      <c r="J413" t="n">
        <v>0</v>
      </c>
      <c r="P413" t="n">
        <v>0</v>
      </c>
      <c r="Q413" t="n">
        <v>0</v>
      </c>
    </row>
    <row r="414">
      <c r="A414" t="n">
        <v>214</v>
      </c>
      <c r="B414" t="inlineStr">
        <is>
          <t>Generación de Residuos Sólidos Mensual</t>
        </is>
      </c>
      <c r="C414" t="inlineStr">
        <is>
          <t>GESTIÓN AMBIENTAL</t>
        </is>
      </c>
      <c r="D414" t="inlineStr">
        <is>
          <t>Mensual</t>
        </is>
      </c>
      <c r="E414" t="inlineStr">
        <is>
          <t>Negativo</t>
        </is>
      </c>
      <c r="F414" s="134" t="n">
        <v>45107</v>
      </c>
      <c r="G414" t="inlineStr">
        <is>
          <t>214-2023-06-30</t>
        </is>
      </c>
      <c r="H414" t="inlineStr">
        <is>
          <t>Campus Bogotá</t>
        </is>
      </c>
      <c r="I414" t="n">
        <v>7500</v>
      </c>
      <c r="J414" t="n">
        <v>984</v>
      </c>
      <c r="P414" t="n">
        <v>452</v>
      </c>
      <c r="Q414" t="n">
        <v>532</v>
      </c>
    </row>
    <row r="415">
      <c r="A415" t="n">
        <v>214</v>
      </c>
      <c r="B415" t="inlineStr">
        <is>
          <t>Generación de Residuos Sólidos Mensual</t>
        </is>
      </c>
      <c r="C415" t="inlineStr">
        <is>
          <t>GESTIÓN AMBIENTAL</t>
        </is>
      </c>
      <c r="D415" t="inlineStr">
        <is>
          <t>Mensual</t>
        </is>
      </c>
      <c r="E415" t="inlineStr">
        <is>
          <t>Negativo</t>
        </is>
      </c>
      <c r="F415" s="134" t="n">
        <v>45107</v>
      </c>
      <c r="G415" t="inlineStr">
        <is>
          <t>214-2023-06-30</t>
        </is>
      </c>
      <c r="H415" t="inlineStr">
        <is>
          <t>City Campus</t>
        </is>
      </c>
      <c r="I415" t="n">
        <v>7500</v>
      </c>
      <c r="J415" t="n">
        <v>644.8099975585938</v>
      </c>
      <c r="P415" t="n">
        <v>0</v>
      </c>
      <c r="Q415" t="n">
        <v>644.8099999999999</v>
      </c>
    </row>
    <row r="416">
      <c r="A416" t="n">
        <v>214</v>
      </c>
      <c r="B416" t="inlineStr">
        <is>
          <t>Generación de Residuos Sólidos Mensual</t>
        </is>
      </c>
      <c r="C416" t="inlineStr">
        <is>
          <t>GESTIÓN AMBIENTAL</t>
        </is>
      </c>
      <c r="D416" t="inlineStr">
        <is>
          <t>Mensual</t>
        </is>
      </c>
      <c r="E416" t="inlineStr">
        <is>
          <t>Negativo</t>
        </is>
      </c>
      <c r="F416" s="134" t="n">
        <v>45107</v>
      </c>
      <c r="G416" t="inlineStr">
        <is>
          <t>214-2023-06-30</t>
        </is>
      </c>
      <c r="H416" t="inlineStr">
        <is>
          <t>Sede Posgrado-Calle 85</t>
        </is>
      </c>
      <c r="I416" t="n">
        <v>7500</v>
      </c>
      <c r="J416" t="n">
        <v>0</v>
      </c>
      <c r="P416" t="n">
        <v>0</v>
      </c>
      <c r="Q416" t="n">
        <v>0</v>
      </c>
    </row>
    <row r="417">
      <c r="A417" t="n">
        <v>214</v>
      </c>
      <c r="B417" t="inlineStr">
        <is>
          <t>Generación de Residuos Sólidos Mensual</t>
        </is>
      </c>
      <c r="C417" t="inlineStr">
        <is>
          <t>GESTIÓN AMBIENTAL</t>
        </is>
      </c>
      <c r="D417" t="inlineStr">
        <is>
          <t>Mensual</t>
        </is>
      </c>
      <c r="E417" t="inlineStr">
        <is>
          <t>Negativo</t>
        </is>
      </c>
      <c r="F417" s="134" t="n">
        <v>45107</v>
      </c>
      <c r="G417" t="inlineStr">
        <is>
          <t>214-2023-06-30</t>
        </is>
      </c>
      <c r="H417" t="inlineStr">
        <is>
          <t>Campus-Medellín</t>
        </is>
      </c>
      <c r="I417" t="n">
        <v>7500</v>
      </c>
      <c r="J417" t="n">
        <v>666.7000122070312</v>
      </c>
      <c r="P417" t="n">
        <v>66</v>
      </c>
      <c r="Q417" t="n">
        <v>600.7</v>
      </c>
    </row>
    <row r="418">
      <c r="A418" t="n">
        <v>214</v>
      </c>
      <c r="B418" t="inlineStr">
        <is>
          <t>Generación de Residuos Sólidos Mensual</t>
        </is>
      </c>
      <c r="C418" t="inlineStr">
        <is>
          <t>GESTIÓN AMBIENTAL</t>
        </is>
      </c>
      <c r="D418" t="inlineStr">
        <is>
          <t>Mensual</t>
        </is>
      </c>
      <c r="E418" t="inlineStr">
        <is>
          <t>Negativo</t>
        </is>
      </c>
      <c r="F418" s="134" t="n">
        <v>45107</v>
      </c>
      <c r="G418" t="inlineStr">
        <is>
          <t>214-2023-06-30</t>
        </is>
      </c>
      <c r="H418" t="inlineStr">
        <is>
          <t>Sede Bienestar - Medellín</t>
        </is>
      </c>
      <c r="I418" t="n">
        <v>1</v>
      </c>
      <c r="J418" t="n">
        <v>0</v>
      </c>
      <c r="P418" t="n">
        <v>0</v>
      </c>
      <c r="Q418" t="n">
        <v>0</v>
      </c>
    </row>
    <row r="419">
      <c r="A419" t="n">
        <v>214</v>
      </c>
      <c r="B419" t="inlineStr">
        <is>
          <t>Generación de Residuos Sólidos Mensual</t>
        </is>
      </c>
      <c r="C419" t="inlineStr">
        <is>
          <t>GESTIÓN AMBIENTAL</t>
        </is>
      </c>
      <c r="D419" t="inlineStr">
        <is>
          <t>Mensual</t>
        </is>
      </c>
      <c r="E419" t="inlineStr">
        <is>
          <t>Negativo</t>
        </is>
      </c>
      <c r="F419" s="134" t="n">
        <v>45107</v>
      </c>
      <c r="G419" t="inlineStr">
        <is>
          <t>214-2023-06-30</t>
        </is>
      </c>
      <c r="H419" t="inlineStr">
        <is>
          <t>Consultorio Psicología - Medellin</t>
        </is>
      </c>
      <c r="I419" t="n">
        <v>1</v>
      </c>
      <c r="J419" t="n">
        <v>0</v>
      </c>
      <c r="P419" t="n">
        <v>0</v>
      </c>
      <c r="Q419" t="n">
        <v>0</v>
      </c>
    </row>
    <row r="420">
      <c r="A420" t="n">
        <v>214</v>
      </c>
      <c r="B420" t="inlineStr">
        <is>
          <t>Generación de Residuos Sólidos Mensual</t>
        </is>
      </c>
      <c r="C420" t="inlineStr">
        <is>
          <t>GESTIÓN AMBIENTAL</t>
        </is>
      </c>
      <c r="D420" t="inlineStr">
        <is>
          <t>Mensual</t>
        </is>
      </c>
      <c r="E420" t="inlineStr">
        <is>
          <t>Negativo</t>
        </is>
      </c>
      <c r="F420" s="134" t="n">
        <v>45138</v>
      </c>
      <c r="G420" t="inlineStr">
        <is>
          <t>214-2023-07-31</t>
        </is>
      </c>
      <c r="H420" t="inlineStr">
        <is>
          <t>Campus Bogotá</t>
        </is>
      </c>
      <c r="I420" t="n">
        <v>7500</v>
      </c>
      <c r="J420" t="n">
        <v>1022.700012207031</v>
      </c>
      <c r="P420" t="n">
        <v>459</v>
      </c>
      <c r="Q420" t="n">
        <v>563.7</v>
      </c>
    </row>
    <row r="421">
      <c r="A421" t="n">
        <v>214</v>
      </c>
      <c r="B421" t="inlineStr">
        <is>
          <t>Generación de Residuos Sólidos Mensual</t>
        </is>
      </c>
      <c r="C421" t="inlineStr">
        <is>
          <t>GESTIÓN AMBIENTAL</t>
        </is>
      </c>
      <c r="D421" t="inlineStr">
        <is>
          <t>Mensual</t>
        </is>
      </c>
      <c r="E421" t="inlineStr">
        <is>
          <t>Negativo</t>
        </is>
      </c>
      <c r="F421" s="134" t="n">
        <v>45138</v>
      </c>
      <c r="G421" t="inlineStr">
        <is>
          <t>214-2023-07-31</t>
        </is>
      </c>
      <c r="H421" t="inlineStr">
        <is>
          <t>City Campus</t>
        </is>
      </c>
      <c r="I421" t="n">
        <v>7500</v>
      </c>
      <c r="J421" t="n">
        <v>472.2999877929688</v>
      </c>
      <c r="P421" t="n">
        <v>0</v>
      </c>
      <c r="Q421" t="n">
        <v>472.3</v>
      </c>
    </row>
    <row r="422">
      <c r="A422" t="n">
        <v>214</v>
      </c>
      <c r="B422" t="inlineStr">
        <is>
          <t>Generación de Residuos Sólidos Mensual</t>
        </is>
      </c>
      <c r="C422" t="inlineStr">
        <is>
          <t>GESTIÓN AMBIENTAL</t>
        </is>
      </c>
      <c r="D422" t="inlineStr">
        <is>
          <t>Mensual</t>
        </is>
      </c>
      <c r="E422" t="inlineStr">
        <is>
          <t>Negativo</t>
        </is>
      </c>
      <c r="F422" s="134" t="n">
        <v>45138</v>
      </c>
      <c r="G422" t="inlineStr">
        <is>
          <t>214-2023-07-31</t>
        </is>
      </c>
      <c r="H422" t="inlineStr">
        <is>
          <t>Campus-Medellín</t>
        </is>
      </c>
      <c r="I422" t="n">
        <v>7500</v>
      </c>
      <c r="J422" t="n">
        <v>662.5</v>
      </c>
      <c r="P422" t="n">
        <v>69.40000000000001</v>
      </c>
      <c r="Q422" t="n">
        <v>593.1</v>
      </c>
    </row>
    <row r="423">
      <c r="A423" t="n">
        <v>214</v>
      </c>
      <c r="B423" t="inlineStr">
        <is>
          <t>Generación de Residuos Sólidos Mensual</t>
        </is>
      </c>
      <c r="C423" t="inlineStr">
        <is>
          <t>GESTIÓN AMBIENTAL</t>
        </is>
      </c>
      <c r="D423" t="inlineStr">
        <is>
          <t>Mensual</t>
        </is>
      </c>
      <c r="E423" t="inlineStr">
        <is>
          <t>Negativo</t>
        </is>
      </c>
      <c r="F423" s="134" t="n">
        <v>45169</v>
      </c>
      <c r="G423" t="inlineStr">
        <is>
          <t>214-2023-08-31</t>
        </is>
      </c>
      <c r="H423" t="inlineStr">
        <is>
          <t>Campus Bogotá</t>
        </is>
      </c>
      <c r="I423" t="n">
        <v>7500</v>
      </c>
      <c r="J423" t="n">
        <v>5026</v>
      </c>
      <c r="P423" t="n">
        <v>1521</v>
      </c>
      <c r="Q423" t="n">
        <v>3505</v>
      </c>
    </row>
    <row r="424">
      <c r="A424" t="n">
        <v>214</v>
      </c>
      <c r="B424" t="inlineStr">
        <is>
          <t>Generación de Residuos Sólidos Mensual</t>
        </is>
      </c>
      <c r="C424" t="inlineStr">
        <is>
          <t>GESTIÓN AMBIENTAL</t>
        </is>
      </c>
      <c r="D424" t="inlineStr">
        <is>
          <t>Mensual</t>
        </is>
      </c>
      <c r="E424" t="inlineStr">
        <is>
          <t>Negativo</t>
        </is>
      </c>
      <c r="F424" s="134" t="n">
        <v>45169</v>
      </c>
      <c r="G424" t="inlineStr">
        <is>
          <t>214-2023-08-31</t>
        </is>
      </c>
      <c r="H424" t="inlineStr">
        <is>
          <t>City Campus</t>
        </is>
      </c>
      <c r="I424" t="n">
        <v>7500</v>
      </c>
      <c r="J424" t="n">
        <v>990.1799926757812</v>
      </c>
      <c r="P424" t="n">
        <v>0</v>
      </c>
      <c r="Q424" t="n">
        <v>990.1799999999999</v>
      </c>
    </row>
    <row r="425">
      <c r="A425" t="n">
        <v>214</v>
      </c>
      <c r="B425" t="inlineStr">
        <is>
          <t>Generación de Residuos Sólidos Mensual</t>
        </is>
      </c>
      <c r="C425" t="inlineStr">
        <is>
          <t>GESTIÓN AMBIENTAL</t>
        </is>
      </c>
      <c r="D425" t="inlineStr">
        <is>
          <t>Mensual</t>
        </is>
      </c>
      <c r="E425" t="inlineStr">
        <is>
          <t>Negativo</t>
        </is>
      </c>
      <c r="F425" s="134" t="n">
        <v>45169</v>
      </c>
      <c r="G425" t="inlineStr">
        <is>
          <t>214-2023-08-31</t>
        </is>
      </c>
      <c r="H425" t="inlineStr">
        <is>
          <t>Sede Posgrado-Calle 85</t>
        </is>
      </c>
      <c r="I425" t="n">
        <v>7500</v>
      </c>
      <c r="J425" t="n">
        <v>0</v>
      </c>
      <c r="P425" t="n">
        <v>0</v>
      </c>
      <c r="Q425" t="n">
        <v>0</v>
      </c>
    </row>
    <row r="426">
      <c r="A426" t="n">
        <v>214</v>
      </c>
      <c r="B426" t="inlineStr">
        <is>
          <t>Generación de Residuos Sólidos Mensual</t>
        </is>
      </c>
      <c r="C426" t="inlineStr">
        <is>
          <t>GESTIÓN AMBIENTAL</t>
        </is>
      </c>
      <c r="D426" t="inlineStr">
        <is>
          <t>Mensual</t>
        </is>
      </c>
      <c r="E426" t="inlineStr">
        <is>
          <t>Negativo</t>
        </is>
      </c>
      <c r="F426" s="134" t="n">
        <v>45169</v>
      </c>
      <c r="G426" t="inlineStr">
        <is>
          <t>214-2023-08-31</t>
        </is>
      </c>
      <c r="H426" t="inlineStr">
        <is>
          <t>Campus-Medellín</t>
        </is>
      </c>
      <c r="I426" t="n">
        <v>7500</v>
      </c>
      <c r="J426" t="n">
        <v>523.9000244140625</v>
      </c>
      <c r="P426" t="n">
        <v>207.7</v>
      </c>
      <c r="Q426" t="n">
        <v>316.2</v>
      </c>
    </row>
    <row r="427">
      <c r="A427" t="n">
        <v>214</v>
      </c>
      <c r="B427" t="inlineStr">
        <is>
          <t>Generación de Residuos Sólidos Mensual</t>
        </is>
      </c>
      <c r="C427" t="inlineStr">
        <is>
          <t>GESTIÓN AMBIENTAL</t>
        </is>
      </c>
      <c r="D427" t="inlineStr">
        <is>
          <t>Mensual</t>
        </is>
      </c>
      <c r="E427" t="inlineStr">
        <is>
          <t>Negativo</t>
        </is>
      </c>
      <c r="F427" s="134" t="n">
        <v>45169</v>
      </c>
      <c r="G427" t="inlineStr">
        <is>
          <t>214-2023-08-31</t>
        </is>
      </c>
      <c r="H427" t="inlineStr">
        <is>
          <t>Sede Bienestar - Medellín</t>
        </is>
      </c>
      <c r="I427" t="n">
        <v>1</v>
      </c>
      <c r="J427" t="n">
        <v>0</v>
      </c>
      <c r="P427" t="n">
        <v>0</v>
      </c>
      <c r="Q427" t="n">
        <v>0</v>
      </c>
    </row>
    <row r="428">
      <c r="A428" t="n">
        <v>214</v>
      </c>
      <c r="B428" t="inlineStr">
        <is>
          <t>Generación de Residuos Sólidos Mensual</t>
        </is>
      </c>
      <c r="C428" t="inlineStr">
        <is>
          <t>GESTIÓN AMBIENTAL</t>
        </is>
      </c>
      <c r="D428" t="inlineStr">
        <is>
          <t>Mensual</t>
        </is>
      </c>
      <c r="E428" t="inlineStr">
        <is>
          <t>Negativo</t>
        </is>
      </c>
      <c r="F428" s="134" t="n">
        <v>45169</v>
      </c>
      <c r="G428" t="inlineStr">
        <is>
          <t>214-2023-08-31</t>
        </is>
      </c>
      <c r="H428" t="inlineStr">
        <is>
          <t>Consultorio Psicología - Medellin</t>
        </is>
      </c>
      <c r="I428" t="n">
        <v>1</v>
      </c>
      <c r="J428" t="n">
        <v>0</v>
      </c>
      <c r="P428" t="n">
        <v>0</v>
      </c>
      <c r="Q428" t="n">
        <v>0</v>
      </c>
    </row>
    <row r="429">
      <c r="A429" t="n">
        <v>214</v>
      </c>
      <c r="B429" t="inlineStr">
        <is>
          <t>Generación de Residuos Sólidos Mensual</t>
        </is>
      </c>
      <c r="C429" t="inlineStr">
        <is>
          <t>GESTIÓN AMBIENTAL</t>
        </is>
      </c>
      <c r="D429" t="inlineStr">
        <is>
          <t>Mensual</t>
        </is>
      </c>
      <c r="E429" t="inlineStr">
        <is>
          <t>Negativo</t>
        </is>
      </c>
      <c r="F429" s="134" t="n">
        <v>45199</v>
      </c>
      <c r="G429" t="inlineStr">
        <is>
          <t>214-2023-09-30</t>
        </is>
      </c>
      <c r="H429" t="inlineStr">
        <is>
          <t>Campus Bogotá</t>
        </is>
      </c>
      <c r="I429" t="n">
        <v>7500</v>
      </c>
      <c r="J429" t="n">
        <v>6229</v>
      </c>
      <c r="P429" t="n">
        <v>1765</v>
      </c>
      <c r="Q429" t="n">
        <v>4464</v>
      </c>
    </row>
    <row r="430">
      <c r="A430" t="n">
        <v>214</v>
      </c>
      <c r="B430" t="inlineStr">
        <is>
          <t>Generación de Residuos Sólidos Mensual</t>
        </is>
      </c>
      <c r="C430" t="inlineStr">
        <is>
          <t>GESTIÓN AMBIENTAL</t>
        </is>
      </c>
      <c r="D430" t="inlineStr">
        <is>
          <t>Mensual</t>
        </is>
      </c>
      <c r="E430" t="inlineStr">
        <is>
          <t>Negativo</t>
        </is>
      </c>
      <c r="F430" s="134" t="n">
        <v>45199</v>
      </c>
      <c r="G430" t="inlineStr">
        <is>
          <t>214-2023-09-30</t>
        </is>
      </c>
      <c r="H430" t="inlineStr">
        <is>
          <t>City Campus</t>
        </is>
      </c>
      <c r="I430" t="n">
        <v>7500</v>
      </c>
      <c r="J430" t="n">
        <v>573.0800170898438</v>
      </c>
      <c r="P430" t="n">
        <v>0</v>
      </c>
      <c r="Q430" t="n">
        <v>573.08</v>
      </c>
    </row>
    <row r="431">
      <c r="A431" t="n">
        <v>214</v>
      </c>
      <c r="B431" t="inlineStr">
        <is>
          <t>Generación de Residuos Sólidos Mensual</t>
        </is>
      </c>
      <c r="C431" t="inlineStr">
        <is>
          <t>GESTIÓN AMBIENTAL</t>
        </is>
      </c>
      <c r="D431" t="inlineStr">
        <is>
          <t>Mensual</t>
        </is>
      </c>
      <c r="E431" t="inlineStr">
        <is>
          <t>Negativo</t>
        </is>
      </c>
      <c r="F431" s="134" t="n">
        <v>45199</v>
      </c>
      <c r="G431" t="inlineStr">
        <is>
          <t>214-2023-09-30</t>
        </is>
      </c>
      <c r="H431" t="inlineStr">
        <is>
          <t>Sede Posgrado-Calle 85</t>
        </is>
      </c>
      <c r="I431" t="n">
        <v>7500</v>
      </c>
      <c r="J431" t="n">
        <v>0</v>
      </c>
      <c r="P431" t="n">
        <v>0</v>
      </c>
      <c r="Q431" t="n">
        <v>0</v>
      </c>
    </row>
    <row r="432">
      <c r="A432" t="n">
        <v>214</v>
      </c>
      <c r="B432" t="inlineStr">
        <is>
          <t>Generación de Residuos Sólidos Mensual</t>
        </is>
      </c>
      <c r="C432" t="inlineStr">
        <is>
          <t>GESTIÓN AMBIENTAL</t>
        </is>
      </c>
      <c r="D432" t="inlineStr">
        <is>
          <t>Mensual</t>
        </is>
      </c>
      <c r="E432" t="inlineStr">
        <is>
          <t>Negativo</t>
        </is>
      </c>
      <c r="F432" s="134" t="n">
        <v>45199</v>
      </c>
      <c r="G432" t="inlineStr">
        <is>
          <t>214-2023-09-30</t>
        </is>
      </c>
      <c r="H432" t="inlineStr">
        <is>
          <t>Campus-Medellín</t>
        </is>
      </c>
      <c r="I432" t="n">
        <v>7500</v>
      </c>
      <c r="J432" t="n">
        <v>1022.159973144531</v>
      </c>
      <c r="P432" t="n">
        <v>135.7</v>
      </c>
      <c r="Q432" t="n">
        <v>886.46</v>
      </c>
    </row>
    <row r="433">
      <c r="A433" t="n">
        <v>214</v>
      </c>
      <c r="B433" t="inlineStr">
        <is>
          <t>Generación de Residuos Sólidos Mensual</t>
        </is>
      </c>
      <c r="C433" t="inlineStr">
        <is>
          <t>GESTIÓN AMBIENTAL</t>
        </is>
      </c>
      <c r="D433" t="inlineStr">
        <is>
          <t>Mensual</t>
        </is>
      </c>
      <c r="E433" t="inlineStr">
        <is>
          <t>Negativo</t>
        </is>
      </c>
      <c r="F433" s="134" t="n">
        <v>45199</v>
      </c>
      <c r="G433" t="inlineStr">
        <is>
          <t>214-2023-09-30</t>
        </is>
      </c>
      <c r="H433" t="inlineStr">
        <is>
          <t>Sede Bienestar - Medellín</t>
        </is>
      </c>
      <c r="I433" t="n">
        <v>1</v>
      </c>
      <c r="J433" t="n">
        <v>0</v>
      </c>
      <c r="P433" t="n">
        <v>0</v>
      </c>
      <c r="Q433" t="n">
        <v>0</v>
      </c>
    </row>
    <row r="434">
      <c r="A434" t="n">
        <v>214</v>
      </c>
      <c r="B434" t="inlineStr">
        <is>
          <t>Generación de Residuos Sólidos Mensual</t>
        </is>
      </c>
      <c r="C434" t="inlineStr">
        <is>
          <t>GESTIÓN AMBIENTAL</t>
        </is>
      </c>
      <c r="D434" t="inlineStr">
        <is>
          <t>Mensual</t>
        </is>
      </c>
      <c r="E434" t="inlineStr">
        <is>
          <t>Negativo</t>
        </is>
      </c>
      <c r="F434" s="134" t="n">
        <v>45199</v>
      </c>
      <c r="G434" t="inlineStr">
        <is>
          <t>214-2023-09-30</t>
        </is>
      </c>
      <c r="H434" t="inlineStr">
        <is>
          <t>Consultorio Psicología - Medellin</t>
        </is>
      </c>
      <c r="I434" t="n">
        <v>1</v>
      </c>
      <c r="J434" t="n">
        <v>0</v>
      </c>
      <c r="P434" t="n">
        <v>0</v>
      </c>
      <c r="Q434" t="n">
        <v>0</v>
      </c>
    </row>
    <row r="435">
      <c r="A435" t="n">
        <v>214</v>
      </c>
      <c r="B435" t="inlineStr">
        <is>
          <t>Generación de Residuos Sólidos Mensual</t>
        </is>
      </c>
      <c r="C435" t="inlineStr">
        <is>
          <t>GESTIÓN AMBIENTAL</t>
        </is>
      </c>
      <c r="D435" t="inlineStr">
        <is>
          <t>Mensual</t>
        </is>
      </c>
      <c r="E435" t="inlineStr">
        <is>
          <t>Negativo</t>
        </is>
      </c>
      <c r="F435" s="134" t="n">
        <v>45230</v>
      </c>
      <c r="G435" t="inlineStr">
        <is>
          <t>214-2023-10-31</t>
        </is>
      </c>
      <c r="H435" t="inlineStr">
        <is>
          <t>Campus Bogotá</t>
        </is>
      </c>
      <c r="I435" t="n">
        <v>7500</v>
      </c>
      <c r="J435" t="n">
        <v>4651</v>
      </c>
      <c r="P435" t="n">
        <v>893</v>
      </c>
      <c r="Q435" t="n">
        <v>3758</v>
      </c>
    </row>
    <row r="436">
      <c r="A436" t="n">
        <v>214</v>
      </c>
      <c r="B436" t="inlineStr">
        <is>
          <t>Generación de Residuos Sólidos Mensual</t>
        </is>
      </c>
      <c r="C436" t="inlineStr">
        <is>
          <t>GESTIÓN AMBIENTAL</t>
        </is>
      </c>
      <c r="D436" t="inlineStr">
        <is>
          <t>Mensual</t>
        </is>
      </c>
      <c r="E436" t="inlineStr">
        <is>
          <t>Negativo</t>
        </is>
      </c>
      <c r="F436" s="134" t="n">
        <v>45230</v>
      </c>
      <c r="G436" t="inlineStr">
        <is>
          <t>214-2023-10-31</t>
        </is>
      </c>
      <c r="H436" t="inlineStr">
        <is>
          <t>City Campus</t>
        </is>
      </c>
      <c r="I436" t="n">
        <v>7500</v>
      </c>
      <c r="J436" t="n">
        <v>927.1400146484375</v>
      </c>
      <c r="P436" t="n">
        <v>0</v>
      </c>
      <c r="Q436" t="n">
        <v>927.14</v>
      </c>
    </row>
    <row r="437">
      <c r="A437" t="n">
        <v>214</v>
      </c>
      <c r="B437" t="inlineStr">
        <is>
          <t>Generación de Residuos Sólidos Mensual</t>
        </is>
      </c>
      <c r="C437" t="inlineStr">
        <is>
          <t>GESTIÓN AMBIENTAL</t>
        </is>
      </c>
      <c r="D437" t="inlineStr">
        <is>
          <t>Mensual</t>
        </is>
      </c>
      <c r="E437" t="inlineStr">
        <is>
          <t>Negativo</t>
        </is>
      </c>
      <c r="F437" s="134" t="n">
        <v>45230</v>
      </c>
      <c r="G437" t="inlineStr">
        <is>
          <t>214-2023-10-31</t>
        </is>
      </c>
      <c r="H437" t="inlineStr">
        <is>
          <t>Sede Posgrado-Calle 85</t>
        </is>
      </c>
      <c r="I437" t="n">
        <v>7500</v>
      </c>
      <c r="J437" t="n">
        <v>0</v>
      </c>
      <c r="P437" t="n">
        <v>0</v>
      </c>
      <c r="Q437" t="n">
        <v>0</v>
      </c>
    </row>
    <row r="438">
      <c r="A438" t="n">
        <v>214</v>
      </c>
      <c r="B438" t="inlineStr">
        <is>
          <t>Generación de Residuos Sólidos Mensual</t>
        </is>
      </c>
      <c r="C438" t="inlineStr">
        <is>
          <t>GESTIÓN AMBIENTAL</t>
        </is>
      </c>
      <c r="D438" t="inlineStr">
        <is>
          <t>Mensual</t>
        </is>
      </c>
      <c r="E438" t="inlineStr">
        <is>
          <t>Negativo</t>
        </is>
      </c>
      <c r="F438" s="134" t="n">
        <v>45230</v>
      </c>
      <c r="G438" t="inlineStr">
        <is>
          <t>214-2023-10-31</t>
        </is>
      </c>
      <c r="H438" t="inlineStr">
        <is>
          <t>Campus-Medellín</t>
        </is>
      </c>
      <c r="I438" t="n">
        <v>7500</v>
      </c>
      <c r="J438" t="n">
        <v>587.0999755859375</v>
      </c>
      <c r="P438" t="n">
        <v>111.3</v>
      </c>
      <c r="Q438" t="n">
        <v>475.8</v>
      </c>
    </row>
    <row r="439">
      <c r="A439" t="n">
        <v>214</v>
      </c>
      <c r="B439" t="inlineStr">
        <is>
          <t>Generación de Residuos Sólidos Mensual</t>
        </is>
      </c>
      <c r="C439" t="inlineStr">
        <is>
          <t>GESTIÓN AMBIENTAL</t>
        </is>
      </c>
      <c r="D439" t="inlineStr">
        <is>
          <t>Mensual</t>
        </is>
      </c>
      <c r="E439" t="inlineStr">
        <is>
          <t>Negativo</t>
        </is>
      </c>
      <c r="F439" s="134" t="n">
        <v>45230</v>
      </c>
      <c r="G439" t="inlineStr">
        <is>
          <t>214-2023-10-31</t>
        </is>
      </c>
      <c r="H439" t="inlineStr">
        <is>
          <t>Sede Bienestar - Medellín</t>
        </is>
      </c>
      <c r="I439" t="n">
        <v>1</v>
      </c>
      <c r="J439" t="n">
        <v>0</v>
      </c>
      <c r="P439" t="n">
        <v>0</v>
      </c>
      <c r="Q439" t="n">
        <v>0</v>
      </c>
    </row>
    <row r="440">
      <c r="A440" t="n">
        <v>214</v>
      </c>
      <c r="B440" t="inlineStr">
        <is>
          <t>Generación de Residuos Sólidos Mensual</t>
        </is>
      </c>
      <c r="C440" t="inlineStr">
        <is>
          <t>GESTIÓN AMBIENTAL</t>
        </is>
      </c>
      <c r="D440" t="inlineStr">
        <is>
          <t>Mensual</t>
        </is>
      </c>
      <c r="E440" t="inlineStr">
        <is>
          <t>Negativo</t>
        </is>
      </c>
      <c r="F440" s="134" t="n">
        <v>45230</v>
      </c>
      <c r="G440" t="inlineStr">
        <is>
          <t>214-2023-10-31</t>
        </is>
      </c>
      <c r="H440" t="inlineStr">
        <is>
          <t>Consultorio Psicología - Medellin</t>
        </is>
      </c>
      <c r="I440" t="n">
        <v>1</v>
      </c>
      <c r="J440" t="n">
        <v>0</v>
      </c>
      <c r="P440" t="n">
        <v>0</v>
      </c>
      <c r="Q440" t="n">
        <v>0</v>
      </c>
    </row>
    <row r="441">
      <c r="A441" t="n">
        <v>214</v>
      </c>
      <c r="B441" t="inlineStr">
        <is>
          <t>Generación de Residuos Sólidos Mensual</t>
        </is>
      </c>
      <c r="C441" t="inlineStr">
        <is>
          <t>GESTIÓN AMBIENTAL</t>
        </is>
      </c>
      <c r="D441" t="inlineStr">
        <is>
          <t>Mensual</t>
        </is>
      </c>
      <c r="E441" t="inlineStr">
        <is>
          <t>Negativo</t>
        </is>
      </c>
      <c r="F441" s="134" t="n">
        <v>45260</v>
      </c>
      <c r="G441" t="inlineStr">
        <is>
          <t>214-2023-11-30</t>
        </is>
      </c>
      <c r="H441" t="inlineStr">
        <is>
          <t>Campus Bogotá</t>
        </is>
      </c>
      <c r="I441" t="n">
        <v>7500</v>
      </c>
      <c r="J441" t="n">
        <v>3982</v>
      </c>
      <c r="P441" t="n">
        <v>560</v>
      </c>
      <c r="Q441" t="n">
        <v>3422</v>
      </c>
    </row>
    <row r="442">
      <c r="A442" t="n">
        <v>214</v>
      </c>
      <c r="B442" t="inlineStr">
        <is>
          <t>Generación de Residuos Sólidos Mensual</t>
        </is>
      </c>
      <c r="C442" t="inlineStr">
        <is>
          <t>GESTIÓN AMBIENTAL</t>
        </is>
      </c>
      <c r="D442" t="inlineStr">
        <is>
          <t>Mensual</t>
        </is>
      </c>
      <c r="E442" t="inlineStr">
        <is>
          <t>Negativo</t>
        </is>
      </c>
      <c r="F442" s="134" t="n">
        <v>45260</v>
      </c>
      <c r="G442" t="inlineStr">
        <is>
          <t>214-2023-11-30</t>
        </is>
      </c>
      <c r="H442" t="inlineStr">
        <is>
          <t>City Campus</t>
        </is>
      </c>
      <c r="I442" t="n">
        <v>7500</v>
      </c>
      <c r="J442" t="n">
        <v>1026.199951171875</v>
      </c>
      <c r="P442" t="n">
        <v>148.2</v>
      </c>
      <c r="Q442" t="n">
        <v>878</v>
      </c>
    </row>
    <row r="443">
      <c r="A443" t="n">
        <v>214</v>
      </c>
      <c r="B443" t="inlineStr">
        <is>
          <t>Generación de Residuos Sólidos Mensual</t>
        </is>
      </c>
      <c r="C443" t="inlineStr">
        <is>
          <t>GESTIÓN AMBIENTAL</t>
        </is>
      </c>
      <c r="D443" t="inlineStr">
        <is>
          <t>Mensual</t>
        </is>
      </c>
      <c r="E443" t="inlineStr">
        <is>
          <t>Negativo</t>
        </is>
      </c>
      <c r="F443" s="134" t="n">
        <v>45260</v>
      </c>
      <c r="G443" t="inlineStr">
        <is>
          <t>214-2023-11-30</t>
        </is>
      </c>
      <c r="H443" t="inlineStr">
        <is>
          <t>Sede Posgrado-Calle 85</t>
        </is>
      </c>
      <c r="I443" t="n">
        <v>7500</v>
      </c>
      <c r="J443" t="n">
        <v>0</v>
      </c>
      <c r="P443" t="n">
        <v>0</v>
      </c>
      <c r="Q443" t="n">
        <v>0</v>
      </c>
    </row>
    <row r="444">
      <c r="A444" t="n">
        <v>214</v>
      </c>
      <c r="B444" t="inlineStr">
        <is>
          <t>Generación de Residuos Sólidos Mensual</t>
        </is>
      </c>
      <c r="C444" t="inlineStr">
        <is>
          <t>GESTIÓN AMBIENTAL</t>
        </is>
      </c>
      <c r="D444" t="inlineStr">
        <is>
          <t>Mensual</t>
        </is>
      </c>
      <c r="E444" t="inlineStr">
        <is>
          <t>Negativo</t>
        </is>
      </c>
      <c r="F444" s="134" t="n">
        <v>45260</v>
      </c>
      <c r="G444" t="inlineStr">
        <is>
          <t>214-2023-11-30</t>
        </is>
      </c>
      <c r="H444" t="inlineStr">
        <is>
          <t>Campus-Medellín</t>
        </is>
      </c>
      <c r="I444" t="n">
        <v>7500</v>
      </c>
      <c r="J444" t="n">
        <v>1178.199951171875</v>
      </c>
      <c r="P444" t="n">
        <v>79.8</v>
      </c>
      <c r="Q444" t="n">
        <v>1098.4</v>
      </c>
    </row>
    <row r="445">
      <c r="A445" t="n">
        <v>214</v>
      </c>
      <c r="B445" t="inlineStr">
        <is>
          <t>Generación de Residuos Sólidos Mensual</t>
        </is>
      </c>
      <c r="C445" t="inlineStr">
        <is>
          <t>GESTIÓN AMBIENTAL</t>
        </is>
      </c>
      <c r="D445" t="inlineStr">
        <is>
          <t>Mensual</t>
        </is>
      </c>
      <c r="E445" t="inlineStr">
        <is>
          <t>Negativo</t>
        </is>
      </c>
      <c r="F445" s="134" t="n">
        <v>45260</v>
      </c>
      <c r="G445" t="inlineStr">
        <is>
          <t>214-2023-11-30</t>
        </is>
      </c>
      <c r="H445" t="inlineStr">
        <is>
          <t>Sede Bienestar - Medellín</t>
        </is>
      </c>
      <c r="I445" t="n">
        <v>1</v>
      </c>
      <c r="J445" t="n">
        <v>0</v>
      </c>
      <c r="P445" t="n">
        <v>0</v>
      </c>
      <c r="Q445" t="n">
        <v>0</v>
      </c>
    </row>
    <row r="446">
      <c r="A446" t="n">
        <v>214</v>
      </c>
      <c r="B446" t="inlineStr">
        <is>
          <t>Generación de Residuos Sólidos Mensual</t>
        </is>
      </c>
      <c r="C446" t="inlineStr">
        <is>
          <t>GESTIÓN AMBIENTAL</t>
        </is>
      </c>
      <c r="D446" t="inlineStr">
        <is>
          <t>Mensual</t>
        </is>
      </c>
      <c r="E446" t="inlineStr">
        <is>
          <t>Negativo</t>
        </is>
      </c>
      <c r="F446" s="134" t="n">
        <v>45260</v>
      </c>
      <c r="G446" t="inlineStr">
        <is>
          <t>214-2023-11-30</t>
        </is>
      </c>
      <c r="H446" t="inlineStr">
        <is>
          <t>Consultorio Psicología - Medellin</t>
        </is>
      </c>
      <c r="I446" t="n">
        <v>1</v>
      </c>
      <c r="J446" t="n">
        <v>0</v>
      </c>
      <c r="P446" t="n">
        <v>0</v>
      </c>
      <c r="Q446" t="n">
        <v>0</v>
      </c>
    </row>
    <row r="447">
      <c r="A447" t="n">
        <v>214</v>
      </c>
      <c r="B447" t="inlineStr">
        <is>
          <t>Generación de Residuos Sólidos Mensual</t>
        </is>
      </c>
      <c r="C447" t="inlineStr">
        <is>
          <t>GESTIÓN AMBIENTAL</t>
        </is>
      </c>
      <c r="D447" t="inlineStr">
        <is>
          <t>Mensual</t>
        </is>
      </c>
      <c r="E447" t="inlineStr">
        <is>
          <t>Negativo</t>
        </is>
      </c>
      <c r="F447" s="134" t="n">
        <v>45291</v>
      </c>
      <c r="G447" t="inlineStr">
        <is>
          <t>214-2023-12-31</t>
        </is>
      </c>
      <c r="H447" t="inlineStr">
        <is>
          <t>Campus Bogotá</t>
        </is>
      </c>
      <c r="I447" t="n">
        <v>7500</v>
      </c>
      <c r="J447" t="n">
        <v>1184</v>
      </c>
      <c r="P447" t="n">
        <v>509</v>
      </c>
      <c r="Q447" t="n">
        <v>675</v>
      </c>
    </row>
    <row r="448">
      <c r="A448" t="n">
        <v>214</v>
      </c>
      <c r="B448" t="inlineStr">
        <is>
          <t>Generación de Residuos Sólidos Mensual</t>
        </is>
      </c>
      <c r="C448" t="inlineStr">
        <is>
          <t>GESTIÓN AMBIENTAL</t>
        </is>
      </c>
      <c r="D448" t="inlineStr">
        <is>
          <t>Mensual</t>
        </is>
      </c>
      <c r="E448" t="inlineStr">
        <is>
          <t>Negativo</t>
        </is>
      </c>
      <c r="F448" s="134" t="n">
        <v>45291</v>
      </c>
      <c r="G448" t="inlineStr">
        <is>
          <t>214-2023-12-31</t>
        </is>
      </c>
      <c r="H448" t="inlineStr">
        <is>
          <t>City Campus</t>
        </is>
      </c>
      <c r="I448" t="n">
        <v>7500</v>
      </c>
      <c r="J448" t="n">
        <v>449.7900085449219</v>
      </c>
      <c r="P448" t="n">
        <v>0</v>
      </c>
      <c r="Q448" t="n">
        <v>449.79</v>
      </c>
    </row>
    <row r="449">
      <c r="A449" t="n">
        <v>214</v>
      </c>
      <c r="B449" t="inlineStr">
        <is>
          <t>Generación de Residuos Sólidos Mensual</t>
        </is>
      </c>
      <c r="C449" t="inlineStr">
        <is>
          <t>GESTIÓN AMBIENTAL</t>
        </is>
      </c>
      <c r="D449" t="inlineStr">
        <is>
          <t>Mensual</t>
        </is>
      </c>
      <c r="E449" t="inlineStr">
        <is>
          <t>Negativo</t>
        </is>
      </c>
      <c r="F449" s="134" t="n">
        <v>45291</v>
      </c>
      <c r="G449" t="inlineStr">
        <is>
          <t>214-2023-12-31</t>
        </is>
      </c>
      <c r="H449" t="inlineStr">
        <is>
          <t>Sede Posgrado-Calle 85</t>
        </is>
      </c>
      <c r="I449" t="n">
        <v>7500</v>
      </c>
      <c r="J449" t="n">
        <v>0</v>
      </c>
      <c r="P449" t="n">
        <v>0</v>
      </c>
      <c r="Q449" t="n">
        <v>0</v>
      </c>
    </row>
    <row r="450">
      <c r="A450" t="n">
        <v>214</v>
      </c>
      <c r="B450" t="inlineStr">
        <is>
          <t>Generación de Residuos Sólidos Mensual</t>
        </is>
      </c>
      <c r="C450" t="inlineStr">
        <is>
          <t>GESTIÓN AMBIENTAL</t>
        </is>
      </c>
      <c r="D450" t="inlineStr">
        <is>
          <t>Mensual</t>
        </is>
      </c>
      <c r="E450" t="inlineStr">
        <is>
          <t>Negativo</t>
        </is>
      </c>
      <c r="F450" s="134" t="n">
        <v>45291</v>
      </c>
      <c r="G450" t="inlineStr">
        <is>
          <t>214-2023-12-31</t>
        </is>
      </c>
      <c r="H450" t="inlineStr">
        <is>
          <t>Campus-Medellín</t>
        </is>
      </c>
      <c r="I450" t="n">
        <v>7500</v>
      </c>
      <c r="J450" t="n">
        <v>495.7999877929688</v>
      </c>
      <c r="P450" t="n">
        <v>56.2</v>
      </c>
      <c r="Q450" t="n">
        <v>439.6</v>
      </c>
    </row>
    <row r="451">
      <c r="A451" t="n">
        <v>214</v>
      </c>
      <c r="B451" t="inlineStr">
        <is>
          <t>Generación de Residuos Sólidos Mensual</t>
        </is>
      </c>
      <c r="C451" t="inlineStr">
        <is>
          <t>GESTIÓN AMBIENTAL</t>
        </is>
      </c>
      <c r="D451" t="inlineStr">
        <is>
          <t>Mensual</t>
        </is>
      </c>
      <c r="E451" t="inlineStr">
        <is>
          <t>Negativo</t>
        </is>
      </c>
      <c r="F451" s="134" t="n">
        <v>45291</v>
      </c>
      <c r="G451" t="inlineStr">
        <is>
          <t>214-2023-12-31</t>
        </is>
      </c>
      <c r="H451" t="inlineStr">
        <is>
          <t>Sede Bienestar - Medellín</t>
        </is>
      </c>
      <c r="I451" t="n">
        <v>1</v>
      </c>
      <c r="J451" t="n">
        <v>0</v>
      </c>
      <c r="P451" t="n">
        <v>0</v>
      </c>
      <c r="Q451" t="n">
        <v>0</v>
      </c>
    </row>
    <row r="452">
      <c r="A452" t="n">
        <v>214</v>
      </c>
      <c r="B452" t="inlineStr">
        <is>
          <t>Generación de Residuos Sólidos Mensual</t>
        </is>
      </c>
      <c r="C452" t="inlineStr">
        <is>
          <t>GESTIÓN AMBIENTAL</t>
        </is>
      </c>
      <c r="D452" t="inlineStr">
        <is>
          <t>Mensual</t>
        </is>
      </c>
      <c r="E452" t="inlineStr">
        <is>
          <t>Negativo</t>
        </is>
      </c>
      <c r="F452" s="134" t="n">
        <v>45291</v>
      </c>
      <c r="G452" t="inlineStr">
        <is>
          <t>214-2023-12-31</t>
        </is>
      </c>
      <c r="H452" t="inlineStr">
        <is>
          <t>Consultorio Psicología - Medellin</t>
        </is>
      </c>
      <c r="I452" t="n">
        <v>1</v>
      </c>
      <c r="J452" t="n">
        <v>0</v>
      </c>
      <c r="P452" t="n">
        <v>0</v>
      </c>
      <c r="Q452" t="n">
        <v>0</v>
      </c>
    </row>
    <row r="453">
      <c r="A453" t="n">
        <v>214</v>
      </c>
      <c r="B453" t="inlineStr">
        <is>
          <t>Generación de Residuos Sólidos Mensual</t>
        </is>
      </c>
      <c r="C453" t="inlineStr">
        <is>
          <t>GESTIÓN AMBIENTAL</t>
        </is>
      </c>
      <c r="D453" t="inlineStr">
        <is>
          <t>Mensual</t>
        </is>
      </c>
      <c r="E453" t="inlineStr">
        <is>
          <t>Negativo</t>
        </is>
      </c>
      <c r="F453" s="134" t="n">
        <v>45322</v>
      </c>
      <c r="G453" t="inlineStr">
        <is>
          <t>214-2024-01-31</t>
        </is>
      </c>
      <c r="H453" t="inlineStr">
        <is>
          <t>Campus Bogotá</t>
        </is>
      </c>
      <c r="I453" t="n">
        <v>5500</v>
      </c>
      <c r="J453" t="n">
        <v>2491</v>
      </c>
      <c r="P453" t="n">
        <v>1817</v>
      </c>
      <c r="Q453" t="n">
        <v>674</v>
      </c>
    </row>
    <row r="454">
      <c r="A454" t="n">
        <v>214</v>
      </c>
      <c r="B454" t="inlineStr">
        <is>
          <t>Generación de Residuos Sólidos Mensual</t>
        </is>
      </c>
      <c r="C454" t="inlineStr">
        <is>
          <t>GESTIÓN AMBIENTAL</t>
        </is>
      </c>
      <c r="D454" t="inlineStr">
        <is>
          <t>Mensual</t>
        </is>
      </c>
      <c r="E454" t="inlineStr">
        <is>
          <t>Negativo</t>
        </is>
      </c>
      <c r="F454" s="134" t="n">
        <v>45322</v>
      </c>
      <c r="G454" t="inlineStr">
        <is>
          <t>214-2024-01-31</t>
        </is>
      </c>
      <c r="H454" t="inlineStr">
        <is>
          <t>City Campus</t>
        </is>
      </c>
      <c r="I454" t="n">
        <v>1000</v>
      </c>
      <c r="J454" t="n">
        <v>472.2000122070312</v>
      </c>
      <c r="P454" t="n">
        <v>0</v>
      </c>
      <c r="Q454" t="n">
        <v>472.2</v>
      </c>
    </row>
    <row r="455">
      <c r="A455" t="n">
        <v>214</v>
      </c>
      <c r="B455" t="inlineStr">
        <is>
          <t>Generación de Residuos Sólidos Mensual</t>
        </is>
      </c>
      <c r="C455" t="inlineStr">
        <is>
          <t>GESTIÓN AMBIENTAL</t>
        </is>
      </c>
      <c r="D455" t="inlineStr">
        <is>
          <t>Mensual</t>
        </is>
      </c>
      <c r="E455" t="inlineStr">
        <is>
          <t>Negativo</t>
        </is>
      </c>
      <c r="F455" s="134" t="n">
        <v>45322</v>
      </c>
      <c r="G455" t="inlineStr">
        <is>
          <t>214-2024-01-31</t>
        </is>
      </c>
      <c r="H455" t="inlineStr">
        <is>
          <t>Sede Posgrado-Calle 85</t>
        </is>
      </c>
      <c r="I455" t="n">
        <v>7500</v>
      </c>
      <c r="J455" t="n">
        <v>0</v>
      </c>
      <c r="P455" t="n">
        <v>0</v>
      </c>
      <c r="Q455" t="n">
        <v>0</v>
      </c>
    </row>
    <row r="456">
      <c r="A456" t="n">
        <v>214</v>
      </c>
      <c r="B456" t="inlineStr">
        <is>
          <t>Generación de Residuos Sólidos Mensual</t>
        </is>
      </c>
      <c r="C456" t="inlineStr">
        <is>
          <t>GESTIÓN AMBIENTAL</t>
        </is>
      </c>
      <c r="D456" t="inlineStr">
        <is>
          <t>Mensual</t>
        </is>
      </c>
      <c r="E456" t="inlineStr">
        <is>
          <t>Negativo</t>
        </is>
      </c>
      <c r="F456" s="134" t="n">
        <v>45322</v>
      </c>
      <c r="G456" t="inlineStr">
        <is>
          <t>214-2024-01-31</t>
        </is>
      </c>
      <c r="H456" t="inlineStr">
        <is>
          <t>Campus-Medellín</t>
        </is>
      </c>
      <c r="I456" t="n">
        <v>1000</v>
      </c>
      <c r="J456" t="n">
        <v>401.5</v>
      </c>
      <c r="P456" t="n">
        <v>0</v>
      </c>
      <c r="Q456" t="n">
        <v>401.5</v>
      </c>
    </row>
    <row r="457">
      <c r="A457" t="n">
        <v>214</v>
      </c>
      <c r="B457" t="inlineStr">
        <is>
          <t>Generación de Residuos Sólidos Mensual</t>
        </is>
      </c>
      <c r="C457" t="inlineStr">
        <is>
          <t>GESTIÓN AMBIENTAL</t>
        </is>
      </c>
      <c r="D457" t="inlineStr">
        <is>
          <t>Mensual</t>
        </is>
      </c>
      <c r="E457" t="inlineStr">
        <is>
          <t>Negativo</t>
        </is>
      </c>
      <c r="F457" s="134" t="n">
        <v>45322</v>
      </c>
      <c r="G457" t="inlineStr">
        <is>
          <t>214-2024-01-31</t>
        </is>
      </c>
      <c r="H457" t="inlineStr">
        <is>
          <t>Sede Bienestar - Medellín</t>
        </is>
      </c>
      <c r="I457" t="n">
        <v>1</v>
      </c>
      <c r="J457" t="n">
        <v>0</v>
      </c>
      <c r="P457" t="n">
        <v>0</v>
      </c>
      <c r="Q457" t="n">
        <v>0</v>
      </c>
    </row>
    <row r="458">
      <c r="A458" t="n">
        <v>214</v>
      </c>
      <c r="B458" t="inlineStr">
        <is>
          <t>Generación de Residuos Sólidos Mensual</t>
        </is>
      </c>
      <c r="C458" t="inlineStr">
        <is>
          <t>GESTIÓN AMBIENTAL</t>
        </is>
      </c>
      <c r="D458" t="inlineStr">
        <is>
          <t>Mensual</t>
        </is>
      </c>
      <c r="E458" t="inlineStr">
        <is>
          <t>Negativo</t>
        </is>
      </c>
      <c r="F458" s="134" t="n">
        <v>45322</v>
      </c>
      <c r="G458" t="inlineStr">
        <is>
          <t>214-2024-01-31</t>
        </is>
      </c>
      <c r="H458" t="inlineStr">
        <is>
          <t>Consultorio Psicología - Medellin</t>
        </is>
      </c>
      <c r="I458" t="n">
        <v>1</v>
      </c>
      <c r="J458" t="n">
        <v>11</v>
      </c>
      <c r="P458" t="n">
        <v>1</v>
      </c>
      <c r="Q458" t="n">
        <v>10</v>
      </c>
    </row>
    <row r="459">
      <c r="A459" t="n">
        <v>214</v>
      </c>
      <c r="B459" t="inlineStr">
        <is>
          <t>Generación de Residuos Sólidos Mensual</t>
        </is>
      </c>
      <c r="C459" t="inlineStr">
        <is>
          <t>GESTIÓN AMBIENTAL</t>
        </is>
      </c>
      <c r="D459" t="inlineStr">
        <is>
          <t>Mensual</t>
        </is>
      </c>
      <c r="E459" t="inlineStr">
        <is>
          <t>Negativo</t>
        </is>
      </c>
      <c r="F459" s="134" t="n">
        <v>45351</v>
      </c>
      <c r="G459" t="inlineStr">
        <is>
          <t>214-2024-02-29</t>
        </is>
      </c>
      <c r="H459" t="inlineStr">
        <is>
          <t>Campus Bogotá</t>
        </is>
      </c>
      <c r="I459" t="n">
        <v>5500</v>
      </c>
      <c r="J459" t="n">
        <v>3354</v>
      </c>
      <c r="P459" t="n">
        <v>975</v>
      </c>
      <c r="Q459" t="n">
        <v>2379</v>
      </c>
    </row>
    <row r="460">
      <c r="A460" t="n">
        <v>214</v>
      </c>
      <c r="B460" t="inlineStr">
        <is>
          <t>Generación de Residuos Sólidos Mensual</t>
        </is>
      </c>
      <c r="C460" t="inlineStr">
        <is>
          <t>GESTIÓN AMBIENTAL</t>
        </is>
      </c>
      <c r="D460" t="inlineStr">
        <is>
          <t>Mensual</t>
        </is>
      </c>
      <c r="E460" t="inlineStr">
        <is>
          <t>Negativo</t>
        </is>
      </c>
      <c r="F460" s="134" t="n">
        <v>45351</v>
      </c>
      <c r="G460" t="inlineStr">
        <is>
          <t>214-2024-02-29</t>
        </is>
      </c>
      <c r="H460" t="inlineStr">
        <is>
          <t>City Campus</t>
        </is>
      </c>
      <c r="I460" t="n">
        <v>1000</v>
      </c>
      <c r="J460" t="n">
        <v>989.4000244140625</v>
      </c>
      <c r="P460" t="n">
        <v>11.1</v>
      </c>
      <c r="Q460" t="n">
        <v>978.3</v>
      </c>
    </row>
    <row r="461">
      <c r="A461" t="n">
        <v>214</v>
      </c>
      <c r="B461" t="inlineStr">
        <is>
          <t>Generación de Residuos Sólidos Mensual</t>
        </is>
      </c>
      <c r="C461" t="inlineStr">
        <is>
          <t>GESTIÓN AMBIENTAL</t>
        </is>
      </c>
      <c r="D461" t="inlineStr">
        <is>
          <t>Mensual</t>
        </is>
      </c>
      <c r="E461" t="inlineStr">
        <is>
          <t>Negativo</t>
        </is>
      </c>
      <c r="F461" s="134" t="n">
        <v>45351</v>
      </c>
      <c r="G461" t="inlineStr">
        <is>
          <t>214-2024-02-29</t>
        </is>
      </c>
      <c r="H461" t="inlineStr">
        <is>
          <t>Sede Posgrado-Calle 85</t>
        </is>
      </c>
      <c r="I461" t="n">
        <v>7500</v>
      </c>
      <c r="J461" t="n">
        <v>0</v>
      </c>
      <c r="P461" t="n">
        <v>0</v>
      </c>
      <c r="Q461" t="n">
        <v>0</v>
      </c>
    </row>
    <row r="462">
      <c r="A462" t="n">
        <v>214</v>
      </c>
      <c r="B462" t="inlineStr">
        <is>
          <t>Generación de Residuos Sólidos Mensual</t>
        </is>
      </c>
      <c r="C462" t="inlineStr">
        <is>
          <t>GESTIÓN AMBIENTAL</t>
        </is>
      </c>
      <c r="D462" t="inlineStr">
        <is>
          <t>Mensual</t>
        </is>
      </c>
      <c r="E462" t="inlineStr">
        <is>
          <t>Negativo</t>
        </is>
      </c>
      <c r="F462" s="134" t="n">
        <v>45351</v>
      </c>
      <c r="G462" t="inlineStr">
        <is>
          <t>214-2024-02-29</t>
        </is>
      </c>
      <c r="H462" t="inlineStr">
        <is>
          <t>Campus-Medellín</t>
        </is>
      </c>
      <c r="I462" t="n">
        <v>1000</v>
      </c>
      <c r="J462" t="n">
        <v>1770.5</v>
      </c>
      <c r="P462" t="n">
        <v>149.3</v>
      </c>
      <c r="Q462" t="n">
        <v>1621.2</v>
      </c>
    </row>
    <row r="463">
      <c r="A463" t="n">
        <v>214</v>
      </c>
      <c r="B463" t="inlineStr">
        <is>
          <t>Generación de Residuos Sólidos Mensual</t>
        </is>
      </c>
      <c r="C463" t="inlineStr">
        <is>
          <t>GESTIÓN AMBIENTAL</t>
        </is>
      </c>
      <c r="D463" t="inlineStr">
        <is>
          <t>Mensual</t>
        </is>
      </c>
      <c r="E463" t="inlineStr">
        <is>
          <t>Negativo</t>
        </is>
      </c>
      <c r="F463" s="134" t="n">
        <v>45351</v>
      </c>
      <c r="G463" t="inlineStr">
        <is>
          <t>214-2024-02-29</t>
        </is>
      </c>
      <c r="H463" t="inlineStr">
        <is>
          <t>Sede Bienestar - Medellín</t>
        </is>
      </c>
      <c r="I463" t="n">
        <v>1</v>
      </c>
      <c r="J463" t="n">
        <v>0</v>
      </c>
      <c r="P463" t="n">
        <v>0</v>
      </c>
      <c r="Q463" t="n">
        <v>0</v>
      </c>
    </row>
    <row r="464">
      <c r="A464" t="n">
        <v>214</v>
      </c>
      <c r="B464" t="inlineStr">
        <is>
          <t>Generación de Residuos Sólidos Mensual</t>
        </is>
      </c>
      <c r="C464" t="inlineStr">
        <is>
          <t>GESTIÓN AMBIENTAL</t>
        </is>
      </c>
      <c r="D464" t="inlineStr">
        <is>
          <t>Mensual</t>
        </is>
      </c>
      <c r="E464" t="inlineStr">
        <is>
          <t>Negativo</t>
        </is>
      </c>
      <c r="F464" s="134" t="n">
        <v>45351</v>
      </c>
      <c r="G464" t="inlineStr">
        <is>
          <t>214-2024-02-29</t>
        </is>
      </c>
      <c r="H464" t="inlineStr">
        <is>
          <t>Consultorio Psicología - Medellin</t>
        </is>
      </c>
      <c r="I464" t="n">
        <v>1</v>
      </c>
      <c r="J464" t="n">
        <v>25</v>
      </c>
      <c r="P464" t="n">
        <v>14</v>
      </c>
      <c r="Q464" t="n">
        <v>11</v>
      </c>
    </row>
    <row r="465">
      <c r="A465" t="n">
        <v>214</v>
      </c>
      <c r="B465" t="inlineStr">
        <is>
          <t>Generación de Residuos Sólidos Mensual</t>
        </is>
      </c>
      <c r="C465" t="inlineStr">
        <is>
          <t>GESTIÓN AMBIENTAL</t>
        </is>
      </c>
      <c r="D465" t="inlineStr">
        <is>
          <t>Mensual</t>
        </is>
      </c>
      <c r="E465" t="inlineStr">
        <is>
          <t>Negativo</t>
        </is>
      </c>
      <c r="F465" s="134" t="n">
        <v>45382</v>
      </c>
      <c r="G465" t="inlineStr">
        <is>
          <t>214-2024-03-31</t>
        </is>
      </c>
      <c r="H465" t="inlineStr">
        <is>
          <t>Campus Bogotá</t>
        </is>
      </c>
      <c r="I465" t="n">
        <v>5500</v>
      </c>
      <c r="J465" t="n">
        <v>3775</v>
      </c>
      <c r="P465" t="n">
        <v>652</v>
      </c>
      <c r="Q465" t="n">
        <v>3112</v>
      </c>
    </row>
    <row r="466">
      <c r="A466" t="n">
        <v>214</v>
      </c>
      <c r="B466" t="inlineStr">
        <is>
          <t>Generación de Residuos Sólidos Mensual</t>
        </is>
      </c>
      <c r="C466" t="inlineStr">
        <is>
          <t>GESTIÓN AMBIENTAL</t>
        </is>
      </c>
      <c r="D466" t="inlineStr">
        <is>
          <t>Mensual</t>
        </is>
      </c>
      <c r="E466" t="inlineStr">
        <is>
          <t>Negativo</t>
        </is>
      </c>
      <c r="F466" s="134" t="n">
        <v>45382</v>
      </c>
      <c r="G466" t="inlineStr">
        <is>
          <t>214-2024-03-31</t>
        </is>
      </c>
      <c r="H466" t="inlineStr">
        <is>
          <t>City Campus</t>
        </is>
      </c>
      <c r="I466" t="n">
        <v>1000</v>
      </c>
      <c r="J466" t="n">
        <v>1023.840026855469</v>
      </c>
      <c r="P466" t="n">
        <v>227.4</v>
      </c>
      <c r="Q466" t="n">
        <v>796.4400000000001</v>
      </c>
    </row>
    <row r="467">
      <c r="A467" t="n">
        <v>214</v>
      </c>
      <c r="B467" t="inlineStr">
        <is>
          <t>Generación de Residuos Sólidos Mensual</t>
        </is>
      </c>
      <c r="C467" t="inlineStr">
        <is>
          <t>GESTIÓN AMBIENTAL</t>
        </is>
      </c>
      <c r="D467" t="inlineStr">
        <is>
          <t>Mensual</t>
        </is>
      </c>
      <c r="E467" t="inlineStr">
        <is>
          <t>Negativo</t>
        </is>
      </c>
      <c r="F467" s="134" t="n">
        <v>45382</v>
      </c>
      <c r="G467" t="inlineStr">
        <is>
          <t>214-2024-03-31</t>
        </is>
      </c>
      <c r="H467" t="inlineStr">
        <is>
          <t>Sede Posgrado-Calle 85</t>
        </is>
      </c>
      <c r="I467" t="n">
        <v>7500</v>
      </c>
      <c r="J467" t="n">
        <v>0</v>
      </c>
      <c r="P467" t="n">
        <v>0</v>
      </c>
      <c r="Q467" t="n">
        <v>0</v>
      </c>
    </row>
    <row r="468">
      <c r="A468" t="n">
        <v>214</v>
      </c>
      <c r="B468" t="inlineStr">
        <is>
          <t>Generación de Residuos Sólidos Mensual</t>
        </is>
      </c>
      <c r="C468" t="inlineStr">
        <is>
          <t>GESTIÓN AMBIENTAL</t>
        </is>
      </c>
      <c r="D468" t="inlineStr">
        <is>
          <t>Mensual</t>
        </is>
      </c>
      <c r="E468" t="inlineStr">
        <is>
          <t>Negativo</t>
        </is>
      </c>
      <c r="F468" s="134" t="n">
        <v>45382</v>
      </c>
      <c r="G468" t="inlineStr">
        <is>
          <t>214-2024-03-31</t>
        </is>
      </c>
      <c r="H468" t="inlineStr">
        <is>
          <t>Campus-Medellín</t>
        </is>
      </c>
      <c r="I468" t="n">
        <v>1000</v>
      </c>
      <c r="J468" t="n">
        <v>727.6900024414062</v>
      </c>
      <c r="P468" t="n">
        <v>120.39</v>
      </c>
      <c r="Q468" t="n">
        <v>607.2</v>
      </c>
    </row>
    <row r="469">
      <c r="A469" t="n">
        <v>214</v>
      </c>
      <c r="B469" t="inlineStr">
        <is>
          <t>Generación de Residuos Sólidos Mensual</t>
        </is>
      </c>
      <c r="C469" t="inlineStr">
        <is>
          <t>GESTIÓN AMBIENTAL</t>
        </is>
      </c>
      <c r="D469" t="inlineStr">
        <is>
          <t>Mensual</t>
        </is>
      </c>
      <c r="E469" t="inlineStr">
        <is>
          <t>Negativo</t>
        </is>
      </c>
      <c r="F469" s="134" t="n">
        <v>45382</v>
      </c>
      <c r="G469" t="inlineStr">
        <is>
          <t>214-2024-03-31</t>
        </is>
      </c>
      <c r="H469" t="inlineStr">
        <is>
          <t>Sede Bienestar - Medellín</t>
        </is>
      </c>
      <c r="I469" t="n">
        <v>1</v>
      </c>
      <c r="J469" t="n">
        <v>0</v>
      </c>
      <c r="P469" t="n">
        <v>0</v>
      </c>
      <c r="Q469" t="n">
        <v>0</v>
      </c>
    </row>
    <row r="470">
      <c r="A470" t="n">
        <v>214</v>
      </c>
      <c r="B470" t="inlineStr">
        <is>
          <t>Generación de Residuos Sólidos Mensual</t>
        </is>
      </c>
      <c r="C470" t="inlineStr">
        <is>
          <t>GESTIÓN AMBIENTAL</t>
        </is>
      </c>
      <c r="D470" t="inlineStr">
        <is>
          <t>Mensual</t>
        </is>
      </c>
      <c r="E470" t="inlineStr">
        <is>
          <t>Negativo</t>
        </is>
      </c>
      <c r="F470" s="134" t="n">
        <v>45382</v>
      </c>
      <c r="G470" t="inlineStr">
        <is>
          <t>214-2024-03-31</t>
        </is>
      </c>
      <c r="H470" t="inlineStr">
        <is>
          <t>Consultorio Psicología - Medellin</t>
        </is>
      </c>
      <c r="I470" t="n">
        <v>1</v>
      </c>
      <c r="J470" t="n">
        <v>21.90999984741211</v>
      </c>
      <c r="P470" t="n">
        <v>9.279999999999999</v>
      </c>
      <c r="Q470" t="n">
        <v>12.63</v>
      </c>
    </row>
    <row r="471">
      <c r="A471" t="n">
        <v>214</v>
      </c>
      <c r="B471" t="inlineStr">
        <is>
          <t>Generación de Residuos Sólidos Mensual</t>
        </is>
      </c>
      <c r="C471" t="inlineStr">
        <is>
          <t>GESTIÓN AMBIENTAL</t>
        </is>
      </c>
      <c r="D471" t="inlineStr">
        <is>
          <t>Mensual</t>
        </is>
      </c>
      <c r="E471" t="inlineStr">
        <is>
          <t>Negativo</t>
        </is>
      </c>
      <c r="F471" s="134" t="n">
        <v>45412</v>
      </c>
      <c r="G471" t="inlineStr">
        <is>
          <t>214-2024-04-30</t>
        </is>
      </c>
      <c r="H471" t="inlineStr">
        <is>
          <t>Campus Bogotá</t>
        </is>
      </c>
      <c r="I471" t="n">
        <v>5500</v>
      </c>
      <c r="J471" t="n">
        <v>4508</v>
      </c>
      <c r="P471" t="n">
        <v>1070</v>
      </c>
      <c r="Q471" t="n">
        <v>3438</v>
      </c>
    </row>
    <row r="472">
      <c r="A472" t="n">
        <v>214</v>
      </c>
      <c r="B472" t="inlineStr">
        <is>
          <t>Generación de Residuos Sólidos Mensual</t>
        </is>
      </c>
      <c r="C472" t="inlineStr">
        <is>
          <t>GESTIÓN AMBIENTAL</t>
        </is>
      </c>
      <c r="D472" t="inlineStr">
        <is>
          <t>Mensual</t>
        </is>
      </c>
      <c r="E472" t="inlineStr">
        <is>
          <t>Negativo</t>
        </is>
      </c>
      <c r="F472" s="134" t="n">
        <v>45412</v>
      </c>
      <c r="G472" t="inlineStr">
        <is>
          <t>214-2024-04-30</t>
        </is>
      </c>
      <c r="H472" t="inlineStr">
        <is>
          <t>City Campus</t>
        </is>
      </c>
      <c r="I472" t="n">
        <v>1000</v>
      </c>
      <c r="J472" t="n">
        <v>1296.650024414062</v>
      </c>
      <c r="P472" t="n">
        <v>205.39</v>
      </c>
      <c r="Q472" t="n">
        <v>1091.26</v>
      </c>
    </row>
    <row r="473">
      <c r="A473" t="n">
        <v>214</v>
      </c>
      <c r="B473" t="inlineStr">
        <is>
          <t>Generación de Residuos Sólidos Mensual</t>
        </is>
      </c>
      <c r="C473" t="inlineStr">
        <is>
          <t>GESTIÓN AMBIENTAL</t>
        </is>
      </c>
      <c r="D473" t="inlineStr">
        <is>
          <t>Mensual</t>
        </is>
      </c>
      <c r="E473" t="inlineStr">
        <is>
          <t>Negativo</t>
        </is>
      </c>
      <c r="F473" s="134" t="n">
        <v>45412</v>
      </c>
      <c r="G473" t="inlineStr">
        <is>
          <t>214-2024-04-30</t>
        </is>
      </c>
      <c r="H473" t="inlineStr">
        <is>
          <t>Sede Posgrado-Calle 85</t>
        </is>
      </c>
      <c r="I473" t="n">
        <v>7500</v>
      </c>
      <c r="J473" t="n">
        <v>0</v>
      </c>
      <c r="P473" t="n">
        <v>0</v>
      </c>
      <c r="Q473" t="n">
        <v>0</v>
      </c>
    </row>
    <row r="474">
      <c r="A474" t="n">
        <v>214</v>
      </c>
      <c r="B474" t="inlineStr">
        <is>
          <t>Generación de Residuos Sólidos Mensual</t>
        </is>
      </c>
      <c r="C474" t="inlineStr">
        <is>
          <t>GESTIÓN AMBIENTAL</t>
        </is>
      </c>
      <c r="D474" t="inlineStr">
        <is>
          <t>Mensual</t>
        </is>
      </c>
      <c r="E474" t="inlineStr">
        <is>
          <t>Negativo</t>
        </is>
      </c>
      <c r="F474" s="134" t="n">
        <v>45412</v>
      </c>
      <c r="G474" t="inlineStr">
        <is>
          <t>214-2024-04-30</t>
        </is>
      </c>
      <c r="H474" t="inlineStr">
        <is>
          <t>Campus-Medellín</t>
        </is>
      </c>
      <c r="I474" t="n">
        <v>1000</v>
      </c>
      <c r="J474" t="n">
        <v>1648.43994140625</v>
      </c>
      <c r="P474" t="n">
        <v>50.44</v>
      </c>
      <c r="Q474" t="n">
        <v>1598</v>
      </c>
    </row>
    <row r="475">
      <c r="A475" t="n">
        <v>214</v>
      </c>
      <c r="B475" t="inlineStr">
        <is>
          <t>Generación de Residuos Sólidos Mensual</t>
        </is>
      </c>
      <c r="C475" t="inlineStr">
        <is>
          <t>GESTIÓN AMBIENTAL</t>
        </is>
      </c>
      <c r="D475" t="inlineStr">
        <is>
          <t>Mensual</t>
        </is>
      </c>
      <c r="E475" t="inlineStr">
        <is>
          <t>Negativo</t>
        </is>
      </c>
      <c r="F475" s="134" t="n">
        <v>45412</v>
      </c>
      <c r="G475" t="inlineStr">
        <is>
          <t>214-2024-04-30</t>
        </is>
      </c>
      <c r="H475" t="inlineStr">
        <is>
          <t>Sede Bienestar - Medellín</t>
        </is>
      </c>
      <c r="I475" t="n">
        <v>1</v>
      </c>
      <c r="J475" t="n">
        <v>0</v>
      </c>
      <c r="P475" t="n">
        <v>0</v>
      </c>
      <c r="Q475" t="n">
        <v>0</v>
      </c>
    </row>
    <row r="476">
      <c r="A476" t="n">
        <v>214</v>
      </c>
      <c r="B476" t="inlineStr">
        <is>
          <t>Generación de Residuos Sólidos Mensual</t>
        </is>
      </c>
      <c r="C476" t="inlineStr">
        <is>
          <t>GESTIÓN AMBIENTAL</t>
        </is>
      </c>
      <c r="D476" t="inlineStr">
        <is>
          <t>Mensual</t>
        </is>
      </c>
      <c r="E476" t="inlineStr">
        <is>
          <t>Negativo</t>
        </is>
      </c>
      <c r="F476" s="134" t="n">
        <v>45412</v>
      </c>
      <c r="G476" t="inlineStr">
        <is>
          <t>214-2024-04-30</t>
        </is>
      </c>
      <c r="H476" t="inlineStr">
        <is>
          <t>Consultorio Psicología - Medellin</t>
        </is>
      </c>
      <c r="I476" t="n">
        <v>1</v>
      </c>
      <c r="J476" t="n">
        <v>90.38999938964844</v>
      </c>
      <c r="P476" t="n">
        <v>77.20999999999999</v>
      </c>
      <c r="Q476" t="n">
        <v>13.18</v>
      </c>
    </row>
    <row r="477">
      <c r="A477" t="n">
        <v>214</v>
      </c>
      <c r="B477" t="inlineStr">
        <is>
          <t>Generación de Residuos Sólidos Mensual</t>
        </is>
      </c>
      <c r="C477" t="inlineStr">
        <is>
          <t>GESTIÓN AMBIENTAL</t>
        </is>
      </c>
      <c r="D477" t="inlineStr">
        <is>
          <t>Mensual</t>
        </is>
      </c>
      <c r="E477" t="inlineStr">
        <is>
          <t>Negativo</t>
        </is>
      </c>
      <c r="F477" s="134" t="n">
        <v>45443</v>
      </c>
      <c r="G477" t="inlineStr">
        <is>
          <t>214-2024-05-31</t>
        </is>
      </c>
      <c r="H477" t="inlineStr">
        <is>
          <t>Campus Bogotá</t>
        </is>
      </c>
      <c r="I477" t="n">
        <v>5500</v>
      </c>
      <c r="J477" t="n">
        <v>4803</v>
      </c>
      <c r="P477" t="n">
        <v>1584</v>
      </c>
      <c r="Q477" t="n">
        <v>3219</v>
      </c>
    </row>
    <row r="478">
      <c r="A478" t="n">
        <v>214</v>
      </c>
      <c r="B478" t="inlineStr">
        <is>
          <t>Generación de Residuos Sólidos Mensual</t>
        </is>
      </c>
      <c r="C478" t="inlineStr">
        <is>
          <t>GESTIÓN AMBIENTAL</t>
        </is>
      </c>
      <c r="D478" t="inlineStr">
        <is>
          <t>Mensual</t>
        </is>
      </c>
      <c r="E478" t="inlineStr">
        <is>
          <t>Negativo</t>
        </is>
      </c>
      <c r="F478" s="134" t="n">
        <v>45443</v>
      </c>
      <c r="G478" t="inlineStr">
        <is>
          <t>214-2024-05-31</t>
        </is>
      </c>
      <c r="H478" t="inlineStr">
        <is>
          <t>City Campus</t>
        </is>
      </c>
      <c r="I478" t="n">
        <v>1000</v>
      </c>
      <c r="J478" t="n">
        <v>1021.880004882812</v>
      </c>
      <c r="P478" t="n">
        <v>275.82</v>
      </c>
      <c r="Q478" t="n">
        <v>746.0599999999999</v>
      </c>
    </row>
    <row r="479">
      <c r="A479" t="n">
        <v>214</v>
      </c>
      <c r="B479" t="inlineStr">
        <is>
          <t>Generación de Residuos Sólidos Mensual</t>
        </is>
      </c>
      <c r="C479" t="inlineStr">
        <is>
          <t>GESTIÓN AMBIENTAL</t>
        </is>
      </c>
      <c r="D479" t="inlineStr">
        <is>
          <t>Mensual</t>
        </is>
      </c>
      <c r="E479" t="inlineStr">
        <is>
          <t>Negativo</t>
        </is>
      </c>
      <c r="F479" s="134" t="n">
        <v>45443</v>
      </c>
      <c r="G479" t="inlineStr">
        <is>
          <t>214-2024-05-31</t>
        </is>
      </c>
      <c r="H479" t="inlineStr">
        <is>
          <t>Sede Posgrado-Calle 85</t>
        </is>
      </c>
      <c r="I479" t="n">
        <v>7500</v>
      </c>
      <c r="J479" t="n">
        <v>0</v>
      </c>
      <c r="P479" t="n">
        <v>0</v>
      </c>
      <c r="Q479" t="n">
        <v>0</v>
      </c>
    </row>
    <row r="480">
      <c r="A480" t="n">
        <v>214</v>
      </c>
      <c r="B480" t="inlineStr">
        <is>
          <t>Generación de Residuos Sólidos Mensual</t>
        </is>
      </c>
      <c r="C480" t="inlineStr">
        <is>
          <t>GESTIÓN AMBIENTAL</t>
        </is>
      </c>
      <c r="D480" t="inlineStr">
        <is>
          <t>Mensual</t>
        </is>
      </c>
      <c r="E480" t="inlineStr">
        <is>
          <t>Negativo</t>
        </is>
      </c>
      <c r="F480" s="134" t="n">
        <v>45443</v>
      </c>
      <c r="G480" t="inlineStr">
        <is>
          <t>214-2024-05-31</t>
        </is>
      </c>
      <c r="H480" t="inlineStr">
        <is>
          <t>Campus-Medellín</t>
        </is>
      </c>
      <c r="I480" t="n">
        <v>1000</v>
      </c>
      <c r="J480" t="n">
        <v>1136.599975585938</v>
      </c>
      <c r="P480" t="n">
        <v>76.09999999999999</v>
      </c>
      <c r="Q480" t="n">
        <v>1060.5</v>
      </c>
    </row>
    <row r="481">
      <c r="A481" t="n">
        <v>214</v>
      </c>
      <c r="B481" t="inlineStr">
        <is>
          <t>Generación de Residuos Sólidos Mensual</t>
        </is>
      </c>
      <c r="C481" t="inlineStr">
        <is>
          <t>GESTIÓN AMBIENTAL</t>
        </is>
      </c>
      <c r="D481" t="inlineStr">
        <is>
          <t>Mensual</t>
        </is>
      </c>
      <c r="E481" t="inlineStr">
        <is>
          <t>Negativo</t>
        </is>
      </c>
      <c r="F481" s="134" t="n">
        <v>45443</v>
      </c>
      <c r="G481" t="inlineStr">
        <is>
          <t>214-2024-05-31</t>
        </is>
      </c>
      <c r="H481" t="inlineStr">
        <is>
          <t>Sede Bienestar - Medellín</t>
        </is>
      </c>
      <c r="I481" t="n">
        <v>1</v>
      </c>
      <c r="J481" t="n">
        <v>0</v>
      </c>
      <c r="P481" t="n">
        <v>0</v>
      </c>
      <c r="Q481" t="n">
        <v>0</v>
      </c>
    </row>
    <row r="482">
      <c r="A482" t="n">
        <v>214</v>
      </c>
      <c r="B482" t="inlineStr">
        <is>
          <t>Generación de Residuos Sólidos Mensual</t>
        </is>
      </c>
      <c r="C482" t="inlineStr">
        <is>
          <t>GESTIÓN AMBIENTAL</t>
        </is>
      </c>
      <c r="D482" t="inlineStr">
        <is>
          <t>Mensual</t>
        </is>
      </c>
      <c r="E482" t="inlineStr">
        <is>
          <t>Negativo</t>
        </is>
      </c>
      <c r="F482" s="134" t="n">
        <v>45443</v>
      </c>
      <c r="G482" t="inlineStr">
        <is>
          <t>214-2024-05-31</t>
        </is>
      </c>
      <c r="H482" t="inlineStr">
        <is>
          <t>Consultorio Psicología - Medellin</t>
        </is>
      </c>
      <c r="I482" t="n">
        <v>1</v>
      </c>
      <c r="J482" t="n">
        <v>44.86000061035156</v>
      </c>
      <c r="P482" t="n">
        <v>33.76</v>
      </c>
      <c r="Q482" t="n">
        <v>11.1</v>
      </c>
    </row>
    <row r="483">
      <c r="A483" t="n">
        <v>214</v>
      </c>
      <c r="B483" t="inlineStr">
        <is>
          <t>Generación de Residuos Sólidos Mensual</t>
        </is>
      </c>
      <c r="C483" t="inlineStr">
        <is>
          <t>GESTIÓN AMBIENTAL</t>
        </is>
      </c>
      <c r="D483" t="inlineStr">
        <is>
          <t>Mensual</t>
        </is>
      </c>
      <c r="E483" t="inlineStr">
        <is>
          <t>Negativo</t>
        </is>
      </c>
      <c r="F483" s="134" t="n">
        <v>45473</v>
      </c>
      <c r="G483" t="inlineStr">
        <is>
          <t>214-2024-06-30</t>
        </is>
      </c>
      <c r="H483" t="inlineStr">
        <is>
          <t>Campus Bogotá</t>
        </is>
      </c>
      <c r="I483" t="n">
        <v>5500</v>
      </c>
      <c r="J483" t="n">
        <v>2138.25</v>
      </c>
      <c r="P483" t="n">
        <v>379.25</v>
      </c>
      <c r="Q483" t="n">
        <v>1759</v>
      </c>
    </row>
    <row r="484">
      <c r="A484" t="n">
        <v>214</v>
      </c>
      <c r="B484" t="inlineStr">
        <is>
          <t>Generación de Residuos Sólidos Mensual</t>
        </is>
      </c>
      <c r="C484" t="inlineStr">
        <is>
          <t>GESTIÓN AMBIENTAL</t>
        </is>
      </c>
      <c r="D484" t="inlineStr">
        <is>
          <t>Mensual</t>
        </is>
      </c>
      <c r="E484" t="inlineStr">
        <is>
          <t>Negativo</t>
        </is>
      </c>
      <c r="F484" s="134" t="n">
        <v>45473</v>
      </c>
      <c r="G484" t="inlineStr">
        <is>
          <t>214-2024-06-30</t>
        </is>
      </c>
      <c r="H484" t="inlineStr">
        <is>
          <t>City Campus</t>
        </is>
      </c>
      <c r="I484" t="n">
        <v>1000</v>
      </c>
      <c r="J484" t="n">
        <v>556.8200073242188</v>
      </c>
      <c r="P484" t="n">
        <v>137.35</v>
      </c>
      <c r="Q484" t="n">
        <v>419.47</v>
      </c>
    </row>
    <row r="485">
      <c r="A485" t="n">
        <v>214</v>
      </c>
      <c r="B485" t="inlineStr">
        <is>
          <t>Generación de Residuos Sólidos Mensual</t>
        </is>
      </c>
      <c r="C485" t="inlineStr">
        <is>
          <t>GESTIÓN AMBIENTAL</t>
        </is>
      </c>
      <c r="D485" t="inlineStr">
        <is>
          <t>Mensual</t>
        </is>
      </c>
      <c r="E485" t="inlineStr">
        <is>
          <t>Negativo</t>
        </is>
      </c>
      <c r="F485" s="134" t="n">
        <v>45473</v>
      </c>
      <c r="G485" t="inlineStr">
        <is>
          <t>214-2024-06-30</t>
        </is>
      </c>
      <c r="H485" t="inlineStr">
        <is>
          <t>Sede Posgrado-Calle 85</t>
        </is>
      </c>
      <c r="I485" t="n">
        <v>7500</v>
      </c>
      <c r="J485" t="n">
        <v>0</v>
      </c>
      <c r="P485" t="n">
        <v>0</v>
      </c>
      <c r="Q485" t="n">
        <v>0</v>
      </c>
    </row>
    <row r="486">
      <c r="A486" t="n">
        <v>214</v>
      </c>
      <c r="B486" t="inlineStr">
        <is>
          <t>Generación de Residuos Sólidos Mensual</t>
        </is>
      </c>
      <c r="C486" t="inlineStr">
        <is>
          <t>GESTIÓN AMBIENTAL</t>
        </is>
      </c>
      <c r="D486" t="inlineStr">
        <is>
          <t>Mensual</t>
        </is>
      </c>
      <c r="E486" t="inlineStr">
        <is>
          <t>Negativo</t>
        </is>
      </c>
      <c r="F486" s="134" t="n">
        <v>45473</v>
      </c>
      <c r="G486" t="inlineStr">
        <is>
          <t>214-2024-06-30</t>
        </is>
      </c>
      <c r="H486" t="inlineStr">
        <is>
          <t>Campus-Medellín</t>
        </is>
      </c>
      <c r="I486" t="n">
        <v>1000</v>
      </c>
      <c r="J486" t="n">
        <v>476.3999938964844</v>
      </c>
      <c r="P486" t="n">
        <v>13.7</v>
      </c>
      <c r="Q486" t="n">
        <v>462.7</v>
      </c>
    </row>
    <row r="487">
      <c r="A487" t="n">
        <v>214</v>
      </c>
      <c r="B487" t="inlineStr">
        <is>
          <t>Generación de Residuos Sólidos Mensual</t>
        </is>
      </c>
      <c r="C487" t="inlineStr">
        <is>
          <t>GESTIÓN AMBIENTAL</t>
        </is>
      </c>
      <c r="D487" t="inlineStr">
        <is>
          <t>Mensual</t>
        </is>
      </c>
      <c r="E487" t="inlineStr">
        <is>
          <t>Negativo</t>
        </is>
      </c>
      <c r="F487" s="134" t="n">
        <v>45473</v>
      </c>
      <c r="G487" t="inlineStr">
        <is>
          <t>214-2024-06-30</t>
        </is>
      </c>
      <c r="H487" t="inlineStr">
        <is>
          <t>Sede Bienestar - Medellín</t>
        </is>
      </c>
      <c r="I487" t="n">
        <v>1</v>
      </c>
      <c r="J487" t="n">
        <v>0</v>
      </c>
      <c r="P487" t="n">
        <v>0</v>
      </c>
      <c r="Q487" t="n">
        <v>0</v>
      </c>
    </row>
    <row r="488">
      <c r="A488" t="n">
        <v>214</v>
      </c>
      <c r="B488" t="inlineStr">
        <is>
          <t>Generación de Residuos Sólidos Mensual</t>
        </is>
      </c>
      <c r="C488" t="inlineStr">
        <is>
          <t>GESTIÓN AMBIENTAL</t>
        </is>
      </c>
      <c r="D488" t="inlineStr">
        <is>
          <t>Mensual</t>
        </is>
      </c>
      <c r="E488" t="inlineStr">
        <is>
          <t>Negativo</t>
        </is>
      </c>
      <c r="F488" s="134" t="n">
        <v>45473</v>
      </c>
      <c r="G488" t="inlineStr">
        <is>
          <t>214-2024-06-30</t>
        </is>
      </c>
      <c r="H488" t="inlineStr">
        <is>
          <t>Consultorio Psicología - Medellin</t>
        </is>
      </c>
      <c r="I488" t="n">
        <v>1</v>
      </c>
      <c r="J488" t="n">
        <v>28.57999992370605</v>
      </c>
      <c r="P488" t="n">
        <v>20.93</v>
      </c>
      <c r="Q488" t="n">
        <v>7.65</v>
      </c>
    </row>
    <row r="489">
      <c r="A489" t="n">
        <v>214</v>
      </c>
      <c r="B489" t="inlineStr">
        <is>
          <t>Generación de Residuos Sólidos Mensual</t>
        </is>
      </c>
      <c r="C489" t="inlineStr">
        <is>
          <t>GESTIÓN AMBIENTAL</t>
        </is>
      </c>
      <c r="D489" t="inlineStr">
        <is>
          <t>Mensual</t>
        </is>
      </c>
      <c r="E489" t="inlineStr">
        <is>
          <t>Negativo</t>
        </is>
      </c>
      <c r="F489" s="134" t="n">
        <v>45504</v>
      </c>
      <c r="G489" t="inlineStr">
        <is>
          <t>214-2024-07-31</t>
        </is>
      </c>
      <c r="H489" t="inlineStr">
        <is>
          <t>Campus Bogotá</t>
        </is>
      </c>
      <c r="I489" t="n">
        <v>5500</v>
      </c>
      <c r="J489" t="n">
        <v>1401</v>
      </c>
      <c r="P489" t="n">
        <v>659</v>
      </c>
      <c r="Q489" t="n">
        <v>1134</v>
      </c>
    </row>
    <row r="490">
      <c r="A490" t="n">
        <v>214</v>
      </c>
      <c r="B490" t="inlineStr">
        <is>
          <t>Generación de Residuos Sólidos Mensual</t>
        </is>
      </c>
      <c r="C490" t="inlineStr">
        <is>
          <t>GESTIÓN AMBIENTAL</t>
        </is>
      </c>
      <c r="D490" t="inlineStr">
        <is>
          <t>Mensual</t>
        </is>
      </c>
      <c r="E490" t="inlineStr">
        <is>
          <t>Negativo</t>
        </is>
      </c>
      <c r="F490" s="134" t="n">
        <v>45504</v>
      </c>
      <c r="G490" t="inlineStr">
        <is>
          <t>214-2024-07-31</t>
        </is>
      </c>
      <c r="H490" t="inlineStr">
        <is>
          <t>City Campus</t>
        </is>
      </c>
      <c r="I490" t="n">
        <v>1000</v>
      </c>
      <c r="J490" t="n">
        <v>571.8300170898438</v>
      </c>
      <c r="P490" t="n">
        <v>122.68</v>
      </c>
      <c r="Q490" t="n">
        <v>596.2</v>
      </c>
    </row>
    <row r="491">
      <c r="A491" t="n">
        <v>214</v>
      </c>
      <c r="B491" t="inlineStr">
        <is>
          <t>Generación de Residuos Sólidos Mensual</t>
        </is>
      </c>
      <c r="C491" t="inlineStr">
        <is>
          <t>GESTIÓN AMBIENTAL</t>
        </is>
      </c>
      <c r="D491" t="inlineStr">
        <is>
          <t>Mensual</t>
        </is>
      </c>
      <c r="E491" t="inlineStr">
        <is>
          <t>Negativo</t>
        </is>
      </c>
      <c r="F491" s="134" t="n">
        <v>45504</v>
      </c>
      <c r="G491" t="inlineStr">
        <is>
          <t>214-2024-07-31</t>
        </is>
      </c>
      <c r="H491" t="inlineStr">
        <is>
          <t>Sede Posgrado-Calle 85</t>
        </is>
      </c>
      <c r="I491" t="n">
        <v>7500</v>
      </c>
      <c r="J491" t="n">
        <v>0</v>
      </c>
      <c r="P491" t="n">
        <v>0</v>
      </c>
      <c r="Q491" t="n">
        <v>0</v>
      </c>
    </row>
    <row r="492">
      <c r="A492" t="n">
        <v>214</v>
      </c>
      <c r="B492" t="inlineStr">
        <is>
          <t>Generación de Residuos Sólidos Mensual</t>
        </is>
      </c>
      <c r="C492" t="inlineStr">
        <is>
          <t>GESTIÓN AMBIENTAL</t>
        </is>
      </c>
      <c r="D492" t="inlineStr">
        <is>
          <t>Mensual</t>
        </is>
      </c>
      <c r="E492" t="inlineStr">
        <is>
          <t>Negativo</t>
        </is>
      </c>
      <c r="F492" s="134" t="n">
        <v>45504</v>
      </c>
      <c r="G492" t="inlineStr">
        <is>
          <t>214-2024-07-31</t>
        </is>
      </c>
      <c r="H492" t="inlineStr">
        <is>
          <t>Campus-Medellín</t>
        </is>
      </c>
      <c r="I492" t="n">
        <v>1000</v>
      </c>
      <c r="J492" t="n">
        <v>594.5999755859375</v>
      </c>
      <c r="P492" t="n">
        <v>82.40000000000001</v>
      </c>
      <c r="Q492" t="n">
        <v>512.2</v>
      </c>
    </row>
    <row r="493">
      <c r="A493" t="n">
        <v>214</v>
      </c>
      <c r="B493" t="inlineStr">
        <is>
          <t>Generación de Residuos Sólidos Mensual</t>
        </is>
      </c>
      <c r="C493" t="inlineStr">
        <is>
          <t>GESTIÓN AMBIENTAL</t>
        </is>
      </c>
      <c r="D493" t="inlineStr">
        <is>
          <t>Mensual</t>
        </is>
      </c>
      <c r="E493" t="inlineStr">
        <is>
          <t>Negativo</t>
        </is>
      </c>
      <c r="F493" s="134" t="n">
        <v>45504</v>
      </c>
      <c r="G493" t="inlineStr">
        <is>
          <t>214-2024-07-31</t>
        </is>
      </c>
      <c r="H493" t="inlineStr">
        <is>
          <t>Sede Bienestar - Medellín</t>
        </is>
      </c>
      <c r="I493" t="n">
        <v>1</v>
      </c>
      <c r="J493" t="n">
        <v>0</v>
      </c>
      <c r="P493" t="n">
        <v>0</v>
      </c>
      <c r="Q493" t="n">
        <v>0</v>
      </c>
    </row>
    <row r="494">
      <c r="A494" t="n">
        <v>214</v>
      </c>
      <c r="B494" t="inlineStr">
        <is>
          <t>Generación de Residuos Sólidos Mensual</t>
        </is>
      </c>
      <c r="C494" t="inlineStr">
        <is>
          <t>GESTIÓN AMBIENTAL</t>
        </is>
      </c>
      <c r="D494" t="inlineStr">
        <is>
          <t>Mensual</t>
        </is>
      </c>
      <c r="E494" t="inlineStr">
        <is>
          <t>Negativo</t>
        </is>
      </c>
      <c r="F494" s="134" t="n">
        <v>45535</v>
      </c>
      <c r="G494" t="inlineStr">
        <is>
          <t>214-2024-08-31</t>
        </is>
      </c>
      <c r="H494" t="inlineStr">
        <is>
          <t>Campus Bogotá</t>
        </is>
      </c>
      <c r="I494" t="n">
        <v>5500</v>
      </c>
      <c r="J494" t="n">
        <v>4619</v>
      </c>
      <c r="P494" t="n">
        <v>1200</v>
      </c>
      <c r="Q494" t="n">
        <v>3419</v>
      </c>
    </row>
    <row r="495">
      <c r="A495" t="n">
        <v>214</v>
      </c>
      <c r="B495" t="inlineStr">
        <is>
          <t>Generación de Residuos Sólidos Mensual</t>
        </is>
      </c>
      <c r="C495" t="inlineStr">
        <is>
          <t>GESTIÓN AMBIENTAL</t>
        </is>
      </c>
      <c r="D495" t="inlineStr">
        <is>
          <t>Mensual</t>
        </is>
      </c>
      <c r="E495" t="inlineStr">
        <is>
          <t>Negativo</t>
        </is>
      </c>
      <c r="F495" s="134" t="n">
        <v>45535</v>
      </c>
      <c r="G495" t="inlineStr">
        <is>
          <t>214-2024-08-31</t>
        </is>
      </c>
      <c r="H495" t="inlineStr">
        <is>
          <t>City Campus</t>
        </is>
      </c>
      <c r="I495" t="n">
        <v>1000</v>
      </c>
      <c r="J495" t="n">
        <v>961.9600219726562</v>
      </c>
      <c r="P495" t="n">
        <v>162.71</v>
      </c>
      <c r="Q495" t="n">
        <v>799.25</v>
      </c>
    </row>
    <row r="496">
      <c r="A496" t="n">
        <v>214</v>
      </c>
      <c r="B496" t="inlineStr">
        <is>
          <t>Generación de Residuos Sólidos Mensual</t>
        </is>
      </c>
      <c r="C496" t="inlineStr">
        <is>
          <t>GESTIÓN AMBIENTAL</t>
        </is>
      </c>
      <c r="D496" t="inlineStr">
        <is>
          <t>Mensual</t>
        </is>
      </c>
      <c r="E496" t="inlineStr">
        <is>
          <t>Negativo</t>
        </is>
      </c>
      <c r="F496" s="134" t="n">
        <v>45535</v>
      </c>
      <c r="G496" t="inlineStr">
        <is>
          <t>214-2024-08-31</t>
        </is>
      </c>
      <c r="H496" t="inlineStr">
        <is>
          <t>Sede Posgrado-Calle 85</t>
        </is>
      </c>
      <c r="I496" t="n">
        <v>7500</v>
      </c>
      <c r="J496" t="n">
        <v>0</v>
      </c>
      <c r="P496" t="n">
        <v>0</v>
      </c>
      <c r="Q496" t="n">
        <v>0</v>
      </c>
    </row>
    <row r="497">
      <c r="A497" t="n">
        <v>214</v>
      </c>
      <c r="B497" t="inlineStr">
        <is>
          <t>Generación de Residuos Sólidos Mensual</t>
        </is>
      </c>
      <c r="C497" t="inlineStr">
        <is>
          <t>GESTIÓN AMBIENTAL</t>
        </is>
      </c>
      <c r="D497" t="inlineStr">
        <is>
          <t>Mensual</t>
        </is>
      </c>
      <c r="E497" t="inlineStr">
        <is>
          <t>Negativo</t>
        </is>
      </c>
      <c r="F497" s="134" t="n">
        <v>45535</v>
      </c>
      <c r="G497" t="inlineStr">
        <is>
          <t>214-2024-08-31</t>
        </is>
      </c>
      <c r="H497" t="inlineStr">
        <is>
          <t>Sede Bienestar - Medellín</t>
        </is>
      </c>
      <c r="I497" t="n">
        <v>1</v>
      </c>
      <c r="J497" t="n">
        <v>0</v>
      </c>
      <c r="P497" t="n">
        <v>0</v>
      </c>
      <c r="Q497" t="n">
        <v>0</v>
      </c>
    </row>
    <row r="498">
      <c r="A498" t="n">
        <v>214</v>
      </c>
      <c r="B498" t="inlineStr">
        <is>
          <t>Generación de Residuos Sólidos Mensual</t>
        </is>
      </c>
      <c r="C498" t="inlineStr">
        <is>
          <t>GESTIÓN AMBIENTAL</t>
        </is>
      </c>
      <c r="D498" t="inlineStr">
        <is>
          <t>Mensual</t>
        </is>
      </c>
      <c r="E498" t="inlineStr">
        <is>
          <t>Negativo</t>
        </is>
      </c>
      <c r="F498" s="134" t="n">
        <v>45535</v>
      </c>
      <c r="G498" t="inlineStr">
        <is>
          <t>214-2024-08-31</t>
        </is>
      </c>
      <c r="H498" t="inlineStr">
        <is>
          <t>Consultorio Psicología - Medellin</t>
        </is>
      </c>
      <c r="I498" t="n">
        <v>1</v>
      </c>
      <c r="J498" t="n">
        <v>10.64000034332275</v>
      </c>
      <c r="P498" t="n">
        <v>0.9</v>
      </c>
      <c r="Q498" t="n">
        <v>9.74</v>
      </c>
    </row>
    <row r="499">
      <c r="A499" t="n">
        <v>214</v>
      </c>
      <c r="B499" t="inlineStr">
        <is>
          <t>Generación de Residuos Sólidos Mensual</t>
        </is>
      </c>
      <c r="C499" t="inlineStr">
        <is>
          <t>GESTIÓN AMBIENTAL</t>
        </is>
      </c>
      <c r="D499" t="inlineStr">
        <is>
          <t>Mensual</t>
        </is>
      </c>
      <c r="E499" t="inlineStr">
        <is>
          <t>Negativo</t>
        </is>
      </c>
      <c r="F499" s="134" t="n">
        <v>45565</v>
      </c>
      <c r="G499" t="inlineStr">
        <is>
          <t>214-2024-09-30</t>
        </is>
      </c>
      <c r="H499" t="inlineStr">
        <is>
          <t>Campus Bogotá</t>
        </is>
      </c>
      <c r="I499" t="n">
        <v>5500</v>
      </c>
      <c r="J499" t="n">
        <v>3675</v>
      </c>
      <c r="P499" t="n">
        <v>518</v>
      </c>
      <c r="Q499" t="n">
        <v>3157</v>
      </c>
    </row>
    <row r="500">
      <c r="A500" t="n">
        <v>214</v>
      </c>
      <c r="B500" t="inlineStr">
        <is>
          <t>Generación de Residuos Sólidos Mensual</t>
        </is>
      </c>
      <c r="C500" t="inlineStr">
        <is>
          <t>GESTIÓN AMBIENTAL</t>
        </is>
      </c>
      <c r="D500" t="inlineStr">
        <is>
          <t>Mensual</t>
        </is>
      </c>
      <c r="E500" t="inlineStr">
        <is>
          <t>Negativo</t>
        </is>
      </c>
      <c r="F500" s="134" t="n">
        <v>45565</v>
      </c>
      <c r="G500" t="inlineStr">
        <is>
          <t>214-2024-09-30</t>
        </is>
      </c>
      <c r="H500" t="inlineStr">
        <is>
          <t>City Campus</t>
        </is>
      </c>
      <c r="I500" t="n">
        <v>1000</v>
      </c>
      <c r="J500" t="n">
        <v>0</v>
      </c>
      <c r="P500" t="n">
        <v>252.65</v>
      </c>
      <c r="Q500" t="n">
        <v>886.05</v>
      </c>
    </row>
    <row r="501">
      <c r="A501" t="n">
        <v>214</v>
      </c>
      <c r="B501" t="inlineStr">
        <is>
          <t>Generación de Residuos Sólidos Mensual</t>
        </is>
      </c>
      <c r="C501" t="inlineStr">
        <is>
          <t>GESTIÓN AMBIENTAL</t>
        </is>
      </c>
      <c r="D501" t="inlineStr">
        <is>
          <t>Mensual</t>
        </is>
      </c>
      <c r="E501" t="inlineStr">
        <is>
          <t>Negativo</t>
        </is>
      </c>
      <c r="F501" s="134" t="n">
        <v>45565</v>
      </c>
      <c r="G501" t="inlineStr">
        <is>
          <t>214-2024-09-30</t>
        </is>
      </c>
      <c r="H501" t="inlineStr">
        <is>
          <t>Sede Posgrado-Calle 85</t>
        </is>
      </c>
      <c r="I501" t="n">
        <v>7500</v>
      </c>
      <c r="J501" t="n">
        <v>0</v>
      </c>
      <c r="P501" t="n">
        <v>0</v>
      </c>
      <c r="Q501" t="n">
        <v>0</v>
      </c>
    </row>
    <row r="502">
      <c r="A502" t="n">
        <v>214</v>
      </c>
      <c r="B502" t="inlineStr">
        <is>
          <t>Generación de Residuos Sólidos Mensual</t>
        </is>
      </c>
      <c r="C502" t="inlineStr">
        <is>
          <t>GESTIÓN AMBIENTAL</t>
        </is>
      </c>
      <c r="D502" t="inlineStr">
        <is>
          <t>Mensual</t>
        </is>
      </c>
      <c r="E502" t="inlineStr">
        <is>
          <t>Negativo</t>
        </is>
      </c>
      <c r="F502" s="134" t="n">
        <v>45565</v>
      </c>
      <c r="G502" t="inlineStr">
        <is>
          <t>214-2024-09-30</t>
        </is>
      </c>
      <c r="H502" t="inlineStr">
        <is>
          <t>Campus-Medellín</t>
        </is>
      </c>
      <c r="I502" t="n">
        <v>1000</v>
      </c>
      <c r="J502" t="n">
        <v>1448.719970703125</v>
      </c>
      <c r="P502" t="n">
        <v>223.42</v>
      </c>
      <c r="Q502" t="n">
        <v>1125.58</v>
      </c>
    </row>
    <row r="503">
      <c r="A503" t="n">
        <v>214</v>
      </c>
      <c r="B503" t="inlineStr">
        <is>
          <t>Generación de Residuos Sólidos Mensual</t>
        </is>
      </c>
      <c r="C503" t="inlineStr">
        <is>
          <t>GESTIÓN AMBIENTAL</t>
        </is>
      </c>
      <c r="D503" t="inlineStr">
        <is>
          <t>Mensual</t>
        </is>
      </c>
      <c r="E503" t="inlineStr">
        <is>
          <t>Negativo</t>
        </is>
      </c>
      <c r="F503" s="134" t="n">
        <v>45565</v>
      </c>
      <c r="G503" t="inlineStr">
        <is>
          <t>214-2024-09-30</t>
        </is>
      </c>
      <c r="H503" t="inlineStr">
        <is>
          <t>Sede Bienestar - Medellín</t>
        </is>
      </c>
      <c r="I503" t="n">
        <v>1</v>
      </c>
      <c r="J503" t="n">
        <v>0</v>
      </c>
      <c r="P503" t="n">
        <v>0</v>
      </c>
      <c r="Q503" t="n">
        <v>0</v>
      </c>
    </row>
    <row r="504">
      <c r="A504" t="n">
        <v>214</v>
      </c>
      <c r="B504" t="inlineStr">
        <is>
          <t>Generación de Residuos Sólidos Mensual</t>
        </is>
      </c>
      <c r="C504" t="inlineStr">
        <is>
          <t>GESTIÓN AMBIENTAL</t>
        </is>
      </c>
      <c r="D504" t="inlineStr">
        <is>
          <t>Mensual</t>
        </is>
      </c>
      <c r="E504" t="inlineStr">
        <is>
          <t>Negativo</t>
        </is>
      </c>
      <c r="F504" s="134" t="n">
        <v>45565</v>
      </c>
      <c r="G504" t="inlineStr">
        <is>
          <t>214-2024-09-30</t>
        </is>
      </c>
      <c r="H504" t="inlineStr">
        <is>
          <t>Consultorio Psicología - Medellin</t>
        </is>
      </c>
      <c r="I504" t="n">
        <v>1</v>
      </c>
      <c r="J504" t="n">
        <v>9.039999961853027</v>
      </c>
      <c r="P504" t="n">
        <v>1.64</v>
      </c>
      <c r="Q504" t="n">
        <v>7.4</v>
      </c>
    </row>
    <row r="505">
      <c r="A505" t="n">
        <v>214</v>
      </c>
      <c r="B505" t="inlineStr">
        <is>
          <t>Generación de Residuos Sólidos Mensual</t>
        </is>
      </c>
      <c r="C505" t="inlineStr">
        <is>
          <t>GESTIÓN AMBIENTAL</t>
        </is>
      </c>
      <c r="D505" t="inlineStr">
        <is>
          <t>Mensual</t>
        </is>
      </c>
      <c r="E505" t="inlineStr">
        <is>
          <t>Negativo</t>
        </is>
      </c>
      <c r="F505" s="134" t="n">
        <v>45596</v>
      </c>
      <c r="G505" t="inlineStr">
        <is>
          <t>214-2024-10-31</t>
        </is>
      </c>
      <c r="H505" t="inlineStr">
        <is>
          <t>Campus Bogotá</t>
        </is>
      </c>
      <c r="I505" t="n">
        <v>5500</v>
      </c>
      <c r="J505" t="n">
        <v>4230</v>
      </c>
      <c r="P505" t="n">
        <v>1906</v>
      </c>
      <c r="Q505" t="n">
        <v>2324</v>
      </c>
    </row>
    <row r="506">
      <c r="A506" t="n">
        <v>214</v>
      </c>
      <c r="B506" t="inlineStr">
        <is>
          <t>Generación de Residuos Sólidos Mensual</t>
        </is>
      </c>
      <c r="C506" t="inlineStr">
        <is>
          <t>GESTIÓN AMBIENTAL</t>
        </is>
      </c>
      <c r="D506" t="inlineStr">
        <is>
          <t>Mensual</t>
        </is>
      </c>
      <c r="E506" t="inlineStr">
        <is>
          <t>Negativo</t>
        </is>
      </c>
      <c r="F506" s="134" t="n">
        <v>45596</v>
      </c>
      <c r="G506" t="inlineStr">
        <is>
          <t>214-2024-10-31</t>
        </is>
      </c>
      <c r="H506" t="inlineStr">
        <is>
          <t>City Campus</t>
        </is>
      </c>
      <c r="I506" t="n">
        <v>1000</v>
      </c>
      <c r="J506" t="n">
        <v>1160.160034179688</v>
      </c>
      <c r="P506" t="n">
        <v>157.14</v>
      </c>
      <c r="Q506" t="n">
        <v>1003.02</v>
      </c>
    </row>
    <row r="507">
      <c r="A507" t="n">
        <v>214</v>
      </c>
      <c r="B507" t="inlineStr">
        <is>
          <t>Generación de Residuos Sólidos Mensual</t>
        </is>
      </c>
      <c r="C507" t="inlineStr">
        <is>
          <t>GESTIÓN AMBIENTAL</t>
        </is>
      </c>
      <c r="D507" t="inlineStr">
        <is>
          <t>Mensual</t>
        </is>
      </c>
      <c r="E507" t="inlineStr">
        <is>
          <t>Negativo</t>
        </is>
      </c>
      <c r="F507" s="134" t="n">
        <v>45596</v>
      </c>
      <c r="G507" t="inlineStr">
        <is>
          <t>214-2024-10-31</t>
        </is>
      </c>
      <c r="H507" t="inlineStr">
        <is>
          <t>Sede Posgrado-Calle 85</t>
        </is>
      </c>
      <c r="I507" t="n">
        <v>7500</v>
      </c>
      <c r="J507" t="n">
        <v>0</v>
      </c>
      <c r="P507" t="n">
        <v>0</v>
      </c>
      <c r="Q507" t="n">
        <v>0</v>
      </c>
    </row>
    <row r="508">
      <c r="A508" t="n">
        <v>214</v>
      </c>
      <c r="B508" t="inlineStr">
        <is>
          <t>Generación de Residuos Sólidos Mensual</t>
        </is>
      </c>
      <c r="C508" t="inlineStr">
        <is>
          <t>GESTIÓN AMBIENTAL</t>
        </is>
      </c>
      <c r="D508" t="inlineStr">
        <is>
          <t>Mensual</t>
        </is>
      </c>
      <c r="E508" t="inlineStr">
        <is>
          <t>Negativo</t>
        </is>
      </c>
      <c r="F508" s="134" t="n">
        <v>45596</v>
      </c>
      <c r="G508" t="inlineStr">
        <is>
          <t>214-2024-10-31</t>
        </is>
      </c>
      <c r="H508" t="inlineStr">
        <is>
          <t>Campus-Medellín</t>
        </is>
      </c>
      <c r="I508" t="n">
        <v>1000</v>
      </c>
      <c r="J508" t="n">
        <v>0</v>
      </c>
      <c r="P508" t="n">
        <v>0</v>
      </c>
      <c r="Q508" t="n">
        <v>585.9</v>
      </c>
    </row>
    <row r="509">
      <c r="A509" t="n">
        <v>214</v>
      </c>
      <c r="B509" t="inlineStr">
        <is>
          <t>Generación de Residuos Sólidos Mensual</t>
        </is>
      </c>
      <c r="C509" t="inlineStr">
        <is>
          <t>GESTIÓN AMBIENTAL</t>
        </is>
      </c>
      <c r="D509" t="inlineStr">
        <is>
          <t>Mensual</t>
        </is>
      </c>
      <c r="E509" t="inlineStr">
        <is>
          <t>Negativo</t>
        </is>
      </c>
      <c r="F509" s="134" t="n">
        <v>45596</v>
      </c>
      <c r="G509" t="inlineStr">
        <is>
          <t>214-2024-10-31</t>
        </is>
      </c>
      <c r="H509" t="inlineStr">
        <is>
          <t>Sede Bienestar - Medellín</t>
        </is>
      </c>
      <c r="I509" t="n">
        <v>1</v>
      </c>
      <c r="J509" t="n">
        <v>0</v>
      </c>
      <c r="P509" t="n">
        <v>0</v>
      </c>
      <c r="Q509" t="n">
        <v>0</v>
      </c>
    </row>
    <row r="510">
      <c r="A510" t="n">
        <v>214</v>
      </c>
      <c r="B510" t="inlineStr">
        <is>
          <t>Generación de Residuos Sólidos Mensual</t>
        </is>
      </c>
      <c r="C510" t="inlineStr">
        <is>
          <t>GESTIÓN AMBIENTAL</t>
        </is>
      </c>
      <c r="D510" t="inlineStr">
        <is>
          <t>Mensual</t>
        </is>
      </c>
      <c r="E510" t="inlineStr">
        <is>
          <t>Negativo</t>
        </is>
      </c>
      <c r="F510" s="134" t="n">
        <v>45596</v>
      </c>
      <c r="G510" t="inlineStr">
        <is>
          <t>214-2024-10-31</t>
        </is>
      </c>
      <c r="H510" t="inlineStr">
        <is>
          <t>Consultorio Psicología - Medellin</t>
        </is>
      </c>
      <c r="I510" t="n">
        <v>1</v>
      </c>
      <c r="J510" t="n">
        <v>12.89999961853027</v>
      </c>
      <c r="P510" t="n">
        <v>2.4</v>
      </c>
      <c r="Q510" t="n">
        <v>10.5</v>
      </c>
    </row>
    <row r="511">
      <c r="A511" t="n">
        <v>214</v>
      </c>
      <c r="B511" t="inlineStr">
        <is>
          <t>Generación de Residuos Sólidos Mensual</t>
        </is>
      </c>
      <c r="C511" t="inlineStr">
        <is>
          <t>GESTIÓN AMBIENTAL</t>
        </is>
      </c>
      <c r="D511" t="inlineStr">
        <is>
          <t>Mensual</t>
        </is>
      </c>
      <c r="E511" t="inlineStr">
        <is>
          <t>Negativo</t>
        </is>
      </c>
      <c r="F511" s="134" t="n">
        <v>45626</v>
      </c>
      <c r="G511" t="inlineStr">
        <is>
          <t>214-2024-11-30</t>
        </is>
      </c>
      <c r="H511" t="inlineStr">
        <is>
          <t>Campus Bogotá</t>
        </is>
      </c>
      <c r="I511" t="n">
        <v>5500</v>
      </c>
      <c r="J511" t="n">
        <v>3601</v>
      </c>
      <c r="P511" t="n">
        <v>741</v>
      </c>
      <c r="Q511" t="n">
        <v>2860</v>
      </c>
    </row>
    <row r="512">
      <c r="A512" t="n">
        <v>214</v>
      </c>
      <c r="B512" t="inlineStr">
        <is>
          <t>Generación de Residuos Sólidos Mensual</t>
        </is>
      </c>
      <c r="C512" t="inlineStr">
        <is>
          <t>GESTIÓN AMBIENTAL</t>
        </is>
      </c>
      <c r="D512" t="inlineStr">
        <is>
          <t>Mensual</t>
        </is>
      </c>
      <c r="E512" t="inlineStr">
        <is>
          <t>Negativo</t>
        </is>
      </c>
      <c r="F512" s="134" t="n">
        <v>45626</v>
      </c>
      <c r="G512" t="inlineStr">
        <is>
          <t>214-2024-11-30</t>
        </is>
      </c>
      <c r="H512" t="inlineStr">
        <is>
          <t>City Campus</t>
        </is>
      </c>
      <c r="I512" t="n">
        <v>1000</v>
      </c>
      <c r="J512" t="n">
        <v>1177.050048828125</v>
      </c>
      <c r="P512" t="n">
        <v>194.25</v>
      </c>
      <c r="Q512" t="n">
        <v>982.8</v>
      </c>
    </row>
    <row r="513">
      <c r="A513" t="n">
        <v>214</v>
      </c>
      <c r="B513" t="inlineStr">
        <is>
          <t>Generación de Residuos Sólidos Mensual</t>
        </is>
      </c>
      <c r="C513" t="inlineStr">
        <is>
          <t>GESTIÓN AMBIENTAL</t>
        </is>
      </c>
      <c r="D513" t="inlineStr">
        <is>
          <t>Mensual</t>
        </is>
      </c>
      <c r="E513" t="inlineStr">
        <is>
          <t>Negativo</t>
        </is>
      </c>
      <c r="F513" s="134" t="n">
        <v>45626</v>
      </c>
      <c r="G513" t="inlineStr">
        <is>
          <t>214-2024-11-30</t>
        </is>
      </c>
      <c r="H513" t="inlineStr">
        <is>
          <t>Sede Posgrado-Calle 85</t>
        </is>
      </c>
      <c r="I513" t="n">
        <v>7500</v>
      </c>
      <c r="J513" t="n">
        <v>0</v>
      </c>
      <c r="P513" t="n">
        <v>0</v>
      </c>
      <c r="Q513" t="n">
        <v>0</v>
      </c>
    </row>
    <row r="514">
      <c r="A514" t="n">
        <v>214</v>
      </c>
      <c r="B514" t="inlineStr">
        <is>
          <t>Generación de Residuos Sólidos Mensual</t>
        </is>
      </c>
      <c r="C514" t="inlineStr">
        <is>
          <t>GESTIÓN AMBIENTAL</t>
        </is>
      </c>
      <c r="D514" t="inlineStr">
        <is>
          <t>Mensual</t>
        </is>
      </c>
      <c r="E514" t="inlineStr">
        <is>
          <t>Negativo</t>
        </is>
      </c>
      <c r="F514" s="134" t="n">
        <v>45626</v>
      </c>
      <c r="G514" t="inlineStr">
        <is>
          <t>214-2024-11-30</t>
        </is>
      </c>
      <c r="H514" t="inlineStr">
        <is>
          <t>Sede Bienestar - Medellín</t>
        </is>
      </c>
      <c r="I514" t="n">
        <v>1</v>
      </c>
      <c r="J514" t="n">
        <v>0</v>
      </c>
      <c r="P514" t="n">
        <v>0</v>
      </c>
      <c r="Q514" t="n">
        <v>0</v>
      </c>
    </row>
    <row r="515">
      <c r="A515" t="n">
        <v>214</v>
      </c>
      <c r="B515" t="inlineStr">
        <is>
          <t>Generación de Residuos Sólidos Mensual</t>
        </is>
      </c>
      <c r="C515" t="inlineStr">
        <is>
          <t>GESTIÓN AMBIENTAL</t>
        </is>
      </c>
      <c r="D515" t="inlineStr">
        <is>
          <t>Mensual</t>
        </is>
      </c>
      <c r="E515" t="inlineStr">
        <is>
          <t>Negativo</t>
        </is>
      </c>
      <c r="F515" s="134" t="n">
        <v>45626</v>
      </c>
      <c r="G515" t="inlineStr">
        <is>
          <t>214-2024-11-30</t>
        </is>
      </c>
      <c r="H515" t="inlineStr">
        <is>
          <t>Consultorio Psicología - Medellin</t>
        </is>
      </c>
      <c r="I515" t="n">
        <v>1</v>
      </c>
      <c r="J515" t="n">
        <v>12.65999984741211</v>
      </c>
      <c r="P515" t="n">
        <v>4.34</v>
      </c>
      <c r="Q515" t="n">
        <v>8.34</v>
      </c>
    </row>
    <row r="516">
      <c r="A516" t="n">
        <v>214</v>
      </c>
      <c r="B516" t="inlineStr">
        <is>
          <t>Generación de Residuos Sólidos Mensual</t>
        </is>
      </c>
      <c r="C516" t="inlineStr">
        <is>
          <t>GESTIÓN AMBIENTAL</t>
        </is>
      </c>
      <c r="D516" t="inlineStr">
        <is>
          <t>Mensual</t>
        </is>
      </c>
      <c r="E516" t="inlineStr">
        <is>
          <t>Negativo</t>
        </is>
      </c>
      <c r="F516" s="134" t="n">
        <v>45657</v>
      </c>
      <c r="G516" t="inlineStr">
        <is>
          <t>214-2024-12-31</t>
        </is>
      </c>
      <c r="H516" t="inlineStr">
        <is>
          <t>Campus Bogotá</t>
        </is>
      </c>
      <c r="I516" t="n">
        <v>5500</v>
      </c>
      <c r="J516" t="n">
        <v>1180</v>
      </c>
      <c r="P516" t="n">
        <v>474</v>
      </c>
      <c r="Q516" t="n">
        <v>706</v>
      </c>
    </row>
    <row r="517">
      <c r="A517" t="n">
        <v>214</v>
      </c>
      <c r="B517" t="inlineStr">
        <is>
          <t>Generación de Residuos Sólidos Mensual</t>
        </is>
      </c>
      <c r="C517" t="inlineStr">
        <is>
          <t>GESTIÓN AMBIENTAL</t>
        </is>
      </c>
      <c r="D517" t="inlineStr">
        <is>
          <t>Mensual</t>
        </is>
      </c>
      <c r="E517" t="inlineStr">
        <is>
          <t>Negativo</t>
        </is>
      </c>
      <c r="F517" s="134" t="n">
        <v>45657</v>
      </c>
      <c r="G517" t="inlineStr">
        <is>
          <t>214-2024-12-31</t>
        </is>
      </c>
      <c r="H517" t="inlineStr">
        <is>
          <t>City Campus</t>
        </is>
      </c>
      <c r="I517" t="n">
        <v>1000</v>
      </c>
      <c r="J517" t="n">
        <v>0</v>
      </c>
      <c r="P517" t="n">
        <v>11</v>
      </c>
      <c r="Q517" t="n">
        <v>442.2</v>
      </c>
    </row>
    <row r="518">
      <c r="A518" t="n">
        <v>214</v>
      </c>
      <c r="B518" t="inlineStr">
        <is>
          <t>Generación de Residuos Sólidos Mensual</t>
        </is>
      </c>
      <c r="C518" t="inlineStr">
        <is>
          <t>GESTIÓN AMBIENTAL</t>
        </is>
      </c>
      <c r="D518" t="inlineStr">
        <is>
          <t>Mensual</t>
        </is>
      </c>
      <c r="E518" t="inlineStr">
        <is>
          <t>Negativo</t>
        </is>
      </c>
      <c r="F518" s="134" t="n">
        <v>45657</v>
      </c>
      <c r="G518" t="inlineStr">
        <is>
          <t>214-2024-12-31</t>
        </is>
      </c>
      <c r="H518" t="inlineStr">
        <is>
          <t>Sede Posgrado-Calle 85</t>
        </is>
      </c>
      <c r="I518" t="n">
        <v>7500</v>
      </c>
      <c r="J518" t="n">
        <v>0</v>
      </c>
      <c r="P518" t="n">
        <v>0</v>
      </c>
      <c r="Q518" t="n">
        <v>0</v>
      </c>
    </row>
    <row r="519">
      <c r="A519" t="n">
        <v>214</v>
      </c>
      <c r="B519" t="inlineStr">
        <is>
          <t>Generación de Residuos Sólidos Mensual</t>
        </is>
      </c>
      <c r="C519" t="inlineStr">
        <is>
          <t>GESTIÓN AMBIENTAL</t>
        </is>
      </c>
      <c r="D519" t="inlineStr">
        <is>
          <t>Mensual</t>
        </is>
      </c>
      <c r="E519" t="inlineStr">
        <is>
          <t>Negativo</t>
        </is>
      </c>
      <c r="F519" s="134" t="n">
        <v>45657</v>
      </c>
      <c r="G519" t="inlineStr">
        <is>
          <t>214-2024-12-31</t>
        </is>
      </c>
      <c r="H519" t="inlineStr">
        <is>
          <t>Campus-Medellín</t>
        </is>
      </c>
      <c r="I519" t="n">
        <v>1000</v>
      </c>
      <c r="J519" t="n">
        <v>310.2000122070312</v>
      </c>
      <c r="P519" t="n">
        <v>39.7</v>
      </c>
      <c r="Q519" t="n">
        <v>270.5</v>
      </c>
    </row>
    <row r="520">
      <c r="A520" t="n">
        <v>214</v>
      </c>
      <c r="B520" t="inlineStr">
        <is>
          <t>Generación de Residuos Sólidos Mensual</t>
        </is>
      </c>
      <c r="C520" t="inlineStr">
        <is>
          <t>GESTIÓN AMBIENTAL</t>
        </is>
      </c>
      <c r="D520" t="inlineStr">
        <is>
          <t>Mensual</t>
        </is>
      </c>
      <c r="E520" t="inlineStr">
        <is>
          <t>Negativo</t>
        </is>
      </c>
      <c r="F520" s="134" t="n">
        <v>45657</v>
      </c>
      <c r="G520" t="inlineStr">
        <is>
          <t>214-2024-12-31</t>
        </is>
      </c>
      <c r="H520" t="inlineStr">
        <is>
          <t>Sede Bienestar - Medellín</t>
        </is>
      </c>
      <c r="I520" t="n">
        <v>1</v>
      </c>
      <c r="J520" t="n">
        <v>0</v>
      </c>
      <c r="P520" t="n">
        <v>0</v>
      </c>
      <c r="Q520" t="n">
        <v>0</v>
      </c>
    </row>
    <row r="521">
      <c r="A521" t="n">
        <v>214</v>
      </c>
      <c r="B521" t="inlineStr">
        <is>
          <t>Generación de Residuos Sólidos Mensual</t>
        </is>
      </c>
      <c r="C521" t="inlineStr">
        <is>
          <t>GESTIÓN AMBIENTAL</t>
        </is>
      </c>
      <c r="D521" t="inlineStr">
        <is>
          <t>Mensual</t>
        </is>
      </c>
      <c r="E521" t="inlineStr">
        <is>
          <t>Negativo</t>
        </is>
      </c>
      <c r="F521" s="134" t="n">
        <v>45657</v>
      </c>
      <c r="G521" t="inlineStr">
        <is>
          <t>214-2024-12-31</t>
        </is>
      </c>
      <c r="H521" t="inlineStr">
        <is>
          <t>Consultorio Psicología - Medellin</t>
        </is>
      </c>
      <c r="I521" t="n">
        <v>1</v>
      </c>
      <c r="J521" t="n">
        <v>0</v>
      </c>
      <c r="P521" t="n">
        <v>2.71</v>
      </c>
      <c r="Q521" t="n">
        <v>4.01</v>
      </c>
    </row>
    <row r="522">
      <c r="A522" t="n">
        <v>214</v>
      </c>
      <c r="B522" t="inlineStr">
        <is>
          <t>Generación de Residuos Sólidos Mensual</t>
        </is>
      </c>
      <c r="C522" t="inlineStr">
        <is>
          <t>GESTIÓN AMBIENTAL</t>
        </is>
      </c>
      <c r="D522" t="inlineStr">
        <is>
          <t>Mensual</t>
        </is>
      </c>
      <c r="E522" t="inlineStr">
        <is>
          <t>Negativo</t>
        </is>
      </c>
      <c r="F522" s="134" t="n">
        <v>45688</v>
      </c>
      <c r="G522" t="inlineStr">
        <is>
          <t>214-2025-01-31</t>
        </is>
      </c>
      <c r="H522" t="inlineStr">
        <is>
          <t>City Campus</t>
        </is>
      </c>
      <c r="I522" t="n">
        <v>1000</v>
      </c>
      <c r="J522" t="n">
        <v>406.5599975585938</v>
      </c>
      <c r="P522" t="n">
        <v>80.7</v>
      </c>
      <c r="Q522" t="n">
        <v>325.86</v>
      </c>
    </row>
    <row r="523">
      <c r="A523" t="n">
        <v>214</v>
      </c>
      <c r="B523" t="inlineStr">
        <is>
          <t>Generación de Residuos Sólidos Mensual</t>
        </is>
      </c>
      <c r="C523" t="inlineStr">
        <is>
          <t>GESTIÓN AMBIENTAL</t>
        </is>
      </c>
      <c r="D523" t="inlineStr">
        <is>
          <t>Mensual</t>
        </is>
      </c>
      <c r="E523" t="inlineStr">
        <is>
          <t>Negativo</t>
        </is>
      </c>
      <c r="F523" s="134" t="n">
        <v>45688</v>
      </c>
      <c r="G523" t="inlineStr">
        <is>
          <t>214-2025-01-31</t>
        </is>
      </c>
      <c r="H523" t="inlineStr">
        <is>
          <t>Sede Posgrado-Calle 85</t>
        </is>
      </c>
      <c r="I523" t="n">
        <v>7500</v>
      </c>
      <c r="J523" t="n">
        <v>0</v>
      </c>
      <c r="P523" t="n">
        <v>0</v>
      </c>
      <c r="Q523" t="n">
        <v>0</v>
      </c>
    </row>
    <row r="524">
      <c r="A524" t="n">
        <v>214</v>
      </c>
      <c r="B524" t="inlineStr">
        <is>
          <t>Generación de Residuos Sólidos Mensual</t>
        </is>
      </c>
      <c r="C524" t="inlineStr">
        <is>
          <t>GESTIÓN AMBIENTAL</t>
        </is>
      </c>
      <c r="D524" t="inlineStr">
        <is>
          <t>Mensual</t>
        </is>
      </c>
      <c r="E524" t="inlineStr">
        <is>
          <t>Negativo</t>
        </is>
      </c>
      <c r="F524" s="134" t="n">
        <v>45688</v>
      </c>
      <c r="G524" t="inlineStr">
        <is>
          <t>214-2025-01-31</t>
        </is>
      </c>
      <c r="H524" t="inlineStr">
        <is>
          <t>Campus-Medellín</t>
        </is>
      </c>
      <c r="I524" t="n">
        <v>1000</v>
      </c>
      <c r="J524" t="n">
        <v>406.8999938964844</v>
      </c>
      <c r="P524" t="n">
        <v>0</v>
      </c>
      <c r="Q524" t="n">
        <v>406.9</v>
      </c>
    </row>
    <row r="525">
      <c r="A525" t="n">
        <v>214</v>
      </c>
      <c r="B525" t="inlineStr">
        <is>
          <t>Generación de Residuos Sólidos Mensual</t>
        </is>
      </c>
      <c r="C525" t="inlineStr">
        <is>
          <t>GESTIÓN AMBIENTAL</t>
        </is>
      </c>
      <c r="D525" t="inlineStr">
        <is>
          <t>Mensual</t>
        </is>
      </c>
      <c r="E525" t="inlineStr">
        <is>
          <t>Negativo</t>
        </is>
      </c>
      <c r="F525" s="134" t="n">
        <v>45688</v>
      </c>
      <c r="G525" t="inlineStr">
        <is>
          <t>214-2025-01-31</t>
        </is>
      </c>
      <c r="H525" t="inlineStr">
        <is>
          <t>Sede Bienestar - Medellín</t>
        </is>
      </c>
      <c r="I525" t="n">
        <v>1</v>
      </c>
      <c r="J525" t="n">
        <v>0</v>
      </c>
      <c r="P525" t="n">
        <v>0</v>
      </c>
      <c r="Q525" t="n">
        <v>0</v>
      </c>
    </row>
    <row r="526">
      <c r="A526" t="n">
        <v>214</v>
      </c>
      <c r="B526" t="inlineStr">
        <is>
          <t>Generación de Residuos Sólidos Mensual</t>
        </is>
      </c>
      <c r="C526" t="inlineStr">
        <is>
          <t>GESTIÓN AMBIENTAL</t>
        </is>
      </c>
      <c r="D526" t="inlineStr">
        <is>
          <t>Mensual</t>
        </is>
      </c>
      <c r="E526" t="inlineStr">
        <is>
          <t>Negativo</t>
        </is>
      </c>
      <c r="F526" s="134" t="n">
        <v>45688</v>
      </c>
      <c r="G526" t="inlineStr">
        <is>
          <t>214-2025-01-31</t>
        </is>
      </c>
      <c r="H526" t="inlineStr">
        <is>
          <t>Consultorio Psicología - Medellin</t>
        </is>
      </c>
      <c r="I526" t="n">
        <v>1</v>
      </c>
      <c r="J526" t="n">
        <v>110.3600006103516</v>
      </c>
      <c r="P526" t="n">
        <v>57.34</v>
      </c>
      <c r="Q526" t="n">
        <v>53.02</v>
      </c>
    </row>
    <row r="527">
      <c r="A527" t="n">
        <v>214</v>
      </c>
      <c r="B527" t="inlineStr">
        <is>
          <t>Generación de Residuos Sólidos Mensual</t>
        </is>
      </c>
      <c r="C527" t="inlineStr">
        <is>
          <t>GESTIÓN AMBIENTAL</t>
        </is>
      </c>
      <c r="D527" t="inlineStr">
        <is>
          <t>Mensual</t>
        </is>
      </c>
      <c r="E527" t="inlineStr">
        <is>
          <t>Negativo</t>
        </is>
      </c>
      <c r="F527" s="134" t="n">
        <v>45688</v>
      </c>
      <c r="G527" t="inlineStr">
        <is>
          <t>214-2025-01-31</t>
        </is>
      </c>
      <c r="H527" t="inlineStr">
        <is>
          <t>Campus Bogotá</t>
        </is>
      </c>
      <c r="I527" t="n">
        <v>5500</v>
      </c>
      <c r="J527" t="n">
        <v>1130.93994140625</v>
      </c>
      <c r="P527" t="n">
        <v>533.3</v>
      </c>
      <c r="Q527" t="n">
        <v>597.64</v>
      </c>
    </row>
    <row r="528">
      <c r="A528" t="n">
        <v>214</v>
      </c>
      <c r="B528" t="inlineStr">
        <is>
          <t>Generación de Residuos Sólidos Mensual</t>
        </is>
      </c>
      <c r="C528" t="inlineStr">
        <is>
          <t>GESTIÓN AMBIENTAL</t>
        </is>
      </c>
      <c r="D528" t="inlineStr">
        <is>
          <t>Mensual</t>
        </is>
      </c>
      <c r="E528" t="inlineStr">
        <is>
          <t>Negativo</t>
        </is>
      </c>
      <c r="F528" s="134" t="n">
        <v>45716</v>
      </c>
      <c r="G528" t="inlineStr">
        <is>
          <t>214-2025-02-28</t>
        </is>
      </c>
      <c r="H528" t="inlineStr">
        <is>
          <t>City Campus</t>
        </is>
      </c>
      <c r="I528" t="n">
        <v>1000</v>
      </c>
      <c r="J528" t="n">
        <v>1009.260009765625</v>
      </c>
      <c r="P528" t="n">
        <v>102.1</v>
      </c>
      <c r="Q528" t="n">
        <v>907.16</v>
      </c>
    </row>
    <row r="529">
      <c r="A529" t="n">
        <v>214</v>
      </c>
      <c r="B529" t="inlineStr">
        <is>
          <t>Generación de Residuos Sólidos Mensual</t>
        </is>
      </c>
      <c r="C529" t="inlineStr">
        <is>
          <t>GESTIÓN AMBIENTAL</t>
        </is>
      </c>
      <c r="D529" t="inlineStr">
        <is>
          <t>Mensual</t>
        </is>
      </c>
      <c r="E529" t="inlineStr">
        <is>
          <t>Negativo</t>
        </is>
      </c>
      <c r="F529" s="134" t="n">
        <v>45716</v>
      </c>
      <c r="G529" t="inlineStr">
        <is>
          <t>214-2025-02-28</t>
        </is>
      </c>
      <c r="H529" t="inlineStr">
        <is>
          <t>Sede Posgrado-Calle 85</t>
        </is>
      </c>
      <c r="I529" t="n">
        <v>7500</v>
      </c>
      <c r="J529" t="n">
        <v>0</v>
      </c>
      <c r="P529" t="n">
        <v>0</v>
      </c>
      <c r="Q529" t="n">
        <v>0</v>
      </c>
    </row>
    <row r="530">
      <c r="A530" t="n">
        <v>214</v>
      </c>
      <c r="B530" t="inlineStr">
        <is>
          <t>Generación de Residuos Sólidos Mensual</t>
        </is>
      </c>
      <c r="C530" t="inlineStr">
        <is>
          <t>GESTIÓN AMBIENTAL</t>
        </is>
      </c>
      <c r="D530" t="inlineStr">
        <is>
          <t>Mensual</t>
        </is>
      </c>
      <c r="E530" t="inlineStr">
        <is>
          <t>Negativo</t>
        </is>
      </c>
      <c r="F530" s="134" t="n">
        <v>45716</v>
      </c>
      <c r="G530" t="inlineStr">
        <is>
          <t>214-2025-02-28</t>
        </is>
      </c>
      <c r="H530" t="inlineStr">
        <is>
          <t>Campus-Medellín</t>
        </is>
      </c>
      <c r="I530" t="n">
        <v>1000</v>
      </c>
      <c r="J530" t="n">
        <v>886.7999877929688</v>
      </c>
      <c r="P530" t="n">
        <v>148.9</v>
      </c>
      <c r="Q530" t="n">
        <v>737.9</v>
      </c>
    </row>
    <row r="531">
      <c r="A531" t="n">
        <v>214</v>
      </c>
      <c r="B531" t="inlineStr">
        <is>
          <t>Generación de Residuos Sólidos Mensual</t>
        </is>
      </c>
      <c r="C531" t="inlineStr">
        <is>
          <t>GESTIÓN AMBIENTAL</t>
        </is>
      </c>
      <c r="D531" t="inlineStr">
        <is>
          <t>Mensual</t>
        </is>
      </c>
      <c r="E531" t="inlineStr">
        <is>
          <t>Negativo</t>
        </is>
      </c>
      <c r="F531" s="134" t="n">
        <v>45716</v>
      </c>
      <c r="G531" t="inlineStr">
        <is>
          <t>214-2025-02-28</t>
        </is>
      </c>
      <c r="H531" t="inlineStr">
        <is>
          <t>Sede Bienestar - Medellín</t>
        </is>
      </c>
      <c r="I531" t="n">
        <v>1</v>
      </c>
      <c r="J531" t="n">
        <v>0</v>
      </c>
      <c r="P531" t="n">
        <v>0</v>
      </c>
      <c r="Q531" t="n">
        <v>0</v>
      </c>
    </row>
    <row r="532">
      <c r="A532" t="n">
        <v>214</v>
      </c>
      <c r="B532" t="inlineStr">
        <is>
          <t>Generación de Residuos Sólidos Mensual</t>
        </is>
      </c>
      <c r="C532" t="inlineStr">
        <is>
          <t>GESTIÓN AMBIENTAL</t>
        </is>
      </c>
      <c r="D532" t="inlineStr">
        <is>
          <t>Mensual</t>
        </is>
      </c>
      <c r="E532" t="inlineStr">
        <is>
          <t>Negativo</t>
        </is>
      </c>
      <c r="F532" s="134" t="n">
        <v>45716</v>
      </c>
      <c r="G532" t="inlineStr">
        <is>
          <t>214-2025-02-28</t>
        </is>
      </c>
      <c r="H532" t="inlineStr">
        <is>
          <t>Consultorio Psicología - Medellin</t>
        </is>
      </c>
      <c r="I532" t="n">
        <v>1</v>
      </c>
      <c r="J532" t="n">
        <v>28.42000007629395</v>
      </c>
      <c r="P532" t="n">
        <v>5.06</v>
      </c>
      <c r="Q532" t="n">
        <v>23.36</v>
      </c>
    </row>
    <row r="533">
      <c r="A533" t="n">
        <v>214</v>
      </c>
      <c r="B533" t="inlineStr">
        <is>
          <t>Generación de Residuos Sólidos Mensual</t>
        </is>
      </c>
      <c r="C533" t="inlineStr">
        <is>
          <t>GESTIÓN AMBIENTAL</t>
        </is>
      </c>
      <c r="D533" t="inlineStr">
        <is>
          <t>Mensual</t>
        </is>
      </c>
      <c r="E533" t="inlineStr">
        <is>
          <t>Negativo</t>
        </is>
      </c>
      <c r="F533" s="134" t="n">
        <v>45716</v>
      </c>
      <c r="G533" t="inlineStr">
        <is>
          <t>214-2025-02-28</t>
        </is>
      </c>
      <c r="H533" t="inlineStr">
        <is>
          <t>Campus Bogotá</t>
        </is>
      </c>
      <c r="I533" t="n">
        <v>5500</v>
      </c>
      <c r="J533" t="n">
        <v>3092.35009765625</v>
      </c>
      <c r="P533" t="n">
        <v>1028.9</v>
      </c>
      <c r="Q533" t="n">
        <v>2063.45</v>
      </c>
    </row>
    <row r="534">
      <c r="A534" t="n">
        <v>214</v>
      </c>
      <c r="B534" t="inlineStr">
        <is>
          <t>Generación de Residuos Sólidos Mensual</t>
        </is>
      </c>
      <c r="C534" t="inlineStr">
        <is>
          <t>GESTIÓN AMBIENTAL</t>
        </is>
      </c>
      <c r="D534" t="inlineStr">
        <is>
          <t>Mensual</t>
        </is>
      </c>
      <c r="E534" t="inlineStr">
        <is>
          <t>Negativo</t>
        </is>
      </c>
      <c r="F534" s="134" t="n">
        <v>45747</v>
      </c>
      <c r="G534" t="inlineStr">
        <is>
          <t>214-2025-03-31</t>
        </is>
      </c>
      <c r="H534" t="inlineStr">
        <is>
          <t>City Campus</t>
        </is>
      </c>
      <c r="I534" t="n">
        <v>1000</v>
      </c>
      <c r="J534" t="n">
        <v>1286.890014648438</v>
      </c>
      <c r="P534" t="n">
        <v>210.69</v>
      </c>
      <c r="Q534" t="n">
        <v>1076.2</v>
      </c>
    </row>
    <row r="535">
      <c r="A535" t="n">
        <v>214</v>
      </c>
      <c r="B535" t="inlineStr">
        <is>
          <t>Generación de Residuos Sólidos Mensual</t>
        </is>
      </c>
      <c r="C535" t="inlineStr">
        <is>
          <t>GESTIÓN AMBIENTAL</t>
        </is>
      </c>
      <c r="D535" t="inlineStr">
        <is>
          <t>Mensual</t>
        </is>
      </c>
      <c r="E535" t="inlineStr">
        <is>
          <t>Negativo</t>
        </is>
      </c>
      <c r="F535" s="134" t="n">
        <v>45747</v>
      </c>
      <c r="G535" t="inlineStr">
        <is>
          <t>214-2025-03-31</t>
        </is>
      </c>
      <c r="H535" t="inlineStr">
        <is>
          <t>Sede Posgrado-Calle 85</t>
        </is>
      </c>
      <c r="I535" t="n">
        <v>7500</v>
      </c>
      <c r="J535" t="n">
        <v>37.70999908447266</v>
      </c>
      <c r="P535" t="n">
        <v>22.73</v>
      </c>
      <c r="Q535" t="n">
        <v>14.98</v>
      </c>
    </row>
    <row r="536">
      <c r="A536" t="n">
        <v>214</v>
      </c>
      <c r="B536" t="inlineStr">
        <is>
          <t>Generación de Residuos Sólidos Mensual</t>
        </is>
      </c>
      <c r="C536" t="inlineStr">
        <is>
          <t>GESTIÓN AMBIENTAL</t>
        </is>
      </c>
      <c r="D536" t="inlineStr">
        <is>
          <t>Mensual</t>
        </is>
      </c>
      <c r="E536" t="inlineStr">
        <is>
          <t>Negativo</t>
        </is>
      </c>
      <c r="F536" s="134" t="n">
        <v>45747</v>
      </c>
      <c r="G536" t="inlineStr">
        <is>
          <t>214-2025-03-31</t>
        </is>
      </c>
      <c r="H536" t="inlineStr">
        <is>
          <t>Campus-Medellín</t>
        </is>
      </c>
      <c r="I536" t="n">
        <v>1000</v>
      </c>
      <c r="J536" t="n">
        <v>1257.77001953125</v>
      </c>
      <c r="P536" t="n">
        <v>120.47</v>
      </c>
      <c r="Q536" t="n">
        <v>1137.3</v>
      </c>
    </row>
    <row r="537">
      <c r="A537" t="n">
        <v>214</v>
      </c>
      <c r="B537" t="inlineStr">
        <is>
          <t>Generación de Residuos Sólidos Mensual</t>
        </is>
      </c>
      <c r="C537" t="inlineStr">
        <is>
          <t>GESTIÓN AMBIENTAL</t>
        </is>
      </c>
      <c r="D537" t="inlineStr">
        <is>
          <t>Mensual</t>
        </is>
      </c>
      <c r="E537" t="inlineStr">
        <is>
          <t>Negativo</t>
        </is>
      </c>
      <c r="F537" s="134" t="n">
        <v>45747</v>
      </c>
      <c r="G537" t="inlineStr">
        <is>
          <t>214-2025-03-31</t>
        </is>
      </c>
      <c r="H537" t="inlineStr">
        <is>
          <t>Sede Bienestar - Medellín</t>
        </is>
      </c>
      <c r="I537" t="n">
        <v>1</v>
      </c>
      <c r="J537" t="n">
        <v>0</v>
      </c>
      <c r="P537" t="n">
        <v>0</v>
      </c>
      <c r="Q537" t="n">
        <v>0</v>
      </c>
    </row>
    <row r="538">
      <c r="A538" t="n">
        <v>214</v>
      </c>
      <c r="B538" t="inlineStr">
        <is>
          <t>Generación de Residuos Sólidos Mensual</t>
        </is>
      </c>
      <c r="C538" t="inlineStr">
        <is>
          <t>GESTIÓN AMBIENTAL</t>
        </is>
      </c>
      <c r="D538" t="inlineStr">
        <is>
          <t>Mensual</t>
        </is>
      </c>
      <c r="E538" t="inlineStr">
        <is>
          <t>Negativo</t>
        </is>
      </c>
      <c r="F538" s="134" t="n">
        <v>45747</v>
      </c>
      <c r="G538" t="inlineStr">
        <is>
          <t>214-2025-03-31</t>
        </is>
      </c>
      <c r="H538" t="inlineStr">
        <is>
          <t>Consultorio Psicología - Medellin</t>
        </is>
      </c>
      <c r="I538" t="n">
        <v>1</v>
      </c>
      <c r="J538" t="n">
        <v>50.58000183105469</v>
      </c>
      <c r="P538" t="n">
        <v>25.82</v>
      </c>
      <c r="Q538" t="n">
        <v>24.76</v>
      </c>
    </row>
    <row r="539">
      <c r="A539" t="n">
        <v>214</v>
      </c>
      <c r="B539" t="inlineStr">
        <is>
          <t>Generación de Residuos Sólidos Mensual</t>
        </is>
      </c>
      <c r="C539" t="inlineStr">
        <is>
          <t>GESTIÓN AMBIENTAL</t>
        </is>
      </c>
      <c r="D539" t="inlineStr">
        <is>
          <t>Mensual</t>
        </is>
      </c>
      <c r="E539" t="inlineStr">
        <is>
          <t>Negativo</t>
        </is>
      </c>
      <c r="F539" s="134" t="n">
        <v>45747</v>
      </c>
      <c r="G539" t="inlineStr">
        <is>
          <t>214-2025-03-31</t>
        </is>
      </c>
      <c r="H539" t="inlineStr">
        <is>
          <t>Campus Bogotá</t>
        </is>
      </c>
      <c r="I539" t="n">
        <v>5500</v>
      </c>
      <c r="J539" t="n">
        <v>3844.31005859375</v>
      </c>
      <c r="P539" t="n">
        <v>423.31</v>
      </c>
      <c r="Q539" t="n">
        <v>3421</v>
      </c>
    </row>
    <row r="540">
      <c r="A540" t="n">
        <v>214</v>
      </c>
      <c r="B540" t="inlineStr">
        <is>
          <t>Generación de Residuos Sólidos Mensual</t>
        </is>
      </c>
      <c r="C540" t="inlineStr">
        <is>
          <t>GESTIÓN AMBIENTAL</t>
        </is>
      </c>
      <c r="D540" t="inlineStr">
        <is>
          <t>Mensual</t>
        </is>
      </c>
      <c r="E540" t="inlineStr">
        <is>
          <t>Negativo</t>
        </is>
      </c>
      <c r="F540" s="134" t="n">
        <v>45777</v>
      </c>
      <c r="G540" t="inlineStr">
        <is>
          <t>214-2025-04-30</t>
        </is>
      </c>
      <c r="H540" t="inlineStr">
        <is>
          <t>City Campus</t>
        </is>
      </c>
      <c r="I540" t="n">
        <v>1000</v>
      </c>
      <c r="J540" t="n">
        <v>998.4299926757812</v>
      </c>
      <c r="P540" t="n">
        <v>176.66</v>
      </c>
      <c r="Q540" t="n">
        <v>821.77</v>
      </c>
    </row>
    <row r="541">
      <c r="A541" t="n">
        <v>214</v>
      </c>
      <c r="B541" t="inlineStr">
        <is>
          <t>Generación de Residuos Sólidos Mensual</t>
        </is>
      </c>
      <c r="C541" t="inlineStr">
        <is>
          <t>GESTIÓN AMBIENTAL</t>
        </is>
      </c>
      <c r="D541" t="inlineStr">
        <is>
          <t>Mensual</t>
        </is>
      </c>
      <c r="E541" t="inlineStr">
        <is>
          <t>Negativo</t>
        </is>
      </c>
      <c r="F541" s="134" t="n">
        <v>45777</v>
      </c>
      <c r="G541" t="inlineStr">
        <is>
          <t>214-2025-04-30</t>
        </is>
      </c>
      <c r="H541" t="inlineStr">
        <is>
          <t>Sede Posgrado-Calle 85</t>
        </is>
      </c>
      <c r="I541" t="n">
        <v>7500</v>
      </c>
      <c r="J541" t="n">
        <v>110.9800033569336</v>
      </c>
      <c r="P541" t="n">
        <v>47.69</v>
      </c>
      <c r="Q541" t="n">
        <v>63.29</v>
      </c>
    </row>
    <row r="542">
      <c r="A542" t="n">
        <v>214</v>
      </c>
      <c r="B542" t="inlineStr">
        <is>
          <t>Generación de Residuos Sólidos Mensual</t>
        </is>
      </c>
      <c r="C542" t="inlineStr">
        <is>
          <t>GESTIÓN AMBIENTAL</t>
        </is>
      </c>
      <c r="D542" t="inlineStr">
        <is>
          <t>Mensual</t>
        </is>
      </c>
      <c r="E542" t="inlineStr">
        <is>
          <t>Negativo</t>
        </is>
      </c>
      <c r="F542" s="134" t="n">
        <v>45777</v>
      </c>
      <c r="G542" t="inlineStr">
        <is>
          <t>214-2025-04-30</t>
        </is>
      </c>
      <c r="H542" t="inlineStr">
        <is>
          <t>Campus-Medellín</t>
        </is>
      </c>
      <c r="I542" t="n">
        <v>1000</v>
      </c>
      <c r="J542" t="n">
        <v>649.5</v>
      </c>
      <c r="P542" t="n">
        <v>50.4</v>
      </c>
      <c r="Q542" t="n">
        <v>599.1</v>
      </c>
    </row>
    <row r="543">
      <c r="A543" t="n">
        <v>214</v>
      </c>
      <c r="B543" t="inlineStr">
        <is>
          <t>Generación de Residuos Sólidos Mensual</t>
        </is>
      </c>
      <c r="C543" t="inlineStr">
        <is>
          <t>GESTIÓN AMBIENTAL</t>
        </is>
      </c>
      <c r="D543" t="inlineStr">
        <is>
          <t>Mensual</t>
        </is>
      </c>
      <c r="E543" t="inlineStr">
        <is>
          <t>Negativo</t>
        </is>
      </c>
      <c r="F543" s="134" t="n">
        <v>45777</v>
      </c>
      <c r="G543" t="inlineStr">
        <is>
          <t>214-2025-04-30</t>
        </is>
      </c>
      <c r="H543" t="inlineStr">
        <is>
          <t>Sede Bienestar - Medellín</t>
        </is>
      </c>
      <c r="I543" t="n">
        <v>1</v>
      </c>
      <c r="J543" t="n">
        <v>0</v>
      </c>
      <c r="P543" t="n">
        <v>0</v>
      </c>
      <c r="Q543" t="n">
        <v>0</v>
      </c>
    </row>
    <row r="544">
      <c r="A544" t="n">
        <v>214</v>
      </c>
      <c r="B544" t="inlineStr">
        <is>
          <t>Generación de Residuos Sólidos Mensual</t>
        </is>
      </c>
      <c r="C544" t="inlineStr">
        <is>
          <t>GESTIÓN AMBIENTAL</t>
        </is>
      </c>
      <c r="D544" t="inlineStr">
        <is>
          <t>Mensual</t>
        </is>
      </c>
      <c r="E544" t="inlineStr">
        <is>
          <t>Negativo</t>
        </is>
      </c>
      <c r="F544" s="134" t="n">
        <v>45777</v>
      </c>
      <c r="G544" t="inlineStr">
        <is>
          <t>214-2025-04-30</t>
        </is>
      </c>
      <c r="H544" t="inlineStr">
        <is>
          <t>Consultorio Psicología - Medellin</t>
        </is>
      </c>
      <c r="I544" t="n">
        <v>1</v>
      </c>
      <c r="J544" t="n">
        <v>36.93999862670898</v>
      </c>
      <c r="P544" t="n">
        <v>14.8</v>
      </c>
      <c r="Q544" t="n">
        <v>22.14</v>
      </c>
    </row>
    <row r="545">
      <c r="A545" t="n">
        <v>214</v>
      </c>
      <c r="B545" t="inlineStr">
        <is>
          <t>Generación de Residuos Sólidos Mensual</t>
        </is>
      </c>
      <c r="C545" t="inlineStr">
        <is>
          <t>GESTIÓN AMBIENTAL</t>
        </is>
      </c>
      <c r="D545" t="inlineStr">
        <is>
          <t>Mensual</t>
        </is>
      </c>
      <c r="E545" t="inlineStr">
        <is>
          <t>Negativo</t>
        </is>
      </c>
      <c r="F545" s="134" t="n">
        <v>45777</v>
      </c>
      <c r="G545" t="inlineStr">
        <is>
          <t>214-2025-04-30</t>
        </is>
      </c>
      <c r="H545" t="inlineStr">
        <is>
          <t>Campus Bogotá</t>
        </is>
      </c>
      <c r="I545" t="n">
        <v>5500</v>
      </c>
      <c r="J545" t="n">
        <v>3516.7900390625</v>
      </c>
      <c r="P545" t="n">
        <v>1017.34</v>
      </c>
      <c r="Q545" t="n">
        <v>2499.45</v>
      </c>
    </row>
    <row r="546">
      <c r="A546" t="n">
        <v>214</v>
      </c>
      <c r="B546" t="inlineStr">
        <is>
          <t>Generación de Residuos Sólidos Mensual</t>
        </is>
      </c>
      <c r="C546" t="inlineStr">
        <is>
          <t>GESTIÓN AMBIENTAL</t>
        </is>
      </c>
      <c r="D546" t="inlineStr">
        <is>
          <t>Mensual</t>
        </is>
      </c>
      <c r="E546" t="inlineStr">
        <is>
          <t>Negativo</t>
        </is>
      </c>
      <c r="F546" s="134" t="n">
        <v>45808</v>
      </c>
      <c r="G546" t="inlineStr">
        <is>
          <t>214-2025-05-31</t>
        </is>
      </c>
      <c r="H546" t="inlineStr">
        <is>
          <t>City Campus</t>
        </is>
      </c>
      <c r="I546" t="n">
        <v>1000</v>
      </c>
      <c r="J546" t="n">
        <v>1181.579956054688</v>
      </c>
      <c r="P546" t="n">
        <v>107.87</v>
      </c>
      <c r="Q546" t="n">
        <v>1073.71</v>
      </c>
    </row>
    <row r="547">
      <c r="A547" t="n">
        <v>214</v>
      </c>
      <c r="B547" t="inlineStr">
        <is>
          <t>Generación de Residuos Sólidos Mensual</t>
        </is>
      </c>
      <c r="C547" t="inlineStr">
        <is>
          <t>GESTIÓN AMBIENTAL</t>
        </is>
      </c>
      <c r="D547" t="inlineStr">
        <is>
          <t>Mensual</t>
        </is>
      </c>
      <c r="E547" t="inlineStr">
        <is>
          <t>Negativo</t>
        </is>
      </c>
      <c r="F547" s="134" t="n">
        <v>45808</v>
      </c>
      <c r="G547" t="inlineStr">
        <is>
          <t>214-2025-05-31</t>
        </is>
      </c>
      <c r="H547" t="inlineStr">
        <is>
          <t>Sede Posgrado-Calle 85</t>
        </is>
      </c>
      <c r="I547" t="n">
        <v>7500</v>
      </c>
      <c r="J547" t="n">
        <v>30.07999992370605</v>
      </c>
      <c r="P547" t="n">
        <v>8.06</v>
      </c>
      <c r="Q547" t="n">
        <v>22.02</v>
      </c>
    </row>
    <row r="548">
      <c r="A548" t="n">
        <v>214</v>
      </c>
      <c r="B548" t="inlineStr">
        <is>
          <t>Generación de Residuos Sólidos Mensual</t>
        </is>
      </c>
      <c r="C548" t="inlineStr">
        <is>
          <t>GESTIÓN AMBIENTAL</t>
        </is>
      </c>
      <c r="D548" t="inlineStr">
        <is>
          <t>Mensual</t>
        </is>
      </c>
      <c r="E548" t="inlineStr">
        <is>
          <t>Negativo</t>
        </is>
      </c>
      <c r="F548" s="134" t="n">
        <v>45808</v>
      </c>
      <c r="G548" t="inlineStr">
        <is>
          <t>214-2025-05-31</t>
        </is>
      </c>
      <c r="H548" t="inlineStr">
        <is>
          <t>Campus-Medellín</t>
        </is>
      </c>
      <c r="I548" t="n">
        <v>1000</v>
      </c>
      <c r="J548" t="n">
        <v>944.2000122070312</v>
      </c>
      <c r="P548" t="n">
        <v>76.09999999999999</v>
      </c>
      <c r="Q548" t="n">
        <v>868.1</v>
      </c>
    </row>
    <row r="549">
      <c r="A549" t="n">
        <v>214</v>
      </c>
      <c r="B549" t="inlineStr">
        <is>
          <t>Generación de Residuos Sólidos Mensual</t>
        </is>
      </c>
      <c r="C549" t="inlineStr">
        <is>
          <t>GESTIÓN AMBIENTAL</t>
        </is>
      </c>
      <c r="D549" t="inlineStr">
        <is>
          <t>Mensual</t>
        </is>
      </c>
      <c r="E549" t="inlineStr">
        <is>
          <t>Negativo</t>
        </is>
      </c>
      <c r="F549" s="134" t="n">
        <v>45808</v>
      </c>
      <c r="G549" t="inlineStr">
        <is>
          <t>214-2025-05-31</t>
        </is>
      </c>
      <c r="H549" t="inlineStr">
        <is>
          <t>Sede Bienestar - Medellín</t>
        </is>
      </c>
      <c r="I549" t="n">
        <v>1</v>
      </c>
      <c r="J549" t="n">
        <v>242.25</v>
      </c>
      <c r="P549" t="n">
        <v>35.14</v>
      </c>
      <c r="Q549" t="n">
        <v>207.11</v>
      </c>
    </row>
    <row r="550">
      <c r="A550" t="n">
        <v>214</v>
      </c>
      <c r="B550" t="inlineStr">
        <is>
          <t>Generación de Residuos Sólidos Mensual</t>
        </is>
      </c>
      <c r="C550" t="inlineStr">
        <is>
          <t>GESTIÓN AMBIENTAL</t>
        </is>
      </c>
      <c r="D550" t="inlineStr">
        <is>
          <t>Mensual</t>
        </is>
      </c>
      <c r="E550" t="inlineStr">
        <is>
          <t>Negativo</t>
        </is>
      </c>
      <c r="F550" s="134" t="n">
        <v>45808</v>
      </c>
      <c r="G550" t="inlineStr">
        <is>
          <t>214-2025-05-31</t>
        </is>
      </c>
      <c r="H550" t="inlineStr">
        <is>
          <t>Consultorio Psicología - Medellin</t>
        </is>
      </c>
      <c r="I550" t="n">
        <v>1</v>
      </c>
      <c r="J550" t="n">
        <v>36.27000045776367</v>
      </c>
      <c r="P550" t="n">
        <v>7.66</v>
      </c>
      <c r="Q550" t="n">
        <v>28.61</v>
      </c>
    </row>
    <row r="551">
      <c r="A551" t="n">
        <v>214</v>
      </c>
      <c r="B551" t="inlineStr">
        <is>
          <t>Generación de Residuos Sólidos Mensual</t>
        </is>
      </c>
      <c r="C551" t="inlineStr">
        <is>
          <t>GESTIÓN AMBIENTAL</t>
        </is>
      </c>
      <c r="D551" t="inlineStr">
        <is>
          <t>Mensual</t>
        </is>
      </c>
      <c r="E551" t="inlineStr">
        <is>
          <t>Negativo</t>
        </is>
      </c>
      <c r="F551" s="134" t="n">
        <v>45808</v>
      </c>
      <c r="G551" t="inlineStr">
        <is>
          <t>214-2025-05-31</t>
        </is>
      </c>
      <c r="H551" t="inlineStr">
        <is>
          <t>Campus Bogotá</t>
        </is>
      </c>
      <c r="I551" t="n">
        <v>5500</v>
      </c>
      <c r="J551" t="n">
        <v>3065.1298828125</v>
      </c>
      <c r="P551" t="n">
        <v>400.13</v>
      </c>
      <c r="Q551" t="n">
        <v>2665</v>
      </c>
    </row>
    <row r="552">
      <c r="A552" t="n">
        <v>214</v>
      </c>
      <c r="B552" t="inlineStr">
        <is>
          <t>Generación de Residuos Sólidos Mensual</t>
        </is>
      </c>
      <c r="C552" t="inlineStr">
        <is>
          <t>GESTIÓN AMBIENTAL</t>
        </is>
      </c>
      <c r="D552" t="inlineStr">
        <is>
          <t>Mensual</t>
        </is>
      </c>
      <c r="E552" t="inlineStr">
        <is>
          <t>Negativo</t>
        </is>
      </c>
      <c r="F552" s="134" t="n">
        <v>45838</v>
      </c>
      <c r="G552" t="inlineStr">
        <is>
          <t>214-2025-06-30</t>
        </is>
      </c>
      <c r="H552" t="inlineStr">
        <is>
          <t>City Campus</t>
        </is>
      </c>
      <c r="I552" t="n">
        <v>1000</v>
      </c>
      <c r="J552" t="n">
        <v>681.8900146484375</v>
      </c>
      <c r="P552" t="n">
        <v>69.01000000000001</v>
      </c>
      <c r="Q552" t="n">
        <v>612.88</v>
      </c>
    </row>
    <row r="553">
      <c r="A553" t="n">
        <v>214</v>
      </c>
      <c r="B553" t="inlineStr">
        <is>
          <t>Generación de Residuos Sólidos Mensual</t>
        </is>
      </c>
      <c r="C553" t="inlineStr">
        <is>
          <t>GESTIÓN AMBIENTAL</t>
        </is>
      </c>
      <c r="D553" t="inlineStr">
        <is>
          <t>Mensual</t>
        </is>
      </c>
      <c r="E553" t="inlineStr">
        <is>
          <t>Negativo</t>
        </is>
      </c>
      <c r="F553" s="134" t="n">
        <v>45838</v>
      </c>
      <c r="G553" t="inlineStr">
        <is>
          <t>214-2025-06-30</t>
        </is>
      </c>
      <c r="H553" t="inlineStr">
        <is>
          <t>Sede Posgrado-Calle 85</t>
        </is>
      </c>
      <c r="I553" t="n">
        <v>7500</v>
      </c>
      <c r="J553" t="n">
        <v>49.91999816894531</v>
      </c>
      <c r="P553" t="n">
        <v>15.06</v>
      </c>
      <c r="Q553" t="n">
        <v>34.86</v>
      </c>
    </row>
    <row r="554">
      <c r="A554" t="n">
        <v>214</v>
      </c>
      <c r="B554" t="inlineStr">
        <is>
          <t>Generación de Residuos Sólidos Mensual</t>
        </is>
      </c>
      <c r="C554" t="inlineStr">
        <is>
          <t>GESTIÓN AMBIENTAL</t>
        </is>
      </c>
      <c r="D554" t="inlineStr">
        <is>
          <t>Mensual</t>
        </is>
      </c>
      <c r="E554" t="inlineStr">
        <is>
          <t>Negativo</t>
        </is>
      </c>
      <c r="F554" s="134" t="n">
        <v>45838</v>
      </c>
      <c r="G554" t="inlineStr">
        <is>
          <t>214-2025-06-30</t>
        </is>
      </c>
      <c r="H554" t="inlineStr">
        <is>
          <t>Campus-Medellín</t>
        </is>
      </c>
      <c r="I554" t="n">
        <v>1000</v>
      </c>
      <c r="J554" t="n">
        <v>492.7999877929688</v>
      </c>
      <c r="P554" t="n">
        <v>13.7</v>
      </c>
      <c r="Q554" t="n">
        <v>479.1</v>
      </c>
    </row>
    <row r="555">
      <c r="A555" t="n">
        <v>214</v>
      </c>
      <c r="B555" t="inlineStr">
        <is>
          <t>Generación de Residuos Sólidos Mensual</t>
        </is>
      </c>
      <c r="C555" t="inlineStr">
        <is>
          <t>GESTIÓN AMBIENTAL</t>
        </is>
      </c>
      <c r="D555" t="inlineStr">
        <is>
          <t>Mensual</t>
        </is>
      </c>
      <c r="E555" t="inlineStr">
        <is>
          <t>Negativo</t>
        </is>
      </c>
      <c r="F555" s="134" t="n">
        <v>45838</v>
      </c>
      <c r="G555" t="inlineStr">
        <is>
          <t>214-2025-06-30</t>
        </is>
      </c>
      <c r="H555" t="inlineStr">
        <is>
          <t>Sede Bienestar - Medellín</t>
        </is>
      </c>
      <c r="I555" t="n">
        <v>1</v>
      </c>
      <c r="J555" t="n">
        <v>116.9199981689453</v>
      </c>
      <c r="P555" t="n">
        <v>8.550000000000001</v>
      </c>
      <c r="Q555" t="n">
        <v>108.37</v>
      </c>
    </row>
    <row r="556">
      <c r="A556" t="n">
        <v>214</v>
      </c>
      <c r="B556" t="inlineStr">
        <is>
          <t>Generación de Residuos Sólidos Mensual</t>
        </is>
      </c>
      <c r="C556" t="inlineStr">
        <is>
          <t>GESTIÓN AMBIENTAL</t>
        </is>
      </c>
      <c r="D556" t="inlineStr">
        <is>
          <t>Mensual</t>
        </is>
      </c>
      <c r="E556" t="inlineStr">
        <is>
          <t>Negativo</t>
        </is>
      </c>
      <c r="F556" s="134" t="n">
        <v>45838</v>
      </c>
      <c r="G556" t="inlineStr">
        <is>
          <t>214-2025-06-30</t>
        </is>
      </c>
      <c r="H556" t="inlineStr">
        <is>
          <t>Consultorio Psicología - Medellin</t>
        </is>
      </c>
      <c r="I556" t="n">
        <v>1</v>
      </c>
      <c r="J556" t="n">
        <v>24.15999984741211</v>
      </c>
      <c r="P556" t="n">
        <v>9</v>
      </c>
      <c r="Q556" t="n">
        <v>15.16</v>
      </c>
    </row>
    <row r="557">
      <c r="A557" t="n">
        <v>214</v>
      </c>
      <c r="B557" t="inlineStr">
        <is>
          <t>Generación de Residuos Sólidos Mensual</t>
        </is>
      </c>
      <c r="C557" t="inlineStr">
        <is>
          <t>GESTIÓN AMBIENTAL</t>
        </is>
      </c>
      <c r="D557" t="inlineStr">
        <is>
          <t>Mensual</t>
        </is>
      </c>
      <c r="E557" t="inlineStr">
        <is>
          <t>Negativo</t>
        </is>
      </c>
      <c r="F557" s="134" t="n">
        <v>45838</v>
      </c>
      <c r="G557" t="inlineStr">
        <is>
          <t>214-2025-06-30</t>
        </is>
      </c>
      <c r="H557" t="inlineStr">
        <is>
          <t>Campus Bogotá</t>
        </is>
      </c>
      <c r="I557" t="n">
        <v>5500</v>
      </c>
      <c r="J557" t="n">
        <v>1264.469970703125</v>
      </c>
      <c r="P557" t="n">
        <v>353.99</v>
      </c>
      <c r="Q557" t="n">
        <v>910.48</v>
      </c>
    </row>
    <row r="558">
      <c r="A558" t="n">
        <v>214</v>
      </c>
      <c r="B558" t="inlineStr">
        <is>
          <t>Generación de Residuos Sólidos Mensual</t>
        </is>
      </c>
      <c r="C558" t="inlineStr">
        <is>
          <t>GESTIÓN AMBIENTAL</t>
        </is>
      </c>
      <c r="D558" t="inlineStr">
        <is>
          <t>Mensual</t>
        </is>
      </c>
      <c r="E558" t="inlineStr">
        <is>
          <t>Negativo</t>
        </is>
      </c>
      <c r="F558" s="134" t="n">
        <v>45869</v>
      </c>
      <c r="G558" t="inlineStr">
        <is>
          <t>214-2025-07-31</t>
        </is>
      </c>
      <c r="H558" t="inlineStr">
        <is>
          <t>City Campus</t>
        </is>
      </c>
      <c r="I558" t="n">
        <v>1000</v>
      </c>
      <c r="J558" t="n">
        <v>992.47998046875</v>
      </c>
      <c r="P558" t="n">
        <v>237.25</v>
      </c>
      <c r="Q558" t="n">
        <v>755.23</v>
      </c>
    </row>
    <row r="559">
      <c r="A559" t="n">
        <v>214</v>
      </c>
      <c r="B559" t="inlineStr">
        <is>
          <t>Generación de Residuos Sólidos Mensual</t>
        </is>
      </c>
      <c r="C559" t="inlineStr">
        <is>
          <t>GESTIÓN AMBIENTAL</t>
        </is>
      </c>
      <c r="D559" t="inlineStr">
        <is>
          <t>Mensual</t>
        </is>
      </c>
      <c r="E559" t="inlineStr">
        <is>
          <t>Negativo</t>
        </is>
      </c>
      <c r="F559" s="134" t="n">
        <v>45869</v>
      </c>
      <c r="G559" t="inlineStr">
        <is>
          <t>214-2025-07-31</t>
        </is>
      </c>
      <c r="H559" t="inlineStr">
        <is>
          <t>Sede Posgrado-Calle 85</t>
        </is>
      </c>
      <c r="I559" t="n">
        <v>7500</v>
      </c>
      <c r="J559" t="n">
        <v>3.640000104904175</v>
      </c>
      <c r="P559" t="n">
        <v>0</v>
      </c>
      <c r="Q559" t="n">
        <v>3.64</v>
      </c>
    </row>
    <row r="560">
      <c r="A560" t="n">
        <v>214</v>
      </c>
      <c r="B560" t="inlineStr">
        <is>
          <t>Generación de Residuos Sólidos Mensual</t>
        </is>
      </c>
      <c r="C560" t="inlineStr">
        <is>
          <t>GESTIÓN AMBIENTAL</t>
        </is>
      </c>
      <c r="D560" t="inlineStr">
        <is>
          <t>Mensual</t>
        </is>
      </c>
      <c r="E560" t="inlineStr">
        <is>
          <t>Negativo</t>
        </is>
      </c>
      <c r="F560" s="134" t="n">
        <v>45869</v>
      </c>
      <c r="G560" t="inlineStr">
        <is>
          <t>214-2025-07-31</t>
        </is>
      </c>
      <c r="H560" t="inlineStr">
        <is>
          <t>Campus-Medellín</t>
        </is>
      </c>
      <c r="I560" t="n">
        <v>1000</v>
      </c>
      <c r="J560" t="n">
        <v>496.1000061035156</v>
      </c>
      <c r="P560" t="n">
        <v>23.6</v>
      </c>
      <c r="Q560" t="n">
        <v>472.5</v>
      </c>
    </row>
    <row r="561">
      <c r="A561" t="n">
        <v>214</v>
      </c>
      <c r="B561" t="inlineStr">
        <is>
          <t>Generación de Residuos Sólidos Mensual</t>
        </is>
      </c>
      <c r="C561" t="inlineStr">
        <is>
          <t>GESTIÓN AMBIENTAL</t>
        </is>
      </c>
      <c r="D561" t="inlineStr">
        <is>
          <t>Mensual</t>
        </is>
      </c>
      <c r="E561" t="inlineStr">
        <is>
          <t>Negativo</t>
        </is>
      </c>
      <c r="F561" s="134" t="n">
        <v>45869</v>
      </c>
      <c r="G561" t="inlineStr">
        <is>
          <t>214-2025-07-31</t>
        </is>
      </c>
      <c r="H561" t="inlineStr">
        <is>
          <t>Sede Bienestar - Medellín</t>
        </is>
      </c>
      <c r="I561" t="n">
        <v>1</v>
      </c>
      <c r="J561" t="n">
        <v>103.3099975585938</v>
      </c>
      <c r="P561" t="n">
        <v>9.91</v>
      </c>
      <c r="Q561" t="n">
        <v>93.40000000000001</v>
      </c>
    </row>
    <row r="562">
      <c r="A562" t="n">
        <v>214</v>
      </c>
      <c r="B562" t="inlineStr">
        <is>
          <t>Generación de Residuos Sólidos Mensual</t>
        </is>
      </c>
      <c r="C562" t="inlineStr">
        <is>
          <t>GESTIÓN AMBIENTAL</t>
        </is>
      </c>
      <c r="D562" t="inlineStr">
        <is>
          <t>Mensual</t>
        </is>
      </c>
      <c r="E562" t="inlineStr">
        <is>
          <t>Negativo</t>
        </is>
      </c>
      <c r="F562" s="134" t="n">
        <v>45869</v>
      </c>
      <c r="G562" t="inlineStr">
        <is>
          <t>214-2025-07-31</t>
        </is>
      </c>
      <c r="H562" t="inlineStr">
        <is>
          <t>Consultorio Psicología - Medellin</t>
        </is>
      </c>
      <c r="I562" t="n">
        <v>1</v>
      </c>
      <c r="J562" t="n">
        <v>48.95000076293945</v>
      </c>
      <c r="P562" t="n">
        <v>22.15</v>
      </c>
      <c r="Q562" t="n">
        <v>26.8</v>
      </c>
    </row>
    <row r="563">
      <c r="A563" t="n">
        <v>214</v>
      </c>
      <c r="B563" t="inlineStr">
        <is>
          <t>Generación de Residuos Sólidos Mensual</t>
        </is>
      </c>
      <c r="C563" t="inlineStr">
        <is>
          <t>GESTIÓN AMBIENTAL</t>
        </is>
      </c>
      <c r="D563" t="inlineStr">
        <is>
          <t>Mensual</t>
        </is>
      </c>
      <c r="E563" t="inlineStr">
        <is>
          <t>Negativo</t>
        </is>
      </c>
      <c r="F563" s="134" t="n">
        <v>45869</v>
      </c>
      <c r="G563" t="inlineStr">
        <is>
          <t>214-2025-07-31</t>
        </is>
      </c>
      <c r="H563" t="inlineStr">
        <is>
          <t>Campus Bogotá</t>
        </is>
      </c>
      <c r="I563" t="n">
        <v>5500</v>
      </c>
      <c r="J563" t="n">
        <v>812.3499755859375</v>
      </c>
      <c r="P563" t="n">
        <v>194.75</v>
      </c>
      <c r="Q563" t="n">
        <v>617.6</v>
      </c>
    </row>
    <row r="564">
      <c r="A564" t="n">
        <v>214</v>
      </c>
      <c r="B564" t="inlineStr">
        <is>
          <t>Generación de Residuos Sólidos Mensual</t>
        </is>
      </c>
      <c r="C564" t="inlineStr">
        <is>
          <t>GESTIÓN AMBIENTAL</t>
        </is>
      </c>
      <c r="D564" t="inlineStr">
        <is>
          <t>Mensual</t>
        </is>
      </c>
      <c r="E564" t="inlineStr">
        <is>
          <t>Negativo</t>
        </is>
      </c>
      <c r="F564" s="134" t="n">
        <v>45900</v>
      </c>
      <c r="G564" t="inlineStr">
        <is>
          <t>214-2025-08-31</t>
        </is>
      </c>
      <c r="H564" t="inlineStr">
        <is>
          <t>Campus Bogotá</t>
        </is>
      </c>
      <c r="I564" t="n">
        <v>5500</v>
      </c>
      <c r="J564" t="n">
        <v>2743.510009765625</v>
      </c>
      <c r="P564" t="n">
        <v>139.21</v>
      </c>
      <c r="Q564" t="n">
        <v>2604.3</v>
      </c>
    </row>
    <row r="565">
      <c r="A565" t="n">
        <v>214</v>
      </c>
      <c r="B565" t="inlineStr">
        <is>
          <t>Generación de Residuos Sólidos Mensual</t>
        </is>
      </c>
      <c r="C565" t="inlineStr">
        <is>
          <t>GESTIÓN AMBIENTAL</t>
        </is>
      </c>
      <c r="D565" t="inlineStr">
        <is>
          <t>Mensual</t>
        </is>
      </c>
      <c r="E565" t="inlineStr">
        <is>
          <t>Negativo</t>
        </is>
      </c>
      <c r="F565" s="134" t="n">
        <v>45900</v>
      </c>
      <c r="G565" t="inlineStr">
        <is>
          <t>214-2025-08-31</t>
        </is>
      </c>
      <c r="H565" t="inlineStr">
        <is>
          <t>City Campus</t>
        </is>
      </c>
      <c r="I565" t="n">
        <v>1000</v>
      </c>
      <c r="J565" t="n">
        <v>1181.77001953125</v>
      </c>
      <c r="P565" t="n">
        <v>251.79</v>
      </c>
      <c r="Q565" t="n">
        <v>929.98</v>
      </c>
    </row>
    <row r="566">
      <c r="A566" t="n">
        <v>214</v>
      </c>
      <c r="B566" t="inlineStr">
        <is>
          <t>Generación de Residuos Sólidos Mensual</t>
        </is>
      </c>
      <c r="C566" t="inlineStr">
        <is>
          <t>GESTIÓN AMBIENTAL</t>
        </is>
      </c>
      <c r="D566" t="inlineStr">
        <is>
          <t>Mensual</t>
        </is>
      </c>
      <c r="E566" t="inlineStr">
        <is>
          <t>Negativo</t>
        </is>
      </c>
      <c r="F566" s="134" t="n">
        <v>45900</v>
      </c>
      <c r="G566" t="inlineStr">
        <is>
          <t>214-2025-08-31</t>
        </is>
      </c>
      <c r="H566" t="inlineStr">
        <is>
          <t>Sede Posgrado-Calle 85</t>
        </is>
      </c>
      <c r="I566" t="n">
        <v>7500</v>
      </c>
      <c r="J566" t="n">
        <v>18.67000007629395</v>
      </c>
      <c r="P566" t="n">
        <v>10.6</v>
      </c>
      <c r="Q566" t="n">
        <v>8.07</v>
      </c>
    </row>
    <row r="567">
      <c r="A567" t="n">
        <v>214</v>
      </c>
      <c r="B567" t="inlineStr">
        <is>
          <t>Generación de Residuos Sólidos Mensual</t>
        </is>
      </c>
      <c r="C567" t="inlineStr">
        <is>
          <t>GESTIÓN AMBIENTAL</t>
        </is>
      </c>
      <c r="D567" t="inlineStr">
        <is>
          <t>Mensual</t>
        </is>
      </c>
      <c r="E567" t="inlineStr">
        <is>
          <t>Negativo</t>
        </is>
      </c>
      <c r="F567" s="134" t="n">
        <v>45900</v>
      </c>
      <c r="G567" t="inlineStr">
        <is>
          <t>214-2025-08-31</t>
        </is>
      </c>
      <c r="H567" t="inlineStr">
        <is>
          <t>Sede Bienestar - Medellín</t>
        </is>
      </c>
      <c r="I567" t="n">
        <v>1</v>
      </c>
      <c r="J567" t="n">
        <v>167.6499938964844</v>
      </c>
      <c r="P567" t="n">
        <v>23.52</v>
      </c>
      <c r="Q567" t="n">
        <v>144.13</v>
      </c>
    </row>
    <row r="568">
      <c r="A568" t="n">
        <v>214</v>
      </c>
      <c r="B568" t="inlineStr">
        <is>
          <t>Generación de Residuos Sólidos Mensual</t>
        </is>
      </c>
      <c r="C568" t="inlineStr">
        <is>
          <t>GESTIÓN AMBIENTAL</t>
        </is>
      </c>
      <c r="D568" t="inlineStr">
        <is>
          <t>Mensual</t>
        </is>
      </c>
      <c r="E568" t="inlineStr">
        <is>
          <t>Negativo</t>
        </is>
      </c>
      <c r="F568" s="134" t="n">
        <v>45900</v>
      </c>
      <c r="G568" t="inlineStr">
        <is>
          <t>214-2025-08-31</t>
        </is>
      </c>
      <c r="H568" t="inlineStr">
        <is>
          <t>Consultorio Psicología - Medellin</t>
        </is>
      </c>
      <c r="I568" t="n">
        <v>1</v>
      </c>
      <c r="J568" t="n">
        <v>25.29999923706055</v>
      </c>
      <c r="P568" t="n">
        <v>4.88</v>
      </c>
      <c r="Q568" t="n">
        <v>20.42</v>
      </c>
    </row>
    <row r="569">
      <c r="A569" t="n">
        <v>214</v>
      </c>
      <c r="B569" t="inlineStr">
        <is>
          <t>Generación de Residuos Sólidos Mensual</t>
        </is>
      </c>
      <c r="C569" t="inlineStr">
        <is>
          <t>GESTIÓN AMBIENTAL</t>
        </is>
      </c>
      <c r="D569" t="inlineStr">
        <is>
          <t>Mensual</t>
        </is>
      </c>
      <c r="E569" t="inlineStr">
        <is>
          <t>Negativo</t>
        </is>
      </c>
      <c r="F569" s="134" t="n">
        <v>45900</v>
      </c>
      <c r="G569" t="inlineStr">
        <is>
          <t>214-2025-08-31</t>
        </is>
      </c>
      <c r="H569" t="inlineStr">
        <is>
          <t>Campus-Medellín</t>
        </is>
      </c>
      <c r="I569" t="n">
        <v>1000</v>
      </c>
      <c r="J569" t="n">
        <v>983.97998046875</v>
      </c>
      <c r="P569" t="n">
        <v>63.08</v>
      </c>
      <c r="Q569" t="n">
        <v>920.9</v>
      </c>
    </row>
    <row r="570">
      <c r="A570" t="n">
        <v>214</v>
      </c>
      <c r="B570" t="inlineStr">
        <is>
          <t>Generación de Residuos Sólidos Mensual</t>
        </is>
      </c>
      <c r="C570" t="inlineStr">
        <is>
          <t>GESTIÓN AMBIENTAL</t>
        </is>
      </c>
      <c r="D570" t="inlineStr">
        <is>
          <t>Mensual</t>
        </is>
      </c>
      <c r="E570" t="inlineStr">
        <is>
          <t>Negativo</t>
        </is>
      </c>
      <c r="F570" s="134" t="n">
        <v>45930</v>
      </c>
      <c r="G570" t="inlineStr">
        <is>
          <t>214-2025-09-30</t>
        </is>
      </c>
      <c r="H570" t="inlineStr">
        <is>
          <t>Campus Bogotá</t>
        </is>
      </c>
      <c r="I570" t="n">
        <v>5500</v>
      </c>
      <c r="J570" t="n">
        <v>2462.0400390625</v>
      </c>
      <c r="P570" t="n">
        <v>62.71</v>
      </c>
      <c r="Q570" t="n">
        <v>2399.33</v>
      </c>
    </row>
    <row r="571">
      <c r="A571" t="n">
        <v>214</v>
      </c>
      <c r="B571" t="inlineStr">
        <is>
          <t>Generación de Residuos Sólidos Mensual</t>
        </is>
      </c>
      <c r="C571" t="inlineStr">
        <is>
          <t>GESTIÓN AMBIENTAL</t>
        </is>
      </c>
      <c r="D571" t="inlineStr">
        <is>
          <t>Mensual</t>
        </is>
      </c>
      <c r="E571" t="inlineStr">
        <is>
          <t>Negativo</t>
        </is>
      </c>
      <c r="F571" s="134" t="n">
        <v>45930</v>
      </c>
      <c r="G571" t="inlineStr">
        <is>
          <t>214-2025-09-30</t>
        </is>
      </c>
      <c r="H571" t="inlineStr">
        <is>
          <t>City Campus</t>
        </is>
      </c>
      <c r="I571" t="n">
        <v>1000</v>
      </c>
      <c r="J571" t="n">
        <v>1334.030029296875</v>
      </c>
      <c r="P571" t="n">
        <v>329.69</v>
      </c>
      <c r="Q571" t="n">
        <v>1004.34</v>
      </c>
    </row>
    <row r="572">
      <c r="A572" t="n">
        <v>214</v>
      </c>
      <c r="B572" t="inlineStr">
        <is>
          <t>Generación de Residuos Sólidos Mensual</t>
        </is>
      </c>
      <c r="C572" t="inlineStr">
        <is>
          <t>GESTIÓN AMBIENTAL</t>
        </is>
      </c>
      <c r="D572" t="inlineStr">
        <is>
          <t>Mensual</t>
        </is>
      </c>
      <c r="E572" t="inlineStr">
        <is>
          <t>Negativo</t>
        </is>
      </c>
      <c r="F572" s="134" t="n">
        <v>45930</v>
      </c>
      <c r="G572" t="inlineStr">
        <is>
          <t>214-2025-09-30</t>
        </is>
      </c>
      <c r="H572" t="inlineStr">
        <is>
          <t>Sede Posgrado-Calle 85</t>
        </is>
      </c>
      <c r="I572" t="n">
        <v>7500</v>
      </c>
      <c r="J572" t="n">
        <v>84.30000305175781</v>
      </c>
      <c r="P572" t="n">
        <v>26.97</v>
      </c>
      <c r="Q572" t="n">
        <v>57.33</v>
      </c>
    </row>
    <row r="573">
      <c r="A573" t="n">
        <v>214</v>
      </c>
      <c r="B573" t="inlineStr">
        <is>
          <t>Generación de Residuos Sólidos Mensual</t>
        </is>
      </c>
      <c r="C573" t="inlineStr">
        <is>
          <t>GESTIÓN AMBIENTAL</t>
        </is>
      </c>
      <c r="D573" t="inlineStr">
        <is>
          <t>Mensual</t>
        </is>
      </c>
      <c r="E573" t="inlineStr">
        <is>
          <t>Negativo</t>
        </is>
      </c>
      <c r="F573" s="134" t="n">
        <v>45930</v>
      </c>
      <c r="G573" t="inlineStr">
        <is>
          <t>214-2025-09-30</t>
        </is>
      </c>
      <c r="H573" t="inlineStr">
        <is>
          <t>Sede Bienestar - Medellín</t>
        </is>
      </c>
      <c r="I573" t="n">
        <v>1</v>
      </c>
      <c r="J573" t="n">
        <v>240.3999938964844</v>
      </c>
      <c r="P573" t="n">
        <v>24.4</v>
      </c>
      <c r="Q573" t="n">
        <v>216</v>
      </c>
    </row>
    <row r="574">
      <c r="A574" t="n">
        <v>214</v>
      </c>
      <c r="B574" t="inlineStr">
        <is>
          <t>Generación de Residuos Sólidos Mensual</t>
        </is>
      </c>
      <c r="C574" t="inlineStr">
        <is>
          <t>GESTIÓN AMBIENTAL</t>
        </is>
      </c>
      <c r="D574" t="inlineStr">
        <is>
          <t>Mensual</t>
        </is>
      </c>
      <c r="E574" t="inlineStr">
        <is>
          <t>Negativo</t>
        </is>
      </c>
      <c r="F574" s="134" t="n">
        <v>45930</v>
      </c>
      <c r="G574" t="inlineStr">
        <is>
          <t>214-2025-09-30</t>
        </is>
      </c>
      <c r="H574" t="inlineStr">
        <is>
          <t>Consultorio Psicología - Medellin</t>
        </is>
      </c>
      <c r="I574" t="n">
        <v>1</v>
      </c>
      <c r="J574" t="n">
        <v>35.72000122070312</v>
      </c>
      <c r="P574" t="n">
        <v>8.82</v>
      </c>
      <c r="Q574" t="n">
        <v>26.9</v>
      </c>
    </row>
    <row r="575">
      <c r="A575" t="n">
        <v>214</v>
      </c>
      <c r="B575" t="inlineStr">
        <is>
          <t>Generación de Residuos Sólidos Mensual</t>
        </is>
      </c>
      <c r="C575" t="inlineStr">
        <is>
          <t>GESTIÓN AMBIENTAL</t>
        </is>
      </c>
      <c r="D575" t="inlineStr">
        <is>
          <t>Mensual</t>
        </is>
      </c>
      <c r="E575" t="inlineStr">
        <is>
          <t>Negativo</t>
        </is>
      </c>
      <c r="F575" s="134" t="n">
        <v>45930</v>
      </c>
      <c r="G575" t="inlineStr">
        <is>
          <t>214-2025-09-30</t>
        </is>
      </c>
      <c r="H575" t="inlineStr">
        <is>
          <t>Campus-Medellín</t>
        </is>
      </c>
      <c r="I575" t="n">
        <v>1000</v>
      </c>
      <c r="J575" t="n">
        <v>1165.099975585938</v>
      </c>
      <c r="P575" t="n">
        <v>233.4</v>
      </c>
      <c r="Q575" t="n">
        <v>931.7</v>
      </c>
    </row>
    <row r="576">
      <c r="A576" t="n">
        <v>214</v>
      </c>
      <c r="B576" t="inlineStr">
        <is>
          <t>Generación de Residuos Sólidos Mensual</t>
        </is>
      </c>
      <c r="C576" t="inlineStr">
        <is>
          <t>GESTIÓN AMBIENTAL</t>
        </is>
      </c>
      <c r="D576" t="inlineStr">
        <is>
          <t>Mensual</t>
        </is>
      </c>
      <c r="E576" t="inlineStr">
        <is>
          <t>Negativo</t>
        </is>
      </c>
      <c r="F576" s="134" t="n">
        <v>45961</v>
      </c>
      <c r="G576" t="inlineStr">
        <is>
          <t>214-2025-10-31</t>
        </is>
      </c>
      <c r="H576" t="inlineStr">
        <is>
          <t>City Campus</t>
        </is>
      </c>
      <c r="I576" t="n">
        <v>1000</v>
      </c>
      <c r="J576" t="n">
        <v>1201.599975585938</v>
      </c>
      <c r="P576" t="n">
        <v>274.45</v>
      </c>
      <c r="Q576" t="n">
        <v>927.15</v>
      </c>
    </row>
    <row r="577">
      <c r="A577" t="n">
        <v>214</v>
      </c>
      <c r="B577" t="inlineStr">
        <is>
          <t>Generación de Residuos Sólidos Mensual</t>
        </is>
      </c>
      <c r="C577" t="inlineStr">
        <is>
          <t>GESTIÓN AMBIENTAL</t>
        </is>
      </c>
      <c r="D577" t="inlineStr">
        <is>
          <t>Mensual</t>
        </is>
      </c>
      <c r="E577" t="inlineStr">
        <is>
          <t>Negativo</t>
        </is>
      </c>
      <c r="F577" s="134" t="n">
        <v>45961</v>
      </c>
      <c r="G577" t="inlineStr">
        <is>
          <t>214-2025-10-31</t>
        </is>
      </c>
      <c r="H577" t="inlineStr">
        <is>
          <t>Sede Posgrado-Calle 85</t>
        </is>
      </c>
      <c r="I577" t="n">
        <v>7500</v>
      </c>
      <c r="J577" t="n">
        <v>72.43000030517578</v>
      </c>
      <c r="P577" t="n">
        <v>22.73</v>
      </c>
      <c r="Q577" t="n">
        <v>49.7</v>
      </c>
    </row>
    <row r="578">
      <c r="A578" t="n">
        <v>214</v>
      </c>
      <c r="B578" t="inlineStr">
        <is>
          <t>Generación de Residuos Sólidos Mensual</t>
        </is>
      </c>
      <c r="C578" t="inlineStr">
        <is>
          <t>GESTIÓN AMBIENTAL</t>
        </is>
      </c>
      <c r="D578" t="inlineStr">
        <is>
          <t>Mensual</t>
        </is>
      </c>
      <c r="E578" t="inlineStr">
        <is>
          <t>Negativo</t>
        </is>
      </c>
      <c r="F578" s="134" t="n">
        <v>45961</v>
      </c>
      <c r="G578" t="inlineStr">
        <is>
          <t>214-2025-10-31</t>
        </is>
      </c>
      <c r="H578" t="inlineStr">
        <is>
          <t>Campus-Medellín</t>
        </is>
      </c>
      <c r="I578" t="n">
        <v>1000</v>
      </c>
      <c r="J578" t="n">
        <v>734.2000122070312</v>
      </c>
      <c r="P578" t="n">
        <v>0</v>
      </c>
      <c r="Q578" t="n">
        <v>734.2</v>
      </c>
    </row>
    <row r="579">
      <c r="A579" t="n">
        <v>214</v>
      </c>
      <c r="B579" t="inlineStr">
        <is>
          <t>Generación de Residuos Sólidos Mensual</t>
        </is>
      </c>
      <c r="C579" t="inlineStr">
        <is>
          <t>GESTIÓN AMBIENTAL</t>
        </is>
      </c>
      <c r="D579" t="inlineStr">
        <is>
          <t>Mensual</t>
        </is>
      </c>
      <c r="E579" t="inlineStr">
        <is>
          <t>Negativo</t>
        </is>
      </c>
      <c r="F579" s="134" t="n">
        <v>45961</v>
      </c>
      <c r="G579" t="inlineStr">
        <is>
          <t>214-2025-10-31</t>
        </is>
      </c>
      <c r="H579" t="inlineStr">
        <is>
          <t>Sede Bienestar - Medellín</t>
        </is>
      </c>
      <c r="I579" t="n">
        <v>1</v>
      </c>
      <c r="J579" t="n">
        <v>176.2899932861328</v>
      </c>
      <c r="P579" t="n">
        <v>23.54</v>
      </c>
      <c r="Q579" t="n">
        <v>152.75</v>
      </c>
    </row>
    <row r="580">
      <c r="A580" t="n">
        <v>214</v>
      </c>
      <c r="B580" t="inlineStr">
        <is>
          <t>Generación de Residuos Sólidos Mensual</t>
        </is>
      </c>
      <c r="C580" t="inlineStr">
        <is>
          <t>GESTIÓN AMBIENTAL</t>
        </is>
      </c>
      <c r="D580" t="inlineStr">
        <is>
          <t>Mensual</t>
        </is>
      </c>
      <c r="E580" t="inlineStr">
        <is>
          <t>Negativo</t>
        </is>
      </c>
      <c r="F580" s="134" t="n">
        <v>45961</v>
      </c>
      <c r="G580" t="inlineStr">
        <is>
          <t>214-2025-10-31</t>
        </is>
      </c>
      <c r="H580" t="inlineStr">
        <is>
          <t>Consultorio Psicología - Medellin</t>
        </is>
      </c>
      <c r="I580" t="n">
        <v>1</v>
      </c>
      <c r="J580" t="n">
        <v>32.36000061035156</v>
      </c>
      <c r="P580" t="n">
        <v>8.66</v>
      </c>
      <c r="Q580" t="n">
        <v>23.7</v>
      </c>
    </row>
    <row r="581">
      <c r="A581" t="n">
        <v>214</v>
      </c>
      <c r="B581" t="inlineStr">
        <is>
          <t>Generación de Residuos Sólidos Mensual</t>
        </is>
      </c>
      <c r="C581" t="inlineStr">
        <is>
          <t>GESTIÓN AMBIENTAL</t>
        </is>
      </c>
      <c r="D581" t="inlineStr">
        <is>
          <t>Mensual</t>
        </is>
      </c>
      <c r="E581" t="inlineStr">
        <is>
          <t>Negativo</t>
        </is>
      </c>
      <c r="F581" s="134" t="n">
        <v>45961</v>
      </c>
      <c r="G581" t="inlineStr">
        <is>
          <t>214-2025-10-31</t>
        </is>
      </c>
      <c r="H581" t="inlineStr">
        <is>
          <t>Campus Bogotá</t>
        </is>
      </c>
      <c r="I581" t="n">
        <v>5500</v>
      </c>
      <c r="J581" t="n">
        <v>1781.68994140625</v>
      </c>
      <c r="P581" t="n">
        <v>235.45</v>
      </c>
      <c r="Q581" t="n">
        <v>1546.24</v>
      </c>
    </row>
    <row r="582">
      <c r="A582" t="n">
        <v>214</v>
      </c>
      <c r="B582" t="inlineStr">
        <is>
          <t>Generación de Residuos Sólidos Mensual</t>
        </is>
      </c>
      <c r="C582" t="inlineStr">
        <is>
          <t>GESTIÓN AMBIENTAL</t>
        </is>
      </c>
      <c r="D582" t="inlineStr">
        <is>
          <t>Mensual</t>
        </is>
      </c>
      <c r="E582" t="inlineStr">
        <is>
          <t>Negativo</t>
        </is>
      </c>
      <c r="F582" s="134" t="n">
        <v>45991</v>
      </c>
      <c r="G582" t="inlineStr">
        <is>
          <t>214-2025-11-30</t>
        </is>
      </c>
      <c r="H582" t="inlineStr">
        <is>
          <t>Campus Bogotá</t>
        </is>
      </c>
      <c r="I582" t="n">
        <v>5500</v>
      </c>
      <c r="J582" t="n">
        <v>2866.3798828125</v>
      </c>
      <c r="P582" t="n">
        <v>1071.44</v>
      </c>
      <c r="Q582" t="n">
        <v>1794.94</v>
      </c>
    </row>
    <row r="583">
      <c r="A583" t="n">
        <v>214</v>
      </c>
      <c r="B583" t="inlineStr">
        <is>
          <t>Generación de Residuos Sólidos Mensual</t>
        </is>
      </c>
      <c r="C583" t="inlineStr">
        <is>
          <t>GESTIÓN AMBIENTAL</t>
        </is>
      </c>
      <c r="D583" t="inlineStr">
        <is>
          <t>Mensual</t>
        </is>
      </c>
      <c r="E583" t="inlineStr">
        <is>
          <t>Negativo</t>
        </is>
      </c>
      <c r="F583" s="134" t="n">
        <v>45991</v>
      </c>
      <c r="G583" t="inlineStr">
        <is>
          <t>214-2025-11-30</t>
        </is>
      </c>
      <c r="H583" t="inlineStr">
        <is>
          <t>Sede Posgrado-Calle 85</t>
        </is>
      </c>
      <c r="I583" t="n">
        <v>7500</v>
      </c>
      <c r="J583" t="n">
        <v>48.97999954223633</v>
      </c>
      <c r="P583" t="n">
        <v>2.9</v>
      </c>
      <c r="Q583" t="n">
        <v>46.08</v>
      </c>
    </row>
    <row r="584">
      <c r="A584" t="n">
        <v>214</v>
      </c>
      <c r="B584" t="inlineStr">
        <is>
          <t>Generación de Residuos Sólidos Mensual</t>
        </is>
      </c>
      <c r="C584" t="inlineStr">
        <is>
          <t>GESTIÓN AMBIENTAL</t>
        </is>
      </c>
      <c r="D584" t="inlineStr">
        <is>
          <t>Mensual</t>
        </is>
      </c>
      <c r="E584" t="inlineStr">
        <is>
          <t>Negativo</t>
        </is>
      </c>
      <c r="F584" s="134" t="n">
        <v>45991</v>
      </c>
      <c r="G584" t="inlineStr">
        <is>
          <t>214-2025-11-30</t>
        </is>
      </c>
      <c r="H584" t="inlineStr">
        <is>
          <t>Campus-Medellín</t>
        </is>
      </c>
      <c r="I584" t="n">
        <v>1000</v>
      </c>
      <c r="J584" t="n">
        <v>1052.300048828125</v>
      </c>
      <c r="P584" t="n">
        <v>0</v>
      </c>
      <c r="Q584" t="n">
        <v>1052.3</v>
      </c>
    </row>
    <row r="585">
      <c r="A585" t="n">
        <v>214</v>
      </c>
      <c r="B585" t="inlineStr">
        <is>
          <t>Generación de Residuos Sólidos Mensual</t>
        </is>
      </c>
      <c r="C585" t="inlineStr">
        <is>
          <t>GESTIÓN AMBIENTAL</t>
        </is>
      </c>
      <c r="D585" t="inlineStr">
        <is>
          <t>Mensual</t>
        </is>
      </c>
      <c r="E585" t="inlineStr">
        <is>
          <t>Negativo</t>
        </is>
      </c>
      <c r="F585" s="134" t="n">
        <v>45991</v>
      </c>
      <c r="G585" t="inlineStr">
        <is>
          <t>214-2025-11-30</t>
        </is>
      </c>
      <c r="H585" t="inlineStr">
        <is>
          <t>Sede Bienestar - Medellín</t>
        </is>
      </c>
      <c r="I585" t="n">
        <v>1</v>
      </c>
      <c r="J585" t="n">
        <v>146.8800048828125</v>
      </c>
      <c r="P585" t="n">
        <v>20.3</v>
      </c>
      <c r="Q585" t="n">
        <v>126.58</v>
      </c>
    </row>
    <row r="586">
      <c r="A586" t="n">
        <v>214</v>
      </c>
      <c r="B586" t="inlineStr">
        <is>
          <t>Generación de Residuos Sólidos Mensual</t>
        </is>
      </c>
      <c r="C586" t="inlineStr">
        <is>
          <t>GESTIÓN AMBIENTAL</t>
        </is>
      </c>
      <c r="D586" t="inlineStr">
        <is>
          <t>Mensual</t>
        </is>
      </c>
      <c r="E586" t="inlineStr">
        <is>
          <t>Negativo</t>
        </is>
      </c>
      <c r="F586" s="134" t="n">
        <v>45991</v>
      </c>
      <c r="G586" t="inlineStr">
        <is>
          <t>214-2025-11-30</t>
        </is>
      </c>
      <c r="H586" t="inlineStr">
        <is>
          <t>Consultorio Psicología - Medellin</t>
        </is>
      </c>
      <c r="I586" t="n">
        <v>1</v>
      </c>
      <c r="J586" t="n">
        <v>31.05999946594238</v>
      </c>
      <c r="P586" t="n">
        <v>9.66</v>
      </c>
      <c r="Q586" t="n">
        <v>21.4</v>
      </c>
    </row>
    <row r="587">
      <c r="A587" t="n">
        <v>214</v>
      </c>
      <c r="B587" t="inlineStr">
        <is>
          <t>Generación de Residuos Sólidos Mensual</t>
        </is>
      </c>
      <c r="C587" t="inlineStr">
        <is>
          <t>GESTIÓN AMBIENTAL</t>
        </is>
      </c>
      <c r="D587" t="inlineStr">
        <is>
          <t>Mensual</t>
        </is>
      </c>
      <c r="E587" t="inlineStr">
        <is>
          <t>Negativo</t>
        </is>
      </c>
      <c r="F587" s="134" t="n">
        <v>45991</v>
      </c>
      <c r="G587" t="inlineStr">
        <is>
          <t>214-2025-11-30</t>
        </is>
      </c>
      <c r="H587" t="inlineStr">
        <is>
          <t>City Campus</t>
        </is>
      </c>
      <c r="I587" t="n">
        <v>1000</v>
      </c>
      <c r="J587" t="n">
        <v>1118.400024414062</v>
      </c>
      <c r="P587" t="n">
        <v>153.56</v>
      </c>
      <c r="Q587" t="n">
        <v>964.84</v>
      </c>
    </row>
    <row r="588">
      <c r="A588" t="n">
        <v>214</v>
      </c>
      <c r="B588" t="inlineStr">
        <is>
          <t>Generación de Residuos Sólidos Mensual</t>
        </is>
      </c>
      <c r="C588" t="inlineStr">
        <is>
          <t>GESTIÓN AMBIENTAL</t>
        </is>
      </c>
      <c r="D588" t="inlineStr">
        <is>
          <t>Mensual</t>
        </is>
      </c>
      <c r="E588" t="inlineStr">
        <is>
          <t>Negativo</t>
        </is>
      </c>
      <c r="F588" s="134" t="n">
        <v>46022</v>
      </c>
      <c r="G588" t="inlineStr">
        <is>
          <t>214-2025-12-31</t>
        </is>
      </c>
      <c r="H588" t="inlineStr">
        <is>
          <t>Campus Bogotá</t>
        </is>
      </c>
      <c r="I588" t="n">
        <v>5500</v>
      </c>
      <c r="J588" t="n">
        <v>1243.900024414062</v>
      </c>
      <c r="P588" t="n">
        <v>315.38</v>
      </c>
      <c r="Q588" t="n">
        <v>928.52</v>
      </c>
    </row>
    <row r="589">
      <c r="A589" t="n">
        <v>214</v>
      </c>
      <c r="B589" t="inlineStr">
        <is>
          <t>Generación de Residuos Sólidos Mensual</t>
        </is>
      </c>
      <c r="C589" t="inlineStr">
        <is>
          <t>GESTIÓN AMBIENTAL</t>
        </is>
      </c>
      <c r="D589" t="inlineStr">
        <is>
          <t>Mensual</t>
        </is>
      </c>
      <c r="E589" t="inlineStr">
        <is>
          <t>Negativo</t>
        </is>
      </c>
      <c r="F589" s="134" t="n">
        <v>46022</v>
      </c>
      <c r="G589" t="inlineStr">
        <is>
          <t>214-2025-12-31</t>
        </is>
      </c>
      <c r="H589" t="inlineStr">
        <is>
          <t>City Campus</t>
        </is>
      </c>
      <c r="I589" t="n">
        <v>1000</v>
      </c>
      <c r="J589" t="n">
        <v>162.1799926757812</v>
      </c>
      <c r="P589" t="n">
        <v>28.62</v>
      </c>
      <c r="Q589" t="n">
        <v>133.56</v>
      </c>
    </row>
    <row r="590">
      <c r="A590" t="n">
        <v>214</v>
      </c>
      <c r="B590" t="inlineStr">
        <is>
          <t>Generación de Residuos Sólidos Mensual</t>
        </is>
      </c>
      <c r="C590" t="inlineStr">
        <is>
          <t>GESTIÓN AMBIENTAL</t>
        </is>
      </c>
      <c r="D590" t="inlineStr">
        <is>
          <t>Mensual</t>
        </is>
      </c>
      <c r="E590" t="inlineStr">
        <is>
          <t>Negativo</t>
        </is>
      </c>
      <c r="F590" s="134" t="n">
        <v>46022</v>
      </c>
      <c r="G590" t="inlineStr">
        <is>
          <t>214-2025-12-31</t>
        </is>
      </c>
      <c r="H590" t="inlineStr">
        <is>
          <t>Sede Posgrado-Calle 85</t>
        </is>
      </c>
      <c r="I590" t="n">
        <v>7500</v>
      </c>
      <c r="J590" t="n">
        <v>26.3700008392334</v>
      </c>
      <c r="P590" t="n">
        <v>8.18</v>
      </c>
      <c r="Q590" t="n">
        <v>18.19</v>
      </c>
    </row>
    <row r="591">
      <c r="A591" t="n">
        <v>214</v>
      </c>
      <c r="B591" t="inlineStr">
        <is>
          <t>Generación de Residuos Sólidos Mensual</t>
        </is>
      </c>
      <c r="C591" t="inlineStr">
        <is>
          <t>GESTIÓN AMBIENTAL</t>
        </is>
      </c>
      <c r="D591" t="inlineStr">
        <is>
          <t>Mensual</t>
        </is>
      </c>
      <c r="E591" t="inlineStr">
        <is>
          <t>Negativo</t>
        </is>
      </c>
      <c r="F591" s="134" t="n">
        <v>46022</v>
      </c>
      <c r="G591" t="inlineStr">
        <is>
          <t>214-2025-12-31</t>
        </is>
      </c>
      <c r="H591" t="inlineStr">
        <is>
          <t>Sede Bienestar - Medellín</t>
        </is>
      </c>
      <c r="I591" t="n">
        <v>1</v>
      </c>
      <c r="J591" t="n">
        <v>27.79000091552734</v>
      </c>
      <c r="P591" t="n">
        <v>0</v>
      </c>
      <c r="Q591" t="n">
        <v>27.79</v>
      </c>
    </row>
    <row r="592">
      <c r="A592" t="n">
        <v>214</v>
      </c>
      <c r="B592" t="inlineStr">
        <is>
          <t>Generación de Residuos Sólidos Mensual</t>
        </is>
      </c>
      <c r="C592" t="inlineStr">
        <is>
          <t>GESTIÓN AMBIENTAL</t>
        </is>
      </c>
      <c r="D592" t="inlineStr">
        <is>
          <t>Mensual</t>
        </is>
      </c>
      <c r="E592" t="inlineStr">
        <is>
          <t>Negativo</t>
        </is>
      </c>
      <c r="F592" s="134" t="n">
        <v>46022</v>
      </c>
      <c r="G592" t="inlineStr">
        <is>
          <t>214-2025-12-31</t>
        </is>
      </c>
      <c r="H592" t="inlineStr">
        <is>
          <t>Consultorio Psicología - Medellin</t>
        </is>
      </c>
      <c r="I592" t="n">
        <v>1</v>
      </c>
      <c r="J592" t="n">
        <v>11.4399995803833</v>
      </c>
      <c r="P592" t="n">
        <v>1.68</v>
      </c>
      <c r="Q592" t="n">
        <v>9.76</v>
      </c>
    </row>
    <row r="593">
      <c r="A593" t="n">
        <v>214</v>
      </c>
      <c r="B593" t="inlineStr">
        <is>
          <t>Generación de Residuos Sólidos Mensual</t>
        </is>
      </c>
      <c r="C593" t="inlineStr">
        <is>
          <t>GESTIÓN AMBIENTAL</t>
        </is>
      </c>
      <c r="D593" t="inlineStr">
        <is>
          <t>Mensual</t>
        </is>
      </c>
      <c r="E593" t="inlineStr">
        <is>
          <t>Negativo</t>
        </is>
      </c>
      <c r="F593" s="134" t="n">
        <v>46022</v>
      </c>
      <c r="G593" t="inlineStr">
        <is>
          <t>214-2025-12-31</t>
        </is>
      </c>
      <c r="H593" t="inlineStr">
        <is>
          <t>Campus-Medellín</t>
        </is>
      </c>
      <c r="I593" t="n">
        <v>1000</v>
      </c>
      <c r="J593" t="n">
        <v>697.8599853515625</v>
      </c>
      <c r="P593" t="n">
        <v>0</v>
      </c>
      <c r="Q593" t="n">
        <v>697.86</v>
      </c>
    </row>
    <row r="594">
      <c r="A594" t="n">
        <v>214</v>
      </c>
      <c r="B594" t="inlineStr">
        <is>
          <t>Generación de Residuos Sólidos Mensual</t>
        </is>
      </c>
      <c r="C594" t="inlineStr">
        <is>
          <t>GESTIÓN AMBIENTAL</t>
        </is>
      </c>
      <c r="D594" t="inlineStr">
        <is>
          <t>Mensual</t>
        </is>
      </c>
      <c r="E594" t="inlineStr">
        <is>
          <t>Negativo</t>
        </is>
      </c>
      <c r="F594" s="134" t="n">
        <v>46053</v>
      </c>
      <c r="G594" t="inlineStr">
        <is>
          <t>214-2026-01-31</t>
        </is>
      </c>
      <c r="H594" t="inlineStr">
        <is>
          <t>Campus Bogotá</t>
        </is>
      </c>
      <c r="I594" t="n">
        <v>5500</v>
      </c>
      <c r="J594" t="n">
        <v>789.8499755859375</v>
      </c>
      <c r="P594" t="n">
        <v>305.85</v>
      </c>
      <c r="Q594" t="n">
        <v>484</v>
      </c>
    </row>
    <row r="595">
      <c r="A595" t="n">
        <v>214</v>
      </c>
      <c r="B595" t="inlineStr">
        <is>
          <t>Generación de Residuos Sólidos Mensual</t>
        </is>
      </c>
      <c r="C595" t="inlineStr">
        <is>
          <t>GESTIÓN AMBIENTAL</t>
        </is>
      </c>
      <c r="D595" t="inlineStr">
        <is>
          <t>Mensual</t>
        </is>
      </c>
      <c r="E595" t="inlineStr">
        <is>
          <t>Negativo</t>
        </is>
      </c>
      <c r="F595" s="134" t="n">
        <v>46053</v>
      </c>
      <c r="G595" t="inlineStr">
        <is>
          <t>214-2026-01-31</t>
        </is>
      </c>
      <c r="H595" t="inlineStr">
        <is>
          <t>City Campus</t>
        </is>
      </c>
      <c r="I595" t="n">
        <v>1000</v>
      </c>
      <c r="J595" t="n">
        <v>349.3999938964844</v>
      </c>
      <c r="P595" t="n">
        <v>64.15000000000001</v>
      </c>
      <c r="Q595" t="n">
        <v>285.25</v>
      </c>
    </row>
    <row r="596">
      <c r="A596" t="n">
        <v>215</v>
      </c>
      <c r="B596" t="inlineStr">
        <is>
          <t>Disminución de la Generación de Residuos per Cápita</t>
        </is>
      </c>
      <c r="C596" t="inlineStr">
        <is>
          <t>GESTIÓN AMBIENTAL</t>
        </is>
      </c>
      <c r="D596" t="inlineStr">
        <is>
          <t>Trimestral</t>
        </is>
      </c>
      <c r="E596" t="inlineStr">
        <is>
          <t>Positivo</t>
        </is>
      </c>
      <c r="F596" s="134" t="n">
        <v>44926</v>
      </c>
      <c r="G596" t="inlineStr">
        <is>
          <t>215-2022-12-31</t>
        </is>
      </c>
      <c r="H596" t="inlineStr">
        <is>
          <t>Campus Bogotá</t>
        </is>
      </c>
      <c r="I596" t="n">
        <v>1</v>
      </c>
      <c r="J596" t="n">
        <v>-23.6299991607666</v>
      </c>
      <c r="R596" t="n">
        <v>2.37</v>
      </c>
      <c r="S596" t="n">
        <v>2.93</v>
      </c>
    </row>
    <row r="597">
      <c r="A597" t="n">
        <v>215</v>
      </c>
      <c r="B597" t="inlineStr">
        <is>
          <t>Disminución de la Generación de Residuos per Cápita</t>
        </is>
      </c>
      <c r="C597" t="inlineStr">
        <is>
          <t>GESTIÓN AMBIENTAL</t>
        </is>
      </c>
      <c r="D597" t="inlineStr">
        <is>
          <t>Trimestral</t>
        </is>
      </c>
      <c r="E597" t="inlineStr">
        <is>
          <t>Positivo</t>
        </is>
      </c>
      <c r="F597" s="134" t="n">
        <v>45107</v>
      </c>
      <c r="G597" t="inlineStr">
        <is>
          <t>215-2023-06-30</t>
        </is>
      </c>
      <c r="H597" t="inlineStr">
        <is>
          <t>Campus Bogotá</t>
        </is>
      </c>
      <c r="I597" t="n">
        <v>1</v>
      </c>
      <c r="J597" t="n">
        <v>0</v>
      </c>
      <c r="R597" t="n">
        <v>0</v>
      </c>
      <c r="S597" t="n">
        <v>0.36</v>
      </c>
    </row>
    <row r="598">
      <c r="A598" t="n">
        <v>215</v>
      </c>
      <c r="B598" t="inlineStr">
        <is>
          <t>Disminución de la Generación de Residuos per Cápita</t>
        </is>
      </c>
      <c r="C598" t="inlineStr">
        <is>
          <t>GESTIÓN AMBIENTAL</t>
        </is>
      </c>
      <c r="D598" t="inlineStr">
        <is>
          <t>Trimestral</t>
        </is>
      </c>
      <c r="E598" t="inlineStr">
        <is>
          <t>Positivo</t>
        </is>
      </c>
      <c r="F598" s="134" t="n">
        <v>45107</v>
      </c>
      <c r="G598" t="inlineStr">
        <is>
          <t>215-2023-06-30</t>
        </is>
      </c>
      <c r="H598" t="inlineStr">
        <is>
          <t>City Campus</t>
        </is>
      </c>
      <c r="I598" t="n">
        <v>1</v>
      </c>
      <c r="J598" t="n">
        <v>0</v>
      </c>
      <c r="R598" t="n">
        <v>0</v>
      </c>
      <c r="S598" t="n">
        <v>0.31</v>
      </c>
    </row>
    <row r="599">
      <c r="A599" t="n">
        <v>215</v>
      </c>
      <c r="B599" t="inlineStr">
        <is>
          <t>Disminución de la Generación de Residuos per Cápita</t>
        </is>
      </c>
      <c r="C599" t="inlineStr">
        <is>
          <t>GESTIÓN AMBIENTAL</t>
        </is>
      </c>
      <c r="D599" t="inlineStr">
        <is>
          <t>Trimestral</t>
        </is>
      </c>
      <c r="E599" t="inlineStr">
        <is>
          <t>Positivo</t>
        </is>
      </c>
      <c r="F599" s="134" t="n">
        <v>45107</v>
      </c>
      <c r="G599" t="inlineStr">
        <is>
          <t>215-2023-06-30</t>
        </is>
      </c>
      <c r="H599" t="inlineStr">
        <is>
          <t>Sede Posgrado-Calle 85</t>
        </is>
      </c>
      <c r="I599" t="n">
        <v>1</v>
      </c>
      <c r="J599" t="n">
        <v>0</v>
      </c>
      <c r="R599" t="n">
        <v>0</v>
      </c>
      <c r="S599" t="n">
        <v>0</v>
      </c>
    </row>
    <row r="600">
      <c r="A600" t="n">
        <v>215</v>
      </c>
      <c r="B600" t="inlineStr">
        <is>
          <t>Disminución de la Generación de Residuos per Cápita</t>
        </is>
      </c>
      <c r="C600" t="inlineStr">
        <is>
          <t>GESTIÓN AMBIENTAL</t>
        </is>
      </c>
      <c r="D600" t="inlineStr">
        <is>
          <t>Trimestral</t>
        </is>
      </c>
      <c r="E600" t="inlineStr">
        <is>
          <t>Positivo</t>
        </is>
      </c>
      <c r="F600" s="134" t="n">
        <v>45107</v>
      </c>
      <c r="G600" t="inlineStr">
        <is>
          <t>215-2023-06-30</t>
        </is>
      </c>
      <c r="H600" t="inlineStr">
        <is>
          <t>Campus-Medellín</t>
        </is>
      </c>
      <c r="I600" t="n">
        <v>0</v>
      </c>
      <c r="J600" t="n">
        <v>0</v>
      </c>
      <c r="R600" t="n">
        <v>0</v>
      </c>
      <c r="S600" t="n">
        <v>0.22</v>
      </c>
    </row>
    <row r="601">
      <c r="A601" t="n">
        <v>215</v>
      </c>
      <c r="B601" t="inlineStr">
        <is>
          <t>Disminución de la Generación de Residuos per Cápita</t>
        </is>
      </c>
      <c r="C601" t="inlineStr">
        <is>
          <t>GESTIÓN AMBIENTAL</t>
        </is>
      </c>
      <c r="D601" t="inlineStr">
        <is>
          <t>Trimestral</t>
        </is>
      </c>
      <c r="E601" t="inlineStr">
        <is>
          <t>Positivo</t>
        </is>
      </c>
      <c r="F601" s="134" t="n">
        <v>45107</v>
      </c>
      <c r="G601" t="inlineStr">
        <is>
          <t>215-2023-06-30</t>
        </is>
      </c>
      <c r="H601" t="inlineStr">
        <is>
          <t>Sede Bienestar - Medellín</t>
        </is>
      </c>
      <c r="I601" t="n">
        <v>1</v>
      </c>
      <c r="J601" t="n">
        <v>0</v>
      </c>
      <c r="R601" t="n">
        <v>0</v>
      </c>
      <c r="S601" t="n">
        <v>0</v>
      </c>
    </row>
    <row r="602">
      <c r="A602" t="n">
        <v>215</v>
      </c>
      <c r="B602" t="inlineStr">
        <is>
          <t>Disminución de la Generación de Residuos per Cápita</t>
        </is>
      </c>
      <c r="C602" t="inlineStr">
        <is>
          <t>GESTIÓN AMBIENTAL</t>
        </is>
      </c>
      <c r="D602" t="inlineStr">
        <is>
          <t>Trimestral</t>
        </is>
      </c>
      <c r="E602" t="inlineStr">
        <is>
          <t>Positivo</t>
        </is>
      </c>
      <c r="F602" s="134" t="n">
        <v>45107</v>
      </c>
      <c r="G602" t="inlineStr">
        <is>
          <t>215-2023-06-30</t>
        </is>
      </c>
      <c r="H602" t="inlineStr">
        <is>
          <t>Consultorio Psicología - Medellin</t>
        </is>
      </c>
      <c r="I602" t="n">
        <v>1</v>
      </c>
      <c r="J602" t="n">
        <v>0</v>
      </c>
      <c r="R602" t="n">
        <v>0</v>
      </c>
      <c r="S602" t="n">
        <v>0</v>
      </c>
    </row>
    <row r="603">
      <c r="A603" t="n">
        <v>215</v>
      </c>
      <c r="B603" t="inlineStr">
        <is>
          <t>Disminución de la Generación de Residuos per Cápita</t>
        </is>
      </c>
      <c r="C603" t="inlineStr">
        <is>
          <t>GESTIÓN AMBIENTAL</t>
        </is>
      </c>
      <c r="D603" t="inlineStr">
        <is>
          <t>Trimestral</t>
        </is>
      </c>
      <c r="E603" t="inlineStr">
        <is>
          <t>Positivo</t>
        </is>
      </c>
      <c r="F603" s="134" t="n">
        <v>45291</v>
      </c>
      <c r="G603" t="inlineStr">
        <is>
          <t>215-2023-12-31</t>
        </is>
      </c>
      <c r="H603" t="inlineStr">
        <is>
          <t>Sede Posgrado-Calle 85</t>
        </is>
      </c>
      <c r="I603" t="n">
        <v>1</v>
      </c>
      <c r="J603" t="n">
        <v>0</v>
      </c>
      <c r="R603" t="n">
        <v>0</v>
      </c>
      <c r="S603" t="n">
        <v>0</v>
      </c>
    </row>
    <row r="604">
      <c r="A604" t="n">
        <v>215</v>
      </c>
      <c r="B604" t="inlineStr">
        <is>
          <t>Disminución de la Generación de Residuos per Cápita</t>
        </is>
      </c>
      <c r="C604" t="inlineStr">
        <is>
          <t>GESTIÓN AMBIENTAL</t>
        </is>
      </c>
      <c r="D604" t="inlineStr">
        <is>
          <t>Trimestral</t>
        </is>
      </c>
      <c r="E604" t="inlineStr">
        <is>
          <t>Positivo</t>
        </is>
      </c>
      <c r="F604" s="134" t="n">
        <v>45291</v>
      </c>
      <c r="G604" t="inlineStr">
        <is>
          <t>215-2023-12-31</t>
        </is>
      </c>
      <c r="H604" t="inlineStr">
        <is>
          <t>Sede Bienestar - Medellín</t>
        </is>
      </c>
      <c r="I604" t="n">
        <v>1</v>
      </c>
      <c r="J604" t="n">
        <v>0</v>
      </c>
      <c r="R604" t="n">
        <v>0</v>
      </c>
      <c r="S604" t="n">
        <v>0</v>
      </c>
    </row>
    <row r="605">
      <c r="A605" t="n">
        <v>215</v>
      </c>
      <c r="B605" t="inlineStr">
        <is>
          <t>Disminución de la Generación de Residuos per Cápita</t>
        </is>
      </c>
      <c r="C605" t="inlineStr">
        <is>
          <t>GESTIÓN AMBIENTAL</t>
        </is>
      </c>
      <c r="D605" t="inlineStr">
        <is>
          <t>Trimestral</t>
        </is>
      </c>
      <c r="E605" t="inlineStr">
        <is>
          <t>Positivo</t>
        </is>
      </c>
      <c r="F605" s="134" t="n">
        <v>45291</v>
      </c>
      <c r="G605" t="inlineStr">
        <is>
          <t>215-2023-12-31</t>
        </is>
      </c>
      <c r="H605" t="inlineStr">
        <is>
          <t>Consultorio Psicología - Medellin</t>
        </is>
      </c>
      <c r="I605" t="n">
        <v>1</v>
      </c>
      <c r="J605" t="n">
        <v>0</v>
      </c>
      <c r="R605" t="n">
        <v>0</v>
      </c>
      <c r="S605" t="n">
        <v>0</v>
      </c>
    </row>
    <row r="606">
      <c r="A606" t="n">
        <v>215</v>
      </c>
      <c r="B606" t="inlineStr">
        <is>
          <t>Disminución de la Generación de Residuos per Cápita</t>
        </is>
      </c>
      <c r="C606" t="inlineStr">
        <is>
          <t>GESTIÓN AMBIENTAL</t>
        </is>
      </c>
      <c r="D606" t="inlineStr">
        <is>
          <t>Trimestral</t>
        </is>
      </c>
      <c r="E606" t="inlineStr">
        <is>
          <t>Positivo</t>
        </is>
      </c>
      <c r="F606" s="134" t="n">
        <v>45291</v>
      </c>
      <c r="G606" t="inlineStr">
        <is>
          <t>215-2023-12-31</t>
        </is>
      </c>
      <c r="H606" t="inlineStr">
        <is>
          <t>Campus Bogotá</t>
        </is>
      </c>
      <c r="I606" t="n">
        <v>1</v>
      </c>
      <c r="J606" t="n">
        <v>-236.1100006103516</v>
      </c>
      <c r="R606" t="n">
        <v>0.36</v>
      </c>
      <c r="S606" t="n">
        <v>1.21</v>
      </c>
    </row>
    <row r="607">
      <c r="A607" t="n">
        <v>215</v>
      </c>
      <c r="B607" t="inlineStr">
        <is>
          <t>Disminución de la Generación de Residuos per Cápita</t>
        </is>
      </c>
      <c r="C607" t="inlineStr">
        <is>
          <t>GESTIÓN AMBIENTAL</t>
        </is>
      </c>
      <c r="D607" t="inlineStr">
        <is>
          <t>Trimestral</t>
        </is>
      </c>
      <c r="E607" t="inlineStr">
        <is>
          <t>Positivo</t>
        </is>
      </c>
      <c r="F607" s="134" t="n">
        <v>45291</v>
      </c>
      <c r="G607" t="inlineStr">
        <is>
          <t>215-2023-12-31</t>
        </is>
      </c>
      <c r="H607" t="inlineStr">
        <is>
          <t>City Campus</t>
        </is>
      </c>
      <c r="I607" t="n">
        <v>1</v>
      </c>
      <c r="J607" t="n">
        <v>-22.57999992370605</v>
      </c>
      <c r="R607" t="n">
        <v>0.31</v>
      </c>
      <c r="S607" t="n">
        <v>0.38</v>
      </c>
    </row>
    <row r="608">
      <c r="A608" t="n">
        <v>215</v>
      </c>
      <c r="B608" t="inlineStr">
        <is>
          <t>Disminución de la Generación de Residuos per Cápita</t>
        </is>
      </c>
      <c r="C608" t="inlineStr">
        <is>
          <t>GESTIÓN AMBIENTAL</t>
        </is>
      </c>
      <c r="D608" t="inlineStr">
        <is>
          <t>Trimestral</t>
        </is>
      </c>
      <c r="E608" t="inlineStr">
        <is>
          <t>Positivo</t>
        </is>
      </c>
      <c r="F608" s="134" t="n">
        <v>45291</v>
      </c>
      <c r="G608" t="inlineStr">
        <is>
          <t>215-2023-12-31</t>
        </is>
      </c>
      <c r="H608" t="inlineStr">
        <is>
          <t>Campus-Medellín</t>
        </is>
      </c>
      <c r="I608" t="n">
        <v>0</v>
      </c>
      <c r="J608" t="n">
        <v>-86.36000061035156</v>
      </c>
      <c r="R608" t="n">
        <v>0.22</v>
      </c>
      <c r="S608" t="n">
        <v>0.41</v>
      </c>
    </row>
    <row r="609">
      <c r="A609" t="n">
        <v>215</v>
      </c>
      <c r="B609" t="inlineStr">
        <is>
          <t>Disminución de la Generación de Residuos per Cápita</t>
        </is>
      </c>
      <c r="C609" t="inlineStr">
        <is>
          <t>GESTIÓN AMBIENTAL</t>
        </is>
      </c>
      <c r="D609" t="inlineStr">
        <is>
          <t>Trimestral</t>
        </is>
      </c>
      <c r="E609" t="inlineStr">
        <is>
          <t>Positivo</t>
        </is>
      </c>
      <c r="F609" s="134" t="n">
        <v>45473</v>
      </c>
      <c r="G609" t="inlineStr">
        <is>
          <t>215-2024-06-30</t>
        </is>
      </c>
      <c r="H609" t="inlineStr">
        <is>
          <t>Sede Posgrado-Calle 85</t>
        </is>
      </c>
      <c r="I609" t="n">
        <v>1</v>
      </c>
      <c r="J609" t="n">
        <v>0</v>
      </c>
      <c r="R609" t="n">
        <v>0</v>
      </c>
      <c r="S609" t="n">
        <v>0</v>
      </c>
    </row>
    <row r="610">
      <c r="A610" t="n">
        <v>215</v>
      </c>
      <c r="B610" t="inlineStr">
        <is>
          <t>Disminución de la Generación de Residuos per Cápita</t>
        </is>
      </c>
      <c r="C610" t="inlineStr">
        <is>
          <t>GESTIÓN AMBIENTAL</t>
        </is>
      </c>
      <c r="D610" t="inlineStr">
        <is>
          <t>Trimestral</t>
        </is>
      </c>
      <c r="E610" t="inlineStr">
        <is>
          <t>Positivo</t>
        </is>
      </c>
      <c r="F610" s="134" t="n">
        <v>45473</v>
      </c>
      <c r="G610" t="inlineStr">
        <is>
          <t>215-2024-06-30</t>
        </is>
      </c>
      <c r="H610" t="inlineStr">
        <is>
          <t>Sede Bienestar - Medellín</t>
        </is>
      </c>
      <c r="I610" t="n">
        <v>1</v>
      </c>
      <c r="J610" t="n">
        <v>0</v>
      </c>
      <c r="R610" t="n">
        <v>0</v>
      </c>
      <c r="S610" t="n">
        <v>0</v>
      </c>
    </row>
    <row r="611">
      <c r="A611" t="n">
        <v>215</v>
      </c>
      <c r="B611" t="inlineStr">
        <is>
          <t>Disminución de la Generación de Residuos per Cápita</t>
        </is>
      </c>
      <c r="C611" t="inlineStr">
        <is>
          <t>GESTIÓN AMBIENTAL</t>
        </is>
      </c>
      <c r="D611" t="inlineStr">
        <is>
          <t>Trimestral</t>
        </is>
      </c>
      <c r="E611" t="inlineStr">
        <is>
          <t>Positivo</t>
        </is>
      </c>
      <c r="F611" s="134" t="n">
        <v>45473</v>
      </c>
      <c r="G611" t="inlineStr">
        <is>
          <t>215-2024-06-30</t>
        </is>
      </c>
      <c r="H611" t="inlineStr">
        <is>
          <t>Campus Bogotá</t>
        </is>
      </c>
      <c r="I611" t="n">
        <v>1</v>
      </c>
      <c r="J611" t="n">
        <v>11.56999969482422</v>
      </c>
      <c r="R611" t="n">
        <v>1.21</v>
      </c>
      <c r="S611" t="n">
        <v>1.07</v>
      </c>
    </row>
    <row r="612">
      <c r="A612" t="n">
        <v>215</v>
      </c>
      <c r="B612" t="inlineStr">
        <is>
          <t>Disminución de la Generación de Residuos per Cápita</t>
        </is>
      </c>
      <c r="C612" t="inlineStr">
        <is>
          <t>GESTIÓN AMBIENTAL</t>
        </is>
      </c>
      <c r="D612" t="inlineStr">
        <is>
          <t>Trimestral</t>
        </is>
      </c>
      <c r="E612" t="inlineStr">
        <is>
          <t>Positivo</t>
        </is>
      </c>
      <c r="F612" s="134" t="n">
        <v>45473</v>
      </c>
      <c r="G612" t="inlineStr">
        <is>
          <t>215-2024-06-30</t>
        </is>
      </c>
      <c r="H612" t="inlineStr">
        <is>
          <t>Campus-Medellín</t>
        </is>
      </c>
      <c r="I612" t="n">
        <v>0</v>
      </c>
      <c r="J612" t="n">
        <v>-2.440000057220459</v>
      </c>
      <c r="R612" t="n">
        <v>0.41</v>
      </c>
      <c r="S612" t="n">
        <v>0.42</v>
      </c>
    </row>
    <row r="613">
      <c r="A613" t="n">
        <v>215</v>
      </c>
      <c r="B613" t="inlineStr">
        <is>
          <t>Disminución de la Generación de Residuos per Cápita</t>
        </is>
      </c>
      <c r="C613" t="inlineStr">
        <is>
          <t>GESTIÓN AMBIENTAL</t>
        </is>
      </c>
      <c r="D613" t="inlineStr">
        <is>
          <t>Trimestral</t>
        </is>
      </c>
      <c r="E613" t="inlineStr">
        <is>
          <t>Positivo</t>
        </is>
      </c>
      <c r="F613" s="134" t="n">
        <v>45473</v>
      </c>
      <c r="G613" t="inlineStr">
        <is>
          <t>215-2024-06-30</t>
        </is>
      </c>
      <c r="H613" t="inlineStr">
        <is>
          <t>City Campus</t>
        </is>
      </c>
      <c r="I613" t="n">
        <v>1</v>
      </c>
      <c r="J613" t="n">
        <v>7.889999866485596</v>
      </c>
      <c r="R613" t="n">
        <v>0.38</v>
      </c>
      <c r="S613" t="n">
        <v>0.35</v>
      </c>
    </row>
    <row r="614">
      <c r="A614" t="n">
        <v>215</v>
      </c>
      <c r="B614" t="inlineStr">
        <is>
          <t>Disminución de la Generación de Residuos per Cápita</t>
        </is>
      </c>
      <c r="C614" t="inlineStr">
        <is>
          <t>GESTIÓN AMBIENTAL</t>
        </is>
      </c>
      <c r="D614" t="inlineStr">
        <is>
          <t>Trimestral</t>
        </is>
      </c>
      <c r="E614" t="inlineStr">
        <is>
          <t>Positivo</t>
        </is>
      </c>
      <c r="F614" s="134" t="n">
        <v>45657</v>
      </c>
      <c r="G614" t="inlineStr">
        <is>
          <t>215-2024-12-31</t>
        </is>
      </c>
      <c r="H614" t="inlineStr">
        <is>
          <t>Campus-Medellín</t>
        </is>
      </c>
      <c r="I614" t="n">
        <v>0</v>
      </c>
      <c r="J614" t="n">
        <v>28.56999969482422</v>
      </c>
      <c r="R614" t="n">
        <v>0.42</v>
      </c>
      <c r="S614" t="n">
        <v>0.3</v>
      </c>
    </row>
    <row r="615">
      <c r="A615" t="n">
        <v>215</v>
      </c>
      <c r="B615" t="inlineStr">
        <is>
          <t>Disminución de la Generación de Residuos per Cápita</t>
        </is>
      </c>
      <c r="C615" t="inlineStr">
        <is>
          <t>GESTIÓN AMBIENTAL</t>
        </is>
      </c>
      <c r="D615" t="inlineStr">
        <is>
          <t>Trimestral</t>
        </is>
      </c>
      <c r="E615" t="inlineStr">
        <is>
          <t>Positivo</t>
        </is>
      </c>
      <c r="F615" s="134" t="n">
        <v>45838</v>
      </c>
      <c r="G615" t="inlineStr">
        <is>
          <t>215-2025-06-30</t>
        </is>
      </c>
      <c r="H615" t="inlineStr">
        <is>
          <t>Campus Bogotá</t>
        </is>
      </c>
      <c r="I615" t="n">
        <v>1</v>
      </c>
      <c r="J615" t="n">
        <v>0</v>
      </c>
      <c r="R615" t="n">
        <v>1.04</v>
      </c>
      <c r="S615" t="n">
        <v>1.04</v>
      </c>
    </row>
    <row r="616">
      <c r="A616" t="n">
        <v>215</v>
      </c>
      <c r="B616" t="inlineStr">
        <is>
          <t>Disminución de la Generación de Residuos per Cápita</t>
        </is>
      </c>
      <c r="C616" t="inlineStr">
        <is>
          <t>GESTIÓN AMBIENTAL</t>
        </is>
      </c>
      <c r="D616" t="inlineStr">
        <is>
          <t>Trimestral</t>
        </is>
      </c>
      <c r="E616" t="inlineStr">
        <is>
          <t>Positivo</t>
        </is>
      </c>
      <c r="F616" s="134" t="n">
        <v>45838</v>
      </c>
      <c r="G616" t="inlineStr">
        <is>
          <t>215-2025-06-30</t>
        </is>
      </c>
      <c r="H616" t="inlineStr">
        <is>
          <t>City Campus</t>
        </is>
      </c>
      <c r="I616" t="n">
        <v>1</v>
      </c>
      <c r="J616" t="n">
        <v>22.21999931335449</v>
      </c>
      <c r="R616" t="n">
        <v>0.45</v>
      </c>
      <c r="S616" t="n">
        <v>0.35</v>
      </c>
    </row>
    <row r="617">
      <c r="A617" t="n">
        <v>215</v>
      </c>
      <c r="B617" t="inlineStr">
        <is>
          <t>Disminución de la Generación de Residuos per Cápita</t>
        </is>
      </c>
      <c r="C617" t="inlineStr">
        <is>
          <t>GESTIÓN AMBIENTAL</t>
        </is>
      </c>
      <c r="D617" t="inlineStr">
        <is>
          <t>Trimestral</t>
        </is>
      </c>
      <c r="E617" t="inlineStr">
        <is>
          <t>Positivo</t>
        </is>
      </c>
      <c r="F617" s="134" t="n">
        <v>45838</v>
      </c>
      <c r="G617" t="inlineStr">
        <is>
          <t>215-2025-06-30</t>
        </is>
      </c>
      <c r="H617" t="inlineStr">
        <is>
          <t>Sede Posgrado-Calle 85</t>
        </is>
      </c>
      <c r="I617" t="n">
        <v>1</v>
      </c>
      <c r="J617" t="n">
        <v>0</v>
      </c>
      <c r="R617" t="n">
        <v>0</v>
      </c>
      <c r="S617" t="n">
        <v>0.82</v>
      </c>
    </row>
    <row r="618">
      <c r="A618" t="n">
        <v>215</v>
      </c>
      <c r="B618" t="inlineStr">
        <is>
          <t>Disminución de la Generación de Residuos per Cápita</t>
        </is>
      </c>
      <c r="C618" t="inlineStr">
        <is>
          <t>GESTIÓN AMBIENTAL</t>
        </is>
      </c>
      <c r="D618" t="inlineStr">
        <is>
          <t>Trimestral</t>
        </is>
      </c>
      <c r="E618" t="inlineStr">
        <is>
          <t>Positivo</t>
        </is>
      </c>
      <c r="F618" s="134" t="n">
        <v>45838</v>
      </c>
      <c r="G618" t="inlineStr">
        <is>
          <t>215-2025-06-30</t>
        </is>
      </c>
      <c r="H618" t="inlineStr">
        <is>
          <t>Campus-Medellín</t>
        </is>
      </c>
      <c r="I618" t="n">
        <v>0</v>
      </c>
      <c r="J618" t="n">
        <v>-16.67000007629395</v>
      </c>
      <c r="R618" t="n">
        <v>0.3</v>
      </c>
      <c r="S618" t="n">
        <v>0.35</v>
      </c>
    </row>
    <row r="619">
      <c r="A619" t="n">
        <v>215</v>
      </c>
      <c r="B619" t="inlineStr">
        <is>
          <t>Disminución de la Generación de Residuos per Cápita</t>
        </is>
      </c>
      <c r="C619" t="inlineStr">
        <is>
          <t>GESTIÓN AMBIENTAL</t>
        </is>
      </c>
      <c r="D619" t="inlineStr">
        <is>
          <t>Trimestral</t>
        </is>
      </c>
      <c r="E619" t="inlineStr">
        <is>
          <t>Positivo</t>
        </is>
      </c>
      <c r="F619" s="134" t="n">
        <v>45838</v>
      </c>
      <c r="G619" t="inlineStr">
        <is>
          <t>215-2025-06-30</t>
        </is>
      </c>
      <c r="H619" t="inlineStr">
        <is>
          <t>Sede Bienestar - Medellín</t>
        </is>
      </c>
      <c r="I619" t="n">
        <v>1</v>
      </c>
      <c r="J619" t="n">
        <v>0</v>
      </c>
      <c r="R619" t="n">
        <v>0</v>
      </c>
      <c r="S619" t="n">
        <v>0.03</v>
      </c>
    </row>
    <row r="620">
      <c r="A620" t="n">
        <v>215</v>
      </c>
      <c r="B620" t="inlineStr">
        <is>
          <t>Disminución de la Generación de Residuos per Cápita</t>
        </is>
      </c>
      <c r="C620" t="inlineStr">
        <is>
          <t>GESTIÓN AMBIENTAL</t>
        </is>
      </c>
      <c r="D620" t="inlineStr">
        <is>
          <t>Trimestral</t>
        </is>
      </c>
      <c r="E620" t="inlineStr">
        <is>
          <t>Positivo</t>
        </is>
      </c>
      <c r="F620" s="134" t="n">
        <v>45838</v>
      </c>
      <c r="G620" t="inlineStr">
        <is>
          <t>215-2025-06-30</t>
        </is>
      </c>
      <c r="H620" t="inlineStr">
        <is>
          <t>Consultorio Psicología - Medellin</t>
        </is>
      </c>
      <c r="I620" t="n">
        <v>1</v>
      </c>
      <c r="J620" t="n">
        <v>-255.0599975585938</v>
      </c>
      <c r="R620" t="n">
        <v>0.89</v>
      </c>
      <c r="S620" t="n">
        <v>3.16</v>
      </c>
    </row>
    <row r="621">
      <c r="A621" t="n">
        <v>215</v>
      </c>
      <c r="B621" t="inlineStr">
        <is>
          <t>Disminución de la Generación de Residuos per Cápita</t>
        </is>
      </c>
      <c r="C621" t="inlineStr">
        <is>
          <t>GESTIÓN AMBIENTAL</t>
        </is>
      </c>
      <c r="D621" t="inlineStr">
        <is>
          <t>Trimestral</t>
        </is>
      </c>
      <c r="E621" t="inlineStr">
        <is>
          <t>Positivo</t>
        </is>
      </c>
      <c r="F621" s="134" t="n">
        <v>46022</v>
      </c>
      <c r="G621" t="inlineStr">
        <is>
          <t>215-2025-12-31</t>
        </is>
      </c>
      <c r="H621" t="inlineStr">
        <is>
          <t>Campus Bogotá</t>
        </is>
      </c>
      <c r="I621" t="n">
        <v>1</v>
      </c>
      <c r="J621" t="n">
        <v>39.41999816894531</v>
      </c>
      <c r="R621" t="n">
        <v>1.04</v>
      </c>
      <c r="S621" t="n">
        <v>0.63</v>
      </c>
    </row>
    <row r="622">
      <c r="A622" t="n">
        <v>215</v>
      </c>
      <c r="B622" t="inlineStr">
        <is>
          <t>Disminución de la Generación de Residuos per Cápita</t>
        </is>
      </c>
      <c r="C622" t="inlineStr">
        <is>
          <t>GESTIÓN AMBIENTAL</t>
        </is>
      </c>
      <c r="D622" t="inlineStr">
        <is>
          <t>Trimestral</t>
        </is>
      </c>
      <c r="E622" t="inlineStr">
        <is>
          <t>Positivo</t>
        </is>
      </c>
      <c r="F622" s="134" t="n">
        <v>46022</v>
      </c>
      <c r="G622" t="inlineStr">
        <is>
          <t>215-2025-12-31</t>
        </is>
      </c>
      <c r="H622" t="inlineStr">
        <is>
          <t>City Campus</t>
        </is>
      </c>
      <c r="I622" t="n">
        <v>1</v>
      </c>
      <c r="J622" t="n">
        <v>-37.13999938964844</v>
      </c>
      <c r="R622" t="n">
        <v>0.35</v>
      </c>
      <c r="S622" t="n">
        <v>0.48</v>
      </c>
    </row>
    <row r="623">
      <c r="A623" t="n">
        <v>215</v>
      </c>
      <c r="B623" t="inlineStr">
        <is>
          <t>Disminución de la Generación de Residuos per Cápita</t>
        </is>
      </c>
      <c r="C623" t="inlineStr">
        <is>
          <t>GESTIÓN AMBIENTAL</t>
        </is>
      </c>
      <c r="D623" t="inlineStr">
        <is>
          <t>Trimestral</t>
        </is>
      </c>
      <c r="E623" t="inlineStr">
        <is>
          <t>Positivo</t>
        </is>
      </c>
      <c r="F623" s="134" t="n">
        <v>46022</v>
      </c>
      <c r="G623" t="inlineStr">
        <is>
          <t>215-2025-12-31</t>
        </is>
      </c>
      <c r="H623" t="inlineStr">
        <is>
          <t>Sede Posgrado-Calle 85</t>
        </is>
      </c>
      <c r="I623" t="n">
        <v>1</v>
      </c>
      <c r="J623" t="n">
        <v>-39.02000045776367</v>
      </c>
      <c r="R623" t="n">
        <v>0.82</v>
      </c>
      <c r="S623" t="n">
        <v>1.14</v>
      </c>
    </row>
    <row r="624">
      <c r="A624" t="n">
        <v>215</v>
      </c>
      <c r="B624" t="inlineStr">
        <is>
          <t>Disminución de la Generación de Residuos per Cápita</t>
        </is>
      </c>
      <c r="C624" t="inlineStr">
        <is>
          <t>GESTIÓN AMBIENTAL</t>
        </is>
      </c>
      <c r="D624" t="inlineStr">
        <is>
          <t>Trimestral</t>
        </is>
      </c>
      <c r="E624" t="inlineStr">
        <is>
          <t>Positivo</t>
        </is>
      </c>
      <c r="F624" s="134" t="n">
        <v>46022</v>
      </c>
      <c r="G624" t="inlineStr">
        <is>
          <t>215-2025-12-31</t>
        </is>
      </c>
      <c r="H624" t="inlineStr">
        <is>
          <t>Sede Bienestar - Medellín</t>
        </is>
      </c>
      <c r="I624" t="n">
        <v>1</v>
      </c>
      <c r="J624" t="n">
        <v>-733.3300170898438</v>
      </c>
      <c r="R624" t="n">
        <v>0.03</v>
      </c>
      <c r="S624" t="n">
        <v>0.25</v>
      </c>
    </row>
    <row r="625">
      <c r="A625" t="n">
        <v>215</v>
      </c>
      <c r="B625" t="inlineStr">
        <is>
          <t>Disminución de la Generación de Residuos per Cápita</t>
        </is>
      </c>
      <c r="C625" t="inlineStr">
        <is>
          <t>GESTIÓN AMBIENTAL</t>
        </is>
      </c>
      <c r="D625" t="inlineStr">
        <is>
          <t>Trimestral</t>
        </is>
      </c>
      <c r="E625" t="inlineStr">
        <is>
          <t>Positivo</t>
        </is>
      </c>
      <c r="F625" s="134" t="n">
        <v>46022</v>
      </c>
      <c r="G625" t="inlineStr">
        <is>
          <t>215-2025-12-31</t>
        </is>
      </c>
      <c r="H625" t="inlineStr">
        <is>
          <t>Consultorio Psicología - Medellin</t>
        </is>
      </c>
      <c r="I625" t="n">
        <v>1</v>
      </c>
      <c r="J625" t="n">
        <v>-1.269999980926514</v>
      </c>
      <c r="R625" t="n">
        <v>3.16</v>
      </c>
      <c r="S625" t="n">
        <v>3.2</v>
      </c>
    </row>
    <row r="626">
      <c r="A626" t="n">
        <v>215</v>
      </c>
      <c r="B626" t="inlineStr">
        <is>
          <t>Disminución de la Generación de Residuos per Cápita</t>
        </is>
      </c>
      <c r="C626" t="inlineStr">
        <is>
          <t>GESTIÓN AMBIENTAL</t>
        </is>
      </c>
      <c r="D626" t="inlineStr">
        <is>
          <t>Trimestral</t>
        </is>
      </c>
      <c r="E626" t="inlineStr">
        <is>
          <t>Positivo</t>
        </is>
      </c>
      <c r="F626" s="134" t="n">
        <v>46022</v>
      </c>
      <c r="G626" t="inlineStr">
        <is>
          <t>215-2025-12-31</t>
        </is>
      </c>
      <c r="H626" t="inlineStr">
        <is>
          <t>Campus-Medellín</t>
        </is>
      </c>
      <c r="I626" t="n">
        <v>0</v>
      </c>
      <c r="J626" t="n">
        <v>-20</v>
      </c>
      <c r="R626" t="n">
        <v>0.35</v>
      </c>
      <c r="S626" t="n">
        <v>0.42</v>
      </c>
    </row>
    <row r="627">
      <c r="A627" t="n">
        <v>216</v>
      </c>
      <c r="B627" t="inlineStr">
        <is>
          <t>Disposición Ambientalmente Adecuada de Residuos Peligrosos</t>
        </is>
      </c>
      <c r="C627" t="inlineStr">
        <is>
          <t>GESTIÓN AMBIENTAL</t>
        </is>
      </c>
      <c r="D627" t="inlineStr">
        <is>
          <t>Anual</t>
        </is>
      </c>
      <c r="E627" t="inlineStr">
        <is>
          <t>Positivo</t>
        </is>
      </c>
      <c r="F627" s="134" t="n">
        <v>44926</v>
      </c>
      <c r="G627" t="inlineStr">
        <is>
          <t>216-2022-12-31</t>
        </is>
      </c>
      <c r="H627" t="inlineStr">
        <is>
          <t>Campus Bogotá</t>
        </is>
      </c>
      <c r="I627" t="n">
        <v>100</v>
      </c>
      <c r="J627" t="n">
        <v>100</v>
      </c>
      <c r="T627" t="n">
        <v>1067</v>
      </c>
      <c r="U627" t="n">
        <v>1067</v>
      </c>
    </row>
    <row r="628">
      <c r="A628" t="n">
        <v>216</v>
      </c>
      <c r="B628" t="inlineStr">
        <is>
          <t>Disposición Ambientalmente Adecuada de Residuos Peligrosos</t>
        </is>
      </c>
      <c r="C628" t="inlineStr">
        <is>
          <t>GESTIÓN AMBIENTAL</t>
        </is>
      </c>
      <c r="D628" t="inlineStr">
        <is>
          <t>Anual</t>
        </is>
      </c>
      <c r="E628" t="inlineStr">
        <is>
          <t>Positivo</t>
        </is>
      </c>
      <c r="F628" s="134" t="n">
        <v>44926</v>
      </c>
      <c r="G628" t="inlineStr">
        <is>
          <t>216-2022-12-31</t>
        </is>
      </c>
      <c r="H628" t="inlineStr">
        <is>
          <t>City Campus</t>
        </is>
      </c>
      <c r="I628" t="n">
        <v>100</v>
      </c>
      <c r="J628" t="n">
        <v>100</v>
      </c>
      <c r="T628" t="n">
        <v>14.08</v>
      </c>
      <c r="U628" t="n">
        <v>14.08</v>
      </c>
    </row>
    <row r="629">
      <c r="A629" t="n">
        <v>216</v>
      </c>
      <c r="B629" t="inlineStr">
        <is>
          <t>Disposición Ambientalmente Adecuada de Residuos Peligrosos</t>
        </is>
      </c>
      <c r="C629" t="inlineStr">
        <is>
          <t>GESTIÓN AMBIENTAL</t>
        </is>
      </c>
      <c r="D629" t="inlineStr">
        <is>
          <t>Anual</t>
        </is>
      </c>
      <c r="E629" t="inlineStr">
        <is>
          <t>Positivo</t>
        </is>
      </c>
      <c r="F629" s="134" t="n">
        <v>44926</v>
      </c>
      <c r="G629" t="inlineStr">
        <is>
          <t>216-2022-12-31</t>
        </is>
      </c>
      <c r="H629" t="inlineStr">
        <is>
          <t>Campus-Medellín</t>
        </is>
      </c>
      <c r="I629" t="n">
        <v>100</v>
      </c>
      <c r="J629" t="n">
        <v>100</v>
      </c>
      <c r="T629" t="n">
        <v>60.81</v>
      </c>
      <c r="U629" t="n">
        <v>60.81</v>
      </c>
    </row>
    <row r="630">
      <c r="A630" t="n">
        <v>216</v>
      </c>
      <c r="B630" t="inlineStr">
        <is>
          <t>Disposición Ambientalmente Adecuada de Residuos Peligrosos</t>
        </is>
      </c>
      <c r="C630" t="inlineStr">
        <is>
          <t>GESTIÓN AMBIENTAL</t>
        </is>
      </c>
      <c r="D630" t="inlineStr">
        <is>
          <t>Anual</t>
        </is>
      </c>
      <c r="E630" t="inlineStr">
        <is>
          <t>Positivo</t>
        </is>
      </c>
      <c r="F630" s="134" t="n">
        <v>45291</v>
      </c>
      <c r="G630" t="inlineStr">
        <is>
          <t>216-2023-12-31</t>
        </is>
      </c>
      <c r="H630" t="inlineStr">
        <is>
          <t>Campus Bogotá</t>
        </is>
      </c>
      <c r="I630" t="n">
        <v>100</v>
      </c>
      <c r="J630" t="n">
        <v>100</v>
      </c>
      <c r="T630" t="n">
        <v>1570</v>
      </c>
      <c r="U630" t="n">
        <v>1570</v>
      </c>
    </row>
    <row r="631">
      <c r="A631" t="n">
        <v>216</v>
      </c>
      <c r="B631" t="inlineStr">
        <is>
          <t>Disposición Ambientalmente Adecuada de Residuos Peligrosos</t>
        </is>
      </c>
      <c r="C631" t="inlineStr">
        <is>
          <t>GESTIÓN AMBIENTAL</t>
        </is>
      </c>
      <c r="D631" t="inlineStr">
        <is>
          <t>Anual</t>
        </is>
      </c>
      <c r="E631" t="inlineStr">
        <is>
          <t>Positivo</t>
        </is>
      </c>
      <c r="F631" s="134" t="n">
        <v>45291</v>
      </c>
      <c r="G631" t="inlineStr">
        <is>
          <t>216-2023-12-31</t>
        </is>
      </c>
      <c r="H631" t="inlineStr">
        <is>
          <t>City Campus</t>
        </is>
      </c>
      <c r="I631" t="n">
        <v>100</v>
      </c>
      <c r="J631" t="n">
        <v>100</v>
      </c>
      <c r="T631" t="n">
        <v>619.71</v>
      </c>
      <c r="U631" t="n">
        <v>619.71</v>
      </c>
    </row>
    <row r="632">
      <c r="A632" t="n">
        <v>216</v>
      </c>
      <c r="B632" t="inlineStr">
        <is>
          <t>Disposición Ambientalmente Adecuada de Residuos Peligrosos</t>
        </is>
      </c>
      <c r="C632" t="inlineStr">
        <is>
          <t>GESTIÓN AMBIENTAL</t>
        </is>
      </c>
      <c r="D632" t="inlineStr">
        <is>
          <t>Anual</t>
        </is>
      </c>
      <c r="E632" t="inlineStr">
        <is>
          <t>Positivo</t>
        </is>
      </c>
      <c r="F632" s="134" t="n">
        <v>45291</v>
      </c>
      <c r="G632" t="inlineStr">
        <is>
          <t>216-2023-12-31</t>
        </is>
      </c>
      <c r="H632" t="inlineStr">
        <is>
          <t>Sede Bienestar - Medellín</t>
        </is>
      </c>
      <c r="I632" t="n">
        <v>100</v>
      </c>
      <c r="J632" t="n">
        <v>100</v>
      </c>
      <c r="T632" t="n">
        <v>1.2</v>
      </c>
      <c r="U632" t="n">
        <v>1.2</v>
      </c>
    </row>
    <row r="633">
      <c r="A633" t="n">
        <v>216</v>
      </c>
      <c r="B633" t="inlineStr">
        <is>
          <t>Disposición Ambientalmente Adecuada de Residuos Peligrosos</t>
        </is>
      </c>
      <c r="C633" t="inlineStr">
        <is>
          <t>GESTIÓN AMBIENTAL</t>
        </is>
      </c>
      <c r="D633" t="inlineStr">
        <is>
          <t>Anual</t>
        </is>
      </c>
      <c r="E633" t="inlineStr">
        <is>
          <t>Positivo</t>
        </is>
      </c>
      <c r="F633" s="134" t="n">
        <v>45291</v>
      </c>
      <c r="G633" t="inlineStr">
        <is>
          <t>216-2023-12-31</t>
        </is>
      </c>
      <c r="H633" t="inlineStr">
        <is>
          <t>Campus-Medellín</t>
        </is>
      </c>
      <c r="I633" t="n">
        <v>100</v>
      </c>
      <c r="J633" t="n">
        <v>100</v>
      </c>
      <c r="T633" t="n">
        <v>102.8</v>
      </c>
      <c r="U633" t="n">
        <v>102.8</v>
      </c>
    </row>
    <row r="634">
      <c r="A634" t="n">
        <v>216</v>
      </c>
      <c r="B634" t="inlineStr">
        <is>
          <t>Disposición Ambientalmente Adecuada de Residuos Peligrosos</t>
        </is>
      </c>
      <c r="C634" t="inlineStr">
        <is>
          <t>GESTIÓN AMBIENTAL</t>
        </is>
      </c>
      <c r="D634" t="inlineStr">
        <is>
          <t>Anual</t>
        </is>
      </c>
      <c r="E634" t="inlineStr">
        <is>
          <t>Positivo</t>
        </is>
      </c>
      <c r="F634" s="134" t="n">
        <v>45657</v>
      </c>
      <c r="G634" t="inlineStr">
        <is>
          <t>216-2024-12-31</t>
        </is>
      </c>
      <c r="H634" t="inlineStr">
        <is>
          <t>City Campus</t>
        </is>
      </c>
      <c r="I634" t="n">
        <v>100</v>
      </c>
      <c r="J634" t="n">
        <v>100</v>
      </c>
      <c r="T634" t="n">
        <v>1024.94</v>
      </c>
      <c r="U634" t="n">
        <v>1024.94</v>
      </c>
    </row>
    <row r="635">
      <c r="A635" t="n">
        <v>216</v>
      </c>
      <c r="B635" t="inlineStr">
        <is>
          <t>Disposición Ambientalmente Adecuada de Residuos Peligrosos</t>
        </is>
      </c>
      <c r="C635" t="inlineStr">
        <is>
          <t>GESTIÓN AMBIENTAL</t>
        </is>
      </c>
      <c r="D635" t="inlineStr">
        <is>
          <t>Anual</t>
        </is>
      </c>
      <c r="E635" t="inlineStr">
        <is>
          <t>Positivo</t>
        </is>
      </c>
      <c r="F635" s="134" t="n">
        <v>45657</v>
      </c>
      <c r="G635" t="inlineStr">
        <is>
          <t>216-2024-12-31</t>
        </is>
      </c>
      <c r="H635" t="inlineStr">
        <is>
          <t>Sede Posgrado-Calle 85</t>
        </is>
      </c>
      <c r="I635" t="n">
        <v>100</v>
      </c>
      <c r="J635" t="n">
        <v>0</v>
      </c>
      <c r="T635" t="n">
        <v>0</v>
      </c>
      <c r="U635" t="n">
        <v>0</v>
      </c>
    </row>
    <row r="636">
      <c r="A636" t="n">
        <v>216</v>
      </c>
      <c r="B636" t="inlineStr">
        <is>
          <t>Disposición Ambientalmente Adecuada de Residuos Peligrosos</t>
        </is>
      </c>
      <c r="C636" t="inlineStr">
        <is>
          <t>GESTIÓN AMBIENTAL</t>
        </is>
      </c>
      <c r="D636" t="inlineStr">
        <is>
          <t>Anual</t>
        </is>
      </c>
      <c r="E636" t="inlineStr">
        <is>
          <t>Positivo</t>
        </is>
      </c>
      <c r="F636" s="134" t="n">
        <v>45657</v>
      </c>
      <c r="G636" t="inlineStr">
        <is>
          <t>216-2024-12-31</t>
        </is>
      </c>
      <c r="H636" t="inlineStr">
        <is>
          <t>Campus-Medellín</t>
        </is>
      </c>
      <c r="I636" t="n">
        <v>100</v>
      </c>
      <c r="J636" t="n">
        <v>100</v>
      </c>
      <c r="T636" t="n">
        <v>730.2</v>
      </c>
      <c r="U636" t="n">
        <v>730.2</v>
      </c>
    </row>
    <row r="637">
      <c r="A637" t="n">
        <v>216</v>
      </c>
      <c r="B637" t="inlineStr">
        <is>
          <t>Disposición Ambientalmente Adecuada de Residuos Peligrosos</t>
        </is>
      </c>
      <c r="C637" t="inlineStr">
        <is>
          <t>GESTIÓN AMBIENTAL</t>
        </is>
      </c>
      <c r="D637" t="inlineStr">
        <is>
          <t>Anual</t>
        </is>
      </c>
      <c r="E637" t="inlineStr">
        <is>
          <t>Positivo</t>
        </is>
      </c>
      <c r="F637" s="134" t="n">
        <v>45657</v>
      </c>
      <c r="G637" t="inlineStr">
        <is>
          <t>216-2024-12-31</t>
        </is>
      </c>
      <c r="H637" t="inlineStr">
        <is>
          <t>Sede Bienestar - Medellín</t>
        </is>
      </c>
      <c r="I637" t="n">
        <v>100</v>
      </c>
      <c r="J637" t="n">
        <v>100</v>
      </c>
      <c r="T637" t="n">
        <v>2.12</v>
      </c>
      <c r="U637" t="n">
        <v>2.12</v>
      </c>
    </row>
    <row r="638">
      <c r="A638" t="n">
        <v>216</v>
      </c>
      <c r="B638" t="inlineStr">
        <is>
          <t>Disposición Ambientalmente Adecuada de Residuos Peligrosos</t>
        </is>
      </c>
      <c r="C638" t="inlineStr">
        <is>
          <t>GESTIÓN AMBIENTAL</t>
        </is>
      </c>
      <c r="D638" t="inlineStr">
        <is>
          <t>Anual</t>
        </is>
      </c>
      <c r="E638" t="inlineStr">
        <is>
          <t>Positivo</t>
        </is>
      </c>
      <c r="F638" s="134" t="n">
        <v>45657</v>
      </c>
      <c r="G638" t="inlineStr">
        <is>
          <t>216-2024-12-31</t>
        </is>
      </c>
      <c r="H638" t="inlineStr">
        <is>
          <t>Consultorio Psicología - Medellin</t>
        </is>
      </c>
      <c r="I638" t="n">
        <v>100</v>
      </c>
      <c r="J638" t="n">
        <v>0</v>
      </c>
      <c r="T638" t="n">
        <v>0</v>
      </c>
      <c r="U638" t="n">
        <v>0</v>
      </c>
    </row>
    <row r="639">
      <c r="A639" t="n">
        <v>216</v>
      </c>
      <c r="B639" t="inlineStr">
        <is>
          <t>Disposición Ambientalmente Adecuada de Residuos Peligrosos</t>
        </is>
      </c>
      <c r="C639" t="inlineStr">
        <is>
          <t>GESTIÓN AMBIENTAL</t>
        </is>
      </c>
      <c r="D639" t="inlineStr">
        <is>
          <t>Anual</t>
        </is>
      </c>
      <c r="E639" t="inlineStr">
        <is>
          <t>Positivo</t>
        </is>
      </c>
      <c r="F639" s="134" t="n">
        <v>45657</v>
      </c>
      <c r="G639" t="inlineStr">
        <is>
          <t>216-2024-12-31</t>
        </is>
      </c>
      <c r="H639" t="inlineStr">
        <is>
          <t>Campus Bogotá</t>
        </is>
      </c>
      <c r="I639" t="n">
        <v>100</v>
      </c>
      <c r="J639" t="n">
        <v>100</v>
      </c>
      <c r="T639" t="n">
        <v>8040.23</v>
      </c>
      <c r="U639" t="n">
        <v>8040.23</v>
      </c>
    </row>
    <row r="640">
      <c r="A640" t="n">
        <v>216</v>
      </c>
      <c r="B640" t="inlineStr">
        <is>
          <t>Disposición Ambientalmente Adecuada de Residuos Peligrosos</t>
        </is>
      </c>
      <c r="C640" t="inlineStr">
        <is>
          <t>GESTIÓN AMBIENTAL</t>
        </is>
      </c>
      <c r="D640" t="inlineStr">
        <is>
          <t>Anual</t>
        </is>
      </c>
      <c r="E640" t="inlineStr">
        <is>
          <t>Positivo</t>
        </is>
      </c>
      <c r="F640" s="134" t="n">
        <v>46022</v>
      </c>
      <c r="G640" t="inlineStr">
        <is>
          <t>216-2025-12-31</t>
        </is>
      </c>
      <c r="H640" t="inlineStr">
        <is>
          <t>Campus Bogotá</t>
        </is>
      </c>
      <c r="I640" t="n">
        <v>100</v>
      </c>
      <c r="J640" t="n">
        <v>100</v>
      </c>
      <c r="T640" t="n">
        <v>9001.27</v>
      </c>
      <c r="U640" t="n">
        <v>9001.27</v>
      </c>
    </row>
    <row r="641">
      <c r="A641" t="n">
        <v>216</v>
      </c>
      <c r="B641" t="inlineStr">
        <is>
          <t>Disposición Ambientalmente Adecuada de Residuos Peligrosos</t>
        </is>
      </c>
      <c r="C641" t="inlineStr">
        <is>
          <t>GESTIÓN AMBIENTAL</t>
        </is>
      </c>
      <c r="D641" t="inlineStr">
        <is>
          <t>Anual</t>
        </is>
      </c>
      <c r="E641" t="inlineStr">
        <is>
          <t>Positivo</t>
        </is>
      </c>
      <c r="F641" s="134" t="n">
        <v>46022</v>
      </c>
      <c r="G641" t="inlineStr">
        <is>
          <t>216-2025-12-31</t>
        </is>
      </c>
      <c r="H641" t="inlineStr">
        <is>
          <t>City Campus</t>
        </is>
      </c>
      <c r="I641" t="n">
        <v>100</v>
      </c>
      <c r="J641" t="n">
        <v>100</v>
      </c>
      <c r="T641" t="n">
        <v>271.68</v>
      </c>
      <c r="U641" t="n">
        <v>271.68</v>
      </c>
    </row>
    <row r="642">
      <c r="A642" t="n">
        <v>216</v>
      </c>
      <c r="B642" t="inlineStr">
        <is>
          <t>Disposición Ambientalmente Adecuada de Residuos Peligrosos</t>
        </is>
      </c>
      <c r="C642" t="inlineStr">
        <is>
          <t>GESTIÓN AMBIENTAL</t>
        </is>
      </c>
      <c r="D642" t="inlineStr">
        <is>
          <t>Anual</t>
        </is>
      </c>
      <c r="E642" t="inlineStr">
        <is>
          <t>Positivo</t>
        </is>
      </c>
      <c r="F642" s="134" t="n">
        <v>46022</v>
      </c>
      <c r="G642" t="inlineStr">
        <is>
          <t>216-2025-12-31</t>
        </is>
      </c>
      <c r="H642" t="inlineStr">
        <is>
          <t>Sede Posgrado-Calle 85</t>
        </is>
      </c>
      <c r="I642" t="n">
        <v>100</v>
      </c>
      <c r="J642" t="n">
        <v>0</v>
      </c>
      <c r="T642" t="n">
        <v>0</v>
      </c>
      <c r="U642" t="n">
        <v>0</v>
      </c>
    </row>
    <row r="643">
      <c r="A643" t="n">
        <v>216</v>
      </c>
      <c r="B643" t="inlineStr">
        <is>
          <t>Disposición Ambientalmente Adecuada de Residuos Peligrosos</t>
        </is>
      </c>
      <c r="C643" t="inlineStr">
        <is>
          <t>GESTIÓN AMBIENTAL</t>
        </is>
      </c>
      <c r="D643" t="inlineStr">
        <is>
          <t>Anual</t>
        </is>
      </c>
      <c r="E643" t="inlineStr">
        <is>
          <t>Positivo</t>
        </is>
      </c>
      <c r="F643" s="134" t="n">
        <v>46022</v>
      </c>
      <c r="G643" t="inlineStr">
        <is>
          <t>216-2025-12-31</t>
        </is>
      </c>
      <c r="H643" t="inlineStr">
        <is>
          <t>Campus-Medellín</t>
        </is>
      </c>
      <c r="I643" t="n">
        <v>100</v>
      </c>
      <c r="J643" t="n">
        <v>100</v>
      </c>
      <c r="T643" t="n">
        <v>541</v>
      </c>
      <c r="U643" t="n">
        <v>541</v>
      </c>
    </row>
    <row r="644">
      <c r="A644" t="n">
        <v>216</v>
      </c>
      <c r="B644" t="inlineStr">
        <is>
          <t>Disposición Ambientalmente Adecuada de Residuos Peligrosos</t>
        </is>
      </c>
      <c r="C644" t="inlineStr">
        <is>
          <t>GESTIÓN AMBIENTAL</t>
        </is>
      </c>
      <c r="D644" t="inlineStr">
        <is>
          <t>Anual</t>
        </is>
      </c>
      <c r="E644" t="inlineStr">
        <is>
          <t>Positivo</t>
        </is>
      </c>
      <c r="F644" s="134" t="n">
        <v>46022</v>
      </c>
      <c r="G644" t="inlineStr">
        <is>
          <t>216-2025-12-31</t>
        </is>
      </c>
      <c r="H644" t="inlineStr">
        <is>
          <t>Sede Bienestar - Medellín</t>
        </is>
      </c>
      <c r="I644" t="n">
        <v>100</v>
      </c>
      <c r="J644" t="n">
        <v>100</v>
      </c>
      <c r="T644" t="n">
        <v>1.3</v>
      </c>
      <c r="U644" t="n">
        <v>1.3</v>
      </c>
    </row>
    <row r="645">
      <c r="A645" t="n">
        <v>216</v>
      </c>
      <c r="B645" t="inlineStr">
        <is>
          <t>Disposición Ambientalmente Adecuada de Residuos Peligrosos</t>
        </is>
      </c>
      <c r="C645" t="inlineStr">
        <is>
          <t>GESTIÓN AMBIENTAL</t>
        </is>
      </c>
      <c r="D645" t="inlineStr">
        <is>
          <t>Anual</t>
        </is>
      </c>
      <c r="E645" t="inlineStr">
        <is>
          <t>Positivo</t>
        </is>
      </c>
      <c r="F645" s="134" t="n">
        <v>46022</v>
      </c>
      <c r="G645" t="inlineStr">
        <is>
          <t>216-2025-12-31</t>
        </is>
      </c>
      <c r="H645" t="inlineStr">
        <is>
          <t>Consultorio Psicología - Medellin</t>
        </is>
      </c>
      <c r="I645" t="n">
        <v>100</v>
      </c>
      <c r="J645" t="n">
        <v>0</v>
      </c>
      <c r="T645" t="n">
        <v>0</v>
      </c>
      <c r="U645" t="n">
        <v>0</v>
      </c>
    </row>
    <row r="646">
      <c r="A646" t="n">
        <v>217</v>
      </c>
      <c r="B646" t="inlineStr">
        <is>
          <t>Aprovechamiento de Residuos</t>
        </is>
      </c>
      <c r="C646" t="inlineStr">
        <is>
          <t>GESTIÓN AMBIENTAL</t>
        </is>
      </c>
      <c r="D646" t="inlineStr">
        <is>
          <t>Mensual</t>
        </is>
      </c>
      <c r="E646" t="inlineStr">
        <is>
          <t>Positivo</t>
        </is>
      </c>
      <c r="F646" s="134" t="n">
        <v>44957</v>
      </c>
      <c r="G646" t="inlineStr">
        <is>
          <t>217-2023-01-31</t>
        </is>
      </c>
      <c r="H646" t="inlineStr">
        <is>
          <t>Campus Bogotá</t>
        </is>
      </c>
      <c r="I646" t="n">
        <v>20</v>
      </c>
      <c r="J646" t="n">
        <v>80.26999664306641</v>
      </c>
      <c r="P646" t="n">
        <v>785</v>
      </c>
      <c r="Q646" t="n">
        <v>193</v>
      </c>
      <c r="V646" t="n">
        <v>785</v>
      </c>
    </row>
    <row r="647">
      <c r="A647" t="n">
        <v>217</v>
      </c>
      <c r="B647" t="inlineStr">
        <is>
          <t>Aprovechamiento de Residuos</t>
        </is>
      </c>
      <c r="C647" t="inlineStr">
        <is>
          <t>GESTIÓN AMBIENTAL</t>
        </is>
      </c>
      <c r="D647" t="inlineStr">
        <is>
          <t>Mensual</t>
        </is>
      </c>
      <c r="E647" t="inlineStr">
        <is>
          <t>Positivo</t>
        </is>
      </c>
      <c r="F647" s="134" t="n">
        <v>44957</v>
      </c>
      <c r="G647" t="inlineStr">
        <is>
          <t>217-2023-01-31</t>
        </is>
      </c>
      <c r="H647" t="inlineStr">
        <is>
          <t>City Campus</t>
        </is>
      </c>
      <c r="I647" t="n">
        <v>20</v>
      </c>
      <c r="J647" t="n">
        <v>0</v>
      </c>
      <c r="P647" t="n">
        <v>0</v>
      </c>
      <c r="Q647" t="n">
        <v>421.55</v>
      </c>
      <c r="V647" t="n">
        <v>0</v>
      </c>
    </row>
    <row r="648">
      <c r="A648" t="n">
        <v>217</v>
      </c>
      <c r="B648" t="inlineStr">
        <is>
          <t>Aprovechamiento de Residuos</t>
        </is>
      </c>
      <c r="C648" t="inlineStr">
        <is>
          <t>GESTIÓN AMBIENTAL</t>
        </is>
      </c>
      <c r="D648" t="inlineStr">
        <is>
          <t>Mensual</t>
        </is>
      </c>
      <c r="E648" t="inlineStr">
        <is>
          <t>Positivo</t>
        </is>
      </c>
      <c r="F648" s="134" t="n">
        <v>44957</v>
      </c>
      <c r="G648" t="inlineStr">
        <is>
          <t>217-2023-01-31</t>
        </is>
      </c>
      <c r="H648" t="inlineStr">
        <is>
          <t>Sede Posgrado-Calle 85</t>
        </is>
      </c>
      <c r="I648" t="n">
        <v>20</v>
      </c>
      <c r="J648" t="n">
        <v>0</v>
      </c>
      <c r="P648" t="n">
        <v>0</v>
      </c>
      <c r="Q648" t="n">
        <v>0</v>
      </c>
      <c r="V648" t="n">
        <v>0</v>
      </c>
    </row>
    <row r="649">
      <c r="A649" t="n">
        <v>217</v>
      </c>
      <c r="B649" t="inlineStr">
        <is>
          <t>Aprovechamiento de Residuos</t>
        </is>
      </c>
      <c r="C649" t="inlineStr">
        <is>
          <t>GESTIÓN AMBIENTAL</t>
        </is>
      </c>
      <c r="D649" t="inlineStr">
        <is>
          <t>Mensual</t>
        </is>
      </c>
      <c r="E649" t="inlineStr">
        <is>
          <t>Positivo</t>
        </is>
      </c>
      <c r="F649" s="134" t="n">
        <v>44957</v>
      </c>
      <c r="G649" t="inlineStr">
        <is>
          <t>217-2023-01-31</t>
        </is>
      </c>
      <c r="H649" t="inlineStr">
        <is>
          <t>Campus-Medellín</t>
        </is>
      </c>
      <c r="I649" t="n">
        <v>20</v>
      </c>
      <c r="J649" t="n">
        <v>0</v>
      </c>
      <c r="P649" t="n">
        <v>0</v>
      </c>
      <c r="Q649" t="n">
        <v>0</v>
      </c>
      <c r="V649" t="n">
        <v>0</v>
      </c>
    </row>
    <row r="650">
      <c r="A650" t="n">
        <v>217</v>
      </c>
      <c r="B650" t="inlineStr">
        <is>
          <t>Aprovechamiento de Residuos</t>
        </is>
      </c>
      <c r="C650" t="inlineStr">
        <is>
          <t>GESTIÓN AMBIENTAL</t>
        </is>
      </c>
      <c r="D650" t="inlineStr">
        <is>
          <t>Mensual</t>
        </is>
      </c>
      <c r="E650" t="inlineStr">
        <is>
          <t>Positivo</t>
        </is>
      </c>
      <c r="F650" s="134" t="n">
        <v>44957</v>
      </c>
      <c r="G650" t="inlineStr">
        <is>
          <t>217-2023-01-31</t>
        </is>
      </c>
      <c r="H650" t="inlineStr">
        <is>
          <t>Sede Bienestar - Medellín</t>
        </is>
      </c>
      <c r="I650" t="n">
        <v>20</v>
      </c>
      <c r="J650" t="n">
        <v>0</v>
      </c>
      <c r="P650" t="n">
        <v>0</v>
      </c>
      <c r="Q650" t="n">
        <v>0</v>
      </c>
      <c r="V650" t="n">
        <v>0</v>
      </c>
    </row>
    <row r="651">
      <c r="A651" t="n">
        <v>217</v>
      </c>
      <c r="B651" t="inlineStr">
        <is>
          <t>Aprovechamiento de Residuos</t>
        </is>
      </c>
      <c r="C651" t="inlineStr">
        <is>
          <t>GESTIÓN AMBIENTAL</t>
        </is>
      </c>
      <c r="D651" t="inlineStr">
        <is>
          <t>Mensual</t>
        </is>
      </c>
      <c r="E651" t="inlineStr">
        <is>
          <t>Positivo</t>
        </is>
      </c>
      <c r="F651" s="134" t="n">
        <v>44957</v>
      </c>
      <c r="G651" t="inlineStr">
        <is>
          <t>217-2023-01-31</t>
        </is>
      </c>
      <c r="H651" t="inlineStr">
        <is>
          <t>Consultorio Psicología - Medellin</t>
        </is>
      </c>
      <c r="I651" t="n">
        <v>20</v>
      </c>
      <c r="J651" t="n">
        <v>0</v>
      </c>
      <c r="P651" t="n">
        <v>0</v>
      </c>
      <c r="Q651" t="n">
        <v>0</v>
      </c>
      <c r="V651" t="n">
        <v>0</v>
      </c>
    </row>
    <row r="652">
      <c r="A652" t="n">
        <v>217</v>
      </c>
      <c r="B652" t="inlineStr">
        <is>
          <t>Aprovechamiento de Residuos</t>
        </is>
      </c>
      <c r="C652" t="inlineStr">
        <is>
          <t>GESTIÓN AMBIENTAL</t>
        </is>
      </c>
      <c r="D652" t="inlineStr">
        <is>
          <t>Mensual</t>
        </is>
      </c>
      <c r="E652" t="inlineStr">
        <is>
          <t>Positivo</t>
        </is>
      </c>
      <c r="F652" s="134" t="n">
        <v>44985</v>
      </c>
      <c r="G652" t="inlineStr">
        <is>
          <t>217-2023-02-28</t>
        </is>
      </c>
      <c r="H652" t="inlineStr">
        <is>
          <t>Campus Bogotá</t>
        </is>
      </c>
      <c r="I652" t="n">
        <v>20</v>
      </c>
      <c r="J652" t="n">
        <v>57.66999816894531</v>
      </c>
      <c r="P652" t="n">
        <v>579</v>
      </c>
      <c r="Q652" t="n">
        <v>425</v>
      </c>
      <c r="V652" t="n">
        <v>579</v>
      </c>
    </row>
    <row r="653">
      <c r="A653" t="n">
        <v>217</v>
      </c>
      <c r="B653" t="inlineStr">
        <is>
          <t>Aprovechamiento de Residuos</t>
        </is>
      </c>
      <c r="C653" t="inlineStr">
        <is>
          <t>GESTIÓN AMBIENTAL</t>
        </is>
      </c>
      <c r="D653" t="inlineStr">
        <is>
          <t>Mensual</t>
        </is>
      </c>
      <c r="E653" t="inlineStr">
        <is>
          <t>Positivo</t>
        </is>
      </c>
      <c r="F653" s="134" t="n">
        <v>44985</v>
      </c>
      <c r="G653" t="inlineStr">
        <is>
          <t>217-2023-02-28</t>
        </is>
      </c>
      <c r="H653" t="inlineStr">
        <is>
          <t>City Campus</t>
        </is>
      </c>
      <c r="I653" t="n">
        <v>20</v>
      </c>
      <c r="J653" t="n">
        <v>0</v>
      </c>
      <c r="P653" t="n">
        <v>0</v>
      </c>
      <c r="Q653" t="n">
        <v>607.86</v>
      </c>
      <c r="V653" t="n">
        <v>0</v>
      </c>
    </row>
    <row r="654">
      <c r="A654" t="n">
        <v>217</v>
      </c>
      <c r="B654" t="inlineStr">
        <is>
          <t>Aprovechamiento de Residuos</t>
        </is>
      </c>
      <c r="C654" t="inlineStr">
        <is>
          <t>GESTIÓN AMBIENTAL</t>
        </is>
      </c>
      <c r="D654" t="inlineStr">
        <is>
          <t>Mensual</t>
        </is>
      </c>
      <c r="E654" t="inlineStr">
        <is>
          <t>Positivo</t>
        </is>
      </c>
      <c r="F654" s="134" t="n">
        <v>44985</v>
      </c>
      <c r="G654" t="inlineStr">
        <is>
          <t>217-2023-02-28</t>
        </is>
      </c>
      <c r="H654" t="inlineStr">
        <is>
          <t>Sede Posgrado-Calle 85</t>
        </is>
      </c>
      <c r="I654" t="n">
        <v>20</v>
      </c>
      <c r="J654" t="n">
        <v>0</v>
      </c>
      <c r="P654" t="n">
        <v>0</v>
      </c>
      <c r="Q654" t="n">
        <v>0</v>
      </c>
      <c r="V654" t="n">
        <v>0</v>
      </c>
    </row>
    <row r="655">
      <c r="A655" t="n">
        <v>217</v>
      </c>
      <c r="B655" t="inlineStr">
        <is>
          <t>Aprovechamiento de Residuos</t>
        </is>
      </c>
      <c r="C655" t="inlineStr">
        <is>
          <t>GESTIÓN AMBIENTAL</t>
        </is>
      </c>
      <c r="D655" t="inlineStr">
        <is>
          <t>Mensual</t>
        </is>
      </c>
      <c r="E655" t="inlineStr">
        <is>
          <t>Positivo</t>
        </is>
      </c>
      <c r="F655" s="134" t="n">
        <v>44985</v>
      </c>
      <c r="G655" t="inlineStr">
        <is>
          <t>217-2023-02-28</t>
        </is>
      </c>
      <c r="H655" t="inlineStr">
        <is>
          <t>Campus-Medellín</t>
        </is>
      </c>
      <c r="I655" t="n">
        <v>20</v>
      </c>
      <c r="J655" t="n">
        <v>0</v>
      </c>
      <c r="P655" t="n">
        <v>0</v>
      </c>
      <c r="Q655" t="n">
        <v>643.8</v>
      </c>
      <c r="V655" t="n">
        <v>0</v>
      </c>
    </row>
    <row r="656">
      <c r="A656" t="n">
        <v>217</v>
      </c>
      <c r="B656" t="inlineStr">
        <is>
          <t>Aprovechamiento de Residuos</t>
        </is>
      </c>
      <c r="C656" t="inlineStr">
        <is>
          <t>GESTIÓN AMBIENTAL</t>
        </is>
      </c>
      <c r="D656" t="inlineStr">
        <is>
          <t>Mensual</t>
        </is>
      </c>
      <c r="E656" t="inlineStr">
        <is>
          <t>Positivo</t>
        </is>
      </c>
      <c r="F656" s="134" t="n">
        <v>44985</v>
      </c>
      <c r="G656" t="inlineStr">
        <is>
          <t>217-2023-02-28</t>
        </is>
      </c>
      <c r="H656" t="inlineStr">
        <is>
          <t>Sede Bienestar - Medellín</t>
        </is>
      </c>
      <c r="I656" t="n">
        <v>20</v>
      </c>
      <c r="J656" t="n">
        <v>0</v>
      </c>
      <c r="P656" t="n">
        <v>0</v>
      </c>
      <c r="Q656" t="n">
        <v>0</v>
      </c>
      <c r="V656" t="n">
        <v>0</v>
      </c>
    </row>
    <row r="657">
      <c r="A657" t="n">
        <v>217</v>
      </c>
      <c r="B657" t="inlineStr">
        <is>
          <t>Aprovechamiento de Residuos</t>
        </is>
      </c>
      <c r="C657" t="inlineStr">
        <is>
          <t>GESTIÓN AMBIENTAL</t>
        </is>
      </c>
      <c r="D657" t="inlineStr">
        <is>
          <t>Mensual</t>
        </is>
      </c>
      <c r="E657" t="inlineStr">
        <is>
          <t>Positivo</t>
        </is>
      </c>
      <c r="F657" s="134" t="n">
        <v>44985</v>
      </c>
      <c r="G657" t="inlineStr">
        <is>
          <t>217-2023-02-28</t>
        </is>
      </c>
      <c r="H657" t="inlineStr">
        <is>
          <t>Consultorio Psicología - Medellin</t>
        </is>
      </c>
      <c r="I657" t="n">
        <v>20</v>
      </c>
      <c r="J657" t="n">
        <v>0</v>
      </c>
      <c r="P657" t="n">
        <v>0</v>
      </c>
      <c r="Q657" t="n">
        <v>0</v>
      </c>
      <c r="V657" t="n">
        <v>0</v>
      </c>
    </row>
    <row r="658">
      <c r="A658" t="n">
        <v>217</v>
      </c>
      <c r="B658" t="inlineStr">
        <is>
          <t>Aprovechamiento de Residuos</t>
        </is>
      </c>
      <c r="C658" t="inlineStr">
        <is>
          <t>GESTIÓN AMBIENTAL</t>
        </is>
      </c>
      <c r="D658" t="inlineStr">
        <is>
          <t>Mensual</t>
        </is>
      </c>
      <c r="E658" t="inlineStr">
        <is>
          <t>Positivo</t>
        </is>
      </c>
      <c r="F658" s="134" t="n">
        <v>45016</v>
      </c>
      <c r="G658" t="inlineStr">
        <is>
          <t>217-2023-03-31</t>
        </is>
      </c>
      <c r="H658" t="inlineStr">
        <is>
          <t>Campus Bogotá</t>
        </is>
      </c>
      <c r="I658" t="n">
        <v>20</v>
      </c>
      <c r="J658" t="n">
        <v>53.68000030517578</v>
      </c>
      <c r="P658" t="n">
        <v>714</v>
      </c>
      <c r="Q658" t="n">
        <v>616</v>
      </c>
      <c r="V658" t="n">
        <v>714</v>
      </c>
    </row>
    <row r="659">
      <c r="A659" t="n">
        <v>217</v>
      </c>
      <c r="B659" t="inlineStr">
        <is>
          <t>Aprovechamiento de Residuos</t>
        </is>
      </c>
      <c r="C659" t="inlineStr">
        <is>
          <t>GESTIÓN AMBIENTAL</t>
        </is>
      </c>
      <c r="D659" t="inlineStr">
        <is>
          <t>Mensual</t>
        </is>
      </c>
      <c r="E659" t="inlineStr">
        <is>
          <t>Positivo</t>
        </is>
      </c>
      <c r="F659" s="134" t="n">
        <v>45016</v>
      </c>
      <c r="G659" t="inlineStr">
        <is>
          <t>217-2023-03-31</t>
        </is>
      </c>
      <c r="H659" t="inlineStr">
        <is>
          <t>City Campus</t>
        </is>
      </c>
      <c r="I659" t="n">
        <v>20</v>
      </c>
      <c r="J659" t="n">
        <v>0</v>
      </c>
      <c r="P659" t="n">
        <v>0</v>
      </c>
      <c r="Q659" t="n">
        <v>791.4</v>
      </c>
      <c r="V659" t="n">
        <v>0</v>
      </c>
    </row>
    <row r="660">
      <c r="A660" t="n">
        <v>217</v>
      </c>
      <c r="B660" t="inlineStr">
        <is>
          <t>Aprovechamiento de Residuos</t>
        </is>
      </c>
      <c r="C660" t="inlineStr">
        <is>
          <t>GESTIÓN AMBIENTAL</t>
        </is>
      </c>
      <c r="D660" t="inlineStr">
        <is>
          <t>Mensual</t>
        </is>
      </c>
      <c r="E660" t="inlineStr">
        <is>
          <t>Positivo</t>
        </is>
      </c>
      <c r="F660" s="134" t="n">
        <v>45016</v>
      </c>
      <c r="G660" t="inlineStr">
        <is>
          <t>217-2023-03-31</t>
        </is>
      </c>
      <c r="H660" t="inlineStr">
        <is>
          <t>Sede Posgrado-Calle 85</t>
        </is>
      </c>
      <c r="I660" t="n">
        <v>20</v>
      </c>
      <c r="J660" t="n">
        <v>0</v>
      </c>
      <c r="P660" t="n">
        <v>0</v>
      </c>
      <c r="Q660" t="n">
        <v>0</v>
      </c>
      <c r="V660" t="n">
        <v>0</v>
      </c>
    </row>
    <row r="661">
      <c r="A661" t="n">
        <v>217</v>
      </c>
      <c r="B661" t="inlineStr">
        <is>
          <t>Aprovechamiento de Residuos</t>
        </is>
      </c>
      <c r="C661" t="inlineStr">
        <is>
          <t>GESTIÓN AMBIENTAL</t>
        </is>
      </c>
      <c r="D661" t="inlineStr">
        <is>
          <t>Mensual</t>
        </is>
      </c>
      <c r="E661" t="inlineStr">
        <is>
          <t>Positivo</t>
        </is>
      </c>
      <c r="F661" s="134" t="n">
        <v>45016</v>
      </c>
      <c r="G661" t="inlineStr">
        <is>
          <t>217-2023-03-31</t>
        </is>
      </c>
      <c r="H661" t="inlineStr">
        <is>
          <t>Campus-Medellín</t>
        </is>
      </c>
      <c r="I661" t="n">
        <v>20</v>
      </c>
      <c r="J661" t="n">
        <v>0</v>
      </c>
      <c r="P661" t="n">
        <v>0</v>
      </c>
      <c r="Q661" t="n">
        <v>635.6</v>
      </c>
      <c r="V661" t="n">
        <v>0</v>
      </c>
    </row>
    <row r="662">
      <c r="A662" t="n">
        <v>217</v>
      </c>
      <c r="B662" t="inlineStr">
        <is>
          <t>Aprovechamiento de Residuos</t>
        </is>
      </c>
      <c r="C662" t="inlineStr">
        <is>
          <t>GESTIÓN AMBIENTAL</t>
        </is>
      </c>
      <c r="D662" t="inlineStr">
        <is>
          <t>Mensual</t>
        </is>
      </c>
      <c r="E662" t="inlineStr">
        <is>
          <t>Positivo</t>
        </is>
      </c>
      <c r="F662" s="134" t="n">
        <v>45016</v>
      </c>
      <c r="G662" t="inlineStr">
        <is>
          <t>217-2023-03-31</t>
        </is>
      </c>
      <c r="H662" t="inlineStr">
        <is>
          <t>Sede Bienestar - Medellín</t>
        </is>
      </c>
      <c r="I662" t="n">
        <v>20</v>
      </c>
      <c r="J662" t="n">
        <v>0</v>
      </c>
      <c r="P662" t="n">
        <v>0</v>
      </c>
      <c r="Q662" t="n">
        <v>0</v>
      </c>
      <c r="V662" t="n">
        <v>0</v>
      </c>
    </row>
    <row r="663">
      <c r="A663" t="n">
        <v>217</v>
      </c>
      <c r="B663" t="inlineStr">
        <is>
          <t>Aprovechamiento de Residuos</t>
        </is>
      </c>
      <c r="C663" t="inlineStr">
        <is>
          <t>GESTIÓN AMBIENTAL</t>
        </is>
      </c>
      <c r="D663" t="inlineStr">
        <is>
          <t>Mensual</t>
        </is>
      </c>
      <c r="E663" t="inlineStr">
        <is>
          <t>Positivo</t>
        </is>
      </c>
      <c r="F663" s="134" t="n">
        <v>45016</v>
      </c>
      <c r="G663" t="inlineStr">
        <is>
          <t>217-2023-03-31</t>
        </is>
      </c>
      <c r="H663" t="inlineStr">
        <is>
          <t>Consultorio Psicología - Medellin</t>
        </is>
      </c>
      <c r="I663" t="n">
        <v>20</v>
      </c>
      <c r="J663" t="n">
        <v>0</v>
      </c>
      <c r="P663" t="n">
        <v>0</v>
      </c>
      <c r="Q663" t="n">
        <v>0</v>
      </c>
      <c r="V663" t="n">
        <v>0</v>
      </c>
    </row>
    <row r="664">
      <c r="A664" t="n">
        <v>217</v>
      </c>
      <c r="B664" t="inlineStr">
        <is>
          <t>Aprovechamiento de Residuos</t>
        </is>
      </c>
      <c r="C664" t="inlineStr">
        <is>
          <t>GESTIÓN AMBIENTAL</t>
        </is>
      </c>
      <c r="D664" t="inlineStr">
        <is>
          <t>Mensual</t>
        </is>
      </c>
      <c r="E664" t="inlineStr">
        <is>
          <t>Positivo</t>
        </is>
      </c>
      <c r="F664" s="134" t="n">
        <v>45046</v>
      </c>
      <c r="G664" t="inlineStr">
        <is>
          <t>217-2023-04-30</t>
        </is>
      </c>
      <c r="H664" t="inlineStr">
        <is>
          <t>Campus Bogotá</t>
        </is>
      </c>
      <c r="I664" t="n">
        <v>20</v>
      </c>
      <c r="J664" t="n">
        <v>65.30000305175781</v>
      </c>
      <c r="P664" t="n">
        <v>734</v>
      </c>
      <c r="Q664" t="n">
        <v>390</v>
      </c>
      <c r="V664" t="n">
        <v>734</v>
      </c>
    </row>
    <row r="665">
      <c r="A665" t="n">
        <v>217</v>
      </c>
      <c r="B665" t="inlineStr">
        <is>
          <t>Aprovechamiento de Residuos</t>
        </is>
      </c>
      <c r="C665" t="inlineStr">
        <is>
          <t>GESTIÓN AMBIENTAL</t>
        </is>
      </c>
      <c r="D665" t="inlineStr">
        <is>
          <t>Mensual</t>
        </is>
      </c>
      <c r="E665" t="inlineStr">
        <is>
          <t>Positivo</t>
        </is>
      </c>
      <c r="F665" s="134" t="n">
        <v>45046</v>
      </c>
      <c r="G665" t="inlineStr">
        <is>
          <t>217-2023-04-30</t>
        </is>
      </c>
      <c r="H665" t="inlineStr">
        <is>
          <t>City Campus</t>
        </is>
      </c>
      <c r="I665" t="n">
        <v>20</v>
      </c>
      <c r="J665" t="n">
        <v>0</v>
      </c>
      <c r="P665" t="n">
        <v>0</v>
      </c>
      <c r="Q665" t="n">
        <v>717.2</v>
      </c>
      <c r="V665" t="n">
        <v>0</v>
      </c>
    </row>
    <row r="666">
      <c r="A666" t="n">
        <v>217</v>
      </c>
      <c r="B666" t="inlineStr">
        <is>
          <t>Aprovechamiento de Residuos</t>
        </is>
      </c>
      <c r="C666" t="inlineStr">
        <is>
          <t>GESTIÓN AMBIENTAL</t>
        </is>
      </c>
      <c r="D666" t="inlineStr">
        <is>
          <t>Mensual</t>
        </is>
      </c>
      <c r="E666" t="inlineStr">
        <is>
          <t>Positivo</t>
        </is>
      </c>
      <c r="F666" s="134" t="n">
        <v>45046</v>
      </c>
      <c r="G666" t="inlineStr">
        <is>
          <t>217-2023-04-30</t>
        </is>
      </c>
      <c r="H666" t="inlineStr">
        <is>
          <t>Sede Posgrado-Calle 85</t>
        </is>
      </c>
      <c r="I666" t="n">
        <v>20</v>
      </c>
      <c r="J666" t="n">
        <v>0</v>
      </c>
      <c r="P666" t="n">
        <v>0</v>
      </c>
      <c r="Q666" t="n">
        <v>0</v>
      </c>
      <c r="V666" t="n">
        <v>0</v>
      </c>
    </row>
    <row r="667">
      <c r="A667" t="n">
        <v>217</v>
      </c>
      <c r="B667" t="inlineStr">
        <is>
          <t>Aprovechamiento de Residuos</t>
        </is>
      </c>
      <c r="C667" t="inlineStr">
        <is>
          <t>GESTIÓN AMBIENTAL</t>
        </is>
      </c>
      <c r="D667" t="inlineStr">
        <is>
          <t>Mensual</t>
        </is>
      </c>
      <c r="E667" t="inlineStr">
        <is>
          <t>Positivo</t>
        </is>
      </c>
      <c r="F667" s="134" t="n">
        <v>45046</v>
      </c>
      <c r="G667" t="inlineStr">
        <is>
          <t>217-2023-04-30</t>
        </is>
      </c>
      <c r="H667" t="inlineStr">
        <is>
          <t>Campus-Medellín</t>
        </is>
      </c>
      <c r="I667" t="n">
        <v>20</v>
      </c>
      <c r="J667" t="n">
        <v>0</v>
      </c>
      <c r="P667" t="n">
        <v>0</v>
      </c>
      <c r="Q667" t="n">
        <v>472.3</v>
      </c>
      <c r="V667" t="n">
        <v>0</v>
      </c>
    </row>
    <row r="668">
      <c r="A668" t="n">
        <v>217</v>
      </c>
      <c r="B668" t="inlineStr">
        <is>
          <t>Aprovechamiento de Residuos</t>
        </is>
      </c>
      <c r="C668" t="inlineStr">
        <is>
          <t>GESTIÓN AMBIENTAL</t>
        </is>
      </c>
      <c r="D668" t="inlineStr">
        <is>
          <t>Mensual</t>
        </is>
      </c>
      <c r="E668" t="inlineStr">
        <is>
          <t>Positivo</t>
        </is>
      </c>
      <c r="F668" s="134" t="n">
        <v>45046</v>
      </c>
      <c r="G668" t="inlineStr">
        <is>
          <t>217-2023-04-30</t>
        </is>
      </c>
      <c r="H668" t="inlineStr">
        <is>
          <t>Sede Bienestar - Medellín</t>
        </is>
      </c>
      <c r="I668" t="n">
        <v>20</v>
      </c>
      <c r="J668" t="n">
        <v>0</v>
      </c>
      <c r="P668" t="n">
        <v>0</v>
      </c>
      <c r="Q668" t="n">
        <v>0</v>
      </c>
      <c r="V668" t="n">
        <v>0</v>
      </c>
    </row>
    <row r="669">
      <c r="A669" t="n">
        <v>217</v>
      </c>
      <c r="B669" t="inlineStr">
        <is>
          <t>Aprovechamiento de Residuos</t>
        </is>
      </c>
      <c r="C669" t="inlineStr">
        <is>
          <t>GESTIÓN AMBIENTAL</t>
        </is>
      </c>
      <c r="D669" t="inlineStr">
        <is>
          <t>Mensual</t>
        </is>
      </c>
      <c r="E669" t="inlineStr">
        <is>
          <t>Positivo</t>
        </is>
      </c>
      <c r="F669" s="134" t="n">
        <v>45046</v>
      </c>
      <c r="G669" t="inlineStr">
        <is>
          <t>217-2023-04-30</t>
        </is>
      </c>
      <c r="H669" t="inlineStr">
        <is>
          <t>Consultorio Psicología - Medellin</t>
        </is>
      </c>
      <c r="I669" t="n">
        <v>20</v>
      </c>
      <c r="J669" t="n">
        <v>0</v>
      </c>
      <c r="P669" t="n">
        <v>0</v>
      </c>
      <c r="Q669" t="n">
        <v>0</v>
      </c>
      <c r="V669" t="n">
        <v>0</v>
      </c>
    </row>
    <row r="670">
      <c r="A670" t="n">
        <v>217</v>
      </c>
      <c r="B670" t="inlineStr">
        <is>
          <t>Aprovechamiento de Residuos</t>
        </is>
      </c>
      <c r="C670" t="inlineStr">
        <is>
          <t>GESTIÓN AMBIENTAL</t>
        </is>
      </c>
      <c r="D670" t="inlineStr">
        <is>
          <t>Mensual</t>
        </is>
      </c>
      <c r="E670" t="inlineStr">
        <is>
          <t>Positivo</t>
        </is>
      </c>
      <c r="F670" s="134" t="n">
        <v>45077</v>
      </c>
      <c r="G670" t="inlineStr">
        <is>
          <t>217-2023-05-31</t>
        </is>
      </c>
      <c r="H670" t="inlineStr">
        <is>
          <t>Campus Bogotá</t>
        </is>
      </c>
      <c r="I670" t="n">
        <v>20</v>
      </c>
      <c r="J670" t="n">
        <v>39.38000106811523</v>
      </c>
      <c r="P670" t="n">
        <v>397</v>
      </c>
      <c r="Q670" t="n">
        <v>611</v>
      </c>
      <c r="V670" t="n">
        <v>397</v>
      </c>
    </row>
    <row r="671">
      <c r="A671" t="n">
        <v>217</v>
      </c>
      <c r="B671" t="inlineStr">
        <is>
          <t>Aprovechamiento de Residuos</t>
        </is>
      </c>
      <c r="C671" t="inlineStr">
        <is>
          <t>GESTIÓN AMBIENTAL</t>
        </is>
      </c>
      <c r="D671" t="inlineStr">
        <is>
          <t>Mensual</t>
        </is>
      </c>
      <c r="E671" t="inlineStr">
        <is>
          <t>Positivo</t>
        </is>
      </c>
      <c r="F671" s="134" t="n">
        <v>45077</v>
      </c>
      <c r="G671" t="inlineStr">
        <is>
          <t>217-2023-05-31</t>
        </is>
      </c>
      <c r="H671" t="inlineStr">
        <is>
          <t>City Campus</t>
        </is>
      </c>
      <c r="I671" t="n">
        <v>20</v>
      </c>
      <c r="J671" t="n">
        <v>0</v>
      </c>
      <c r="P671" t="n">
        <v>0</v>
      </c>
      <c r="Q671" t="n">
        <v>1012.83</v>
      </c>
      <c r="V671" t="n">
        <v>0</v>
      </c>
    </row>
    <row r="672">
      <c r="A672" t="n">
        <v>217</v>
      </c>
      <c r="B672" t="inlineStr">
        <is>
          <t>Aprovechamiento de Residuos</t>
        </is>
      </c>
      <c r="C672" t="inlineStr">
        <is>
          <t>GESTIÓN AMBIENTAL</t>
        </is>
      </c>
      <c r="D672" t="inlineStr">
        <is>
          <t>Mensual</t>
        </is>
      </c>
      <c r="E672" t="inlineStr">
        <is>
          <t>Positivo</t>
        </is>
      </c>
      <c r="F672" s="134" t="n">
        <v>45077</v>
      </c>
      <c r="G672" t="inlineStr">
        <is>
          <t>217-2023-05-31</t>
        </is>
      </c>
      <c r="H672" t="inlineStr">
        <is>
          <t>Sede Posgrado-Calle 85</t>
        </is>
      </c>
      <c r="I672" t="n">
        <v>20</v>
      </c>
      <c r="J672" t="n">
        <v>0</v>
      </c>
      <c r="P672" t="n">
        <v>0</v>
      </c>
      <c r="Q672" t="n">
        <v>0</v>
      </c>
      <c r="V672" t="n">
        <v>0</v>
      </c>
    </row>
    <row r="673">
      <c r="A673" t="n">
        <v>217</v>
      </c>
      <c r="B673" t="inlineStr">
        <is>
          <t>Aprovechamiento de Residuos</t>
        </is>
      </c>
      <c r="C673" t="inlineStr">
        <is>
          <t>GESTIÓN AMBIENTAL</t>
        </is>
      </c>
      <c r="D673" t="inlineStr">
        <is>
          <t>Mensual</t>
        </is>
      </c>
      <c r="E673" t="inlineStr">
        <is>
          <t>Positivo</t>
        </is>
      </c>
      <c r="F673" s="134" t="n">
        <v>45077</v>
      </c>
      <c r="G673" t="inlineStr">
        <is>
          <t>217-2023-05-31</t>
        </is>
      </c>
      <c r="H673" t="inlineStr">
        <is>
          <t>Campus-Medellín</t>
        </is>
      </c>
      <c r="I673" t="n">
        <v>20</v>
      </c>
      <c r="J673" t="n">
        <v>24.96999931335449</v>
      </c>
      <c r="P673" t="n">
        <v>152.6</v>
      </c>
      <c r="Q673" t="n">
        <v>458.6</v>
      </c>
      <c r="V673" t="n">
        <v>152.6</v>
      </c>
    </row>
    <row r="674">
      <c r="A674" t="n">
        <v>217</v>
      </c>
      <c r="B674" t="inlineStr">
        <is>
          <t>Aprovechamiento de Residuos</t>
        </is>
      </c>
      <c r="C674" t="inlineStr">
        <is>
          <t>GESTIÓN AMBIENTAL</t>
        </is>
      </c>
      <c r="D674" t="inlineStr">
        <is>
          <t>Mensual</t>
        </is>
      </c>
      <c r="E674" t="inlineStr">
        <is>
          <t>Positivo</t>
        </is>
      </c>
      <c r="F674" s="134" t="n">
        <v>45077</v>
      </c>
      <c r="G674" t="inlineStr">
        <is>
          <t>217-2023-05-31</t>
        </is>
      </c>
      <c r="H674" t="inlineStr">
        <is>
          <t>Sede Bienestar - Medellín</t>
        </is>
      </c>
      <c r="I674" t="n">
        <v>20</v>
      </c>
      <c r="J674" t="n">
        <v>0</v>
      </c>
      <c r="P674" t="n">
        <v>0</v>
      </c>
      <c r="Q674" t="n">
        <v>0</v>
      </c>
      <c r="V674" t="n">
        <v>0</v>
      </c>
    </row>
    <row r="675">
      <c r="A675" t="n">
        <v>217</v>
      </c>
      <c r="B675" t="inlineStr">
        <is>
          <t>Aprovechamiento de Residuos</t>
        </is>
      </c>
      <c r="C675" t="inlineStr">
        <is>
          <t>GESTIÓN AMBIENTAL</t>
        </is>
      </c>
      <c r="D675" t="inlineStr">
        <is>
          <t>Mensual</t>
        </is>
      </c>
      <c r="E675" t="inlineStr">
        <is>
          <t>Positivo</t>
        </is>
      </c>
      <c r="F675" s="134" t="n">
        <v>45077</v>
      </c>
      <c r="G675" t="inlineStr">
        <is>
          <t>217-2023-05-31</t>
        </is>
      </c>
      <c r="H675" t="inlineStr">
        <is>
          <t>Consultorio Psicología - Medellin</t>
        </is>
      </c>
      <c r="I675" t="n">
        <v>20</v>
      </c>
      <c r="J675" t="n">
        <v>0</v>
      </c>
      <c r="P675" t="n">
        <v>0</v>
      </c>
      <c r="Q675" t="n">
        <v>0</v>
      </c>
      <c r="V675" t="n">
        <v>0</v>
      </c>
    </row>
    <row r="676">
      <c r="A676" t="n">
        <v>217</v>
      </c>
      <c r="B676" t="inlineStr">
        <is>
          <t>Aprovechamiento de Residuos</t>
        </is>
      </c>
      <c r="C676" t="inlineStr">
        <is>
          <t>GESTIÓN AMBIENTAL</t>
        </is>
      </c>
      <c r="D676" t="inlineStr">
        <is>
          <t>Mensual</t>
        </is>
      </c>
      <c r="E676" t="inlineStr">
        <is>
          <t>Positivo</t>
        </is>
      </c>
      <c r="F676" s="134" t="n">
        <v>45107</v>
      </c>
      <c r="G676" t="inlineStr">
        <is>
          <t>217-2023-06-30</t>
        </is>
      </c>
      <c r="H676" t="inlineStr">
        <is>
          <t>Campus Bogotá</t>
        </is>
      </c>
      <c r="I676" t="n">
        <v>20</v>
      </c>
      <c r="J676" t="n">
        <v>45.93000030517578</v>
      </c>
      <c r="P676" t="n">
        <v>452</v>
      </c>
      <c r="Q676" t="n">
        <v>532</v>
      </c>
      <c r="V676" t="n">
        <v>452</v>
      </c>
    </row>
    <row r="677">
      <c r="A677" t="n">
        <v>217</v>
      </c>
      <c r="B677" t="inlineStr">
        <is>
          <t>Aprovechamiento de Residuos</t>
        </is>
      </c>
      <c r="C677" t="inlineStr">
        <is>
          <t>GESTIÓN AMBIENTAL</t>
        </is>
      </c>
      <c r="D677" t="inlineStr">
        <is>
          <t>Mensual</t>
        </is>
      </c>
      <c r="E677" t="inlineStr">
        <is>
          <t>Positivo</t>
        </is>
      </c>
      <c r="F677" s="134" t="n">
        <v>45107</v>
      </c>
      <c r="G677" t="inlineStr">
        <is>
          <t>217-2023-06-30</t>
        </is>
      </c>
      <c r="H677" t="inlineStr">
        <is>
          <t>City Campus</t>
        </is>
      </c>
      <c r="I677" t="n">
        <v>20</v>
      </c>
      <c r="J677" t="n">
        <v>0</v>
      </c>
      <c r="P677" t="n">
        <v>0</v>
      </c>
      <c r="Q677" t="n">
        <v>644.8099999999999</v>
      </c>
      <c r="V677" t="n">
        <v>0</v>
      </c>
    </row>
    <row r="678">
      <c r="A678" t="n">
        <v>217</v>
      </c>
      <c r="B678" t="inlineStr">
        <is>
          <t>Aprovechamiento de Residuos</t>
        </is>
      </c>
      <c r="C678" t="inlineStr">
        <is>
          <t>GESTIÓN AMBIENTAL</t>
        </is>
      </c>
      <c r="D678" t="inlineStr">
        <is>
          <t>Mensual</t>
        </is>
      </c>
      <c r="E678" t="inlineStr">
        <is>
          <t>Positivo</t>
        </is>
      </c>
      <c r="F678" s="134" t="n">
        <v>45107</v>
      </c>
      <c r="G678" t="inlineStr">
        <is>
          <t>217-2023-06-30</t>
        </is>
      </c>
      <c r="H678" t="inlineStr">
        <is>
          <t>Sede Posgrado-Calle 85</t>
        </is>
      </c>
      <c r="I678" t="n">
        <v>20</v>
      </c>
      <c r="J678" t="n">
        <v>0</v>
      </c>
      <c r="P678" t="n">
        <v>0</v>
      </c>
      <c r="Q678" t="n">
        <v>0</v>
      </c>
      <c r="V678" t="n">
        <v>0</v>
      </c>
    </row>
    <row r="679">
      <c r="A679" t="n">
        <v>217</v>
      </c>
      <c r="B679" t="inlineStr">
        <is>
          <t>Aprovechamiento de Residuos</t>
        </is>
      </c>
      <c r="C679" t="inlineStr">
        <is>
          <t>GESTIÓN AMBIENTAL</t>
        </is>
      </c>
      <c r="D679" t="inlineStr">
        <is>
          <t>Mensual</t>
        </is>
      </c>
      <c r="E679" t="inlineStr">
        <is>
          <t>Positivo</t>
        </is>
      </c>
      <c r="F679" s="134" t="n">
        <v>45107</v>
      </c>
      <c r="G679" t="inlineStr">
        <is>
          <t>217-2023-06-30</t>
        </is>
      </c>
      <c r="H679" t="inlineStr">
        <is>
          <t>Campus-Medellín</t>
        </is>
      </c>
      <c r="I679" t="n">
        <v>20</v>
      </c>
      <c r="J679" t="n">
        <v>9.899999618530273</v>
      </c>
      <c r="P679" t="n">
        <v>66</v>
      </c>
      <c r="Q679" t="n">
        <v>600.7</v>
      </c>
      <c r="V679" t="n">
        <v>66</v>
      </c>
    </row>
    <row r="680">
      <c r="A680" t="n">
        <v>217</v>
      </c>
      <c r="B680" t="inlineStr">
        <is>
          <t>Aprovechamiento de Residuos</t>
        </is>
      </c>
      <c r="C680" t="inlineStr">
        <is>
          <t>GESTIÓN AMBIENTAL</t>
        </is>
      </c>
      <c r="D680" t="inlineStr">
        <is>
          <t>Mensual</t>
        </is>
      </c>
      <c r="E680" t="inlineStr">
        <is>
          <t>Positivo</t>
        </is>
      </c>
      <c r="F680" s="134" t="n">
        <v>45107</v>
      </c>
      <c r="G680" t="inlineStr">
        <is>
          <t>217-2023-06-30</t>
        </is>
      </c>
      <c r="H680" t="inlineStr">
        <is>
          <t>Sede Bienestar - Medellín</t>
        </is>
      </c>
      <c r="I680" t="n">
        <v>20</v>
      </c>
      <c r="J680" t="n">
        <v>0</v>
      </c>
      <c r="P680" t="n">
        <v>0</v>
      </c>
      <c r="Q680" t="n">
        <v>0</v>
      </c>
      <c r="V680" t="n">
        <v>0</v>
      </c>
    </row>
    <row r="681">
      <c r="A681" t="n">
        <v>217</v>
      </c>
      <c r="B681" t="inlineStr">
        <is>
          <t>Aprovechamiento de Residuos</t>
        </is>
      </c>
      <c r="C681" t="inlineStr">
        <is>
          <t>GESTIÓN AMBIENTAL</t>
        </is>
      </c>
      <c r="D681" t="inlineStr">
        <is>
          <t>Mensual</t>
        </is>
      </c>
      <c r="E681" t="inlineStr">
        <is>
          <t>Positivo</t>
        </is>
      </c>
      <c r="F681" s="134" t="n">
        <v>45107</v>
      </c>
      <c r="G681" t="inlineStr">
        <is>
          <t>217-2023-06-30</t>
        </is>
      </c>
      <c r="H681" t="inlineStr">
        <is>
          <t>Consultorio Psicología - Medellin</t>
        </is>
      </c>
      <c r="I681" t="n">
        <v>20</v>
      </c>
      <c r="J681" t="n">
        <v>0</v>
      </c>
      <c r="P681" t="n">
        <v>0</v>
      </c>
      <c r="Q681" t="n">
        <v>0</v>
      </c>
      <c r="V681" t="n">
        <v>0</v>
      </c>
    </row>
    <row r="682">
      <c r="A682" t="n">
        <v>217</v>
      </c>
      <c r="B682" t="inlineStr">
        <is>
          <t>Aprovechamiento de Residuos</t>
        </is>
      </c>
      <c r="C682" t="inlineStr">
        <is>
          <t>GESTIÓN AMBIENTAL</t>
        </is>
      </c>
      <c r="D682" t="inlineStr">
        <is>
          <t>Mensual</t>
        </is>
      </c>
      <c r="E682" t="inlineStr">
        <is>
          <t>Positivo</t>
        </is>
      </c>
      <c r="F682" s="134" t="n">
        <v>45138</v>
      </c>
      <c r="G682" t="inlineStr">
        <is>
          <t>217-2023-07-31</t>
        </is>
      </c>
      <c r="H682" t="inlineStr">
        <is>
          <t>Campus Bogotá</t>
        </is>
      </c>
      <c r="I682" t="n">
        <v>20</v>
      </c>
      <c r="J682" t="n">
        <v>44.88000106811523</v>
      </c>
      <c r="P682" t="n">
        <v>459</v>
      </c>
      <c r="Q682" t="n">
        <v>563.7</v>
      </c>
      <c r="V682" t="n">
        <v>459</v>
      </c>
    </row>
    <row r="683">
      <c r="A683" t="n">
        <v>217</v>
      </c>
      <c r="B683" t="inlineStr">
        <is>
          <t>Aprovechamiento de Residuos</t>
        </is>
      </c>
      <c r="C683" t="inlineStr">
        <is>
          <t>GESTIÓN AMBIENTAL</t>
        </is>
      </c>
      <c r="D683" t="inlineStr">
        <is>
          <t>Mensual</t>
        </is>
      </c>
      <c r="E683" t="inlineStr">
        <is>
          <t>Positivo</t>
        </is>
      </c>
      <c r="F683" s="134" t="n">
        <v>45138</v>
      </c>
      <c r="G683" t="inlineStr">
        <is>
          <t>217-2023-07-31</t>
        </is>
      </c>
      <c r="H683" t="inlineStr">
        <is>
          <t>City Campus</t>
        </is>
      </c>
      <c r="I683" t="n">
        <v>20</v>
      </c>
      <c r="J683" t="n">
        <v>0</v>
      </c>
      <c r="P683" t="n">
        <v>0</v>
      </c>
      <c r="Q683" t="n">
        <v>472.3</v>
      </c>
      <c r="V683" t="n">
        <v>0</v>
      </c>
    </row>
    <row r="684">
      <c r="A684" t="n">
        <v>217</v>
      </c>
      <c r="B684" t="inlineStr">
        <is>
          <t>Aprovechamiento de Residuos</t>
        </is>
      </c>
      <c r="C684" t="inlineStr">
        <is>
          <t>GESTIÓN AMBIENTAL</t>
        </is>
      </c>
      <c r="D684" t="inlineStr">
        <is>
          <t>Mensual</t>
        </is>
      </c>
      <c r="E684" t="inlineStr">
        <is>
          <t>Positivo</t>
        </is>
      </c>
      <c r="F684" s="134" t="n">
        <v>45138</v>
      </c>
      <c r="G684" t="inlineStr">
        <is>
          <t>217-2023-07-31</t>
        </is>
      </c>
      <c r="H684" t="inlineStr">
        <is>
          <t>Campus-Medellín</t>
        </is>
      </c>
      <c r="I684" t="n">
        <v>20</v>
      </c>
      <c r="J684" t="n">
        <v>10.47999954223633</v>
      </c>
      <c r="P684" t="n">
        <v>69.40000000000001</v>
      </c>
      <c r="Q684" t="n">
        <v>593.1</v>
      </c>
      <c r="V684" t="n">
        <v>69.40000000000001</v>
      </c>
    </row>
    <row r="685">
      <c r="A685" t="n">
        <v>217</v>
      </c>
      <c r="B685" t="inlineStr">
        <is>
          <t>Aprovechamiento de Residuos</t>
        </is>
      </c>
      <c r="C685" t="inlineStr">
        <is>
          <t>GESTIÓN AMBIENTAL</t>
        </is>
      </c>
      <c r="D685" t="inlineStr">
        <is>
          <t>Mensual</t>
        </is>
      </c>
      <c r="E685" t="inlineStr">
        <is>
          <t>Positivo</t>
        </is>
      </c>
      <c r="F685" s="134" t="n">
        <v>45169</v>
      </c>
      <c r="G685" t="inlineStr">
        <is>
          <t>217-2023-08-31</t>
        </is>
      </c>
      <c r="H685" t="inlineStr">
        <is>
          <t>Campus Bogotá</t>
        </is>
      </c>
      <c r="I685" t="n">
        <v>20</v>
      </c>
      <c r="J685" t="n">
        <v>30.26000022888184</v>
      </c>
      <c r="P685" t="n">
        <v>1521</v>
      </c>
      <c r="Q685" t="n">
        <v>3505</v>
      </c>
      <c r="V685" t="n">
        <v>1521</v>
      </c>
    </row>
    <row r="686">
      <c r="A686" t="n">
        <v>217</v>
      </c>
      <c r="B686" t="inlineStr">
        <is>
          <t>Aprovechamiento de Residuos</t>
        </is>
      </c>
      <c r="C686" t="inlineStr">
        <is>
          <t>GESTIÓN AMBIENTAL</t>
        </is>
      </c>
      <c r="D686" t="inlineStr">
        <is>
          <t>Mensual</t>
        </is>
      </c>
      <c r="E686" t="inlineStr">
        <is>
          <t>Positivo</t>
        </is>
      </c>
      <c r="F686" s="134" t="n">
        <v>45169</v>
      </c>
      <c r="G686" t="inlineStr">
        <is>
          <t>217-2023-08-31</t>
        </is>
      </c>
      <c r="H686" t="inlineStr">
        <is>
          <t>City Campus</t>
        </is>
      </c>
      <c r="I686" t="n">
        <v>20</v>
      </c>
      <c r="J686" t="n">
        <v>0</v>
      </c>
      <c r="P686" t="n">
        <v>0</v>
      </c>
      <c r="Q686" t="n">
        <v>990.1799999999999</v>
      </c>
      <c r="V686" t="n">
        <v>0</v>
      </c>
    </row>
    <row r="687">
      <c r="A687" t="n">
        <v>217</v>
      </c>
      <c r="B687" t="inlineStr">
        <is>
          <t>Aprovechamiento de Residuos</t>
        </is>
      </c>
      <c r="C687" t="inlineStr">
        <is>
          <t>GESTIÓN AMBIENTAL</t>
        </is>
      </c>
      <c r="D687" t="inlineStr">
        <is>
          <t>Mensual</t>
        </is>
      </c>
      <c r="E687" t="inlineStr">
        <is>
          <t>Positivo</t>
        </is>
      </c>
      <c r="F687" s="134" t="n">
        <v>45169</v>
      </c>
      <c r="G687" t="inlineStr">
        <is>
          <t>217-2023-08-31</t>
        </is>
      </c>
      <c r="H687" t="inlineStr">
        <is>
          <t>Campus-Medellín</t>
        </is>
      </c>
      <c r="I687" t="n">
        <v>20</v>
      </c>
      <c r="J687" t="n">
        <v>39.63999938964844</v>
      </c>
      <c r="P687" t="n">
        <v>207.7</v>
      </c>
      <c r="Q687" t="n">
        <v>316.2</v>
      </c>
      <c r="V687" t="n">
        <v>207.7</v>
      </c>
    </row>
    <row r="688">
      <c r="A688" t="n">
        <v>217</v>
      </c>
      <c r="B688" t="inlineStr">
        <is>
          <t>Aprovechamiento de Residuos</t>
        </is>
      </c>
      <c r="C688" t="inlineStr">
        <is>
          <t>GESTIÓN AMBIENTAL</t>
        </is>
      </c>
      <c r="D688" t="inlineStr">
        <is>
          <t>Mensual</t>
        </is>
      </c>
      <c r="E688" t="inlineStr">
        <is>
          <t>Positivo</t>
        </is>
      </c>
      <c r="F688" s="134" t="n">
        <v>45199</v>
      </c>
      <c r="G688" t="inlineStr">
        <is>
          <t>217-2023-09-30</t>
        </is>
      </c>
      <c r="H688" t="inlineStr">
        <is>
          <t>Campus Bogotá</t>
        </is>
      </c>
      <c r="I688" t="n">
        <v>20</v>
      </c>
      <c r="J688" t="n">
        <v>28.34000015258789</v>
      </c>
      <c r="P688" t="n">
        <v>1765</v>
      </c>
      <c r="Q688" t="n">
        <v>4464</v>
      </c>
      <c r="V688" t="n">
        <v>1765</v>
      </c>
    </row>
    <row r="689">
      <c r="A689" t="n">
        <v>217</v>
      </c>
      <c r="B689" t="inlineStr">
        <is>
          <t>Aprovechamiento de Residuos</t>
        </is>
      </c>
      <c r="C689" t="inlineStr">
        <is>
          <t>GESTIÓN AMBIENTAL</t>
        </is>
      </c>
      <c r="D689" t="inlineStr">
        <is>
          <t>Mensual</t>
        </is>
      </c>
      <c r="E689" t="inlineStr">
        <is>
          <t>Positivo</t>
        </is>
      </c>
      <c r="F689" s="134" t="n">
        <v>45199</v>
      </c>
      <c r="G689" t="inlineStr">
        <is>
          <t>217-2023-09-30</t>
        </is>
      </c>
      <c r="H689" t="inlineStr">
        <is>
          <t>City Campus</t>
        </is>
      </c>
      <c r="I689" t="n">
        <v>20</v>
      </c>
      <c r="J689" t="n">
        <v>0</v>
      </c>
      <c r="P689" t="n">
        <v>0</v>
      </c>
      <c r="Q689" t="n">
        <v>573.08</v>
      </c>
      <c r="V689" t="n">
        <v>0</v>
      </c>
    </row>
    <row r="690">
      <c r="A690" t="n">
        <v>217</v>
      </c>
      <c r="B690" t="inlineStr">
        <is>
          <t>Aprovechamiento de Residuos</t>
        </is>
      </c>
      <c r="C690" t="inlineStr">
        <is>
          <t>GESTIÓN AMBIENTAL</t>
        </is>
      </c>
      <c r="D690" t="inlineStr">
        <is>
          <t>Mensual</t>
        </is>
      </c>
      <c r="E690" t="inlineStr">
        <is>
          <t>Positivo</t>
        </is>
      </c>
      <c r="F690" s="134" t="n">
        <v>45199</v>
      </c>
      <c r="G690" t="inlineStr">
        <is>
          <t>217-2023-09-30</t>
        </is>
      </c>
      <c r="H690" t="inlineStr">
        <is>
          <t>Campus-Medellín</t>
        </is>
      </c>
      <c r="I690" t="n">
        <v>20</v>
      </c>
      <c r="J690" t="n">
        <v>13.27999973297119</v>
      </c>
      <c r="P690" t="n">
        <v>135.7</v>
      </c>
      <c r="Q690" t="n">
        <v>886.46</v>
      </c>
      <c r="V690" t="n">
        <v>135.7</v>
      </c>
    </row>
    <row r="691">
      <c r="A691" t="n">
        <v>217</v>
      </c>
      <c r="B691" t="inlineStr">
        <is>
          <t>Aprovechamiento de Residuos</t>
        </is>
      </c>
      <c r="C691" t="inlineStr">
        <is>
          <t>GESTIÓN AMBIENTAL</t>
        </is>
      </c>
      <c r="D691" t="inlineStr">
        <is>
          <t>Mensual</t>
        </is>
      </c>
      <c r="E691" t="inlineStr">
        <is>
          <t>Positivo</t>
        </is>
      </c>
      <c r="F691" s="134" t="n">
        <v>45230</v>
      </c>
      <c r="G691" t="inlineStr">
        <is>
          <t>217-2023-10-31</t>
        </is>
      </c>
      <c r="H691" t="inlineStr">
        <is>
          <t>Campus Bogotá</t>
        </is>
      </c>
      <c r="I691" t="n">
        <v>20</v>
      </c>
      <c r="J691" t="n">
        <v>19.20000076293945</v>
      </c>
      <c r="P691" t="n">
        <v>893</v>
      </c>
      <c r="Q691" t="n">
        <v>3758</v>
      </c>
      <c r="V691" t="n">
        <v>893</v>
      </c>
    </row>
    <row r="692">
      <c r="A692" t="n">
        <v>217</v>
      </c>
      <c r="B692" t="inlineStr">
        <is>
          <t>Aprovechamiento de Residuos</t>
        </is>
      </c>
      <c r="C692" t="inlineStr">
        <is>
          <t>GESTIÓN AMBIENTAL</t>
        </is>
      </c>
      <c r="D692" t="inlineStr">
        <is>
          <t>Mensual</t>
        </is>
      </c>
      <c r="E692" t="inlineStr">
        <is>
          <t>Positivo</t>
        </is>
      </c>
      <c r="F692" s="134" t="n">
        <v>45230</v>
      </c>
      <c r="G692" t="inlineStr">
        <is>
          <t>217-2023-10-31</t>
        </is>
      </c>
      <c r="H692" t="inlineStr">
        <is>
          <t>City Campus</t>
        </is>
      </c>
      <c r="I692" t="n">
        <v>20</v>
      </c>
      <c r="J692" t="n">
        <v>0</v>
      </c>
      <c r="P692" t="n">
        <v>0</v>
      </c>
      <c r="Q692" t="n">
        <v>927.14</v>
      </c>
      <c r="V692" t="n">
        <v>0</v>
      </c>
    </row>
    <row r="693">
      <c r="A693" t="n">
        <v>217</v>
      </c>
      <c r="B693" t="inlineStr">
        <is>
          <t>Aprovechamiento de Residuos</t>
        </is>
      </c>
      <c r="C693" t="inlineStr">
        <is>
          <t>GESTIÓN AMBIENTAL</t>
        </is>
      </c>
      <c r="D693" t="inlineStr">
        <is>
          <t>Mensual</t>
        </is>
      </c>
      <c r="E693" t="inlineStr">
        <is>
          <t>Positivo</t>
        </is>
      </c>
      <c r="F693" s="134" t="n">
        <v>45230</v>
      </c>
      <c r="G693" t="inlineStr">
        <is>
          <t>217-2023-10-31</t>
        </is>
      </c>
      <c r="H693" t="inlineStr">
        <is>
          <t>Sede Posgrado-Calle 85</t>
        </is>
      </c>
      <c r="I693" t="n">
        <v>20</v>
      </c>
      <c r="J693" t="n">
        <v>0</v>
      </c>
      <c r="P693" t="n">
        <v>0</v>
      </c>
      <c r="Q693" t="n">
        <v>0</v>
      </c>
      <c r="V693" t="n">
        <v>0</v>
      </c>
    </row>
    <row r="694">
      <c r="A694" t="n">
        <v>217</v>
      </c>
      <c r="B694" t="inlineStr">
        <is>
          <t>Aprovechamiento de Residuos</t>
        </is>
      </c>
      <c r="C694" t="inlineStr">
        <is>
          <t>GESTIÓN AMBIENTAL</t>
        </is>
      </c>
      <c r="D694" t="inlineStr">
        <is>
          <t>Mensual</t>
        </is>
      </c>
      <c r="E694" t="inlineStr">
        <is>
          <t>Positivo</t>
        </is>
      </c>
      <c r="F694" s="134" t="n">
        <v>45230</v>
      </c>
      <c r="G694" t="inlineStr">
        <is>
          <t>217-2023-10-31</t>
        </is>
      </c>
      <c r="H694" t="inlineStr">
        <is>
          <t>Campus-Medellín</t>
        </is>
      </c>
      <c r="I694" t="n">
        <v>20</v>
      </c>
      <c r="J694" t="n">
        <v>18.95999908447266</v>
      </c>
      <c r="P694" t="n">
        <v>111.3</v>
      </c>
      <c r="Q694" t="n">
        <v>475.8</v>
      </c>
      <c r="V694" t="n">
        <v>111.3</v>
      </c>
    </row>
    <row r="695">
      <c r="A695" t="n">
        <v>217</v>
      </c>
      <c r="B695" t="inlineStr">
        <is>
          <t>Aprovechamiento de Residuos</t>
        </is>
      </c>
      <c r="C695" t="inlineStr">
        <is>
          <t>GESTIÓN AMBIENTAL</t>
        </is>
      </c>
      <c r="D695" t="inlineStr">
        <is>
          <t>Mensual</t>
        </is>
      </c>
      <c r="E695" t="inlineStr">
        <is>
          <t>Positivo</t>
        </is>
      </c>
      <c r="F695" s="134" t="n">
        <v>45230</v>
      </c>
      <c r="G695" t="inlineStr">
        <is>
          <t>217-2023-10-31</t>
        </is>
      </c>
      <c r="H695" t="inlineStr">
        <is>
          <t>Sede Bienestar - Medellín</t>
        </is>
      </c>
      <c r="I695" t="n">
        <v>20</v>
      </c>
      <c r="J695" t="n">
        <v>0</v>
      </c>
      <c r="P695" t="n">
        <v>0</v>
      </c>
      <c r="Q695" t="n">
        <v>0</v>
      </c>
      <c r="V695" t="n">
        <v>0</v>
      </c>
    </row>
    <row r="696">
      <c r="A696" t="n">
        <v>217</v>
      </c>
      <c r="B696" t="inlineStr">
        <is>
          <t>Aprovechamiento de Residuos</t>
        </is>
      </c>
      <c r="C696" t="inlineStr">
        <is>
          <t>GESTIÓN AMBIENTAL</t>
        </is>
      </c>
      <c r="D696" t="inlineStr">
        <is>
          <t>Mensual</t>
        </is>
      </c>
      <c r="E696" t="inlineStr">
        <is>
          <t>Positivo</t>
        </is>
      </c>
      <c r="F696" s="134" t="n">
        <v>45230</v>
      </c>
      <c r="G696" t="inlineStr">
        <is>
          <t>217-2023-10-31</t>
        </is>
      </c>
      <c r="H696" t="inlineStr">
        <is>
          <t>Consultorio Psicología - Medellin</t>
        </is>
      </c>
      <c r="I696" t="n">
        <v>20</v>
      </c>
      <c r="J696" t="n">
        <v>0</v>
      </c>
      <c r="P696" t="n">
        <v>0</v>
      </c>
      <c r="Q696" t="n">
        <v>0</v>
      </c>
      <c r="V696" t="n">
        <v>0</v>
      </c>
    </row>
    <row r="697">
      <c r="A697" t="n">
        <v>217</v>
      </c>
      <c r="B697" t="inlineStr">
        <is>
          <t>Aprovechamiento de Residuos</t>
        </is>
      </c>
      <c r="C697" t="inlineStr">
        <is>
          <t>GESTIÓN AMBIENTAL</t>
        </is>
      </c>
      <c r="D697" t="inlineStr">
        <is>
          <t>Mensual</t>
        </is>
      </c>
      <c r="E697" t="inlineStr">
        <is>
          <t>Positivo</t>
        </is>
      </c>
      <c r="F697" s="134" t="n">
        <v>45260</v>
      </c>
      <c r="G697" t="inlineStr">
        <is>
          <t>217-2023-11-30</t>
        </is>
      </c>
      <c r="H697" t="inlineStr">
        <is>
          <t>Campus Bogotá</t>
        </is>
      </c>
      <c r="I697" t="n">
        <v>20</v>
      </c>
      <c r="J697" t="n">
        <v>14.0600004196167</v>
      </c>
      <c r="P697" t="n">
        <v>560</v>
      </c>
      <c r="Q697" t="n">
        <v>3422</v>
      </c>
      <c r="V697" t="n">
        <v>560</v>
      </c>
    </row>
    <row r="698">
      <c r="A698" t="n">
        <v>217</v>
      </c>
      <c r="B698" t="inlineStr">
        <is>
          <t>Aprovechamiento de Residuos</t>
        </is>
      </c>
      <c r="C698" t="inlineStr">
        <is>
          <t>GESTIÓN AMBIENTAL</t>
        </is>
      </c>
      <c r="D698" t="inlineStr">
        <is>
          <t>Mensual</t>
        </is>
      </c>
      <c r="E698" t="inlineStr">
        <is>
          <t>Positivo</t>
        </is>
      </c>
      <c r="F698" s="134" t="n">
        <v>45260</v>
      </c>
      <c r="G698" t="inlineStr">
        <is>
          <t>217-2023-11-30</t>
        </is>
      </c>
      <c r="H698" t="inlineStr">
        <is>
          <t>City Campus</t>
        </is>
      </c>
      <c r="I698" t="n">
        <v>20</v>
      </c>
      <c r="J698" t="n">
        <v>14.4399995803833</v>
      </c>
      <c r="P698" t="n">
        <v>148.2</v>
      </c>
      <c r="Q698" t="n">
        <v>878</v>
      </c>
      <c r="V698" t="n">
        <v>148.2</v>
      </c>
    </row>
    <row r="699">
      <c r="A699" t="n">
        <v>217</v>
      </c>
      <c r="B699" t="inlineStr">
        <is>
          <t>Aprovechamiento de Residuos</t>
        </is>
      </c>
      <c r="C699" t="inlineStr">
        <is>
          <t>GESTIÓN AMBIENTAL</t>
        </is>
      </c>
      <c r="D699" t="inlineStr">
        <is>
          <t>Mensual</t>
        </is>
      </c>
      <c r="E699" t="inlineStr">
        <is>
          <t>Positivo</t>
        </is>
      </c>
      <c r="F699" s="134" t="n">
        <v>45260</v>
      </c>
      <c r="G699" t="inlineStr">
        <is>
          <t>217-2023-11-30</t>
        </is>
      </c>
      <c r="H699" t="inlineStr">
        <is>
          <t>Sede Posgrado-Calle 85</t>
        </is>
      </c>
      <c r="I699" t="n">
        <v>20</v>
      </c>
      <c r="J699" t="n">
        <v>0</v>
      </c>
      <c r="P699" t="n">
        <v>0</v>
      </c>
      <c r="Q699" t="n">
        <v>0</v>
      </c>
      <c r="V699" t="n">
        <v>0</v>
      </c>
    </row>
    <row r="700">
      <c r="A700" t="n">
        <v>217</v>
      </c>
      <c r="B700" t="inlineStr">
        <is>
          <t>Aprovechamiento de Residuos</t>
        </is>
      </c>
      <c r="C700" t="inlineStr">
        <is>
          <t>GESTIÓN AMBIENTAL</t>
        </is>
      </c>
      <c r="D700" t="inlineStr">
        <is>
          <t>Mensual</t>
        </is>
      </c>
      <c r="E700" t="inlineStr">
        <is>
          <t>Positivo</t>
        </is>
      </c>
      <c r="F700" s="134" t="n">
        <v>45260</v>
      </c>
      <c r="G700" t="inlineStr">
        <is>
          <t>217-2023-11-30</t>
        </is>
      </c>
      <c r="H700" t="inlineStr">
        <is>
          <t>Campus-Medellín</t>
        </is>
      </c>
      <c r="I700" t="n">
        <v>20</v>
      </c>
      <c r="J700" t="n">
        <v>6.769999980926514</v>
      </c>
      <c r="P700" t="n">
        <v>79.8</v>
      </c>
      <c r="Q700" t="n">
        <v>1098.4</v>
      </c>
      <c r="V700" t="n">
        <v>79.8</v>
      </c>
    </row>
    <row r="701">
      <c r="A701" t="n">
        <v>217</v>
      </c>
      <c r="B701" t="inlineStr">
        <is>
          <t>Aprovechamiento de Residuos</t>
        </is>
      </c>
      <c r="C701" t="inlineStr">
        <is>
          <t>GESTIÓN AMBIENTAL</t>
        </is>
      </c>
      <c r="D701" t="inlineStr">
        <is>
          <t>Mensual</t>
        </is>
      </c>
      <c r="E701" t="inlineStr">
        <is>
          <t>Positivo</t>
        </is>
      </c>
      <c r="F701" s="134" t="n">
        <v>45260</v>
      </c>
      <c r="G701" t="inlineStr">
        <is>
          <t>217-2023-11-30</t>
        </is>
      </c>
      <c r="H701" t="inlineStr">
        <is>
          <t>Sede Bienestar - Medellín</t>
        </is>
      </c>
      <c r="I701" t="n">
        <v>20</v>
      </c>
      <c r="J701" t="n">
        <v>0</v>
      </c>
      <c r="P701" t="n">
        <v>0</v>
      </c>
      <c r="Q701" t="n">
        <v>0</v>
      </c>
      <c r="V701" t="n">
        <v>0</v>
      </c>
    </row>
    <row r="702">
      <c r="A702" t="n">
        <v>217</v>
      </c>
      <c r="B702" t="inlineStr">
        <is>
          <t>Aprovechamiento de Residuos</t>
        </is>
      </c>
      <c r="C702" t="inlineStr">
        <is>
          <t>GESTIÓN AMBIENTAL</t>
        </is>
      </c>
      <c r="D702" t="inlineStr">
        <is>
          <t>Mensual</t>
        </is>
      </c>
      <c r="E702" t="inlineStr">
        <is>
          <t>Positivo</t>
        </is>
      </c>
      <c r="F702" s="134" t="n">
        <v>45260</v>
      </c>
      <c r="G702" t="inlineStr">
        <is>
          <t>217-2023-11-30</t>
        </is>
      </c>
      <c r="H702" t="inlineStr">
        <is>
          <t>Consultorio Psicología - Medellin</t>
        </is>
      </c>
      <c r="I702" t="n">
        <v>20</v>
      </c>
      <c r="J702" t="n">
        <v>0</v>
      </c>
      <c r="P702" t="n">
        <v>0</v>
      </c>
      <c r="Q702" t="n">
        <v>0</v>
      </c>
      <c r="V702" t="n">
        <v>0</v>
      </c>
    </row>
    <row r="703">
      <c r="A703" t="n">
        <v>217</v>
      </c>
      <c r="B703" t="inlineStr">
        <is>
          <t>Aprovechamiento de Residuos</t>
        </is>
      </c>
      <c r="C703" t="inlineStr">
        <is>
          <t>GESTIÓN AMBIENTAL</t>
        </is>
      </c>
      <c r="D703" t="inlineStr">
        <is>
          <t>Mensual</t>
        </is>
      </c>
      <c r="E703" t="inlineStr">
        <is>
          <t>Positivo</t>
        </is>
      </c>
      <c r="F703" s="134" t="n">
        <v>45291</v>
      </c>
      <c r="G703" t="inlineStr">
        <is>
          <t>217-2023-12-31</t>
        </is>
      </c>
      <c r="H703" t="inlineStr">
        <is>
          <t>Campus Bogotá</t>
        </is>
      </c>
      <c r="I703" t="n">
        <v>20</v>
      </c>
      <c r="J703" t="n">
        <v>42.9900016784668</v>
      </c>
      <c r="P703" t="n">
        <v>509</v>
      </c>
      <c r="Q703" t="n">
        <v>675</v>
      </c>
      <c r="V703" t="n">
        <v>509</v>
      </c>
    </row>
    <row r="704">
      <c r="A704" t="n">
        <v>217</v>
      </c>
      <c r="B704" t="inlineStr">
        <is>
          <t>Aprovechamiento de Residuos</t>
        </is>
      </c>
      <c r="C704" t="inlineStr">
        <is>
          <t>GESTIÓN AMBIENTAL</t>
        </is>
      </c>
      <c r="D704" t="inlineStr">
        <is>
          <t>Mensual</t>
        </is>
      </c>
      <c r="E704" t="inlineStr">
        <is>
          <t>Positivo</t>
        </is>
      </c>
      <c r="F704" s="134" t="n">
        <v>45291</v>
      </c>
      <c r="G704" t="inlineStr">
        <is>
          <t>217-2023-12-31</t>
        </is>
      </c>
      <c r="H704" t="inlineStr">
        <is>
          <t>City Campus</t>
        </is>
      </c>
      <c r="I704" t="n">
        <v>20</v>
      </c>
      <c r="J704" t="n">
        <v>0</v>
      </c>
      <c r="P704" t="n">
        <v>0</v>
      </c>
      <c r="Q704" t="n">
        <v>449.79</v>
      </c>
      <c r="V704" t="n">
        <v>0</v>
      </c>
    </row>
    <row r="705">
      <c r="A705" t="n">
        <v>217</v>
      </c>
      <c r="B705" t="inlineStr">
        <is>
          <t>Aprovechamiento de Residuos</t>
        </is>
      </c>
      <c r="C705" t="inlineStr">
        <is>
          <t>GESTIÓN AMBIENTAL</t>
        </is>
      </c>
      <c r="D705" t="inlineStr">
        <is>
          <t>Mensual</t>
        </is>
      </c>
      <c r="E705" t="inlineStr">
        <is>
          <t>Positivo</t>
        </is>
      </c>
      <c r="F705" s="134" t="n">
        <v>45291</v>
      </c>
      <c r="G705" t="inlineStr">
        <is>
          <t>217-2023-12-31</t>
        </is>
      </c>
      <c r="H705" t="inlineStr">
        <is>
          <t>Sede Posgrado-Calle 85</t>
        </is>
      </c>
      <c r="I705" t="n">
        <v>20</v>
      </c>
      <c r="J705" t="n">
        <v>0</v>
      </c>
      <c r="P705" t="n">
        <v>0</v>
      </c>
      <c r="Q705" t="n">
        <v>0</v>
      </c>
      <c r="V705" t="n">
        <v>0</v>
      </c>
    </row>
    <row r="706">
      <c r="A706" t="n">
        <v>217</v>
      </c>
      <c r="B706" t="inlineStr">
        <is>
          <t>Aprovechamiento de Residuos</t>
        </is>
      </c>
      <c r="C706" t="inlineStr">
        <is>
          <t>GESTIÓN AMBIENTAL</t>
        </is>
      </c>
      <c r="D706" t="inlineStr">
        <is>
          <t>Mensual</t>
        </is>
      </c>
      <c r="E706" t="inlineStr">
        <is>
          <t>Positivo</t>
        </is>
      </c>
      <c r="F706" s="134" t="n">
        <v>45291</v>
      </c>
      <c r="G706" t="inlineStr">
        <is>
          <t>217-2023-12-31</t>
        </is>
      </c>
      <c r="H706" t="inlineStr">
        <is>
          <t>Campus-Medellín</t>
        </is>
      </c>
      <c r="I706" t="n">
        <v>20</v>
      </c>
      <c r="J706" t="n">
        <v>11.34000015258789</v>
      </c>
      <c r="P706" t="n">
        <v>56.2</v>
      </c>
      <c r="Q706" t="n">
        <v>439.6</v>
      </c>
      <c r="V706" t="n">
        <v>56.2</v>
      </c>
    </row>
    <row r="707">
      <c r="A707" t="n">
        <v>217</v>
      </c>
      <c r="B707" t="inlineStr">
        <is>
          <t>Aprovechamiento de Residuos</t>
        </is>
      </c>
      <c r="C707" t="inlineStr">
        <is>
          <t>GESTIÓN AMBIENTAL</t>
        </is>
      </c>
      <c r="D707" t="inlineStr">
        <is>
          <t>Mensual</t>
        </is>
      </c>
      <c r="E707" t="inlineStr">
        <is>
          <t>Positivo</t>
        </is>
      </c>
      <c r="F707" s="134" t="n">
        <v>45291</v>
      </c>
      <c r="G707" t="inlineStr">
        <is>
          <t>217-2023-12-31</t>
        </is>
      </c>
      <c r="H707" t="inlineStr">
        <is>
          <t>Sede Bienestar - Medellín</t>
        </is>
      </c>
      <c r="I707" t="n">
        <v>20</v>
      </c>
      <c r="J707" t="n">
        <v>0</v>
      </c>
      <c r="P707" t="n">
        <v>0</v>
      </c>
      <c r="Q707" t="n">
        <v>0</v>
      </c>
      <c r="V707" t="n">
        <v>0</v>
      </c>
    </row>
    <row r="708">
      <c r="A708" t="n">
        <v>217</v>
      </c>
      <c r="B708" t="inlineStr">
        <is>
          <t>Aprovechamiento de Residuos</t>
        </is>
      </c>
      <c r="C708" t="inlineStr">
        <is>
          <t>GESTIÓN AMBIENTAL</t>
        </is>
      </c>
      <c r="D708" t="inlineStr">
        <is>
          <t>Mensual</t>
        </is>
      </c>
      <c r="E708" t="inlineStr">
        <is>
          <t>Positivo</t>
        </is>
      </c>
      <c r="F708" s="134" t="n">
        <v>45291</v>
      </c>
      <c r="G708" t="inlineStr">
        <is>
          <t>217-2023-12-31</t>
        </is>
      </c>
      <c r="H708" t="inlineStr">
        <is>
          <t>Consultorio Psicología - Medellin</t>
        </is>
      </c>
      <c r="I708" t="n">
        <v>20</v>
      </c>
      <c r="J708" t="n">
        <v>0</v>
      </c>
      <c r="P708" t="n">
        <v>0</v>
      </c>
      <c r="Q708" t="n">
        <v>0</v>
      </c>
      <c r="V708" t="n">
        <v>0</v>
      </c>
    </row>
    <row r="709">
      <c r="A709" t="n">
        <v>217</v>
      </c>
      <c r="B709" t="inlineStr">
        <is>
          <t>Aprovechamiento de Residuos</t>
        </is>
      </c>
      <c r="C709" t="inlineStr">
        <is>
          <t>GESTIÓN AMBIENTAL</t>
        </is>
      </c>
      <c r="D709" t="inlineStr">
        <is>
          <t>Mensual</t>
        </is>
      </c>
      <c r="E709" t="inlineStr">
        <is>
          <t>Positivo</t>
        </is>
      </c>
      <c r="F709" s="134" t="n">
        <v>45322</v>
      </c>
      <c r="G709" t="inlineStr">
        <is>
          <t>217-2024-01-31</t>
        </is>
      </c>
      <c r="H709" t="inlineStr">
        <is>
          <t>Consultorio Psicología - Medellin</t>
        </is>
      </c>
      <c r="I709" t="n">
        <v>20</v>
      </c>
      <c r="J709" t="n">
        <v>9.090000152587891</v>
      </c>
      <c r="P709" t="n">
        <v>1</v>
      </c>
      <c r="Q709" t="n">
        <v>10</v>
      </c>
      <c r="V709" t="n">
        <v>1</v>
      </c>
    </row>
    <row r="710">
      <c r="A710" t="n">
        <v>217</v>
      </c>
      <c r="B710" t="inlineStr">
        <is>
          <t>Aprovechamiento de Residuos</t>
        </is>
      </c>
      <c r="C710" t="inlineStr">
        <is>
          <t>GESTIÓN AMBIENTAL</t>
        </is>
      </c>
      <c r="D710" t="inlineStr">
        <is>
          <t>Mensual</t>
        </is>
      </c>
      <c r="E710" t="inlineStr">
        <is>
          <t>Positivo</t>
        </is>
      </c>
      <c r="F710" s="134" t="n">
        <v>45351</v>
      </c>
      <c r="G710" t="inlineStr">
        <is>
          <t>217-2024-02-29</t>
        </is>
      </c>
      <c r="H710" t="inlineStr">
        <is>
          <t>City Campus</t>
        </is>
      </c>
      <c r="I710" t="n">
        <v>20</v>
      </c>
      <c r="J710" t="n">
        <v>1.120000004768372</v>
      </c>
      <c r="P710" t="n">
        <v>11.1</v>
      </c>
      <c r="Q710" t="n">
        <v>978.3</v>
      </c>
      <c r="V710" t="n">
        <v>11.1</v>
      </c>
    </row>
    <row r="711">
      <c r="A711" t="n">
        <v>217</v>
      </c>
      <c r="B711" t="inlineStr">
        <is>
          <t>Aprovechamiento de Residuos</t>
        </is>
      </c>
      <c r="C711" t="inlineStr">
        <is>
          <t>GESTIÓN AMBIENTAL</t>
        </is>
      </c>
      <c r="D711" t="inlineStr">
        <is>
          <t>Mensual</t>
        </is>
      </c>
      <c r="E711" t="inlineStr">
        <is>
          <t>Positivo</t>
        </is>
      </c>
      <c r="F711" s="134" t="n">
        <v>45351</v>
      </c>
      <c r="G711" t="inlineStr">
        <is>
          <t>217-2024-02-29</t>
        </is>
      </c>
      <c r="H711" t="inlineStr">
        <is>
          <t>Consultorio Psicología - Medellin</t>
        </is>
      </c>
      <c r="I711" t="n">
        <v>20</v>
      </c>
      <c r="J711" t="n">
        <v>56</v>
      </c>
      <c r="P711" t="n">
        <v>14</v>
      </c>
      <c r="Q711" t="n">
        <v>11</v>
      </c>
      <c r="V711" t="n">
        <v>14</v>
      </c>
    </row>
    <row r="712">
      <c r="A712" t="n">
        <v>217</v>
      </c>
      <c r="B712" t="inlineStr">
        <is>
          <t>Aprovechamiento de Residuos</t>
        </is>
      </c>
      <c r="C712" t="inlineStr">
        <is>
          <t>GESTIÓN AMBIENTAL</t>
        </is>
      </c>
      <c r="D712" t="inlineStr">
        <is>
          <t>Mensual</t>
        </is>
      </c>
      <c r="E712" t="inlineStr">
        <is>
          <t>Positivo</t>
        </is>
      </c>
      <c r="F712" s="134" t="n">
        <v>45382</v>
      </c>
      <c r="G712" t="inlineStr">
        <is>
          <t>217-2024-03-31</t>
        </is>
      </c>
      <c r="H712" t="inlineStr">
        <is>
          <t>City Campus</t>
        </is>
      </c>
      <c r="I712" t="n">
        <v>20</v>
      </c>
      <c r="J712" t="n">
        <v>22.20999908447266</v>
      </c>
      <c r="P712" t="n">
        <v>227.4</v>
      </c>
      <c r="Q712" t="n">
        <v>796.4400000000001</v>
      </c>
      <c r="V712" t="n">
        <v>227.4</v>
      </c>
    </row>
    <row r="713">
      <c r="A713" t="n">
        <v>217</v>
      </c>
      <c r="B713" t="inlineStr">
        <is>
          <t>Aprovechamiento de Residuos</t>
        </is>
      </c>
      <c r="C713" t="inlineStr">
        <is>
          <t>GESTIÓN AMBIENTAL</t>
        </is>
      </c>
      <c r="D713" t="inlineStr">
        <is>
          <t>Mensual</t>
        </is>
      </c>
      <c r="E713" t="inlineStr">
        <is>
          <t>Positivo</t>
        </is>
      </c>
      <c r="F713" s="134" t="n">
        <v>45382</v>
      </c>
      <c r="G713" t="inlineStr">
        <is>
          <t>217-2024-03-31</t>
        </is>
      </c>
      <c r="H713" t="inlineStr">
        <is>
          <t>Consultorio Psicología - Medellin</t>
        </is>
      </c>
      <c r="I713" t="n">
        <v>20</v>
      </c>
      <c r="J713" t="n">
        <v>42.36000061035156</v>
      </c>
      <c r="P713" t="n">
        <v>9.279999999999999</v>
      </c>
      <c r="Q713" t="n">
        <v>12.63</v>
      </c>
      <c r="V713" t="n">
        <v>9.279999999999999</v>
      </c>
    </row>
    <row r="714">
      <c r="A714" t="n">
        <v>217</v>
      </c>
      <c r="B714" t="inlineStr">
        <is>
          <t>Aprovechamiento de Residuos</t>
        </is>
      </c>
      <c r="C714" t="inlineStr">
        <is>
          <t>GESTIÓN AMBIENTAL</t>
        </is>
      </c>
      <c r="D714" t="inlineStr">
        <is>
          <t>Mensual</t>
        </is>
      </c>
      <c r="E714" t="inlineStr">
        <is>
          <t>Positivo</t>
        </is>
      </c>
      <c r="F714" s="134" t="n">
        <v>45412</v>
      </c>
      <c r="G714" t="inlineStr">
        <is>
          <t>217-2024-04-30</t>
        </is>
      </c>
      <c r="H714" t="inlineStr">
        <is>
          <t>City Campus</t>
        </is>
      </c>
      <c r="I714" t="n">
        <v>20</v>
      </c>
      <c r="J714" t="n">
        <v>15.84000015258789</v>
      </c>
      <c r="P714" t="n">
        <v>205.39</v>
      </c>
      <c r="Q714" t="n">
        <v>1091.26</v>
      </c>
      <c r="V714" t="n">
        <v>205.39</v>
      </c>
    </row>
    <row r="715">
      <c r="A715" t="n">
        <v>217</v>
      </c>
      <c r="B715" t="inlineStr">
        <is>
          <t>Aprovechamiento de Residuos</t>
        </is>
      </c>
      <c r="C715" t="inlineStr">
        <is>
          <t>GESTIÓN AMBIENTAL</t>
        </is>
      </c>
      <c r="D715" t="inlineStr">
        <is>
          <t>Mensual</t>
        </is>
      </c>
      <c r="E715" t="inlineStr">
        <is>
          <t>Positivo</t>
        </is>
      </c>
      <c r="F715" s="134" t="n">
        <v>45412</v>
      </c>
      <c r="G715" t="inlineStr">
        <is>
          <t>217-2024-04-30</t>
        </is>
      </c>
      <c r="H715" t="inlineStr">
        <is>
          <t>Consultorio Psicología - Medellin</t>
        </is>
      </c>
      <c r="I715" t="n">
        <v>20</v>
      </c>
      <c r="J715" t="n">
        <v>85.41999816894531</v>
      </c>
      <c r="P715" t="n">
        <v>77.20999999999999</v>
      </c>
      <c r="Q715" t="n">
        <v>13.18</v>
      </c>
      <c r="V715" t="n">
        <v>77.20999999999999</v>
      </c>
    </row>
    <row r="716">
      <c r="A716" t="n">
        <v>217</v>
      </c>
      <c r="B716" t="inlineStr">
        <is>
          <t>Aprovechamiento de Residuos</t>
        </is>
      </c>
      <c r="C716" t="inlineStr">
        <is>
          <t>GESTIÓN AMBIENTAL</t>
        </is>
      </c>
      <c r="D716" t="inlineStr">
        <is>
          <t>Mensual</t>
        </is>
      </c>
      <c r="E716" t="inlineStr">
        <is>
          <t>Positivo</t>
        </is>
      </c>
      <c r="F716" s="134" t="n">
        <v>45443</v>
      </c>
      <c r="G716" t="inlineStr">
        <is>
          <t>217-2024-05-31</t>
        </is>
      </c>
      <c r="H716" t="inlineStr">
        <is>
          <t>City Campus</t>
        </is>
      </c>
      <c r="I716" t="n">
        <v>20</v>
      </c>
      <c r="J716" t="n">
        <v>26.98999977111816</v>
      </c>
      <c r="P716" t="n">
        <v>275.82</v>
      </c>
      <c r="Q716" t="n">
        <v>746.0599999999999</v>
      </c>
      <c r="V716" t="n">
        <v>275.82</v>
      </c>
    </row>
    <row r="717">
      <c r="A717" t="n">
        <v>217</v>
      </c>
      <c r="B717" t="inlineStr">
        <is>
          <t>Aprovechamiento de Residuos</t>
        </is>
      </c>
      <c r="C717" t="inlineStr">
        <is>
          <t>GESTIÓN AMBIENTAL</t>
        </is>
      </c>
      <c r="D717" t="inlineStr">
        <is>
          <t>Mensual</t>
        </is>
      </c>
      <c r="E717" t="inlineStr">
        <is>
          <t>Positivo</t>
        </is>
      </c>
      <c r="F717" s="134" t="n">
        <v>45443</v>
      </c>
      <c r="G717" t="inlineStr">
        <is>
          <t>217-2024-05-31</t>
        </is>
      </c>
      <c r="H717" t="inlineStr">
        <is>
          <t>Consultorio Psicología - Medellin</t>
        </is>
      </c>
      <c r="I717" t="n">
        <v>20</v>
      </c>
      <c r="J717" t="n">
        <v>75.26000213623047</v>
      </c>
      <c r="P717" t="n">
        <v>33.76</v>
      </c>
      <c r="Q717" t="n">
        <v>11.1</v>
      </c>
      <c r="V717" t="n">
        <v>33.76</v>
      </c>
    </row>
    <row r="718">
      <c r="A718" t="n">
        <v>217</v>
      </c>
      <c r="B718" t="inlineStr">
        <is>
          <t>Aprovechamiento de Residuos</t>
        </is>
      </c>
      <c r="C718" t="inlineStr">
        <is>
          <t>GESTIÓN AMBIENTAL</t>
        </is>
      </c>
      <c r="D718" t="inlineStr">
        <is>
          <t>Mensual</t>
        </is>
      </c>
      <c r="E718" t="inlineStr">
        <is>
          <t>Positivo</t>
        </is>
      </c>
      <c r="F718" s="134" t="n">
        <v>45473</v>
      </c>
      <c r="G718" t="inlineStr">
        <is>
          <t>217-2024-06-30</t>
        </is>
      </c>
      <c r="H718" t="inlineStr">
        <is>
          <t>Consultorio Psicología - Medellin</t>
        </is>
      </c>
      <c r="I718" t="n">
        <v>20</v>
      </c>
      <c r="J718" t="n">
        <v>73.23000335693359</v>
      </c>
      <c r="P718" t="n">
        <v>20.93</v>
      </c>
      <c r="Q718" t="n">
        <v>7.65</v>
      </c>
      <c r="V718" t="n">
        <v>20.93</v>
      </c>
    </row>
    <row r="719">
      <c r="A719" t="n">
        <v>217</v>
      </c>
      <c r="B719" t="inlineStr">
        <is>
          <t>Aprovechamiento de Residuos</t>
        </is>
      </c>
      <c r="C719" t="inlineStr">
        <is>
          <t>GESTIÓN AMBIENTAL</t>
        </is>
      </c>
      <c r="D719" t="inlineStr">
        <is>
          <t>Mensual</t>
        </is>
      </c>
      <c r="E719" t="inlineStr">
        <is>
          <t>Positivo</t>
        </is>
      </c>
      <c r="F719" s="134" t="n">
        <v>45504</v>
      </c>
      <c r="G719" t="inlineStr">
        <is>
          <t>217-2024-07-31</t>
        </is>
      </c>
      <c r="H719" t="inlineStr">
        <is>
          <t>Sede Posgrado-Calle 85</t>
        </is>
      </c>
      <c r="I719" t="n">
        <v>20</v>
      </c>
      <c r="J719" t="n">
        <v>0</v>
      </c>
      <c r="P719" t="n">
        <v>0</v>
      </c>
      <c r="Q719" t="n">
        <v>0</v>
      </c>
      <c r="V719" t="n">
        <v>0</v>
      </c>
    </row>
    <row r="720">
      <c r="A720" t="n">
        <v>217</v>
      </c>
      <c r="B720" t="inlineStr">
        <is>
          <t>Aprovechamiento de Residuos</t>
        </is>
      </c>
      <c r="C720" t="inlineStr">
        <is>
          <t>GESTIÓN AMBIENTAL</t>
        </is>
      </c>
      <c r="D720" t="inlineStr">
        <is>
          <t>Mensual</t>
        </is>
      </c>
      <c r="E720" t="inlineStr">
        <is>
          <t>Positivo</t>
        </is>
      </c>
      <c r="F720" s="134" t="n">
        <v>45504</v>
      </c>
      <c r="G720" t="inlineStr">
        <is>
          <t>217-2024-07-31</t>
        </is>
      </c>
      <c r="H720" t="inlineStr">
        <is>
          <t>Sede Bienestar - Medellín</t>
        </is>
      </c>
      <c r="I720" t="n">
        <v>20</v>
      </c>
      <c r="J720" t="n">
        <v>0</v>
      </c>
      <c r="P720" t="n">
        <v>0</v>
      </c>
      <c r="Q720" t="n">
        <v>0</v>
      </c>
      <c r="V720" t="n">
        <v>0</v>
      </c>
    </row>
    <row r="721">
      <c r="A721" t="n">
        <v>217</v>
      </c>
      <c r="B721" t="inlineStr">
        <is>
          <t>Aprovechamiento de Residuos</t>
        </is>
      </c>
      <c r="C721" t="inlineStr">
        <is>
          <t>GESTIÓN AMBIENTAL</t>
        </is>
      </c>
      <c r="D721" t="inlineStr">
        <is>
          <t>Mensual</t>
        </is>
      </c>
      <c r="E721" t="inlineStr">
        <is>
          <t>Positivo</t>
        </is>
      </c>
      <c r="F721" s="134" t="n">
        <v>45504</v>
      </c>
      <c r="G721" t="inlineStr">
        <is>
          <t>217-2024-07-31</t>
        </is>
      </c>
      <c r="H721" t="inlineStr">
        <is>
          <t>Campus Bogotá</t>
        </is>
      </c>
      <c r="I721" t="n">
        <v>20</v>
      </c>
      <c r="J721" t="n">
        <v>47.04000091552734</v>
      </c>
      <c r="P721" t="n">
        <v>659</v>
      </c>
      <c r="Q721" t="n">
        <v>1134</v>
      </c>
      <c r="V721" t="n">
        <v>659</v>
      </c>
    </row>
    <row r="722">
      <c r="A722" t="n">
        <v>217</v>
      </c>
      <c r="B722" t="inlineStr">
        <is>
          <t>Aprovechamiento de Residuos</t>
        </is>
      </c>
      <c r="C722" t="inlineStr">
        <is>
          <t>GESTIÓN AMBIENTAL</t>
        </is>
      </c>
      <c r="D722" t="inlineStr">
        <is>
          <t>Mensual</t>
        </is>
      </c>
      <c r="E722" t="inlineStr">
        <is>
          <t>Positivo</t>
        </is>
      </c>
      <c r="F722" s="134" t="n">
        <v>45504</v>
      </c>
      <c r="G722" t="inlineStr">
        <is>
          <t>217-2024-07-31</t>
        </is>
      </c>
      <c r="H722" t="inlineStr">
        <is>
          <t>City Campus</t>
        </is>
      </c>
      <c r="I722" t="n">
        <v>20</v>
      </c>
      <c r="J722" t="n">
        <v>17.06999969482422</v>
      </c>
      <c r="P722" t="n">
        <v>122.68</v>
      </c>
      <c r="Q722" t="n">
        <v>596.2</v>
      </c>
      <c r="V722" t="n">
        <v>122.68</v>
      </c>
    </row>
    <row r="723">
      <c r="A723" t="n">
        <v>217</v>
      </c>
      <c r="B723" t="inlineStr">
        <is>
          <t>Aprovechamiento de Residuos</t>
        </is>
      </c>
      <c r="C723" t="inlineStr">
        <is>
          <t>GESTIÓN AMBIENTAL</t>
        </is>
      </c>
      <c r="D723" t="inlineStr">
        <is>
          <t>Mensual</t>
        </is>
      </c>
      <c r="E723" t="inlineStr">
        <is>
          <t>Positivo</t>
        </is>
      </c>
      <c r="F723" s="134" t="n">
        <v>45504</v>
      </c>
      <c r="G723" t="inlineStr">
        <is>
          <t>217-2024-07-31</t>
        </is>
      </c>
      <c r="H723" t="inlineStr">
        <is>
          <t>Campus-Medellín</t>
        </is>
      </c>
      <c r="I723" t="n">
        <v>20</v>
      </c>
      <c r="J723" t="n">
        <v>13.85999965667725</v>
      </c>
      <c r="P723" t="n">
        <v>82.40000000000001</v>
      </c>
      <c r="Q723" t="n">
        <v>512.2</v>
      </c>
      <c r="V723" t="n">
        <v>82.40000000000001</v>
      </c>
    </row>
    <row r="724">
      <c r="A724" t="n">
        <v>217</v>
      </c>
      <c r="B724" t="inlineStr">
        <is>
          <t>Aprovechamiento de Residuos</t>
        </is>
      </c>
      <c r="C724" t="inlineStr">
        <is>
          <t>GESTIÓN AMBIENTAL</t>
        </is>
      </c>
      <c r="D724" t="inlineStr">
        <is>
          <t>Mensual</t>
        </is>
      </c>
      <c r="E724" t="inlineStr">
        <is>
          <t>Positivo</t>
        </is>
      </c>
      <c r="F724" s="134" t="n">
        <v>45504</v>
      </c>
      <c r="G724" t="inlineStr">
        <is>
          <t>217-2024-07-31</t>
        </is>
      </c>
      <c r="H724" t="inlineStr">
        <is>
          <t>Consultorio Psicología - Medellin</t>
        </is>
      </c>
      <c r="I724" t="n">
        <v>20</v>
      </c>
      <c r="J724" t="n">
        <v>12.59000015258789</v>
      </c>
      <c r="P724" t="n">
        <v>1.1</v>
      </c>
      <c r="Q724" t="n">
        <v>7.64</v>
      </c>
      <c r="V724" t="n">
        <v>1.1</v>
      </c>
    </row>
    <row r="725">
      <c r="A725" t="n">
        <v>217</v>
      </c>
      <c r="B725" t="inlineStr">
        <is>
          <t>Aprovechamiento de Residuos</t>
        </is>
      </c>
      <c r="C725" t="inlineStr">
        <is>
          <t>GESTIÓN AMBIENTAL</t>
        </is>
      </c>
      <c r="D725" t="inlineStr">
        <is>
          <t>Mensual</t>
        </is>
      </c>
      <c r="E725" t="inlineStr">
        <is>
          <t>Positivo</t>
        </is>
      </c>
      <c r="F725" s="134" t="n">
        <v>45535</v>
      </c>
      <c r="G725" t="inlineStr">
        <is>
          <t>217-2024-08-31</t>
        </is>
      </c>
      <c r="H725" t="inlineStr">
        <is>
          <t>Campus Bogotá</t>
        </is>
      </c>
      <c r="I725" t="n">
        <v>20</v>
      </c>
      <c r="J725" t="n">
        <v>25.97999954223633</v>
      </c>
      <c r="P725" t="n">
        <v>1200</v>
      </c>
      <c r="Q725" t="n">
        <v>3419</v>
      </c>
      <c r="V725" t="n">
        <v>1200</v>
      </c>
    </row>
    <row r="726">
      <c r="A726" t="n">
        <v>217</v>
      </c>
      <c r="B726" t="inlineStr">
        <is>
          <t>Aprovechamiento de Residuos</t>
        </is>
      </c>
      <c r="C726" t="inlineStr">
        <is>
          <t>GESTIÓN AMBIENTAL</t>
        </is>
      </c>
      <c r="D726" t="inlineStr">
        <is>
          <t>Mensual</t>
        </is>
      </c>
      <c r="E726" t="inlineStr">
        <is>
          <t>Positivo</t>
        </is>
      </c>
      <c r="F726" s="134" t="n">
        <v>45535</v>
      </c>
      <c r="G726" t="inlineStr">
        <is>
          <t>217-2024-08-31</t>
        </is>
      </c>
      <c r="H726" t="inlineStr">
        <is>
          <t>City Campus</t>
        </is>
      </c>
      <c r="I726" t="n">
        <v>20</v>
      </c>
      <c r="J726" t="n">
        <v>16.90999984741211</v>
      </c>
      <c r="P726" t="n">
        <v>162.71</v>
      </c>
      <c r="Q726" t="n">
        <v>799.25</v>
      </c>
      <c r="V726" t="n">
        <v>162.71</v>
      </c>
    </row>
    <row r="727">
      <c r="A727" t="n">
        <v>217</v>
      </c>
      <c r="B727" t="inlineStr">
        <is>
          <t>Aprovechamiento de Residuos</t>
        </is>
      </c>
      <c r="C727" t="inlineStr">
        <is>
          <t>GESTIÓN AMBIENTAL</t>
        </is>
      </c>
      <c r="D727" t="inlineStr">
        <is>
          <t>Mensual</t>
        </is>
      </c>
      <c r="E727" t="inlineStr">
        <is>
          <t>Positivo</t>
        </is>
      </c>
      <c r="F727" s="134" t="n">
        <v>45535</v>
      </c>
      <c r="G727" t="inlineStr">
        <is>
          <t>217-2024-08-31</t>
        </is>
      </c>
      <c r="H727" t="inlineStr">
        <is>
          <t>Sede Posgrado-Calle 85</t>
        </is>
      </c>
      <c r="I727" t="n">
        <v>20</v>
      </c>
      <c r="J727" t="n">
        <v>0</v>
      </c>
      <c r="P727" t="n">
        <v>0</v>
      </c>
      <c r="Q727" t="n">
        <v>0</v>
      </c>
      <c r="V727" t="n">
        <v>0</v>
      </c>
    </row>
    <row r="728">
      <c r="A728" t="n">
        <v>217</v>
      </c>
      <c r="B728" t="inlineStr">
        <is>
          <t>Aprovechamiento de Residuos</t>
        </is>
      </c>
      <c r="C728" t="inlineStr">
        <is>
          <t>GESTIÓN AMBIENTAL</t>
        </is>
      </c>
      <c r="D728" t="inlineStr">
        <is>
          <t>Mensual</t>
        </is>
      </c>
      <c r="E728" t="inlineStr">
        <is>
          <t>Positivo</t>
        </is>
      </c>
      <c r="F728" s="134" t="n">
        <v>45535</v>
      </c>
      <c r="G728" t="inlineStr">
        <is>
          <t>217-2024-08-31</t>
        </is>
      </c>
      <c r="H728" t="inlineStr">
        <is>
          <t>Sede Bienestar - Medellín</t>
        </is>
      </c>
      <c r="I728" t="n">
        <v>20</v>
      </c>
      <c r="J728" t="n">
        <v>0</v>
      </c>
      <c r="P728" t="n">
        <v>0</v>
      </c>
      <c r="Q728" t="n">
        <v>0</v>
      </c>
      <c r="V728" t="n">
        <v>0</v>
      </c>
    </row>
    <row r="729">
      <c r="A729" t="n">
        <v>217</v>
      </c>
      <c r="B729" t="inlineStr">
        <is>
          <t>Aprovechamiento de Residuos</t>
        </is>
      </c>
      <c r="C729" t="inlineStr">
        <is>
          <t>GESTIÓN AMBIENTAL</t>
        </is>
      </c>
      <c r="D729" t="inlineStr">
        <is>
          <t>Mensual</t>
        </is>
      </c>
      <c r="E729" t="inlineStr">
        <is>
          <t>Positivo</t>
        </is>
      </c>
      <c r="F729" s="134" t="n">
        <v>45535</v>
      </c>
      <c r="G729" t="inlineStr">
        <is>
          <t>217-2024-08-31</t>
        </is>
      </c>
      <c r="H729" t="inlineStr">
        <is>
          <t>Campus-Medellín</t>
        </is>
      </c>
      <c r="I729" t="n">
        <v>20</v>
      </c>
      <c r="J729" t="n">
        <v>17.45999908447266</v>
      </c>
      <c r="P729" t="n">
        <v>63.8</v>
      </c>
      <c r="Q729" t="n">
        <v>301.62</v>
      </c>
      <c r="V729" t="n">
        <v>63.8</v>
      </c>
    </row>
    <row r="730">
      <c r="A730" t="n">
        <v>217</v>
      </c>
      <c r="B730" t="inlineStr">
        <is>
          <t>Aprovechamiento de Residuos</t>
        </is>
      </c>
      <c r="C730" t="inlineStr">
        <is>
          <t>GESTIÓN AMBIENTAL</t>
        </is>
      </c>
      <c r="D730" t="inlineStr">
        <is>
          <t>Mensual</t>
        </is>
      </c>
      <c r="E730" t="inlineStr">
        <is>
          <t>Positivo</t>
        </is>
      </c>
      <c r="F730" s="134" t="n">
        <v>45535</v>
      </c>
      <c r="G730" t="inlineStr">
        <is>
          <t>217-2024-08-31</t>
        </is>
      </c>
      <c r="H730" t="inlineStr">
        <is>
          <t>Consultorio Psicología - Medellin</t>
        </is>
      </c>
      <c r="I730" t="n">
        <v>20</v>
      </c>
      <c r="J730" t="n">
        <v>8.460000038146973</v>
      </c>
      <c r="P730" t="n">
        <v>0.9</v>
      </c>
      <c r="Q730" t="n">
        <v>9.74</v>
      </c>
      <c r="V730" t="n">
        <v>0.9</v>
      </c>
    </row>
    <row r="731">
      <c r="A731" t="n">
        <v>217</v>
      </c>
      <c r="B731" t="inlineStr">
        <is>
          <t>Aprovechamiento de Residuos</t>
        </is>
      </c>
      <c r="C731" t="inlineStr">
        <is>
          <t>GESTIÓN AMBIENTAL</t>
        </is>
      </c>
      <c r="D731" t="inlineStr">
        <is>
          <t>Mensual</t>
        </is>
      </c>
      <c r="E731" t="inlineStr">
        <is>
          <t>Positivo</t>
        </is>
      </c>
      <c r="F731" s="134" t="n">
        <v>45565</v>
      </c>
      <c r="G731" t="inlineStr">
        <is>
          <t>217-2024-09-30</t>
        </is>
      </c>
      <c r="H731" t="inlineStr">
        <is>
          <t>City Campus</t>
        </is>
      </c>
      <c r="I731" t="n">
        <v>20</v>
      </c>
      <c r="J731" t="n">
        <v>22.19000053405762</v>
      </c>
      <c r="P731" t="n">
        <v>252.65</v>
      </c>
      <c r="Q731" t="n">
        <v>886.05</v>
      </c>
      <c r="V731" t="n">
        <v>252.65</v>
      </c>
    </row>
    <row r="732">
      <c r="A732" t="n">
        <v>217</v>
      </c>
      <c r="B732" t="inlineStr">
        <is>
          <t>Aprovechamiento de Residuos</t>
        </is>
      </c>
      <c r="C732" t="inlineStr">
        <is>
          <t>GESTIÓN AMBIENTAL</t>
        </is>
      </c>
      <c r="D732" t="inlineStr">
        <is>
          <t>Mensual</t>
        </is>
      </c>
      <c r="E732" t="inlineStr">
        <is>
          <t>Positivo</t>
        </is>
      </c>
      <c r="F732" s="134" t="n">
        <v>45565</v>
      </c>
      <c r="G732" t="inlineStr">
        <is>
          <t>217-2024-09-30</t>
        </is>
      </c>
      <c r="H732" t="inlineStr">
        <is>
          <t>Campus-Medellín</t>
        </is>
      </c>
      <c r="I732" t="n">
        <v>20</v>
      </c>
      <c r="J732" t="n">
        <v>15.42000007629395</v>
      </c>
      <c r="P732" t="n">
        <v>223.42</v>
      </c>
      <c r="Q732" t="n">
        <v>1125.58</v>
      </c>
      <c r="V732" t="n">
        <v>223.42</v>
      </c>
    </row>
    <row r="733">
      <c r="A733" t="n">
        <v>217</v>
      </c>
      <c r="B733" t="inlineStr">
        <is>
          <t>Aprovechamiento de Residuos</t>
        </is>
      </c>
      <c r="C733" t="inlineStr">
        <is>
          <t>GESTIÓN AMBIENTAL</t>
        </is>
      </c>
      <c r="D733" t="inlineStr">
        <is>
          <t>Mensual</t>
        </is>
      </c>
      <c r="E733" t="inlineStr">
        <is>
          <t>Positivo</t>
        </is>
      </c>
      <c r="F733" s="134" t="n">
        <v>45565</v>
      </c>
      <c r="G733" t="inlineStr">
        <is>
          <t>217-2024-09-30</t>
        </is>
      </c>
      <c r="H733" t="inlineStr">
        <is>
          <t>Campus Bogotá</t>
        </is>
      </c>
      <c r="I733" t="n">
        <v>20</v>
      </c>
      <c r="J733" t="n">
        <v>14.10000038146973</v>
      </c>
      <c r="P733" t="n">
        <v>518</v>
      </c>
      <c r="Q733" t="n">
        <v>3157</v>
      </c>
      <c r="V733" t="n">
        <v>518</v>
      </c>
    </row>
    <row r="734">
      <c r="A734" t="n">
        <v>217</v>
      </c>
      <c r="B734" t="inlineStr">
        <is>
          <t>Aprovechamiento de Residuos</t>
        </is>
      </c>
      <c r="C734" t="inlineStr">
        <is>
          <t>GESTIÓN AMBIENTAL</t>
        </is>
      </c>
      <c r="D734" t="inlineStr">
        <is>
          <t>Mensual</t>
        </is>
      </c>
      <c r="E734" t="inlineStr">
        <is>
          <t>Positivo</t>
        </is>
      </c>
      <c r="F734" s="134" t="n">
        <v>45565</v>
      </c>
      <c r="G734" t="inlineStr">
        <is>
          <t>217-2024-09-30</t>
        </is>
      </c>
      <c r="H734" t="inlineStr">
        <is>
          <t>Consultorio Psicología - Medellin</t>
        </is>
      </c>
      <c r="I734" t="n">
        <v>20</v>
      </c>
      <c r="J734" t="n">
        <v>18.13999938964844</v>
      </c>
      <c r="P734" t="n">
        <v>1.64</v>
      </c>
      <c r="Q734" t="n">
        <v>7.4</v>
      </c>
      <c r="V734" t="n">
        <v>1.64</v>
      </c>
    </row>
    <row r="735">
      <c r="A735" t="n">
        <v>217</v>
      </c>
      <c r="B735" t="inlineStr">
        <is>
          <t>Aprovechamiento de Residuos</t>
        </is>
      </c>
      <c r="C735" t="inlineStr">
        <is>
          <t>GESTIÓN AMBIENTAL</t>
        </is>
      </c>
      <c r="D735" t="inlineStr">
        <is>
          <t>Mensual</t>
        </is>
      </c>
      <c r="E735" t="inlineStr">
        <is>
          <t>Positivo</t>
        </is>
      </c>
      <c r="F735" s="134" t="n">
        <v>45596</v>
      </c>
      <c r="G735" t="inlineStr">
        <is>
          <t>217-2024-10-31</t>
        </is>
      </c>
      <c r="H735" t="inlineStr">
        <is>
          <t>Campus Bogotá</t>
        </is>
      </c>
      <c r="I735" t="n">
        <v>20</v>
      </c>
      <c r="J735" t="n">
        <v>45.06000137329102</v>
      </c>
      <c r="P735" t="n">
        <v>1906</v>
      </c>
      <c r="Q735" t="n">
        <v>2324</v>
      </c>
      <c r="V735" t="n">
        <v>1906</v>
      </c>
    </row>
    <row r="736">
      <c r="A736" t="n">
        <v>217</v>
      </c>
      <c r="B736" t="inlineStr">
        <is>
          <t>Aprovechamiento de Residuos</t>
        </is>
      </c>
      <c r="C736" t="inlineStr">
        <is>
          <t>GESTIÓN AMBIENTAL</t>
        </is>
      </c>
      <c r="D736" t="inlineStr">
        <is>
          <t>Mensual</t>
        </is>
      </c>
      <c r="E736" t="inlineStr">
        <is>
          <t>Positivo</t>
        </is>
      </c>
      <c r="F736" s="134" t="n">
        <v>45596</v>
      </c>
      <c r="G736" t="inlineStr">
        <is>
          <t>217-2024-10-31</t>
        </is>
      </c>
      <c r="H736" t="inlineStr">
        <is>
          <t>City Campus</t>
        </is>
      </c>
      <c r="I736" t="n">
        <v>20</v>
      </c>
      <c r="J736" t="n">
        <v>13.53999996185303</v>
      </c>
      <c r="P736" t="n">
        <v>157.14</v>
      </c>
      <c r="Q736" t="n">
        <v>1003.02</v>
      </c>
      <c r="V736" t="n">
        <v>157.14</v>
      </c>
    </row>
    <row r="737">
      <c r="A737" t="n">
        <v>217</v>
      </c>
      <c r="B737" t="inlineStr">
        <is>
          <t>Aprovechamiento de Residuos</t>
        </is>
      </c>
      <c r="C737" t="inlineStr">
        <is>
          <t>GESTIÓN AMBIENTAL</t>
        </is>
      </c>
      <c r="D737" t="inlineStr">
        <is>
          <t>Mensual</t>
        </is>
      </c>
      <c r="E737" t="inlineStr">
        <is>
          <t>Positivo</t>
        </is>
      </c>
      <c r="F737" s="134" t="n">
        <v>45596</v>
      </c>
      <c r="G737" t="inlineStr">
        <is>
          <t>217-2024-10-31</t>
        </is>
      </c>
      <c r="H737" t="inlineStr">
        <is>
          <t>Sede Posgrado-Calle 85</t>
        </is>
      </c>
      <c r="I737" t="n">
        <v>20</v>
      </c>
      <c r="J737" t="n">
        <v>0</v>
      </c>
      <c r="P737" t="n">
        <v>0</v>
      </c>
      <c r="Q737" t="n">
        <v>0</v>
      </c>
      <c r="V737" t="n">
        <v>0</v>
      </c>
    </row>
    <row r="738">
      <c r="A738" t="n">
        <v>217</v>
      </c>
      <c r="B738" t="inlineStr">
        <is>
          <t>Aprovechamiento de Residuos</t>
        </is>
      </c>
      <c r="C738" t="inlineStr">
        <is>
          <t>GESTIÓN AMBIENTAL</t>
        </is>
      </c>
      <c r="D738" t="inlineStr">
        <is>
          <t>Mensual</t>
        </is>
      </c>
      <c r="E738" t="inlineStr">
        <is>
          <t>Positivo</t>
        </is>
      </c>
      <c r="F738" s="134" t="n">
        <v>45596</v>
      </c>
      <c r="G738" t="inlineStr">
        <is>
          <t>217-2024-10-31</t>
        </is>
      </c>
      <c r="H738" t="inlineStr">
        <is>
          <t>Sede Bienestar - Medellín</t>
        </is>
      </c>
      <c r="I738" t="n">
        <v>20</v>
      </c>
      <c r="J738" t="n">
        <v>0</v>
      </c>
      <c r="P738" t="n">
        <v>0</v>
      </c>
      <c r="Q738" t="n">
        <v>0</v>
      </c>
      <c r="V738" t="n">
        <v>0</v>
      </c>
    </row>
    <row r="739">
      <c r="A739" t="n">
        <v>217</v>
      </c>
      <c r="B739" t="inlineStr">
        <is>
          <t>Aprovechamiento de Residuos</t>
        </is>
      </c>
      <c r="C739" t="inlineStr">
        <is>
          <t>GESTIÓN AMBIENTAL</t>
        </is>
      </c>
      <c r="D739" t="inlineStr">
        <is>
          <t>Mensual</t>
        </is>
      </c>
      <c r="E739" t="inlineStr">
        <is>
          <t>Positivo</t>
        </is>
      </c>
      <c r="F739" s="134" t="n">
        <v>45596</v>
      </c>
      <c r="G739" t="inlineStr">
        <is>
          <t>217-2024-10-31</t>
        </is>
      </c>
      <c r="H739" t="inlineStr">
        <is>
          <t>Campus-Medellín</t>
        </is>
      </c>
      <c r="I739" t="n">
        <v>20</v>
      </c>
      <c r="P739" t="n">
        <v>0</v>
      </c>
      <c r="Q739" t="n">
        <v>585.9</v>
      </c>
      <c r="V739" t="n">
        <v>0</v>
      </c>
    </row>
    <row r="740">
      <c r="A740" t="n">
        <v>217</v>
      </c>
      <c r="B740" t="inlineStr">
        <is>
          <t>Aprovechamiento de Residuos</t>
        </is>
      </c>
      <c r="C740" t="inlineStr">
        <is>
          <t>GESTIÓN AMBIENTAL</t>
        </is>
      </c>
      <c r="D740" t="inlineStr">
        <is>
          <t>Mensual</t>
        </is>
      </c>
      <c r="E740" t="inlineStr">
        <is>
          <t>Positivo</t>
        </is>
      </c>
      <c r="F740" s="134" t="n">
        <v>45596</v>
      </c>
      <c r="G740" t="inlineStr">
        <is>
          <t>217-2024-10-31</t>
        </is>
      </c>
      <c r="H740" t="inlineStr">
        <is>
          <t>Consultorio Psicología - Medellin</t>
        </is>
      </c>
      <c r="I740" t="n">
        <v>20</v>
      </c>
      <c r="J740" t="n">
        <v>10.85000038146973</v>
      </c>
      <c r="P740" t="n">
        <v>2.4</v>
      </c>
      <c r="Q740" t="n">
        <v>10.5</v>
      </c>
      <c r="V740" t="n">
        <v>1.4</v>
      </c>
    </row>
    <row r="741">
      <c r="A741" t="n">
        <v>217</v>
      </c>
      <c r="B741" t="inlineStr">
        <is>
          <t>Aprovechamiento de Residuos</t>
        </is>
      </c>
      <c r="C741" t="inlineStr">
        <is>
          <t>GESTIÓN AMBIENTAL</t>
        </is>
      </c>
      <c r="D741" t="inlineStr">
        <is>
          <t>Mensual</t>
        </is>
      </c>
      <c r="E741" t="inlineStr">
        <is>
          <t>Positivo</t>
        </is>
      </c>
      <c r="F741" s="134" t="n">
        <v>45626</v>
      </c>
      <c r="G741" t="inlineStr">
        <is>
          <t>217-2024-11-30</t>
        </is>
      </c>
      <c r="H741" t="inlineStr">
        <is>
          <t>Campus Bogotá</t>
        </is>
      </c>
      <c r="I741" t="n">
        <v>20</v>
      </c>
      <c r="J741" t="n">
        <v>20.57999992370605</v>
      </c>
      <c r="P741" t="n">
        <v>741</v>
      </c>
      <c r="Q741" t="n">
        <v>2860</v>
      </c>
      <c r="V741" t="n">
        <v>741</v>
      </c>
    </row>
    <row r="742">
      <c r="A742" t="n">
        <v>217</v>
      </c>
      <c r="B742" t="inlineStr">
        <is>
          <t>Aprovechamiento de Residuos</t>
        </is>
      </c>
      <c r="C742" t="inlineStr">
        <is>
          <t>GESTIÓN AMBIENTAL</t>
        </is>
      </c>
      <c r="D742" t="inlineStr">
        <is>
          <t>Mensual</t>
        </is>
      </c>
      <c r="E742" t="inlineStr">
        <is>
          <t>Positivo</t>
        </is>
      </c>
      <c r="F742" s="134" t="n">
        <v>45626</v>
      </c>
      <c r="G742" t="inlineStr">
        <is>
          <t>217-2024-11-30</t>
        </is>
      </c>
      <c r="H742" t="inlineStr">
        <is>
          <t>City Campus</t>
        </is>
      </c>
      <c r="I742" t="n">
        <v>20</v>
      </c>
      <c r="J742" t="n">
        <v>16.5</v>
      </c>
      <c r="P742" t="n">
        <v>194.25</v>
      </c>
      <c r="Q742" t="n">
        <v>982.8</v>
      </c>
      <c r="V742" t="n">
        <v>194.25</v>
      </c>
    </row>
    <row r="743">
      <c r="A743" t="n">
        <v>217</v>
      </c>
      <c r="B743" t="inlineStr">
        <is>
          <t>Aprovechamiento de Residuos</t>
        </is>
      </c>
      <c r="C743" t="inlineStr">
        <is>
          <t>GESTIÓN AMBIENTAL</t>
        </is>
      </c>
      <c r="D743" t="inlineStr">
        <is>
          <t>Mensual</t>
        </is>
      </c>
      <c r="E743" t="inlineStr">
        <is>
          <t>Positivo</t>
        </is>
      </c>
      <c r="F743" s="134" t="n">
        <v>45626</v>
      </c>
      <c r="G743" t="inlineStr">
        <is>
          <t>217-2024-11-30</t>
        </is>
      </c>
      <c r="H743" t="inlineStr">
        <is>
          <t>Sede Posgrado-Calle 85</t>
        </is>
      </c>
      <c r="I743" t="n">
        <v>20</v>
      </c>
      <c r="J743" t="n">
        <v>0</v>
      </c>
      <c r="P743" t="n">
        <v>0</v>
      </c>
      <c r="Q743" t="n">
        <v>0</v>
      </c>
      <c r="V743" t="n">
        <v>0</v>
      </c>
    </row>
    <row r="744">
      <c r="A744" t="n">
        <v>217</v>
      </c>
      <c r="B744" t="inlineStr">
        <is>
          <t>Aprovechamiento de Residuos</t>
        </is>
      </c>
      <c r="C744" t="inlineStr">
        <is>
          <t>GESTIÓN AMBIENTAL</t>
        </is>
      </c>
      <c r="D744" t="inlineStr">
        <is>
          <t>Mensual</t>
        </is>
      </c>
      <c r="E744" t="inlineStr">
        <is>
          <t>Positivo</t>
        </is>
      </c>
      <c r="F744" s="134" t="n">
        <v>45626</v>
      </c>
      <c r="G744" t="inlineStr">
        <is>
          <t>217-2024-11-30</t>
        </is>
      </c>
      <c r="H744" t="inlineStr">
        <is>
          <t>Sede Bienestar - Medellín</t>
        </is>
      </c>
      <c r="I744" t="n">
        <v>20</v>
      </c>
      <c r="J744" t="n">
        <v>0</v>
      </c>
      <c r="P744" t="n">
        <v>0</v>
      </c>
      <c r="Q744" t="n">
        <v>0</v>
      </c>
      <c r="V744" t="n">
        <v>0</v>
      </c>
    </row>
    <row r="745">
      <c r="A745" t="n">
        <v>217</v>
      </c>
      <c r="B745" t="inlineStr">
        <is>
          <t>Aprovechamiento de Residuos</t>
        </is>
      </c>
      <c r="C745" t="inlineStr">
        <is>
          <t>GESTIÓN AMBIENTAL</t>
        </is>
      </c>
      <c r="D745" t="inlineStr">
        <is>
          <t>Mensual</t>
        </is>
      </c>
      <c r="E745" t="inlineStr">
        <is>
          <t>Positivo</t>
        </is>
      </c>
      <c r="F745" s="134" t="n">
        <v>45626</v>
      </c>
      <c r="G745" t="inlineStr">
        <is>
          <t>217-2024-11-30</t>
        </is>
      </c>
      <c r="H745" t="inlineStr">
        <is>
          <t>Consultorio Psicología - Medellin</t>
        </is>
      </c>
      <c r="I745" t="n">
        <v>20</v>
      </c>
      <c r="J745" t="n">
        <v>34.22999954223633</v>
      </c>
      <c r="P745" t="n">
        <v>4.34</v>
      </c>
      <c r="Q745" t="n">
        <v>8.34</v>
      </c>
      <c r="V745" t="n">
        <v>4.34</v>
      </c>
    </row>
    <row r="746">
      <c r="A746" t="n">
        <v>217</v>
      </c>
      <c r="B746" t="inlineStr">
        <is>
          <t>Aprovechamiento de Residuos</t>
        </is>
      </c>
      <c r="C746" t="inlineStr">
        <is>
          <t>GESTIÓN AMBIENTAL</t>
        </is>
      </c>
      <c r="D746" t="inlineStr">
        <is>
          <t>Mensual</t>
        </is>
      </c>
      <c r="E746" t="inlineStr">
        <is>
          <t>Positivo</t>
        </is>
      </c>
      <c r="F746" s="134" t="n">
        <v>45657</v>
      </c>
      <c r="G746" t="inlineStr">
        <is>
          <t>217-2024-12-31</t>
        </is>
      </c>
      <c r="H746" t="inlineStr">
        <is>
          <t>Campus Bogotá</t>
        </is>
      </c>
      <c r="I746" t="n">
        <v>20</v>
      </c>
      <c r="J746" t="n">
        <v>40.16999816894531</v>
      </c>
      <c r="P746" t="n">
        <v>474</v>
      </c>
      <c r="Q746" t="n">
        <v>706</v>
      </c>
      <c r="V746" t="n">
        <v>474</v>
      </c>
    </row>
    <row r="747">
      <c r="A747" t="n">
        <v>217</v>
      </c>
      <c r="B747" t="inlineStr">
        <is>
          <t>Aprovechamiento de Residuos</t>
        </is>
      </c>
      <c r="C747" t="inlineStr">
        <is>
          <t>GESTIÓN AMBIENTAL</t>
        </is>
      </c>
      <c r="D747" t="inlineStr">
        <is>
          <t>Mensual</t>
        </is>
      </c>
      <c r="E747" t="inlineStr">
        <is>
          <t>Positivo</t>
        </is>
      </c>
      <c r="F747" s="134" t="n">
        <v>45657</v>
      </c>
      <c r="G747" t="inlineStr">
        <is>
          <t>217-2024-12-31</t>
        </is>
      </c>
      <c r="H747" t="inlineStr">
        <is>
          <t>City Campus</t>
        </is>
      </c>
      <c r="I747" t="n">
        <v>20</v>
      </c>
      <c r="J747" t="n">
        <v>2.430000066757202</v>
      </c>
      <c r="P747" t="n">
        <v>11</v>
      </c>
      <c r="Q747" t="n">
        <v>442.2</v>
      </c>
      <c r="V747" t="n">
        <v>11</v>
      </c>
    </row>
    <row r="748">
      <c r="A748" t="n">
        <v>217</v>
      </c>
      <c r="B748" t="inlineStr">
        <is>
          <t>Aprovechamiento de Residuos</t>
        </is>
      </c>
      <c r="C748" t="inlineStr">
        <is>
          <t>GESTIÓN AMBIENTAL</t>
        </is>
      </c>
      <c r="D748" t="inlineStr">
        <is>
          <t>Mensual</t>
        </is>
      </c>
      <c r="E748" t="inlineStr">
        <is>
          <t>Positivo</t>
        </is>
      </c>
      <c r="F748" s="134" t="n">
        <v>45657</v>
      </c>
      <c r="G748" t="inlineStr">
        <is>
          <t>217-2024-12-31</t>
        </is>
      </c>
      <c r="H748" t="inlineStr">
        <is>
          <t>Sede Posgrado-Calle 85</t>
        </is>
      </c>
      <c r="I748" t="n">
        <v>20</v>
      </c>
      <c r="J748" t="n">
        <v>0</v>
      </c>
      <c r="P748" t="n">
        <v>0</v>
      </c>
      <c r="Q748" t="n">
        <v>0</v>
      </c>
      <c r="V748" t="n">
        <v>0</v>
      </c>
    </row>
    <row r="749">
      <c r="A749" t="n">
        <v>217</v>
      </c>
      <c r="B749" t="inlineStr">
        <is>
          <t>Aprovechamiento de Residuos</t>
        </is>
      </c>
      <c r="C749" t="inlineStr">
        <is>
          <t>GESTIÓN AMBIENTAL</t>
        </is>
      </c>
      <c r="D749" t="inlineStr">
        <is>
          <t>Mensual</t>
        </is>
      </c>
      <c r="E749" t="inlineStr">
        <is>
          <t>Positivo</t>
        </is>
      </c>
      <c r="F749" s="134" t="n">
        <v>45657</v>
      </c>
      <c r="G749" t="inlineStr">
        <is>
          <t>217-2024-12-31</t>
        </is>
      </c>
      <c r="H749" t="inlineStr">
        <is>
          <t>Campus-Medellín</t>
        </is>
      </c>
      <c r="I749" t="n">
        <v>20</v>
      </c>
      <c r="J749" t="n">
        <v>12.80000019073486</v>
      </c>
      <c r="P749" t="n">
        <v>39.7</v>
      </c>
      <c r="Q749" t="n">
        <v>270.5</v>
      </c>
      <c r="V749" t="n">
        <v>39.7</v>
      </c>
    </row>
    <row r="750">
      <c r="A750" t="n">
        <v>217</v>
      </c>
      <c r="B750" t="inlineStr">
        <is>
          <t>Aprovechamiento de Residuos</t>
        </is>
      </c>
      <c r="C750" t="inlineStr">
        <is>
          <t>GESTIÓN AMBIENTAL</t>
        </is>
      </c>
      <c r="D750" t="inlineStr">
        <is>
          <t>Mensual</t>
        </is>
      </c>
      <c r="E750" t="inlineStr">
        <is>
          <t>Positivo</t>
        </is>
      </c>
      <c r="F750" s="134" t="n">
        <v>45657</v>
      </c>
      <c r="G750" t="inlineStr">
        <is>
          <t>217-2024-12-31</t>
        </is>
      </c>
      <c r="H750" t="inlineStr">
        <is>
          <t>Consultorio Psicología - Medellin</t>
        </is>
      </c>
      <c r="I750" t="n">
        <v>20</v>
      </c>
      <c r="J750" t="n">
        <v>40.33000183105469</v>
      </c>
      <c r="P750" t="n">
        <v>2.71</v>
      </c>
      <c r="Q750" t="n">
        <v>4.01</v>
      </c>
      <c r="V750" t="n">
        <v>2.71</v>
      </c>
    </row>
    <row r="751">
      <c r="A751" t="n">
        <v>217</v>
      </c>
      <c r="B751" t="inlineStr">
        <is>
          <t>Aprovechamiento de Residuos</t>
        </is>
      </c>
      <c r="C751" t="inlineStr">
        <is>
          <t>GESTIÓN AMBIENTAL</t>
        </is>
      </c>
      <c r="D751" t="inlineStr">
        <is>
          <t>Mensual</t>
        </is>
      </c>
      <c r="E751" t="inlineStr">
        <is>
          <t>Positivo</t>
        </is>
      </c>
      <c r="F751" s="134" t="n">
        <v>45688</v>
      </c>
      <c r="G751" t="inlineStr">
        <is>
          <t>217-2025-01-31</t>
        </is>
      </c>
      <c r="H751" t="inlineStr">
        <is>
          <t>City Campus</t>
        </is>
      </c>
      <c r="I751" t="n">
        <v>20</v>
      </c>
      <c r="J751" t="n">
        <v>19.85000038146973</v>
      </c>
      <c r="P751" t="n">
        <v>80.7</v>
      </c>
      <c r="Q751" t="n">
        <v>325.86</v>
      </c>
      <c r="V751" t="n">
        <v>80.7</v>
      </c>
    </row>
    <row r="752">
      <c r="A752" t="n">
        <v>217</v>
      </c>
      <c r="B752" t="inlineStr">
        <is>
          <t>Aprovechamiento de Residuos</t>
        </is>
      </c>
      <c r="C752" t="inlineStr">
        <is>
          <t>GESTIÓN AMBIENTAL</t>
        </is>
      </c>
      <c r="D752" t="inlineStr">
        <is>
          <t>Mensual</t>
        </is>
      </c>
      <c r="E752" t="inlineStr">
        <is>
          <t>Positivo</t>
        </is>
      </c>
      <c r="F752" s="134" t="n">
        <v>45688</v>
      </c>
      <c r="G752" t="inlineStr">
        <is>
          <t>217-2025-01-31</t>
        </is>
      </c>
      <c r="H752" t="inlineStr">
        <is>
          <t>Sede Posgrado-Calle 85</t>
        </is>
      </c>
      <c r="I752" t="n">
        <v>20</v>
      </c>
      <c r="J752" t="n">
        <v>0</v>
      </c>
      <c r="P752" t="n">
        <v>0</v>
      </c>
      <c r="Q752" t="n">
        <v>0</v>
      </c>
      <c r="V752" t="n">
        <v>0</v>
      </c>
    </row>
    <row r="753">
      <c r="A753" t="n">
        <v>217</v>
      </c>
      <c r="B753" t="inlineStr">
        <is>
          <t>Aprovechamiento de Residuos</t>
        </is>
      </c>
      <c r="C753" t="inlineStr">
        <is>
          <t>GESTIÓN AMBIENTAL</t>
        </is>
      </c>
      <c r="D753" t="inlineStr">
        <is>
          <t>Mensual</t>
        </is>
      </c>
      <c r="E753" t="inlineStr">
        <is>
          <t>Positivo</t>
        </is>
      </c>
      <c r="F753" s="134" t="n">
        <v>45688</v>
      </c>
      <c r="G753" t="inlineStr">
        <is>
          <t>217-2025-01-31</t>
        </is>
      </c>
      <c r="H753" t="inlineStr">
        <is>
          <t>Campus-Medellín</t>
        </is>
      </c>
      <c r="I753" t="n">
        <v>20</v>
      </c>
      <c r="J753" t="n">
        <v>0</v>
      </c>
      <c r="P753" t="n">
        <v>0</v>
      </c>
      <c r="Q753" t="n">
        <v>406.9</v>
      </c>
      <c r="V753" t="n">
        <v>0</v>
      </c>
    </row>
    <row r="754">
      <c r="A754" t="n">
        <v>217</v>
      </c>
      <c r="B754" t="inlineStr">
        <is>
          <t>Aprovechamiento de Residuos</t>
        </is>
      </c>
      <c r="C754" t="inlineStr">
        <is>
          <t>GESTIÓN AMBIENTAL</t>
        </is>
      </c>
      <c r="D754" t="inlineStr">
        <is>
          <t>Mensual</t>
        </is>
      </c>
      <c r="E754" t="inlineStr">
        <is>
          <t>Positivo</t>
        </is>
      </c>
      <c r="F754" s="134" t="n">
        <v>45688</v>
      </c>
      <c r="G754" t="inlineStr">
        <is>
          <t>217-2025-01-31</t>
        </is>
      </c>
      <c r="H754" t="inlineStr">
        <is>
          <t>Sede Bienestar - Medellín</t>
        </is>
      </c>
      <c r="I754" t="n">
        <v>20</v>
      </c>
      <c r="J754" t="n">
        <v>0</v>
      </c>
      <c r="P754" t="n">
        <v>0</v>
      </c>
      <c r="Q754" t="n">
        <v>0</v>
      </c>
      <c r="V754" t="n">
        <v>0</v>
      </c>
    </row>
    <row r="755">
      <c r="A755" t="n">
        <v>217</v>
      </c>
      <c r="B755" t="inlineStr">
        <is>
          <t>Aprovechamiento de Residuos</t>
        </is>
      </c>
      <c r="C755" t="inlineStr">
        <is>
          <t>GESTIÓN AMBIENTAL</t>
        </is>
      </c>
      <c r="D755" t="inlineStr">
        <is>
          <t>Mensual</t>
        </is>
      </c>
      <c r="E755" t="inlineStr">
        <is>
          <t>Positivo</t>
        </is>
      </c>
      <c r="F755" s="134" t="n">
        <v>45688</v>
      </c>
      <c r="G755" t="inlineStr">
        <is>
          <t>217-2025-01-31</t>
        </is>
      </c>
      <c r="H755" t="inlineStr">
        <is>
          <t>Consultorio Psicología - Medellin</t>
        </is>
      </c>
      <c r="I755" t="n">
        <v>20</v>
      </c>
      <c r="J755" t="n">
        <v>51.95999908447266</v>
      </c>
      <c r="P755" t="n">
        <v>57.34</v>
      </c>
      <c r="Q755" t="n">
        <v>53.02</v>
      </c>
      <c r="V755" t="n">
        <v>57.34</v>
      </c>
    </row>
    <row r="756">
      <c r="A756" t="n">
        <v>217</v>
      </c>
      <c r="B756" t="inlineStr">
        <is>
          <t>Aprovechamiento de Residuos</t>
        </is>
      </c>
      <c r="C756" t="inlineStr">
        <is>
          <t>GESTIÓN AMBIENTAL</t>
        </is>
      </c>
      <c r="D756" t="inlineStr">
        <is>
          <t>Mensual</t>
        </is>
      </c>
      <c r="E756" t="inlineStr">
        <is>
          <t>Positivo</t>
        </is>
      </c>
      <c r="F756" s="134" t="n">
        <v>45688</v>
      </c>
      <c r="G756" t="inlineStr">
        <is>
          <t>217-2025-01-31</t>
        </is>
      </c>
      <c r="H756" t="inlineStr">
        <is>
          <t>Campus Bogotá</t>
        </is>
      </c>
      <c r="I756" t="n">
        <v>20</v>
      </c>
      <c r="J756" t="n">
        <v>240.6799926757812</v>
      </c>
      <c r="P756" t="n">
        <v>533.3</v>
      </c>
      <c r="Q756" t="n">
        <v>597.64</v>
      </c>
      <c r="V756" t="n">
        <v>2722</v>
      </c>
    </row>
    <row r="757">
      <c r="A757" t="n">
        <v>217</v>
      </c>
      <c r="B757" t="inlineStr">
        <is>
          <t>Aprovechamiento de Residuos</t>
        </is>
      </c>
      <c r="C757" t="inlineStr">
        <is>
          <t>GESTIÓN AMBIENTAL</t>
        </is>
      </c>
      <c r="D757" t="inlineStr">
        <is>
          <t>Mensual</t>
        </is>
      </c>
      <c r="E757" t="inlineStr">
        <is>
          <t>Positivo</t>
        </is>
      </c>
      <c r="F757" s="134" t="n">
        <v>45716</v>
      </c>
      <c r="G757" t="inlineStr">
        <is>
          <t>217-2025-02-28</t>
        </is>
      </c>
      <c r="H757" t="inlineStr">
        <is>
          <t>City Campus</t>
        </is>
      </c>
      <c r="I757" t="n">
        <v>20</v>
      </c>
      <c r="J757" t="n">
        <v>10.11999988555908</v>
      </c>
      <c r="P757" t="n">
        <v>102.1</v>
      </c>
      <c r="Q757" t="n">
        <v>907.16</v>
      </c>
      <c r="V757" t="n">
        <v>102.1</v>
      </c>
    </row>
    <row r="758">
      <c r="A758" t="n">
        <v>217</v>
      </c>
      <c r="B758" t="inlineStr">
        <is>
          <t>Aprovechamiento de Residuos</t>
        </is>
      </c>
      <c r="C758" t="inlineStr">
        <is>
          <t>GESTIÓN AMBIENTAL</t>
        </is>
      </c>
      <c r="D758" t="inlineStr">
        <is>
          <t>Mensual</t>
        </is>
      </c>
      <c r="E758" t="inlineStr">
        <is>
          <t>Positivo</t>
        </is>
      </c>
      <c r="F758" s="134" t="n">
        <v>45716</v>
      </c>
      <c r="G758" t="inlineStr">
        <is>
          <t>217-2025-02-28</t>
        </is>
      </c>
      <c r="H758" t="inlineStr">
        <is>
          <t>Sede Posgrado-Calle 85</t>
        </is>
      </c>
      <c r="I758" t="n">
        <v>20</v>
      </c>
      <c r="J758" t="n">
        <v>0</v>
      </c>
      <c r="P758" t="n">
        <v>0</v>
      </c>
      <c r="Q758" t="n">
        <v>0</v>
      </c>
      <c r="V758" t="n">
        <v>0</v>
      </c>
    </row>
    <row r="759">
      <c r="A759" t="n">
        <v>217</v>
      </c>
      <c r="B759" t="inlineStr">
        <is>
          <t>Aprovechamiento de Residuos</t>
        </is>
      </c>
      <c r="C759" t="inlineStr">
        <is>
          <t>GESTIÓN AMBIENTAL</t>
        </is>
      </c>
      <c r="D759" t="inlineStr">
        <is>
          <t>Mensual</t>
        </is>
      </c>
      <c r="E759" t="inlineStr">
        <is>
          <t>Positivo</t>
        </is>
      </c>
      <c r="F759" s="134" t="n">
        <v>45716</v>
      </c>
      <c r="G759" t="inlineStr">
        <is>
          <t>217-2025-02-28</t>
        </is>
      </c>
      <c r="H759" t="inlineStr">
        <is>
          <t>Campus-Medellín</t>
        </is>
      </c>
      <c r="I759" t="n">
        <v>20</v>
      </c>
      <c r="J759" t="n">
        <v>16.79000091552734</v>
      </c>
      <c r="P759" t="n">
        <v>148.9</v>
      </c>
      <c r="Q759" t="n">
        <v>737.9</v>
      </c>
      <c r="V759" t="n">
        <v>148.9</v>
      </c>
    </row>
    <row r="760">
      <c r="A760" t="n">
        <v>217</v>
      </c>
      <c r="B760" t="inlineStr">
        <is>
          <t>Aprovechamiento de Residuos</t>
        </is>
      </c>
      <c r="C760" t="inlineStr">
        <is>
          <t>GESTIÓN AMBIENTAL</t>
        </is>
      </c>
      <c r="D760" t="inlineStr">
        <is>
          <t>Mensual</t>
        </is>
      </c>
      <c r="E760" t="inlineStr">
        <is>
          <t>Positivo</t>
        </is>
      </c>
      <c r="F760" s="134" t="n">
        <v>45716</v>
      </c>
      <c r="G760" t="inlineStr">
        <is>
          <t>217-2025-02-28</t>
        </is>
      </c>
      <c r="H760" t="inlineStr">
        <is>
          <t>Sede Bienestar - Medellín</t>
        </is>
      </c>
      <c r="I760" t="n">
        <v>20</v>
      </c>
      <c r="J760" t="n">
        <v>0</v>
      </c>
      <c r="P760" t="n">
        <v>0</v>
      </c>
      <c r="Q760" t="n">
        <v>0</v>
      </c>
      <c r="V760" t="n">
        <v>0</v>
      </c>
    </row>
    <row r="761">
      <c r="A761" t="n">
        <v>217</v>
      </c>
      <c r="B761" t="inlineStr">
        <is>
          <t>Aprovechamiento de Residuos</t>
        </is>
      </c>
      <c r="C761" t="inlineStr">
        <is>
          <t>GESTIÓN AMBIENTAL</t>
        </is>
      </c>
      <c r="D761" t="inlineStr">
        <is>
          <t>Mensual</t>
        </is>
      </c>
      <c r="E761" t="inlineStr">
        <is>
          <t>Positivo</t>
        </is>
      </c>
      <c r="F761" s="134" t="n">
        <v>45716</v>
      </c>
      <c r="G761" t="inlineStr">
        <is>
          <t>217-2025-02-28</t>
        </is>
      </c>
      <c r="H761" t="inlineStr">
        <is>
          <t>Consultorio Psicología - Medellin</t>
        </is>
      </c>
      <c r="I761" t="n">
        <v>20</v>
      </c>
      <c r="J761" t="n">
        <v>17.79999923706055</v>
      </c>
      <c r="P761" t="n">
        <v>5.06</v>
      </c>
      <c r="Q761" t="n">
        <v>23.36</v>
      </c>
      <c r="V761" t="n">
        <v>5.06</v>
      </c>
    </row>
    <row r="762">
      <c r="A762" t="n">
        <v>217</v>
      </c>
      <c r="B762" t="inlineStr">
        <is>
          <t>Aprovechamiento de Residuos</t>
        </is>
      </c>
      <c r="C762" t="inlineStr">
        <is>
          <t>GESTIÓN AMBIENTAL</t>
        </is>
      </c>
      <c r="D762" t="inlineStr">
        <is>
          <t>Mensual</t>
        </is>
      </c>
      <c r="E762" t="inlineStr">
        <is>
          <t>Positivo</t>
        </is>
      </c>
      <c r="F762" s="134" t="n">
        <v>45716</v>
      </c>
      <c r="G762" t="inlineStr">
        <is>
          <t>217-2025-02-28</t>
        </is>
      </c>
      <c r="H762" t="inlineStr">
        <is>
          <t>Campus Bogotá</t>
        </is>
      </c>
      <c r="I762" t="n">
        <v>20</v>
      </c>
      <c r="J762" t="n">
        <v>61.29999923706055</v>
      </c>
      <c r="P762" t="n">
        <v>1028.9</v>
      </c>
      <c r="Q762" t="n">
        <v>2063.45</v>
      </c>
      <c r="V762" t="n">
        <v>1895.64</v>
      </c>
    </row>
    <row r="763">
      <c r="A763" t="n">
        <v>217</v>
      </c>
      <c r="B763" t="inlineStr">
        <is>
          <t>Aprovechamiento de Residuos</t>
        </is>
      </c>
      <c r="C763" t="inlineStr">
        <is>
          <t>GESTIÓN AMBIENTAL</t>
        </is>
      </c>
      <c r="D763" t="inlineStr">
        <is>
          <t>Mensual</t>
        </is>
      </c>
      <c r="E763" t="inlineStr">
        <is>
          <t>Positivo</t>
        </is>
      </c>
      <c r="F763" s="134" t="n">
        <v>45747</v>
      </c>
      <c r="G763" t="inlineStr">
        <is>
          <t>217-2025-03-31</t>
        </is>
      </c>
      <c r="H763" t="inlineStr">
        <is>
          <t>City Campus</t>
        </is>
      </c>
      <c r="I763" t="n">
        <v>20</v>
      </c>
      <c r="J763" t="n">
        <v>16.3700008392334</v>
      </c>
      <c r="P763" t="n">
        <v>210.69</v>
      </c>
      <c r="Q763" t="n">
        <v>1076.2</v>
      </c>
      <c r="V763" t="n">
        <v>210.69</v>
      </c>
    </row>
    <row r="764">
      <c r="A764" t="n">
        <v>217</v>
      </c>
      <c r="B764" t="inlineStr">
        <is>
          <t>Aprovechamiento de Residuos</t>
        </is>
      </c>
      <c r="C764" t="inlineStr">
        <is>
          <t>GESTIÓN AMBIENTAL</t>
        </is>
      </c>
      <c r="D764" t="inlineStr">
        <is>
          <t>Mensual</t>
        </is>
      </c>
      <c r="E764" t="inlineStr">
        <is>
          <t>Positivo</t>
        </is>
      </c>
      <c r="F764" s="134" t="n">
        <v>45747</v>
      </c>
      <c r="G764" t="inlineStr">
        <is>
          <t>217-2025-03-31</t>
        </is>
      </c>
      <c r="H764" t="inlineStr">
        <is>
          <t>Sede Posgrado-Calle 85</t>
        </is>
      </c>
      <c r="I764" t="n">
        <v>20</v>
      </c>
      <c r="J764" t="n">
        <v>60.27999877929688</v>
      </c>
      <c r="P764" t="n">
        <v>22.73</v>
      </c>
      <c r="Q764" t="n">
        <v>14.98</v>
      </c>
      <c r="V764" t="n">
        <v>22.73</v>
      </c>
    </row>
    <row r="765">
      <c r="A765" t="n">
        <v>217</v>
      </c>
      <c r="B765" t="inlineStr">
        <is>
          <t>Aprovechamiento de Residuos</t>
        </is>
      </c>
      <c r="C765" t="inlineStr">
        <is>
          <t>GESTIÓN AMBIENTAL</t>
        </is>
      </c>
      <c r="D765" t="inlineStr">
        <is>
          <t>Mensual</t>
        </is>
      </c>
      <c r="E765" t="inlineStr">
        <is>
          <t>Positivo</t>
        </is>
      </c>
      <c r="F765" s="134" t="n">
        <v>45747</v>
      </c>
      <c r="G765" t="inlineStr">
        <is>
          <t>217-2025-03-31</t>
        </is>
      </c>
      <c r="H765" t="inlineStr">
        <is>
          <t>Campus-Medellín</t>
        </is>
      </c>
      <c r="I765" t="n">
        <v>20</v>
      </c>
      <c r="J765" t="n">
        <v>9.579999923706055</v>
      </c>
      <c r="P765" t="n">
        <v>120.47</v>
      </c>
      <c r="Q765" t="n">
        <v>1137.3</v>
      </c>
      <c r="V765" t="n">
        <v>120.47</v>
      </c>
    </row>
    <row r="766">
      <c r="A766" t="n">
        <v>217</v>
      </c>
      <c r="B766" t="inlineStr">
        <is>
          <t>Aprovechamiento de Residuos</t>
        </is>
      </c>
      <c r="C766" t="inlineStr">
        <is>
          <t>GESTIÓN AMBIENTAL</t>
        </is>
      </c>
      <c r="D766" t="inlineStr">
        <is>
          <t>Mensual</t>
        </is>
      </c>
      <c r="E766" t="inlineStr">
        <is>
          <t>Positivo</t>
        </is>
      </c>
      <c r="F766" s="134" t="n">
        <v>45747</v>
      </c>
      <c r="G766" t="inlineStr">
        <is>
          <t>217-2025-03-31</t>
        </is>
      </c>
      <c r="H766" t="inlineStr">
        <is>
          <t>Sede Bienestar - Medellín</t>
        </is>
      </c>
      <c r="I766" t="n">
        <v>20</v>
      </c>
      <c r="J766" t="n">
        <v>0</v>
      </c>
      <c r="P766" t="n">
        <v>0</v>
      </c>
      <c r="Q766" t="n">
        <v>0</v>
      </c>
      <c r="V766" t="n">
        <v>0</v>
      </c>
    </row>
    <row r="767">
      <c r="A767" t="n">
        <v>217</v>
      </c>
      <c r="B767" t="inlineStr">
        <is>
          <t>Aprovechamiento de Residuos</t>
        </is>
      </c>
      <c r="C767" t="inlineStr">
        <is>
          <t>GESTIÓN AMBIENTAL</t>
        </is>
      </c>
      <c r="D767" t="inlineStr">
        <is>
          <t>Mensual</t>
        </is>
      </c>
      <c r="E767" t="inlineStr">
        <is>
          <t>Positivo</t>
        </is>
      </c>
      <c r="F767" s="134" t="n">
        <v>45747</v>
      </c>
      <c r="G767" t="inlineStr">
        <is>
          <t>217-2025-03-31</t>
        </is>
      </c>
      <c r="H767" t="inlineStr">
        <is>
          <t>Consultorio Psicología - Medellin</t>
        </is>
      </c>
      <c r="I767" t="n">
        <v>20</v>
      </c>
      <c r="J767" t="n">
        <v>51.04999923706055</v>
      </c>
      <c r="P767" t="n">
        <v>25.82</v>
      </c>
      <c r="Q767" t="n">
        <v>24.76</v>
      </c>
      <c r="V767" t="n">
        <v>25.82</v>
      </c>
    </row>
    <row r="768">
      <c r="A768" t="n">
        <v>217</v>
      </c>
      <c r="B768" t="inlineStr">
        <is>
          <t>Aprovechamiento de Residuos</t>
        </is>
      </c>
      <c r="C768" t="inlineStr">
        <is>
          <t>GESTIÓN AMBIENTAL</t>
        </is>
      </c>
      <c r="D768" t="inlineStr">
        <is>
          <t>Mensual</t>
        </is>
      </c>
      <c r="E768" t="inlineStr">
        <is>
          <t>Positivo</t>
        </is>
      </c>
      <c r="F768" s="134" t="n">
        <v>45747</v>
      </c>
      <c r="G768" t="inlineStr">
        <is>
          <t>217-2025-03-31</t>
        </is>
      </c>
      <c r="H768" t="inlineStr">
        <is>
          <t>Campus Bogotá</t>
        </is>
      </c>
      <c r="I768" t="n">
        <v>20</v>
      </c>
      <c r="J768" t="n">
        <v>36.56999969482422</v>
      </c>
      <c r="P768" t="n">
        <v>423.31</v>
      </c>
      <c r="Q768" t="n">
        <v>3421</v>
      </c>
      <c r="V768" t="n">
        <v>1405.91</v>
      </c>
    </row>
    <row r="769">
      <c r="A769" t="n">
        <v>217</v>
      </c>
      <c r="B769" t="inlineStr">
        <is>
          <t>Aprovechamiento de Residuos</t>
        </is>
      </c>
      <c r="C769" t="inlineStr">
        <is>
          <t>GESTIÓN AMBIENTAL</t>
        </is>
      </c>
      <c r="D769" t="inlineStr">
        <is>
          <t>Mensual</t>
        </is>
      </c>
      <c r="E769" t="inlineStr">
        <is>
          <t>Positivo</t>
        </is>
      </c>
      <c r="F769" s="134" t="n">
        <v>45777</v>
      </c>
      <c r="G769" t="inlineStr">
        <is>
          <t>217-2025-04-30</t>
        </is>
      </c>
      <c r="H769" t="inlineStr">
        <is>
          <t>City Campus</t>
        </is>
      </c>
      <c r="I769" t="n">
        <v>20</v>
      </c>
      <c r="J769" t="n">
        <v>17.69000053405762</v>
      </c>
      <c r="P769" t="n">
        <v>176.66</v>
      </c>
      <c r="Q769" t="n">
        <v>821.77</v>
      </c>
      <c r="V769" t="n">
        <v>176.66</v>
      </c>
    </row>
    <row r="770">
      <c r="A770" t="n">
        <v>217</v>
      </c>
      <c r="B770" t="inlineStr">
        <is>
          <t>Aprovechamiento de Residuos</t>
        </is>
      </c>
      <c r="C770" t="inlineStr">
        <is>
          <t>GESTIÓN AMBIENTAL</t>
        </is>
      </c>
      <c r="D770" t="inlineStr">
        <is>
          <t>Mensual</t>
        </is>
      </c>
      <c r="E770" t="inlineStr">
        <is>
          <t>Positivo</t>
        </is>
      </c>
      <c r="F770" s="134" t="n">
        <v>45777</v>
      </c>
      <c r="G770" t="inlineStr">
        <is>
          <t>217-2025-04-30</t>
        </is>
      </c>
      <c r="H770" t="inlineStr">
        <is>
          <t>Sede Posgrado-Calle 85</t>
        </is>
      </c>
      <c r="I770" t="n">
        <v>20</v>
      </c>
      <c r="J770" t="n">
        <v>42.97000122070312</v>
      </c>
      <c r="P770" t="n">
        <v>47.69</v>
      </c>
      <c r="Q770" t="n">
        <v>63.29</v>
      </c>
      <c r="V770" t="n">
        <v>47.69</v>
      </c>
    </row>
    <row r="771">
      <c r="A771" t="n">
        <v>217</v>
      </c>
      <c r="B771" t="inlineStr">
        <is>
          <t>Aprovechamiento de Residuos</t>
        </is>
      </c>
      <c r="C771" t="inlineStr">
        <is>
          <t>GESTIÓN AMBIENTAL</t>
        </is>
      </c>
      <c r="D771" t="inlineStr">
        <is>
          <t>Mensual</t>
        </is>
      </c>
      <c r="E771" t="inlineStr">
        <is>
          <t>Positivo</t>
        </is>
      </c>
      <c r="F771" s="134" t="n">
        <v>45777</v>
      </c>
      <c r="G771" t="inlineStr">
        <is>
          <t>217-2025-04-30</t>
        </is>
      </c>
      <c r="H771" t="inlineStr">
        <is>
          <t>Campus-Medellín</t>
        </is>
      </c>
      <c r="I771" t="n">
        <v>20</v>
      </c>
      <c r="J771" t="n">
        <v>7.760000228881836</v>
      </c>
      <c r="P771" t="n">
        <v>50.4</v>
      </c>
      <c r="Q771" t="n">
        <v>599.1</v>
      </c>
      <c r="V771" t="n">
        <v>50.4</v>
      </c>
    </row>
    <row r="772">
      <c r="A772" t="n">
        <v>217</v>
      </c>
      <c r="B772" t="inlineStr">
        <is>
          <t>Aprovechamiento de Residuos</t>
        </is>
      </c>
      <c r="C772" t="inlineStr">
        <is>
          <t>GESTIÓN AMBIENTAL</t>
        </is>
      </c>
      <c r="D772" t="inlineStr">
        <is>
          <t>Mensual</t>
        </is>
      </c>
      <c r="E772" t="inlineStr">
        <is>
          <t>Positivo</t>
        </is>
      </c>
      <c r="F772" s="134" t="n">
        <v>45777</v>
      </c>
      <c r="G772" t="inlineStr">
        <is>
          <t>217-2025-04-30</t>
        </is>
      </c>
      <c r="H772" t="inlineStr">
        <is>
          <t>Sede Bienestar - Medellín</t>
        </is>
      </c>
      <c r="I772" t="n">
        <v>20</v>
      </c>
      <c r="J772" t="n">
        <v>0</v>
      </c>
      <c r="P772" t="n">
        <v>0</v>
      </c>
      <c r="Q772" t="n">
        <v>0</v>
      </c>
      <c r="V772" t="n">
        <v>0</v>
      </c>
    </row>
    <row r="773">
      <c r="A773" t="n">
        <v>217</v>
      </c>
      <c r="B773" t="inlineStr">
        <is>
          <t>Aprovechamiento de Residuos</t>
        </is>
      </c>
      <c r="C773" t="inlineStr">
        <is>
          <t>GESTIÓN AMBIENTAL</t>
        </is>
      </c>
      <c r="D773" t="inlineStr">
        <is>
          <t>Mensual</t>
        </is>
      </c>
      <c r="E773" t="inlineStr">
        <is>
          <t>Positivo</t>
        </is>
      </c>
      <c r="F773" s="134" t="n">
        <v>45777</v>
      </c>
      <c r="G773" t="inlineStr">
        <is>
          <t>217-2025-04-30</t>
        </is>
      </c>
      <c r="H773" t="inlineStr">
        <is>
          <t>Consultorio Psicología - Medellin</t>
        </is>
      </c>
      <c r="I773" t="n">
        <v>20</v>
      </c>
      <c r="J773" t="n">
        <v>40.06000137329102</v>
      </c>
      <c r="P773" t="n">
        <v>14.8</v>
      </c>
      <c r="Q773" t="n">
        <v>22.14</v>
      </c>
      <c r="V773" t="n">
        <v>14.8</v>
      </c>
    </row>
    <row r="774">
      <c r="A774" t="n">
        <v>217</v>
      </c>
      <c r="B774" t="inlineStr">
        <is>
          <t>Aprovechamiento de Residuos</t>
        </is>
      </c>
      <c r="C774" t="inlineStr">
        <is>
          <t>GESTIÓN AMBIENTAL</t>
        </is>
      </c>
      <c r="D774" t="inlineStr">
        <is>
          <t>Mensual</t>
        </is>
      </c>
      <c r="E774" t="inlineStr">
        <is>
          <t>Positivo</t>
        </is>
      </c>
      <c r="F774" s="134" t="n">
        <v>45777</v>
      </c>
      <c r="G774" t="inlineStr">
        <is>
          <t>217-2025-04-30</t>
        </is>
      </c>
      <c r="H774" t="inlineStr">
        <is>
          <t>Campus Bogotá</t>
        </is>
      </c>
      <c r="I774" t="n">
        <v>20</v>
      </c>
      <c r="J774" t="n">
        <v>60.27000045776367</v>
      </c>
      <c r="P774" t="n">
        <v>1017.34</v>
      </c>
      <c r="Q774" t="n">
        <v>2499.45</v>
      </c>
      <c r="V774" t="n">
        <v>2119.58</v>
      </c>
    </row>
    <row r="775">
      <c r="A775" t="n">
        <v>217</v>
      </c>
      <c r="B775" t="inlineStr">
        <is>
          <t>Aprovechamiento de Residuos</t>
        </is>
      </c>
      <c r="C775" t="inlineStr">
        <is>
          <t>GESTIÓN AMBIENTAL</t>
        </is>
      </c>
      <c r="D775" t="inlineStr">
        <is>
          <t>Mensual</t>
        </is>
      </c>
      <c r="E775" t="inlineStr">
        <is>
          <t>Positivo</t>
        </is>
      </c>
      <c r="F775" s="134" t="n">
        <v>45808</v>
      </c>
      <c r="G775" t="inlineStr">
        <is>
          <t>217-2025-05-31</t>
        </is>
      </c>
      <c r="H775" t="inlineStr">
        <is>
          <t>City Campus</t>
        </is>
      </c>
      <c r="I775" t="n">
        <v>20</v>
      </c>
      <c r="J775" t="n">
        <v>9.130000114440918</v>
      </c>
      <c r="P775" t="n">
        <v>107.87</v>
      </c>
      <c r="Q775" t="n">
        <v>1073.71</v>
      </c>
      <c r="V775" t="n">
        <v>107.87</v>
      </c>
    </row>
    <row r="776">
      <c r="A776" t="n">
        <v>217</v>
      </c>
      <c r="B776" t="inlineStr">
        <is>
          <t>Aprovechamiento de Residuos</t>
        </is>
      </c>
      <c r="C776" t="inlineStr">
        <is>
          <t>GESTIÓN AMBIENTAL</t>
        </is>
      </c>
      <c r="D776" t="inlineStr">
        <is>
          <t>Mensual</t>
        </is>
      </c>
      <c r="E776" t="inlineStr">
        <is>
          <t>Positivo</t>
        </is>
      </c>
      <c r="F776" s="134" t="n">
        <v>45808</v>
      </c>
      <c r="G776" t="inlineStr">
        <is>
          <t>217-2025-05-31</t>
        </is>
      </c>
      <c r="H776" t="inlineStr">
        <is>
          <t>Sede Posgrado-Calle 85</t>
        </is>
      </c>
      <c r="I776" t="n">
        <v>20</v>
      </c>
      <c r="J776" t="n">
        <v>26.79999923706055</v>
      </c>
      <c r="P776" t="n">
        <v>8.06</v>
      </c>
      <c r="Q776" t="n">
        <v>22.02</v>
      </c>
      <c r="V776" t="n">
        <v>8.06</v>
      </c>
    </row>
    <row r="777">
      <c r="A777" t="n">
        <v>217</v>
      </c>
      <c r="B777" t="inlineStr">
        <is>
          <t>Aprovechamiento de Residuos</t>
        </is>
      </c>
      <c r="C777" t="inlineStr">
        <is>
          <t>GESTIÓN AMBIENTAL</t>
        </is>
      </c>
      <c r="D777" t="inlineStr">
        <is>
          <t>Mensual</t>
        </is>
      </c>
      <c r="E777" t="inlineStr">
        <is>
          <t>Positivo</t>
        </is>
      </c>
      <c r="F777" s="134" t="n">
        <v>45808</v>
      </c>
      <c r="G777" t="inlineStr">
        <is>
          <t>217-2025-05-31</t>
        </is>
      </c>
      <c r="H777" t="inlineStr">
        <is>
          <t>Campus-Medellín</t>
        </is>
      </c>
      <c r="I777" t="n">
        <v>20</v>
      </c>
      <c r="J777" t="n">
        <v>8.060000419616699</v>
      </c>
      <c r="P777" t="n">
        <v>76.09999999999999</v>
      </c>
      <c r="Q777" t="n">
        <v>868.1</v>
      </c>
      <c r="V777" t="n">
        <v>76.09999999999999</v>
      </c>
    </row>
    <row r="778">
      <c r="A778" t="n">
        <v>217</v>
      </c>
      <c r="B778" t="inlineStr">
        <is>
          <t>Aprovechamiento de Residuos</t>
        </is>
      </c>
      <c r="C778" t="inlineStr">
        <is>
          <t>GESTIÓN AMBIENTAL</t>
        </is>
      </c>
      <c r="D778" t="inlineStr">
        <is>
          <t>Mensual</t>
        </is>
      </c>
      <c r="E778" t="inlineStr">
        <is>
          <t>Positivo</t>
        </is>
      </c>
      <c r="F778" s="134" t="n">
        <v>45808</v>
      </c>
      <c r="G778" t="inlineStr">
        <is>
          <t>217-2025-05-31</t>
        </is>
      </c>
      <c r="H778" t="inlineStr">
        <is>
          <t>Sede Bienestar - Medellín</t>
        </is>
      </c>
      <c r="I778" t="n">
        <v>20</v>
      </c>
      <c r="J778" t="n">
        <v>14.51000022888184</v>
      </c>
      <c r="P778" t="n">
        <v>35.14</v>
      </c>
      <c r="Q778" t="n">
        <v>207.11</v>
      </c>
      <c r="V778" t="n">
        <v>35.14</v>
      </c>
    </row>
    <row r="779">
      <c r="A779" t="n">
        <v>217</v>
      </c>
      <c r="B779" t="inlineStr">
        <is>
          <t>Aprovechamiento de Residuos</t>
        </is>
      </c>
      <c r="C779" t="inlineStr">
        <is>
          <t>GESTIÓN AMBIENTAL</t>
        </is>
      </c>
      <c r="D779" t="inlineStr">
        <is>
          <t>Mensual</t>
        </is>
      </c>
      <c r="E779" t="inlineStr">
        <is>
          <t>Positivo</t>
        </is>
      </c>
      <c r="F779" s="134" t="n">
        <v>45808</v>
      </c>
      <c r="G779" t="inlineStr">
        <is>
          <t>217-2025-05-31</t>
        </is>
      </c>
      <c r="H779" t="inlineStr">
        <is>
          <t>Consultorio Psicología - Medellin</t>
        </is>
      </c>
      <c r="I779" t="n">
        <v>20</v>
      </c>
      <c r="J779" t="n">
        <v>21.1200008392334</v>
      </c>
      <c r="P779" t="n">
        <v>7.66</v>
      </c>
      <c r="Q779" t="n">
        <v>28.61</v>
      </c>
      <c r="V779" t="n">
        <v>7.66</v>
      </c>
    </row>
    <row r="780">
      <c r="A780" t="n">
        <v>217</v>
      </c>
      <c r="B780" t="inlineStr">
        <is>
          <t>Aprovechamiento de Residuos</t>
        </is>
      </c>
      <c r="C780" t="inlineStr">
        <is>
          <t>GESTIÓN AMBIENTAL</t>
        </is>
      </c>
      <c r="D780" t="inlineStr">
        <is>
          <t>Mensual</t>
        </is>
      </c>
      <c r="E780" t="inlineStr">
        <is>
          <t>Positivo</t>
        </is>
      </c>
      <c r="F780" s="134" t="n">
        <v>45808</v>
      </c>
      <c r="G780" t="inlineStr">
        <is>
          <t>217-2025-05-31</t>
        </is>
      </c>
      <c r="H780" t="inlineStr">
        <is>
          <t>Campus Bogotá</t>
        </is>
      </c>
      <c r="I780" t="n">
        <v>20</v>
      </c>
      <c r="J780" t="n">
        <v>45.79999923706055</v>
      </c>
      <c r="P780" t="n">
        <v>400.13</v>
      </c>
      <c r="Q780" t="n">
        <v>2665</v>
      </c>
      <c r="V780" t="n">
        <v>1403.83</v>
      </c>
    </row>
    <row r="781">
      <c r="A781" t="n">
        <v>217</v>
      </c>
      <c r="B781" t="inlineStr">
        <is>
          <t>Aprovechamiento de Residuos</t>
        </is>
      </c>
      <c r="C781" t="inlineStr">
        <is>
          <t>GESTIÓN AMBIENTAL</t>
        </is>
      </c>
      <c r="D781" t="inlineStr">
        <is>
          <t>Mensual</t>
        </is>
      </c>
      <c r="E781" t="inlineStr">
        <is>
          <t>Positivo</t>
        </is>
      </c>
      <c r="F781" s="134" t="n">
        <v>45838</v>
      </c>
      <c r="G781" t="inlineStr">
        <is>
          <t>217-2025-06-30</t>
        </is>
      </c>
      <c r="H781" t="inlineStr">
        <is>
          <t>City Campus</t>
        </is>
      </c>
      <c r="I781" t="n">
        <v>20</v>
      </c>
      <c r="J781" t="n">
        <v>19.95000076293945</v>
      </c>
      <c r="P781" t="n">
        <v>69.01000000000001</v>
      </c>
      <c r="Q781" t="n">
        <v>612.88</v>
      </c>
      <c r="V781" t="n">
        <v>136.01</v>
      </c>
    </row>
    <row r="782">
      <c r="A782" t="n">
        <v>217</v>
      </c>
      <c r="B782" t="inlineStr">
        <is>
          <t>Aprovechamiento de Residuos</t>
        </is>
      </c>
      <c r="C782" t="inlineStr">
        <is>
          <t>GESTIÓN AMBIENTAL</t>
        </is>
      </c>
      <c r="D782" t="inlineStr">
        <is>
          <t>Mensual</t>
        </is>
      </c>
      <c r="E782" t="inlineStr">
        <is>
          <t>Positivo</t>
        </is>
      </c>
      <c r="F782" s="134" t="n">
        <v>45838</v>
      </c>
      <c r="G782" t="inlineStr">
        <is>
          <t>217-2025-06-30</t>
        </is>
      </c>
      <c r="H782" t="inlineStr">
        <is>
          <t>Sede Posgrado-Calle 85</t>
        </is>
      </c>
      <c r="I782" t="n">
        <v>20</v>
      </c>
      <c r="J782" t="n">
        <v>30.17000007629395</v>
      </c>
      <c r="P782" t="n">
        <v>15.06</v>
      </c>
      <c r="Q782" t="n">
        <v>34.86</v>
      </c>
      <c r="V782" t="n">
        <v>15.06</v>
      </c>
    </row>
    <row r="783">
      <c r="A783" t="n">
        <v>217</v>
      </c>
      <c r="B783" t="inlineStr">
        <is>
          <t>Aprovechamiento de Residuos</t>
        </is>
      </c>
      <c r="C783" t="inlineStr">
        <is>
          <t>GESTIÓN AMBIENTAL</t>
        </is>
      </c>
      <c r="D783" t="inlineStr">
        <is>
          <t>Mensual</t>
        </is>
      </c>
      <c r="E783" t="inlineStr">
        <is>
          <t>Positivo</t>
        </is>
      </c>
      <c r="F783" s="134" t="n">
        <v>45838</v>
      </c>
      <c r="G783" t="inlineStr">
        <is>
          <t>217-2025-06-30</t>
        </is>
      </c>
      <c r="H783" t="inlineStr">
        <is>
          <t>Campus-Medellín</t>
        </is>
      </c>
      <c r="I783" t="n">
        <v>20</v>
      </c>
      <c r="J783" t="n">
        <v>2.640000104904175</v>
      </c>
      <c r="P783" t="n">
        <v>13.7</v>
      </c>
      <c r="Q783" t="n">
        <v>479.1</v>
      </c>
      <c r="V783" t="n">
        <v>13</v>
      </c>
    </row>
    <row r="784">
      <c r="A784" t="n">
        <v>217</v>
      </c>
      <c r="B784" t="inlineStr">
        <is>
          <t>Aprovechamiento de Residuos</t>
        </is>
      </c>
      <c r="C784" t="inlineStr">
        <is>
          <t>GESTIÓN AMBIENTAL</t>
        </is>
      </c>
      <c r="D784" t="inlineStr">
        <is>
          <t>Mensual</t>
        </is>
      </c>
      <c r="E784" t="inlineStr">
        <is>
          <t>Positivo</t>
        </is>
      </c>
      <c r="F784" s="134" t="n">
        <v>45838</v>
      </c>
      <c r="G784" t="inlineStr">
        <is>
          <t>217-2025-06-30</t>
        </is>
      </c>
      <c r="H784" t="inlineStr">
        <is>
          <t>Sede Bienestar - Medellín</t>
        </is>
      </c>
      <c r="I784" t="n">
        <v>20</v>
      </c>
      <c r="J784" t="n">
        <v>0</v>
      </c>
      <c r="P784" t="n">
        <v>8.550000000000001</v>
      </c>
      <c r="Q784" t="n">
        <v>108.37</v>
      </c>
      <c r="V784" t="n">
        <v>0</v>
      </c>
    </row>
    <row r="785">
      <c r="A785" t="n">
        <v>217</v>
      </c>
      <c r="B785" t="inlineStr">
        <is>
          <t>Aprovechamiento de Residuos</t>
        </is>
      </c>
      <c r="C785" t="inlineStr">
        <is>
          <t>GESTIÓN AMBIENTAL</t>
        </is>
      </c>
      <c r="D785" t="inlineStr">
        <is>
          <t>Mensual</t>
        </is>
      </c>
      <c r="E785" t="inlineStr">
        <is>
          <t>Positivo</t>
        </is>
      </c>
      <c r="F785" s="134" t="n">
        <v>45838</v>
      </c>
      <c r="G785" t="inlineStr">
        <is>
          <t>217-2025-06-30</t>
        </is>
      </c>
      <c r="H785" t="inlineStr">
        <is>
          <t>Consultorio Psicología - Medellin</t>
        </is>
      </c>
      <c r="I785" t="n">
        <v>20</v>
      </c>
      <c r="J785" t="n">
        <v>37.25</v>
      </c>
      <c r="P785" t="n">
        <v>9</v>
      </c>
      <c r="Q785" t="n">
        <v>15.16</v>
      </c>
      <c r="V785" t="n">
        <v>9</v>
      </c>
    </row>
    <row r="786">
      <c r="A786" t="n">
        <v>217</v>
      </c>
      <c r="B786" t="inlineStr">
        <is>
          <t>Aprovechamiento de Residuos</t>
        </is>
      </c>
      <c r="C786" t="inlineStr">
        <is>
          <t>GESTIÓN AMBIENTAL</t>
        </is>
      </c>
      <c r="D786" t="inlineStr">
        <is>
          <t>Mensual</t>
        </is>
      </c>
      <c r="E786" t="inlineStr">
        <is>
          <t>Positivo</t>
        </is>
      </c>
      <c r="F786" s="134" t="n">
        <v>45838</v>
      </c>
      <c r="G786" t="inlineStr">
        <is>
          <t>217-2025-06-30</t>
        </is>
      </c>
      <c r="H786" t="inlineStr">
        <is>
          <t>Campus Bogotá</t>
        </is>
      </c>
      <c r="I786" t="n">
        <v>20</v>
      </c>
      <c r="J786" t="n">
        <v>83.58999633789062</v>
      </c>
      <c r="P786" t="n">
        <v>353.99</v>
      </c>
      <c r="Q786" t="n">
        <v>910.48</v>
      </c>
      <c r="V786" t="n">
        <v>1056.99</v>
      </c>
    </row>
    <row r="787">
      <c r="A787" t="n">
        <v>217</v>
      </c>
      <c r="B787" t="inlineStr">
        <is>
          <t>Aprovechamiento de Residuos</t>
        </is>
      </c>
      <c r="C787" t="inlineStr">
        <is>
          <t>GESTIÓN AMBIENTAL</t>
        </is>
      </c>
      <c r="D787" t="inlineStr">
        <is>
          <t>Mensual</t>
        </is>
      </c>
      <c r="E787" t="inlineStr">
        <is>
          <t>Positivo</t>
        </is>
      </c>
      <c r="F787" s="134" t="n">
        <v>45869</v>
      </c>
      <c r="G787" t="inlineStr">
        <is>
          <t>217-2025-07-31</t>
        </is>
      </c>
      <c r="H787" t="inlineStr">
        <is>
          <t>City Campus</t>
        </is>
      </c>
      <c r="I787" t="n">
        <v>20</v>
      </c>
      <c r="J787" t="n">
        <v>23.89999961853027</v>
      </c>
      <c r="P787" t="n">
        <v>237.25</v>
      </c>
      <c r="Q787" t="n">
        <v>755.23</v>
      </c>
      <c r="V787" t="n">
        <v>237.25</v>
      </c>
    </row>
    <row r="788">
      <c r="A788" t="n">
        <v>217</v>
      </c>
      <c r="B788" t="inlineStr">
        <is>
          <t>Aprovechamiento de Residuos</t>
        </is>
      </c>
      <c r="C788" t="inlineStr">
        <is>
          <t>GESTIÓN AMBIENTAL</t>
        </is>
      </c>
      <c r="D788" t="inlineStr">
        <is>
          <t>Mensual</t>
        </is>
      </c>
      <c r="E788" t="inlineStr">
        <is>
          <t>Positivo</t>
        </is>
      </c>
      <c r="F788" s="134" t="n">
        <v>45869</v>
      </c>
      <c r="G788" t="inlineStr">
        <is>
          <t>217-2025-07-31</t>
        </is>
      </c>
      <c r="H788" t="inlineStr">
        <is>
          <t>Sede Posgrado-Calle 85</t>
        </is>
      </c>
      <c r="I788" t="n">
        <v>20</v>
      </c>
      <c r="J788" t="n">
        <v>0</v>
      </c>
      <c r="P788" t="n">
        <v>0</v>
      </c>
      <c r="Q788" t="n">
        <v>3.64</v>
      </c>
      <c r="V788" t="n">
        <v>0</v>
      </c>
    </row>
    <row r="789">
      <c r="A789" t="n">
        <v>217</v>
      </c>
      <c r="B789" t="inlineStr">
        <is>
          <t>Aprovechamiento de Residuos</t>
        </is>
      </c>
      <c r="C789" t="inlineStr">
        <is>
          <t>GESTIÓN AMBIENTAL</t>
        </is>
      </c>
      <c r="D789" t="inlineStr">
        <is>
          <t>Mensual</t>
        </is>
      </c>
      <c r="E789" t="inlineStr">
        <is>
          <t>Positivo</t>
        </is>
      </c>
      <c r="F789" s="134" t="n">
        <v>45869</v>
      </c>
      <c r="G789" t="inlineStr">
        <is>
          <t>217-2025-07-31</t>
        </is>
      </c>
      <c r="H789" t="inlineStr">
        <is>
          <t>Campus-Medellín</t>
        </is>
      </c>
      <c r="I789" t="n">
        <v>20</v>
      </c>
      <c r="J789" t="n">
        <v>4.760000228881836</v>
      </c>
      <c r="P789" t="n">
        <v>23.6</v>
      </c>
      <c r="Q789" t="n">
        <v>472.5</v>
      </c>
      <c r="V789" t="n">
        <v>23.6</v>
      </c>
    </row>
    <row r="790">
      <c r="A790" t="n">
        <v>217</v>
      </c>
      <c r="B790" t="inlineStr">
        <is>
          <t>Aprovechamiento de Residuos</t>
        </is>
      </c>
      <c r="C790" t="inlineStr">
        <is>
          <t>GESTIÓN AMBIENTAL</t>
        </is>
      </c>
      <c r="D790" t="inlineStr">
        <is>
          <t>Mensual</t>
        </is>
      </c>
      <c r="E790" t="inlineStr">
        <is>
          <t>Positivo</t>
        </is>
      </c>
      <c r="F790" s="134" t="n">
        <v>45869</v>
      </c>
      <c r="G790" t="inlineStr">
        <is>
          <t>217-2025-07-31</t>
        </is>
      </c>
      <c r="H790" t="inlineStr">
        <is>
          <t>Sede Bienestar - Medellín</t>
        </is>
      </c>
      <c r="I790" t="n">
        <v>20</v>
      </c>
      <c r="J790" t="n">
        <v>9.590000152587891</v>
      </c>
      <c r="P790" t="n">
        <v>9.91</v>
      </c>
      <c r="Q790" t="n">
        <v>93.40000000000001</v>
      </c>
      <c r="V790" t="n">
        <v>9.91</v>
      </c>
    </row>
    <row r="791">
      <c r="A791" t="n">
        <v>217</v>
      </c>
      <c r="B791" t="inlineStr">
        <is>
          <t>Aprovechamiento de Residuos</t>
        </is>
      </c>
      <c r="C791" t="inlineStr">
        <is>
          <t>GESTIÓN AMBIENTAL</t>
        </is>
      </c>
      <c r="D791" t="inlineStr">
        <is>
          <t>Mensual</t>
        </is>
      </c>
      <c r="E791" t="inlineStr">
        <is>
          <t>Positivo</t>
        </is>
      </c>
      <c r="F791" s="134" t="n">
        <v>45869</v>
      </c>
      <c r="G791" t="inlineStr">
        <is>
          <t>217-2025-07-31</t>
        </is>
      </c>
      <c r="H791" t="inlineStr">
        <is>
          <t>Consultorio Psicología - Medellin</t>
        </is>
      </c>
      <c r="I791" t="n">
        <v>20</v>
      </c>
      <c r="J791" t="n">
        <v>45.25</v>
      </c>
      <c r="P791" t="n">
        <v>22.15</v>
      </c>
      <c r="Q791" t="n">
        <v>26.8</v>
      </c>
      <c r="V791" t="n">
        <v>22.15</v>
      </c>
    </row>
    <row r="792">
      <c r="A792" t="n">
        <v>217</v>
      </c>
      <c r="B792" t="inlineStr">
        <is>
          <t>Aprovechamiento de Residuos</t>
        </is>
      </c>
      <c r="C792" t="inlineStr">
        <is>
          <t>GESTIÓN AMBIENTAL</t>
        </is>
      </c>
      <c r="D792" t="inlineStr">
        <is>
          <t>Mensual</t>
        </is>
      </c>
      <c r="E792" t="inlineStr">
        <is>
          <t>Positivo</t>
        </is>
      </c>
      <c r="F792" s="134" t="n">
        <v>45869</v>
      </c>
      <c r="G792" t="inlineStr">
        <is>
          <t>217-2025-07-31</t>
        </is>
      </c>
      <c r="H792" t="inlineStr">
        <is>
          <t>Campus Bogotá</t>
        </is>
      </c>
      <c r="I792" t="n">
        <v>20</v>
      </c>
      <c r="J792" t="n">
        <v>116.6699981689453</v>
      </c>
      <c r="P792" t="n">
        <v>194.75</v>
      </c>
      <c r="Q792" t="n">
        <v>617.6</v>
      </c>
      <c r="V792" t="n">
        <v>947.75</v>
      </c>
    </row>
    <row r="793">
      <c r="A793" t="n">
        <v>217</v>
      </c>
      <c r="B793" t="inlineStr">
        <is>
          <t>Aprovechamiento de Residuos</t>
        </is>
      </c>
      <c r="C793" t="inlineStr">
        <is>
          <t>GESTIÓN AMBIENTAL</t>
        </is>
      </c>
      <c r="D793" t="inlineStr">
        <is>
          <t>Mensual</t>
        </is>
      </c>
      <c r="E793" t="inlineStr">
        <is>
          <t>Positivo</t>
        </is>
      </c>
      <c r="F793" s="134" t="n">
        <v>45900</v>
      </c>
      <c r="G793" t="inlineStr">
        <is>
          <t>217-2025-08-31</t>
        </is>
      </c>
      <c r="H793" t="inlineStr">
        <is>
          <t>Campus Bogotá</t>
        </is>
      </c>
      <c r="I793" t="n">
        <v>20</v>
      </c>
      <c r="J793" t="n">
        <v>38.31000137329102</v>
      </c>
      <c r="P793" t="n">
        <v>139.21</v>
      </c>
      <c r="Q793" t="n">
        <v>2604.3</v>
      </c>
      <c r="V793" t="n">
        <v>1050.91</v>
      </c>
    </row>
    <row r="794">
      <c r="A794" t="n">
        <v>217</v>
      </c>
      <c r="B794" t="inlineStr">
        <is>
          <t>Aprovechamiento de Residuos</t>
        </is>
      </c>
      <c r="C794" t="inlineStr">
        <is>
          <t>GESTIÓN AMBIENTAL</t>
        </is>
      </c>
      <c r="D794" t="inlineStr">
        <is>
          <t>Mensual</t>
        </is>
      </c>
      <c r="E794" t="inlineStr">
        <is>
          <t>Positivo</t>
        </is>
      </c>
      <c r="F794" s="134" t="n">
        <v>45900</v>
      </c>
      <c r="G794" t="inlineStr">
        <is>
          <t>217-2025-08-31</t>
        </is>
      </c>
      <c r="H794" t="inlineStr">
        <is>
          <t>City Campus</t>
        </is>
      </c>
      <c r="I794" t="n">
        <v>20</v>
      </c>
      <c r="J794" t="n">
        <v>21.30999946594238</v>
      </c>
      <c r="P794" t="n">
        <v>251.79</v>
      </c>
      <c r="Q794" t="n">
        <v>929.98</v>
      </c>
      <c r="V794" t="n">
        <v>251.79</v>
      </c>
    </row>
    <row r="795">
      <c r="A795" t="n">
        <v>217</v>
      </c>
      <c r="B795" t="inlineStr">
        <is>
          <t>Aprovechamiento de Residuos</t>
        </is>
      </c>
      <c r="C795" t="inlineStr">
        <is>
          <t>GESTIÓN AMBIENTAL</t>
        </is>
      </c>
      <c r="D795" t="inlineStr">
        <is>
          <t>Mensual</t>
        </is>
      </c>
      <c r="E795" t="inlineStr">
        <is>
          <t>Positivo</t>
        </is>
      </c>
      <c r="F795" s="134" t="n">
        <v>45900</v>
      </c>
      <c r="G795" t="inlineStr">
        <is>
          <t>217-2025-08-31</t>
        </is>
      </c>
      <c r="H795" t="inlineStr">
        <is>
          <t>Sede Posgrado-Calle 85</t>
        </is>
      </c>
      <c r="I795" t="n">
        <v>20</v>
      </c>
      <c r="J795" t="n">
        <v>56.77999877929688</v>
      </c>
      <c r="P795" t="n">
        <v>10.6</v>
      </c>
      <c r="Q795" t="n">
        <v>8.07</v>
      </c>
      <c r="V795" t="n">
        <v>10.6</v>
      </c>
    </row>
    <row r="796">
      <c r="A796" t="n">
        <v>217</v>
      </c>
      <c r="B796" t="inlineStr">
        <is>
          <t>Aprovechamiento de Residuos</t>
        </is>
      </c>
      <c r="C796" t="inlineStr">
        <is>
          <t>GESTIÓN AMBIENTAL</t>
        </is>
      </c>
      <c r="D796" t="inlineStr">
        <is>
          <t>Mensual</t>
        </is>
      </c>
      <c r="E796" t="inlineStr">
        <is>
          <t>Positivo</t>
        </is>
      </c>
      <c r="F796" s="134" t="n">
        <v>45900</v>
      </c>
      <c r="G796" t="inlineStr">
        <is>
          <t>217-2025-08-31</t>
        </is>
      </c>
      <c r="H796" t="inlineStr">
        <is>
          <t>Sede Bienestar - Medellín</t>
        </is>
      </c>
      <c r="I796" t="n">
        <v>20</v>
      </c>
      <c r="J796" t="n">
        <v>14.02999973297119</v>
      </c>
      <c r="P796" t="n">
        <v>23.52</v>
      </c>
      <c r="Q796" t="n">
        <v>144.13</v>
      </c>
      <c r="V796" t="n">
        <v>23.52</v>
      </c>
    </row>
    <row r="797">
      <c r="A797" t="n">
        <v>217</v>
      </c>
      <c r="B797" t="inlineStr">
        <is>
          <t>Aprovechamiento de Residuos</t>
        </is>
      </c>
      <c r="C797" t="inlineStr">
        <is>
          <t>GESTIÓN AMBIENTAL</t>
        </is>
      </c>
      <c r="D797" t="inlineStr">
        <is>
          <t>Mensual</t>
        </is>
      </c>
      <c r="E797" t="inlineStr">
        <is>
          <t>Positivo</t>
        </is>
      </c>
      <c r="F797" s="134" t="n">
        <v>45900</v>
      </c>
      <c r="G797" t="inlineStr">
        <is>
          <t>217-2025-08-31</t>
        </is>
      </c>
      <c r="H797" t="inlineStr">
        <is>
          <t>Consultorio Psicología - Medellin</t>
        </is>
      </c>
      <c r="I797" t="n">
        <v>20</v>
      </c>
      <c r="J797" t="n">
        <v>19.29000091552734</v>
      </c>
      <c r="P797" t="n">
        <v>4.88</v>
      </c>
      <c r="Q797" t="n">
        <v>20.42</v>
      </c>
      <c r="V797" t="n">
        <v>4.88</v>
      </c>
    </row>
    <row r="798">
      <c r="A798" t="n">
        <v>217</v>
      </c>
      <c r="B798" t="inlineStr">
        <is>
          <t>Aprovechamiento de Residuos</t>
        </is>
      </c>
      <c r="C798" t="inlineStr">
        <is>
          <t>GESTIÓN AMBIENTAL</t>
        </is>
      </c>
      <c r="D798" t="inlineStr">
        <is>
          <t>Mensual</t>
        </is>
      </c>
      <c r="E798" t="inlineStr">
        <is>
          <t>Positivo</t>
        </is>
      </c>
      <c r="F798" s="134" t="n">
        <v>45900</v>
      </c>
      <c r="G798" t="inlineStr">
        <is>
          <t>217-2025-08-31</t>
        </is>
      </c>
      <c r="H798" t="inlineStr">
        <is>
          <t>Campus-Medellín</t>
        </is>
      </c>
      <c r="I798" t="n">
        <v>20</v>
      </c>
      <c r="J798" t="n">
        <v>6.480000019073486</v>
      </c>
      <c r="P798" t="n">
        <v>63.08</v>
      </c>
      <c r="Q798" t="n">
        <v>920.9</v>
      </c>
      <c r="V798" t="n">
        <v>63.8</v>
      </c>
    </row>
    <row r="799">
      <c r="A799" t="n">
        <v>217</v>
      </c>
      <c r="B799" t="inlineStr">
        <is>
          <t>Aprovechamiento de Residuos</t>
        </is>
      </c>
      <c r="C799" t="inlineStr">
        <is>
          <t>GESTIÓN AMBIENTAL</t>
        </is>
      </c>
      <c r="D799" t="inlineStr">
        <is>
          <t>Mensual</t>
        </is>
      </c>
      <c r="E799" t="inlineStr">
        <is>
          <t>Positivo</t>
        </is>
      </c>
      <c r="F799" s="134" t="n">
        <v>45930</v>
      </c>
      <c r="G799" t="inlineStr">
        <is>
          <t>217-2025-09-30</t>
        </is>
      </c>
      <c r="H799" t="inlineStr">
        <is>
          <t>Campus Bogotá</t>
        </is>
      </c>
      <c r="I799" t="n">
        <v>20</v>
      </c>
      <c r="J799" t="n">
        <v>59.95999908447266</v>
      </c>
      <c r="P799" t="n">
        <v>62.71</v>
      </c>
      <c r="Q799" t="n">
        <v>2399.33</v>
      </c>
      <c r="V799" t="n">
        <v>1476.23</v>
      </c>
    </row>
    <row r="800">
      <c r="A800" t="n">
        <v>217</v>
      </c>
      <c r="B800" t="inlineStr">
        <is>
          <t>Aprovechamiento de Residuos</t>
        </is>
      </c>
      <c r="C800" t="inlineStr">
        <is>
          <t>GESTIÓN AMBIENTAL</t>
        </is>
      </c>
      <c r="D800" t="inlineStr">
        <is>
          <t>Mensual</t>
        </is>
      </c>
      <c r="E800" t="inlineStr">
        <is>
          <t>Positivo</t>
        </is>
      </c>
      <c r="F800" s="134" t="n">
        <v>45930</v>
      </c>
      <c r="G800" t="inlineStr">
        <is>
          <t>217-2025-09-30</t>
        </is>
      </c>
      <c r="H800" t="inlineStr">
        <is>
          <t>City Campus</t>
        </is>
      </c>
      <c r="I800" t="n">
        <v>20</v>
      </c>
      <c r="J800" t="n">
        <v>24.70999908447266</v>
      </c>
      <c r="P800" t="n">
        <v>329.69</v>
      </c>
      <c r="Q800" t="n">
        <v>1004.34</v>
      </c>
      <c r="V800" t="n">
        <v>329.69</v>
      </c>
    </row>
    <row r="801">
      <c r="A801" t="n">
        <v>217</v>
      </c>
      <c r="B801" t="inlineStr">
        <is>
          <t>Aprovechamiento de Residuos</t>
        </is>
      </c>
      <c r="C801" t="inlineStr">
        <is>
          <t>GESTIÓN AMBIENTAL</t>
        </is>
      </c>
      <c r="D801" t="inlineStr">
        <is>
          <t>Mensual</t>
        </is>
      </c>
      <c r="E801" t="inlineStr">
        <is>
          <t>Positivo</t>
        </is>
      </c>
      <c r="F801" s="134" t="n">
        <v>45930</v>
      </c>
      <c r="G801" t="inlineStr">
        <is>
          <t>217-2025-09-30</t>
        </is>
      </c>
      <c r="H801" t="inlineStr">
        <is>
          <t>Sede Posgrado-Calle 85</t>
        </is>
      </c>
      <c r="I801" t="n">
        <v>20</v>
      </c>
      <c r="J801" t="n">
        <v>35.08000183105469</v>
      </c>
      <c r="P801" t="n">
        <v>26.97</v>
      </c>
      <c r="Q801" t="n">
        <v>57.33</v>
      </c>
      <c r="V801" t="n">
        <v>29.57</v>
      </c>
    </row>
    <row r="802">
      <c r="A802" t="n">
        <v>217</v>
      </c>
      <c r="B802" t="inlineStr">
        <is>
          <t>Aprovechamiento de Residuos</t>
        </is>
      </c>
      <c r="C802" t="inlineStr">
        <is>
          <t>GESTIÓN AMBIENTAL</t>
        </is>
      </c>
      <c r="D802" t="inlineStr">
        <is>
          <t>Mensual</t>
        </is>
      </c>
      <c r="E802" t="inlineStr">
        <is>
          <t>Positivo</t>
        </is>
      </c>
      <c r="F802" s="134" t="n">
        <v>45930</v>
      </c>
      <c r="G802" t="inlineStr">
        <is>
          <t>217-2025-09-30</t>
        </is>
      </c>
      <c r="H802" t="inlineStr">
        <is>
          <t>Sede Bienestar - Medellín</t>
        </is>
      </c>
      <c r="I802" t="n">
        <v>20</v>
      </c>
      <c r="J802" t="n">
        <v>10.14999961853027</v>
      </c>
      <c r="P802" t="n">
        <v>24.4</v>
      </c>
      <c r="Q802" t="n">
        <v>216</v>
      </c>
      <c r="V802" t="n">
        <v>24.4</v>
      </c>
    </row>
    <row r="803">
      <c r="A803" t="n">
        <v>217</v>
      </c>
      <c r="B803" t="inlineStr">
        <is>
          <t>Aprovechamiento de Residuos</t>
        </is>
      </c>
      <c r="C803" t="inlineStr">
        <is>
          <t>GESTIÓN AMBIENTAL</t>
        </is>
      </c>
      <c r="D803" t="inlineStr">
        <is>
          <t>Mensual</t>
        </is>
      </c>
      <c r="E803" t="inlineStr">
        <is>
          <t>Positivo</t>
        </is>
      </c>
      <c r="F803" s="134" t="n">
        <v>45930</v>
      </c>
      <c r="G803" t="inlineStr">
        <is>
          <t>217-2025-09-30</t>
        </is>
      </c>
      <c r="H803" t="inlineStr">
        <is>
          <t>Consultorio Psicología - Medellin</t>
        </is>
      </c>
      <c r="I803" t="n">
        <v>20</v>
      </c>
      <c r="J803" t="n">
        <v>24.69000053405762</v>
      </c>
      <c r="P803" t="n">
        <v>8.82</v>
      </c>
      <c r="Q803" t="n">
        <v>26.9</v>
      </c>
      <c r="V803" t="n">
        <v>8.82</v>
      </c>
    </row>
    <row r="804">
      <c r="A804" t="n">
        <v>217</v>
      </c>
      <c r="B804" t="inlineStr">
        <is>
          <t>Aprovechamiento de Residuos</t>
        </is>
      </c>
      <c r="C804" t="inlineStr">
        <is>
          <t>GESTIÓN AMBIENTAL</t>
        </is>
      </c>
      <c r="D804" t="inlineStr">
        <is>
          <t>Mensual</t>
        </is>
      </c>
      <c r="E804" t="inlineStr">
        <is>
          <t>Positivo</t>
        </is>
      </c>
      <c r="F804" s="134" t="n">
        <v>45930</v>
      </c>
      <c r="G804" t="inlineStr">
        <is>
          <t>217-2025-09-30</t>
        </is>
      </c>
      <c r="H804" t="inlineStr">
        <is>
          <t>Campus-Medellín</t>
        </is>
      </c>
      <c r="I804" t="n">
        <v>20</v>
      </c>
      <c r="J804" t="n">
        <v>20.03000068664551</v>
      </c>
      <c r="P804" t="n">
        <v>233.4</v>
      </c>
      <c r="Q804" t="n">
        <v>931.7</v>
      </c>
      <c r="V804" t="n">
        <v>233.4</v>
      </c>
    </row>
    <row r="805">
      <c r="A805" t="n">
        <v>217</v>
      </c>
      <c r="B805" t="inlineStr">
        <is>
          <t>Aprovechamiento de Residuos</t>
        </is>
      </c>
      <c r="C805" t="inlineStr">
        <is>
          <t>GESTIÓN AMBIENTAL</t>
        </is>
      </c>
      <c r="D805" t="inlineStr">
        <is>
          <t>Mensual</t>
        </is>
      </c>
      <c r="E805" t="inlineStr">
        <is>
          <t>Positivo</t>
        </is>
      </c>
      <c r="F805" s="134" t="n">
        <v>45961</v>
      </c>
      <c r="G805" t="inlineStr">
        <is>
          <t>217-2025-10-31</t>
        </is>
      </c>
      <c r="H805" t="inlineStr">
        <is>
          <t>City Campus</t>
        </is>
      </c>
      <c r="I805" t="n">
        <v>20</v>
      </c>
      <c r="J805" t="n">
        <v>55.70999908447266</v>
      </c>
      <c r="P805" t="n">
        <v>274.45</v>
      </c>
      <c r="Q805" t="n">
        <v>927.15</v>
      </c>
      <c r="V805" t="n">
        <v>669.45</v>
      </c>
    </row>
    <row r="806">
      <c r="A806" t="n">
        <v>217</v>
      </c>
      <c r="B806" t="inlineStr">
        <is>
          <t>Aprovechamiento de Residuos</t>
        </is>
      </c>
      <c r="C806" t="inlineStr">
        <is>
          <t>GESTIÓN AMBIENTAL</t>
        </is>
      </c>
      <c r="D806" t="inlineStr">
        <is>
          <t>Mensual</t>
        </is>
      </c>
      <c r="E806" t="inlineStr">
        <is>
          <t>Positivo</t>
        </is>
      </c>
      <c r="F806" s="134" t="n">
        <v>45961</v>
      </c>
      <c r="G806" t="inlineStr">
        <is>
          <t>217-2025-10-31</t>
        </is>
      </c>
      <c r="H806" t="inlineStr">
        <is>
          <t>Sede Posgrado-Calle 85</t>
        </is>
      </c>
      <c r="I806" t="n">
        <v>20</v>
      </c>
      <c r="J806" t="n">
        <v>31.3799991607666</v>
      </c>
      <c r="P806" t="n">
        <v>22.73</v>
      </c>
      <c r="Q806" t="n">
        <v>49.7</v>
      </c>
      <c r="V806" t="n">
        <v>22.73</v>
      </c>
    </row>
    <row r="807">
      <c r="A807" t="n">
        <v>217</v>
      </c>
      <c r="B807" t="inlineStr">
        <is>
          <t>Aprovechamiento de Residuos</t>
        </is>
      </c>
      <c r="C807" t="inlineStr">
        <is>
          <t>GESTIÓN AMBIENTAL</t>
        </is>
      </c>
      <c r="D807" t="inlineStr">
        <is>
          <t>Mensual</t>
        </is>
      </c>
      <c r="E807" t="inlineStr">
        <is>
          <t>Positivo</t>
        </is>
      </c>
      <c r="F807" s="134" t="n">
        <v>45961</v>
      </c>
      <c r="G807" t="inlineStr">
        <is>
          <t>217-2025-10-31</t>
        </is>
      </c>
      <c r="H807" t="inlineStr">
        <is>
          <t>Campus-Medellín</t>
        </is>
      </c>
      <c r="I807" t="n">
        <v>20</v>
      </c>
      <c r="J807" t="n">
        <v>0</v>
      </c>
      <c r="P807" t="n">
        <v>0</v>
      </c>
      <c r="Q807" t="n">
        <v>734.2</v>
      </c>
      <c r="V807" t="n">
        <v>0</v>
      </c>
    </row>
    <row r="808">
      <c r="A808" t="n">
        <v>217</v>
      </c>
      <c r="B808" t="inlineStr">
        <is>
          <t>Aprovechamiento de Residuos</t>
        </is>
      </c>
      <c r="C808" t="inlineStr">
        <is>
          <t>GESTIÓN AMBIENTAL</t>
        </is>
      </c>
      <c r="D808" t="inlineStr">
        <is>
          <t>Mensual</t>
        </is>
      </c>
      <c r="E808" t="inlineStr">
        <is>
          <t>Positivo</t>
        </is>
      </c>
      <c r="F808" s="134" t="n">
        <v>45961</v>
      </c>
      <c r="G808" t="inlineStr">
        <is>
          <t>217-2025-10-31</t>
        </is>
      </c>
      <c r="H808" t="inlineStr">
        <is>
          <t>Sede Bienestar - Medellín</t>
        </is>
      </c>
      <c r="I808" t="n">
        <v>20</v>
      </c>
      <c r="J808" t="n">
        <v>13.35000038146973</v>
      </c>
      <c r="P808" t="n">
        <v>23.54</v>
      </c>
      <c r="Q808" t="n">
        <v>152.75</v>
      </c>
      <c r="V808" t="n">
        <v>23.54</v>
      </c>
    </row>
    <row r="809">
      <c r="A809" t="n">
        <v>217</v>
      </c>
      <c r="B809" t="inlineStr">
        <is>
          <t>Aprovechamiento de Residuos</t>
        </is>
      </c>
      <c r="C809" t="inlineStr">
        <is>
          <t>GESTIÓN AMBIENTAL</t>
        </is>
      </c>
      <c r="D809" t="inlineStr">
        <is>
          <t>Mensual</t>
        </is>
      </c>
      <c r="E809" t="inlineStr">
        <is>
          <t>Positivo</t>
        </is>
      </c>
      <c r="F809" s="134" t="n">
        <v>45961</v>
      </c>
      <c r="G809" t="inlineStr">
        <is>
          <t>217-2025-10-31</t>
        </is>
      </c>
      <c r="H809" t="inlineStr">
        <is>
          <t>Consultorio Psicología - Medellin</t>
        </is>
      </c>
      <c r="I809" t="n">
        <v>20</v>
      </c>
      <c r="J809" t="n">
        <v>26.76000022888184</v>
      </c>
      <c r="P809" t="n">
        <v>8.66</v>
      </c>
      <c r="Q809" t="n">
        <v>23.7</v>
      </c>
      <c r="V809" t="n">
        <v>8.66</v>
      </c>
    </row>
    <row r="810">
      <c r="A810" t="n">
        <v>217</v>
      </c>
      <c r="B810" t="inlineStr">
        <is>
          <t>Aprovechamiento de Residuos</t>
        </is>
      </c>
      <c r="C810" t="inlineStr">
        <is>
          <t>GESTIÓN AMBIENTAL</t>
        </is>
      </c>
      <c r="D810" t="inlineStr">
        <is>
          <t>Mensual</t>
        </is>
      </c>
      <c r="E810" t="inlineStr">
        <is>
          <t>Positivo</t>
        </is>
      </c>
      <c r="F810" s="134" t="n">
        <v>45961</v>
      </c>
      <c r="G810" t="inlineStr">
        <is>
          <t>217-2025-10-31</t>
        </is>
      </c>
      <c r="H810" t="inlineStr">
        <is>
          <t>Campus Bogotá</t>
        </is>
      </c>
      <c r="I810" t="n">
        <v>20</v>
      </c>
      <c r="J810" t="n">
        <v>292.6199951171875</v>
      </c>
      <c r="P810" t="n">
        <v>235.45</v>
      </c>
      <c r="Q810" t="n">
        <v>1546.24</v>
      </c>
      <c r="V810" t="n">
        <v>5213.65</v>
      </c>
    </row>
    <row r="811">
      <c r="A811" t="n">
        <v>217</v>
      </c>
      <c r="B811" t="inlineStr">
        <is>
          <t>Aprovechamiento de Residuos</t>
        </is>
      </c>
      <c r="C811" t="inlineStr">
        <is>
          <t>GESTIÓN AMBIENTAL</t>
        </is>
      </c>
      <c r="D811" t="inlineStr">
        <is>
          <t>Mensual</t>
        </is>
      </c>
      <c r="E811" t="inlineStr">
        <is>
          <t>Positivo</t>
        </is>
      </c>
      <c r="F811" s="134" t="n">
        <v>45991</v>
      </c>
      <c r="G811" t="inlineStr">
        <is>
          <t>217-2025-11-30</t>
        </is>
      </c>
      <c r="H811" t="inlineStr">
        <is>
          <t>Campus Bogotá</t>
        </is>
      </c>
      <c r="I811" t="n">
        <v>20</v>
      </c>
      <c r="J811" t="n">
        <v>409.6600036621094</v>
      </c>
      <c r="P811" t="n">
        <v>1071.44</v>
      </c>
      <c r="Q811" t="n">
        <v>1794.94</v>
      </c>
      <c r="V811" t="n">
        <v>11742.36</v>
      </c>
    </row>
    <row r="812">
      <c r="A812" t="n">
        <v>217</v>
      </c>
      <c r="B812" t="inlineStr">
        <is>
          <t>Aprovechamiento de Residuos</t>
        </is>
      </c>
      <c r="C812" t="inlineStr">
        <is>
          <t>GESTIÓN AMBIENTAL</t>
        </is>
      </c>
      <c r="D812" t="inlineStr">
        <is>
          <t>Mensual</t>
        </is>
      </c>
      <c r="E812" t="inlineStr">
        <is>
          <t>Positivo</t>
        </is>
      </c>
      <c r="F812" s="134" t="n">
        <v>45991</v>
      </c>
      <c r="G812" t="inlineStr">
        <is>
          <t>217-2025-11-30</t>
        </is>
      </c>
      <c r="H812" t="inlineStr">
        <is>
          <t>Sede Posgrado-Calle 85</t>
        </is>
      </c>
      <c r="I812" t="n">
        <v>20</v>
      </c>
      <c r="J812" t="n">
        <v>5.920000076293945</v>
      </c>
      <c r="P812" t="n">
        <v>2.9</v>
      </c>
      <c r="Q812" t="n">
        <v>46.08</v>
      </c>
      <c r="V812" t="n">
        <v>2.9</v>
      </c>
    </row>
    <row r="813">
      <c r="A813" t="n">
        <v>217</v>
      </c>
      <c r="B813" t="inlineStr">
        <is>
          <t>Aprovechamiento de Residuos</t>
        </is>
      </c>
      <c r="C813" t="inlineStr">
        <is>
          <t>GESTIÓN AMBIENTAL</t>
        </is>
      </c>
      <c r="D813" t="inlineStr">
        <is>
          <t>Mensual</t>
        </is>
      </c>
      <c r="E813" t="inlineStr">
        <is>
          <t>Positivo</t>
        </is>
      </c>
      <c r="F813" s="134" t="n">
        <v>45991</v>
      </c>
      <c r="G813" t="inlineStr">
        <is>
          <t>217-2025-11-30</t>
        </is>
      </c>
      <c r="H813" t="inlineStr">
        <is>
          <t>Campus-Medellín</t>
        </is>
      </c>
      <c r="I813" t="n">
        <v>20</v>
      </c>
      <c r="J813" t="n">
        <v>1.519999980926514</v>
      </c>
      <c r="P813" t="n">
        <v>0</v>
      </c>
      <c r="Q813" t="n">
        <v>1052.3</v>
      </c>
      <c r="V813" t="n">
        <v>16.02</v>
      </c>
    </row>
    <row r="814">
      <c r="A814" t="n">
        <v>217</v>
      </c>
      <c r="B814" t="inlineStr">
        <is>
          <t>Aprovechamiento de Residuos</t>
        </is>
      </c>
      <c r="C814" t="inlineStr">
        <is>
          <t>GESTIÓN AMBIENTAL</t>
        </is>
      </c>
      <c r="D814" t="inlineStr">
        <is>
          <t>Mensual</t>
        </is>
      </c>
      <c r="E814" t="inlineStr">
        <is>
          <t>Positivo</t>
        </is>
      </c>
      <c r="F814" s="134" t="n">
        <v>45991</v>
      </c>
      <c r="G814" t="inlineStr">
        <is>
          <t>217-2025-11-30</t>
        </is>
      </c>
      <c r="H814" t="inlineStr">
        <is>
          <t>Sede Bienestar - Medellín</t>
        </is>
      </c>
      <c r="I814" t="n">
        <v>20</v>
      </c>
      <c r="J814" t="n">
        <v>13.81999969482422</v>
      </c>
      <c r="P814" t="n">
        <v>20.3</v>
      </c>
      <c r="Q814" t="n">
        <v>126.58</v>
      </c>
      <c r="V814" t="n">
        <v>20.3</v>
      </c>
    </row>
    <row r="815">
      <c r="A815" t="n">
        <v>217</v>
      </c>
      <c r="B815" t="inlineStr">
        <is>
          <t>Aprovechamiento de Residuos</t>
        </is>
      </c>
      <c r="C815" t="inlineStr">
        <is>
          <t>GESTIÓN AMBIENTAL</t>
        </is>
      </c>
      <c r="D815" t="inlineStr">
        <is>
          <t>Mensual</t>
        </is>
      </c>
      <c r="E815" t="inlineStr">
        <is>
          <t>Positivo</t>
        </is>
      </c>
      <c r="F815" s="134" t="n">
        <v>45991</v>
      </c>
      <c r="G815" t="inlineStr">
        <is>
          <t>217-2025-11-30</t>
        </is>
      </c>
      <c r="H815" t="inlineStr">
        <is>
          <t>Consultorio Psicología - Medellin</t>
        </is>
      </c>
      <c r="I815" t="n">
        <v>20</v>
      </c>
      <c r="J815" t="n">
        <v>31.10000038146973</v>
      </c>
      <c r="P815" t="n">
        <v>9.66</v>
      </c>
      <c r="Q815" t="n">
        <v>21.4</v>
      </c>
      <c r="V815" t="n">
        <v>9.66</v>
      </c>
    </row>
    <row r="816">
      <c r="A816" t="n">
        <v>217</v>
      </c>
      <c r="B816" t="inlineStr">
        <is>
          <t>Aprovechamiento de Residuos</t>
        </is>
      </c>
      <c r="C816" t="inlineStr">
        <is>
          <t>GESTIÓN AMBIENTAL</t>
        </is>
      </c>
      <c r="D816" t="inlineStr">
        <is>
          <t>Mensual</t>
        </is>
      </c>
      <c r="E816" t="inlineStr">
        <is>
          <t>Positivo</t>
        </is>
      </c>
      <c r="F816" s="134" t="n">
        <v>45991</v>
      </c>
      <c r="G816" t="inlineStr">
        <is>
          <t>217-2025-11-30</t>
        </is>
      </c>
      <c r="H816" t="inlineStr">
        <is>
          <t>City Campus</t>
        </is>
      </c>
      <c r="I816" t="n">
        <v>20</v>
      </c>
      <c r="J816" t="n">
        <v>23.71999931335449</v>
      </c>
      <c r="P816" t="n">
        <v>153.56</v>
      </c>
      <c r="Q816" t="n">
        <v>964.84</v>
      </c>
      <c r="V816" t="n">
        <v>265.26</v>
      </c>
    </row>
    <row r="817">
      <c r="A817" t="n">
        <v>217</v>
      </c>
      <c r="B817" t="inlineStr">
        <is>
          <t>Aprovechamiento de Residuos</t>
        </is>
      </c>
      <c r="C817" t="inlineStr">
        <is>
          <t>GESTIÓN AMBIENTAL</t>
        </is>
      </c>
      <c r="D817" t="inlineStr">
        <is>
          <t>Mensual</t>
        </is>
      </c>
      <c r="E817" t="inlineStr">
        <is>
          <t>Positivo</t>
        </is>
      </c>
      <c r="F817" s="134" t="n">
        <v>46022</v>
      </c>
      <c r="G817" t="inlineStr">
        <is>
          <t>217-2025-12-31</t>
        </is>
      </c>
      <c r="H817" t="inlineStr">
        <is>
          <t>Campus Bogotá</t>
        </is>
      </c>
      <c r="I817" t="n">
        <v>20</v>
      </c>
      <c r="J817" t="n">
        <v>80.41999816894531</v>
      </c>
      <c r="P817" t="n">
        <v>315.38</v>
      </c>
      <c r="Q817" t="n">
        <v>928.52</v>
      </c>
      <c r="V817" t="n">
        <v>1000.38</v>
      </c>
    </row>
    <row r="818">
      <c r="A818" t="n">
        <v>217</v>
      </c>
      <c r="B818" t="inlineStr">
        <is>
          <t>Aprovechamiento de Residuos</t>
        </is>
      </c>
      <c r="C818" t="inlineStr">
        <is>
          <t>GESTIÓN AMBIENTAL</t>
        </is>
      </c>
      <c r="D818" t="inlineStr">
        <is>
          <t>Mensual</t>
        </is>
      </c>
      <c r="E818" t="inlineStr">
        <is>
          <t>Positivo</t>
        </is>
      </c>
      <c r="F818" s="134" t="n">
        <v>46022</v>
      </c>
      <c r="G818" t="inlineStr">
        <is>
          <t>217-2025-12-31</t>
        </is>
      </c>
      <c r="H818" t="inlineStr">
        <is>
          <t>City Campus</t>
        </is>
      </c>
      <c r="I818" t="n">
        <v>20</v>
      </c>
      <c r="J818" t="n">
        <v>17.64999961853027</v>
      </c>
      <c r="P818" t="n">
        <v>28.62</v>
      </c>
      <c r="Q818" t="n">
        <v>133.56</v>
      </c>
      <c r="V818" t="n">
        <v>28.62</v>
      </c>
    </row>
    <row r="819">
      <c r="A819" t="n">
        <v>217</v>
      </c>
      <c r="B819" t="inlineStr">
        <is>
          <t>Aprovechamiento de Residuos</t>
        </is>
      </c>
      <c r="C819" t="inlineStr">
        <is>
          <t>GESTIÓN AMBIENTAL</t>
        </is>
      </c>
      <c r="D819" t="inlineStr">
        <is>
          <t>Mensual</t>
        </is>
      </c>
      <c r="E819" t="inlineStr">
        <is>
          <t>Positivo</t>
        </is>
      </c>
      <c r="F819" s="134" t="n">
        <v>46022</v>
      </c>
      <c r="G819" t="inlineStr">
        <is>
          <t>217-2025-12-31</t>
        </is>
      </c>
      <c r="H819" t="inlineStr">
        <is>
          <t>Sede Posgrado-Calle 85</t>
        </is>
      </c>
      <c r="I819" t="n">
        <v>20</v>
      </c>
      <c r="J819" t="n">
        <v>31.02000045776367</v>
      </c>
      <c r="P819" t="n">
        <v>8.18</v>
      </c>
      <c r="Q819" t="n">
        <v>18.19</v>
      </c>
      <c r="V819" t="n">
        <v>8.18</v>
      </c>
    </row>
    <row r="820">
      <c r="A820" t="n">
        <v>217</v>
      </c>
      <c r="B820" t="inlineStr">
        <is>
          <t>Aprovechamiento de Residuos</t>
        </is>
      </c>
      <c r="C820" t="inlineStr">
        <is>
          <t>GESTIÓN AMBIENTAL</t>
        </is>
      </c>
      <c r="D820" t="inlineStr">
        <is>
          <t>Mensual</t>
        </is>
      </c>
      <c r="E820" t="inlineStr">
        <is>
          <t>Positivo</t>
        </is>
      </c>
      <c r="F820" s="134" t="n">
        <v>46022</v>
      </c>
      <c r="G820" t="inlineStr">
        <is>
          <t>217-2025-12-31</t>
        </is>
      </c>
      <c r="H820" t="inlineStr">
        <is>
          <t>Sede Bienestar - Medellín</t>
        </is>
      </c>
      <c r="I820" t="n">
        <v>20</v>
      </c>
      <c r="J820" t="n">
        <v>0</v>
      </c>
      <c r="P820" t="n">
        <v>0</v>
      </c>
      <c r="Q820" t="n">
        <v>27.79</v>
      </c>
      <c r="V820" t="n">
        <v>0</v>
      </c>
    </row>
    <row r="821">
      <c r="A821" t="n">
        <v>217</v>
      </c>
      <c r="B821" t="inlineStr">
        <is>
          <t>Aprovechamiento de Residuos</t>
        </is>
      </c>
      <c r="C821" t="inlineStr">
        <is>
          <t>GESTIÓN AMBIENTAL</t>
        </is>
      </c>
      <c r="D821" t="inlineStr">
        <is>
          <t>Mensual</t>
        </is>
      </c>
      <c r="E821" t="inlineStr">
        <is>
          <t>Positivo</t>
        </is>
      </c>
      <c r="F821" s="134" t="n">
        <v>46022</v>
      </c>
      <c r="G821" t="inlineStr">
        <is>
          <t>217-2025-12-31</t>
        </is>
      </c>
      <c r="H821" t="inlineStr">
        <is>
          <t>Consultorio Psicología - Medellin</t>
        </is>
      </c>
      <c r="I821" t="n">
        <v>20</v>
      </c>
      <c r="J821" t="n">
        <v>14.6899995803833</v>
      </c>
      <c r="P821" t="n">
        <v>1.68</v>
      </c>
      <c r="Q821" t="n">
        <v>9.76</v>
      </c>
      <c r="V821" t="n">
        <v>1.68</v>
      </c>
    </row>
    <row r="822">
      <c r="A822" t="n">
        <v>217</v>
      </c>
      <c r="B822" t="inlineStr">
        <is>
          <t>Aprovechamiento de Residuos</t>
        </is>
      </c>
      <c r="C822" t="inlineStr">
        <is>
          <t>GESTIÓN AMBIENTAL</t>
        </is>
      </c>
      <c r="D822" t="inlineStr">
        <is>
          <t>Mensual</t>
        </is>
      </c>
      <c r="E822" t="inlineStr">
        <is>
          <t>Positivo</t>
        </is>
      </c>
      <c r="F822" s="134" t="n">
        <v>46022</v>
      </c>
      <c r="G822" t="inlineStr">
        <is>
          <t>217-2025-12-31</t>
        </is>
      </c>
      <c r="H822" t="inlineStr">
        <is>
          <t>Campus-Medellín</t>
        </is>
      </c>
      <c r="I822" t="n">
        <v>20</v>
      </c>
      <c r="J822" t="n">
        <v>1.429999947547913</v>
      </c>
      <c r="P822" t="n">
        <v>0</v>
      </c>
      <c r="Q822" t="n">
        <v>697.86</v>
      </c>
      <c r="V822" t="n">
        <v>10</v>
      </c>
    </row>
    <row r="823">
      <c r="A823" t="n">
        <v>218</v>
      </c>
      <c r="B823" t="inlineStr">
        <is>
          <t>Consumo de Energía Eléctrica kWh Mensual</t>
        </is>
      </c>
      <c r="C823" t="inlineStr">
        <is>
          <t>GESTIÓN AMBIENTAL</t>
        </is>
      </c>
      <c r="D823" t="inlineStr">
        <is>
          <t>Mensual</t>
        </is>
      </c>
      <c r="E823" t="inlineStr">
        <is>
          <t>Negativo</t>
        </is>
      </c>
      <c r="F823" s="134" t="n">
        <v>44592</v>
      </c>
      <c r="G823" t="inlineStr">
        <is>
          <t>218-2022-01-31</t>
        </is>
      </c>
      <c r="H823" t="inlineStr">
        <is>
          <t>Campus Bogotá</t>
        </is>
      </c>
      <c r="I823" t="n">
        <v>172000</v>
      </c>
      <c r="J823" t="n">
        <v>51981</v>
      </c>
      <c r="W823" t="n">
        <v>51981.5</v>
      </c>
    </row>
    <row r="824">
      <c r="A824" t="n">
        <v>218</v>
      </c>
      <c r="B824" t="inlineStr">
        <is>
          <t>Consumo de Energía Eléctrica kWh Mensual</t>
        </is>
      </c>
      <c r="C824" t="inlineStr">
        <is>
          <t>GESTIÓN AMBIENTAL</t>
        </is>
      </c>
      <c r="D824" t="inlineStr">
        <is>
          <t>Mensual</t>
        </is>
      </c>
      <c r="E824" t="inlineStr">
        <is>
          <t>Negativo</t>
        </is>
      </c>
      <c r="F824" s="134" t="n">
        <v>44592</v>
      </c>
      <c r="G824" t="inlineStr">
        <is>
          <t>218-2022-01-31</t>
        </is>
      </c>
      <c r="H824" t="inlineStr">
        <is>
          <t>City Campus</t>
        </is>
      </c>
      <c r="I824" t="n">
        <v>172000</v>
      </c>
      <c r="J824" t="n">
        <v>10260</v>
      </c>
      <c r="W824" t="n">
        <v>10260</v>
      </c>
    </row>
    <row r="825">
      <c r="A825" t="n">
        <v>218</v>
      </c>
      <c r="B825" t="inlineStr">
        <is>
          <t>Consumo de Energía Eléctrica kWh Mensual</t>
        </is>
      </c>
      <c r="C825" t="inlineStr">
        <is>
          <t>GESTIÓN AMBIENTAL</t>
        </is>
      </c>
      <c r="D825" t="inlineStr">
        <is>
          <t>Mensual</t>
        </is>
      </c>
      <c r="E825" t="inlineStr">
        <is>
          <t>Negativo</t>
        </is>
      </c>
      <c r="F825" s="134" t="n">
        <v>44592</v>
      </c>
      <c r="G825" t="inlineStr">
        <is>
          <t>218-2022-01-31</t>
        </is>
      </c>
      <c r="H825" t="inlineStr">
        <is>
          <t>Campus-Medellín</t>
        </is>
      </c>
      <c r="I825" t="n">
        <v>172000</v>
      </c>
      <c r="J825" t="n">
        <v>15328</v>
      </c>
      <c r="W825" t="n">
        <v>15328</v>
      </c>
    </row>
    <row r="826">
      <c r="A826" t="n">
        <v>218</v>
      </c>
      <c r="B826" t="inlineStr">
        <is>
          <t>Consumo de Energía Eléctrica kWh Mensual</t>
        </is>
      </c>
      <c r="C826" t="inlineStr">
        <is>
          <t>GESTIÓN AMBIENTAL</t>
        </is>
      </c>
      <c r="D826" t="inlineStr">
        <is>
          <t>Mensual</t>
        </is>
      </c>
      <c r="E826" t="inlineStr">
        <is>
          <t>Negativo</t>
        </is>
      </c>
      <c r="F826" s="134" t="n">
        <v>44620</v>
      </c>
      <c r="G826" t="inlineStr">
        <is>
          <t>218-2022-02-28</t>
        </is>
      </c>
      <c r="H826" t="inlineStr">
        <is>
          <t>Campus Bogotá</t>
        </is>
      </c>
      <c r="I826" t="n">
        <v>172000</v>
      </c>
      <c r="J826" t="n">
        <v>65370</v>
      </c>
      <c r="W826" t="n">
        <v>65370.5</v>
      </c>
    </row>
    <row r="827">
      <c r="A827" t="n">
        <v>218</v>
      </c>
      <c r="B827" t="inlineStr">
        <is>
          <t>Consumo de Energía Eléctrica kWh Mensual</t>
        </is>
      </c>
      <c r="C827" t="inlineStr">
        <is>
          <t>GESTIÓN AMBIENTAL</t>
        </is>
      </c>
      <c r="D827" t="inlineStr">
        <is>
          <t>Mensual</t>
        </is>
      </c>
      <c r="E827" t="inlineStr">
        <is>
          <t>Negativo</t>
        </is>
      </c>
      <c r="F827" s="134" t="n">
        <v>44620</v>
      </c>
      <c r="G827" t="inlineStr">
        <is>
          <t>218-2022-02-28</t>
        </is>
      </c>
      <c r="H827" t="inlineStr">
        <is>
          <t>City Campus</t>
        </is>
      </c>
      <c r="I827" t="n">
        <v>172000</v>
      </c>
      <c r="J827" t="n">
        <v>13680</v>
      </c>
      <c r="W827" t="n">
        <v>13680</v>
      </c>
    </row>
    <row r="828">
      <c r="A828" t="n">
        <v>218</v>
      </c>
      <c r="B828" t="inlineStr">
        <is>
          <t>Consumo de Energía Eléctrica kWh Mensual</t>
        </is>
      </c>
      <c r="C828" t="inlineStr">
        <is>
          <t>GESTIÓN AMBIENTAL</t>
        </is>
      </c>
      <c r="D828" t="inlineStr">
        <is>
          <t>Mensual</t>
        </is>
      </c>
      <c r="E828" t="inlineStr">
        <is>
          <t>Negativo</t>
        </is>
      </c>
      <c r="F828" s="134" t="n">
        <v>44620</v>
      </c>
      <c r="G828" t="inlineStr">
        <is>
          <t>218-2022-02-28</t>
        </is>
      </c>
      <c r="H828" t="inlineStr">
        <is>
          <t>Campus-Medellín</t>
        </is>
      </c>
      <c r="I828" t="n">
        <v>172000</v>
      </c>
      <c r="J828" t="n">
        <v>9496</v>
      </c>
      <c r="W828" t="n">
        <v>9496</v>
      </c>
    </row>
    <row r="829">
      <c r="A829" t="n">
        <v>218</v>
      </c>
      <c r="B829" t="inlineStr">
        <is>
          <t>Consumo de Energía Eléctrica kWh Mensual</t>
        </is>
      </c>
      <c r="C829" t="inlineStr">
        <is>
          <t>GESTIÓN AMBIENTAL</t>
        </is>
      </c>
      <c r="D829" t="inlineStr">
        <is>
          <t>Mensual</t>
        </is>
      </c>
      <c r="E829" t="inlineStr">
        <is>
          <t>Negativo</t>
        </is>
      </c>
      <c r="F829" s="134" t="n">
        <v>44651</v>
      </c>
      <c r="G829" t="inlineStr">
        <is>
          <t>218-2022-03-31</t>
        </is>
      </c>
      <c r="H829" t="inlineStr">
        <is>
          <t>Campus Bogotá</t>
        </is>
      </c>
      <c r="I829" t="n">
        <v>172000</v>
      </c>
      <c r="J829" t="n">
        <v>75093</v>
      </c>
      <c r="W829" t="n">
        <v>75093.5</v>
      </c>
    </row>
    <row r="830">
      <c r="A830" t="n">
        <v>218</v>
      </c>
      <c r="B830" t="inlineStr">
        <is>
          <t>Consumo de Energía Eléctrica kWh Mensual</t>
        </is>
      </c>
      <c r="C830" t="inlineStr">
        <is>
          <t>GESTIÓN AMBIENTAL</t>
        </is>
      </c>
      <c r="D830" t="inlineStr">
        <is>
          <t>Mensual</t>
        </is>
      </c>
      <c r="E830" t="inlineStr">
        <is>
          <t>Negativo</t>
        </is>
      </c>
      <c r="F830" s="134" t="n">
        <v>44651</v>
      </c>
      <c r="G830" t="inlineStr">
        <is>
          <t>218-2022-03-31</t>
        </is>
      </c>
      <c r="H830" t="inlineStr">
        <is>
          <t>City Campus</t>
        </is>
      </c>
      <c r="I830" t="n">
        <v>172000</v>
      </c>
      <c r="J830" t="n">
        <v>13110</v>
      </c>
      <c r="W830" t="n">
        <v>13110</v>
      </c>
    </row>
    <row r="831">
      <c r="A831" t="n">
        <v>218</v>
      </c>
      <c r="B831" t="inlineStr">
        <is>
          <t>Consumo de Energía Eléctrica kWh Mensual</t>
        </is>
      </c>
      <c r="C831" t="inlineStr">
        <is>
          <t>GESTIÓN AMBIENTAL</t>
        </is>
      </c>
      <c r="D831" t="inlineStr">
        <is>
          <t>Mensual</t>
        </is>
      </c>
      <c r="E831" t="inlineStr">
        <is>
          <t>Negativo</t>
        </is>
      </c>
      <c r="F831" s="134" t="n">
        <v>44651</v>
      </c>
      <c r="G831" t="inlineStr">
        <is>
          <t>218-2022-03-31</t>
        </is>
      </c>
      <c r="H831" t="inlineStr">
        <is>
          <t>Campus-Medellín</t>
        </is>
      </c>
      <c r="I831" t="n">
        <v>172000</v>
      </c>
      <c r="J831" t="n">
        <v>22508</v>
      </c>
      <c r="W831" t="n">
        <v>22508</v>
      </c>
    </row>
    <row r="832">
      <c r="A832" t="n">
        <v>218</v>
      </c>
      <c r="B832" t="inlineStr">
        <is>
          <t>Consumo de Energía Eléctrica kWh Mensual</t>
        </is>
      </c>
      <c r="C832" t="inlineStr">
        <is>
          <t>GESTIÓN AMBIENTAL</t>
        </is>
      </c>
      <c r="D832" t="inlineStr">
        <is>
          <t>Mensual</t>
        </is>
      </c>
      <c r="E832" t="inlineStr">
        <is>
          <t>Negativo</t>
        </is>
      </c>
      <c r="F832" s="134" t="n">
        <v>44681</v>
      </c>
      <c r="G832" t="inlineStr">
        <is>
          <t>218-2022-04-30</t>
        </is>
      </c>
      <c r="H832" t="inlineStr">
        <is>
          <t>Campus Bogotá</t>
        </is>
      </c>
      <c r="I832" t="n">
        <v>172000</v>
      </c>
      <c r="J832" t="n">
        <v>63239</v>
      </c>
      <c r="W832" t="n">
        <v>63239.3</v>
      </c>
    </row>
    <row r="833">
      <c r="A833" t="n">
        <v>218</v>
      </c>
      <c r="B833" t="inlineStr">
        <is>
          <t>Consumo de Energía Eléctrica kWh Mensual</t>
        </is>
      </c>
      <c r="C833" t="inlineStr">
        <is>
          <t>GESTIÓN AMBIENTAL</t>
        </is>
      </c>
      <c r="D833" t="inlineStr">
        <is>
          <t>Mensual</t>
        </is>
      </c>
      <c r="E833" t="inlineStr">
        <is>
          <t>Negativo</t>
        </is>
      </c>
      <c r="F833" s="134" t="n">
        <v>44681</v>
      </c>
      <c r="G833" t="inlineStr">
        <is>
          <t>218-2022-04-30</t>
        </is>
      </c>
      <c r="H833" t="inlineStr">
        <is>
          <t>City Campus</t>
        </is>
      </c>
      <c r="I833" t="n">
        <v>172000</v>
      </c>
      <c r="J833" t="n">
        <v>13110</v>
      </c>
      <c r="W833" t="n">
        <v>13110</v>
      </c>
    </row>
    <row r="834">
      <c r="A834" t="n">
        <v>218</v>
      </c>
      <c r="B834" t="inlineStr">
        <is>
          <t>Consumo de Energía Eléctrica kWh Mensual</t>
        </is>
      </c>
      <c r="C834" t="inlineStr">
        <is>
          <t>GESTIÓN AMBIENTAL</t>
        </is>
      </c>
      <c r="D834" t="inlineStr">
        <is>
          <t>Mensual</t>
        </is>
      </c>
      <c r="E834" t="inlineStr">
        <is>
          <t>Negativo</t>
        </is>
      </c>
      <c r="F834" s="134" t="n">
        <v>44681</v>
      </c>
      <c r="G834" t="inlineStr">
        <is>
          <t>218-2022-04-30</t>
        </is>
      </c>
      <c r="H834" t="inlineStr">
        <is>
          <t>Campus-Medellín</t>
        </is>
      </c>
      <c r="I834" t="n">
        <v>172000</v>
      </c>
      <c r="J834" t="n">
        <v>28801</v>
      </c>
      <c r="W834" t="n">
        <v>28801</v>
      </c>
    </row>
    <row r="835">
      <c r="A835" t="n">
        <v>218</v>
      </c>
      <c r="B835" t="inlineStr">
        <is>
          <t>Consumo de Energía Eléctrica kWh Mensual</t>
        </is>
      </c>
      <c r="C835" t="inlineStr">
        <is>
          <t>GESTIÓN AMBIENTAL</t>
        </is>
      </c>
      <c r="D835" t="inlineStr">
        <is>
          <t>Mensual</t>
        </is>
      </c>
      <c r="E835" t="inlineStr">
        <is>
          <t>Negativo</t>
        </is>
      </c>
      <c r="F835" s="134" t="n">
        <v>44712</v>
      </c>
      <c r="G835" t="inlineStr">
        <is>
          <t>218-2022-05-31</t>
        </is>
      </c>
      <c r="H835" t="inlineStr">
        <is>
          <t>Campus Bogotá</t>
        </is>
      </c>
      <c r="I835" t="n">
        <v>172000</v>
      </c>
      <c r="J835" t="n">
        <v>74261</v>
      </c>
      <c r="W835" t="n">
        <v>74261</v>
      </c>
    </row>
    <row r="836">
      <c r="A836" t="n">
        <v>218</v>
      </c>
      <c r="B836" t="inlineStr">
        <is>
          <t>Consumo de Energía Eléctrica kWh Mensual</t>
        </is>
      </c>
      <c r="C836" t="inlineStr">
        <is>
          <t>GESTIÓN AMBIENTAL</t>
        </is>
      </c>
      <c r="D836" t="inlineStr">
        <is>
          <t>Mensual</t>
        </is>
      </c>
      <c r="E836" t="inlineStr">
        <is>
          <t>Negativo</t>
        </is>
      </c>
      <c r="F836" s="134" t="n">
        <v>44712</v>
      </c>
      <c r="G836" t="inlineStr">
        <is>
          <t>218-2022-05-31</t>
        </is>
      </c>
      <c r="H836" t="inlineStr">
        <is>
          <t>City Campus</t>
        </is>
      </c>
      <c r="I836" t="n">
        <v>172000</v>
      </c>
      <c r="J836" t="n">
        <v>11970</v>
      </c>
      <c r="W836" t="n">
        <v>11970</v>
      </c>
    </row>
    <row r="837">
      <c r="A837" t="n">
        <v>218</v>
      </c>
      <c r="B837" t="inlineStr">
        <is>
          <t>Consumo de Energía Eléctrica kWh Mensual</t>
        </is>
      </c>
      <c r="C837" t="inlineStr">
        <is>
          <t>GESTIÓN AMBIENTAL</t>
        </is>
      </c>
      <c r="D837" t="inlineStr">
        <is>
          <t>Mensual</t>
        </is>
      </c>
      <c r="E837" t="inlineStr">
        <is>
          <t>Negativo</t>
        </is>
      </c>
      <c r="F837" s="134" t="n">
        <v>44712</v>
      </c>
      <c r="G837" t="inlineStr">
        <is>
          <t>218-2022-05-31</t>
        </is>
      </c>
      <c r="H837" t="inlineStr">
        <is>
          <t>Campus-Medellín</t>
        </is>
      </c>
      <c r="I837" t="n">
        <v>172000</v>
      </c>
      <c r="J837" t="n">
        <v>24585</v>
      </c>
      <c r="W837" t="n">
        <v>24585</v>
      </c>
    </row>
    <row r="838">
      <c r="A838" t="n">
        <v>218</v>
      </c>
      <c r="B838" t="inlineStr">
        <is>
          <t>Consumo de Energía Eléctrica kWh Mensual</t>
        </is>
      </c>
      <c r="C838" t="inlineStr">
        <is>
          <t>GESTIÓN AMBIENTAL</t>
        </is>
      </c>
      <c r="D838" t="inlineStr">
        <is>
          <t>Mensual</t>
        </is>
      </c>
      <c r="E838" t="inlineStr">
        <is>
          <t>Negativo</t>
        </is>
      </c>
      <c r="F838" s="134" t="n">
        <v>44742</v>
      </c>
      <c r="G838" t="inlineStr">
        <is>
          <t>218-2022-06-30</t>
        </is>
      </c>
      <c r="H838" t="inlineStr">
        <is>
          <t>Campus Bogotá</t>
        </is>
      </c>
      <c r="I838" t="n">
        <v>172000</v>
      </c>
      <c r="J838" t="n">
        <v>61046</v>
      </c>
      <c r="W838" t="n">
        <v>61046</v>
      </c>
    </row>
    <row r="839">
      <c r="A839" t="n">
        <v>218</v>
      </c>
      <c r="B839" t="inlineStr">
        <is>
          <t>Consumo de Energía Eléctrica kWh Mensual</t>
        </is>
      </c>
      <c r="C839" t="inlineStr">
        <is>
          <t>GESTIÓN AMBIENTAL</t>
        </is>
      </c>
      <c r="D839" t="inlineStr">
        <is>
          <t>Mensual</t>
        </is>
      </c>
      <c r="E839" t="inlineStr">
        <is>
          <t>Negativo</t>
        </is>
      </c>
      <c r="F839" s="134" t="n">
        <v>44742</v>
      </c>
      <c r="G839" t="inlineStr">
        <is>
          <t>218-2022-06-30</t>
        </is>
      </c>
      <c r="H839" t="inlineStr">
        <is>
          <t>City Campus</t>
        </is>
      </c>
      <c r="I839" t="n">
        <v>172000</v>
      </c>
      <c r="J839" t="n">
        <v>13110</v>
      </c>
      <c r="W839" t="n">
        <v>13110</v>
      </c>
    </row>
    <row r="840">
      <c r="A840" t="n">
        <v>218</v>
      </c>
      <c r="B840" t="inlineStr">
        <is>
          <t>Consumo de Energía Eléctrica kWh Mensual</t>
        </is>
      </c>
      <c r="C840" t="inlineStr">
        <is>
          <t>GESTIÓN AMBIENTAL</t>
        </is>
      </c>
      <c r="D840" t="inlineStr">
        <is>
          <t>Mensual</t>
        </is>
      </c>
      <c r="E840" t="inlineStr">
        <is>
          <t>Negativo</t>
        </is>
      </c>
      <c r="F840" s="134" t="n">
        <v>44742</v>
      </c>
      <c r="G840" t="inlineStr">
        <is>
          <t>218-2022-06-30</t>
        </is>
      </c>
      <c r="H840" t="inlineStr">
        <is>
          <t>Campus-Medellín</t>
        </is>
      </c>
      <c r="I840" t="n">
        <v>172000</v>
      </c>
      <c r="J840" t="n">
        <v>24285</v>
      </c>
      <c r="W840" t="n">
        <v>24285</v>
      </c>
    </row>
    <row r="841">
      <c r="A841" t="n">
        <v>218</v>
      </c>
      <c r="B841" t="inlineStr">
        <is>
          <t>Consumo de Energía Eléctrica kWh Mensual</t>
        </is>
      </c>
      <c r="C841" t="inlineStr">
        <is>
          <t>GESTIÓN AMBIENTAL</t>
        </is>
      </c>
      <c r="D841" t="inlineStr">
        <is>
          <t>Mensual</t>
        </is>
      </c>
      <c r="E841" t="inlineStr">
        <is>
          <t>Negativo</t>
        </is>
      </c>
      <c r="F841" s="134" t="n">
        <v>44773</v>
      </c>
      <c r="G841" t="inlineStr">
        <is>
          <t>218-2022-07-31</t>
        </is>
      </c>
      <c r="H841" t="inlineStr">
        <is>
          <t>Campus Bogotá</t>
        </is>
      </c>
      <c r="I841" t="n">
        <v>172000</v>
      </c>
      <c r="J841" t="n">
        <v>60208</v>
      </c>
      <c r="W841" t="n">
        <v>60208</v>
      </c>
    </row>
    <row r="842">
      <c r="A842" t="n">
        <v>218</v>
      </c>
      <c r="B842" t="inlineStr">
        <is>
          <t>Consumo de Energía Eléctrica kWh Mensual</t>
        </is>
      </c>
      <c r="C842" t="inlineStr">
        <is>
          <t>GESTIÓN AMBIENTAL</t>
        </is>
      </c>
      <c r="D842" t="inlineStr">
        <is>
          <t>Mensual</t>
        </is>
      </c>
      <c r="E842" t="inlineStr">
        <is>
          <t>Negativo</t>
        </is>
      </c>
      <c r="F842" s="134" t="n">
        <v>44773</v>
      </c>
      <c r="G842" t="inlineStr">
        <is>
          <t>218-2022-07-31</t>
        </is>
      </c>
      <c r="H842" t="inlineStr">
        <is>
          <t>City Campus</t>
        </is>
      </c>
      <c r="I842" t="n">
        <v>172000</v>
      </c>
      <c r="J842" t="n">
        <v>18240</v>
      </c>
      <c r="W842" t="n">
        <v>18240</v>
      </c>
    </row>
    <row r="843">
      <c r="A843" t="n">
        <v>218</v>
      </c>
      <c r="B843" t="inlineStr">
        <is>
          <t>Consumo de Energía Eléctrica kWh Mensual</t>
        </is>
      </c>
      <c r="C843" t="inlineStr">
        <is>
          <t>GESTIÓN AMBIENTAL</t>
        </is>
      </c>
      <c r="D843" t="inlineStr">
        <is>
          <t>Mensual</t>
        </is>
      </c>
      <c r="E843" t="inlineStr">
        <is>
          <t>Negativo</t>
        </is>
      </c>
      <c r="F843" s="134" t="n">
        <v>44773</v>
      </c>
      <c r="G843" t="inlineStr">
        <is>
          <t>218-2022-07-31</t>
        </is>
      </c>
      <c r="H843" t="inlineStr">
        <is>
          <t>Campus-Medellín</t>
        </is>
      </c>
      <c r="I843" t="n">
        <v>172000</v>
      </c>
      <c r="J843" t="n">
        <v>1527</v>
      </c>
      <c r="W843" t="n">
        <v>1527</v>
      </c>
    </row>
    <row r="844">
      <c r="A844" t="n">
        <v>218</v>
      </c>
      <c r="B844" t="inlineStr">
        <is>
          <t>Consumo de Energía Eléctrica kWh Mensual</t>
        </is>
      </c>
      <c r="C844" t="inlineStr">
        <is>
          <t>GESTIÓN AMBIENTAL</t>
        </is>
      </c>
      <c r="D844" t="inlineStr">
        <is>
          <t>Mensual</t>
        </is>
      </c>
      <c r="E844" t="inlineStr">
        <is>
          <t>Negativo</t>
        </is>
      </c>
      <c r="F844" s="134" t="n">
        <v>44804</v>
      </c>
      <c r="G844" t="inlineStr">
        <is>
          <t>218-2022-08-31</t>
        </is>
      </c>
      <c r="H844" t="inlineStr">
        <is>
          <t>Campus Bogotá</t>
        </is>
      </c>
      <c r="I844" t="n">
        <v>172000</v>
      </c>
      <c r="J844" t="n">
        <v>72221</v>
      </c>
      <c r="W844" t="n">
        <v>72221</v>
      </c>
    </row>
    <row r="845">
      <c r="A845" t="n">
        <v>218</v>
      </c>
      <c r="B845" t="inlineStr">
        <is>
          <t>Consumo de Energía Eléctrica kWh Mensual</t>
        </is>
      </c>
      <c r="C845" t="inlineStr">
        <is>
          <t>GESTIÓN AMBIENTAL</t>
        </is>
      </c>
      <c r="D845" t="inlineStr">
        <is>
          <t>Mensual</t>
        </is>
      </c>
      <c r="E845" t="inlineStr">
        <is>
          <t>Negativo</t>
        </is>
      </c>
      <c r="F845" s="134" t="n">
        <v>44804</v>
      </c>
      <c r="G845" t="inlineStr">
        <is>
          <t>218-2022-08-31</t>
        </is>
      </c>
      <c r="H845" t="inlineStr">
        <is>
          <t>City Campus</t>
        </is>
      </c>
      <c r="I845" t="n">
        <v>172000</v>
      </c>
      <c r="J845" t="n">
        <v>84360</v>
      </c>
      <c r="W845" t="n">
        <v>84360</v>
      </c>
    </row>
    <row r="846">
      <c r="A846" t="n">
        <v>218</v>
      </c>
      <c r="B846" t="inlineStr">
        <is>
          <t>Consumo de Energía Eléctrica kWh Mensual</t>
        </is>
      </c>
      <c r="C846" t="inlineStr">
        <is>
          <t>GESTIÓN AMBIENTAL</t>
        </is>
      </c>
      <c r="D846" t="inlineStr">
        <is>
          <t>Mensual</t>
        </is>
      </c>
      <c r="E846" t="inlineStr">
        <is>
          <t>Negativo</t>
        </is>
      </c>
      <c r="F846" s="134" t="n">
        <v>44804</v>
      </c>
      <c r="G846" t="inlineStr">
        <is>
          <t>218-2022-08-31</t>
        </is>
      </c>
      <c r="H846" t="inlineStr">
        <is>
          <t>Campus-Medellín</t>
        </is>
      </c>
      <c r="I846" t="n">
        <v>172000</v>
      </c>
      <c r="J846" t="n">
        <v>16993</v>
      </c>
      <c r="W846" t="n">
        <v>16993</v>
      </c>
    </row>
    <row r="847">
      <c r="A847" t="n">
        <v>218</v>
      </c>
      <c r="B847" t="inlineStr">
        <is>
          <t>Consumo de Energía Eléctrica kWh Mensual</t>
        </is>
      </c>
      <c r="C847" t="inlineStr">
        <is>
          <t>GESTIÓN AMBIENTAL</t>
        </is>
      </c>
      <c r="D847" t="inlineStr">
        <is>
          <t>Mensual</t>
        </is>
      </c>
      <c r="E847" t="inlineStr">
        <is>
          <t>Negativo</t>
        </is>
      </c>
      <c r="F847" s="134" t="n">
        <v>44834</v>
      </c>
      <c r="G847" t="inlineStr">
        <is>
          <t>218-2022-09-30</t>
        </is>
      </c>
      <c r="H847" t="inlineStr">
        <is>
          <t>Campus Bogotá</t>
        </is>
      </c>
      <c r="I847" t="n">
        <v>172000</v>
      </c>
      <c r="J847" t="n">
        <v>70112</v>
      </c>
      <c r="W847" t="n">
        <v>70112</v>
      </c>
    </row>
    <row r="848">
      <c r="A848" t="n">
        <v>218</v>
      </c>
      <c r="B848" t="inlineStr">
        <is>
          <t>Consumo de Energía Eléctrica kWh Mensual</t>
        </is>
      </c>
      <c r="C848" t="inlineStr">
        <is>
          <t>GESTIÓN AMBIENTAL</t>
        </is>
      </c>
      <c r="D848" t="inlineStr">
        <is>
          <t>Mensual</t>
        </is>
      </c>
      <c r="E848" t="inlineStr">
        <is>
          <t>Negativo</t>
        </is>
      </c>
      <c r="F848" s="134" t="n">
        <v>44834</v>
      </c>
      <c r="G848" t="inlineStr">
        <is>
          <t>218-2022-09-30</t>
        </is>
      </c>
      <c r="H848" t="inlineStr">
        <is>
          <t>City Campus</t>
        </is>
      </c>
      <c r="I848" t="n">
        <v>172000</v>
      </c>
      <c r="J848" t="n">
        <v>60420</v>
      </c>
      <c r="W848" t="n">
        <v>60420</v>
      </c>
    </row>
    <row r="849">
      <c r="A849" t="n">
        <v>218</v>
      </c>
      <c r="B849" t="inlineStr">
        <is>
          <t>Consumo de Energía Eléctrica kWh Mensual</t>
        </is>
      </c>
      <c r="C849" t="inlineStr">
        <is>
          <t>GESTIÓN AMBIENTAL</t>
        </is>
      </c>
      <c r="D849" t="inlineStr">
        <is>
          <t>Mensual</t>
        </is>
      </c>
      <c r="E849" t="inlineStr">
        <is>
          <t>Negativo</t>
        </is>
      </c>
      <c r="F849" s="134" t="n">
        <v>44834</v>
      </c>
      <c r="G849" t="inlineStr">
        <is>
          <t>218-2022-09-30</t>
        </is>
      </c>
      <c r="H849" t="inlineStr">
        <is>
          <t>Campus-Medellín</t>
        </is>
      </c>
      <c r="I849" t="n">
        <v>172000</v>
      </c>
      <c r="J849" t="n">
        <v>26843</v>
      </c>
      <c r="W849" t="n">
        <v>26843</v>
      </c>
    </row>
    <row r="850">
      <c r="A850" t="n">
        <v>218</v>
      </c>
      <c r="B850" t="inlineStr">
        <is>
          <t>Consumo de Energía Eléctrica kWh Mensual</t>
        </is>
      </c>
      <c r="C850" t="inlineStr">
        <is>
          <t>GESTIÓN AMBIENTAL</t>
        </is>
      </c>
      <c r="D850" t="inlineStr">
        <is>
          <t>Mensual</t>
        </is>
      </c>
      <c r="E850" t="inlineStr">
        <is>
          <t>Negativo</t>
        </is>
      </c>
      <c r="F850" s="134" t="n">
        <v>44865</v>
      </c>
      <c r="G850" t="inlineStr">
        <is>
          <t>218-2022-10-31</t>
        </is>
      </c>
      <c r="H850" t="inlineStr">
        <is>
          <t>Campus Bogotá</t>
        </is>
      </c>
      <c r="I850" t="n">
        <v>172000</v>
      </c>
      <c r="J850" t="n">
        <v>68242</v>
      </c>
      <c r="W850" t="n">
        <v>68242</v>
      </c>
    </row>
    <row r="851">
      <c r="A851" t="n">
        <v>218</v>
      </c>
      <c r="B851" t="inlineStr">
        <is>
          <t>Consumo de Energía Eléctrica kWh Mensual</t>
        </is>
      </c>
      <c r="C851" t="inlineStr">
        <is>
          <t>GESTIÓN AMBIENTAL</t>
        </is>
      </c>
      <c r="D851" t="inlineStr">
        <is>
          <t>Mensual</t>
        </is>
      </c>
      <c r="E851" t="inlineStr">
        <is>
          <t>Negativo</t>
        </is>
      </c>
      <c r="F851" s="134" t="n">
        <v>44865</v>
      </c>
      <c r="G851" t="inlineStr">
        <is>
          <t>218-2022-10-31</t>
        </is>
      </c>
      <c r="H851" t="inlineStr">
        <is>
          <t>City Campus</t>
        </is>
      </c>
      <c r="I851" t="n">
        <v>172000</v>
      </c>
      <c r="J851" t="n">
        <v>48450</v>
      </c>
      <c r="W851" t="n">
        <v>48450</v>
      </c>
    </row>
    <row r="852">
      <c r="A852" t="n">
        <v>218</v>
      </c>
      <c r="B852" t="inlineStr">
        <is>
          <t>Consumo de Energía Eléctrica kWh Mensual</t>
        </is>
      </c>
      <c r="C852" t="inlineStr">
        <is>
          <t>GESTIÓN AMBIENTAL</t>
        </is>
      </c>
      <c r="D852" t="inlineStr">
        <is>
          <t>Mensual</t>
        </is>
      </c>
      <c r="E852" t="inlineStr">
        <is>
          <t>Negativo</t>
        </is>
      </c>
      <c r="F852" s="134" t="n">
        <v>44865</v>
      </c>
      <c r="G852" t="inlineStr">
        <is>
          <t>218-2022-10-31</t>
        </is>
      </c>
      <c r="H852" t="inlineStr">
        <is>
          <t>Campus-Medellín</t>
        </is>
      </c>
      <c r="I852" t="n">
        <v>172000</v>
      </c>
      <c r="J852" t="n">
        <v>32565</v>
      </c>
      <c r="W852" t="n">
        <v>32565</v>
      </c>
    </row>
    <row r="853">
      <c r="A853" t="n">
        <v>218</v>
      </c>
      <c r="B853" t="inlineStr">
        <is>
          <t>Consumo de Energía Eléctrica kWh Mensual</t>
        </is>
      </c>
      <c r="C853" t="inlineStr">
        <is>
          <t>GESTIÓN AMBIENTAL</t>
        </is>
      </c>
      <c r="D853" t="inlineStr">
        <is>
          <t>Mensual</t>
        </is>
      </c>
      <c r="E853" t="inlineStr">
        <is>
          <t>Negativo</t>
        </is>
      </c>
      <c r="F853" s="134" t="n">
        <v>44895</v>
      </c>
      <c r="G853" t="inlineStr">
        <is>
          <t>218-2022-11-30</t>
        </is>
      </c>
      <c r="H853" t="inlineStr">
        <is>
          <t>Campus Bogotá</t>
        </is>
      </c>
      <c r="I853" t="n">
        <v>172000</v>
      </c>
      <c r="J853" t="n">
        <v>67753</v>
      </c>
      <c r="W853" t="n">
        <v>67753</v>
      </c>
    </row>
    <row r="854">
      <c r="A854" t="n">
        <v>218</v>
      </c>
      <c r="B854" t="inlineStr">
        <is>
          <t>Consumo de Energía Eléctrica kWh Mensual</t>
        </is>
      </c>
      <c r="C854" t="inlineStr">
        <is>
          <t>GESTIÓN AMBIENTAL</t>
        </is>
      </c>
      <c r="D854" t="inlineStr">
        <is>
          <t>Mensual</t>
        </is>
      </c>
      <c r="E854" t="inlineStr">
        <is>
          <t>Negativo</t>
        </is>
      </c>
      <c r="F854" s="134" t="n">
        <v>44895</v>
      </c>
      <c r="G854" t="inlineStr">
        <is>
          <t>218-2022-11-30</t>
        </is>
      </c>
      <c r="H854" t="inlineStr">
        <is>
          <t>City Campus</t>
        </is>
      </c>
      <c r="I854" t="n">
        <v>172000</v>
      </c>
      <c r="J854" t="n">
        <v>48450</v>
      </c>
      <c r="W854" t="n">
        <v>48450</v>
      </c>
    </row>
    <row r="855">
      <c r="A855" t="n">
        <v>218</v>
      </c>
      <c r="B855" t="inlineStr">
        <is>
          <t>Consumo de Energía Eléctrica kWh Mensual</t>
        </is>
      </c>
      <c r="C855" t="inlineStr">
        <is>
          <t>GESTIÓN AMBIENTAL</t>
        </is>
      </c>
      <c r="D855" t="inlineStr">
        <is>
          <t>Mensual</t>
        </is>
      </c>
      <c r="E855" t="inlineStr">
        <is>
          <t>Negativo</t>
        </is>
      </c>
      <c r="F855" s="134" t="n">
        <v>44895</v>
      </c>
      <c r="G855" t="inlineStr">
        <is>
          <t>218-2022-11-30</t>
        </is>
      </c>
      <c r="H855" t="inlineStr">
        <is>
          <t>Campus-Medellín</t>
        </is>
      </c>
      <c r="I855" t="n">
        <v>172000</v>
      </c>
      <c r="J855" t="n">
        <v>28011</v>
      </c>
      <c r="W855" t="n">
        <v>28011</v>
      </c>
    </row>
    <row r="856">
      <c r="A856" t="n">
        <v>218</v>
      </c>
      <c r="B856" t="inlineStr">
        <is>
          <t>Consumo de Energía Eléctrica kWh Mensual</t>
        </is>
      </c>
      <c r="C856" t="inlineStr">
        <is>
          <t>GESTIÓN AMBIENTAL</t>
        </is>
      </c>
      <c r="D856" t="inlineStr">
        <is>
          <t>Mensual</t>
        </is>
      </c>
      <c r="E856" t="inlineStr">
        <is>
          <t>Negativo</t>
        </is>
      </c>
      <c r="F856" s="134" t="n">
        <v>44926</v>
      </c>
      <c r="G856" t="inlineStr">
        <is>
          <t>218-2022-12-31</t>
        </is>
      </c>
      <c r="H856" t="inlineStr">
        <is>
          <t>Campus Bogotá</t>
        </is>
      </c>
      <c r="I856" t="n">
        <v>172000</v>
      </c>
      <c r="J856" t="n">
        <v>52713</v>
      </c>
      <c r="W856" t="n">
        <v>52713</v>
      </c>
    </row>
    <row r="857">
      <c r="A857" t="n">
        <v>218</v>
      </c>
      <c r="B857" t="inlineStr">
        <is>
          <t>Consumo de Energía Eléctrica kWh Mensual</t>
        </is>
      </c>
      <c r="C857" t="inlineStr">
        <is>
          <t>GESTIÓN AMBIENTAL</t>
        </is>
      </c>
      <c r="D857" t="inlineStr">
        <is>
          <t>Mensual</t>
        </is>
      </c>
      <c r="E857" t="inlineStr">
        <is>
          <t>Negativo</t>
        </is>
      </c>
      <c r="F857" s="134" t="n">
        <v>44926</v>
      </c>
      <c r="G857" t="inlineStr">
        <is>
          <t>218-2022-12-31</t>
        </is>
      </c>
      <c r="H857" t="inlineStr">
        <is>
          <t>City Campus</t>
        </is>
      </c>
      <c r="I857" t="n">
        <v>172000</v>
      </c>
      <c r="J857" t="n">
        <v>45030</v>
      </c>
      <c r="W857" t="n">
        <v>45030</v>
      </c>
    </row>
    <row r="858">
      <c r="A858" t="n">
        <v>218</v>
      </c>
      <c r="B858" t="inlineStr">
        <is>
          <t>Consumo de Energía Eléctrica kWh Mensual</t>
        </is>
      </c>
      <c r="C858" t="inlineStr">
        <is>
          <t>GESTIÓN AMBIENTAL</t>
        </is>
      </c>
      <c r="D858" t="inlineStr">
        <is>
          <t>Mensual</t>
        </is>
      </c>
      <c r="E858" t="inlineStr">
        <is>
          <t>Negativo</t>
        </is>
      </c>
      <c r="F858" s="134" t="n">
        <v>44926</v>
      </c>
      <c r="G858" t="inlineStr">
        <is>
          <t>218-2022-12-31</t>
        </is>
      </c>
      <c r="H858" t="inlineStr">
        <is>
          <t>Campus-Medellín</t>
        </is>
      </c>
      <c r="I858" t="n">
        <v>172000</v>
      </c>
      <c r="J858" t="n">
        <v>27821</v>
      </c>
      <c r="W858" t="n">
        <v>27821</v>
      </c>
    </row>
    <row r="859">
      <c r="A859" t="n">
        <v>218</v>
      </c>
      <c r="B859" t="inlineStr">
        <is>
          <t>Consumo de Energía Eléctrica kWh Mensual</t>
        </is>
      </c>
      <c r="C859" t="inlineStr">
        <is>
          <t>GESTIÓN AMBIENTAL</t>
        </is>
      </c>
      <c r="D859" t="inlineStr">
        <is>
          <t>Mensual</t>
        </is>
      </c>
      <c r="E859" t="inlineStr">
        <is>
          <t>Negativo</t>
        </is>
      </c>
      <c r="F859" s="134" t="n">
        <v>44957</v>
      </c>
      <c r="G859" t="inlineStr">
        <is>
          <t>218-2023-01-31</t>
        </is>
      </c>
      <c r="H859" t="inlineStr">
        <is>
          <t>Campus Bogotá</t>
        </is>
      </c>
      <c r="I859" t="n">
        <v>172000</v>
      </c>
      <c r="J859" t="n">
        <v>54265</v>
      </c>
      <c r="W859" t="n">
        <v>54265</v>
      </c>
    </row>
    <row r="860">
      <c r="A860" t="n">
        <v>218</v>
      </c>
      <c r="B860" t="inlineStr">
        <is>
          <t>Consumo de Energía Eléctrica kWh Mensual</t>
        </is>
      </c>
      <c r="C860" t="inlineStr">
        <is>
          <t>GESTIÓN AMBIENTAL</t>
        </is>
      </c>
      <c r="D860" t="inlineStr">
        <is>
          <t>Mensual</t>
        </is>
      </c>
      <c r="E860" t="inlineStr">
        <is>
          <t>Negativo</t>
        </is>
      </c>
      <c r="F860" s="134" t="n">
        <v>44957</v>
      </c>
      <c r="G860" t="inlineStr">
        <is>
          <t>218-2023-01-31</t>
        </is>
      </c>
      <c r="H860" t="inlineStr">
        <is>
          <t>City Campus</t>
        </is>
      </c>
      <c r="I860" t="n">
        <v>172000</v>
      </c>
      <c r="J860" t="n">
        <v>47880</v>
      </c>
      <c r="W860" t="n">
        <v>47880</v>
      </c>
    </row>
    <row r="861">
      <c r="A861" t="n">
        <v>218</v>
      </c>
      <c r="B861" t="inlineStr">
        <is>
          <t>Consumo de Energía Eléctrica kWh Mensual</t>
        </is>
      </c>
      <c r="C861" t="inlineStr">
        <is>
          <t>GESTIÓN AMBIENTAL</t>
        </is>
      </c>
      <c r="D861" t="inlineStr">
        <is>
          <t>Mensual</t>
        </is>
      </c>
      <c r="E861" t="inlineStr">
        <is>
          <t>Negativo</t>
        </is>
      </c>
      <c r="F861" s="134" t="n">
        <v>44957</v>
      </c>
      <c r="G861" t="inlineStr">
        <is>
          <t>218-2023-01-31</t>
        </is>
      </c>
      <c r="H861" t="inlineStr">
        <is>
          <t>Sede Posgrado-Calle 85</t>
        </is>
      </c>
      <c r="I861" t="n">
        <v>172000</v>
      </c>
      <c r="J861" t="n">
        <v>0</v>
      </c>
      <c r="W861" t="n">
        <v>0</v>
      </c>
    </row>
    <row r="862">
      <c r="A862" t="n">
        <v>218</v>
      </c>
      <c r="B862" t="inlineStr">
        <is>
          <t>Consumo de Energía Eléctrica kWh Mensual</t>
        </is>
      </c>
      <c r="C862" t="inlineStr">
        <is>
          <t>GESTIÓN AMBIENTAL</t>
        </is>
      </c>
      <c r="D862" t="inlineStr">
        <is>
          <t>Mensual</t>
        </is>
      </c>
      <c r="E862" t="inlineStr">
        <is>
          <t>Negativo</t>
        </is>
      </c>
      <c r="F862" s="134" t="n">
        <v>44957</v>
      </c>
      <c r="G862" t="inlineStr">
        <is>
          <t>218-2023-01-31</t>
        </is>
      </c>
      <c r="H862" t="inlineStr">
        <is>
          <t>Campus-Medellín</t>
        </is>
      </c>
      <c r="I862" t="n">
        <v>172000</v>
      </c>
      <c r="J862" t="n">
        <v>15464</v>
      </c>
      <c r="W862" t="n">
        <v>15464</v>
      </c>
    </row>
    <row r="863">
      <c r="A863" t="n">
        <v>218</v>
      </c>
      <c r="B863" t="inlineStr">
        <is>
          <t>Consumo de Energía Eléctrica kWh Mensual</t>
        </is>
      </c>
      <c r="C863" t="inlineStr">
        <is>
          <t>GESTIÓN AMBIENTAL</t>
        </is>
      </c>
      <c r="D863" t="inlineStr">
        <is>
          <t>Mensual</t>
        </is>
      </c>
      <c r="E863" t="inlineStr">
        <is>
          <t>Negativo</t>
        </is>
      </c>
      <c r="F863" s="134" t="n">
        <v>44957</v>
      </c>
      <c r="G863" t="inlineStr">
        <is>
          <t>218-2023-01-31</t>
        </is>
      </c>
      <c r="H863" t="inlineStr">
        <is>
          <t>Sede Bienestar - Medellín</t>
        </is>
      </c>
      <c r="I863" t="n">
        <v>172000</v>
      </c>
      <c r="J863" t="n">
        <v>2280</v>
      </c>
      <c r="W863" t="n">
        <v>2280</v>
      </c>
    </row>
    <row r="864">
      <c r="A864" t="n">
        <v>218</v>
      </c>
      <c r="B864" t="inlineStr">
        <is>
          <t>Consumo de Energía Eléctrica kWh Mensual</t>
        </is>
      </c>
      <c r="C864" t="inlineStr">
        <is>
          <t>GESTIÓN AMBIENTAL</t>
        </is>
      </c>
      <c r="D864" t="inlineStr">
        <is>
          <t>Mensual</t>
        </is>
      </c>
      <c r="E864" t="inlineStr">
        <is>
          <t>Negativo</t>
        </is>
      </c>
      <c r="F864" s="134" t="n">
        <v>44957</v>
      </c>
      <c r="G864" t="inlineStr">
        <is>
          <t>218-2023-01-31</t>
        </is>
      </c>
      <c r="H864" t="inlineStr">
        <is>
          <t>Consultorio Psicología - Medellin</t>
        </is>
      </c>
      <c r="I864" t="n">
        <v>172000</v>
      </c>
      <c r="J864" t="n">
        <v>969</v>
      </c>
      <c r="W864" t="n">
        <v>969</v>
      </c>
    </row>
    <row r="865">
      <c r="A865" t="n">
        <v>218</v>
      </c>
      <c r="B865" t="inlineStr">
        <is>
          <t>Consumo de Energía Eléctrica kWh Mensual</t>
        </is>
      </c>
      <c r="C865" t="inlineStr">
        <is>
          <t>GESTIÓN AMBIENTAL</t>
        </is>
      </c>
      <c r="D865" t="inlineStr">
        <is>
          <t>Mensual</t>
        </is>
      </c>
      <c r="E865" t="inlineStr">
        <is>
          <t>Negativo</t>
        </is>
      </c>
      <c r="F865" s="134" t="n">
        <v>44985</v>
      </c>
      <c r="G865" t="inlineStr">
        <is>
          <t>218-2023-02-28</t>
        </is>
      </c>
      <c r="H865" t="inlineStr">
        <is>
          <t>Campus Bogotá</t>
        </is>
      </c>
      <c r="I865" t="n">
        <v>172000</v>
      </c>
      <c r="J865" t="n">
        <v>63291</v>
      </c>
      <c r="W865" t="n">
        <v>63291</v>
      </c>
    </row>
    <row r="866">
      <c r="A866" t="n">
        <v>218</v>
      </c>
      <c r="B866" t="inlineStr">
        <is>
          <t>Consumo de Energía Eléctrica kWh Mensual</t>
        </is>
      </c>
      <c r="C866" t="inlineStr">
        <is>
          <t>GESTIÓN AMBIENTAL</t>
        </is>
      </c>
      <c r="D866" t="inlineStr">
        <is>
          <t>Mensual</t>
        </is>
      </c>
      <c r="E866" t="inlineStr">
        <is>
          <t>Negativo</t>
        </is>
      </c>
      <c r="F866" s="134" t="n">
        <v>44985</v>
      </c>
      <c r="G866" t="inlineStr">
        <is>
          <t>218-2023-02-28</t>
        </is>
      </c>
      <c r="H866" t="inlineStr">
        <is>
          <t>City Campus</t>
        </is>
      </c>
      <c r="I866" t="n">
        <v>172000</v>
      </c>
      <c r="J866" t="n">
        <v>37050</v>
      </c>
      <c r="W866" t="n">
        <v>37050</v>
      </c>
    </row>
    <row r="867">
      <c r="A867" t="n">
        <v>218</v>
      </c>
      <c r="B867" t="inlineStr">
        <is>
          <t>Consumo de Energía Eléctrica kWh Mensual</t>
        </is>
      </c>
      <c r="C867" t="inlineStr">
        <is>
          <t>GESTIÓN AMBIENTAL</t>
        </is>
      </c>
      <c r="D867" t="inlineStr">
        <is>
          <t>Mensual</t>
        </is>
      </c>
      <c r="E867" t="inlineStr">
        <is>
          <t>Negativo</t>
        </is>
      </c>
      <c r="F867" s="134" t="n">
        <v>44985</v>
      </c>
      <c r="G867" t="inlineStr">
        <is>
          <t>218-2023-02-28</t>
        </is>
      </c>
      <c r="H867" t="inlineStr">
        <is>
          <t>Sede Posgrado-Calle 85</t>
        </is>
      </c>
      <c r="I867" t="n">
        <v>172000</v>
      </c>
      <c r="J867" t="n">
        <v>0</v>
      </c>
      <c r="W867" t="n">
        <v>0</v>
      </c>
    </row>
    <row r="868">
      <c r="A868" t="n">
        <v>218</v>
      </c>
      <c r="B868" t="inlineStr">
        <is>
          <t>Consumo de Energía Eléctrica kWh Mensual</t>
        </is>
      </c>
      <c r="C868" t="inlineStr">
        <is>
          <t>GESTIÓN AMBIENTAL</t>
        </is>
      </c>
      <c r="D868" t="inlineStr">
        <is>
          <t>Mensual</t>
        </is>
      </c>
      <c r="E868" t="inlineStr">
        <is>
          <t>Negativo</t>
        </is>
      </c>
      <c r="F868" s="134" t="n">
        <v>44985</v>
      </c>
      <c r="G868" t="inlineStr">
        <is>
          <t>218-2023-02-28</t>
        </is>
      </c>
      <c r="H868" t="inlineStr">
        <is>
          <t>Campus-Medellín</t>
        </is>
      </c>
      <c r="I868" t="n">
        <v>172000</v>
      </c>
      <c r="J868" t="n">
        <v>9350</v>
      </c>
      <c r="W868" t="n">
        <v>9350</v>
      </c>
    </row>
    <row r="869">
      <c r="A869" t="n">
        <v>218</v>
      </c>
      <c r="B869" t="inlineStr">
        <is>
          <t>Consumo de Energía Eléctrica kWh Mensual</t>
        </is>
      </c>
      <c r="C869" t="inlineStr">
        <is>
          <t>GESTIÓN AMBIENTAL</t>
        </is>
      </c>
      <c r="D869" t="inlineStr">
        <is>
          <t>Mensual</t>
        </is>
      </c>
      <c r="E869" t="inlineStr">
        <is>
          <t>Negativo</t>
        </is>
      </c>
      <c r="F869" s="134" t="n">
        <v>44985</v>
      </c>
      <c r="G869" t="inlineStr">
        <is>
          <t>218-2023-02-28</t>
        </is>
      </c>
      <c r="H869" t="inlineStr">
        <is>
          <t>Sede Bienestar - Medellín</t>
        </is>
      </c>
      <c r="I869" t="n">
        <v>172000</v>
      </c>
      <c r="J869" t="n">
        <v>1320</v>
      </c>
      <c r="W869" t="n">
        <v>1320</v>
      </c>
    </row>
    <row r="870">
      <c r="A870" t="n">
        <v>218</v>
      </c>
      <c r="B870" t="inlineStr">
        <is>
          <t>Consumo de Energía Eléctrica kWh Mensual</t>
        </is>
      </c>
      <c r="C870" t="inlineStr">
        <is>
          <t>GESTIÓN AMBIENTAL</t>
        </is>
      </c>
      <c r="D870" t="inlineStr">
        <is>
          <t>Mensual</t>
        </is>
      </c>
      <c r="E870" t="inlineStr">
        <is>
          <t>Negativo</t>
        </is>
      </c>
      <c r="F870" s="134" t="n">
        <v>44985</v>
      </c>
      <c r="G870" t="inlineStr">
        <is>
          <t>218-2023-02-28</t>
        </is>
      </c>
      <c r="H870" t="inlineStr">
        <is>
          <t>Consultorio Psicología - Medellin</t>
        </is>
      </c>
      <c r="I870" t="n">
        <v>172000</v>
      </c>
      <c r="J870" t="n">
        <v>857</v>
      </c>
      <c r="W870" t="n">
        <v>857</v>
      </c>
    </row>
    <row r="871">
      <c r="A871" t="n">
        <v>218</v>
      </c>
      <c r="B871" t="inlineStr">
        <is>
          <t>Consumo de Energía Eléctrica kWh Mensual</t>
        </is>
      </c>
      <c r="C871" t="inlineStr">
        <is>
          <t>GESTIÓN AMBIENTAL</t>
        </is>
      </c>
      <c r="D871" t="inlineStr">
        <is>
          <t>Mensual</t>
        </is>
      </c>
      <c r="E871" t="inlineStr">
        <is>
          <t>Negativo</t>
        </is>
      </c>
      <c r="F871" s="134" t="n">
        <v>45016</v>
      </c>
      <c r="G871" t="inlineStr">
        <is>
          <t>218-2023-03-31</t>
        </is>
      </c>
      <c r="H871" t="inlineStr">
        <is>
          <t>Campus Bogotá</t>
        </is>
      </c>
      <c r="I871" t="n">
        <v>172000</v>
      </c>
      <c r="J871" t="n">
        <v>72373.3984375</v>
      </c>
      <c r="W871" t="n">
        <v>72373.41</v>
      </c>
    </row>
    <row r="872">
      <c r="A872" t="n">
        <v>218</v>
      </c>
      <c r="B872" t="inlineStr">
        <is>
          <t>Consumo de Energía Eléctrica kWh Mensual</t>
        </is>
      </c>
      <c r="C872" t="inlineStr">
        <is>
          <t>GESTIÓN AMBIENTAL</t>
        </is>
      </c>
      <c r="D872" t="inlineStr">
        <is>
          <t>Mensual</t>
        </is>
      </c>
      <c r="E872" t="inlineStr">
        <is>
          <t>Negativo</t>
        </is>
      </c>
      <c r="F872" s="134" t="n">
        <v>45016</v>
      </c>
      <c r="G872" t="inlineStr">
        <is>
          <t>218-2023-03-31</t>
        </is>
      </c>
      <c r="H872" t="inlineStr">
        <is>
          <t>City Campus</t>
        </is>
      </c>
      <c r="I872" t="n">
        <v>172000</v>
      </c>
      <c r="J872" t="n">
        <v>54150</v>
      </c>
      <c r="W872" t="n">
        <v>54150</v>
      </c>
    </row>
    <row r="873">
      <c r="A873" t="n">
        <v>218</v>
      </c>
      <c r="B873" t="inlineStr">
        <is>
          <t>Consumo de Energía Eléctrica kWh Mensual</t>
        </is>
      </c>
      <c r="C873" t="inlineStr">
        <is>
          <t>GESTIÓN AMBIENTAL</t>
        </is>
      </c>
      <c r="D873" t="inlineStr">
        <is>
          <t>Mensual</t>
        </is>
      </c>
      <c r="E873" t="inlineStr">
        <is>
          <t>Negativo</t>
        </is>
      </c>
      <c r="F873" s="134" t="n">
        <v>45016</v>
      </c>
      <c r="G873" t="inlineStr">
        <is>
          <t>218-2023-03-31</t>
        </is>
      </c>
      <c r="H873" t="inlineStr">
        <is>
          <t>Sede Posgrado-Calle 85</t>
        </is>
      </c>
      <c r="I873" t="n">
        <v>172000</v>
      </c>
      <c r="J873" t="n">
        <v>0</v>
      </c>
      <c r="W873" t="n">
        <v>0</v>
      </c>
    </row>
    <row r="874">
      <c r="A874" t="n">
        <v>218</v>
      </c>
      <c r="B874" t="inlineStr">
        <is>
          <t>Consumo de Energía Eléctrica kWh Mensual</t>
        </is>
      </c>
      <c r="C874" t="inlineStr">
        <is>
          <t>GESTIÓN AMBIENTAL</t>
        </is>
      </c>
      <c r="D874" t="inlineStr">
        <is>
          <t>Mensual</t>
        </is>
      </c>
      <c r="E874" t="inlineStr">
        <is>
          <t>Negativo</t>
        </is>
      </c>
      <c r="F874" s="134" t="n">
        <v>45016</v>
      </c>
      <c r="G874" t="inlineStr">
        <is>
          <t>218-2023-03-31</t>
        </is>
      </c>
      <c r="H874" t="inlineStr">
        <is>
          <t>Campus-Medellín</t>
        </is>
      </c>
      <c r="I874" t="n">
        <v>172000</v>
      </c>
      <c r="J874" t="n">
        <v>20304</v>
      </c>
      <c r="W874" t="n">
        <v>20304</v>
      </c>
    </row>
    <row r="875">
      <c r="A875" t="n">
        <v>218</v>
      </c>
      <c r="B875" t="inlineStr">
        <is>
          <t>Consumo de Energía Eléctrica kWh Mensual</t>
        </is>
      </c>
      <c r="C875" t="inlineStr">
        <is>
          <t>GESTIÓN AMBIENTAL</t>
        </is>
      </c>
      <c r="D875" t="inlineStr">
        <is>
          <t>Mensual</t>
        </is>
      </c>
      <c r="E875" t="inlineStr">
        <is>
          <t>Negativo</t>
        </is>
      </c>
      <c r="F875" s="134" t="n">
        <v>45016</v>
      </c>
      <c r="G875" t="inlineStr">
        <is>
          <t>218-2023-03-31</t>
        </is>
      </c>
      <c r="H875" t="inlineStr">
        <is>
          <t>Sede Bienestar - Medellín</t>
        </is>
      </c>
      <c r="I875" t="n">
        <v>172000</v>
      </c>
      <c r="J875" t="n">
        <v>3360</v>
      </c>
      <c r="W875" t="n">
        <v>3360</v>
      </c>
    </row>
    <row r="876">
      <c r="A876" t="n">
        <v>218</v>
      </c>
      <c r="B876" t="inlineStr">
        <is>
          <t>Consumo de Energía Eléctrica kWh Mensual</t>
        </is>
      </c>
      <c r="C876" t="inlineStr">
        <is>
          <t>GESTIÓN AMBIENTAL</t>
        </is>
      </c>
      <c r="D876" t="inlineStr">
        <is>
          <t>Mensual</t>
        </is>
      </c>
      <c r="E876" t="inlineStr">
        <is>
          <t>Negativo</t>
        </is>
      </c>
      <c r="F876" s="134" t="n">
        <v>45016</v>
      </c>
      <c r="G876" t="inlineStr">
        <is>
          <t>218-2023-03-31</t>
        </is>
      </c>
      <c r="H876" t="inlineStr">
        <is>
          <t>Consultorio Psicología - Medellin</t>
        </is>
      </c>
      <c r="I876" t="n">
        <v>172000</v>
      </c>
      <c r="J876" t="n">
        <v>1254</v>
      </c>
      <c r="W876" t="n">
        <v>1254</v>
      </c>
    </row>
    <row r="877">
      <c r="A877" t="n">
        <v>218</v>
      </c>
      <c r="B877" t="inlineStr">
        <is>
          <t>Consumo de Energía Eléctrica kWh Mensual</t>
        </is>
      </c>
      <c r="C877" t="inlineStr">
        <is>
          <t>GESTIÓN AMBIENTAL</t>
        </is>
      </c>
      <c r="D877" t="inlineStr">
        <is>
          <t>Mensual</t>
        </is>
      </c>
      <c r="E877" t="inlineStr">
        <is>
          <t>Negativo</t>
        </is>
      </c>
      <c r="F877" s="134" t="n">
        <v>45046</v>
      </c>
      <c r="G877" t="inlineStr">
        <is>
          <t>218-2023-04-30</t>
        </is>
      </c>
      <c r="H877" t="inlineStr">
        <is>
          <t>Campus Bogotá</t>
        </is>
      </c>
      <c r="I877" t="n">
        <v>172000</v>
      </c>
      <c r="J877" t="n">
        <v>62379</v>
      </c>
      <c r="W877" t="n">
        <v>62379</v>
      </c>
    </row>
    <row r="878">
      <c r="A878" t="n">
        <v>218</v>
      </c>
      <c r="B878" t="inlineStr">
        <is>
          <t>Consumo de Energía Eléctrica kWh Mensual</t>
        </is>
      </c>
      <c r="C878" t="inlineStr">
        <is>
          <t>GESTIÓN AMBIENTAL</t>
        </is>
      </c>
      <c r="D878" t="inlineStr">
        <is>
          <t>Mensual</t>
        </is>
      </c>
      <c r="E878" t="inlineStr">
        <is>
          <t>Negativo</t>
        </is>
      </c>
      <c r="F878" s="134" t="n">
        <v>45046</v>
      </c>
      <c r="G878" t="inlineStr">
        <is>
          <t>218-2023-04-30</t>
        </is>
      </c>
      <c r="H878" t="inlineStr">
        <is>
          <t>City Campus</t>
        </is>
      </c>
      <c r="I878" t="n">
        <v>172000</v>
      </c>
      <c r="J878" t="n">
        <v>43890</v>
      </c>
      <c r="W878" t="n">
        <v>43890</v>
      </c>
    </row>
    <row r="879">
      <c r="A879" t="n">
        <v>218</v>
      </c>
      <c r="B879" t="inlineStr">
        <is>
          <t>Consumo de Energía Eléctrica kWh Mensual</t>
        </is>
      </c>
      <c r="C879" t="inlineStr">
        <is>
          <t>GESTIÓN AMBIENTAL</t>
        </is>
      </c>
      <c r="D879" t="inlineStr">
        <is>
          <t>Mensual</t>
        </is>
      </c>
      <c r="E879" t="inlineStr">
        <is>
          <t>Negativo</t>
        </is>
      </c>
      <c r="F879" s="134" t="n">
        <v>45046</v>
      </c>
      <c r="G879" t="inlineStr">
        <is>
          <t>218-2023-04-30</t>
        </is>
      </c>
      <c r="H879" t="inlineStr">
        <is>
          <t>Sede Posgrado-Calle 85</t>
        </is>
      </c>
      <c r="I879" t="n">
        <v>172000</v>
      </c>
      <c r="J879" t="n">
        <v>0</v>
      </c>
      <c r="W879" t="n">
        <v>0</v>
      </c>
    </row>
    <row r="880">
      <c r="A880" t="n">
        <v>218</v>
      </c>
      <c r="B880" t="inlineStr">
        <is>
          <t>Consumo de Energía Eléctrica kWh Mensual</t>
        </is>
      </c>
      <c r="C880" t="inlineStr">
        <is>
          <t>GESTIÓN AMBIENTAL</t>
        </is>
      </c>
      <c r="D880" t="inlineStr">
        <is>
          <t>Mensual</t>
        </is>
      </c>
      <c r="E880" t="inlineStr">
        <is>
          <t>Negativo</t>
        </is>
      </c>
      <c r="F880" s="134" t="n">
        <v>45046</v>
      </c>
      <c r="G880" t="inlineStr">
        <is>
          <t>218-2023-04-30</t>
        </is>
      </c>
      <c r="H880" t="inlineStr">
        <is>
          <t>Campus-Medellín</t>
        </is>
      </c>
      <c r="I880" t="n">
        <v>172000</v>
      </c>
      <c r="J880" t="n">
        <v>24750</v>
      </c>
      <c r="W880" t="n">
        <v>24750</v>
      </c>
    </row>
    <row r="881">
      <c r="A881" t="n">
        <v>218</v>
      </c>
      <c r="B881" t="inlineStr">
        <is>
          <t>Consumo de Energía Eléctrica kWh Mensual</t>
        </is>
      </c>
      <c r="C881" t="inlineStr">
        <is>
          <t>GESTIÓN AMBIENTAL</t>
        </is>
      </c>
      <c r="D881" t="inlineStr">
        <is>
          <t>Mensual</t>
        </is>
      </c>
      <c r="E881" t="inlineStr">
        <is>
          <t>Negativo</t>
        </is>
      </c>
      <c r="F881" s="134" t="n">
        <v>45046</v>
      </c>
      <c r="G881" t="inlineStr">
        <is>
          <t>218-2023-04-30</t>
        </is>
      </c>
      <c r="H881" t="inlineStr">
        <is>
          <t>Sede Bienestar - Medellín</t>
        </is>
      </c>
      <c r="I881" t="n">
        <v>172000</v>
      </c>
      <c r="J881" t="n">
        <v>4680</v>
      </c>
      <c r="W881" t="n">
        <v>4680</v>
      </c>
    </row>
    <row r="882">
      <c r="A882" t="n">
        <v>218</v>
      </c>
      <c r="B882" t="inlineStr">
        <is>
          <t>Consumo de Energía Eléctrica kWh Mensual</t>
        </is>
      </c>
      <c r="C882" t="inlineStr">
        <is>
          <t>GESTIÓN AMBIENTAL</t>
        </is>
      </c>
      <c r="D882" t="inlineStr">
        <is>
          <t>Mensual</t>
        </is>
      </c>
      <c r="E882" t="inlineStr">
        <is>
          <t>Negativo</t>
        </is>
      </c>
      <c r="F882" s="134" t="n">
        <v>45046</v>
      </c>
      <c r="G882" t="inlineStr">
        <is>
          <t>218-2023-04-30</t>
        </is>
      </c>
      <c r="H882" t="inlineStr">
        <is>
          <t>Consultorio Psicología - Medellin</t>
        </is>
      </c>
      <c r="I882" t="n">
        <v>172000</v>
      </c>
      <c r="J882" t="n">
        <v>1380</v>
      </c>
      <c r="W882" t="n">
        <v>1380</v>
      </c>
    </row>
    <row r="883">
      <c r="A883" t="n">
        <v>218</v>
      </c>
      <c r="B883" t="inlineStr">
        <is>
          <t>Consumo de Energía Eléctrica kWh Mensual</t>
        </is>
      </c>
      <c r="C883" t="inlineStr">
        <is>
          <t>GESTIÓN AMBIENTAL</t>
        </is>
      </c>
      <c r="D883" t="inlineStr">
        <is>
          <t>Mensual</t>
        </is>
      </c>
      <c r="E883" t="inlineStr">
        <is>
          <t>Negativo</t>
        </is>
      </c>
      <c r="F883" s="134" t="n">
        <v>45077</v>
      </c>
      <c r="G883" t="inlineStr">
        <is>
          <t>218-2023-05-31</t>
        </is>
      </c>
      <c r="H883" t="inlineStr">
        <is>
          <t>Campus Bogotá</t>
        </is>
      </c>
      <c r="I883" t="n">
        <v>172000</v>
      </c>
      <c r="J883" t="n">
        <v>71125</v>
      </c>
      <c r="W883" t="n">
        <v>71125</v>
      </c>
    </row>
    <row r="884">
      <c r="A884" t="n">
        <v>218</v>
      </c>
      <c r="B884" t="inlineStr">
        <is>
          <t>Consumo de Energía Eléctrica kWh Mensual</t>
        </is>
      </c>
      <c r="C884" t="inlineStr">
        <is>
          <t>GESTIÓN AMBIENTAL</t>
        </is>
      </c>
      <c r="D884" t="inlineStr">
        <is>
          <t>Mensual</t>
        </is>
      </c>
      <c r="E884" t="inlineStr">
        <is>
          <t>Negativo</t>
        </is>
      </c>
      <c r="F884" s="134" t="n">
        <v>45077</v>
      </c>
      <c r="G884" t="inlineStr">
        <is>
          <t>218-2023-05-31</t>
        </is>
      </c>
      <c r="H884" t="inlineStr">
        <is>
          <t>City Campus</t>
        </is>
      </c>
      <c r="I884" t="n">
        <v>172000</v>
      </c>
      <c r="J884" t="n">
        <v>50730</v>
      </c>
      <c r="W884" t="n">
        <v>50730</v>
      </c>
    </row>
    <row r="885">
      <c r="A885" t="n">
        <v>218</v>
      </c>
      <c r="B885" t="inlineStr">
        <is>
          <t>Consumo de Energía Eléctrica kWh Mensual</t>
        </is>
      </c>
      <c r="C885" t="inlineStr">
        <is>
          <t>GESTIÓN AMBIENTAL</t>
        </is>
      </c>
      <c r="D885" t="inlineStr">
        <is>
          <t>Mensual</t>
        </is>
      </c>
      <c r="E885" t="inlineStr">
        <is>
          <t>Negativo</t>
        </is>
      </c>
      <c r="F885" s="134" t="n">
        <v>45077</v>
      </c>
      <c r="G885" t="inlineStr">
        <is>
          <t>218-2023-05-31</t>
        </is>
      </c>
      <c r="H885" t="inlineStr">
        <is>
          <t>Sede Posgrado-Calle 85</t>
        </is>
      </c>
      <c r="I885" t="n">
        <v>172000</v>
      </c>
      <c r="J885" t="n">
        <v>0</v>
      </c>
      <c r="W885" t="n">
        <v>0</v>
      </c>
    </row>
    <row r="886">
      <c r="A886" t="n">
        <v>218</v>
      </c>
      <c r="B886" t="inlineStr">
        <is>
          <t>Consumo de Energía Eléctrica kWh Mensual</t>
        </is>
      </c>
      <c r="C886" t="inlineStr">
        <is>
          <t>GESTIÓN AMBIENTAL</t>
        </is>
      </c>
      <c r="D886" t="inlineStr">
        <is>
          <t>Mensual</t>
        </is>
      </c>
      <c r="E886" t="inlineStr">
        <is>
          <t>Negativo</t>
        </is>
      </c>
      <c r="F886" s="134" t="n">
        <v>45077</v>
      </c>
      <c r="G886" t="inlineStr">
        <is>
          <t>218-2023-05-31</t>
        </is>
      </c>
      <c r="H886" t="inlineStr">
        <is>
          <t>Campus-Medellín</t>
        </is>
      </c>
      <c r="I886" t="n">
        <v>172000</v>
      </c>
      <c r="J886" t="n">
        <v>20724</v>
      </c>
      <c r="W886" t="n">
        <v>20724</v>
      </c>
    </row>
    <row r="887">
      <c r="A887" t="n">
        <v>218</v>
      </c>
      <c r="B887" t="inlineStr">
        <is>
          <t>Consumo de Energía Eléctrica kWh Mensual</t>
        </is>
      </c>
      <c r="C887" t="inlineStr">
        <is>
          <t>GESTIÓN AMBIENTAL</t>
        </is>
      </c>
      <c r="D887" t="inlineStr">
        <is>
          <t>Mensual</t>
        </is>
      </c>
      <c r="E887" t="inlineStr">
        <is>
          <t>Negativo</t>
        </is>
      </c>
      <c r="F887" s="134" t="n">
        <v>45077</v>
      </c>
      <c r="G887" t="inlineStr">
        <is>
          <t>218-2023-05-31</t>
        </is>
      </c>
      <c r="H887" t="inlineStr">
        <is>
          <t>Sede Bienestar - Medellín</t>
        </is>
      </c>
      <c r="I887" t="n">
        <v>172000</v>
      </c>
      <c r="J887" t="n">
        <v>3600</v>
      </c>
      <c r="W887" t="n">
        <v>3600</v>
      </c>
    </row>
    <row r="888">
      <c r="A888" t="n">
        <v>218</v>
      </c>
      <c r="B888" t="inlineStr">
        <is>
          <t>Consumo de Energía Eléctrica kWh Mensual</t>
        </is>
      </c>
      <c r="C888" t="inlineStr">
        <is>
          <t>GESTIÓN AMBIENTAL</t>
        </is>
      </c>
      <c r="D888" t="inlineStr">
        <is>
          <t>Mensual</t>
        </is>
      </c>
      <c r="E888" t="inlineStr">
        <is>
          <t>Negativo</t>
        </is>
      </c>
      <c r="F888" s="134" t="n">
        <v>45077</v>
      </c>
      <c r="G888" t="inlineStr">
        <is>
          <t>218-2023-05-31</t>
        </is>
      </c>
      <c r="H888" t="inlineStr">
        <is>
          <t>Consultorio Psicología - Medellin</t>
        </is>
      </c>
      <c r="I888" t="n">
        <v>172000</v>
      </c>
      <c r="J888" t="n">
        <v>1130</v>
      </c>
      <c r="W888" t="n">
        <v>1130</v>
      </c>
    </row>
    <row r="889">
      <c r="A889" t="n">
        <v>218</v>
      </c>
      <c r="B889" t="inlineStr">
        <is>
          <t>Consumo de Energía Eléctrica kWh Mensual</t>
        </is>
      </c>
      <c r="C889" t="inlineStr">
        <is>
          <t>GESTIÓN AMBIENTAL</t>
        </is>
      </c>
      <c r="D889" t="inlineStr">
        <is>
          <t>Mensual</t>
        </is>
      </c>
      <c r="E889" t="inlineStr">
        <is>
          <t>Negativo</t>
        </is>
      </c>
      <c r="F889" s="134" t="n">
        <v>45107</v>
      </c>
      <c r="G889" t="inlineStr">
        <is>
          <t>218-2023-06-30</t>
        </is>
      </c>
      <c r="H889" t="inlineStr">
        <is>
          <t>Campus Bogotá</t>
        </is>
      </c>
      <c r="I889" t="n">
        <v>172000</v>
      </c>
      <c r="J889" t="n">
        <v>57471</v>
      </c>
      <c r="W889" t="n">
        <v>57471</v>
      </c>
    </row>
    <row r="890">
      <c r="A890" t="n">
        <v>218</v>
      </c>
      <c r="B890" t="inlineStr">
        <is>
          <t>Consumo de Energía Eléctrica kWh Mensual</t>
        </is>
      </c>
      <c r="C890" t="inlineStr">
        <is>
          <t>GESTIÓN AMBIENTAL</t>
        </is>
      </c>
      <c r="D890" t="inlineStr">
        <is>
          <t>Mensual</t>
        </is>
      </c>
      <c r="E890" t="inlineStr">
        <is>
          <t>Negativo</t>
        </is>
      </c>
      <c r="F890" s="134" t="n">
        <v>45107</v>
      </c>
      <c r="G890" t="inlineStr">
        <is>
          <t>218-2023-06-30</t>
        </is>
      </c>
      <c r="H890" t="inlineStr">
        <is>
          <t>City Campus</t>
        </is>
      </c>
      <c r="I890" t="n">
        <v>172000</v>
      </c>
      <c r="J890" t="n">
        <v>51870</v>
      </c>
      <c r="W890" t="n">
        <v>51870</v>
      </c>
    </row>
    <row r="891">
      <c r="A891" t="n">
        <v>218</v>
      </c>
      <c r="B891" t="inlineStr">
        <is>
          <t>Consumo de Energía Eléctrica kWh Mensual</t>
        </is>
      </c>
      <c r="C891" t="inlineStr">
        <is>
          <t>GESTIÓN AMBIENTAL</t>
        </is>
      </c>
      <c r="D891" t="inlineStr">
        <is>
          <t>Mensual</t>
        </is>
      </c>
      <c r="E891" t="inlineStr">
        <is>
          <t>Negativo</t>
        </is>
      </c>
      <c r="F891" s="134" t="n">
        <v>45107</v>
      </c>
      <c r="G891" t="inlineStr">
        <is>
          <t>218-2023-06-30</t>
        </is>
      </c>
      <c r="H891" t="inlineStr">
        <is>
          <t>Sede Posgrado-Calle 85</t>
        </is>
      </c>
      <c r="I891" t="n">
        <v>172000</v>
      </c>
      <c r="J891" t="n">
        <v>0</v>
      </c>
      <c r="W891" t="n">
        <v>0</v>
      </c>
    </row>
    <row r="892">
      <c r="A892" t="n">
        <v>218</v>
      </c>
      <c r="B892" t="inlineStr">
        <is>
          <t>Consumo de Energía Eléctrica kWh Mensual</t>
        </is>
      </c>
      <c r="C892" t="inlineStr">
        <is>
          <t>GESTIÓN AMBIENTAL</t>
        </is>
      </c>
      <c r="D892" t="inlineStr">
        <is>
          <t>Mensual</t>
        </is>
      </c>
      <c r="E892" t="inlineStr">
        <is>
          <t>Negativo</t>
        </is>
      </c>
      <c r="F892" s="134" t="n">
        <v>45107</v>
      </c>
      <c r="G892" t="inlineStr">
        <is>
          <t>218-2023-06-30</t>
        </is>
      </c>
      <c r="H892" t="inlineStr">
        <is>
          <t>Campus-Medellín</t>
        </is>
      </c>
      <c r="I892" t="n">
        <v>172000</v>
      </c>
      <c r="J892" t="n">
        <v>25282</v>
      </c>
      <c r="W892" t="n">
        <v>25282</v>
      </c>
    </row>
    <row r="893">
      <c r="A893" t="n">
        <v>218</v>
      </c>
      <c r="B893" t="inlineStr">
        <is>
          <t>Consumo de Energía Eléctrica kWh Mensual</t>
        </is>
      </c>
      <c r="C893" t="inlineStr">
        <is>
          <t>GESTIÓN AMBIENTAL</t>
        </is>
      </c>
      <c r="D893" t="inlineStr">
        <is>
          <t>Mensual</t>
        </is>
      </c>
      <c r="E893" t="inlineStr">
        <is>
          <t>Negativo</t>
        </is>
      </c>
      <c r="F893" s="134" t="n">
        <v>45107</v>
      </c>
      <c r="G893" t="inlineStr">
        <is>
          <t>218-2023-06-30</t>
        </is>
      </c>
      <c r="H893" t="inlineStr">
        <is>
          <t>Sede Bienestar - Medellín</t>
        </is>
      </c>
      <c r="I893" t="n">
        <v>172000</v>
      </c>
      <c r="J893" t="n">
        <v>4320</v>
      </c>
      <c r="W893" t="n">
        <v>4320</v>
      </c>
    </row>
    <row r="894">
      <c r="A894" t="n">
        <v>218</v>
      </c>
      <c r="B894" t="inlineStr">
        <is>
          <t>Consumo de Energía Eléctrica kWh Mensual</t>
        </is>
      </c>
      <c r="C894" t="inlineStr">
        <is>
          <t>GESTIÓN AMBIENTAL</t>
        </is>
      </c>
      <c r="D894" t="inlineStr">
        <is>
          <t>Mensual</t>
        </is>
      </c>
      <c r="E894" t="inlineStr">
        <is>
          <t>Negativo</t>
        </is>
      </c>
      <c r="F894" s="134" t="n">
        <v>45107</v>
      </c>
      <c r="G894" t="inlineStr">
        <is>
          <t>218-2023-06-30</t>
        </is>
      </c>
      <c r="H894" t="inlineStr">
        <is>
          <t>Consultorio Psicología - Medellin</t>
        </is>
      </c>
      <c r="I894" t="n">
        <v>172000</v>
      </c>
      <c r="J894" t="n">
        <v>1548</v>
      </c>
      <c r="W894" t="n">
        <v>1548</v>
      </c>
    </row>
    <row r="895">
      <c r="A895" t="n">
        <v>218</v>
      </c>
      <c r="B895" t="inlineStr">
        <is>
          <t>Consumo de Energía Eléctrica kWh Mensual</t>
        </is>
      </c>
      <c r="C895" t="inlineStr">
        <is>
          <t>GESTIÓN AMBIENTAL</t>
        </is>
      </c>
      <c r="D895" t="inlineStr">
        <is>
          <t>Mensual</t>
        </is>
      </c>
      <c r="E895" t="inlineStr">
        <is>
          <t>Negativo</t>
        </is>
      </c>
      <c r="F895" s="134" t="n">
        <v>45138</v>
      </c>
      <c r="G895" t="inlineStr">
        <is>
          <t>218-2023-07-31</t>
        </is>
      </c>
      <c r="H895" t="inlineStr">
        <is>
          <t>Campus Bogotá</t>
        </is>
      </c>
      <c r="I895" t="n">
        <v>172000</v>
      </c>
      <c r="J895" t="n">
        <v>56025</v>
      </c>
      <c r="W895" t="n">
        <v>56025</v>
      </c>
    </row>
    <row r="896">
      <c r="A896" t="n">
        <v>218</v>
      </c>
      <c r="B896" t="inlineStr">
        <is>
          <t>Consumo de Energía Eléctrica kWh Mensual</t>
        </is>
      </c>
      <c r="C896" t="inlineStr">
        <is>
          <t>GESTIÓN AMBIENTAL</t>
        </is>
      </c>
      <c r="D896" t="inlineStr">
        <is>
          <t>Mensual</t>
        </is>
      </c>
      <c r="E896" t="inlineStr">
        <is>
          <t>Negativo</t>
        </is>
      </c>
      <c r="F896" s="134" t="n">
        <v>45138</v>
      </c>
      <c r="G896" t="inlineStr">
        <is>
          <t>218-2023-07-31</t>
        </is>
      </c>
      <c r="H896" t="inlineStr">
        <is>
          <t>City Campus</t>
        </is>
      </c>
      <c r="I896" t="n">
        <v>172000</v>
      </c>
      <c r="J896" t="n">
        <v>41610</v>
      </c>
      <c r="W896" t="n">
        <v>41610</v>
      </c>
    </row>
    <row r="897">
      <c r="A897" t="n">
        <v>218</v>
      </c>
      <c r="B897" t="inlineStr">
        <is>
          <t>Consumo de Energía Eléctrica kWh Mensual</t>
        </is>
      </c>
      <c r="C897" t="inlineStr">
        <is>
          <t>GESTIÓN AMBIENTAL</t>
        </is>
      </c>
      <c r="D897" t="inlineStr">
        <is>
          <t>Mensual</t>
        </is>
      </c>
      <c r="E897" t="inlineStr">
        <is>
          <t>Negativo</t>
        </is>
      </c>
      <c r="F897" s="134" t="n">
        <v>45138</v>
      </c>
      <c r="G897" t="inlineStr">
        <is>
          <t>218-2023-07-31</t>
        </is>
      </c>
      <c r="H897" t="inlineStr">
        <is>
          <t>Campus-Medellín</t>
        </is>
      </c>
      <c r="I897" t="n">
        <v>172000</v>
      </c>
      <c r="J897" t="n">
        <v>23343</v>
      </c>
      <c r="W897" t="n">
        <v>23343</v>
      </c>
    </row>
    <row r="898">
      <c r="A898" t="n">
        <v>218</v>
      </c>
      <c r="B898" t="inlineStr">
        <is>
          <t>Consumo de Energía Eléctrica kWh Mensual</t>
        </is>
      </c>
      <c r="C898" t="inlineStr">
        <is>
          <t>GESTIÓN AMBIENTAL</t>
        </is>
      </c>
      <c r="D898" t="inlineStr">
        <is>
          <t>Mensual</t>
        </is>
      </c>
      <c r="E898" t="inlineStr">
        <is>
          <t>Negativo</t>
        </is>
      </c>
      <c r="F898" s="134" t="n">
        <v>45138</v>
      </c>
      <c r="G898" t="inlineStr">
        <is>
          <t>218-2023-07-31</t>
        </is>
      </c>
      <c r="H898" t="inlineStr">
        <is>
          <t>Sede Bienestar - Medellín</t>
        </is>
      </c>
      <c r="I898" t="n">
        <v>172000</v>
      </c>
      <c r="J898" t="n">
        <v>3240</v>
      </c>
      <c r="W898" t="n">
        <v>3240</v>
      </c>
    </row>
    <row r="899">
      <c r="A899" t="n">
        <v>218</v>
      </c>
      <c r="B899" t="inlineStr">
        <is>
          <t>Consumo de Energía Eléctrica kWh Mensual</t>
        </is>
      </c>
      <c r="C899" t="inlineStr">
        <is>
          <t>GESTIÓN AMBIENTAL</t>
        </is>
      </c>
      <c r="D899" t="inlineStr">
        <is>
          <t>Mensual</t>
        </is>
      </c>
      <c r="E899" t="inlineStr">
        <is>
          <t>Negativo</t>
        </is>
      </c>
      <c r="F899" s="134" t="n">
        <v>45138</v>
      </c>
      <c r="G899" t="inlineStr">
        <is>
          <t>218-2023-07-31</t>
        </is>
      </c>
      <c r="H899" t="inlineStr">
        <is>
          <t>Consultorio Psicología - Medellin</t>
        </is>
      </c>
      <c r="I899" t="n">
        <v>172000</v>
      </c>
      <c r="J899" t="n">
        <v>1268</v>
      </c>
      <c r="W899" t="n">
        <v>1268</v>
      </c>
    </row>
    <row r="900">
      <c r="A900" t="n">
        <v>218</v>
      </c>
      <c r="B900" t="inlineStr">
        <is>
          <t>Consumo de Energía Eléctrica kWh Mensual</t>
        </is>
      </c>
      <c r="C900" t="inlineStr">
        <is>
          <t>GESTIÓN AMBIENTAL</t>
        </is>
      </c>
      <c r="D900" t="inlineStr">
        <is>
          <t>Mensual</t>
        </is>
      </c>
      <c r="E900" t="inlineStr">
        <is>
          <t>Negativo</t>
        </is>
      </c>
      <c r="F900" s="134" t="n">
        <v>45169</v>
      </c>
      <c r="G900" t="inlineStr">
        <is>
          <t>218-2023-08-31</t>
        </is>
      </c>
      <c r="H900" t="inlineStr">
        <is>
          <t>Campus Bogotá</t>
        </is>
      </c>
      <c r="I900" t="n">
        <v>172000</v>
      </c>
      <c r="J900" t="n">
        <v>68974.703125</v>
      </c>
      <c r="W900" t="n">
        <v>68974.71000000001</v>
      </c>
    </row>
    <row r="901">
      <c r="A901" t="n">
        <v>218</v>
      </c>
      <c r="B901" t="inlineStr">
        <is>
          <t>Consumo de Energía Eléctrica kWh Mensual</t>
        </is>
      </c>
      <c r="C901" t="inlineStr">
        <is>
          <t>GESTIÓN AMBIENTAL</t>
        </is>
      </c>
      <c r="D901" t="inlineStr">
        <is>
          <t>Mensual</t>
        </is>
      </c>
      <c r="E901" t="inlineStr">
        <is>
          <t>Negativo</t>
        </is>
      </c>
      <c r="F901" s="134" t="n">
        <v>45169</v>
      </c>
      <c r="G901" t="inlineStr">
        <is>
          <t>218-2023-08-31</t>
        </is>
      </c>
      <c r="H901" t="inlineStr">
        <is>
          <t>City Campus</t>
        </is>
      </c>
      <c r="I901" t="n">
        <v>172000</v>
      </c>
      <c r="J901" t="n">
        <v>56430</v>
      </c>
      <c r="W901" t="n">
        <v>56430</v>
      </c>
    </row>
    <row r="902">
      <c r="A902" t="n">
        <v>218</v>
      </c>
      <c r="B902" t="inlineStr">
        <is>
          <t>Consumo de Energía Eléctrica kWh Mensual</t>
        </is>
      </c>
      <c r="C902" t="inlineStr">
        <is>
          <t>GESTIÓN AMBIENTAL</t>
        </is>
      </c>
      <c r="D902" t="inlineStr">
        <is>
          <t>Mensual</t>
        </is>
      </c>
      <c r="E902" t="inlineStr">
        <is>
          <t>Negativo</t>
        </is>
      </c>
      <c r="F902" s="134" t="n">
        <v>45169</v>
      </c>
      <c r="G902" t="inlineStr">
        <is>
          <t>218-2023-08-31</t>
        </is>
      </c>
      <c r="H902" t="inlineStr">
        <is>
          <t>Sede Posgrado-Calle 85</t>
        </is>
      </c>
      <c r="I902" t="n">
        <v>172000</v>
      </c>
      <c r="J902" t="n">
        <v>0</v>
      </c>
      <c r="W902" t="n">
        <v>0</v>
      </c>
    </row>
    <row r="903">
      <c r="A903" t="n">
        <v>218</v>
      </c>
      <c r="B903" t="inlineStr">
        <is>
          <t>Consumo de Energía Eléctrica kWh Mensual</t>
        </is>
      </c>
      <c r="C903" t="inlineStr">
        <is>
          <t>GESTIÓN AMBIENTAL</t>
        </is>
      </c>
      <c r="D903" t="inlineStr">
        <is>
          <t>Mensual</t>
        </is>
      </c>
      <c r="E903" t="inlineStr">
        <is>
          <t>Negativo</t>
        </is>
      </c>
      <c r="F903" s="134" t="n">
        <v>45169</v>
      </c>
      <c r="G903" t="inlineStr">
        <is>
          <t>218-2023-08-31</t>
        </is>
      </c>
      <c r="H903" t="inlineStr">
        <is>
          <t>Campus-Medellín</t>
        </is>
      </c>
      <c r="I903" t="n">
        <v>172000</v>
      </c>
      <c r="J903" t="n">
        <v>13730</v>
      </c>
      <c r="W903" t="n">
        <v>13730</v>
      </c>
    </row>
    <row r="904">
      <c r="A904" t="n">
        <v>218</v>
      </c>
      <c r="B904" t="inlineStr">
        <is>
          <t>Consumo de Energía Eléctrica kWh Mensual</t>
        </is>
      </c>
      <c r="C904" t="inlineStr">
        <is>
          <t>GESTIÓN AMBIENTAL</t>
        </is>
      </c>
      <c r="D904" t="inlineStr">
        <is>
          <t>Mensual</t>
        </is>
      </c>
      <c r="E904" t="inlineStr">
        <is>
          <t>Negativo</t>
        </is>
      </c>
      <c r="F904" s="134" t="n">
        <v>45169</v>
      </c>
      <c r="G904" t="inlineStr">
        <is>
          <t>218-2023-08-31</t>
        </is>
      </c>
      <c r="H904" t="inlineStr">
        <is>
          <t>Sede Bienestar - Medellín</t>
        </is>
      </c>
      <c r="I904" t="n">
        <v>172000</v>
      </c>
      <c r="J904" t="n">
        <v>2520</v>
      </c>
      <c r="W904" t="n">
        <v>2520</v>
      </c>
    </row>
    <row r="905">
      <c r="A905" t="n">
        <v>218</v>
      </c>
      <c r="B905" t="inlineStr">
        <is>
          <t>Consumo de Energía Eléctrica kWh Mensual</t>
        </is>
      </c>
      <c r="C905" t="inlineStr">
        <is>
          <t>GESTIÓN AMBIENTAL</t>
        </is>
      </c>
      <c r="D905" t="inlineStr">
        <is>
          <t>Mensual</t>
        </is>
      </c>
      <c r="E905" t="inlineStr">
        <is>
          <t>Negativo</t>
        </is>
      </c>
      <c r="F905" s="134" t="n">
        <v>45169</v>
      </c>
      <c r="G905" t="inlineStr">
        <is>
          <t>218-2023-08-31</t>
        </is>
      </c>
      <c r="H905" t="inlineStr">
        <is>
          <t>Consultorio Psicología - Medellin</t>
        </is>
      </c>
      <c r="I905" t="n">
        <v>172000</v>
      </c>
      <c r="J905" t="n">
        <v>1367</v>
      </c>
      <c r="W905" t="n">
        <v>1367</v>
      </c>
    </row>
    <row r="906">
      <c r="A906" t="n">
        <v>218</v>
      </c>
      <c r="B906" t="inlineStr">
        <is>
          <t>Consumo de Energía Eléctrica kWh Mensual</t>
        </is>
      </c>
      <c r="C906" t="inlineStr">
        <is>
          <t>GESTIÓN AMBIENTAL</t>
        </is>
      </c>
      <c r="D906" t="inlineStr">
        <is>
          <t>Mensual</t>
        </is>
      </c>
      <c r="E906" t="inlineStr">
        <is>
          <t>Negativo</t>
        </is>
      </c>
      <c r="F906" s="134" t="n">
        <v>45199</v>
      </c>
      <c r="G906" t="inlineStr">
        <is>
          <t>218-2023-09-30</t>
        </is>
      </c>
      <c r="H906" t="inlineStr">
        <is>
          <t>Campus Bogotá</t>
        </is>
      </c>
      <c r="I906" t="n">
        <v>172000</v>
      </c>
      <c r="J906" t="n">
        <v>69786.796875</v>
      </c>
      <c r="W906" t="n">
        <v>69786.83</v>
      </c>
    </row>
    <row r="907">
      <c r="A907" t="n">
        <v>218</v>
      </c>
      <c r="B907" t="inlineStr">
        <is>
          <t>Consumo de Energía Eléctrica kWh Mensual</t>
        </is>
      </c>
      <c r="C907" t="inlineStr">
        <is>
          <t>GESTIÓN AMBIENTAL</t>
        </is>
      </c>
      <c r="D907" t="inlineStr">
        <is>
          <t>Mensual</t>
        </is>
      </c>
      <c r="E907" t="inlineStr">
        <is>
          <t>Negativo</t>
        </is>
      </c>
      <c r="F907" s="134" t="n">
        <v>45199</v>
      </c>
      <c r="G907" t="inlineStr">
        <is>
          <t>218-2023-09-30</t>
        </is>
      </c>
      <c r="H907" t="inlineStr">
        <is>
          <t>City Campus</t>
        </is>
      </c>
      <c r="I907" t="n">
        <v>172000</v>
      </c>
      <c r="J907" t="n">
        <v>50160</v>
      </c>
      <c r="W907" t="n">
        <v>50160</v>
      </c>
    </row>
    <row r="908">
      <c r="A908" t="n">
        <v>218</v>
      </c>
      <c r="B908" t="inlineStr">
        <is>
          <t>Consumo de Energía Eléctrica kWh Mensual</t>
        </is>
      </c>
      <c r="C908" t="inlineStr">
        <is>
          <t>GESTIÓN AMBIENTAL</t>
        </is>
      </c>
      <c r="D908" t="inlineStr">
        <is>
          <t>Mensual</t>
        </is>
      </c>
      <c r="E908" t="inlineStr">
        <is>
          <t>Negativo</t>
        </is>
      </c>
      <c r="F908" s="134" t="n">
        <v>45199</v>
      </c>
      <c r="G908" t="inlineStr">
        <is>
          <t>218-2023-09-30</t>
        </is>
      </c>
      <c r="H908" t="inlineStr">
        <is>
          <t>Campus-Medellín</t>
        </is>
      </c>
      <c r="I908" t="n">
        <v>172000</v>
      </c>
      <c r="J908" t="n">
        <v>21840</v>
      </c>
      <c r="W908" t="n">
        <v>21840</v>
      </c>
    </row>
    <row r="909">
      <c r="A909" t="n">
        <v>218</v>
      </c>
      <c r="B909" t="inlineStr">
        <is>
          <t>Consumo de Energía Eléctrica kWh Mensual</t>
        </is>
      </c>
      <c r="C909" t="inlineStr">
        <is>
          <t>GESTIÓN AMBIENTAL</t>
        </is>
      </c>
      <c r="D909" t="inlineStr">
        <is>
          <t>Mensual</t>
        </is>
      </c>
      <c r="E909" t="inlineStr">
        <is>
          <t>Negativo</t>
        </is>
      </c>
      <c r="F909" s="134" t="n">
        <v>45199</v>
      </c>
      <c r="G909" t="inlineStr">
        <is>
          <t>218-2023-09-30</t>
        </is>
      </c>
      <c r="H909" t="inlineStr">
        <is>
          <t>Sede Bienestar - Medellín</t>
        </is>
      </c>
      <c r="I909" t="n">
        <v>172000</v>
      </c>
      <c r="J909" t="n">
        <v>3480</v>
      </c>
      <c r="W909" t="n">
        <v>3480</v>
      </c>
    </row>
    <row r="910">
      <c r="A910" t="n">
        <v>218</v>
      </c>
      <c r="B910" t="inlineStr">
        <is>
          <t>Consumo de Energía Eléctrica kWh Mensual</t>
        </is>
      </c>
      <c r="C910" t="inlineStr">
        <is>
          <t>GESTIÓN AMBIENTAL</t>
        </is>
      </c>
      <c r="D910" t="inlineStr">
        <is>
          <t>Mensual</t>
        </is>
      </c>
      <c r="E910" t="inlineStr">
        <is>
          <t>Negativo</t>
        </is>
      </c>
      <c r="F910" s="134" t="n">
        <v>45199</v>
      </c>
      <c r="G910" t="inlineStr">
        <is>
          <t>218-2023-09-30</t>
        </is>
      </c>
      <c r="H910" t="inlineStr">
        <is>
          <t>Consultorio Psicología - Medellin</t>
        </is>
      </c>
      <c r="I910" t="n">
        <v>172000</v>
      </c>
      <c r="J910" t="n">
        <v>1480</v>
      </c>
      <c r="W910" t="n">
        <v>1480</v>
      </c>
    </row>
    <row r="911">
      <c r="A911" t="n">
        <v>218</v>
      </c>
      <c r="B911" t="inlineStr">
        <is>
          <t>Consumo de Energía Eléctrica kWh Mensual</t>
        </is>
      </c>
      <c r="C911" t="inlineStr">
        <is>
          <t>GESTIÓN AMBIENTAL</t>
        </is>
      </c>
      <c r="D911" t="inlineStr">
        <is>
          <t>Mensual</t>
        </is>
      </c>
      <c r="E911" t="inlineStr">
        <is>
          <t>Negativo</t>
        </is>
      </c>
      <c r="F911" s="134" t="n">
        <v>45230</v>
      </c>
      <c r="G911" t="inlineStr">
        <is>
          <t>218-2023-10-31</t>
        </is>
      </c>
      <c r="H911" t="inlineStr">
        <is>
          <t>Campus Bogotá</t>
        </is>
      </c>
      <c r="I911" t="n">
        <v>172000</v>
      </c>
      <c r="J911" t="n">
        <v>69598.6015625</v>
      </c>
      <c r="W911" t="n">
        <v>69598.58</v>
      </c>
    </row>
    <row r="912">
      <c r="A912" t="n">
        <v>218</v>
      </c>
      <c r="B912" t="inlineStr">
        <is>
          <t>Consumo de Energía Eléctrica kWh Mensual</t>
        </is>
      </c>
      <c r="C912" t="inlineStr">
        <is>
          <t>GESTIÓN AMBIENTAL</t>
        </is>
      </c>
      <c r="D912" t="inlineStr">
        <is>
          <t>Mensual</t>
        </is>
      </c>
      <c r="E912" t="inlineStr">
        <is>
          <t>Negativo</t>
        </is>
      </c>
      <c r="F912" s="134" t="n">
        <v>45230</v>
      </c>
      <c r="G912" t="inlineStr">
        <is>
          <t>218-2023-10-31</t>
        </is>
      </c>
      <c r="H912" t="inlineStr">
        <is>
          <t>City Campus</t>
        </is>
      </c>
      <c r="I912" t="n">
        <v>172000</v>
      </c>
      <c r="J912" t="n">
        <v>54720</v>
      </c>
      <c r="W912" t="n">
        <v>54720</v>
      </c>
    </row>
    <row r="913">
      <c r="A913" t="n">
        <v>218</v>
      </c>
      <c r="B913" t="inlineStr">
        <is>
          <t>Consumo de Energía Eléctrica kWh Mensual</t>
        </is>
      </c>
      <c r="C913" t="inlineStr">
        <is>
          <t>GESTIÓN AMBIENTAL</t>
        </is>
      </c>
      <c r="D913" t="inlineStr">
        <is>
          <t>Mensual</t>
        </is>
      </c>
      <c r="E913" t="inlineStr">
        <is>
          <t>Negativo</t>
        </is>
      </c>
      <c r="F913" s="134" t="n">
        <v>45230</v>
      </c>
      <c r="G913" t="inlineStr">
        <is>
          <t>218-2023-10-31</t>
        </is>
      </c>
      <c r="H913" t="inlineStr">
        <is>
          <t>Sede Posgrado-Calle 85</t>
        </is>
      </c>
      <c r="I913" t="n">
        <v>172000</v>
      </c>
      <c r="J913" t="n">
        <v>0</v>
      </c>
      <c r="W913" t="n">
        <v>0</v>
      </c>
    </row>
    <row r="914">
      <c r="A914" t="n">
        <v>218</v>
      </c>
      <c r="B914" t="inlineStr">
        <is>
          <t>Consumo de Energía Eléctrica kWh Mensual</t>
        </is>
      </c>
      <c r="C914" t="inlineStr">
        <is>
          <t>GESTIÓN AMBIENTAL</t>
        </is>
      </c>
      <c r="D914" t="inlineStr">
        <is>
          <t>Mensual</t>
        </is>
      </c>
      <c r="E914" t="inlineStr">
        <is>
          <t>Negativo</t>
        </is>
      </c>
      <c r="F914" s="134" t="n">
        <v>45230</v>
      </c>
      <c r="G914" t="inlineStr">
        <is>
          <t>218-2023-10-31</t>
        </is>
      </c>
      <c r="H914" t="inlineStr">
        <is>
          <t>Campus-Medellín</t>
        </is>
      </c>
      <c r="I914" t="n">
        <v>172000</v>
      </c>
      <c r="J914" t="n">
        <v>9984.7001953125</v>
      </c>
      <c r="W914" t="n">
        <v>9984.700000000001</v>
      </c>
    </row>
    <row r="915">
      <c r="A915" t="n">
        <v>218</v>
      </c>
      <c r="B915" t="inlineStr">
        <is>
          <t>Consumo de Energía Eléctrica kWh Mensual</t>
        </is>
      </c>
      <c r="C915" t="inlineStr">
        <is>
          <t>GESTIÓN AMBIENTAL</t>
        </is>
      </c>
      <c r="D915" t="inlineStr">
        <is>
          <t>Mensual</t>
        </is>
      </c>
      <c r="E915" t="inlineStr">
        <is>
          <t>Negativo</t>
        </is>
      </c>
      <c r="F915" s="134" t="n">
        <v>45230</v>
      </c>
      <c r="G915" t="inlineStr">
        <is>
          <t>218-2023-10-31</t>
        </is>
      </c>
      <c r="H915" t="inlineStr">
        <is>
          <t>Sede Bienestar - Medellín</t>
        </is>
      </c>
      <c r="I915" t="n">
        <v>172000</v>
      </c>
      <c r="J915" t="n">
        <v>5400</v>
      </c>
      <c r="W915" t="n">
        <v>5400</v>
      </c>
    </row>
    <row r="916">
      <c r="A916" t="n">
        <v>218</v>
      </c>
      <c r="B916" t="inlineStr">
        <is>
          <t>Consumo de Energía Eléctrica kWh Mensual</t>
        </is>
      </c>
      <c r="C916" t="inlineStr">
        <is>
          <t>GESTIÓN AMBIENTAL</t>
        </is>
      </c>
      <c r="D916" t="inlineStr">
        <is>
          <t>Mensual</t>
        </is>
      </c>
      <c r="E916" t="inlineStr">
        <is>
          <t>Negativo</t>
        </is>
      </c>
      <c r="F916" s="134" t="n">
        <v>45230</v>
      </c>
      <c r="G916" t="inlineStr">
        <is>
          <t>218-2023-10-31</t>
        </is>
      </c>
      <c r="H916" t="inlineStr">
        <is>
          <t>Consultorio Psicología - Medellin</t>
        </is>
      </c>
      <c r="I916" t="n">
        <v>172000</v>
      </c>
      <c r="J916" t="n">
        <v>1755</v>
      </c>
      <c r="W916" t="n">
        <v>1755</v>
      </c>
    </row>
    <row r="917">
      <c r="A917" t="n">
        <v>218</v>
      </c>
      <c r="B917" t="inlineStr">
        <is>
          <t>Consumo de Energía Eléctrica kWh Mensual</t>
        </is>
      </c>
      <c r="C917" t="inlineStr">
        <is>
          <t>GESTIÓN AMBIENTAL</t>
        </is>
      </c>
      <c r="D917" t="inlineStr">
        <is>
          <t>Mensual</t>
        </is>
      </c>
      <c r="E917" t="inlineStr">
        <is>
          <t>Negativo</t>
        </is>
      </c>
      <c r="F917" s="134" t="n">
        <v>45260</v>
      </c>
      <c r="G917" t="inlineStr">
        <is>
          <t>218-2023-11-30</t>
        </is>
      </c>
      <c r="H917" t="inlineStr">
        <is>
          <t>Campus Bogotá</t>
        </is>
      </c>
      <c r="I917" t="n">
        <v>172000</v>
      </c>
      <c r="J917" t="n">
        <v>73134</v>
      </c>
      <c r="W917" t="n">
        <v>73134</v>
      </c>
    </row>
    <row r="918">
      <c r="A918" t="n">
        <v>218</v>
      </c>
      <c r="B918" t="inlineStr">
        <is>
          <t>Consumo de Energía Eléctrica kWh Mensual</t>
        </is>
      </c>
      <c r="C918" t="inlineStr">
        <is>
          <t>GESTIÓN AMBIENTAL</t>
        </is>
      </c>
      <c r="D918" t="inlineStr">
        <is>
          <t>Mensual</t>
        </is>
      </c>
      <c r="E918" t="inlineStr">
        <is>
          <t>Negativo</t>
        </is>
      </c>
      <c r="F918" s="134" t="n">
        <v>45260</v>
      </c>
      <c r="G918" t="inlineStr">
        <is>
          <t>218-2023-11-30</t>
        </is>
      </c>
      <c r="H918" t="inlineStr">
        <is>
          <t>City Campus</t>
        </is>
      </c>
      <c r="I918" t="n">
        <v>172000</v>
      </c>
      <c r="J918" t="n">
        <v>43890</v>
      </c>
      <c r="W918" t="n">
        <v>43890</v>
      </c>
    </row>
    <row r="919">
      <c r="A919" t="n">
        <v>218</v>
      </c>
      <c r="B919" t="inlineStr">
        <is>
          <t>Consumo de Energía Eléctrica kWh Mensual</t>
        </is>
      </c>
      <c r="C919" t="inlineStr">
        <is>
          <t>GESTIÓN AMBIENTAL</t>
        </is>
      </c>
      <c r="D919" t="inlineStr">
        <is>
          <t>Mensual</t>
        </is>
      </c>
      <c r="E919" t="inlineStr">
        <is>
          <t>Negativo</t>
        </is>
      </c>
      <c r="F919" s="134" t="n">
        <v>45260</v>
      </c>
      <c r="G919" t="inlineStr">
        <is>
          <t>218-2023-11-30</t>
        </is>
      </c>
      <c r="H919" t="inlineStr">
        <is>
          <t>Sede Posgrado-Calle 85</t>
        </is>
      </c>
      <c r="I919" t="n">
        <v>172000</v>
      </c>
      <c r="J919" t="n">
        <v>0</v>
      </c>
      <c r="W919" t="n">
        <v>0</v>
      </c>
    </row>
    <row r="920">
      <c r="A920" t="n">
        <v>218</v>
      </c>
      <c r="B920" t="inlineStr">
        <is>
          <t>Consumo de Energía Eléctrica kWh Mensual</t>
        </is>
      </c>
      <c r="C920" t="inlineStr">
        <is>
          <t>GESTIÓN AMBIENTAL</t>
        </is>
      </c>
      <c r="D920" t="inlineStr">
        <is>
          <t>Mensual</t>
        </is>
      </c>
      <c r="E920" t="inlineStr">
        <is>
          <t>Negativo</t>
        </is>
      </c>
      <c r="F920" s="134" t="n">
        <v>45260</v>
      </c>
      <c r="G920" t="inlineStr">
        <is>
          <t>218-2023-11-30</t>
        </is>
      </c>
      <c r="H920" t="inlineStr">
        <is>
          <t>Campus-Medellín</t>
        </is>
      </c>
      <c r="I920" t="n">
        <v>172000</v>
      </c>
      <c r="J920" t="n">
        <v>6267</v>
      </c>
      <c r="W920" t="n">
        <v>6267</v>
      </c>
    </row>
    <row r="921">
      <c r="A921" t="n">
        <v>218</v>
      </c>
      <c r="B921" t="inlineStr">
        <is>
          <t>Consumo de Energía Eléctrica kWh Mensual</t>
        </is>
      </c>
      <c r="C921" t="inlineStr">
        <is>
          <t>GESTIÓN AMBIENTAL</t>
        </is>
      </c>
      <c r="D921" t="inlineStr">
        <is>
          <t>Mensual</t>
        </is>
      </c>
      <c r="E921" t="inlineStr">
        <is>
          <t>Negativo</t>
        </is>
      </c>
      <c r="F921" s="134" t="n">
        <v>45260</v>
      </c>
      <c r="G921" t="inlineStr">
        <is>
          <t>218-2023-11-30</t>
        </is>
      </c>
      <c r="H921" t="inlineStr">
        <is>
          <t>Sede Bienestar - Medellín</t>
        </is>
      </c>
      <c r="I921" t="n">
        <v>172000</v>
      </c>
      <c r="J921" t="n">
        <v>4920</v>
      </c>
      <c r="W921" t="n">
        <v>4920</v>
      </c>
    </row>
    <row r="922">
      <c r="A922" t="n">
        <v>218</v>
      </c>
      <c r="B922" t="inlineStr">
        <is>
          <t>Consumo de Energía Eléctrica kWh Mensual</t>
        </is>
      </c>
      <c r="C922" t="inlineStr">
        <is>
          <t>GESTIÓN AMBIENTAL</t>
        </is>
      </c>
      <c r="D922" t="inlineStr">
        <is>
          <t>Mensual</t>
        </is>
      </c>
      <c r="E922" t="inlineStr">
        <is>
          <t>Negativo</t>
        </is>
      </c>
      <c r="F922" s="134" t="n">
        <v>45260</v>
      </c>
      <c r="G922" t="inlineStr">
        <is>
          <t>218-2023-11-30</t>
        </is>
      </c>
      <c r="H922" t="inlineStr">
        <is>
          <t>Consultorio Psicología - Medellin</t>
        </is>
      </c>
      <c r="I922" t="n">
        <v>172000</v>
      </c>
      <c r="J922" t="n">
        <v>1559</v>
      </c>
      <c r="W922" t="n">
        <v>1559</v>
      </c>
    </row>
    <row r="923">
      <c r="A923" t="n">
        <v>218</v>
      </c>
      <c r="B923" t="inlineStr">
        <is>
          <t>Consumo de Energía Eléctrica kWh Mensual</t>
        </is>
      </c>
      <c r="C923" t="inlineStr">
        <is>
          <t>GESTIÓN AMBIENTAL</t>
        </is>
      </c>
      <c r="D923" t="inlineStr">
        <is>
          <t>Mensual</t>
        </is>
      </c>
      <c r="E923" t="inlineStr">
        <is>
          <t>Negativo</t>
        </is>
      </c>
      <c r="F923" s="134" t="n">
        <v>45291</v>
      </c>
      <c r="G923" t="inlineStr">
        <is>
          <t>218-2023-12-31</t>
        </is>
      </c>
      <c r="H923" t="inlineStr">
        <is>
          <t>Campus Bogotá</t>
        </is>
      </c>
      <c r="I923" t="n">
        <v>172000</v>
      </c>
      <c r="J923" t="n">
        <v>53697</v>
      </c>
      <c r="W923" t="n">
        <v>53697</v>
      </c>
    </row>
    <row r="924">
      <c r="A924" t="n">
        <v>218</v>
      </c>
      <c r="B924" t="inlineStr">
        <is>
          <t>Consumo de Energía Eléctrica kWh Mensual</t>
        </is>
      </c>
      <c r="C924" t="inlineStr">
        <is>
          <t>GESTIÓN AMBIENTAL</t>
        </is>
      </c>
      <c r="D924" t="inlineStr">
        <is>
          <t>Mensual</t>
        </is>
      </c>
      <c r="E924" t="inlineStr">
        <is>
          <t>Negativo</t>
        </is>
      </c>
      <c r="F924" s="134" t="n">
        <v>45291</v>
      </c>
      <c r="G924" t="inlineStr">
        <is>
          <t>218-2023-12-31</t>
        </is>
      </c>
      <c r="H924" t="inlineStr">
        <is>
          <t>City Campus</t>
        </is>
      </c>
      <c r="I924" t="n">
        <v>172000</v>
      </c>
      <c r="J924" t="n">
        <v>42750</v>
      </c>
      <c r="W924" t="n">
        <v>42750</v>
      </c>
    </row>
    <row r="925">
      <c r="A925" t="n">
        <v>218</v>
      </c>
      <c r="B925" t="inlineStr">
        <is>
          <t>Consumo de Energía Eléctrica kWh Mensual</t>
        </is>
      </c>
      <c r="C925" t="inlineStr">
        <is>
          <t>GESTIÓN AMBIENTAL</t>
        </is>
      </c>
      <c r="D925" t="inlineStr">
        <is>
          <t>Mensual</t>
        </is>
      </c>
      <c r="E925" t="inlineStr">
        <is>
          <t>Negativo</t>
        </is>
      </c>
      <c r="F925" s="134" t="n">
        <v>45291</v>
      </c>
      <c r="G925" t="inlineStr">
        <is>
          <t>218-2023-12-31</t>
        </is>
      </c>
      <c r="H925" t="inlineStr">
        <is>
          <t>Sede Posgrado-Calle 85</t>
        </is>
      </c>
      <c r="I925" t="n">
        <v>172000</v>
      </c>
      <c r="J925" t="n">
        <v>0</v>
      </c>
      <c r="W925" t="n">
        <v>0</v>
      </c>
    </row>
    <row r="926">
      <c r="A926" t="n">
        <v>218</v>
      </c>
      <c r="B926" t="inlineStr">
        <is>
          <t>Consumo de Energía Eléctrica kWh Mensual</t>
        </is>
      </c>
      <c r="C926" t="inlineStr">
        <is>
          <t>GESTIÓN AMBIENTAL</t>
        </is>
      </c>
      <c r="D926" t="inlineStr">
        <is>
          <t>Mensual</t>
        </is>
      </c>
      <c r="E926" t="inlineStr">
        <is>
          <t>Negativo</t>
        </is>
      </c>
      <c r="F926" s="134" t="n">
        <v>45291</v>
      </c>
      <c r="G926" t="inlineStr">
        <is>
          <t>218-2023-12-31</t>
        </is>
      </c>
      <c r="H926" t="inlineStr">
        <is>
          <t>Campus-Medellín</t>
        </is>
      </c>
      <c r="I926" t="n">
        <v>172000</v>
      </c>
      <c r="J926" t="n">
        <v>6887</v>
      </c>
      <c r="W926" t="n">
        <v>6887</v>
      </c>
    </row>
    <row r="927">
      <c r="A927" t="n">
        <v>218</v>
      </c>
      <c r="B927" t="inlineStr">
        <is>
          <t>Consumo de Energía Eléctrica kWh Mensual</t>
        </is>
      </c>
      <c r="C927" t="inlineStr">
        <is>
          <t>GESTIÓN AMBIENTAL</t>
        </is>
      </c>
      <c r="D927" t="inlineStr">
        <is>
          <t>Mensual</t>
        </is>
      </c>
      <c r="E927" t="inlineStr">
        <is>
          <t>Negativo</t>
        </is>
      </c>
      <c r="F927" s="134" t="n">
        <v>45291</v>
      </c>
      <c r="G927" t="inlineStr">
        <is>
          <t>218-2023-12-31</t>
        </is>
      </c>
      <c r="H927" t="inlineStr">
        <is>
          <t>Sede Bienestar - Medellín</t>
        </is>
      </c>
      <c r="I927" t="n">
        <v>172000</v>
      </c>
      <c r="J927" t="n">
        <v>4440</v>
      </c>
      <c r="W927" t="n">
        <v>4440</v>
      </c>
    </row>
    <row r="928">
      <c r="A928" t="n">
        <v>218</v>
      </c>
      <c r="B928" t="inlineStr">
        <is>
          <t>Consumo de Energía Eléctrica kWh Mensual</t>
        </is>
      </c>
      <c r="C928" t="inlineStr">
        <is>
          <t>GESTIÓN AMBIENTAL</t>
        </is>
      </c>
      <c r="D928" t="inlineStr">
        <is>
          <t>Mensual</t>
        </is>
      </c>
      <c r="E928" t="inlineStr">
        <is>
          <t>Negativo</t>
        </is>
      </c>
      <c r="F928" s="134" t="n">
        <v>45291</v>
      </c>
      <c r="G928" t="inlineStr">
        <is>
          <t>218-2023-12-31</t>
        </is>
      </c>
      <c r="H928" t="inlineStr">
        <is>
          <t>Consultorio Psicología - Medellin</t>
        </is>
      </c>
      <c r="I928" t="n">
        <v>172000</v>
      </c>
      <c r="J928" t="n">
        <v>1396</v>
      </c>
      <c r="W928" t="n">
        <v>1396</v>
      </c>
    </row>
    <row r="929">
      <c r="A929" t="n">
        <v>218</v>
      </c>
      <c r="B929" t="inlineStr">
        <is>
          <t>Consumo de Energía Eléctrica kWh Mensual</t>
        </is>
      </c>
      <c r="C929" t="inlineStr">
        <is>
          <t>GESTIÓN AMBIENTAL</t>
        </is>
      </c>
      <c r="D929" t="inlineStr">
        <is>
          <t>Mensual</t>
        </is>
      </c>
      <c r="E929" t="inlineStr">
        <is>
          <t>Negativo</t>
        </is>
      </c>
      <c r="F929" s="134" t="n">
        <v>45322</v>
      </c>
      <c r="G929" t="inlineStr">
        <is>
          <t>218-2024-01-31</t>
        </is>
      </c>
      <c r="H929" t="inlineStr">
        <is>
          <t>Campus Bogotá</t>
        </is>
      </c>
      <c r="I929" t="n">
        <v>76000</v>
      </c>
      <c r="J929" t="n">
        <v>55618.05859375</v>
      </c>
      <c r="W929" t="n">
        <v>55618.06</v>
      </c>
    </row>
    <row r="930">
      <c r="A930" t="n">
        <v>218</v>
      </c>
      <c r="B930" t="inlineStr">
        <is>
          <t>Consumo de Energía Eléctrica kWh Mensual</t>
        </is>
      </c>
      <c r="C930" t="inlineStr">
        <is>
          <t>GESTIÓN AMBIENTAL</t>
        </is>
      </c>
      <c r="D930" t="inlineStr">
        <is>
          <t>Mensual</t>
        </is>
      </c>
      <c r="E930" t="inlineStr">
        <is>
          <t>Negativo</t>
        </is>
      </c>
      <c r="F930" s="134" t="n">
        <v>45322</v>
      </c>
      <c r="G930" t="inlineStr">
        <is>
          <t>218-2024-01-31</t>
        </is>
      </c>
      <c r="H930" t="inlineStr">
        <is>
          <t>City Campus</t>
        </is>
      </c>
      <c r="I930" t="n">
        <v>76000</v>
      </c>
      <c r="J930" t="n">
        <v>39330</v>
      </c>
      <c r="W930" t="n">
        <v>39330</v>
      </c>
    </row>
    <row r="931">
      <c r="A931" t="n">
        <v>218</v>
      </c>
      <c r="B931" t="inlineStr">
        <is>
          <t>Consumo de Energía Eléctrica kWh Mensual</t>
        </is>
      </c>
      <c r="C931" t="inlineStr">
        <is>
          <t>GESTIÓN AMBIENTAL</t>
        </is>
      </c>
      <c r="D931" t="inlineStr">
        <is>
          <t>Mensual</t>
        </is>
      </c>
      <c r="E931" t="inlineStr">
        <is>
          <t>Negativo</t>
        </is>
      </c>
      <c r="F931" s="134" t="n">
        <v>45322</v>
      </c>
      <c r="G931" t="inlineStr">
        <is>
          <t>218-2024-01-31</t>
        </is>
      </c>
      <c r="H931" t="inlineStr">
        <is>
          <t>Sede Posgrado-Calle 85</t>
        </is>
      </c>
      <c r="I931" t="n">
        <v>5000</v>
      </c>
      <c r="J931" t="n">
        <v>3660</v>
      </c>
      <c r="W931" t="n">
        <v>3660</v>
      </c>
    </row>
    <row r="932">
      <c r="A932" t="n">
        <v>218</v>
      </c>
      <c r="B932" t="inlineStr">
        <is>
          <t>Consumo de Energía Eléctrica kWh Mensual</t>
        </is>
      </c>
      <c r="C932" t="inlineStr">
        <is>
          <t>GESTIÓN AMBIENTAL</t>
        </is>
      </c>
      <c r="D932" t="inlineStr">
        <is>
          <t>Mensual</t>
        </is>
      </c>
      <c r="E932" t="inlineStr">
        <is>
          <t>Negativo</t>
        </is>
      </c>
      <c r="F932" s="134" t="n">
        <v>45322</v>
      </c>
      <c r="G932" t="inlineStr">
        <is>
          <t>218-2024-01-31</t>
        </is>
      </c>
      <c r="H932" t="inlineStr">
        <is>
          <t>Campus-Medellín</t>
        </is>
      </c>
      <c r="I932" t="n">
        <v>24000</v>
      </c>
      <c r="J932" t="n">
        <v>19856</v>
      </c>
      <c r="W932" t="n">
        <v>19856</v>
      </c>
    </row>
    <row r="933">
      <c r="A933" t="n">
        <v>218</v>
      </c>
      <c r="B933" t="inlineStr">
        <is>
          <t>Consumo de Energía Eléctrica kWh Mensual</t>
        </is>
      </c>
      <c r="C933" t="inlineStr">
        <is>
          <t>GESTIÓN AMBIENTAL</t>
        </is>
      </c>
      <c r="D933" t="inlineStr">
        <is>
          <t>Mensual</t>
        </is>
      </c>
      <c r="E933" t="inlineStr">
        <is>
          <t>Negativo</t>
        </is>
      </c>
      <c r="F933" s="134" t="n">
        <v>45322</v>
      </c>
      <c r="G933" t="inlineStr">
        <is>
          <t>218-2024-01-31</t>
        </is>
      </c>
      <c r="H933" t="inlineStr">
        <is>
          <t>Consultorio Psicología - Medellin</t>
        </is>
      </c>
      <c r="I933" t="n">
        <v>2000</v>
      </c>
      <c r="J933" t="n">
        <v>1235</v>
      </c>
      <c r="W933" t="n">
        <v>1235</v>
      </c>
    </row>
    <row r="934">
      <c r="A934" t="n">
        <v>218</v>
      </c>
      <c r="B934" t="inlineStr">
        <is>
          <t>Consumo de Energía Eléctrica kWh Mensual</t>
        </is>
      </c>
      <c r="C934" t="inlineStr">
        <is>
          <t>GESTIÓN AMBIENTAL</t>
        </is>
      </c>
      <c r="D934" t="inlineStr">
        <is>
          <t>Mensual</t>
        </is>
      </c>
      <c r="E934" t="inlineStr">
        <is>
          <t>Negativo</t>
        </is>
      </c>
      <c r="F934" s="134" t="n">
        <v>45322</v>
      </c>
      <c r="G934" t="inlineStr">
        <is>
          <t>218-2024-01-31</t>
        </is>
      </c>
      <c r="H934" t="inlineStr">
        <is>
          <t>Sede Bienestar - Medellín</t>
        </is>
      </c>
      <c r="I934" t="n">
        <v>5000</v>
      </c>
      <c r="J934" t="n">
        <v>3240</v>
      </c>
      <c r="W934" t="n">
        <v>3240</v>
      </c>
    </row>
    <row r="935">
      <c r="A935" t="n">
        <v>218</v>
      </c>
      <c r="B935" t="inlineStr">
        <is>
          <t>Consumo de Energía Eléctrica kWh Mensual</t>
        </is>
      </c>
      <c r="C935" t="inlineStr">
        <is>
          <t>GESTIÓN AMBIENTAL</t>
        </is>
      </c>
      <c r="D935" t="inlineStr">
        <is>
          <t>Mensual</t>
        </is>
      </c>
      <c r="E935" t="inlineStr">
        <is>
          <t>Negativo</t>
        </is>
      </c>
      <c r="F935" s="134" t="n">
        <v>45351</v>
      </c>
      <c r="G935" t="inlineStr">
        <is>
          <t>218-2024-02-29</t>
        </is>
      </c>
      <c r="H935" t="inlineStr">
        <is>
          <t>Campus Bogotá</t>
        </is>
      </c>
      <c r="I935" t="n">
        <v>76000</v>
      </c>
      <c r="J935" t="n">
        <v>70094.9921875</v>
      </c>
      <c r="W935" t="n">
        <v>70094.99000000001</v>
      </c>
    </row>
    <row r="936">
      <c r="A936" t="n">
        <v>218</v>
      </c>
      <c r="B936" t="inlineStr">
        <is>
          <t>Consumo de Energía Eléctrica kWh Mensual</t>
        </is>
      </c>
      <c r="C936" t="inlineStr">
        <is>
          <t>GESTIÓN AMBIENTAL</t>
        </is>
      </c>
      <c r="D936" t="inlineStr">
        <is>
          <t>Mensual</t>
        </is>
      </c>
      <c r="E936" t="inlineStr">
        <is>
          <t>Negativo</t>
        </is>
      </c>
      <c r="F936" s="134" t="n">
        <v>45351</v>
      </c>
      <c r="G936" t="inlineStr">
        <is>
          <t>218-2024-02-29</t>
        </is>
      </c>
      <c r="H936" t="inlineStr">
        <is>
          <t>City Campus</t>
        </is>
      </c>
      <c r="I936" t="n">
        <v>76000</v>
      </c>
      <c r="J936" t="n">
        <v>48450</v>
      </c>
      <c r="W936" t="n">
        <v>48450</v>
      </c>
    </row>
    <row r="937">
      <c r="A937" t="n">
        <v>218</v>
      </c>
      <c r="B937" t="inlineStr">
        <is>
          <t>Consumo de Energía Eléctrica kWh Mensual</t>
        </is>
      </c>
      <c r="C937" t="inlineStr">
        <is>
          <t>GESTIÓN AMBIENTAL</t>
        </is>
      </c>
      <c r="D937" t="inlineStr">
        <is>
          <t>Mensual</t>
        </is>
      </c>
      <c r="E937" t="inlineStr">
        <is>
          <t>Negativo</t>
        </is>
      </c>
      <c r="F937" s="134" t="n">
        <v>45351</v>
      </c>
      <c r="G937" t="inlineStr">
        <is>
          <t>218-2024-02-29</t>
        </is>
      </c>
      <c r="H937" t="inlineStr">
        <is>
          <t>Sede Posgrado-Calle 85</t>
        </is>
      </c>
      <c r="I937" t="n">
        <v>5000</v>
      </c>
      <c r="J937" t="n">
        <v>4140</v>
      </c>
      <c r="W937" t="n">
        <v>4140</v>
      </c>
    </row>
    <row r="938">
      <c r="A938" t="n">
        <v>218</v>
      </c>
      <c r="B938" t="inlineStr">
        <is>
          <t>Consumo de Energía Eléctrica kWh Mensual</t>
        </is>
      </c>
      <c r="C938" t="inlineStr">
        <is>
          <t>GESTIÓN AMBIENTAL</t>
        </is>
      </c>
      <c r="D938" t="inlineStr">
        <is>
          <t>Mensual</t>
        </is>
      </c>
      <c r="E938" t="inlineStr">
        <is>
          <t>Negativo</t>
        </is>
      </c>
      <c r="F938" s="134" t="n">
        <v>45351</v>
      </c>
      <c r="G938" t="inlineStr">
        <is>
          <t>218-2024-02-29</t>
        </is>
      </c>
      <c r="H938" t="inlineStr">
        <is>
          <t>Campus-Medellín</t>
        </is>
      </c>
      <c r="I938" t="n">
        <v>24000</v>
      </c>
      <c r="J938" t="n">
        <v>10173</v>
      </c>
      <c r="W938" t="n">
        <v>10173</v>
      </c>
    </row>
    <row r="939">
      <c r="A939" t="n">
        <v>218</v>
      </c>
      <c r="B939" t="inlineStr">
        <is>
          <t>Consumo de Energía Eléctrica kWh Mensual</t>
        </is>
      </c>
      <c r="C939" t="inlineStr">
        <is>
          <t>GESTIÓN AMBIENTAL</t>
        </is>
      </c>
      <c r="D939" t="inlineStr">
        <is>
          <t>Mensual</t>
        </is>
      </c>
      <c r="E939" t="inlineStr">
        <is>
          <t>Negativo</t>
        </is>
      </c>
      <c r="F939" s="134" t="n">
        <v>45351</v>
      </c>
      <c r="G939" t="inlineStr">
        <is>
          <t>218-2024-02-29</t>
        </is>
      </c>
      <c r="H939" t="inlineStr">
        <is>
          <t>Sede Bienestar - Medellín</t>
        </is>
      </c>
      <c r="I939" t="n">
        <v>5000</v>
      </c>
      <c r="J939" t="n">
        <v>1680</v>
      </c>
      <c r="W939" t="n">
        <v>1680</v>
      </c>
    </row>
    <row r="940">
      <c r="A940" t="n">
        <v>218</v>
      </c>
      <c r="B940" t="inlineStr">
        <is>
          <t>Consumo de Energía Eléctrica kWh Mensual</t>
        </is>
      </c>
      <c r="C940" t="inlineStr">
        <is>
          <t>GESTIÓN AMBIENTAL</t>
        </is>
      </c>
      <c r="D940" t="inlineStr">
        <is>
          <t>Mensual</t>
        </is>
      </c>
      <c r="E940" t="inlineStr">
        <is>
          <t>Negativo</t>
        </is>
      </c>
      <c r="F940" s="134" t="n">
        <v>45351</v>
      </c>
      <c r="G940" t="inlineStr">
        <is>
          <t>218-2024-02-29</t>
        </is>
      </c>
      <c r="H940" t="inlineStr">
        <is>
          <t>Consultorio Psicología - Medellin</t>
        </is>
      </c>
      <c r="I940" t="n">
        <v>2000</v>
      </c>
      <c r="J940" t="n">
        <v>1138</v>
      </c>
      <c r="W940" t="n">
        <v>1138</v>
      </c>
    </row>
    <row r="941">
      <c r="A941" t="n">
        <v>218</v>
      </c>
      <c r="B941" t="inlineStr">
        <is>
          <t>Consumo de Energía Eléctrica kWh Mensual</t>
        </is>
      </c>
      <c r="C941" t="inlineStr">
        <is>
          <t>GESTIÓN AMBIENTAL</t>
        </is>
      </c>
      <c r="D941" t="inlineStr">
        <is>
          <t>Mensual</t>
        </is>
      </c>
      <c r="E941" t="inlineStr">
        <is>
          <t>Negativo</t>
        </is>
      </c>
      <c r="F941" s="134" t="n">
        <v>45382</v>
      </c>
      <c r="G941" t="inlineStr">
        <is>
          <t>218-2024-03-31</t>
        </is>
      </c>
      <c r="H941" t="inlineStr">
        <is>
          <t>Campus Bogotá</t>
        </is>
      </c>
      <c r="I941" t="n">
        <v>76000</v>
      </c>
      <c r="J941" t="n">
        <v>67615.7265625</v>
      </c>
      <c r="W941" t="n">
        <v>67615.73</v>
      </c>
    </row>
    <row r="942">
      <c r="A942" t="n">
        <v>218</v>
      </c>
      <c r="B942" t="inlineStr">
        <is>
          <t>Consumo de Energía Eléctrica kWh Mensual</t>
        </is>
      </c>
      <c r="C942" t="inlineStr">
        <is>
          <t>GESTIÓN AMBIENTAL</t>
        </is>
      </c>
      <c r="D942" t="inlineStr">
        <is>
          <t>Mensual</t>
        </is>
      </c>
      <c r="E942" t="inlineStr">
        <is>
          <t>Negativo</t>
        </is>
      </c>
      <c r="F942" s="134" t="n">
        <v>45382</v>
      </c>
      <c r="G942" t="inlineStr">
        <is>
          <t>218-2024-03-31</t>
        </is>
      </c>
      <c r="H942" t="inlineStr">
        <is>
          <t>City Campus</t>
        </is>
      </c>
      <c r="I942" t="n">
        <v>76000</v>
      </c>
      <c r="J942" t="n">
        <v>51870</v>
      </c>
      <c r="W942" t="n">
        <v>51870</v>
      </c>
    </row>
    <row r="943">
      <c r="A943" t="n">
        <v>218</v>
      </c>
      <c r="B943" t="inlineStr">
        <is>
          <t>Consumo de Energía Eléctrica kWh Mensual</t>
        </is>
      </c>
      <c r="C943" t="inlineStr">
        <is>
          <t>GESTIÓN AMBIENTAL</t>
        </is>
      </c>
      <c r="D943" t="inlineStr">
        <is>
          <t>Mensual</t>
        </is>
      </c>
      <c r="E943" t="inlineStr">
        <is>
          <t>Negativo</t>
        </is>
      </c>
      <c r="F943" s="134" t="n">
        <v>45382</v>
      </c>
      <c r="G943" t="inlineStr">
        <is>
          <t>218-2024-03-31</t>
        </is>
      </c>
      <c r="H943" t="inlineStr">
        <is>
          <t>Sede Posgrado-Calle 85</t>
        </is>
      </c>
      <c r="I943" t="n">
        <v>5000</v>
      </c>
      <c r="J943" t="n">
        <v>4680</v>
      </c>
      <c r="W943" t="n">
        <v>4680</v>
      </c>
    </row>
    <row r="944">
      <c r="A944" t="n">
        <v>218</v>
      </c>
      <c r="B944" t="inlineStr">
        <is>
          <t>Consumo de Energía Eléctrica kWh Mensual</t>
        </is>
      </c>
      <c r="C944" t="inlineStr">
        <is>
          <t>GESTIÓN AMBIENTAL</t>
        </is>
      </c>
      <c r="D944" t="inlineStr">
        <is>
          <t>Mensual</t>
        </is>
      </c>
      <c r="E944" t="inlineStr">
        <is>
          <t>Negativo</t>
        </is>
      </c>
      <c r="F944" s="134" t="n">
        <v>45382</v>
      </c>
      <c r="G944" t="inlineStr">
        <is>
          <t>218-2024-03-31</t>
        </is>
      </c>
      <c r="H944" t="inlineStr">
        <is>
          <t>Campus-Medellín</t>
        </is>
      </c>
      <c r="I944" t="n">
        <v>24000</v>
      </c>
      <c r="J944" t="n">
        <v>24290</v>
      </c>
      <c r="W944" t="n">
        <v>24290</v>
      </c>
    </row>
    <row r="945">
      <c r="A945" t="n">
        <v>218</v>
      </c>
      <c r="B945" t="inlineStr">
        <is>
          <t>Consumo de Energía Eléctrica kWh Mensual</t>
        </is>
      </c>
      <c r="C945" t="inlineStr">
        <is>
          <t>GESTIÓN AMBIENTAL</t>
        </is>
      </c>
      <c r="D945" t="inlineStr">
        <is>
          <t>Mensual</t>
        </is>
      </c>
      <c r="E945" t="inlineStr">
        <is>
          <t>Negativo</t>
        </is>
      </c>
      <c r="F945" s="134" t="n">
        <v>45382</v>
      </c>
      <c r="G945" t="inlineStr">
        <is>
          <t>218-2024-03-31</t>
        </is>
      </c>
      <c r="H945" t="inlineStr">
        <is>
          <t>Consultorio Psicología - Medellin</t>
        </is>
      </c>
      <c r="I945" t="n">
        <v>2000</v>
      </c>
      <c r="J945" t="n">
        <v>1453</v>
      </c>
      <c r="W945" t="n">
        <v>1453</v>
      </c>
    </row>
    <row r="946">
      <c r="A946" t="n">
        <v>218</v>
      </c>
      <c r="B946" t="inlineStr">
        <is>
          <t>Consumo de Energía Eléctrica kWh Mensual</t>
        </is>
      </c>
      <c r="C946" t="inlineStr">
        <is>
          <t>GESTIÓN AMBIENTAL</t>
        </is>
      </c>
      <c r="D946" t="inlineStr">
        <is>
          <t>Mensual</t>
        </is>
      </c>
      <c r="E946" t="inlineStr">
        <is>
          <t>Negativo</t>
        </is>
      </c>
      <c r="F946" s="134" t="n">
        <v>45382</v>
      </c>
      <c r="G946" t="inlineStr">
        <is>
          <t>218-2024-03-31</t>
        </is>
      </c>
      <c r="H946" t="inlineStr">
        <is>
          <t>Sede Bienestar - Medellín</t>
        </is>
      </c>
      <c r="I946" t="n">
        <v>5000</v>
      </c>
      <c r="J946" t="n">
        <v>3840</v>
      </c>
      <c r="W946" t="n">
        <v>3840</v>
      </c>
    </row>
    <row r="947">
      <c r="A947" t="n">
        <v>218</v>
      </c>
      <c r="B947" t="inlineStr">
        <is>
          <t>Consumo de Energía Eléctrica kWh Mensual</t>
        </is>
      </c>
      <c r="C947" t="inlineStr">
        <is>
          <t>GESTIÓN AMBIENTAL</t>
        </is>
      </c>
      <c r="D947" t="inlineStr">
        <is>
          <t>Mensual</t>
        </is>
      </c>
      <c r="E947" t="inlineStr">
        <is>
          <t>Negativo</t>
        </is>
      </c>
      <c r="F947" s="134" t="n">
        <v>45412</v>
      </c>
      <c r="G947" t="inlineStr">
        <is>
          <t>218-2024-04-30</t>
        </is>
      </c>
      <c r="H947" t="inlineStr">
        <is>
          <t>Campus Bogotá</t>
        </is>
      </c>
      <c r="I947" t="n">
        <v>76000</v>
      </c>
      <c r="J947" t="n">
        <v>73332.390625</v>
      </c>
      <c r="W947" t="n">
        <v>73332.39</v>
      </c>
    </row>
    <row r="948">
      <c r="A948" t="n">
        <v>218</v>
      </c>
      <c r="B948" t="inlineStr">
        <is>
          <t>Consumo de Energía Eléctrica kWh Mensual</t>
        </is>
      </c>
      <c r="C948" t="inlineStr">
        <is>
          <t>GESTIÓN AMBIENTAL</t>
        </is>
      </c>
      <c r="D948" t="inlineStr">
        <is>
          <t>Mensual</t>
        </is>
      </c>
      <c r="E948" t="inlineStr">
        <is>
          <t>Negativo</t>
        </is>
      </c>
      <c r="F948" s="134" t="n">
        <v>45412</v>
      </c>
      <c r="G948" t="inlineStr">
        <is>
          <t>218-2024-04-30</t>
        </is>
      </c>
      <c r="H948" t="inlineStr">
        <is>
          <t>City Campus</t>
        </is>
      </c>
      <c r="I948" t="n">
        <v>76000</v>
      </c>
      <c r="J948" t="n">
        <v>47880</v>
      </c>
      <c r="W948" t="n">
        <v>47880</v>
      </c>
    </row>
    <row r="949">
      <c r="A949" t="n">
        <v>218</v>
      </c>
      <c r="B949" t="inlineStr">
        <is>
          <t>Consumo de Energía Eléctrica kWh Mensual</t>
        </is>
      </c>
      <c r="C949" t="inlineStr">
        <is>
          <t>GESTIÓN AMBIENTAL</t>
        </is>
      </c>
      <c r="D949" t="inlineStr">
        <is>
          <t>Mensual</t>
        </is>
      </c>
      <c r="E949" t="inlineStr">
        <is>
          <t>Negativo</t>
        </is>
      </c>
      <c r="F949" s="134" t="n">
        <v>45412</v>
      </c>
      <c r="G949" t="inlineStr">
        <is>
          <t>218-2024-04-30</t>
        </is>
      </c>
      <c r="H949" t="inlineStr">
        <is>
          <t>Sede Posgrado-Calle 85</t>
        </is>
      </c>
      <c r="I949" t="n">
        <v>5000</v>
      </c>
      <c r="J949" t="n">
        <v>4740</v>
      </c>
      <c r="W949" t="n">
        <v>4740</v>
      </c>
    </row>
    <row r="950">
      <c r="A950" t="n">
        <v>218</v>
      </c>
      <c r="B950" t="inlineStr">
        <is>
          <t>Consumo de Energía Eléctrica kWh Mensual</t>
        </is>
      </c>
      <c r="C950" t="inlineStr">
        <is>
          <t>GESTIÓN AMBIENTAL</t>
        </is>
      </c>
      <c r="D950" t="inlineStr">
        <is>
          <t>Mensual</t>
        </is>
      </c>
      <c r="E950" t="inlineStr">
        <is>
          <t>Negativo</t>
        </is>
      </c>
      <c r="F950" s="134" t="n">
        <v>45412</v>
      </c>
      <c r="G950" t="inlineStr">
        <is>
          <t>218-2024-04-30</t>
        </is>
      </c>
      <c r="H950" t="inlineStr">
        <is>
          <t>Campus-Medellín</t>
        </is>
      </c>
      <c r="I950" t="n">
        <v>24000</v>
      </c>
      <c r="J950" t="n">
        <v>31339</v>
      </c>
      <c r="W950" t="n">
        <v>31339</v>
      </c>
    </row>
    <row r="951">
      <c r="A951" t="n">
        <v>218</v>
      </c>
      <c r="B951" t="inlineStr">
        <is>
          <t>Consumo de Energía Eléctrica kWh Mensual</t>
        </is>
      </c>
      <c r="C951" t="inlineStr">
        <is>
          <t>GESTIÓN AMBIENTAL</t>
        </is>
      </c>
      <c r="D951" t="inlineStr">
        <is>
          <t>Mensual</t>
        </is>
      </c>
      <c r="E951" t="inlineStr">
        <is>
          <t>Negativo</t>
        </is>
      </c>
      <c r="F951" s="134" t="n">
        <v>45412</v>
      </c>
      <c r="G951" t="inlineStr">
        <is>
          <t>218-2024-04-30</t>
        </is>
      </c>
      <c r="H951" t="inlineStr">
        <is>
          <t>Consultorio Psicología - Medellin</t>
        </is>
      </c>
      <c r="I951" t="n">
        <v>2000</v>
      </c>
      <c r="J951" t="n">
        <v>1608</v>
      </c>
      <c r="W951" t="n">
        <v>1608</v>
      </c>
    </row>
    <row r="952">
      <c r="A952" t="n">
        <v>218</v>
      </c>
      <c r="B952" t="inlineStr">
        <is>
          <t>Consumo de Energía Eléctrica kWh Mensual</t>
        </is>
      </c>
      <c r="C952" t="inlineStr">
        <is>
          <t>GESTIÓN AMBIENTAL</t>
        </is>
      </c>
      <c r="D952" t="inlineStr">
        <is>
          <t>Mensual</t>
        </is>
      </c>
      <c r="E952" t="inlineStr">
        <is>
          <t>Negativo</t>
        </is>
      </c>
      <c r="F952" s="134" t="n">
        <v>45412</v>
      </c>
      <c r="G952" t="inlineStr">
        <is>
          <t>218-2024-04-30</t>
        </is>
      </c>
      <c r="H952" t="inlineStr">
        <is>
          <t>Sede Bienestar - Medellín</t>
        </is>
      </c>
      <c r="I952" t="n">
        <v>5000</v>
      </c>
      <c r="J952" t="n">
        <v>5880</v>
      </c>
      <c r="W952" t="n">
        <v>5880</v>
      </c>
    </row>
    <row r="953">
      <c r="A953" t="n">
        <v>218</v>
      </c>
      <c r="B953" t="inlineStr">
        <is>
          <t>Consumo de Energía Eléctrica kWh Mensual</t>
        </is>
      </c>
      <c r="C953" t="inlineStr">
        <is>
          <t>GESTIÓN AMBIENTAL</t>
        </is>
      </c>
      <c r="D953" t="inlineStr">
        <is>
          <t>Mensual</t>
        </is>
      </c>
      <c r="E953" t="inlineStr">
        <is>
          <t>Negativo</t>
        </is>
      </c>
      <c r="F953" s="134" t="n">
        <v>45443</v>
      </c>
      <c r="G953" t="inlineStr">
        <is>
          <t>218-2024-05-31</t>
        </is>
      </c>
      <c r="H953" t="inlineStr">
        <is>
          <t>City Campus</t>
        </is>
      </c>
      <c r="I953" t="n">
        <v>76000</v>
      </c>
      <c r="J953" t="n">
        <v>46740</v>
      </c>
      <c r="W953" t="n">
        <v>46740</v>
      </c>
    </row>
    <row r="954">
      <c r="A954" t="n">
        <v>218</v>
      </c>
      <c r="B954" t="inlineStr">
        <is>
          <t>Consumo de Energía Eléctrica kWh Mensual</t>
        </is>
      </c>
      <c r="C954" t="inlineStr">
        <is>
          <t>GESTIÓN AMBIENTAL</t>
        </is>
      </c>
      <c r="D954" t="inlineStr">
        <is>
          <t>Mensual</t>
        </is>
      </c>
      <c r="E954" t="inlineStr">
        <is>
          <t>Negativo</t>
        </is>
      </c>
      <c r="F954" s="134" t="n">
        <v>45443</v>
      </c>
      <c r="G954" t="inlineStr">
        <is>
          <t>218-2024-05-31</t>
        </is>
      </c>
      <c r="H954" t="inlineStr">
        <is>
          <t>Sede Posgrado-Calle 85</t>
        </is>
      </c>
      <c r="I954" t="n">
        <v>5000</v>
      </c>
      <c r="J954" t="n">
        <v>4440</v>
      </c>
      <c r="W954" t="n">
        <v>4440</v>
      </c>
    </row>
    <row r="955">
      <c r="A955" t="n">
        <v>218</v>
      </c>
      <c r="B955" t="inlineStr">
        <is>
          <t>Consumo de Energía Eléctrica kWh Mensual</t>
        </is>
      </c>
      <c r="C955" t="inlineStr">
        <is>
          <t>GESTIÓN AMBIENTAL</t>
        </is>
      </c>
      <c r="D955" t="inlineStr">
        <is>
          <t>Mensual</t>
        </is>
      </c>
      <c r="E955" t="inlineStr">
        <is>
          <t>Negativo</t>
        </is>
      </c>
      <c r="F955" s="134" t="n">
        <v>45443</v>
      </c>
      <c r="G955" t="inlineStr">
        <is>
          <t>218-2024-05-31</t>
        </is>
      </c>
      <c r="H955" t="inlineStr">
        <is>
          <t>Campus-Medellín</t>
        </is>
      </c>
      <c r="I955" t="n">
        <v>24000</v>
      </c>
      <c r="J955" t="n">
        <v>26302</v>
      </c>
      <c r="W955" t="n">
        <v>26302</v>
      </c>
    </row>
    <row r="956">
      <c r="A956" t="n">
        <v>218</v>
      </c>
      <c r="B956" t="inlineStr">
        <is>
          <t>Consumo de Energía Eléctrica kWh Mensual</t>
        </is>
      </c>
      <c r="C956" t="inlineStr">
        <is>
          <t>GESTIÓN AMBIENTAL</t>
        </is>
      </c>
      <c r="D956" t="inlineStr">
        <is>
          <t>Mensual</t>
        </is>
      </c>
      <c r="E956" t="inlineStr">
        <is>
          <t>Negativo</t>
        </is>
      </c>
      <c r="F956" s="134" t="n">
        <v>45443</v>
      </c>
      <c r="G956" t="inlineStr">
        <is>
          <t>218-2024-05-31</t>
        </is>
      </c>
      <c r="H956" t="inlineStr">
        <is>
          <t>Sede Bienestar - Medellín</t>
        </is>
      </c>
      <c r="I956" t="n">
        <v>5000</v>
      </c>
      <c r="J956" t="n">
        <v>4320</v>
      </c>
      <c r="W956" t="n">
        <v>4320</v>
      </c>
    </row>
    <row r="957">
      <c r="A957" t="n">
        <v>218</v>
      </c>
      <c r="B957" t="inlineStr">
        <is>
          <t>Consumo de Energía Eléctrica kWh Mensual</t>
        </is>
      </c>
      <c r="C957" t="inlineStr">
        <is>
          <t>GESTIÓN AMBIENTAL</t>
        </is>
      </c>
      <c r="D957" t="inlineStr">
        <is>
          <t>Mensual</t>
        </is>
      </c>
      <c r="E957" t="inlineStr">
        <is>
          <t>Negativo</t>
        </is>
      </c>
      <c r="F957" s="134" t="n">
        <v>45443</v>
      </c>
      <c r="G957" t="inlineStr">
        <is>
          <t>218-2024-05-31</t>
        </is>
      </c>
      <c r="H957" t="inlineStr">
        <is>
          <t>Consultorio Psicología - Medellin</t>
        </is>
      </c>
      <c r="I957" t="n">
        <v>2000</v>
      </c>
      <c r="J957" t="n">
        <v>1432</v>
      </c>
      <c r="W957" t="n">
        <v>1432</v>
      </c>
    </row>
    <row r="958">
      <c r="A958" t="n">
        <v>218</v>
      </c>
      <c r="B958" t="inlineStr">
        <is>
          <t>Consumo de Energía Eléctrica kWh Mensual</t>
        </is>
      </c>
      <c r="C958" t="inlineStr">
        <is>
          <t>GESTIÓN AMBIENTAL</t>
        </is>
      </c>
      <c r="D958" t="inlineStr">
        <is>
          <t>Mensual</t>
        </is>
      </c>
      <c r="E958" t="inlineStr">
        <is>
          <t>Negativo</t>
        </is>
      </c>
      <c r="F958" s="134" t="n">
        <v>45443</v>
      </c>
      <c r="G958" t="inlineStr">
        <is>
          <t>218-2024-05-31</t>
        </is>
      </c>
      <c r="H958" t="inlineStr">
        <is>
          <t>Campus Bogotá</t>
        </is>
      </c>
      <c r="I958" t="n">
        <v>76000</v>
      </c>
      <c r="J958" t="n">
        <v>74045.1484375</v>
      </c>
      <c r="W958" t="n">
        <v>74045.14999999999</v>
      </c>
    </row>
    <row r="959">
      <c r="A959" t="n">
        <v>218</v>
      </c>
      <c r="B959" t="inlineStr">
        <is>
          <t>Consumo de Energía Eléctrica kWh Mensual</t>
        </is>
      </c>
      <c r="C959" t="inlineStr">
        <is>
          <t>GESTIÓN AMBIENTAL</t>
        </is>
      </c>
      <c r="D959" t="inlineStr">
        <is>
          <t>Mensual</t>
        </is>
      </c>
      <c r="E959" t="inlineStr">
        <is>
          <t>Negativo</t>
        </is>
      </c>
      <c r="F959" s="134" t="n">
        <v>45473</v>
      </c>
      <c r="G959" t="inlineStr">
        <is>
          <t>218-2024-06-30</t>
        </is>
      </c>
      <c r="H959" t="inlineStr">
        <is>
          <t>Campus Bogotá</t>
        </is>
      </c>
      <c r="I959" t="n">
        <v>76000</v>
      </c>
      <c r="J959" t="n">
        <v>57897.6484375</v>
      </c>
      <c r="W959" t="n">
        <v>57897.65</v>
      </c>
    </row>
    <row r="960">
      <c r="A960" t="n">
        <v>218</v>
      </c>
      <c r="B960" t="inlineStr">
        <is>
          <t>Consumo de Energía Eléctrica kWh Mensual</t>
        </is>
      </c>
      <c r="C960" t="inlineStr">
        <is>
          <t>GESTIÓN AMBIENTAL</t>
        </is>
      </c>
      <c r="D960" t="inlineStr">
        <is>
          <t>Mensual</t>
        </is>
      </c>
      <c r="E960" t="inlineStr">
        <is>
          <t>Negativo</t>
        </is>
      </c>
      <c r="F960" s="134" t="n">
        <v>45473</v>
      </c>
      <c r="G960" t="inlineStr">
        <is>
          <t>218-2024-06-30</t>
        </is>
      </c>
      <c r="H960" t="inlineStr">
        <is>
          <t>City Campus</t>
        </is>
      </c>
      <c r="I960" t="n">
        <v>76000</v>
      </c>
      <c r="J960" t="n">
        <v>45030</v>
      </c>
      <c r="W960" t="n">
        <v>45030</v>
      </c>
    </row>
    <row r="961">
      <c r="A961" t="n">
        <v>218</v>
      </c>
      <c r="B961" t="inlineStr">
        <is>
          <t>Consumo de Energía Eléctrica kWh Mensual</t>
        </is>
      </c>
      <c r="C961" t="inlineStr">
        <is>
          <t>GESTIÓN AMBIENTAL</t>
        </is>
      </c>
      <c r="D961" t="inlineStr">
        <is>
          <t>Mensual</t>
        </is>
      </c>
      <c r="E961" t="inlineStr">
        <is>
          <t>Negativo</t>
        </is>
      </c>
      <c r="F961" s="134" t="n">
        <v>45473</v>
      </c>
      <c r="G961" t="inlineStr">
        <is>
          <t>218-2024-06-30</t>
        </is>
      </c>
      <c r="H961" t="inlineStr">
        <is>
          <t>Sede Posgrado-Calle 85</t>
        </is>
      </c>
      <c r="I961" t="n">
        <v>5000</v>
      </c>
      <c r="J961" t="n">
        <v>4260</v>
      </c>
      <c r="W961" t="n">
        <v>4260</v>
      </c>
    </row>
    <row r="962">
      <c r="A962" t="n">
        <v>218</v>
      </c>
      <c r="B962" t="inlineStr">
        <is>
          <t>Consumo de Energía Eléctrica kWh Mensual</t>
        </is>
      </c>
      <c r="C962" t="inlineStr">
        <is>
          <t>GESTIÓN AMBIENTAL</t>
        </is>
      </c>
      <c r="D962" t="inlineStr">
        <is>
          <t>Mensual</t>
        </is>
      </c>
      <c r="E962" t="inlineStr">
        <is>
          <t>Negativo</t>
        </is>
      </c>
      <c r="F962" s="134" t="n">
        <v>45473</v>
      </c>
      <c r="G962" t="inlineStr">
        <is>
          <t>218-2024-06-30</t>
        </is>
      </c>
      <c r="H962" t="inlineStr">
        <is>
          <t>Campus-Medellín</t>
        </is>
      </c>
      <c r="I962" t="n">
        <v>24000</v>
      </c>
      <c r="J962" t="n">
        <v>27377</v>
      </c>
      <c r="W962" t="n">
        <v>27377</v>
      </c>
    </row>
    <row r="963">
      <c r="A963" t="n">
        <v>218</v>
      </c>
      <c r="B963" t="inlineStr">
        <is>
          <t>Consumo de Energía Eléctrica kWh Mensual</t>
        </is>
      </c>
      <c r="C963" t="inlineStr">
        <is>
          <t>GESTIÓN AMBIENTAL</t>
        </is>
      </c>
      <c r="D963" t="inlineStr">
        <is>
          <t>Mensual</t>
        </is>
      </c>
      <c r="E963" t="inlineStr">
        <is>
          <t>Negativo</t>
        </is>
      </c>
      <c r="F963" s="134" t="n">
        <v>45473</v>
      </c>
      <c r="G963" t="inlineStr">
        <is>
          <t>218-2024-06-30</t>
        </is>
      </c>
      <c r="H963" t="inlineStr">
        <is>
          <t>Consultorio Psicología - Medellin</t>
        </is>
      </c>
      <c r="I963" t="n">
        <v>2000</v>
      </c>
      <c r="J963" t="n">
        <v>1484</v>
      </c>
      <c r="W963" t="n">
        <v>1484</v>
      </c>
    </row>
    <row r="964">
      <c r="A964" t="n">
        <v>218</v>
      </c>
      <c r="B964" t="inlineStr">
        <is>
          <t>Consumo de Energía Eléctrica kWh Mensual</t>
        </is>
      </c>
      <c r="C964" t="inlineStr">
        <is>
          <t>GESTIÓN AMBIENTAL</t>
        </is>
      </c>
      <c r="D964" t="inlineStr">
        <is>
          <t>Mensual</t>
        </is>
      </c>
      <c r="E964" t="inlineStr">
        <is>
          <t>Negativo</t>
        </is>
      </c>
      <c r="F964" s="134" t="n">
        <v>45473</v>
      </c>
      <c r="G964" t="inlineStr">
        <is>
          <t>218-2024-06-30</t>
        </is>
      </c>
      <c r="H964" t="inlineStr">
        <is>
          <t>Sede Bienestar - Medellín</t>
        </is>
      </c>
      <c r="I964" t="n">
        <v>5000</v>
      </c>
      <c r="J964" t="n">
        <v>4440</v>
      </c>
      <c r="W964" t="n">
        <v>4440</v>
      </c>
    </row>
    <row r="965">
      <c r="A965" t="n">
        <v>218</v>
      </c>
      <c r="B965" t="inlineStr">
        <is>
          <t>Consumo de Energía Eléctrica kWh Mensual</t>
        </is>
      </c>
      <c r="C965" t="inlineStr">
        <is>
          <t>GESTIÓN AMBIENTAL</t>
        </is>
      </c>
      <c r="D965" t="inlineStr">
        <is>
          <t>Mensual</t>
        </is>
      </c>
      <c r="E965" t="inlineStr">
        <is>
          <t>Negativo</t>
        </is>
      </c>
      <c r="F965" s="134" t="n">
        <v>45504</v>
      </c>
      <c r="G965" t="inlineStr">
        <is>
          <t>218-2024-07-31</t>
        </is>
      </c>
      <c r="H965" t="inlineStr">
        <is>
          <t>Campus Bogotá</t>
        </is>
      </c>
      <c r="I965" t="n">
        <v>76000</v>
      </c>
      <c r="J965" t="n">
        <v>60232</v>
      </c>
      <c r="W965" t="n">
        <v>60232</v>
      </c>
    </row>
    <row r="966">
      <c r="A966" t="n">
        <v>218</v>
      </c>
      <c r="B966" t="inlineStr">
        <is>
          <t>Consumo de Energía Eléctrica kWh Mensual</t>
        </is>
      </c>
      <c r="C966" t="inlineStr">
        <is>
          <t>GESTIÓN AMBIENTAL</t>
        </is>
      </c>
      <c r="D966" t="inlineStr">
        <is>
          <t>Mensual</t>
        </is>
      </c>
      <c r="E966" t="inlineStr">
        <is>
          <t>Negativo</t>
        </is>
      </c>
      <c r="F966" s="134" t="n">
        <v>45504</v>
      </c>
      <c r="G966" t="inlineStr">
        <is>
          <t>218-2024-07-31</t>
        </is>
      </c>
      <c r="H966" t="inlineStr">
        <is>
          <t>City Campus</t>
        </is>
      </c>
      <c r="I966" t="n">
        <v>76000</v>
      </c>
      <c r="J966" t="n">
        <v>41040</v>
      </c>
      <c r="W966" t="n">
        <v>41040</v>
      </c>
    </row>
    <row r="967">
      <c r="A967" t="n">
        <v>218</v>
      </c>
      <c r="B967" t="inlineStr">
        <is>
          <t>Consumo de Energía Eléctrica kWh Mensual</t>
        </is>
      </c>
      <c r="C967" t="inlineStr">
        <is>
          <t>GESTIÓN AMBIENTAL</t>
        </is>
      </c>
      <c r="D967" t="inlineStr">
        <is>
          <t>Mensual</t>
        </is>
      </c>
      <c r="E967" t="inlineStr">
        <is>
          <t>Negativo</t>
        </is>
      </c>
      <c r="F967" s="134" t="n">
        <v>45504</v>
      </c>
      <c r="G967" t="inlineStr">
        <is>
          <t>218-2024-07-31</t>
        </is>
      </c>
      <c r="H967" t="inlineStr">
        <is>
          <t>Sede Posgrado-Calle 85</t>
        </is>
      </c>
      <c r="I967" t="n">
        <v>5000</v>
      </c>
      <c r="J967" t="n">
        <v>4320</v>
      </c>
      <c r="W967" t="n">
        <v>4320</v>
      </c>
    </row>
    <row r="968">
      <c r="A968" t="n">
        <v>218</v>
      </c>
      <c r="B968" t="inlineStr">
        <is>
          <t>Consumo de Energía Eléctrica kWh Mensual</t>
        </is>
      </c>
      <c r="C968" t="inlineStr">
        <is>
          <t>GESTIÓN AMBIENTAL</t>
        </is>
      </c>
      <c r="D968" t="inlineStr">
        <is>
          <t>Mensual</t>
        </is>
      </c>
      <c r="E968" t="inlineStr">
        <is>
          <t>Negativo</t>
        </is>
      </c>
      <c r="F968" s="134" t="n">
        <v>45504</v>
      </c>
      <c r="G968" t="inlineStr">
        <is>
          <t>218-2024-07-31</t>
        </is>
      </c>
      <c r="H968" t="inlineStr">
        <is>
          <t>Campus-Medellín</t>
        </is>
      </c>
      <c r="I968" t="n">
        <v>24000</v>
      </c>
      <c r="J968" t="n">
        <v>20721</v>
      </c>
      <c r="W968" t="n">
        <v>20721</v>
      </c>
    </row>
    <row r="969">
      <c r="A969" t="n">
        <v>218</v>
      </c>
      <c r="B969" t="inlineStr">
        <is>
          <t>Consumo de Energía Eléctrica kWh Mensual</t>
        </is>
      </c>
      <c r="C969" t="inlineStr">
        <is>
          <t>GESTIÓN AMBIENTAL</t>
        </is>
      </c>
      <c r="D969" t="inlineStr">
        <is>
          <t>Mensual</t>
        </is>
      </c>
      <c r="E969" t="inlineStr">
        <is>
          <t>Negativo</t>
        </is>
      </c>
      <c r="F969" s="134" t="n">
        <v>45504</v>
      </c>
      <c r="G969" t="inlineStr">
        <is>
          <t>218-2024-07-31</t>
        </is>
      </c>
      <c r="H969" t="inlineStr">
        <is>
          <t>Sede Bienestar - Medellín</t>
        </is>
      </c>
      <c r="I969" t="n">
        <v>5000</v>
      </c>
      <c r="J969" t="n">
        <v>3480</v>
      </c>
      <c r="W969" t="n">
        <v>3480</v>
      </c>
    </row>
    <row r="970">
      <c r="A970" t="n">
        <v>218</v>
      </c>
      <c r="B970" t="inlineStr">
        <is>
          <t>Consumo de Energía Eléctrica kWh Mensual</t>
        </is>
      </c>
      <c r="C970" t="inlineStr">
        <is>
          <t>GESTIÓN AMBIENTAL</t>
        </is>
      </c>
      <c r="D970" t="inlineStr">
        <is>
          <t>Mensual</t>
        </is>
      </c>
      <c r="E970" t="inlineStr">
        <is>
          <t>Negativo</t>
        </is>
      </c>
      <c r="F970" s="134" t="n">
        <v>45504</v>
      </c>
      <c r="G970" t="inlineStr">
        <is>
          <t>218-2024-07-31</t>
        </is>
      </c>
      <c r="H970" t="inlineStr">
        <is>
          <t>Consultorio Psicología - Medellin</t>
        </is>
      </c>
      <c r="I970" t="n">
        <v>2000</v>
      </c>
      <c r="J970" t="n">
        <v>1334</v>
      </c>
      <c r="W970" t="n">
        <v>1334</v>
      </c>
    </row>
    <row r="971">
      <c r="A971" t="n">
        <v>218</v>
      </c>
      <c r="B971" t="inlineStr">
        <is>
          <t>Consumo de Energía Eléctrica kWh Mensual</t>
        </is>
      </c>
      <c r="C971" t="inlineStr">
        <is>
          <t>GESTIÓN AMBIENTAL</t>
        </is>
      </c>
      <c r="D971" t="inlineStr">
        <is>
          <t>Mensual</t>
        </is>
      </c>
      <c r="E971" t="inlineStr">
        <is>
          <t>Negativo</t>
        </is>
      </c>
      <c r="F971" s="134" t="n">
        <v>45535</v>
      </c>
      <c r="G971" t="inlineStr">
        <is>
          <t>218-2024-08-31</t>
        </is>
      </c>
      <c r="H971" t="inlineStr">
        <is>
          <t>City Campus</t>
        </is>
      </c>
      <c r="I971" t="n">
        <v>76000</v>
      </c>
      <c r="J971" t="n">
        <v>46170</v>
      </c>
      <c r="W971" t="n">
        <v>46170</v>
      </c>
    </row>
    <row r="972">
      <c r="A972" t="n">
        <v>218</v>
      </c>
      <c r="B972" t="inlineStr">
        <is>
          <t>Consumo de Energía Eléctrica kWh Mensual</t>
        </is>
      </c>
      <c r="C972" t="inlineStr">
        <is>
          <t>GESTIÓN AMBIENTAL</t>
        </is>
      </c>
      <c r="D972" t="inlineStr">
        <is>
          <t>Mensual</t>
        </is>
      </c>
      <c r="E972" t="inlineStr">
        <is>
          <t>Negativo</t>
        </is>
      </c>
      <c r="F972" s="134" t="n">
        <v>45535</v>
      </c>
      <c r="G972" t="inlineStr">
        <is>
          <t>218-2024-08-31</t>
        </is>
      </c>
      <c r="H972" t="inlineStr">
        <is>
          <t>Sede Posgrado-Calle 85</t>
        </is>
      </c>
      <c r="I972" t="n">
        <v>5000</v>
      </c>
      <c r="J972" t="n">
        <v>4500</v>
      </c>
      <c r="W972" t="n">
        <v>4500</v>
      </c>
    </row>
    <row r="973">
      <c r="A973" t="n">
        <v>218</v>
      </c>
      <c r="B973" t="inlineStr">
        <is>
          <t>Consumo de Energía Eléctrica kWh Mensual</t>
        </is>
      </c>
      <c r="C973" t="inlineStr">
        <is>
          <t>GESTIÓN AMBIENTAL</t>
        </is>
      </c>
      <c r="D973" t="inlineStr">
        <is>
          <t>Mensual</t>
        </is>
      </c>
      <c r="E973" t="inlineStr">
        <is>
          <t>Negativo</t>
        </is>
      </c>
      <c r="F973" s="134" t="n">
        <v>45535</v>
      </c>
      <c r="G973" t="inlineStr">
        <is>
          <t>218-2024-08-31</t>
        </is>
      </c>
      <c r="H973" t="inlineStr">
        <is>
          <t>Campus-Medellín</t>
        </is>
      </c>
      <c r="I973" t="n">
        <v>24000</v>
      </c>
      <c r="J973" t="n">
        <v>17050</v>
      </c>
      <c r="W973" t="n">
        <v>17050</v>
      </c>
    </row>
    <row r="974">
      <c r="A974" t="n">
        <v>218</v>
      </c>
      <c r="B974" t="inlineStr">
        <is>
          <t>Consumo de Energía Eléctrica kWh Mensual</t>
        </is>
      </c>
      <c r="C974" t="inlineStr">
        <is>
          <t>GESTIÓN AMBIENTAL</t>
        </is>
      </c>
      <c r="D974" t="inlineStr">
        <is>
          <t>Mensual</t>
        </is>
      </c>
      <c r="E974" t="inlineStr">
        <is>
          <t>Negativo</t>
        </is>
      </c>
      <c r="F974" s="134" t="n">
        <v>45535</v>
      </c>
      <c r="G974" t="inlineStr">
        <is>
          <t>218-2024-08-31</t>
        </is>
      </c>
      <c r="H974" t="inlineStr">
        <is>
          <t>Sede Bienestar - Medellín</t>
        </is>
      </c>
      <c r="I974" t="n">
        <v>5000</v>
      </c>
      <c r="J974" t="n">
        <v>2400</v>
      </c>
      <c r="W974" t="n">
        <v>2400</v>
      </c>
    </row>
    <row r="975">
      <c r="A975" t="n">
        <v>218</v>
      </c>
      <c r="B975" t="inlineStr">
        <is>
          <t>Consumo de Energía Eléctrica kWh Mensual</t>
        </is>
      </c>
      <c r="C975" t="inlineStr">
        <is>
          <t>GESTIÓN AMBIENTAL</t>
        </is>
      </c>
      <c r="D975" t="inlineStr">
        <is>
          <t>Mensual</t>
        </is>
      </c>
      <c r="E975" t="inlineStr">
        <is>
          <t>Negativo</t>
        </is>
      </c>
      <c r="F975" s="134" t="n">
        <v>45535</v>
      </c>
      <c r="G975" t="inlineStr">
        <is>
          <t>218-2024-08-31</t>
        </is>
      </c>
      <c r="H975" t="inlineStr">
        <is>
          <t>Consultorio Psicología - Medellin</t>
        </is>
      </c>
      <c r="I975" t="n">
        <v>2000</v>
      </c>
      <c r="J975" t="n">
        <v>1115</v>
      </c>
      <c r="W975" t="n">
        <v>1115</v>
      </c>
    </row>
    <row r="976">
      <c r="A976" t="n">
        <v>218</v>
      </c>
      <c r="B976" t="inlineStr">
        <is>
          <t>Consumo de Energía Eléctrica kWh Mensual</t>
        </is>
      </c>
      <c r="C976" t="inlineStr">
        <is>
          <t>GESTIÓN AMBIENTAL</t>
        </is>
      </c>
      <c r="D976" t="inlineStr">
        <is>
          <t>Mensual</t>
        </is>
      </c>
      <c r="E976" t="inlineStr">
        <is>
          <t>Negativo</t>
        </is>
      </c>
      <c r="F976" s="134" t="n">
        <v>45535</v>
      </c>
      <c r="G976" t="inlineStr">
        <is>
          <t>218-2024-08-31</t>
        </is>
      </c>
      <c r="H976" t="inlineStr">
        <is>
          <t>Campus Bogotá</t>
        </is>
      </c>
      <c r="I976" t="n">
        <v>76000</v>
      </c>
      <c r="J976" t="n">
        <v>70574.9296875</v>
      </c>
      <c r="W976" t="n">
        <v>70574.92999999999</v>
      </c>
    </row>
    <row r="977">
      <c r="A977" t="n">
        <v>218</v>
      </c>
      <c r="B977" t="inlineStr">
        <is>
          <t>Consumo de Energía Eléctrica kWh Mensual</t>
        </is>
      </c>
      <c r="C977" t="inlineStr">
        <is>
          <t>GESTIÓN AMBIENTAL</t>
        </is>
      </c>
      <c r="D977" t="inlineStr">
        <is>
          <t>Mensual</t>
        </is>
      </c>
      <c r="E977" t="inlineStr">
        <is>
          <t>Negativo</t>
        </is>
      </c>
      <c r="F977" s="134" t="n">
        <v>45565</v>
      </c>
      <c r="G977" t="inlineStr">
        <is>
          <t>218-2024-09-30</t>
        </is>
      </c>
      <c r="H977" t="inlineStr">
        <is>
          <t>Campus Bogotá</t>
        </is>
      </c>
      <c r="I977" t="n">
        <v>76000</v>
      </c>
      <c r="J977" t="n">
        <v>66652.5234375</v>
      </c>
      <c r="W977" t="n">
        <v>66652.52</v>
      </c>
    </row>
    <row r="978">
      <c r="A978" t="n">
        <v>218</v>
      </c>
      <c r="B978" t="inlineStr">
        <is>
          <t>Consumo de Energía Eléctrica kWh Mensual</t>
        </is>
      </c>
      <c r="C978" t="inlineStr">
        <is>
          <t>GESTIÓN AMBIENTAL</t>
        </is>
      </c>
      <c r="D978" t="inlineStr">
        <is>
          <t>Mensual</t>
        </is>
      </c>
      <c r="E978" t="inlineStr">
        <is>
          <t>Negativo</t>
        </is>
      </c>
      <c r="F978" s="134" t="n">
        <v>45565</v>
      </c>
      <c r="G978" t="inlineStr">
        <is>
          <t>218-2024-09-30</t>
        </is>
      </c>
      <c r="H978" t="inlineStr">
        <is>
          <t>City Campus</t>
        </is>
      </c>
      <c r="I978" t="n">
        <v>76000</v>
      </c>
      <c r="J978" t="n">
        <v>45600</v>
      </c>
      <c r="W978" t="n">
        <v>45600</v>
      </c>
    </row>
    <row r="979">
      <c r="A979" t="n">
        <v>218</v>
      </c>
      <c r="B979" t="inlineStr">
        <is>
          <t>Consumo de Energía Eléctrica kWh Mensual</t>
        </is>
      </c>
      <c r="C979" t="inlineStr">
        <is>
          <t>GESTIÓN AMBIENTAL</t>
        </is>
      </c>
      <c r="D979" t="inlineStr">
        <is>
          <t>Mensual</t>
        </is>
      </c>
      <c r="E979" t="inlineStr">
        <is>
          <t>Negativo</t>
        </is>
      </c>
      <c r="F979" s="134" t="n">
        <v>45565</v>
      </c>
      <c r="G979" t="inlineStr">
        <is>
          <t>218-2024-09-30</t>
        </is>
      </c>
      <c r="H979" t="inlineStr">
        <is>
          <t>Sede Posgrado-Calle 85</t>
        </is>
      </c>
      <c r="I979" t="n">
        <v>5000</v>
      </c>
      <c r="J979" t="n">
        <v>4860</v>
      </c>
      <c r="W979" t="n">
        <v>4860</v>
      </c>
    </row>
    <row r="980">
      <c r="A980" t="n">
        <v>218</v>
      </c>
      <c r="B980" t="inlineStr">
        <is>
          <t>Consumo de Energía Eléctrica kWh Mensual</t>
        </is>
      </c>
      <c r="C980" t="inlineStr">
        <is>
          <t>GESTIÓN AMBIENTAL</t>
        </is>
      </c>
      <c r="D980" t="inlineStr">
        <is>
          <t>Mensual</t>
        </is>
      </c>
      <c r="E980" t="inlineStr">
        <is>
          <t>Negativo</t>
        </is>
      </c>
      <c r="F980" s="134" t="n">
        <v>45565</v>
      </c>
      <c r="G980" t="inlineStr">
        <is>
          <t>218-2024-09-30</t>
        </is>
      </c>
      <c r="H980" t="inlineStr">
        <is>
          <t>Campus-Medellín</t>
        </is>
      </c>
      <c r="I980" t="n">
        <v>24000</v>
      </c>
      <c r="J980" t="n">
        <v>24149</v>
      </c>
      <c r="W980" t="n">
        <v>24149</v>
      </c>
    </row>
    <row r="981">
      <c r="A981" t="n">
        <v>218</v>
      </c>
      <c r="B981" t="inlineStr">
        <is>
          <t>Consumo de Energía Eléctrica kWh Mensual</t>
        </is>
      </c>
      <c r="C981" t="inlineStr">
        <is>
          <t>GESTIÓN AMBIENTAL</t>
        </is>
      </c>
      <c r="D981" t="inlineStr">
        <is>
          <t>Mensual</t>
        </is>
      </c>
      <c r="E981" t="inlineStr">
        <is>
          <t>Negativo</t>
        </is>
      </c>
      <c r="F981" s="134" t="n">
        <v>45565</v>
      </c>
      <c r="G981" t="inlineStr">
        <is>
          <t>218-2024-09-30</t>
        </is>
      </c>
      <c r="H981" t="inlineStr">
        <is>
          <t>Consultorio Psicología - Medellin</t>
        </is>
      </c>
      <c r="I981" t="n">
        <v>2000</v>
      </c>
      <c r="J981" t="n">
        <v>1235</v>
      </c>
      <c r="W981" t="n">
        <v>1235</v>
      </c>
    </row>
    <row r="982">
      <c r="A982" t="n">
        <v>218</v>
      </c>
      <c r="B982" t="inlineStr">
        <is>
          <t>Consumo de Energía Eléctrica kWh Mensual</t>
        </is>
      </c>
      <c r="C982" t="inlineStr">
        <is>
          <t>GESTIÓN AMBIENTAL</t>
        </is>
      </c>
      <c r="D982" t="inlineStr">
        <is>
          <t>Mensual</t>
        </is>
      </c>
      <c r="E982" t="inlineStr">
        <is>
          <t>Negativo</t>
        </is>
      </c>
      <c r="F982" s="134" t="n">
        <v>45565</v>
      </c>
      <c r="G982" t="inlineStr">
        <is>
          <t>218-2024-09-30</t>
        </is>
      </c>
      <c r="H982" t="inlineStr">
        <is>
          <t>Sede Bienestar - Medellín</t>
        </is>
      </c>
      <c r="I982" t="n">
        <v>5000</v>
      </c>
      <c r="J982" t="n">
        <v>3360</v>
      </c>
      <c r="W982" t="n">
        <v>3360</v>
      </c>
    </row>
    <row r="983">
      <c r="A983" t="n">
        <v>218</v>
      </c>
      <c r="B983" t="inlineStr">
        <is>
          <t>Consumo de Energía Eléctrica kWh Mensual</t>
        </is>
      </c>
      <c r="C983" t="inlineStr">
        <is>
          <t>GESTIÓN AMBIENTAL</t>
        </is>
      </c>
      <c r="D983" t="inlineStr">
        <is>
          <t>Mensual</t>
        </is>
      </c>
      <c r="E983" t="inlineStr">
        <is>
          <t>Negativo</t>
        </is>
      </c>
      <c r="F983" s="134" t="n">
        <v>45596</v>
      </c>
      <c r="G983" t="inlineStr">
        <is>
          <t>218-2024-10-31</t>
        </is>
      </c>
      <c r="H983" t="inlineStr">
        <is>
          <t>Campus Bogotá</t>
        </is>
      </c>
      <c r="I983" t="n">
        <v>76000</v>
      </c>
      <c r="J983" t="n">
        <v>69141.4921875</v>
      </c>
      <c r="W983" t="n">
        <v>69141.49000000001</v>
      </c>
    </row>
    <row r="984">
      <c r="A984" t="n">
        <v>218</v>
      </c>
      <c r="B984" t="inlineStr">
        <is>
          <t>Consumo de Energía Eléctrica kWh Mensual</t>
        </is>
      </c>
      <c r="C984" t="inlineStr">
        <is>
          <t>GESTIÓN AMBIENTAL</t>
        </is>
      </c>
      <c r="D984" t="inlineStr">
        <is>
          <t>Mensual</t>
        </is>
      </c>
      <c r="E984" t="inlineStr">
        <is>
          <t>Negativo</t>
        </is>
      </c>
      <c r="F984" s="134" t="n">
        <v>45596</v>
      </c>
      <c r="G984" t="inlineStr">
        <is>
          <t>218-2024-10-31</t>
        </is>
      </c>
      <c r="H984" t="inlineStr">
        <is>
          <t>City Campus</t>
        </is>
      </c>
      <c r="I984" t="n">
        <v>76000</v>
      </c>
      <c r="J984" t="n">
        <v>49020</v>
      </c>
      <c r="W984" t="n">
        <v>49020</v>
      </c>
    </row>
    <row r="985">
      <c r="A985" t="n">
        <v>218</v>
      </c>
      <c r="B985" t="inlineStr">
        <is>
          <t>Consumo de Energía Eléctrica kWh Mensual</t>
        </is>
      </c>
      <c r="C985" t="inlineStr">
        <is>
          <t>GESTIÓN AMBIENTAL</t>
        </is>
      </c>
      <c r="D985" t="inlineStr">
        <is>
          <t>Mensual</t>
        </is>
      </c>
      <c r="E985" t="inlineStr">
        <is>
          <t>Negativo</t>
        </is>
      </c>
      <c r="F985" s="134" t="n">
        <v>45596</v>
      </c>
      <c r="G985" t="inlineStr">
        <is>
          <t>218-2024-10-31</t>
        </is>
      </c>
      <c r="H985" t="inlineStr">
        <is>
          <t>Sede Posgrado-Calle 85</t>
        </is>
      </c>
      <c r="I985" t="n">
        <v>5000</v>
      </c>
      <c r="J985" t="n">
        <v>3900</v>
      </c>
      <c r="W985" t="n">
        <v>3900</v>
      </c>
    </row>
    <row r="986">
      <c r="A986" t="n">
        <v>218</v>
      </c>
      <c r="B986" t="inlineStr">
        <is>
          <t>Consumo de Energía Eléctrica kWh Mensual</t>
        </is>
      </c>
      <c r="C986" t="inlineStr">
        <is>
          <t>GESTIÓN AMBIENTAL</t>
        </is>
      </c>
      <c r="D986" t="inlineStr">
        <is>
          <t>Mensual</t>
        </is>
      </c>
      <c r="E986" t="inlineStr">
        <is>
          <t>Negativo</t>
        </is>
      </c>
      <c r="F986" s="134" t="n">
        <v>45596</v>
      </c>
      <c r="G986" t="inlineStr">
        <is>
          <t>218-2024-10-31</t>
        </is>
      </c>
      <c r="H986" t="inlineStr">
        <is>
          <t>Sede Bienestar - Medellín</t>
        </is>
      </c>
      <c r="I986" t="n">
        <v>5000</v>
      </c>
      <c r="J986" t="n">
        <v>4800</v>
      </c>
      <c r="W986" t="n">
        <v>4800</v>
      </c>
    </row>
    <row r="987">
      <c r="A987" t="n">
        <v>218</v>
      </c>
      <c r="B987" t="inlineStr">
        <is>
          <t>Consumo de Energía Eléctrica kWh Mensual</t>
        </is>
      </c>
      <c r="C987" t="inlineStr">
        <is>
          <t>GESTIÓN AMBIENTAL</t>
        </is>
      </c>
      <c r="D987" t="inlineStr">
        <is>
          <t>Mensual</t>
        </is>
      </c>
      <c r="E987" t="inlineStr">
        <is>
          <t>Negativo</t>
        </is>
      </c>
      <c r="F987" s="134" t="n">
        <v>45596</v>
      </c>
      <c r="G987" t="inlineStr">
        <is>
          <t>218-2024-10-31</t>
        </is>
      </c>
      <c r="H987" t="inlineStr">
        <is>
          <t>Consultorio Psicología - Medellin</t>
        </is>
      </c>
      <c r="I987" t="n">
        <v>2000</v>
      </c>
      <c r="J987" t="n">
        <v>1636</v>
      </c>
      <c r="W987" t="n">
        <v>1636</v>
      </c>
    </row>
    <row r="988">
      <c r="A988" t="n">
        <v>218</v>
      </c>
      <c r="B988" t="inlineStr">
        <is>
          <t>Consumo de Energía Eléctrica kWh Mensual</t>
        </is>
      </c>
      <c r="C988" t="inlineStr">
        <is>
          <t>GESTIÓN AMBIENTAL</t>
        </is>
      </c>
      <c r="D988" t="inlineStr">
        <is>
          <t>Mensual</t>
        </is>
      </c>
      <c r="E988" t="inlineStr">
        <is>
          <t>Negativo</t>
        </is>
      </c>
      <c r="F988" s="134" t="n">
        <v>45596</v>
      </c>
      <c r="G988" t="inlineStr">
        <is>
          <t>218-2024-10-31</t>
        </is>
      </c>
      <c r="H988" t="inlineStr">
        <is>
          <t>Campus-Medellín</t>
        </is>
      </c>
      <c r="I988" t="n">
        <v>24000</v>
      </c>
      <c r="J988" t="n">
        <v>27921</v>
      </c>
      <c r="W988" t="n">
        <v>27921</v>
      </c>
    </row>
    <row r="989">
      <c r="A989" t="n">
        <v>218</v>
      </c>
      <c r="B989" t="inlineStr">
        <is>
          <t>Consumo de Energía Eléctrica kWh Mensual</t>
        </is>
      </c>
      <c r="C989" t="inlineStr">
        <is>
          <t>GESTIÓN AMBIENTAL</t>
        </is>
      </c>
      <c r="D989" t="inlineStr">
        <is>
          <t>Mensual</t>
        </is>
      </c>
      <c r="E989" t="inlineStr">
        <is>
          <t>Negativo</t>
        </is>
      </c>
      <c r="F989" s="134" t="n">
        <v>45626</v>
      </c>
      <c r="G989" t="inlineStr">
        <is>
          <t>218-2024-11-30</t>
        </is>
      </c>
      <c r="H989" t="inlineStr">
        <is>
          <t>Campus Bogotá</t>
        </is>
      </c>
      <c r="I989" t="n">
        <v>76000</v>
      </c>
      <c r="J989" t="n">
        <v>69628.359375</v>
      </c>
      <c r="W989" t="n">
        <v>69628.36</v>
      </c>
    </row>
    <row r="990">
      <c r="A990" t="n">
        <v>218</v>
      </c>
      <c r="B990" t="inlineStr">
        <is>
          <t>Consumo de Energía Eléctrica kWh Mensual</t>
        </is>
      </c>
      <c r="C990" t="inlineStr">
        <is>
          <t>GESTIÓN AMBIENTAL</t>
        </is>
      </c>
      <c r="D990" t="inlineStr">
        <is>
          <t>Mensual</t>
        </is>
      </c>
      <c r="E990" t="inlineStr">
        <is>
          <t>Negativo</t>
        </is>
      </c>
      <c r="F990" s="134" t="n">
        <v>45626</v>
      </c>
      <c r="G990" t="inlineStr">
        <is>
          <t>218-2024-11-30</t>
        </is>
      </c>
      <c r="H990" t="inlineStr">
        <is>
          <t>City Campus</t>
        </is>
      </c>
      <c r="I990" t="n">
        <v>76000</v>
      </c>
      <c r="J990" t="n">
        <v>42750</v>
      </c>
      <c r="W990" t="n">
        <v>42750</v>
      </c>
    </row>
    <row r="991">
      <c r="A991" t="n">
        <v>218</v>
      </c>
      <c r="B991" t="inlineStr">
        <is>
          <t>Consumo de Energía Eléctrica kWh Mensual</t>
        </is>
      </c>
      <c r="C991" t="inlineStr">
        <is>
          <t>GESTIÓN AMBIENTAL</t>
        </is>
      </c>
      <c r="D991" t="inlineStr">
        <is>
          <t>Mensual</t>
        </is>
      </c>
      <c r="E991" t="inlineStr">
        <is>
          <t>Negativo</t>
        </is>
      </c>
      <c r="F991" s="134" t="n">
        <v>45626</v>
      </c>
      <c r="G991" t="inlineStr">
        <is>
          <t>218-2024-11-30</t>
        </is>
      </c>
      <c r="H991" t="inlineStr">
        <is>
          <t>Sede Posgrado-Calle 85</t>
        </is>
      </c>
      <c r="I991" t="n">
        <v>5000</v>
      </c>
      <c r="J991" t="n">
        <v>4080</v>
      </c>
      <c r="W991" t="n">
        <v>4080</v>
      </c>
    </row>
    <row r="992">
      <c r="A992" t="n">
        <v>218</v>
      </c>
      <c r="B992" t="inlineStr">
        <is>
          <t>Consumo de Energía Eléctrica kWh Mensual</t>
        </is>
      </c>
      <c r="C992" t="inlineStr">
        <is>
          <t>GESTIÓN AMBIENTAL</t>
        </is>
      </c>
      <c r="D992" t="inlineStr">
        <is>
          <t>Mensual</t>
        </is>
      </c>
      <c r="E992" t="inlineStr">
        <is>
          <t>Negativo</t>
        </is>
      </c>
      <c r="F992" s="134" t="n">
        <v>45626</v>
      </c>
      <c r="G992" t="inlineStr">
        <is>
          <t>218-2024-11-30</t>
        </is>
      </c>
      <c r="H992" t="inlineStr">
        <is>
          <t>Campus-Medellín</t>
        </is>
      </c>
      <c r="I992" t="n">
        <v>24000</v>
      </c>
      <c r="J992" t="n">
        <v>25277</v>
      </c>
      <c r="W992" t="n">
        <v>25277</v>
      </c>
    </row>
    <row r="993">
      <c r="A993" t="n">
        <v>218</v>
      </c>
      <c r="B993" t="inlineStr">
        <is>
          <t>Consumo de Energía Eléctrica kWh Mensual</t>
        </is>
      </c>
      <c r="C993" t="inlineStr">
        <is>
          <t>GESTIÓN AMBIENTAL</t>
        </is>
      </c>
      <c r="D993" t="inlineStr">
        <is>
          <t>Mensual</t>
        </is>
      </c>
      <c r="E993" t="inlineStr">
        <is>
          <t>Negativo</t>
        </is>
      </c>
      <c r="F993" s="134" t="n">
        <v>45626</v>
      </c>
      <c r="G993" t="inlineStr">
        <is>
          <t>218-2024-11-30</t>
        </is>
      </c>
      <c r="H993" t="inlineStr">
        <is>
          <t>Sede Bienestar - Medellín</t>
        </is>
      </c>
      <c r="I993" t="n">
        <v>5000</v>
      </c>
      <c r="J993" t="n">
        <v>4200</v>
      </c>
      <c r="W993" t="n">
        <v>4200</v>
      </c>
    </row>
    <row r="994">
      <c r="A994" t="n">
        <v>218</v>
      </c>
      <c r="B994" t="inlineStr">
        <is>
          <t>Consumo de Energía Eléctrica kWh Mensual</t>
        </is>
      </c>
      <c r="C994" t="inlineStr">
        <is>
          <t>GESTIÓN AMBIENTAL</t>
        </is>
      </c>
      <c r="D994" t="inlineStr">
        <is>
          <t>Mensual</t>
        </is>
      </c>
      <c r="E994" t="inlineStr">
        <is>
          <t>Negativo</t>
        </is>
      </c>
      <c r="F994" s="134" t="n">
        <v>45626</v>
      </c>
      <c r="G994" t="inlineStr">
        <is>
          <t>218-2024-11-30</t>
        </is>
      </c>
      <c r="H994" t="inlineStr">
        <is>
          <t>Consultorio Psicología - Medellin</t>
        </is>
      </c>
      <c r="I994" t="n">
        <v>2000</v>
      </c>
      <c r="J994" t="n">
        <v>1270</v>
      </c>
      <c r="W994" t="n">
        <v>1270</v>
      </c>
    </row>
    <row r="995">
      <c r="A995" t="n">
        <v>218</v>
      </c>
      <c r="B995" t="inlineStr">
        <is>
          <t>Consumo de Energía Eléctrica kWh Mensual</t>
        </is>
      </c>
      <c r="C995" t="inlineStr">
        <is>
          <t>GESTIÓN AMBIENTAL</t>
        </is>
      </c>
      <c r="D995" t="inlineStr">
        <is>
          <t>Mensual</t>
        </is>
      </c>
      <c r="E995" t="inlineStr">
        <is>
          <t>Negativo</t>
        </is>
      </c>
      <c r="F995" s="134" t="n">
        <v>45657</v>
      </c>
      <c r="G995" t="inlineStr">
        <is>
          <t>218-2024-12-31</t>
        </is>
      </c>
      <c r="H995" t="inlineStr">
        <is>
          <t>City Campus</t>
        </is>
      </c>
      <c r="I995" t="n">
        <v>76000</v>
      </c>
      <c r="J995" t="n">
        <v>42180</v>
      </c>
      <c r="W995" t="n">
        <v>42180</v>
      </c>
    </row>
    <row r="996">
      <c r="A996" t="n">
        <v>218</v>
      </c>
      <c r="B996" t="inlineStr">
        <is>
          <t>Consumo de Energía Eléctrica kWh Mensual</t>
        </is>
      </c>
      <c r="C996" t="inlineStr">
        <is>
          <t>GESTIÓN AMBIENTAL</t>
        </is>
      </c>
      <c r="D996" t="inlineStr">
        <is>
          <t>Mensual</t>
        </is>
      </c>
      <c r="E996" t="inlineStr">
        <is>
          <t>Negativo</t>
        </is>
      </c>
      <c r="F996" s="134" t="n">
        <v>45657</v>
      </c>
      <c r="G996" t="inlineStr">
        <is>
          <t>218-2024-12-31</t>
        </is>
      </c>
      <c r="H996" t="inlineStr">
        <is>
          <t>Sede Posgrado-Calle 85</t>
        </is>
      </c>
      <c r="I996" t="n">
        <v>5000</v>
      </c>
      <c r="J996" t="n">
        <v>3600</v>
      </c>
      <c r="W996" t="n">
        <v>3600</v>
      </c>
    </row>
    <row r="997">
      <c r="A997" t="n">
        <v>218</v>
      </c>
      <c r="B997" t="inlineStr">
        <is>
          <t>Consumo de Energía Eléctrica kWh Mensual</t>
        </is>
      </c>
      <c r="C997" t="inlineStr">
        <is>
          <t>GESTIÓN AMBIENTAL</t>
        </is>
      </c>
      <c r="D997" t="inlineStr">
        <is>
          <t>Mensual</t>
        </is>
      </c>
      <c r="E997" t="inlineStr">
        <is>
          <t>Negativo</t>
        </is>
      </c>
      <c r="F997" s="134" t="n">
        <v>45657</v>
      </c>
      <c r="G997" t="inlineStr">
        <is>
          <t>218-2024-12-31</t>
        </is>
      </c>
      <c r="H997" t="inlineStr">
        <is>
          <t>Campus-Medellín</t>
        </is>
      </c>
      <c r="I997" t="n">
        <v>24000</v>
      </c>
      <c r="J997" t="n">
        <v>22720</v>
      </c>
      <c r="W997" t="n">
        <v>22720</v>
      </c>
    </row>
    <row r="998">
      <c r="A998" t="n">
        <v>218</v>
      </c>
      <c r="B998" t="inlineStr">
        <is>
          <t>Consumo de Energía Eléctrica kWh Mensual</t>
        </is>
      </c>
      <c r="C998" t="inlineStr">
        <is>
          <t>GESTIÓN AMBIENTAL</t>
        </is>
      </c>
      <c r="D998" t="inlineStr">
        <is>
          <t>Mensual</t>
        </is>
      </c>
      <c r="E998" t="inlineStr">
        <is>
          <t>Negativo</t>
        </is>
      </c>
      <c r="F998" s="134" t="n">
        <v>45657</v>
      </c>
      <c r="G998" t="inlineStr">
        <is>
          <t>218-2024-12-31</t>
        </is>
      </c>
      <c r="H998" t="inlineStr">
        <is>
          <t>Sede Bienestar - Medellín</t>
        </is>
      </c>
      <c r="I998" t="n">
        <v>5000</v>
      </c>
      <c r="J998" t="n">
        <v>4080</v>
      </c>
      <c r="W998" t="n">
        <v>4080</v>
      </c>
    </row>
    <row r="999">
      <c r="A999" t="n">
        <v>218</v>
      </c>
      <c r="B999" t="inlineStr">
        <is>
          <t>Consumo de Energía Eléctrica kWh Mensual</t>
        </is>
      </c>
      <c r="C999" t="inlineStr">
        <is>
          <t>GESTIÓN AMBIENTAL</t>
        </is>
      </c>
      <c r="D999" t="inlineStr">
        <is>
          <t>Mensual</t>
        </is>
      </c>
      <c r="E999" t="inlineStr">
        <is>
          <t>Negativo</t>
        </is>
      </c>
      <c r="F999" s="134" t="n">
        <v>45657</v>
      </c>
      <c r="G999" t="inlineStr">
        <is>
          <t>218-2024-12-31</t>
        </is>
      </c>
      <c r="H999" t="inlineStr">
        <is>
          <t>Consultorio Psicología - Medellin</t>
        </is>
      </c>
      <c r="I999" t="n">
        <v>2000</v>
      </c>
      <c r="J999" t="n">
        <v>945</v>
      </c>
      <c r="W999" t="n">
        <v>945</v>
      </c>
    </row>
    <row r="1000">
      <c r="A1000" t="n">
        <v>218</v>
      </c>
      <c r="B1000" t="inlineStr">
        <is>
          <t>Consumo de Energía Eléctrica kWh Mensual</t>
        </is>
      </c>
      <c r="C1000" t="inlineStr">
        <is>
          <t>GESTIÓN AMBIENTAL</t>
        </is>
      </c>
      <c r="D1000" t="inlineStr">
        <is>
          <t>Mensual</t>
        </is>
      </c>
      <c r="E1000" t="inlineStr">
        <is>
          <t>Negativo</t>
        </is>
      </c>
      <c r="F1000" s="134" t="n">
        <v>45657</v>
      </c>
      <c r="G1000" t="inlineStr">
        <is>
          <t>218-2024-12-31</t>
        </is>
      </c>
      <c r="H1000" t="inlineStr">
        <is>
          <t>Campus Bogotá</t>
        </is>
      </c>
      <c r="I1000" t="n">
        <v>76000</v>
      </c>
      <c r="J1000" t="n">
        <v>53449.55078125</v>
      </c>
      <c r="W1000" t="n">
        <v>53449.55</v>
      </c>
    </row>
    <row r="1001">
      <c r="A1001" t="n">
        <v>218</v>
      </c>
      <c r="B1001" t="inlineStr">
        <is>
          <t>Consumo de Energía Eléctrica kWh Mensual</t>
        </is>
      </c>
      <c r="C1001" t="inlineStr">
        <is>
          <t>GESTIÓN AMBIENTAL</t>
        </is>
      </c>
      <c r="D1001" t="inlineStr">
        <is>
          <t>Mensual</t>
        </is>
      </c>
      <c r="E1001" t="inlineStr">
        <is>
          <t>Negativo</t>
        </is>
      </c>
      <c r="F1001" s="134" t="n">
        <v>45688</v>
      </c>
      <c r="G1001" t="inlineStr">
        <is>
          <t>218-2025-01-31</t>
        </is>
      </c>
      <c r="H1001" t="inlineStr">
        <is>
          <t>City Campus</t>
        </is>
      </c>
      <c r="I1001" t="n">
        <v>76000</v>
      </c>
      <c r="J1001" t="n">
        <v>42180</v>
      </c>
      <c r="W1001" t="n">
        <v>42180</v>
      </c>
    </row>
    <row r="1002">
      <c r="A1002" t="n">
        <v>218</v>
      </c>
      <c r="B1002" t="inlineStr">
        <is>
          <t>Consumo de Energía Eléctrica kWh Mensual</t>
        </is>
      </c>
      <c r="C1002" t="inlineStr">
        <is>
          <t>GESTIÓN AMBIENTAL</t>
        </is>
      </c>
      <c r="D1002" t="inlineStr">
        <is>
          <t>Mensual</t>
        </is>
      </c>
      <c r="E1002" t="inlineStr">
        <is>
          <t>Negativo</t>
        </is>
      </c>
      <c r="F1002" s="134" t="n">
        <v>45688</v>
      </c>
      <c r="G1002" t="inlineStr">
        <is>
          <t>218-2025-01-31</t>
        </is>
      </c>
      <c r="H1002" t="inlineStr">
        <is>
          <t>Sede Posgrado-Calle 85</t>
        </is>
      </c>
      <c r="I1002" t="n">
        <v>5000</v>
      </c>
      <c r="J1002" t="n">
        <v>3600</v>
      </c>
      <c r="W1002" t="n">
        <v>3600</v>
      </c>
    </row>
    <row r="1003">
      <c r="A1003" t="n">
        <v>218</v>
      </c>
      <c r="B1003" t="inlineStr">
        <is>
          <t>Consumo de Energía Eléctrica kWh Mensual</t>
        </is>
      </c>
      <c r="C1003" t="inlineStr">
        <is>
          <t>GESTIÓN AMBIENTAL</t>
        </is>
      </c>
      <c r="D1003" t="inlineStr">
        <is>
          <t>Mensual</t>
        </is>
      </c>
      <c r="E1003" t="inlineStr">
        <is>
          <t>Negativo</t>
        </is>
      </c>
      <c r="F1003" s="134" t="n">
        <v>45688</v>
      </c>
      <c r="G1003" t="inlineStr">
        <is>
          <t>218-2025-01-31</t>
        </is>
      </c>
      <c r="H1003" t="inlineStr">
        <is>
          <t>Campus-Medellín</t>
        </is>
      </c>
      <c r="I1003" t="n">
        <v>24000</v>
      </c>
      <c r="J1003" t="n">
        <v>10775</v>
      </c>
      <c r="W1003" t="n">
        <v>10775</v>
      </c>
    </row>
    <row r="1004">
      <c r="A1004" t="n">
        <v>218</v>
      </c>
      <c r="B1004" t="inlineStr">
        <is>
          <t>Consumo de Energía Eléctrica kWh Mensual</t>
        </is>
      </c>
      <c r="C1004" t="inlineStr">
        <is>
          <t>GESTIÓN AMBIENTAL</t>
        </is>
      </c>
      <c r="D1004" t="inlineStr">
        <is>
          <t>Mensual</t>
        </is>
      </c>
      <c r="E1004" t="inlineStr">
        <is>
          <t>Negativo</t>
        </is>
      </c>
      <c r="F1004" s="134" t="n">
        <v>45688</v>
      </c>
      <c r="G1004" t="inlineStr">
        <is>
          <t>218-2025-01-31</t>
        </is>
      </c>
      <c r="H1004" t="inlineStr">
        <is>
          <t>Sede Bienestar - Medellín</t>
        </is>
      </c>
      <c r="I1004" t="n">
        <v>5000</v>
      </c>
      <c r="J1004" t="n">
        <v>600</v>
      </c>
      <c r="W1004" t="n">
        <v>600</v>
      </c>
    </row>
    <row r="1005">
      <c r="A1005" t="n">
        <v>218</v>
      </c>
      <c r="B1005" t="inlineStr">
        <is>
          <t>Consumo de Energía Eléctrica kWh Mensual</t>
        </is>
      </c>
      <c r="C1005" t="inlineStr">
        <is>
          <t>GESTIÓN AMBIENTAL</t>
        </is>
      </c>
      <c r="D1005" t="inlineStr">
        <is>
          <t>Mensual</t>
        </is>
      </c>
      <c r="E1005" t="inlineStr">
        <is>
          <t>Negativo</t>
        </is>
      </c>
      <c r="F1005" s="134" t="n">
        <v>45688</v>
      </c>
      <c r="G1005" t="inlineStr">
        <is>
          <t>218-2025-01-31</t>
        </is>
      </c>
      <c r="H1005" t="inlineStr">
        <is>
          <t>Consultorio Psicología - Medellin</t>
        </is>
      </c>
      <c r="I1005" t="n">
        <v>2000</v>
      </c>
      <c r="J1005" t="n">
        <v>1712</v>
      </c>
      <c r="W1005" t="n">
        <v>1712</v>
      </c>
    </row>
    <row r="1006">
      <c r="A1006" t="n">
        <v>218</v>
      </c>
      <c r="B1006" t="inlineStr">
        <is>
          <t>Consumo de Energía Eléctrica kWh Mensual</t>
        </is>
      </c>
      <c r="C1006" t="inlineStr">
        <is>
          <t>GESTIÓN AMBIENTAL</t>
        </is>
      </c>
      <c r="D1006" t="inlineStr">
        <is>
          <t>Mensual</t>
        </is>
      </c>
      <c r="E1006" t="inlineStr">
        <is>
          <t>Negativo</t>
        </is>
      </c>
      <c r="F1006" s="134" t="n">
        <v>45688</v>
      </c>
      <c r="G1006" t="inlineStr">
        <is>
          <t>218-2025-01-31</t>
        </is>
      </c>
      <c r="H1006" t="inlineStr">
        <is>
          <t>Campus Bogotá</t>
        </is>
      </c>
      <c r="I1006" t="n">
        <v>76000</v>
      </c>
      <c r="J1006" t="n">
        <v>54500.96875</v>
      </c>
      <c r="W1006" t="n">
        <v>54500.97</v>
      </c>
    </row>
    <row r="1007">
      <c r="A1007" t="n">
        <v>218</v>
      </c>
      <c r="B1007" t="inlineStr">
        <is>
          <t>Consumo de Energía Eléctrica kWh Mensual</t>
        </is>
      </c>
      <c r="C1007" t="inlineStr">
        <is>
          <t>GESTIÓN AMBIENTAL</t>
        </is>
      </c>
      <c r="D1007" t="inlineStr">
        <is>
          <t>Mensual</t>
        </is>
      </c>
      <c r="E1007" t="inlineStr">
        <is>
          <t>Negativo</t>
        </is>
      </c>
      <c r="F1007" s="134" t="n">
        <v>45716</v>
      </c>
      <c r="G1007" t="inlineStr">
        <is>
          <t>218-2025-02-28</t>
        </is>
      </c>
      <c r="H1007" t="inlineStr">
        <is>
          <t>Campus Bogotá</t>
        </is>
      </c>
      <c r="I1007" t="n">
        <v>76000</v>
      </c>
      <c r="J1007" t="n">
        <v>66782.390625</v>
      </c>
      <c r="W1007" t="n">
        <v>66782.39</v>
      </c>
    </row>
    <row r="1008">
      <c r="A1008" t="n">
        <v>218</v>
      </c>
      <c r="B1008" t="inlineStr">
        <is>
          <t>Consumo de Energía Eléctrica kWh Mensual</t>
        </is>
      </c>
      <c r="C1008" t="inlineStr">
        <is>
          <t>GESTIÓN AMBIENTAL</t>
        </is>
      </c>
      <c r="D1008" t="inlineStr">
        <is>
          <t>Mensual</t>
        </is>
      </c>
      <c r="E1008" t="inlineStr">
        <is>
          <t>Negativo</t>
        </is>
      </c>
      <c r="F1008" s="134" t="n">
        <v>45716</v>
      </c>
      <c r="G1008" t="inlineStr">
        <is>
          <t>218-2025-02-28</t>
        </is>
      </c>
      <c r="H1008" t="inlineStr">
        <is>
          <t>Sede Posgrado-Calle 85</t>
        </is>
      </c>
      <c r="I1008" t="n">
        <v>5000</v>
      </c>
      <c r="J1008" t="n">
        <v>3660</v>
      </c>
      <c r="W1008" t="n">
        <v>3660</v>
      </c>
    </row>
    <row r="1009">
      <c r="A1009" t="n">
        <v>218</v>
      </c>
      <c r="B1009" t="inlineStr">
        <is>
          <t>Consumo de Energía Eléctrica kWh Mensual</t>
        </is>
      </c>
      <c r="C1009" t="inlineStr">
        <is>
          <t>GESTIÓN AMBIENTAL</t>
        </is>
      </c>
      <c r="D1009" t="inlineStr">
        <is>
          <t>Mensual</t>
        </is>
      </c>
      <c r="E1009" t="inlineStr">
        <is>
          <t>Negativo</t>
        </is>
      </c>
      <c r="F1009" s="134" t="n">
        <v>45716</v>
      </c>
      <c r="G1009" t="inlineStr">
        <is>
          <t>218-2025-02-28</t>
        </is>
      </c>
      <c r="H1009" t="inlineStr">
        <is>
          <t>Campus-Medellín</t>
        </is>
      </c>
      <c r="I1009" t="n">
        <v>24000</v>
      </c>
      <c r="J1009" t="n">
        <v>20253</v>
      </c>
      <c r="W1009" t="n">
        <v>20253</v>
      </c>
    </row>
    <row r="1010">
      <c r="A1010" t="n">
        <v>218</v>
      </c>
      <c r="B1010" t="inlineStr">
        <is>
          <t>Consumo de Energía Eléctrica kWh Mensual</t>
        </is>
      </c>
      <c r="C1010" t="inlineStr">
        <is>
          <t>GESTIÓN AMBIENTAL</t>
        </is>
      </c>
      <c r="D1010" t="inlineStr">
        <is>
          <t>Mensual</t>
        </is>
      </c>
      <c r="E1010" t="inlineStr">
        <is>
          <t>Negativo</t>
        </is>
      </c>
      <c r="F1010" s="134" t="n">
        <v>45716</v>
      </c>
      <c r="G1010" t="inlineStr">
        <is>
          <t>218-2025-02-28</t>
        </is>
      </c>
      <c r="H1010" t="inlineStr">
        <is>
          <t>Sede Bienestar - Medellín</t>
        </is>
      </c>
      <c r="I1010" t="n">
        <v>5000</v>
      </c>
      <c r="J1010" t="n">
        <v>600</v>
      </c>
      <c r="W1010" t="n">
        <v>600</v>
      </c>
    </row>
    <row r="1011">
      <c r="A1011" t="n">
        <v>218</v>
      </c>
      <c r="B1011" t="inlineStr">
        <is>
          <t>Consumo de Energía Eléctrica kWh Mensual</t>
        </is>
      </c>
      <c r="C1011" t="inlineStr">
        <is>
          <t>GESTIÓN AMBIENTAL</t>
        </is>
      </c>
      <c r="D1011" t="inlineStr">
        <is>
          <t>Mensual</t>
        </is>
      </c>
      <c r="E1011" t="inlineStr">
        <is>
          <t>Negativo</t>
        </is>
      </c>
      <c r="F1011" s="134" t="n">
        <v>45716</v>
      </c>
      <c r="G1011" t="inlineStr">
        <is>
          <t>218-2025-02-28</t>
        </is>
      </c>
      <c r="H1011" t="inlineStr">
        <is>
          <t>Consultorio Psicología - Medellin</t>
        </is>
      </c>
      <c r="I1011" t="n">
        <v>2000</v>
      </c>
      <c r="J1011" t="n">
        <v>1368</v>
      </c>
      <c r="W1011" t="n">
        <v>1368</v>
      </c>
    </row>
    <row r="1012">
      <c r="A1012" t="n">
        <v>218</v>
      </c>
      <c r="B1012" t="inlineStr">
        <is>
          <t>Consumo de Energía Eléctrica kWh Mensual</t>
        </is>
      </c>
      <c r="C1012" t="inlineStr">
        <is>
          <t>GESTIÓN AMBIENTAL</t>
        </is>
      </c>
      <c r="D1012" t="inlineStr">
        <is>
          <t>Mensual</t>
        </is>
      </c>
      <c r="E1012" t="inlineStr">
        <is>
          <t>Negativo</t>
        </is>
      </c>
      <c r="F1012" s="134" t="n">
        <v>45716</v>
      </c>
      <c r="G1012" t="inlineStr">
        <is>
          <t>218-2025-02-28</t>
        </is>
      </c>
      <c r="H1012" t="inlineStr">
        <is>
          <t>City Campus</t>
        </is>
      </c>
      <c r="I1012" t="n">
        <v>76000</v>
      </c>
      <c r="J1012" t="n">
        <v>42100</v>
      </c>
      <c r="W1012" t="n">
        <v>42100</v>
      </c>
    </row>
    <row r="1013">
      <c r="A1013" t="n">
        <v>218</v>
      </c>
      <c r="B1013" t="inlineStr">
        <is>
          <t>Consumo de Energía Eléctrica kWh Mensual</t>
        </is>
      </c>
      <c r="C1013" t="inlineStr">
        <is>
          <t>GESTIÓN AMBIENTAL</t>
        </is>
      </c>
      <c r="D1013" t="inlineStr">
        <is>
          <t>Mensual</t>
        </is>
      </c>
      <c r="E1013" t="inlineStr">
        <is>
          <t>Negativo</t>
        </is>
      </c>
      <c r="F1013" s="134" t="n">
        <v>45747</v>
      </c>
      <c r="G1013" t="inlineStr">
        <is>
          <t>218-2025-03-31</t>
        </is>
      </c>
      <c r="H1013" t="inlineStr">
        <is>
          <t>Campus Bogotá</t>
        </is>
      </c>
      <c r="I1013" t="n">
        <v>76000</v>
      </c>
      <c r="J1013" t="n">
        <v>76546.4609375</v>
      </c>
      <c r="W1013" t="n">
        <v>76546.46000000001</v>
      </c>
    </row>
    <row r="1014">
      <c r="A1014" t="n">
        <v>218</v>
      </c>
      <c r="B1014" t="inlineStr">
        <is>
          <t>Consumo de Energía Eléctrica kWh Mensual</t>
        </is>
      </c>
      <c r="C1014" t="inlineStr">
        <is>
          <t>GESTIÓN AMBIENTAL</t>
        </is>
      </c>
      <c r="D1014" t="inlineStr">
        <is>
          <t>Mensual</t>
        </is>
      </c>
      <c r="E1014" t="inlineStr">
        <is>
          <t>Negativo</t>
        </is>
      </c>
      <c r="F1014" s="134" t="n">
        <v>45747</v>
      </c>
      <c r="G1014" t="inlineStr">
        <is>
          <t>218-2025-03-31</t>
        </is>
      </c>
      <c r="H1014" t="inlineStr">
        <is>
          <t>City Campus</t>
        </is>
      </c>
      <c r="I1014" t="n">
        <v>76000</v>
      </c>
      <c r="J1014" t="n">
        <v>49020</v>
      </c>
      <c r="W1014" t="n">
        <v>49020</v>
      </c>
    </row>
    <row r="1015">
      <c r="A1015" t="n">
        <v>218</v>
      </c>
      <c r="B1015" t="inlineStr">
        <is>
          <t>Consumo de Energía Eléctrica kWh Mensual</t>
        </is>
      </c>
      <c r="C1015" t="inlineStr">
        <is>
          <t>GESTIÓN AMBIENTAL</t>
        </is>
      </c>
      <c r="D1015" t="inlineStr">
        <is>
          <t>Mensual</t>
        </is>
      </c>
      <c r="E1015" t="inlineStr">
        <is>
          <t>Negativo</t>
        </is>
      </c>
      <c r="F1015" s="134" t="n">
        <v>45747</v>
      </c>
      <c r="G1015" t="inlineStr">
        <is>
          <t>218-2025-03-31</t>
        </is>
      </c>
      <c r="H1015" t="inlineStr">
        <is>
          <t>Sede Posgrado-Calle 85</t>
        </is>
      </c>
      <c r="I1015" t="n">
        <v>5000</v>
      </c>
      <c r="J1015" t="n">
        <v>4260</v>
      </c>
      <c r="W1015" t="n">
        <v>4260</v>
      </c>
    </row>
    <row r="1016">
      <c r="A1016" t="n">
        <v>218</v>
      </c>
      <c r="B1016" t="inlineStr">
        <is>
          <t>Consumo de Energía Eléctrica kWh Mensual</t>
        </is>
      </c>
      <c r="C1016" t="inlineStr">
        <is>
          <t>GESTIÓN AMBIENTAL</t>
        </is>
      </c>
      <c r="D1016" t="inlineStr">
        <is>
          <t>Mensual</t>
        </is>
      </c>
      <c r="E1016" t="inlineStr">
        <is>
          <t>Negativo</t>
        </is>
      </c>
      <c r="F1016" s="134" t="n">
        <v>45747</v>
      </c>
      <c r="G1016" t="inlineStr">
        <is>
          <t>218-2025-03-31</t>
        </is>
      </c>
      <c r="H1016" t="inlineStr">
        <is>
          <t>Campus-Medellín</t>
        </is>
      </c>
      <c r="I1016" t="n">
        <v>24000</v>
      </c>
      <c r="J1016" t="n">
        <v>24510</v>
      </c>
      <c r="W1016" t="n">
        <v>24510</v>
      </c>
    </row>
    <row r="1017">
      <c r="A1017" t="n">
        <v>218</v>
      </c>
      <c r="B1017" t="inlineStr">
        <is>
          <t>Consumo de Energía Eléctrica kWh Mensual</t>
        </is>
      </c>
      <c r="C1017" t="inlineStr">
        <is>
          <t>GESTIÓN AMBIENTAL</t>
        </is>
      </c>
      <c r="D1017" t="inlineStr">
        <is>
          <t>Mensual</t>
        </is>
      </c>
      <c r="E1017" t="inlineStr">
        <is>
          <t>Negativo</t>
        </is>
      </c>
      <c r="F1017" s="134" t="n">
        <v>45747</v>
      </c>
      <c r="G1017" t="inlineStr">
        <is>
          <t>218-2025-03-31</t>
        </is>
      </c>
      <c r="H1017" t="inlineStr">
        <is>
          <t>Sede Bienestar - Medellín</t>
        </is>
      </c>
      <c r="I1017" t="n">
        <v>5000</v>
      </c>
      <c r="J1017" t="n">
        <v>120</v>
      </c>
      <c r="W1017" t="n">
        <v>120</v>
      </c>
    </row>
    <row r="1018">
      <c r="A1018" t="n">
        <v>218</v>
      </c>
      <c r="B1018" t="inlineStr">
        <is>
          <t>Consumo de Energía Eléctrica kWh Mensual</t>
        </is>
      </c>
      <c r="C1018" t="inlineStr">
        <is>
          <t>GESTIÓN AMBIENTAL</t>
        </is>
      </c>
      <c r="D1018" t="inlineStr">
        <is>
          <t>Mensual</t>
        </is>
      </c>
      <c r="E1018" t="inlineStr">
        <is>
          <t>Negativo</t>
        </is>
      </c>
      <c r="F1018" s="134" t="n">
        <v>45747</v>
      </c>
      <c r="G1018" t="inlineStr">
        <is>
          <t>218-2025-03-31</t>
        </is>
      </c>
      <c r="H1018" t="inlineStr">
        <is>
          <t>Consultorio Psicología - Medellin</t>
        </is>
      </c>
      <c r="I1018" t="n">
        <v>2000</v>
      </c>
      <c r="J1018" t="n">
        <v>1647.079956054688</v>
      </c>
      <c r="W1018" t="n">
        <v>1647.08</v>
      </c>
    </row>
    <row r="1019">
      <c r="A1019" t="n">
        <v>218</v>
      </c>
      <c r="B1019" t="inlineStr">
        <is>
          <t>Consumo de Energía Eléctrica kWh Mensual</t>
        </is>
      </c>
      <c r="C1019" t="inlineStr">
        <is>
          <t>GESTIÓN AMBIENTAL</t>
        </is>
      </c>
      <c r="D1019" t="inlineStr">
        <is>
          <t>Mensual</t>
        </is>
      </c>
      <c r="E1019" t="inlineStr">
        <is>
          <t>Negativo</t>
        </is>
      </c>
      <c r="F1019" s="134" t="n">
        <v>45777</v>
      </c>
      <c r="G1019" t="inlineStr">
        <is>
          <t>218-2025-04-30</t>
        </is>
      </c>
      <c r="H1019" t="inlineStr">
        <is>
          <t>Campus Bogotá</t>
        </is>
      </c>
      <c r="I1019" t="n">
        <v>76000</v>
      </c>
      <c r="J1019" t="n">
        <v>64284.8515625</v>
      </c>
      <c r="W1019" t="n">
        <v>64284.85</v>
      </c>
    </row>
    <row r="1020">
      <c r="A1020" t="n">
        <v>218</v>
      </c>
      <c r="B1020" t="inlineStr">
        <is>
          <t>Consumo de Energía Eléctrica kWh Mensual</t>
        </is>
      </c>
      <c r="C1020" t="inlineStr">
        <is>
          <t>GESTIÓN AMBIENTAL</t>
        </is>
      </c>
      <c r="D1020" t="inlineStr">
        <is>
          <t>Mensual</t>
        </is>
      </c>
      <c r="E1020" t="inlineStr">
        <is>
          <t>Negativo</t>
        </is>
      </c>
      <c r="F1020" s="134" t="n">
        <v>45777</v>
      </c>
      <c r="G1020" t="inlineStr">
        <is>
          <t>218-2025-04-30</t>
        </is>
      </c>
      <c r="H1020" t="inlineStr">
        <is>
          <t>Sede Posgrado-Calle 85</t>
        </is>
      </c>
      <c r="I1020" t="n">
        <v>5000</v>
      </c>
      <c r="J1020" t="n">
        <v>4020</v>
      </c>
      <c r="W1020" t="n">
        <v>4020</v>
      </c>
    </row>
    <row r="1021">
      <c r="A1021" t="n">
        <v>218</v>
      </c>
      <c r="B1021" t="inlineStr">
        <is>
          <t>Consumo de Energía Eléctrica kWh Mensual</t>
        </is>
      </c>
      <c r="C1021" t="inlineStr">
        <is>
          <t>GESTIÓN AMBIENTAL</t>
        </is>
      </c>
      <c r="D1021" t="inlineStr">
        <is>
          <t>Mensual</t>
        </is>
      </c>
      <c r="E1021" t="inlineStr">
        <is>
          <t>Negativo</t>
        </is>
      </c>
      <c r="F1021" s="134" t="n">
        <v>45777</v>
      </c>
      <c r="G1021" t="inlineStr">
        <is>
          <t>218-2025-04-30</t>
        </is>
      </c>
      <c r="H1021" t="inlineStr">
        <is>
          <t>Campus-Medellín</t>
        </is>
      </c>
      <c r="I1021" t="n">
        <v>24000</v>
      </c>
      <c r="J1021" t="n">
        <v>20556</v>
      </c>
      <c r="W1021" t="n">
        <v>20556</v>
      </c>
    </row>
    <row r="1022">
      <c r="A1022" t="n">
        <v>218</v>
      </c>
      <c r="B1022" t="inlineStr">
        <is>
          <t>Consumo de Energía Eléctrica kWh Mensual</t>
        </is>
      </c>
      <c r="C1022" t="inlineStr">
        <is>
          <t>GESTIÓN AMBIENTAL</t>
        </is>
      </c>
      <c r="D1022" t="inlineStr">
        <is>
          <t>Mensual</t>
        </is>
      </c>
      <c r="E1022" t="inlineStr">
        <is>
          <t>Negativo</t>
        </is>
      </c>
      <c r="F1022" s="134" t="n">
        <v>45777</v>
      </c>
      <c r="G1022" t="inlineStr">
        <is>
          <t>218-2025-04-30</t>
        </is>
      </c>
      <c r="H1022" t="inlineStr">
        <is>
          <t>Sede Bienestar - Medellín</t>
        </is>
      </c>
      <c r="I1022" t="n">
        <v>5000</v>
      </c>
      <c r="J1022" t="n">
        <v>120</v>
      </c>
      <c r="W1022" t="n">
        <v>120</v>
      </c>
    </row>
    <row r="1023">
      <c r="A1023" t="n">
        <v>218</v>
      </c>
      <c r="B1023" t="inlineStr">
        <is>
          <t>Consumo de Energía Eléctrica kWh Mensual</t>
        </is>
      </c>
      <c r="C1023" t="inlineStr">
        <is>
          <t>GESTIÓN AMBIENTAL</t>
        </is>
      </c>
      <c r="D1023" t="inlineStr">
        <is>
          <t>Mensual</t>
        </is>
      </c>
      <c r="E1023" t="inlineStr">
        <is>
          <t>Negativo</t>
        </is>
      </c>
      <c r="F1023" s="134" t="n">
        <v>45777</v>
      </c>
      <c r="G1023" t="inlineStr">
        <is>
          <t>218-2025-04-30</t>
        </is>
      </c>
      <c r="H1023" t="inlineStr">
        <is>
          <t>Consultorio Psicología - Medellin</t>
        </is>
      </c>
      <c r="I1023" t="n">
        <v>2000</v>
      </c>
      <c r="J1023" t="n">
        <v>2609</v>
      </c>
      <c r="W1023" t="n">
        <v>2609</v>
      </c>
    </row>
    <row r="1024">
      <c r="A1024" t="n">
        <v>218</v>
      </c>
      <c r="B1024" t="inlineStr">
        <is>
          <t>Consumo de Energía Eléctrica kWh Mensual</t>
        </is>
      </c>
      <c r="C1024" t="inlineStr">
        <is>
          <t>GESTIÓN AMBIENTAL</t>
        </is>
      </c>
      <c r="D1024" t="inlineStr">
        <is>
          <t>Mensual</t>
        </is>
      </c>
      <c r="E1024" t="inlineStr">
        <is>
          <t>Negativo</t>
        </is>
      </c>
      <c r="F1024" s="134" t="n">
        <v>45777</v>
      </c>
      <c r="G1024" t="inlineStr">
        <is>
          <t>218-2025-04-30</t>
        </is>
      </c>
      <c r="H1024" t="inlineStr">
        <is>
          <t>City Campus</t>
        </is>
      </c>
      <c r="I1024" t="n">
        <v>76000</v>
      </c>
      <c r="J1024" t="n">
        <v>47880</v>
      </c>
      <c r="W1024" t="n">
        <v>47880</v>
      </c>
    </row>
    <row r="1025">
      <c r="A1025" t="n">
        <v>218</v>
      </c>
      <c r="B1025" t="inlineStr">
        <is>
          <t>Consumo de Energía Eléctrica kWh Mensual</t>
        </is>
      </c>
      <c r="C1025" t="inlineStr">
        <is>
          <t>GESTIÓN AMBIENTAL</t>
        </is>
      </c>
      <c r="D1025" t="inlineStr">
        <is>
          <t>Mensual</t>
        </is>
      </c>
      <c r="E1025" t="inlineStr">
        <is>
          <t>Negativo</t>
        </is>
      </c>
      <c r="F1025" s="134" t="n">
        <v>45808</v>
      </c>
      <c r="G1025" t="inlineStr">
        <is>
          <t>218-2025-05-31</t>
        </is>
      </c>
      <c r="H1025" t="inlineStr">
        <is>
          <t>Campus Bogotá</t>
        </is>
      </c>
      <c r="I1025" t="n">
        <v>76000</v>
      </c>
      <c r="J1025" t="n">
        <v>71249.6328125</v>
      </c>
      <c r="W1025" t="n">
        <v>71249.63</v>
      </c>
    </row>
    <row r="1026">
      <c r="A1026" t="n">
        <v>218</v>
      </c>
      <c r="B1026" t="inlineStr">
        <is>
          <t>Consumo de Energía Eléctrica kWh Mensual</t>
        </is>
      </c>
      <c r="C1026" t="inlineStr">
        <is>
          <t>GESTIÓN AMBIENTAL</t>
        </is>
      </c>
      <c r="D1026" t="inlineStr">
        <is>
          <t>Mensual</t>
        </is>
      </c>
      <c r="E1026" t="inlineStr">
        <is>
          <t>Negativo</t>
        </is>
      </c>
      <c r="F1026" s="134" t="n">
        <v>45808</v>
      </c>
      <c r="G1026" t="inlineStr">
        <is>
          <t>218-2025-05-31</t>
        </is>
      </c>
      <c r="H1026" t="inlineStr">
        <is>
          <t>City Campus</t>
        </is>
      </c>
      <c r="I1026" t="n">
        <v>76000</v>
      </c>
      <c r="J1026" t="n">
        <v>46740</v>
      </c>
      <c r="W1026" t="n">
        <v>46740</v>
      </c>
    </row>
    <row r="1027">
      <c r="A1027" t="n">
        <v>218</v>
      </c>
      <c r="B1027" t="inlineStr">
        <is>
          <t>Consumo de Energía Eléctrica kWh Mensual</t>
        </is>
      </c>
      <c r="C1027" t="inlineStr">
        <is>
          <t>GESTIÓN AMBIENTAL</t>
        </is>
      </c>
      <c r="D1027" t="inlineStr">
        <is>
          <t>Mensual</t>
        </is>
      </c>
      <c r="E1027" t="inlineStr">
        <is>
          <t>Negativo</t>
        </is>
      </c>
      <c r="F1027" s="134" t="n">
        <v>45808</v>
      </c>
      <c r="G1027" t="inlineStr">
        <is>
          <t>218-2025-05-31</t>
        </is>
      </c>
      <c r="H1027" t="inlineStr">
        <is>
          <t>Campus-Medellín</t>
        </is>
      </c>
      <c r="I1027" t="n">
        <v>24000</v>
      </c>
      <c r="J1027" t="n">
        <v>21705</v>
      </c>
      <c r="W1027" t="n">
        <v>21705</v>
      </c>
    </row>
    <row r="1028">
      <c r="A1028" t="n">
        <v>218</v>
      </c>
      <c r="B1028" t="inlineStr">
        <is>
          <t>Consumo de Energía Eléctrica kWh Mensual</t>
        </is>
      </c>
      <c r="C1028" t="inlineStr">
        <is>
          <t>GESTIÓN AMBIENTAL</t>
        </is>
      </c>
      <c r="D1028" t="inlineStr">
        <is>
          <t>Mensual</t>
        </is>
      </c>
      <c r="E1028" t="inlineStr">
        <is>
          <t>Negativo</t>
        </is>
      </c>
      <c r="F1028" s="134" t="n">
        <v>45808</v>
      </c>
      <c r="G1028" t="inlineStr">
        <is>
          <t>218-2025-05-31</t>
        </is>
      </c>
      <c r="H1028" t="inlineStr">
        <is>
          <t>Sede Bienestar - Medellín</t>
        </is>
      </c>
      <c r="I1028" t="n">
        <v>5000</v>
      </c>
      <c r="J1028" t="n">
        <v>0</v>
      </c>
      <c r="W1028" t="n">
        <v>0</v>
      </c>
    </row>
    <row r="1029">
      <c r="A1029" t="n">
        <v>218</v>
      </c>
      <c r="B1029" t="inlineStr">
        <is>
          <t>Consumo de Energía Eléctrica kWh Mensual</t>
        </is>
      </c>
      <c r="C1029" t="inlineStr">
        <is>
          <t>GESTIÓN AMBIENTAL</t>
        </is>
      </c>
      <c r="D1029" t="inlineStr">
        <is>
          <t>Mensual</t>
        </is>
      </c>
      <c r="E1029" t="inlineStr">
        <is>
          <t>Negativo</t>
        </is>
      </c>
      <c r="F1029" s="134" t="n">
        <v>45808</v>
      </c>
      <c r="G1029" t="inlineStr">
        <is>
          <t>218-2025-05-31</t>
        </is>
      </c>
      <c r="H1029" t="inlineStr">
        <is>
          <t>Consultorio Psicología - Medellin</t>
        </is>
      </c>
      <c r="I1029" t="n">
        <v>2000</v>
      </c>
      <c r="J1029" t="n">
        <v>2553</v>
      </c>
      <c r="W1029" t="n">
        <v>2553</v>
      </c>
    </row>
    <row r="1030">
      <c r="A1030" t="n">
        <v>218</v>
      </c>
      <c r="B1030" t="inlineStr">
        <is>
          <t>Consumo de Energía Eléctrica kWh Mensual</t>
        </is>
      </c>
      <c r="C1030" t="inlineStr">
        <is>
          <t>GESTIÓN AMBIENTAL</t>
        </is>
      </c>
      <c r="D1030" t="inlineStr">
        <is>
          <t>Mensual</t>
        </is>
      </c>
      <c r="E1030" t="inlineStr">
        <is>
          <t>Negativo</t>
        </is>
      </c>
      <c r="F1030" s="134" t="n">
        <v>45808</v>
      </c>
      <c r="G1030" t="inlineStr">
        <is>
          <t>218-2025-05-31</t>
        </is>
      </c>
      <c r="H1030" t="inlineStr">
        <is>
          <t>Sede Posgrado-Calle 85</t>
        </is>
      </c>
      <c r="I1030" t="n">
        <v>5000</v>
      </c>
      <c r="J1030" t="n">
        <v>4080</v>
      </c>
      <c r="W1030" t="n">
        <v>4080</v>
      </c>
    </row>
    <row r="1031">
      <c r="A1031" t="n">
        <v>218</v>
      </c>
      <c r="B1031" t="inlineStr">
        <is>
          <t>Consumo de Energía Eléctrica kWh Mensual</t>
        </is>
      </c>
      <c r="C1031" t="inlineStr">
        <is>
          <t>GESTIÓN AMBIENTAL</t>
        </is>
      </c>
      <c r="D1031" t="inlineStr">
        <is>
          <t>Mensual</t>
        </is>
      </c>
      <c r="E1031" t="inlineStr">
        <is>
          <t>Negativo</t>
        </is>
      </c>
      <c r="F1031" s="134" t="n">
        <v>45838</v>
      </c>
      <c r="G1031" t="inlineStr">
        <is>
          <t>218-2025-06-30</t>
        </is>
      </c>
      <c r="H1031" t="inlineStr">
        <is>
          <t>Campus Bogotá</t>
        </is>
      </c>
      <c r="I1031" t="n">
        <v>76000</v>
      </c>
      <c r="J1031" t="n">
        <v>57969.87890625</v>
      </c>
      <c r="W1031" t="n">
        <v>57969.88</v>
      </c>
    </row>
    <row r="1032">
      <c r="A1032" t="n">
        <v>218</v>
      </c>
      <c r="B1032" t="inlineStr">
        <is>
          <t>Consumo de Energía Eléctrica kWh Mensual</t>
        </is>
      </c>
      <c r="C1032" t="inlineStr">
        <is>
          <t>GESTIÓN AMBIENTAL</t>
        </is>
      </c>
      <c r="D1032" t="inlineStr">
        <is>
          <t>Mensual</t>
        </is>
      </c>
      <c r="E1032" t="inlineStr">
        <is>
          <t>Negativo</t>
        </is>
      </c>
      <c r="F1032" s="134" t="n">
        <v>45838</v>
      </c>
      <c r="G1032" t="inlineStr">
        <is>
          <t>218-2025-06-30</t>
        </is>
      </c>
      <c r="H1032" t="inlineStr">
        <is>
          <t>City Campus</t>
        </is>
      </c>
      <c r="I1032" t="n">
        <v>76000</v>
      </c>
      <c r="J1032" t="n">
        <v>46740</v>
      </c>
      <c r="W1032" t="n">
        <v>46740</v>
      </c>
    </row>
    <row r="1033">
      <c r="A1033" t="n">
        <v>218</v>
      </c>
      <c r="B1033" t="inlineStr">
        <is>
          <t>Consumo de Energía Eléctrica kWh Mensual</t>
        </is>
      </c>
      <c r="C1033" t="inlineStr">
        <is>
          <t>GESTIÓN AMBIENTAL</t>
        </is>
      </c>
      <c r="D1033" t="inlineStr">
        <is>
          <t>Mensual</t>
        </is>
      </c>
      <c r="E1033" t="inlineStr">
        <is>
          <t>Negativo</t>
        </is>
      </c>
      <c r="F1033" s="134" t="n">
        <v>45838</v>
      </c>
      <c r="G1033" t="inlineStr">
        <is>
          <t>218-2025-06-30</t>
        </is>
      </c>
      <c r="H1033" t="inlineStr">
        <is>
          <t>Sede Posgrado-Calle 85</t>
        </is>
      </c>
      <c r="I1033" t="n">
        <v>5000</v>
      </c>
      <c r="J1033" t="n">
        <v>4380</v>
      </c>
      <c r="W1033" t="n">
        <v>4380</v>
      </c>
    </row>
    <row r="1034">
      <c r="A1034" t="n">
        <v>218</v>
      </c>
      <c r="B1034" t="inlineStr">
        <is>
          <t>Consumo de Energía Eléctrica kWh Mensual</t>
        </is>
      </c>
      <c r="C1034" t="inlineStr">
        <is>
          <t>GESTIÓN AMBIENTAL</t>
        </is>
      </c>
      <c r="D1034" t="inlineStr">
        <is>
          <t>Mensual</t>
        </is>
      </c>
      <c r="E1034" t="inlineStr">
        <is>
          <t>Negativo</t>
        </is>
      </c>
      <c r="F1034" s="134" t="n">
        <v>45838</v>
      </c>
      <c r="G1034" t="inlineStr">
        <is>
          <t>218-2025-06-30</t>
        </is>
      </c>
      <c r="H1034" t="inlineStr">
        <is>
          <t>Sede Bienestar - Medellín</t>
        </is>
      </c>
      <c r="I1034" t="n">
        <v>5000</v>
      </c>
      <c r="J1034" t="n">
        <v>0</v>
      </c>
      <c r="W1034" t="n">
        <v>0</v>
      </c>
    </row>
    <row r="1035">
      <c r="A1035" t="n">
        <v>218</v>
      </c>
      <c r="B1035" t="inlineStr">
        <is>
          <t>Consumo de Energía Eléctrica kWh Mensual</t>
        </is>
      </c>
      <c r="C1035" t="inlineStr">
        <is>
          <t>GESTIÓN AMBIENTAL</t>
        </is>
      </c>
      <c r="D1035" t="inlineStr">
        <is>
          <t>Mensual</t>
        </is>
      </c>
      <c r="E1035" t="inlineStr">
        <is>
          <t>Negativo</t>
        </is>
      </c>
      <c r="F1035" s="134" t="n">
        <v>45838</v>
      </c>
      <c r="G1035" t="inlineStr">
        <is>
          <t>218-2025-06-30</t>
        </is>
      </c>
      <c r="H1035" t="inlineStr">
        <is>
          <t>Consultorio Psicología - Medellin</t>
        </is>
      </c>
      <c r="I1035" t="n">
        <v>2000</v>
      </c>
      <c r="J1035" t="n">
        <v>2835</v>
      </c>
      <c r="W1035" t="n">
        <v>2835</v>
      </c>
    </row>
    <row r="1036">
      <c r="A1036" t="n">
        <v>218</v>
      </c>
      <c r="B1036" t="inlineStr">
        <is>
          <t>Consumo de Energía Eléctrica kWh Mensual</t>
        </is>
      </c>
      <c r="C1036" t="inlineStr">
        <is>
          <t>GESTIÓN AMBIENTAL</t>
        </is>
      </c>
      <c r="D1036" t="inlineStr">
        <is>
          <t>Mensual</t>
        </is>
      </c>
      <c r="E1036" t="inlineStr">
        <is>
          <t>Negativo</t>
        </is>
      </c>
      <c r="F1036" s="134" t="n">
        <v>45838</v>
      </c>
      <c r="G1036" t="inlineStr">
        <is>
          <t>218-2025-06-30</t>
        </is>
      </c>
      <c r="H1036" t="inlineStr">
        <is>
          <t>Campus-Medellín</t>
        </is>
      </c>
      <c r="I1036" t="n">
        <v>24000</v>
      </c>
      <c r="J1036" t="n">
        <v>18604</v>
      </c>
      <c r="W1036" t="n">
        <v>18604</v>
      </c>
    </row>
    <row r="1037">
      <c r="A1037" t="n">
        <v>218</v>
      </c>
      <c r="B1037" t="inlineStr">
        <is>
          <t>Consumo de Energía Eléctrica kWh Mensual</t>
        </is>
      </c>
      <c r="C1037" t="inlineStr">
        <is>
          <t>GESTIÓN AMBIENTAL</t>
        </is>
      </c>
      <c r="D1037" t="inlineStr">
        <is>
          <t>Mensual</t>
        </is>
      </c>
      <c r="E1037" t="inlineStr">
        <is>
          <t>Negativo</t>
        </is>
      </c>
      <c r="F1037" s="134" t="n">
        <v>45869</v>
      </c>
      <c r="G1037" t="inlineStr">
        <is>
          <t>218-2025-07-31</t>
        </is>
      </c>
      <c r="H1037" t="inlineStr">
        <is>
          <t>City Campus</t>
        </is>
      </c>
      <c r="I1037" t="n">
        <v>76000</v>
      </c>
      <c r="J1037" t="n">
        <v>39900</v>
      </c>
      <c r="W1037" t="n">
        <v>39900</v>
      </c>
    </row>
    <row r="1038">
      <c r="A1038" t="n">
        <v>218</v>
      </c>
      <c r="B1038" t="inlineStr">
        <is>
          <t>Consumo de Energía Eléctrica kWh Mensual</t>
        </is>
      </c>
      <c r="C1038" t="inlineStr">
        <is>
          <t>GESTIÓN AMBIENTAL</t>
        </is>
      </c>
      <c r="D1038" t="inlineStr">
        <is>
          <t>Mensual</t>
        </is>
      </c>
      <c r="E1038" t="inlineStr">
        <is>
          <t>Negativo</t>
        </is>
      </c>
      <c r="F1038" s="134" t="n">
        <v>45869</v>
      </c>
      <c r="G1038" t="inlineStr">
        <is>
          <t>218-2025-07-31</t>
        </is>
      </c>
      <c r="H1038" t="inlineStr">
        <is>
          <t>Sede Posgrado-Calle 85</t>
        </is>
      </c>
      <c r="I1038" t="n">
        <v>5000</v>
      </c>
      <c r="J1038" t="n">
        <v>3960</v>
      </c>
      <c r="W1038" t="n">
        <v>3960</v>
      </c>
    </row>
    <row r="1039">
      <c r="A1039" t="n">
        <v>218</v>
      </c>
      <c r="B1039" t="inlineStr">
        <is>
          <t>Consumo de Energía Eléctrica kWh Mensual</t>
        </is>
      </c>
      <c r="C1039" t="inlineStr">
        <is>
          <t>GESTIÓN AMBIENTAL</t>
        </is>
      </c>
      <c r="D1039" t="inlineStr">
        <is>
          <t>Mensual</t>
        </is>
      </c>
      <c r="E1039" t="inlineStr">
        <is>
          <t>Negativo</t>
        </is>
      </c>
      <c r="F1039" s="134" t="n">
        <v>45869</v>
      </c>
      <c r="G1039" t="inlineStr">
        <is>
          <t>218-2025-07-31</t>
        </is>
      </c>
      <c r="H1039" t="inlineStr">
        <is>
          <t>Campus-Medellín</t>
        </is>
      </c>
      <c r="I1039" t="n">
        <v>24000</v>
      </c>
      <c r="J1039" t="n">
        <v>15532</v>
      </c>
      <c r="W1039" t="n">
        <v>15532</v>
      </c>
    </row>
    <row r="1040">
      <c r="A1040" t="n">
        <v>218</v>
      </c>
      <c r="B1040" t="inlineStr">
        <is>
          <t>Consumo de Energía Eléctrica kWh Mensual</t>
        </is>
      </c>
      <c r="C1040" t="inlineStr">
        <is>
          <t>GESTIÓN AMBIENTAL</t>
        </is>
      </c>
      <c r="D1040" t="inlineStr">
        <is>
          <t>Mensual</t>
        </is>
      </c>
      <c r="E1040" t="inlineStr">
        <is>
          <t>Negativo</t>
        </is>
      </c>
      <c r="F1040" s="134" t="n">
        <v>45869</v>
      </c>
      <c r="G1040" t="inlineStr">
        <is>
          <t>218-2025-07-31</t>
        </is>
      </c>
      <c r="H1040" t="inlineStr">
        <is>
          <t>Sede Bienestar - Medellín</t>
        </is>
      </c>
      <c r="I1040" t="n">
        <v>5000</v>
      </c>
      <c r="J1040" t="n">
        <v>4290</v>
      </c>
      <c r="W1040" t="n">
        <v>4290</v>
      </c>
    </row>
    <row r="1041">
      <c r="A1041" t="n">
        <v>218</v>
      </c>
      <c r="B1041" t="inlineStr">
        <is>
          <t>Consumo de Energía Eléctrica kWh Mensual</t>
        </is>
      </c>
      <c r="C1041" t="inlineStr">
        <is>
          <t>GESTIÓN AMBIENTAL</t>
        </is>
      </c>
      <c r="D1041" t="inlineStr">
        <is>
          <t>Mensual</t>
        </is>
      </c>
      <c r="E1041" t="inlineStr">
        <is>
          <t>Negativo</t>
        </is>
      </c>
      <c r="F1041" s="134" t="n">
        <v>45869</v>
      </c>
      <c r="G1041" t="inlineStr">
        <is>
          <t>218-2025-07-31</t>
        </is>
      </c>
      <c r="H1041" t="inlineStr">
        <is>
          <t>Consultorio Psicología - Medellin</t>
        </is>
      </c>
      <c r="I1041" t="n">
        <v>2000</v>
      </c>
      <c r="J1041" t="n">
        <v>2398</v>
      </c>
      <c r="W1041" t="n">
        <v>2398</v>
      </c>
    </row>
    <row r="1042">
      <c r="A1042" t="n">
        <v>218</v>
      </c>
      <c r="B1042" t="inlineStr">
        <is>
          <t>Consumo de Energía Eléctrica kWh Mensual</t>
        </is>
      </c>
      <c r="C1042" t="inlineStr">
        <is>
          <t>GESTIÓN AMBIENTAL</t>
        </is>
      </c>
      <c r="D1042" t="inlineStr">
        <is>
          <t>Mensual</t>
        </is>
      </c>
      <c r="E1042" t="inlineStr">
        <is>
          <t>Negativo</t>
        </is>
      </c>
      <c r="F1042" s="134" t="n">
        <v>45869</v>
      </c>
      <c r="G1042" t="inlineStr">
        <is>
          <t>218-2025-07-31</t>
        </is>
      </c>
      <c r="H1042" t="inlineStr">
        <is>
          <t>Campus Bogotá</t>
        </is>
      </c>
      <c r="I1042" t="n">
        <v>76000</v>
      </c>
      <c r="J1042" t="n">
        <v>60391.6484375</v>
      </c>
      <c r="W1042" t="n">
        <v>60391.65</v>
      </c>
    </row>
    <row r="1043">
      <c r="A1043" t="n">
        <v>218</v>
      </c>
      <c r="B1043" t="inlineStr">
        <is>
          <t>Consumo de Energía Eléctrica kWh Mensual</t>
        </is>
      </c>
      <c r="C1043" t="inlineStr">
        <is>
          <t>GESTIÓN AMBIENTAL</t>
        </is>
      </c>
      <c r="D1043" t="inlineStr">
        <is>
          <t>Mensual</t>
        </is>
      </c>
      <c r="E1043" t="inlineStr">
        <is>
          <t>Negativo</t>
        </is>
      </c>
      <c r="F1043" s="134" t="n">
        <v>45900</v>
      </c>
      <c r="G1043" t="inlineStr">
        <is>
          <t>218-2025-08-31</t>
        </is>
      </c>
      <c r="H1043" t="inlineStr">
        <is>
          <t>Campus Bogotá</t>
        </is>
      </c>
      <c r="I1043" t="n">
        <v>76000</v>
      </c>
      <c r="J1043" t="n">
        <v>66504.6171875</v>
      </c>
      <c r="W1043" t="n">
        <v>66504.62</v>
      </c>
    </row>
    <row r="1044">
      <c r="A1044" t="n">
        <v>218</v>
      </c>
      <c r="B1044" t="inlineStr">
        <is>
          <t>Consumo de Energía Eléctrica kWh Mensual</t>
        </is>
      </c>
      <c r="C1044" t="inlineStr">
        <is>
          <t>GESTIÓN AMBIENTAL</t>
        </is>
      </c>
      <c r="D1044" t="inlineStr">
        <is>
          <t>Mensual</t>
        </is>
      </c>
      <c r="E1044" t="inlineStr">
        <is>
          <t>Negativo</t>
        </is>
      </c>
      <c r="F1044" s="134" t="n">
        <v>45900</v>
      </c>
      <c r="G1044" t="inlineStr">
        <is>
          <t>218-2025-08-31</t>
        </is>
      </c>
      <c r="H1044" t="inlineStr">
        <is>
          <t>Sede Posgrado-Calle 85</t>
        </is>
      </c>
      <c r="I1044" t="n">
        <v>5000</v>
      </c>
      <c r="J1044" t="n">
        <v>3900</v>
      </c>
      <c r="W1044" t="n">
        <v>3900</v>
      </c>
    </row>
    <row r="1045">
      <c r="A1045" t="n">
        <v>218</v>
      </c>
      <c r="B1045" t="inlineStr">
        <is>
          <t>Consumo de Energía Eléctrica kWh Mensual</t>
        </is>
      </c>
      <c r="C1045" t="inlineStr">
        <is>
          <t>GESTIÓN AMBIENTAL</t>
        </is>
      </c>
      <c r="D1045" t="inlineStr">
        <is>
          <t>Mensual</t>
        </is>
      </c>
      <c r="E1045" t="inlineStr">
        <is>
          <t>Negativo</t>
        </is>
      </c>
      <c r="F1045" s="134" t="n">
        <v>45900</v>
      </c>
      <c r="G1045" t="inlineStr">
        <is>
          <t>218-2025-08-31</t>
        </is>
      </c>
      <c r="H1045" t="inlineStr">
        <is>
          <t>Campus-Medellín</t>
        </is>
      </c>
      <c r="I1045" t="n">
        <v>24000</v>
      </c>
      <c r="J1045" t="n">
        <v>20638</v>
      </c>
      <c r="W1045" t="n">
        <v>20638</v>
      </c>
    </row>
    <row r="1046">
      <c r="A1046" t="n">
        <v>218</v>
      </c>
      <c r="B1046" t="inlineStr">
        <is>
          <t>Consumo de Energía Eléctrica kWh Mensual</t>
        </is>
      </c>
      <c r="C1046" t="inlineStr">
        <is>
          <t>GESTIÓN AMBIENTAL</t>
        </is>
      </c>
      <c r="D1046" t="inlineStr">
        <is>
          <t>Mensual</t>
        </is>
      </c>
      <c r="E1046" t="inlineStr">
        <is>
          <t>Negativo</t>
        </is>
      </c>
      <c r="F1046" s="134" t="n">
        <v>45900</v>
      </c>
      <c r="G1046" t="inlineStr">
        <is>
          <t>218-2025-08-31</t>
        </is>
      </c>
      <c r="H1046" t="inlineStr">
        <is>
          <t>Sede Bienestar - Medellín</t>
        </is>
      </c>
      <c r="I1046" t="n">
        <v>5000</v>
      </c>
      <c r="J1046" t="n">
        <v>6874</v>
      </c>
      <c r="W1046" t="n">
        <v>6874</v>
      </c>
    </row>
    <row r="1047">
      <c r="A1047" t="n">
        <v>218</v>
      </c>
      <c r="B1047" t="inlineStr">
        <is>
          <t>Consumo de Energía Eléctrica kWh Mensual</t>
        </is>
      </c>
      <c r="C1047" t="inlineStr">
        <is>
          <t>GESTIÓN AMBIENTAL</t>
        </is>
      </c>
      <c r="D1047" t="inlineStr">
        <is>
          <t>Mensual</t>
        </is>
      </c>
      <c r="E1047" t="inlineStr">
        <is>
          <t>Negativo</t>
        </is>
      </c>
      <c r="F1047" s="134" t="n">
        <v>45900</v>
      </c>
      <c r="G1047" t="inlineStr">
        <is>
          <t>218-2025-08-31</t>
        </is>
      </c>
      <c r="H1047" t="inlineStr">
        <is>
          <t>Consultorio Psicología - Medellin</t>
        </is>
      </c>
      <c r="I1047" t="n">
        <v>2000</v>
      </c>
      <c r="J1047" t="n">
        <v>2522</v>
      </c>
      <c r="W1047" t="n">
        <v>2522</v>
      </c>
    </row>
    <row r="1048">
      <c r="A1048" t="n">
        <v>218</v>
      </c>
      <c r="B1048" t="inlineStr">
        <is>
          <t>Consumo de Energía Eléctrica kWh Mensual</t>
        </is>
      </c>
      <c r="C1048" t="inlineStr">
        <is>
          <t>GESTIÓN AMBIENTAL</t>
        </is>
      </c>
      <c r="D1048" t="inlineStr">
        <is>
          <t>Mensual</t>
        </is>
      </c>
      <c r="E1048" t="inlineStr">
        <is>
          <t>Negativo</t>
        </is>
      </c>
      <c r="F1048" s="134" t="n">
        <v>45900</v>
      </c>
      <c r="G1048" t="inlineStr">
        <is>
          <t>218-2025-08-31</t>
        </is>
      </c>
      <c r="H1048" t="inlineStr">
        <is>
          <t>City Campus</t>
        </is>
      </c>
      <c r="I1048" t="n">
        <v>76000</v>
      </c>
      <c r="J1048" t="n">
        <v>42180</v>
      </c>
      <c r="W1048" t="n">
        <v>42180</v>
      </c>
    </row>
    <row r="1049">
      <c r="A1049" t="n">
        <v>218</v>
      </c>
      <c r="B1049" t="inlineStr">
        <is>
          <t>Consumo de Energía Eléctrica kWh Mensual</t>
        </is>
      </c>
      <c r="C1049" t="inlineStr">
        <is>
          <t>GESTIÓN AMBIENTAL</t>
        </is>
      </c>
      <c r="D1049" t="inlineStr">
        <is>
          <t>Mensual</t>
        </is>
      </c>
      <c r="E1049" t="inlineStr">
        <is>
          <t>Negativo</t>
        </is>
      </c>
      <c r="F1049" s="134" t="n">
        <v>45930</v>
      </c>
      <c r="G1049" t="inlineStr">
        <is>
          <t>218-2025-09-30</t>
        </is>
      </c>
      <c r="H1049" t="inlineStr">
        <is>
          <t>City Campus</t>
        </is>
      </c>
      <c r="I1049" t="n">
        <v>76000</v>
      </c>
      <c r="J1049" t="n">
        <v>46740</v>
      </c>
      <c r="W1049" t="n">
        <v>46740</v>
      </c>
    </row>
    <row r="1050">
      <c r="A1050" t="n">
        <v>218</v>
      </c>
      <c r="B1050" t="inlineStr">
        <is>
          <t>Consumo de Energía Eléctrica kWh Mensual</t>
        </is>
      </c>
      <c r="C1050" t="inlineStr">
        <is>
          <t>GESTIÓN AMBIENTAL</t>
        </is>
      </c>
      <c r="D1050" t="inlineStr">
        <is>
          <t>Mensual</t>
        </is>
      </c>
      <c r="E1050" t="inlineStr">
        <is>
          <t>Negativo</t>
        </is>
      </c>
      <c r="F1050" s="134" t="n">
        <v>45930</v>
      </c>
      <c r="G1050" t="inlineStr">
        <is>
          <t>218-2025-09-30</t>
        </is>
      </c>
      <c r="H1050" t="inlineStr">
        <is>
          <t>Sede Posgrado-Calle 85</t>
        </is>
      </c>
      <c r="I1050" t="n">
        <v>5000</v>
      </c>
      <c r="J1050" t="n">
        <v>4620</v>
      </c>
      <c r="W1050" t="n">
        <v>4620</v>
      </c>
    </row>
    <row r="1051">
      <c r="A1051" t="n">
        <v>218</v>
      </c>
      <c r="B1051" t="inlineStr">
        <is>
          <t>Consumo de Energía Eléctrica kWh Mensual</t>
        </is>
      </c>
      <c r="C1051" t="inlineStr">
        <is>
          <t>GESTIÓN AMBIENTAL</t>
        </is>
      </c>
      <c r="D1051" t="inlineStr">
        <is>
          <t>Mensual</t>
        </is>
      </c>
      <c r="E1051" t="inlineStr">
        <is>
          <t>Negativo</t>
        </is>
      </c>
      <c r="F1051" s="134" t="n">
        <v>45930</v>
      </c>
      <c r="G1051" t="inlineStr">
        <is>
          <t>218-2025-09-30</t>
        </is>
      </c>
      <c r="H1051" t="inlineStr">
        <is>
          <t>Campus-Medellín</t>
        </is>
      </c>
      <c r="I1051" t="n">
        <v>24000</v>
      </c>
      <c r="J1051" t="n">
        <v>21654</v>
      </c>
      <c r="W1051" t="n">
        <v>21654</v>
      </c>
    </row>
    <row r="1052">
      <c r="A1052" t="n">
        <v>218</v>
      </c>
      <c r="B1052" t="inlineStr">
        <is>
          <t>Consumo de Energía Eléctrica kWh Mensual</t>
        </is>
      </c>
      <c r="C1052" t="inlineStr">
        <is>
          <t>GESTIÓN AMBIENTAL</t>
        </is>
      </c>
      <c r="D1052" t="inlineStr">
        <is>
          <t>Mensual</t>
        </is>
      </c>
      <c r="E1052" t="inlineStr">
        <is>
          <t>Negativo</t>
        </is>
      </c>
      <c r="F1052" s="134" t="n">
        <v>45930</v>
      </c>
      <c r="G1052" t="inlineStr">
        <is>
          <t>218-2025-09-30</t>
        </is>
      </c>
      <c r="H1052" t="inlineStr">
        <is>
          <t>Sede Bienestar - Medellín</t>
        </is>
      </c>
      <c r="I1052" t="n">
        <v>5000</v>
      </c>
      <c r="J1052" t="n">
        <v>8843</v>
      </c>
      <c r="W1052" t="n">
        <v>8843</v>
      </c>
    </row>
    <row r="1053">
      <c r="A1053" t="n">
        <v>218</v>
      </c>
      <c r="B1053" t="inlineStr">
        <is>
          <t>Consumo de Energía Eléctrica kWh Mensual</t>
        </is>
      </c>
      <c r="C1053" t="inlineStr">
        <is>
          <t>GESTIÓN AMBIENTAL</t>
        </is>
      </c>
      <c r="D1053" t="inlineStr">
        <is>
          <t>Mensual</t>
        </is>
      </c>
      <c r="E1053" t="inlineStr">
        <is>
          <t>Negativo</t>
        </is>
      </c>
      <c r="F1053" s="134" t="n">
        <v>45930</v>
      </c>
      <c r="G1053" t="inlineStr">
        <is>
          <t>218-2025-09-30</t>
        </is>
      </c>
      <c r="H1053" t="inlineStr">
        <is>
          <t>Consultorio Psicología - Medellin</t>
        </is>
      </c>
      <c r="I1053" t="n">
        <v>2000</v>
      </c>
      <c r="J1053" t="n">
        <v>2800</v>
      </c>
      <c r="W1053" t="n">
        <v>2800</v>
      </c>
    </row>
    <row r="1054">
      <c r="A1054" t="n">
        <v>218</v>
      </c>
      <c r="B1054" t="inlineStr">
        <is>
          <t>Consumo de Energía Eléctrica kWh Mensual</t>
        </is>
      </c>
      <c r="C1054" t="inlineStr">
        <is>
          <t>GESTIÓN AMBIENTAL</t>
        </is>
      </c>
      <c r="D1054" t="inlineStr">
        <is>
          <t>Mensual</t>
        </is>
      </c>
      <c r="E1054" t="inlineStr">
        <is>
          <t>Negativo</t>
        </is>
      </c>
      <c r="F1054" s="134" t="n">
        <v>45930</v>
      </c>
      <c r="G1054" t="inlineStr">
        <is>
          <t>218-2025-09-30</t>
        </is>
      </c>
      <c r="H1054" t="inlineStr">
        <is>
          <t>Campus Bogotá</t>
        </is>
      </c>
      <c r="I1054" t="n">
        <v>76000</v>
      </c>
      <c r="J1054" t="n">
        <v>69944.59375</v>
      </c>
      <c r="W1054" t="n">
        <v>69944.59</v>
      </c>
    </row>
    <row r="1055">
      <c r="A1055" t="n">
        <v>218</v>
      </c>
      <c r="B1055" t="inlineStr">
        <is>
          <t>Consumo de Energía Eléctrica kWh Mensual</t>
        </is>
      </c>
      <c r="C1055" t="inlineStr">
        <is>
          <t>GESTIÓN AMBIENTAL</t>
        </is>
      </c>
      <c r="D1055" t="inlineStr">
        <is>
          <t>Mensual</t>
        </is>
      </c>
      <c r="E1055" t="inlineStr">
        <is>
          <t>Negativo</t>
        </is>
      </c>
      <c r="F1055" s="134" t="n">
        <v>45961</v>
      </c>
      <c r="G1055" t="inlineStr">
        <is>
          <t>218-2025-10-31</t>
        </is>
      </c>
      <c r="H1055" t="inlineStr">
        <is>
          <t>Campus Bogotá</t>
        </is>
      </c>
      <c r="I1055" t="n">
        <v>76000</v>
      </c>
      <c r="J1055" t="n">
        <v>71285.75</v>
      </c>
      <c r="W1055" t="n">
        <v>71285.75</v>
      </c>
    </row>
    <row r="1056">
      <c r="A1056" t="n">
        <v>218</v>
      </c>
      <c r="B1056" t="inlineStr">
        <is>
          <t>Consumo de Energía Eléctrica kWh Mensual</t>
        </is>
      </c>
      <c r="C1056" t="inlineStr">
        <is>
          <t>GESTIÓN AMBIENTAL</t>
        </is>
      </c>
      <c r="D1056" t="inlineStr">
        <is>
          <t>Mensual</t>
        </is>
      </c>
      <c r="E1056" t="inlineStr">
        <is>
          <t>Negativo</t>
        </is>
      </c>
      <c r="F1056" s="134" t="n">
        <v>45961</v>
      </c>
      <c r="G1056" t="inlineStr">
        <is>
          <t>218-2025-10-31</t>
        </is>
      </c>
      <c r="H1056" t="inlineStr">
        <is>
          <t>Sede Posgrado-Calle 85</t>
        </is>
      </c>
      <c r="I1056" t="n">
        <v>5000</v>
      </c>
      <c r="J1056" t="n">
        <v>4620</v>
      </c>
      <c r="W1056" t="n">
        <v>4620</v>
      </c>
    </row>
    <row r="1057">
      <c r="A1057" t="n">
        <v>218</v>
      </c>
      <c r="B1057" t="inlineStr">
        <is>
          <t>Consumo de Energía Eléctrica kWh Mensual</t>
        </is>
      </c>
      <c r="C1057" t="inlineStr">
        <is>
          <t>GESTIÓN AMBIENTAL</t>
        </is>
      </c>
      <c r="D1057" t="inlineStr">
        <is>
          <t>Mensual</t>
        </is>
      </c>
      <c r="E1057" t="inlineStr">
        <is>
          <t>Negativo</t>
        </is>
      </c>
      <c r="F1057" s="134" t="n">
        <v>45961</v>
      </c>
      <c r="G1057" t="inlineStr">
        <is>
          <t>218-2025-10-31</t>
        </is>
      </c>
      <c r="H1057" t="inlineStr">
        <is>
          <t>Campus-Medellín</t>
        </is>
      </c>
      <c r="I1057" t="n">
        <v>24000</v>
      </c>
      <c r="J1057" t="n">
        <v>16956</v>
      </c>
      <c r="W1057" t="n">
        <v>16956</v>
      </c>
    </row>
    <row r="1058">
      <c r="A1058" t="n">
        <v>218</v>
      </c>
      <c r="B1058" t="inlineStr">
        <is>
          <t>Consumo de Energía Eléctrica kWh Mensual</t>
        </is>
      </c>
      <c r="C1058" t="inlineStr">
        <is>
          <t>GESTIÓN AMBIENTAL</t>
        </is>
      </c>
      <c r="D1058" t="inlineStr">
        <is>
          <t>Mensual</t>
        </is>
      </c>
      <c r="E1058" t="inlineStr">
        <is>
          <t>Negativo</t>
        </is>
      </c>
      <c r="F1058" s="134" t="n">
        <v>45961</v>
      </c>
      <c r="G1058" t="inlineStr">
        <is>
          <t>218-2025-10-31</t>
        </is>
      </c>
      <c r="H1058" t="inlineStr">
        <is>
          <t>Sede Bienestar - Medellín</t>
        </is>
      </c>
      <c r="I1058" t="n">
        <v>5000</v>
      </c>
      <c r="J1058" t="n">
        <v>7748</v>
      </c>
      <c r="W1058" t="n">
        <v>7748</v>
      </c>
    </row>
    <row r="1059">
      <c r="A1059" t="n">
        <v>218</v>
      </c>
      <c r="B1059" t="inlineStr">
        <is>
          <t>Consumo de Energía Eléctrica kWh Mensual</t>
        </is>
      </c>
      <c r="C1059" t="inlineStr">
        <is>
          <t>GESTIÓN AMBIENTAL</t>
        </is>
      </c>
      <c r="D1059" t="inlineStr">
        <is>
          <t>Mensual</t>
        </is>
      </c>
      <c r="E1059" t="inlineStr">
        <is>
          <t>Negativo</t>
        </is>
      </c>
      <c r="F1059" s="134" t="n">
        <v>45961</v>
      </c>
      <c r="G1059" t="inlineStr">
        <is>
          <t>218-2025-10-31</t>
        </is>
      </c>
      <c r="H1059" t="inlineStr">
        <is>
          <t>Consultorio Psicología - Medellin</t>
        </is>
      </c>
      <c r="I1059" t="n">
        <v>2000</v>
      </c>
      <c r="J1059" t="n">
        <v>2566</v>
      </c>
      <c r="W1059" t="n">
        <v>2566</v>
      </c>
    </row>
    <row r="1060">
      <c r="A1060" t="n">
        <v>218</v>
      </c>
      <c r="B1060" t="inlineStr">
        <is>
          <t>Consumo de Energía Eléctrica kWh Mensual</t>
        </is>
      </c>
      <c r="C1060" t="inlineStr">
        <is>
          <t>GESTIÓN AMBIENTAL</t>
        </is>
      </c>
      <c r="D1060" t="inlineStr">
        <is>
          <t>Mensual</t>
        </is>
      </c>
      <c r="E1060" t="inlineStr">
        <is>
          <t>Negativo</t>
        </is>
      </c>
      <c r="F1060" s="134" t="n">
        <v>45961</v>
      </c>
      <c r="G1060" t="inlineStr">
        <is>
          <t>218-2025-10-31</t>
        </is>
      </c>
      <c r="H1060" t="inlineStr">
        <is>
          <t>City Campus</t>
        </is>
      </c>
      <c r="I1060" t="n">
        <v>76000</v>
      </c>
      <c r="J1060" t="n">
        <v>47310</v>
      </c>
      <c r="W1060" t="n">
        <v>47310</v>
      </c>
    </row>
    <row r="1061">
      <c r="A1061" t="n">
        <v>218</v>
      </c>
      <c r="B1061" t="inlineStr">
        <is>
          <t>Consumo de Energía Eléctrica kWh Mensual</t>
        </is>
      </c>
      <c r="C1061" t="inlineStr">
        <is>
          <t>GESTIÓN AMBIENTAL</t>
        </is>
      </c>
      <c r="D1061" t="inlineStr">
        <is>
          <t>Mensual</t>
        </is>
      </c>
      <c r="E1061" t="inlineStr">
        <is>
          <t>Negativo</t>
        </is>
      </c>
      <c r="F1061" s="134" t="n">
        <v>45991</v>
      </c>
      <c r="G1061" t="inlineStr">
        <is>
          <t>218-2025-11-30</t>
        </is>
      </c>
      <c r="H1061" t="inlineStr">
        <is>
          <t>City Campus</t>
        </is>
      </c>
      <c r="I1061" t="n">
        <v>76000</v>
      </c>
      <c r="J1061" t="n">
        <v>43320</v>
      </c>
      <c r="W1061" t="n">
        <v>43320</v>
      </c>
    </row>
    <row r="1062">
      <c r="A1062" t="n">
        <v>218</v>
      </c>
      <c r="B1062" t="inlineStr">
        <is>
          <t>Consumo de Energía Eléctrica kWh Mensual</t>
        </is>
      </c>
      <c r="C1062" t="inlineStr">
        <is>
          <t>GESTIÓN AMBIENTAL</t>
        </is>
      </c>
      <c r="D1062" t="inlineStr">
        <is>
          <t>Mensual</t>
        </is>
      </c>
      <c r="E1062" t="inlineStr">
        <is>
          <t>Negativo</t>
        </is>
      </c>
      <c r="F1062" s="134" t="n">
        <v>45991</v>
      </c>
      <c r="G1062" t="inlineStr">
        <is>
          <t>218-2025-11-30</t>
        </is>
      </c>
      <c r="H1062" t="inlineStr">
        <is>
          <t>Sede Posgrado-Calle 85</t>
        </is>
      </c>
      <c r="I1062" t="n">
        <v>5000</v>
      </c>
      <c r="J1062" t="n">
        <v>4920</v>
      </c>
      <c r="W1062" t="n">
        <v>4920</v>
      </c>
    </row>
    <row r="1063">
      <c r="A1063" t="n">
        <v>218</v>
      </c>
      <c r="B1063" t="inlineStr">
        <is>
          <t>Consumo de Energía Eléctrica kWh Mensual</t>
        </is>
      </c>
      <c r="C1063" t="inlineStr">
        <is>
          <t>GESTIÓN AMBIENTAL</t>
        </is>
      </c>
      <c r="D1063" t="inlineStr">
        <is>
          <t>Mensual</t>
        </is>
      </c>
      <c r="E1063" t="inlineStr">
        <is>
          <t>Negativo</t>
        </is>
      </c>
      <c r="F1063" s="134" t="n">
        <v>45991</v>
      </c>
      <c r="G1063" t="inlineStr">
        <is>
          <t>218-2025-11-30</t>
        </is>
      </c>
      <c r="H1063" t="inlineStr">
        <is>
          <t>Campus-Medellín</t>
        </is>
      </c>
      <c r="I1063" t="n">
        <v>24000</v>
      </c>
      <c r="J1063" t="n">
        <v>17697</v>
      </c>
      <c r="W1063" t="n">
        <v>17697</v>
      </c>
    </row>
    <row r="1064">
      <c r="A1064" t="n">
        <v>218</v>
      </c>
      <c r="B1064" t="inlineStr">
        <is>
          <t>Consumo de Energía Eléctrica kWh Mensual</t>
        </is>
      </c>
      <c r="C1064" t="inlineStr">
        <is>
          <t>GESTIÓN AMBIENTAL</t>
        </is>
      </c>
      <c r="D1064" t="inlineStr">
        <is>
          <t>Mensual</t>
        </is>
      </c>
      <c r="E1064" t="inlineStr">
        <is>
          <t>Negativo</t>
        </is>
      </c>
      <c r="F1064" s="134" t="n">
        <v>45991</v>
      </c>
      <c r="G1064" t="inlineStr">
        <is>
          <t>218-2025-11-30</t>
        </is>
      </c>
      <c r="H1064" t="inlineStr">
        <is>
          <t>Sede Bienestar - Medellín</t>
        </is>
      </c>
      <c r="I1064" t="n">
        <v>5000</v>
      </c>
      <c r="J1064" t="n">
        <v>7642</v>
      </c>
      <c r="W1064" t="n">
        <v>7642</v>
      </c>
    </row>
    <row r="1065">
      <c r="A1065" t="n">
        <v>218</v>
      </c>
      <c r="B1065" t="inlineStr">
        <is>
          <t>Consumo de Energía Eléctrica kWh Mensual</t>
        </is>
      </c>
      <c r="C1065" t="inlineStr">
        <is>
          <t>GESTIÓN AMBIENTAL</t>
        </is>
      </c>
      <c r="D1065" t="inlineStr">
        <is>
          <t>Mensual</t>
        </is>
      </c>
      <c r="E1065" t="inlineStr">
        <is>
          <t>Negativo</t>
        </is>
      </c>
      <c r="F1065" s="134" t="n">
        <v>45991</v>
      </c>
      <c r="G1065" t="inlineStr">
        <is>
          <t>218-2025-11-30</t>
        </is>
      </c>
      <c r="H1065" t="inlineStr">
        <is>
          <t>Consultorio Psicología - Medellin</t>
        </is>
      </c>
      <c r="I1065" t="n">
        <v>2000</v>
      </c>
      <c r="J1065" t="n">
        <v>2350</v>
      </c>
      <c r="W1065" t="n">
        <v>2350</v>
      </c>
    </row>
    <row r="1066">
      <c r="A1066" t="n">
        <v>218</v>
      </c>
      <c r="B1066" t="inlineStr">
        <is>
          <t>Consumo de Energía Eléctrica kWh Mensual</t>
        </is>
      </c>
      <c r="C1066" t="inlineStr">
        <is>
          <t>GESTIÓN AMBIENTAL</t>
        </is>
      </c>
      <c r="D1066" t="inlineStr">
        <is>
          <t>Mensual</t>
        </is>
      </c>
      <c r="E1066" t="inlineStr">
        <is>
          <t>Negativo</t>
        </is>
      </c>
      <c r="F1066" s="134" t="n">
        <v>45991</v>
      </c>
      <c r="G1066" t="inlineStr">
        <is>
          <t>218-2025-11-30</t>
        </is>
      </c>
      <c r="H1066" t="inlineStr">
        <is>
          <t>Campus Bogotá</t>
        </is>
      </c>
      <c r="I1066" t="n">
        <v>76000</v>
      </c>
      <c r="J1066" t="n">
        <v>67490.75</v>
      </c>
      <c r="W1066" t="n">
        <v>67490.75</v>
      </c>
    </row>
    <row r="1067">
      <c r="A1067" t="n">
        <v>218</v>
      </c>
      <c r="B1067" t="inlineStr">
        <is>
          <t>Consumo de Energía Eléctrica kWh Mensual</t>
        </is>
      </c>
      <c r="C1067" t="inlineStr">
        <is>
          <t>GESTIÓN AMBIENTAL</t>
        </is>
      </c>
      <c r="D1067" t="inlineStr">
        <is>
          <t>Mensual</t>
        </is>
      </c>
      <c r="E1067" t="inlineStr">
        <is>
          <t>Negativo</t>
        </is>
      </c>
      <c r="F1067" s="134" t="n">
        <v>46022</v>
      </c>
      <c r="G1067" t="inlineStr">
        <is>
          <t>218-2025-12-31</t>
        </is>
      </c>
      <c r="H1067" t="inlineStr">
        <is>
          <t>Campus Bogotá</t>
        </is>
      </c>
      <c r="I1067" t="n">
        <v>76000</v>
      </c>
      <c r="J1067" t="n">
        <v>53458.0390625</v>
      </c>
      <c r="W1067" t="n">
        <v>53458.04</v>
      </c>
    </row>
    <row r="1068">
      <c r="A1068" t="n">
        <v>218</v>
      </c>
      <c r="B1068" t="inlineStr">
        <is>
          <t>Consumo de Energía Eléctrica kWh Mensual</t>
        </is>
      </c>
      <c r="C1068" t="inlineStr">
        <is>
          <t>GESTIÓN AMBIENTAL</t>
        </is>
      </c>
      <c r="D1068" t="inlineStr">
        <is>
          <t>Mensual</t>
        </is>
      </c>
      <c r="E1068" t="inlineStr">
        <is>
          <t>Negativo</t>
        </is>
      </c>
      <c r="F1068" s="134" t="n">
        <v>46022</v>
      </c>
      <c r="G1068" t="inlineStr">
        <is>
          <t>218-2025-12-31</t>
        </is>
      </c>
      <c r="H1068" t="inlineStr">
        <is>
          <t>City Campus</t>
        </is>
      </c>
      <c r="I1068" t="n">
        <v>76000</v>
      </c>
      <c r="J1068" t="n">
        <v>46170</v>
      </c>
      <c r="W1068" t="n">
        <v>46170</v>
      </c>
    </row>
    <row r="1069">
      <c r="A1069" t="n">
        <v>218</v>
      </c>
      <c r="B1069" t="inlineStr">
        <is>
          <t>Consumo de Energía Eléctrica kWh Mensual</t>
        </is>
      </c>
      <c r="C1069" t="inlineStr">
        <is>
          <t>GESTIÓN AMBIENTAL</t>
        </is>
      </c>
      <c r="D1069" t="inlineStr">
        <is>
          <t>Mensual</t>
        </is>
      </c>
      <c r="E1069" t="inlineStr">
        <is>
          <t>Negativo</t>
        </is>
      </c>
      <c r="F1069" s="134" t="n">
        <v>46022</v>
      </c>
      <c r="G1069" t="inlineStr">
        <is>
          <t>218-2025-12-31</t>
        </is>
      </c>
      <c r="H1069" t="inlineStr">
        <is>
          <t>Sede Posgrado-Calle 85</t>
        </is>
      </c>
      <c r="I1069" t="n">
        <v>5000</v>
      </c>
      <c r="J1069" t="n">
        <v>4080</v>
      </c>
      <c r="W1069" t="n">
        <v>4080</v>
      </c>
    </row>
    <row r="1070">
      <c r="A1070" t="n">
        <v>218</v>
      </c>
      <c r="B1070" t="inlineStr">
        <is>
          <t>Consumo de Energía Eléctrica kWh Mensual</t>
        </is>
      </c>
      <c r="C1070" t="inlineStr">
        <is>
          <t>GESTIÓN AMBIENTAL</t>
        </is>
      </c>
      <c r="D1070" t="inlineStr">
        <is>
          <t>Mensual</t>
        </is>
      </c>
      <c r="E1070" t="inlineStr">
        <is>
          <t>Negativo</t>
        </is>
      </c>
      <c r="F1070" s="134" t="n">
        <v>46022</v>
      </c>
      <c r="G1070" t="inlineStr">
        <is>
          <t>218-2025-12-31</t>
        </is>
      </c>
      <c r="H1070" t="inlineStr">
        <is>
          <t>Campus-Medellín</t>
        </is>
      </c>
      <c r="I1070" t="n">
        <v>24000</v>
      </c>
      <c r="J1070" t="n">
        <v>11717</v>
      </c>
      <c r="W1070" t="n">
        <v>11717</v>
      </c>
    </row>
    <row r="1071">
      <c r="A1071" t="n">
        <v>218</v>
      </c>
      <c r="B1071" t="inlineStr">
        <is>
          <t>Consumo de Energía Eléctrica kWh Mensual</t>
        </is>
      </c>
      <c r="C1071" t="inlineStr">
        <is>
          <t>GESTIÓN AMBIENTAL</t>
        </is>
      </c>
      <c r="D1071" t="inlineStr">
        <is>
          <t>Mensual</t>
        </is>
      </c>
      <c r="E1071" t="inlineStr">
        <is>
          <t>Negativo</t>
        </is>
      </c>
      <c r="F1071" s="134" t="n">
        <v>46022</v>
      </c>
      <c r="G1071" t="inlineStr">
        <is>
          <t>218-2025-12-31</t>
        </is>
      </c>
      <c r="H1071" t="inlineStr">
        <is>
          <t>Sede Bienestar - Medellín</t>
        </is>
      </c>
      <c r="I1071" t="n">
        <v>5000</v>
      </c>
      <c r="J1071" t="n">
        <v>6243</v>
      </c>
      <c r="W1071" t="n">
        <v>6243</v>
      </c>
    </row>
    <row r="1072">
      <c r="A1072" t="n">
        <v>218</v>
      </c>
      <c r="B1072" t="inlineStr">
        <is>
          <t>Consumo de Energía Eléctrica kWh Mensual</t>
        </is>
      </c>
      <c r="C1072" t="inlineStr">
        <is>
          <t>GESTIÓN AMBIENTAL</t>
        </is>
      </c>
      <c r="D1072" t="inlineStr">
        <is>
          <t>Mensual</t>
        </is>
      </c>
      <c r="E1072" t="inlineStr">
        <is>
          <t>Negativo</t>
        </is>
      </c>
      <c r="F1072" s="134" t="n">
        <v>46022</v>
      </c>
      <c r="G1072" t="inlineStr">
        <is>
          <t>218-2025-12-31</t>
        </is>
      </c>
      <c r="H1072" t="inlineStr">
        <is>
          <t>Consultorio Psicología - Medellin</t>
        </is>
      </c>
      <c r="I1072" t="n">
        <v>2000</v>
      </c>
      <c r="J1072" t="n">
        <v>2152</v>
      </c>
      <c r="W1072" t="n">
        <v>2152</v>
      </c>
    </row>
    <row r="1073">
      <c r="A1073" t="n">
        <v>218</v>
      </c>
      <c r="B1073" t="inlineStr">
        <is>
          <t>Consumo de Energía Eléctrica kWh Mensual</t>
        </is>
      </c>
      <c r="C1073" t="inlineStr">
        <is>
          <t>GESTIÓN AMBIENTAL</t>
        </is>
      </c>
      <c r="D1073" t="inlineStr">
        <is>
          <t>Mensual</t>
        </is>
      </c>
      <c r="E1073" t="inlineStr">
        <is>
          <t>Negativo</t>
        </is>
      </c>
      <c r="F1073" s="134" t="n">
        <v>46053</v>
      </c>
      <c r="G1073" t="inlineStr">
        <is>
          <t>218-2026-01-31</t>
        </is>
      </c>
      <c r="H1073" t="inlineStr">
        <is>
          <t>Campus Bogotá</t>
        </is>
      </c>
      <c r="I1073" t="n">
        <v>76000</v>
      </c>
      <c r="J1073" t="n">
        <v>50967.37890625</v>
      </c>
      <c r="W1073" t="n">
        <v>50967.38</v>
      </c>
    </row>
    <row r="1074">
      <c r="A1074" t="n">
        <v>218</v>
      </c>
      <c r="B1074" t="inlineStr">
        <is>
          <t>Consumo de Energía Eléctrica kWh Mensual</t>
        </is>
      </c>
      <c r="C1074" t="inlineStr">
        <is>
          <t>GESTIÓN AMBIENTAL</t>
        </is>
      </c>
      <c r="D1074" t="inlineStr">
        <is>
          <t>Mensual</t>
        </is>
      </c>
      <c r="E1074" t="inlineStr">
        <is>
          <t>Negativo</t>
        </is>
      </c>
      <c r="F1074" s="134" t="n">
        <v>46053</v>
      </c>
      <c r="G1074" t="inlineStr">
        <is>
          <t>218-2026-01-31</t>
        </is>
      </c>
      <c r="H1074" t="inlineStr">
        <is>
          <t>City Campus</t>
        </is>
      </c>
      <c r="I1074" t="n">
        <v>76000</v>
      </c>
      <c r="J1074" t="n">
        <v>29640</v>
      </c>
      <c r="W1074" t="n">
        <v>29640</v>
      </c>
    </row>
    <row r="1075">
      <c r="A1075" t="n">
        <v>218</v>
      </c>
      <c r="B1075" t="inlineStr">
        <is>
          <t>Consumo de Energía Eléctrica kWh Mensual</t>
        </is>
      </c>
      <c r="C1075" t="inlineStr">
        <is>
          <t>GESTIÓN AMBIENTAL</t>
        </is>
      </c>
      <c r="D1075" t="inlineStr">
        <is>
          <t>Mensual</t>
        </is>
      </c>
      <c r="E1075" t="inlineStr">
        <is>
          <t>Negativo</t>
        </is>
      </c>
      <c r="F1075" s="134" t="n">
        <v>46053</v>
      </c>
      <c r="G1075" t="inlineStr">
        <is>
          <t>218-2026-01-31</t>
        </is>
      </c>
      <c r="H1075" t="inlineStr">
        <is>
          <t>Campus-Medellín</t>
        </is>
      </c>
      <c r="I1075" t="n">
        <v>24000</v>
      </c>
      <c r="J1075" t="n">
        <v>3827</v>
      </c>
      <c r="W1075" t="n">
        <v>3827</v>
      </c>
    </row>
    <row r="1076">
      <c r="A1076" t="n">
        <v>218</v>
      </c>
      <c r="B1076" t="inlineStr">
        <is>
          <t>Consumo de Energía Eléctrica kWh Mensual</t>
        </is>
      </c>
      <c r="C1076" t="inlineStr">
        <is>
          <t>GESTIÓN AMBIENTAL</t>
        </is>
      </c>
      <c r="D1076" t="inlineStr">
        <is>
          <t>Mensual</t>
        </is>
      </c>
      <c r="E1076" t="inlineStr">
        <is>
          <t>Negativo</t>
        </is>
      </c>
      <c r="F1076" s="134" t="n">
        <v>46053</v>
      </c>
      <c r="G1076" t="inlineStr">
        <is>
          <t>218-2026-01-31</t>
        </is>
      </c>
      <c r="H1076" t="inlineStr">
        <is>
          <t>Sede Bienestar - Medellín</t>
        </is>
      </c>
      <c r="I1076" t="n">
        <v>5000</v>
      </c>
      <c r="J1076" t="n">
        <v>4495</v>
      </c>
      <c r="W1076" t="n">
        <v>4495</v>
      </c>
    </row>
    <row r="1077">
      <c r="A1077" t="n">
        <v>218</v>
      </c>
      <c r="B1077" t="inlineStr">
        <is>
          <t>Consumo de Energía Eléctrica kWh Mensual</t>
        </is>
      </c>
      <c r="C1077" t="inlineStr">
        <is>
          <t>GESTIÓN AMBIENTAL</t>
        </is>
      </c>
      <c r="D1077" t="inlineStr">
        <is>
          <t>Mensual</t>
        </is>
      </c>
      <c r="E1077" t="inlineStr">
        <is>
          <t>Negativo</t>
        </is>
      </c>
      <c r="F1077" s="134" t="n">
        <v>46053</v>
      </c>
      <c r="G1077" t="inlineStr">
        <is>
          <t>218-2026-01-31</t>
        </is>
      </c>
      <c r="H1077" t="inlineStr">
        <is>
          <t>Consultorio Psicología - Medellin</t>
        </is>
      </c>
      <c r="I1077" t="n">
        <v>2000</v>
      </c>
      <c r="J1077" t="n">
        <v>1.610000014305115</v>
      </c>
      <c r="W1077" t="n">
        <v>1.606</v>
      </c>
    </row>
    <row r="1078">
      <c r="A1078" t="n">
        <v>219</v>
      </c>
      <c r="B1078" t="inlineStr">
        <is>
          <t>Disminución del Consumo de Energía Eléctrica per Cápita</t>
        </is>
      </c>
      <c r="C1078" t="inlineStr">
        <is>
          <t>GESTIÓN AMBIENTAL</t>
        </is>
      </c>
      <c r="D1078" t="inlineStr">
        <is>
          <t>Trimestral</t>
        </is>
      </c>
      <c r="E1078" t="inlineStr">
        <is>
          <t>Positivo</t>
        </is>
      </c>
      <c r="F1078" s="134" t="n">
        <v>44742</v>
      </c>
      <c r="G1078" t="inlineStr">
        <is>
          <t>219-2022-06-30</t>
        </is>
      </c>
      <c r="H1078" t="inlineStr">
        <is>
          <t>Campus Bogotá</t>
        </is>
      </c>
      <c r="I1078" t="n">
        <v>1</v>
      </c>
      <c r="J1078" t="n">
        <v>-0.4900000095367432</v>
      </c>
      <c r="X1078" t="n">
        <v>2094</v>
      </c>
      <c r="Y1078" t="n">
        <v>2617</v>
      </c>
      <c r="Z1078" t="n">
        <v>18383</v>
      </c>
      <c r="AA1078" t="n">
        <v>78</v>
      </c>
      <c r="AB1078" t="n">
        <v>1853</v>
      </c>
      <c r="AC1078" t="n">
        <v>2410</v>
      </c>
      <c r="AD1078" t="n">
        <v>17040</v>
      </c>
      <c r="AE1078" t="n">
        <v>0</v>
      </c>
      <c r="AF1078" t="n">
        <v>390991</v>
      </c>
      <c r="AG1078" t="n">
        <v>357717</v>
      </c>
    </row>
    <row r="1079">
      <c r="A1079" t="n">
        <v>219</v>
      </c>
      <c r="B1079" t="inlineStr">
        <is>
          <t>Disminución del Consumo de Energía Eléctrica per Cápita</t>
        </is>
      </c>
      <c r="C1079" t="inlineStr">
        <is>
          <t>GESTIÓN AMBIENTAL</t>
        </is>
      </c>
      <c r="D1079" t="inlineStr">
        <is>
          <t>Trimestral</t>
        </is>
      </c>
      <c r="E1079" t="inlineStr">
        <is>
          <t>Positivo</t>
        </is>
      </c>
      <c r="F1079" s="134" t="n">
        <v>44742</v>
      </c>
      <c r="G1079" t="inlineStr">
        <is>
          <t>219-2022-06-30</t>
        </is>
      </c>
      <c r="H1079" t="inlineStr">
        <is>
          <t>City Campus</t>
        </is>
      </c>
      <c r="I1079" t="n">
        <v>1</v>
      </c>
      <c r="J1079" t="n">
        <v>57.2599983215332</v>
      </c>
      <c r="X1079" t="n">
        <v>651</v>
      </c>
      <c r="Y1079" t="n">
        <v>45</v>
      </c>
      <c r="Z1079" t="n">
        <v>5974</v>
      </c>
      <c r="AA1079" t="n">
        <v>2317</v>
      </c>
      <c r="AB1079" t="n">
        <v>756</v>
      </c>
      <c r="AC1079" t="n">
        <v>42</v>
      </c>
      <c r="AD1079" t="n">
        <v>2590</v>
      </c>
      <c r="AE1079" t="n">
        <v>2550</v>
      </c>
      <c r="AF1079" t="n">
        <v>75240</v>
      </c>
      <c r="AG1079" t="n">
        <v>116306</v>
      </c>
    </row>
    <row r="1080">
      <c r="A1080" t="n">
        <v>219</v>
      </c>
      <c r="B1080" t="inlineStr">
        <is>
          <t>Disminución del Consumo de Energía Eléctrica per Cápita</t>
        </is>
      </c>
      <c r="C1080" t="inlineStr">
        <is>
          <t>GESTIÓN AMBIENTAL</t>
        </is>
      </c>
      <c r="D1080" t="inlineStr">
        <is>
          <t>Trimestral</t>
        </is>
      </c>
      <c r="E1080" t="inlineStr">
        <is>
          <t>Positivo</t>
        </is>
      </c>
      <c r="F1080" s="134" t="n">
        <v>44926</v>
      </c>
      <c r="G1080" t="inlineStr">
        <is>
          <t>219-2022-12-31</t>
        </is>
      </c>
      <c r="H1080" t="inlineStr">
        <is>
          <t>Campus Bogotá</t>
        </is>
      </c>
      <c r="I1080" t="n">
        <v>1</v>
      </c>
      <c r="J1080" t="n">
        <v>-66.70999908447266</v>
      </c>
      <c r="X1080" t="n">
        <v>1844</v>
      </c>
      <c r="Y1080" t="n">
        <v>2699</v>
      </c>
      <c r="Z1080" t="n">
        <v>9366</v>
      </c>
      <c r="AA1080" t="n">
        <v>0</v>
      </c>
      <c r="AB1080" t="n">
        <v>2094</v>
      </c>
      <c r="AC1080" t="n">
        <v>2617</v>
      </c>
      <c r="AD1080" t="n">
        <v>18383</v>
      </c>
      <c r="AE1080" t="n">
        <v>78</v>
      </c>
      <c r="AF1080" t="n">
        <v>391250</v>
      </c>
      <c r="AG1080" t="n">
        <v>390991</v>
      </c>
    </row>
    <row r="1081">
      <c r="A1081" t="n">
        <v>219</v>
      </c>
      <c r="B1081" t="inlineStr">
        <is>
          <t>Disminución del Consumo de Energía Eléctrica per Cápita</t>
        </is>
      </c>
      <c r="C1081" t="inlineStr">
        <is>
          <t>GESTIÓN AMBIENTAL</t>
        </is>
      </c>
      <c r="D1081" t="inlineStr">
        <is>
          <t>Trimestral</t>
        </is>
      </c>
      <c r="E1081" t="inlineStr">
        <is>
          <t>Positivo</t>
        </is>
      </c>
      <c r="F1081" s="134" t="n">
        <v>44926</v>
      </c>
      <c r="G1081" t="inlineStr">
        <is>
          <t>219-2022-12-31</t>
        </is>
      </c>
      <c r="H1081" t="inlineStr">
        <is>
          <t>City Campus</t>
        </is>
      </c>
      <c r="I1081" t="n">
        <v>1</v>
      </c>
      <c r="J1081" t="n">
        <v>-185.9299926757812</v>
      </c>
      <c r="X1081" t="n">
        <v>717</v>
      </c>
      <c r="Y1081" t="n">
        <v>34</v>
      </c>
      <c r="Z1081" t="n">
        <v>9553</v>
      </c>
      <c r="AA1081" t="n">
        <v>2435</v>
      </c>
      <c r="AB1081" t="n">
        <v>651</v>
      </c>
      <c r="AC1081" t="n">
        <v>45</v>
      </c>
      <c r="AD1081" t="n">
        <v>5974</v>
      </c>
      <c r="AE1081" t="n">
        <v>2317</v>
      </c>
      <c r="AF1081" t="n">
        <v>304950</v>
      </c>
      <c r="AG1081" t="n">
        <v>75240</v>
      </c>
    </row>
    <row r="1082">
      <c r="A1082" t="n">
        <v>219</v>
      </c>
      <c r="B1082" t="inlineStr">
        <is>
          <t>Disminución del Consumo de Energía Eléctrica per Cápita</t>
        </is>
      </c>
      <c r="C1082" t="inlineStr">
        <is>
          <t>GESTIÓN AMBIENTAL</t>
        </is>
      </c>
      <c r="D1082" t="inlineStr">
        <is>
          <t>Trimestral</t>
        </is>
      </c>
      <c r="E1082" t="inlineStr">
        <is>
          <t>Positivo</t>
        </is>
      </c>
      <c r="F1082" s="134" t="n">
        <v>44926</v>
      </c>
      <c r="G1082" t="inlineStr">
        <is>
          <t>219-2022-12-31</t>
        </is>
      </c>
      <c r="H1082" t="inlineStr">
        <is>
          <t>Campus-Medellín</t>
        </is>
      </c>
      <c r="I1082" t="n">
        <v>1</v>
      </c>
      <c r="J1082" t="n">
        <v>-27.46999931335449</v>
      </c>
      <c r="X1082" t="n">
        <v>260</v>
      </c>
      <c r="Y1082" t="n">
        <v>798</v>
      </c>
      <c r="Z1082" t="n">
        <v>9398</v>
      </c>
      <c r="AA1082" t="n">
        <v>105</v>
      </c>
      <c r="AB1082" t="n">
        <v>277</v>
      </c>
      <c r="AC1082" t="n">
        <v>815</v>
      </c>
      <c r="AD1082" t="n">
        <v>11401</v>
      </c>
      <c r="AE1082" t="n">
        <v>88</v>
      </c>
      <c r="AF1082" t="n">
        <v>133760</v>
      </c>
      <c r="AG1082" t="n">
        <v>125003</v>
      </c>
    </row>
    <row r="1083">
      <c r="A1083" t="n">
        <v>219</v>
      </c>
      <c r="B1083" t="inlineStr">
        <is>
          <t>Disminución del Consumo de Energía Eléctrica per Cápita</t>
        </is>
      </c>
      <c r="C1083" t="inlineStr">
        <is>
          <t>GESTIÓN AMBIENTAL</t>
        </is>
      </c>
      <c r="D1083" t="inlineStr">
        <is>
          <t>Trimestral</t>
        </is>
      </c>
      <c r="E1083" t="inlineStr">
        <is>
          <t>Positivo</t>
        </is>
      </c>
      <c r="F1083" s="134" t="n">
        <v>45107</v>
      </c>
      <c r="G1083" t="inlineStr">
        <is>
          <t>219-2023-06-30</t>
        </is>
      </c>
      <c r="H1083" t="inlineStr">
        <is>
          <t>Campus Bogotá</t>
        </is>
      </c>
      <c r="I1083" t="n">
        <v>1</v>
      </c>
      <c r="J1083" t="n">
        <v>26.8799991607666</v>
      </c>
      <c r="X1083" t="n">
        <v>1872</v>
      </c>
      <c r="Y1083" t="n">
        <v>2992</v>
      </c>
      <c r="Z1083" t="n">
        <v>13656</v>
      </c>
      <c r="AA1083" t="n">
        <v>0</v>
      </c>
      <c r="AB1083" t="n">
        <v>1844</v>
      </c>
      <c r="AC1083" t="n">
        <v>2699</v>
      </c>
      <c r="AD1083" t="n">
        <v>9366</v>
      </c>
      <c r="AE1083" t="n">
        <v>0</v>
      </c>
      <c r="AF1083" t="n">
        <v>380904</v>
      </c>
      <c r="AG1083" t="n">
        <v>391250</v>
      </c>
    </row>
    <row r="1084">
      <c r="A1084" t="n">
        <v>219</v>
      </c>
      <c r="B1084" t="inlineStr">
        <is>
          <t>Disminución del Consumo de Energía Eléctrica per Cápita</t>
        </is>
      </c>
      <c r="C1084" t="inlineStr">
        <is>
          <t>GESTIÓN AMBIENTAL</t>
        </is>
      </c>
      <c r="D1084" t="inlineStr">
        <is>
          <t>Trimestral</t>
        </is>
      </c>
      <c r="E1084" t="inlineStr">
        <is>
          <t>Positivo</t>
        </is>
      </c>
      <c r="F1084" s="134" t="n">
        <v>45107</v>
      </c>
      <c r="G1084" t="inlineStr">
        <is>
          <t>219-2023-06-30</t>
        </is>
      </c>
      <c r="H1084" t="inlineStr">
        <is>
          <t>City Campus</t>
        </is>
      </c>
      <c r="I1084" t="n">
        <v>1</v>
      </c>
      <c r="J1084" t="n">
        <v>13.10999965667725</v>
      </c>
      <c r="X1084" t="n">
        <v>679</v>
      </c>
      <c r="Y1084" t="n">
        <v>30</v>
      </c>
      <c r="Z1084" t="n">
        <v>11072</v>
      </c>
      <c r="AA1084" t="n">
        <v>1948</v>
      </c>
      <c r="AB1084" t="n">
        <v>717</v>
      </c>
      <c r="AC1084" t="n">
        <v>34</v>
      </c>
      <c r="AD1084" t="n">
        <v>9553</v>
      </c>
      <c r="AE1084" t="n">
        <v>2435</v>
      </c>
      <c r="AF1084" t="n">
        <v>285570</v>
      </c>
      <c r="AG1084" t="n">
        <v>304950</v>
      </c>
    </row>
    <row r="1085">
      <c r="A1085" t="n">
        <v>219</v>
      </c>
      <c r="B1085" t="inlineStr">
        <is>
          <t>Disminución del Consumo de Energía Eléctrica per Cápita</t>
        </is>
      </c>
      <c r="C1085" t="inlineStr">
        <is>
          <t>GESTIÓN AMBIENTAL</t>
        </is>
      </c>
      <c r="D1085" t="inlineStr">
        <is>
          <t>Trimestral</t>
        </is>
      </c>
      <c r="E1085" t="inlineStr">
        <is>
          <t>Positivo</t>
        </is>
      </c>
      <c r="F1085" s="134" t="n">
        <v>45107</v>
      </c>
      <c r="G1085" t="inlineStr">
        <is>
          <t>219-2023-06-30</t>
        </is>
      </c>
      <c r="H1085" t="inlineStr">
        <is>
          <t>Campus-Medellín</t>
        </is>
      </c>
      <c r="I1085" t="n">
        <v>1</v>
      </c>
      <c r="J1085" t="n">
        <v>18.93000030517578</v>
      </c>
      <c r="X1085" t="n">
        <v>300</v>
      </c>
      <c r="Y1085" t="n">
        <v>828</v>
      </c>
      <c r="Z1085" t="n">
        <v>12287</v>
      </c>
      <c r="AA1085" t="n">
        <v>144</v>
      </c>
      <c r="AB1085" t="n">
        <v>260</v>
      </c>
      <c r="AC1085" t="n">
        <v>798</v>
      </c>
      <c r="AD1085" t="n">
        <v>9398</v>
      </c>
      <c r="AE1085" t="n">
        <v>105</v>
      </c>
      <c r="AF1085" t="n">
        <v>139217</v>
      </c>
      <c r="AG1085" t="n">
        <v>133760</v>
      </c>
    </row>
    <row r="1086">
      <c r="A1086" t="n">
        <v>219</v>
      </c>
      <c r="B1086" t="inlineStr">
        <is>
          <t>Disminución del Consumo de Energía Eléctrica per Cápita</t>
        </is>
      </c>
      <c r="C1086" t="inlineStr">
        <is>
          <t>GESTIÓN AMBIENTAL</t>
        </is>
      </c>
      <c r="D1086" t="inlineStr">
        <is>
          <t>Trimestral</t>
        </is>
      </c>
      <c r="E1086" t="inlineStr">
        <is>
          <t>Positivo</t>
        </is>
      </c>
      <c r="F1086" s="134" t="n">
        <v>45291</v>
      </c>
      <c r="G1086" t="inlineStr">
        <is>
          <t>219-2023-12-31</t>
        </is>
      </c>
      <c r="H1086" t="inlineStr">
        <is>
          <t>City Campus</t>
        </is>
      </c>
      <c r="I1086" t="n">
        <v>1</v>
      </c>
      <c r="J1086" t="n">
        <v>-18.97999954223633</v>
      </c>
      <c r="X1086" t="n">
        <v>583</v>
      </c>
      <c r="Y1086" t="n">
        <v>29</v>
      </c>
      <c r="Z1086" t="n">
        <v>8166</v>
      </c>
      <c r="AA1086" t="n">
        <v>2922</v>
      </c>
      <c r="AB1086" t="n">
        <v>679</v>
      </c>
      <c r="AC1086" t="n">
        <v>30</v>
      </c>
      <c r="AD1086" t="n">
        <v>11072</v>
      </c>
      <c r="AE1086" t="n">
        <v>1948</v>
      </c>
      <c r="AF1086" t="n">
        <v>289560</v>
      </c>
      <c r="AG1086" t="n">
        <v>285570</v>
      </c>
    </row>
    <row r="1087">
      <c r="A1087" t="n">
        <v>219</v>
      </c>
      <c r="B1087" t="inlineStr">
        <is>
          <t>Disminución del Consumo de Energía Eléctrica per Cápita</t>
        </is>
      </c>
      <c r="C1087" t="inlineStr">
        <is>
          <t>GESTIÓN AMBIENTAL</t>
        </is>
      </c>
      <c r="D1087" t="inlineStr">
        <is>
          <t>Trimestral</t>
        </is>
      </c>
      <c r="E1087" t="inlineStr">
        <is>
          <t>Positivo</t>
        </is>
      </c>
      <c r="F1087" s="134" t="n">
        <v>45291</v>
      </c>
      <c r="G1087" t="inlineStr">
        <is>
          <t>219-2023-12-31</t>
        </is>
      </c>
      <c r="H1087" t="inlineStr">
        <is>
          <t>Campus-Medellín</t>
        </is>
      </c>
      <c r="I1087" t="n">
        <v>1</v>
      </c>
      <c r="J1087" t="n">
        <v>27.43000030517578</v>
      </c>
      <c r="X1087" t="n">
        <v>312</v>
      </c>
      <c r="Y1087" t="n">
        <v>867</v>
      </c>
      <c r="Z1087" t="n">
        <v>9662</v>
      </c>
      <c r="AA1087" t="n">
        <v>171</v>
      </c>
      <c r="AB1087" t="n">
        <v>300</v>
      </c>
      <c r="AC1087" t="n">
        <v>828</v>
      </c>
      <c r="AD1087" t="n">
        <v>12287</v>
      </c>
      <c r="AE1087" t="n">
        <v>144</v>
      </c>
      <c r="AF1087" t="n">
        <v>82051.05</v>
      </c>
      <c r="AG1087" t="n">
        <v>139217</v>
      </c>
    </row>
    <row r="1088">
      <c r="A1088" t="n">
        <v>219</v>
      </c>
      <c r="B1088" t="inlineStr">
        <is>
          <t>Disminución del Consumo de Energía Eléctrica per Cápita</t>
        </is>
      </c>
      <c r="C1088" t="inlineStr">
        <is>
          <t>GESTIÓN AMBIENTAL</t>
        </is>
      </c>
      <c r="D1088" t="inlineStr">
        <is>
          <t>Trimestral</t>
        </is>
      </c>
      <c r="E1088" t="inlineStr">
        <is>
          <t>Positivo</t>
        </is>
      </c>
      <c r="F1088" s="134" t="n">
        <v>45291</v>
      </c>
      <c r="G1088" t="inlineStr">
        <is>
          <t>219-2023-12-31</t>
        </is>
      </c>
      <c r="H1088" t="inlineStr">
        <is>
          <t>Sede Bienestar - Medellín</t>
        </is>
      </c>
      <c r="I1088" t="n">
        <v>1</v>
      </c>
      <c r="J1088" t="n">
        <v>0</v>
      </c>
      <c r="X1088" t="n">
        <v>0</v>
      </c>
      <c r="Y1088" t="n">
        <v>0</v>
      </c>
      <c r="Z1088" t="n">
        <v>0</v>
      </c>
      <c r="AA1088" t="n">
        <v>0</v>
      </c>
      <c r="AB1088" t="n">
        <v>0</v>
      </c>
      <c r="AC1088" t="n">
        <v>0</v>
      </c>
      <c r="AD1088" t="n">
        <v>0</v>
      </c>
      <c r="AE1088" t="n">
        <v>0</v>
      </c>
      <c r="AF1088" t="n">
        <v>24000</v>
      </c>
      <c r="AG1088" t="n">
        <v>0</v>
      </c>
    </row>
    <row r="1089">
      <c r="A1089" t="n">
        <v>219</v>
      </c>
      <c r="B1089" t="inlineStr">
        <is>
          <t>Disminución del Consumo de Energía Eléctrica per Cápita</t>
        </is>
      </c>
      <c r="C1089" t="inlineStr">
        <is>
          <t>GESTIÓN AMBIENTAL</t>
        </is>
      </c>
      <c r="D1089" t="inlineStr">
        <is>
          <t>Trimestral</t>
        </is>
      </c>
      <c r="E1089" t="inlineStr">
        <is>
          <t>Positivo</t>
        </is>
      </c>
      <c r="F1089" s="134" t="n">
        <v>45291</v>
      </c>
      <c r="G1089" t="inlineStr">
        <is>
          <t>219-2023-12-31</t>
        </is>
      </c>
      <c r="H1089" t="inlineStr">
        <is>
          <t>Consultorio Psicología - Medellin</t>
        </is>
      </c>
      <c r="I1089" t="n">
        <v>1</v>
      </c>
      <c r="J1089" t="n">
        <v>0</v>
      </c>
      <c r="X1089" t="n">
        <v>0</v>
      </c>
      <c r="Y1089" t="n">
        <v>0</v>
      </c>
      <c r="Z1089" t="n">
        <v>0</v>
      </c>
      <c r="AA1089" t="n">
        <v>0</v>
      </c>
      <c r="AB1089" t="n">
        <v>0</v>
      </c>
      <c r="AC1089" t="n">
        <v>0</v>
      </c>
      <c r="AD1089" t="n">
        <v>0</v>
      </c>
      <c r="AE1089" t="n">
        <v>0</v>
      </c>
      <c r="AF1089" t="n">
        <v>0</v>
      </c>
      <c r="AG1089" t="n">
        <v>0</v>
      </c>
    </row>
    <row r="1090">
      <c r="A1090" t="n">
        <v>219</v>
      </c>
      <c r="B1090" t="inlineStr">
        <is>
          <t>Disminución del Consumo de Energía Eléctrica per Cápita</t>
        </is>
      </c>
      <c r="C1090" t="inlineStr">
        <is>
          <t>GESTIÓN AMBIENTAL</t>
        </is>
      </c>
      <c r="D1090" t="inlineStr">
        <is>
          <t>Trimestral</t>
        </is>
      </c>
      <c r="E1090" t="inlineStr">
        <is>
          <t>Positivo</t>
        </is>
      </c>
      <c r="F1090" s="134" t="n">
        <v>45291</v>
      </c>
      <c r="G1090" t="inlineStr">
        <is>
          <t>219-2023-12-31</t>
        </is>
      </c>
      <c r="H1090" t="inlineStr">
        <is>
          <t>Campus Bogotá</t>
        </is>
      </c>
      <c r="I1090" t="n">
        <v>1</v>
      </c>
      <c r="J1090" t="n">
        <v>-4.260000228881836</v>
      </c>
      <c r="X1090" t="n">
        <v>1859</v>
      </c>
      <c r="Y1090" t="n">
        <v>3240</v>
      </c>
      <c r="Z1090" t="n">
        <v>13146</v>
      </c>
      <c r="AA1090" t="n">
        <v>0</v>
      </c>
      <c r="AB1090" t="n">
        <v>1872</v>
      </c>
      <c r="AC1090" t="n">
        <v>2992</v>
      </c>
      <c r="AD1090" t="n">
        <v>13656</v>
      </c>
      <c r="AE1090" t="n">
        <v>0</v>
      </c>
      <c r="AF1090" t="n">
        <v>391217</v>
      </c>
      <c r="AG1090" t="n">
        <v>380904</v>
      </c>
    </row>
    <row r="1091">
      <c r="A1091" t="n">
        <v>219</v>
      </c>
      <c r="B1091" t="inlineStr">
        <is>
          <t>Disminución del Consumo de Energía Eléctrica per Cápita</t>
        </is>
      </c>
      <c r="C1091" t="inlineStr">
        <is>
          <t>GESTIÓN AMBIENTAL</t>
        </is>
      </c>
      <c r="D1091" t="inlineStr">
        <is>
          <t>Trimestral</t>
        </is>
      </c>
      <c r="E1091" t="inlineStr">
        <is>
          <t>Positivo</t>
        </is>
      </c>
      <c r="F1091" s="134" t="n">
        <v>45473</v>
      </c>
      <c r="G1091" t="inlineStr">
        <is>
          <t>219-2024-06-30</t>
        </is>
      </c>
      <c r="H1091" t="inlineStr">
        <is>
          <t>Sede Bienestar - Medellín</t>
        </is>
      </c>
      <c r="I1091" t="n">
        <v>1</v>
      </c>
      <c r="J1091" t="n">
        <v>-10.85000038146973</v>
      </c>
      <c r="X1091" t="n">
        <v>0</v>
      </c>
      <c r="Y1091" t="n">
        <v>0</v>
      </c>
      <c r="Z1091" t="n">
        <v>0</v>
      </c>
      <c r="AA1091" t="n">
        <v>0</v>
      </c>
      <c r="AB1091" t="n">
        <v>0</v>
      </c>
      <c r="AC1091" t="n">
        <v>0</v>
      </c>
      <c r="AD1091" t="n">
        <v>0</v>
      </c>
      <c r="AE1091" t="n">
        <v>0</v>
      </c>
      <c r="AF1091" t="n">
        <v>23400</v>
      </c>
      <c r="AG1091" t="n">
        <v>24000</v>
      </c>
    </row>
    <row r="1092">
      <c r="A1092" t="n">
        <v>219</v>
      </c>
      <c r="B1092" t="inlineStr">
        <is>
          <t>Disminución del Consumo de Energía Eléctrica per Cápita</t>
        </is>
      </c>
      <c r="C1092" t="inlineStr">
        <is>
          <t>GESTIÓN AMBIENTAL</t>
        </is>
      </c>
      <c r="D1092" t="inlineStr">
        <is>
          <t>Trimestral</t>
        </is>
      </c>
      <c r="E1092" t="inlineStr">
        <is>
          <t>Positivo</t>
        </is>
      </c>
      <c r="F1092" s="134" t="n">
        <v>45473</v>
      </c>
      <c r="G1092" t="inlineStr">
        <is>
          <t>219-2024-06-30</t>
        </is>
      </c>
      <c r="H1092" t="inlineStr">
        <is>
          <t>Campus Bogotá</t>
        </is>
      </c>
      <c r="I1092" t="n">
        <v>1</v>
      </c>
      <c r="J1092" t="n">
        <v>5.269999980926514</v>
      </c>
      <c r="X1092" t="n">
        <v>2176</v>
      </c>
      <c r="Y1092" t="n">
        <v>3139</v>
      </c>
      <c r="Z1092" t="n">
        <v>14308</v>
      </c>
      <c r="AA1092" t="n">
        <v>0</v>
      </c>
      <c r="AB1092" t="n">
        <v>1859</v>
      </c>
      <c r="AC1092" t="n">
        <v>3240</v>
      </c>
      <c r="AD1092" t="n">
        <v>13146</v>
      </c>
      <c r="AE1092" t="n">
        <v>0</v>
      </c>
      <c r="AF1092" t="n">
        <v>398604</v>
      </c>
      <c r="AG1092" t="n">
        <v>391217</v>
      </c>
    </row>
    <row r="1093">
      <c r="A1093" t="n">
        <v>219</v>
      </c>
      <c r="B1093" t="inlineStr">
        <is>
          <t>Disminución del Consumo de Energía Eléctrica per Cápita</t>
        </is>
      </c>
      <c r="C1093" t="inlineStr">
        <is>
          <t>GESTIÓN AMBIENTAL</t>
        </is>
      </c>
      <c r="D1093" t="inlineStr">
        <is>
          <t>Trimestral</t>
        </is>
      </c>
      <c r="E1093" t="inlineStr">
        <is>
          <t>Positivo</t>
        </is>
      </c>
      <c r="F1093" s="134" t="n">
        <v>45473</v>
      </c>
      <c r="G1093" t="inlineStr">
        <is>
          <t>219-2024-06-30</t>
        </is>
      </c>
      <c r="H1093" t="inlineStr">
        <is>
          <t>Campus-Medellín</t>
        </is>
      </c>
      <c r="I1093" t="n">
        <v>1</v>
      </c>
      <c r="J1093" t="n">
        <v>-20.26000022888184</v>
      </c>
      <c r="X1093" t="n">
        <v>427</v>
      </c>
      <c r="Y1093" t="n">
        <v>972</v>
      </c>
      <c r="Z1093" t="n">
        <v>13150</v>
      </c>
      <c r="AA1093" t="n">
        <v>4</v>
      </c>
      <c r="AB1093" t="n">
        <v>312</v>
      </c>
      <c r="AC1093" t="n">
        <v>867</v>
      </c>
      <c r="AD1093" t="n">
        <v>9662</v>
      </c>
      <c r="AE1093" t="n">
        <v>171</v>
      </c>
      <c r="AF1093" t="n">
        <v>139337</v>
      </c>
      <c r="AG1093" t="n">
        <v>82051.05</v>
      </c>
    </row>
    <row r="1094">
      <c r="A1094" t="n">
        <v>219</v>
      </c>
      <c r="B1094" t="inlineStr">
        <is>
          <t>Disminución del Consumo de Energía Eléctrica per Cápita</t>
        </is>
      </c>
      <c r="C1094" t="inlineStr">
        <is>
          <t>GESTIÓN AMBIENTAL</t>
        </is>
      </c>
      <c r="D1094" t="inlineStr">
        <is>
          <t>Trimestral</t>
        </is>
      </c>
      <c r="E1094" t="inlineStr">
        <is>
          <t>Positivo</t>
        </is>
      </c>
      <c r="F1094" s="134" t="n">
        <v>45657</v>
      </c>
      <c r="G1094" t="inlineStr">
        <is>
          <t>219-2024-12-31</t>
        </is>
      </c>
      <c r="H1094" t="inlineStr">
        <is>
          <t>Campus Bogotá</t>
        </is>
      </c>
      <c r="I1094" t="n">
        <v>1</v>
      </c>
      <c r="J1094" t="n">
        <v>-2.369999885559082</v>
      </c>
      <c r="X1094" t="n">
        <v>2232</v>
      </c>
      <c r="Y1094" t="n">
        <v>2683</v>
      </c>
      <c r="Z1094" t="n">
        <v>13824</v>
      </c>
      <c r="AA1094" t="n">
        <v>0</v>
      </c>
      <c r="AB1094" t="n">
        <v>2176</v>
      </c>
      <c r="AC1094" t="n">
        <v>3139</v>
      </c>
      <c r="AD1094" t="n">
        <v>14308</v>
      </c>
      <c r="AE1094" t="n">
        <v>0</v>
      </c>
      <c r="AF1094" t="n">
        <v>389679</v>
      </c>
      <c r="AG1094" t="n">
        <v>398604</v>
      </c>
    </row>
    <row r="1095">
      <c r="A1095" t="n">
        <v>219</v>
      </c>
      <c r="B1095" t="inlineStr">
        <is>
          <t>Disminución del Consumo de Energía Eléctrica per Cápita</t>
        </is>
      </c>
      <c r="C1095" t="inlineStr">
        <is>
          <t>GESTIÓN AMBIENTAL</t>
        </is>
      </c>
      <c r="D1095" t="inlineStr">
        <is>
          <t>Trimestral</t>
        </is>
      </c>
      <c r="E1095" t="inlineStr">
        <is>
          <t>Positivo</t>
        </is>
      </c>
      <c r="F1095" s="134" t="n">
        <v>45657</v>
      </c>
      <c r="G1095" t="inlineStr">
        <is>
          <t>219-2024-12-31</t>
        </is>
      </c>
      <c r="H1095" t="inlineStr">
        <is>
          <t>City Campus</t>
        </is>
      </c>
      <c r="I1095" t="n">
        <v>1</v>
      </c>
      <c r="J1095" t="n">
        <v>-19.6299991607666</v>
      </c>
      <c r="X1095" t="n">
        <v>477</v>
      </c>
      <c r="Y1095" t="n">
        <v>24</v>
      </c>
      <c r="Z1095" t="n">
        <v>8635</v>
      </c>
      <c r="AA1095" t="n">
        <v>2925</v>
      </c>
      <c r="AB1095" t="n">
        <v>530</v>
      </c>
      <c r="AC1095" t="n">
        <v>24</v>
      </c>
      <c r="AD1095" t="n">
        <v>11628</v>
      </c>
      <c r="AE1095" t="n">
        <v>2925</v>
      </c>
      <c r="AF1095" t="n">
        <v>266760</v>
      </c>
      <c r="AG1095" t="n">
        <v>279300</v>
      </c>
    </row>
    <row r="1096">
      <c r="A1096" t="n">
        <v>219</v>
      </c>
      <c r="B1096" t="inlineStr">
        <is>
          <t>Disminución del Consumo de Energía Eléctrica per Cápita</t>
        </is>
      </c>
      <c r="C1096" t="inlineStr">
        <is>
          <t>GESTIÓN AMBIENTAL</t>
        </is>
      </c>
      <c r="D1096" t="inlineStr">
        <is>
          <t>Trimestral</t>
        </is>
      </c>
      <c r="E1096" t="inlineStr">
        <is>
          <t>Positivo</t>
        </is>
      </c>
      <c r="F1096" s="134" t="n">
        <v>45657</v>
      </c>
      <c r="G1096" t="inlineStr">
        <is>
          <t>219-2024-12-31</t>
        </is>
      </c>
      <c r="H1096" t="inlineStr">
        <is>
          <t>Campus-Medellín</t>
        </is>
      </c>
      <c r="I1096" t="n">
        <v>1</v>
      </c>
      <c r="J1096" t="n">
        <v>-30.89999961853027</v>
      </c>
      <c r="X1096" t="n">
        <v>374</v>
      </c>
      <c r="Y1096" t="n">
        <v>922</v>
      </c>
      <c r="Z1096" t="n">
        <v>10413</v>
      </c>
      <c r="AA1096" t="n">
        <v>5</v>
      </c>
      <c r="AB1096" t="n">
        <v>427</v>
      </c>
      <c r="AC1096" t="n">
        <v>972</v>
      </c>
      <c r="AD1096" t="n">
        <v>13150</v>
      </c>
      <c r="AE1096" t="n">
        <v>4</v>
      </c>
      <c r="AF1096" t="n">
        <v>137838</v>
      </c>
      <c r="AG1096" t="n">
        <v>130401</v>
      </c>
    </row>
    <row r="1097">
      <c r="A1097" t="n">
        <v>219</v>
      </c>
      <c r="B1097" t="inlineStr">
        <is>
          <t>Disminución del Consumo de Energía Eléctrica per Cápita</t>
        </is>
      </c>
      <c r="C1097" t="inlineStr">
        <is>
          <t>GESTIÓN AMBIENTAL</t>
        </is>
      </c>
      <c r="D1097" t="inlineStr">
        <is>
          <t>Trimestral</t>
        </is>
      </c>
      <c r="E1097" t="inlineStr">
        <is>
          <t>Positivo</t>
        </is>
      </c>
      <c r="F1097" s="134" t="n">
        <v>45657</v>
      </c>
      <c r="G1097" t="inlineStr">
        <is>
          <t>219-2024-12-31</t>
        </is>
      </c>
      <c r="H1097" t="inlineStr">
        <is>
          <t>Sede Bienestar - Medellín</t>
        </is>
      </c>
      <c r="I1097" t="n">
        <v>1</v>
      </c>
      <c r="J1097" t="n">
        <v>7.670000076293945</v>
      </c>
      <c r="X1097" t="n">
        <v>9</v>
      </c>
      <c r="Y1097" t="n">
        <v>26</v>
      </c>
      <c r="Z1097" t="n">
        <v>2938</v>
      </c>
      <c r="AA1097" t="n">
        <v>0</v>
      </c>
      <c r="AB1097" t="n">
        <v>6</v>
      </c>
      <c r="AC1097" t="n">
        <v>19</v>
      </c>
      <c r="AD1097" t="n">
        <v>3030</v>
      </c>
      <c r="AE1097" t="n">
        <v>0</v>
      </c>
      <c r="AF1097" t="n">
        <v>22320</v>
      </c>
      <c r="AG1097" t="n">
        <v>23640</v>
      </c>
    </row>
    <row r="1098">
      <c r="A1098" t="n">
        <v>219</v>
      </c>
      <c r="B1098" t="inlineStr">
        <is>
          <t>Disminución del Consumo de Energía Eléctrica per Cápita</t>
        </is>
      </c>
      <c r="C1098" t="inlineStr">
        <is>
          <t>GESTIÓN AMBIENTAL</t>
        </is>
      </c>
      <c r="D1098" t="inlineStr">
        <is>
          <t>Trimestral</t>
        </is>
      </c>
      <c r="E1098" t="inlineStr">
        <is>
          <t>Positivo</t>
        </is>
      </c>
      <c r="F1098" s="134" t="n">
        <v>45657</v>
      </c>
      <c r="G1098" t="inlineStr">
        <is>
          <t>219-2024-12-31</t>
        </is>
      </c>
      <c r="H1098" t="inlineStr">
        <is>
          <t>Consultorio Psicología - Medellin</t>
        </is>
      </c>
      <c r="I1098" t="n">
        <v>1</v>
      </c>
      <c r="J1098" t="n">
        <v>-19.23999977111816</v>
      </c>
      <c r="X1098" t="n">
        <v>10</v>
      </c>
      <c r="Y1098" t="n">
        <v>10</v>
      </c>
      <c r="Z1098" t="n">
        <v>48</v>
      </c>
      <c r="AA1098" t="n">
        <v>0</v>
      </c>
      <c r="AB1098" t="n">
        <v>12</v>
      </c>
      <c r="AC1098" t="n">
        <v>14</v>
      </c>
      <c r="AD1098" t="n">
        <v>64</v>
      </c>
      <c r="AE1098" t="n">
        <v>0</v>
      </c>
      <c r="AF1098" t="n">
        <v>7535</v>
      </c>
      <c r="AG1098" t="n">
        <v>8265</v>
      </c>
    </row>
    <row r="1099">
      <c r="A1099" t="n">
        <v>219</v>
      </c>
      <c r="B1099" t="inlineStr">
        <is>
          <t>Disminución del Consumo de Energía Eléctrica per Cápita</t>
        </is>
      </c>
      <c r="C1099" t="inlineStr">
        <is>
          <t>GESTIÓN AMBIENTAL</t>
        </is>
      </c>
      <c r="D1099" t="inlineStr">
        <is>
          <t>Trimestral</t>
        </is>
      </c>
      <c r="E1099" t="inlineStr">
        <is>
          <t>Positivo</t>
        </is>
      </c>
      <c r="F1099" s="134" t="n">
        <v>45657</v>
      </c>
      <c r="G1099" t="inlineStr">
        <is>
          <t>219-2024-12-31</t>
        </is>
      </c>
      <c r="H1099" t="inlineStr">
        <is>
          <t>Sede Posgrado-Calle 85</t>
        </is>
      </c>
      <c r="I1099" t="n">
        <v>1</v>
      </c>
      <c r="J1099" t="n">
        <v>7.920000076293945</v>
      </c>
      <c r="X1099" t="n">
        <v>66</v>
      </c>
      <c r="Y1099" t="n">
        <v>71</v>
      </c>
      <c r="Z1099" t="n">
        <v>135</v>
      </c>
      <c r="AA1099" t="n">
        <v>0</v>
      </c>
      <c r="AB1099" t="n">
        <v>40</v>
      </c>
      <c r="AC1099" t="n">
        <v>28</v>
      </c>
      <c r="AD1099" t="n">
        <v>189</v>
      </c>
      <c r="AE1099" t="n">
        <v>0</v>
      </c>
      <c r="AF1099" t="n">
        <v>25260</v>
      </c>
      <c r="AG1099" t="n">
        <v>25920</v>
      </c>
    </row>
    <row r="1100">
      <c r="A1100" t="n">
        <v>219</v>
      </c>
      <c r="B1100" t="inlineStr">
        <is>
          <t>Disminución del Consumo de Energía Eléctrica per Cápita</t>
        </is>
      </c>
      <c r="C1100" t="inlineStr">
        <is>
          <t>GESTIÓN AMBIENTAL</t>
        </is>
      </c>
      <c r="D1100" t="inlineStr">
        <is>
          <t>Trimestral</t>
        </is>
      </c>
      <c r="E1100" t="inlineStr">
        <is>
          <t>Positivo</t>
        </is>
      </c>
      <c r="F1100" s="134" t="n">
        <v>45838</v>
      </c>
      <c r="G1100" t="inlineStr">
        <is>
          <t>219-2025-06-30</t>
        </is>
      </c>
      <c r="H1100" t="inlineStr">
        <is>
          <t>Campus Bogotá</t>
        </is>
      </c>
      <c r="I1100" t="n">
        <v>1</v>
      </c>
      <c r="J1100" t="n">
        <v>2.569999933242798</v>
      </c>
      <c r="X1100" t="n">
        <v>2338</v>
      </c>
      <c r="Y1100" t="n">
        <v>2240</v>
      </c>
      <c r="Z1100" t="n">
        <v>14736</v>
      </c>
      <c r="AA1100" t="n">
        <v>0</v>
      </c>
      <c r="AB1100" t="n">
        <v>2232</v>
      </c>
      <c r="AC1100" t="n">
        <v>2683</v>
      </c>
      <c r="AD1100" t="n">
        <v>13824</v>
      </c>
      <c r="AE1100" t="n">
        <v>0</v>
      </c>
      <c r="AF1100" t="n">
        <v>391333.21</v>
      </c>
      <c r="AG1100" t="n">
        <v>389679</v>
      </c>
    </row>
    <row r="1101">
      <c r="A1101" t="n">
        <v>219</v>
      </c>
      <c r="B1101" t="inlineStr">
        <is>
          <t>Disminución del Consumo de Energía Eléctrica per Cápita</t>
        </is>
      </c>
      <c r="C1101" t="inlineStr">
        <is>
          <t>GESTIÓN AMBIENTAL</t>
        </is>
      </c>
      <c r="D1101" t="inlineStr">
        <is>
          <t>Trimestral</t>
        </is>
      </c>
      <c r="E1101" t="inlineStr">
        <is>
          <t>Positivo</t>
        </is>
      </c>
      <c r="F1101" s="134" t="n">
        <v>45838</v>
      </c>
      <c r="G1101" t="inlineStr">
        <is>
          <t>219-2025-06-30</t>
        </is>
      </c>
      <c r="H1101" t="inlineStr">
        <is>
          <t>Sede Posgrado-Calle 85</t>
        </is>
      </c>
      <c r="I1101" t="n">
        <v>1</v>
      </c>
      <c r="J1101" t="n">
        <v>7.039999961853027</v>
      </c>
      <c r="X1101" t="n">
        <v>51</v>
      </c>
      <c r="Y1101" t="n">
        <v>38</v>
      </c>
      <c r="Z1101" t="n">
        <v>189</v>
      </c>
      <c r="AA1101" t="n">
        <v>0</v>
      </c>
      <c r="AB1101" t="n">
        <v>66</v>
      </c>
      <c r="AC1101" t="n">
        <v>71</v>
      </c>
      <c r="AD1101" t="n">
        <v>135</v>
      </c>
      <c r="AE1101" t="n">
        <v>0</v>
      </c>
      <c r="AF1101" t="n">
        <v>24000</v>
      </c>
      <c r="AG1101" t="n">
        <v>25260</v>
      </c>
    </row>
    <row r="1102">
      <c r="A1102" t="n">
        <v>219</v>
      </c>
      <c r="B1102" t="inlineStr">
        <is>
          <t>Disminución del Consumo de Energía Eléctrica per Cápita</t>
        </is>
      </c>
      <c r="C1102" t="inlineStr">
        <is>
          <t>GESTIÓN AMBIENTAL</t>
        </is>
      </c>
      <c r="D1102" t="inlineStr">
        <is>
          <t>Trimestral</t>
        </is>
      </c>
      <c r="E1102" t="inlineStr">
        <is>
          <t>Positivo</t>
        </is>
      </c>
      <c r="F1102" s="134" t="n">
        <v>45838</v>
      </c>
      <c r="G1102" t="inlineStr">
        <is>
          <t>219-2025-06-30</t>
        </is>
      </c>
      <c r="H1102" t="inlineStr">
        <is>
          <t>Campus-Medellín</t>
        </is>
      </c>
      <c r="I1102" t="n">
        <v>1</v>
      </c>
      <c r="J1102" t="n">
        <v>38.18999862670898</v>
      </c>
      <c r="X1102" t="n">
        <v>387</v>
      </c>
      <c r="Y1102" t="n">
        <v>810</v>
      </c>
      <c r="Z1102" t="n">
        <v>13541</v>
      </c>
      <c r="AA1102" t="n">
        <v>144</v>
      </c>
      <c r="AB1102" t="n">
        <v>374</v>
      </c>
      <c r="AC1102" t="n">
        <v>922</v>
      </c>
      <c r="AD1102" t="n">
        <v>10413</v>
      </c>
      <c r="AE1102" t="n">
        <v>5</v>
      </c>
      <c r="AF1102" t="n">
        <v>108240</v>
      </c>
      <c r="AG1102" t="n">
        <v>137838</v>
      </c>
    </row>
    <row r="1103">
      <c r="A1103" t="n">
        <v>219</v>
      </c>
      <c r="B1103" t="inlineStr">
        <is>
          <t>Disminución del Consumo de Energía Eléctrica per Cápita</t>
        </is>
      </c>
      <c r="C1103" t="inlineStr">
        <is>
          <t>GESTIÓN AMBIENTAL</t>
        </is>
      </c>
      <c r="D1103" t="inlineStr">
        <is>
          <t>Trimestral</t>
        </is>
      </c>
      <c r="E1103" t="inlineStr">
        <is>
          <t>Positivo</t>
        </is>
      </c>
      <c r="F1103" s="134" t="n">
        <v>45838</v>
      </c>
      <c r="G1103" t="inlineStr">
        <is>
          <t>219-2025-06-30</t>
        </is>
      </c>
      <c r="H1103" t="inlineStr">
        <is>
          <t>Sede Bienestar - Medellín</t>
        </is>
      </c>
      <c r="I1103" t="n">
        <v>1</v>
      </c>
      <c r="J1103" t="n">
        <v>96.44999694824219</v>
      </c>
      <c r="X1103" t="n">
        <v>24</v>
      </c>
      <c r="Y1103" t="n">
        <v>24</v>
      </c>
      <c r="Z1103" t="n">
        <v>3553</v>
      </c>
      <c r="AA1103" t="n">
        <v>0</v>
      </c>
      <c r="AB1103" t="n">
        <v>9</v>
      </c>
      <c r="AC1103" t="n">
        <v>26</v>
      </c>
      <c r="AD1103" t="n">
        <v>2938</v>
      </c>
      <c r="AE1103" t="n">
        <v>0</v>
      </c>
      <c r="AF1103" t="n">
        <v>960</v>
      </c>
      <c r="AG1103" t="n">
        <v>22320</v>
      </c>
    </row>
    <row r="1104">
      <c r="A1104" t="n">
        <v>219</v>
      </c>
      <c r="B1104" t="inlineStr">
        <is>
          <t>Disminución del Consumo de Energía Eléctrica per Cápita</t>
        </is>
      </c>
      <c r="C1104" t="inlineStr">
        <is>
          <t>GESTIÓN AMBIENTAL</t>
        </is>
      </c>
      <c r="D1104" t="inlineStr">
        <is>
          <t>Trimestral</t>
        </is>
      </c>
      <c r="E1104" t="inlineStr">
        <is>
          <t>Positivo</t>
        </is>
      </c>
      <c r="F1104" s="134" t="n">
        <v>45838</v>
      </c>
      <c r="G1104" t="inlineStr">
        <is>
          <t>219-2025-06-30</t>
        </is>
      </c>
      <c r="H1104" t="inlineStr">
        <is>
          <t>Consultorio Psicología - Medellin</t>
        </is>
      </c>
      <c r="I1104" t="n">
        <v>1</v>
      </c>
      <c r="J1104" t="n">
        <v>-54.95000076293945</v>
      </c>
      <c r="X1104" t="n">
        <v>12</v>
      </c>
      <c r="Y1104" t="n">
        <v>10</v>
      </c>
      <c r="Z1104" t="n">
        <v>60</v>
      </c>
      <c r="AA1104" t="n">
        <v>0</v>
      </c>
      <c r="AB1104" t="n">
        <v>10</v>
      </c>
      <c r="AC1104" t="n">
        <v>10</v>
      </c>
      <c r="AD1104" t="n">
        <v>48</v>
      </c>
      <c r="AE1104" t="n">
        <v>0</v>
      </c>
      <c r="AF1104" t="n">
        <v>14079</v>
      </c>
      <c r="AG1104" t="n">
        <v>7535</v>
      </c>
    </row>
    <row r="1105">
      <c r="A1105" t="n">
        <v>219</v>
      </c>
      <c r="B1105" t="inlineStr">
        <is>
          <t>Disminución del Consumo de Energía Eléctrica per Cápita</t>
        </is>
      </c>
      <c r="C1105" t="inlineStr">
        <is>
          <t>GESTIÓN AMBIENTAL</t>
        </is>
      </c>
      <c r="D1105" t="inlineStr">
        <is>
          <t>Trimestral</t>
        </is>
      </c>
      <c r="E1105" t="inlineStr">
        <is>
          <t>Positivo</t>
        </is>
      </c>
      <c r="F1105" s="134" t="n">
        <v>45838</v>
      </c>
      <c r="G1105" t="inlineStr">
        <is>
          <t>219-2025-06-30</t>
        </is>
      </c>
      <c r="H1105" t="inlineStr">
        <is>
          <t>City Campus</t>
        </is>
      </c>
      <c r="I1105" t="n">
        <v>1</v>
      </c>
      <c r="J1105" t="n">
        <v>20.47999954223633</v>
      </c>
      <c r="X1105" t="n">
        <v>483</v>
      </c>
      <c r="Y1105" t="n">
        <v>23</v>
      </c>
      <c r="Z1105" t="n">
        <v>11976</v>
      </c>
      <c r="AA1105" t="n">
        <v>3010</v>
      </c>
      <c r="AB1105" t="n">
        <v>477</v>
      </c>
      <c r="AC1105" t="n">
        <v>24</v>
      </c>
      <c r="AD1105" t="n">
        <v>8635</v>
      </c>
      <c r="AE1105" t="n">
        <v>2925</v>
      </c>
      <c r="AF1105" t="n">
        <v>272460</v>
      </c>
      <c r="AG1105" t="n">
        <v>266760</v>
      </c>
    </row>
    <row r="1106">
      <c r="A1106" t="n">
        <v>219</v>
      </c>
      <c r="B1106" t="inlineStr">
        <is>
          <t>Disminución del Consumo de Energía Eléctrica per Cápita</t>
        </is>
      </c>
      <c r="C1106" t="inlineStr">
        <is>
          <t>GESTIÓN AMBIENTAL</t>
        </is>
      </c>
      <c r="D1106" t="inlineStr">
        <is>
          <t>Trimestral</t>
        </is>
      </c>
      <c r="E1106" t="inlineStr">
        <is>
          <t>Positivo</t>
        </is>
      </c>
      <c r="F1106" s="134" t="n">
        <v>46022</v>
      </c>
      <c r="G1106" t="inlineStr">
        <is>
          <t>219-2025-12-31</t>
        </is>
      </c>
      <c r="H1106" t="inlineStr">
        <is>
          <t>Campus Bogotá</t>
        </is>
      </c>
      <c r="I1106" t="n">
        <v>1</v>
      </c>
      <c r="J1106" t="n">
        <v>-1.919999957084656</v>
      </c>
      <c r="X1106" t="n">
        <v>2326</v>
      </c>
      <c r="Y1106" t="n">
        <v>2279</v>
      </c>
      <c r="Z1106" t="n">
        <v>14235</v>
      </c>
      <c r="AA1106" t="n">
        <v>0</v>
      </c>
      <c r="AB1106" t="n">
        <v>2338</v>
      </c>
      <c r="AC1106" t="n">
        <v>2240</v>
      </c>
      <c r="AD1106" t="n">
        <v>14736</v>
      </c>
      <c r="AE1106" t="n">
        <v>0</v>
      </c>
      <c r="AF1106" t="n">
        <v>389075.4</v>
      </c>
      <c r="AG1106" t="n">
        <v>391333.21</v>
      </c>
    </row>
    <row r="1107">
      <c r="A1107" t="n">
        <v>219</v>
      </c>
      <c r="B1107" t="inlineStr">
        <is>
          <t>Disminución del Consumo de Energía Eléctrica per Cápita</t>
        </is>
      </c>
      <c r="C1107" t="inlineStr">
        <is>
          <t>GESTIÓN AMBIENTAL</t>
        </is>
      </c>
      <c r="D1107" t="inlineStr">
        <is>
          <t>Trimestral</t>
        </is>
      </c>
      <c r="E1107" t="inlineStr">
        <is>
          <t>Positivo</t>
        </is>
      </c>
      <c r="F1107" s="134" t="n">
        <v>46022</v>
      </c>
      <c r="G1107" t="inlineStr">
        <is>
          <t>219-2025-12-31</t>
        </is>
      </c>
      <c r="H1107" t="inlineStr">
        <is>
          <t>City Campus</t>
        </is>
      </c>
      <c r="I1107" t="n">
        <v>1</v>
      </c>
      <c r="J1107" t="n">
        <v>-21.93000030517578</v>
      </c>
      <c r="X1107" t="n">
        <v>467</v>
      </c>
      <c r="Y1107" t="n">
        <v>18</v>
      </c>
      <c r="Z1107" t="n">
        <v>8892</v>
      </c>
      <c r="AA1107" t="n">
        <v>3010</v>
      </c>
      <c r="AB1107" t="n">
        <v>483</v>
      </c>
      <c r="AC1107" t="n">
        <v>23</v>
      </c>
      <c r="AD1107" t="n">
        <v>11976</v>
      </c>
      <c r="AE1107" t="n">
        <v>3010</v>
      </c>
      <c r="AF1107" t="n">
        <v>265619</v>
      </c>
      <c r="AG1107" t="n">
        <v>272460</v>
      </c>
    </row>
    <row r="1108">
      <c r="A1108" t="n">
        <v>219</v>
      </c>
      <c r="B1108" t="inlineStr">
        <is>
          <t>Disminución del Consumo de Energía Eléctrica per Cápita</t>
        </is>
      </c>
      <c r="C1108" t="inlineStr">
        <is>
          <t>GESTIÓN AMBIENTAL</t>
        </is>
      </c>
      <c r="D1108" t="inlineStr">
        <is>
          <t>Trimestral</t>
        </is>
      </c>
      <c r="E1108" t="inlineStr">
        <is>
          <t>Positivo</t>
        </is>
      </c>
      <c r="F1108" s="134" t="n">
        <v>46022</v>
      </c>
      <c r="G1108" t="inlineStr">
        <is>
          <t>219-2025-12-31</t>
        </is>
      </c>
      <c r="H1108" t="inlineStr">
        <is>
          <t>Campus-Medellín</t>
        </is>
      </c>
      <c r="I1108" t="n">
        <v>1</v>
      </c>
      <c r="J1108" t="n">
        <v>-18.6299991607666</v>
      </c>
      <c r="X1108" t="n">
        <v>355</v>
      </c>
      <c r="Y1108" t="n">
        <v>853</v>
      </c>
      <c r="Z1108" t="n">
        <v>10724</v>
      </c>
      <c r="AA1108" t="n">
        <v>144</v>
      </c>
      <c r="AB1108" t="n">
        <v>387</v>
      </c>
      <c r="AC1108" t="n">
        <v>810</v>
      </c>
      <c r="AD1108" t="n">
        <v>13541</v>
      </c>
      <c r="AE1108" t="n">
        <v>144</v>
      </c>
      <c r="AF1108" t="n">
        <v>104194</v>
      </c>
      <c r="AG1108" t="n">
        <v>108240</v>
      </c>
    </row>
    <row r="1109">
      <c r="A1109" t="n">
        <v>219</v>
      </c>
      <c r="B1109" t="inlineStr">
        <is>
          <t>Disminución del Consumo de Energía Eléctrica per Cápita</t>
        </is>
      </c>
      <c r="C1109" t="inlineStr">
        <is>
          <t>GESTIÓN AMBIENTAL</t>
        </is>
      </c>
      <c r="D1109" t="inlineStr">
        <is>
          <t>Trimestral</t>
        </is>
      </c>
      <c r="E1109" t="inlineStr">
        <is>
          <t>Positivo</t>
        </is>
      </c>
      <c r="F1109" s="134" t="n">
        <v>46022</v>
      </c>
      <c r="G1109" t="inlineStr">
        <is>
          <t>219-2025-12-31</t>
        </is>
      </c>
      <c r="H1109" t="inlineStr">
        <is>
          <t>Sede Bienestar - Medellín</t>
        </is>
      </c>
      <c r="I1109" t="n">
        <v>1</v>
      </c>
      <c r="J1109" t="n">
        <v>-4403.85009765625</v>
      </c>
      <c r="X1109" t="n">
        <v>36</v>
      </c>
      <c r="Y1109" t="n">
        <v>30</v>
      </c>
      <c r="Z1109" t="n">
        <v>3402</v>
      </c>
      <c r="AA1109" t="n">
        <v>0</v>
      </c>
      <c r="AB1109" t="n">
        <v>24</v>
      </c>
      <c r="AC1109" t="n">
        <v>24</v>
      </c>
      <c r="AD1109" t="n">
        <v>3553</v>
      </c>
      <c r="AE1109" t="n">
        <v>0</v>
      </c>
      <c r="AF1109" t="n">
        <v>41640</v>
      </c>
      <c r="AG1109" t="n">
        <v>960</v>
      </c>
    </row>
    <row r="1110">
      <c r="A1110" t="n">
        <v>219</v>
      </c>
      <c r="B1110" t="inlineStr">
        <is>
          <t>Disminución del Consumo de Energía Eléctrica per Cápita</t>
        </is>
      </c>
      <c r="C1110" t="inlineStr">
        <is>
          <t>GESTIÓN AMBIENTAL</t>
        </is>
      </c>
      <c r="D1110" t="inlineStr">
        <is>
          <t>Trimestral</t>
        </is>
      </c>
      <c r="E1110" t="inlineStr">
        <is>
          <t>Positivo</t>
        </is>
      </c>
      <c r="F1110" s="134" t="n">
        <v>46022</v>
      </c>
      <c r="G1110" t="inlineStr">
        <is>
          <t>219-2025-12-31</t>
        </is>
      </c>
      <c r="H1110" t="inlineStr">
        <is>
          <t>Consultorio Psicología - Medellin</t>
        </is>
      </c>
      <c r="I1110" t="n">
        <v>1</v>
      </c>
      <c r="J1110" t="n">
        <v>-48.5</v>
      </c>
      <c r="X1110" t="n">
        <v>12</v>
      </c>
      <c r="Y1110" t="n">
        <v>10</v>
      </c>
      <c r="Z1110" t="n">
        <v>36</v>
      </c>
      <c r="AA1110" t="n">
        <v>0</v>
      </c>
      <c r="AB1110" t="n">
        <v>12</v>
      </c>
      <c r="AC1110" t="n">
        <v>10</v>
      </c>
      <c r="AD1110" t="n">
        <v>60</v>
      </c>
      <c r="AE1110" t="n">
        <v>0</v>
      </c>
      <c r="AF1110" t="n">
        <v>14788</v>
      </c>
      <c r="AG1110" t="n">
        <v>14079</v>
      </c>
    </row>
    <row r="1111">
      <c r="A1111" t="n">
        <v>219</v>
      </c>
      <c r="B1111" t="inlineStr">
        <is>
          <t>Disminución del Consumo de Energía Eléctrica per Cápita</t>
        </is>
      </c>
      <c r="C1111" t="inlineStr">
        <is>
          <t>GESTIÓN AMBIENTAL</t>
        </is>
      </c>
      <c r="D1111" t="inlineStr">
        <is>
          <t>Trimestral</t>
        </is>
      </c>
      <c r="E1111" t="inlineStr">
        <is>
          <t>Positivo</t>
        </is>
      </c>
      <c r="F1111" s="134" t="n">
        <v>46022</v>
      </c>
      <c r="G1111" t="inlineStr">
        <is>
          <t>219-2025-12-31</t>
        </is>
      </c>
      <c r="H1111" t="inlineStr">
        <is>
          <t>Sede Posgrado-Calle 85</t>
        </is>
      </c>
      <c r="I1111" t="n">
        <v>1</v>
      </c>
      <c r="J1111" t="n">
        <v>-34.97000122070312</v>
      </c>
      <c r="X1111" t="n">
        <v>51</v>
      </c>
      <c r="Y1111" t="n">
        <v>38</v>
      </c>
      <c r="Z1111" t="n">
        <v>135</v>
      </c>
      <c r="AA1111" t="n">
        <v>0</v>
      </c>
      <c r="AB1111" t="n">
        <v>51</v>
      </c>
      <c r="AC1111" t="n">
        <v>38</v>
      </c>
      <c r="AD1111" t="n">
        <v>189</v>
      </c>
      <c r="AE1111" t="n">
        <v>0</v>
      </c>
      <c r="AF1111" t="n">
        <v>26100</v>
      </c>
      <c r="AG1111" t="n">
        <v>24000</v>
      </c>
    </row>
    <row r="1112">
      <c r="A1112" t="n">
        <v>220</v>
      </c>
      <c r="B1112" t="inlineStr">
        <is>
          <t>Disminución del Consumo de Agua per Cápita</t>
        </is>
      </c>
      <c r="C1112" t="inlineStr">
        <is>
          <t>GESTIÓN AMBIENTAL</t>
        </is>
      </c>
      <c r="D1112" t="inlineStr">
        <is>
          <t>Trimestral</t>
        </is>
      </c>
      <c r="E1112" t="inlineStr">
        <is>
          <t>Positivo</t>
        </is>
      </c>
      <c r="F1112" s="134" t="n">
        <v>44742</v>
      </c>
      <c r="G1112" t="inlineStr">
        <is>
          <t>220-2022-06-30</t>
        </is>
      </c>
      <c r="H1112" t="inlineStr">
        <is>
          <t>Campus Bogotá</t>
        </is>
      </c>
      <c r="I1112" t="n">
        <v>1</v>
      </c>
      <c r="J1112" t="n">
        <v>-125.2399978637695</v>
      </c>
      <c r="X1112" t="n">
        <v>2094</v>
      </c>
      <c r="Y1112" t="n">
        <v>2617</v>
      </c>
      <c r="Z1112" t="n">
        <v>18383</v>
      </c>
      <c r="AA1112" t="n">
        <v>78</v>
      </c>
      <c r="AB1112" t="n">
        <v>1853</v>
      </c>
      <c r="AC1112" t="n">
        <v>2410</v>
      </c>
      <c r="AD1112" t="n">
        <v>17040</v>
      </c>
      <c r="AE1112" t="n">
        <v>0</v>
      </c>
      <c r="AH1112" t="n">
        <v>4067</v>
      </c>
      <c r="AI1112" t="n">
        <v>1660</v>
      </c>
    </row>
    <row r="1113">
      <c r="A1113" t="n">
        <v>220</v>
      </c>
      <c r="B1113" t="inlineStr">
        <is>
          <t>Disminución del Consumo de Agua per Cápita</t>
        </is>
      </c>
      <c r="C1113" t="inlineStr">
        <is>
          <t>GESTIÓN AMBIENTAL</t>
        </is>
      </c>
      <c r="D1113" t="inlineStr">
        <is>
          <t>Trimestral</t>
        </is>
      </c>
      <c r="E1113" t="inlineStr">
        <is>
          <t>Positivo</t>
        </is>
      </c>
      <c r="F1113" s="134" t="n">
        <v>44742</v>
      </c>
      <c r="G1113" t="inlineStr">
        <is>
          <t>220-2022-06-30</t>
        </is>
      </c>
      <c r="H1113" t="inlineStr">
        <is>
          <t>City Campus</t>
        </is>
      </c>
      <c r="I1113" t="n">
        <v>1</v>
      </c>
      <c r="J1113" t="n">
        <v>-3.029999971389771</v>
      </c>
      <c r="X1113" t="n">
        <v>651</v>
      </c>
      <c r="Y1113" t="n">
        <v>45</v>
      </c>
      <c r="Z1113" t="n">
        <v>5974</v>
      </c>
      <c r="AA1113" t="n">
        <v>2317</v>
      </c>
      <c r="AB1113" t="n">
        <v>756</v>
      </c>
      <c r="AC1113" t="n">
        <v>42</v>
      </c>
      <c r="AD1113" t="n">
        <v>2590</v>
      </c>
      <c r="AE1113" t="n">
        <v>2550</v>
      </c>
      <c r="AH1113" t="n">
        <v>867</v>
      </c>
      <c r="AI1113" t="n">
        <v>556</v>
      </c>
    </row>
    <row r="1114">
      <c r="A1114" t="n">
        <v>220</v>
      </c>
      <c r="B1114" t="inlineStr">
        <is>
          <t>Disminución del Consumo de Agua per Cápita</t>
        </is>
      </c>
      <c r="C1114" t="inlineStr">
        <is>
          <t>GESTIÓN AMBIENTAL</t>
        </is>
      </c>
      <c r="D1114" t="inlineStr">
        <is>
          <t>Trimestral</t>
        </is>
      </c>
      <c r="E1114" t="inlineStr">
        <is>
          <t>Positivo</t>
        </is>
      </c>
      <c r="F1114" s="134" t="n">
        <v>44926</v>
      </c>
      <c r="G1114" t="inlineStr">
        <is>
          <t>220-2022-12-31</t>
        </is>
      </c>
      <c r="H1114" t="inlineStr">
        <is>
          <t>Campus Bogotá</t>
        </is>
      </c>
      <c r="I1114" t="n">
        <v>1</v>
      </c>
      <c r="J1114" t="n">
        <v>-136.6000061035156</v>
      </c>
      <c r="X1114" t="n">
        <v>1844</v>
      </c>
      <c r="Y1114" t="n">
        <v>2699</v>
      </c>
      <c r="Z1114" t="n">
        <v>9366</v>
      </c>
      <c r="AA1114" t="n">
        <v>0</v>
      </c>
      <c r="AB1114" t="n">
        <v>2094</v>
      </c>
      <c r="AC1114" t="n">
        <v>2617</v>
      </c>
      <c r="AD1114" t="n">
        <v>18383</v>
      </c>
      <c r="AE1114" t="n">
        <v>78</v>
      </c>
      <c r="AH1114" t="n">
        <v>5776</v>
      </c>
      <c r="AI1114" t="n">
        <v>4067</v>
      </c>
    </row>
    <row r="1115">
      <c r="A1115" t="n">
        <v>220</v>
      </c>
      <c r="B1115" t="inlineStr">
        <is>
          <t>Disminución del Consumo de Agua per Cápita</t>
        </is>
      </c>
      <c r="C1115" t="inlineStr">
        <is>
          <t>GESTIÓN AMBIENTAL</t>
        </is>
      </c>
      <c r="D1115" t="inlineStr">
        <is>
          <t>Trimestral</t>
        </is>
      </c>
      <c r="E1115" t="inlineStr">
        <is>
          <t>Positivo</t>
        </is>
      </c>
      <c r="F1115" s="134" t="n">
        <v>44926</v>
      </c>
      <c r="G1115" t="inlineStr">
        <is>
          <t>220-2022-12-31</t>
        </is>
      </c>
      <c r="H1115" t="inlineStr">
        <is>
          <t>City Campus</t>
        </is>
      </c>
      <c r="I1115" t="n">
        <v>1</v>
      </c>
      <c r="J1115" t="n">
        <v>-78.51999664306641</v>
      </c>
      <c r="X1115" t="n">
        <v>717</v>
      </c>
      <c r="Y1115" t="n">
        <v>34</v>
      </c>
      <c r="Z1115" t="n">
        <v>9553</v>
      </c>
      <c r="AA1115" t="n">
        <v>2435</v>
      </c>
      <c r="AB1115" t="n">
        <v>651</v>
      </c>
      <c r="AC1115" t="n">
        <v>45</v>
      </c>
      <c r="AD1115" t="n">
        <v>5974</v>
      </c>
      <c r="AE1115" t="n">
        <v>2317</v>
      </c>
      <c r="AH1115" t="n">
        <v>2194</v>
      </c>
      <c r="AI1115" t="n">
        <v>867</v>
      </c>
    </row>
    <row r="1116">
      <c r="A1116" t="n">
        <v>220</v>
      </c>
      <c r="B1116" t="inlineStr">
        <is>
          <t>Disminución del Consumo de Agua per Cápita</t>
        </is>
      </c>
      <c r="C1116" t="inlineStr">
        <is>
          <t>GESTIÓN AMBIENTAL</t>
        </is>
      </c>
      <c r="D1116" t="inlineStr">
        <is>
          <t>Trimestral</t>
        </is>
      </c>
      <c r="E1116" t="inlineStr">
        <is>
          <t>Positivo</t>
        </is>
      </c>
      <c r="F1116" s="134" t="n">
        <v>44926</v>
      </c>
      <c r="G1116" t="inlineStr">
        <is>
          <t>220-2022-12-31</t>
        </is>
      </c>
      <c r="H1116" t="inlineStr">
        <is>
          <t>Campus-Medellín</t>
        </is>
      </c>
      <c r="I1116" t="n">
        <v>1</v>
      </c>
      <c r="J1116" t="n">
        <v>-35.59999847412109</v>
      </c>
      <c r="X1116" t="n">
        <v>260</v>
      </c>
      <c r="Y1116" t="n">
        <v>798</v>
      </c>
      <c r="Z1116" t="n">
        <v>9398</v>
      </c>
      <c r="AA1116" t="n">
        <v>105</v>
      </c>
      <c r="AB1116" t="n">
        <v>277</v>
      </c>
      <c r="AC1116" t="n">
        <v>815</v>
      </c>
      <c r="AD1116" t="n">
        <v>11401</v>
      </c>
      <c r="AE1116" t="n">
        <v>88</v>
      </c>
      <c r="AH1116" t="n">
        <v>955</v>
      </c>
      <c r="AI1116" t="n">
        <v>839</v>
      </c>
    </row>
    <row r="1117">
      <c r="A1117" t="n">
        <v>220</v>
      </c>
      <c r="B1117" t="inlineStr">
        <is>
          <t>Disminución del Consumo de Agua per Cápita</t>
        </is>
      </c>
      <c r="C1117" t="inlineStr">
        <is>
          <t>GESTIÓN AMBIENTAL</t>
        </is>
      </c>
      <c r="D1117" t="inlineStr">
        <is>
          <t>Trimestral</t>
        </is>
      </c>
      <c r="E1117" t="inlineStr">
        <is>
          <t>Positivo</t>
        </is>
      </c>
      <c r="F1117" s="134" t="n">
        <v>45107</v>
      </c>
      <c r="G1117" t="inlineStr">
        <is>
          <t>220-2023-06-30</t>
        </is>
      </c>
      <c r="H1117" t="inlineStr">
        <is>
          <t>Campus Bogotá</t>
        </is>
      </c>
      <c r="I1117" t="n">
        <v>1</v>
      </c>
      <c r="J1117" t="n">
        <v>51.59000015258789</v>
      </c>
      <c r="X1117" t="n">
        <v>1872</v>
      </c>
      <c r="Y1117" t="n">
        <v>2992</v>
      </c>
      <c r="Z1117" t="n">
        <v>13656</v>
      </c>
      <c r="AA1117" t="n">
        <v>0</v>
      </c>
      <c r="AB1117" t="n">
        <v>1844</v>
      </c>
      <c r="AC1117" t="n">
        <v>2699</v>
      </c>
      <c r="AD1117" t="n">
        <v>9366</v>
      </c>
      <c r="AE1117" t="n">
        <v>0</v>
      </c>
      <c r="AH1117" t="n">
        <v>3723</v>
      </c>
      <c r="AI1117" t="n">
        <v>5776</v>
      </c>
    </row>
    <row r="1118">
      <c r="A1118" t="n">
        <v>220</v>
      </c>
      <c r="B1118" t="inlineStr">
        <is>
          <t>Disminución del Consumo de Agua per Cápita</t>
        </is>
      </c>
      <c r="C1118" t="inlineStr">
        <is>
          <t>GESTIÓN AMBIENTAL</t>
        </is>
      </c>
      <c r="D1118" t="inlineStr">
        <is>
          <t>Trimestral</t>
        </is>
      </c>
      <c r="E1118" t="inlineStr">
        <is>
          <t>Positivo</t>
        </is>
      </c>
      <c r="F1118" s="134" t="n">
        <v>45107</v>
      </c>
      <c r="G1118" t="inlineStr">
        <is>
          <t>220-2023-06-30</t>
        </is>
      </c>
      <c r="H1118" t="inlineStr">
        <is>
          <t>City Campus</t>
        </is>
      </c>
      <c r="I1118" t="n">
        <v>1</v>
      </c>
      <c r="J1118" t="n">
        <v>20.14999961853027</v>
      </c>
      <c r="X1118" t="n">
        <v>679</v>
      </c>
      <c r="Y1118" t="n">
        <v>30</v>
      </c>
      <c r="Z1118" t="n">
        <v>11072</v>
      </c>
      <c r="AA1118" t="n">
        <v>1948</v>
      </c>
      <c r="AB1118" t="n">
        <v>717</v>
      </c>
      <c r="AC1118" t="n">
        <v>34</v>
      </c>
      <c r="AD1118" t="n">
        <v>9553</v>
      </c>
      <c r="AE1118" t="n">
        <v>2435</v>
      </c>
      <c r="AH1118" t="n">
        <v>1888</v>
      </c>
      <c r="AI1118" t="n">
        <v>2194</v>
      </c>
    </row>
    <row r="1119">
      <c r="A1119" t="n">
        <v>220</v>
      </c>
      <c r="B1119" t="inlineStr">
        <is>
          <t>Disminución del Consumo de Agua per Cápita</t>
        </is>
      </c>
      <c r="C1119" t="inlineStr">
        <is>
          <t>GESTIÓN AMBIENTAL</t>
        </is>
      </c>
      <c r="D1119" t="inlineStr">
        <is>
          <t>Trimestral</t>
        </is>
      </c>
      <c r="E1119" t="inlineStr">
        <is>
          <t>Positivo</t>
        </is>
      </c>
      <c r="F1119" s="134" t="n">
        <v>45107</v>
      </c>
      <c r="G1119" t="inlineStr">
        <is>
          <t>220-2023-06-30</t>
        </is>
      </c>
      <c r="H1119" t="inlineStr">
        <is>
          <t>Campus-Medellín</t>
        </is>
      </c>
      <c r="I1119" t="n">
        <v>1</v>
      </c>
      <c r="J1119" t="n">
        <v>26.03000068664551</v>
      </c>
      <c r="X1119" t="n">
        <v>300</v>
      </c>
      <c r="Y1119" t="n">
        <v>828</v>
      </c>
      <c r="Z1119" t="n">
        <v>12287</v>
      </c>
      <c r="AA1119" t="n">
        <v>144</v>
      </c>
      <c r="AB1119" t="n">
        <v>260</v>
      </c>
      <c r="AC1119" t="n">
        <v>798</v>
      </c>
      <c r="AD1119" t="n">
        <v>9398</v>
      </c>
      <c r="AE1119" t="n">
        <v>105</v>
      </c>
      <c r="AH1119" t="n">
        <v>907</v>
      </c>
      <c r="AI1119" t="n">
        <v>955</v>
      </c>
    </row>
    <row r="1120">
      <c r="A1120" t="n">
        <v>220</v>
      </c>
      <c r="B1120" t="inlineStr">
        <is>
          <t>Disminución del Consumo de Agua per Cápita</t>
        </is>
      </c>
      <c r="C1120" t="inlineStr">
        <is>
          <t>GESTIÓN AMBIENTAL</t>
        </is>
      </c>
      <c r="D1120" t="inlineStr">
        <is>
          <t>Trimestral</t>
        </is>
      </c>
      <c r="E1120" t="inlineStr">
        <is>
          <t>Positivo</t>
        </is>
      </c>
      <c r="F1120" s="134" t="n">
        <v>45473</v>
      </c>
      <c r="G1120" t="inlineStr">
        <is>
          <t>220-2024-06-30</t>
        </is>
      </c>
      <c r="H1120" t="inlineStr">
        <is>
          <t>Campus Bogotá</t>
        </is>
      </c>
      <c r="I1120" t="n">
        <v>1</v>
      </c>
      <c r="J1120" t="n">
        <v>-7.03000020980835</v>
      </c>
      <c r="X1120" t="n">
        <v>2176</v>
      </c>
      <c r="Y1120" t="n">
        <v>3139</v>
      </c>
      <c r="Z1120" t="n">
        <v>14308</v>
      </c>
      <c r="AA1120" t="n">
        <v>0</v>
      </c>
      <c r="AB1120" t="n">
        <v>1859</v>
      </c>
      <c r="AC1120" t="n">
        <v>3240</v>
      </c>
      <c r="AD1120" t="n">
        <v>13146</v>
      </c>
      <c r="AE1120" t="n">
        <v>0</v>
      </c>
      <c r="AH1120" t="n">
        <v>5104</v>
      </c>
      <c r="AI1120" t="n">
        <v>4434</v>
      </c>
    </row>
    <row r="1121">
      <c r="A1121" t="n">
        <v>220</v>
      </c>
      <c r="B1121" t="inlineStr">
        <is>
          <t>Disminución del Consumo de Agua per Cápita</t>
        </is>
      </c>
      <c r="C1121" t="inlineStr">
        <is>
          <t>GESTIÓN AMBIENTAL</t>
        </is>
      </c>
      <c r="D1121" t="inlineStr">
        <is>
          <t>Trimestral</t>
        </is>
      </c>
      <c r="E1121" t="inlineStr">
        <is>
          <t>Positivo</t>
        </is>
      </c>
      <c r="F1121" s="134" t="n">
        <v>45657</v>
      </c>
      <c r="G1121" t="inlineStr">
        <is>
          <t>220-2024-12-31</t>
        </is>
      </c>
      <c r="H1121" t="inlineStr">
        <is>
          <t>Campus Bogotá</t>
        </is>
      </c>
      <c r="I1121" t="n">
        <v>1</v>
      </c>
      <c r="J1121" t="n">
        <v>16.1299991607666</v>
      </c>
      <c r="X1121" t="n">
        <v>2232</v>
      </c>
      <c r="Y1121" t="n">
        <v>2683</v>
      </c>
      <c r="Z1121" t="n">
        <v>13824</v>
      </c>
      <c r="AA1121" t="n">
        <v>0</v>
      </c>
      <c r="AB1121" t="n">
        <v>2176</v>
      </c>
      <c r="AC1121" t="n">
        <v>3139</v>
      </c>
      <c r="AD1121" t="n">
        <v>14308</v>
      </c>
      <c r="AE1121" t="n">
        <v>0</v>
      </c>
      <c r="AH1121" t="n">
        <v>4088</v>
      </c>
      <c r="AI1121" t="n">
        <v>5104</v>
      </c>
    </row>
    <row r="1122">
      <c r="A1122" t="n">
        <v>220</v>
      </c>
      <c r="B1122" t="inlineStr">
        <is>
          <t>Disminución del Consumo de Agua per Cápita</t>
        </is>
      </c>
      <c r="C1122" t="inlineStr">
        <is>
          <t>GESTIÓN AMBIENTAL</t>
        </is>
      </c>
      <c r="D1122" t="inlineStr">
        <is>
          <t>Trimestral</t>
        </is>
      </c>
      <c r="E1122" t="inlineStr">
        <is>
          <t>Positivo</t>
        </is>
      </c>
      <c r="F1122" s="134" t="n">
        <v>45657</v>
      </c>
      <c r="G1122" t="inlineStr">
        <is>
          <t>220-2024-12-31</t>
        </is>
      </c>
      <c r="H1122" t="inlineStr">
        <is>
          <t>City Campus</t>
        </is>
      </c>
      <c r="I1122" t="n">
        <v>1</v>
      </c>
      <c r="J1122" t="n">
        <v>-23.04000091552734</v>
      </c>
      <c r="X1122" t="n">
        <v>477</v>
      </c>
      <c r="Y1122" t="n">
        <v>24</v>
      </c>
      <c r="Z1122" t="n">
        <v>8635</v>
      </c>
      <c r="AA1122" t="n">
        <v>2925</v>
      </c>
      <c r="AB1122" t="n">
        <v>530</v>
      </c>
      <c r="AC1122" t="n">
        <v>24</v>
      </c>
      <c r="AD1122" t="n">
        <v>11628</v>
      </c>
      <c r="AE1122" t="n">
        <v>2925</v>
      </c>
      <c r="AH1122" t="n">
        <v>1748</v>
      </c>
      <c r="AI1122" t="n">
        <v>1757</v>
      </c>
    </row>
    <row r="1123">
      <c r="A1123" t="n">
        <v>220</v>
      </c>
      <c r="B1123" t="inlineStr">
        <is>
          <t>Disminución del Consumo de Agua per Cápita</t>
        </is>
      </c>
      <c r="C1123" t="inlineStr">
        <is>
          <t>GESTIÓN AMBIENTAL</t>
        </is>
      </c>
      <c r="D1123" t="inlineStr">
        <is>
          <t>Trimestral</t>
        </is>
      </c>
      <c r="E1123" t="inlineStr">
        <is>
          <t>Positivo</t>
        </is>
      </c>
      <c r="F1123" s="134" t="n">
        <v>45657</v>
      </c>
      <c r="G1123" t="inlineStr">
        <is>
          <t>220-2024-12-31</t>
        </is>
      </c>
      <c r="H1123" t="inlineStr">
        <is>
          <t>Sede Posgrado-Calle 85</t>
        </is>
      </c>
      <c r="I1123" t="n">
        <v>1</v>
      </c>
      <c r="J1123" t="n">
        <v>14.56999969482422</v>
      </c>
      <c r="X1123" t="n">
        <v>66</v>
      </c>
      <c r="Y1123" t="n">
        <v>71</v>
      </c>
      <c r="Z1123" t="n">
        <v>135</v>
      </c>
      <c r="AA1123" t="n">
        <v>0</v>
      </c>
      <c r="AB1123" t="n">
        <v>40</v>
      </c>
      <c r="AC1123" t="n">
        <v>28</v>
      </c>
      <c r="AD1123" t="n">
        <v>189</v>
      </c>
      <c r="AE1123" t="n">
        <v>0</v>
      </c>
      <c r="AH1123" t="n">
        <v>76</v>
      </c>
      <c r="AI1123" t="n">
        <v>73</v>
      </c>
    </row>
    <row r="1124">
      <c r="A1124" t="n">
        <v>220</v>
      </c>
      <c r="B1124" t="inlineStr">
        <is>
          <t>Disminución del Consumo de Agua per Cápita</t>
        </is>
      </c>
      <c r="C1124" t="inlineStr">
        <is>
          <t>GESTIÓN AMBIENTAL</t>
        </is>
      </c>
      <c r="D1124" t="inlineStr">
        <is>
          <t>Trimestral</t>
        </is>
      </c>
      <c r="E1124" t="inlineStr">
        <is>
          <t>Positivo</t>
        </is>
      </c>
      <c r="F1124" s="134" t="n">
        <v>45657</v>
      </c>
      <c r="G1124" t="inlineStr">
        <is>
          <t>220-2024-12-31</t>
        </is>
      </c>
      <c r="H1124" t="inlineStr">
        <is>
          <t>Campus-Medellín</t>
        </is>
      </c>
      <c r="I1124" t="n">
        <v>1</v>
      </c>
      <c r="J1124" t="n">
        <v>39.7400016784668</v>
      </c>
      <c r="X1124" t="n">
        <v>374</v>
      </c>
      <c r="Y1124" t="n">
        <v>922</v>
      </c>
      <c r="Z1124" t="n">
        <v>10413</v>
      </c>
      <c r="AA1124" t="n">
        <v>5</v>
      </c>
      <c r="AB1124" t="n">
        <v>427</v>
      </c>
      <c r="AC1124" t="n">
        <v>972</v>
      </c>
      <c r="AD1124" t="n">
        <v>13150</v>
      </c>
      <c r="AE1124" t="n">
        <v>4</v>
      </c>
      <c r="AH1124" t="n">
        <v>1275</v>
      </c>
      <c r="AI1124" t="n">
        <v>2509</v>
      </c>
    </row>
    <row r="1125">
      <c r="A1125" t="n">
        <v>220</v>
      </c>
      <c r="B1125" t="inlineStr">
        <is>
          <t>Disminución del Consumo de Agua per Cápita</t>
        </is>
      </c>
      <c r="C1125" t="inlineStr">
        <is>
          <t>GESTIÓN AMBIENTAL</t>
        </is>
      </c>
      <c r="D1125" t="inlineStr">
        <is>
          <t>Trimestral</t>
        </is>
      </c>
      <c r="E1125" t="inlineStr">
        <is>
          <t>Positivo</t>
        </is>
      </c>
      <c r="F1125" s="134" t="n">
        <v>45657</v>
      </c>
      <c r="G1125" t="inlineStr">
        <is>
          <t>220-2024-12-31</t>
        </is>
      </c>
      <c r="H1125" t="inlineStr">
        <is>
          <t>Sede Bienestar - Medellín</t>
        </is>
      </c>
      <c r="I1125" t="n">
        <v>1</v>
      </c>
      <c r="X1125" t="n">
        <v>9</v>
      </c>
      <c r="Y1125" t="n">
        <v>26</v>
      </c>
      <c r="Z1125" t="n">
        <v>2938</v>
      </c>
      <c r="AA1125" t="n">
        <v>0</v>
      </c>
      <c r="AB1125" t="n">
        <v>6</v>
      </c>
      <c r="AC1125" t="n">
        <v>19</v>
      </c>
      <c r="AD1125" t="n">
        <v>3030</v>
      </c>
      <c r="AE1125" t="n">
        <v>0</v>
      </c>
      <c r="AH1125" t="n">
        <v>0</v>
      </c>
      <c r="AI1125" t="n">
        <v>0</v>
      </c>
    </row>
    <row r="1126">
      <c r="A1126" t="n">
        <v>220</v>
      </c>
      <c r="B1126" t="inlineStr">
        <is>
          <t>Disminución del Consumo de Agua per Cápita</t>
        </is>
      </c>
      <c r="C1126" t="inlineStr">
        <is>
          <t>GESTIÓN AMBIENTAL</t>
        </is>
      </c>
      <c r="D1126" t="inlineStr">
        <is>
          <t>Trimestral</t>
        </is>
      </c>
      <c r="E1126" t="inlineStr">
        <is>
          <t>Positivo</t>
        </is>
      </c>
      <c r="F1126" s="134" t="n">
        <v>45657</v>
      </c>
      <c r="G1126" t="inlineStr">
        <is>
          <t>220-2024-12-31</t>
        </is>
      </c>
      <c r="H1126" t="inlineStr">
        <is>
          <t>Consultorio Psicología - Medellin</t>
        </is>
      </c>
      <c r="I1126" t="n">
        <v>1</v>
      </c>
      <c r="J1126" t="n">
        <v>15.0600004196167</v>
      </c>
      <c r="X1126" t="n">
        <v>10</v>
      </c>
      <c r="Y1126" t="n">
        <v>10</v>
      </c>
      <c r="Z1126" t="n">
        <v>48</v>
      </c>
      <c r="AA1126" t="n">
        <v>0</v>
      </c>
      <c r="AB1126" t="n">
        <v>12</v>
      </c>
      <c r="AC1126" t="n">
        <v>14</v>
      </c>
      <c r="AD1126" t="n">
        <v>64</v>
      </c>
      <c r="AE1126" t="n">
        <v>0</v>
      </c>
      <c r="AH1126" t="n">
        <v>46</v>
      </c>
      <c r="AI1126" t="n">
        <v>67</v>
      </c>
    </row>
    <row r="1127">
      <c r="A1127" t="n">
        <v>220</v>
      </c>
      <c r="B1127" t="inlineStr">
        <is>
          <t>Disminución del Consumo de Agua per Cápita</t>
        </is>
      </c>
      <c r="C1127" t="inlineStr">
        <is>
          <t>GESTIÓN AMBIENTAL</t>
        </is>
      </c>
      <c r="D1127" t="inlineStr">
        <is>
          <t>Trimestral</t>
        </is>
      </c>
      <c r="E1127" t="inlineStr">
        <is>
          <t>Positivo</t>
        </is>
      </c>
      <c r="F1127" s="134" t="n">
        <v>45838</v>
      </c>
      <c r="G1127" t="inlineStr">
        <is>
          <t>220-2025-06-30</t>
        </is>
      </c>
      <c r="H1127" t="inlineStr">
        <is>
          <t>Campus Bogotá</t>
        </is>
      </c>
      <c r="I1127" t="n">
        <v>1</v>
      </c>
      <c r="J1127" t="n">
        <v>26.82999992370605</v>
      </c>
      <c r="X1127" t="n">
        <v>2338</v>
      </c>
      <c r="Y1127" t="n">
        <v>2240</v>
      </c>
      <c r="Z1127" t="n">
        <v>14736</v>
      </c>
      <c r="AA1127" t="n">
        <v>0</v>
      </c>
      <c r="AB1127" t="n">
        <v>2232</v>
      </c>
      <c r="AC1127" t="n">
        <v>2683</v>
      </c>
      <c r="AD1127" t="n">
        <v>13824</v>
      </c>
      <c r="AE1127" t="n">
        <v>0</v>
      </c>
      <c r="AH1127" t="n">
        <v>3849</v>
      </c>
      <c r="AI1127" t="n">
        <v>5104</v>
      </c>
    </row>
    <row r="1128">
      <c r="A1128" t="n">
        <v>220</v>
      </c>
      <c r="B1128" t="inlineStr">
        <is>
          <t>Disminución del Consumo de Agua per Cápita</t>
        </is>
      </c>
      <c r="C1128" t="inlineStr">
        <is>
          <t>GESTIÓN AMBIENTAL</t>
        </is>
      </c>
      <c r="D1128" t="inlineStr">
        <is>
          <t>Trimestral</t>
        </is>
      </c>
      <c r="E1128" t="inlineStr">
        <is>
          <t>Positivo</t>
        </is>
      </c>
      <c r="F1128" s="134" t="n">
        <v>45838</v>
      </c>
      <c r="G1128" t="inlineStr">
        <is>
          <t>220-2025-06-30</t>
        </is>
      </c>
      <c r="H1128" t="inlineStr">
        <is>
          <t>City Campus</t>
        </is>
      </c>
      <c r="I1128" t="n">
        <v>1</v>
      </c>
      <c r="J1128" t="n">
        <v>-0.7200000286102295</v>
      </c>
      <c r="X1128" t="n">
        <v>483</v>
      </c>
      <c r="Y1128" t="n">
        <v>23</v>
      </c>
      <c r="Z1128" t="n">
        <v>11976</v>
      </c>
      <c r="AA1128" t="n">
        <v>3010</v>
      </c>
      <c r="AB1128" t="n">
        <v>477</v>
      </c>
      <c r="AC1128" t="n">
        <v>24</v>
      </c>
      <c r="AD1128" t="n">
        <v>8635</v>
      </c>
      <c r="AE1128" t="n">
        <v>2925</v>
      </c>
      <c r="AH1128" t="n">
        <v>2273</v>
      </c>
      <c r="AI1128" t="n">
        <v>1757</v>
      </c>
    </row>
    <row r="1129">
      <c r="A1129" t="n">
        <v>220</v>
      </c>
      <c r="B1129" t="inlineStr">
        <is>
          <t>Disminución del Consumo de Agua per Cápita</t>
        </is>
      </c>
      <c r="C1129" t="inlineStr">
        <is>
          <t>GESTIÓN AMBIENTAL</t>
        </is>
      </c>
      <c r="D1129" t="inlineStr">
        <is>
          <t>Trimestral</t>
        </is>
      </c>
      <c r="E1129" t="inlineStr">
        <is>
          <t>Positivo</t>
        </is>
      </c>
      <c r="F1129" s="134" t="n">
        <v>45838</v>
      </c>
      <c r="G1129" t="inlineStr">
        <is>
          <t>220-2025-06-30</t>
        </is>
      </c>
      <c r="H1129" t="inlineStr">
        <is>
          <t>Sede Posgrado-Calle 85</t>
        </is>
      </c>
      <c r="I1129" t="n">
        <v>1</v>
      </c>
      <c r="J1129" t="n">
        <v>-37.38000106811523</v>
      </c>
      <c r="X1129" t="n">
        <v>51</v>
      </c>
      <c r="Y1129" t="n">
        <v>38</v>
      </c>
      <c r="Z1129" t="n">
        <v>189</v>
      </c>
      <c r="AA1129" t="n">
        <v>0</v>
      </c>
      <c r="AB1129" t="n">
        <v>66</v>
      </c>
      <c r="AC1129" t="n">
        <v>71</v>
      </c>
      <c r="AD1129" t="n">
        <v>135</v>
      </c>
      <c r="AE1129" t="n">
        <v>0</v>
      </c>
      <c r="AH1129" t="n">
        <v>102.5</v>
      </c>
      <c r="AI1129" t="n">
        <v>73</v>
      </c>
    </row>
    <row r="1130">
      <c r="A1130" t="n">
        <v>220</v>
      </c>
      <c r="B1130" t="inlineStr">
        <is>
          <t>Disminución del Consumo de Agua per Cápita</t>
        </is>
      </c>
      <c r="C1130" t="inlineStr">
        <is>
          <t>GESTIÓN AMBIENTAL</t>
        </is>
      </c>
      <c r="D1130" t="inlineStr">
        <is>
          <t>Trimestral</t>
        </is>
      </c>
      <c r="E1130" t="inlineStr">
        <is>
          <t>Positivo</t>
        </is>
      </c>
      <c r="F1130" s="134" t="n">
        <v>45838</v>
      </c>
      <c r="G1130" t="inlineStr">
        <is>
          <t>220-2025-06-30</t>
        </is>
      </c>
      <c r="H1130" t="inlineStr">
        <is>
          <t>Campus-Medellín</t>
        </is>
      </c>
      <c r="I1130" t="n">
        <v>1</v>
      </c>
      <c r="J1130" t="n">
        <v>64.70999908447266</v>
      </c>
      <c r="X1130" t="n">
        <v>387</v>
      </c>
      <c r="Y1130" t="n">
        <v>810</v>
      </c>
      <c r="Z1130" t="n">
        <v>13541</v>
      </c>
      <c r="AA1130" t="n">
        <v>144</v>
      </c>
      <c r="AB1130" t="n">
        <v>374</v>
      </c>
      <c r="AC1130" t="n">
        <v>922</v>
      </c>
      <c r="AD1130" t="n">
        <v>10413</v>
      </c>
      <c r="AE1130" t="n">
        <v>5</v>
      </c>
      <c r="AH1130" t="n">
        <v>1125</v>
      </c>
      <c r="AI1130" t="n">
        <v>2509</v>
      </c>
    </row>
    <row r="1131">
      <c r="A1131" t="n">
        <v>220</v>
      </c>
      <c r="B1131" t="inlineStr">
        <is>
          <t>Disminución del Consumo de Agua per Cápita</t>
        </is>
      </c>
      <c r="C1131" t="inlineStr">
        <is>
          <t>GESTIÓN AMBIENTAL</t>
        </is>
      </c>
      <c r="D1131" t="inlineStr">
        <is>
          <t>Trimestral</t>
        </is>
      </c>
      <c r="E1131" t="inlineStr">
        <is>
          <t>Positivo</t>
        </is>
      </c>
      <c r="F1131" s="134" t="n">
        <v>45838</v>
      </c>
      <c r="G1131" t="inlineStr">
        <is>
          <t>220-2025-06-30</t>
        </is>
      </c>
      <c r="H1131" t="inlineStr">
        <is>
          <t>Consultorio Psicología - Medellin</t>
        </is>
      </c>
      <c r="I1131" t="n">
        <v>1</v>
      </c>
      <c r="J1131" t="n">
        <v>98.76000213623047</v>
      </c>
      <c r="X1131" t="n">
        <v>12</v>
      </c>
      <c r="Y1131" t="n">
        <v>10</v>
      </c>
      <c r="Z1131" t="n">
        <v>60</v>
      </c>
      <c r="AA1131" t="n">
        <v>0</v>
      </c>
      <c r="AB1131" t="n">
        <v>10</v>
      </c>
      <c r="AC1131" t="n">
        <v>10</v>
      </c>
      <c r="AD1131" t="n">
        <v>48</v>
      </c>
      <c r="AE1131" t="n">
        <v>0</v>
      </c>
      <c r="AH1131" t="n">
        <v>1</v>
      </c>
      <c r="AI1131" t="n">
        <v>67</v>
      </c>
    </row>
    <row r="1132">
      <c r="A1132" t="n">
        <v>220</v>
      </c>
      <c r="B1132" t="inlineStr">
        <is>
          <t>Disminución del Consumo de Agua per Cápita</t>
        </is>
      </c>
      <c r="C1132" t="inlineStr">
        <is>
          <t>GESTIÓN AMBIENTAL</t>
        </is>
      </c>
      <c r="D1132" t="inlineStr">
        <is>
          <t>Trimestral</t>
        </is>
      </c>
      <c r="E1132" t="inlineStr">
        <is>
          <t>Positivo</t>
        </is>
      </c>
      <c r="F1132" s="134" t="n">
        <v>45838</v>
      </c>
      <c r="G1132" t="inlineStr">
        <is>
          <t>220-2025-06-30</t>
        </is>
      </c>
      <c r="H1132" t="inlineStr">
        <is>
          <t>Sede Bienestar - Medellín</t>
        </is>
      </c>
      <c r="I1132" t="n">
        <v>1</v>
      </c>
      <c r="X1132" t="n">
        <v>24</v>
      </c>
      <c r="Y1132" t="n">
        <v>24</v>
      </c>
      <c r="Z1132" t="n">
        <v>3553</v>
      </c>
      <c r="AA1132" t="n">
        <v>0</v>
      </c>
      <c r="AB1132" t="n">
        <v>9</v>
      </c>
      <c r="AC1132" t="n">
        <v>26</v>
      </c>
      <c r="AD1132" t="n">
        <v>2938</v>
      </c>
      <c r="AE1132" t="n">
        <v>0</v>
      </c>
      <c r="AH1132" t="n">
        <v>0</v>
      </c>
      <c r="AI1132" t="n">
        <v>0</v>
      </c>
    </row>
    <row r="1133">
      <c r="A1133" t="n">
        <v>220</v>
      </c>
      <c r="B1133" t="inlineStr">
        <is>
          <t>Disminución del Consumo de Agua per Cápita</t>
        </is>
      </c>
      <c r="C1133" t="inlineStr">
        <is>
          <t>GESTIÓN AMBIENTAL</t>
        </is>
      </c>
      <c r="D1133" t="inlineStr">
        <is>
          <t>Trimestral</t>
        </is>
      </c>
      <c r="E1133" t="inlineStr">
        <is>
          <t>Positivo</t>
        </is>
      </c>
      <c r="F1133" s="134" t="n">
        <v>46022</v>
      </c>
      <c r="G1133" t="inlineStr">
        <is>
          <t>220-2025-12-31</t>
        </is>
      </c>
      <c r="H1133" t="inlineStr">
        <is>
          <t>Campus Bogotá</t>
        </is>
      </c>
      <c r="I1133" t="n">
        <v>1</v>
      </c>
      <c r="J1133" t="n">
        <v>-3.869999885559082</v>
      </c>
      <c r="X1133" t="n">
        <v>2326</v>
      </c>
      <c r="Y1133" t="n">
        <v>2279</v>
      </c>
      <c r="Z1133" t="n">
        <v>14235</v>
      </c>
      <c r="AA1133" t="n">
        <v>0</v>
      </c>
      <c r="AB1133" t="n">
        <v>2338</v>
      </c>
      <c r="AC1133" t="n">
        <v>2240</v>
      </c>
      <c r="AD1133" t="n">
        <v>14736</v>
      </c>
      <c r="AE1133" t="n">
        <v>0</v>
      </c>
      <c r="AH1133" t="n">
        <v>3900</v>
      </c>
      <c r="AI1133" t="n">
        <v>3849</v>
      </c>
    </row>
    <row r="1134">
      <c r="A1134" t="n">
        <v>220</v>
      </c>
      <c r="B1134" t="inlineStr">
        <is>
          <t>Disminución del Consumo de Agua per Cápita</t>
        </is>
      </c>
      <c r="C1134" t="inlineStr">
        <is>
          <t>GESTIÓN AMBIENTAL</t>
        </is>
      </c>
      <c r="D1134" t="inlineStr">
        <is>
          <t>Trimestral</t>
        </is>
      </c>
      <c r="E1134" t="inlineStr">
        <is>
          <t>Positivo</t>
        </is>
      </c>
      <c r="F1134" s="134" t="n">
        <v>46022</v>
      </c>
      <c r="G1134" t="inlineStr">
        <is>
          <t>220-2025-12-31</t>
        </is>
      </c>
      <c r="H1134" t="inlineStr">
        <is>
          <t>City Campus</t>
        </is>
      </c>
      <c r="I1134" t="n">
        <v>1</v>
      </c>
      <c r="J1134" t="n">
        <v>-13.84000015258789</v>
      </c>
      <c r="X1134" t="n">
        <v>467</v>
      </c>
      <c r="Y1134" t="n">
        <v>18</v>
      </c>
      <c r="Z1134" t="n">
        <v>8892</v>
      </c>
      <c r="AA1134" t="n">
        <v>3010</v>
      </c>
      <c r="AB1134" t="n">
        <v>483</v>
      </c>
      <c r="AC1134" t="n">
        <v>23</v>
      </c>
      <c r="AD1134" t="n">
        <v>11976</v>
      </c>
      <c r="AE1134" t="n">
        <v>3010</v>
      </c>
      <c r="AH1134" t="n">
        <v>2069</v>
      </c>
      <c r="AI1134" t="n">
        <v>2273</v>
      </c>
    </row>
    <row r="1135">
      <c r="A1135" t="n">
        <v>220</v>
      </c>
      <c r="B1135" t="inlineStr">
        <is>
          <t>Disminución del Consumo de Agua per Cápita</t>
        </is>
      </c>
      <c r="C1135" t="inlineStr">
        <is>
          <t>GESTIÓN AMBIENTAL</t>
        </is>
      </c>
      <c r="D1135" t="inlineStr">
        <is>
          <t>Trimestral</t>
        </is>
      </c>
      <c r="E1135" t="inlineStr">
        <is>
          <t>Positivo</t>
        </is>
      </c>
      <c r="F1135" s="134" t="n">
        <v>46022</v>
      </c>
      <c r="G1135" t="inlineStr">
        <is>
          <t>220-2025-12-31</t>
        </is>
      </c>
      <c r="H1135" t="inlineStr">
        <is>
          <t>Sede Posgrado-Calle 85</t>
        </is>
      </c>
      <c r="I1135" t="n">
        <v>1</v>
      </c>
      <c r="J1135" t="n">
        <v>44.29999923706055</v>
      </c>
      <c r="X1135" t="n">
        <v>51</v>
      </c>
      <c r="Y1135" t="n">
        <v>38</v>
      </c>
      <c r="Z1135" t="n">
        <v>135</v>
      </c>
      <c r="AA1135" t="n">
        <v>0</v>
      </c>
      <c r="AB1135" t="n">
        <v>51</v>
      </c>
      <c r="AC1135" t="n">
        <v>38</v>
      </c>
      <c r="AD1135" t="n">
        <v>189</v>
      </c>
      <c r="AE1135" t="n">
        <v>0</v>
      </c>
      <c r="AH1135" t="n">
        <v>46</v>
      </c>
      <c r="AI1135" t="n">
        <v>102.5</v>
      </c>
    </row>
    <row r="1136">
      <c r="A1136" t="n">
        <v>220</v>
      </c>
      <c r="B1136" t="inlineStr">
        <is>
          <t>Disminución del Consumo de Agua per Cápita</t>
        </is>
      </c>
      <c r="C1136" t="inlineStr">
        <is>
          <t>GESTIÓN AMBIENTAL</t>
        </is>
      </c>
      <c r="D1136" t="inlineStr">
        <is>
          <t>Trimestral</t>
        </is>
      </c>
      <c r="E1136" t="inlineStr">
        <is>
          <t>Positivo</t>
        </is>
      </c>
      <c r="F1136" s="134" t="n">
        <v>46022</v>
      </c>
      <c r="G1136" t="inlineStr">
        <is>
          <t>220-2025-12-31</t>
        </is>
      </c>
      <c r="H1136" t="inlineStr">
        <is>
          <t>Campus-Medellín</t>
        </is>
      </c>
      <c r="I1136" t="n">
        <v>1</v>
      </c>
      <c r="J1136" t="n">
        <v>-8.229999542236328</v>
      </c>
      <c r="X1136" t="n">
        <v>355</v>
      </c>
      <c r="Y1136" t="n">
        <v>853</v>
      </c>
      <c r="Z1136" t="n">
        <v>10724</v>
      </c>
      <c r="AA1136" t="n">
        <v>144</v>
      </c>
      <c r="AB1136" t="n">
        <v>387</v>
      </c>
      <c r="AC1136" t="n">
        <v>810</v>
      </c>
      <c r="AD1136" t="n">
        <v>13541</v>
      </c>
      <c r="AE1136" t="n">
        <v>144</v>
      </c>
      <c r="AH1136" t="n">
        <v>988</v>
      </c>
      <c r="AI1136" t="n">
        <v>1125</v>
      </c>
    </row>
    <row r="1137">
      <c r="A1137" t="n">
        <v>220</v>
      </c>
      <c r="B1137" t="inlineStr">
        <is>
          <t>Disminución del Consumo de Agua per Cápita</t>
        </is>
      </c>
      <c r="C1137" t="inlineStr">
        <is>
          <t>GESTIÓN AMBIENTAL</t>
        </is>
      </c>
      <c r="D1137" t="inlineStr">
        <is>
          <t>Trimestral</t>
        </is>
      </c>
      <c r="E1137" t="inlineStr">
        <is>
          <t>Positivo</t>
        </is>
      </c>
      <c r="F1137" s="134" t="n">
        <v>46022</v>
      </c>
      <c r="G1137" t="inlineStr">
        <is>
          <t>220-2025-12-31</t>
        </is>
      </c>
      <c r="H1137" t="inlineStr">
        <is>
          <t>Sede Bienestar - Medellín</t>
        </is>
      </c>
      <c r="I1137" t="n">
        <v>1</v>
      </c>
      <c r="J1137" t="n">
        <v>0</v>
      </c>
      <c r="X1137" t="n">
        <v>36</v>
      </c>
      <c r="Y1137" t="n">
        <v>30</v>
      </c>
      <c r="Z1137" t="n">
        <v>3402</v>
      </c>
      <c r="AA1137" t="n">
        <v>0</v>
      </c>
      <c r="AB1137" t="n">
        <v>24</v>
      </c>
      <c r="AC1137" t="n">
        <v>24</v>
      </c>
      <c r="AD1137" t="n">
        <v>3553</v>
      </c>
      <c r="AE1137" t="n">
        <v>0</v>
      </c>
      <c r="AH1137" t="n">
        <v>0</v>
      </c>
      <c r="AI1137" t="n">
        <v>0</v>
      </c>
    </row>
    <row r="1138">
      <c r="A1138" t="n">
        <v>220</v>
      </c>
      <c r="B1138" t="inlineStr">
        <is>
          <t>Disminución del Consumo de Agua per Cápita</t>
        </is>
      </c>
      <c r="C1138" t="inlineStr">
        <is>
          <t>GESTIÓN AMBIENTAL</t>
        </is>
      </c>
      <c r="D1138" t="inlineStr">
        <is>
          <t>Trimestral</t>
        </is>
      </c>
      <c r="E1138" t="inlineStr">
        <is>
          <t>Positivo</t>
        </is>
      </c>
      <c r="F1138" s="134" t="n">
        <v>46022</v>
      </c>
      <c r="G1138" t="inlineStr">
        <is>
          <t>220-2025-12-31</t>
        </is>
      </c>
      <c r="H1138" t="inlineStr">
        <is>
          <t>Consultorio Psicología - Medellin</t>
        </is>
      </c>
      <c r="I1138" t="n">
        <v>1</v>
      </c>
      <c r="J1138" t="n">
        <v>-14037.9296875</v>
      </c>
      <c r="X1138" t="n">
        <v>12</v>
      </c>
      <c r="Y1138" t="n">
        <v>10</v>
      </c>
      <c r="Z1138" t="n">
        <v>36</v>
      </c>
      <c r="AA1138" t="n">
        <v>0</v>
      </c>
      <c r="AB1138" t="n">
        <v>12</v>
      </c>
      <c r="AC1138" t="n">
        <v>10</v>
      </c>
      <c r="AD1138" t="n">
        <v>60</v>
      </c>
      <c r="AE1138" t="n">
        <v>0</v>
      </c>
      <c r="AH1138" t="n">
        <v>100</v>
      </c>
      <c r="AI1138" t="n">
        <v>1</v>
      </c>
    </row>
    <row r="1139">
      <c r="A1139" t="n">
        <v>221</v>
      </c>
      <c r="B1139" t="inlineStr">
        <is>
          <t>Riesgo de la Calidad del Agua Potable</t>
        </is>
      </c>
      <c r="C1139" t="inlineStr">
        <is>
          <t>GESTIÓN AMBIENTAL</t>
        </is>
      </c>
      <c r="D1139" t="inlineStr">
        <is>
          <t>Anual</t>
        </is>
      </c>
      <c r="E1139" t="inlineStr">
        <is>
          <t>Positivo</t>
        </is>
      </c>
      <c r="F1139" s="134" t="n">
        <v>44926</v>
      </c>
      <c r="G1139" t="inlineStr">
        <is>
          <t>221-2022-12-31</t>
        </is>
      </c>
      <c r="H1139" t="inlineStr">
        <is>
          <t>Campus Bogotá</t>
        </is>
      </c>
      <c r="I1139" t="n">
        <v>100</v>
      </c>
      <c r="J1139" t="n">
        <v>100</v>
      </c>
      <c r="AJ1139" t="n">
        <v>10</v>
      </c>
      <c r="AK1139" t="n">
        <v>10</v>
      </c>
    </row>
    <row r="1140">
      <c r="A1140" t="n">
        <v>221</v>
      </c>
      <c r="B1140" t="inlineStr">
        <is>
          <t>Riesgo de la Calidad del Agua Potable</t>
        </is>
      </c>
      <c r="C1140" t="inlineStr">
        <is>
          <t>GESTIÓN AMBIENTAL</t>
        </is>
      </c>
      <c r="D1140" t="inlineStr">
        <is>
          <t>Anual</t>
        </is>
      </c>
      <c r="E1140" t="inlineStr">
        <is>
          <t>Positivo</t>
        </is>
      </c>
      <c r="F1140" s="134" t="n">
        <v>44926</v>
      </c>
      <c r="G1140" t="inlineStr">
        <is>
          <t>221-2022-12-31</t>
        </is>
      </c>
      <c r="H1140" t="inlineStr">
        <is>
          <t>City Campus</t>
        </is>
      </c>
      <c r="I1140" t="n">
        <v>100</v>
      </c>
      <c r="J1140" t="n">
        <v>100</v>
      </c>
      <c r="AJ1140" t="n">
        <v>4</v>
      </c>
      <c r="AK1140" t="n">
        <v>4</v>
      </c>
    </row>
    <row r="1141">
      <c r="A1141" t="n">
        <v>221</v>
      </c>
      <c r="B1141" t="inlineStr">
        <is>
          <t>Riesgo de la Calidad del Agua Potable</t>
        </is>
      </c>
      <c r="C1141" t="inlineStr">
        <is>
          <t>GESTIÓN AMBIENTAL</t>
        </is>
      </c>
      <c r="D1141" t="inlineStr">
        <is>
          <t>Anual</t>
        </is>
      </c>
      <c r="E1141" t="inlineStr">
        <is>
          <t>Positivo</t>
        </is>
      </c>
      <c r="F1141" s="134" t="n">
        <v>45291</v>
      </c>
      <c r="G1141" t="inlineStr">
        <is>
          <t>221-2023-12-31</t>
        </is>
      </c>
      <c r="H1141" t="inlineStr">
        <is>
          <t>Campus Bogotá</t>
        </is>
      </c>
      <c r="I1141" t="n">
        <v>100</v>
      </c>
      <c r="J1141" t="n">
        <v>100</v>
      </c>
      <c r="AJ1141" t="n">
        <v>10</v>
      </c>
      <c r="AK1141" t="n">
        <v>10</v>
      </c>
    </row>
    <row r="1142">
      <c r="A1142" t="n">
        <v>221</v>
      </c>
      <c r="B1142" t="inlineStr">
        <is>
          <t>Riesgo de la Calidad del Agua Potable</t>
        </is>
      </c>
      <c r="C1142" t="inlineStr">
        <is>
          <t>GESTIÓN AMBIENTAL</t>
        </is>
      </c>
      <c r="D1142" t="inlineStr">
        <is>
          <t>Anual</t>
        </is>
      </c>
      <c r="E1142" t="inlineStr">
        <is>
          <t>Positivo</t>
        </is>
      </c>
      <c r="F1142" s="134" t="n">
        <v>45291</v>
      </c>
      <c r="G1142" t="inlineStr">
        <is>
          <t>221-2023-12-31</t>
        </is>
      </c>
      <c r="H1142" t="inlineStr">
        <is>
          <t>City Campus</t>
        </is>
      </c>
      <c r="I1142" t="n">
        <v>100</v>
      </c>
      <c r="J1142" t="n">
        <v>100</v>
      </c>
      <c r="AJ1142" t="n">
        <v>4</v>
      </c>
      <c r="AK1142" t="n">
        <v>4</v>
      </c>
    </row>
    <row r="1143">
      <c r="A1143" t="n">
        <v>221</v>
      </c>
      <c r="B1143" t="inlineStr">
        <is>
          <t>Riesgo de la Calidad del Agua Potable</t>
        </is>
      </c>
      <c r="C1143" t="inlineStr">
        <is>
          <t>GESTIÓN AMBIENTAL</t>
        </is>
      </c>
      <c r="D1143" t="inlineStr">
        <is>
          <t>Anual</t>
        </is>
      </c>
      <c r="E1143" t="inlineStr">
        <is>
          <t>Positivo</t>
        </is>
      </c>
      <c r="F1143" s="134" t="n">
        <v>45291</v>
      </c>
      <c r="G1143" t="inlineStr">
        <is>
          <t>221-2023-12-31</t>
        </is>
      </c>
      <c r="H1143" t="inlineStr">
        <is>
          <t>Campus-Medellín</t>
        </is>
      </c>
      <c r="I1143" t="n">
        <v>100</v>
      </c>
      <c r="J1143" t="n">
        <v>100</v>
      </c>
      <c r="AJ1143" t="n">
        <v>3</v>
      </c>
      <c r="AK1143" t="n">
        <v>3</v>
      </c>
    </row>
    <row r="1144">
      <c r="A1144" t="n">
        <v>221</v>
      </c>
      <c r="B1144" t="inlineStr">
        <is>
          <t>Riesgo de la Calidad del Agua Potable</t>
        </is>
      </c>
      <c r="C1144" t="inlineStr">
        <is>
          <t>GESTIÓN AMBIENTAL</t>
        </is>
      </c>
      <c r="D1144" t="inlineStr">
        <is>
          <t>Anual</t>
        </is>
      </c>
      <c r="E1144" t="inlineStr">
        <is>
          <t>Positivo</t>
        </is>
      </c>
      <c r="F1144" s="134" t="n">
        <v>45657</v>
      </c>
      <c r="G1144" t="inlineStr">
        <is>
          <t>221-2024-12-31</t>
        </is>
      </c>
      <c r="H1144" t="inlineStr">
        <is>
          <t>Campus Bogotá</t>
        </is>
      </c>
      <c r="I1144" t="n">
        <v>100</v>
      </c>
      <c r="J1144" t="n">
        <v>25</v>
      </c>
      <c r="AJ1144" t="n">
        <v>2</v>
      </c>
      <c r="AK1144" t="n">
        <v>8</v>
      </c>
    </row>
    <row r="1145">
      <c r="A1145" t="n">
        <v>221</v>
      </c>
      <c r="B1145" t="inlineStr">
        <is>
          <t>Riesgo de la Calidad del Agua Potable</t>
        </is>
      </c>
      <c r="C1145" t="inlineStr">
        <is>
          <t>GESTIÓN AMBIENTAL</t>
        </is>
      </c>
      <c r="D1145" t="inlineStr">
        <is>
          <t>Anual</t>
        </is>
      </c>
      <c r="E1145" t="inlineStr">
        <is>
          <t>Positivo</t>
        </is>
      </c>
      <c r="F1145" s="134" t="n">
        <v>45657</v>
      </c>
      <c r="G1145" t="inlineStr">
        <is>
          <t>221-2024-12-31</t>
        </is>
      </c>
      <c r="H1145" t="inlineStr">
        <is>
          <t>City Campus</t>
        </is>
      </c>
      <c r="I1145" t="n">
        <v>100</v>
      </c>
      <c r="J1145" t="n">
        <v>0</v>
      </c>
      <c r="AJ1145" t="n">
        <v>0</v>
      </c>
      <c r="AK1145" t="n">
        <v>4</v>
      </c>
    </row>
    <row r="1146">
      <c r="A1146" t="n">
        <v>221</v>
      </c>
      <c r="B1146" t="inlineStr">
        <is>
          <t>Riesgo de la Calidad del Agua Potable</t>
        </is>
      </c>
      <c r="C1146" t="inlineStr">
        <is>
          <t>GESTIÓN AMBIENTAL</t>
        </is>
      </c>
      <c r="D1146" t="inlineStr">
        <is>
          <t>Anual</t>
        </is>
      </c>
      <c r="E1146" t="inlineStr">
        <is>
          <t>Positivo</t>
        </is>
      </c>
      <c r="F1146" s="134" t="n">
        <v>45657</v>
      </c>
      <c r="G1146" t="inlineStr">
        <is>
          <t>221-2024-12-31</t>
        </is>
      </c>
      <c r="H1146" t="inlineStr">
        <is>
          <t>Sede Posgrado-Calle 85</t>
        </is>
      </c>
      <c r="I1146" t="n">
        <v>100</v>
      </c>
      <c r="J1146" t="n">
        <v>0</v>
      </c>
      <c r="AJ1146" t="n">
        <v>0</v>
      </c>
      <c r="AK1146" t="n">
        <v>0</v>
      </c>
    </row>
    <row r="1147">
      <c r="A1147" t="n">
        <v>221</v>
      </c>
      <c r="B1147" t="inlineStr">
        <is>
          <t>Riesgo de la Calidad del Agua Potable</t>
        </is>
      </c>
      <c r="C1147" t="inlineStr">
        <is>
          <t>GESTIÓN AMBIENTAL</t>
        </is>
      </c>
      <c r="D1147" t="inlineStr">
        <is>
          <t>Anual</t>
        </is>
      </c>
      <c r="E1147" t="inlineStr">
        <is>
          <t>Positivo</t>
        </is>
      </c>
      <c r="F1147" s="134" t="n">
        <v>45657</v>
      </c>
      <c r="G1147" t="inlineStr">
        <is>
          <t>221-2024-12-31</t>
        </is>
      </c>
      <c r="H1147" t="inlineStr">
        <is>
          <t>Sede Bienestar - Medellín</t>
        </is>
      </c>
      <c r="I1147" t="n">
        <v>100</v>
      </c>
      <c r="J1147" t="n">
        <v>0</v>
      </c>
      <c r="AJ1147" t="n">
        <v>0</v>
      </c>
      <c r="AK1147" t="n">
        <v>0</v>
      </c>
    </row>
    <row r="1148">
      <c r="A1148" t="n">
        <v>221</v>
      </c>
      <c r="B1148" t="inlineStr">
        <is>
          <t>Riesgo de la Calidad del Agua Potable</t>
        </is>
      </c>
      <c r="C1148" t="inlineStr">
        <is>
          <t>GESTIÓN AMBIENTAL</t>
        </is>
      </c>
      <c r="D1148" t="inlineStr">
        <is>
          <t>Anual</t>
        </is>
      </c>
      <c r="E1148" t="inlineStr">
        <is>
          <t>Positivo</t>
        </is>
      </c>
      <c r="F1148" s="134" t="n">
        <v>45657</v>
      </c>
      <c r="G1148" t="inlineStr">
        <is>
          <t>221-2024-12-31</t>
        </is>
      </c>
      <c r="H1148" t="inlineStr">
        <is>
          <t>Consultorio Psicología - Medellin</t>
        </is>
      </c>
      <c r="I1148" t="n">
        <v>100</v>
      </c>
      <c r="J1148" t="n">
        <v>0</v>
      </c>
      <c r="AJ1148" t="n">
        <v>0</v>
      </c>
      <c r="AK1148" t="n">
        <v>0</v>
      </c>
    </row>
    <row r="1149">
      <c r="A1149" t="n">
        <v>221</v>
      </c>
      <c r="B1149" t="inlineStr">
        <is>
          <t>Riesgo de la Calidad del Agua Potable</t>
        </is>
      </c>
      <c r="C1149" t="inlineStr">
        <is>
          <t>GESTIÓN AMBIENTAL</t>
        </is>
      </c>
      <c r="D1149" t="inlineStr">
        <is>
          <t>Anual</t>
        </is>
      </c>
      <c r="E1149" t="inlineStr">
        <is>
          <t>Positivo</t>
        </is>
      </c>
      <c r="F1149" s="134" t="n">
        <v>45657</v>
      </c>
      <c r="G1149" t="inlineStr">
        <is>
          <t>221-2024-12-31</t>
        </is>
      </c>
      <c r="H1149" t="inlineStr">
        <is>
          <t>Campus-Medellín</t>
        </is>
      </c>
      <c r="I1149" t="n">
        <v>100</v>
      </c>
      <c r="J1149" t="n">
        <v>100</v>
      </c>
      <c r="AJ1149" t="n">
        <v>3</v>
      </c>
      <c r="AK1149" t="n">
        <v>3</v>
      </c>
    </row>
    <row r="1150">
      <c r="A1150" t="n">
        <v>221</v>
      </c>
      <c r="B1150" t="inlineStr">
        <is>
          <t>Riesgo de la Calidad del Agua Potable</t>
        </is>
      </c>
      <c r="C1150" t="inlineStr">
        <is>
          <t>GESTIÓN AMBIENTAL</t>
        </is>
      </c>
      <c r="D1150" t="inlineStr">
        <is>
          <t>Anual</t>
        </is>
      </c>
      <c r="E1150" t="inlineStr">
        <is>
          <t>Positivo</t>
        </is>
      </c>
      <c r="F1150" s="134" t="n">
        <v>46022</v>
      </c>
      <c r="G1150" t="inlineStr">
        <is>
          <t>221-2025-12-31</t>
        </is>
      </c>
      <c r="H1150" t="inlineStr">
        <is>
          <t>Campus Bogotá</t>
        </is>
      </c>
      <c r="I1150" t="n">
        <v>100</v>
      </c>
      <c r="J1150" t="n">
        <v>10</v>
      </c>
      <c r="AJ1150" t="n">
        <v>1</v>
      </c>
      <c r="AK1150" t="n">
        <v>10</v>
      </c>
    </row>
    <row r="1151">
      <c r="A1151" t="n">
        <v>221</v>
      </c>
      <c r="B1151" t="inlineStr">
        <is>
          <t>Riesgo de la Calidad del Agua Potable</t>
        </is>
      </c>
      <c r="C1151" t="inlineStr">
        <is>
          <t>GESTIÓN AMBIENTAL</t>
        </is>
      </c>
      <c r="D1151" t="inlineStr">
        <is>
          <t>Anual</t>
        </is>
      </c>
      <c r="E1151" t="inlineStr">
        <is>
          <t>Positivo</t>
        </is>
      </c>
      <c r="F1151" s="134" t="n">
        <v>46022</v>
      </c>
      <c r="G1151" t="inlineStr">
        <is>
          <t>221-2025-12-31</t>
        </is>
      </c>
      <c r="H1151" t="inlineStr">
        <is>
          <t>City Campus</t>
        </is>
      </c>
      <c r="I1151" t="n">
        <v>100</v>
      </c>
      <c r="J1151" t="n">
        <v>0</v>
      </c>
      <c r="AJ1151" t="n">
        <v>0</v>
      </c>
      <c r="AK1151" t="n">
        <v>5</v>
      </c>
    </row>
    <row r="1152">
      <c r="A1152" t="n">
        <v>221</v>
      </c>
      <c r="B1152" t="inlineStr">
        <is>
          <t>Riesgo de la Calidad del Agua Potable</t>
        </is>
      </c>
      <c r="C1152" t="inlineStr">
        <is>
          <t>GESTIÓN AMBIENTAL</t>
        </is>
      </c>
      <c r="D1152" t="inlineStr">
        <is>
          <t>Anual</t>
        </is>
      </c>
      <c r="E1152" t="inlineStr">
        <is>
          <t>Positivo</t>
        </is>
      </c>
      <c r="F1152" s="134" t="n">
        <v>46022</v>
      </c>
      <c r="G1152" t="inlineStr">
        <is>
          <t>221-2025-12-31</t>
        </is>
      </c>
      <c r="H1152" t="inlineStr">
        <is>
          <t>Campus-Medellín</t>
        </is>
      </c>
      <c r="I1152" t="n">
        <v>100</v>
      </c>
      <c r="J1152" t="n">
        <v>100</v>
      </c>
      <c r="AJ1152" t="n">
        <v>3</v>
      </c>
      <c r="AK1152" t="n">
        <v>3</v>
      </c>
    </row>
    <row r="1153">
      <c r="A1153" t="n">
        <v>221</v>
      </c>
      <c r="B1153" t="inlineStr">
        <is>
          <t>Riesgo de la Calidad del Agua Potable</t>
        </is>
      </c>
      <c r="C1153" t="inlineStr">
        <is>
          <t>GESTIÓN AMBIENTAL</t>
        </is>
      </c>
      <c r="D1153" t="inlineStr">
        <is>
          <t>Anual</t>
        </is>
      </c>
      <c r="E1153" t="inlineStr">
        <is>
          <t>Positivo</t>
        </is>
      </c>
      <c r="F1153" s="134" t="n">
        <v>46022</v>
      </c>
      <c r="G1153" t="inlineStr">
        <is>
          <t>221-2025-12-31</t>
        </is>
      </c>
      <c r="H1153" t="inlineStr">
        <is>
          <t>Sede Bienestar - Medellín</t>
        </is>
      </c>
      <c r="I1153" t="n">
        <v>100</v>
      </c>
      <c r="J1153" t="n">
        <v>0</v>
      </c>
      <c r="AJ1153" t="n">
        <v>0</v>
      </c>
      <c r="AK1153" t="n">
        <v>0</v>
      </c>
    </row>
    <row r="1154">
      <c r="A1154" t="n">
        <v>221</v>
      </c>
      <c r="B1154" t="inlineStr">
        <is>
          <t>Riesgo de la Calidad del Agua Potable</t>
        </is>
      </c>
      <c r="C1154" t="inlineStr">
        <is>
          <t>GESTIÓN AMBIENTAL</t>
        </is>
      </c>
      <c r="D1154" t="inlineStr">
        <is>
          <t>Anual</t>
        </is>
      </c>
      <c r="E1154" t="inlineStr">
        <is>
          <t>Positivo</t>
        </is>
      </c>
      <c r="F1154" s="134" t="n">
        <v>46022</v>
      </c>
      <c r="G1154" t="inlineStr">
        <is>
          <t>221-2025-12-31</t>
        </is>
      </c>
      <c r="H1154" t="inlineStr">
        <is>
          <t>Consultorio Psicología - Medellin</t>
        </is>
      </c>
      <c r="I1154" t="n">
        <v>100</v>
      </c>
      <c r="J1154" t="n">
        <v>0</v>
      </c>
      <c r="AJ1154" t="n">
        <v>0</v>
      </c>
      <c r="AK1154" t="n">
        <v>0</v>
      </c>
    </row>
    <row r="1155">
      <c r="A1155" t="n">
        <v>221</v>
      </c>
      <c r="B1155" t="inlineStr">
        <is>
          <t>Riesgo de la Calidad del Agua Potable</t>
        </is>
      </c>
      <c r="C1155" t="inlineStr">
        <is>
          <t>GESTIÓN AMBIENTAL</t>
        </is>
      </c>
      <c r="D1155" t="inlineStr">
        <is>
          <t>Anual</t>
        </is>
      </c>
      <c r="E1155" t="inlineStr">
        <is>
          <t>Positivo</t>
        </is>
      </c>
      <c r="F1155" s="134" t="n">
        <v>46022</v>
      </c>
      <c r="G1155" t="inlineStr">
        <is>
          <t>221-2025-12-31</t>
        </is>
      </c>
      <c r="H1155" t="inlineStr">
        <is>
          <t>Sede Posgrado-Calle 85</t>
        </is>
      </c>
      <c r="I1155" t="n">
        <v>100</v>
      </c>
      <c r="J1155" t="n">
        <v>0</v>
      </c>
      <c r="AJ1155" t="n">
        <v>0</v>
      </c>
      <c r="AK1155" t="n">
        <v>2</v>
      </c>
    </row>
    <row r="1156">
      <c r="A1156" t="n">
        <v>222</v>
      </c>
      <c r="B1156" t="inlineStr">
        <is>
          <t>Calidad de las Aguas Residuales Domesticas</t>
        </is>
      </c>
      <c r="C1156" t="inlineStr">
        <is>
          <t>GESTIÓN AMBIENTAL</t>
        </is>
      </c>
      <c r="D1156" t="inlineStr">
        <is>
          <t>Anual</t>
        </is>
      </c>
      <c r="E1156" t="inlineStr">
        <is>
          <t>Positivo</t>
        </is>
      </c>
      <c r="F1156" s="134" t="n">
        <v>44926</v>
      </c>
      <c r="G1156" t="inlineStr">
        <is>
          <t>222-2022-12-31</t>
        </is>
      </c>
      <c r="H1156" t="inlineStr">
        <is>
          <t>Campus Bogotá</t>
        </is>
      </c>
      <c r="I1156" t="n">
        <v>90</v>
      </c>
      <c r="J1156" t="n">
        <v>93.75</v>
      </c>
      <c r="AL1156" t="n">
        <v>30</v>
      </c>
      <c r="AM1156" t="n">
        <v>32</v>
      </c>
    </row>
    <row r="1157">
      <c r="A1157" t="n">
        <v>222</v>
      </c>
      <c r="B1157" t="inlineStr">
        <is>
          <t>Calidad de las Aguas Residuales Domesticas</t>
        </is>
      </c>
      <c r="C1157" t="inlineStr">
        <is>
          <t>GESTIÓN AMBIENTAL</t>
        </is>
      </c>
      <c r="D1157" t="inlineStr">
        <is>
          <t>Anual</t>
        </is>
      </c>
      <c r="E1157" t="inlineStr">
        <is>
          <t>Positivo</t>
        </is>
      </c>
      <c r="F1157" s="134" t="n">
        <v>45291</v>
      </c>
      <c r="G1157" t="inlineStr">
        <is>
          <t>222-2023-12-31</t>
        </is>
      </c>
      <c r="H1157" t="inlineStr">
        <is>
          <t>Campus Bogotá</t>
        </is>
      </c>
      <c r="I1157" t="n">
        <v>90</v>
      </c>
      <c r="J1157" t="n">
        <v>68.75</v>
      </c>
      <c r="AL1157" t="n">
        <v>11</v>
      </c>
      <c r="AM1157" t="n">
        <v>16</v>
      </c>
    </row>
    <row r="1158">
      <c r="A1158" t="n">
        <v>222</v>
      </c>
      <c r="B1158" t="inlineStr">
        <is>
          <t>Calidad de las Aguas Residuales Domesticas</t>
        </is>
      </c>
      <c r="C1158" t="inlineStr">
        <is>
          <t>GESTIÓN AMBIENTAL</t>
        </is>
      </c>
      <c r="D1158" t="inlineStr">
        <is>
          <t>Anual</t>
        </is>
      </c>
      <c r="E1158" t="inlineStr">
        <is>
          <t>Positivo</t>
        </is>
      </c>
      <c r="F1158" s="134" t="n">
        <v>45657</v>
      </c>
      <c r="G1158" t="inlineStr">
        <is>
          <t>222-2024-12-31</t>
        </is>
      </c>
      <c r="H1158" t="inlineStr">
        <is>
          <t>Campus Bogotá</t>
        </is>
      </c>
      <c r="I1158" t="n">
        <v>90</v>
      </c>
      <c r="J1158" t="n">
        <v>68.75</v>
      </c>
      <c r="AL1158" t="n">
        <v>11</v>
      </c>
      <c r="AM1158" t="n">
        <v>16</v>
      </c>
    </row>
    <row r="1159">
      <c r="A1159" t="n">
        <v>222</v>
      </c>
      <c r="B1159" t="inlineStr">
        <is>
          <t>Calidad de las Aguas Residuales Domesticas</t>
        </is>
      </c>
      <c r="C1159" t="inlineStr">
        <is>
          <t>GESTIÓN AMBIENTAL</t>
        </is>
      </c>
      <c r="D1159" t="inlineStr">
        <is>
          <t>Anual</t>
        </is>
      </c>
      <c r="E1159" t="inlineStr">
        <is>
          <t>Positivo</t>
        </is>
      </c>
      <c r="F1159" s="134" t="n">
        <v>46022</v>
      </c>
      <c r="G1159" t="inlineStr">
        <is>
          <t>222-2025-12-31</t>
        </is>
      </c>
      <c r="H1159" t="inlineStr">
        <is>
          <t>Campus Bogotá</t>
        </is>
      </c>
      <c r="I1159" t="n">
        <v>90</v>
      </c>
      <c r="J1159" t="n">
        <v>68.75</v>
      </c>
      <c r="AL1159" t="n">
        <v>11</v>
      </c>
      <c r="AM1159" t="n">
        <v>16</v>
      </c>
    </row>
    <row r="1160">
      <c r="A1160" t="n">
        <v>223</v>
      </c>
      <c r="B1160" t="inlineStr">
        <is>
          <t>Registro de Publicidad Exterior Visual</t>
        </is>
      </c>
      <c r="C1160" t="inlineStr">
        <is>
          <t>GESTIÓN AMBIENTAL</t>
        </is>
      </c>
      <c r="D1160" t="inlineStr">
        <is>
          <t>Anual</t>
        </is>
      </c>
      <c r="E1160" t="inlineStr">
        <is>
          <t>Positivo</t>
        </is>
      </c>
      <c r="F1160" s="134" t="n">
        <v>45291</v>
      </c>
      <c r="G1160" t="inlineStr">
        <is>
          <t>223-2023-12-31</t>
        </is>
      </c>
      <c r="H1160" t="inlineStr">
        <is>
          <t>Medellín</t>
        </is>
      </c>
      <c r="I1160" t="n">
        <v>100</v>
      </c>
      <c r="J1160" t="n">
        <v>100</v>
      </c>
      <c r="AN1160" t="n">
        <v>3</v>
      </c>
      <c r="AO1160" t="n">
        <v>3</v>
      </c>
    </row>
    <row r="1161">
      <c r="A1161" t="n">
        <v>223</v>
      </c>
      <c r="B1161" t="inlineStr">
        <is>
          <t>Registro de Publicidad Exterior Visual</t>
        </is>
      </c>
      <c r="C1161" t="inlineStr">
        <is>
          <t>GESTIÓN AMBIENTAL</t>
        </is>
      </c>
      <c r="D1161" t="inlineStr">
        <is>
          <t>Anual</t>
        </is>
      </c>
      <c r="E1161" t="inlineStr">
        <is>
          <t>Positivo</t>
        </is>
      </c>
      <c r="F1161" s="134" t="n">
        <v>45291</v>
      </c>
      <c r="G1161" t="inlineStr">
        <is>
          <t>223-2023-12-31</t>
        </is>
      </c>
      <c r="H1161" t="inlineStr">
        <is>
          <t>Bogotá</t>
        </is>
      </c>
      <c r="I1161" t="n">
        <v>100</v>
      </c>
      <c r="J1161" t="n">
        <v>100</v>
      </c>
      <c r="AN1161" t="n">
        <v>13</v>
      </c>
      <c r="AO1161" t="n">
        <v>13</v>
      </c>
    </row>
    <row r="1162">
      <c r="A1162" t="n">
        <v>223</v>
      </c>
      <c r="B1162" t="inlineStr">
        <is>
          <t>Registro de Publicidad Exterior Visual</t>
        </is>
      </c>
      <c r="C1162" t="inlineStr">
        <is>
          <t>GESTIÓN AMBIENTAL</t>
        </is>
      </c>
      <c r="D1162" t="inlineStr">
        <is>
          <t>Anual</t>
        </is>
      </c>
      <c r="E1162" t="inlineStr">
        <is>
          <t>Positivo</t>
        </is>
      </c>
      <c r="F1162" s="134" t="n">
        <v>45657</v>
      </c>
      <c r="G1162" t="inlineStr">
        <is>
          <t>223-2024-12-31</t>
        </is>
      </c>
      <c r="H1162" t="inlineStr">
        <is>
          <t>Medellín</t>
        </is>
      </c>
      <c r="I1162" t="n">
        <v>100</v>
      </c>
      <c r="J1162" t="n">
        <v>100</v>
      </c>
      <c r="AN1162" t="n">
        <v>3</v>
      </c>
      <c r="AO1162" t="n">
        <v>3</v>
      </c>
    </row>
    <row r="1163">
      <c r="A1163" t="n">
        <v>223</v>
      </c>
      <c r="B1163" t="inlineStr">
        <is>
          <t>Registro de Publicidad Exterior Visual</t>
        </is>
      </c>
      <c r="C1163" t="inlineStr">
        <is>
          <t>GESTIÓN AMBIENTAL</t>
        </is>
      </c>
      <c r="D1163" t="inlineStr">
        <is>
          <t>Anual</t>
        </is>
      </c>
      <c r="E1163" t="inlineStr">
        <is>
          <t>Positivo</t>
        </is>
      </c>
      <c r="F1163" s="134" t="n">
        <v>45657</v>
      </c>
      <c r="G1163" t="inlineStr">
        <is>
          <t>223-2024-12-31</t>
        </is>
      </c>
      <c r="H1163" t="inlineStr">
        <is>
          <t>Bogotá</t>
        </is>
      </c>
      <c r="I1163" t="n">
        <v>100</v>
      </c>
      <c r="J1163" t="n">
        <v>92.86000061035156</v>
      </c>
      <c r="AN1163" t="n">
        <v>13</v>
      </c>
      <c r="AO1163" t="n">
        <v>14</v>
      </c>
    </row>
    <row r="1164">
      <c r="A1164" t="n">
        <v>223</v>
      </c>
      <c r="B1164" t="inlineStr">
        <is>
          <t>Registro de Publicidad Exterior Visual</t>
        </is>
      </c>
      <c r="C1164" t="inlineStr">
        <is>
          <t>GESTIÓN AMBIENTAL</t>
        </is>
      </c>
      <c r="D1164" t="inlineStr">
        <is>
          <t>Anual</t>
        </is>
      </c>
      <c r="E1164" t="inlineStr">
        <is>
          <t>Positivo</t>
        </is>
      </c>
      <c r="F1164" s="134" t="n">
        <v>46022</v>
      </c>
      <c r="G1164" t="inlineStr">
        <is>
          <t>223-2025-12-31</t>
        </is>
      </c>
      <c r="H1164" t="inlineStr">
        <is>
          <t>Medellín</t>
        </is>
      </c>
      <c r="I1164" t="n">
        <v>100</v>
      </c>
      <c r="J1164" t="n">
        <v>100</v>
      </c>
      <c r="AN1164" t="n">
        <v>2</v>
      </c>
      <c r="AO1164" t="n">
        <v>2</v>
      </c>
    </row>
    <row r="1165">
      <c r="A1165" t="n">
        <v>223</v>
      </c>
      <c r="B1165" t="inlineStr">
        <is>
          <t>Registro de Publicidad Exterior Visual</t>
        </is>
      </c>
      <c r="C1165" t="inlineStr">
        <is>
          <t>GESTIÓN AMBIENTAL</t>
        </is>
      </c>
      <c r="D1165" t="inlineStr">
        <is>
          <t>Anual</t>
        </is>
      </c>
      <c r="E1165" t="inlineStr">
        <is>
          <t>Positivo</t>
        </is>
      </c>
      <c r="F1165" s="134" t="n">
        <v>46022</v>
      </c>
      <c r="G1165" t="inlineStr">
        <is>
          <t>223-2025-12-31</t>
        </is>
      </c>
      <c r="H1165" t="inlineStr">
        <is>
          <t>Bogotá</t>
        </is>
      </c>
      <c r="I1165" t="n">
        <v>100</v>
      </c>
      <c r="J1165" t="n">
        <v>90</v>
      </c>
      <c r="AN1165" t="n">
        <v>9</v>
      </c>
      <c r="AO1165" t="n">
        <v>10</v>
      </c>
    </row>
    <row r="1166">
      <c r="A1166" t="n">
        <v>224</v>
      </c>
      <c r="B1166" t="inlineStr">
        <is>
          <t>Cumplimiento Nivel de Emisión de Ruido</t>
        </is>
      </c>
      <c r="C1166" t="inlineStr">
        <is>
          <t>GESTIÓN AMBIENTAL</t>
        </is>
      </c>
      <c r="D1166" t="inlineStr">
        <is>
          <t>Anual</t>
        </is>
      </c>
      <c r="E1166" t="inlineStr">
        <is>
          <t>Positivo</t>
        </is>
      </c>
      <c r="F1166" s="134" t="n">
        <v>44926</v>
      </c>
      <c r="G1166" t="inlineStr">
        <is>
          <t>224-2022-12-31</t>
        </is>
      </c>
      <c r="H1166" t="inlineStr">
        <is>
          <t>Campus Bogotá</t>
        </is>
      </c>
      <c r="I1166" t="n">
        <v>100</v>
      </c>
      <c r="J1166" t="n">
        <v>81.81999969482422</v>
      </c>
      <c r="AP1166" t="n">
        <v>9</v>
      </c>
      <c r="AQ1166" t="n">
        <v>11</v>
      </c>
    </row>
    <row r="1167">
      <c r="A1167" t="n">
        <v>224</v>
      </c>
      <c r="B1167" t="inlineStr">
        <is>
          <t>Cumplimiento Nivel de Emisión de Ruido</t>
        </is>
      </c>
      <c r="C1167" t="inlineStr">
        <is>
          <t>GESTIÓN AMBIENTAL</t>
        </is>
      </c>
      <c r="D1167" t="inlineStr">
        <is>
          <t>Anual</t>
        </is>
      </c>
      <c r="E1167" t="inlineStr">
        <is>
          <t>Positivo</t>
        </is>
      </c>
      <c r="F1167" s="134" t="n">
        <v>44926</v>
      </c>
      <c r="G1167" t="inlineStr">
        <is>
          <t>224-2022-12-31</t>
        </is>
      </c>
      <c r="H1167" t="inlineStr">
        <is>
          <t>City Campus</t>
        </is>
      </c>
      <c r="I1167" t="n">
        <v>100</v>
      </c>
      <c r="J1167" t="n">
        <v>33.33000183105469</v>
      </c>
      <c r="AP1167" t="n">
        <v>1</v>
      </c>
      <c r="AQ1167" t="n">
        <v>3</v>
      </c>
    </row>
    <row r="1168">
      <c r="A1168" t="n">
        <v>224</v>
      </c>
      <c r="B1168" t="inlineStr">
        <is>
          <t>Cumplimiento Nivel de Emisión de Ruido</t>
        </is>
      </c>
      <c r="C1168" t="inlineStr">
        <is>
          <t>GESTIÓN AMBIENTAL</t>
        </is>
      </c>
      <c r="D1168" t="inlineStr">
        <is>
          <t>Anual</t>
        </is>
      </c>
      <c r="E1168" t="inlineStr">
        <is>
          <t>Positivo</t>
        </is>
      </c>
      <c r="F1168" s="134" t="n">
        <v>45291</v>
      </c>
      <c r="G1168" t="inlineStr">
        <is>
          <t>224-2023-12-31</t>
        </is>
      </c>
      <c r="H1168" t="inlineStr">
        <is>
          <t>Campus Bogotá</t>
        </is>
      </c>
      <c r="I1168" t="n">
        <v>100</v>
      </c>
      <c r="J1168" t="n">
        <v>100</v>
      </c>
      <c r="AP1168" t="n">
        <v>3</v>
      </c>
      <c r="AQ1168" t="n">
        <v>7</v>
      </c>
    </row>
    <row r="1169">
      <c r="A1169" t="n">
        <v>224</v>
      </c>
      <c r="B1169" t="inlineStr">
        <is>
          <t>Cumplimiento Nivel de Emisión de Ruido</t>
        </is>
      </c>
      <c r="C1169" t="inlineStr">
        <is>
          <t>GESTIÓN AMBIENTAL</t>
        </is>
      </c>
      <c r="D1169" t="inlineStr">
        <is>
          <t>Anual</t>
        </is>
      </c>
      <c r="E1169" t="inlineStr">
        <is>
          <t>Positivo</t>
        </is>
      </c>
      <c r="F1169" s="134" t="n">
        <v>45291</v>
      </c>
      <c r="G1169" t="inlineStr">
        <is>
          <t>224-2023-12-31</t>
        </is>
      </c>
      <c r="H1169" t="inlineStr">
        <is>
          <t>Campus-Medellín</t>
        </is>
      </c>
      <c r="I1169" t="n">
        <v>100</v>
      </c>
      <c r="AP1169" t="n">
        <v>0</v>
      </c>
      <c r="AQ1169" t="n">
        <v>1</v>
      </c>
    </row>
    <row r="1170">
      <c r="A1170" t="n">
        <v>224</v>
      </c>
      <c r="B1170" t="inlineStr">
        <is>
          <t>Cumplimiento Nivel de Emisión de Ruido</t>
        </is>
      </c>
      <c r="C1170" t="inlineStr">
        <is>
          <t>GESTIÓN AMBIENTAL</t>
        </is>
      </c>
      <c r="D1170" t="inlineStr">
        <is>
          <t>Anual</t>
        </is>
      </c>
      <c r="E1170" t="inlineStr">
        <is>
          <t>Positivo</t>
        </is>
      </c>
      <c r="F1170" s="134" t="n">
        <v>45291</v>
      </c>
      <c r="G1170" t="inlineStr">
        <is>
          <t>224-2023-12-31</t>
        </is>
      </c>
      <c r="H1170" t="inlineStr">
        <is>
          <t>Sede Posgrado-Calle 85</t>
        </is>
      </c>
      <c r="I1170" t="n">
        <v>100</v>
      </c>
      <c r="J1170" t="n">
        <v>100</v>
      </c>
      <c r="AP1170" t="n">
        <v>0</v>
      </c>
      <c r="AQ1170" t="n">
        <v>0</v>
      </c>
    </row>
    <row r="1171">
      <c r="A1171" t="n">
        <v>224</v>
      </c>
      <c r="B1171" t="inlineStr">
        <is>
          <t>Cumplimiento Nivel de Emisión de Ruido</t>
        </is>
      </c>
      <c r="C1171" t="inlineStr">
        <is>
          <t>GESTIÓN AMBIENTAL</t>
        </is>
      </c>
      <c r="D1171" t="inlineStr">
        <is>
          <t>Anual</t>
        </is>
      </c>
      <c r="E1171" t="inlineStr">
        <is>
          <t>Positivo</t>
        </is>
      </c>
      <c r="F1171" s="134" t="n">
        <v>45291</v>
      </c>
      <c r="G1171" t="inlineStr">
        <is>
          <t>224-2023-12-31</t>
        </is>
      </c>
      <c r="H1171" t="inlineStr">
        <is>
          <t>City Campus</t>
        </is>
      </c>
      <c r="I1171" t="n">
        <v>100</v>
      </c>
      <c r="J1171" t="n">
        <v>100</v>
      </c>
      <c r="AP1171" t="n">
        <v>1</v>
      </c>
      <c r="AQ1171" t="n">
        <v>1</v>
      </c>
    </row>
    <row r="1172">
      <c r="A1172" t="n">
        <v>224</v>
      </c>
      <c r="B1172" t="inlineStr">
        <is>
          <t>Cumplimiento Nivel de Emisión de Ruido</t>
        </is>
      </c>
      <c r="C1172" t="inlineStr">
        <is>
          <t>GESTIÓN AMBIENTAL</t>
        </is>
      </c>
      <c r="D1172" t="inlineStr">
        <is>
          <t>Anual</t>
        </is>
      </c>
      <c r="E1172" t="inlineStr">
        <is>
          <t>Positivo</t>
        </is>
      </c>
      <c r="F1172" s="134" t="n">
        <v>45657</v>
      </c>
      <c r="G1172" t="inlineStr">
        <is>
          <t>224-2024-12-31</t>
        </is>
      </c>
      <c r="H1172" t="inlineStr">
        <is>
          <t>Campus Bogotá</t>
        </is>
      </c>
      <c r="I1172" t="n">
        <v>100</v>
      </c>
      <c r="J1172" t="n">
        <v>100</v>
      </c>
      <c r="AP1172" t="n">
        <v>5</v>
      </c>
      <c r="AQ1172" t="n">
        <v>5</v>
      </c>
    </row>
    <row r="1173">
      <c r="A1173" t="n">
        <v>224</v>
      </c>
      <c r="B1173" t="inlineStr">
        <is>
          <t>Cumplimiento Nivel de Emisión de Ruido</t>
        </is>
      </c>
      <c r="C1173" t="inlineStr">
        <is>
          <t>GESTIÓN AMBIENTAL</t>
        </is>
      </c>
      <c r="D1173" t="inlineStr">
        <is>
          <t>Anual</t>
        </is>
      </c>
      <c r="E1173" t="inlineStr">
        <is>
          <t>Positivo</t>
        </is>
      </c>
      <c r="F1173" s="134" t="n">
        <v>45657</v>
      </c>
      <c r="G1173" t="inlineStr">
        <is>
          <t>224-2024-12-31</t>
        </is>
      </c>
      <c r="H1173" t="inlineStr">
        <is>
          <t>Sede Posgrado-Calle 85</t>
        </is>
      </c>
      <c r="I1173" t="n">
        <v>100</v>
      </c>
      <c r="J1173" t="n">
        <v>0</v>
      </c>
      <c r="AP1173" t="n">
        <v>0</v>
      </c>
      <c r="AQ1173" t="n">
        <v>0</v>
      </c>
    </row>
    <row r="1174">
      <c r="A1174" t="n">
        <v>224</v>
      </c>
      <c r="B1174" t="inlineStr">
        <is>
          <t>Cumplimiento Nivel de Emisión de Ruido</t>
        </is>
      </c>
      <c r="C1174" t="inlineStr">
        <is>
          <t>GESTIÓN AMBIENTAL</t>
        </is>
      </c>
      <c r="D1174" t="inlineStr">
        <is>
          <t>Anual</t>
        </is>
      </c>
      <c r="E1174" t="inlineStr">
        <is>
          <t>Positivo</t>
        </is>
      </c>
      <c r="F1174" s="134" t="n">
        <v>45657</v>
      </c>
      <c r="G1174" t="inlineStr">
        <is>
          <t>224-2024-12-31</t>
        </is>
      </c>
      <c r="H1174" t="inlineStr">
        <is>
          <t>Campus-Medellín</t>
        </is>
      </c>
      <c r="I1174" t="n">
        <v>100</v>
      </c>
      <c r="J1174" t="n">
        <v>100</v>
      </c>
      <c r="AP1174" t="n">
        <v>2</v>
      </c>
      <c r="AQ1174" t="n">
        <v>2</v>
      </c>
    </row>
    <row r="1175">
      <c r="A1175" t="n">
        <v>224</v>
      </c>
      <c r="B1175" t="inlineStr">
        <is>
          <t>Cumplimiento Nivel de Emisión de Ruido</t>
        </is>
      </c>
      <c r="C1175" t="inlineStr">
        <is>
          <t>GESTIÓN AMBIENTAL</t>
        </is>
      </c>
      <c r="D1175" t="inlineStr">
        <is>
          <t>Anual</t>
        </is>
      </c>
      <c r="E1175" t="inlineStr">
        <is>
          <t>Positivo</t>
        </is>
      </c>
      <c r="F1175" s="134" t="n">
        <v>45657</v>
      </c>
      <c r="G1175" t="inlineStr">
        <is>
          <t>224-2024-12-31</t>
        </is>
      </c>
      <c r="H1175" t="inlineStr">
        <is>
          <t>Consultorio Psicología - Medellin</t>
        </is>
      </c>
      <c r="I1175" t="n">
        <v>100</v>
      </c>
      <c r="J1175" t="n">
        <v>0</v>
      </c>
      <c r="AP1175" t="n">
        <v>0</v>
      </c>
      <c r="AQ1175" t="n">
        <v>0</v>
      </c>
    </row>
    <row r="1176">
      <c r="A1176" t="n">
        <v>224</v>
      </c>
      <c r="B1176" t="inlineStr">
        <is>
          <t>Cumplimiento Nivel de Emisión de Ruido</t>
        </is>
      </c>
      <c r="C1176" t="inlineStr">
        <is>
          <t>GESTIÓN AMBIENTAL</t>
        </is>
      </c>
      <c r="D1176" t="inlineStr">
        <is>
          <t>Anual</t>
        </is>
      </c>
      <c r="E1176" t="inlineStr">
        <is>
          <t>Positivo</t>
        </is>
      </c>
      <c r="F1176" s="134" t="n">
        <v>45657</v>
      </c>
      <c r="G1176" t="inlineStr">
        <is>
          <t>224-2024-12-31</t>
        </is>
      </c>
      <c r="H1176" t="inlineStr">
        <is>
          <t>City Campus</t>
        </is>
      </c>
      <c r="I1176" t="n">
        <v>100</v>
      </c>
      <c r="J1176" t="n">
        <v>100</v>
      </c>
      <c r="AP1176" t="n">
        <v>2</v>
      </c>
      <c r="AQ1176" t="n">
        <v>2</v>
      </c>
    </row>
    <row r="1177">
      <c r="A1177" t="n">
        <v>224</v>
      </c>
      <c r="B1177" t="inlineStr">
        <is>
          <t>Cumplimiento Nivel de Emisión de Ruido</t>
        </is>
      </c>
      <c r="C1177" t="inlineStr">
        <is>
          <t>GESTIÓN AMBIENTAL</t>
        </is>
      </c>
      <c r="D1177" t="inlineStr">
        <is>
          <t>Anual</t>
        </is>
      </c>
      <c r="E1177" t="inlineStr">
        <is>
          <t>Positivo</t>
        </is>
      </c>
      <c r="F1177" s="134" t="n">
        <v>45657</v>
      </c>
      <c r="G1177" t="inlineStr">
        <is>
          <t>224-2024-12-31</t>
        </is>
      </c>
      <c r="H1177" t="inlineStr">
        <is>
          <t>Sede Bienestar - Medellín</t>
        </is>
      </c>
      <c r="I1177" t="n">
        <v>100</v>
      </c>
      <c r="J1177" t="n">
        <v>100</v>
      </c>
      <c r="AP1177" t="n">
        <v>1</v>
      </c>
      <c r="AQ1177" t="n">
        <v>1</v>
      </c>
    </row>
    <row r="1178">
      <c r="A1178" t="n">
        <v>224</v>
      </c>
      <c r="B1178" t="inlineStr">
        <is>
          <t>Cumplimiento Nivel de Emisión de Ruido</t>
        </is>
      </c>
      <c r="C1178" t="inlineStr">
        <is>
          <t>GESTIÓN AMBIENTAL</t>
        </is>
      </c>
      <c r="D1178" t="inlineStr">
        <is>
          <t>Anual</t>
        </is>
      </c>
      <c r="E1178" t="inlineStr">
        <is>
          <t>Positivo</t>
        </is>
      </c>
      <c r="F1178" s="134" t="n">
        <v>46022</v>
      </c>
      <c r="G1178" t="inlineStr">
        <is>
          <t>224-2025-12-31</t>
        </is>
      </c>
      <c r="H1178" t="inlineStr">
        <is>
          <t>Campus Bogotá</t>
        </is>
      </c>
      <c r="I1178" t="n">
        <v>100</v>
      </c>
      <c r="J1178" t="n">
        <v>100</v>
      </c>
      <c r="AP1178" t="n">
        <v>4</v>
      </c>
      <c r="AQ1178" t="n">
        <v>4</v>
      </c>
    </row>
    <row r="1179">
      <c r="A1179" t="n">
        <v>224</v>
      </c>
      <c r="B1179" t="inlineStr">
        <is>
          <t>Cumplimiento Nivel de Emisión de Ruido</t>
        </is>
      </c>
      <c r="C1179" t="inlineStr">
        <is>
          <t>GESTIÓN AMBIENTAL</t>
        </is>
      </c>
      <c r="D1179" t="inlineStr">
        <is>
          <t>Anual</t>
        </is>
      </c>
      <c r="E1179" t="inlineStr">
        <is>
          <t>Positivo</t>
        </is>
      </c>
      <c r="F1179" s="134" t="n">
        <v>46022</v>
      </c>
      <c r="G1179" t="inlineStr">
        <is>
          <t>224-2025-12-31</t>
        </is>
      </c>
      <c r="H1179" t="inlineStr">
        <is>
          <t>Sede Posgrado-Calle 85</t>
        </is>
      </c>
      <c r="I1179" t="n">
        <v>100</v>
      </c>
      <c r="J1179" t="n">
        <v>0</v>
      </c>
      <c r="AP1179" t="n">
        <v>0</v>
      </c>
      <c r="AQ1179" t="n">
        <v>0</v>
      </c>
    </row>
    <row r="1180">
      <c r="A1180" t="n">
        <v>224</v>
      </c>
      <c r="B1180" t="inlineStr">
        <is>
          <t>Cumplimiento Nivel de Emisión de Ruido</t>
        </is>
      </c>
      <c r="C1180" t="inlineStr">
        <is>
          <t>GESTIÓN AMBIENTAL</t>
        </is>
      </c>
      <c r="D1180" t="inlineStr">
        <is>
          <t>Anual</t>
        </is>
      </c>
      <c r="E1180" t="inlineStr">
        <is>
          <t>Positivo</t>
        </is>
      </c>
      <c r="F1180" s="134" t="n">
        <v>46022</v>
      </c>
      <c r="G1180" t="inlineStr">
        <is>
          <t>224-2025-12-31</t>
        </is>
      </c>
      <c r="H1180" t="inlineStr">
        <is>
          <t>Campus-Medellín</t>
        </is>
      </c>
      <c r="I1180" t="n">
        <v>100</v>
      </c>
      <c r="J1180" t="n">
        <v>100</v>
      </c>
      <c r="AP1180" t="n">
        <v>2</v>
      </c>
      <c r="AQ1180" t="n">
        <v>2</v>
      </c>
    </row>
    <row r="1181">
      <c r="A1181" t="n">
        <v>224</v>
      </c>
      <c r="B1181" t="inlineStr">
        <is>
          <t>Cumplimiento Nivel de Emisión de Ruido</t>
        </is>
      </c>
      <c r="C1181" t="inlineStr">
        <is>
          <t>GESTIÓN AMBIENTAL</t>
        </is>
      </c>
      <c r="D1181" t="inlineStr">
        <is>
          <t>Anual</t>
        </is>
      </c>
      <c r="E1181" t="inlineStr">
        <is>
          <t>Positivo</t>
        </is>
      </c>
      <c r="F1181" s="134" t="n">
        <v>46022</v>
      </c>
      <c r="G1181" t="inlineStr">
        <is>
          <t>224-2025-12-31</t>
        </is>
      </c>
      <c r="H1181" t="inlineStr">
        <is>
          <t>Sede Bienestar - Medellín</t>
        </is>
      </c>
      <c r="I1181" t="n">
        <v>100</v>
      </c>
      <c r="J1181" t="n">
        <v>100</v>
      </c>
      <c r="AP1181" t="n">
        <v>1</v>
      </c>
      <c r="AQ1181" t="n">
        <v>1</v>
      </c>
    </row>
    <row r="1182">
      <c r="A1182" t="n">
        <v>224</v>
      </c>
      <c r="B1182" t="inlineStr">
        <is>
          <t>Cumplimiento Nivel de Emisión de Ruido</t>
        </is>
      </c>
      <c r="C1182" t="inlineStr">
        <is>
          <t>GESTIÓN AMBIENTAL</t>
        </is>
      </c>
      <c r="D1182" t="inlineStr">
        <is>
          <t>Anual</t>
        </is>
      </c>
      <c r="E1182" t="inlineStr">
        <is>
          <t>Positivo</t>
        </is>
      </c>
      <c r="F1182" s="134" t="n">
        <v>46022</v>
      </c>
      <c r="G1182" t="inlineStr">
        <is>
          <t>224-2025-12-31</t>
        </is>
      </c>
      <c r="H1182" t="inlineStr">
        <is>
          <t>Consultorio Psicología - Medellin</t>
        </is>
      </c>
      <c r="I1182" t="n">
        <v>100</v>
      </c>
      <c r="J1182" t="n">
        <v>0</v>
      </c>
      <c r="AP1182" t="n">
        <v>0</v>
      </c>
      <c r="AQ1182" t="n">
        <v>0</v>
      </c>
    </row>
    <row r="1183">
      <c r="A1183" t="n">
        <v>224</v>
      </c>
      <c r="B1183" t="inlineStr">
        <is>
          <t>Cumplimiento Nivel de Emisión de Ruido</t>
        </is>
      </c>
      <c r="C1183" t="inlineStr">
        <is>
          <t>GESTIÓN AMBIENTAL</t>
        </is>
      </c>
      <c r="D1183" t="inlineStr">
        <is>
          <t>Anual</t>
        </is>
      </c>
      <c r="E1183" t="inlineStr">
        <is>
          <t>Positivo</t>
        </is>
      </c>
      <c r="F1183" s="134" t="n">
        <v>46022</v>
      </c>
      <c r="G1183" t="inlineStr">
        <is>
          <t>224-2025-12-31</t>
        </is>
      </c>
      <c r="H1183" t="inlineStr">
        <is>
          <t>City Campus</t>
        </is>
      </c>
      <c r="I1183" t="n">
        <v>100</v>
      </c>
      <c r="J1183" t="n">
        <v>100</v>
      </c>
      <c r="AP1183" t="n">
        <v>1</v>
      </c>
      <c r="AQ1183" t="n">
        <v>1</v>
      </c>
    </row>
    <row r="1184">
      <c r="A1184" t="n">
        <v>225</v>
      </c>
      <c r="B1184" t="inlineStr">
        <is>
          <t>Acciones para el Cuidado y Mantenimiento de las Especies de Flora y el Suelo de las Áreas Naturales</t>
        </is>
      </c>
      <c r="C1184" t="inlineStr">
        <is>
          <t>GESTIÓN AMBIENTAL</t>
        </is>
      </c>
      <c r="D1184" t="inlineStr">
        <is>
          <t>Mensual</t>
        </is>
      </c>
      <c r="E1184" t="inlineStr">
        <is>
          <t>Positivo</t>
        </is>
      </c>
      <c r="F1184" s="134" t="n">
        <v>44957</v>
      </c>
      <c r="G1184" t="inlineStr">
        <is>
          <t>225-2023-01-31</t>
        </is>
      </c>
      <c r="H1184" t="inlineStr">
        <is>
          <t>Campus Bogotá</t>
        </is>
      </c>
      <c r="I1184" t="n">
        <v>1</v>
      </c>
      <c r="J1184" t="n">
        <v>9</v>
      </c>
      <c r="AR1184" t="n">
        <v>9</v>
      </c>
    </row>
    <row r="1185">
      <c r="A1185" t="n">
        <v>225</v>
      </c>
      <c r="B1185" t="inlineStr">
        <is>
          <t>Acciones para el Cuidado y Mantenimiento de las Especies de Flora y el Suelo de las Áreas Naturales</t>
        </is>
      </c>
      <c r="C1185" t="inlineStr">
        <is>
          <t>GESTIÓN AMBIENTAL</t>
        </is>
      </c>
      <c r="D1185" t="inlineStr">
        <is>
          <t>Mensual</t>
        </is>
      </c>
      <c r="E1185" t="inlineStr">
        <is>
          <t>Positivo</t>
        </is>
      </c>
      <c r="F1185" s="134" t="n">
        <v>44957</v>
      </c>
      <c r="G1185" t="inlineStr">
        <is>
          <t>225-2023-01-31</t>
        </is>
      </c>
      <c r="H1185" t="inlineStr">
        <is>
          <t>City Campus</t>
        </is>
      </c>
      <c r="I1185" t="n">
        <v>1</v>
      </c>
      <c r="J1185" t="n">
        <v>4</v>
      </c>
      <c r="AR1185" t="n">
        <v>4</v>
      </c>
    </row>
    <row r="1186">
      <c r="A1186" t="n">
        <v>225</v>
      </c>
      <c r="B1186" t="inlineStr">
        <is>
          <t>Acciones para el Cuidado y Mantenimiento de las Especies de Flora y el Suelo de las Áreas Naturales</t>
        </is>
      </c>
      <c r="C1186" t="inlineStr">
        <is>
          <t>GESTIÓN AMBIENTAL</t>
        </is>
      </c>
      <c r="D1186" t="inlineStr">
        <is>
          <t>Mensual</t>
        </is>
      </c>
      <c r="E1186" t="inlineStr">
        <is>
          <t>Positivo</t>
        </is>
      </c>
      <c r="F1186" s="134" t="n">
        <v>44957</v>
      </c>
      <c r="G1186" t="inlineStr">
        <is>
          <t>225-2023-01-31</t>
        </is>
      </c>
      <c r="H1186" t="inlineStr">
        <is>
          <t>Sede Posgrado-Calle 85</t>
        </is>
      </c>
      <c r="I1186" t="n">
        <v>1</v>
      </c>
      <c r="J1186" t="n">
        <v>0</v>
      </c>
      <c r="AR1186" t="n">
        <v>0</v>
      </c>
    </row>
    <row r="1187">
      <c r="A1187" t="n">
        <v>225</v>
      </c>
      <c r="B1187" t="inlineStr">
        <is>
          <t>Acciones para el Cuidado y Mantenimiento de las Especies de Flora y el Suelo de las Áreas Naturales</t>
        </is>
      </c>
      <c r="C1187" t="inlineStr">
        <is>
          <t>GESTIÓN AMBIENTAL</t>
        </is>
      </c>
      <c r="D1187" t="inlineStr">
        <is>
          <t>Mensual</t>
        </is>
      </c>
      <c r="E1187" t="inlineStr">
        <is>
          <t>Positivo</t>
        </is>
      </c>
      <c r="F1187" s="134" t="n">
        <v>44957</v>
      </c>
      <c r="G1187" t="inlineStr">
        <is>
          <t>225-2023-01-31</t>
        </is>
      </c>
      <c r="H1187" t="inlineStr">
        <is>
          <t>Campus-Medellín</t>
        </is>
      </c>
      <c r="I1187" t="n">
        <v>1</v>
      </c>
      <c r="J1187" t="n">
        <v>10</v>
      </c>
      <c r="AR1187" t="n">
        <v>10</v>
      </c>
    </row>
    <row r="1188">
      <c r="A1188" t="n">
        <v>225</v>
      </c>
      <c r="B1188" t="inlineStr">
        <is>
          <t>Acciones para el Cuidado y Mantenimiento de las Especies de Flora y el Suelo de las Áreas Naturales</t>
        </is>
      </c>
      <c r="C1188" t="inlineStr">
        <is>
          <t>GESTIÓN AMBIENTAL</t>
        </is>
      </c>
      <c r="D1188" t="inlineStr">
        <is>
          <t>Mensual</t>
        </is>
      </c>
      <c r="E1188" t="inlineStr">
        <is>
          <t>Positivo</t>
        </is>
      </c>
      <c r="F1188" s="134" t="n">
        <v>44957</v>
      </c>
      <c r="G1188" t="inlineStr">
        <is>
          <t>225-2023-01-31</t>
        </is>
      </c>
      <c r="H1188" t="inlineStr">
        <is>
          <t>Sede Bienestar - Medellín</t>
        </is>
      </c>
      <c r="I1188" t="n">
        <v>1</v>
      </c>
      <c r="J1188" t="n">
        <v>1</v>
      </c>
      <c r="AR1188" t="n">
        <v>1</v>
      </c>
    </row>
    <row r="1189">
      <c r="A1189" t="n">
        <v>225</v>
      </c>
      <c r="B1189" t="inlineStr">
        <is>
          <t>Acciones para el Cuidado y Mantenimiento de las Especies de Flora y el Suelo de las Áreas Naturales</t>
        </is>
      </c>
      <c r="C1189" t="inlineStr">
        <is>
          <t>GESTIÓN AMBIENTAL</t>
        </is>
      </c>
      <c r="D1189" t="inlineStr">
        <is>
          <t>Mensual</t>
        </is>
      </c>
      <c r="E1189" t="inlineStr">
        <is>
          <t>Positivo</t>
        </is>
      </c>
      <c r="F1189" s="134" t="n">
        <v>44957</v>
      </c>
      <c r="G1189" t="inlineStr">
        <is>
          <t>225-2023-01-31</t>
        </is>
      </c>
      <c r="H1189" t="inlineStr">
        <is>
          <t>Consultorio Psicología - Medellin</t>
        </is>
      </c>
      <c r="I1189" t="n">
        <v>1</v>
      </c>
      <c r="J1189" t="n">
        <v>1</v>
      </c>
      <c r="AR1189" t="n">
        <v>1</v>
      </c>
    </row>
    <row r="1190">
      <c r="A1190" t="n">
        <v>225</v>
      </c>
      <c r="B1190" t="inlineStr">
        <is>
          <t>Acciones para el Cuidado y Mantenimiento de las Especies de Flora y el Suelo de las Áreas Naturales</t>
        </is>
      </c>
      <c r="C1190" t="inlineStr">
        <is>
          <t>GESTIÓN AMBIENTAL</t>
        </is>
      </c>
      <c r="D1190" t="inlineStr">
        <is>
          <t>Mensual</t>
        </is>
      </c>
      <c r="E1190" t="inlineStr">
        <is>
          <t>Positivo</t>
        </is>
      </c>
      <c r="F1190" s="134" t="n">
        <v>44985</v>
      </c>
      <c r="G1190" t="inlineStr">
        <is>
          <t>225-2023-02-28</t>
        </is>
      </c>
      <c r="H1190" t="inlineStr">
        <is>
          <t>Campus Bogotá</t>
        </is>
      </c>
      <c r="I1190" t="n">
        <v>1</v>
      </c>
      <c r="J1190" t="n">
        <v>6</v>
      </c>
      <c r="AR1190" t="n">
        <v>6</v>
      </c>
    </row>
    <row r="1191">
      <c r="A1191" t="n">
        <v>225</v>
      </c>
      <c r="B1191" t="inlineStr">
        <is>
          <t>Acciones para el Cuidado y Mantenimiento de las Especies de Flora y el Suelo de las Áreas Naturales</t>
        </is>
      </c>
      <c r="C1191" t="inlineStr">
        <is>
          <t>GESTIÓN AMBIENTAL</t>
        </is>
      </c>
      <c r="D1191" t="inlineStr">
        <is>
          <t>Mensual</t>
        </is>
      </c>
      <c r="E1191" t="inlineStr">
        <is>
          <t>Positivo</t>
        </is>
      </c>
      <c r="F1191" s="134" t="n">
        <v>44985</v>
      </c>
      <c r="G1191" t="inlineStr">
        <is>
          <t>225-2023-02-28</t>
        </is>
      </c>
      <c r="H1191" t="inlineStr">
        <is>
          <t>City Campus</t>
        </is>
      </c>
      <c r="I1191" t="n">
        <v>1</v>
      </c>
      <c r="J1191" t="n">
        <v>2</v>
      </c>
      <c r="AR1191" t="n">
        <v>2</v>
      </c>
    </row>
    <row r="1192">
      <c r="A1192" t="n">
        <v>225</v>
      </c>
      <c r="B1192" t="inlineStr">
        <is>
          <t>Acciones para el Cuidado y Mantenimiento de las Especies de Flora y el Suelo de las Áreas Naturales</t>
        </is>
      </c>
      <c r="C1192" t="inlineStr">
        <is>
          <t>GESTIÓN AMBIENTAL</t>
        </is>
      </c>
      <c r="D1192" t="inlineStr">
        <is>
          <t>Mensual</t>
        </is>
      </c>
      <c r="E1192" t="inlineStr">
        <is>
          <t>Positivo</t>
        </is>
      </c>
      <c r="F1192" s="134" t="n">
        <v>44985</v>
      </c>
      <c r="G1192" t="inlineStr">
        <is>
          <t>225-2023-02-28</t>
        </is>
      </c>
      <c r="H1192" t="inlineStr">
        <is>
          <t>Sede Posgrado-Calle 85</t>
        </is>
      </c>
      <c r="I1192" t="n">
        <v>1</v>
      </c>
      <c r="J1192" t="n">
        <v>0</v>
      </c>
      <c r="AR1192" t="n">
        <v>0</v>
      </c>
    </row>
    <row r="1193">
      <c r="A1193" t="n">
        <v>225</v>
      </c>
      <c r="B1193" t="inlineStr">
        <is>
          <t>Acciones para el Cuidado y Mantenimiento de las Especies de Flora y el Suelo de las Áreas Naturales</t>
        </is>
      </c>
      <c r="C1193" t="inlineStr">
        <is>
          <t>GESTIÓN AMBIENTAL</t>
        </is>
      </c>
      <c r="D1193" t="inlineStr">
        <is>
          <t>Mensual</t>
        </is>
      </c>
      <c r="E1193" t="inlineStr">
        <is>
          <t>Positivo</t>
        </is>
      </c>
      <c r="F1193" s="134" t="n">
        <v>44985</v>
      </c>
      <c r="G1193" t="inlineStr">
        <is>
          <t>225-2023-02-28</t>
        </is>
      </c>
      <c r="H1193" t="inlineStr">
        <is>
          <t>Campus-Medellín</t>
        </is>
      </c>
      <c r="I1193" t="n">
        <v>1</v>
      </c>
      <c r="J1193" t="n">
        <v>10</v>
      </c>
      <c r="AR1193" t="n">
        <v>10</v>
      </c>
    </row>
    <row r="1194">
      <c r="A1194" t="n">
        <v>225</v>
      </c>
      <c r="B1194" t="inlineStr">
        <is>
          <t>Acciones para el Cuidado y Mantenimiento de las Especies de Flora y el Suelo de las Áreas Naturales</t>
        </is>
      </c>
      <c r="C1194" t="inlineStr">
        <is>
          <t>GESTIÓN AMBIENTAL</t>
        </is>
      </c>
      <c r="D1194" t="inlineStr">
        <is>
          <t>Mensual</t>
        </is>
      </c>
      <c r="E1194" t="inlineStr">
        <is>
          <t>Positivo</t>
        </is>
      </c>
      <c r="F1194" s="134" t="n">
        <v>44985</v>
      </c>
      <c r="G1194" t="inlineStr">
        <is>
          <t>225-2023-02-28</t>
        </is>
      </c>
      <c r="H1194" t="inlineStr">
        <is>
          <t>Sede Bienestar - Medellín</t>
        </is>
      </c>
      <c r="I1194" t="n">
        <v>1</v>
      </c>
      <c r="J1194" t="n">
        <v>1</v>
      </c>
      <c r="AR1194" t="n">
        <v>1</v>
      </c>
    </row>
    <row r="1195">
      <c r="A1195" t="n">
        <v>225</v>
      </c>
      <c r="B1195" t="inlineStr">
        <is>
          <t>Acciones para el Cuidado y Mantenimiento de las Especies de Flora y el Suelo de las Áreas Naturales</t>
        </is>
      </c>
      <c r="C1195" t="inlineStr">
        <is>
          <t>GESTIÓN AMBIENTAL</t>
        </is>
      </c>
      <c r="D1195" t="inlineStr">
        <is>
          <t>Mensual</t>
        </is>
      </c>
      <c r="E1195" t="inlineStr">
        <is>
          <t>Positivo</t>
        </is>
      </c>
      <c r="F1195" s="134" t="n">
        <v>44985</v>
      </c>
      <c r="G1195" t="inlineStr">
        <is>
          <t>225-2023-02-28</t>
        </is>
      </c>
      <c r="H1195" t="inlineStr">
        <is>
          <t>Consultorio Psicología - Medellin</t>
        </is>
      </c>
      <c r="I1195" t="n">
        <v>1</v>
      </c>
      <c r="J1195" t="n">
        <v>1</v>
      </c>
      <c r="AR1195" t="n">
        <v>1</v>
      </c>
    </row>
    <row r="1196">
      <c r="A1196" t="n">
        <v>225</v>
      </c>
      <c r="B1196" t="inlineStr">
        <is>
          <t>Acciones para el Cuidado y Mantenimiento de las Especies de Flora y el Suelo de las Áreas Naturales</t>
        </is>
      </c>
      <c r="C1196" t="inlineStr">
        <is>
          <t>GESTIÓN AMBIENTAL</t>
        </is>
      </c>
      <c r="D1196" t="inlineStr">
        <is>
          <t>Mensual</t>
        </is>
      </c>
      <c r="E1196" t="inlineStr">
        <is>
          <t>Positivo</t>
        </is>
      </c>
      <c r="F1196" s="134" t="n">
        <v>45016</v>
      </c>
      <c r="G1196" t="inlineStr">
        <is>
          <t>225-2023-03-31</t>
        </is>
      </c>
      <c r="H1196" t="inlineStr">
        <is>
          <t>Campus Bogotá</t>
        </is>
      </c>
      <c r="I1196" t="n">
        <v>1</v>
      </c>
      <c r="J1196" t="n">
        <v>5</v>
      </c>
      <c r="AR1196" t="n">
        <v>5</v>
      </c>
    </row>
    <row r="1197">
      <c r="A1197" t="n">
        <v>225</v>
      </c>
      <c r="B1197" t="inlineStr">
        <is>
          <t>Acciones para el Cuidado y Mantenimiento de las Especies de Flora y el Suelo de las Áreas Naturales</t>
        </is>
      </c>
      <c r="C1197" t="inlineStr">
        <is>
          <t>GESTIÓN AMBIENTAL</t>
        </is>
      </c>
      <c r="D1197" t="inlineStr">
        <is>
          <t>Mensual</t>
        </is>
      </c>
      <c r="E1197" t="inlineStr">
        <is>
          <t>Positivo</t>
        </is>
      </c>
      <c r="F1197" s="134" t="n">
        <v>45016</v>
      </c>
      <c r="G1197" t="inlineStr">
        <is>
          <t>225-2023-03-31</t>
        </is>
      </c>
      <c r="H1197" t="inlineStr">
        <is>
          <t>City Campus</t>
        </is>
      </c>
      <c r="I1197" t="n">
        <v>1</v>
      </c>
      <c r="J1197" t="n">
        <v>2</v>
      </c>
      <c r="AR1197" t="n">
        <v>2</v>
      </c>
    </row>
    <row r="1198">
      <c r="A1198" t="n">
        <v>225</v>
      </c>
      <c r="B1198" t="inlineStr">
        <is>
          <t>Acciones para el Cuidado y Mantenimiento de las Especies de Flora y el Suelo de las Áreas Naturales</t>
        </is>
      </c>
      <c r="C1198" t="inlineStr">
        <is>
          <t>GESTIÓN AMBIENTAL</t>
        </is>
      </c>
      <c r="D1198" t="inlineStr">
        <is>
          <t>Mensual</t>
        </is>
      </c>
      <c r="E1198" t="inlineStr">
        <is>
          <t>Positivo</t>
        </is>
      </c>
      <c r="F1198" s="134" t="n">
        <v>45016</v>
      </c>
      <c r="G1198" t="inlineStr">
        <is>
          <t>225-2023-03-31</t>
        </is>
      </c>
      <c r="H1198" t="inlineStr">
        <is>
          <t>Sede Posgrado-Calle 85</t>
        </is>
      </c>
      <c r="I1198" t="n">
        <v>1</v>
      </c>
      <c r="J1198" t="n">
        <v>0</v>
      </c>
      <c r="AR1198" t="n">
        <v>0</v>
      </c>
    </row>
    <row r="1199">
      <c r="A1199" t="n">
        <v>225</v>
      </c>
      <c r="B1199" t="inlineStr">
        <is>
          <t>Acciones para el Cuidado y Mantenimiento de las Especies de Flora y el Suelo de las Áreas Naturales</t>
        </is>
      </c>
      <c r="C1199" t="inlineStr">
        <is>
          <t>GESTIÓN AMBIENTAL</t>
        </is>
      </c>
      <c r="D1199" t="inlineStr">
        <is>
          <t>Mensual</t>
        </is>
      </c>
      <c r="E1199" t="inlineStr">
        <is>
          <t>Positivo</t>
        </is>
      </c>
      <c r="F1199" s="134" t="n">
        <v>45016</v>
      </c>
      <c r="G1199" t="inlineStr">
        <is>
          <t>225-2023-03-31</t>
        </is>
      </c>
      <c r="H1199" t="inlineStr">
        <is>
          <t>Campus-Medellín</t>
        </is>
      </c>
      <c r="I1199" t="n">
        <v>1</v>
      </c>
      <c r="J1199" t="n">
        <v>10</v>
      </c>
      <c r="AR1199" t="n">
        <v>10</v>
      </c>
    </row>
    <row r="1200">
      <c r="A1200" t="n">
        <v>225</v>
      </c>
      <c r="B1200" t="inlineStr">
        <is>
          <t>Acciones para el Cuidado y Mantenimiento de las Especies de Flora y el Suelo de las Áreas Naturales</t>
        </is>
      </c>
      <c r="C1200" t="inlineStr">
        <is>
          <t>GESTIÓN AMBIENTAL</t>
        </is>
      </c>
      <c r="D1200" t="inlineStr">
        <is>
          <t>Mensual</t>
        </is>
      </c>
      <c r="E1200" t="inlineStr">
        <is>
          <t>Positivo</t>
        </is>
      </c>
      <c r="F1200" s="134" t="n">
        <v>45016</v>
      </c>
      <c r="G1200" t="inlineStr">
        <is>
          <t>225-2023-03-31</t>
        </is>
      </c>
      <c r="H1200" t="inlineStr">
        <is>
          <t>Sede Bienestar - Medellín</t>
        </is>
      </c>
      <c r="I1200" t="n">
        <v>1</v>
      </c>
      <c r="J1200" t="n">
        <v>1</v>
      </c>
      <c r="AR1200" t="n">
        <v>1</v>
      </c>
    </row>
    <row r="1201">
      <c r="A1201" t="n">
        <v>225</v>
      </c>
      <c r="B1201" t="inlineStr">
        <is>
          <t>Acciones para el Cuidado y Mantenimiento de las Especies de Flora y el Suelo de las Áreas Naturales</t>
        </is>
      </c>
      <c r="C1201" t="inlineStr">
        <is>
          <t>GESTIÓN AMBIENTAL</t>
        </is>
      </c>
      <c r="D1201" t="inlineStr">
        <is>
          <t>Mensual</t>
        </is>
      </c>
      <c r="E1201" t="inlineStr">
        <is>
          <t>Positivo</t>
        </is>
      </c>
      <c r="F1201" s="134" t="n">
        <v>45016</v>
      </c>
      <c r="G1201" t="inlineStr">
        <is>
          <t>225-2023-03-31</t>
        </is>
      </c>
      <c r="H1201" t="inlineStr">
        <is>
          <t>Consultorio Psicología - Medellin</t>
        </is>
      </c>
      <c r="I1201" t="n">
        <v>1</v>
      </c>
      <c r="J1201" t="n">
        <v>1</v>
      </c>
      <c r="AR1201" t="n">
        <v>1</v>
      </c>
    </row>
    <row r="1202">
      <c r="A1202" t="n">
        <v>225</v>
      </c>
      <c r="B1202" t="inlineStr">
        <is>
          <t>Acciones para el Cuidado y Mantenimiento de las Especies de Flora y el Suelo de las Áreas Naturales</t>
        </is>
      </c>
      <c r="C1202" t="inlineStr">
        <is>
          <t>GESTIÓN AMBIENTAL</t>
        </is>
      </c>
      <c r="D1202" t="inlineStr">
        <is>
          <t>Mensual</t>
        </is>
      </c>
      <c r="E1202" t="inlineStr">
        <is>
          <t>Positivo</t>
        </is>
      </c>
      <c r="F1202" s="134" t="n">
        <v>45046</v>
      </c>
      <c r="G1202" t="inlineStr">
        <is>
          <t>225-2023-04-30</t>
        </is>
      </c>
      <c r="H1202" t="inlineStr">
        <is>
          <t>Campus Bogotá</t>
        </is>
      </c>
      <c r="I1202" t="n">
        <v>1</v>
      </c>
      <c r="J1202" t="n">
        <v>6</v>
      </c>
      <c r="AR1202" t="n">
        <v>6</v>
      </c>
    </row>
    <row r="1203">
      <c r="A1203" t="n">
        <v>225</v>
      </c>
      <c r="B1203" t="inlineStr">
        <is>
          <t>Acciones para el Cuidado y Mantenimiento de las Especies de Flora y el Suelo de las Áreas Naturales</t>
        </is>
      </c>
      <c r="C1203" t="inlineStr">
        <is>
          <t>GESTIÓN AMBIENTAL</t>
        </is>
      </c>
      <c r="D1203" t="inlineStr">
        <is>
          <t>Mensual</t>
        </is>
      </c>
      <c r="E1203" t="inlineStr">
        <is>
          <t>Positivo</t>
        </is>
      </c>
      <c r="F1203" s="134" t="n">
        <v>45046</v>
      </c>
      <c r="G1203" t="inlineStr">
        <is>
          <t>225-2023-04-30</t>
        </is>
      </c>
      <c r="H1203" t="inlineStr">
        <is>
          <t>City Campus</t>
        </is>
      </c>
      <c r="I1203" t="n">
        <v>1</v>
      </c>
      <c r="J1203" t="n">
        <v>2</v>
      </c>
      <c r="AR1203" t="n">
        <v>2</v>
      </c>
    </row>
    <row r="1204">
      <c r="A1204" t="n">
        <v>225</v>
      </c>
      <c r="B1204" t="inlineStr">
        <is>
          <t>Acciones para el Cuidado y Mantenimiento de las Especies de Flora y el Suelo de las Áreas Naturales</t>
        </is>
      </c>
      <c r="C1204" t="inlineStr">
        <is>
          <t>GESTIÓN AMBIENTAL</t>
        </is>
      </c>
      <c r="D1204" t="inlineStr">
        <is>
          <t>Mensual</t>
        </is>
      </c>
      <c r="E1204" t="inlineStr">
        <is>
          <t>Positivo</t>
        </is>
      </c>
      <c r="F1204" s="134" t="n">
        <v>45046</v>
      </c>
      <c r="G1204" t="inlineStr">
        <is>
          <t>225-2023-04-30</t>
        </is>
      </c>
      <c r="H1204" t="inlineStr">
        <is>
          <t>Sede Posgrado-Calle 85</t>
        </is>
      </c>
      <c r="I1204" t="n">
        <v>1</v>
      </c>
      <c r="J1204" t="n">
        <v>0</v>
      </c>
      <c r="AR1204" t="n">
        <v>0</v>
      </c>
    </row>
    <row r="1205">
      <c r="A1205" t="n">
        <v>225</v>
      </c>
      <c r="B1205" t="inlineStr">
        <is>
          <t>Acciones para el Cuidado y Mantenimiento de las Especies de Flora y el Suelo de las Áreas Naturales</t>
        </is>
      </c>
      <c r="C1205" t="inlineStr">
        <is>
          <t>GESTIÓN AMBIENTAL</t>
        </is>
      </c>
      <c r="D1205" t="inlineStr">
        <is>
          <t>Mensual</t>
        </is>
      </c>
      <c r="E1205" t="inlineStr">
        <is>
          <t>Positivo</t>
        </is>
      </c>
      <c r="F1205" s="134" t="n">
        <v>45046</v>
      </c>
      <c r="G1205" t="inlineStr">
        <is>
          <t>225-2023-04-30</t>
        </is>
      </c>
      <c r="H1205" t="inlineStr">
        <is>
          <t>Campus-Medellín</t>
        </is>
      </c>
      <c r="I1205" t="n">
        <v>1</v>
      </c>
      <c r="J1205" t="n">
        <v>10</v>
      </c>
      <c r="AR1205" t="n">
        <v>10</v>
      </c>
    </row>
    <row r="1206">
      <c r="A1206" t="n">
        <v>225</v>
      </c>
      <c r="B1206" t="inlineStr">
        <is>
          <t>Acciones para el Cuidado y Mantenimiento de las Especies de Flora y el Suelo de las Áreas Naturales</t>
        </is>
      </c>
      <c r="C1206" t="inlineStr">
        <is>
          <t>GESTIÓN AMBIENTAL</t>
        </is>
      </c>
      <c r="D1206" t="inlineStr">
        <is>
          <t>Mensual</t>
        </is>
      </c>
      <c r="E1206" t="inlineStr">
        <is>
          <t>Positivo</t>
        </is>
      </c>
      <c r="F1206" s="134" t="n">
        <v>45046</v>
      </c>
      <c r="G1206" t="inlineStr">
        <is>
          <t>225-2023-04-30</t>
        </is>
      </c>
      <c r="H1206" t="inlineStr">
        <is>
          <t>Sede Bienestar - Medellín</t>
        </is>
      </c>
      <c r="I1206" t="n">
        <v>1</v>
      </c>
      <c r="J1206" t="n">
        <v>1</v>
      </c>
      <c r="AR1206" t="n">
        <v>1</v>
      </c>
    </row>
    <row r="1207">
      <c r="A1207" t="n">
        <v>225</v>
      </c>
      <c r="B1207" t="inlineStr">
        <is>
          <t>Acciones para el Cuidado y Mantenimiento de las Especies de Flora y el Suelo de las Áreas Naturales</t>
        </is>
      </c>
      <c r="C1207" t="inlineStr">
        <is>
          <t>GESTIÓN AMBIENTAL</t>
        </is>
      </c>
      <c r="D1207" t="inlineStr">
        <is>
          <t>Mensual</t>
        </is>
      </c>
      <c r="E1207" t="inlineStr">
        <is>
          <t>Positivo</t>
        </is>
      </c>
      <c r="F1207" s="134" t="n">
        <v>45046</v>
      </c>
      <c r="G1207" t="inlineStr">
        <is>
          <t>225-2023-04-30</t>
        </is>
      </c>
      <c r="H1207" t="inlineStr">
        <is>
          <t>Consultorio Psicología - Medellin</t>
        </is>
      </c>
      <c r="I1207" t="n">
        <v>1</v>
      </c>
      <c r="J1207" t="n">
        <v>1</v>
      </c>
      <c r="AR1207" t="n">
        <v>1</v>
      </c>
    </row>
    <row r="1208">
      <c r="A1208" t="n">
        <v>225</v>
      </c>
      <c r="B1208" t="inlineStr">
        <is>
          <t>Acciones para el Cuidado y Mantenimiento de las Especies de Flora y el Suelo de las Áreas Naturales</t>
        </is>
      </c>
      <c r="C1208" t="inlineStr">
        <is>
          <t>GESTIÓN AMBIENTAL</t>
        </is>
      </c>
      <c r="D1208" t="inlineStr">
        <is>
          <t>Mensual</t>
        </is>
      </c>
      <c r="E1208" t="inlineStr">
        <is>
          <t>Positivo</t>
        </is>
      </c>
      <c r="F1208" s="134" t="n">
        <v>45077</v>
      </c>
      <c r="G1208" t="inlineStr">
        <is>
          <t>225-2023-05-31</t>
        </is>
      </c>
      <c r="H1208" t="inlineStr">
        <is>
          <t>Campus Bogotá</t>
        </is>
      </c>
      <c r="I1208" t="n">
        <v>1</v>
      </c>
      <c r="J1208" t="n">
        <v>9</v>
      </c>
      <c r="AR1208" t="n">
        <v>9</v>
      </c>
    </row>
    <row r="1209">
      <c r="A1209" t="n">
        <v>225</v>
      </c>
      <c r="B1209" t="inlineStr">
        <is>
          <t>Acciones para el Cuidado y Mantenimiento de las Especies de Flora y el Suelo de las Áreas Naturales</t>
        </is>
      </c>
      <c r="C1209" t="inlineStr">
        <is>
          <t>GESTIÓN AMBIENTAL</t>
        </is>
      </c>
      <c r="D1209" t="inlineStr">
        <is>
          <t>Mensual</t>
        </is>
      </c>
      <c r="E1209" t="inlineStr">
        <is>
          <t>Positivo</t>
        </is>
      </c>
      <c r="F1209" s="134" t="n">
        <v>45077</v>
      </c>
      <c r="G1209" t="inlineStr">
        <is>
          <t>225-2023-05-31</t>
        </is>
      </c>
      <c r="H1209" t="inlineStr">
        <is>
          <t>City Campus</t>
        </is>
      </c>
      <c r="I1209" t="n">
        <v>1</v>
      </c>
      <c r="J1209" t="n">
        <v>2</v>
      </c>
      <c r="AR1209" t="n">
        <v>2</v>
      </c>
    </row>
    <row r="1210">
      <c r="A1210" t="n">
        <v>225</v>
      </c>
      <c r="B1210" t="inlineStr">
        <is>
          <t>Acciones para el Cuidado y Mantenimiento de las Especies de Flora y el Suelo de las Áreas Naturales</t>
        </is>
      </c>
      <c r="C1210" t="inlineStr">
        <is>
          <t>GESTIÓN AMBIENTAL</t>
        </is>
      </c>
      <c r="D1210" t="inlineStr">
        <is>
          <t>Mensual</t>
        </is>
      </c>
      <c r="E1210" t="inlineStr">
        <is>
          <t>Positivo</t>
        </is>
      </c>
      <c r="F1210" s="134" t="n">
        <v>45077</v>
      </c>
      <c r="G1210" t="inlineStr">
        <is>
          <t>225-2023-05-31</t>
        </is>
      </c>
      <c r="H1210" t="inlineStr">
        <is>
          <t>Sede Posgrado-Calle 85</t>
        </is>
      </c>
      <c r="I1210" t="n">
        <v>1</v>
      </c>
      <c r="J1210" t="n">
        <v>0</v>
      </c>
      <c r="AR1210" t="n">
        <v>0</v>
      </c>
    </row>
    <row r="1211">
      <c r="A1211" t="n">
        <v>225</v>
      </c>
      <c r="B1211" t="inlineStr">
        <is>
          <t>Acciones para el Cuidado y Mantenimiento de las Especies de Flora y el Suelo de las Áreas Naturales</t>
        </is>
      </c>
      <c r="C1211" t="inlineStr">
        <is>
          <t>GESTIÓN AMBIENTAL</t>
        </is>
      </c>
      <c r="D1211" t="inlineStr">
        <is>
          <t>Mensual</t>
        </is>
      </c>
      <c r="E1211" t="inlineStr">
        <is>
          <t>Positivo</t>
        </is>
      </c>
      <c r="F1211" s="134" t="n">
        <v>45077</v>
      </c>
      <c r="G1211" t="inlineStr">
        <is>
          <t>225-2023-05-31</t>
        </is>
      </c>
      <c r="H1211" t="inlineStr">
        <is>
          <t>Campus-Medellín</t>
        </is>
      </c>
      <c r="I1211" t="n">
        <v>1</v>
      </c>
      <c r="J1211" t="n">
        <v>10</v>
      </c>
      <c r="AR1211" t="n">
        <v>10</v>
      </c>
    </row>
    <row r="1212">
      <c r="A1212" t="n">
        <v>225</v>
      </c>
      <c r="B1212" t="inlineStr">
        <is>
          <t>Acciones para el Cuidado y Mantenimiento de las Especies de Flora y el Suelo de las Áreas Naturales</t>
        </is>
      </c>
      <c r="C1212" t="inlineStr">
        <is>
          <t>GESTIÓN AMBIENTAL</t>
        </is>
      </c>
      <c r="D1212" t="inlineStr">
        <is>
          <t>Mensual</t>
        </is>
      </c>
      <c r="E1212" t="inlineStr">
        <is>
          <t>Positivo</t>
        </is>
      </c>
      <c r="F1212" s="134" t="n">
        <v>45077</v>
      </c>
      <c r="G1212" t="inlineStr">
        <is>
          <t>225-2023-05-31</t>
        </is>
      </c>
      <c r="H1212" t="inlineStr">
        <is>
          <t>Sede Bienestar - Medellín</t>
        </is>
      </c>
      <c r="I1212" t="n">
        <v>1</v>
      </c>
      <c r="J1212" t="n">
        <v>1</v>
      </c>
      <c r="AR1212" t="n">
        <v>1</v>
      </c>
    </row>
    <row r="1213">
      <c r="A1213" t="n">
        <v>225</v>
      </c>
      <c r="B1213" t="inlineStr">
        <is>
          <t>Acciones para el Cuidado y Mantenimiento de las Especies de Flora y el Suelo de las Áreas Naturales</t>
        </is>
      </c>
      <c r="C1213" t="inlineStr">
        <is>
          <t>GESTIÓN AMBIENTAL</t>
        </is>
      </c>
      <c r="D1213" t="inlineStr">
        <is>
          <t>Mensual</t>
        </is>
      </c>
      <c r="E1213" t="inlineStr">
        <is>
          <t>Positivo</t>
        </is>
      </c>
      <c r="F1213" s="134" t="n">
        <v>45077</v>
      </c>
      <c r="G1213" t="inlineStr">
        <is>
          <t>225-2023-05-31</t>
        </is>
      </c>
      <c r="H1213" t="inlineStr">
        <is>
          <t>Consultorio Psicología - Medellin</t>
        </is>
      </c>
      <c r="I1213" t="n">
        <v>1</v>
      </c>
      <c r="J1213" t="n">
        <v>1</v>
      </c>
      <c r="AR1213" t="n">
        <v>1</v>
      </c>
    </row>
    <row r="1214">
      <c r="A1214" t="n">
        <v>225</v>
      </c>
      <c r="B1214" t="inlineStr">
        <is>
          <t>Acciones para el Cuidado y Mantenimiento de las Especies de Flora y el Suelo de las Áreas Naturales</t>
        </is>
      </c>
      <c r="C1214" t="inlineStr">
        <is>
          <t>GESTIÓN AMBIENTAL</t>
        </is>
      </c>
      <c r="D1214" t="inlineStr">
        <is>
          <t>Mensual</t>
        </is>
      </c>
      <c r="E1214" t="inlineStr">
        <is>
          <t>Positivo</t>
        </is>
      </c>
      <c r="F1214" s="134" t="n">
        <v>45107</v>
      </c>
      <c r="G1214" t="inlineStr">
        <is>
          <t>225-2023-06-30</t>
        </is>
      </c>
      <c r="H1214" t="inlineStr">
        <is>
          <t>Campus Bogotá</t>
        </is>
      </c>
      <c r="I1214" t="n">
        <v>1</v>
      </c>
      <c r="J1214" t="n">
        <v>6</v>
      </c>
      <c r="AR1214" t="n">
        <v>6</v>
      </c>
    </row>
    <row r="1215">
      <c r="A1215" t="n">
        <v>225</v>
      </c>
      <c r="B1215" t="inlineStr">
        <is>
          <t>Acciones para el Cuidado y Mantenimiento de las Especies de Flora y el Suelo de las Áreas Naturales</t>
        </is>
      </c>
      <c r="C1215" t="inlineStr">
        <is>
          <t>GESTIÓN AMBIENTAL</t>
        </is>
      </c>
      <c r="D1215" t="inlineStr">
        <is>
          <t>Mensual</t>
        </is>
      </c>
      <c r="E1215" t="inlineStr">
        <is>
          <t>Positivo</t>
        </is>
      </c>
      <c r="F1215" s="134" t="n">
        <v>45107</v>
      </c>
      <c r="G1215" t="inlineStr">
        <is>
          <t>225-2023-06-30</t>
        </is>
      </c>
      <c r="H1215" t="inlineStr">
        <is>
          <t>City Campus</t>
        </is>
      </c>
      <c r="I1215" t="n">
        <v>1</v>
      </c>
      <c r="J1215" t="n">
        <v>1</v>
      </c>
      <c r="AR1215" t="n">
        <v>1</v>
      </c>
    </row>
    <row r="1216">
      <c r="A1216" t="n">
        <v>225</v>
      </c>
      <c r="B1216" t="inlineStr">
        <is>
          <t>Acciones para el Cuidado y Mantenimiento de las Especies de Flora y el Suelo de las Áreas Naturales</t>
        </is>
      </c>
      <c r="C1216" t="inlineStr">
        <is>
          <t>GESTIÓN AMBIENTAL</t>
        </is>
      </c>
      <c r="D1216" t="inlineStr">
        <is>
          <t>Mensual</t>
        </is>
      </c>
      <c r="E1216" t="inlineStr">
        <is>
          <t>Positivo</t>
        </is>
      </c>
      <c r="F1216" s="134" t="n">
        <v>45107</v>
      </c>
      <c r="G1216" t="inlineStr">
        <is>
          <t>225-2023-06-30</t>
        </is>
      </c>
      <c r="H1216" t="inlineStr">
        <is>
          <t>Sede Posgrado-Calle 85</t>
        </is>
      </c>
      <c r="I1216" t="n">
        <v>1</v>
      </c>
      <c r="J1216" t="n">
        <v>0</v>
      </c>
      <c r="AR1216" t="n">
        <v>0</v>
      </c>
    </row>
    <row r="1217">
      <c r="A1217" t="n">
        <v>225</v>
      </c>
      <c r="B1217" t="inlineStr">
        <is>
          <t>Acciones para el Cuidado y Mantenimiento de las Especies de Flora y el Suelo de las Áreas Naturales</t>
        </is>
      </c>
      <c r="C1217" t="inlineStr">
        <is>
          <t>GESTIÓN AMBIENTAL</t>
        </is>
      </c>
      <c r="D1217" t="inlineStr">
        <is>
          <t>Mensual</t>
        </is>
      </c>
      <c r="E1217" t="inlineStr">
        <is>
          <t>Positivo</t>
        </is>
      </c>
      <c r="F1217" s="134" t="n">
        <v>45107</v>
      </c>
      <c r="G1217" t="inlineStr">
        <is>
          <t>225-2023-06-30</t>
        </is>
      </c>
      <c r="H1217" t="inlineStr">
        <is>
          <t>Campus-Medellín</t>
        </is>
      </c>
      <c r="I1217" t="n">
        <v>1</v>
      </c>
      <c r="J1217" t="n">
        <v>10</v>
      </c>
      <c r="AR1217" t="n">
        <v>10</v>
      </c>
    </row>
    <row r="1218">
      <c r="A1218" t="n">
        <v>225</v>
      </c>
      <c r="B1218" t="inlineStr">
        <is>
          <t>Acciones para el Cuidado y Mantenimiento de las Especies de Flora y el Suelo de las Áreas Naturales</t>
        </is>
      </c>
      <c r="C1218" t="inlineStr">
        <is>
          <t>GESTIÓN AMBIENTAL</t>
        </is>
      </c>
      <c r="D1218" t="inlineStr">
        <is>
          <t>Mensual</t>
        </is>
      </c>
      <c r="E1218" t="inlineStr">
        <is>
          <t>Positivo</t>
        </is>
      </c>
      <c r="F1218" s="134" t="n">
        <v>45107</v>
      </c>
      <c r="G1218" t="inlineStr">
        <is>
          <t>225-2023-06-30</t>
        </is>
      </c>
      <c r="H1218" t="inlineStr">
        <is>
          <t>Sede Bienestar - Medellín</t>
        </is>
      </c>
      <c r="I1218" t="n">
        <v>1</v>
      </c>
      <c r="J1218" t="n">
        <v>1</v>
      </c>
      <c r="AR1218" t="n">
        <v>1</v>
      </c>
    </row>
    <row r="1219">
      <c r="A1219" t="n">
        <v>225</v>
      </c>
      <c r="B1219" t="inlineStr">
        <is>
          <t>Acciones para el Cuidado y Mantenimiento de las Especies de Flora y el Suelo de las Áreas Naturales</t>
        </is>
      </c>
      <c r="C1219" t="inlineStr">
        <is>
          <t>GESTIÓN AMBIENTAL</t>
        </is>
      </c>
      <c r="D1219" t="inlineStr">
        <is>
          <t>Mensual</t>
        </is>
      </c>
      <c r="E1219" t="inlineStr">
        <is>
          <t>Positivo</t>
        </is>
      </c>
      <c r="F1219" s="134" t="n">
        <v>45107</v>
      </c>
      <c r="G1219" t="inlineStr">
        <is>
          <t>225-2023-06-30</t>
        </is>
      </c>
      <c r="H1219" t="inlineStr">
        <is>
          <t>Consultorio Psicología - Medellin</t>
        </is>
      </c>
      <c r="I1219" t="n">
        <v>1</v>
      </c>
      <c r="J1219" t="n">
        <v>1</v>
      </c>
      <c r="AR1219" t="n">
        <v>1</v>
      </c>
    </row>
    <row r="1220">
      <c r="A1220" t="n">
        <v>225</v>
      </c>
      <c r="B1220" t="inlineStr">
        <is>
          <t>Acciones para el Cuidado y Mantenimiento de las Especies de Flora y el Suelo de las Áreas Naturales</t>
        </is>
      </c>
      <c r="C1220" t="inlineStr">
        <is>
          <t>GESTIÓN AMBIENTAL</t>
        </is>
      </c>
      <c r="D1220" t="inlineStr">
        <is>
          <t>Mensual</t>
        </is>
      </c>
      <c r="E1220" t="inlineStr">
        <is>
          <t>Positivo</t>
        </is>
      </c>
      <c r="F1220" s="134" t="n">
        <v>45138</v>
      </c>
      <c r="G1220" t="inlineStr">
        <is>
          <t>225-2023-07-31</t>
        </is>
      </c>
      <c r="H1220" t="inlineStr">
        <is>
          <t>Campus Bogotá</t>
        </is>
      </c>
      <c r="I1220" t="n">
        <v>1</v>
      </c>
      <c r="J1220" t="n">
        <v>5</v>
      </c>
      <c r="AR1220" t="n">
        <v>5</v>
      </c>
    </row>
    <row r="1221">
      <c r="A1221" t="n">
        <v>225</v>
      </c>
      <c r="B1221" t="inlineStr">
        <is>
          <t>Acciones para el Cuidado y Mantenimiento de las Especies de Flora y el Suelo de las Áreas Naturales</t>
        </is>
      </c>
      <c r="C1221" t="inlineStr">
        <is>
          <t>GESTIÓN AMBIENTAL</t>
        </is>
      </c>
      <c r="D1221" t="inlineStr">
        <is>
          <t>Mensual</t>
        </is>
      </c>
      <c r="E1221" t="inlineStr">
        <is>
          <t>Positivo</t>
        </is>
      </c>
      <c r="F1221" s="134" t="n">
        <v>45138</v>
      </c>
      <c r="G1221" t="inlineStr">
        <is>
          <t>225-2023-07-31</t>
        </is>
      </c>
      <c r="H1221" t="inlineStr">
        <is>
          <t>City Campus</t>
        </is>
      </c>
      <c r="I1221" t="n">
        <v>1</v>
      </c>
      <c r="J1221" t="n">
        <v>3</v>
      </c>
      <c r="AR1221" t="n">
        <v>3</v>
      </c>
    </row>
    <row r="1222">
      <c r="A1222" t="n">
        <v>225</v>
      </c>
      <c r="B1222" t="inlineStr">
        <is>
          <t>Acciones para el Cuidado y Mantenimiento de las Especies de Flora y el Suelo de las Áreas Naturales</t>
        </is>
      </c>
      <c r="C1222" t="inlineStr">
        <is>
          <t>GESTIÓN AMBIENTAL</t>
        </is>
      </c>
      <c r="D1222" t="inlineStr">
        <is>
          <t>Mensual</t>
        </is>
      </c>
      <c r="E1222" t="inlineStr">
        <is>
          <t>Positivo</t>
        </is>
      </c>
      <c r="F1222" s="134" t="n">
        <v>45138</v>
      </c>
      <c r="G1222" t="inlineStr">
        <is>
          <t>225-2023-07-31</t>
        </is>
      </c>
      <c r="H1222" t="inlineStr">
        <is>
          <t>Sede Posgrado-Calle 85</t>
        </is>
      </c>
      <c r="I1222" t="n">
        <v>1</v>
      </c>
      <c r="J1222" t="n">
        <v>0</v>
      </c>
      <c r="AR1222" t="n">
        <v>0</v>
      </c>
    </row>
    <row r="1223">
      <c r="A1223" t="n">
        <v>225</v>
      </c>
      <c r="B1223" t="inlineStr">
        <is>
          <t>Acciones para el Cuidado y Mantenimiento de las Especies de Flora y el Suelo de las Áreas Naturales</t>
        </is>
      </c>
      <c r="C1223" t="inlineStr">
        <is>
          <t>GESTIÓN AMBIENTAL</t>
        </is>
      </c>
      <c r="D1223" t="inlineStr">
        <is>
          <t>Mensual</t>
        </is>
      </c>
      <c r="E1223" t="inlineStr">
        <is>
          <t>Positivo</t>
        </is>
      </c>
      <c r="F1223" s="134" t="n">
        <v>45138</v>
      </c>
      <c r="G1223" t="inlineStr">
        <is>
          <t>225-2023-07-31</t>
        </is>
      </c>
      <c r="H1223" t="inlineStr">
        <is>
          <t>Campus-Medellín</t>
        </is>
      </c>
      <c r="I1223" t="n">
        <v>1</v>
      </c>
      <c r="J1223" t="n">
        <v>10</v>
      </c>
      <c r="AR1223" t="n">
        <v>10</v>
      </c>
    </row>
    <row r="1224">
      <c r="A1224" t="n">
        <v>225</v>
      </c>
      <c r="B1224" t="inlineStr">
        <is>
          <t>Acciones para el Cuidado y Mantenimiento de las Especies de Flora y el Suelo de las Áreas Naturales</t>
        </is>
      </c>
      <c r="C1224" t="inlineStr">
        <is>
          <t>GESTIÓN AMBIENTAL</t>
        </is>
      </c>
      <c r="D1224" t="inlineStr">
        <is>
          <t>Mensual</t>
        </is>
      </c>
      <c r="E1224" t="inlineStr">
        <is>
          <t>Positivo</t>
        </is>
      </c>
      <c r="F1224" s="134" t="n">
        <v>45138</v>
      </c>
      <c r="G1224" t="inlineStr">
        <is>
          <t>225-2023-07-31</t>
        </is>
      </c>
      <c r="H1224" t="inlineStr">
        <is>
          <t>Sede Bienestar - Medellín</t>
        </is>
      </c>
      <c r="I1224" t="n">
        <v>1</v>
      </c>
      <c r="J1224" t="n">
        <v>1</v>
      </c>
      <c r="AR1224" t="n">
        <v>1</v>
      </c>
    </row>
    <row r="1225">
      <c r="A1225" t="n">
        <v>225</v>
      </c>
      <c r="B1225" t="inlineStr">
        <is>
          <t>Acciones para el Cuidado y Mantenimiento de las Especies de Flora y el Suelo de las Áreas Naturales</t>
        </is>
      </c>
      <c r="C1225" t="inlineStr">
        <is>
          <t>GESTIÓN AMBIENTAL</t>
        </is>
      </c>
      <c r="D1225" t="inlineStr">
        <is>
          <t>Mensual</t>
        </is>
      </c>
      <c r="E1225" t="inlineStr">
        <is>
          <t>Positivo</t>
        </is>
      </c>
      <c r="F1225" s="134" t="n">
        <v>45138</v>
      </c>
      <c r="G1225" t="inlineStr">
        <is>
          <t>225-2023-07-31</t>
        </is>
      </c>
      <c r="H1225" t="inlineStr">
        <is>
          <t>Consultorio Psicología - Medellin</t>
        </is>
      </c>
      <c r="I1225" t="n">
        <v>1</v>
      </c>
      <c r="J1225" t="n">
        <v>1</v>
      </c>
      <c r="AR1225" t="n">
        <v>1</v>
      </c>
    </row>
    <row r="1226">
      <c r="A1226" t="n">
        <v>225</v>
      </c>
      <c r="B1226" t="inlineStr">
        <is>
          <t>Acciones para el Cuidado y Mantenimiento de las Especies de Flora y el Suelo de las Áreas Naturales</t>
        </is>
      </c>
      <c r="C1226" t="inlineStr">
        <is>
          <t>GESTIÓN AMBIENTAL</t>
        </is>
      </c>
      <c r="D1226" t="inlineStr">
        <is>
          <t>Mensual</t>
        </is>
      </c>
      <c r="E1226" t="inlineStr">
        <is>
          <t>Positivo</t>
        </is>
      </c>
      <c r="F1226" s="134" t="n">
        <v>45169</v>
      </c>
      <c r="G1226" t="inlineStr">
        <is>
          <t>225-2023-08-31</t>
        </is>
      </c>
      <c r="H1226" t="inlineStr">
        <is>
          <t>Campus Bogotá</t>
        </is>
      </c>
      <c r="I1226" t="n">
        <v>1</v>
      </c>
      <c r="J1226" t="n">
        <v>6</v>
      </c>
      <c r="AR1226" t="n">
        <v>6</v>
      </c>
    </row>
    <row r="1227">
      <c r="A1227" t="n">
        <v>225</v>
      </c>
      <c r="B1227" t="inlineStr">
        <is>
          <t>Acciones para el Cuidado y Mantenimiento de las Especies de Flora y el Suelo de las Áreas Naturales</t>
        </is>
      </c>
      <c r="C1227" t="inlineStr">
        <is>
          <t>GESTIÓN AMBIENTAL</t>
        </is>
      </c>
      <c r="D1227" t="inlineStr">
        <is>
          <t>Mensual</t>
        </is>
      </c>
      <c r="E1227" t="inlineStr">
        <is>
          <t>Positivo</t>
        </is>
      </c>
      <c r="F1227" s="134" t="n">
        <v>45169</v>
      </c>
      <c r="G1227" t="inlineStr">
        <is>
          <t>225-2023-08-31</t>
        </is>
      </c>
      <c r="H1227" t="inlineStr">
        <is>
          <t>City Campus</t>
        </is>
      </c>
      <c r="I1227" t="n">
        <v>1</v>
      </c>
      <c r="J1227" t="n">
        <v>5</v>
      </c>
      <c r="AR1227" t="n">
        <v>5</v>
      </c>
    </row>
    <row r="1228">
      <c r="A1228" t="n">
        <v>225</v>
      </c>
      <c r="B1228" t="inlineStr">
        <is>
          <t>Acciones para el Cuidado y Mantenimiento de las Especies de Flora y el Suelo de las Áreas Naturales</t>
        </is>
      </c>
      <c r="C1228" t="inlineStr">
        <is>
          <t>GESTIÓN AMBIENTAL</t>
        </is>
      </c>
      <c r="D1228" t="inlineStr">
        <is>
          <t>Mensual</t>
        </is>
      </c>
      <c r="E1228" t="inlineStr">
        <is>
          <t>Positivo</t>
        </is>
      </c>
      <c r="F1228" s="134" t="n">
        <v>45169</v>
      </c>
      <c r="G1228" t="inlineStr">
        <is>
          <t>225-2023-08-31</t>
        </is>
      </c>
      <c r="H1228" t="inlineStr">
        <is>
          <t>Sede Posgrado-Calle 85</t>
        </is>
      </c>
      <c r="I1228" t="n">
        <v>1</v>
      </c>
      <c r="J1228" t="n">
        <v>0</v>
      </c>
      <c r="AR1228" t="n">
        <v>0</v>
      </c>
    </row>
    <row r="1229">
      <c r="A1229" t="n">
        <v>225</v>
      </c>
      <c r="B1229" t="inlineStr">
        <is>
          <t>Acciones para el Cuidado y Mantenimiento de las Especies de Flora y el Suelo de las Áreas Naturales</t>
        </is>
      </c>
      <c r="C1229" t="inlineStr">
        <is>
          <t>GESTIÓN AMBIENTAL</t>
        </is>
      </c>
      <c r="D1229" t="inlineStr">
        <is>
          <t>Mensual</t>
        </is>
      </c>
      <c r="E1229" t="inlineStr">
        <is>
          <t>Positivo</t>
        </is>
      </c>
      <c r="F1229" s="134" t="n">
        <v>45169</v>
      </c>
      <c r="G1229" t="inlineStr">
        <is>
          <t>225-2023-08-31</t>
        </is>
      </c>
      <c r="H1229" t="inlineStr">
        <is>
          <t>Campus-Medellín</t>
        </is>
      </c>
      <c r="I1229" t="n">
        <v>1</v>
      </c>
      <c r="J1229" t="n">
        <v>10</v>
      </c>
      <c r="AR1229" t="n">
        <v>10</v>
      </c>
    </row>
    <row r="1230">
      <c r="A1230" t="n">
        <v>225</v>
      </c>
      <c r="B1230" t="inlineStr">
        <is>
          <t>Acciones para el Cuidado y Mantenimiento de las Especies de Flora y el Suelo de las Áreas Naturales</t>
        </is>
      </c>
      <c r="C1230" t="inlineStr">
        <is>
          <t>GESTIÓN AMBIENTAL</t>
        </is>
      </c>
      <c r="D1230" t="inlineStr">
        <is>
          <t>Mensual</t>
        </is>
      </c>
      <c r="E1230" t="inlineStr">
        <is>
          <t>Positivo</t>
        </is>
      </c>
      <c r="F1230" s="134" t="n">
        <v>45169</v>
      </c>
      <c r="G1230" t="inlineStr">
        <is>
          <t>225-2023-08-31</t>
        </is>
      </c>
      <c r="H1230" t="inlineStr">
        <is>
          <t>Sede Bienestar - Medellín</t>
        </is>
      </c>
      <c r="I1230" t="n">
        <v>1</v>
      </c>
      <c r="J1230" t="n">
        <v>1</v>
      </c>
      <c r="AR1230" t="n">
        <v>1</v>
      </c>
    </row>
    <row r="1231">
      <c r="A1231" t="n">
        <v>225</v>
      </c>
      <c r="B1231" t="inlineStr">
        <is>
          <t>Acciones para el Cuidado y Mantenimiento de las Especies de Flora y el Suelo de las Áreas Naturales</t>
        </is>
      </c>
      <c r="C1231" t="inlineStr">
        <is>
          <t>GESTIÓN AMBIENTAL</t>
        </is>
      </c>
      <c r="D1231" t="inlineStr">
        <is>
          <t>Mensual</t>
        </is>
      </c>
      <c r="E1231" t="inlineStr">
        <is>
          <t>Positivo</t>
        </is>
      </c>
      <c r="F1231" s="134" t="n">
        <v>45169</v>
      </c>
      <c r="G1231" t="inlineStr">
        <is>
          <t>225-2023-08-31</t>
        </is>
      </c>
      <c r="H1231" t="inlineStr">
        <is>
          <t>Consultorio Psicología - Medellin</t>
        </is>
      </c>
      <c r="I1231" t="n">
        <v>1</v>
      </c>
      <c r="J1231" t="n">
        <v>1</v>
      </c>
      <c r="AR1231" t="n">
        <v>1</v>
      </c>
    </row>
    <row r="1232">
      <c r="A1232" t="n">
        <v>225</v>
      </c>
      <c r="B1232" t="inlineStr">
        <is>
          <t>Acciones para el Cuidado y Mantenimiento de las Especies de Flora y el Suelo de las Áreas Naturales</t>
        </is>
      </c>
      <c r="C1232" t="inlineStr">
        <is>
          <t>GESTIÓN AMBIENTAL</t>
        </is>
      </c>
      <c r="D1232" t="inlineStr">
        <is>
          <t>Mensual</t>
        </is>
      </c>
      <c r="E1232" t="inlineStr">
        <is>
          <t>Positivo</t>
        </is>
      </c>
      <c r="F1232" s="134" t="n">
        <v>45199</v>
      </c>
      <c r="G1232" t="inlineStr">
        <is>
          <t>225-2023-09-30</t>
        </is>
      </c>
      <c r="H1232" t="inlineStr">
        <is>
          <t>Campus Bogotá</t>
        </is>
      </c>
      <c r="I1232" t="n">
        <v>1</v>
      </c>
      <c r="J1232" t="n">
        <v>5</v>
      </c>
      <c r="AR1232" t="n">
        <v>5</v>
      </c>
    </row>
    <row r="1233">
      <c r="A1233" t="n">
        <v>225</v>
      </c>
      <c r="B1233" t="inlineStr">
        <is>
          <t>Acciones para el Cuidado y Mantenimiento de las Especies de Flora y el Suelo de las Áreas Naturales</t>
        </is>
      </c>
      <c r="C1233" t="inlineStr">
        <is>
          <t>GESTIÓN AMBIENTAL</t>
        </is>
      </c>
      <c r="D1233" t="inlineStr">
        <is>
          <t>Mensual</t>
        </is>
      </c>
      <c r="E1233" t="inlineStr">
        <is>
          <t>Positivo</t>
        </is>
      </c>
      <c r="F1233" s="134" t="n">
        <v>45199</v>
      </c>
      <c r="G1233" t="inlineStr">
        <is>
          <t>225-2023-09-30</t>
        </is>
      </c>
      <c r="H1233" t="inlineStr">
        <is>
          <t>City Campus</t>
        </is>
      </c>
      <c r="I1233" t="n">
        <v>1</v>
      </c>
      <c r="J1233" t="n">
        <v>4</v>
      </c>
      <c r="AR1233" t="n">
        <v>4</v>
      </c>
    </row>
    <row r="1234">
      <c r="A1234" t="n">
        <v>225</v>
      </c>
      <c r="B1234" t="inlineStr">
        <is>
          <t>Acciones para el Cuidado y Mantenimiento de las Especies de Flora y el Suelo de las Áreas Naturales</t>
        </is>
      </c>
      <c r="C1234" t="inlineStr">
        <is>
          <t>GESTIÓN AMBIENTAL</t>
        </is>
      </c>
      <c r="D1234" t="inlineStr">
        <is>
          <t>Mensual</t>
        </is>
      </c>
      <c r="E1234" t="inlineStr">
        <is>
          <t>Positivo</t>
        </is>
      </c>
      <c r="F1234" s="134" t="n">
        <v>45199</v>
      </c>
      <c r="G1234" t="inlineStr">
        <is>
          <t>225-2023-09-30</t>
        </is>
      </c>
      <c r="H1234" t="inlineStr">
        <is>
          <t>Sede Posgrado-Calle 85</t>
        </is>
      </c>
      <c r="I1234" t="n">
        <v>1</v>
      </c>
      <c r="J1234" t="n">
        <v>0</v>
      </c>
      <c r="AR1234" t="n">
        <v>0</v>
      </c>
    </row>
    <row r="1235">
      <c r="A1235" t="n">
        <v>225</v>
      </c>
      <c r="B1235" t="inlineStr">
        <is>
          <t>Acciones para el Cuidado y Mantenimiento de las Especies de Flora y el Suelo de las Áreas Naturales</t>
        </is>
      </c>
      <c r="C1235" t="inlineStr">
        <is>
          <t>GESTIÓN AMBIENTAL</t>
        </is>
      </c>
      <c r="D1235" t="inlineStr">
        <is>
          <t>Mensual</t>
        </is>
      </c>
      <c r="E1235" t="inlineStr">
        <is>
          <t>Positivo</t>
        </is>
      </c>
      <c r="F1235" s="134" t="n">
        <v>45199</v>
      </c>
      <c r="G1235" t="inlineStr">
        <is>
          <t>225-2023-09-30</t>
        </is>
      </c>
      <c r="H1235" t="inlineStr">
        <is>
          <t>Campus-Medellín</t>
        </is>
      </c>
      <c r="I1235" t="n">
        <v>1</v>
      </c>
      <c r="J1235" t="n">
        <v>10</v>
      </c>
      <c r="AR1235" t="n">
        <v>10</v>
      </c>
    </row>
    <row r="1236">
      <c r="A1236" t="n">
        <v>225</v>
      </c>
      <c r="B1236" t="inlineStr">
        <is>
          <t>Acciones para el Cuidado y Mantenimiento de las Especies de Flora y el Suelo de las Áreas Naturales</t>
        </is>
      </c>
      <c r="C1236" t="inlineStr">
        <is>
          <t>GESTIÓN AMBIENTAL</t>
        </is>
      </c>
      <c r="D1236" t="inlineStr">
        <is>
          <t>Mensual</t>
        </is>
      </c>
      <c r="E1236" t="inlineStr">
        <is>
          <t>Positivo</t>
        </is>
      </c>
      <c r="F1236" s="134" t="n">
        <v>45199</v>
      </c>
      <c r="G1236" t="inlineStr">
        <is>
          <t>225-2023-09-30</t>
        </is>
      </c>
      <c r="H1236" t="inlineStr">
        <is>
          <t>Sede Bienestar - Medellín</t>
        </is>
      </c>
      <c r="I1236" t="n">
        <v>1</v>
      </c>
      <c r="J1236" t="n">
        <v>1</v>
      </c>
      <c r="AR1236" t="n">
        <v>1</v>
      </c>
    </row>
    <row r="1237">
      <c r="A1237" t="n">
        <v>225</v>
      </c>
      <c r="B1237" t="inlineStr">
        <is>
          <t>Acciones para el Cuidado y Mantenimiento de las Especies de Flora y el Suelo de las Áreas Naturales</t>
        </is>
      </c>
      <c r="C1237" t="inlineStr">
        <is>
          <t>GESTIÓN AMBIENTAL</t>
        </is>
      </c>
      <c r="D1237" t="inlineStr">
        <is>
          <t>Mensual</t>
        </is>
      </c>
      <c r="E1237" t="inlineStr">
        <is>
          <t>Positivo</t>
        </is>
      </c>
      <c r="F1237" s="134" t="n">
        <v>45199</v>
      </c>
      <c r="G1237" t="inlineStr">
        <is>
          <t>225-2023-09-30</t>
        </is>
      </c>
      <c r="H1237" t="inlineStr">
        <is>
          <t>Consultorio Psicología - Medellin</t>
        </is>
      </c>
      <c r="I1237" t="n">
        <v>1</v>
      </c>
      <c r="J1237" t="n">
        <v>1</v>
      </c>
      <c r="AR1237" t="n">
        <v>1</v>
      </c>
    </row>
    <row r="1238">
      <c r="A1238" t="n">
        <v>225</v>
      </c>
      <c r="B1238" t="inlineStr">
        <is>
          <t>Acciones para el Cuidado y Mantenimiento de las Especies de Flora y el Suelo de las Áreas Naturales</t>
        </is>
      </c>
      <c r="C1238" t="inlineStr">
        <is>
          <t>GESTIÓN AMBIENTAL</t>
        </is>
      </c>
      <c r="D1238" t="inlineStr">
        <is>
          <t>Mensual</t>
        </is>
      </c>
      <c r="E1238" t="inlineStr">
        <is>
          <t>Positivo</t>
        </is>
      </c>
      <c r="F1238" s="134" t="n">
        <v>45230</v>
      </c>
      <c r="G1238" t="inlineStr">
        <is>
          <t>225-2023-10-31</t>
        </is>
      </c>
      <c r="H1238" t="inlineStr">
        <is>
          <t>Campus Bogotá</t>
        </is>
      </c>
      <c r="I1238" t="n">
        <v>1</v>
      </c>
      <c r="J1238" t="n">
        <v>4</v>
      </c>
      <c r="AR1238" t="n">
        <v>4</v>
      </c>
    </row>
    <row r="1239">
      <c r="A1239" t="n">
        <v>225</v>
      </c>
      <c r="B1239" t="inlineStr">
        <is>
          <t>Acciones para el Cuidado y Mantenimiento de las Especies de Flora y el Suelo de las Áreas Naturales</t>
        </is>
      </c>
      <c r="C1239" t="inlineStr">
        <is>
          <t>GESTIÓN AMBIENTAL</t>
        </is>
      </c>
      <c r="D1239" t="inlineStr">
        <is>
          <t>Mensual</t>
        </is>
      </c>
      <c r="E1239" t="inlineStr">
        <is>
          <t>Positivo</t>
        </is>
      </c>
      <c r="F1239" s="134" t="n">
        <v>45230</v>
      </c>
      <c r="G1239" t="inlineStr">
        <is>
          <t>225-2023-10-31</t>
        </is>
      </c>
      <c r="H1239" t="inlineStr">
        <is>
          <t>City Campus</t>
        </is>
      </c>
      <c r="I1239" t="n">
        <v>1</v>
      </c>
      <c r="J1239" t="n">
        <v>3</v>
      </c>
      <c r="AR1239" t="n">
        <v>3</v>
      </c>
    </row>
    <row r="1240">
      <c r="A1240" t="n">
        <v>225</v>
      </c>
      <c r="B1240" t="inlineStr">
        <is>
          <t>Acciones para el Cuidado y Mantenimiento de las Especies de Flora y el Suelo de las Áreas Naturales</t>
        </is>
      </c>
      <c r="C1240" t="inlineStr">
        <is>
          <t>GESTIÓN AMBIENTAL</t>
        </is>
      </c>
      <c r="D1240" t="inlineStr">
        <is>
          <t>Mensual</t>
        </is>
      </c>
      <c r="E1240" t="inlineStr">
        <is>
          <t>Positivo</t>
        </is>
      </c>
      <c r="F1240" s="134" t="n">
        <v>45230</v>
      </c>
      <c r="G1240" t="inlineStr">
        <is>
          <t>225-2023-10-31</t>
        </is>
      </c>
      <c r="H1240" t="inlineStr">
        <is>
          <t>Sede Posgrado-Calle 85</t>
        </is>
      </c>
      <c r="I1240" t="n">
        <v>1</v>
      </c>
      <c r="J1240" t="n">
        <v>0</v>
      </c>
      <c r="AR1240" t="n">
        <v>0</v>
      </c>
    </row>
    <row r="1241">
      <c r="A1241" t="n">
        <v>225</v>
      </c>
      <c r="B1241" t="inlineStr">
        <is>
          <t>Acciones para el Cuidado y Mantenimiento de las Especies de Flora y el Suelo de las Áreas Naturales</t>
        </is>
      </c>
      <c r="C1241" t="inlineStr">
        <is>
          <t>GESTIÓN AMBIENTAL</t>
        </is>
      </c>
      <c r="D1241" t="inlineStr">
        <is>
          <t>Mensual</t>
        </is>
      </c>
      <c r="E1241" t="inlineStr">
        <is>
          <t>Positivo</t>
        </is>
      </c>
      <c r="F1241" s="134" t="n">
        <v>45230</v>
      </c>
      <c r="G1241" t="inlineStr">
        <is>
          <t>225-2023-10-31</t>
        </is>
      </c>
      <c r="H1241" t="inlineStr">
        <is>
          <t>Campus-Medellín</t>
        </is>
      </c>
      <c r="I1241" t="n">
        <v>1</v>
      </c>
      <c r="J1241" t="n">
        <v>10</v>
      </c>
      <c r="AR1241" t="n">
        <v>10</v>
      </c>
    </row>
    <row r="1242">
      <c r="A1242" t="n">
        <v>225</v>
      </c>
      <c r="B1242" t="inlineStr">
        <is>
          <t>Acciones para el Cuidado y Mantenimiento de las Especies de Flora y el Suelo de las Áreas Naturales</t>
        </is>
      </c>
      <c r="C1242" t="inlineStr">
        <is>
          <t>GESTIÓN AMBIENTAL</t>
        </is>
      </c>
      <c r="D1242" t="inlineStr">
        <is>
          <t>Mensual</t>
        </is>
      </c>
      <c r="E1242" t="inlineStr">
        <is>
          <t>Positivo</t>
        </is>
      </c>
      <c r="F1242" s="134" t="n">
        <v>45230</v>
      </c>
      <c r="G1242" t="inlineStr">
        <is>
          <t>225-2023-10-31</t>
        </is>
      </c>
      <c r="H1242" t="inlineStr">
        <is>
          <t>Sede Bienestar - Medellín</t>
        </is>
      </c>
      <c r="I1242" t="n">
        <v>1</v>
      </c>
      <c r="J1242" t="n">
        <v>1</v>
      </c>
      <c r="AR1242" t="n">
        <v>1</v>
      </c>
    </row>
    <row r="1243">
      <c r="A1243" t="n">
        <v>225</v>
      </c>
      <c r="B1243" t="inlineStr">
        <is>
          <t>Acciones para el Cuidado y Mantenimiento de las Especies de Flora y el Suelo de las Áreas Naturales</t>
        </is>
      </c>
      <c r="C1243" t="inlineStr">
        <is>
          <t>GESTIÓN AMBIENTAL</t>
        </is>
      </c>
      <c r="D1243" t="inlineStr">
        <is>
          <t>Mensual</t>
        </is>
      </c>
      <c r="E1243" t="inlineStr">
        <is>
          <t>Positivo</t>
        </is>
      </c>
      <c r="F1243" s="134" t="n">
        <v>45230</v>
      </c>
      <c r="G1243" t="inlineStr">
        <is>
          <t>225-2023-10-31</t>
        </is>
      </c>
      <c r="H1243" t="inlineStr">
        <is>
          <t>Consultorio Psicología - Medellin</t>
        </is>
      </c>
      <c r="I1243" t="n">
        <v>1</v>
      </c>
      <c r="J1243" t="n">
        <v>1</v>
      </c>
      <c r="AR1243" t="n">
        <v>1</v>
      </c>
    </row>
    <row r="1244">
      <c r="A1244" t="n">
        <v>225</v>
      </c>
      <c r="B1244" t="inlineStr">
        <is>
          <t>Acciones para el Cuidado y Mantenimiento de las Especies de Flora y el Suelo de las Áreas Naturales</t>
        </is>
      </c>
      <c r="C1244" t="inlineStr">
        <is>
          <t>GESTIÓN AMBIENTAL</t>
        </is>
      </c>
      <c r="D1244" t="inlineStr">
        <is>
          <t>Mensual</t>
        </is>
      </c>
      <c r="E1244" t="inlineStr">
        <is>
          <t>Positivo</t>
        </is>
      </c>
      <c r="F1244" s="134" t="n">
        <v>45260</v>
      </c>
      <c r="G1244" t="inlineStr">
        <is>
          <t>225-2023-11-30</t>
        </is>
      </c>
      <c r="H1244" t="inlineStr">
        <is>
          <t>Campus Bogotá</t>
        </is>
      </c>
      <c r="I1244" t="n">
        <v>1</v>
      </c>
      <c r="J1244" t="n">
        <v>4</v>
      </c>
      <c r="AR1244" t="n">
        <v>4</v>
      </c>
    </row>
    <row r="1245">
      <c r="A1245" t="n">
        <v>225</v>
      </c>
      <c r="B1245" t="inlineStr">
        <is>
          <t>Acciones para el Cuidado y Mantenimiento de las Especies de Flora y el Suelo de las Áreas Naturales</t>
        </is>
      </c>
      <c r="C1245" t="inlineStr">
        <is>
          <t>GESTIÓN AMBIENTAL</t>
        </is>
      </c>
      <c r="D1245" t="inlineStr">
        <is>
          <t>Mensual</t>
        </is>
      </c>
      <c r="E1245" t="inlineStr">
        <is>
          <t>Positivo</t>
        </is>
      </c>
      <c r="F1245" s="134" t="n">
        <v>45260</v>
      </c>
      <c r="G1245" t="inlineStr">
        <is>
          <t>225-2023-11-30</t>
        </is>
      </c>
      <c r="H1245" t="inlineStr">
        <is>
          <t>City Campus</t>
        </is>
      </c>
      <c r="I1245" t="n">
        <v>1</v>
      </c>
      <c r="J1245" t="n">
        <v>2</v>
      </c>
      <c r="AR1245" t="n">
        <v>2</v>
      </c>
    </row>
    <row r="1246">
      <c r="A1246" t="n">
        <v>225</v>
      </c>
      <c r="B1246" t="inlineStr">
        <is>
          <t>Acciones para el Cuidado y Mantenimiento de las Especies de Flora y el Suelo de las Áreas Naturales</t>
        </is>
      </c>
      <c r="C1246" t="inlineStr">
        <is>
          <t>GESTIÓN AMBIENTAL</t>
        </is>
      </c>
      <c r="D1246" t="inlineStr">
        <is>
          <t>Mensual</t>
        </is>
      </c>
      <c r="E1246" t="inlineStr">
        <is>
          <t>Positivo</t>
        </is>
      </c>
      <c r="F1246" s="134" t="n">
        <v>45260</v>
      </c>
      <c r="G1246" t="inlineStr">
        <is>
          <t>225-2023-11-30</t>
        </is>
      </c>
      <c r="H1246" t="inlineStr">
        <is>
          <t>Sede Posgrado-Calle 85</t>
        </is>
      </c>
      <c r="I1246" t="n">
        <v>1</v>
      </c>
      <c r="J1246" t="n">
        <v>0</v>
      </c>
      <c r="AR1246" t="n">
        <v>0</v>
      </c>
    </row>
    <row r="1247">
      <c r="A1247" t="n">
        <v>225</v>
      </c>
      <c r="B1247" t="inlineStr">
        <is>
          <t>Acciones para el Cuidado y Mantenimiento de las Especies de Flora y el Suelo de las Áreas Naturales</t>
        </is>
      </c>
      <c r="C1247" t="inlineStr">
        <is>
          <t>GESTIÓN AMBIENTAL</t>
        </is>
      </c>
      <c r="D1247" t="inlineStr">
        <is>
          <t>Mensual</t>
        </is>
      </c>
      <c r="E1247" t="inlineStr">
        <is>
          <t>Positivo</t>
        </is>
      </c>
      <c r="F1247" s="134" t="n">
        <v>45260</v>
      </c>
      <c r="G1247" t="inlineStr">
        <is>
          <t>225-2023-11-30</t>
        </is>
      </c>
      <c r="H1247" t="inlineStr">
        <is>
          <t>Campus-Medellín</t>
        </is>
      </c>
      <c r="I1247" t="n">
        <v>1</v>
      </c>
      <c r="J1247" t="n">
        <v>10</v>
      </c>
      <c r="AR1247" t="n">
        <v>10</v>
      </c>
    </row>
    <row r="1248">
      <c r="A1248" t="n">
        <v>225</v>
      </c>
      <c r="B1248" t="inlineStr">
        <is>
          <t>Acciones para el Cuidado y Mantenimiento de las Especies de Flora y el Suelo de las Áreas Naturales</t>
        </is>
      </c>
      <c r="C1248" t="inlineStr">
        <is>
          <t>GESTIÓN AMBIENTAL</t>
        </is>
      </c>
      <c r="D1248" t="inlineStr">
        <is>
          <t>Mensual</t>
        </is>
      </c>
      <c r="E1248" t="inlineStr">
        <is>
          <t>Positivo</t>
        </is>
      </c>
      <c r="F1248" s="134" t="n">
        <v>45260</v>
      </c>
      <c r="G1248" t="inlineStr">
        <is>
          <t>225-2023-11-30</t>
        </is>
      </c>
      <c r="H1248" t="inlineStr">
        <is>
          <t>Sede Bienestar - Medellín</t>
        </is>
      </c>
      <c r="I1248" t="n">
        <v>1</v>
      </c>
      <c r="J1248" t="n">
        <v>1</v>
      </c>
      <c r="AR1248" t="n">
        <v>1</v>
      </c>
    </row>
    <row r="1249">
      <c r="A1249" t="n">
        <v>225</v>
      </c>
      <c r="B1249" t="inlineStr">
        <is>
          <t>Acciones para el Cuidado y Mantenimiento de las Especies de Flora y el Suelo de las Áreas Naturales</t>
        </is>
      </c>
      <c r="C1249" t="inlineStr">
        <is>
          <t>GESTIÓN AMBIENTAL</t>
        </is>
      </c>
      <c r="D1249" t="inlineStr">
        <is>
          <t>Mensual</t>
        </is>
      </c>
      <c r="E1249" t="inlineStr">
        <is>
          <t>Positivo</t>
        </is>
      </c>
      <c r="F1249" s="134" t="n">
        <v>45260</v>
      </c>
      <c r="G1249" t="inlineStr">
        <is>
          <t>225-2023-11-30</t>
        </is>
      </c>
      <c r="H1249" t="inlineStr">
        <is>
          <t>Consultorio Psicología - Medellin</t>
        </is>
      </c>
      <c r="I1249" t="n">
        <v>1</v>
      </c>
      <c r="J1249" t="n">
        <v>1</v>
      </c>
      <c r="AR1249" t="n">
        <v>1</v>
      </c>
    </row>
    <row r="1250">
      <c r="A1250" t="n">
        <v>225</v>
      </c>
      <c r="B1250" t="inlineStr">
        <is>
          <t>Acciones para el Cuidado y Mantenimiento de las Especies de Flora y el Suelo de las Áreas Naturales</t>
        </is>
      </c>
      <c r="C1250" t="inlineStr">
        <is>
          <t>GESTIÓN AMBIENTAL</t>
        </is>
      </c>
      <c r="D1250" t="inlineStr">
        <is>
          <t>Mensual</t>
        </is>
      </c>
      <c r="E1250" t="inlineStr">
        <is>
          <t>Positivo</t>
        </is>
      </c>
      <c r="F1250" s="134" t="n">
        <v>45291</v>
      </c>
      <c r="G1250" t="inlineStr">
        <is>
          <t>225-2023-12-31</t>
        </is>
      </c>
      <c r="H1250" t="inlineStr">
        <is>
          <t>Campus Bogotá</t>
        </is>
      </c>
      <c r="I1250" t="n">
        <v>1</v>
      </c>
      <c r="J1250" t="n">
        <v>4</v>
      </c>
      <c r="AR1250" t="n">
        <v>4</v>
      </c>
    </row>
    <row r="1251">
      <c r="A1251" t="n">
        <v>225</v>
      </c>
      <c r="B1251" t="inlineStr">
        <is>
          <t>Acciones para el Cuidado y Mantenimiento de las Especies de Flora y el Suelo de las Áreas Naturales</t>
        </is>
      </c>
      <c r="C1251" t="inlineStr">
        <is>
          <t>GESTIÓN AMBIENTAL</t>
        </is>
      </c>
      <c r="D1251" t="inlineStr">
        <is>
          <t>Mensual</t>
        </is>
      </c>
      <c r="E1251" t="inlineStr">
        <is>
          <t>Positivo</t>
        </is>
      </c>
      <c r="F1251" s="134" t="n">
        <v>45291</v>
      </c>
      <c r="G1251" t="inlineStr">
        <is>
          <t>225-2023-12-31</t>
        </is>
      </c>
      <c r="H1251" t="inlineStr">
        <is>
          <t>City Campus</t>
        </is>
      </c>
      <c r="I1251" t="n">
        <v>1</v>
      </c>
      <c r="J1251" t="n">
        <v>2</v>
      </c>
      <c r="AR1251" t="n">
        <v>2</v>
      </c>
    </row>
    <row r="1252">
      <c r="A1252" t="n">
        <v>225</v>
      </c>
      <c r="B1252" t="inlineStr">
        <is>
          <t>Acciones para el Cuidado y Mantenimiento de las Especies de Flora y el Suelo de las Áreas Naturales</t>
        </is>
      </c>
      <c r="C1252" t="inlineStr">
        <is>
          <t>GESTIÓN AMBIENTAL</t>
        </is>
      </c>
      <c r="D1252" t="inlineStr">
        <is>
          <t>Mensual</t>
        </is>
      </c>
      <c r="E1252" t="inlineStr">
        <is>
          <t>Positivo</t>
        </is>
      </c>
      <c r="F1252" s="134" t="n">
        <v>45291</v>
      </c>
      <c r="G1252" t="inlineStr">
        <is>
          <t>225-2023-12-31</t>
        </is>
      </c>
      <c r="H1252" t="inlineStr">
        <is>
          <t>Sede Posgrado-Calle 85</t>
        </is>
      </c>
      <c r="I1252" t="n">
        <v>1</v>
      </c>
      <c r="J1252" t="n">
        <v>0</v>
      </c>
      <c r="AR1252" t="n">
        <v>0</v>
      </c>
    </row>
    <row r="1253">
      <c r="A1253" t="n">
        <v>225</v>
      </c>
      <c r="B1253" t="inlineStr">
        <is>
          <t>Acciones para el Cuidado y Mantenimiento de las Especies de Flora y el Suelo de las Áreas Naturales</t>
        </is>
      </c>
      <c r="C1253" t="inlineStr">
        <is>
          <t>GESTIÓN AMBIENTAL</t>
        </is>
      </c>
      <c r="D1253" t="inlineStr">
        <is>
          <t>Mensual</t>
        </is>
      </c>
      <c r="E1253" t="inlineStr">
        <is>
          <t>Positivo</t>
        </is>
      </c>
      <c r="F1253" s="134" t="n">
        <v>45291</v>
      </c>
      <c r="G1253" t="inlineStr">
        <is>
          <t>225-2023-12-31</t>
        </is>
      </c>
      <c r="H1253" t="inlineStr">
        <is>
          <t>Campus-Medellín</t>
        </is>
      </c>
      <c r="I1253" t="n">
        <v>1</v>
      </c>
      <c r="J1253" t="n">
        <v>10</v>
      </c>
      <c r="AR1253" t="n">
        <v>10</v>
      </c>
    </row>
    <row r="1254">
      <c r="A1254" t="n">
        <v>225</v>
      </c>
      <c r="B1254" t="inlineStr">
        <is>
          <t>Acciones para el Cuidado y Mantenimiento de las Especies de Flora y el Suelo de las Áreas Naturales</t>
        </is>
      </c>
      <c r="C1254" t="inlineStr">
        <is>
          <t>GESTIÓN AMBIENTAL</t>
        </is>
      </c>
      <c r="D1254" t="inlineStr">
        <is>
          <t>Mensual</t>
        </is>
      </c>
      <c r="E1254" t="inlineStr">
        <is>
          <t>Positivo</t>
        </is>
      </c>
      <c r="F1254" s="134" t="n">
        <v>45291</v>
      </c>
      <c r="G1254" t="inlineStr">
        <is>
          <t>225-2023-12-31</t>
        </is>
      </c>
      <c r="H1254" t="inlineStr">
        <is>
          <t>Sede Bienestar - Medellín</t>
        </is>
      </c>
      <c r="I1254" t="n">
        <v>1</v>
      </c>
      <c r="J1254" t="n">
        <v>1</v>
      </c>
      <c r="AR1254" t="n">
        <v>1</v>
      </c>
    </row>
    <row r="1255">
      <c r="A1255" t="n">
        <v>225</v>
      </c>
      <c r="B1255" t="inlineStr">
        <is>
          <t>Acciones para el Cuidado y Mantenimiento de las Especies de Flora y el Suelo de las Áreas Naturales</t>
        </is>
      </c>
      <c r="C1255" t="inlineStr">
        <is>
          <t>GESTIÓN AMBIENTAL</t>
        </is>
      </c>
      <c r="D1255" t="inlineStr">
        <is>
          <t>Mensual</t>
        </is>
      </c>
      <c r="E1255" t="inlineStr">
        <is>
          <t>Positivo</t>
        </is>
      </c>
      <c r="F1255" s="134" t="n">
        <v>45291</v>
      </c>
      <c r="G1255" t="inlineStr">
        <is>
          <t>225-2023-12-31</t>
        </is>
      </c>
      <c r="H1255" t="inlineStr">
        <is>
          <t>Consultorio Psicología - Medellin</t>
        </is>
      </c>
      <c r="I1255" t="n">
        <v>1</v>
      </c>
      <c r="J1255" t="n">
        <v>1</v>
      </c>
      <c r="AR1255" t="n">
        <v>1</v>
      </c>
    </row>
    <row r="1256">
      <c r="A1256" t="n">
        <v>225</v>
      </c>
      <c r="B1256" t="inlineStr">
        <is>
          <t>Acciones para el Cuidado y Mantenimiento de las Especies de Flora y el Suelo de las Áreas Naturales</t>
        </is>
      </c>
      <c r="C1256" t="inlineStr">
        <is>
          <t>GESTIÓN AMBIENTAL</t>
        </is>
      </c>
      <c r="D1256" t="inlineStr">
        <is>
          <t>Mensual</t>
        </is>
      </c>
      <c r="E1256" t="inlineStr">
        <is>
          <t>Positivo</t>
        </is>
      </c>
      <c r="F1256" s="134" t="n">
        <v>45322</v>
      </c>
      <c r="G1256" t="inlineStr">
        <is>
          <t>225-2024-01-31</t>
        </is>
      </c>
      <c r="H1256" t="inlineStr">
        <is>
          <t>Sede Bienestar - Medellín</t>
        </is>
      </c>
      <c r="I1256" t="n">
        <v>1</v>
      </c>
      <c r="J1256" t="n">
        <v>1</v>
      </c>
      <c r="AR1256" t="n">
        <v>1</v>
      </c>
    </row>
    <row r="1257">
      <c r="A1257" t="n">
        <v>225</v>
      </c>
      <c r="B1257" t="inlineStr">
        <is>
          <t>Acciones para el Cuidado y Mantenimiento de las Especies de Flora y el Suelo de las Áreas Naturales</t>
        </is>
      </c>
      <c r="C1257" t="inlineStr">
        <is>
          <t>GESTIÓN AMBIENTAL</t>
        </is>
      </c>
      <c r="D1257" t="inlineStr">
        <is>
          <t>Mensual</t>
        </is>
      </c>
      <c r="E1257" t="inlineStr">
        <is>
          <t>Positivo</t>
        </is>
      </c>
      <c r="F1257" s="134" t="n">
        <v>45351</v>
      </c>
      <c r="G1257" t="inlineStr">
        <is>
          <t>225-2024-02-29</t>
        </is>
      </c>
      <c r="H1257" t="inlineStr">
        <is>
          <t>Consultorio Psicología - Medellin</t>
        </is>
      </c>
      <c r="I1257" t="n">
        <v>1</v>
      </c>
      <c r="J1257" t="n">
        <v>1</v>
      </c>
      <c r="AR1257" t="n">
        <v>1</v>
      </c>
    </row>
    <row r="1258">
      <c r="A1258" t="n">
        <v>225</v>
      </c>
      <c r="B1258" t="inlineStr">
        <is>
          <t>Acciones para el Cuidado y Mantenimiento de las Especies de Flora y el Suelo de las Áreas Naturales</t>
        </is>
      </c>
      <c r="C1258" t="inlineStr">
        <is>
          <t>GESTIÓN AMBIENTAL</t>
        </is>
      </c>
      <c r="D1258" t="inlineStr">
        <is>
          <t>Mensual</t>
        </is>
      </c>
      <c r="E1258" t="inlineStr">
        <is>
          <t>Positivo</t>
        </is>
      </c>
      <c r="F1258" s="134" t="n">
        <v>45504</v>
      </c>
      <c r="G1258" t="inlineStr">
        <is>
          <t>225-2024-07-31</t>
        </is>
      </c>
      <c r="H1258" t="inlineStr">
        <is>
          <t>Campus Bogotá</t>
        </is>
      </c>
      <c r="I1258" t="n">
        <v>1</v>
      </c>
      <c r="J1258" t="n">
        <v>4</v>
      </c>
      <c r="AR1258" t="n">
        <v>4</v>
      </c>
    </row>
    <row r="1259">
      <c r="A1259" t="n">
        <v>225</v>
      </c>
      <c r="B1259" t="inlineStr">
        <is>
          <t>Acciones para el Cuidado y Mantenimiento de las Especies de Flora y el Suelo de las Áreas Naturales</t>
        </is>
      </c>
      <c r="C1259" t="inlineStr">
        <is>
          <t>GESTIÓN AMBIENTAL</t>
        </is>
      </c>
      <c r="D1259" t="inlineStr">
        <is>
          <t>Mensual</t>
        </is>
      </c>
      <c r="E1259" t="inlineStr">
        <is>
          <t>Positivo</t>
        </is>
      </c>
      <c r="F1259" s="134" t="n">
        <v>45504</v>
      </c>
      <c r="G1259" t="inlineStr">
        <is>
          <t>225-2024-07-31</t>
        </is>
      </c>
      <c r="H1259" t="inlineStr">
        <is>
          <t>City Campus</t>
        </is>
      </c>
      <c r="I1259" t="n">
        <v>1</v>
      </c>
      <c r="J1259" t="n">
        <v>4</v>
      </c>
      <c r="AR1259" t="n">
        <v>4</v>
      </c>
    </row>
    <row r="1260">
      <c r="A1260" t="n">
        <v>225</v>
      </c>
      <c r="B1260" t="inlineStr">
        <is>
          <t>Acciones para el Cuidado y Mantenimiento de las Especies de Flora y el Suelo de las Áreas Naturales</t>
        </is>
      </c>
      <c r="C1260" t="inlineStr">
        <is>
          <t>GESTIÓN AMBIENTAL</t>
        </is>
      </c>
      <c r="D1260" t="inlineStr">
        <is>
          <t>Mensual</t>
        </is>
      </c>
      <c r="E1260" t="inlineStr">
        <is>
          <t>Positivo</t>
        </is>
      </c>
      <c r="F1260" s="134" t="n">
        <v>45504</v>
      </c>
      <c r="G1260" t="inlineStr">
        <is>
          <t>225-2024-07-31</t>
        </is>
      </c>
      <c r="H1260" t="inlineStr">
        <is>
          <t>Sede Posgrado-Calle 85</t>
        </is>
      </c>
      <c r="I1260" t="n">
        <v>1</v>
      </c>
      <c r="J1260" t="n">
        <v>0</v>
      </c>
      <c r="AR1260" t="n">
        <v>0</v>
      </c>
    </row>
    <row r="1261">
      <c r="A1261" t="n">
        <v>225</v>
      </c>
      <c r="B1261" t="inlineStr">
        <is>
          <t>Acciones para el Cuidado y Mantenimiento de las Especies de Flora y el Suelo de las Áreas Naturales</t>
        </is>
      </c>
      <c r="C1261" t="inlineStr">
        <is>
          <t>GESTIÓN AMBIENTAL</t>
        </is>
      </c>
      <c r="D1261" t="inlineStr">
        <is>
          <t>Mensual</t>
        </is>
      </c>
      <c r="E1261" t="inlineStr">
        <is>
          <t>Positivo</t>
        </is>
      </c>
      <c r="F1261" s="134" t="n">
        <v>45504</v>
      </c>
      <c r="G1261" t="inlineStr">
        <is>
          <t>225-2024-07-31</t>
        </is>
      </c>
      <c r="H1261" t="inlineStr">
        <is>
          <t>Sede Bienestar - Medellín</t>
        </is>
      </c>
      <c r="I1261" t="n">
        <v>1</v>
      </c>
      <c r="J1261" t="n">
        <v>1</v>
      </c>
      <c r="AR1261" t="n">
        <v>1</v>
      </c>
    </row>
    <row r="1262">
      <c r="A1262" t="n">
        <v>225</v>
      </c>
      <c r="B1262" t="inlineStr">
        <is>
          <t>Acciones para el Cuidado y Mantenimiento de las Especies de Flora y el Suelo de las Áreas Naturales</t>
        </is>
      </c>
      <c r="C1262" t="inlineStr">
        <is>
          <t>GESTIÓN AMBIENTAL</t>
        </is>
      </c>
      <c r="D1262" t="inlineStr">
        <is>
          <t>Mensual</t>
        </is>
      </c>
      <c r="E1262" t="inlineStr">
        <is>
          <t>Positivo</t>
        </is>
      </c>
      <c r="F1262" s="134" t="n">
        <v>45504</v>
      </c>
      <c r="G1262" t="inlineStr">
        <is>
          <t>225-2024-07-31</t>
        </is>
      </c>
      <c r="H1262" t="inlineStr">
        <is>
          <t>Consultorio Psicología - Medellin</t>
        </is>
      </c>
      <c r="I1262" t="n">
        <v>1</v>
      </c>
      <c r="J1262" t="n">
        <v>1</v>
      </c>
      <c r="AR1262" t="n">
        <v>1</v>
      </c>
    </row>
    <row r="1263">
      <c r="A1263" t="n">
        <v>225</v>
      </c>
      <c r="B1263" t="inlineStr">
        <is>
          <t>Acciones para el Cuidado y Mantenimiento de las Especies de Flora y el Suelo de las Áreas Naturales</t>
        </is>
      </c>
      <c r="C1263" t="inlineStr">
        <is>
          <t>GESTIÓN AMBIENTAL</t>
        </is>
      </c>
      <c r="D1263" t="inlineStr">
        <is>
          <t>Mensual</t>
        </is>
      </c>
      <c r="E1263" t="inlineStr">
        <is>
          <t>Positivo</t>
        </is>
      </c>
      <c r="F1263" s="134" t="n">
        <v>45504</v>
      </c>
      <c r="G1263" t="inlineStr">
        <is>
          <t>225-2024-07-31</t>
        </is>
      </c>
      <c r="H1263" t="inlineStr">
        <is>
          <t>Campus-Medellín</t>
        </is>
      </c>
      <c r="I1263" t="n">
        <v>1</v>
      </c>
      <c r="J1263" t="n">
        <v>10</v>
      </c>
      <c r="AR1263" t="n">
        <v>10</v>
      </c>
    </row>
    <row r="1264">
      <c r="A1264" t="n">
        <v>225</v>
      </c>
      <c r="B1264" t="inlineStr">
        <is>
          <t>Acciones para el Cuidado y Mantenimiento de las Especies de Flora y el Suelo de las Áreas Naturales</t>
        </is>
      </c>
      <c r="C1264" t="inlineStr">
        <is>
          <t>GESTIÓN AMBIENTAL</t>
        </is>
      </c>
      <c r="D1264" t="inlineStr">
        <is>
          <t>Mensual</t>
        </is>
      </c>
      <c r="E1264" t="inlineStr">
        <is>
          <t>Positivo</t>
        </is>
      </c>
      <c r="F1264" s="134" t="n">
        <v>45535</v>
      </c>
      <c r="G1264" t="inlineStr">
        <is>
          <t>225-2024-08-31</t>
        </is>
      </c>
      <c r="H1264" t="inlineStr">
        <is>
          <t>Campus Bogotá</t>
        </is>
      </c>
      <c r="I1264" t="n">
        <v>1</v>
      </c>
      <c r="J1264" t="n">
        <v>5</v>
      </c>
      <c r="AR1264" t="n">
        <v>5</v>
      </c>
    </row>
    <row r="1265">
      <c r="A1265" t="n">
        <v>225</v>
      </c>
      <c r="B1265" t="inlineStr">
        <is>
          <t>Acciones para el Cuidado y Mantenimiento de las Especies de Flora y el Suelo de las Áreas Naturales</t>
        </is>
      </c>
      <c r="C1265" t="inlineStr">
        <is>
          <t>GESTIÓN AMBIENTAL</t>
        </is>
      </c>
      <c r="D1265" t="inlineStr">
        <is>
          <t>Mensual</t>
        </is>
      </c>
      <c r="E1265" t="inlineStr">
        <is>
          <t>Positivo</t>
        </is>
      </c>
      <c r="F1265" s="134" t="n">
        <v>45535</v>
      </c>
      <c r="G1265" t="inlineStr">
        <is>
          <t>225-2024-08-31</t>
        </is>
      </c>
      <c r="H1265" t="inlineStr">
        <is>
          <t>City Campus</t>
        </is>
      </c>
      <c r="I1265" t="n">
        <v>1</v>
      </c>
      <c r="J1265" t="n">
        <v>4</v>
      </c>
      <c r="AR1265" t="n">
        <v>4</v>
      </c>
    </row>
    <row r="1266">
      <c r="A1266" t="n">
        <v>225</v>
      </c>
      <c r="B1266" t="inlineStr">
        <is>
          <t>Acciones para el Cuidado y Mantenimiento de las Especies de Flora y el Suelo de las Áreas Naturales</t>
        </is>
      </c>
      <c r="C1266" t="inlineStr">
        <is>
          <t>GESTIÓN AMBIENTAL</t>
        </is>
      </c>
      <c r="D1266" t="inlineStr">
        <is>
          <t>Mensual</t>
        </is>
      </c>
      <c r="E1266" t="inlineStr">
        <is>
          <t>Positivo</t>
        </is>
      </c>
      <c r="F1266" s="134" t="n">
        <v>45535</v>
      </c>
      <c r="G1266" t="inlineStr">
        <is>
          <t>225-2024-08-31</t>
        </is>
      </c>
      <c r="H1266" t="inlineStr">
        <is>
          <t>Campus-Medellín</t>
        </is>
      </c>
      <c r="I1266" t="n">
        <v>1</v>
      </c>
      <c r="J1266" t="n">
        <v>10</v>
      </c>
      <c r="AR1266" t="n">
        <v>10</v>
      </c>
    </row>
    <row r="1267">
      <c r="A1267" t="n">
        <v>225</v>
      </c>
      <c r="B1267" t="inlineStr">
        <is>
          <t>Acciones para el Cuidado y Mantenimiento de las Especies de Flora y el Suelo de las Áreas Naturales</t>
        </is>
      </c>
      <c r="C1267" t="inlineStr">
        <is>
          <t>GESTIÓN AMBIENTAL</t>
        </is>
      </c>
      <c r="D1267" t="inlineStr">
        <is>
          <t>Mensual</t>
        </is>
      </c>
      <c r="E1267" t="inlineStr">
        <is>
          <t>Positivo</t>
        </is>
      </c>
      <c r="F1267" s="134" t="n">
        <v>45535</v>
      </c>
      <c r="G1267" t="inlineStr">
        <is>
          <t>225-2024-08-31</t>
        </is>
      </c>
      <c r="H1267" t="inlineStr">
        <is>
          <t>Sede Bienestar - Medellín</t>
        </is>
      </c>
      <c r="I1267" t="n">
        <v>1</v>
      </c>
      <c r="J1267" t="n">
        <v>1</v>
      </c>
      <c r="AR1267" t="n">
        <v>1</v>
      </c>
    </row>
    <row r="1268">
      <c r="A1268" t="n">
        <v>225</v>
      </c>
      <c r="B1268" t="inlineStr">
        <is>
          <t>Acciones para el Cuidado y Mantenimiento de las Especies de Flora y el Suelo de las Áreas Naturales</t>
        </is>
      </c>
      <c r="C1268" t="inlineStr">
        <is>
          <t>GESTIÓN AMBIENTAL</t>
        </is>
      </c>
      <c r="D1268" t="inlineStr">
        <is>
          <t>Mensual</t>
        </is>
      </c>
      <c r="E1268" t="inlineStr">
        <is>
          <t>Positivo</t>
        </is>
      </c>
      <c r="F1268" s="134" t="n">
        <v>45535</v>
      </c>
      <c r="G1268" t="inlineStr">
        <is>
          <t>225-2024-08-31</t>
        </is>
      </c>
      <c r="H1268" t="inlineStr">
        <is>
          <t>Consultorio Psicología - Medellin</t>
        </is>
      </c>
      <c r="I1268" t="n">
        <v>1</v>
      </c>
      <c r="J1268" t="n">
        <v>1</v>
      </c>
      <c r="AR1268" t="n">
        <v>1</v>
      </c>
    </row>
    <row r="1269">
      <c r="A1269" t="n">
        <v>225</v>
      </c>
      <c r="B1269" t="inlineStr">
        <is>
          <t>Acciones para el Cuidado y Mantenimiento de las Especies de Flora y el Suelo de las Áreas Naturales</t>
        </is>
      </c>
      <c r="C1269" t="inlineStr">
        <is>
          <t>GESTIÓN AMBIENTAL</t>
        </is>
      </c>
      <c r="D1269" t="inlineStr">
        <is>
          <t>Mensual</t>
        </is>
      </c>
      <c r="E1269" t="inlineStr">
        <is>
          <t>Positivo</t>
        </is>
      </c>
      <c r="F1269" s="134" t="n">
        <v>45565</v>
      </c>
      <c r="G1269" t="inlineStr">
        <is>
          <t>225-2024-09-30</t>
        </is>
      </c>
      <c r="H1269" t="inlineStr">
        <is>
          <t>Campus Bogotá</t>
        </is>
      </c>
      <c r="I1269" t="n">
        <v>1</v>
      </c>
      <c r="J1269" t="n">
        <v>6</v>
      </c>
      <c r="AR1269" t="n">
        <v>6</v>
      </c>
    </row>
    <row r="1270">
      <c r="A1270" t="n">
        <v>225</v>
      </c>
      <c r="B1270" t="inlineStr">
        <is>
          <t>Acciones para el Cuidado y Mantenimiento de las Especies de Flora y el Suelo de las Áreas Naturales</t>
        </is>
      </c>
      <c r="C1270" t="inlineStr">
        <is>
          <t>GESTIÓN AMBIENTAL</t>
        </is>
      </c>
      <c r="D1270" t="inlineStr">
        <is>
          <t>Mensual</t>
        </is>
      </c>
      <c r="E1270" t="inlineStr">
        <is>
          <t>Positivo</t>
        </is>
      </c>
      <c r="F1270" s="134" t="n">
        <v>45565</v>
      </c>
      <c r="G1270" t="inlineStr">
        <is>
          <t>225-2024-09-30</t>
        </is>
      </c>
      <c r="H1270" t="inlineStr">
        <is>
          <t>City Campus</t>
        </is>
      </c>
      <c r="I1270" t="n">
        <v>1</v>
      </c>
      <c r="J1270" t="n">
        <v>4</v>
      </c>
      <c r="AR1270" t="n">
        <v>4</v>
      </c>
    </row>
    <row r="1271">
      <c r="A1271" t="n">
        <v>225</v>
      </c>
      <c r="B1271" t="inlineStr">
        <is>
          <t>Acciones para el Cuidado y Mantenimiento de las Especies de Flora y el Suelo de las Áreas Naturales</t>
        </is>
      </c>
      <c r="C1271" t="inlineStr">
        <is>
          <t>GESTIÓN AMBIENTAL</t>
        </is>
      </c>
      <c r="D1271" t="inlineStr">
        <is>
          <t>Mensual</t>
        </is>
      </c>
      <c r="E1271" t="inlineStr">
        <is>
          <t>Positivo</t>
        </is>
      </c>
      <c r="F1271" s="134" t="n">
        <v>45565</v>
      </c>
      <c r="G1271" t="inlineStr">
        <is>
          <t>225-2024-09-30</t>
        </is>
      </c>
      <c r="H1271" t="inlineStr">
        <is>
          <t>Campus-Medellín</t>
        </is>
      </c>
      <c r="I1271" t="n">
        <v>1</v>
      </c>
      <c r="J1271" t="n">
        <v>10</v>
      </c>
      <c r="AR1271" t="n">
        <v>10</v>
      </c>
    </row>
    <row r="1272">
      <c r="A1272" t="n">
        <v>225</v>
      </c>
      <c r="B1272" t="inlineStr">
        <is>
          <t>Acciones para el Cuidado y Mantenimiento de las Especies de Flora y el Suelo de las Áreas Naturales</t>
        </is>
      </c>
      <c r="C1272" t="inlineStr">
        <is>
          <t>GESTIÓN AMBIENTAL</t>
        </is>
      </c>
      <c r="D1272" t="inlineStr">
        <is>
          <t>Mensual</t>
        </is>
      </c>
      <c r="E1272" t="inlineStr">
        <is>
          <t>Positivo</t>
        </is>
      </c>
      <c r="F1272" s="134" t="n">
        <v>45565</v>
      </c>
      <c r="G1272" t="inlineStr">
        <is>
          <t>225-2024-09-30</t>
        </is>
      </c>
      <c r="H1272" t="inlineStr">
        <is>
          <t>Sede Bienestar - Medellín</t>
        </is>
      </c>
      <c r="I1272" t="n">
        <v>1</v>
      </c>
      <c r="J1272" t="n">
        <v>1</v>
      </c>
      <c r="AR1272" t="n">
        <v>1</v>
      </c>
    </row>
    <row r="1273">
      <c r="A1273" t="n">
        <v>225</v>
      </c>
      <c r="B1273" t="inlineStr">
        <is>
          <t>Acciones para el Cuidado y Mantenimiento de las Especies de Flora y el Suelo de las Áreas Naturales</t>
        </is>
      </c>
      <c r="C1273" t="inlineStr">
        <is>
          <t>GESTIÓN AMBIENTAL</t>
        </is>
      </c>
      <c r="D1273" t="inlineStr">
        <is>
          <t>Mensual</t>
        </is>
      </c>
      <c r="E1273" t="inlineStr">
        <is>
          <t>Positivo</t>
        </is>
      </c>
      <c r="F1273" s="134" t="n">
        <v>45565</v>
      </c>
      <c r="G1273" t="inlineStr">
        <is>
          <t>225-2024-09-30</t>
        </is>
      </c>
      <c r="H1273" t="inlineStr">
        <is>
          <t>Consultorio Psicología - Medellin</t>
        </is>
      </c>
      <c r="I1273" t="n">
        <v>1</v>
      </c>
      <c r="J1273" t="n">
        <v>1</v>
      </c>
      <c r="AR1273" t="n">
        <v>1</v>
      </c>
    </row>
    <row r="1274">
      <c r="A1274" t="n">
        <v>225</v>
      </c>
      <c r="B1274" t="inlineStr">
        <is>
          <t>Acciones para el Cuidado y Mantenimiento de las Especies de Flora y el Suelo de las Áreas Naturales</t>
        </is>
      </c>
      <c r="C1274" t="inlineStr">
        <is>
          <t>GESTIÓN AMBIENTAL</t>
        </is>
      </c>
      <c r="D1274" t="inlineStr">
        <is>
          <t>Mensual</t>
        </is>
      </c>
      <c r="E1274" t="inlineStr">
        <is>
          <t>Positivo</t>
        </is>
      </c>
      <c r="F1274" s="134" t="n">
        <v>45596</v>
      </c>
      <c r="G1274" t="inlineStr">
        <is>
          <t>225-2024-10-31</t>
        </is>
      </c>
      <c r="H1274" t="inlineStr">
        <is>
          <t>Campus Bogotá</t>
        </is>
      </c>
      <c r="I1274" t="n">
        <v>1</v>
      </c>
      <c r="J1274" t="n">
        <v>5</v>
      </c>
      <c r="AR1274" t="n">
        <v>5</v>
      </c>
    </row>
    <row r="1275">
      <c r="A1275" t="n">
        <v>225</v>
      </c>
      <c r="B1275" t="inlineStr">
        <is>
          <t>Acciones para el Cuidado y Mantenimiento de las Especies de Flora y el Suelo de las Áreas Naturales</t>
        </is>
      </c>
      <c r="C1275" t="inlineStr">
        <is>
          <t>GESTIÓN AMBIENTAL</t>
        </is>
      </c>
      <c r="D1275" t="inlineStr">
        <is>
          <t>Mensual</t>
        </is>
      </c>
      <c r="E1275" t="inlineStr">
        <is>
          <t>Positivo</t>
        </is>
      </c>
      <c r="F1275" s="134" t="n">
        <v>45596</v>
      </c>
      <c r="G1275" t="inlineStr">
        <is>
          <t>225-2024-10-31</t>
        </is>
      </c>
      <c r="H1275" t="inlineStr">
        <is>
          <t>City Campus</t>
        </is>
      </c>
      <c r="I1275" t="n">
        <v>1</v>
      </c>
      <c r="J1275" t="n">
        <v>3</v>
      </c>
      <c r="AR1275" t="n">
        <v>3</v>
      </c>
    </row>
    <row r="1276">
      <c r="A1276" t="n">
        <v>225</v>
      </c>
      <c r="B1276" t="inlineStr">
        <is>
          <t>Acciones para el Cuidado y Mantenimiento de las Especies de Flora y el Suelo de las Áreas Naturales</t>
        </is>
      </c>
      <c r="C1276" t="inlineStr">
        <is>
          <t>GESTIÓN AMBIENTAL</t>
        </is>
      </c>
      <c r="D1276" t="inlineStr">
        <is>
          <t>Mensual</t>
        </is>
      </c>
      <c r="E1276" t="inlineStr">
        <is>
          <t>Positivo</t>
        </is>
      </c>
      <c r="F1276" s="134" t="n">
        <v>45596</v>
      </c>
      <c r="G1276" t="inlineStr">
        <is>
          <t>225-2024-10-31</t>
        </is>
      </c>
      <c r="H1276" t="inlineStr">
        <is>
          <t>Sede Posgrado-Calle 85</t>
        </is>
      </c>
      <c r="I1276" t="n">
        <v>1</v>
      </c>
      <c r="J1276" t="n">
        <v>0</v>
      </c>
      <c r="AR1276" t="n">
        <v>0</v>
      </c>
    </row>
    <row r="1277">
      <c r="A1277" t="n">
        <v>225</v>
      </c>
      <c r="B1277" t="inlineStr">
        <is>
          <t>Acciones para el Cuidado y Mantenimiento de las Especies de Flora y el Suelo de las Áreas Naturales</t>
        </is>
      </c>
      <c r="C1277" t="inlineStr">
        <is>
          <t>GESTIÓN AMBIENTAL</t>
        </is>
      </c>
      <c r="D1277" t="inlineStr">
        <is>
          <t>Mensual</t>
        </is>
      </c>
      <c r="E1277" t="inlineStr">
        <is>
          <t>Positivo</t>
        </is>
      </c>
      <c r="F1277" s="134" t="n">
        <v>45596</v>
      </c>
      <c r="G1277" t="inlineStr">
        <is>
          <t>225-2024-10-31</t>
        </is>
      </c>
      <c r="H1277" t="inlineStr">
        <is>
          <t>Campus-Medellín</t>
        </is>
      </c>
      <c r="I1277" t="n">
        <v>1</v>
      </c>
      <c r="J1277" t="n">
        <v>10</v>
      </c>
      <c r="AR1277" t="n">
        <v>10</v>
      </c>
    </row>
    <row r="1278">
      <c r="A1278" t="n">
        <v>225</v>
      </c>
      <c r="B1278" t="inlineStr">
        <is>
          <t>Acciones para el Cuidado y Mantenimiento de las Especies de Flora y el Suelo de las Áreas Naturales</t>
        </is>
      </c>
      <c r="C1278" t="inlineStr">
        <is>
          <t>GESTIÓN AMBIENTAL</t>
        </is>
      </c>
      <c r="D1278" t="inlineStr">
        <is>
          <t>Mensual</t>
        </is>
      </c>
      <c r="E1278" t="inlineStr">
        <is>
          <t>Positivo</t>
        </is>
      </c>
      <c r="F1278" s="134" t="n">
        <v>45596</v>
      </c>
      <c r="G1278" t="inlineStr">
        <is>
          <t>225-2024-10-31</t>
        </is>
      </c>
      <c r="H1278" t="inlineStr">
        <is>
          <t>Sede Bienestar - Medellín</t>
        </is>
      </c>
      <c r="I1278" t="n">
        <v>1</v>
      </c>
      <c r="J1278" t="n">
        <v>1</v>
      </c>
      <c r="AR1278" t="n">
        <v>1</v>
      </c>
    </row>
    <row r="1279">
      <c r="A1279" t="n">
        <v>225</v>
      </c>
      <c r="B1279" t="inlineStr">
        <is>
          <t>Acciones para el Cuidado y Mantenimiento de las Especies de Flora y el Suelo de las Áreas Naturales</t>
        </is>
      </c>
      <c r="C1279" t="inlineStr">
        <is>
          <t>GESTIÓN AMBIENTAL</t>
        </is>
      </c>
      <c r="D1279" t="inlineStr">
        <is>
          <t>Mensual</t>
        </is>
      </c>
      <c r="E1279" t="inlineStr">
        <is>
          <t>Positivo</t>
        </is>
      </c>
      <c r="F1279" s="134" t="n">
        <v>45596</v>
      </c>
      <c r="G1279" t="inlineStr">
        <is>
          <t>225-2024-10-31</t>
        </is>
      </c>
      <c r="H1279" t="inlineStr">
        <is>
          <t>Consultorio Psicología - Medellin</t>
        </is>
      </c>
      <c r="I1279" t="n">
        <v>1</v>
      </c>
      <c r="J1279" t="n">
        <v>1</v>
      </c>
      <c r="AR1279" t="n">
        <v>1</v>
      </c>
    </row>
    <row r="1280">
      <c r="A1280" t="n">
        <v>225</v>
      </c>
      <c r="B1280" t="inlineStr">
        <is>
          <t>Acciones para el Cuidado y Mantenimiento de las Especies de Flora y el Suelo de las Áreas Naturales</t>
        </is>
      </c>
      <c r="C1280" t="inlineStr">
        <is>
          <t>GESTIÓN AMBIENTAL</t>
        </is>
      </c>
      <c r="D1280" t="inlineStr">
        <is>
          <t>Mensual</t>
        </is>
      </c>
      <c r="E1280" t="inlineStr">
        <is>
          <t>Positivo</t>
        </is>
      </c>
      <c r="F1280" s="134" t="n">
        <v>45626</v>
      </c>
      <c r="G1280" t="inlineStr">
        <is>
          <t>225-2024-11-30</t>
        </is>
      </c>
      <c r="H1280" t="inlineStr">
        <is>
          <t>City Campus</t>
        </is>
      </c>
      <c r="I1280" t="n">
        <v>1</v>
      </c>
      <c r="J1280" t="n">
        <v>4</v>
      </c>
      <c r="AR1280" t="n">
        <v>4</v>
      </c>
    </row>
    <row r="1281">
      <c r="A1281" t="n">
        <v>225</v>
      </c>
      <c r="B1281" t="inlineStr">
        <is>
          <t>Acciones para el Cuidado y Mantenimiento de las Especies de Flora y el Suelo de las Áreas Naturales</t>
        </is>
      </c>
      <c r="C1281" t="inlineStr">
        <is>
          <t>GESTIÓN AMBIENTAL</t>
        </is>
      </c>
      <c r="D1281" t="inlineStr">
        <is>
          <t>Mensual</t>
        </is>
      </c>
      <c r="E1281" t="inlineStr">
        <is>
          <t>Positivo</t>
        </is>
      </c>
      <c r="F1281" s="134" t="n">
        <v>45626</v>
      </c>
      <c r="G1281" t="inlineStr">
        <is>
          <t>225-2024-11-30</t>
        </is>
      </c>
      <c r="H1281" t="inlineStr">
        <is>
          <t>Campus-Medellín</t>
        </is>
      </c>
      <c r="I1281" t="n">
        <v>1</v>
      </c>
      <c r="J1281" t="n">
        <v>10</v>
      </c>
      <c r="AR1281" t="n">
        <v>10</v>
      </c>
    </row>
    <row r="1282">
      <c r="A1282" t="n">
        <v>225</v>
      </c>
      <c r="B1282" t="inlineStr">
        <is>
          <t>Acciones para el Cuidado y Mantenimiento de las Especies de Flora y el Suelo de las Áreas Naturales</t>
        </is>
      </c>
      <c r="C1282" t="inlineStr">
        <is>
          <t>GESTIÓN AMBIENTAL</t>
        </is>
      </c>
      <c r="D1282" t="inlineStr">
        <is>
          <t>Mensual</t>
        </is>
      </c>
      <c r="E1282" t="inlineStr">
        <is>
          <t>Positivo</t>
        </is>
      </c>
      <c r="F1282" s="134" t="n">
        <v>45626</v>
      </c>
      <c r="G1282" t="inlineStr">
        <is>
          <t>225-2024-11-30</t>
        </is>
      </c>
      <c r="H1282" t="inlineStr">
        <is>
          <t>Sede Bienestar - Medellín</t>
        </is>
      </c>
      <c r="I1282" t="n">
        <v>1</v>
      </c>
      <c r="J1282" t="n">
        <v>1</v>
      </c>
      <c r="AR1282" t="n">
        <v>1</v>
      </c>
    </row>
    <row r="1283">
      <c r="A1283" t="n">
        <v>225</v>
      </c>
      <c r="B1283" t="inlineStr">
        <is>
          <t>Acciones para el Cuidado y Mantenimiento de las Especies de Flora y el Suelo de las Áreas Naturales</t>
        </is>
      </c>
      <c r="C1283" t="inlineStr">
        <is>
          <t>GESTIÓN AMBIENTAL</t>
        </is>
      </c>
      <c r="D1283" t="inlineStr">
        <is>
          <t>Mensual</t>
        </is>
      </c>
      <c r="E1283" t="inlineStr">
        <is>
          <t>Positivo</t>
        </is>
      </c>
      <c r="F1283" s="134" t="n">
        <v>45626</v>
      </c>
      <c r="G1283" t="inlineStr">
        <is>
          <t>225-2024-11-30</t>
        </is>
      </c>
      <c r="H1283" t="inlineStr">
        <is>
          <t>Consultorio Psicología - Medellin</t>
        </is>
      </c>
      <c r="I1283" t="n">
        <v>1</v>
      </c>
      <c r="J1283" t="n">
        <v>1</v>
      </c>
      <c r="AR1283" t="n">
        <v>1</v>
      </c>
    </row>
    <row r="1284">
      <c r="A1284" t="n">
        <v>225</v>
      </c>
      <c r="B1284" t="inlineStr">
        <is>
          <t>Acciones para el Cuidado y Mantenimiento de las Especies de Flora y el Suelo de las Áreas Naturales</t>
        </is>
      </c>
      <c r="C1284" t="inlineStr">
        <is>
          <t>GESTIÓN AMBIENTAL</t>
        </is>
      </c>
      <c r="D1284" t="inlineStr">
        <is>
          <t>Mensual</t>
        </is>
      </c>
      <c r="E1284" t="inlineStr">
        <is>
          <t>Positivo</t>
        </is>
      </c>
      <c r="F1284" s="134" t="n">
        <v>45626</v>
      </c>
      <c r="G1284" t="inlineStr">
        <is>
          <t>225-2024-11-30</t>
        </is>
      </c>
      <c r="H1284" t="inlineStr">
        <is>
          <t>Campus Bogotá</t>
        </is>
      </c>
      <c r="I1284" t="n">
        <v>1</v>
      </c>
      <c r="J1284" t="n">
        <v>6</v>
      </c>
      <c r="AR1284" t="n">
        <v>6</v>
      </c>
    </row>
    <row r="1285">
      <c r="A1285" t="n">
        <v>225</v>
      </c>
      <c r="B1285" t="inlineStr">
        <is>
          <t>Acciones para el Cuidado y Mantenimiento de las Especies de Flora y el Suelo de las Áreas Naturales</t>
        </is>
      </c>
      <c r="C1285" t="inlineStr">
        <is>
          <t>GESTIÓN AMBIENTAL</t>
        </is>
      </c>
      <c r="D1285" t="inlineStr">
        <is>
          <t>Mensual</t>
        </is>
      </c>
      <c r="E1285" t="inlineStr">
        <is>
          <t>Positivo</t>
        </is>
      </c>
      <c r="F1285" s="134" t="n">
        <v>45657</v>
      </c>
      <c r="G1285" t="inlineStr">
        <is>
          <t>225-2024-12-31</t>
        </is>
      </c>
      <c r="H1285" t="inlineStr">
        <is>
          <t>Campus Bogotá</t>
        </is>
      </c>
      <c r="I1285" t="n">
        <v>1</v>
      </c>
      <c r="J1285" t="n">
        <v>3</v>
      </c>
      <c r="AR1285" t="n">
        <v>3</v>
      </c>
    </row>
    <row r="1286">
      <c r="A1286" t="n">
        <v>225</v>
      </c>
      <c r="B1286" t="inlineStr">
        <is>
          <t>Acciones para el Cuidado y Mantenimiento de las Especies de Flora y el Suelo de las Áreas Naturales</t>
        </is>
      </c>
      <c r="C1286" t="inlineStr">
        <is>
          <t>GESTIÓN AMBIENTAL</t>
        </is>
      </c>
      <c r="D1286" t="inlineStr">
        <is>
          <t>Mensual</t>
        </is>
      </c>
      <c r="E1286" t="inlineStr">
        <is>
          <t>Positivo</t>
        </is>
      </c>
      <c r="F1286" s="134" t="n">
        <v>45657</v>
      </c>
      <c r="G1286" t="inlineStr">
        <is>
          <t>225-2024-12-31</t>
        </is>
      </c>
      <c r="H1286" t="inlineStr">
        <is>
          <t>City Campus</t>
        </is>
      </c>
      <c r="I1286" t="n">
        <v>1</v>
      </c>
      <c r="J1286" t="n">
        <v>3</v>
      </c>
      <c r="AR1286" t="n">
        <v>3</v>
      </c>
    </row>
    <row r="1287">
      <c r="A1287" t="n">
        <v>225</v>
      </c>
      <c r="B1287" t="inlineStr">
        <is>
          <t>Acciones para el Cuidado y Mantenimiento de las Especies de Flora y el Suelo de las Áreas Naturales</t>
        </is>
      </c>
      <c r="C1287" t="inlineStr">
        <is>
          <t>GESTIÓN AMBIENTAL</t>
        </is>
      </c>
      <c r="D1287" t="inlineStr">
        <is>
          <t>Mensual</t>
        </is>
      </c>
      <c r="E1287" t="inlineStr">
        <is>
          <t>Positivo</t>
        </is>
      </c>
      <c r="F1287" s="134" t="n">
        <v>45657</v>
      </c>
      <c r="G1287" t="inlineStr">
        <is>
          <t>225-2024-12-31</t>
        </is>
      </c>
      <c r="H1287" t="inlineStr">
        <is>
          <t>Sede Posgrado-Calle 85</t>
        </is>
      </c>
      <c r="I1287" t="n">
        <v>1</v>
      </c>
      <c r="J1287" t="n">
        <v>0</v>
      </c>
      <c r="AR1287" t="n">
        <v>0</v>
      </c>
    </row>
    <row r="1288">
      <c r="A1288" t="n">
        <v>225</v>
      </c>
      <c r="B1288" t="inlineStr">
        <is>
          <t>Acciones para el Cuidado y Mantenimiento de las Especies de Flora y el Suelo de las Áreas Naturales</t>
        </is>
      </c>
      <c r="C1288" t="inlineStr">
        <is>
          <t>GESTIÓN AMBIENTAL</t>
        </is>
      </c>
      <c r="D1288" t="inlineStr">
        <is>
          <t>Mensual</t>
        </is>
      </c>
      <c r="E1288" t="inlineStr">
        <is>
          <t>Positivo</t>
        </is>
      </c>
      <c r="F1288" s="134" t="n">
        <v>45657</v>
      </c>
      <c r="G1288" t="inlineStr">
        <is>
          <t>225-2024-12-31</t>
        </is>
      </c>
      <c r="H1288" t="inlineStr">
        <is>
          <t>Campus-Medellín</t>
        </is>
      </c>
      <c r="I1288" t="n">
        <v>1</v>
      </c>
      <c r="J1288" t="n">
        <v>10</v>
      </c>
      <c r="AR1288" t="n">
        <v>10</v>
      </c>
    </row>
    <row r="1289">
      <c r="A1289" t="n">
        <v>225</v>
      </c>
      <c r="B1289" t="inlineStr">
        <is>
          <t>Acciones para el Cuidado y Mantenimiento de las Especies de Flora y el Suelo de las Áreas Naturales</t>
        </is>
      </c>
      <c r="C1289" t="inlineStr">
        <is>
          <t>GESTIÓN AMBIENTAL</t>
        </is>
      </c>
      <c r="D1289" t="inlineStr">
        <is>
          <t>Mensual</t>
        </is>
      </c>
      <c r="E1289" t="inlineStr">
        <is>
          <t>Positivo</t>
        </is>
      </c>
      <c r="F1289" s="134" t="n">
        <v>45657</v>
      </c>
      <c r="G1289" t="inlineStr">
        <is>
          <t>225-2024-12-31</t>
        </is>
      </c>
      <c r="H1289" t="inlineStr">
        <is>
          <t>Consultorio Psicología - Medellin</t>
        </is>
      </c>
      <c r="I1289" t="n">
        <v>1</v>
      </c>
      <c r="J1289" t="n">
        <v>1</v>
      </c>
      <c r="AR1289" t="n">
        <v>1</v>
      </c>
    </row>
    <row r="1290">
      <c r="A1290" t="n">
        <v>225</v>
      </c>
      <c r="B1290" t="inlineStr">
        <is>
          <t>Acciones para el Cuidado y Mantenimiento de las Especies de Flora y el Suelo de las Áreas Naturales</t>
        </is>
      </c>
      <c r="C1290" t="inlineStr">
        <is>
          <t>GESTIÓN AMBIENTAL</t>
        </is>
      </c>
      <c r="D1290" t="inlineStr">
        <is>
          <t>Mensual</t>
        </is>
      </c>
      <c r="E1290" t="inlineStr">
        <is>
          <t>Positivo</t>
        </is>
      </c>
      <c r="F1290" s="134" t="n">
        <v>45657</v>
      </c>
      <c r="G1290" t="inlineStr">
        <is>
          <t>225-2024-12-31</t>
        </is>
      </c>
      <c r="H1290" t="inlineStr">
        <is>
          <t>Sede Bienestar - Medellín</t>
        </is>
      </c>
      <c r="I1290" t="n">
        <v>1</v>
      </c>
      <c r="J1290" t="n">
        <v>1</v>
      </c>
      <c r="AR1290" t="n">
        <v>1</v>
      </c>
    </row>
    <row r="1291">
      <c r="A1291" t="n">
        <v>225</v>
      </c>
      <c r="B1291" t="inlineStr">
        <is>
          <t>Acciones para el Cuidado y Mantenimiento de las Especies de Flora y el Suelo de las Áreas Naturales</t>
        </is>
      </c>
      <c r="C1291" t="inlineStr">
        <is>
          <t>GESTIÓN AMBIENTAL</t>
        </is>
      </c>
      <c r="D1291" t="inlineStr">
        <is>
          <t>Mensual</t>
        </is>
      </c>
      <c r="E1291" t="inlineStr">
        <is>
          <t>Positivo</t>
        </is>
      </c>
      <c r="F1291" s="134" t="n">
        <v>45688</v>
      </c>
      <c r="G1291" t="inlineStr">
        <is>
          <t>225-2025-01-31</t>
        </is>
      </c>
      <c r="H1291" t="inlineStr">
        <is>
          <t>Campus Bogotá</t>
        </is>
      </c>
      <c r="I1291" t="n">
        <v>1</v>
      </c>
      <c r="J1291" t="n">
        <v>6</v>
      </c>
      <c r="AR1291" t="n">
        <v>6</v>
      </c>
    </row>
    <row r="1292">
      <c r="A1292" t="n">
        <v>225</v>
      </c>
      <c r="B1292" t="inlineStr">
        <is>
          <t>Acciones para el Cuidado y Mantenimiento de las Especies de Flora y el Suelo de las Áreas Naturales</t>
        </is>
      </c>
      <c r="C1292" t="inlineStr">
        <is>
          <t>GESTIÓN AMBIENTAL</t>
        </is>
      </c>
      <c r="D1292" t="inlineStr">
        <is>
          <t>Mensual</t>
        </is>
      </c>
      <c r="E1292" t="inlineStr">
        <is>
          <t>Positivo</t>
        </is>
      </c>
      <c r="F1292" s="134" t="n">
        <v>45688</v>
      </c>
      <c r="G1292" t="inlineStr">
        <is>
          <t>225-2025-01-31</t>
        </is>
      </c>
      <c r="H1292" t="inlineStr">
        <is>
          <t>City Campus</t>
        </is>
      </c>
      <c r="I1292" t="n">
        <v>1</v>
      </c>
      <c r="J1292" t="n">
        <v>4</v>
      </c>
      <c r="AR1292" t="n">
        <v>4</v>
      </c>
    </row>
    <row r="1293">
      <c r="A1293" t="n">
        <v>225</v>
      </c>
      <c r="B1293" t="inlineStr">
        <is>
          <t>Acciones para el Cuidado y Mantenimiento de las Especies de Flora y el Suelo de las Áreas Naturales</t>
        </is>
      </c>
      <c r="C1293" t="inlineStr">
        <is>
          <t>GESTIÓN AMBIENTAL</t>
        </is>
      </c>
      <c r="D1293" t="inlineStr">
        <is>
          <t>Mensual</t>
        </is>
      </c>
      <c r="E1293" t="inlineStr">
        <is>
          <t>Positivo</t>
        </is>
      </c>
      <c r="F1293" s="134" t="n">
        <v>45688</v>
      </c>
      <c r="G1293" t="inlineStr">
        <is>
          <t>225-2025-01-31</t>
        </is>
      </c>
      <c r="H1293" t="inlineStr">
        <is>
          <t>Sede Posgrado-Calle 85</t>
        </is>
      </c>
      <c r="I1293" t="n">
        <v>1</v>
      </c>
      <c r="J1293" t="n">
        <v>0</v>
      </c>
      <c r="AR1293" t="n">
        <v>0</v>
      </c>
    </row>
    <row r="1294">
      <c r="A1294" t="n">
        <v>225</v>
      </c>
      <c r="B1294" t="inlineStr">
        <is>
          <t>Acciones para el Cuidado y Mantenimiento de las Especies de Flora y el Suelo de las Áreas Naturales</t>
        </is>
      </c>
      <c r="C1294" t="inlineStr">
        <is>
          <t>GESTIÓN AMBIENTAL</t>
        </is>
      </c>
      <c r="D1294" t="inlineStr">
        <is>
          <t>Mensual</t>
        </is>
      </c>
      <c r="E1294" t="inlineStr">
        <is>
          <t>Positivo</t>
        </is>
      </c>
      <c r="F1294" s="134" t="n">
        <v>45688</v>
      </c>
      <c r="G1294" t="inlineStr">
        <is>
          <t>225-2025-01-31</t>
        </is>
      </c>
      <c r="H1294" t="inlineStr">
        <is>
          <t>Campus-Medellín</t>
        </is>
      </c>
      <c r="I1294" t="n">
        <v>1</v>
      </c>
      <c r="J1294" t="n">
        <v>10</v>
      </c>
      <c r="AR1294" t="n">
        <v>10</v>
      </c>
    </row>
    <row r="1295">
      <c r="A1295" t="n">
        <v>225</v>
      </c>
      <c r="B1295" t="inlineStr">
        <is>
          <t>Acciones para el Cuidado y Mantenimiento de las Especies de Flora y el Suelo de las Áreas Naturales</t>
        </is>
      </c>
      <c r="C1295" t="inlineStr">
        <is>
          <t>GESTIÓN AMBIENTAL</t>
        </is>
      </c>
      <c r="D1295" t="inlineStr">
        <is>
          <t>Mensual</t>
        </is>
      </c>
      <c r="E1295" t="inlineStr">
        <is>
          <t>Positivo</t>
        </is>
      </c>
      <c r="F1295" s="134" t="n">
        <v>45688</v>
      </c>
      <c r="G1295" t="inlineStr">
        <is>
          <t>225-2025-01-31</t>
        </is>
      </c>
      <c r="H1295" t="inlineStr">
        <is>
          <t>Sede Bienestar - Medellín</t>
        </is>
      </c>
      <c r="I1295" t="n">
        <v>1</v>
      </c>
      <c r="J1295" t="n">
        <v>1</v>
      </c>
      <c r="AR1295" t="n">
        <v>1</v>
      </c>
    </row>
    <row r="1296">
      <c r="A1296" t="n">
        <v>225</v>
      </c>
      <c r="B1296" t="inlineStr">
        <is>
          <t>Acciones para el Cuidado y Mantenimiento de las Especies de Flora y el Suelo de las Áreas Naturales</t>
        </is>
      </c>
      <c r="C1296" t="inlineStr">
        <is>
          <t>GESTIÓN AMBIENTAL</t>
        </is>
      </c>
      <c r="D1296" t="inlineStr">
        <is>
          <t>Mensual</t>
        </is>
      </c>
      <c r="E1296" t="inlineStr">
        <is>
          <t>Positivo</t>
        </is>
      </c>
      <c r="F1296" s="134" t="n">
        <v>45688</v>
      </c>
      <c r="G1296" t="inlineStr">
        <is>
          <t>225-2025-01-31</t>
        </is>
      </c>
      <c r="H1296" t="inlineStr">
        <is>
          <t>Consultorio Psicología - Medellin</t>
        </is>
      </c>
      <c r="I1296" t="n">
        <v>1</v>
      </c>
      <c r="J1296" t="n">
        <v>1</v>
      </c>
      <c r="AR1296" t="n">
        <v>1</v>
      </c>
    </row>
    <row r="1297">
      <c r="A1297" t="n">
        <v>225</v>
      </c>
      <c r="B1297" t="inlineStr">
        <is>
          <t>Acciones para el Cuidado y Mantenimiento de las Especies de Flora y el Suelo de las Áreas Naturales</t>
        </is>
      </c>
      <c r="C1297" t="inlineStr">
        <is>
          <t>GESTIÓN AMBIENTAL</t>
        </is>
      </c>
      <c r="D1297" t="inlineStr">
        <is>
          <t>Mensual</t>
        </is>
      </c>
      <c r="E1297" t="inlineStr">
        <is>
          <t>Positivo</t>
        </is>
      </c>
      <c r="F1297" s="134" t="n">
        <v>45716</v>
      </c>
      <c r="G1297" t="inlineStr">
        <is>
          <t>225-2025-02-28</t>
        </is>
      </c>
      <c r="H1297" t="inlineStr">
        <is>
          <t>Campus Bogotá</t>
        </is>
      </c>
      <c r="I1297" t="n">
        <v>1</v>
      </c>
      <c r="J1297" t="n">
        <v>5</v>
      </c>
      <c r="AR1297" t="n">
        <v>5</v>
      </c>
    </row>
    <row r="1298">
      <c r="A1298" t="n">
        <v>225</v>
      </c>
      <c r="B1298" t="inlineStr">
        <is>
          <t>Acciones para el Cuidado y Mantenimiento de las Especies de Flora y el Suelo de las Áreas Naturales</t>
        </is>
      </c>
      <c r="C1298" t="inlineStr">
        <is>
          <t>GESTIÓN AMBIENTAL</t>
        </is>
      </c>
      <c r="D1298" t="inlineStr">
        <is>
          <t>Mensual</t>
        </is>
      </c>
      <c r="E1298" t="inlineStr">
        <is>
          <t>Positivo</t>
        </is>
      </c>
      <c r="F1298" s="134" t="n">
        <v>45716</v>
      </c>
      <c r="G1298" t="inlineStr">
        <is>
          <t>225-2025-02-28</t>
        </is>
      </c>
      <c r="H1298" t="inlineStr">
        <is>
          <t>City Campus</t>
        </is>
      </c>
      <c r="I1298" t="n">
        <v>1</v>
      </c>
      <c r="J1298" t="n">
        <v>3</v>
      </c>
      <c r="AR1298" t="n">
        <v>3</v>
      </c>
    </row>
    <row r="1299">
      <c r="A1299" t="n">
        <v>225</v>
      </c>
      <c r="B1299" t="inlineStr">
        <is>
          <t>Acciones para el Cuidado y Mantenimiento de las Especies de Flora y el Suelo de las Áreas Naturales</t>
        </is>
      </c>
      <c r="C1299" t="inlineStr">
        <is>
          <t>GESTIÓN AMBIENTAL</t>
        </is>
      </c>
      <c r="D1299" t="inlineStr">
        <is>
          <t>Mensual</t>
        </is>
      </c>
      <c r="E1299" t="inlineStr">
        <is>
          <t>Positivo</t>
        </is>
      </c>
      <c r="F1299" s="134" t="n">
        <v>45716</v>
      </c>
      <c r="G1299" t="inlineStr">
        <is>
          <t>225-2025-02-28</t>
        </is>
      </c>
      <c r="H1299" t="inlineStr">
        <is>
          <t>Sede Posgrado-Calle 85</t>
        </is>
      </c>
      <c r="I1299" t="n">
        <v>1</v>
      </c>
      <c r="J1299" t="n">
        <v>0</v>
      </c>
      <c r="AR1299" t="n">
        <v>0</v>
      </c>
    </row>
    <row r="1300">
      <c r="A1300" t="n">
        <v>225</v>
      </c>
      <c r="B1300" t="inlineStr">
        <is>
          <t>Acciones para el Cuidado y Mantenimiento de las Especies de Flora y el Suelo de las Áreas Naturales</t>
        </is>
      </c>
      <c r="C1300" t="inlineStr">
        <is>
          <t>GESTIÓN AMBIENTAL</t>
        </is>
      </c>
      <c r="D1300" t="inlineStr">
        <is>
          <t>Mensual</t>
        </is>
      </c>
      <c r="E1300" t="inlineStr">
        <is>
          <t>Positivo</t>
        </is>
      </c>
      <c r="F1300" s="134" t="n">
        <v>45716</v>
      </c>
      <c r="G1300" t="inlineStr">
        <is>
          <t>225-2025-02-28</t>
        </is>
      </c>
      <c r="H1300" t="inlineStr">
        <is>
          <t>Campus-Medellín</t>
        </is>
      </c>
      <c r="I1300" t="n">
        <v>1</v>
      </c>
      <c r="J1300" t="n">
        <v>10</v>
      </c>
      <c r="AR1300" t="n">
        <v>10</v>
      </c>
    </row>
    <row r="1301">
      <c r="A1301" t="n">
        <v>225</v>
      </c>
      <c r="B1301" t="inlineStr">
        <is>
          <t>Acciones para el Cuidado y Mantenimiento de las Especies de Flora y el Suelo de las Áreas Naturales</t>
        </is>
      </c>
      <c r="C1301" t="inlineStr">
        <is>
          <t>GESTIÓN AMBIENTAL</t>
        </is>
      </c>
      <c r="D1301" t="inlineStr">
        <is>
          <t>Mensual</t>
        </is>
      </c>
      <c r="E1301" t="inlineStr">
        <is>
          <t>Positivo</t>
        </is>
      </c>
      <c r="F1301" s="134" t="n">
        <v>45716</v>
      </c>
      <c r="G1301" t="inlineStr">
        <is>
          <t>225-2025-02-28</t>
        </is>
      </c>
      <c r="H1301" t="inlineStr">
        <is>
          <t>Sede Bienestar - Medellín</t>
        </is>
      </c>
      <c r="I1301" t="n">
        <v>1</v>
      </c>
      <c r="J1301" t="n">
        <v>1</v>
      </c>
      <c r="AR1301" t="n">
        <v>1</v>
      </c>
    </row>
    <row r="1302">
      <c r="A1302" t="n">
        <v>225</v>
      </c>
      <c r="B1302" t="inlineStr">
        <is>
          <t>Acciones para el Cuidado y Mantenimiento de las Especies de Flora y el Suelo de las Áreas Naturales</t>
        </is>
      </c>
      <c r="C1302" t="inlineStr">
        <is>
          <t>GESTIÓN AMBIENTAL</t>
        </is>
      </c>
      <c r="D1302" t="inlineStr">
        <is>
          <t>Mensual</t>
        </is>
      </c>
      <c r="E1302" t="inlineStr">
        <is>
          <t>Positivo</t>
        </is>
      </c>
      <c r="F1302" s="134" t="n">
        <v>45716</v>
      </c>
      <c r="G1302" t="inlineStr">
        <is>
          <t>225-2025-02-28</t>
        </is>
      </c>
      <c r="H1302" t="inlineStr">
        <is>
          <t>Consultorio Psicología - Medellin</t>
        </is>
      </c>
      <c r="I1302" t="n">
        <v>1</v>
      </c>
      <c r="J1302" t="n">
        <v>1</v>
      </c>
      <c r="AR1302" t="n">
        <v>1</v>
      </c>
    </row>
    <row r="1303">
      <c r="A1303" t="n">
        <v>225</v>
      </c>
      <c r="B1303" t="inlineStr">
        <is>
          <t>Acciones para el Cuidado y Mantenimiento de las Especies de Flora y el Suelo de las Áreas Naturales</t>
        </is>
      </c>
      <c r="C1303" t="inlineStr">
        <is>
          <t>GESTIÓN AMBIENTAL</t>
        </is>
      </c>
      <c r="D1303" t="inlineStr">
        <is>
          <t>Mensual</t>
        </is>
      </c>
      <c r="E1303" t="inlineStr">
        <is>
          <t>Positivo</t>
        </is>
      </c>
      <c r="F1303" s="134" t="n">
        <v>45747</v>
      </c>
      <c r="G1303" t="inlineStr">
        <is>
          <t>225-2025-03-31</t>
        </is>
      </c>
      <c r="H1303" t="inlineStr">
        <is>
          <t>Campus Bogotá</t>
        </is>
      </c>
      <c r="I1303" t="n">
        <v>1</v>
      </c>
      <c r="J1303" t="n">
        <v>5</v>
      </c>
      <c r="AR1303" t="n">
        <v>5</v>
      </c>
    </row>
    <row r="1304">
      <c r="A1304" t="n">
        <v>225</v>
      </c>
      <c r="B1304" t="inlineStr">
        <is>
          <t>Acciones para el Cuidado y Mantenimiento de las Especies de Flora y el Suelo de las Áreas Naturales</t>
        </is>
      </c>
      <c r="C1304" t="inlineStr">
        <is>
          <t>GESTIÓN AMBIENTAL</t>
        </is>
      </c>
      <c r="D1304" t="inlineStr">
        <is>
          <t>Mensual</t>
        </is>
      </c>
      <c r="E1304" t="inlineStr">
        <is>
          <t>Positivo</t>
        </is>
      </c>
      <c r="F1304" s="134" t="n">
        <v>45747</v>
      </c>
      <c r="G1304" t="inlineStr">
        <is>
          <t>225-2025-03-31</t>
        </is>
      </c>
      <c r="H1304" t="inlineStr">
        <is>
          <t>City Campus</t>
        </is>
      </c>
      <c r="I1304" t="n">
        <v>1</v>
      </c>
      <c r="J1304" t="n">
        <v>3</v>
      </c>
      <c r="AR1304" t="n">
        <v>3</v>
      </c>
    </row>
    <row r="1305">
      <c r="A1305" t="n">
        <v>225</v>
      </c>
      <c r="B1305" t="inlineStr">
        <is>
          <t>Acciones para el Cuidado y Mantenimiento de las Especies de Flora y el Suelo de las Áreas Naturales</t>
        </is>
      </c>
      <c r="C1305" t="inlineStr">
        <is>
          <t>GESTIÓN AMBIENTAL</t>
        </is>
      </c>
      <c r="D1305" t="inlineStr">
        <is>
          <t>Mensual</t>
        </is>
      </c>
      <c r="E1305" t="inlineStr">
        <is>
          <t>Positivo</t>
        </is>
      </c>
      <c r="F1305" s="134" t="n">
        <v>45747</v>
      </c>
      <c r="G1305" t="inlineStr">
        <is>
          <t>225-2025-03-31</t>
        </is>
      </c>
      <c r="H1305" t="inlineStr">
        <is>
          <t>Sede Posgrado-Calle 85</t>
        </is>
      </c>
      <c r="I1305" t="n">
        <v>1</v>
      </c>
      <c r="J1305" t="n">
        <v>0</v>
      </c>
      <c r="AR1305" t="n">
        <v>0</v>
      </c>
    </row>
    <row r="1306">
      <c r="A1306" t="n">
        <v>225</v>
      </c>
      <c r="B1306" t="inlineStr">
        <is>
          <t>Acciones para el Cuidado y Mantenimiento de las Especies de Flora y el Suelo de las Áreas Naturales</t>
        </is>
      </c>
      <c r="C1306" t="inlineStr">
        <is>
          <t>GESTIÓN AMBIENTAL</t>
        </is>
      </c>
      <c r="D1306" t="inlineStr">
        <is>
          <t>Mensual</t>
        </is>
      </c>
      <c r="E1306" t="inlineStr">
        <is>
          <t>Positivo</t>
        </is>
      </c>
      <c r="F1306" s="134" t="n">
        <v>45747</v>
      </c>
      <c r="G1306" t="inlineStr">
        <is>
          <t>225-2025-03-31</t>
        </is>
      </c>
      <c r="H1306" t="inlineStr">
        <is>
          <t>Campus-Medellín</t>
        </is>
      </c>
      <c r="I1306" t="n">
        <v>1</v>
      </c>
      <c r="J1306" t="n">
        <v>10</v>
      </c>
      <c r="AR1306" t="n">
        <v>10</v>
      </c>
    </row>
    <row r="1307">
      <c r="A1307" t="n">
        <v>225</v>
      </c>
      <c r="B1307" t="inlineStr">
        <is>
          <t>Acciones para el Cuidado y Mantenimiento de las Especies de Flora y el Suelo de las Áreas Naturales</t>
        </is>
      </c>
      <c r="C1307" t="inlineStr">
        <is>
          <t>GESTIÓN AMBIENTAL</t>
        </is>
      </c>
      <c r="D1307" t="inlineStr">
        <is>
          <t>Mensual</t>
        </is>
      </c>
      <c r="E1307" t="inlineStr">
        <is>
          <t>Positivo</t>
        </is>
      </c>
      <c r="F1307" s="134" t="n">
        <v>45747</v>
      </c>
      <c r="G1307" t="inlineStr">
        <is>
          <t>225-2025-03-31</t>
        </is>
      </c>
      <c r="H1307" t="inlineStr">
        <is>
          <t>Sede Bienestar - Medellín</t>
        </is>
      </c>
      <c r="I1307" t="n">
        <v>1</v>
      </c>
      <c r="J1307" t="n">
        <v>2</v>
      </c>
      <c r="AR1307" t="n">
        <v>2</v>
      </c>
    </row>
    <row r="1308">
      <c r="A1308" t="n">
        <v>225</v>
      </c>
      <c r="B1308" t="inlineStr">
        <is>
          <t>Acciones para el Cuidado y Mantenimiento de las Especies de Flora y el Suelo de las Áreas Naturales</t>
        </is>
      </c>
      <c r="C1308" t="inlineStr">
        <is>
          <t>GESTIÓN AMBIENTAL</t>
        </is>
      </c>
      <c r="D1308" t="inlineStr">
        <is>
          <t>Mensual</t>
        </is>
      </c>
      <c r="E1308" t="inlineStr">
        <is>
          <t>Positivo</t>
        </is>
      </c>
      <c r="F1308" s="134" t="n">
        <v>45747</v>
      </c>
      <c r="G1308" t="inlineStr">
        <is>
          <t>225-2025-03-31</t>
        </is>
      </c>
      <c r="H1308" t="inlineStr">
        <is>
          <t>Consultorio Psicología - Medellin</t>
        </is>
      </c>
      <c r="I1308" t="n">
        <v>1</v>
      </c>
      <c r="J1308" t="n">
        <v>1</v>
      </c>
      <c r="AR1308" t="n">
        <v>1</v>
      </c>
    </row>
    <row r="1309">
      <c r="A1309" t="n">
        <v>225</v>
      </c>
      <c r="B1309" t="inlineStr">
        <is>
          <t>Acciones para el Cuidado y Mantenimiento de las Especies de Flora y el Suelo de las Áreas Naturales</t>
        </is>
      </c>
      <c r="C1309" t="inlineStr">
        <is>
          <t>GESTIÓN AMBIENTAL</t>
        </is>
      </c>
      <c r="D1309" t="inlineStr">
        <is>
          <t>Mensual</t>
        </is>
      </c>
      <c r="E1309" t="inlineStr">
        <is>
          <t>Positivo</t>
        </is>
      </c>
      <c r="F1309" s="134" t="n">
        <v>45777</v>
      </c>
      <c r="G1309" t="inlineStr">
        <is>
          <t>225-2025-04-30</t>
        </is>
      </c>
      <c r="H1309" t="inlineStr">
        <is>
          <t>Campus Bogotá</t>
        </is>
      </c>
      <c r="I1309" t="n">
        <v>1</v>
      </c>
      <c r="J1309" t="n">
        <v>8</v>
      </c>
      <c r="AR1309" t="n">
        <v>8</v>
      </c>
    </row>
    <row r="1310">
      <c r="A1310" t="n">
        <v>225</v>
      </c>
      <c r="B1310" t="inlineStr">
        <is>
          <t>Acciones para el Cuidado y Mantenimiento de las Especies de Flora y el Suelo de las Áreas Naturales</t>
        </is>
      </c>
      <c r="C1310" t="inlineStr">
        <is>
          <t>GESTIÓN AMBIENTAL</t>
        </is>
      </c>
      <c r="D1310" t="inlineStr">
        <is>
          <t>Mensual</t>
        </is>
      </c>
      <c r="E1310" t="inlineStr">
        <is>
          <t>Positivo</t>
        </is>
      </c>
      <c r="F1310" s="134" t="n">
        <v>45777</v>
      </c>
      <c r="G1310" t="inlineStr">
        <is>
          <t>225-2025-04-30</t>
        </is>
      </c>
      <c r="H1310" t="inlineStr">
        <is>
          <t>City Campus</t>
        </is>
      </c>
      <c r="I1310" t="n">
        <v>1</v>
      </c>
      <c r="J1310" t="n">
        <v>5</v>
      </c>
      <c r="AR1310" t="n">
        <v>5</v>
      </c>
    </row>
    <row r="1311">
      <c r="A1311" t="n">
        <v>225</v>
      </c>
      <c r="B1311" t="inlineStr">
        <is>
          <t>Acciones para el Cuidado y Mantenimiento de las Especies de Flora y el Suelo de las Áreas Naturales</t>
        </is>
      </c>
      <c r="C1311" t="inlineStr">
        <is>
          <t>GESTIÓN AMBIENTAL</t>
        </is>
      </c>
      <c r="D1311" t="inlineStr">
        <is>
          <t>Mensual</t>
        </is>
      </c>
      <c r="E1311" t="inlineStr">
        <is>
          <t>Positivo</t>
        </is>
      </c>
      <c r="F1311" s="134" t="n">
        <v>45777</v>
      </c>
      <c r="G1311" t="inlineStr">
        <is>
          <t>225-2025-04-30</t>
        </is>
      </c>
      <c r="H1311" t="inlineStr">
        <is>
          <t>Sede Posgrado-Calle 85</t>
        </is>
      </c>
      <c r="I1311" t="n">
        <v>1</v>
      </c>
      <c r="J1311" t="n">
        <v>0</v>
      </c>
      <c r="AR1311" t="n">
        <v>0</v>
      </c>
    </row>
    <row r="1312">
      <c r="A1312" t="n">
        <v>225</v>
      </c>
      <c r="B1312" t="inlineStr">
        <is>
          <t>Acciones para el Cuidado y Mantenimiento de las Especies de Flora y el Suelo de las Áreas Naturales</t>
        </is>
      </c>
      <c r="C1312" t="inlineStr">
        <is>
          <t>GESTIÓN AMBIENTAL</t>
        </is>
      </c>
      <c r="D1312" t="inlineStr">
        <is>
          <t>Mensual</t>
        </is>
      </c>
      <c r="E1312" t="inlineStr">
        <is>
          <t>Positivo</t>
        </is>
      </c>
      <c r="F1312" s="134" t="n">
        <v>45777</v>
      </c>
      <c r="G1312" t="inlineStr">
        <is>
          <t>225-2025-04-30</t>
        </is>
      </c>
      <c r="H1312" t="inlineStr">
        <is>
          <t>Campus-Medellín</t>
        </is>
      </c>
      <c r="I1312" t="n">
        <v>1</v>
      </c>
      <c r="J1312" t="n">
        <v>10</v>
      </c>
      <c r="AR1312" t="n">
        <v>10</v>
      </c>
    </row>
    <row r="1313">
      <c r="A1313" t="n">
        <v>225</v>
      </c>
      <c r="B1313" t="inlineStr">
        <is>
          <t>Acciones para el Cuidado y Mantenimiento de las Especies de Flora y el Suelo de las Áreas Naturales</t>
        </is>
      </c>
      <c r="C1313" t="inlineStr">
        <is>
          <t>GESTIÓN AMBIENTAL</t>
        </is>
      </c>
      <c r="D1313" t="inlineStr">
        <is>
          <t>Mensual</t>
        </is>
      </c>
      <c r="E1313" t="inlineStr">
        <is>
          <t>Positivo</t>
        </is>
      </c>
      <c r="F1313" s="134" t="n">
        <v>45777</v>
      </c>
      <c r="G1313" t="inlineStr">
        <is>
          <t>225-2025-04-30</t>
        </is>
      </c>
      <c r="H1313" t="inlineStr">
        <is>
          <t>Sede Bienestar - Medellín</t>
        </is>
      </c>
      <c r="I1313" t="n">
        <v>1</v>
      </c>
      <c r="J1313" t="n">
        <v>2</v>
      </c>
      <c r="AR1313" t="n">
        <v>2</v>
      </c>
    </row>
    <row r="1314">
      <c r="A1314" t="n">
        <v>225</v>
      </c>
      <c r="B1314" t="inlineStr">
        <is>
          <t>Acciones para el Cuidado y Mantenimiento de las Especies de Flora y el Suelo de las Áreas Naturales</t>
        </is>
      </c>
      <c r="C1314" t="inlineStr">
        <is>
          <t>GESTIÓN AMBIENTAL</t>
        </is>
      </c>
      <c r="D1314" t="inlineStr">
        <is>
          <t>Mensual</t>
        </is>
      </c>
      <c r="E1314" t="inlineStr">
        <is>
          <t>Positivo</t>
        </is>
      </c>
      <c r="F1314" s="134" t="n">
        <v>45777</v>
      </c>
      <c r="G1314" t="inlineStr">
        <is>
          <t>225-2025-04-30</t>
        </is>
      </c>
      <c r="H1314" t="inlineStr">
        <is>
          <t>Consultorio Psicología - Medellin</t>
        </is>
      </c>
      <c r="I1314" t="n">
        <v>1</v>
      </c>
      <c r="J1314" t="n">
        <v>1</v>
      </c>
      <c r="AR1314" t="n">
        <v>1</v>
      </c>
    </row>
    <row r="1315">
      <c r="A1315" t="n">
        <v>225</v>
      </c>
      <c r="B1315" t="inlineStr">
        <is>
          <t>Acciones para el Cuidado y Mantenimiento de las Especies de Flora y el Suelo de las Áreas Naturales</t>
        </is>
      </c>
      <c r="C1315" t="inlineStr">
        <is>
          <t>GESTIÓN AMBIENTAL</t>
        </is>
      </c>
      <c r="D1315" t="inlineStr">
        <is>
          <t>Mensual</t>
        </is>
      </c>
      <c r="E1315" t="inlineStr">
        <is>
          <t>Positivo</t>
        </is>
      </c>
      <c r="F1315" s="134" t="n">
        <v>45808</v>
      </c>
      <c r="G1315" t="inlineStr">
        <is>
          <t>225-2025-05-31</t>
        </is>
      </c>
      <c r="H1315" t="inlineStr">
        <is>
          <t>Campus Bogotá</t>
        </is>
      </c>
      <c r="I1315" t="n">
        <v>1</v>
      </c>
      <c r="J1315" t="n">
        <v>11</v>
      </c>
      <c r="AR1315" t="n">
        <v>11</v>
      </c>
    </row>
    <row r="1316">
      <c r="A1316" t="n">
        <v>225</v>
      </c>
      <c r="B1316" t="inlineStr">
        <is>
          <t>Acciones para el Cuidado y Mantenimiento de las Especies de Flora y el Suelo de las Áreas Naturales</t>
        </is>
      </c>
      <c r="C1316" t="inlineStr">
        <is>
          <t>GESTIÓN AMBIENTAL</t>
        </is>
      </c>
      <c r="D1316" t="inlineStr">
        <is>
          <t>Mensual</t>
        </is>
      </c>
      <c r="E1316" t="inlineStr">
        <is>
          <t>Positivo</t>
        </is>
      </c>
      <c r="F1316" s="134" t="n">
        <v>45808</v>
      </c>
      <c r="G1316" t="inlineStr">
        <is>
          <t>225-2025-05-31</t>
        </is>
      </c>
      <c r="H1316" t="inlineStr">
        <is>
          <t>City Campus</t>
        </is>
      </c>
      <c r="I1316" t="n">
        <v>1</v>
      </c>
      <c r="J1316" t="n">
        <v>4</v>
      </c>
      <c r="AR1316" t="n">
        <v>4</v>
      </c>
    </row>
    <row r="1317">
      <c r="A1317" t="n">
        <v>225</v>
      </c>
      <c r="B1317" t="inlineStr">
        <is>
          <t>Acciones para el Cuidado y Mantenimiento de las Especies de Flora y el Suelo de las Áreas Naturales</t>
        </is>
      </c>
      <c r="C1317" t="inlineStr">
        <is>
          <t>GESTIÓN AMBIENTAL</t>
        </is>
      </c>
      <c r="D1317" t="inlineStr">
        <is>
          <t>Mensual</t>
        </is>
      </c>
      <c r="E1317" t="inlineStr">
        <is>
          <t>Positivo</t>
        </is>
      </c>
      <c r="F1317" s="134" t="n">
        <v>45808</v>
      </c>
      <c r="G1317" t="inlineStr">
        <is>
          <t>225-2025-05-31</t>
        </is>
      </c>
      <c r="H1317" t="inlineStr">
        <is>
          <t>Sede Posgrado-Calle 85</t>
        </is>
      </c>
      <c r="I1317" t="n">
        <v>1</v>
      </c>
      <c r="J1317" t="n">
        <v>0</v>
      </c>
      <c r="AR1317" t="n">
        <v>0</v>
      </c>
    </row>
    <row r="1318">
      <c r="A1318" t="n">
        <v>225</v>
      </c>
      <c r="B1318" t="inlineStr">
        <is>
          <t>Acciones para el Cuidado y Mantenimiento de las Especies de Flora y el Suelo de las Áreas Naturales</t>
        </is>
      </c>
      <c r="C1318" t="inlineStr">
        <is>
          <t>GESTIÓN AMBIENTAL</t>
        </is>
      </c>
      <c r="D1318" t="inlineStr">
        <is>
          <t>Mensual</t>
        </is>
      </c>
      <c r="E1318" t="inlineStr">
        <is>
          <t>Positivo</t>
        </is>
      </c>
      <c r="F1318" s="134" t="n">
        <v>45808</v>
      </c>
      <c r="G1318" t="inlineStr">
        <is>
          <t>225-2025-05-31</t>
        </is>
      </c>
      <c r="H1318" t="inlineStr">
        <is>
          <t>Campus-Medellín</t>
        </is>
      </c>
      <c r="I1318" t="n">
        <v>1</v>
      </c>
      <c r="J1318" t="n">
        <v>10</v>
      </c>
      <c r="AR1318" t="n">
        <v>10</v>
      </c>
    </row>
    <row r="1319">
      <c r="A1319" t="n">
        <v>225</v>
      </c>
      <c r="B1319" t="inlineStr">
        <is>
          <t>Acciones para el Cuidado y Mantenimiento de las Especies de Flora y el Suelo de las Áreas Naturales</t>
        </is>
      </c>
      <c r="C1319" t="inlineStr">
        <is>
          <t>GESTIÓN AMBIENTAL</t>
        </is>
      </c>
      <c r="D1319" t="inlineStr">
        <is>
          <t>Mensual</t>
        </is>
      </c>
      <c r="E1319" t="inlineStr">
        <is>
          <t>Positivo</t>
        </is>
      </c>
      <c r="F1319" s="134" t="n">
        <v>45808</v>
      </c>
      <c r="G1319" t="inlineStr">
        <is>
          <t>225-2025-05-31</t>
        </is>
      </c>
      <c r="H1319" t="inlineStr">
        <is>
          <t>Sede Bienestar - Medellín</t>
        </is>
      </c>
      <c r="I1319" t="n">
        <v>1</v>
      </c>
      <c r="J1319" t="n">
        <v>2</v>
      </c>
      <c r="AR1319" t="n">
        <v>2</v>
      </c>
    </row>
    <row r="1320">
      <c r="A1320" t="n">
        <v>225</v>
      </c>
      <c r="B1320" t="inlineStr">
        <is>
          <t>Acciones para el Cuidado y Mantenimiento de las Especies de Flora y el Suelo de las Áreas Naturales</t>
        </is>
      </c>
      <c r="C1320" t="inlineStr">
        <is>
          <t>GESTIÓN AMBIENTAL</t>
        </is>
      </c>
      <c r="D1320" t="inlineStr">
        <is>
          <t>Mensual</t>
        </is>
      </c>
      <c r="E1320" t="inlineStr">
        <is>
          <t>Positivo</t>
        </is>
      </c>
      <c r="F1320" s="134" t="n">
        <v>45808</v>
      </c>
      <c r="G1320" t="inlineStr">
        <is>
          <t>225-2025-05-31</t>
        </is>
      </c>
      <c r="H1320" t="inlineStr">
        <is>
          <t>Consultorio Psicología - Medellin</t>
        </is>
      </c>
      <c r="I1320" t="n">
        <v>1</v>
      </c>
      <c r="J1320" t="n">
        <v>1</v>
      </c>
      <c r="AR1320" t="n">
        <v>1</v>
      </c>
    </row>
    <row r="1321">
      <c r="A1321" t="n">
        <v>225</v>
      </c>
      <c r="B1321" t="inlineStr">
        <is>
          <t>Acciones para el Cuidado y Mantenimiento de las Especies de Flora y el Suelo de las Áreas Naturales</t>
        </is>
      </c>
      <c r="C1321" t="inlineStr">
        <is>
          <t>GESTIÓN AMBIENTAL</t>
        </is>
      </c>
      <c r="D1321" t="inlineStr">
        <is>
          <t>Mensual</t>
        </is>
      </c>
      <c r="E1321" t="inlineStr">
        <is>
          <t>Positivo</t>
        </is>
      </c>
      <c r="F1321" s="134" t="n">
        <v>45838</v>
      </c>
      <c r="G1321" t="inlineStr">
        <is>
          <t>225-2025-06-30</t>
        </is>
      </c>
      <c r="H1321" t="inlineStr">
        <is>
          <t>Campus Bogotá</t>
        </is>
      </c>
      <c r="I1321" t="n">
        <v>1</v>
      </c>
      <c r="J1321" t="n">
        <v>9</v>
      </c>
      <c r="AR1321" t="n">
        <v>9</v>
      </c>
    </row>
    <row r="1322">
      <c r="A1322" t="n">
        <v>225</v>
      </c>
      <c r="B1322" t="inlineStr">
        <is>
          <t>Acciones para el Cuidado y Mantenimiento de las Especies de Flora y el Suelo de las Áreas Naturales</t>
        </is>
      </c>
      <c r="C1322" t="inlineStr">
        <is>
          <t>GESTIÓN AMBIENTAL</t>
        </is>
      </c>
      <c r="D1322" t="inlineStr">
        <is>
          <t>Mensual</t>
        </is>
      </c>
      <c r="E1322" t="inlineStr">
        <is>
          <t>Positivo</t>
        </is>
      </c>
      <c r="F1322" s="134" t="n">
        <v>45838</v>
      </c>
      <c r="G1322" t="inlineStr">
        <is>
          <t>225-2025-06-30</t>
        </is>
      </c>
      <c r="H1322" t="inlineStr">
        <is>
          <t>City Campus</t>
        </is>
      </c>
      <c r="I1322" t="n">
        <v>1</v>
      </c>
      <c r="J1322" t="n">
        <v>5</v>
      </c>
      <c r="AR1322" t="n">
        <v>5</v>
      </c>
    </row>
    <row r="1323">
      <c r="A1323" t="n">
        <v>225</v>
      </c>
      <c r="B1323" t="inlineStr">
        <is>
          <t>Acciones para el Cuidado y Mantenimiento de las Especies de Flora y el Suelo de las Áreas Naturales</t>
        </is>
      </c>
      <c r="C1323" t="inlineStr">
        <is>
          <t>GESTIÓN AMBIENTAL</t>
        </is>
      </c>
      <c r="D1323" t="inlineStr">
        <is>
          <t>Mensual</t>
        </is>
      </c>
      <c r="E1323" t="inlineStr">
        <is>
          <t>Positivo</t>
        </is>
      </c>
      <c r="F1323" s="134" t="n">
        <v>45838</v>
      </c>
      <c r="G1323" t="inlineStr">
        <is>
          <t>225-2025-06-30</t>
        </is>
      </c>
      <c r="H1323" t="inlineStr">
        <is>
          <t>Sede Posgrado-Calle 85</t>
        </is>
      </c>
      <c r="I1323" t="n">
        <v>1</v>
      </c>
      <c r="J1323" t="n">
        <v>0</v>
      </c>
      <c r="AR1323" t="n">
        <v>0</v>
      </c>
    </row>
    <row r="1324">
      <c r="A1324" t="n">
        <v>225</v>
      </c>
      <c r="B1324" t="inlineStr">
        <is>
          <t>Acciones para el Cuidado y Mantenimiento de las Especies de Flora y el Suelo de las Áreas Naturales</t>
        </is>
      </c>
      <c r="C1324" t="inlineStr">
        <is>
          <t>GESTIÓN AMBIENTAL</t>
        </is>
      </c>
      <c r="D1324" t="inlineStr">
        <is>
          <t>Mensual</t>
        </is>
      </c>
      <c r="E1324" t="inlineStr">
        <is>
          <t>Positivo</t>
        </is>
      </c>
      <c r="F1324" s="134" t="n">
        <v>45838</v>
      </c>
      <c r="G1324" t="inlineStr">
        <is>
          <t>225-2025-06-30</t>
        </is>
      </c>
      <c r="H1324" t="inlineStr">
        <is>
          <t>Campus-Medellín</t>
        </is>
      </c>
      <c r="I1324" t="n">
        <v>1</v>
      </c>
      <c r="J1324" t="n">
        <v>10</v>
      </c>
      <c r="AR1324" t="n">
        <v>10</v>
      </c>
    </row>
    <row r="1325">
      <c r="A1325" t="n">
        <v>225</v>
      </c>
      <c r="B1325" t="inlineStr">
        <is>
          <t>Acciones para el Cuidado y Mantenimiento de las Especies de Flora y el Suelo de las Áreas Naturales</t>
        </is>
      </c>
      <c r="C1325" t="inlineStr">
        <is>
          <t>GESTIÓN AMBIENTAL</t>
        </is>
      </c>
      <c r="D1325" t="inlineStr">
        <is>
          <t>Mensual</t>
        </is>
      </c>
      <c r="E1325" t="inlineStr">
        <is>
          <t>Positivo</t>
        </is>
      </c>
      <c r="F1325" s="134" t="n">
        <v>45838</v>
      </c>
      <c r="G1325" t="inlineStr">
        <is>
          <t>225-2025-06-30</t>
        </is>
      </c>
      <c r="H1325" t="inlineStr">
        <is>
          <t>Sede Bienestar - Medellín</t>
        </is>
      </c>
      <c r="I1325" t="n">
        <v>1</v>
      </c>
      <c r="J1325" t="n">
        <v>1</v>
      </c>
      <c r="AR1325" t="n">
        <v>1</v>
      </c>
    </row>
    <row r="1326">
      <c r="A1326" t="n">
        <v>225</v>
      </c>
      <c r="B1326" t="inlineStr">
        <is>
          <t>Acciones para el Cuidado y Mantenimiento de las Especies de Flora y el Suelo de las Áreas Naturales</t>
        </is>
      </c>
      <c r="C1326" t="inlineStr">
        <is>
          <t>GESTIÓN AMBIENTAL</t>
        </is>
      </c>
      <c r="D1326" t="inlineStr">
        <is>
          <t>Mensual</t>
        </is>
      </c>
      <c r="E1326" t="inlineStr">
        <is>
          <t>Positivo</t>
        </is>
      </c>
      <c r="F1326" s="134" t="n">
        <v>45838</v>
      </c>
      <c r="G1326" t="inlineStr">
        <is>
          <t>225-2025-06-30</t>
        </is>
      </c>
      <c r="H1326" t="inlineStr">
        <is>
          <t>Consultorio Psicología - Medellin</t>
        </is>
      </c>
      <c r="I1326" t="n">
        <v>1</v>
      </c>
      <c r="J1326" t="n">
        <v>1</v>
      </c>
      <c r="AR1326" t="n">
        <v>1</v>
      </c>
    </row>
    <row r="1327">
      <c r="A1327" t="n">
        <v>225</v>
      </c>
      <c r="B1327" t="inlineStr">
        <is>
          <t>Acciones para el Cuidado y Mantenimiento de las Especies de Flora y el Suelo de las Áreas Naturales</t>
        </is>
      </c>
      <c r="C1327" t="inlineStr">
        <is>
          <t>GESTIÓN AMBIENTAL</t>
        </is>
      </c>
      <c r="D1327" t="inlineStr">
        <is>
          <t>Mensual</t>
        </is>
      </c>
      <c r="E1327" t="inlineStr">
        <is>
          <t>Positivo</t>
        </is>
      </c>
      <c r="F1327" s="134" t="n">
        <v>45869</v>
      </c>
      <c r="G1327" t="inlineStr">
        <is>
          <t>225-2025-07-31</t>
        </is>
      </c>
      <c r="H1327" t="inlineStr">
        <is>
          <t>Campus Bogotá</t>
        </is>
      </c>
      <c r="I1327" t="n">
        <v>1</v>
      </c>
      <c r="J1327" t="n">
        <v>6</v>
      </c>
      <c r="AR1327" t="n">
        <v>6</v>
      </c>
    </row>
    <row r="1328">
      <c r="A1328" t="n">
        <v>225</v>
      </c>
      <c r="B1328" t="inlineStr">
        <is>
          <t>Acciones para el Cuidado y Mantenimiento de las Especies de Flora y el Suelo de las Áreas Naturales</t>
        </is>
      </c>
      <c r="C1328" t="inlineStr">
        <is>
          <t>GESTIÓN AMBIENTAL</t>
        </is>
      </c>
      <c r="D1328" t="inlineStr">
        <is>
          <t>Mensual</t>
        </is>
      </c>
      <c r="E1328" t="inlineStr">
        <is>
          <t>Positivo</t>
        </is>
      </c>
      <c r="F1328" s="134" t="n">
        <v>45869</v>
      </c>
      <c r="G1328" t="inlineStr">
        <is>
          <t>225-2025-07-31</t>
        </is>
      </c>
      <c r="H1328" t="inlineStr">
        <is>
          <t>City Campus</t>
        </is>
      </c>
      <c r="I1328" t="n">
        <v>1</v>
      </c>
      <c r="J1328" t="n">
        <v>0</v>
      </c>
      <c r="AR1328" t="n">
        <v>0</v>
      </c>
    </row>
    <row r="1329">
      <c r="A1329" t="n">
        <v>225</v>
      </c>
      <c r="B1329" t="inlineStr">
        <is>
          <t>Acciones para el Cuidado y Mantenimiento de las Especies de Flora y el Suelo de las Áreas Naturales</t>
        </is>
      </c>
      <c r="C1329" t="inlineStr">
        <is>
          <t>GESTIÓN AMBIENTAL</t>
        </is>
      </c>
      <c r="D1329" t="inlineStr">
        <is>
          <t>Mensual</t>
        </is>
      </c>
      <c r="E1329" t="inlineStr">
        <is>
          <t>Positivo</t>
        </is>
      </c>
      <c r="F1329" s="134" t="n">
        <v>45869</v>
      </c>
      <c r="G1329" t="inlineStr">
        <is>
          <t>225-2025-07-31</t>
        </is>
      </c>
      <c r="H1329" t="inlineStr">
        <is>
          <t>Sede Posgrado-Calle 85</t>
        </is>
      </c>
      <c r="I1329" t="n">
        <v>1</v>
      </c>
      <c r="J1329" t="n">
        <v>0</v>
      </c>
      <c r="AR1329" t="n">
        <v>0</v>
      </c>
    </row>
    <row r="1330">
      <c r="A1330" t="n">
        <v>225</v>
      </c>
      <c r="B1330" t="inlineStr">
        <is>
          <t>Acciones para el Cuidado y Mantenimiento de las Especies de Flora y el Suelo de las Áreas Naturales</t>
        </is>
      </c>
      <c r="C1330" t="inlineStr">
        <is>
          <t>GESTIÓN AMBIENTAL</t>
        </is>
      </c>
      <c r="D1330" t="inlineStr">
        <is>
          <t>Mensual</t>
        </is>
      </c>
      <c r="E1330" t="inlineStr">
        <is>
          <t>Positivo</t>
        </is>
      </c>
      <c r="F1330" s="134" t="n">
        <v>45869</v>
      </c>
      <c r="G1330" t="inlineStr">
        <is>
          <t>225-2025-07-31</t>
        </is>
      </c>
      <c r="H1330" t="inlineStr">
        <is>
          <t>Campus-Medellín</t>
        </is>
      </c>
      <c r="I1330" t="n">
        <v>1</v>
      </c>
      <c r="J1330" t="n">
        <v>10</v>
      </c>
      <c r="AR1330" t="n">
        <v>10</v>
      </c>
    </row>
    <row r="1331">
      <c r="A1331" t="n">
        <v>225</v>
      </c>
      <c r="B1331" t="inlineStr">
        <is>
          <t>Acciones para el Cuidado y Mantenimiento de las Especies de Flora y el Suelo de las Áreas Naturales</t>
        </is>
      </c>
      <c r="C1331" t="inlineStr">
        <is>
          <t>GESTIÓN AMBIENTAL</t>
        </is>
      </c>
      <c r="D1331" t="inlineStr">
        <is>
          <t>Mensual</t>
        </is>
      </c>
      <c r="E1331" t="inlineStr">
        <is>
          <t>Positivo</t>
        </is>
      </c>
      <c r="F1331" s="134" t="n">
        <v>45869</v>
      </c>
      <c r="G1331" t="inlineStr">
        <is>
          <t>225-2025-07-31</t>
        </is>
      </c>
      <c r="H1331" t="inlineStr">
        <is>
          <t>Sede Bienestar - Medellín</t>
        </is>
      </c>
      <c r="I1331" t="n">
        <v>1</v>
      </c>
      <c r="J1331" t="n">
        <v>1</v>
      </c>
      <c r="AR1331" t="n">
        <v>1</v>
      </c>
    </row>
    <row r="1332">
      <c r="A1332" t="n">
        <v>225</v>
      </c>
      <c r="B1332" t="inlineStr">
        <is>
          <t>Acciones para el Cuidado y Mantenimiento de las Especies de Flora y el Suelo de las Áreas Naturales</t>
        </is>
      </c>
      <c r="C1332" t="inlineStr">
        <is>
          <t>GESTIÓN AMBIENTAL</t>
        </is>
      </c>
      <c r="D1332" t="inlineStr">
        <is>
          <t>Mensual</t>
        </is>
      </c>
      <c r="E1332" t="inlineStr">
        <is>
          <t>Positivo</t>
        </is>
      </c>
      <c r="F1332" s="134" t="n">
        <v>45869</v>
      </c>
      <c r="G1332" t="inlineStr">
        <is>
          <t>225-2025-07-31</t>
        </is>
      </c>
      <c r="H1332" t="inlineStr">
        <is>
          <t>Consultorio Psicología - Medellin</t>
        </is>
      </c>
      <c r="I1332" t="n">
        <v>1</v>
      </c>
      <c r="J1332" t="n">
        <v>1</v>
      </c>
      <c r="AR1332" t="n">
        <v>1</v>
      </c>
    </row>
    <row r="1333">
      <c r="A1333" t="n">
        <v>225</v>
      </c>
      <c r="B1333" t="inlineStr">
        <is>
          <t>Acciones para el Cuidado y Mantenimiento de las Especies de Flora y el Suelo de las Áreas Naturales</t>
        </is>
      </c>
      <c r="C1333" t="inlineStr">
        <is>
          <t>GESTIÓN AMBIENTAL</t>
        </is>
      </c>
      <c r="D1333" t="inlineStr">
        <is>
          <t>Mensual</t>
        </is>
      </c>
      <c r="E1333" t="inlineStr">
        <is>
          <t>Positivo</t>
        </is>
      </c>
      <c r="F1333" s="134" t="n">
        <v>45900</v>
      </c>
      <c r="G1333" t="inlineStr">
        <is>
          <t>225-2025-08-31</t>
        </is>
      </c>
      <c r="H1333" t="inlineStr">
        <is>
          <t>Campus Bogotá</t>
        </is>
      </c>
      <c r="I1333" t="n">
        <v>1</v>
      </c>
      <c r="J1333" t="n">
        <v>5</v>
      </c>
      <c r="AR1333" t="n">
        <v>5</v>
      </c>
    </row>
    <row r="1334">
      <c r="A1334" t="n">
        <v>225</v>
      </c>
      <c r="B1334" t="inlineStr">
        <is>
          <t>Acciones para el Cuidado y Mantenimiento de las Especies de Flora y el Suelo de las Áreas Naturales</t>
        </is>
      </c>
      <c r="C1334" t="inlineStr">
        <is>
          <t>GESTIÓN AMBIENTAL</t>
        </is>
      </c>
      <c r="D1334" t="inlineStr">
        <is>
          <t>Mensual</t>
        </is>
      </c>
      <c r="E1334" t="inlineStr">
        <is>
          <t>Positivo</t>
        </is>
      </c>
      <c r="F1334" s="134" t="n">
        <v>45900</v>
      </c>
      <c r="G1334" t="inlineStr">
        <is>
          <t>225-2025-08-31</t>
        </is>
      </c>
      <c r="H1334" t="inlineStr">
        <is>
          <t>City Campus</t>
        </is>
      </c>
      <c r="I1334" t="n">
        <v>1</v>
      </c>
      <c r="J1334" t="n">
        <v>0</v>
      </c>
      <c r="AR1334" t="n">
        <v>0</v>
      </c>
    </row>
    <row r="1335">
      <c r="A1335" t="n">
        <v>225</v>
      </c>
      <c r="B1335" t="inlineStr">
        <is>
          <t>Acciones para el Cuidado y Mantenimiento de las Especies de Flora y el Suelo de las Áreas Naturales</t>
        </is>
      </c>
      <c r="C1335" t="inlineStr">
        <is>
          <t>GESTIÓN AMBIENTAL</t>
        </is>
      </c>
      <c r="D1335" t="inlineStr">
        <is>
          <t>Mensual</t>
        </is>
      </c>
      <c r="E1335" t="inlineStr">
        <is>
          <t>Positivo</t>
        </is>
      </c>
      <c r="F1335" s="134" t="n">
        <v>45900</v>
      </c>
      <c r="G1335" t="inlineStr">
        <is>
          <t>225-2025-08-31</t>
        </is>
      </c>
      <c r="H1335" t="inlineStr">
        <is>
          <t>Sede Posgrado-Calle 85</t>
        </is>
      </c>
      <c r="I1335" t="n">
        <v>1</v>
      </c>
      <c r="J1335" t="n">
        <v>0</v>
      </c>
      <c r="AR1335" t="n">
        <v>0</v>
      </c>
    </row>
    <row r="1336">
      <c r="A1336" t="n">
        <v>225</v>
      </c>
      <c r="B1336" t="inlineStr">
        <is>
          <t>Acciones para el Cuidado y Mantenimiento de las Especies de Flora y el Suelo de las Áreas Naturales</t>
        </is>
      </c>
      <c r="C1336" t="inlineStr">
        <is>
          <t>GESTIÓN AMBIENTAL</t>
        </is>
      </c>
      <c r="D1336" t="inlineStr">
        <is>
          <t>Mensual</t>
        </is>
      </c>
      <c r="E1336" t="inlineStr">
        <is>
          <t>Positivo</t>
        </is>
      </c>
      <c r="F1336" s="134" t="n">
        <v>45900</v>
      </c>
      <c r="G1336" t="inlineStr">
        <is>
          <t>225-2025-08-31</t>
        </is>
      </c>
      <c r="H1336" t="inlineStr">
        <is>
          <t>Campus-Medellín</t>
        </is>
      </c>
      <c r="I1336" t="n">
        <v>1</v>
      </c>
      <c r="J1336" t="n">
        <v>10</v>
      </c>
      <c r="AR1336" t="n">
        <v>10</v>
      </c>
    </row>
    <row r="1337">
      <c r="A1337" t="n">
        <v>225</v>
      </c>
      <c r="B1337" t="inlineStr">
        <is>
          <t>Acciones para el Cuidado y Mantenimiento de las Especies de Flora y el Suelo de las Áreas Naturales</t>
        </is>
      </c>
      <c r="C1337" t="inlineStr">
        <is>
          <t>GESTIÓN AMBIENTAL</t>
        </is>
      </c>
      <c r="D1337" t="inlineStr">
        <is>
          <t>Mensual</t>
        </is>
      </c>
      <c r="E1337" t="inlineStr">
        <is>
          <t>Positivo</t>
        </is>
      </c>
      <c r="F1337" s="134" t="n">
        <v>45900</v>
      </c>
      <c r="G1337" t="inlineStr">
        <is>
          <t>225-2025-08-31</t>
        </is>
      </c>
      <c r="H1337" t="inlineStr">
        <is>
          <t>Sede Bienestar - Medellín</t>
        </is>
      </c>
      <c r="I1337" t="n">
        <v>1</v>
      </c>
      <c r="J1337" t="n">
        <v>1</v>
      </c>
      <c r="AR1337" t="n">
        <v>1</v>
      </c>
    </row>
    <row r="1338">
      <c r="A1338" t="n">
        <v>225</v>
      </c>
      <c r="B1338" t="inlineStr">
        <is>
          <t>Acciones para el Cuidado y Mantenimiento de las Especies de Flora y el Suelo de las Áreas Naturales</t>
        </is>
      </c>
      <c r="C1338" t="inlineStr">
        <is>
          <t>GESTIÓN AMBIENTAL</t>
        </is>
      </c>
      <c r="D1338" t="inlineStr">
        <is>
          <t>Mensual</t>
        </is>
      </c>
      <c r="E1338" t="inlineStr">
        <is>
          <t>Positivo</t>
        </is>
      </c>
      <c r="F1338" s="134" t="n">
        <v>45900</v>
      </c>
      <c r="G1338" t="inlineStr">
        <is>
          <t>225-2025-08-31</t>
        </is>
      </c>
      <c r="H1338" t="inlineStr">
        <is>
          <t>Consultorio Psicología - Medellin</t>
        </is>
      </c>
      <c r="I1338" t="n">
        <v>1</v>
      </c>
      <c r="J1338" t="n">
        <v>1</v>
      </c>
      <c r="AR1338" t="n">
        <v>1</v>
      </c>
    </row>
    <row r="1339">
      <c r="A1339" t="n">
        <v>225</v>
      </c>
      <c r="B1339" t="inlineStr">
        <is>
          <t>Acciones para el Cuidado y Mantenimiento de las Especies de Flora y el Suelo de las Áreas Naturales</t>
        </is>
      </c>
      <c r="C1339" t="inlineStr">
        <is>
          <t>GESTIÓN AMBIENTAL</t>
        </is>
      </c>
      <c r="D1339" t="inlineStr">
        <is>
          <t>Mensual</t>
        </is>
      </c>
      <c r="E1339" t="inlineStr">
        <is>
          <t>Positivo</t>
        </is>
      </c>
      <c r="F1339" s="134" t="n">
        <v>45930</v>
      </c>
      <c r="G1339" t="inlineStr">
        <is>
          <t>225-2025-09-30</t>
        </is>
      </c>
      <c r="H1339" t="inlineStr">
        <is>
          <t>Campus Bogotá</t>
        </is>
      </c>
      <c r="I1339" t="n">
        <v>1</v>
      </c>
      <c r="J1339" t="n">
        <v>7</v>
      </c>
      <c r="AR1339" t="n">
        <v>7</v>
      </c>
    </row>
    <row r="1340">
      <c r="A1340" t="n">
        <v>225</v>
      </c>
      <c r="B1340" t="inlineStr">
        <is>
          <t>Acciones para el Cuidado y Mantenimiento de las Especies de Flora y el Suelo de las Áreas Naturales</t>
        </is>
      </c>
      <c r="C1340" t="inlineStr">
        <is>
          <t>GESTIÓN AMBIENTAL</t>
        </is>
      </c>
      <c r="D1340" t="inlineStr">
        <is>
          <t>Mensual</t>
        </is>
      </c>
      <c r="E1340" t="inlineStr">
        <is>
          <t>Positivo</t>
        </is>
      </c>
      <c r="F1340" s="134" t="n">
        <v>45930</v>
      </c>
      <c r="G1340" t="inlineStr">
        <is>
          <t>225-2025-09-30</t>
        </is>
      </c>
      <c r="H1340" t="inlineStr">
        <is>
          <t>Sede Posgrado-Calle 85</t>
        </is>
      </c>
      <c r="I1340" t="n">
        <v>1</v>
      </c>
      <c r="J1340" t="n">
        <v>0</v>
      </c>
      <c r="AR1340" t="n">
        <v>0</v>
      </c>
    </row>
    <row r="1341">
      <c r="A1341" t="n">
        <v>225</v>
      </c>
      <c r="B1341" t="inlineStr">
        <is>
          <t>Acciones para el Cuidado y Mantenimiento de las Especies de Flora y el Suelo de las Áreas Naturales</t>
        </is>
      </c>
      <c r="C1341" t="inlineStr">
        <is>
          <t>GESTIÓN AMBIENTAL</t>
        </is>
      </c>
      <c r="D1341" t="inlineStr">
        <is>
          <t>Mensual</t>
        </is>
      </c>
      <c r="E1341" t="inlineStr">
        <is>
          <t>Positivo</t>
        </is>
      </c>
      <c r="F1341" s="134" t="n">
        <v>45930</v>
      </c>
      <c r="G1341" t="inlineStr">
        <is>
          <t>225-2025-09-30</t>
        </is>
      </c>
      <c r="H1341" t="inlineStr">
        <is>
          <t>Campus-Medellín</t>
        </is>
      </c>
      <c r="I1341" t="n">
        <v>1</v>
      </c>
      <c r="J1341" t="n">
        <v>10</v>
      </c>
      <c r="AR1341" t="n">
        <v>10</v>
      </c>
    </row>
    <row r="1342">
      <c r="A1342" t="n">
        <v>225</v>
      </c>
      <c r="B1342" t="inlineStr">
        <is>
          <t>Acciones para el Cuidado y Mantenimiento de las Especies de Flora y el Suelo de las Áreas Naturales</t>
        </is>
      </c>
      <c r="C1342" t="inlineStr">
        <is>
          <t>GESTIÓN AMBIENTAL</t>
        </is>
      </c>
      <c r="D1342" t="inlineStr">
        <is>
          <t>Mensual</t>
        </is>
      </c>
      <c r="E1342" t="inlineStr">
        <is>
          <t>Positivo</t>
        </is>
      </c>
      <c r="F1342" s="134" t="n">
        <v>45930</v>
      </c>
      <c r="G1342" t="inlineStr">
        <is>
          <t>225-2025-09-30</t>
        </is>
      </c>
      <c r="H1342" t="inlineStr">
        <is>
          <t>Sede Bienestar - Medellín</t>
        </is>
      </c>
      <c r="I1342" t="n">
        <v>1</v>
      </c>
      <c r="J1342" t="n">
        <v>1</v>
      </c>
      <c r="AR1342" t="n">
        <v>1</v>
      </c>
    </row>
    <row r="1343">
      <c r="A1343" t="n">
        <v>225</v>
      </c>
      <c r="B1343" t="inlineStr">
        <is>
          <t>Acciones para el Cuidado y Mantenimiento de las Especies de Flora y el Suelo de las Áreas Naturales</t>
        </is>
      </c>
      <c r="C1343" t="inlineStr">
        <is>
          <t>GESTIÓN AMBIENTAL</t>
        </is>
      </c>
      <c r="D1343" t="inlineStr">
        <is>
          <t>Mensual</t>
        </is>
      </c>
      <c r="E1343" t="inlineStr">
        <is>
          <t>Positivo</t>
        </is>
      </c>
      <c r="F1343" s="134" t="n">
        <v>45930</v>
      </c>
      <c r="G1343" t="inlineStr">
        <is>
          <t>225-2025-09-30</t>
        </is>
      </c>
      <c r="H1343" t="inlineStr">
        <is>
          <t>Consultorio Psicología - Medellin</t>
        </is>
      </c>
      <c r="I1343" t="n">
        <v>1</v>
      </c>
      <c r="J1343" t="n">
        <v>1</v>
      </c>
      <c r="AR1343" t="n">
        <v>1</v>
      </c>
    </row>
    <row r="1344">
      <c r="A1344" t="n">
        <v>225</v>
      </c>
      <c r="B1344" t="inlineStr">
        <is>
          <t>Acciones para el Cuidado y Mantenimiento de las Especies de Flora y el Suelo de las Áreas Naturales</t>
        </is>
      </c>
      <c r="C1344" t="inlineStr">
        <is>
          <t>GESTIÓN AMBIENTAL</t>
        </is>
      </c>
      <c r="D1344" t="inlineStr">
        <is>
          <t>Mensual</t>
        </is>
      </c>
      <c r="E1344" t="inlineStr">
        <is>
          <t>Positivo</t>
        </is>
      </c>
      <c r="F1344" s="134" t="n">
        <v>45930</v>
      </c>
      <c r="G1344" t="inlineStr">
        <is>
          <t>225-2025-09-30</t>
        </is>
      </c>
      <c r="H1344" t="inlineStr">
        <is>
          <t>City Campus</t>
        </is>
      </c>
      <c r="I1344" t="n">
        <v>1</v>
      </c>
      <c r="AR1344" t="n">
        <v>0</v>
      </c>
    </row>
    <row r="1345">
      <c r="A1345" t="n">
        <v>225</v>
      </c>
      <c r="B1345" t="inlineStr">
        <is>
          <t>Acciones para el Cuidado y Mantenimiento de las Especies de Flora y el Suelo de las Áreas Naturales</t>
        </is>
      </c>
      <c r="C1345" t="inlineStr">
        <is>
          <t>GESTIÓN AMBIENTAL</t>
        </is>
      </c>
      <c r="D1345" t="inlineStr">
        <is>
          <t>Mensual</t>
        </is>
      </c>
      <c r="E1345" t="inlineStr">
        <is>
          <t>Positivo</t>
        </is>
      </c>
      <c r="F1345" s="134" t="n">
        <v>45961</v>
      </c>
      <c r="G1345" t="inlineStr">
        <is>
          <t>225-2025-10-31</t>
        </is>
      </c>
      <c r="H1345" t="inlineStr">
        <is>
          <t>Campus Bogotá</t>
        </is>
      </c>
      <c r="I1345" t="n">
        <v>1</v>
      </c>
      <c r="J1345" t="n">
        <v>0</v>
      </c>
      <c r="AR1345" t="n">
        <v>0</v>
      </c>
    </row>
    <row r="1346">
      <c r="A1346" t="n">
        <v>225</v>
      </c>
      <c r="B1346" t="inlineStr">
        <is>
          <t>Acciones para el Cuidado y Mantenimiento de las Especies de Flora y el Suelo de las Áreas Naturales</t>
        </is>
      </c>
      <c r="C1346" t="inlineStr">
        <is>
          <t>GESTIÓN AMBIENTAL</t>
        </is>
      </c>
      <c r="D1346" t="inlineStr">
        <is>
          <t>Mensual</t>
        </is>
      </c>
      <c r="E1346" t="inlineStr">
        <is>
          <t>Positivo</t>
        </is>
      </c>
      <c r="F1346" s="134" t="n">
        <v>45961</v>
      </c>
      <c r="G1346" t="inlineStr">
        <is>
          <t>225-2025-10-31</t>
        </is>
      </c>
      <c r="H1346" t="inlineStr">
        <is>
          <t>City Campus</t>
        </is>
      </c>
      <c r="I1346" t="n">
        <v>1</v>
      </c>
      <c r="J1346" t="n">
        <v>0</v>
      </c>
      <c r="AR1346" t="n">
        <v>0</v>
      </c>
    </row>
    <row r="1347">
      <c r="A1347" t="n">
        <v>225</v>
      </c>
      <c r="B1347" t="inlineStr">
        <is>
          <t>Acciones para el Cuidado y Mantenimiento de las Especies de Flora y el Suelo de las Áreas Naturales</t>
        </is>
      </c>
      <c r="C1347" t="inlineStr">
        <is>
          <t>GESTIÓN AMBIENTAL</t>
        </is>
      </c>
      <c r="D1347" t="inlineStr">
        <is>
          <t>Mensual</t>
        </is>
      </c>
      <c r="E1347" t="inlineStr">
        <is>
          <t>Positivo</t>
        </is>
      </c>
      <c r="F1347" s="134" t="n">
        <v>45961</v>
      </c>
      <c r="G1347" t="inlineStr">
        <is>
          <t>225-2025-10-31</t>
        </is>
      </c>
      <c r="H1347" t="inlineStr">
        <is>
          <t>Sede Posgrado-Calle 85</t>
        </is>
      </c>
      <c r="I1347" t="n">
        <v>1</v>
      </c>
      <c r="J1347" t="n">
        <v>0</v>
      </c>
      <c r="AR1347" t="n">
        <v>0</v>
      </c>
    </row>
    <row r="1348">
      <c r="A1348" t="n">
        <v>225</v>
      </c>
      <c r="B1348" t="inlineStr">
        <is>
          <t>Acciones para el Cuidado y Mantenimiento de las Especies de Flora y el Suelo de las Áreas Naturales</t>
        </is>
      </c>
      <c r="C1348" t="inlineStr">
        <is>
          <t>GESTIÓN AMBIENTAL</t>
        </is>
      </c>
      <c r="D1348" t="inlineStr">
        <is>
          <t>Mensual</t>
        </is>
      </c>
      <c r="E1348" t="inlineStr">
        <is>
          <t>Positivo</t>
        </is>
      </c>
      <c r="F1348" s="134" t="n">
        <v>45961</v>
      </c>
      <c r="G1348" t="inlineStr">
        <is>
          <t>225-2025-10-31</t>
        </is>
      </c>
      <c r="H1348" t="inlineStr">
        <is>
          <t>Campus-Medellín</t>
        </is>
      </c>
      <c r="I1348" t="n">
        <v>1</v>
      </c>
      <c r="J1348" t="n">
        <v>0</v>
      </c>
      <c r="AR1348" t="n">
        <v>0</v>
      </c>
    </row>
    <row r="1349">
      <c r="A1349" t="n">
        <v>225</v>
      </c>
      <c r="B1349" t="inlineStr">
        <is>
          <t>Acciones para el Cuidado y Mantenimiento de las Especies de Flora y el Suelo de las Áreas Naturales</t>
        </is>
      </c>
      <c r="C1349" t="inlineStr">
        <is>
          <t>GESTIÓN AMBIENTAL</t>
        </is>
      </c>
      <c r="D1349" t="inlineStr">
        <is>
          <t>Mensual</t>
        </is>
      </c>
      <c r="E1349" t="inlineStr">
        <is>
          <t>Positivo</t>
        </is>
      </c>
      <c r="F1349" s="134" t="n">
        <v>45961</v>
      </c>
      <c r="G1349" t="inlineStr">
        <is>
          <t>225-2025-10-31</t>
        </is>
      </c>
      <c r="H1349" t="inlineStr">
        <is>
          <t>Consultorio Psicología - Medellin</t>
        </is>
      </c>
      <c r="I1349" t="n">
        <v>1</v>
      </c>
      <c r="J1349" t="n">
        <v>0</v>
      </c>
      <c r="AR1349" t="n">
        <v>0</v>
      </c>
    </row>
    <row r="1350">
      <c r="A1350" t="n">
        <v>225</v>
      </c>
      <c r="B1350" t="inlineStr">
        <is>
          <t>Acciones para el Cuidado y Mantenimiento de las Especies de Flora y el Suelo de las Áreas Naturales</t>
        </is>
      </c>
      <c r="C1350" t="inlineStr">
        <is>
          <t>GESTIÓN AMBIENTAL</t>
        </is>
      </c>
      <c r="D1350" t="inlineStr">
        <is>
          <t>Mensual</t>
        </is>
      </c>
      <c r="E1350" t="inlineStr">
        <is>
          <t>Positivo</t>
        </is>
      </c>
      <c r="F1350" s="134" t="n">
        <v>45961</v>
      </c>
      <c r="G1350" t="inlineStr">
        <is>
          <t>225-2025-10-31</t>
        </is>
      </c>
      <c r="H1350" t="inlineStr">
        <is>
          <t>Sede Bienestar - Medellín</t>
        </is>
      </c>
      <c r="I1350" t="n">
        <v>1</v>
      </c>
      <c r="J1350" t="n">
        <v>11</v>
      </c>
      <c r="AR1350" t="n">
        <v>11</v>
      </c>
    </row>
    <row r="1351">
      <c r="A1351" t="n">
        <v>225</v>
      </c>
      <c r="B1351" t="inlineStr">
        <is>
          <t>Acciones para el Cuidado y Mantenimiento de las Especies de Flora y el Suelo de las Áreas Naturales</t>
        </is>
      </c>
      <c r="C1351" t="inlineStr">
        <is>
          <t>GESTIÓN AMBIENTAL</t>
        </is>
      </c>
      <c r="D1351" t="inlineStr">
        <is>
          <t>Mensual</t>
        </is>
      </c>
      <c r="E1351" t="inlineStr">
        <is>
          <t>Positivo</t>
        </is>
      </c>
      <c r="F1351" s="134" t="n">
        <v>45991</v>
      </c>
      <c r="G1351" t="inlineStr">
        <is>
          <t>225-2025-11-30</t>
        </is>
      </c>
      <c r="H1351" t="inlineStr">
        <is>
          <t>Campus Bogotá</t>
        </is>
      </c>
      <c r="I1351" t="n">
        <v>1</v>
      </c>
      <c r="J1351" t="n">
        <v>9</v>
      </c>
      <c r="AR1351" t="n">
        <v>9</v>
      </c>
    </row>
    <row r="1352">
      <c r="A1352" t="n">
        <v>225</v>
      </c>
      <c r="B1352" t="inlineStr">
        <is>
          <t>Acciones para el Cuidado y Mantenimiento de las Especies de Flora y el Suelo de las Áreas Naturales</t>
        </is>
      </c>
      <c r="C1352" t="inlineStr">
        <is>
          <t>GESTIÓN AMBIENTAL</t>
        </is>
      </c>
      <c r="D1352" t="inlineStr">
        <is>
          <t>Mensual</t>
        </is>
      </c>
      <c r="E1352" t="inlineStr">
        <is>
          <t>Positivo</t>
        </is>
      </c>
      <c r="F1352" s="134" t="n">
        <v>45991</v>
      </c>
      <c r="G1352" t="inlineStr">
        <is>
          <t>225-2025-11-30</t>
        </is>
      </c>
      <c r="H1352" t="inlineStr">
        <is>
          <t>City Campus</t>
        </is>
      </c>
      <c r="I1352" t="n">
        <v>1</v>
      </c>
      <c r="J1352" t="n">
        <v>2</v>
      </c>
      <c r="AR1352" t="n">
        <v>2</v>
      </c>
    </row>
    <row r="1353">
      <c r="A1353" t="n">
        <v>225</v>
      </c>
      <c r="B1353" t="inlineStr">
        <is>
          <t>Acciones para el Cuidado y Mantenimiento de las Especies de Flora y el Suelo de las Áreas Naturales</t>
        </is>
      </c>
      <c r="C1353" t="inlineStr">
        <is>
          <t>GESTIÓN AMBIENTAL</t>
        </is>
      </c>
      <c r="D1353" t="inlineStr">
        <is>
          <t>Mensual</t>
        </is>
      </c>
      <c r="E1353" t="inlineStr">
        <is>
          <t>Positivo</t>
        </is>
      </c>
      <c r="F1353" s="134" t="n">
        <v>45991</v>
      </c>
      <c r="G1353" t="inlineStr">
        <is>
          <t>225-2025-11-30</t>
        </is>
      </c>
      <c r="H1353" t="inlineStr">
        <is>
          <t>Sede Posgrado-Calle 85</t>
        </is>
      </c>
      <c r="I1353" t="n">
        <v>1</v>
      </c>
      <c r="J1353" t="n">
        <v>0</v>
      </c>
      <c r="AR1353" t="n">
        <v>0</v>
      </c>
    </row>
    <row r="1354">
      <c r="A1354" t="n">
        <v>225</v>
      </c>
      <c r="B1354" t="inlineStr">
        <is>
          <t>Acciones para el Cuidado y Mantenimiento de las Especies de Flora y el Suelo de las Áreas Naturales</t>
        </is>
      </c>
      <c r="C1354" t="inlineStr">
        <is>
          <t>GESTIÓN AMBIENTAL</t>
        </is>
      </c>
      <c r="D1354" t="inlineStr">
        <is>
          <t>Mensual</t>
        </is>
      </c>
      <c r="E1354" t="inlineStr">
        <is>
          <t>Positivo</t>
        </is>
      </c>
      <c r="F1354" s="134" t="n">
        <v>45991</v>
      </c>
      <c r="G1354" t="inlineStr">
        <is>
          <t>225-2025-11-30</t>
        </is>
      </c>
      <c r="H1354" t="inlineStr">
        <is>
          <t>Campus-Medellín</t>
        </is>
      </c>
      <c r="I1354" t="n">
        <v>1</v>
      </c>
      <c r="J1354" t="n">
        <v>12</v>
      </c>
      <c r="AR1354" t="n">
        <v>12</v>
      </c>
    </row>
    <row r="1355">
      <c r="A1355" t="n">
        <v>225</v>
      </c>
      <c r="B1355" t="inlineStr">
        <is>
          <t>Acciones para el Cuidado y Mantenimiento de las Especies de Flora y el Suelo de las Áreas Naturales</t>
        </is>
      </c>
      <c r="C1355" t="inlineStr">
        <is>
          <t>GESTIÓN AMBIENTAL</t>
        </is>
      </c>
      <c r="D1355" t="inlineStr">
        <is>
          <t>Mensual</t>
        </is>
      </c>
      <c r="E1355" t="inlineStr">
        <is>
          <t>Positivo</t>
        </is>
      </c>
      <c r="F1355" s="134" t="n">
        <v>45991</v>
      </c>
      <c r="G1355" t="inlineStr">
        <is>
          <t>225-2025-11-30</t>
        </is>
      </c>
      <c r="H1355" t="inlineStr">
        <is>
          <t>Sede Bienestar - Medellín</t>
        </is>
      </c>
      <c r="I1355" t="n">
        <v>1</v>
      </c>
      <c r="J1355" t="n">
        <v>1</v>
      </c>
      <c r="AR1355" t="n">
        <v>1</v>
      </c>
    </row>
    <row r="1356">
      <c r="A1356" t="n">
        <v>225</v>
      </c>
      <c r="B1356" t="inlineStr">
        <is>
          <t>Acciones para el Cuidado y Mantenimiento de las Especies de Flora y el Suelo de las Áreas Naturales</t>
        </is>
      </c>
      <c r="C1356" t="inlineStr">
        <is>
          <t>GESTIÓN AMBIENTAL</t>
        </is>
      </c>
      <c r="D1356" t="inlineStr">
        <is>
          <t>Mensual</t>
        </is>
      </c>
      <c r="E1356" t="inlineStr">
        <is>
          <t>Positivo</t>
        </is>
      </c>
      <c r="F1356" s="134" t="n">
        <v>45991</v>
      </c>
      <c r="G1356" t="inlineStr">
        <is>
          <t>225-2025-11-30</t>
        </is>
      </c>
      <c r="H1356" t="inlineStr">
        <is>
          <t>Consultorio Psicología - Medellin</t>
        </is>
      </c>
      <c r="I1356" t="n">
        <v>1</v>
      </c>
      <c r="J1356" t="n">
        <v>1</v>
      </c>
      <c r="AR1356" t="n">
        <v>1</v>
      </c>
    </row>
    <row r="1357">
      <c r="A1357" t="n">
        <v>225</v>
      </c>
      <c r="B1357" t="inlineStr">
        <is>
          <t>Acciones para el Cuidado y Mantenimiento de las Especies de Flora y el Suelo de las Áreas Naturales</t>
        </is>
      </c>
      <c r="C1357" t="inlineStr">
        <is>
          <t>GESTIÓN AMBIENTAL</t>
        </is>
      </c>
      <c r="D1357" t="inlineStr">
        <is>
          <t>Mensual</t>
        </is>
      </c>
      <c r="E1357" t="inlineStr">
        <is>
          <t>Positivo</t>
        </is>
      </c>
      <c r="F1357" s="134" t="n">
        <v>46022</v>
      </c>
      <c r="G1357" t="inlineStr">
        <is>
          <t>225-2025-12-31</t>
        </is>
      </c>
      <c r="H1357" t="inlineStr">
        <is>
          <t>Campus Bogotá</t>
        </is>
      </c>
      <c r="I1357" t="n">
        <v>1</v>
      </c>
      <c r="J1357" t="n">
        <v>0</v>
      </c>
      <c r="AR1357" t="n">
        <v>0</v>
      </c>
    </row>
    <row r="1358">
      <c r="A1358" t="n">
        <v>225</v>
      </c>
      <c r="B1358" t="inlineStr">
        <is>
          <t>Acciones para el Cuidado y Mantenimiento de las Especies de Flora y el Suelo de las Áreas Naturales</t>
        </is>
      </c>
      <c r="C1358" t="inlineStr">
        <is>
          <t>GESTIÓN AMBIENTAL</t>
        </is>
      </c>
      <c r="D1358" t="inlineStr">
        <is>
          <t>Mensual</t>
        </is>
      </c>
      <c r="E1358" t="inlineStr">
        <is>
          <t>Positivo</t>
        </is>
      </c>
      <c r="F1358" s="134" t="n">
        <v>46022</v>
      </c>
      <c r="G1358" t="inlineStr">
        <is>
          <t>225-2025-12-31</t>
        </is>
      </c>
      <c r="H1358" t="inlineStr">
        <is>
          <t>City Campus</t>
        </is>
      </c>
      <c r="I1358" t="n">
        <v>1</v>
      </c>
      <c r="J1358" t="n">
        <v>0</v>
      </c>
      <c r="AR1358" t="n">
        <v>0</v>
      </c>
    </row>
    <row r="1359">
      <c r="A1359" t="n">
        <v>225</v>
      </c>
      <c r="B1359" t="inlineStr">
        <is>
          <t>Acciones para el Cuidado y Mantenimiento de las Especies de Flora y el Suelo de las Áreas Naturales</t>
        </is>
      </c>
      <c r="C1359" t="inlineStr">
        <is>
          <t>GESTIÓN AMBIENTAL</t>
        </is>
      </c>
      <c r="D1359" t="inlineStr">
        <is>
          <t>Mensual</t>
        </is>
      </c>
      <c r="E1359" t="inlineStr">
        <is>
          <t>Positivo</t>
        </is>
      </c>
      <c r="F1359" s="134" t="n">
        <v>46022</v>
      </c>
      <c r="G1359" t="inlineStr">
        <is>
          <t>225-2025-12-31</t>
        </is>
      </c>
      <c r="H1359" t="inlineStr">
        <is>
          <t>Sede Posgrado-Calle 85</t>
        </is>
      </c>
      <c r="I1359" t="n">
        <v>1</v>
      </c>
      <c r="J1359" t="n">
        <v>0</v>
      </c>
      <c r="AR1359" t="n">
        <v>0</v>
      </c>
    </row>
    <row r="1360">
      <c r="A1360" t="n">
        <v>225</v>
      </c>
      <c r="B1360" t="inlineStr">
        <is>
          <t>Acciones para el Cuidado y Mantenimiento de las Especies de Flora y el Suelo de las Áreas Naturales</t>
        </is>
      </c>
      <c r="C1360" t="inlineStr">
        <is>
          <t>GESTIÓN AMBIENTAL</t>
        </is>
      </c>
      <c r="D1360" t="inlineStr">
        <is>
          <t>Mensual</t>
        </is>
      </c>
      <c r="E1360" t="inlineStr">
        <is>
          <t>Positivo</t>
        </is>
      </c>
      <c r="F1360" s="134" t="n">
        <v>46022</v>
      </c>
      <c r="G1360" t="inlineStr">
        <is>
          <t>225-2025-12-31</t>
        </is>
      </c>
      <c r="H1360" t="inlineStr">
        <is>
          <t>Campus-Medellín</t>
        </is>
      </c>
      <c r="I1360" t="n">
        <v>1</v>
      </c>
      <c r="J1360" t="n">
        <v>0</v>
      </c>
      <c r="AR1360" t="n">
        <v>0</v>
      </c>
    </row>
    <row r="1361">
      <c r="A1361" t="n">
        <v>225</v>
      </c>
      <c r="B1361" t="inlineStr">
        <is>
          <t>Acciones para el Cuidado y Mantenimiento de las Especies de Flora y el Suelo de las Áreas Naturales</t>
        </is>
      </c>
      <c r="C1361" t="inlineStr">
        <is>
          <t>GESTIÓN AMBIENTAL</t>
        </is>
      </c>
      <c r="D1361" t="inlineStr">
        <is>
          <t>Mensual</t>
        </is>
      </c>
      <c r="E1361" t="inlineStr">
        <is>
          <t>Positivo</t>
        </is>
      </c>
      <c r="F1361" s="134" t="n">
        <v>46022</v>
      </c>
      <c r="G1361" t="inlineStr">
        <is>
          <t>225-2025-12-31</t>
        </is>
      </c>
      <c r="H1361" t="inlineStr">
        <is>
          <t>Consultorio Psicología - Medellin</t>
        </is>
      </c>
      <c r="I1361" t="n">
        <v>1</v>
      </c>
      <c r="J1361" t="n">
        <v>0</v>
      </c>
      <c r="AR1361" t="n">
        <v>0</v>
      </c>
    </row>
    <row r="1362">
      <c r="A1362" t="n">
        <v>225</v>
      </c>
      <c r="B1362" t="inlineStr">
        <is>
          <t>Acciones para el Cuidado y Mantenimiento de las Especies de Flora y el Suelo de las Áreas Naturales</t>
        </is>
      </c>
      <c r="C1362" t="inlineStr">
        <is>
          <t>GESTIÓN AMBIENTAL</t>
        </is>
      </c>
      <c r="D1362" t="inlineStr">
        <is>
          <t>Mensual</t>
        </is>
      </c>
      <c r="E1362" t="inlineStr">
        <is>
          <t>Positivo</t>
        </is>
      </c>
      <c r="F1362" s="134" t="n">
        <v>46022</v>
      </c>
      <c r="G1362" t="inlineStr">
        <is>
          <t>225-2025-12-31</t>
        </is>
      </c>
      <c r="H1362" t="inlineStr">
        <is>
          <t>Sede Bienestar - Medellín</t>
        </is>
      </c>
      <c r="I1362" t="n">
        <v>1</v>
      </c>
      <c r="J1362" t="n">
        <v>0</v>
      </c>
      <c r="AR1362" t="n">
        <v>0</v>
      </c>
    </row>
    <row r="1363">
      <c r="A1363" t="n">
        <v>226</v>
      </c>
      <c r="B1363" t="inlineStr">
        <is>
          <t>Generación de Gases de Efecto Invernadero</t>
        </is>
      </c>
      <c r="C1363" t="inlineStr">
        <is>
          <t>GESTIÓN AMBIENTAL</t>
        </is>
      </c>
      <c r="D1363" t="inlineStr">
        <is>
          <t>Anual</t>
        </is>
      </c>
      <c r="E1363" t="inlineStr">
        <is>
          <t>Positivo</t>
        </is>
      </c>
      <c r="F1363" s="134" t="n">
        <v>44926</v>
      </c>
      <c r="G1363" t="inlineStr">
        <is>
          <t>226-2022-12-31</t>
        </is>
      </c>
      <c r="H1363" t="inlineStr">
        <is>
          <t>City Campus</t>
        </is>
      </c>
      <c r="I1363" t="n">
        <v>2</v>
      </c>
      <c r="J1363" t="n">
        <v>105.1900024414062</v>
      </c>
      <c r="AS1363" t="n">
        <v>105.19</v>
      </c>
    </row>
    <row r="1364">
      <c r="A1364" t="n">
        <v>226</v>
      </c>
      <c r="B1364" t="inlineStr">
        <is>
          <t>Generación de Gases de Efecto Invernadero</t>
        </is>
      </c>
      <c r="C1364" t="inlineStr">
        <is>
          <t>GESTIÓN AMBIENTAL</t>
        </is>
      </c>
      <c r="D1364" t="inlineStr">
        <is>
          <t>Anual</t>
        </is>
      </c>
      <c r="E1364" t="inlineStr">
        <is>
          <t>Positivo</t>
        </is>
      </c>
      <c r="F1364" s="134" t="n">
        <v>44926</v>
      </c>
      <c r="G1364" t="inlineStr">
        <is>
          <t>226-2022-12-31</t>
        </is>
      </c>
      <c r="H1364" t="inlineStr">
        <is>
          <t>Campus Bogotá</t>
        </is>
      </c>
      <c r="I1364" t="n">
        <v>2</v>
      </c>
      <c r="J1364" t="n">
        <v>268.6499938964844</v>
      </c>
      <c r="AS1364" t="n">
        <v>268.65</v>
      </c>
    </row>
    <row r="1365">
      <c r="A1365" t="n">
        <v>226</v>
      </c>
      <c r="B1365" t="inlineStr">
        <is>
          <t>Generación de Gases de Efecto Invernadero</t>
        </is>
      </c>
      <c r="C1365" t="inlineStr">
        <is>
          <t>GESTIÓN AMBIENTAL</t>
        </is>
      </c>
      <c r="D1365" t="inlineStr">
        <is>
          <t>Anual</t>
        </is>
      </c>
      <c r="E1365" t="inlineStr">
        <is>
          <t>Positivo</t>
        </is>
      </c>
      <c r="F1365" s="134" t="n">
        <v>44926</v>
      </c>
      <c r="G1365" t="inlineStr">
        <is>
          <t>226-2022-12-31</t>
        </is>
      </c>
      <c r="H1365" t="inlineStr">
        <is>
          <t>Sede Bienestar - Medellín</t>
        </is>
      </c>
      <c r="I1365" t="n">
        <v>2</v>
      </c>
      <c r="J1365" t="n">
        <v>4.829999923706055</v>
      </c>
      <c r="AS1365" t="n">
        <v>4.83</v>
      </c>
    </row>
    <row r="1366">
      <c r="A1366" t="n">
        <v>226</v>
      </c>
      <c r="B1366" t="inlineStr">
        <is>
          <t>Generación de Gases de Efecto Invernadero</t>
        </is>
      </c>
      <c r="C1366" t="inlineStr">
        <is>
          <t>GESTIÓN AMBIENTAL</t>
        </is>
      </c>
      <c r="D1366" t="inlineStr">
        <is>
          <t>Anual</t>
        </is>
      </c>
      <c r="E1366" t="inlineStr">
        <is>
          <t>Positivo</t>
        </is>
      </c>
      <c r="F1366" s="134" t="n">
        <v>44926</v>
      </c>
      <c r="G1366" t="inlineStr">
        <is>
          <t>226-2022-12-31</t>
        </is>
      </c>
      <c r="H1366" t="inlineStr">
        <is>
          <t>Campus-Medellín</t>
        </is>
      </c>
      <c r="I1366" t="n">
        <v>2</v>
      </c>
      <c r="J1366" t="n">
        <v>97.81999969482422</v>
      </c>
      <c r="AS1366" t="n">
        <v>97.81999999999999</v>
      </c>
    </row>
    <row r="1367">
      <c r="A1367" t="n">
        <v>226</v>
      </c>
      <c r="B1367" t="inlineStr">
        <is>
          <t>Generación de Gases de Efecto Invernadero</t>
        </is>
      </c>
      <c r="C1367" t="inlineStr">
        <is>
          <t>GESTIÓN AMBIENTAL</t>
        </is>
      </c>
      <c r="D1367" t="inlineStr">
        <is>
          <t>Anual</t>
        </is>
      </c>
      <c r="E1367" t="inlineStr">
        <is>
          <t>Positivo</t>
        </is>
      </c>
      <c r="F1367" s="134" t="n">
        <v>45291</v>
      </c>
      <c r="G1367" t="inlineStr">
        <is>
          <t>226-2023-12-31</t>
        </is>
      </c>
      <c r="H1367" t="inlineStr">
        <is>
          <t>Campus-Medellín</t>
        </is>
      </c>
      <c r="I1367" t="n">
        <v>2</v>
      </c>
      <c r="J1367" t="n">
        <v>49.77999877929688</v>
      </c>
      <c r="AS1367" t="n">
        <v>49.78</v>
      </c>
    </row>
    <row r="1368">
      <c r="A1368" t="n">
        <v>226</v>
      </c>
      <c r="B1368" t="inlineStr">
        <is>
          <t>Generación de Gases de Efecto Invernadero</t>
        </is>
      </c>
      <c r="C1368" t="inlineStr">
        <is>
          <t>GESTIÓN AMBIENTAL</t>
        </is>
      </c>
      <c r="D1368" t="inlineStr">
        <is>
          <t>Anual</t>
        </is>
      </c>
      <c r="E1368" t="inlineStr">
        <is>
          <t>Positivo</t>
        </is>
      </c>
      <c r="F1368" s="134" t="n">
        <v>45291</v>
      </c>
      <c r="G1368" t="inlineStr">
        <is>
          <t>226-2023-12-31</t>
        </is>
      </c>
      <c r="H1368" t="inlineStr">
        <is>
          <t>City Campus</t>
        </is>
      </c>
      <c r="I1368" t="n">
        <v>1</v>
      </c>
      <c r="J1368" t="n">
        <v>117.4000015258789</v>
      </c>
      <c r="AS1368" t="n">
        <v>117.4</v>
      </c>
    </row>
    <row r="1369">
      <c r="A1369" t="n">
        <v>226</v>
      </c>
      <c r="B1369" t="inlineStr">
        <is>
          <t>Generación de Gases de Efecto Invernadero</t>
        </is>
      </c>
      <c r="C1369" t="inlineStr">
        <is>
          <t>GESTIÓN AMBIENTAL</t>
        </is>
      </c>
      <c r="D1369" t="inlineStr">
        <is>
          <t>Anual</t>
        </is>
      </c>
      <c r="E1369" t="inlineStr">
        <is>
          <t>Positivo</t>
        </is>
      </c>
      <c r="F1369" s="134" t="n">
        <v>45291</v>
      </c>
      <c r="G1369" t="inlineStr">
        <is>
          <t>226-2023-12-31</t>
        </is>
      </c>
      <c r="H1369" t="inlineStr">
        <is>
          <t>Sede Bienestar - Medellín</t>
        </is>
      </c>
      <c r="I1369" t="n">
        <v>2</v>
      </c>
      <c r="J1369" t="n">
        <v>7.53000020980835</v>
      </c>
      <c r="AS1369" t="n">
        <v>7.53</v>
      </c>
    </row>
    <row r="1370">
      <c r="A1370" t="n">
        <v>226</v>
      </c>
      <c r="B1370" t="inlineStr">
        <is>
          <t>Generación de Gases de Efecto Invernadero</t>
        </is>
      </c>
      <c r="C1370" t="inlineStr">
        <is>
          <t>GESTIÓN AMBIENTAL</t>
        </is>
      </c>
      <c r="D1370" t="inlineStr">
        <is>
          <t>Anual</t>
        </is>
      </c>
      <c r="E1370" t="inlineStr">
        <is>
          <t>Positivo</t>
        </is>
      </c>
      <c r="F1370" s="134" t="n">
        <v>45291</v>
      </c>
      <c r="G1370" t="inlineStr">
        <is>
          <t>226-2023-12-31</t>
        </is>
      </c>
      <c r="H1370" t="inlineStr">
        <is>
          <t>Sede Posgrado-Calle 85</t>
        </is>
      </c>
      <c r="I1370" t="n">
        <v>1</v>
      </c>
      <c r="J1370" t="n">
        <v>10.32999992370605</v>
      </c>
      <c r="AS1370" t="n">
        <v>10.33</v>
      </c>
    </row>
    <row r="1371">
      <c r="A1371" t="n">
        <v>226</v>
      </c>
      <c r="B1371" t="inlineStr">
        <is>
          <t>Generación de Gases de Efecto Invernadero</t>
        </is>
      </c>
      <c r="C1371" t="inlineStr">
        <is>
          <t>GESTIÓN AMBIENTAL</t>
        </is>
      </c>
      <c r="D1371" t="inlineStr">
        <is>
          <t>Anual</t>
        </is>
      </c>
      <c r="E1371" t="inlineStr">
        <is>
          <t>Positivo</t>
        </is>
      </c>
      <c r="F1371" s="134" t="n">
        <v>45291</v>
      </c>
      <c r="G1371" t="inlineStr">
        <is>
          <t>226-2023-12-31</t>
        </is>
      </c>
      <c r="H1371" t="inlineStr">
        <is>
          <t>Campus Bogotá</t>
        </is>
      </c>
      <c r="I1371" t="n">
        <v>1</v>
      </c>
      <c r="J1371" t="n">
        <v>437.6499938964844</v>
      </c>
      <c r="AS1371" t="n">
        <v>437.65</v>
      </c>
    </row>
    <row r="1372">
      <c r="A1372" t="n">
        <v>226</v>
      </c>
      <c r="B1372" t="inlineStr">
        <is>
          <t>Generación de Gases de Efecto Invernadero</t>
        </is>
      </c>
      <c r="C1372" t="inlineStr">
        <is>
          <t>GESTIÓN AMBIENTAL</t>
        </is>
      </c>
      <c r="D1372" t="inlineStr">
        <is>
          <t>Anual</t>
        </is>
      </c>
      <c r="E1372" t="inlineStr">
        <is>
          <t>Positivo</t>
        </is>
      </c>
      <c r="F1372" s="134" t="n">
        <v>45657</v>
      </c>
      <c r="G1372" t="inlineStr">
        <is>
          <t>226-2024-12-31</t>
        </is>
      </c>
      <c r="H1372" t="inlineStr">
        <is>
          <t>Campus Bogotá</t>
        </is>
      </c>
      <c r="I1372" t="n">
        <v>1</v>
      </c>
      <c r="J1372" t="n">
        <v>1805.56005859375</v>
      </c>
      <c r="AS1372" t="n">
        <v>1805.56</v>
      </c>
    </row>
    <row r="1373">
      <c r="A1373" t="n">
        <v>226</v>
      </c>
      <c r="B1373" t="inlineStr">
        <is>
          <t>Generación de Gases de Efecto Invernadero</t>
        </is>
      </c>
      <c r="C1373" t="inlineStr">
        <is>
          <t>GESTIÓN AMBIENTAL</t>
        </is>
      </c>
      <c r="D1373" t="inlineStr">
        <is>
          <t>Anual</t>
        </is>
      </c>
      <c r="E1373" t="inlineStr">
        <is>
          <t>Positivo</t>
        </is>
      </c>
      <c r="F1373" s="134" t="n">
        <v>45657</v>
      </c>
      <c r="G1373" t="inlineStr">
        <is>
          <t>226-2024-12-31</t>
        </is>
      </c>
      <c r="H1373" t="inlineStr">
        <is>
          <t>City Campus</t>
        </is>
      </c>
      <c r="I1373" t="n">
        <v>1</v>
      </c>
      <c r="J1373" t="n">
        <v>1087.219970703125</v>
      </c>
      <c r="AS1373" t="n">
        <v>1087.22</v>
      </c>
    </row>
    <row r="1374">
      <c r="A1374" t="n">
        <v>226</v>
      </c>
      <c r="B1374" t="inlineStr">
        <is>
          <t>Generación de Gases de Efecto Invernadero</t>
        </is>
      </c>
      <c r="C1374" t="inlineStr">
        <is>
          <t>GESTIÓN AMBIENTAL</t>
        </is>
      </c>
      <c r="D1374" t="inlineStr">
        <is>
          <t>Anual</t>
        </is>
      </c>
      <c r="E1374" t="inlineStr">
        <is>
          <t>Positivo</t>
        </is>
      </c>
      <c r="F1374" s="134" t="n">
        <v>45657</v>
      </c>
      <c r="G1374" t="inlineStr">
        <is>
          <t>226-2024-12-31</t>
        </is>
      </c>
      <c r="H1374" t="inlineStr">
        <is>
          <t>Sede Posgrado-Calle 85</t>
        </is>
      </c>
      <c r="I1374" t="n">
        <v>1</v>
      </c>
      <c r="J1374" t="n">
        <v>37.29000091552734</v>
      </c>
      <c r="AS1374" t="n">
        <v>37.29</v>
      </c>
    </row>
    <row r="1375">
      <c r="A1375" t="n">
        <v>226</v>
      </c>
      <c r="B1375" t="inlineStr">
        <is>
          <t>Generación de Gases de Efecto Invernadero</t>
        </is>
      </c>
      <c r="C1375" t="inlineStr">
        <is>
          <t>GESTIÓN AMBIENTAL</t>
        </is>
      </c>
      <c r="D1375" t="inlineStr">
        <is>
          <t>Anual</t>
        </is>
      </c>
      <c r="E1375" t="inlineStr">
        <is>
          <t>Positivo</t>
        </is>
      </c>
      <c r="F1375" s="134" t="n">
        <v>45657</v>
      </c>
      <c r="G1375" t="inlineStr">
        <is>
          <t>226-2024-12-31</t>
        </is>
      </c>
      <c r="H1375" t="inlineStr">
        <is>
          <t>Sede Bienestar - Medellín</t>
        </is>
      </c>
      <c r="I1375" t="n">
        <v>2</v>
      </c>
      <c r="J1375" t="n">
        <v>19.63999938964844</v>
      </c>
      <c r="AS1375" t="n">
        <v>19.64</v>
      </c>
    </row>
    <row r="1376">
      <c r="A1376" t="n">
        <v>226</v>
      </c>
      <c r="B1376" t="inlineStr">
        <is>
          <t>Generación de Gases de Efecto Invernadero</t>
        </is>
      </c>
      <c r="C1376" t="inlineStr">
        <is>
          <t>GESTIÓN AMBIENTAL</t>
        </is>
      </c>
      <c r="D1376" t="inlineStr">
        <is>
          <t>Anual</t>
        </is>
      </c>
      <c r="E1376" t="inlineStr">
        <is>
          <t>Positivo</t>
        </is>
      </c>
      <c r="F1376" s="134" t="n">
        <v>45657</v>
      </c>
      <c r="G1376" t="inlineStr">
        <is>
          <t>226-2024-12-31</t>
        </is>
      </c>
      <c r="H1376" t="inlineStr">
        <is>
          <t>Consultorio Psicología - Medellin</t>
        </is>
      </c>
      <c r="I1376" t="n">
        <v>2</v>
      </c>
      <c r="J1376" t="n">
        <v>11.22999954223633</v>
      </c>
      <c r="AS1376" t="n">
        <v>11.23</v>
      </c>
    </row>
    <row r="1377">
      <c r="A1377" t="n">
        <v>226</v>
      </c>
      <c r="B1377" t="inlineStr">
        <is>
          <t>Generación de Gases de Efecto Invernadero</t>
        </is>
      </c>
      <c r="C1377" t="inlineStr">
        <is>
          <t>GESTIÓN AMBIENTAL</t>
        </is>
      </c>
      <c r="D1377" t="inlineStr">
        <is>
          <t>Anual</t>
        </is>
      </c>
      <c r="E1377" t="inlineStr">
        <is>
          <t>Positivo</t>
        </is>
      </c>
      <c r="F1377" s="134" t="n">
        <v>45657</v>
      </c>
      <c r="G1377" t="inlineStr">
        <is>
          <t>226-2024-12-31</t>
        </is>
      </c>
      <c r="H1377" t="inlineStr">
        <is>
          <t>Campus-Medellín</t>
        </is>
      </c>
      <c r="I1377" t="n">
        <v>2</v>
      </c>
      <c r="J1377" t="n">
        <v>570.1699829101562</v>
      </c>
      <c r="AS1377" t="n">
        <v>570.17</v>
      </c>
    </row>
    <row r="1378">
      <c r="A1378" t="n">
        <v>227</v>
      </c>
      <c r="B1378" t="inlineStr">
        <is>
          <t>Generación de  Gases de Efecto Invernadero per Cápita</t>
        </is>
      </c>
      <c r="C1378" t="inlineStr">
        <is>
          <t>GESTIÓN AMBIENTAL</t>
        </is>
      </c>
      <c r="D1378" t="inlineStr">
        <is>
          <t>Anual</t>
        </is>
      </c>
      <c r="E1378" t="inlineStr">
        <is>
          <t>Negativo</t>
        </is>
      </c>
      <c r="F1378" s="134" t="n">
        <v>44926</v>
      </c>
      <c r="G1378" t="inlineStr">
        <is>
          <t>227-2022-12-31</t>
        </is>
      </c>
      <c r="H1378" t="inlineStr">
        <is>
          <t>Campus Bogotá</t>
        </is>
      </c>
      <c r="I1378" t="n">
        <v>0.3</v>
      </c>
      <c r="J1378" t="n">
        <v>0.009999999776482582</v>
      </c>
      <c r="AS1378" t="n">
        <v>268.65</v>
      </c>
      <c r="AT1378" t="n">
        <v>3938</v>
      </c>
      <c r="AU1378" t="n">
        <v>5316</v>
      </c>
      <c r="AV1378" t="n">
        <v>27750</v>
      </c>
      <c r="AW1378" t="n">
        <v>78</v>
      </c>
    </row>
    <row r="1379">
      <c r="A1379" t="n">
        <v>227</v>
      </c>
      <c r="B1379" t="inlineStr">
        <is>
          <t>Generación de  Gases de Efecto Invernadero per Cápita</t>
        </is>
      </c>
      <c r="C1379" t="inlineStr">
        <is>
          <t>GESTIÓN AMBIENTAL</t>
        </is>
      </c>
      <c r="D1379" t="inlineStr">
        <is>
          <t>Anual</t>
        </is>
      </c>
      <c r="E1379" t="inlineStr">
        <is>
          <t>Negativo</t>
        </is>
      </c>
      <c r="F1379" s="134" t="n">
        <v>44926</v>
      </c>
      <c r="G1379" t="inlineStr">
        <is>
          <t>227-2022-12-31</t>
        </is>
      </c>
      <c r="H1379" t="inlineStr">
        <is>
          <t>City Campus</t>
        </is>
      </c>
      <c r="I1379" t="n">
        <v>0.3</v>
      </c>
      <c r="AS1379" t="n">
        <v>105.19</v>
      </c>
      <c r="AT1379" t="n">
        <v>1368</v>
      </c>
      <c r="AU1379" t="n">
        <v>76</v>
      </c>
      <c r="AV1379" t="n">
        <v>15526</v>
      </c>
      <c r="AW1379" t="n">
        <v>4752</v>
      </c>
    </row>
    <row r="1380">
      <c r="A1380" t="n">
        <v>227</v>
      </c>
      <c r="B1380" t="inlineStr">
        <is>
          <t>Generación de  Gases de Efecto Invernadero per Cápita</t>
        </is>
      </c>
      <c r="C1380" t="inlineStr">
        <is>
          <t>GESTIÓN AMBIENTAL</t>
        </is>
      </c>
      <c r="D1380" t="inlineStr">
        <is>
          <t>Anual</t>
        </is>
      </c>
      <c r="E1380" t="inlineStr">
        <is>
          <t>Negativo</t>
        </is>
      </c>
      <c r="F1380" s="134" t="n">
        <v>44926</v>
      </c>
      <c r="G1380" t="inlineStr">
        <is>
          <t>227-2022-12-31</t>
        </is>
      </c>
      <c r="H1380" t="inlineStr">
        <is>
          <t>Campus-Medellín</t>
        </is>
      </c>
      <c r="I1380" t="n">
        <v>0.3</v>
      </c>
      <c r="AS1380" t="n">
        <v>97.81999999999999</v>
      </c>
      <c r="AT1380" t="n">
        <v>537</v>
      </c>
      <c r="AU1380" t="n">
        <v>1613</v>
      </c>
      <c r="AV1380" t="n">
        <v>20799</v>
      </c>
      <c r="AW1380" t="n">
        <v>193</v>
      </c>
    </row>
    <row r="1381">
      <c r="A1381" t="n">
        <v>227</v>
      </c>
      <c r="B1381" t="inlineStr">
        <is>
          <t>Generación de  Gases de Efecto Invernadero per Cápita</t>
        </is>
      </c>
      <c r="C1381" t="inlineStr">
        <is>
          <t>GESTIÓN AMBIENTAL</t>
        </is>
      </c>
      <c r="D1381" t="inlineStr">
        <is>
          <t>Anual</t>
        </is>
      </c>
      <c r="E1381" t="inlineStr">
        <is>
          <t>Negativo</t>
        </is>
      </c>
      <c r="F1381" s="134" t="n">
        <v>44926</v>
      </c>
      <c r="G1381" t="inlineStr">
        <is>
          <t>227-2022-12-31</t>
        </is>
      </c>
      <c r="H1381" t="inlineStr">
        <is>
          <t>Sede Bienestar - Medellín</t>
        </is>
      </c>
      <c r="I1381" t="n">
        <v>0.3</v>
      </c>
      <c r="AS1381" t="n">
        <v>4.83</v>
      </c>
      <c r="AT1381" t="n">
        <v>33</v>
      </c>
      <c r="AU1381" t="n">
        <v>43</v>
      </c>
      <c r="AV1381" t="n">
        <v>4268</v>
      </c>
      <c r="AW1381" t="n">
        <v>0</v>
      </c>
    </row>
    <row r="1382">
      <c r="A1382" t="n">
        <v>227</v>
      </c>
      <c r="B1382" t="inlineStr">
        <is>
          <t>Generación de  Gases de Efecto Invernadero per Cápita</t>
        </is>
      </c>
      <c r="C1382" t="inlineStr">
        <is>
          <t>GESTIÓN AMBIENTAL</t>
        </is>
      </c>
      <c r="D1382" t="inlineStr">
        <is>
          <t>Anual</t>
        </is>
      </c>
      <c r="E1382" t="inlineStr">
        <is>
          <t>Negativo</t>
        </is>
      </c>
      <c r="F1382" s="134" t="n">
        <v>45291</v>
      </c>
      <c r="G1382" t="inlineStr">
        <is>
          <t>227-2023-12-31</t>
        </is>
      </c>
      <c r="H1382" t="inlineStr">
        <is>
          <t>Campus Bogotá</t>
        </is>
      </c>
      <c r="I1382" t="n">
        <v>0.3</v>
      </c>
      <c r="J1382" t="n">
        <v>0.009999999776482582</v>
      </c>
      <c r="AS1382" t="n">
        <v>437.65</v>
      </c>
      <c r="AT1382" t="n">
        <v>3731</v>
      </c>
      <c r="AU1382" t="n">
        <v>6232</v>
      </c>
      <c r="AV1382" t="n">
        <v>26802</v>
      </c>
      <c r="AW1382" t="n">
        <v>0</v>
      </c>
    </row>
    <row r="1383">
      <c r="A1383" t="n">
        <v>227</v>
      </c>
      <c r="B1383" t="inlineStr">
        <is>
          <t>Generación de  Gases de Efecto Invernadero per Cápita</t>
        </is>
      </c>
      <c r="C1383" t="inlineStr">
        <is>
          <t>GESTIÓN AMBIENTAL</t>
        </is>
      </c>
      <c r="D1383" t="inlineStr">
        <is>
          <t>Anual</t>
        </is>
      </c>
      <c r="E1383" t="inlineStr">
        <is>
          <t>Negativo</t>
        </is>
      </c>
      <c r="F1383" s="134" t="n">
        <v>45291</v>
      </c>
      <c r="G1383" t="inlineStr">
        <is>
          <t>227-2023-12-31</t>
        </is>
      </c>
      <c r="H1383" t="inlineStr">
        <is>
          <t>Campus-Medellín</t>
        </is>
      </c>
      <c r="I1383" t="n">
        <v>0.3</v>
      </c>
      <c r="AS1383" t="n">
        <v>49.78</v>
      </c>
      <c r="AT1383" t="n">
        <v>612</v>
      </c>
      <c r="AU1383" t="n">
        <v>1695</v>
      </c>
      <c r="AV1383" t="n">
        <v>21949</v>
      </c>
      <c r="AW1383" t="n">
        <v>315</v>
      </c>
    </row>
    <row r="1384">
      <c r="A1384" t="n">
        <v>227</v>
      </c>
      <c r="B1384" t="inlineStr">
        <is>
          <t>Generación de  Gases de Efecto Invernadero per Cápita</t>
        </is>
      </c>
      <c r="C1384" t="inlineStr">
        <is>
          <t>GESTIÓN AMBIENTAL</t>
        </is>
      </c>
      <c r="D1384" t="inlineStr">
        <is>
          <t>Anual</t>
        </is>
      </c>
      <c r="E1384" t="inlineStr">
        <is>
          <t>Negativo</t>
        </is>
      </c>
      <c r="F1384" s="134" t="n">
        <v>45291</v>
      </c>
      <c r="G1384" t="inlineStr">
        <is>
          <t>227-2023-12-31</t>
        </is>
      </c>
      <c r="H1384" t="inlineStr">
        <is>
          <t>City Campus</t>
        </is>
      </c>
      <c r="I1384" t="n">
        <v>0.3</v>
      </c>
      <c r="AS1384" t="n">
        <v>117.4</v>
      </c>
      <c r="AT1384" t="n">
        <v>1262</v>
      </c>
      <c r="AU1384" t="n">
        <v>59</v>
      </c>
      <c r="AV1384" t="n">
        <v>19238</v>
      </c>
      <c r="AW1384" t="n">
        <v>4870</v>
      </c>
    </row>
    <row r="1385">
      <c r="A1385" t="n">
        <v>227</v>
      </c>
      <c r="B1385" t="inlineStr">
        <is>
          <t>Generación de  Gases de Efecto Invernadero per Cápita</t>
        </is>
      </c>
      <c r="C1385" t="inlineStr">
        <is>
          <t>GESTIÓN AMBIENTAL</t>
        </is>
      </c>
      <c r="D1385" t="inlineStr">
        <is>
          <t>Anual</t>
        </is>
      </c>
      <c r="E1385" t="inlineStr">
        <is>
          <t>Negativo</t>
        </is>
      </c>
      <c r="F1385" s="134" t="n">
        <v>45291</v>
      </c>
      <c r="G1385" t="inlineStr">
        <is>
          <t>227-2023-12-31</t>
        </is>
      </c>
      <c r="H1385" t="inlineStr">
        <is>
          <t>Sede Bienestar - Medellín</t>
        </is>
      </c>
      <c r="I1385" t="n">
        <v>0.3</v>
      </c>
      <c r="AS1385" t="n">
        <v>7.53</v>
      </c>
      <c r="AT1385" t="n">
        <v>59</v>
      </c>
      <c r="AU1385" t="n">
        <v>2355</v>
      </c>
      <c r="AV1385" t="n">
        <v>5496</v>
      </c>
      <c r="AW1385" t="n">
        <v>0</v>
      </c>
    </row>
    <row r="1386">
      <c r="A1386" t="n">
        <v>228</v>
      </c>
      <c r="B1386" t="inlineStr">
        <is>
          <t>Compensación de Gases de Efecto Invernadero</t>
        </is>
      </c>
      <c r="C1386" t="inlineStr">
        <is>
          <t>GESTIÓN AMBIENTAL</t>
        </is>
      </c>
      <c r="D1386" t="inlineStr">
        <is>
          <t>Anual</t>
        </is>
      </c>
      <c r="E1386" t="inlineStr">
        <is>
          <t>Positivo</t>
        </is>
      </c>
      <c r="F1386" s="134" t="n">
        <v>44926</v>
      </c>
      <c r="G1386" t="inlineStr">
        <is>
          <t>228-2022-12-31</t>
        </is>
      </c>
      <c r="H1386" t="inlineStr">
        <is>
          <t>Sede Bienestar - Medellín</t>
        </is>
      </c>
      <c r="I1386" t="n">
        <v>100</v>
      </c>
      <c r="J1386" t="n">
        <v>100</v>
      </c>
      <c r="AS1386" t="n">
        <v>4.83</v>
      </c>
      <c r="AX1386" t="n">
        <v>4.83</v>
      </c>
    </row>
    <row r="1387">
      <c r="A1387" t="n">
        <v>228</v>
      </c>
      <c r="B1387" t="inlineStr">
        <is>
          <t>Compensación de Gases de Efecto Invernadero</t>
        </is>
      </c>
      <c r="C1387" t="inlineStr">
        <is>
          <t>GESTIÓN AMBIENTAL</t>
        </is>
      </c>
      <c r="D1387" t="inlineStr">
        <is>
          <t>Anual</t>
        </is>
      </c>
      <c r="E1387" t="inlineStr">
        <is>
          <t>Positivo</t>
        </is>
      </c>
      <c r="F1387" s="134" t="n">
        <v>44926</v>
      </c>
      <c r="G1387" t="inlineStr">
        <is>
          <t>228-2022-12-31</t>
        </is>
      </c>
      <c r="H1387" t="inlineStr">
        <is>
          <t>Campus Bogotá</t>
        </is>
      </c>
      <c r="I1387" t="n">
        <v>100</v>
      </c>
      <c r="J1387" t="n">
        <v>100.1900024414062</v>
      </c>
      <c r="AS1387" t="n">
        <v>268.65</v>
      </c>
      <c r="AX1387" t="n">
        <v>269.16</v>
      </c>
    </row>
    <row r="1388">
      <c r="A1388" t="n">
        <v>228</v>
      </c>
      <c r="B1388" t="inlineStr">
        <is>
          <t>Compensación de Gases de Efecto Invernadero</t>
        </is>
      </c>
      <c r="C1388" t="inlineStr">
        <is>
          <t>GESTIÓN AMBIENTAL</t>
        </is>
      </c>
      <c r="D1388" t="inlineStr">
        <is>
          <t>Anual</t>
        </is>
      </c>
      <c r="E1388" t="inlineStr">
        <is>
          <t>Positivo</t>
        </is>
      </c>
      <c r="F1388" s="134" t="n">
        <v>45291</v>
      </c>
      <c r="G1388" t="inlineStr">
        <is>
          <t>228-2023-12-31</t>
        </is>
      </c>
      <c r="H1388" t="inlineStr">
        <is>
          <t>Campus Bogotá</t>
        </is>
      </c>
      <c r="I1388" t="n">
        <v>100</v>
      </c>
      <c r="J1388" t="n">
        <v>100</v>
      </c>
      <c r="AS1388" t="n">
        <v>437.65</v>
      </c>
      <c r="AX1388" t="n">
        <v>437.65</v>
      </c>
    </row>
    <row r="1389">
      <c r="A1389" t="n">
        <v>228</v>
      </c>
      <c r="B1389" t="inlineStr">
        <is>
          <t>Compensación de Gases de Efecto Invernadero</t>
        </is>
      </c>
      <c r="C1389" t="inlineStr">
        <is>
          <t>GESTIÓN AMBIENTAL</t>
        </is>
      </c>
      <c r="D1389" t="inlineStr">
        <is>
          <t>Anual</t>
        </is>
      </c>
      <c r="E1389" t="inlineStr">
        <is>
          <t>Positivo</t>
        </is>
      </c>
      <c r="F1389" s="134" t="n">
        <v>45291</v>
      </c>
      <c r="G1389" t="inlineStr">
        <is>
          <t>228-2023-12-31</t>
        </is>
      </c>
      <c r="H1389" t="inlineStr">
        <is>
          <t>Sede Posgrado-Calle 85</t>
        </is>
      </c>
      <c r="I1389" t="n">
        <v>100</v>
      </c>
      <c r="J1389" t="n">
        <v>100</v>
      </c>
      <c r="AS1389" t="n">
        <v>10.33</v>
      </c>
      <c r="AX1389" t="n">
        <v>10.33</v>
      </c>
    </row>
    <row r="1390">
      <c r="A1390" t="n">
        <v>228</v>
      </c>
      <c r="B1390" t="inlineStr">
        <is>
          <t>Compensación de Gases de Efecto Invernadero</t>
        </is>
      </c>
      <c r="C1390" t="inlineStr">
        <is>
          <t>GESTIÓN AMBIENTAL</t>
        </is>
      </c>
      <c r="D1390" t="inlineStr">
        <is>
          <t>Anual</t>
        </is>
      </c>
      <c r="E1390" t="inlineStr">
        <is>
          <t>Positivo</t>
        </is>
      </c>
      <c r="F1390" s="134" t="n">
        <v>45291</v>
      </c>
      <c r="G1390" t="inlineStr">
        <is>
          <t>228-2023-12-31</t>
        </is>
      </c>
      <c r="H1390" t="inlineStr">
        <is>
          <t>Sede Bienestar - Medellín</t>
        </is>
      </c>
      <c r="I1390" t="n">
        <v>100</v>
      </c>
      <c r="J1390" t="n">
        <v>100</v>
      </c>
      <c r="AS1390" t="n">
        <v>7.53</v>
      </c>
      <c r="AX1390" t="n">
        <v>7.53</v>
      </c>
    </row>
    <row r="1391">
      <c r="A1391" t="n">
        <v>228</v>
      </c>
      <c r="B1391" t="inlineStr">
        <is>
          <t>Compensación de Gases de Efecto Invernadero</t>
        </is>
      </c>
      <c r="C1391" t="inlineStr">
        <is>
          <t>GESTIÓN AMBIENTAL</t>
        </is>
      </c>
      <c r="D1391" t="inlineStr">
        <is>
          <t>Anual</t>
        </is>
      </c>
      <c r="E1391" t="inlineStr">
        <is>
          <t>Positivo</t>
        </is>
      </c>
      <c r="F1391" s="134" t="n">
        <v>45291</v>
      </c>
      <c r="G1391" t="inlineStr">
        <is>
          <t>228-2023-12-31</t>
        </is>
      </c>
      <c r="H1391" t="inlineStr">
        <is>
          <t>City Campus</t>
        </is>
      </c>
      <c r="I1391" t="n">
        <v>100</v>
      </c>
      <c r="J1391" t="n">
        <v>100</v>
      </c>
      <c r="AS1391" t="n">
        <v>117.4</v>
      </c>
      <c r="AX1391" t="n">
        <v>117.4</v>
      </c>
    </row>
    <row r="1392">
      <c r="A1392" t="n">
        <v>228</v>
      </c>
      <c r="B1392" t="inlineStr">
        <is>
          <t>Compensación de Gases de Efecto Invernadero</t>
        </is>
      </c>
      <c r="C1392" t="inlineStr">
        <is>
          <t>GESTIÓN AMBIENTAL</t>
        </is>
      </c>
      <c r="D1392" t="inlineStr">
        <is>
          <t>Anual</t>
        </is>
      </c>
      <c r="E1392" t="inlineStr">
        <is>
          <t>Positivo</t>
        </is>
      </c>
      <c r="F1392" s="134" t="n">
        <v>45291</v>
      </c>
      <c r="G1392" t="inlineStr">
        <is>
          <t>228-2023-12-31</t>
        </is>
      </c>
      <c r="H1392" t="inlineStr">
        <is>
          <t>Campus-Medellín</t>
        </is>
      </c>
      <c r="I1392" t="n">
        <v>100</v>
      </c>
      <c r="J1392" t="n">
        <v>100</v>
      </c>
      <c r="AS1392" t="n">
        <v>49.78</v>
      </c>
      <c r="AX1392" t="n">
        <v>49.78</v>
      </c>
    </row>
    <row r="1393">
      <c r="A1393" t="n">
        <v>238</v>
      </c>
      <c r="B1393" t="inlineStr">
        <is>
          <t>Cumplimiento de la Protección del Medio Ambiente</t>
        </is>
      </c>
      <c r="C1393" t="inlineStr">
        <is>
          <t>GESTIÓN AMBIENTAL</t>
        </is>
      </c>
      <c r="D1393" t="inlineStr">
        <is>
          <t>Semestral</t>
        </is>
      </c>
      <c r="E1393" t="inlineStr">
        <is>
          <t>Positivo</t>
        </is>
      </c>
      <c r="F1393" s="134" t="n">
        <v>45016</v>
      </c>
      <c r="G1393" t="inlineStr">
        <is>
          <t>238-2023-03-31</t>
        </is>
      </c>
      <c r="H1393" t="inlineStr">
        <is>
          <t>Cumplimiento del Plan Anual del SGA</t>
        </is>
      </c>
      <c r="I1393" t="n">
        <v>90</v>
      </c>
      <c r="J1393" t="n">
        <v>100</v>
      </c>
      <c r="AY1393" t="n">
        <v>1</v>
      </c>
      <c r="AZ1393" t="n">
        <v>1</v>
      </c>
    </row>
    <row r="1394">
      <c r="A1394" t="n">
        <v>238</v>
      </c>
      <c r="B1394" t="inlineStr">
        <is>
          <t>Cumplimiento de la Protección del Medio Ambiente</t>
        </is>
      </c>
      <c r="C1394" t="inlineStr">
        <is>
          <t>GESTIÓN AMBIENTAL</t>
        </is>
      </c>
      <c r="D1394" t="inlineStr">
        <is>
          <t>Semestral</t>
        </is>
      </c>
      <c r="E1394" t="inlineStr">
        <is>
          <t>Positivo</t>
        </is>
      </c>
      <c r="F1394" s="134" t="n">
        <v>45016</v>
      </c>
      <c r="G1394" t="inlineStr">
        <is>
          <t>238-2023-03-31</t>
        </is>
      </c>
      <c r="H1394" t="inlineStr">
        <is>
          <t>Cumplimiento Gestión Integral de Residuos</t>
        </is>
      </c>
      <c r="I1394" t="n">
        <v>90</v>
      </c>
      <c r="J1394" t="n">
        <v>83.33000183105469</v>
      </c>
      <c r="AY1394" t="n">
        <v>5</v>
      </c>
      <c r="AZ1394" t="n">
        <v>6</v>
      </c>
    </row>
    <row r="1395">
      <c r="A1395" t="n">
        <v>238</v>
      </c>
      <c r="B1395" t="inlineStr">
        <is>
          <t>Cumplimiento de la Protección del Medio Ambiente</t>
        </is>
      </c>
      <c r="C1395" t="inlineStr">
        <is>
          <t>GESTIÓN AMBIENTAL</t>
        </is>
      </c>
      <c r="D1395" t="inlineStr">
        <is>
          <t>Semestral</t>
        </is>
      </c>
      <c r="E1395" t="inlineStr">
        <is>
          <t>Positivo</t>
        </is>
      </c>
      <c r="F1395" s="134" t="n">
        <v>45016</v>
      </c>
      <c r="G1395" t="inlineStr">
        <is>
          <t>238-2023-03-31</t>
        </is>
      </c>
      <c r="H1395" t="inlineStr">
        <is>
          <t>Cumplimiento Gestión del Ahorro y Uso Eficiente de Energía</t>
        </is>
      </c>
      <c r="I1395" t="n">
        <v>90</v>
      </c>
      <c r="J1395" t="n">
        <v>100</v>
      </c>
      <c r="AY1395" t="n">
        <v>3</v>
      </c>
      <c r="AZ1395" t="n">
        <v>3</v>
      </c>
    </row>
    <row r="1396">
      <c r="A1396" t="n">
        <v>238</v>
      </c>
      <c r="B1396" t="inlineStr">
        <is>
          <t>Cumplimiento de la Protección del Medio Ambiente</t>
        </is>
      </c>
      <c r="C1396" t="inlineStr">
        <is>
          <t>GESTIÓN AMBIENTAL</t>
        </is>
      </c>
      <c r="D1396" t="inlineStr">
        <is>
          <t>Semestral</t>
        </is>
      </c>
      <c r="E1396" t="inlineStr">
        <is>
          <t>Positivo</t>
        </is>
      </c>
      <c r="F1396" s="134" t="n">
        <v>45016</v>
      </c>
      <c r="G1396" t="inlineStr">
        <is>
          <t>238-2023-03-31</t>
        </is>
      </c>
      <c r="H1396" t="inlineStr">
        <is>
          <t>Cumplimiento Gestión de la Calidad, Ahorro y Uso Eficiente del Agua</t>
        </is>
      </c>
      <c r="I1396" t="n">
        <v>90</v>
      </c>
      <c r="J1396" t="n">
        <v>100</v>
      </c>
      <c r="AY1396" t="n">
        <v>3</v>
      </c>
      <c r="AZ1396" t="n">
        <v>3</v>
      </c>
    </row>
    <row r="1397">
      <c r="A1397" t="n">
        <v>238</v>
      </c>
      <c r="B1397" t="inlineStr">
        <is>
          <t>Cumplimiento de la Protección del Medio Ambiente</t>
        </is>
      </c>
      <c r="C1397" t="inlineStr">
        <is>
          <t>GESTIÓN AMBIENTAL</t>
        </is>
      </c>
      <c r="D1397" t="inlineStr">
        <is>
          <t>Semestral</t>
        </is>
      </c>
      <c r="E1397" t="inlineStr">
        <is>
          <t>Positivo</t>
        </is>
      </c>
      <c r="F1397" s="134" t="n">
        <v>45016</v>
      </c>
      <c r="G1397" t="inlineStr">
        <is>
          <t>238-2023-03-31</t>
        </is>
      </c>
      <c r="H1397" t="inlineStr">
        <is>
          <t>Cumplimiento Gestión de Áreas Naturales</t>
        </is>
      </c>
      <c r="I1397" t="n">
        <v>90</v>
      </c>
      <c r="J1397" t="n">
        <v>100</v>
      </c>
      <c r="AY1397" t="n">
        <v>3</v>
      </c>
      <c r="AZ1397" t="n">
        <v>3</v>
      </c>
    </row>
    <row r="1398">
      <c r="A1398" t="n">
        <v>238</v>
      </c>
      <c r="B1398" t="inlineStr">
        <is>
          <t>Cumplimiento de la Protección del Medio Ambiente</t>
        </is>
      </c>
      <c r="C1398" t="inlineStr">
        <is>
          <t>GESTIÓN AMBIENTAL</t>
        </is>
      </c>
      <c r="D1398" t="inlineStr">
        <is>
          <t>Semestral</t>
        </is>
      </c>
      <c r="E1398" t="inlineStr">
        <is>
          <t>Positivo</t>
        </is>
      </c>
      <c r="F1398" s="134" t="n">
        <v>45016</v>
      </c>
      <c r="G1398" t="inlineStr">
        <is>
          <t>238-2023-03-31</t>
        </is>
      </c>
      <c r="H1398" t="inlineStr">
        <is>
          <t>Cumplimiento Gestión de la Educación y Comunicación Ambiental</t>
        </is>
      </c>
      <c r="I1398" t="n">
        <v>90</v>
      </c>
      <c r="J1398" t="n">
        <v>100</v>
      </c>
      <c r="AY1398" t="n">
        <v>2</v>
      </c>
      <c r="AZ1398" t="n">
        <v>2</v>
      </c>
    </row>
    <row r="1399">
      <c r="A1399" t="n">
        <v>238</v>
      </c>
      <c r="B1399" t="inlineStr">
        <is>
          <t>Cumplimiento de la Protección del Medio Ambiente</t>
        </is>
      </c>
      <c r="C1399" t="inlineStr">
        <is>
          <t>GESTIÓN AMBIENTAL</t>
        </is>
      </c>
      <c r="D1399" t="inlineStr">
        <is>
          <t>Semestral</t>
        </is>
      </c>
      <c r="E1399" t="inlineStr">
        <is>
          <t>Positivo</t>
        </is>
      </c>
      <c r="F1399" s="134" t="n">
        <v>45107</v>
      </c>
      <c r="G1399" t="inlineStr">
        <is>
          <t>238-2023-06-30</t>
        </is>
      </c>
      <c r="H1399" t="inlineStr">
        <is>
          <t>Cumplimiento del Plan Anual del SGA</t>
        </is>
      </c>
      <c r="I1399" t="n">
        <v>90</v>
      </c>
      <c r="J1399" t="n">
        <v>100</v>
      </c>
      <c r="AY1399" t="n">
        <v>1</v>
      </c>
      <c r="AZ1399" t="n">
        <v>1</v>
      </c>
    </row>
    <row r="1400">
      <c r="A1400" t="n">
        <v>238</v>
      </c>
      <c r="B1400" t="inlineStr">
        <is>
          <t>Cumplimiento de la Protección del Medio Ambiente</t>
        </is>
      </c>
      <c r="C1400" t="inlineStr">
        <is>
          <t>GESTIÓN AMBIENTAL</t>
        </is>
      </c>
      <c r="D1400" t="inlineStr">
        <is>
          <t>Semestral</t>
        </is>
      </c>
      <c r="E1400" t="inlineStr">
        <is>
          <t>Positivo</t>
        </is>
      </c>
      <c r="F1400" s="134" t="n">
        <v>45107</v>
      </c>
      <c r="G1400" t="inlineStr">
        <is>
          <t>238-2023-06-30</t>
        </is>
      </c>
      <c r="H1400" t="inlineStr">
        <is>
          <t>Cumplimiento Gestión Integral de Residuos</t>
        </is>
      </c>
      <c r="I1400" t="n">
        <v>90</v>
      </c>
      <c r="J1400" t="n">
        <v>88.88999938964844</v>
      </c>
      <c r="AY1400" t="n">
        <v>8</v>
      </c>
      <c r="AZ1400" t="n">
        <v>9</v>
      </c>
    </row>
    <row r="1401">
      <c r="A1401" t="n">
        <v>238</v>
      </c>
      <c r="B1401" t="inlineStr">
        <is>
          <t>Cumplimiento de la Protección del Medio Ambiente</t>
        </is>
      </c>
      <c r="C1401" t="inlineStr">
        <is>
          <t>GESTIÓN AMBIENTAL</t>
        </is>
      </c>
      <c r="D1401" t="inlineStr">
        <is>
          <t>Semestral</t>
        </is>
      </c>
      <c r="E1401" t="inlineStr">
        <is>
          <t>Positivo</t>
        </is>
      </c>
      <c r="F1401" s="134" t="n">
        <v>45107</v>
      </c>
      <c r="G1401" t="inlineStr">
        <is>
          <t>238-2023-06-30</t>
        </is>
      </c>
      <c r="H1401" t="inlineStr">
        <is>
          <t>Cumplimiento Gestión del Ahorro y Uso Eficiente de Energía</t>
        </is>
      </c>
      <c r="I1401" t="n">
        <v>90</v>
      </c>
      <c r="J1401" t="n">
        <v>100</v>
      </c>
      <c r="AY1401" t="n">
        <v>5</v>
      </c>
      <c r="AZ1401" t="n">
        <v>5</v>
      </c>
    </row>
    <row r="1402">
      <c r="A1402" t="n">
        <v>238</v>
      </c>
      <c r="B1402" t="inlineStr">
        <is>
          <t>Cumplimiento de la Protección del Medio Ambiente</t>
        </is>
      </c>
      <c r="C1402" t="inlineStr">
        <is>
          <t>GESTIÓN AMBIENTAL</t>
        </is>
      </c>
      <c r="D1402" t="inlineStr">
        <is>
          <t>Semestral</t>
        </is>
      </c>
      <c r="E1402" t="inlineStr">
        <is>
          <t>Positivo</t>
        </is>
      </c>
      <c r="F1402" s="134" t="n">
        <v>45107</v>
      </c>
      <c r="G1402" t="inlineStr">
        <is>
          <t>238-2023-06-30</t>
        </is>
      </c>
      <c r="H1402" t="inlineStr">
        <is>
          <t>Cumplimiento Gestión de la Calidad, Ahorro y Uso Eficiente del Agua</t>
        </is>
      </c>
      <c r="I1402" t="n">
        <v>90</v>
      </c>
      <c r="J1402" t="n">
        <v>100</v>
      </c>
      <c r="AY1402" t="n">
        <v>5</v>
      </c>
      <c r="AZ1402" t="n">
        <v>5</v>
      </c>
    </row>
    <row r="1403">
      <c r="A1403" t="n">
        <v>238</v>
      </c>
      <c r="B1403" t="inlineStr">
        <is>
          <t>Cumplimiento de la Protección del Medio Ambiente</t>
        </is>
      </c>
      <c r="C1403" t="inlineStr">
        <is>
          <t>GESTIÓN AMBIENTAL</t>
        </is>
      </c>
      <c r="D1403" t="inlineStr">
        <is>
          <t>Semestral</t>
        </is>
      </c>
      <c r="E1403" t="inlineStr">
        <is>
          <t>Positivo</t>
        </is>
      </c>
      <c r="F1403" s="134" t="n">
        <v>45107</v>
      </c>
      <c r="G1403" t="inlineStr">
        <is>
          <t>238-2023-06-30</t>
        </is>
      </c>
      <c r="H1403" t="inlineStr">
        <is>
          <t>Cumplimiento Gestión del la Calidad del Aire,  Ruido Ambiental y Publicidad Exterior Visual</t>
        </is>
      </c>
      <c r="I1403" t="n">
        <v>90</v>
      </c>
      <c r="J1403" t="n">
        <v>0</v>
      </c>
      <c r="AY1403" t="n">
        <v>0</v>
      </c>
      <c r="AZ1403" t="n">
        <v>0</v>
      </c>
    </row>
    <row r="1404">
      <c r="A1404" t="n">
        <v>238</v>
      </c>
      <c r="B1404" t="inlineStr">
        <is>
          <t>Cumplimiento de la Protección del Medio Ambiente</t>
        </is>
      </c>
      <c r="C1404" t="inlineStr">
        <is>
          <t>GESTIÓN AMBIENTAL</t>
        </is>
      </c>
      <c r="D1404" t="inlineStr">
        <is>
          <t>Semestral</t>
        </is>
      </c>
      <c r="E1404" t="inlineStr">
        <is>
          <t>Positivo</t>
        </is>
      </c>
      <c r="F1404" s="134" t="n">
        <v>45107</v>
      </c>
      <c r="G1404" t="inlineStr">
        <is>
          <t>238-2023-06-30</t>
        </is>
      </c>
      <c r="H1404" t="inlineStr">
        <is>
          <t>Cumplimiento Gestión de Áreas Naturales</t>
        </is>
      </c>
      <c r="I1404" t="n">
        <v>90</v>
      </c>
      <c r="J1404" t="n">
        <v>100</v>
      </c>
      <c r="AY1404" t="n">
        <v>3</v>
      </c>
      <c r="AZ1404" t="n">
        <v>3</v>
      </c>
    </row>
    <row r="1405">
      <c r="A1405" t="n">
        <v>238</v>
      </c>
      <c r="B1405" t="inlineStr">
        <is>
          <t>Cumplimiento de la Protección del Medio Ambiente</t>
        </is>
      </c>
      <c r="C1405" t="inlineStr">
        <is>
          <t>GESTIÓN AMBIENTAL</t>
        </is>
      </c>
      <c r="D1405" t="inlineStr">
        <is>
          <t>Semestral</t>
        </is>
      </c>
      <c r="E1405" t="inlineStr">
        <is>
          <t>Positivo</t>
        </is>
      </c>
      <c r="F1405" s="134" t="n">
        <v>45107</v>
      </c>
      <c r="G1405" t="inlineStr">
        <is>
          <t>238-2023-06-30</t>
        </is>
      </c>
      <c r="H1405" t="inlineStr">
        <is>
          <t>Cumplimiento Gestión de la Medición y Compensación de GEI</t>
        </is>
      </c>
      <c r="I1405" t="n">
        <v>90</v>
      </c>
      <c r="J1405" t="n">
        <v>0</v>
      </c>
      <c r="AZ1405" t="n">
        <v>0</v>
      </c>
    </row>
    <row r="1406">
      <c r="A1406" t="n">
        <v>238</v>
      </c>
      <c r="B1406" t="inlineStr">
        <is>
          <t>Cumplimiento de la Protección del Medio Ambiente</t>
        </is>
      </c>
      <c r="C1406" t="inlineStr">
        <is>
          <t>GESTIÓN AMBIENTAL</t>
        </is>
      </c>
      <c r="D1406" t="inlineStr">
        <is>
          <t>Semestral</t>
        </is>
      </c>
      <c r="E1406" t="inlineStr">
        <is>
          <t>Positivo</t>
        </is>
      </c>
      <c r="F1406" s="134" t="n">
        <v>45107</v>
      </c>
      <c r="G1406" t="inlineStr">
        <is>
          <t>238-2023-06-30</t>
        </is>
      </c>
      <c r="H1406" t="inlineStr">
        <is>
          <t>Cumplimiento Gestión de la Educación y Comunicación Ambiental</t>
        </is>
      </c>
      <c r="I1406" t="n">
        <v>90</v>
      </c>
      <c r="J1406" t="n">
        <v>100</v>
      </c>
      <c r="AY1406" t="n">
        <v>5</v>
      </c>
      <c r="AZ1406" t="n">
        <v>5</v>
      </c>
    </row>
    <row r="1407">
      <c r="A1407" t="n">
        <v>238</v>
      </c>
      <c r="B1407" t="inlineStr">
        <is>
          <t>Cumplimiento de la Protección del Medio Ambiente</t>
        </is>
      </c>
      <c r="C1407" t="inlineStr">
        <is>
          <t>GESTIÓN AMBIENTAL</t>
        </is>
      </c>
      <c r="D1407" t="inlineStr">
        <is>
          <t>Semestral</t>
        </is>
      </c>
      <c r="E1407" t="inlineStr">
        <is>
          <t>Positivo</t>
        </is>
      </c>
      <c r="F1407" s="134" t="n">
        <v>45199</v>
      </c>
      <c r="G1407" t="inlineStr">
        <is>
          <t>238-2023-09-30</t>
        </is>
      </c>
      <c r="H1407" t="inlineStr">
        <is>
          <t>Cumplimiento del Plan Anual del SGA</t>
        </is>
      </c>
      <c r="I1407" t="n">
        <v>90</v>
      </c>
      <c r="J1407" t="n">
        <v>0</v>
      </c>
      <c r="AY1407" t="n">
        <v>0</v>
      </c>
      <c r="AZ1407" t="n">
        <v>1</v>
      </c>
    </row>
    <row r="1408">
      <c r="A1408" t="n">
        <v>238</v>
      </c>
      <c r="B1408" t="inlineStr">
        <is>
          <t>Cumplimiento de la Protección del Medio Ambiente</t>
        </is>
      </c>
      <c r="C1408" t="inlineStr">
        <is>
          <t>GESTIÓN AMBIENTAL</t>
        </is>
      </c>
      <c r="D1408" t="inlineStr">
        <is>
          <t>Semestral</t>
        </is>
      </c>
      <c r="E1408" t="inlineStr">
        <is>
          <t>Positivo</t>
        </is>
      </c>
      <c r="F1408" s="134" t="n">
        <v>45199</v>
      </c>
      <c r="G1408" t="inlineStr">
        <is>
          <t>238-2023-09-30</t>
        </is>
      </c>
      <c r="H1408" t="inlineStr">
        <is>
          <t>Cumplimiento Gestión Integral de Residuos</t>
        </is>
      </c>
      <c r="I1408" t="n">
        <v>90</v>
      </c>
      <c r="J1408" t="n">
        <v>71.43000030517578</v>
      </c>
      <c r="AY1408" t="n">
        <v>5</v>
      </c>
      <c r="AZ1408" t="n">
        <v>7</v>
      </c>
    </row>
    <row r="1409">
      <c r="A1409" t="n">
        <v>238</v>
      </c>
      <c r="B1409" t="inlineStr">
        <is>
          <t>Cumplimiento de la Protección del Medio Ambiente</t>
        </is>
      </c>
      <c r="C1409" t="inlineStr">
        <is>
          <t>GESTIÓN AMBIENTAL</t>
        </is>
      </c>
      <c r="D1409" t="inlineStr">
        <is>
          <t>Semestral</t>
        </is>
      </c>
      <c r="E1409" t="inlineStr">
        <is>
          <t>Positivo</t>
        </is>
      </c>
      <c r="F1409" s="134" t="n">
        <v>45199</v>
      </c>
      <c r="G1409" t="inlineStr">
        <is>
          <t>238-2023-09-30</t>
        </is>
      </c>
      <c r="H1409" t="inlineStr">
        <is>
          <t>Cumplimiento Gestión del Ahorro y Uso Eficiente de Energía</t>
        </is>
      </c>
      <c r="I1409" t="n">
        <v>90</v>
      </c>
      <c r="J1409" t="n">
        <v>100</v>
      </c>
      <c r="AY1409" t="n">
        <v>3</v>
      </c>
      <c r="AZ1409" t="n">
        <v>3</v>
      </c>
    </row>
    <row r="1410">
      <c r="A1410" t="n">
        <v>238</v>
      </c>
      <c r="B1410" t="inlineStr">
        <is>
          <t>Cumplimiento de la Protección del Medio Ambiente</t>
        </is>
      </c>
      <c r="C1410" t="inlineStr">
        <is>
          <t>GESTIÓN AMBIENTAL</t>
        </is>
      </c>
      <c r="D1410" t="inlineStr">
        <is>
          <t>Semestral</t>
        </is>
      </c>
      <c r="E1410" t="inlineStr">
        <is>
          <t>Positivo</t>
        </is>
      </c>
      <c r="F1410" s="134" t="n">
        <v>45199</v>
      </c>
      <c r="G1410" t="inlineStr">
        <is>
          <t>238-2023-09-30</t>
        </is>
      </c>
      <c r="H1410" t="inlineStr">
        <is>
          <t>Cumplimiento Gestión de la Calidad, Ahorro y Uso Eficiente del Agua</t>
        </is>
      </c>
      <c r="I1410" t="n">
        <v>90</v>
      </c>
      <c r="J1410" t="n">
        <v>100</v>
      </c>
      <c r="AY1410" t="n">
        <v>3</v>
      </c>
      <c r="AZ1410" t="n">
        <v>3</v>
      </c>
    </row>
    <row r="1411">
      <c r="A1411" t="n">
        <v>238</v>
      </c>
      <c r="B1411" t="inlineStr">
        <is>
          <t>Cumplimiento de la Protección del Medio Ambiente</t>
        </is>
      </c>
      <c r="C1411" t="inlineStr">
        <is>
          <t>GESTIÓN AMBIENTAL</t>
        </is>
      </c>
      <c r="D1411" t="inlineStr">
        <is>
          <t>Semestral</t>
        </is>
      </c>
      <c r="E1411" t="inlineStr">
        <is>
          <t>Positivo</t>
        </is>
      </c>
      <c r="F1411" s="134" t="n">
        <v>45199</v>
      </c>
      <c r="G1411" t="inlineStr">
        <is>
          <t>238-2023-09-30</t>
        </is>
      </c>
      <c r="H1411" t="inlineStr">
        <is>
          <t>Cumplimiento Gestión del la Calidad del Aire,  Ruido Ambiental y Publicidad Exterior Visual</t>
        </is>
      </c>
      <c r="I1411" t="n">
        <v>90</v>
      </c>
      <c r="J1411" t="n">
        <v>0</v>
      </c>
      <c r="AY1411" t="n">
        <v>0</v>
      </c>
      <c r="AZ1411" t="n">
        <v>0</v>
      </c>
    </row>
    <row r="1412">
      <c r="A1412" t="n">
        <v>238</v>
      </c>
      <c r="B1412" t="inlineStr">
        <is>
          <t>Cumplimiento de la Protección del Medio Ambiente</t>
        </is>
      </c>
      <c r="C1412" t="inlineStr">
        <is>
          <t>GESTIÓN AMBIENTAL</t>
        </is>
      </c>
      <c r="D1412" t="inlineStr">
        <is>
          <t>Semestral</t>
        </is>
      </c>
      <c r="E1412" t="inlineStr">
        <is>
          <t>Positivo</t>
        </is>
      </c>
      <c r="F1412" s="134" t="n">
        <v>45199</v>
      </c>
      <c r="G1412" t="inlineStr">
        <is>
          <t>238-2023-09-30</t>
        </is>
      </c>
      <c r="H1412" t="inlineStr">
        <is>
          <t>Cumplimiento Gestión de Áreas Naturales</t>
        </is>
      </c>
      <c r="I1412" t="n">
        <v>90</v>
      </c>
      <c r="J1412" t="n">
        <v>100</v>
      </c>
      <c r="AY1412" t="n">
        <v>3</v>
      </c>
      <c r="AZ1412" t="n">
        <v>3</v>
      </c>
    </row>
    <row r="1413">
      <c r="A1413" t="n">
        <v>238</v>
      </c>
      <c r="B1413" t="inlineStr">
        <is>
          <t>Cumplimiento de la Protección del Medio Ambiente</t>
        </is>
      </c>
      <c r="C1413" t="inlineStr">
        <is>
          <t>GESTIÓN AMBIENTAL</t>
        </is>
      </c>
      <c r="D1413" t="inlineStr">
        <is>
          <t>Semestral</t>
        </is>
      </c>
      <c r="E1413" t="inlineStr">
        <is>
          <t>Positivo</t>
        </is>
      </c>
      <c r="F1413" s="134" t="n">
        <v>45199</v>
      </c>
      <c r="G1413" t="inlineStr">
        <is>
          <t>238-2023-09-30</t>
        </is>
      </c>
      <c r="H1413" t="inlineStr">
        <is>
          <t>Cumplimiento Gestión de la Medición y Compensación de GEI</t>
        </is>
      </c>
      <c r="I1413" t="n">
        <v>90</v>
      </c>
      <c r="J1413" t="n">
        <v>0</v>
      </c>
      <c r="AY1413" t="n">
        <v>0</v>
      </c>
      <c r="AZ1413" t="n">
        <v>0</v>
      </c>
    </row>
    <row r="1414">
      <c r="A1414" t="n">
        <v>238</v>
      </c>
      <c r="B1414" t="inlineStr">
        <is>
          <t>Cumplimiento de la Protección del Medio Ambiente</t>
        </is>
      </c>
      <c r="C1414" t="inlineStr">
        <is>
          <t>GESTIÓN AMBIENTAL</t>
        </is>
      </c>
      <c r="D1414" t="inlineStr">
        <is>
          <t>Semestral</t>
        </is>
      </c>
      <c r="E1414" t="inlineStr">
        <is>
          <t>Positivo</t>
        </is>
      </c>
      <c r="F1414" s="134" t="n">
        <v>45199</v>
      </c>
      <c r="G1414" t="inlineStr">
        <is>
          <t>238-2023-09-30</t>
        </is>
      </c>
      <c r="H1414" t="inlineStr">
        <is>
          <t>Cumplimiento Gestión de la Educación y Comunicación Ambiental</t>
        </is>
      </c>
      <c r="I1414" t="n">
        <v>90</v>
      </c>
      <c r="J1414" t="n">
        <v>100</v>
      </c>
      <c r="AY1414" t="n">
        <v>2</v>
      </c>
      <c r="AZ1414" t="n">
        <v>2</v>
      </c>
    </row>
    <row r="1415">
      <c r="A1415" t="n">
        <v>238</v>
      </c>
      <c r="B1415" t="inlineStr">
        <is>
          <t>Cumplimiento de la Protección del Medio Ambiente</t>
        </is>
      </c>
      <c r="C1415" t="inlineStr">
        <is>
          <t>GESTIÓN AMBIENTAL</t>
        </is>
      </c>
      <c r="D1415" t="inlineStr">
        <is>
          <t>Semestral</t>
        </is>
      </c>
      <c r="E1415" t="inlineStr">
        <is>
          <t>Positivo</t>
        </is>
      </c>
      <c r="F1415" s="134" t="n">
        <v>45291</v>
      </c>
      <c r="G1415" t="inlineStr">
        <is>
          <t>238-2023-12-31</t>
        </is>
      </c>
      <c r="H1415" t="inlineStr">
        <is>
          <t>Cumplimiento del Plan Anual del SGA</t>
        </is>
      </c>
      <c r="I1415" t="n">
        <v>90</v>
      </c>
      <c r="J1415" t="n">
        <v>100</v>
      </c>
      <c r="AY1415" t="n">
        <v>1</v>
      </c>
      <c r="AZ1415" t="n">
        <v>1</v>
      </c>
    </row>
    <row r="1416">
      <c r="A1416" t="n">
        <v>238</v>
      </c>
      <c r="B1416" t="inlineStr">
        <is>
          <t>Cumplimiento de la Protección del Medio Ambiente</t>
        </is>
      </c>
      <c r="C1416" t="inlineStr">
        <is>
          <t>GESTIÓN AMBIENTAL</t>
        </is>
      </c>
      <c r="D1416" t="inlineStr">
        <is>
          <t>Semestral</t>
        </is>
      </c>
      <c r="E1416" t="inlineStr">
        <is>
          <t>Positivo</t>
        </is>
      </c>
      <c r="F1416" s="134" t="n">
        <v>45291</v>
      </c>
      <c r="G1416" t="inlineStr">
        <is>
          <t>238-2023-12-31</t>
        </is>
      </c>
      <c r="H1416" t="inlineStr">
        <is>
          <t>Cumplimiento Gestión Integral de Residuos</t>
        </is>
      </c>
      <c r="I1416" t="n">
        <v>90</v>
      </c>
      <c r="J1416" t="n">
        <v>64.29000091552734</v>
      </c>
      <c r="AY1416" t="n">
        <v>9</v>
      </c>
      <c r="AZ1416" t="n">
        <v>14</v>
      </c>
    </row>
    <row r="1417">
      <c r="A1417" t="n">
        <v>238</v>
      </c>
      <c r="B1417" t="inlineStr">
        <is>
          <t>Cumplimiento de la Protección del Medio Ambiente</t>
        </is>
      </c>
      <c r="C1417" t="inlineStr">
        <is>
          <t>GESTIÓN AMBIENTAL</t>
        </is>
      </c>
      <c r="D1417" t="inlineStr">
        <is>
          <t>Semestral</t>
        </is>
      </c>
      <c r="E1417" t="inlineStr">
        <is>
          <t>Positivo</t>
        </is>
      </c>
      <c r="F1417" s="134" t="n">
        <v>45291</v>
      </c>
      <c r="G1417" t="inlineStr">
        <is>
          <t>238-2023-12-31</t>
        </is>
      </c>
      <c r="H1417" t="inlineStr">
        <is>
          <t>Cumplimiento Gestión del Ahorro y Uso Eficiente de Energía</t>
        </is>
      </c>
      <c r="I1417" t="n">
        <v>90</v>
      </c>
      <c r="J1417" t="n">
        <v>80</v>
      </c>
      <c r="AY1417" t="n">
        <v>4</v>
      </c>
      <c r="AZ1417" t="n">
        <v>5</v>
      </c>
    </row>
    <row r="1418">
      <c r="A1418" t="n">
        <v>238</v>
      </c>
      <c r="B1418" t="inlineStr">
        <is>
          <t>Cumplimiento de la Protección del Medio Ambiente</t>
        </is>
      </c>
      <c r="C1418" t="inlineStr">
        <is>
          <t>GESTIÓN AMBIENTAL</t>
        </is>
      </c>
      <c r="D1418" t="inlineStr">
        <is>
          <t>Semestral</t>
        </is>
      </c>
      <c r="E1418" t="inlineStr">
        <is>
          <t>Positivo</t>
        </is>
      </c>
      <c r="F1418" s="134" t="n">
        <v>45291</v>
      </c>
      <c r="G1418" t="inlineStr">
        <is>
          <t>238-2023-12-31</t>
        </is>
      </c>
      <c r="H1418" t="inlineStr">
        <is>
          <t>Cumplimiento Gestión de la Calidad, Ahorro y Uso Eficiente del Agua</t>
        </is>
      </c>
      <c r="I1418" t="n">
        <v>90</v>
      </c>
      <c r="J1418" t="n">
        <v>71.43000030517578</v>
      </c>
      <c r="AY1418" t="n">
        <v>5</v>
      </c>
      <c r="AZ1418" t="n">
        <v>7</v>
      </c>
    </row>
    <row r="1419">
      <c r="A1419" t="n">
        <v>238</v>
      </c>
      <c r="B1419" t="inlineStr">
        <is>
          <t>Cumplimiento de la Protección del Medio Ambiente</t>
        </is>
      </c>
      <c r="C1419" t="inlineStr">
        <is>
          <t>GESTIÓN AMBIENTAL</t>
        </is>
      </c>
      <c r="D1419" t="inlineStr">
        <is>
          <t>Semestral</t>
        </is>
      </c>
      <c r="E1419" t="inlineStr">
        <is>
          <t>Positivo</t>
        </is>
      </c>
      <c r="F1419" s="134" t="n">
        <v>45291</v>
      </c>
      <c r="G1419" t="inlineStr">
        <is>
          <t>238-2023-12-31</t>
        </is>
      </c>
      <c r="H1419" t="inlineStr">
        <is>
          <t>Cumplimiento Gestión del la Calidad del Aire,  Ruido Ambiental y Publicidad Exterior Visual</t>
        </is>
      </c>
      <c r="I1419" t="n">
        <v>90</v>
      </c>
      <c r="J1419" t="n">
        <v>50</v>
      </c>
      <c r="AY1419" t="n">
        <v>1</v>
      </c>
      <c r="AZ1419" t="n">
        <v>2</v>
      </c>
    </row>
    <row r="1420">
      <c r="A1420" t="n">
        <v>238</v>
      </c>
      <c r="B1420" t="inlineStr">
        <is>
          <t>Cumplimiento de la Protección del Medio Ambiente</t>
        </is>
      </c>
      <c r="C1420" t="inlineStr">
        <is>
          <t>GESTIÓN AMBIENTAL</t>
        </is>
      </c>
      <c r="D1420" t="inlineStr">
        <is>
          <t>Semestral</t>
        </is>
      </c>
      <c r="E1420" t="inlineStr">
        <is>
          <t>Positivo</t>
        </is>
      </c>
      <c r="F1420" s="134" t="n">
        <v>45291</v>
      </c>
      <c r="G1420" t="inlineStr">
        <is>
          <t>238-2023-12-31</t>
        </is>
      </c>
      <c r="H1420" t="inlineStr">
        <is>
          <t>Cumplimiento Gestión de Áreas Naturales</t>
        </is>
      </c>
      <c r="I1420" t="n">
        <v>90</v>
      </c>
      <c r="J1420" t="n">
        <v>100</v>
      </c>
      <c r="AY1420" t="n">
        <v>3</v>
      </c>
      <c r="AZ1420" t="n">
        <v>3</v>
      </c>
    </row>
    <row r="1421">
      <c r="A1421" t="n">
        <v>238</v>
      </c>
      <c r="B1421" t="inlineStr">
        <is>
          <t>Cumplimiento de la Protección del Medio Ambiente</t>
        </is>
      </c>
      <c r="C1421" t="inlineStr">
        <is>
          <t>GESTIÓN AMBIENTAL</t>
        </is>
      </c>
      <c r="D1421" t="inlineStr">
        <is>
          <t>Semestral</t>
        </is>
      </c>
      <c r="E1421" t="inlineStr">
        <is>
          <t>Positivo</t>
        </is>
      </c>
      <c r="F1421" s="134" t="n">
        <v>45291</v>
      </c>
      <c r="G1421" t="inlineStr">
        <is>
          <t>238-2023-12-31</t>
        </is>
      </c>
      <c r="H1421" t="inlineStr">
        <is>
          <t>Cumplimiento Gestión de la Medición y Compensación de GEI</t>
        </is>
      </c>
      <c r="I1421" t="n">
        <v>90</v>
      </c>
      <c r="J1421" t="n">
        <v>100</v>
      </c>
      <c r="AY1421" t="n">
        <v>3</v>
      </c>
      <c r="AZ1421" t="n">
        <v>3</v>
      </c>
    </row>
    <row r="1422">
      <c r="A1422" t="n">
        <v>238</v>
      </c>
      <c r="B1422" t="inlineStr">
        <is>
          <t>Cumplimiento de la Protección del Medio Ambiente</t>
        </is>
      </c>
      <c r="C1422" t="inlineStr">
        <is>
          <t>GESTIÓN AMBIENTAL</t>
        </is>
      </c>
      <c r="D1422" t="inlineStr">
        <is>
          <t>Semestral</t>
        </is>
      </c>
      <c r="E1422" t="inlineStr">
        <is>
          <t>Positivo</t>
        </is>
      </c>
      <c r="F1422" s="134" t="n">
        <v>45291</v>
      </c>
      <c r="G1422" t="inlineStr">
        <is>
          <t>238-2023-12-31</t>
        </is>
      </c>
      <c r="H1422" t="inlineStr">
        <is>
          <t>Cumplimiento Gestión de la Educación y Comunicación Ambiental</t>
        </is>
      </c>
      <c r="I1422" t="n">
        <v>90</v>
      </c>
      <c r="J1422" t="n">
        <v>80</v>
      </c>
      <c r="AY1422" t="n">
        <v>4</v>
      </c>
      <c r="AZ1422" t="n">
        <v>5</v>
      </c>
    </row>
    <row r="1423">
      <c r="A1423" t="n">
        <v>238</v>
      </c>
      <c r="B1423" t="inlineStr">
        <is>
          <t>Cumplimiento de la Protección del Medio Ambiente</t>
        </is>
      </c>
      <c r="C1423" t="inlineStr">
        <is>
          <t>GESTIÓN AMBIENTAL</t>
        </is>
      </c>
      <c r="D1423" t="inlineStr">
        <is>
          <t>Semestral</t>
        </is>
      </c>
      <c r="E1423" t="inlineStr">
        <is>
          <t>Positivo</t>
        </is>
      </c>
      <c r="F1423" s="134" t="n">
        <v>45382</v>
      </c>
      <c r="G1423" t="inlineStr">
        <is>
          <t>238-2024-03-31</t>
        </is>
      </c>
      <c r="H1423" t="inlineStr">
        <is>
          <t>Cumplimiento del Plan Anual del SGA</t>
        </is>
      </c>
      <c r="I1423" t="n">
        <v>90</v>
      </c>
      <c r="J1423" t="n">
        <v>100</v>
      </c>
      <c r="AY1423" t="n">
        <v>1</v>
      </c>
      <c r="AZ1423" t="n">
        <v>1</v>
      </c>
    </row>
    <row r="1424">
      <c r="A1424" t="n">
        <v>238</v>
      </c>
      <c r="B1424" t="inlineStr">
        <is>
          <t>Cumplimiento de la Protección del Medio Ambiente</t>
        </is>
      </c>
      <c r="C1424" t="inlineStr">
        <is>
          <t>GESTIÓN AMBIENTAL</t>
        </is>
      </c>
      <c r="D1424" t="inlineStr">
        <is>
          <t>Semestral</t>
        </is>
      </c>
      <c r="E1424" t="inlineStr">
        <is>
          <t>Positivo</t>
        </is>
      </c>
      <c r="F1424" s="134" t="n">
        <v>45382</v>
      </c>
      <c r="G1424" t="inlineStr">
        <is>
          <t>238-2024-03-31</t>
        </is>
      </c>
      <c r="H1424" t="inlineStr">
        <is>
          <t>Cumplimiento Gestión del Ahorro y Uso Eficiente de Energía</t>
        </is>
      </c>
      <c r="I1424" t="n">
        <v>90</v>
      </c>
      <c r="J1424" t="n">
        <v>100</v>
      </c>
      <c r="AY1424" t="n">
        <v>3</v>
      </c>
      <c r="AZ1424" t="n">
        <v>3</v>
      </c>
    </row>
    <row r="1425">
      <c r="A1425" t="n">
        <v>238</v>
      </c>
      <c r="B1425" t="inlineStr">
        <is>
          <t>Cumplimiento de la Protección del Medio Ambiente</t>
        </is>
      </c>
      <c r="C1425" t="inlineStr">
        <is>
          <t>GESTIÓN AMBIENTAL</t>
        </is>
      </c>
      <c r="D1425" t="inlineStr">
        <is>
          <t>Semestral</t>
        </is>
      </c>
      <c r="E1425" t="inlineStr">
        <is>
          <t>Positivo</t>
        </is>
      </c>
      <c r="F1425" s="134" t="n">
        <v>45382</v>
      </c>
      <c r="G1425" t="inlineStr">
        <is>
          <t>238-2024-03-31</t>
        </is>
      </c>
      <c r="H1425" t="inlineStr">
        <is>
          <t>Cumplimiento Gestión de la Calidad, Ahorro y Uso Eficiente del Agua</t>
        </is>
      </c>
      <c r="I1425" t="n">
        <v>90</v>
      </c>
      <c r="J1425" t="n">
        <v>33.33000183105469</v>
      </c>
      <c r="AY1425" t="n">
        <v>1</v>
      </c>
      <c r="AZ1425" t="n">
        <v>3</v>
      </c>
    </row>
    <row r="1426">
      <c r="A1426" t="n">
        <v>238</v>
      </c>
      <c r="B1426" t="inlineStr">
        <is>
          <t>Cumplimiento de la Protección del Medio Ambiente</t>
        </is>
      </c>
      <c r="C1426" t="inlineStr">
        <is>
          <t>GESTIÓN AMBIENTAL</t>
        </is>
      </c>
      <c r="D1426" t="inlineStr">
        <is>
          <t>Semestral</t>
        </is>
      </c>
      <c r="E1426" t="inlineStr">
        <is>
          <t>Positivo</t>
        </is>
      </c>
      <c r="F1426" s="134" t="n">
        <v>45382</v>
      </c>
      <c r="G1426" t="inlineStr">
        <is>
          <t>238-2024-03-31</t>
        </is>
      </c>
      <c r="H1426" t="inlineStr">
        <is>
          <t>Cumplimiento Gestión del la Calidad del Aire,  Ruido Ambiental y Publicidad Exterior Visual</t>
        </is>
      </c>
      <c r="I1426" t="n">
        <v>90</v>
      </c>
      <c r="J1426" t="n">
        <v>0</v>
      </c>
      <c r="AY1426" t="n">
        <v>0</v>
      </c>
      <c r="AZ1426" t="n">
        <v>0</v>
      </c>
    </row>
    <row r="1427">
      <c r="A1427" t="n">
        <v>238</v>
      </c>
      <c r="B1427" t="inlineStr">
        <is>
          <t>Cumplimiento de la Protección del Medio Ambiente</t>
        </is>
      </c>
      <c r="C1427" t="inlineStr">
        <is>
          <t>GESTIÓN AMBIENTAL</t>
        </is>
      </c>
      <c r="D1427" t="inlineStr">
        <is>
          <t>Semestral</t>
        </is>
      </c>
      <c r="E1427" t="inlineStr">
        <is>
          <t>Positivo</t>
        </is>
      </c>
      <c r="F1427" s="134" t="n">
        <v>45382</v>
      </c>
      <c r="G1427" t="inlineStr">
        <is>
          <t>238-2024-03-31</t>
        </is>
      </c>
      <c r="H1427" t="inlineStr">
        <is>
          <t>Cumplimiento Gestión de Áreas Naturales</t>
        </is>
      </c>
      <c r="I1427" t="n">
        <v>90</v>
      </c>
      <c r="J1427" t="n">
        <v>100</v>
      </c>
      <c r="AY1427" t="n">
        <v>3</v>
      </c>
      <c r="AZ1427" t="n">
        <v>3</v>
      </c>
    </row>
    <row r="1428">
      <c r="A1428" t="n">
        <v>238</v>
      </c>
      <c r="B1428" t="inlineStr">
        <is>
          <t>Cumplimiento de la Protección del Medio Ambiente</t>
        </is>
      </c>
      <c r="C1428" t="inlineStr">
        <is>
          <t>GESTIÓN AMBIENTAL</t>
        </is>
      </c>
      <c r="D1428" t="inlineStr">
        <is>
          <t>Semestral</t>
        </is>
      </c>
      <c r="E1428" t="inlineStr">
        <is>
          <t>Positivo</t>
        </is>
      </c>
      <c r="F1428" s="134" t="n">
        <v>45382</v>
      </c>
      <c r="G1428" t="inlineStr">
        <is>
          <t>238-2024-03-31</t>
        </is>
      </c>
      <c r="H1428" t="inlineStr">
        <is>
          <t>Cumplimiento Gestión de la Medición y Compensación de GEI</t>
        </is>
      </c>
      <c r="I1428" t="n">
        <v>90</v>
      </c>
      <c r="J1428" t="n">
        <v>0</v>
      </c>
      <c r="AY1428" t="n">
        <v>0</v>
      </c>
      <c r="AZ1428" t="n">
        <v>0</v>
      </c>
    </row>
    <row r="1429">
      <c r="A1429" t="n">
        <v>238</v>
      </c>
      <c r="B1429" t="inlineStr">
        <is>
          <t>Cumplimiento de la Protección del Medio Ambiente</t>
        </is>
      </c>
      <c r="C1429" t="inlineStr">
        <is>
          <t>GESTIÓN AMBIENTAL</t>
        </is>
      </c>
      <c r="D1429" t="inlineStr">
        <is>
          <t>Semestral</t>
        </is>
      </c>
      <c r="E1429" t="inlineStr">
        <is>
          <t>Positivo</t>
        </is>
      </c>
      <c r="F1429" s="134" t="n">
        <v>45382</v>
      </c>
      <c r="G1429" t="inlineStr">
        <is>
          <t>238-2024-03-31</t>
        </is>
      </c>
      <c r="H1429" t="inlineStr">
        <is>
          <t>Cumplimiento Gestión de la Educación y Comunicación Ambiental</t>
        </is>
      </c>
      <c r="I1429" t="n">
        <v>90</v>
      </c>
      <c r="J1429" t="n">
        <v>50</v>
      </c>
      <c r="AY1429" t="n">
        <v>1</v>
      </c>
      <c r="AZ1429" t="n">
        <v>2</v>
      </c>
    </row>
    <row r="1430">
      <c r="A1430" t="n">
        <v>238</v>
      </c>
      <c r="B1430" t="inlineStr">
        <is>
          <t>Cumplimiento de la Protección del Medio Ambiente</t>
        </is>
      </c>
      <c r="C1430" t="inlineStr">
        <is>
          <t>GESTIÓN AMBIENTAL</t>
        </is>
      </c>
      <c r="D1430" t="inlineStr">
        <is>
          <t>Semestral</t>
        </is>
      </c>
      <c r="E1430" t="inlineStr">
        <is>
          <t>Positivo</t>
        </is>
      </c>
      <c r="F1430" s="134" t="n">
        <v>45382</v>
      </c>
      <c r="G1430" t="inlineStr">
        <is>
          <t>238-2024-03-31</t>
        </is>
      </c>
      <c r="H1430" t="inlineStr">
        <is>
          <t>Cumplimiento Gestión Integral de Residuos</t>
        </is>
      </c>
      <c r="I1430" t="n">
        <v>90</v>
      </c>
      <c r="J1430" t="n">
        <v>77.77999877929688</v>
      </c>
      <c r="AY1430" t="n">
        <v>7</v>
      </c>
      <c r="AZ1430" t="n">
        <v>9</v>
      </c>
    </row>
    <row r="1431">
      <c r="A1431" t="n">
        <v>238</v>
      </c>
      <c r="B1431" t="inlineStr">
        <is>
          <t>Cumplimiento de la Protección del Medio Ambiente</t>
        </is>
      </c>
      <c r="C1431" t="inlineStr">
        <is>
          <t>GESTIÓN AMBIENTAL</t>
        </is>
      </c>
      <c r="D1431" t="inlineStr">
        <is>
          <t>Semestral</t>
        </is>
      </c>
      <c r="E1431" t="inlineStr">
        <is>
          <t>Positivo</t>
        </is>
      </c>
      <c r="F1431" s="134" t="n">
        <v>45473</v>
      </c>
      <c r="G1431" t="inlineStr">
        <is>
          <t>238-2024-06-30</t>
        </is>
      </c>
      <c r="H1431" t="inlineStr">
        <is>
          <t>Cumplimiento del Plan Anual del SGA</t>
        </is>
      </c>
      <c r="I1431" t="n">
        <v>90</v>
      </c>
      <c r="J1431" t="n">
        <v>100</v>
      </c>
      <c r="AY1431" t="n">
        <v>1</v>
      </c>
      <c r="AZ1431" t="n">
        <v>1</v>
      </c>
    </row>
    <row r="1432">
      <c r="A1432" t="n">
        <v>238</v>
      </c>
      <c r="B1432" t="inlineStr">
        <is>
          <t>Cumplimiento de la Protección del Medio Ambiente</t>
        </is>
      </c>
      <c r="C1432" t="inlineStr">
        <is>
          <t>GESTIÓN AMBIENTAL</t>
        </is>
      </c>
      <c r="D1432" t="inlineStr">
        <is>
          <t>Semestral</t>
        </is>
      </c>
      <c r="E1432" t="inlineStr">
        <is>
          <t>Positivo</t>
        </is>
      </c>
      <c r="F1432" s="134" t="n">
        <v>45473</v>
      </c>
      <c r="G1432" t="inlineStr">
        <is>
          <t>238-2024-06-30</t>
        </is>
      </c>
      <c r="H1432" t="inlineStr">
        <is>
          <t>Cumplimiento Gestión del Ahorro y Uso Eficiente de Energía</t>
        </is>
      </c>
      <c r="I1432" t="n">
        <v>90</v>
      </c>
      <c r="J1432" t="n">
        <v>100</v>
      </c>
      <c r="AY1432" t="n">
        <v>5</v>
      </c>
      <c r="AZ1432" t="n">
        <v>5</v>
      </c>
    </row>
    <row r="1433">
      <c r="A1433" t="n">
        <v>238</v>
      </c>
      <c r="B1433" t="inlineStr">
        <is>
          <t>Cumplimiento de la Protección del Medio Ambiente</t>
        </is>
      </c>
      <c r="C1433" t="inlineStr">
        <is>
          <t>GESTIÓN AMBIENTAL</t>
        </is>
      </c>
      <c r="D1433" t="inlineStr">
        <is>
          <t>Semestral</t>
        </is>
      </c>
      <c r="E1433" t="inlineStr">
        <is>
          <t>Positivo</t>
        </is>
      </c>
      <c r="F1433" s="134" t="n">
        <v>45473</v>
      </c>
      <c r="G1433" t="inlineStr">
        <is>
          <t>238-2024-06-30</t>
        </is>
      </c>
      <c r="H1433" t="inlineStr">
        <is>
          <t>Cumplimiento Gestión de la Calidad, Ahorro y Uso Eficiente del Agua</t>
        </is>
      </c>
      <c r="I1433" t="n">
        <v>90</v>
      </c>
      <c r="J1433" t="n">
        <v>80</v>
      </c>
      <c r="AY1433" t="n">
        <v>4</v>
      </c>
      <c r="AZ1433" t="n">
        <v>5</v>
      </c>
    </row>
    <row r="1434">
      <c r="A1434" t="n">
        <v>238</v>
      </c>
      <c r="B1434" t="inlineStr">
        <is>
          <t>Cumplimiento de la Protección del Medio Ambiente</t>
        </is>
      </c>
      <c r="C1434" t="inlineStr">
        <is>
          <t>GESTIÓN AMBIENTAL</t>
        </is>
      </c>
      <c r="D1434" t="inlineStr">
        <is>
          <t>Semestral</t>
        </is>
      </c>
      <c r="E1434" t="inlineStr">
        <is>
          <t>Positivo</t>
        </is>
      </c>
      <c r="F1434" s="134" t="n">
        <v>45473</v>
      </c>
      <c r="G1434" t="inlineStr">
        <is>
          <t>238-2024-06-30</t>
        </is>
      </c>
      <c r="H1434" t="inlineStr">
        <is>
          <t>Cumplimiento Gestión del la Calidad del Aire,  Ruido Ambiental y Publicidad Exterior Visual</t>
        </is>
      </c>
      <c r="I1434" t="n">
        <v>90</v>
      </c>
      <c r="J1434" t="n">
        <v>0</v>
      </c>
      <c r="AY1434" t="n">
        <v>0</v>
      </c>
      <c r="AZ1434" t="n">
        <v>0</v>
      </c>
    </row>
    <row r="1435">
      <c r="A1435" t="n">
        <v>238</v>
      </c>
      <c r="B1435" t="inlineStr">
        <is>
          <t>Cumplimiento de la Protección del Medio Ambiente</t>
        </is>
      </c>
      <c r="C1435" t="inlineStr">
        <is>
          <t>GESTIÓN AMBIENTAL</t>
        </is>
      </c>
      <c r="D1435" t="inlineStr">
        <is>
          <t>Semestral</t>
        </is>
      </c>
      <c r="E1435" t="inlineStr">
        <is>
          <t>Positivo</t>
        </is>
      </c>
      <c r="F1435" s="134" t="n">
        <v>45473</v>
      </c>
      <c r="G1435" t="inlineStr">
        <is>
          <t>238-2024-06-30</t>
        </is>
      </c>
      <c r="H1435" t="inlineStr">
        <is>
          <t>Cumplimiento Gestión de la Medición y Compensación de GEI</t>
        </is>
      </c>
      <c r="I1435" t="n">
        <v>90</v>
      </c>
      <c r="J1435" t="n">
        <v>0</v>
      </c>
      <c r="AY1435" t="n">
        <v>0</v>
      </c>
      <c r="AZ1435" t="n">
        <v>0</v>
      </c>
    </row>
    <row r="1436">
      <c r="A1436" t="n">
        <v>238</v>
      </c>
      <c r="B1436" t="inlineStr">
        <is>
          <t>Cumplimiento de la Protección del Medio Ambiente</t>
        </is>
      </c>
      <c r="C1436" t="inlineStr">
        <is>
          <t>GESTIÓN AMBIENTAL</t>
        </is>
      </c>
      <c r="D1436" t="inlineStr">
        <is>
          <t>Semestral</t>
        </is>
      </c>
      <c r="E1436" t="inlineStr">
        <is>
          <t>Positivo</t>
        </is>
      </c>
      <c r="F1436" s="134" t="n">
        <v>45473</v>
      </c>
      <c r="G1436" t="inlineStr">
        <is>
          <t>238-2024-06-30</t>
        </is>
      </c>
      <c r="H1436" t="inlineStr">
        <is>
          <t>Cumplimiento Gestión de Áreas Naturales</t>
        </is>
      </c>
      <c r="I1436" t="n">
        <v>90</v>
      </c>
      <c r="J1436" t="n">
        <v>100</v>
      </c>
      <c r="AY1436" t="n">
        <v>3</v>
      </c>
      <c r="AZ1436" t="n">
        <v>3</v>
      </c>
    </row>
    <row r="1437">
      <c r="A1437" t="n">
        <v>238</v>
      </c>
      <c r="B1437" t="inlineStr">
        <is>
          <t>Cumplimiento de la Protección del Medio Ambiente</t>
        </is>
      </c>
      <c r="C1437" t="inlineStr">
        <is>
          <t>GESTIÓN AMBIENTAL</t>
        </is>
      </c>
      <c r="D1437" t="inlineStr">
        <is>
          <t>Semestral</t>
        </is>
      </c>
      <c r="E1437" t="inlineStr">
        <is>
          <t>Positivo</t>
        </is>
      </c>
      <c r="F1437" s="134" t="n">
        <v>45473</v>
      </c>
      <c r="G1437" t="inlineStr">
        <is>
          <t>238-2024-06-30</t>
        </is>
      </c>
      <c r="H1437" t="inlineStr">
        <is>
          <t>Cumplimiento Gestión Integral de Residuos</t>
        </is>
      </c>
      <c r="I1437" t="n">
        <v>90</v>
      </c>
      <c r="J1437" t="n">
        <v>53.84999847412109</v>
      </c>
      <c r="AY1437" t="n">
        <v>7</v>
      </c>
      <c r="AZ1437" t="n">
        <v>13</v>
      </c>
    </row>
    <row r="1438">
      <c r="A1438" t="n">
        <v>238</v>
      </c>
      <c r="B1438" t="inlineStr">
        <is>
          <t>Cumplimiento de la Protección del Medio Ambiente</t>
        </is>
      </c>
      <c r="C1438" t="inlineStr">
        <is>
          <t>GESTIÓN AMBIENTAL</t>
        </is>
      </c>
      <c r="D1438" t="inlineStr">
        <is>
          <t>Semestral</t>
        </is>
      </c>
      <c r="E1438" t="inlineStr">
        <is>
          <t>Positivo</t>
        </is>
      </c>
      <c r="F1438" s="134" t="n">
        <v>45473</v>
      </c>
      <c r="G1438" t="inlineStr">
        <is>
          <t>238-2024-06-30</t>
        </is>
      </c>
      <c r="H1438" t="inlineStr">
        <is>
          <t>Cumplimiento Gestión de la Educación y Comunicación Ambiental</t>
        </is>
      </c>
      <c r="I1438" t="n">
        <v>90</v>
      </c>
      <c r="J1438" t="n">
        <v>100</v>
      </c>
      <c r="AY1438" t="n">
        <v>5</v>
      </c>
      <c r="AZ1438" t="n">
        <v>5</v>
      </c>
    </row>
    <row r="1439">
      <c r="A1439" t="n">
        <v>238</v>
      </c>
      <c r="B1439" t="inlineStr">
        <is>
          <t>Cumplimiento de la Protección del Medio Ambiente</t>
        </is>
      </c>
      <c r="C1439" t="inlineStr">
        <is>
          <t>GESTIÓN AMBIENTAL</t>
        </is>
      </c>
      <c r="D1439" t="inlineStr">
        <is>
          <t>Semestral</t>
        </is>
      </c>
      <c r="E1439" t="inlineStr">
        <is>
          <t>Positivo</t>
        </is>
      </c>
      <c r="F1439" s="134" t="n">
        <v>45565</v>
      </c>
      <c r="G1439" t="inlineStr">
        <is>
          <t>238-2024-09-30</t>
        </is>
      </c>
      <c r="H1439" t="inlineStr">
        <is>
          <t>Cumplimiento del Plan Anual del SGA</t>
        </is>
      </c>
      <c r="I1439" t="n">
        <v>90</v>
      </c>
      <c r="J1439" t="n">
        <v>100</v>
      </c>
      <c r="AY1439" t="n">
        <v>1</v>
      </c>
      <c r="AZ1439" t="n">
        <v>1</v>
      </c>
    </row>
    <row r="1440">
      <c r="A1440" t="n">
        <v>238</v>
      </c>
      <c r="B1440" t="inlineStr">
        <is>
          <t>Cumplimiento de la Protección del Medio Ambiente</t>
        </is>
      </c>
      <c r="C1440" t="inlineStr">
        <is>
          <t>GESTIÓN AMBIENTAL</t>
        </is>
      </c>
      <c r="D1440" t="inlineStr">
        <is>
          <t>Semestral</t>
        </is>
      </c>
      <c r="E1440" t="inlineStr">
        <is>
          <t>Positivo</t>
        </is>
      </c>
      <c r="F1440" s="134" t="n">
        <v>45565</v>
      </c>
      <c r="G1440" t="inlineStr">
        <is>
          <t>238-2024-09-30</t>
        </is>
      </c>
      <c r="H1440" t="inlineStr">
        <is>
          <t>Cumplimiento Gestión Integral de Residuos</t>
        </is>
      </c>
      <c r="I1440" t="n">
        <v>90</v>
      </c>
      <c r="J1440" t="n">
        <v>66.66999816894531</v>
      </c>
      <c r="AY1440" t="n">
        <v>6</v>
      </c>
      <c r="AZ1440" t="n">
        <v>9</v>
      </c>
    </row>
    <row r="1441">
      <c r="A1441" t="n">
        <v>238</v>
      </c>
      <c r="B1441" t="inlineStr">
        <is>
          <t>Cumplimiento de la Protección del Medio Ambiente</t>
        </is>
      </c>
      <c r="C1441" t="inlineStr">
        <is>
          <t>GESTIÓN AMBIENTAL</t>
        </is>
      </c>
      <c r="D1441" t="inlineStr">
        <is>
          <t>Semestral</t>
        </is>
      </c>
      <c r="E1441" t="inlineStr">
        <is>
          <t>Positivo</t>
        </is>
      </c>
      <c r="F1441" s="134" t="n">
        <v>45565</v>
      </c>
      <c r="G1441" t="inlineStr">
        <is>
          <t>238-2024-09-30</t>
        </is>
      </c>
      <c r="H1441" t="inlineStr">
        <is>
          <t>Cumplimiento Gestión del Ahorro y Uso Eficiente de Energía</t>
        </is>
      </c>
      <c r="I1441" t="n">
        <v>90</v>
      </c>
      <c r="J1441" t="n">
        <v>100</v>
      </c>
      <c r="AY1441" t="n">
        <v>3</v>
      </c>
      <c r="AZ1441" t="n">
        <v>3</v>
      </c>
    </row>
    <row r="1442">
      <c r="A1442" t="n">
        <v>238</v>
      </c>
      <c r="B1442" t="inlineStr">
        <is>
          <t>Cumplimiento de la Protección del Medio Ambiente</t>
        </is>
      </c>
      <c r="C1442" t="inlineStr">
        <is>
          <t>GESTIÓN AMBIENTAL</t>
        </is>
      </c>
      <c r="D1442" t="inlineStr">
        <is>
          <t>Semestral</t>
        </is>
      </c>
      <c r="E1442" t="inlineStr">
        <is>
          <t>Positivo</t>
        </is>
      </c>
      <c r="F1442" s="134" t="n">
        <v>45565</v>
      </c>
      <c r="G1442" t="inlineStr">
        <is>
          <t>238-2024-09-30</t>
        </is>
      </c>
      <c r="H1442" t="inlineStr">
        <is>
          <t>Cumplimiento Gestión de la Calidad, Ahorro y Uso Eficiente del Agua</t>
        </is>
      </c>
      <c r="I1442" t="n">
        <v>90</v>
      </c>
      <c r="J1442" t="n">
        <v>100</v>
      </c>
      <c r="AY1442" t="n">
        <v>3</v>
      </c>
      <c r="AZ1442" t="n">
        <v>3</v>
      </c>
    </row>
    <row r="1443">
      <c r="A1443" t="n">
        <v>238</v>
      </c>
      <c r="B1443" t="inlineStr">
        <is>
          <t>Cumplimiento de la Protección del Medio Ambiente</t>
        </is>
      </c>
      <c r="C1443" t="inlineStr">
        <is>
          <t>GESTIÓN AMBIENTAL</t>
        </is>
      </c>
      <c r="D1443" t="inlineStr">
        <is>
          <t>Semestral</t>
        </is>
      </c>
      <c r="E1443" t="inlineStr">
        <is>
          <t>Positivo</t>
        </is>
      </c>
      <c r="F1443" s="134" t="n">
        <v>45565</v>
      </c>
      <c r="G1443" t="inlineStr">
        <is>
          <t>238-2024-09-30</t>
        </is>
      </c>
      <c r="H1443" t="inlineStr">
        <is>
          <t>Cumplimiento Gestión de Áreas Naturales</t>
        </is>
      </c>
      <c r="I1443" t="n">
        <v>90</v>
      </c>
      <c r="J1443" t="n">
        <v>100</v>
      </c>
      <c r="AY1443" t="n">
        <v>3</v>
      </c>
      <c r="AZ1443" t="n">
        <v>3</v>
      </c>
    </row>
    <row r="1444">
      <c r="A1444" t="n">
        <v>238</v>
      </c>
      <c r="B1444" t="inlineStr">
        <is>
          <t>Cumplimiento de la Protección del Medio Ambiente</t>
        </is>
      </c>
      <c r="C1444" t="inlineStr">
        <is>
          <t>GESTIÓN AMBIENTAL</t>
        </is>
      </c>
      <c r="D1444" t="inlineStr">
        <is>
          <t>Semestral</t>
        </is>
      </c>
      <c r="E1444" t="inlineStr">
        <is>
          <t>Positivo</t>
        </is>
      </c>
      <c r="F1444" s="134" t="n">
        <v>45565</v>
      </c>
      <c r="G1444" t="inlineStr">
        <is>
          <t>238-2024-09-30</t>
        </is>
      </c>
      <c r="H1444" t="inlineStr">
        <is>
          <t>Cumplimiento Gestión de la Medición y Compensación de GEI</t>
        </is>
      </c>
      <c r="I1444" t="n">
        <v>90</v>
      </c>
      <c r="J1444" t="n">
        <v>0</v>
      </c>
      <c r="AY1444" t="n">
        <v>0</v>
      </c>
      <c r="AZ1444" t="n">
        <v>0</v>
      </c>
    </row>
    <row r="1445">
      <c r="A1445" t="n">
        <v>238</v>
      </c>
      <c r="B1445" t="inlineStr">
        <is>
          <t>Cumplimiento de la Protección del Medio Ambiente</t>
        </is>
      </c>
      <c r="C1445" t="inlineStr">
        <is>
          <t>GESTIÓN AMBIENTAL</t>
        </is>
      </c>
      <c r="D1445" t="inlineStr">
        <is>
          <t>Semestral</t>
        </is>
      </c>
      <c r="E1445" t="inlineStr">
        <is>
          <t>Positivo</t>
        </is>
      </c>
      <c r="F1445" s="134" t="n">
        <v>45565</v>
      </c>
      <c r="G1445" t="inlineStr">
        <is>
          <t>238-2024-09-30</t>
        </is>
      </c>
      <c r="H1445" t="inlineStr">
        <is>
          <t>Cumplimiento Gestión de la Educación y Comunicación Ambiental</t>
        </is>
      </c>
      <c r="I1445" t="n">
        <v>90</v>
      </c>
      <c r="J1445" t="n">
        <v>0</v>
      </c>
      <c r="AY1445" t="n">
        <v>0</v>
      </c>
      <c r="AZ1445" t="n">
        <v>0</v>
      </c>
    </row>
    <row r="1446">
      <c r="A1446" t="n">
        <v>238</v>
      </c>
      <c r="B1446" t="inlineStr">
        <is>
          <t>Cumplimiento de la Protección del Medio Ambiente</t>
        </is>
      </c>
      <c r="C1446" t="inlineStr">
        <is>
          <t>GESTIÓN AMBIENTAL</t>
        </is>
      </c>
      <c r="D1446" t="inlineStr">
        <is>
          <t>Semestral</t>
        </is>
      </c>
      <c r="E1446" t="inlineStr">
        <is>
          <t>Positivo</t>
        </is>
      </c>
      <c r="F1446" s="134" t="n">
        <v>45657</v>
      </c>
      <c r="G1446" t="inlineStr">
        <is>
          <t>238-2024-12-31</t>
        </is>
      </c>
      <c r="H1446" t="inlineStr">
        <is>
          <t>Cumplimiento del Plan Anual del SGA</t>
        </is>
      </c>
      <c r="I1446" t="n">
        <v>90</v>
      </c>
      <c r="J1446" t="n">
        <v>100</v>
      </c>
      <c r="AY1446" t="n">
        <v>1</v>
      </c>
      <c r="AZ1446" t="n">
        <v>1</v>
      </c>
    </row>
    <row r="1447">
      <c r="A1447" t="n">
        <v>238</v>
      </c>
      <c r="B1447" t="inlineStr">
        <is>
          <t>Cumplimiento de la Protección del Medio Ambiente</t>
        </is>
      </c>
      <c r="C1447" t="inlineStr">
        <is>
          <t>GESTIÓN AMBIENTAL</t>
        </is>
      </c>
      <c r="D1447" t="inlineStr">
        <is>
          <t>Semestral</t>
        </is>
      </c>
      <c r="E1447" t="inlineStr">
        <is>
          <t>Positivo</t>
        </is>
      </c>
      <c r="F1447" s="134" t="n">
        <v>45657</v>
      </c>
      <c r="G1447" t="inlineStr">
        <is>
          <t>238-2024-12-31</t>
        </is>
      </c>
      <c r="H1447" t="inlineStr">
        <is>
          <t>Cumplimiento Gestión del Ahorro y Uso Eficiente de Energía</t>
        </is>
      </c>
      <c r="I1447" t="n">
        <v>90</v>
      </c>
      <c r="J1447" t="n">
        <v>80</v>
      </c>
      <c r="AY1447" t="n">
        <v>4</v>
      </c>
      <c r="AZ1447" t="n">
        <v>5</v>
      </c>
    </row>
    <row r="1448">
      <c r="A1448" t="n">
        <v>238</v>
      </c>
      <c r="B1448" t="inlineStr">
        <is>
          <t>Cumplimiento de la Protección del Medio Ambiente</t>
        </is>
      </c>
      <c r="C1448" t="inlineStr">
        <is>
          <t>GESTIÓN AMBIENTAL</t>
        </is>
      </c>
      <c r="D1448" t="inlineStr">
        <is>
          <t>Semestral</t>
        </is>
      </c>
      <c r="E1448" t="inlineStr">
        <is>
          <t>Positivo</t>
        </is>
      </c>
      <c r="F1448" s="134" t="n">
        <v>45657</v>
      </c>
      <c r="G1448" t="inlineStr">
        <is>
          <t>238-2024-12-31</t>
        </is>
      </c>
      <c r="H1448" t="inlineStr">
        <is>
          <t>Cumplimiento Gestión de la Calidad, Ahorro y Uso Eficiente del Agua</t>
        </is>
      </c>
      <c r="I1448" t="n">
        <v>90</v>
      </c>
      <c r="J1448" t="n">
        <v>71.43000030517578</v>
      </c>
      <c r="AY1448" t="n">
        <v>5</v>
      </c>
      <c r="AZ1448" t="n">
        <v>7</v>
      </c>
    </row>
    <row r="1449">
      <c r="A1449" t="n">
        <v>238</v>
      </c>
      <c r="B1449" t="inlineStr">
        <is>
          <t>Cumplimiento de la Protección del Medio Ambiente</t>
        </is>
      </c>
      <c r="C1449" t="inlineStr">
        <is>
          <t>GESTIÓN AMBIENTAL</t>
        </is>
      </c>
      <c r="D1449" t="inlineStr">
        <is>
          <t>Semestral</t>
        </is>
      </c>
      <c r="E1449" t="inlineStr">
        <is>
          <t>Positivo</t>
        </is>
      </c>
      <c r="F1449" s="134" t="n">
        <v>45657</v>
      </c>
      <c r="G1449" t="inlineStr">
        <is>
          <t>238-2024-12-31</t>
        </is>
      </c>
      <c r="H1449" t="inlineStr">
        <is>
          <t>Cumplimiento Gestión del la Calidad del Aire,  Ruido Ambiental y Publicidad Exterior Visual</t>
        </is>
      </c>
      <c r="I1449" t="n">
        <v>90</v>
      </c>
      <c r="J1449" t="n">
        <v>100</v>
      </c>
      <c r="AY1449" t="n">
        <v>2</v>
      </c>
      <c r="AZ1449" t="n">
        <v>2</v>
      </c>
    </row>
    <row r="1450">
      <c r="A1450" t="n">
        <v>238</v>
      </c>
      <c r="B1450" t="inlineStr">
        <is>
          <t>Cumplimiento de la Protección del Medio Ambiente</t>
        </is>
      </c>
      <c r="C1450" t="inlineStr">
        <is>
          <t>GESTIÓN AMBIENTAL</t>
        </is>
      </c>
      <c r="D1450" t="inlineStr">
        <is>
          <t>Semestral</t>
        </is>
      </c>
      <c r="E1450" t="inlineStr">
        <is>
          <t>Positivo</t>
        </is>
      </c>
      <c r="F1450" s="134" t="n">
        <v>45657</v>
      </c>
      <c r="G1450" t="inlineStr">
        <is>
          <t>238-2024-12-31</t>
        </is>
      </c>
      <c r="H1450" t="inlineStr">
        <is>
          <t>Cumplimiento Gestión de Áreas Naturales</t>
        </is>
      </c>
      <c r="I1450" t="n">
        <v>90</v>
      </c>
      <c r="J1450" t="n">
        <v>100</v>
      </c>
      <c r="AY1450" t="n">
        <v>3</v>
      </c>
      <c r="AZ1450" t="n">
        <v>3</v>
      </c>
    </row>
    <row r="1451">
      <c r="A1451" t="n">
        <v>238</v>
      </c>
      <c r="B1451" t="inlineStr">
        <is>
          <t>Cumplimiento de la Protección del Medio Ambiente</t>
        </is>
      </c>
      <c r="C1451" t="inlineStr">
        <is>
          <t>GESTIÓN AMBIENTAL</t>
        </is>
      </c>
      <c r="D1451" t="inlineStr">
        <is>
          <t>Semestral</t>
        </is>
      </c>
      <c r="E1451" t="inlineStr">
        <is>
          <t>Positivo</t>
        </is>
      </c>
      <c r="F1451" s="134" t="n">
        <v>45657</v>
      </c>
      <c r="G1451" t="inlineStr">
        <is>
          <t>238-2024-12-31</t>
        </is>
      </c>
      <c r="H1451" t="inlineStr">
        <is>
          <t>Cumplimiento Gestión de la Medición y Compensación de GEI</t>
        </is>
      </c>
      <c r="I1451" t="n">
        <v>90</v>
      </c>
      <c r="J1451" t="n">
        <v>100</v>
      </c>
      <c r="AY1451" t="n">
        <v>3</v>
      </c>
      <c r="AZ1451" t="n">
        <v>3</v>
      </c>
    </row>
    <row r="1452">
      <c r="A1452" t="n">
        <v>238</v>
      </c>
      <c r="B1452" t="inlineStr">
        <is>
          <t>Cumplimiento de la Protección del Medio Ambiente</t>
        </is>
      </c>
      <c r="C1452" t="inlineStr">
        <is>
          <t>GESTIÓN AMBIENTAL</t>
        </is>
      </c>
      <c r="D1452" t="inlineStr">
        <is>
          <t>Semestral</t>
        </is>
      </c>
      <c r="E1452" t="inlineStr">
        <is>
          <t>Positivo</t>
        </is>
      </c>
      <c r="F1452" s="134" t="n">
        <v>45657</v>
      </c>
      <c r="G1452" t="inlineStr">
        <is>
          <t>238-2024-12-31</t>
        </is>
      </c>
      <c r="H1452" t="inlineStr">
        <is>
          <t>Cumplimiento Gestión de la Educación y Comunicación Ambiental</t>
        </is>
      </c>
      <c r="I1452" t="n">
        <v>90</v>
      </c>
      <c r="J1452" t="n">
        <v>100</v>
      </c>
      <c r="AY1452" t="n">
        <v>5</v>
      </c>
      <c r="AZ1452" t="n">
        <v>5</v>
      </c>
    </row>
    <row r="1453">
      <c r="A1453" t="n">
        <v>238</v>
      </c>
      <c r="B1453" t="inlineStr">
        <is>
          <t>Cumplimiento de la Protección del Medio Ambiente</t>
        </is>
      </c>
      <c r="C1453" t="inlineStr">
        <is>
          <t>GESTIÓN AMBIENTAL</t>
        </is>
      </c>
      <c r="D1453" t="inlineStr">
        <is>
          <t>Semestral</t>
        </is>
      </c>
      <c r="E1453" t="inlineStr">
        <is>
          <t>Positivo</t>
        </is>
      </c>
      <c r="F1453" s="134" t="n">
        <v>45657</v>
      </c>
      <c r="G1453" t="inlineStr">
        <is>
          <t>238-2024-12-31</t>
        </is>
      </c>
      <c r="H1453" t="inlineStr">
        <is>
          <t>Cumplimiento Gestión Integral de Residuos</t>
        </is>
      </c>
      <c r="I1453" t="n">
        <v>90</v>
      </c>
      <c r="J1453" t="n">
        <v>64.29000091552734</v>
      </c>
      <c r="AY1453" t="n">
        <v>9</v>
      </c>
      <c r="AZ1453" t="n">
        <v>14</v>
      </c>
    </row>
    <row r="1454">
      <c r="A1454" t="n">
        <v>238</v>
      </c>
      <c r="B1454" t="inlineStr">
        <is>
          <t>Cumplimiento de la Protección del Medio Ambiente</t>
        </is>
      </c>
      <c r="C1454" t="inlineStr">
        <is>
          <t>GESTIÓN AMBIENTAL</t>
        </is>
      </c>
      <c r="D1454" t="inlineStr">
        <is>
          <t>Semestral</t>
        </is>
      </c>
      <c r="E1454" t="inlineStr">
        <is>
          <t>Positivo</t>
        </is>
      </c>
      <c r="F1454" s="134" t="n">
        <v>45747</v>
      </c>
      <c r="G1454" t="inlineStr">
        <is>
          <t>238-2025-03-31</t>
        </is>
      </c>
      <c r="H1454" t="inlineStr">
        <is>
          <t>Cumplimiento del Plan Anual del SGA</t>
        </is>
      </c>
      <c r="I1454" t="n">
        <v>90</v>
      </c>
      <c r="J1454" t="n">
        <v>95.23999786376953</v>
      </c>
      <c r="AY1454" t="n">
        <v>20</v>
      </c>
      <c r="AZ1454" t="n">
        <v>21</v>
      </c>
    </row>
    <row r="1455">
      <c r="A1455" t="n">
        <v>238</v>
      </c>
      <c r="B1455" t="inlineStr">
        <is>
          <t>Cumplimiento de la Protección del Medio Ambiente</t>
        </is>
      </c>
      <c r="C1455" t="inlineStr">
        <is>
          <t>GESTIÓN AMBIENTAL</t>
        </is>
      </c>
      <c r="D1455" t="inlineStr">
        <is>
          <t>Semestral</t>
        </is>
      </c>
      <c r="E1455" t="inlineStr">
        <is>
          <t>Positivo</t>
        </is>
      </c>
      <c r="F1455" s="134" t="n">
        <v>45747</v>
      </c>
      <c r="G1455" t="inlineStr">
        <is>
          <t>238-2025-03-31</t>
        </is>
      </c>
      <c r="H1455" t="inlineStr">
        <is>
          <t>Cumplimiento Gestión Integral de Residuos</t>
        </is>
      </c>
      <c r="I1455" t="n">
        <v>90</v>
      </c>
      <c r="J1455" t="n">
        <v>88.88999938964844</v>
      </c>
      <c r="AY1455" t="n">
        <v>8</v>
      </c>
      <c r="AZ1455" t="n">
        <v>9</v>
      </c>
    </row>
    <row r="1456">
      <c r="A1456" t="n">
        <v>238</v>
      </c>
      <c r="B1456" t="inlineStr">
        <is>
          <t>Cumplimiento de la Protección del Medio Ambiente</t>
        </is>
      </c>
      <c r="C1456" t="inlineStr">
        <is>
          <t>GESTIÓN AMBIENTAL</t>
        </is>
      </c>
      <c r="D1456" t="inlineStr">
        <is>
          <t>Semestral</t>
        </is>
      </c>
      <c r="E1456" t="inlineStr">
        <is>
          <t>Positivo</t>
        </is>
      </c>
      <c r="F1456" s="134" t="n">
        <v>45747</v>
      </c>
      <c r="G1456" t="inlineStr">
        <is>
          <t>238-2025-03-31</t>
        </is>
      </c>
      <c r="H1456" t="inlineStr">
        <is>
          <t>Cumplimiento Gestión del Ahorro y Uso Eficiente de Energía</t>
        </is>
      </c>
      <c r="I1456" t="n">
        <v>90</v>
      </c>
      <c r="J1456" t="n">
        <v>100</v>
      </c>
      <c r="AY1456" t="n">
        <v>3</v>
      </c>
      <c r="AZ1456" t="n">
        <v>3</v>
      </c>
    </row>
    <row r="1457">
      <c r="A1457" t="n">
        <v>238</v>
      </c>
      <c r="B1457" t="inlineStr">
        <is>
          <t>Cumplimiento de la Protección del Medio Ambiente</t>
        </is>
      </c>
      <c r="C1457" t="inlineStr">
        <is>
          <t>GESTIÓN AMBIENTAL</t>
        </is>
      </c>
      <c r="D1457" t="inlineStr">
        <is>
          <t>Semestral</t>
        </is>
      </c>
      <c r="E1457" t="inlineStr">
        <is>
          <t>Positivo</t>
        </is>
      </c>
      <c r="F1457" s="134" t="n">
        <v>45747</v>
      </c>
      <c r="G1457" t="inlineStr">
        <is>
          <t>238-2025-03-31</t>
        </is>
      </c>
      <c r="H1457" t="inlineStr">
        <is>
          <t>Cumplimiento Gestión de la Calidad, Ahorro y Uso Eficiente del Agua</t>
        </is>
      </c>
      <c r="I1457" t="n">
        <v>90</v>
      </c>
      <c r="J1457" t="n">
        <v>100</v>
      </c>
      <c r="AY1457" t="n">
        <v>3</v>
      </c>
      <c r="AZ1457" t="n">
        <v>3</v>
      </c>
    </row>
    <row r="1458">
      <c r="A1458" t="n">
        <v>238</v>
      </c>
      <c r="B1458" t="inlineStr">
        <is>
          <t>Cumplimiento de la Protección del Medio Ambiente</t>
        </is>
      </c>
      <c r="C1458" t="inlineStr">
        <is>
          <t>GESTIÓN AMBIENTAL</t>
        </is>
      </c>
      <c r="D1458" t="inlineStr">
        <is>
          <t>Semestral</t>
        </is>
      </c>
      <c r="E1458" t="inlineStr">
        <is>
          <t>Positivo</t>
        </is>
      </c>
      <c r="F1458" s="134" t="n">
        <v>45747</v>
      </c>
      <c r="G1458" t="inlineStr">
        <is>
          <t>238-2025-03-31</t>
        </is>
      </c>
      <c r="H1458" t="inlineStr">
        <is>
          <t>Cumplimiento Gestión del la Calidad del Aire,  Ruido Ambiental y Publicidad Exterior Visual</t>
        </is>
      </c>
      <c r="I1458" t="n">
        <v>90</v>
      </c>
      <c r="J1458" t="n">
        <v>0</v>
      </c>
      <c r="AY1458" t="n">
        <v>0</v>
      </c>
      <c r="AZ1458" t="n">
        <v>0</v>
      </c>
    </row>
    <row r="1459">
      <c r="A1459" t="n">
        <v>238</v>
      </c>
      <c r="B1459" t="inlineStr">
        <is>
          <t>Cumplimiento de la Protección del Medio Ambiente</t>
        </is>
      </c>
      <c r="C1459" t="inlineStr">
        <is>
          <t>GESTIÓN AMBIENTAL</t>
        </is>
      </c>
      <c r="D1459" t="inlineStr">
        <is>
          <t>Semestral</t>
        </is>
      </c>
      <c r="E1459" t="inlineStr">
        <is>
          <t>Positivo</t>
        </is>
      </c>
      <c r="F1459" s="134" t="n">
        <v>45747</v>
      </c>
      <c r="G1459" t="inlineStr">
        <is>
          <t>238-2025-03-31</t>
        </is>
      </c>
      <c r="H1459" t="inlineStr">
        <is>
          <t>Cumplimiento Gestión de la Medición y Compensación de GEI</t>
        </is>
      </c>
      <c r="I1459" t="n">
        <v>90</v>
      </c>
      <c r="J1459" t="n">
        <v>0</v>
      </c>
      <c r="AY1459" t="n">
        <v>0</v>
      </c>
      <c r="AZ1459" t="n">
        <v>0</v>
      </c>
    </row>
    <row r="1460">
      <c r="A1460" t="n">
        <v>238</v>
      </c>
      <c r="B1460" t="inlineStr">
        <is>
          <t>Cumplimiento de la Protección del Medio Ambiente</t>
        </is>
      </c>
      <c r="C1460" t="inlineStr">
        <is>
          <t>GESTIÓN AMBIENTAL</t>
        </is>
      </c>
      <c r="D1460" t="inlineStr">
        <is>
          <t>Semestral</t>
        </is>
      </c>
      <c r="E1460" t="inlineStr">
        <is>
          <t>Positivo</t>
        </is>
      </c>
      <c r="F1460" s="134" t="n">
        <v>45747</v>
      </c>
      <c r="G1460" t="inlineStr">
        <is>
          <t>238-2025-03-31</t>
        </is>
      </c>
      <c r="H1460" t="inlineStr">
        <is>
          <t>Cumplimiento Gestión de la Educación y Comunicación Ambiental</t>
        </is>
      </c>
      <c r="I1460" t="n">
        <v>90</v>
      </c>
      <c r="J1460" t="n">
        <v>100</v>
      </c>
      <c r="AY1460" t="n">
        <v>2</v>
      </c>
      <c r="AZ1460" t="n">
        <v>2</v>
      </c>
    </row>
    <row r="1461">
      <c r="A1461" t="n">
        <v>238</v>
      </c>
      <c r="B1461" t="inlineStr">
        <is>
          <t>Cumplimiento de la Protección del Medio Ambiente</t>
        </is>
      </c>
      <c r="C1461" t="inlineStr">
        <is>
          <t>GESTIÓN AMBIENTAL</t>
        </is>
      </c>
      <c r="D1461" t="inlineStr">
        <is>
          <t>Semestral</t>
        </is>
      </c>
      <c r="E1461" t="inlineStr">
        <is>
          <t>Positivo</t>
        </is>
      </c>
      <c r="F1461" s="134" t="n">
        <v>45747</v>
      </c>
      <c r="G1461" t="inlineStr">
        <is>
          <t>238-2025-03-31</t>
        </is>
      </c>
      <c r="H1461" t="inlineStr">
        <is>
          <t>Cumplimiento Gestión de Áreas Naturales</t>
        </is>
      </c>
      <c r="I1461" t="n">
        <v>90</v>
      </c>
      <c r="J1461" t="n">
        <v>100</v>
      </c>
      <c r="AY1461" t="n">
        <v>3</v>
      </c>
      <c r="AZ1461" t="n">
        <v>3</v>
      </c>
    </row>
    <row r="1462">
      <c r="A1462" t="n">
        <v>238</v>
      </c>
      <c r="B1462" t="inlineStr">
        <is>
          <t>Cumplimiento de la Protección del Medio Ambiente</t>
        </is>
      </c>
      <c r="C1462" t="inlineStr">
        <is>
          <t>GESTIÓN AMBIENTAL</t>
        </is>
      </c>
      <c r="D1462" t="inlineStr">
        <is>
          <t>Semestral</t>
        </is>
      </c>
      <c r="E1462" t="inlineStr">
        <is>
          <t>Positivo</t>
        </is>
      </c>
      <c r="F1462" s="134" t="n">
        <v>45838</v>
      </c>
      <c r="G1462" t="inlineStr">
        <is>
          <t>238-2025-06-30</t>
        </is>
      </c>
      <c r="H1462" t="inlineStr">
        <is>
          <t>Cumplimiento del Plan Anual del SGA</t>
        </is>
      </c>
      <c r="I1462" t="n">
        <v>90</v>
      </c>
      <c r="J1462" t="n">
        <v>90.62999725341797</v>
      </c>
      <c r="AY1462" t="n">
        <v>29</v>
      </c>
      <c r="AZ1462" t="n">
        <v>32</v>
      </c>
    </row>
    <row r="1463">
      <c r="A1463" t="n">
        <v>238</v>
      </c>
      <c r="B1463" t="inlineStr">
        <is>
          <t>Cumplimiento de la Protección del Medio Ambiente</t>
        </is>
      </c>
      <c r="C1463" t="inlineStr">
        <is>
          <t>GESTIÓN AMBIENTAL</t>
        </is>
      </c>
      <c r="D1463" t="inlineStr">
        <is>
          <t>Semestral</t>
        </is>
      </c>
      <c r="E1463" t="inlineStr">
        <is>
          <t>Positivo</t>
        </is>
      </c>
      <c r="F1463" s="134" t="n">
        <v>45838</v>
      </c>
      <c r="G1463" t="inlineStr">
        <is>
          <t>238-2025-06-30</t>
        </is>
      </c>
      <c r="H1463" t="inlineStr">
        <is>
          <t>Cumplimiento Gestión Integral de Residuos</t>
        </is>
      </c>
      <c r="I1463" t="n">
        <v>90</v>
      </c>
      <c r="J1463" t="n">
        <v>92.30999755859375</v>
      </c>
      <c r="AY1463" t="n">
        <v>12</v>
      </c>
      <c r="AZ1463" t="n">
        <v>13</v>
      </c>
    </row>
    <row r="1464">
      <c r="A1464" t="n">
        <v>238</v>
      </c>
      <c r="B1464" t="inlineStr">
        <is>
          <t>Cumplimiento de la Protección del Medio Ambiente</t>
        </is>
      </c>
      <c r="C1464" t="inlineStr">
        <is>
          <t>GESTIÓN AMBIENTAL</t>
        </is>
      </c>
      <c r="D1464" t="inlineStr">
        <is>
          <t>Semestral</t>
        </is>
      </c>
      <c r="E1464" t="inlineStr">
        <is>
          <t>Positivo</t>
        </is>
      </c>
      <c r="F1464" s="134" t="n">
        <v>45838</v>
      </c>
      <c r="G1464" t="inlineStr">
        <is>
          <t>238-2025-06-30</t>
        </is>
      </c>
      <c r="H1464" t="inlineStr">
        <is>
          <t>Cumplimiento Gestión del Ahorro y Uso Eficiente de Energía</t>
        </is>
      </c>
      <c r="I1464" t="n">
        <v>90</v>
      </c>
      <c r="J1464" t="n">
        <v>100</v>
      </c>
      <c r="AY1464" t="n">
        <v>5</v>
      </c>
      <c r="AZ1464" t="n">
        <v>5</v>
      </c>
    </row>
    <row r="1465">
      <c r="A1465" t="n">
        <v>238</v>
      </c>
      <c r="B1465" t="inlineStr">
        <is>
          <t>Cumplimiento de la Protección del Medio Ambiente</t>
        </is>
      </c>
      <c r="C1465" t="inlineStr">
        <is>
          <t>GESTIÓN AMBIENTAL</t>
        </is>
      </c>
      <c r="D1465" t="inlineStr">
        <is>
          <t>Semestral</t>
        </is>
      </c>
      <c r="E1465" t="inlineStr">
        <is>
          <t>Positivo</t>
        </is>
      </c>
      <c r="F1465" s="134" t="n">
        <v>45838</v>
      </c>
      <c r="G1465" t="inlineStr">
        <is>
          <t>238-2025-06-30</t>
        </is>
      </c>
      <c r="H1465" t="inlineStr">
        <is>
          <t>Cumplimiento Gestión de la Calidad, Ahorro y Uso Eficiente del Agua</t>
        </is>
      </c>
      <c r="I1465" t="n">
        <v>90</v>
      </c>
      <c r="J1465" t="n">
        <v>100</v>
      </c>
      <c r="AY1465" t="n">
        <v>5</v>
      </c>
      <c r="AZ1465" t="n">
        <v>5</v>
      </c>
    </row>
    <row r="1466">
      <c r="A1466" t="n">
        <v>238</v>
      </c>
      <c r="B1466" t="inlineStr">
        <is>
          <t>Cumplimiento de la Protección del Medio Ambiente</t>
        </is>
      </c>
      <c r="C1466" t="inlineStr">
        <is>
          <t>GESTIÓN AMBIENTAL</t>
        </is>
      </c>
      <c r="D1466" t="inlineStr">
        <is>
          <t>Semestral</t>
        </is>
      </c>
      <c r="E1466" t="inlineStr">
        <is>
          <t>Positivo</t>
        </is>
      </c>
      <c r="F1466" s="134" t="n">
        <v>45838</v>
      </c>
      <c r="G1466" t="inlineStr">
        <is>
          <t>238-2025-06-30</t>
        </is>
      </c>
      <c r="H1466" t="inlineStr">
        <is>
          <t>Cumplimiento Gestión del la Calidad del Aire,  Ruido Ambiental y Publicidad Exterior Visual</t>
        </is>
      </c>
      <c r="I1466" t="n">
        <v>90</v>
      </c>
      <c r="J1466" t="n">
        <v>0</v>
      </c>
      <c r="AY1466" t="n">
        <v>0</v>
      </c>
      <c r="AZ1466" t="n">
        <v>0</v>
      </c>
    </row>
    <row r="1467">
      <c r="A1467" t="n">
        <v>238</v>
      </c>
      <c r="B1467" t="inlineStr">
        <is>
          <t>Cumplimiento de la Protección del Medio Ambiente</t>
        </is>
      </c>
      <c r="C1467" t="inlineStr">
        <is>
          <t>GESTIÓN AMBIENTAL</t>
        </is>
      </c>
      <c r="D1467" t="inlineStr">
        <is>
          <t>Semestral</t>
        </is>
      </c>
      <c r="E1467" t="inlineStr">
        <is>
          <t>Positivo</t>
        </is>
      </c>
      <c r="F1467" s="134" t="n">
        <v>45838</v>
      </c>
      <c r="G1467" t="inlineStr">
        <is>
          <t>238-2025-06-30</t>
        </is>
      </c>
      <c r="H1467" t="inlineStr">
        <is>
          <t>Cumplimiento Gestión de Áreas Naturales</t>
        </is>
      </c>
      <c r="I1467" t="n">
        <v>90</v>
      </c>
      <c r="J1467" t="n">
        <v>100</v>
      </c>
      <c r="AY1467" t="n">
        <v>3</v>
      </c>
      <c r="AZ1467" t="n">
        <v>3</v>
      </c>
    </row>
    <row r="1468">
      <c r="A1468" t="n">
        <v>238</v>
      </c>
      <c r="B1468" t="inlineStr">
        <is>
          <t>Cumplimiento de la Protección del Medio Ambiente</t>
        </is>
      </c>
      <c r="C1468" t="inlineStr">
        <is>
          <t>GESTIÓN AMBIENTAL</t>
        </is>
      </c>
      <c r="D1468" t="inlineStr">
        <is>
          <t>Semestral</t>
        </is>
      </c>
      <c r="E1468" t="inlineStr">
        <is>
          <t>Positivo</t>
        </is>
      </c>
      <c r="F1468" s="134" t="n">
        <v>45838</v>
      </c>
      <c r="G1468" t="inlineStr">
        <is>
          <t>238-2025-06-30</t>
        </is>
      </c>
      <c r="H1468" t="inlineStr">
        <is>
          <t>Cumplimiento Gestión de la Medición y Compensación de GEI</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34" t="n">
        <v>45838</v>
      </c>
      <c r="G1469" t="inlineStr">
        <is>
          <t>238-2025-06-30</t>
        </is>
      </c>
      <c r="H1469" t="inlineStr">
        <is>
          <t>Cumplimiento Gestión de la Educación y Comunicación Ambiental</t>
        </is>
      </c>
      <c r="I1469" t="n">
        <v>90</v>
      </c>
      <c r="J1469" t="n">
        <v>60</v>
      </c>
      <c r="AY1469" t="n">
        <v>3</v>
      </c>
      <c r="AZ1469" t="n">
        <v>5</v>
      </c>
    </row>
    <row r="1470">
      <c r="A1470" t="n">
        <v>238</v>
      </c>
      <c r="B1470" t="inlineStr">
        <is>
          <t>Cumplimiento de la Protección del Medio Ambiente</t>
        </is>
      </c>
      <c r="C1470" t="inlineStr">
        <is>
          <t>GESTIÓN AMBIENTAL</t>
        </is>
      </c>
      <c r="D1470" t="inlineStr">
        <is>
          <t>Semestral</t>
        </is>
      </c>
      <c r="E1470" t="inlineStr">
        <is>
          <t>Positivo</t>
        </is>
      </c>
      <c r="F1470" s="134" t="n">
        <v>45930</v>
      </c>
      <c r="G1470" t="inlineStr">
        <is>
          <t>238-2025-09-30</t>
        </is>
      </c>
      <c r="H1470" t="inlineStr">
        <is>
          <t>Cumplimiento del Plan Anual del SGA</t>
        </is>
      </c>
      <c r="I1470" t="n">
        <v>90</v>
      </c>
      <c r="J1470" t="n">
        <v>94.73999786376953</v>
      </c>
      <c r="AY1470" t="n">
        <v>18</v>
      </c>
      <c r="AZ1470" t="n">
        <v>19</v>
      </c>
    </row>
    <row r="1471">
      <c r="A1471" t="n">
        <v>238</v>
      </c>
      <c r="B1471" t="inlineStr">
        <is>
          <t>Cumplimiento de la Protección del Medio Ambiente</t>
        </is>
      </c>
      <c r="C1471" t="inlineStr">
        <is>
          <t>GESTIÓN AMBIENTAL</t>
        </is>
      </c>
      <c r="D1471" t="inlineStr">
        <is>
          <t>Semestral</t>
        </is>
      </c>
      <c r="E1471" t="inlineStr">
        <is>
          <t>Positivo</t>
        </is>
      </c>
      <c r="F1471" s="134" t="n">
        <v>45930</v>
      </c>
      <c r="G1471" t="inlineStr">
        <is>
          <t>238-2025-09-30</t>
        </is>
      </c>
      <c r="H1471" t="inlineStr">
        <is>
          <t>Cumplimiento Gestión Integral de Residuos</t>
        </is>
      </c>
      <c r="I1471" t="n">
        <v>90</v>
      </c>
      <c r="J1471" t="n">
        <v>88.88999938964844</v>
      </c>
      <c r="AY1471" t="n">
        <v>8</v>
      </c>
      <c r="AZ1471" t="n">
        <v>9</v>
      </c>
    </row>
    <row r="1472">
      <c r="A1472" t="n">
        <v>238</v>
      </c>
      <c r="B1472" t="inlineStr">
        <is>
          <t>Cumplimiento de la Protección del Medio Ambiente</t>
        </is>
      </c>
      <c r="C1472" t="inlineStr">
        <is>
          <t>GESTIÓN AMBIENTAL</t>
        </is>
      </c>
      <c r="D1472" t="inlineStr">
        <is>
          <t>Semestral</t>
        </is>
      </c>
      <c r="E1472" t="inlineStr">
        <is>
          <t>Positivo</t>
        </is>
      </c>
      <c r="F1472" s="134" t="n">
        <v>45930</v>
      </c>
      <c r="G1472" t="inlineStr">
        <is>
          <t>238-2025-09-30</t>
        </is>
      </c>
      <c r="H1472" t="inlineStr">
        <is>
          <t>Cumplimiento Gestión del Ahorro y Uso Eficiente de Energía</t>
        </is>
      </c>
      <c r="I1472" t="n">
        <v>90</v>
      </c>
      <c r="J1472" t="n">
        <v>100</v>
      </c>
      <c r="AY1472" t="n">
        <v>3</v>
      </c>
      <c r="AZ1472" t="n">
        <v>3</v>
      </c>
    </row>
    <row r="1473">
      <c r="A1473" t="n">
        <v>238</v>
      </c>
      <c r="B1473" t="inlineStr">
        <is>
          <t>Cumplimiento de la Protección del Medio Ambiente</t>
        </is>
      </c>
      <c r="C1473" t="inlineStr">
        <is>
          <t>GESTIÓN AMBIENTAL</t>
        </is>
      </c>
      <c r="D1473" t="inlineStr">
        <is>
          <t>Semestral</t>
        </is>
      </c>
      <c r="E1473" t="inlineStr">
        <is>
          <t>Positivo</t>
        </is>
      </c>
      <c r="F1473" s="134" t="n">
        <v>45930</v>
      </c>
      <c r="G1473" t="inlineStr">
        <is>
          <t>238-2025-09-30</t>
        </is>
      </c>
      <c r="H1473" t="inlineStr">
        <is>
          <t>Cumplimiento Gestión de la Calidad, Ahorro y Uso Eficiente del Agua</t>
        </is>
      </c>
      <c r="I1473" t="n">
        <v>90</v>
      </c>
      <c r="J1473" t="n">
        <v>100</v>
      </c>
      <c r="AY1473" t="n">
        <v>3</v>
      </c>
      <c r="AZ1473" t="n">
        <v>3</v>
      </c>
    </row>
    <row r="1474">
      <c r="A1474" t="n">
        <v>238</v>
      </c>
      <c r="B1474" t="inlineStr">
        <is>
          <t>Cumplimiento de la Protección del Medio Ambiente</t>
        </is>
      </c>
      <c r="C1474" t="inlineStr">
        <is>
          <t>GESTIÓN AMBIENTAL</t>
        </is>
      </c>
      <c r="D1474" t="inlineStr">
        <is>
          <t>Semestral</t>
        </is>
      </c>
      <c r="E1474" t="inlineStr">
        <is>
          <t>Positivo</t>
        </is>
      </c>
      <c r="F1474" s="134" t="n">
        <v>45930</v>
      </c>
      <c r="G1474" t="inlineStr">
        <is>
          <t>238-2025-09-30</t>
        </is>
      </c>
      <c r="H1474" t="inlineStr">
        <is>
          <t>Cumplimiento Gestión del la Calidad del Aire,  Ruido Ambiental y Publicidad Exterior Visual</t>
        </is>
      </c>
      <c r="I1474" t="n">
        <v>90</v>
      </c>
      <c r="J1474" t="n">
        <v>0</v>
      </c>
      <c r="AY1474" t="n">
        <v>0</v>
      </c>
      <c r="AZ1474" t="n">
        <v>0</v>
      </c>
    </row>
    <row r="1475">
      <c r="A1475" t="n">
        <v>238</v>
      </c>
      <c r="B1475" t="inlineStr">
        <is>
          <t>Cumplimiento de la Protección del Medio Ambiente</t>
        </is>
      </c>
      <c r="C1475" t="inlineStr">
        <is>
          <t>GESTIÓN AMBIENTAL</t>
        </is>
      </c>
      <c r="D1475" t="inlineStr">
        <is>
          <t>Semestral</t>
        </is>
      </c>
      <c r="E1475" t="inlineStr">
        <is>
          <t>Positivo</t>
        </is>
      </c>
      <c r="F1475" s="134" t="n">
        <v>45930</v>
      </c>
      <c r="G1475" t="inlineStr">
        <is>
          <t>238-2025-09-30</t>
        </is>
      </c>
      <c r="H1475" t="inlineStr">
        <is>
          <t>Cumplimiento Gestión de Áreas Naturales</t>
        </is>
      </c>
      <c r="I1475" t="n">
        <v>90</v>
      </c>
      <c r="J1475" t="n">
        <v>100</v>
      </c>
      <c r="AY1475" t="n">
        <v>3</v>
      </c>
      <c r="AZ1475" t="n">
        <v>3</v>
      </c>
    </row>
    <row r="1476">
      <c r="A1476" t="n">
        <v>238</v>
      </c>
      <c r="B1476" t="inlineStr">
        <is>
          <t>Cumplimiento de la Protección del Medio Ambiente</t>
        </is>
      </c>
      <c r="C1476" t="inlineStr">
        <is>
          <t>GESTIÓN AMBIENTAL</t>
        </is>
      </c>
      <c r="D1476" t="inlineStr">
        <is>
          <t>Semestral</t>
        </is>
      </c>
      <c r="E1476" t="inlineStr">
        <is>
          <t>Positivo</t>
        </is>
      </c>
      <c r="F1476" s="134" t="n">
        <v>45930</v>
      </c>
      <c r="G1476" t="inlineStr">
        <is>
          <t>238-2025-09-30</t>
        </is>
      </c>
      <c r="H1476" t="inlineStr">
        <is>
          <t>Cumplimiento Gestión de la Medición y Compensación de GEI</t>
        </is>
      </c>
      <c r="I1476" t="n">
        <v>90</v>
      </c>
      <c r="J1476" t="n">
        <v>0</v>
      </c>
      <c r="AY1476" t="n">
        <v>0</v>
      </c>
      <c r="AZ1476" t="n">
        <v>0</v>
      </c>
    </row>
    <row r="1477">
      <c r="A1477" t="n">
        <v>238</v>
      </c>
      <c r="B1477" t="inlineStr">
        <is>
          <t>Cumplimiento de la Protección del Medio Ambiente</t>
        </is>
      </c>
      <c r="C1477" t="inlineStr">
        <is>
          <t>GESTIÓN AMBIENTAL</t>
        </is>
      </c>
      <c r="D1477" t="inlineStr">
        <is>
          <t>Semestral</t>
        </is>
      </c>
      <c r="E1477" t="inlineStr">
        <is>
          <t>Positivo</t>
        </is>
      </c>
      <c r="F1477" s="134" t="n">
        <v>45930</v>
      </c>
      <c r="G1477" t="inlineStr">
        <is>
          <t>238-2025-09-30</t>
        </is>
      </c>
      <c r="H1477" t="inlineStr">
        <is>
          <t>Cumplimiento Gestión de la Educación y Comunicación Ambiental</t>
        </is>
      </c>
      <c r="I1477" t="n">
        <v>90</v>
      </c>
      <c r="J1477" t="n">
        <v>0</v>
      </c>
      <c r="AY1477" t="n">
        <v>0</v>
      </c>
      <c r="AZ1477" t="n">
        <v>0</v>
      </c>
    </row>
    <row r="1478">
      <c r="A1478" t="n">
        <v>238</v>
      </c>
      <c r="B1478" t="inlineStr">
        <is>
          <t>Cumplimiento de la Protección del Medio Ambiente</t>
        </is>
      </c>
      <c r="C1478" t="inlineStr">
        <is>
          <t>GESTIÓN AMBIENTAL</t>
        </is>
      </c>
      <c r="D1478" t="inlineStr">
        <is>
          <t>Semestral</t>
        </is>
      </c>
      <c r="E1478" t="inlineStr">
        <is>
          <t>Positivo</t>
        </is>
      </c>
      <c r="F1478" s="134" t="n">
        <v>46022</v>
      </c>
      <c r="G1478" t="inlineStr">
        <is>
          <t>238-2025-12-31</t>
        </is>
      </c>
      <c r="H1478" t="inlineStr">
        <is>
          <t>Cumplimiento del Plan Anual del SGA</t>
        </is>
      </c>
      <c r="I1478" t="n">
        <v>90</v>
      </c>
      <c r="J1478" t="n">
        <v>68.41999816894531</v>
      </c>
      <c r="AY1478" t="n">
        <v>26</v>
      </c>
      <c r="AZ1478" t="n">
        <v>38</v>
      </c>
    </row>
    <row r="1479">
      <c r="A1479" t="n">
        <v>238</v>
      </c>
      <c r="B1479" t="inlineStr">
        <is>
          <t>Cumplimiento de la Protección del Medio Ambiente</t>
        </is>
      </c>
      <c r="C1479" t="inlineStr">
        <is>
          <t>GESTIÓN AMBIENTAL</t>
        </is>
      </c>
      <c r="D1479" t="inlineStr">
        <is>
          <t>Semestral</t>
        </is>
      </c>
      <c r="E1479" t="inlineStr">
        <is>
          <t>Positivo</t>
        </is>
      </c>
      <c r="F1479" s="134" t="n">
        <v>46022</v>
      </c>
      <c r="G1479" t="inlineStr">
        <is>
          <t>238-2025-12-31</t>
        </is>
      </c>
      <c r="H1479" t="inlineStr">
        <is>
          <t>Cumplimiento Gestión Integral de Residuos</t>
        </is>
      </c>
      <c r="I1479" t="n">
        <v>90</v>
      </c>
      <c r="J1479" t="n">
        <v>64.29000091552734</v>
      </c>
      <c r="AY1479" t="n">
        <v>9</v>
      </c>
      <c r="AZ1479" t="n">
        <v>14</v>
      </c>
    </row>
    <row r="1480">
      <c r="A1480" t="n">
        <v>238</v>
      </c>
      <c r="B1480" t="inlineStr">
        <is>
          <t>Cumplimiento de la Protección del Medio Ambiente</t>
        </is>
      </c>
      <c r="C1480" t="inlineStr">
        <is>
          <t>GESTIÓN AMBIENTAL</t>
        </is>
      </c>
      <c r="D1480" t="inlineStr">
        <is>
          <t>Semestral</t>
        </is>
      </c>
      <c r="E1480" t="inlineStr">
        <is>
          <t>Positivo</t>
        </is>
      </c>
      <c r="F1480" s="134" t="n">
        <v>46022</v>
      </c>
      <c r="G1480" t="inlineStr">
        <is>
          <t>238-2025-12-31</t>
        </is>
      </c>
      <c r="H1480" t="inlineStr">
        <is>
          <t>Cumplimiento Gestión del Ahorro y Uso Eficiente de Energía</t>
        </is>
      </c>
      <c r="I1480" t="n">
        <v>90</v>
      </c>
      <c r="J1480" t="n">
        <v>80</v>
      </c>
      <c r="AY1480" t="n">
        <v>4</v>
      </c>
      <c r="AZ1480" t="n">
        <v>5</v>
      </c>
    </row>
    <row r="1481">
      <c r="A1481" t="n">
        <v>238</v>
      </c>
      <c r="B1481" t="inlineStr">
        <is>
          <t>Cumplimiento de la Protección del Medio Ambiente</t>
        </is>
      </c>
      <c r="C1481" t="inlineStr">
        <is>
          <t>GESTIÓN AMBIENTAL</t>
        </is>
      </c>
      <c r="D1481" t="inlineStr">
        <is>
          <t>Semestral</t>
        </is>
      </c>
      <c r="E1481" t="inlineStr">
        <is>
          <t>Positivo</t>
        </is>
      </c>
      <c r="F1481" s="134" t="n">
        <v>46022</v>
      </c>
      <c r="G1481" t="inlineStr">
        <is>
          <t>238-2025-12-31</t>
        </is>
      </c>
      <c r="H1481" t="inlineStr">
        <is>
          <t>Cumplimiento Gestión de la Calidad, Ahorro y Uso Eficiente del Agua</t>
        </is>
      </c>
      <c r="I1481" t="n">
        <v>90</v>
      </c>
      <c r="J1481" t="n">
        <v>57.13999938964844</v>
      </c>
      <c r="AY1481" t="n">
        <v>4</v>
      </c>
      <c r="AZ1481" t="n">
        <v>7</v>
      </c>
    </row>
    <row r="1482">
      <c r="A1482" t="n">
        <v>238</v>
      </c>
      <c r="B1482" t="inlineStr">
        <is>
          <t>Cumplimiento de la Protección del Medio Ambiente</t>
        </is>
      </c>
      <c r="C1482" t="inlineStr">
        <is>
          <t>GESTIÓN AMBIENTAL</t>
        </is>
      </c>
      <c r="D1482" t="inlineStr">
        <is>
          <t>Semestral</t>
        </is>
      </c>
      <c r="E1482" t="inlineStr">
        <is>
          <t>Positivo</t>
        </is>
      </c>
      <c r="F1482" s="134" t="n">
        <v>46022</v>
      </c>
      <c r="G1482" t="inlineStr">
        <is>
          <t>238-2025-12-31</t>
        </is>
      </c>
      <c r="H1482" t="inlineStr">
        <is>
          <t>Cumplimiento Gestión del la Calidad del Aire,  Ruido Ambiental y Publicidad Exterior Visual</t>
        </is>
      </c>
      <c r="I1482" t="n">
        <v>90</v>
      </c>
      <c r="J1482" t="n">
        <v>50</v>
      </c>
      <c r="AY1482" t="n">
        <v>1</v>
      </c>
      <c r="AZ1482" t="n">
        <v>2</v>
      </c>
    </row>
    <row r="1483">
      <c r="A1483" t="n">
        <v>238</v>
      </c>
      <c r="B1483" t="inlineStr">
        <is>
          <t>Cumplimiento de la Protección del Medio Ambiente</t>
        </is>
      </c>
      <c r="C1483" t="inlineStr">
        <is>
          <t>GESTIÓN AMBIENTAL</t>
        </is>
      </c>
      <c r="D1483" t="inlineStr">
        <is>
          <t>Semestral</t>
        </is>
      </c>
      <c r="E1483" t="inlineStr">
        <is>
          <t>Positivo</t>
        </is>
      </c>
      <c r="F1483" s="134" t="n">
        <v>46022</v>
      </c>
      <c r="G1483" t="inlineStr">
        <is>
          <t>238-2025-12-31</t>
        </is>
      </c>
      <c r="H1483" t="inlineStr">
        <is>
          <t>Cumplimiento Gestión de Áreas Naturales</t>
        </is>
      </c>
      <c r="I1483" t="n">
        <v>90</v>
      </c>
      <c r="J1483" t="n">
        <v>33.33000183105469</v>
      </c>
      <c r="AY1483" t="n">
        <v>1</v>
      </c>
      <c r="AZ1483" t="n">
        <v>3</v>
      </c>
    </row>
    <row r="1484">
      <c r="A1484" t="n">
        <v>238</v>
      </c>
      <c r="B1484" t="inlineStr">
        <is>
          <t>Cumplimiento de la Protección del Medio Ambiente</t>
        </is>
      </c>
      <c r="C1484" t="inlineStr">
        <is>
          <t>GESTIÓN AMBIENTAL</t>
        </is>
      </c>
      <c r="D1484" t="inlineStr">
        <is>
          <t>Semestral</t>
        </is>
      </c>
      <c r="E1484" t="inlineStr">
        <is>
          <t>Positivo</t>
        </is>
      </c>
      <c r="F1484" s="134" t="n">
        <v>46022</v>
      </c>
      <c r="G1484" t="inlineStr">
        <is>
          <t>238-2025-12-31</t>
        </is>
      </c>
      <c r="H1484" t="inlineStr">
        <is>
          <t>Cumplimiento Gestión de la Educación y Comunicación Ambiental</t>
        </is>
      </c>
      <c r="I1484" t="n">
        <v>90</v>
      </c>
      <c r="J1484" t="n">
        <v>100</v>
      </c>
      <c r="AY1484" t="n">
        <v>3</v>
      </c>
      <c r="AZ1484" t="n">
        <v>3</v>
      </c>
    </row>
    <row r="1485">
      <c r="A1485" t="n">
        <v>238</v>
      </c>
      <c r="B1485" t="inlineStr">
        <is>
          <t>Cumplimiento de la Protección del Medio Ambiente</t>
        </is>
      </c>
      <c r="C1485" t="inlineStr">
        <is>
          <t>GESTIÓN AMBIENTAL</t>
        </is>
      </c>
      <c r="D1485" t="inlineStr">
        <is>
          <t>Semestral</t>
        </is>
      </c>
      <c r="E1485" t="inlineStr">
        <is>
          <t>Positivo</t>
        </is>
      </c>
      <c r="F1485" s="134" t="n">
        <v>46022</v>
      </c>
      <c r="G1485" t="inlineStr">
        <is>
          <t>238-2025-12-31</t>
        </is>
      </c>
      <c r="H1485" t="inlineStr">
        <is>
          <t>Cumplimiento Gestión de la Medición y Compensación de GEI</t>
        </is>
      </c>
      <c r="I1485" t="n">
        <v>90</v>
      </c>
      <c r="J1485" t="n">
        <v>100</v>
      </c>
      <c r="AY1485" t="n">
        <v>3</v>
      </c>
      <c r="AZ1485" t="n">
        <v>3</v>
      </c>
    </row>
    <row r="1486">
      <c r="A1486" t="n">
        <v>239</v>
      </c>
      <c r="B1486" t="inlineStr">
        <is>
          <t>Portafolio de Proyectos - Metrica</t>
        </is>
      </c>
      <c r="C1486" t="inlineStr">
        <is>
          <t>Gestión de Proyectos</t>
        </is>
      </c>
      <c r="D1486" t="inlineStr">
        <is>
          <t>Mensual</t>
        </is>
      </c>
      <c r="E1486" t="inlineStr">
        <is>
          <t>Positivo</t>
        </is>
      </c>
      <c r="F1486" s="134" t="n">
        <v>44957</v>
      </c>
      <c r="G1486" t="inlineStr">
        <is>
          <t>239-2023-01-31</t>
        </is>
      </c>
      <c r="H1486" t="inlineStr">
        <is>
          <t>Planificación</t>
        </is>
      </c>
      <c r="J1486" t="n">
        <v>4</v>
      </c>
      <c r="BA1486" t="n">
        <v>4</v>
      </c>
    </row>
    <row r="1487">
      <c r="A1487" t="n">
        <v>239</v>
      </c>
      <c r="B1487" t="inlineStr">
        <is>
          <t>Portafolio de Proyectos - Metrica</t>
        </is>
      </c>
      <c r="C1487" t="inlineStr">
        <is>
          <t>Gestión de Proyectos</t>
        </is>
      </c>
      <c r="D1487" t="inlineStr">
        <is>
          <t>Mensual</t>
        </is>
      </c>
      <c r="E1487" t="inlineStr">
        <is>
          <t>Positivo</t>
        </is>
      </c>
      <c r="F1487" s="134" t="n">
        <v>44957</v>
      </c>
      <c r="G1487" t="inlineStr">
        <is>
          <t>239-2023-01-31</t>
        </is>
      </c>
      <c r="H1487" t="inlineStr">
        <is>
          <t>Ejecución</t>
        </is>
      </c>
      <c r="J1487" t="n">
        <v>5</v>
      </c>
      <c r="BA1487" t="n">
        <v>5</v>
      </c>
    </row>
    <row r="1488">
      <c r="A1488" t="n">
        <v>239</v>
      </c>
      <c r="B1488" t="inlineStr">
        <is>
          <t>Portafolio de Proyectos - Metrica</t>
        </is>
      </c>
      <c r="C1488" t="inlineStr">
        <is>
          <t>Gestión de Proyectos</t>
        </is>
      </c>
      <c r="D1488" t="inlineStr">
        <is>
          <t>Mensual</t>
        </is>
      </c>
      <c r="E1488" t="inlineStr">
        <is>
          <t>Positivo</t>
        </is>
      </c>
      <c r="F1488" s="134" t="n">
        <v>44957</v>
      </c>
      <c r="G1488" t="inlineStr">
        <is>
          <t>239-2023-01-31</t>
        </is>
      </c>
      <c r="H1488" t="inlineStr">
        <is>
          <t>Cierre</t>
        </is>
      </c>
      <c r="J1488" t="n">
        <v>1</v>
      </c>
      <c r="BA1488" t="n">
        <v>1</v>
      </c>
    </row>
    <row r="1489">
      <c r="A1489" t="n">
        <v>239</v>
      </c>
      <c r="B1489" t="inlineStr">
        <is>
          <t>Portafolio de Proyectos - Metrica</t>
        </is>
      </c>
      <c r="C1489" t="inlineStr">
        <is>
          <t>Gestión de Proyectos</t>
        </is>
      </c>
      <c r="D1489" t="inlineStr">
        <is>
          <t>Mensual</t>
        </is>
      </c>
      <c r="E1489" t="inlineStr">
        <is>
          <t>Positivo</t>
        </is>
      </c>
      <c r="F1489" s="134" t="n">
        <v>44957</v>
      </c>
      <c r="G1489" t="inlineStr">
        <is>
          <t>239-2023-01-31</t>
        </is>
      </c>
      <c r="H1489" t="inlineStr">
        <is>
          <t>Finalizados</t>
        </is>
      </c>
      <c r="J1489" t="n">
        <v>2</v>
      </c>
      <c r="BA1489" t="n">
        <v>2</v>
      </c>
    </row>
    <row r="1490">
      <c r="A1490" t="n">
        <v>239</v>
      </c>
      <c r="B1490" t="inlineStr">
        <is>
          <t>Portafolio de Proyectos - Metrica</t>
        </is>
      </c>
      <c r="C1490" t="inlineStr">
        <is>
          <t>Gestión de Proyectos</t>
        </is>
      </c>
      <c r="D1490" t="inlineStr">
        <is>
          <t>Mensual</t>
        </is>
      </c>
      <c r="E1490" t="inlineStr">
        <is>
          <t>Positivo</t>
        </is>
      </c>
      <c r="F1490" s="134" t="n">
        <v>44985</v>
      </c>
      <c r="G1490" t="inlineStr">
        <is>
          <t>239-2023-02-28</t>
        </is>
      </c>
      <c r="H1490" t="inlineStr">
        <is>
          <t>Planificación</t>
        </is>
      </c>
      <c r="J1490" t="n">
        <v>6</v>
      </c>
      <c r="BA1490" t="n">
        <v>6</v>
      </c>
    </row>
    <row r="1491">
      <c r="A1491" t="n">
        <v>239</v>
      </c>
      <c r="B1491" t="inlineStr">
        <is>
          <t>Portafolio de Proyectos - Metrica</t>
        </is>
      </c>
      <c r="C1491" t="inlineStr">
        <is>
          <t>Gestión de Proyectos</t>
        </is>
      </c>
      <c r="D1491" t="inlineStr">
        <is>
          <t>Mensual</t>
        </is>
      </c>
      <c r="E1491" t="inlineStr">
        <is>
          <t>Positivo</t>
        </is>
      </c>
      <c r="F1491" s="134" t="n">
        <v>44985</v>
      </c>
      <c r="G1491" t="inlineStr">
        <is>
          <t>239-2023-02-28</t>
        </is>
      </c>
      <c r="H1491" t="inlineStr">
        <is>
          <t>Ejecución</t>
        </is>
      </c>
      <c r="J1491" t="n">
        <v>7</v>
      </c>
      <c r="BA1491" t="n">
        <v>7</v>
      </c>
    </row>
    <row r="1492">
      <c r="A1492" t="n">
        <v>239</v>
      </c>
      <c r="B1492" t="inlineStr">
        <is>
          <t>Portafolio de Proyectos - Metrica</t>
        </is>
      </c>
      <c r="C1492" t="inlineStr">
        <is>
          <t>Gestión de Proyectos</t>
        </is>
      </c>
      <c r="D1492" t="inlineStr">
        <is>
          <t>Mensual</t>
        </is>
      </c>
      <c r="E1492" t="inlineStr">
        <is>
          <t>Positivo</t>
        </is>
      </c>
      <c r="F1492" s="134" t="n">
        <v>44985</v>
      </c>
      <c r="G1492" t="inlineStr">
        <is>
          <t>239-2023-02-28</t>
        </is>
      </c>
      <c r="H1492" t="inlineStr">
        <is>
          <t>Finalizados</t>
        </is>
      </c>
      <c r="J1492" t="n">
        <v>5</v>
      </c>
      <c r="BA1492" t="n">
        <v>5</v>
      </c>
    </row>
    <row r="1493">
      <c r="A1493" t="n">
        <v>239</v>
      </c>
      <c r="B1493" t="inlineStr">
        <is>
          <t>Portafolio de Proyectos - Metrica</t>
        </is>
      </c>
      <c r="C1493" t="inlineStr">
        <is>
          <t>Gestión de Proyectos</t>
        </is>
      </c>
      <c r="D1493" t="inlineStr">
        <is>
          <t>Mensual</t>
        </is>
      </c>
      <c r="E1493" t="inlineStr">
        <is>
          <t>Positivo</t>
        </is>
      </c>
      <c r="F1493" s="134" t="n">
        <v>45016</v>
      </c>
      <c r="G1493" t="inlineStr">
        <is>
          <t>239-2023-03-31</t>
        </is>
      </c>
      <c r="H1493" t="inlineStr">
        <is>
          <t>Planificación</t>
        </is>
      </c>
      <c r="J1493" t="n">
        <v>6</v>
      </c>
      <c r="BA1493" t="n">
        <v>6</v>
      </c>
    </row>
    <row r="1494">
      <c r="A1494" t="n">
        <v>239</v>
      </c>
      <c r="B1494" t="inlineStr">
        <is>
          <t>Portafolio de Proyectos - Metrica</t>
        </is>
      </c>
      <c r="C1494" t="inlineStr">
        <is>
          <t>Gestión de Proyectos</t>
        </is>
      </c>
      <c r="D1494" t="inlineStr">
        <is>
          <t>Mensual</t>
        </is>
      </c>
      <c r="E1494" t="inlineStr">
        <is>
          <t>Positivo</t>
        </is>
      </c>
      <c r="F1494" s="134" t="n">
        <v>45016</v>
      </c>
      <c r="G1494" t="inlineStr">
        <is>
          <t>239-2023-03-31</t>
        </is>
      </c>
      <c r="H1494" t="inlineStr">
        <is>
          <t>Ejecución</t>
        </is>
      </c>
      <c r="J1494" t="n">
        <v>6</v>
      </c>
      <c r="BA1494" t="n">
        <v>6</v>
      </c>
    </row>
    <row r="1495">
      <c r="A1495" t="n">
        <v>239</v>
      </c>
      <c r="B1495" t="inlineStr">
        <is>
          <t>Portafolio de Proyectos - Metrica</t>
        </is>
      </c>
      <c r="C1495" t="inlineStr">
        <is>
          <t>Gestión de Proyectos</t>
        </is>
      </c>
      <c r="D1495" t="inlineStr">
        <is>
          <t>Mensual</t>
        </is>
      </c>
      <c r="E1495" t="inlineStr">
        <is>
          <t>Positivo</t>
        </is>
      </c>
      <c r="F1495" s="134" t="n">
        <v>45016</v>
      </c>
      <c r="G1495" t="inlineStr">
        <is>
          <t>239-2023-03-31</t>
        </is>
      </c>
      <c r="H1495" t="inlineStr">
        <is>
          <t>Cierre</t>
        </is>
      </c>
      <c r="J1495" t="n">
        <v>1</v>
      </c>
      <c r="BA1495" t="n">
        <v>1</v>
      </c>
    </row>
    <row r="1496">
      <c r="A1496" t="n">
        <v>239</v>
      </c>
      <c r="B1496" t="inlineStr">
        <is>
          <t>Portafolio de Proyectos - Metrica</t>
        </is>
      </c>
      <c r="C1496" t="inlineStr">
        <is>
          <t>Gestión de Proyectos</t>
        </is>
      </c>
      <c r="D1496" t="inlineStr">
        <is>
          <t>Mensual</t>
        </is>
      </c>
      <c r="E1496" t="inlineStr">
        <is>
          <t>Positivo</t>
        </is>
      </c>
      <c r="F1496" s="134" t="n">
        <v>45016</v>
      </c>
      <c r="G1496" t="inlineStr">
        <is>
          <t>239-2023-03-31</t>
        </is>
      </c>
      <c r="H1496" t="inlineStr">
        <is>
          <t>Finalizados</t>
        </is>
      </c>
      <c r="J1496" t="n">
        <v>5</v>
      </c>
      <c r="BA1496" t="n">
        <v>5</v>
      </c>
    </row>
    <row r="1497">
      <c r="A1497" t="n">
        <v>239</v>
      </c>
      <c r="B1497" t="inlineStr">
        <is>
          <t>Portafolio de Proyectos - Metrica</t>
        </is>
      </c>
      <c r="C1497" t="inlineStr">
        <is>
          <t>Gestión de Proyectos</t>
        </is>
      </c>
      <c r="D1497" t="inlineStr">
        <is>
          <t>Mensual</t>
        </is>
      </c>
      <c r="E1497" t="inlineStr">
        <is>
          <t>Positivo</t>
        </is>
      </c>
      <c r="F1497" s="134" t="n">
        <v>45046</v>
      </c>
      <c r="G1497" t="inlineStr">
        <is>
          <t>239-2023-04-30</t>
        </is>
      </c>
      <c r="H1497" t="inlineStr">
        <is>
          <t>Planificación</t>
        </is>
      </c>
      <c r="J1497" t="n">
        <v>2</v>
      </c>
      <c r="BA1497" t="n">
        <v>2</v>
      </c>
    </row>
    <row r="1498">
      <c r="A1498" t="n">
        <v>239</v>
      </c>
      <c r="B1498" t="inlineStr">
        <is>
          <t>Portafolio de Proyectos - Metrica</t>
        </is>
      </c>
      <c r="C1498" t="inlineStr">
        <is>
          <t>Gestión de Proyectos</t>
        </is>
      </c>
      <c r="D1498" t="inlineStr">
        <is>
          <t>Mensual</t>
        </is>
      </c>
      <c r="E1498" t="inlineStr">
        <is>
          <t>Positivo</t>
        </is>
      </c>
      <c r="F1498" s="134" t="n">
        <v>45046</v>
      </c>
      <c r="G1498" t="inlineStr">
        <is>
          <t>239-2023-04-30</t>
        </is>
      </c>
      <c r="H1498" t="inlineStr">
        <is>
          <t>Ejecución</t>
        </is>
      </c>
      <c r="J1498" t="n">
        <v>11</v>
      </c>
      <c r="BA1498" t="n">
        <v>11</v>
      </c>
    </row>
    <row r="1499">
      <c r="A1499" t="n">
        <v>239</v>
      </c>
      <c r="B1499" t="inlineStr">
        <is>
          <t>Portafolio de Proyectos - Metrica</t>
        </is>
      </c>
      <c r="C1499" t="inlineStr">
        <is>
          <t>Gestión de Proyectos</t>
        </is>
      </c>
      <c r="D1499" t="inlineStr">
        <is>
          <t>Mensual</t>
        </is>
      </c>
      <c r="E1499" t="inlineStr">
        <is>
          <t>Positivo</t>
        </is>
      </c>
      <c r="F1499" s="134" t="n">
        <v>45046</v>
      </c>
      <c r="G1499" t="inlineStr">
        <is>
          <t>239-2023-04-30</t>
        </is>
      </c>
      <c r="H1499" t="inlineStr">
        <is>
          <t>Finalizados</t>
        </is>
      </c>
      <c r="J1499" t="n">
        <v>5</v>
      </c>
      <c r="BA1499" t="n">
        <v>5</v>
      </c>
    </row>
    <row r="1500">
      <c r="A1500" t="n">
        <v>239</v>
      </c>
      <c r="B1500" t="inlineStr">
        <is>
          <t>Portafolio de Proyectos - Metrica</t>
        </is>
      </c>
      <c r="C1500" t="inlineStr">
        <is>
          <t>Gestión de Proyectos</t>
        </is>
      </c>
      <c r="D1500" t="inlineStr">
        <is>
          <t>Mensual</t>
        </is>
      </c>
      <c r="E1500" t="inlineStr">
        <is>
          <t>Positivo</t>
        </is>
      </c>
      <c r="F1500" s="134" t="n">
        <v>45077</v>
      </c>
      <c r="G1500" t="inlineStr">
        <is>
          <t>239-2023-05-31</t>
        </is>
      </c>
      <c r="H1500" t="inlineStr">
        <is>
          <t>Planificación</t>
        </is>
      </c>
      <c r="J1500" t="n">
        <v>2</v>
      </c>
      <c r="BA1500" t="n">
        <v>2</v>
      </c>
    </row>
    <row r="1501">
      <c r="A1501" t="n">
        <v>239</v>
      </c>
      <c r="B1501" t="inlineStr">
        <is>
          <t>Portafolio de Proyectos - Metrica</t>
        </is>
      </c>
      <c r="C1501" t="inlineStr">
        <is>
          <t>Gestión de Proyectos</t>
        </is>
      </c>
      <c r="D1501" t="inlineStr">
        <is>
          <t>Mensual</t>
        </is>
      </c>
      <c r="E1501" t="inlineStr">
        <is>
          <t>Positivo</t>
        </is>
      </c>
      <c r="F1501" s="134" t="n">
        <v>45077</v>
      </c>
      <c r="G1501" t="inlineStr">
        <is>
          <t>239-2023-05-31</t>
        </is>
      </c>
      <c r="H1501" t="inlineStr">
        <is>
          <t>Ejecución</t>
        </is>
      </c>
      <c r="J1501" t="n">
        <v>12</v>
      </c>
      <c r="BA1501" t="n">
        <v>12</v>
      </c>
    </row>
    <row r="1502">
      <c r="A1502" t="n">
        <v>239</v>
      </c>
      <c r="B1502" t="inlineStr">
        <is>
          <t>Portafolio de Proyectos - Metrica</t>
        </is>
      </c>
      <c r="C1502" t="inlineStr">
        <is>
          <t>Gestión de Proyectos</t>
        </is>
      </c>
      <c r="D1502" t="inlineStr">
        <is>
          <t>Mensual</t>
        </is>
      </c>
      <c r="E1502" t="inlineStr">
        <is>
          <t>Positivo</t>
        </is>
      </c>
      <c r="F1502" s="134" t="n">
        <v>45077</v>
      </c>
      <c r="G1502" t="inlineStr">
        <is>
          <t>239-2023-05-31</t>
        </is>
      </c>
      <c r="H1502" t="inlineStr">
        <is>
          <t>Finalizados</t>
        </is>
      </c>
      <c r="J1502" t="n">
        <v>5</v>
      </c>
      <c r="BA1502" t="n">
        <v>5</v>
      </c>
    </row>
    <row r="1503">
      <c r="A1503" t="n">
        <v>239</v>
      </c>
      <c r="B1503" t="inlineStr">
        <is>
          <t>Portafolio de Proyectos - Metrica</t>
        </is>
      </c>
      <c r="C1503" t="inlineStr">
        <is>
          <t>Gestión de Proyectos</t>
        </is>
      </c>
      <c r="D1503" t="inlineStr">
        <is>
          <t>Mensual</t>
        </is>
      </c>
      <c r="E1503" t="inlineStr">
        <is>
          <t>Positivo</t>
        </is>
      </c>
      <c r="F1503" s="134" t="n">
        <v>45107</v>
      </c>
      <c r="G1503" t="inlineStr">
        <is>
          <t>239-2023-06-30</t>
        </is>
      </c>
      <c r="H1503" t="inlineStr">
        <is>
          <t>Planificación</t>
        </is>
      </c>
      <c r="J1503" t="n">
        <v>2</v>
      </c>
      <c r="BA1503" t="n">
        <v>2</v>
      </c>
    </row>
    <row r="1504">
      <c r="A1504" t="n">
        <v>239</v>
      </c>
      <c r="B1504" t="inlineStr">
        <is>
          <t>Portafolio de Proyectos - Metrica</t>
        </is>
      </c>
      <c r="C1504" t="inlineStr">
        <is>
          <t>Gestión de Proyectos</t>
        </is>
      </c>
      <c r="D1504" t="inlineStr">
        <is>
          <t>Mensual</t>
        </is>
      </c>
      <c r="E1504" t="inlineStr">
        <is>
          <t>Positivo</t>
        </is>
      </c>
      <c r="F1504" s="134" t="n">
        <v>45107</v>
      </c>
      <c r="G1504" t="inlineStr">
        <is>
          <t>239-2023-06-30</t>
        </is>
      </c>
      <c r="H1504" t="inlineStr">
        <is>
          <t>Ejecución</t>
        </is>
      </c>
      <c r="J1504" t="n">
        <v>12</v>
      </c>
      <c r="BA1504" t="n">
        <v>12</v>
      </c>
    </row>
    <row r="1505">
      <c r="A1505" t="n">
        <v>239</v>
      </c>
      <c r="B1505" t="inlineStr">
        <is>
          <t>Portafolio de Proyectos - Metrica</t>
        </is>
      </c>
      <c r="C1505" t="inlineStr">
        <is>
          <t>Gestión de Proyectos</t>
        </is>
      </c>
      <c r="D1505" t="inlineStr">
        <is>
          <t>Mensual</t>
        </is>
      </c>
      <c r="E1505" t="inlineStr">
        <is>
          <t>Positivo</t>
        </is>
      </c>
      <c r="F1505" s="134" t="n">
        <v>45107</v>
      </c>
      <c r="G1505" t="inlineStr">
        <is>
          <t>239-2023-06-30</t>
        </is>
      </c>
      <c r="H1505" t="inlineStr">
        <is>
          <t>Finalizados</t>
        </is>
      </c>
      <c r="J1505" t="n">
        <v>5</v>
      </c>
      <c r="BA1505" t="n">
        <v>5</v>
      </c>
    </row>
    <row r="1506">
      <c r="A1506" t="n">
        <v>239</v>
      </c>
      <c r="B1506" t="inlineStr">
        <is>
          <t>Portafolio de Proyectos - Metrica</t>
        </is>
      </c>
      <c r="C1506" t="inlineStr">
        <is>
          <t>Gestión de Proyectos</t>
        </is>
      </c>
      <c r="D1506" t="inlineStr">
        <is>
          <t>Mensual</t>
        </is>
      </c>
      <c r="E1506" t="inlineStr">
        <is>
          <t>Positivo</t>
        </is>
      </c>
      <c r="F1506" s="134" t="n">
        <v>45138</v>
      </c>
      <c r="G1506" t="inlineStr">
        <is>
          <t>239-2023-07-31</t>
        </is>
      </c>
      <c r="H1506" t="inlineStr">
        <is>
          <t>Planificación</t>
        </is>
      </c>
      <c r="J1506" t="n">
        <v>1</v>
      </c>
      <c r="BA1506" t="n">
        <v>1</v>
      </c>
    </row>
    <row r="1507">
      <c r="A1507" t="n">
        <v>239</v>
      </c>
      <c r="B1507" t="inlineStr">
        <is>
          <t>Portafolio de Proyectos - Metrica</t>
        </is>
      </c>
      <c r="C1507" t="inlineStr">
        <is>
          <t>Gestión de Proyectos</t>
        </is>
      </c>
      <c r="D1507" t="inlineStr">
        <is>
          <t>Mensual</t>
        </is>
      </c>
      <c r="E1507" t="inlineStr">
        <is>
          <t>Positivo</t>
        </is>
      </c>
      <c r="F1507" s="134" t="n">
        <v>45138</v>
      </c>
      <c r="G1507" t="inlineStr">
        <is>
          <t>239-2023-07-31</t>
        </is>
      </c>
      <c r="H1507" t="inlineStr">
        <is>
          <t>Ejecución</t>
        </is>
      </c>
      <c r="J1507" t="n">
        <v>12</v>
      </c>
      <c r="BA1507" t="n">
        <v>12</v>
      </c>
    </row>
    <row r="1508">
      <c r="A1508" t="n">
        <v>239</v>
      </c>
      <c r="B1508" t="inlineStr">
        <is>
          <t>Portafolio de Proyectos - Metrica</t>
        </is>
      </c>
      <c r="C1508" t="inlineStr">
        <is>
          <t>Gestión de Proyectos</t>
        </is>
      </c>
      <c r="D1508" t="inlineStr">
        <is>
          <t>Mensual</t>
        </is>
      </c>
      <c r="E1508" t="inlineStr">
        <is>
          <t>Positivo</t>
        </is>
      </c>
      <c r="F1508" s="134" t="n">
        <v>45138</v>
      </c>
      <c r="G1508" t="inlineStr">
        <is>
          <t>239-2023-07-31</t>
        </is>
      </c>
      <c r="H1508" t="inlineStr">
        <is>
          <t>Finalizados</t>
        </is>
      </c>
      <c r="J1508" t="n">
        <v>5</v>
      </c>
      <c r="BA1508" t="n">
        <v>5</v>
      </c>
    </row>
    <row r="1509">
      <c r="A1509" t="n">
        <v>239</v>
      </c>
      <c r="B1509" t="inlineStr">
        <is>
          <t>Portafolio de Proyectos - Metrica</t>
        </is>
      </c>
      <c r="C1509" t="inlineStr">
        <is>
          <t>Gestión de Proyectos</t>
        </is>
      </c>
      <c r="D1509" t="inlineStr">
        <is>
          <t>Mensual</t>
        </is>
      </c>
      <c r="E1509" t="inlineStr">
        <is>
          <t>Positivo</t>
        </is>
      </c>
      <c r="F1509" s="134" t="n">
        <v>45747</v>
      </c>
      <c r="G1509" t="inlineStr">
        <is>
          <t>239-2025-03-31</t>
        </is>
      </c>
      <c r="H1509" t="inlineStr">
        <is>
          <t>Planificación</t>
        </is>
      </c>
      <c r="J1509" t="n">
        <v>4</v>
      </c>
      <c r="BA1509" t="n">
        <v>4</v>
      </c>
    </row>
    <row r="1510">
      <c r="A1510" t="n">
        <v>239</v>
      </c>
      <c r="B1510" t="inlineStr">
        <is>
          <t>Portafolio de Proyectos - Metrica</t>
        </is>
      </c>
      <c r="C1510" t="inlineStr">
        <is>
          <t>Gestión de Proyectos</t>
        </is>
      </c>
      <c r="D1510" t="inlineStr">
        <is>
          <t>Mensual</t>
        </is>
      </c>
      <c r="E1510" t="inlineStr">
        <is>
          <t>Positivo</t>
        </is>
      </c>
      <c r="F1510" s="134" t="n">
        <v>45747</v>
      </c>
      <c r="G1510" t="inlineStr">
        <is>
          <t>239-2025-03-31</t>
        </is>
      </c>
      <c r="H1510" t="inlineStr">
        <is>
          <t>Ejecución</t>
        </is>
      </c>
      <c r="J1510" t="n">
        <v>12</v>
      </c>
      <c r="BA1510" t="n">
        <v>12</v>
      </c>
    </row>
    <row r="1511">
      <c r="A1511" t="n">
        <v>239</v>
      </c>
      <c r="B1511" t="inlineStr">
        <is>
          <t>Portafolio de Proyectos - Metrica</t>
        </is>
      </c>
      <c r="C1511" t="inlineStr">
        <is>
          <t>Gestión de Proyectos</t>
        </is>
      </c>
      <c r="D1511" t="inlineStr">
        <is>
          <t>Mensual</t>
        </is>
      </c>
      <c r="E1511" t="inlineStr">
        <is>
          <t>Positivo</t>
        </is>
      </c>
      <c r="F1511" s="134" t="n">
        <v>45747</v>
      </c>
      <c r="G1511" t="inlineStr">
        <is>
          <t>239-2025-03-31</t>
        </is>
      </c>
      <c r="H1511" t="inlineStr">
        <is>
          <t>Cierre</t>
        </is>
      </c>
      <c r="J1511" t="n">
        <v>1</v>
      </c>
      <c r="BA1511" t="n">
        <v>1</v>
      </c>
    </row>
    <row r="1512">
      <c r="A1512" t="n">
        <v>239</v>
      </c>
      <c r="B1512" t="inlineStr">
        <is>
          <t>Portafolio de Proyectos - Metrica</t>
        </is>
      </c>
      <c r="C1512" t="inlineStr">
        <is>
          <t>Gestión de Proyectos</t>
        </is>
      </c>
      <c r="D1512" t="inlineStr">
        <is>
          <t>Mensual</t>
        </is>
      </c>
      <c r="E1512" t="inlineStr">
        <is>
          <t>Positivo</t>
        </is>
      </c>
      <c r="F1512" s="134" t="n">
        <v>45747</v>
      </c>
      <c r="G1512" t="inlineStr">
        <is>
          <t>239-2025-03-31</t>
        </is>
      </c>
      <c r="H1512" t="inlineStr">
        <is>
          <t>Finalizados</t>
        </is>
      </c>
      <c r="J1512" t="n">
        <v>22</v>
      </c>
      <c r="BA1512" t="n">
        <v>22</v>
      </c>
    </row>
    <row r="1513">
      <c r="A1513" t="n">
        <v>239</v>
      </c>
      <c r="B1513" t="inlineStr">
        <is>
          <t>Portafolio de Proyectos - Metrica</t>
        </is>
      </c>
      <c r="C1513" t="inlineStr">
        <is>
          <t>Gestión de Proyectos</t>
        </is>
      </c>
      <c r="D1513" t="inlineStr">
        <is>
          <t>Mensual</t>
        </is>
      </c>
      <c r="E1513" t="inlineStr">
        <is>
          <t>Positivo</t>
        </is>
      </c>
      <c r="F1513" s="134" t="n">
        <v>45747</v>
      </c>
      <c r="G1513" t="inlineStr">
        <is>
          <t>239-2025-03-31</t>
        </is>
      </c>
      <c r="H1513" t="inlineStr">
        <is>
          <t>Stand by</t>
        </is>
      </c>
      <c r="J1513" t="n">
        <v>3</v>
      </c>
      <c r="BA1513" t="n">
        <v>3</v>
      </c>
    </row>
    <row r="1514">
      <c r="A1514" t="n">
        <v>239</v>
      </c>
      <c r="B1514" t="inlineStr">
        <is>
          <t>Portafolio de Proyectos - Metrica</t>
        </is>
      </c>
      <c r="C1514" t="inlineStr">
        <is>
          <t>Gestión de Proyectos</t>
        </is>
      </c>
      <c r="D1514" t="inlineStr">
        <is>
          <t>Mensual</t>
        </is>
      </c>
      <c r="E1514" t="inlineStr">
        <is>
          <t>Positivo</t>
        </is>
      </c>
      <c r="F1514" s="134" t="n">
        <v>45777</v>
      </c>
      <c r="G1514" t="inlineStr">
        <is>
          <t>239-2025-04-30</t>
        </is>
      </c>
      <c r="H1514" t="inlineStr">
        <is>
          <t>Planificación</t>
        </is>
      </c>
      <c r="J1514" t="n">
        <v>3</v>
      </c>
      <c r="BA1514" t="n">
        <v>3</v>
      </c>
    </row>
    <row r="1515">
      <c r="A1515" t="n">
        <v>239</v>
      </c>
      <c r="B1515" t="inlineStr">
        <is>
          <t>Portafolio de Proyectos - Metrica</t>
        </is>
      </c>
      <c r="C1515" t="inlineStr">
        <is>
          <t>Gestión de Proyectos</t>
        </is>
      </c>
      <c r="D1515" t="inlineStr">
        <is>
          <t>Mensual</t>
        </is>
      </c>
      <c r="E1515" t="inlineStr">
        <is>
          <t>Positivo</t>
        </is>
      </c>
      <c r="F1515" s="134" t="n">
        <v>45777</v>
      </c>
      <c r="G1515" t="inlineStr">
        <is>
          <t>239-2025-04-30</t>
        </is>
      </c>
      <c r="H1515" t="inlineStr">
        <is>
          <t>Ejecución</t>
        </is>
      </c>
      <c r="J1515" t="n">
        <v>11</v>
      </c>
      <c r="BA1515" t="n">
        <v>11</v>
      </c>
    </row>
    <row r="1516">
      <c r="A1516" t="n">
        <v>239</v>
      </c>
      <c r="B1516" t="inlineStr">
        <is>
          <t>Portafolio de Proyectos - Metrica</t>
        </is>
      </c>
      <c r="C1516" t="inlineStr">
        <is>
          <t>Gestión de Proyectos</t>
        </is>
      </c>
      <c r="D1516" t="inlineStr">
        <is>
          <t>Mensual</t>
        </is>
      </c>
      <c r="E1516" t="inlineStr">
        <is>
          <t>Positivo</t>
        </is>
      </c>
      <c r="F1516" s="134" t="n">
        <v>45777</v>
      </c>
      <c r="G1516" t="inlineStr">
        <is>
          <t>239-2025-04-30</t>
        </is>
      </c>
      <c r="H1516" t="inlineStr">
        <is>
          <t>Cierre</t>
        </is>
      </c>
      <c r="J1516" t="n">
        <v>1</v>
      </c>
      <c r="BA1516" t="n">
        <v>1</v>
      </c>
    </row>
    <row r="1517">
      <c r="A1517" t="n">
        <v>239</v>
      </c>
      <c r="B1517" t="inlineStr">
        <is>
          <t>Portafolio de Proyectos - Metrica</t>
        </is>
      </c>
      <c r="C1517" t="inlineStr">
        <is>
          <t>Gestión de Proyectos</t>
        </is>
      </c>
      <c r="D1517" t="inlineStr">
        <is>
          <t>Mensual</t>
        </is>
      </c>
      <c r="E1517" t="inlineStr">
        <is>
          <t>Positivo</t>
        </is>
      </c>
      <c r="F1517" s="134" t="n">
        <v>45777</v>
      </c>
      <c r="G1517" t="inlineStr">
        <is>
          <t>239-2025-04-30</t>
        </is>
      </c>
      <c r="H1517" t="inlineStr">
        <is>
          <t>Stand by</t>
        </is>
      </c>
      <c r="J1517" t="n">
        <v>3</v>
      </c>
      <c r="BA1517" t="n">
        <v>3</v>
      </c>
    </row>
    <row r="1518">
      <c r="A1518" t="n">
        <v>239</v>
      </c>
      <c r="B1518" t="inlineStr">
        <is>
          <t>Portafolio de Proyectos - Metrica</t>
        </is>
      </c>
      <c r="C1518" t="inlineStr">
        <is>
          <t>Gestión de Proyectos</t>
        </is>
      </c>
      <c r="D1518" t="inlineStr">
        <is>
          <t>Mensual</t>
        </is>
      </c>
      <c r="E1518" t="inlineStr">
        <is>
          <t>Positivo</t>
        </is>
      </c>
      <c r="F1518" s="134" t="n">
        <v>45777</v>
      </c>
      <c r="G1518" t="inlineStr">
        <is>
          <t>239-2025-04-30</t>
        </is>
      </c>
      <c r="H1518" t="inlineStr">
        <is>
          <t>Finalizados</t>
        </is>
      </c>
      <c r="J1518" t="n">
        <v>22</v>
      </c>
      <c r="BA1518" t="n">
        <v>22</v>
      </c>
    </row>
    <row r="1519">
      <c r="A1519" t="n">
        <v>239</v>
      </c>
      <c r="B1519" t="inlineStr">
        <is>
          <t>Portafolio de Proyectos - Metrica</t>
        </is>
      </c>
      <c r="C1519" t="inlineStr">
        <is>
          <t>Gestión de Proyectos</t>
        </is>
      </c>
      <c r="D1519" t="inlineStr">
        <is>
          <t>Mensual</t>
        </is>
      </c>
      <c r="E1519" t="inlineStr">
        <is>
          <t>Positivo</t>
        </is>
      </c>
      <c r="F1519" s="134" t="n">
        <v>45808</v>
      </c>
      <c r="G1519" t="inlineStr">
        <is>
          <t>239-2025-05-31</t>
        </is>
      </c>
      <c r="H1519" t="inlineStr">
        <is>
          <t>Planificación</t>
        </is>
      </c>
      <c r="J1519" t="n">
        <v>3</v>
      </c>
      <c r="BA1519" t="n">
        <v>3</v>
      </c>
    </row>
    <row r="1520">
      <c r="A1520" t="n">
        <v>239</v>
      </c>
      <c r="B1520" t="inlineStr">
        <is>
          <t>Portafolio de Proyectos - Metrica</t>
        </is>
      </c>
      <c r="C1520" t="inlineStr">
        <is>
          <t>Gestión de Proyectos</t>
        </is>
      </c>
      <c r="D1520" t="inlineStr">
        <is>
          <t>Mensual</t>
        </is>
      </c>
      <c r="E1520" t="inlineStr">
        <is>
          <t>Positivo</t>
        </is>
      </c>
      <c r="F1520" s="134" t="n">
        <v>45808</v>
      </c>
      <c r="G1520" t="inlineStr">
        <is>
          <t>239-2025-05-31</t>
        </is>
      </c>
      <c r="H1520" t="inlineStr">
        <is>
          <t>Ejecución</t>
        </is>
      </c>
      <c r="J1520" t="n">
        <v>14</v>
      </c>
      <c r="BA1520" t="n">
        <v>14</v>
      </c>
    </row>
    <row r="1521">
      <c r="A1521" t="n">
        <v>239</v>
      </c>
      <c r="B1521" t="inlineStr">
        <is>
          <t>Portafolio de Proyectos - Metrica</t>
        </is>
      </c>
      <c r="C1521" t="inlineStr">
        <is>
          <t>Gestión de Proyectos</t>
        </is>
      </c>
      <c r="D1521" t="inlineStr">
        <is>
          <t>Mensual</t>
        </is>
      </c>
      <c r="E1521" t="inlineStr">
        <is>
          <t>Positivo</t>
        </is>
      </c>
      <c r="F1521" s="134" t="n">
        <v>45808</v>
      </c>
      <c r="G1521" t="inlineStr">
        <is>
          <t>239-2025-05-31</t>
        </is>
      </c>
      <c r="H1521" t="inlineStr">
        <is>
          <t>Cierre</t>
        </is>
      </c>
      <c r="J1521" t="n">
        <v>0</v>
      </c>
      <c r="BA1521" t="n">
        <v>0</v>
      </c>
    </row>
    <row r="1522">
      <c r="A1522" t="n">
        <v>239</v>
      </c>
      <c r="B1522" t="inlineStr">
        <is>
          <t>Portafolio de Proyectos - Metrica</t>
        </is>
      </c>
      <c r="C1522" t="inlineStr">
        <is>
          <t>Gestión de Proyectos</t>
        </is>
      </c>
      <c r="D1522" t="inlineStr">
        <is>
          <t>Mensual</t>
        </is>
      </c>
      <c r="E1522" t="inlineStr">
        <is>
          <t>Positivo</t>
        </is>
      </c>
      <c r="F1522" s="134" t="n">
        <v>45808</v>
      </c>
      <c r="G1522" t="inlineStr">
        <is>
          <t>239-2025-05-31</t>
        </is>
      </c>
      <c r="H1522" t="inlineStr">
        <is>
          <t>Finalizados</t>
        </is>
      </c>
      <c r="J1522" t="n">
        <v>22</v>
      </c>
      <c r="BA1522" t="n">
        <v>22</v>
      </c>
    </row>
    <row r="1523">
      <c r="A1523" t="n">
        <v>239</v>
      </c>
      <c r="B1523" t="inlineStr">
        <is>
          <t>Portafolio de Proyectos - Metrica</t>
        </is>
      </c>
      <c r="C1523" t="inlineStr">
        <is>
          <t>Gestión de Proyectos</t>
        </is>
      </c>
      <c r="D1523" t="inlineStr">
        <is>
          <t>Mensual</t>
        </is>
      </c>
      <c r="E1523" t="inlineStr">
        <is>
          <t>Positivo</t>
        </is>
      </c>
      <c r="F1523" s="134" t="n">
        <v>45808</v>
      </c>
      <c r="G1523" t="inlineStr">
        <is>
          <t>239-2025-05-31</t>
        </is>
      </c>
      <c r="H1523" t="inlineStr">
        <is>
          <t>Stand by</t>
        </is>
      </c>
      <c r="J1523" t="n">
        <v>3</v>
      </c>
      <c r="BA1523" t="n">
        <v>3</v>
      </c>
    </row>
    <row r="1524">
      <c r="A1524" t="n">
        <v>239</v>
      </c>
      <c r="B1524" t="inlineStr">
        <is>
          <t>Portafolio de Proyectos - Metrica</t>
        </is>
      </c>
      <c r="C1524" t="inlineStr">
        <is>
          <t>Gestión de Proyectos</t>
        </is>
      </c>
      <c r="D1524" t="inlineStr">
        <is>
          <t>Mensual</t>
        </is>
      </c>
      <c r="E1524" t="inlineStr">
        <is>
          <t>Positivo</t>
        </is>
      </c>
      <c r="F1524" s="134" t="n">
        <v>45838</v>
      </c>
      <c r="G1524" t="inlineStr">
        <is>
          <t>239-2025-06-30</t>
        </is>
      </c>
      <c r="H1524" t="inlineStr">
        <is>
          <t>Planificación</t>
        </is>
      </c>
      <c r="J1524" t="n">
        <v>1</v>
      </c>
      <c r="BA1524" t="n">
        <v>1</v>
      </c>
    </row>
    <row r="1525">
      <c r="A1525" t="n">
        <v>239</v>
      </c>
      <c r="B1525" t="inlineStr">
        <is>
          <t>Portafolio de Proyectos - Metrica</t>
        </is>
      </c>
      <c r="C1525" t="inlineStr">
        <is>
          <t>Gestión de Proyectos</t>
        </is>
      </c>
      <c r="D1525" t="inlineStr">
        <is>
          <t>Mensual</t>
        </is>
      </c>
      <c r="E1525" t="inlineStr">
        <is>
          <t>Positivo</t>
        </is>
      </c>
      <c r="F1525" s="134" t="n">
        <v>45838</v>
      </c>
      <c r="G1525" t="inlineStr">
        <is>
          <t>239-2025-06-30</t>
        </is>
      </c>
      <c r="H1525" t="inlineStr">
        <is>
          <t>Ejecución</t>
        </is>
      </c>
      <c r="J1525" t="n">
        <v>14</v>
      </c>
      <c r="BA1525" t="n">
        <v>14</v>
      </c>
    </row>
    <row r="1526">
      <c r="A1526" t="n">
        <v>239</v>
      </c>
      <c r="B1526" t="inlineStr">
        <is>
          <t>Portafolio de Proyectos - Metrica</t>
        </is>
      </c>
      <c r="C1526" t="inlineStr">
        <is>
          <t>Gestión de Proyectos</t>
        </is>
      </c>
      <c r="D1526" t="inlineStr">
        <is>
          <t>Mensual</t>
        </is>
      </c>
      <c r="E1526" t="inlineStr">
        <is>
          <t>Positivo</t>
        </is>
      </c>
      <c r="F1526" s="134" t="n">
        <v>45838</v>
      </c>
      <c r="G1526" t="inlineStr">
        <is>
          <t>239-2025-06-30</t>
        </is>
      </c>
      <c r="H1526" t="inlineStr">
        <is>
          <t>Cierre</t>
        </is>
      </c>
      <c r="J1526" t="n">
        <v>0</v>
      </c>
      <c r="BA1526" t="n">
        <v>0</v>
      </c>
    </row>
    <row r="1527">
      <c r="A1527" t="n">
        <v>239</v>
      </c>
      <c r="B1527" t="inlineStr">
        <is>
          <t>Portafolio de Proyectos - Metrica</t>
        </is>
      </c>
      <c r="C1527" t="inlineStr">
        <is>
          <t>Gestión de Proyectos</t>
        </is>
      </c>
      <c r="D1527" t="inlineStr">
        <is>
          <t>Mensual</t>
        </is>
      </c>
      <c r="E1527" t="inlineStr">
        <is>
          <t>Positivo</t>
        </is>
      </c>
      <c r="F1527" s="134" t="n">
        <v>45838</v>
      </c>
      <c r="G1527" t="inlineStr">
        <is>
          <t>239-2025-06-30</t>
        </is>
      </c>
      <c r="H1527" t="inlineStr">
        <is>
          <t>Finalizados</t>
        </is>
      </c>
      <c r="J1527" t="n">
        <v>23</v>
      </c>
      <c r="BA1527" t="n">
        <v>23</v>
      </c>
    </row>
    <row r="1528">
      <c r="A1528" t="n">
        <v>239</v>
      </c>
      <c r="B1528" t="inlineStr">
        <is>
          <t>Portafolio de Proyectos - Metrica</t>
        </is>
      </c>
      <c r="C1528" t="inlineStr">
        <is>
          <t>Gestión de Proyectos</t>
        </is>
      </c>
      <c r="D1528" t="inlineStr">
        <is>
          <t>Mensual</t>
        </is>
      </c>
      <c r="E1528" t="inlineStr">
        <is>
          <t>Positivo</t>
        </is>
      </c>
      <c r="F1528" s="134" t="n">
        <v>45838</v>
      </c>
      <c r="G1528" t="inlineStr">
        <is>
          <t>239-2025-06-30</t>
        </is>
      </c>
      <c r="H1528" t="inlineStr">
        <is>
          <t>Stand by</t>
        </is>
      </c>
      <c r="J1528" t="n">
        <v>3</v>
      </c>
      <c r="BA1528" t="n">
        <v>3</v>
      </c>
    </row>
    <row r="1529">
      <c r="A1529" t="n">
        <v>239</v>
      </c>
      <c r="B1529" t="inlineStr">
        <is>
          <t>Portafolio de Proyectos - Metrica</t>
        </is>
      </c>
      <c r="C1529" t="inlineStr">
        <is>
          <t>Gestión de Proyectos</t>
        </is>
      </c>
      <c r="D1529" t="inlineStr">
        <is>
          <t>Mensual</t>
        </is>
      </c>
      <c r="E1529" t="inlineStr">
        <is>
          <t>Positivo</t>
        </is>
      </c>
      <c r="F1529" s="134" t="n">
        <v>45869</v>
      </c>
      <c r="G1529" t="inlineStr">
        <is>
          <t>239-2025-07-31</t>
        </is>
      </c>
      <c r="H1529" t="inlineStr">
        <is>
          <t>Planificación</t>
        </is>
      </c>
      <c r="J1529" t="n">
        <v>1</v>
      </c>
      <c r="BA1529" t="n">
        <v>1</v>
      </c>
    </row>
    <row r="1530">
      <c r="A1530" t="n">
        <v>239</v>
      </c>
      <c r="B1530" t="inlineStr">
        <is>
          <t>Portafolio de Proyectos - Metrica</t>
        </is>
      </c>
      <c r="C1530" t="inlineStr">
        <is>
          <t>Gestión de Proyectos</t>
        </is>
      </c>
      <c r="D1530" t="inlineStr">
        <is>
          <t>Mensual</t>
        </is>
      </c>
      <c r="E1530" t="inlineStr">
        <is>
          <t>Positivo</t>
        </is>
      </c>
      <c r="F1530" s="134" t="n">
        <v>45869</v>
      </c>
      <c r="G1530" t="inlineStr">
        <is>
          <t>239-2025-07-31</t>
        </is>
      </c>
      <c r="H1530" t="inlineStr">
        <is>
          <t>Cierre</t>
        </is>
      </c>
      <c r="J1530" t="n">
        <v>0</v>
      </c>
      <c r="BA1530" t="n">
        <v>0</v>
      </c>
    </row>
    <row r="1531">
      <c r="A1531" t="n">
        <v>239</v>
      </c>
      <c r="B1531" t="inlineStr">
        <is>
          <t>Portafolio de Proyectos - Metrica</t>
        </is>
      </c>
      <c r="C1531" t="inlineStr">
        <is>
          <t>Gestión de Proyectos</t>
        </is>
      </c>
      <c r="D1531" t="inlineStr">
        <is>
          <t>Mensual</t>
        </is>
      </c>
      <c r="E1531" t="inlineStr">
        <is>
          <t>Positivo</t>
        </is>
      </c>
      <c r="F1531" s="134" t="n">
        <v>45869</v>
      </c>
      <c r="G1531" t="inlineStr">
        <is>
          <t>239-2025-07-31</t>
        </is>
      </c>
      <c r="H1531" t="inlineStr">
        <is>
          <t>Finalizados</t>
        </is>
      </c>
      <c r="J1531" t="n">
        <v>23</v>
      </c>
      <c r="BA1531" t="n">
        <v>23</v>
      </c>
    </row>
    <row r="1532">
      <c r="A1532" t="n">
        <v>239</v>
      </c>
      <c r="B1532" t="inlineStr">
        <is>
          <t>Portafolio de Proyectos - Metrica</t>
        </is>
      </c>
      <c r="C1532" t="inlineStr">
        <is>
          <t>Gestión de Proyectos</t>
        </is>
      </c>
      <c r="D1532" t="inlineStr">
        <is>
          <t>Mensual</t>
        </is>
      </c>
      <c r="E1532" t="inlineStr">
        <is>
          <t>Positivo</t>
        </is>
      </c>
      <c r="F1532" s="134" t="n">
        <v>45869</v>
      </c>
      <c r="G1532" t="inlineStr">
        <is>
          <t>239-2025-07-31</t>
        </is>
      </c>
      <c r="H1532" t="inlineStr">
        <is>
          <t>Stand by</t>
        </is>
      </c>
      <c r="J1532" t="n">
        <v>3</v>
      </c>
      <c r="BA1532" t="n">
        <v>3</v>
      </c>
    </row>
    <row r="1533">
      <c r="A1533" t="n">
        <v>239</v>
      </c>
      <c r="B1533" t="inlineStr">
        <is>
          <t>Portafolio de Proyectos - Metrica</t>
        </is>
      </c>
      <c r="C1533" t="inlineStr">
        <is>
          <t>Gestión de Proyectos</t>
        </is>
      </c>
      <c r="D1533" t="inlineStr">
        <is>
          <t>Mensual</t>
        </is>
      </c>
      <c r="E1533" t="inlineStr">
        <is>
          <t>Positivo</t>
        </is>
      </c>
      <c r="F1533" s="134" t="n">
        <v>45869</v>
      </c>
      <c r="G1533" t="inlineStr">
        <is>
          <t>239-2025-07-31</t>
        </is>
      </c>
      <c r="H1533" t="inlineStr">
        <is>
          <t>Ejecución</t>
        </is>
      </c>
      <c r="J1533" t="n">
        <v>15</v>
      </c>
      <c r="BA1533" t="n">
        <v>15</v>
      </c>
    </row>
    <row r="1534">
      <c r="A1534" t="n">
        <v>239</v>
      </c>
      <c r="B1534" t="inlineStr">
        <is>
          <t>Portafolio de Proyectos - Metrica</t>
        </is>
      </c>
      <c r="C1534" t="inlineStr">
        <is>
          <t>Gestión de Proyectos</t>
        </is>
      </c>
      <c r="D1534" t="inlineStr">
        <is>
          <t>Mensual</t>
        </is>
      </c>
      <c r="E1534" t="inlineStr">
        <is>
          <t>Positivo</t>
        </is>
      </c>
      <c r="F1534" s="134" t="n">
        <v>45900</v>
      </c>
      <c r="G1534" t="inlineStr">
        <is>
          <t>239-2025-08-31</t>
        </is>
      </c>
      <c r="H1534" t="inlineStr">
        <is>
          <t>Planificación</t>
        </is>
      </c>
      <c r="J1534" t="n">
        <v>1</v>
      </c>
      <c r="BA1534" t="n">
        <v>1</v>
      </c>
    </row>
    <row r="1535">
      <c r="A1535" t="n">
        <v>239</v>
      </c>
      <c r="B1535" t="inlineStr">
        <is>
          <t>Portafolio de Proyectos - Metrica</t>
        </is>
      </c>
      <c r="C1535" t="inlineStr">
        <is>
          <t>Gestión de Proyectos</t>
        </is>
      </c>
      <c r="D1535" t="inlineStr">
        <is>
          <t>Mensual</t>
        </is>
      </c>
      <c r="E1535" t="inlineStr">
        <is>
          <t>Positivo</t>
        </is>
      </c>
      <c r="F1535" s="134" t="n">
        <v>45900</v>
      </c>
      <c r="G1535" t="inlineStr">
        <is>
          <t>239-2025-08-31</t>
        </is>
      </c>
      <c r="H1535" t="inlineStr">
        <is>
          <t>Ejecución</t>
        </is>
      </c>
      <c r="J1535" t="n">
        <v>14</v>
      </c>
      <c r="BA1535" t="n">
        <v>14</v>
      </c>
    </row>
    <row r="1536">
      <c r="A1536" t="n">
        <v>239</v>
      </c>
      <c r="B1536" t="inlineStr">
        <is>
          <t>Portafolio de Proyectos - Metrica</t>
        </is>
      </c>
      <c r="C1536" t="inlineStr">
        <is>
          <t>Gestión de Proyectos</t>
        </is>
      </c>
      <c r="D1536" t="inlineStr">
        <is>
          <t>Mensual</t>
        </is>
      </c>
      <c r="E1536" t="inlineStr">
        <is>
          <t>Positivo</t>
        </is>
      </c>
      <c r="F1536" s="134" t="n">
        <v>45900</v>
      </c>
      <c r="G1536" t="inlineStr">
        <is>
          <t>239-2025-08-31</t>
        </is>
      </c>
      <c r="H1536" t="inlineStr">
        <is>
          <t>Finalizados</t>
        </is>
      </c>
      <c r="J1536" t="n">
        <v>23</v>
      </c>
      <c r="BA1536" t="n">
        <v>23</v>
      </c>
    </row>
    <row r="1537">
      <c r="A1537" t="n">
        <v>239</v>
      </c>
      <c r="B1537" t="inlineStr">
        <is>
          <t>Portafolio de Proyectos - Metrica</t>
        </is>
      </c>
      <c r="C1537" t="inlineStr">
        <is>
          <t>Gestión de Proyectos</t>
        </is>
      </c>
      <c r="D1537" t="inlineStr">
        <is>
          <t>Mensual</t>
        </is>
      </c>
      <c r="E1537" t="inlineStr">
        <is>
          <t>Positivo</t>
        </is>
      </c>
      <c r="F1537" s="134" t="n">
        <v>45900</v>
      </c>
      <c r="G1537" t="inlineStr">
        <is>
          <t>239-2025-08-31</t>
        </is>
      </c>
      <c r="H1537" t="inlineStr">
        <is>
          <t>Stand by</t>
        </is>
      </c>
      <c r="J1537" t="n">
        <v>3</v>
      </c>
      <c r="BA1537" t="n">
        <v>3</v>
      </c>
    </row>
    <row r="1538">
      <c r="A1538" t="n">
        <v>239</v>
      </c>
      <c r="B1538" t="inlineStr">
        <is>
          <t>Portafolio de Proyectos - Metrica</t>
        </is>
      </c>
      <c r="C1538" t="inlineStr">
        <is>
          <t>Gestión de Proyectos</t>
        </is>
      </c>
      <c r="D1538" t="inlineStr">
        <is>
          <t>Mensual</t>
        </is>
      </c>
      <c r="E1538" t="inlineStr">
        <is>
          <t>Positivo</t>
        </is>
      </c>
      <c r="F1538" s="134" t="n">
        <v>45900</v>
      </c>
      <c r="G1538" t="inlineStr">
        <is>
          <t>239-2025-08-31</t>
        </is>
      </c>
      <c r="H1538" t="inlineStr">
        <is>
          <t>Cierre</t>
        </is>
      </c>
      <c r="BA1538" t="n">
        <v>0</v>
      </c>
    </row>
    <row r="1539">
      <c r="A1539" t="n">
        <v>239</v>
      </c>
      <c r="B1539" t="inlineStr">
        <is>
          <t>Portafolio de Proyectos - Metrica</t>
        </is>
      </c>
      <c r="C1539" t="inlineStr">
        <is>
          <t>Gestión de Proyectos</t>
        </is>
      </c>
      <c r="D1539" t="inlineStr">
        <is>
          <t>Mensual</t>
        </is>
      </c>
      <c r="E1539" t="inlineStr">
        <is>
          <t>Positivo</t>
        </is>
      </c>
      <c r="F1539" s="134" t="n">
        <v>45930</v>
      </c>
      <c r="G1539" t="inlineStr">
        <is>
          <t>239-2025-09-30</t>
        </is>
      </c>
      <c r="H1539" t="inlineStr">
        <is>
          <t>Planificación</t>
        </is>
      </c>
      <c r="J1539" t="n">
        <v>2</v>
      </c>
      <c r="BA1539" t="n">
        <v>2</v>
      </c>
    </row>
    <row r="1540">
      <c r="A1540" t="n">
        <v>239</v>
      </c>
      <c r="B1540" t="inlineStr">
        <is>
          <t>Portafolio de Proyectos - Metrica</t>
        </is>
      </c>
      <c r="C1540" t="inlineStr">
        <is>
          <t>Gestión de Proyectos</t>
        </is>
      </c>
      <c r="D1540" t="inlineStr">
        <is>
          <t>Mensual</t>
        </is>
      </c>
      <c r="E1540" t="inlineStr">
        <is>
          <t>Positivo</t>
        </is>
      </c>
      <c r="F1540" s="134" t="n">
        <v>45930</v>
      </c>
      <c r="G1540" t="inlineStr">
        <is>
          <t>239-2025-09-30</t>
        </is>
      </c>
      <c r="H1540" t="inlineStr">
        <is>
          <t>Ejecución</t>
        </is>
      </c>
      <c r="J1540" t="n">
        <v>12</v>
      </c>
      <c r="BA1540" t="n">
        <v>12</v>
      </c>
    </row>
    <row r="1541">
      <c r="A1541" t="n">
        <v>239</v>
      </c>
      <c r="B1541" t="inlineStr">
        <is>
          <t>Portafolio de Proyectos - Metrica</t>
        </is>
      </c>
      <c r="C1541" t="inlineStr">
        <is>
          <t>Gestión de Proyectos</t>
        </is>
      </c>
      <c r="D1541" t="inlineStr">
        <is>
          <t>Mensual</t>
        </is>
      </c>
      <c r="E1541" t="inlineStr">
        <is>
          <t>Positivo</t>
        </is>
      </c>
      <c r="F1541" s="134" t="n">
        <v>45930</v>
      </c>
      <c r="G1541" t="inlineStr">
        <is>
          <t>239-2025-09-30</t>
        </is>
      </c>
      <c r="H1541" t="inlineStr">
        <is>
          <t>Cierre</t>
        </is>
      </c>
      <c r="J1541" t="n">
        <v>2</v>
      </c>
      <c r="BA1541" t="n">
        <v>2</v>
      </c>
    </row>
    <row r="1542">
      <c r="A1542" t="n">
        <v>239</v>
      </c>
      <c r="B1542" t="inlineStr">
        <is>
          <t>Portafolio de Proyectos - Metrica</t>
        </is>
      </c>
      <c r="C1542" t="inlineStr">
        <is>
          <t>Gestión de Proyectos</t>
        </is>
      </c>
      <c r="D1542" t="inlineStr">
        <is>
          <t>Mensual</t>
        </is>
      </c>
      <c r="E1542" t="inlineStr">
        <is>
          <t>Positivo</t>
        </is>
      </c>
      <c r="F1542" s="134" t="n">
        <v>45930</v>
      </c>
      <c r="G1542" t="inlineStr">
        <is>
          <t>239-2025-09-30</t>
        </is>
      </c>
      <c r="H1542" t="inlineStr">
        <is>
          <t>Finalizados</t>
        </is>
      </c>
      <c r="J1542" t="n">
        <v>23</v>
      </c>
      <c r="BA1542" t="n">
        <v>23</v>
      </c>
    </row>
    <row r="1543">
      <c r="A1543" t="n">
        <v>239</v>
      </c>
      <c r="B1543" t="inlineStr">
        <is>
          <t>Portafolio de Proyectos - Metrica</t>
        </is>
      </c>
      <c r="C1543" t="inlineStr">
        <is>
          <t>Gestión de Proyectos</t>
        </is>
      </c>
      <c r="D1543" t="inlineStr">
        <is>
          <t>Mensual</t>
        </is>
      </c>
      <c r="E1543" t="inlineStr">
        <is>
          <t>Positivo</t>
        </is>
      </c>
      <c r="F1543" s="134" t="n">
        <v>45930</v>
      </c>
      <c r="G1543" t="inlineStr">
        <is>
          <t>239-2025-09-30</t>
        </is>
      </c>
      <c r="H1543" t="inlineStr">
        <is>
          <t>Stand by</t>
        </is>
      </c>
      <c r="J1543" t="n">
        <v>4</v>
      </c>
      <c r="BA1543" t="n">
        <v>4</v>
      </c>
    </row>
    <row r="1544">
      <c r="A1544" t="n">
        <v>239</v>
      </c>
      <c r="B1544" t="inlineStr">
        <is>
          <t>Portafolio de Proyectos - Metrica</t>
        </is>
      </c>
      <c r="C1544" t="inlineStr">
        <is>
          <t>Gestión de Proyectos</t>
        </is>
      </c>
      <c r="D1544" t="inlineStr">
        <is>
          <t>Mensual</t>
        </is>
      </c>
      <c r="E1544" t="inlineStr">
        <is>
          <t>Positivo</t>
        </is>
      </c>
      <c r="F1544" s="134" t="n">
        <v>45961</v>
      </c>
      <c r="G1544" t="inlineStr">
        <is>
          <t>239-2025-10-31</t>
        </is>
      </c>
      <c r="H1544" t="inlineStr">
        <is>
          <t>Planificación</t>
        </is>
      </c>
      <c r="J1544" t="n">
        <v>2</v>
      </c>
      <c r="BA1544" t="n">
        <v>2</v>
      </c>
    </row>
    <row r="1545">
      <c r="A1545" t="n">
        <v>239</v>
      </c>
      <c r="B1545" t="inlineStr">
        <is>
          <t>Portafolio de Proyectos - Metrica</t>
        </is>
      </c>
      <c r="C1545" t="inlineStr">
        <is>
          <t>Gestión de Proyectos</t>
        </is>
      </c>
      <c r="D1545" t="inlineStr">
        <is>
          <t>Mensual</t>
        </is>
      </c>
      <c r="E1545" t="inlineStr">
        <is>
          <t>Positivo</t>
        </is>
      </c>
      <c r="F1545" s="134" t="n">
        <v>45961</v>
      </c>
      <c r="G1545" t="inlineStr">
        <is>
          <t>239-2025-10-31</t>
        </is>
      </c>
      <c r="H1545" t="inlineStr">
        <is>
          <t>Ejecución</t>
        </is>
      </c>
      <c r="J1545" t="n">
        <v>12</v>
      </c>
      <c r="BA1545" t="n">
        <v>12</v>
      </c>
    </row>
    <row r="1546">
      <c r="A1546" t="n">
        <v>239</v>
      </c>
      <c r="B1546" t="inlineStr">
        <is>
          <t>Portafolio de Proyectos - Metrica</t>
        </is>
      </c>
      <c r="C1546" t="inlineStr">
        <is>
          <t>Gestión de Proyectos</t>
        </is>
      </c>
      <c r="D1546" t="inlineStr">
        <is>
          <t>Mensual</t>
        </is>
      </c>
      <c r="E1546" t="inlineStr">
        <is>
          <t>Positivo</t>
        </is>
      </c>
      <c r="F1546" s="134" t="n">
        <v>45961</v>
      </c>
      <c r="G1546" t="inlineStr">
        <is>
          <t>239-2025-10-31</t>
        </is>
      </c>
      <c r="H1546" t="inlineStr">
        <is>
          <t>Cierre</t>
        </is>
      </c>
      <c r="J1546" t="n">
        <v>2</v>
      </c>
      <c r="BA1546" t="n">
        <v>2</v>
      </c>
    </row>
    <row r="1547">
      <c r="A1547" t="n">
        <v>239</v>
      </c>
      <c r="B1547" t="inlineStr">
        <is>
          <t>Portafolio de Proyectos - Metrica</t>
        </is>
      </c>
      <c r="C1547" t="inlineStr">
        <is>
          <t>Gestión de Proyectos</t>
        </is>
      </c>
      <c r="D1547" t="inlineStr">
        <is>
          <t>Mensual</t>
        </is>
      </c>
      <c r="E1547" t="inlineStr">
        <is>
          <t>Positivo</t>
        </is>
      </c>
      <c r="F1547" s="134" t="n">
        <v>45961</v>
      </c>
      <c r="G1547" t="inlineStr">
        <is>
          <t>239-2025-10-31</t>
        </is>
      </c>
      <c r="H1547" t="inlineStr">
        <is>
          <t>Stand by</t>
        </is>
      </c>
      <c r="J1547" t="n">
        <v>4</v>
      </c>
      <c r="BA1547" t="n">
        <v>4</v>
      </c>
    </row>
    <row r="1548">
      <c r="A1548" t="n">
        <v>239</v>
      </c>
      <c r="B1548" t="inlineStr">
        <is>
          <t>Portafolio de Proyectos - Metrica</t>
        </is>
      </c>
      <c r="C1548" t="inlineStr">
        <is>
          <t>Gestión de Proyectos</t>
        </is>
      </c>
      <c r="D1548" t="inlineStr">
        <is>
          <t>Mensual</t>
        </is>
      </c>
      <c r="E1548" t="inlineStr">
        <is>
          <t>Positivo</t>
        </is>
      </c>
      <c r="F1548" s="134" t="n">
        <v>45961</v>
      </c>
      <c r="G1548" t="inlineStr">
        <is>
          <t>239-2025-10-31</t>
        </is>
      </c>
      <c r="H1548" t="inlineStr">
        <is>
          <t>Finalizados</t>
        </is>
      </c>
      <c r="J1548" t="n">
        <v>23</v>
      </c>
      <c r="BA1548" t="n">
        <v>23</v>
      </c>
    </row>
    <row r="1549">
      <c r="A1549" t="n">
        <v>239</v>
      </c>
      <c r="B1549" t="inlineStr">
        <is>
          <t>Portafolio de Proyectos - Metrica</t>
        </is>
      </c>
      <c r="C1549" t="inlineStr">
        <is>
          <t>Gestión de Proyectos</t>
        </is>
      </c>
      <c r="D1549" t="inlineStr">
        <is>
          <t>Mensual</t>
        </is>
      </c>
      <c r="E1549" t="inlineStr">
        <is>
          <t>Positivo</t>
        </is>
      </c>
      <c r="F1549" s="134" t="n">
        <v>45991</v>
      </c>
      <c r="G1549" t="inlineStr">
        <is>
          <t>239-2025-11-30</t>
        </is>
      </c>
      <c r="H1549" t="inlineStr">
        <is>
          <t>Planificación</t>
        </is>
      </c>
      <c r="J1549" t="n">
        <v>2</v>
      </c>
      <c r="BA1549" t="n">
        <v>2</v>
      </c>
    </row>
    <row r="1550">
      <c r="A1550" t="n">
        <v>239</v>
      </c>
      <c r="B1550" t="inlineStr">
        <is>
          <t>Portafolio de Proyectos - Metrica</t>
        </is>
      </c>
      <c r="C1550" t="inlineStr">
        <is>
          <t>Gestión de Proyectos</t>
        </is>
      </c>
      <c r="D1550" t="inlineStr">
        <is>
          <t>Mensual</t>
        </is>
      </c>
      <c r="E1550" t="inlineStr">
        <is>
          <t>Positivo</t>
        </is>
      </c>
      <c r="F1550" s="134" t="n">
        <v>45991</v>
      </c>
      <c r="G1550" t="inlineStr">
        <is>
          <t>239-2025-11-30</t>
        </is>
      </c>
      <c r="H1550" t="inlineStr">
        <is>
          <t>Ejecución</t>
        </is>
      </c>
      <c r="J1550" t="n">
        <v>12</v>
      </c>
      <c r="BA1550" t="n">
        <v>12</v>
      </c>
    </row>
    <row r="1551">
      <c r="A1551" t="n">
        <v>239</v>
      </c>
      <c r="B1551" t="inlineStr">
        <is>
          <t>Portafolio de Proyectos - Metrica</t>
        </is>
      </c>
      <c r="C1551" t="inlineStr">
        <is>
          <t>Gestión de Proyectos</t>
        </is>
      </c>
      <c r="D1551" t="inlineStr">
        <is>
          <t>Mensual</t>
        </is>
      </c>
      <c r="E1551" t="inlineStr">
        <is>
          <t>Positivo</t>
        </is>
      </c>
      <c r="F1551" s="134" t="n">
        <v>45991</v>
      </c>
      <c r="G1551" t="inlineStr">
        <is>
          <t>239-2025-11-30</t>
        </is>
      </c>
      <c r="H1551" t="inlineStr">
        <is>
          <t>Cierre</t>
        </is>
      </c>
      <c r="J1551" t="n">
        <v>3</v>
      </c>
      <c r="BA1551" t="n">
        <v>3</v>
      </c>
    </row>
    <row r="1552">
      <c r="A1552" t="n">
        <v>239</v>
      </c>
      <c r="B1552" t="inlineStr">
        <is>
          <t>Portafolio de Proyectos - Metrica</t>
        </is>
      </c>
      <c r="C1552" t="inlineStr">
        <is>
          <t>Gestión de Proyectos</t>
        </is>
      </c>
      <c r="D1552" t="inlineStr">
        <is>
          <t>Mensual</t>
        </is>
      </c>
      <c r="E1552" t="inlineStr">
        <is>
          <t>Positivo</t>
        </is>
      </c>
      <c r="F1552" s="134" t="n">
        <v>45991</v>
      </c>
      <c r="G1552" t="inlineStr">
        <is>
          <t>239-2025-11-30</t>
        </is>
      </c>
      <c r="H1552" t="inlineStr">
        <is>
          <t>Finalizados</t>
        </is>
      </c>
      <c r="J1552" t="n">
        <v>23</v>
      </c>
      <c r="BA1552" t="n">
        <v>23</v>
      </c>
    </row>
    <row r="1553">
      <c r="A1553" t="n">
        <v>239</v>
      </c>
      <c r="B1553" t="inlineStr">
        <is>
          <t>Portafolio de Proyectos - Metrica</t>
        </is>
      </c>
      <c r="C1553" t="inlineStr">
        <is>
          <t>Gestión de Proyectos</t>
        </is>
      </c>
      <c r="D1553" t="inlineStr">
        <is>
          <t>Mensual</t>
        </is>
      </c>
      <c r="E1553" t="inlineStr">
        <is>
          <t>Positivo</t>
        </is>
      </c>
      <c r="F1553" s="134" t="n">
        <v>45991</v>
      </c>
      <c r="G1553" t="inlineStr">
        <is>
          <t>239-2025-11-30</t>
        </is>
      </c>
      <c r="H1553" t="inlineStr">
        <is>
          <t>Stand by</t>
        </is>
      </c>
      <c r="J1553" t="n">
        <v>3</v>
      </c>
      <c r="BA1553" t="n">
        <v>3</v>
      </c>
    </row>
    <row r="1554">
      <c r="A1554" t="n">
        <v>239</v>
      </c>
      <c r="B1554" t="inlineStr">
        <is>
          <t>Portafolio de Proyectos - Metrica</t>
        </is>
      </c>
      <c r="C1554" t="inlineStr">
        <is>
          <t>Gestión de Proyectos</t>
        </is>
      </c>
      <c r="D1554" t="inlineStr">
        <is>
          <t>Mensual</t>
        </is>
      </c>
      <c r="E1554" t="inlineStr">
        <is>
          <t>Positivo</t>
        </is>
      </c>
      <c r="F1554" s="134" t="n">
        <v>46022</v>
      </c>
      <c r="G1554" t="inlineStr">
        <is>
          <t>239-2025-12-31</t>
        </is>
      </c>
      <c r="H1554" t="inlineStr">
        <is>
          <t>Planificación</t>
        </is>
      </c>
      <c r="J1554" t="n">
        <v>2</v>
      </c>
      <c r="BA1554" t="n">
        <v>2</v>
      </c>
    </row>
    <row r="1555">
      <c r="A1555" t="n">
        <v>239</v>
      </c>
      <c r="B1555" t="inlineStr">
        <is>
          <t>Portafolio de Proyectos - Metrica</t>
        </is>
      </c>
      <c r="C1555" t="inlineStr">
        <is>
          <t>Gestión de Proyectos</t>
        </is>
      </c>
      <c r="D1555" t="inlineStr">
        <is>
          <t>Mensual</t>
        </is>
      </c>
      <c r="E1555" t="inlineStr">
        <is>
          <t>Positivo</t>
        </is>
      </c>
      <c r="F1555" s="134" t="n">
        <v>46022</v>
      </c>
      <c r="G1555" t="inlineStr">
        <is>
          <t>239-2025-12-31</t>
        </is>
      </c>
      <c r="H1555" t="inlineStr">
        <is>
          <t>Ejecución</t>
        </is>
      </c>
      <c r="J1555" t="n">
        <v>12</v>
      </c>
      <c r="BA1555" t="n">
        <v>12</v>
      </c>
    </row>
    <row r="1556">
      <c r="A1556" t="n">
        <v>239</v>
      </c>
      <c r="B1556" t="inlineStr">
        <is>
          <t>Portafolio de Proyectos - Metrica</t>
        </is>
      </c>
      <c r="C1556" t="inlineStr">
        <is>
          <t>Gestión de Proyectos</t>
        </is>
      </c>
      <c r="D1556" t="inlineStr">
        <is>
          <t>Mensual</t>
        </is>
      </c>
      <c r="E1556" t="inlineStr">
        <is>
          <t>Positivo</t>
        </is>
      </c>
      <c r="F1556" s="134" t="n">
        <v>46022</v>
      </c>
      <c r="G1556" t="inlineStr">
        <is>
          <t>239-2025-12-31</t>
        </is>
      </c>
      <c r="H1556" t="inlineStr">
        <is>
          <t>Cierre</t>
        </is>
      </c>
      <c r="J1556" t="n">
        <v>4</v>
      </c>
      <c r="BA1556" t="n">
        <v>4</v>
      </c>
    </row>
    <row r="1557">
      <c r="A1557" t="n">
        <v>239</v>
      </c>
      <c r="B1557" t="inlineStr">
        <is>
          <t>Portafolio de Proyectos - Metrica</t>
        </is>
      </c>
      <c r="C1557" t="inlineStr">
        <is>
          <t>Gestión de Proyectos</t>
        </is>
      </c>
      <c r="D1557" t="inlineStr">
        <is>
          <t>Mensual</t>
        </is>
      </c>
      <c r="E1557" t="inlineStr">
        <is>
          <t>Positivo</t>
        </is>
      </c>
      <c r="F1557" s="134" t="n">
        <v>46022</v>
      </c>
      <c r="G1557" t="inlineStr">
        <is>
          <t>239-2025-12-31</t>
        </is>
      </c>
      <c r="H1557" t="inlineStr">
        <is>
          <t>Stand by</t>
        </is>
      </c>
      <c r="J1557" t="n">
        <v>3</v>
      </c>
      <c r="BA1557" t="n">
        <v>3</v>
      </c>
    </row>
    <row r="1558">
      <c r="A1558" t="n">
        <v>239</v>
      </c>
      <c r="B1558" t="inlineStr">
        <is>
          <t>Portafolio de Proyectos - Metrica</t>
        </is>
      </c>
      <c r="C1558" t="inlineStr">
        <is>
          <t>Gestión de Proyectos</t>
        </is>
      </c>
      <c r="D1558" t="inlineStr">
        <is>
          <t>Mensual</t>
        </is>
      </c>
      <c r="E1558" t="inlineStr">
        <is>
          <t>Positivo</t>
        </is>
      </c>
      <c r="F1558" s="134" t="n">
        <v>46022</v>
      </c>
      <c r="G1558" t="inlineStr">
        <is>
          <t>239-2025-12-31</t>
        </is>
      </c>
      <c r="H1558" t="inlineStr">
        <is>
          <t>Finalizados</t>
        </is>
      </c>
      <c r="J1558" t="n">
        <v>23</v>
      </c>
      <c r="BA1558" t="n">
        <v>23</v>
      </c>
    </row>
    <row r="1559">
      <c r="A1559" t="n">
        <v>239</v>
      </c>
      <c r="B1559" t="inlineStr">
        <is>
          <t>Portafolio de Proyectos - Metrica</t>
        </is>
      </c>
      <c r="C1559" t="inlineStr">
        <is>
          <t>Gestión de Proyectos</t>
        </is>
      </c>
      <c r="D1559" t="inlineStr">
        <is>
          <t>Mensual</t>
        </is>
      </c>
      <c r="E1559" t="inlineStr">
        <is>
          <t>Positivo</t>
        </is>
      </c>
      <c r="F1559" s="134" t="n">
        <v>46053</v>
      </c>
      <c r="G1559" t="inlineStr">
        <is>
          <t>239-2026-01-31</t>
        </is>
      </c>
      <c r="H1559" t="inlineStr">
        <is>
          <t>Planificación</t>
        </is>
      </c>
      <c r="J1559" t="n">
        <v>3</v>
      </c>
      <c r="BA1559" t="n">
        <v>3</v>
      </c>
    </row>
    <row r="1560">
      <c r="A1560" t="n">
        <v>239</v>
      </c>
      <c r="B1560" t="inlineStr">
        <is>
          <t>Portafolio de Proyectos - Metrica</t>
        </is>
      </c>
      <c r="C1560" t="inlineStr">
        <is>
          <t>Gestión de Proyectos</t>
        </is>
      </c>
      <c r="D1560" t="inlineStr">
        <is>
          <t>Mensual</t>
        </is>
      </c>
      <c r="E1560" t="inlineStr">
        <is>
          <t>Positivo</t>
        </is>
      </c>
      <c r="F1560" s="134" t="n">
        <v>46053</v>
      </c>
      <c r="G1560" t="inlineStr">
        <is>
          <t>239-2026-01-31</t>
        </is>
      </c>
      <c r="H1560" t="inlineStr">
        <is>
          <t>Cierre</t>
        </is>
      </c>
      <c r="J1560" t="n">
        <v>6</v>
      </c>
      <c r="BA1560" t="n">
        <v>6</v>
      </c>
    </row>
    <row r="1561">
      <c r="A1561" t="n">
        <v>239</v>
      </c>
      <c r="B1561" t="inlineStr">
        <is>
          <t>Portafolio de Proyectos - Metrica</t>
        </is>
      </c>
      <c r="C1561" t="inlineStr">
        <is>
          <t>Gestión de Proyectos</t>
        </is>
      </c>
      <c r="D1561" t="inlineStr">
        <is>
          <t>Mensual</t>
        </is>
      </c>
      <c r="E1561" t="inlineStr">
        <is>
          <t>Positivo</t>
        </is>
      </c>
      <c r="F1561" s="134" t="n">
        <v>46053</v>
      </c>
      <c r="G1561" t="inlineStr">
        <is>
          <t>239-2026-01-31</t>
        </is>
      </c>
      <c r="H1561" t="inlineStr">
        <is>
          <t>Finalizados</t>
        </is>
      </c>
      <c r="J1561" t="n">
        <v>24</v>
      </c>
      <c r="BA1561" t="n">
        <v>24</v>
      </c>
    </row>
    <row r="1562">
      <c r="A1562" t="n">
        <v>239</v>
      </c>
      <c r="B1562" t="inlineStr">
        <is>
          <t>Portafolio de Proyectos - Metrica</t>
        </is>
      </c>
      <c r="C1562" t="inlineStr">
        <is>
          <t>Gestión de Proyectos</t>
        </is>
      </c>
      <c r="D1562" t="inlineStr">
        <is>
          <t>Mensual</t>
        </is>
      </c>
      <c r="E1562" t="inlineStr">
        <is>
          <t>Positivo</t>
        </is>
      </c>
      <c r="F1562" s="134" t="n">
        <v>46053</v>
      </c>
      <c r="G1562" t="inlineStr">
        <is>
          <t>239-2026-01-31</t>
        </is>
      </c>
      <c r="H1562" t="inlineStr">
        <is>
          <t>Stand by</t>
        </is>
      </c>
      <c r="J1562" t="n">
        <v>3</v>
      </c>
      <c r="BA1562" t="n">
        <v>3</v>
      </c>
    </row>
    <row r="1563">
      <c r="A1563" t="n">
        <v>239</v>
      </c>
      <c r="B1563" t="inlineStr">
        <is>
          <t>Portafolio de Proyectos - Metrica</t>
        </is>
      </c>
      <c r="C1563" t="inlineStr">
        <is>
          <t>Gestión de Proyectos</t>
        </is>
      </c>
      <c r="D1563" t="inlineStr">
        <is>
          <t>Mensual</t>
        </is>
      </c>
      <c r="E1563" t="inlineStr">
        <is>
          <t>Positivo</t>
        </is>
      </c>
      <c r="F1563" s="134" t="n">
        <v>46053</v>
      </c>
      <c r="G1563" t="inlineStr">
        <is>
          <t>239-2026-01-31</t>
        </is>
      </c>
      <c r="H1563" t="inlineStr">
        <is>
          <t>Ejecución</t>
        </is>
      </c>
      <c r="J1563" t="n">
        <v>9</v>
      </c>
      <c r="BA1563" t="n">
        <v>9</v>
      </c>
    </row>
    <row r="1564">
      <c r="A1564" t="n">
        <v>239</v>
      </c>
      <c r="B1564" t="inlineStr">
        <is>
          <t>Portafolio de Proyectos - Metrica</t>
        </is>
      </c>
      <c r="C1564" t="inlineStr">
        <is>
          <t>Gestión de Proyectos</t>
        </is>
      </c>
      <c r="D1564" t="inlineStr">
        <is>
          <t>Mensual</t>
        </is>
      </c>
      <c r="E1564" t="inlineStr">
        <is>
          <t>Positivo</t>
        </is>
      </c>
      <c r="F1564" s="134" t="n">
        <v>46081</v>
      </c>
      <c r="G1564" t="inlineStr">
        <is>
          <t>239-2026-02-28</t>
        </is>
      </c>
      <c r="H1564" t="inlineStr">
        <is>
          <t>Ejecución</t>
        </is>
      </c>
      <c r="J1564" t="n">
        <v>7</v>
      </c>
      <c r="BA1564" t="n">
        <v>7</v>
      </c>
    </row>
    <row r="1565">
      <c r="A1565" t="n">
        <v>239</v>
      </c>
      <c r="B1565" t="inlineStr">
        <is>
          <t>Portafolio de Proyectos - Metrica</t>
        </is>
      </c>
      <c r="C1565" t="inlineStr">
        <is>
          <t>Gestión de Proyectos</t>
        </is>
      </c>
      <c r="D1565" t="inlineStr">
        <is>
          <t>Mensual</t>
        </is>
      </c>
      <c r="E1565" t="inlineStr">
        <is>
          <t>Positivo</t>
        </is>
      </c>
      <c r="F1565" s="134" t="n">
        <v>46081</v>
      </c>
      <c r="G1565" t="inlineStr">
        <is>
          <t>239-2026-02-28</t>
        </is>
      </c>
      <c r="H1565" t="inlineStr">
        <is>
          <t>Cierre</t>
        </is>
      </c>
      <c r="J1565" t="n">
        <v>3</v>
      </c>
      <c r="BA1565" t="n">
        <v>3</v>
      </c>
    </row>
    <row r="1566">
      <c r="A1566" t="n">
        <v>239</v>
      </c>
      <c r="B1566" t="inlineStr">
        <is>
          <t>Portafolio de Proyectos - Metrica</t>
        </is>
      </c>
      <c r="C1566" t="inlineStr">
        <is>
          <t>Gestión de Proyectos</t>
        </is>
      </c>
      <c r="D1566" t="inlineStr">
        <is>
          <t>Mensual</t>
        </is>
      </c>
      <c r="E1566" t="inlineStr">
        <is>
          <t>Positivo</t>
        </is>
      </c>
      <c r="F1566" s="134" t="n">
        <v>46081</v>
      </c>
      <c r="G1566" t="inlineStr">
        <is>
          <t>239-2026-02-28</t>
        </is>
      </c>
      <c r="H1566" t="inlineStr">
        <is>
          <t>Finalizados</t>
        </is>
      </c>
      <c r="J1566" t="n">
        <v>29</v>
      </c>
      <c r="BA1566" t="n">
        <v>29</v>
      </c>
    </row>
    <row r="1567">
      <c r="A1567" t="n">
        <v>239</v>
      </c>
      <c r="B1567" t="inlineStr">
        <is>
          <t>Portafolio de Proyectos - Metrica</t>
        </is>
      </c>
      <c r="C1567" t="inlineStr">
        <is>
          <t>Gestión de Proyectos</t>
        </is>
      </c>
      <c r="D1567" t="inlineStr">
        <is>
          <t>Mensual</t>
        </is>
      </c>
      <c r="E1567" t="inlineStr">
        <is>
          <t>Positivo</t>
        </is>
      </c>
      <c r="F1567" s="134" t="n">
        <v>46081</v>
      </c>
      <c r="G1567" t="inlineStr">
        <is>
          <t>239-2026-02-28</t>
        </is>
      </c>
      <c r="H1567" t="inlineStr">
        <is>
          <t>Stand by</t>
        </is>
      </c>
      <c r="J1567" t="n">
        <v>3</v>
      </c>
      <c r="BA1567" t="n">
        <v>3</v>
      </c>
    </row>
    <row r="1568">
      <c r="A1568" t="n">
        <v>239</v>
      </c>
      <c r="B1568" t="inlineStr">
        <is>
          <t>Portafolio de Proyectos - Metrica</t>
        </is>
      </c>
      <c r="C1568" t="inlineStr">
        <is>
          <t>Gestión de Proyectos</t>
        </is>
      </c>
      <c r="D1568" t="inlineStr">
        <is>
          <t>Mensual</t>
        </is>
      </c>
      <c r="E1568" t="inlineStr">
        <is>
          <t>Positivo</t>
        </is>
      </c>
      <c r="F1568" s="134" t="n">
        <v>46081</v>
      </c>
      <c r="G1568" t="inlineStr">
        <is>
          <t>239-2026-02-28</t>
        </is>
      </c>
      <c r="H1568" t="inlineStr">
        <is>
          <t>Planificación</t>
        </is>
      </c>
      <c r="J1568" t="n">
        <v>2</v>
      </c>
      <c r="BA1568" t="n">
        <v>2</v>
      </c>
    </row>
    <row r="1569">
      <c r="A1569" t="n">
        <v>255</v>
      </c>
      <c r="B1569" t="inlineStr">
        <is>
          <t>Informe anual de índice H</t>
        </is>
      </c>
      <c r="C1569" t="inlineStr">
        <is>
          <t>Editorial y Publicaciones</t>
        </is>
      </c>
      <c r="D1569" t="inlineStr">
        <is>
          <t>Anual</t>
        </is>
      </c>
      <c r="E1569" t="inlineStr">
        <is>
          <t>Positivo</t>
        </is>
      </c>
      <c r="F1569" s="134" t="n">
        <v>45291</v>
      </c>
      <c r="G1569" t="inlineStr">
        <is>
          <t>255-2023-12-31</t>
        </is>
      </c>
      <c r="H1569" t="inlineStr">
        <is>
          <t>H5 Libros</t>
        </is>
      </c>
      <c r="I1569" t="n">
        <v>100</v>
      </c>
      <c r="J1569" t="n">
        <v>18</v>
      </c>
      <c r="BB1569" t="n">
        <v>18</v>
      </c>
    </row>
    <row r="1570">
      <c r="A1570" t="n">
        <v>255</v>
      </c>
      <c r="B1570" t="inlineStr">
        <is>
          <t>Informe anual de índice H</t>
        </is>
      </c>
      <c r="C1570" t="inlineStr">
        <is>
          <t>Editorial y Publicaciones</t>
        </is>
      </c>
      <c r="D1570" t="inlineStr">
        <is>
          <t>Anual</t>
        </is>
      </c>
      <c r="E1570" t="inlineStr">
        <is>
          <t>Positivo</t>
        </is>
      </c>
      <c r="F1570" s="134" t="n">
        <v>45291</v>
      </c>
      <c r="G1570" t="inlineStr">
        <is>
          <t>255-2023-12-31</t>
        </is>
      </c>
      <c r="H1570" t="inlineStr">
        <is>
          <t>H10 Libros</t>
        </is>
      </c>
      <c r="I1570" t="n">
        <v>100</v>
      </c>
      <c r="J1570" t="n">
        <v>0</v>
      </c>
      <c r="BB1570" t="n">
        <v>0</v>
      </c>
    </row>
    <row r="1571">
      <c r="A1571" t="n">
        <v>255</v>
      </c>
      <c r="B1571" t="inlineStr">
        <is>
          <t>Informe anual de índice H</t>
        </is>
      </c>
      <c r="C1571" t="inlineStr">
        <is>
          <t>Editorial y Publicaciones</t>
        </is>
      </c>
      <c r="D1571" t="inlineStr">
        <is>
          <t>Anual</t>
        </is>
      </c>
      <c r="E1571" t="inlineStr">
        <is>
          <t>Positivo</t>
        </is>
      </c>
      <c r="F1571" s="134" t="n">
        <v>45291</v>
      </c>
      <c r="G1571" t="inlineStr">
        <is>
          <t>255-2023-12-31</t>
        </is>
      </c>
      <c r="H1571" t="inlineStr">
        <is>
          <t>H1 Revistas</t>
        </is>
      </c>
      <c r="I1571" t="n">
        <v>100</v>
      </c>
      <c r="J1571" t="n">
        <v>0</v>
      </c>
      <c r="BB1571" t="n">
        <v>0</v>
      </c>
    </row>
    <row r="1572">
      <c r="A1572" t="n">
        <v>255</v>
      </c>
      <c r="B1572" t="inlineStr">
        <is>
          <t>Informe anual de índice H</t>
        </is>
      </c>
      <c r="C1572" t="inlineStr">
        <is>
          <t>Editorial y Publicaciones</t>
        </is>
      </c>
      <c r="D1572" t="inlineStr">
        <is>
          <t>Anual</t>
        </is>
      </c>
      <c r="E1572" t="inlineStr">
        <is>
          <t>Positivo</t>
        </is>
      </c>
      <c r="F1572" s="134" t="n">
        <v>45291</v>
      </c>
      <c r="G1572" t="inlineStr">
        <is>
          <t>255-2023-12-31</t>
        </is>
      </c>
      <c r="H1572" t="inlineStr">
        <is>
          <t>H5 Revistas</t>
        </is>
      </c>
      <c r="I1572" t="n">
        <v>100</v>
      </c>
      <c r="J1572" t="n">
        <v>0</v>
      </c>
      <c r="BB1572" t="n">
        <v>0</v>
      </c>
    </row>
    <row r="1573">
      <c r="A1573" t="n">
        <v>255</v>
      </c>
      <c r="B1573" t="inlineStr">
        <is>
          <t>Informe anual de índice H</t>
        </is>
      </c>
      <c r="C1573" t="inlineStr">
        <is>
          <t>Editorial y Publicaciones</t>
        </is>
      </c>
      <c r="D1573" t="inlineStr">
        <is>
          <t>Anual</t>
        </is>
      </c>
      <c r="E1573" t="inlineStr">
        <is>
          <t>Positivo</t>
        </is>
      </c>
      <c r="F1573" s="134" t="n">
        <v>45657</v>
      </c>
      <c r="G1573" t="inlineStr">
        <is>
          <t>255-2024-12-31</t>
        </is>
      </c>
      <c r="H1573" t="inlineStr">
        <is>
          <t>H5 Libros</t>
        </is>
      </c>
      <c r="I1573" t="n">
        <v>100</v>
      </c>
      <c r="J1573" t="n">
        <v>13</v>
      </c>
      <c r="BB1573" t="n">
        <v>13</v>
      </c>
    </row>
    <row r="1574">
      <c r="A1574" t="n">
        <v>255</v>
      </c>
      <c r="B1574" t="inlineStr">
        <is>
          <t>Informe anual de índice H</t>
        </is>
      </c>
      <c r="C1574" t="inlineStr">
        <is>
          <t>Editorial y Publicaciones</t>
        </is>
      </c>
      <c r="D1574" t="inlineStr">
        <is>
          <t>Anual</t>
        </is>
      </c>
      <c r="E1574" t="inlineStr">
        <is>
          <t>Positivo</t>
        </is>
      </c>
      <c r="F1574" s="134" t="n">
        <v>45657</v>
      </c>
      <c r="G1574" t="inlineStr">
        <is>
          <t>255-2024-12-31</t>
        </is>
      </c>
      <c r="H1574" t="inlineStr">
        <is>
          <t>H10 Libros</t>
        </is>
      </c>
      <c r="I1574" t="n">
        <v>100</v>
      </c>
      <c r="J1574" t="n">
        <v>17</v>
      </c>
      <c r="BB1574" t="n">
        <v>17</v>
      </c>
    </row>
    <row r="1575">
      <c r="A1575" t="n">
        <v>255</v>
      </c>
      <c r="B1575" t="inlineStr">
        <is>
          <t>Informe anual de índice H</t>
        </is>
      </c>
      <c r="C1575" t="inlineStr">
        <is>
          <t>Editorial y Publicaciones</t>
        </is>
      </c>
      <c r="D1575" t="inlineStr">
        <is>
          <t>Anual</t>
        </is>
      </c>
      <c r="E1575" t="inlineStr">
        <is>
          <t>Positivo</t>
        </is>
      </c>
      <c r="F1575" s="134" t="n">
        <v>45657</v>
      </c>
      <c r="G1575" t="inlineStr">
        <is>
          <t>255-2024-12-31</t>
        </is>
      </c>
      <c r="H1575" t="inlineStr">
        <is>
          <t>H1 Revistas</t>
        </is>
      </c>
      <c r="I1575" t="n">
        <v>100</v>
      </c>
      <c r="J1575" t="n">
        <v>0</v>
      </c>
      <c r="BB1575" t="n">
        <v>0</v>
      </c>
    </row>
    <row r="1576">
      <c r="A1576" t="n">
        <v>255</v>
      </c>
      <c r="B1576" t="inlineStr">
        <is>
          <t>Informe anual de índice H</t>
        </is>
      </c>
      <c r="C1576" t="inlineStr">
        <is>
          <t>Editorial y Publicaciones</t>
        </is>
      </c>
      <c r="D1576" t="inlineStr">
        <is>
          <t>Anual</t>
        </is>
      </c>
      <c r="E1576" t="inlineStr">
        <is>
          <t>Positivo</t>
        </is>
      </c>
      <c r="F1576" s="134" t="n">
        <v>45657</v>
      </c>
      <c r="G1576" t="inlineStr">
        <is>
          <t>255-2024-12-31</t>
        </is>
      </c>
      <c r="H1576" t="inlineStr">
        <is>
          <t>H5 Revistas</t>
        </is>
      </c>
      <c r="I1576" t="n">
        <v>100</v>
      </c>
      <c r="J1576" t="n">
        <v>0</v>
      </c>
      <c r="BB1576" t="n">
        <v>0</v>
      </c>
    </row>
    <row r="1577">
      <c r="A1577" t="n">
        <v>255</v>
      </c>
      <c r="B1577" t="inlineStr">
        <is>
          <t>Informe anual de índice H</t>
        </is>
      </c>
      <c r="C1577" t="inlineStr">
        <is>
          <t>Editorial y Publicaciones</t>
        </is>
      </c>
      <c r="D1577" t="inlineStr">
        <is>
          <t>Anual</t>
        </is>
      </c>
      <c r="E1577" t="inlineStr">
        <is>
          <t>Positivo</t>
        </is>
      </c>
      <c r="F1577" s="134" t="n">
        <v>45657</v>
      </c>
      <c r="G1577" t="inlineStr">
        <is>
          <t>255-2024-12-31</t>
        </is>
      </c>
      <c r="H1577" t="inlineStr">
        <is>
          <t>H10 Revistas</t>
        </is>
      </c>
      <c r="I1577" t="n">
        <v>100</v>
      </c>
      <c r="J1577" t="n">
        <v>0</v>
      </c>
      <c r="BB1577" t="n">
        <v>0</v>
      </c>
    </row>
    <row r="1578">
      <c r="A1578" t="n">
        <v>274</v>
      </c>
      <c r="B1578" t="inlineStr">
        <is>
          <t>Cumplimiento total estudiantes antiguos</t>
        </is>
      </c>
      <c r="C1578" t="inlineStr">
        <is>
          <t>Rematrícula</t>
        </is>
      </c>
      <c r="D1578" t="inlineStr">
        <is>
          <t>Trimestral</t>
        </is>
      </c>
      <c r="E1578" t="inlineStr">
        <is>
          <t>Positivo</t>
        </is>
      </c>
      <c r="F1578" s="134" t="n">
        <v>45107</v>
      </c>
      <c r="G1578" t="inlineStr">
        <is>
          <t>274-2023-06-30</t>
        </is>
      </c>
      <c r="H1578" t="inlineStr">
        <is>
          <t>Posgrado Presencial</t>
        </is>
      </c>
      <c r="I1578" t="n">
        <v>100</v>
      </c>
      <c r="J1578" t="n">
        <v>117.5100021362305</v>
      </c>
      <c r="BC1578" t="n">
        <v>208</v>
      </c>
      <c r="BD1578" t="n">
        <v>177</v>
      </c>
    </row>
    <row r="1579">
      <c r="A1579" t="n">
        <v>274</v>
      </c>
      <c r="B1579" t="inlineStr">
        <is>
          <t>Cumplimiento total estudiantes antiguos</t>
        </is>
      </c>
      <c r="C1579" t="inlineStr">
        <is>
          <t>Rematrícula</t>
        </is>
      </c>
      <c r="D1579" t="inlineStr">
        <is>
          <t>Trimestral</t>
        </is>
      </c>
      <c r="E1579" t="inlineStr">
        <is>
          <t>Positivo</t>
        </is>
      </c>
      <c r="F1579" s="134" t="n">
        <v>45107</v>
      </c>
      <c r="G1579" t="inlineStr">
        <is>
          <t>274-2023-06-30</t>
        </is>
      </c>
      <c r="H1579" t="inlineStr">
        <is>
          <t>Pregrado Presencial</t>
        </is>
      </c>
      <c r="I1579" t="n">
        <v>100</v>
      </c>
      <c r="J1579" t="n">
        <v>99.90000152587891</v>
      </c>
      <c r="BC1579" t="n">
        <v>5905</v>
      </c>
      <c r="BD1579" t="n">
        <v>5911</v>
      </c>
    </row>
    <row r="1580">
      <c r="A1580" t="n">
        <v>274</v>
      </c>
      <c r="B1580" t="inlineStr">
        <is>
          <t>Cumplimiento total estudiantes antiguos</t>
        </is>
      </c>
      <c r="C1580" t="inlineStr">
        <is>
          <t>Rematrícula</t>
        </is>
      </c>
      <c r="D1580" t="inlineStr">
        <is>
          <t>Trimestral</t>
        </is>
      </c>
      <c r="E1580" t="inlineStr">
        <is>
          <t>Positivo</t>
        </is>
      </c>
      <c r="F1580" s="134" t="n">
        <v>45107</v>
      </c>
      <c r="G1580" t="inlineStr">
        <is>
          <t>274-2023-06-30</t>
        </is>
      </c>
      <c r="H1580" t="inlineStr">
        <is>
          <t>Pregrado Virtual</t>
        </is>
      </c>
      <c r="I1580" t="n">
        <v>100</v>
      </c>
      <c r="J1580" t="n">
        <v>97.15000152587891</v>
      </c>
      <c r="BC1580" t="n">
        <v>32055</v>
      </c>
      <c r="BD1580" t="n">
        <v>32995</v>
      </c>
    </row>
    <row r="1581">
      <c r="A1581" t="n">
        <v>274</v>
      </c>
      <c r="B1581" t="inlineStr">
        <is>
          <t>Cumplimiento total estudiantes antiguos</t>
        </is>
      </c>
      <c r="C1581" t="inlineStr">
        <is>
          <t>Rematrícula</t>
        </is>
      </c>
      <c r="D1581" t="inlineStr">
        <is>
          <t>Trimestral</t>
        </is>
      </c>
      <c r="E1581" t="inlineStr">
        <is>
          <t>Positivo</t>
        </is>
      </c>
      <c r="F1581" s="134" t="n">
        <v>45107</v>
      </c>
      <c r="G1581" t="inlineStr">
        <is>
          <t>274-2023-06-30</t>
        </is>
      </c>
      <c r="H1581" t="inlineStr">
        <is>
          <t>Posgrado Virtual</t>
        </is>
      </c>
      <c r="I1581" t="n">
        <v>100</v>
      </c>
      <c r="J1581" t="n">
        <v>105.8099975585938</v>
      </c>
      <c r="BC1581" t="n">
        <v>1020</v>
      </c>
      <c r="BD1581" t="n">
        <v>964</v>
      </c>
    </row>
    <row r="1582">
      <c r="A1582" t="n">
        <v>274</v>
      </c>
      <c r="B1582" t="inlineStr">
        <is>
          <t>Cumplimiento total estudiantes antiguos</t>
        </is>
      </c>
      <c r="C1582" t="inlineStr">
        <is>
          <t>Rematrícula</t>
        </is>
      </c>
      <c r="D1582" t="inlineStr">
        <is>
          <t>Trimestral</t>
        </is>
      </c>
      <c r="E1582" t="inlineStr">
        <is>
          <t>Positivo</t>
        </is>
      </c>
      <c r="F1582" s="134" t="n">
        <v>45291</v>
      </c>
      <c r="G1582" t="inlineStr">
        <is>
          <t>274-2023-12-31</t>
        </is>
      </c>
      <c r="H1582" t="inlineStr">
        <is>
          <t>Posgrado Presencial</t>
        </is>
      </c>
      <c r="I1582" t="n">
        <v>100</v>
      </c>
      <c r="J1582" t="n">
        <v>115.2200012207031</v>
      </c>
      <c r="BC1582" t="n">
        <v>333</v>
      </c>
      <c r="BD1582" t="n">
        <v>289</v>
      </c>
    </row>
    <row r="1583">
      <c r="A1583" t="n">
        <v>274</v>
      </c>
      <c r="B1583" t="inlineStr">
        <is>
          <t>Cumplimiento total estudiantes antiguos</t>
        </is>
      </c>
      <c r="C1583" t="inlineStr">
        <is>
          <t>Rematrícula</t>
        </is>
      </c>
      <c r="D1583" t="inlineStr">
        <is>
          <t>Trimestral</t>
        </is>
      </c>
      <c r="E1583" t="inlineStr">
        <is>
          <t>Positivo</t>
        </is>
      </c>
      <c r="F1583" s="134" t="n">
        <v>45291</v>
      </c>
      <c r="G1583" t="inlineStr">
        <is>
          <t>274-2023-12-31</t>
        </is>
      </c>
      <c r="H1583" t="inlineStr">
        <is>
          <t>Pregrado Presencial</t>
        </is>
      </c>
      <c r="I1583" t="n">
        <v>100</v>
      </c>
      <c r="J1583" t="n">
        <v>103.3499984741211</v>
      </c>
      <c r="BC1583" t="n">
        <v>6168</v>
      </c>
      <c r="BD1583" t="n">
        <v>5968</v>
      </c>
    </row>
    <row r="1584">
      <c r="A1584" t="n">
        <v>274</v>
      </c>
      <c r="B1584" t="inlineStr">
        <is>
          <t>Cumplimiento total estudiantes antiguos</t>
        </is>
      </c>
      <c r="C1584" t="inlineStr">
        <is>
          <t>Rematrícula</t>
        </is>
      </c>
      <c r="D1584" t="inlineStr">
        <is>
          <t>Trimestral</t>
        </is>
      </c>
      <c r="E1584" t="inlineStr">
        <is>
          <t>Positivo</t>
        </is>
      </c>
      <c r="F1584" s="134" t="n">
        <v>45291</v>
      </c>
      <c r="G1584" t="inlineStr">
        <is>
          <t>274-2023-12-31</t>
        </is>
      </c>
      <c r="H1584" t="inlineStr">
        <is>
          <t>Pregrado Virtual</t>
        </is>
      </c>
      <c r="I1584" t="n">
        <v>100</v>
      </c>
      <c r="J1584" t="n">
        <v>96.08999633789062</v>
      </c>
      <c r="BC1584" t="n">
        <v>32803</v>
      </c>
      <c r="BD1584" t="n">
        <v>34138</v>
      </c>
    </row>
    <row r="1585">
      <c r="A1585" t="n">
        <v>274</v>
      </c>
      <c r="B1585" t="inlineStr">
        <is>
          <t>Cumplimiento total estudiantes antiguos</t>
        </is>
      </c>
      <c r="C1585" t="inlineStr">
        <is>
          <t>Rematrícula</t>
        </is>
      </c>
      <c r="D1585" t="inlineStr">
        <is>
          <t>Trimestral</t>
        </is>
      </c>
      <c r="E1585" t="inlineStr">
        <is>
          <t>Positivo</t>
        </is>
      </c>
      <c r="F1585" s="134" t="n">
        <v>45291</v>
      </c>
      <c r="G1585" t="inlineStr">
        <is>
          <t>274-2023-12-31</t>
        </is>
      </c>
      <c r="H1585" t="inlineStr">
        <is>
          <t>Posgrado Virtual</t>
        </is>
      </c>
      <c r="I1585" t="n">
        <v>100</v>
      </c>
      <c r="J1585" t="n">
        <v>103.3899993896484</v>
      </c>
      <c r="BC1585" t="n">
        <v>1465</v>
      </c>
      <c r="BD1585" t="n">
        <v>1417</v>
      </c>
    </row>
    <row r="1586">
      <c r="A1586" t="n">
        <v>274</v>
      </c>
      <c r="B1586" t="inlineStr">
        <is>
          <t>Cumplimiento total estudiantes antiguos</t>
        </is>
      </c>
      <c r="C1586" t="inlineStr">
        <is>
          <t>Rematrícula</t>
        </is>
      </c>
      <c r="D1586" t="inlineStr">
        <is>
          <t>Trimestral</t>
        </is>
      </c>
      <c r="E1586" t="inlineStr">
        <is>
          <t>Positivo</t>
        </is>
      </c>
      <c r="F1586" s="134" t="n">
        <v>45473</v>
      </c>
      <c r="G1586" t="inlineStr">
        <is>
          <t>274-2024-06-30</t>
        </is>
      </c>
      <c r="H1586" t="inlineStr">
        <is>
          <t>Posgrado Presencial</t>
        </is>
      </c>
      <c r="I1586" t="n">
        <v>100</v>
      </c>
      <c r="J1586" t="n">
        <v>112.9400024414062</v>
      </c>
      <c r="BC1586" t="n">
        <v>227</v>
      </c>
      <c r="BD1586" t="n">
        <v>201</v>
      </c>
    </row>
    <row r="1587">
      <c r="A1587" t="n">
        <v>274</v>
      </c>
      <c r="B1587" t="inlineStr">
        <is>
          <t>Cumplimiento total estudiantes antiguos</t>
        </is>
      </c>
      <c r="C1587" t="inlineStr">
        <is>
          <t>Rematrícula</t>
        </is>
      </c>
      <c r="D1587" t="inlineStr">
        <is>
          <t>Trimestral</t>
        </is>
      </c>
      <c r="E1587" t="inlineStr">
        <is>
          <t>Positivo</t>
        </is>
      </c>
      <c r="F1587" s="134" t="n">
        <v>45473</v>
      </c>
      <c r="G1587" t="inlineStr">
        <is>
          <t>274-2024-06-30</t>
        </is>
      </c>
      <c r="H1587" t="inlineStr">
        <is>
          <t>Pregrado Presencial</t>
        </is>
      </c>
      <c r="I1587" t="n">
        <v>100</v>
      </c>
      <c r="J1587" t="n">
        <v>103.379997253418</v>
      </c>
      <c r="BC1587" t="n">
        <v>6330</v>
      </c>
      <c r="BD1587" t="n">
        <v>6123</v>
      </c>
    </row>
    <row r="1588">
      <c r="A1588" t="n">
        <v>274</v>
      </c>
      <c r="B1588" t="inlineStr">
        <is>
          <t>Cumplimiento total estudiantes antiguos</t>
        </is>
      </c>
      <c r="C1588" t="inlineStr">
        <is>
          <t>Rematrícula</t>
        </is>
      </c>
      <c r="D1588" t="inlineStr">
        <is>
          <t>Trimestral</t>
        </is>
      </c>
      <c r="E1588" t="inlineStr">
        <is>
          <t>Positivo</t>
        </is>
      </c>
      <c r="F1588" s="134" t="n">
        <v>45473</v>
      </c>
      <c r="G1588" t="inlineStr">
        <is>
          <t>274-2024-06-30</t>
        </is>
      </c>
      <c r="H1588" t="inlineStr">
        <is>
          <t>Pregrado Virtual</t>
        </is>
      </c>
      <c r="I1588" t="n">
        <v>100</v>
      </c>
      <c r="J1588" t="n">
        <v>100.9700012207031</v>
      </c>
      <c r="BC1588" t="n">
        <v>31793</v>
      </c>
      <c r="BD1588" t="n">
        <v>31487</v>
      </c>
    </row>
    <row r="1589">
      <c r="A1589" t="n">
        <v>274</v>
      </c>
      <c r="B1589" t="inlineStr">
        <is>
          <t>Cumplimiento total estudiantes antiguos</t>
        </is>
      </c>
      <c r="C1589" t="inlineStr">
        <is>
          <t>Rematrícula</t>
        </is>
      </c>
      <c r="D1589" t="inlineStr">
        <is>
          <t>Trimestral</t>
        </is>
      </c>
      <c r="E1589" t="inlineStr">
        <is>
          <t>Positivo</t>
        </is>
      </c>
      <c r="F1589" s="134" t="n">
        <v>45473</v>
      </c>
      <c r="G1589" t="inlineStr">
        <is>
          <t>274-2024-06-30</t>
        </is>
      </c>
      <c r="H1589" t="inlineStr">
        <is>
          <t>Posgrado Virtual</t>
        </is>
      </c>
      <c r="I1589" t="n">
        <v>100</v>
      </c>
      <c r="J1589" t="n">
        <v>136.75</v>
      </c>
      <c r="BC1589" t="n">
        <v>1373</v>
      </c>
      <c r="BD1589" t="n">
        <v>1004</v>
      </c>
    </row>
    <row r="1590">
      <c r="A1590" t="n">
        <v>274</v>
      </c>
      <c r="B1590" t="inlineStr">
        <is>
          <t>Cumplimiento total estudiantes antiguos</t>
        </is>
      </c>
      <c r="C1590" t="inlineStr">
        <is>
          <t>Rematrícula</t>
        </is>
      </c>
      <c r="D1590" t="inlineStr">
        <is>
          <t>Trimestral</t>
        </is>
      </c>
      <c r="E1590" t="inlineStr">
        <is>
          <t>Positivo</t>
        </is>
      </c>
      <c r="F1590" s="134" t="n">
        <v>45838</v>
      </c>
      <c r="G1590" t="inlineStr">
        <is>
          <t>274-2025-06-30</t>
        </is>
      </c>
      <c r="H1590" t="inlineStr">
        <is>
          <t>Posgrado Presencial</t>
        </is>
      </c>
      <c r="I1590" t="n">
        <v>100</v>
      </c>
      <c r="J1590" t="n">
        <v>106.3899993896484</v>
      </c>
      <c r="BC1590" t="n">
        <v>283</v>
      </c>
      <c r="BD1590" t="n">
        <v>266</v>
      </c>
    </row>
    <row r="1591">
      <c r="A1591" t="n">
        <v>274</v>
      </c>
      <c r="B1591" t="inlineStr">
        <is>
          <t>Cumplimiento total estudiantes antiguos</t>
        </is>
      </c>
      <c r="C1591" t="inlineStr">
        <is>
          <t>Rematrícula</t>
        </is>
      </c>
      <c r="D1591" t="inlineStr">
        <is>
          <t>Trimestral</t>
        </is>
      </c>
      <c r="E1591" t="inlineStr">
        <is>
          <t>Positivo</t>
        </is>
      </c>
      <c r="F1591" s="134" t="n">
        <v>45838</v>
      </c>
      <c r="G1591" t="inlineStr">
        <is>
          <t>274-2025-06-30</t>
        </is>
      </c>
      <c r="H1591" t="inlineStr">
        <is>
          <t>Pregrado Presencial</t>
        </is>
      </c>
      <c r="I1591" t="n">
        <v>100</v>
      </c>
      <c r="J1591" t="n">
        <v>103.8600006103516</v>
      </c>
      <c r="BC1591" t="n">
        <v>6504</v>
      </c>
      <c r="BD1591" t="n">
        <v>6262</v>
      </c>
    </row>
    <row r="1592">
      <c r="A1592" t="n">
        <v>274</v>
      </c>
      <c r="B1592" t="inlineStr">
        <is>
          <t>Cumplimiento total estudiantes antiguos</t>
        </is>
      </c>
      <c r="C1592" t="inlineStr">
        <is>
          <t>Rematrícula</t>
        </is>
      </c>
      <c r="D1592" t="inlineStr">
        <is>
          <t>Trimestral</t>
        </is>
      </c>
      <c r="E1592" t="inlineStr">
        <is>
          <t>Positivo</t>
        </is>
      </c>
      <c r="F1592" s="134" t="n">
        <v>45838</v>
      </c>
      <c r="G1592" t="inlineStr">
        <is>
          <t>274-2025-06-30</t>
        </is>
      </c>
      <c r="H1592" t="inlineStr">
        <is>
          <t>Pregrado Virtual</t>
        </is>
      </c>
      <c r="I1592" t="n">
        <v>100</v>
      </c>
      <c r="J1592" t="n">
        <v>107.0599975585938</v>
      </c>
      <c r="BC1592" t="n">
        <v>33982</v>
      </c>
      <c r="BD1592" t="n">
        <v>31740</v>
      </c>
    </row>
    <row r="1593">
      <c r="A1593" t="n">
        <v>274</v>
      </c>
      <c r="B1593" t="inlineStr">
        <is>
          <t>Cumplimiento total estudiantes antiguos</t>
        </is>
      </c>
      <c r="C1593" t="inlineStr">
        <is>
          <t>Rematrícula</t>
        </is>
      </c>
      <c r="D1593" t="inlineStr">
        <is>
          <t>Trimestral</t>
        </is>
      </c>
      <c r="E1593" t="inlineStr">
        <is>
          <t>Positivo</t>
        </is>
      </c>
      <c r="F1593" s="134" t="n">
        <v>45838</v>
      </c>
      <c r="G1593" t="inlineStr">
        <is>
          <t>274-2025-06-30</t>
        </is>
      </c>
      <c r="H1593" t="inlineStr">
        <is>
          <t>Posgrado Virtual</t>
        </is>
      </c>
      <c r="I1593" t="n">
        <v>100</v>
      </c>
      <c r="J1593" t="n">
        <v>89.87000274658203</v>
      </c>
      <c r="BC1593" t="n">
        <v>1580</v>
      </c>
      <c r="BD1593" t="n">
        <v>1758</v>
      </c>
    </row>
    <row r="1594">
      <c r="A1594" t="n">
        <v>274</v>
      </c>
      <c r="B1594" t="inlineStr">
        <is>
          <t>Cumplimiento total estudiantes antiguos</t>
        </is>
      </c>
      <c r="C1594" t="inlineStr">
        <is>
          <t>Rematrícula</t>
        </is>
      </c>
      <c r="D1594" t="inlineStr">
        <is>
          <t>Trimestral</t>
        </is>
      </c>
      <c r="E1594" t="inlineStr">
        <is>
          <t>Positivo</t>
        </is>
      </c>
      <c r="F1594" s="134" t="n">
        <v>46022</v>
      </c>
      <c r="G1594" t="inlineStr">
        <is>
          <t>274-2025-12-31</t>
        </is>
      </c>
      <c r="H1594" t="inlineStr">
        <is>
          <t>Posgrado Presencial</t>
        </is>
      </c>
      <c r="I1594" t="n">
        <v>100</v>
      </c>
      <c r="J1594" t="n">
        <v>110.6100006103516</v>
      </c>
      <c r="BC1594" t="n">
        <v>396</v>
      </c>
      <c r="BD1594" t="n">
        <v>358</v>
      </c>
    </row>
    <row r="1595">
      <c r="A1595" t="n">
        <v>274</v>
      </c>
      <c r="B1595" t="inlineStr">
        <is>
          <t>Cumplimiento total estudiantes antiguos</t>
        </is>
      </c>
      <c r="C1595" t="inlineStr">
        <is>
          <t>Rematrícula</t>
        </is>
      </c>
      <c r="D1595" t="inlineStr">
        <is>
          <t>Trimestral</t>
        </is>
      </c>
      <c r="E1595" t="inlineStr">
        <is>
          <t>Positivo</t>
        </is>
      </c>
      <c r="F1595" s="134" t="n">
        <v>46022</v>
      </c>
      <c r="G1595" t="inlineStr">
        <is>
          <t>274-2025-12-31</t>
        </is>
      </c>
      <c r="H1595" t="inlineStr">
        <is>
          <t>Pregrado Presencial</t>
        </is>
      </c>
      <c r="I1595" t="n">
        <v>100</v>
      </c>
      <c r="J1595" t="n">
        <v>100.6500015258789</v>
      </c>
      <c r="BC1595" t="n">
        <v>7002</v>
      </c>
      <c r="BD1595" t="n">
        <v>6957</v>
      </c>
    </row>
    <row r="1596">
      <c r="A1596" t="n">
        <v>274</v>
      </c>
      <c r="B1596" t="inlineStr">
        <is>
          <t>Cumplimiento total estudiantes antiguos</t>
        </is>
      </c>
      <c r="C1596" t="inlineStr">
        <is>
          <t>Rematrícula</t>
        </is>
      </c>
      <c r="D1596" t="inlineStr">
        <is>
          <t>Trimestral</t>
        </is>
      </c>
      <c r="E1596" t="inlineStr">
        <is>
          <t>Positivo</t>
        </is>
      </c>
      <c r="F1596" s="134" t="n">
        <v>46022</v>
      </c>
      <c r="G1596" t="inlineStr">
        <is>
          <t>274-2025-12-31</t>
        </is>
      </c>
      <c r="H1596" t="inlineStr">
        <is>
          <t>Posgrado Virtual</t>
        </is>
      </c>
      <c r="I1596" t="n">
        <v>100</v>
      </c>
      <c r="J1596" t="n">
        <v>111.0899963378906</v>
      </c>
      <c r="BC1596" t="n">
        <v>2364</v>
      </c>
      <c r="BD1596" t="n">
        <v>2128</v>
      </c>
    </row>
    <row r="1597">
      <c r="A1597" t="n">
        <v>274</v>
      </c>
      <c r="B1597" t="inlineStr">
        <is>
          <t>Cumplimiento total estudiantes antiguos</t>
        </is>
      </c>
      <c r="C1597" t="inlineStr">
        <is>
          <t>Rematrícula</t>
        </is>
      </c>
      <c r="D1597" t="inlineStr">
        <is>
          <t>Trimestral</t>
        </is>
      </c>
      <c r="E1597" t="inlineStr">
        <is>
          <t>Positivo</t>
        </is>
      </c>
      <c r="F1597" s="134" t="n">
        <v>46022</v>
      </c>
      <c r="G1597" t="inlineStr">
        <is>
          <t>274-2025-12-31</t>
        </is>
      </c>
      <c r="H1597" t="inlineStr">
        <is>
          <t>Pregrado Virtual</t>
        </is>
      </c>
      <c r="I1597" t="n">
        <v>100</v>
      </c>
      <c r="J1597" t="n">
        <v>101.6699981689453</v>
      </c>
      <c r="BC1597" t="n">
        <v>35884</v>
      </c>
      <c r="BD1597" t="n">
        <v>35294</v>
      </c>
    </row>
    <row r="1598">
      <c r="A1598" t="n">
        <v>275</v>
      </c>
      <c r="B1598" t="inlineStr">
        <is>
          <t>Satisfacción Institucional por grupo de interes</t>
        </is>
      </c>
      <c r="C1598" t="inlineStr">
        <is>
          <t>EXPERIENCIA INSTITUCIONAL</t>
        </is>
      </c>
      <c r="D1598" t="inlineStr">
        <is>
          <t>Trimestral</t>
        </is>
      </c>
      <c r="E1598" t="inlineStr">
        <is>
          <t>Positivo</t>
        </is>
      </c>
      <c r="F1598" s="134" t="n">
        <v>45657</v>
      </c>
      <c r="G1598" t="inlineStr">
        <is>
          <t>275-2024-12-31</t>
        </is>
      </c>
      <c r="H1598" t="inlineStr">
        <is>
          <t>Administrativos</t>
        </is>
      </c>
      <c r="I1598" t="n">
        <v>80</v>
      </c>
      <c r="J1598" t="n">
        <v>107.5</v>
      </c>
      <c r="BE1598" t="n">
        <v>86</v>
      </c>
    </row>
    <row r="1599">
      <c r="A1599" t="n">
        <v>275</v>
      </c>
      <c r="B1599" t="inlineStr">
        <is>
          <t>Satisfacción Institucional por grupo de interes</t>
        </is>
      </c>
      <c r="C1599" t="inlineStr">
        <is>
          <t>EXPERIENCIA INSTITUCIONAL</t>
        </is>
      </c>
      <c r="D1599" t="inlineStr">
        <is>
          <t>Trimestral</t>
        </is>
      </c>
      <c r="E1599" t="inlineStr">
        <is>
          <t>Positivo</t>
        </is>
      </c>
      <c r="F1599" s="134" t="n">
        <v>45657</v>
      </c>
      <c r="G1599" t="inlineStr">
        <is>
          <t>275-2024-12-31</t>
        </is>
      </c>
      <c r="H1599" t="inlineStr">
        <is>
          <t>Estudiantes</t>
        </is>
      </c>
      <c r="I1599" t="n">
        <v>80</v>
      </c>
      <c r="J1599" t="n">
        <v>111.25</v>
      </c>
      <c r="BE1599" t="n">
        <v>89</v>
      </c>
    </row>
    <row r="1600">
      <c r="A1600" t="n">
        <v>275</v>
      </c>
      <c r="B1600" t="inlineStr">
        <is>
          <t>Satisfacción Institucional por grupo de interes</t>
        </is>
      </c>
      <c r="C1600" t="inlineStr">
        <is>
          <t>EXPERIENCIA INSTITUCIONAL</t>
        </is>
      </c>
      <c r="D1600" t="inlineStr">
        <is>
          <t>Trimestral</t>
        </is>
      </c>
      <c r="E1600" t="inlineStr">
        <is>
          <t>Positivo</t>
        </is>
      </c>
      <c r="F1600" s="134" t="n">
        <v>45657</v>
      </c>
      <c r="G1600" t="inlineStr">
        <is>
          <t>275-2024-12-31</t>
        </is>
      </c>
      <c r="H1600" t="inlineStr">
        <is>
          <t>Docentes</t>
        </is>
      </c>
      <c r="I1600" t="n">
        <v>80</v>
      </c>
      <c r="J1600" t="n">
        <v>110</v>
      </c>
      <c r="BE1600" t="n">
        <v>88</v>
      </c>
    </row>
    <row r="1601">
      <c r="A1601" t="n">
        <v>275</v>
      </c>
      <c r="B1601" t="inlineStr">
        <is>
          <t>Satisfacción Institucional por grupo de interes</t>
        </is>
      </c>
      <c r="C1601" t="inlineStr">
        <is>
          <t>EXPERIENCIA INSTITUCIONAL</t>
        </is>
      </c>
      <c r="D1601" t="inlineStr">
        <is>
          <t>Trimestral</t>
        </is>
      </c>
      <c r="E1601" t="inlineStr">
        <is>
          <t>Positivo</t>
        </is>
      </c>
      <c r="F1601" s="134" t="n">
        <v>45838</v>
      </c>
      <c r="G1601" t="inlineStr">
        <is>
          <t>275-2025-06-30</t>
        </is>
      </c>
      <c r="H1601" t="inlineStr">
        <is>
          <t>Estudiantes</t>
        </is>
      </c>
      <c r="I1601" t="n">
        <v>80</v>
      </c>
      <c r="J1601" t="n">
        <v>90</v>
      </c>
      <c r="BE1601" t="n">
        <v>90</v>
      </c>
    </row>
    <row r="1602">
      <c r="A1602" t="n">
        <v>275</v>
      </c>
      <c r="B1602" t="inlineStr">
        <is>
          <t>Satisfacción Institucional por grupo de interes</t>
        </is>
      </c>
      <c r="C1602" t="inlineStr">
        <is>
          <t>EXPERIENCIA INSTITUCIONAL</t>
        </is>
      </c>
      <c r="D1602" t="inlineStr">
        <is>
          <t>Trimestral</t>
        </is>
      </c>
      <c r="E1602" t="inlineStr">
        <is>
          <t>Positivo</t>
        </is>
      </c>
      <c r="F1602" s="134" t="n">
        <v>46022</v>
      </c>
      <c r="G1602" t="inlineStr">
        <is>
          <t>275-2025-12-31</t>
        </is>
      </c>
      <c r="H1602" t="inlineStr">
        <is>
          <t>Docentes</t>
        </is>
      </c>
      <c r="I1602" t="n">
        <v>80</v>
      </c>
      <c r="J1602" t="n">
        <v>91.90000152587891</v>
      </c>
      <c r="BE1602" t="n">
        <v>91.90000000000001</v>
      </c>
    </row>
    <row r="1603">
      <c r="A1603" t="n">
        <v>275</v>
      </c>
      <c r="B1603" t="inlineStr">
        <is>
          <t>Satisfacción Institucional por grupo de interes</t>
        </is>
      </c>
      <c r="C1603" t="inlineStr">
        <is>
          <t>EXPERIENCIA INSTITUCIONAL</t>
        </is>
      </c>
      <c r="D1603" t="inlineStr">
        <is>
          <t>Trimestral</t>
        </is>
      </c>
      <c r="E1603" t="inlineStr">
        <is>
          <t>Positivo</t>
        </is>
      </c>
      <c r="F1603" s="134" t="n">
        <v>46022</v>
      </c>
      <c r="G1603" t="inlineStr">
        <is>
          <t>275-2025-12-31</t>
        </is>
      </c>
      <c r="H1603" t="inlineStr">
        <is>
          <t>Estudiantes</t>
        </is>
      </c>
      <c r="I1603" t="n">
        <v>80</v>
      </c>
      <c r="J1603" t="n">
        <v>89</v>
      </c>
      <c r="BE1603" t="n">
        <v>89</v>
      </c>
    </row>
    <row r="1604">
      <c r="A1604" t="n">
        <v>275</v>
      </c>
      <c r="B1604" t="inlineStr">
        <is>
          <t>Satisfacción Institucional por grupo de interes</t>
        </is>
      </c>
      <c r="C1604" t="inlineStr">
        <is>
          <t>EXPERIENCIA INSTITUCIONAL</t>
        </is>
      </c>
      <c r="D1604" t="inlineStr">
        <is>
          <t>Trimestral</t>
        </is>
      </c>
      <c r="E1604" t="inlineStr">
        <is>
          <t>Positivo</t>
        </is>
      </c>
      <c r="F1604" s="134" t="n">
        <v>46022</v>
      </c>
      <c r="G1604" t="inlineStr">
        <is>
          <t>275-2025-12-31</t>
        </is>
      </c>
      <c r="H1604" t="inlineStr">
        <is>
          <t>Administrativos</t>
        </is>
      </c>
      <c r="I1604" t="n">
        <v>80</v>
      </c>
      <c r="J1604" t="n">
        <v>94.09999847412109</v>
      </c>
      <c r="BE1604" t="n">
        <v>94.09999999999999</v>
      </c>
    </row>
    <row r="1605">
      <c r="A1605" t="n">
        <v>278</v>
      </c>
      <c r="B1605" t="inlineStr">
        <is>
          <t>Docentes contratados - Metrica</t>
        </is>
      </c>
      <c r="C1605" t="inlineStr">
        <is>
          <t>Gestión Docente</t>
        </is>
      </c>
      <c r="D1605" t="inlineStr">
        <is>
          <t>Trimestral</t>
        </is>
      </c>
      <c r="E1605" t="inlineStr">
        <is>
          <t>Positivo</t>
        </is>
      </c>
      <c r="F1605" s="134" t="n">
        <v>45107</v>
      </c>
      <c r="G1605" t="inlineStr">
        <is>
          <t>278-2023-06-30</t>
        </is>
      </c>
      <c r="H1605" t="inlineStr">
        <is>
          <t>Tiempo completo</t>
        </is>
      </c>
      <c r="J1605" t="n">
        <v>572</v>
      </c>
      <c r="BF1605" t="n">
        <v>572</v>
      </c>
    </row>
    <row r="1606">
      <c r="A1606" t="n">
        <v>278</v>
      </c>
      <c r="B1606" t="inlineStr">
        <is>
          <t>Docentes contratados - Metrica</t>
        </is>
      </c>
      <c r="C1606" t="inlineStr">
        <is>
          <t>Gestión Docente</t>
        </is>
      </c>
      <c r="D1606" t="inlineStr">
        <is>
          <t>Trimestral</t>
        </is>
      </c>
      <c r="E1606" t="inlineStr">
        <is>
          <t>Positivo</t>
        </is>
      </c>
      <c r="F1606" s="134" t="n">
        <v>45107</v>
      </c>
      <c r="G1606" t="inlineStr">
        <is>
          <t>278-2023-06-30</t>
        </is>
      </c>
      <c r="H1606" t="inlineStr">
        <is>
          <t>Medio tiempo</t>
        </is>
      </c>
      <c r="J1606" t="n">
        <v>203</v>
      </c>
      <c r="BF1606" t="n">
        <v>203</v>
      </c>
    </row>
    <row r="1607">
      <c r="A1607" t="n">
        <v>278</v>
      </c>
      <c r="B1607" t="inlineStr">
        <is>
          <t>Docentes contratados - Metrica</t>
        </is>
      </c>
      <c r="C1607" t="inlineStr">
        <is>
          <t>Gestión Docente</t>
        </is>
      </c>
      <c r="D1607" t="inlineStr">
        <is>
          <t>Trimestral</t>
        </is>
      </c>
      <c r="E1607" t="inlineStr">
        <is>
          <t>Positivo</t>
        </is>
      </c>
      <c r="F1607" s="134" t="n">
        <v>45107</v>
      </c>
      <c r="G1607" t="inlineStr">
        <is>
          <t>278-2023-06-30</t>
        </is>
      </c>
      <c r="H1607" t="inlineStr">
        <is>
          <t>Catedra</t>
        </is>
      </c>
      <c r="J1607" t="n">
        <v>240</v>
      </c>
      <c r="BF1607" t="n">
        <v>240</v>
      </c>
    </row>
    <row r="1608">
      <c r="A1608" t="n">
        <v>278</v>
      </c>
      <c r="B1608" t="inlineStr">
        <is>
          <t>Docentes contratados - Metrica</t>
        </is>
      </c>
      <c r="C1608" t="inlineStr">
        <is>
          <t>Gestión Docente</t>
        </is>
      </c>
      <c r="D1608" t="inlineStr">
        <is>
          <t>Trimestral</t>
        </is>
      </c>
      <c r="E1608" t="inlineStr">
        <is>
          <t>Positivo</t>
        </is>
      </c>
      <c r="F1608" s="134" t="n">
        <v>45291</v>
      </c>
      <c r="G1608" t="inlineStr">
        <is>
          <t>278-2023-12-31</t>
        </is>
      </c>
      <c r="H1608" t="inlineStr">
        <is>
          <t>Tiempo completo</t>
        </is>
      </c>
      <c r="J1608" t="n">
        <v>608</v>
      </c>
      <c r="BF1608" t="n">
        <v>608</v>
      </c>
    </row>
    <row r="1609">
      <c r="A1609" t="n">
        <v>278</v>
      </c>
      <c r="B1609" t="inlineStr">
        <is>
          <t>Docentes contratados - Metrica</t>
        </is>
      </c>
      <c r="C1609" t="inlineStr">
        <is>
          <t>Gestión Docente</t>
        </is>
      </c>
      <c r="D1609" t="inlineStr">
        <is>
          <t>Trimestral</t>
        </is>
      </c>
      <c r="E1609" t="inlineStr">
        <is>
          <t>Positivo</t>
        </is>
      </c>
      <c r="F1609" s="134" t="n">
        <v>45291</v>
      </c>
      <c r="G1609" t="inlineStr">
        <is>
          <t>278-2023-12-31</t>
        </is>
      </c>
      <c r="H1609" t="inlineStr">
        <is>
          <t>Medio tiempo</t>
        </is>
      </c>
      <c r="J1609" t="n">
        <v>186</v>
      </c>
      <c r="BF1609" t="n">
        <v>186</v>
      </c>
    </row>
    <row r="1610">
      <c r="A1610" t="n">
        <v>278</v>
      </c>
      <c r="B1610" t="inlineStr">
        <is>
          <t>Docentes contratados - Metrica</t>
        </is>
      </c>
      <c r="C1610" t="inlineStr">
        <is>
          <t>Gestión Docente</t>
        </is>
      </c>
      <c r="D1610" t="inlineStr">
        <is>
          <t>Trimestral</t>
        </is>
      </c>
      <c r="E1610" t="inlineStr">
        <is>
          <t>Positivo</t>
        </is>
      </c>
      <c r="F1610" s="134" t="n">
        <v>45291</v>
      </c>
      <c r="G1610" t="inlineStr">
        <is>
          <t>278-2023-12-31</t>
        </is>
      </c>
      <c r="H1610" t="inlineStr">
        <is>
          <t>Catedra</t>
        </is>
      </c>
      <c r="J1610" t="n">
        <v>223</v>
      </c>
      <c r="BF1610" t="n">
        <v>223</v>
      </c>
    </row>
    <row r="1611">
      <c r="A1611" t="n">
        <v>278</v>
      </c>
      <c r="B1611" t="inlineStr">
        <is>
          <t>Docentes contratados - Metrica</t>
        </is>
      </c>
      <c r="C1611" t="inlineStr">
        <is>
          <t>Gestión Docente</t>
        </is>
      </c>
      <c r="D1611" t="inlineStr">
        <is>
          <t>Trimestral</t>
        </is>
      </c>
      <c r="E1611" t="inlineStr">
        <is>
          <t>Positivo</t>
        </is>
      </c>
      <c r="F1611" s="134" t="n">
        <v>45473</v>
      </c>
      <c r="G1611" t="inlineStr">
        <is>
          <t>278-2024-06-30</t>
        </is>
      </c>
      <c r="H1611" t="inlineStr">
        <is>
          <t>Tiempo completo</t>
        </is>
      </c>
      <c r="J1611" t="n">
        <v>628</v>
      </c>
      <c r="BF1611" t="n">
        <v>628</v>
      </c>
    </row>
    <row r="1612">
      <c r="A1612" t="n">
        <v>278</v>
      </c>
      <c r="B1612" t="inlineStr">
        <is>
          <t>Docentes contratados - Metrica</t>
        </is>
      </c>
      <c r="C1612" t="inlineStr">
        <is>
          <t>Gestión Docente</t>
        </is>
      </c>
      <c r="D1612" t="inlineStr">
        <is>
          <t>Trimestral</t>
        </is>
      </c>
      <c r="E1612" t="inlineStr">
        <is>
          <t>Positivo</t>
        </is>
      </c>
      <c r="F1612" s="134" t="n">
        <v>45473</v>
      </c>
      <c r="G1612" t="inlineStr">
        <is>
          <t>278-2024-06-30</t>
        </is>
      </c>
      <c r="H1612" t="inlineStr">
        <is>
          <t>Medio tiempo</t>
        </is>
      </c>
      <c r="J1612" t="n">
        <v>221</v>
      </c>
      <c r="BF1612" t="n">
        <v>221</v>
      </c>
    </row>
    <row r="1613">
      <c r="A1613" t="n">
        <v>278</v>
      </c>
      <c r="B1613" t="inlineStr">
        <is>
          <t>Docentes contratados - Metrica</t>
        </is>
      </c>
      <c r="C1613" t="inlineStr">
        <is>
          <t>Gestión Docente</t>
        </is>
      </c>
      <c r="D1613" t="inlineStr">
        <is>
          <t>Trimestral</t>
        </is>
      </c>
      <c r="E1613" t="inlineStr">
        <is>
          <t>Positivo</t>
        </is>
      </c>
      <c r="F1613" s="134" t="n">
        <v>45473</v>
      </c>
      <c r="G1613" t="inlineStr">
        <is>
          <t>278-2024-06-30</t>
        </is>
      </c>
      <c r="H1613" t="inlineStr">
        <is>
          <t>Catedra</t>
        </is>
      </c>
      <c r="J1613" t="n">
        <v>231</v>
      </c>
      <c r="BF1613" t="n">
        <v>231</v>
      </c>
    </row>
    <row r="1614">
      <c r="A1614" t="n">
        <v>278</v>
      </c>
      <c r="B1614" t="inlineStr">
        <is>
          <t>Docentes contratados - Metrica</t>
        </is>
      </c>
      <c r="C1614" t="inlineStr">
        <is>
          <t>Gestión Docente</t>
        </is>
      </c>
      <c r="D1614" t="inlineStr">
        <is>
          <t>Trimestral</t>
        </is>
      </c>
      <c r="E1614" t="inlineStr">
        <is>
          <t>Positivo</t>
        </is>
      </c>
      <c r="F1614" s="134" t="n">
        <v>45657</v>
      </c>
      <c r="G1614" t="inlineStr">
        <is>
          <t>278-2024-12-31</t>
        </is>
      </c>
      <c r="H1614" t="inlineStr">
        <is>
          <t>Tiempo completo</t>
        </is>
      </c>
      <c r="J1614" t="n">
        <v>629</v>
      </c>
      <c r="BF1614" t="n">
        <v>629</v>
      </c>
    </row>
    <row r="1615">
      <c r="A1615" t="n">
        <v>278</v>
      </c>
      <c r="B1615" t="inlineStr">
        <is>
          <t>Docentes contratados - Metrica</t>
        </is>
      </c>
      <c r="C1615" t="inlineStr">
        <is>
          <t>Gestión Docente</t>
        </is>
      </c>
      <c r="D1615" t="inlineStr">
        <is>
          <t>Trimestral</t>
        </is>
      </c>
      <c r="E1615" t="inlineStr">
        <is>
          <t>Positivo</t>
        </is>
      </c>
      <c r="F1615" s="134" t="n">
        <v>45657</v>
      </c>
      <c r="G1615" t="inlineStr">
        <is>
          <t>278-2024-12-31</t>
        </is>
      </c>
      <c r="H1615" t="inlineStr">
        <is>
          <t>Medio tiempo</t>
        </is>
      </c>
      <c r="J1615" t="n">
        <v>202</v>
      </c>
      <c r="BF1615" t="n">
        <v>202</v>
      </c>
    </row>
    <row r="1616">
      <c r="A1616" t="n">
        <v>278</v>
      </c>
      <c r="B1616" t="inlineStr">
        <is>
          <t>Docentes contratados - Metrica</t>
        </is>
      </c>
      <c r="C1616" t="inlineStr">
        <is>
          <t>Gestión Docente</t>
        </is>
      </c>
      <c r="D1616" t="inlineStr">
        <is>
          <t>Trimestral</t>
        </is>
      </c>
      <c r="E1616" t="inlineStr">
        <is>
          <t>Positivo</t>
        </is>
      </c>
      <c r="F1616" s="134" t="n">
        <v>45657</v>
      </c>
      <c r="G1616" t="inlineStr">
        <is>
          <t>278-2024-12-31</t>
        </is>
      </c>
      <c r="H1616" t="inlineStr">
        <is>
          <t>Catedra</t>
        </is>
      </c>
      <c r="J1616" t="n">
        <v>187</v>
      </c>
      <c r="BF1616" t="n">
        <v>187</v>
      </c>
    </row>
    <row r="1617">
      <c r="A1617" t="n">
        <v>278</v>
      </c>
      <c r="B1617" t="inlineStr">
        <is>
          <t>Docentes contratados - Metrica</t>
        </is>
      </c>
      <c r="C1617" t="inlineStr">
        <is>
          <t>Gestión Docente</t>
        </is>
      </c>
      <c r="D1617" t="inlineStr">
        <is>
          <t>Trimestral</t>
        </is>
      </c>
      <c r="E1617" t="inlineStr">
        <is>
          <t>Positivo</t>
        </is>
      </c>
      <c r="F1617" s="134" t="n">
        <v>45838</v>
      </c>
      <c r="G1617" t="inlineStr">
        <is>
          <t>278-2025-06-30</t>
        </is>
      </c>
      <c r="H1617" t="inlineStr">
        <is>
          <t>Tiempo completo</t>
        </is>
      </c>
      <c r="J1617" t="n">
        <v>671</v>
      </c>
      <c r="BF1617" t="n">
        <v>671</v>
      </c>
    </row>
    <row r="1618">
      <c r="A1618" t="n">
        <v>278</v>
      </c>
      <c r="B1618" t="inlineStr">
        <is>
          <t>Docentes contratados - Metrica</t>
        </is>
      </c>
      <c r="C1618" t="inlineStr">
        <is>
          <t>Gestión Docente</t>
        </is>
      </c>
      <c r="D1618" t="inlineStr">
        <is>
          <t>Trimestral</t>
        </is>
      </c>
      <c r="E1618" t="inlineStr">
        <is>
          <t>Positivo</t>
        </is>
      </c>
      <c r="F1618" s="134" t="n">
        <v>45838</v>
      </c>
      <c r="G1618" t="inlineStr">
        <is>
          <t>278-2025-06-30</t>
        </is>
      </c>
      <c r="H1618" t="inlineStr">
        <is>
          <t>Catedra</t>
        </is>
      </c>
      <c r="J1618" t="n">
        <v>142</v>
      </c>
      <c r="BF1618" t="n">
        <v>142</v>
      </c>
    </row>
    <row r="1619">
      <c r="A1619" t="n">
        <v>278</v>
      </c>
      <c r="B1619" t="inlineStr">
        <is>
          <t>Docentes contratados - Metrica</t>
        </is>
      </c>
      <c r="C1619" t="inlineStr">
        <is>
          <t>Gestión Docente</t>
        </is>
      </c>
      <c r="D1619" t="inlineStr">
        <is>
          <t>Trimestral</t>
        </is>
      </c>
      <c r="E1619" t="inlineStr">
        <is>
          <t>Positivo</t>
        </is>
      </c>
      <c r="F1619" s="134" t="n">
        <v>45838</v>
      </c>
      <c r="G1619" t="inlineStr">
        <is>
          <t>278-2025-06-30</t>
        </is>
      </c>
      <c r="H1619" t="inlineStr">
        <is>
          <t>Medio tiempo</t>
        </is>
      </c>
      <c r="J1619" t="n">
        <v>286</v>
      </c>
      <c r="BF1619" t="n">
        <v>286</v>
      </c>
    </row>
    <row r="1620">
      <c r="A1620" t="n">
        <v>278</v>
      </c>
      <c r="B1620" t="inlineStr">
        <is>
          <t>Docentes contratados - Metrica</t>
        </is>
      </c>
      <c r="C1620" t="inlineStr">
        <is>
          <t>Gestión Docente</t>
        </is>
      </c>
      <c r="D1620" t="inlineStr">
        <is>
          <t>Trimestral</t>
        </is>
      </c>
      <c r="E1620" t="inlineStr">
        <is>
          <t>Positivo</t>
        </is>
      </c>
      <c r="F1620" s="134" t="n">
        <v>46022</v>
      </c>
      <c r="G1620" t="inlineStr">
        <is>
          <t>278-2025-12-31</t>
        </is>
      </c>
      <c r="H1620" t="inlineStr">
        <is>
          <t>Tiempo completo</t>
        </is>
      </c>
      <c r="J1620" t="n">
        <v>686</v>
      </c>
      <c r="BF1620" t="n">
        <v>686</v>
      </c>
    </row>
    <row r="1621">
      <c r="A1621" t="n">
        <v>278</v>
      </c>
      <c r="B1621" t="inlineStr">
        <is>
          <t>Docentes contratados - Metrica</t>
        </is>
      </c>
      <c r="C1621" t="inlineStr">
        <is>
          <t>Gestión Docente</t>
        </is>
      </c>
      <c r="D1621" t="inlineStr">
        <is>
          <t>Trimestral</t>
        </is>
      </c>
      <c r="E1621" t="inlineStr">
        <is>
          <t>Positivo</t>
        </is>
      </c>
      <c r="F1621" s="134" t="n">
        <v>46022</v>
      </c>
      <c r="G1621" t="inlineStr">
        <is>
          <t>278-2025-12-31</t>
        </is>
      </c>
      <c r="H1621" t="inlineStr">
        <is>
          <t>Medio tiempo</t>
        </is>
      </c>
      <c r="J1621" t="n">
        <v>289</v>
      </c>
      <c r="BF1621" t="n">
        <v>289</v>
      </c>
    </row>
    <row r="1622">
      <c r="A1622" t="n">
        <v>278</v>
      </c>
      <c r="B1622" t="inlineStr">
        <is>
          <t>Docentes contratados - Metrica</t>
        </is>
      </c>
      <c r="C1622" t="inlineStr">
        <is>
          <t>Gestión Docente</t>
        </is>
      </c>
      <c r="D1622" t="inlineStr">
        <is>
          <t>Trimestral</t>
        </is>
      </c>
      <c r="E1622" t="inlineStr">
        <is>
          <t>Positivo</t>
        </is>
      </c>
      <c r="F1622" s="134" t="n">
        <v>46022</v>
      </c>
      <c r="G1622" t="inlineStr">
        <is>
          <t>278-2025-12-31</t>
        </is>
      </c>
      <c r="H1622" t="inlineStr">
        <is>
          <t>Catedra</t>
        </is>
      </c>
      <c r="J1622" t="n">
        <v>96</v>
      </c>
      <c r="BF1622" t="n">
        <v>96</v>
      </c>
    </row>
    <row r="1623">
      <c r="A1623" t="n">
        <v>286</v>
      </c>
      <c r="B1623" t="inlineStr">
        <is>
          <t>Total docentes por nivel de estudios - Metrica</t>
        </is>
      </c>
      <c r="C1623" t="inlineStr">
        <is>
          <t>Gestión Docente</t>
        </is>
      </c>
      <c r="D1623" t="inlineStr">
        <is>
          <t>Trimestral</t>
        </is>
      </c>
      <c r="E1623" t="inlineStr">
        <is>
          <t>Positivo</t>
        </is>
      </c>
      <c r="F1623" s="134" t="n">
        <v>45107</v>
      </c>
      <c r="G1623" t="inlineStr">
        <is>
          <t>286-2023-06-30</t>
        </is>
      </c>
      <c r="H1623" t="inlineStr">
        <is>
          <t>Doctorado</t>
        </is>
      </c>
      <c r="J1623" t="n">
        <v>52</v>
      </c>
      <c r="BG1623" t="n">
        <v>52</v>
      </c>
    </row>
    <row r="1624">
      <c r="A1624" t="n">
        <v>286</v>
      </c>
      <c r="B1624" t="inlineStr">
        <is>
          <t>Total docentes por nivel de estudios - Metrica</t>
        </is>
      </c>
      <c r="C1624" t="inlineStr">
        <is>
          <t>Gestión Docente</t>
        </is>
      </c>
      <c r="D1624" t="inlineStr">
        <is>
          <t>Trimestral</t>
        </is>
      </c>
      <c r="E1624" t="inlineStr">
        <is>
          <t>Positivo</t>
        </is>
      </c>
      <c r="F1624" s="134" t="n">
        <v>45107</v>
      </c>
      <c r="G1624" t="inlineStr">
        <is>
          <t>286-2023-06-30</t>
        </is>
      </c>
      <c r="H1624" t="inlineStr">
        <is>
          <t>Maestría</t>
        </is>
      </c>
      <c r="J1624" t="n">
        <v>772</v>
      </c>
      <c r="BG1624" t="n">
        <v>772</v>
      </c>
    </row>
    <row r="1625">
      <c r="A1625" t="n">
        <v>286</v>
      </c>
      <c r="B1625" t="inlineStr">
        <is>
          <t>Total docentes por nivel de estudios - Metrica</t>
        </is>
      </c>
      <c r="C1625" t="inlineStr">
        <is>
          <t>Gestión Docente</t>
        </is>
      </c>
      <c r="D1625" t="inlineStr">
        <is>
          <t>Trimestral</t>
        </is>
      </c>
      <c r="E1625" t="inlineStr">
        <is>
          <t>Positivo</t>
        </is>
      </c>
      <c r="F1625" s="134" t="n">
        <v>45107</v>
      </c>
      <c r="G1625" t="inlineStr">
        <is>
          <t>286-2023-06-30</t>
        </is>
      </c>
      <c r="H1625" t="inlineStr">
        <is>
          <t>Especialización</t>
        </is>
      </c>
      <c r="J1625" t="n">
        <v>129</v>
      </c>
      <c r="BG1625" t="n">
        <v>128</v>
      </c>
    </row>
    <row r="1626">
      <c r="A1626" t="n">
        <v>286</v>
      </c>
      <c r="B1626" t="inlineStr">
        <is>
          <t>Total docentes por nivel de estudios - Metrica</t>
        </is>
      </c>
      <c r="C1626" t="inlineStr">
        <is>
          <t>Gestión Docente</t>
        </is>
      </c>
      <c r="D1626" t="inlineStr">
        <is>
          <t>Trimestral</t>
        </is>
      </c>
      <c r="E1626" t="inlineStr">
        <is>
          <t>Positivo</t>
        </is>
      </c>
      <c r="F1626" s="134" t="n">
        <v>45107</v>
      </c>
      <c r="G1626" t="inlineStr">
        <is>
          <t>286-2023-06-30</t>
        </is>
      </c>
      <c r="H1626" t="inlineStr">
        <is>
          <t>Pregrado</t>
        </is>
      </c>
      <c r="J1626" t="n">
        <v>62</v>
      </c>
      <c r="BG1626" t="n">
        <v>63</v>
      </c>
    </row>
    <row r="1627">
      <c r="A1627" t="n">
        <v>286</v>
      </c>
      <c r="B1627" t="inlineStr">
        <is>
          <t>Total docentes por nivel de estudios - Metrica</t>
        </is>
      </c>
      <c r="C1627" t="inlineStr">
        <is>
          <t>Gestión Docente</t>
        </is>
      </c>
      <c r="D1627" t="inlineStr">
        <is>
          <t>Trimestral</t>
        </is>
      </c>
      <c r="E1627" t="inlineStr">
        <is>
          <t>Positivo</t>
        </is>
      </c>
      <c r="F1627" s="134" t="n">
        <v>45291</v>
      </c>
      <c r="G1627" t="inlineStr">
        <is>
          <t>286-2023-12-31</t>
        </is>
      </c>
      <c r="H1627" t="inlineStr">
        <is>
          <t>Doctorado</t>
        </is>
      </c>
      <c r="J1627" t="n">
        <v>62</v>
      </c>
      <c r="BG1627" t="n">
        <v>62</v>
      </c>
    </row>
    <row r="1628">
      <c r="A1628" t="n">
        <v>286</v>
      </c>
      <c r="B1628" t="inlineStr">
        <is>
          <t>Total docentes por nivel de estudios - Metrica</t>
        </is>
      </c>
      <c r="C1628" t="inlineStr">
        <is>
          <t>Gestión Docente</t>
        </is>
      </c>
      <c r="D1628" t="inlineStr">
        <is>
          <t>Trimestral</t>
        </is>
      </c>
      <c r="E1628" t="inlineStr">
        <is>
          <t>Positivo</t>
        </is>
      </c>
      <c r="F1628" s="134" t="n">
        <v>45291</v>
      </c>
      <c r="G1628" t="inlineStr">
        <is>
          <t>286-2023-12-31</t>
        </is>
      </c>
      <c r="H1628" t="inlineStr">
        <is>
          <t>Maestría</t>
        </is>
      </c>
      <c r="J1628" t="n">
        <v>781</v>
      </c>
      <c r="BG1628" t="n">
        <v>781</v>
      </c>
    </row>
    <row r="1629">
      <c r="A1629" t="n">
        <v>286</v>
      </c>
      <c r="B1629" t="inlineStr">
        <is>
          <t>Total docentes por nivel de estudios - Metrica</t>
        </is>
      </c>
      <c r="C1629" t="inlineStr">
        <is>
          <t>Gestión Docente</t>
        </is>
      </c>
      <c r="D1629" t="inlineStr">
        <is>
          <t>Trimestral</t>
        </is>
      </c>
      <c r="E1629" t="inlineStr">
        <is>
          <t>Positivo</t>
        </is>
      </c>
      <c r="F1629" s="134" t="n">
        <v>45291</v>
      </c>
      <c r="G1629" t="inlineStr">
        <is>
          <t>286-2023-12-31</t>
        </is>
      </c>
      <c r="H1629" t="inlineStr">
        <is>
          <t>Especialización</t>
        </is>
      </c>
      <c r="J1629" t="n">
        <v>108</v>
      </c>
      <c r="BG1629" t="n">
        <v>108</v>
      </c>
    </row>
    <row r="1630">
      <c r="A1630" t="n">
        <v>286</v>
      </c>
      <c r="B1630" t="inlineStr">
        <is>
          <t>Total docentes por nivel de estudios - Metrica</t>
        </is>
      </c>
      <c r="C1630" t="inlineStr">
        <is>
          <t>Gestión Docente</t>
        </is>
      </c>
      <c r="D1630" t="inlineStr">
        <is>
          <t>Trimestral</t>
        </is>
      </c>
      <c r="E1630" t="inlineStr">
        <is>
          <t>Positivo</t>
        </is>
      </c>
      <c r="F1630" s="134" t="n">
        <v>45291</v>
      </c>
      <c r="G1630" t="inlineStr">
        <is>
          <t>286-2023-12-31</t>
        </is>
      </c>
      <c r="H1630" t="inlineStr">
        <is>
          <t>Pregrado</t>
        </is>
      </c>
      <c r="J1630" t="n">
        <v>66</v>
      </c>
      <c r="BG1630" t="n">
        <v>66</v>
      </c>
    </row>
    <row r="1631">
      <c r="A1631" t="n">
        <v>286</v>
      </c>
      <c r="B1631" t="inlineStr">
        <is>
          <t>Total docentes por nivel de estudios - Metrica</t>
        </is>
      </c>
      <c r="C1631" t="inlineStr">
        <is>
          <t>Gestión Docente</t>
        </is>
      </c>
      <c r="D1631" t="inlineStr">
        <is>
          <t>Trimestral</t>
        </is>
      </c>
      <c r="E1631" t="inlineStr">
        <is>
          <t>Positivo</t>
        </is>
      </c>
      <c r="F1631" s="134" t="n">
        <v>45473</v>
      </c>
      <c r="G1631" t="inlineStr">
        <is>
          <t>286-2024-06-30</t>
        </is>
      </c>
      <c r="H1631" t="inlineStr">
        <is>
          <t>Doctorado</t>
        </is>
      </c>
      <c r="J1631" t="n">
        <v>76</v>
      </c>
      <c r="BG1631" t="n">
        <v>76</v>
      </c>
    </row>
    <row r="1632">
      <c r="A1632" t="n">
        <v>286</v>
      </c>
      <c r="B1632" t="inlineStr">
        <is>
          <t>Total docentes por nivel de estudios - Metrica</t>
        </is>
      </c>
      <c r="C1632" t="inlineStr">
        <is>
          <t>Gestión Docente</t>
        </is>
      </c>
      <c r="D1632" t="inlineStr">
        <is>
          <t>Trimestral</t>
        </is>
      </c>
      <c r="E1632" t="inlineStr">
        <is>
          <t>Positivo</t>
        </is>
      </c>
      <c r="F1632" s="134" t="n">
        <v>45473</v>
      </c>
      <c r="G1632" t="inlineStr">
        <is>
          <t>286-2024-06-30</t>
        </is>
      </c>
      <c r="H1632" t="inlineStr">
        <is>
          <t>Especialización</t>
        </is>
      </c>
      <c r="J1632" t="n">
        <v>104</v>
      </c>
      <c r="BG1632" t="n">
        <v>104</v>
      </c>
    </row>
    <row r="1633">
      <c r="A1633" t="n">
        <v>286</v>
      </c>
      <c r="B1633" t="inlineStr">
        <is>
          <t>Total docentes por nivel de estudios - Metrica</t>
        </is>
      </c>
      <c r="C1633" t="inlineStr">
        <is>
          <t>Gestión Docente</t>
        </is>
      </c>
      <c r="D1633" t="inlineStr">
        <is>
          <t>Trimestral</t>
        </is>
      </c>
      <c r="E1633" t="inlineStr">
        <is>
          <t>Positivo</t>
        </is>
      </c>
      <c r="F1633" s="134" t="n">
        <v>45473</v>
      </c>
      <c r="G1633" t="inlineStr">
        <is>
          <t>286-2024-06-30</t>
        </is>
      </c>
      <c r="H1633" t="inlineStr">
        <is>
          <t>Pregrado</t>
        </is>
      </c>
      <c r="J1633" t="n">
        <v>79</v>
      </c>
      <c r="BG1633" t="n">
        <v>79</v>
      </c>
    </row>
    <row r="1634">
      <c r="A1634" t="n">
        <v>286</v>
      </c>
      <c r="B1634" t="inlineStr">
        <is>
          <t>Total docentes por nivel de estudios - Metrica</t>
        </is>
      </c>
      <c r="C1634" t="inlineStr">
        <is>
          <t>Gestión Docente</t>
        </is>
      </c>
      <c r="D1634" t="inlineStr">
        <is>
          <t>Trimestral</t>
        </is>
      </c>
      <c r="E1634" t="inlineStr">
        <is>
          <t>Positivo</t>
        </is>
      </c>
      <c r="F1634" s="134" t="n">
        <v>45473</v>
      </c>
      <c r="G1634" t="inlineStr">
        <is>
          <t>286-2024-06-30</t>
        </is>
      </c>
      <c r="H1634" t="inlineStr">
        <is>
          <t>Maestría</t>
        </is>
      </c>
      <c r="J1634" t="n">
        <v>821</v>
      </c>
      <c r="BG1634" t="n">
        <v>821</v>
      </c>
    </row>
    <row r="1635">
      <c r="A1635" t="n">
        <v>286</v>
      </c>
      <c r="B1635" t="inlineStr">
        <is>
          <t>Total docentes por nivel de estudios - Metrica</t>
        </is>
      </c>
      <c r="C1635" t="inlineStr">
        <is>
          <t>Gestión Docente</t>
        </is>
      </c>
      <c r="D1635" t="inlineStr">
        <is>
          <t>Trimestral</t>
        </is>
      </c>
      <c r="E1635" t="inlineStr">
        <is>
          <t>Positivo</t>
        </is>
      </c>
      <c r="F1635" s="134" t="n">
        <v>45657</v>
      </c>
      <c r="G1635" t="inlineStr">
        <is>
          <t>286-2024-12-31</t>
        </is>
      </c>
      <c r="H1635" t="inlineStr">
        <is>
          <t>Doctorado</t>
        </is>
      </c>
      <c r="J1635" t="n">
        <v>79</v>
      </c>
      <c r="BG1635" t="n">
        <v>79</v>
      </c>
    </row>
    <row r="1636">
      <c r="A1636" t="n">
        <v>286</v>
      </c>
      <c r="B1636" t="inlineStr">
        <is>
          <t>Total docentes por nivel de estudios - Metrica</t>
        </is>
      </c>
      <c r="C1636" t="inlineStr">
        <is>
          <t>Gestión Docente</t>
        </is>
      </c>
      <c r="D1636" t="inlineStr">
        <is>
          <t>Trimestral</t>
        </is>
      </c>
      <c r="E1636" t="inlineStr">
        <is>
          <t>Positivo</t>
        </is>
      </c>
      <c r="F1636" s="134" t="n">
        <v>45657</v>
      </c>
      <c r="G1636" t="inlineStr">
        <is>
          <t>286-2024-12-31</t>
        </is>
      </c>
      <c r="H1636" t="inlineStr">
        <is>
          <t>Maestría</t>
        </is>
      </c>
      <c r="J1636" t="n">
        <v>761</v>
      </c>
      <c r="BG1636" t="n">
        <v>761</v>
      </c>
    </row>
    <row r="1637">
      <c r="A1637" t="n">
        <v>286</v>
      </c>
      <c r="B1637" t="inlineStr">
        <is>
          <t>Total docentes por nivel de estudios - Metrica</t>
        </is>
      </c>
      <c r="C1637" t="inlineStr">
        <is>
          <t>Gestión Docente</t>
        </is>
      </c>
      <c r="D1637" t="inlineStr">
        <is>
          <t>Trimestral</t>
        </is>
      </c>
      <c r="E1637" t="inlineStr">
        <is>
          <t>Positivo</t>
        </is>
      </c>
      <c r="F1637" s="134" t="n">
        <v>45657</v>
      </c>
      <c r="G1637" t="inlineStr">
        <is>
          <t>286-2024-12-31</t>
        </is>
      </c>
      <c r="H1637" t="inlineStr">
        <is>
          <t>Especialización</t>
        </is>
      </c>
      <c r="J1637" t="n">
        <v>99</v>
      </c>
      <c r="BG1637" t="n">
        <v>99</v>
      </c>
    </row>
    <row r="1638">
      <c r="A1638" t="n">
        <v>286</v>
      </c>
      <c r="B1638" t="inlineStr">
        <is>
          <t>Total docentes por nivel de estudios - Metrica</t>
        </is>
      </c>
      <c r="C1638" t="inlineStr">
        <is>
          <t>Gestión Docente</t>
        </is>
      </c>
      <c r="D1638" t="inlineStr">
        <is>
          <t>Trimestral</t>
        </is>
      </c>
      <c r="E1638" t="inlineStr">
        <is>
          <t>Positivo</t>
        </is>
      </c>
      <c r="F1638" s="134" t="n">
        <v>45657</v>
      </c>
      <c r="G1638" t="inlineStr">
        <is>
          <t>286-2024-12-31</t>
        </is>
      </c>
      <c r="H1638" t="inlineStr">
        <is>
          <t>Pregrado</t>
        </is>
      </c>
      <c r="J1638" t="n">
        <v>79</v>
      </c>
      <c r="BG1638" t="n">
        <v>79</v>
      </c>
    </row>
    <row r="1639">
      <c r="A1639" t="n">
        <v>286</v>
      </c>
      <c r="B1639" t="inlineStr">
        <is>
          <t>Total docentes por nivel de estudios - Metrica</t>
        </is>
      </c>
      <c r="C1639" t="inlineStr">
        <is>
          <t>Gestión Docente</t>
        </is>
      </c>
      <c r="D1639" t="inlineStr">
        <is>
          <t>Trimestral</t>
        </is>
      </c>
      <c r="E1639" t="inlineStr">
        <is>
          <t>Positivo</t>
        </is>
      </c>
      <c r="F1639" s="134" t="n">
        <v>45838</v>
      </c>
      <c r="G1639" t="inlineStr">
        <is>
          <t>286-2025-06-30</t>
        </is>
      </c>
      <c r="H1639" t="inlineStr">
        <is>
          <t>Doctorado</t>
        </is>
      </c>
      <c r="J1639" t="n">
        <v>94</v>
      </c>
      <c r="BG1639" t="n">
        <v>94</v>
      </c>
    </row>
    <row r="1640">
      <c r="A1640" t="n">
        <v>286</v>
      </c>
      <c r="B1640" t="inlineStr">
        <is>
          <t>Total docentes por nivel de estudios - Metrica</t>
        </is>
      </c>
      <c r="C1640" t="inlineStr">
        <is>
          <t>Gestión Docente</t>
        </is>
      </c>
      <c r="D1640" t="inlineStr">
        <is>
          <t>Trimestral</t>
        </is>
      </c>
      <c r="E1640" t="inlineStr">
        <is>
          <t>Positivo</t>
        </is>
      </c>
      <c r="F1640" s="134" t="n">
        <v>45838</v>
      </c>
      <c r="G1640" t="inlineStr">
        <is>
          <t>286-2025-06-30</t>
        </is>
      </c>
      <c r="H1640" t="inlineStr">
        <is>
          <t>Maestría</t>
        </is>
      </c>
      <c r="J1640" t="n">
        <v>846</v>
      </c>
      <c r="BG1640" t="n">
        <v>846</v>
      </c>
    </row>
    <row r="1641">
      <c r="A1641" t="n">
        <v>286</v>
      </c>
      <c r="B1641" t="inlineStr">
        <is>
          <t>Total docentes por nivel de estudios - Metrica</t>
        </is>
      </c>
      <c r="C1641" t="inlineStr">
        <is>
          <t>Gestión Docente</t>
        </is>
      </c>
      <c r="D1641" t="inlineStr">
        <is>
          <t>Trimestral</t>
        </is>
      </c>
      <c r="E1641" t="inlineStr">
        <is>
          <t>Positivo</t>
        </is>
      </c>
      <c r="F1641" s="134" t="n">
        <v>45838</v>
      </c>
      <c r="G1641" t="inlineStr">
        <is>
          <t>286-2025-06-30</t>
        </is>
      </c>
      <c r="H1641" t="inlineStr">
        <is>
          <t>Especialización</t>
        </is>
      </c>
      <c r="J1641" t="n">
        <v>90</v>
      </c>
      <c r="BG1641" t="n">
        <v>90</v>
      </c>
    </row>
    <row r="1642">
      <c r="A1642" t="n">
        <v>286</v>
      </c>
      <c r="B1642" t="inlineStr">
        <is>
          <t>Total docentes por nivel de estudios - Metrica</t>
        </is>
      </c>
      <c r="C1642" t="inlineStr">
        <is>
          <t>Gestión Docente</t>
        </is>
      </c>
      <c r="D1642" t="inlineStr">
        <is>
          <t>Trimestral</t>
        </is>
      </c>
      <c r="E1642" t="inlineStr">
        <is>
          <t>Positivo</t>
        </is>
      </c>
      <c r="F1642" s="134" t="n">
        <v>45838</v>
      </c>
      <c r="G1642" t="inlineStr">
        <is>
          <t>286-2025-06-30</t>
        </is>
      </c>
      <c r="H1642" t="inlineStr">
        <is>
          <t>Pregrado</t>
        </is>
      </c>
      <c r="J1642" t="n">
        <v>69</v>
      </c>
      <c r="BG1642" t="n">
        <v>69</v>
      </c>
    </row>
    <row r="1643">
      <c r="A1643" t="n">
        <v>286</v>
      </c>
      <c r="B1643" t="inlineStr">
        <is>
          <t>Total docentes por nivel de estudios - Metrica</t>
        </is>
      </c>
      <c r="C1643" t="inlineStr">
        <is>
          <t>Gestión Docente</t>
        </is>
      </c>
      <c r="D1643" t="inlineStr">
        <is>
          <t>Trimestral</t>
        </is>
      </c>
      <c r="E1643" t="inlineStr">
        <is>
          <t>Positivo</t>
        </is>
      </c>
      <c r="F1643" s="134" t="n">
        <v>46022</v>
      </c>
      <c r="G1643" t="inlineStr">
        <is>
          <t>286-2025-12-31</t>
        </is>
      </c>
      <c r="H1643" t="inlineStr">
        <is>
          <t>Doctorado</t>
        </is>
      </c>
      <c r="J1643" t="n">
        <v>90</v>
      </c>
      <c r="BG1643" t="n">
        <v>90</v>
      </c>
    </row>
    <row r="1644">
      <c r="A1644" t="n">
        <v>286</v>
      </c>
      <c r="B1644" t="inlineStr">
        <is>
          <t>Total docentes por nivel de estudios - Metrica</t>
        </is>
      </c>
      <c r="C1644" t="inlineStr">
        <is>
          <t>Gestión Docente</t>
        </is>
      </c>
      <c r="D1644" t="inlineStr">
        <is>
          <t>Trimestral</t>
        </is>
      </c>
      <c r="E1644" t="inlineStr">
        <is>
          <t>Positivo</t>
        </is>
      </c>
      <c r="F1644" s="134" t="n">
        <v>46022</v>
      </c>
      <c r="G1644" t="inlineStr">
        <is>
          <t>286-2025-12-31</t>
        </is>
      </c>
      <c r="H1644" t="inlineStr">
        <is>
          <t>Especialización</t>
        </is>
      </c>
      <c r="J1644" t="n">
        <v>100</v>
      </c>
      <c r="BG1644" t="n">
        <v>100</v>
      </c>
    </row>
    <row r="1645">
      <c r="A1645" t="n">
        <v>286</v>
      </c>
      <c r="B1645" t="inlineStr">
        <is>
          <t>Total docentes por nivel de estudios - Metrica</t>
        </is>
      </c>
      <c r="C1645" t="inlineStr">
        <is>
          <t>Gestión Docente</t>
        </is>
      </c>
      <c r="D1645" t="inlineStr">
        <is>
          <t>Trimestral</t>
        </is>
      </c>
      <c r="E1645" t="inlineStr">
        <is>
          <t>Positivo</t>
        </is>
      </c>
      <c r="F1645" s="134" t="n">
        <v>46022</v>
      </c>
      <c r="G1645" t="inlineStr">
        <is>
          <t>286-2025-12-31</t>
        </is>
      </c>
      <c r="H1645" t="inlineStr">
        <is>
          <t>Pregrado</t>
        </is>
      </c>
      <c r="J1645" t="n">
        <v>64</v>
      </c>
      <c r="BG1645" t="n">
        <v>64</v>
      </c>
    </row>
    <row r="1646">
      <c r="A1646" t="n">
        <v>286</v>
      </c>
      <c r="B1646" t="inlineStr">
        <is>
          <t>Total docentes por nivel de estudios - Metrica</t>
        </is>
      </c>
      <c r="C1646" t="inlineStr">
        <is>
          <t>Gestión Docente</t>
        </is>
      </c>
      <c r="D1646" t="inlineStr">
        <is>
          <t>Trimestral</t>
        </is>
      </c>
      <c r="E1646" t="inlineStr">
        <is>
          <t>Positivo</t>
        </is>
      </c>
      <c r="F1646" s="134" t="n">
        <v>46022</v>
      </c>
      <c r="G1646" t="inlineStr">
        <is>
          <t>286-2025-12-31</t>
        </is>
      </c>
      <c r="H1646" t="inlineStr">
        <is>
          <t>Maestría</t>
        </is>
      </c>
      <c r="J1646" t="n">
        <v>817</v>
      </c>
      <c r="BG1646" t="n">
        <v>817</v>
      </c>
    </row>
    <row r="1647">
      <c r="A1647" t="n">
        <v>292</v>
      </c>
      <c r="B1647" t="inlineStr">
        <is>
          <t>Participación en Actividades deportivas</t>
        </is>
      </c>
      <c r="C1647" t="inlineStr">
        <is>
          <t>Cultura y Deporte</t>
        </is>
      </c>
      <c r="D1647" t="inlineStr">
        <is>
          <t>Trimestral</t>
        </is>
      </c>
      <c r="E1647" t="inlineStr">
        <is>
          <t>Positivo</t>
        </is>
      </c>
      <c r="F1647" s="134" t="n">
        <v>45107</v>
      </c>
      <c r="G1647" t="inlineStr">
        <is>
          <t>292-2023-06-30</t>
        </is>
      </c>
      <c r="H1647" t="inlineStr">
        <is>
          <t>Bogotá</t>
        </is>
      </c>
      <c r="I1647" t="n">
        <v>3</v>
      </c>
      <c r="J1647" t="n">
        <v>10.85999965667725</v>
      </c>
      <c r="BH1647" t="n">
        <v>1368</v>
      </c>
      <c r="BI1647" t="n">
        <v>1426</v>
      </c>
    </row>
    <row r="1648">
      <c r="A1648" t="n">
        <v>292</v>
      </c>
      <c r="B1648" t="inlineStr">
        <is>
          <t>Participación en Actividades deportivas</t>
        </is>
      </c>
      <c r="C1648" t="inlineStr">
        <is>
          <t>Cultura y Deporte</t>
        </is>
      </c>
      <c r="D1648" t="inlineStr">
        <is>
          <t>Trimestral</t>
        </is>
      </c>
      <c r="E1648" t="inlineStr">
        <is>
          <t>Positivo</t>
        </is>
      </c>
      <c r="F1648" s="134" t="n">
        <v>45107</v>
      </c>
      <c r="G1648" t="inlineStr">
        <is>
          <t>292-2023-06-30</t>
        </is>
      </c>
      <c r="H1648" t="inlineStr">
        <is>
          <t>Medellín</t>
        </is>
      </c>
      <c r="I1648" t="n">
        <v>3</v>
      </c>
      <c r="J1648" t="n">
        <v>18.54000091552734</v>
      </c>
      <c r="BH1648" t="n">
        <v>652</v>
      </c>
      <c r="BI1648" t="n">
        <v>705</v>
      </c>
    </row>
    <row r="1649">
      <c r="A1649" t="n">
        <v>292</v>
      </c>
      <c r="B1649" t="inlineStr">
        <is>
          <t>Participación en Actividades deportivas</t>
        </is>
      </c>
      <c r="C1649" t="inlineStr">
        <is>
          <t>Cultura y Deporte</t>
        </is>
      </c>
      <c r="D1649" t="inlineStr">
        <is>
          <t>Trimestral</t>
        </is>
      </c>
      <c r="E1649" t="inlineStr">
        <is>
          <t>Positivo</t>
        </is>
      </c>
      <c r="F1649" s="134" t="n">
        <v>45107</v>
      </c>
      <c r="G1649" t="inlineStr">
        <is>
          <t>292-2023-06-30</t>
        </is>
      </c>
      <c r="H1649" t="inlineStr">
        <is>
          <t>Virtual</t>
        </is>
      </c>
      <c r="I1649" t="n">
        <v>3</v>
      </c>
      <c r="J1649" t="n">
        <v>-2.009999990463257</v>
      </c>
      <c r="BH1649" t="n">
        <v>382</v>
      </c>
      <c r="BI1649" t="n">
        <v>624</v>
      </c>
    </row>
    <row r="1650">
      <c r="A1650" t="n">
        <v>292</v>
      </c>
      <c r="B1650" t="inlineStr">
        <is>
          <t>Participación en Actividades deportivas</t>
        </is>
      </c>
      <c r="C1650" t="inlineStr">
        <is>
          <t>Cultura y Deporte</t>
        </is>
      </c>
      <c r="D1650" t="inlineStr">
        <is>
          <t>Trimestral</t>
        </is>
      </c>
      <c r="E1650" t="inlineStr">
        <is>
          <t>Positivo</t>
        </is>
      </c>
      <c r="F1650" s="134" t="n">
        <v>45291</v>
      </c>
      <c r="G1650" t="inlineStr">
        <is>
          <t>292-2023-12-31</t>
        </is>
      </c>
      <c r="H1650" t="inlineStr">
        <is>
          <t>Bogotá</t>
        </is>
      </c>
      <c r="I1650" t="n">
        <v>3</v>
      </c>
      <c r="J1650" t="n">
        <v>32.97000122070312</v>
      </c>
      <c r="BH1650" t="n">
        <v>1566</v>
      </c>
      <c r="BI1650" t="n">
        <v>1164</v>
      </c>
    </row>
    <row r="1651">
      <c r="A1651" t="n">
        <v>292</v>
      </c>
      <c r="B1651" t="inlineStr">
        <is>
          <t>Participación en Actividades deportivas</t>
        </is>
      </c>
      <c r="C1651" t="inlineStr">
        <is>
          <t>Cultura y Deporte</t>
        </is>
      </c>
      <c r="D1651" t="inlineStr">
        <is>
          <t>Trimestral</t>
        </is>
      </c>
      <c r="E1651" t="inlineStr">
        <is>
          <t>Positivo</t>
        </is>
      </c>
      <c r="F1651" s="134" t="n">
        <v>45291</v>
      </c>
      <c r="G1651" t="inlineStr">
        <is>
          <t>292-2023-12-31</t>
        </is>
      </c>
      <c r="H1651" t="inlineStr">
        <is>
          <t>Medellín</t>
        </is>
      </c>
      <c r="I1651" t="n">
        <v>3</v>
      </c>
      <c r="J1651" t="n">
        <v>40.22999954223633</v>
      </c>
      <c r="BH1651" t="n">
        <v>740</v>
      </c>
      <c r="BI1651" t="n">
        <v>557</v>
      </c>
    </row>
    <row r="1652">
      <c r="A1652" t="n">
        <v>292</v>
      </c>
      <c r="B1652" t="inlineStr">
        <is>
          <t>Participación en Actividades deportivas</t>
        </is>
      </c>
      <c r="C1652" t="inlineStr">
        <is>
          <t>Cultura y Deporte</t>
        </is>
      </c>
      <c r="D1652" t="inlineStr">
        <is>
          <t>Trimestral</t>
        </is>
      </c>
      <c r="E1652" t="inlineStr">
        <is>
          <t>Positivo</t>
        </is>
      </c>
      <c r="F1652" s="134" t="n">
        <v>45291</v>
      </c>
      <c r="G1652" t="inlineStr">
        <is>
          <t>292-2023-12-31</t>
        </is>
      </c>
      <c r="H1652" t="inlineStr">
        <is>
          <t>Virtual</t>
        </is>
      </c>
      <c r="I1652" t="n">
        <v>3</v>
      </c>
      <c r="J1652" t="n">
        <v>-12.93000030517578</v>
      </c>
      <c r="BH1652" t="n">
        <v>309</v>
      </c>
      <c r="BI1652" t="n">
        <v>344</v>
      </c>
    </row>
    <row r="1653">
      <c r="A1653" t="n">
        <v>292</v>
      </c>
      <c r="B1653" t="inlineStr">
        <is>
          <t>Participación en Actividades deportivas</t>
        </is>
      </c>
      <c r="C1653" t="inlineStr">
        <is>
          <t>Cultura y Deporte</t>
        </is>
      </c>
      <c r="D1653" t="inlineStr">
        <is>
          <t>Trimestral</t>
        </is>
      </c>
      <c r="E1653" t="inlineStr">
        <is>
          <t>Positivo</t>
        </is>
      </c>
      <c r="F1653" s="134" t="n">
        <v>45838</v>
      </c>
      <c r="G1653" t="inlineStr">
        <is>
          <t>292-2025-06-30</t>
        </is>
      </c>
      <c r="H1653" t="inlineStr">
        <is>
          <t>Bogotá</t>
        </is>
      </c>
      <c r="I1653" t="n">
        <v>8</v>
      </c>
      <c r="J1653" t="n">
        <v>0.1700000017881393</v>
      </c>
      <c r="BH1653" t="n">
        <v>1784</v>
      </c>
      <c r="BI1653" t="n">
        <v>1781</v>
      </c>
    </row>
    <row r="1654">
      <c r="A1654" t="n">
        <v>292</v>
      </c>
      <c r="B1654" t="inlineStr">
        <is>
          <t>Participación en Actividades deportivas</t>
        </is>
      </c>
      <c r="C1654" t="inlineStr">
        <is>
          <t>Cultura y Deporte</t>
        </is>
      </c>
      <c r="D1654" t="inlineStr">
        <is>
          <t>Trimestral</t>
        </is>
      </c>
      <c r="E1654" t="inlineStr">
        <is>
          <t>Positivo</t>
        </is>
      </c>
      <c r="F1654" s="134" t="n">
        <v>45838</v>
      </c>
      <c r="G1654" t="inlineStr">
        <is>
          <t>292-2025-06-30</t>
        </is>
      </c>
      <c r="H1654" t="inlineStr">
        <is>
          <t>Medellín</t>
        </is>
      </c>
      <c r="I1654" t="n">
        <v>8</v>
      </c>
      <c r="J1654" t="n">
        <v>-17.68000030517578</v>
      </c>
      <c r="BH1654" t="n">
        <v>689</v>
      </c>
      <c r="BI1654" t="n">
        <v>837</v>
      </c>
    </row>
    <row r="1655">
      <c r="A1655" t="n">
        <v>292</v>
      </c>
      <c r="B1655" t="inlineStr">
        <is>
          <t>Participación en Actividades deportivas</t>
        </is>
      </c>
      <c r="C1655" t="inlineStr">
        <is>
          <t>Cultura y Deporte</t>
        </is>
      </c>
      <c r="D1655" t="inlineStr">
        <is>
          <t>Trimestral</t>
        </is>
      </c>
      <c r="E1655" t="inlineStr">
        <is>
          <t>Positivo</t>
        </is>
      </c>
      <c r="F1655" s="134" t="n">
        <v>45838</v>
      </c>
      <c r="G1655" t="inlineStr">
        <is>
          <t>292-2025-06-30</t>
        </is>
      </c>
      <c r="H1655" t="inlineStr">
        <is>
          <t>Virtual</t>
        </is>
      </c>
      <c r="I1655" t="n">
        <v>8</v>
      </c>
      <c r="J1655" t="n">
        <v>126.4499969482422</v>
      </c>
      <c r="BH1655" t="n">
        <v>779</v>
      </c>
      <c r="BI1655" t="n">
        <v>344</v>
      </c>
    </row>
    <row r="1656">
      <c r="A1656" t="n">
        <v>292</v>
      </c>
      <c r="B1656" t="inlineStr">
        <is>
          <t>Participación en Actividades deportivas</t>
        </is>
      </c>
      <c r="C1656" t="inlineStr">
        <is>
          <t>Cultura y Deporte</t>
        </is>
      </c>
      <c r="D1656" t="inlineStr">
        <is>
          <t>Trimestral</t>
        </is>
      </c>
      <c r="E1656" t="inlineStr">
        <is>
          <t>Positivo</t>
        </is>
      </c>
      <c r="F1656" s="134" t="n">
        <v>46022</v>
      </c>
      <c r="G1656" t="inlineStr">
        <is>
          <t>292-2025-12-31</t>
        </is>
      </c>
      <c r="H1656" t="inlineStr">
        <is>
          <t>Bogotá</t>
        </is>
      </c>
      <c r="I1656" t="n">
        <v>8</v>
      </c>
      <c r="J1656" t="n">
        <v>13.5600004196167</v>
      </c>
      <c r="BH1656" t="n">
        <v>2136</v>
      </c>
      <c r="BI1656" t="n">
        <v>1881</v>
      </c>
    </row>
    <row r="1657">
      <c r="A1657" t="n">
        <v>292</v>
      </c>
      <c r="B1657" t="inlineStr">
        <is>
          <t>Participación en Actividades deportivas</t>
        </is>
      </c>
      <c r="C1657" t="inlineStr">
        <is>
          <t>Cultura y Deporte</t>
        </is>
      </c>
      <c r="D1657" t="inlineStr">
        <is>
          <t>Trimestral</t>
        </is>
      </c>
      <c r="E1657" t="inlineStr">
        <is>
          <t>Positivo</t>
        </is>
      </c>
      <c r="F1657" s="134" t="n">
        <v>46022</v>
      </c>
      <c r="G1657" t="inlineStr">
        <is>
          <t>292-2025-12-31</t>
        </is>
      </c>
      <c r="H1657" t="inlineStr">
        <is>
          <t>Medellín</t>
        </is>
      </c>
      <c r="I1657" t="n">
        <v>8</v>
      </c>
      <c r="J1657" t="n">
        <v>27.79999923706055</v>
      </c>
      <c r="BH1657" t="n">
        <v>685</v>
      </c>
      <c r="BI1657" t="n">
        <v>536</v>
      </c>
    </row>
    <row r="1658">
      <c r="A1658" t="n">
        <v>292</v>
      </c>
      <c r="B1658" t="inlineStr">
        <is>
          <t>Participación en Actividades deportivas</t>
        </is>
      </c>
      <c r="C1658" t="inlineStr">
        <is>
          <t>Cultura y Deporte</t>
        </is>
      </c>
      <c r="D1658" t="inlineStr">
        <is>
          <t>Trimestral</t>
        </is>
      </c>
      <c r="E1658" t="inlineStr">
        <is>
          <t>Positivo</t>
        </is>
      </c>
      <c r="F1658" s="134" t="n">
        <v>46022</v>
      </c>
      <c r="G1658" t="inlineStr">
        <is>
          <t>292-2025-12-31</t>
        </is>
      </c>
      <c r="H1658" t="inlineStr">
        <is>
          <t>Virtual</t>
        </is>
      </c>
      <c r="I1658" t="n">
        <v>8</v>
      </c>
      <c r="J1658" t="n">
        <v>-12.07999992370605</v>
      </c>
      <c r="BH1658" t="n">
        <v>502</v>
      </c>
      <c r="BI1658" t="n">
        <v>571</v>
      </c>
    </row>
    <row r="1659">
      <c r="A1659" t="n">
        <v>294</v>
      </c>
      <c r="B1659" t="inlineStr">
        <is>
          <t>Participación en actividades culturales</t>
        </is>
      </c>
      <c r="C1659" t="inlineStr">
        <is>
          <t>Cultura y Deporte</t>
        </is>
      </c>
      <c r="D1659" t="inlineStr">
        <is>
          <t>Trimestral</t>
        </is>
      </c>
      <c r="E1659" t="inlineStr">
        <is>
          <t>Positivo</t>
        </is>
      </c>
      <c r="F1659" s="134" t="n">
        <v>45107</v>
      </c>
      <c r="G1659" t="inlineStr">
        <is>
          <t>294-2023-06-30</t>
        </is>
      </c>
      <c r="H1659" t="inlineStr">
        <is>
          <t>Bogotá</t>
        </is>
      </c>
      <c r="I1659" t="n">
        <v>3</v>
      </c>
      <c r="J1659" t="n">
        <v>37.15999984741211</v>
      </c>
      <c r="BJ1659" t="n">
        <v>551</v>
      </c>
      <c r="BK1659" t="n">
        <v>437</v>
      </c>
    </row>
    <row r="1660">
      <c r="A1660" t="n">
        <v>294</v>
      </c>
      <c r="B1660" t="inlineStr">
        <is>
          <t>Participación en actividades culturales</t>
        </is>
      </c>
      <c r="C1660" t="inlineStr">
        <is>
          <t>Cultura y Deporte</t>
        </is>
      </c>
      <c r="D1660" t="inlineStr">
        <is>
          <t>Trimestral</t>
        </is>
      </c>
      <c r="E1660" t="inlineStr">
        <is>
          <t>Positivo</t>
        </is>
      </c>
      <c r="F1660" s="134" t="n">
        <v>45107</v>
      </c>
      <c r="G1660" t="inlineStr">
        <is>
          <t>294-2023-06-30</t>
        </is>
      </c>
      <c r="H1660" t="inlineStr">
        <is>
          <t>Medellín</t>
        </is>
      </c>
      <c r="I1660" t="n">
        <v>3</v>
      </c>
      <c r="J1660" t="n">
        <v>5.829999923706055</v>
      </c>
      <c r="BJ1660" t="n">
        <v>330</v>
      </c>
      <c r="BK1660" t="n">
        <v>342</v>
      </c>
    </row>
    <row r="1661">
      <c r="A1661" t="n">
        <v>294</v>
      </c>
      <c r="B1661" t="inlineStr">
        <is>
          <t>Participación en actividades culturales</t>
        </is>
      </c>
      <c r="C1661" t="inlineStr">
        <is>
          <t>Cultura y Deporte</t>
        </is>
      </c>
      <c r="D1661" t="inlineStr">
        <is>
          <t>Trimestral</t>
        </is>
      </c>
      <c r="E1661" t="inlineStr">
        <is>
          <t>Positivo</t>
        </is>
      </c>
      <c r="F1661" s="134" t="n">
        <v>45107</v>
      </c>
      <c r="G1661" t="inlineStr">
        <is>
          <t>294-2023-06-30</t>
        </is>
      </c>
      <c r="H1661" t="inlineStr">
        <is>
          <t>Virtual</t>
        </is>
      </c>
      <c r="I1661" t="n">
        <v>3</v>
      </c>
      <c r="J1661" t="n">
        <v>91.36000061035156</v>
      </c>
      <c r="BJ1661" t="n">
        <v>196</v>
      </c>
      <c r="BK1661" t="n">
        <v>105</v>
      </c>
    </row>
    <row r="1662">
      <c r="A1662" t="n">
        <v>294</v>
      </c>
      <c r="B1662" t="inlineStr">
        <is>
          <t>Participación en actividades culturales</t>
        </is>
      </c>
      <c r="C1662" t="inlineStr">
        <is>
          <t>Cultura y Deporte</t>
        </is>
      </c>
      <c r="D1662" t="inlineStr">
        <is>
          <t>Trimestral</t>
        </is>
      </c>
      <c r="E1662" t="inlineStr">
        <is>
          <t>Positivo</t>
        </is>
      </c>
      <c r="F1662" s="134" t="n">
        <v>45291</v>
      </c>
      <c r="G1662" t="inlineStr">
        <is>
          <t>294-2023-12-31</t>
        </is>
      </c>
      <c r="H1662" t="inlineStr">
        <is>
          <t>Bogotá</t>
        </is>
      </c>
      <c r="I1662" t="n">
        <v>3</v>
      </c>
      <c r="J1662" t="n">
        <v>39.29000091552734</v>
      </c>
      <c r="BJ1662" t="n">
        <v>537</v>
      </c>
      <c r="BK1662" t="n">
        <v>382</v>
      </c>
    </row>
    <row r="1663">
      <c r="A1663" t="n">
        <v>294</v>
      </c>
      <c r="B1663" t="inlineStr">
        <is>
          <t>Participación en actividades culturales</t>
        </is>
      </c>
      <c r="C1663" t="inlineStr">
        <is>
          <t>Cultura y Deporte</t>
        </is>
      </c>
      <c r="D1663" t="inlineStr">
        <is>
          <t>Trimestral</t>
        </is>
      </c>
      <c r="E1663" t="inlineStr">
        <is>
          <t>Positivo</t>
        </is>
      </c>
      <c r="F1663" s="134" t="n">
        <v>45291</v>
      </c>
      <c r="G1663" t="inlineStr">
        <is>
          <t>294-2023-12-31</t>
        </is>
      </c>
      <c r="H1663" t="inlineStr">
        <is>
          <t>Medellín</t>
        </is>
      </c>
      <c r="I1663" t="n">
        <v>3</v>
      </c>
      <c r="J1663" t="n">
        <v>35.83000183105469</v>
      </c>
      <c r="BJ1663" t="n">
        <v>414</v>
      </c>
      <c r="BK1663" t="n">
        <v>305</v>
      </c>
    </row>
    <row r="1664">
      <c r="A1664" t="n">
        <v>294</v>
      </c>
      <c r="B1664" t="inlineStr">
        <is>
          <t>Participación en actividades culturales</t>
        </is>
      </c>
      <c r="C1664" t="inlineStr">
        <is>
          <t>Cultura y Deporte</t>
        </is>
      </c>
      <c r="D1664" t="inlineStr">
        <is>
          <t>Trimestral</t>
        </is>
      </c>
      <c r="E1664" t="inlineStr">
        <is>
          <t>Positivo</t>
        </is>
      </c>
      <c r="F1664" s="134" t="n">
        <v>45291</v>
      </c>
      <c r="G1664" t="inlineStr">
        <is>
          <t>294-2023-12-31</t>
        </is>
      </c>
      <c r="H1664" t="inlineStr">
        <is>
          <t>Virtual</t>
        </is>
      </c>
      <c r="I1664" t="n">
        <v>3</v>
      </c>
      <c r="J1664" t="n">
        <v>76.19000244140625</v>
      </c>
      <c r="BJ1664" t="n">
        <v>158</v>
      </c>
      <c r="BK1664" t="n">
        <v>94</v>
      </c>
    </row>
    <row r="1665">
      <c r="A1665" t="n">
        <v>294</v>
      </c>
      <c r="B1665" t="inlineStr">
        <is>
          <t>Participación en actividades culturales</t>
        </is>
      </c>
      <c r="C1665" t="inlineStr">
        <is>
          <t>Cultura y Deporte</t>
        </is>
      </c>
      <c r="D1665" t="inlineStr">
        <is>
          <t>Trimestral</t>
        </is>
      </c>
      <c r="E1665" t="inlineStr">
        <is>
          <t>Positivo</t>
        </is>
      </c>
      <c r="F1665" s="134" t="n">
        <v>45657</v>
      </c>
      <c r="G1665" t="inlineStr">
        <is>
          <t>294-2024-12-31</t>
        </is>
      </c>
      <c r="H1665" t="inlineStr">
        <is>
          <t>Virtual</t>
        </is>
      </c>
      <c r="I1665" t="n">
        <v>3</v>
      </c>
      <c r="J1665" t="n">
        <v>-0.6800000071525574</v>
      </c>
      <c r="BJ1665" t="n">
        <v>147</v>
      </c>
      <c r="BK1665" t="n">
        <v>148</v>
      </c>
    </row>
    <row r="1666">
      <c r="A1666" t="n">
        <v>294</v>
      </c>
      <c r="B1666" t="inlineStr">
        <is>
          <t>Participación en actividades culturales</t>
        </is>
      </c>
      <c r="C1666" t="inlineStr">
        <is>
          <t>Cultura y Deporte</t>
        </is>
      </c>
      <c r="D1666" t="inlineStr">
        <is>
          <t>Trimestral</t>
        </is>
      </c>
      <c r="E1666" t="inlineStr">
        <is>
          <t>Positivo</t>
        </is>
      </c>
      <c r="F1666" s="134" t="n">
        <v>45838</v>
      </c>
      <c r="G1666" t="inlineStr">
        <is>
          <t>294-2025-06-30</t>
        </is>
      </c>
      <c r="H1666" t="inlineStr">
        <is>
          <t>Medellín</t>
        </is>
      </c>
      <c r="I1666" t="n">
        <v>8</v>
      </c>
      <c r="J1666" t="n">
        <v>-17.36000061035156</v>
      </c>
      <c r="BJ1666" t="n">
        <v>376</v>
      </c>
      <c r="BK1666" t="n">
        <v>455</v>
      </c>
    </row>
    <row r="1667">
      <c r="A1667" t="n">
        <v>294</v>
      </c>
      <c r="B1667" t="inlineStr">
        <is>
          <t>Participación en actividades culturales</t>
        </is>
      </c>
      <c r="C1667" t="inlineStr">
        <is>
          <t>Cultura y Deporte</t>
        </is>
      </c>
      <c r="D1667" t="inlineStr">
        <is>
          <t>Trimestral</t>
        </is>
      </c>
      <c r="E1667" t="inlineStr">
        <is>
          <t>Positivo</t>
        </is>
      </c>
      <c r="F1667" s="134" t="n">
        <v>45838</v>
      </c>
      <c r="G1667" t="inlineStr">
        <is>
          <t>294-2025-06-30</t>
        </is>
      </c>
      <c r="H1667" t="inlineStr">
        <is>
          <t>Virtual</t>
        </is>
      </c>
      <c r="I1667" t="n">
        <v>8</v>
      </c>
      <c r="J1667" t="n">
        <v>-22.98999977111816</v>
      </c>
      <c r="BJ1667" t="n">
        <v>134</v>
      </c>
      <c r="BK1667" t="n">
        <v>174</v>
      </c>
    </row>
    <row r="1668">
      <c r="A1668" t="n">
        <v>294</v>
      </c>
      <c r="B1668" t="inlineStr">
        <is>
          <t>Participación en actividades culturales</t>
        </is>
      </c>
      <c r="C1668" t="inlineStr">
        <is>
          <t>Cultura y Deporte</t>
        </is>
      </c>
      <c r="D1668" t="inlineStr">
        <is>
          <t>Trimestral</t>
        </is>
      </c>
      <c r="E1668" t="inlineStr">
        <is>
          <t>Positivo</t>
        </is>
      </c>
      <c r="F1668" s="134" t="n">
        <v>45838</v>
      </c>
      <c r="G1668" t="inlineStr">
        <is>
          <t>294-2025-06-30</t>
        </is>
      </c>
      <c r="H1668" t="inlineStr">
        <is>
          <t>Bogotá</t>
        </is>
      </c>
      <c r="I1668" t="n">
        <v>8</v>
      </c>
      <c r="J1668" t="n">
        <v>-0.8199999928474426</v>
      </c>
      <c r="BJ1668" t="n">
        <v>725</v>
      </c>
      <c r="BK1668" t="n">
        <v>731</v>
      </c>
    </row>
    <row r="1669">
      <c r="A1669" t="n">
        <v>294</v>
      </c>
      <c r="B1669" t="inlineStr">
        <is>
          <t>Participación en actividades culturales</t>
        </is>
      </c>
      <c r="C1669" t="inlineStr">
        <is>
          <t>Cultura y Deporte</t>
        </is>
      </c>
      <c r="D1669" t="inlineStr">
        <is>
          <t>Trimestral</t>
        </is>
      </c>
      <c r="E1669" t="inlineStr">
        <is>
          <t>Positivo</t>
        </is>
      </c>
      <c r="F1669" s="134" t="n">
        <v>46022</v>
      </c>
      <c r="G1669" t="inlineStr">
        <is>
          <t>294-2025-12-31</t>
        </is>
      </c>
      <c r="H1669" t="inlineStr">
        <is>
          <t>Bogotá</t>
        </is>
      </c>
      <c r="I1669" t="n">
        <v>8</v>
      </c>
      <c r="J1669" t="n">
        <v>62.72000122070312</v>
      </c>
      <c r="BJ1669" t="n">
        <v>934</v>
      </c>
      <c r="BK1669" t="n">
        <v>574</v>
      </c>
    </row>
    <row r="1670">
      <c r="A1670" t="n">
        <v>294</v>
      </c>
      <c r="B1670" t="inlineStr">
        <is>
          <t>Participación en actividades culturales</t>
        </is>
      </c>
      <c r="C1670" t="inlineStr">
        <is>
          <t>Cultura y Deporte</t>
        </is>
      </c>
      <c r="D1670" t="inlineStr">
        <is>
          <t>Trimestral</t>
        </is>
      </c>
      <c r="E1670" t="inlineStr">
        <is>
          <t>Positivo</t>
        </is>
      </c>
      <c r="F1670" s="134" t="n">
        <v>46022</v>
      </c>
      <c r="G1670" t="inlineStr">
        <is>
          <t>294-2025-12-31</t>
        </is>
      </c>
      <c r="H1670" t="inlineStr">
        <is>
          <t>Medellín</t>
        </is>
      </c>
      <c r="I1670" t="n">
        <v>8</v>
      </c>
      <c r="J1670" t="n">
        <v>57.56000137329102</v>
      </c>
      <c r="BJ1670" t="n">
        <v>646</v>
      </c>
      <c r="BK1670" t="n">
        <v>410</v>
      </c>
    </row>
    <row r="1671">
      <c r="A1671" t="n">
        <v>294</v>
      </c>
      <c r="B1671" t="inlineStr">
        <is>
          <t>Participación en actividades culturales</t>
        </is>
      </c>
      <c r="C1671" t="inlineStr">
        <is>
          <t>Cultura y Deporte</t>
        </is>
      </c>
      <c r="D1671" t="inlineStr">
        <is>
          <t>Trimestral</t>
        </is>
      </c>
      <c r="E1671" t="inlineStr">
        <is>
          <t>Positivo</t>
        </is>
      </c>
      <c r="F1671" s="134" t="n">
        <v>46022</v>
      </c>
      <c r="G1671" t="inlineStr">
        <is>
          <t>294-2025-12-31</t>
        </is>
      </c>
      <c r="H1671" t="inlineStr">
        <is>
          <t>Virtual</t>
        </is>
      </c>
      <c r="I1671" t="n">
        <v>8</v>
      </c>
      <c r="J1671" t="n">
        <v>10.19999980926514</v>
      </c>
      <c r="BJ1671" t="n">
        <v>162</v>
      </c>
      <c r="BK1671" t="n">
        <v>147</v>
      </c>
    </row>
    <row r="1672">
      <c r="A1672" t="n">
        <v>302</v>
      </c>
      <c r="B1672" t="inlineStr">
        <is>
          <t>N de solicitudes radicadas - (Metrica)</t>
        </is>
      </c>
      <c r="C1672" t="inlineStr">
        <is>
          <t>Centro de Medios Audiovisuales</t>
        </is>
      </c>
      <c r="D1672" t="inlineStr">
        <is>
          <t>Trimestral</t>
        </is>
      </c>
      <c r="E1672" t="inlineStr">
        <is>
          <t>Positivo</t>
        </is>
      </c>
      <c r="F1672" s="134" t="n">
        <v>45473</v>
      </c>
      <c r="G1672" t="inlineStr">
        <is>
          <t>302-2024-06-30</t>
        </is>
      </c>
      <c r="H1672" t="inlineStr">
        <is>
          <t>Equipos</t>
        </is>
      </c>
      <c r="J1672" t="n">
        <v>16507</v>
      </c>
      <c r="BL1672" t="n">
        <v>16507</v>
      </c>
    </row>
    <row r="1673">
      <c r="A1673" t="n">
        <v>302</v>
      </c>
      <c r="B1673" t="inlineStr">
        <is>
          <t>N de solicitudes radicadas - (Metrica)</t>
        </is>
      </c>
      <c r="C1673" t="inlineStr">
        <is>
          <t>Centro de Medios Audiovisuales</t>
        </is>
      </c>
      <c r="D1673" t="inlineStr">
        <is>
          <t>Trimestral</t>
        </is>
      </c>
      <c r="E1673" t="inlineStr">
        <is>
          <t>Positivo</t>
        </is>
      </c>
      <c r="F1673" s="134" t="n">
        <v>45473</v>
      </c>
      <c r="G1673" t="inlineStr">
        <is>
          <t>302-2024-06-30</t>
        </is>
      </c>
      <c r="H1673" t="inlineStr">
        <is>
          <t>Estudios</t>
        </is>
      </c>
      <c r="J1673" t="n">
        <v>700</v>
      </c>
      <c r="BL1673" t="n">
        <v>700</v>
      </c>
    </row>
    <row r="1674">
      <c r="A1674" t="n">
        <v>302</v>
      </c>
      <c r="B1674" t="inlineStr">
        <is>
          <t>N de solicitudes radicadas - (Metrica)</t>
        </is>
      </c>
      <c r="C1674" t="inlineStr">
        <is>
          <t>Centro de Medios Audiovisuales</t>
        </is>
      </c>
      <c r="D1674" t="inlineStr">
        <is>
          <t>Trimestral</t>
        </is>
      </c>
      <c r="E1674" t="inlineStr">
        <is>
          <t>Positivo</t>
        </is>
      </c>
      <c r="F1674" s="134" t="n">
        <v>45473</v>
      </c>
      <c r="G1674" t="inlineStr">
        <is>
          <t>302-2024-06-30</t>
        </is>
      </c>
      <c r="H1674" t="inlineStr">
        <is>
          <t>Eventos</t>
        </is>
      </c>
      <c r="J1674" t="n">
        <v>223</v>
      </c>
      <c r="BL1674" t="n">
        <v>223</v>
      </c>
    </row>
    <row r="1675">
      <c r="A1675" t="n">
        <v>302</v>
      </c>
      <c r="B1675" t="inlineStr">
        <is>
          <t>N de solicitudes radicadas - (Metrica)</t>
        </is>
      </c>
      <c r="C1675" t="inlineStr">
        <is>
          <t>Centro de Medios Audiovisuales</t>
        </is>
      </c>
      <c r="D1675" t="inlineStr">
        <is>
          <t>Trimestral</t>
        </is>
      </c>
      <c r="E1675" t="inlineStr">
        <is>
          <t>Positivo</t>
        </is>
      </c>
      <c r="F1675" s="134" t="n">
        <v>45473</v>
      </c>
      <c r="G1675" t="inlineStr">
        <is>
          <t>302-2024-06-30</t>
        </is>
      </c>
      <c r="H1675" t="inlineStr">
        <is>
          <t>Salas de postproducción</t>
        </is>
      </c>
      <c r="J1675" t="n">
        <v>448</v>
      </c>
      <c r="BL1675" t="n">
        <v>448</v>
      </c>
    </row>
    <row r="1676">
      <c r="A1676" t="n">
        <v>302</v>
      </c>
      <c r="B1676" t="inlineStr">
        <is>
          <t>N de solicitudes radicadas - (Metrica)</t>
        </is>
      </c>
      <c r="C1676" t="inlineStr">
        <is>
          <t>Centro de Medios Audiovisuales</t>
        </is>
      </c>
      <c r="D1676" t="inlineStr">
        <is>
          <t>Trimestral</t>
        </is>
      </c>
      <c r="E1676" t="inlineStr">
        <is>
          <t>Positivo</t>
        </is>
      </c>
      <c r="F1676" s="134" t="n">
        <v>45657</v>
      </c>
      <c r="G1676" t="inlineStr">
        <is>
          <t>302-2024-12-31</t>
        </is>
      </c>
      <c r="H1676" t="inlineStr">
        <is>
          <t>Equipos</t>
        </is>
      </c>
      <c r="J1676" t="n">
        <v>17199</v>
      </c>
      <c r="BL1676" t="n">
        <v>17199</v>
      </c>
    </row>
    <row r="1677">
      <c r="A1677" t="n">
        <v>302</v>
      </c>
      <c r="B1677" t="inlineStr">
        <is>
          <t>N de solicitudes radicadas - (Metrica)</t>
        </is>
      </c>
      <c r="C1677" t="inlineStr">
        <is>
          <t>Centro de Medios Audiovisuales</t>
        </is>
      </c>
      <c r="D1677" t="inlineStr">
        <is>
          <t>Trimestral</t>
        </is>
      </c>
      <c r="E1677" t="inlineStr">
        <is>
          <t>Positivo</t>
        </is>
      </c>
      <c r="F1677" s="134" t="n">
        <v>45657</v>
      </c>
      <c r="G1677" t="inlineStr">
        <is>
          <t>302-2024-12-31</t>
        </is>
      </c>
      <c r="H1677" t="inlineStr">
        <is>
          <t>Salas de postproducción</t>
        </is>
      </c>
      <c r="J1677" t="n">
        <v>660</v>
      </c>
      <c r="BL1677" t="n">
        <v>660</v>
      </c>
    </row>
    <row r="1678">
      <c r="A1678" t="n">
        <v>302</v>
      </c>
      <c r="B1678" t="inlineStr">
        <is>
          <t>N de solicitudes radicadas - (Metrica)</t>
        </is>
      </c>
      <c r="C1678" t="inlineStr">
        <is>
          <t>Centro de Medios Audiovisuales</t>
        </is>
      </c>
      <c r="D1678" t="inlineStr">
        <is>
          <t>Trimestral</t>
        </is>
      </c>
      <c r="E1678" t="inlineStr">
        <is>
          <t>Positivo</t>
        </is>
      </c>
      <c r="F1678" s="134" t="n">
        <v>45657</v>
      </c>
      <c r="G1678" t="inlineStr">
        <is>
          <t>302-2024-12-31</t>
        </is>
      </c>
      <c r="H1678" t="inlineStr">
        <is>
          <t>Eventos</t>
        </is>
      </c>
      <c r="J1678" t="n">
        <v>331</v>
      </c>
      <c r="BL1678" t="n">
        <v>331</v>
      </c>
    </row>
    <row r="1679">
      <c r="A1679" t="n">
        <v>302</v>
      </c>
      <c r="B1679" t="inlineStr">
        <is>
          <t>N de solicitudes radicadas - (Metrica)</t>
        </is>
      </c>
      <c r="C1679" t="inlineStr">
        <is>
          <t>Centro de Medios Audiovisuales</t>
        </is>
      </c>
      <c r="D1679" t="inlineStr">
        <is>
          <t>Trimestral</t>
        </is>
      </c>
      <c r="E1679" t="inlineStr">
        <is>
          <t>Positivo</t>
        </is>
      </c>
      <c r="F1679" s="134" t="n">
        <v>45657</v>
      </c>
      <c r="G1679" t="inlineStr">
        <is>
          <t>302-2024-12-31</t>
        </is>
      </c>
      <c r="H1679" t="inlineStr">
        <is>
          <t>Estudios</t>
        </is>
      </c>
      <c r="J1679" t="n">
        <v>952</v>
      </c>
      <c r="BL1679" t="n">
        <v>952</v>
      </c>
    </row>
    <row r="1680">
      <c r="A1680" t="n">
        <v>302</v>
      </c>
      <c r="B1680" t="inlineStr">
        <is>
          <t>N de solicitudes radicadas - (Metrica)</t>
        </is>
      </c>
      <c r="C1680" t="inlineStr">
        <is>
          <t>Centro de Medios Audiovisuales</t>
        </is>
      </c>
      <c r="D1680" t="inlineStr">
        <is>
          <t>Trimestral</t>
        </is>
      </c>
      <c r="E1680" t="inlineStr">
        <is>
          <t>Positivo</t>
        </is>
      </c>
      <c r="F1680" s="134" t="n">
        <v>45838</v>
      </c>
      <c r="G1680" t="inlineStr">
        <is>
          <t>302-2025-06-30</t>
        </is>
      </c>
      <c r="H1680" t="inlineStr">
        <is>
          <t>Equipos</t>
        </is>
      </c>
      <c r="J1680" t="n">
        <v>19569</v>
      </c>
      <c r="BL1680" t="n">
        <v>19569</v>
      </c>
    </row>
    <row r="1681">
      <c r="A1681" t="n">
        <v>302</v>
      </c>
      <c r="B1681" t="inlineStr">
        <is>
          <t>N de solicitudes radicadas - (Metrica)</t>
        </is>
      </c>
      <c r="C1681" t="inlineStr">
        <is>
          <t>Centro de Medios Audiovisuales</t>
        </is>
      </c>
      <c r="D1681" t="inlineStr">
        <is>
          <t>Trimestral</t>
        </is>
      </c>
      <c r="E1681" t="inlineStr">
        <is>
          <t>Positivo</t>
        </is>
      </c>
      <c r="F1681" s="134" t="n">
        <v>45838</v>
      </c>
      <c r="G1681" t="inlineStr">
        <is>
          <t>302-2025-06-30</t>
        </is>
      </c>
      <c r="H1681" t="inlineStr">
        <is>
          <t>Salas de postproducción</t>
        </is>
      </c>
      <c r="J1681" t="n">
        <v>778</v>
      </c>
      <c r="BL1681" t="n">
        <v>778</v>
      </c>
    </row>
    <row r="1682">
      <c r="A1682" t="n">
        <v>302</v>
      </c>
      <c r="B1682" t="inlineStr">
        <is>
          <t>N de solicitudes radicadas - (Metrica)</t>
        </is>
      </c>
      <c r="C1682" t="inlineStr">
        <is>
          <t>Centro de Medios Audiovisuales</t>
        </is>
      </c>
      <c r="D1682" t="inlineStr">
        <is>
          <t>Trimestral</t>
        </is>
      </c>
      <c r="E1682" t="inlineStr">
        <is>
          <t>Positivo</t>
        </is>
      </c>
      <c r="F1682" s="134" t="n">
        <v>45838</v>
      </c>
      <c r="G1682" t="inlineStr">
        <is>
          <t>302-2025-06-30</t>
        </is>
      </c>
      <c r="H1682" t="inlineStr">
        <is>
          <t>Estudios</t>
        </is>
      </c>
      <c r="J1682" t="n">
        <v>997</v>
      </c>
      <c r="BL1682" t="n">
        <v>997</v>
      </c>
    </row>
    <row r="1683">
      <c r="A1683" t="n">
        <v>302</v>
      </c>
      <c r="B1683" t="inlineStr">
        <is>
          <t>N de solicitudes radicadas - (Metrica)</t>
        </is>
      </c>
      <c r="C1683" t="inlineStr">
        <is>
          <t>Centro de Medios Audiovisuales</t>
        </is>
      </c>
      <c r="D1683" t="inlineStr">
        <is>
          <t>Trimestral</t>
        </is>
      </c>
      <c r="E1683" t="inlineStr">
        <is>
          <t>Positivo</t>
        </is>
      </c>
      <c r="F1683" s="134" t="n">
        <v>45838</v>
      </c>
      <c r="G1683" t="inlineStr">
        <is>
          <t>302-2025-06-30</t>
        </is>
      </c>
      <c r="H1683" t="inlineStr">
        <is>
          <t>Eventos</t>
        </is>
      </c>
      <c r="J1683" t="n">
        <v>368</v>
      </c>
      <c r="BL1683" t="n">
        <v>368</v>
      </c>
    </row>
    <row r="1684">
      <c r="A1684" t="n">
        <v>302</v>
      </c>
      <c r="B1684" t="inlineStr">
        <is>
          <t>N de solicitudes radicadas - (Metrica)</t>
        </is>
      </c>
      <c r="C1684" t="inlineStr">
        <is>
          <t>Centro de Medios Audiovisuales</t>
        </is>
      </c>
      <c r="D1684" t="inlineStr">
        <is>
          <t>Trimestral</t>
        </is>
      </c>
      <c r="E1684" t="inlineStr">
        <is>
          <t>Positivo</t>
        </is>
      </c>
      <c r="F1684" s="134" t="n">
        <v>46022</v>
      </c>
      <c r="G1684" t="inlineStr">
        <is>
          <t>302-2025-12-31</t>
        </is>
      </c>
      <c r="H1684" t="inlineStr">
        <is>
          <t>Equipos</t>
        </is>
      </c>
      <c r="J1684" t="n">
        <v>29088</v>
      </c>
      <c r="BL1684" t="n">
        <v>29088</v>
      </c>
    </row>
    <row r="1685">
      <c r="A1685" t="n">
        <v>302</v>
      </c>
      <c r="B1685" t="inlineStr">
        <is>
          <t>N de solicitudes radicadas - (Metrica)</t>
        </is>
      </c>
      <c r="C1685" t="inlineStr">
        <is>
          <t>Centro de Medios Audiovisuales</t>
        </is>
      </c>
      <c r="D1685" t="inlineStr">
        <is>
          <t>Trimestral</t>
        </is>
      </c>
      <c r="E1685" t="inlineStr">
        <is>
          <t>Positivo</t>
        </is>
      </c>
      <c r="F1685" s="134" t="n">
        <v>46022</v>
      </c>
      <c r="G1685" t="inlineStr">
        <is>
          <t>302-2025-12-31</t>
        </is>
      </c>
      <c r="H1685" t="inlineStr">
        <is>
          <t>Salas de postproducción</t>
        </is>
      </c>
      <c r="J1685" t="n">
        <v>796</v>
      </c>
      <c r="BL1685" t="n">
        <v>796</v>
      </c>
    </row>
    <row r="1686">
      <c r="A1686" t="n">
        <v>302</v>
      </c>
      <c r="B1686" t="inlineStr">
        <is>
          <t>N de solicitudes radicadas - (Metrica)</t>
        </is>
      </c>
      <c r="C1686" t="inlineStr">
        <is>
          <t>Centro de Medios Audiovisuales</t>
        </is>
      </c>
      <c r="D1686" t="inlineStr">
        <is>
          <t>Trimestral</t>
        </is>
      </c>
      <c r="E1686" t="inlineStr">
        <is>
          <t>Positivo</t>
        </is>
      </c>
      <c r="F1686" s="134" t="n">
        <v>46022</v>
      </c>
      <c r="G1686" t="inlineStr">
        <is>
          <t>302-2025-12-31</t>
        </is>
      </c>
      <c r="H1686" t="inlineStr">
        <is>
          <t>Estudios</t>
        </is>
      </c>
      <c r="J1686" t="n">
        <v>1024</v>
      </c>
      <c r="BL1686" t="n">
        <v>1024</v>
      </c>
    </row>
    <row r="1687">
      <c r="A1687" t="n">
        <v>302</v>
      </c>
      <c r="B1687" t="inlineStr">
        <is>
          <t>N de solicitudes radicadas - (Metrica)</t>
        </is>
      </c>
      <c r="C1687" t="inlineStr">
        <is>
          <t>Centro de Medios Audiovisuales</t>
        </is>
      </c>
      <c r="D1687" t="inlineStr">
        <is>
          <t>Trimestral</t>
        </is>
      </c>
      <c r="E1687" t="inlineStr">
        <is>
          <t>Positivo</t>
        </is>
      </c>
      <c r="F1687" s="134" t="n">
        <v>46022</v>
      </c>
      <c r="G1687" t="inlineStr">
        <is>
          <t>302-2025-12-31</t>
        </is>
      </c>
      <c r="H1687" t="inlineStr">
        <is>
          <t>Eventos</t>
        </is>
      </c>
      <c r="J1687" t="n">
        <v>463</v>
      </c>
      <c r="BL1687" t="n">
        <v>463</v>
      </c>
    </row>
    <row r="1688">
      <c r="A1688" t="n">
        <v>303</v>
      </c>
      <c r="B1688" t="inlineStr">
        <is>
          <t>Cumplimiento del cronograma de actividades de salud</t>
        </is>
      </c>
      <c r="C1688" t="inlineStr">
        <is>
          <t>Servicio de Salud</t>
        </is>
      </c>
      <c r="D1688" t="inlineStr">
        <is>
          <t>Trimestral</t>
        </is>
      </c>
      <c r="E1688" t="inlineStr">
        <is>
          <t>Positivo</t>
        </is>
      </c>
      <c r="F1688" s="134" t="n">
        <v>45107</v>
      </c>
      <c r="G1688" t="inlineStr">
        <is>
          <t>303-2023-06-30</t>
        </is>
      </c>
      <c r="H1688" t="inlineStr">
        <is>
          <t>Bogotá</t>
        </is>
      </c>
      <c r="I1688" t="n">
        <v>100</v>
      </c>
      <c r="J1688" t="n">
        <v>71.43000030517578</v>
      </c>
      <c r="BM1688" t="n">
        <v>10</v>
      </c>
      <c r="BN1688" t="n">
        <v>14</v>
      </c>
    </row>
    <row r="1689">
      <c r="A1689" t="n">
        <v>303</v>
      </c>
      <c r="B1689" t="inlineStr">
        <is>
          <t>Cumplimiento del cronograma de actividades de salud</t>
        </is>
      </c>
      <c r="C1689" t="inlineStr">
        <is>
          <t>Servicio de Salud</t>
        </is>
      </c>
      <c r="D1689" t="inlineStr">
        <is>
          <t>Trimestral</t>
        </is>
      </c>
      <c r="E1689" t="inlineStr">
        <is>
          <t>Positivo</t>
        </is>
      </c>
      <c r="F1689" s="134" t="n">
        <v>45107</v>
      </c>
      <c r="G1689" t="inlineStr">
        <is>
          <t>303-2023-06-30</t>
        </is>
      </c>
      <c r="H1689" t="inlineStr">
        <is>
          <t>Medellín</t>
        </is>
      </c>
      <c r="I1689" t="n">
        <v>100</v>
      </c>
      <c r="J1689" t="n">
        <v>71.43000030517578</v>
      </c>
      <c r="BM1689" t="n">
        <v>10</v>
      </c>
      <c r="BN1689" t="n">
        <v>14</v>
      </c>
    </row>
    <row r="1690">
      <c r="A1690" t="n">
        <v>303</v>
      </c>
      <c r="B1690" t="inlineStr">
        <is>
          <t>Cumplimiento del cronograma de actividades de salud</t>
        </is>
      </c>
      <c r="C1690" t="inlineStr">
        <is>
          <t>Servicio de Salud</t>
        </is>
      </c>
      <c r="D1690" t="inlineStr">
        <is>
          <t>Trimestral</t>
        </is>
      </c>
      <c r="E1690" t="inlineStr">
        <is>
          <t>Positivo</t>
        </is>
      </c>
      <c r="F1690" s="134" t="n">
        <v>45107</v>
      </c>
      <c r="G1690" t="inlineStr">
        <is>
          <t>303-2023-06-30</t>
        </is>
      </c>
      <c r="H1690" t="inlineStr">
        <is>
          <t>Virtual</t>
        </is>
      </c>
      <c r="I1690" t="n">
        <v>100</v>
      </c>
      <c r="J1690" t="n">
        <v>100</v>
      </c>
      <c r="BM1690" t="n">
        <v>5</v>
      </c>
      <c r="BN1690" t="n">
        <v>5</v>
      </c>
    </row>
    <row r="1691">
      <c r="A1691" t="n">
        <v>303</v>
      </c>
      <c r="B1691" t="inlineStr">
        <is>
          <t>Cumplimiento del cronograma de actividades de salud</t>
        </is>
      </c>
      <c r="C1691" t="inlineStr">
        <is>
          <t>Servicio de Salud</t>
        </is>
      </c>
      <c r="D1691" t="inlineStr">
        <is>
          <t>Trimestral</t>
        </is>
      </c>
      <c r="E1691" t="inlineStr">
        <is>
          <t>Positivo</t>
        </is>
      </c>
      <c r="F1691" s="134" t="n">
        <v>45473</v>
      </c>
      <c r="G1691" t="inlineStr">
        <is>
          <t>303-2024-06-30</t>
        </is>
      </c>
      <c r="H1691" t="inlineStr">
        <is>
          <t>Bogotá</t>
        </is>
      </c>
      <c r="I1691" t="n">
        <v>95</v>
      </c>
      <c r="J1691" t="n">
        <v>100</v>
      </c>
      <c r="BM1691" t="n">
        <v>14</v>
      </c>
      <c r="BN1691" t="n">
        <v>14</v>
      </c>
    </row>
    <row r="1692">
      <c r="A1692" t="n">
        <v>303</v>
      </c>
      <c r="B1692" t="inlineStr">
        <is>
          <t>Cumplimiento del cronograma de actividades de salud</t>
        </is>
      </c>
      <c r="C1692" t="inlineStr">
        <is>
          <t>Servicio de Salud</t>
        </is>
      </c>
      <c r="D1692" t="inlineStr">
        <is>
          <t>Trimestral</t>
        </is>
      </c>
      <c r="E1692" t="inlineStr">
        <is>
          <t>Positivo</t>
        </is>
      </c>
      <c r="F1692" s="134" t="n">
        <v>45838</v>
      </c>
      <c r="G1692" t="inlineStr">
        <is>
          <t>303-2025-06-30</t>
        </is>
      </c>
      <c r="H1692" t="inlineStr">
        <is>
          <t>Medellín</t>
        </is>
      </c>
      <c r="I1692" t="n">
        <v>95</v>
      </c>
      <c r="J1692" t="n">
        <v>100</v>
      </c>
      <c r="BM1692" t="n">
        <v>14</v>
      </c>
      <c r="BN1692" t="n">
        <v>14</v>
      </c>
    </row>
    <row r="1693">
      <c r="A1693" t="n">
        <v>303</v>
      </c>
      <c r="B1693" t="inlineStr">
        <is>
          <t>Cumplimiento del cronograma de actividades de salud</t>
        </is>
      </c>
      <c r="C1693" t="inlineStr">
        <is>
          <t>Servicio de Salud</t>
        </is>
      </c>
      <c r="D1693" t="inlineStr">
        <is>
          <t>Trimestral</t>
        </is>
      </c>
      <c r="E1693" t="inlineStr">
        <is>
          <t>Positivo</t>
        </is>
      </c>
      <c r="F1693" s="134" t="n">
        <v>45838</v>
      </c>
      <c r="G1693" t="inlineStr">
        <is>
          <t>303-2025-06-30</t>
        </is>
      </c>
      <c r="H1693" t="inlineStr">
        <is>
          <t>Virtual</t>
        </is>
      </c>
      <c r="I1693" t="n">
        <v>95</v>
      </c>
      <c r="J1693" t="n">
        <v>0</v>
      </c>
      <c r="BM1693" t="n">
        <v>0</v>
      </c>
      <c r="BN1693" t="n">
        <v>0</v>
      </c>
    </row>
    <row r="1694">
      <c r="A1694" t="n">
        <v>303</v>
      </c>
      <c r="B1694" t="inlineStr">
        <is>
          <t>Cumplimiento del cronograma de actividades de salud</t>
        </is>
      </c>
      <c r="C1694" t="inlineStr">
        <is>
          <t>Servicio de Salud</t>
        </is>
      </c>
      <c r="D1694" t="inlineStr">
        <is>
          <t>Trimestral</t>
        </is>
      </c>
      <c r="E1694" t="inlineStr">
        <is>
          <t>Positivo</t>
        </is>
      </c>
      <c r="F1694" s="134" t="n">
        <v>45838</v>
      </c>
      <c r="G1694" t="inlineStr">
        <is>
          <t>303-2025-06-30</t>
        </is>
      </c>
      <c r="H1694" t="inlineStr">
        <is>
          <t>Bogotá</t>
        </is>
      </c>
      <c r="I1694" t="n">
        <v>95</v>
      </c>
      <c r="J1694" t="n">
        <v>82.34999847412109</v>
      </c>
      <c r="BM1694" t="n">
        <v>14</v>
      </c>
      <c r="BN1694" t="n">
        <v>17</v>
      </c>
    </row>
    <row r="1695">
      <c r="A1695" t="n">
        <v>303</v>
      </c>
      <c r="B1695" t="inlineStr">
        <is>
          <t>Cumplimiento del cronograma de actividades de salud</t>
        </is>
      </c>
      <c r="C1695" t="inlineStr">
        <is>
          <t>Servicio de Salud</t>
        </is>
      </c>
      <c r="D1695" t="inlineStr">
        <is>
          <t>Trimestral</t>
        </is>
      </c>
      <c r="E1695" t="inlineStr">
        <is>
          <t>Positivo</t>
        </is>
      </c>
      <c r="F1695" s="134" t="n">
        <v>46022</v>
      </c>
      <c r="G1695" t="inlineStr">
        <is>
          <t>303-2025-12-31</t>
        </is>
      </c>
      <c r="H1695" t="inlineStr">
        <is>
          <t>Bogotá</t>
        </is>
      </c>
      <c r="I1695" t="n">
        <v>95</v>
      </c>
      <c r="J1695" t="n">
        <v>100</v>
      </c>
      <c r="BM1695" t="n">
        <v>11</v>
      </c>
      <c r="BN1695" t="n">
        <v>11</v>
      </c>
    </row>
    <row r="1696">
      <c r="A1696" t="n">
        <v>303</v>
      </c>
      <c r="B1696" t="inlineStr">
        <is>
          <t>Cumplimiento del cronograma de actividades de salud</t>
        </is>
      </c>
      <c r="C1696" t="inlineStr">
        <is>
          <t>Servicio de Salud</t>
        </is>
      </c>
      <c r="D1696" t="inlineStr">
        <is>
          <t>Trimestral</t>
        </is>
      </c>
      <c r="E1696" t="inlineStr">
        <is>
          <t>Positivo</t>
        </is>
      </c>
      <c r="F1696" s="134" t="n">
        <v>46022</v>
      </c>
      <c r="G1696" t="inlineStr">
        <is>
          <t>303-2025-12-31</t>
        </is>
      </c>
      <c r="H1696" t="inlineStr">
        <is>
          <t>Medellín</t>
        </is>
      </c>
      <c r="I1696" t="n">
        <v>95</v>
      </c>
      <c r="J1696" t="n">
        <v>100</v>
      </c>
      <c r="BM1696" t="n">
        <v>25</v>
      </c>
      <c r="BN1696" t="n">
        <v>25</v>
      </c>
    </row>
    <row r="1697">
      <c r="A1697" t="n">
        <v>303</v>
      </c>
      <c r="B1697" t="inlineStr">
        <is>
          <t>Cumplimiento del cronograma de actividades de salud</t>
        </is>
      </c>
      <c r="C1697" t="inlineStr">
        <is>
          <t>Servicio de Salud</t>
        </is>
      </c>
      <c r="D1697" t="inlineStr">
        <is>
          <t>Trimestral</t>
        </is>
      </c>
      <c r="E1697" t="inlineStr">
        <is>
          <t>Positivo</t>
        </is>
      </c>
      <c r="F1697" s="134" t="n">
        <v>46022</v>
      </c>
      <c r="G1697" t="inlineStr">
        <is>
          <t>303-2025-12-31</t>
        </is>
      </c>
      <c r="H1697" t="inlineStr">
        <is>
          <t>Virtual</t>
        </is>
      </c>
      <c r="I1697" t="n">
        <v>95</v>
      </c>
      <c r="J1697" t="n">
        <v>100</v>
      </c>
      <c r="BM1697" t="n">
        <v>18</v>
      </c>
      <c r="BN1697" t="n">
        <v>18</v>
      </c>
    </row>
    <row r="1698">
      <c r="A1698" t="n">
        <v>306</v>
      </c>
      <c r="B1698" t="inlineStr">
        <is>
          <t>Seguimiento KPI Plan de Desarrollo Institucional</t>
        </is>
      </c>
      <c r="C1698" t="inlineStr">
        <is>
          <t>Desempeño Institucional</t>
        </is>
      </c>
      <c r="D1698" t="inlineStr">
        <is>
          <t>Semestral</t>
        </is>
      </c>
      <c r="E1698" t="inlineStr">
        <is>
          <t>Positivo</t>
        </is>
      </c>
      <c r="F1698" s="134" t="n">
        <v>45107</v>
      </c>
      <c r="G1698" t="inlineStr">
        <is>
          <t>306-2023-06-30</t>
        </is>
      </c>
      <c r="H1698" t="inlineStr">
        <is>
          <t>Sostenibilidad</t>
        </is>
      </c>
      <c r="I1698" t="n">
        <v>100</v>
      </c>
      <c r="J1698" t="n">
        <v>173</v>
      </c>
      <c r="BO1698" t="n">
        <v>173</v>
      </c>
    </row>
    <row r="1699">
      <c r="A1699" t="n">
        <v>306</v>
      </c>
      <c r="B1699" t="inlineStr">
        <is>
          <t>Seguimiento KPI Plan de Desarrollo Institucional</t>
        </is>
      </c>
      <c r="C1699" t="inlineStr">
        <is>
          <t>Desempeño Institucional</t>
        </is>
      </c>
      <c r="D1699" t="inlineStr">
        <is>
          <t>Semestral</t>
        </is>
      </c>
      <c r="E1699" t="inlineStr">
        <is>
          <t>Positivo</t>
        </is>
      </c>
      <c r="F1699" s="134" t="n">
        <v>45107</v>
      </c>
      <c r="G1699" t="inlineStr">
        <is>
          <t>306-2023-06-30</t>
        </is>
      </c>
      <c r="H1699" t="inlineStr">
        <is>
          <t>Experiencia</t>
        </is>
      </c>
      <c r="I1699" t="n">
        <v>100</v>
      </c>
      <c r="J1699" t="n">
        <v>97</v>
      </c>
      <c r="BO1699" t="n">
        <v>97</v>
      </c>
    </row>
    <row r="1700">
      <c r="A1700" t="n">
        <v>306</v>
      </c>
      <c r="B1700" t="inlineStr">
        <is>
          <t>Seguimiento KPI Plan de Desarrollo Institucional</t>
        </is>
      </c>
      <c r="C1700" t="inlineStr">
        <is>
          <t>Desempeño Institucional</t>
        </is>
      </c>
      <c r="D1700" t="inlineStr">
        <is>
          <t>Semestral</t>
        </is>
      </c>
      <c r="E1700" t="inlineStr">
        <is>
          <t>Positivo</t>
        </is>
      </c>
      <c r="F1700" s="134" t="n">
        <v>45107</v>
      </c>
      <c r="G1700" t="inlineStr">
        <is>
          <t>306-2023-06-30</t>
        </is>
      </c>
      <c r="H1700" t="inlineStr">
        <is>
          <t>Trasformación Organizacional</t>
        </is>
      </c>
      <c r="I1700" t="n">
        <v>100</v>
      </c>
      <c r="J1700" t="n">
        <v>99</v>
      </c>
      <c r="BO1700" t="n">
        <v>99</v>
      </c>
    </row>
    <row r="1701">
      <c r="A1701" t="n">
        <v>306</v>
      </c>
      <c r="B1701" t="inlineStr">
        <is>
          <t>Seguimiento KPI Plan de Desarrollo Institucional</t>
        </is>
      </c>
      <c r="C1701" t="inlineStr">
        <is>
          <t>Desempeño Institucional</t>
        </is>
      </c>
      <c r="D1701" t="inlineStr">
        <is>
          <t>Semestral</t>
        </is>
      </c>
      <c r="E1701" t="inlineStr">
        <is>
          <t>Positivo</t>
        </is>
      </c>
      <c r="F1701" s="134" t="n">
        <v>45107</v>
      </c>
      <c r="G1701" t="inlineStr">
        <is>
          <t>306-2023-06-30</t>
        </is>
      </c>
      <c r="H1701" t="inlineStr">
        <is>
          <t>Educación para toda la vida</t>
        </is>
      </c>
      <c r="I1701" t="n">
        <v>100</v>
      </c>
      <c r="J1701" t="n">
        <v>148</v>
      </c>
      <c r="BO1701" t="n">
        <v>148</v>
      </c>
    </row>
    <row r="1702">
      <c r="A1702" t="n">
        <v>306</v>
      </c>
      <c r="B1702" t="inlineStr">
        <is>
          <t>Seguimiento KPI Plan de Desarrollo Institucional</t>
        </is>
      </c>
      <c r="C1702" t="inlineStr">
        <is>
          <t>Desempeño Institucional</t>
        </is>
      </c>
      <c r="D1702" t="inlineStr">
        <is>
          <t>Semestral</t>
        </is>
      </c>
      <c r="E1702" t="inlineStr">
        <is>
          <t>Positivo</t>
        </is>
      </c>
      <c r="F1702" s="134" t="n">
        <v>45107</v>
      </c>
      <c r="G1702" t="inlineStr">
        <is>
          <t>306-2023-06-30</t>
        </is>
      </c>
      <c r="H1702" t="inlineStr">
        <is>
          <t>Expansión</t>
        </is>
      </c>
      <c r="I1702" t="n">
        <v>100</v>
      </c>
      <c r="J1702" t="n">
        <v>101</v>
      </c>
      <c r="BO1702" t="n">
        <v>101</v>
      </c>
    </row>
    <row r="1703">
      <c r="A1703" t="n">
        <v>306</v>
      </c>
      <c r="B1703" t="inlineStr">
        <is>
          <t>Seguimiento KPI Plan de Desarrollo Institucional</t>
        </is>
      </c>
      <c r="C1703" t="inlineStr">
        <is>
          <t>Desempeño Institucional</t>
        </is>
      </c>
      <c r="D1703" t="inlineStr">
        <is>
          <t>Semestral</t>
        </is>
      </c>
      <c r="E1703" t="inlineStr">
        <is>
          <t>Positivo</t>
        </is>
      </c>
      <c r="F1703" s="134" t="n">
        <v>45107</v>
      </c>
      <c r="G1703" t="inlineStr">
        <is>
          <t>306-2023-06-30</t>
        </is>
      </c>
      <c r="H1703" t="inlineStr">
        <is>
          <t>Calidad</t>
        </is>
      </c>
      <c r="I1703" t="n">
        <v>100</v>
      </c>
      <c r="J1703" t="n">
        <v>105</v>
      </c>
      <c r="BO1703" t="n">
        <v>105</v>
      </c>
    </row>
    <row r="1704">
      <c r="A1704" t="n">
        <v>306</v>
      </c>
      <c r="B1704" t="inlineStr">
        <is>
          <t>Seguimiento KPI Plan de Desarrollo Institucional</t>
        </is>
      </c>
      <c r="C1704" t="inlineStr">
        <is>
          <t>Desempeño Institucional</t>
        </is>
      </c>
      <c r="D1704" t="inlineStr">
        <is>
          <t>Semestral</t>
        </is>
      </c>
      <c r="E1704" t="inlineStr">
        <is>
          <t>Positivo</t>
        </is>
      </c>
      <c r="F1704" s="134" t="n">
        <v>45199</v>
      </c>
      <c r="G1704" t="inlineStr">
        <is>
          <t>306-2023-09-30</t>
        </is>
      </c>
      <c r="H1704" t="inlineStr">
        <is>
          <t>Experiencia</t>
        </is>
      </c>
      <c r="I1704" t="n">
        <v>100</v>
      </c>
      <c r="J1704" t="n">
        <v>98</v>
      </c>
      <c r="BO1704" t="n">
        <v>98</v>
      </c>
    </row>
    <row r="1705">
      <c r="A1705" t="n">
        <v>306</v>
      </c>
      <c r="B1705" t="inlineStr">
        <is>
          <t>Seguimiento KPI Plan de Desarrollo Institucional</t>
        </is>
      </c>
      <c r="C1705" t="inlineStr">
        <is>
          <t>Desempeño Institucional</t>
        </is>
      </c>
      <c r="D1705" t="inlineStr">
        <is>
          <t>Semestral</t>
        </is>
      </c>
      <c r="E1705" t="inlineStr">
        <is>
          <t>Positivo</t>
        </is>
      </c>
      <c r="F1705" s="134" t="n">
        <v>45291</v>
      </c>
      <c r="G1705" t="inlineStr">
        <is>
          <t>306-2023-12-31</t>
        </is>
      </c>
      <c r="H1705" t="inlineStr">
        <is>
          <t>Sostenibilidad</t>
        </is>
      </c>
      <c r="I1705" t="n">
        <v>100</v>
      </c>
      <c r="J1705" t="n">
        <v>113</v>
      </c>
      <c r="BO1705" t="n">
        <v>113</v>
      </c>
    </row>
    <row r="1706">
      <c r="A1706" t="n">
        <v>306</v>
      </c>
      <c r="B1706" t="inlineStr">
        <is>
          <t>Seguimiento KPI Plan de Desarrollo Institucional</t>
        </is>
      </c>
      <c r="C1706" t="inlineStr">
        <is>
          <t>Desempeño Institucional</t>
        </is>
      </c>
      <c r="D1706" t="inlineStr">
        <is>
          <t>Semestral</t>
        </is>
      </c>
      <c r="E1706" t="inlineStr">
        <is>
          <t>Positivo</t>
        </is>
      </c>
      <c r="F1706" s="134" t="n">
        <v>45291</v>
      </c>
      <c r="G1706" t="inlineStr">
        <is>
          <t>306-2023-12-31</t>
        </is>
      </c>
      <c r="H1706" t="inlineStr">
        <is>
          <t>Expansión</t>
        </is>
      </c>
      <c r="I1706" t="n">
        <v>100</v>
      </c>
      <c r="J1706" t="n">
        <v>102</v>
      </c>
      <c r="BO1706" t="n">
        <v>102</v>
      </c>
    </row>
    <row r="1707">
      <c r="A1707" t="n">
        <v>306</v>
      </c>
      <c r="B1707" t="inlineStr">
        <is>
          <t>Seguimiento KPI Plan de Desarrollo Institucional</t>
        </is>
      </c>
      <c r="C1707" t="inlineStr">
        <is>
          <t>Desempeño Institucional</t>
        </is>
      </c>
      <c r="D1707" t="inlineStr">
        <is>
          <t>Semestral</t>
        </is>
      </c>
      <c r="E1707" t="inlineStr">
        <is>
          <t>Positivo</t>
        </is>
      </c>
      <c r="F1707" s="134" t="n">
        <v>45473</v>
      </c>
      <c r="G1707" t="inlineStr">
        <is>
          <t>306-2024-06-30</t>
        </is>
      </c>
      <c r="H1707" t="inlineStr">
        <is>
          <t>Educación para toda la vida</t>
        </is>
      </c>
      <c r="I1707" t="n">
        <v>100</v>
      </c>
      <c r="J1707" t="n">
        <v>103</v>
      </c>
      <c r="BO1707" t="n">
        <v>103</v>
      </c>
    </row>
    <row r="1708">
      <c r="A1708" t="n">
        <v>306</v>
      </c>
      <c r="B1708" t="inlineStr">
        <is>
          <t>Seguimiento KPI Plan de Desarrollo Institucional</t>
        </is>
      </c>
      <c r="C1708" t="inlineStr">
        <is>
          <t>Desempeño Institucional</t>
        </is>
      </c>
      <c r="D1708" t="inlineStr">
        <is>
          <t>Semestral</t>
        </is>
      </c>
      <c r="E1708" t="inlineStr">
        <is>
          <t>Positivo</t>
        </is>
      </c>
      <c r="F1708" s="134" t="n">
        <v>45657</v>
      </c>
      <c r="G1708" t="inlineStr">
        <is>
          <t>306-2024-12-31</t>
        </is>
      </c>
      <c r="H1708" t="inlineStr">
        <is>
          <t>Calidad</t>
        </is>
      </c>
      <c r="I1708" t="n">
        <v>100</v>
      </c>
      <c r="J1708" t="n">
        <v>98</v>
      </c>
      <c r="BO1708" t="n">
        <v>98</v>
      </c>
    </row>
    <row r="1709">
      <c r="A1709" t="n">
        <v>306</v>
      </c>
      <c r="B1709" t="inlineStr">
        <is>
          <t>Seguimiento KPI Plan de Desarrollo Institucional</t>
        </is>
      </c>
      <c r="C1709" t="inlineStr">
        <is>
          <t>Desempeño Institucional</t>
        </is>
      </c>
      <c r="D1709" t="inlineStr">
        <is>
          <t>Semestral</t>
        </is>
      </c>
      <c r="E1709" t="inlineStr">
        <is>
          <t>Positivo</t>
        </is>
      </c>
      <c r="F1709" s="134" t="n">
        <v>45657</v>
      </c>
      <c r="G1709" t="inlineStr">
        <is>
          <t>306-2024-12-31</t>
        </is>
      </c>
      <c r="H1709" t="inlineStr">
        <is>
          <t>Expansión</t>
        </is>
      </c>
      <c r="I1709" t="n">
        <v>100</v>
      </c>
      <c r="J1709" t="n">
        <v>108</v>
      </c>
      <c r="BO1709" t="n">
        <v>108</v>
      </c>
    </row>
    <row r="1710">
      <c r="A1710" t="n">
        <v>306</v>
      </c>
      <c r="B1710" t="inlineStr">
        <is>
          <t>Seguimiento KPI Plan de Desarrollo Institucional</t>
        </is>
      </c>
      <c r="C1710" t="inlineStr">
        <is>
          <t>Desempeño Institucional</t>
        </is>
      </c>
      <c r="D1710" t="inlineStr">
        <is>
          <t>Semestral</t>
        </is>
      </c>
      <c r="E1710" t="inlineStr">
        <is>
          <t>Positivo</t>
        </is>
      </c>
      <c r="F1710" s="134" t="n">
        <v>45657</v>
      </c>
      <c r="G1710" t="inlineStr">
        <is>
          <t>306-2024-12-31</t>
        </is>
      </c>
      <c r="H1710" t="inlineStr">
        <is>
          <t>Educación para toda la vida</t>
        </is>
      </c>
      <c r="I1710" t="n">
        <v>100</v>
      </c>
      <c r="J1710" t="n">
        <v>91</v>
      </c>
      <c r="BO1710" t="n">
        <v>91</v>
      </c>
    </row>
    <row r="1711">
      <c r="A1711" t="n">
        <v>306</v>
      </c>
      <c r="B1711" t="inlineStr">
        <is>
          <t>Seguimiento KPI Plan de Desarrollo Institucional</t>
        </is>
      </c>
      <c r="C1711" t="inlineStr">
        <is>
          <t>Desempeño Institucional</t>
        </is>
      </c>
      <c r="D1711" t="inlineStr">
        <is>
          <t>Semestral</t>
        </is>
      </c>
      <c r="E1711" t="inlineStr">
        <is>
          <t>Positivo</t>
        </is>
      </c>
      <c r="F1711" s="134" t="n">
        <v>45657</v>
      </c>
      <c r="G1711" t="inlineStr">
        <is>
          <t>306-2024-12-31</t>
        </is>
      </c>
      <c r="H1711" t="inlineStr">
        <is>
          <t>Trasformación Organizacional</t>
        </is>
      </c>
      <c r="I1711" t="n">
        <v>100</v>
      </c>
      <c r="J1711" t="n">
        <v>100</v>
      </c>
      <c r="BO1711" t="n">
        <v>100</v>
      </c>
    </row>
    <row r="1712">
      <c r="A1712" t="n">
        <v>306</v>
      </c>
      <c r="B1712" t="inlineStr">
        <is>
          <t>Seguimiento KPI Plan de Desarrollo Institucional</t>
        </is>
      </c>
      <c r="C1712" t="inlineStr">
        <is>
          <t>Desempeño Institucional</t>
        </is>
      </c>
      <c r="D1712" t="inlineStr">
        <is>
          <t>Semestral</t>
        </is>
      </c>
      <c r="E1712" t="inlineStr">
        <is>
          <t>Positivo</t>
        </is>
      </c>
      <c r="F1712" s="134" t="n">
        <v>45657</v>
      </c>
      <c r="G1712" t="inlineStr">
        <is>
          <t>306-2024-12-31</t>
        </is>
      </c>
      <c r="H1712" t="inlineStr">
        <is>
          <t>Experiencia</t>
        </is>
      </c>
      <c r="I1712" t="n">
        <v>100</v>
      </c>
      <c r="J1712" t="n">
        <v>101</v>
      </c>
      <c r="BO1712" t="n">
        <v>101</v>
      </c>
    </row>
    <row r="1713">
      <c r="A1713" t="n">
        <v>306</v>
      </c>
      <c r="B1713" t="inlineStr">
        <is>
          <t>Seguimiento KPI Plan de Desarrollo Institucional</t>
        </is>
      </c>
      <c r="C1713" t="inlineStr">
        <is>
          <t>Desempeño Institucional</t>
        </is>
      </c>
      <c r="D1713" t="inlineStr">
        <is>
          <t>Semestral</t>
        </is>
      </c>
      <c r="E1713" t="inlineStr">
        <is>
          <t>Positivo</t>
        </is>
      </c>
      <c r="F1713" s="134" t="n">
        <v>45657</v>
      </c>
      <c r="G1713" t="inlineStr">
        <is>
          <t>306-2024-12-31</t>
        </is>
      </c>
      <c r="H1713" t="inlineStr">
        <is>
          <t>Sostenibilidad</t>
        </is>
      </c>
      <c r="I1713" t="n">
        <v>100</v>
      </c>
      <c r="J1713" t="n">
        <v>108</v>
      </c>
      <c r="BO1713" t="n">
        <v>108</v>
      </c>
    </row>
    <row r="1714">
      <c r="A1714" t="n">
        <v>306</v>
      </c>
      <c r="B1714" t="inlineStr">
        <is>
          <t>Seguimiento KPI Plan de Desarrollo Institucional</t>
        </is>
      </c>
      <c r="C1714" t="inlineStr">
        <is>
          <t>Desempeño Institucional</t>
        </is>
      </c>
      <c r="D1714" t="inlineStr">
        <is>
          <t>Semestral</t>
        </is>
      </c>
      <c r="E1714" t="inlineStr">
        <is>
          <t>Positivo</t>
        </is>
      </c>
      <c r="F1714" s="134" t="n">
        <v>45838</v>
      </c>
      <c r="G1714" t="inlineStr">
        <is>
          <t>306-2025-06-30</t>
        </is>
      </c>
      <c r="H1714" t="inlineStr">
        <is>
          <t>Calidad</t>
        </is>
      </c>
      <c r="I1714" t="n">
        <v>100</v>
      </c>
      <c r="J1714" t="n">
        <v>104</v>
      </c>
      <c r="BO1714" t="n">
        <v>104</v>
      </c>
    </row>
    <row r="1715">
      <c r="A1715" t="n">
        <v>306</v>
      </c>
      <c r="B1715" t="inlineStr">
        <is>
          <t>Seguimiento KPI Plan de Desarrollo Institucional</t>
        </is>
      </c>
      <c r="C1715" t="inlineStr">
        <is>
          <t>Desempeño Institucional</t>
        </is>
      </c>
      <c r="D1715" t="inlineStr">
        <is>
          <t>Semestral</t>
        </is>
      </c>
      <c r="E1715" t="inlineStr">
        <is>
          <t>Positivo</t>
        </is>
      </c>
      <c r="F1715" s="134" t="n">
        <v>45838</v>
      </c>
      <c r="G1715" t="inlineStr">
        <is>
          <t>306-2025-06-30</t>
        </is>
      </c>
      <c r="H1715" t="inlineStr">
        <is>
          <t>Educación para toda la vida</t>
        </is>
      </c>
      <c r="I1715" t="n">
        <v>100</v>
      </c>
      <c r="J1715" t="n">
        <v>127</v>
      </c>
      <c r="BO1715" t="n">
        <v>127</v>
      </c>
    </row>
    <row r="1716">
      <c r="A1716" t="n">
        <v>306</v>
      </c>
      <c r="B1716" t="inlineStr">
        <is>
          <t>Seguimiento KPI Plan de Desarrollo Institucional</t>
        </is>
      </c>
      <c r="C1716" t="inlineStr">
        <is>
          <t>Desempeño Institucional</t>
        </is>
      </c>
      <c r="D1716" t="inlineStr">
        <is>
          <t>Semestral</t>
        </is>
      </c>
      <c r="E1716" t="inlineStr">
        <is>
          <t>Positivo</t>
        </is>
      </c>
      <c r="F1716" s="134" t="n">
        <v>45838</v>
      </c>
      <c r="G1716" t="inlineStr">
        <is>
          <t>306-2025-06-30</t>
        </is>
      </c>
      <c r="H1716" t="inlineStr">
        <is>
          <t>Trasformación Organizacional</t>
        </is>
      </c>
      <c r="I1716" t="n">
        <v>100</v>
      </c>
      <c r="J1716" t="n">
        <v>102</v>
      </c>
      <c r="BO1716" t="n">
        <v>102</v>
      </c>
    </row>
    <row r="1717">
      <c r="A1717" t="n">
        <v>306</v>
      </c>
      <c r="B1717" t="inlineStr">
        <is>
          <t>Seguimiento KPI Plan de Desarrollo Institucional</t>
        </is>
      </c>
      <c r="C1717" t="inlineStr">
        <is>
          <t>Desempeño Institucional</t>
        </is>
      </c>
      <c r="D1717" t="inlineStr">
        <is>
          <t>Semestral</t>
        </is>
      </c>
      <c r="E1717" t="inlineStr">
        <is>
          <t>Positivo</t>
        </is>
      </c>
      <c r="F1717" s="134" t="n">
        <v>45838</v>
      </c>
      <c r="G1717" t="inlineStr">
        <is>
          <t>306-2025-06-30</t>
        </is>
      </c>
      <c r="H1717" t="inlineStr">
        <is>
          <t>Experiencia</t>
        </is>
      </c>
      <c r="I1717" t="n">
        <v>100</v>
      </c>
      <c r="J1717" t="n">
        <v>106</v>
      </c>
      <c r="BO1717" t="n">
        <v>106</v>
      </c>
    </row>
    <row r="1718">
      <c r="A1718" t="n">
        <v>306</v>
      </c>
      <c r="B1718" t="inlineStr">
        <is>
          <t>Seguimiento KPI Plan de Desarrollo Institucional</t>
        </is>
      </c>
      <c r="C1718" t="inlineStr">
        <is>
          <t>Desempeño Institucional</t>
        </is>
      </c>
      <c r="D1718" t="inlineStr">
        <is>
          <t>Semestral</t>
        </is>
      </c>
      <c r="E1718" t="inlineStr">
        <is>
          <t>Positivo</t>
        </is>
      </c>
      <c r="F1718" s="134" t="n">
        <v>45838</v>
      </c>
      <c r="G1718" t="inlineStr">
        <is>
          <t>306-2025-06-30</t>
        </is>
      </c>
      <c r="H1718" t="inlineStr">
        <is>
          <t>Sostenibilidad</t>
        </is>
      </c>
      <c r="I1718" t="n">
        <v>100</v>
      </c>
      <c r="J1718" t="n">
        <v>108</v>
      </c>
      <c r="BO1718" t="n">
        <v>108</v>
      </c>
    </row>
    <row r="1719">
      <c r="A1719" t="n">
        <v>306</v>
      </c>
      <c r="B1719" t="inlineStr">
        <is>
          <t>Seguimiento KPI Plan de Desarrollo Institucional</t>
        </is>
      </c>
      <c r="C1719" t="inlineStr">
        <is>
          <t>Desempeño Institucional</t>
        </is>
      </c>
      <c r="D1719" t="inlineStr">
        <is>
          <t>Semestral</t>
        </is>
      </c>
      <c r="E1719" t="inlineStr">
        <is>
          <t>Positivo</t>
        </is>
      </c>
      <c r="F1719" s="134" t="n">
        <v>45838</v>
      </c>
      <c r="G1719" t="inlineStr">
        <is>
          <t>306-2025-06-30</t>
        </is>
      </c>
      <c r="H1719" t="inlineStr">
        <is>
          <t>Expansión</t>
        </is>
      </c>
      <c r="I1719" t="n">
        <v>100</v>
      </c>
      <c r="J1719" t="n">
        <v>105</v>
      </c>
      <c r="BO1719" t="n">
        <v>105</v>
      </c>
    </row>
    <row r="1720">
      <c r="A1720" t="n">
        <v>306</v>
      </c>
      <c r="B1720" t="inlineStr">
        <is>
          <t>Seguimiento KPI Plan de Desarrollo Institucional</t>
        </is>
      </c>
      <c r="C1720" t="inlineStr">
        <is>
          <t>Desempeño Institucional</t>
        </is>
      </c>
      <c r="D1720" t="inlineStr">
        <is>
          <t>Semestral</t>
        </is>
      </c>
      <c r="E1720" t="inlineStr">
        <is>
          <t>Positivo</t>
        </is>
      </c>
      <c r="F1720" s="134" t="n">
        <v>45930</v>
      </c>
      <c r="G1720" t="inlineStr">
        <is>
          <t>306-2025-09-30</t>
        </is>
      </c>
      <c r="H1720" t="inlineStr">
        <is>
          <t>Calidad</t>
        </is>
      </c>
      <c r="I1720" t="n">
        <v>100</v>
      </c>
      <c r="J1720" t="n">
        <v>100</v>
      </c>
      <c r="BO1720" t="n">
        <v>100</v>
      </c>
    </row>
    <row r="1721">
      <c r="A1721" t="n">
        <v>306</v>
      </c>
      <c r="B1721" t="inlineStr">
        <is>
          <t>Seguimiento KPI Plan de Desarrollo Institucional</t>
        </is>
      </c>
      <c r="C1721" t="inlineStr">
        <is>
          <t>Desempeño Institucional</t>
        </is>
      </c>
      <c r="D1721" t="inlineStr">
        <is>
          <t>Semestral</t>
        </is>
      </c>
      <c r="E1721" t="inlineStr">
        <is>
          <t>Positivo</t>
        </is>
      </c>
      <c r="F1721" s="134" t="n">
        <v>45930</v>
      </c>
      <c r="G1721" t="inlineStr">
        <is>
          <t>306-2025-09-30</t>
        </is>
      </c>
      <c r="H1721" t="inlineStr">
        <is>
          <t>Educación para toda la vida</t>
        </is>
      </c>
      <c r="I1721" t="n">
        <v>100</v>
      </c>
      <c r="J1721" t="n">
        <v>119</v>
      </c>
      <c r="BO1721" t="n">
        <v>119</v>
      </c>
    </row>
    <row r="1722">
      <c r="A1722" t="n">
        <v>306</v>
      </c>
      <c r="B1722" t="inlineStr">
        <is>
          <t>Seguimiento KPI Plan de Desarrollo Institucional</t>
        </is>
      </c>
      <c r="C1722" t="inlineStr">
        <is>
          <t>Desempeño Institucional</t>
        </is>
      </c>
      <c r="D1722" t="inlineStr">
        <is>
          <t>Semestral</t>
        </is>
      </c>
      <c r="E1722" t="inlineStr">
        <is>
          <t>Positivo</t>
        </is>
      </c>
      <c r="F1722" s="134" t="n">
        <v>45930</v>
      </c>
      <c r="G1722" t="inlineStr">
        <is>
          <t>306-2025-09-30</t>
        </is>
      </c>
      <c r="H1722" t="inlineStr">
        <is>
          <t>Trasformación Organizacional</t>
        </is>
      </c>
      <c r="I1722" t="n">
        <v>100</v>
      </c>
      <c r="J1722" t="n">
        <v>104</v>
      </c>
      <c r="BO1722" t="n">
        <v>104</v>
      </c>
    </row>
    <row r="1723">
      <c r="A1723" t="n">
        <v>306</v>
      </c>
      <c r="B1723" t="inlineStr">
        <is>
          <t>Seguimiento KPI Plan de Desarrollo Institucional</t>
        </is>
      </c>
      <c r="C1723" t="inlineStr">
        <is>
          <t>Desempeño Institucional</t>
        </is>
      </c>
      <c r="D1723" t="inlineStr">
        <is>
          <t>Semestral</t>
        </is>
      </c>
      <c r="E1723" t="inlineStr">
        <is>
          <t>Positivo</t>
        </is>
      </c>
      <c r="F1723" s="134" t="n">
        <v>45930</v>
      </c>
      <c r="G1723" t="inlineStr">
        <is>
          <t>306-2025-09-30</t>
        </is>
      </c>
      <c r="H1723" t="inlineStr">
        <is>
          <t>Experiencia</t>
        </is>
      </c>
      <c r="I1723" t="n">
        <v>100</v>
      </c>
      <c r="J1723" t="n">
        <v>103</v>
      </c>
      <c r="BO1723" t="n">
        <v>103</v>
      </c>
    </row>
    <row r="1724">
      <c r="A1724" t="n">
        <v>306</v>
      </c>
      <c r="B1724" t="inlineStr">
        <is>
          <t>Seguimiento KPI Plan de Desarrollo Institucional</t>
        </is>
      </c>
      <c r="C1724" t="inlineStr">
        <is>
          <t>Desempeño Institucional</t>
        </is>
      </c>
      <c r="D1724" t="inlineStr">
        <is>
          <t>Semestral</t>
        </is>
      </c>
      <c r="E1724" t="inlineStr">
        <is>
          <t>Positivo</t>
        </is>
      </c>
      <c r="F1724" s="134" t="n">
        <v>45930</v>
      </c>
      <c r="G1724" t="inlineStr">
        <is>
          <t>306-2025-09-30</t>
        </is>
      </c>
      <c r="H1724" t="inlineStr">
        <is>
          <t>Sostenibilidad</t>
        </is>
      </c>
      <c r="I1724" t="n">
        <v>100</v>
      </c>
      <c r="J1724" t="n">
        <v>104</v>
      </c>
      <c r="BO1724" t="n">
        <v>104</v>
      </c>
    </row>
    <row r="1725">
      <c r="A1725" t="n">
        <v>306</v>
      </c>
      <c r="B1725" t="inlineStr">
        <is>
          <t>Seguimiento KPI Plan de Desarrollo Institucional</t>
        </is>
      </c>
      <c r="C1725" t="inlineStr">
        <is>
          <t>Desempeño Institucional</t>
        </is>
      </c>
      <c r="D1725" t="inlineStr">
        <is>
          <t>Semestral</t>
        </is>
      </c>
      <c r="E1725" t="inlineStr">
        <is>
          <t>Positivo</t>
        </is>
      </c>
      <c r="F1725" s="134" t="n">
        <v>45930</v>
      </c>
      <c r="G1725" t="inlineStr">
        <is>
          <t>306-2025-09-30</t>
        </is>
      </c>
      <c r="H1725" t="inlineStr">
        <is>
          <t>Expansión</t>
        </is>
      </c>
      <c r="I1725" t="n">
        <v>100</v>
      </c>
      <c r="J1725" t="n">
        <v>105</v>
      </c>
      <c r="BO1725" t="n">
        <v>105</v>
      </c>
    </row>
    <row r="1726">
      <c r="A1726" t="n">
        <v>306</v>
      </c>
      <c r="B1726" t="inlineStr">
        <is>
          <t>Seguimiento KPI Plan de Desarrollo Institucional</t>
        </is>
      </c>
      <c r="C1726" t="inlineStr">
        <is>
          <t>Desempeño Institucional</t>
        </is>
      </c>
      <c r="D1726" t="inlineStr">
        <is>
          <t>Semestral</t>
        </is>
      </c>
      <c r="E1726" t="inlineStr">
        <is>
          <t>Positivo</t>
        </is>
      </c>
      <c r="F1726" s="134" t="n">
        <v>46022</v>
      </c>
      <c r="G1726" t="inlineStr">
        <is>
          <t>306-2025-12-31</t>
        </is>
      </c>
      <c r="H1726" t="inlineStr">
        <is>
          <t>Calidad</t>
        </is>
      </c>
      <c r="I1726" t="n">
        <v>100</v>
      </c>
      <c r="J1726" t="n">
        <v>99.69999694824219</v>
      </c>
      <c r="BO1726" t="n">
        <v>99.7</v>
      </c>
    </row>
    <row r="1727">
      <c r="A1727" t="n">
        <v>306</v>
      </c>
      <c r="B1727" t="inlineStr">
        <is>
          <t>Seguimiento KPI Plan de Desarrollo Institucional</t>
        </is>
      </c>
      <c r="C1727" t="inlineStr">
        <is>
          <t>Desempeño Institucional</t>
        </is>
      </c>
      <c r="D1727" t="inlineStr">
        <is>
          <t>Semestral</t>
        </is>
      </c>
      <c r="E1727" t="inlineStr">
        <is>
          <t>Positivo</t>
        </is>
      </c>
      <c r="F1727" s="134" t="n">
        <v>46022</v>
      </c>
      <c r="G1727" t="inlineStr">
        <is>
          <t>306-2025-12-31</t>
        </is>
      </c>
      <c r="H1727" t="inlineStr">
        <is>
          <t>Expansión</t>
        </is>
      </c>
      <c r="I1727" t="n">
        <v>100</v>
      </c>
      <c r="J1727" t="n">
        <v>109</v>
      </c>
      <c r="BO1727" t="n">
        <v>109</v>
      </c>
    </row>
    <row r="1728">
      <c r="A1728" t="n">
        <v>306</v>
      </c>
      <c r="B1728" t="inlineStr">
        <is>
          <t>Seguimiento KPI Plan de Desarrollo Institucional</t>
        </is>
      </c>
      <c r="C1728" t="inlineStr">
        <is>
          <t>Desempeño Institucional</t>
        </is>
      </c>
      <c r="D1728" t="inlineStr">
        <is>
          <t>Semestral</t>
        </is>
      </c>
      <c r="E1728" t="inlineStr">
        <is>
          <t>Positivo</t>
        </is>
      </c>
      <c r="F1728" s="134" t="n">
        <v>46022</v>
      </c>
      <c r="G1728" t="inlineStr">
        <is>
          <t>306-2025-12-31</t>
        </is>
      </c>
      <c r="H1728" t="inlineStr">
        <is>
          <t>Educación para toda la vida</t>
        </is>
      </c>
      <c r="I1728" t="n">
        <v>100</v>
      </c>
      <c r="J1728" t="n">
        <v>110</v>
      </c>
      <c r="BO1728" t="n">
        <v>110</v>
      </c>
    </row>
    <row r="1729">
      <c r="A1729" t="n">
        <v>306</v>
      </c>
      <c r="B1729" t="inlineStr">
        <is>
          <t>Seguimiento KPI Plan de Desarrollo Institucional</t>
        </is>
      </c>
      <c r="C1729" t="inlineStr">
        <is>
          <t>Desempeño Institucional</t>
        </is>
      </c>
      <c r="D1729" t="inlineStr">
        <is>
          <t>Semestral</t>
        </is>
      </c>
      <c r="E1729" t="inlineStr">
        <is>
          <t>Positivo</t>
        </is>
      </c>
      <c r="F1729" s="134" t="n">
        <v>46022</v>
      </c>
      <c r="G1729" t="inlineStr">
        <is>
          <t>306-2025-12-31</t>
        </is>
      </c>
      <c r="H1729" t="inlineStr">
        <is>
          <t>Experiencia</t>
        </is>
      </c>
      <c r="I1729" t="n">
        <v>100</v>
      </c>
      <c r="J1729" t="n">
        <v>103</v>
      </c>
      <c r="BO1729" t="n">
        <v>103</v>
      </c>
    </row>
    <row r="1730">
      <c r="A1730" t="n">
        <v>306</v>
      </c>
      <c r="B1730" t="inlineStr">
        <is>
          <t>Seguimiento KPI Plan de Desarrollo Institucional</t>
        </is>
      </c>
      <c r="C1730" t="inlineStr">
        <is>
          <t>Desempeño Institucional</t>
        </is>
      </c>
      <c r="D1730" t="inlineStr">
        <is>
          <t>Semestral</t>
        </is>
      </c>
      <c r="E1730" t="inlineStr">
        <is>
          <t>Positivo</t>
        </is>
      </c>
      <c r="F1730" s="134" t="n">
        <v>46022</v>
      </c>
      <c r="G1730" t="inlineStr">
        <is>
          <t>306-2025-12-31</t>
        </is>
      </c>
      <c r="H1730" t="inlineStr">
        <is>
          <t>Sostenibilidad</t>
        </is>
      </c>
      <c r="I1730" t="n">
        <v>100</v>
      </c>
      <c r="J1730" t="n">
        <v>112</v>
      </c>
      <c r="BO1730" t="n">
        <v>112</v>
      </c>
    </row>
    <row r="1731">
      <c r="A1731" t="n">
        <v>306</v>
      </c>
      <c r="B1731" t="inlineStr">
        <is>
          <t>Seguimiento KPI Plan de Desarrollo Institucional</t>
        </is>
      </c>
      <c r="C1731" t="inlineStr">
        <is>
          <t>Desempeño Institucional</t>
        </is>
      </c>
      <c r="D1731" t="inlineStr">
        <is>
          <t>Semestral</t>
        </is>
      </c>
      <c r="E1731" t="inlineStr">
        <is>
          <t>Positivo</t>
        </is>
      </c>
      <c r="F1731" s="134" t="n">
        <v>46022</v>
      </c>
      <c r="G1731" t="inlineStr">
        <is>
          <t>306-2025-12-31</t>
        </is>
      </c>
      <c r="H1731" t="inlineStr">
        <is>
          <t>Trasformación Organizacional</t>
        </is>
      </c>
      <c r="I1731" t="n">
        <v>100</v>
      </c>
      <c r="J1731" t="n">
        <v>112</v>
      </c>
      <c r="BO1731" t="n">
        <v>112</v>
      </c>
    </row>
    <row r="1732">
      <c r="A1732" t="n">
        <v>362</v>
      </c>
      <c r="B1732" t="inlineStr">
        <is>
          <t>Aseguramiento de matricula académica presencial</t>
        </is>
      </c>
      <c r="C1732" t="inlineStr">
        <is>
          <t>Operaciones Académicas</t>
        </is>
      </c>
      <c r="D1732" t="inlineStr">
        <is>
          <t>Trimestral</t>
        </is>
      </c>
      <c r="E1732" t="inlineStr">
        <is>
          <t>Positivo</t>
        </is>
      </c>
      <c r="F1732" s="134" t="n">
        <v>45291</v>
      </c>
      <c r="G1732" t="inlineStr">
        <is>
          <t>362-2023-12-31</t>
        </is>
      </c>
      <c r="H1732" t="inlineStr">
        <is>
          <t>Pregrado Presencial</t>
        </is>
      </c>
      <c r="I1732" t="n">
        <v>100</v>
      </c>
      <c r="J1732" t="n">
        <v>99.44000244140625</v>
      </c>
      <c r="BP1732" t="n">
        <v>7464</v>
      </c>
      <c r="BQ1732" t="n">
        <v>7506</v>
      </c>
    </row>
    <row r="1733">
      <c r="A1733" t="n">
        <v>362</v>
      </c>
      <c r="B1733" t="inlineStr">
        <is>
          <t>Aseguramiento de matricula académica presencial</t>
        </is>
      </c>
      <c r="C1733" t="inlineStr">
        <is>
          <t>Operaciones Académicas</t>
        </is>
      </c>
      <c r="D1733" t="inlineStr">
        <is>
          <t>Trimestral</t>
        </is>
      </c>
      <c r="E1733" t="inlineStr">
        <is>
          <t>Positivo</t>
        </is>
      </c>
      <c r="F1733" s="134" t="n">
        <v>45291</v>
      </c>
      <c r="G1733" t="inlineStr">
        <is>
          <t>362-2023-12-31</t>
        </is>
      </c>
      <c r="H1733" t="inlineStr">
        <is>
          <t>Posgrado Presencial</t>
        </is>
      </c>
      <c r="I1733" t="n">
        <v>100</v>
      </c>
      <c r="J1733" t="n">
        <v>95.33000183105469</v>
      </c>
      <c r="BP1733" t="n">
        <v>531</v>
      </c>
      <c r="BQ1733" t="n">
        <v>557</v>
      </c>
    </row>
    <row r="1734">
      <c r="A1734" t="n">
        <v>362</v>
      </c>
      <c r="B1734" t="inlineStr">
        <is>
          <t>Aseguramiento de matricula académica presencial</t>
        </is>
      </c>
      <c r="C1734" t="inlineStr">
        <is>
          <t>Operaciones Académicas</t>
        </is>
      </c>
      <c r="D1734" t="inlineStr">
        <is>
          <t>Trimestral</t>
        </is>
      </c>
      <c r="E1734" t="inlineStr">
        <is>
          <t>Positivo</t>
        </is>
      </c>
      <c r="F1734" s="134" t="n">
        <v>45657</v>
      </c>
      <c r="G1734" t="inlineStr">
        <is>
          <t>362-2024-12-31</t>
        </is>
      </c>
      <c r="H1734" t="inlineStr">
        <is>
          <t>Pregrado Presencial</t>
        </is>
      </c>
      <c r="I1734" t="n">
        <v>98</v>
      </c>
      <c r="J1734" t="n">
        <v>99.62999725341797</v>
      </c>
      <c r="BP1734" t="n">
        <v>7530</v>
      </c>
      <c r="BQ1734" t="n">
        <v>7558</v>
      </c>
    </row>
    <row r="1735">
      <c r="A1735" t="n">
        <v>362</v>
      </c>
      <c r="B1735" t="inlineStr">
        <is>
          <t>Aseguramiento de matricula académica presencial</t>
        </is>
      </c>
      <c r="C1735" t="inlineStr">
        <is>
          <t>Operaciones Académicas</t>
        </is>
      </c>
      <c r="D1735" t="inlineStr">
        <is>
          <t>Trimestral</t>
        </is>
      </c>
      <c r="E1735" t="inlineStr">
        <is>
          <t>Positivo</t>
        </is>
      </c>
      <c r="F1735" s="134" t="n">
        <v>45657</v>
      </c>
      <c r="G1735" t="inlineStr">
        <is>
          <t>362-2024-12-31</t>
        </is>
      </c>
      <c r="H1735" t="inlineStr">
        <is>
          <t>Posgrado Presencial</t>
        </is>
      </c>
      <c r="I1735" t="n">
        <v>98</v>
      </c>
      <c r="J1735" t="n">
        <v>97.69999694824219</v>
      </c>
      <c r="BP1735" t="n">
        <v>595</v>
      </c>
      <c r="BQ1735" t="n">
        <v>609</v>
      </c>
    </row>
    <row r="1736">
      <c r="A1736" t="n">
        <v>362</v>
      </c>
      <c r="B1736" t="inlineStr">
        <is>
          <t>Aseguramiento de matricula académica presencial</t>
        </is>
      </c>
      <c r="C1736" t="inlineStr">
        <is>
          <t>Operaciones Académicas</t>
        </is>
      </c>
      <c r="D1736" t="inlineStr">
        <is>
          <t>Trimestral</t>
        </is>
      </c>
      <c r="E1736" t="inlineStr">
        <is>
          <t>Positivo</t>
        </is>
      </c>
      <c r="F1736" s="134" t="n">
        <v>45838</v>
      </c>
      <c r="G1736" t="inlineStr">
        <is>
          <t>362-2025-06-30</t>
        </is>
      </c>
      <c r="H1736" t="inlineStr">
        <is>
          <t>Posgrado Presencial</t>
        </is>
      </c>
      <c r="I1736" t="n">
        <v>98</v>
      </c>
      <c r="J1736" t="n">
        <v>98.63999938964844</v>
      </c>
      <c r="BP1736" t="n">
        <v>655</v>
      </c>
      <c r="BQ1736" t="n">
        <v>664</v>
      </c>
    </row>
    <row r="1737">
      <c r="A1737" t="n">
        <v>362</v>
      </c>
      <c r="B1737" t="inlineStr">
        <is>
          <t>Aseguramiento de matricula académica presencial</t>
        </is>
      </c>
      <c r="C1737" t="inlineStr">
        <is>
          <t>Operaciones Académicas</t>
        </is>
      </c>
      <c r="D1737" t="inlineStr">
        <is>
          <t>Trimestral</t>
        </is>
      </c>
      <c r="E1737" t="inlineStr">
        <is>
          <t>Positivo</t>
        </is>
      </c>
      <c r="F1737" s="134" t="n">
        <v>45838</v>
      </c>
      <c r="G1737" t="inlineStr">
        <is>
          <t>362-2025-06-30</t>
        </is>
      </c>
      <c r="H1737" t="inlineStr">
        <is>
          <t>Pregrado Presencial</t>
        </is>
      </c>
      <c r="I1737" t="n">
        <v>98</v>
      </c>
      <c r="J1737" t="n">
        <v>99.72000122070312</v>
      </c>
      <c r="BP1737" t="n">
        <v>8056</v>
      </c>
      <c r="BQ1737" t="n">
        <v>8079</v>
      </c>
    </row>
    <row r="1738">
      <c r="A1738" t="n">
        <v>362</v>
      </c>
      <c r="B1738" t="inlineStr">
        <is>
          <t>Aseguramiento de matricula académica presencial</t>
        </is>
      </c>
      <c r="C1738" t="inlineStr">
        <is>
          <t>Operaciones Académicas</t>
        </is>
      </c>
      <c r="D1738" t="inlineStr">
        <is>
          <t>Trimestral</t>
        </is>
      </c>
      <c r="E1738" t="inlineStr">
        <is>
          <t>Positivo</t>
        </is>
      </c>
      <c r="F1738" s="134" t="n">
        <v>46022</v>
      </c>
      <c r="G1738" t="inlineStr">
        <is>
          <t>362-2025-12-31</t>
        </is>
      </c>
      <c r="H1738" t="inlineStr">
        <is>
          <t>Pregrado Presencial</t>
        </is>
      </c>
      <c r="I1738" t="n">
        <v>98</v>
      </c>
      <c r="J1738" t="n">
        <v>99.83000183105469</v>
      </c>
      <c r="BP1738" t="n">
        <v>8116</v>
      </c>
      <c r="BQ1738" t="n">
        <v>8130</v>
      </c>
    </row>
    <row r="1739">
      <c r="A1739" t="n">
        <v>362</v>
      </c>
      <c r="B1739" t="inlineStr">
        <is>
          <t>Aseguramiento de matricula académica presencial</t>
        </is>
      </c>
      <c r="C1739" t="inlineStr">
        <is>
          <t>Operaciones Académicas</t>
        </is>
      </c>
      <c r="D1739" t="inlineStr">
        <is>
          <t>Trimestral</t>
        </is>
      </c>
      <c r="E1739" t="inlineStr">
        <is>
          <t>Positivo</t>
        </is>
      </c>
      <c r="F1739" s="134" t="n">
        <v>46022</v>
      </c>
      <c r="G1739" t="inlineStr">
        <is>
          <t>362-2025-12-31</t>
        </is>
      </c>
      <c r="H1739" t="inlineStr">
        <is>
          <t>Posgrado Presencial</t>
        </is>
      </c>
      <c r="I1739" t="n">
        <v>98</v>
      </c>
      <c r="J1739" t="n">
        <v>98.01999664306641</v>
      </c>
      <c r="BP1739" t="n">
        <v>593</v>
      </c>
      <c r="BQ1739" t="n">
        <v>605</v>
      </c>
    </row>
    <row r="1740">
      <c r="A1740" t="n">
        <v>369</v>
      </c>
      <c r="B1740" t="inlineStr">
        <is>
          <t>Participación de POLI- voluntariados (Estudiantes- Colaboradores)</t>
        </is>
      </c>
      <c r="C1740" t="inlineStr">
        <is>
          <t>Gestión de la Responsabilidad Social</t>
        </is>
      </c>
      <c r="D1740" t="inlineStr">
        <is>
          <t>Trimestral</t>
        </is>
      </c>
      <c r="E1740" t="inlineStr">
        <is>
          <t>Positivo</t>
        </is>
      </c>
      <c r="F1740" s="134" t="n">
        <v>45107</v>
      </c>
      <c r="G1740" t="inlineStr">
        <is>
          <t>369-2023-06-30</t>
        </is>
      </c>
      <c r="H1740" t="inlineStr">
        <is>
          <t>Colaboradores</t>
        </is>
      </c>
      <c r="J1740" t="n">
        <v>0</v>
      </c>
      <c r="BR1740" t="n">
        <v>9</v>
      </c>
      <c r="BS1740" t="n">
        <v>0</v>
      </c>
    </row>
    <row r="1741">
      <c r="A1741" t="n">
        <v>369</v>
      </c>
      <c r="B1741" t="inlineStr">
        <is>
          <t>Participación de POLI- voluntariados (Estudiantes- Colaboradores)</t>
        </is>
      </c>
      <c r="C1741" t="inlineStr">
        <is>
          <t>Gestión de la Responsabilidad Social</t>
        </is>
      </c>
      <c r="D1741" t="inlineStr">
        <is>
          <t>Trimestral</t>
        </is>
      </c>
      <c r="E1741" t="inlineStr">
        <is>
          <t>Positivo</t>
        </is>
      </c>
      <c r="F1741" s="134" t="n">
        <v>45107</v>
      </c>
      <c r="G1741" t="inlineStr">
        <is>
          <t>369-2023-06-30</t>
        </is>
      </c>
      <c r="H1741" t="inlineStr">
        <is>
          <t>Estudiantes</t>
        </is>
      </c>
      <c r="J1741" t="n">
        <v>0</v>
      </c>
      <c r="BR1741" t="n">
        <v>69</v>
      </c>
      <c r="BS1741" t="n">
        <v>0</v>
      </c>
    </row>
    <row r="1742">
      <c r="A1742" t="n">
        <v>369</v>
      </c>
      <c r="B1742" t="inlineStr">
        <is>
          <t>Participación de POLI- voluntariados (Estudiantes- Colaboradores)</t>
        </is>
      </c>
      <c r="C1742" t="inlineStr">
        <is>
          <t>Gestión de la Responsabilidad Social</t>
        </is>
      </c>
      <c r="D1742" t="inlineStr">
        <is>
          <t>Trimestral</t>
        </is>
      </c>
      <c r="E1742" t="inlineStr">
        <is>
          <t>Positivo</t>
        </is>
      </c>
      <c r="F1742" s="134" t="n">
        <v>45291</v>
      </c>
      <c r="G1742" t="inlineStr">
        <is>
          <t>369-2023-12-31</t>
        </is>
      </c>
      <c r="H1742" t="inlineStr">
        <is>
          <t>Colaboradores</t>
        </is>
      </c>
      <c r="J1742" t="n">
        <v>0</v>
      </c>
      <c r="BR1742" t="n">
        <v>0</v>
      </c>
      <c r="BS1742" t="n">
        <v>0</v>
      </c>
    </row>
    <row r="1743">
      <c r="A1743" t="n">
        <v>369</v>
      </c>
      <c r="B1743" t="inlineStr">
        <is>
          <t>Participación de POLI- voluntariados (Estudiantes- Colaboradores)</t>
        </is>
      </c>
      <c r="C1743" t="inlineStr">
        <is>
          <t>Gestión de la Responsabilidad Social</t>
        </is>
      </c>
      <c r="D1743" t="inlineStr">
        <is>
          <t>Trimestral</t>
        </is>
      </c>
      <c r="E1743" t="inlineStr">
        <is>
          <t>Positivo</t>
        </is>
      </c>
      <c r="F1743" s="134" t="n">
        <v>45291</v>
      </c>
      <c r="G1743" t="inlineStr">
        <is>
          <t>369-2023-12-31</t>
        </is>
      </c>
      <c r="H1743" t="inlineStr">
        <is>
          <t>Estudiantes</t>
        </is>
      </c>
      <c r="J1743" t="n">
        <v>0</v>
      </c>
      <c r="BR1743" t="n">
        <v>96</v>
      </c>
      <c r="BS1743" t="n">
        <v>0</v>
      </c>
    </row>
    <row r="1744">
      <c r="A1744" t="n">
        <v>369</v>
      </c>
      <c r="B1744" t="inlineStr">
        <is>
          <t>Participación de POLI- voluntariados (Estudiantes- Colaboradores)</t>
        </is>
      </c>
      <c r="C1744" t="inlineStr">
        <is>
          <t>Gestión de la Responsabilidad Social</t>
        </is>
      </c>
      <c r="D1744" t="inlineStr">
        <is>
          <t>Trimestral</t>
        </is>
      </c>
      <c r="E1744" t="inlineStr">
        <is>
          <t>Positivo</t>
        </is>
      </c>
      <c r="F1744" s="134" t="n">
        <v>45657</v>
      </c>
      <c r="G1744" t="inlineStr">
        <is>
          <t>369-2024-12-31</t>
        </is>
      </c>
      <c r="H1744" t="inlineStr">
        <is>
          <t>Estudiantes</t>
        </is>
      </c>
      <c r="I1744" t="n">
        <v>100</v>
      </c>
      <c r="J1744" t="n">
        <v>51.02000045776367</v>
      </c>
      <c r="BR1744" t="n">
        <v>50</v>
      </c>
      <c r="BS1744" t="n">
        <v>98</v>
      </c>
    </row>
    <row r="1745">
      <c r="A1745" t="n">
        <v>369</v>
      </c>
      <c r="B1745" t="inlineStr">
        <is>
          <t>Participación de POLI- voluntariados (Estudiantes- Colaboradores)</t>
        </is>
      </c>
      <c r="C1745" t="inlineStr">
        <is>
          <t>Gestión de la Responsabilidad Social</t>
        </is>
      </c>
      <c r="D1745" t="inlineStr">
        <is>
          <t>Trimestral</t>
        </is>
      </c>
      <c r="E1745" t="inlineStr">
        <is>
          <t>Positivo</t>
        </is>
      </c>
      <c r="F1745" s="134" t="n">
        <v>45657</v>
      </c>
      <c r="G1745" t="inlineStr">
        <is>
          <t>369-2024-12-31</t>
        </is>
      </c>
      <c r="H1745" t="inlineStr">
        <is>
          <t>Colaboradores</t>
        </is>
      </c>
      <c r="I1745" t="n">
        <v>100</v>
      </c>
      <c r="J1745" t="n">
        <v>270</v>
      </c>
      <c r="BR1745" t="n">
        <v>27</v>
      </c>
      <c r="BS1745" t="n">
        <v>10</v>
      </c>
    </row>
    <row r="1746">
      <c r="A1746" t="n">
        <v>369</v>
      </c>
      <c r="B1746" t="inlineStr">
        <is>
          <t>Participación de POLI- voluntariados (Estudiantes- Colaboradores)</t>
        </is>
      </c>
      <c r="C1746" t="inlineStr">
        <is>
          <t>Gestión de la Responsabilidad Social</t>
        </is>
      </c>
      <c r="D1746" t="inlineStr">
        <is>
          <t>Trimestral</t>
        </is>
      </c>
      <c r="E1746" t="inlineStr">
        <is>
          <t>Positivo</t>
        </is>
      </c>
      <c r="F1746" s="134" t="n">
        <v>45838</v>
      </c>
      <c r="G1746" t="inlineStr">
        <is>
          <t>369-2025-06-30</t>
        </is>
      </c>
      <c r="H1746" t="inlineStr">
        <is>
          <t>Estudiantes</t>
        </is>
      </c>
      <c r="I1746" t="n">
        <v>100</v>
      </c>
      <c r="J1746" t="n">
        <v>90.13999938964844</v>
      </c>
      <c r="BR1746" t="n">
        <v>64</v>
      </c>
      <c r="BS1746" t="n">
        <v>71</v>
      </c>
    </row>
    <row r="1747">
      <c r="A1747" t="n">
        <v>369</v>
      </c>
      <c r="B1747" t="inlineStr">
        <is>
          <t>Participación de POLI- voluntariados (Estudiantes- Colaboradores)</t>
        </is>
      </c>
      <c r="C1747" t="inlineStr">
        <is>
          <t>Gestión de la Responsabilidad Social</t>
        </is>
      </c>
      <c r="D1747" t="inlineStr">
        <is>
          <t>Trimestral</t>
        </is>
      </c>
      <c r="E1747" t="inlineStr">
        <is>
          <t>Positivo</t>
        </is>
      </c>
      <c r="F1747" s="134" t="n">
        <v>45838</v>
      </c>
      <c r="G1747" t="inlineStr">
        <is>
          <t>369-2025-06-30</t>
        </is>
      </c>
      <c r="H1747" t="inlineStr">
        <is>
          <t>Colaboradores</t>
        </is>
      </c>
      <c r="I1747" t="n">
        <v>100</v>
      </c>
      <c r="J1747" t="n">
        <v>80</v>
      </c>
      <c r="BR1747" t="n">
        <v>8</v>
      </c>
      <c r="BS1747" t="n">
        <v>10</v>
      </c>
    </row>
    <row r="1748">
      <c r="A1748" t="n">
        <v>369</v>
      </c>
      <c r="B1748" t="inlineStr">
        <is>
          <t>Participación de POLI- voluntariados (Estudiantes- Colaboradores)</t>
        </is>
      </c>
      <c r="C1748" t="inlineStr">
        <is>
          <t>Gestión de la Responsabilidad Social</t>
        </is>
      </c>
      <c r="D1748" t="inlineStr">
        <is>
          <t>Trimestral</t>
        </is>
      </c>
      <c r="E1748" t="inlineStr">
        <is>
          <t>Positivo</t>
        </is>
      </c>
      <c r="F1748" s="134" t="n">
        <v>46022</v>
      </c>
      <c r="G1748" t="inlineStr">
        <is>
          <t>369-2025-12-31</t>
        </is>
      </c>
      <c r="H1748" t="inlineStr">
        <is>
          <t>Estudiantes</t>
        </is>
      </c>
      <c r="I1748" t="n">
        <v>100</v>
      </c>
      <c r="J1748" t="n">
        <v>95.91999816894531</v>
      </c>
      <c r="BR1748" t="n">
        <v>94</v>
      </c>
      <c r="BS1748" t="n">
        <v>98</v>
      </c>
    </row>
    <row r="1749">
      <c r="A1749" t="n">
        <v>369</v>
      </c>
      <c r="B1749" t="inlineStr">
        <is>
          <t>Participación de POLI- voluntariados (Estudiantes- Colaboradores)</t>
        </is>
      </c>
      <c r="C1749" t="inlineStr">
        <is>
          <t>Gestión de la Responsabilidad Social</t>
        </is>
      </c>
      <c r="D1749" t="inlineStr">
        <is>
          <t>Trimestral</t>
        </is>
      </c>
      <c r="E1749" t="inlineStr">
        <is>
          <t>Positivo</t>
        </is>
      </c>
      <c r="F1749" s="134" t="n">
        <v>46022</v>
      </c>
      <c r="G1749" t="inlineStr">
        <is>
          <t>369-2025-12-31</t>
        </is>
      </c>
      <c r="H1749" t="inlineStr">
        <is>
          <t>Colaboradores</t>
        </is>
      </c>
      <c r="I1749" t="n">
        <v>100</v>
      </c>
      <c r="J1749" t="n">
        <v>218.1799926757812</v>
      </c>
      <c r="BR1749" t="n">
        <v>24</v>
      </c>
      <c r="BS1749" t="n">
        <v>11</v>
      </c>
    </row>
    <row r="1750">
      <c r="A1750" t="n">
        <v>373</v>
      </c>
      <c r="B1750" t="inlineStr">
        <is>
          <t>Cumplimiento de planes anuales por líneas</t>
        </is>
      </c>
      <c r="C1750" t="inlineStr">
        <is>
          <t>Planeación Estratégica</t>
        </is>
      </c>
      <c r="D1750" t="inlineStr">
        <is>
          <t>Semestral</t>
        </is>
      </c>
      <c r="E1750" t="inlineStr">
        <is>
          <t>Positivo</t>
        </is>
      </c>
      <c r="F1750" s="134" t="n">
        <v>45107</v>
      </c>
      <c r="G1750" t="inlineStr">
        <is>
          <t>373-2023-06-30</t>
        </is>
      </c>
      <c r="H1750" t="inlineStr">
        <is>
          <t>Calidad</t>
        </is>
      </c>
      <c r="I1750" t="n">
        <v>100</v>
      </c>
      <c r="J1750" t="n">
        <v>113.5599975585938</v>
      </c>
      <c r="BT1750" t="n">
        <v>67</v>
      </c>
      <c r="BU1750" t="n">
        <v>59</v>
      </c>
    </row>
    <row r="1751">
      <c r="A1751" t="n">
        <v>373</v>
      </c>
      <c r="B1751" t="inlineStr">
        <is>
          <t>Cumplimiento de planes anuales por líneas</t>
        </is>
      </c>
      <c r="C1751" t="inlineStr">
        <is>
          <t>Planeación Estratégica</t>
        </is>
      </c>
      <c r="D1751" t="inlineStr">
        <is>
          <t>Semestral</t>
        </is>
      </c>
      <c r="E1751" t="inlineStr">
        <is>
          <t>Positivo</t>
        </is>
      </c>
      <c r="F1751" s="134" t="n">
        <v>45107</v>
      </c>
      <c r="G1751" t="inlineStr">
        <is>
          <t>373-2023-06-30</t>
        </is>
      </c>
      <c r="H1751" t="inlineStr">
        <is>
          <t>Expansión</t>
        </is>
      </c>
      <c r="I1751" t="n">
        <v>100</v>
      </c>
      <c r="J1751" t="n">
        <v>120.75</v>
      </c>
      <c r="BT1751" t="n">
        <v>64</v>
      </c>
      <c r="BU1751" t="n">
        <v>53</v>
      </c>
    </row>
    <row r="1752">
      <c r="A1752" t="n">
        <v>373</v>
      </c>
      <c r="B1752" t="inlineStr">
        <is>
          <t>Cumplimiento de planes anuales por líneas</t>
        </is>
      </c>
      <c r="C1752" t="inlineStr">
        <is>
          <t>Planeación Estratégica</t>
        </is>
      </c>
      <c r="D1752" t="inlineStr">
        <is>
          <t>Semestral</t>
        </is>
      </c>
      <c r="E1752" t="inlineStr">
        <is>
          <t>Positivo</t>
        </is>
      </c>
      <c r="F1752" s="134" t="n">
        <v>45107</v>
      </c>
      <c r="G1752" t="inlineStr">
        <is>
          <t>373-2023-06-30</t>
        </is>
      </c>
      <c r="H1752" t="inlineStr">
        <is>
          <t>Educación para toda la vida</t>
        </is>
      </c>
      <c r="I1752" t="n">
        <v>100</v>
      </c>
      <c r="J1752" t="n">
        <v>95.58999633789062</v>
      </c>
      <c r="BT1752" t="n">
        <v>65</v>
      </c>
      <c r="BU1752" t="n">
        <v>68</v>
      </c>
    </row>
    <row r="1753">
      <c r="A1753" t="n">
        <v>373</v>
      </c>
      <c r="B1753" t="inlineStr">
        <is>
          <t>Cumplimiento de planes anuales por líneas</t>
        </is>
      </c>
      <c r="C1753" t="inlineStr">
        <is>
          <t>Planeación Estratégica</t>
        </is>
      </c>
      <c r="D1753" t="inlineStr">
        <is>
          <t>Semestral</t>
        </is>
      </c>
      <c r="E1753" t="inlineStr">
        <is>
          <t>Positivo</t>
        </is>
      </c>
      <c r="F1753" s="134" t="n">
        <v>45107</v>
      </c>
      <c r="G1753" t="inlineStr">
        <is>
          <t>373-2023-06-30</t>
        </is>
      </c>
      <c r="H1753" t="inlineStr">
        <is>
          <t>Trasformación Organizacional</t>
        </is>
      </c>
      <c r="I1753" t="n">
        <v>100</v>
      </c>
      <c r="J1753" t="n">
        <v>96.97000122070312</v>
      </c>
      <c r="BT1753" t="n">
        <v>64</v>
      </c>
      <c r="BU1753" t="n">
        <v>66</v>
      </c>
    </row>
    <row r="1754">
      <c r="A1754" t="n">
        <v>373</v>
      </c>
      <c r="B1754" t="inlineStr">
        <is>
          <t>Cumplimiento de planes anuales por líneas</t>
        </is>
      </c>
      <c r="C1754" t="inlineStr">
        <is>
          <t>Planeación Estratégica</t>
        </is>
      </c>
      <c r="D1754" t="inlineStr">
        <is>
          <t>Semestral</t>
        </is>
      </c>
      <c r="E1754" t="inlineStr">
        <is>
          <t>Positivo</t>
        </is>
      </c>
      <c r="F1754" s="134" t="n">
        <v>45107</v>
      </c>
      <c r="G1754" t="inlineStr">
        <is>
          <t>373-2023-06-30</t>
        </is>
      </c>
      <c r="H1754" t="inlineStr">
        <is>
          <t>Experiencia</t>
        </is>
      </c>
      <c r="I1754" t="n">
        <v>100</v>
      </c>
      <c r="J1754" t="n">
        <v>101.6399993896484</v>
      </c>
      <c r="BT1754" t="n">
        <v>62</v>
      </c>
      <c r="BU1754" t="n">
        <v>61</v>
      </c>
    </row>
    <row r="1755">
      <c r="A1755" t="n">
        <v>373</v>
      </c>
      <c r="B1755" t="inlineStr">
        <is>
          <t>Cumplimiento de planes anuales por líneas</t>
        </is>
      </c>
      <c r="C1755" t="inlineStr">
        <is>
          <t>Planeación Estratégica</t>
        </is>
      </c>
      <c r="D1755" t="inlineStr">
        <is>
          <t>Semestral</t>
        </is>
      </c>
      <c r="E1755" t="inlineStr">
        <is>
          <t>Positivo</t>
        </is>
      </c>
      <c r="F1755" s="134" t="n">
        <v>45107</v>
      </c>
      <c r="G1755" t="inlineStr">
        <is>
          <t>373-2023-06-30</t>
        </is>
      </c>
      <c r="H1755" t="inlineStr">
        <is>
          <t>Sostenibilidad</t>
        </is>
      </c>
      <c r="I1755" t="n">
        <v>100</v>
      </c>
      <c r="J1755" t="n">
        <v>114.5199966430664</v>
      </c>
      <c r="BT1755" t="n">
        <v>71</v>
      </c>
      <c r="BU1755" t="n">
        <v>62</v>
      </c>
    </row>
    <row r="1756">
      <c r="A1756" t="n">
        <v>373</v>
      </c>
      <c r="B1756" t="inlineStr">
        <is>
          <t>Cumplimiento de planes anuales por líneas</t>
        </is>
      </c>
      <c r="C1756" t="inlineStr">
        <is>
          <t>Planeación Estratégica</t>
        </is>
      </c>
      <c r="D1756" t="inlineStr">
        <is>
          <t>Semestral</t>
        </is>
      </c>
      <c r="E1756" t="inlineStr">
        <is>
          <t>Positivo</t>
        </is>
      </c>
      <c r="F1756" s="134" t="n">
        <v>45199</v>
      </c>
      <c r="G1756" t="inlineStr">
        <is>
          <t>373-2023-09-30</t>
        </is>
      </c>
      <c r="H1756" t="inlineStr">
        <is>
          <t>Calidad</t>
        </is>
      </c>
      <c r="I1756" t="n">
        <v>100</v>
      </c>
      <c r="J1756" t="n">
        <v>91.48999786376953</v>
      </c>
      <c r="BT1756" t="n">
        <v>86</v>
      </c>
      <c r="BU1756" t="n">
        <v>94</v>
      </c>
    </row>
    <row r="1757">
      <c r="A1757" t="n">
        <v>373</v>
      </c>
      <c r="B1757" t="inlineStr">
        <is>
          <t>Cumplimiento de planes anuales por líneas</t>
        </is>
      </c>
      <c r="C1757" t="inlineStr">
        <is>
          <t>Planeación Estratégica</t>
        </is>
      </c>
      <c r="D1757" t="inlineStr">
        <is>
          <t>Semestral</t>
        </is>
      </c>
      <c r="E1757" t="inlineStr">
        <is>
          <t>Positivo</t>
        </is>
      </c>
      <c r="F1757" s="134" t="n">
        <v>45199</v>
      </c>
      <c r="G1757" t="inlineStr">
        <is>
          <t>373-2023-09-30</t>
        </is>
      </c>
      <c r="H1757" t="inlineStr">
        <is>
          <t>Expansión</t>
        </is>
      </c>
      <c r="I1757" t="n">
        <v>100</v>
      </c>
      <c r="J1757" t="n">
        <v>90.62999725341797</v>
      </c>
      <c r="BT1757" t="n">
        <v>87</v>
      </c>
      <c r="BU1757" t="n">
        <v>96</v>
      </c>
    </row>
    <row r="1758">
      <c r="A1758" t="n">
        <v>373</v>
      </c>
      <c r="B1758" t="inlineStr">
        <is>
          <t>Cumplimiento de planes anuales por líneas</t>
        </is>
      </c>
      <c r="C1758" t="inlineStr">
        <is>
          <t>Planeación Estratégica</t>
        </is>
      </c>
      <c r="D1758" t="inlineStr">
        <is>
          <t>Semestral</t>
        </is>
      </c>
      <c r="E1758" t="inlineStr">
        <is>
          <t>Positivo</t>
        </is>
      </c>
      <c r="F1758" s="134" t="n">
        <v>45199</v>
      </c>
      <c r="G1758" t="inlineStr">
        <is>
          <t>373-2023-09-30</t>
        </is>
      </c>
      <c r="H1758" t="inlineStr">
        <is>
          <t>Educación para toda la vida</t>
        </is>
      </c>
      <c r="I1758" t="n">
        <v>100</v>
      </c>
      <c r="J1758" t="n">
        <v>87.23000335693359</v>
      </c>
      <c r="BT1758" t="n">
        <v>82</v>
      </c>
      <c r="BU1758" t="n">
        <v>94</v>
      </c>
    </row>
    <row r="1759">
      <c r="A1759" t="n">
        <v>373</v>
      </c>
      <c r="B1759" t="inlineStr">
        <is>
          <t>Cumplimiento de planes anuales por líneas</t>
        </is>
      </c>
      <c r="C1759" t="inlineStr">
        <is>
          <t>Planeación Estratégica</t>
        </is>
      </c>
      <c r="D1759" t="inlineStr">
        <is>
          <t>Semestral</t>
        </is>
      </c>
      <c r="E1759" t="inlineStr">
        <is>
          <t>Positivo</t>
        </is>
      </c>
      <c r="F1759" s="134" t="n">
        <v>45199</v>
      </c>
      <c r="G1759" t="inlineStr">
        <is>
          <t>373-2023-09-30</t>
        </is>
      </c>
      <c r="H1759" t="inlineStr">
        <is>
          <t>Trasformación Organizacional</t>
        </is>
      </c>
      <c r="I1759" t="n">
        <v>100</v>
      </c>
      <c r="J1759" t="n">
        <v>90.43000030517578</v>
      </c>
      <c r="BT1759" t="n">
        <v>85</v>
      </c>
      <c r="BU1759" t="n">
        <v>94</v>
      </c>
    </row>
    <row r="1760">
      <c r="A1760" t="n">
        <v>373</v>
      </c>
      <c r="B1760" t="inlineStr">
        <is>
          <t>Cumplimiento de planes anuales por líneas</t>
        </is>
      </c>
      <c r="C1760" t="inlineStr">
        <is>
          <t>Planeación Estratégica</t>
        </is>
      </c>
      <c r="D1760" t="inlineStr">
        <is>
          <t>Semestral</t>
        </is>
      </c>
      <c r="E1760" t="inlineStr">
        <is>
          <t>Positivo</t>
        </is>
      </c>
      <c r="F1760" s="134" t="n">
        <v>45199</v>
      </c>
      <c r="G1760" t="inlineStr">
        <is>
          <t>373-2023-09-30</t>
        </is>
      </c>
      <c r="H1760" t="inlineStr">
        <is>
          <t>Experiencia</t>
        </is>
      </c>
      <c r="I1760" t="n">
        <v>100</v>
      </c>
      <c r="J1760" t="n">
        <v>91.40000152587891</v>
      </c>
      <c r="BT1760" t="n">
        <v>85</v>
      </c>
      <c r="BU1760" t="n">
        <v>93</v>
      </c>
    </row>
    <row r="1761">
      <c r="A1761" t="n">
        <v>373</v>
      </c>
      <c r="B1761" t="inlineStr">
        <is>
          <t>Cumplimiento de planes anuales por líneas</t>
        </is>
      </c>
      <c r="C1761" t="inlineStr">
        <is>
          <t>Planeación Estratégica</t>
        </is>
      </c>
      <c r="D1761" t="inlineStr">
        <is>
          <t>Semestral</t>
        </is>
      </c>
      <c r="E1761" t="inlineStr">
        <is>
          <t>Positivo</t>
        </is>
      </c>
      <c r="F1761" s="134" t="n">
        <v>45199</v>
      </c>
      <c r="G1761" t="inlineStr">
        <is>
          <t>373-2023-09-30</t>
        </is>
      </c>
      <c r="H1761" t="inlineStr">
        <is>
          <t>Sostenibilidad</t>
        </is>
      </c>
      <c r="I1761" t="n">
        <v>100</v>
      </c>
      <c r="J1761" t="n">
        <v>97.87000274658203</v>
      </c>
      <c r="BT1761" t="n">
        <v>92</v>
      </c>
      <c r="BU1761" t="n">
        <v>94</v>
      </c>
    </row>
    <row r="1762">
      <c r="A1762" t="n">
        <v>373</v>
      </c>
      <c r="B1762" t="inlineStr">
        <is>
          <t>Cumplimiento de planes anuales por líneas</t>
        </is>
      </c>
      <c r="C1762" t="inlineStr">
        <is>
          <t>Planeación Estratégica</t>
        </is>
      </c>
      <c r="D1762" t="inlineStr">
        <is>
          <t>Semestral</t>
        </is>
      </c>
      <c r="E1762" t="inlineStr">
        <is>
          <t>Positivo</t>
        </is>
      </c>
      <c r="F1762" s="134" t="n">
        <v>45291</v>
      </c>
      <c r="G1762" t="inlineStr">
        <is>
          <t>373-2023-12-31</t>
        </is>
      </c>
      <c r="H1762" t="inlineStr">
        <is>
          <t>Calidad</t>
        </is>
      </c>
      <c r="I1762" t="n">
        <v>100</v>
      </c>
      <c r="J1762" t="n">
        <v>97</v>
      </c>
      <c r="BT1762" t="n">
        <v>97</v>
      </c>
      <c r="BU1762" t="n">
        <v>100</v>
      </c>
    </row>
    <row r="1763">
      <c r="A1763" t="n">
        <v>373</v>
      </c>
      <c r="B1763" t="inlineStr">
        <is>
          <t>Cumplimiento de planes anuales por líneas</t>
        </is>
      </c>
      <c r="C1763" t="inlineStr">
        <is>
          <t>Planeación Estratégica</t>
        </is>
      </c>
      <c r="D1763" t="inlineStr">
        <is>
          <t>Semestral</t>
        </is>
      </c>
      <c r="E1763" t="inlineStr">
        <is>
          <t>Positivo</t>
        </is>
      </c>
      <c r="F1763" s="134" t="n">
        <v>45291</v>
      </c>
      <c r="G1763" t="inlineStr">
        <is>
          <t>373-2023-12-31</t>
        </is>
      </c>
      <c r="H1763" t="inlineStr">
        <is>
          <t>Expansión</t>
        </is>
      </c>
      <c r="I1763" t="n">
        <v>100</v>
      </c>
      <c r="J1763" t="n">
        <v>98</v>
      </c>
      <c r="BT1763" t="n">
        <v>98</v>
      </c>
      <c r="BU1763" t="n">
        <v>100</v>
      </c>
    </row>
    <row r="1764">
      <c r="A1764" t="n">
        <v>373</v>
      </c>
      <c r="B1764" t="inlineStr">
        <is>
          <t>Cumplimiento de planes anuales por líneas</t>
        </is>
      </c>
      <c r="C1764" t="inlineStr">
        <is>
          <t>Planeación Estratégica</t>
        </is>
      </c>
      <c r="D1764" t="inlineStr">
        <is>
          <t>Semestral</t>
        </is>
      </c>
      <c r="E1764" t="inlineStr">
        <is>
          <t>Positivo</t>
        </is>
      </c>
      <c r="F1764" s="134" t="n">
        <v>45291</v>
      </c>
      <c r="G1764" t="inlineStr">
        <is>
          <t>373-2023-12-31</t>
        </is>
      </c>
      <c r="H1764" t="inlineStr">
        <is>
          <t>Educación para toda la vida</t>
        </is>
      </c>
      <c r="I1764" t="n">
        <v>100</v>
      </c>
      <c r="J1764" t="n">
        <v>98</v>
      </c>
      <c r="BT1764" t="n">
        <v>98</v>
      </c>
      <c r="BU1764" t="n">
        <v>100</v>
      </c>
    </row>
    <row r="1765">
      <c r="A1765" t="n">
        <v>373</v>
      </c>
      <c r="B1765" t="inlineStr">
        <is>
          <t>Cumplimiento de planes anuales por líneas</t>
        </is>
      </c>
      <c r="C1765" t="inlineStr">
        <is>
          <t>Planeación Estratégica</t>
        </is>
      </c>
      <c r="D1765" t="inlineStr">
        <is>
          <t>Semestral</t>
        </is>
      </c>
      <c r="E1765" t="inlineStr">
        <is>
          <t>Positivo</t>
        </is>
      </c>
      <c r="F1765" s="134" t="n">
        <v>45291</v>
      </c>
      <c r="G1765" t="inlineStr">
        <is>
          <t>373-2023-12-31</t>
        </is>
      </c>
      <c r="H1765" t="inlineStr">
        <is>
          <t>Trasformación Organizacional</t>
        </is>
      </c>
      <c r="I1765" t="n">
        <v>100</v>
      </c>
      <c r="J1765" t="n">
        <v>95</v>
      </c>
      <c r="BT1765" t="n">
        <v>95</v>
      </c>
      <c r="BU1765" t="n">
        <v>100</v>
      </c>
    </row>
    <row r="1766">
      <c r="A1766" t="n">
        <v>373</v>
      </c>
      <c r="B1766" t="inlineStr">
        <is>
          <t>Cumplimiento de planes anuales por líneas</t>
        </is>
      </c>
      <c r="C1766" t="inlineStr">
        <is>
          <t>Planeación Estratégica</t>
        </is>
      </c>
      <c r="D1766" t="inlineStr">
        <is>
          <t>Semestral</t>
        </is>
      </c>
      <c r="E1766" t="inlineStr">
        <is>
          <t>Positivo</t>
        </is>
      </c>
      <c r="F1766" s="134" t="n">
        <v>45291</v>
      </c>
      <c r="G1766" t="inlineStr">
        <is>
          <t>373-2023-12-31</t>
        </is>
      </c>
      <c r="H1766" t="inlineStr">
        <is>
          <t>Experiencia</t>
        </is>
      </c>
      <c r="I1766" t="n">
        <v>100</v>
      </c>
      <c r="J1766" t="n">
        <v>96</v>
      </c>
      <c r="BT1766" t="n">
        <v>96</v>
      </c>
      <c r="BU1766" t="n">
        <v>100</v>
      </c>
    </row>
    <row r="1767">
      <c r="A1767" t="n">
        <v>373</v>
      </c>
      <c r="B1767" t="inlineStr">
        <is>
          <t>Cumplimiento de planes anuales por líneas</t>
        </is>
      </c>
      <c r="C1767" t="inlineStr">
        <is>
          <t>Planeación Estratégica</t>
        </is>
      </c>
      <c r="D1767" t="inlineStr">
        <is>
          <t>Semestral</t>
        </is>
      </c>
      <c r="E1767" t="inlineStr">
        <is>
          <t>Positivo</t>
        </is>
      </c>
      <c r="F1767" s="134" t="n">
        <v>45291</v>
      </c>
      <c r="G1767" t="inlineStr">
        <is>
          <t>373-2023-12-31</t>
        </is>
      </c>
      <c r="H1767" t="inlineStr">
        <is>
          <t>Sostenibilidad</t>
        </is>
      </c>
      <c r="I1767" t="n">
        <v>100</v>
      </c>
      <c r="J1767" t="n">
        <v>99</v>
      </c>
      <c r="BT1767" t="n">
        <v>99</v>
      </c>
      <c r="BU1767" t="n">
        <v>100</v>
      </c>
    </row>
    <row r="1768">
      <c r="A1768" t="n">
        <v>373</v>
      </c>
      <c r="B1768" t="inlineStr">
        <is>
          <t>Cumplimiento de planes anuales por líneas</t>
        </is>
      </c>
      <c r="C1768" t="inlineStr">
        <is>
          <t>Planeación Estratégica</t>
        </is>
      </c>
      <c r="D1768" t="inlineStr">
        <is>
          <t>Semestral</t>
        </is>
      </c>
      <c r="E1768" t="inlineStr">
        <is>
          <t>Positivo</t>
        </is>
      </c>
      <c r="F1768" s="134" t="n">
        <v>45382</v>
      </c>
      <c r="G1768" t="inlineStr">
        <is>
          <t>373-2024-03-31</t>
        </is>
      </c>
      <c r="H1768" t="inlineStr">
        <is>
          <t>Sostenibilidad</t>
        </is>
      </c>
      <c r="I1768" t="n">
        <v>100</v>
      </c>
      <c r="J1768" t="n">
        <v>76.79000091552734</v>
      </c>
      <c r="BT1768" t="n">
        <v>43</v>
      </c>
      <c r="BU1768" t="n">
        <v>56</v>
      </c>
    </row>
    <row r="1769">
      <c r="A1769" t="n">
        <v>373</v>
      </c>
      <c r="B1769" t="inlineStr">
        <is>
          <t>Cumplimiento de planes anuales por líneas</t>
        </is>
      </c>
      <c r="C1769" t="inlineStr">
        <is>
          <t>Planeación Estratégica</t>
        </is>
      </c>
      <c r="D1769" t="inlineStr">
        <is>
          <t>Semestral</t>
        </is>
      </c>
      <c r="E1769" t="inlineStr">
        <is>
          <t>Positivo</t>
        </is>
      </c>
      <c r="F1769" s="134" t="n">
        <v>45473</v>
      </c>
      <c r="G1769" t="inlineStr">
        <is>
          <t>373-2024-06-30</t>
        </is>
      </c>
      <c r="H1769" t="inlineStr">
        <is>
          <t>Sostenibilidad</t>
        </is>
      </c>
      <c r="I1769" t="n">
        <v>100</v>
      </c>
      <c r="J1769" t="n">
        <v>101.6100006103516</v>
      </c>
      <c r="BT1769" t="n">
        <v>63</v>
      </c>
      <c r="BU1769" t="n">
        <v>62</v>
      </c>
    </row>
    <row r="1770">
      <c r="A1770" t="n">
        <v>373</v>
      </c>
      <c r="B1770" t="inlineStr">
        <is>
          <t>Cumplimiento de planes anuales por líneas</t>
        </is>
      </c>
      <c r="C1770" t="inlineStr">
        <is>
          <t>Planeación Estratégica</t>
        </is>
      </c>
      <c r="D1770" t="inlineStr">
        <is>
          <t>Semestral</t>
        </is>
      </c>
      <c r="E1770" t="inlineStr">
        <is>
          <t>Positivo</t>
        </is>
      </c>
      <c r="F1770" s="134" t="n">
        <v>45565</v>
      </c>
      <c r="G1770" t="inlineStr">
        <is>
          <t>373-2024-09-30</t>
        </is>
      </c>
      <c r="H1770" t="inlineStr">
        <is>
          <t>Calidad</t>
        </is>
      </c>
      <c r="I1770" t="n">
        <v>100</v>
      </c>
      <c r="J1770" t="n">
        <v>96.47000122070312</v>
      </c>
      <c r="BT1770" t="n">
        <v>82</v>
      </c>
      <c r="BU1770" t="n">
        <v>85</v>
      </c>
    </row>
    <row r="1771">
      <c r="A1771" t="n">
        <v>373</v>
      </c>
      <c r="B1771" t="inlineStr">
        <is>
          <t>Cumplimiento de planes anuales por líneas</t>
        </is>
      </c>
      <c r="C1771" t="inlineStr">
        <is>
          <t>Planeación Estratégica</t>
        </is>
      </c>
      <c r="D1771" t="inlineStr">
        <is>
          <t>Semestral</t>
        </is>
      </c>
      <c r="E1771" t="inlineStr">
        <is>
          <t>Positivo</t>
        </is>
      </c>
      <c r="F1771" s="134" t="n">
        <v>45565</v>
      </c>
      <c r="G1771" t="inlineStr">
        <is>
          <t>373-2024-09-30</t>
        </is>
      </c>
      <c r="H1771" t="inlineStr">
        <is>
          <t>Expansión</t>
        </is>
      </c>
      <c r="I1771" t="n">
        <v>100</v>
      </c>
      <c r="J1771" t="n">
        <v>100</v>
      </c>
      <c r="BT1771" t="n">
        <v>86</v>
      </c>
      <c r="BU1771" t="n">
        <v>86</v>
      </c>
    </row>
    <row r="1772">
      <c r="A1772" t="n">
        <v>373</v>
      </c>
      <c r="B1772" t="inlineStr">
        <is>
          <t>Cumplimiento de planes anuales por líneas</t>
        </is>
      </c>
      <c r="C1772" t="inlineStr">
        <is>
          <t>Planeación Estratégica</t>
        </is>
      </c>
      <c r="D1772" t="inlineStr">
        <is>
          <t>Semestral</t>
        </is>
      </c>
      <c r="E1772" t="inlineStr">
        <is>
          <t>Positivo</t>
        </is>
      </c>
      <c r="F1772" s="134" t="n">
        <v>45565</v>
      </c>
      <c r="G1772" t="inlineStr">
        <is>
          <t>373-2024-09-30</t>
        </is>
      </c>
      <c r="H1772" t="inlineStr">
        <is>
          <t>Educación para toda la vida</t>
        </is>
      </c>
      <c r="I1772" t="n">
        <v>100</v>
      </c>
      <c r="J1772" t="n">
        <v>103.4499969482422</v>
      </c>
      <c r="BT1772" t="n">
        <v>90</v>
      </c>
      <c r="BU1772" t="n">
        <v>87</v>
      </c>
    </row>
    <row r="1773">
      <c r="A1773" t="n">
        <v>373</v>
      </c>
      <c r="B1773" t="inlineStr">
        <is>
          <t>Cumplimiento de planes anuales por líneas</t>
        </is>
      </c>
      <c r="C1773" t="inlineStr">
        <is>
          <t>Planeación Estratégica</t>
        </is>
      </c>
      <c r="D1773" t="inlineStr">
        <is>
          <t>Semestral</t>
        </is>
      </c>
      <c r="E1773" t="inlineStr">
        <is>
          <t>Positivo</t>
        </is>
      </c>
      <c r="F1773" s="134" t="n">
        <v>45565</v>
      </c>
      <c r="G1773" t="inlineStr">
        <is>
          <t>373-2024-09-30</t>
        </is>
      </c>
      <c r="H1773" t="inlineStr">
        <is>
          <t>Trasformación Organizacional</t>
        </is>
      </c>
      <c r="I1773" t="n">
        <v>100</v>
      </c>
      <c r="J1773" t="n">
        <v>98.77999877929688</v>
      </c>
      <c r="BT1773" t="n">
        <v>81</v>
      </c>
      <c r="BU1773" t="n">
        <v>82</v>
      </c>
    </row>
    <row r="1774">
      <c r="A1774" t="n">
        <v>373</v>
      </c>
      <c r="B1774" t="inlineStr">
        <is>
          <t>Cumplimiento de planes anuales por líneas</t>
        </is>
      </c>
      <c r="C1774" t="inlineStr">
        <is>
          <t>Planeación Estratégica</t>
        </is>
      </c>
      <c r="D1774" t="inlineStr">
        <is>
          <t>Semestral</t>
        </is>
      </c>
      <c r="E1774" t="inlineStr">
        <is>
          <t>Positivo</t>
        </is>
      </c>
      <c r="F1774" s="134" t="n">
        <v>45565</v>
      </c>
      <c r="G1774" t="inlineStr">
        <is>
          <t>373-2024-09-30</t>
        </is>
      </c>
      <c r="H1774" t="inlineStr">
        <is>
          <t>Sostenibilidad</t>
        </is>
      </c>
      <c r="I1774" t="n">
        <v>100</v>
      </c>
      <c r="J1774" t="n">
        <v>100</v>
      </c>
      <c r="BT1774" t="n">
        <v>84</v>
      </c>
      <c r="BU1774" t="n">
        <v>84</v>
      </c>
    </row>
    <row r="1775">
      <c r="A1775" t="n">
        <v>373</v>
      </c>
      <c r="B1775" t="inlineStr">
        <is>
          <t>Cumplimiento de planes anuales por líneas</t>
        </is>
      </c>
      <c r="C1775" t="inlineStr">
        <is>
          <t>Planeación Estratégica</t>
        </is>
      </c>
      <c r="D1775" t="inlineStr">
        <is>
          <t>Semestral</t>
        </is>
      </c>
      <c r="E1775" t="inlineStr">
        <is>
          <t>Positivo</t>
        </is>
      </c>
      <c r="F1775" s="134" t="n">
        <v>45565</v>
      </c>
      <c r="G1775" t="inlineStr">
        <is>
          <t>373-2024-09-30</t>
        </is>
      </c>
      <c r="H1775" t="inlineStr">
        <is>
          <t>Experiencia</t>
        </is>
      </c>
      <c r="I1775" t="n">
        <v>100</v>
      </c>
      <c r="J1775" t="n">
        <v>98.81999969482422</v>
      </c>
      <c r="BT1775" t="n">
        <v>84</v>
      </c>
      <c r="BU1775" t="n">
        <v>85</v>
      </c>
    </row>
    <row r="1776">
      <c r="A1776" t="n">
        <v>373</v>
      </c>
      <c r="B1776" t="inlineStr">
        <is>
          <t>Cumplimiento de planes anuales por líneas</t>
        </is>
      </c>
      <c r="C1776" t="inlineStr">
        <is>
          <t>Planeación Estratégica</t>
        </is>
      </c>
      <c r="D1776" t="inlineStr">
        <is>
          <t>Semestral</t>
        </is>
      </c>
      <c r="E1776" t="inlineStr">
        <is>
          <t>Positivo</t>
        </is>
      </c>
      <c r="F1776" s="134" t="n">
        <v>45657</v>
      </c>
      <c r="G1776" t="inlineStr">
        <is>
          <t>373-2024-12-31</t>
        </is>
      </c>
      <c r="H1776" t="inlineStr">
        <is>
          <t>Calidad</t>
        </is>
      </c>
      <c r="I1776" t="n">
        <v>100</v>
      </c>
      <c r="J1776" t="n">
        <v>99</v>
      </c>
      <c r="BT1776" t="n">
        <v>99</v>
      </c>
      <c r="BU1776" t="n">
        <v>100</v>
      </c>
    </row>
    <row r="1777">
      <c r="A1777" t="n">
        <v>373</v>
      </c>
      <c r="B1777" t="inlineStr">
        <is>
          <t>Cumplimiento de planes anuales por líneas</t>
        </is>
      </c>
      <c r="C1777" t="inlineStr">
        <is>
          <t>Planeación Estratégica</t>
        </is>
      </c>
      <c r="D1777" t="inlineStr">
        <is>
          <t>Semestral</t>
        </is>
      </c>
      <c r="E1777" t="inlineStr">
        <is>
          <t>Positivo</t>
        </is>
      </c>
      <c r="F1777" s="134" t="n">
        <v>45657</v>
      </c>
      <c r="G1777" t="inlineStr">
        <is>
          <t>373-2024-12-31</t>
        </is>
      </c>
      <c r="H1777" t="inlineStr">
        <is>
          <t>Expansión</t>
        </is>
      </c>
      <c r="I1777" t="n">
        <v>100</v>
      </c>
      <c r="J1777" t="n">
        <v>98</v>
      </c>
      <c r="BT1777" t="n">
        <v>98</v>
      </c>
      <c r="BU1777" t="n">
        <v>100</v>
      </c>
    </row>
    <row r="1778">
      <c r="A1778" t="n">
        <v>373</v>
      </c>
      <c r="B1778" t="inlineStr">
        <is>
          <t>Cumplimiento de planes anuales por líneas</t>
        </is>
      </c>
      <c r="C1778" t="inlineStr">
        <is>
          <t>Planeación Estratégica</t>
        </is>
      </c>
      <c r="D1778" t="inlineStr">
        <is>
          <t>Semestral</t>
        </is>
      </c>
      <c r="E1778" t="inlineStr">
        <is>
          <t>Positivo</t>
        </is>
      </c>
      <c r="F1778" s="134" t="n">
        <v>45657</v>
      </c>
      <c r="G1778" t="inlineStr">
        <is>
          <t>373-2024-12-31</t>
        </is>
      </c>
      <c r="H1778" t="inlineStr">
        <is>
          <t>Educación para toda la vida</t>
        </is>
      </c>
      <c r="I1778" t="n">
        <v>100</v>
      </c>
      <c r="J1778" t="n">
        <v>100</v>
      </c>
      <c r="BT1778" t="n">
        <v>100</v>
      </c>
      <c r="BU1778" t="n">
        <v>100</v>
      </c>
    </row>
    <row r="1779">
      <c r="A1779" t="n">
        <v>373</v>
      </c>
      <c r="B1779" t="inlineStr">
        <is>
          <t>Cumplimiento de planes anuales por líneas</t>
        </is>
      </c>
      <c r="C1779" t="inlineStr">
        <is>
          <t>Planeación Estratégica</t>
        </is>
      </c>
      <c r="D1779" t="inlineStr">
        <is>
          <t>Semestral</t>
        </is>
      </c>
      <c r="E1779" t="inlineStr">
        <is>
          <t>Positivo</t>
        </is>
      </c>
      <c r="F1779" s="134" t="n">
        <v>45657</v>
      </c>
      <c r="G1779" t="inlineStr">
        <is>
          <t>373-2024-12-31</t>
        </is>
      </c>
      <c r="H1779" t="inlineStr">
        <is>
          <t>Trasformación Organizacional</t>
        </is>
      </c>
      <c r="I1779" t="n">
        <v>100</v>
      </c>
      <c r="J1779" t="n">
        <v>99</v>
      </c>
      <c r="BT1779" t="n">
        <v>99</v>
      </c>
      <c r="BU1779" t="n">
        <v>100</v>
      </c>
    </row>
    <row r="1780">
      <c r="A1780" t="n">
        <v>373</v>
      </c>
      <c r="B1780" t="inlineStr">
        <is>
          <t>Cumplimiento de planes anuales por líneas</t>
        </is>
      </c>
      <c r="C1780" t="inlineStr">
        <is>
          <t>Planeación Estratégica</t>
        </is>
      </c>
      <c r="D1780" t="inlineStr">
        <is>
          <t>Semestral</t>
        </is>
      </c>
      <c r="E1780" t="inlineStr">
        <is>
          <t>Positivo</t>
        </is>
      </c>
      <c r="F1780" s="134" t="n">
        <v>45657</v>
      </c>
      <c r="G1780" t="inlineStr">
        <is>
          <t>373-2024-12-31</t>
        </is>
      </c>
      <c r="H1780" t="inlineStr">
        <is>
          <t>Experiencia</t>
        </is>
      </c>
      <c r="I1780" t="n">
        <v>100</v>
      </c>
      <c r="J1780" t="n">
        <v>99</v>
      </c>
      <c r="BT1780" t="n">
        <v>99</v>
      </c>
      <c r="BU1780" t="n">
        <v>100</v>
      </c>
    </row>
    <row r="1781">
      <c r="A1781" t="n">
        <v>373</v>
      </c>
      <c r="B1781" t="inlineStr">
        <is>
          <t>Cumplimiento de planes anuales por líneas</t>
        </is>
      </c>
      <c r="C1781" t="inlineStr">
        <is>
          <t>Planeación Estratégica</t>
        </is>
      </c>
      <c r="D1781" t="inlineStr">
        <is>
          <t>Semestral</t>
        </is>
      </c>
      <c r="E1781" t="inlineStr">
        <is>
          <t>Positivo</t>
        </is>
      </c>
      <c r="F1781" s="134" t="n">
        <v>45657</v>
      </c>
      <c r="G1781" t="inlineStr">
        <is>
          <t>373-2024-12-31</t>
        </is>
      </c>
      <c r="H1781" t="inlineStr">
        <is>
          <t>Sostenibilidad</t>
        </is>
      </c>
      <c r="I1781" t="n">
        <v>100</v>
      </c>
      <c r="J1781" t="n">
        <v>97</v>
      </c>
      <c r="BT1781" t="n">
        <v>97</v>
      </c>
      <c r="BU1781" t="n">
        <v>100</v>
      </c>
    </row>
    <row r="1782">
      <c r="A1782" t="n">
        <v>373</v>
      </c>
      <c r="B1782" t="inlineStr">
        <is>
          <t>Cumplimiento de planes anuales por líneas</t>
        </is>
      </c>
      <c r="C1782" t="inlineStr">
        <is>
          <t>Planeación Estratégica</t>
        </is>
      </c>
      <c r="D1782" t="inlineStr">
        <is>
          <t>Semestral</t>
        </is>
      </c>
      <c r="E1782" t="inlineStr">
        <is>
          <t>Positivo</t>
        </is>
      </c>
      <c r="F1782" s="134" t="n">
        <v>45747</v>
      </c>
      <c r="G1782" t="inlineStr">
        <is>
          <t>373-2025-03-31</t>
        </is>
      </c>
      <c r="H1782" t="inlineStr">
        <is>
          <t>Expansión</t>
        </is>
      </c>
      <c r="I1782" t="n">
        <v>100</v>
      </c>
      <c r="J1782" t="n">
        <v>110.5299987792969</v>
      </c>
      <c r="BT1782" t="n">
        <v>21</v>
      </c>
      <c r="BU1782" t="n">
        <v>19</v>
      </c>
    </row>
    <row r="1783">
      <c r="A1783" t="n">
        <v>373</v>
      </c>
      <c r="B1783" t="inlineStr">
        <is>
          <t>Cumplimiento de planes anuales por líneas</t>
        </is>
      </c>
      <c r="C1783" t="inlineStr">
        <is>
          <t>Planeación Estratégica</t>
        </is>
      </c>
      <c r="D1783" t="inlineStr">
        <is>
          <t>Semestral</t>
        </is>
      </c>
      <c r="E1783" t="inlineStr">
        <is>
          <t>Positivo</t>
        </is>
      </c>
      <c r="F1783" s="134" t="n">
        <v>45747</v>
      </c>
      <c r="G1783" t="inlineStr">
        <is>
          <t>373-2025-03-31</t>
        </is>
      </c>
      <c r="H1783" t="inlineStr">
        <is>
          <t>Educación para toda la vida</t>
        </is>
      </c>
      <c r="I1783" t="n">
        <v>100</v>
      </c>
      <c r="J1783" t="n">
        <v>92</v>
      </c>
      <c r="BT1783" t="n">
        <v>23</v>
      </c>
      <c r="BU1783" t="n">
        <v>25</v>
      </c>
    </row>
    <row r="1784">
      <c r="A1784" t="n">
        <v>373</v>
      </c>
      <c r="B1784" t="inlineStr">
        <is>
          <t>Cumplimiento de planes anuales por líneas</t>
        </is>
      </c>
      <c r="C1784" t="inlineStr">
        <is>
          <t>Planeación Estratégica</t>
        </is>
      </c>
      <c r="D1784" t="inlineStr">
        <is>
          <t>Semestral</t>
        </is>
      </c>
      <c r="E1784" t="inlineStr">
        <is>
          <t>Positivo</t>
        </is>
      </c>
      <c r="F1784" s="134" t="n">
        <v>45747</v>
      </c>
      <c r="G1784" t="inlineStr">
        <is>
          <t>373-2025-03-31</t>
        </is>
      </c>
      <c r="H1784" t="inlineStr">
        <is>
          <t>Trasformación Organizacional</t>
        </is>
      </c>
      <c r="I1784" t="n">
        <v>100</v>
      </c>
      <c r="J1784" t="n">
        <v>106.4499969482422</v>
      </c>
      <c r="BT1784" t="n">
        <v>33</v>
      </c>
      <c r="BU1784" t="n">
        <v>31</v>
      </c>
    </row>
    <row r="1785">
      <c r="A1785" t="n">
        <v>373</v>
      </c>
      <c r="B1785" t="inlineStr">
        <is>
          <t>Cumplimiento de planes anuales por líneas</t>
        </is>
      </c>
      <c r="C1785" t="inlineStr">
        <is>
          <t>Planeación Estratégica</t>
        </is>
      </c>
      <c r="D1785" t="inlineStr">
        <is>
          <t>Semestral</t>
        </is>
      </c>
      <c r="E1785" t="inlineStr">
        <is>
          <t>Positivo</t>
        </is>
      </c>
      <c r="F1785" s="134" t="n">
        <v>45747</v>
      </c>
      <c r="G1785" t="inlineStr">
        <is>
          <t>373-2025-03-31</t>
        </is>
      </c>
      <c r="H1785" t="inlineStr">
        <is>
          <t>Experiencia</t>
        </is>
      </c>
      <c r="I1785" t="n">
        <v>100</v>
      </c>
      <c r="J1785" t="n">
        <v>102.9400024414062</v>
      </c>
      <c r="BT1785" t="n">
        <v>35</v>
      </c>
      <c r="BU1785" t="n">
        <v>34</v>
      </c>
    </row>
    <row r="1786">
      <c r="A1786" t="n">
        <v>373</v>
      </c>
      <c r="B1786" t="inlineStr">
        <is>
          <t>Cumplimiento de planes anuales por líneas</t>
        </is>
      </c>
      <c r="C1786" t="inlineStr">
        <is>
          <t>Planeación Estratégica</t>
        </is>
      </c>
      <c r="D1786" t="inlineStr">
        <is>
          <t>Semestral</t>
        </is>
      </c>
      <c r="E1786" t="inlineStr">
        <is>
          <t>Positivo</t>
        </is>
      </c>
      <c r="F1786" s="134" t="n">
        <v>45747</v>
      </c>
      <c r="G1786" t="inlineStr">
        <is>
          <t>373-2025-03-31</t>
        </is>
      </c>
      <c r="H1786" t="inlineStr">
        <is>
          <t>Sostenibilidad</t>
        </is>
      </c>
      <c r="I1786" t="n">
        <v>100</v>
      </c>
      <c r="J1786" t="n">
        <v>112</v>
      </c>
      <c r="BT1786" t="n">
        <v>28</v>
      </c>
      <c r="BU1786" t="n">
        <v>25</v>
      </c>
    </row>
    <row r="1787">
      <c r="A1787" t="n">
        <v>373</v>
      </c>
      <c r="B1787" t="inlineStr">
        <is>
          <t>Cumplimiento de planes anuales por líneas</t>
        </is>
      </c>
      <c r="C1787" t="inlineStr">
        <is>
          <t>Planeación Estratégica</t>
        </is>
      </c>
      <c r="D1787" t="inlineStr">
        <is>
          <t>Semestral</t>
        </is>
      </c>
      <c r="E1787" t="inlineStr">
        <is>
          <t>Positivo</t>
        </is>
      </c>
      <c r="F1787" s="134" t="n">
        <v>45747</v>
      </c>
      <c r="G1787" t="inlineStr">
        <is>
          <t>373-2025-03-31</t>
        </is>
      </c>
      <c r="H1787" t="inlineStr">
        <is>
          <t>Calidad</t>
        </is>
      </c>
      <c r="I1787" t="n">
        <v>100</v>
      </c>
      <c r="J1787" t="n">
        <v>120.8300018310547</v>
      </c>
      <c r="BT1787" t="n">
        <v>29</v>
      </c>
      <c r="BU1787" t="n">
        <v>24</v>
      </c>
    </row>
    <row r="1788">
      <c r="A1788" t="n">
        <v>373</v>
      </c>
      <c r="B1788" t="inlineStr">
        <is>
          <t>Cumplimiento de planes anuales por líneas</t>
        </is>
      </c>
      <c r="C1788" t="inlineStr">
        <is>
          <t>Planeación Estratégica</t>
        </is>
      </c>
      <c r="D1788" t="inlineStr">
        <is>
          <t>Semestral</t>
        </is>
      </c>
      <c r="E1788" t="inlineStr">
        <is>
          <t>Positivo</t>
        </is>
      </c>
      <c r="F1788" s="134" t="n">
        <v>45838</v>
      </c>
      <c r="G1788" t="inlineStr">
        <is>
          <t>373-2025-06-30</t>
        </is>
      </c>
      <c r="H1788" t="inlineStr">
        <is>
          <t>Expansión</t>
        </is>
      </c>
      <c r="I1788" t="n">
        <v>100</v>
      </c>
      <c r="J1788" t="n">
        <v>96.55000305175781</v>
      </c>
      <c r="BT1788" t="n">
        <v>56</v>
      </c>
      <c r="BU1788" t="n">
        <v>58</v>
      </c>
    </row>
    <row r="1789">
      <c r="A1789" t="n">
        <v>373</v>
      </c>
      <c r="B1789" t="inlineStr">
        <is>
          <t>Cumplimiento de planes anuales por líneas</t>
        </is>
      </c>
      <c r="C1789" t="inlineStr">
        <is>
          <t>Planeación Estratégica</t>
        </is>
      </c>
      <c r="D1789" t="inlineStr">
        <is>
          <t>Semestral</t>
        </is>
      </c>
      <c r="E1789" t="inlineStr">
        <is>
          <t>Positivo</t>
        </is>
      </c>
      <c r="F1789" s="134" t="n">
        <v>45838</v>
      </c>
      <c r="G1789" t="inlineStr">
        <is>
          <t>373-2025-06-30</t>
        </is>
      </c>
      <c r="H1789" t="inlineStr">
        <is>
          <t>Educación para toda la vida</t>
        </is>
      </c>
      <c r="I1789" t="n">
        <v>100</v>
      </c>
      <c r="J1789" t="n">
        <v>101.6900024414062</v>
      </c>
      <c r="BT1789" t="n">
        <v>60</v>
      </c>
      <c r="BU1789" t="n">
        <v>59</v>
      </c>
    </row>
    <row r="1790">
      <c r="A1790" t="n">
        <v>373</v>
      </c>
      <c r="B1790" t="inlineStr">
        <is>
          <t>Cumplimiento de planes anuales por líneas</t>
        </is>
      </c>
      <c r="C1790" t="inlineStr">
        <is>
          <t>Planeación Estratégica</t>
        </is>
      </c>
      <c r="D1790" t="inlineStr">
        <is>
          <t>Semestral</t>
        </is>
      </c>
      <c r="E1790" t="inlineStr">
        <is>
          <t>Positivo</t>
        </is>
      </c>
      <c r="F1790" s="134" t="n">
        <v>45838</v>
      </c>
      <c r="G1790" t="inlineStr">
        <is>
          <t>373-2025-06-30</t>
        </is>
      </c>
      <c r="H1790" t="inlineStr">
        <is>
          <t>Trasformación Organizacional</t>
        </is>
      </c>
      <c r="I1790" t="n">
        <v>100</v>
      </c>
      <c r="J1790" t="n">
        <v>100</v>
      </c>
      <c r="BT1790" t="n">
        <v>57</v>
      </c>
      <c r="BU1790" t="n">
        <v>57</v>
      </c>
    </row>
    <row r="1791">
      <c r="A1791" t="n">
        <v>373</v>
      </c>
      <c r="B1791" t="inlineStr">
        <is>
          <t>Cumplimiento de planes anuales por líneas</t>
        </is>
      </c>
      <c r="C1791" t="inlineStr">
        <is>
          <t>Planeación Estratégica</t>
        </is>
      </c>
      <c r="D1791" t="inlineStr">
        <is>
          <t>Semestral</t>
        </is>
      </c>
      <c r="E1791" t="inlineStr">
        <is>
          <t>Positivo</t>
        </is>
      </c>
      <c r="F1791" s="134" t="n">
        <v>45838</v>
      </c>
      <c r="G1791" t="inlineStr">
        <is>
          <t>373-2025-06-30</t>
        </is>
      </c>
      <c r="H1791" t="inlineStr">
        <is>
          <t>Experiencia</t>
        </is>
      </c>
      <c r="I1791" t="n">
        <v>100</v>
      </c>
      <c r="J1791" t="n">
        <v>100</v>
      </c>
      <c r="BT1791" t="n">
        <v>65</v>
      </c>
      <c r="BU1791" t="n">
        <v>65</v>
      </c>
    </row>
    <row r="1792">
      <c r="A1792" t="n">
        <v>373</v>
      </c>
      <c r="B1792" t="inlineStr">
        <is>
          <t>Cumplimiento de planes anuales por líneas</t>
        </is>
      </c>
      <c r="C1792" t="inlineStr">
        <is>
          <t>Planeación Estratégica</t>
        </is>
      </c>
      <c r="D1792" t="inlineStr">
        <is>
          <t>Semestral</t>
        </is>
      </c>
      <c r="E1792" t="inlineStr">
        <is>
          <t>Positivo</t>
        </is>
      </c>
      <c r="F1792" s="134" t="n">
        <v>45838</v>
      </c>
      <c r="G1792" t="inlineStr">
        <is>
          <t>373-2025-06-30</t>
        </is>
      </c>
      <c r="H1792" t="inlineStr">
        <is>
          <t>Sostenibilidad</t>
        </is>
      </c>
      <c r="I1792" t="n">
        <v>100</v>
      </c>
      <c r="J1792" t="n">
        <v>101.7200012207031</v>
      </c>
      <c r="BT1792" t="n">
        <v>59</v>
      </c>
      <c r="BU1792" t="n">
        <v>58</v>
      </c>
    </row>
    <row r="1793">
      <c r="A1793" t="n">
        <v>373</v>
      </c>
      <c r="B1793" t="inlineStr">
        <is>
          <t>Cumplimiento de planes anuales por líneas</t>
        </is>
      </c>
      <c r="C1793" t="inlineStr">
        <is>
          <t>Planeación Estratégica</t>
        </is>
      </c>
      <c r="D1793" t="inlineStr">
        <is>
          <t>Semestral</t>
        </is>
      </c>
      <c r="E1793" t="inlineStr">
        <is>
          <t>Positivo</t>
        </is>
      </c>
      <c r="F1793" s="134" t="n">
        <v>45838</v>
      </c>
      <c r="G1793" t="inlineStr">
        <is>
          <t>373-2025-06-30</t>
        </is>
      </c>
      <c r="H1793" t="inlineStr">
        <is>
          <t>Calidad</t>
        </is>
      </c>
      <c r="I1793" t="n">
        <v>100</v>
      </c>
      <c r="J1793" t="n">
        <v>110.5299987792969</v>
      </c>
      <c r="BT1793" t="n">
        <v>63</v>
      </c>
      <c r="BU1793" t="n">
        <v>57</v>
      </c>
    </row>
    <row r="1794">
      <c r="A1794" t="n">
        <v>373</v>
      </c>
      <c r="B1794" t="inlineStr">
        <is>
          <t>Cumplimiento de planes anuales por líneas</t>
        </is>
      </c>
      <c r="C1794" t="inlineStr">
        <is>
          <t>Planeación Estratégica</t>
        </is>
      </c>
      <c r="D1794" t="inlineStr">
        <is>
          <t>Semestral</t>
        </is>
      </c>
      <c r="E1794" t="inlineStr">
        <is>
          <t>Positivo</t>
        </is>
      </c>
      <c r="F1794" s="134" t="n">
        <v>45930</v>
      </c>
      <c r="G1794" t="inlineStr">
        <is>
          <t>373-2025-09-30</t>
        </is>
      </c>
      <c r="H1794" t="inlineStr">
        <is>
          <t>Calidad</t>
        </is>
      </c>
      <c r="I1794" t="n">
        <v>100</v>
      </c>
      <c r="J1794" t="n">
        <v>96.69999694824219</v>
      </c>
      <c r="BT1794" t="n">
        <v>88</v>
      </c>
      <c r="BU1794" t="n">
        <v>91</v>
      </c>
    </row>
    <row r="1795">
      <c r="A1795" t="n">
        <v>373</v>
      </c>
      <c r="B1795" t="inlineStr">
        <is>
          <t>Cumplimiento de planes anuales por líneas</t>
        </is>
      </c>
      <c r="C1795" t="inlineStr">
        <is>
          <t>Planeación Estratégica</t>
        </is>
      </c>
      <c r="D1795" t="inlineStr">
        <is>
          <t>Semestral</t>
        </is>
      </c>
      <c r="E1795" t="inlineStr">
        <is>
          <t>Positivo</t>
        </is>
      </c>
      <c r="F1795" s="134" t="n">
        <v>45930</v>
      </c>
      <c r="G1795" t="inlineStr">
        <is>
          <t>373-2025-09-30</t>
        </is>
      </c>
      <c r="H1795" t="inlineStr">
        <is>
          <t>Expansión</t>
        </is>
      </c>
      <c r="I1795" t="n">
        <v>100</v>
      </c>
      <c r="J1795" t="n">
        <v>97.75</v>
      </c>
      <c r="BT1795" t="n">
        <v>87</v>
      </c>
      <c r="BU1795" t="n">
        <v>89</v>
      </c>
    </row>
    <row r="1796">
      <c r="A1796" t="n">
        <v>373</v>
      </c>
      <c r="B1796" t="inlineStr">
        <is>
          <t>Cumplimiento de planes anuales por líneas</t>
        </is>
      </c>
      <c r="C1796" t="inlineStr">
        <is>
          <t>Planeación Estratégica</t>
        </is>
      </c>
      <c r="D1796" t="inlineStr">
        <is>
          <t>Semestral</t>
        </is>
      </c>
      <c r="E1796" t="inlineStr">
        <is>
          <t>Positivo</t>
        </is>
      </c>
      <c r="F1796" s="134" t="n">
        <v>45930</v>
      </c>
      <c r="G1796" t="inlineStr">
        <is>
          <t>373-2025-09-30</t>
        </is>
      </c>
      <c r="H1796" t="inlineStr">
        <is>
          <t>Educación para toda la vida</t>
        </is>
      </c>
      <c r="I1796" t="n">
        <v>100</v>
      </c>
      <c r="J1796" t="n">
        <v>94.51000213623047</v>
      </c>
      <c r="BT1796" t="n">
        <v>86</v>
      </c>
      <c r="BU1796" t="n">
        <v>91</v>
      </c>
    </row>
    <row r="1797">
      <c r="A1797" t="n">
        <v>373</v>
      </c>
      <c r="B1797" t="inlineStr">
        <is>
          <t>Cumplimiento de planes anuales por líneas</t>
        </is>
      </c>
      <c r="C1797" t="inlineStr">
        <is>
          <t>Planeación Estratégica</t>
        </is>
      </c>
      <c r="D1797" t="inlineStr">
        <is>
          <t>Semestral</t>
        </is>
      </c>
      <c r="E1797" t="inlineStr">
        <is>
          <t>Positivo</t>
        </is>
      </c>
      <c r="F1797" s="134" t="n">
        <v>45930</v>
      </c>
      <c r="G1797" t="inlineStr">
        <is>
          <t>373-2025-09-30</t>
        </is>
      </c>
      <c r="H1797" t="inlineStr">
        <is>
          <t>Experiencia</t>
        </is>
      </c>
      <c r="I1797" t="n">
        <v>100</v>
      </c>
      <c r="J1797" t="n">
        <v>96.73999786376953</v>
      </c>
      <c r="BT1797" t="n">
        <v>89</v>
      </c>
      <c r="BU1797" t="n">
        <v>92</v>
      </c>
    </row>
    <row r="1798">
      <c r="A1798" t="n">
        <v>373</v>
      </c>
      <c r="B1798" t="inlineStr">
        <is>
          <t>Cumplimiento de planes anuales por líneas</t>
        </is>
      </c>
      <c r="C1798" t="inlineStr">
        <is>
          <t>Planeación Estratégica</t>
        </is>
      </c>
      <c r="D1798" t="inlineStr">
        <is>
          <t>Semestral</t>
        </is>
      </c>
      <c r="E1798" t="inlineStr">
        <is>
          <t>Positivo</t>
        </is>
      </c>
      <c r="F1798" s="134" t="n">
        <v>45930</v>
      </c>
      <c r="G1798" t="inlineStr">
        <is>
          <t>373-2025-09-30</t>
        </is>
      </c>
      <c r="H1798" t="inlineStr">
        <is>
          <t>Sostenibilidad</t>
        </is>
      </c>
      <c r="I1798" t="n">
        <v>100</v>
      </c>
      <c r="J1798" t="n">
        <v>97.75</v>
      </c>
      <c r="BT1798" t="n">
        <v>87</v>
      </c>
      <c r="BU1798" t="n">
        <v>89</v>
      </c>
    </row>
    <row r="1799">
      <c r="A1799" t="n">
        <v>373</v>
      </c>
      <c r="B1799" t="inlineStr">
        <is>
          <t>Cumplimiento de planes anuales por líneas</t>
        </is>
      </c>
      <c r="C1799" t="inlineStr">
        <is>
          <t>Planeación Estratégica</t>
        </is>
      </c>
      <c r="D1799" t="inlineStr">
        <is>
          <t>Semestral</t>
        </is>
      </c>
      <c r="E1799" t="inlineStr">
        <is>
          <t>Positivo</t>
        </is>
      </c>
      <c r="F1799" s="134" t="n">
        <v>45930</v>
      </c>
      <c r="G1799" t="inlineStr">
        <is>
          <t>373-2025-09-30</t>
        </is>
      </c>
      <c r="H1799" t="inlineStr">
        <is>
          <t>Trasformación Organizacional</t>
        </is>
      </c>
      <c r="I1799" t="n">
        <v>100</v>
      </c>
      <c r="J1799" t="n">
        <v>94.44000244140625</v>
      </c>
      <c r="BT1799" t="n">
        <v>85</v>
      </c>
      <c r="BU1799" t="n">
        <v>90</v>
      </c>
    </row>
    <row r="1800">
      <c r="A1800" t="n">
        <v>373</v>
      </c>
      <c r="B1800" t="inlineStr">
        <is>
          <t>Cumplimiento de planes anuales por líneas</t>
        </is>
      </c>
      <c r="C1800" t="inlineStr">
        <is>
          <t>Planeación Estratégica</t>
        </is>
      </c>
      <c r="D1800" t="inlineStr">
        <is>
          <t>Semestral</t>
        </is>
      </c>
      <c r="E1800" t="inlineStr">
        <is>
          <t>Positivo</t>
        </is>
      </c>
      <c r="F1800" s="134" t="n">
        <v>46022</v>
      </c>
      <c r="G1800" t="inlineStr">
        <is>
          <t>373-2025-12-31</t>
        </is>
      </c>
      <c r="H1800" t="inlineStr">
        <is>
          <t>Calidad</t>
        </is>
      </c>
      <c r="I1800" t="n">
        <v>100</v>
      </c>
      <c r="J1800" t="n">
        <v>100</v>
      </c>
      <c r="BT1800" t="n">
        <v>100</v>
      </c>
      <c r="BU1800" t="n">
        <v>100</v>
      </c>
    </row>
    <row r="1801">
      <c r="A1801" t="n">
        <v>373</v>
      </c>
      <c r="B1801" t="inlineStr">
        <is>
          <t>Cumplimiento de planes anuales por líneas</t>
        </is>
      </c>
      <c r="C1801" t="inlineStr">
        <is>
          <t>Planeación Estratégica</t>
        </is>
      </c>
      <c r="D1801" t="inlineStr">
        <is>
          <t>Semestral</t>
        </is>
      </c>
      <c r="E1801" t="inlineStr">
        <is>
          <t>Positivo</t>
        </is>
      </c>
      <c r="F1801" s="134" t="n">
        <v>46022</v>
      </c>
      <c r="G1801" t="inlineStr">
        <is>
          <t>373-2025-12-31</t>
        </is>
      </c>
      <c r="H1801" t="inlineStr">
        <is>
          <t>Educación para toda la vida</t>
        </is>
      </c>
      <c r="I1801" t="n">
        <v>100</v>
      </c>
      <c r="J1801" t="n">
        <v>98</v>
      </c>
      <c r="BT1801" t="n">
        <v>98</v>
      </c>
      <c r="BU1801" t="n">
        <v>100</v>
      </c>
    </row>
    <row r="1802">
      <c r="A1802" t="n">
        <v>373</v>
      </c>
      <c r="B1802" t="inlineStr">
        <is>
          <t>Cumplimiento de planes anuales por líneas</t>
        </is>
      </c>
      <c r="C1802" t="inlineStr">
        <is>
          <t>Planeación Estratégica</t>
        </is>
      </c>
      <c r="D1802" t="inlineStr">
        <is>
          <t>Semestral</t>
        </is>
      </c>
      <c r="E1802" t="inlineStr">
        <is>
          <t>Positivo</t>
        </is>
      </c>
      <c r="F1802" s="134" t="n">
        <v>46022</v>
      </c>
      <c r="G1802" t="inlineStr">
        <is>
          <t>373-2025-12-31</t>
        </is>
      </c>
      <c r="H1802" t="inlineStr">
        <is>
          <t>Trasformación Organizacional</t>
        </is>
      </c>
      <c r="I1802" t="n">
        <v>100</v>
      </c>
      <c r="J1802" t="n">
        <v>100</v>
      </c>
      <c r="BT1802" t="n">
        <v>100</v>
      </c>
      <c r="BU1802" t="n">
        <v>100</v>
      </c>
    </row>
    <row r="1803">
      <c r="A1803" t="n">
        <v>373</v>
      </c>
      <c r="B1803" t="inlineStr">
        <is>
          <t>Cumplimiento de planes anuales por líneas</t>
        </is>
      </c>
      <c r="C1803" t="inlineStr">
        <is>
          <t>Planeación Estratégica</t>
        </is>
      </c>
      <c r="D1803" t="inlineStr">
        <is>
          <t>Semestral</t>
        </is>
      </c>
      <c r="E1803" t="inlineStr">
        <is>
          <t>Positivo</t>
        </is>
      </c>
      <c r="F1803" s="134" t="n">
        <v>46022</v>
      </c>
      <c r="G1803" t="inlineStr">
        <is>
          <t>373-2025-12-31</t>
        </is>
      </c>
      <c r="H1803" t="inlineStr">
        <is>
          <t>Experiencia</t>
        </is>
      </c>
      <c r="I1803" t="n">
        <v>100</v>
      </c>
      <c r="J1803" t="n">
        <v>99</v>
      </c>
      <c r="BT1803" t="n">
        <v>99</v>
      </c>
      <c r="BU1803" t="n">
        <v>100</v>
      </c>
    </row>
    <row r="1804">
      <c r="A1804" t="n">
        <v>373</v>
      </c>
      <c r="B1804" t="inlineStr">
        <is>
          <t>Cumplimiento de planes anuales por líneas</t>
        </is>
      </c>
      <c r="C1804" t="inlineStr">
        <is>
          <t>Planeación Estratégica</t>
        </is>
      </c>
      <c r="D1804" t="inlineStr">
        <is>
          <t>Semestral</t>
        </is>
      </c>
      <c r="E1804" t="inlineStr">
        <is>
          <t>Positivo</t>
        </is>
      </c>
      <c r="F1804" s="134" t="n">
        <v>46022</v>
      </c>
      <c r="G1804" t="inlineStr">
        <is>
          <t>373-2025-12-31</t>
        </is>
      </c>
      <c r="H1804" t="inlineStr">
        <is>
          <t>Sostenibilidad</t>
        </is>
      </c>
      <c r="I1804" t="n">
        <v>100</v>
      </c>
      <c r="J1804" t="n">
        <v>99</v>
      </c>
      <c r="BT1804" t="n">
        <v>99</v>
      </c>
      <c r="BU1804" t="n">
        <v>100</v>
      </c>
    </row>
    <row r="1805">
      <c r="A1805" t="n">
        <v>373</v>
      </c>
      <c r="B1805" t="inlineStr">
        <is>
          <t>Cumplimiento de planes anuales por líneas</t>
        </is>
      </c>
      <c r="C1805" t="inlineStr">
        <is>
          <t>Planeación Estratégica</t>
        </is>
      </c>
      <c r="D1805" t="inlineStr">
        <is>
          <t>Semestral</t>
        </is>
      </c>
      <c r="E1805" t="inlineStr">
        <is>
          <t>Positivo</t>
        </is>
      </c>
      <c r="F1805" s="134" t="n">
        <v>46022</v>
      </c>
      <c r="G1805" t="inlineStr">
        <is>
          <t>373-2025-12-31</t>
        </is>
      </c>
      <c r="H1805" t="inlineStr">
        <is>
          <t>Expansión</t>
        </is>
      </c>
      <c r="I1805" t="n">
        <v>100</v>
      </c>
      <c r="J1805" t="n">
        <v>100</v>
      </c>
      <c r="BT1805" t="n">
        <v>100</v>
      </c>
      <c r="BU1805" t="n">
        <v>100</v>
      </c>
    </row>
    <row r="1806">
      <c r="A1806" t="n">
        <v>375</v>
      </c>
      <c r="B1806" t="inlineStr">
        <is>
          <t>Disponibilidad de catálogo de asignaturas pregrado y posgrado presencial</t>
        </is>
      </c>
      <c r="C1806" t="inlineStr">
        <is>
          <t>Operaciones Académicas</t>
        </is>
      </c>
      <c r="D1806" t="inlineStr">
        <is>
          <t>Trimestral</t>
        </is>
      </c>
      <c r="E1806" t="inlineStr">
        <is>
          <t>Positivo</t>
        </is>
      </c>
      <c r="F1806" s="134" t="n">
        <v>45291</v>
      </c>
      <c r="G1806" t="inlineStr">
        <is>
          <t>375-2023-12-31</t>
        </is>
      </c>
      <c r="H1806" t="inlineStr">
        <is>
          <t>Posgrado Presencial</t>
        </is>
      </c>
      <c r="I1806" t="n">
        <v>100</v>
      </c>
      <c r="J1806" t="n">
        <v>100</v>
      </c>
      <c r="BV1806" t="n">
        <v>354</v>
      </c>
      <c r="BW1806" t="n">
        <v>354</v>
      </c>
    </row>
    <row r="1807">
      <c r="A1807" t="n">
        <v>375</v>
      </c>
      <c r="B1807" t="inlineStr">
        <is>
          <t>Disponibilidad de catálogo de asignaturas pregrado y posgrado presencial</t>
        </is>
      </c>
      <c r="C1807" t="inlineStr">
        <is>
          <t>Operaciones Académicas</t>
        </is>
      </c>
      <c r="D1807" t="inlineStr">
        <is>
          <t>Trimestral</t>
        </is>
      </c>
      <c r="E1807" t="inlineStr">
        <is>
          <t>Positivo</t>
        </is>
      </c>
      <c r="F1807" s="134" t="n">
        <v>45473</v>
      </c>
      <c r="G1807" t="inlineStr">
        <is>
          <t>375-2024-06-30</t>
        </is>
      </c>
      <c r="H1807" t="inlineStr">
        <is>
          <t>Pregrado Presencial</t>
        </is>
      </c>
      <c r="I1807" t="n">
        <v>100</v>
      </c>
      <c r="J1807" t="n">
        <v>100</v>
      </c>
      <c r="BV1807" t="n">
        <v>816</v>
      </c>
      <c r="BW1807" t="n">
        <v>816</v>
      </c>
    </row>
    <row r="1808">
      <c r="A1808" t="n">
        <v>375</v>
      </c>
      <c r="B1808" t="inlineStr">
        <is>
          <t>Disponibilidad de catálogo de asignaturas pregrado y posgrado presencial</t>
        </is>
      </c>
      <c r="C1808" t="inlineStr">
        <is>
          <t>Operaciones Académicas</t>
        </is>
      </c>
      <c r="D1808" t="inlineStr">
        <is>
          <t>Trimestral</t>
        </is>
      </c>
      <c r="E1808" t="inlineStr">
        <is>
          <t>Positivo</t>
        </is>
      </c>
      <c r="F1808" s="134" t="n">
        <v>45838</v>
      </c>
      <c r="G1808" t="inlineStr">
        <is>
          <t>375-2025-06-30</t>
        </is>
      </c>
      <c r="H1808" t="inlineStr">
        <is>
          <t>Posgrado Presencial</t>
        </is>
      </c>
      <c r="I1808" t="n">
        <v>100</v>
      </c>
      <c r="J1808" t="n">
        <v>100</v>
      </c>
      <c r="BV1808" t="n">
        <v>354</v>
      </c>
      <c r="BW1808" t="n">
        <v>354</v>
      </c>
    </row>
    <row r="1809">
      <c r="A1809" t="n">
        <v>375</v>
      </c>
      <c r="B1809" t="inlineStr">
        <is>
          <t>Disponibilidad de catálogo de asignaturas pregrado y posgrado presencial</t>
        </is>
      </c>
      <c r="C1809" t="inlineStr">
        <is>
          <t>Operaciones Académicas</t>
        </is>
      </c>
      <c r="D1809" t="inlineStr">
        <is>
          <t>Trimestral</t>
        </is>
      </c>
      <c r="E1809" t="inlineStr">
        <is>
          <t>Positivo</t>
        </is>
      </c>
      <c r="F1809" s="134" t="n">
        <v>45838</v>
      </c>
      <c r="G1809" t="inlineStr">
        <is>
          <t>375-2025-06-30</t>
        </is>
      </c>
      <c r="H1809" t="inlineStr">
        <is>
          <t>Pregrado Presencial</t>
        </is>
      </c>
      <c r="I1809" t="n">
        <v>100</v>
      </c>
      <c r="J1809" t="n">
        <v>100</v>
      </c>
      <c r="BV1809" t="n">
        <v>816</v>
      </c>
      <c r="BW1809" t="n">
        <v>816</v>
      </c>
    </row>
    <row r="1810">
      <c r="A1810" t="n">
        <v>375</v>
      </c>
      <c r="B1810" t="inlineStr">
        <is>
          <t>Disponibilidad de catálogo de asignaturas pregrado y posgrado presencial</t>
        </is>
      </c>
      <c r="C1810" t="inlineStr">
        <is>
          <t>Operaciones Académicas</t>
        </is>
      </c>
      <c r="D1810" t="inlineStr">
        <is>
          <t>Trimestral</t>
        </is>
      </c>
      <c r="E1810" t="inlineStr">
        <is>
          <t>Positivo</t>
        </is>
      </c>
      <c r="F1810" s="134" t="n">
        <v>46022</v>
      </c>
      <c r="G1810" t="inlineStr">
        <is>
          <t>375-2025-12-31</t>
        </is>
      </c>
      <c r="H1810" t="inlineStr">
        <is>
          <t>Pregrado Presencial</t>
        </is>
      </c>
      <c r="I1810" t="n">
        <v>100</v>
      </c>
      <c r="J1810" t="n">
        <v>100</v>
      </c>
      <c r="BV1810" t="n">
        <v>829</v>
      </c>
      <c r="BW1810" t="n">
        <v>829</v>
      </c>
    </row>
    <row r="1811">
      <c r="A1811" t="n">
        <v>375</v>
      </c>
      <c r="B1811" t="inlineStr">
        <is>
          <t>Disponibilidad de catálogo de asignaturas pregrado y posgrado presencial</t>
        </is>
      </c>
      <c r="C1811" t="inlineStr">
        <is>
          <t>Operaciones Académicas</t>
        </is>
      </c>
      <c r="D1811" t="inlineStr">
        <is>
          <t>Trimestral</t>
        </is>
      </c>
      <c r="E1811" t="inlineStr">
        <is>
          <t>Positivo</t>
        </is>
      </c>
      <c r="F1811" s="134" t="n">
        <v>46022</v>
      </c>
      <c r="G1811" t="inlineStr">
        <is>
          <t>375-2025-12-31</t>
        </is>
      </c>
      <c r="H1811" t="inlineStr">
        <is>
          <t>Posgrado Presencial</t>
        </is>
      </c>
      <c r="I1811" t="n">
        <v>100</v>
      </c>
      <c r="J1811" t="n">
        <v>100</v>
      </c>
      <c r="BV1811" t="n">
        <v>364</v>
      </c>
      <c r="BW1811" t="n">
        <v>364</v>
      </c>
    </row>
    <row r="1812">
      <c r="A1812" t="n">
        <v>386</v>
      </c>
      <c r="B1812" t="inlineStr">
        <is>
          <t>Cumplimiento Meta comercial Educación para toda la vida por linea</t>
        </is>
      </c>
      <c r="C1812" t="inlineStr">
        <is>
          <t>Mercadeo y venta de educación para la vida</t>
        </is>
      </c>
      <c r="D1812" t="inlineStr">
        <is>
          <t>Trimestral</t>
        </is>
      </c>
      <c r="E1812" t="inlineStr">
        <is>
          <t>Positivo</t>
        </is>
      </c>
      <c r="F1812" s="134" t="n">
        <v>45107</v>
      </c>
      <c r="G1812" t="inlineStr">
        <is>
          <t>386-2023-06-30</t>
        </is>
      </c>
      <c r="H1812" t="inlineStr">
        <is>
          <t>B2B</t>
        </is>
      </c>
      <c r="I1812" t="n">
        <v>100</v>
      </c>
      <c r="J1812" t="n">
        <v>366.9299926757812</v>
      </c>
      <c r="BX1812" t="n">
        <v>883810965</v>
      </c>
      <c r="BY1812" t="n">
        <v>240869000</v>
      </c>
    </row>
    <row r="1813">
      <c r="A1813" t="n">
        <v>386</v>
      </c>
      <c r="B1813" t="inlineStr">
        <is>
          <t>Cumplimiento Meta comercial Educación para toda la vida por linea</t>
        </is>
      </c>
      <c r="C1813" t="inlineStr">
        <is>
          <t>Mercadeo y venta de educación para la vida</t>
        </is>
      </c>
      <c r="D1813" t="inlineStr">
        <is>
          <t>Trimestral</t>
        </is>
      </c>
      <c r="E1813" t="inlineStr">
        <is>
          <t>Positivo</t>
        </is>
      </c>
      <c r="F1813" s="134" t="n">
        <v>45107</v>
      </c>
      <c r="G1813" t="inlineStr">
        <is>
          <t>386-2023-06-30</t>
        </is>
      </c>
      <c r="H1813" t="inlineStr">
        <is>
          <t>B2G</t>
        </is>
      </c>
      <c r="I1813" t="n">
        <v>100</v>
      </c>
      <c r="J1813" t="n">
        <v>106.0999984741211</v>
      </c>
      <c r="BX1813" t="n">
        <v>2406893437</v>
      </c>
      <c r="BY1813" t="n">
        <v>2268507000</v>
      </c>
    </row>
    <row r="1814">
      <c r="A1814" t="n">
        <v>386</v>
      </c>
      <c r="B1814" t="inlineStr">
        <is>
          <t>Cumplimiento Meta comercial Educación para toda la vida por linea</t>
        </is>
      </c>
      <c r="C1814" t="inlineStr">
        <is>
          <t>Mercadeo y venta de educación para la vida</t>
        </is>
      </c>
      <c r="D1814" t="inlineStr">
        <is>
          <t>Trimestral</t>
        </is>
      </c>
      <c r="E1814" t="inlineStr">
        <is>
          <t>Positivo</t>
        </is>
      </c>
      <c r="F1814" s="134" t="n">
        <v>45107</v>
      </c>
      <c r="G1814" t="inlineStr">
        <is>
          <t>386-2023-06-30</t>
        </is>
      </c>
      <c r="H1814" t="inlineStr">
        <is>
          <t>Otros ingresos (Cursos -Opciones de grado)</t>
        </is>
      </c>
      <c r="I1814" t="n">
        <v>100</v>
      </c>
      <c r="J1814" t="n">
        <v>77.80999755859375</v>
      </c>
      <c r="BX1814" t="n">
        <v>2183153357</v>
      </c>
      <c r="BY1814" t="n">
        <v>2805830000</v>
      </c>
    </row>
    <row r="1815">
      <c r="A1815" t="n">
        <v>386</v>
      </c>
      <c r="B1815" t="inlineStr">
        <is>
          <t>Cumplimiento Meta comercial Educación para toda la vida por linea</t>
        </is>
      </c>
      <c r="C1815" t="inlineStr">
        <is>
          <t>Mercadeo y venta de educación para la vida</t>
        </is>
      </c>
      <c r="D1815" t="inlineStr">
        <is>
          <t>Trimestral</t>
        </is>
      </c>
      <c r="E1815" t="inlineStr">
        <is>
          <t>Positivo</t>
        </is>
      </c>
      <c r="F1815" s="134" t="n">
        <v>45291</v>
      </c>
      <c r="G1815" t="inlineStr">
        <is>
          <t>386-2023-12-31</t>
        </is>
      </c>
      <c r="H1815" t="inlineStr">
        <is>
          <t>Otros ingresos (Cursos -Opciones de grado)</t>
        </is>
      </c>
      <c r="I1815" t="n">
        <v>100</v>
      </c>
      <c r="J1815" t="n">
        <v>67.27999877929688</v>
      </c>
      <c r="BX1815" t="n">
        <v>2035554540</v>
      </c>
      <c r="BY1815" t="n">
        <v>3025360000</v>
      </c>
    </row>
    <row r="1816">
      <c r="A1816" t="n">
        <v>386</v>
      </c>
      <c r="B1816" t="inlineStr">
        <is>
          <t>Cumplimiento Meta comercial Educación para toda la vida por linea</t>
        </is>
      </c>
      <c r="C1816" t="inlineStr">
        <is>
          <t>Mercadeo y venta de educación para la vida</t>
        </is>
      </c>
      <c r="D1816" t="inlineStr">
        <is>
          <t>Trimestral</t>
        </is>
      </c>
      <c r="E1816" t="inlineStr">
        <is>
          <t>Positivo</t>
        </is>
      </c>
      <c r="F1816" s="134" t="n">
        <v>45473</v>
      </c>
      <c r="G1816" t="inlineStr">
        <is>
          <t>386-2024-06-30</t>
        </is>
      </c>
      <c r="H1816" t="inlineStr">
        <is>
          <t>Otros ingresos (Cursos -Opciones de grado)</t>
        </is>
      </c>
      <c r="I1816" t="n">
        <v>100</v>
      </c>
      <c r="J1816" t="n">
        <v>112.4300003051758</v>
      </c>
      <c r="BX1816" t="n">
        <v>2190929800</v>
      </c>
      <c r="BY1816" t="n">
        <v>1948786035</v>
      </c>
    </row>
    <row r="1817">
      <c r="A1817" t="n">
        <v>386</v>
      </c>
      <c r="B1817" t="inlineStr">
        <is>
          <t>Cumplimiento Meta comercial Educación para toda la vida por linea</t>
        </is>
      </c>
      <c r="C1817" t="inlineStr">
        <is>
          <t>Mercadeo y venta de educación para la vida</t>
        </is>
      </c>
      <c r="D1817" t="inlineStr">
        <is>
          <t>Trimestral</t>
        </is>
      </c>
      <c r="E1817" t="inlineStr">
        <is>
          <t>Positivo</t>
        </is>
      </c>
      <c r="F1817" s="134" t="n">
        <v>45657</v>
      </c>
      <c r="G1817" t="inlineStr">
        <is>
          <t>386-2024-12-31</t>
        </is>
      </c>
      <c r="H1817" t="inlineStr">
        <is>
          <t>B2B</t>
        </is>
      </c>
      <c r="I1817" t="n">
        <v>100</v>
      </c>
      <c r="J1817" t="n">
        <v>137</v>
      </c>
      <c r="BX1817" t="n">
        <v>3309780602</v>
      </c>
      <c r="BY1817" t="n">
        <v>2415925326</v>
      </c>
    </row>
    <row r="1818">
      <c r="A1818" t="n">
        <v>386</v>
      </c>
      <c r="B1818" t="inlineStr">
        <is>
          <t>Cumplimiento Meta comercial Educación para toda la vida por linea</t>
        </is>
      </c>
      <c r="C1818" t="inlineStr">
        <is>
          <t>Mercadeo y venta de educación para la vida</t>
        </is>
      </c>
      <c r="D1818" t="inlineStr">
        <is>
          <t>Trimestral</t>
        </is>
      </c>
      <c r="E1818" t="inlineStr">
        <is>
          <t>Positivo</t>
        </is>
      </c>
      <c r="F1818" s="134" t="n">
        <v>45657</v>
      </c>
      <c r="G1818" t="inlineStr">
        <is>
          <t>386-2024-12-31</t>
        </is>
      </c>
      <c r="H1818" t="inlineStr">
        <is>
          <t>B2G</t>
        </is>
      </c>
      <c r="I1818" t="n">
        <v>100</v>
      </c>
      <c r="J1818" t="n">
        <v>24.93000030517578</v>
      </c>
      <c r="BX1818" t="n">
        <v>1255318307</v>
      </c>
      <c r="BY1818" t="n">
        <v>5036160021</v>
      </c>
    </row>
    <row r="1819">
      <c r="A1819" t="n">
        <v>386</v>
      </c>
      <c r="B1819" t="inlineStr">
        <is>
          <t>Cumplimiento Meta comercial Educación para toda la vida por linea</t>
        </is>
      </c>
      <c r="C1819" t="inlineStr">
        <is>
          <t>Mercadeo y venta de educación para la vida</t>
        </is>
      </c>
      <c r="D1819" t="inlineStr">
        <is>
          <t>Trimestral</t>
        </is>
      </c>
      <c r="E1819" t="inlineStr">
        <is>
          <t>Positivo</t>
        </is>
      </c>
      <c r="F1819" s="134" t="n">
        <v>45657</v>
      </c>
      <c r="G1819" t="inlineStr">
        <is>
          <t>386-2024-12-31</t>
        </is>
      </c>
      <c r="H1819" t="inlineStr">
        <is>
          <t>Otros ingresos (Cursos -Opciones de grado)</t>
        </is>
      </c>
      <c r="I1819" t="n">
        <v>100</v>
      </c>
      <c r="J1819" t="n">
        <v>114.2099990844727</v>
      </c>
      <c r="BX1819" t="n">
        <v>2985432782</v>
      </c>
      <c r="BY1819" t="n">
        <v>2613948908</v>
      </c>
    </row>
    <row r="1820">
      <c r="A1820" t="n">
        <v>386</v>
      </c>
      <c r="B1820" t="inlineStr">
        <is>
          <t>Cumplimiento Meta comercial Educación para toda la vida por linea</t>
        </is>
      </c>
      <c r="C1820" t="inlineStr">
        <is>
          <t>Mercadeo y venta de educación para la vida</t>
        </is>
      </c>
      <c r="D1820" t="inlineStr">
        <is>
          <t>Trimestral</t>
        </is>
      </c>
      <c r="E1820" t="inlineStr">
        <is>
          <t>Positivo</t>
        </is>
      </c>
      <c r="F1820" s="134" t="n">
        <v>45838</v>
      </c>
      <c r="G1820" t="inlineStr">
        <is>
          <t>386-2025-06-30</t>
        </is>
      </c>
      <c r="H1820" t="inlineStr">
        <is>
          <t>B2B</t>
        </is>
      </c>
      <c r="I1820" t="n">
        <v>100</v>
      </c>
      <c r="J1820" t="n">
        <v>116.8399963378906</v>
      </c>
      <c r="BX1820" t="n">
        <v>1447414435</v>
      </c>
      <c r="BY1820" t="n">
        <v>1238772716</v>
      </c>
    </row>
    <row r="1821">
      <c r="A1821" t="n">
        <v>386</v>
      </c>
      <c r="B1821" t="inlineStr">
        <is>
          <t>Cumplimiento Meta comercial Educación para toda la vida por linea</t>
        </is>
      </c>
      <c r="C1821" t="inlineStr">
        <is>
          <t>Mercadeo y venta de educación para la vida</t>
        </is>
      </c>
      <c r="D1821" t="inlineStr">
        <is>
          <t>Trimestral</t>
        </is>
      </c>
      <c r="E1821" t="inlineStr">
        <is>
          <t>Positivo</t>
        </is>
      </c>
      <c r="F1821" s="134" t="n">
        <v>45838</v>
      </c>
      <c r="G1821" t="inlineStr">
        <is>
          <t>386-2025-06-30</t>
        </is>
      </c>
      <c r="H1821" t="inlineStr">
        <is>
          <t>B2G</t>
        </is>
      </c>
      <c r="I1821" t="n">
        <v>100</v>
      </c>
      <c r="J1821" t="n">
        <v>126.4800033569336</v>
      </c>
      <c r="BX1821" t="n">
        <v>3358906184</v>
      </c>
      <c r="BY1821" t="n">
        <v>2655651556</v>
      </c>
    </row>
    <row r="1822">
      <c r="A1822" t="n">
        <v>386</v>
      </c>
      <c r="B1822" t="inlineStr">
        <is>
          <t>Cumplimiento Meta comercial Educación para toda la vida por linea</t>
        </is>
      </c>
      <c r="C1822" t="inlineStr">
        <is>
          <t>Mercadeo y venta de educación para la vida</t>
        </is>
      </c>
      <c r="D1822" t="inlineStr">
        <is>
          <t>Trimestral</t>
        </is>
      </c>
      <c r="E1822" t="inlineStr">
        <is>
          <t>Positivo</t>
        </is>
      </c>
      <c r="F1822" s="134" t="n">
        <v>45838</v>
      </c>
      <c r="G1822" t="inlineStr">
        <is>
          <t>386-2025-06-30</t>
        </is>
      </c>
      <c r="H1822" t="inlineStr">
        <is>
          <t>Otros ingresos (Cursos -Opciones de grado)</t>
        </is>
      </c>
      <c r="I1822" t="n">
        <v>100</v>
      </c>
      <c r="J1822" t="n">
        <v>112.9899978637695</v>
      </c>
      <c r="BX1822" t="n">
        <v>3334725583</v>
      </c>
      <c r="BY1822" t="n">
        <v>2951453039</v>
      </c>
    </row>
    <row r="1823">
      <c r="A1823" t="n">
        <v>386</v>
      </c>
      <c r="B1823" t="inlineStr">
        <is>
          <t>Cumplimiento Meta comercial Educación para toda la vida por linea</t>
        </is>
      </c>
      <c r="C1823" t="inlineStr">
        <is>
          <t>Mercadeo y venta de educación para la vida</t>
        </is>
      </c>
      <c r="D1823" t="inlineStr">
        <is>
          <t>Trimestral</t>
        </is>
      </c>
      <c r="E1823" t="inlineStr">
        <is>
          <t>Positivo</t>
        </is>
      </c>
      <c r="F1823" s="134" t="n">
        <v>46022</v>
      </c>
      <c r="G1823" t="inlineStr">
        <is>
          <t>386-2025-12-31</t>
        </is>
      </c>
      <c r="H1823" t="inlineStr">
        <is>
          <t>B2B</t>
        </is>
      </c>
      <c r="I1823" t="n">
        <v>100</v>
      </c>
      <c r="J1823" t="n">
        <v>106.0699996948242</v>
      </c>
      <c r="BX1823" t="n">
        <v>4342163212</v>
      </c>
      <c r="BY1823" t="n">
        <v>4093698206</v>
      </c>
    </row>
    <row r="1824">
      <c r="A1824" t="n">
        <v>386</v>
      </c>
      <c r="B1824" t="inlineStr">
        <is>
          <t>Cumplimiento Meta comercial Educación para toda la vida por linea</t>
        </is>
      </c>
      <c r="C1824" t="inlineStr">
        <is>
          <t>Mercadeo y venta de educación para la vida</t>
        </is>
      </c>
      <c r="D1824" t="inlineStr">
        <is>
          <t>Trimestral</t>
        </is>
      </c>
      <c r="E1824" t="inlineStr">
        <is>
          <t>Positivo</t>
        </is>
      </c>
      <c r="F1824" s="134" t="n">
        <v>46022</v>
      </c>
      <c r="G1824" t="inlineStr">
        <is>
          <t>386-2025-12-31</t>
        </is>
      </c>
      <c r="H1824" t="inlineStr">
        <is>
          <t>B2G</t>
        </is>
      </c>
      <c r="I1824" t="n">
        <v>100</v>
      </c>
      <c r="J1824" t="n">
        <v>89.72000122070312</v>
      </c>
      <c r="BX1824" t="n">
        <v>6848139002</v>
      </c>
      <c r="BY1824" t="n">
        <v>7633001463</v>
      </c>
    </row>
    <row r="1825">
      <c r="A1825" t="n">
        <v>386</v>
      </c>
      <c r="B1825" t="inlineStr">
        <is>
          <t>Cumplimiento Meta comercial Educación para toda la vida por linea</t>
        </is>
      </c>
      <c r="C1825" t="inlineStr">
        <is>
          <t>Mercadeo y venta de educación para la vida</t>
        </is>
      </c>
      <c r="D1825" t="inlineStr">
        <is>
          <t>Trimestral</t>
        </is>
      </c>
      <c r="E1825" t="inlineStr">
        <is>
          <t>Positivo</t>
        </is>
      </c>
      <c r="F1825" s="134" t="n">
        <v>46022</v>
      </c>
      <c r="G1825" t="inlineStr">
        <is>
          <t>386-2025-12-31</t>
        </is>
      </c>
      <c r="H1825" t="inlineStr">
        <is>
          <t>Otros ingresos (Cursos -Opciones de grado)</t>
        </is>
      </c>
      <c r="I1825" t="n">
        <v>100</v>
      </c>
      <c r="J1825" t="n">
        <v>129.3600006103516</v>
      </c>
      <c r="BX1825" t="n">
        <v>7383847983</v>
      </c>
      <c r="BY1825" t="n">
        <v>5707998802</v>
      </c>
    </row>
    <row r="1826">
      <c r="A1826" t="n">
        <v>389</v>
      </c>
      <c r="B1826" t="inlineStr">
        <is>
          <t>Permanencia por escuela</t>
        </is>
      </c>
      <c r="C1826" t="inlineStr">
        <is>
          <t>Gestión de Unidades Académicas</t>
        </is>
      </c>
      <c r="D1826" t="inlineStr">
        <is>
          <t>Trimestral</t>
        </is>
      </c>
      <c r="E1826" t="inlineStr">
        <is>
          <t>Positivo</t>
        </is>
      </c>
      <c r="F1826" s="134" t="n">
        <v>45107</v>
      </c>
      <c r="G1826" t="inlineStr">
        <is>
          <t>389-2023-06-30</t>
        </is>
      </c>
      <c r="H1826" t="inlineStr">
        <is>
          <t>ESCUELA DE CIENCIAS BÁSICAS</t>
        </is>
      </c>
      <c r="I1826" t="n">
        <v>91</v>
      </c>
      <c r="J1826" t="n">
        <v>86.69999694824219</v>
      </c>
      <c r="BZ1826" t="n">
        <v>86.7</v>
      </c>
    </row>
    <row r="1827">
      <c r="A1827" t="n">
        <v>389</v>
      </c>
      <c r="B1827" t="inlineStr">
        <is>
          <t>Permanencia por escuela</t>
        </is>
      </c>
      <c r="C1827" t="inlineStr">
        <is>
          <t>Gestión de Unidades Académicas</t>
        </is>
      </c>
      <c r="D1827" t="inlineStr">
        <is>
          <t>Trimestral</t>
        </is>
      </c>
      <c r="E1827" t="inlineStr">
        <is>
          <t>Positivo</t>
        </is>
      </c>
      <c r="F1827" s="134" t="n">
        <v>45107</v>
      </c>
      <c r="G1827" t="inlineStr">
        <is>
          <t>389-2023-06-30</t>
        </is>
      </c>
      <c r="H1827" t="inlineStr">
        <is>
          <t>ESCUELA DE  DISEÑO</t>
        </is>
      </c>
      <c r="I1827" t="n">
        <v>91</v>
      </c>
      <c r="J1827" t="n">
        <v>85.69999694824219</v>
      </c>
      <c r="BZ1827" t="n">
        <v>85.7</v>
      </c>
    </row>
    <row r="1828">
      <c r="A1828" t="n">
        <v>389</v>
      </c>
      <c r="B1828" t="inlineStr">
        <is>
          <t>Permanencia por escuela</t>
        </is>
      </c>
      <c r="C1828" t="inlineStr">
        <is>
          <t>Gestión de Unidades Académicas</t>
        </is>
      </c>
      <c r="D1828" t="inlineStr">
        <is>
          <t>Trimestral</t>
        </is>
      </c>
      <c r="E1828" t="inlineStr">
        <is>
          <t>Positivo</t>
        </is>
      </c>
      <c r="F1828" s="134" t="n">
        <v>45107</v>
      </c>
      <c r="G1828" t="inlineStr">
        <is>
          <t>389-2023-06-30</t>
        </is>
      </c>
      <c r="H1828" t="inlineStr">
        <is>
          <t>ESCUELA DE OPTIMIZACIÓN, INFRA Y AUTO</t>
        </is>
      </c>
      <c r="I1828" t="n">
        <v>91</v>
      </c>
      <c r="J1828" t="n">
        <v>85.59999847412109</v>
      </c>
      <c r="BZ1828" t="n">
        <v>85.59999999999999</v>
      </c>
    </row>
    <row r="1829">
      <c r="A1829" t="n">
        <v>389</v>
      </c>
      <c r="B1829" t="inlineStr">
        <is>
          <t>Permanencia por escuela</t>
        </is>
      </c>
      <c r="C1829" t="inlineStr">
        <is>
          <t>Gestión de Unidades Académicas</t>
        </is>
      </c>
      <c r="D1829" t="inlineStr">
        <is>
          <t>Trimestral</t>
        </is>
      </c>
      <c r="E1829" t="inlineStr">
        <is>
          <t>Positivo</t>
        </is>
      </c>
      <c r="F1829" s="134" t="n">
        <v>45107</v>
      </c>
      <c r="G1829" t="inlineStr">
        <is>
          <t>389-2023-06-30</t>
        </is>
      </c>
      <c r="H1829" t="inlineStr">
        <is>
          <t>ESCUELA TIC</t>
        </is>
      </c>
      <c r="I1829" t="n">
        <v>91</v>
      </c>
      <c r="J1829" t="n">
        <v>82.5</v>
      </c>
      <c r="BZ1829" t="n">
        <v>82.5</v>
      </c>
    </row>
    <row r="1830">
      <c r="A1830" t="n">
        <v>389</v>
      </c>
      <c r="B1830" t="inlineStr">
        <is>
          <t>Permanencia por escuela</t>
        </is>
      </c>
      <c r="C1830" t="inlineStr">
        <is>
          <t>Gestión de Unidades Académicas</t>
        </is>
      </c>
      <c r="D1830" t="inlineStr">
        <is>
          <t>Trimestral</t>
        </is>
      </c>
      <c r="E1830" t="inlineStr">
        <is>
          <t>Positivo</t>
        </is>
      </c>
      <c r="F1830" s="134" t="n">
        <v>45107</v>
      </c>
      <c r="G1830" t="inlineStr">
        <is>
          <t>389-2023-06-30</t>
        </is>
      </c>
      <c r="H1830" t="inlineStr">
        <is>
          <t>ESCUELA DE ADMINISTRACIÓN Y COMPETITIVIDAD</t>
        </is>
      </c>
      <c r="I1830" t="n">
        <v>91</v>
      </c>
      <c r="J1830" t="n">
        <v>85.09999847412109</v>
      </c>
      <c r="BZ1830" t="n">
        <v>85.09999999999999</v>
      </c>
    </row>
    <row r="1831">
      <c r="A1831" t="n">
        <v>389</v>
      </c>
      <c r="B1831" t="inlineStr">
        <is>
          <t>Permanencia por escuela</t>
        </is>
      </c>
      <c r="C1831" t="inlineStr">
        <is>
          <t>Gestión de Unidades Académicas</t>
        </is>
      </c>
      <c r="D1831" t="inlineStr">
        <is>
          <t>Trimestral</t>
        </is>
      </c>
      <c r="E1831" t="inlineStr">
        <is>
          <t>Positivo</t>
        </is>
      </c>
      <c r="F1831" s="134" t="n">
        <v>45107</v>
      </c>
      <c r="G1831" t="inlineStr">
        <is>
          <t>389-2023-06-30</t>
        </is>
      </c>
      <c r="H1831" t="inlineStr">
        <is>
          <t>ESCUELA DE CONTABILIDAD INTERNACIONAL</t>
        </is>
      </c>
      <c r="I1831" t="n">
        <v>91</v>
      </c>
      <c r="J1831" t="n">
        <v>85.40000152587891</v>
      </c>
      <c r="BZ1831" t="n">
        <v>85.40000000000001</v>
      </c>
    </row>
    <row r="1832">
      <c r="A1832" t="n">
        <v>389</v>
      </c>
      <c r="B1832" t="inlineStr">
        <is>
          <t>Permanencia por escuela</t>
        </is>
      </c>
      <c r="C1832" t="inlineStr">
        <is>
          <t>Gestión de Unidades Académicas</t>
        </is>
      </c>
      <c r="D1832" t="inlineStr">
        <is>
          <t>Trimestral</t>
        </is>
      </c>
      <c r="E1832" t="inlineStr">
        <is>
          <t>Positivo</t>
        </is>
      </c>
      <c r="F1832" s="134" t="n">
        <v>45107</v>
      </c>
      <c r="G1832" t="inlineStr">
        <is>
          <t>389-2023-06-30</t>
        </is>
      </c>
      <c r="H1832" t="inlineStr">
        <is>
          <t>ESCUELA DE NEGOCIOS Y DESARROLLO INTERNACIONAL</t>
        </is>
      </c>
      <c r="I1832" t="n">
        <v>91</v>
      </c>
      <c r="J1832" t="n">
        <v>81.5</v>
      </c>
      <c r="BZ1832" t="n">
        <v>81.5</v>
      </c>
    </row>
    <row r="1833">
      <c r="A1833" t="n">
        <v>389</v>
      </c>
      <c r="B1833" t="inlineStr">
        <is>
          <t>Permanencia por escuela</t>
        </is>
      </c>
      <c r="C1833" t="inlineStr">
        <is>
          <t>Gestión de Unidades Académicas</t>
        </is>
      </c>
      <c r="D1833" t="inlineStr">
        <is>
          <t>Trimestral</t>
        </is>
      </c>
      <c r="E1833" t="inlineStr">
        <is>
          <t>Positivo</t>
        </is>
      </c>
      <c r="F1833" s="134" t="n">
        <v>45107</v>
      </c>
      <c r="G1833" t="inlineStr">
        <is>
          <t>389-2023-06-30</t>
        </is>
      </c>
      <c r="H1833" t="inlineStr">
        <is>
          <t>ESCUELA DE COMUNICACIÓN ARTES VISUALES Y DIGITALES</t>
        </is>
      </c>
      <c r="I1833" t="n">
        <v>91</v>
      </c>
      <c r="J1833" t="n">
        <v>90.09999847412109</v>
      </c>
      <c r="BZ1833" t="n">
        <v>90.09999999999999</v>
      </c>
    </row>
    <row r="1834">
      <c r="A1834" t="n">
        <v>389</v>
      </c>
      <c r="B1834" t="inlineStr">
        <is>
          <t>Permanencia por escuela</t>
        </is>
      </c>
      <c r="C1834" t="inlineStr">
        <is>
          <t>Gestión de Unidades Académicas</t>
        </is>
      </c>
      <c r="D1834" t="inlineStr">
        <is>
          <t>Trimestral</t>
        </is>
      </c>
      <c r="E1834" t="inlineStr">
        <is>
          <t>Positivo</t>
        </is>
      </c>
      <c r="F1834" s="134" t="n">
        <v>45107</v>
      </c>
      <c r="G1834" t="inlineStr">
        <is>
          <t>389-2023-06-30</t>
        </is>
      </c>
      <c r="H1834" t="inlineStr">
        <is>
          <t>ESCUELA DE EDUCACIÓN E INNOVACIÓN</t>
        </is>
      </c>
      <c r="I1834" t="n">
        <v>91</v>
      </c>
      <c r="J1834" t="n">
        <v>80.90000152587891</v>
      </c>
      <c r="BZ1834" t="n">
        <v>80.90000000000001</v>
      </c>
    </row>
    <row r="1835">
      <c r="A1835" t="n">
        <v>389</v>
      </c>
      <c r="B1835" t="inlineStr">
        <is>
          <t>Permanencia por escuela</t>
        </is>
      </c>
      <c r="C1835" t="inlineStr">
        <is>
          <t>Gestión de Unidades Académicas</t>
        </is>
      </c>
      <c r="D1835" t="inlineStr">
        <is>
          <t>Trimestral</t>
        </is>
      </c>
      <c r="E1835" t="inlineStr">
        <is>
          <t>Positivo</t>
        </is>
      </c>
      <c r="F1835" s="134" t="n">
        <v>45107</v>
      </c>
      <c r="G1835" t="inlineStr">
        <is>
          <t>389-2023-06-30</t>
        </is>
      </c>
      <c r="H1835" t="inlineStr">
        <is>
          <t>ESCUELA DE DERECHO Y GOBIERNO</t>
        </is>
      </c>
      <c r="I1835" t="n">
        <v>91</v>
      </c>
      <c r="J1835" t="n">
        <v>81</v>
      </c>
      <c r="BZ1835" t="n">
        <v>81</v>
      </c>
    </row>
    <row r="1836">
      <c r="A1836" t="n">
        <v>389</v>
      </c>
      <c r="B1836" t="inlineStr">
        <is>
          <t>Permanencia por escuela</t>
        </is>
      </c>
      <c r="C1836" t="inlineStr">
        <is>
          <t>Gestión de Unidades Académicas</t>
        </is>
      </c>
      <c r="D1836" t="inlineStr">
        <is>
          <t>Trimestral</t>
        </is>
      </c>
      <c r="E1836" t="inlineStr">
        <is>
          <t>Positivo</t>
        </is>
      </c>
      <c r="F1836" s="134" t="n">
        <v>45107</v>
      </c>
      <c r="G1836" t="inlineStr">
        <is>
          <t>389-2023-06-30</t>
        </is>
      </c>
      <c r="H1836" t="inlineStr">
        <is>
          <t>ESCUELA DE MARKETING Y BRANDING</t>
        </is>
      </c>
      <c r="I1836" t="n">
        <v>91</v>
      </c>
      <c r="J1836" t="n">
        <v>86.69999694824219</v>
      </c>
      <c r="BZ1836" t="n">
        <v>86.7</v>
      </c>
    </row>
    <row r="1837">
      <c r="A1837" t="n">
        <v>389</v>
      </c>
      <c r="B1837" t="inlineStr">
        <is>
          <t>Permanencia por escuela</t>
        </is>
      </c>
      <c r="C1837" t="inlineStr">
        <is>
          <t>Gestión de Unidades Académicas</t>
        </is>
      </c>
      <c r="D1837" t="inlineStr">
        <is>
          <t>Trimestral</t>
        </is>
      </c>
      <c r="E1837" t="inlineStr">
        <is>
          <t>Positivo</t>
        </is>
      </c>
      <c r="F1837" s="134" t="n">
        <v>45107</v>
      </c>
      <c r="G1837" t="inlineStr">
        <is>
          <t>389-2023-06-30</t>
        </is>
      </c>
      <c r="H1837" t="inlineStr">
        <is>
          <t>ESCUELA DE PSIC, TALENTO HUM Y SOC</t>
        </is>
      </c>
      <c r="I1837" t="n">
        <v>91</v>
      </c>
      <c r="J1837" t="n">
        <v>86.19999694824219</v>
      </c>
      <c r="BZ1837" t="n">
        <v>86.2</v>
      </c>
    </row>
    <row r="1838">
      <c r="A1838" t="n">
        <v>390</v>
      </c>
      <c r="B1838" t="inlineStr">
        <is>
          <t>Cumplimiento Plan Anual por escuela</t>
        </is>
      </c>
      <c r="C1838" t="inlineStr">
        <is>
          <t>Planeación Estratégica</t>
        </is>
      </c>
      <c r="D1838" t="inlineStr">
        <is>
          <t>Semestral</t>
        </is>
      </c>
      <c r="E1838" t="inlineStr">
        <is>
          <t>Positivo</t>
        </is>
      </c>
      <c r="F1838" s="134" t="n">
        <v>45107</v>
      </c>
      <c r="G1838" t="inlineStr">
        <is>
          <t>390-2023-06-30</t>
        </is>
      </c>
      <c r="H1838" t="inlineStr">
        <is>
          <t>ESCUELA DE CIENCIAS BÁSICAS</t>
        </is>
      </c>
      <c r="I1838" t="n">
        <v>100</v>
      </c>
      <c r="J1838" t="n">
        <v>105.1999969482422</v>
      </c>
      <c r="CA1838" t="n">
        <v>66</v>
      </c>
      <c r="CB1838" t="n">
        <v>62.74</v>
      </c>
    </row>
    <row r="1839">
      <c r="A1839" t="n">
        <v>390</v>
      </c>
      <c r="B1839" t="inlineStr">
        <is>
          <t>Cumplimiento Plan Anual por escuela</t>
        </is>
      </c>
      <c r="C1839" t="inlineStr">
        <is>
          <t>Planeación Estratégica</t>
        </is>
      </c>
      <c r="D1839" t="inlineStr">
        <is>
          <t>Semestral</t>
        </is>
      </c>
      <c r="E1839" t="inlineStr">
        <is>
          <t>Positivo</t>
        </is>
      </c>
      <c r="F1839" s="134" t="n">
        <v>45107</v>
      </c>
      <c r="G1839" t="inlineStr">
        <is>
          <t>390-2023-06-30</t>
        </is>
      </c>
      <c r="H1839" t="inlineStr">
        <is>
          <t>ESCUELA DE  DISEÑO</t>
        </is>
      </c>
      <c r="I1839" t="n">
        <v>100</v>
      </c>
      <c r="J1839" t="n">
        <v>110.0699996948242</v>
      </c>
      <c r="CA1839" t="n">
        <v>73</v>
      </c>
      <c r="CB1839" t="n">
        <v>66.31999999999999</v>
      </c>
    </row>
    <row r="1840">
      <c r="A1840" t="n">
        <v>390</v>
      </c>
      <c r="B1840" t="inlineStr">
        <is>
          <t>Cumplimiento Plan Anual por escuela</t>
        </is>
      </c>
      <c r="C1840" t="inlineStr">
        <is>
          <t>Planeación Estratégica</t>
        </is>
      </c>
      <c r="D1840" t="inlineStr">
        <is>
          <t>Semestral</t>
        </is>
      </c>
      <c r="E1840" t="inlineStr">
        <is>
          <t>Positivo</t>
        </is>
      </c>
      <c r="F1840" s="134" t="n">
        <v>45107</v>
      </c>
      <c r="G1840" t="inlineStr">
        <is>
          <t>390-2023-06-30</t>
        </is>
      </c>
      <c r="H1840" t="inlineStr">
        <is>
          <t>ESCUELA DE OPTIMIZACIÓN, INFRA Y AUTO</t>
        </is>
      </c>
      <c r="I1840" t="n">
        <v>100</v>
      </c>
      <c r="J1840" t="n">
        <v>114.2900009155273</v>
      </c>
      <c r="CA1840" t="n">
        <v>77.5</v>
      </c>
      <c r="CB1840" t="n">
        <v>67.81</v>
      </c>
    </row>
    <row r="1841">
      <c r="A1841" t="n">
        <v>390</v>
      </c>
      <c r="B1841" t="inlineStr">
        <is>
          <t>Cumplimiento Plan Anual por escuela</t>
        </is>
      </c>
      <c r="C1841" t="inlineStr">
        <is>
          <t>Planeación Estratégica</t>
        </is>
      </c>
      <c r="D1841" t="inlineStr">
        <is>
          <t>Semestral</t>
        </is>
      </c>
      <c r="E1841" t="inlineStr">
        <is>
          <t>Positivo</t>
        </is>
      </c>
      <c r="F1841" s="134" t="n">
        <v>45107</v>
      </c>
      <c r="G1841" t="inlineStr">
        <is>
          <t>390-2023-06-30</t>
        </is>
      </c>
      <c r="H1841" t="inlineStr">
        <is>
          <t>ESCUELA TIC</t>
        </is>
      </c>
      <c r="I1841" t="n">
        <v>100</v>
      </c>
      <c r="J1841" t="n">
        <v>120.7300033569336</v>
      </c>
      <c r="CA1841" t="n">
        <v>78.33</v>
      </c>
      <c r="CB1841" t="n">
        <v>64.88</v>
      </c>
    </row>
    <row r="1842">
      <c r="A1842" t="n">
        <v>390</v>
      </c>
      <c r="B1842" t="inlineStr">
        <is>
          <t>Cumplimiento Plan Anual por escuela</t>
        </is>
      </c>
      <c r="C1842" t="inlineStr">
        <is>
          <t>Planeación Estratégica</t>
        </is>
      </c>
      <c r="D1842" t="inlineStr">
        <is>
          <t>Semestral</t>
        </is>
      </c>
      <c r="E1842" t="inlineStr">
        <is>
          <t>Positivo</t>
        </is>
      </c>
      <c r="F1842" s="134" t="n">
        <v>45107</v>
      </c>
      <c r="G1842" t="inlineStr">
        <is>
          <t>390-2023-06-30</t>
        </is>
      </c>
      <c r="H1842" t="inlineStr">
        <is>
          <t>ESCUELA DE ADMINISTRACIÓN Y COMPETITIVIDAD</t>
        </is>
      </c>
      <c r="I1842" t="n">
        <v>100</v>
      </c>
      <c r="J1842" t="n">
        <v>104.9400024414062</v>
      </c>
      <c r="CA1842" t="n">
        <v>53.93</v>
      </c>
      <c r="CB1842" t="n">
        <v>51.39</v>
      </c>
    </row>
    <row r="1843">
      <c r="A1843" t="n">
        <v>390</v>
      </c>
      <c r="B1843" t="inlineStr">
        <is>
          <t>Cumplimiento Plan Anual por escuela</t>
        </is>
      </c>
      <c r="C1843" t="inlineStr">
        <is>
          <t>Planeación Estratégica</t>
        </is>
      </c>
      <c r="D1843" t="inlineStr">
        <is>
          <t>Semestral</t>
        </is>
      </c>
      <c r="E1843" t="inlineStr">
        <is>
          <t>Positivo</t>
        </is>
      </c>
      <c r="F1843" s="134" t="n">
        <v>45107</v>
      </c>
      <c r="G1843" t="inlineStr">
        <is>
          <t>390-2023-06-30</t>
        </is>
      </c>
      <c r="H1843" t="inlineStr">
        <is>
          <t>ESCUELA DE CONTABILIDAD INTERNACIONAL</t>
        </is>
      </c>
      <c r="I1843" t="n">
        <v>100</v>
      </c>
      <c r="J1843" t="n">
        <v>123.3199996948242</v>
      </c>
      <c r="CA1843" t="n">
        <v>67</v>
      </c>
      <c r="CB1843" t="n">
        <v>54.33</v>
      </c>
    </row>
    <row r="1844">
      <c r="A1844" t="n">
        <v>390</v>
      </c>
      <c r="B1844" t="inlineStr">
        <is>
          <t>Cumplimiento Plan Anual por escuela</t>
        </is>
      </c>
      <c r="C1844" t="inlineStr">
        <is>
          <t>Planeación Estratégica</t>
        </is>
      </c>
      <c r="D1844" t="inlineStr">
        <is>
          <t>Semestral</t>
        </is>
      </c>
      <c r="E1844" t="inlineStr">
        <is>
          <t>Positivo</t>
        </is>
      </c>
      <c r="F1844" s="134" t="n">
        <v>45107</v>
      </c>
      <c r="G1844" t="inlineStr">
        <is>
          <t>390-2023-06-30</t>
        </is>
      </c>
      <c r="H1844" t="inlineStr">
        <is>
          <t>ESCUELA DE NEGOCIOS Y DESARROLLO INTERNACIONAL</t>
        </is>
      </c>
      <c r="I1844" t="n">
        <v>100</v>
      </c>
      <c r="J1844" t="n">
        <v>121</v>
      </c>
      <c r="CA1844" t="n">
        <v>73.06</v>
      </c>
      <c r="CB1844" t="n">
        <v>60.38</v>
      </c>
    </row>
    <row r="1845">
      <c r="A1845" t="n">
        <v>390</v>
      </c>
      <c r="B1845" t="inlineStr">
        <is>
          <t>Cumplimiento Plan Anual por escuela</t>
        </is>
      </c>
      <c r="C1845" t="inlineStr">
        <is>
          <t>Planeación Estratégica</t>
        </is>
      </c>
      <c r="D1845" t="inlineStr">
        <is>
          <t>Semestral</t>
        </is>
      </c>
      <c r="E1845" t="inlineStr">
        <is>
          <t>Positivo</t>
        </is>
      </c>
      <c r="F1845" s="134" t="n">
        <v>45107</v>
      </c>
      <c r="G1845" t="inlineStr">
        <is>
          <t>390-2023-06-30</t>
        </is>
      </c>
      <c r="H1845" t="inlineStr">
        <is>
          <t>ESCUELA DE COMUNICACIÓN ARTES VISUALES Y DIGITALES</t>
        </is>
      </c>
      <c r="I1845" t="n">
        <v>100</v>
      </c>
      <c r="J1845" t="n">
        <v>98.70999908447266</v>
      </c>
      <c r="CA1845" t="n">
        <v>68.75</v>
      </c>
      <c r="CB1845" t="n">
        <v>69.65000000000001</v>
      </c>
    </row>
    <row r="1846">
      <c r="A1846" t="n">
        <v>390</v>
      </c>
      <c r="B1846" t="inlineStr">
        <is>
          <t>Cumplimiento Plan Anual por escuela</t>
        </is>
      </c>
      <c r="C1846" t="inlineStr">
        <is>
          <t>Planeación Estratégica</t>
        </is>
      </c>
      <c r="D1846" t="inlineStr">
        <is>
          <t>Semestral</t>
        </is>
      </c>
      <c r="E1846" t="inlineStr">
        <is>
          <t>Positivo</t>
        </is>
      </c>
      <c r="F1846" s="134" t="n">
        <v>45107</v>
      </c>
      <c r="G1846" t="inlineStr">
        <is>
          <t>390-2023-06-30</t>
        </is>
      </c>
      <c r="H1846" t="inlineStr">
        <is>
          <t>ESCUELA DE EDUCACIÓN E INNOVACIÓN</t>
        </is>
      </c>
      <c r="I1846" t="n">
        <v>100</v>
      </c>
      <c r="J1846" t="n">
        <v>110.1800003051758</v>
      </c>
      <c r="CA1846" t="n">
        <v>67.67</v>
      </c>
      <c r="CB1846" t="n">
        <v>61.42</v>
      </c>
    </row>
    <row r="1847">
      <c r="A1847" t="n">
        <v>390</v>
      </c>
      <c r="B1847" t="inlineStr">
        <is>
          <t>Cumplimiento Plan Anual por escuela</t>
        </is>
      </c>
      <c r="C1847" t="inlineStr">
        <is>
          <t>Planeación Estratégica</t>
        </is>
      </c>
      <c r="D1847" t="inlineStr">
        <is>
          <t>Semestral</t>
        </is>
      </c>
      <c r="E1847" t="inlineStr">
        <is>
          <t>Positivo</t>
        </is>
      </c>
      <c r="F1847" s="134" t="n">
        <v>45107</v>
      </c>
      <c r="G1847" t="inlineStr">
        <is>
          <t>390-2023-06-30</t>
        </is>
      </c>
      <c r="H1847" t="inlineStr">
        <is>
          <t>ESCUELA DE DERECHO Y GOBIERNO</t>
        </is>
      </c>
      <c r="I1847" t="n">
        <v>100</v>
      </c>
      <c r="J1847" t="n">
        <v>113.0299987792969</v>
      </c>
      <c r="CA1847" t="n">
        <v>58.57</v>
      </c>
      <c r="CB1847" t="n">
        <v>51.82</v>
      </c>
    </row>
    <row r="1848">
      <c r="A1848" t="n">
        <v>390</v>
      </c>
      <c r="B1848" t="inlineStr">
        <is>
          <t>Cumplimiento Plan Anual por escuela</t>
        </is>
      </c>
      <c r="C1848" t="inlineStr">
        <is>
          <t>Planeación Estratégica</t>
        </is>
      </c>
      <c r="D1848" t="inlineStr">
        <is>
          <t>Semestral</t>
        </is>
      </c>
      <c r="E1848" t="inlineStr">
        <is>
          <t>Positivo</t>
        </is>
      </c>
      <c r="F1848" s="134" t="n">
        <v>45107</v>
      </c>
      <c r="G1848" t="inlineStr">
        <is>
          <t>390-2023-06-30</t>
        </is>
      </c>
      <c r="H1848" t="inlineStr">
        <is>
          <t>ESCUELA DE MARKETING Y BRANDING</t>
        </is>
      </c>
      <c r="I1848" t="n">
        <v>100</v>
      </c>
      <c r="J1848" t="n">
        <v>105.9899978637695</v>
      </c>
      <c r="CA1848" t="n">
        <v>73.75</v>
      </c>
      <c r="CB1848" t="n">
        <v>69.58</v>
      </c>
    </row>
    <row r="1849">
      <c r="A1849" t="n">
        <v>390</v>
      </c>
      <c r="B1849" t="inlineStr">
        <is>
          <t>Cumplimiento Plan Anual por escuela</t>
        </is>
      </c>
      <c r="C1849" t="inlineStr">
        <is>
          <t>Planeación Estratégica</t>
        </is>
      </c>
      <c r="D1849" t="inlineStr">
        <is>
          <t>Semestral</t>
        </is>
      </c>
      <c r="E1849" t="inlineStr">
        <is>
          <t>Positivo</t>
        </is>
      </c>
      <c r="F1849" s="134" t="n">
        <v>45107</v>
      </c>
      <c r="G1849" t="inlineStr">
        <is>
          <t>390-2023-06-30</t>
        </is>
      </c>
      <c r="H1849" t="inlineStr">
        <is>
          <t>ESCUELA DE PSIC, TALENTO HUM Y SOC</t>
        </is>
      </c>
      <c r="I1849" t="n">
        <v>100</v>
      </c>
      <c r="J1849" t="n">
        <v>97.15000152587891</v>
      </c>
      <c r="CA1849" t="n">
        <v>70.20999999999999</v>
      </c>
      <c r="CB1849" t="n">
        <v>72.27</v>
      </c>
    </row>
    <row r="1850">
      <c r="A1850" t="n">
        <v>390</v>
      </c>
      <c r="B1850" t="inlineStr">
        <is>
          <t>Cumplimiento Plan Anual por escuela</t>
        </is>
      </c>
      <c r="C1850" t="inlineStr">
        <is>
          <t>Planeación Estratégica</t>
        </is>
      </c>
      <c r="D1850" t="inlineStr">
        <is>
          <t>Semestral</t>
        </is>
      </c>
      <c r="E1850" t="inlineStr">
        <is>
          <t>Positivo</t>
        </is>
      </c>
      <c r="F1850" s="134" t="n">
        <v>45199</v>
      </c>
      <c r="G1850" t="inlineStr">
        <is>
          <t>390-2023-09-30</t>
        </is>
      </c>
      <c r="H1850" t="inlineStr">
        <is>
          <t>ESCUELA DE CIENCIAS BÁSICAS</t>
        </is>
      </c>
      <c r="I1850" t="n">
        <v>100</v>
      </c>
      <c r="J1850" t="n">
        <v>91.98999786376953</v>
      </c>
      <c r="CA1850" t="n">
        <v>91.7</v>
      </c>
      <c r="CB1850" t="n">
        <v>99.68000000000001</v>
      </c>
    </row>
    <row r="1851">
      <c r="A1851" t="n">
        <v>390</v>
      </c>
      <c r="B1851" t="inlineStr">
        <is>
          <t>Cumplimiento Plan Anual por escuela</t>
        </is>
      </c>
      <c r="C1851" t="inlineStr">
        <is>
          <t>Planeación Estratégica</t>
        </is>
      </c>
      <c r="D1851" t="inlineStr">
        <is>
          <t>Semestral</t>
        </is>
      </c>
      <c r="E1851" t="inlineStr">
        <is>
          <t>Positivo</t>
        </is>
      </c>
      <c r="F1851" s="134" t="n">
        <v>45199</v>
      </c>
      <c r="G1851" t="inlineStr">
        <is>
          <t>390-2023-09-30</t>
        </is>
      </c>
      <c r="H1851" t="inlineStr">
        <is>
          <t>ESCUELA DE  DISEÑO</t>
        </is>
      </c>
      <c r="I1851" t="n">
        <v>100</v>
      </c>
      <c r="J1851" t="n">
        <v>93.51000213623047</v>
      </c>
      <c r="CA1851" t="n">
        <v>90.5</v>
      </c>
      <c r="CB1851" t="n">
        <v>96.78</v>
      </c>
    </row>
    <row r="1852">
      <c r="A1852" t="n">
        <v>390</v>
      </c>
      <c r="B1852" t="inlineStr">
        <is>
          <t>Cumplimiento Plan Anual por escuela</t>
        </is>
      </c>
      <c r="C1852" t="inlineStr">
        <is>
          <t>Planeación Estratégica</t>
        </is>
      </c>
      <c r="D1852" t="inlineStr">
        <is>
          <t>Semestral</t>
        </is>
      </c>
      <c r="E1852" t="inlineStr">
        <is>
          <t>Positivo</t>
        </is>
      </c>
      <c r="F1852" s="134" t="n">
        <v>45199</v>
      </c>
      <c r="G1852" t="inlineStr">
        <is>
          <t>390-2023-09-30</t>
        </is>
      </c>
      <c r="H1852" t="inlineStr">
        <is>
          <t>ESCUELA DE OPTIMIZACIÓN, INFRA Y AUTO</t>
        </is>
      </c>
      <c r="I1852" t="n">
        <v>100</v>
      </c>
      <c r="J1852" t="n">
        <v>98.79000091552734</v>
      </c>
      <c r="CA1852" t="n">
        <v>96.56</v>
      </c>
      <c r="CB1852" t="n">
        <v>97.73999999999999</v>
      </c>
    </row>
    <row r="1853">
      <c r="A1853" t="n">
        <v>390</v>
      </c>
      <c r="B1853" t="inlineStr">
        <is>
          <t>Cumplimiento Plan Anual por escuela</t>
        </is>
      </c>
      <c r="C1853" t="inlineStr">
        <is>
          <t>Planeación Estratégica</t>
        </is>
      </c>
      <c r="D1853" t="inlineStr">
        <is>
          <t>Semestral</t>
        </is>
      </c>
      <c r="E1853" t="inlineStr">
        <is>
          <t>Positivo</t>
        </is>
      </c>
      <c r="F1853" s="134" t="n">
        <v>45199</v>
      </c>
      <c r="G1853" t="inlineStr">
        <is>
          <t>390-2023-09-30</t>
        </is>
      </c>
      <c r="H1853" t="inlineStr">
        <is>
          <t>ESCUELA TIC</t>
        </is>
      </c>
      <c r="I1853" t="n">
        <v>100</v>
      </c>
      <c r="J1853" t="n">
        <v>94</v>
      </c>
      <c r="CA1853" t="n">
        <v>93.72</v>
      </c>
      <c r="CB1853" t="n">
        <v>99.7</v>
      </c>
    </row>
    <row r="1854">
      <c r="A1854" t="n">
        <v>390</v>
      </c>
      <c r="B1854" t="inlineStr">
        <is>
          <t>Cumplimiento Plan Anual por escuela</t>
        </is>
      </c>
      <c r="C1854" t="inlineStr">
        <is>
          <t>Planeación Estratégica</t>
        </is>
      </c>
      <c r="D1854" t="inlineStr">
        <is>
          <t>Semestral</t>
        </is>
      </c>
      <c r="E1854" t="inlineStr">
        <is>
          <t>Positivo</t>
        </is>
      </c>
      <c r="F1854" s="134" t="n">
        <v>45199</v>
      </c>
      <c r="G1854" t="inlineStr">
        <is>
          <t>390-2023-09-30</t>
        </is>
      </c>
      <c r="H1854" t="inlineStr">
        <is>
          <t>ESCUELA DE ADMINISTRACIÓN Y COMPETITIVIDAD</t>
        </is>
      </c>
      <c r="I1854" t="n">
        <v>100</v>
      </c>
      <c r="J1854" t="n">
        <v>88.08000183105469</v>
      </c>
      <c r="CA1854" t="n">
        <v>78.90000000000001</v>
      </c>
      <c r="CB1854" t="n">
        <v>89.58</v>
      </c>
    </row>
    <row r="1855">
      <c r="A1855" t="n">
        <v>390</v>
      </c>
      <c r="B1855" t="inlineStr">
        <is>
          <t>Cumplimiento Plan Anual por escuela</t>
        </is>
      </c>
      <c r="C1855" t="inlineStr">
        <is>
          <t>Planeación Estratégica</t>
        </is>
      </c>
      <c r="D1855" t="inlineStr">
        <is>
          <t>Semestral</t>
        </is>
      </c>
      <c r="E1855" t="inlineStr">
        <is>
          <t>Positivo</t>
        </is>
      </c>
      <c r="F1855" s="134" t="n">
        <v>45199</v>
      </c>
      <c r="G1855" t="inlineStr">
        <is>
          <t>390-2023-09-30</t>
        </is>
      </c>
      <c r="H1855" t="inlineStr">
        <is>
          <t>ESCUELA DE CONTABILIDAD INTERNACIONAL</t>
        </is>
      </c>
      <c r="I1855" t="n">
        <v>100</v>
      </c>
      <c r="J1855" t="n">
        <v>101.9800033569336</v>
      </c>
      <c r="CA1855" t="n">
        <v>92</v>
      </c>
      <c r="CB1855" t="n">
        <v>90.20999999999999</v>
      </c>
    </row>
    <row r="1856">
      <c r="A1856" t="n">
        <v>390</v>
      </c>
      <c r="B1856" t="inlineStr">
        <is>
          <t>Cumplimiento Plan Anual por escuela</t>
        </is>
      </c>
      <c r="C1856" t="inlineStr">
        <is>
          <t>Planeación Estratégica</t>
        </is>
      </c>
      <c r="D1856" t="inlineStr">
        <is>
          <t>Semestral</t>
        </is>
      </c>
      <c r="E1856" t="inlineStr">
        <is>
          <t>Positivo</t>
        </is>
      </c>
      <c r="F1856" s="134" t="n">
        <v>45199</v>
      </c>
      <c r="G1856" t="inlineStr">
        <is>
          <t>390-2023-09-30</t>
        </is>
      </c>
      <c r="H1856" t="inlineStr">
        <is>
          <t>ESCUELA DE NEGOCIOS Y DESARROLLO INTERNACIONAL</t>
        </is>
      </c>
      <c r="I1856" t="n">
        <v>100</v>
      </c>
      <c r="J1856" t="n">
        <v>98.87000274658203</v>
      </c>
      <c r="CA1856" t="n">
        <v>90.90000000000001</v>
      </c>
      <c r="CB1856" t="n">
        <v>91.94</v>
      </c>
    </row>
    <row r="1857">
      <c r="A1857" t="n">
        <v>390</v>
      </c>
      <c r="B1857" t="inlineStr">
        <is>
          <t>Cumplimiento Plan Anual por escuela</t>
        </is>
      </c>
      <c r="C1857" t="inlineStr">
        <is>
          <t>Planeación Estratégica</t>
        </is>
      </c>
      <c r="D1857" t="inlineStr">
        <is>
          <t>Semestral</t>
        </is>
      </c>
      <c r="E1857" t="inlineStr">
        <is>
          <t>Positivo</t>
        </is>
      </c>
      <c r="F1857" s="134" t="n">
        <v>45199</v>
      </c>
      <c r="G1857" t="inlineStr">
        <is>
          <t>390-2023-09-30</t>
        </is>
      </c>
      <c r="H1857" t="inlineStr">
        <is>
          <t>ESCUELA DE COMUNICACIÓN ARTES VISUALES Y DIGITALES</t>
        </is>
      </c>
      <c r="I1857" t="n">
        <v>100</v>
      </c>
      <c r="J1857" t="n">
        <v>96.19000244140625</v>
      </c>
      <c r="CA1857" t="n">
        <v>91.25</v>
      </c>
      <c r="CB1857" t="n">
        <v>94.86</v>
      </c>
    </row>
    <row r="1858">
      <c r="A1858" t="n">
        <v>390</v>
      </c>
      <c r="B1858" t="inlineStr">
        <is>
          <t>Cumplimiento Plan Anual por escuela</t>
        </is>
      </c>
      <c r="C1858" t="inlineStr">
        <is>
          <t>Planeación Estratégica</t>
        </is>
      </c>
      <c r="D1858" t="inlineStr">
        <is>
          <t>Semestral</t>
        </is>
      </c>
      <c r="E1858" t="inlineStr">
        <is>
          <t>Positivo</t>
        </is>
      </c>
      <c r="F1858" s="134" t="n">
        <v>45199</v>
      </c>
      <c r="G1858" t="inlineStr">
        <is>
          <t>390-2023-09-30</t>
        </is>
      </c>
      <c r="H1858" t="inlineStr">
        <is>
          <t>ESCUELA DE EDUCACIÓN E INNOVACIÓN</t>
        </is>
      </c>
      <c r="I1858" t="n">
        <v>100</v>
      </c>
      <c r="J1858" t="n">
        <v>95.05000305175781</v>
      </c>
      <c r="CA1858" t="n">
        <v>88.33</v>
      </c>
      <c r="CB1858" t="n">
        <v>92.93000000000001</v>
      </c>
    </row>
    <row r="1859">
      <c r="A1859" t="n">
        <v>390</v>
      </c>
      <c r="B1859" t="inlineStr">
        <is>
          <t>Cumplimiento Plan Anual por escuela</t>
        </is>
      </c>
      <c r="C1859" t="inlineStr">
        <is>
          <t>Planeación Estratégica</t>
        </is>
      </c>
      <c r="D1859" t="inlineStr">
        <is>
          <t>Semestral</t>
        </is>
      </c>
      <c r="E1859" t="inlineStr">
        <is>
          <t>Positivo</t>
        </is>
      </c>
      <c r="F1859" s="134" t="n">
        <v>45199</v>
      </c>
      <c r="G1859" t="inlineStr">
        <is>
          <t>390-2023-09-30</t>
        </is>
      </c>
      <c r="H1859" t="inlineStr">
        <is>
          <t>ESCUELA DE DERECHO Y GOBIERNO</t>
        </is>
      </c>
      <c r="I1859" t="n">
        <v>100</v>
      </c>
      <c r="J1859" t="n">
        <v>97.06999969482422</v>
      </c>
      <c r="CA1859" t="n">
        <v>90</v>
      </c>
      <c r="CB1859" t="n">
        <v>92.72</v>
      </c>
    </row>
    <row r="1860">
      <c r="A1860" t="n">
        <v>390</v>
      </c>
      <c r="B1860" t="inlineStr">
        <is>
          <t>Cumplimiento Plan Anual por escuela</t>
        </is>
      </c>
      <c r="C1860" t="inlineStr">
        <is>
          <t>Planeación Estratégica</t>
        </is>
      </c>
      <c r="D1860" t="inlineStr">
        <is>
          <t>Semestral</t>
        </is>
      </c>
      <c r="E1860" t="inlineStr">
        <is>
          <t>Positivo</t>
        </is>
      </c>
      <c r="F1860" s="134" t="n">
        <v>45199</v>
      </c>
      <c r="G1860" t="inlineStr">
        <is>
          <t>390-2023-09-30</t>
        </is>
      </c>
      <c r="H1860" t="inlineStr">
        <is>
          <t>ESCUELA DE MARKETING Y BRANDING</t>
        </is>
      </c>
      <c r="I1860" t="n">
        <v>100</v>
      </c>
      <c r="J1860" t="n">
        <v>97.55999755859375</v>
      </c>
      <c r="CA1860" t="n">
        <v>92.5</v>
      </c>
      <c r="CB1860" t="n">
        <v>94.81</v>
      </c>
    </row>
    <row r="1861">
      <c r="A1861" t="n">
        <v>390</v>
      </c>
      <c r="B1861" t="inlineStr">
        <is>
          <t>Cumplimiento Plan Anual por escuela</t>
        </is>
      </c>
      <c r="C1861" t="inlineStr">
        <is>
          <t>Planeación Estratégica</t>
        </is>
      </c>
      <c r="D1861" t="inlineStr">
        <is>
          <t>Semestral</t>
        </is>
      </c>
      <c r="E1861" t="inlineStr">
        <is>
          <t>Positivo</t>
        </is>
      </c>
      <c r="F1861" s="134" t="n">
        <v>45199</v>
      </c>
      <c r="G1861" t="inlineStr">
        <is>
          <t>390-2023-09-30</t>
        </is>
      </c>
      <c r="H1861" t="inlineStr">
        <is>
          <t>ESCUELA DE PSIC, TALENTO HUM Y SOC</t>
        </is>
      </c>
      <c r="I1861" t="n">
        <v>100</v>
      </c>
      <c r="J1861" t="n">
        <v>91.04000091552734</v>
      </c>
      <c r="CA1861" t="n">
        <v>88.70999999999999</v>
      </c>
      <c r="CB1861" t="n">
        <v>97.44</v>
      </c>
    </row>
    <row r="1862">
      <c r="A1862" t="n">
        <v>390</v>
      </c>
      <c r="B1862" t="inlineStr">
        <is>
          <t>Cumplimiento Plan Anual por escuela</t>
        </is>
      </c>
      <c r="C1862" t="inlineStr">
        <is>
          <t>Planeación Estratégica</t>
        </is>
      </c>
      <c r="D1862" t="inlineStr">
        <is>
          <t>Semestral</t>
        </is>
      </c>
      <c r="E1862" t="inlineStr">
        <is>
          <t>Positivo</t>
        </is>
      </c>
      <c r="F1862" s="134" t="n">
        <v>45291</v>
      </c>
      <c r="G1862" t="inlineStr">
        <is>
          <t>390-2023-12-31</t>
        </is>
      </c>
      <c r="H1862" t="inlineStr">
        <is>
          <t>ESCUELA DE CIENCIAS BÁSICAS</t>
        </is>
      </c>
      <c r="I1862" t="n">
        <v>100</v>
      </c>
      <c r="J1862" t="n">
        <v>100</v>
      </c>
      <c r="CA1862" t="n">
        <v>100</v>
      </c>
      <c r="CB1862" t="n">
        <v>100</v>
      </c>
    </row>
    <row r="1863">
      <c r="A1863" t="n">
        <v>390</v>
      </c>
      <c r="B1863" t="inlineStr">
        <is>
          <t>Cumplimiento Plan Anual por escuela</t>
        </is>
      </c>
      <c r="C1863" t="inlineStr">
        <is>
          <t>Planeación Estratégica</t>
        </is>
      </c>
      <c r="D1863" t="inlineStr">
        <is>
          <t>Semestral</t>
        </is>
      </c>
      <c r="E1863" t="inlineStr">
        <is>
          <t>Positivo</t>
        </is>
      </c>
      <c r="F1863" s="134" t="n">
        <v>45291</v>
      </c>
      <c r="G1863" t="inlineStr">
        <is>
          <t>390-2023-12-31</t>
        </is>
      </c>
      <c r="H1863" t="inlineStr">
        <is>
          <t>ESCUELA DE  DISEÑO</t>
        </is>
      </c>
      <c r="I1863" t="n">
        <v>100</v>
      </c>
      <c r="J1863" t="n">
        <v>100</v>
      </c>
      <c r="CA1863" t="n">
        <v>100</v>
      </c>
      <c r="CB1863" t="n">
        <v>100</v>
      </c>
    </row>
    <row r="1864">
      <c r="A1864" t="n">
        <v>390</v>
      </c>
      <c r="B1864" t="inlineStr">
        <is>
          <t>Cumplimiento Plan Anual por escuela</t>
        </is>
      </c>
      <c r="C1864" t="inlineStr">
        <is>
          <t>Planeación Estratégica</t>
        </is>
      </c>
      <c r="D1864" t="inlineStr">
        <is>
          <t>Semestral</t>
        </is>
      </c>
      <c r="E1864" t="inlineStr">
        <is>
          <t>Positivo</t>
        </is>
      </c>
      <c r="F1864" s="134" t="n">
        <v>45291</v>
      </c>
      <c r="G1864" t="inlineStr">
        <is>
          <t>390-2023-12-31</t>
        </is>
      </c>
      <c r="H1864" t="inlineStr">
        <is>
          <t>ESCUELA DE OPTIMIZACIÓN, INFRA Y AUTO</t>
        </is>
      </c>
      <c r="I1864" t="n">
        <v>100</v>
      </c>
      <c r="J1864" t="n">
        <v>99.37999725341797</v>
      </c>
      <c r="CA1864" t="n">
        <v>99.38</v>
      </c>
      <c r="CB1864" t="n">
        <v>100</v>
      </c>
    </row>
    <row r="1865">
      <c r="A1865" t="n">
        <v>390</v>
      </c>
      <c r="B1865" t="inlineStr">
        <is>
          <t>Cumplimiento Plan Anual por escuela</t>
        </is>
      </c>
      <c r="C1865" t="inlineStr">
        <is>
          <t>Planeación Estratégica</t>
        </is>
      </c>
      <c r="D1865" t="inlineStr">
        <is>
          <t>Semestral</t>
        </is>
      </c>
      <c r="E1865" t="inlineStr">
        <is>
          <t>Positivo</t>
        </is>
      </c>
      <c r="F1865" s="134" t="n">
        <v>45291</v>
      </c>
      <c r="G1865" t="inlineStr">
        <is>
          <t>390-2023-12-31</t>
        </is>
      </c>
      <c r="H1865" t="inlineStr">
        <is>
          <t>ESCUELA TIC</t>
        </is>
      </c>
      <c r="I1865" t="n">
        <v>100</v>
      </c>
      <c r="J1865" t="n">
        <v>100</v>
      </c>
      <c r="CA1865" t="n">
        <v>100</v>
      </c>
      <c r="CB1865" t="n">
        <v>100</v>
      </c>
    </row>
    <row r="1866">
      <c r="A1866" t="n">
        <v>390</v>
      </c>
      <c r="B1866" t="inlineStr">
        <is>
          <t>Cumplimiento Plan Anual por escuela</t>
        </is>
      </c>
      <c r="C1866" t="inlineStr">
        <is>
          <t>Planeación Estratégica</t>
        </is>
      </c>
      <c r="D1866" t="inlineStr">
        <is>
          <t>Semestral</t>
        </is>
      </c>
      <c r="E1866" t="inlineStr">
        <is>
          <t>Positivo</t>
        </is>
      </c>
      <c r="F1866" s="134" t="n">
        <v>45291</v>
      </c>
      <c r="G1866" t="inlineStr">
        <is>
          <t>390-2023-12-31</t>
        </is>
      </c>
      <c r="H1866" t="inlineStr">
        <is>
          <t>ESCUELA DE ADMINISTRACIÓN Y COMPETITIVIDAD</t>
        </is>
      </c>
      <c r="I1866" t="n">
        <v>100</v>
      </c>
      <c r="J1866" t="n">
        <v>92.86000061035156</v>
      </c>
      <c r="CA1866" t="n">
        <v>92.86</v>
      </c>
      <c r="CB1866" t="n">
        <v>100</v>
      </c>
    </row>
    <row r="1867">
      <c r="A1867" t="n">
        <v>390</v>
      </c>
      <c r="B1867" t="inlineStr">
        <is>
          <t>Cumplimiento Plan Anual por escuela</t>
        </is>
      </c>
      <c r="C1867" t="inlineStr">
        <is>
          <t>Planeación Estratégica</t>
        </is>
      </c>
      <c r="D1867" t="inlineStr">
        <is>
          <t>Semestral</t>
        </is>
      </c>
      <c r="E1867" t="inlineStr">
        <is>
          <t>Positivo</t>
        </is>
      </c>
      <c r="F1867" s="134" t="n">
        <v>45291</v>
      </c>
      <c r="G1867" t="inlineStr">
        <is>
          <t>390-2023-12-31</t>
        </is>
      </c>
      <c r="H1867" t="inlineStr">
        <is>
          <t>ESCUELA DE CONTABILIDAD INTERNACIONAL</t>
        </is>
      </c>
      <c r="I1867" t="n">
        <v>100</v>
      </c>
      <c r="J1867" t="n">
        <v>100</v>
      </c>
      <c r="CA1867" t="n">
        <v>100</v>
      </c>
      <c r="CB1867" t="n">
        <v>100</v>
      </c>
    </row>
    <row r="1868">
      <c r="A1868" t="n">
        <v>390</v>
      </c>
      <c r="B1868" t="inlineStr">
        <is>
          <t>Cumplimiento Plan Anual por escuela</t>
        </is>
      </c>
      <c r="C1868" t="inlineStr">
        <is>
          <t>Planeación Estratégica</t>
        </is>
      </c>
      <c r="D1868" t="inlineStr">
        <is>
          <t>Semestral</t>
        </is>
      </c>
      <c r="E1868" t="inlineStr">
        <is>
          <t>Positivo</t>
        </is>
      </c>
      <c r="F1868" s="134" t="n">
        <v>45291</v>
      </c>
      <c r="G1868" t="inlineStr">
        <is>
          <t>390-2023-12-31</t>
        </is>
      </c>
      <c r="H1868" t="inlineStr">
        <is>
          <t>ESCUELA DE NEGOCIOS Y DESARROLLO INTERNACIONAL</t>
        </is>
      </c>
      <c r="I1868" t="n">
        <v>100</v>
      </c>
      <c r="J1868" t="n">
        <v>100</v>
      </c>
      <c r="CA1868" t="n">
        <v>100</v>
      </c>
      <c r="CB1868" t="n">
        <v>100</v>
      </c>
    </row>
    <row r="1869">
      <c r="A1869" t="n">
        <v>390</v>
      </c>
      <c r="B1869" t="inlineStr">
        <is>
          <t>Cumplimiento Plan Anual por escuela</t>
        </is>
      </c>
      <c r="C1869" t="inlineStr">
        <is>
          <t>Planeación Estratégica</t>
        </is>
      </c>
      <c r="D1869" t="inlineStr">
        <is>
          <t>Semestral</t>
        </is>
      </c>
      <c r="E1869" t="inlineStr">
        <is>
          <t>Positivo</t>
        </is>
      </c>
      <c r="F1869" s="134" t="n">
        <v>45291</v>
      </c>
      <c r="G1869" t="inlineStr">
        <is>
          <t>390-2023-12-31</t>
        </is>
      </c>
      <c r="H1869" t="inlineStr">
        <is>
          <t>ESCUELA DE COMUNICACIÓN ARTES VISUALES Y DIGITALES</t>
        </is>
      </c>
      <c r="I1869" t="n">
        <v>100</v>
      </c>
      <c r="J1869" t="n">
        <v>100</v>
      </c>
      <c r="CA1869" t="n">
        <v>100</v>
      </c>
      <c r="CB1869" t="n">
        <v>100</v>
      </c>
    </row>
    <row r="1870">
      <c r="A1870" t="n">
        <v>390</v>
      </c>
      <c r="B1870" t="inlineStr">
        <is>
          <t>Cumplimiento Plan Anual por escuela</t>
        </is>
      </c>
      <c r="C1870" t="inlineStr">
        <is>
          <t>Planeación Estratégica</t>
        </is>
      </c>
      <c r="D1870" t="inlineStr">
        <is>
          <t>Semestral</t>
        </is>
      </c>
      <c r="E1870" t="inlineStr">
        <is>
          <t>Positivo</t>
        </is>
      </c>
      <c r="F1870" s="134" t="n">
        <v>45291</v>
      </c>
      <c r="G1870" t="inlineStr">
        <is>
          <t>390-2023-12-31</t>
        </is>
      </c>
      <c r="H1870" t="inlineStr">
        <is>
          <t>ESCUELA DE EDUCACIÓN E INNOVACIÓN</t>
        </is>
      </c>
      <c r="I1870" t="n">
        <v>100</v>
      </c>
      <c r="J1870" t="n">
        <v>100</v>
      </c>
      <c r="CA1870" t="n">
        <v>100</v>
      </c>
      <c r="CB1870" t="n">
        <v>100</v>
      </c>
    </row>
    <row r="1871">
      <c r="A1871" t="n">
        <v>390</v>
      </c>
      <c r="B1871" t="inlineStr">
        <is>
          <t>Cumplimiento Plan Anual por escuela</t>
        </is>
      </c>
      <c r="C1871" t="inlineStr">
        <is>
          <t>Planeación Estratégica</t>
        </is>
      </c>
      <c r="D1871" t="inlineStr">
        <is>
          <t>Semestral</t>
        </is>
      </c>
      <c r="E1871" t="inlineStr">
        <is>
          <t>Positivo</t>
        </is>
      </c>
      <c r="F1871" s="134" t="n">
        <v>45291</v>
      </c>
      <c r="G1871" t="inlineStr">
        <is>
          <t>390-2023-12-31</t>
        </is>
      </c>
      <c r="H1871" t="inlineStr">
        <is>
          <t>ESCUELA DE DERECHO Y GOBIERNO</t>
        </is>
      </c>
      <c r="I1871" t="n">
        <v>100</v>
      </c>
      <c r="J1871" t="n">
        <v>100</v>
      </c>
      <c r="CA1871" t="n">
        <v>100</v>
      </c>
      <c r="CB1871" t="n">
        <v>100</v>
      </c>
    </row>
    <row r="1872">
      <c r="A1872" t="n">
        <v>390</v>
      </c>
      <c r="B1872" t="inlineStr">
        <is>
          <t>Cumplimiento Plan Anual por escuela</t>
        </is>
      </c>
      <c r="C1872" t="inlineStr">
        <is>
          <t>Planeación Estratégica</t>
        </is>
      </c>
      <c r="D1872" t="inlineStr">
        <is>
          <t>Semestral</t>
        </is>
      </c>
      <c r="E1872" t="inlineStr">
        <is>
          <t>Positivo</t>
        </is>
      </c>
      <c r="F1872" s="134" t="n">
        <v>45291</v>
      </c>
      <c r="G1872" t="inlineStr">
        <is>
          <t>390-2023-12-31</t>
        </is>
      </c>
      <c r="H1872" t="inlineStr">
        <is>
          <t>ESCUELA DE MARKETING Y BRANDING</t>
        </is>
      </c>
      <c r="I1872" t="n">
        <v>100</v>
      </c>
      <c r="J1872" t="n">
        <v>98.75</v>
      </c>
      <c r="CA1872" t="n">
        <v>98.75</v>
      </c>
      <c r="CB1872" t="n">
        <v>100</v>
      </c>
    </row>
    <row r="1873">
      <c r="A1873" t="n">
        <v>390</v>
      </c>
      <c r="B1873" t="inlineStr">
        <is>
          <t>Cumplimiento Plan Anual por escuela</t>
        </is>
      </c>
      <c r="C1873" t="inlineStr">
        <is>
          <t>Planeación Estratégica</t>
        </is>
      </c>
      <c r="D1873" t="inlineStr">
        <is>
          <t>Semestral</t>
        </is>
      </c>
      <c r="E1873" t="inlineStr">
        <is>
          <t>Positivo</t>
        </is>
      </c>
      <c r="F1873" s="134" t="n">
        <v>45291</v>
      </c>
      <c r="G1873" t="inlineStr">
        <is>
          <t>390-2023-12-31</t>
        </is>
      </c>
      <c r="H1873" t="inlineStr">
        <is>
          <t>ESCUELA DE PSIC, TALENTO HUM Y SOC</t>
        </is>
      </c>
      <c r="I1873" t="n">
        <v>100</v>
      </c>
      <c r="J1873" t="n">
        <v>100</v>
      </c>
      <c r="CA1873" t="n">
        <v>100</v>
      </c>
      <c r="CB1873" t="n">
        <v>100</v>
      </c>
    </row>
    <row r="1874">
      <c r="A1874" t="n">
        <v>390</v>
      </c>
      <c r="B1874" t="inlineStr">
        <is>
          <t>Cumplimiento Plan Anual por escuela</t>
        </is>
      </c>
      <c r="C1874" t="inlineStr">
        <is>
          <t>Planeación Estratégica</t>
        </is>
      </c>
      <c r="D1874" t="inlineStr">
        <is>
          <t>Semestral</t>
        </is>
      </c>
      <c r="E1874" t="inlineStr">
        <is>
          <t>Positivo</t>
        </is>
      </c>
      <c r="F1874" s="134" t="n">
        <v>45382</v>
      </c>
      <c r="G1874" t="inlineStr">
        <is>
          <t>390-2024-03-31</t>
        </is>
      </c>
      <c r="H1874" t="inlineStr">
        <is>
          <t>ESCUELA DE PSIC, TALENTO HUM Y SOC</t>
        </is>
      </c>
      <c r="I1874" t="n">
        <v>100</v>
      </c>
      <c r="J1874" t="n">
        <v>341.6499938964844</v>
      </c>
      <c r="CA1874" t="n">
        <v>23.95</v>
      </c>
      <c r="CB1874" t="n">
        <v>7.01</v>
      </c>
    </row>
    <row r="1875">
      <c r="A1875" t="n">
        <v>390</v>
      </c>
      <c r="B1875" t="inlineStr">
        <is>
          <t>Cumplimiento Plan Anual por escuela</t>
        </is>
      </c>
      <c r="C1875" t="inlineStr">
        <is>
          <t>Planeación Estratégica</t>
        </is>
      </c>
      <c r="D1875" t="inlineStr">
        <is>
          <t>Semestral</t>
        </is>
      </c>
      <c r="E1875" t="inlineStr">
        <is>
          <t>Positivo</t>
        </is>
      </c>
      <c r="F1875" s="134" t="n">
        <v>45473</v>
      </c>
      <c r="G1875" t="inlineStr">
        <is>
          <t>390-2024-06-30</t>
        </is>
      </c>
      <c r="H1875" t="inlineStr">
        <is>
          <t>ESCUELA DE PSIC, TALENTO HUM Y SOC</t>
        </is>
      </c>
      <c r="I1875" t="n">
        <v>100</v>
      </c>
      <c r="J1875" t="n">
        <v>121.4000015258789</v>
      </c>
      <c r="CA1875" t="n">
        <v>44.65</v>
      </c>
      <c r="CB1875" t="n">
        <v>36.78</v>
      </c>
    </row>
    <row r="1876">
      <c r="A1876" t="n">
        <v>390</v>
      </c>
      <c r="B1876" t="inlineStr">
        <is>
          <t>Cumplimiento Plan Anual por escuela</t>
        </is>
      </c>
      <c r="C1876" t="inlineStr">
        <is>
          <t>Planeación Estratégica</t>
        </is>
      </c>
      <c r="D1876" t="inlineStr">
        <is>
          <t>Semestral</t>
        </is>
      </c>
      <c r="E1876" t="inlineStr">
        <is>
          <t>Positivo</t>
        </is>
      </c>
      <c r="F1876" s="134" t="n">
        <v>45565</v>
      </c>
      <c r="G1876" t="inlineStr">
        <is>
          <t>390-2024-09-30</t>
        </is>
      </c>
      <c r="H1876" t="inlineStr">
        <is>
          <t>ESCUELA DE CIENCIAS BÁSICAS</t>
        </is>
      </c>
      <c r="I1876" t="n">
        <v>100</v>
      </c>
      <c r="J1876" t="n">
        <v>82.5</v>
      </c>
      <c r="CA1876" t="n">
        <v>81.89</v>
      </c>
      <c r="CB1876" t="n">
        <v>99.26000000000001</v>
      </c>
    </row>
    <row r="1877">
      <c r="A1877" t="n">
        <v>390</v>
      </c>
      <c r="B1877" t="inlineStr">
        <is>
          <t>Cumplimiento Plan Anual por escuela</t>
        </is>
      </c>
      <c r="C1877" t="inlineStr">
        <is>
          <t>Planeación Estratégica</t>
        </is>
      </c>
      <c r="D1877" t="inlineStr">
        <is>
          <t>Semestral</t>
        </is>
      </c>
      <c r="E1877" t="inlineStr">
        <is>
          <t>Positivo</t>
        </is>
      </c>
      <c r="F1877" s="134" t="n">
        <v>45565</v>
      </c>
      <c r="G1877" t="inlineStr">
        <is>
          <t>390-2024-09-30</t>
        </is>
      </c>
      <c r="H1877" t="inlineStr">
        <is>
          <t>ESCUELA DE  DISEÑO</t>
        </is>
      </c>
      <c r="I1877" t="n">
        <v>100</v>
      </c>
      <c r="J1877" t="n">
        <v>72.09999847412109</v>
      </c>
      <c r="CA1877" t="n">
        <v>71.43000000000001</v>
      </c>
      <c r="CB1877" t="n">
        <v>99.06999999999999</v>
      </c>
    </row>
    <row r="1878">
      <c r="A1878" t="n">
        <v>390</v>
      </c>
      <c r="B1878" t="inlineStr">
        <is>
          <t>Cumplimiento Plan Anual por escuela</t>
        </is>
      </c>
      <c r="C1878" t="inlineStr">
        <is>
          <t>Planeación Estratégica</t>
        </is>
      </c>
      <c r="D1878" t="inlineStr">
        <is>
          <t>Semestral</t>
        </is>
      </c>
      <c r="E1878" t="inlineStr">
        <is>
          <t>Positivo</t>
        </is>
      </c>
      <c r="F1878" s="134" t="n">
        <v>45565</v>
      </c>
      <c r="G1878" t="inlineStr">
        <is>
          <t>390-2024-09-30</t>
        </is>
      </c>
      <c r="H1878" t="inlineStr">
        <is>
          <t>ESCUELA DE OPTIMIZACIÓN, INFRA Y AUTO</t>
        </is>
      </c>
      <c r="I1878" t="n">
        <v>100</v>
      </c>
      <c r="J1878" t="n">
        <v>82.79000091552734</v>
      </c>
      <c r="CA1878" t="n">
        <v>82.79000000000001</v>
      </c>
      <c r="CB1878" t="n">
        <v>100</v>
      </c>
    </row>
    <row r="1879">
      <c r="A1879" t="n">
        <v>390</v>
      </c>
      <c r="B1879" t="inlineStr">
        <is>
          <t>Cumplimiento Plan Anual por escuela</t>
        </is>
      </c>
      <c r="C1879" t="inlineStr">
        <is>
          <t>Planeación Estratégica</t>
        </is>
      </c>
      <c r="D1879" t="inlineStr">
        <is>
          <t>Semestral</t>
        </is>
      </c>
      <c r="E1879" t="inlineStr">
        <is>
          <t>Positivo</t>
        </is>
      </c>
      <c r="F1879" s="134" t="n">
        <v>45565</v>
      </c>
      <c r="G1879" t="inlineStr">
        <is>
          <t>390-2024-09-30</t>
        </is>
      </c>
      <c r="H1879" t="inlineStr">
        <is>
          <t>ESCUELA TIC</t>
        </is>
      </c>
      <c r="I1879" t="n">
        <v>100</v>
      </c>
      <c r="J1879" t="n">
        <v>82.58000183105469</v>
      </c>
      <c r="CA1879" t="n">
        <v>81.01000000000001</v>
      </c>
      <c r="CB1879" t="n">
        <v>98.09999999999999</v>
      </c>
    </row>
    <row r="1880">
      <c r="A1880" t="n">
        <v>390</v>
      </c>
      <c r="B1880" t="inlineStr">
        <is>
          <t>Cumplimiento Plan Anual por escuela</t>
        </is>
      </c>
      <c r="C1880" t="inlineStr">
        <is>
          <t>Planeación Estratégica</t>
        </is>
      </c>
      <c r="D1880" t="inlineStr">
        <is>
          <t>Semestral</t>
        </is>
      </c>
      <c r="E1880" t="inlineStr">
        <is>
          <t>Positivo</t>
        </is>
      </c>
      <c r="F1880" s="134" t="n">
        <v>45565</v>
      </c>
      <c r="G1880" t="inlineStr">
        <is>
          <t>390-2024-09-30</t>
        </is>
      </c>
      <c r="H1880" t="inlineStr">
        <is>
          <t>ESCUELA DE ADMINISTRACIÓN Y COMPETITIVIDAD</t>
        </is>
      </c>
      <c r="I1880" t="n">
        <v>100</v>
      </c>
      <c r="J1880" t="n">
        <v>91.09999847412109</v>
      </c>
      <c r="CA1880" t="n">
        <v>88.33</v>
      </c>
      <c r="CB1880" t="n">
        <v>96.95999999999999</v>
      </c>
    </row>
    <row r="1881">
      <c r="A1881" t="n">
        <v>390</v>
      </c>
      <c r="B1881" t="inlineStr">
        <is>
          <t>Cumplimiento Plan Anual por escuela</t>
        </is>
      </c>
      <c r="C1881" t="inlineStr">
        <is>
          <t>Planeación Estratégica</t>
        </is>
      </c>
      <c r="D1881" t="inlineStr">
        <is>
          <t>Semestral</t>
        </is>
      </c>
      <c r="E1881" t="inlineStr">
        <is>
          <t>Positivo</t>
        </is>
      </c>
      <c r="F1881" s="134" t="n">
        <v>45565</v>
      </c>
      <c r="G1881" t="inlineStr">
        <is>
          <t>390-2024-09-30</t>
        </is>
      </c>
      <c r="H1881" t="inlineStr">
        <is>
          <t>ESCUELA DE CONTABILIDAD INTERNACIONAL</t>
        </is>
      </c>
      <c r="I1881" t="n">
        <v>100</v>
      </c>
      <c r="J1881" t="n">
        <v>81.94000244140625</v>
      </c>
      <c r="CA1881" t="n">
        <v>81.94</v>
      </c>
      <c r="CB1881" t="n">
        <v>100</v>
      </c>
    </row>
    <row r="1882">
      <c r="A1882" t="n">
        <v>390</v>
      </c>
      <c r="B1882" t="inlineStr">
        <is>
          <t>Cumplimiento Plan Anual por escuela</t>
        </is>
      </c>
      <c r="C1882" t="inlineStr">
        <is>
          <t>Planeación Estratégica</t>
        </is>
      </c>
      <c r="D1882" t="inlineStr">
        <is>
          <t>Semestral</t>
        </is>
      </c>
      <c r="E1882" t="inlineStr">
        <is>
          <t>Positivo</t>
        </is>
      </c>
      <c r="F1882" s="134" t="n">
        <v>45565</v>
      </c>
      <c r="G1882" t="inlineStr">
        <is>
          <t>390-2024-09-30</t>
        </is>
      </c>
      <c r="H1882" t="inlineStr">
        <is>
          <t>ESCUELA DE NEGOCIOS Y DESARROLLO INTERNACIONAL</t>
        </is>
      </c>
      <c r="I1882" t="n">
        <v>100</v>
      </c>
      <c r="J1882" t="n">
        <v>92.16999816894531</v>
      </c>
      <c r="CA1882" t="n">
        <v>92.17</v>
      </c>
      <c r="CB1882" t="n">
        <v>100</v>
      </c>
    </row>
    <row r="1883">
      <c r="A1883" t="n">
        <v>390</v>
      </c>
      <c r="B1883" t="inlineStr">
        <is>
          <t>Cumplimiento Plan Anual por escuela</t>
        </is>
      </c>
      <c r="C1883" t="inlineStr">
        <is>
          <t>Planeación Estratégica</t>
        </is>
      </c>
      <c r="D1883" t="inlineStr">
        <is>
          <t>Semestral</t>
        </is>
      </c>
      <c r="E1883" t="inlineStr">
        <is>
          <t>Positivo</t>
        </is>
      </c>
      <c r="F1883" s="134" t="n">
        <v>45565</v>
      </c>
      <c r="G1883" t="inlineStr">
        <is>
          <t>390-2024-09-30</t>
        </is>
      </c>
      <c r="H1883" t="inlineStr">
        <is>
          <t>ESCUELA DE COMUNICACIÓN ARTES VISUALES Y DIGITALES</t>
        </is>
      </c>
      <c r="I1883" t="n">
        <v>100</v>
      </c>
      <c r="J1883" t="n">
        <v>87.58000183105469</v>
      </c>
      <c r="CA1883" t="n">
        <v>87.58</v>
      </c>
      <c r="CB1883" t="n">
        <v>100</v>
      </c>
    </row>
    <row r="1884">
      <c r="A1884" t="n">
        <v>390</v>
      </c>
      <c r="B1884" t="inlineStr">
        <is>
          <t>Cumplimiento Plan Anual por escuela</t>
        </is>
      </c>
      <c r="C1884" t="inlineStr">
        <is>
          <t>Planeación Estratégica</t>
        </is>
      </c>
      <c r="D1884" t="inlineStr">
        <is>
          <t>Semestral</t>
        </is>
      </c>
      <c r="E1884" t="inlineStr">
        <is>
          <t>Positivo</t>
        </is>
      </c>
      <c r="F1884" s="134" t="n">
        <v>45565</v>
      </c>
      <c r="G1884" t="inlineStr">
        <is>
          <t>390-2024-09-30</t>
        </is>
      </c>
      <c r="H1884" t="inlineStr">
        <is>
          <t>ESCUELA DE EDUCACIÓN E INNOVACIÓN</t>
        </is>
      </c>
      <c r="I1884" t="n">
        <v>100</v>
      </c>
      <c r="J1884" t="n">
        <v>85.40000152587891</v>
      </c>
      <c r="CA1884" t="n">
        <v>85.40000000000001</v>
      </c>
      <c r="CB1884" t="n">
        <v>100</v>
      </c>
    </row>
    <row r="1885">
      <c r="A1885" t="n">
        <v>390</v>
      </c>
      <c r="B1885" t="inlineStr">
        <is>
          <t>Cumplimiento Plan Anual por escuela</t>
        </is>
      </c>
      <c r="C1885" t="inlineStr">
        <is>
          <t>Planeación Estratégica</t>
        </is>
      </c>
      <c r="D1885" t="inlineStr">
        <is>
          <t>Semestral</t>
        </is>
      </c>
      <c r="E1885" t="inlineStr">
        <is>
          <t>Positivo</t>
        </is>
      </c>
      <c r="F1885" s="134" t="n">
        <v>45565</v>
      </c>
      <c r="G1885" t="inlineStr">
        <is>
          <t>390-2024-09-30</t>
        </is>
      </c>
      <c r="H1885" t="inlineStr">
        <is>
          <t>ESCUELA DE DERECHO Y GOBIERNO</t>
        </is>
      </c>
      <c r="I1885" t="n">
        <v>100</v>
      </c>
      <c r="J1885" t="n">
        <v>70.66999816894531</v>
      </c>
      <c r="CA1885" t="n">
        <v>70.67</v>
      </c>
      <c r="CB1885" t="n">
        <v>100</v>
      </c>
    </row>
    <row r="1886">
      <c r="A1886" t="n">
        <v>390</v>
      </c>
      <c r="B1886" t="inlineStr">
        <is>
          <t>Cumplimiento Plan Anual por escuela</t>
        </is>
      </c>
      <c r="C1886" t="inlineStr">
        <is>
          <t>Planeación Estratégica</t>
        </is>
      </c>
      <c r="D1886" t="inlineStr">
        <is>
          <t>Semestral</t>
        </is>
      </c>
      <c r="E1886" t="inlineStr">
        <is>
          <t>Positivo</t>
        </is>
      </c>
      <c r="F1886" s="134" t="n">
        <v>45565</v>
      </c>
      <c r="G1886" t="inlineStr">
        <is>
          <t>390-2024-09-30</t>
        </is>
      </c>
      <c r="H1886" t="inlineStr">
        <is>
          <t>ESCUELA DE MARKETING Y BRANDING</t>
        </is>
      </c>
      <c r="I1886" t="n">
        <v>100</v>
      </c>
      <c r="J1886" t="n">
        <v>81</v>
      </c>
      <c r="CA1886" t="n">
        <v>81</v>
      </c>
      <c r="CB1886" t="n">
        <v>100</v>
      </c>
    </row>
    <row r="1887">
      <c r="A1887" t="n">
        <v>390</v>
      </c>
      <c r="B1887" t="inlineStr">
        <is>
          <t>Cumplimiento Plan Anual por escuela</t>
        </is>
      </c>
      <c r="C1887" t="inlineStr">
        <is>
          <t>Planeación Estratégica</t>
        </is>
      </c>
      <c r="D1887" t="inlineStr">
        <is>
          <t>Semestral</t>
        </is>
      </c>
      <c r="E1887" t="inlineStr">
        <is>
          <t>Positivo</t>
        </is>
      </c>
      <c r="F1887" s="134" t="n">
        <v>45565</v>
      </c>
      <c r="G1887" t="inlineStr">
        <is>
          <t>390-2024-09-30</t>
        </is>
      </c>
      <c r="H1887" t="inlineStr">
        <is>
          <t>ESCUELA DE PSIC, TALENTO HUM Y SOC</t>
        </is>
      </c>
      <c r="I1887" t="n">
        <v>100</v>
      </c>
      <c r="J1887" t="n">
        <v>90.12999725341797</v>
      </c>
      <c r="CA1887" t="n">
        <v>89.67</v>
      </c>
      <c r="CB1887" t="n">
        <v>99.48999999999999</v>
      </c>
    </row>
    <row r="1888">
      <c r="A1888" t="n">
        <v>390</v>
      </c>
      <c r="B1888" t="inlineStr">
        <is>
          <t>Cumplimiento Plan Anual por escuela</t>
        </is>
      </c>
      <c r="C1888" t="inlineStr">
        <is>
          <t>Planeación Estratégica</t>
        </is>
      </c>
      <c r="D1888" t="inlineStr">
        <is>
          <t>Semestral</t>
        </is>
      </c>
      <c r="E1888" t="inlineStr">
        <is>
          <t>Positivo</t>
        </is>
      </c>
      <c r="F1888" s="134" t="n">
        <v>45657</v>
      </c>
      <c r="G1888" t="inlineStr">
        <is>
          <t>390-2024-12-31</t>
        </is>
      </c>
      <c r="H1888" t="inlineStr">
        <is>
          <t>ESCUELA DE CIENCIAS BÁSICAS</t>
        </is>
      </c>
      <c r="I1888" t="n">
        <v>100</v>
      </c>
      <c r="J1888" t="n">
        <v>100</v>
      </c>
      <c r="CA1888" t="n">
        <v>100</v>
      </c>
      <c r="CB1888" t="n">
        <v>100</v>
      </c>
    </row>
    <row r="1889">
      <c r="A1889" t="n">
        <v>390</v>
      </c>
      <c r="B1889" t="inlineStr">
        <is>
          <t>Cumplimiento Plan Anual por escuela</t>
        </is>
      </c>
      <c r="C1889" t="inlineStr">
        <is>
          <t>Planeación Estratégica</t>
        </is>
      </c>
      <c r="D1889" t="inlineStr">
        <is>
          <t>Semestral</t>
        </is>
      </c>
      <c r="E1889" t="inlineStr">
        <is>
          <t>Positivo</t>
        </is>
      </c>
      <c r="F1889" s="134" t="n">
        <v>45657</v>
      </c>
      <c r="G1889" t="inlineStr">
        <is>
          <t>390-2024-12-31</t>
        </is>
      </c>
      <c r="H1889" t="inlineStr">
        <is>
          <t>ESCUELA DE  DISEÑO</t>
        </is>
      </c>
      <c r="I1889" t="n">
        <v>100</v>
      </c>
      <c r="J1889" t="n">
        <v>99</v>
      </c>
      <c r="CA1889" t="n">
        <v>99</v>
      </c>
      <c r="CB1889" t="n">
        <v>100</v>
      </c>
    </row>
    <row r="1890">
      <c r="A1890" t="n">
        <v>390</v>
      </c>
      <c r="B1890" t="inlineStr">
        <is>
          <t>Cumplimiento Plan Anual por escuela</t>
        </is>
      </c>
      <c r="C1890" t="inlineStr">
        <is>
          <t>Planeación Estratégica</t>
        </is>
      </c>
      <c r="D1890" t="inlineStr">
        <is>
          <t>Semestral</t>
        </is>
      </c>
      <c r="E1890" t="inlineStr">
        <is>
          <t>Positivo</t>
        </is>
      </c>
      <c r="F1890" s="134" t="n">
        <v>45657</v>
      </c>
      <c r="G1890" t="inlineStr">
        <is>
          <t>390-2024-12-31</t>
        </is>
      </c>
      <c r="H1890" t="inlineStr">
        <is>
          <t>ESCUELA DE OPTIMIZACIÓN, INFRA Y AUTO</t>
        </is>
      </c>
      <c r="I1890" t="n">
        <v>100</v>
      </c>
      <c r="J1890" t="n">
        <v>100</v>
      </c>
      <c r="CA1890" t="n">
        <v>100</v>
      </c>
      <c r="CB1890" t="n">
        <v>100</v>
      </c>
    </row>
    <row r="1891">
      <c r="A1891" t="n">
        <v>390</v>
      </c>
      <c r="B1891" t="inlineStr">
        <is>
          <t>Cumplimiento Plan Anual por escuela</t>
        </is>
      </c>
      <c r="C1891" t="inlineStr">
        <is>
          <t>Planeación Estratégica</t>
        </is>
      </c>
      <c r="D1891" t="inlineStr">
        <is>
          <t>Semestral</t>
        </is>
      </c>
      <c r="E1891" t="inlineStr">
        <is>
          <t>Positivo</t>
        </is>
      </c>
      <c r="F1891" s="134" t="n">
        <v>45657</v>
      </c>
      <c r="G1891" t="inlineStr">
        <is>
          <t>390-2024-12-31</t>
        </is>
      </c>
      <c r="H1891" t="inlineStr">
        <is>
          <t>ESCUELA TIC</t>
        </is>
      </c>
      <c r="I1891" t="n">
        <v>100</v>
      </c>
      <c r="J1891" t="n">
        <v>100</v>
      </c>
      <c r="CA1891" t="n">
        <v>100</v>
      </c>
      <c r="CB1891" t="n">
        <v>100</v>
      </c>
    </row>
    <row r="1892">
      <c r="A1892" t="n">
        <v>390</v>
      </c>
      <c r="B1892" t="inlineStr">
        <is>
          <t>Cumplimiento Plan Anual por escuela</t>
        </is>
      </c>
      <c r="C1892" t="inlineStr">
        <is>
          <t>Planeación Estratégica</t>
        </is>
      </c>
      <c r="D1892" t="inlineStr">
        <is>
          <t>Semestral</t>
        </is>
      </c>
      <c r="E1892" t="inlineStr">
        <is>
          <t>Positivo</t>
        </is>
      </c>
      <c r="F1892" s="134" t="n">
        <v>45657</v>
      </c>
      <c r="G1892" t="inlineStr">
        <is>
          <t>390-2024-12-31</t>
        </is>
      </c>
      <c r="H1892" t="inlineStr">
        <is>
          <t>ESCUELA DE ADMINISTRACIÓN Y COMPETITIVIDAD</t>
        </is>
      </c>
      <c r="I1892" t="n">
        <v>100</v>
      </c>
      <c r="J1892" t="n">
        <v>100</v>
      </c>
      <c r="CA1892" t="n">
        <v>100</v>
      </c>
      <c r="CB1892" t="n">
        <v>100</v>
      </c>
    </row>
    <row r="1893">
      <c r="A1893" t="n">
        <v>390</v>
      </c>
      <c r="B1893" t="inlineStr">
        <is>
          <t>Cumplimiento Plan Anual por escuela</t>
        </is>
      </c>
      <c r="C1893" t="inlineStr">
        <is>
          <t>Planeación Estratégica</t>
        </is>
      </c>
      <c r="D1893" t="inlineStr">
        <is>
          <t>Semestral</t>
        </is>
      </c>
      <c r="E1893" t="inlineStr">
        <is>
          <t>Positivo</t>
        </is>
      </c>
      <c r="F1893" s="134" t="n">
        <v>45657</v>
      </c>
      <c r="G1893" t="inlineStr">
        <is>
          <t>390-2024-12-31</t>
        </is>
      </c>
      <c r="H1893" t="inlineStr">
        <is>
          <t>ESCUELA DE CONTABILIDAD INTERNACIONAL</t>
        </is>
      </c>
      <c r="I1893" t="n">
        <v>100</v>
      </c>
      <c r="J1893" t="n">
        <v>100</v>
      </c>
      <c r="CA1893" t="n">
        <v>100</v>
      </c>
      <c r="CB1893" t="n">
        <v>100</v>
      </c>
    </row>
    <row r="1894">
      <c r="A1894" t="n">
        <v>390</v>
      </c>
      <c r="B1894" t="inlineStr">
        <is>
          <t>Cumplimiento Plan Anual por escuela</t>
        </is>
      </c>
      <c r="C1894" t="inlineStr">
        <is>
          <t>Planeación Estratégica</t>
        </is>
      </c>
      <c r="D1894" t="inlineStr">
        <is>
          <t>Semestral</t>
        </is>
      </c>
      <c r="E1894" t="inlineStr">
        <is>
          <t>Positivo</t>
        </is>
      </c>
      <c r="F1894" s="134" t="n">
        <v>45657</v>
      </c>
      <c r="G1894" t="inlineStr">
        <is>
          <t>390-2024-12-31</t>
        </is>
      </c>
      <c r="H1894" t="inlineStr">
        <is>
          <t>ESCUELA DE NEGOCIOS Y DESARROLLO INTERNACIONAL</t>
        </is>
      </c>
      <c r="I1894" t="n">
        <v>100</v>
      </c>
      <c r="J1894" t="n">
        <v>100</v>
      </c>
      <c r="CA1894" t="n">
        <v>100</v>
      </c>
      <c r="CB1894" t="n">
        <v>100</v>
      </c>
    </row>
    <row r="1895">
      <c r="A1895" t="n">
        <v>390</v>
      </c>
      <c r="B1895" t="inlineStr">
        <is>
          <t>Cumplimiento Plan Anual por escuela</t>
        </is>
      </c>
      <c r="C1895" t="inlineStr">
        <is>
          <t>Planeación Estratégica</t>
        </is>
      </c>
      <c r="D1895" t="inlineStr">
        <is>
          <t>Semestral</t>
        </is>
      </c>
      <c r="E1895" t="inlineStr">
        <is>
          <t>Positivo</t>
        </is>
      </c>
      <c r="F1895" s="134" t="n">
        <v>45657</v>
      </c>
      <c r="G1895" t="inlineStr">
        <is>
          <t>390-2024-12-31</t>
        </is>
      </c>
      <c r="H1895" t="inlineStr">
        <is>
          <t>ESCUELA DE COMUNICACIÓN ARTES VISUALES Y DIGITALES</t>
        </is>
      </c>
      <c r="I1895" t="n">
        <v>100</v>
      </c>
      <c r="J1895" t="n">
        <v>100</v>
      </c>
      <c r="CA1895" t="n">
        <v>100</v>
      </c>
      <c r="CB1895" t="n">
        <v>100</v>
      </c>
    </row>
    <row r="1896">
      <c r="A1896" t="n">
        <v>390</v>
      </c>
      <c r="B1896" t="inlineStr">
        <is>
          <t>Cumplimiento Plan Anual por escuela</t>
        </is>
      </c>
      <c r="C1896" t="inlineStr">
        <is>
          <t>Planeación Estratégica</t>
        </is>
      </c>
      <c r="D1896" t="inlineStr">
        <is>
          <t>Semestral</t>
        </is>
      </c>
      <c r="E1896" t="inlineStr">
        <is>
          <t>Positivo</t>
        </is>
      </c>
      <c r="F1896" s="134" t="n">
        <v>45657</v>
      </c>
      <c r="G1896" t="inlineStr">
        <is>
          <t>390-2024-12-31</t>
        </is>
      </c>
      <c r="H1896" t="inlineStr">
        <is>
          <t>ESCUELA DE EDUCACIÓN E INNOVACIÓN</t>
        </is>
      </c>
      <c r="I1896" t="n">
        <v>100</v>
      </c>
      <c r="J1896" t="n">
        <v>100</v>
      </c>
      <c r="CA1896" t="n">
        <v>100</v>
      </c>
      <c r="CB1896" t="n">
        <v>100</v>
      </c>
    </row>
    <row r="1897">
      <c r="A1897" t="n">
        <v>390</v>
      </c>
      <c r="B1897" t="inlineStr">
        <is>
          <t>Cumplimiento Plan Anual por escuela</t>
        </is>
      </c>
      <c r="C1897" t="inlineStr">
        <is>
          <t>Planeación Estratégica</t>
        </is>
      </c>
      <c r="D1897" t="inlineStr">
        <is>
          <t>Semestral</t>
        </is>
      </c>
      <c r="E1897" t="inlineStr">
        <is>
          <t>Positivo</t>
        </is>
      </c>
      <c r="F1897" s="134" t="n">
        <v>45657</v>
      </c>
      <c r="G1897" t="inlineStr">
        <is>
          <t>390-2024-12-31</t>
        </is>
      </c>
      <c r="H1897" t="inlineStr">
        <is>
          <t>ESCUELA DE DERECHO Y GOBIERNO</t>
        </is>
      </c>
      <c r="I1897" t="n">
        <v>100</v>
      </c>
      <c r="J1897" t="n">
        <v>100</v>
      </c>
      <c r="CA1897" t="n">
        <v>100</v>
      </c>
      <c r="CB1897" t="n">
        <v>100</v>
      </c>
    </row>
    <row r="1898">
      <c r="A1898" t="n">
        <v>390</v>
      </c>
      <c r="B1898" t="inlineStr">
        <is>
          <t>Cumplimiento Plan Anual por escuela</t>
        </is>
      </c>
      <c r="C1898" t="inlineStr">
        <is>
          <t>Planeación Estratégica</t>
        </is>
      </c>
      <c r="D1898" t="inlineStr">
        <is>
          <t>Semestral</t>
        </is>
      </c>
      <c r="E1898" t="inlineStr">
        <is>
          <t>Positivo</t>
        </is>
      </c>
      <c r="F1898" s="134" t="n">
        <v>45657</v>
      </c>
      <c r="G1898" t="inlineStr">
        <is>
          <t>390-2024-12-31</t>
        </is>
      </c>
      <c r="H1898" t="inlineStr">
        <is>
          <t>ESCUELA DE MARKETING Y BRANDING</t>
        </is>
      </c>
      <c r="I1898" t="n">
        <v>100</v>
      </c>
      <c r="J1898" t="n">
        <v>100</v>
      </c>
      <c r="CA1898" t="n">
        <v>100</v>
      </c>
      <c r="CB1898" t="n">
        <v>100</v>
      </c>
    </row>
    <row r="1899">
      <c r="A1899" t="n">
        <v>390</v>
      </c>
      <c r="B1899" t="inlineStr">
        <is>
          <t>Cumplimiento Plan Anual por escuela</t>
        </is>
      </c>
      <c r="C1899" t="inlineStr">
        <is>
          <t>Planeación Estratégica</t>
        </is>
      </c>
      <c r="D1899" t="inlineStr">
        <is>
          <t>Semestral</t>
        </is>
      </c>
      <c r="E1899" t="inlineStr">
        <is>
          <t>Positivo</t>
        </is>
      </c>
      <c r="F1899" s="134" t="n">
        <v>45657</v>
      </c>
      <c r="G1899" t="inlineStr">
        <is>
          <t>390-2024-12-31</t>
        </is>
      </c>
      <c r="H1899" t="inlineStr">
        <is>
          <t>ESCUELA DE PSIC, TALENTO HUM Y SOC</t>
        </is>
      </c>
      <c r="I1899" t="n">
        <v>100</v>
      </c>
      <c r="J1899" t="n">
        <v>100</v>
      </c>
      <c r="CA1899" t="n">
        <v>100</v>
      </c>
      <c r="CB1899" t="n">
        <v>100</v>
      </c>
    </row>
    <row r="1900">
      <c r="A1900" t="n">
        <v>390</v>
      </c>
      <c r="B1900" t="inlineStr">
        <is>
          <t>Cumplimiento Plan Anual por escuela</t>
        </is>
      </c>
      <c r="C1900" t="inlineStr">
        <is>
          <t>Planeación Estratégica</t>
        </is>
      </c>
      <c r="D1900" t="inlineStr">
        <is>
          <t>Semestral</t>
        </is>
      </c>
      <c r="E1900" t="inlineStr">
        <is>
          <t>Positivo</t>
        </is>
      </c>
      <c r="F1900" s="134" t="n">
        <v>45747</v>
      </c>
      <c r="G1900" t="inlineStr">
        <is>
          <t>390-2025-03-31</t>
        </is>
      </c>
      <c r="H1900" t="inlineStr">
        <is>
          <t>ESCUELA DE CIENCIAS BÁSICAS</t>
        </is>
      </c>
      <c r="I1900" t="n">
        <v>100</v>
      </c>
      <c r="J1900" t="n">
        <v>190.9100036621094</v>
      </c>
      <c r="CA1900" t="n">
        <v>21</v>
      </c>
      <c r="CB1900" t="n">
        <v>11</v>
      </c>
    </row>
    <row r="1901">
      <c r="A1901" t="n">
        <v>390</v>
      </c>
      <c r="B1901" t="inlineStr">
        <is>
          <t>Cumplimiento Plan Anual por escuela</t>
        </is>
      </c>
      <c r="C1901" t="inlineStr">
        <is>
          <t>Planeación Estratégica</t>
        </is>
      </c>
      <c r="D1901" t="inlineStr">
        <is>
          <t>Semestral</t>
        </is>
      </c>
      <c r="E1901" t="inlineStr">
        <is>
          <t>Positivo</t>
        </is>
      </c>
      <c r="F1901" s="134" t="n">
        <v>45747</v>
      </c>
      <c r="G1901" t="inlineStr">
        <is>
          <t>390-2025-03-31</t>
        </is>
      </c>
      <c r="H1901" t="inlineStr">
        <is>
          <t>ESCUELA DE  DISEÑO</t>
        </is>
      </c>
      <c r="I1901" t="n">
        <v>100</v>
      </c>
      <c r="J1901" t="n">
        <v>87.12000274658203</v>
      </c>
      <c r="CA1901" t="n">
        <v>16.17</v>
      </c>
      <c r="CB1901" t="n">
        <v>18.56</v>
      </c>
    </row>
    <row r="1902">
      <c r="A1902" t="n">
        <v>390</v>
      </c>
      <c r="B1902" t="inlineStr">
        <is>
          <t>Cumplimiento Plan Anual por escuela</t>
        </is>
      </c>
      <c r="C1902" t="inlineStr">
        <is>
          <t>Planeación Estratégica</t>
        </is>
      </c>
      <c r="D1902" t="inlineStr">
        <is>
          <t>Semestral</t>
        </is>
      </c>
      <c r="E1902" t="inlineStr">
        <is>
          <t>Positivo</t>
        </is>
      </c>
      <c r="F1902" s="134" t="n">
        <v>45747</v>
      </c>
      <c r="G1902" t="inlineStr">
        <is>
          <t>390-2025-03-31</t>
        </is>
      </c>
      <c r="H1902" t="inlineStr">
        <is>
          <t>ESCUELA DE OPTIMIZACIÓN, INFRA Y AUTO</t>
        </is>
      </c>
      <c r="I1902" t="n">
        <v>100</v>
      </c>
      <c r="J1902" t="n">
        <v>226.2100067138672</v>
      </c>
      <c r="CA1902" t="n">
        <v>33.75</v>
      </c>
      <c r="CB1902" t="n">
        <v>14.92</v>
      </c>
    </row>
    <row r="1903">
      <c r="A1903" t="n">
        <v>390</v>
      </c>
      <c r="B1903" t="inlineStr">
        <is>
          <t>Cumplimiento Plan Anual por escuela</t>
        </is>
      </c>
      <c r="C1903" t="inlineStr">
        <is>
          <t>Planeación Estratégica</t>
        </is>
      </c>
      <c r="D1903" t="inlineStr">
        <is>
          <t>Semestral</t>
        </is>
      </c>
      <c r="E1903" t="inlineStr">
        <is>
          <t>Positivo</t>
        </is>
      </c>
      <c r="F1903" s="134" t="n">
        <v>45747</v>
      </c>
      <c r="G1903" t="inlineStr">
        <is>
          <t>390-2025-03-31</t>
        </is>
      </c>
      <c r="H1903" t="inlineStr">
        <is>
          <t>ESCUELA TIC</t>
        </is>
      </c>
      <c r="I1903" t="n">
        <v>100</v>
      </c>
      <c r="J1903" t="n">
        <v>184.5899963378906</v>
      </c>
      <c r="CA1903" t="n">
        <v>19.4</v>
      </c>
      <c r="CB1903" t="n">
        <v>10.51</v>
      </c>
    </row>
    <row r="1904">
      <c r="A1904" t="n">
        <v>390</v>
      </c>
      <c r="B1904" t="inlineStr">
        <is>
          <t>Cumplimiento Plan Anual por escuela</t>
        </is>
      </c>
      <c r="C1904" t="inlineStr">
        <is>
          <t>Planeación Estratégica</t>
        </is>
      </c>
      <c r="D1904" t="inlineStr">
        <is>
          <t>Semestral</t>
        </is>
      </c>
      <c r="E1904" t="inlineStr">
        <is>
          <t>Positivo</t>
        </is>
      </c>
      <c r="F1904" s="134" t="n">
        <v>45747</v>
      </c>
      <c r="G1904" t="inlineStr">
        <is>
          <t>390-2025-03-31</t>
        </is>
      </c>
      <c r="H1904" t="inlineStr">
        <is>
          <t>ESCUELA DE ADMINISTRACIÓN Y COMPETITIVIDAD</t>
        </is>
      </c>
      <c r="I1904" t="n">
        <v>100</v>
      </c>
      <c r="J1904" t="n">
        <v>93.05999755859375</v>
      </c>
      <c r="CA1904" t="n">
        <v>15.83</v>
      </c>
      <c r="CB1904" t="n">
        <v>17.01</v>
      </c>
    </row>
    <row r="1905">
      <c r="A1905" t="n">
        <v>390</v>
      </c>
      <c r="B1905" t="inlineStr">
        <is>
          <t>Cumplimiento Plan Anual por escuela</t>
        </is>
      </c>
      <c r="C1905" t="inlineStr">
        <is>
          <t>Planeación Estratégica</t>
        </is>
      </c>
      <c r="D1905" t="inlineStr">
        <is>
          <t>Semestral</t>
        </is>
      </c>
      <c r="E1905" t="inlineStr">
        <is>
          <t>Positivo</t>
        </is>
      </c>
      <c r="F1905" s="134" t="n">
        <v>45747</v>
      </c>
      <c r="G1905" t="inlineStr">
        <is>
          <t>390-2025-03-31</t>
        </is>
      </c>
      <c r="H1905" t="inlineStr">
        <is>
          <t>ESCUELA DE CONTABILIDAD INTERNACIONAL</t>
        </is>
      </c>
      <c r="I1905" t="n">
        <v>100</v>
      </c>
      <c r="J1905" t="n">
        <v>154.8800048828125</v>
      </c>
      <c r="CA1905" t="n">
        <v>30</v>
      </c>
      <c r="CB1905" t="n">
        <v>19.37</v>
      </c>
    </row>
    <row r="1906">
      <c r="A1906" t="n">
        <v>390</v>
      </c>
      <c r="B1906" t="inlineStr">
        <is>
          <t>Cumplimiento Plan Anual por escuela</t>
        </is>
      </c>
      <c r="C1906" t="inlineStr">
        <is>
          <t>Planeación Estratégica</t>
        </is>
      </c>
      <c r="D1906" t="inlineStr">
        <is>
          <t>Semestral</t>
        </is>
      </c>
      <c r="E1906" t="inlineStr">
        <is>
          <t>Positivo</t>
        </is>
      </c>
      <c r="F1906" s="134" t="n">
        <v>45747</v>
      </c>
      <c r="G1906" t="inlineStr">
        <is>
          <t>390-2025-03-31</t>
        </is>
      </c>
      <c r="H1906" t="inlineStr">
        <is>
          <t>ESCUELA DE NEGOCIOS Y DESARROLLO INTERNACIONAL</t>
        </is>
      </c>
      <c r="I1906" t="n">
        <v>100</v>
      </c>
      <c r="J1906" t="n">
        <v>175.6799926757812</v>
      </c>
      <c r="CA1906" t="n">
        <v>39</v>
      </c>
      <c r="CB1906" t="n">
        <v>22.2</v>
      </c>
    </row>
    <row r="1907">
      <c r="A1907" t="n">
        <v>390</v>
      </c>
      <c r="B1907" t="inlineStr">
        <is>
          <t>Cumplimiento Plan Anual por escuela</t>
        </is>
      </c>
      <c r="C1907" t="inlineStr">
        <is>
          <t>Planeación Estratégica</t>
        </is>
      </c>
      <c r="D1907" t="inlineStr">
        <is>
          <t>Semestral</t>
        </is>
      </c>
      <c r="E1907" t="inlineStr">
        <is>
          <t>Positivo</t>
        </is>
      </c>
      <c r="F1907" s="134" t="n">
        <v>45747</v>
      </c>
      <c r="G1907" t="inlineStr">
        <is>
          <t>390-2025-03-31</t>
        </is>
      </c>
      <c r="H1907" t="inlineStr">
        <is>
          <t>ESCUELA DE COMUNICACIÓN ARTES VISUALES Y DIGITALES</t>
        </is>
      </c>
      <c r="I1907" t="n">
        <v>100</v>
      </c>
      <c r="J1907" t="n">
        <v>120.0800018310547</v>
      </c>
      <c r="CA1907" t="n">
        <v>25</v>
      </c>
      <c r="CB1907" t="n">
        <v>20.82</v>
      </c>
    </row>
    <row r="1908">
      <c r="A1908" t="n">
        <v>390</v>
      </c>
      <c r="B1908" t="inlineStr">
        <is>
          <t>Cumplimiento Plan Anual por escuela</t>
        </is>
      </c>
      <c r="C1908" t="inlineStr">
        <is>
          <t>Planeación Estratégica</t>
        </is>
      </c>
      <c r="D1908" t="inlineStr">
        <is>
          <t>Semestral</t>
        </is>
      </c>
      <c r="E1908" t="inlineStr">
        <is>
          <t>Positivo</t>
        </is>
      </c>
      <c r="F1908" s="134" t="n">
        <v>45747</v>
      </c>
      <c r="G1908" t="inlineStr">
        <is>
          <t>390-2025-03-31</t>
        </is>
      </c>
      <c r="H1908" t="inlineStr">
        <is>
          <t>ESCUELA DE DERECHO Y GOBIERNO</t>
        </is>
      </c>
      <c r="I1908" t="n">
        <v>100</v>
      </c>
      <c r="J1908" t="n">
        <v>120.0800018310547</v>
      </c>
      <c r="CA1908" t="n">
        <v>25</v>
      </c>
      <c r="CB1908" t="n">
        <v>20.82</v>
      </c>
    </row>
    <row r="1909">
      <c r="A1909" t="n">
        <v>390</v>
      </c>
      <c r="B1909" t="inlineStr">
        <is>
          <t>Cumplimiento Plan Anual por escuela</t>
        </is>
      </c>
      <c r="C1909" t="inlineStr">
        <is>
          <t>Planeación Estratégica</t>
        </is>
      </c>
      <c r="D1909" t="inlineStr">
        <is>
          <t>Semestral</t>
        </is>
      </c>
      <c r="E1909" t="inlineStr">
        <is>
          <t>Positivo</t>
        </is>
      </c>
      <c r="F1909" s="134" t="n">
        <v>45747</v>
      </c>
      <c r="G1909" t="inlineStr">
        <is>
          <t>390-2025-03-31</t>
        </is>
      </c>
      <c r="H1909" t="inlineStr">
        <is>
          <t>ESCUELA DE MARKETING Y BRANDING</t>
        </is>
      </c>
      <c r="I1909" t="n">
        <v>100</v>
      </c>
      <c r="J1909" t="n">
        <v>100</v>
      </c>
      <c r="CA1909" t="n">
        <v>20.82</v>
      </c>
      <c r="CB1909" t="n">
        <v>20.82</v>
      </c>
    </row>
    <row r="1910">
      <c r="A1910" t="n">
        <v>390</v>
      </c>
      <c r="B1910" t="inlineStr">
        <is>
          <t>Cumplimiento Plan Anual por escuela</t>
        </is>
      </c>
      <c r="C1910" t="inlineStr">
        <is>
          <t>Planeación Estratégica</t>
        </is>
      </c>
      <c r="D1910" t="inlineStr">
        <is>
          <t>Semestral</t>
        </is>
      </c>
      <c r="E1910" t="inlineStr">
        <is>
          <t>Positivo</t>
        </is>
      </c>
      <c r="F1910" s="134" t="n">
        <v>45747</v>
      </c>
      <c r="G1910" t="inlineStr">
        <is>
          <t>390-2025-03-31</t>
        </is>
      </c>
      <c r="H1910" t="inlineStr">
        <is>
          <t>ESCUELA DE PSIC, TALENTO HUM Y SOC</t>
        </is>
      </c>
      <c r="I1910" t="n">
        <v>100</v>
      </c>
      <c r="J1910" t="n">
        <v>116.4700012207031</v>
      </c>
      <c r="CA1910" t="n">
        <v>24.25</v>
      </c>
      <c r="CB1910" t="n">
        <v>20.82</v>
      </c>
    </row>
    <row r="1911">
      <c r="A1911" t="n">
        <v>390</v>
      </c>
      <c r="B1911" t="inlineStr">
        <is>
          <t>Cumplimiento Plan Anual por escuela</t>
        </is>
      </c>
      <c r="C1911" t="inlineStr">
        <is>
          <t>Planeación Estratégica</t>
        </is>
      </c>
      <c r="D1911" t="inlineStr">
        <is>
          <t>Semestral</t>
        </is>
      </c>
      <c r="E1911" t="inlineStr">
        <is>
          <t>Positivo</t>
        </is>
      </c>
      <c r="F1911" s="134" t="n">
        <v>45747</v>
      </c>
      <c r="G1911" t="inlineStr">
        <is>
          <t>390-2025-03-31</t>
        </is>
      </c>
      <c r="H1911" t="inlineStr">
        <is>
          <t>ESCUELA DE EDUCACIÓN E INNOVACIÓN</t>
        </is>
      </c>
      <c r="I1911" t="n">
        <v>100</v>
      </c>
      <c r="J1911" t="n">
        <v>117.6999969482422</v>
      </c>
      <c r="CA1911" t="n">
        <v>25</v>
      </c>
      <c r="CB1911" t="n">
        <v>21.24</v>
      </c>
    </row>
    <row r="1912">
      <c r="A1912" t="n">
        <v>390</v>
      </c>
      <c r="B1912" t="inlineStr">
        <is>
          <t>Cumplimiento Plan Anual por escuela</t>
        </is>
      </c>
      <c r="C1912" t="inlineStr">
        <is>
          <t>Planeación Estratégica</t>
        </is>
      </c>
      <c r="D1912" t="inlineStr">
        <is>
          <t>Semestral</t>
        </is>
      </c>
      <c r="E1912" t="inlineStr">
        <is>
          <t>Positivo</t>
        </is>
      </c>
      <c r="F1912" s="134" t="n">
        <v>45838</v>
      </c>
      <c r="G1912" t="inlineStr">
        <is>
          <t>390-2025-06-30</t>
        </is>
      </c>
      <c r="H1912" t="inlineStr">
        <is>
          <t>ESCUELA DE CIENCIAS BÁSICAS</t>
        </is>
      </c>
      <c r="I1912" t="n">
        <v>100</v>
      </c>
      <c r="J1912" t="n">
        <v>95.65000152587891</v>
      </c>
      <c r="CA1912" t="n">
        <v>44</v>
      </c>
      <c r="CB1912" t="n">
        <v>46</v>
      </c>
    </row>
    <row r="1913">
      <c r="A1913" t="n">
        <v>390</v>
      </c>
      <c r="B1913" t="inlineStr">
        <is>
          <t>Cumplimiento Plan Anual por escuela</t>
        </is>
      </c>
      <c r="C1913" t="inlineStr">
        <is>
          <t>Planeación Estratégica</t>
        </is>
      </c>
      <c r="D1913" t="inlineStr">
        <is>
          <t>Semestral</t>
        </is>
      </c>
      <c r="E1913" t="inlineStr">
        <is>
          <t>Positivo</t>
        </is>
      </c>
      <c r="F1913" s="134" t="n">
        <v>45838</v>
      </c>
      <c r="G1913" t="inlineStr">
        <is>
          <t>390-2025-06-30</t>
        </is>
      </c>
      <c r="H1913" t="inlineStr">
        <is>
          <t>ESCUELA DE  DISEÑO</t>
        </is>
      </c>
      <c r="I1913" t="n">
        <v>100</v>
      </c>
      <c r="J1913" t="n">
        <v>92.16000366210938</v>
      </c>
      <c r="CA1913" t="n">
        <v>47</v>
      </c>
      <c r="CB1913" t="n">
        <v>51</v>
      </c>
    </row>
    <row r="1914">
      <c r="A1914" t="n">
        <v>390</v>
      </c>
      <c r="B1914" t="inlineStr">
        <is>
          <t>Cumplimiento Plan Anual por escuela</t>
        </is>
      </c>
      <c r="C1914" t="inlineStr">
        <is>
          <t>Planeación Estratégica</t>
        </is>
      </c>
      <c r="D1914" t="inlineStr">
        <is>
          <t>Semestral</t>
        </is>
      </c>
      <c r="E1914" t="inlineStr">
        <is>
          <t>Positivo</t>
        </is>
      </c>
      <c r="F1914" s="134" t="n">
        <v>45838</v>
      </c>
      <c r="G1914" t="inlineStr">
        <is>
          <t>390-2025-06-30</t>
        </is>
      </c>
      <c r="H1914" t="inlineStr">
        <is>
          <t>ESCUELA DE OPTIMIZACIÓN, INFRA Y AUTO</t>
        </is>
      </c>
      <c r="I1914" t="n">
        <v>100</v>
      </c>
      <c r="J1914" t="n">
        <v>102</v>
      </c>
      <c r="CA1914" t="n">
        <v>51</v>
      </c>
      <c r="CB1914" t="n">
        <v>50</v>
      </c>
    </row>
    <row r="1915">
      <c r="A1915" t="n">
        <v>390</v>
      </c>
      <c r="B1915" t="inlineStr">
        <is>
          <t>Cumplimiento Plan Anual por escuela</t>
        </is>
      </c>
      <c r="C1915" t="inlineStr">
        <is>
          <t>Planeación Estratégica</t>
        </is>
      </c>
      <c r="D1915" t="inlineStr">
        <is>
          <t>Semestral</t>
        </is>
      </c>
      <c r="E1915" t="inlineStr">
        <is>
          <t>Positivo</t>
        </is>
      </c>
      <c r="F1915" s="134" t="n">
        <v>45838</v>
      </c>
      <c r="G1915" t="inlineStr">
        <is>
          <t>390-2025-06-30</t>
        </is>
      </c>
      <c r="H1915" t="inlineStr">
        <is>
          <t>ESCUELA TIC</t>
        </is>
      </c>
      <c r="I1915" t="n">
        <v>100</v>
      </c>
      <c r="J1915" t="n">
        <v>95.65000152587891</v>
      </c>
      <c r="CA1915" t="n">
        <v>44</v>
      </c>
      <c r="CB1915" t="n">
        <v>46</v>
      </c>
    </row>
    <row r="1916">
      <c r="A1916" t="n">
        <v>390</v>
      </c>
      <c r="B1916" t="inlineStr">
        <is>
          <t>Cumplimiento Plan Anual por escuela</t>
        </is>
      </c>
      <c r="C1916" t="inlineStr">
        <is>
          <t>Planeación Estratégica</t>
        </is>
      </c>
      <c r="D1916" t="inlineStr">
        <is>
          <t>Semestral</t>
        </is>
      </c>
      <c r="E1916" t="inlineStr">
        <is>
          <t>Positivo</t>
        </is>
      </c>
      <c r="F1916" s="134" t="n">
        <v>45838</v>
      </c>
      <c r="G1916" t="inlineStr">
        <is>
          <t>390-2025-06-30</t>
        </is>
      </c>
      <c r="H1916" t="inlineStr">
        <is>
          <t>ESCUELA DE ADMINISTRACIÓN Y COMPETITIVIDAD</t>
        </is>
      </c>
      <c r="I1916" t="n">
        <v>100</v>
      </c>
      <c r="J1916" t="n">
        <v>128.5700073242188</v>
      </c>
      <c r="CA1916" t="n">
        <v>63</v>
      </c>
      <c r="CB1916" t="n">
        <v>49</v>
      </c>
    </row>
    <row r="1917">
      <c r="A1917" t="n">
        <v>390</v>
      </c>
      <c r="B1917" t="inlineStr">
        <is>
          <t>Cumplimiento Plan Anual por escuela</t>
        </is>
      </c>
      <c r="C1917" t="inlineStr">
        <is>
          <t>Planeación Estratégica</t>
        </is>
      </c>
      <c r="D1917" t="inlineStr">
        <is>
          <t>Semestral</t>
        </is>
      </c>
      <c r="E1917" t="inlineStr">
        <is>
          <t>Positivo</t>
        </is>
      </c>
      <c r="F1917" s="134" t="n">
        <v>45838</v>
      </c>
      <c r="G1917" t="inlineStr">
        <is>
          <t>390-2025-06-30</t>
        </is>
      </c>
      <c r="H1917" t="inlineStr">
        <is>
          <t>ESCUELA DE CONTABILIDAD INTERNACIONAL</t>
        </is>
      </c>
      <c r="I1917" t="n">
        <v>100</v>
      </c>
      <c r="J1917" t="n">
        <v>113.3300018310547</v>
      </c>
      <c r="CA1917" t="n">
        <v>68</v>
      </c>
      <c r="CB1917" t="n">
        <v>60</v>
      </c>
    </row>
    <row r="1918">
      <c r="A1918" t="n">
        <v>390</v>
      </c>
      <c r="B1918" t="inlineStr">
        <is>
          <t>Cumplimiento Plan Anual por escuela</t>
        </is>
      </c>
      <c r="C1918" t="inlineStr">
        <is>
          <t>Planeación Estratégica</t>
        </is>
      </c>
      <c r="D1918" t="inlineStr">
        <is>
          <t>Semestral</t>
        </is>
      </c>
      <c r="E1918" t="inlineStr">
        <is>
          <t>Positivo</t>
        </is>
      </c>
      <c r="F1918" s="134" t="n">
        <v>45838</v>
      </c>
      <c r="G1918" t="inlineStr">
        <is>
          <t>390-2025-06-30</t>
        </is>
      </c>
      <c r="H1918" t="inlineStr">
        <is>
          <t>ESCUELA DE NEGOCIOS Y DESARROLLO INTERNACIONAL</t>
        </is>
      </c>
      <c r="I1918" t="n">
        <v>100</v>
      </c>
      <c r="J1918" t="n">
        <v>134.5500030517578</v>
      </c>
      <c r="CA1918" t="n">
        <v>74</v>
      </c>
      <c r="CB1918" t="n">
        <v>55</v>
      </c>
    </row>
    <row r="1919">
      <c r="A1919" t="n">
        <v>390</v>
      </c>
      <c r="B1919" t="inlineStr">
        <is>
          <t>Cumplimiento Plan Anual por escuela</t>
        </is>
      </c>
      <c r="C1919" t="inlineStr">
        <is>
          <t>Planeación Estratégica</t>
        </is>
      </c>
      <c r="D1919" t="inlineStr">
        <is>
          <t>Semestral</t>
        </is>
      </c>
      <c r="E1919" t="inlineStr">
        <is>
          <t>Positivo</t>
        </is>
      </c>
      <c r="F1919" s="134" t="n">
        <v>45838</v>
      </c>
      <c r="G1919" t="inlineStr">
        <is>
          <t>390-2025-06-30</t>
        </is>
      </c>
      <c r="H1919" t="inlineStr">
        <is>
          <t>ESCUELA DE COMUNICACIÓN ARTES VISUALES Y DIGITALES</t>
        </is>
      </c>
      <c r="I1919" t="n">
        <v>100</v>
      </c>
      <c r="J1919" t="n">
        <v>92.58999633789062</v>
      </c>
      <c r="CA1919" t="n">
        <v>50</v>
      </c>
      <c r="CB1919" t="n">
        <v>54</v>
      </c>
    </row>
    <row r="1920">
      <c r="A1920" t="n">
        <v>390</v>
      </c>
      <c r="B1920" t="inlineStr">
        <is>
          <t>Cumplimiento Plan Anual por escuela</t>
        </is>
      </c>
      <c r="C1920" t="inlineStr">
        <is>
          <t>Planeación Estratégica</t>
        </is>
      </c>
      <c r="D1920" t="inlineStr">
        <is>
          <t>Semestral</t>
        </is>
      </c>
      <c r="E1920" t="inlineStr">
        <is>
          <t>Positivo</t>
        </is>
      </c>
      <c r="F1920" s="134" t="n">
        <v>45838</v>
      </c>
      <c r="G1920" t="inlineStr">
        <is>
          <t>390-2025-06-30</t>
        </is>
      </c>
      <c r="H1920" t="inlineStr">
        <is>
          <t>ESCUELA DE EDUCACIÓN E INNOVACIÓN</t>
        </is>
      </c>
      <c r="I1920" t="n">
        <v>100</v>
      </c>
      <c r="J1920" t="n">
        <v>96.30000305175781</v>
      </c>
      <c r="CA1920" t="n">
        <v>52</v>
      </c>
      <c r="CB1920" t="n">
        <v>54</v>
      </c>
    </row>
    <row r="1921">
      <c r="A1921" t="n">
        <v>390</v>
      </c>
      <c r="B1921" t="inlineStr">
        <is>
          <t>Cumplimiento Plan Anual por escuela</t>
        </is>
      </c>
      <c r="C1921" t="inlineStr">
        <is>
          <t>Planeación Estratégica</t>
        </is>
      </c>
      <c r="D1921" t="inlineStr">
        <is>
          <t>Semestral</t>
        </is>
      </c>
      <c r="E1921" t="inlineStr">
        <is>
          <t>Positivo</t>
        </is>
      </c>
      <c r="F1921" s="134" t="n">
        <v>45838</v>
      </c>
      <c r="G1921" t="inlineStr">
        <is>
          <t>390-2025-06-30</t>
        </is>
      </c>
      <c r="H1921" t="inlineStr">
        <is>
          <t>ESCUELA DE DERECHO Y GOBIERNO</t>
        </is>
      </c>
      <c r="I1921" t="n">
        <v>100</v>
      </c>
      <c r="J1921" t="n">
        <v>107.4100036621094</v>
      </c>
      <c r="CA1921" t="n">
        <v>58</v>
      </c>
      <c r="CB1921" t="n">
        <v>54</v>
      </c>
    </row>
    <row r="1922">
      <c r="A1922" t="n">
        <v>390</v>
      </c>
      <c r="B1922" t="inlineStr">
        <is>
          <t>Cumplimiento Plan Anual por escuela</t>
        </is>
      </c>
      <c r="C1922" t="inlineStr">
        <is>
          <t>Planeación Estratégica</t>
        </is>
      </c>
      <c r="D1922" t="inlineStr">
        <is>
          <t>Semestral</t>
        </is>
      </c>
      <c r="E1922" t="inlineStr">
        <is>
          <t>Positivo</t>
        </is>
      </c>
      <c r="F1922" s="134" t="n">
        <v>45838</v>
      </c>
      <c r="G1922" t="inlineStr">
        <is>
          <t>390-2025-06-30</t>
        </is>
      </c>
      <c r="H1922" t="inlineStr">
        <is>
          <t>ESCUELA DE MARKETING Y BRANDING</t>
        </is>
      </c>
      <c r="I1922" t="n">
        <v>100</v>
      </c>
      <c r="J1922" t="n">
        <v>92.58999633789062</v>
      </c>
      <c r="CA1922" t="n">
        <v>50</v>
      </c>
      <c r="CB1922" t="n">
        <v>54</v>
      </c>
    </row>
    <row r="1923">
      <c r="A1923" t="n">
        <v>390</v>
      </c>
      <c r="B1923" t="inlineStr">
        <is>
          <t>Cumplimiento Plan Anual por escuela</t>
        </is>
      </c>
      <c r="C1923" t="inlineStr">
        <is>
          <t>Planeación Estratégica</t>
        </is>
      </c>
      <c r="D1923" t="inlineStr">
        <is>
          <t>Semestral</t>
        </is>
      </c>
      <c r="E1923" t="inlineStr">
        <is>
          <t>Positivo</t>
        </is>
      </c>
      <c r="F1923" s="134" t="n">
        <v>45838</v>
      </c>
      <c r="G1923" t="inlineStr">
        <is>
          <t>390-2025-06-30</t>
        </is>
      </c>
      <c r="H1923" t="inlineStr">
        <is>
          <t>ESCUELA DE PSIC, TALENTO HUM Y SOC</t>
        </is>
      </c>
      <c r="I1923" t="n">
        <v>100</v>
      </c>
      <c r="J1923" t="n">
        <v>91.80000305175781</v>
      </c>
      <c r="CA1923" t="n">
        <v>49.5</v>
      </c>
      <c r="CB1923" t="n">
        <v>53.92</v>
      </c>
    </row>
    <row r="1924">
      <c r="A1924" t="n">
        <v>390</v>
      </c>
      <c r="B1924" t="inlineStr">
        <is>
          <t>Cumplimiento Plan Anual por escuela</t>
        </is>
      </c>
      <c r="C1924" t="inlineStr">
        <is>
          <t>Planeación Estratégica</t>
        </is>
      </c>
      <c r="D1924" t="inlineStr">
        <is>
          <t>Semestral</t>
        </is>
      </c>
      <c r="E1924" t="inlineStr">
        <is>
          <t>Positivo</t>
        </is>
      </c>
      <c r="F1924" s="134" t="n">
        <v>45930</v>
      </c>
      <c r="G1924" t="inlineStr">
        <is>
          <t>390-2025-09-30</t>
        </is>
      </c>
      <c r="H1924" t="inlineStr">
        <is>
          <t>ESCUELA DE CIENCIAS BÁSICAS</t>
        </is>
      </c>
      <c r="I1924" t="n">
        <v>100</v>
      </c>
      <c r="J1924" t="n">
        <v>98.80000305175781</v>
      </c>
      <c r="CA1924" t="n">
        <v>82</v>
      </c>
      <c r="CB1924" t="n">
        <v>83</v>
      </c>
    </row>
    <row r="1925">
      <c r="A1925" t="n">
        <v>390</v>
      </c>
      <c r="B1925" t="inlineStr">
        <is>
          <t>Cumplimiento Plan Anual por escuela</t>
        </is>
      </c>
      <c r="C1925" t="inlineStr">
        <is>
          <t>Planeación Estratégica</t>
        </is>
      </c>
      <c r="D1925" t="inlineStr">
        <is>
          <t>Semestral</t>
        </is>
      </c>
      <c r="E1925" t="inlineStr">
        <is>
          <t>Positivo</t>
        </is>
      </c>
      <c r="F1925" s="134" t="n">
        <v>45930</v>
      </c>
      <c r="G1925" t="inlineStr">
        <is>
          <t>390-2025-09-30</t>
        </is>
      </c>
      <c r="H1925" t="inlineStr">
        <is>
          <t>ESCUELA DE  DISEÑO</t>
        </is>
      </c>
      <c r="I1925" t="n">
        <v>100</v>
      </c>
      <c r="J1925" t="n">
        <v>96.43000030517578</v>
      </c>
      <c r="CA1925" t="n">
        <v>81</v>
      </c>
      <c r="CB1925" t="n">
        <v>84</v>
      </c>
    </row>
    <row r="1926">
      <c r="A1926" t="n">
        <v>390</v>
      </c>
      <c r="B1926" t="inlineStr">
        <is>
          <t>Cumplimiento Plan Anual por escuela</t>
        </is>
      </c>
      <c r="C1926" t="inlineStr">
        <is>
          <t>Planeación Estratégica</t>
        </is>
      </c>
      <c r="D1926" t="inlineStr">
        <is>
          <t>Semestral</t>
        </is>
      </c>
      <c r="E1926" t="inlineStr">
        <is>
          <t>Positivo</t>
        </is>
      </c>
      <c r="F1926" s="134" t="n">
        <v>45930</v>
      </c>
      <c r="G1926" t="inlineStr">
        <is>
          <t>390-2025-09-30</t>
        </is>
      </c>
      <c r="H1926" t="inlineStr">
        <is>
          <t>ESCUELA DE OPTIMIZACIÓN, INFRA Y AUTO</t>
        </is>
      </c>
      <c r="I1926" t="n">
        <v>100</v>
      </c>
      <c r="J1926" t="n">
        <v>115.120002746582</v>
      </c>
      <c r="CA1926" t="n">
        <v>99</v>
      </c>
      <c r="CB1926" t="n">
        <v>86</v>
      </c>
    </row>
    <row r="1927">
      <c r="A1927" t="n">
        <v>390</v>
      </c>
      <c r="B1927" t="inlineStr">
        <is>
          <t>Cumplimiento Plan Anual por escuela</t>
        </is>
      </c>
      <c r="C1927" t="inlineStr">
        <is>
          <t>Planeación Estratégica</t>
        </is>
      </c>
      <c r="D1927" t="inlineStr">
        <is>
          <t>Semestral</t>
        </is>
      </c>
      <c r="E1927" t="inlineStr">
        <is>
          <t>Positivo</t>
        </is>
      </c>
      <c r="F1927" s="134" t="n">
        <v>45930</v>
      </c>
      <c r="G1927" t="inlineStr">
        <is>
          <t>390-2025-09-30</t>
        </is>
      </c>
      <c r="H1927" t="inlineStr">
        <is>
          <t>ESCUELA TIC</t>
        </is>
      </c>
      <c r="I1927" t="n">
        <v>100</v>
      </c>
      <c r="J1927" t="n">
        <v>100</v>
      </c>
      <c r="CA1927" t="n">
        <v>83</v>
      </c>
      <c r="CB1927" t="n">
        <v>83</v>
      </c>
    </row>
    <row r="1928">
      <c r="A1928" t="n">
        <v>390</v>
      </c>
      <c r="B1928" t="inlineStr">
        <is>
          <t>Cumplimiento Plan Anual por escuela</t>
        </is>
      </c>
      <c r="C1928" t="inlineStr">
        <is>
          <t>Planeación Estratégica</t>
        </is>
      </c>
      <c r="D1928" t="inlineStr">
        <is>
          <t>Semestral</t>
        </is>
      </c>
      <c r="E1928" t="inlineStr">
        <is>
          <t>Positivo</t>
        </is>
      </c>
      <c r="F1928" s="134" t="n">
        <v>45930</v>
      </c>
      <c r="G1928" t="inlineStr">
        <is>
          <t>390-2025-09-30</t>
        </is>
      </c>
      <c r="H1928" t="inlineStr">
        <is>
          <t>ESCUELA DE ADMINISTRACIÓN Y COMPETITIVIDAD</t>
        </is>
      </c>
      <c r="I1928" t="n">
        <v>100</v>
      </c>
      <c r="J1928" t="n">
        <v>101.2200012207031</v>
      </c>
      <c r="CA1928" t="n">
        <v>83</v>
      </c>
      <c r="CB1928" t="n">
        <v>82</v>
      </c>
    </row>
    <row r="1929">
      <c r="A1929" t="n">
        <v>390</v>
      </c>
      <c r="B1929" t="inlineStr">
        <is>
          <t>Cumplimiento Plan Anual por escuela</t>
        </is>
      </c>
      <c r="C1929" t="inlineStr">
        <is>
          <t>Planeación Estratégica</t>
        </is>
      </c>
      <c r="D1929" t="inlineStr">
        <is>
          <t>Semestral</t>
        </is>
      </c>
      <c r="E1929" t="inlineStr">
        <is>
          <t>Positivo</t>
        </is>
      </c>
      <c r="F1929" s="134" t="n">
        <v>45930</v>
      </c>
      <c r="G1929" t="inlineStr">
        <is>
          <t>390-2025-09-30</t>
        </is>
      </c>
      <c r="H1929" t="inlineStr">
        <is>
          <t>ESCUELA DE CONTABILIDAD INTERNACIONAL</t>
        </is>
      </c>
      <c r="I1929" t="n">
        <v>100</v>
      </c>
      <c r="J1929" t="n">
        <v>104.4000015258789</v>
      </c>
      <c r="CA1929" t="n">
        <v>95</v>
      </c>
      <c r="CB1929" t="n">
        <v>91</v>
      </c>
    </row>
    <row r="1930">
      <c r="A1930" t="n">
        <v>390</v>
      </c>
      <c r="B1930" t="inlineStr">
        <is>
          <t>Cumplimiento Plan Anual por escuela</t>
        </is>
      </c>
      <c r="C1930" t="inlineStr">
        <is>
          <t>Planeación Estratégica</t>
        </is>
      </c>
      <c r="D1930" t="inlineStr">
        <is>
          <t>Semestral</t>
        </is>
      </c>
      <c r="E1930" t="inlineStr">
        <is>
          <t>Positivo</t>
        </is>
      </c>
      <c r="F1930" s="134" t="n">
        <v>45930</v>
      </c>
      <c r="G1930" t="inlineStr">
        <is>
          <t>390-2025-09-30</t>
        </is>
      </c>
      <c r="H1930" t="inlineStr">
        <is>
          <t>ESCUELA DE NEGOCIOS Y DESARROLLO INTERNACIONAL</t>
        </is>
      </c>
      <c r="I1930" t="n">
        <v>100</v>
      </c>
      <c r="J1930" t="n">
        <v>105.6800003051758</v>
      </c>
      <c r="CA1930" t="n">
        <v>93</v>
      </c>
      <c r="CB1930" t="n">
        <v>88</v>
      </c>
    </row>
    <row r="1931">
      <c r="A1931" t="n">
        <v>390</v>
      </c>
      <c r="B1931" t="inlineStr">
        <is>
          <t>Cumplimiento Plan Anual por escuela</t>
        </is>
      </c>
      <c r="C1931" t="inlineStr">
        <is>
          <t>Planeación Estratégica</t>
        </is>
      </c>
      <c r="D1931" t="inlineStr">
        <is>
          <t>Semestral</t>
        </is>
      </c>
      <c r="E1931" t="inlineStr">
        <is>
          <t>Positivo</t>
        </is>
      </c>
      <c r="F1931" s="134" t="n">
        <v>45930</v>
      </c>
      <c r="G1931" t="inlineStr">
        <is>
          <t>390-2025-09-30</t>
        </is>
      </c>
      <c r="H1931" t="inlineStr">
        <is>
          <t>ESCUELA DE COMUNICACIÓN ARTES VISUALES Y DIGITALES</t>
        </is>
      </c>
      <c r="I1931" t="n">
        <v>100</v>
      </c>
      <c r="J1931" t="n">
        <v>95.51000213623047</v>
      </c>
      <c r="CA1931" t="n">
        <v>85</v>
      </c>
      <c r="CB1931" t="n">
        <v>89</v>
      </c>
    </row>
    <row r="1932">
      <c r="A1932" t="n">
        <v>390</v>
      </c>
      <c r="B1932" t="inlineStr">
        <is>
          <t>Cumplimiento Plan Anual por escuela</t>
        </is>
      </c>
      <c r="C1932" t="inlineStr">
        <is>
          <t>Planeación Estratégica</t>
        </is>
      </c>
      <c r="D1932" t="inlineStr">
        <is>
          <t>Semestral</t>
        </is>
      </c>
      <c r="E1932" t="inlineStr">
        <is>
          <t>Positivo</t>
        </is>
      </c>
      <c r="F1932" s="134" t="n">
        <v>45930</v>
      </c>
      <c r="G1932" t="inlineStr">
        <is>
          <t>390-2025-09-30</t>
        </is>
      </c>
      <c r="H1932" t="inlineStr">
        <is>
          <t>ESCUELA DE EDUCACIÓN E INNOVACIÓN</t>
        </is>
      </c>
      <c r="I1932" t="n">
        <v>100</v>
      </c>
      <c r="J1932" t="n">
        <v>95.51000213623047</v>
      </c>
      <c r="CA1932" t="n">
        <v>85</v>
      </c>
      <c r="CB1932" t="n">
        <v>89</v>
      </c>
    </row>
    <row r="1933">
      <c r="A1933" t="n">
        <v>390</v>
      </c>
      <c r="B1933" t="inlineStr">
        <is>
          <t>Cumplimiento Plan Anual por escuela</t>
        </is>
      </c>
      <c r="C1933" t="inlineStr">
        <is>
          <t>Planeación Estratégica</t>
        </is>
      </c>
      <c r="D1933" t="inlineStr">
        <is>
          <t>Semestral</t>
        </is>
      </c>
      <c r="E1933" t="inlineStr">
        <is>
          <t>Positivo</t>
        </is>
      </c>
      <c r="F1933" s="134" t="n">
        <v>45930</v>
      </c>
      <c r="G1933" t="inlineStr">
        <is>
          <t>390-2025-09-30</t>
        </is>
      </c>
      <c r="H1933" t="inlineStr">
        <is>
          <t>ESCUELA DE DERECHO Y GOBIERNO</t>
        </is>
      </c>
      <c r="I1933" t="n">
        <v>100</v>
      </c>
      <c r="J1933" t="n">
        <v>101.120002746582</v>
      </c>
      <c r="CA1933" t="n">
        <v>90</v>
      </c>
      <c r="CB1933" t="n">
        <v>89</v>
      </c>
    </row>
    <row r="1934">
      <c r="A1934" t="n">
        <v>390</v>
      </c>
      <c r="B1934" t="inlineStr">
        <is>
          <t>Cumplimiento Plan Anual por escuela</t>
        </is>
      </c>
      <c r="C1934" t="inlineStr">
        <is>
          <t>Planeación Estratégica</t>
        </is>
      </c>
      <c r="D1934" t="inlineStr">
        <is>
          <t>Semestral</t>
        </is>
      </c>
      <c r="E1934" t="inlineStr">
        <is>
          <t>Positivo</t>
        </is>
      </c>
      <c r="F1934" s="134" t="n">
        <v>45930</v>
      </c>
      <c r="G1934" t="inlineStr">
        <is>
          <t>390-2025-09-30</t>
        </is>
      </c>
      <c r="H1934" t="inlineStr">
        <is>
          <t>ESCUELA DE MARKETING Y BRANDING</t>
        </is>
      </c>
      <c r="I1934" t="n">
        <v>100</v>
      </c>
      <c r="J1934" t="n">
        <v>99.16999816894531</v>
      </c>
      <c r="CA1934" t="n">
        <v>88</v>
      </c>
      <c r="CB1934" t="n">
        <v>88.73999999999999</v>
      </c>
    </row>
    <row r="1935">
      <c r="A1935" t="n">
        <v>390</v>
      </c>
      <c r="B1935" t="inlineStr">
        <is>
          <t>Cumplimiento Plan Anual por escuela</t>
        </is>
      </c>
      <c r="C1935" t="inlineStr">
        <is>
          <t>Planeación Estratégica</t>
        </is>
      </c>
      <c r="D1935" t="inlineStr">
        <is>
          <t>Semestral</t>
        </is>
      </c>
      <c r="E1935" t="inlineStr">
        <is>
          <t>Positivo</t>
        </is>
      </c>
      <c r="F1935" s="134" t="n">
        <v>45930</v>
      </c>
      <c r="G1935" t="inlineStr">
        <is>
          <t>390-2025-09-30</t>
        </is>
      </c>
      <c r="H1935" t="inlineStr">
        <is>
          <t>ESCUELA DE PSIC, TALENTO HUM Y SOC</t>
        </is>
      </c>
      <c r="I1935" t="n">
        <v>100</v>
      </c>
      <c r="J1935" t="n">
        <v>101.120002746582</v>
      </c>
      <c r="CA1935" t="n">
        <v>90</v>
      </c>
      <c r="CB1935" t="n">
        <v>89</v>
      </c>
    </row>
    <row r="1936">
      <c r="A1936" t="n">
        <v>390</v>
      </c>
      <c r="B1936" t="inlineStr">
        <is>
          <t>Cumplimiento Plan Anual por escuela</t>
        </is>
      </c>
      <c r="C1936" t="inlineStr">
        <is>
          <t>Planeación Estratégica</t>
        </is>
      </c>
      <c r="D1936" t="inlineStr">
        <is>
          <t>Semestral</t>
        </is>
      </c>
      <c r="E1936" t="inlineStr">
        <is>
          <t>Positivo</t>
        </is>
      </c>
      <c r="F1936" s="134" t="n">
        <v>46022</v>
      </c>
      <c r="G1936" t="inlineStr">
        <is>
          <t>390-2025-12-31</t>
        </is>
      </c>
      <c r="H1936" t="inlineStr">
        <is>
          <t>ESCUELA DE CIENCIAS BÁSICAS</t>
        </is>
      </c>
      <c r="I1936" t="n">
        <v>100</v>
      </c>
      <c r="J1936" t="n">
        <v>100</v>
      </c>
      <c r="CA1936" t="n">
        <v>100</v>
      </c>
      <c r="CB1936" t="n">
        <v>100</v>
      </c>
    </row>
    <row r="1937">
      <c r="A1937" t="n">
        <v>390</v>
      </c>
      <c r="B1937" t="inlineStr">
        <is>
          <t>Cumplimiento Plan Anual por escuela</t>
        </is>
      </c>
      <c r="C1937" t="inlineStr">
        <is>
          <t>Planeación Estratégica</t>
        </is>
      </c>
      <c r="D1937" t="inlineStr">
        <is>
          <t>Semestral</t>
        </is>
      </c>
      <c r="E1937" t="inlineStr">
        <is>
          <t>Positivo</t>
        </is>
      </c>
      <c r="F1937" s="134" t="n">
        <v>46022</v>
      </c>
      <c r="G1937" t="inlineStr">
        <is>
          <t>390-2025-12-31</t>
        </is>
      </c>
      <c r="H1937" t="inlineStr">
        <is>
          <t>ESCUELA DE  DISEÑO</t>
        </is>
      </c>
      <c r="I1937" t="n">
        <v>100</v>
      </c>
      <c r="J1937" t="n">
        <v>98.16999816894531</v>
      </c>
      <c r="CA1937" t="n">
        <v>98.17</v>
      </c>
      <c r="CB1937" t="n">
        <v>100</v>
      </c>
    </row>
    <row r="1938">
      <c r="A1938" t="n">
        <v>390</v>
      </c>
      <c r="B1938" t="inlineStr">
        <is>
          <t>Cumplimiento Plan Anual por escuela</t>
        </is>
      </c>
      <c r="C1938" t="inlineStr">
        <is>
          <t>Planeación Estratégica</t>
        </is>
      </c>
      <c r="D1938" t="inlineStr">
        <is>
          <t>Semestral</t>
        </is>
      </c>
      <c r="E1938" t="inlineStr">
        <is>
          <t>Positivo</t>
        </is>
      </c>
      <c r="F1938" s="134" t="n">
        <v>46022</v>
      </c>
      <c r="G1938" t="inlineStr">
        <is>
          <t>390-2025-12-31</t>
        </is>
      </c>
      <c r="H1938" t="inlineStr">
        <is>
          <t>ESCUELA DE OPTIMIZACIÓN, INFRA Y AUTO</t>
        </is>
      </c>
      <c r="I1938" t="n">
        <v>100</v>
      </c>
      <c r="J1938" t="n">
        <v>100</v>
      </c>
      <c r="CA1938" t="n">
        <v>100</v>
      </c>
      <c r="CB1938" t="n">
        <v>100</v>
      </c>
    </row>
    <row r="1939">
      <c r="A1939" t="n">
        <v>390</v>
      </c>
      <c r="B1939" t="inlineStr">
        <is>
          <t>Cumplimiento Plan Anual por escuela</t>
        </is>
      </c>
      <c r="C1939" t="inlineStr">
        <is>
          <t>Planeación Estratégica</t>
        </is>
      </c>
      <c r="D1939" t="inlineStr">
        <is>
          <t>Semestral</t>
        </is>
      </c>
      <c r="E1939" t="inlineStr">
        <is>
          <t>Positivo</t>
        </is>
      </c>
      <c r="F1939" s="134" t="n">
        <v>46022</v>
      </c>
      <c r="G1939" t="inlineStr">
        <is>
          <t>390-2025-12-31</t>
        </is>
      </c>
      <c r="H1939" t="inlineStr">
        <is>
          <t>ESCUELA TIC</t>
        </is>
      </c>
      <c r="I1939" t="n">
        <v>100</v>
      </c>
      <c r="J1939" t="n">
        <v>100</v>
      </c>
      <c r="CA1939" t="n">
        <v>100</v>
      </c>
      <c r="CB1939" t="n">
        <v>100</v>
      </c>
    </row>
    <row r="1940">
      <c r="A1940" t="n">
        <v>390</v>
      </c>
      <c r="B1940" t="inlineStr">
        <is>
          <t>Cumplimiento Plan Anual por escuela</t>
        </is>
      </c>
      <c r="C1940" t="inlineStr">
        <is>
          <t>Planeación Estratégica</t>
        </is>
      </c>
      <c r="D1940" t="inlineStr">
        <is>
          <t>Semestral</t>
        </is>
      </c>
      <c r="E1940" t="inlineStr">
        <is>
          <t>Positivo</t>
        </is>
      </c>
      <c r="F1940" s="134" t="n">
        <v>46022</v>
      </c>
      <c r="G1940" t="inlineStr">
        <is>
          <t>390-2025-12-31</t>
        </is>
      </c>
      <c r="H1940" t="inlineStr">
        <is>
          <t>ESCUELA DE ADMINISTRACIÓN Y COMPETITIVIDAD</t>
        </is>
      </c>
      <c r="I1940" t="n">
        <v>100</v>
      </c>
      <c r="J1940" t="n">
        <v>99.16999816894531</v>
      </c>
      <c r="CA1940" t="n">
        <v>99.17</v>
      </c>
      <c r="CB1940" t="n">
        <v>100</v>
      </c>
    </row>
    <row r="1941">
      <c r="A1941" t="n">
        <v>390</v>
      </c>
      <c r="B1941" t="inlineStr">
        <is>
          <t>Cumplimiento Plan Anual por escuela</t>
        </is>
      </c>
      <c r="C1941" t="inlineStr">
        <is>
          <t>Planeación Estratégica</t>
        </is>
      </c>
      <c r="D1941" t="inlineStr">
        <is>
          <t>Semestral</t>
        </is>
      </c>
      <c r="E1941" t="inlineStr">
        <is>
          <t>Positivo</t>
        </is>
      </c>
      <c r="F1941" s="134" t="n">
        <v>46022</v>
      </c>
      <c r="G1941" t="inlineStr">
        <is>
          <t>390-2025-12-31</t>
        </is>
      </c>
      <c r="H1941" t="inlineStr">
        <is>
          <t>ESCUELA DE CONTABILIDAD INTERNACIONAL</t>
        </is>
      </c>
      <c r="I1941" t="n">
        <v>100</v>
      </c>
      <c r="J1941" t="n">
        <v>100</v>
      </c>
      <c r="CA1941" t="n">
        <v>100</v>
      </c>
      <c r="CB1941" t="n">
        <v>100</v>
      </c>
    </row>
    <row r="1942">
      <c r="A1942" t="n">
        <v>390</v>
      </c>
      <c r="B1942" t="inlineStr">
        <is>
          <t>Cumplimiento Plan Anual por escuela</t>
        </is>
      </c>
      <c r="C1942" t="inlineStr">
        <is>
          <t>Planeación Estratégica</t>
        </is>
      </c>
      <c r="D1942" t="inlineStr">
        <is>
          <t>Semestral</t>
        </is>
      </c>
      <c r="E1942" t="inlineStr">
        <is>
          <t>Positivo</t>
        </is>
      </c>
      <c r="F1942" s="134" t="n">
        <v>46022</v>
      </c>
      <c r="G1942" t="inlineStr">
        <is>
          <t>390-2025-12-31</t>
        </is>
      </c>
      <c r="H1942" t="inlineStr">
        <is>
          <t>ESCUELA DE NEGOCIOS Y DESARROLLO INTERNACIONAL</t>
        </is>
      </c>
      <c r="I1942" t="n">
        <v>100</v>
      </c>
      <c r="J1942" t="n">
        <v>100</v>
      </c>
      <c r="CA1942" t="n">
        <v>100</v>
      </c>
      <c r="CB1942" t="n">
        <v>100</v>
      </c>
    </row>
    <row r="1943">
      <c r="A1943" t="n">
        <v>390</v>
      </c>
      <c r="B1943" t="inlineStr">
        <is>
          <t>Cumplimiento Plan Anual por escuela</t>
        </is>
      </c>
      <c r="C1943" t="inlineStr">
        <is>
          <t>Planeación Estratégica</t>
        </is>
      </c>
      <c r="D1943" t="inlineStr">
        <is>
          <t>Semestral</t>
        </is>
      </c>
      <c r="E1943" t="inlineStr">
        <is>
          <t>Positivo</t>
        </is>
      </c>
      <c r="F1943" s="134" t="n">
        <v>46022</v>
      </c>
      <c r="G1943" t="inlineStr">
        <is>
          <t>390-2025-12-31</t>
        </is>
      </c>
      <c r="H1943" t="inlineStr">
        <is>
          <t>ESCUELA DE COMUNICACIÓN ARTES VISUALES Y DIGITALES</t>
        </is>
      </c>
      <c r="I1943" t="n">
        <v>100</v>
      </c>
      <c r="J1943" t="n">
        <v>100</v>
      </c>
      <c r="CA1943" t="n">
        <v>100</v>
      </c>
      <c r="CB1943" t="n">
        <v>100</v>
      </c>
    </row>
    <row r="1944">
      <c r="A1944" t="n">
        <v>390</v>
      </c>
      <c r="B1944" t="inlineStr">
        <is>
          <t>Cumplimiento Plan Anual por escuela</t>
        </is>
      </c>
      <c r="C1944" t="inlineStr">
        <is>
          <t>Planeación Estratégica</t>
        </is>
      </c>
      <c r="D1944" t="inlineStr">
        <is>
          <t>Semestral</t>
        </is>
      </c>
      <c r="E1944" t="inlineStr">
        <is>
          <t>Positivo</t>
        </is>
      </c>
      <c r="F1944" s="134" t="n">
        <v>46022</v>
      </c>
      <c r="G1944" t="inlineStr">
        <is>
          <t>390-2025-12-31</t>
        </is>
      </c>
      <c r="H1944" t="inlineStr">
        <is>
          <t>ESCUELA DE EDUCACIÓN E INNOVACIÓN</t>
        </is>
      </c>
      <c r="I1944" t="n">
        <v>100</v>
      </c>
      <c r="J1944" t="n">
        <v>100</v>
      </c>
      <c r="CA1944" t="n">
        <v>100</v>
      </c>
      <c r="CB1944" t="n">
        <v>100</v>
      </c>
    </row>
    <row r="1945">
      <c r="A1945" t="n">
        <v>390</v>
      </c>
      <c r="B1945" t="inlineStr">
        <is>
          <t>Cumplimiento Plan Anual por escuela</t>
        </is>
      </c>
      <c r="C1945" t="inlineStr">
        <is>
          <t>Planeación Estratégica</t>
        </is>
      </c>
      <c r="D1945" t="inlineStr">
        <is>
          <t>Semestral</t>
        </is>
      </c>
      <c r="E1945" t="inlineStr">
        <is>
          <t>Positivo</t>
        </is>
      </c>
      <c r="F1945" s="134" t="n">
        <v>46022</v>
      </c>
      <c r="G1945" t="inlineStr">
        <is>
          <t>390-2025-12-31</t>
        </is>
      </c>
      <c r="H1945" t="inlineStr">
        <is>
          <t>ESCUELA DE DERECHO Y GOBIERNO</t>
        </is>
      </c>
      <c r="I1945" t="n">
        <v>100</v>
      </c>
      <c r="J1945" t="n">
        <v>100</v>
      </c>
      <c r="CA1945" t="n">
        <v>100</v>
      </c>
      <c r="CB1945" t="n">
        <v>100</v>
      </c>
    </row>
    <row r="1946">
      <c r="A1946" t="n">
        <v>390</v>
      </c>
      <c r="B1946" t="inlineStr">
        <is>
          <t>Cumplimiento Plan Anual por escuela</t>
        </is>
      </c>
      <c r="C1946" t="inlineStr">
        <is>
          <t>Planeación Estratégica</t>
        </is>
      </c>
      <c r="D1946" t="inlineStr">
        <is>
          <t>Semestral</t>
        </is>
      </c>
      <c r="E1946" t="inlineStr">
        <is>
          <t>Positivo</t>
        </is>
      </c>
      <c r="F1946" s="134" t="n">
        <v>46022</v>
      </c>
      <c r="G1946" t="inlineStr">
        <is>
          <t>390-2025-12-31</t>
        </is>
      </c>
      <c r="H1946" t="inlineStr">
        <is>
          <t>ESCUELA DE MARKETING Y BRANDING</t>
        </is>
      </c>
      <c r="I1946" t="n">
        <v>100</v>
      </c>
      <c r="J1946" t="n">
        <v>100</v>
      </c>
      <c r="CA1946" t="n">
        <v>100</v>
      </c>
      <c r="CB1946" t="n">
        <v>100</v>
      </c>
    </row>
    <row r="1947">
      <c r="A1947" t="n">
        <v>390</v>
      </c>
      <c r="B1947" t="inlineStr">
        <is>
          <t>Cumplimiento Plan Anual por escuela</t>
        </is>
      </c>
      <c r="C1947" t="inlineStr">
        <is>
          <t>Planeación Estratégica</t>
        </is>
      </c>
      <c r="D1947" t="inlineStr">
        <is>
          <t>Semestral</t>
        </is>
      </c>
      <c r="E1947" t="inlineStr">
        <is>
          <t>Positivo</t>
        </is>
      </c>
      <c r="F1947" s="134" t="n">
        <v>46022</v>
      </c>
      <c r="G1947" t="inlineStr">
        <is>
          <t>390-2025-12-31</t>
        </is>
      </c>
      <c r="H1947" t="inlineStr">
        <is>
          <t>ESCUELA DE PSIC, TALENTO HUM Y SOC</t>
        </is>
      </c>
      <c r="I1947" t="n">
        <v>100</v>
      </c>
      <c r="J1947" t="n">
        <v>100</v>
      </c>
      <c r="CA1947" t="n">
        <v>100</v>
      </c>
      <c r="CB1947" t="n">
        <v>100</v>
      </c>
    </row>
    <row r="1948">
      <c r="A1948" t="n">
        <v>408</v>
      </c>
      <c r="B1948" t="inlineStr">
        <is>
          <t>Programas nuevos radicados por facultad</t>
        </is>
      </c>
      <c r="C1948" t="inlineStr">
        <is>
          <t>Creación, modificación y cierre de programas académicos</t>
        </is>
      </c>
      <c r="D1948" t="inlineStr">
        <is>
          <t>Trimestral</t>
        </is>
      </c>
      <c r="E1948" t="inlineStr">
        <is>
          <t>Positivo</t>
        </is>
      </c>
      <c r="F1948" s="134" t="n">
        <v>45107</v>
      </c>
      <c r="G1948" t="inlineStr">
        <is>
          <t>408-2023-06-30</t>
        </is>
      </c>
      <c r="H1948" t="inlineStr">
        <is>
          <t>Facultad de ingeniera, diseño e innovación</t>
        </is>
      </c>
      <c r="I1948" t="n">
        <v>100</v>
      </c>
      <c r="J1948" t="n">
        <v>0</v>
      </c>
      <c r="CC1948" t="n">
        <v>0</v>
      </c>
      <c r="CD1948" t="n">
        <v>0</v>
      </c>
    </row>
    <row r="1949">
      <c r="A1949" t="n">
        <v>408</v>
      </c>
      <c r="B1949" t="inlineStr">
        <is>
          <t>Programas nuevos radicados por facultad</t>
        </is>
      </c>
      <c r="C1949" t="inlineStr">
        <is>
          <t>Creación, modificación y cierre de programas académicos</t>
        </is>
      </c>
      <c r="D1949" t="inlineStr">
        <is>
          <t>Trimestral</t>
        </is>
      </c>
      <c r="E1949" t="inlineStr">
        <is>
          <t>Positivo</t>
        </is>
      </c>
      <c r="F1949" s="134" t="n">
        <v>45107</v>
      </c>
      <c r="G1949" t="inlineStr">
        <is>
          <t>408-2023-06-30</t>
        </is>
      </c>
      <c r="H1949" t="inlineStr">
        <is>
          <t>Facultad negocios, gestión y sostenibilidad</t>
        </is>
      </c>
      <c r="I1949" t="n">
        <v>100</v>
      </c>
      <c r="J1949" t="n">
        <v>0</v>
      </c>
      <c r="CC1949" t="n">
        <v>0</v>
      </c>
      <c r="CD1949" t="n">
        <v>0</v>
      </c>
    </row>
    <row r="1950">
      <c r="A1950" t="n">
        <v>408</v>
      </c>
      <c r="B1950" t="inlineStr">
        <is>
          <t>Programas nuevos radicados por facultad</t>
        </is>
      </c>
      <c r="C1950" t="inlineStr">
        <is>
          <t>Creación, modificación y cierre de programas académicos</t>
        </is>
      </c>
      <c r="D1950" t="inlineStr">
        <is>
          <t>Trimestral</t>
        </is>
      </c>
      <c r="E1950" t="inlineStr">
        <is>
          <t>Positivo</t>
        </is>
      </c>
      <c r="F1950" s="134" t="n">
        <v>45107</v>
      </c>
      <c r="G1950" t="inlineStr">
        <is>
          <t>408-2023-06-30</t>
        </is>
      </c>
      <c r="H1950" t="inlineStr">
        <is>
          <t>Facultad sociedad cultura y creatividad</t>
        </is>
      </c>
      <c r="I1950" t="n">
        <v>100</v>
      </c>
      <c r="J1950" t="n">
        <v>0</v>
      </c>
      <c r="CC1950" t="n">
        <v>0</v>
      </c>
      <c r="CD1950" t="n">
        <v>0</v>
      </c>
    </row>
    <row r="1951">
      <c r="A1951" t="n">
        <v>408</v>
      </c>
      <c r="B1951" t="inlineStr">
        <is>
          <t>Programas nuevos radicados por facultad</t>
        </is>
      </c>
      <c r="C1951" t="inlineStr">
        <is>
          <t>Creación, modificación y cierre de programas académicos</t>
        </is>
      </c>
      <c r="D1951" t="inlineStr">
        <is>
          <t>Trimestral</t>
        </is>
      </c>
      <c r="E1951" t="inlineStr">
        <is>
          <t>Positivo</t>
        </is>
      </c>
      <c r="F1951" s="134" t="n">
        <v>45107</v>
      </c>
      <c r="G1951" t="inlineStr">
        <is>
          <t>408-2023-06-30</t>
        </is>
      </c>
      <c r="H1951" t="inlineStr">
        <is>
          <t>Facultad de ingeniera, diseño e innovación</t>
        </is>
      </c>
      <c r="I1951" t="n">
        <v>100</v>
      </c>
      <c r="J1951" t="n">
        <v>0</v>
      </c>
      <c r="CC1951" t="n">
        <v>0</v>
      </c>
      <c r="CD1951" t="n">
        <v>0</v>
      </c>
    </row>
    <row r="1952">
      <c r="A1952" t="n">
        <v>408</v>
      </c>
      <c r="B1952" t="inlineStr">
        <is>
          <t>Programas nuevos radicados por facultad</t>
        </is>
      </c>
      <c r="C1952" t="inlineStr">
        <is>
          <t>Creación, modificación y cierre de programas académicos</t>
        </is>
      </c>
      <c r="D1952" t="inlineStr">
        <is>
          <t>Trimestral</t>
        </is>
      </c>
      <c r="E1952" t="inlineStr">
        <is>
          <t>Positivo</t>
        </is>
      </c>
      <c r="F1952" s="134" t="n">
        <v>45107</v>
      </c>
      <c r="G1952" t="inlineStr">
        <is>
          <t>408-2023-06-30</t>
        </is>
      </c>
      <c r="H1952" t="inlineStr">
        <is>
          <t>Facultad negocios, gestión y sostenibilidad</t>
        </is>
      </c>
      <c r="I1952" t="n">
        <v>100</v>
      </c>
      <c r="J1952" t="n">
        <v>0</v>
      </c>
      <c r="CC1952" t="n">
        <v>0</v>
      </c>
      <c r="CD1952" t="n">
        <v>0</v>
      </c>
    </row>
    <row r="1953">
      <c r="A1953" t="n">
        <v>408</v>
      </c>
      <c r="B1953" t="inlineStr">
        <is>
          <t>Programas nuevos radicados por facultad</t>
        </is>
      </c>
      <c r="C1953" t="inlineStr">
        <is>
          <t>Creación, modificación y cierre de programas académicos</t>
        </is>
      </c>
      <c r="D1953" t="inlineStr">
        <is>
          <t>Trimestral</t>
        </is>
      </c>
      <c r="E1953" t="inlineStr">
        <is>
          <t>Positivo</t>
        </is>
      </c>
      <c r="F1953" s="134" t="n">
        <v>45107</v>
      </c>
      <c r="G1953" t="inlineStr">
        <is>
          <t>408-2023-06-30</t>
        </is>
      </c>
      <c r="H1953" t="inlineStr">
        <is>
          <t>Facultad sociedad cultura y creatividad</t>
        </is>
      </c>
      <c r="I1953" t="n">
        <v>100</v>
      </c>
      <c r="J1953" t="n">
        <v>0</v>
      </c>
      <c r="CC1953" t="n">
        <v>0</v>
      </c>
      <c r="CD1953" t="n">
        <v>0</v>
      </c>
    </row>
    <row r="1954">
      <c r="A1954" t="n">
        <v>408</v>
      </c>
      <c r="B1954" t="inlineStr">
        <is>
          <t>Programas nuevos radicados por facultad</t>
        </is>
      </c>
      <c r="C1954" t="inlineStr">
        <is>
          <t>Creación, modificación y cierre de programas académicos</t>
        </is>
      </c>
      <c r="D1954" t="inlineStr">
        <is>
          <t>Trimestral</t>
        </is>
      </c>
      <c r="E1954" t="inlineStr">
        <is>
          <t>Positivo</t>
        </is>
      </c>
      <c r="F1954" s="134" t="n">
        <v>45107</v>
      </c>
      <c r="G1954" t="inlineStr">
        <is>
          <t>408-2023-06-30</t>
        </is>
      </c>
      <c r="H1954" t="inlineStr">
        <is>
          <t>Facultad de ingeniera, diseño e innovación</t>
        </is>
      </c>
      <c r="I1954" t="n">
        <v>100</v>
      </c>
      <c r="J1954" t="n">
        <v>0</v>
      </c>
      <c r="CC1954" t="n">
        <v>0</v>
      </c>
      <c r="CD1954" t="n">
        <v>0</v>
      </c>
    </row>
    <row r="1955">
      <c r="A1955" t="n">
        <v>408</v>
      </c>
      <c r="B1955" t="inlineStr">
        <is>
          <t>Programas nuevos radicados por facultad</t>
        </is>
      </c>
      <c r="C1955" t="inlineStr">
        <is>
          <t>Creación, modificación y cierre de programas académicos</t>
        </is>
      </c>
      <c r="D1955" t="inlineStr">
        <is>
          <t>Trimestral</t>
        </is>
      </c>
      <c r="E1955" t="inlineStr">
        <is>
          <t>Positivo</t>
        </is>
      </c>
      <c r="F1955" s="134" t="n">
        <v>45107</v>
      </c>
      <c r="G1955" t="inlineStr">
        <is>
          <t>408-2023-06-30</t>
        </is>
      </c>
      <c r="H1955" t="inlineStr">
        <is>
          <t>Facultad negocios, gestión y sostenibilidad</t>
        </is>
      </c>
      <c r="I1955" t="n">
        <v>100</v>
      </c>
      <c r="J1955" t="n">
        <v>0</v>
      </c>
      <c r="CC1955" t="n">
        <v>0</v>
      </c>
      <c r="CD1955" t="n">
        <v>0</v>
      </c>
    </row>
    <row r="1956">
      <c r="A1956" t="n">
        <v>408</v>
      </c>
      <c r="B1956" t="inlineStr">
        <is>
          <t>Programas nuevos radicados por facultad</t>
        </is>
      </c>
      <c r="C1956" t="inlineStr">
        <is>
          <t>Creación, modificación y cierre de programas académicos</t>
        </is>
      </c>
      <c r="D1956" t="inlineStr">
        <is>
          <t>Trimestral</t>
        </is>
      </c>
      <c r="E1956" t="inlineStr">
        <is>
          <t>Positivo</t>
        </is>
      </c>
      <c r="F1956" s="134" t="n">
        <v>45107</v>
      </c>
      <c r="G1956" t="inlineStr">
        <is>
          <t>408-2023-06-30</t>
        </is>
      </c>
      <c r="H1956" t="inlineStr">
        <is>
          <t>Facultad sociedad cultura y creatividad</t>
        </is>
      </c>
      <c r="I1956" t="n">
        <v>100</v>
      </c>
      <c r="J1956" t="n">
        <v>0</v>
      </c>
      <c r="CC1956" t="n">
        <v>0</v>
      </c>
      <c r="CD1956" t="n">
        <v>0</v>
      </c>
    </row>
    <row r="1957">
      <c r="A1957" t="n">
        <v>408</v>
      </c>
      <c r="B1957" t="inlineStr">
        <is>
          <t>Programas nuevos radicados por facultad</t>
        </is>
      </c>
      <c r="C1957" t="inlineStr">
        <is>
          <t>Creación, modificación y cierre de programas académicos</t>
        </is>
      </c>
      <c r="D1957" t="inlineStr">
        <is>
          <t>Trimestral</t>
        </is>
      </c>
      <c r="E1957" t="inlineStr">
        <is>
          <t>Positivo</t>
        </is>
      </c>
      <c r="F1957" s="134" t="n">
        <v>45107</v>
      </c>
      <c r="G1957" t="inlineStr">
        <is>
          <t>408-2023-06-30</t>
        </is>
      </c>
      <c r="H1957" t="inlineStr">
        <is>
          <t>Facultad de ingeniera, diseño e innovación</t>
        </is>
      </c>
      <c r="I1957" t="n">
        <v>100</v>
      </c>
      <c r="J1957" t="n">
        <v>0</v>
      </c>
      <c r="CC1957" t="n">
        <v>0</v>
      </c>
      <c r="CD1957" t="n">
        <v>0</v>
      </c>
    </row>
    <row r="1958">
      <c r="A1958" t="n">
        <v>408</v>
      </c>
      <c r="B1958" t="inlineStr">
        <is>
          <t>Programas nuevos radicados por facultad</t>
        </is>
      </c>
      <c r="C1958" t="inlineStr">
        <is>
          <t>Creación, modificación y cierre de programas académicos</t>
        </is>
      </c>
      <c r="D1958" t="inlineStr">
        <is>
          <t>Trimestral</t>
        </is>
      </c>
      <c r="E1958" t="inlineStr">
        <is>
          <t>Positivo</t>
        </is>
      </c>
      <c r="F1958" s="134" t="n">
        <v>45107</v>
      </c>
      <c r="G1958" t="inlineStr">
        <is>
          <t>408-2023-06-30</t>
        </is>
      </c>
      <c r="H1958" t="inlineStr">
        <is>
          <t>Facultad negocios, gestión y sostenibilidad</t>
        </is>
      </c>
      <c r="I1958" t="n">
        <v>100</v>
      </c>
      <c r="J1958" t="n">
        <v>0</v>
      </c>
      <c r="CC1958" t="n">
        <v>0</v>
      </c>
      <c r="CD1958" t="n">
        <v>0</v>
      </c>
    </row>
    <row r="1959">
      <c r="A1959" t="n">
        <v>408</v>
      </c>
      <c r="B1959" t="inlineStr">
        <is>
          <t>Programas nuevos radicados por facultad</t>
        </is>
      </c>
      <c r="C1959" t="inlineStr">
        <is>
          <t>Creación, modificación y cierre de programas académicos</t>
        </is>
      </c>
      <c r="D1959" t="inlineStr">
        <is>
          <t>Trimestral</t>
        </is>
      </c>
      <c r="E1959" t="inlineStr">
        <is>
          <t>Positivo</t>
        </is>
      </c>
      <c r="F1959" s="134" t="n">
        <v>45107</v>
      </c>
      <c r="G1959" t="inlineStr">
        <is>
          <t>408-2023-06-30</t>
        </is>
      </c>
      <c r="H1959" t="inlineStr">
        <is>
          <t>Facultad sociedad cultura y creatividad</t>
        </is>
      </c>
      <c r="I1959" t="n">
        <v>100</v>
      </c>
      <c r="J1959" t="n">
        <v>0</v>
      </c>
      <c r="CC1959" t="n">
        <v>0</v>
      </c>
      <c r="CD1959" t="n">
        <v>0</v>
      </c>
    </row>
    <row r="1960">
      <c r="A1960" t="n">
        <v>408</v>
      </c>
      <c r="B1960" t="inlineStr">
        <is>
          <t>Programas nuevos radicados por facultad</t>
        </is>
      </c>
      <c r="C1960" t="inlineStr">
        <is>
          <t>Creación, modificación y cierre de programas académicos</t>
        </is>
      </c>
      <c r="D1960" t="inlineStr">
        <is>
          <t>Trimestral</t>
        </is>
      </c>
      <c r="E1960" t="inlineStr">
        <is>
          <t>Positivo</t>
        </is>
      </c>
      <c r="F1960" s="134" t="n">
        <v>45107</v>
      </c>
      <c r="G1960" t="inlineStr">
        <is>
          <t>408-2023-06-30</t>
        </is>
      </c>
      <c r="H1960" t="inlineStr">
        <is>
          <t>Facultad de ingeniera, diseño e innovación</t>
        </is>
      </c>
      <c r="I1960" t="n">
        <v>100</v>
      </c>
      <c r="J1960" t="n">
        <v>0</v>
      </c>
      <c r="CC1960" t="n">
        <v>0</v>
      </c>
      <c r="CD1960" t="n">
        <v>0</v>
      </c>
    </row>
    <row r="1961">
      <c r="A1961" t="n">
        <v>408</v>
      </c>
      <c r="B1961" t="inlineStr">
        <is>
          <t>Programas nuevos radicados por facultad</t>
        </is>
      </c>
      <c r="C1961" t="inlineStr">
        <is>
          <t>Creación, modificación y cierre de programas académicos</t>
        </is>
      </c>
      <c r="D1961" t="inlineStr">
        <is>
          <t>Trimestral</t>
        </is>
      </c>
      <c r="E1961" t="inlineStr">
        <is>
          <t>Positivo</t>
        </is>
      </c>
      <c r="F1961" s="134" t="n">
        <v>45107</v>
      </c>
      <c r="G1961" t="inlineStr">
        <is>
          <t>408-2023-06-30</t>
        </is>
      </c>
      <c r="H1961" t="inlineStr">
        <is>
          <t>Facultad negocios, gestión y sostenibilidad</t>
        </is>
      </c>
      <c r="I1961" t="n">
        <v>100</v>
      </c>
      <c r="J1961" t="n">
        <v>0</v>
      </c>
      <c r="CC1961" t="n">
        <v>0</v>
      </c>
      <c r="CD1961" t="n">
        <v>0</v>
      </c>
    </row>
    <row r="1962">
      <c r="A1962" t="n">
        <v>408</v>
      </c>
      <c r="B1962" t="inlineStr">
        <is>
          <t>Programas nuevos radicados por facultad</t>
        </is>
      </c>
      <c r="C1962" t="inlineStr">
        <is>
          <t>Creación, modificación y cierre de programas académicos</t>
        </is>
      </c>
      <c r="D1962" t="inlineStr">
        <is>
          <t>Trimestral</t>
        </is>
      </c>
      <c r="E1962" t="inlineStr">
        <is>
          <t>Positivo</t>
        </is>
      </c>
      <c r="F1962" s="134" t="n">
        <v>45107</v>
      </c>
      <c r="G1962" t="inlineStr">
        <is>
          <t>408-2023-06-30</t>
        </is>
      </c>
      <c r="H1962" t="inlineStr">
        <is>
          <t>Facultad sociedad cultura y creatividad</t>
        </is>
      </c>
      <c r="I1962" t="n">
        <v>100</v>
      </c>
      <c r="J1962" t="n">
        <v>0</v>
      </c>
      <c r="CC1962" t="n">
        <v>0</v>
      </c>
      <c r="CD1962" t="n">
        <v>0</v>
      </c>
    </row>
    <row r="1963">
      <c r="A1963" t="n">
        <v>408</v>
      </c>
      <c r="B1963" t="inlineStr">
        <is>
          <t>Programas nuevos radicados por facultad</t>
        </is>
      </c>
      <c r="C1963" t="inlineStr">
        <is>
          <t>Creación, modificación y cierre de programas académicos</t>
        </is>
      </c>
      <c r="D1963" t="inlineStr">
        <is>
          <t>Trimestral</t>
        </is>
      </c>
      <c r="E1963" t="inlineStr">
        <is>
          <t>Positivo</t>
        </is>
      </c>
      <c r="F1963" s="134" t="n">
        <v>45107</v>
      </c>
      <c r="G1963" t="inlineStr">
        <is>
          <t>408-2023-06-30</t>
        </is>
      </c>
      <c r="H1963" t="inlineStr">
        <is>
          <t>Facultad de ingeniera, diseño e innovación</t>
        </is>
      </c>
      <c r="I1963" t="n">
        <v>100</v>
      </c>
      <c r="J1963" t="n">
        <v>0</v>
      </c>
      <c r="CC1963" t="n">
        <v>0</v>
      </c>
      <c r="CD1963" t="n">
        <v>0</v>
      </c>
    </row>
    <row r="1964">
      <c r="A1964" t="n">
        <v>408</v>
      </c>
      <c r="B1964" t="inlineStr">
        <is>
          <t>Programas nuevos radicados por facultad</t>
        </is>
      </c>
      <c r="C1964" t="inlineStr">
        <is>
          <t>Creación, modificación y cierre de programas académicos</t>
        </is>
      </c>
      <c r="D1964" t="inlineStr">
        <is>
          <t>Trimestral</t>
        </is>
      </c>
      <c r="E1964" t="inlineStr">
        <is>
          <t>Positivo</t>
        </is>
      </c>
      <c r="F1964" s="134" t="n">
        <v>45107</v>
      </c>
      <c r="G1964" t="inlineStr">
        <is>
          <t>408-2023-06-30</t>
        </is>
      </c>
      <c r="H1964" t="inlineStr">
        <is>
          <t>Facultad negocios, gestión y sostenibilidad</t>
        </is>
      </c>
      <c r="I1964" t="n">
        <v>100</v>
      </c>
      <c r="J1964" t="n">
        <v>0</v>
      </c>
      <c r="CC1964" t="n">
        <v>0</v>
      </c>
      <c r="CD1964" t="n">
        <v>0</v>
      </c>
    </row>
    <row r="1965">
      <c r="A1965" t="n">
        <v>408</v>
      </c>
      <c r="B1965" t="inlineStr">
        <is>
          <t>Programas nuevos radicados por facultad</t>
        </is>
      </c>
      <c r="C1965" t="inlineStr">
        <is>
          <t>Creación, modificación y cierre de programas académicos</t>
        </is>
      </c>
      <c r="D1965" t="inlineStr">
        <is>
          <t>Trimestral</t>
        </is>
      </c>
      <c r="E1965" t="inlineStr">
        <is>
          <t>Positivo</t>
        </is>
      </c>
      <c r="F1965" s="134" t="n">
        <v>45107</v>
      </c>
      <c r="G1965" t="inlineStr">
        <is>
          <t>408-2023-06-30</t>
        </is>
      </c>
      <c r="H1965" t="inlineStr">
        <is>
          <t>Facultad sociedad cultura y creatividad</t>
        </is>
      </c>
      <c r="I1965" t="n">
        <v>100</v>
      </c>
      <c r="J1965" t="n">
        <v>0</v>
      </c>
      <c r="CC1965" t="n">
        <v>0</v>
      </c>
      <c r="CD1965" t="n">
        <v>0</v>
      </c>
    </row>
    <row r="1966">
      <c r="A1966" t="n">
        <v>408</v>
      </c>
      <c r="B1966" t="inlineStr">
        <is>
          <t>Programas nuevos radicados por facultad</t>
        </is>
      </c>
      <c r="C1966" t="inlineStr">
        <is>
          <t>Creación, modificación y cierre de programas académicos</t>
        </is>
      </c>
      <c r="D1966" t="inlineStr">
        <is>
          <t>Trimestral</t>
        </is>
      </c>
      <c r="E1966" t="inlineStr">
        <is>
          <t>Positivo</t>
        </is>
      </c>
      <c r="F1966" s="134" t="n">
        <v>45107</v>
      </c>
      <c r="G1966" t="inlineStr">
        <is>
          <t>408-2023-06-30</t>
        </is>
      </c>
      <c r="H1966" t="inlineStr">
        <is>
          <t>Facultad de ingeniera, diseño e innovación</t>
        </is>
      </c>
      <c r="I1966" t="n">
        <v>100</v>
      </c>
      <c r="J1966" t="n">
        <v>0</v>
      </c>
      <c r="CC1966" t="n">
        <v>0</v>
      </c>
      <c r="CD1966" t="n">
        <v>0</v>
      </c>
    </row>
    <row r="1967">
      <c r="A1967" t="n">
        <v>408</v>
      </c>
      <c r="B1967" t="inlineStr">
        <is>
          <t>Programas nuevos radicados por facultad</t>
        </is>
      </c>
      <c r="C1967" t="inlineStr">
        <is>
          <t>Creación, modificación y cierre de programas académicos</t>
        </is>
      </c>
      <c r="D1967" t="inlineStr">
        <is>
          <t>Trimestral</t>
        </is>
      </c>
      <c r="E1967" t="inlineStr">
        <is>
          <t>Positivo</t>
        </is>
      </c>
      <c r="F1967" s="134" t="n">
        <v>45107</v>
      </c>
      <c r="G1967" t="inlineStr">
        <is>
          <t>408-2023-06-30</t>
        </is>
      </c>
      <c r="H1967" t="inlineStr">
        <is>
          <t>Facultad negocios, gestión y sostenibilidad</t>
        </is>
      </c>
      <c r="I1967" t="n">
        <v>100</v>
      </c>
      <c r="J1967" t="n">
        <v>0</v>
      </c>
      <c r="CC1967" t="n">
        <v>0</v>
      </c>
      <c r="CD1967" t="n">
        <v>0</v>
      </c>
    </row>
    <row r="1968">
      <c r="A1968" t="n">
        <v>408</v>
      </c>
      <c r="B1968" t="inlineStr">
        <is>
          <t>Programas nuevos radicados por facultad</t>
        </is>
      </c>
      <c r="C1968" t="inlineStr">
        <is>
          <t>Creación, modificación y cierre de programas académicos</t>
        </is>
      </c>
      <c r="D1968" t="inlineStr">
        <is>
          <t>Trimestral</t>
        </is>
      </c>
      <c r="E1968" t="inlineStr">
        <is>
          <t>Positivo</t>
        </is>
      </c>
      <c r="F1968" s="134" t="n">
        <v>45107</v>
      </c>
      <c r="G1968" t="inlineStr">
        <is>
          <t>408-2023-06-30</t>
        </is>
      </c>
      <c r="H1968" t="inlineStr">
        <is>
          <t>Facultad sociedad cultura y creatividad</t>
        </is>
      </c>
      <c r="I1968" t="n">
        <v>100</v>
      </c>
      <c r="J1968" t="n">
        <v>0</v>
      </c>
      <c r="CC1968" t="n">
        <v>0</v>
      </c>
      <c r="CD1968" t="n">
        <v>0</v>
      </c>
    </row>
    <row r="1969">
      <c r="A1969" t="n">
        <v>408</v>
      </c>
      <c r="B1969" t="inlineStr">
        <is>
          <t>Programas nuevos radicados por facultad</t>
        </is>
      </c>
      <c r="C1969" t="inlineStr">
        <is>
          <t>Creación, modificación y cierre de programas académicos</t>
        </is>
      </c>
      <c r="D1969" t="inlineStr">
        <is>
          <t>Trimestral</t>
        </is>
      </c>
      <c r="E1969" t="inlineStr">
        <is>
          <t>Positivo</t>
        </is>
      </c>
      <c r="F1969" s="134" t="n">
        <v>45107</v>
      </c>
      <c r="G1969" t="inlineStr">
        <is>
          <t>408-2023-06-30</t>
        </is>
      </c>
      <c r="H1969" t="inlineStr">
        <is>
          <t>Facultad de ingeniera, diseño e innovación</t>
        </is>
      </c>
      <c r="I1969" t="n">
        <v>100</v>
      </c>
      <c r="J1969" t="n">
        <v>0</v>
      </c>
      <c r="CC1969" t="n">
        <v>0</v>
      </c>
      <c r="CD1969" t="n">
        <v>0</v>
      </c>
    </row>
    <row r="1970">
      <c r="A1970" t="n">
        <v>408</v>
      </c>
      <c r="B1970" t="inlineStr">
        <is>
          <t>Programas nuevos radicados por facultad</t>
        </is>
      </c>
      <c r="C1970" t="inlineStr">
        <is>
          <t>Creación, modificación y cierre de programas académicos</t>
        </is>
      </c>
      <c r="D1970" t="inlineStr">
        <is>
          <t>Trimestral</t>
        </is>
      </c>
      <c r="E1970" t="inlineStr">
        <is>
          <t>Positivo</t>
        </is>
      </c>
      <c r="F1970" s="134" t="n">
        <v>45107</v>
      </c>
      <c r="G1970" t="inlineStr">
        <is>
          <t>408-2023-06-30</t>
        </is>
      </c>
      <c r="H1970" t="inlineStr">
        <is>
          <t>Facultad negocios, gestión y sostenibilidad</t>
        </is>
      </c>
      <c r="I1970" t="n">
        <v>100</v>
      </c>
      <c r="J1970" t="n">
        <v>0</v>
      </c>
      <c r="CC1970" t="n">
        <v>0</v>
      </c>
      <c r="CD1970" t="n">
        <v>0</v>
      </c>
    </row>
    <row r="1971">
      <c r="A1971" t="n">
        <v>408</v>
      </c>
      <c r="B1971" t="inlineStr">
        <is>
          <t>Programas nuevos radicados por facultad</t>
        </is>
      </c>
      <c r="C1971" t="inlineStr">
        <is>
          <t>Creación, modificación y cierre de programas académicos</t>
        </is>
      </c>
      <c r="D1971" t="inlineStr">
        <is>
          <t>Trimestral</t>
        </is>
      </c>
      <c r="E1971" t="inlineStr">
        <is>
          <t>Positivo</t>
        </is>
      </c>
      <c r="F1971" s="134" t="n">
        <v>45107</v>
      </c>
      <c r="G1971" t="inlineStr">
        <is>
          <t>408-2023-06-30</t>
        </is>
      </c>
      <c r="H1971" t="inlineStr">
        <is>
          <t>Facultad sociedad cultura y creatividad</t>
        </is>
      </c>
      <c r="I1971" t="n">
        <v>100</v>
      </c>
      <c r="J1971" t="n">
        <v>0</v>
      </c>
      <c r="CC1971" t="n">
        <v>0</v>
      </c>
      <c r="CD1971" t="n">
        <v>0</v>
      </c>
    </row>
    <row r="1972">
      <c r="A1972" t="n">
        <v>408</v>
      </c>
      <c r="B1972" t="inlineStr">
        <is>
          <t>Programas nuevos radicados por facultad</t>
        </is>
      </c>
      <c r="C1972" t="inlineStr">
        <is>
          <t>Creación, modificación y cierre de programas académicos</t>
        </is>
      </c>
      <c r="D1972" t="inlineStr">
        <is>
          <t>Trimestral</t>
        </is>
      </c>
      <c r="E1972" t="inlineStr">
        <is>
          <t>Positivo</t>
        </is>
      </c>
      <c r="F1972" s="134" t="n">
        <v>45107</v>
      </c>
      <c r="G1972" t="inlineStr">
        <is>
          <t>408-2023-06-30</t>
        </is>
      </c>
      <c r="H1972" t="inlineStr">
        <is>
          <t>Facultad de ingeniera, diseño e innovación</t>
        </is>
      </c>
      <c r="I1972" t="n">
        <v>100</v>
      </c>
      <c r="J1972" t="n">
        <v>0</v>
      </c>
      <c r="CC1972" t="n">
        <v>0</v>
      </c>
      <c r="CD1972" t="n">
        <v>0</v>
      </c>
    </row>
    <row r="1973">
      <c r="A1973" t="n">
        <v>408</v>
      </c>
      <c r="B1973" t="inlineStr">
        <is>
          <t>Programas nuevos radicados por facultad</t>
        </is>
      </c>
      <c r="C1973" t="inlineStr">
        <is>
          <t>Creación, modificación y cierre de programas académicos</t>
        </is>
      </c>
      <c r="D1973" t="inlineStr">
        <is>
          <t>Trimestral</t>
        </is>
      </c>
      <c r="E1973" t="inlineStr">
        <is>
          <t>Positivo</t>
        </is>
      </c>
      <c r="F1973" s="134" t="n">
        <v>45107</v>
      </c>
      <c r="G1973" t="inlineStr">
        <is>
          <t>408-2023-06-30</t>
        </is>
      </c>
      <c r="H1973" t="inlineStr">
        <is>
          <t>Facultad negocios, gestión y sostenibilidad</t>
        </is>
      </c>
      <c r="I1973" t="n">
        <v>100</v>
      </c>
      <c r="J1973" t="n">
        <v>0</v>
      </c>
      <c r="CC1973" t="n">
        <v>0</v>
      </c>
      <c r="CD1973" t="n">
        <v>0</v>
      </c>
    </row>
    <row r="1974">
      <c r="A1974" t="n">
        <v>408</v>
      </c>
      <c r="B1974" t="inlineStr">
        <is>
          <t>Programas nuevos radicados por facultad</t>
        </is>
      </c>
      <c r="C1974" t="inlineStr">
        <is>
          <t>Creación, modificación y cierre de programas académicos</t>
        </is>
      </c>
      <c r="D1974" t="inlineStr">
        <is>
          <t>Trimestral</t>
        </is>
      </c>
      <c r="E1974" t="inlineStr">
        <is>
          <t>Positivo</t>
        </is>
      </c>
      <c r="F1974" s="134" t="n">
        <v>45107</v>
      </c>
      <c r="G1974" t="inlineStr">
        <is>
          <t>408-2023-06-30</t>
        </is>
      </c>
      <c r="H1974" t="inlineStr">
        <is>
          <t>Facultad sociedad cultura y creatividad</t>
        </is>
      </c>
      <c r="I1974" t="n">
        <v>100</v>
      </c>
      <c r="J1974" t="n">
        <v>0</v>
      </c>
      <c r="CC1974" t="n">
        <v>0</v>
      </c>
      <c r="CD1974" t="n">
        <v>0</v>
      </c>
    </row>
    <row r="1975">
      <c r="A1975" t="n">
        <v>408</v>
      </c>
      <c r="B1975" t="inlineStr">
        <is>
          <t>Programas nuevos radicados por facultad</t>
        </is>
      </c>
      <c r="C1975" t="inlineStr">
        <is>
          <t>Creación, modificación y cierre de programas académicos</t>
        </is>
      </c>
      <c r="D1975" t="inlineStr">
        <is>
          <t>Trimestral</t>
        </is>
      </c>
      <c r="E1975" t="inlineStr">
        <is>
          <t>Positivo</t>
        </is>
      </c>
      <c r="F1975" s="134" t="n">
        <v>45107</v>
      </c>
      <c r="G1975" t="inlineStr">
        <is>
          <t>408-2023-06-30</t>
        </is>
      </c>
      <c r="H1975" t="inlineStr">
        <is>
          <t>Facultad de ingeniera, diseño e innovación</t>
        </is>
      </c>
      <c r="I1975" t="n">
        <v>100</v>
      </c>
      <c r="J1975" t="n">
        <v>0</v>
      </c>
      <c r="CC1975" t="n">
        <v>0</v>
      </c>
      <c r="CD1975" t="n">
        <v>0</v>
      </c>
    </row>
    <row r="1976">
      <c r="A1976" t="n">
        <v>408</v>
      </c>
      <c r="B1976" t="inlineStr">
        <is>
          <t>Programas nuevos radicados por facultad</t>
        </is>
      </c>
      <c r="C1976" t="inlineStr">
        <is>
          <t>Creación, modificación y cierre de programas académicos</t>
        </is>
      </c>
      <c r="D1976" t="inlineStr">
        <is>
          <t>Trimestral</t>
        </is>
      </c>
      <c r="E1976" t="inlineStr">
        <is>
          <t>Positivo</t>
        </is>
      </c>
      <c r="F1976" s="134" t="n">
        <v>45107</v>
      </c>
      <c r="G1976" t="inlineStr">
        <is>
          <t>408-2023-06-30</t>
        </is>
      </c>
      <c r="H1976" t="inlineStr">
        <is>
          <t>Facultad negocios, gestión y sostenibilidad</t>
        </is>
      </c>
      <c r="I1976" t="n">
        <v>100</v>
      </c>
      <c r="J1976" t="n">
        <v>0</v>
      </c>
      <c r="CC1976" t="n">
        <v>0</v>
      </c>
      <c r="CD1976" t="n">
        <v>0</v>
      </c>
    </row>
    <row r="1977">
      <c r="A1977" t="n">
        <v>408</v>
      </c>
      <c r="B1977" t="inlineStr">
        <is>
          <t>Programas nuevos radicados por facultad</t>
        </is>
      </c>
      <c r="C1977" t="inlineStr">
        <is>
          <t>Creación, modificación y cierre de programas académicos</t>
        </is>
      </c>
      <c r="D1977" t="inlineStr">
        <is>
          <t>Trimestral</t>
        </is>
      </c>
      <c r="E1977" t="inlineStr">
        <is>
          <t>Positivo</t>
        </is>
      </c>
      <c r="F1977" s="134" t="n">
        <v>45107</v>
      </c>
      <c r="G1977" t="inlineStr">
        <is>
          <t>408-2023-06-30</t>
        </is>
      </c>
      <c r="H1977" t="inlineStr">
        <is>
          <t>Facultad sociedad cultura y creatividad</t>
        </is>
      </c>
      <c r="I1977" t="n">
        <v>100</v>
      </c>
      <c r="J1977" t="n">
        <v>0</v>
      </c>
      <c r="CC1977" t="n">
        <v>0</v>
      </c>
      <c r="CD1977" t="n">
        <v>0</v>
      </c>
    </row>
    <row r="1978">
      <c r="A1978" t="n">
        <v>408</v>
      </c>
      <c r="B1978" t="inlineStr">
        <is>
          <t>Programas nuevos radicados por facultad</t>
        </is>
      </c>
      <c r="C1978" t="inlineStr">
        <is>
          <t>Creación, modificación y cierre de programas académicos</t>
        </is>
      </c>
      <c r="D1978" t="inlineStr">
        <is>
          <t>Trimestral</t>
        </is>
      </c>
      <c r="E1978" t="inlineStr">
        <is>
          <t>Positivo</t>
        </is>
      </c>
      <c r="F1978" s="134" t="n">
        <v>45107</v>
      </c>
      <c r="G1978" t="inlineStr">
        <is>
          <t>408-2023-06-30</t>
        </is>
      </c>
      <c r="H1978" t="inlineStr">
        <is>
          <t>Facultad de ingeniera, diseño e innovación</t>
        </is>
      </c>
      <c r="I1978" t="n">
        <v>100</v>
      </c>
      <c r="J1978" t="n">
        <v>0</v>
      </c>
      <c r="CC1978" t="n">
        <v>0</v>
      </c>
      <c r="CD1978" t="n">
        <v>0</v>
      </c>
    </row>
    <row r="1979">
      <c r="A1979" t="n">
        <v>408</v>
      </c>
      <c r="B1979" t="inlineStr">
        <is>
          <t>Programas nuevos radicados por facultad</t>
        </is>
      </c>
      <c r="C1979" t="inlineStr">
        <is>
          <t>Creación, modificación y cierre de programas académicos</t>
        </is>
      </c>
      <c r="D1979" t="inlineStr">
        <is>
          <t>Trimestral</t>
        </is>
      </c>
      <c r="E1979" t="inlineStr">
        <is>
          <t>Positivo</t>
        </is>
      </c>
      <c r="F1979" s="134" t="n">
        <v>45107</v>
      </c>
      <c r="G1979" t="inlineStr">
        <is>
          <t>408-2023-06-30</t>
        </is>
      </c>
      <c r="H1979" t="inlineStr">
        <is>
          <t>Facultad negocios, gestión y sostenibilidad</t>
        </is>
      </c>
      <c r="I1979" t="n">
        <v>100</v>
      </c>
      <c r="J1979" t="n">
        <v>0</v>
      </c>
      <c r="CC1979" t="n">
        <v>0</v>
      </c>
      <c r="CD1979" t="n">
        <v>0</v>
      </c>
    </row>
    <row r="1980">
      <c r="A1980" t="n">
        <v>408</v>
      </c>
      <c r="B1980" t="inlineStr">
        <is>
          <t>Programas nuevos radicados por facultad</t>
        </is>
      </c>
      <c r="C1980" t="inlineStr">
        <is>
          <t>Creación, modificación y cierre de programas académicos</t>
        </is>
      </c>
      <c r="D1980" t="inlineStr">
        <is>
          <t>Trimestral</t>
        </is>
      </c>
      <c r="E1980" t="inlineStr">
        <is>
          <t>Positivo</t>
        </is>
      </c>
      <c r="F1980" s="134" t="n">
        <v>45107</v>
      </c>
      <c r="G1980" t="inlineStr">
        <is>
          <t>408-2023-06-30</t>
        </is>
      </c>
      <c r="H1980" t="inlineStr">
        <is>
          <t>Facultad sociedad cultura y creatividad</t>
        </is>
      </c>
      <c r="I1980" t="n">
        <v>100</v>
      </c>
      <c r="J1980" t="n">
        <v>0</v>
      </c>
      <c r="CC1980" t="n">
        <v>0</v>
      </c>
      <c r="CD1980" t="n">
        <v>0</v>
      </c>
    </row>
    <row r="1981">
      <c r="A1981" t="n">
        <v>408</v>
      </c>
      <c r="B1981" t="inlineStr">
        <is>
          <t>Programas nuevos radicados por facultad</t>
        </is>
      </c>
      <c r="C1981" t="inlineStr">
        <is>
          <t>Creación, modificación y cierre de programas académicos</t>
        </is>
      </c>
      <c r="D1981" t="inlineStr">
        <is>
          <t>Trimestral</t>
        </is>
      </c>
      <c r="E1981" t="inlineStr">
        <is>
          <t>Positivo</t>
        </is>
      </c>
      <c r="F1981" s="134" t="n">
        <v>45107</v>
      </c>
      <c r="G1981" t="inlineStr">
        <is>
          <t>408-2023-06-30</t>
        </is>
      </c>
      <c r="H1981" t="inlineStr">
        <is>
          <t>Facultad de ingeniera, diseño e innovación</t>
        </is>
      </c>
      <c r="I1981" t="n">
        <v>100</v>
      </c>
      <c r="J1981" t="n">
        <v>0</v>
      </c>
      <c r="CC1981" t="n">
        <v>0</v>
      </c>
      <c r="CD1981" t="n">
        <v>0</v>
      </c>
    </row>
    <row r="1982">
      <c r="A1982" t="n">
        <v>408</v>
      </c>
      <c r="B1982" t="inlineStr">
        <is>
          <t>Programas nuevos radicados por facultad</t>
        </is>
      </c>
      <c r="C1982" t="inlineStr">
        <is>
          <t>Creación, modificación y cierre de programas académicos</t>
        </is>
      </c>
      <c r="D1982" t="inlineStr">
        <is>
          <t>Trimestral</t>
        </is>
      </c>
      <c r="E1982" t="inlineStr">
        <is>
          <t>Positivo</t>
        </is>
      </c>
      <c r="F1982" s="134" t="n">
        <v>45107</v>
      </c>
      <c r="G1982" t="inlineStr">
        <is>
          <t>408-2023-06-30</t>
        </is>
      </c>
      <c r="H1982" t="inlineStr">
        <is>
          <t>Facultad negocios, gestión y sostenibilidad</t>
        </is>
      </c>
      <c r="I1982" t="n">
        <v>100</v>
      </c>
      <c r="J1982" t="n">
        <v>0</v>
      </c>
      <c r="CC1982" t="n">
        <v>0</v>
      </c>
      <c r="CD1982" t="n">
        <v>0</v>
      </c>
    </row>
    <row r="1983">
      <c r="A1983" t="n">
        <v>408</v>
      </c>
      <c r="B1983" t="inlineStr">
        <is>
          <t>Programas nuevos radicados por facultad</t>
        </is>
      </c>
      <c r="C1983" t="inlineStr">
        <is>
          <t>Creación, modificación y cierre de programas académicos</t>
        </is>
      </c>
      <c r="D1983" t="inlineStr">
        <is>
          <t>Trimestral</t>
        </is>
      </c>
      <c r="E1983" t="inlineStr">
        <is>
          <t>Positivo</t>
        </is>
      </c>
      <c r="F1983" s="134" t="n">
        <v>45107</v>
      </c>
      <c r="G1983" t="inlineStr">
        <is>
          <t>408-2023-06-30</t>
        </is>
      </c>
      <c r="H1983" t="inlineStr">
        <is>
          <t>Facultad sociedad cultura y creatividad</t>
        </is>
      </c>
      <c r="I1983" t="n">
        <v>100</v>
      </c>
      <c r="J1983" t="n">
        <v>0</v>
      </c>
      <c r="CC1983" t="n">
        <v>0</v>
      </c>
      <c r="CD1983" t="n">
        <v>0</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34" t="n">
        <v>45107</v>
      </c>
      <c r="G1984" t="inlineStr">
        <is>
          <t>408-2023-06-30</t>
        </is>
      </c>
      <c r="H1984" t="inlineStr">
        <is>
          <t>Facultad de ingeniera, diseño e innovación</t>
        </is>
      </c>
      <c r="I1984" t="n">
        <v>100</v>
      </c>
      <c r="J1984" t="n">
        <v>0</v>
      </c>
      <c r="CC1984" t="n">
        <v>0</v>
      </c>
      <c r="CD1984" t="n">
        <v>0</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34" t="n">
        <v>45107</v>
      </c>
      <c r="G1985" t="inlineStr">
        <is>
          <t>408-2023-06-30</t>
        </is>
      </c>
      <c r="H1985" t="inlineStr">
        <is>
          <t>Facultad negocios, gestión y sostenibilidad</t>
        </is>
      </c>
      <c r="I1985" t="n">
        <v>100</v>
      </c>
      <c r="J1985" t="n">
        <v>0</v>
      </c>
      <c r="CC1985" t="n">
        <v>0</v>
      </c>
      <c r="CD1985" t="n">
        <v>0</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34" t="n">
        <v>45107</v>
      </c>
      <c r="G1986" t="inlineStr">
        <is>
          <t>408-2023-06-30</t>
        </is>
      </c>
      <c r="H1986" t="inlineStr">
        <is>
          <t>Facultad sociedad cultura y creatividad</t>
        </is>
      </c>
      <c r="I1986" t="n">
        <v>100</v>
      </c>
      <c r="J1986" t="n">
        <v>0</v>
      </c>
      <c r="CC1986" t="n">
        <v>0</v>
      </c>
      <c r="CD1986" t="n">
        <v>0</v>
      </c>
    </row>
    <row r="1987">
      <c r="A1987" t="n">
        <v>408</v>
      </c>
      <c r="B1987" t="inlineStr">
        <is>
          <t>Programas nuevos radicados por facultad</t>
        </is>
      </c>
      <c r="C1987" t="inlineStr">
        <is>
          <t>Creación, modificación y cierre de programas académicos</t>
        </is>
      </c>
      <c r="D1987" t="inlineStr">
        <is>
          <t>Trimestral</t>
        </is>
      </c>
      <c r="E1987" t="inlineStr">
        <is>
          <t>Positivo</t>
        </is>
      </c>
      <c r="F1987" s="134" t="n">
        <v>45107</v>
      </c>
      <c r="G1987" t="inlineStr">
        <is>
          <t>408-2023-06-30</t>
        </is>
      </c>
      <c r="H1987" t="inlineStr">
        <is>
          <t>Facultad de ingeniera, diseño e innovación</t>
        </is>
      </c>
      <c r="I1987" t="n">
        <v>100</v>
      </c>
      <c r="J1987" t="n">
        <v>0</v>
      </c>
      <c r="CC1987" t="n">
        <v>0</v>
      </c>
      <c r="CD1987" t="n">
        <v>0</v>
      </c>
    </row>
    <row r="1988">
      <c r="A1988" t="n">
        <v>408</v>
      </c>
      <c r="B1988" t="inlineStr">
        <is>
          <t>Programas nuevos radicados por facultad</t>
        </is>
      </c>
      <c r="C1988" t="inlineStr">
        <is>
          <t>Creación, modificación y cierre de programas académicos</t>
        </is>
      </c>
      <c r="D1988" t="inlineStr">
        <is>
          <t>Trimestral</t>
        </is>
      </c>
      <c r="E1988" t="inlineStr">
        <is>
          <t>Positivo</t>
        </is>
      </c>
      <c r="F1988" s="134" t="n">
        <v>45107</v>
      </c>
      <c r="G1988" t="inlineStr">
        <is>
          <t>408-2023-06-30</t>
        </is>
      </c>
      <c r="H1988" t="inlineStr">
        <is>
          <t>Facultad negocios, gestión y sostenibilidad</t>
        </is>
      </c>
      <c r="I1988" t="n">
        <v>100</v>
      </c>
      <c r="J1988" t="n">
        <v>0</v>
      </c>
      <c r="CC1988" t="n">
        <v>0</v>
      </c>
      <c r="CD1988" t="n">
        <v>0</v>
      </c>
    </row>
    <row r="1989">
      <c r="A1989" t="n">
        <v>408</v>
      </c>
      <c r="B1989" t="inlineStr">
        <is>
          <t>Programas nuevos radicados por facultad</t>
        </is>
      </c>
      <c r="C1989" t="inlineStr">
        <is>
          <t>Creación, modificación y cierre de programas académicos</t>
        </is>
      </c>
      <c r="D1989" t="inlineStr">
        <is>
          <t>Trimestral</t>
        </is>
      </c>
      <c r="E1989" t="inlineStr">
        <is>
          <t>Positivo</t>
        </is>
      </c>
      <c r="F1989" s="134" t="n">
        <v>45107</v>
      </c>
      <c r="G1989" t="inlineStr">
        <is>
          <t>408-2023-06-30</t>
        </is>
      </c>
      <c r="H1989" t="inlineStr">
        <is>
          <t>Facultad sociedad cultura y creatividad</t>
        </is>
      </c>
      <c r="I1989" t="n">
        <v>100</v>
      </c>
      <c r="J1989" t="n">
        <v>0</v>
      </c>
      <c r="CC1989" t="n">
        <v>0</v>
      </c>
      <c r="CD1989" t="n">
        <v>0</v>
      </c>
    </row>
    <row r="1990">
      <c r="A1990" t="n">
        <v>408</v>
      </c>
      <c r="B1990" t="inlineStr">
        <is>
          <t>Programas nuevos radicados por facultad</t>
        </is>
      </c>
      <c r="C1990" t="inlineStr">
        <is>
          <t>Creación, modificación y cierre de programas académicos</t>
        </is>
      </c>
      <c r="D1990" t="inlineStr">
        <is>
          <t>Trimestral</t>
        </is>
      </c>
      <c r="E1990" t="inlineStr">
        <is>
          <t>Positivo</t>
        </is>
      </c>
      <c r="F1990" s="134" t="n">
        <v>45107</v>
      </c>
      <c r="G1990" t="inlineStr">
        <is>
          <t>408-2023-06-30</t>
        </is>
      </c>
      <c r="H1990" t="inlineStr">
        <is>
          <t>Facultad de ingeniera, diseño e innovación</t>
        </is>
      </c>
      <c r="I1990" t="n">
        <v>100</v>
      </c>
      <c r="J1990" t="n">
        <v>0</v>
      </c>
      <c r="CC1990" t="n">
        <v>0</v>
      </c>
      <c r="CD1990" t="n">
        <v>0</v>
      </c>
    </row>
    <row r="1991">
      <c r="A1991" t="n">
        <v>408</v>
      </c>
      <c r="B1991" t="inlineStr">
        <is>
          <t>Programas nuevos radicados por facultad</t>
        </is>
      </c>
      <c r="C1991" t="inlineStr">
        <is>
          <t>Creación, modificación y cierre de programas académicos</t>
        </is>
      </c>
      <c r="D1991" t="inlineStr">
        <is>
          <t>Trimestral</t>
        </is>
      </c>
      <c r="E1991" t="inlineStr">
        <is>
          <t>Positivo</t>
        </is>
      </c>
      <c r="F1991" s="134" t="n">
        <v>45107</v>
      </c>
      <c r="G1991" t="inlineStr">
        <is>
          <t>408-2023-06-30</t>
        </is>
      </c>
      <c r="H1991" t="inlineStr">
        <is>
          <t>Facultad negocios, gestión y sostenibilidad</t>
        </is>
      </c>
      <c r="I1991" t="n">
        <v>100</v>
      </c>
      <c r="J1991" t="n">
        <v>0</v>
      </c>
      <c r="CC1991" t="n">
        <v>0</v>
      </c>
      <c r="CD1991" t="n">
        <v>0</v>
      </c>
    </row>
    <row r="1992">
      <c r="A1992" t="n">
        <v>408</v>
      </c>
      <c r="B1992" t="inlineStr">
        <is>
          <t>Programas nuevos radicados por facultad</t>
        </is>
      </c>
      <c r="C1992" t="inlineStr">
        <is>
          <t>Creación, modificación y cierre de programas académicos</t>
        </is>
      </c>
      <c r="D1992" t="inlineStr">
        <is>
          <t>Trimestral</t>
        </is>
      </c>
      <c r="E1992" t="inlineStr">
        <is>
          <t>Positivo</t>
        </is>
      </c>
      <c r="F1992" s="134" t="n">
        <v>45107</v>
      </c>
      <c r="G1992" t="inlineStr">
        <is>
          <t>408-2023-06-30</t>
        </is>
      </c>
      <c r="H1992" t="inlineStr">
        <is>
          <t>Facultad sociedad cultura y creatividad</t>
        </is>
      </c>
      <c r="I1992" t="n">
        <v>100</v>
      </c>
      <c r="J1992" t="n">
        <v>0</v>
      </c>
      <c r="CC1992" t="n">
        <v>0</v>
      </c>
      <c r="CD1992" t="n">
        <v>0</v>
      </c>
    </row>
    <row r="1993">
      <c r="A1993" t="n">
        <v>408</v>
      </c>
      <c r="B1993" t="inlineStr">
        <is>
          <t>Programas nuevos radicados por facultad</t>
        </is>
      </c>
      <c r="C1993" t="inlineStr">
        <is>
          <t>Creación, modificación y cierre de programas académicos</t>
        </is>
      </c>
      <c r="D1993" t="inlineStr">
        <is>
          <t>Trimestral</t>
        </is>
      </c>
      <c r="E1993" t="inlineStr">
        <is>
          <t>Positivo</t>
        </is>
      </c>
      <c r="F1993" s="134" t="n">
        <v>45107</v>
      </c>
      <c r="G1993" t="inlineStr">
        <is>
          <t>408-2023-06-30</t>
        </is>
      </c>
      <c r="H1993" t="inlineStr">
        <is>
          <t>Facultad de ingeniera, diseño e innovación</t>
        </is>
      </c>
      <c r="I1993" t="n">
        <v>100</v>
      </c>
      <c r="J1993" t="n">
        <v>0</v>
      </c>
      <c r="CC1993" t="n">
        <v>0</v>
      </c>
      <c r="CD1993" t="n">
        <v>0</v>
      </c>
    </row>
    <row r="1994">
      <c r="A1994" t="n">
        <v>408</v>
      </c>
      <c r="B1994" t="inlineStr">
        <is>
          <t>Programas nuevos radicados por facultad</t>
        </is>
      </c>
      <c r="C1994" t="inlineStr">
        <is>
          <t>Creación, modificación y cierre de programas académicos</t>
        </is>
      </c>
      <c r="D1994" t="inlineStr">
        <is>
          <t>Trimestral</t>
        </is>
      </c>
      <c r="E1994" t="inlineStr">
        <is>
          <t>Positivo</t>
        </is>
      </c>
      <c r="F1994" s="134" t="n">
        <v>45107</v>
      </c>
      <c r="G1994" t="inlineStr">
        <is>
          <t>408-2023-06-30</t>
        </is>
      </c>
      <c r="H1994" t="inlineStr">
        <is>
          <t>Facultad negocios, gestión y sostenibilidad</t>
        </is>
      </c>
      <c r="I1994" t="n">
        <v>100</v>
      </c>
      <c r="J1994" t="n">
        <v>0</v>
      </c>
      <c r="CC1994" t="n">
        <v>0</v>
      </c>
      <c r="CD1994" t="n">
        <v>0</v>
      </c>
    </row>
    <row r="1995">
      <c r="A1995" t="n">
        <v>408</v>
      </c>
      <c r="B1995" t="inlineStr">
        <is>
          <t>Programas nuevos radicados por facultad</t>
        </is>
      </c>
      <c r="C1995" t="inlineStr">
        <is>
          <t>Creación, modificación y cierre de programas académicos</t>
        </is>
      </c>
      <c r="D1995" t="inlineStr">
        <is>
          <t>Trimestral</t>
        </is>
      </c>
      <c r="E1995" t="inlineStr">
        <is>
          <t>Positivo</t>
        </is>
      </c>
      <c r="F1995" s="134" t="n">
        <v>45107</v>
      </c>
      <c r="G1995" t="inlineStr">
        <is>
          <t>408-2023-06-30</t>
        </is>
      </c>
      <c r="H1995" t="inlineStr">
        <is>
          <t>Facultad sociedad cultura y creatividad</t>
        </is>
      </c>
      <c r="I1995" t="n">
        <v>100</v>
      </c>
      <c r="J1995" t="n">
        <v>0</v>
      </c>
      <c r="CC1995" t="n">
        <v>0</v>
      </c>
      <c r="CD1995" t="n">
        <v>0</v>
      </c>
    </row>
    <row r="1996">
      <c r="A1996" t="n">
        <v>408</v>
      </c>
      <c r="B1996" t="inlineStr">
        <is>
          <t>Programas nuevos radicados por facultad</t>
        </is>
      </c>
      <c r="C1996" t="inlineStr">
        <is>
          <t>Creación, modificación y cierre de programas académicos</t>
        </is>
      </c>
      <c r="D1996" t="inlineStr">
        <is>
          <t>Trimestral</t>
        </is>
      </c>
      <c r="E1996" t="inlineStr">
        <is>
          <t>Positivo</t>
        </is>
      </c>
      <c r="F1996" s="134" t="n">
        <v>45107</v>
      </c>
      <c r="G1996" t="inlineStr">
        <is>
          <t>408-2023-06-30</t>
        </is>
      </c>
      <c r="H1996" t="inlineStr">
        <is>
          <t>Facultad de ingeniera, diseño e innovación</t>
        </is>
      </c>
      <c r="I1996" t="n">
        <v>100</v>
      </c>
      <c r="J1996" t="n">
        <v>0</v>
      </c>
      <c r="CC1996" t="n">
        <v>0</v>
      </c>
      <c r="CD1996" t="n">
        <v>0</v>
      </c>
    </row>
    <row r="1997">
      <c r="A1997" t="n">
        <v>408</v>
      </c>
      <c r="B1997" t="inlineStr">
        <is>
          <t>Programas nuevos radicados por facultad</t>
        </is>
      </c>
      <c r="C1997" t="inlineStr">
        <is>
          <t>Creación, modificación y cierre de programas académicos</t>
        </is>
      </c>
      <c r="D1997" t="inlineStr">
        <is>
          <t>Trimestral</t>
        </is>
      </c>
      <c r="E1997" t="inlineStr">
        <is>
          <t>Positivo</t>
        </is>
      </c>
      <c r="F1997" s="134" t="n">
        <v>45107</v>
      </c>
      <c r="G1997" t="inlineStr">
        <is>
          <t>408-2023-06-30</t>
        </is>
      </c>
      <c r="H1997" t="inlineStr">
        <is>
          <t>Facultad negocios, gestión y sostenibilidad</t>
        </is>
      </c>
      <c r="I1997" t="n">
        <v>100</v>
      </c>
      <c r="J1997" t="n">
        <v>0</v>
      </c>
      <c r="CC1997" t="n">
        <v>0</v>
      </c>
      <c r="CD1997" t="n">
        <v>0</v>
      </c>
    </row>
    <row r="1998">
      <c r="A1998" t="n">
        <v>408</v>
      </c>
      <c r="B1998" t="inlineStr">
        <is>
          <t>Programas nuevos radicados por facultad</t>
        </is>
      </c>
      <c r="C1998" t="inlineStr">
        <is>
          <t>Creación, modificación y cierre de programas académicos</t>
        </is>
      </c>
      <c r="D1998" t="inlineStr">
        <is>
          <t>Trimestral</t>
        </is>
      </c>
      <c r="E1998" t="inlineStr">
        <is>
          <t>Positivo</t>
        </is>
      </c>
      <c r="F1998" s="134" t="n">
        <v>45107</v>
      </c>
      <c r="G1998" t="inlineStr">
        <is>
          <t>408-2023-06-30</t>
        </is>
      </c>
      <c r="H1998" t="inlineStr">
        <is>
          <t>Facultad sociedad cultura y creatividad</t>
        </is>
      </c>
      <c r="I1998" t="n">
        <v>100</v>
      </c>
      <c r="J1998" t="n">
        <v>0</v>
      </c>
      <c r="CC1998" t="n">
        <v>0</v>
      </c>
      <c r="CD1998" t="n">
        <v>0</v>
      </c>
    </row>
    <row r="1999">
      <c r="A1999" t="n">
        <v>408</v>
      </c>
      <c r="B1999" t="inlineStr">
        <is>
          <t>Programas nuevos radicados por facultad</t>
        </is>
      </c>
      <c r="C1999" t="inlineStr">
        <is>
          <t>Creación, modificación y cierre de programas académicos</t>
        </is>
      </c>
      <c r="D1999" t="inlineStr">
        <is>
          <t>Trimestral</t>
        </is>
      </c>
      <c r="E1999" t="inlineStr">
        <is>
          <t>Positivo</t>
        </is>
      </c>
      <c r="F1999" s="134" t="n">
        <v>45107</v>
      </c>
      <c r="G1999" t="inlineStr">
        <is>
          <t>408-2023-06-30</t>
        </is>
      </c>
      <c r="H1999" t="inlineStr">
        <is>
          <t>Facultad de ingeniera, diseño e innovación</t>
        </is>
      </c>
      <c r="I1999" t="n">
        <v>100</v>
      </c>
      <c r="J1999" t="n">
        <v>0</v>
      </c>
      <c r="CC1999" t="n">
        <v>0</v>
      </c>
      <c r="CD1999" t="n">
        <v>0</v>
      </c>
    </row>
    <row r="2000">
      <c r="A2000" t="n">
        <v>408</v>
      </c>
      <c r="B2000" t="inlineStr">
        <is>
          <t>Programas nuevos radicados por facultad</t>
        </is>
      </c>
      <c r="C2000" t="inlineStr">
        <is>
          <t>Creación, modificación y cierre de programas académicos</t>
        </is>
      </c>
      <c r="D2000" t="inlineStr">
        <is>
          <t>Trimestral</t>
        </is>
      </c>
      <c r="E2000" t="inlineStr">
        <is>
          <t>Positivo</t>
        </is>
      </c>
      <c r="F2000" s="134" t="n">
        <v>45107</v>
      </c>
      <c r="G2000" t="inlineStr">
        <is>
          <t>408-2023-06-30</t>
        </is>
      </c>
      <c r="H2000" t="inlineStr">
        <is>
          <t>Facultad negocios, gestión y sostenibilidad</t>
        </is>
      </c>
      <c r="I2000" t="n">
        <v>100</v>
      </c>
      <c r="J2000" t="n">
        <v>0</v>
      </c>
      <c r="CC2000" t="n">
        <v>0</v>
      </c>
      <c r="CD2000" t="n">
        <v>0</v>
      </c>
    </row>
    <row r="2001">
      <c r="A2001" t="n">
        <v>408</v>
      </c>
      <c r="B2001" t="inlineStr">
        <is>
          <t>Programas nuevos radicados por facultad</t>
        </is>
      </c>
      <c r="C2001" t="inlineStr">
        <is>
          <t>Creación, modificación y cierre de programas académicos</t>
        </is>
      </c>
      <c r="D2001" t="inlineStr">
        <is>
          <t>Trimestral</t>
        </is>
      </c>
      <c r="E2001" t="inlineStr">
        <is>
          <t>Positivo</t>
        </is>
      </c>
      <c r="F2001" s="134" t="n">
        <v>45107</v>
      </c>
      <c r="G2001" t="inlineStr">
        <is>
          <t>408-2023-06-30</t>
        </is>
      </c>
      <c r="H2001" t="inlineStr">
        <is>
          <t>Facultad sociedad cultura y creatividad</t>
        </is>
      </c>
      <c r="I2001" t="n">
        <v>100</v>
      </c>
      <c r="J2001" t="n">
        <v>0</v>
      </c>
      <c r="CC2001" t="n">
        <v>0</v>
      </c>
      <c r="CD2001" t="n">
        <v>0</v>
      </c>
    </row>
    <row r="2002">
      <c r="A2002" t="n">
        <v>408</v>
      </c>
      <c r="B2002" t="inlineStr">
        <is>
          <t>Programas nuevos radicados por facultad</t>
        </is>
      </c>
      <c r="C2002" t="inlineStr">
        <is>
          <t>Creación, modificación y cierre de programas académicos</t>
        </is>
      </c>
      <c r="D2002" t="inlineStr">
        <is>
          <t>Trimestral</t>
        </is>
      </c>
      <c r="E2002" t="inlineStr">
        <is>
          <t>Positivo</t>
        </is>
      </c>
      <c r="F2002" s="134" t="n">
        <v>45107</v>
      </c>
      <c r="G2002" t="inlineStr">
        <is>
          <t>408-2023-06-30</t>
        </is>
      </c>
      <c r="H2002" t="inlineStr">
        <is>
          <t>Facultad de ingeniera, diseño e innovación</t>
        </is>
      </c>
      <c r="I2002" t="n">
        <v>100</v>
      </c>
      <c r="J2002" t="n">
        <v>0</v>
      </c>
      <c r="CC2002" t="n">
        <v>0</v>
      </c>
      <c r="CD2002" t="n">
        <v>0</v>
      </c>
    </row>
    <row r="2003">
      <c r="A2003" t="n">
        <v>408</v>
      </c>
      <c r="B2003" t="inlineStr">
        <is>
          <t>Programas nuevos radicados por facultad</t>
        </is>
      </c>
      <c r="C2003" t="inlineStr">
        <is>
          <t>Creación, modificación y cierre de programas académicos</t>
        </is>
      </c>
      <c r="D2003" t="inlineStr">
        <is>
          <t>Trimestral</t>
        </is>
      </c>
      <c r="E2003" t="inlineStr">
        <is>
          <t>Positivo</t>
        </is>
      </c>
      <c r="F2003" s="134" t="n">
        <v>45107</v>
      </c>
      <c r="G2003" t="inlineStr">
        <is>
          <t>408-2023-06-30</t>
        </is>
      </c>
      <c r="H2003" t="inlineStr">
        <is>
          <t>Facultad negocios, gestión y sostenibilidad</t>
        </is>
      </c>
      <c r="I2003" t="n">
        <v>100</v>
      </c>
      <c r="J2003" t="n">
        <v>0</v>
      </c>
      <c r="CC2003" t="n">
        <v>0</v>
      </c>
      <c r="CD2003" t="n">
        <v>0</v>
      </c>
    </row>
    <row r="2004">
      <c r="A2004" t="n">
        <v>408</v>
      </c>
      <c r="B2004" t="inlineStr">
        <is>
          <t>Programas nuevos radicados por facultad</t>
        </is>
      </c>
      <c r="C2004" t="inlineStr">
        <is>
          <t>Creación, modificación y cierre de programas académicos</t>
        </is>
      </c>
      <c r="D2004" t="inlineStr">
        <is>
          <t>Trimestral</t>
        </is>
      </c>
      <c r="E2004" t="inlineStr">
        <is>
          <t>Positivo</t>
        </is>
      </c>
      <c r="F2004" s="134" t="n">
        <v>45107</v>
      </c>
      <c r="G2004" t="inlineStr">
        <is>
          <t>408-2023-06-30</t>
        </is>
      </c>
      <c r="H2004" t="inlineStr">
        <is>
          <t>Facultad sociedad cultura y creatividad</t>
        </is>
      </c>
      <c r="I2004" t="n">
        <v>100</v>
      </c>
      <c r="J2004" t="n">
        <v>0</v>
      </c>
      <c r="CC2004" t="n">
        <v>0</v>
      </c>
      <c r="CD2004" t="n">
        <v>0</v>
      </c>
    </row>
    <row r="2005">
      <c r="A2005" t="n">
        <v>408</v>
      </c>
      <c r="B2005" t="inlineStr">
        <is>
          <t>Programas nuevos radicados por facultad</t>
        </is>
      </c>
      <c r="C2005" t="inlineStr">
        <is>
          <t>Creación, modificación y cierre de programas académicos</t>
        </is>
      </c>
      <c r="D2005" t="inlineStr">
        <is>
          <t>Trimestral</t>
        </is>
      </c>
      <c r="E2005" t="inlineStr">
        <is>
          <t>Positivo</t>
        </is>
      </c>
      <c r="F2005" s="134" t="n">
        <v>45107</v>
      </c>
      <c r="G2005" t="inlineStr">
        <is>
          <t>408-2023-06-30</t>
        </is>
      </c>
      <c r="H2005" t="inlineStr">
        <is>
          <t>Facultad de ingeniera, diseño e innovación</t>
        </is>
      </c>
      <c r="I2005" t="n">
        <v>100</v>
      </c>
      <c r="J2005" t="n">
        <v>0</v>
      </c>
      <c r="CC2005" t="n">
        <v>0</v>
      </c>
      <c r="CD2005" t="n">
        <v>0</v>
      </c>
    </row>
    <row r="2006">
      <c r="A2006" t="n">
        <v>408</v>
      </c>
      <c r="B2006" t="inlineStr">
        <is>
          <t>Programas nuevos radicados por facultad</t>
        </is>
      </c>
      <c r="C2006" t="inlineStr">
        <is>
          <t>Creación, modificación y cierre de programas académicos</t>
        </is>
      </c>
      <c r="D2006" t="inlineStr">
        <is>
          <t>Trimestral</t>
        </is>
      </c>
      <c r="E2006" t="inlineStr">
        <is>
          <t>Positivo</t>
        </is>
      </c>
      <c r="F2006" s="134" t="n">
        <v>45107</v>
      </c>
      <c r="G2006" t="inlineStr">
        <is>
          <t>408-2023-06-30</t>
        </is>
      </c>
      <c r="H2006" t="inlineStr">
        <is>
          <t>Facultad negocios, gestión y sostenibilidad</t>
        </is>
      </c>
      <c r="I2006" t="n">
        <v>100</v>
      </c>
      <c r="J2006" t="n">
        <v>0</v>
      </c>
      <c r="CC2006" t="n">
        <v>0</v>
      </c>
      <c r="CD2006" t="n">
        <v>0</v>
      </c>
    </row>
    <row r="2007">
      <c r="A2007" t="n">
        <v>408</v>
      </c>
      <c r="B2007" t="inlineStr">
        <is>
          <t>Programas nuevos radicados por facultad</t>
        </is>
      </c>
      <c r="C2007" t="inlineStr">
        <is>
          <t>Creación, modificación y cierre de programas académicos</t>
        </is>
      </c>
      <c r="D2007" t="inlineStr">
        <is>
          <t>Trimestral</t>
        </is>
      </c>
      <c r="E2007" t="inlineStr">
        <is>
          <t>Positivo</t>
        </is>
      </c>
      <c r="F2007" s="134" t="n">
        <v>45107</v>
      </c>
      <c r="G2007" t="inlineStr">
        <is>
          <t>408-2023-06-30</t>
        </is>
      </c>
      <c r="H2007" t="inlineStr">
        <is>
          <t>Facultad sociedad cultura y creatividad</t>
        </is>
      </c>
      <c r="I2007" t="n">
        <v>100</v>
      </c>
      <c r="J2007" t="n">
        <v>0</v>
      </c>
      <c r="CC2007" t="n">
        <v>0</v>
      </c>
      <c r="CD2007" t="n">
        <v>0</v>
      </c>
    </row>
    <row r="2008">
      <c r="A2008" t="n">
        <v>408</v>
      </c>
      <c r="B2008" t="inlineStr">
        <is>
          <t>Programas nuevos radicados por facultad</t>
        </is>
      </c>
      <c r="C2008" t="inlineStr">
        <is>
          <t>Creación, modificación y cierre de programas académicos</t>
        </is>
      </c>
      <c r="D2008" t="inlineStr">
        <is>
          <t>Trimestral</t>
        </is>
      </c>
      <c r="E2008" t="inlineStr">
        <is>
          <t>Positivo</t>
        </is>
      </c>
      <c r="F2008" s="134" t="n">
        <v>45107</v>
      </c>
      <c r="G2008" t="inlineStr">
        <is>
          <t>408-2023-06-30</t>
        </is>
      </c>
      <c r="H2008" t="inlineStr">
        <is>
          <t>Facultad de ingeniera, diseño e innovación</t>
        </is>
      </c>
      <c r="I2008" t="n">
        <v>100</v>
      </c>
      <c r="J2008" t="n">
        <v>0</v>
      </c>
      <c r="CC2008" t="n">
        <v>0</v>
      </c>
      <c r="CD2008" t="n">
        <v>0</v>
      </c>
    </row>
    <row r="2009">
      <c r="A2009" t="n">
        <v>408</v>
      </c>
      <c r="B2009" t="inlineStr">
        <is>
          <t>Programas nuevos radicados por facultad</t>
        </is>
      </c>
      <c r="C2009" t="inlineStr">
        <is>
          <t>Creación, modificación y cierre de programas académicos</t>
        </is>
      </c>
      <c r="D2009" t="inlineStr">
        <is>
          <t>Trimestral</t>
        </is>
      </c>
      <c r="E2009" t="inlineStr">
        <is>
          <t>Positivo</t>
        </is>
      </c>
      <c r="F2009" s="134" t="n">
        <v>45107</v>
      </c>
      <c r="G2009" t="inlineStr">
        <is>
          <t>408-2023-06-30</t>
        </is>
      </c>
      <c r="H2009" t="inlineStr">
        <is>
          <t>Facultad negocios, gestión y sostenibilidad</t>
        </is>
      </c>
      <c r="I2009" t="n">
        <v>100</v>
      </c>
      <c r="J2009" t="n">
        <v>0</v>
      </c>
      <c r="CC2009" t="n">
        <v>0</v>
      </c>
      <c r="CD2009" t="n">
        <v>0</v>
      </c>
    </row>
    <row r="2010">
      <c r="A2010" t="n">
        <v>408</v>
      </c>
      <c r="B2010" t="inlineStr">
        <is>
          <t>Programas nuevos radicados por facultad</t>
        </is>
      </c>
      <c r="C2010" t="inlineStr">
        <is>
          <t>Creación, modificación y cierre de programas académicos</t>
        </is>
      </c>
      <c r="D2010" t="inlineStr">
        <is>
          <t>Trimestral</t>
        </is>
      </c>
      <c r="E2010" t="inlineStr">
        <is>
          <t>Positivo</t>
        </is>
      </c>
      <c r="F2010" s="134" t="n">
        <v>45107</v>
      </c>
      <c r="G2010" t="inlineStr">
        <is>
          <t>408-2023-06-30</t>
        </is>
      </c>
      <c r="H2010" t="inlineStr">
        <is>
          <t>Facultad sociedad cultura y creatividad</t>
        </is>
      </c>
      <c r="I2010" t="n">
        <v>100</v>
      </c>
      <c r="J2010" t="n">
        <v>0</v>
      </c>
      <c r="CC2010" t="n">
        <v>0</v>
      </c>
      <c r="CD2010" t="n">
        <v>0</v>
      </c>
    </row>
    <row r="2011">
      <c r="A2011" t="n">
        <v>408</v>
      </c>
      <c r="B2011" t="inlineStr">
        <is>
          <t>Programas nuevos radicados por facultad</t>
        </is>
      </c>
      <c r="C2011" t="inlineStr">
        <is>
          <t>Creación, modificación y cierre de programas académicos</t>
        </is>
      </c>
      <c r="D2011" t="inlineStr">
        <is>
          <t>Trimestral</t>
        </is>
      </c>
      <c r="E2011" t="inlineStr">
        <is>
          <t>Positivo</t>
        </is>
      </c>
      <c r="F2011" s="134" t="n">
        <v>45107</v>
      </c>
      <c r="G2011" t="inlineStr">
        <is>
          <t>408-2023-06-30</t>
        </is>
      </c>
      <c r="H2011" t="inlineStr">
        <is>
          <t>Facultad de ingeniera, diseño e innovación</t>
        </is>
      </c>
      <c r="I2011" t="n">
        <v>100</v>
      </c>
      <c r="J2011" t="n">
        <v>0</v>
      </c>
      <c r="CC2011" t="n">
        <v>0</v>
      </c>
      <c r="CD2011" t="n">
        <v>0</v>
      </c>
    </row>
    <row r="2012">
      <c r="A2012" t="n">
        <v>408</v>
      </c>
      <c r="B2012" t="inlineStr">
        <is>
          <t>Programas nuevos radicados por facultad</t>
        </is>
      </c>
      <c r="C2012" t="inlineStr">
        <is>
          <t>Creación, modificación y cierre de programas académicos</t>
        </is>
      </c>
      <c r="D2012" t="inlineStr">
        <is>
          <t>Trimestral</t>
        </is>
      </c>
      <c r="E2012" t="inlineStr">
        <is>
          <t>Positivo</t>
        </is>
      </c>
      <c r="F2012" s="134" t="n">
        <v>45107</v>
      </c>
      <c r="G2012" t="inlineStr">
        <is>
          <t>408-2023-06-30</t>
        </is>
      </c>
      <c r="H2012" t="inlineStr">
        <is>
          <t>Facultad negocios, gestión y sostenibilidad</t>
        </is>
      </c>
      <c r="I2012" t="n">
        <v>100</v>
      </c>
      <c r="J2012" t="n">
        <v>0</v>
      </c>
      <c r="CC2012" t="n">
        <v>0</v>
      </c>
      <c r="CD2012" t="n">
        <v>0</v>
      </c>
    </row>
    <row r="2013">
      <c r="A2013" t="n">
        <v>408</v>
      </c>
      <c r="B2013" t="inlineStr">
        <is>
          <t>Programas nuevos radicados por facultad</t>
        </is>
      </c>
      <c r="C2013" t="inlineStr">
        <is>
          <t>Creación, modificación y cierre de programas académicos</t>
        </is>
      </c>
      <c r="D2013" t="inlineStr">
        <is>
          <t>Trimestral</t>
        </is>
      </c>
      <c r="E2013" t="inlineStr">
        <is>
          <t>Positivo</t>
        </is>
      </c>
      <c r="F2013" s="134" t="n">
        <v>45107</v>
      </c>
      <c r="G2013" t="inlineStr">
        <is>
          <t>408-2023-06-30</t>
        </is>
      </c>
      <c r="H2013" t="inlineStr">
        <is>
          <t>Facultad sociedad cultura y creatividad</t>
        </is>
      </c>
      <c r="I2013" t="n">
        <v>100</v>
      </c>
      <c r="J2013" t="n">
        <v>0</v>
      </c>
      <c r="CC2013" t="n">
        <v>0</v>
      </c>
      <c r="CD2013" t="n">
        <v>0</v>
      </c>
    </row>
    <row r="2014">
      <c r="A2014" t="n">
        <v>408</v>
      </c>
      <c r="B2014" t="inlineStr">
        <is>
          <t>Programas nuevos radicados por facultad</t>
        </is>
      </c>
      <c r="C2014" t="inlineStr">
        <is>
          <t>Creación, modificación y cierre de programas académicos</t>
        </is>
      </c>
      <c r="D2014" t="inlineStr">
        <is>
          <t>Trimestral</t>
        </is>
      </c>
      <c r="E2014" t="inlineStr">
        <is>
          <t>Positivo</t>
        </is>
      </c>
      <c r="F2014" s="134" t="n">
        <v>45107</v>
      </c>
      <c r="G2014" t="inlineStr">
        <is>
          <t>408-2023-06-30</t>
        </is>
      </c>
      <c r="H2014" t="inlineStr">
        <is>
          <t>Facultad de ingeniera, diseño e innovación</t>
        </is>
      </c>
      <c r="I2014" t="n">
        <v>100</v>
      </c>
      <c r="J2014" t="n">
        <v>0</v>
      </c>
      <c r="CC2014" t="n">
        <v>0</v>
      </c>
      <c r="CD2014" t="n">
        <v>0</v>
      </c>
    </row>
    <row r="2015">
      <c r="A2015" t="n">
        <v>408</v>
      </c>
      <c r="B2015" t="inlineStr">
        <is>
          <t>Programas nuevos radicados por facultad</t>
        </is>
      </c>
      <c r="C2015" t="inlineStr">
        <is>
          <t>Creación, modificación y cierre de programas académicos</t>
        </is>
      </c>
      <c r="D2015" t="inlineStr">
        <is>
          <t>Trimestral</t>
        </is>
      </c>
      <c r="E2015" t="inlineStr">
        <is>
          <t>Positivo</t>
        </is>
      </c>
      <c r="F2015" s="134" t="n">
        <v>45107</v>
      </c>
      <c r="G2015" t="inlineStr">
        <is>
          <t>408-2023-06-30</t>
        </is>
      </c>
      <c r="H2015" t="inlineStr">
        <is>
          <t>Facultad negocios, gestión y sostenibilidad</t>
        </is>
      </c>
      <c r="I2015" t="n">
        <v>100</v>
      </c>
      <c r="J2015" t="n">
        <v>0</v>
      </c>
      <c r="CC2015" t="n">
        <v>0</v>
      </c>
      <c r="CD2015" t="n">
        <v>0</v>
      </c>
    </row>
    <row r="2016">
      <c r="A2016" t="n">
        <v>408</v>
      </c>
      <c r="B2016" t="inlineStr">
        <is>
          <t>Programas nuevos radicados por facultad</t>
        </is>
      </c>
      <c r="C2016" t="inlineStr">
        <is>
          <t>Creación, modificación y cierre de programas académicos</t>
        </is>
      </c>
      <c r="D2016" t="inlineStr">
        <is>
          <t>Trimestral</t>
        </is>
      </c>
      <c r="E2016" t="inlineStr">
        <is>
          <t>Positivo</t>
        </is>
      </c>
      <c r="F2016" s="134" t="n">
        <v>45107</v>
      </c>
      <c r="G2016" t="inlineStr">
        <is>
          <t>408-2023-06-30</t>
        </is>
      </c>
      <c r="H2016" t="inlineStr">
        <is>
          <t>Facultad sociedad cultura y creatividad</t>
        </is>
      </c>
      <c r="I2016" t="n">
        <v>100</v>
      </c>
      <c r="J2016" t="n">
        <v>0</v>
      </c>
      <c r="CC2016" t="n">
        <v>0</v>
      </c>
      <c r="CD2016" t="n">
        <v>0</v>
      </c>
    </row>
    <row r="2017">
      <c r="A2017" t="n">
        <v>408</v>
      </c>
      <c r="B2017" t="inlineStr">
        <is>
          <t>Programas nuevos radicados por facultad</t>
        </is>
      </c>
      <c r="C2017" t="inlineStr">
        <is>
          <t>Creación, modificación y cierre de programas académicos</t>
        </is>
      </c>
      <c r="D2017" t="inlineStr">
        <is>
          <t>Trimestral</t>
        </is>
      </c>
      <c r="E2017" t="inlineStr">
        <is>
          <t>Positivo</t>
        </is>
      </c>
      <c r="F2017" s="134" t="n">
        <v>45107</v>
      </c>
      <c r="G2017" t="inlineStr">
        <is>
          <t>408-2023-06-30</t>
        </is>
      </c>
      <c r="H2017" t="inlineStr">
        <is>
          <t>Facultad de ingeniera, diseño e innovación</t>
        </is>
      </c>
      <c r="I2017" t="n">
        <v>100</v>
      </c>
      <c r="J2017" t="n">
        <v>0</v>
      </c>
      <c r="CC2017" t="n">
        <v>0</v>
      </c>
      <c r="CD2017" t="n">
        <v>0</v>
      </c>
    </row>
    <row r="2018">
      <c r="A2018" t="n">
        <v>408</v>
      </c>
      <c r="B2018" t="inlineStr">
        <is>
          <t>Programas nuevos radicados por facultad</t>
        </is>
      </c>
      <c r="C2018" t="inlineStr">
        <is>
          <t>Creación, modificación y cierre de programas académicos</t>
        </is>
      </c>
      <c r="D2018" t="inlineStr">
        <is>
          <t>Trimestral</t>
        </is>
      </c>
      <c r="E2018" t="inlineStr">
        <is>
          <t>Positivo</t>
        </is>
      </c>
      <c r="F2018" s="134" t="n">
        <v>45107</v>
      </c>
      <c r="G2018" t="inlineStr">
        <is>
          <t>408-2023-06-30</t>
        </is>
      </c>
      <c r="H2018" t="inlineStr">
        <is>
          <t>Facultad negocios, gestión y sostenibilidad</t>
        </is>
      </c>
      <c r="I2018" t="n">
        <v>100</v>
      </c>
      <c r="J2018" t="n">
        <v>0</v>
      </c>
      <c r="CC2018" t="n">
        <v>0</v>
      </c>
      <c r="CD2018" t="n">
        <v>0</v>
      </c>
    </row>
    <row r="2019">
      <c r="A2019" t="n">
        <v>408</v>
      </c>
      <c r="B2019" t="inlineStr">
        <is>
          <t>Programas nuevos radicados por facultad</t>
        </is>
      </c>
      <c r="C2019" t="inlineStr">
        <is>
          <t>Creación, modificación y cierre de programas académicos</t>
        </is>
      </c>
      <c r="D2019" t="inlineStr">
        <is>
          <t>Trimestral</t>
        </is>
      </c>
      <c r="E2019" t="inlineStr">
        <is>
          <t>Positivo</t>
        </is>
      </c>
      <c r="F2019" s="134" t="n">
        <v>45107</v>
      </c>
      <c r="G2019" t="inlineStr">
        <is>
          <t>408-2023-06-30</t>
        </is>
      </c>
      <c r="H2019" t="inlineStr">
        <is>
          <t>Facultad sociedad cultura y creatividad</t>
        </is>
      </c>
      <c r="I2019" t="n">
        <v>100</v>
      </c>
      <c r="J2019" t="n">
        <v>0</v>
      </c>
      <c r="CC2019" t="n">
        <v>0</v>
      </c>
      <c r="CD2019" t="n">
        <v>0</v>
      </c>
    </row>
    <row r="2020">
      <c r="A2020" t="n">
        <v>408</v>
      </c>
      <c r="B2020" t="inlineStr">
        <is>
          <t>Programas nuevos radicados por facultad</t>
        </is>
      </c>
      <c r="C2020" t="inlineStr">
        <is>
          <t>Creación, modificación y cierre de programas académicos</t>
        </is>
      </c>
      <c r="D2020" t="inlineStr">
        <is>
          <t>Trimestral</t>
        </is>
      </c>
      <c r="E2020" t="inlineStr">
        <is>
          <t>Positivo</t>
        </is>
      </c>
      <c r="F2020" s="134" t="n">
        <v>45107</v>
      </c>
      <c r="G2020" t="inlineStr">
        <is>
          <t>408-2023-06-30</t>
        </is>
      </c>
      <c r="H2020" t="inlineStr">
        <is>
          <t>Facultad de ingeniera, diseño e innovación</t>
        </is>
      </c>
      <c r="I2020" t="n">
        <v>100</v>
      </c>
      <c r="J2020" t="n">
        <v>0</v>
      </c>
      <c r="CC2020" t="n">
        <v>0</v>
      </c>
      <c r="CD2020" t="n">
        <v>0</v>
      </c>
    </row>
    <row r="2021">
      <c r="A2021" t="n">
        <v>408</v>
      </c>
      <c r="B2021" t="inlineStr">
        <is>
          <t>Programas nuevos radicados por facultad</t>
        </is>
      </c>
      <c r="C2021" t="inlineStr">
        <is>
          <t>Creación, modificación y cierre de programas académicos</t>
        </is>
      </c>
      <c r="D2021" t="inlineStr">
        <is>
          <t>Trimestral</t>
        </is>
      </c>
      <c r="E2021" t="inlineStr">
        <is>
          <t>Positivo</t>
        </is>
      </c>
      <c r="F2021" s="134" t="n">
        <v>45107</v>
      </c>
      <c r="G2021" t="inlineStr">
        <is>
          <t>408-2023-06-30</t>
        </is>
      </c>
      <c r="H2021" t="inlineStr">
        <is>
          <t>Facultad negocios, gestión y sostenibilidad</t>
        </is>
      </c>
      <c r="I2021" t="n">
        <v>100</v>
      </c>
      <c r="J2021" t="n">
        <v>0</v>
      </c>
      <c r="CC2021" t="n">
        <v>0</v>
      </c>
      <c r="CD2021" t="n">
        <v>0</v>
      </c>
    </row>
    <row r="2022">
      <c r="A2022" t="n">
        <v>408</v>
      </c>
      <c r="B2022" t="inlineStr">
        <is>
          <t>Programas nuevos radicados por facultad</t>
        </is>
      </c>
      <c r="C2022" t="inlineStr">
        <is>
          <t>Creación, modificación y cierre de programas académicos</t>
        </is>
      </c>
      <c r="D2022" t="inlineStr">
        <is>
          <t>Trimestral</t>
        </is>
      </c>
      <c r="E2022" t="inlineStr">
        <is>
          <t>Positivo</t>
        </is>
      </c>
      <c r="F2022" s="134" t="n">
        <v>45107</v>
      </c>
      <c r="G2022" t="inlineStr">
        <is>
          <t>408-2023-06-30</t>
        </is>
      </c>
      <c r="H2022" t="inlineStr">
        <is>
          <t>Facultad sociedad cultura y creatividad</t>
        </is>
      </c>
      <c r="I2022" t="n">
        <v>100</v>
      </c>
      <c r="J2022" t="n">
        <v>0</v>
      </c>
      <c r="CC2022" t="n">
        <v>0</v>
      </c>
      <c r="CD2022" t="n">
        <v>0</v>
      </c>
    </row>
    <row r="2023">
      <c r="A2023" t="n">
        <v>408</v>
      </c>
      <c r="B2023" t="inlineStr">
        <is>
          <t>Programas nuevos radicados por facultad</t>
        </is>
      </c>
      <c r="C2023" t="inlineStr">
        <is>
          <t>Creación, modificación y cierre de programas académicos</t>
        </is>
      </c>
      <c r="D2023" t="inlineStr">
        <is>
          <t>Trimestral</t>
        </is>
      </c>
      <c r="E2023" t="inlineStr">
        <is>
          <t>Positivo</t>
        </is>
      </c>
      <c r="F2023" s="134" t="n">
        <v>45291</v>
      </c>
      <c r="G2023" t="inlineStr">
        <is>
          <t>408-2023-12-31</t>
        </is>
      </c>
      <c r="H2023" t="inlineStr">
        <is>
          <t>Facultad negocios, gestión y sostenibilidad</t>
        </is>
      </c>
      <c r="I2023" t="n">
        <v>100</v>
      </c>
      <c r="J2023" t="n">
        <v>100</v>
      </c>
      <c r="CC2023" t="n">
        <v>4</v>
      </c>
      <c r="CD2023" t="n">
        <v>4</v>
      </c>
    </row>
    <row r="2024">
      <c r="A2024" t="n">
        <v>408</v>
      </c>
      <c r="B2024" t="inlineStr">
        <is>
          <t>Programas nuevos radicados por facultad</t>
        </is>
      </c>
      <c r="C2024" t="inlineStr">
        <is>
          <t>Creación, modificación y cierre de programas académicos</t>
        </is>
      </c>
      <c r="D2024" t="inlineStr">
        <is>
          <t>Trimestral</t>
        </is>
      </c>
      <c r="E2024" t="inlineStr">
        <is>
          <t>Positivo</t>
        </is>
      </c>
      <c r="F2024" s="134" t="n">
        <v>45291</v>
      </c>
      <c r="G2024" t="inlineStr">
        <is>
          <t>408-2023-12-31</t>
        </is>
      </c>
      <c r="H2024" t="inlineStr">
        <is>
          <t>Facultad sociedad cultura y creatividad</t>
        </is>
      </c>
      <c r="I2024" t="n">
        <v>100</v>
      </c>
      <c r="J2024" t="n">
        <v>100</v>
      </c>
      <c r="CC2024" t="n">
        <v>5</v>
      </c>
      <c r="CD2024" t="n">
        <v>5</v>
      </c>
    </row>
    <row r="2025">
      <c r="A2025" t="n">
        <v>408</v>
      </c>
      <c r="B2025" t="inlineStr">
        <is>
          <t>Programas nuevos radicados por facultad</t>
        </is>
      </c>
      <c r="C2025" t="inlineStr">
        <is>
          <t>Creación, modificación y cierre de programas académicos</t>
        </is>
      </c>
      <c r="D2025" t="inlineStr">
        <is>
          <t>Trimestral</t>
        </is>
      </c>
      <c r="E2025" t="inlineStr">
        <is>
          <t>Positivo</t>
        </is>
      </c>
      <c r="F2025" s="134" t="n">
        <v>45291</v>
      </c>
      <c r="G2025" t="inlineStr">
        <is>
          <t>408-2023-12-31</t>
        </is>
      </c>
      <c r="H2025" t="inlineStr">
        <is>
          <t>Facultad de ingeniera, diseño e innovación</t>
        </is>
      </c>
      <c r="I2025" t="n">
        <v>100</v>
      </c>
      <c r="J2025" t="n">
        <v>100</v>
      </c>
      <c r="CC2025" t="n">
        <v>3</v>
      </c>
      <c r="CD2025" t="n">
        <v>3</v>
      </c>
    </row>
    <row r="2026">
      <c r="A2026" t="n">
        <v>408</v>
      </c>
      <c r="B2026" t="inlineStr">
        <is>
          <t>Programas nuevos radicados por facultad</t>
        </is>
      </c>
      <c r="C2026" t="inlineStr">
        <is>
          <t>Creación, modificación y cierre de programas académicos</t>
        </is>
      </c>
      <c r="D2026" t="inlineStr">
        <is>
          <t>Trimestral</t>
        </is>
      </c>
      <c r="E2026" t="inlineStr">
        <is>
          <t>Positivo</t>
        </is>
      </c>
      <c r="F2026" s="134" t="n">
        <v>45473</v>
      </c>
      <c r="G2026" t="inlineStr">
        <is>
          <t>408-2024-06-30</t>
        </is>
      </c>
      <c r="H2026" t="inlineStr">
        <is>
          <t>Facultad de ingeniera, diseño e innovación</t>
        </is>
      </c>
      <c r="I2026" t="n">
        <v>100</v>
      </c>
      <c r="J2026" t="n">
        <v>0</v>
      </c>
      <c r="CC2026" t="n">
        <v>0</v>
      </c>
      <c r="CD2026" t="n">
        <v>0</v>
      </c>
    </row>
    <row r="2027">
      <c r="A2027" t="n">
        <v>408</v>
      </c>
      <c r="B2027" t="inlineStr">
        <is>
          <t>Programas nuevos radicados por facultad</t>
        </is>
      </c>
      <c r="C2027" t="inlineStr">
        <is>
          <t>Creación, modificación y cierre de programas académicos</t>
        </is>
      </c>
      <c r="D2027" t="inlineStr">
        <is>
          <t>Trimestral</t>
        </is>
      </c>
      <c r="E2027" t="inlineStr">
        <is>
          <t>Positivo</t>
        </is>
      </c>
      <c r="F2027" s="134" t="n">
        <v>45473</v>
      </c>
      <c r="G2027" t="inlineStr">
        <is>
          <t>408-2024-06-30</t>
        </is>
      </c>
      <c r="H2027" t="inlineStr">
        <is>
          <t>Facultad negocios, gestión y sostenibilidad</t>
        </is>
      </c>
      <c r="I2027" t="n">
        <v>100</v>
      </c>
      <c r="J2027" t="n">
        <v>0</v>
      </c>
      <c r="CC2027" t="n">
        <v>0</v>
      </c>
      <c r="CD2027" t="n">
        <v>0</v>
      </c>
    </row>
    <row r="2028">
      <c r="A2028" t="n">
        <v>408</v>
      </c>
      <c r="B2028" t="inlineStr">
        <is>
          <t>Programas nuevos radicados por facultad</t>
        </is>
      </c>
      <c r="C2028" t="inlineStr">
        <is>
          <t>Creación, modificación y cierre de programas académicos</t>
        </is>
      </c>
      <c r="D2028" t="inlineStr">
        <is>
          <t>Trimestral</t>
        </is>
      </c>
      <c r="E2028" t="inlineStr">
        <is>
          <t>Positivo</t>
        </is>
      </c>
      <c r="F2028" s="134" t="n">
        <v>45473</v>
      </c>
      <c r="G2028" t="inlineStr">
        <is>
          <t>408-2024-06-30</t>
        </is>
      </c>
      <c r="H2028" t="inlineStr">
        <is>
          <t>Facultad sociedad cultura y creatividad</t>
        </is>
      </c>
      <c r="I2028" t="n">
        <v>100</v>
      </c>
      <c r="J2028" t="n">
        <v>0</v>
      </c>
      <c r="CC2028" t="n">
        <v>0</v>
      </c>
      <c r="CD2028" t="n">
        <v>0</v>
      </c>
    </row>
    <row r="2029">
      <c r="A2029" t="n">
        <v>408</v>
      </c>
      <c r="B2029" t="inlineStr">
        <is>
          <t>Programas nuevos radicados por facultad</t>
        </is>
      </c>
      <c r="C2029" t="inlineStr">
        <is>
          <t>Creación, modificación y cierre de programas académicos</t>
        </is>
      </c>
      <c r="D2029" t="inlineStr">
        <is>
          <t>Trimestral</t>
        </is>
      </c>
      <c r="E2029" t="inlineStr">
        <is>
          <t>Positivo</t>
        </is>
      </c>
      <c r="F2029" s="134" t="n">
        <v>45657</v>
      </c>
      <c r="G2029" t="inlineStr">
        <is>
          <t>408-2024-12-31</t>
        </is>
      </c>
      <c r="H2029" t="inlineStr">
        <is>
          <t>Facultad de ingeniera, diseño e innovación</t>
        </is>
      </c>
      <c r="I2029" t="n">
        <v>100</v>
      </c>
      <c r="J2029" t="n">
        <v>100</v>
      </c>
      <c r="CC2029" t="n">
        <v>2</v>
      </c>
      <c r="CD2029" t="n">
        <v>2</v>
      </c>
    </row>
    <row r="2030">
      <c r="A2030" t="n">
        <v>408</v>
      </c>
      <c r="B2030" t="inlineStr">
        <is>
          <t>Programas nuevos radicados por facultad</t>
        </is>
      </c>
      <c r="C2030" t="inlineStr">
        <is>
          <t>Creación, modificación y cierre de programas académicos</t>
        </is>
      </c>
      <c r="D2030" t="inlineStr">
        <is>
          <t>Trimestral</t>
        </is>
      </c>
      <c r="E2030" t="inlineStr">
        <is>
          <t>Positivo</t>
        </is>
      </c>
      <c r="F2030" s="134" t="n">
        <v>45657</v>
      </c>
      <c r="G2030" t="inlineStr">
        <is>
          <t>408-2024-12-31</t>
        </is>
      </c>
      <c r="H2030" t="inlineStr">
        <is>
          <t>Facultad sociedad cultura y creatividad</t>
        </is>
      </c>
      <c r="I2030" t="n">
        <v>100</v>
      </c>
      <c r="J2030" t="n">
        <v>100</v>
      </c>
      <c r="CC2030" t="n">
        <v>3</v>
      </c>
      <c r="CD2030" t="n">
        <v>3</v>
      </c>
    </row>
    <row r="2031">
      <c r="A2031" t="n">
        <v>408</v>
      </c>
      <c r="B2031" t="inlineStr">
        <is>
          <t>Programas nuevos radicados por facultad</t>
        </is>
      </c>
      <c r="C2031" t="inlineStr">
        <is>
          <t>Creación, modificación y cierre de programas académicos</t>
        </is>
      </c>
      <c r="D2031" t="inlineStr">
        <is>
          <t>Trimestral</t>
        </is>
      </c>
      <c r="E2031" t="inlineStr">
        <is>
          <t>Positivo</t>
        </is>
      </c>
      <c r="F2031" s="134" t="n">
        <v>45657</v>
      </c>
      <c r="G2031" t="inlineStr">
        <is>
          <t>408-2024-12-31</t>
        </is>
      </c>
      <c r="H2031" t="inlineStr">
        <is>
          <t>Facultad negocios, gestión y sostenibilidad</t>
        </is>
      </c>
      <c r="I2031" t="n">
        <v>100</v>
      </c>
      <c r="J2031" t="n">
        <v>100</v>
      </c>
      <c r="CC2031" t="n">
        <v>1</v>
      </c>
      <c r="CD2031" t="n">
        <v>1</v>
      </c>
    </row>
    <row r="2032">
      <c r="A2032" t="n">
        <v>408</v>
      </c>
      <c r="B2032" t="inlineStr">
        <is>
          <t>Programas nuevos radicados por facultad</t>
        </is>
      </c>
      <c r="C2032" t="inlineStr">
        <is>
          <t>Creación, modificación y cierre de programas académicos</t>
        </is>
      </c>
      <c r="D2032" t="inlineStr">
        <is>
          <t>Trimestral</t>
        </is>
      </c>
      <c r="E2032" t="inlineStr">
        <is>
          <t>Positivo</t>
        </is>
      </c>
      <c r="F2032" s="134" t="n">
        <v>45838</v>
      </c>
      <c r="G2032" t="inlineStr">
        <is>
          <t>408-2025-06-30</t>
        </is>
      </c>
      <c r="H2032" t="inlineStr">
        <is>
          <t>Facultad sociedad cultura y creatividad</t>
        </is>
      </c>
      <c r="I2032" t="n">
        <v>100</v>
      </c>
      <c r="J2032" t="n">
        <v>100</v>
      </c>
      <c r="CC2032" t="n">
        <v>2</v>
      </c>
      <c r="CD2032" t="n">
        <v>2</v>
      </c>
    </row>
    <row r="2033">
      <c r="A2033" t="n">
        <v>408</v>
      </c>
      <c r="B2033" t="inlineStr">
        <is>
          <t>Programas nuevos radicados por facultad</t>
        </is>
      </c>
      <c r="C2033" t="inlineStr">
        <is>
          <t>Creación, modificación y cierre de programas académicos</t>
        </is>
      </c>
      <c r="D2033" t="inlineStr">
        <is>
          <t>Trimestral</t>
        </is>
      </c>
      <c r="E2033" t="inlineStr">
        <is>
          <t>Positivo</t>
        </is>
      </c>
      <c r="F2033" s="134" t="n">
        <v>46022</v>
      </c>
      <c r="G2033" t="inlineStr">
        <is>
          <t>408-2025-12-31</t>
        </is>
      </c>
      <c r="H2033" t="inlineStr">
        <is>
          <t>Facultad sociedad cultura y creatividad</t>
        </is>
      </c>
      <c r="I2033" t="n">
        <v>100</v>
      </c>
      <c r="J2033" t="n">
        <v>100</v>
      </c>
      <c r="CC2033" t="n">
        <v>2</v>
      </c>
      <c r="CD2033" t="n">
        <v>2</v>
      </c>
    </row>
    <row r="2034">
      <c r="A2034" t="n">
        <v>409</v>
      </c>
      <c r="B2034" t="inlineStr">
        <is>
          <t>Oportunidad en tiempo de envios</t>
        </is>
      </c>
      <c r="C2034" t="inlineStr">
        <is>
          <t>GESTIÓN JURÍDICA Y NORMATIVA</t>
        </is>
      </c>
      <c r="D2034" t="inlineStr">
        <is>
          <t>Semestral</t>
        </is>
      </c>
      <c r="E2034" t="inlineStr">
        <is>
          <t>Positivo</t>
        </is>
      </c>
      <c r="F2034" s="134" t="n">
        <v>45199</v>
      </c>
      <c r="G2034" t="inlineStr">
        <is>
          <t>409-2023-09-30</t>
        </is>
      </c>
      <c r="H2034" t="inlineStr">
        <is>
          <t>Diplomas</t>
        </is>
      </c>
      <c r="I2034" t="n">
        <v>80</v>
      </c>
      <c r="J2034" t="n">
        <v>104</v>
      </c>
      <c r="CE2034" t="n">
        <v>2600</v>
      </c>
      <c r="CF2034" t="n">
        <v>2500</v>
      </c>
    </row>
    <row r="2035">
      <c r="A2035" t="n">
        <v>409</v>
      </c>
      <c r="B2035" t="inlineStr">
        <is>
          <t>Oportunidad en tiempo de envios</t>
        </is>
      </c>
      <c r="C2035" t="inlineStr">
        <is>
          <t>GESTIÓN JURÍDICA Y NORMATIVA</t>
        </is>
      </c>
      <c r="D2035" t="inlineStr">
        <is>
          <t>Semestral</t>
        </is>
      </c>
      <c r="E2035" t="inlineStr">
        <is>
          <t>Positivo</t>
        </is>
      </c>
      <c r="F2035" s="134" t="n">
        <v>45199</v>
      </c>
      <c r="G2035" t="inlineStr">
        <is>
          <t>409-2023-09-30</t>
        </is>
      </c>
      <c r="H2035" t="inlineStr">
        <is>
          <t>Otro Material</t>
        </is>
      </c>
      <c r="I2035" t="n">
        <v>80</v>
      </c>
      <c r="J2035" t="n">
        <v>100</v>
      </c>
      <c r="CE2035" t="n">
        <v>189</v>
      </c>
      <c r="CF2035" t="n">
        <v>189</v>
      </c>
    </row>
    <row r="2036">
      <c r="A2036" t="n">
        <v>409</v>
      </c>
      <c r="B2036" t="inlineStr">
        <is>
          <t>Oportunidad en tiempo de envios</t>
        </is>
      </c>
      <c r="C2036" t="inlineStr">
        <is>
          <t>GESTIÓN JURÍDICA Y NORMATIVA</t>
        </is>
      </c>
      <c r="D2036" t="inlineStr">
        <is>
          <t>Semestral</t>
        </is>
      </c>
      <c r="E2036" t="inlineStr">
        <is>
          <t>Positivo</t>
        </is>
      </c>
      <c r="F2036" s="134" t="n">
        <v>45291</v>
      </c>
      <c r="G2036" t="inlineStr">
        <is>
          <t>409-2023-12-31</t>
        </is>
      </c>
      <c r="H2036" t="inlineStr">
        <is>
          <t>Diplomas</t>
        </is>
      </c>
      <c r="I2036" t="n">
        <v>80</v>
      </c>
      <c r="J2036" t="n">
        <v>100</v>
      </c>
      <c r="CE2036" t="n">
        <v>534</v>
      </c>
      <c r="CF2036" t="n">
        <v>534</v>
      </c>
    </row>
    <row r="2037">
      <c r="A2037" t="n">
        <v>409</v>
      </c>
      <c r="B2037" t="inlineStr">
        <is>
          <t>Oportunidad en tiempo de envios</t>
        </is>
      </c>
      <c r="C2037" t="inlineStr">
        <is>
          <t>GESTIÓN JURÍDICA Y NORMATIVA</t>
        </is>
      </c>
      <c r="D2037" t="inlineStr">
        <is>
          <t>Semestral</t>
        </is>
      </c>
      <c r="E2037" t="inlineStr">
        <is>
          <t>Positivo</t>
        </is>
      </c>
      <c r="F2037" s="134" t="n">
        <v>45291</v>
      </c>
      <c r="G2037" t="inlineStr">
        <is>
          <t>409-2023-12-31</t>
        </is>
      </c>
      <c r="H2037" t="inlineStr">
        <is>
          <t>Otro Material</t>
        </is>
      </c>
      <c r="I2037" t="n">
        <v>80</v>
      </c>
      <c r="J2037" t="n">
        <v>100</v>
      </c>
      <c r="CE2037" t="n">
        <v>375</v>
      </c>
      <c r="CF2037" t="n">
        <v>375</v>
      </c>
    </row>
    <row r="2038">
      <c r="A2038" t="n">
        <v>409</v>
      </c>
      <c r="B2038" t="inlineStr">
        <is>
          <t>Oportunidad en tiempo de envios</t>
        </is>
      </c>
      <c r="C2038" t="inlineStr">
        <is>
          <t>GESTIÓN JURÍDICA Y NORMATIVA</t>
        </is>
      </c>
      <c r="D2038" t="inlineStr">
        <is>
          <t>Semestral</t>
        </is>
      </c>
      <c r="E2038" t="inlineStr">
        <is>
          <t>Positivo</t>
        </is>
      </c>
      <c r="F2038" s="134" t="n">
        <v>45382</v>
      </c>
      <c r="G2038" t="inlineStr">
        <is>
          <t>409-2024-03-31</t>
        </is>
      </c>
      <c r="H2038" t="inlineStr">
        <is>
          <t>Diplomas</t>
        </is>
      </c>
      <c r="I2038" t="n">
        <v>95</v>
      </c>
      <c r="J2038" t="n">
        <v>95.16999816894531</v>
      </c>
      <c r="CE2038" t="n">
        <v>138</v>
      </c>
      <c r="CF2038" t="n">
        <v>145</v>
      </c>
    </row>
    <row r="2039">
      <c r="A2039" t="n">
        <v>409</v>
      </c>
      <c r="B2039" t="inlineStr">
        <is>
          <t>Oportunidad en tiempo de envios</t>
        </is>
      </c>
      <c r="C2039" t="inlineStr">
        <is>
          <t>GESTIÓN JURÍDICA Y NORMATIVA</t>
        </is>
      </c>
      <c r="D2039" t="inlineStr">
        <is>
          <t>Semestral</t>
        </is>
      </c>
      <c r="E2039" t="inlineStr">
        <is>
          <t>Positivo</t>
        </is>
      </c>
      <c r="F2039" s="134" t="n">
        <v>45382</v>
      </c>
      <c r="G2039" t="inlineStr">
        <is>
          <t>409-2024-03-31</t>
        </is>
      </c>
      <c r="H2039" t="inlineStr">
        <is>
          <t>Otro Material</t>
        </is>
      </c>
      <c r="I2039" t="n">
        <v>95</v>
      </c>
      <c r="J2039" t="n">
        <v>100</v>
      </c>
      <c r="CE2039" t="n">
        <v>209</v>
      </c>
      <c r="CF2039" t="n">
        <v>209</v>
      </c>
    </row>
    <row r="2040">
      <c r="A2040" t="n">
        <v>409</v>
      </c>
      <c r="B2040" t="inlineStr">
        <is>
          <t>Oportunidad en tiempo de envios</t>
        </is>
      </c>
      <c r="C2040" t="inlineStr">
        <is>
          <t>GESTIÓN JURÍDICA Y NORMATIVA</t>
        </is>
      </c>
      <c r="D2040" t="inlineStr">
        <is>
          <t>Semestral</t>
        </is>
      </c>
      <c r="E2040" t="inlineStr">
        <is>
          <t>Positivo</t>
        </is>
      </c>
      <c r="F2040" s="134" t="n">
        <v>45473</v>
      </c>
      <c r="G2040" t="inlineStr">
        <is>
          <t>409-2024-06-30</t>
        </is>
      </c>
      <c r="H2040" t="inlineStr">
        <is>
          <t>Diplomas</t>
        </is>
      </c>
      <c r="I2040" t="n">
        <v>95</v>
      </c>
      <c r="J2040" t="n">
        <v>97.08999633789062</v>
      </c>
      <c r="CE2040" t="n">
        <v>267</v>
      </c>
      <c r="CF2040" t="n">
        <v>275</v>
      </c>
    </row>
    <row r="2041">
      <c r="A2041" t="n">
        <v>409</v>
      </c>
      <c r="B2041" t="inlineStr">
        <is>
          <t>Oportunidad en tiempo de envios</t>
        </is>
      </c>
      <c r="C2041" t="inlineStr">
        <is>
          <t>GESTIÓN JURÍDICA Y NORMATIVA</t>
        </is>
      </c>
      <c r="D2041" t="inlineStr">
        <is>
          <t>Semestral</t>
        </is>
      </c>
      <c r="E2041" t="inlineStr">
        <is>
          <t>Positivo</t>
        </is>
      </c>
      <c r="F2041" s="134" t="n">
        <v>45473</v>
      </c>
      <c r="G2041" t="inlineStr">
        <is>
          <t>409-2024-06-30</t>
        </is>
      </c>
      <c r="H2041" t="inlineStr">
        <is>
          <t>Otro Material</t>
        </is>
      </c>
      <c r="I2041" t="n">
        <v>95</v>
      </c>
      <c r="J2041" t="n">
        <v>100</v>
      </c>
      <c r="CE2041" t="n">
        <v>257</v>
      </c>
      <c r="CF2041" t="n">
        <v>257</v>
      </c>
    </row>
    <row r="2042">
      <c r="A2042" t="n">
        <v>409</v>
      </c>
      <c r="B2042" t="inlineStr">
        <is>
          <t>Oportunidad en tiempo de envios</t>
        </is>
      </c>
      <c r="C2042" t="inlineStr">
        <is>
          <t>GESTIÓN JURÍDICA Y NORMATIVA</t>
        </is>
      </c>
      <c r="D2042" t="inlineStr">
        <is>
          <t>Semestral</t>
        </is>
      </c>
      <c r="E2042" t="inlineStr">
        <is>
          <t>Positivo</t>
        </is>
      </c>
      <c r="F2042" s="134" t="n">
        <v>45565</v>
      </c>
      <c r="G2042" t="inlineStr">
        <is>
          <t>409-2024-09-30</t>
        </is>
      </c>
      <c r="H2042" t="inlineStr">
        <is>
          <t>Diplomas</t>
        </is>
      </c>
      <c r="I2042" t="n">
        <v>95</v>
      </c>
      <c r="J2042" t="n">
        <v>95.38999938964844</v>
      </c>
      <c r="CE2042" t="n">
        <v>414</v>
      </c>
      <c r="CF2042" t="n">
        <v>434</v>
      </c>
    </row>
    <row r="2043">
      <c r="A2043" t="n">
        <v>409</v>
      </c>
      <c r="B2043" t="inlineStr">
        <is>
          <t>Oportunidad en tiempo de envios</t>
        </is>
      </c>
      <c r="C2043" t="inlineStr">
        <is>
          <t>GESTIÓN JURÍDICA Y NORMATIVA</t>
        </is>
      </c>
      <c r="D2043" t="inlineStr">
        <is>
          <t>Semestral</t>
        </is>
      </c>
      <c r="E2043" t="inlineStr">
        <is>
          <t>Positivo</t>
        </is>
      </c>
      <c r="F2043" s="134" t="n">
        <v>45565</v>
      </c>
      <c r="G2043" t="inlineStr">
        <is>
          <t>409-2024-09-30</t>
        </is>
      </c>
      <c r="H2043" t="inlineStr">
        <is>
          <t>Otro Material</t>
        </is>
      </c>
      <c r="I2043" t="n">
        <v>95</v>
      </c>
      <c r="J2043" t="n">
        <v>100</v>
      </c>
      <c r="CE2043" t="n">
        <v>261</v>
      </c>
      <c r="CF2043" t="n">
        <v>261</v>
      </c>
    </row>
    <row r="2044">
      <c r="A2044" t="n">
        <v>409</v>
      </c>
      <c r="B2044" t="inlineStr">
        <is>
          <t>Oportunidad en tiempo de envios</t>
        </is>
      </c>
      <c r="C2044" t="inlineStr">
        <is>
          <t>GESTIÓN JURÍDICA Y NORMATIVA</t>
        </is>
      </c>
      <c r="D2044" t="inlineStr">
        <is>
          <t>Semestral</t>
        </is>
      </c>
      <c r="E2044" t="inlineStr">
        <is>
          <t>Positivo</t>
        </is>
      </c>
      <c r="F2044" s="134" t="n">
        <v>45657</v>
      </c>
      <c r="G2044" t="inlineStr">
        <is>
          <t>409-2024-12-31</t>
        </is>
      </c>
      <c r="H2044" t="inlineStr">
        <is>
          <t>Diplomas</t>
        </is>
      </c>
      <c r="I2044" t="n">
        <v>95</v>
      </c>
      <c r="J2044" t="n">
        <v>93.66000366210938</v>
      </c>
      <c r="CE2044" t="n">
        <v>325</v>
      </c>
      <c r="CF2044" t="n">
        <v>347</v>
      </c>
    </row>
    <row r="2045">
      <c r="A2045" t="n">
        <v>409</v>
      </c>
      <c r="B2045" t="inlineStr">
        <is>
          <t>Oportunidad en tiempo de envios</t>
        </is>
      </c>
      <c r="C2045" t="inlineStr">
        <is>
          <t>GESTIÓN JURÍDICA Y NORMATIVA</t>
        </is>
      </c>
      <c r="D2045" t="inlineStr">
        <is>
          <t>Semestral</t>
        </is>
      </c>
      <c r="E2045" t="inlineStr">
        <is>
          <t>Positivo</t>
        </is>
      </c>
      <c r="F2045" s="134" t="n">
        <v>45747</v>
      </c>
      <c r="G2045" t="inlineStr">
        <is>
          <t>409-2025-03-31</t>
        </is>
      </c>
      <c r="H2045" t="inlineStr">
        <is>
          <t>Otro Material</t>
        </is>
      </c>
      <c r="I2045" t="n">
        <v>95</v>
      </c>
      <c r="J2045" t="n">
        <v>100</v>
      </c>
      <c r="CE2045" t="n">
        <v>163</v>
      </c>
      <c r="CF2045" t="n">
        <v>163</v>
      </c>
    </row>
    <row r="2046">
      <c r="A2046" t="n">
        <v>409</v>
      </c>
      <c r="B2046" t="inlineStr">
        <is>
          <t>Oportunidad en tiempo de envios</t>
        </is>
      </c>
      <c r="C2046" t="inlineStr">
        <is>
          <t>GESTIÓN JURÍDICA Y NORMATIVA</t>
        </is>
      </c>
      <c r="D2046" t="inlineStr">
        <is>
          <t>Semestral</t>
        </is>
      </c>
      <c r="E2046" t="inlineStr">
        <is>
          <t>Positivo</t>
        </is>
      </c>
      <c r="F2046" s="134" t="n">
        <v>45747</v>
      </c>
      <c r="G2046" t="inlineStr">
        <is>
          <t>409-2025-03-31</t>
        </is>
      </c>
      <c r="H2046" t="inlineStr">
        <is>
          <t>Diplomas</t>
        </is>
      </c>
      <c r="I2046" t="n">
        <v>95</v>
      </c>
      <c r="J2046" t="n">
        <v>100</v>
      </c>
      <c r="CE2046" t="n">
        <v>1308</v>
      </c>
      <c r="CF2046" t="n">
        <v>1308</v>
      </c>
    </row>
    <row r="2047">
      <c r="A2047" t="n">
        <v>414</v>
      </c>
      <c r="B2047" t="inlineStr">
        <is>
          <t>Cumplimiento Plan Anual Rectoría</t>
        </is>
      </c>
      <c r="C2047" t="inlineStr">
        <is>
          <t>Planeación Estratégica</t>
        </is>
      </c>
      <c r="D2047" t="inlineStr">
        <is>
          <t>Semestral</t>
        </is>
      </c>
      <c r="E2047" t="inlineStr">
        <is>
          <t>Positivo</t>
        </is>
      </c>
      <c r="F2047" s="134" t="n">
        <v>45107</v>
      </c>
      <c r="G2047" t="inlineStr">
        <is>
          <t>414-2023-06-30</t>
        </is>
      </c>
      <c r="H2047" t="inlineStr">
        <is>
          <t>Vicerrectoría de crecimiento</t>
        </is>
      </c>
      <c r="I2047" t="n">
        <v>100</v>
      </c>
      <c r="J2047" t="n">
        <v>109.8600006103516</v>
      </c>
      <c r="CG2047" t="n">
        <v>78</v>
      </c>
      <c r="CH2047" t="n">
        <v>71</v>
      </c>
    </row>
    <row r="2048">
      <c r="A2048" t="n">
        <v>414</v>
      </c>
      <c r="B2048" t="inlineStr">
        <is>
          <t>Cumplimiento Plan Anual Rectoría</t>
        </is>
      </c>
      <c r="C2048" t="inlineStr">
        <is>
          <t>Planeación Estratégica</t>
        </is>
      </c>
      <c r="D2048" t="inlineStr">
        <is>
          <t>Semestral</t>
        </is>
      </c>
      <c r="E2048" t="inlineStr">
        <is>
          <t>Positivo</t>
        </is>
      </c>
      <c r="F2048" s="134" t="n">
        <v>45107</v>
      </c>
      <c r="G2048" t="inlineStr">
        <is>
          <t>414-2023-06-30</t>
        </is>
      </c>
      <c r="H2048" t="inlineStr">
        <is>
          <t>Vicerrectoría del estudiante</t>
        </is>
      </c>
      <c r="I2048" t="n">
        <v>100</v>
      </c>
      <c r="J2048" t="n">
        <v>60.81000137329102</v>
      </c>
      <c r="CG2048" t="n">
        <v>45</v>
      </c>
      <c r="CH2048" t="n">
        <v>74</v>
      </c>
    </row>
    <row r="2049">
      <c r="A2049" t="n">
        <v>414</v>
      </c>
      <c r="B2049" t="inlineStr">
        <is>
          <t>Cumplimiento Plan Anual Rectoría</t>
        </is>
      </c>
      <c r="C2049" t="inlineStr">
        <is>
          <t>Planeación Estratégica</t>
        </is>
      </c>
      <c r="D2049" t="inlineStr">
        <is>
          <t>Semestral</t>
        </is>
      </c>
      <c r="E2049" t="inlineStr">
        <is>
          <t>Positivo</t>
        </is>
      </c>
      <c r="F2049" s="134" t="n">
        <v>45107</v>
      </c>
      <c r="G2049" t="inlineStr">
        <is>
          <t>414-2023-06-30</t>
        </is>
      </c>
      <c r="H2049" t="inlineStr">
        <is>
          <t>Vicerrectoría financiera</t>
        </is>
      </c>
      <c r="I2049" t="n">
        <v>100</v>
      </c>
      <c r="J2049" t="n">
        <v>125</v>
      </c>
      <c r="CG2049" t="n">
        <v>65</v>
      </c>
      <c r="CH2049" t="n">
        <v>52</v>
      </c>
    </row>
    <row r="2050">
      <c r="A2050" t="n">
        <v>414</v>
      </c>
      <c r="B2050" t="inlineStr">
        <is>
          <t>Cumplimiento Plan Anual Rectoría</t>
        </is>
      </c>
      <c r="C2050" t="inlineStr">
        <is>
          <t>Planeación Estratégica</t>
        </is>
      </c>
      <c r="D2050" t="inlineStr">
        <is>
          <t>Semestral</t>
        </is>
      </c>
      <c r="E2050" t="inlineStr">
        <is>
          <t>Positivo</t>
        </is>
      </c>
      <c r="F2050" s="134" t="n">
        <v>45107</v>
      </c>
      <c r="G2050" t="inlineStr">
        <is>
          <t>414-2023-06-30</t>
        </is>
      </c>
      <c r="H2050" t="inlineStr">
        <is>
          <t>Vicerrectoría académica</t>
        </is>
      </c>
      <c r="I2050" t="n">
        <v>100</v>
      </c>
      <c r="J2050" t="n">
        <v>120</v>
      </c>
      <c r="CG2050" t="n">
        <v>84</v>
      </c>
      <c r="CH2050" t="n">
        <v>70</v>
      </c>
    </row>
    <row r="2051">
      <c r="A2051" t="n">
        <v>414</v>
      </c>
      <c r="B2051" t="inlineStr">
        <is>
          <t>Cumplimiento Plan Anual Rectoría</t>
        </is>
      </c>
      <c r="C2051" t="inlineStr">
        <is>
          <t>Planeación Estratégica</t>
        </is>
      </c>
      <c r="D2051" t="inlineStr">
        <is>
          <t>Semestral</t>
        </is>
      </c>
      <c r="E2051" t="inlineStr">
        <is>
          <t>Positivo</t>
        </is>
      </c>
      <c r="F2051" s="134" t="n">
        <v>45107</v>
      </c>
      <c r="G2051" t="inlineStr">
        <is>
          <t>414-2023-06-30</t>
        </is>
      </c>
      <c r="H2051" t="inlineStr">
        <is>
          <t>Gerencia de estrategia</t>
        </is>
      </c>
      <c r="I2051" t="n">
        <v>100</v>
      </c>
      <c r="J2051" t="n">
        <v>131.7100067138672</v>
      </c>
      <c r="CG2051" t="n">
        <v>54</v>
      </c>
      <c r="CH2051" t="n">
        <v>41</v>
      </c>
    </row>
    <row r="2052">
      <c r="A2052" t="n">
        <v>414</v>
      </c>
      <c r="B2052" t="inlineStr">
        <is>
          <t>Cumplimiento Plan Anual Rectoría</t>
        </is>
      </c>
      <c r="C2052" t="inlineStr">
        <is>
          <t>Planeación Estratégica</t>
        </is>
      </c>
      <c r="D2052" t="inlineStr">
        <is>
          <t>Semestral</t>
        </is>
      </c>
      <c r="E2052" t="inlineStr">
        <is>
          <t>Positivo</t>
        </is>
      </c>
      <c r="F2052" s="134" t="n">
        <v>45107</v>
      </c>
      <c r="G2052" t="inlineStr">
        <is>
          <t>414-2023-06-30</t>
        </is>
      </c>
      <c r="H2052" t="inlineStr">
        <is>
          <t>Gerencia de  talento humano y desarrollo</t>
        </is>
      </c>
      <c r="I2052" t="n">
        <v>100</v>
      </c>
      <c r="J2052" t="n">
        <v>125</v>
      </c>
      <c r="CG2052" t="n">
        <v>70</v>
      </c>
      <c r="CH2052" t="n">
        <v>56</v>
      </c>
    </row>
    <row r="2053">
      <c r="A2053" t="n">
        <v>414</v>
      </c>
      <c r="B2053" t="inlineStr">
        <is>
          <t>Cumplimiento Plan Anual Rectoría</t>
        </is>
      </c>
      <c r="C2053" t="inlineStr">
        <is>
          <t>Planeación Estratégica</t>
        </is>
      </c>
      <c r="D2053" t="inlineStr">
        <is>
          <t>Semestral</t>
        </is>
      </c>
      <c r="E2053" t="inlineStr">
        <is>
          <t>Positivo</t>
        </is>
      </c>
      <c r="F2053" s="134" t="n">
        <v>45107</v>
      </c>
      <c r="G2053" t="inlineStr">
        <is>
          <t>414-2023-06-30</t>
        </is>
      </c>
      <c r="H2053" t="inlineStr">
        <is>
          <t>Gerencia sede Medellín</t>
        </is>
      </c>
      <c r="I2053" t="n">
        <v>100</v>
      </c>
      <c r="J2053" t="n">
        <v>107.6900024414062</v>
      </c>
      <c r="CG2053" t="n">
        <v>56</v>
      </c>
      <c r="CH2053" t="n">
        <v>52</v>
      </c>
    </row>
    <row r="2054">
      <c r="A2054" t="n">
        <v>414</v>
      </c>
      <c r="B2054" t="inlineStr">
        <is>
          <t>Cumplimiento Plan Anual Rectoría</t>
        </is>
      </c>
      <c r="C2054" t="inlineStr">
        <is>
          <t>Planeación Estratégica</t>
        </is>
      </c>
      <c r="D2054" t="inlineStr">
        <is>
          <t>Semestral</t>
        </is>
      </c>
      <c r="E2054" t="inlineStr">
        <is>
          <t>Positivo</t>
        </is>
      </c>
      <c r="F2054" s="134" t="n">
        <v>45107</v>
      </c>
      <c r="G2054" t="inlineStr">
        <is>
          <t>414-2023-06-30</t>
        </is>
      </c>
      <c r="H2054" t="inlineStr">
        <is>
          <t>Secretaria general</t>
        </is>
      </c>
      <c r="I2054" t="n">
        <v>100</v>
      </c>
      <c r="J2054" t="n">
        <v>100</v>
      </c>
      <c r="CG2054" t="n">
        <v>66</v>
      </c>
      <c r="CH2054" t="n">
        <v>66</v>
      </c>
    </row>
    <row r="2055">
      <c r="A2055" t="n">
        <v>414</v>
      </c>
      <c r="B2055" t="inlineStr">
        <is>
          <t>Cumplimiento Plan Anual Rectoría</t>
        </is>
      </c>
      <c r="C2055" t="inlineStr">
        <is>
          <t>Planeación Estratégica</t>
        </is>
      </c>
      <c r="D2055" t="inlineStr">
        <is>
          <t>Semestral</t>
        </is>
      </c>
      <c r="E2055" t="inlineStr">
        <is>
          <t>Positivo</t>
        </is>
      </c>
      <c r="F2055" s="134" t="n">
        <v>45199</v>
      </c>
      <c r="G2055" t="inlineStr">
        <is>
          <t>414-2023-09-30</t>
        </is>
      </c>
      <c r="H2055" t="inlineStr">
        <is>
          <t>Vicerrectoría de crecimiento</t>
        </is>
      </c>
      <c r="I2055" t="n">
        <v>100</v>
      </c>
      <c r="J2055" t="n">
        <v>91.25</v>
      </c>
      <c r="CG2055" t="n">
        <v>91.25</v>
      </c>
      <c r="CH2055" t="n">
        <v>100</v>
      </c>
    </row>
    <row r="2056">
      <c r="A2056" t="n">
        <v>414</v>
      </c>
      <c r="B2056" t="inlineStr">
        <is>
          <t>Cumplimiento Plan Anual Rectoría</t>
        </is>
      </c>
      <c r="C2056" t="inlineStr">
        <is>
          <t>Planeación Estratégica</t>
        </is>
      </c>
      <c r="D2056" t="inlineStr">
        <is>
          <t>Semestral</t>
        </is>
      </c>
      <c r="E2056" t="inlineStr">
        <is>
          <t>Positivo</t>
        </is>
      </c>
      <c r="F2056" s="134" t="n">
        <v>45199</v>
      </c>
      <c r="G2056" t="inlineStr">
        <is>
          <t>414-2023-09-30</t>
        </is>
      </c>
      <c r="H2056" t="inlineStr">
        <is>
          <t>Vicerrectoría del estudiante</t>
        </is>
      </c>
      <c r="I2056" t="n">
        <v>100</v>
      </c>
      <c r="J2056" t="n">
        <v>69.69999694824219</v>
      </c>
      <c r="CG2056" t="n">
        <v>65.8</v>
      </c>
      <c r="CH2056" t="n">
        <v>94.41</v>
      </c>
    </row>
    <row r="2057">
      <c r="A2057" t="n">
        <v>414</v>
      </c>
      <c r="B2057" t="inlineStr">
        <is>
          <t>Cumplimiento Plan Anual Rectoría</t>
        </is>
      </c>
      <c r="C2057" t="inlineStr">
        <is>
          <t>Planeación Estratégica</t>
        </is>
      </c>
      <c r="D2057" t="inlineStr">
        <is>
          <t>Semestral</t>
        </is>
      </c>
      <c r="E2057" t="inlineStr">
        <is>
          <t>Positivo</t>
        </is>
      </c>
      <c r="F2057" s="134" t="n">
        <v>45199</v>
      </c>
      <c r="G2057" t="inlineStr">
        <is>
          <t>414-2023-09-30</t>
        </is>
      </c>
      <c r="H2057" t="inlineStr">
        <is>
          <t>Vicerrectoría financiera</t>
        </is>
      </c>
      <c r="I2057" t="n">
        <v>100</v>
      </c>
      <c r="J2057" t="n">
        <v>108.2900009155273</v>
      </c>
      <c r="CG2057" t="n">
        <v>94.79000000000001</v>
      </c>
      <c r="CH2057" t="n">
        <v>87.53</v>
      </c>
    </row>
    <row r="2058">
      <c r="A2058" t="n">
        <v>414</v>
      </c>
      <c r="B2058" t="inlineStr">
        <is>
          <t>Cumplimiento Plan Anual Rectoría</t>
        </is>
      </c>
      <c r="C2058" t="inlineStr">
        <is>
          <t>Planeación Estratégica</t>
        </is>
      </c>
      <c r="D2058" t="inlineStr">
        <is>
          <t>Semestral</t>
        </is>
      </c>
      <c r="E2058" t="inlineStr">
        <is>
          <t>Positivo</t>
        </is>
      </c>
      <c r="F2058" s="134" t="n">
        <v>45199</v>
      </c>
      <c r="G2058" t="inlineStr">
        <is>
          <t>414-2023-09-30</t>
        </is>
      </c>
      <c r="H2058" t="inlineStr">
        <is>
          <t>Vicerrectoría académica</t>
        </is>
      </c>
      <c r="I2058" t="n">
        <v>100</v>
      </c>
      <c r="J2058" t="n">
        <v>84.01999664306641</v>
      </c>
      <c r="CG2058" t="n">
        <v>84.02</v>
      </c>
      <c r="CH2058" t="n">
        <v>100</v>
      </c>
    </row>
    <row r="2059">
      <c r="A2059" t="n">
        <v>414</v>
      </c>
      <c r="B2059" t="inlineStr">
        <is>
          <t>Cumplimiento Plan Anual Rectoría</t>
        </is>
      </c>
      <c r="C2059" t="inlineStr">
        <is>
          <t>Planeación Estratégica</t>
        </is>
      </c>
      <c r="D2059" t="inlineStr">
        <is>
          <t>Semestral</t>
        </is>
      </c>
      <c r="E2059" t="inlineStr">
        <is>
          <t>Positivo</t>
        </is>
      </c>
      <c r="F2059" s="134" t="n">
        <v>45199</v>
      </c>
      <c r="G2059" t="inlineStr">
        <is>
          <t>414-2023-09-30</t>
        </is>
      </c>
      <c r="H2059" t="inlineStr">
        <is>
          <t>Gerencia de estrategia</t>
        </is>
      </c>
      <c r="I2059" t="n">
        <v>100</v>
      </c>
      <c r="J2059" t="n">
        <v>102.4000015258789</v>
      </c>
      <c r="CG2059" t="n">
        <v>92.75</v>
      </c>
      <c r="CH2059" t="n">
        <v>90.58</v>
      </c>
    </row>
    <row r="2060">
      <c r="A2060" t="n">
        <v>414</v>
      </c>
      <c r="B2060" t="inlineStr">
        <is>
          <t>Cumplimiento Plan Anual Rectoría</t>
        </is>
      </c>
      <c r="C2060" t="inlineStr">
        <is>
          <t>Planeación Estratégica</t>
        </is>
      </c>
      <c r="D2060" t="inlineStr">
        <is>
          <t>Semestral</t>
        </is>
      </c>
      <c r="E2060" t="inlineStr">
        <is>
          <t>Positivo</t>
        </is>
      </c>
      <c r="F2060" s="134" t="n">
        <v>45199</v>
      </c>
      <c r="G2060" t="inlineStr">
        <is>
          <t>414-2023-09-30</t>
        </is>
      </c>
      <c r="H2060" t="inlineStr">
        <is>
          <t>Gerencia de  talento humano y desarrollo</t>
        </is>
      </c>
      <c r="I2060" t="n">
        <v>100</v>
      </c>
      <c r="J2060" t="n">
        <v>102.5299987792969</v>
      </c>
      <c r="CG2060" t="n">
        <v>91.01000000000001</v>
      </c>
      <c r="CH2060" t="n">
        <v>88.76000000000001</v>
      </c>
    </row>
    <row r="2061">
      <c r="A2061" t="n">
        <v>414</v>
      </c>
      <c r="B2061" t="inlineStr">
        <is>
          <t>Cumplimiento Plan Anual Rectoría</t>
        </is>
      </c>
      <c r="C2061" t="inlineStr">
        <is>
          <t>Planeación Estratégica</t>
        </is>
      </c>
      <c r="D2061" t="inlineStr">
        <is>
          <t>Semestral</t>
        </is>
      </c>
      <c r="E2061" t="inlineStr">
        <is>
          <t>Positivo</t>
        </is>
      </c>
      <c r="F2061" s="134" t="n">
        <v>45199</v>
      </c>
      <c r="G2061" t="inlineStr">
        <is>
          <t>414-2023-09-30</t>
        </is>
      </c>
      <c r="H2061" t="inlineStr">
        <is>
          <t>Gerencia sede Medellín</t>
        </is>
      </c>
      <c r="I2061" t="n">
        <v>100</v>
      </c>
      <c r="J2061" t="n">
        <v>105.6399993896484</v>
      </c>
      <c r="CG2061" t="n">
        <v>94.63</v>
      </c>
      <c r="CH2061" t="n">
        <v>89.58</v>
      </c>
    </row>
    <row r="2062">
      <c r="A2062" t="n">
        <v>414</v>
      </c>
      <c r="B2062" t="inlineStr">
        <is>
          <t>Cumplimiento Plan Anual Rectoría</t>
        </is>
      </c>
      <c r="C2062" t="inlineStr">
        <is>
          <t>Planeación Estratégica</t>
        </is>
      </c>
      <c r="D2062" t="inlineStr">
        <is>
          <t>Semestral</t>
        </is>
      </c>
      <c r="E2062" t="inlineStr">
        <is>
          <t>Positivo</t>
        </is>
      </c>
      <c r="F2062" s="134" t="n">
        <v>45199</v>
      </c>
      <c r="G2062" t="inlineStr">
        <is>
          <t>414-2023-09-30</t>
        </is>
      </c>
      <c r="H2062" t="inlineStr">
        <is>
          <t>Secretaria general</t>
        </is>
      </c>
      <c r="I2062" t="n">
        <v>100</v>
      </c>
      <c r="J2062" t="n">
        <v>84.51000213623047</v>
      </c>
      <c r="CG2062" t="n">
        <v>77.5</v>
      </c>
      <c r="CH2062" t="n">
        <v>91.7</v>
      </c>
    </row>
    <row r="2063">
      <c r="A2063" t="n">
        <v>414</v>
      </c>
      <c r="B2063" t="inlineStr">
        <is>
          <t>Cumplimiento Plan Anual Rectoría</t>
        </is>
      </c>
      <c r="C2063" t="inlineStr">
        <is>
          <t>Planeación Estratégica</t>
        </is>
      </c>
      <c r="D2063" t="inlineStr">
        <is>
          <t>Semestral</t>
        </is>
      </c>
      <c r="E2063" t="inlineStr">
        <is>
          <t>Positivo</t>
        </is>
      </c>
      <c r="F2063" s="134" t="n">
        <v>45291</v>
      </c>
      <c r="G2063" t="inlineStr">
        <is>
          <t>414-2023-12-31</t>
        </is>
      </c>
      <c r="H2063" t="inlineStr">
        <is>
          <t>Vicerrectoría de crecimiento</t>
        </is>
      </c>
      <c r="I2063" t="n">
        <v>100</v>
      </c>
      <c r="J2063" t="n">
        <v>99.75</v>
      </c>
      <c r="CG2063" t="n">
        <v>99.75</v>
      </c>
      <c r="CH2063" t="n">
        <v>100</v>
      </c>
    </row>
    <row r="2064">
      <c r="A2064" t="n">
        <v>414</v>
      </c>
      <c r="B2064" t="inlineStr">
        <is>
          <t>Cumplimiento Plan Anual Rectoría</t>
        </is>
      </c>
      <c r="C2064" t="inlineStr">
        <is>
          <t>Planeación Estratégica</t>
        </is>
      </c>
      <c r="D2064" t="inlineStr">
        <is>
          <t>Semestral</t>
        </is>
      </c>
      <c r="E2064" t="inlineStr">
        <is>
          <t>Positivo</t>
        </is>
      </c>
      <c r="F2064" s="134" t="n">
        <v>45291</v>
      </c>
      <c r="G2064" t="inlineStr">
        <is>
          <t>414-2023-12-31</t>
        </is>
      </c>
      <c r="H2064" t="inlineStr">
        <is>
          <t>Vicerrectoría académica</t>
        </is>
      </c>
      <c r="I2064" t="n">
        <v>100</v>
      </c>
      <c r="J2064" t="n">
        <v>98.75</v>
      </c>
      <c r="CG2064" t="n">
        <v>98.75</v>
      </c>
      <c r="CH2064" t="n">
        <v>100</v>
      </c>
    </row>
    <row r="2065">
      <c r="A2065" t="n">
        <v>414</v>
      </c>
      <c r="B2065" t="inlineStr">
        <is>
          <t>Cumplimiento Plan Anual Rectoría</t>
        </is>
      </c>
      <c r="C2065" t="inlineStr">
        <is>
          <t>Planeación Estratégica</t>
        </is>
      </c>
      <c r="D2065" t="inlineStr">
        <is>
          <t>Semestral</t>
        </is>
      </c>
      <c r="E2065" t="inlineStr">
        <is>
          <t>Positivo</t>
        </is>
      </c>
      <c r="F2065" s="134" t="n">
        <v>45291</v>
      </c>
      <c r="G2065" t="inlineStr">
        <is>
          <t>414-2023-12-31</t>
        </is>
      </c>
      <c r="H2065" t="inlineStr">
        <is>
          <t>Gerencia sede Medellín</t>
        </is>
      </c>
      <c r="I2065" t="n">
        <v>100</v>
      </c>
      <c r="J2065" t="n">
        <v>86.43000030517578</v>
      </c>
      <c r="CG2065" t="n">
        <v>86.43000000000001</v>
      </c>
      <c r="CH2065" t="n">
        <v>100</v>
      </c>
    </row>
    <row r="2066">
      <c r="A2066" t="n">
        <v>414</v>
      </c>
      <c r="B2066" t="inlineStr">
        <is>
          <t>Cumplimiento Plan Anual Rectoría</t>
        </is>
      </c>
      <c r="C2066" t="inlineStr">
        <is>
          <t>Planeación Estratégica</t>
        </is>
      </c>
      <c r="D2066" t="inlineStr">
        <is>
          <t>Semestral</t>
        </is>
      </c>
      <c r="E2066" t="inlineStr">
        <is>
          <t>Positivo</t>
        </is>
      </c>
      <c r="F2066" s="134" t="n">
        <v>45291</v>
      </c>
      <c r="G2066" t="inlineStr">
        <is>
          <t>414-2023-12-31</t>
        </is>
      </c>
      <c r="H2066" t="inlineStr">
        <is>
          <t>Gerencia de estrategia</t>
        </is>
      </c>
      <c r="I2066" t="n">
        <v>100</v>
      </c>
      <c r="J2066" t="n">
        <v>100</v>
      </c>
      <c r="CG2066" t="n">
        <v>100</v>
      </c>
      <c r="CH2066" t="n">
        <v>100</v>
      </c>
    </row>
    <row r="2067">
      <c r="A2067" t="n">
        <v>414</v>
      </c>
      <c r="B2067" t="inlineStr">
        <is>
          <t>Cumplimiento Plan Anual Rectoría</t>
        </is>
      </c>
      <c r="C2067" t="inlineStr">
        <is>
          <t>Planeación Estratégica</t>
        </is>
      </c>
      <c r="D2067" t="inlineStr">
        <is>
          <t>Semestral</t>
        </is>
      </c>
      <c r="E2067" t="inlineStr">
        <is>
          <t>Positivo</t>
        </is>
      </c>
      <c r="F2067" s="134" t="n">
        <v>45291</v>
      </c>
      <c r="G2067" t="inlineStr">
        <is>
          <t>414-2023-12-31</t>
        </is>
      </c>
      <c r="H2067" t="inlineStr">
        <is>
          <t>Secretaria general</t>
        </is>
      </c>
      <c r="I2067" t="n">
        <v>100</v>
      </c>
      <c r="J2067" t="n">
        <v>94.59999847412109</v>
      </c>
      <c r="CG2067" t="n">
        <v>94.59999999999999</v>
      </c>
      <c r="CH2067" t="n">
        <v>100</v>
      </c>
    </row>
    <row r="2068">
      <c r="A2068" t="n">
        <v>414</v>
      </c>
      <c r="B2068" t="inlineStr">
        <is>
          <t>Cumplimiento Plan Anual Rectoría</t>
        </is>
      </c>
      <c r="C2068" t="inlineStr">
        <is>
          <t>Planeación Estratégica</t>
        </is>
      </c>
      <c r="D2068" t="inlineStr">
        <is>
          <t>Semestral</t>
        </is>
      </c>
      <c r="E2068" t="inlineStr">
        <is>
          <t>Positivo</t>
        </is>
      </c>
      <c r="F2068" s="134" t="n">
        <v>45291</v>
      </c>
      <c r="G2068" t="inlineStr">
        <is>
          <t>414-2023-12-31</t>
        </is>
      </c>
      <c r="H2068" t="inlineStr">
        <is>
          <t>Gerencia de  talento humano y desarrollo</t>
        </is>
      </c>
      <c r="I2068" t="n">
        <v>100</v>
      </c>
      <c r="J2068" t="n">
        <v>94.51000213623047</v>
      </c>
      <c r="CG2068" t="n">
        <v>94.51000000000001</v>
      </c>
      <c r="CH2068" t="n">
        <v>100</v>
      </c>
    </row>
    <row r="2069">
      <c r="A2069" t="n">
        <v>414</v>
      </c>
      <c r="B2069" t="inlineStr">
        <is>
          <t>Cumplimiento Plan Anual Rectoría</t>
        </is>
      </c>
      <c r="C2069" t="inlineStr">
        <is>
          <t>Planeación Estratégica</t>
        </is>
      </c>
      <c r="D2069" t="inlineStr">
        <is>
          <t>Semestral</t>
        </is>
      </c>
      <c r="E2069" t="inlineStr">
        <is>
          <t>Positivo</t>
        </is>
      </c>
      <c r="F2069" s="134" t="n">
        <v>45291</v>
      </c>
      <c r="G2069" t="inlineStr">
        <is>
          <t>414-2023-12-31</t>
        </is>
      </c>
      <c r="H2069" t="inlineStr">
        <is>
          <t>Vicerrectoría del estudiante</t>
        </is>
      </c>
      <c r="I2069" t="n">
        <v>100</v>
      </c>
      <c r="J2069" t="n">
        <v>97.40000152587891</v>
      </c>
      <c r="CG2069" t="n">
        <v>97.40000000000001</v>
      </c>
      <c r="CH2069" t="n">
        <v>100</v>
      </c>
    </row>
    <row r="2070">
      <c r="A2070" t="n">
        <v>414</v>
      </c>
      <c r="B2070" t="inlineStr">
        <is>
          <t>Cumplimiento Plan Anual Rectoría</t>
        </is>
      </c>
      <c r="C2070" t="inlineStr">
        <is>
          <t>Planeación Estratégica</t>
        </is>
      </c>
      <c r="D2070" t="inlineStr">
        <is>
          <t>Semestral</t>
        </is>
      </c>
      <c r="E2070" t="inlineStr">
        <is>
          <t>Positivo</t>
        </is>
      </c>
      <c r="F2070" s="134" t="n">
        <v>45291</v>
      </c>
      <c r="G2070" t="inlineStr">
        <is>
          <t>414-2023-12-31</t>
        </is>
      </c>
      <c r="H2070" t="inlineStr">
        <is>
          <t>Vicerrectoría financiera</t>
        </is>
      </c>
      <c r="I2070" t="n">
        <v>100</v>
      </c>
      <c r="J2070" t="n">
        <v>98.83000183105469</v>
      </c>
      <c r="CG2070" t="n">
        <v>98.83</v>
      </c>
      <c r="CH2070" t="n">
        <v>100</v>
      </c>
    </row>
    <row r="2071">
      <c r="A2071" t="n">
        <v>414</v>
      </c>
      <c r="B2071" t="inlineStr">
        <is>
          <t>Cumplimiento Plan Anual Rectoría</t>
        </is>
      </c>
      <c r="C2071" t="inlineStr">
        <is>
          <t>Planeación Estratégica</t>
        </is>
      </c>
      <c r="D2071" t="inlineStr">
        <is>
          <t>Semestral</t>
        </is>
      </c>
      <c r="E2071" t="inlineStr">
        <is>
          <t>Positivo</t>
        </is>
      </c>
      <c r="F2071" s="134" t="n">
        <v>45382</v>
      </c>
      <c r="G2071" t="inlineStr">
        <is>
          <t>414-2024-03-31</t>
        </is>
      </c>
      <c r="H2071" t="inlineStr">
        <is>
          <t>Vicerrectoría financiera</t>
        </is>
      </c>
      <c r="I2071" t="n">
        <v>100</v>
      </c>
      <c r="J2071" t="n">
        <v>83.33000183105469</v>
      </c>
      <c r="CG2071" t="n">
        <v>35</v>
      </c>
      <c r="CH2071" t="n">
        <v>42</v>
      </c>
    </row>
    <row r="2072">
      <c r="A2072" t="n">
        <v>414</v>
      </c>
      <c r="B2072" t="inlineStr">
        <is>
          <t>Cumplimiento Plan Anual Rectoría</t>
        </is>
      </c>
      <c r="C2072" t="inlineStr">
        <is>
          <t>Planeación Estratégica</t>
        </is>
      </c>
      <c r="D2072" t="inlineStr">
        <is>
          <t>Semestral</t>
        </is>
      </c>
      <c r="E2072" t="inlineStr">
        <is>
          <t>Positivo</t>
        </is>
      </c>
      <c r="F2072" s="134" t="n">
        <v>45382</v>
      </c>
      <c r="G2072" t="inlineStr">
        <is>
          <t>414-2024-03-31</t>
        </is>
      </c>
      <c r="H2072" t="inlineStr">
        <is>
          <t>Vicerrectoría de crecimiento</t>
        </is>
      </c>
      <c r="I2072" t="n">
        <v>100</v>
      </c>
      <c r="J2072" t="n">
        <v>88.45999908447266</v>
      </c>
      <c r="CG2072" t="n">
        <v>23</v>
      </c>
      <c r="CH2072" t="n">
        <v>26</v>
      </c>
    </row>
    <row r="2073">
      <c r="A2073" t="n">
        <v>414</v>
      </c>
      <c r="B2073" t="inlineStr">
        <is>
          <t>Cumplimiento Plan Anual Rectoría</t>
        </is>
      </c>
      <c r="C2073" t="inlineStr">
        <is>
          <t>Planeación Estratégica</t>
        </is>
      </c>
      <c r="D2073" t="inlineStr">
        <is>
          <t>Semestral</t>
        </is>
      </c>
      <c r="E2073" t="inlineStr">
        <is>
          <t>Positivo</t>
        </is>
      </c>
      <c r="F2073" s="134" t="n">
        <v>45382</v>
      </c>
      <c r="G2073" t="inlineStr">
        <is>
          <t>414-2024-03-31</t>
        </is>
      </c>
      <c r="H2073" t="inlineStr">
        <is>
          <t>Gerencia de  talento humano y desarrollo</t>
        </is>
      </c>
      <c r="I2073" t="n">
        <v>100</v>
      </c>
      <c r="J2073" t="n">
        <v>118.75</v>
      </c>
      <c r="CG2073" t="n">
        <v>57</v>
      </c>
      <c r="CH2073" t="n">
        <v>48</v>
      </c>
    </row>
    <row r="2074">
      <c r="A2074" t="n">
        <v>414</v>
      </c>
      <c r="B2074" t="inlineStr">
        <is>
          <t>Cumplimiento Plan Anual Rectoría</t>
        </is>
      </c>
      <c r="C2074" t="inlineStr">
        <is>
          <t>Planeación Estratégica</t>
        </is>
      </c>
      <c r="D2074" t="inlineStr">
        <is>
          <t>Semestral</t>
        </is>
      </c>
      <c r="E2074" t="inlineStr">
        <is>
          <t>Positivo</t>
        </is>
      </c>
      <c r="F2074" s="134" t="n">
        <v>45382</v>
      </c>
      <c r="G2074" t="inlineStr">
        <is>
          <t>414-2024-03-31</t>
        </is>
      </c>
      <c r="H2074" t="inlineStr">
        <is>
          <t>Gerencia de educación virtual</t>
        </is>
      </c>
      <c r="I2074" t="n">
        <v>100</v>
      </c>
      <c r="J2074" t="n">
        <v>83.77999877929688</v>
      </c>
      <c r="CG2074" t="n">
        <v>31</v>
      </c>
      <c r="CH2074" t="n">
        <v>37</v>
      </c>
    </row>
    <row r="2075">
      <c r="A2075" t="n">
        <v>414</v>
      </c>
      <c r="B2075" t="inlineStr">
        <is>
          <t>Cumplimiento Plan Anual Rectoría</t>
        </is>
      </c>
      <c r="C2075" t="inlineStr">
        <is>
          <t>Planeación Estratégica</t>
        </is>
      </c>
      <c r="D2075" t="inlineStr">
        <is>
          <t>Semestral</t>
        </is>
      </c>
      <c r="E2075" t="inlineStr">
        <is>
          <t>Positivo</t>
        </is>
      </c>
      <c r="F2075" s="134" t="n">
        <v>45382</v>
      </c>
      <c r="G2075" t="inlineStr">
        <is>
          <t>414-2024-03-31</t>
        </is>
      </c>
      <c r="H2075" t="inlineStr">
        <is>
          <t>Vicerrectoría del estudiante</t>
        </is>
      </c>
      <c r="I2075" t="n">
        <v>100</v>
      </c>
      <c r="J2075" t="n">
        <v>91.66999816894531</v>
      </c>
      <c r="CG2075" t="n">
        <v>77</v>
      </c>
      <c r="CH2075" t="n">
        <v>84</v>
      </c>
    </row>
    <row r="2076">
      <c r="A2076" t="n">
        <v>414</v>
      </c>
      <c r="B2076" t="inlineStr">
        <is>
          <t>Cumplimiento Plan Anual Rectoría</t>
        </is>
      </c>
      <c r="C2076" t="inlineStr">
        <is>
          <t>Planeación Estratégica</t>
        </is>
      </c>
      <c r="D2076" t="inlineStr">
        <is>
          <t>Semestral</t>
        </is>
      </c>
      <c r="E2076" t="inlineStr">
        <is>
          <t>Positivo</t>
        </is>
      </c>
      <c r="F2076" s="134" t="n">
        <v>45382</v>
      </c>
      <c r="G2076" t="inlineStr">
        <is>
          <t>414-2024-03-31</t>
        </is>
      </c>
      <c r="H2076" t="inlineStr">
        <is>
          <t>Gerencia de estrategia</t>
        </is>
      </c>
      <c r="I2076" t="n">
        <v>100</v>
      </c>
      <c r="J2076" t="n">
        <v>98.15000152587891</v>
      </c>
      <c r="CG2076" t="n">
        <v>53</v>
      </c>
      <c r="CH2076" t="n">
        <v>54</v>
      </c>
    </row>
    <row r="2077">
      <c r="A2077" t="n">
        <v>414</v>
      </c>
      <c r="B2077" t="inlineStr">
        <is>
          <t>Cumplimiento Plan Anual Rectoría</t>
        </is>
      </c>
      <c r="C2077" t="inlineStr">
        <is>
          <t>Planeación Estratégica</t>
        </is>
      </c>
      <c r="D2077" t="inlineStr">
        <is>
          <t>Semestral</t>
        </is>
      </c>
      <c r="E2077" t="inlineStr">
        <is>
          <t>Positivo</t>
        </is>
      </c>
      <c r="F2077" s="134" t="n">
        <v>45382</v>
      </c>
      <c r="G2077" t="inlineStr">
        <is>
          <t>414-2024-03-31</t>
        </is>
      </c>
      <c r="H2077" t="inlineStr">
        <is>
          <t>Vicerrectoría académica</t>
        </is>
      </c>
      <c r="I2077" t="n">
        <v>100</v>
      </c>
      <c r="J2077" t="n">
        <v>106.8499984741211</v>
      </c>
      <c r="CG2077" t="n">
        <v>78</v>
      </c>
      <c r="CH2077" t="n">
        <v>73</v>
      </c>
    </row>
    <row r="2078">
      <c r="A2078" t="n">
        <v>414</v>
      </c>
      <c r="B2078" t="inlineStr">
        <is>
          <t>Cumplimiento Plan Anual Rectoría</t>
        </is>
      </c>
      <c r="C2078" t="inlineStr">
        <is>
          <t>Planeación Estratégica</t>
        </is>
      </c>
      <c r="D2078" t="inlineStr">
        <is>
          <t>Semestral</t>
        </is>
      </c>
      <c r="E2078" t="inlineStr">
        <is>
          <t>Positivo</t>
        </is>
      </c>
      <c r="F2078" s="134" t="n">
        <v>45382</v>
      </c>
      <c r="G2078" t="inlineStr">
        <is>
          <t>414-2024-03-31</t>
        </is>
      </c>
      <c r="H2078" t="inlineStr">
        <is>
          <t>Secretaria general</t>
        </is>
      </c>
      <c r="I2078" t="n">
        <v>100</v>
      </c>
      <c r="J2078" t="n">
        <v>101.5899963378906</v>
      </c>
      <c r="CG2078" t="n">
        <v>64</v>
      </c>
      <c r="CH2078" t="n">
        <v>63</v>
      </c>
    </row>
    <row r="2079">
      <c r="A2079" t="n">
        <v>414</v>
      </c>
      <c r="B2079" t="inlineStr">
        <is>
          <t>Cumplimiento Plan Anual Rectoría</t>
        </is>
      </c>
      <c r="C2079" t="inlineStr">
        <is>
          <t>Planeación Estratégica</t>
        </is>
      </c>
      <c r="D2079" t="inlineStr">
        <is>
          <t>Semestral</t>
        </is>
      </c>
      <c r="E2079" t="inlineStr">
        <is>
          <t>Positivo</t>
        </is>
      </c>
      <c r="F2079" s="134" t="n">
        <v>45382</v>
      </c>
      <c r="G2079" t="inlineStr">
        <is>
          <t>414-2024-03-31</t>
        </is>
      </c>
      <c r="H2079" t="inlineStr">
        <is>
          <t>Gerencia sede Medellín</t>
        </is>
      </c>
      <c r="I2079" t="n">
        <v>100</v>
      </c>
      <c r="J2079" t="n">
        <v>121.1500015258789</v>
      </c>
      <c r="CG2079" t="n">
        <v>63</v>
      </c>
      <c r="CH2079" t="n">
        <v>52</v>
      </c>
    </row>
    <row r="2080">
      <c r="A2080" t="n">
        <v>414</v>
      </c>
      <c r="B2080" t="inlineStr">
        <is>
          <t>Cumplimiento Plan Anual Rectoría</t>
        </is>
      </c>
      <c r="C2080" t="inlineStr">
        <is>
          <t>Planeación Estratégica</t>
        </is>
      </c>
      <c r="D2080" t="inlineStr">
        <is>
          <t>Semestral</t>
        </is>
      </c>
      <c r="E2080" t="inlineStr">
        <is>
          <t>Positivo</t>
        </is>
      </c>
      <c r="F2080" s="134" t="n">
        <v>45473</v>
      </c>
      <c r="G2080" t="inlineStr">
        <is>
          <t>414-2024-06-30</t>
        </is>
      </c>
      <c r="H2080" t="inlineStr">
        <is>
          <t>Vicerrectoría académica</t>
        </is>
      </c>
      <c r="I2080" t="n">
        <v>100</v>
      </c>
      <c r="J2080" t="n">
        <v>97.80999755859375</v>
      </c>
      <c r="CG2080" t="n">
        <v>80</v>
      </c>
      <c r="CH2080" t="n">
        <v>81.79000000000001</v>
      </c>
    </row>
    <row r="2081">
      <c r="A2081" t="n">
        <v>414</v>
      </c>
      <c r="B2081" t="inlineStr">
        <is>
          <t>Cumplimiento Plan Anual Rectoría</t>
        </is>
      </c>
      <c r="C2081" t="inlineStr">
        <is>
          <t>Planeación Estratégica</t>
        </is>
      </c>
      <c r="D2081" t="inlineStr">
        <is>
          <t>Semestral</t>
        </is>
      </c>
      <c r="E2081" t="inlineStr">
        <is>
          <t>Positivo</t>
        </is>
      </c>
      <c r="F2081" s="134" t="n">
        <v>45473</v>
      </c>
      <c r="G2081" t="inlineStr">
        <is>
          <t>414-2024-06-30</t>
        </is>
      </c>
      <c r="H2081" t="inlineStr">
        <is>
          <t>Vicerrectoría de crecimiento</t>
        </is>
      </c>
      <c r="I2081" t="n">
        <v>100</v>
      </c>
      <c r="J2081" t="n">
        <v>103.7799987792969</v>
      </c>
      <c r="CG2081" t="n">
        <v>42.33</v>
      </c>
      <c r="CH2081" t="n">
        <v>40.79</v>
      </c>
    </row>
    <row r="2082">
      <c r="A2082" t="n">
        <v>414</v>
      </c>
      <c r="B2082" t="inlineStr">
        <is>
          <t>Cumplimiento Plan Anual Rectoría</t>
        </is>
      </c>
      <c r="C2082" t="inlineStr">
        <is>
          <t>Planeación Estratégica</t>
        </is>
      </c>
      <c r="D2082" t="inlineStr">
        <is>
          <t>Semestral</t>
        </is>
      </c>
      <c r="E2082" t="inlineStr">
        <is>
          <t>Positivo</t>
        </is>
      </c>
      <c r="F2082" s="134" t="n">
        <v>45473</v>
      </c>
      <c r="G2082" t="inlineStr">
        <is>
          <t>414-2024-06-30</t>
        </is>
      </c>
      <c r="H2082" t="inlineStr">
        <is>
          <t>Gerencia sede Medellín</t>
        </is>
      </c>
      <c r="I2082" t="n">
        <v>100</v>
      </c>
      <c r="J2082" t="n">
        <v>95.26999664306641</v>
      </c>
      <c r="CG2082" t="n">
        <v>62.83</v>
      </c>
      <c r="CH2082" t="n">
        <v>65.95</v>
      </c>
    </row>
    <row r="2083">
      <c r="A2083" t="n">
        <v>414</v>
      </c>
      <c r="B2083" t="inlineStr">
        <is>
          <t>Cumplimiento Plan Anual Rectoría</t>
        </is>
      </c>
      <c r="C2083" t="inlineStr">
        <is>
          <t>Planeación Estratégica</t>
        </is>
      </c>
      <c r="D2083" t="inlineStr">
        <is>
          <t>Semestral</t>
        </is>
      </c>
      <c r="E2083" t="inlineStr">
        <is>
          <t>Positivo</t>
        </is>
      </c>
      <c r="F2083" s="134" t="n">
        <v>45473</v>
      </c>
      <c r="G2083" t="inlineStr">
        <is>
          <t>414-2024-06-30</t>
        </is>
      </c>
      <c r="H2083" t="inlineStr">
        <is>
          <t>Secretaria general</t>
        </is>
      </c>
      <c r="I2083" t="n">
        <v>100</v>
      </c>
      <c r="J2083" t="n">
        <v>107.9700012207031</v>
      </c>
      <c r="CG2083" t="n">
        <v>85.56999999999999</v>
      </c>
      <c r="CH2083" t="n">
        <v>79.25</v>
      </c>
    </row>
    <row r="2084">
      <c r="A2084" t="n">
        <v>414</v>
      </c>
      <c r="B2084" t="inlineStr">
        <is>
          <t>Cumplimiento Plan Anual Rectoría</t>
        </is>
      </c>
      <c r="C2084" t="inlineStr">
        <is>
          <t>Planeación Estratégica</t>
        </is>
      </c>
      <c r="D2084" t="inlineStr">
        <is>
          <t>Semestral</t>
        </is>
      </c>
      <c r="E2084" t="inlineStr">
        <is>
          <t>Positivo</t>
        </is>
      </c>
      <c r="F2084" s="134" t="n">
        <v>45473</v>
      </c>
      <c r="G2084" t="inlineStr">
        <is>
          <t>414-2024-06-30</t>
        </is>
      </c>
      <c r="H2084" t="inlineStr">
        <is>
          <t>Gerencia de estrategia</t>
        </is>
      </c>
      <c r="I2084" t="n">
        <v>100</v>
      </c>
      <c r="J2084" t="n">
        <v>99.69999694824219</v>
      </c>
      <c r="CG2084" t="n">
        <v>65.63</v>
      </c>
      <c r="CH2084" t="n">
        <v>65.83</v>
      </c>
    </row>
    <row r="2085">
      <c r="A2085" t="n">
        <v>414</v>
      </c>
      <c r="B2085" t="inlineStr">
        <is>
          <t>Cumplimiento Plan Anual Rectoría</t>
        </is>
      </c>
      <c r="C2085" t="inlineStr">
        <is>
          <t>Planeación Estratégica</t>
        </is>
      </c>
      <c r="D2085" t="inlineStr">
        <is>
          <t>Semestral</t>
        </is>
      </c>
      <c r="E2085" t="inlineStr">
        <is>
          <t>Positivo</t>
        </is>
      </c>
      <c r="F2085" s="134" t="n">
        <v>45473</v>
      </c>
      <c r="G2085" t="inlineStr">
        <is>
          <t>414-2024-06-30</t>
        </is>
      </c>
      <c r="H2085" t="inlineStr">
        <is>
          <t>Vicerrectoría del estudiante</t>
        </is>
      </c>
      <c r="I2085" t="n">
        <v>100</v>
      </c>
      <c r="J2085" t="n">
        <v>95.40000152587891</v>
      </c>
      <c r="CG2085" t="n">
        <v>88</v>
      </c>
      <c r="CH2085" t="n">
        <v>92.23999999999999</v>
      </c>
    </row>
    <row r="2086">
      <c r="A2086" t="n">
        <v>414</v>
      </c>
      <c r="B2086" t="inlineStr">
        <is>
          <t>Cumplimiento Plan Anual Rectoría</t>
        </is>
      </c>
      <c r="C2086" t="inlineStr">
        <is>
          <t>Planeación Estratégica</t>
        </is>
      </c>
      <c r="D2086" t="inlineStr">
        <is>
          <t>Semestral</t>
        </is>
      </c>
      <c r="E2086" t="inlineStr">
        <is>
          <t>Positivo</t>
        </is>
      </c>
      <c r="F2086" s="134" t="n">
        <v>45473</v>
      </c>
      <c r="G2086" t="inlineStr">
        <is>
          <t>414-2024-06-30</t>
        </is>
      </c>
      <c r="H2086" t="inlineStr">
        <is>
          <t>Vicerrectoría financiera</t>
        </is>
      </c>
      <c r="I2086" t="n">
        <v>100</v>
      </c>
      <c r="J2086" t="n">
        <v>93.25</v>
      </c>
      <c r="CG2086" t="n">
        <v>48.34</v>
      </c>
      <c r="CH2086" t="n">
        <v>51.84</v>
      </c>
    </row>
    <row r="2087">
      <c r="A2087" t="n">
        <v>414</v>
      </c>
      <c r="B2087" t="inlineStr">
        <is>
          <t>Cumplimiento Plan Anual Rectoría</t>
        </is>
      </c>
      <c r="C2087" t="inlineStr">
        <is>
          <t>Planeación Estratégica</t>
        </is>
      </c>
      <c r="D2087" t="inlineStr">
        <is>
          <t>Semestral</t>
        </is>
      </c>
      <c r="E2087" t="inlineStr">
        <is>
          <t>Positivo</t>
        </is>
      </c>
      <c r="F2087" s="134" t="n">
        <v>45473</v>
      </c>
      <c r="G2087" t="inlineStr">
        <is>
          <t>414-2024-06-30</t>
        </is>
      </c>
      <c r="H2087" t="inlineStr">
        <is>
          <t>Gerencia de  talento humano y desarrollo</t>
        </is>
      </c>
      <c r="I2087" t="n">
        <v>100</v>
      </c>
      <c r="J2087" t="n">
        <v>121.1699981689453</v>
      </c>
      <c r="CG2087" t="n">
        <v>62.5</v>
      </c>
      <c r="CH2087" t="n">
        <v>51.58</v>
      </c>
    </row>
    <row r="2088">
      <c r="A2088" t="n">
        <v>414</v>
      </c>
      <c r="B2088" t="inlineStr">
        <is>
          <t>Cumplimiento Plan Anual Rectoría</t>
        </is>
      </c>
      <c r="C2088" t="inlineStr">
        <is>
          <t>Planeación Estratégica</t>
        </is>
      </c>
      <c r="D2088" t="inlineStr">
        <is>
          <t>Semestral</t>
        </is>
      </c>
      <c r="E2088" t="inlineStr">
        <is>
          <t>Positivo</t>
        </is>
      </c>
      <c r="F2088" s="134" t="n">
        <v>45473</v>
      </c>
      <c r="G2088" t="inlineStr">
        <is>
          <t>414-2024-06-30</t>
        </is>
      </c>
      <c r="H2088" t="inlineStr">
        <is>
          <t>Gerencia de educación virtual</t>
        </is>
      </c>
      <c r="I2088" t="n">
        <v>100</v>
      </c>
      <c r="J2088" t="n">
        <v>86.22000122070312</v>
      </c>
      <c r="CG2088" t="n">
        <v>45</v>
      </c>
      <c r="CH2088" t="n">
        <v>52.19</v>
      </c>
    </row>
    <row r="2089">
      <c r="A2089" t="n">
        <v>414</v>
      </c>
      <c r="B2089" t="inlineStr">
        <is>
          <t>Cumplimiento Plan Anual Rectoría</t>
        </is>
      </c>
      <c r="C2089" t="inlineStr">
        <is>
          <t>Planeación Estratégica</t>
        </is>
      </c>
      <c r="D2089" t="inlineStr">
        <is>
          <t>Semestral</t>
        </is>
      </c>
      <c r="E2089" t="inlineStr">
        <is>
          <t>Positivo</t>
        </is>
      </c>
      <c r="F2089" s="134" t="n">
        <v>45565</v>
      </c>
      <c r="G2089" t="inlineStr">
        <is>
          <t>414-2024-09-30</t>
        </is>
      </c>
      <c r="H2089" t="inlineStr">
        <is>
          <t>Vicerrectoría de crecimiento</t>
        </is>
      </c>
      <c r="I2089" t="n">
        <v>100</v>
      </c>
      <c r="J2089" t="n">
        <v>109.2099990844727</v>
      </c>
      <c r="CG2089" t="n">
        <v>83</v>
      </c>
      <c r="CH2089" t="n">
        <v>76</v>
      </c>
    </row>
    <row r="2090">
      <c r="A2090" t="n">
        <v>414</v>
      </c>
      <c r="B2090" t="inlineStr">
        <is>
          <t>Cumplimiento Plan Anual Rectoría</t>
        </is>
      </c>
      <c r="C2090" t="inlineStr">
        <is>
          <t>Planeación Estratégica</t>
        </is>
      </c>
      <c r="D2090" t="inlineStr">
        <is>
          <t>Semestral</t>
        </is>
      </c>
      <c r="E2090" t="inlineStr">
        <is>
          <t>Positivo</t>
        </is>
      </c>
      <c r="F2090" s="134" t="n">
        <v>45565</v>
      </c>
      <c r="G2090" t="inlineStr">
        <is>
          <t>414-2024-09-30</t>
        </is>
      </c>
      <c r="H2090" t="inlineStr">
        <is>
          <t>Vicerrectoría del estudiante</t>
        </is>
      </c>
      <c r="I2090" t="n">
        <v>100</v>
      </c>
      <c r="J2090" t="n">
        <v>100</v>
      </c>
      <c r="CG2090" t="n">
        <v>99</v>
      </c>
      <c r="CH2090" t="n">
        <v>99</v>
      </c>
    </row>
    <row r="2091">
      <c r="A2091" t="n">
        <v>414</v>
      </c>
      <c r="B2091" t="inlineStr">
        <is>
          <t>Cumplimiento Plan Anual Rectoría</t>
        </is>
      </c>
      <c r="C2091" t="inlineStr">
        <is>
          <t>Planeación Estratégica</t>
        </is>
      </c>
      <c r="D2091" t="inlineStr">
        <is>
          <t>Semestral</t>
        </is>
      </c>
      <c r="E2091" t="inlineStr">
        <is>
          <t>Positivo</t>
        </is>
      </c>
      <c r="F2091" s="134" t="n">
        <v>45565</v>
      </c>
      <c r="G2091" t="inlineStr">
        <is>
          <t>414-2024-09-30</t>
        </is>
      </c>
      <c r="H2091" t="inlineStr">
        <is>
          <t>Vicerrectoría financiera</t>
        </is>
      </c>
      <c r="I2091" t="n">
        <v>100</v>
      </c>
      <c r="J2091" t="n">
        <v>108.0500030517578</v>
      </c>
      <c r="CG2091" t="n">
        <v>94</v>
      </c>
      <c r="CH2091" t="n">
        <v>87</v>
      </c>
    </row>
    <row r="2092">
      <c r="A2092" t="n">
        <v>414</v>
      </c>
      <c r="B2092" t="inlineStr">
        <is>
          <t>Cumplimiento Plan Anual Rectoría</t>
        </is>
      </c>
      <c r="C2092" t="inlineStr">
        <is>
          <t>Planeación Estratégica</t>
        </is>
      </c>
      <c r="D2092" t="inlineStr">
        <is>
          <t>Semestral</t>
        </is>
      </c>
      <c r="E2092" t="inlineStr">
        <is>
          <t>Positivo</t>
        </is>
      </c>
      <c r="F2092" s="134" t="n">
        <v>45565</v>
      </c>
      <c r="G2092" t="inlineStr">
        <is>
          <t>414-2024-09-30</t>
        </is>
      </c>
      <c r="H2092" t="inlineStr">
        <is>
          <t>Vicerrectoría académica</t>
        </is>
      </c>
      <c r="I2092" t="n">
        <v>100</v>
      </c>
      <c r="J2092" t="n">
        <v>92.55000305175781</v>
      </c>
      <c r="CG2092" t="n">
        <v>87</v>
      </c>
      <c r="CH2092" t="n">
        <v>94</v>
      </c>
    </row>
    <row r="2093">
      <c r="A2093" t="n">
        <v>414</v>
      </c>
      <c r="B2093" t="inlineStr">
        <is>
          <t>Cumplimiento Plan Anual Rectoría</t>
        </is>
      </c>
      <c r="C2093" t="inlineStr">
        <is>
          <t>Planeación Estratégica</t>
        </is>
      </c>
      <c r="D2093" t="inlineStr">
        <is>
          <t>Semestral</t>
        </is>
      </c>
      <c r="E2093" t="inlineStr">
        <is>
          <t>Positivo</t>
        </is>
      </c>
      <c r="F2093" s="134" t="n">
        <v>45565</v>
      </c>
      <c r="G2093" t="inlineStr">
        <is>
          <t>414-2024-09-30</t>
        </is>
      </c>
      <c r="H2093" t="inlineStr">
        <is>
          <t>Gerencia de estrategia</t>
        </is>
      </c>
      <c r="I2093" t="n">
        <v>100</v>
      </c>
      <c r="J2093" t="n">
        <v>100</v>
      </c>
      <c r="CG2093" t="n">
        <v>88</v>
      </c>
      <c r="CH2093" t="n">
        <v>88</v>
      </c>
    </row>
    <row r="2094">
      <c r="A2094" t="n">
        <v>414</v>
      </c>
      <c r="B2094" t="inlineStr">
        <is>
          <t>Cumplimiento Plan Anual Rectoría</t>
        </is>
      </c>
      <c r="C2094" t="inlineStr">
        <is>
          <t>Planeación Estratégica</t>
        </is>
      </c>
      <c r="D2094" t="inlineStr">
        <is>
          <t>Semestral</t>
        </is>
      </c>
      <c r="E2094" t="inlineStr">
        <is>
          <t>Positivo</t>
        </is>
      </c>
      <c r="F2094" s="134" t="n">
        <v>45565</v>
      </c>
      <c r="G2094" t="inlineStr">
        <is>
          <t>414-2024-09-30</t>
        </is>
      </c>
      <c r="H2094" t="inlineStr">
        <is>
          <t>Gerencia de  talento humano y desarrollo</t>
        </is>
      </c>
      <c r="I2094" t="n">
        <v>100</v>
      </c>
      <c r="J2094" t="n">
        <v>95.95999908447266</v>
      </c>
      <c r="CG2094" t="n">
        <v>95</v>
      </c>
      <c r="CH2094" t="n">
        <v>99</v>
      </c>
    </row>
    <row r="2095">
      <c r="A2095" t="n">
        <v>414</v>
      </c>
      <c r="B2095" t="inlineStr">
        <is>
          <t>Cumplimiento Plan Anual Rectoría</t>
        </is>
      </c>
      <c r="C2095" t="inlineStr">
        <is>
          <t>Planeación Estratégica</t>
        </is>
      </c>
      <c r="D2095" t="inlineStr">
        <is>
          <t>Semestral</t>
        </is>
      </c>
      <c r="E2095" t="inlineStr">
        <is>
          <t>Positivo</t>
        </is>
      </c>
      <c r="F2095" s="134" t="n">
        <v>45565</v>
      </c>
      <c r="G2095" t="inlineStr">
        <is>
          <t>414-2024-09-30</t>
        </is>
      </c>
      <c r="H2095" t="inlineStr">
        <is>
          <t>Gerencia sede Medellín</t>
        </is>
      </c>
      <c r="I2095" t="n">
        <v>100</v>
      </c>
      <c r="J2095" t="n">
        <v>105.620002746582</v>
      </c>
      <c r="CG2095" t="n">
        <v>94</v>
      </c>
      <c r="CH2095" t="n">
        <v>89</v>
      </c>
    </row>
    <row r="2096">
      <c r="A2096" t="n">
        <v>414</v>
      </c>
      <c r="B2096" t="inlineStr">
        <is>
          <t>Cumplimiento Plan Anual Rectoría</t>
        </is>
      </c>
      <c r="C2096" t="inlineStr">
        <is>
          <t>Planeación Estratégica</t>
        </is>
      </c>
      <c r="D2096" t="inlineStr">
        <is>
          <t>Semestral</t>
        </is>
      </c>
      <c r="E2096" t="inlineStr">
        <is>
          <t>Positivo</t>
        </is>
      </c>
      <c r="F2096" s="134" t="n">
        <v>45565</v>
      </c>
      <c r="G2096" t="inlineStr">
        <is>
          <t>414-2024-09-30</t>
        </is>
      </c>
      <c r="H2096" t="inlineStr">
        <is>
          <t>Secretaria general</t>
        </is>
      </c>
      <c r="I2096" t="n">
        <v>100</v>
      </c>
      <c r="J2096" t="n">
        <v>101.0899963378906</v>
      </c>
      <c r="CG2096" t="n">
        <v>93</v>
      </c>
      <c r="CH2096" t="n">
        <v>92</v>
      </c>
    </row>
    <row r="2097">
      <c r="A2097" t="n">
        <v>414</v>
      </c>
      <c r="B2097" t="inlineStr">
        <is>
          <t>Cumplimiento Plan Anual Rectoría</t>
        </is>
      </c>
      <c r="C2097" t="inlineStr">
        <is>
          <t>Planeación Estratégica</t>
        </is>
      </c>
      <c r="D2097" t="inlineStr">
        <is>
          <t>Semestral</t>
        </is>
      </c>
      <c r="E2097" t="inlineStr">
        <is>
          <t>Positivo</t>
        </is>
      </c>
      <c r="F2097" s="134" t="n">
        <v>45565</v>
      </c>
      <c r="G2097" t="inlineStr">
        <is>
          <t>414-2024-09-30</t>
        </is>
      </c>
      <c r="H2097" t="inlineStr">
        <is>
          <t>Gerencia de educación virtual</t>
        </is>
      </c>
      <c r="I2097" t="n">
        <v>100</v>
      </c>
      <c r="J2097" t="n">
        <v>83.91000366210938</v>
      </c>
      <c r="CG2097" t="n">
        <v>73</v>
      </c>
      <c r="CH2097" t="n">
        <v>87</v>
      </c>
    </row>
    <row r="2098">
      <c r="A2098" t="n">
        <v>414</v>
      </c>
      <c r="B2098" t="inlineStr">
        <is>
          <t>Cumplimiento Plan Anual Rectoría</t>
        </is>
      </c>
      <c r="C2098" t="inlineStr">
        <is>
          <t>Planeación Estratégica</t>
        </is>
      </c>
      <c r="D2098" t="inlineStr">
        <is>
          <t>Semestral</t>
        </is>
      </c>
      <c r="E2098" t="inlineStr">
        <is>
          <t>Positivo</t>
        </is>
      </c>
      <c r="F2098" s="134" t="n">
        <v>45657</v>
      </c>
      <c r="G2098" t="inlineStr">
        <is>
          <t>414-2024-12-31</t>
        </is>
      </c>
      <c r="H2098" t="inlineStr">
        <is>
          <t>Vicerrectoría de crecimiento</t>
        </is>
      </c>
      <c r="I2098" t="n">
        <v>100</v>
      </c>
      <c r="J2098" t="n">
        <v>100</v>
      </c>
      <c r="CG2098" t="n">
        <v>100</v>
      </c>
      <c r="CH2098" t="n">
        <v>100</v>
      </c>
    </row>
    <row r="2099">
      <c r="A2099" t="n">
        <v>414</v>
      </c>
      <c r="B2099" t="inlineStr">
        <is>
          <t>Cumplimiento Plan Anual Rectoría</t>
        </is>
      </c>
      <c r="C2099" t="inlineStr">
        <is>
          <t>Planeación Estratégica</t>
        </is>
      </c>
      <c r="D2099" t="inlineStr">
        <is>
          <t>Semestral</t>
        </is>
      </c>
      <c r="E2099" t="inlineStr">
        <is>
          <t>Positivo</t>
        </is>
      </c>
      <c r="F2099" s="134" t="n">
        <v>45657</v>
      </c>
      <c r="G2099" t="inlineStr">
        <is>
          <t>414-2024-12-31</t>
        </is>
      </c>
      <c r="H2099" t="inlineStr">
        <is>
          <t>Vicerrectoría del estudiante</t>
        </is>
      </c>
      <c r="I2099" t="n">
        <v>100</v>
      </c>
      <c r="J2099" t="n">
        <v>100</v>
      </c>
      <c r="CG2099" t="n">
        <v>100</v>
      </c>
      <c r="CH2099" t="n">
        <v>100</v>
      </c>
    </row>
    <row r="2100">
      <c r="A2100" t="n">
        <v>414</v>
      </c>
      <c r="B2100" t="inlineStr">
        <is>
          <t>Cumplimiento Plan Anual Rectoría</t>
        </is>
      </c>
      <c r="C2100" t="inlineStr">
        <is>
          <t>Planeación Estratégica</t>
        </is>
      </c>
      <c r="D2100" t="inlineStr">
        <is>
          <t>Semestral</t>
        </is>
      </c>
      <c r="E2100" t="inlineStr">
        <is>
          <t>Positivo</t>
        </is>
      </c>
      <c r="F2100" s="134" t="n">
        <v>45657</v>
      </c>
      <c r="G2100" t="inlineStr">
        <is>
          <t>414-2024-12-31</t>
        </is>
      </c>
      <c r="H2100" t="inlineStr">
        <is>
          <t>Vicerrectoría financiera</t>
        </is>
      </c>
      <c r="I2100" t="n">
        <v>100</v>
      </c>
      <c r="J2100" t="n">
        <v>100</v>
      </c>
      <c r="CG2100" t="n">
        <v>100</v>
      </c>
      <c r="CH2100" t="n">
        <v>100</v>
      </c>
    </row>
    <row r="2101">
      <c r="A2101" t="n">
        <v>414</v>
      </c>
      <c r="B2101" t="inlineStr">
        <is>
          <t>Cumplimiento Plan Anual Rectoría</t>
        </is>
      </c>
      <c r="C2101" t="inlineStr">
        <is>
          <t>Planeación Estratégica</t>
        </is>
      </c>
      <c r="D2101" t="inlineStr">
        <is>
          <t>Semestral</t>
        </is>
      </c>
      <c r="E2101" t="inlineStr">
        <is>
          <t>Positivo</t>
        </is>
      </c>
      <c r="F2101" s="134" t="n">
        <v>45657</v>
      </c>
      <c r="G2101" t="inlineStr">
        <is>
          <t>414-2024-12-31</t>
        </is>
      </c>
      <c r="H2101" t="inlineStr">
        <is>
          <t>Vicerrectoría académica</t>
        </is>
      </c>
      <c r="I2101" t="n">
        <v>100</v>
      </c>
      <c r="J2101" t="n">
        <v>100</v>
      </c>
      <c r="CG2101" t="n">
        <v>100</v>
      </c>
      <c r="CH2101" t="n">
        <v>100</v>
      </c>
    </row>
    <row r="2102">
      <c r="A2102" t="n">
        <v>414</v>
      </c>
      <c r="B2102" t="inlineStr">
        <is>
          <t>Cumplimiento Plan Anual Rectoría</t>
        </is>
      </c>
      <c r="C2102" t="inlineStr">
        <is>
          <t>Planeación Estratégica</t>
        </is>
      </c>
      <c r="D2102" t="inlineStr">
        <is>
          <t>Semestral</t>
        </is>
      </c>
      <c r="E2102" t="inlineStr">
        <is>
          <t>Positivo</t>
        </is>
      </c>
      <c r="F2102" s="134" t="n">
        <v>45657</v>
      </c>
      <c r="G2102" t="inlineStr">
        <is>
          <t>414-2024-12-31</t>
        </is>
      </c>
      <c r="H2102" t="inlineStr">
        <is>
          <t>Gerencia de estrategia</t>
        </is>
      </c>
      <c r="I2102" t="n">
        <v>100</v>
      </c>
      <c r="J2102" t="n">
        <v>100</v>
      </c>
      <c r="CG2102" t="n">
        <v>100</v>
      </c>
      <c r="CH2102" t="n">
        <v>100</v>
      </c>
    </row>
    <row r="2103">
      <c r="A2103" t="n">
        <v>414</v>
      </c>
      <c r="B2103" t="inlineStr">
        <is>
          <t>Cumplimiento Plan Anual Rectoría</t>
        </is>
      </c>
      <c r="C2103" t="inlineStr">
        <is>
          <t>Planeación Estratégica</t>
        </is>
      </c>
      <c r="D2103" t="inlineStr">
        <is>
          <t>Semestral</t>
        </is>
      </c>
      <c r="E2103" t="inlineStr">
        <is>
          <t>Positivo</t>
        </is>
      </c>
      <c r="F2103" s="134" t="n">
        <v>45657</v>
      </c>
      <c r="G2103" t="inlineStr">
        <is>
          <t>414-2024-12-31</t>
        </is>
      </c>
      <c r="H2103" t="inlineStr">
        <is>
          <t>Gerencia de  talento humano y desarrollo</t>
        </is>
      </c>
      <c r="I2103" t="n">
        <v>100</v>
      </c>
      <c r="J2103" t="n">
        <v>99</v>
      </c>
      <c r="CG2103" t="n">
        <v>99</v>
      </c>
      <c r="CH2103" t="n">
        <v>100</v>
      </c>
    </row>
    <row r="2104">
      <c r="A2104" t="n">
        <v>414</v>
      </c>
      <c r="B2104" t="inlineStr">
        <is>
          <t>Cumplimiento Plan Anual Rectoría</t>
        </is>
      </c>
      <c r="C2104" t="inlineStr">
        <is>
          <t>Planeación Estratégica</t>
        </is>
      </c>
      <c r="D2104" t="inlineStr">
        <is>
          <t>Semestral</t>
        </is>
      </c>
      <c r="E2104" t="inlineStr">
        <is>
          <t>Positivo</t>
        </is>
      </c>
      <c r="F2104" s="134" t="n">
        <v>45657</v>
      </c>
      <c r="G2104" t="inlineStr">
        <is>
          <t>414-2024-12-31</t>
        </is>
      </c>
      <c r="H2104" t="inlineStr">
        <is>
          <t>Gerencia sede Medellín</t>
        </is>
      </c>
      <c r="I2104" t="n">
        <v>100</v>
      </c>
      <c r="J2104" t="n">
        <v>94</v>
      </c>
      <c r="CG2104" t="n">
        <v>94</v>
      </c>
      <c r="CH2104" t="n">
        <v>100</v>
      </c>
    </row>
    <row r="2105">
      <c r="A2105" t="n">
        <v>414</v>
      </c>
      <c r="B2105" t="inlineStr">
        <is>
          <t>Cumplimiento Plan Anual Rectoría</t>
        </is>
      </c>
      <c r="C2105" t="inlineStr">
        <is>
          <t>Planeación Estratégica</t>
        </is>
      </c>
      <c r="D2105" t="inlineStr">
        <is>
          <t>Semestral</t>
        </is>
      </c>
      <c r="E2105" t="inlineStr">
        <is>
          <t>Positivo</t>
        </is>
      </c>
      <c r="F2105" s="134" t="n">
        <v>45657</v>
      </c>
      <c r="G2105" t="inlineStr">
        <is>
          <t>414-2024-12-31</t>
        </is>
      </c>
      <c r="H2105" t="inlineStr">
        <is>
          <t>Secretaria general</t>
        </is>
      </c>
      <c r="I2105" t="n">
        <v>100</v>
      </c>
      <c r="J2105" t="n">
        <v>100</v>
      </c>
      <c r="CG2105" t="n">
        <v>100</v>
      </c>
      <c r="CH2105" t="n">
        <v>100</v>
      </c>
    </row>
    <row r="2106">
      <c r="A2106" t="n">
        <v>414</v>
      </c>
      <c r="B2106" t="inlineStr">
        <is>
          <t>Cumplimiento Plan Anual Rectoría</t>
        </is>
      </c>
      <c r="C2106" t="inlineStr">
        <is>
          <t>Planeación Estratégica</t>
        </is>
      </c>
      <c r="D2106" t="inlineStr">
        <is>
          <t>Semestral</t>
        </is>
      </c>
      <c r="E2106" t="inlineStr">
        <is>
          <t>Positivo</t>
        </is>
      </c>
      <c r="F2106" s="134" t="n">
        <v>45657</v>
      </c>
      <c r="G2106" t="inlineStr">
        <is>
          <t>414-2024-12-31</t>
        </is>
      </c>
      <c r="H2106" t="inlineStr">
        <is>
          <t>Gerencia de educación virtual</t>
        </is>
      </c>
      <c r="I2106" t="n">
        <v>100</v>
      </c>
      <c r="J2106" t="n">
        <v>96</v>
      </c>
      <c r="CG2106" t="n">
        <v>96</v>
      </c>
      <c r="CH2106" t="n">
        <v>100</v>
      </c>
    </row>
    <row r="2107">
      <c r="A2107" t="n">
        <v>414</v>
      </c>
      <c r="B2107" t="inlineStr">
        <is>
          <t>Cumplimiento Plan Anual Rectoría</t>
        </is>
      </c>
      <c r="C2107" t="inlineStr">
        <is>
          <t>Planeación Estratégica</t>
        </is>
      </c>
      <c r="D2107" t="inlineStr">
        <is>
          <t>Semestral</t>
        </is>
      </c>
      <c r="E2107" t="inlineStr">
        <is>
          <t>Positivo</t>
        </is>
      </c>
      <c r="F2107" s="134" t="n">
        <v>45747</v>
      </c>
      <c r="G2107" t="inlineStr">
        <is>
          <t>414-2025-03-31</t>
        </is>
      </c>
      <c r="H2107" t="inlineStr">
        <is>
          <t>Vicerrectoría de crecimiento</t>
        </is>
      </c>
      <c r="I2107" t="n">
        <v>100</v>
      </c>
      <c r="J2107" t="n">
        <v>96.30000305175781</v>
      </c>
      <c r="CG2107" t="n">
        <v>20.83</v>
      </c>
      <c r="CH2107" t="n">
        <v>21.63</v>
      </c>
    </row>
    <row r="2108">
      <c r="A2108" t="n">
        <v>414</v>
      </c>
      <c r="B2108" t="inlineStr">
        <is>
          <t>Cumplimiento Plan Anual Rectoría</t>
        </is>
      </c>
      <c r="C2108" t="inlineStr">
        <is>
          <t>Planeación Estratégica</t>
        </is>
      </c>
      <c r="D2108" t="inlineStr">
        <is>
          <t>Semestral</t>
        </is>
      </c>
      <c r="E2108" t="inlineStr">
        <is>
          <t>Positivo</t>
        </is>
      </c>
      <c r="F2108" s="134" t="n">
        <v>45747</v>
      </c>
      <c r="G2108" t="inlineStr">
        <is>
          <t>414-2025-03-31</t>
        </is>
      </c>
      <c r="H2108" t="inlineStr">
        <is>
          <t>Vicerrectoría del estudiante</t>
        </is>
      </c>
      <c r="I2108" t="n">
        <v>100</v>
      </c>
      <c r="J2108" t="n">
        <v>95.31999969482422</v>
      </c>
      <c r="CG2108" t="n">
        <v>43.36</v>
      </c>
      <c r="CH2108" t="n">
        <v>45.49</v>
      </c>
    </row>
    <row r="2109">
      <c r="A2109" t="n">
        <v>414</v>
      </c>
      <c r="B2109" t="inlineStr">
        <is>
          <t>Cumplimiento Plan Anual Rectoría</t>
        </is>
      </c>
      <c r="C2109" t="inlineStr">
        <is>
          <t>Planeación Estratégica</t>
        </is>
      </c>
      <c r="D2109" t="inlineStr">
        <is>
          <t>Semestral</t>
        </is>
      </c>
      <c r="E2109" t="inlineStr">
        <is>
          <t>Positivo</t>
        </is>
      </c>
      <c r="F2109" s="134" t="n">
        <v>45747</v>
      </c>
      <c r="G2109" t="inlineStr">
        <is>
          <t>414-2025-03-31</t>
        </is>
      </c>
      <c r="H2109" t="inlineStr">
        <is>
          <t>Vicerrectoría financiera</t>
        </is>
      </c>
      <c r="I2109" t="n">
        <v>100</v>
      </c>
      <c r="J2109" t="n">
        <v>91.19000244140625</v>
      </c>
      <c r="CG2109" t="n">
        <v>38.92</v>
      </c>
      <c r="CH2109" t="n">
        <v>42.68</v>
      </c>
    </row>
    <row r="2110">
      <c r="A2110" t="n">
        <v>414</v>
      </c>
      <c r="B2110" t="inlineStr">
        <is>
          <t>Cumplimiento Plan Anual Rectoría</t>
        </is>
      </c>
      <c r="C2110" t="inlineStr">
        <is>
          <t>Planeación Estratégica</t>
        </is>
      </c>
      <c r="D2110" t="inlineStr">
        <is>
          <t>Semestral</t>
        </is>
      </c>
      <c r="E2110" t="inlineStr">
        <is>
          <t>Positivo</t>
        </is>
      </c>
      <c r="F2110" s="134" t="n">
        <v>45747</v>
      </c>
      <c r="G2110" t="inlineStr">
        <is>
          <t>414-2025-03-31</t>
        </is>
      </c>
      <c r="H2110" t="inlineStr">
        <is>
          <t>Gerencia de estrategia</t>
        </is>
      </c>
      <c r="I2110" t="n">
        <v>100</v>
      </c>
      <c r="J2110" t="n">
        <v>186.3399963378906</v>
      </c>
      <c r="CG2110" t="n">
        <v>21</v>
      </c>
      <c r="CH2110" t="n">
        <v>11.27</v>
      </c>
    </row>
    <row r="2111">
      <c r="A2111" t="n">
        <v>414</v>
      </c>
      <c r="B2111" t="inlineStr">
        <is>
          <t>Cumplimiento Plan Anual Rectoría</t>
        </is>
      </c>
      <c r="C2111" t="inlineStr">
        <is>
          <t>Planeación Estratégica</t>
        </is>
      </c>
      <c r="D2111" t="inlineStr">
        <is>
          <t>Semestral</t>
        </is>
      </c>
      <c r="E2111" t="inlineStr">
        <is>
          <t>Positivo</t>
        </is>
      </c>
      <c r="F2111" s="134" t="n">
        <v>45747</v>
      </c>
      <c r="G2111" t="inlineStr">
        <is>
          <t>414-2025-03-31</t>
        </is>
      </c>
      <c r="H2111" t="inlineStr">
        <is>
          <t>Gerencia de  talento humano y desarrollo</t>
        </is>
      </c>
      <c r="I2111" t="n">
        <v>100</v>
      </c>
      <c r="J2111" t="n">
        <v>123.629997253418</v>
      </c>
      <c r="CG2111" t="n">
        <v>41.12</v>
      </c>
      <c r="CH2111" t="n">
        <v>33.26</v>
      </c>
    </row>
    <row r="2112">
      <c r="A2112" t="n">
        <v>414</v>
      </c>
      <c r="B2112" t="inlineStr">
        <is>
          <t>Cumplimiento Plan Anual Rectoría</t>
        </is>
      </c>
      <c r="C2112" t="inlineStr">
        <is>
          <t>Planeación Estratégica</t>
        </is>
      </c>
      <c r="D2112" t="inlineStr">
        <is>
          <t>Semestral</t>
        </is>
      </c>
      <c r="E2112" t="inlineStr">
        <is>
          <t>Positivo</t>
        </is>
      </c>
      <c r="F2112" s="134" t="n">
        <v>45747</v>
      </c>
      <c r="G2112" t="inlineStr">
        <is>
          <t>414-2025-03-31</t>
        </is>
      </c>
      <c r="H2112" t="inlineStr">
        <is>
          <t>Gerencia sede Medellín</t>
        </is>
      </c>
      <c r="I2112" t="n">
        <v>100</v>
      </c>
      <c r="J2112" t="n">
        <v>50.15999984741211</v>
      </c>
      <c r="CG2112" t="n">
        <v>23.5</v>
      </c>
      <c r="CH2112" t="n">
        <v>46.85</v>
      </c>
    </row>
    <row r="2113">
      <c r="A2113" t="n">
        <v>414</v>
      </c>
      <c r="B2113" t="inlineStr">
        <is>
          <t>Cumplimiento Plan Anual Rectoría</t>
        </is>
      </c>
      <c r="C2113" t="inlineStr">
        <is>
          <t>Planeación Estratégica</t>
        </is>
      </c>
      <c r="D2113" t="inlineStr">
        <is>
          <t>Semestral</t>
        </is>
      </c>
      <c r="E2113" t="inlineStr">
        <is>
          <t>Positivo</t>
        </is>
      </c>
      <c r="F2113" s="134" t="n">
        <v>45747</v>
      </c>
      <c r="G2113" t="inlineStr">
        <is>
          <t>414-2025-03-31</t>
        </is>
      </c>
      <c r="H2113" t="inlineStr">
        <is>
          <t>Secretaria general</t>
        </is>
      </c>
      <c r="I2113" t="n">
        <v>100</v>
      </c>
      <c r="J2113" t="n">
        <v>89.16999816894531</v>
      </c>
      <c r="CG2113" t="n">
        <v>33.75</v>
      </c>
      <c r="CH2113" t="n">
        <v>37.85</v>
      </c>
    </row>
    <row r="2114">
      <c r="A2114" t="n">
        <v>414</v>
      </c>
      <c r="B2114" t="inlineStr">
        <is>
          <t>Cumplimiento Plan Anual Rectoría</t>
        </is>
      </c>
      <c r="C2114" t="inlineStr">
        <is>
          <t>Planeación Estratégica</t>
        </is>
      </c>
      <c r="D2114" t="inlineStr">
        <is>
          <t>Semestral</t>
        </is>
      </c>
      <c r="E2114" t="inlineStr">
        <is>
          <t>Positivo</t>
        </is>
      </c>
      <c r="F2114" s="134" t="n">
        <v>45747</v>
      </c>
      <c r="G2114" t="inlineStr">
        <is>
          <t>414-2025-03-31</t>
        </is>
      </c>
      <c r="H2114" t="inlineStr">
        <is>
          <t>Gerencia de educación virtual</t>
        </is>
      </c>
      <c r="I2114" t="n">
        <v>100</v>
      </c>
      <c r="J2114" t="n">
        <v>0</v>
      </c>
      <c r="CG2114" t="n">
        <v>0</v>
      </c>
      <c r="CH2114" t="n">
        <v>0</v>
      </c>
    </row>
    <row r="2115">
      <c r="A2115" t="n">
        <v>414</v>
      </c>
      <c r="B2115" t="inlineStr">
        <is>
          <t>Cumplimiento Plan Anual Rectoría</t>
        </is>
      </c>
      <c r="C2115" t="inlineStr">
        <is>
          <t>Planeación Estratégica</t>
        </is>
      </c>
      <c r="D2115" t="inlineStr">
        <is>
          <t>Semestral</t>
        </is>
      </c>
      <c r="E2115" t="inlineStr">
        <is>
          <t>Positivo</t>
        </is>
      </c>
      <c r="F2115" s="134" t="n">
        <v>45747</v>
      </c>
      <c r="G2115" t="inlineStr">
        <is>
          <t>414-2025-03-31</t>
        </is>
      </c>
      <c r="H2115" t="inlineStr">
        <is>
          <t>Vicerrectoría académica</t>
        </is>
      </c>
      <c r="I2115" t="n">
        <v>100</v>
      </c>
      <c r="J2115" t="n">
        <v>154.1699981689453</v>
      </c>
      <c r="CG2115" t="n">
        <v>33.67</v>
      </c>
      <c r="CH2115" t="n">
        <v>21.84</v>
      </c>
    </row>
    <row r="2116">
      <c r="A2116" t="n">
        <v>414</v>
      </c>
      <c r="B2116" t="inlineStr">
        <is>
          <t>Cumplimiento Plan Anual Rectoría</t>
        </is>
      </c>
      <c r="C2116" t="inlineStr">
        <is>
          <t>Planeación Estratégica</t>
        </is>
      </c>
      <c r="D2116" t="inlineStr">
        <is>
          <t>Semestral</t>
        </is>
      </c>
      <c r="E2116" t="inlineStr">
        <is>
          <t>Positivo</t>
        </is>
      </c>
      <c r="F2116" s="134" t="n">
        <v>45838</v>
      </c>
      <c r="G2116" t="inlineStr">
        <is>
          <t>414-2025-06-30</t>
        </is>
      </c>
      <c r="H2116" t="inlineStr">
        <is>
          <t>Vicerrectoría de crecimiento</t>
        </is>
      </c>
      <c r="I2116" t="n">
        <v>100</v>
      </c>
      <c r="J2116" t="n">
        <v>78.83000183105469</v>
      </c>
      <c r="CG2116" t="n">
        <v>68.3</v>
      </c>
      <c r="CH2116" t="n">
        <v>86.64</v>
      </c>
    </row>
    <row r="2117">
      <c r="A2117" t="n">
        <v>414</v>
      </c>
      <c r="B2117" t="inlineStr">
        <is>
          <t>Cumplimiento Plan Anual Rectoría</t>
        </is>
      </c>
      <c r="C2117" t="inlineStr">
        <is>
          <t>Planeación Estratégica</t>
        </is>
      </c>
      <c r="D2117" t="inlineStr">
        <is>
          <t>Semestral</t>
        </is>
      </c>
      <c r="E2117" t="inlineStr">
        <is>
          <t>Positivo</t>
        </is>
      </c>
      <c r="F2117" s="134" t="n">
        <v>45838</v>
      </c>
      <c r="G2117" t="inlineStr">
        <is>
          <t>414-2025-06-30</t>
        </is>
      </c>
      <c r="H2117" t="inlineStr">
        <is>
          <t>Vicerrectoría del estudiante</t>
        </is>
      </c>
      <c r="I2117" t="n">
        <v>100</v>
      </c>
      <c r="J2117" t="n">
        <v>83.12999725341797</v>
      </c>
      <c r="CG2117" t="n">
        <v>69</v>
      </c>
      <c r="CH2117" t="n">
        <v>83</v>
      </c>
    </row>
    <row r="2118">
      <c r="A2118" t="n">
        <v>414</v>
      </c>
      <c r="B2118" t="inlineStr">
        <is>
          <t>Cumplimiento Plan Anual Rectoría</t>
        </is>
      </c>
      <c r="C2118" t="inlineStr">
        <is>
          <t>Planeación Estratégica</t>
        </is>
      </c>
      <c r="D2118" t="inlineStr">
        <is>
          <t>Semestral</t>
        </is>
      </c>
      <c r="E2118" t="inlineStr">
        <is>
          <t>Positivo</t>
        </is>
      </c>
      <c r="F2118" s="134" t="n">
        <v>45838</v>
      </c>
      <c r="G2118" t="inlineStr">
        <is>
          <t>414-2025-06-30</t>
        </is>
      </c>
      <c r="H2118" t="inlineStr">
        <is>
          <t>Vicerrectoría financiera</t>
        </is>
      </c>
      <c r="I2118" t="n">
        <v>100</v>
      </c>
      <c r="J2118" t="n">
        <v>87.66999816894531</v>
      </c>
      <c r="CG2118" t="n">
        <v>64</v>
      </c>
      <c r="CH2118" t="n">
        <v>73</v>
      </c>
    </row>
    <row r="2119">
      <c r="A2119" t="n">
        <v>414</v>
      </c>
      <c r="B2119" t="inlineStr">
        <is>
          <t>Cumplimiento Plan Anual Rectoría</t>
        </is>
      </c>
      <c r="C2119" t="inlineStr">
        <is>
          <t>Planeación Estratégica</t>
        </is>
      </c>
      <c r="D2119" t="inlineStr">
        <is>
          <t>Semestral</t>
        </is>
      </c>
      <c r="E2119" t="inlineStr">
        <is>
          <t>Positivo</t>
        </is>
      </c>
      <c r="F2119" s="134" t="n">
        <v>45838</v>
      </c>
      <c r="G2119" t="inlineStr">
        <is>
          <t>414-2025-06-30</t>
        </is>
      </c>
      <c r="H2119" t="inlineStr">
        <is>
          <t>Vicerrectoría académica</t>
        </is>
      </c>
      <c r="I2119" t="n">
        <v>100</v>
      </c>
      <c r="J2119" t="n">
        <v>116.3600006103516</v>
      </c>
      <c r="CG2119" t="n">
        <v>64</v>
      </c>
      <c r="CH2119" t="n">
        <v>55</v>
      </c>
    </row>
    <row r="2120">
      <c r="A2120" t="n">
        <v>414</v>
      </c>
      <c r="B2120" t="inlineStr">
        <is>
          <t>Cumplimiento Plan Anual Rectoría</t>
        </is>
      </c>
      <c r="C2120" t="inlineStr">
        <is>
          <t>Planeación Estratégica</t>
        </is>
      </c>
      <c r="D2120" t="inlineStr">
        <is>
          <t>Semestral</t>
        </is>
      </c>
      <c r="E2120" t="inlineStr">
        <is>
          <t>Positivo</t>
        </is>
      </c>
      <c r="F2120" s="134" t="n">
        <v>45838</v>
      </c>
      <c r="G2120" t="inlineStr">
        <is>
          <t>414-2025-06-30</t>
        </is>
      </c>
      <c r="H2120" t="inlineStr">
        <is>
          <t>Gerencia de estrategia</t>
        </is>
      </c>
      <c r="I2120" t="n">
        <v>100</v>
      </c>
      <c r="J2120" t="n">
        <v>110.870002746582</v>
      </c>
      <c r="CG2120" t="n">
        <v>51</v>
      </c>
      <c r="CH2120" t="n">
        <v>46</v>
      </c>
    </row>
    <row r="2121">
      <c r="A2121" t="n">
        <v>414</v>
      </c>
      <c r="B2121" t="inlineStr">
        <is>
          <t>Cumplimiento Plan Anual Rectoría</t>
        </is>
      </c>
      <c r="C2121" t="inlineStr">
        <is>
          <t>Planeación Estratégica</t>
        </is>
      </c>
      <c r="D2121" t="inlineStr">
        <is>
          <t>Semestral</t>
        </is>
      </c>
      <c r="E2121" t="inlineStr">
        <is>
          <t>Positivo</t>
        </is>
      </c>
      <c r="F2121" s="134" t="n">
        <v>45838</v>
      </c>
      <c r="G2121" t="inlineStr">
        <is>
          <t>414-2025-06-30</t>
        </is>
      </c>
      <c r="H2121" t="inlineStr">
        <is>
          <t>Gerencia de  talento humano y desarrollo</t>
        </is>
      </c>
      <c r="I2121" t="n">
        <v>100</v>
      </c>
      <c r="J2121" t="n">
        <v>100</v>
      </c>
      <c r="CG2121" t="n">
        <v>31</v>
      </c>
      <c r="CH2121" t="n">
        <v>31</v>
      </c>
    </row>
    <row r="2122">
      <c r="A2122" t="n">
        <v>414</v>
      </c>
      <c r="B2122" t="inlineStr">
        <is>
          <t>Cumplimiento Plan Anual Rectoría</t>
        </is>
      </c>
      <c r="C2122" t="inlineStr">
        <is>
          <t>Planeación Estratégica</t>
        </is>
      </c>
      <c r="D2122" t="inlineStr">
        <is>
          <t>Semestral</t>
        </is>
      </c>
      <c r="E2122" t="inlineStr">
        <is>
          <t>Positivo</t>
        </is>
      </c>
      <c r="F2122" s="134" t="n">
        <v>45838</v>
      </c>
      <c r="G2122" t="inlineStr">
        <is>
          <t>414-2025-06-30</t>
        </is>
      </c>
      <c r="H2122" t="inlineStr">
        <is>
          <t>Gerencia sede Medellín</t>
        </is>
      </c>
      <c r="I2122" t="n">
        <v>100</v>
      </c>
      <c r="J2122" t="n">
        <v>68.12000274658203</v>
      </c>
      <c r="CG2122" t="n">
        <v>47</v>
      </c>
      <c r="CH2122" t="n">
        <v>69</v>
      </c>
    </row>
    <row r="2123">
      <c r="A2123" t="n">
        <v>414</v>
      </c>
      <c r="B2123" t="inlineStr">
        <is>
          <t>Cumplimiento Plan Anual Rectoría</t>
        </is>
      </c>
      <c r="C2123" t="inlineStr">
        <is>
          <t>Planeación Estratégica</t>
        </is>
      </c>
      <c r="D2123" t="inlineStr">
        <is>
          <t>Semestral</t>
        </is>
      </c>
      <c r="E2123" t="inlineStr">
        <is>
          <t>Positivo</t>
        </is>
      </c>
      <c r="F2123" s="134" t="n">
        <v>45838</v>
      </c>
      <c r="G2123" t="inlineStr">
        <is>
          <t>414-2025-06-30</t>
        </is>
      </c>
      <c r="H2123" t="inlineStr">
        <is>
          <t>Gerencia de educación virtual</t>
        </is>
      </c>
      <c r="I2123" t="n">
        <v>100</v>
      </c>
      <c r="J2123" t="n">
        <v>229.1699981689453</v>
      </c>
      <c r="CG2123" t="n">
        <v>55</v>
      </c>
      <c r="CH2123" t="n">
        <v>24</v>
      </c>
    </row>
    <row r="2124">
      <c r="A2124" t="n">
        <v>414</v>
      </c>
      <c r="B2124" t="inlineStr">
        <is>
          <t>Cumplimiento Plan Anual Rectoría</t>
        </is>
      </c>
      <c r="C2124" t="inlineStr">
        <is>
          <t>Planeación Estratégica</t>
        </is>
      </c>
      <c r="D2124" t="inlineStr">
        <is>
          <t>Semestral</t>
        </is>
      </c>
      <c r="E2124" t="inlineStr">
        <is>
          <t>Positivo</t>
        </is>
      </c>
      <c r="F2124" s="134" t="n">
        <v>45838</v>
      </c>
      <c r="G2124" t="inlineStr">
        <is>
          <t>414-2025-06-30</t>
        </is>
      </c>
      <c r="H2124" t="inlineStr">
        <is>
          <t>Secretaria general</t>
        </is>
      </c>
      <c r="I2124" t="n">
        <v>100</v>
      </c>
      <c r="J2124" t="n">
        <v>102.8000030517578</v>
      </c>
      <c r="CG2124" t="n">
        <v>71.437</v>
      </c>
      <c r="CH2124" t="n">
        <v>69.48999999999999</v>
      </c>
    </row>
    <row r="2125">
      <c r="A2125" t="n">
        <v>414</v>
      </c>
      <c r="B2125" t="inlineStr">
        <is>
          <t>Cumplimiento Plan Anual Rectoría</t>
        </is>
      </c>
      <c r="C2125" t="inlineStr">
        <is>
          <t>Planeación Estratégica</t>
        </is>
      </c>
      <c r="D2125" t="inlineStr">
        <is>
          <t>Semestral</t>
        </is>
      </c>
      <c r="E2125" t="inlineStr">
        <is>
          <t>Positivo</t>
        </is>
      </c>
      <c r="F2125" s="134" t="n">
        <v>45930</v>
      </c>
      <c r="G2125" t="inlineStr">
        <is>
          <t>414-2025-09-30</t>
        </is>
      </c>
      <c r="H2125" t="inlineStr">
        <is>
          <t>Vicerrectoría de crecimiento</t>
        </is>
      </c>
      <c r="I2125" t="n">
        <v>100</v>
      </c>
      <c r="J2125" t="n">
        <v>91.83999633789062</v>
      </c>
      <c r="CG2125" t="n">
        <v>90</v>
      </c>
      <c r="CH2125" t="n">
        <v>98</v>
      </c>
    </row>
    <row r="2126">
      <c r="A2126" t="n">
        <v>414</v>
      </c>
      <c r="B2126" t="inlineStr">
        <is>
          <t>Cumplimiento Plan Anual Rectoría</t>
        </is>
      </c>
      <c r="C2126" t="inlineStr">
        <is>
          <t>Planeación Estratégica</t>
        </is>
      </c>
      <c r="D2126" t="inlineStr">
        <is>
          <t>Semestral</t>
        </is>
      </c>
      <c r="E2126" t="inlineStr">
        <is>
          <t>Positivo</t>
        </is>
      </c>
      <c r="F2126" s="134" t="n">
        <v>45930</v>
      </c>
      <c r="G2126" t="inlineStr">
        <is>
          <t>414-2025-09-30</t>
        </is>
      </c>
      <c r="H2126" t="inlineStr">
        <is>
          <t>Vicerrectoría del estudiante</t>
        </is>
      </c>
      <c r="I2126" t="n">
        <v>100</v>
      </c>
      <c r="J2126" t="n">
        <v>92</v>
      </c>
      <c r="CG2126" t="n">
        <v>92</v>
      </c>
      <c r="CH2126" t="n">
        <v>100</v>
      </c>
    </row>
    <row r="2127">
      <c r="A2127" t="n">
        <v>414</v>
      </c>
      <c r="B2127" t="inlineStr">
        <is>
          <t>Cumplimiento Plan Anual Rectoría</t>
        </is>
      </c>
      <c r="C2127" t="inlineStr">
        <is>
          <t>Planeación Estratégica</t>
        </is>
      </c>
      <c r="D2127" t="inlineStr">
        <is>
          <t>Semestral</t>
        </is>
      </c>
      <c r="E2127" t="inlineStr">
        <is>
          <t>Positivo</t>
        </is>
      </c>
      <c r="F2127" s="134" t="n">
        <v>45930</v>
      </c>
      <c r="G2127" t="inlineStr">
        <is>
          <t>414-2025-09-30</t>
        </is>
      </c>
      <c r="H2127" t="inlineStr">
        <is>
          <t>Vicerrectoría financiera</t>
        </is>
      </c>
      <c r="I2127" t="n">
        <v>100</v>
      </c>
      <c r="J2127" t="n">
        <v>87.77999877929688</v>
      </c>
      <c r="CG2127" t="n">
        <v>79</v>
      </c>
      <c r="CH2127" t="n">
        <v>90</v>
      </c>
    </row>
    <row r="2128">
      <c r="A2128" t="n">
        <v>414</v>
      </c>
      <c r="B2128" t="inlineStr">
        <is>
          <t>Cumplimiento Plan Anual Rectoría</t>
        </is>
      </c>
      <c r="C2128" t="inlineStr">
        <is>
          <t>Planeación Estratégica</t>
        </is>
      </c>
      <c r="D2128" t="inlineStr">
        <is>
          <t>Semestral</t>
        </is>
      </c>
      <c r="E2128" t="inlineStr">
        <is>
          <t>Positivo</t>
        </is>
      </c>
      <c r="F2128" s="134" t="n">
        <v>45930</v>
      </c>
      <c r="G2128" t="inlineStr">
        <is>
          <t>414-2025-09-30</t>
        </is>
      </c>
      <c r="H2128" t="inlineStr">
        <is>
          <t>Vicerrectoría académica</t>
        </is>
      </c>
      <c r="I2128" t="n">
        <v>100</v>
      </c>
      <c r="J2128" t="n">
        <v>102.0400009155273</v>
      </c>
      <c r="CG2128" t="n">
        <v>100</v>
      </c>
      <c r="CH2128" t="n">
        <v>98</v>
      </c>
    </row>
    <row r="2129">
      <c r="A2129" t="n">
        <v>414</v>
      </c>
      <c r="B2129" t="inlineStr">
        <is>
          <t>Cumplimiento Plan Anual Rectoría</t>
        </is>
      </c>
      <c r="C2129" t="inlineStr">
        <is>
          <t>Planeación Estratégica</t>
        </is>
      </c>
      <c r="D2129" t="inlineStr">
        <is>
          <t>Semestral</t>
        </is>
      </c>
      <c r="E2129" t="inlineStr">
        <is>
          <t>Positivo</t>
        </is>
      </c>
      <c r="F2129" s="134" t="n">
        <v>45930</v>
      </c>
      <c r="G2129" t="inlineStr">
        <is>
          <t>414-2025-09-30</t>
        </is>
      </c>
      <c r="H2129" t="inlineStr">
        <is>
          <t>Gerencia de estrategia</t>
        </is>
      </c>
      <c r="I2129" t="n">
        <v>100</v>
      </c>
      <c r="J2129" t="n">
        <v>99.88999938964844</v>
      </c>
      <c r="CG2129" t="n">
        <v>87.90000000000001</v>
      </c>
      <c r="CH2129" t="n">
        <v>88</v>
      </c>
    </row>
    <row r="2130">
      <c r="A2130" t="n">
        <v>414</v>
      </c>
      <c r="B2130" t="inlineStr">
        <is>
          <t>Cumplimiento Plan Anual Rectoría</t>
        </is>
      </c>
      <c r="C2130" t="inlineStr">
        <is>
          <t>Planeación Estratégica</t>
        </is>
      </c>
      <c r="D2130" t="inlineStr">
        <is>
          <t>Semestral</t>
        </is>
      </c>
      <c r="E2130" t="inlineStr">
        <is>
          <t>Positivo</t>
        </is>
      </c>
      <c r="F2130" s="134" t="n">
        <v>45930</v>
      </c>
      <c r="G2130" t="inlineStr">
        <is>
          <t>414-2025-09-30</t>
        </is>
      </c>
      <c r="H2130" t="inlineStr">
        <is>
          <t>Gerencia sede Medellín</t>
        </is>
      </c>
      <c r="I2130" t="n">
        <v>100</v>
      </c>
      <c r="J2130" t="n">
        <v>105.2600021362305</v>
      </c>
      <c r="CG2130" t="n">
        <v>100</v>
      </c>
      <c r="CH2130" t="n">
        <v>95</v>
      </c>
    </row>
    <row r="2131">
      <c r="A2131" t="n">
        <v>414</v>
      </c>
      <c r="B2131" t="inlineStr">
        <is>
          <t>Cumplimiento Plan Anual Rectoría</t>
        </is>
      </c>
      <c r="C2131" t="inlineStr">
        <is>
          <t>Planeación Estratégica</t>
        </is>
      </c>
      <c r="D2131" t="inlineStr">
        <is>
          <t>Semestral</t>
        </is>
      </c>
      <c r="E2131" t="inlineStr">
        <is>
          <t>Positivo</t>
        </is>
      </c>
      <c r="F2131" s="134" t="n">
        <v>45930</v>
      </c>
      <c r="G2131" t="inlineStr">
        <is>
          <t>414-2025-09-30</t>
        </is>
      </c>
      <c r="H2131" t="inlineStr">
        <is>
          <t>Secretaria general</t>
        </is>
      </c>
      <c r="I2131" t="n">
        <v>100</v>
      </c>
      <c r="J2131" t="n">
        <v>93.09999847412109</v>
      </c>
      <c r="CG2131" t="n">
        <v>81</v>
      </c>
      <c r="CH2131" t="n">
        <v>87</v>
      </c>
    </row>
    <row r="2132">
      <c r="A2132" t="n">
        <v>414</v>
      </c>
      <c r="B2132" t="inlineStr">
        <is>
          <t>Cumplimiento Plan Anual Rectoría</t>
        </is>
      </c>
      <c r="C2132" t="inlineStr">
        <is>
          <t>Planeación Estratégica</t>
        </is>
      </c>
      <c r="D2132" t="inlineStr">
        <is>
          <t>Semestral</t>
        </is>
      </c>
      <c r="E2132" t="inlineStr">
        <is>
          <t>Positivo</t>
        </is>
      </c>
      <c r="F2132" s="134" t="n">
        <v>45930</v>
      </c>
      <c r="G2132" t="inlineStr">
        <is>
          <t>414-2025-09-30</t>
        </is>
      </c>
      <c r="H2132" t="inlineStr">
        <is>
          <t>Gerencia de educación virtual</t>
        </is>
      </c>
      <c r="I2132" t="n">
        <v>100</v>
      </c>
      <c r="J2132" t="n">
        <v>92.68000030517578</v>
      </c>
      <c r="CG2132" t="n">
        <v>76</v>
      </c>
      <c r="CH2132" t="n">
        <v>82</v>
      </c>
    </row>
    <row r="2133">
      <c r="A2133" t="n">
        <v>414</v>
      </c>
      <c r="B2133" t="inlineStr">
        <is>
          <t>Cumplimiento Plan Anual Rectoría</t>
        </is>
      </c>
      <c r="C2133" t="inlineStr">
        <is>
          <t>Planeación Estratégica</t>
        </is>
      </c>
      <c r="D2133" t="inlineStr">
        <is>
          <t>Semestral</t>
        </is>
      </c>
      <c r="E2133" t="inlineStr">
        <is>
          <t>Positivo</t>
        </is>
      </c>
      <c r="F2133" s="134" t="n">
        <v>45930</v>
      </c>
      <c r="G2133" t="inlineStr">
        <is>
          <t>414-2025-09-30</t>
        </is>
      </c>
      <c r="H2133" t="inlineStr">
        <is>
          <t>Gerencia de  talento humano y desarrollo</t>
        </is>
      </c>
      <c r="I2133" t="n">
        <v>100</v>
      </c>
      <c r="J2133" t="n">
        <v>77.77999877929688</v>
      </c>
      <c r="CG2133" t="n">
        <v>63</v>
      </c>
      <c r="CH2133" t="n">
        <v>81</v>
      </c>
    </row>
    <row r="2134">
      <c r="A2134" t="n">
        <v>414</v>
      </c>
      <c r="B2134" t="inlineStr">
        <is>
          <t>Cumplimiento Plan Anual Rectoría</t>
        </is>
      </c>
      <c r="C2134" t="inlineStr">
        <is>
          <t>Planeación Estratégica</t>
        </is>
      </c>
      <c r="D2134" t="inlineStr">
        <is>
          <t>Semestral</t>
        </is>
      </c>
      <c r="E2134" t="inlineStr">
        <is>
          <t>Positivo</t>
        </is>
      </c>
      <c r="F2134" s="134" t="n">
        <v>46022</v>
      </c>
      <c r="G2134" t="inlineStr">
        <is>
          <t>414-2025-12-31</t>
        </is>
      </c>
      <c r="H2134" t="inlineStr">
        <is>
          <t>Vicerrectoría de crecimiento</t>
        </is>
      </c>
      <c r="I2134" t="n">
        <v>100</v>
      </c>
      <c r="J2134" t="n">
        <v>100</v>
      </c>
      <c r="CG2134" t="n">
        <v>100</v>
      </c>
      <c r="CH2134" t="n">
        <v>100</v>
      </c>
    </row>
    <row r="2135">
      <c r="A2135" t="n">
        <v>414</v>
      </c>
      <c r="B2135" t="inlineStr">
        <is>
          <t>Cumplimiento Plan Anual Rectoría</t>
        </is>
      </c>
      <c r="C2135" t="inlineStr">
        <is>
          <t>Planeación Estratégica</t>
        </is>
      </c>
      <c r="D2135" t="inlineStr">
        <is>
          <t>Semestral</t>
        </is>
      </c>
      <c r="E2135" t="inlineStr">
        <is>
          <t>Positivo</t>
        </is>
      </c>
      <c r="F2135" s="134" t="n">
        <v>46022</v>
      </c>
      <c r="G2135" t="inlineStr">
        <is>
          <t>414-2025-12-31</t>
        </is>
      </c>
      <c r="H2135" t="inlineStr">
        <is>
          <t>Vicerrectoría del estudiante</t>
        </is>
      </c>
      <c r="I2135" t="n">
        <v>100</v>
      </c>
      <c r="J2135" t="n">
        <v>100</v>
      </c>
      <c r="CG2135" t="n">
        <v>100</v>
      </c>
      <c r="CH2135" t="n">
        <v>100</v>
      </c>
    </row>
    <row r="2136">
      <c r="A2136" t="n">
        <v>414</v>
      </c>
      <c r="B2136" t="inlineStr">
        <is>
          <t>Cumplimiento Plan Anual Rectoría</t>
        </is>
      </c>
      <c r="C2136" t="inlineStr">
        <is>
          <t>Planeación Estratégica</t>
        </is>
      </c>
      <c r="D2136" t="inlineStr">
        <is>
          <t>Semestral</t>
        </is>
      </c>
      <c r="E2136" t="inlineStr">
        <is>
          <t>Positivo</t>
        </is>
      </c>
      <c r="F2136" s="134" t="n">
        <v>46022</v>
      </c>
      <c r="G2136" t="inlineStr">
        <is>
          <t>414-2025-12-31</t>
        </is>
      </c>
      <c r="H2136" t="inlineStr">
        <is>
          <t>Vicerrectoría financiera</t>
        </is>
      </c>
      <c r="I2136" t="n">
        <v>100</v>
      </c>
      <c r="J2136" t="n">
        <v>91.12000274658203</v>
      </c>
      <c r="CG2136" t="n">
        <v>91.12</v>
      </c>
      <c r="CH2136" t="n">
        <v>100</v>
      </c>
    </row>
    <row r="2137">
      <c r="A2137" t="n">
        <v>414</v>
      </c>
      <c r="B2137" t="inlineStr">
        <is>
          <t>Cumplimiento Plan Anual Rectoría</t>
        </is>
      </c>
      <c r="C2137" t="inlineStr">
        <is>
          <t>Planeación Estratégica</t>
        </is>
      </c>
      <c r="D2137" t="inlineStr">
        <is>
          <t>Semestral</t>
        </is>
      </c>
      <c r="E2137" t="inlineStr">
        <is>
          <t>Positivo</t>
        </is>
      </c>
      <c r="F2137" s="134" t="n">
        <v>46022</v>
      </c>
      <c r="G2137" t="inlineStr">
        <is>
          <t>414-2025-12-31</t>
        </is>
      </c>
      <c r="H2137" t="inlineStr">
        <is>
          <t>Vicerrectoría académica</t>
        </is>
      </c>
      <c r="I2137" t="n">
        <v>100</v>
      </c>
      <c r="J2137" t="n">
        <v>100</v>
      </c>
      <c r="CG2137" t="n">
        <v>100</v>
      </c>
      <c r="CH2137" t="n">
        <v>100</v>
      </c>
    </row>
    <row r="2138">
      <c r="A2138" t="n">
        <v>414</v>
      </c>
      <c r="B2138" t="inlineStr">
        <is>
          <t>Cumplimiento Plan Anual Rectoría</t>
        </is>
      </c>
      <c r="C2138" t="inlineStr">
        <is>
          <t>Planeación Estratégica</t>
        </is>
      </c>
      <c r="D2138" t="inlineStr">
        <is>
          <t>Semestral</t>
        </is>
      </c>
      <c r="E2138" t="inlineStr">
        <is>
          <t>Positivo</t>
        </is>
      </c>
      <c r="F2138" s="134" t="n">
        <v>46022</v>
      </c>
      <c r="G2138" t="inlineStr">
        <is>
          <t>414-2025-12-31</t>
        </is>
      </c>
      <c r="H2138" t="inlineStr">
        <is>
          <t>Gerencia de estrategia</t>
        </is>
      </c>
      <c r="I2138" t="n">
        <v>100</v>
      </c>
      <c r="J2138" t="n">
        <v>100</v>
      </c>
      <c r="CG2138" t="n">
        <v>100</v>
      </c>
      <c r="CH2138" t="n">
        <v>100</v>
      </c>
    </row>
    <row r="2139">
      <c r="A2139" t="n">
        <v>414</v>
      </c>
      <c r="B2139" t="inlineStr">
        <is>
          <t>Cumplimiento Plan Anual Rectoría</t>
        </is>
      </c>
      <c r="C2139" t="inlineStr">
        <is>
          <t>Planeación Estratégica</t>
        </is>
      </c>
      <c r="D2139" t="inlineStr">
        <is>
          <t>Semestral</t>
        </is>
      </c>
      <c r="E2139" t="inlineStr">
        <is>
          <t>Positivo</t>
        </is>
      </c>
      <c r="F2139" s="134" t="n">
        <v>46022</v>
      </c>
      <c r="G2139" t="inlineStr">
        <is>
          <t>414-2025-12-31</t>
        </is>
      </c>
      <c r="H2139" t="inlineStr">
        <is>
          <t>Gerencia de  talento humano y desarrollo</t>
        </is>
      </c>
      <c r="I2139" t="n">
        <v>100</v>
      </c>
      <c r="J2139" t="n">
        <v>98.75</v>
      </c>
      <c r="CG2139" t="n">
        <v>98.75</v>
      </c>
      <c r="CH2139" t="n">
        <v>100</v>
      </c>
    </row>
    <row r="2140">
      <c r="A2140" t="n">
        <v>414</v>
      </c>
      <c r="B2140" t="inlineStr">
        <is>
          <t>Cumplimiento Plan Anual Rectoría</t>
        </is>
      </c>
      <c r="C2140" t="inlineStr">
        <is>
          <t>Planeación Estratégica</t>
        </is>
      </c>
      <c r="D2140" t="inlineStr">
        <is>
          <t>Semestral</t>
        </is>
      </c>
      <c r="E2140" t="inlineStr">
        <is>
          <t>Positivo</t>
        </is>
      </c>
      <c r="F2140" s="134" t="n">
        <v>46022</v>
      </c>
      <c r="G2140" t="inlineStr">
        <is>
          <t>414-2025-12-31</t>
        </is>
      </c>
      <c r="H2140" t="inlineStr">
        <is>
          <t>Gerencia sede Medellín</t>
        </is>
      </c>
      <c r="I2140" t="n">
        <v>100</v>
      </c>
      <c r="J2140" t="n">
        <v>100</v>
      </c>
      <c r="CG2140" t="n">
        <v>100</v>
      </c>
      <c r="CH2140" t="n">
        <v>100</v>
      </c>
    </row>
    <row r="2141">
      <c r="A2141" t="n">
        <v>414</v>
      </c>
      <c r="B2141" t="inlineStr">
        <is>
          <t>Cumplimiento Plan Anual Rectoría</t>
        </is>
      </c>
      <c r="C2141" t="inlineStr">
        <is>
          <t>Planeación Estratégica</t>
        </is>
      </c>
      <c r="D2141" t="inlineStr">
        <is>
          <t>Semestral</t>
        </is>
      </c>
      <c r="E2141" t="inlineStr">
        <is>
          <t>Positivo</t>
        </is>
      </c>
      <c r="F2141" s="134" t="n">
        <v>46022</v>
      </c>
      <c r="G2141" t="inlineStr">
        <is>
          <t>414-2025-12-31</t>
        </is>
      </c>
      <c r="H2141" t="inlineStr">
        <is>
          <t>Secretaria general</t>
        </is>
      </c>
      <c r="I2141" t="n">
        <v>100</v>
      </c>
      <c r="J2141" t="n">
        <v>100</v>
      </c>
      <c r="CG2141" t="n">
        <v>100</v>
      </c>
      <c r="CH2141" t="n">
        <v>100</v>
      </c>
    </row>
    <row r="2142">
      <c r="A2142" t="n">
        <v>414</v>
      </c>
      <c r="B2142" t="inlineStr">
        <is>
          <t>Cumplimiento Plan Anual Rectoría</t>
        </is>
      </c>
      <c r="C2142" t="inlineStr">
        <is>
          <t>Planeación Estratégica</t>
        </is>
      </c>
      <c r="D2142" t="inlineStr">
        <is>
          <t>Semestral</t>
        </is>
      </c>
      <c r="E2142" t="inlineStr">
        <is>
          <t>Positivo</t>
        </is>
      </c>
      <c r="F2142" s="134" t="n">
        <v>46022</v>
      </c>
      <c r="G2142" t="inlineStr">
        <is>
          <t>414-2025-12-31</t>
        </is>
      </c>
      <c r="H2142" t="inlineStr">
        <is>
          <t>Gerencia de educación virtual</t>
        </is>
      </c>
      <c r="I2142" t="n">
        <v>100</v>
      </c>
      <c r="J2142" t="n">
        <v>100</v>
      </c>
      <c r="CG2142" t="n">
        <v>100</v>
      </c>
      <c r="CH2142" t="n">
        <v>100</v>
      </c>
    </row>
    <row r="2143">
      <c r="A2143" t="n">
        <v>415</v>
      </c>
      <c r="B2143" t="inlineStr">
        <is>
          <t>Cumplimiento Plan Anual Vicerrectoría del estudiante</t>
        </is>
      </c>
      <c r="C2143" t="inlineStr">
        <is>
          <t>Planeación Estratégica</t>
        </is>
      </c>
      <c r="D2143" t="inlineStr">
        <is>
          <t>Semestral</t>
        </is>
      </c>
      <c r="E2143" t="inlineStr">
        <is>
          <t>Positivo</t>
        </is>
      </c>
      <c r="F2143" s="134" t="n">
        <v>45107</v>
      </c>
      <c r="G2143" t="inlineStr">
        <is>
          <t>415-2023-06-30</t>
        </is>
      </c>
      <c r="H2143" t="inlineStr">
        <is>
          <t>Gerencia de operaciones</t>
        </is>
      </c>
      <c r="I2143" t="n">
        <v>100</v>
      </c>
      <c r="J2143" t="n">
        <v>82.54000091552734</v>
      </c>
      <c r="CI2143" t="n">
        <v>52</v>
      </c>
      <c r="CJ2143" t="n">
        <v>63</v>
      </c>
    </row>
    <row r="2144">
      <c r="A2144" t="n">
        <v>415</v>
      </c>
      <c r="B2144" t="inlineStr">
        <is>
          <t>Cumplimiento Plan Anual Vicerrectoría del estudiante</t>
        </is>
      </c>
      <c r="C2144" t="inlineStr">
        <is>
          <t>Planeación Estratégica</t>
        </is>
      </c>
      <c r="D2144" t="inlineStr">
        <is>
          <t>Semestral</t>
        </is>
      </c>
      <c r="E2144" t="inlineStr">
        <is>
          <t>Positivo</t>
        </is>
      </c>
      <c r="F2144" s="134" t="n">
        <v>45107</v>
      </c>
      <c r="G2144" t="inlineStr">
        <is>
          <t>415-2023-06-30</t>
        </is>
      </c>
      <c r="H2144" t="inlineStr">
        <is>
          <t>Gerencia de servicio y permanencia</t>
        </is>
      </c>
      <c r="I2144" t="n">
        <v>100</v>
      </c>
      <c r="J2144" t="n">
        <v>106.8199996948242</v>
      </c>
      <c r="CI2144" t="n">
        <v>94</v>
      </c>
      <c r="CJ2144" t="n">
        <v>88</v>
      </c>
    </row>
    <row r="2145">
      <c r="A2145" t="n">
        <v>415</v>
      </c>
      <c r="B2145" t="inlineStr">
        <is>
          <t>Cumplimiento Plan Anual Vicerrectoría del estudiante</t>
        </is>
      </c>
      <c r="C2145" t="inlineStr">
        <is>
          <t>Planeación Estratégica</t>
        </is>
      </c>
      <c r="D2145" t="inlineStr">
        <is>
          <t>Semestral</t>
        </is>
      </c>
      <c r="E2145" t="inlineStr">
        <is>
          <t>Positivo</t>
        </is>
      </c>
      <c r="F2145" s="134" t="n">
        <v>45107</v>
      </c>
      <c r="G2145" t="inlineStr">
        <is>
          <t>415-2023-06-30</t>
        </is>
      </c>
      <c r="H2145" t="inlineStr">
        <is>
          <t>Gerencia de tecnología e innovación digital</t>
        </is>
      </c>
      <c r="I2145" t="n">
        <v>100</v>
      </c>
      <c r="J2145" t="n">
        <v>63.79000091552734</v>
      </c>
      <c r="CI2145" t="n">
        <v>37</v>
      </c>
      <c r="CJ2145" t="n">
        <v>58</v>
      </c>
    </row>
    <row r="2146">
      <c r="A2146" t="n">
        <v>415</v>
      </c>
      <c r="B2146" t="inlineStr">
        <is>
          <t>Cumplimiento Plan Anual Vicerrectoría del estudiante</t>
        </is>
      </c>
      <c r="C2146" t="inlineStr">
        <is>
          <t>Planeación Estratégica</t>
        </is>
      </c>
      <c r="D2146" t="inlineStr">
        <is>
          <t>Semestral</t>
        </is>
      </c>
      <c r="E2146" t="inlineStr">
        <is>
          <t>Positivo</t>
        </is>
      </c>
      <c r="F2146" s="134" t="n">
        <v>45107</v>
      </c>
      <c r="G2146" t="inlineStr">
        <is>
          <t>415-2023-06-30</t>
        </is>
      </c>
      <c r="H2146" t="inlineStr">
        <is>
          <t>BI y analítica</t>
        </is>
      </c>
      <c r="I2146" t="n">
        <v>100</v>
      </c>
      <c r="J2146" t="n">
        <v>86.20999908447266</v>
      </c>
      <c r="CI2146" t="n">
        <v>50</v>
      </c>
      <c r="CJ2146" t="n">
        <v>58</v>
      </c>
    </row>
    <row r="2147">
      <c r="A2147" t="n">
        <v>415</v>
      </c>
      <c r="B2147" t="inlineStr">
        <is>
          <t>Cumplimiento Plan Anual Vicerrectoría del estudiante</t>
        </is>
      </c>
      <c r="C2147" t="inlineStr">
        <is>
          <t>Planeación Estratégica</t>
        </is>
      </c>
      <c r="D2147" t="inlineStr">
        <is>
          <t>Semestral</t>
        </is>
      </c>
      <c r="E2147" t="inlineStr">
        <is>
          <t>Positivo</t>
        </is>
      </c>
      <c r="F2147" s="134" t="n">
        <v>45107</v>
      </c>
      <c r="G2147" t="inlineStr">
        <is>
          <t>415-2023-06-30</t>
        </is>
      </c>
      <c r="H2147" t="inlineStr">
        <is>
          <t>Dirección nacional de registro y control</t>
        </is>
      </c>
      <c r="I2147" t="n">
        <v>100</v>
      </c>
      <c r="J2147" t="n">
        <v>120</v>
      </c>
      <c r="CI2147" t="n">
        <v>24</v>
      </c>
      <c r="CJ2147" t="n">
        <v>20</v>
      </c>
    </row>
    <row r="2148">
      <c r="A2148" t="n">
        <v>415</v>
      </c>
      <c r="B2148" t="inlineStr">
        <is>
          <t>Cumplimiento Plan Anual Vicerrectoría del estudiante</t>
        </is>
      </c>
      <c r="C2148" t="inlineStr">
        <is>
          <t>Planeación Estratégica</t>
        </is>
      </c>
      <c r="D2148" t="inlineStr">
        <is>
          <t>Semestral</t>
        </is>
      </c>
      <c r="E2148" t="inlineStr">
        <is>
          <t>Positivo</t>
        </is>
      </c>
      <c r="F2148" s="134" t="n">
        <v>45107</v>
      </c>
      <c r="G2148" t="inlineStr">
        <is>
          <t>415-2023-06-30</t>
        </is>
      </c>
      <c r="H2148" t="inlineStr">
        <is>
          <t>Dirección de Experiencia E Inclusion</t>
        </is>
      </c>
      <c r="I2148" t="n">
        <v>100</v>
      </c>
      <c r="J2148" t="n">
        <v>116.6699981689453</v>
      </c>
      <c r="CI2148" t="n">
        <v>63</v>
      </c>
      <c r="CJ2148" t="n">
        <v>54</v>
      </c>
    </row>
    <row r="2149">
      <c r="A2149" t="n">
        <v>415</v>
      </c>
      <c r="B2149" t="inlineStr">
        <is>
          <t>Cumplimiento Plan Anual Vicerrectoría del estudiante</t>
        </is>
      </c>
      <c r="C2149" t="inlineStr">
        <is>
          <t>Planeación Estratégica</t>
        </is>
      </c>
      <c r="D2149" t="inlineStr">
        <is>
          <t>Semestral</t>
        </is>
      </c>
      <c r="E2149" t="inlineStr">
        <is>
          <t>Positivo</t>
        </is>
      </c>
      <c r="F2149" s="134" t="n">
        <v>45107</v>
      </c>
      <c r="G2149" t="inlineStr">
        <is>
          <t>415-2023-06-30</t>
        </is>
      </c>
      <c r="H2149" t="inlineStr">
        <is>
          <t>Direccion bienestar universitario y huella grancolombiana</t>
        </is>
      </c>
      <c r="I2149" t="n">
        <v>100</v>
      </c>
      <c r="J2149" t="n">
        <v>82.26000213623047</v>
      </c>
      <c r="CI2149" t="n">
        <v>51</v>
      </c>
      <c r="CJ2149" t="n">
        <v>62</v>
      </c>
    </row>
    <row r="2150">
      <c r="A2150" t="n">
        <v>415</v>
      </c>
      <c r="B2150" t="inlineStr">
        <is>
          <t>Cumplimiento Plan Anual Vicerrectoría del estudiante</t>
        </is>
      </c>
      <c r="C2150" t="inlineStr">
        <is>
          <t>Planeación Estratégica</t>
        </is>
      </c>
      <c r="D2150" t="inlineStr">
        <is>
          <t>Semestral</t>
        </is>
      </c>
      <c r="E2150" t="inlineStr">
        <is>
          <t>Positivo</t>
        </is>
      </c>
      <c r="F2150" s="134" t="n">
        <v>45199</v>
      </c>
      <c r="G2150" t="inlineStr">
        <is>
          <t>415-2023-09-30</t>
        </is>
      </c>
      <c r="H2150" t="inlineStr">
        <is>
          <t>Gerencia de operaciones</t>
        </is>
      </c>
      <c r="I2150" t="n">
        <v>100</v>
      </c>
      <c r="J2150" t="n">
        <v>79.18000030517578</v>
      </c>
      <c r="CI2150" t="n">
        <v>73.56999999999999</v>
      </c>
      <c r="CJ2150" t="n">
        <v>92.91</v>
      </c>
    </row>
    <row r="2151">
      <c r="A2151" t="n">
        <v>415</v>
      </c>
      <c r="B2151" t="inlineStr">
        <is>
          <t>Cumplimiento Plan Anual Vicerrectoría del estudiante</t>
        </is>
      </c>
      <c r="C2151" t="inlineStr">
        <is>
          <t>Planeación Estratégica</t>
        </is>
      </c>
      <c r="D2151" t="inlineStr">
        <is>
          <t>Semestral</t>
        </is>
      </c>
      <c r="E2151" t="inlineStr">
        <is>
          <t>Positivo</t>
        </is>
      </c>
      <c r="F2151" s="134" t="n">
        <v>45199</v>
      </c>
      <c r="G2151" t="inlineStr">
        <is>
          <t>415-2023-09-30</t>
        </is>
      </c>
      <c r="H2151" t="inlineStr">
        <is>
          <t>Gerencia de servicio y permanencia</t>
        </is>
      </c>
      <c r="I2151" t="n">
        <v>100</v>
      </c>
      <c r="J2151" t="n">
        <v>94.09999847412109</v>
      </c>
      <c r="CI2151" t="n">
        <v>94.09999999999999</v>
      </c>
      <c r="CJ2151" t="n">
        <v>100</v>
      </c>
    </row>
    <row r="2152">
      <c r="A2152" t="n">
        <v>415</v>
      </c>
      <c r="B2152" t="inlineStr">
        <is>
          <t>Cumplimiento Plan Anual Vicerrectoría del estudiante</t>
        </is>
      </c>
      <c r="C2152" t="inlineStr">
        <is>
          <t>Planeación Estratégica</t>
        </is>
      </c>
      <c r="D2152" t="inlineStr">
        <is>
          <t>Semestral</t>
        </is>
      </c>
      <c r="E2152" t="inlineStr">
        <is>
          <t>Positivo</t>
        </is>
      </c>
      <c r="F2152" s="134" t="n">
        <v>45199</v>
      </c>
      <c r="G2152" t="inlineStr">
        <is>
          <t>415-2023-09-30</t>
        </is>
      </c>
      <c r="H2152" t="inlineStr">
        <is>
          <t>Gerencia de tecnología e innovación digital</t>
        </is>
      </c>
      <c r="I2152" t="n">
        <v>100</v>
      </c>
      <c r="J2152" t="n">
        <v>75.09999847412109</v>
      </c>
      <c r="CI2152" t="n">
        <v>68.33</v>
      </c>
      <c r="CJ2152" t="n">
        <v>90.98999999999999</v>
      </c>
    </row>
    <row r="2153">
      <c r="A2153" t="n">
        <v>415</v>
      </c>
      <c r="B2153" t="inlineStr">
        <is>
          <t>Cumplimiento Plan Anual Vicerrectoría del estudiante</t>
        </is>
      </c>
      <c r="C2153" t="inlineStr">
        <is>
          <t>Planeación Estratégica</t>
        </is>
      </c>
      <c r="D2153" t="inlineStr">
        <is>
          <t>Semestral</t>
        </is>
      </c>
      <c r="E2153" t="inlineStr">
        <is>
          <t>Positivo</t>
        </is>
      </c>
      <c r="F2153" s="134" t="n">
        <v>45199</v>
      </c>
      <c r="G2153" t="inlineStr">
        <is>
          <t>415-2023-09-30</t>
        </is>
      </c>
      <c r="H2153" t="inlineStr">
        <is>
          <t>BI y analítica</t>
        </is>
      </c>
      <c r="I2153" t="n">
        <v>100</v>
      </c>
      <c r="J2153" t="n">
        <v>106.3600006103516</v>
      </c>
      <c r="CI2153" t="n">
        <v>96.78</v>
      </c>
      <c r="CJ2153" t="n">
        <v>90.98999999999999</v>
      </c>
    </row>
    <row r="2154">
      <c r="A2154" t="n">
        <v>415</v>
      </c>
      <c r="B2154" t="inlineStr">
        <is>
          <t>Cumplimiento Plan Anual Vicerrectoría del estudiante</t>
        </is>
      </c>
      <c r="C2154" t="inlineStr">
        <is>
          <t>Planeación Estratégica</t>
        </is>
      </c>
      <c r="D2154" t="inlineStr">
        <is>
          <t>Semestral</t>
        </is>
      </c>
      <c r="E2154" t="inlineStr">
        <is>
          <t>Positivo</t>
        </is>
      </c>
      <c r="F2154" s="134" t="n">
        <v>45199</v>
      </c>
      <c r="G2154" t="inlineStr">
        <is>
          <t>415-2023-09-30</t>
        </is>
      </c>
      <c r="H2154" t="inlineStr">
        <is>
          <t>Dirección nacional de registro y control</t>
        </is>
      </c>
      <c r="I2154" t="n">
        <v>100</v>
      </c>
      <c r="J2154" t="n">
        <v>117.0999984741211</v>
      </c>
      <c r="CI2154" t="n">
        <v>98.89</v>
      </c>
      <c r="CJ2154" t="n">
        <v>84.45</v>
      </c>
    </row>
    <row r="2155">
      <c r="A2155" t="n">
        <v>415</v>
      </c>
      <c r="B2155" t="inlineStr">
        <is>
          <t>Cumplimiento Plan Anual Vicerrectoría del estudiante</t>
        </is>
      </c>
      <c r="C2155" t="inlineStr">
        <is>
          <t>Planeación Estratégica</t>
        </is>
      </c>
      <c r="D2155" t="inlineStr">
        <is>
          <t>Semestral</t>
        </is>
      </c>
      <c r="E2155" t="inlineStr">
        <is>
          <t>Positivo</t>
        </is>
      </c>
      <c r="F2155" s="134" t="n">
        <v>45199</v>
      </c>
      <c r="G2155" t="inlineStr">
        <is>
          <t>415-2023-09-30</t>
        </is>
      </c>
      <c r="H2155" t="inlineStr">
        <is>
          <t>Dirección de Experiencia E Inclusion</t>
        </is>
      </c>
      <c r="I2155" t="n">
        <v>100</v>
      </c>
      <c r="J2155" t="n">
        <v>102.8099975585938</v>
      </c>
      <c r="CI2155" t="n">
        <v>92.59999999999999</v>
      </c>
      <c r="CJ2155" t="n">
        <v>90.06999999999999</v>
      </c>
    </row>
    <row r="2156">
      <c r="A2156" t="n">
        <v>415</v>
      </c>
      <c r="B2156" t="inlineStr">
        <is>
          <t>Cumplimiento Plan Anual Vicerrectoría del estudiante</t>
        </is>
      </c>
      <c r="C2156" t="inlineStr">
        <is>
          <t>Planeación Estratégica</t>
        </is>
      </c>
      <c r="D2156" t="inlineStr">
        <is>
          <t>Semestral</t>
        </is>
      </c>
      <c r="E2156" t="inlineStr">
        <is>
          <t>Positivo</t>
        </is>
      </c>
      <c r="F2156" s="134" t="n">
        <v>45199</v>
      </c>
      <c r="G2156" t="inlineStr">
        <is>
          <t>415-2023-09-30</t>
        </is>
      </c>
      <c r="H2156" t="inlineStr">
        <is>
          <t>Direccion bienestar universitario y huella grancolombiana</t>
        </is>
      </c>
      <c r="I2156" t="n">
        <v>100</v>
      </c>
      <c r="J2156" t="n">
        <v>82.94000244140625</v>
      </c>
      <c r="CI2156" t="n">
        <v>77.78</v>
      </c>
      <c r="CJ2156" t="n">
        <v>93.78</v>
      </c>
    </row>
    <row r="2157">
      <c r="A2157" t="n">
        <v>415</v>
      </c>
      <c r="B2157" t="inlineStr">
        <is>
          <t>Cumplimiento Plan Anual Vicerrectoría del estudiante</t>
        </is>
      </c>
      <c r="C2157" t="inlineStr">
        <is>
          <t>Planeación Estratégica</t>
        </is>
      </c>
      <c r="D2157" t="inlineStr">
        <is>
          <t>Semestral</t>
        </is>
      </c>
      <c r="E2157" t="inlineStr">
        <is>
          <t>Positivo</t>
        </is>
      </c>
      <c r="F2157" s="134" t="n">
        <v>45291</v>
      </c>
      <c r="G2157" t="inlineStr">
        <is>
          <t>415-2023-12-31</t>
        </is>
      </c>
      <c r="H2157" t="inlineStr">
        <is>
          <t>Director de gobierno digital</t>
        </is>
      </c>
      <c r="I2157" t="n">
        <v>100</v>
      </c>
      <c r="J2157" t="n">
        <v>91.51000213623047</v>
      </c>
      <c r="CI2157" t="n">
        <v>0</v>
      </c>
      <c r="CJ2157" t="n">
        <v>0</v>
      </c>
    </row>
    <row r="2158">
      <c r="A2158" t="n">
        <v>415</v>
      </c>
      <c r="B2158" t="inlineStr">
        <is>
          <t>Cumplimiento Plan Anual Vicerrectoría del estudiante</t>
        </is>
      </c>
      <c r="C2158" t="inlineStr">
        <is>
          <t>Planeación Estratégica</t>
        </is>
      </c>
      <c r="D2158" t="inlineStr">
        <is>
          <t>Semestral</t>
        </is>
      </c>
      <c r="E2158" t="inlineStr">
        <is>
          <t>Positivo</t>
        </is>
      </c>
      <c r="F2158" s="134" t="n">
        <v>45291</v>
      </c>
      <c r="G2158" t="inlineStr">
        <is>
          <t>415-2023-12-31</t>
        </is>
      </c>
      <c r="H2158" t="inlineStr">
        <is>
          <t>Direccion bienestar universitario y huella grancolombiana</t>
        </is>
      </c>
      <c r="I2158" t="n">
        <v>100</v>
      </c>
      <c r="J2158" t="n">
        <v>100</v>
      </c>
      <c r="CI2158" t="n">
        <v>100</v>
      </c>
      <c r="CJ2158" t="n">
        <v>100</v>
      </c>
    </row>
    <row r="2159">
      <c r="A2159" t="n">
        <v>415</v>
      </c>
      <c r="B2159" t="inlineStr">
        <is>
          <t>Cumplimiento Plan Anual Vicerrectoría del estudiante</t>
        </is>
      </c>
      <c r="C2159" t="inlineStr">
        <is>
          <t>Planeación Estratégica</t>
        </is>
      </c>
      <c r="D2159" t="inlineStr">
        <is>
          <t>Semestral</t>
        </is>
      </c>
      <c r="E2159" t="inlineStr">
        <is>
          <t>Positivo</t>
        </is>
      </c>
      <c r="F2159" s="134" t="n">
        <v>45291</v>
      </c>
      <c r="G2159" t="inlineStr">
        <is>
          <t>415-2023-12-31</t>
        </is>
      </c>
      <c r="H2159" t="inlineStr">
        <is>
          <t>BI y analítica</t>
        </is>
      </c>
      <c r="I2159" t="n">
        <v>100</v>
      </c>
      <c r="J2159" t="n">
        <v>98</v>
      </c>
      <c r="CI2159" t="n">
        <v>98</v>
      </c>
      <c r="CJ2159" t="n">
        <v>100</v>
      </c>
    </row>
    <row r="2160">
      <c r="A2160" t="n">
        <v>415</v>
      </c>
      <c r="B2160" t="inlineStr">
        <is>
          <t>Cumplimiento Plan Anual Vicerrectoría del estudiante</t>
        </is>
      </c>
      <c r="C2160" t="inlineStr">
        <is>
          <t>Planeación Estratégica</t>
        </is>
      </c>
      <c r="D2160" t="inlineStr">
        <is>
          <t>Semestral</t>
        </is>
      </c>
      <c r="E2160" t="inlineStr">
        <is>
          <t>Positivo</t>
        </is>
      </c>
      <c r="F2160" s="134" t="n">
        <v>45291</v>
      </c>
      <c r="G2160" t="inlineStr">
        <is>
          <t>415-2023-12-31</t>
        </is>
      </c>
      <c r="H2160" t="inlineStr">
        <is>
          <t>Gerencia de operaciones</t>
        </is>
      </c>
      <c r="I2160" t="n">
        <v>100</v>
      </c>
      <c r="J2160" t="n">
        <v>100</v>
      </c>
      <c r="CI2160" t="n">
        <v>100</v>
      </c>
      <c r="CJ2160" t="n">
        <v>100</v>
      </c>
    </row>
    <row r="2161">
      <c r="A2161" t="n">
        <v>415</v>
      </c>
      <c r="B2161" t="inlineStr">
        <is>
          <t>Cumplimiento Plan Anual Vicerrectoría del estudiante</t>
        </is>
      </c>
      <c r="C2161" t="inlineStr">
        <is>
          <t>Planeación Estratégica</t>
        </is>
      </c>
      <c r="D2161" t="inlineStr">
        <is>
          <t>Semestral</t>
        </is>
      </c>
      <c r="E2161" t="inlineStr">
        <is>
          <t>Positivo</t>
        </is>
      </c>
      <c r="F2161" s="134" t="n">
        <v>45291</v>
      </c>
      <c r="G2161" t="inlineStr">
        <is>
          <t>415-2023-12-31</t>
        </is>
      </c>
      <c r="H2161" t="inlineStr">
        <is>
          <t>Gerencia de servicio y permanencia</t>
        </is>
      </c>
      <c r="I2161" t="n">
        <v>100</v>
      </c>
      <c r="J2161" t="n">
        <v>100</v>
      </c>
      <c r="CI2161" t="n">
        <v>100</v>
      </c>
      <c r="CJ2161" t="n">
        <v>100</v>
      </c>
    </row>
    <row r="2162">
      <c r="A2162" t="n">
        <v>415</v>
      </c>
      <c r="B2162" t="inlineStr">
        <is>
          <t>Cumplimiento Plan Anual Vicerrectoría del estudiante</t>
        </is>
      </c>
      <c r="C2162" t="inlineStr">
        <is>
          <t>Planeación Estratégica</t>
        </is>
      </c>
      <c r="D2162" t="inlineStr">
        <is>
          <t>Semestral</t>
        </is>
      </c>
      <c r="E2162" t="inlineStr">
        <is>
          <t>Positivo</t>
        </is>
      </c>
      <c r="F2162" s="134" t="n">
        <v>45291</v>
      </c>
      <c r="G2162" t="inlineStr">
        <is>
          <t>415-2023-12-31</t>
        </is>
      </c>
      <c r="H2162" t="inlineStr">
        <is>
          <t>Gerencia de tecnología e innovación digital</t>
        </is>
      </c>
      <c r="I2162" t="n">
        <v>100</v>
      </c>
      <c r="J2162" t="n">
        <v>84</v>
      </c>
      <c r="CI2162" t="n">
        <v>84</v>
      </c>
      <c r="CJ2162" t="n">
        <v>100</v>
      </c>
    </row>
    <row r="2163">
      <c r="A2163" t="n">
        <v>415</v>
      </c>
      <c r="B2163" t="inlineStr">
        <is>
          <t>Cumplimiento Plan Anual Vicerrectoría del estudiante</t>
        </is>
      </c>
      <c r="C2163" t="inlineStr">
        <is>
          <t>Planeación Estratégica</t>
        </is>
      </c>
      <c r="D2163" t="inlineStr">
        <is>
          <t>Semestral</t>
        </is>
      </c>
      <c r="E2163" t="inlineStr">
        <is>
          <t>Positivo</t>
        </is>
      </c>
      <c r="F2163" s="134" t="n">
        <v>45291</v>
      </c>
      <c r="G2163" t="inlineStr">
        <is>
          <t>415-2023-12-31</t>
        </is>
      </c>
      <c r="H2163" t="inlineStr">
        <is>
          <t>Dirección de Experiencia E Inclusion</t>
        </is>
      </c>
      <c r="I2163" t="n">
        <v>100</v>
      </c>
      <c r="J2163" t="n">
        <v>90</v>
      </c>
      <c r="CI2163" t="n">
        <v>90</v>
      </c>
      <c r="CJ2163" t="n">
        <v>100</v>
      </c>
    </row>
    <row r="2164">
      <c r="A2164" t="n">
        <v>415</v>
      </c>
      <c r="B2164" t="inlineStr">
        <is>
          <t>Cumplimiento Plan Anual Vicerrectoría del estudiante</t>
        </is>
      </c>
      <c r="C2164" t="inlineStr">
        <is>
          <t>Planeación Estratégica</t>
        </is>
      </c>
      <c r="D2164" t="inlineStr">
        <is>
          <t>Semestral</t>
        </is>
      </c>
      <c r="E2164" t="inlineStr">
        <is>
          <t>Positivo</t>
        </is>
      </c>
      <c r="F2164" s="134" t="n">
        <v>45291</v>
      </c>
      <c r="G2164" t="inlineStr">
        <is>
          <t>415-2023-12-31</t>
        </is>
      </c>
      <c r="H2164" t="inlineStr">
        <is>
          <t>Dirección nacional de registro y control</t>
        </is>
      </c>
      <c r="I2164" t="n">
        <v>100</v>
      </c>
      <c r="J2164" t="n">
        <v>100</v>
      </c>
      <c r="CI2164" t="n">
        <v>100</v>
      </c>
      <c r="CJ2164" t="n">
        <v>100</v>
      </c>
    </row>
    <row r="2165">
      <c r="A2165" t="n">
        <v>415</v>
      </c>
      <c r="B2165" t="inlineStr">
        <is>
          <t>Cumplimiento Plan Anual Vicerrectoría del estudiante</t>
        </is>
      </c>
      <c r="C2165" t="inlineStr">
        <is>
          <t>Planeación Estratégica</t>
        </is>
      </c>
      <c r="D2165" t="inlineStr">
        <is>
          <t>Semestral</t>
        </is>
      </c>
      <c r="E2165" t="inlineStr">
        <is>
          <t>Positivo</t>
        </is>
      </c>
      <c r="F2165" s="134" t="n">
        <v>45382</v>
      </c>
      <c r="G2165" t="inlineStr">
        <is>
          <t>415-2024-03-31</t>
        </is>
      </c>
      <c r="H2165" t="inlineStr">
        <is>
          <t>Director de gobierno digital</t>
        </is>
      </c>
      <c r="I2165" t="n">
        <v>100</v>
      </c>
      <c r="J2165" t="n">
        <v>91.51000213623047</v>
      </c>
      <c r="CI2165" t="n">
        <v>18.75</v>
      </c>
      <c r="CJ2165" t="n">
        <v>20.49</v>
      </c>
    </row>
    <row r="2166">
      <c r="A2166" t="n">
        <v>415</v>
      </c>
      <c r="B2166" t="inlineStr">
        <is>
          <t>Cumplimiento Plan Anual Vicerrectoría del estudiante</t>
        </is>
      </c>
      <c r="C2166" t="inlineStr">
        <is>
          <t>Planeación Estratégica</t>
        </is>
      </c>
      <c r="D2166" t="inlineStr">
        <is>
          <t>Semestral</t>
        </is>
      </c>
      <c r="E2166" t="inlineStr">
        <is>
          <t>Positivo</t>
        </is>
      </c>
      <c r="F2166" s="134" t="n">
        <v>45382</v>
      </c>
      <c r="G2166" t="inlineStr">
        <is>
          <t>415-2024-03-31</t>
        </is>
      </c>
      <c r="H2166" t="inlineStr">
        <is>
          <t>Gerencia de servicio y permanencia</t>
        </is>
      </c>
      <c r="I2166" t="n">
        <v>100</v>
      </c>
      <c r="J2166" t="n">
        <v>92.15000152587891</v>
      </c>
      <c r="CI2166" t="n">
        <v>62.8</v>
      </c>
      <c r="CJ2166" t="n">
        <v>68.15000000000001</v>
      </c>
    </row>
    <row r="2167">
      <c r="A2167" t="n">
        <v>415</v>
      </c>
      <c r="B2167" t="inlineStr">
        <is>
          <t>Cumplimiento Plan Anual Vicerrectoría del estudiante</t>
        </is>
      </c>
      <c r="C2167" t="inlineStr">
        <is>
          <t>Planeación Estratégica</t>
        </is>
      </c>
      <c r="D2167" t="inlineStr">
        <is>
          <t>Semestral</t>
        </is>
      </c>
      <c r="E2167" t="inlineStr">
        <is>
          <t>Positivo</t>
        </is>
      </c>
      <c r="F2167" s="134" t="n">
        <v>45382</v>
      </c>
      <c r="G2167" t="inlineStr">
        <is>
          <t>415-2024-03-31</t>
        </is>
      </c>
      <c r="H2167" t="inlineStr">
        <is>
          <t>Dirección nacional de registro y control</t>
        </is>
      </c>
      <c r="I2167" t="n">
        <v>100</v>
      </c>
      <c r="J2167" t="n">
        <v>98.19000244140625</v>
      </c>
      <c r="CI2167" t="n">
        <v>37.33</v>
      </c>
      <c r="CJ2167" t="n">
        <v>38.02</v>
      </c>
    </row>
    <row r="2168">
      <c r="A2168" t="n">
        <v>415</v>
      </c>
      <c r="B2168" t="inlineStr">
        <is>
          <t>Cumplimiento Plan Anual Vicerrectoría del estudiante</t>
        </is>
      </c>
      <c r="C2168" t="inlineStr">
        <is>
          <t>Planeación Estratégica</t>
        </is>
      </c>
      <c r="D2168" t="inlineStr">
        <is>
          <t>Semestral</t>
        </is>
      </c>
      <c r="E2168" t="inlineStr">
        <is>
          <t>Positivo</t>
        </is>
      </c>
      <c r="F2168" s="134" t="n">
        <v>45382</v>
      </c>
      <c r="G2168" t="inlineStr">
        <is>
          <t>415-2024-03-31</t>
        </is>
      </c>
      <c r="H2168" t="inlineStr">
        <is>
          <t>Dirección de desarrollo e innovación</t>
        </is>
      </c>
      <c r="I2168" t="n">
        <v>100</v>
      </c>
      <c r="J2168" t="n">
        <v>75.43000030517578</v>
      </c>
      <c r="CI2168" t="n">
        <v>41.33</v>
      </c>
      <c r="CJ2168" t="n">
        <v>54.79</v>
      </c>
    </row>
    <row r="2169">
      <c r="A2169" t="n">
        <v>415</v>
      </c>
      <c r="B2169" t="inlineStr">
        <is>
          <t>Cumplimiento Plan Anual Vicerrectoría del estudiante</t>
        </is>
      </c>
      <c r="C2169" t="inlineStr">
        <is>
          <t>Planeación Estratégica</t>
        </is>
      </c>
      <c r="D2169" t="inlineStr">
        <is>
          <t>Semestral</t>
        </is>
      </c>
      <c r="E2169" t="inlineStr">
        <is>
          <t>Positivo</t>
        </is>
      </c>
      <c r="F2169" s="134" t="n">
        <v>45382</v>
      </c>
      <c r="G2169" t="inlineStr">
        <is>
          <t>415-2024-03-31</t>
        </is>
      </c>
      <c r="H2169" t="inlineStr">
        <is>
          <t>Director de permanencia</t>
        </is>
      </c>
      <c r="I2169" t="n">
        <v>100</v>
      </c>
      <c r="J2169" t="n">
        <v>87.94999694824219</v>
      </c>
      <c r="CI2169" t="n">
        <v>73.34</v>
      </c>
      <c r="CJ2169" t="n">
        <v>83.39</v>
      </c>
    </row>
    <row r="2170">
      <c r="A2170" t="n">
        <v>415</v>
      </c>
      <c r="B2170" t="inlineStr">
        <is>
          <t>Cumplimiento Plan Anual Vicerrectoría del estudiante</t>
        </is>
      </c>
      <c r="C2170" t="inlineStr">
        <is>
          <t>Planeación Estratégica</t>
        </is>
      </c>
      <c r="D2170" t="inlineStr">
        <is>
          <t>Semestral</t>
        </is>
      </c>
      <c r="E2170" t="inlineStr">
        <is>
          <t>Positivo</t>
        </is>
      </c>
      <c r="F2170" s="134" t="n">
        <v>45382</v>
      </c>
      <c r="G2170" t="inlineStr">
        <is>
          <t>415-2024-03-31</t>
        </is>
      </c>
      <c r="H2170" t="inlineStr">
        <is>
          <t>Dirección de Experiencia E Inclusion</t>
        </is>
      </c>
      <c r="I2170" t="n">
        <v>100</v>
      </c>
      <c r="J2170" t="n">
        <v>115.1399993896484</v>
      </c>
      <c r="CI2170" t="n">
        <v>82.22</v>
      </c>
      <c r="CJ2170" t="n">
        <v>71.41</v>
      </c>
    </row>
    <row r="2171">
      <c r="A2171" t="n">
        <v>415</v>
      </c>
      <c r="B2171" t="inlineStr">
        <is>
          <t>Cumplimiento Plan Anual Vicerrectoría del estudiante</t>
        </is>
      </c>
      <c r="C2171" t="inlineStr">
        <is>
          <t>Planeación Estratégica</t>
        </is>
      </c>
      <c r="D2171" t="inlineStr">
        <is>
          <t>Semestral</t>
        </is>
      </c>
      <c r="E2171" t="inlineStr">
        <is>
          <t>Positivo</t>
        </is>
      </c>
      <c r="F2171" s="134" t="n">
        <v>45382</v>
      </c>
      <c r="G2171" t="inlineStr">
        <is>
          <t>415-2024-03-31</t>
        </is>
      </c>
      <c r="H2171" t="inlineStr">
        <is>
          <t>BI y analítica</t>
        </is>
      </c>
      <c r="I2171" t="n">
        <v>100</v>
      </c>
      <c r="J2171" t="n">
        <v>114.0199966430664</v>
      </c>
      <c r="CI2171" t="n">
        <v>37</v>
      </c>
      <c r="CJ2171" t="n">
        <v>32.45</v>
      </c>
    </row>
    <row r="2172">
      <c r="A2172" t="n">
        <v>415</v>
      </c>
      <c r="B2172" t="inlineStr">
        <is>
          <t>Cumplimiento Plan Anual Vicerrectoría del estudiante</t>
        </is>
      </c>
      <c r="C2172" t="inlineStr">
        <is>
          <t>Planeación Estratégica</t>
        </is>
      </c>
      <c r="D2172" t="inlineStr">
        <is>
          <t>Semestral</t>
        </is>
      </c>
      <c r="E2172" t="inlineStr">
        <is>
          <t>Positivo</t>
        </is>
      </c>
      <c r="F2172" s="134" t="n">
        <v>45382</v>
      </c>
      <c r="G2172" t="inlineStr">
        <is>
          <t>415-2024-03-31</t>
        </is>
      </c>
      <c r="H2172" t="inlineStr">
        <is>
          <t>Gerencia de operaciones</t>
        </is>
      </c>
      <c r="I2172" t="n">
        <v>100</v>
      </c>
      <c r="J2172" t="n">
        <v>67.20999908447266</v>
      </c>
      <c r="CI2172" t="n">
        <v>41</v>
      </c>
      <c r="CJ2172" t="n">
        <v>61</v>
      </c>
    </row>
    <row r="2173">
      <c r="A2173" t="n">
        <v>415</v>
      </c>
      <c r="B2173" t="inlineStr">
        <is>
          <t>Cumplimiento Plan Anual Vicerrectoría del estudiante</t>
        </is>
      </c>
      <c r="C2173" t="inlineStr">
        <is>
          <t>Planeación Estratégica</t>
        </is>
      </c>
      <c r="D2173" t="inlineStr">
        <is>
          <t>Semestral</t>
        </is>
      </c>
      <c r="E2173" t="inlineStr">
        <is>
          <t>Positivo</t>
        </is>
      </c>
      <c r="F2173" s="134" t="n">
        <v>45382</v>
      </c>
      <c r="G2173" t="inlineStr">
        <is>
          <t>415-2024-03-31</t>
        </is>
      </c>
      <c r="H2173" t="inlineStr">
        <is>
          <t>Direccion bienestar universitario y huella grancolombiana</t>
        </is>
      </c>
      <c r="I2173" t="n">
        <v>100</v>
      </c>
      <c r="J2173" t="n">
        <v>41.06999969482422</v>
      </c>
      <c r="CI2173" t="n">
        <v>23.33</v>
      </c>
      <c r="CJ2173" t="n">
        <v>56.81</v>
      </c>
    </row>
    <row r="2174">
      <c r="A2174" t="n">
        <v>415</v>
      </c>
      <c r="B2174" t="inlineStr">
        <is>
          <t>Cumplimiento Plan Anual Vicerrectoría del estudiante</t>
        </is>
      </c>
      <c r="C2174" t="inlineStr">
        <is>
          <t>Planeación Estratégica</t>
        </is>
      </c>
      <c r="D2174" t="inlineStr">
        <is>
          <t>Semestral</t>
        </is>
      </c>
      <c r="E2174" t="inlineStr">
        <is>
          <t>Positivo</t>
        </is>
      </c>
      <c r="F2174" s="134" t="n">
        <v>45382</v>
      </c>
      <c r="G2174" t="inlineStr">
        <is>
          <t>415-2024-03-31</t>
        </is>
      </c>
      <c r="H2174" t="inlineStr">
        <is>
          <t>Gerente de innovación y producto</t>
        </is>
      </c>
      <c r="I2174" t="n">
        <v>100</v>
      </c>
      <c r="J2174" t="n">
        <v>84.75</v>
      </c>
      <c r="CI2174" t="n">
        <v>27.5</v>
      </c>
      <c r="CJ2174" t="n">
        <v>32.45</v>
      </c>
    </row>
    <row r="2175">
      <c r="A2175" t="n">
        <v>415</v>
      </c>
      <c r="B2175" t="inlineStr">
        <is>
          <t>Cumplimiento Plan Anual Vicerrectoría del estudiante</t>
        </is>
      </c>
      <c r="C2175" t="inlineStr">
        <is>
          <t>Planeación Estratégica</t>
        </is>
      </c>
      <c r="D2175" t="inlineStr">
        <is>
          <t>Semestral</t>
        </is>
      </c>
      <c r="E2175" t="inlineStr">
        <is>
          <t>Positivo</t>
        </is>
      </c>
      <c r="F2175" s="134" t="n">
        <v>45382</v>
      </c>
      <c r="G2175" t="inlineStr">
        <is>
          <t>415-2024-03-31</t>
        </is>
      </c>
      <c r="H2175" t="inlineStr">
        <is>
          <t>Director de operaciones integrales</t>
        </is>
      </c>
      <c r="I2175" t="n">
        <v>100</v>
      </c>
      <c r="J2175" t="n">
        <v>89.48999786376953</v>
      </c>
      <c r="CI2175" t="n">
        <v>29.2</v>
      </c>
      <c r="CJ2175" t="n">
        <v>32.63</v>
      </c>
    </row>
    <row r="2176">
      <c r="A2176" t="n">
        <v>415</v>
      </c>
      <c r="B2176" t="inlineStr">
        <is>
          <t>Cumplimiento Plan Anual Vicerrectoría del estudiante</t>
        </is>
      </c>
      <c r="C2176" t="inlineStr">
        <is>
          <t>Planeación Estratégica</t>
        </is>
      </c>
      <c r="D2176" t="inlineStr">
        <is>
          <t>Semestral</t>
        </is>
      </c>
      <c r="E2176" t="inlineStr">
        <is>
          <t>Positivo</t>
        </is>
      </c>
      <c r="F2176" s="134" t="n">
        <v>45382</v>
      </c>
      <c r="G2176" t="inlineStr">
        <is>
          <t>415-2024-03-31</t>
        </is>
      </c>
      <c r="H2176" t="inlineStr">
        <is>
          <t>Director de servicio</t>
        </is>
      </c>
      <c r="I2176" t="n">
        <v>100</v>
      </c>
      <c r="J2176" t="n">
        <v>93.41000366210938</v>
      </c>
      <c r="CI2176" t="n">
        <v>80</v>
      </c>
      <c r="CJ2176" t="n">
        <v>85.64</v>
      </c>
    </row>
    <row r="2177">
      <c r="A2177" t="n">
        <v>415</v>
      </c>
      <c r="B2177" t="inlineStr">
        <is>
          <t>Cumplimiento Plan Anual Vicerrectoría del estudiante</t>
        </is>
      </c>
      <c r="C2177" t="inlineStr">
        <is>
          <t>Planeación Estratégica</t>
        </is>
      </c>
      <c r="D2177" t="inlineStr">
        <is>
          <t>Semestral</t>
        </is>
      </c>
      <c r="E2177" t="inlineStr">
        <is>
          <t>Positivo</t>
        </is>
      </c>
      <c r="F2177" s="134" t="n">
        <v>45382</v>
      </c>
      <c r="G2177" t="inlineStr">
        <is>
          <t>415-2024-03-31</t>
        </is>
      </c>
      <c r="H2177" t="inlineStr">
        <is>
          <t>Director de operaciones IT</t>
        </is>
      </c>
      <c r="I2177" t="n">
        <v>100</v>
      </c>
      <c r="J2177" t="n">
        <v>0</v>
      </c>
      <c r="CI2177" t="n">
        <v>0</v>
      </c>
      <c r="CJ2177" t="n">
        <v>6.56</v>
      </c>
    </row>
    <row r="2178">
      <c r="A2178" t="n">
        <v>415</v>
      </c>
      <c r="B2178" t="inlineStr">
        <is>
          <t>Cumplimiento Plan Anual Vicerrectoría del estudiante</t>
        </is>
      </c>
      <c r="C2178" t="inlineStr">
        <is>
          <t>Planeación Estratégica</t>
        </is>
      </c>
      <c r="D2178" t="inlineStr">
        <is>
          <t>Semestral</t>
        </is>
      </c>
      <c r="E2178" t="inlineStr">
        <is>
          <t>Positivo</t>
        </is>
      </c>
      <c r="F2178" s="134" t="n">
        <v>45473</v>
      </c>
      <c r="G2178" t="inlineStr">
        <is>
          <t>415-2024-06-30</t>
        </is>
      </c>
      <c r="H2178" t="inlineStr">
        <is>
          <t>Gerente de innovación y producto</t>
        </is>
      </c>
      <c r="I2178" t="n">
        <v>100</v>
      </c>
      <c r="J2178" t="n">
        <v>90.41999816894531</v>
      </c>
      <c r="CI2178" t="n">
        <v>48.5</v>
      </c>
      <c r="CJ2178" t="n">
        <v>53.64</v>
      </c>
    </row>
    <row r="2179">
      <c r="A2179" t="n">
        <v>415</v>
      </c>
      <c r="B2179" t="inlineStr">
        <is>
          <t>Cumplimiento Plan Anual Vicerrectoría del estudiante</t>
        </is>
      </c>
      <c r="C2179" t="inlineStr">
        <is>
          <t>Planeación Estratégica</t>
        </is>
      </c>
      <c r="D2179" t="inlineStr">
        <is>
          <t>Semestral</t>
        </is>
      </c>
      <c r="E2179" t="inlineStr">
        <is>
          <t>Positivo</t>
        </is>
      </c>
      <c r="F2179" s="134" t="n">
        <v>45473</v>
      </c>
      <c r="G2179" t="inlineStr">
        <is>
          <t>415-2024-06-30</t>
        </is>
      </c>
      <c r="H2179" t="inlineStr">
        <is>
          <t>BI y analítica</t>
        </is>
      </c>
      <c r="I2179" t="n">
        <v>100</v>
      </c>
      <c r="J2179" t="n">
        <v>74.56999969482422</v>
      </c>
      <c r="CI2179" t="n">
        <v>40</v>
      </c>
      <c r="CJ2179" t="n">
        <v>53.64</v>
      </c>
    </row>
    <row r="2180">
      <c r="A2180" t="n">
        <v>415</v>
      </c>
      <c r="B2180" t="inlineStr">
        <is>
          <t>Cumplimiento Plan Anual Vicerrectoría del estudiante</t>
        </is>
      </c>
      <c r="C2180" t="inlineStr">
        <is>
          <t>Planeación Estratégica</t>
        </is>
      </c>
      <c r="D2180" t="inlineStr">
        <is>
          <t>Semestral</t>
        </is>
      </c>
      <c r="E2180" t="inlineStr">
        <is>
          <t>Positivo</t>
        </is>
      </c>
      <c r="F2180" s="134" t="n">
        <v>45473</v>
      </c>
      <c r="G2180" t="inlineStr">
        <is>
          <t>415-2024-06-30</t>
        </is>
      </c>
      <c r="H2180" t="inlineStr">
        <is>
          <t>Gerencia de operaciones</t>
        </is>
      </c>
      <c r="I2180" t="n">
        <v>100</v>
      </c>
      <c r="J2180" t="n">
        <v>83.45999908447266</v>
      </c>
      <c r="CI2180" t="n">
        <v>65.67</v>
      </c>
      <c r="CJ2180" t="n">
        <v>78.68000000000001</v>
      </c>
    </row>
    <row r="2181">
      <c r="A2181" t="n">
        <v>415</v>
      </c>
      <c r="B2181" t="inlineStr">
        <is>
          <t>Cumplimiento Plan Anual Vicerrectoría del estudiante</t>
        </is>
      </c>
      <c r="C2181" t="inlineStr">
        <is>
          <t>Planeación Estratégica</t>
        </is>
      </c>
      <c r="D2181" t="inlineStr">
        <is>
          <t>Semestral</t>
        </is>
      </c>
      <c r="E2181" t="inlineStr">
        <is>
          <t>Positivo</t>
        </is>
      </c>
      <c r="F2181" s="134" t="n">
        <v>45473</v>
      </c>
      <c r="G2181" t="inlineStr">
        <is>
          <t>415-2024-06-30</t>
        </is>
      </c>
      <c r="H2181" t="inlineStr">
        <is>
          <t>Dirección nacional de registro y control</t>
        </is>
      </c>
      <c r="I2181" t="n">
        <v>100</v>
      </c>
      <c r="J2181" t="n">
        <v>121.8300018310547</v>
      </c>
      <c r="CI2181" t="n">
        <v>43.92</v>
      </c>
      <c r="CJ2181" t="n">
        <v>36.05</v>
      </c>
    </row>
    <row r="2182">
      <c r="A2182" t="n">
        <v>415</v>
      </c>
      <c r="B2182" t="inlineStr">
        <is>
          <t>Cumplimiento Plan Anual Vicerrectoría del estudiante</t>
        </is>
      </c>
      <c r="C2182" t="inlineStr">
        <is>
          <t>Planeación Estratégica</t>
        </is>
      </c>
      <c r="D2182" t="inlineStr">
        <is>
          <t>Semestral</t>
        </is>
      </c>
      <c r="E2182" t="inlineStr">
        <is>
          <t>Positivo</t>
        </is>
      </c>
      <c r="F2182" s="134" t="n">
        <v>45473</v>
      </c>
      <c r="G2182" t="inlineStr">
        <is>
          <t>415-2024-06-30</t>
        </is>
      </c>
      <c r="H2182" t="inlineStr">
        <is>
          <t>Gerencia de servicio y permanencia</t>
        </is>
      </c>
      <c r="I2182" t="n">
        <v>100</v>
      </c>
      <c r="J2182" t="n">
        <v>85.87999725341797</v>
      </c>
      <c r="CI2182" t="n">
        <v>68.59999999999999</v>
      </c>
      <c r="CJ2182" t="n">
        <v>79.88</v>
      </c>
    </row>
    <row r="2183">
      <c r="A2183" t="n">
        <v>415</v>
      </c>
      <c r="B2183" t="inlineStr">
        <is>
          <t>Cumplimiento Plan Anual Vicerrectoría del estudiante</t>
        </is>
      </c>
      <c r="C2183" t="inlineStr">
        <is>
          <t>Planeación Estratégica</t>
        </is>
      </c>
      <c r="D2183" t="inlineStr">
        <is>
          <t>Semestral</t>
        </is>
      </c>
      <c r="E2183" t="inlineStr">
        <is>
          <t>Positivo</t>
        </is>
      </c>
      <c r="F2183" s="134" t="n">
        <v>45473</v>
      </c>
      <c r="G2183" t="inlineStr">
        <is>
          <t>415-2024-06-30</t>
        </is>
      </c>
      <c r="H2183" t="inlineStr">
        <is>
          <t>Director de gobierno digital</t>
        </is>
      </c>
      <c r="I2183" t="n">
        <v>100</v>
      </c>
      <c r="J2183" t="n">
        <v>123.0899963378906</v>
      </c>
      <c r="CI2183" t="n">
        <v>57.83</v>
      </c>
      <c r="CJ2183" t="n">
        <v>46.98</v>
      </c>
    </row>
    <row r="2184">
      <c r="A2184" t="n">
        <v>415</v>
      </c>
      <c r="B2184" t="inlineStr">
        <is>
          <t>Cumplimiento Plan Anual Vicerrectoría del estudiante</t>
        </is>
      </c>
      <c r="C2184" t="inlineStr">
        <is>
          <t>Planeación Estratégica</t>
        </is>
      </c>
      <c r="D2184" t="inlineStr">
        <is>
          <t>Semestral</t>
        </is>
      </c>
      <c r="E2184" t="inlineStr">
        <is>
          <t>Positivo</t>
        </is>
      </c>
      <c r="F2184" s="134" t="n">
        <v>45473</v>
      </c>
      <c r="G2184" t="inlineStr">
        <is>
          <t>415-2024-06-30</t>
        </is>
      </c>
      <c r="H2184" t="inlineStr">
        <is>
          <t>Director de operaciones integrales</t>
        </is>
      </c>
      <c r="I2184" t="n">
        <v>100</v>
      </c>
      <c r="J2184" t="n">
        <v>97</v>
      </c>
      <c r="CI2184" t="n">
        <v>97</v>
      </c>
      <c r="CJ2184" t="n">
        <v>100</v>
      </c>
    </row>
    <row r="2185">
      <c r="A2185" t="n">
        <v>415</v>
      </c>
      <c r="B2185" t="inlineStr">
        <is>
          <t>Cumplimiento Plan Anual Vicerrectoría del estudiante</t>
        </is>
      </c>
      <c r="C2185" t="inlineStr">
        <is>
          <t>Planeación Estratégica</t>
        </is>
      </c>
      <c r="D2185" t="inlineStr">
        <is>
          <t>Semestral</t>
        </is>
      </c>
      <c r="E2185" t="inlineStr">
        <is>
          <t>Positivo</t>
        </is>
      </c>
      <c r="F2185" s="134" t="n">
        <v>45473</v>
      </c>
      <c r="G2185" t="inlineStr">
        <is>
          <t>415-2024-06-30</t>
        </is>
      </c>
      <c r="H2185" t="inlineStr">
        <is>
          <t>Dirección de Experiencia E Inclusion</t>
        </is>
      </c>
      <c r="I2185" t="n">
        <v>100</v>
      </c>
      <c r="J2185" t="n">
        <v>106.6800003051758</v>
      </c>
      <c r="CI2185" t="n">
        <v>86.67</v>
      </c>
      <c r="CJ2185" t="n">
        <v>81.23999999999999</v>
      </c>
    </row>
    <row r="2186">
      <c r="A2186" t="n">
        <v>415</v>
      </c>
      <c r="B2186" t="inlineStr">
        <is>
          <t>Cumplimiento Plan Anual Vicerrectoría del estudiante</t>
        </is>
      </c>
      <c r="C2186" t="inlineStr">
        <is>
          <t>Planeación Estratégica</t>
        </is>
      </c>
      <c r="D2186" t="inlineStr">
        <is>
          <t>Semestral</t>
        </is>
      </c>
      <c r="E2186" t="inlineStr">
        <is>
          <t>Positivo</t>
        </is>
      </c>
      <c r="F2186" s="134" t="n">
        <v>45473</v>
      </c>
      <c r="G2186" t="inlineStr">
        <is>
          <t>415-2024-06-30</t>
        </is>
      </c>
      <c r="H2186" t="inlineStr">
        <is>
          <t>Direccion bienestar universitario y huella grancolombiana</t>
        </is>
      </c>
      <c r="I2186" t="n">
        <v>100</v>
      </c>
      <c r="J2186" t="n">
        <v>73.29000091552734</v>
      </c>
      <c r="CI2186" t="n">
        <v>52.22</v>
      </c>
      <c r="CJ2186" t="n">
        <v>71.25</v>
      </c>
    </row>
    <row r="2187">
      <c r="A2187" t="n">
        <v>415</v>
      </c>
      <c r="B2187" t="inlineStr">
        <is>
          <t>Cumplimiento Plan Anual Vicerrectoría del estudiante</t>
        </is>
      </c>
      <c r="C2187" t="inlineStr">
        <is>
          <t>Planeación Estratégica</t>
        </is>
      </c>
      <c r="D2187" t="inlineStr">
        <is>
          <t>Semestral</t>
        </is>
      </c>
      <c r="E2187" t="inlineStr">
        <is>
          <t>Positivo</t>
        </is>
      </c>
      <c r="F2187" s="134" t="n">
        <v>45473</v>
      </c>
      <c r="G2187" t="inlineStr">
        <is>
          <t>415-2024-06-30</t>
        </is>
      </c>
      <c r="H2187" t="inlineStr">
        <is>
          <t>Dirección de desarrollo e innovación</t>
        </is>
      </c>
      <c r="I2187" t="n">
        <v>100</v>
      </c>
      <c r="J2187" t="n">
        <v>84.72000122070312</v>
      </c>
      <c r="CI2187" t="n">
        <v>54.67</v>
      </c>
      <c r="CJ2187" t="n">
        <v>64.53</v>
      </c>
    </row>
    <row r="2188">
      <c r="A2188" t="n">
        <v>415</v>
      </c>
      <c r="B2188" t="inlineStr">
        <is>
          <t>Cumplimiento Plan Anual Vicerrectoría del estudiante</t>
        </is>
      </c>
      <c r="C2188" t="inlineStr">
        <is>
          <t>Planeación Estratégica</t>
        </is>
      </c>
      <c r="D2188" t="inlineStr">
        <is>
          <t>Semestral</t>
        </is>
      </c>
      <c r="E2188" t="inlineStr">
        <is>
          <t>Positivo</t>
        </is>
      </c>
      <c r="F2188" s="134" t="n">
        <v>45473</v>
      </c>
      <c r="G2188" t="inlineStr">
        <is>
          <t>415-2024-06-30</t>
        </is>
      </c>
      <c r="H2188" t="inlineStr">
        <is>
          <t>Director de permanencia</t>
        </is>
      </c>
      <c r="I2188" t="n">
        <v>100</v>
      </c>
      <c r="J2188" t="n">
        <v>88.26999664306641</v>
      </c>
      <c r="CI2188" t="n">
        <v>77.5</v>
      </c>
      <c r="CJ2188" t="n">
        <v>87.8</v>
      </c>
    </row>
    <row r="2189">
      <c r="A2189" t="n">
        <v>415</v>
      </c>
      <c r="B2189" t="inlineStr">
        <is>
          <t>Cumplimiento Plan Anual Vicerrectoría del estudiante</t>
        </is>
      </c>
      <c r="C2189" t="inlineStr">
        <is>
          <t>Planeación Estratégica</t>
        </is>
      </c>
      <c r="D2189" t="inlineStr">
        <is>
          <t>Semestral</t>
        </is>
      </c>
      <c r="E2189" t="inlineStr">
        <is>
          <t>Positivo</t>
        </is>
      </c>
      <c r="F2189" s="134" t="n">
        <v>45473</v>
      </c>
      <c r="G2189" t="inlineStr">
        <is>
          <t>415-2024-06-30</t>
        </is>
      </c>
      <c r="H2189" t="inlineStr">
        <is>
          <t>Director de operaciones IT</t>
        </is>
      </c>
      <c r="I2189" t="n">
        <v>100</v>
      </c>
      <c r="J2189" t="n">
        <v>95.25</v>
      </c>
      <c r="CI2189" t="n">
        <v>26.66</v>
      </c>
      <c r="CJ2189" t="n">
        <v>27.99</v>
      </c>
    </row>
    <row r="2190">
      <c r="A2190" t="n">
        <v>415</v>
      </c>
      <c r="B2190" t="inlineStr">
        <is>
          <t>Cumplimiento Plan Anual Vicerrectoría del estudiante</t>
        </is>
      </c>
      <c r="C2190" t="inlineStr">
        <is>
          <t>Planeación Estratégica</t>
        </is>
      </c>
      <c r="D2190" t="inlineStr">
        <is>
          <t>Semestral</t>
        </is>
      </c>
      <c r="E2190" t="inlineStr">
        <is>
          <t>Positivo</t>
        </is>
      </c>
      <c r="F2190" s="134" t="n">
        <v>45473</v>
      </c>
      <c r="G2190" t="inlineStr">
        <is>
          <t>415-2024-06-30</t>
        </is>
      </c>
      <c r="H2190" t="inlineStr">
        <is>
          <t>Director de servicio</t>
        </is>
      </c>
      <c r="I2190" t="n">
        <v>100</v>
      </c>
      <c r="J2190" t="n">
        <v>85</v>
      </c>
      <c r="CI2190" t="n">
        <v>85</v>
      </c>
      <c r="CJ2190" t="n">
        <v>100</v>
      </c>
    </row>
    <row r="2191">
      <c r="A2191" t="n">
        <v>415</v>
      </c>
      <c r="B2191" t="inlineStr">
        <is>
          <t>Cumplimiento Plan Anual Vicerrectoría del estudiante</t>
        </is>
      </c>
      <c r="C2191" t="inlineStr">
        <is>
          <t>Planeación Estratégica</t>
        </is>
      </c>
      <c r="D2191" t="inlineStr">
        <is>
          <t>Semestral</t>
        </is>
      </c>
      <c r="E2191" t="inlineStr">
        <is>
          <t>Positivo</t>
        </is>
      </c>
      <c r="F2191" s="134" t="n">
        <v>45565</v>
      </c>
      <c r="G2191" t="inlineStr">
        <is>
          <t>415-2024-09-30</t>
        </is>
      </c>
      <c r="H2191" t="inlineStr">
        <is>
          <t>Gerencia de operaciones</t>
        </is>
      </c>
      <c r="I2191" t="n">
        <v>100</v>
      </c>
      <c r="J2191" t="n">
        <v>100</v>
      </c>
      <c r="CI2191" t="n">
        <v>100</v>
      </c>
      <c r="CJ2191" t="n">
        <v>100</v>
      </c>
    </row>
    <row r="2192">
      <c r="A2192" t="n">
        <v>415</v>
      </c>
      <c r="B2192" t="inlineStr">
        <is>
          <t>Cumplimiento Plan Anual Vicerrectoría del estudiante</t>
        </is>
      </c>
      <c r="C2192" t="inlineStr">
        <is>
          <t>Planeación Estratégica</t>
        </is>
      </c>
      <c r="D2192" t="inlineStr">
        <is>
          <t>Semestral</t>
        </is>
      </c>
      <c r="E2192" t="inlineStr">
        <is>
          <t>Positivo</t>
        </is>
      </c>
      <c r="F2192" s="134" t="n">
        <v>45565</v>
      </c>
      <c r="G2192" t="inlineStr">
        <is>
          <t>415-2024-09-30</t>
        </is>
      </c>
      <c r="H2192" t="inlineStr">
        <is>
          <t>Gerencia de servicio y permanencia</t>
        </is>
      </c>
      <c r="I2192" t="n">
        <v>100</v>
      </c>
      <c r="J2192" t="n">
        <v>96</v>
      </c>
      <c r="CI2192" t="n">
        <v>96</v>
      </c>
      <c r="CJ2192" t="n">
        <v>100</v>
      </c>
    </row>
    <row r="2193">
      <c r="A2193" t="n">
        <v>415</v>
      </c>
      <c r="B2193" t="inlineStr">
        <is>
          <t>Cumplimiento Plan Anual Vicerrectoría del estudiante</t>
        </is>
      </c>
      <c r="C2193" t="inlineStr">
        <is>
          <t>Planeación Estratégica</t>
        </is>
      </c>
      <c r="D2193" t="inlineStr">
        <is>
          <t>Semestral</t>
        </is>
      </c>
      <c r="E2193" t="inlineStr">
        <is>
          <t>Positivo</t>
        </is>
      </c>
      <c r="F2193" s="134" t="n">
        <v>45565</v>
      </c>
      <c r="G2193" t="inlineStr">
        <is>
          <t>415-2024-09-30</t>
        </is>
      </c>
      <c r="H2193" t="inlineStr">
        <is>
          <t>Gerencia de tecnología e innovación digital</t>
        </is>
      </c>
      <c r="I2193" t="n">
        <v>100</v>
      </c>
      <c r="J2193" t="n">
        <v>0</v>
      </c>
      <c r="CI2193" t="n">
        <v>0</v>
      </c>
      <c r="CJ2193" t="n">
        <v>0</v>
      </c>
    </row>
    <row r="2194">
      <c r="A2194" t="n">
        <v>415</v>
      </c>
      <c r="B2194" t="inlineStr">
        <is>
          <t>Cumplimiento Plan Anual Vicerrectoría del estudiante</t>
        </is>
      </c>
      <c r="C2194" t="inlineStr">
        <is>
          <t>Planeación Estratégica</t>
        </is>
      </c>
      <c r="D2194" t="inlineStr">
        <is>
          <t>Semestral</t>
        </is>
      </c>
      <c r="E2194" t="inlineStr">
        <is>
          <t>Positivo</t>
        </is>
      </c>
      <c r="F2194" s="134" t="n">
        <v>45565</v>
      </c>
      <c r="G2194" t="inlineStr">
        <is>
          <t>415-2024-09-30</t>
        </is>
      </c>
      <c r="H2194" t="inlineStr">
        <is>
          <t>BI y analítica</t>
        </is>
      </c>
      <c r="I2194" t="n">
        <v>100</v>
      </c>
      <c r="J2194" t="n">
        <v>60</v>
      </c>
      <c r="CI2194" t="n">
        <v>60</v>
      </c>
      <c r="CJ2194" t="n">
        <v>100</v>
      </c>
    </row>
    <row r="2195">
      <c r="A2195" t="n">
        <v>415</v>
      </c>
      <c r="B2195" t="inlineStr">
        <is>
          <t>Cumplimiento Plan Anual Vicerrectoría del estudiante</t>
        </is>
      </c>
      <c r="C2195" t="inlineStr">
        <is>
          <t>Planeación Estratégica</t>
        </is>
      </c>
      <c r="D2195" t="inlineStr">
        <is>
          <t>Semestral</t>
        </is>
      </c>
      <c r="E2195" t="inlineStr">
        <is>
          <t>Positivo</t>
        </is>
      </c>
      <c r="F2195" s="134" t="n">
        <v>45565</v>
      </c>
      <c r="G2195" t="inlineStr">
        <is>
          <t>415-2024-09-30</t>
        </is>
      </c>
      <c r="H2195" t="inlineStr">
        <is>
          <t>Dirección nacional de registro y control</t>
        </is>
      </c>
      <c r="I2195" t="n">
        <v>100</v>
      </c>
      <c r="J2195" t="n">
        <v>100</v>
      </c>
      <c r="CI2195" t="n">
        <v>100</v>
      </c>
      <c r="CJ2195" t="n">
        <v>100</v>
      </c>
    </row>
    <row r="2196">
      <c r="A2196" t="n">
        <v>415</v>
      </c>
      <c r="B2196" t="inlineStr">
        <is>
          <t>Cumplimiento Plan Anual Vicerrectoría del estudiante</t>
        </is>
      </c>
      <c r="C2196" t="inlineStr">
        <is>
          <t>Planeación Estratégica</t>
        </is>
      </c>
      <c r="D2196" t="inlineStr">
        <is>
          <t>Semestral</t>
        </is>
      </c>
      <c r="E2196" t="inlineStr">
        <is>
          <t>Positivo</t>
        </is>
      </c>
      <c r="F2196" s="134" t="n">
        <v>45565</v>
      </c>
      <c r="G2196" t="inlineStr">
        <is>
          <t>415-2024-09-30</t>
        </is>
      </c>
      <c r="H2196" t="inlineStr">
        <is>
          <t>Dirección de Experiencia E Inclusion</t>
        </is>
      </c>
      <c r="I2196" t="n">
        <v>100</v>
      </c>
      <c r="J2196" t="n">
        <v>96.62000274658203</v>
      </c>
      <c r="CI2196" t="n">
        <v>96.11</v>
      </c>
      <c r="CJ2196" t="n">
        <v>99.47</v>
      </c>
    </row>
    <row r="2197">
      <c r="A2197" t="n">
        <v>415</v>
      </c>
      <c r="B2197" t="inlineStr">
        <is>
          <t>Cumplimiento Plan Anual Vicerrectoría del estudiante</t>
        </is>
      </c>
      <c r="C2197" t="inlineStr">
        <is>
          <t>Planeación Estratégica</t>
        </is>
      </c>
      <c r="D2197" t="inlineStr">
        <is>
          <t>Semestral</t>
        </is>
      </c>
      <c r="E2197" t="inlineStr">
        <is>
          <t>Positivo</t>
        </is>
      </c>
      <c r="F2197" s="134" t="n">
        <v>45565</v>
      </c>
      <c r="G2197" t="inlineStr">
        <is>
          <t>415-2024-09-30</t>
        </is>
      </c>
      <c r="H2197" t="inlineStr">
        <is>
          <t>Direccion bienestar universitario y huella grancolombiana</t>
        </is>
      </c>
      <c r="I2197" t="n">
        <v>100</v>
      </c>
      <c r="J2197" t="n">
        <v>100</v>
      </c>
      <c r="CI2197" t="n">
        <v>100</v>
      </c>
      <c r="CJ2197" t="n">
        <v>100</v>
      </c>
    </row>
    <row r="2198">
      <c r="A2198" t="n">
        <v>415</v>
      </c>
      <c r="B2198" t="inlineStr">
        <is>
          <t>Cumplimiento Plan Anual Vicerrectoría del estudiante</t>
        </is>
      </c>
      <c r="C2198" t="inlineStr">
        <is>
          <t>Planeación Estratégica</t>
        </is>
      </c>
      <c r="D2198" t="inlineStr">
        <is>
          <t>Semestral</t>
        </is>
      </c>
      <c r="E2198" t="inlineStr">
        <is>
          <t>Positivo</t>
        </is>
      </c>
      <c r="F2198" s="134" t="n">
        <v>45565</v>
      </c>
      <c r="G2198" t="inlineStr">
        <is>
          <t>415-2024-09-30</t>
        </is>
      </c>
      <c r="H2198" t="inlineStr">
        <is>
          <t>Director de gobierno digital</t>
        </is>
      </c>
      <c r="I2198" t="n">
        <v>100</v>
      </c>
      <c r="J2198" t="n">
        <v>95</v>
      </c>
      <c r="CI2198" t="n">
        <v>95</v>
      </c>
      <c r="CJ2198" t="n">
        <v>100</v>
      </c>
    </row>
    <row r="2199">
      <c r="A2199" t="n">
        <v>415</v>
      </c>
      <c r="B2199" t="inlineStr">
        <is>
          <t>Cumplimiento Plan Anual Vicerrectoría del estudiante</t>
        </is>
      </c>
      <c r="C2199" t="inlineStr">
        <is>
          <t>Planeación Estratégica</t>
        </is>
      </c>
      <c r="D2199" t="inlineStr">
        <is>
          <t>Semestral</t>
        </is>
      </c>
      <c r="E2199" t="inlineStr">
        <is>
          <t>Positivo</t>
        </is>
      </c>
      <c r="F2199" s="134" t="n">
        <v>45565</v>
      </c>
      <c r="G2199" t="inlineStr">
        <is>
          <t>415-2024-09-30</t>
        </is>
      </c>
      <c r="H2199" t="inlineStr">
        <is>
          <t>Gerente de innovación y producto</t>
        </is>
      </c>
      <c r="I2199" t="n">
        <v>100</v>
      </c>
      <c r="J2199" t="n">
        <v>76.5</v>
      </c>
      <c r="CI2199" t="n">
        <v>76.5</v>
      </c>
      <c r="CJ2199" t="n">
        <v>100</v>
      </c>
    </row>
    <row r="2200">
      <c r="A2200" t="n">
        <v>415</v>
      </c>
      <c r="B2200" t="inlineStr">
        <is>
          <t>Cumplimiento Plan Anual Vicerrectoría del estudiante</t>
        </is>
      </c>
      <c r="C2200" t="inlineStr">
        <is>
          <t>Planeación Estratégica</t>
        </is>
      </c>
      <c r="D2200" t="inlineStr">
        <is>
          <t>Semestral</t>
        </is>
      </c>
      <c r="E2200" t="inlineStr">
        <is>
          <t>Positivo</t>
        </is>
      </c>
      <c r="F2200" s="134" t="n">
        <v>45565</v>
      </c>
      <c r="G2200" t="inlineStr">
        <is>
          <t>415-2024-09-30</t>
        </is>
      </c>
      <c r="H2200" t="inlineStr">
        <is>
          <t>Dirección de desarrollo e innovación</t>
        </is>
      </c>
      <c r="I2200" t="n">
        <v>100</v>
      </c>
      <c r="J2200" t="n">
        <v>87.87999725341797</v>
      </c>
      <c r="CI2200" t="n">
        <v>87.33</v>
      </c>
      <c r="CJ2200" t="n">
        <v>99.37</v>
      </c>
    </row>
    <row r="2201">
      <c r="A2201" t="n">
        <v>415</v>
      </c>
      <c r="B2201" t="inlineStr">
        <is>
          <t>Cumplimiento Plan Anual Vicerrectoría del estudiante</t>
        </is>
      </c>
      <c r="C2201" t="inlineStr">
        <is>
          <t>Planeación Estratégica</t>
        </is>
      </c>
      <c r="D2201" t="inlineStr">
        <is>
          <t>Semestral</t>
        </is>
      </c>
      <c r="E2201" t="inlineStr">
        <is>
          <t>Positivo</t>
        </is>
      </c>
      <c r="F2201" s="134" t="n">
        <v>45565</v>
      </c>
      <c r="G2201" t="inlineStr">
        <is>
          <t>415-2024-09-30</t>
        </is>
      </c>
      <c r="H2201" t="inlineStr">
        <is>
          <t>Director de operaciones IT</t>
        </is>
      </c>
      <c r="I2201" t="n">
        <v>100</v>
      </c>
      <c r="J2201" t="n">
        <v>90</v>
      </c>
      <c r="CI2201" t="n">
        <v>90</v>
      </c>
      <c r="CJ2201" t="n">
        <v>100</v>
      </c>
    </row>
    <row r="2202">
      <c r="A2202" t="n">
        <v>415</v>
      </c>
      <c r="B2202" t="inlineStr">
        <is>
          <t>Cumplimiento Plan Anual Vicerrectoría del estudiante</t>
        </is>
      </c>
      <c r="C2202" t="inlineStr">
        <is>
          <t>Planeación Estratégica</t>
        </is>
      </c>
      <c r="D2202" t="inlineStr">
        <is>
          <t>Semestral</t>
        </is>
      </c>
      <c r="E2202" t="inlineStr">
        <is>
          <t>Positivo</t>
        </is>
      </c>
      <c r="F2202" s="134" t="n">
        <v>45565</v>
      </c>
      <c r="G2202" t="inlineStr">
        <is>
          <t>415-2024-09-30</t>
        </is>
      </c>
      <c r="H2202" t="inlineStr">
        <is>
          <t>Director de operaciones integrales</t>
        </is>
      </c>
      <c r="I2202" t="n">
        <v>100</v>
      </c>
      <c r="J2202" t="n">
        <v>100</v>
      </c>
      <c r="CI2202" t="n">
        <v>100</v>
      </c>
      <c r="CJ2202" t="n">
        <v>100</v>
      </c>
    </row>
    <row r="2203">
      <c r="A2203" t="n">
        <v>415</v>
      </c>
      <c r="B2203" t="inlineStr">
        <is>
          <t>Cumplimiento Plan Anual Vicerrectoría del estudiante</t>
        </is>
      </c>
      <c r="C2203" t="inlineStr">
        <is>
          <t>Planeación Estratégica</t>
        </is>
      </c>
      <c r="D2203" t="inlineStr">
        <is>
          <t>Semestral</t>
        </is>
      </c>
      <c r="E2203" t="inlineStr">
        <is>
          <t>Positivo</t>
        </is>
      </c>
      <c r="F2203" s="134" t="n">
        <v>45565</v>
      </c>
      <c r="G2203" t="inlineStr">
        <is>
          <t>415-2024-09-30</t>
        </is>
      </c>
      <c r="H2203" t="inlineStr">
        <is>
          <t>Director de permanencia</t>
        </is>
      </c>
      <c r="I2203" t="n">
        <v>100</v>
      </c>
      <c r="J2203" t="n">
        <v>100</v>
      </c>
      <c r="CI2203" t="n">
        <v>100</v>
      </c>
      <c r="CJ2203" t="n">
        <v>100</v>
      </c>
    </row>
    <row r="2204">
      <c r="A2204" t="n">
        <v>415</v>
      </c>
      <c r="B2204" t="inlineStr">
        <is>
          <t>Cumplimiento Plan Anual Vicerrectoría del estudiante</t>
        </is>
      </c>
      <c r="C2204" t="inlineStr">
        <is>
          <t>Planeación Estratégica</t>
        </is>
      </c>
      <c r="D2204" t="inlineStr">
        <is>
          <t>Semestral</t>
        </is>
      </c>
      <c r="E2204" t="inlineStr">
        <is>
          <t>Positivo</t>
        </is>
      </c>
      <c r="F2204" s="134" t="n">
        <v>45565</v>
      </c>
      <c r="G2204" t="inlineStr">
        <is>
          <t>415-2024-09-30</t>
        </is>
      </c>
      <c r="H2204" t="inlineStr">
        <is>
          <t>Director de servicio</t>
        </is>
      </c>
      <c r="I2204" t="n">
        <v>100</v>
      </c>
      <c r="J2204" t="n">
        <v>100</v>
      </c>
      <c r="CI2204" t="n">
        <v>100</v>
      </c>
      <c r="CJ2204" t="n">
        <v>100</v>
      </c>
    </row>
    <row r="2205">
      <c r="A2205" t="n">
        <v>415</v>
      </c>
      <c r="B2205" t="inlineStr">
        <is>
          <t>Cumplimiento Plan Anual Vicerrectoría del estudiante</t>
        </is>
      </c>
      <c r="C2205" t="inlineStr">
        <is>
          <t>Planeación Estratégica</t>
        </is>
      </c>
      <c r="D2205" t="inlineStr">
        <is>
          <t>Semestral</t>
        </is>
      </c>
      <c r="E2205" t="inlineStr">
        <is>
          <t>Positivo</t>
        </is>
      </c>
      <c r="F2205" s="134" t="n">
        <v>45657</v>
      </c>
      <c r="G2205" t="inlineStr">
        <is>
          <t>415-2024-12-31</t>
        </is>
      </c>
      <c r="H2205" t="inlineStr">
        <is>
          <t>Gerencia de operaciones</t>
        </is>
      </c>
      <c r="I2205" t="n">
        <v>100</v>
      </c>
      <c r="J2205" t="n">
        <v>100</v>
      </c>
      <c r="CI2205" t="n">
        <v>100</v>
      </c>
      <c r="CJ2205" t="n">
        <v>100</v>
      </c>
    </row>
    <row r="2206">
      <c r="A2206" t="n">
        <v>415</v>
      </c>
      <c r="B2206" t="inlineStr">
        <is>
          <t>Cumplimiento Plan Anual Vicerrectoría del estudiante</t>
        </is>
      </c>
      <c r="C2206" t="inlineStr">
        <is>
          <t>Planeación Estratégica</t>
        </is>
      </c>
      <c r="D2206" t="inlineStr">
        <is>
          <t>Semestral</t>
        </is>
      </c>
      <c r="E2206" t="inlineStr">
        <is>
          <t>Positivo</t>
        </is>
      </c>
      <c r="F2206" s="134" t="n">
        <v>45657</v>
      </c>
      <c r="G2206" t="inlineStr">
        <is>
          <t>415-2024-12-31</t>
        </is>
      </c>
      <c r="H2206" t="inlineStr">
        <is>
          <t>Gerencia de servicio y permanencia</t>
        </is>
      </c>
      <c r="I2206" t="n">
        <v>100</v>
      </c>
      <c r="J2206" t="n">
        <v>100</v>
      </c>
      <c r="CI2206" t="n">
        <v>100</v>
      </c>
      <c r="CJ2206" t="n">
        <v>100</v>
      </c>
    </row>
    <row r="2207">
      <c r="A2207" t="n">
        <v>415</v>
      </c>
      <c r="B2207" t="inlineStr">
        <is>
          <t>Cumplimiento Plan Anual Vicerrectoría del estudiante</t>
        </is>
      </c>
      <c r="C2207" t="inlineStr">
        <is>
          <t>Planeación Estratégica</t>
        </is>
      </c>
      <c r="D2207" t="inlineStr">
        <is>
          <t>Semestral</t>
        </is>
      </c>
      <c r="E2207" t="inlineStr">
        <is>
          <t>Positivo</t>
        </is>
      </c>
      <c r="F2207" s="134" t="n">
        <v>45657</v>
      </c>
      <c r="G2207" t="inlineStr">
        <is>
          <t>415-2024-12-31</t>
        </is>
      </c>
      <c r="H2207" t="inlineStr">
        <is>
          <t>Gerencia de tecnología e innovación digital</t>
        </is>
      </c>
      <c r="I2207" t="n">
        <v>100</v>
      </c>
      <c r="J2207" t="n">
        <v>94</v>
      </c>
      <c r="CI2207" t="n">
        <v>94</v>
      </c>
      <c r="CJ2207" t="n">
        <v>100</v>
      </c>
    </row>
    <row r="2208">
      <c r="A2208" t="n">
        <v>415</v>
      </c>
      <c r="B2208" t="inlineStr">
        <is>
          <t>Cumplimiento Plan Anual Vicerrectoría del estudiante</t>
        </is>
      </c>
      <c r="C2208" t="inlineStr">
        <is>
          <t>Planeación Estratégica</t>
        </is>
      </c>
      <c r="D2208" t="inlineStr">
        <is>
          <t>Semestral</t>
        </is>
      </c>
      <c r="E2208" t="inlineStr">
        <is>
          <t>Positivo</t>
        </is>
      </c>
      <c r="F2208" s="134" t="n">
        <v>45657</v>
      </c>
      <c r="G2208" t="inlineStr">
        <is>
          <t>415-2024-12-31</t>
        </is>
      </c>
      <c r="H2208" t="inlineStr">
        <is>
          <t>BI y analítica</t>
        </is>
      </c>
      <c r="I2208" t="n">
        <v>100</v>
      </c>
      <c r="J2208" t="n">
        <v>95</v>
      </c>
      <c r="CI2208" t="n">
        <v>95</v>
      </c>
      <c r="CJ2208" t="n">
        <v>100</v>
      </c>
    </row>
    <row r="2209">
      <c r="A2209" t="n">
        <v>415</v>
      </c>
      <c r="B2209" t="inlineStr">
        <is>
          <t>Cumplimiento Plan Anual Vicerrectoría del estudiante</t>
        </is>
      </c>
      <c r="C2209" t="inlineStr">
        <is>
          <t>Planeación Estratégica</t>
        </is>
      </c>
      <c r="D2209" t="inlineStr">
        <is>
          <t>Semestral</t>
        </is>
      </c>
      <c r="E2209" t="inlineStr">
        <is>
          <t>Positivo</t>
        </is>
      </c>
      <c r="F2209" s="134" t="n">
        <v>45657</v>
      </c>
      <c r="G2209" t="inlineStr">
        <is>
          <t>415-2024-12-31</t>
        </is>
      </c>
      <c r="H2209" t="inlineStr">
        <is>
          <t>Dirección nacional de registro y control</t>
        </is>
      </c>
      <c r="I2209" t="n">
        <v>100</v>
      </c>
      <c r="J2209" t="n">
        <v>100</v>
      </c>
      <c r="CI2209" t="n">
        <v>100</v>
      </c>
      <c r="CJ2209" t="n">
        <v>100</v>
      </c>
    </row>
    <row r="2210">
      <c r="A2210" t="n">
        <v>415</v>
      </c>
      <c r="B2210" t="inlineStr">
        <is>
          <t>Cumplimiento Plan Anual Vicerrectoría del estudiante</t>
        </is>
      </c>
      <c r="C2210" t="inlineStr">
        <is>
          <t>Planeación Estratégica</t>
        </is>
      </c>
      <c r="D2210" t="inlineStr">
        <is>
          <t>Semestral</t>
        </is>
      </c>
      <c r="E2210" t="inlineStr">
        <is>
          <t>Positivo</t>
        </is>
      </c>
      <c r="F2210" s="134" t="n">
        <v>45657</v>
      </c>
      <c r="G2210" t="inlineStr">
        <is>
          <t>415-2024-12-31</t>
        </is>
      </c>
      <c r="H2210" t="inlineStr">
        <is>
          <t>Dirección de Experiencia E Inclusion</t>
        </is>
      </c>
      <c r="I2210" t="n">
        <v>100</v>
      </c>
      <c r="J2210" t="n">
        <v>100</v>
      </c>
      <c r="CI2210" t="n">
        <v>100</v>
      </c>
      <c r="CJ2210" t="n">
        <v>100</v>
      </c>
    </row>
    <row r="2211">
      <c r="A2211" t="n">
        <v>415</v>
      </c>
      <c r="B2211" t="inlineStr">
        <is>
          <t>Cumplimiento Plan Anual Vicerrectoría del estudiante</t>
        </is>
      </c>
      <c r="C2211" t="inlineStr">
        <is>
          <t>Planeación Estratégica</t>
        </is>
      </c>
      <c r="D2211" t="inlineStr">
        <is>
          <t>Semestral</t>
        </is>
      </c>
      <c r="E2211" t="inlineStr">
        <is>
          <t>Positivo</t>
        </is>
      </c>
      <c r="F2211" s="134" t="n">
        <v>45657</v>
      </c>
      <c r="G2211" t="inlineStr">
        <is>
          <t>415-2024-12-31</t>
        </is>
      </c>
      <c r="H2211" t="inlineStr">
        <is>
          <t>Direccion bienestar universitario y huella grancolombiana</t>
        </is>
      </c>
      <c r="I2211" t="n">
        <v>100</v>
      </c>
      <c r="J2211" t="n">
        <v>97</v>
      </c>
      <c r="CI2211" t="n">
        <v>97</v>
      </c>
      <c r="CJ2211" t="n">
        <v>100</v>
      </c>
    </row>
    <row r="2212">
      <c r="A2212" t="n">
        <v>415</v>
      </c>
      <c r="B2212" t="inlineStr">
        <is>
          <t>Cumplimiento Plan Anual Vicerrectoría del estudiante</t>
        </is>
      </c>
      <c r="C2212" t="inlineStr">
        <is>
          <t>Planeación Estratégica</t>
        </is>
      </c>
      <c r="D2212" t="inlineStr">
        <is>
          <t>Semestral</t>
        </is>
      </c>
      <c r="E2212" t="inlineStr">
        <is>
          <t>Positivo</t>
        </is>
      </c>
      <c r="F2212" s="134" t="n">
        <v>45657</v>
      </c>
      <c r="G2212" t="inlineStr">
        <is>
          <t>415-2024-12-31</t>
        </is>
      </c>
      <c r="H2212" t="inlineStr">
        <is>
          <t>Director de gobierno digital</t>
        </is>
      </c>
      <c r="I2212" t="n">
        <v>100</v>
      </c>
      <c r="J2212" t="n">
        <v>97</v>
      </c>
      <c r="CI2212" t="n">
        <v>97</v>
      </c>
      <c r="CJ2212" t="n">
        <v>100</v>
      </c>
    </row>
    <row r="2213">
      <c r="A2213" t="n">
        <v>415</v>
      </c>
      <c r="B2213" t="inlineStr">
        <is>
          <t>Cumplimiento Plan Anual Vicerrectoría del estudiante</t>
        </is>
      </c>
      <c r="C2213" t="inlineStr">
        <is>
          <t>Planeación Estratégica</t>
        </is>
      </c>
      <c r="D2213" t="inlineStr">
        <is>
          <t>Semestral</t>
        </is>
      </c>
      <c r="E2213" t="inlineStr">
        <is>
          <t>Positivo</t>
        </is>
      </c>
      <c r="F2213" s="134" t="n">
        <v>45657</v>
      </c>
      <c r="G2213" t="inlineStr">
        <is>
          <t>415-2024-12-31</t>
        </is>
      </c>
      <c r="H2213" t="inlineStr">
        <is>
          <t>Gerente de innovación y producto</t>
        </is>
      </c>
      <c r="I2213" t="n">
        <v>100</v>
      </c>
      <c r="J2213" t="n">
        <v>100</v>
      </c>
      <c r="CI2213" t="n">
        <v>100</v>
      </c>
      <c r="CJ2213" t="n">
        <v>100</v>
      </c>
    </row>
    <row r="2214">
      <c r="A2214" t="n">
        <v>415</v>
      </c>
      <c r="B2214" t="inlineStr">
        <is>
          <t>Cumplimiento Plan Anual Vicerrectoría del estudiante</t>
        </is>
      </c>
      <c r="C2214" t="inlineStr">
        <is>
          <t>Planeación Estratégica</t>
        </is>
      </c>
      <c r="D2214" t="inlineStr">
        <is>
          <t>Semestral</t>
        </is>
      </c>
      <c r="E2214" t="inlineStr">
        <is>
          <t>Positivo</t>
        </is>
      </c>
      <c r="F2214" s="134" t="n">
        <v>45657</v>
      </c>
      <c r="G2214" t="inlineStr">
        <is>
          <t>415-2024-12-31</t>
        </is>
      </c>
      <c r="H2214" t="inlineStr">
        <is>
          <t>Dirección de desarrollo e innovación</t>
        </is>
      </c>
      <c r="I2214" t="n">
        <v>100</v>
      </c>
      <c r="J2214" t="n">
        <v>94</v>
      </c>
      <c r="CI2214" t="n">
        <v>94</v>
      </c>
      <c r="CJ2214" t="n">
        <v>100</v>
      </c>
    </row>
    <row r="2215">
      <c r="A2215" t="n">
        <v>415</v>
      </c>
      <c r="B2215" t="inlineStr">
        <is>
          <t>Cumplimiento Plan Anual Vicerrectoría del estudiante</t>
        </is>
      </c>
      <c r="C2215" t="inlineStr">
        <is>
          <t>Planeación Estratégica</t>
        </is>
      </c>
      <c r="D2215" t="inlineStr">
        <is>
          <t>Semestral</t>
        </is>
      </c>
      <c r="E2215" t="inlineStr">
        <is>
          <t>Positivo</t>
        </is>
      </c>
      <c r="F2215" s="134" t="n">
        <v>45657</v>
      </c>
      <c r="G2215" t="inlineStr">
        <is>
          <t>415-2024-12-31</t>
        </is>
      </c>
      <c r="H2215" t="inlineStr">
        <is>
          <t>Director de operaciones IT</t>
        </is>
      </c>
      <c r="I2215" t="n">
        <v>100</v>
      </c>
      <c r="J2215" t="n">
        <v>100</v>
      </c>
      <c r="CI2215" t="n">
        <v>100</v>
      </c>
      <c r="CJ2215" t="n">
        <v>100</v>
      </c>
    </row>
    <row r="2216">
      <c r="A2216" t="n">
        <v>415</v>
      </c>
      <c r="B2216" t="inlineStr">
        <is>
          <t>Cumplimiento Plan Anual Vicerrectoría del estudiante</t>
        </is>
      </c>
      <c r="C2216" t="inlineStr">
        <is>
          <t>Planeación Estratégica</t>
        </is>
      </c>
      <c r="D2216" t="inlineStr">
        <is>
          <t>Semestral</t>
        </is>
      </c>
      <c r="E2216" t="inlineStr">
        <is>
          <t>Positivo</t>
        </is>
      </c>
      <c r="F2216" s="134" t="n">
        <v>45657</v>
      </c>
      <c r="G2216" t="inlineStr">
        <is>
          <t>415-2024-12-31</t>
        </is>
      </c>
      <c r="H2216" t="inlineStr">
        <is>
          <t>Director de operaciones integrales</t>
        </is>
      </c>
      <c r="I2216" t="n">
        <v>100</v>
      </c>
      <c r="J2216" t="n">
        <v>100</v>
      </c>
      <c r="CI2216" t="n">
        <v>100</v>
      </c>
      <c r="CJ2216" t="n">
        <v>100</v>
      </c>
    </row>
    <row r="2217">
      <c r="A2217" t="n">
        <v>415</v>
      </c>
      <c r="B2217" t="inlineStr">
        <is>
          <t>Cumplimiento Plan Anual Vicerrectoría del estudiante</t>
        </is>
      </c>
      <c r="C2217" t="inlineStr">
        <is>
          <t>Planeación Estratégica</t>
        </is>
      </c>
      <c r="D2217" t="inlineStr">
        <is>
          <t>Semestral</t>
        </is>
      </c>
      <c r="E2217" t="inlineStr">
        <is>
          <t>Positivo</t>
        </is>
      </c>
      <c r="F2217" s="134" t="n">
        <v>45657</v>
      </c>
      <c r="G2217" t="inlineStr">
        <is>
          <t>415-2024-12-31</t>
        </is>
      </c>
      <c r="H2217" t="inlineStr">
        <is>
          <t>Director de servicio</t>
        </is>
      </c>
      <c r="I2217" t="n">
        <v>100</v>
      </c>
      <c r="J2217" t="n">
        <v>100</v>
      </c>
      <c r="CI2217" t="n">
        <v>100</v>
      </c>
      <c r="CJ2217" t="n">
        <v>100</v>
      </c>
    </row>
    <row r="2218">
      <c r="A2218" t="n">
        <v>415</v>
      </c>
      <c r="B2218" t="inlineStr">
        <is>
          <t>Cumplimiento Plan Anual Vicerrectoría del estudiante</t>
        </is>
      </c>
      <c r="C2218" t="inlineStr">
        <is>
          <t>Planeación Estratégica</t>
        </is>
      </c>
      <c r="D2218" t="inlineStr">
        <is>
          <t>Semestral</t>
        </is>
      </c>
      <c r="E2218" t="inlineStr">
        <is>
          <t>Positivo</t>
        </is>
      </c>
      <c r="F2218" s="134" t="n">
        <v>45657</v>
      </c>
      <c r="G2218" t="inlineStr">
        <is>
          <t>415-2024-12-31</t>
        </is>
      </c>
      <c r="H2218" t="inlineStr">
        <is>
          <t>Director de permanencia</t>
        </is>
      </c>
      <c r="I2218" t="n">
        <v>100</v>
      </c>
      <c r="J2218" t="n">
        <v>100</v>
      </c>
      <c r="CI2218" t="n">
        <v>100</v>
      </c>
      <c r="CJ2218" t="n">
        <v>100</v>
      </c>
    </row>
    <row r="2219">
      <c r="A2219" t="n">
        <v>415</v>
      </c>
      <c r="B2219" t="inlineStr">
        <is>
          <t>Cumplimiento Plan Anual Vicerrectoría del estudiante</t>
        </is>
      </c>
      <c r="C2219" t="inlineStr">
        <is>
          <t>Planeación Estratégica</t>
        </is>
      </c>
      <c r="D2219" t="inlineStr">
        <is>
          <t>Semestral</t>
        </is>
      </c>
      <c r="E2219" t="inlineStr">
        <is>
          <t>Positivo</t>
        </is>
      </c>
      <c r="F2219" s="134" t="n">
        <v>45747</v>
      </c>
      <c r="G2219" t="inlineStr">
        <is>
          <t>415-2025-03-31</t>
        </is>
      </c>
      <c r="H2219" t="inlineStr">
        <is>
          <t>Gerencia de operaciones</t>
        </is>
      </c>
      <c r="I2219" t="n">
        <v>100</v>
      </c>
      <c r="J2219" t="n">
        <v>98.05999755859375</v>
      </c>
      <c r="CI2219" t="n">
        <v>30.79</v>
      </c>
      <c r="CJ2219" t="n">
        <v>31.4</v>
      </c>
    </row>
    <row r="2220">
      <c r="A2220" t="n">
        <v>415</v>
      </c>
      <c r="B2220" t="inlineStr">
        <is>
          <t>Cumplimiento Plan Anual Vicerrectoría del estudiante</t>
        </is>
      </c>
      <c r="C2220" t="inlineStr">
        <is>
          <t>Planeación Estratégica</t>
        </is>
      </c>
      <c r="D2220" t="inlineStr">
        <is>
          <t>Semestral</t>
        </is>
      </c>
      <c r="E2220" t="inlineStr">
        <is>
          <t>Positivo</t>
        </is>
      </c>
      <c r="F2220" s="134" t="n">
        <v>45747</v>
      </c>
      <c r="G2220" t="inlineStr">
        <is>
          <t>415-2025-03-31</t>
        </is>
      </c>
      <c r="H2220" t="inlineStr">
        <is>
          <t>Gerencia de servicio y permanencia</t>
        </is>
      </c>
      <c r="I2220" t="n">
        <v>100</v>
      </c>
      <c r="J2220" t="n">
        <v>91.98999786376953</v>
      </c>
      <c r="CI2220" t="n">
        <v>55.9</v>
      </c>
      <c r="CJ2220" t="n">
        <v>60.77</v>
      </c>
    </row>
    <row r="2221">
      <c r="A2221" t="n">
        <v>415</v>
      </c>
      <c r="B2221" t="inlineStr">
        <is>
          <t>Cumplimiento Plan Anual Vicerrectoría del estudiante</t>
        </is>
      </c>
      <c r="C2221" t="inlineStr">
        <is>
          <t>Planeación Estratégica</t>
        </is>
      </c>
      <c r="D2221" t="inlineStr">
        <is>
          <t>Semestral</t>
        </is>
      </c>
      <c r="E2221" t="inlineStr">
        <is>
          <t>Positivo</t>
        </is>
      </c>
      <c r="F2221" s="134" t="n">
        <v>45747</v>
      </c>
      <c r="G2221" t="inlineStr">
        <is>
          <t>415-2025-03-31</t>
        </is>
      </c>
      <c r="H2221" t="inlineStr">
        <is>
          <t>Gerencia de tecnología e innovación digital</t>
        </is>
      </c>
      <c r="I2221" t="n">
        <v>100</v>
      </c>
      <c r="J2221" t="n">
        <v>86.52999877929688</v>
      </c>
      <c r="CI2221" t="n">
        <v>37.08</v>
      </c>
      <c r="CJ2221" t="n">
        <v>42.85</v>
      </c>
    </row>
    <row r="2222">
      <c r="A2222" t="n">
        <v>415</v>
      </c>
      <c r="B2222" t="inlineStr">
        <is>
          <t>Cumplimiento Plan Anual Vicerrectoría del estudiante</t>
        </is>
      </c>
      <c r="C2222" t="inlineStr">
        <is>
          <t>Planeación Estratégica</t>
        </is>
      </c>
      <c r="D2222" t="inlineStr">
        <is>
          <t>Semestral</t>
        </is>
      </c>
      <c r="E2222" t="inlineStr">
        <is>
          <t>Positivo</t>
        </is>
      </c>
      <c r="F2222" s="134" t="n">
        <v>45747</v>
      </c>
      <c r="G2222" t="inlineStr">
        <is>
          <t>415-2025-03-31</t>
        </is>
      </c>
      <c r="H2222" t="inlineStr">
        <is>
          <t>BI y analítica</t>
        </is>
      </c>
      <c r="I2222" t="n">
        <v>100</v>
      </c>
      <c r="J2222" t="n">
        <v>235.2899932861328</v>
      </c>
      <c r="CI2222" t="n">
        <v>63.34</v>
      </c>
      <c r="CJ2222" t="n">
        <v>26.92</v>
      </c>
    </row>
    <row r="2223">
      <c r="A2223" t="n">
        <v>415</v>
      </c>
      <c r="B2223" t="inlineStr">
        <is>
          <t>Cumplimiento Plan Anual Vicerrectoría del estudiante</t>
        </is>
      </c>
      <c r="C2223" t="inlineStr">
        <is>
          <t>Planeación Estratégica</t>
        </is>
      </c>
      <c r="D2223" t="inlineStr">
        <is>
          <t>Semestral</t>
        </is>
      </c>
      <c r="E2223" t="inlineStr">
        <is>
          <t>Positivo</t>
        </is>
      </c>
      <c r="F2223" s="134" t="n">
        <v>45747</v>
      </c>
      <c r="G2223" t="inlineStr">
        <is>
          <t>415-2025-03-31</t>
        </is>
      </c>
      <c r="H2223" t="inlineStr">
        <is>
          <t>Dirección nacional de registro y control</t>
        </is>
      </c>
      <c r="I2223" t="n">
        <v>100</v>
      </c>
      <c r="J2223" t="n">
        <v>86.65000152587891</v>
      </c>
      <c r="CI2223" t="n">
        <v>27.66</v>
      </c>
      <c r="CJ2223" t="n">
        <v>31.92</v>
      </c>
    </row>
    <row r="2224">
      <c r="A2224" t="n">
        <v>415</v>
      </c>
      <c r="B2224" t="inlineStr">
        <is>
          <t>Cumplimiento Plan Anual Vicerrectoría del estudiante</t>
        </is>
      </c>
      <c r="C2224" t="inlineStr">
        <is>
          <t>Planeación Estratégica</t>
        </is>
      </c>
      <c r="D2224" t="inlineStr">
        <is>
          <t>Semestral</t>
        </is>
      </c>
      <c r="E2224" t="inlineStr">
        <is>
          <t>Positivo</t>
        </is>
      </c>
      <c r="F2224" s="134" t="n">
        <v>45747</v>
      </c>
      <c r="G2224" t="inlineStr">
        <is>
          <t>415-2025-03-31</t>
        </is>
      </c>
      <c r="H2224" t="inlineStr">
        <is>
          <t>Dirección de Experiencia E Inclusion</t>
        </is>
      </c>
      <c r="I2224" t="n">
        <v>100</v>
      </c>
      <c r="J2224" t="n">
        <v>125.0400009155273</v>
      </c>
      <c r="CI2224" t="n">
        <v>37.5</v>
      </c>
      <c r="CJ2224" t="n">
        <v>29.99</v>
      </c>
    </row>
    <row r="2225">
      <c r="A2225" t="n">
        <v>415</v>
      </c>
      <c r="B2225" t="inlineStr">
        <is>
          <t>Cumplimiento Plan Anual Vicerrectoría del estudiante</t>
        </is>
      </c>
      <c r="C2225" t="inlineStr">
        <is>
          <t>Planeación Estratégica</t>
        </is>
      </c>
      <c r="D2225" t="inlineStr">
        <is>
          <t>Semestral</t>
        </is>
      </c>
      <c r="E2225" t="inlineStr">
        <is>
          <t>Positivo</t>
        </is>
      </c>
      <c r="F2225" s="134" t="n">
        <v>45747</v>
      </c>
      <c r="G2225" t="inlineStr">
        <is>
          <t>415-2025-03-31</t>
        </is>
      </c>
      <c r="H2225" t="inlineStr">
        <is>
          <t>Director de gobierno digital</t>
        </is>
      </c>
      <c r="I2225" t="n">
        <v>100</v>
      </c>
      <c r="J2225" t="n">
        <v>86.52999877929688</v>
      </c>
      <c r="CI2225" t="n">
        <v>37.08</v>
      </c>
      <c r="CJ2225" t="n">
        <v>42.85</v>
      </c>
    </row>
    <row r="2226">
      <c r="A2226" t="n">
        <v>415</v>
      </c>
      <c r="B2226" t="inlineStr">
        <is>
          <t>Cumplimiento Plan Anual Vicerrectoría del estudiante</t>
        </is>
      </c>
      <c r="C2226" t="inlineStr">
        <is>
          <t>Planeación Estratégica</t>
        </is>
      </c>
      <c r="D2226" t="inlineStr">
        <is>
          <t>Semestral</t>
        </is>
      </c>
      <c r="E2226" t="inlineStr">
        <is>
          <t>Positivo</t>
        </is>
      </c>
      <c r="F2226" s="134" t="n">
        <v>45747</v>
      </c>
      <c r="G2226" t="inlineStr">
        <is>
          <t>415-2025-03-31</t>
        </is>
      </c>
      <c r="H2226" t="inlineStr">
        <is>
          <t>Gerente de innovación y producto</t>
        </is>
      </c>
      <c r="I2226" t="n">
        <v>100</v>
      </c>
      <c r="J2226" t="n">
        <v>0</v>
      </c>
      <c r="CI2226" t="n">
        <v>0</v>
      </c>
      <c r="CJ2226" t="n">
        <v>0</v>
      </c>
    </row>
    <row r="2227">
      <c r="A2227" t="n">
        <v>415</v>
      </c>
      <c r="B2227" t="inlineStr">
        <is>
          <t>Cumplimiento Plan Anual Vicerrectoría del estudiante</t>
        </is>
      </c>
      <c r="C2227" t="inlineStr">
        <is>
          <t>Planeación Estratégica</t>
        </is>
      </c>
      <c r="D2227" t="inlineStr">
        <is>
          <t>Semestral</t>
        </is>
      </c>
      <c r="E2227" t="inlineStr">
        <is>
          <t>Positivo</t>
        </is>
      </c>
      <c r="F2227" s="134" t="n">
        <v>45747</v>
      </c>
      <c r="G2227" t="inlineStr">
        <is>
          <t>415-2025-03-31</t>
        </is>
      </c>
      <c r="H2227" t="inlineStr">
        <is>
          <t>Dirección de desarrollo e innovación</t>
        </is>
      </c>
      <c r="I2227" t="n">
        <v>100</v>
      </c>
      <c r="J2227" t="n">
        <v>86.52999877929688</v>
      </c>
      <c r="CI2227" t="n">
        <v>37.08</v>
      </c>
      <c r="CJ2227" t="n">
        <v>42.85</v>
      </c>
    </row>
    <row r="2228">
      <c r="A2228" t="n">
        <v>415</v>
      </c>
      <c r="B2228" t="inlineStr">
        <is>
          <t>Cumplimiento Plan Anual Vicerrectoría del estudiante</t>
        </is>
      </c>
      <c r="C2228" t="inlineStr">
        <is>
          <t>Planeación Estratégica</t>
        </is>
      </c>
      <c r="D2228" t="inlineStr">
        <is>
          <t>Semestral</t>
        </is>
      </c>
      <c r="E2228" t="inlineStr">
        <is>
          <t>Positivo</t>
        </is>
      </c>
      <c r="F2228" s="134" t="n">
        <v>45747</v>
      </c>
      <c r="G2228" t="inlineStr">
        <is>
          <t>415-2025-03-31</t>
        </is>
      </c>
      <c r="H2228" t="inlineStr">
        <is>
          <t>Director de operaciones IT</t>
        </is>
      </c>
      <c r="I2228" t="n">
        <v>100</v>
      </c>
      <c r="J2228" t="n">
        <v>76.62999725341797</v>
      </c>
      <c r="CI2228" t="n">
        <v>40.55</v>
      </c>
      <c r="CJ2228" t="n">
        <v>52.92</v>
      </c>
    </row>
    <row r="2229">
      <c r="A2229" t="n">
        <v>415</v>
      </c>
      <c r="B2229" t="inlineStr">
        <is>
          <t>Cumplimiento Plan Anual Vicerrectoría del estudiante</t>
        </is>
      </c>
      <c r="C2229" t="inlineStr">
        <is>
          <t>Planeación Estratégica</t>
        </is>
      </c>
      <c r="D2229" t="inlineStr">
        <is>
          <t>Semestral</t>
        </is>
      </c>
      <c r="E2229" t="inlineStr">
        <is>
          <t>Positivo</t>
        </is>
      </c>
      <c r="F2229" s="134" t="n">
        <v>45747</v>
      </c>
      <c r="G2229" t="inlineStr">
        <is>
          <t>415-2025-03-31</t>
        </is>
      </c>
      <c r="H2229" t="inlineStr">
        <is>
          <t>Director de operaciones integrales</t>
        </is>
      </c>
      <c r="I2229" t="n">
        <v>100</v>
      </c>
      <c r="J2229" t="n">
        <v>106.1999969482422</v>
      </c>
      <c r="CI2229" t="n">
        <v>33.92</v>
      </c>
      <c r="CJ2229" t="n">
        <v>31.94</v>
      </c>
    </row>
    <row r="2230">
      <c r="A2230" t="n">
        <v>415</v>
      </c>
      <c r="B2230" t="inlineStr">
        <is>
          <t>Cumplimiento Plan Anual Vicerrectoría del estudiante</t>
        </is>
      </c>
      <c r="C2230" t="inlineStr">
        <is>
          <t>Planeación Estratégica</t>
        </is>
      </c>
      <c r="D2230" t="inlineStr">
        <is>
          <t>Semestral</t>
        </is>
      </c>
      <c r="E2230" t="inlineStr">
        <is>
          <t>Positivo</t>
        </is>
      </c>
      <c r="F2230" s="134" t="n">
        <v>45747</v>
      </c>
      <c r="G2230" t="inlineStr">
        <is>
          <t>415-2025-03-31</t>
        </is>
      </c>
      <c r="H2230" t="inlineStr">
        <is>
          <t>Director de permanencia</t>
        </is>
      </c>
      <c r="I2230" t="n">
        <v>100</v>
      </c>
      <c r="J2230" t="n">
        <v>88.77999877929688</v>
      </c>
      <c r="CI2230" t="n">
        <v>65.62</v>
      </c>
      <c r="CJ2230" t="n">
        <v>73.91</v>
      </c>
    </row>
    <row r="2231">
      <c r="A2231" t="n">
        <v>415</v>
      </c>
      <c r="B2231" t="inlineStr">
        <is>
          <t>Cumplimiento Plan Anual Vicerrectoría del estudiante</t>
        </is>
      </c>
      <c r="C2231" t="inlineStr">
        <is>
          <t>Planeación Estratégica</t>
        </is>
      </c>
      <c r="D2231" t="inlineStr">
        <is>
          <t>Semestral</t>
        </is>
      </c>
      <c r="E2231" t="inlineStr">
        <is>
          <t>Positivo</t>
        </is>
      </c>
      <c r="F2231" s="134" t="n">
        <v>45747</v>
      </c>
      <c r="G2231" t="inlineStr">
        <is>
          <t>415-2025-03-31</t>
        </is>
      </c>
      <c r="H2231" t="inlineStr">
        <is>
          <t>Director de servicio</t>
        </is>
      </c>
      <c r="I2231" t="n">
        <v>100</v>
      </c>
      <c r="J2231" t="n">
        <v>99.12000274658203</v>
      </c>
      <c r="CI2231" t="n">
        <v>65</v>
      </c>
      <c r="CJ2231" t="n">
        <v>65.58</v>
      </c>
    </row>
    <row r="2232">
      <c r="A2232" t="n">
        <v>415</v>
      </c>
      <c r="B2232" t="inlineStr">
        <is>
          <t>Cumplimiento Plan Anual Vicerrectoría del estudiante</t>
        </is>
      </c>
      <c r="C2232" t="inlineStr">
        <is>
          <t>Planeación Estratégica</t>
        </is>
      </c>
      <c r="D2232" t="inlineStr">
        <is>
          <t>Semestral</t>
        </is>
      </c>
      <c r="E2232" t="inlineStr">
        <is>
          <t>Positivo</t>
        </is>
      </c>
      <c r="F2232" s="134" t="n">
        <v>45747</v>
      </c>
      <c r="G2232" t="inlineStr">
        <is>
          <t>415-2025-03-31</t>
        </is>
      </c>
      <c r="H2232" t="inlineStr">
        <is>
          <t>Direccion bienestar universitario y huella grancolombiana</t>
        </is>
      </c>
      <c r="I2232" t="n">
        <v>100</v>
      </c>
      <c r="J2232" t="n">
        <v>94.55000305175781</v>
      </c>
      <c r="CI2232" t="n">
        <v>54.77</v>
      </c>
      <c r="CJ2232" t="n">
        <v>57.93</v>
      </c>
    </row>
    <row r="2233">
      <c r="A2233" t="n">
        <v>415</v>
      </c>
      <c r="B2233" t="inlineStr">
        <is>
          <t>Cumplimiento Plan Anual Vicerrectoría del estudiante</t>
        </is>
      </c>
      <c r="C2233" t="inlineStr">
        <is>
          <t>Planeación Estratégica</t>
        </is>
      </c>
      <c r="D2233" t="inlineStr">
        <is>
          <t>Semestral</t>
        </is>
      </c>
      <c r="E2233" t="inlineStr">
        <is>
          <t>Positivo</t>
        </is>
      </c>
      <c r="F2233" s="134" t="n">
        <v>45838</v>
      </c>
      <c r="G2233" t="inlineStr">
        <is>
          <t>415-2025-06-30</t>
        </is>
      </c>
      <c r="H2233" t="inlineStr">
        <is>
          <t>Gerencia de operaciones</t>
        </is>
      </c>
      <c r="I2233" t="n">
        <v>100</v>
      </c>
      <c r="J2233" t="n">
        <v>98.41000366210938</v>
      </c>
      <c r="CI2233" t="n">
        <v>62</v>
      </c>
      <c r="CJ2233" t="n">
        <v>63</v>
      </c>
    </row>
    <row r="2234">
      <c r="A2234" t="n">
        <v>415</v>
      </c>
      <c r="B2234" t="inlineStr">
        <is>
          <t>Cumplimiento Plan Anual Vicerrectoría del estudiante</t>
        </is>
      </c>
      <c r="C2234" t="inlineStr">
        <is>
          <t>Planeación Estratégica</t>
        </is>
      </c>
      <c r="D2234" t="inlineStr">
        <is>
          <t>Semestral</t>
        </is>
      </c>
      <c r="E2234" t="inlineStr">
        <is>
          <t>Positivo</t>
        </is>
      </c>
      <c r="F2234" s="134" t="n">
        <v>45838</v>
      </c>
      <c r="G2234" t="inlineStr">
        <is>
          <t>415-2025-06-30</t>
        </is>
      </c>
      <c r="H2234" t="inlineStr">
        <is>
          <t>Gerencia de servicio y permanencia</t>
        </is>
      </c>
      <c r="I2234" t="n">
        <v>100</v>
      </c>
      <c r="J2234" t="n">
        <v>88.51000213623047</v>
      </c>
      <c r="CI2234" t="n">
        <v>77</v>
      </c>
      <c r="CJ2234" t="n">
        <v>87</v>
      </c>
    </row>
    <row r="2235">
      <c r="A2235" t="n">
        <v>415</v>
      </c>
      <c r="B2235" t="inlineStr">
        <is>
          <t>Cumplimiento Plan Anual Vicerrectoría del estudiante</t>
        </is>
      </c>
      <c r="C2235" t="inlineStr">
        <is>
          <t>Planeación Estratégica</t>
        </is>
      </c>
      <c r="D2235" t="inlineStr">
        <is>
          <t>Semestral</t>
        </is>
      </c>
      <c r="E2235" t="inlineStr">
        <is>
          <t>Positivo</t>
        </is>
      </c>
      <c r="F2235" s="134" t="n">
        <v>45838</v>
      </c>
      <c r="G2235" t="inlineStr">
        <is>
          <t>415-2025-06-30</t>
        </is>
      </c>
      <c r="H2235" t="inlineStr">
        <is>
          <t>Gerencia de tecnología e innovación digital</t>
        </is>
      </c>
      <c r="I2235" t="n">
        <v>100</v>
      </c>
      <c r="J2235" t="n">
        <v>96.87999725341797</v>
      </c>
      <c r="CI2235" t="n">
        <v>62</v>
      </c>
      <c r="CJ2235" t="n">
        <v>64</v>
      </c>
    </row>
    <row r="2236">
      <c r="A2236" t="n">
        <v>415</v>
      </c>
      <c r="B2236" t="inlineStr">
        <is>
          <t>Cumplimiento Plan Anual Vicerrectoría del estudiante</t>
        </is>
      </c>
      <c r="C2236" t="inlineStr">
        <is>
          <t>Planeación Estratégica</t>
        </is>
      </c>
      <c r="D2236" t="inlineStr">
        <is>
          <t>Semestral</t>
        </is>
      </c>
      <c r="E2236" t="inlineStr">
        <is>
          <t>Positivo</t>
        </is>
      </c>
      <c r="F2236" s="134" t="n">
        <v>45838</v>
      </c>
      <c r="G2236" t="inlineStr">
        <is>
          <t>415-2025-06-30</t>
        </is>
      </c>
      <c r="H2236" t="inlineStr">
        <is>
          <t>BI y analítica</t>
        </is>
      </c>
      <c r="I2236" t="n">
        <v>100</v>
      </c>
      <c r="J2236" t="n">
        <v>119.6100006103516</v>
      </c>
      <c r="CI2236" t="n">
        <v>61</v>
      </c>
      <c r="CJ2236" t="n">
        <v>51</v>
      </c>
    </row>
    <row r="2237">
      <c r="A2237" t="n">
        <v>415</v>
      </c>
      <c r="B2237" t="inlineStr">
        <is>
          <t>Cumplimiento Plan Anual Vicerrectoría del estudiante</t>
        </is>
      </c>
      <c r="C2237" t="inlineStr">
        <is>
          <t>Planeación Estratégica</t>
        </is>
      </c>
      <c r="D2237" t="inlineStr">
        <is>
          <t>Semestral</t>
        </is>
      </c>
      <c r="E2237" t="inlineStr">
        <is>
          <t>Positivo</t>
        </is>
      </c>
      <c r="F2237" s="134" t="n">
        <v>45838</v>
      </c>
      <c r="G2237" t="inlineStr">
        <is>
          <t>415-2025-06-30</t>
        </is>
      </c>
      <c r="H2237" t="inlineStr">
        <is>
          <t>Dirección nacional de registro y control</t>
        </is>
      </c>
      <c r="I2237" t="n">
        <v>100</v>
      </c>
      <c r="J2237" t="n">
        <v>100</v>
      </c>
      <c r="CI2237" t="n">
        <v>67</v>
      </c>
      <c r="CJ2237" t="n">
        <v>67</v>
      </c>
    </row>
    <row r="2238">
      <c r="A2238" t="n">
        <v>415</v>
      </c>
      <c r="B2238" t="inlineStr">
        <is>
          <t>Cumplimiento Plan Anual Vicerrectoría del estudiante</t>
        </is>
      </c>
      <c r="C2238" t="inlineStr">
        <is>
          <t>Planeación Estratégica</t>
        </is>
      </c>
      <c r="D2238" t="inlineStr">
        <is>
          <t>Semestral</t>
        </is>
      </c>
      <c r="E2238" t="inlineStr">
        <is>
          <t>Positivo</t>
        </is>
      </c>
      <c r="F2238" s="134" t="n">
        <v>45838</v>
      </c>
      <c r="G2238" t="inlineStr">
        <is>
          <t>415-2025-06-30</t>
        </is>
      </c>
      <c r="H2238" t="inlineStr">
        <is>
          <t>Dirección de Experiencia E Inclusion</t>
        </is>
      </c>
      <c r="I2238" t="n">
        <v>100</v>
      </c>
      <c r="J2238" t="n">
        <v>84.93000030517578</v>
      </c>
      <c r="CI2238" t="n">
        <v>62</v>
      </c>
      <c r="CJ2238" t="n">
        <v>73</v>
      </c>
    </row>
    <row r="2239">
      <c r="A2239" t="n">
        <v>415</v>
      </c>
      <c r="B2239" t="inlineStr">
        <is>
          <t>Cumplimiento Plan Anual Vicerrectoría del estudiante</t>
        </is>
      </c>
      <c r="C2239" t="inlineStr">
        <is>
          <t>Planeación Estratégica</t>
        </is>
      </c>
      <c r="D2239" t="inlineStr">
        <is>
          <t>Semestral</t>
        </is>
      </c>
      <c r="E2239" t="inlineStr">
        <is>
          <t>Positivo</t>
        </is>
      </c>
      <c r="F2239" s="134" t="n">
        <v>45838</v>
      </c>
      <c r="G2239" t="inlineStr">
        <is>
          <t>415-2025-06-30</t>
        </is>
      </c>
      <c r="H2239" t="inlineStr">
        <is>
          <t>Direccion bienestar universitario y huella grancolombiana</t>
        </is>
      </c>
      <c r="I2239" t="n">
        <v>100</v>
      </c>
      <c r="J2239" t="n">
        <v>84.33999633789062</v>
      </c>
      <c r="CI2239" t="n">
        <v>70</v>
      </c>
      <c r="CJ2239" t="n">
        <v>83</v>
      </c>
    </row>
    <row r="2240">
      <c r="A2240" t="n">
        <v>415</v>
      </c>
      <c r="B2240" t="inlineStr">
        <is>
          <t>Cumplimiento Plan Anual Vicerrectoría del estudiante</t>
        </is>
      </c>
      <c r="C2240" t="inlineStr">
        <is>
          <t>Planeación Estratégica</t>
        </is>
      </c>
      <c r="D2240" t="inlineStr">
        <is>
          <t>Semestral</t>
        </is>
      </c>
      <c r="E2240" t="inlineStr">
        <is>
          <t>Positivo</t>
        </is>
      </c>
      <c r="F2240" s="134" t="n">
        <v>45838</v>
      </c>
      <c r="G2240" t="inlineStr">
        <is>
          <t>415-2025-06-30</t>
        </is>
      </c>
      <c r="H2240" t="inlineStr">
        <is>
          <t>Director de gobierno digital</t>
        </is>
      </c>
      <c r="I2240" t="n">
        <v>100</v>
      </c>
      <c r="J2240" t="n">
        <v>103.129997253418</v>
      </c>
      <c r="CI2240" t="n">
        <v>66</v>
      </c>
      <c r="CJ2240" t="n">
        <v>64</v>
      </c>
    </row>
    <row r="2241">
      <c r="A2241" t="n">
        <v>415</v>
      </c>
      <c r="B2241" t="inlineStr">
        <is>
          <t>Cumplimiento Plan Anual Vicerrectoría del estudiante</t>
        </is>
      </c>
      <c r="C2241" t="inlineStr">
        <is>
          <t>Planeación Estratégica</t>
        </is>
      </c>
      <c r="D2241" t="inlineStr">
        <is>
          <t>Semestral</t>
        </is>
      </c>
      <c r="E2241" t="inlineStr">
        <is>
          <t>Positivo</t>
        </is>
      </c>
      <c r="F2241" s="134" t="n">
        <v>45838</v>
      </c>
      <c r="G2241" t="inlineStr">
        <is>
          <t>415-2025-06-30</t>
        </is>
      </c>
      <c r="H2241" t="inlineStr">
        <is>
          <t>Gerente de innovación y producto</t>
        </is>
      </c>
      <c r="I2241" t="n">
        <v>100</v>
      </c>
      <c r="J2241" t="n">
        <v>0</v>
      </c>
      <c r="CI2241" t="n">
        <v>0</v>
      </c>
      <c r="CJ2241" t="n">
        <v>0</v>
      </c>
    </row>
    <row r="2242">
      <c r="A2242" t="n">
        <v>415</v>
      </c>
      <c r="B2242" t="inlineStr">
        <is>
          <t>Cumplimiento Plan Anual Vicerrectoría del estudiante</t>
        </is>
      </c>
      <c r="C2242" t="inlineStr">
        <is>
          <t>Planeación Estratégica</t>
        </is>
      </c>
      <c r="D2242" t="inlineStr">
        <is>
          <t>Semestral</t>
        </is>
      </c>
      <c r="E2242" t="inlineStr">
        <is>
          <t>Positivo</t>
        </is>
      </c>
      <c r="F2242" s="134" t="n">
        <v>45838</v>
      </c>
      <c r="G2242" t="inlineStr">
        <is>
          <t>415-2025-06-30</t>
        </is>
      </c>
      <c r="H2242" t="inlineStr">
        <is>
          <t>Dirección de desarrollo e innovación</t>
        </is>
      </c>
      <c r="I2242" t="n">
        <v>100</v>
      </c>
      <c r="J2242" t="n">
        <v>97.01000213623047</v>
      </c>
      <c r="CI2242" t="n">
        <v>65</v>
      </c>
      <c r="CJ2242" t="n">
        <v>67</v>
      </c>
    </row>
    <row r="2243">
      <c r="A2243" t="n">
        <v>415</v>
      </c>
      <c r="B2243" t="inlineStr">
        <is>
          <t>Cumplimiento Plan Anual Vicerrectoría del estudiante</t>
        </is>
      </c>
      <c r="C2243" t="inlineStr">
        <is>
          <t>Planeación Estratégica</t>
        </is>
      </c>
      <c r="D2243" t="inlineStr">
        <is>
          <t>Semestral</t>
        </is>
      </c>
      <c r="E2243" t="inlineStr">
        <is>
          <t>Positivo</t>
        </is>
      </c>
      <c r="F2243" s="134" t="n">
        <v>45838</v>
      </c>
      <c r="G2243" t="inlineStr">
        <is>
          <t>415-2025-06-30</t>
        </is>
      </c>
      <c r="H2243" t="inlineStr">
        <is>
          <t>Director de operaciones IT</t>
        </is>
      </c>
      <c r="I2243" t="n">
        <v>100</v>
      </c>
      <c r="J2243" t="n">
        <v>102.8199996948242</v>
      </c>
      <c r="CI2243" t="n">
        <v>73</v>
      </c>
      <c r="CJ2243" t="n">
        <v>71</v>
      </c>
    </row>
    <row r="2244">
      <c r="A2244" t="n">
        <v>415</v>
      </c>
      <c r="B2244" t="inlineStr">
        <is>
          <t>Cumplimiento Plan Anual Vicerrectoría del estudiante</t>
        </is>
      </c>
      <c r="C2244" t="inlineStr">
        <is>
          <t>Planeación Estratégica</t>
        </is>
      </c>
      <c r="D2244" t="inlineStr">
        <is>
          <t>Semestral</t>
        </is>
      </c>
      <c r="E2244" t="inlineStr">
        <is>
          <t>Positivo</t>
        </is>
      </c>
      <c r="F2244" s="134" t="n">
        <v>45838</v>
      </c>
      <c r="G2244" t="inlineStr">
        <is>
          <t>415-2025-06-30</t>
        </is>
      </c>
      <c r="H2244" t="inlineStr">
        <is>
          <t>Director de operaciones integrales</t>
        </is>
      </c>
      <c r="I2244" t="n">
        <v>100</v>
      </c>
      <c r="J2244" t="n">
        <v>90.31999969482422</v>
      </c>
      <c r="CI2244" t="n">
        <v>56</v>
      </c>
      <c r="CJ2244" t="n">
        <v>62</v>
      </c>
    </row>
    <row r="2245">
      <c r="A2245" t="n">
        <v>415</v>
      </c>
      <c r="B2245" t="inlineStr">
        <is>
          <t>Cumplimiento Plan Anual Vicerrectoría del estudiante</t>
        </is>
      </c>
      <c r="C2245" t="inlineStr">
        <is>
          <t>Planeación Estratégica</t>
        </is>
      </c>
      <c r="D2245" t="inlineStr">
        <is>
          <t>Semestral</t>
        </is>
      </c>
      <c r="E2245" t="inlineStr">
        <is>
          <t>Positivo</t>
        </is>
      </c>
      <c r="F2245" s="134" t="n">
        <v>45838</v>
      </c>
      <c r="G2245" t="inlineStr">
        <is>
          <t>415-2025-06-30</t>
        </is>
      </c>
      <c r="H2245" t="inlineStr">
        <is>
          <t>Director de permanencia</t>
        </is>
      </c>
      <c r="I2245" t="n">
        <v>100</v>
      </c>
      <c r="J2245" t="n">
        <v>87.76000213623047</v>
      </c>
      <c r="CI2245" t="n">
        <v>86</v>
      </c>
      <c r="CJ2245" t="n">
        <v>98</v>
      </c>
    </row>
    <row r="2246">
      <c r="A2246" t="n">
        <v>415</v>
      </c>
      <c r="B2246" t="inlineStr">
        <is>
          <t>Cumplimiento Plan Anual Vicerrectoría del estudiante</t>
        </is>
      </c>
      <c r="C2246" t="inlineStr">
        <is>
          <t>Planeación Estratégica</t>
        </is>
      </c>
      <c r="D2246" t="inlineStr">
        <is>
          <t>Semestral</t>
        </is>
      </c>
      <c r="E2246" t="inlineStr">
        <is>
          <t>Positivo</t>
        </is>
      </c>
      <c r="F2246" s="134" t="n">
        <v>45838</v>
      </c>
      <c r="G2246" t="inlineStr">
        <is>
          <t>415-2025-06-30</t>
        </is>
      </c>
      <c r="H2246" t="inlineStr">
        <is>
          <t>Director de servicio</t>
        </is>
      </c>
      <c r="I2246" t="n">
        <v>100</v>
      </c>
      <c r="J2246" t="n">
        <v>100</v>
      </c>
      <c r="CI2246" t="n">
        <v>81</v>
      </c>
      <c r="CJ2246" t="n">
        <v>81</v>
      </c>
    </row>
    <row r="2247">
      <c r="A2247" t="n">
        <v>415</v>
      </c>
      <c r="B2247" t="inlineStr">
        <is>
          <t>Cumplimiento Plan Anual Vicerrectoría del estudiante</t>
        </is>
      </c>
      <c r="C2247" t="inlineStr">
        <is>
          <t>Planeación Estratégica</t>
        </is>
      </c>
      <c r="D2247" t="inlineStr">
        <is>
          <t>Semestral</t>
        </is>
      </c>
      <c r="E2247" t="inlineStr">
        <is>
          <t>Positivo</t>
        </is>
      </c>
      <c r="F2247" s="134" t="n">
        <v>45930</v>
      </c>
      <c r="G2247" t="inlineStr">
        <is>
          <t>415-2025-09-30</t>
        </is>
      </c>
      <c r="H2247" t="inlineStr">
        <is>
          <t>Gerencia de operaciones</t>
        </is>
      </c>
      <c r="I2247" t="n">
        <v>100</v>
      </c>
      <c r="J2247" t="n">
        <v>98.90000152587891</v>
      </c>
      <c r="CI2247" t="n">
        <v>90</v>
      </c>
      <c r="CJ2247" t="n">
        <v>91</v>
      </c>
    </row>
    <row r="2248">
      <c r="A2248" t="n">
        <v>415</v>
      </c>
      <c r="B2248" t="inlineStr">
        <is>
          <t>Cumplimiento Plan Anual Vicerrectoría del estudiante</t>
        </is>
      </c>
      <c r="C2248" t="inlineStr">
        <is>
          <t>Planeación Estratégica</t>
        </is>
      </c>
      <c r="D2248" t="inlineStr">
        <is>
          <t>Semestral</t>
        </is>
      </c>
      <c r="E2248" t="inlineStr">
        <is>
          <t>Positivo</t>
        </is>
      </c>
      <c r="F2248" s="134" t="n">
        <v>45930</v>
      </c>
      <c r="G2248" t="inlineStr">
        <is>
          <t>415-2025-09-30</t>
        </is>
      </c>
      <c r="H2248" t="inlineStr">
        <is>
          <t>Gerencia de servicio y permanencia</t>
        </is>
      </c>
      <c r="I2248" t="n">
        <v>100</v>
      </c>
      <c r="J2248" t="n">
        <v>89.80000305175781</v>
      </c>
      <c r="CI2248" t="n">
        <v>88</v>
      </c>
      <c r="CJ2248" t="n">
        <v>98</v>
      </c>
    </row>
    <row r="2249">
      <c r="A2249" t="n">
        <v>415</v>
      </c>
      <c r="B2249" t="inlineStr">
        <is>
          <t>Cumplimiento Plan Anual Vicerrectoría del estudiante</t>
        </is>
      </c>
      <c r="C2249" t="inlineStr">
        <is>
          <t>Planeación Estratégica</t>
        </is>
      </c>
      <c r="D2249" t="inlineStr">
        <is>
          <t>Semestral</t>
        </is>
      </c>
      <c r="E2249" t="inlineStr">
        <is>
          <t>Positivo</t>
        </is>
      </c>
      <c r="F2249" s="134" t="n">
        <v>45930</v>
      </c>
      <c r="G2249" t="inlineStr">
        <is>
          <t>415-2025-09-30</t>
        </is>
      </c>
      <c r="H2249" t="inlineStr">
        <is>
          <t>Gerencia de tecnología e innovación digital</t>
        </is>
      </c>
      <c r="I2249" t="n">
        <v>100</v>
      </c>
      <c r="J2249" t="n">
        <v>86.16999816894531</v>
      </c>
      <c r="CI2249" t="n">
        <v>81</v>
      </c>
      <c r="CJ2249" t="n">
        <v>94</v>
      </c>
    </row>
    <row r="2250">
      <c r="A2250" t="n">
        <v>415</v>
      </c>
      <c r="B2250" t="inlineStr">
        <is>
          <t>Cumplimiento Plan Anual Vicerrectoría del estudiante</t>
        </is>
      </c>
      <c r="C2250" t="inlineStr">
        <is>
          <t>Planeación Estratégica</t>
        </is>
      </c>
      <c r="D2250" t="inlineStr">
        <is>
          <t>Semestral</t>
        </is>
      </c>
      <c r="E2250" t="inlineStr">
        <is>
          <t>Positivo</t>
        </is>
      </c>
      <c r="F2250" s="134" t="n">
        <v>45930</v>
      </c>
      <c r="G2250" t="inlineStr">
        <is>
          <t>415-2025-09-30</t>
        </is>
      </c>
      <c r="H2250" t="inlineStr">
        <is>
          <t>BI y analítica</t>
        </is>
      </c>
      <c r="I2250" t="n">
        <v>100</v>
      </c>
      <c r="J2250" t="n">
        <v>119.6100006103516</v>
      </c>
      <c r="CI2250" t="n">
        <v>61</v>
      </c>
      <c r="CJ2250" t="n">
        <v>51</v>
      </c>
    </row>
    <row r="2251">
      <c r="A2251" t="n">
        <v>415</v>
      </c>
      <c r="B2251" t="inlineStr">
        <is>
          <t>Cumplimiento Plan Anual Vicerrectoría del estudiante</t>
        </is>
      </c>
      <c r="C2251" t="inlineStr">
        <is>
          <t>Planeación Estratégica</t>
        </is>
      </c>
      <c r="D2251" t="inlineStr">
        <is>
          <t>Semestral</t>
        </is>
      </c>
      <c r="E2251" t="inlineStr">
        <is>
          <t>Positivo</t>
        </is>
      </c>
      <c r="F2251" s="134" t="n">
        <v>45930</v>
      </c>
      <c r="G2251" t="inlineStr">
        <is>
          <t>415-2025-09-30</t>
        </is>
      </c>
      <c r="H2251" t="inlineStr">
        <is>
          <t>Dirección nacional de registro y control</t>
        </is>
      </c>
      <c r="I2251" t="n">
        <v>100</v>
      </c>
      <c r="J2251" t="n">
        <v>98.91999816894531</v>
      </c>
      <c r="CI2251" t="n">
        <v>92</v>
      </c>
      <c r="CJ2251" t="n">
        <v>93</v>
      </c>
    </row>
    <row r="2252">
      <c r="A2252" t="n">
        <v>415</v>
      </c>
      <c r="B2252" t="inlineStr">
        <is>
          <t>Cumplimiento Plan Anual Vicerrectoría del estudiante</t>
        </is>
      </c>
      <c r="C2252" t="inlineStr">
        <is>
          <t>Planeación Estratégica</t>
        </is>
      </c>
      <c r="D2252" t="inlineStr">
        <is>
          <t>Semestral</t>
        </is>
      </c>
      <c r="E2252" t="inlineStr">
        <is>
          <t>Positivo</t>
        </is>
      </c>
      <c r="F2252" s="134" t="n">
        <v>45930</v>
      </c>
      <c r="G2252" t="inlineStr">
        <is>
          <t>415-2025-09-30</t>
        </is>
      </c>
      <c r="H2252" t="inlineStr">
        <is>
          <t>Dirección de Experiencia E Inclusion</t>
        </is>
      </c>
      <c r="I2252" t="n">
        <v>100</v>
      </c>
      <c r="J2252" t="n">
        <v>101.1100006103516</v>
      </c>
      <c r="CI2252" t="n">
        <v>91</v>
      </c>
      <c r="CJ2252" t="n">
        <v>90</v>
      </c>
    </row>
    <row r="2253">
      <c r="A2253" t="n">
        <v>415</v>
      </c>
      <c r="B2253" t="inlineStr">
        <is>
          <t>Cumplimiento Plan Anual Vicerrectoría del estudiante</t>
        </is>
      </c>
      <c r="C2253" t="inlineStr">
        <is>
          <t>Planeación Estratégica</t>
        </is>
      </c>
      <c r="D2253" t="inlineStr">
        <is>
          <t>Semestral</t>
        </is>
      </c>
      <c r="E2253" t="inlineStr">
        <is>
          <t>Positivo</t>
        </is>
      </c>
      <c r="F2253" s="134" t="n">
        <v>45930</v>
      </c>
      <c r="G2253" t="inlineStr">
        <is>
          <t>415-2025-09-30</t>
        </is>
      </c>
      <c r="H2253" t="inlineStr">
        <is>
          <t>Direccion bienestar universitario y huella grancolombiana</t>
        </is>
      </c>
      <c r="I2253" t="n">
        <v>100</v>
      </c>
      <c r="J2253" t="n">
        <v>82.47000122070312</v>
      </c>
      <c r="CI2253" t="n">
        <v>80</v>
      </c>
      <c r="CJ2253" t="n">
        <v>97</v>
      </c>
    </row>
    <row r="2254">
      <c r="A2254" t="n">
        <v>415</v>
      </c>
      <c r="B2254" t="inlineStr">
        <is>
          <t>Cumplimiento Plan Anual Vicerrectoría del estudiante</t>
        </is>
      </c>
      <c r="C2254" t="inlineStr">
        <is>
          <t>Planeación Estratégica</t>
        </is>
      </c>
      <c r="D2254" t="inlineStr">
        <is>
          <t>Semestral</t>
        </is>
      </c>
      <c r="E2254" t="inlineStr">
        <is>
          <t>Positivo</t>
        </is>
      </c>
      <c r="F2254" s="134" t="n">
        <v>45930</v>
      </c>
      <c r="G2254" t="inlineStr">
        <is>
          <t>415-2025-09-30</t>
        </is>
      </c>
      <c r="H2254" t="inlineStr">
        <is>
          <t>Director de gobierno digital</t>
        </is>
      </c>
      <c r="I2254" t="n">
        <v>100</v>
      </c>
      <c r="J2254" t="n">
        <v>90.43000030517578</v>
      </c>
      <c r="CI2254" t="n">
        <v>85</v>
      </c>
      <c r="CJ2254" t="n">
        <v>94</v>
      </c>
    </row>
    <row r="2255">
      <c r="A2255" t="n">
        <v>415</v>
      </c>
      <c r="B2255" t="inlineStr">
        <is>
          <t>Cumplimiento Plan Anual Vicerrectoría del estudiante</t>
        </is>
      </c>
      <c r="C2255" t="inlineStr">
        <is>
          <t>Planeación Estratégica</t>
        </is>
      </c>
      <c r="D2255" t="inlineStr">
        <is>
          <t>Semestral</t>
        </is>
      </c>
      <c r="E2255" t="inlineStr">
        <is>
          <t>Positivo</t>
        </is>
      </c>
      <c r="F2255" s="134" t="n">
        <v>45930</v>
      </c>
      <c r="G2255" t="inlineStr">
        <is>
          <t>415-2025-09-30</t>
        </is>
      </c>
      <c r="H2255" t="inlineStr">
        <is>
          <t>Gerente de innovación y producto</t>
        </is>
      </c>
      <c r="I2255" t="n">
        <v>100</v>
      </c>
      <c r="J2255" t="n">
        <v>0</v>
      </c>
      <c r="CI2255" t="n">
        <v>0</v>
      </c>
      <c r="CJ2255" t="n">
        <v>0</v>
      </c>
    </row>
    <row r="2256">
      <c r="A2256" t="n">
        <v>415</v>
      </c>
      <c r="B2256" t="inlineStr">
        <is>
          <t>Cumplimiento Plan Anual Vicerrectoría del estudiante</t>
        </is>
      </c>
      <c r="C2256" t="inlineStr">
        <is>
          <t>Planeación Estratégica</t>
        </is>
      </c>
      <c r="D2256" t="inlineStr">
        <is>
          <t>Semestral</t>
        </is>
      </c>
      <c r="E2256" t="inlineStr">
        <is>
          <t>Positivo</t>
        </is>
      </c>
      <c r="F2256" s="134" t="n">
        <v>45930</v>
      </c>
      <c r="G2256" t="inlineStr">
        <is>
          <t>415-2025-09-30</t>
        </is>
      </c>
      <c r="H2256" t="inlineStr">
        <is>
          <t>Dirección de desarrollo e innovación</t>
        </is>
      </c>
      <c r="I2256" t="n">
        <v>100</v>
      </c>
      <c r="J2256" t="n">
        <v>90.31999969482422</v>
      </c>
      <c r="CI2256" t="n">
        <v>84</v>
      </c>
      <c r="CJ2256" t="n">
        <v>93</v>
      </c>
    </row>
    <row r="2257">
      <c r="A2257" t="n">
        <v>415</v>
      </c>
      <c r="B2257" t="inlineStr">
        <is>
          <t>Cumplimiento Plan Anual Vicerrectoría del estudiante</t>
        </is>
      </c>
      <c r="C2257" t="inlineStr">
        <is>
          <t>Planeación Estratégica</t>
        </is>
      </c>
      <c r="D2257" t="inlineStr">
        <is>
          <t>Semestral</t>
        </is>
      </c>
      <c r="E2257" t="inlineStr">
        <is>
          <t>Positivo</t>
        </is>
      </c>
      <c r="F2257" s="134" t="n">
        <v>45930</v>
      </c>
      <c r="G2257" t="inlineStr">
        <is>
          <t>415-2025-09-30</t>
        </is>
      </c>
      <c r="H2257" t="inlineStr">
        <is>
          <t>Director de operaciones IT</t>
        </is>
      </c>
      <c r="I2257" t="n">
        <v>100</v>
      </c>
      <c r="J2257" t="n">
        <v>102.0599975585938</v>
      </c>
      <c r="CI2257" t="n">
        <v>99</v>
      </c>
      <c r="CJ2257" t="n">
        <v>97</v>
      </c>
    </row>
    <row r="2258">
      <c r="A2258" t="n">
        <v>415</v>
      </c>
      <c r="B2258" t="inlineStr">
        <is>
          <t>Cumplimiento Plan Anual Vicerrectoría del estudiante</t>
        </is>
      </c>
      <c r="C2258" t="inlineStr">
        <is>
          <t>Planeación Estratégica</t>
        </is>
      </c>
      <c r="D2258" t="inlineStr">
        <is>
          <t>Semestral</t>
        </is>
      </c>
      <c r="E2258" t="inlineStr">
        <is>
          <t>Positivo</t>
        </is>
      </c>
      <c r="F2258" s="134" t="n">
        <v>45930</v>
      </c>
      <c r="G2258" t="inlineStr">
        <is>
          <t>415-2025-09-30</t>
        </is>
      </c>
      <c r="H2258" t="inlineStr">
        <is>
          <t>Director de operaciones integrales</t>
        </is>
      </c>
      <c r="I2258" t="n">
        <v>100</v>
      </c>
      <c r="J2258" t="n">
        <v>94.68000030517578</v>
      </c>
      <c r="CI2258" t="n">
        <v>89</v>
      </c>
      <c r="CJ2258" t="n">
        <v>94</v>
      </c>
    </row>
    <row r="2259">
      <c r="A2259" t="n">
        <v>415</v>
      </c>
      <c r="B2259" t="inlineStr">
        <is>
          <t>Cumplimiento Plan Anual Vicerrectoría del estudiante</t>
        </is>
      </c>
      <c r="C2259" t="inlineStr">
        <is>
          <t>Planeación Estratégica</t>
        </is>
      </c>
      <c r="D2259" t="inlineStr">
        <is>
          <t>Semestral</t>
        </is>
      </c>
      <c r="E2259" t="inlineStr">
        <is>
          <t>Positivo</t>
        </is>
      </c>
      <c r="F2259" s="134" t="n">
        <v>45930</v>
      </c>
      <c r="G2259" t="inlineStr">
        <is>
          <t>415-2025-09-30</t>
        </is>
      </c>
      <c r="H2259" t="inlineStr">
        <is>
          <t>Director de permanencia</t>
        </is>
      </c>
      <c r="I2259" t="n">
        <v>100</v>
      </c>
      <c r="J2259" t="n">
        <v>96</v>
      </c>
      <c r="CI2259" t="n">
        <v>96</v>
      </c>
      <c r="CJ2259" t="n">
        <v>100</v>
      </c>
    </row>
    <row r="2260">
      <c r="A2260" t="n">
        <v>415</v>
      </c>
      <c r="B2260" t="inlineStr">
        <is>
          <t>Cumplimiento Plan Anual Vicerrectoría del estudiante</t>
        </is>
      </c>
      <c r="C2260" t="inlineStr">
        <is>
          <t>Planeación Estratégica</t>
        </is>
      </c>
      <c r="D2260" t="inlineStr">
        <is>
          <t>Semestral</t>
        </is>
      </c>
      <c r="E2260" t="inlineStr">
        <is>
          <t>Positivo</t>
        </is>
      </c>
      <c r="F2260" s="134" t="n">
        <v>45930</v>
      </c>
      <c r="G2260" t="inlineStr">
        <is>
          <t>415-2025-09-30</t>
        </is>
      </c>
      <c r="H2260" t="inlineStr">
        <is>
          <t>Director de servicio</t>
        </is>
      </c>
      <c r="I2260" t="n">
        <v>100</v>
      </c>
      <c r="J2260" t="n">
        <v>91.75</v>
      </c>
      <c r="CI2260" t="n">
        <v>89</v>
      </c>
      <c r="CJ2260" t="n">
        <v>97</v>
      </c>
    </row>
    <row r="2261">
      <c r="A2261" t="n">
        <v>415</v>
      </c>
      <c r="B2261" t="inlineStr">
        <is>
          <t>Cumplimiento Plan Anual Vicerrectoría del estudiante</t>
        </is>
      </c>
      <c r="C2261" t="inlineStr">
        <is>
          <t>Planeación Estratégica</t>
        </is>
      </c>
      <c r="D2261" t="inlineStr">
        <is>
          <t>Semestral</t>
        </is>
      </c>
      <c r="E2261" t="inlineStr">
        <is>
          <t>Positivo</t>
        </is>
      </c>
      <c r="F2261" s="134" t="n">
        <v>46022</v>
      </c>
      <c r="G2261" t="inlineStr">
        <is>
          <t>415-2025-12-31</t>
        </is>
      </c>
      <c r="H2261" t="inlineStr">
        <is>
          <t>Gerencia de operaciones</t>
        </is>
      </c>
      <c r="I2261" t="n">
        <v>100</v>
      </c>
      <c r="J2261" t="n">
        <v>100</v>
      </c>
      <c r="CI2261" t="n">
        <v>100</v>
      </c>
      <c r="CJ2261" t="n">
        <v>100</v>
      </c>
    </row>
    <row r="2262">
      <c r="A2262" t="n">
        <v>415</v>
      </c>
      <c r="B2262" t="inlineStr">
        <is>
          <t>Cumplimiento Plan Anual Vicerrectoría del estudiante</t>
        </is>
      </c>
      <c r="C2262" t="inlineStr">
        <is>
          <t>Planeación Estratégica</t>
        </is>
      </c>
      <c r="D2262" t="inlineStr">
        <is>
          <t>Semestral</t>
        </is>
      </c>
      <c r="E2262" t="inlineStr">
        <is>
          <t>Positivo</t>
        </is>
      </c>
      <c r="F2262" s="134" t="n">
        <v>46022</v>
      </c>
      <c r="G2262" t="inlineStr">
        <is>
          <t>415-2025-12-31</t>
        </is>
      </c>
      <c r="H2262" t="inlineStr">
        <is>
          <t>Gerencia de servicio y permanencia</t>
        </is>
      </c>
      <c r="I2262" t="n">
        <v>100</v>
      </c>
      <c r="J2262" t="n">
        <v>100</v>
      </c>
      <c r="CI2262" t="n">
        <v>100</v>
      </c>
      <c r="CJ2262" t="n">
        <v>100</v>
      </c>
    </row>
    <row r="2263">
      <c r="A2263" t="n">
        <v>415</v>
      </c>
      <c r="B2263" t="inlineStr">
        <is>
          <t>Cumplimiento Plan Anual Vicerrectoría del estudiante</t>
        </is>
      </c>
      <c r="C2263" t="inlineStr">
        <is>
          <t>Planeación Estratégica</t>
        </is>
      </c>
      <c r="D2263" t="inlineStr">
        <is>
          <t>Semestral</t>
        </is>
      </c>
      <c r="E2263" t="inlineStr">
        <is>
          <t>Positivo</t>
        </is>
      </c>
      <c r="F2263" s="134" t="n">
        <v>46022</v>
      </c>
      <c r="G2263" t="inlineStr">
        <is>
          <t>415-2025-12-31</t>
        </is>
      </c>
      <c r="H2263" t="inlineStr">
        <is>
          <t>Gerencia de tecnología e innovación digital</t>
        </is>
      </c>
      <c r="I2263" t="n">
        <v>100</v>
      </c>
      <c r="J2263" t="n">
        <v>100</v>
      </c>
      <c r="CI2263" t="n">
        <v>100</v>
      </c>
      <c r="CJ2263" t="n">
        <v>100</v>
      </c>
    </row>
    <row r="2264">
      <c r="A2264" t="n">
        <v>415</v>
      </c>
      <c r="B2264" t="inlineStr">
        <is>
          <t>Cumplimiento Plan Anual Vicerrectoría del estudiante</t>
        </is>
      </c>
      <c r="C2264" t="inlineStr">
        <is>
          <t>Planeación Estratégica</t>
        </is>
      </c>
      <c r="D2264" t="inlineStr">
        <is>
          <t>Semestral</t>
        </is>
      </c>
      <c r="E2264" t="inlineStr">
        <is>
          <t>Positivo</t>
        </is>
      </c>
      <c r="F2264" s="134" t="n">
        <v>46022</v>
      </c>
      <c r="G2264" t="inlineStr">
        <is>
          <t>415-2025-12-31</t>
        </is>
      </c>
      <c r="H2264" t="inlineStr">
        <is>
          <t>BI y analítica</t>
        </is>
      </c>
      <c r="I2264" t="n">
        <v>100</v>
      </c>
      <c r="J2264" t="n">
        <v>100</v>
      </c>
      <c r="CI2264" t="n">
        <v>100</v>
      </c>
      <c r="CJ2264" t="n">
        <v>100</v>
      </c>
    </row>
    <row r="2265">
      <c r="A2265" t="n">
        <v>415</v>
      </c>
      <c r="B2265" t="inlineStr">
        <is>
          <t>Cumplimiento Plan Anual Vicerrectoría del estudiante</t>
        </is>
      </c>
      <c r="C2265" t="inlineStr">
        <is>
          <t>Planeación Estratégica</t>
        </is>
      </c>
      <c r="D2265" t="inlineStr">
        <is>
          <t>Semestral</t>
        </is>
      </c>
      <c r="E2265" t="inlineStr">
        <is>
          <t>Positivo</t>
        </is>
      </c>
      <c r="F2265" s="134" t="n">
        <v>46022</v>
      </c>
      <c r="G2265" t="inlineStr">
        <is>
          <t>415-2025-12-31</t>
        </is>
      </c>
      <c r="H2265" t="inlineStr">
        <is>
          <t>Dirección nacional de registro y control</t>
        </is>
      </c>
      <c r="I2265" t="n">
        <v>100</v>
      </c>
      <c r="J2265" t="n">
        <v>100</v>
      </c>
      <c r="CI2265" t="n">
        <v>100</v>
      </c>
      <c r="CJ2265" t="n">
        <v>100</v>
      </c>
    </row>
    <row r="2266">
      <c r="A2266" t="n">
        <v>415</v>
      </c>
      <c r="B2266" t="inlineStr">
        <is>
          <t>Cumplimiento Plan Anual Vicerrectoría del estudiante</t>
        </is>
      </c>
      <c r="C2266" t="inlineStr">
        <is>
          <t>Planeación Estratégica</t>
        </is>
      </c>
      <c r="D2266" t="inlineStr">
        <is>
          <t>Semestral</t>
        </is>
      </c>
      <c r="E2266" t="inlineStr">
        <is>
          <t>Positivo</t>
        </is>
      </c>
      <c r="F2266" s="134" t="n">
        <v>46022</v>
      </c>
      <c r="G2266" t="inlineStr">
        <is>
          <t>415-2025-12-31</t>
        </is>
      </c>
      <c r="H2266" t="inlineStr">
        <is>
          <t>Dirección de Experiencia E Inclusion</t>
        </is>
      </c>
      <c r="I2266" t="n">
        <v>100</v>
      </c>
      <c r="J2266" t="n">
        <v>99.25</v>
      </c>
      <c r="CI2266" t="n">
        <v>99.25</v>
      </c>
      <c r="CJ2266" t="n">
        <v>100</v>
      </c>
    </row>
    <row r="2267">
      <c r="A2267" t="n">
        <v>415</v>
      </c>
      <c r="B2267" t="inlineStr">
        <is>
          <t>Cumplimiento Plan Anual Vicerrectoría del estudiante</t>
        </is>
      </c>
      <c r="C2267" t="inlineStr">
        <is>
          <t>Planeación Estratégica</t>
        </is>
      </c>
      <c r="D2267" t="inlineStr">
        <is>
          <t>Semestral</t>
        </is>
      </c>
      <c r="E2267" t="inlineStr">
        <is>
          <t>Positivo</t>
        </is>
      </c>
      <c r="F2267" s="134" t="n">
        <v>46022</v>
      </c>
      <c r="G2267" t="inlineStr">
        <is>
          <t>415-2025-12-31</t>
        </is>
      </c>
      <c r="H2267" t="inlineStr">
        <is>
          <t>Direccion bienestar universitario y huella grancolombiana</t>
        </is>
      </c>
      <c r="I2267" t="n">
        <v>100</v>
      </c>
      <c r="J2267" t="n">
        <v>91.59999847412109</v>
      </c>
      <c r="CI2267" t="n">
        <v>91.59999999999999</v>
      </c>
      <c r="CJ2267" t="n">
        <v>100</v>
      </c>
    </row>
    <row r="2268">
      <c r="A2268" t="n">
        <v>415</v>
      </c>
      <c r="B2268" t="inlineStr">
        <is>
          <t>Cumplimiento Plan Anual Vicerrectoría del estudiante</t>
        </is>
      </c>
      <c r="C2268" t="inlineStr">
        <is>
          <t>Planeación Estratégica</t>
        </is>
      </c>
      <c r="D2268" t="inlineStr">
        <is>
          <t>Semestral</t>
        </is>
      </c>
      <c r="E2268" t="inlineStr">
        <is>
          <t>Positivo</t>
        </is>
      </c>
      <c r="F2268" s="134" t="n">
        <v>46022</v>
      </c>
      <c r="G2268" t="inlineStr">
        <is>
          <t>415-2025-12-31</t>
        </is>
      </c>
      <c r="H2268" t="inlineStr">
        <is>
          <t>Director de gobierno digital</t>
        </is>
      </c>
      <c r="I2268" t="n">
        <v>100</v>
      </c>
      <c r="J2268" t="n">
        <v>100</v>
      </c>
      <c r="CI2268" t="n">
        <v>100</v>
      </c>
      <c r="CJ2268" t="n">
        <v>100</v>
      </c>
    </row>
    <row r="2269">
      <c r="A2269" t="n">
        <v>415</v>
      </c>
      <c r="B2269" t="inlineStr">
        <is>
          <t>Cumplimiento Plan Anual Vicerrectoría del estudiante</t>
        </is>
      </c>
      <c r="C2269" t="inlineStr">
        <is>
          <t>Planeación Estratégica</t>
        </is>
      </c>
      <c r="D2269" t="inlineStr">
        <is>
          <t>Semestral</t>
        </is>
      </c>
      <c r="E2269" t="inlineStr">
        <is>
          <t>Positivo</t>
        </is>
      </c>
      <c r="F2269" s="134" t="n">
        <v>46022</v>
      </c>
      <c r="G2269" t="inlineStr">
        <is>
          <t>415-2025-12-31</t>
        </is>
      </c>
      <c r="H2269" t="inlineStr">
        <is>
          <t>Dirección de desarrollo e innovación</t>
        </is>
      </c>
      <c r="I2269" t="n">
        <v>100</v>
      </c>
      <c r="J2269" t="n">
        <v>100</v>
      </c>
      <c r="CI2269" t="n">
        <v>100</v>
      </c>
      <c r="CJ2269" t="n">
        <v>100</v>
      </c>
    </row>
    <row r="2270">
      <c r="A2270" t="n">
        <v>415</v>
      </c>
      <c r="B2270" t="inlineStr">
        <is>
          <t>Cumplimiento Plan Anual Vicerrectoría del estudiante</t>
        </is>
      </c>
      <c r="C2270" t="inlineStr">
        <is>
          <t>Planeación Estratégica</t>
        </is>
      </c>
      <c r="D2270" t="inlineStr">
        <is>
          <t>Semestral</t>
        </is>
      </c>
      <c r="E2270" t="inlineStr">
        <is>
          <t>Positivo</t>
        </is>
      </c>
      <c r="F2270" s="134" t="n">
        <v>46022</v>
      </c>
      <c r="G2270" t="inlineStr">
        <is>
          <t>415-2025-12-31</t>
        </is>
      </c>
      <c r="H2270" t="inlineStr">
        <is>
          <t>Director de operaciones integrales</t>
        </is>
      </c>
      <c r="I2270" t="n">
        <v>100</v>
      </c>
      <c r="J2270" t="n">
        <v>100</v>
      </c>
      <c r="CI2270" t="n">
        <v>100</v>
      </c>
      <c r="CJ2270" t="n">
        <v>100</v>
      </c>
    </row>
    <row r="2271">
      <c r="A2271" t="n">
        <v>415</v>
      </c>
      <c r="B2271" t="inlineStr">
        <is>
          <t>Cumplimiento Plan Anual Vicerrectoría del estudiante</t>
        </is>
      </c>
      <c r="C2271" t="inlineStr">
        <is>
          <t>Planeación Estratégica</t>
        </is>
      </c>
      <c r="D2271" t="inlineStr">
        <is>
          <t>Semestral</t>
        </is>
      </c>
      <c r="E2271" t="inlineStr">
        <is>
          <t>Positivo</t>
        </is>
      </c>
      <c r="F2271" s="134" t="n">
        <v>46022</v>
      </c>
      <c r="G2271" t="inlineStr">
        <is>
          <t>415-2025-12-31</t>
        </is>
      </c>
      <c r="H2271" t="inlineStr">
        <is>
          <t>Director de permanencia</t>
        </is>
      </c>
      <c r="I2271" t="n">
        <v>100</v>
      </c>
      <c r="J2271" t="n">
        <v>100</v>
      </c>
      <c r="CI2271" t="n">
        <v>100</v>
      </c>
      <c r="CJ2271" t="n">
        <v>100</v>
      </c>
    </row>
    <row r="2272">
      <c r="A2272" t="n">
        <v>415</v>
      </c>
      <c r="B2272" t="inlineStr">
        <is>
          <t>Cumplimiento Plan Anual Vicerrectoría del estudiante</t>
        </is>
      </c>
      <c r="C2272" t="inlineStr">
        <is>
          <t>Planeación Estratégica</t>
        </is>
      </c>
      <c r="D2272" t="inlineStr">
        <is>
          <t>Semestral</t>
        </is>
      </c>
      <c r="E2272" t="inlineStr">
        <is>
          <t>Positivo</t>
        </is>
      </c>
      <c r="F2272" s="134" t="n">
        <v>46022</v>
      </c>
      <c r="G2272" t="inlineStr">
        <is>
          <t>415-2025-12-31</t>
        </is>
      </c>
      <c r="H2272" t="inlineStr">
        <is>
          <t>Director de servicio</t>
        </is>
      </c>
      <c r="I2272" t="n">
        <v>100</v>
      </c>
      <c r="J2272" t="n">
        <v>100</v>
      </c>
      <c r="CI2272" t="n">
        <v>100</v>
      </c>
      <c r="CJ2272" t="n">
        <v>100</v>
      </c>
    </row>
    <row r="2273">
      <c r="A2273" t="n">
        <v>415</v>
      </c>
      <c r="B2273" t="inlineStr">
        <is>
          <t>Cumplimiento Plan Anual Vicerrectoría del estudiante</t>
        </is>
      </c>
      <c r="C2273" t="inlineStr">
        <is>
          <t>Planeación Estratégica</t>
        </is>
      </c>
      <c r="D2273" t="inlineStr">
        <is>
          <t>Semestral</t>
        </is>
      </c>
      <c r="E2273" t="inlineStr">
        <is>
          <t>Positivo</t>
        </is>
      </c>
      <c r="F2273" s="134" t="n">
        <v>46022</v>
      </c>
      <c r="G2273" t="inlineStr">
        <is>
          <t>415-2025-12-31</t>
        </is>
      </c>
      <c r="H2273" t="inlineStr">
        <is>
          <t>Director de operaciones IT</t>
        </is>
      </c>
      <c r="I2273" t="n">
        <v>100</v>
      </c>
      <c r="J2273" t="n">
        <v>100</v>
      </c>
      <c r="CI2273" t="n">
        <v>100</v>
      </c>
      <c r="CJ2273" t="n">
        <v>100</v>
      </c>
    </row>
    <row r="2274">
      <c r="A2274" t="n">
        <v>416</v>
      </c>
      <c r="B2274" t="inlineStr">
        <is>
          <t>Cumplimiento Plan Anual Vicerrectoría de crecimiento</t>
        </is>
      </c>
      <c r="C2274" t="inlineStr">
        <is>
          <t>Planeación Estratégica</t>
        </is>
      </c>
      <c r="D2274" t="inlineStr">
        <is>
          <t>Semestral</t>
        </is>
      </c>
      <c r="E2274" t="inlineStr">
        <is>
          <t>Positivo</t>
        </is>
      </c>
      <c r="F2274" s="134" t="n">
        <v>45107</v>
      </c>
      <c r="G2274" t="inlineStr">
        <is>
          <t>416-2023-06-30</t>
        </is>
      </c>
      <c r="H2274" t="inlineStr">
        <is>
          <t>Gerencia de matriculas</t>
        </is>
      </c>
      <c r="I2274" t="n">
        <v>100</v>
      </c>
      <c r="J2274" t="n">
        <v>98.41000366210938</v>
      </c>
      <c r="CK2274" t="n">
        <v>62</v>
      </c>
      <c r="CL2274" t="n">
        <v>63</v>
      </c>
    </row>
    <row r="2275">
      <c r="A2275" t="n">
        <v>416</v>
      </c>
      <c r="B2275" t="inlineStr">
        <is>
          <t>Cumplimiento Plan Anual Vicerrectoría de crecimiento</t>
        </is>
      </c>
      <c r="C2275" t="inlineStr">
        <is>
          <t>Planeación Estratégica</t>
        </is>
      </c>
      <c r="D2275" t="inlineStr">
        <is>
          <t>Semestral</t>
        </is>
      </c>
      <c r="E2275" t="inlineStr">
        <is>
          <t>Positivo</t>
        </is>
      </c>
      <c r="F2275" s="134" t="n">
        <v>45107</v>
      </c>
      <c r="G2275" t="inlineStr">
        <is>
          <t>416-2023-06-30</t>
        </is>
      </c>
      <c r="H2275" t="inlineStr">
        <is>
          <t>Gerencia de mercadeo</t>
        </is>
      </c>
      <c r="I2275" t="n">
        <v>100</v>
      </c>
      <c r="J2275" t="n">
        <v>93.58999633789062</v>
      </c>
      <c r="CK2275" t="n">
        <v>73</v>
      </c>
      <c r="CL2275" t="n">
        <v>78</v>
      </c>
    </row>
    <row r="2276">
      <c r="A2276" t="n">
        <v>416</v>
      </c>
      <c r="B2276" t="inlineStr">
        <is>
          <t>Cumplimiento Plan Anual Vicerrectoría de crecimiento</t>
        </is>
      </c>
      <c r="C2276" t="inlineStr">
        <is>
          <t>Planeación Estratégica</t>
        </is>
      </c>
      <c r="D2276" t="inlineStr">
        <is>
          <t>Semestral</t>
        </is>
      </c>
      <c r="E2276" t="inlineStr">
        <is>
          <t>Positivo</t>
        </is>
      </c>
      <c r="F2276" s="134" t="n">
        <v>45199</v>
      </c>
      <c r="G2276" t="inlineStr">
        <is>
          <t>416-2023-09-30</t>
        </is>
      </c>
      <c r="H2276" t="inlineStr">
        <is>
          <t>Gerencia de matriculas</t>
        </is>
      </c>
      <c r="I2276" t="n">
        <v>100</v>
      </c>
      <c r="J2276" t="n">
        <v>87.04000091552734</v>
      </c>
      <c r="CK2276" t="n">
        <v>83.56999999999999</v>
      </c>
      <c r="CL2276" t="n">
        <v>96.01000000000001</v>
      </c>
    </row>
    <row r="2277">
      <c r="A2277" t="n">
        <v>416</v>
      </c>
      <c r="B2277" t="inlineStr">
        <is>
          <t>Cumplimiento Plan Anual Vicerrectoría de crecimiento</t>
        </is>
      </c>
      <c r="C2277" t="inlineStr">
        <is>
          <t>Planeación Estratégica</t>
        </is>
      </c>
      <c r="D2277" t="inlineStr">
        <is>
          <t>Semestral</t>
        </is>
      </c>
      <c r="E2277" t="inlineStr">
        <is>
          <t>Positivo</t>
        </is>
      </c>
      <c r="F2277" s="134" t="n">
        <v>45199</v>
      </c>
      <c r="G2277" t="inlineStr">
        <is>
          <t>416-2023-09-30</t>
        </is>
      </c>
      <c r="H2277" t="inlineStr">
        <is>
          <t>Gerencia de mercadeo</t>
        </is>
      </c>
      <c r="I2277" t="n">
        <v>100</v>
      </c>
      <c r="J2277" t="n">
        <v>88.80000305175781</v>
      </c>
      <c r="CK2277" t="n">
        <v>88.8</v>
      </c>
      <c r="CL2277" t="n">
        <v>100</v>
      </c>
    </row>
    <row r="2278">
      <c r="A2278" t="n">
        <v>416</v>
      </c>
      <c r="B2278" t="inlineStr">
        <is>
          <t>Cumplimiento Plan Anual Vicerrectoría de crecimiento</t>
        </is>
      </c>
      <c r="C2278" t="inlineStr">
        <is>
          <t>Planeación Estratégica</t>
        </is>
      </c>
      <c r="D2278" t="inlineStr">
        <is>
          <t>Semestral</t>
        </is>
      </c>
      <c r="E2278" t="inlineStr">
        <is>
          <t>Positivo</t>
        </is>
      </c>
      <c r="F2278" s="134" t="n">
        <v>45291</v>
      </c>
      <c r="G2278" t="inlineStr">
        <is>
          <t>416-2023-12-31</t>
        </is>
      </c>
      <c r="H2278" t="inlineStr">
        <is>
          <t>Gerencia de matriculas</t>
        </is>
      </c>
      <c r="I2278" t="n">
        <v>100</v>
      </c>
      <c r="J2278" t="n">
        <v>100</v>
      </c>
      <c r="CK2278" t="n">
        <v>100</v>
      </c>
      <c r="CL2278" t="n">
        <v>100</v>
      </c>
    </row>
    <row r="2279">
      <c r="A2279" t="n">
        <v>416</v>
      </c>
      <c r="B2279" t="inlineStr">
        <is>
          <t>Cumplimiento Plan Anual Vicerrectoría de crecimiento</t>
        </is>
      </c>
      <c r="C2279" t="inlineStr">
        <is>
          <t>Planeación Estratégica</t>
        </is>
      </c>
      <c r="D2279" t="inlineStr">
        <is>
          <t>Semestral</t>
        </is>
      </c>
      <c r="E2279" t="inlineStr">
        <is>
          <t>Positivo</t>
        </is>
      </c>
      <c r="F2279" s="134" t="n">
        <v>45291</v>
      </c>
      <c r="G2279" t="inlineStr">
        <is>
          <t>416-2023-12-31</t>
        </is>
      </c>
      <c r="H2279" t="inlineStr">
        <is>
          <t>Gerencia de mercadeo</t>
        </is>
      </c>
      <c r="I2279" t="n">
        <v>100</v>
      </c>
      <c r="J2279" t="n">
        <v>96</v>
      </c>
      <c r="CK2279" t="n">
        <v>96</v>
      </c>
      <c r="CL2279" t="n">
        <v>100</v>
      </c>
    </row>
    <row r="2280">
      <c r="A2280" t="n">
        <v>416</v>
      </c>
      <c r="B2280" t="inlineStr">
        <is>
          <t>Cumplimiento Plan Anual Vicerrectoría de crecimiento</t>
        </is>
      </c>
      <c r="C2280" t="inlineStr">
        <is>
          <t>Planeación Estratégica</t>
        </is>
      </c>
      <c r="D2280" t="inlineStr">
        <is>
          <t>Semestral</t>
        </is>
      </c>
      <c r="E2280" t="inlineStr">
        <is>
          <t>Positivo</t>
        </is>
      </c>
      <c r="F2280" s="134" t="n">
        <v>45382</v>
      </c>
      <c r="G2280" t="inlineStr">
        <is>
          <t>416-2024-03-31</t>
        </is>
      </c>
      <c r="H2280" t="inlineStr">
        <is>
          <t>Director de estrategia marca</t>
        </is>
      </c>
      <c r="I2280" t="n">
        <v>100</v>
      </c>
      <c r="J2280" t="n">
        <v>126.9899978637695</v>
      </c>
      <c r="CK2280" t="n">
        <v>46.67</v>
      </c>
      <c r="CL2280" t="n">
        <v>36.75</v>
      </c>
    </row>
    <row r="2281">
      <c r="A2281" t="n">
        <v>416</v>
      </c>
      <c r="B2281" t="inlineStr">
        <is>
          <t>Cumplimiento Plan Anual Vicerrectoría de crecimiento</t>
        </is>
      </c>
      <c r="C2281" t="inlineStr">
        <is>
          <t>Planeación Estratégica</t>
        </is>
      </c>
      <c r="D2281" t="inlineStr">
        <is>
          <t>Semestral</t>
        </is>
      </c>
      <c r="E2281" t="inlineStr">
        <is>
          <t>Positivo</t>
        </is>
      </c>
      <c r="F2281" s="134" t="n">
        <v>45382</v>
      </c>
      <c r="G2281" t="inlineStr">
        <is>
          <t>416-2024-03-31</t>
        </is>
      </c>
      <c r="H2281" t="inlineStr">
        <is>
          <t>Gerencia de mercadeo</t>
        </is>
      </c>
      <c r="I2281" t="n">
        <v>100</v>
      </c>
      <c r="J2281" t="n">
        <v>92.12000274658203</v>
      </c>
      <c r="CK2281" t="n">
        <v>20</v>
      </c>
      <c r="CL2281" t="n">
        <v>21.71</v>
      </c>
    </row>
    <row r="2282">
      <c r="A2282" t="n">
        <v>416</v>
      </c>
      <c r="B2282" t="inlineStr">
        <is>
          <t>Cumplimiento Plan Anual Vicerrectoría de crecimiento</t>
        </is>
      </c>
      <c r="C2282" t="inlineStr">
        <is>
          <t>Planeación Estratégica</t>
        </is>
      </c>
      <c r="D2282" t="inlineStr">
        <is>
          <t>Semestral</t>
        </is>
      </c>
      <c r="E2282" t="inlineStr">
        <is>
          <t>Positivo</t>
        </is>
      </c>
      <c r="F2282" s="134" t="n">
        <v>45382</v>
      </c>
      <c r="G2282" t="inlineStr">
        <is>
          <t>416-2024-03-31</t>
        </is>
      </c>
      <c r="H2282" t="inlineStr">
        <is>
          <t>Gerencia de servicios corporativos</t>
        </is>
      </c>
      <c r="I2282" t="n">
        <v>100</v>
      </c>
      <c r="J2282" t="n">
        <v>318.4700012207031</v>
      </c>
      <c r="CK2282" t="n">
        <v>50</v>
      </c>
      <c r="CL2282" t="n">
        <v>15.7</v>
      </c>
    </row>
    <row r="2283">
      <c r="A2283" t="n">
        <v>416</v>
      </c>
      <c r="B2283" t="inlineStr">
        <is>
          <t>Cumplimiento Plan Anual Vicerrectoría de crecimiento</t>
        </is>
      </c>
      <c r="C2283" t="inlineStr">
        <is>
          <t>Planeación Estratégica</t>
        </is>
      </c>
      <c r="D2283" t="inlineStr">
        <is>
          <t>Semestral</t>
        </is>
      </c>
      <c r="E2283" t="inlineStr">
        <is>
          <t>Positivo</t>
        </is>
      </c>
      <c r="F2283" s="134" t="n">
        <v>45382</v>
      </c>
      <c r="G2283" t="inlineStr">
        <is>
          <t>416-2024-03-31</t>
        </is>
      </c>
      <c r="H2283" t="inlineStr">
        <is>
          <t>Director B2B y B2C</t>
        </is>
      </c>
      <c r="I2283" t="n">
        <v>100</v>
      </c>
      <c r="J2283" t="n">
        <v>98.08999633789062</v>
      </c>
      <c r="CK2283" t="n">
        <v>52.5</v>
      </c>
      <c r="CL2283" t="n">
        <v>53.52</v>
      </c>
    </row>
    <row r="2284">
      <c r="A2284" t="n">
        <v>416</v>
      </c>
      <c r="B2284" t="inlineStr">
        <is>
          <t>Cumplimiento Plan Anual Vicerrectoría de crecimiento</t>
        </is>
      </c>
      <c r="C2284" t="inlineStr">
        <is>
          <t>Planeación Estratégica</t>
        </is>
      </c>
      <c r="D2284" t="inlineStr">
        <is>
          <t>Semestral</t>
        </is>
      </c>
      <c r="E2284" t="inlineStr">
        <is>
          <t>Positivo</t>
        </is>
      </c>
      <c r="F2284" s="134" t="n">
        <v>45382</v>
      </c>
      <c r="G2284" t="inlineStr">
        <is>
          <t>416-2024-03-31</t>
        </is>
      </c>
      <c r="H2284" t="inlineStr">
        <is>
          <t>Gerencia de matriculas</t>
        </is>
      </c>
      <c r="I2284" t="n">
        <v>100</v>
      </c>
      <c r="J2284" t="n">
        <v>81.01999664306641</v>
      </c>
      <c r="CK2284" t="n">
        <v>33</v>
      </c>
      <c r="CL2284" t="n">
        <v>40.73</v>
      </c>
    </row>
    <row r="2285">
      <c r="A2285" t="n">
        <v>416</v>
      </c>
      <c r="B2285" t="inlineStr">
        <is>
          <t>Cumplimiento Plan Anual Vicerrectoría de crecimiento</t>
        </is>
      </c>
      <c r="C2285" t="inlineStr">
        <is>
          <t>Planeación Estratégica</t>
        </is>
      </c>
      <c r="D2285" t="inlineStr">
        <is>
          <t>Semestral</t>
        </is>
      </c>
      <c r="E2285" t="inlineStr">
        <is>
          <t>Positivo</t>
        </is>
      </c>
      <c r="F2285" s="134" t="n">
        <v>45382</v>
      </c>
      <c r="G2285" t="inlineStr">
        <is>
          <t>416-2024-03-31</t>
        </is>
      </c>
      <c r="H2285" t="inlineStr">
        <is>
          <t>Director de producto</t>
        </is>
      </c>
      <c r="I2285" t="n">
        <v>100</v>
      </c>
      <c r="J2285" t="n">
        <v>120.3600006103516</v>
      </c>
      <c r="CK2285" t="n">
        <v>17.5</v>
      </c>
      <c r="CL2285" t="n">
        <v>14.54</v>
      </c>
    </row>
    <row r="2286">
      <c r="A2286" t="n">
        <v>416</v>
      </c>
      <c r="B2286" t="inlineStr">
        <is>
          <t>Cumplimiento Plan Anual Vicerrectoría de crecimiento</t>
        </is>
      </c>
      <c r="C2286" t="inlineStr">
        <is>
          <t>Planeación Estratégica</t>
        </is>
      </c>
      <c r="D2286" t="inlineStr">
        <is>
          <t>Semestral</t>
        </is>
      </c>
      <c r="E2286" t="inlineStr">
        <is>
          <t>Positivo</t>
        </is>
      </c>
      <c r="F2286" s="134" t="n">
        <v>45473</v>
      </c>
      <c r="G2286" t="inlineStr">
        <is>
          <t>416-2024-06-30</t>
        </is>
      </c>
      <c r="H2286" t="inlineStr">
        <is>
          <t>Director de estrategia marca</t>
        </is>
      </c>
      <c r="I2286" t="n">
        <v>100</v>
      </c>
      <c r="J2286" t="n">
        <v>107.1600036621094</v>
      </c>
      <c r="CK2286" t="n">
        <v>61.67</v>
      </c>
      <c r="CL2286" t="n">
        <v>57.55</v>
      </c>
    </row>
    <row r="2287">
      <c r="A2287" t="n">
        <v>416</v>
      </c>
      <c r="B2287" t="inlineStr">
        <is>
          <t>Cumplimiento Plan Anual Vicerrectoría de crecimiento</t>
        </is>
      </c>
      <c r="C2287" t="inlineStr">
        <is>
          <t>Planeación Estratégica</t>
        </is>
      </c>
      <c r="D2287" t="inlineStr">
        <is>
          <t>Semestral</t>
        </is>
      </c>
      <c r="E2287" t="inlineStr">
        <is>
          <t>Positivo</t>
        </is>
      </c>
      <c r="F2287" s="134" t="n">
        <v>45473</v>
      </c>
      <c r="G2287" t="inlineStr">
        <is>
          <t>416-2024-06-30</t>
        </is>
      </c>
      <c r="H2287" t="inlineStr">
        <is>
          <t>Director B2B y B2C</t>
        </is>
      </c>
      <c r="I2287" t="n">
        <v>100</v>
      </c>
      <c r="J2287" t="n">
        <v>101.870002746582</v>
      </c>
      <c r="CK2287" t="n">
        <v>60</v>
      </c>
      <c r="CL2287" t="n">
        <v>58.9</v>
      </c>
    </row>
    <row r="2288">
      <c r="A2288" t="n">
        <v>416</v>
      </c>
      <c r="B2288" t="inlineStr">
        <is>
          <t>Cumplimiento Plan Anual Vicerrectoría de crecimiento</t>
        </is>
      </c>
      <c r="C2288" t="inlineStr">
        <is>
          <t>Planeación Estratégica</t>
        </is>
      </c>
      <c r="D2288" t="inlineStr">
        <is>
          <t>Semestral</t>
        </is>
      </c>
      <c r="E2288" t="inlineStr">
        <is>
          <t>Positivo</t>
        </is>
      </c>
      <c r="F2288" s="134" t="n">
        <v>45473</v>
      </c>
      <c r="G2288" t="inlineStr">
        <is>
          <t>416-2024-06-30</t>
        </is>
      </c>
      <c r="H2288" t="inlineStr">
        <is>
          <t>Gerencia de matriculas</t>
        </is>
      </c>
      <c r="I2288" t="n">
        <v>100</v>
      </c>
      <c r="J2288" t="n">
        <v>100.8499984741211</v>
      </c>
      <c r="CK2288" t="n">
        <v>61.45</v>
      </c>
      <c r="CL2288" t="n">
        <v>60.93</v>
      </c>
    </row>
    <row r="2289">
      <c r="A2289" t="n">
        <v>416</v>
      </c>
      <c r="B2289" t="inlineStr">
        <is>
          <t>Cumplimiento Plan Anual Vicerrectoría de crecimiento</t>
        </is>
      </c>
      <c r="C2289" t="inlineStr">
        <is>
          <t>Planeación Estratégica</t>
        </is>
      </c>
      <c r="D2289" t="inlineStr">
        <is>
          <t>Semestral</t>
        </is>
      </c>
      <c r="E2289" t="inlineStr">
        <is>
          <t>Positivo</t>
        </is>
      </c>
      <c r="F2289" s="134" t="n">
        <v>45473</v>
      </c>
      <c r="G2289" t="inlineStr">
        <is>
          <t>416-2024-06-30</t>
        </is>
      </c>
      <c r="H2289" t="inlineStr">
        <is>
          <t>Gerencia de mercadeo</t>
        </is>
      </c>
      <c r="I2289" t="n">
        <v>100</v>
      </c>
      <c r="J2289" t="n">
        <v>97.16000366210938</v>
      </c>
      <c r="CK2289" t="n">
        <v>41.67</v>
      </c>
      <c r="CL2289" t="n">
        <v>42.89</v>
      </c>
    </row>
    <row r="2290">
      <c r="A2290" t="n">
        <v>416</v>
      </c>
      <c r="B2290" t="inlineStr">
        <is>
          <t>Cumplimiento Plan Anual Vicerrectoría de crecimiento</t>
        </is>
      </c>
      <c r="C2290" t="inlineStr">
        <is>
          <t>Planeación Estratégica</t>
        </is>
      </c>
      <c r="D2290" t="inlineStr">
        <is>
          <t>Semestral</t>
        </is>
      </c>
      <c r="E2290" t="inlineStr">
        <is>
          <t>Positivo</t>
        </is>
      </c>
      <c r="F2290" s="134" t="n">
        <v>45473</v>
      </c>
      <c r="G2290" t="inlineStr">
        <is>
          <t>416-2024-06-30</t>
        </is>
      </c>
      <c r="H2290" t="inlineStr">
        <is>
          <t>Director de producto</t>
        </is>
      </c>
      <c r="I2290" t="n">
        <v>100</v>
      </c>
      <c r="J2290" t="n">
        <v>96.47000122070312</v>
      </c>
      <c r="CK2290" t="n">
        <v>35</v>
      </c>
      <c r="CL2290" t="n">
        <v>36.28</v>
      </c>
    </row>
    <row r="2291">
      <c r="A2291" t="n">
        <v>416</v>
      </c>
      <c r="B2291" t="inlineStr">
        <is>
          <t>Cumplimiento Plan Anual Vicerrectoría de crecimiento</t>
        </is>
      </c>
      <c r="C2291" t="inlineStr">
        <is>
          <t>Planeación Estratégica</t>
        </is>
      </c>
      <c r="D2291" t="inlineStr">
        <is>
          <t>Semestral</t>
        </is>
      </c>
      <c r="E2291" t="inlineStr">
        <is>
          <t>Positivo</t>
        </is>
      </c>
      <c r="F2291" s="134" t="n">
        <v>45473</v>
      </c>
      <c r="G2291" t="inlineStr">
        <is>
          <t>416-2024-06-30</t>
        </is>
      </c>
      <c r="H2291" t="inlineStr">
        <is>
          <t>Gerencia de servicios corporativos</t>
        </is>
      </c>
      <c r="I2291" t="n">
        <v>100</v>
      </c>
      <c r="J2291" t="n">
        <v>213.5200042724609</v>
      </c>
      <c r="CK2291" t="n">
        <v>90</v>
      </c>
      <c r="CL2291" t="n">
        <v>42.15</v>
      </c>
    </row>
    <row r="2292">
      <c r="A2292" t="n">
        <v>416</v>
      </c>
      <c r="B2292" t="inlineStr">
        <is>
          <t>Cumplimiento Plan Anual Vicerrectoría de crecimiento</t>
        </is>
      </c>
      <c r="C2292" t="inlineStr">
        <is>
          <t>Planeación Estratégica</t>
        </is>
      </c>
      <c r="D2292" t="inlineStr">
        <is>
          <t>Semestral</t>
        </is>
      </c>
      <c r="E2292" t="inlineStr">
        <is>
          <t>Positivo</t>
        </is>
      </c>
      <c r="F2292" s="134" t="n">
        <v>45565</v>
      </c>
      <c r="G2292" t="inlineStr">
        <is>
          <t>416-2024-09-30</t>
        </is>
      </c>
      <c r="H2292" t="inlineStr">
        <is>
          <t>Gerencia de matriculas</t>
        </is>
      </c>
      <c r="I2292" t="n">
        <v>100</v>
      </c>
      <c r="J2292" t="n">
        <v>109.8899993896484</v>
      </c>
      <c r="CK2292" t="n">
        <v>100</v>
      </c>
      <c r="CL2292" t="n">
        <v>91</v>
      </c>
    </row>
    <row r="2293">
      <c r="A2293" t="n">
        <v>416</v>
      </c>
      <c r="B2293" t="inlineStr">
        <is>
          <t>Cumplimiento Plan Anual Vicerrectoría de crecimiento</t>
        </is>
      </c>
      <c r="C2293" t="inlineStr">
        <is>
          <t>Planeación Estratégica</t>
        </is>
      </c>
      <c r="D2293" t="inlineStr">
        <is>
          <t>Semestral</t>
        </is>
      </c>
      <c r="E2293" t="inlineStr">
        <is>
          <t>Positivo</t>
        </is>
      </c>
      <c r="F2293" s="134" t="n">
        <v>45565</v>
      </c>
      <c r="G2293" t="inlineStr">
        <is>
          <t>416-2024-09-30</t>
        </is>
      </c>
      <c r="H2293" t="inlineStr">
        <is>
          <t>Gerencia de mercadeo</t>
        </is>
      </c>
      <c r="I2293" t="n">
        <v>100</v>
      </c>
      <c r="J2293" t="n">
        <v>87.80000305175781</v>
      </c>
      <c r="CK2293" t="n">
        <v>72</v>
      </c>
      <c r="CL2293" t="n">
        <v>82</v>
      </c>
    </row>
    <row r="2294">
      <c r="A2294" t="n">
        <v>416</v>
      </c>
      <c r="B2294" t="inlineStr">
        <is>
          <t>Cumplimiento Plan Anual Vicerrectoría de crecimiento</t>
        </is>
      </c>
      <c r="C2294" t="inlineStr">
        <is>
          <t>Planeación Estratégica</t>
        </is>
      </c>
      <c r="D2294" t="inlineStr">
        <is>
          <t>Semestral</t>
        </is>
      </c>
      <c r="E2294" t="inlineStr">
        <is>
          <t>Positivo</t>
        </is>
      </c>
      <c r="F2294" s="134" t="n">
        <v>45565</v>
      </c>
      <c r="G2294" t="inlineStr">
        <is>
          <t>416-2024-09-30</t>
        </is>
      </c>
      <c r="H2294" t="inlineStr">
        <is>
          <t>Gerencia de servicios corporativos</t>
        </is>
      </c>
      <c r="I2294" t="n">
        <v>100</v>
      </c>
      <c r="J2294" t="n">
        <v>109.7600021362305</v>
      </c>
      <c r="CK2294" t="n">
        <v>90</v>
      </c>
      <c r="CL2294" t="n">
        <v>82</v>
      </c>
    </row>
    <row r="2295">
      <c r="A2295" t="n">
        <v>416</v>
      </c>
      <c r="B2295" t="inlineStr">
        <is>
          <t>Cumplimiento Plan Anual Vicerrectoría de crecimiento</t>
        </is>
      </c>
      <c r="C2295" t="inlineStr">
        <is>
          <t>Planeación Estratégica</t>
        </is>
      </c>
      <c r="D2295" t="inlineStr">
        <is>
          <t>Semestral</t>
        </is>
      </c>
      <c r="E2295" t="inlineStr">
        <is>
          <t>Positivo</t>
        </is>
      </c>
      <c r="F2295" s="134" t="n">
        <v>45565</v>
      </c>
      <c r="G2295" t="inlineStr">
        <is>
          <t>416-2024-09-30</t>
        </is>
      </c>
      <c r="H2295" t="inlineStr">
        <is>
          <t>Director B2B y B2C</t>
        </is>
      </c>
      <c r="I2295" t="n">
        <v>100</v>
      </c>
      <c r="J2295" t="n">
        <v>94.73999786376953</v>
      </c>
      <c r="CK2295" t="n">
        <v>90</v>
      </c>
      <c r="CL2295" t="n">
        <v>95</v>
      </c>
    </row>
    <row r="2296">
      <c r="A2296" t="n">
        <v>416</v>
      </c>
      <c r="B2296" t="inlineStr">
        <is>
          <t>Cumplimiento Plan Anual Vicerrectoría de crecimiento</t>
        </is>
      </c>
      <c r="C2296" t="inlineStr">
        <is>
          <t>Planeación Estratégica</t>
        </is>
      </c>
      <c r="D2296" t="inlineStr">
        <is>
          <t>Semestral</t>
        </is>
      </c>
      <c r="E2296" t="inlineStr">
        <is>
          <t>Positivo</t>
        </is>
      </c>
      <c r="F2296" s="134" t="n">
        <v>45565</v>
      </c>
      <c r="G2296" t="inlineStr">
        <is>
          <t>416-2024-09-30</t>
        </is>
      </c>
      <c r="H2296" t="inlineStr">
        <is>
          <t>Director de producto</t>
        </is>
      </c>
      <c r="I2296" t="n">
        <v>100</v>
      </c>
      <c r="J2296" t="n">
        <v>98.75</v>
      </c>
      <c r="CK2296" t="n">
        <v>79</v>
      </c>
      <c r="CL2296" t="n">
        <v>80</v>
      </c>
    </row>
    <row r="2297">
      <c r="A2297" t="n">
        <v>416</v>
      </c>
      <c r="B2297" t="inlineStr">
        <is>
          <t>Cumplimiento Plan Anual Vicerrectoría de crecimiento</t>
        </is>
      </c>
      <c r="C2297" t="inlineStr">
        <is>
          <t>Planeación Estratégica</t>
        </is>
      </c>
      <c r="D2297" t="inlineStr">
        <is>
          <t>Semestral</t>
        </is>
      </c>
      <c r="E2297" t="inlineStr">
        <is>
          <t>Positivo</t>
        </is>
      </c>
      <c r="F2297" s="134" t="n">
        <v>45565</v>
      </c>
      <c r="G2297" t="inlineStr">
        <is>
          <t>416-2024-09-30</t>
        </is>
      </c>
      <c r="H2297" t="inlineStr">
        <is>
          <t>Director de estrategia marca</t>
        </is>
      </c>
      <c r="I2297" t="n">
        <v>100</v>
      </c>
      <c r="J2297" t="n">
        <v>97.75</v>
      </c>
      <c r="CK2297" t="n">
        <v>87</v>
      </c>
      <c r="CL2297" t="n">
        <v>89</v>
      </c>
    </row>
    <row r="2298">
      <c r="A2298" t="n">
        <v>416</v>
      </c>
      <c r="B2298" t="inlineStr">
        <is>
          <t>Cumplimiento Plan Anual Vicerrectoría de crecimiento</t>
        </is>
      </c>
      <c r="C2298" t="inlineStr">
        <is>
          <t>Planeación Estratégica</t>
        </is>
      </c>
      <c r="D2298" t="inlineStr">
        <is>
          <t>Semestral</t>
        </is>
      </c>
      <c r="E2298" t="inlineStr">
        <is>
          <t>Positivo</t>
        </is>
      </c>
      <c r="F2298" s="134" t="n">
        <v>45657</v>
      </c>
      <c r="G2298" t="inlineStr">
        <is>
          <t>416-2024-12-31</t>
        </is>
      </c>
      <c r="H2298" t="inlineStr">
        <is>
          <t>Gerencia de matriculas</t>
        </is>
      </c>
      <c r="I2298" t="n">
        <v>100</v>
      </c>
      <c r="J2298" t="n">
        <v>100</v>
      </c>
      <c r="CK2298" t="n">
        <v>100</v>
      </c>
      <c r="CL2298" t="n">
        <v>100</v>
      </c>
    </row>
    <row r="2299">
      <c r="A2299" t="n">
        <v>416</v>
      </c>
      <c r="B2299" t="inlineStr">
        <is>
          <t>Cumplimiento Plan Anual Vicerrectoría de crecimiento</t>
        </is>
      </c>
      <c r="C2299" t="inlineStr">
        <is>
          <t>Planeación Estratégica</t>
        </is>
      </c>
      <c r="D2299" t="inlineStr">
        <is>
          <t>Semestral</t>
        </is>
      </c>
      <c r="E2299" t="inlineStr">
        <is>
          <t>Positivo</t>
        </is>
      </c>
      <c r="F2299" s="134" t="n">
        <v>45657</v>
      </c>
      <c r="G2299" t="inlineStr">
        <is>
          <t>416-2024-12-31</t>
        </is>
      </c>
      <c r="H2299" t="inlineStr">
        <is>
          <t>Gerencia de mercadeo</t>
        </is>
      </c>
      <c r="I2299" t="n">
        <v>100</v>
      </c>
      <c r="J2299" t="n">
        <v>100</v>
      </c>
      <c r="CK2299" t="n">
        <v>100</v>
      </c>
      <c r="CL2299" t="n">
        <v>100</v>
      </c>
    </row>
    <row r="2300">
      <c r="A2300" t="n">
        <v>416</v>
      </c>
      <c r="B2300" t="inlineStr">
        <is>
          <t>Cumplimiento Plan Anual Vicerrectoría de crecimiento</t>
        </is>
      </c>
      <c r="C2300" t="inlineStr">
        <is>
          <t>Planeación Estratégica</t>
        </is>
      </c>
      <c r="D2300" t="inlineStr">
        <is>
          <t>Semestral</t>
        </is>
      </c>
      <c r="E2300" t="inlineStr">
        <is>
          <t>Positivo</t>
        </is>
      </c>
      <c r="F2300" s="134" t="n">
        <v>45657</v>
      </c>
      <c r="G2300" t="inlineStr">
        <is>
          <t>416-2024-12-31</t>
        </is>
      </c>
      <c r="H2300" t="inlineStr">
        <is>
          <t>Gerencia de servicios corporativos</t>
        </is>
      </c>
      <c r="I2300" t="n">
        <v>100</v>
      </c>
      <c r="J2300" t="n">
        <v>100</v>
      </c>
      <c r="CK2300" t="n">
        <v>100</v>
      </c>
      <c r="CL2300" t="n">
        <v>100</v>
      </c>
    </row>
    <row r="2301">
      <c r="A2301" t="n">
        <v>416</v>
      </c>
      <c r="B2301" t="inlineStr">
        <is>
          <t>Cumplimiento Plan Anual Vicerrectoría de crecimiento</t>
        </is>
      </c>
      <c r="C2301" t="inlineStr">
        <is>
          <t>Planeación Estratégica</t>
        </is>
      </c>
      <c r="D2301" t="inlineStr">
        <is>
          <t>Semestral</t>
        </is>
      </c>
      <c r="E2301" t="inlineStr">
        <is>
          <t>Positivo</t>
        </is>
      </c>
      <c r="F2301" s="134" t="n">
        <v>45657</v>
      </c>
      <c r="G2301" t="inlineStr">
        <is>
          <t>416-2024-12-31</t>
        </is>
      </c>
      <c r="H2301" t="inlineStr">
        <is>
          <t>Director B2B y B2C</t>
        </is>
      </c>
      <c r="I2301" t="n">
        <v>100</v>
      </c>
      <c r="J2301" t="n">
        <v>100</v>
      </c>
      <c r="CK2301" t="n">
        <v>100</v>
      </c>
      <c r="CL2301" t="n">
        <v>100</v>
      </c>
    </row>
    <row r="2302">
      <c r="A2302" t="n">
        <v>416</v>
      </c>
      <c r="B2302" t="inlineStr">
        <is>
          <t>Cumplimiento Plan Anual Vicerrectoría de crecimiento</t>
        </is>
      </c>
      <c r="C2302" t="inlineStr">
        <is>
          <t>Planeación Estratégica</t>
        </is>
      </c>
      <c r="D2302" t="inlineStr">
        <is>
          <t>Semestral</t>
        </is>
      </c>
      <c r="E2302" t="inlineStr">
        <is>
          <t>Positivo</t>
        </is>
      </c>
      <c r="F2302" s="134" t="n">
        <v>45657</v>
      </c>
      <c r="G2302" t="inlineStr">
        <is>
          <t>416-2024-12-31</t>
        </is>
      </c>
      <c r="H2302" t="inlineStr">
        <is>
          <t>Director de producto</t>
        </is>
      </c>
      <c r="I2302" t="n">
        <v>100</v>
      </c>
      <c r="J2302" t="n">
        <v>100</v>
      </c>
      <c r="CK2302" t="n">
        <v>100</v>
      </c>
      <c r="CL2302" t="n">
        <v>100</v>
      </c>
    </row>
    <row r="2303">
      <c r="A2303" t="n">
        <v>416</v>
      </c>
      <c r="B2303" t="inlineStr">
        <is>
          <t>Cumplimiento Plan Anual Vicerrectoría de crecimiento</t>
        </is>
      </c>
      <c r="C2303" t="inlineStr">
        <is>
          <t>Planeación Estratégica</t>
        </is>
      </c>
      <c r="D2303" t="inlineStr">
        <is>
          <t>Semestral</t>
        </is>
      </c>
      <c r="E2303" t="inlineStr">
        <is>
          <t>Positivo</t>
        </is>
      </c>
      <c r="F2303" s="134" t="n">
        <v>45657</v>
      </c>
      <c r="G2303" t="inlineStr">
        <is>
          <t>416-2024-12-31</t>
        </is>
      </c>
      <c r="H2303" t="inlineStr">
        <is>
          <t>Director de estrategia marca</t>
        </is>
      </c>
      <c r="I2303" t="n">
        <v>100</v>
      </c>
      <c r="J2303" t="n">
        <v>100</v>
      </c>
      <c r="CK2303" t="n">
        <v>100</v>
      </c>
      <c r="CL2303" t="n">
        <v>100</v>
      </c>
    </row>
    <row r="2304">
      <c r="A2304" t="n">
        <v>416</v>
      </c>
      <c r="B2304" t="inlineStr">
        <is>
          <t>Cumplimiento Plan Anual Vicerrectoría de crecimiento</t>
        </is>
      </c>
      <c r="C2304" t="inlineStr">
        <is>
          <t>Planeación Estratégica</t>
        </is>
      </c>
      <c r="D2304" t="inlineStr">
        <is>
          <t>Semestral</t>
        </is>
      </c>
      <c r="E2304" t="inlineStr">
        <is>
          <t>Positivo</t>
        </is>
      </c>
      <c r="F2304" s="134" t="n">
        <v>45747</v>
      </c>
      <c r="G2304" t="inlineStr">
        <is>
          <t>416-2025-03-31</t>
        </is>
      </c>
      <c r="H2304" t="inlineStr">
        <is>
          <t>Gerencia de matriculas</t>
        </is>
      </c>
      <c r="I2304" t="n">
        <v>100</v>
      </c>
      <c r="J2304" t="n">
        <v>98.19999694824219</v>
      </c>
      <c r="CK2304" t="n">
        <v>30</v>
      </c>
      <c r="CL2304" t="n">
        <v>30.55</v>
      </c>
    </row>
    <row r="2305">
      <c r="A2305" t="n">
        <v>416</v>
      </c>
      <c r="B2305" t="inlineStr">
        <is>
          <t>Cumplimiento Plan Anual Vicerrectoría de crecimiento</t>
        </is>
      </c>
      <c r="C2305" t="inlineStr">
        <is>
          <t>Planeación Estratégica</t>
        </is>
      </c>
      <c r="D2305" t="inlineStr">
        <is>
          <t>Semestral</t>
        </is>
      </c>
      <c r="E2305" t="inlineStr">
        <is>
          <t>Positivo</t>
        </is>
      </c>
      <c r="F2305" s="134" t="n">
        <v>45747</v>
      </c>
      <c r="G2305" t="inlineStr">
        <is>
          <t>416-2025-03-31</t>
        </is>
      </c>
      <c r="H2305" t="inlineStr">
        <is>
          <t>Gerencia de mercadeo</t>
        </is>
      </c>
      <c r="I2305" t="n">
        <v>100</v>
      </c>
      <c r="J2305" t="n">
        <v>94.63999938964844</v>
      </c>
      <c r="CK2305" t="n">
        <v>16.25</v>
      </c>
      <c r="CL2305" t="n">
        <v>17.17</v>
      </c>
    </row>
    <row r="2306">
      <c r="A2306" t="n">
        <v>416</v>
      </c>
      <c r="B2306" t="inlineStr">
        <is>
          <t>Cumplimiento Plan Anual Vicerrectoría de crecimiento</t>
        </is>
      </c>
      <c r="C2306" t="inlineStr">
        <is>
          <t>Planeación Estratégica</t>
        </is>
      </c>
      <c r="D2306" t="inlineStr">
        <is>
          <t>Semestral</t>
        </is>
      </c>
      <c r="E2306" t="inlineStr">
        <is>
          <t>Positivo</t>
        </is>
      </c>
      <c r="F2306" s="134" t="n">
        <v>45747</v>
      </c>
      <c r="G2306" t="inlineStr">
        <is>
          <t>416-2025-03-31</t>
        </is>
      </c>
      <c r="H2306" t="inlineStr">
        <is>
          <t>Gerencia de servicios corporativos</t>
        </is>
      </c>
      <c r="I2306" t="n">
        <v>100</v>
      </c>
      <c r="J2306" t="n">
        <v>121.7300033569336</v>
      </c>
      <c r="CK2306" t="n">
        <v>33</v>
      </c>
      <c r="CL2306" t="n">
        <v>27.11</v>
      </c>
    </row>
    <row r="2307">
      <c r="A2307" t="n">
        <v>416</v>
      </c>
      <c r="B2307" t="inlineStr">
        <is>
          <t>Cumplimiento Plan Anual Vicerrectoría de crecimiento</t>
        </is>
      </c>
      <c r="C2307" t="inlineStr">
        <is>
          <t>Planeación Estratégica</t>
        </is>
      </c>
      <c r="D2307" t="inlineStr">
        <is>
          <t>Semestral</t>
        </is>
      </c>
      <c r="E2307" t="inlineStr">
        <is>
          <t>Positivo</t>
        </is>
      </c>
      <c r="F2307" s="134" t="n">
        <v>45747</v>
      </c>
      <c r="G2307" t="inlineStr">
        <is>
          <t>416-2025-03-31</t>
        </is>
      </c>
      <c r="H2307" t="inlineStr">
        <is>
          <t>Director B2B y B2C</t>
        </is>
      </c>
      <c r="I2307" t="n">
        <v>100</v>
      </c>
      <c r="J2307" t="n">
        <v>85.05000305175781</v>
      </c>
      <c r="CK2307" t="n">
        <v>19</v>
      </c>
      <c r="CL2307" t="n">
        <v>22.34</v>
      </c>
    </row>
    <row r="2308">
      <c r="A2308" t="n">
        <v>416</v>
      </c>
      <c r="B2308" t="inlineStr">
        <is>
          <t>Cumplimiento Plan Anual Vicerrectoría de crecimiento</t>
        </is>
      </c>
      <c r="C2308" t="inlineStr">
        <is>
          <t>Planeación Estratégica</t>
        </is>
      </c>
      <c r="D2308" t="inlineStr">
        <is>
          <t>Semestral</t>
        </is>
      </c>
      <c r="E2308" t="inlineStr">
        <is>
          <t>Positivo</t>
        </is>
      </c>
      <c r="F2308" s="134" t="n">
        <v>45747</v>
      </c>
      <c r="G2308" t="inlineStr">
        <is>
          <t>416-2025-03-31</t>
        </is>
      </c>
      <c r="H2308" t="inlineStr">
        <is>
          <t>Director de producto</t>
        </is>
      </c>
      <c r="I2308" t="n">
        <v>100</v>
      </c>
      <c r="J2308" t="n">
        <v>553.0999755859375</v>
      </c>
      <c r="CK2308" t="n">
        <v>6.25</v>
      </c>
      <c r="CL2308" t="n">
        <v>1.13</v>
      </c>
    </row>
    <row r="2309">
      <c r="A2309" t="n">
        <v>416</v>
      </c>
      <c r="B2309" t="inlineStr">
        <is>
          <t>Cumplimiento Plan Anual Vicerrectoría de crecimiento</t>
        </is>
      </c>
      <c r="C2309" t="inlineStr">
        <is>
          <t>Planeación Estratégica</t>
        </is>
      </c>
      <c r="D2309" t="inlineStr">
        <is>
          <t>Semestral</t>
        </is>
      </c>
      <c r="E2309" t="inlineStr">
        <is>
          <t>Positivo</t>
        </is>
      </c>
      <c r="F2309" s="134" t="n">
        <v>45747</v>
      </c>
      <c r="G2309" t="inlineStr">
        <is>
          <t>416-2025-03-31</t>
        </is>
      </c>
      <c r="H2309" t="inlineStr">
        <is>
          <t>Director de estrategia marca</t>
        </is>
      </c>
      <c r="I2309" t="n">
        <v>100</v>
      </c>
      <c r="J2309" t="n">
        <v>72.80000305175781</v>
      </c>
      <c r="CK2309" t="n">
        <v>25</v>
      </c>
      <c r="CL2309" t="n">
        <v>34.34</v>
      </c>
    </row>
    <row r="2310">
      <c r="A2310" t="n">
        <v>416</v>
      </c>
      <c r="B2310" t="inlineStr">
        <is>
          <t>Cumplimiento Plan Anual Vicerrectoría de crecimiento</t>
        </is>
      </c>
      <c r="C2310" t="inlineStr">
        <is>
          <t>Planeación Estratégica</t>
        </is>
      </c>
      <c r="D2310" t="inlineStr">
        <is>
          <t>Semestral</t>
        </is>
      </c>
      <c r="E2310" t="inlineStr">
        <is>
          <t>Positivo</t>
        </is>
      </c>
      <c r="F2310" s="134" t="n">
        <v>45838</v>
      </c>
      <c r="G2310" t="inlineStr">
        <is>
          <t>416-2025-06-30</t>
        </is>
      </c>
      <c r="H2310" t="inlineStr">
        <is>
          <t>Gerencia de matriculas</t>
        </is>
      </c>
      <c r="I2310" t="n">
        <v>100</v>
      </c>
      <c r="J2310" t="n">
        <v>117.7399978637695</v>
      </c>
      <c r="CK2310" t="n">
        <v>73</v>
      </c>
      <c r="CL2310" t="n">
        <v>62</v>
      </c>
    </row>
    <row r="2311">
      <c r="A2311" t="n">
        <v>416</v>
      </c>
      <c r="B2311" t="inlineStr">
        <is>
          <t>Cumplimiento Plan Anual Vicerrectoría de crecimiento</t>
        </is>
      </c>
      <c r="C2311" t="inlineStr">
        <is>
          <t>Planeación Estratégica</t>
        </is>
      </c>
      <c r="D2311" t="inlineStr">
        <is>
          <t>Semestral</t>
        </is>
      </c>
      <c r="E2311" t="inlineStr">
        <is>
          <t>Positivo</t>
        </is>
      </c>
      <c r="F2311" s="134" t="n">
        <v>45838</v>
      </c>
      <c r="G2311" t="inlineStr">
        <is>
          <t>416-2025-06-30</t>
        </is>
      </c>
      <c r="H2311" t="inlineStr">
        <is>
          <t>Gerencia de mercadeo</t>
        </is>
      </c>
      <c r="I2311" t="n">
        <v>100</v>
      </c>
      <c r="J2311" t="n">
        <v>66.66999816894531</v>
      </c>
      <c r="CK2311" t="n">
        <v>66</v>
      </c>
      <c r="CL2311" t="n">
        <v>99</v>
      </c>
    </row>
    <row r="2312">
      <c r="A2312" t="n">
        <v>416</v>
      </c>
      <c r="B2312" t="inlineStr">
        <is>
          <t>Cumplimiento Plan Anual Vicerrectoría de crecimiento</t>
        </is>
      </c>
      <c r="C2312" t="inlineStr">
        <is>
          <t>Planeación Estratégica</t>
        </is>
      </c>
      <c r="D2312" t="inlineStr">
        <is>
          <t>Semestral</t>
        </is>
      </c>
      <c r="E2312" t="inlineStr">
        <is>
          <t>Positivo</t>
        </is>
      </c>
      <c r="F2312" s="134" t="n">
        <v>45838</v>
      </c>
      <c r="G2312" t="inlineStr">
        <is>
          <t>416-2025-06-30</t>
        </is>
      </c>
      <c r="H2312" t="inlineStr">
        <is>
          <t>Gerencia de servicios corporativos</t>
        </is>
      </c>
      <c r="I2312" t="n">
        <v>100</v>
      </c>
      <c r="J2312" t="n">
        <v>100</v>
      </c>
      <c r="CK2312" t="n">
        <v>40</v>
      </c>
      <c r="CL2312" t="n">
        <v>40</v>
      </c>
    </row>
    <row r="2313">
      <c r="A2313" t="n">
        <v>416</v>
      </c>
      <c r="B2313" t="inlineStr">
        <is>
          <t>Cumplimiento Plan Anual Vicerrectoría de crecimiento</t>
        </is>
      </c>
      <c r="C2313" t="inlineStr">
        <is>
          <t>Planeación Estratégica</t>
        </is>
      </c>
      <c r="D2313" t="inlineStr">
        <is>
          <t>Semestral</t>
        </is>
      </c>
      <c r="E2313" t="inlineStr">
        <is>
          <t>Positivo</t>
        </is>
      </c>
      <c r="F2313" s="134" t="n">
        <v>45838</v>
      </c>
      <c r="G2313" t="inlineStr">
        <is>
          <t>416-2025-06-30</t>
        </is>
      </c>
      <c r="H2313" t="inlineStr">
        <is>
          <t>Director B2B y B2C</t>
        </is>
      </c>
      <c r="I2313" t="n">
        <v>100</v>
      </c>
      <c r="J2313" t="n">
        <v>172.4100036621094</v>
      </c>
      <c r="CK2313" t="n">
        <v>100</v>
      </c>
      <c r="CL2313" t="n">
        <v>58</v>
      </c>
    </row>
    <row r="2314">
      <c r="A2314" t="n">
        <v>416</v>
      </c>
      <c r="B2314" t="inlineStr">
        <is>
          <t>Cumplimiento Plan Anual Vicerrectoría de crecimiento</t>
        </is>
      </c>
      <c r="C2314" t="inlineStr">
        <is>
          <t>Planeación Estratégica</t>
        </is>
      </c>
      <c r="D2314" t="inlineStr">
        <is>
          <t>Semestral</t>
        </is>
      </c>
      <c r="E2314" t="inlineStr">
        <is>
          <t>Positivo</t>
        </is>
      </c>
      <c r="F2314" s="134" t="n">
        <v>45838</v>
      </c>
      <c r="G2314" t="inlineStr">
        <is>
          <t>416-2025-06-30</t>
        </is>
      </c>
      <c r="H2314" t="inlineStr">
        <is>
          <t>Director de producto</t>
        </is>
      </c>
      <c r="I2314" t="n">
        <v>100</v>
      </c>
      <c r="J2314" t="n">
        <v>118.5999984741211</v>
      </c>
      <c r="CK2314" t="n">
        <v>51</v>
      </c>
      <c r="CL2314" t="n">
        <v>43</v>
      </c>
    </row>
    <row r="2315">
      <c r="A2315" t="n">
        <v>416</v>
      </c>
      <c r="B2315" t="inlineStr">
        <is>
          <t>Cumplimiento Plan Anual Vicerrectoría de crecimiento</t>
        </is>
      </c>
      <c r="C2315" t="inlineStr">
        <is>
          <t>Planeación Estratégica</t>
        </is>
      </c>
      <c r="D2315" t="inlineStr">
        <is>
          <t>Semestral</t>
        </is>
      </c>
      <c r="E2315" t="inlineStr">
        <is>
          <t>Positivo</t>
        </is>
      </c>
      <c r="F2315" s="134" t="n">
        <v>45838</v>
      </c>
      <c r="G2315" t="inlineStr">
        <is>
          <t>416-2025-06-30</t>
        </is>
      </c>
      <c r="H2315" t="inlineStr">
        <is>
          <t>Director de estrategia marca</t>
        </is>
      </c>
      <c r="I2315" t="n">
        <v>100</v>
      </c>
      <c r="J2315" t="n">
        <v>80</v>
      </c>
      <c r="CK2315" t="n">
        <v>80</v>
      </c>
      <c r="CL2315" t="n">
        <v>100</v>
      </c>
    </row>
    <row r="2316">
      <c r="A2316" t="n">
        <v>416</v>
      </c>
      <c r="B2316" t="inlineStr">
        <is>
          <t>Cumplimiento Plan Anual Vicerrectoría de crecimiento</t>
        </is>
      </c>
      <c r="C2316" t="inlineStr">
        <is>
          <t>Planeación Estratégica</t>
        </is>
      </c>
      <c r="D2316" t="inlineStr">
        <is>
          <t>Semestral</t>
        </is>
      </c>
      <c r="E2316" t="inlineStr">
        <is>
          <t>Positivo</t>
        </is>
      </c>
      <c r="F2316" s="134" t="n">
        <v>45930</v>
      </c>
      <c r="G2316" t="inlineStr">
        <is>
          <t>416-2025-09-30</t>
        </is>
      </c>
      <c r="H2316" t="inlineStr">
        <is>
          <t>Gerencia de matriculas</t>
        </is>
      </c>
      <c r="I2316" t="n">
        <v>100</v>
      </c>
      <c r="J2316" t="n">
        <v>100</v>
      </c>
      <c r="CK2316" t="n">
        <v>95</v>
      </c>
      <c r="CL2316" t="n">
        <v>95</v>
      </c>
    </row>
    <row r="2317">
      <c r="A2317" t="n">
        <v>416</v>
      </c>
      <c r="B2317" t="inlineStr">
        <is>
          <t>Cumplimiento Plan Anual Vicerrectoría de crecimiento</t>
        </is>
      </c>
      <c r="C2317" t="inlineStr">
        <is>
          <t>Planeación Estratégica</t>
        </is>
      </c>
      <c r="D2317" t="inlineStr">
        <is>
          <t>Semestral</t>
        </is>
      </c>
      <c r="E2317" t="inlineStr">
        <is>
          <t>Positivo</t>
        </is>
      </c>
      <c r="F2317" s="134" t="n">
        <v>45930</v>
      </c>
      <c r="G2317" t="inlineStr">
        <is>
          <t>416-2025-09-30</t>
        </is>
      </c>
      <c r="H2317" t="inlineStr">
        <is>
          <t>Gerencia de mercadeo</t>
        </is>
      </c>
      <c r="I2317" t="n">
        <v>100</v>
      </c>
      <c r="J2317" t="n">
        <v>88</v>
      </c>
      <c r="CK2317" t="n">
        <v>88</v>
      </c>
      <c r="CL2317" t="n">
        <v>100</v>
      </c>
    </row>
    <row r="2318">
      <c r="A2318" t="n">
        <v>416</v>
      </c>
      <c r="B2318" t="inlineStr">
        <is>
          <t>Cumplimiento Plan Anual Vicerrectoría de crecimiento</t>
        </is>
      </c>
      <c r="C2318" t="inlineStr">
        <is>
          <t>Planeación Estratégica</t>
        </is>
      </c>
      <c r="D2318" t="inlineStr">
        <is>
          <t>Semestral</t>
        </is>
      </c>
      <c r="E2318" t="inlineStr">
        <is>
          <t>Positivo</t>
        </is>
      </c>
      <c r="F2318" s="134" t="n">
        <v>45930</v>
      </c>
      <c r="G2318" t="inlineStr">
        <is>
          <t>416-2025-09-30</t>
        </is>
      </c>
      <c r="H2318" t="inlineStr">
        <is>
          <t>Gerencia de servicios corporativos</t>
        </is>
      </c>
      <c r="I2318" t="n">
        <v>100</v>
      </c>
      <c r="J2318" t="n">
        <v>98</v>
      </c>
      <c r="CK2318" t="n">
        <v>98</v>
      </c>
      <c r="CL2318" t="n">
        <v>100</v>
      </c>
    </row>
    <row r="2319">
      <c r="A2319" t="n">
        <v>416</v>
      </c>
      <c r="B2319" t="inlineStr">
        <is>
          <t>Cumplimiento Plan Anual Vicerrectoría de crecimiento</t>
        </is>
      </c>
      <c r="C2319" t="inlineStr">
        <is>
          <t>Planeación Estratégica</t>
        </is>
      </c>
      <c r="D2319" t="inlineStr">
        <is>
          <t>Semestral</t>
        </is>
      </c>
      <c r="E2319" t="inlineStr">
        <is>
          <t>Positivo</t>
        </is>
      </c>
      <c r="F2319" s="134" t="n">
        <v>45930</v>
      </c>
      <c r="G2319" t="inlineStr">
        <is>
          <t>416-2025-09-30</t>
        </is>
      </c>
      <c r="H2319" t="inlineStr">
        <is>
          <t>Director B2B y B2C</t>
        </is>
      </c>
      <c r="I2319" t="n">
        <v>100</v>
      </c>
      <c r="J2319" t="n">
        <v>105.2600021362305</v>
      </c>
      <c r="CK2319" t="n">
        <v>100</v>
      </c>
      <c r="CL2319" t="n">
        <v>95</v>
      </c>
    </row>
    <row r="2320">
      <c r="A2320" t="n">
        <v>416</v>
      </c>
      <c r="B2320" t="inlineStr">
        <is>
          <t>Cumplimiento Plan Anual Vicerrectoría de crecimiento</t>
        </is>
      </c>
      <c r="C2320" t="inlineStr">
        <is>
          <t>Planeación Estratégica</t>
        </is>
      </c>
      <c r="D2320" t="inlineStr">
        <is>
          <t>Semestral</t>
        </is>
      </c>
      <c r="E2320" t="inlineStr">
        <is>
          <t>Positivo</t>
        </is>
      </c>
      <c r="F2320" s="134" t="n">
        <v>45930</v>
      </c>
      <c r="G2320" t="inlineStr">
        <is>
          <t>416-2025-09-30</t>
        </is>
      </c>
      <c r="H2320" t="inlineStr">
        <is>
          <t>Director de producto</t>
        </is>
      </c>
      <c r="I2320" t="n">
        <v>100</v>
      </c>
      <c r="J2320" t="n">
        <v>87.62999725341797</v>
      </c>
      <c r="CK2320" t="n">
        <v>85</v>
      </c>
      <c r="CL2320" t="n">
        <v>97</v>
      </c>
    </row>
    <row r="2321">
      <c r="A2321" t="n">
        <v>416</v>
      </c>
      <c r="B2321" t="inlineStr">
        <is>
          <t>Cumplimiento Plan Anual Vicerrectoría de crecimiento</t>
        </is>
      </c>
      <c r="C2321" t="inlineStr">
        <is>
          <t>Planeación Estratégica</t>
        </is>
      </c>
      <c r="D2321" t="inlineStr">
        <is>
          <t>Semestral</t>
        </is>
      </c>
      <c r="E2321" t="inlineStr">
        <is>
          <t>Positivo</t>
        </is>
      </c>
      <c r="F2321" s="134" t="n">
        <v>45930</v>
      </c>
      <c r="G2321" t="inlineStr">
        <is>
          <t>416-2025-09-30</t>
        </is>
      </c>
      <c r="H2321" t="inlineStr">
        <is>
          <t>Director de estrategia marca</t>
        </is>
      </c>
      <c r="I2321" t="n">
        <v>100</v>
      </c>
      <c r="J2321" t="n">
        <v>100</v>
      </c>
      <c r="CK2321" t="n">
        <v>100</v>
      </c>
      <c r="CL2321" t="n">
        <v>100</v>
      </c>
    </row>
    <row r="2322">
      <c r="A2322" t="n">
        <v>416</v>
      </c>
      <c r="B2322" t="inlineStr">
        <is>
          <t>Cumplimiento Plan Anual Vicerrectoría de crecimiento</t>
        </is>
      </c>
      <c r="C2322" t="inlineStr">
        <is>
          <t>Planeación Estratégica</t>
        </is>
      </c>
      <c r="D2322" t="inlineStr">
        <is>
          <t>Semestral</t>
        </is>
      </c>
      <c r="E2322" t="inlineStr">
        <is>
          <t>Positivo</t>
        </is>
      </c>
      <c r="F2322" s="134" t="n">
        <v>46022</v>
      </c>
      <c r="G2322" t="inlineStr">
        <is>
          <t>416-2025-12-31</t>
        </is>
      </c>
      <c r="H2322" t="inlineStr">
        <is>
          <t>Gerencia de matriculas</t>
        </is>
      </c>
      <c r="I2322" t="n">
        <v>100</v>
      </c>
      <c r="J2322" t="n">
        <v>100</v>
      </c>
      <c r="CK2322" t="n">
        <v>100</v>
      </c>
      <c r="CL2322" t="n">
        <v>100</v>
      </c>
    </row>
    <row r="2323">
      <c r="A2323" t="n">
        <v>416</v>
      </c>
      <c r="B2323" t="inlineStr">
        <is>
          <t>Cumplimiento Plan Anual Vicerrectoría de crecimiento</t>
        </is>
      </c>
      <c r="C2323" t="inlineStr">
        <is>
          <t>Planeación Estratégica</t>
        </is>
      </c>
      <c r="D2323" t="inlineStr">
        <is>
          <t>Semestral</t>
        </is>
      </c>
      <c r="E2323" t="inlineStr">
        <is>
          <t>Positivo</t>
        </is>
      </c>
      <c r="F2323" s="134" t="n">
        <v>46022</v>
      </c>
      <c r="G2323" t="inlineStr">
        <is>
          <t>416-2025-12-31</t>
        </is>
      </c>
      <c r="H2323" t="inlineStr">
        <is>
          <t>Gerencia de mercadeo</t>
        </is>
      </c>
      <c r="I2323" t="n">
        <v>100</v>
      </c>
      <c r="J2323" t="n">
        <v>100</v>
      </c>
      <c r="CK2323" t="n">
        <v>100</v>
      </c>
      <c r="CL2323" t="n">
        <v>100</v>
      </c>
    </row>
    <row r="2324">
      <c r="A2324" t="n">
        <v>416</v>
      </c>
      <c r="B2324" t="inlineStr">
        <is>
          <t>Cumplimiento Plan Anual Vicerrectoría de crecimiento</t>
        </is>
      </c>
      <c r="C2324" t="inlineStr">
        <is>
          <t>Planeación Estratégica</t>
        </is>
      </c>
      <c r="D2324" t="inlineStr">
        <is>
          <t>Semestral</t>
        </is>
      </c>
      <c r="E2324" t="inlineStr">
        <is>
          <t>Positivo</t>
        </is>
      </c>
      <c r="F2324" s="134" t="n">
        <v>46022</v>
      </c>
      <c r="G2324" t="inlineStr">
        <is>
          <t>416-2025-12-31</t>
        </is>
      </c>
      <c r="H2324" t="inlineStr">
        <is>
          <t>Gerencia de servicios corporativos</t>
        </is>
      </c>
      <c r="I2324" t="n">
        <v>100</v>
      </c>
      <c r="J2324" t="n">
        <v>100</v>
      </c>
      <c r="CK2324" t="n">
        <v>100</v>
      </c>
      <c r="CL2324" t="n">
        <v>100</v>
      </c>
    </row>
    <row r="2325">
      <c r="A2325" t="n">
        <v>416</v>
      </c>
      <c r="B2325" t="inlineStr">
        <is>
          <t>Cumplimiento Plan Anual Vicerrectoría de crecimiento</t>
        </is>
      </c>
      <c r="C2325" t="inlineStr">
        <is>
          <t>Planeación Estratégica</t>
        </is>
      </c>
      <c r="D2325" t="inlineStr">
        <is>
          <t>Semestral</t>
        </is>
      </c>
      <c r="E2325" t="inlineStr">
        <is>
          <t>Positivo</t>
        </is>
      </c>
      <c r="F2325" s="134" t="n">
        <v>46022</v>
      </c>
      <c r="G2325" t="inlineStr">
        <is>
          <t>416-2025-12-31</t>
        </is>
      </c>
      <c r="H2325" t="inlineStr">
        <is>
          <t>Director B2B y B2C</t>
        </is>
      </c>
      <c r="I2325" t="n">
        <v>100</v>
      </c>
      <c r="J2325" t="n">
        <v>100</v>
      </c>
      <c r="CK2325" t="n">
        <v>100</v>
      </c>
      <c r="CL2325" t="n">
        <v>100</v>
      </c>
    </row>
    <row r="2326">
      <c r="A2326" t="n">
        <v>416</v>
      </c>
      <c r="B2326" t="inlineStr">
        <is>
          <t>Cumplimiento Plan Anual Vicerrectoría de crecimiento</t>
        </is>
      </c>
      <c r="C2326" t="inlineStr">
        <is>
          <t>Planeación Estratégica</t>
        </is>
      </c>
      <c r="D2326" t="inlineStr">
        <is>
          <t>Semestral</t>
        </is>
      </c>
      <c r="E2326" t="inlineStr">
        <is>
          <t>Positivo</t>
        </is>
      </c>
      <c r="F2326" s="134" t="n">
        <v>46022</v>
      </c>
      <c r="G2326" t="inlineStr">
        <is>
          <t>416-2025-12-31</t>
        </is>
      </c>
      <c r="H2326" t="inlineStr">
        <is>
          <t>Director de producto</t>
        </is>
      </c>
      <c r="I2326" t="n">
        <v>100</v>
      </c>
      <c r="J2326" t="n">
        <v>100</v>
      </c>
      <c r="CK2326" t="n">
        <v>100</v>
      </c>
      <c r="CL2326" t="n">
        <v>100</v>
      </c>
    </row>
    <row r="2327">
      <c r="A2327" t="n">
        <v>416</v>
      </c>
      <c r="B2327" t="inlineStr">
        <is>
          <t>Cumplimiento Plan Anual Vicerrectoría de crecimiento</t>
        </is>
      </c>
      <c r="C2327" t="inlineStr">
        <is>
          <t>Planeación Estratégica</t>
        </is>
      </c>
      <c r="D2327" t="inlineStr">
        <is>
          <t>Semestral</t>
        </is>
      </c>
      <c r="E2327" t="inlineStr">
        <is>
          <t>Positivo</t>
        </is>
      </c>
      <c r="F2327" s="134" t="n">
        <v>46022</v>
      </c>
      <c r="G2327" t="inlineStr">
        <is>
          <t>416-2025-12-31</t>
        </is>
      </c>
      <c r="H2327" t="inlineStr">
        <is>
          <t>Director de estrategia marca</t>
        </is>
      </c>
      <c r="I2327" t="n">
        <v>100</v>
      </c>
      <c r="J2327" t="n">
        <v>100</v>
      </c>
      <c r="CK2327" t="n">
        <v>100</v>
      </c>
      <c r="CL2327" t="n">
        <v>100</v>
      </c>
    </row>
    <row r="2328">
      <c r="A2328" t="n">
        <v>417</v>
      </c>
      <c r="B2328" t="inlineStr">
        <is>
          <t>Cumplimiento Plan Anual Vicerrectoría Financiera</t>
        </is>
      </c>
      <c r="C2328" t="inlineStr">
        <is>
          <t>Planeación Estratégica</t>
        </is>
      </c>
      <c r="D2328" t="inlineStr">
        <is>
          <t>Semestral</t>
        </is>
      </c>
      <c r="E2328" t="inlineStr">
        <is>
          <t>Positivo</t>
        </is>
      </c>
      <c r="F2328" s="134" t="n">
        <v>45107</v>
      </c>
      <c r="G2328" t="inlineStr">
        <is>
          <t>417-2023-06-30</t>
        </is>
      </c>
      <c r="H2328" t="inlineStr">
        <is>
          <t>Dirección de contabilidad</t>
        </is>
      </c>
      <c r="I2328" t="n">
        <v>100</v>
      </c>
      <c r="J2328" t="n">
        <v>112</v>
      </c>
      <c r="CM2328" t="n">
        <v>56</v>
      </c>
      <c r="CN2328" t="n">
        <v>50</v>
      </c>
    </row>
    <row r="2329">
      <c r="A2329" t="n">
        <v>417</v>
      </c>
      <c r="B2329" t="inlineStr">
        <is>
          <t>Cumplimiento Plan Anual Vicerrectoría Financiera</t>
        </is>
      </c>
      <c r="C2329" t="inlineStr">
        <is>
          <t>Planeación Estratégica</t>
        </is>
      </c>
      <c r="D2329" t="inlineStr">
        <is>
          <t>Semestral</t>
        </is>
      </c>
      <c r="E2329" t="inlineStr">
        <is>
          <t>Positivo</t>
        </is>
      </c>
      <c r="F2329" s="134" t="n">
        <v>45107</v>
      </c>
      <c r="G2329" t="inlineStr">
        <is>
          <t>417-2023-06-30</t>
        </is>
      </c>
      <c r="H2329" t="inlineStr">
        <is>
          <t>Dirección de infraestructura</t>
        </is>
      </c>
      <c r="I2329" t="n">
        <v>100</v>
      </c>
      <c r="J2329" t="n">
        <v>84.12999725341797</v>
      </c>
      <c r="CM2329" t="n">
        <v>53</v>
      </c>
      <c r="CN2329" t="n">
        <v>63</v>
      </c>
    </row>
    <row r="2330">
      <c r="A2330" t="n">
        <v>417</v>
      </c>
      <c r="B2330" t="inlineStr">
        <is>
          <t>Cumplimiento Plan Anual Vicerrectoría Financiera</t>
        </is>
      </c>
      <c r="C2330" t="inlineStr">
        <is>
          <t>Planeación Estratégica</t>
        </is>
      </c>
      <c r="D2330" t="inlineStr">
        <is>
          <t>Semestral</t>
        </is>
      </c>
      <c r="E2330" t="inlineStr">
        <is>
          <t>Positivo</t>
        </is>
      </c>
      <c r="F2330" s="134" t="n">
        <v>45107</v>
      </c>
      <c r="G2330" t="inlineStr">
        <is>
          <t>417-2023-06-30</t>
        </is>
      </c>
      <c r="H2330" t="inlineStr">
        <is>
          <t>Dirección planeación financiera y tesorería</t>
        </is>
      </c>
      <c r="I2330" t="n">
        <v>100</v>
      </c>
      <c r="J2330" t="n">
        <v>132.1399993896484</v>
      </c>
      <c r="CM2330" t="n">
        <v>74</v>
      </c>
      <c r="CN2330" t="n">
        <v>56</v>
      </c>
    </row>
    <row r="2331">
      <c r="A2331" t="n">
        <v>417</v>
      </c>
      <c r="B2331" t="inlineStr">
        <is>
          <t>Cumplimiento Plan Anual Vicerrectoría Financiera</t>
        </is>
      </c>
      <c r="C2331" t="inlineStr">
        <is>
          <t>Planeación Estratégica</t>
        </is>
      </c>
      <c r="D2331" t="inlineStr">
        <is>
          <t>Semestral</t>
        </is>
      </c>
      <c r="E2331" t="inlineStr">
        <is>
          <t>Positivo</t>
        </is>
      </c>
      <c r="F2331" s="134" t="n">
        <v>45107</v>
      </c>
      <c r="G2331" t="inlineStr">
        <is>
          <t>417-2023-06-30</t>
        </is>
      </c>
      <c r="H2331" t="inlineStr">
        <is>
          <t>Dirección de relacionamiento de CSU</t>
        </is>
      </c>
      <c r="I2331" t="n">
        <v>100</v>
      </c>
      <c r="J2331" t="n">
        <v>121.1500015258789</v>
      </c>
      <c r="CM2331" t="n">
        <v>63</v>
      </c>
      <c r="CN2331" t="n">
        <v>52</v>
      </c>
    </row>
    <row r="2332">
      <c r="A2332" t="n">
        <v>417</v>
      </c>
      <c r="B2332" t="inlineStr">
        <is>
          <t>Cumplimiento Plan Anual Vicerrectoría Financiera</t>
        </is>
      </c>
      <c r="C2332" t="inlineStr">
        <is>
          <t>Planeación Estratégica</t>
        </is>
      </c>
      <c r="D2332" t="inlineStr">
        <is>
          <t>Semestral</t>
        </is>
      </c>
      <c r="E2332" t="inlineStr">
        <is>
          <t>Positivo</t>
        </is>
      </c>
      <c r="F2332" s="134" t="n">
        <v>45107</v>
      </c>
      <c r="G2332" t="inlineStr">
        <is>
          <t>417-2023-06-30</t>
        </is>
      </c>
      <c r="H2332" t="inlineStr">
        <is>
          <t>Dirección de servicios administrativos</t>
        </is>
      </c>
      <c r="I2332" t="n">
        <v>100</v>
      </c>
      <c r="J2332" t="n">
        <v>111.3600006103516</v>
      </c>
      <c r="CM2332" t="n">
        <v>49</v>
      </c>
      <c r="CN2332" t="n">
        <v>44</v>
      </c>
    </row>
    <row r="2333">
      <c r="A2333" t="n">
        <v>417</v>
      </c>
      <c r="B2333" t="inlineStr">
        <is>
          <t>Cumplimiento Plan Anual Vicerrectoría Financiera</t>
        </is>
      </c>
      <c r="C2333" t="inlineStr">
        <is>
          <t>Planeación Estratégica</t>
        </is>
      </c>
      <c r="D2333" t="inlineStr">
        <is>
          <t>Semestral</t>
        </is>
      </c>
      <c r="E2333" t="inlineStr">
        <is>
          <t>Positivo</t>
        </is>
      </c>
      <c r="F2333" s="134" t="n">
        <v>45107</v>
      </c>
      <c r="G2333" t="inlineStr">
        <is>
          <t>417-2023-06-30</t>
        </is>
      </c>
      <c r="H2333" t="inlineStr">
        <is>
          <t>Dirección de compras y abastecimiento</t>
        </is>
      </c>
      <c r="I2333" t="n">
        <v>100</v>
      </c>
      <c r="J2333" t="n">
        <v>103.2300033569336</v>
      </c>
      <c r="CM2333" t="n">
        <v>64</v>
      </c>
      <c r="CN2333" t="n">
        <v>62</v>
      </c>
    </row>
    <row r="2334">
      <c r="A2334" t="n">
        <v>417</v>
      </c>
      <c r="B2334" t="inlineStr">
        <is>
          <t>Cumplimiento Plan Anual Vicerrectoría Financiera</t>
        </is>
      </c>
      <c r="C2334" t="inlineStr">
        <is>
          <t>Planeación Estratégica</t>
        </is>
      </c>
      <c r="D2334" t="inlineStr">
        <is>
          <t>Semestral</t>
        </is>
      </c>
      <c r="E2334" t="inlineStr">
        <is>
          <t>Positivo</t>
        </is>
      </c>
      <c r="F2334" s="134" t="n">
        <v>45199</v>
      </c>
      <c r="G2334" t="inlineStr">
        <is>
          <t>417-2023-09-30</t>
        </is>
      </c>
      <c r="H2334" t="inlineStr">
        <is>
          <t>Dirección de contabilidad</t>
        </is>
      </c>
      <c r="I2334" t="n">
        <v>100</v>
      </c>
      <c r="J2334" t="n">
        <v>95.94000244140625</v>
      </c>
      <c r="CM2334" t="n">
        <v>85.5</v>
      </c>
      <c r="CN2334" t="n">
        <v>89.12</v>
      </c>
    </row>
    <row r="2335">
      <c r="A2335" t="n">
        <v>417</v>
      </c>
      <c r="B2335" t="inlineStr">
        <is>
          <t>Cumplimiento Plan Anual Vicerrectoría Financiera</t>
        </is>
      </c>
      <c r="C2335" t="inlineStr">
        <is>
          <t>Planeación Estratégica</t>
        </is>
      </c>
      <c r="D2335" t="inlineStr">
        <is>
          <t>Semestral</t>
        </is>
      </c>
      <c r="E2335" t="inlineStr">
        <is>
          <t>Positivo</t>
        </is>
      </c>
      <c r="F2335" s="134" t="n">
        <v>45199</v>
      </c>
      <c r="G2335" t="inlineStr">
        <is>
          <t>417-2023-09-30</t>
        </is>
      </c>
      <c r="H2335" t="inlineStr">
        <is>
          <t>Dirección de infraestructura</t>
        </is>
      </c>
      <c r="I2335" t="n">
        <v>100</v>
      </c>
      <c r="J2335" t="n">
        <v>79.09999847412109</v>
      </c>
      <c r="CM2335" t="n">
        <v>73.33</v>
      </c>
      <c r="CN2335" t="n">
        <v>92.7</v>
      </c>
    </row>
    <row r="2336">
      <c r="A2336" t="n">
        <v>417</v>
      </c>
      <c r="B2336" t="inlineStr">
        <is>
          <t>Cumplimiento Plan Anual Vicerrectoría Financiera</t>
        </is>
      </c>
      <c r="C2336" t="inlineStr">
        <is>
          <t>Planeación Estratégica</t>
        </is>
      </c>
      <c r="D2336" t="inlineStr">
        <is>
          <t>Semestral</t>
        </is>
      </c>
      <c r="E2336" t="inlineStr">
        <is>
          <t>Positivo</t>
        </is>
      </c>
      <c r="F2336" s="134" t="n">
        <v>45199</v>
      </c>
      <c r="G2336" t="inlineStr">
        <is>
          <t>417-2023-09-30</t>
        </is>
      </c>
      <c r="H2336" t="inlineStr">
        <is>
          <t>Dirección planeación financiera y tesorería</t>
        </is>
      </c>
      <c r="I2336" t="n">
        <v>100</v>
      </c>
      <c r="J2336" t="n">
        <v>103.5899963378906</v>
      </c>
      <c r="CM2336" t="n">
        <v>93.75</v>
      </c>
      <c r="CN2336" t="n">
        <v>90.5</v>
      </c>
    </row>
    <row r="2337">
      <c r="A2337" t="n">
        <v>417</v>
      </c>
      <c r="B2337" t="inlineStr">
        <is>
          <t>Cumplimiento Plan Anual Vicerrectoría Financiera</t>
        </is>
      </c>
      <c r="C2337" t="inlineStr">
        <is>
          <t>Planeación Estratégica</t>
        </is>
      </c>
      <c r="D2337" t="inlineStr">
        <is>
          <t>Semestral</t>
        </is>
      </c>
      <c r="E2337" t="inlineStr">
        <is>
          <t>Positivo</t>
        </is>
      </c>
      <c r="F2337" s="134" t="n">
        <v>45199</v>
      </c>
      <c r="G2337" t="inlineStr">
        <is>
          <t>417-2023-09-30</t>
        </is>
      </c>
      <c r="H2337" t="inlineStr">
        <is>
          <t>Dirección de relacionamiento de CSU</t>
        </is>
      </c>
      <c r="I2337" t="n">
        <v>100</v>
      </c>
      <c r="J2337" t="n">
        <v>102.3199996948242</v>
      </c>
      <c r="CM2337" t="n">
        <v>91.75</v>
      </c>
      <c r="CN2337" t="n">
        <v>89.67</v>
      </c>
    </row>
    <row r="2338">
      <c r="A2338" t="n">
        <v>417</v>
      </c>
      <c r="B2338" t="inlineStr">
        <is>
          <t>Cumplimiento Plan Anual Vicerrectoría Financiera</t>
        </is>
      </c>
      <c r="C2338" t="inlineStr">
        <is>
          <t>Planeación Estratégica</t>
        </is>
      </c>
      <c r="D2338" t="inlineStr">
        <is>
          <t>Semestral</t>
        </is>
      </c>
      <c r="E2338" t="inlineStr">
        <is>
          <t>Positivo</t>
        </is>
      </c>
      <c r="F2338" s="134" t="n">
        <v>45199</v>
      </c>
      <c r="G2338" t="inlineStr">
        <is>
          <t>417-2023-09-30</t>
        </is>
      </c>
      <c r="H2338" t="inlineStr">
        <is>
          <t>Dirección de servicios administrativos</t>
        </is>
      </c>
      <c r="I2338" t="n">
        <v>100</v>
      </c>
      <c r="J2338" t="n">
        <v>77.19999694824219</v>
      </c>
      <c r="CM2338" t="n">
        <v>61.16</v>
      </c>
      <c r="CN2338" t="n">
        <v>79.22</v>
      </c>
    </row>
    <row r="2339">
      <c r="A2339" t="n">
        <v>417</v>
      </c>
      <c r="B2339" t="inlineStr">
        <is>
          <t>Cumplimiento Plan Anual Vicerrectoría Financiera</t>
        </is>
      </c>
      <c r="C2339" t="inlineStr">
        <is>
          <t>Planeación Estratégica</t>
        </is>
      </c>
      <c r="D2339" t="inlineStr">
        <is>
          <t>Semestral</t>
        </is>
      </c>
      <c r="E2339" t="inlineStr">
        <is>
          <t>Positivo</t>
        </is>
      </c>
      <c r="F2339" s="134" t="n">
        <v>45199</v>
      </c>
      <c r="G2339" t="inlineStr">
        <is>
          <t>417-2023-09-30</t>
        </is>
      </c>
      <c r="H2339" t="inlineStr">
        <is>
          <t>Dirección de compras y abastecimiento</t>
        </is>
      </c>
      <c r="I2339" t="n">
        <v>100</v>
      </c>
      <c r="J2339" t="n">
        <v>104.3899993896484</v>
      </c>
      <c r="CM2339" t="n">
        <v>92.95</v>
      </c>
      <c r="CN2339" t="n">
        <v>89.04000000000001</v>
      </c>
    </row>
    <row r="2340">
      <c r="A2340" t="n">
        <v>417</v>
      </c>
      <c r="B2340" t="inlineStr">
        <is>
          <t>Cumplimiento Plan Anual Vicerrectoría Financiera</t>
        </is>
      </c>
      <c r="C2340" t="inlineStr">
        <is>
          <t>Planeación Estratégica</t>
        </is>
      </c>
      <c r="D2340" t="inlineStr">
        <is>
          <t>Semestral</t>
        </is>
      </c>
      <c r="E2340" t="inlineStr">
        <is>
          <t>Positivo</t>
        </is>
      </c>
      <c r="F2340" s="134" t="n">
        <v>45291</v>
      </c>
      <c r="G2340" t="inlineStr">
        <is>
          <t>417-2023-12-31</t>
        </is>
      </c>
      <c r="H2340" t="inlineStr">
        <is>
          <t>Dirección de contabilidad</t>
        </is>
      </c>
      <c r="I2340" t="n">
        <v>100</v>
      </c>
      <c r="J2340" t="n">
        <v>94</v>
      </c>
      <c r="CM2340" t="n">
        <v>94</v>
      </c>
      <c r="CN2340" t="n">
        <v>100</v>
      </c>
    </row>
    <row r="2341">
      <c r="A2341" t="n">
        <v>417</v>
      </c>
      <c r="B2341" t="inlineStr">
        <is>
          <t>Cumplimiento Plan Anual Vicerrectoría Financiera</t>
        </is>
      </c>
      <c r="C2341" t="inlineStr">
        <is>
          <t>Planeación Estratégica</t>
        </is>
      </c>
      <c r="D2341" t="inlineStr">
        <is>
          <t>Semestral</t>
        </is>
      </c>
      <c r="E2341" t="inlineStr">
        <is>
          <t>Positivo</t>
        </is>
      </c>
      <c r="F2341" s="134" t="n">
        <v>45291</v>
      </c>
      <c r="G2341" t="inlineStr">
        <is>
          <t>417-2023-12-31</t>
        </is>
      </c>
      <c r="H2341" t="inlineStr">
        <is>
          <t>Dirección de infraestructura</t>
        </is>
      </c>
      <c r="I2341" t="n">
        <v>100</v>
      </c>
      <c r="J2341" t="n">
        <v>86.66999816894531</v>
      </c>
      <c r="CM2341" t="n">
        <v>86.67</v>
      </c>
      <c r="CN2341" t="n">
        <v>100</v>
      </c>
    </row>
    <row r="2342">
      <c r="A2342" t="n">
        <v>417</v>
      </c>
      <c r="B2342" t="inlineStr">
        <is>
          <t>Cumplimiento Plan Anual Vicerrectoría Financiera</t>
        </is>
      </c>
      <c r="C2342" t="inlineStr">
        <is>
          <t>Planeación Estratégica</t>
        </is>
      </c>
      <c r="D2342" t="inlineStr">
        <is>
          <t>Semestral</t>
        </is>
      </c>
      <c r="E2342" t="inlineStr">
        <is>
          <t>Positivo</t>
        </is>
      </c>
      <c r="F2342" s="134" t="n">
        <v>45291</v>
      </c>
      <c r="G2342" t="inlineStr">
        <is>
          <t>417-2023-12-31</t>
        </is>
      </c>
      <c r="H2342" t="inlineStr">
        <is>
          <t>Dirección planeación financiera y tesorería</t>
        </is>
      </c>
      <c r="I2342" t="n">
        <v>100</v>
      </c>
      <c r="J2342" t="n">
        <v>93.75</v>
      </c>
      <c r="CM2342" t="n">
        <v>93.75</v>
      </c>
      <c r="CN2342" t="n">
        <v>100</v>
      </c>
    </row>
    <row r="2343">
      <c r="A2343" t="n">
        <v>417</v>
      </c>
      <c r="B2343" t="inlineStr">
        <is>
          <t>Cumplimiento Plan Anual Vicerrectoría Financiera</t>
        </is>
      </c>
      <c r="C2343" t="inlineStr">
        <is>
          <t>Planeación Estratégica</t>
        </is>
      </c>
      <c r="D2343" t="inlineStr">
        <is>
          <t>Semestral</t>
        </is>
      </c>
      <c r="E2343" t="inlineStr">
        <is>
          <t>Positivo</t>
        </is>
      </c>
      <c r="F2343" s="134" t="n">
        <v>45291</v>
      </c>
      <c r="G2343" t="inlineStr">
        <is>
          <t>417-2023-12-31</t>
        </is>
      </c>
      <c r="H2343" t="inlineStr">
        <is>
          <t>Dirección de relacionamiento de CSU</t>
        </is>
      </c>
      <c r="I2343" t="n">
        <v>100</v>
      </c>
      <c r="J2343" t="n">
        <v>98.75</v>
      </c>
      <c r="CM2343" t="n">
        <v>98.75</v>
      </c>
      <c r="CN2343" t="n">
        <v>100</v>
      </c>
    </row>
    <row r="2344">
      <c r="A2344" t="n">
        <v>417</v>
      </c>
      <c r="B2344" t="inlineStr">
        <is>
          <t>Cumplimiento Plan Anual Vicerrectoría Financiera</t>
        </is>
      </c>
      <c r="C2344" t="inlineStr">
        <is>
          <t>Planeación Estratégica</t>
        </is>
      </c>
      <c r="D2344" t="inlineStr">
        <is>
          <t>Semestral</t>
        </is>
      </c>
      <c r="E2344" t="inlineStr">
        <is>
          <t>Positivo</t>
        </is>
      </c>
      <c r="F2344" s="134" t="n">
        <v>45291</v>
      </c>
      <c r="G2344" t="inlineStr">
        <is>
          <t>417-2023-12-31</t>
        </is>
      </c>
      <c r="H2344" t="inlineStr">
        <is>
          <t>Dirección de servicios administrativos</t>
        </is>
      </c>
      <c r="I2344" t="n">
        <v>100</v>
      </c>
      <c r="J2344" t="n">
        <v>94.16999816894531</v>
      </c>
      <c r="CM2344" t="n">
        <v>94.17</v>
      </c>
      <c r="CN2344" t="n">
        <v>100</v>
      </c>
    </row>
    <row r="2345">
      <c r="A2345" t="n">
        <v>417</v>
      </c>
      <c r="B2345" t="inlineStr">
        <is>
          <t>Cumplimiento Plan Anual Vicerrectoría Financiera</t>
        </is>
      </c>
      <c r="C2345" t="inlineStr">
        <is>
          <t>Planeación Estratégica</t>
        </is>
      </c>
      <c r="D2345" t="inlineStr">
        <is>
          <t>Semestral</t>
        </is>
      </c>
      <c r="E2345" t="inlineStr">
        <is>
          <t>Positivo</t>
        </is>
      </c>
      <c r="F2345" s="134" t="n">
        <v>45291</v>
      </c>
      <c r="G2345" t="inlineStr">
        <is>
          <t>417-2023-12-31</t>
        </is>
      </c>
      <c r="H2345" t="inlineStr">
        <is>
          <t>Dirección de compras y abastecimiento</t>
        </is>
      </c>
      <c r="I2345" t="n">
        <v>100</v>
      </c>
      <c r="J2345" t="n">
        <v>99</v>
      </c>
      <c r="CM2345" t="n">
        <v>99</v>
      </c>
      <c r="CN2345" t="n">
        <v>100</v>
      </c>
    </row>
    <row r="2346">
      <c r="A2346" t="n">
        <v>417</v>
      </c>
      <c r="B2346" t="inlineStr">
        <is>
          <t>Cumplimiento Plan Anual Vicerrectoría Financiera</t>
        </is>
      </c>
      <c r="C2346" t="inlineStr">
        <is>
          <t>Planeación Estratégica</t>
        </is>
      </c>
      <c r="D2346" t="inlineStr">
        <is>
          <t>Semestral</t>
        </is>
      </c>
      <c r="E2346" t="inlineStr">
        <is>
          <t>Positivo</t>
        </is>
      </c>
      <c r="F2346" s="134" t="n">
        <v>45382</v>
      </c>
      <c r="G2346" t="inlineStr">
        <is>
          <t>417-2024-03-31</t>
        </is>
      </c>
      <c r="H2346" t="inlineStr">
        <is>
          <t>Dirección de infraestructura</t>
        </is>
      </c>
      <c r="I2346" t="n">
        <v>100</v>
      </c>
      <c r="J2346" t="n">
        <v>109.0999984741211</v>
      </c>
      <c r="CM2346" t="n">
        <v>66.67</v>
      </c>
      <c r="CN2346" t="n">
        <v>61.11</v>
      </c>
    </row>
    <row r="2347">
      <c r="A2347" t="n">
        <v>417</v>
      </c>
      <c r="B2347" t="inlineStr">
        <is>
          <t>Cumplimiento Plan Anual Vicerrectoría Financiera</t>
        </is>
      </c>
      <c r="C2347" t="inlineStr">
        <is>
          <t>Planeación Estratégica</t>
        </is>
      </c>
      <c r="D2347" t="inlineStr">
        <is>
          <t>Semestral</t>
        </is>
      </c>
      <c r="E2347" t="inlineStr">
        <is>
          <t>Positivo</t>
        </is>
      </c>
      <c r="F2347" s="134" t="n">
        <v>45382</v>
      </c>
      <c r="G2347" t="inlineStr">
        <is>
          <t>417-2024-03-31</t>
        </is>
      </c>
      <c r="H2347" t="inlineStr">
        <is>
          <t>Dirección de servicios administrativos</t>
        </is>
      </c>
      <c r="I2347" t="n">
        <v>100</v>
      </c>
      <c r="J2347" t="n">
        <v>109.4300003051758</v>
      </c>
      <c r="CM2347" t="n">
        <v>52</v>
      </c>
      <c r="CN2347" t="n">
        <v>47.52</v>
      </c>
    </row>
    <row r="2348">
      <c r="A2348" t="n">
        <v>417</v>
      </c>
      <c r="B2348" t="inlineStr">
        <is>
          <t>Cumplimiento Plan Anual Vicerrectoría Financiera</t>
        </is>
      </c>
      <c r="C2348" t="inlineStr">
        <is>
          <t>Planeación Estratégica</t>
        </is>
      </c>
      <c r="D2348" t="inlineStr">
        <is>
          <t>Semestral</t>
        </is>
      </c>
      <c r="E2348" t="inlineStr">
        <is>
          <t>Positivo</t>
        </is>
      </c>
      <c r="F2348" s="134" t="n">
        <v>45382</v>
      </c>
      <c r="G2348" t="inlineStr">
        <is>
          <t>417-2024-03-31</t>
        </is>
      </c>
      <c r="H2348" t="inlineStr">
        <is>
          <t>Dirección de relacionamiento de CSU</t>
        </is>
      </c>
      <c r="I2348" t="n">
        <v>100</v>
      </c>
      <c r="J2348" t="n">
        <v>99.97000122070312</v>
      </c>
      <c r="CM2348" t="n">
        <v>28.75</v>
      </c>
      <c r="CN2348" t="n">
        <v>28.76</v>
      </c>
    </row>
    <row r="2349">
      <c r="A2349" t="n">
        <v>417</v>
      </c>
      <c r="B2349" t="inlineStr">
        <is>
          <t>Cumplimiento Plan Anual Vicerrectoría Financiera</t>
        </is>
      </c>
      <c r="C2349" t="inlineStr">
        <is>
          <t>Planeación Estratégica</t>
        </is>
      </c>
      <c r="D2349" t="inlineStr">
        <is>
          <t>Semestral</t>
        </is>
      </c>
      <c r="E2349" t="inlineStr">
        <is>
          <t>Positivo</t>
        </is>
      </c>
      <c r="F2349" s="134" t="n">
        <v>45382</v>
      </c>
      <c r="G2349" t="inlineStr">
        <is>
          <t>417-2024-03-31</t>
        </is>
      </c>
      <c r="H2349" t="inlineStr">
        <is>
          <t>Dirección de contabilidad</t>
        </is>
      </c>
      <c r="I2349" t="n">
        <v>100</v>
      </c>
      <c r="J2349" t="n">
        <v>97.27999877929688</v>
      </c>
      <c r="CM2349" t="n">
        <v>27.92</v>
      </c>
      <c r="CN2349" t="n">
        <v>28.7</v>
      </c>
    </row>
    <row r="2350">
      <c r="A2350" t="n">
        <v>417</v>
      </c>
      <c r="B2350" t="inlineStr">
        <is>
          <t>Cumplimiento Plan Anual Vicerrectoría Financiera</t>
        </is>
      </c>
      <c r="C2350" t="inlineStr">
        <is>
          <t>Planeación Estratégica</t>
        </is>
      </c>
      <c r="D2350" t="inlineStr">
        <is>
          <t>Semestral</t>
        </is>
      </c>
      <c r="E2350" t="inlineStr">
        <is>
          <t>Positivo</t>
        </is>
      </c>
      <c r="F2350" s="134" t="n">
        <v>45382</v>
      </c>
      <c r="G2350" t="inlineStr">
        <is>
          <t>417-2024-03-31</t>
        </is>
      </c>
      <c r="H2350" t="inlineStr">
        <is>
          <t>Dirección planeación financiera y tesorería</t>
        </is>
      </c>
      <c r="I2350" t="n">
        <v>100</v>
      </c>
      <c r="J2350" t="n">
        <v>110.2300033569336</v>
      </c>
      <c r="CM2350" t="n">
        <v>53.33</v>
      </c>
      <c r="CN2350" t="n">
        <v>48.38</v>
      </c>
    </row>
    <row r="2351">
      <c r="A2351" t="n">
        <v>417</v>
      </c>
      <c r="B2351" t="inlineStr">
        <is>
          <t>Cumplimiento Plan Anual Vicerrectoría Financiera</t>
        </is>
      </c>
      <c r="C2351" t="inlineStr">
        <is>
          <t>Planeación Estratégica</t>
        </is>
      </c>
      <c r="D2351" t="inlineStr">
        <is>
          <t>Semestral</t>
        </is>
      </c>
      <c r="E2351" t="inlineStr">
        <is>
          <t>Positivo</t>
        </is>
      </c>
      <c r="F2351" s="134" t="n">
        <v>45382</v>
      </c>
      <c r="G2351" t="inlineStr">
        <is>
          <t>417-2024-03-31</t>
        </is>
      </c>
      <c r="H2351" t="inlineStr">
        <is>
          <t>Dirección de compras y abastecimiento</t>
        </is>
      </c>
      <c r="I2351" t="n">
        <v>100</v>
      </c>
      <c r="J2351" t="n">
        <v>68.05999755859375</v>
      </c>
      <c r="CM2351" t="n">
        <v>25</v>
      </c>
      <c r="CN2351" t="n">
        <v>36.73</v>
      </c>
    </row>
    <row r="2352">
      <c r="A2352" t="n">
        <v>417</v>
      </c>
      <c r="B2352" t="inlineStr">
        <is>
          <t>Cumplimiento Plan Anual Vicerrectoría Financiera</t>
        </is>
      </c>
      <c r="C2352" t="inlineStr">
        <is>
          <t>Planeación Estratégica</t>
        </is>
      </c>
      <c r="D2352" t="inlineStr">
        <is>
          <t>Semestral</t>
        </is>
      </c>
      <c r="E2352" t="inlineStr">
        <is>
          <t>Positivo</t>
        </is>
      </c>
      <c r="F2352" s="134" t="n">
        <v>45473</v>
      </c>
      <c r="G2352" t="inlineStr">
        <is>
          <t>417-2024-06-30</t>
        </is>
      </c>
      <c r="H2352" t="inlineStr">
        <is>
          <t>Dirección de compras y abastecimiento</t>
        </is>
      </c>
      <c r="I2352" t="n">
        <v>100</v>
      </c>
      <c r="J2352" t="n">
        <v>100</v>
      </c>
      <c r="CM2352" t="n">
        <v>48.75</v>
      </c>
      <c r="CN2352" t="n">
        <v>48.75</v>
      </c>
    </row>
    <row r="2353">
      <c r="A2353" t="n">
        <v>417</v>
      </c>
      <c r="B2353" t="inlineStr">
        <is>
          <t>Cumplimiento Plan Anual Vicerrectoría Financiera</t>
        </is>
      </c>
      <c r="C2353" t="inlineStr">
        <is>
          <t>Planeación Estratégica</t>
        </is>
      </c>
      <c r="D2353" t="inlineStr">
        <is>
          <t>Semestral</t>
        </is>
      </c>
      <c r="E2353" t="inlineStr">
        <is>
          <t>Positivo</t>
        </is>
      </c>
      <c r="F2353" s="134" t="n">
        <v>45473</v>
      </c>
      <c r="G2353" t="inlineStr">
        <is>
          <t>417-2024-06-30</t>
        </is>
      </c>
      <c r="H2353" t="inlineStr">
        <is>
          <t>Dirección de servicios administrativos</t>
        </is>
      </c>
      <c r="I2353" t="n">
        <v>100</v>
      </c>
      <c r="J2353" t="n">
        <v>109.3099975585938</v>
      </c>
      <c r="CM2353" t="n">
        <v>43.31</v>
      </c>
      <c r="CN2353" t="n">
        <v>39.62</v>
      </c>
    </row>
    <row r="2354">
      <c r="A2354" t="n">
        <v>417</v>
      </c>
      <c r="B2354" t="inlineStr">
        <is>
          <t>Cumplimiento Plan Anual Vicerrectoría Financiera</t>
        </is>
      </c>
      <c r="C2354" t="inlineStr">
        <is>
          <t>Planeación Estratégica</t>
        </is>
      </c>
      <c r="D2354" t="inlineStr">
        <is>
          <t>Semestral</t>
        </is>
      </c>
      <c r="E2354" t="inlineStr">
        <is>
          <t>Positivo</t>
        </is>
      </c>
      <c r="F2354" s="134" t="n">
        <v>45473</v>
      </c>
      <c r="G2354" t="inlineStr">
        <is>
          <t>417-2024-06-30</t>
        </is>
      </c>
      <c r="H2354" t="inlineStr">
        <is>
          <t>Dirección de relacionamiento de CSU</t>
        </is>
      </c>
      <c r="I2354" t="n">
        <v>100</v>
      </c>
      <c r="J2354" t="n">
        <v>104.3000030517578</v>
      </c>
      <c r="CM2354" t="n">
        <v>49.23</v>
      </c>
      <c r="CN2354" t="n">
        <v>47.2</v>
      </c>
    </row>
    <row r="2355">
      <c r="A2355" t="n">
        <v>417</v>
      </c>
      <c r="B2355" t="inlineStr">
        <is>
          <t>Cumplimiento Plan Anual Vicerrectoría Financiera</t>
        </is>
      </c>
      <c r="C2355" t="inlineStr">
        <is>
          <t>Planeación Estratégica</t>
        </is>
      </c>
      <c r="D2355" t="inlineStr">
        <is>
          <t>Semestral</t>
        </is>
      </c>
      <c r="E2355" t="inlineStr">
        <is>
          <t>Positivo</t>
        </is>
      </c>
      <c r="F2355" s="134" t="n">
        <v>45473</v>
      </c>
      <c r="G2355" t="inlineStr">
        <is>
          <t>417-2024-06-30</t>
        </is>
      </c>
      <c r="H2355" t="inlineStr">
        <is>
          <t>Dirección planeación financiera y tesorería</t>
        </is>
      </c>
      <c r="I2355" t="n">
        <v>100</v>
      </c>
      <c r="J2355" t="n">
        <v>141.2700042724609</v>
      </c>
      <c r="CM2355" t="n">
        <v>52.24</v>
      </c>
      <c r="CN2355" t="n">
        <v>36.98</v>
      </c>
    </row>
    <row r="2356">
      <c r="A2356" t="n">
        <v>417</v>
      </c>
      <c r="B2356" t="inlineStr">
        <is>
          <t>Cumplimiento Plan Anual Vicerrectoría Financiera</t>
        </is>
      </c>
      <c r="C2356" t="inlineStr">
        <is>
          <t>Planeación Estratégica</t>
        </is>
      </c>
      <c r="D2356" t="inlineStr">
        <is>
          <t>Semestral</t>
        </is>
      </c>
      <c r="E2356" t="inlineStr">
        <is>
          <t>Positivo</t>
        </is>
      </c>
      <c r="F2356" s="134" t="n">
        <v>45473</v>
      </c>
      <c r="G2356" t="inlineStr">
        <is>
          <t>417-2024-06-30</t>
        </is>
      </c>
      <c r="H2356" t="inlineStr">
        <is>
          <t>Dirección de infraestructura</t>
        </is>
      </c>
      <c r="I2356" t="n">
        <v>100</v>
      </c>
      <c r="J2356" t="n">
        <v>118.6699981689453</v>
      </c>
      <c r="CM2356" t="n">
        <v>83.25</v>
      </c>
      <c r="CN2356" t="n">
        <v>70.15000000000001</v>
      </c>
    </row>
    <row r="2357">
      <c r="A2357" t="n">
        <v>417</v>
      </c>
      <c r="B2357" t="inlineStr">
        <is>
          <t>Cumplimiento Plan Anual Vicerrectoría Financiera</t>
        </is>
      </c>
      <c r="C2357" t="inlineStr">
        <is>
          <t>Planeación Estratégica</t>
        </is>
      </c>
      <c r="D2357" t="inlineStr">
        <is>
          <t>Semestral</t>
        </is>
      </c>
      <c r="E2357" t="inlineStr">
        <is>
          <t>Positivo</t>
        </is>
      </c>
      <c r="F2357" s="134" t="n">
        <v>45473</v>
      </c>
      <c r="G2357" t="inlineStr">
        <is>
          <t>417-2024-06-30</t>
        </is>
      </c>
      <c r="H2357" t="inlineStr">
        <is>
          <t>Dirección de contabilidad</t>
        </is>
      </c>
      <c r="I2357" t="n">
        <v>100</v>
      </c>
      <c r="J2357" t="n">
        <v>99.13999938964844</v>
      </c>
      <c r="CM2357" t="n">
        <v>58.73</v>
      </c>
      <c r="CN2357" t="n">
        <v>59.24</v>
      </c>
    </row>
    <row r="2358">
      <c r="A2358" t="n">
        <v>417</v>
      </c>
      <c r="B2358" t="inlineStr">
        <is>
          <t>Cumplimiento Plan Anual Vicerrectoría Financiera</t>
        </is>
      </c>
      <c r="C2358" t="inlineStr">
        <is>
          <t>Planeación Estratégica</t>
        </is>
      </c>
      <c r="D2358" t="inlineStr">
        <is>
          <t>Semestral</t>
        </is>
      </c>
      <c r="E2358" t="inlineStr">
        <is>
          <t>Positivo</t>
        </is>
      </c>
      <c r="F2358" s="134" t="n">
        <v>45565</v>
      </c>
      <c r="G2358" t="inlineStr">
        <is>
          <t>417-2024-09-30</t>
        </is>
      </c>
      <c r="H2358" t="inlineStr">
        <is>
          <t>Dirección de contabilidad</t>
        </is>
      </c>
      <c r="I2358" t="n">
        <v>100</v>
      </c>
      <c r="J2358" t="n">
        <v>105.8099975585938</v>
      </c>
      <c r="CM2358" t="n">
        <v>91</v>
      </c>
      <c r="CN2358" t="n">
        <v>86</v>
      </c>
    </row>
    <row r="2359">
      <c r="A2359" t="n">
        <v>417</v>
      </c>
      <c r="B2359" t="inlineStr">
        <is>
          <t>Cumplimiento Plan Anual Vicerrectoría Financiera</t>
        </is>
      </c>
      <c r="C2359" t="inlineStr">
        <is>
          <t>Planeación Estratégica</t>
        </is>
      </c>
      <c r="D2359" t="inlineStr">
        <is>
          <t>Semestral</t>
        </is>
      </c>
      <c r="E2359" t="inlineStr">
        <is>
          <t>Positivo</t>
        </is>
      </c>
      <c r="F2359" s="134" t="n">
        <v>45565</v>
      </c>
      <c r="G2359" t="inlineStr">
        <is>
          <t>417-2024-09-30</t>
        </is>
      </c>
      <c r="H2359" t="inlineStr">
        <is>
          <t>Dirección de infraestructura</t>
        </is>
      </c>
      <c r="I2359" t="n">
        <v>100</v>
      </c>
      <c r="J2359" t="n">
        <v>106.5899963378906</v>
      </c>
      <c r="CM2359" t="n">
        <v>97</v>
      </c>
      <c r="CN2359" t="n">
        <v>91</v>
      </c>
    </row>
    <row r="2360">
      <c r="A2360" t="n">
        <v>417</v>
      </c>
      <c r="B2360" t="inlineStr">
        <is>
          <t>Cumplimiento Plan Anual Vicerrectoría Financiera</t>
        </is>
      </c>
      <c r="C2360" t="inlineStr">
        <is>
          <t>Planeación Estratégica</t>
        </is>
      </c>
      <c r="D2360" t="inlineStr">
        <is>
          <t>Semestral</t>
        </is>
      </c>
      <c r="E2360" t="inlineStr">
        <is>
          <t>Positivo</t>
        </is>
      </c>
      <c r="F2360" s="134" t="n">
        <v>45565</v>
      </c>
      <c r="G2360" t="inlineStr">
        <is>
          <t>417-2024-09-30</t>
        </is>
      </c>
      <c r="H2360" t="inlineStr">
        <is>
          <t>Dirección planeación financiera y tesorería</t>
        </is>
      </c>
      <c r="I2360" t="n">
        <v>100</v>
      </c>
      <c r="J2360" t="n">
        <v>93.18000030517578</v>
      </c>
      <c r="CM2360" t="n">
        <v>82</v>
      </c>
      <c r="CN2360" t="n">
        <v>88</v>
      </c>
    </row>
    <row r="2361">
      <c r="A2361" t="n">
        <v>417</v>
      </c>
      <c r="B2361" t="inlineStr">
        <is>
          <t>Cumplimiento Plan Anual Vicerrectoría Financiera</t>
        </is>
      </c>
      <c r="C2361" t="inlineStr">
        <is>
          <t>Planeación Estratégica</t>
        </is>
      </c>
      <c r="D2361" t="inlineStr">
        <is>
          <t>Semestral</t>
        </is>
      </c>
      <c r="E2361" t="inlineStr">
        <is>
          <t>Positivo</t>
        </is>
      </c>
      <c r="F2361" s="134" t="n">
        <v>45565</v>
      </c>
      <c r="G2361" t="inlineStr">
        <is>
          <t>417-2024-09-30</t>
        </is>
      </c>
      <c r="H2361" t="inlineStr">
        <is>
          <t>Dirección de relacionamiento de CSU</t>
        </is>
      </c>
      <c r="I2361" t="n">
        <v>100</v>
      </c>
      <c r="J2361" t="n">
        <v>104.879997253418</v>
      </c>
      <c r="CM2361" t="n">
        <v>86</v>
      </c>
      <c r="CN2361" t="n">
        <v>82</v>
      </c>
    </row>
    <row r="2362">
      <c r="A2362" t="n">
        <v>417</v>
      </c>
      <c r="B2362" t="inlineStr">
        <is>
          <t>Cumplimiento Plan Anual Vicerrectoría Financiera</t>
        </is>
      </c>
      <c r="C2362" t="inlineStr">
        <is>
          <t>Planeación Estratégica</t>
        </is>
      </c>
      <c r="D2362" t="inlineStr">
        <is>
          <t>Semestral</t>
        </is>
      </c>
      <c r="E2362" t="inlineStr">
        <is>
          <t>Positivo</t>
        </is>
      </c>
      <c r="F2362" s="134" t="n">
        <v>45565</v>
      </c>
      <c r="G2362" t="inlineStr">
        <is>
          <t>417-2024-09-30</t>
        </is>
      </c>
      <c r="H2362" t="inlineStr">
        <is>
          <t>Dirección de servicios administrativos</t>
        </is>
      </c>
      <c r="I2362" t="n">
        <v>100</v>
      </c>
      <c r="J2362" t="n">
        <v>91.56999969482422</v>
      </c>
      <c r="CM2362" t="n">
        <v>76</v>
      </c>
      <c r="CN2362" t="n">
        <v>83</v>
      </c>
    </row>
    <row r="2363">
      <c r="A2363" t="n">
        <v>417</v>
      </c>
      <c r="B2363" t="inlineStr">
        <is>
          <t>Cumplimiento Plan Anual Vicerrectoría Financiera</t>
        </is>
      </c>
      <c r="C2363" t="inlineStr">
        <is>
          <t>Planeación Estratégica</t>
        </is>
      </c>
      <c r="D2363" t="inlineStr">
        <is>
          <t>Semestral</t>
        </is>
      </c>
      <c r="E2363" t="inlineStr">
        <is>
          <t>Positivo</t>
        </is>
      </c>
      <c r="F2363" s="134" t="n">
        <v>45565</v>
      </c>
      <c r="G2363" t="inlineStr">
        <is>
          <t>417-2024-09-30</t>
        </is>
      </c>
      <c r="H2363" t="inlineStr">
        <is>
          <t>Dirección de compras y abastecimiento</t>
        </is>
      </c>
      <c r="I2363" t="n">
        <v>100</v>
      </c>
      <c r="J2363" t="n">
        <v>98.88999938964844</v>
      </c>
      <c r="CM2363" t="n">
        <v>89</v>
      </c>
      <c r="CN2363" t="n">
        <v>90</v>
      </c>
    </row>
    <row r="2364">
      <c r="A2364" t="n">
        <v>417</v>
      </c>
      <c r="B2364" t="inlineStr">
        <is>
          <t>Cumplimiento Plan Anual Vicerrectoría Financiera</t>
        </is>
      </c>
      <c r="C2364" t="inlineStr">
        <is>
          <t>Planeación Estratégica</t>
        </is>
      </c>
      <c r="D2364" t="inlineStr">
        <is>
          <t>Semestral</t>
        </is>
      </c>
      <c r="E2364" t="inlineStr">
        <is>
          <t>Positivo</t>
        </is>
      </c>
      <c r="F2364" s="134" t="n">
        <v>45657</v>
      </c>
      <c r="G2364" t="inlineStr">
        <is>
          <t>417-2024-12-31</t>
        </is>
      </c>
      <c r="H2364" t="inlineStr">
        <is>
          <t>Dirección de contabilidad</t>
        </is>
      </c>
      <c r="I2364" t="n">
        <v>100</v>
      </c>
      <c r="J2364" t="n">
        <v>100</v>
      </c>
      <c r="CM2364" t="n">
        <v>100</v>
      </c>
      <c r="CN2364" t="n">
        <v>100</v>
      </c>
    </row>
    <row r="2365">
      <c r="A2365" t="n">
        <v>417</v>
      </c>
      <c r="B2365" t="inlineStr">
        <is>
          <t>Cumplimiento Plan Anual Vicerrectoría Financiera</t>
        </is>
      </c>
      <c r="C2365" t="inlineStr">
        <is>
          <t>Planeación Estratégica</t>
        </is>
      </c>
      <c r="D2365" t="inlineStr">
        <is>
          <t>Semestral</t>
        </is>
      </c>
      <c r="E2365" t="inlineStr">
        <is>
          <t>Positivo</t>
        </is>
      </c>
      <c r="F2365" s="134" t="n">
        <v>45657</v>
      </c>
      <c r="G2365" t="inlineStr">
        <is>
          <t>417-2024-12-31</t>
        </is>
      </c>
      <c r="H2365" t="inlineStr">
        <is>
          <t>Dirección de infraestructura</t>
        </is>
      </c>
      <c r="I2365" t="n">
        <v>100</v>
      </c>
      <c r="J2365" t="n">
        <v>100</v>
      </c>
      <c r="CM2365" t="n">
        <v>100</v>
      </c>
      <c r="CN2365" t="n">
        <v>100</v>
      </c>
    </row>
    <row r="2366">
      <c r="A2366" t="n">
        <v>417</v>
      </c>
      <c r="B2366" t="inlineStr">
        <is>
          <t>Cumplimiento Plan Anual Vicerrectoría Financiera</t>
        </is>
      </c>
      <c r="C2366" t="inlineStr">
        <is>
          <t>Planeación Estratégica</t>
        </is>
      </c>
      <c r="D2366" t="inlineStr">
        <is>
          <t>Semestral</t>
        </is>
      </c>
      <c r="E2366" t="inlineStr">
        <is>
          <t>Positivo</t>
        </is>
      </c>
      <c r="F2366" s="134" t="n">
        <v>45657</v>
      </c>
      <c r="G2366" t="inlineStr">
        <is>
          <t>417-2024-12-31</t>
        </is>
      </c>
      <c r="H2366" t="inlineStr">
        <is>
          <t>Dirección planeación financiera y tesorería</t>
        </is>
      </c>
      <c r="I2366" t="n">
        <v>100</v>
      </c>
      <c r="J2366" t="n">
        <v>100</v>
      </c>
      <c r="CM2366" t="n">
        <v>100</v>
      </c>
      <c r="CN2366" t="n">
        <v>100</v>
      </c>
    </row>
    <row r="2367">
      <c r="A2367" t="n">
        <v>417</v>
      </c>
      <c r="B2367" t="inlineStr">
        <is>
          <t>Cumplimiento Plan Anual Vicerrectoría Financiera</t>
        </is>
      </c>
      <c r="C2367" t="inlineStr">
        <is>
          <t>Planeación Estratégica</t>
        </is>
      </c>
      <c r="D2367" t="inlineStr">
        <is>
          <t>Semestral</t>
        </is>
      </c>
      <c r="E2367" t="inlineStr">
        <is>
          <t>Positivo</t>
        </is>
      </c>
      <c r="F2367" s="134" t="n">
        <v>45657</v>
      </c>
      <c r="G2367" t="inlineStr">
        <is>
          <t>417-2024-12-31</t>
        </is>
      </c>
      <c r="H2367" t="inlineStr">
        <is>
          <t>Dirección de relacionamiento de CSU</t>
        </is>
      </c>
      <c r="I2367" t="n">
        <v>100</v>
      </c>
      <c r="J2367" t="n">
        <v>97</v>
      </c>
      <c r="CM2367" t="n">
        <v>97</v>
      </c>
      <c r="CN2367" t="n">
        <v>100</v>
      </c>
    </row>
    <row r="2368">
      <c r="A2368" t="n">
        <v>417</v>
      </c>
      <c r="B2368" t="inlineStr">
        <is>
          <t>Cumplimiento Plan Anual Vicerrectoría Financiera</t>
        </is>
      </c>
      <c r="C2368" t="inlineStr">
        <is>
          <t>Planeación Estratégica</t>
        </is>
      </c>
      <c r="D2368" t="inlineStr">
        <is>
          <t>Semestral</t>
        </is>
      </c>
      <c r="E2368" t="inlineStr">
        <is>
          <t>Positivo</t>
        </is>
      </c>
      <c r="F2368" s="134" t="n">
        <v>45657</v>
      </c>
      <c r="G2368" t="inlineStr">
        <is>
          <t>417-2024-12-31</t>
        </is>
      </c>
      <c r="H2368" t="inlineStr">
        <is>
          <t>Dirección de servicios administrativos</t>
        </is>
      </c>
      <c r="I2368" t="n">
        <v>100</v>
      </c>
      <c r="J2368" t="n">
        <v>97</v>
      </c>
      <c r="CM2368" t="n">
        <v>97</v>
      </c>
      <c r="CN2368" t="n">
        <v>100</v>
      </c>
    </row>
    <row r="2369">
      <c r="A2369" t="n">
        <v>417</v>
      </c>
      <c r="B2369" t="inlineStr">
        <is>
          <t>Cumplimiento Plan Anual Vicerrectoría Financiera</t>
        </is>
      </c>
      <c r="C2369" t="inlineStr">
        <is>
          <t>Planeación Estratégica</t>
        </is>
      </c>
      <c r="D2369" t="inlineStr">
        <is>
          <t>Semestral</t>
        </is>
      </c>
      <c r="E2369" t="inlineStr">
        <is>
          <t>Positivo</t>
        </is>
      </c>
      <c r="F2369" s="134" t="n">
        <v>45657</v>
      </c>
      <c r="G2369" t="inlineStr">
        <is>
          <t>417-2024-12-31</t>
        </is>
      </c>
      <c r="H2369" t="inlineStr">
        <is>
          <t>Dirección de compras y abastecimiento</t>
        </is>
      </c>
      <c r="I2369" t="n">
        <v>100</v>
      </c>
      <c r="J2369" t="n">
        <v>99</v>
      </c>
      <c r="CM2369" t="n">
        <v>99</v>
      </c>
      <c r="CN2369" t="n">
        <v>100</v>
      </c>
    </row>
    <row r="2370">
      <c r="A2370" t="n">
        <v>417</v>
      </c>
      <c r="B2370" t="inlineStr">
        <is>
          <t>Cumplimiento Plan Anual Vicerrectoría Financiera</t>
        </is>
      </c>
      <c r="C2370" t="inlineStr">
        <is>
          <t>Planeación Estratégica</t>
        </is>
      </c>
      <c r="D2370" t="inlineStr">
        <is>
          <t>Semestral</t>
        </is>
      </c>
      <c r="E2370" t="inlineStr">
        <is>
          <t>Positivo</t>
        </is>
      </c>
      <c r="F2370" s="134" t="n">
        <v>45747</v>
      </c>
      <c r="G2370" t="inlineStr">
        <is>
          <t>417-2025-03-31</t>
        </is>
      </c>
      <c r="H2370" t="inlineStr">
        <is>
          <t>Dirección de contabilidad</t>
        </is>
      </c>
      <c r="I2370" t="n">
        <v>100</v>
      </c>
      <c r="J2370" t="n">
        <v>71.06999969482422</v>
      </c>
      <c r="CM2370" t="n">
        <v>29.33</v>
      </c>
      <c r="CN2370" t="n">
        <v>41.27</v>
      </c>
    </row>
    <row r="2371">
      <c r="A2371" t="n">
        <v>417</v>
      </c>
      <c r="B2371" t="inlineStr">
        <is>
          <t>Cumplimiento Plan Anual Vicerrectoría Financiera</t>
        </is>
      </c>
      <c r="C2371" t="inlineStr">
        <is>
          <t>Planeación Estratégica</t>
        </is>
      </c>
      <c r="D2371" t="inlineStr">
        <is>
          <t>Semestral</t>
        </is>
      </c>
      <c r="E2371" t="inlineStr">
        <is>
          <t>Positivo</t>
        </is>
      </c>
      <c r="F2371" s="134" t="n">
        <v>45747</v>
      </c>
      <c r="G2371" t="inlineStr">
        <is>
          <t>417-2025-03-31</t>
        </is>
      </c>
      <c r="H2371" t="inlineStr">
        <is>
          <t>Dirección de infraestructura</t>
        </is>
      </c>
      <c r="I2371" t="n">
        <v>100</v>
      </c>
      <c r="J2371" t="n">
        <v>109.0299987792969</v>
      </c>
      <c r="CM2371" t="n">
        <v>44.79</v>
      </c>
      <c r="CN2371" t="n">
        <v>41.08</v>
      </c>
    </row>
    <row r="2372">
      <c r="A2372" t="n">
        <v>417</v>
      </c>
      <c r="B2372" t="inlineStr">
        <is>
          <t>Cumplimiento Plan Anual Vicerrectoría Financiera</t>
        </is>
      </c>
      <c r="C2372" t="inlineStr">
        <is>
          <t>Planeación Estratégica</t>
        </is>
      </c>
      <c r="D2372" t="inlineStr">
        <is>
          <t>Semestral</t>
        </is>
      </c>
      <c r="E2372" t="inlineStr">
        <is>
          <t>Positivo</t>
        </is>
      </c>
      <c r="F2372" s="134" t="n">
        <v>45747</v>
      </c>
      <c r="G2372" t="inlineStr">
        <is>
          <t>417-2025-03-31</t>
        </is>
      </c>
      <c r="H2372" t="inlineStr">
        <is>
          <t>Dirección planeación financiera y tesorería</t>
        </is>
      </c>
      <c r="I2372" t="n">
        <v>100</v>
      </c>
      <c r="J2372" t="n">
        <v>93.70999908447266</v>
      </c>
      <c r="CM2372" t="n">
        <v>28.6</v>
      </c>
      <c r="CN2372" t="n">
        <v>30.52</v>
      </c>
    </row>
    <row r="2373">
      <c r="A2373" t="n">
        <v>417</v>
      </c>
      <c r="B2373" t="inlineStr">
        <is>
          <t>Cumplimiento Plan Anual Vicerrectoría Financiera</t>
        </is>
      </c>
      <c r="C2373" t="inlineStr">
        <is>
          <t>Planeación Estratégica</t>
        </is>
      </c>
      <c r="D2373" t="inlineStr">
        <is>
          <t>Semestral</t>
        </is>
      </c>
      <c r="E2373" t="inlineStr">
        <is>
          <t>Positivo</t>
        </is>
      </c>
      <c r="F2373" s="134" t="n">
        <v>45747</v>
      </c>
      <c r="G2373" t="inlineStr">
        <is>
          <t>417-2025-03-31</t>
        </is>
      </c>
      <c r="H2373" t="inlineStr">
        <is>
          <t>Dirección de servicios administrativos</t>
        </is>
      </c>
      <c r="I2373" t="n">
        <v>100</v>
      </c>
      <c r="J2373" t="n">
        <v>94.79000091552734</v>
      </c>
      <c r="CM2373" t="n">
        <v>30</v>
      </c>
      <c r="CN2373" t="n">
        <v>31.65</v>
      </c>
    </row>
    <row r="2374">
      <c r="A2374" t="n">
        <v>417</v>
      </c>
      <c r="B2374" t="inlineStr">
        <is>
          <t>Cumplimiento Plan Anual Vicerrectoría Financiera</t>
        </is>
      </c>
      <c r="C2374" t="inlineStr">
        <is>
          <t>Planeación Estratégica</t>
        </is>
      </c>
      <c r="D2374" t="inlineStr">
        <is>
          <t>Semestral</t>
        </is>
      </c>
      <c r="E2374" t="inlineStr">
        <is>
          <t>Positivo</t>
        </is>
      </c>
      <c r="F2374" s="134" t="n">
        <v>45747</v>
      </c>
      <c r="G2374" t="inlineStr">
        <is>
          <t>417-2025-03-31</t>
        </is>
      </c>
      <c r="H2374" t="inlineStr">
        <is>
          <t>Dirección de compras y abastecimiento</t>
        </is>
      </c>
      <c r="I2374" t="n">
        <v>100</v>
      </c>
      <c r="J2374" t="n">
        <v>86.41999816894531</v>
      </c>
      <c r="CM2374" t="n">
        <v>24.25</v>
      </c>
      <c r="CN2374" t="n">
        <v>28.06</v>
      </c>
    </row>
    <row r="2375">
      <c r="A2375" t="n">
        <v>417</v>
      </c>
      <c r="B2375" t="inlineStr">
        <is>
          <t>Cumplimiento Plan Anual Vicerrectoría Financiera</t>
        </is>
      </c>
      <c r="C2375" t="inlineStr">
        <is>
          <t>Planeación Estratégica</t>
        </is>
      </c>
      <c r="D2375" t="inlineStr">
        <is>
          <t>Semestral</t>
        </is>
      </c>
      <c r="E2375" t="inlineStr">
        <is>
          <t>Positivo</t>
        </is>
      </c>
      <c r="F2375" s="134" t="n">
        <v>45747</v>
      </c>
      <c r="G2375" t="inlineStr">
        <is>
          <t>417-2025-03-31</t>
        </is>
      </c>
      <c r="H2375" t="inlineStr">
        <is>
          <t>Dirección de relacionamiento de CSU</t>
        </is>
      </c>
      <c r="I2375" t="n">
        <v>100</v>
      </c>
      <c r="J2375" t="n">
        <v>107.0500030517578</v>
      </c>
      <c r="CM2375" t="n">
        <v>25.21</v>
      </c>
      <c r="CN2375" t="n">
        <v>23.55</v>
      </c>
    </row>
    <row r="2376">
      <c r="A2376" t="n">
        <v>417</v>
      </c>
      <c r="B2376" t="inlineStr">
        <is>
          <t>Cumplimiento Plan Anual Vicerrectoría Financiera</t>
        </is>
      </c>
      <c r="C2376" t="inlineStr">
        <is>
          <t>Planeación Estratégica</t>
        </is>
      </c>
      <c r="D2376" t="inlineStr">
        <is>
          <t>Semestral</t>
        </is>
      </c>
      <c r="E2376" t="inlineStr">
        <is>
          <t>Positivo</t>
        </is>
      </c>
      <c r="F2376" s="134" t="n">
        <v>45838</v>
      </c>
      <c r="G2376" t="inlineStr">
        <is>
          <t>417-2025-06-30</t>
        </is>
      </c>
      <c r="H2376" t="inlineStr">
        <is>
          <t>Dirección de contabilidad</t>
        </is>
      </c>
      <c r="I2376" t="n">
        <v>100</v>
      </c>
      <c r="J2376" t="n">
        <v>117.9100036621094</v>
      </c>
      <c r="CM2376" t="n">
        <v>79</v>
      </c>
      <c r="CN2376" t="n">
        <v>67</v>
      </c>
    </row>
    <row r="2377">
      <c r="A2377" t="n">
        <v>417</v>
      </c>
      <c r="B2377" t="inlineStr">
        <is>
          <t>Cumplimiento Plan Anual Vicerrectoría Financiera</t>
        </is>
      </c>
      <c r="C2377" t="inlineStr">
        <is>
          <t>Planeación Estratégica</t>
        </is>
      </c>
      <c r="D2377" t="inlineStr">
        <is>
          <t>Semestral</t>
        </is>
      </c>
      <c r="E2377" t="inlineStr">
        <is>
          <t>Positivo</t>
        </is>
      </c>
      <c r="F2377" s="134" t="n">
        <v>45838</v>
      </c>
      <c r="G2377" t="inlineStr">
        <is>
          <t>417-2025-06-30</t>
        </is>
      </c>
      <c r="H2377" t="inlineStr">
        <is>
          <t>Dirección de infraestructura</t>
        </is>
      </c>
      <c r="I2377" t="n">
        <v>100</v>
      </c>
      <c r="J2377" t="n">
        <v>88.88999938964844</v>
      </c>
      <c r="CM2377" t="n">
        <v>64</v>
      </c>
      <c r="CN2377" t="n">
        <v>72</v>
      </c>
    </row>
    <row r="2378">
      <c r="A2378" t="n">
        <v>417</v>
      </c>
      <c r="B2378" t="inlineStr">
        <is>
          <t>Cumplimiento Plan Anual Vicerrectoría Financiera</t>
        </is>
      </c>
      <c r="C2378" t="inlineStr">
        <is>
          <t>Planeación Estratégica</t>
        </is>
      </c>
      <c r="D2378" t="inlineStr">
        <is>
          <t>Semestral</t>
        </is>
      </c>
      <c r="E2378" t="inlineStr">
        <is>
          <t>Positivo</t>
        </is>
      </c>
      <c r="F2378" s="134" t="n">
        <v>45838</v>
      </c>
      <c r="G2378" t="inlineStr">
        <is>
          <t>417-2025-06-30</t>
        </is>
      </c>
      <c r="H2378" t="inlineStr">
        <is>
          <t>Dirección planeación financiera y tesorería</t>
        </is>
      </c>
      <c r="I2378" t="n">
        <v>100</v>
      </c>
      <c r="J2378" t="n">
        <v>112</v>
      </c>
      <c r="CM2378" t="n">
        <v>84</v>
      </c>
      <c r="CN2378" t="n">
        <v>75</v>
      </c>
    </row>
    <row r="2379">
      <c r="A2379" t="n">
        <v>417</v>
      </c>
      <c r="B2379" t="inlineStr">
        <is>
          <t>Cumplimiento Plan Anual Vicerrectoría Financiera</t>
        </is>
      </c>
      <c r="C2379" t="inlineStr">
        <is>
          <t>Planeación Estratégica</t>
        </is>
      </c>
      <c r="D2379" t="inlineStr">
        <is>
          <t>Semestral</t>
        </is>
      </c>
      <c r="E2379" t="inlineStr">
        <is>
          <t>Positivo</t>
        </is>
      </c>
      <c r="F2379" s="134" t="n">
        <v>45838</v>
      </c>
      <c r="G2379" t="inlineStr">
        <is>
          <t>417-2025-06-30</t>
        </is>
      </c>
      <c r="H2379" t="inlineStr">
        <is>
          <t>Dirección de servicios administrativos</t>
        </is>
      </c>
      <c r="I2379" t="n">
        <v>100</v>
      </c>
      <c r="J2379" t="n">
        <v>88.88999938964844</v>
      </c>
      <c r="CM2379" t="n">
        <v>48</v>
      </c>
      <c r="CN2379" t="n">
        <v>54</v>
      </c>
    </row>
    <row r="2380">
      <c r="A2380" t="n">
        <v>417</v>
      </c>
      <c r="B2380" t="inlineStr">
        <is>
          <t>Cumplimiento Plan Anual Vicerrectoría Financiera</t>
        </is>
      </c>
      <c r="C2380" t="inlineStr">
        <is>
          <t>Planeación Estratégica</t>
        </is>
      </c>
      <c r="D2380" t="inlineStr">
        <is>
          <t>Semestral</t>
        </is>
      </c>
      <c r="E2380" t="inlineStr">
        <is>
          <t>Positivo</t>
        </is>
      </c>
      <c r="F2380" s="134" t="n">
        <v>45838</v>
      </c>
      <c r="G2380" t="inlineStr">
        <is>
          <t>417-2025-06-30</t>
        </is>
      </c>
      <c r="H2380" t="inlineStr">
        <is>
          <t>Dirección de compras y abastecimiento</t>
        </is>
      </c>
      <c r="I2380" t="n">
        <v>100</v>
      </c>
      <c r="J2380" t="n">
        <v>90.91000366210938</v>
      </c>
      <c r="CM2380" t="n">
        <v>50</v>
      </c>
      <c r="CN2380" t="n">
        <v>55</v>
      </c>
    </row>
    <row r="2381">
      <c r="A2381" t="n">
        <v>417</v>
      </c>
      <c r="B2381" t="inlineStr">
        <is>
          <t>Cumplimiento Plan Anual Vicerrectoría Financiera</t>
        </is>
      </c>
      <c r="C2381" t="inlineStr">
        <is>
          <t>Planeación Estratégica</t>
        </is>
      </c>
      <c r="D2381" t="inlineStr">
        <is>
          <t>Semestral</t>
        </is>
      </c>
      <c r="E2381" t="inlineStr">
        <is>
          <t>Positivo</t>
        </is>
      </c>
      <c r="F2381" s="134" t="n">
        <v>45838</v>
      </c>
      <c r="G2381" t="inlineStr">
        <is>
          <t>417-2025-06-30</t>
        </is>
      </c>
      <c r="H2381" t="inlineStr">
        <is>
          <t>Dirección de relacionamiento de CSU</t>
        </is>
      </c>
      <c r="I2381" t="n">
        <v>100</v>
      </c>
      <c r="J2381" t="n">
        <v>109.0899963378906</v>
      </c>
      <c r="CM2381" t="n">
        <v>60</v>
      </c>
      <c r="CN2381" t="n">
        <v>55</v>
      </c>
    </row>
    <row r="2382">
      <c r="A2382" t="n">
        <v>417</v>
      </c>
      <c r="B2382" t="inlineStr">
        <is>
          <t>Cumplimiento Plan Anual Vicerrectoría Financiera</t>
        </is>
      </c>
      <c r="C2382" t="inlineStr">
        <is>
          <t>Planeación Estratégica</t>
        </is>
      </c>
      <c r="D2382" t="inlineStr">
        <is>
          <t>Semestral</t>
        </is>
      </c>
      <c r="E2382" t="inlineStr">
        <is>
          <t>Positivo</t>
        </is>
      </c>
      <c r="F2382" s="134" t="n">
        <v>45930</v>
      </c>
      <c r="G2382" t="inlineStr">
        <is>
          <t>417-2025-09-30</t>
        </is>
      </c>
      <c r="H2382" t="inlineStr">
        <is>
          <t>Dirección de contabilidad</t>
        </is>
      </c>
      <c r="I2382" t="n">
        <v>100</v>
      </c>
      <c r="J2382" t="n">
        <v>98.94999694824219</v>
      </c>
      <c r="CM2382" t="n">
        <v>94</v>
      </c>
      <c r="CN2382" t="n">
        <v>95</v>
      </c>
    </row>
    <row r="2383">
      <c r="A2383" t="n">
        <v>417</v>
      </c>
      <c r="B2383" t="inlineStr">
        <is>
          <t>Cumplimiento Plan Anual Vicerrectoría Financiera</t>
        </is>
      </c>
      <c r="C2383" t="inlineStr">
        <is>
          <t>Planeación Estratégica</t>
        </is>
      </c>
      <c r="D2383" t="inlineStr">
        <is>
          <t>Semestral</t>
        </is>
      </c>
      <c r="E2383" t="inlineStr">
        <is>
          <t>Positivo</t>
        </is>
      </c>
      <c r="F2383" s="134" t="n">
        <v>45930</v>
      </c>
      <c r="G2383" t="inlineStr">
        <is>
          <t>417-2025-09-30</t>
        </is>
      </c>
      <c r="H2383" t="inlineStr">
        <is>
          <t>Dirección de infraestructura</t>
        </is>
      </c>
      <c r="I2383" t="n">
        <v>100</v>
      </c>
      <c r="J2383" t="n">
        <v>82.61000061035156</v>
      </c>
      <c r="CM2383" t="n">
        <v>76</v>
      </c>
      <c r="CN2383" t="n">
        <v>92</v>
      </c>
    </row>
    <row r="2384">
      <c r="A2384" t="n">
        <v>417</v>
      </c>
      <c r="B2384" t="inlineStr">
        <is>
          <t>Cumplimiento Plan Anual Vicerrectoría Financiera</t>
        </is>
      </c>
      <c r="C2384" t="inlineStr">
        <is>
          <t>Planeación Estratégica</t>
        </is>
      </c>
      <c r="D2384" t="inlineStr">
        <is>
          <t>Semestral</t>
        </is>
      </c>
      <c r="E2384" t="inlineStr">
        <is>
          <t>Positivo</t>
        </is>
      </c>
      <c r="F2384" s="134" t="n">
        <v>45930</v>
      </c>
      <c r="G2384" t="inlineStr">
        <is>
          <t>417-2025-09-30</t>
        </is>
      </c>
      <c r="H2384" t="inlineStr">
        <is>
          <t>Dirección planeación financiera y tesorería</t>
        </is>
      </c>
      <c r="I2384" t="n">
        <v>100</v>
      </c>
      <c r="J2384" t="n">
        <v>104.4400024414062</v>
      </c>
      <c r="CM2384" t="n">
        <v>94</v>
      </c>
      <c r="CN2384" t="n">
        <v>90</v>
      </c>
    </row>
    <row r="2385">
      <c r="A2385" t="n">
        <v>417</v>
      </c>
      <c r="B2385" t="inlineStr">
        <is>
          <t>Cumplimiento Plan Anual Vicerrectoría Financiera</t>
        </is>
      </c>
      <c r="C2385" t="inlineStr">
        <is>
          <t>Planeación Estratégica</t>
        </is>
      </c>
      <c r="D2385" t="inlineStr">
        <is>
          <t>Semestral</t>
        </is>
      </c>
      <c r="E2385" t="inlineStr">
        <is>
          <t>Positivo</t>
        </is>
      </c>
      <c r="F2385" s="134" t="n">
        <v>45930</v>
      </c>
      <c r="G2385" t="inlineStr">
        <is>
          <t>417-2025-09-30</t>
        </is>
      </c>
      <c r="H2385" t="inlineStr">
        <is>
          <t>Dirección de relacionamiento de CSU</t>
        </is>
      </c>
      <c r="I2385" t="n">
        <v>100</v>
      </c>
      <c r="J2385" t="n">
        <v>101.120002746582</v>
      </c>
      <c r="CM2385" t="n">
        <v>90</v>
      </c>
      <c r="CN2385" t="n">
        <v>89</v>
      </c>
    </row>
    <row r="2386">
      <c r="A2386" t="n">
        <v>417</v>
      </c>
      <c r="B2386" t="inlineStr">
        <is>
          <t>Cumplimiento Plan Anual Vicerrectoría Financiera</t>
        </is>
      </c>
      <c r="C2386" t="inlineStr">
        <is>
          <t>Planeación Estratégica</t>
        </is>
      </c>
      <c r="D2386" t="inlineStr">
        <is>
          <t>Semestral</t>
        </is>
      </c>
      <c r="E2386" t="inlineStr">
        <is>
          <t>Positivo</t>
        </is>
      </c>
      <c r="F2386" s="134" t="n">
        <v>45930</v>
      </c>
      <c r="G2386" t="inlineStr">
        <is>
          <t>417-2025-09-30</t>
        </is>
      </c>
      <c r="H2386" t="inlineStr">
        <is>
          <t>Dirección de compras y abastecimiento</t>
        </is>
      </c>
      <c r="I2386" t="n">
        <v>100</v>
      </c>
      <c r="J2386" t="n">
        <v>104.6500015258789</v>
      </c>
      <c r="CM2386" t="n">
        <v>90</v>
      </c>
      <c r="CN2386" t="n">
        <v>86</v>
      </c>
    </row>
    <row r="2387">
      <c r="A2387" t="n">
        <v>417</v>
      </c>
      <c r="B2387" t="inlineStr">
        <is>
          <t>Cumplimiento Plan Anual Vicerrectoría Financiera</t>
        </is>
      </c>
      <c r="C2387" t="inlineStr">
        <is>
          <t>Planeación Estratégica</t>
        </is>
      </c>
      <c r="D2387" t="inlineStr">
        <is>
          <t>Semestral</t>
        </is>
      </c>
      <c r="E2387" t="inlineStr">
        <is>
          <t>Positivo</t>
        </is>
      </c>
      <c r="F2387" s="134" t="n">
        <v>45930</v>
      </c>
      <c r="G2387" t="inlineStr">
        <is>
          <t>417-2025-09-30</t>
        </is>
      </c>
      <c r="H2387" t="inlineStr">
        <is>
          <t>Dirección de servicios administrativos</t>
        </is>
      </c>
      <c r="I2387" t="n">
        <v>100</v>
      </c>
      <c r="J2387" t="n">
        <v>104.2600021362305</v>
      </c>
      <c r="CM2387" t="n">
        <v>98</v>
      </c>
      <c r="CN2387" t="n">
        <v>94</v>
      </c>
    </row>
    <row r="2388">
      <c r="A2388" t="n">
        <v>417</v>
      </c>
      <c r="B2388" t="inlineStr">
        <is>
          <t>Cumplimiento Plan Anual Vicerrectoría Financiera</t>
        </is>
      </c>
      <c r="C2388" t="inlineStr">
        <is>
          <t>Planeación Estratégica</t>
        </is>
      </c>
      <c r="D2388" t="inlineStr">
        <is>
          <t>Semestral</t>
        </is>
      </c>
      <c r="E2388" t="inlineStr">
        <is>
          <t>Positivo</t>
        </is>
      </c>
      <c r="F2388" s="134" t="n">
        <v>46022</v>
      </c>
      <c r="G2388" t="inlineStr">
        <is>
          <t>417-2025-12-31</t>
        </is>
      </c>
      <c r="H2388" t="inlineStr">
        <is>
          <t>Dirección de contabilidad</t>
        </is>
      </c>
      <c r="I2388" t="n">
        <v>100</v>
      </c>
      <c r="J2388" t="n">
        <v>100</v>
      </c>
      <c r="CM2388" t="n">
        <v>100</v>
      </c>
      <c r="CN2388" t="n">
        <v>100</v>
      </c>
    </row>
    <row r="2389">
      <c r="A2389" t="n">
        <v>417</v>
      </c>
      <c r="B2389" t="inlineStr">
        <is>
          <t>Cumplimiento Plan Anual Vicerrectoría Financiera</t>
        </is>
      </c>
      <c r="C2389" t="inlineStr">
        <is>
          <t>Planeación Estratégica</t>
        </is>
      </c>
      <c r="D2389" t="inlineStr">
        <is>
          <t>Semestral</t>
        </is>
      </c>
      <c r="E2389" t="inlineStr">
        <is>
          <t>Positivo</t>
        </is>
      </c>
      <c r="F2389" s="134" t="n">
        <v>46022</v>
      </c>
      <c r="G2389" t="inlineStr">
        <is>
          <t>417-2025-12-31</t>
        </is>
      </c>
      <c r="H2389" t="inlineStr">
        <is>
          <t>Dirección planeación financiera y tesorería</t>
        </is>
      </c>
      <c r="I2389" t="n">
        <v>100</v>
      </c>
      <c r="J2389" t="n">
        <v>100</v>
      </c>
      <c r="CM2389" t="n">
        <v>100</v>
      </c>
      <c r="CN2389" t="n">
        <v>100</v>
      </c>
    </row>
    <row r="2390">
      <c r="A2390" t="n">
        <v>417</v>
      </c>
      <c r="B2390" t="inlineStr">
        <is>
          <t>Cumplimiento Plan Anual Vicerrectoría Financiera</t>
        </is>
      </c>
      <c r="C2390" t="inlineStr">
        <is>
          <t>Planeación Estratégica</t>
        </is>
      </c>
      <c r="D2390" t="inlineStr">
        <is>
          <t>Semestral</t>
        </is>
      </c>
      <c r="E2390" t="inlineStr">
        <is>
          <t>Positivo</t>
        </is>
      </c>
      <c r="F2390" s="134" t="n">
        <v>46022</v>
      </c>
      <c r="G2390" t="inlineStr">
        <is>
          <t>417-2025-12-31</t>
        </is>
      </c>
      <c r="H2390" t="inlineStr">
        <is>
          <t>Dirección de relacionamiento de CSU</t>
        </is>
      </c>
      <c r="I2390" t="n">
        <v>100</v>
      </c>
      <c r="J2390" t="n">
        <v>100</v>
      </c>
      <c r="CM2390" t="n">
        <v>100</v>
      </c>
      <c r="CN2390" t="n">
        <v>100</v>
      </c>
    </row>
    <row r="2391">
      <c r="A2391" t="n">
        <v>417</v>
      </c>
      <c r="B2391" t="inlineStr">
        <is>
          <t>Cumplimiento Plan Anual Vicerrectoría Financiera</t>
        </is>
      </c>
      <c r="C2391" t="inlineStr">
        <is>
          <t>Planeación Estratégica</t>
        </is>
      </c>
      <c r="D2391" t="inlineStr">
        <is>
          <t>Semestral</t>
        </is>
      </c>
      <c r="E2391" t="inlineStr">
        <is>
          <t>Positivo</t>
        </is>
      </c>
      <c r="F2391" s="134" t="n">
        <v>46022</v>
      </c>
      <c r="G2391" t="inlineStr">
        <is>
          <t>417-2025-12-31</t>
        </is>
      </c>
      <c r="H2391" t="inlineStr">
        <is>
          <t>Dirección de servicios administrativos</t>
        </is>
      </c>
      <c r="I2391" t="n">
        <v>100</v>
      </c>
      <c r="J2391" t="n">
        <v>100</v>
      </c>
      <c r="CM2391" t="n">
        <v>100</v>
      </c>
      <c r="CN2391" t="n">
        <v>100</v>
      </c>
    </row>
    <row r="2392">
      <c r="A2392" t="n">
        <v>417</v>
      </c>
      <c r="B2392" t="inlineStr">
        <is>
          <t>Cumplimiento Plan Anual Vicerrectoría Financiera</t>
        </is>
      </c>
      <c r="C2392" t="inlineStr">
        <is>
          <t>Planeación Estratégica</t>
        </is>
      </c>
      <c r="D2392" t="inlineStr">
        <is>
          <t>Semestral</t>
        </is>
      </c>
      <c r="E2392" t="inlineStr">
        <is>
          <t>Positivo</t>
        </is>
      </c>
      <c r="F2392" s="134" t="n">
        <v>46022</v>
      </c>
      <c r="G2392" t="inlineStr">
        <is>
          <t>417-2025-12-31</t>
        </is>
      </c>
      <c r="H2392" t="inlineStr">
        <is>
          <t>Dirección de compras y abastecimiento</t>
        </is>
      </c>
      <c r="I2392" t="n">
        <v>100</v>
      </c>
      <c r="J2392" t="n">
        <v>99</v>
      </c>
      <c r="CM2392" t="n">
        <v>99</v>
      </c>
      <c r="CN2392" t="n">
        <v>100</v>
      </c>
    </row>
    <row r="2393">
      <c r="A2393" t="n">
        <v>417</v>
      </c>
      <c r="B2393" t="inlineStr">
        <is>
          <t>Cumplimiento Plan Anual Vicerrectoría Financiera</t>
        </is>
      </c>
      <c r="C2393" t="inlineStr">
        <is>
          <t>Planeación Estratégica</t>
        </is>
      </c>
      <c r="D2393" t="inlineStr">
        <is>
          <t>Semestral</t>
        </is>
      </c>
      <c r="E2393" t="inlineStr">
        <is>
          <t>Positivo</t>
        </is>
      </c>
      <c r="F2393" s="134" t="n">
        <v>46022</v>
      </c>
      <c r="G2393" t="inlineStr">
        <is>
          <t>417-2025-12-31</t>
        </is>
      </c>
      <c r="H2393" t="inlineStr">
        <is>
          <t>Dirección de infraestructura</t>
        </is>
      </c>
      <c r="I2393" t="n">
        <v>100</v>
      </c>
      <c r="J2393" t="n">
        <v>88.95999908447266</v>
      </c>
      <c r="CM2393" t="n">
        <v>88.95999999999999</v>
      </c>
      <c r="CN2393" t="n">
        <v>100</v>
      </c>
    </row>
    <row r="2394">
      <c r="A2394" t="n">
        <v>418</v>
      </c>
      <c r="B2394" t="inlineStr">
        <is>
          <t>Cumplimiento Plan Anual Vicerrectoría Académica</t>
        </is>
      </c>
      <c r="C2394" t="inlineStr">
        <is>
          <t>Planeación Estratégica</t>
        </is>
      </c>
      <c r="D2394" t="inlineStr">
        <is>
          <t>Semestral</t>
        </is>
      </c>
      <c r="E2394" t="inlineStr">
        <is>
          <t>Positivo</t>
        </is>
      </c>
      <c r="F2394" s="134" t="n">
        <v>45107</v>
      </c>
      <c r="G2394" t="inlineStr">
        <is>
          <t>418-2023-06-30</t>
        </is>
      </c>
      <c r="H2394" t="inlineStr">
        <is>
          <t>Dirección aseguramiento de la calidad</t>
        </is>
      </c>
      <c r="I2394" t="n">
        <v>100</v>
      </c>
      <c r="J2394" t="n">
        <v>106.9800033569336</v>
      </c>
      <c r="CO2394" t="n">
        <v>46</v>
      </c>
      <c r="CP2394" t="n">
        <v>43</v>
      </c>
    </row>
    <row r="2395">
      <c r="A2395" t="n">
        <v>418</v>
      </c>
      <c r="B2395" t="inlineStr">
        <is>
          <t>Cumplimiento Plan Anual Vicerrectoría Académica</t>
        </is>
      </c>
      <c r="C2395" t="inlineStr">
        <is>
          <t>Planeación Estratégica</t>
        </is>
      </c>
      <c r="D2395" t="inlineStr">
        <is>
          <t>Semestral</t>
        </is>
      </c>
      <c r="E2395" t="inlineStr">
        <is>
          <t>Positivo</t>
        </is>
      </c>
      <c r="F2395" s="134" t="n">
        <v>45107</v>
      </c>
      <c r="G2395" t="inlineStr">
        <is>
          <t>418-2023-06-30</t>
        </is>
      </c>
      <c r="H2395" t="inlineStr">
        <is>
          <t>Dirección investigación innovación y creación</t>
        </is>
      </c>
      <c r="I2395" t="n">
        <v>100</v>
      </c>
      <c r="J2395" t="n">
        <v>51.27999877929688</v>
      </c>
      <c r="CO2395" t="n">
        <v>20</v>
      </c>
      <c r="CP2395" t="n">
        <v>39</v>
      </c>
    </row>
    <row r="2396">
      <c r="A2396" t="n">
        <v>418</v>
      </c>
      <c r="B2396" t="inlineStr">
        <is>
          <t>Cumplimiento Plan Anual Vicerrectoría Académica</t>
        </is>
      </c>
      <c r="C2396" t="inlineStr">
        <is>
          <t>Planeación Estratégica</t>
        </is>
      </c>
      <c r="D2396" t="inlineStr">
        <is>
          <t>Semestral</t>
        </is>
      </c>
      <c r="E2396" t="inlineStr">
        <is>
          <t>Positivo</t>
        </is>
      </c>
      <c r="F2396" s="134" t="n">
        <v>45107</v>
      </c>
      <c r="G2396" t="inlineStr">
        <is>
          <t>418-2023-06-30</t>
        </is>
      </c>
      <c r="H2396" t="inlineStr">
        <is>
          <t>Dirección relaciones nacionales e internacionales</t>
        </is>
      </c>
      <c r="I2396" t="n">
        <v>100</v>
      </c>
      <c r="J2396" t="n">
        <v>112.5</v>
      </c>
      <c r="CO2396" t="n">
        <v>63</v>
      </c>
      <c r="CP2396" t="n">
        <v>56</v>
      </c>
    </row>
    <row r="2397">
      <c r="A2397" t="n">
        <v>418</v>
      </c>
      <c r="B2397" t="inlineStr">
        <is>
          <t>Cumplimiento Plan Anual Vicerrectoría Académica</t>
        </is>
      </c>
      <c r="C2397" t="inlineStr">
        <is>
          <t>Planeación Estratégica</t>
        </is>
      </c>
      <c r="D2397" t="inlineStr">
        <is>
          <t>Semestral</t>
        </is>
      </c>
      <c r="E2397" t="inlineStr">
        <is>
          <t>Positivo</t>
        </is>
      </c>
      <c r="F2397" s="134" t="n">
        <v>45107</v>
      </c>
      <c r="G2397" t="inlineStr">
        <is>
          <t>418-2023-06-30</t>
        </is>
      </c>
      <c r="H2397" t="inlineStr">
        <is>
          <t>Secretaria académica y de extensión</t>
        </is>
      </c>
      <c r="I2397" t="n">
        <v>100</v>
      </c>
      <c r="J2397" t="n">
        <v>91.04000091552734</v>
      </c>
      <c r="CO2397" t="n">
        <v>61</v>
      </c>
      <c r="CP2397" t="n">
        <v>67</v>
      </c>
    </row>
    <row r="2398">
      <c r="A2398" t="n">
        <v>418</v>
      </c>
      <c r="B2398" t="inlineStr">
        <is>
          <t>Cumplimiento Plan Anual Vicerrectoría Académica</t>
        </is>
      </c>
      <c r="C2398" t="inlineStr">
        <is>
          <t>Planeación Estratégica</t>
        </is>
      </c>
      <c r="D2398" t="inlineStr">
        <is>
          <t>Semestral</t>
        </is>
      </c>
      <c r="E2398" t="inlineStr">
        <is>
          <t>Positivo</t>
        </is>
      </c>
      <c r="F2398" s="134" t="n">
        <v>45107</v>
      </c>
      <c r="G2398" t="inlineStr">
        <is>
          <t>418-2023-06-30</t>
        </is>
      </c>
      <c r="H2398" t="inlineStr">
        <is>
          <t>Dirección de docencia</t>
        </is>
      </c>
      <c r="I2398" t="n">
        <v>100</v>
      </c>
      <c r="J2398" t="n">
        <v>125</v>
      </c>
      <c r="CO2398" t="n">
        <v>70</v>
      </c>
      <c r="CP2398" t="n">
        <v>56</v>
      </c>
    </row>
    <row r="2399">
      <c r="A2399" t="n">
        <v>418</v>
      </c>
      <c r="B2399" t="inlineStr">
        <is>
          <t>Cumplimiento Plan Anual Vicerrectoría Académica</t>
        </is>
      </c>
      <c r="C2399" t="inlineStr">
        <is>
          <t>Planeación Estratégica</t>
        </is>
      </c>
      <c r="D2399" t="inlineStr">
        <is>
          <t>Semestral</t>
        </is>
      </c>
      <c r="E2399" t="inlineStr">
        <is>
          <t>Positivo</t>
        </is>
      </c>
      <c r="F2399" s="134" t="n">
        <v>45107</v>
      </c>
      <c r="G2399" t="inlineStr">
        <is>
          <t>418-2023-06-30</t>
        </is>
      </c>
      <c r="H2399" t="inlineStr">
        <is>
          <t>Dirección de currículo presencial y virtual</t>
        </is>
      </c>
      <c r="I2399" t="n">
        <v>100</v>
      </c>
      <c r="J2399" t="n">
        <v>117.8600006103516</v>
      </c>
      <c r="CO2399" t="n">
        <v>66</v>
      </c>
      <c r="CP2399" t="n">
        <v>56</v>
      </c>
    </row>
    <row r="2400">
      <c r="A2400" t="n">
        <v>418</v>
      </c>
      <c r="B2400" t="inlineStr">
        <is>
          <t>Cumplimiento Plan Anual Vicerrectoría Académica</t>
        </is>
      </c>
      <c r="C2400" t="inlineStr">
        <is>
          <t>Planeación Estratégica</t>
        </is>
      </c>
      <c r="D2400" t="inlineStr">
        <is>
          <t>Semestral</t>
        </is>
      </c>
      <c r="E2400" t="inlineStr">
        <is>
          <t>Positivo</t>
        </is>
      </c>
      <c r="F2400" s="134" t="n">
        <v>45107</v>
      </c>
      <c r="G2400" t="inlineStr">
        <is>
          <t>418-2023-06-30</t>
        </is>
      </c>
      <c r="H2400" t="inlineStr">
        <is>
          <t>Facultad ingeniería diseño e innovación</t>
        </is>
      </c>
      <c r="I2400" t="n">
        <v>100</v>
      </c>
      <c r="J2400" t="n">
        <v>113.1100006103516</v>
      </c>
      <c r="CO2400" t="n">
        <v>69</v>
      </c>
      <c r="CP2400" t="n">
        <v>61</v>
      </c>
    </row>
    <row r="2401">
      <c r="A2401" t="n">
        <v>418</v>
      </c>
      <c r="B2401" t="inlineStr">
        <is>
          <t>Cumplimiento Plan Anual Vicerrectoría Académica</t>
        </is>
      </c>
      <c r="C2401" t="inlineStr">
        <is>
          <t>Planeación Estratégica</t>
        </is>
      </c>
      <c r="D2401" t="inlineStr">
        <is>
          <t>Semestral</t>
        </is>
      </c>
      <c r="E2401" t="inlineStr">
        <is>
          <t>Positivo</t>
        </is>
      </c>
      <c r="F2401" s="134" t="n">
        <v>45107</v>
      </c>
      <c r="G2401" t="inlineStr">
        <is>
          <t>418-2023-06-30</t>
        </is>
      </c>
      <c r="H2401" t="inlineStr">
        <is>
          <t>Facultad negocios gestión y sostenibilidad</t>
        </is>
      </c>
      <c r="I2401" t="n">
        <v>100</v>
      </c>
      <c r="J2401" t="n">
        <v>103.129997253418</v>
      </c>
      <c r="CO2401" t="n">
        <v>66</v>
      </c>
      <c r="CP2401" t="n">
        <v>64</v>
      </c>
    </row>
    <row r="2402">
      <c r="A2402" t="n">
        <v>418</v>
      </c>
      <c r="B2402" t="inlineStr">
        <is>
          <t>Cumplimiento Plan Anual Vicerrectoría Académica</t>
        </is>
      </c>
      <c r="C2402" t="inlineStr">
        <is>
          <t>Planeación Estratégica</t>
        </is>
      </c>
      <c r="D2402" t="inlineStr">
        <is>
          <t>Semestral</t>
        </is>
      </c>
      <c r="E2402" t="inlineStr">
        <is>
          <t>Positivo</t>
        </is>
      </c>
      <c r="F2402" s="134" t="n">
        <v>45107</v>
      </c>
      <c r="G2402" t="inlineStr">
        <is>
          <t>418-2023-06-30</t>
        </is>
      </c>
      <c r="H2402" t="inlineStr">
        <is>
          <t>Facultad sociedad cultura y creatividad</t>
        </is>
      </c>
      <c r="I2402" t="n">
        <v>100</v>
      </c>
      <c r="J2402" t="n">
        <v>118.3099975585938</v>
      </c>
      <c r="CO2402" t="n">
        <v>84</v>
      </c>
      <c r="CP2402" t="n">
        <v>71</v>
      </c>
    </row>
    <row r="2403">
      <c r="A2403" t="n">
        <v>418</v>
      </c>
      <c r="B2403" t="inlineStr">
        <is>
          <t>Cumplimiento Plan Anual Vicerrectoría Académica</t>
        </is>
      </c>
      <c r="C2403" t="inlineStr">
        <is>
          <t>Planeación Estratégica</t>
        </is>
      </c>
      <c r="D2403" t="inlineStr">
        <is>
          <t>Semestral</t>
        </is>
      </c>
      <c r="E2403" t="inlineStr">
        <is>
          <t>Positivo</t>
        </is>
      </c>
      <c r="F2403" s="134" t="n">
        <v>45199</v>
      </c>
      <c r="G2403" t="inlineStr">
        <is>
          <t>418-2023-09-30</t>
        </is>
      </c>
      <c r="H2403" t="inlineStr">
        <is>
          <t>Dirección aseguramiento de la calidad</t>
        </is>
      </c>
      <c r="I2403" t="n">
        <v>100</v>
      </c>
      <c r="J2403" t="n">
        <v>62.61000061035156</v>
      </c>
      <c r="CO2403" t="n">
        <v>54.95</v>
      </c>
      <c r="CP2403" t="n">
        <v>87.77</v>
      </c>
    </row>
    <row r="2404">
      <c r="A2404" t="n">
        <v>418</v>
      </c>
      <c r="B2404" t="inlineStr">
        <is>
          <t>Cumplimiento Plan Anual Vicerrectoría Académica</t>
        </is>
      </c>
      <c r="C2404" t="inlineStr">
        <is>
          <t>Planeación Estratégica</t>
        </is>
      </c>
      <c r="D2404" t="inlineStr">
        <is>
          <t>Semestral</t>
        </is>
      </c>
      <c r="E2404" t="inlineStr">
        <is>
          <t>Positivo</t>
        </is>
      </c>
      <c r="F2404" s="134" t="n">
        <v>45199</v>
      </c>
      <c r="G2404" t="inlineStr">
        <is>
          <t>418-2023-09-30</t>
        </is>
      </c>
      <c r="H2404" t="inlineStr">
        <is>
          <t>Dirección investigación innovación y creación</t>
        </is>
      </c>
      <c r="I2404" t="n">
        <v>100</v>
      </c>
      <c r="J2404" t="n">
        <v>54.43999862670898</v>
      </c>
      <c r="CO2404" t="n">
        <v>50.42</v>
      </c>
      <c r="CP2404" t="n">
        <v>92.62</v>
      </c>
    </row>
    <row r="2405">
      <c r="A2405" t="n">
        <v>418</v>
      </c>
      <c r="B2405" t="inlineStr">
        <is>
          <t>Cumplimiento Plan Anual Vicerrectoría Académica</t>
        </is>
      </c>
      <c r="C2405" t="inlineStr">
        <is>
          <t>Planeación Estratégica</t>
        </is>
      </c>
      <c r="D2405" t="inlineStr">
        <is>
          <t>Semestral</t>
        </is>
      </c>
      <c r="E2405" t="inlineStr">
        <is>
          <t>Positivo</t>
        </is>
      </c>
      <c r="F2405" s="134" t="n">
        <v>45199</v>
      </c>
      <c r="G2405" t="inlineStr">
        <is>
          <t>418-2023-09-30</t>
        </is>
      </c>
      <c r="H2405" t="inlineStr">
        <is>
          <t>Dirección relaciones nacionales e internacionales</t>
        </is>
      </c>
      <c r="I2405" t="n">
        <v>100</v>
      </c>
      <c r="J2405" t="n">
        <v>88.04000091552734</v>
      </c>
      <c r="CO2405" t="n">
        <v>79.73</v>
      </c>
      <c r="CP2405" t="n">
        <v>90.56</v>
      </c>
    </row>
    <row r="2406">
      <c r="A2406" t="n">
        <v>418</v>
      </c>
      <c r="B2406" t="inlineStr">
        <is>
          <t>Cumplimiento Plan Anual Vicerrectoría Académica</t>
        </is>
      </c>
      <c r="C2406" t="inlineStr">
        <is>
          <t>Planeación Estratégica</t>
        </is>
      </c>
      <c r="D2406" t="inlineStr">
        <is>
          <t>Semestral</t>
        </is>
      </c>
      <c r="E2406" t="inlineStr">
        <is>
          <t>Positivo</t>
        </is>
      </c>
      <c r="F2406" s="134" t="n">
        <v>45199</v>
      </c>
      <c r="G2406" t="inlineStr">
        <is>
          <t>418-2023-09-30</t>
        </is>
      </c>
      <c r="H2406" t="inlineStr">
        <is>
          <t>Secretaria académica y de extensión</t>
        </is>
      </c>
      <c r="I2406" t="n">
        <v>100</v>
      </c>
      <c r="J2406" t="n">
        <v>103.6900024414062</v>
      </c>
      <c r="CO2406" t="n">
        <v>96</v>
      </c>
      <c r="CP2406" t="n">
        <v>92.58</v>
      </c>
    </row>
    <row r="2407">
      <c r="A2407" t="n">
        <v>418</v>
      </c>
      <c r="B2407" t="inlineStr">
        <is>
          <t>Cumplimiento Plan Anual Vicerrectoría Académica</t>
        </is>
      </c>
      <c r="C2407" t="inlineStr">
        <is>
          <t>Planeación Estratégica</t>
        </is>
      </c>
      <c r="D2407" t="inlineStr">
        <is>
          <t>Semestral</t>
        </is>
      </c>
      <c r="E2407" t="inlineStr">
        <is>
          <t>Positivo</t>
        </is>
      </c>
      <c r="F2407" s="134" t="n">
        <v>45199</v>
      </c>
      <c r="G2407" t="inlineStr">
        <is>
          <t>418-2023-09-30</t>
        </is>
      </c>
      <c r="H2407" t="inlineStr">
        <is>
          <t>Dirección de docencia</t>
        </is>
      </c>
      <c r="I2407" t="n">
        <v>100</v>
      </c>
      <c r="J2407" t="n">
        <v>102.0999984741211</v>
      </c>
      <c r="CO2407" t="n">
        <v>92.5</v>
      </c>
      <c r="CP2407" t="n">
        <v>90.59999999999999</v>
      </c>
    </row>
    <row r="2408">
      <c r="A2408" t="n">
        <v>418</v>
      </c>
      <c r="B2408" t="inlineStr">
        <is>
          <t>Cumplimiento Plan Anual Vicerrectoría Académica</t>
        </is>
      </c>
      <c r="C2408" t="inlineStr">
        <is>
          <t>Planeación Estratégica</t>
        </is>
      </c>
      <c r="D2408" t="inlineStr">
        <is>
          <t>Semestral</t>
        </is>
      </c>
      <c r="E2408" t="inlineStr">
        <is>
          <t>Positivo</t>
        </is>
      </c>
      <c r="F2408" s="134" t="n">
        <v>45199</v>
      </c>
      <c r="G2408" t="inlineStr">
        <is>
          <t>418-2023-09-30</t>
        </is>
      </c>
      <c r="H2408" t="inlineStr">
        <is>
          <t>Dirección de currículo presencial y virtual</t>
        </is>
      </c>
      <c r="I2408" t="n">
        <v>100</v>
      </c>
      <c r="J2408" t="n">
        <v>91.79000091552734</v>
      </c>
      <c r="CO2408" t="n">
        <v>85.25</v>
      </c>
      <c r="CP2408" t="n">
        <v>92.87</v>
      </c>
    </row>
    <row r="2409">
      <c r="A2409" t="n">
        <v>418</v>
      </c>
      <c r="B2409" t="inlineStr">
        <is>
          <t>Cumplimiento Plan Anual Vicerrectoría Académica</t>
        </is>
      </c>
      <c r="C2409" t="inlineStr">
        <is>
          <t>Planeación Estratégica</t>
        </is>
      </c>
      <c r="D2409" t="inlineStr">
        <is>
          <t>Semestral</t>
        </is>
      </c>
      <c r="E2409" t="inlineStr">
        <is>
          <t>Positivo</t>
        </is>
      </c>
      <c r="F2409" s="134" t="n">
        <v>45199</v>
      </c>
      <c r="G2409" t="inlineStr">
        <is>
          <t>418-2023-09-30</t>
        </is>
      </c>
      <c r="H2409" t="inlineStr">
        <is>
          <t>Facultad ingeniería diseño e innovación</t>
        </is>
      </c>
      <c r="I2409" t="n">
        <v>100</v>
      </c>
      <c r="J2409" t="n">
        <v>94.63999938964844</v>
      </c>
      <c r="CO2409" t="n">
        <v>94.31</v>
      </c>
      <c r="CP2409" t="n">
        <v>99.65000000000001</v>
      </c>
    </row>
    <row r="2410">
      <c r="A2410" t="n">
        <v>418</v>
      </c>
      <c r="B2410" t="inlineStr">
        <is>
          <t>Cumplimiento Plan Anual Vicerrectoría Académica</t>
        </is>
      </c>
      <c r="C2410" t="inlineStr">
        <is>
          <t>Planeación Estratégica</t>
        </is>
      </c>
      <c r="D2410" t="inlineStr">
        <is>
          <t>Semestral</t>
        </is>
      </c>
      <c r="E2410" t="inlineStr">
        <is>
          <t>Positivo</t>
        </is>
      </c>
      <c r="F2410" s="134" t="n">
        <v>45199</v>
      </c>
      <c r="G2410" t="inlineStr">
        <is>
          <t>418-2023-09-30</t>
        </is>
      </c>
      <c r="H2410" t="inlineStr">
        <is>
          <t>Facultad negocios gestión y sostenibilidad</t>
        </is>
      </c>
      <c r="I2410" t="n">
        <v>100</v>
      </c>
      <c r="J2410" t="n">
        <v>88.31999969482422</v>
      </c>
      <c r="CO2410" t="n">
        <v>81.48</v>
      </c>
      <c r="CP2410" t="n">
        <v>92.26000000000001</v>
      </c>
    </row>
    <row r="2411">
      <c r="A2411" t="n">
        <v>418</v>
      </c>
      <c r="B2411" t="inlineStr">
        <is>
          <t>Cumplimiento Plan Anual Vicerrectoría Académica</t>
        </is>
      </c>
      <c r="C2411" t="inlineStr">
        <is>
          <t>Planeación Estratégica</t>
        </is>
      </c>
      <c r="D2411" t="inlineStr">
        <is>
          <t>Semestral</t>
        </is>
      </c>
      <c r="E2411" t="inlineStr">
        <is>
          <t>Positivo</t>
        </is>
      </c>
      <c r="F2411" s="134" t="n">
        <v>45199</v>
      </c>
      <c r="G2411" t="inlineStr">
        <is>
          <t>418-2023-09-30</t>
        </is>
      </c>
      <c r="H2411" t="inlineStr">
        <is>
          <t>Facultad sociedad cultura y creatividad</t>
        </is>
      </c>
      <c r="I2411" t="n">
        <v>100</v>
      </c>
      <c r="J2411" t="n">
        <v>84.87000274658203</v>
      </c>
      <c r="CO2411" t="n">
        <v>83.83</v>
      </c>
      <c r="CP2411" t="n">
        <v>98.78</v>
      </c>
    </row>
    <row r="2412">
      <c r="A2412" t="n">
        <v>418</v>
      </c>
      <c r="B2412" t="inlineStr">
        <is>
          <t>Cumplimiento Plan Anual Vicerrectoría Académica</t>
        </is>
      </c>
      <c r="C2412" t="inlineStr">
        <is>
          <t>Planeación Estratégica</t>
        </is>
      </c>
      <c r="D2412" t="inlineStr">
        <is>
          <t>Semestral</t>
        </is>
      </c>
      <c r="E2412" t="inlineStr">
        <is>
          <t>Positivo</t>
        </is>
      </c>
      <c r="F2412" s="134" t="n">
        <v>45291</v>
      </c>
      <c r="G2412" t="inlineStr">
        <is>
          <t>418-2023-12-31</t>
        </is>
      </c>
      <c r="H2412" t="inlineStr">
        <is>
          <t>Dirección aseguramiento de la calidad</t>
        </is>
      </c>
      <c r="I2412" t="n">
        <v>100</v>
      </c>
      <c r="J2412" t="n">
        <v>87.5</v>
      </c>
      <c r="CO2412" t="n">
        <v>87.5</v>
      </c>
      <c r="CP2412" t="n">
        <v>100</v>
      </c>
    </row>
    <row r="2413">
      <c r="A2413" t="n">
        <v>418</v>
      </c>
      <c r="B2413" t="inlineStr">
        <is>
          <t>Cumplimiento Plan Anual Vicerrectoría Académica</t>
        </is>
      </c>
      <c r="C2413" t="inlineStr">
        <is>
          <t>Planeación Estratégica</t>
        </is>
      </c>
      <c r="D2413" t="inlineStr">
        <is>
          <t>Semestral</t>
        </is>
      </c>
      <c r="E2413" t="inlineStr">
        <is>
          <t>Positivo</t>
        </is>
      </c>
      <c r="F2413" s="134" t="n">
        <v>45291</v>
      </c>
      <c r="G2413" t="inlineStr">
        <is>
          <t>418-2023-12-31</t>
        </is>
      </c>
      <c r="H2413" t="inlineStr">
        <is>
          <t>Dirección investigación innovación y creación</t>
        </is>
      </c>
      <c r="I2413" t="n">
        <v>100</v>
      </c>
      <c r="J2413" t="n">
        <v>86.25</v>
      </c>
      <c r="CO2413" t="n">
        <v>86.25</v>
      </c>
      <c r="CP2413" t="n">
        <v>100</v>
      </c>
    </row>
    <row r="2414">
      <c r="A2414" t="n">
        <v>418</v>
      </c>
      <c r="B2414" t="inlineStr">
        <is>
          <t>Cumplimiento Plan Anual Vicerrectoría Académica</t>
        </is>
      </c>
      <c r="C2414" t="inlineStr">
        <is>
          <t>Planeación Estratégica</t>
        </is>
      </c>
      <c r="D2414" t="inlineStr">
        <is>
          <t>Semestral</t>
        </is>
      </c>
      <c r="E2414" t="inlineStr">
        <is>
          <t>Positivo</t>
        </is>
      </c>
      <c r="F2414" s="134" t="n">
        <v>45291</v>
      </c>
      <c r="G2414" t="inlineStr">
        <is>
          <t>418-2023-12-31</t>
        </is>
      </c>
      <c r="H2414" t="inlineStr">
        <is>
          <t>Dirección relaciones nacionales e internacionales</t>
        </is>
      </c>
      <c r="I2414" t="n">
        <v>100</v>
      </c>
      <c r="J2414" t="n">
        <v>90.94999694824219</v>
      </c>
      <c r="CO2414" t="n">
        <v>90.95</v>
      </c>
      <c r="CP2414" t="n">
        <v>100</v>
      </c>
    </row>
    <row r="2415">
      <c r="A2415" t="n">
        <v>418</v>
      </c>
      <c r="B2415" t="inlineStr">
        <is>
          <t>Cumplimiento Plan Anual Vicerrectoría Académica</t>
        </is>
      </c>
      <c r="C2415" t="inlineStr">
        <is>
          <t>Planeación Estratégica</t>
        </is>
      </c>
      <c r="D2415" t="inlineStr">
        <is>
          <t>Semestral</t>
        </is>
      </c>
      <c r="E2415" t="inlineStr">
        <is>
          <t>Positivo</t>
        </is>
      </c>
      <c r="F2415" s="134" t="n">
        <v>45291</v>
      </c>
      <c r="G2415" t="inlineStr">
        <is>
          <t>418-2023-12-31</t>
        </is>
      </c>
      <c r="H2415" t="inlineStr">
        <is>
          <t>Secretaria académica y de extensión</t>
        </is>
      </c>
      <c r="I2415" t="n">
        <v>100</v>
      </c>
      <c r="J2415" t="n">
        <v>99.77999877929688</v>
      </c>
      <c r="CO2415" t="n">
        <v>99.78</v>
      </c>
      <c r="CP2415" t="n">
        <v>100</v>
      </c>
    </row>
    <row r="2416">
      <c r="A2416" t="n">
        <v>418</v>
      </c>
      <c r="B2416" t="inlineStr">
        <is>
          <t>Cumplimiento Plan Anual Vicerrectoría Académica</t>
        </is>
      </c>
      <c r="C2416" t="inlineStr">
        <is>
          <t>Planeación Estratégica</t>
        </is>
      </c>
      <c r="D2416" t="inlineStr">
        <is>
          <t>Semestral</t>
        </is>
      </c>
      <c r="E2416" t="inlineStr">
        <is>
          <t>Positivo</t>
        </is>
      </c>
      <c r="F2416" s="134" t="n">
        <v>45291</v>
      </c>
      <c r="G2416" t="inlineStr">
        <is>
          <t>418-2023-12-31</t>
        </is>
      </c>
      <c r="H2416" t="inlineStr">
        <is>
          <t>Dirección de docencia</t>
        </is>
      </c>
      <c r="I2416" t="n">
        <v>100</v>
      </c>
      <c r="J2416" t="n">
        <v>100</v>
      </c>
      <c r="CO2416" t="n">
        <v>100</v>
      </c>
      <c r="CP2416" t="n">
        <v>100</v>
      </c>
    </row>
    <row r="2417">
      <c r="A2417" t="n">
        <v>418</v>
      </c>
      <c r="B2417" t="inlineStr">
        <is>
          <t>Cumplimiento Plan Anual Vicerrectoría Académica</t>
        </is>
      </c>
      <c r="C2417" t="inlineStr">
        <is>
          <t>Planeación Estratégica</t>
        </is>
      </c>
      <c r="D2417" t="inlineStr">
        <is>
          <t>Semestral</t>
        </is>
      </c>
      <c r="E2417" t="inlineStr">
        <is>
          <t>Positivo</t>
        </is>
      </c>
      <c r="F2417" s="134" t="n">
        <v>45291</v>
      </c>
      <c r="G2417" t="inlineStr">
        <is>
          <t>418-2023-12-31</t>
        </is>
      </c>
      <c r="H2417" t="inlineStr">
        <is>
          <t>Dirección de currículo presencial y virtual</t>
        </is>
      </c>
      <c r="I2417" t="n">
        <v>100</v>
      </c>
      <c r="J2417" t="n">
        <v>100</v>
      </c>
      <c r="CO2417" t="n">
        <v>100</v>
      </c>
      <c r="CP2417" t="n">
        <v>100</v>
      </c>
    </row>
    <row r="2418">
      <c r="A2418" t="n">
        <v>418</v>
      </c>
      <c r="B2418" t="inlineStr">
        <is>
          <t>Cumplimiento Plan Anual Vicerrectoría Académica</t>
        </is>
      </c>
      <c r="C2418" t="inlineStr">
        <is>
          <t>Planeación Estratégica</t>
        </is>
      </c>
      <c r="D2418" t="inlineStr">
        <is>
          <t>Semestral</t>
        </is>
      </c>
      <c r="E2418" t="inlineStr">
        <is>
          <t>Positivo</t>
        </is>
      </c>
      <c r="F2418" s="134" t="n">
        <v>45291</v>
      </c>
      <c r="G2418" t="inlineStr">
        <is>
          <t>418-2023-12-31</t>
        </is>
      </c>
      <c r="H2418" t="inlineStr">
        <is>
          <t>Facultad ingeniería diseño e innovación</t>
        </is>
      </c>
      <c r="I2418" t="n">
        <v>100</v>
      </c>
      <c r="J2418" t="n">
        <v>100</v>
      </c>
      <c r="CO2418" t="n">
        <v>100</v>
      </c>
      <c r="CP2418" t="n">
        <v>100</v>
      </c>
    </row>
    <row r="2419">
      <c r="A2419" t="n">
        <v>418</v>
      </c>
      <c r="B2419" t="inlineStr">
        <is>
          <t>Cumplimiento Plan Anual Vicerrectoría Académica</t>
        </is>
      </c>
      <c r="C2419" t="inlineStr">
        <is>
          <t>Planeación Estratégica</t>
        </is>
      </c>
      <c r="D2419" t="inlineStr">
        <is>
          <t>Semestral</t>
        </is>
      </c>
      <c r="E2419" t="inlineStr">
        <is>
          <t>Positivo</t>
        </is>
      </c>
      <c r="F2419" s="134" t="n">
        <v>45291</v>
      </c>
      <c r="G2419" t="inlineStr">
        <is>
          <t>418-2023-12-31</t>
        </is>
      </c>
      <c r="H2419" t="inlineStr">
        <is>
          <t>Facultad negocios gestión y sostenibilidad</t>
        </is>
      </c>
      <c r="I2419" t="n">
        <v>100</v>
      </c>
      <c r="J2419" t="n">
        <v>97.73999786376953</v>
      </c>
      <c r="CO2419" t="n">
        <v>97.73999999999999</v>
      </c>
      <c r="CP2419" t="n">
        <v>100</v>
      </c>
    </row>
    <row r="2420">
      <c r="A2420" t="n">
        <v>418</v>
      </c>
      <c r="B2420" t="inlineStr">
        <is>
          <t>Cumplimiento Plan Anual Vicerrectoría Académica</t>
        </is>
      </c>
      <c r="C2420" t="inlineStr">
        <is>
          <t>Planeación Estratégica</t>
        </is>
      </c>
      <c r="D2420" t="inlineStr">
        <is>
          <t>Semestral</t>
        </is>
      </c>
      <c r="E2420" t="inlineStr">
        <is>
          <t>Positivo</t>
        </is>
      </c>
      <c r="F2420" s="134" t="n">
        <v>45291</v>
      </c>
      <c r="G2420" t="inlineStr">
        <is>
          <t>418-2023-12-31</t>
        </is>
      </c>
      <c r="H2420" t="inlineStr">
        <is>
          <t>Facultad sociedad cultura y creatividad</t>
        </is>
      </c>
      <c r="I2420" t="n">
        <v>100</v>
      </c>
      <c r="J2420" t="n">
        <v>100</v>
      </c>
      <c r="CO2420" t="n">
        <v>100</v>
      </c>
      <c r="CP2420" t="n">
        <v>100</v>
      </c>
    </row>
    <row r="2421">
      <c r="A2421" t="n">
        <v>418</v>
      </c>
      <c r="B2421" t="inlineStr">
        <is>
          <t>Cumplimiento Plan Anual Vicerrectoría Académica</t>
        </is>
      </c>
      <c r="C2421" t="inlineStr">
        <is>
          <t>Planeación Estratégica</t>
        </is>
      </c>
      <c r="D2421" t="inlineStr">
        <is>
          <t>Semestral</t>
        </is>
      </c>
      <c r="E2421" t="inlineStr">
        <is>
          <t>Positivo</t>
        </is>
      </c>
      <c r="F2421" s="134" t="n">
        <v>45382</v>
      </c>
      <c r="G2421" t="inlineStr">
        <is>
          <t>418-2024-03-31</t>
        </is>
      </c>
      <c r="H2421" t="inlineStr">
        <is>
          <t>Dirección aseguramiento de la calidad</t>
        </is>
      </c>
      <c r="I2421" t="n">
        <v>100</v>
      </c>
      <c r="J2421" t="n">
        <v>129.3500061035156</v>
      </c>
      <c r="CO2421" t="n">
        <v>47.29</v>
      </c>
      <c r="CP2421" t="n">
        <v>36.56</v>
      </c>
    </row>
    <row r="2422">
      <c r="A2422" t="n">
        <v>418</v>
      </c>
      <c r="B2422" t="inlineStr">
        <is>
          <t>Cumplimiento Plan Anual Vicerrectoría Académica</t>
        </is>
      </c>
      <c r="C2422" t="inlineStr">
        <is>
          <t>Planeación Estratégica</t>
        </is>
      </c>
      <c r="D2422" t="inlineStr">
        <is>
          <t>Semestral</t>
        </is>
      </c>
      <c r="E2422" t="inlineStr">
        <is>
          <t>Positivo</t>
        </is>
      </c>
      <c r="F2422" s="134" t="n">
        <v>45382</v>
      </c>
      <c r="G2422" t="inlineStr">
        <is>
          <t>418-2024-03-31</t>
        </is>
      </c>
      <c r="H2422" t="inlineStr">
        <is>
          <t>Dirección relaciones nacionales e internacionales</t>
        </is>
      </c>
      <c r="I2422" t="n">
        <v>100</v>
      </c>
      <c r="J2422" t="n">
        <v>159.2400054931641</v>
      </c>
      <c r="CO2422" t="n">
        <v>25</v>
      </c>
      <c r="CP2422" t="n">
        <v>15.7</v>
      </c>
    </row>
    <row r="2423">
      <c r="A2423" t="n">
        <v>418</v>
      </c>
      <c r="B2423" t="inlineStr">
        <is>
          <t>Cumplimiento Plan Anual Vicerrectoría Académica</t>
        </is>
      </c>
      <c r="C2423" t="inlineStr">
        <is>
          <t>Planeación Estratégica</t>
        </is>
      </c>
      <c r="D2423" t="inlineStr">
        <is>
          <t>Semestral</t>
        </is>
      </c>
      <c r="E2423" t="inlineStr">
        <is>
          <t>Positivo</t>
        </is>
      </c>
      <c r="F2423" s="134" t="n">
        <v>45382</v>
      </c>
      <c r="G2423" t="inlineStr">
        <is>
          <t>418-2024-03-31</t>
        </is>
      </c>
      <c r="H2423" t="inlineStr">
        <is>
          <t>Facultad sociedad cultura y creatividad</t>
        </is>
      </c>
      <c r="I2423" t="n">
        <v>100</v>
      </c>
      <c r="J2423" t="n">
        <v>71.58000183105469</v>
      </c>
      <c r="CO2423" t="n">
        <v>17.33</v>
      </c>
      <c r="CP2423" t="n">
        <v>24.21</v>
      </c>
    </row>
    <row r="2424">
      <c r="A2424" t="n">
        <v>418</v>
      </c>
      <c r="B2424" t="inlineStr">
        <is>
          <t>Cumplimiento Plan Anual Vicerrectoría Académica</t>
        </is>
      </c>
      <c r="C2424" t="inlineStr">
        <is>
          <t>Planeación Estratégica</t>
        </is>
      </c>
      <c r="D2424" t="inlineStr">
        <is>
          <t>Semestral</t>
        </is>
      </c>
      <c r="E2424" t="inlineStr">
        <is>
          <t>Positivo</t>
        </is>
      </c>
      <c r="F2424" s="134" t="n">
        <v>45382</v>
      </c>
      <c r="G2424" t="inlineStr">
        <is>
          <t>418-2024-03-31</t>
        </is>
      </c>
      <c r="H2424" t="inlineStr">
        <is>
          <t>Dirección de docencia</t>
        </is>
      </c>
      <c r="I2424" t="n">
        <v>100</v>
      </c>
      <c r="J2424" t="n">
        <v>64.95999908447266</v>
      </c>
      <c r="CO2424" t="n">
        <v>46</v>
      </c>
      <c r="CP2424" t="n">
        <v>70.81</v>
      </c>
    </row>
    <row r="2425">
      <c r="A2425" t="n">
        <v>418</v>
      </c>
      <c r="B2425" t="inlineStr">
        <is>
          <t>Cumplimiento Plan Anual Vicerrectoría Académica</t>
        </is>
      </c>
      <c r="C2425" t="inlineStr">
        <is>
          <t>Planeación Estratégica</t>
        </is>
      </c>
      <c r="D2425" t="inlineStr">
        <is>
          <t>Semestral</t>
        </is>
      </c>
      <c r="E2425" t="inlineStr">
        <is>
          <t>Positivo</t>
        </is>
      </c>
      <c r="F2425" s="134" t="n">
        <v>45382</v>
      </c>
      <c r="G2425" t="inlineStr">
        <is>
          <t>418-2024-03-31</t>
        </is>
      </c>
      <c r="H2425" t="inlineStr">
        <is>
          <t>Facultad ingeniería diseño e innovación</t>
        </is>
      </c>
      <c r="I2425" t="n">
        <v>100</v>
      </c>
      <c r="J2425" t="n">
        <v>242.6100006103516</v>
      </c>
      <c r="CO2425" t="n">
        <v>67.98</v>
      </c>
      <c r="CP2425" t="n">
        <v>28.02</v>
      </c>
    </row>
    <row r="2426">
      <c r="A2426" t="n">
        <v>418</v>
      </c>
      <c r="B2426" t="inlineStr">
        <is>
          <t>Cumplimiento Plan Anual Vicerrectoría Académica</t>
        </is>
      </c>
      <c r="C2426" t="inlineStr">
        <is>
          <t>Planeación Estratégica</t>
        </is>
      </c>
      <c r="D2426" t="inlineStr">
        <is>
          <t>Semestral</t>
        </is>
      </c>
      <c r="E2426" t="inlineStr">
        <is>
          <t>Positivo</t>
        </is>
      </c>
      <c r="F2426" s="134" t="n">
        <v>45382</v>
      </c>
      <c r="G2426" t="inlineStr">
        <is>
          <t>418-2024-03-31</t>
        </is>
      </c>
      <c r="H2426" t="inlineStr">
        <is>
          <t>Secretaria académica y de extensión</t>
        </is>
      </c>
      <c r="I2426" t="n">
        <v>100</v>
      </c>
      <c r="CO2426" t="n">
        <v>0</v>
      </c>
      <c r="CP2426" t="n">
        <v>29.88</v>
      </c>
    </row>
    <row r="2427">
      <c r="A2427" t="n">
        <v>418</v>
      </c>
      <c r="B2427" t="inlineStr">
        <is>
          <t>Cumplimiento Plan Anual Vicerrectoría Académica</t>
        </is>
      </c>
      <c r="C2427" t="inlineStr">
        <is>
          <t>Planeación Estratégica</t>
        </is>
      </c>
      <c r="D2427" t="inlineStr">
        <is>
          <t>Semestral</t>
        </is>
      </c>
      <c r="E2427" t="inlineStr">
        <is>
          <t>Positivo</t>
        </is>
      </c>
      <c r="F2427" s="134" t="n">
        <v>45382</v>
      </c>
      <c r="G2427" t="inlineStr">
        <is>
          <t>418-2024-03-31</t>
        </is>
      </c>
      <c r="H2427" t="inlineStr">
        <is>
          <t>Facultad negocios gestión y sostenibilidad</t>
        </is>
      </c>
      <c r="I2427" t="n">
        <v>100</v>
      </c>
      <c r="J2427" t="n">
        <v>147.6399993896484</v>
      </c>
      <c r="CO2427" t="n">
        <v>44.5</v>
      </c>
      <c r="CP2427" t="n">
        <v>30.14</v>
      </c>
    </row>
    <row r="2428">
      <c r="A2428" t="n">
        <v>418</v>
      </c>
      <c r="B2428" t="inlineStr">
        <is>
          <t>Cumplimiento Plan Anual Vicerrectoría Académica</t>
        </is>
      </c>
      <c r="C2428" t="inlineStr">
        <is>
          <t>Planeación Estratégica</t>
        </is>
      </c>
      <c r="D2428" t="inlineStr">
        <is>
          <t>Semestral</t>
        </is>
      </c>
      <c r="E2428" t="inlineStr">
        <is>
          <t>Positivo</t>
        </is>
      </c>
      <c r="F2428" s="134" t="n">
        <v>45382</v>
      </c>
      <c r="G2428" t="inlineStr">
        <is>
          <t>418-2024-03-31</t>
        </is>
      </c>
      <c r="H2428" t="inlineStr">
        <is>
          <t>Dirección de currículo presencial y virtual</t>
        </is>
      </c>
      <c r="I2428" t="n">
        <v>100</v>
      </c>
      <c r="J2428" t="n">
        <v>69.12000274658203</v>
      </c>
      <c r="CO2428" t="n">
        <v>1.5</v>
      </c>
      <c r="CP2428" t="n">
        <v>2.17</v>
      </c>
    </row>
    <row r="2429">
      <c r="A2429" t="n">
        <v>418</v>
      </c>
      <c r="B2429" t="inlineStr">
        <is>
          <t>Cumplimiento Plan Anual Vicerrectoría Académica</t>
        </is>
      </c>
      <c r="C2429" t="inlineStr">
        <is>
          <t>Planeación Estratégica</t>
        </is>
      </c>
      <c r="D2429" t="inlineStr">
        <is>
          <t>Semestral</t>
        </is>
      </c>
      <c r="E2429" t="inlineStr">
        <is>
          <t>Positivo</t>
        </is>
      </c>
      <c r="F2429" s="134" t="n">
        <v>45382</v>
      </c>
      <c r="G2429" t="inlineStr">
        <is>
          <t>418-2024-03-31</t>
        </is>
      </c>
      <c r="H2429" t="inlineStr">
        <is>
          <t>Dirección investigación innovación y creación</t>
        </is>
      </c>
      <c r="I2429" t="n">
        <v>100</v>
      </c>
      <c r="J2429" t="n">
        <v>65.04000091552734</v>
      </c>
      <c r="CO2429" t="n">
        <v>56.21</v>
      </c>
      <c r="CP2429" t="n">
        <v>86.42</v>
      </c>
    </row>
    <row r="2430">
      <c r="A2430" t="n">
        <v>418</v>
      </c>
      <c r="B2430" t="inlineStr">
        <is>
          <t>Cumplimiento Plan Anual Vicerrectoría Académica</t>
        </is>
      </c>
      <c r="C2430" t="inlineStr">
        <is>
          <t>Planeación Estratégica</t>
        </is>
      </c>
      <c r="D2430" t="inlineStr">
        <is>
          <t>Semestral</t>
        </is>
      </c>
      <c r="E2430" t="inlineStr">
        <is>
          <t>Positivo</t>
        </is>
      </c>
      <c r="F2430" s="134" t="n">
        <v>45473</v>
      </c>
      <c r="G2430" t="inlineStr">
        <is>
          <t>418-2024-06-30</t>
        </is>
      </c>
      <c r="H2430" t="inlineStr">
        <is>
          <t>Facultad negocios gestión y sostenibilidad</t>
        </is>
      </c>
      <c r="I2430" t="n">
        <v>100</v>
      </c>
      <c r="J2430" t="n">
        <v>109.4599990844727</v>
      </c>
      <c r="CO2430" t="n">
        <v>65.25</v>
      </c>
      <c r="CP2430" t="n">
        <v>59.61</v>
      </c>
    </row>
    <row r="2431">
      <c r="A2431" t="n">
        <v>418</v>
      </c>
      <c r="B2431" t="inlineStr">
        <is>
          <t>Cumplimiento Plan Anual Vicerrectoría Académica</t>
        </is>
      </c>
      <c r="C2431" t="inlineStr">
        <is>
          <t>Planeación Estratégica</t>
        </is>
      </c>
      <c r="D2431" t="inlineStr">
        <is>
          <t>Semestral</t>
        </is>
      </c>
      <c r="E2431" t="inlineStr">
        <is>
          <t>Positivo</t>
        </is>
      </c>
      <c r="F2431" s="134" t="n">
        <v>45473</v>
      </c>
      <c r="G2431" t="inlineStr">
        <is>
          <t>418-2024-06-30</t>
        </is>
      </c>
      <c r="H2431" t="inlineStr">
        <is>
          <t>Dirección de docencia</t>
        </is>
      </c>
      <c r="I2431" t="n">
        <v>100</v>
      </c>
      <c r="J2431" t="n">
        <v>86.41999816894531</v>
      </c>
      <c r="CO2431" t="n">
        <v>65.5</v>
      </c>
      <c r="CP2431" t="n">
        <v>75.79000000000001</v>
      </c>
    </row>
    <row r="2432">
      <c r="A2432" t="n">
        <v>418</v>
      </c>
      <c r="B2432" t="inlineStr">
        <is>
          <t>Cumplimiento Plan Anual Vicerrectoría Académica</t>
        </is>
      </c>
      <c r="C2432" t="inlineStr">
        <is>
          <t>Planeación Estratégica</t>
        </is>
      </c>
      <c r="D2432" t="inlineStr">
        <is>
          <t>Semestral</t>
        </is>
      </c>
      <c r="E2432" t="inlineStr">
        <is>
          <t>Positivo</t>
        </is>
      </c>
      <c r="F2432" s="134" t="n">
        <v>45473</v>
      </c>
      <c r="G2432" t="inlineStr">
        <is>
          <t>418-2024-06-30</t>
        </is>
      </c>
      <c r="H2432" t="inlineStr">
        <is>
          <t>Dirección aseguramiento de la calidad</t>
        </is>
      </c>
      <c r="I2432" t="n">
        <v>100</v>
      </c>
      <c r="J2432" t="n">
        <v>135.4900054931641</v>
      </c>
      <c r="CO2432" t="n">
        <v>67.12</v>
      </c>
      <c r="CP2432" t="n">
        <v>49.54</v>
      </c>
    </row>
    <row r="2433">
      <c r="A2433" t="n">
        <v>418</v>
      </c>
      <c r="B2433" t="inlineStr">
        <is>
          <t>Cumplimiento Plan Anual Vicerrectoría Académica</t>
        </is>
      </c>
      <c r="C2433" t="inlineStr">
        <is>
          <t>Planeación Estratégica</t>
        </is>
      </c>
      <c r="D2433" t="inlineStr">
        <is>
          <t>Semestral</t>
        </is>
      </c>
      <c r="E2433" t="inlineStr">
        <is>
          <t>Positivo</t>
        </is>
      </c>
      <c r="F2433" s="134" t="n">
        <v>45473</v>
      </c>
      <c r="G2433" t="inlineStr">
        <is>
          <t>418-2024-06-30</t>
        </is>
      </c>
      <c r="H2433" t="inlineStr">
        <is>
          <t>Dirección investigación innovación y creación</t>
        </is>
      </c>
      <c r="I2433" t="n">
        <v>100</v>
      </c>
      <c r="J2433" t="n">
        <v>68.09999847412109</v>
      </c>
      <c r="CO2433" t="n">
        <v>61</v>
      </c>
      <c r="CP2433" t="n">
        <v>89.58</v>
      </c>
    </row>
    <row r="2434">
      <c r="A2434" t="n">
        <v>418</v>
      </c>
      <c r="B2434" t="inlineStr">
        <is>
          <t>Cumplimiento Plan Anual Vicerrectoría Académica</t>
        </is>
      </c>
      <c r="C2434" t="inlineStr">
        <is>
          <t>Planeación Estratégica</t>
        </is>
      </c>
      <c r="D2434" t="inlineStr">
        <is>
          <t>Semestral</t>
        </is>
      </c>
      <c r="E2434" t="inlineStr">
        <is>
          <t>Positivo</t>
        </is>
      </c>
      <c r="F2434" s="134" t="n">
        <v>45473</v>
      </c>
      <c r="G2434" t="inlineStr">
        <is>
          <t>418-2024-06-30</t>
        </is>
      </c>
      <c r="H2434" t="inlineStr">
        <is>
          <t>Facultad ingeniería diseño e innovación</t>
        </is>
      </c>
      <c r="I2434" t="n">
        <v>100</v>
      </c>
      <c r="J2434" t="n">
        <v>106</v>
      </c>
      <c r="CO2434" t="n">
        <v>67.98</v>
      </c>
      <c r="CP2434" t="n">
        <v>64.13</v>
      </c>
    </row>
    <row r="2435">
      <c r="A2435" t="n">
        <v>418</v>
      </c>
      <c r="B2435" t="inlineStr">
        <is>
          <t>Cumplimiento Plan Anual Vicerrectoría Académica</t>
        </is>
      </c>
      <c r="C2435" t="inlineStr">
        <is>
          <t>Planeación Estratégica</t>
        </is>
      </c>
      <c r="D2435" t="inlineStr">
        <is>
          <t>Semestral</t>
        </is>
      </c>
      <c r="E2435" t="inlineStr">
        <is>
          <t>Positivo</t>
        </is>
      </c>
      <c r="F2435" s="134" t="n">
        <v>45473</v>
      </c>
      <c r="G2435" t="inlineStr">
        <is>
          <t>418-2024-06-30</t>
        </is>
      </c>
      <c r="H2435" t="inlineStr">
        <is>
          <t>Secretaria académica y de extensión</t>
        </is>
      </c>
      <c r="I2435" t="n">
        <v>100</v>
      </c>
      <c r="J2435" t="n">
        <v>109.870002746582</v>
      </c>
      <c r="CO2435" t="n">
        <v>57</v>
      </c>
      <c r="CP2435" t="n">
        <v>51.88</v>
      </c>
    </row>
    <row r="2436">
      <c r="A2436" t="n">
        <v>418</v>
      </c>
      <c r="B2436" t="inlineStr">
        <is>
          <t>Cumplimiento Plan Anual Vicerrectoría Académica</t>
        </is>
      </c>
      <c r="C2436" t="inlineStr">
        <is>
          <t>Planeación Estratégica</t>
        </is>
      </c>
      <c r="D2436" t="inlineStr">
        <is>
          <t>Semestral</t>
        </is>
      </c>
      <c r="E2436" t="inlineStr">
        <is>
          <t>Positivo</t>
        </is>
      </c>
      <c r="F2436" s="134" t="n">
        <v>45473</v>
      </c>
      <c r="G2436" t="inlineStr">
        <is>
          <t>418-2024-06-30</t>
        </is>
      </c>
      <c r="H2436" t="inlineStr">
        <is>
          <t>Dirección relaciones nacionales e internacionales</t>
        </is>
      </c>
      <c r="I2436" t="n">
        <v>100</v>
      </c>
      <c r="J2436" t="n">
        <v>106.7600021362305</v>
      </c>
      <c r="CO2436" t="n">
        <v>45</v>
      </c>
      <c r="CP2436" t="n">
        <v>42.15</v>
      </c>
    </row>
    <row r="2437">
      <c r="A2437" t="n">
        <v>418</v>
      </c>
      <c r="B2437" t="inlineStr">
        <is>
          <t>Cumplimiento Plan Anual Vicerrectoría Académica</t>
        </is>
      </c>
      <c r="C2437" t="inlineStr">
        <is>
          <t>Planeación Estratégica</t>
        </is>
      </c>
      <c r="D2437" t="inlineStr">
        <is>
          <t>Semestral</t>
        </is>
      </c>
      <c r="E2437" t="inlineStr">
        <is>
          <t>Positivo</t>
        </is>
      </c>
      <c r="F2437" s="134" t="n">
        <v>45473</v>
      </c>
      <c r="G2437" t="inlineStr">
        <is>
          <t>418-2024-06-30</t>
        </is>
      </c>
      <c r="H2437" t="inlineStr">
        <is>
          <t>Facultad sociedad cultura y creatividad</t>
        </is>
      </c>
      <c r="I2437" t="n">
        <v>100</v>
      </c>
      <c r="J2437" t="n">
        <v>101.9599990844727</v>
      </c>
      <c r="CO2437" t="n">
        <v>47.33</v>
      </c>
      <c r="CP2437" t="n">
        <v>46.42</v>
      </c>
    </row>
    <row r="2438">
      <c r="A2438" t="n">
        <v>418</v>
      </c>
      <c r="B2438" t="inlineStr">
        <is>
          <t>Cumplimiento Plan Anual Vicerrectoría Académica</t>
        </is>
      </c>
      <c r="C2438" t="inlineStr">
        <is>
          <t>Planeación Estratégica</t>
        </is>
      </c>
      <c r="D2438" t="inlineStr">
        <is>
          <t>Semestral</t>
        </is>
      </c>
      <c r="E2438" t="inlineStr">
        <is>
          <t>Positivo</t>
        </is>
      </c>
      <c r="F2438" s="134" t="n">
        <v>45473</v>
      </c>
      <c r="G2438" t="inlineStr">
        <is>
          <t>418-2024-06-30</t>
        </is>
      </c>
      <c r="H2438" t="inlineStr">
        <is>
          <t>Dirección de currículo presencial y virtual</t>
        </is>
      </c>
      <c r="I2438" t="n">
        <v>100</v>
      </c>
      <c r="J2438" t="n">
        <v>83.04000091552734</v>
      </c>
      <c r="CO2438" t="n">
        <v>16.25</v>
      </c>
      <c r="CP2438" t="n">
        <v>19.57</v>
      </c>
    </row>
    <row r="2439">
      <c r="A2439" t="n">
        <v>418</v>
      </c>
      <c r="B2439" t="inlineStr">
        <is>
          <t>Cumplimiento Plan Anual Vicerrectoría Académica</t>
        </is>
      </c>
      <c r="C2439" t="inlineStr">
        <is>
          <t>Planeación Estratégica</t>
        </is>
      </c>
      <c r="D2439" t="inlineStr">
        <is>
          <t>Semestral</t>
        </is>
      </c>
      <c r="E2439" t="inlineStr">
        <is>
          <t>Positivo</t>
        </is>
      </c>
      <c r="F2439" s="134" t="n">
        <v>45565</v>
      </c>
      <c r="G2439" t="inlineStr">
        <is>
          <t>418-2024-09-30</t>
        </is>
      </c>
      <c r="H2439" t="inlineStr">
        <is>
          <t>Dirección aseguramiento de la calidad</t>
        </is>
      </c>
      <c r="I2439" t="n">
        <v>100</v>
      </c>
      <c r="J2439" t="n">
        <v>108.75</v>
      </c>
      <c r="CO2439" t="n">
        <v>87</v>
      </c>
      <c r="CP2439" t="n">
        <v>80</v>
      </c>
    </row>
    <row r="2440">
      <c r="A2440" t="n">
        <v>418</v>
      </c>
      <c r="B2440" t="inlineStr">
        <is>
          <t>Cumplimiento Plan Anual Vicerrectoría Académica</t>
        </is>
      </c>
      <c r="C2440" t="inlineStr">
        <is>
          <t>Planeación Estratégica</t>
        </is>
      </c>
      <c r="D2440" t="inlineStr">
        <is>
          <t>Semestral</t>
        </is>
      </c>
      <c r="E2440" t="inlineStr">
        <is>
          <t>Positivo</t>
        </is>
      </c>
      <c r="F2440" s="134" t="n">
        <v>45565</v>
      </c>
      <c r="G2440" t="inlineStr">
        <is>
          <t>418-2024-09-30</t>
        </is>
      </c>
      <c r="H2440" t="inlineStr">
        <is>
          <t>Dirección investigación innovación y creación</t>
        </is>
      </c>
      <c r="I2440" t="n">
        <v>100</v>
      </c>
      <c r="J2440" t="n">
        <v>61.61999893188477</v>
      </c>
      <c r="CO2440" t="n">
        <v>61</v>
      </c>
      <c r="CP2440" t="n">
        <v>99</v>
      </c>
    </row>
    <row r="2441">
      <c r="A2441" t="n">
        <v>418</v>
      </c>
      <c r="B2441" t="inlineStr">
        <is>
          <t>Cumplimiento Plan Anual Vicerrectoría Académica</t>
        </is>
      </c>
      <c r="C2441" t="inlineStr">
        <is>
          <t>Planeación Estratégica</t>
        </is>
      </c>
      <c r="D2441" t="inlineStr">
        <is>
          <t>Semestral</t>
        </is>
      </c>
      <c r="E2441" t="inlineStr">
        <is>
          <t>Positivo</t>
        </is>
      </c>
      <c r="F2441" s="134" t="n">
        <v>45565</v>
      </c>
      <c r="G2441" t="inlineStr">
        <is>
          <t>418-2024-09-30</t>
        </is>
      </c>
      <c r="H2441" t="inlineStr">
        <is>
          <t>Dirección relaciones nacionales e internacionales</t>
        </is>
      </c>
      <c r="I2441" t="n">
        <v>100</v>
      </c>
      <c r="J2441" t="n">
        <v>91.45999908447266</v>
      </c>
      <c r="CO2441" t="n">
        <v>75</v>
      </c>
      <c r="CP2441" t="n">
        <v>82</v>
      </c>
    </row>
    <row r="2442">
      <c r="A2442" t="n">
        <v>418</v>
      </c>
      <c r="B2442" t="inlineStr">
        <is>
          <t>Cumplimiento Plan Anual Vicerrectoría Académica</t>
        </is>
      </c>
      <c r="C2442" t="inlineStr">
        <is>
          <t>Planeación Estratégica</t>
        </is>
      </c>
      <c r="D2442" t="inlineStr">
        <is>
          <t>Semestral</t>
        </is>
      </c>
      <c r="E2442" t="inlineStr">
        <is>
          <t>Positivo</t>
        </is>
      </c>
      <c r="F2442" s="134" t="n">
        <v>45565</v>
      </c>
      <c r="G2442" t="inlineStr">
        <is>
          <t>418-2024-09-30</t>
        </is>
      </c>
      <c r="H2442" t="inlineStr">
        <is>
          <t>Secretaria académica y de extensión</t>
        </is>
      </c>
      <c r="I2442" t="n">
        <v>100</v>
      </c>
      <c r="J2442" t="n">
        <v>108.2399978637695</v>
      </c>
      <c r="CO2442" t="n">
        <v>92</v>
      </c>
      <c r="CP2442" t="n">
        <v>85</v>
      </c>
    </row>
    <row r="2443">
      <c r="A2443" t="n">
        <v>418</v>
      </c>
      <c r="B2443" t="inlineStr">
        <is>
          <t>Cumplimiento Plan Anual Vicerrectoría Académica</t>
        </is>
      </c>
      <c r="C2443" t="inlineStr">
        <is>
          <t>Planeación Estratégica</t>
        </is>
      </c>
      <c r="D2443" t="inlineStr">
        <is>
          <t>Semestral</t>
        </is>
      </c>
      <c r="E2443" t="inlineStr">
        <is>
          <t>Positivo</t>
        </is>
      </c>
      <c r="F2443" s="134" t="n">
        <v>45565</v>
      </c>
      <c r="G2443" t="inlineStr">
        <is>
          <t>418-2024-09-30</t>
        </is>
      </c>
      <c r="H2443" t="inlineStr">
        <is>
          <t>Dirección de docencia</t>
        </is>
      </c>
      <c r="I2443" t="n">
        <v>100</v>
      </c>
      <c r="J2443" t="n">
        <v>103.1600036621094</v>
      </c>
      <c r="CO2443" t="n">
        <v>98</v>
      </c>
      <c r="CP2443" t="n">
        <v>95</v>
      </c>
    </row>
    <row r="2444">
      <c r="A2444" t="n">
        <v>418</v>
      </c>
      <c r="B2444" t="inlineStr">
        <is>
          <t>Cumplimiento Plan Anual Vicerrectoría Académica</t>
        </is>
      </c>
      <c r="C2444" t="inlineStr">
        <is>
          <t>Planeación Estratégica</t>
        </is>
      </c>
      <c r="D2444" t="inlineStr">
        <is>
          <t>Semestral</t>
        </is>
      </c>
      <c r="E2444" t="inlineStr">
        <is>
          <t>Positivo</t>
        </is>
      </c>
      <c r="F2444" s="134" t="n">
        <v>45565</v>
      </c>
      <c r="G2444" t="inlineStr">
        <is>
          <t>418-2024-09-30</t>
        </is>
      </c>
      <c r="H2444" t="inlineStr">
        <is>
          <t>Dirección de currículo presencial y virtual</t>
        </is>
      </c>
      <c r="I2444" t="n">
        <v>100</v>
      </c>
      <c r="J2444" t="n">
        <v>109.7600021362305</v>
      </c>
      <c r="CO2444" t="n">
        <v>90</v>
      </c>
      <c r="CP2444" t="n">
        <v>82</v>
      </c>
    </row>
    <row r="2445">
      <c r="A2445" t="n">
        <v>418</v>
      </c>
      <c r="B2445" t="inlineStr">
        <is>
          <t>Cumplimiento Plan Anual Vicerrectoría Académica</t>
        </is>
      </c>
      <c r="C2445" t="inlineStr">
        <is>
          <t>Planeación Estratégica</t>
        </is>
      </c>
      <c r="D2445" t="inlineStr">
        <is>
          <t>Semestral</t>
        </is>
      </c>
      <c r="E2445" t="inlineStr">
        <is>
          <t>Positivo</t>
        </is>
      </c>
      <c r="F2445" s="134" t="n">
        <v>45565</v>
      </c>
      <c r="G2445" t="inlineStr">
        <is>
          <t>418-2024-09-30</t>
        </is>
      </c>
      <c r="H2445" t="inlineStr">
        <is>
          <t>Facultad ingeniería diseño e innovación</t>
        </is>
      </c>
      <c r="I2445" t="n">
        <v>100</v>
      </c>
      <c r="J2445" t="n">
        <v>93.68000030517578</v>
      </c>
      <c r="CO2445" t="n">
        <v>89</v>
      </c>
      <c r="CP2445" t="n">
        <v>95</v>
      </c>
    </row>
    <row r="2446">
      <c r="A2446" t="n">
        <v>418</v>
      </c>
      <c r="B2446" t="inlineStr">
        <is>
          <t>Cumplimiento Plan Anual Vicerrectoría Académica</t>
        </is>
      </c>
      <c r="C2446" t="inlineStr">
        <is>
          <t>Planeación Estratégica</t>
        </is>
      </c>
      <c r="D2446" t="inlineStr">
        <is>
          <t>Semestral</t>
        </is>
      </c>
      <c r="E2446" t="inlineStr">
        <is>
          <t>Positivo</t>
        </is>
      </c>
      <c r="F2446" s="134" t="n">
        <v>45565</v>
      </c>
      <c r="G2446" t="inlineStr">
        <is>
          <t>418-2024-09-30</t>
        </is>
      </c>
      <c r="H2446" t="inlineStr">
        <is>
          <t>Facultad negocios gestión y sostenibilidad</t>
        </is>
      </c>
      <c r="I2446" t="n">
        <v>100</v>
      </c>
      <c r="J2446" t="n">
        <v>93.26000213623047</v>
      </c>
      <c r="CO2446" t="n">
        <v>83</v>
      </c>
      <c r="CP2446" t="n">
        <v>89</v>
      </c>
    </row>
    <row r="2447">
      <c r="A2447" t="n">
        <v>418</v>
      </c>
      <c r="B2447" t="inlineStr">
        <is>
          <t>Cumplimiento Plan Anual Vicerrectoría Académica</t>
        </is>
      </c>
      <c r="C2447" t="inlineStr">
        <is>
          <t>Planeación Estratégica</t>
        </is>
      </c>
      <c r="D2447" t="inlineStr">
        <is>
          <t>Semestral</t>
        </is>
      </c>
      <c r="E2447" t="inlineStr">
        <is>
          <t>Positivo</t>
        </is>
      </c>
      <c r="F2447" s="134" t="n">
        <v>45565</v>
      </c>
      <c r="G2447" t="inlineStr">
        <is>
          <t>418-2024-09-30</t>
        </is>
      </c>
      <c r="H2447" t="inlineStr">
        <is>
          <t>Facultad sociedad cultura y creatividad</t>
        </is>
      </c>
      <c r="I2447" t="n">
        <v>100</v>
      </c>
      <c r="J2447" t="n">
        <v>112.5</v>
      </c>
      <c r="CO2447" t="n">
        <v>90</v>
      </c>
      <c r="CP2447" t="n">
        <v>80</v>
      </c>
    </row>
    <row r="2448">
      <c r="A2448" t="n">
        <v>418</v>
      </c>
      <c r="B2448" t="inlineStr">
        <is>
          <t>Cumplimiento Plan Anual Vicerrectoría Académica</t>
        </is>
      </c>
      <c r="C2448" t="inlineStr">
        <is>
          <t>Planeación Estratégica</t>
        </is>
      </c>
      <c r="D2448" t="inlineStr">
        <is>
          <t>Semestral</t>
        </is>
      </c>
      <c r="E2448" t="inlineStr">
        <is>
          <t>Positivo</t>
        </is>
      </c>
      <c r="F2448" s="134" t="n">
        <v>45657</v>
      </c>
      <c r="G2448" t="inlineStr">
        <is>
          <t>418-2024-12-31</t>
        </is>
      </c>
      <c r="H2448" t="inlineStr">
        <is>
          <t>Dirección aseguramiento de la calidad</t>
        </is>
      </c>
      <c r="I2448" t="n">
        <v>100</v>
      </c>
      <c r="J2448" t="n">
        <v>100</v>
      </c>
      <c r="CO2448" t="n">
        <v>100</v>
      </c>
      <c r="CP2448" t="n">
        <v>100</v>
      </c>
    </row>
    <row r="2449">
      <c r="A2449" t="n">
        <v>418</v>
      </c>
      <c r="B2449" t="inlineStr">
        <is>
          <t>Cumplimiento Plan Anual Vicerrectoría Académica</t>
        </is>
      </c>
      <c r="C2449" t="inlineStr">
        <is>
          <t>Planeación Estratégica</t>
        </is>
      </c>
      <c r="D2449" t="inlineStr">
        <is>
          <t>Semestral</t>
        </is>
      </c>
      <c r="E2449" t="inlineStr">
        <is>
          <t>Positivo</t>
        </is>
      </c>
      <c r="F2449" s="134" t="n">
        <v>45657</v>
      </c>
      <c r="G2449" t="inlineStr">
        <is>
          <t>418-2024-12-31</t>
        </is>
      </c>
      <c r="H2449" t="inlineStr">
        <is>
          <t>Dirección investigación innovación y creación</t>
        </is>
      </c>
      <c r="I2449" t="n">
        <v>100</v>
      </c>
      <c r="J2449" t="n">
        <v>100</v>
      </c>
      <c r="CO2449" t="n">
        <v>100</v>
      </c>
      <c r="CP2449" t="n">
        <v>100</v>
      </c>
    </row>
    <row r="2450">
      <c r="A2450" t="n">
        <v>418</v>
      </c>
      <c r="B2450" t="inlineStr">
        <is>
          <t>Cumplimiento Plan Anual Vicerrectoría Académica</t>
        </is>
      </c>
      <c r="C2450" t="inlineStr">
        <is>
          <t>Planeación Estratégica</t>
        </is>
      </c>
      <c r="D2450" t="inlineStr">
        <is>
          <t>Semestral</t>
        </is>
      </c>
      <c r="E2450" t="inlineStr">
        <is>
          <t>Positivo</t>
        </is>
      </c>
      <c r="F2450" s="134" t="n">
        <v>45657</v>
      </c>
      <c r="G2450" t="inlineStr">
        <is>
          <t>418-2024-12-31</t>
        </is>
      </c>
      <c r="H2450" t="inlineStr">
        <is>
          <t>Dirección relaciones nacionales e internacionales</t>
        </is>
      </c>
      <c r="I2450" t="n">
        <v>100</v>
      </c>
      <c r="J2450" t="n">
        <v>80</v>
      </c>
      <c r="CO2450" t="n">
        <v>80</v>
      </c>
      <c r="CP2450" t="n">
        <v>100</v>
      </c>
    </row>
    <row r="2451">
      <c r="A2451" t="n">
        <v>418</v>
      </c>
      <c r="B2451" t="inlineStr">
        <is>
          <t>Cumplimiento Plan Anual Vicerrectoría Académica</t>
        </is>
      </c>
      <c r="C2451" t="inlineStr">
        <is>
          <t>Planeación Estratégica</t>
        </is>
      </c>
      <c r="D2451" t="inlineStr">
        <is>
          <t>Semestral</t>
        </is>
      </c>
      <c r="E2451" t="inlineStr">
        <is>
          <t>Positivo</t>
        </is>
      </c>
      <c r="F2451" s="134" t="n">
        <v>45657</v>
      </c>
      <c r="G2451" t="inlineStr">
        <is>
          <t>418-2024-12-31</t>
        </is>
      </c>
      <c r="H2451" t="inlineStr">
        <is>
          <t>Secretaria académica y de extensión</t>
        </is>
      </c>
      <c r="I2451" t="n">
        <v>100</v>
      </c>
      <c r="J2451" t="n">
        <v>100</v>
      </c>
      <c r="CO2451" t="n">
        <v>100</v>
      </c>
      <c r="CP2451" t="n">
        <v>100</v>
      </c>
    </row>
    <row r="2452">
      <c r="A2452" t="n">
        <v>418</v>
      </c>
      <c r="B2452" t="inlineStr">
        <is>
          <t>Cumplimiento Plan Anual Vicerrectoría Académica</t>
        </is>
      </c>
      <c r="C2452" t="inlineStr">
        <is>
          <t>Planeación Estratégica</t>
        </is>
      </c>
      <c r="D2452" t="inlineStr">
        <is>
          <t>Semestral</t>
        </is>
      </c>
      <c r="E2452" t="inlineStr">
        <is>
          <t>Positivo</t>
        </is>
      </c>
      <c r="F2452" s="134" t="n">
        <v>45657</v>
      </c>
      <c r="G2452" t="inlineStr">
        <is>
          <t>418-2024-12-31</t>
        </is>
      </c>
      <c r="H2452" t="inlineStr">
        <is>
          <t>Dirección de docencia</t>
        </is>
      </c>
      <c r="I2452" t="n">
        <v>100</v>
      </c>
      <c r="J2452" t="n">
        <v>100</v>
      </c>
      <c r="CO2452" t="n">
        <v>100</v>
      </c>
      <c r="CP2452" t="n">
        <v>100</v>
      </c>
    </row>
    <row r="2453">
      <c r="A2453" t="n">
        <v>418</v>
      </c>
      <c r="B2453" t="inlineStr">
        <is>
          <t>Cumplimiento Plan Anual Vicerrectoría Académica</t>
        </is>
      </c>
      <c r="C2453" t="inlineStr">
        <is>
          <t>Planeación Estratégica</t>
        </is>
      </c>
      <c r="D2453" t="inlineStr">
        <is>
          <t>Semestral</t>
        </is>
      </c>
      <c r="E2453" t="inlineStr">
        <is>
          <t>Positivo</t>
        </is>
      </c>
      <c r="F2453" s="134" t="n">
        <v>45657</v>
      </c>
      <c r="G2453" t="inlineStr">
        <is>
          <t>418-2024-12-31</t>
        </is>
      </c>
      <c r="H2453" t="inlineStr">
        <is>
          <t>Dirección de currículo presencial y virtual</t>
        </is>
      </c>
      <c r="I2453" t="n">
        <v>100</v>
      </c>
      <c r="J2453" t="n">
        <v>100</v>
      </c>
      <c r="CO2453" t="n">
        <v>100</v>
      </c>
      <c r="CP2453" t="n">
        <v>100</v>
      </c>
    </row>
    <row r="2454">
      <c r="A2454" t="n">
        <v>418</v>
      </c>
      <c r="B2454" t="inlineStr">
        <is>
          <t>Cumplimiento Plan Anual Vicerrectoría Académica</t>
        </is>
      </c>
      <c r="C2454" t="inlineStr">
        <is>
          <t>Planeación Estratégica</t>
        </is>
      </c>
      <c r="D2454" t="inlineStr">
        <is>
          <t>Semestral</t>
        </is>
      </c>
      <c r="E2454" t="inlineStr">
        <is>
          <t>Positivo</t>
        </is>
      </c>
      <c r="F2454" s="134" t="n">
        <v>45657</v>
      </c>
      <c r="G2454" t="inlineStr">
        <is>
          <t>418-2024-12-31</t>
        </is>
      </c>
      <c r="H2454" t="inlineStr">
        <is>
          <t>Facultad ingeniería diseño e innovación</t>
        </is>
      </c>
      <c r="I2454" t="n">
        <v>100</v>
      </c>
      <c r="J2454" t="n">
        <v>100</v>
      </c>
      <c r="CO2454" t="n">
        <v>100</v>
      </c>
      <c r="CP2454" t="n">
        <v>100</v>
      </c>
    </row>
    <row r="2455">
      <c r="A2455" t="n">
        <v>418</v>
      </c>
      <c r="B2455" t="inlineStr">
        <is>
          <t>Cumplimiento Plan Anual Vicerrectoría Académica</t>
        </is>
      </c>
      <c r="C2455" t="inlineStr">
        <is>
          <t>Planeación Estratégica</t>
        </is>
      </c>
      <c r="D2455" t="inlineStr">
        <is>
          <t>Semestral</t>
        </is>
      </c>
      <c r="E2455" t="inlineStr">
        <is>
          <t>Positivo</t>
        </is>
      </c>
      <c r="F2455" s="134" t="n">
        <v>45657</v>
      </c>
      <c r="G2455" t="inlineStr">
        <is>
          <t>418-2024-12-31</t>
        </is>
      </c>
      <c r="H2455" t="inlineStr">
        <is>
          <t>Facultad negocios gestión y sostenibilidad</t>
        </is>
      </c>
      <c r="I2455" t="n">
        <v>100</v>
      </c>
      <c r="J2455" t="n">
        <v>100</v>
      </c>
      <c r="CO2455" t="n">
        <v>100</v>
      </c>
      <c r="CP2455" t="n">
        <v>100</v>
      </c>
    </row>
    <row r="2456">
      <c r="A2456" t="n">
        <v>418</v>
      </c>
      <c r="B2456" t="inlineStr">
        <is>
          <t>Cumplimiento Plan Anual Vicerrectoría Académica</t>
        </is>
      </c>
      <c r="C2456" t="inlineStr">
        <is>
          <t>Planeación Estratégica</t>
        </is>
      </c>
      <c r="D2456" t="inlineStr">
        <is>
          <t>Semestral</t>
        </is>
      </c>
      <c r="E2456" t="inlineStr">
        <is>
          <t>Positivo</t>
        </is>
      </c>
      <c r="F2456" s="134" t="n">
        <v>45657</v>
      </c>
      <c r="G2456" t="inlineStr">
        <is>
          <t>418-2024-12-31</t>
        </is>
      </c>
      <c r="H2456" t="inlineStr">
        <is>
          <t>Facultad sociedad cultura y creatividad</t>
        </is>
      </c>
      <c r="I2456" t="n">
        <v>100</v>
      </c>
      <c r="J2456" t="n">
        <v>100</v>
      </c>
      <c r="CO2456" t="n">
        <v>100</v>
      </c>
      <c r="CP2456" t="n">
        <v>100</v>
      </c>
    </row>
    <row r="2457">
      <c r="A2457" t="n">
        <v>418</v>
      </c>
      <c r="B2457" t="inlineStr">
        <is>
          <t>Cumplimiento Plan Anual Vicerrectoría Académica</t>
        </is>
      </c>
      <c r="C2457" t="inlineStr">
        <is>
          <t>Planeación Estratégica</t>
        </is>
      </c>
      <c r="D2457" t="inlineStr">
        <is>
          <t>Semestral</t>
        </is>
      </c>
      <c r="E2457" t="inlineStr">
        <is>
          <t>Positivo</t>
        </is>
      </c>
      <c r="F2457" s="134" t="n">
        <v>45747</v>
      </c>
      <c r="G2457" t="inlineStr">
        <is>
          <t>418-2025-03-31</t>
        </is>
      </c>
      <c r="H2457" t="inlineStr">
        <is>
          <t>Dirección aseguramiento de la calidad</t>
        </is>
      </c>
      <c r="I2457" t="n">
        <v>100</v>
      </c>
      <c r="J2457" t="n">
        <v>105.7200012207031</v>
      </c>
      <c r="CO2457" t="n">
        <v>26.6</v>
      </c>
      <c r="CP2457" t="n">
        <v>25.16</v>
      </c>
    </row>
    <row r="2458">
      <c r="A2458" t="n">
        <v>418</v>
      </c>
      <c r="B2458" t="inlineStr">
        <is>
          <t>Cumplimiento Plan Anual Vicerrectoría Académica</t>
        </is>
      </c>
      <c r="C2458" t="inlineStr">
        <is>
          <t>Planeación Estratégica</t>
        </is>
      </c>
      <c r="D2458" t="inlineStr">
        <is>
          <t>Semestral</t>
        </is>
      </c>
      <c r="E2458" t="inlineStr">
        <is>
          <t>Positivo</t>
        </is>
      </c>
      <c r="F2458" s="134" t="n">
        <v>45747</v>
      </c>
      <c r="G2458" t="inlineStr">
        <is>
          <t>418-2025-03-31</t>
        </is>
      </c>
      <c r="H2458" t="inlineStr">
        <is>
          <t>Dirección relaciones nacionales e internacionales</t>
        </is>
      </c>
      <c r="I2458" t="n">
        <v>100</v>
      </c>
      <c r="J2458" t="n">
        <v>69.27999877929688</v>
      </c>
      <c r="CO2458" t="n">
        <v>35</v>
      </c>
      <c r="CP2458" t="n">
        <v>50.52</v>
      </c>
    </row>
    <row r="2459">
      <c r="A2459" t="n">
        <v>418</v>
      </c>
      <c r="B2459" t="inlineStr">
        <is>
          <t>Cumplimiento Plan Anual Vicerrectoría Académica</t>
        </is>
      </c>
      <c r="C2459" t="inlineStr">
        <is>
          <t>Planeación Estratégica</t>
        </is>
      </c>
      <c r="D2459" t="inlineStr">
        <is>
          <t>Semestral</t>
        </is>
      </c>
      <c r="E2459" t="inlineStr">
        <is>
          <t>Positivo</t>
        </is>
      </c>
      <c r="F2459" s="134" t="n">
        <v>45747</v>
      </c>
      <c r="G2459" t="inlineStr">
        <is>
          <t>418-2025-03-31</t>
        </is>
      </c>
      <c r="H2459" t="inlineStr">
        <is>
          <t>Secretaria académica y de extensión</t>
        </is>
      </c>
      <c r="I2459" t="n">
        <v>100</v>
      </c>
      <c r="J2459" t="n">
        <v>422.8299865722656</v>
      </c>
      <c r="CO2459" t="n">
        <v>20</v>
      </c>
      <c r="CP2459" t="n">
        <v>4.73</v>
      </c>
    </row>
    <row r="2460">
      <c r="A2460" t="n">
        <v>418</v>
      </c>
      <c r="B2460" t="inlineStr">
        <is>
          <t>Cumplimiento Plan Anual Vicerrectoría Académica</t>
        </is>
      </c>
      <c r="C2460" t="inlineStr">
        <is>
          <t>Planeación Estratégica</t>
        </is>
      </c>
      <c r="D2460" t="inlineStr">
        <is>
          <t>Semestral</t>
        </is>
      </c>
      <c r="E2460" t="inlineStr">
        <is>
          <t>Positivo</t>
        </is>
      </c>
      <c r="F2460" s="134" t="n">
        <v>45747</v>
      </c>
      <c r="G2460" t="inlineStr">
        <is>
          <t>418-2025-03-31</t>
        </is>
      </c>
      <c r="H2460" t="inlineStr">
        <is>
          <t>Dirección de docencia</t>
        </is>
      </c>
      <c r="I2460" t="n">
        <v>100</v>
      </c>
      <c r="J2460" t="n">
        <v>118.0699996948242</v>
      </c>
      <c r="CO2460" t="n">
        <v>38.75</v>
      </c>
      <c r="CP2460" t="n">
        <v>32.82</v>
      </c>
    </row>
    <row r="2461">
      <c r="A2461" t="n">
        <v>418</v>
      </c>
      <c r="B2461" t="inlineStr">
        <is>
          <t>Cumplimiento Plan Anual Vicerrectoría Académica</t>
        </is>
      </c>
      <c r="C2461" t="inlineStr">
        <is>
          <t>Planeación Estratégica</t>
        </is>
      </c>
      <c r="D2461" t="inlineStr">
        <is>
          <t>Semestral</t>
        </is>
      </c>
      <c r="E2461" t="inlineStr">
        <is>
          <t>Positivo</t>
        </is>
      </c>
      <c r="F2461" s="134" t="n">
        <v>45747</v>
      </c>
      <c r="G2461" t="inlineStr">
        <is>
          <t>418-2025-03-31</t>
        </is>
      </c>
      <c r="H2461" t="inlineStr">
        <is>
          <t>Dirección de currículo presencial y virtual</t>
        </is>
      </c>
      <c r="I2461" t="n">
        <v>100</v>
      </c>
      <c r="J2461" t="n">
        <v>28.01000022888184</v>
      </c>
      <c r="CO2461" t="n">
        <v>6.33</v>
      </c>
      <c r="CP2461" t="n">
        <v>22.6</v>
      </c>
    </row>
    <row r="2462">
      <c r="A2462" t="n">
        <v>418</v>
      </c>
      <c r="B2462" t="inlineStr">
        <is>
          <t>Cumplimiento Plan Anual Vicerrectoría Académica</t>
        </is>
      </c>
      <c r="C2462" t="inlineStr">
        <is>
          <t>Planeación Estratégica</t>
        </is>
      </c>
      <c r="D2462" t="inlineStr">
        <is>
          <t>Semestral</t>
        </is>
      </c>
      <c r="E2462" t="inlineStr">
        <is>
          <t>Positivo</t>
        </is>
      </c>
      <c r="F2462" s="134" t="n">
        <v>45747</v>
      </c>
      <c r="G2462" t="inlineStr">
        <is>
          <t>418-2025-03-31</t>
        </is>
      </c>
      <c r="H2462" t="inlineStr">
        <is>
          <t>Facultad ingeniería diseño e innovación</t>
        </is>
      </c>
      <c r="I2462" t="n">
        <v>100</v>
      </c>
      <c r="J2462" t="n">
        <v>129.4100036621094</v>
      </c>
      <c r="CO2462" t="n">
        <v>37.75</v>
      </c>
      <c r="CP2462" t="n">
        <v>29.17</v>
      </c>
    </row>
    <row r="2463">
      <c r="A2463" t="n">
        <v>418</v>
      </c>
      <c r="B2463" t="inlineStr">
        <is>
          <t>Cumplimiento Plan Anual Vicerrectoría Académica</t>
        </is>
      </c>
      <c r="C2463" t="inlineStr">
        <is>
          <t>Planeación Estratégica</t>
        </is>
      </c>
      <c r="D2463" t="inlineStr">
        <is>
          <t>Semestral</t>
        </is>
      </c>
      <c r="E2463" t="inlineStr">
        <is>
          <t>Positivo</t>
        </is>
      </c>
      <c r="F2463" s="134" t="n">
        <v>45747</v>
      </c>
      <c r="G2463" t="inlineStr">
        <is>
          <t>418-2025-03-31</t>
        </is>
      </c>
      <c r="H2463" t="inlineStr">
        <is>
          <t>Facultad negocios gestión y sostenibilidad</t>
        </is>
      </c>
      <c r="I2463" t="n">
        <v>100</v>
      </c>
      <c r="J2463" t="n">
        <v>35.13999938964844</v>
      </c>
      <c r="CO2463" t="n">
        <v>15.6</v>
      </c>
      <c r="CP2463" t="n">
        <v>44.39</v>
      </c>
    </row>
    <row r="2464">
      <c r="A2464" t="n">
        <v>418</v>
      </c>
      <c r="B2464" t="inlineStr">
        <is>
          <t>Cumplimiento Plan Anual Vicerrectoría Académica</t>
        </is>
      </c>
      <c r="C2464" t="inlineStr">
        <is>
          <t>Planeación Estratégica</t>
        </is>
      </c>
      <c r="D2464" t="inlineStr">
        <is>
          <t>Semestral</t>
        </is>
      </c>
      <c r="E2464" t="inlineStr">
        <is>
          <t>Positivo</t>
        </is>
      </c>
      <c r="F2464" s="134" t="n">
        <v>45747</v>
      </c>
      <c r="G2464" t="inlineStr">
        <is>
          <t>418-2025-03-31</t>
        </is>
      </c>
      <c r="H2464" t="inlineStr">
        <is>
          <t>Facultad sociedad cultura y creatividad</t>
        </is>
      </c>
      <c r="I2464" t="n">
        <v>100</v>
      </c>
      <c r="J2464" t="n">
        <v>136.8800048828125</v>
      </c>
      <c r="CO2464" t="n">
        <v>35.11</v>
      </c>
      <c r="CP2464" t="n">
        <v>25.65</v>
      </c>
    </row>
    <row r="2465">
      <c r="A2465" t="n">
        <v>418</v>
      </c>
      <c r="B2465" t="inlineStr">
        <is>
          <t>Cumplimiento Plan Anual Vicerrectoría Académica</t>
        </is>
      </c>
      <c r="C2465" t="inlineStr">
        <is>
          <t>Planeación Estratégica</t>
        </is>
      </c>
      <c r="D2465" t="inlineStr">
        <is>
          <t>Semestral</t>
        </is>
      </c>
      <c r="E2465" t="inlineStr">
        <is>
          <t>Positivo</t>
        </is>
      </c>
      <c r="F2465" s="134" t="n">
        <v>45747</v>
      </c>
      <c r="G2465" t="inlineStr">
        <is>
          <t>418-2025-03-31</t>
        </is>
      </c>
      <c r="H2465" t="inlineStr">
        <is>
          <t>Dirección investigación innovación y creación</t>
        </is>
      </c>
      <c r="I2465" t="n">
        <v>100</v>
      </c>
      <c r="J2465" t="n">
        <v>1175</v>
      </c>
      <c r="CO2465" t="n">
        <v>11.75</v>
      </c>
      <c r="CP2465" t="n">
        <v>1</v>
      </c>
    </row>
    <row r="2466">
      <c r="A2466" t="n">
        <v>418</v>
      </c>
      <c r="B2466" t="inlineStr">
        <is>
          <t>Cumplimiento Plan Anual Vicerrectoría Académica</t>
        </is>
      </c>
      <c r="C2466" t="inlineStr">
        <is>
          <t>Planeación Estratégica</t>
        </is>
      </c>
      <c r="D2466" t="inlineStr">
        <is>
          <t>Semestral</t>
        </is>
      </c>
      <c r="E2466" t="inlineStr">
        <is>
          <t>Positivo</t>
        </is>
      </c>
      <c r="F2466" s="134" t="n">
        <v>45838</v>
      </c>
      <c r="G2466" t="inlineStr">
        <is>
          <t>418-2025-06-30</t>
        </is>
      </c>
      <c r="H2466" t="inlineStr">
        <is>
          <t>Dirección aseguramiento de la calidad</t>
        </is>
      </c>
      <c r="I2466" t="n">
        <v>100</v>
      </c>
      <c r="J2466" t="n">
        <v>105.6600036621094</v>
      </c>
      <c r="CO2466" t="n">
        <v>56</v>
      </c>
      <c r="CP2466" t="n">
        <v>53</v>
      </c>
    </row>
    <row r="2467">
      <c r="A2467" t="n">
        <v>418</v>
      </c>
      <c r="B2467" t="inlineStr">
        <is>
          <t>Cumplimiento Plan Anual Vicerrectoría Académica</t>
        </is>
      </c>
      <c r="C2467" t="inlineStr">
        <is>
          <t>Planeación Estratégica</t>
        </is>
      </c>
      <c r="D2467" t="inlineStr">
        <is>
          <t>Semestral</t>
        </is>
      </c>
      <c r="E2467" t="inlineStr">
        <is>
          <t>Positivo</t>
        </is>
      </c>
      <c r="F2467" s="134" t="n">
        <v>45838</v>
      </c>
      <c r="G2467" t="inlineStr">
        <is>
          <t>418-2025-06-30</t>
        </is>
      </c>
      <c r="H2467" t="inlineStr">
        <is>
          <t>Dirección investigación innovación y creación</t>
        </is>
      </c>
      <c r="I2467" t="n">
        <v>100</v>
      </c>
      <c r="J2467" t="n">
        <v>100</v>
      </c>
      <c r="CO2467" t="n">
        <v>32</v>
      </c>
      <c r="CP2467" t="n">
        <v>32</v>
      </c>
    </row>
    <row r="2468">
      <c r="A2468" t="n">
        <v>418</v>
      </c>
      <c r="B2468" t="inlineStr">
        <is>
          <t>Cumplimiento Plan Anual Vicerrectoría Académica</t>
        </is>
      </c>
      <c r="C2468" t="inlineStr">
        <is>
          <t>Planeación Estratégica</t>
        </is>
      </c>
      <c r="D2468" t="inlineStr">
        <is>
          <t>Semestral</t>
        </is>
      </c>
      <c r="E2468" t="inlineStr">
        <is>
          <t>Positivo</t>
        </is>
      </c>
      <c r="F2468" s="134" t="n">
        <v>45838</v>
      </c>
      <c r="G2468" t="inlineStr">
        <is>
          <t>418-2025-06-30</t>
        </is>
      </c>
      <c r="H2468" t="inlineStr">
        <is>
          <t>Dirección relaciones nacionales e internacionales</t>
        </is>
      </c>
      <c r="I2468" t="n">
        <v>100</v>
      </c>
      <c r="J2468" t="n">
        <v>100</v>
      </c>
      <c r="CO2468" t="n">
        <v>75</v>
      </c>
      <c r="CP2468" t="n">
        <v>75</v>
      </c>
    </row>
    <row r="2469">
      <c r="A2469" t="n">
        <v>418</v>
      </c>
      <c r="B2469" t="inlineStr">
        <is>
          <t>Cumplimiento Plan Anual Vicerrectoría Académica</t>
        </is>
      </c>
      <c r="C2469" t="inlineStr">
        <is>
          <t>Planeación Estratégica</t>
        </is>
      </c>
      <c r="D2469" t="inlineStr">
        <is>
          <t>Semestral</t>
        </is>
      </c>
      <c r="E2469" t="inlineStr">
        <is>
          <t>Positivo</t>
        </is>
      </c>
      <c r="F2469" s="134" t="n">
        <v>45838</v>
      </c>
      <c r="G2469" t="inlineStr">
        <is>
          <t>418-2025-06-30</t>
        </is>
      </c>
      <c r="H2469" t="inlineStr">
        <is>
          <t>Secretaria académica y de extensión</t>
        </is>
      </c>
      <c r="I2469" t="n">
        <v>100</v>
      </c>
      <c r="J2469" t="n">
        <v>133.3300018310547</v>
      </c>
      <c r="CO2469" t="n">
        <v>76</v>
      </c>
      <c r="CP2469" t="n">
        <v>57</v>
      </c>
    </row>
    <row r="2470">
      <c r="A2470" t="n">
        <v>418</v>
      </c>
      <c r="B2470" t="inlineStr">
        <is>
          <t>Cumplimiento Plan Anual Vicerrectoría Académica</t>
        </is>
      </c>
      <c r="C2470" t="inlineStr">
        <is>
          <t>Planeación Estratégica</t>
        </is>
      </c>
      <c r="D2470" t="inlineStr">
        <is>
          <t>Semestral</t>
        </is>
      </c>
      <c r="E2470" t="inlineStr">
        <is>
          <t>Positivo</t>
        </is>
      </c>
      <c r="F2470" s="134" t="n">
        <v>45838</v>
      </c>
      <c r="G2470" t="inlineStr">
        <is>
          <t>418-2025-06-30</t>
        </is>
      </c>
      <c r="H2470" t="inlineStr">
        <is>
          <t>Dirección de docencia</t>
        </is>
      </c>
      <c r="I2470" t="n">
        <v>100</v>
      </c>
      <c r="J2470" t="n">
        <v>0</v>
      </c>
      <c r="CO2470" t="n">
        <v>0</v>
      </c>
      <c r="CP2470" t="n">
        <v>0</v>
      </c>
    </row>
    <row r="2471">
      <c r="A2471" t="n">
        <v>418</v>
      </c>
      <c r="B2471" t="inlineStr">
        <is>
          <t>Cumplimiento Plan Anual Vicerrectoría Académica</t>
        </is>
      </c>
      <c r="C2471" t="inlineStr">
        <is>
          <t>Planeación Estratégica</t>
        </is>
      </c>
      <c r="D2471" t="inlineStr">
        <is>
          <t>Semestral</t>
        </is>
      </c>
      <c r="E2471" t="inlineStr">
        <is>
          <t>Positivo</t>
        </is>
      </c>
      <c r="F2471" s="134" t="n">
        <v>45838</v>
      </c>
      <c r="G2471" t="inlineStr">
        <is>
          <t>418-2025-06-30</t>
        </is>
      </c>
      <c r="H2471" t="inlineStr">
        <is>
          <t>Dirección de currículo presencial y virtual</t>
        </is>
      </c>
      <c r="I2471" t="n">
        <v>100</v>
      </c>
      <c r="J2471" t="n">
        <v>100</v>
      </c>
      <c r="CO2471" t="n">
        <v>78</v>
      </c>
      <c r="CP2471" t="n">
        <v>78</v>
      </c>
    </row>
    <row r="2472">
      <c r="A2472" t="n">
        <v>418</v>
      </c>
      <c r="B2472" t="inlineStr">
        <is>
          <t>Cumplimiento Plan Anual Vicerrectoría Académica</t>
        </is>
      </c>
      <c r="C2472" t="inlineStr">
        <is>
          <t>Planeación Estratégica</t>
        </is>
      </c>
      <c r="D2472" t="inlineStr">
        <is>
          <t>Semestral</t>
        </is>
      </c>
      <c r="E2472" t="inlineStr">
        <is>
          <t>Positivo</t>
        </is>
      </c>
      <c r="F2472" s="134" t="n">
        <v>45838</v>
      </c>
      <c r="G2472" t="inlineStr">
        <is>
          <t>418-2025-06-30</t>
        </is>
      </c>
      <c r="H2472" t="inlineStr">
        <is>
          <t>Facultad ingeniería diseño e innovación</t>
        </is>
      </c>
      <c r="I2472" t="n">
        <v>100</v>
      </c>
      <c r="J2472" t="n">
        <v>98.61000061035156</v>
      </c>
      <c r="CO2472" t="n">
        <v>71</v>
      </c>
      <c r="CP2472" t="n">
        <v>72</v>
      </c>
    </row>
    <row r="2473">
      <c r="A2473" t="n">
        <v>418</v>
      </c>
      <c r="B2473" t="inlineStr">
        <is>
          <t>Cumplimiento Plan Anual Vicerrectoría Académica</t>
        </is>
      </c>
      <c r="C2473" t="inlineStr">
        <is>
          <t>Planeación Estratégica</t>
        </is>
      </c>
      <c r="D2473" t="inlineStr">
        <is>
          <t>Semestral</t>
        </is>
      </c>
      <c r="E2473" t="inlineStr">
        <is>
          <t>Positivo</t>
        </is>
      </c>
      <c r="F2473" s="134" t="n">
        <v>45838</v>
      </c>
      <c r="G2473" t="inlineStr">
        <is>
          <t>418-2025-06-30</t>
        </is>
      </c>
      <c r="H2473" t="inlineStr">
        <is>
          <t>Facultad negocios gestión y sostenibilidad</t>
        </is>
      </c>
      <c r="I2473" t="n">
        <v>100</v>
      </c>
      <c r="J2473" t="n">
        <v>95.88999938964844</v>
      </c>
      <c r="CO2473" t="n">
        <v>70</v>
      </c>
      <c r="CP2473" t="n">
        <v>73</v>
      </c>
    </row>
    <row r="2474">
      <c r="A2474" t="n">
        <v>418</v>
      </c>
      <c r="B2474" t="inlineStr">
        <is>
          <t>Cumplimiento Plan Anual Vicerrectoría Académica</t>
        </is>
      </c>
      <c r="C2474" t="inlineStr">
        <is>
          <t>Planeación Estratégica</t>
        </is>
      </c>
      <c r="D2474" t="inlineStr">
        <is>
          <t>Semestral</t>
        </is>
      </c>
      <c r="E2474" t="inlineStr">
        <is>
          <t>Positivo</t>
        </is>
      </c>
      <c r="F2474" s="134" t="n">
        <v>45838</v>
      </c>
      <c r="G2474" t="inlineStr">
        <is>
          <t>418-2025-06-30</t>
        </is>
      </c>
      <c r="H2474" t="inlineStr">
        <is>
          <t>Facultad sociedad cultura y creatividad</t>
        </is>
      </c>
      <c r="I2474" t="n">
        <v>100</v>
      </c>
      <c r="J2474" t="n">
        <v>113.1600036621094</v>
      </c>
      <c r="CO2474" t="n">
        <v>86</v>
      </c>
      <c r="CP2474" t="n">
        <v>76</v>
      </c>
    </row>
    <row r="2475">
      <c r="A2475" t="n">
        <v>418</v>
      </c>
      <c r="B2475" t="inlineStr">
        <is>
          <t>Cumplimiento Plan Anual Vicerrectoría Académica</t>
        </is>
      </c>
      <c r="C2475" t="inlineStr">
        <is>
          <t>Planeación Estratégica</t>
        </is>
      </c>
      <c r="D2475" t="inlineStr">
        <is>
          <t>Semestral</t>
        </is>
      </c>
      <c r="E2475" t="inlineStr">
        <is>
          <t>Positivo</t>
        </is>
      </c>
      <c r="F2475" s="134" t="n">
        <v>45930</v>
      </c>
      <c r="G2475" t="inlineStr">
        <is>
          <t>418-2025-09-30</t>
        </is>
      </c>
      <c r="H2475" t="inlineStr">
        <is>
          <t>Dirección aseguramiento de la calidad</t>
        </is>
      </c>
      <c r="I2475" t="n">
        <v>100</v>
      </c>
      <c r="J2475" t="n">
        <v>107.2300033569336</v>
      </c>
      <c r="CO2475" t="n">
        <v>89</v>
      </c>
      <c r="CP2475" t="n">
        <v>83</v>
      </c>
    </row>
    <row r="2476">
      <c r="A2476" t="n">
        <v>418</v>
      </c>
      <c r="B2476" t="inlineStr">
        <is>
          <t>Cumplimiento Plan Anual Vicerrectoría Académica</t>
        </is>
      </c>
      <c r="C2476" t="inlineStr">
        <is>
          <t>Planeación Estratégica</t>
        </is>
      </c>
      <c r="D2476" t="inlineStr">
        <is>
          <t>Semestral</t>
        </is>
      </c>
      <c r="E2476" t="inlineStr">
        <is>
          <t>Positivo</t>
        </is>
      </c>
      <c r="F2476" s="134" t="n">
        <v>45930</v>
      </c>
      <c r="G2476" t="inlineStr">
        <is>
          <t>418-2025-09-30</t>
        </is>
      </c>
      <c r="H2476" t="inlineStr">
        <is>
          <t>Dirección investigación innovación y creación</t>
        </is>
      </c>
      <c r="I2476" t="n">
        <v>100</v>
      </c>
      <c r="J2476" t="n">
        <v>81.51999664306641</v>
      </c>
      <c r="CO2476" t="n">
        <v>75</v>
      </c>
      <c r="CP2476" t="n">
        <v>92</v>
      </c>
    </row>
    <row r="2477">
      <c r="A2477" t="n">
        <v>418</v>
      </c>
      <c r="B2477" t="inlineStr">
        <is>
          <t>Cumplimiento Plan Anual Vicerrectoría Académica</t>
        </is>
      </c>
      <c r="C2477" t="inlineStr">
        <is>
          <t>Planeación Estratégica</t>
        </is>
      </c>
      <c r="D2477" t="inlineStr">
        <is>
          <t>Semestral</t>
        </is>
      </c>
      <c r="E2477" t="inlineStr">
        <is>
          <t>Positivo</t>
        </is>
      </c>
      <c r="F2477" s="134" t="n">
        <v>45930</v>
      </c>
      <c r="G2477" t="inlineStr">
        <is>
          <t>418-2025-09-30</t>
        </is>
      </c>
      <c r="H2477" t="inlineStr">
        <is>
          <t>Dirección relaciones nacionales e internacionales</t>
        </is>
      </c>
      <c r="I2477" t="n">
        <v>100</v>
      </c>
      <c r="J2477" t="n">
        <v>91.75</v>
      </c>
      <c r="CO2477" t="n">
        <v>89</v>
      </c>
      <c r="CP2477" t="n">
        <v>97</v>
      </c>
    </row>
    <row r="2478">
      <c r="A2478" t="n">
        <v>418</v>
      </c>
      <c r="B2478" t="inlineStr">
        <is>
          <t>Cumplimiento Plan Anual Vicerrectoría Académica</t>
        </is>
      </c>
      <c r="C2478" t="inlineStr">
        <is>
          <t>Planeación Estratégica</t>
        </is>
      </c>
      <c r="D2478" t="inlineStr">
        <is>
          <t>Semestral</t>
        </is>
      </c>
      <c r="E2478" t="inlineStr">
        <is>
          <t>Positivo</t>
        </is>
      </c>
      <c r="F2478" s="134" t="n">
        <v>45930</v>
      </c>
      <c r="G2478" t="inlineStr">
        <is>
          <t>418-2025-09-30</t>
        </is>
      </c>
      <c r="H2478" t="inlineStr">
        <is>
          <t>Secretaria académica y de extensión</t>
        </is>
      </c>
      <c r="I2478" t="n">
        <v>100</v>
      </c>
      <c r="J2478" t="n">
        <v>101.0999984741211</v>
      </c>
      <c r="CO2478" t="n">
        <v>92</v>
      </c>
      <c r="CP2478" t="n">
        <v>91</v>
      </c>
    </row>
    <row r="2479">
      <c r="A2479" t="n">
        <v>418</v>
      </c>
      <c r="B2479" t="inlineStr">
        <is>
          <t>Cumplimiento Plan Anual Vicerrectoría Académica</t>
        </is>
      </c>
      <c r="C2479" t="inlineStr">
        <is>
          <t>Planeación Estratégica</t>
        </is>
      </c>
      <c r="D2479" t="inlineStr">
        <is>
          <t>Semestral</t>
        </is>
      </c>
      <c r="E2479" t="inlineStr">
        <is>
          <t>Positivo</t>
        </is>
      </c>
      <c r="F2479" s="134" t="n">
        <v>45930</v>
      </c>
      <c r="G2479" t="inlineStr">
        <is>
          <t>418-2025-09-30</t>
        </is>
      </c>
      <c r="H2479" t="inlineStr">
        <is>
          <t>Dirección de docencia</t>
        </is>
      </c>
      <c r="I2479" t="n">
        <v>100</v>
      </c>
      <c r="J2479" t="n">
        <v>0</v>
      </c>
      <c r="CO2479" t="n">
        <v>0</v>
      </c>
      <c r="CP2479" t="n">
        <v>0</v>
      </c>
    </row>
    <row r="2480">
      <c r="A2480" t="n">
        <v>418</v>
      </c>
      <c r="B2480" t="inlineStr">
        <is>
          <t>Cumplimiento Plan Anual Vicerrectoría Académica</t>
        </is>
      </c>
      <c r="C2480" t="inlineStr">
        <is>
          <t>Planeación Estratégica</t>
        </is>
      </c>
      <c r="D2480" t="inlineStr">
        <is>
          <t>Semestral</t>
        </is>
      </c>
      <c r="E2480" t="inlineStr">
        <is>
          <t>Positivo</t>
        </is>
      </c>
      <c r="F2480" s="134" t="n">
        <v>45930</v>
      </c>
      <c r="G2480" t="inlineStr">
        <is>
          <t>418-2025-09-30</t>
        </is>
      </c>
      <c r="H2480" t="inlineStr">
        <is>
          <t>Dirección de currículo presencial y virtual</t>
        </is>
      </c>
      <c r="I2480" t="n">
        <v>100</v>
      </c>
      <c r="J2480" t="n">
        <v>81.51999664306641</v>
      </c>
      <c r="CO2480" t="n">
        <v>75</v>
      </c>
      <c r="CP2480" t="n">
        <v>92</v>
      </c>
    </row>
    <row r="2481">
      <c r="A2481" t="n">
        <v>418</v>
      </c>
      <c r="B2481" t="inlineStr">
        <is>
          <t>Cumplimiento Plan Anual Vicerrectoría Académica</t>
        </is>
      </c>
      <c r="C2481" t="inlineStr">
        <is>
          <t>Planeación Estratégica</t>
        </is>
      </c>
      <c r="D2481" t="inlineStr">
        <is>
          <t>Semestral</t>
        </is>
      </c>
      <c r="E2481" t="inlineStr">
        <is>
          <t>Positivo</t>
        </is>
      </c>
      <c r="F2481" s="134" t="n">
        <v>45930</v>
      </c>
      <c r="G2481" t="inlineStr">
        <is>
          <t>418-2025-09-30</t>
        </is>
      </c>
      <c r="H2481" t="inlineStr">
        <is>
          <t>Facultad ingeniería diseño e innovación</t>
        </is>
      </c>
      <c r="I2481" t="n">
        <v>100</v>
      </c>
      <c r="J2481" t="n">
        <v>90.72000122070312</v>
      </c>
      <c r="CO2481" t="n">
        <v>88</v>
      </c>
      <c r="CP2481" t="n">
        <v>97</v>
      </c>
    </row>
    <row r="2482">
      <c r="A2482" t="n">
        <v>418</v>
      </c>
      <c r="B2482" t="inlineStr">
        <is>
          <t>Cumplimiento Plan Anual Vicerrectoría Académica</t>
        </is>
      </c>
      <c r="C2482" t="inlineStr">
        <is>
          <t>Planeación Estratégica</t>
        </is>
      </c>
      <c r="D2482" t="inlineStr">
        <is>
          <t>Semestral</t>
        </is>
      </c>
      <c r="E2482" t="inlineStr">
        <is>
          <t>Positivo</t>
        </is>
      </c>
      <c r="F2482" s="134" t="n">
        <v>45930</v>
      </c>
      <c r="G2482" t="inlineStr">
        <is>
          <t>418-2025-09-30</t>
        </is>
      </c>
      <c r="H2482" t="inlineStr">
        <is>
          <t>Facultad negocios gestión y sostenibilidad</t>
        </is>
      </c>
      <c r="I2482" t="n">
        <v>100</v>
      </c>
      <c r="J2482" t="n">
        <v>96.83999633789062</v>
      </c>
      <c r="CO2482" t="n">
        <v>92</v>
      </c>
      <c r="CP2482" t="n">
        <v>95</v>
      </c>
    </row>
    <row r="2483">
      <c r="A2483" t="n">
        <v>418</v>
      </c>
      <c r="B2483" t="inlineStr">
        <is>
          <t>Cumplimiento Plan Anual Vicerrectoría Académica</t>
        </is>
      </c>
      <c r="C2483" t="inlineStr">
        <is>
          <t>Planeación Estratégica</t>
        </is>
      </c>
      <c r="D2483" t="inlineStr">
        <is>
          <t>Semestral</t>
        </is>
      </c>
      <c r="E2483" t="inlineStr">
        <is>
          <t>Positivo</t>
        </is>
      </c>
      <c r="F2483" s="134" t="n">
        <v>45930</v>
      </c>
      <c r="G2483" t="inlineStr">
        <is>
          <t>418-2025-09-30</t>
        </is>
      </c>
      <c r="H2483" t="inlineStr">
        <is>
          <t>Facultad sociedad cultura y creatividad</t>
        </is>
      </c>
      <c r="I2483" t="n">
        <v>100</v>
      </c>
      <c r="J2483" t="n">
        <v>101.0299987792969</v>
      </c>
      <c r="CO2483" t="n">
        <v>98</v>
      </c>
      <c r="CP2483" t="n">
        <v>97</v>
      </c>
    </row>
    <row r="2484">
      <c r="A2484" t="n">
        <v>418</v>
      </c>
      <c r="B2484" t="inlineStr">
        <is>
          <t>Cumplimiento Plan Anual Vicerrectoría Académica</t>
        </is>
      </c>
      <c r="C2484" t="inlineStr">
        <is>
          <t>Planeación Estratégica</t>
        </is>
      </c>
      <c r="D2484" t="inlineStr">
        <is>
          <t>Semestral</t>
        </is>
      </c>
      <c r="E2484" t="inlineStr">
        <is>
          <t>Positivo</t>
        </is>
      </c>
      <c r="F2484" s="134" t="n">
        <v>46022</v>
      </c>
      <c r="G2484" t="inlineStr">
        <is>
          <t>418-2025-12-31</t>
        </is>
      </c>
      <c r="H2484" t="inlineStr">
        <is>
          <t>Dirección aseguramiento de la calidad</t>
        </is>
      </c>
      <c r="I2484" t="n">
        <v>100</v>
      </c>
      <c r="J2484" t="n">
        <v>100</v>
      </c>
      <c r="CO2484" t="n">
        <v>100</v>
      </c>
      <c r="CP2484" t="n">
        <v>100</v>
      </c>
    </row>
    <row r="2485">
      <c r="A2485" t="n">
        <v>418</v>
      </c>
      <c r="B2485" t="inlineStr">
        <is>
          <t>Cumplimiento Plan Anual Vicerrectoría Académica</t>
        </is>
      </c>
      <c r="C2485" t="inlineStr">
        <is>
          <t>Planeación Estratégica</t>
        </is>
      </c>
      <c r="D2485" t="inlineStr">
        <is>
          <t>Semestral</t>
        </is>
      </c>
      <c r="E2485" t="inlineStr">
        <is>
          <t>Positivo</t>
        </is>
      </c>
      <c r="F2485" s="134" t="n">
        <v>46022</v>
      </c>
      <c r="G2485" t="inlineStr">
        <is>
          <t>418-2025-12-31</t>
        </is>
      </c>
      <c r="H2485" t="inlineStr">
        <is>
          <t>Dirección investigación innovación y creación</t>
        </is>
      </c>
      <c r="I2485" t="n">
        <v>100</v>
      </c>
      <c r="J2485" t="n">
        <v>99.37999725341797</v>
      </c>
      <c r="CO2485" t="n">
        <v>99.38</v>
      </c>
      <c r="CP2485" t="n">
        <v>100</v>
      </c>
    </row>
    <row r="2486">
      <c r="A2486" t="n">
        <v>418</v>
      </c>
      <c r="B2486" t="inlineStr">
        <is>
          <t>Cumplimiento Plan Anual Vicerrectoría Académica</t>
        </is>
      </c>
      <c r="C2486" t="inlineStr">
        <is>
          <t>Planeación Estratégica</t>
        </is>
      </c>
      <c r="D2486" t="inlineStr">
        <is>
          <t>Semestral</t>
        </is>
      </c>
      <c r="E2486" t="inlineStr">
        <is>
          <t>Positivo</t>
        </is>
      </c>
      <c r="F2486" s="134" t="n">
        <v>46022</v>
      </c>
      <c r="G2486" t="inlineStr">
        <is>
          <t>418-2025-12-31</t>
        </is>
      </c>
      <c r="H2486" t="inlineStr">
        <is>
          <t>Dirección relaciones nacionales e internacionales</t>
        </is>
      </c>
      <c r="I2486" t="n">
        <v>100</v>
      </c>
      <c r="J2486" t="n">
        <v>97.5</v>
      </c>
      <c r="CO2486" t="n">
        <v>97.5</v>
      </c>
      <c r="CP2486" t="n">
        <v>100</v>
      </c>
    </row>
    <row r="2487">
      <c r="A2487" t="n">
        <v>418</v>
      </c>
      <c r="B2487" t="inlineStr">
        <is>
          <t>Cumplimiento Plan Anual Vicerrectoría Académica</t>
        </is>
      </c>
      <c r="C2487" t="inlineStr">
        <is>
          <t>Planeación Estratégica</t>
        </is>
      </c>
      <c r="D2487" t="inlineStr">
        <is>
          <t>Semestral</t>
        </is>
      </c>
      <c r="E2487" t="inlineStr">
        <is>
          <t>Positivo</t>
        </is>
      </c>
      <c r="F2487" s="134" t="n">
        <v>46022</v>
      </c>
      <c r="G2487" t="inlineStr">
        <is>
          <t>418-2025-12-31</t>
        </is>
      </c>
      <c r="H2487" t="inlineStr">
        <is>
          <t>Secretaria académica y de extensión</t>
        </is>
      </c>
      <c r="I2487" t="n">
        <v>100</v>
      </c>
      <c r="J2487" t="n">
        <v>100</v>
      </c>
      <c r="CO2487" t="n">
        <v>100</v>
      </c>
      <c r="CP2487" t="n">
        <v>100</v>
      </c>
    </row>
    <row r="2488">
      <c r="A2488" t="n">
        <v>418</v>
      </c>
      <c r="B2488" t="inlineStr">
        <is>
          <t>Cumplimiento Plan Anual Vicerrectoría Académica</t>
        </is>
      </c>
      <c r="C2488" t="inlineStr">
        <is>
          <t>Planeación Estratégica</t>
        </is>
      </c>
      <c r="D2488" t="inlineStr">
        <is>
          <t>Semestral</t>
        </is>
      </c>
      <c r="E2488" t="inlineStr">
        <is>
          <t>Positivo</t>
        </is>
      </c>
      <c r="F2488" s="134" t="n">
        <v>46022</v>
      </c>
      <c r="G2488" t="inlineStr">
        <is>
          <t>418-2025-12-31</t>
        </is>
      </c>
      <c r="H2488" t="inlineStr">
        <is>
          <t>Dirección de currículo presencial y virtual</t>
        </is>
      </c>
      <c r="I2488" t="n">
        <v>100</v>
      </c>
      <c r="J2488" t="n">
        <v>100</v>
      </c>
      <c r="CO2488" t="n">
        <v>100</v>
      </c>
      <c r="CP2488" t="n">
        <v>100</v>
      </c>
    </row>
    <row r="2489">
      <c r="A2489" t="n">
        <v>418</v>
      </c>
      <c r="B2489" t="inlineStr">
        <is>
          <t>Cumplimiento Plan Anual Vicerrectoría Académica</t>
        </is>
      </c>
      <c r="C2489" t="inlineStr">
        <is>
          <t>Planeación Estratégica</t>
        </is>
      </c>
      <c r="D2489" t="inlineStr">
        <is>
          <t>Semestral</t>
        </is>
      </c>
      <c r="E2489" t="inlineStr">
        <is>
          <t>Positivo</t>
        </is>
      </c>
      <c r="F2489" s="134" t="n">
        <v>46022</v>
      </c>
      <c r="G2489" t="inlineStr">
        <is>
          <t>418-2025-12-31</t>
        </is>
      </c>
      <c r="H2489" t="inlineStr">
        <is>
          <t>Facultad ingeniería diseño e innovación</t>
        </is>
      </c>
      <c r="I2489" t="n">
        <v>100</v>
      </c>
      <c r="J2489" t="n">
        <v>100</v>
      </c>
      <c r="CO2489" t="n">
        <v>100</v>
      </c>
      <c r="CP2489" t="n">
        <v>100</v>
      </c>
    </row>
    <row r="2490">
      <c r="A2490" t="n">
        <v>418</v>
      </c>
      <c r="B2490" t="inlineStr">
        <is>
          <t>Cumplimiento Plan Anual Vicerrectoría Académica</t>
        </is>
      </c>
      <c r="C2490" t="inlineStr">
        <is>
          <t>Planeación Estratégica</t>
        </is>
      </c>
      <c r="D2490" t="inlineStr">
        <is>
          <t>Semestral</t>
        </is>
      </c>
      <c r="E2490" t="inlineStr">
        <is>
          <t>Positivo</t>
        </is>
      </c>
      <c r="F2490" s="134" t="n">
        <v>46022</v>
      </c>
      <c r="G2490" t="inlineStr">
        <is>
          <t>418-2025-12-31</t>
        </is>
      </c>
      <c r="H2490" t="inlineStr">
        <is>
          <t>Facultad negocios gestión y sostenibilidad</t>
        </is>
      </c>
      <c r="I2490" t="n">
        <v>100</v>
      </c>
      <c r="J2490" t="n">
        <v>100</v>
      </c>
      <c r="CO2490" t="n">
        <v>100</v>
      </c>
      <c r="CP2490" t="n">
        <v>100</v>
      </c>
    </row>
    <row r="2491">
      <c r="A2491" t="n">
        <v>418</v>
      </c>
      <c r="B2491" t="inlineStr">
        <is>
          <t>Cumplimiento Plan Anual Vicerrectoría Académica</t>
        </is>
      </c>
      <c r="C2491" t="inlineStr">
        <is>
          <t>Planeación Estratégica</t>
        </is>
      </c>
      <c r="D2491" t="inlineStr">
        <is>
          <t>Semestral</t>
        </is>
      </c>
      <c r="E2491" t="inlineStr">
        <is>
          <t>Positivo</t>
        </is>
      </c>
      <c r="F2491" s="134" t="n">
        <v>46022</v>
      </c>
      <c r="G2491" t="inlineStr">
        <is>
          <t>418-2025-12-31</t>
        </is>
      </c>
      <c r="H2491" t="inlineStr">
        <is>
          <t>Facultad sociedad cultura y creatividad</t>
        </is>
      </c>
      <c r="I2491" t="n">
        <v>100</v>
      </c>
      <c r="J2491" t="n">
        <v>100</v>
      </c>
      <c r="CO2491" t="n">
        <v>100</v>
      </c>
      <c r="CP2491" t="n">
        <v>100</v>
      </c>
    </row>
    <row r="2492">
      <c r="A2492" t="n">
        <v>420</v>
      </c>
      <c r="B2492" t="inlineStr">
        <is>
          <t>Cumplimiento Plan Anual Gerencia de estrategia</t>
        </is>
      </c>
      <c r="C2492" t="inlineStr">
        <is>
          <t>Planeación Estratégica</t>
        </is>
      </c>
      <c r="D2492" t="inlineStr">
        <is>
          <t>Semestral</t>
        </is>
      </c>
      <c r="E2492" t="inlineStr">
        <is>
          <t>Positivo</t>
        </is>
      </c>
      <c r="F2492" s="134" t="n">
        <v>45107</v>
      </c>
      <c r="G2492" t="inlineStr">
        <is>
          <t>420-2023-06-30</t>
        </is>
      </c>
      <c r="H2492" t="inlineStr">
        <is>
          <t>SGC</t>
        </is>
      </c>
      <c r="I2492" t="n">
        <v>100</v>
      </c>
      <c r="J2492" t="n">
        <v>93.44000244140625</v>
      </c>
      <c r="CQ2492" t="n">
        <v>47.47</v>
      </c>
      <c r="CR2492" t="n">
        <v>50.8</v>
      </c>
    </row>
    <row r="2493">
      <c r="A2493" t="n">
        <v>420</v>
      </c>
      <c r="B2493" t="inlineStr">
        <is>
          <t>Cumplimiento Plan Anual Gerencia de estrategia</t>
        </is>
      </c>
      <c r="C2493" t="inlineStr">
        <is>
          <t>Planeación Estratégica</t>
        </is>
      </c>
      <c r="D2493" t="inlineStr">
        <is>
          <t>Semestral</t>
        </is>
      </c>
      <c r="E2493" t="inlineStr">
        <is>
          <t>Positivo</t>
        </is>
      </c>
      <c r="F2493" s="134" t="n">
        <v>45107</v>
      </c>
      <c r="G2493" t="inlineStr">
        <is>
          <t>420-2023-06-30</t>
        </is>
      </c>
      <c r="H2493" t="inlineStr">
        <is>
          <t>SGA</t>
        </is>
      </c>
      <c r="I2493" t="n">
        <v>100</v>
      </c>
      <c r="J2493" t="n">
        <v>169.4900054931641</v>
      </c>
      <c r="CQ2493" t="n">
        <v>54</v>
      </c>
      <c r="CR2493" t="n">
        <v>31.86</v>
      </c>
    </row>
    <row r="2494">
      <c r="A2494" t="n">
        <v>420</v>
      </c>
      <c r="B2494" t="inlineStr">
        <is>
          <t>Cumplimiento Plan Anual Gerencia de estrategia</t>
        </is>
      </c>
      <c r="C2494" t="inlineStr">
        <is>
          <t>Planeación Estratégica</t>
        </is>
      </c>
      <c r="D2494" t="inlineStr">
        <is>
          <t>Semestral</t>
        </is>
      </c>
      <c r="E2494" t="inlineStr">
        <is>
          <t>Positivo</t>
        </is>
      </c>
      <c r="F2494" s="134" t="n">
        <v>45107</v>
      </c>
      <c r="G2494" t="inlineStr">
        <is>
          <t>420-2023-06-30</t>
        </is>
      </c>
      <c r="H2494" t="inlineStr">
        <is>
          <t>Riesgos</t>
        </is>
      </c>
      <c r="I2494" t="n">
        <v>100</v>
      </c>
      <c r="J2494" t="n">
        <v>114.870002746582</v>
      </c>
      <c r="CQ2494" t="n">
        <v>17.3</v>
      </c>
      <c r="CR2494" t="n">
        <v>15.06</v>
      </c>
    </row>
    <row r="2495">
      <c r="A2495" t="n">
        <v>420</v>
      </c>
      <c r="B2495" t="inlineStr">
        <is>
          <t>Cumplimiento Plan Anual Gerencia de estrategia</t>
        </is>
      </c>
      <c r="C2495" t="inlineStr">
        <is>
          <t>Planeación Estratégica</t>
        </is>
      </c>
      <c r="D2495" t="inlineStr">
        <is>
          <t>Semestral</t>
        </is>
      </c>
      <c r="E2495" t="inlineStr">
        <is>
          <t>Positivo</t>
        </is>
      </c>
      <c r="F2495" s="134" t="n">
        <v>45107</v>
      </c>
      <c r="G2495" t="inlineStr">
        <is>
          <t>420-2023-06-30</t>
        </is>
      </c>
      <c r="H2495" t="inlineStr">
        <is>
          <t>Auditoría</t>
        </is>
      </c>
      <c r="I2495" t="n">
        <v>100</v>
      </c>
      <c r="J2495" t="n">
        <v>82.51999664306641</v>
      </c>
      <c r="CQ2495" t="n">
        <v>47.72</v>
      </c>
      <c r="CR2495" t="n">
        <v>57.83</v>
      </c>
    </row>
    <row r="2496">
      <c r="A2496" t="n">
        <v>420</v>
      </c>
      <c r="B2496" t="inlineStr">
        <is>
          <t>Cumplimiento Plan Anual Gerencia de estrategia</t>
        </is>
      </c>
      <c r="C2496" t="inlineStr">
        <is>
          <t>Planeación Estratégica</t>
        </is>
      </c>
      <c r="D2496" t="inlineStr">
        <is>
          <t>Semestral</t>
        </is>
      </c>
      <c r="E2496" t="inlineStr">
        <is>
          <t>Positivo</t>
        </is>
      </c>
      <c r="F2496" s="134" t="n">
        <v>45107</v>
      </c>
      <c r="G2496" t="inlineStr">
        <is>
          <t>420-2023-06-30</t>
        </is>
      </c>
      <c r="H2496" t="inlineStr">
        <is>
          <t>Planeación estratégica</t>
        </is>
      </c>
      <c r="I2496" t="n">
        <v>100</v>
      </c>
      <c r="J2496" t="n">
        <v>104.5199966430664</v>
      </c>
      <c r="CQ2496" t="n">
        <v>41.15</v>
      </c>
      <c r="CR2496" t="n">
        <v>39.37</v>
      </c>
    </row>
    <row r="2497">
      <c r="A2497" t="n">
        <v>420</v>
      </c>
      <c r="B2497" t="inlineStr">
        <is>
          <t>Cumplimiento Plan Anual Gerencia de estrategia</t>
        </is>
      </c>
      <c r="C2497" t="inlineStr">
        <is>
          <t>Planeación Estratégica</t>
        </is>
      </c>
      <c r="D2497" t="inlineStr">
        <is>
          <t>Semestral</t>
        </is>
      </c>
      <c r="E2497" t="inlineStr">
        <is>
          <t>Positivo</t>
        </is>
      </c>
      <c r="F2497" s="134" t="n">
        <v>45199</v>
      </c>
      <c r="G2497" t="inlineStr">
        <is>
          <t>420-2023-09-30</t>
        </is>
      </c>
      <c r="H2497" t="inlineStr">
        <is>
          <t>SGC</t>
        </is>
      </c>
      <c r="I2497" t="n">
        <v>100</v>
      </c>
      <c r="J2497" t="n">
        <v>93.41000366210938</v>
      </c>
      <c r="CQ2497" t="n">
        <v>90.52</v>
      </c>
      <c r="CR2497" t="n">
        <v>96.91</v>
      </c>
    </row>
    <row r="2498">
      <c r="A2498" t="n">
        <v>420</v>
      </c>
      <c r="B2498" t="inlineStr">
        <is>
          <t>Cumplimiento Plan Anual Gerencia de estrategia</t>
        </is>
      </c>
      <c r="C2498" t="inlineStr">
        <is>
          <t>Planeación Estratégica</t>
        </is>
      </c>
      <c r="D2498" t="inlineStr">
        <is>
          <t>Semestral</t>
        </is>
      </c>
      <c r="E2498" t="inlineStr">
        <is>
          <t>Positivo</t>
        </is>
      </c>
      <c r="F2498" s="134" t="n">
        <v>45199</v>
      </c>
      <c r="G2498" t="inlineStr">
        <is>
          <t>420-2023-09-30</t>
        </is>
      </c>
      <c r="H2498" t="inlineStr">
        <is>
          <t>SGA</t>
        </is>
      </c>
      <c r="I2498" t="n">
        <v>100</v>
      </c>
      <c r="J2498" t="n">
        <v>88.26999664306641</v>
      </c>
      <c r="CQ2498" t="n">
        <v>79</v>
      </c>
      <c r="CR2498" t="n">
        <v>89.5</v>
      </c>
    </row>
    <row r="2499">
      <c r="A2499" t="n">
        <v>420</v>
      </c>
      <c r="B2499" t="inlineStr">
        <is>
          <t>Cumplimiento Plan Anual Gerencia de estrategia</t>
        </is>
      </c>
      <c r="C2499" t="inlineStr">
        <is>
          <t>Planeación Estratégica</t>
        </is>
      </c>
      <c r="D2499" t="inlineStr">
        <is>
          <t>Semestral</t>
        </is>
      </c>
      <c r="E2499" t="inlineStr">
        <is>
          <t>Positivo</t>
        </is>
      </c>
      <c r="F2499" s="134" t="n">
        <v>45199</v>
      </c>
      <c r="G2499" t="inlineStr">
        <is>
          <t>420-2023-09-30</t>
        </is>
      </c>
      <c r="H2499" t="inlineStr">
        <is>
          <t>Riesgos</t>
        </is>
      </c>
      <c r="I2499" t="n">
        <v>100</v>
      </c>
      <c r="J2499" t="n">
        <v>99.83000183105469</v>
      </c>
      <c r="CQ2499" t="n">
        <v>92</v>
      </c>
      <c r="CR2499" t="n">
        <v>92.16</v>
      </c>
    </row>
    <row r="2500">
      <c r="A2500" t="n">
        <v>420</v>
      </c>
      <c r="B2500" t="inlineStr">
        <is>
          <t>Cumplimiento Plan Anual Gerencia de estrategia</t>
        </is>
      </c>
      <c r="C2500" t="inlineStr">
        <is>
          <t>Planeación Estratégica</t>
        </is>
      </c>
      <c r="D2500" t="inlineStr">
        <is>
          <t>Semestral</t>
        </is>
      </c>
      <c r="E2500" t="inlineStr">
        <is>
          <t>Positivo</t>
        </is>
      </c>
      <c r="F2500" s="134" t="n">
        <v>45199</v>
      </c>
      <c r="G2500" t="inlineStr">
        <is>
          <t>420-2023-09-30</t>
        </is>
      </c>
      <c r="H2500" t="inlineStr">
        <is>
          <t>Auditoría</t>
        </is>
      </c>
      <c r="I2500" t="n">
        <v>100</v>
      </c>
      <c r="J2500" t="n">
        <v>100</v>
      </c>
      <c r="CQ2500" t="n">
        <v>100</v>
      </c>
      <c r="CR2500" t="n">
        <v>100</v>
      </c>
    </row>
    <row r="2501">
      <c r="A2501" t="n">
        <v>420</v>
      </c>
      <c r="B2501" t="inlineStr">
        <is>
          <t>Cumplimiento Plan Anual Gerencia de estrategia</t>
        </is>
      </c>
      <c r="C2501" t="inlineStr">
        <is>
          <t>Planeación Estratégica</t>
        </is>
      </c>
      <c r="D2501" t="inlineStr">
        <is>
          <t>Semestral</t>
        </is>
      </c>
      <c r="E2501" t="inlineStr">
        <is>
          <t>Positivo</t>
        </is>
      </c>
      <c r="F2501" s="134" t="n">
        <v>45199</v>
      </c>
      <c r="G2501" t="inlineStr">
        <is>
          <t>420-2023-09-30</t>
        </is>
      </c>
      <c r="H2501" t="inlineStr">
        <is>
          <t>Planeación estratégica</t>
        </is>
      </c>
      <c r="I2501" t="n">
        <v>100</v>
      </c>
      <c r="J2501" t="n">
        <v>91.43000030517578</v>
      </c>
      <c r="CQ2501" t="n">
        <v>85.76000000000001</v>
      </c>
      <c r="CR2501" t="n">
        <v>93.8</v>
      </c>
    </row>
    <row r="2502">
      <c r="A2502" t="n">
        <v>420</v>
      </c>
      <c r="B2502" t="inlineStr">
        <is>
          <t>Cumplimiento Plan Anual Gerencia de estrategia</t>
        </is>
      </c>
      <c r="C2502" t="inlineStr">
        <is>
          <t>Planeación Estratégica</t>
        </is>
      </c>
      <c r="D2502" t="inlineStr">
        <is>
          <t>Semestral</t>
        </is>
      </c>
      <c r="E2502" t="inlineStr">
        <is>
          <t>Positivo</t>
        </is>
      </c>
      <c r="F2502" s="134" t="n">
        <v>45291</v>
      </c>
      <c r="G2502" t="inlineStr">
        <is>
          <t>420-2023-12-31</t>
        </is>
      </c>
      <c r="H2502" t="inlineStr">
        <is>
          <t>SGC</t>
        </is>
      </c>
      <c r="I2502" t="n">
        <v>100</v>
      </c>
      <c r="J2502" t="n">
        <v>100</v>
      </c>
      <c r="CQ2502" t="n">
        <v>100</v>
      </c>
      <c r="CR2502" t="n">
        <v>100</v>
      </c>
    </row>
    <row r="2503">
      <c r="A2503" t="n">
        <v>420</v>
      </c>
      <c r="B2503" t="inlineStr">
        <is>
          <t>Cumplimiento Plan Anual Gerencia de estrategia</t>
        </is>
      </c>
      <c r="C2503" t="inlineStr">
        <is>
          <t>Planeación Estratégica</t>
        </is>
      </c>
      <c r="D2503" t="inlineStr">
        <is>
          <t>Semestral</t>
        </is>
      </c>
      <c r="E2503" t="inlineStr">
        <is>
          <t>Positivo</t>
        </is>
      </c>
      <c r="F2503" s="134" t="n">
        <v>45291</v>
      </c>
      <c r="G2503" t="inlineStr">
        <is>
          <t>420-2023-12-31</t>
        </is>
      </c>
      <c r="H2503" t="inlineStr">
        <is>
          <t>SGA</t>
        </is>
      </c>
      <c r="I2503" t="n">
        <v>100</v>
      </c>
      <c r="J2503" t="n">
        <v>100</v>
      </c>
      <c r="CQ2503" t="n">
        <v>100</v>
      </c>
      <c r="CR2503" t="n">
        <v>100</v>
      </c>
    </row>
    <row r="2504">
      <c r="A2504" t="n">
        <v>420</v>
      </c>
      <c r="B2504" t="inlineStr">
        <is>
          <t>Cumplimiento Plan Anual Gerencia de estrategia</t>
        </is>
      </c>
      <c r="C2504" t="inlineStr">
        <is>
          <t>Planeación Estratégica</t>
        </is>
      </c>
      <c r="D2504" t="inlineStr">
        <is>
          <t>Semestral</t>
        </is>
      </c>
      <c r="E2504" t="inlineStr">
        <is>
          <t>Positivo</t>
        </is>
      </c>
      <c r="F2504" s="134" t="n">
        <v>45291</v>
      </c>
      <c r="G2504" t="inlineStr">
        <is>
          <t>420-2023-12-31</t>
        </is>
      </c>
      <c r="H2504" t="inlineStr">
        <is>
          <t>Riesgos</t>
        </is>
      </c>
      <c r="I2504" t="n">
        <v>100</v>
      </c>
      <c r="J2504" t="n">
        <v>100</v>
      </c>
      <c r="CQ2504" t="n">
        <v>100</v>
      </c>
      <c r="CR2504" t="n">
        <v>100</v>
      </c>
    </row>
    <row r="2505">
      <c r="A2505" t="n">
        <v>420</v>
      </c>
      <c r="B2505" t="inlineStr">
        <is>
          <t>Cumplimiento Plan Anual Gerencia de estrategia</t>
        </is>
      </c>
      <c r="C2505" t="inlineStr">
        <is>
          <t>Planeación Estratégica</t>
        </is>
      </c>
      <c r="D2505" t="inlineStr">
        <is>
          <t>Semestral</t>
        </is>
      </c>
      <c r="E2505" t="inlineStr">
        <is>
          <t>Positivo</t>
        </is>
      </c>
      <c r="F2505" s="134" t="n">
        <v>45291</v>
      </c>
      <c r="G2505" t="inlineStr">
        <is>
          <t>420-2023-12-31</t>
        </is>
      </c>
      <c r="H2505" t="inlineStr">
        <is>
          <t>Auditoría</t>
        </is>
      </c>
      <c r="I2505" t="n">
        <v>100</v>
      </c>
      <c r="J2505" t="n">
        <v>100</v>
      </c>
      <c r="CQ2505" t="n">
        <v>100</v>
      </c>
      <c r="CR2505" t="n">
        <v>100</v>
      </c>
    </row>
    <row r="2506">
      <c r="A2506" t="n">
        <v>420</v>
      </c>
      <c r="B2506" t="inlineStr">
        <is>
          <t>Cumplimiento Plan Anual Gerencia de estrategia</t>
        </is>
      </c>
      <c r="C2506" t="inlineStr">
        <is>
          <t>Planeación Estratégica</t>
        </is>
      </c>
      <c r="D2506" t="inlineStr">
        <is>
          <t>Semestral</t>
        </is>
      </c>
      <c r="E2506" t="inlineStr">
        <is>
          <t>Positivo</t>
        </is>
      </c>
      <c r="F2506" s="134" t="n">
        <v>45291</v>
      </c>
      <c r="G2506" t="inlineStr">
        <is>
          <t>420-2023-12-31</t>
        </is>
      </c>
      <c r="H2506" t="inlineStr">
        <is>
          <t>Planeación estratégica</t>
        </is>
      </c>
      <c r="I2506" t="n">
        <v>100</v>
      </c>
      <c r="J2506" t="n">
        <v>100</v>
      </c>
      <c r="CQ2506" t="n">
        <v>100</v>
      </c>
      <c r="CR2506" t="n">
        <v>100</v>
      </c>
    </row>
    <row r="2507">
      <c r="A2507" t="n">
        <v>420</v>
      </c>
      <c r="B2507" t="inlineStr">
        <is>
          <t>Cumplimiento Plan Anual Gerencia de estrategia</t>
        </is>
      </c>
      <c r="C2507" t="inlineStr">
        <is>
          <t>Planeación Estratégica</t>
        </is>
      </c>
      <c r="D2507" t="inlineStr">
        <is>
          <t>Semestral</t>
        </is>
      </c>
      <c r="E2507" t="inlineStr">
        <is>
          <t>Positivo</t>
        </is>
      </c>
      <c r="F2507" s="134" t="n">
        <v>45382</v>
      </c>
      <c r="G2507" t="inlineStr">
        <is>
          <t>420-2024-03-31</t>
        </is>
      </c>
      <c r="H2507" t="inlineStr">
        <is>
          <t>SGC</t>
        </is>
      </c>
      <c r="I2507" t="n">
        <v>100</v>
      </c>
      <c r="J2507" t="n">
        <v>0</v>
      </c>
      <c r="CQ2507" t="n">
        <v>0</v>
      </c>
      <c r="CR2507" t="n">
        <v>0</v>
      </c>
    </row>
    <row r="2508">
      <c r="A2508" t="n">
        <v>420</v>
      </c>
      <c r="B2508" t="inlineStr">
        <is>
          <t>Cumplimiento Plan Anual Gerencia de estrategia</t>
        </is>
      </c>
      <c r="C2508" t="inlineStr">
        <is>
          <t>Planeación Estratégica</t>
        </is>
      </c>
      <c r="D2508" t="inlineStr">
        <is>
          <t>Semestral</t>
        </is>
      </c>
      <c r="E2508" t="inlineStr">
        <is>
          <t>Positivo</t>
        </is>
      </c>
      <c r="F2508" s="134" t="n">
        <v>45382</v>
      </c>
      <c r="G2508" t="inlineStr">
        <is>
          <t>420-2024-03-31</t>
        </is>
      </c>
      <c r="H2508" t="inlineStr">
        <is>
          <t>SGA</t>
        </is>
      </c>
      <c r="I2508" t="n">
        <v>100</v>
      </c>
      <c r="J2508" t="n">
        <v>0</v>
      </c>
      <c r="CQ2508" t="n">
        <v>0</v>
      </c>
      <c r="CR2508" t="n">
        <v>0</v>
      </c>
    </row>
    <row r="2509">
      <c r="A2509" t="n">
        <v>420</v>
      </c>
      <c r="B2509" t="inlineStr">
        <is>
          <t>Cumplimiento Plan Anual Gerencia de estrategia</t>
        </is>
      </c>
      <c r="C2509" t="inlineStr">
        <is>
          <t>Planeación Estratégica</t>
        </is>
      </c>
      <c r="D2509" t="inlineStr">
        <is>
          <t>Semestral</t>
        </is>
      </c>
      <c r="E2509" t="inlineStr">
        <is>
          <t>Positivo</t>
        </is>
      </c>
      <c r="F2509" s="134" t="n">
        <v>45382</v>
      </c>
      <c r="G2509" t="inlineStr">
        <is>
          <t>420-2024-03-31</t>
        </is>
      </c>
      <c r="H2509" t="inlineStr">
        <is>
          <t>Riesgos</t>
        </is>
      </c>
      <c r="I2509" t="n">
        <v>100</v>
      </c>
      <c r="J2509" t="n">
        <v>0</v>
      </c>
      <c r="CQ2509" t="n">
        <v>0</v>
      </c>
      <c r="CR2509" t="n">
        <v>0</v>
      </c>
    </row>
    <row r="2510">
      <c r="A2510" t="n">
        <v>420</v>
      </c>
      <c r="B2510" t="inlineStr">
        <is>
          <t>Cumplimiento Plan Anual Gerencia de estrategia</t>
        </is>
      </c>
      <c r="C2510" t="inlineStr">
        <is>
          <t>Planeación Estratégica</t>
        </is>
      </c>
      <c r="D2510" t="inlineStr">
        <is>
          <t>Semestral</t>
        </is>
      </c>
      <c r="E2510" t="inlineStr">
        <is>
          <t>Positivo</t>
        </is>
      </c>
      <c r="F2510" s="134" t="n">
        <v>45382</v>
      </c>
      <c r="G2510" t="inlineStr">
        <is>
          <t>420-2024-03-31</t>
        </is>
      </c>
      <c r="H2510" t="inlineStr">
        <is>
          <t>Auditoría</t>
        </is>
      </c>
      <c r="I2510" t="n">
        <v>100</v>
      </c>
      <c r="J2510" t="n">
        <v>0</v>
      </c>
      <c r="CQ2510" t="n">
        <v>0</v>
      </c>
      <c r="CR2510" t="n">
        <v>0</v>
      </c>
    </row>
    <row r="2511">
      <c r="A2511" t="n">
        <v>420</v>
      </c>
      <c r="B2511" t="inlineStr">
        <is>
          <t>Cumplimiento Plan Anual Gerencia de estrategia</t>
        </is>
      </c>
      <c r="C2511" t="inlineStr">
        <is>
          <t>Planeación Estratégica</t>
        </is>
      </c>
      <c r="D2511" t="inlineStr">
        <is>
          <t>Semestral</t>
        </is>
      </c>
      <c r="E2511" t="inlineStr">
        <is>
          <t>Positivo</t>
        </is>
      </c>
      <c r="F2511" s="134" t="n">
        <v>45382</v>
      </c>
      <c r="G2511" t="inlineStr">
        <is>
          <t>420-2024-03-31</t>
        </is>
      </c>
      <c r="H2511" t="inlineStr">
        <is>
          <t>Planeación estratégica</t>
        </is>
      </c>
      <c r="I2511" t="n">
        <v>100</v>
      </c>
      <c r="J2511" t="n">
        <v>0</v>
      </c>
      <c r="CQ2511" t="n">
        <v>0</v>
      </c>
      <c r="CR2511" t="n">
        <v>0</v>
      </c>
    </row>
    <row r="2512">
      <c r="A2512" t="n">
        <v>420</v>
      </c>
      <c r="B2512" t="inlineStr">
        <is>
          <t>Cumplimiento Plan Anual Gerencia de estrategia</t>
        </is>
      </c>
      <c r="C2512" t="inlineStr">
        <is>
          <t>Planeación Estratégica</t>
        </is>
      </c>
      <c r="D2512" t="inlineStr">
        <is>
          <t>Semestral</t>
        </is>
      </c>
      <c r="E2512" t="inlineStr">
        <is>
          <t>Positivo</t>
        </is>
      </c>
      <c r="F2512" s="134" t="n">
        <v>45382</v>
      </c>
      <c r="G2512" t="inlineStr">
        <is>
          <t>420-2024-03-31</t>
        </is>
      </c>
      <c r="H2512" t="inlineStr">
        <is>
          <t>Estudios Internos</t>
        </is>
      </c>
      <c r="I2512" t="n">
        <v>100</v>
      </c>
      <c r="J2512" t="n">
        <v>0</v>
      </c>
      <c r="CQ2512" t="n">
        <v>0</v>
      </c>
      <c r="CR2512" t="n">
        <v>0</v>
      </c>
    </row>
    <row r="2513">
      <c r="A2513" t="n">
        <v>420</v>
      </c>
      <c r="B2513" t="inlineStr">
        <is>
          <t>Cumplimiento Plan Anual Gerencia de estrategia</t>
        </is>
      </c>
      <c r="C2513" t="inlineStr">
        <is>
          <t>Planeación Estratégica</t>
        </is>
      </c>
      <c r="D2513" t="inlineStr">
        <is>
          <t>Semestral</t>
        </is>
      </c>
      <c r="E2513" t="inlineStr">
        <is>
          <t>Positivo</t>
        </is>
      </c>
      <c r="F2513" s="134" t="n">
        <v>45473</v>
      </c>
      <c r="G2513" t="inlineStr">
        <is>
          <t>420-2024-06-30</t>
        </is>
      </c>
      <c r="H2513" t="inlineStr">
        <is>
          <t>SGC</t>
        </is>
      </c>
      <c r="I2513" t="n">
        <v>100</v>
      </c>
      <c r="J2513" t="n">
        <v>97</v>
      </c>
      <c r="CQ2513" t="n">
        <v>70.20999999999999</v>
      </c>
      <c r="CR2513" t="n">
        <v>72.38</v>
      </c>
    </row>
    <row r="2514">
      <c r="A2514" t="n">
        <v>420</v>
      </c>
      <c r="B2514" t="inlineStr">
        <is>
          <t>Cumplimiento Plan Anual Gerencia de estrategia</t>
        </is>
      </c>
      <c r="C2514" t="inlineStr">
        <is>
          <t>Planeación Estratégica</t>
        </is>
      </c>
      <c r="D2514" t="inlineStr">
        <is>
          <t>Semestral</t>
        </is>
      </c>
      <c r="E2514" t="inlineStr">
        <is>
          <t>Positivo</t>
        </is>
      </c>
      <c r="F2514" s="134" t="n">
        <v>45473</v>
      </c>
      <c r="G2514" t="inlineStr">
        <is>
          <t>420-2024-06-30</t>
        </is>
      </c>
      <c r="H2514" t="inlineStr">
        <is>
          <t>Auditoría</t>
        </is>
      </c>
      <c r="I2514" t="n">
        <v>100</v>
      </c>
      <c r="J2514" t="n">
        <v>77.98999786376953</v>
      </c>
      <c r="CQ2514" t="n">
        <v>45.5</v>
      </c>
      <c r="CR2514" t="n">
        <v>58.34</v>
      </c>
    </row>
    <row r="2515">
      <c r="A2515" t="n">
        <v>420</v>
      </c>
      <c r="B2515" t="inlineStr">
        <is>
          <t>Cumplimiento Plan Anual Gerencia de estrategia</t>
        </is>
      </c>
      <c r="C2515" t="inlineStr">
        <is>
          <t>Planeación Estratégica</t>
        </is>
      </c>
      <c r="D2515" t="inlineStr">
        <is>
          <t>Semestral</t>
        </is>
      </c>
      <c r="E2515" t="inlineStr">
        <is>
          <t>Positivo</t>
        </is>
      </c>
      <c r="F2515" s="134" t="n">
        <v>45473</v>
      </c>
      <c r="G2515" t="inlineStr">
        <is>
          <t>420-2024-06-30</t>
        </is>
      </c>
      <c r="H2515" t="inlineStr">
        <is>
          <t>Planeación estratégica</t>
        </is>
      </c>
      <c r="I2515" t="n">
        <v>100</v>
      </c>
      <c r="J2515" t="n">
        <v>92.40000152587891</v>
      </c>
      <c r="CQ2515" t="n">
        <v>53.96</v>
      </c>
      <c r="CR2515" t="n">
        <v>58.4</v>
      </c>
    </row>
    <row r="2516">
      <c r="A2516" t="n">
        <v>420</v>
      </c>
      <c r="B2516" t="inlineStr">
        <is>
          <t>Cumplimiento Plan Anual Gerencia de estrategia</t>
        </is>
      </c>
      <c r="C2516" t="inlineStr">
        <is>
          <t>Planeación Estratégica</t>
        </is>
      </c>
      <c r="D2516" t="inlineStr">
        <is>
          <t>Semestral</t>
        </is>
      </c>
      <c r="E2516" t="inlineStr">
        <is>
          <t>Positivo</t>
        </is>
      </c>
      <c r="F2516" s="134" t="n">
        <v>45473</v>
      </c>
      <c r="G2516" t="inlineStr">
        <is>
          <t>420-2024-06-30</t>
        </is>
      </c>
      <c r="H2516" t="inlineStr">
        <is>
          <t>SGA</t>
        </is>
      </c>
      <c r="I2516" t="n">
        <v>100</v>
      </c>
      <c r="J2516" t="n">
        <v>111.4400024414062</v>
      </c>
      <c r="CQ2516" t="n">
        <v>25.92</v>
      </c>
      <c r="CR2516" t="n">
        <v>23.26</v>
      </c>
    </row>
    <row r="2517">
      <c r="A2517" t="n">
        <v>420</v>
      </c>
      <c r="B2517" t="inlineStr">
        <is>
          <t>Cumplimiento Plan Anual Gerencia de estrategia</t>
        </is>
      </c>
      <c r="C2517" t="inlineStr">
        <is>
          <t>Planeación Estratégica</t>
        </is>
      </c>
      <c r="D2517" t="inlineStr">
        <is>
          <t>Semestral</t>
        </is>
      </c>
      <c r="E2517" t="inlineStr">
        <is>
          <t>Positivo</t>
        </is>
      </c>
      <c r="F2517" s="134" t="n">
        <v>45473</v>
      </c>
      <c r="G2517" t="inlineStr">
        <is>
          <t>420-2024-06-30</t>
        </is>
      </c>
      <c r="H2517" t="inlineStr">
        <is>
          <t>Estudios Internos</t>
        </is>
      </c>
      <c r="I2517" t="n">
        <v>100</v>
      </c>
      <c r="J2517" t="n">
        <v>55.95000076293945</v>
      </c>
      <c r="CQ2517" t="n">
        <v>25</v>
      </c>
      <c r="CR2517" t="n">
        <v>44.68</v>
      </c>
    </row>
    <row r="2518">
      <c r="A2518" t="n">
        <v>420</v>
      </c>
      <c r="B2518" t="inlineStr">
        <is>
          <t>Cumplimiento Plan Anual Gerencia de estrategia</t>
        </is>
      </c>
      <c r="C2518" t="inlineStr">
        <is>
          <t>Planeación Estratégica</t>
        </is>
      </c>
      <c r="D2518" t="inlineStr">
        <is>
          <t>Semestral</t>
        </is>
      </c>
      <c r="E2518" t="inlineStr">
        <is>
          <t>Positivo</t>
        </is>
      </c>
      <c r="F2518" s="134" t="n">
        <v>45473</v>
      </c>
      <c r="G2518" t="inlineStr">
        <is>
          <t>420-2024-06-30</t>
        </is>
      </c>
      <c r="H2518" t="inlineStr">
        <is>
          <t>Riesgos</t>
        </is>
      </c>
      <c r="I2518" t="n">
        <v>100</v>
      </c>
      <c r="J2518" t="n">
        <v>103.4700012207031</v>
      </c>
      <c r="CQ2518" t="n">
        <v>66.25</v>
      </c>
      <c r="CR2518" t="n">
        <v>64.03</v>
      </c>
    </row>
    <row r="2519">
      <c r="A2519" t="n">
        <v>420</v>
      </c>
      <c r="B2519" t="inlineStr">
        <is>
          <t>Cumplimiento Plan Anual Gerencia de estrategia</t>
        </is>
      </c>
      <c r="C2519" t="inlineStr">
        <is>
          <t>Planeación Estratégica</t>
        </is>
      </c>
      <c r="D2519" t="inlineStr">
        <is>
          <t>Semestral</t>
        </is>
      </c>
      <c r="E2519" t="inlineStr">
        <is>
          <t>Positivo</t>
        </is>
      </c>
      <c r="F2519" s="134" t="n">
        <v>45565</v>
      </c>
      <c r="G2519" t="inlineStr">
        <is>
          <t>420-2024-09-30</t>
        </is>
      </c>
      <c r="H2519" t="inlineStr">
        <is>
          <t>SGC</t>
        </is>
      </c>
      <c r="I2519" t="n">
        <v>100</v>
      </c>
      <c r="J2519" t="n">
        <v>101.0400009155273</v>
      </c>
      <c r="CQ2519" t="n">
        <v>97</v>
      </c>
      <c r="CR2519" t="n">
        <v>96</v>
      </c>
    </row>
    <row r="2520">
      <c r="A2520" t="n">
        <v>420</v>
      </c>
      <c r="B2520" t="inlineStr">
        <is>
          <t>Cumplimiento Plan Anual Gerencia de estrategia</t>
        </is>
      </c>
      <c r="C2520" t="inlineStr">
        <is>
          <t>Planeación Estratégica</t>
        </is>
      </c>
      <c r="D2520" t="inlineStr">
        <is>
          <t>Semestral</t>
        </is>
      </c>
      <c r="E2520" t="inlineStr">
        <is>
          <t>Positivo</t>
        </is>
      </c>
      <c r="F2520" s="134" t="n">
        <v>45565</v>
      </c>
      <c r="G2520" t="inlineStr">
        <is>
          <t>420-2024-09-30</t>
        </is>
      </c>
      <c r="H2520" t="inlineStr">
        <is>
          <t>SGA</t>
        </is>
      </c>
      <c r="I2520" t="n">
        <v>100</v>
      </c>
      <c r="J2520" t="n">
        <v>172.4100036621094</v>
      </c>
      <c r="CQ2520" t="n">
        <v>50</v>
      </c>
      <c r="CR2520" t="n">
        <v>29</v>
      </c>
    </row>
    <row r="2521">
      <c r="A2521" t="n">
        <v>420</v>
      </c>
      <c r="B2521" t="inlineStr">
        <is>
          <t>Cumplimiento Plan Anual Gerencia de estrategia</t>
        </is>
      </c>
      <c r="C2521" t="inlineStr">
        <is>
          <t>Planeación Estratégica</t>
        </is>
      </c>
      <c r="D2521" t="inlineStr">
        <is>
          <t>Semestral</t>
        </is>
      </c>
      <c r="E2521" t="inlineStr">
        <is>
          <t>Positivo</t>
        </is>
      </c>
      <c r="F2521" s="134" t="n">
        <v>45565</v>
      </c>
      <c r="G2521" t="inlineStr">
        <is>
          <t>420-2024-09-30</t>
        </is>
      </c>
      <c r="H2521" t="inlineStr">
        <is>
          <t>Riesgos</t>
        </is>
      </c>
      <c r="I2521" t="n">
        <v>100</v>
      </c>
      <c r="J2521" t="n">
        <v>91.66999816894531</v>
      </c>
      <c r="CQ2521" t="n">
        <v>88</v>
      </c>
      <c r="CR2521" t="n">
        <v>96</v>
      </c>
    </row>
    <row r="2522">
      <c r="A2522" t="n">
        <v>420</v>
      </c>
      <c r="B2522" t="inlineStr">
        <is>
          <t>Cumplimiento Plan Anual Gerencia de estrategia</t>
        </is>
      </c>
      <c r="C2522" t="inlineStr">
        <is>
          <t>Planeación Estratégica</t>
        </is>
      </c>
      <c r="D2522" t="inlineStr">
        <is>
          <t>Semestral</t>
        </is>
      </c>
      <c r="E2522" t="inlineStr">
        <is>
          <t>Positivo</t>
        </is>
      </c>
      <c r="F2522" s="134" t="n">
        <v>45565</v>
      </c>
      <c r="G2522" t="inlineStr">
        <is>
          <t>420-2024-09-30</t>
        </is>
      </c>
      <c r="H2522" t="inlineStr">
        <is>
          <t>Auditoría</t>
        </is>
      </c>
      <c r="I2522" t="n">
        <v>100</v>
      </c>
      <c r="J2522" t="n">
        <v>84.26999664306641</v>
      </c>
      <c r="CQ2522" t="n">
        <v>75</v>
      </c>
      <c r="CR2522" t="n">
        <v>89</v>
      </c>
    </row>
    <row r="2523">
      <c r="A2523" t="n">
        <v>420</v>
      </c>
      <c r="B2523" t="inlineStr">
        <is>
          <t>Cumplimiento Plan Anual Gerencia de estrategia</t>
        </is>
      </c>
      <c r="C2523" t="inlineStr">
        <is>
          <t>Planeación Estratégica</t>
        </is>
      </c>
      <c r="D2523" t="inlineStr">
        <is>
          <t>Semestral</t>
        </is>
      </c>
      <c r="E2523" t="inlineStr">
        <is>
          <t>Positivo</t>
        </is>
      </c>
      <c r="F2523" s="134" t="n">
        <v>45565</v>
      </c>
      <c r="G2523" t="inlineStr">
        <is>
          <t>420-2024-09-30</t>
        </is>
      </c>
      <c r="H2523" t="inlineStr">
        <is>
          <t>Planeación estratégica</t>
        </is>
      </c>
      <c r="I2523" t="n">
        <v>100</v>
      </c>
      <c r="J2523" t="n">
        <v>109.8399963378906</v>
      </c>
      <c r="CQ2523" t="n">
        <v>67</v>
      </c>
      <c r="CR2523" t="n">
        <v>61</v>
      </c>
    </row>
    <row r="2524">
      <c r="A2524" t="n">
        <v>420</v>
      </c>
      <c r="B2524" t="inlineStr">
        <is>
          <t>Cumplimiento Plan Anual Gerencia de estrategia</t>
        </is>
      </c>
      <c r="C2524" t="inlineStr">
        <is>
          <t>Planeación Estratégica</t>
        </is>
      </c>
      <c r="D2524" t="inlineStr">
        <is>
          <t>Semestral</t>
        </is>
      </c>
      <c r="E2524" t="inlineStr">
        <is>
          <t>Positivo</t>
        </is>
      </c>
      <c r="F2524" s="134" t="n">
        <v>45565</v>
      </c>
      <c r="G2524" t="inlineStr">
        <is>
          <t>420-2024-09-30</t>
        </is>
      </c>
      <c r="H2524" t="inlineStr">
        <is>
          <t>Estudios Internos</t>
        </is>
      </c>
      <c r="I2524" t="n">
        <v>100</v>
      </c>
      <c r="J2524" t="n">
        <v>105.2600021362305</v>
      </c>
      <c r="CQ2524" t="n">
        <v>100</v>
      </c>
      <c r="CR2524" t="n">
        <v>95</v>
      </c>
    </row>
    <row r="2525">
      <c r="A2525" t="n">
        <v>420</v>
      </c>
      <c r="B2525" t="inlineStr">
        <is>
          <t>Cumplimiento Plan Anual Gerencia de estrategia</t>
        </is>
      </c>
      <c r="C2525" t="inlineStr">
        <is>
          <t>Planeación Estratégica</t>
        </is>
      </c>
      <c r="D2525" t="inlineStr">
        <is>
          <t>Semestral</t>
        </is>
      </c>
      <c r="E2525" t="inlineStr">
        <is>
          <t>Positivo</t>
        </is>
      </c>
      <c r="F2525" s="134" t="n">
        <v>45657</v>
      </c>
      <c r="G2525" t="inlineStr">
        <is>
          <t>420-2024-12-31</t>
        </is>
      </c>
      <c r="H2525" t="inlineStr">
        <is>
          <t>SGC</t>
        </is>
      </c>
      <c r="I2525" t="n">
        <v>100</v>
      </c>
      <c r="J2525" t="n">
        <v>100</v>
      </c>
      <c r="CQ2525" t="n">
        <v>100</v>
      </c>
      <c r="CR2525" t="n">
        <v>100</v>
      </c>
    </row>
    <row r="2526">
      <c r="A2526" t="n">
        <v>420</v>
      </c>
      <c r="B2526" t="inlineStr">
        <is>
          <t>Cumplimiento Plan Anual Gerencia de estrategia</t>
        </is>
      </c>
      <c r="C2526" t="inlineStr">
        <is>
          <t>Planeación Estratégica</t>
        </is>
      </c>
      <c r="D2526" t="inlineStr">
        <is>
          <t>Semestral</t>
        </is>
      </c>
      <c r="E2526" t="inlineStr">
        <is>
          <t>Positivo</t>
        </is>
      </c>
      <c r="F2526" s="134" t="n">
        <v>45657</v>
      </c>
      <c r="G2526" t="inlineStr">
        <is>
          <t>420-2024-12-31</t>
        </is>
      </c>
      <c r="H2526" t="inlineStr">
        <is>
          <t>SGA</t>
        </is>
      </c>
      <c r="I2526" t="n">
        <v>100</v>
      </c>
      <c r="J2526" t="n">
        <v>100</v>
      </c>
      <c r="CQ2526" t="n">
        <v>100</v>
      </c>
      <c r="CR2526" t="n">
        <v>100</v>
      </c>
    </row>
    <row r="2527">
      <c r="A2527" t="n">
        <v>420</v>
      </c>
      <c r="B2527" t="inlineStr">
        <is>
          <t>Cumplimiento Plan Anual Gerencia de estrategia</t>
        </is>
      </c>
      <c r="C2527" t="inlineStr">
        <is>
          <t>Planeación Estratégica</t>
        </is>
      </c>
      <c r="D2527" t="inlineStr">
        <is>
          <t>Semestral</t>
        </is>
      </c>
      <c r="E2527" t="inlineStr">
        <is>
          <t>Positivo</t>
        </is>
      </c>
      <c r="F2527" s="134" t="n">
        <v>45657</v>
      </c>
      <c r="G2527" t="inlineStr">
        <is>
          <t>420-2024-12-31</t>
        </is>
      </c>
      <c r="H2527" t="inlineStr">
        <is>
          <t>Riesgos</t>
        </is>
      </c>
      <c r="I2527" t="n">
        <v>100</v>
      </c>
      <c r="J2527" t="n">
        <v>100</v>
      </c>
      <c r="CQ2527" t="n">
        <v>100</v>
      </c>
      <c r="CR2527" t="n">
        <v>100</v>
      </c>
    </row>
    <row r="2528">
      <c r="A2528" t="n">
        <v>420</v>
      </c>
      <c r="B2528" t="inlineStr">
        <is>
          <t>Cumplimiento Plan Anual Gerencia de estrategia</t>
        </is>
      </c>
      <c r="C2528" t="inlineStr">
        <is>
          <t>Planeación Estratégica</t>
        </is>
      </c>
      <c r="D2528" t="inlineStr">
        <is>
          <t>Semestral</t>
        </is>
      </c>
      <c r="E2528" t="inlineStr">
        <is>
          <t>Positivo</t>
        </is>
      </c>
      <c r="F2528" s="134" t="n">
        <v>45657</v>
      </c>
      <c r="G2528" t="inlineStr">
        <is>
          <t>420-2024-12-31</t>
        </is>
      </c>
      <c r="H2528" t="inlineStr">
        <is>
          <t>Auditoría</t>
        </is>
      </c>
      <c r="I2528" t="n">
        <v>100</v>
      </c>
      <c r="J2528" t="n">
        <v>80</v>
      </c>
      <c r="CQ2528" t="n">
        <v>80</v>
      </c>
      <c r="CR2528" t="n">
        <v>100</v>
      </c>
    </row>
    <row r="2529">
      <c r="A2529" t="n">
        <v>420</v>
      </c>
      <c r="B2529" t="inlineStr">
        <is>
          <t>Cumplimiento Plan Anual Gerencia de estrategia</t>
        </is>
      </c>
      <c r="C2529" t="inlineStr">
        <is>
          <t>Planeación Estratégica</t>
        </is>
      </c>
      <c r="D2529" t="inlineStr">
        <is>
          <t>Semestral</t>
        </is>
      </c>
      <c r="E2529" t="inlineStr">
        <is>
          <t>Positivo</t>
        </is>
      </c>
      <c r="F2529" s="134" t="n">
        <v>45657</v>
      </c>
      <c r="G2529" t="inlineStr">
        <is>
          <t>420-2024-12-31</t>
        </is>
      </c>
      <c r="H2529" t="inlineStr">
        <is>
          <t>Planeación estratégica</t>
        </is>
      </c>
      <c r="I2529" t="n">
        <v>100</v>
      </c>
      <c r="J2529" t="n">
        <v>100</v>
      </c>
      <c r="CQ2529" t="n">
        <v>100</v>
      </c>
      <c r="CR2529" t="n">
        <v>100</v>
      </c>
    </row>
    <row r="2530">
      <c r="A2530" t="n">
        <v>420</v>
      </c>
      <c r="B2530" t="inlineStr">
        <is>
          <t>Cumplimiento Plan Anual Gerencia de estrategia</t>
        </is>
      </c>
      <c r="C2530" t="inlineStr">
        <is>
          <t>Planeación Estratégica</t>
        </is>
      </c>
      <c r="D2530" t="inlineStr">
        <is>
          <t>Semestral</t>
        </is>
      </c>
      <c r="E2530" t="inlineStr">
        <is>
          <t>Positivo</t>
        </is>
      </c>
      <c r="F2530" s="134" t="n">
        <v>45657</v>
      </c>
      <c r="G2530" t="inlineStr">
        <is>
          <t>420-2024-12-31</t>
        </is>
      </c>
      <c r="H2530" t="inlineStr">
        <is>
          <t>Estudios Internos</t>
        </is>
      </c>
      <c r="I2530" t="n">
        <v>100</v>
      </c>
      <c r="J2530" t="n">
        <v>100</v>
      </c>
      <c r="CQ2530" t="n">
        <v>100</v>
      </c>
      <c r="CR2530" t="n">
        <v>100</v>
      </c>
    </row>
    <row r="2531">
      <c r="A2531" t="n">
        <v>420</v>
      </c>
      <c r="B2531" t="inlineStr">
        <is>
          <t>Cumplimiento Plan Anual Gerencia de estrategia</t>
        </is>
      </c>
      <c r="C2531" t="inlineStr">
        <is>
          <t>Planeación Estratégica</t>
        </is>
      </c>
      <c r="D2531" t="inlineStr">
        <is>
          <t>Semestral</t>
        </is>
      </c>
      <c r="E2531" t="inlineStr">
        <is>
          <t>Positivo</t>
        </is>
      </c>
      <c r="F2531" s="134" t="n">
        <v>45747</v>
      </c>
      <c r="G2531" t="inlineStr">
        <is>
          <t>420-2025-03-31</t>
        </is>
      </c>
      <c r="H2531" t="inlineStr">
        <is>
          <t>SGC</t>
        </is>
      </c>
      <c r="I2531" t="n">
        <v>100</v>
      </c>
      <c r="J2531" t="n">
        <v>129.6600036621094</v>
      </c>
      <c r="CQ2531" t="n">
        <v>32.04</v>
      </c>
      <c r="CR2531" t="n">
        <v>24.71</v>
      </c>
    </row>
    <row r="2532">
      <c r="A2532" t="n">
        <v>420</v>
      </c>
      <c r="B2532" t="inlineStr">
        <is>
          <t>Cumplimiento Plan Anual Gerencia de estrategia</t>
        </is>
      </c>
      <c r="C2532" t="inlineStr">
        <is>
          <t>Planeación Estratégica</t>
        </is>
      </c>
      <c r="D2532" t="inlineStr">
        <is>
          <t>Semestral</t>
        </is>
      </c>
      <c r="E2532" t="inlineStr">
        <is>
          <t>Positivo</t>
        </is>
      </c>
      <c r="F2532" s="134" t="n">
        <v>45747</v>
      </c>
      <c r="G2532" t="inlineStr">
        <is>
          <t>420-2025-03-31</t>
        </is>
      </c>
      <c r="H2532" t="inlineStr">
        <is>
          <t>SGA</t>
        </is>
      </c>
      <c r="I2532" t="n">
        <v>100</v>
      </c>
      <c r="J2532" t="n">
        <v>122.0400009155273</v>
      </c>
      <c r="CQ2532" t="n">
        <v>22.81</v>
      </c>
      <c r="CR2532" t="n">
        <v>18.69</v>
      </c>
    </row>
    <row r="2533">
      <c r="A2533" t="n">
        <v>420</v>
      </c>
      <c r="B2533" t="inlineStr">
        <is>
          <t>Cumplimiento Plan Anual Gerencia de estrategia</t>
        </is>
      </c>
      <c r="C2533" t="inlineStr">
        <is>
          <t>Planeación Estratégica</t>
        </is>
      </c>
      <c r="D2533" t="inlineStr">
        <is>
          <t>Semestral</t>
        </is>
      </c>
      <c r="E2533" t="inlineStr">
        <is>
          <t>Positivo</t>
        </is>
      </c>
      <c r="F2533" s="134" t="n">
        <v>45747</v>
      </c>
      <c r="G2533" t="inlineStr">
        <is>
          <t>420-2025-03-31</t>
        </is>
      </c>
      <c r="H2533" t="inlineStr">
        <is>
          <t>Riesgos</t>
        </is>
      </c>
      <c r="I2533" t="n">
        <v>100</v>
      </c>
      <c r="J2533" t="n">
        <v>142.2200012207031</v>
      </c>
      <c r="CQ2533" t="n">
        <v>32</v>
      </c>
      <c r="CR2533" t="n">
        <v>22.5</v>
      </c>
    </row>
    <row r="2534">
      <c r="A2534" t="n">
        <v>420</v>
      </c>
      <c r="B2534" t="inlineStr">
        <is>
          <t>Cumplimiento Plan Anual Gerencia de estrategia</t>
        </is>
      </c>
      <c r="C2534" t="inlineStr">
        <is>
          <t>Planeación Estratégica</t>
        </is>
      </c>
      <c r="D2534" t="inlineStr">
        <is>
          <t>Semestral</t>
        </is>
      </c>
      <c r="E2534" t="inlineStr">
        <is>
          <t>Positivo</t>
        </is>
      </c>
      <c r="F2534" s="134" t="n">
        <v>45747</v>
      </c>
      <c r="G2534" t="inlineStr">
        <is>
          <t>420-2025-03-31</t>
        </is>
      </c>
      <c r="H2534" t="inlineStr">
        <is>
          <t>Auditoría</t>
        </is>
      </c>
      <c r="I2534" t="n">
        <v>100</v>
      </c>
      <c r="J2534" t="n">
        <v>113.7600021362305</v>
      </c>
      <c r="CQ2534" t="n">
        <v>11.16</v>
      </c>
      <c r="CR2534" t="n">
        <v>9.81</v>
      </c>
    </row>
    <row r="2535">
      <c r="A2535" t="n">
        <v>420</v>
      </c>
      <c r="B2535" t="inlineStr">
        <is>
          <t>Cumplimiento Plan Anual Gerencia de estrategia</t>
        </is>
      </c>
      <c r="C2535" t="inlineStr">
        <is>
          <t>Planeación Estratégica</t>
        </is>
      </c>
      <c r="D2535" t="inlineStr">
        <is>
          <t>Semestral</t>
        </is>
      </c>
      <c r="E2535" t="inlineStr">
        <is>
          <t>Positivo</t>
        </is>
      </c>
      <c r="F2535" s="134" t="n">
        <v>45747</v>
      </c>
      <c r="G2535" t="inlineStr">
        <is>
          <t>420-2025-03-31</t>
        </is>
      </c>
      <c r="H2535" t="inlineStr">
        <is>
          <t>Planeación estratégica</t>
        </is>
      </c>
      <c r="I2535" t="n">
        <v>100</v>
      </c>
      <c r="J2535" t="n">
        <v>111.3499984741211</v>
      </c>
      <c r="CQ2535" t="n">
        <v>40.92</v>
      </c>
      <c r="CR2535" t="n">
        <v>36.75</v>
      </c>
    </row>
    <row r="2536">
      <c r="A2536" t="n">
        <v>420</v>
      </c>
      <c r="B2536" t="inlineStr">
        <is>
          <t>Cumplimiento Plan Anual Gerencia de estrategia</t>
        </is>
      </c>
      <c r="C2536" t="inlineStr">
        <is>
          <t>Planeación Estratégica</t>
        </is>
      </c>
      <c r="D2536" t="inlineStr">
        <is>
          <t>Semestral</t>
        </is>
      </c>
      <c r="E2536" t="inlineStr">
        <is>
          <t>Positivo</t>
        </is>
      </c>
      <c r="F2536" s="134" t="n">
        <v>45747</v>
      </c>
      <c r="G2536" t="inlineStr">
        <is>
          <t>420-2025-03-31</t>
        </is>
      </c>
      <c r="H2536" t="inlineStr">
        <is>
          <t>Estudios Internos</t>
        </is>
      </c>
      <c r="I2536" t="n">
        <v>100</v>
      </c>
      <c r="J2536" t="n">
        <v>114.1600036621094</v>
      </c>
      <c r="CQ2536" t="n">
        <v>10</v>
      </c>
      <c r="CR2536" t="n">
        <v>8.76</v>
      </c>
    </row>
    <row r="2537">
      <c r="A2537" t="n">
        <v>420</v>
      </c>
      <c r="B2537" t="inlineStr">
        <is>
          <t>Cumplimiento Plan Anual Gerencia de estrategia</t>
        </is>
      </c>
      <c r="C2537" t="inlineStr">
        <is>
          <t>Planeación Estratégica</t>
        </is>
      </c>
      <c r="D2537" t="inlineStr">
        <is>
          <t>Semestral</t>
        </is>
      </c>
      <c r="E2537" t="inlineStr">
        <is>
          <t>Positivo</t>
        </is>
      </c>
      <c r="F2537" s="134" t="n">
        <v>45838</v>
      </c>
      <c r="G2537" t="inlineStr">
        <is>
          <t>420-2025-06-30</t>
        </is>
      </c>
      <c r="H2537" t="inlineStr">
        <is>
          <t>SGC</t>
        </is>
      </c>
      <c r="I2537" t="n">
        <v>100</v>
      </c>
      <c r="J2537" t="n">
        <v>93.09999847412109</v>
      </c>
      <c r="CQ2537" t="n">
        <v>54</v>
      </c>
      <c r="CR2537" t="n">
        <v>58</v>
      </c>
    </row>
    <row r="2538">
      <c r="A2538" t="n">
        <v>420</v>
      </c>
      <c r="B2538" t="inlineStr">
        <is>
          <t>Cumplimiento Plan Anual Gerencia de estrategia</t>
        </is>
      </c>
      <c r="C2538" t="inlineStr">
        <is>
          <t>Planeación Estratégica</t>
        </is>
      </c>
      <c r="D2538" t="inlineStr">
        <is>
          <t>Semestral</t>
        </is>
      </c>
      <c r="E2538" t="inlineStr">
        <is>
          <t>Positivo</t>
        </is>
      </c>
      <c r="F2538" s="134" t="n">
        <v>45838</v>
      </c>
      <c r="G2538" t="inlineStr">
        <is>
          <t>420-2025-06-30</t>
        </is>
      </c>
      <c r="H2538" t="inlineStr">
        <is>
          <t>SGA</t>
        </is>
      </c>
      <c r="I2538" t="n">
        <v>100</v>
      </c>
      <c r="J2538" t="n">
        <v>134.7799987792969</v>
      </c>
      <c r="CQ2538" t="n">
        <v>31</v>
      </c>
      <c r="CR2538" t="n">
        <v>23</v>
      </c>
    </row>
    <row r="2539">
      <c r="A2539" t="n">
        <v>420</v>
      </c>
      <c r="B2539" t="inlineStr">
        <is>
          <t>Cumplimiento Plan Anual Gerencia de estrategia</t>
        </is>
      </c>
      <c r="C2539" t="inlineStr">
        <is>
          <t>Planeación Estratégica</t>
        </is>
      </c>
      <c r="D2539" t="inlineStr">
        <is>
          <t>Semestral</t>
        </is>
      </c>
      <c r="E2539" t="inlineStr">
        <is>
          <t>Positivo</t>
        </is>
      </c>
      <c r="F2539" s="134" t="n">
        <v>45838</v>
      </c>
      <c r="G2539" t="inlineStr">
        <is>
          <t>420-2025-06-30</t>
        </is>
      </c>
      <c r="H2539" t="inlineStr">
        <is>
          <t>Riesgos</t>
        </is>
      </c>
      <c r="I2539" t="n">
        <v>100</v>
      </c>
      <c r="J2539" t="n">
        <v>114.2900009155273</v>
      </c>
      <c r="CQ2539" t="n">
        <v>64</v>
      </c>
      <c r="CR2539" t="n">
        <v>56</v>
      </c>
    </row>
    <row r="2540">
      <c r="A2540" t="n">
        <v>420</v>
      </c>
      <c r="B2540" t="inlineStr">
        <is>
          <t>Cumplimiento Plan Anual Gerencia de estrategia</t>
        </is>
      </c>
      <c r="C2540" t="inlineStr">
        <is>
          <t>Planeación Estratégica</t>
        </is>
      </c>
      <c r="D2540" t="inlineStr">
        <is>
          <t>Semestral</t>
        </is>
      </c>
      <c r="E2540" t="inlineStr">
        <is>
          <t>Positivo</t>
        </is>
      </c>
      <c r="F2540" s="134" t="n">
        <v>45838</v>
      </c>
      <c r="G2540" t="inlineStr">
        <is>
          <t>420-2025-06-30</t>
        </is>
      </c>
      <c r="H2540" t="inlineStr">
        <is>
          <t>Auditoría</t>
        </is>
      </c>
      <c r="I2540" t="n">
        <v>100</v>
      </c>
      <c r="J2540" t="n">
        <v>107.6900024414062</v>
      </c>
      <c r="CQ2540" t="n">
        <v>42</v>
      </c>
      <c r="CR2540" t="n">
        <v>39</v>
      </c>
    </row>
    <row r="2541">
      <c r="A2541" t="n">
        <v>420</v>
      </c>
      <c r="B2541" t="inlineStr">
        <is>
          <t>Cumplimiento Plan Anual Gerencia de estrategia</t>
        </is>
      </c>
      <c r="C2541" t="inlineStr">
        <is>
          <t>Planeación Estratégica</t>
        </is>
      </c>
      <c r="D2541" t="inlineStr">
        <is>
          <t>Semestral</t>
        </is>
      </c>
      <c r="E2541" t="inlineStr">
        <is>
          <t>Positivo</t>
        </is>
      </c>
      <c r="F2541" s="134" t="n">
        <v>45838</v>
      </c>
      <c r="G2541" t="inlineStr">
        <is>
          <t>420-2025-06-30</t>
        </is>
      </c>
      <c r="H2541" t="inlineStr">
        <is>
          <t>Estudios Internos</t>
        </is>
      </c>
      <c r="I2541" t="n">
        <v>100</v>
      </c>
      <c r="J2541" t="n">
        <v>101.75</v>
      </c>
      <c r="CQ2541" t="n">
        <v>58</v>
      </c>
      <c r="CR2541" t="n">
        <v>57</v>
      </c>
    </row>
    <row r="2542">
      <c r="A2542" t="n">
        <v>420</v>
      </c>
      <c r="B2542" t="inlineStr">
        <is>
          <t>Cumplimiento Plan Anual Gerencia de estrategia</t>
        </is>
      </c>
      <c r="C2542" t="inlineStr">
        <is>
          <t>Planeación Estratégica</t>
        </is>
      </c>
      <c r="D2542" t="inlineStr">
        <is>
          <t>Semestral</t>
        </is>
      </c>
      <c r="E2542" t="inlineStr">
        <is>
          <t>Positivo</t>
        </is>
      </c>
      <c r="F2542" s="134" t="n">
        <v>45838</v>
      </c>
      <c r="G2542" t="inlineStr">
        <is>
          <t>420-2025-06-30</t>
        </is>
      </c>
      <c r="H2542" t="inlineStr">
        <is>
          <t>Planeación estratégica</t>
        </is>
      </c>
      <c r="I2542" t="n">
        <v>100</v>
      </c>
      <c r="J2542" t="n">
        <v>99.51999664306641</v>
      </c>
      <c r="CQ2542" t="n">
        <v>68.39</v>
      </c>
      <c r="CR2542" t="n">
        <v>68.72</v>
      </c>
    </row>
    <row r="2543">
      <c r="A2543" t="n">
        <v>420</v>
      </c>
      <c r="B2543" t="inlineStr">
        <is>
          <t>Cumplimiento Plan Anual Gerencia de estrategia</t>
        </is>
      </c>
      <c r="C2543" t="inlineStr">
        <is>
          <t>Planeación Estratégica</t>
        </is>
      </c>
      <c r="D2543" t="inlineStr">
        <is>
          <t>Semestral</t>
        </is>
      </c>
      <c r="E2543" t="inlineStr">
        <is>
          <t>Positivo</t>
        </is>
      </c>
      <c r="F2543" s="134" t="n">
        <v>45930</v>
      </c>
      <c r="G2543" t="inlineStr">
        <is>
          <t>420-2025-09-30</t>
        </is>
      </c>
      <c r="H2543" t="inlineStr">
        <is>
          <t>SGA</t>
        </is>
      </c>
      <c r="I2543" t="n">
        <v>100</v>
      </c>
      <c r="J2543" t="n">
        <v>127.2699966430664</v>
      </c>
      <c r="CQ2543" t="n">
        <v>84</v>
      </c>
      <c r="CR2543" t="n">
        <v>66</v>
      </c>
    </row>
    <row r="2544">
      <c r="A2544" t="n">
        <v>420</v>
      </c>
      <c r="B2544" t="inlineStr">
        <is>
          <t>Cumplimiento Plan Anual Gerencia de estrategia</t>
        </is>
      </c>
      <c r="C2544" t="inlineStr">
        <is>
          <t>Planeación Estratégica</t>
        </is>
      </c>
      <c r="D2544" t="inlineStr">
        <is>
          <t>Semestral</t>
        </is>
      </c>
      <c r="E2544" t="inlineStr">
        <is>
          <t>Positivo</t>
        </is>
      </c>
      <c r="F2544" s="134" t="n">
        <v>45930</v>
      </c>
      <c r="G2544" t="inlineStr">
        <is>
          <t>420-2025-09-30</t>
        </is>
      </c>
      <c r="H2544" t="inlineStr">
        <is>
          <t>Riesgos</t>
        </is>
      </c>
      <c r="I2544" t="n">
        <v>100</v>
      </c>
      <c r="J2544" t="n">
        <v>97.83000183105469</v>
      </c>
      <c r="CQ2544" t="n">
        <v>90</v>
      </c>
      <c r="CR2544" t="n">
        <v>92</v>
      </c>
    </row>
    <row r="2545">
      <c r="A2545" t="n">
        <v>420</v>
      </c>
      <c r="B2545" t="inlineStr">
        <is>
          <t>Cumplimiento Plan Anual Gerencia de estrategia</t>
        </is>
      </c>
      <c r="C2545" t="inlineStr">
        <is>
          <t>Planeación Estratégica</t>
        </is>
      </c>
      <c r="D2545" t="inlineStr">
        <is>
          <t>Semestral</t>
        </is>
      </c>
      <c r="E2545" t="inlineStr">
        <is>
          <t>Positivo</t>
        </is>
      </c>
      <c r="F2545" s="134" t="n">
        <v>45930</v>
      </c>
      <c r="G2545" t="inlineStr">
        <is>
          <t>420-2025-09-30</t>
        </is>
      </c>
      <c r="H2545" t="inlineStr">
        <is>
          <t>Auditoría</t>
        </is>
      </c>
      <c r="I2545" t="n">
        <v>100</v>
      </c>
      <c r="J2545" t="n">
        <v>84.87999725341797</v>
      </c>
      <c r="CQ2545" t="n">
        <v>73</v>
      </c>
      <c r="CR2545" t="n">
        <v>86</v>
      </c>
    </row>
    <row r="2546">
      <c r="A2546" t="n">
        <v>420</v>
      </c>
      <c r="B2546" t="inlineStr">
        <is>
          <t>Cumplimiento Plan Anual Gerencia de estrategia</t>
        </is>
      </c>
      <c r="C2546" t="inlineStr">
        <is>
          <t>Planeación Estratégica</t>
        </is>
      </c>
      <c r="D2546" t="inlineStr">
        <is>
          <t>Semestral</t>
        </is>
      </c>
      <c r="E2546" t="inlineStr">
        <is>
          <t>Positivo</t>
        </is>
      </c>
      <c r="F2546" s="134" t="n">
        <v>45930</v>
      </c>
      <c r="G2546" t="inlineStr">
        <is>
          <t>420-2025-09-30</t>
        </is>
      </c>
      <c r="H2546" t="inlineStr">
        <is>
          <t>Planeación estratégica</t>
        </is>
      </c>
      <c r="I2546" t="n">
        <v>100</v>
      </c>
      <c r="J2546" t="n">
        <v>95.79000091552734</v>
      </c>
      <c r="CQ2546" t="n">
        <v>91</v>
      </c>
      <c r="CR2546" t="n">
        <v>95</v>
      </c>
    </row>
    <row r="2547">
      <c r="A2547" t="n">
        <v>420</v>
      </c>
      <c r="B2547" t="inlineStr">
        <is>
          <t>Cumplimiento Plan Anual Gerencia de estrategia</t>
        </is>
      </c>
      <c r="C2547" t="inlineStr">
        <is>
          <t>Planeación Estratégica</t>
        </is>
      </c>
      <c r="D2547" t="inlineStr">
        <is>
          <t>Semestral</t>
        </is>
      </c>
      <c r="E2547" t="inlineStr">
        <is>
          <t>Positivo</t>
        </is>
      </c>
      <c r="F2547" s="134" t="n">
        <v>45930</v>
      </c>
      <c r="G2547" t="inlineStr">
        <is>
          <t>420-2025-09-30</t>
        </is>
      </c>
      <c r="H2547" t="inlineStr">
        <is>
          <t>Estudios Internos</t>
        </is>
      </c>
      <c r="I2547" t="n">
        <v>100</v>
      </c>
      <c r="J2547" t="n">
        <v>100</v>
      </c>
      <c r="CQ2547" t="n">
        <v>98</v>
      </c>
      <c r="CR2547" t="n">
        <v>98</v>
      </c>
    </row>
    <row r="2548">
      <c r="A2548" t="n">
        <v>420</v>
      </c>
      <c r="B2548" t="inlineStr">
        <is>
          <t>Cumplimiento Plan Anual Gerencia de estrategia</t>
        </is>
      </c>
      <c r="C2548" t="inlineStr">
        <is>
          <t>Planeación Estratégica</t>
        </is>
      </c>
      <c r="D2548" t="inlineStr">
        <is>
          <t>Semestral</t>
        </is>
      </c>
      <c r="E2548" t="inlineStr">
        <is>
          <t>Positivo</t>
        </is>
      </c>
      <c r="F2548" s="134" t="n">
        <v>45930</v>
      </c>
      <c r="G2548" t="inlineStr">
        <is>
          <t>420-2025-09-30</t>
        </is>
      </c>
      <c r="H2548" t="inlineStr">
        <is>
          <t>SGC</t>
        </is>
      </c>
      <c r="I2548" t="n">
        <v>100</v>
      </c>
      <c r="J2548" t="n">
        <v>96</v>
      </c>
      <c r="CQ2548" t="n">
        <v>72</v>
      </c>
      <c r="CR2548" t="n">
        <v>75</v>
      </c>
    </row>
    <row r="2549">
      <c r="A2549" t="n">
        <v>420</v>
      </c>
      <c r="B2549" t="inlineStr">
        <is>
          <t>Cumplimiento Plan Anual Gerencia de estrategia</t>
        </is>
      </c>
      <c r="C2549" t="inlineStr">
        <is>
          <t>Planeación Estratégica</t>
        </is>
      </c>
      <c r="D2549" t="inlineStr">
        <is>
          <t>Semestral</t>
        </is>
      </c>
      <c r="E2549" t="inlineStr">
        <is>
          <t>Positivo</t>
        </is>
      </c>
      <c r="F2549" s="134" t="n">
        <v>46022</v>
      </c>
      <c r="G2549" t="inlineStr">
        <is>
          <t>420-2025-12-31</t>
        </is>
      </c>
      <c r="H2549" t="inlineStr">
        <is>
          <t>SGC</t>
        </is>
      </c>
      <c r="I2549" t="n">
        <v>100</v>
      </c>
      <c r="J2549" t="n">
        <v>100</v>
      </c>
      <c r="CQ2549" t="n">
        <v>100</v>
      </c>
      <c r="CR2549" t="n">
        <v>100</v>
      </c>
    </row>
    <row r="2550">
      <c r="A2550" t="n">
        <v>420</v>
      </c>
      <c r="B2550" t="inlineStr">
        <is>
          <t>Cumplimiento Plan Anual Gerencia de estrategia</t>
        </is>
      </c>
      <c r="C2550" t="inlineStr">
        <is>
          <t>Planeación Estratégica</t>
        </is>
      </c>
      <c r="D2550" t="inlineStr">
        <is>
          <t>Semestral</t>
        </is>
      </c>
      <c r="E2550" t="inlineStr">
        <is>
          <t>Positivo</t>
        </is>
      </c>
      <c r="F2550" s="134" t="n">
        <v>46022</v>
      </c>
      <c r="G2550" t="inlineStr">
        <is>
          <t>420-2025-12-31</t>
        </is>
      </c>
      <c r="H2550" t="inlineStr">
        <is>
          <t>SGA</t>
        </is>
      </c>
      <c r="I2550" t="n">
        <v>100</v>
      </c>
      <c r="J2550" t="n">
        <v>100</v>
      </c>
      <c r="CQ2550" t="n">
        <v>100</v>
      </c>
      <c r="CR2550" t="n">
        <v>100</v>
      </c>
    </row>
    <row r="2551">
      <c r="A2551" t="n">
        <v>420</v>
      </c>
      <c r="B2551" t="inlineStr">
        <is>
          <t>Cumplimiento Plan Anual Gerencia de estrategia</t>
        </is>
      </c>
      <c r="C2551" t="inlineStr">
        <is>
          <t>Planeación Estratégica</t>
        </is>
      </c>
      <c r="D2551" t="inlineStr">
        <is>
          <t>Semestral</t>
        </is>
      </c>
      <c r="E2551" t="inlineStr">
        <is>
          <t>Positivo</t>
        </is>
      </c>
      <c r="F2551" s="134" t="n">
        <v>46022</v>
      </c>
      <c r="G2551" t="inlineStr">
        <is>
          <t>420-2025-12-31</t>
        </is>
      </c>
      <c r="H2551" t="inlineStr">
        <is>
          <t>Riesgos</t>
        </is>
      </c>
      <c r="I2551" t="n">
        <v>100</v>
      </c>
      <c r="J2551" t="n">
        <v>100</v>
      </c>
      <c r="CQ2551" t="n">
        <v>100</v>
      </c>
      <c r="CR2551" t="n">
        <v>100</v>
      </c>
    </row>
    <row r="2552">
      <c r="A2552" t="n">
        <v>420</v>
      </c>
      <c r="B2552" t="inlineStr">
        <is>
          <t>Cumplimiento Plan Anual Gerencia de estrategia</t>
        </is>
      </c>
      <c r="C2552" t="inlineStr">
        <is>
          <t>Planeación Estratégica</t>
        </is>
      </c>
      <c r="D2552" t="inlineStr">
        <is>
          <t>Semestral</t>
        </is>
      </c>
      <c r="E2552" t="inlineStr">
        <is>
          <t>Positivo</t>
        </is>
      </c>
      <c r="F2552" s="134" t="n">
        <v>46022</v>
      </c>
      <c r="G2552" t="inlineStr">
        <is>
          <t>420-2025-12-31</t>
        </is>
      </c>
      <c r="H2552" t="inlineStr">
        <is>
          <t>Auditoría</t>
        </is>
      </c>
      <c r="I2552" t="n">
        <v>100</v>
      </c>
      <c r="J2552" t="n">
        <v>100</v>
      </c>
      <c r="CQ2552" t="n">
        <v>100</v>
      </c>
      <c r="CR2552" t="n">
        <v>100</v>
      </c>
    </row>
    <row r="2553">
      <c r="A2553" t="n">
        <v>420</v>
      </c>
      <c r="B2553" t="inlineStr">
        <is>
          <t>Cumplimiento Plan Anual Gerencia de estrategia</t>
        </is>
      </c>
      <c r="C2553" t="inlineStr">
        <is>
          <t>Planeación Estratégica</t>
        </is>
      </c>
      <c r="D2553" t="inlineStr">
        <is>
          <t>Semestral</t>
        </is>
      </c>
      <c r="E2553" t="inlineStr">
        <is>
          <t>Positivo</t>
        </is>
      </c>
      <c r="F2553" s="134" t="n">
        <v>46022</v>
      </c>
      <c r="G2553" t="inlineStr">
        <is>
          <t>420-2025-12-31</t>
        </is>
      </c>
      <c r="H2553" t="inlineStr">
        <is>
          <t>Planeación estratégica</t>
        </is>
      </c>
      <c r="I2553" t="n">
        <v>100</v>
      </c>
      <c r="J2553" t="n">
        <v>100</v>
      </c>
      <c r="CQ2553" t="n">
        <v>100</v>
      </c>
      <c r="CR2553" t="n">
        <v>100</v>
      </c>
    </row>
    <row r="2554">
      <c r="A2554" t="n">
        <v>420</v>
      </c>
      <c r="B2554" t="inlineStr">
        <is>
          <t>Cumplimiento Plan Anual Gerencia de estrategia</t>
        </is>
      </c>
      <c r="C2554" t="inlineStr">
        <is>
          <t>Planeación Estratégica</t>
        </is>
      </c>
      <c r="D2554" t="inlineStr">
        <is>
          <t>Semestral</t>
        </is>
      </c>
      <c r="E2554" t="inlineStr">
        <is>
          <t>Positivo</t>
        </is>
      </c>
      <c r="F2554" s="134" t="n">
        <v>46022</v>
      </c>
      <c r="G2554" t="inlineStr">
        <is>
          <t>420-2025-12-31</t>
        </is>
      </c>
      <c r="H2554" t="inlineStr">
        <is>
          <t>Estudios Internos</t>
        </is>
      </c>
      <c r="I2554" t="n">
        <v>100</v>
      </c>
      <c r="J2554" t="n">
        <v>100</v>
      </c>
      <c r="CQ2554" t="n">
        <v>100</v>
      </c>
      <c r="CR2554" t="n">
        <v>100</v>
      </c>
    </row>
    <row r="2555">
      <c r="A2555" t="n">
        <v>427</v>
      </c>
      <c r="B2555" t="inlineStr">
        <is>
          <t>Consumo de Agua per Cápita Semestral</t>
        </is>
      </c>
      <c r="C2555" t="inlineStr">
        <is>
          <t>GESTIÓN AMBIENTAL</t>
        </is>
      </c>
      <c r="D2555" t="inlineStr">
        <is>
          <t>Trimestral</t>
        </is>
      </c>
      <c r="E2555" t="inlineStr">
        <is>
          <t>Negativo</t>
        </is>
      </c>
      <c r="F2555" s="134" t="n">
        <v>44926</v>
      </c>
      <c r="G2555" t="inlineStr">
        <is>
          <t>427-2022-12-31</t>
        </is>
      </c>
      <c r="H2555" t="inlineStr">
        <is>
          <t>Campus Bogotá</t>
        </is>
      </c>
      <c r="I2555" t="n">
        <v>0.3</v>
      </c>
      <c r="J2555" t="n">
        <v>0.4199999868869781</v>
      </c>
      <c r="X2555" t="n">
        <v>1844</v>
      </c>
      <c r="Y2555" t="n">
        <v>2699</v>
      </c>
      <c r="Z2555" t="n">
        <v>9366</v>
      </c>
      <c r="AA2555" t="n">
        <v>0</v>
      </c>
      <c r="AH2555" t="n">
        <v>5776</v>
      </c>
    </row>
    <row r="2556">
      <c r="A2556" t="n">
        <v>427</v>
      </c>
      <c r="B2556" t="inlineStr">
        <is>
          <t>Consumo de Agua per Cápita Semestral</t>
        </is>
      </c>
      <c r="C2556" t="inlineStr">
        <is>
          <t>GESTIÓN AMBIENTAL</t>
        </is>
      </c>
      <c r="D2556" t="inlineStr">
        <is>
          <t>Trimestral</t>
        </is>
      </c>
      <c r="E2556" t="inlineStr">
        <is>
          <t>Negativo</t>
        </is>
      </c>
      <c r="F2556" s="134" t="n">
        <v>44926</v>
      </c>
      <c r="G2556" t="inlineStr">
        <is>
          <t>427-2022-12-31</t>
        </is>
      </c>
      <c r="H2556" t="inlineStr">
        <is>
          <t>City Campus</t>
        </is>
      </c>
      <c r="I2556" t="n">
        <v>0.15</v>
      </c>
      <c r="J2556" t="n">
        <v>0.1700000017881393</v>
      </c>
      <c r="X2556" t="n">
        <v>717</v>
      </c>
      <c r="Y2556" t="n">
        <v>34</v>
      </c>
      <c r="Z2556" t="n">
        <v>9553</v>
      </c>
      <c r="AA2556" t="n">
        <v>2435</v>
      </c>
      <c r="AH2556" t="n">
        <v>2194</v>
      </c>
    </row>
    <row r="2557">
      <c r="A2557" t="n">
        <v>427</v>
      </c>
      <c r="B2557" t="inlineStr">
        <is>
          <t>Consumo de Agua per Cápita Semestral</t>
        </is>
      </c>
      <c r="C2557" t="inlineStr">
        <is>
          <t>GESTIÓN AMBIENTAL</t>
        </is>
      </c>
      <c r="D2557" t="inlineStr">
        <is>
          <t>Trimestral</t>
        </is>
      </c>
      <c r="E2557" t="inlineStr">
        <is>
          <t>Negativo</t>
        </is>
      </c>
      <c r="F2557" s="134" t="n">
        <v>44926</v>
      </c>
      <c r="G2557" t="inlineStr">
        <is>
          <t>427-2022-12-31</t>
        </is>
      </c>
      <c r="H2557" t="inlineStr">
        <is>
          <t>Campus-Medellín</t>
        </is>
      </c>
      <c r="I2557" t="n">
        <v>0.1</v>
      </c>
      <c r="J2557" t="n">
        <v>0.09000000357627869</v>
      </c>
      <c r="X2557" t="n">
        <v>260</v>
      </c>
      <c r="Y2557" t="n">
        <v>798</v>
      </c>
      <c r="Z2557" t="n">
        <v>9398</v>
      </c>
      <c r="AA2557" t="n">
        <v>105</v>
      </c>
      <c r="AH2557" t="n">
        <v>955</v>
      </c>
    </row>
    <row r="2558">
      <c r="A2558" t="n">
        <v>427</v>
      </c>
      <c r="B2558" t="inlineStr">
        <is>
          <t>Consumo de Agua per Cápita Semestral</t>
        </is>
      </c>
      <c r="C2558" t="inlineStr">
        <is>
          <t>GESTIÓN AMBIENTAL</t>
        </is>
      </c>
      <c r="D2558" t="inlineStr">
        <is>
          <t>Trimestral</t>
        </is>
      </c>
      <c r="E2558" t="inlineStr">
        <is>
          <t>Negativo</t>
        </is>
      </c>
      <c r="F2558" s="134" t="n">
        <v>45107</v>
      </c>
      <c r="G2558" t="inlineStr">
        <is>
          <t>427-2023-06-30</t>
        </is>
      </c>
      <c r="H2558" t="inlineStr">
        <is>
          <t>Campus Bogotá</t>
        </is>
      </c>
      <c r="I2558" t="n">
        <v>0.3</v>
      </c>
      <c r="J2558" t="n">
        <v>0.2000000029802322</v>
      </c>
      <c r="X2558" t="n">
        <v>1872</v>
      </c>
      <c r="Y2558" t="n">
        <v>2992</v>
      </c>
      <c r="Z2558" t="n">
        <v>13656</v>
      </c>
      <c r="AA2558" t="n">
        <v>0</v>
      </c>
      <c r="AH2558" t="n">
        <v>3723</v>
      </c>
    </row>
    <row r="2559">
      <c r="A2559" t="n">
        <v>427</v>
      </c>
      <c r="B2559" t="inlineStr">
        <is>
          <t>Consumo de Agua per Cápita Semestral</t>
        </is>
      </c>
      <c r="C2559" t="inlineStr">
        <is>
          <t>GESTIÓN AMBIENTAL</t>
        </is>
      </c>
      <c r="D2559" t="inlineStr">
        <is>
          <t>Trimestral</t>
        </is>
      </c>
      <c r="E2559" t="inlineStr">
        <is>
          <t>Negativo</t>
        </is>
      </c>
      <c r="F2559" s="134" t="n">
        <v>45107</v>
      </c>
      <c r="G2559" t="inlineStr">
        <is>
          <t>427-2023-06-30</t>
        </is>
      </c>
      <c r="H2559" t="inlineStr">
        <is>
          <t>City Campus</t>
        </is>
      </c>
      <c r="I2559" t="n">
        <v>0.15</v>
      </c>
      <c r="J2559" t="n">
        <v>0.1400000005960464</v>
      </c>
      <c r="X2559" t="n">
        <v>679</v>
      </c>
      <c r="Y2559" t="n">
        <v>30</v>
      </c>
      <c r="Z2559" t="n">
        <v>11072</v>
      </c>
      <c r="AA2559" t="n">
        <v>1948</v>
      </c>
      <c r="AH2559" t="n">
        <v>1888</v>
      </c>
    </row>
    <row r="2560">
      <c r="A2560" t="n">
        <v>427</v>
      </c>
      <c r="B2560" t="inlineStr">
        <is>
          <t>Consumo de Agua per Cápita Semestral</t>
        </is>
      </c>
      <c r="C2560" t="inlineStr">
        <is>
          <t>GESTIÓN AMBIENTAL</t>
        </is>
      </c>
      <c r="D2560" t="inlineStr">
        <is>
          <t>Trimestral</t>
        </is>
      </c>
      <c r="E2560" t="inlineStr">
        <is>
          <t>Negativo</t>
        </is>
      </c>
      <c r="F2560" s="134" t="n">
        <v>45107</v>
      </c>
      <c r="G2560" t="inlineStr">
        <is>
          <t>427-2023-06-30</t>
        </is>
      </c>
      <c r="H2560" t="inlineStr">
        <is>
          <t>Sede Posgrado-Calle 85</t>
        </is>
      </c>
      <c r="I2560" t="n">
        <v>0.2</v>
      </c>
      <c r="J2560" t="n">
        <v>0</v>
      </c>
      <c r="X2560" t="n">
        <v>0</v>
      </c>
      <c r="Y2560" t="n">
        <v>0</v>
      </c>
      <c r="Z2560" t="n">
        <v>0</v>
      </c>
      <c r="AA2560" t="n">
        <v>0</v>
      </c>
      <c r="AH2560" t="n">
        <v>0</v>
      </c>
    </row>
    <row r="2561">
      <c r="A2561" t="n">
        <v>427</v>
      </c>
      <c r="B2561" t="inlineStr">
        <is>
          <t>Consumo de Agua per Cápita Semestral</t>
        </is>
      </c>
      <c r="C2561" t="inlineStr">
        <is>
          <t>GESTIÓN AMBIENTAL</t>
        </is>
      </c>
      <c r="D2561" t="inlineStr">
        <is>
          <t>Trimestral</t>
        </is>
      </c>
      <c r="E2561" t="inlineStr">
        <is>
          <t>Negativo</t>
        </is>
      </c>
      <c r="F2561" s="134" t="n">
        <v>45107</v>
      </c>
      <c r="G2561" t="inlineStr">
        <is>
          <t>427-2023-06-30</t>
        </is>
      </c>
      <c r="H2561" t="inlineStr">
        <is>
          <t>Campus-Medellín</t>
        </is>
      </c>
      <c r="I2561" t="n">
        <v>0.1</v>
      </c>
      <c r="J2561" t="n">
        <v>0.07000000029802322</v>
      </c>
      <c r="X2561" t="n">
        <v>300</v>
      </c>
      <c r="Y2561" t="n">
        <v>828</v>
      </c>
      <c r="Z2561" t="n">
        <v>12287</v>
      </c>
      <c r="AA2561" t="n">
        <v>144</v>
      </c>
      <c r="AH2561" t="n">
        <v>907</v>
      </c>
    </row>
    <row r="2562">
      <c r="A2562" t="n">
        <v>427</v>
      </c>
      <c r="B2562" t="inlineStr">
        <is>
          <t>Consumo de Agua per Cápita Semestral</t>
        </is>
      </c>
      <c r="C2562" t="inlineStr">
        <is>
          <t>GESTIÓN AMBIENTAL</t>
        </is>
      </c>
      <c r="D2562" t="inlineStr">
        <is>
          <t>Trimestral</t>
        </is>
      </c>
      <c r="E2562" t="inlineStr">
        <is>
          <t>Negativo</t>
        </is>
      </c>
      <c r="F2562" s="134" t="n">
        <v>45107</v>
      </c>
      <c r="G2562" t="inlineStr">
        <is>
          <t>427-2023-06-30</t>
        </is>
      </c>
      <c r="H2562" t="inlineStr">
        <is>
          <t>Consultorio Psicología - Medellin</t>
        </is>
      </c>
      <c r="I2562" t="n">
        <v>0.2</v>
      </c>
      <c r="J2562" t="n">
        <v>0</v>
      </c>
      <c r="X2562" t="n">
        <v>0</v>
      </c>
      <c r="Y2562" t="n">
        <v>0</v>
      </c>
      <c r="Z2562" t="n">
        <v>0</v>
      </c>
      <c r="AA2562" t="n">
        <v>0</v>
      </c>
      <c r="AH2562" t="n">
        <v>0</v>
      </c>
    </row>
    <row r="2563">
      <c r="A2563" t="n">
        <v>427</v>
      </c>
      <c r="B2563" t="inlineStr">
        <is>
          <t>Consumo de Agua per Cápita Semestral</t>
        </is>
      </c>
      <c r="C2563" t="inlineStr">
        <is>
          <t>GESTIÓN AMBIENTAL</t>
        </is>
      </c>
      <c r="D2563" t="inlineStr">
        <is>
          <t>Trimestral</t>
        </is>
      </c>
      <c r="E2563" t="inlineStr">
        <is>
          <t>Negativo</t>
        </is>
      </c>
      <c r="F2563" s="134" t="n">
        <v>45291</v>
      </c>
      <c r="G2563" t="inlineStr">
        <is>
          <t>427-2023-12-31</t>
        </is>
      </c>
      <c r="H2563" t="inlineStr">
        <is>
          <t>Campus Bogotá</t>
        </is>
      </c>
      <c r="I2563" t="n">
        <v>0.3</v>
      </c>
      <c r="J2563" t="n">
        <v>0.239999994635582</v>
      </c>
      <c r="X2563" t="n">
        <v>1859</v>
      </c>
      <c r="Y2563" t="n">
        <v>3240</v>
      </c>
      <c r="Z2563" t="n">
        <v>13146</v>
      </c>
      <c r="AA2563" t="n">
        <v>0</v>
      </c>
      <c r="AH2563" t="n">
        <v>4434</v>
      </c>
    </row>
    <row r="2564">
      <c r="A2564" t="n">
        <v>427</v>
      </c>
      <c r="B2564" t="inlineStr">
        <is>
          <t>Consumo de Agua per Cápita Semestral</t>
        </is>
      </c>
      <c r="C2564" t="inlineStr">
        <is>
          <t>GESTIÓN AMBIENTAL</t>
        </is>
      </c>
      <c r="D2564" t="inlineStr">
        <is>
          <t>Trimestral</t>
        </is>
      </c>
      <c r="E2564" t="inlineStr">
        <is>
          <t>Negativo</t>
        </is>
      </c>
      <c r="F2564" s="134" t="n">
        <v>45291</v>
      </c>
      <c r="G2564" t="inlineStr">
        <is>
          <t>427-2023-12-31</t>
        </is>
      </c>
      <c r="H2564" t="inlineStr">
        <is>
          <t>Sede Posgrado-Calle 85</t>
        </is>
      </c>
      <c r="I2564" t="n">
        <v>0.2</v>
      </c>
      <c r="J2564" t="n">
        <v>0</v>
      </c>
      <c r="X2564" t="n">
        <v>0</v>
      </c>
      <c r="Y2564" t="n">
        <v>0</v>
      </c>
      <c r="Z2564" t="n">
        <v>0</v>
      </c>
      <c r="AA2564" t="n">
        <v>0</v>
      </c>
      <c r="AH2564" t="n">
        <v>0</v>
      </c>
    </row>
    <row r="2565">
      <c r="A2565" t="n">
        <v>427</v>
      </c>
      <c r="B2565" t="inlineStr">
        <is>
          <t>Consumo de Agua per Cápita Semestral</t>
        </is>
      </c>
      <c r="C2565" t="inlineStr">
        <is>
          <t>GESTIÓN AMBIENTAL</t>
        </is>
      </c>
      <c r="D2565" t="inlineStr">
        <is>
          <t>Trimestral</t>
        </is>
      </c>
      <c r="E2565" t="inlineStr">
        <is>
          <t>Negativo</t>
        </is>
      </c>
      <c r="F2565" s="134" t="n">
        <v>45291</v>
      </c>
      <c r="G2565" t="inlineStr">
        <is>
          <t>427-2023-12-31</t>
        </is>
      </c>
      <c r="H2565" t="inlineStr">
        <is>
          <t>Campus-Medellín</t>
        </is>
      </c>
      <c r="I2565" t="n">
        <v>0.1</v>
      </c>
      <c r="J2565" t="n">
        <v>0.1500000059604645</v>
      </c>
      <c r="X2565" t="n">
        <v>312</v>
      </c>
      <c r="Y2565" t="n">
        <v>867</v>
      </c>
      <c r="Z2565" t="n">
        <v>9662</v>
      </c>
      <c r="AA2565" t="n">
        <v>171</v>
      </c>
      <c r="AH2565" t="n">
        <v>1693</v>
      </c>
    </row>
    <row r="2566">
      <c r="A2566" t="n">
        <v>427</v>
      </c>
      <c r="B2566" t="inlineStr">
        <is>
          <t>Consumo de Agua per Cápita Semestral</t>
        </is>
      </c>
      <c r="C2566" t="inlineStr">
        <is>
          <t>GESTIÓN AMBIENTAL</t>
        </is>
      </c>
      <c r="D2566" t="inlineStr">
        <is>
          <t>Trimestral</t>
        </is>
      </c>
      <c r="E2566" t="inlineStr">
        <is>
          <t>Negativo</t>
        </is>
      </c>
      <c r="F2566" s="134" t="n">
        <v>45291</v>
      </c>
      <c r="G2566" t="inlineStr">
        <is>
          <t>427-2023-12-31</t>
        </is>
      </c>
      <c r="H2566" t="inlineStr">
        <is>
          <t>Consultorio Psicología - Medellin</t>
        </is>
      </c>
      <c r="I2566" t="n">
        <v>0.2</v>
      </c>
      <c r="J2566" t="n">
        <v>0</v>
      </c>
      <c r="X2566" t="n">
        <v>0</v>
      </c>
      <c r="Y2566" t="n">
        <v>0</v>
      </c>
      <c r="Z2566" t="n">
        <v>0</v>
      </c>
      <c r="AA2566" t="n">
        <v>0</v>
      </c>
      <c r="AH2566" t="n">
        <v>0</v>
      </c>
    </row>
    <row r="2567">
      <c r="A2567" t="n">
        <v>427</v>
      </c>
      <c r="B2567" t="inlineStr">
        <is>
          <t>Consumo de Agua per Cápita Semestral</t>
        </is>
      </c>
      <c r="C2567" t="inlineStr">
        <is>
          <t>GESTIÓN AMBIENTAL</t>
        </is>
      </c>
      <c r="D2567" t="inlineStr">
        <is>
          <t>Trimestral</t>
        </is>
      </c>
      <c r="E2567" t="inlineStr">
        <is>
          <t>Negativo</t>
        </is>
      </c>
      <c r="F2567" s="134" t="n">
        <v>45291</v>
      </c>
      <c r="G2567" t="inlineStr">
        <is>
          <t>427-2023-12-31</t>
        </is>
      </c>
      <c r="H2567" t="inlineStr">
        <is>
          <t>City Campus</t>
        </is>
      </c>
      <c r="I2567" t="n">
        <v>0.15</v>
      </c>
      <c r="J2567" t="n">
        <v>0.1700000017881393</v>
      </c>
      <c r="X2567" t="n">
        <v>583</v>
      </c>
      <c r="Y2567" t="n">
        <v>29</v>
      </c>
      <c r="Z2567" t="n">
        <v>8166</v>
      </c>
      <c r="AA2567" t="n">
        <v>2922</v>
      </c>
      <c r="AH2567" t="n">
        <v>1949</v>
      </c>
    </row>
    <row r="2568">
      <c r="A2568" t="n">
        <v>427</v>
      </c>
      <c r="B2568" t="inlineStr">
        <is>
          <t>Consumo de Agua per Cápita Semestral</t>
        </is>
      </c>
      <c r="C2568" t="inlineStr">
        <is>
          <t>GESTIÓN AMBIENTAL</t>
        </is>
      </c>
      <c r="D2568" t="inlineStr">
        <is>
          <t>Trimestral</t>
        </is>
      </c>
      <c r="E2568" t="inlineStr">
        <is>
          <t>Negativo</t>
        </is>
      </c>
      <c r="F2568" s="134" t="n">
        <v>45473</v>
      </c>
      <c r="G2568" t="inlineStr">
        <is>
          <t>427-2024-06-30</t>
        </is>
      </c>
      <c r="H2568" t="inlineStr">
        <is>
          <t>Campus Bogotá</t>
        </is>
      </c>
      <c r="I2568" t="n">
        <v>0.3</v>
      </c>
      <c r="J2568" t="n">
        <v>0.2599999904632568</v>
      </c>
      <c r="X2568" t="n">
        <v>2176</v>
      </c>
      <c r="Y2568" t="n">
        <v>3139</v>
      </c>
      <c r="Z2568" t="n">
        <v>14308</v>
      </c>
      <c r="AA2568" t="n">
        <v>0</v>
      </c>
      <c r="AH2568" t="n">
        <v>5104</v>
      </c>
    </row>
    <row r="2569">
      <c r="A2569" t="n">
        <v>427</v>
      </c>
      <c r="B2569" t="inlineStr">
        <is>
          <t>Consumo de Agua per Cápita Semestral</t>
        </is>
      </c>
      <c r="C2569" t="inlineStr">
        <is>
          <t>GESTIÓN AMBIENTAL</t>
        </is>
      </c>
      <c r="D2569" t="inlineStr">
        <is>
          <t>Trimestral</t>
        </is>
      </c>
      <c r="E2569" t="inlineStr">
        <is>
          <t>Negativo</t>
        </is>
      </c>
      <c r="F2569" s="134" t="n">
        <v>45473</v>
      </c>
      <c r="G2569" t="inlineStr">
        <is>
          <t>427-2024-06-30</t>
        </is>
      </c>
      <c r="H2569" t="inlineStr">
        <is>
          <t>City Campus</t>
        </is>
      </c>
      <c r="I2569" t="n">
        <v>0.15</v>
      </c>
      <c r="J2569" t="n">
        <v>0.119999997317791</v>
      </c>
      <c r="X2569" t="n">
        <v>530</v>
      </c>
      <c r="Y2569" t="n">
        <v>24</v>
      </c>
      <c r="Z2569" t="n">
        <v>11628</v>
      </c>
      <c r="AA2569" t="n">
        <v>2925</v>
      </c>
      <c r="AH2569" t="n">
        <v>1757</v>
      </c>
    </row>
    <row r="2570">
      <c r="A2570" t="n">
        <v>427</v>
      </c>
      <c r="B2570" t="inlineStr">
        <is>
          <t>Consumo de Agua per Cápita Semestral</t>
        </is>
      </c>
      <c r="C2570" t="inlineStr">
        <is>
          <t>GESTIÓN AMBIENTAL</t>
        </is>
      </c>
      <c r="D2570" t="inlineStr">
        <is>
          <t>Trimestral</t>
        </is>
      </c>
      <c r="E2570" t="inlineStr">
        <is>
          <t>Negativo</t>
        </is>
      </c>
      <c r="F2570" s="134" t="n">
        <v>45473</v>
      </c>
      <c r="G2570" t="inlineStr">
        <is>
          <t>427-2024-06-30</t>
        </is>
      </c>
      <c r="H2570" t="inlineStr">
        <is>
          <t>Sede Posgrado-Calle 85</t>
        </is>
      </c>
      <c r="I2570" t="n">
        <v>0.2</v>
      </c>
      <c r="J2570" t="n">
        <v>0</v>
      </c>
      <c r="X2570" t="n">
        <v>0</v>
      </c>
      <c r="Y2570" t="n">
        <v>0</v>
      </c>
      <c r="Z2570" t="n">
        <v>0</v>
      </c>
      <c r="AA2570" t="n">
        <v>0</v>
      </c>
      <c r="AH2570" t="n">
        <v>0</v>
      </c>
    </row>
    <row r="2571">
      <c r="A2571" t="n">
        <v>427</v>
      </c>
      <c r="B2571" t="inlineStr">
        <is>
          <t>Consumo de Agua per Cápita Semestral</t>
        </is>
      </c>
      <c r="C2571" t="inlineStr">
        <is>
          <t>GESTIÓN AMBIENTAL</t>
        </is>
      </c>
      <c r="D2571" t="inlineStr">
        <is>
          <t>Trimestral</t>
        </is>
      </c>
      <c r="E2571" t="inlineStr">
        <is>
          <t>Negativo</t>
        </is>
      </c>
      <c r="F2571" s="134" t="n">
        <v>45473</v>
      </c>
      <c r="G2571" t="inlineStr">
        <is>
          <t>427-2024-06-30</t>
        </is>
      </c>
      <c r="H2571" t="inlineStr">
        <is>
          <t>Sede Bienestar - Medellín</t>
        </is>
      </c>
      <c r="I2571" t="n">
        <v>0.2</v>
      </c>
      <c r="J2571" t="n">
        <v>0</v>
      </c>
      <c r="X2571" t="n">
        <v>0</v>
      </c>
      <c r="Y2571" t="n">
        <v>0</v>
      </c>
      <c r="Z2571" t="n">
        <v>0</v>
      </c>
      <c r="AA2571" t="n">
        <v>0</v>
      </c>
      <c r="AH2571" t="n">
        <v>0</v>
      </c>
    </row>
    <row r="2572">
      <c r="A2572" t="n">
        <v>427</v>
      </c>
      <c r="B2572" t="inlineStr">
        <is>
          <t>Consumo de Agua per Cápita Semestral</t>
        </is>
      </c>
      <c r="C2572" t="inlineStr">
        <is>
          <t>GESTIÓN AMBIENTAL</t>
        </is>
      </c>
      <c r="D2572" t="inlineStr">
        <is>
          <t>Trimestral</t>
        </is>
      </c>
      <c r="E2572" t="inlineStr">
        <is>
          <t>Negativo</t>
        </is>
      </c>
      <c r="F2572" s="134" t="n">
        <v>45473</v>
      </c>
      <c r="G2572" t="inlineStr">
        <is>
          <t>427-2024-06-30</t>
        </is>
      </c>
      <c r="H2572" t="inlineStr">
        <is>
          <t>Consultorio Psicología - Medellin</t>
        </is>
      </c>
      <c r="I2572" t="n">
        <v>0.2</v>
      </c>
      <c r="J2572" t="n">
        <v>0</v>
      </c>
      <c r="X2572" t="n">
        <v>0</v>
      </c>
      <c r="Y2572" t="n">
        <v>0</v>
      </c>
      <c r="Z2572" t="n">
        <v>0</v>
      </c>
      <c r="AA2572" t="n">
        <v>0</v>
      </c>
      <c r="AH2572" t="n">
        <v>0</v>
      </c>
    </row>
    <row r="2573">
      <c r="A2573" t="n">
        <v>427</v>
      </c>
      <c r="B2573" t="inlineStr">
        <is>
          <t>Consumo de Agua per Cápita Semestral</t>
        </is>
      </c>
      <c r="C2573" t="inlineStr">
        <is>
          <t>GESTIÓN AMBIENTAL</t>
        </is>
      </c>
      <c r="D2573" t="inlineStr">
        <is>
          <t>Trimestral</t>
        </is>
      </c>
      <c r="E2573" t="inlineStr">
        <is>
          <t>Negativo</t>
        </is>
      </c>
      <c r="F2573" s="134" t="n">
        <v>45473</v>
      </c>
      <c r="G2573" t="inlineStr">
        <is>
          <t>427-2024-06-30</t>
        </is>
      </c>
      <c r="H2573" t="inlineStr">
        <is>
          <t>Campus-Medellín</t>
        </is>
      </c>
      <c r="I2573" t="n">
        <v>0.1</v>
      </c>
      <c r="J2573" t="n">
        <v>0.1000000014901161</v>
      </c>
      <c r="X2573" t="n">
        <v>427</v>
      </c>
      <c r="Y2573" t="n">
        <v>972</v>
      </c>
      <c r="Z2573" t="n">
        <v>13150</v>
      </c>
      <c r="AA2573" t="n">
        <v>4</v>
      </c>
      <c r="AH2573" t="n">
        <v>1440</v>
      </c>
    </row>
    <row r="2574">
      <c r="A2574" t="n">
        <v>427</v>
      </c>
      <c r="B2574" t="inlineStr">
        <is>
          <t>Consumo de Agua per Cápita Semestral</t>
        </is>
      </c>
      <c r="C2574" t="inlineStr">
        <is>
          <t>GESTIÓN AMBIENTAL</t>
        </is>
      </c>
      <c r="D2574" t="inlineStr">
        <is>
          <t>Trimestral</t>
        </is>
      </c>
      <c r="E2574" t="inlineStr">
        <is>
          <t>Negativo</t>
        </is>
      </c>
      <c r="F2574" s="134" t="n">
        <v>45657</v>
      </c>
      <c r="G2574" t="inlineStr">
        <is>
          <t>427-2024-12-31</t>
        </is>
      </c>
      <c r="H2574" t="inlineStr">
        <is>
          <t>Campus Bogotá</t>
        </is>
      </c>
      <c r="I2574" t="n">
        <v>0.3</v>
      </c>
      <c r="J2574" t="n">
        <v>0.2199999988079071</v>
      </c>
      <c r="X2574" t="n">
        <v>2232</v>
      </c>
      <c r="Y2574" t="n">
        <v>2683</v>
      </c>
      <c r="Z2574" t="n">
        <v>13824</v>
      </c>
      <c r="AA2574" t="n">
        <v>0</v>
      </c>
      <c r="AH2574" t="n">
        <v>4088</v>
      </c>
    </row>
    <row r="2575">
      <c r="A2575" t="n">
        <v>427</v>
      </c>
      <c r="B2575" t="inlineStr">
        <is>
          <t>Consumo de Agua per Cápita Semestral</t>
        </is>
      </c>
      <c r="C2575" t="inlineStr">
        <is>
          <t>GESTIÓN AMBIENTAL</t>
        </is>
      </c>
      <c r="D2575" t="inlineStr">
        <is>
          <t>Trimestral</t>
        </is>
      </c>
      <c r="E2575" t="inlineStr">
        <is>
          <t>Negativo</t>
        </is>
      </c>
      <c r="F2575" s="134" t="n">
        <v>45657</v>
      </c>
      <c r="G2575" t="inlineStr">
        <is>
          <t>427-2024-12-31</t>
        </is>
      </c>
      <c r="H2575" t="inlineStr">
        <is>
          <t>City Campus</t>
        </is>
      </c>
      <c r="I2575" t="n">
        <v>0.15</v>
      </c>
      <c r="J2575" t="n">
        <v>0.1400000005960464</v>
      </c>
      <c r="X2575" t="n">
        <v>477</v>
      </c>
      <c r="Y2575" t="n">
        <v>24</v>
      </c>
      <c r="Z2575" t="n">
        <v>8635</v>
      </c>
      <c r="AA2575" t="n">
        <v>2925</v>
      </c>
      <c r="AH2575" t="n">
        <v>1748</v>
      </c>
    </row>
    <row r="2576">
      <c r="A2576" t="n">
        <v>427</v>
      </c>
      <c r="B2576" t="inlineStr">
        <is>
          <t>Consumo de Agua per Cápita Semestral</t>
        </is>
      </c>
      <c r="C2576" t="inlineStr">
        <is>
          <t>GESTIÓN AMBIENTAL</t>
        </is>
      </c>
      <c r="D2576" t="inlineStr">
        <is>
          <t>Trimestral</t>
        </is>
      </c>
      <c r="E2576" t="inlineStr">
        <is>
          <t>Negativo</t>
        </is>
      </c>
      <c r="F2576" s="134" t="n">
        <v>45657</v>
      </c>
      <c r="G2576" t="inlineStr">
        <is>
          <t>427-2024-12-31</t>
        </is>
      </c>
      <c r="H2576" t="inlineStr">
        <is>
          <t>Sede Posgrado-Calle 85</t>
        </is>
      </c>
      <c r="I2576" t="n">
        <v>0.2</v>
      </c>
      <c r="J2576" t="n">
        <v>0.2800000011920929</v>
      </c>
      <c r="X2576" t="n">
        <v>66</v>
      </c>
      <c r="Y2576" t="n">
        <v>71</v>
      </c>
      <c r="Z2576" t="n">
        <v>135</v>
      </c>
      <c r="AA2576" t="n">
        <v>0</v>
      </c>
      <c r="AH2576" t="n">
        <v>76</v>
      </c>
    </row>
    <row r="2577">
      <c r="A2577" t="n">
        <v>427</v>
      </c>
      <c r="B2577" t="inlineStr">
        <is>
          <t>Consumo de Agua per Cápita Semestral</t>
        </is>
      </c>
      <c r="C2577" t="inlineStr">
        <is>
          <t>GESTIÓN AMBIENTAL</t>
        </is>
      </c>
      <c r="D2577" t="inlineStr">
        <is>
          <t>Trimestral</t>
        </is>
      </c>
      <c r="E2577" t="inlineStr">
        <is>
          <t>Negativo</t>
        </is>
      </c>
      <c r="F2577" s="134" t="n">
        <v>45657</v>
      </c>
      <c r="G2577" t="inlineStr">
        <is>
          <t>427-2024-12-31</t>
        </is>
      </c>
      <c r="H2577" t="inlineStr">
        <is>
          <t>Campus-Medellín</t>
        </is>
      </c>
      <c r="I2577" t="n">
        <v>0.1</v>
      </c>
      <c r="J2577" t="n">
        <v>0.1099999994039536</v>
      </c>
      <c r="X2577" t="n">
        <v>374</v>
      </c>
      <c r="Y2577" t="n">
        <v>922</v>
      </c>
      <c r="Z2577" t="n">
        <v>10413</v>
      </c>
      <c r="AA2577" t="n">
        <v>5</v>
      </c>
      <c r="AH2577" t="n">
        <v>1275</v>
      </c>
    </row>
    <row r="2578">
      <c r="A2578" t="n">
        <v>427</v>
      </c>
      <c r="B2578" t="inlineStr">
        <is>
          <t>Consumo de Agua per Cápita Semestral</t>
        </is>
      </c>
      <c r="C2578" t="inlineStr">
        <is>
          <t>GESTIÓN AMBIENTAL</t>
        </is>
      </c>
      <c r="D2578" t="inlineStr">
        <is>
          <t>Trimestral</t>
        </is>
      </c>
      <c r="E2578" t="inlineStr">
        <is>
          <t>Negativo</t>
        </is>
      </c>
      <c r="F2578" s="134" t="n">
        <v>45657</v>
      </c>
      <c r="G2578" t="inlineStr">
        <is>
          <t>427-2024-12-31</t>
        </is>
      </c>
      <c r="H2578" t="inlineStr">
        <is>
          <t>Sede Bienestar - Medellín</t>
        </is>
      </c>
      <c r="I2578" t="n">
        <v>0.2</v>
      </c>
      <c r="X2578" t="n">
        <v>9</v>
      </c>
      <c r="Y2578" t="n">
        <v>26</v>
      </c>
      <c r="Z2578" t="n">
        <v>2938</v>
      </c>
      <c r="AA2578" t="n">
        <v>0</v>
      </c>
      <c r="AH2578" t="n">
        <v>0</v>
      </c>
    </row>
    <row r="2579">
      <c r="A2579" t="n">
        <v>427</v>
      </c>
      <c r="B2579" t="inlineStr">
        <is>
          <t>Consumo de Agua per Cápita Semestral</t>
        </is>
      </c>
      <c r="C2579" t="inlineStr">
        <is>
          <t>GESTIÓN AMBIENTAL</t>
        </is>
      </c>
      <c r="D2579" t="inlineStr">
        <is>
          <t>Trimestral</t>
        </is>
      </c>
      <c r="E2579" t="inlineStr">
        <is>
          <t>Negativo</t>
        </is>
      </c>
      <c r="F2579" s="134" t="n">
        <v>45657</v>
      </c>
      <c r="G2579" t="inlineStr">
        <is>
          <t>427-2024-12-31</t>
        </is>
      </c>
      <c r="H2579" t="inlineStr">
        <is>
          <t>Consultorio Psicología - Medellin</t>
        </is>
      </c>
      <c r="I2579" t="n">
        <v>0.2</v>
      </c>
      <c r="J2579" t="n">
        <v>0.6800000071525574</v>
      </c>
      <c r="X2579" t="n">
        <v>10</v>
      </c>
      <c r="Y2579" t="n">
        <v>10</v>
      </c>
      <c r="Z2579" t="n">
        <v>48</v>
      </c>
      <c r="AA2579" t="n">
        <v>0</v>
      </c>
      <c r="AH2579" t="n">
        <v>46</v>
      </c>
    </row>
    <row r="2580">
      <c r="A2580" t="n">
        <v>427</v>
      </c>
      <c r="B2580" t="inlineStr">
        <is>
          <t>Consumo de Agua per Cápita Semestral</t>
        </is>
      </c>
      <c r="C2580" t="inlineStr">
        <is>
          <t>GESTIÓN AMBIENTAL</t>
        </is>
      </c>
      <c r="D2580" t="inlineStr">
        <is>
          <t>Trimestral</t>
        </is>
      </c>
      <c r="E2580" t="inlineStr">
        <is>
          <t>Negativo</t>
        </is>
      </c>
      <c r="F2580" s="134" t="n">
        <v>45838</v>
      </c>
      <c r="G2580" t="inlineStr">
        <is>
          <t>427-2025-06-30</t>
        </is>
      </c>
      <c r="H2580" t="inlineStr">
        <is>
          <t>Campus Bogotá</t>
        </is>
      </c>
      <c r="I2580" t="n">
        <v>0.3</v>
      </c>
      <c r="J2580" t="n">
        <v>0.2000000029802322</v>
      </c>
      <c r="X2580" t="n">
        <v>2338</v>
      </c>
      <c r="Y2580" t="n">
        <v>2240</v>
      </c>
      <c r="Z2580" t="n">
        <v>14736</v>
      </c>
      <c r="AA2580" t="n">
        <v>0</v>
      </c>
      <c r="AH2580" t="n">
        <v>3849</v>
      </c>
    </row>
    <row r="2581">
      <c r="A2581" t="n">
        <v>427</v>
      </c>
      <c r="B2581" t="inlineStr">
        <is>
          <t>Consumo de Agua per Cápita Semestral</t>
        </is>
      </c>
      <c r="C2581" t="inlineStr">
        <is>
          <t>GESTIÓN AMBIENTAL</t>
        </is>
      </c>
      <c r="D2581" t="inlineStr">
        <is>
          <t>Trimestral</t>
        </is>
      </c>
      <c r="E2581" t="inlineStr">
        <is>
          <t>Negativo</t>
        </is>
      </c>
      <c r="F2581" s="134" t="n">
        <v>45838</v>
      </c>
      <c r="G2581" t="inlineStr">
        <is>
          <t>427-2025-06-30</t>
        </is>
      </c>
      <c r="H2581" t="inlineStr">
        <is>
          <t>City Campus</t>
        </is>
      </c>
      <c r="I2581" t="n">
        <v>0.15</v>
      </c>
      <c r="J2581" t="n">
        <v>0.1500000059604645</v>
      </c>
      <c r="X2581" t="n">
        <v>483</v>
      </c>
      <c r="Y2581" t="n">
        <v>23</v>
      </c>
      <c r="Z2581" t="n">
        <v>11976</v>
      </c>
      <c r="AA2581" t="n">
        <v>3010</v>
      </c>
      <c r="AH2581" t="n">
        <v>2273</v>
      </c>
    </row>
    <row r="2582">
      <c r="A2582" t="n">
        <v>427</v>
      </c>
      <c r="B2582" t="inlineStr">
        <is>
          <t>Consumo de Agua per Cápita Semestral</t>
        </is>
      </c>
      <c r="C2582" t="inlineStr">
        <is>
          <t>GESTIÓN AMBIENTAL</t>
        </is>
      </c>
      <c r="D2582" t="inlineStr">
        <is>
          <t>Trimestral</t>
        </is>
      </c>
      <c r="E2582" t="inlineStr">
        <is>
          <t>Negativo</t>
        </is>
      </c>
      <c r="F2582" s="134" t="n">
        <v>45838</v>
      </c>
      <c r="G2582" t="inlineStr">
        <is>
          <t>427-2025-06-30</t>
        </is>
      </c>
      <c r="H2582" t="inlineStr">
        <is>
          <t>Sede Posgrado-Calle 85</t>
        </is>
      </c>
      <c r="I2582" t="n">
        <v>0.2</v>
      </c>
      <c r="J2582" t="n">
        <v>0.3700000047683716</v>
      </c>
      <c r="X2582" t="n">
        <v>51</v>
      </c>
      <c r="Y2582" t="n">
        <v>38</v>
      </c>
      <c r="Z2582" t="n">
        <v>189</v>
      </c>
      <c r="AA2582" t="n">
        <v>0</v>
      </c>
      <c r="AH2582" t="n">
        <v>102.5</v>
      </c>
    </row>
    <row r="2583">
      <c r="A2583" t="n">
        <v>427</v>
      </c>
      <c r="B2583" t="inlineStr">
        <is>
          <t>Consumo de Agua per Cápita Semestral</t>
        </is>
      </c>
      <c r="C2583" t="inlineStr">
        <is>
          <t>GESTIÓN AMBIENTAL</t>
        </is>
      </c>
      <c r="D2583" t="inlineStr">
        <is>
          <t>Trimestral</t>
        </is>
      </c>
      <c r="E2583" t="inlineStr">
        <is>
          <t>Negativo</t>
        </is>
      </c>
      <c r="F2583" s="134" t="n">
        <v>45838</v>
      </c>
      <c r="G2583" t="inlineStr">
        <is>
          <t>427-2025-06-30</t>
        </is>
      </c>
      <c r="H2583" t="inlineStr">
        <is>
          <t>Campus-Medellín</t>
        </is>
      </c>
      <c r="I2583" t="n">
        <v>0.1</v>
      </c>
      <c r="J2583" t="n">
        <v>0.07999999821186066</v>
      </c>
      <c r="X2583" t="n">
        <v>387</v>
      </c>
      <c r="Y2583" t="n">
        <v>810</v>
      </c>
      <c r="Z2583" t="n">
        <v>13541</v>
      </c>
      <c r="AA2583" t="n">
        <v>144</v>
      </c>
      <c r="AH2583" t="n">
        <v>1125</v>
      </c>
    </row>
    <row r="2584">
      <c r="A2584" t="n">
        <v>427</v>
      </c>
      <c r="B2584" t="inlineStr">
        <is>
          <t>Consumo de Agua per Cápita Semestral</t>
        </is>
      </c>
      <c r="C2584" t="inlineStr">
        <is>
          <t>GESTIÓN AMBIENTAL</t>
        </is>
      </c>
      <c r="D2584" t="inlineStr">
        <is>
          <t>Trimestral</t>
        </is>
      </c>
      <c r="E2584" t="inlineStr">
        <is>
          <t>Negativo</t>
        </is>
      </c>
      <c r="F2584" s="134" t="n">
        <v>45838</v>
      </c>
      <c r="G2584" t="inlineStr">
        <is>
          <t>427-2025-06-30</t>
        </is>
      </c>
      <c r="H2584" t="inlineStr">
        <is>
          <t>Consultorio Psicología - Medellin</t>
        </is>
      </c>
      <c r="I2584" t="n">
        <v>0.2</v>
      </c>
      <c r="J2584" t="n">
        <v>0.009999999776482582</v>
      </c>
      <c r="X2584" t="n">
        <v>12</v>
      </c>
      <c r="Y2584" t="n">
        <v>10</v>
      </c>
      <c r="Z2584" t="n">
        <v>60</v>
      </c>
      <c r="AA2584" t="n">
        <v>0</v>
      </c>
      <c r="AH2584" t="n">
        <v>1</v>
      </c>
    </row>
    <row r="2585">
      <c r="A2585" t="n">
        <v>427</v>
      </c>
      <c r="B2585" t="inlineStr">
        <is>
          <t>Consumo de Agua per Cápita Semestral</t>
        </is>
      </c>
      <c r="C2585" t="inlineStr">
        <is>
          <t>GESTIÓN AMBIENTAL</t>
        </is>
      </c>
      <c r="D2585" t="inlineStr">
        <is>
          <t>Trimestral</t>
        </is>
      </c>
      <c r="E2585" t="inlineStr">
        <is>
          <t>Negativo</t>
        </is>
      </c>
      <c r="F2585" s="134" t="n">
        <v>45838</v>
      </c>
      <c r="G2585" t="inlineStr">
        <is>
          <t>427-2025-06-30</t>
        </is>
      </c>
      <c r="H2585" t="inlineStr">
        <is>
          <t>Sede Bienestar - Medellín</t>
        </is>
      </c>
      <c r="I2585" t="n">
        <v>0.2</v>
      </c>
      <c r="X2585" t="n">
        <v>24</v>
      </c>
      <c r="Y2585" t="n">
        <v>24</v>
      </c>
      <c r="Z2585" t="n">
        <v>3553</v>
      </c>
      <c r="AA2585" t="n">
        <v>0</v>
      </c>
      <c r="AH2585" t="n">
        <v>0</v>
      </c>
    </row>
    <row r="2586">
      <c r="A2586" t="n">
        <v>427</v>
      </c>
      <c r="B2586" t="inlineStr">
        <is>
          <t>Consumo de Agua per Cápita Semestral</t>
        </is>
      </c>
      <c r="C2586" t="inlineStr">
        <is>
          <t>GESTIÓN AMBIENTAL</t>
        </is>
      </c>
      <c r="D2586" t="inlineStr">
        <is>
          <t>Trimestral</t>
        </is>
      </c>
      <c r="E2586" t="inlineStr">
        <is>
          <t>Negativo</t>
        </is>
      </c>
      <c r="F2586" s="134" t="n">
        <v>46022</v>
      </c>
      <c r="G2586" t="inlineStr">
        <is>
          <t>427-2025-12-31</t>
        </is>
      </c>
      <c r="H2586" t="inlineStr">
        <is>
          <t>Campus Bogotá</t>
        </is>
      </c>
      <c r="I2586" t="n">
        <v>0.3</v>
      </c>
      <c r="J2586" t="n">
        <v>0.2099999934434891</v>
      </c>
      <c r="X2586" t="n">
        <v>2326</v>
      </c>
      <c r="Y2586" t="n">
        <v>2279</v>
      </c>
      <c r="Z2586" t="n">
        <v>14235</v>
      </c>
      <c r="AA2586" t="n">
        <v>0</v>
      </c>
      <c r="AH2586" t="n">
        <v>3900</v>
      </c>
    </row>
    <row r="2587">
      <c r="A2587" t="n">
        <v>427</v>
      </c>
      <c r="B2587" t="inlineStr">
        <is>
          <t>Consumo de Agua per Cápita Semestral</t>
        </is>
      </c>
      <c r="C2587" t="inlineStr">
        <is>
          <t>GESTIÓN AMBIENTAL</t>
        </is>
      </c>
      <c r="D2587" t="inlineStr">
        <is>
          <t>Trimestral</t>
        </is>
      </c>
      <c r="E2587" t="inlineStr">
        <is>
          <t>Negativo</t>
        </is>
      </c>
      <c r="F2587" s="134" t="n">
        <v>46022</v>
      </c>
      <c r="G2587" t="inlineStr">
        <is>
          <t>427-2025-12-31</t>
        </is>
      </c>
      <c r="H2587" t="inlineStr">
        <is>
          <t>City Campus</t>
        </is>
      </c>
      <c r="I2587" t="n">
        <v>0.15</v>
      </c>
      <c r="J2587" t="n">
        <v>0.1700000017881393</v>
      </c>
      <c r="X2587" t="n">
        <v>467</v>
      </c>
      <c r="Y2587" t="n">
        <v>18</v>
      </c>
      <c r="Z2587" t="n">
        <v>8892</v>
      </c>
      <c r="AA2587" t="n">
        <v>3010</v>
      </c>
      <c r="AH2587" t="n">
        <v>2069</v>
      </c>
    </row>
    <row r="2588">
      <c r="A2588" t="n">
        <v>427</v>
      </c>
      <c r="B2588" t="inlineStr">
        <is>
          <t>Consumo de Agua per Cápita Semestral</t>
        </is>
      </c>
      <c r="C2588" t="inlineStr">
        <is>
          <t>GESTIÓN AMBIENTAL</t>
        </is>
      </c>
      <c r="D2588" t="inlineStr">
        <is>
          <t>Trimestral</t>
        </is>
      </c>
      <c r="E2588" t="inlineStr">
        <is>
          <t>Negativo</t>
        </is>
      </c>
      <c r="F2588" s="134" t="n">
        <v>46022</v>
      </c>
      <c r="G2588" t="inlineStr">
        <is>
          <t>427-2025-12-31</t>
        </is>
      </c>
      <c r="H2588" t="inlineStr">
        <is>
          <t>Campus-Medellín</t>
        </is>
      </c>
      <c r="I2588" t="n">
        <v>0.1</v>
      </c>
      <c r="J2588" t="n">
        <v>0.07999999821186066</v>
      </c>
      <c r="X2588" t="n">
        <v>355</v>
      </c>
      <c r="Y2588" t="n">
        <v>853</v>
      </c>
      <c r="Z2588" t="n">
        <v>10724</v>
      </c>
      <c r="AA2588" t="n">
        <v>144</v>
      </c>
      <c r="AH2588" t="n">
        <v>988</v>
      </c>
    </row>
    <row r="2589">
      <c r="A2589" t="n">
        <v>427</v>
      </c>
      <c r="B2589" t="inlineStr">
        <is>
          <t>Consumo de Agua per Cápita Semestral</t>
        </is>
      </c>
      <c r="C2589" t="inlineStr">
        <is>
          <t>GESTIÓN AMBIENTAL</t>
        </is>
      </c>
      <c r="D2589" t="inlineStr">
        <is>
          <t>Trimestral</t>
        </is>
      </c>
      <c r="E2589" t="inlineStr">
        <is>
          <t>Negativo</t>
        </is>
      </c>
      <c r="F2589" s="134" t="n">
        <v>46022</v>
      </c>
      <c r="G2589" t="inlineStr">
        <is>
          <t>427-2025-12-31</t>
        </is>
      </c>
      <c r="H2589" t="inlineStr">
        <is>
          <t>Sede Bienestar - Medellín</t>
        </is>
      </c>
      <c r="I2589" t="n">
        <v>0.2</v>
      </c>
      <c r="J2589" t="n">
        <v>0</v>
      </c>
      <c r="X2589" t="n">
        <v>36</v>
      </c>
      <c r="Y2589" t="n">
        <v>30</v>
      </c>
      <c r="Z2589" t="n">
        <v>3402</v>
      </c>
      <c r="AA2589" t="n">
        <v>0</v>
      </c>
      <c r="AH2589" t="n">
        <v>0</v>
      </c>
    </row>
    <row r="2590">
      <c r="A2590" t="n">
        <v>427</v>
      </c>
      <c r="B2590" t="inlineStr">
        <is>
          <t>Consumo de Agua per Cápita Semestral</t>
        </is>
      </c>
      <c r="C2590" t="inlineStr">
        <is>
          <t>GESTIÓN AMBIENTAL</t>
        </is>
      </c>
      <c r="D2590" t="inlineStr">
        <is>
          <t>Trimestral</t>
        </is>
      </c>
      <c r="E2590" t="inlineStr">
        <is>
          <t>Negativo</t>
        </is>
      </c>
      <c r="F2590" s="134" t="n">
        <v>46022</v>
      </c>
      <c r="G2590" t="inlineStr">
        <is>
          <t>427-2025-12-31</t>
        </is>
      </c>
      <c r="H2590" t="inlineStr">
        <is>
          <t>Consultorio Psicología - Medellin</t>
        </is>
      </c>
      <c r="I2590" t="n">
        <v>0.2</v>
      </c>
      <c r="J2590" t="n">
        <v>1.720000028610229</v>
      </c>
      <c r="X2590" t="n">
        <v>12</v>
      </c>
      <c r="Y2590" t="n">
        <v>10</v>
      </c>
      <c r="Z2590" t="n">
        <v>36</v>
      </c>
      <c r="AA2590" t="n">
        <v>0</v>
      </c>
      <c r="AH2590" t="n">
        <v>100</v>
      </c>
    </row>
    <row r="2591">
      <c r="A2591" t="n">
        <v>427</v>
      </c>
      <c r="B2591" t="inlineStr">
        <is>
          <t>Consumo de Agua per Cápita Semestral</t>
        </is>
      </c>
      <c r="C2591" t="inlineStr">
        <is>
          <t>GESTIÓN AMBIENTAL</t>
        </is>
      </c>
      <c r="D2591" t="inlineStr">
        <is>
          <t>Trimestral</t>
        </is>
      </c>
      <c r="E2591" t="inlineStr">
        <is>
          <t>Negativo</t>
        </is>
      </c>
      <c r="F2591" s="134" t="n">
        <v>46022</v>
      </c>
      <c r="G2591" t="inlineStr">
        <is>
          <t>427-2025-12-31</t>
        </is>
      </c>
      <c r="H2591" t="inlineStr">
        <is>
          <t>Sede Posgrado-Calle 85</t>
        </is>
      </c>
      <c r="I2591" t="n">
        <v>0.2</v>
      </c>
      <c r="J2591" t="n">
        <v>0.2099999934434891</v>
      </c>
      <c r="X2591" t="n">
        <v>51</v>
      </c>
      <c r="Y2591" t="n">
        <v>38</v>
      </c>
      <c r="Z2591" t="n">
        <v>135</v>
      </c>
      <c r="AA2591" t="n">
        <v>0</v>
      </c>
      <c r="AH2591" t="n">
        <v>46</v>
      </c>
    </row>
    <row r="2592">
      <c r="A2592" t="n">
        <v>428</v>
      </c>
      <c r="B2592" t="inlineStr">
        <is>
          <t>Consumo de Energía Eléctrica per Cápita Semestral</t>
        </is>
      </c>
      <c r="C2592" t="inlineStr">
        <is>
          <t>GESTIÓN AMBIENTAL</t>
        </is>
      </c>
      <c r="D2592" t="inlineStr">
        <is>
          <t>Trimestral</t>
        </is>
      </c>
      <c r="E2592" t="inlineStr">
        <is>
          <t>Negativo</t>
        </is>
      </c>
      <c r="F2592" s="134" t="n">
        <v>44742</v>
      </c>
      <c r="G2592" t="inlineStr">
        <is>
          <t>428-2022-06-30</t>
        </is>
      </c>
      <c r="H2592" t="inlineStr">
        <is>
          <t>Campus Bogotá</t>
        </is>
      </c>
      <c r="I2592" t="n">
        <v>22</v>
      </c>
      <c r="J2592" t="n">
        <v>16.8700008392334</v>
      </c>
      <c r="X2592" t="n">
        <v>2094</v>
      </c>
      <c r="Y2592" t="n">
        <v>2617</v>
      </c>
      <c r="Z2592" t="n">
        <v>18383</v>
      </c>
      <c r="AA2592" t="n">
        <v>78</v>
      </c>
      <c r="AF2592" t="n">
        <v>390991</v>
      </c>
    </row>
    <row r="2593">
      <c r="A2593" t="n">
        <v>428</v>
      </c>
      <c r="B2593" t="inlineStr">
        <is>
          <t>Consumo de Energía Eléctrica per Cápita Semestral</t>
        </is>
      </c>
      <c r="C2593" t="inlineStr">
        <is>
          <t>GESTIÓN AMBIENTAL</t>
        </is>
      </c>
      <c r="D2593" t="inlineStr">
        <is>
          <t>Trimestral</t>
        </is>
      </c>
      <c r="E2593" t="inlineStr">
        <is>
          <t>Negativo</t>
        </is>
      </c>
      <c r="F2593" s="134" t="n">
        <v>44742</v>
      </c>
      <c r="G2593" t="inlineStr">
        <is>
          <t>428-2022-06-30</t>
        </is>
      </c>
      <c r="H2593" t="inlineStr">
        <is>
          <t>City Campus</t>
        </is>
      </c>
      <c r="I2593" t="n">
        <v>25</v>
      </c>
      <c r="J2593" t="n">
        <v>8.369999885559082</v>
      </c>
      <c r="X2593" t="n">
        <v>651</v>
      </c>
      <c r="Y2593" t="n">
        <v>45</v>
      </c>
      <c r="Z2593" t="n">
        <v>5974</v>
      </c>
      <c r="AA2593" t="n">
        <v>2317</v>
      </c>
      <c r="AF2593" t="n">
        <v>75240</v>
      </c>
    </row>
    <row r="2594">
      <c r="A2594" t="n">
        <v>428</v>
      </c>
      <c r="B2594" t="inlineStr">
        <is>
          <t>Consumo de Energía Eléctrica per Cápita Semestral</t>
        </is>
      </c>
      <c r="C2594" t="inlineStr">
        <is>
          <t>GESTIÓN AMBIENTAL</t>
        </is>
      </c>
      <c r="D2594" t="inlineStr">
        <is>
          <t>Trimestral</t>
        </is>
      </c>
      <c r="E2594" t="inlineStr">
        <is>
          <t>Negativo</t>
        </is>
      </c>
      <c r="F2594" s="134" t="n">
        <v>44742</v>
      </c>
      <c r="G2594" t="inlineStr">
        <is>
          <t>428-2022-06-30</t>
        </is>
      </c>
      <c r="H2594" t="inlineStr">
        <is>
          <t>Campus-Medellín</t>
        </is>
      </c>
      <c r="I2594" t="n">
        <v>11</v>
      </c>
      <c r="J2594" t="n">
        <v>9.939999580383301</v>
      </c>
      <c r="X2594" t="n">
        <v>277</v>
      </c>
      <c r="Y2594" t="n">
        <v>815</v>
      </c>
      <c r="Z2594" t="n">
        <v>11401</v>
      </c>
      <c r="AA2594" t="n">
        <v>88</v>
      </c>
      <c r="AF2594" t="n">
        <v>125003</v>
      </c>
    </row>
    <row r="2595">
      <c r="A2595" t="n">
        <v>428</v>
      </c>
      <c r="B2595" t="inlineStr">
        <is>
          <t>Consumo de Energía Eléctrica per Cápita Semestral</t>
        </is>
      </c>
      <c r="C2595" t="inlineStr">
        <is>
          <t>GESTIÓN AMBIENTAL</t>
        </is>
      </c>
      <c r="D2595" t="inlineStr">
        <is>
          <t>Trimestral</t>
        </is>
      </c>
      <c r="E2595" t="inlineStr">
        <is>
          <t>Negativo</t>
        </is>
      </c>
      <c r="F2595" s="134" t="n">
        <v>44926</v>
      </c>
      <c r="G2595" t="inlineStr">
        <is>
          <t>428-2022-12-31</t>
        </is>
      </c>
      <c r="H2595" t="inlineStr">
        <is>
          <t>Campus Bogotá</t>
        </is>
      </c>
      <c r="I2595" t="n">
        <v>22</v>
      </c>
      <c r="J2595" t="n">
        <v>28.1299991607666</v>
      </c>
      <c r="X2595" t="n">
        <v>1844</v>
      </c>
      <c r="Y2595" t="n">
        <v>2699</v>
      </c>
      <c r="Z2595" t="n">
        <v>9366</v>
      </c>
      <c r="AA2595" t="n">
        <v>0</v>
      </c>
      <c r="AF2595" t="n">
        <v>391250</v>
      </c>
    </row>
    <row r="2596">
      <c r="A2596" t="n">
        <v>428</v>
      </c>
      <c r="B2596" t="inlineStr">
        <is>
          <t>Consumo de Energía Eléctrica per Cápita Semestral</t>
        </is>
      </c>
      <c r="C2596" t="inlineStr">
        <is>
          <t>GESTIÓN AMBIENTAL</t>
        </is>
      </c>
      <c r="D2596" t="inlineStr">
        <is>
          <t>Trimestral</t>
        </is>
      </c>
      <c r="E2596" t="inlineStr">
        <is>
          <t>Negativo</t>
        </is>
      </c>
      <c r="F2596" s="134" t="n">
        <v>44926</v>
      </c>
      <c r="G2596" t="inlineStr">
        <is>
          <t>428-2022-12-31</t>
        </is>
      </c>
      <c r="H2596" t="inlineStr">
        <is>
          <t>City Campus</t>
        </is>
      </c>
      <c r="I2596" t="n">
        <v>25</v>
      </c>
      <c r="J2596" t="n">
        <v>23.94000053405762</v>
      </c>
      <c r="X2596" t="n">
        <v>717</v>
      </c>
      <c r="Y2596" t="n">
        <v>34</v>
      </c>
      <c r="Z2596" t="n">
        <v>9553</v>
      </c>
      <c r="AA2596" t="n">
        <v>2435</v>
      </c>
      <c r="AF2596" t="n">
        <v>304950</v>
      </c>
    </row>
    <row r="2597">
      <c r="A2597" t="n">
        <v>428</v>
      </c>
      <c r="B2597" t="inlineStr">
        <is>
          <t>Consumo de Energía Eléctrica per Cápita Semestral</t>
        </is>
      </c>
      <c r="C2597" t="inlineStr">
        <is>
          <t>GESTIÓN AMBIENTAL</t>
        </is>
      </c>
      <c r="D2597" t="inlineStr">
        <is>
          <t>Trimestral</t>
        </is>
      </c>
      <c r="E2597" t="inlineStr">
        <is>
          <t>Negativo</t>
        </is>
      </c>
      <c r="F2597" s="134" t="n">
        <v>44926</v>
      </c>
      <c r="G2597" t="inlineStr">
        <is>
          <t>428-2022-12-31</t>
        </is>
      </c>
      <c r="H2597" t="inlineStr">
        <is>
          <t>Campus-Medellín</t>
        </is>
      </c>
      <c r="I2597" t="n">
        <v>11</v>
      </c>
      <c r="J2597" t="n">
        <v>12.67000007629395</v>
      </c>
      <c r="X2597" t="n">
        <v>260</v>
      </c>
      <c r="Y2597" t="n">
        <v>798</v>
      </c>
      <c r="Z2597" t="n">
        <v>9398</v>
      </c>
      <c r="AA2597" t="n">
        <v>105</v>
      </c>
      <c r="AF2597" t="n">
        <v>133760</v>
      </c>
    </row>
    <row r="2598">
      <c r="A2598" t="n">
        <v>428</v>
      </c>
      <c r="B2598" t="inlineStr">
        <is>
          <t>Consumo de Energía Eléctrica per Cápita Semestral</t>
        </is>
      </c>
      <c r="C2598" t="inlineStr">
        <is>
          <t>GESTIÓN AMBIENTAL</t>
        </is>
      </c>
      <c r="D2598" t="inlineStr">
        <is>
          <t>Trimestral</t>
        </is>
      </c>
      <c r="E2598" t="inlineStr">
        <is>
          <t>Negativo</t>
        </is>
      </c>
      <c r="F2598" s="134" t="n">
        <v>45107</v>
      </c>
      <c r="G2598" t="inlineStr">
        <is>
          <t>428-2023-06-30</t>
        </is>
      </c>
      <c r="H2598" t="inlineStr">
        <is>
          <t>City Campus</t>
        </is>
      </c>
      <c r="I2598" t="n">
        <v>25</v>
      </c>
      <c r="J2598" t="n">
        <v>20.79999923706055</v>
      </c>
      <c r="X2598" t="n">
        <v>679</v>
      </c>
      <c r="Y2598" t="n">
        <v>30</v>
      </c>
      <c r="Z2598" t="n">
        <v>11072</v>
      </c>
      <c r="AA2598" t="n">
        <v>1948</v>
      </c>
      <c r="AF2598" t="n">
        <v>285570</v>
      </c>
    </row>
    <row r="2599">
      <c r="A2599" t="n">
        <v>428</v>
      </c>
      <c r="B2599" t="inlineStr">
        <is>
          <t>Consumo de Energía Eléctrica per Cápita Semestral</t>
        </is>
      </c>
      <c r="C2599" t="inlineStr">
        <is>
          <t>GESTIÓN AMBIENTAL</t>
        </is>
      </c>
      <c r="D2599" t="inlineStr">
        <is>
          <t>Trimestral</t>
        </is>
      </c>
      <c r="E2599" t="inlineStr">
        <is>
          <t>Negativo</t>
        </is>
      </c>
      <c r="F2599" s="134" t="n">
        <v>45107</v>
      </c>
      <c r="G2599" t="inlineStr">
        <is>
          <t>428-2023-06-30</t>
        </is>
      </c>
      <c r="H2599" t="inlineStr">
        <is>
          <t>Campus Bogotá</t>
        </is>
      </c>
      <c r="I2599" t="n">
        <v>22</v>
      </c>
      <c r="J2599" t="n">
        <v>20.56999969482422</v>
      </c>
      <c r="X2599" t="n">
        <v>1872</v>
      </c>
      <c r="Y2599" t="n">
        <v>2992</v>
      </c>
      <c r="Z2599" t="n">
        <v>13656</v>
      </c>
      <c r="AA2599" t="n">
        <v>0</v>
      </c>
      <c r="AF2599" t="n">
        <v>380904</v>
      </c>
    </row>
    <row r="2600">
      <c r="A2600" t="n">
        <v>428</v>
      </c>
      <c r="B2600" t="inlineStr">
        <is>
          <t>Consumo de Energía Eléctrica per Cápita Semestral</t>
        </is>
      </c>
      <c r="C2600" t="inlineStr">
        <is>
          <t>GESTIÓN AMBIENTAL</t>
        </is>
      </c>
      <c r="D2600" t="inlineStr">
        <is>
          <t>Trimestral</t>
        </is>
      </c>
      <c r="E2600" t="inlineStr">
        <is>
          <t>Negativo</t>
        </is>
      </c>
      <c r="F2600" s="134" t="n">
        <v>45107</v>
      </c>
      <c r="G2600" t="inlineStr">
        <is>
          <t>428-2023-06-30</t>
        </is>
      </c>
      <c r="H2600" t="inlineStr">
        <is>
          <t>Campus-Medellín</t>
        </is>
      </c>
      <c r="I2600" t="n">
        <v>11</v>
      </c>
      <c r="J2600" t="n">
        <v>10.27000045776367</v>
      </c>
      <c r="X2600" t="n">
        <v>300</v>
      </c>
      <c r="Y2600" t="n">
        <v>828</v>
      </c>
      <c r="Z2600" t="n">
        <v>12287</v>
      </c>
      <c r="AA2600" t="n">
        <v>144</v>
      </c>
      <c r="AF2600" t="n">
        <v>139217</v>
      </c>
    </row>
    <row r="2601">
      <c r="A2601" t="n">
        <v>428</v>
      </c>
      <c r="B2601" t="inlineStr">
        <is>
          <t>Consumo de Energía Eléctrica per Cápita Semestral</t>
        </is>
      </c>
      <c r="C2601" t="inlineStr">
        <is>
          <t>GESTIÓN AMBIENTAL</t>
        </is>
      </c>
      <c r="D2601" t="inlineStr">
        <is>
          <t>Trimestral</t>
        </is>
      </c>
      <c r="E2601" t="inlineStr">
        <is>
          <t>Negativo</t>
        </is>
      </c>
      <c r="F2601" s="134" t="n">
        <v>45291</v>
      </c>
      <c r="G2601" t="inlineStr">
        <is>
          <t>428-2023-12-31</t>
        </is>
      </c>
      <c r="H2601" t="inlineStr">
        <is>
          <t>City Campus</t>
        </is>
      </c>
      <c r="I2601" t="n">
        <v>25</v>
      </c>
      <c r="J2601" t="n">
        <v>24.75</v>
      </c>
      <c r="X2601" t="n">
        <v>583</v>
      </c>
      <c r="Y2601" t="n">
        <v>29</v>
      </c>
      <c r="Z2601" t="n">
        <v>8166</v>
      </c>
      <c r="AA2601" t="n">
        <v>2922</v>
      </c>
      <c r="AF2601" t="n">
        <v>289560</v>
      </c>
    </row>
    <row r="2602">
      <c r="A2602" t="n">
        <v>428</v>
      </c>
      <c r="B2602" t="inlineStr">
        <is>
          <t>Consumo de Energía Eléctrica per Cápita Semestral</t>
        </is>
      </c>
      <c r="C2602" t="inlineStr">
        <is>
          <t>GESTIÓN AMBIENTAL</t>
        </is>
      </c>
      <c r="D2602" t="inlineStr">
        <is>
          <t>Trimestral</t>
        </is>
      </c>
      <c r="E2602" t="inlineStr">
        <is>
          <t>Negativo</t>
        </is>
      </c>
      <c r="F2602" s="134" t="n">
        <v>45291</v>
      </c>
      <c r="G2602" t="inlineStr">
        <is>
          <t>428-2023-12-31</t>
        </is>
      </c>
      <c r="H2602" t="inlineStr">
        <is>
          <t>Sede Posgrado-Calle 85</t>
        </is>
      </c>
      <c r="I2602" t="n">
        <v>1</v>
      </c>
      <c r="J2602" t="n">
        <v>0</v>
      </c>
      <c r="X2602" t="n">
        <v>0</v>
      </c>
      <c r="Y2602" t="n">
        <v>0</v>
      </c>
      <c r="Z2602" t="n">
        <v>0</v>
      </c>
      <c r="AA2602" t="n">
        <v>0</v>
      </c>
      <c r="AF2602" t="n">
        <v>0</v>
      </c>
    </row>
    <row r="2603">
      <c r="A2603" t="n">
        <v>428</v>
      </c>
      <c r="B2603" t="inlineStr">
        <is>
          <t>Consumo de Energía Eléctrica per Cápita Semestral</t>
        </is>
      </c>
      <c r="C2603" t="inlineStr">
        <is>
          <t>GESTIÓN AMBIENTAL</t>
        </is>
      </c>
      <c r="D2603" t="inlineStr">
        <is>
          <t>Trimestral</t>
        </is>
      </c>
      <c r="E2603" t="inlineStr">
        <is>
          <t>Negativo</t>
        </is>
      </c>
      <c r="F2603" s="134" t="n">
        <v>45291</v>
      </c>
      <c r="G2603" t="inlineStr">
        <is>
          <t>428-2023-12-31</t>
        </is>
      </c>
      <c r="H2603" t="inlineStr">
        <is>
          <t>Campus-Medellín</t>
        </is>
      </c>
      <c r="I2603" t="n">
        <v>11</v>
      </c>
      <c r="J2603" t="n">
        <v>7.449999809265137</v>
      </c>
      <c r="X2603" t="n">
        <v>312</v>
      </c>
      <c r="Y2603" t="n">
        <v>867</v>
      </c>
      <c r="Z2603" t="n">
        <v>9662</v>
      </c>
      <c r="AA2603" t="n">
        <v>171</v>
      </c>
      <c r="AF2603" t="n">
        <v>82051.05</v>
      </c>
    </row>
    <row r="2604">
      <c r="A2604" t="n">
        <v>428</v>
      </c>
      <c r="B2604" t="inlineStr">
        <is>
          <t>Consumo de Energía Eléctrica per Cápita Semestral</t>
        </is>
      </c>
      <c r="C2604" t="inlineStr">
        <is>
          <t>GESTIÓN AMBIENTAL</t>
        </is>
      </c>
      <c r="D2604" t="inlineStr">
        <is>
          <t>Trimestral</t>
        </is>
      </c>
      <c r="E2604" t="inlineStr">
        <is>
          <t>Negativo</t>
        </is>
      </c>
      <c r="F2604" s="134" t="n">
        <v>45291</v>
      </c>
      <c r="G2604" t="inlineStr">
        <is>
          <t>428-2023-12-31</t>
        </is>
      </c>
      <c r="H2604" t="inlineStr">
        <is>
          <t>Sede Bienestar - Medellín</t>
        </is>
      </c>
      <c r="I2604" t="n">
        <v>7</v>
      </c>
      <c r="X2604" t="n">
        <v>0</v>
      </c>
      <c r="Y2604" t="n">
        <v>0</v>
      </c>
      <c r="Z2604" t="n">
        <v>0</v>
      </c>
      <c r="AA2604" t="n">
        <v>0</v>
      </c>
      <c r="AF2604" t="n">
        <v>24000</v>
      </c>
    </row>
    <row r="2605">
      <c r="A2605" t="n">
        <v>428</v>
      </c>
      <c r="B2605" t="inlineStr">
        <is>
          <t>Consumo de Energía Eléctrica per Cápita Semestral</t>
        </is>
      </c>
      <c r="C2605" t="inlineStr">
        <is>
          <t>GESTIÓN AMBIENTAL</t>
        </is>
      </c>
      <c r="D2605" t="inlineStr">
        <is>
          <t>Trimestral</t>
        </is>
      </c>
      <c r="E2605" t="inlineStr">
        <is>
          <t>Negativo</t>
        </is>
      </c>
      <c r="F2605" s="134" t="n">
        <v>45291</v>
      </c>
      <c r="G2605" t="inlineStr">
        <is>
          <t>428-2023-12-31</t>
        </is>
      </c>
      <c r="H2605" t="inlineStr">
        <is>
          <t>Consultorio Psicología - Medellin</t>
        </is>
      </c>
      <c r="I2605" t="n">
        <v>1</v>
      </c>
      <c r="J2605" t="n">
        <v>0</v>
      </c>
      <c r="X2605" t="n">
        <v>0</v>
      </c>
      <c r="Y2605" t="n">
        <v>0</v>
      </c>
      <c r="Z2605" t="n">
        <v>0</v>
      </c>
      <c r="AA2605" t="n">
        <v>0</v>
      </c>
      <c r="AF2605" t="n">
        <v>0</v>
      </c>
    </row>
    <row r="2606">
      <c r="A2606" t="n">
        <v>428</v>
      </c>
      <c r="B2606" t="inlineStr">
        <is>
          <t>Consumo de Energía Eléctrica per Cápita Semestral</t>
        </is>
      </c>
      <c r="C2606" t="inlineStr">
        <is>
          <t>GESTIÓN AMBIENTAL</t>
        </is>
      </c>
      <c r="D2606" t="inlineStr">
        <is>
          <t>Trimestral</t>
        </is>
      </c>
      <c r="E2606" t="inlineStr">
        <is>
          <t>Negativo</t>
        </is>
      </c>
      <c r="F2606" s="134" t="n">
        <v>45291</v>
      </c>
      <c r="G2606" t="inlineStr">
        <is>
          <t>428-2023-12-31</t>
        </is>
      </c>
      <c r="H2606" t="inlineStr">
        <is>
          <t>Campus Bogotá</t>
        </is>
      </c>
      <c r="I2606" t="n">
        <v>22</v>
      </c>
      <c r="J2606" t="n">
        <v>21.44000053405762</v>
      </c>
      <c r="X2606" t="n">
        <v>1859</v>
      </c>
      <c r="Y2606" t="n">
        <v>3240</v>
      </c>
      <c r="Z2606" t="n">
        <v>13146</v>
      </c>
      <c r="AA2606" t="n">
        <v>0</v>
      </c>
      <c r="AF2606" t="n">
        <v>391217</v>
      </c>
    </row>
    <row r="2607">
      <c r="A2607" t="n">
        <v>428</v>
      </c>
      <c r="B2607" t="inlineStr">
        <is>
          <t>Consumo de Energía Eléctrica per Cápita Semestral</t>
        </is>
      </c>
      <c r="C2607" t="inlineStr">
        <is>
          <t>GESTIÓN AMBIENTAL</t>
        </is>
      </c>
      <c r="D2607" t="inlineStr">
        <is>
          <t>Trimestral</t>
        </is>
      </c>
      <c r="E2607" t="inlineStr">
        <is>
          <t>Negativo</t>
        </is>
      </c>
      <c r="F2607" s="134" t="n">
        <v>45473</v>
      </c>
      <c r="G2607" t="inlineStr">
        <is>
          <t>428-2024-06-30</t>
        </is>
      </c>
      <c r="H2607" t="inlineStr">
        <is>
          <t>Campus Bogotá</t>
        </is>
      </c>
      <c r="I2607" t="n">
        <v>22</v>
      </c>
      <c r="J2607" t="n">
        <v>20.30999946594238</v>
      </c>
      <c r="X2607" t="n">
        <v>2176</v>
      </c>
      <c r="Y2607" t="n">
        <v>3139</v>
      </c>
      <c r="Z2607" t="n">
        <v>14308</v>
      </c>
      <c r="AA2607" t="n">
        <v>0</v>
      </c>
      <c r="AF2607" t="n">
        <v>398604</v>
      </c>
    </row>
    <row r="2608">
      <c r="A2608" t="n">
        <v>428</v>
      </c>
      <c r="B2608" t="inlineStr">
        <is>
          <t>Consumo de Energía Eléctrica per Cápita Semestral</t>
        </is>
      </c>
      <c r="C2608" t="inlineStr">
        <is>
          <t>GESTIÓN AMBIENTAL</t>
        </is>
      </c>
      <c r="D2608" t="inlineStr">
        <is>
          <t>Trimestral</t>
        </is>
      </c>
      <c r="E2608" t="inlineStr">
        <is>
          <t>Negativo</t>
        </is>
      </c>
      <c r="F2608" s="134" t="n">
        <v>45473</v>
      </c>
      <c r="G2608" t="inlineStr">
        <is>
          <t>428-2024-06-30</t>
        </is>
      </c>
      <c r="H2608" t="inlineStr">
        <is>
          <t>City Campus</t>
        </is>
      </c>
      <c r="I2608" t="n">
        <v>25</v>
      </c>
      <c r="J2608" t="n">
        <v>18.48999977111816</v>
      </c>
      <c r="X2608" t="n">
        <v>530</v>
      </c>
      <c r="Y2608" t="n">
        <v>24</v>
      </c>
      <c r="Z2608" t="n">
        <v>11628</v>
      </c>
      <c r="AA2608" t="n">
        <v>2925</v>
      </c>
      <c r="AF2608" t="n">
        <v>279300</v>
      </c>
    </row>
    <row r="2609">
      <c r="A2609" t="n">
        <v>428</v>
      </c>
      <c r="B2609" t="inlineStr">
        <is>
          <t>Consumo de Energía Eléctrica per Cápita Semestral</t>
        </is>
      </c>
      <c r="C2609" t="inlineStr">
        <is>
          <t>GESTIÓN AMBIENTAL</t>
        </is>
      </c>
      <c r="D2609" t="inlineStr">
        <is>
          <t>Trimestral</t>
        </is>
      </c>
      <c r="E2609" t="inlineStr">
        <is>
          <t>Negativo</t>
        </is>
      </c>
      <c r="F2609" s="134" t="n">
        <v>45473</v>
      </c>
      <c r="G2609" t="inlineStr">
        <is>
          <t>428-2024-06-30</t>
        </is>
      </c>
      <c r="H2609" t="inlineStr">
        <is>
          <t>Sede Posgrado-Calle 85</t>
        </is>
      </c>
      <c r="I2609" t="n">
        <v>1</v>
      </c>
      <c r="X2609" t="n">
        <v>0</v>
      </c>
      <c r="Y2609" t="n">
        <v>0</v>
      </c>
      <c r="Z2609" t="n">
        <v>0</v>
      </c>
      <c r="AA2609" t="n">
        <v>0</v>
      </c>
      <c r="AF2609" t="n">
        <v>25920</v>
      </c>
    </row>
    <row r="2610">
      <c r="A2610" t="n">
        <v>428</v>
      </c>
      <c r="B2610" t="inlineStr">
        <is>
          <t>Consumo de Energía Eléctrica per Cápita Semestral</t>
        </is>
      </c>
      <c r="C2610" t="inlineStr">
        <is>
          <t>GESTIÓN AMBIENTAL</t>
        </is>
      </c>
      <c r="D2610" t="inlineStr">
        <is>
          <t>Trimestral</t>
        </is>
      </c>
      <c r="E2610" t="inlineStr">
        <is>
          <t>Negativo</t>
        </is>
      </c>
      <c r="F2610" s="134" t="n">
        <v>45473</v>
      </c>
      <c r="G2610" t="inlineStr">
        <is>
          <t>428-2024-06-30</t>
        </is>
      </c>
      <c r="H2610" t="inlineStr">
        <is>
          <t>Sede Bienestar - Medellín</t>
        </is>
      </c>
      <c r="I2610" t="n">
        <v>7</v>
      </c>
      <c r="X2610" t="n">
        <v>0</v>
      </c>
      <c r="Y2610" t="n">
        <v>0</v>
      </c>
      <c r="Z2610" t="n">
        <v>0</v>
      </c>
      <c r="AA2610" t="n">
        <v>0</v>
      </c>
      <c r="AF2610" t="n">
        <v>23400</v>
      </c>
    </row>
    <row r="2611">
      <c r="A2611" t="n">
        <v>428</v>
      </c>
      <c r="B2611" t="inlineStr">
        <is>
          <t>Consumo de Energía Eléctrica per Cápita Semestral</t>
        </is>
      </c>
      <c r="C2611" t="inlineStr">
        <is>
          <t>GESTIÓN AMBIENTAL</t>
        </is>
      </c>
      <c r="D2611" t="inlineStr">
        <is>
          <t>Trimestral</t>
        </is>
      </c>
      <c r="E2611" t="inlineStr">
        <is>
          <t>Negativo</t>
        </is>
      </c>
      <c r="F2611" s="134" t="n">
        <v>45473</v>
      </c>
      <c r="G2611" t="inlineStr">
        <is>
          <t>428-2024-06-30</t>
        </is>
      </c>
      <c r="H2611" t="inlineStr">
        <is>
          <t>Consultorio Psicología - Medellin</t>
        </is>
      </c>
      <c r="I2611" t="n">
        <v>1</v>
      </c>
      <c r="X2611" t="n">
        <v>0</v>
      </c>
      <c r="Y2611" t="n">
        <v>0</v>
      </c>
      <c r="Z2611" t="n">
        <v>0</v>
      </c>
      <c r="AA2611" t="n">
        <v>0</v>
      </c>
      <c r="AF2611" t="n">
        <v>8350</v>
      </c>
    </row>
    <row r="2612">
      <c r="A2612" t="n">
        <v>428</v>
      </c>
      <c r="B2612" t="inlineStr">
        <is>
          <t>Consumo de Energía Eléctrica per Cápita Semestral</t>
        </is>
      </c>
      <c r="C2612" t="inlineStr">
        <is>
          <t>GESTIÓN AMBIENTAL</t>
        </is>
      </c>
      <c r="D2612" t="inlineStr">
        <is>
          <t>Trimestral</t>
        </is>
      </c>
      <c r="E2612" t="inlineStr">
        <is>
          <t>Negativo</t>
        </is>
      </c>
      <c r="F2612" s="134" t="n">
        <v>45473</v>
      </c>
      <c r="G2612" t="inlineStr">
        <is>
          <t>428-2024-06-30</t>
        </is>
      </c>
      <c r="H2612" t="inlineStr">
        <is>
          <t>Campus-Medellín</t>
        </is>
      </c>
      <c r="I2612" t="n">
        <v>11</v>
      </c>
      <c r="J2612" t="n">
        <v>9.569999694824219</v>
      </c>
      <c r="X2612" t="n">
        <v>427</v>
      </c>
      <c r="Y2612" t="n">
        <v>972</v>
      </c>
      <c r="Z2612" t="n">
        <v>13150</v>
      </c>
      <c r="AA2612" t="n">
        <v>4</v>
      </c>
      <c r="AF2612" t="n">
        <v>139337</v>
      </c>
    </row>
    <row r="2613">
      <c r="A2613" t="n">
        <v>428</v>
      </c>
      <c r="B2613" t="inlineStr">
        <is>
          <t>Consumo de Energía Eléctrica per Cápita Semestral</t>
        </is>
      </c>
      <c r="C2613" t="inlineStr">
        <is>
          <t>GESTIÓN AMBIENTAL</t>
        </is>
      </c>
      <c r="D2613" t="inlineStr">
        <is>
          <t>Trimestral</t>
        </is>
      </c>
      <c r="E2613" t="inlineStr">
        <is>
          <t>Negativo</t>
        </is>
      </c>
      <c r="F2613" s="134" t="n">
        <v>45657</v>
      </c>
      <c r="G2613" t="inlineStr">
        <is>
          <t>428-2024-12-31</t>
        </is>
      </c>
      <c r="H2613" t="inlineStr">
        <is>
          <t>Campus Bogotá</t>
        </is>
      </c>
      <c r="I2613" t="n">
        <v>22</v>
      </c>
      <c r="J2613" t="n">
        <v>20.79999923706055</v>
      </c>
      <c r="X2613" t="n">
        <v>2232</v>
      </c>
      <c r="Y2613" t="n">
        <v>2683</v>
      </c>
      <c r="Z2613" t="n">
        <v>13824</v>
      </c>
      <c r="AA2613" t="n">
        <v>0</v>
      </c>
      <c r="AF2613" t="n">
        <v>389679</v>
      </c>
    </row>
    <row r="2614">
      <c r="A2614" t="n">
        <v>428</v>
      </c>
      <c r="B2614" t="inlineStr">
        <is>
          <t>Consumo de Energía Eléctrica per Cápita Semestral</t>
        </is>
      </c>
      <c r="C2614" t="inlineStr">
        <is>
          <t>GESTIÓN AMBIENTAL</t>
        </is>
      </c>
      <c r="D2614" t="inlineStr">
        <is>
          <t>Trimestral</t>
        </is>
      </c>
      <c r="E2614" t="inlineStr">
        <is>
          <t>Negativo</t>
        </is>
      </c>
      <c r="F2614" s="134" t="n">
        <v>45657</v>
      </c>
      <c r="G2614" t="inlineStr">
        <is>
          <t>428-2024-12-31</t>
        </is>
      </c>
      <c r="H2614" t="inlineStr">
        <is>
          <t>City Campus</t>
        </is>
      </c>
      <c r="I2614" t="n">
        <v>25</v>
      </c>
      <c r="J2614" t="n">
        <v>22.1200008392334</v>
      </c>
      <c r="X2614" t="n">
        <v>477</v>
      </c>
      <c r="Y2614" t="n">
        <v>24</v>
      </c>
      <c r="Z2614" t="n">
        <v>8635</v>
      </c>
      <c r="AA2614" t="n">
        <v>2925</v>
      </c>
      <c r="AF2614" t="n">
        <v>266760</v>
      </c>
    </row>
    <row r="2615">
      <c r="A2615" t="n">
        <v>428</v>
      </c>
      <c r="B2615" t="inlineStr">
        <is>
          <t>Consumo de Energía Eléctrica per Cápita Semestral</t>
        </is>
      </c>
      <c r="C2615" t="inlineStr">
        <is>
          <t>GESTIÓN AMBIENTAL</t>
        </is>
      </c>
      <c r="D2615" t="inlineStr">
        <is>
          <t>Trimestral</t>
        </is>
      </c>
      <c r="E2615" t="inlineStr">
        <is>
          <t>Negativo</t>
        </is>
      </c>
      <c r="F2615" s="134" t="n">
        <v>45657</v>
      </c>
      <c r="G2615" t="inlineStr">
        <is>
          <t>428-2024-12-31</t>
        </is>
      </c>
      <c r="H2615" t="inlineStr">
        <is>
          <t>Sede Posgrado-Calle 85</t>
        </is>
      </c>
      <c r="I2615" t="n">
        <v>1</v>
      </c>
      <c r="J2615" t="n">
        <v>92.87000274658203</v>
      </c>
      <c r="X2615" t="n">
        <v>66</v>
      </c>
      <c r="Y2615" t="n">
        <v>71</v>
      </c>
      <c r="Z2615" t="n">
        <v>135</v>
      </c>
      <c r="AA2615" t="n">
        <v>0</v>
      </c>
      <c r="AF2615" t="n">
        <v>25260</v>
      </c>
    </row>
    <row r="2616">
      <c r="A2616" t="n">
        <v>428</v>
      </c>
      <c r="B2616" t="inlineStr">
        <is>
          <t>Consumo de Energía Eléctrica per Cápita Semestral</t>
        </is>
      </c>
      <c r="C2616" t="inlineStr">
        <is>
          <t>GESTIÓN AMBIENTAL</t>
        </is>
      </c>
      <c r="D2616" t="inlineStr">
        <is>
          <t>Trimestral</t>
        </is>
      </c>
      <c r="E2616" t="inlineStr">
        <is>
          <t>Negativo</t>
        </is>
      </c>
      <c r="F2616" s="134" t="n">
        <v>45657</v>
      </c>
      <c r="G2616" t="inlineStr">
        <is>
          <t>428-2024-12-31</t>
        </is>
      </c>
      <c r="H2616" t="inlineStr">
        <is>
          <t>Sede Bienestar - Medellín</t>
        </is>
      </c>
      <c r="I2616" t="n">
        <v>7</v>
      </c>
      <c r="J2616" t="n">
        <v>7.510000228881836</v>
      </c>
      <c r="X2616" t="n">
        <v>9</v>
      </c>
      <c r="Y2616" t="n">
        <v>26</v>
      </c>
      <c r="Z2616" t="n">
        <v>2938</v>
      </c>
      <c r="AA2616" t="n">
        <v>0</v>
      </c>
      <c r="AF2616" t="n">
        <v>22320</v>
      </c>
    </row>
    <row r="2617">
      <c r="A2617" t="n">
        <v>428</v>
      </c>
      <c r="B2617" t="inlineStr">
        <is>
          <t>Consumo de Energía Eléctrica per Cápita Semestral</t>
        </is>
      </c>
      <c r="C2617" t="inlineStr">
        <is>
          <t>GESTIÓN AMBIENTAL</t>
        </is>
      </c>
      <c r="D2617" t="inlineStr">
        <is>
          <t>Trimestral</t>
        </is>
      </c>
      <c r="E2617" t="inlineStr">
        <is>
          <t>Negativo</t>
        </is>
      </c>
      <c r="F2617" s="134" t="n">
        <v>45657</v>
      </c>
      <c r="G2617" t="inlineStr">
        <is>
          <t>428-2024-12-31</t>
        </is>
      </c>
      <c r="H2617" t="inlineStr">
        <is>
          <t>Consultorio Psicología - Medellin</t>
        </is>
      </c>
      <c r="I2617" t="n">
        <v>1</v>
      </c>
      <c r="J2617" t="n">
        <v>110.8099975585938</v>
      </c>
      <c r="X2617" t="n">
        <v>10</v>
      </c>
      <c r="Y2617" t="n">
        <v>10</v>
      </c>
      <c r="Z2617" t="n">
        <v>48</v>
      </c>
      <c r="AA2617" t="n">
        <v>0</v>
      </c>
      <c r="AF2617" t="n">
        <v>7535</v>
      </c>
    </row>
    <row r="2618">
      <c r="A2618" t="n">
        <v>428</v>
      </c>
      <c r="B2618" t="inlineStr">
        <is>
          <t>Consumo de Energía Eléctrica per Cápita Semestral</t>
        </is>
      </c>
      <c r="C2618" t="inlineStr">
        <is>
          <t>GESTIÓN AMBIENTAL</t>
        </is>
      </c>
      <c r="D2618" t="inlineStr">
        <is>
          <t>Trimestral</t>
        </is>
      </c>
      <c r="E2618" t="inlineStr">
        <is>
          <t>Negativo</t>
        </is>
      </c>
      <c r="F2618" s="134" t="n">
        <v>45657</v>
      </c>
      <c r="G2618" t="inlineStr">
        <is>
          <t>428-2024-12-31</t>
        </is>
      </c>
      <c r="H2618" t="inlineStr">
        <is>
          <t>Campus-Medellín</t>
        </is>
      </c>
      <c r="I2618" t="n">
        <v>11</v>
      </c>
      <c r="J2618" t="n">
        <v>11.77000045776367</v>
      </c>
      <c r="X2618" t="n">
        <v>374</v>
      </c>
      <c r="Y2618" t="n">
        <v>922</v>
      </c>
      <c r="Z2618" t="n">
        <v>10413</v>
      </c>
      <c r="AA2618" t="n">
        <v>5</v>
      </c>
      <c r="AF2618" t="n">
        <v>137838</v>
      </c>
    </row>
    <row r="2619">
      <c r="A2619" t="n">
        <v>428</v>
      </c>
      <c r="B2619" t="inlineStr">
        <is>
          <t>Consumo de Energía Eléctrica per Cápita Semestral</t>
        </is>
      </c>
      <c r="C2619" t="inlineStr">
        <is>
          <t>GESTIÓN AMBIENTAL</t>
        </is>
      </c>
      <c r="D2619" t="inlineStr">
        <is>
          <t>Trimestral</t>
        </is>
      </c>
      <c r="E2619" t="inlineStr">
        <is>
          <t>Negativo</t>
        </is>
      </c>
      <c r="F2619" s="134" t="n">
        <v>45838</v>
      </c>
      <c r="G2619" t="inlineStr">
        <is>
          <t>428-2025-06-30</t>
        </is>
      </c>
      <c r="H2619" t="inlineStr">
        <is>
          <t>Campus Bogotá</t>
        </is>
      </c>
      <c r="I2619" t="n">
        <v>22</v>
      </c>
      <c r="J2619" t="n">
        <v>20.26000022888184</v>
      </c>
      <c r="X2619" t="n">
        <v>2338</v>
      </c>
      <c r="Y2619" t="n">
        <v>2240</v>
      </c>
      <c r="Z2619" t="n">
        <v>14736</v>
      </c>
      <c r="AA2619" t="n">
        <v>0</v>
      </c>
      <c r="AF2619" t="n">
        <v>391333.21</v>
      </c>
    </row>
    <row r="2620">
      <c r="A2620" t="n">
        <v>428</v>
      </c>
      <c r="B2620" t="inlineStr">
        <is>
          <t>Consumo de Energía Eléctrica per Cápita Semestral</t>
        </is>
      </c>
      <c r="C2620" t="inlineStr">
        <is>
          <t>GESTIÓN AMBIENTAL</t>
        </is>
      </c>
      <c r="D2620" t="inlineStr">
        <is>
          <t>Trimestral</t>
        </is>
      </c>
      <c r="E2620" t="inlineStr">
        <is>
          <t>Negativo</t>
        </is>
      </c>
      <c r="F2620" s="134" t="n">
        <v>45838</v>
      </c>
      <c r="G2620" t="inlineStr">
        <is>
          <t>428-2025-06-30</t>
        </is>
      </c>
      <c r="H2620" t="inlineStr">
        <is>
          <t>Sede Posgrado-Calle 85</t>
        </is>
      </c>
      <c r="I2620" t="n">
        <v>1</v>
      </c>
      <c r="J2620" t="n">
        <v>86.33000183105469</v>
      </c>
      <c r="X2620" t="n">
        <v>51</v>
      </c>
      <c r="Y2620" t="n">
        <v>38</v>
      </c>
      <c r="Z2620" t="n">
        <v>189</v>
      </c>
      <c r="AA2620" t="n">
        <v>0</v>
      </c>
      <c r="AF2620" t="n">
        <v>24000</v>
      </c>
    </row>
    <row r="2621">
      <c r="A2621" t="n">
        <v>428</v>
      </c>
      <c r="B2621" t="inlineStr">
        <is>
          <t>Consumo de Energía Eléctrica per Cápita Semestral</t>
        </is>
      </c>
      <c r="C2621" t="inlineStr">
        <is>
          <t>GESTIÓN AMBIENTAL</t>
        </is>
      </c>
      <c r="D2621" t="inlineStr">
        <is>
          <t>Trimestral</t>
        </is>
      </c>
      <c r="E2621" t="inlineStr">
        <is>
          <t>Negativo</t>
        </is>
      </c>
      <c r="F2621" s="134" t="n">
        <v>45838</v>
      </c>
      <c r="G2621" t="inlineStr">
        <is>
          <t>428-2025-06-30</t>
        </is>
      </c>
      <c r="H2621" t="inlineStr">
        <is>
          <t>Campus-Medellín</t>
        </is>
      </c>
      <c r="I2621" t="n">
        <v>11</v>
      </c>
      <c r="J2621" t="n">
        <v>7.269999980926514</v>
      </c>
      <c r="X2621" t="n">
        <v>387</v>
      </c>
      <c r="Y2621" t="n">
        <v>810</v>
      </c>
      <c r="Z2621" t="n">
        <v>13541</v>
      </c>
      <c r="AA2621" t="n">
        <v>144</v>
      </c>
      <c r="AF2621" t="n">
        <v>108240</v>
      </c>
    </row>
    <row r="2622">
      <c r="A2622" t="n">
        <v>428</v>
      </c>
      <c r="B2622" t="inlineStr">
        <is>
          <t>Consumo de Energía Eléctrica per Cápita Semestral</t>
        </is>
      </c>
      <c r="C2622" t="inlineStr">
        <is>
          <t>GESTIÓN AMBIENTAL</t>
        </is>
      </c>
      <c r="D2622" t="inlineStr">
        <is>
          <t>Trimestral</t>
        </is>
      </c>
      <c r="E2622" t="inlineStr">
        <is>
          <t>Negativo</t>
        </is>
      </c>
      <c r="F2622" s="134" t="n">
        <v>45838</v>
      </c>
      <c r="G2622" t="inlineStr">
        <is>
          <t>428-2025-06-30</t>
        </is>
      </c>
      <c r="H2622" t="inlineStr">
        <is>
          <t>Sede Bienestar - Medellín</t>
        </is>
      </c>
      <c r="I2622" t="n">
        <v>7</v>
      </c>
      <c r="J2622" t="n">
        <v>0.2700000107288361</v>
      </c>
      <c r="X2622" t="n">
        <v>24</v>
      </c>
      <c r="Y2622" t="n">
        <v>24</v>
      </c>
      <c r="Z2622" t="n">
        <v>3553</v>
      </c>
      <c r="AA2622" t="n">
        <v>0</v>
      </c>
      <c r="AF2622" t="n">
        <v>960</v>
      </c>
    </row>
    <row r="2623">
      <c r="A2623" t="n">
        <v>428</v>
      </c>
      <c r="B2623" t="inlineStr">
        <is>
          <t>Consumo de Energía Eléctrica per Cápita Semestral</t>
        </is>
      </c>
      <c r="C2623" t="inlineStr">
        <is>
          <t>GESTIÓN AMBIENTAL</t>
        </is>
      </c>
      <c r="D2623" t="inlineStr">
        <is>
          <t>Trimestral</t>
        </is>
      </c>
      <c r="E2623" t="inlineStr">
        <is>
          <t>Negativo</t>
        </is>
      </c>
      <c r="F2623" s="134" t="n">
        <v>45838</v>
      </c>
      <c r="G2623" t="inlineStr">
        <is>
          <t>428-2025-06-30</t>
        </is>
      </c>
      <c r="H2623" t="inlineStr">
        <is>
          <t>Consultorio Psicología - Medellin</t>
        </is>
      </c>
      <c r="I2623" t="n">
        <v>1</v>
      </c>
      <c r="J2623" t="n">
        <v>171.6999969482422</v>
      </c>
      <c r="X2623" t="n">
        <v>12</v>
      </c>
      <c r="Y2623" t="n">
        <v>10</v>
      </c>
      <c r="Z2623" t="n">
        <v>60</v>
      </c>
      <c r="AA2623" t="n">
        <v>0</v>
      </c>
      <c r="AF2623" t="n">
        <v>14079</v>
      </c>
    </row>
    <row r="2624">
      <c r="A2624" t="n">
        <v>428</v>
      </c>
      <c r="B2624" t="inlineStr">
        <is>
          <t>Consumo de Energía Eléctrica per Cápita Semestral</t>
        </is>
      </c>
      <c r="C2624" t="inlineStr">
        <is>
          <t>GESTIÓN AMBIENTAL</t>
        </is>
      </c>
      <c r="D2624" t="inlineStr">
        <is>
          <t>Trimestral</t>
        </is>
      </c>
      <c r="E2624" t="inlineStr">
        <is>
          <t>Negativo</t>
        </is>
      </c>
      <c r="F2624" s="134" t="n">
        <v>45838</v>
      </c>
      <c r="G2624" t="inlineStr">
        <is>
          <t>428-2025-06-30</t>
        </is>
      </c>
      <c r="H2624" t="inlineStr">
        <is>
          <t>City Campus</t>
        </is>
      </c>
      <c r="I2624" t="n">
        <v>25</v>
      </c>
      <c r="J2624" t="n">
        <v>17.59000015258789</v>
      </c>
      <c r="X2624" t="n">
        <v>483</v>
      </c>
      <c r="Y2624" t="n">
        <v>23</v>
      </c>
      <c r="Z2624" t="n">
        <v>11976</v>
      </c>
      <c r="AA2624" t="n">
        <v>3010</v>
      </c>
      <c r="AF2624" t="n">
        <v>272460</v>
      </c>
    </row>
    <row r="2625">
      <c r="A2625" t="n">
        <v>428</v>
      </c>
      <c r="B2625" t="inlineStr">
        <is>
          <t>Consumo de Energía Eléctrica per Cápita Semestral</t>
        </is>
      </c>
      <c r="C2625" t="inlineStr">
        <is>
          <t>GESTIÓN AMBIENTAL</t>
        </is>
      </c>
      <c r="D2625" t="inlineStr">
        <is>
          <t>Trimestral</t>
        </is>
      </c>
      <c r="E2625" t="inlineStr">
        <is>
          <t>Negativo</t>
        </is>
      </c>
      <c r="F2625" s="134" t="n">
        <v>46022</v>
      </c>
      <c r="G2625" t="inlineStr">
        <is>
          <t>428-2025-12-31</t>
        </is>
      </c>
      <c r="H2625" t="inlineStr">
        <is>
          <t>Campus Bogotá</t>
        </is>
      </c>
      <c r="I2625" t="n">
        <v>22</v>
      </c>
      <c r="J2625" t="n">
        <v>20.64999961853027</v>
      </c>
      <c r="X2625" t="n">
        <v>2326</v>
      </c>
      <c r="Y2625" t="n">
        <v>2279</v>
      </c>
      <c r="Z2625" t="n">
        <v>14235</v>
      </c>
      <c r="AA2625" t="n">
        <v>0</v>
      </c>
      <c r="AF2625" t="n">
        <v>389075.4</v>
      </c>
    </row>
    <row r="2626">
      <c r="A2626" t="n">
        <v>428</v>
      </c>
      <c r="B2626" t="inlineStr">
        <is>
          <t>Consumo de Energía Eléctrica per Cápita Semestral</t>
        </is>
      </c>
      <c r="C2626" t="inlineStr">
        <is>
          <t>GESTIÓN AMBIENTAL</t>
        </is>
      </c>
      <c r="D2626" t="inlineStr">
        <is>
          <t>Trimestral</t>
        </is>
      </c>
      <c r="E2626" t="inlineStr">
        <is>
          <t>Negativo</t>
        </is>
      </c>
      <c r="F2626" s="134" t="n">
        <v>46022</v>
      </c>
      <c r="G2626" t="inlineStr">
        <is>
          <t>428-2025-12-31</t>
        </is>
      </c>
      <c r="H2626" t="inlineStr">
        <is>
          <t>City Campus</t>
        </is>
      </c>
      <c r="I2626" t="n">
        <v>25</v>
      </c>
      <c r="J2626" t="n">
        <v>21.44000053405762</v>
      </c>
      <c r="X2626" t="n">
        <v>467</v>
      </c>
      <c r="Y2626" t="n">
        <v>18</v>
      </c>
      <c r="Z2626" t="n">
        <v>8892</v>
      </c>
      <c r="AA2626" t="n">
        <v>3010</v>
      </c>
      <c r="AF2626" t="n">
        <v>265619</v>
      </c>
    </row>
    <row r="2627">
      <c r="A2627" t="n">
        <v>428</v>
      </c>
      <c r="B2627" t="inlineStr">
        <is>
          <t>Consumo de Energía Eléctrica per Cápita Semestral</t>
        </is>
      </c>
      <c r="C2627" t="inlineStr">
        <is>
          <t>GESTIÓN AMBIENTAL</t>
        </is>
      </c>
      <c r="D2627" t="inlineStr">
        <is>
          <t>Trimestral</t>
        </is>
      </c>
      <c r="E2627" t="inlineStr">
        <is>
          <t>Negativo</t>
        </is>
      </c>
      <c r="F2627" s="134" t="n">
        <v>46022</v>
      </c>
      <c r="G2627" t="inlineStr">
        <is>
          <t>428-2025-12-31</t>
        </is>
      </c>
      <c r="H2627" t="inlineStr">
        <is>
          <t>Campus-Medellín</t>
        </is>
      </c>
      <c r="I2627" t="n">
        <v>11</v>
      </c>
      <c r="J2627" t="n">
        <v>8.630000114440918</v>
      </c>
      <c r="X2627" t="n">
        <v>355</v>
      </c>
      <c r="Y2627" t="n">
        <v>853</v>
      </c>
      <c r="Z2627" t="n">
        <v>10724</v>
      </c>
      <c r="AA2627" t="n">
        <v>144</v>
      </c>
      <c r="AF2627" t="n">
        <v>104194</v>
      </c>
    </row>
    <row r="2628">
      <c r="A2628" t="n">
        <v>428</v>
      </c>
      <c r="B2628" t="inlineStr">
        <is>
          <t>Consumo de Energía Eléctrica per Cápita Semestral</t>
        </is>
      </c>
      <c r="C2628" t="inlineStr">
        <is>
          <t>GESTIÓN AMBIENTAL</t>
        </is>
      </c>
      <c r="D2628" t="inlineStr">
        <is>
          <t>Trimestral</t>
        </is>
      </c>
      <c r="E2628" t="inlineStr">
        <is>
          <t>Negativo</t>
        </is>
      </c>
      <c r="F2628" s="134" t="n">
        <v>46022</v>
      </c>
      <c r="G2628" t="inlineStr">
        <is>
          <t>428-2025-12-31</t>
        </is>
      </c>
      <c r="H2628" t="inlineStr">
        <is>
          <t>Sede Bienestar - Medellín</t>
        </is>
      </c>
      <c r="I2628" t="n">
        <v>7</v>
      </c>
      <c r="J2628" t="n">
        <v>12.01000022888184</v>
      </c>
      <c r="X2628" t="n">
        <v>36</v>
      </c>
      <c r="Y2628" t="n">
        <v>30</v>
      </c>
      <c r="Z2628" t="n">
        <v>3402</v>
      </c>
      <c r="AA2628" t="n">
        <v>0</v>
      </c>
      <c r="AF2628" t="n">
        <v>41640</v>
      </c>
    </row>
    <row r="2629">
      <c r="A2629" t="n">
        <v>428</v>
      </c>
      <c r="B2629" t="inlineStr">
        <is>
          <t>Consumo de Energía Eléctrica per Cápita Semestral</t>
        </is>
      </c>
      <c r="C2629" t="inlineStr">
        <is>
          <t>GESTIÓN AMBIENTAL</t>
        </is>
      </c>
      <c r="D2629" t="inlineStr">
        <is>
          <t>Trimestral</t>
        </is>
      </c>
      <c r="E2629" t="inlineStr">
        <is>
          <t>Negativo</t>
        </is>
      </c>
      <c r="F2629" s="134" t="n">
        <v>46022</v>
      </c>
      <c r="G2629" t="inlineStr">
        <is>
          <t>428-2025-12-31</t>
        </is>
      </c>
      <c r="H2629" t="inlineStr">
        <is>
          <t>Consultorio Psicología - Medellin</t>
        </is>
      </c>
      <c r="I2629" t="n">
        <v>1</v>
      </c>
      <c r="J2629" t="n">
        <v>254.9700012207031</v>
      </c>
      <c r="X2629" t="n">
        <v>12</v>
      </c>
      <c r="Y2629" t="n">
        <v>10</v>
      </c>
      <c r="Z2629" t="n">
        <v>36</v>
      </c>
      <c r="AA2629" t="n">
        <v>0</v>
      </c>
      <c r="AF2629" t="n">
        <v>14788</v>
      </c>
    </row>
    <row r="2630">
      <c r="A2630" t="n">
        <v>428</v>
      </c>
      <c r="B2630" t="inlineStr">
        <is>
          <t>Consumo de Energía Eléctrica per Cápita Semestral</t>
        </is>
      </c>
      <c r="C2630" t="inlineStr">
        <is>
          <t>GESTIÓN AMBIENTAL</t>
        </is>
      </c>
      <c r="D2630" t="inlineStr">
        <is>
          <t>Trimestral</t>
        </is>
      </c>
      <c r="E2630" t="inlineStr">
        <is>
          <t>Negativo</t>
        </is>
      </c>
      <c r="F2630" s="134" t="n">
        <v>46022</v>
      </c>
      <c r="G2630" t="inlineStr">
        <is>
          <t>428-2025-12-31</t>
        </is>
      </c>
      <c r="H2630" t="inlineStr">
        <is>
          <t>Sede Posgrado-Calle 85</t>
        </is>
      </c>
      <c r="I2630" t="n">
        <v>1</v>
      </c>
      <c r="J2630" t="n">
        <v>116.5199966430664</v>
      </c>
      <c r="X2630" t="n">
        <v>51</v>
      </c>
      <c r="Y2630" t="n">
        <v>38</v>
      </c>
      <c r="Z2630" t="n">
        <v>135</v>
      </c>
      <c r="AA2630" t="n">
        <v>0</v>
      </c>
      <c r="AF2630" t="n">
        <v>26100</v>
      </c>
    </row>
    <row r="2631">
      <c r="A2631" t="n">
        <v>429</v>
      </c>
      <c r="B2631" t="inlineStr">
        <is>
          <t>Generación de Residuos Sólidos per Cápita Semestral</t>
        </is>
      </c>
      <c r="C2631" t="inlineStr">
        <is>
          <t>GESTIÓN AMBIENTAL</t>
        </is>
      </c>
      <c r="D2631" t="inlineStr">
        <is>
          <t>Trimestral</t>
        </is>
      </c>
      <c r="E2631" t="inlineStr">
        <is>
          <t>Negativo</t>
        </is>
      </c>
      <c r="F2631" s="134" t="n">
        <v>44742</v>
      </c>
      <c r="G2631" t="inlineStr">
        <is>
          <t>429-2022-06-30</t>
        </is>
      </c>
      <c r="H2631" t="inlineStr">
        <is>
          <t>Campus Bogotá</t>
        </is>
      </c>
      <c r="I2631" t="n">
        <v>0.4</v>
      </c>
      <c r="J2631" t="n">
        <v>0.25</v>
      </c>
      <c r="X2631" t="n">
        <v>2094</v>
      </c>
      <c r="Y2631" t="n">
        <v>2617</v>
      </c>
      <c r="Z2631" t="n">
        <v>18383</v>
      </c>
      <c r="AA2631" t="n">
        <v>78</v>
      </c>
      <c r="CS2631" t="n">
        <v>4265</v>
      </c>
      <c r="CT2631" t="n">
        <v>1619</v>
      </c>
    </row>
    <row r="2632">
      <c r="A2632" t="n">
        <v>429</v>
      </c>
      <c r="B2632" t="inlineStr">
        <is>
          <t>Generación de Residuos Sólidos per Cápita Semestral</t>
        </is>
      </c>
      <c r="C2632" t="inlineStr">
        <is>
          <t>GESTIÓN AMBIENTAL</t>
        </is>
      </c>
      <c r="D2632" t="inlineStr">
        <is>
          <t>Trimestral</t>
        </is>
      </c>
      <c r="E2632" t="inlineStr">
        <is>
          <t>Negativo</t>
        </is>
      </c>
      <c r="F2632" s="134" t="n">
        <v>44926</v>
      </c>
      <c r="G2632" t="inlineStr">
        <is>
          <t>429-2022-12-31</t>
        </is>
      </c>
      <c r="H2632" t="inlineStr">
        <is>
          <t>Campus Bogotá</t>
        </is>
      </c>
      <c r="I2632" t="n">
        <v>0.4</v>
      </c>
      <c r="J2632" t="n">
        <v>0.4199999868869781</v>
      </c>
      <c r="X2632" t="n">
        <v>1844</v>
      </c>
      <c r="Y2632" t="n">
        <v>2699</v>
      </c>
      <c r="Z2632" t="n">
        <v>9366</v>
      </c>
      <c r="AA2632" t="n">
        <v>0</v>
      </c>
      <c r="CS2632" t="n">
        <v>3063</v>
      </c>
      <c r="CT2632" t="n">
        <v>2825</v>
      </c>
    </row>
    <row r="2633">
      <c r="A2633" t="n">
        <v>429</v>
      </c>
      <c r="B2633" t="inlineStr">
        <is>
          <t>Generación de Residuos Sólidos per Cápita Semestral</t>
        </is>
      </c>
      <c r="C2633" t="inlineStr">
        <is>
          <t>GESTIÓN AMBIENTAL</t>
        </is>
      </c>
      <c r="D2633" t="inlineStr">
        <is>
          <t>Trimestral</t>
        </is>
      </c>
      <c r="E2633" t="inlineStr">
        <is>
          <t>Negativo</t>
        </is>
      </c>
      <c r="F2633" s="134" t="n">
        <v>44926</v>
      </c>
      <c r="G2633" t="inlineStr">
        <is>
          <t>429-2022-12-31</t>
        </is>
      </c>
      <c r="H2633" t="inlineStr">
        <is>
          <t>City Campus</t>
        </is>
      </c>
      <c r="I2633" t="n">
        <v>0.38</v>
      </c>
      <c r="J2633" t="n">
        <v>0.1099999994039536</v>
      </c>
      <c r="X2633" t="n">
        <v>717</v>
      </c>
      <c r="Y2633" t="n">
        <v>34</v>
      </c>
      <c r="Z2633" t="n">
        <v>9553</v>
      </c>
      <c r="AA2633" t="n">
        <v>2435</v>
      </c>
      <c r="CS2633" t="n">
        <v>0</v>
      </c>
      <c r="CT2633" t="n">
        <v>1453.95</v>
      </c>
    </row>
    <row r="2634">
      <c r="A2634" t="n">
        <v>429</v>
      </c>
      <c r="B2634" t="inlineStr">
        <is>
          <t>Generación de Residuos Sólidos per Cápita Semestral</t>
        </is>
      </c>
      <c r="C2634" t="inlineStr">
        <is>
          <t>GESTIÓN AMBIENTAL</t>
        </is>
      </c>
      <c r="D2634" t="inlineStr">
        <is>
          <t>Trimestral</t>
        </is>
      </c>
      <c r="E2634" t="inlineStr">
        <is>
          <t>Negativo</t>
        </is>
      </c>
      <c r="F2634" s="134" t="n">
        <v>45107</v>
      </c>
      <c r="G2634" t="inlineStr">
        <is>
          <t>429-2023-06-30</t>
        </is>
      </c>
      <c r="H2634" t="inlineStr">
        <is>
          <t>Campus Bogotá</t>
        </is>
      </c>
      <c r="I2634" t="n">
        <v>0.4</v>
      </c>
      <c r="J2634" t="n">
        <v>0.3600000143051147</v>
      </c>
      <c r="X2634" t="n">
        <v>1872</v>
      </c>
      <c r="Y2634" t="n">
        <v>2992</v>
      </c>
      <c r="Z2634" t="n">
        <v>13656</v>
      </c>
      <c r="AA2634" t="n">
        <v>0</v>
      </c>
      <c r="CS2634" t="n">
        <v>3880</v>
      </c>
      <c r="CT2634" t="n">
        <v>2767</v>
      </c>
    </row>
    <row r="2635">
      <c r="A2635" t="n">
        <v>429</v>
      </c>
      <c r="B2635" t="inlineStr">
        <is>
          <t>Generación de Residuos Sólidos per Cápita Semestral</t>
        </is>
      </c>
      <c r="C2635" t="inlineStr">
        <is>
          <t>GESTIÓN AMBIENTAL</t>
        </is>
      </c>
      <c r="D2635" t="inlineStr">
        <is>
          <t>Trimestral</t>
        </is>
      </c>
      <c r="E2635" t="inlineStr">
        <is>
          <t>Negativo</t>
        </is>
      </c>
      <c r="F2635" s="134" t="n">
        <v>45107</v>
      </c>
      <c r="G2635" t="inlineStr">
        <is>
          <t>429-2023-06-30</t>
        </is>
      </c>
      <c r="H2635" t="inlineStr">
        <is>
          <t>Campus-Medellín</t>
        </is>
      </c>
      <c r="I2635" t="n">
        <v>0.41</v>
      </c>
      <c r="J2635" t="n">
        <v>0.2199999988079071</v>
      </c>
      <c r="X2635" t="n">
        <v>300</v>
      </c>
      <c r="Y2635" t="n">
        <v>828</v>
      </c>
      <c r="Z2635" t="n">
        <v>12287</v>
      </c>
      <c r="AA2635" t="n">
        <v>144</v>
      </c>
      <c r="CS2635" t="n">
        <v>218.6</v>
      </c>
      <c r="CT2635" t="n">
        <v>2811</v>
      </c>
    </row>
    <row r="2636">
      <c r="A2636" t="n">
        <v>429</v>
      </c>
      <c r="B2636" t="inlineStr">
        <is>
          <t>Generación de Residuos Sólidos per Cápita Semestral</t>
        </is>
      </c>
      <c r="C2636" t="inlineStr">
        <is>
          <t>GESTIÓN AMBIENTAL</t>
        </is>
      </c>
      <c r="D2636" t="inlineStr">
        <is>
          <t>Trimestral</t>
        </is>
      </c>
      <c r="E2636" t="inlineStr">
        <is>
          <t>Negativo</t>
        </is>
      </c>
      <c r="F2636" s="134" t="n">
        <v>45107</v>
      </c>
      <c r="G2636" t="inlineStr">
        <is>
          <t>429-2023-06-30</t>
        </is>
      </c>
      <c r="H2636" t="inlineStr">
        <is>
          <t>City Campus</t>
        </is>
      </c>
      <c r="I2636" t="n">
        <v>0.38</v>
      </c>
      <c r="J2636" t="n">
        <v>0.3100000023841858</v>
      </c>
      <c r="X2636" t="n">
        <v>679</v>
      </c>
      <c r="Y2636" t="n">
        <v>30</v>
      </c>
      <c r="Z2636" t="n">
        <v>11072</v>
      </c>
      <c r="AA2636" t="n">
        <v>1948</v>
      </c>
      <c r="CS2636" t="n">
        <v>0</v>
      </c>
      <c r="CT2636" t="n">
        <v>4195.65</v>
      </c>
    </row>
    <row r="2637">
      <c r="A2637" t="n">
        <v>429</v>
      </c>
      <c r="B2637" t="inlineStr">
        <is>
          <t>Generación de Residuos Sólidos per Cápita Semestral</t>
        </is>
      </c>
      <c r="C2637" t="inlineStr">
        <is>
          <t>GESTIÓN AMBIENTAL</t>
        </is>
      </c>
      <c r="D2637" t="inlineStr">
        <is>
          <t>Trimestral</t>
        </is>
      </c>
      <c r="E2637" t="inlineStr">
        <is>
          <t>Negativo</t>
        </is>
      </c>
      <c r="F2637" s="134" t="n">
        <v>45291</v>
      </c>
      <c r="G2637" t="inlineStr">
        <is>
          <t>429-2023-12-31</t>
        </is>
      </c>
      <c r="H2637" t="inlineStr">
        <is>
          <t>Campus-Medellín</t>
        </is>
      </c>
      <c r="I2637" t="n">
        <v>0.41</v>
      </c>
      <c r="J2637" t="n">
        <v>0.4099999964237213</v>
      </c>
      <c r="X2637" t="n">
        <v>312</v>
      </c>
      <c r="Y2637" t="n">
        <v>867</v>
      </c>
      <c r="Z2637" t="n">
        <v>9662</v>
      </c>
      <c r="AA2637" t="n">
        <v>171</v>
      </c>
      <c r="CS2637" t="n">
        <v>660.1</v>
      </c>
      <c r="CT2637" t="n">
        <v>3809.56</v>
      </c>
    </row>
    <row r="2638">
      <c r="A2638" t="n">
        <v>429</v>
      </c>
      <c r="B2638" t="inlineStr">
        <is>
          <t>Generación de Residuos Sólidos per Cápita Semestral</t>
        </is>
      </c>
      <c r="C2638" t="inlineStr">
        <is>
          <t>GESTIÓN AMBIENTAL</t>
        </is>
      </c>
      <c r="D2638" t="inlineStr">
        <is>
          <t>Trimestral</t>
        </is>
      </c>
      <c r="E2638" t="inlineStr">
        <is>
          <t>Negativo</t>
        </is>
      </c>
      <c r="F2638" s="134" t="n">
        <v>45291</v>
      </c>
      <c r="G2638" t="inlineStr">
        <is>
          <t>429-2023-12-31</t>
        </is>
      </c>
      <c r="H2638" t="inlineStr">
        <is>
          <t>Campus Bogotá</t>
        </is>
      </c>
      <c r="I2638" t="n">
        <v>0.4</v>
      </c>
      <c r="J2638" t="n">
        <v>1.210000038146973</v>
      </c>
      <c r="X2638" t="n">
        <v>1859</v>
      </c>
      <c r="Y2638" t="n">
        <v>3240</v>
      </c>
      <c r="Z2638" t="n">
        <v>13146</v>
      </c>
      <c r="AA2638" t="n">
        <v>0</v>
      </c>
      <c r="CS2638" t="n">
        <v>5707</v>
      </c>
      <c r="CT2638" t="n">
        <v>16387.7</v>
      </c>
    </row>
    <row r="2639">
      <c r="A2639" t="n">
        <v>429</v>
      </c>
      <c r="B2639" t="inlineStr">
        <is>
          <t>Generación de Residuos Sólidos per Cápita Semestral</t>
        </is>
      </c>
      <c r="C2639" t="inlineStr">
        <is>
          <t>GESTIÓN AMBIENTAL</t>
        </is>
      </c>
      <c r="D2639" t="inlineStr">
        <is>
          <t>Trimestral</t>
        </is>
      </c>
      <c r="E2639" t="inlineStr">
        <is>
          <t>Negativo</t>
        </is>
      </c>
      <c r="F2639" s="134" t="n">
        <v>45291</v>
      </c>
      <c r="G2639" t="inlineStr">
        <is>
          <t>429-2023-12-31</t>
        </is>
      </c>
      <c r="H2639" t="inlineStr">
        <is>
          <t>City Campus</t>
        </is>
      </c>
      <c r="I2639" t="n">
        <v>0.38</v>
      </c>
      <c r="J2639" t="n">
        <v>0.3799999952316284</v>
      </c>
      <c r="X2639" t="n">
        <v>583</v>
      </c>
      <c r="Y2639" t="n">
        <v>29</v>
      </c>
      <c r="Z2639" t="n">
        <v>8166</v>
      </c>
      <c r="AA2639" t="n">
        <v>2922</v>
      </c>
      <c r="CS2639" t="n">
        <v>148.2</v>
      </c>
      <c r="CT2639" t="n">
        <v>4290.49</v>
      </c>
    </row>
    <row r="2640">
      <c r="A2640" t="n">
        <v>429</v>
      </c>
      <c r="B2640" t="inlineStr">
        <is>
          <t>Generación de Residuos Sólidos per Cápita Semestral</t>
        </is>
      </c>
      <c r="C2640" t="inlineStr">
        <is>
          <t>GESTIÓN AMBIENTAL</t>
        </is>
      </c>
      <c r="D2640" t="inlineStr">
        <is>
          <t>Trimestral</t>
        </is>
      </c>
      <c r="E2640" t="inlineStr">
        <is>
          <t>Negativo</t>
        </is>
      </c>
      <c r="F2640" s="134" t="n">
        <v>45473</v>
      </c>
      <c r="G2640" t="inlineStr">
        <is>
          <t>429-2024-06-30</t>
        </is>
      </c>
      <c r="H2640" t="inlineStr">
        <is>
          <t>Campus Bogotá</t>
        </is>
      </c>
      <c r="I2640" t="n">
        <v>0.4</v>
      </c>
      <c r="J2640" t="n">
        <v>1.070000052452087</v>
      </c>
      <c r="X2640" t="n">
        <v>2176</v>
      </c>
      <c r="Y2640" t="n">
        <v>3139</v>
      </c>
      <c r="Z2640" t="n">
        <v>14308</v>
      </c>
      <c r="AA2640" t="n">
        <v>0</v>
      </c>
      <c r="CS2640" t="n">
        <v>6488.25</v>
      </c>
      <c r="CT2640" t="n">
        <v>14581</v>
      </c>
    </row>
    <row r="2641">
      <c r="A2641" t="n">
        <v>429</v>
      </c>
      <c r="B2641" t="inlineStr">
        <is>
          <t>Generación de Residuos Sólidos per Cápita Semestral</t>
        </is>
      </c>
      <c r="C2641" t="inlineStr">
        <is>
          <t>GESTIÓN AMBIENTAL</t>
        </is>
      </c>
      <c r="D2641" t="inlineStr">
        <is>
          <t>Trimestral</t>
        </is>
      </c>
      <c r="E2641" t="inlineStr">
        <is>
          <t>Negativo</t>
        </is>
      </c>
      <c r="F2641" s="134" t="n">
        <v>45473</v>
      </c>
      <c r="G2641" t="inlineStr">
        <is>
          <t>429-2024-06-30</t>
        </is>
      </c>
      <c r="H2641" t="inlineStr">
        <is>
          <t>Campus-Medellín</t>
        </is>
      </c>
      <c r="I2641" t="n">
        <v>0.41</v>
      </c>
      <c r="J2641" t="n">
        <v>0.4199999868869781</v>
      </c>
      <c r="X2641" t="n">
        <v>427</v>
      </c>
      <c r="Y2641" t="n">
        <v>972</v>
      </c>
      <c r="Z2641" t="n">
        <v>13150</v>
      </c>
      <c r="AA2641" t="n">
        <v>4</v>
      </c>
      <c r="CS2641" t="n">
        <v>410.03</v>
      </c>
      <c r="CT2641" t="n">
        <v>5751.1</v>
      </c>
    </row>
    <row r="2642">
      <c r="A2642" t="n">
        <v>429</v>
      </c>
      <c r="B2642" t="inlineStr">
        <is>
          <t>Generación de Residuos Sólidos per Cápita Semestral</t>
        </is>
      </c>
      <c r="C2642" t="inlineStr">
        <is>
          <t>GESTIÓN AMBIENTAL</t>
        </is>
      </c>
      <c r="D2642" t="inlineStr">
        <is>
          <t>Trimestral</t>
        </is>
      </c>
      <c r="E2642" t="inlineStr">
        <is>
          <t>Negativo</t>
        </is>
      </c>
      <c r="F2642" s="134" t="n">
        <v>45473</v>
      </c>
      <c r="G2642" t="inlineStr">
        <is>
          <t>429-2024-06-30</t>
        </is>
      </c>
      <c r="H2642" t="inlineStr">
        <is>
          <t>City Campus</t>
        </is>
      </c>
      <c r="I2642" t="n">
        <v>0.38</v>
      </c>
      <c r="J2642" t="n">
        <v>0.3499999940395355</v>
      </c>
      <c r="X2642" t="n">
        <v>530</v>
      </c>
      <c r="Y2642" t="n">
        <v>24</v>
      </c>
      <c r="Z2642" t="n">
        <v>11628</v>
      </c>
      <c r="AA2642" t="n">
        <v>2925</v>
      </c>
      <c r="CS2642" t="n">
        <v>857.0599999999999</v>
      </c>
      <c r="CT2642" t="n">
        <v>4503.76</v>
      </c>
    </row>
    <row r="2643">
      <c r="A2643" t="n">
        <v>429</v>
      </c>
      <c r="B2643" t="inlineStr">
        <is>
          <t>Generación de Residuos Sólidos per Cápita Semestral</t>
        </is>
      </c>
      <c r="C2643" t="inlineStr">
        <is>
          <t>GESTIÓN AMBIENTAL</t>
        </is>
      </c>
      <c r="D2643" t="inlineStr">
        <is>
          <t>Trimestral</t>
        </is>
      </c>
      <c r="E2643" t="inlineStr">
        <is>
          <t>Negativo</t>
        </is>
      </c>
      <c r="F2643" s="134" t="n">
        <v>45473</v>
      </c>
      <c r="G2643" t="inlineStr">
        <is>
          <t>429-2024-06-30</t>
        </is>
      </c>
      <c r="H2643" t="inlineStr">
        <is>
          <t>Consultorio Psicología - Medellin</t>
        </is>
      </c>
      <c r="I2643" t="n">
        <v>0.76</v>
      </c>
      <c r="J2643" t="n">
        <v>2.460000038146973</v>
      </c>
      <c r="X2643" t="n">
        <v>0</v>
      </c>
      <c r="Y2643" t="n">
        <v>0</v>
      </c>
      <c r="Z2643" t="n">
        <v>0</v>
      </c>
      <c r="AA2643" t="n">
        <v>0</v>
      </c>
      <c r="CS2643" t="n">
        <v>155.18</v>
      </c>
      <c r="CT2643" t="n">
        <v>66.56</v>
      </c>
    </row>
    <row r="2644">
      <c r="A2644" t="n">
        <v>429</v>
      </c>
      <c r="B2644" t="inlineStr">
        <is>
          <t>Generación de Residuos Sólidos per Cápita Semestral</t>
        </is>
      </c>
      <c r="C2644" t="inlineStr">
        <is>
          <t>GESTIÓN AMBIENTAL</t>
        </is>
      </c>
      <c r="D2644" t="inlineStr">
        <is>
          <t>Trimestral</t>
        </is>
      </c>
      <c r="E2644" t="inlineStr">
        <is>
          <t>Negativo</t>
        </is>
      </c>
      <c r="F2644" s="134" t="n">
        <v>45657</v>
      </c>
      <c r="G2644" t="inlineStr">
        <is>
          <t>429-2024-12-31</t>
        </is>
      </c>
      <c r="H2644" t="inlineStr">
        <is>
          <t>Campus Bogotá</t>
        </is>
      </c>
      <c r="I2644" t="n">
        <v>0.4</v>
      </c>
      <c r="J2644" t="n">
        <v>1.039999961853027</v>
      </c>
      <c r="X2644" t="n">
        <v>2232</v>
      </c>
      <c r="Y2644" t="n">
        <v>2683</v>
      </c>
      <c r="Z2644" t="n">
        <v>13824</v>
      </c>
      <c r="AA2644" t="n">
        <v>0</v>
      </c>
      <c r="CS2644" t="n">
        <v>5972</v>
      </c>
      <c r="CT2644" t="n">
        <v>13600</v>
      </c>
    </row>
    <row r="2645">
      <c r="A2645" t="n">
        <v>429</v>
      </c>
      <c r="B2645" t="inlineStr">
        <is>
          <t>Generación de Residuos Sólidos per Cápita Semestral</t>
        </is>
      </c>
      <c r="C2645" t="inlineStr">
        <is>
          <t>GESTIÓN AMBIENTAL</t>
        </is>
      </c>
      <c r="D2645" t="inlineStr">
        <is>
          <t>Trimestral</t>
        </is>
      </c>
      <c r="E2645" t="inlineStr">
        <is>
          <t>Negativo</t>
        </is>
      </c>
      <c r="F2645" s="134" t="n">
        <v>45657</v>
      </c>
      <c r="G2645" t="inlineStr">
        <is>
          <t>429-2024-12-31</t>
        </is>
      </c>
      <c r="H2645" t="inlineStr">
        <is>
          <t>Sede Posgrado-Calle 85</t>
        </is>
      </c>
      <c r="I2645" t="n">
        <v>0.76</v>
      </c>
      <c r="J2645" t="n">
        <v>0</v>
      </c>
      <c r="X2645" t="n">
        <v>66</v>
      </c>
      <c r="Y2645" t="n">
        <v>71</v>
      </c>
      <c r="Z2645" t="n">
        <v>135</v>
      </c>
      <c r="AA2645" t="n">
        <v>0</v>
      </c>
      <c r="CS2645" t="n">
        <v>0</v>
      </c>
      <c r="CT2645" t="n">
        <v>0</v>
      </c>
    </row>
    <row r="2646">
      <c r="A2646" t="n">
        <v>429</v>
      </c>
      <c r="B2646" t="inlineStr">
        <is>
          <t>Generación de Residuos Sólidos per Cápita Semestral</t>
        </is>
      </c>
      <c r="C2646" t="inlineStr">
        <is>
          <t>GESTIÓN AMBIENTAL</t>
        </is>
      </c>
      <c r="D2646" t="inlineStr">
        <is>
          <t>Trimestral</t>
        </is>
      </c>
      <c r="E2646" t="inlineStr">
        <is>
          <t>Negativo</t>
        </is>
      </c>
      <c r="F2646" s="134" t="n">
        <v>45657</v>
      </c>
      <c r="G2646" t="inlineStr">
        <is>
          <t>429-2024-12-31</t>
        </is>
      </c>
      <c r="H2646" t="inlineStr">
        <is>
          <t>Campus-Medellín</t>
        </is>
      </c>
      <c r="I2646" t="n">
        <v>0.41</v>
      </c>
      <c r="J2646" t="n">
        <v>0.300000011920929</v>
      </c>
      <c r="X2646" t="n">
        <v>374</v>
      </c>
      <c r="Y2646" t="n">
        <v>922</v>
      </c>
      <c r="Z2646" t="n">
        <v>10413</v>
      </c>
      <c r="AA2646" t="n">
        <v>5</v>
      </c>
      <c r="CS2646" t="n">
        <v>582.3200000000001</v>
      </c>
      <c r="CT2646" t="n">
        <v>2879.8</v>
      </c>
    </row>
    <row r="2647">
      <c r="A2647" t="n">
        <v>429</v>
      </c>
      <c r="B2647" t="inlineStr">
        <is>
          <t>Generación de Residuos Sólidos per Cápita Semestral</t>
        </is>
      </c>
      <c r="C2647" t="inlineStr">
        <is>
          <t>GESTIÓN AMBIENTAL</t>
        </is>
      </c>
      <c r="D2647" t="inlineStr">
        <is>
          <t>Trimestral</t>
        </is>
      </c>
      <c r="E2647" t="inlineStr">
        <is>
          <t>Negativo</t>
        </is>
      </c>
      <c r="F2647" s="134" t="n">
        <v>45657</v>
      </c>
      <c r="G2647" t="inlineStr">
        <is>
          <t>429-2024-12-31</t>
        </is>
      </c>
      <c r="H2647" t="inlineStr">
        <is>
          <t>Sede Bienestar - Medellín</t>
        </is>
      </c>
      <c r="I2647" t="n">
        <v>0.76</v>
      </c>
      <c r="J2647" t="n">
        <v>0</v>
      </c>
      <c r="X2647" t="n">
        <v>9</v>
      </c>
      <c r="Y2647" t="n">
        <v>26</v>
      </c>
      <c r="Z2647" t="n">
        <v>2938</v>
      </c>
      <c r="AA2647" t="n">
        <v>0</v>
      </c>
      <c r="CS2647" t="n">
        <v>0</v>
      </c>
      <c r="CT2647" t="n">
        <v>0</v>
      </c>
    </row>
    <row r="2648">
      <c r="A2648" t="n">
        <v>429</v>
      </c>
      <c r="B2648" t="inlineStr">
        <is>
          <t>Generación de Residuos Sólidos per Cápita Semestral</t>
        </is>
      </c>
      <c r="C2648" t="inlineStr">
        <is>
          <t>GESTIÓN AMBIENTAL</t>
        </is>
      </c>
      <c r="D2648" t="inlineStr">
        <is>
          <t>Trimestral</t>
        </is>
      </c>
      <c r="E2648" t="inlineStr">
        <is>
          <t>Negativo</t>
        </is>
      </c>
      <c r="F2648" s="134" t="n">
        <v>45657</v>
      </c>
      <c r="G2648" t="inlineStr">
        <is>
          <t>429-2024-12-31</t>
        </is>
      </c>
      <c r="H2648" t="inlineStr">
        <is>
          <t>Consultorio Psicología - Medellin</t>
        </is>
      </c>
      <c r="I2648" t="n">
        <v>0.76</v>
      </c>
      <c r="J2648" t="n">
        <v>0.8899999856948853</v>
      </c>
      <c r="X2648" t="n">
        <v>10</v>
      </c>
      <c r="Y2648" t="n">
        <v>10</v>
      </c>
      <c r="Z2648" t="n">
        <v>48</v>
      </c>
      <c r="AA2648" t="n">
        <v>0</v>
      </c>
      <c r="CS2648" t="n">
        <v>13.07</v>
      </c>
      <c r="CT2648" t="n">
        <v>47.63</v>
      </c>
    </row>
    <row r="2649">
      <c r="A2649" t="n">
        <v>429</v>
      </c>
      <c r="B2649" t="inlineStr">
        <is>
          <t>Generación de Residuos Sólidos per Cápita Semestral</t>
        </is>
      </c>
      <c r="C2649" t="inlineStr">
        <is>
          <t>GESTIÓN AMBIENTAL</t>
        </is>
      </c>
      <c r="D2649" t="inlineStr">
        <is>
          <t>Trimestral</t>
        </is>
      </c>
      <c r="E2649" t="inlineStr">
        <is>
          <t>Negativo</t>
        </is>
      </c>
      <c r="F2649" s="134" t="n">
        <v>45657</v>
      </c>
      <c r="G2649" t="inlineStr">
        <is>
          <t>429-2024-12-31</t>
        </is>
      </c>
      <c r="H2649" t="inlineStr">
        <is>
          <t>City Campus</t>
        </is>
      </c>
      <c r="I2649" t="n">
        <v>0.38</v>
      </c>
      <c r="J2649" t="n">
        <v>0.449999988079071</v>
      </c>
      <c r="X2649" t="n">
        <v>477</v>
      </c>
      <c r="Y2649" t="n">
        <v>24</v>
      </c>
      <c r="Z2649" t="n">
        <v>8635</v>
      </c>
      <c r="AA2649" t="n">
        <v>2925</v>
      </c>
      <c r="CS2649" t="n">
        <v>907.4299999999999</v>
      </c>
      <c r="CT2649" t="n">
        <v>4562.36</v>
      </c>
    </row>
    <row r="2650">
      <c r="A2650" t="n">
        <v>429</v>
      </c>
      <c r="B2650" t="inlineStr">
        <is>
          <t>Generación de Residuos Sólidos per Cápita Semestral</t>
        </is>
      </c>
      <c r="C2650" t="inlineStr">
        <is>
          <t>GESTIÓN AMBIENTAL</t>
        </is>
      </c>
      <c r="D2650" t="inlineStr">
        <is>
          <t>Trimestral</t>
        </is>
      </c>
      <c r="E2650" t="inlineStr">
        <is>
          <t>Negativo</t>
        </is>
      </c>
      <c r="F2650" s="134" t="n">
        <v>45838</v>
      </c>
      <c r="G2650" t="inlineStr">
        <is>
          <t>429-2025-06-30</t>
        </is>
      </c>
      <c r="H2650" t="inlineStr">
        <is>
          <t>Campus Bogotá</t>
        </is>
      </c>
      <c r="I2650" t="n">
        <v>0.4</v>
      </c>
      <c r="J2650" t="n">
        <v>1.039999961853027</v>
      </c>
      <c r="X2650" t="n">
        <v>2338</v>
      </c>
      <c r="Y2650" t="n">
        <v>2240</v>
      </c>
      <c r="Z2650" t="n">
        <v>14736</v>
      </c>
      <c r="AA2650" t="n">
        <v>0</v>
      </c>
      <c r="CS2650" t="n">
        <v>5366</v>
      </c>
      <c r="CT2650" t="n">
        <v>14776</v>
      </c>
    </row>
    <row r="2651">
      <c r="A2651" t="n">
        <v>429</v>
      </c>
      <c r="B2651" t="inlineStr">
        <is>
          <t>Generación de Residuos Sólidos per Cápita Semestral</t>
        </is>
      </c>
      <c r="C2651" t="inlineStr">
        <is>
          <t>GESTIÓN AMBIENTAL</t>
        </is>
      </c>
      <c r="D2651" t="inlineStr">
        <is>
          <t>Trimestral</t>
        </is>
      </c>
      <c r="E2651" t="inlineStr">
        <is>
          <t>Negativo</t>
        </is>
      </c>
      <c r="F2651" s="134" t="n">
        <v>45838</v>
      </c>
      <c r="G2651" t="inlineStr">
        <is>
          <t>429-2025-06-30</t>
        </is>
      </c>
      <c r="H2651" t="inlineStr">
        <is>
          <t>City Campus</t>
        </is>
      </c>
      <c r="I2651" t="n">
        <v>0.38</v>
      </c>
      <c r="J2651" t="n">
        <v>0.3499999940395355</v>
      </c>
      <c r="X2651" t="n">
        <v>483</v>
      </c>
      <c r="Y2651" t="n">
        <v>23</v>
      </c>
      <c r="Z2651" t="n">
        <v>11976</v>
      </c>
      <c r="AA2651" t="n">
        <v>3010</v>
      </c>
      <c r="CS2651" t="n">
        <v>1002.36</v>
      </c>
      <c r="CT2651" t="n">
        <v>4453.61</v>
      </c>
    </row>
    <row r="2652">
      <c r="A2652" t="n">
        <v>429</v>
      </c>
      <c r="B2652" t="inlineStr">
        <is>
          <t>Generación de Residuos Sólidos per Cápita Semestral</t>
        </is>
      </c>
      <c r="C2652" t="inlineStr">
        <is>
          <t>GESTIÓN AMBIENTAL</t>
        </is>
      </c>
      <c r="D2652" t="inlineStr">
        <is>
          <t>Trimestral</t>
        </is>
      </c>
      <c r="E2652" t="inlineStr">
        <is>
          <t>Negativo</t>
        </is>
      </c>
      <c r="F2652" s="134" t="n">
        <v>45838</v>
      </c>
      <c r="G2652" t="inlineStr">
        <is>
          <t>429-2025-06-30</t>
        </is>
      </c>
      <c r="H2652" t="inlineStr">
        <is>
          <t>Campus-Medellín</t>
        </is>
      </c>
      <c r="I2652" t="n">
        <v>0.41</v>
      </c>
      <c r="J2652" t="n">
        <v>0.3499999940395355</v>
      </c>
      <c r="X2652" t="n">
        <v>387</v>
      </c>
      <c r="Y2652" t="n">
        <v>810</v>
      </c>
      <c r="Z2652" t="n">
        <v>13541</v>
      </c>
      <c r="AA2652" t="n">
        <v>144</v>
      </c>
      <c r="CS2652" t="n">
        <v>671.5</v>
      </c>
      <c r="CT2652" t="n">
        <v>4565.9</v>
      </c>
    </row>
    <row r="2653">
      <c r="A2653" t="n">
        <v>429</v>
      </c>
      <c r="B2653" t="inlineStr">
        <is>
          <t>Generación de Residuos Sólidos per Cápita Semestral</t>
        </is>
      </c>
      <c r="C2653" t="inlineStr">
        <is>
          <t>GESTIÓN AMBIENTAL</t>
        </is>
      </c>
      <c r="D2653" t="inlineStr">
        <is>
          <t>Trimestral</t>
        </is>
      </c>
      <c r="E2653" t="inlineStr">
        <is>
          <t>Negativo</t>
        </is>
      </c>
      <c r="F2653" s="134" t="n">
        <v>45838</v>
      </c>
      <c r="G2653" t="inlineStr">
        <is>
          <t>429-2025-06-30</t>
        </is>
      </c>
      <c r="H2653" t="inlineStr">
        <is>
          <t>Sede Bienestar - Medellín</t>
        </is>
      </c>
      <c r="I2653" t="n">
        <v>0.76</v>
      </c>
      <c r="J2653" t="n">
        <v>0.02999999932944775</v>
      </c>
      <c r="X2653" t="n">
        <v>24</v>
      </c>
      <c r="Y2653" t="n">
        <v>24</v>
      </c>
      <c r="Z2653" t="n">
        <v>3553</v>
      </c>
      <c r="AA2653" t="n">
        <v>0</v>
      </c>
      <c r="CS2653" t="n">
        <v>0</v>
      </c>
      <c r="CT2653" t="n">
        <v>113.5</v>
      </c>
    </row>
    <row r="2654">
      <c r="A2654" t="n">
        <v>429</v>
      </c>
      <c r="B2654" t="inlineStr">
        <is>
          <t>Generación de Residuos Sólidos per Cápita Semestral</t>
        </is>
      </c>
      <c r="C2654" t="inlineStr">
        <is>
          <t>GESTIÓN AMBIENTAL</t>
        </is>
      </c>
      <c r="D2654" t="inlineStr">
        <is>
          <t>Trimestral</t>
        </is>
      </c>
      <c r="E2654" t="inlineStr">
        <is>
          <t>Negativo</t>
        </is>
      </c>
      <c r="F2654" s="134" t="n">
        <v>45838</v>
      </c>
      <c r="G2654" t="inlineStr">
        <is>
          <t>429-2025-06-30</t>
        </is>
      </c>
      <c r="H2654" t="inlineStr">
        <is>
          <t>Consultorio Psicología - Medellin</t>
        </is>
      </c>
      <c r="I2654" t="n">
        <v>0.76</v>
      </c>
      <c r="J2654" t="n">
        <v>3.160000085830688</v>
      </c>
      <c r="X2654" t="n">
        <v>12</v>
      </c>
      <c r="Y2654" t="n">
        <v>10</v>
      </c>
      <c r="Z2654" t="n">
        <v>60</v>
      </c>
      <c r="AA2654" t="n">
        <v>0</v>
      </c>
      <c r="CS2654" t="n">
        <v>119.68</v>
      </c>
      <c r="CT2654" t="n">
        <v>139.75</v>
      </c>
    </row>
    <row r="2655">
      <c r="A2655" t="n">
        <v>429</v>
      </c>
      <c r="B2655" t="inlineStr">
        <is>
          <t>Generación de Residuos Sólidos per Cápita Semestral</t>
        </is>
      </c>
      <c r="C2655" t="inlineStr">
        <is>
          <t>GESTIÓN AMBIENTAL</t>
        </is>
      </c>
      <c r="D2655" t="inlineStr">
        <is>
          <t>Trimestral</t>
        </is>
      </c>
      <c r="E2655" t="inlineStr">
        <is>
          <t>Negativo</t>
        </is>
      </c>
      <c r="F2655" s="134" t="n">
        <v>45838</v>
      </c>
      <c r="G2655" t="inlineStr">
        <is>
          <t>429-2025-06-30</t>
        </is>
      </c>
      <c r="H2655" t="inlineStr">
        <is>
          <t>Sede Posgrado-Calle 85</t>
        </is>
      </c>
      <c r="I2655" t="n">
        <v>0.76</v>
      </c>
      <c r="J2655" t="n">
        <v>0.8199999928474426</v>
      </c>
      <c r="X2655" t="n">
        <v>51</v>
      </c>
      <c r="Y2655" t="n">
        <v>38</v>
      </c>
      <c r="Z2655" t="n">
        <v>189</v>
      </c>
      <c r="AA2655" t="n">
        <v>0</v>
      </c>
      <c r="CS2655" t="n">
        <v>97.09</v>
      </c>
      <c r="CT2655" t="n">
        <v>130.7</v>
      </c>
    </row>
    <row r="2656">
      <c r="A2656" t="n">
        <v>429</v>
      </c>
      <c r="B2656" t="inlineStr">
        <is>
          <t>Generación de Residuos Sólidos per Cápita Semestral</t>
        </is>
      </c>
      <c r="C2656" t="inlineStr">
        <is>
          <t>GESTIÓN AMBIENTAL</t>
        </is>
      </c>
      <c r="D2656" t="inlineStr">
        <is>
          <t>Trimestral</t>
        </is>
      </c>
      <c r="E2656" t="inlineStr">
        <is>
          <t>Negativo</t>
        </is>
      </c>
      <c r="F2656" s="134" t="n">
        <v>46022</v>
      </c>
      <c r="G2656" t="inlineStr">
        <is>
          <t>429-2025-12-31</t>
        </is>
      </c>
      <c r="H2656" t="inlineStr">
        <is>
          <t>Campus Bogotá</t>
        </is>
      </c>
      <c r="I2656" t="n">
        <v>0.4</v>
      </c>
      <c r="J2656" t="n">
        <v>0.6299999952316284</v>
      </c>
      <c r="X2656" t="n">
        <v>2326</v>
      </c>
      <c r="Y2656" t="n">
        <v>2279</v>
      </c>
      <c r="Z2656" t="n">
        <v>14235</v>
      </c>
      <c r="AA2656" t="n">
        <v>0</v>
      </c>
      <c r="CS2656" t="n">
        <v>2018.94</v>
      </c>
      <c r="CT2656" t="n">
        <v>9890.93</v>
      </c>
    </row>
    <row r="2657">
      <c r="A2657" t="n">
        <v>429</v>
      </c>
      <c r="B2657" t="inlineStr">
        <is>
          <t>Generación de Residuos Sólidos per Cápita Semestral</t>
        </is>
      </c>
      <c r="C2657" t="inlineStr">
        <is>
          <t>GESTIÓN AMBIENTAL</t>
        </is>
      </c>
      <c r="D2657" t="inlineStr">
        <is>
          <t>Trimestral</t>
        </is>
      </c>
      <c r="E2657" t="inlineStr">
        <is>
          <t>Negativo</t>
        </is>
      </c>
      <c r="F2657" s="134" t="n">
        <v>46022</v>
      </c>
      <c r="G2657" t="inlineStr">
        <is>
          <t>429-2025-12-31</t>
        </is>
      </c>
      <c r="H2657" t="inlineStr">
        <is>
          <t>City Campus</t>
        </is>
      </c>
      <c r="I2657" t="n">
        <v>0.38</v>
      </c>
      <c r="J2657" t="n">
        <v>0.4799999892711639</v>
      </c>
      <c r="X2657" t="n">
        <v>467</v>
      </c>
      <c r="Y2657" t="n">
        <v>18</v>
      </c>
      <c r="Z2657" t="n">
        <v>8892</v>
      </c>
      <c r="AA2657" t="n">
        <v>3010</v>
      </c>
      <c r="CS2657" t="n">
        <v>1275.36</v>
      </c>
      <c r="CT2657" t="n">
        <v>4715.1</v>
      </c>
    </row>
    <row r="2658">
      <c r="A2658" t="n">
        <v>429</v>
      </c>
      <c r="B2658" t="inlineStr">
        <is>
          <t>Generación de Residuos Sólidos per Cápita Semestral</t>
        </is>
      </c>
      <c r="C2658" t="inlineStr">
        <is>
          <t>GESTIÓN AMBIENTAL</t>
        </is>
      </c>
      <c r="D2658" t="inlineStr">
        <is>
          <t>Trimestral</t>
        </is>
      </c>
      <c r="E2658" t="inlineStr">
        <is>
          <t>Negativo</t>
        </is>
      </c>
      <c r="F2658" s="134" t="n">
        <v>46022</v>
      </c>
      <c r="G2658" t="inlineStr">
        <is>
          <t>429-2025-12-31</t>
        </is>
      </c>
      <c r="H2658" t="inlineStr">
        <is>
          <t>Sede Posgrado-Calle 85</t>
        </is>
      </c>
      <c r="I2658" t="n">
        <v>0.76</v>
      </c>
      <c r="J2658" t="n">
        <v>1.139999985694885</v>
      </c>
      <c r="X2658" t="n">
        <v>51</v>
      </c>
      <c r="Y2658" t="n">
        <v>38</v>
      </c>
      <c r="Z2658" t="n">
        <v>135</v>
      </c>
      <c r="AA2658" t="n">
        <v>0</v>
      </c>
      <c r="CS2658" t="n">
        <v>71.38</v>
      </c>
      <c r="CT2658" t="n">
        <v>183.01</v>
      </c>
    </row>
    <row r="2659">
      <c r="A2659" t="n">
        <v>429</v>
      </c>
      <c r="B2659" t="inlineStr">
        <is>
          <t>Generación de Residuos Sólidos per Cápita Semestral</t>
        </is>
      </c>
      <c r="C2659" t="inlineStr">
        <is>
          <t>GESTIÓN AMBIENTAL</t>
        </is>
      </c>
      <c r="D2659" t="inlineStr">
        <is>
          <t>Trimestral</t>
        </is>
      </c>
      <c r="E2659" t="inlineStr">
        <is>
          <t>Negativo</t>
        </is>
      </c>
      <c r="F2659" s="134" t="n">
        <v>46022</v>
      </c>
      <c r="G2659" t="inlineStr">
        <is>
          <t>429-2025-12-31</t>
        </is>
      </c>
      <c r="H2659" t="inlineStr">
        <is>
          <t>Campus-Medellín</t>
        </is>
      </c>
      <c r="I2659" t="n">
        <v>0.41</v>
      </c>
      <c r="J2659" t="n">
        <v>0.4199999868869781</v>
      </c>
      <c r="X2659" t="n">
        <v>355</v>
      </c>
      <c r="Y2659" t="n">
        <v>853</v>
      </c>
      <c r="Z2659" t="n">
        <v>10724</v>
      </c>
      <c r="AA2659" t="n">
        <v>144</v>
      </c>
      <c r="CS2659" t="n">
        <v>320.08</v>
      </c>
      <c r="CT2659" t="n">
        <v>4809.46</v>
      </c>
    </row>
    <row r="2660">
      <c r="A2660" t="n">
        <v>429</v>
      </c>
      <c r="B2660" t="inlineStr">
        <is>
          <t>Generación de Residuos Sólidos per Cápita Semestral</t>
        </is>
      </c>
      <c r="C2660" t="inlineStr">
        <is>
          <t>GESTIÓN AMBIENTAL</t>
        </is>
      </c>
      <c r="D2660" t="inlineStr">
        <is>
          <t>Trimestral</t>
        </is>
      </c>
      <c r="E2660" t="inlineStr">
        <is>
          <t>Negativo</t>
        </is>
      </c>
      <c r="F2660" s="134" t="n">
        <v>46022</v>
      </c>
      <c r="G2660" t="inlineStr">
        <is>
          <t>429-2025-12-31</t>
        </is>
      </c>
      <c r="H2660" t="inlineStr">
        <is>
          <t>Sede Bienestar - Medellín</t>
        </is>
      </c>
      <c r="I2660" t="n">
        <v>0.76</v>
      </c>
      <c r="J2660" t="n">
        <v>0.25</v>
      </c>
      <c r="X2660" t="n">
        <v>36</v>
      </c>
      <c r="Y2660" t="n">
        <v>30</v>
      </c>
      <c r="Z2660" t="n">
        <v>3402</v>
      </c>
      <c r="AA2660" t="n">
        <v>0</v>
      </c>
      <c r="CS2660" t="n">
        <v>101.67</v>
      </c>
      <c r="CT2660" t="n">
        <v>760.65</v>
      </c>
    </row>
    <row r="2661">
      <c r="A2661" t="n">
        <v>429</v>
      </c>
      <c r="B2661" t="inlineStr">
        <is>
          <t>Generación de Residuos Sólidos per Cápita Semestral</t>
        </is>
      </c>
      <c r="C2661" t="inlineStr">
        <is>
          <t>GESTIÓN AMBIENTAL</t>
        </is>
      </c>
      <c r="D2661" t="inlineStr">
        <is>
          <t>Trimestral</t>
        </is>
      </c>
      <c r="E2661" t="inlineStr">
        <is>
          <t>Negativo</t>
        </is>
      </c>
      <c r="F2661" s="134" t="n">
        <v>46022</v>
      </c>
      <c r="G2661" t="inlineStr">
        <is>
          <t>429-2025-12-31</t>
        </is>
      </c>
      <c r="H2661" t="inlineStr">
        <is>
          <t>Consultorio Psicología - Medellin</t>
        </is>
      </c>
      <c r="I2661" t="n">
        <v>0.76</v>
      </c>
      <c r="J2661" t="n">
        <v>3.200000047683716</v>
      </c>
      <c r="X2661" t="n">
        <v>12</v>
      </c>
      <c r="Y2661" t="n">
        <v>10</v>
      </c>
      <c r="Z2661" t="n">
        <v>36</v>
      </c>
      <c r="AA2661" t="n">
        <v>0</v>
      </c>
      <c r="CS2661" t="n">
        <v>55.85</v>
      </c>
      <c r="CT2661" t="n">
        <v>129.98</v>
      </c>
    </row>
    <row r="2662">
      <c r="A2662" t="n">
        <v>430</v>
      </c>
      <c r="B2662" t="inlineStr">
        <is>
          <t>Cumplimiento ingresos por matriculas</t>
        </is>
      </c>
      <c r="C2662" t="inlineStr">
        <is>
          <t>Planeación Financiera</t>
        </is>
      </c>
      <c r="D2662" t="inlineStr">
        <is>
          <t>Trimestral</t>
        </is>
      </c>
      <c r="E2662" t="inlineStr">
        <is>
          <t>Positivo</t>
        </is>
      </c>
      <c r="F2662" s="134" t="n">
        <v>45107</v>
      </c>
      <c r="G2662" t="inlineStr">
        <is>
          <t>430-2023-06-30</t>
        </is>
      </c>
      <c r="H2662" t="inlineStr">
        <is>
          <t>Nuevos presencial</t>
        </is>
      </c>
      <c r="I2662" t="n">
        <v>95</v>
      </c>
      <c r="J2662" t="n">
        <v>112.9400024414062</v>
      </c>
      <c r="CU2662" t="n">
        <v>5818176483</v>
      </c>
      <c r="CV2662" t="n">
        <v>6570768692</v>
      </c>
    </row>
    <row r="2663">
      <c r="A2663" t="n">
        <v>430</v>
      </c>
      <c r="B2663" t="inlineStr">
        <is>
          <t>Cumplimiento ingresos por matriculas</t>
        </is>
      </c>
      <c r="C2663" t="inlineStr">
        <is>
          <t>Planeación Financiera</t>
        </is>
      </c>
      <c r="D2663" t="inlineStr">
        <is>
          <t>Trimestral</t>
        </is>
      </c>
      <c r="E2663" t="inlineStr">
        <is>
          <t>Positivo</t>
        </is>
      </c>
      <c r="F2663" s="134" t="n">
        <v>45107</v>
      </c>
      <c r="G2663" t="inlineStr">
        <is>
          <t>430-2023-06-30</t>
        </is>
      </c>
      <c r="H2663" t="inlineStr">
        <is>
          <t>Nuevos Virtual</t>
        </is>
      </c>
      <c r="I2663" t="n">
        <v>95</v>
      </c>
      <c r="J2663" t="n">
        <v>101.8199996948242</v>
      </c>
      <c r="CU2663" t="n">
        <v>18841137826</v>
      </c>
      <c r="CV2663" t="n">
        <v>19183316854</v>
      </c>
    </row>
    <row r="2664">
      <c r="A2664" t="n">
        <v>430</v>
      </c>
      <c r="B2664" t="inlineStr">
        <is>
          <t>Cumplimiento ingresos por matriculas</t>
        </is>
      </c>
      <c r="C2664" t="inlineStr">
        <is>
          <t>Planeación Financiera</t>
        </is>
      </c>
      <c r="D2664" t="inlineStr">
        <is>
          <t>Trimestral</t>
        </is>
      </c>
      <c r="E2664" t="inlineStr">
        <is>
          <t>Positivo</t>
        </is>
      </c>
      <c r="F2664" s="134" t="n">
        <v>45107</v>
      </c>
      <c r="G2664" t="inlineStr">
        <is>
          <t>430-2023-06-30</t>
        </is>
      </c>
      <c r="H2664" t="inlineStr">
        <is>
          <t>Antiguos Presencial</t>
        </is>
      </c>
      <c r="I2664" t="n">
        <v>95</v>
      </c>
      <c r="J2664" t="n">
        <v>101.5999984741211</v>
      </c>
      <c r="CU2664" t="n">
        <v>26555692613</v>
      </c>
      <c r="CV2664" t="n">
        <v>26980344363</v>
      </c>
    </row>
    <row r="2665">
      <c r="A2665" t="n">
        <v>430</v>
      </c>
      <c r="B2665" t="inlineStr">
        <is>
          <t>Cumplimiento ingresos por matriculas</t>
        </is>
      </c>
      <c r="C2665" t="inlineStr">
        <is>
          <t>Planeación Financiera</t>
        </is>
      </c>
      <c r="D2665" t="inlineStr">
        <is>
          <t>Trimestral</t>
        </is>
      </c>
      <c r="E2665" t="inlineStr">
        <is>
          <t>Positivo</t>
        </is>
      </c>
      <c r="F2665" s="134" t="n">
        <v>45107</v>
      </c>
      <c r="G2665" t="inlineStr">
        <is>
          <t>430-2023-06-30</t>
        </is>
      </c>
      <c r="H2665" t="inlineStr">
        <is>
          <t>Antiguos Virtual</t>
        </is>
      </c>
      <c r="I2665" t="n">
        <v>95</v>
      </c>
      <c r="J2665" t="n">
        <v>105.9499969482422</v>
      </c>
      <c r="CU2665" t="n">
        <v>61739508479</v>
      </c>
      <c r="CV2665" t="n">
        <v>65411063328</v>
      </c>
    </row>
    <row r="2666">
      <c r="A2666" t="n">
        <v>430</v>
      </c>
      <c r="B2666" t="inlineStr">
        <is>
          <t>Cumplimiento ingresos por matriculas</t>
        </is>
      </c>
      <c r="C2666" t="inlineStr">
        <is>
          <t>Planeación Financiera</t>
        </is>
      </c>
      <c r="D2666" t="inlineStr">
        <is>
          <t>Trimestral</t>
        </is>
      </c>
      <c r="E2666" t="inlineStr">
        <is>
          <t>Positivo</t>
        </is>
      </c>
      <c r="F2666" s="134" t="n">
        <v>45291</v>
      </c>
      <c r="G2666" t="inlineStr">
        <is>
          <t>430-2023-12-31</t>
        </is>
      </c>
      <c r="H2666" t="inlineStr">
        <is>
          <t>Nuevos presencial</t>
        </is>
      </c>
      <c r="I2666" t="n">
        <v>95</v>
      </c>
      <c r="J2666" t="n">
        <v>109.9800033569336</v>
      </c>
      <c r="CU2666" t="n">
        <v>11507768822</v>
      </c>
      <c r="CV2666" t="n">
        <v>12656378158</v>
      </c>
    </row>
    <row r="2667">
      <c r="A2667" t="n">
        <v>430</v>
      </c>
      <c r="B2667" t="inlineStr">
        <is>
          <t>Cumplimiento ingresos por matriculas</t>
        </is>
      </c>
      <c r="C2667" t="inlineStr">
        <is>
          <t>Planeación Financiera</t>
        </is>
      </c>
      <c r="D2667" t="inlineStr">
        <is>
          <t>Trimestral</t>
        </is>
      </c>
      <c r="E2667" t="inlineStr">
        <is>
          <t>Positivo</t>
        </is>
      </c>
      <c r="F2667" s="134" t="n">
        <v>45291</v>
      </c>
      <c r="G2667" t="inlineStr">
        <is>
          <t>430-2023-12-31</t>
        </is>
      </c>
      <c r="H2667" t="inlineStr">
        <is>
          <t>Nuevos Virtual</t>
        </is>
      </c>
      <c r="I2667" t="n">
        <v>95</v>
      </c>
      <c r="J2667" t="n">
        <v>101.4800033569336</v>
      </c>
      <c r="CU2667" t="n">
        <v>37876348281</v>
      </c>
      <c r="CV2667" t="n">
        <v>38438253894</v>
      </c>
    </row>
    <row r="2668">
      <c r="A2668" t="n">
        <v>430</v>
      </c>
      <c r="B2668" t="inlineStr">
        <is>
          <t>Cumplimiento ingresos por matriculas</t>
        </is>
      </c>
      <c r="C2668" t="inlineStr">
        <is>
          <t>Planeación Financiera</t>
        </is>
      </c>
      <c r="D2668" t="inlineStr">
        <is>
          <t>Trimestral</t>
        </is>
      </c>
      <c r="E2668" t="inlineStr">
        <is>
          <t>Positivo</t>
        </is>
      </c>
      <c r="F2668" s="134" t="n">
        <v>45291</v>
      </c>
      <c r="G2668" t="inlineStr">
        <is>
          <t>430-2023-12-31</t>
        </is>
      </c>
      <c r="H2668" t="inlineStr">
        <is>
          <t>Antiguos Presencial</t>
        </is>
      </c>
      <c r="I2668" t="n">
        <v>95</v>
      </c>
      <c r="J2668" t="n">
        <v>99.62999725341797</v>
      </c>
      <c r="CU2668" t="n">
        <v>56061657202</v>
      </c>
      <c r="CV2668" t="n">
        <v>55854538738</v>
      </c>
    </row>
    <row r="2669">
      <c r="A2669" t="n">
        <v>430</v>
      </c>
      <c r="B2669" t="inlineStr">
        <is>
          <t>Cumplimiento ingresos por matriculas</t>
        </is>
      </c>
      <c r="C2669" t="inlineStr">
        <is>
          <t>Planeación Financiera</t>
        </is>
      </c>
      <c r="D2669" t="inlineStr">
        <is>
          <t>Trimestral</t>
        </is>
      </c>
      <c r="E2669" t="inlineStr">
        <is>
          <t>Positivo</t>
        </is>
      </c>
      <c r="F2669" s="134" t="n">
        <v>45291</v>
      </c>
      <c r="G2669" t="inlineStr">
        <is>
          <t>430-2023-12-31</t>
        </is>
      </c>
      <c r="H2669" t="inlineStr">
        <is>
          <t>Antiguos Virtual</t>
        </is>
      </c>
      <c r="I2669" t="n">
        <v>95</v>
      </c>
      <c r="J2669" t="n">
        <v>101.370002746582</v>
      </c>
      <c r="CU2669" t="n">
        <v>134786157549</v>
      </c>
      <c r="CV2669" t="n">
        <v>136634629428</v>
      </c>
    </row>
    <row r="2670">
      <c r="A2670" t="n">
        <v>430</v>
      </c>
      <c r="B2670" t="inlineStr">
        <is>
          <t>Cumplimiento ingresos por matriculas</t>
        </is>
      </c>
      <c r="C2670" t="inlineStr">
        <is>
          <t>Planeación Financiera</t>
        </is>
      </c>
      <c r="D2670" t="inlineStr">
        <is>
          <t>Trimestral</t>
        </is>
      </c>
      <c r="E2670" t="inlineStr">
        <is>
          <t>Positivo</t>
        </is>
      </c>
      <c r="F2670" s="134" t="n">
        <v>45473</v>
      </c>
      <c r="G2670" t="inlineStr">
        <is>
          <t>430-2024-06-30</t>
        </is>
      </c>
      <c r="H2670" t="inlineStr">
        <is>
          <t>Nuevos presencial</t>
        </is>
      </c>
      <c r="I2670" t="n">
        <v>95</v>
      </c>
      <c r="J2670" t="n">
        <v>96.77999877929688</v>
      </c>
      <c r="CU2670" t="n">
        <v>6729663992</v>
      </c>
      <c r="CV2670" t="n">
        <v>6512807453</v>
      </c>
    </row>
    <row r="2671">
      <c r="A2671" t="n">
        <v>430</v>
      </c>
      <c r="B2671" t="inlineStr">
        <is>
          <t>Cumplimiento ingresos por matriculas</t>
        </is>
      </c>
      <c r="C2671" t="inlineStr">
        <is>
          <t>Planeación Financiera</t>
        </is>
      </c>
      <c r="D2671" t="inlineStr">
        <is>
          <t>Trimestral</t>
        </is>
      </c>
      <c r="E2671" t="inlineStr">
        <is>
          <t>Positivo</t>
        </is>
      </c>
      <c r="F2671" s="134" t="n">
        <v>45473</v>
      </c>
      <c r="G2671" t="inlineStr">
        <is>
          <t>430-2024-06-30</t>
        </is>
      </c>
      <c r="H2671" t="inlineStr">
        <is>
          <t>Nuevos Virtual</t>
        </is>
      </c>
      <c r="I2671" t="n">
        <v>95</v>
      </c>
      <c r="J2671" t="n">
        <v>104.9899978637695</v>
      </c>
      <c r="CU2671" t="n">
        <v>22564825144</v>
      </c>
      <c r="CV2671" t="n">
        <v>23690391487</v>
      </c>
    </row>
    <row r="2672">
      <c r="A2672" t="n">
        <v>430</v>
      </c>
      <c r="B2672" t="inlineStr">
        <is>
          <t>Cumplimiento ingresos por matriculas</t>
        </is>
      </c>
      <c r="C2672" t="inlineStr">
        <is>
          <t>Planeación Financiera</t>
        </is>
      </c>
      <c r="D2672" t="inlineStr">
        <is>
          <t>Trimestral</t>
        </is>
      </c>
      <c r="E2672" t="inlineStr">
        <is>
          <t>Positivo</t>
        </is>
      </c>
      <c r="F2672" s="134" t="n">
        <v>45473</v>
      </c>
      <c r="G2672" t="inlineStr">
        <is>
          <t>430-2024-06-30</t>
        </is>
      </c>
      <c r="H2672" t="inlineStr">
        <is>
          <t>Antiguos Presencial</t>
        </is>
      </c>
      <c r="I2672" t="n">
        <v>95</v>
      </c>
      <c r="J2672" t="n">
        <v>101.7099990844727</v>
      </c>
      <c r="CU2672" t="n">
        <v>29726576544</v>
      </c>
      <c r="CV2672" t="n">
        <v>30234782434</v>
      </c>
    </row>
    <row r="2673">
      <c r="A2673" t="n">
        <v>430</v>
      </c>
      <c r="B2673" t="inlineStr">
        <is>
          <t>Cumplimiento ingresos por matriculas</t>
        </is>
      </c>
      <c r="C2673" t="inlineStr">
        <is>
          <t>Planeación Financiera</t>
        </is>
      </c>
      <c r="D2673" t="inlineStr">
        <is>
          <t>Trimestral</t>
        </is>
      </c>
      <c r="E2673" t="inlineStr">
        <is>
          <t>Positivo</t>
        </is>
      </c>
      <c r="F2673" s="134" t="n">
        <v>45473</v>
      </c>
      <c r="G2673" t="inlineStr">
        <is>
          <t>430-2024-06-30</t>
        </is>
      </c>
      <c r="H2673" t="inlineStr">
        <is>
          <t>Antiguos Virtual</t>
        </is>
      </c>
      <c r="I2673" t="n">
        <v>95</v>
      </c>
      <c r="J2673" t="n">
        <v>101.4599990844727</v>
      </c>
      <c r="CU2673" t="n">
        <v>72328260028</v>
      </c>
      <c r="CV2673" t="n">
        <v>73384052513</v>
      </c>
    </row>
    <row r="2674">
      <c r="A2674" t="n">
        <v>430</v>
      </c>
      <c r="B2674" t="inlineStr">
        <is>
          <t>Cumplimiento ingresos por matriculas</t>
        </is>
      </c>
      <c r="C2674" t="inlineStr">
        <is>
          <t>Planeación Financiera</t>
        </is>
      </c>
      <c r="D2674" t="inlineStr">
        <is>
          <t>Trimestral</t>
        </is>
      </c>
      <c r="E2674" t="inlineStr">
        <is>
          <t>Positivo</t>
        </is>
      </c>
      <c r="F2674" s="134" t="n">
        <v>45838</v>
      </c>
      <c r="G2674" t="inlineStr">
        <is>
          <t>430-2025-06-30</t>
        </is>
      </c>
      <c r="H2674" t="inlineStr">
        <is>
          <t>Nuevos presencial</t>
        </is>
      </c>
      <c r="I2674" t="n">
        <v>95</v>
      </c>
      <c r="J2674" t="n">
        <v>105.8600006103516</v>
      </c>
      <c r="CU2674" t="n">
        <v>7801404954</v>
      </c>
      <c r="CV2674" t="n">
        <v>8258189707</v>
      </c>
    </row>
    <row r="2675">
      <c r="A2675" t="n">
        <v>430</v>
      </c>
      <c r="B2675" t="inlineStr">
        <is>
          <t>Cumplimiento ingresos por matriculas</t>
        </is>
      </c>
      <c r="C2675" t="inlineStr">
        <is>
          <t>Planeación Financiera</t>
        </is>
      </c>
      <c r="D2675" t="inlineStr">
        <is>
          <t>Trimestral</t>
        </is>
      </c>
      <c r="E2675" t="inlineStr">
        <is>
          <t>Positivo</t>
        </is>
      </c>
      <c r="F2675" s="134" t="n">
        <v>45838</v>
      </c>
      <c r="G2675" t="inlineStr">
        <is>
          <t>430-2025-06-30</t>
        </is>
      </c>
      <c r="H2675" t="inlineStr">
        <is>
          <t>Nuevos Virtual</t>
        </is>
      </c>
      <c r="I2675" t="n">
        <v>95</v>
      </c>
      <c r="J2675" t="n">
        <v>140.3500061035156</v>
      </c>
      <c r="CU2675" t="n">
        <v>19813377903</v>
      </c>
      <c r="CV2675" t="n">
        <v>27807465798</v>
      </c>
    </row>
    <row r="2676">
      <c r="A2676" t="n">
        <v>430</v>
      </c>
      <c r="B2676" t="inlineStr">
        <is>
          <t>Cumplimiento ingresos por matriculas</t>
        </is>
      </c>
      <c r="C2676" t="inlineStr">
        <is>
          <t>Planeación Financiera</t>
        </is>
      </c>
      <c r="D2676" t="inlineStr">
        <is>
          <t>Trimestral</t>
        </is>
      </c>
      <c r="E2676" t="inlineStr">
        <is>
          <t>Positivo</t>
        </is>
      </c>
      <c r="F2676" s="134" t="n">
        <v>45838</v>
      </c>
      <c r="G2676" t="inlineStr">
        <is>
          <t>430-2025-06-30</t>
        </is>
      </c>
      <c r="H2676" t="inlineStr">
        <is>
          <t>Antiguos Presencial</t>
        </is>
      </c>
      <c r="I2676" t="n">
        <v>95</v>
      </c>
      <c r="J2676" t="n">
        <v>104.0100021362305</v>
      </c>
      <c r="CU2676" t="n">
        <v>32422336096</v>
      </c>
      <c r="CV2676" t="n">
        <v>33721059502</v>
      </c>
    </row>
    <row r="2677">
      <c r="A2677" t="n">
        <v>430</v>
      </c>
      <c r="B2677" t="inlineStr">
        <is>
          <t>Cumplimiento ingresos por matriculas</t>
        </is>
      </c>
      <c r="C2677" t="inlineStr">
        <is>
          <t>Planeación Financiera</t>
        </is>
      </c>
      <c r="D2677" t="inlineStr">
        <is>
          <t>Trimestral</t>
        </is>
      </c>
      <c r="E2677" t="inlineStr">
        <is>
          <t>Positivo</t>
        </is>
      </c>
      <c r="F2677" s="134" t="n">
        <v>45838</v>
      </c>
      <c r="G2677" t="inlineStr">
        <is>
          <t>430-2025-06-30</t>
        </is>
      </c>
      <c r="H2677" t="inlineStr">
        <is>
          <t>Antiguos Virtual</t>
        </is>
      </c>
      <c r="I2677" t="n">
        <v>95</v>
      </c>
      <c r="J2677" t="n">
        <v>106.5500030517578</v>
      </c>
      <c r="CU2677" t="n">
        <v>77159127282</v>
      </c>
      <c r="CV2677" t="n">
        <v>82213230475</v>
      </c>
    </row>
    <row r="2678">
      <c r="A2678" t="n">
        <v>430</v>
      </c>
      <c r="B2678" t="inlineStr">
        <is>
          <t>Cumplimiento ingresos por matriculas</t>
        </is>
      </c>
      <c r="C2678" t="inlineStr">
        <is>
          <t>Planeación Financiera</t>
        </is>
      </c>
      <c r="D2678" t="inlineStr">
        <is>
          <t>Trimestral</t>
        </is>
      </c>
      <c r="E2678" t="inlineStr">
        <is>
          <t>Positivo</t>
        </is>
      </c>
      <c r="F2678" s="134" t="n">
        <v>46022</v>
      </c>
      <c r="G2678" t="inlineStr">
        <is>
          <t>430-2025-12-31</t>
        </is>
      </c>
      <c r="H2678" t="inlineStr">
        <is>
          <t>Nuevos presencial</t>
        </is>
      </c>
      <c r="I2678" t="n">
        <v>95</v>
      </c>
      <c r="J2678" t="n">
        <v>111.6399993896484</v>
      </c>
      <c r="CU2678" t="n">
        <v>5077859383</v>
      </c>
      <c r="CV2678" t="n">
        <v>5668747521</v>
      </c>
    </row>
    <row r="2679">
      <c r="A2679" t="n">
        <v>430</v>
      </c>
      <c r="B2679" t="inlineStr">
        <is>
          <t>Cumplimiento ingresos por matriculas</t>
        </is>
      </c>
      <c r="C2679" t="inlineStr">
        <is>
          <t>Planeación Financiera</t>
        </is>
      </c>
      <c r="D2679" t="inlineStr">
        <is>
          <t>Trimestral</t>
        </is>
      </c>
      <c r="E2679" t="inlineStr">
        <is>
          <t>Positivo</t>
        </is>
      </c>
      <c r="F2679" s="134" t="n">
        <v>46022</v>
      </c>
      <c r="G2679" t="inlineStr">
        <is>
          <t>430-2025-12-31</t>
        </is>
      </c>
      <c r="H2679" t="inlineStr">
        <is>
          <t>Nuevos Virtual</t>
        </is>
      </c>
      <c r="I2679" t="n">
        <v>95</v>
      </c>
      <c r="J2679" t="n">
        <v>101.4899978637695</v>
      </c>
      <c r="CU2679" t="n">
        <v>20968626250</v>
      </c>
      <c r="CV2679" t="n">
        <v>21280774206</v>
      </c>
    </row>
    <row r="2680">
      <c r="A2680" t="n">
        <v>430</v>
      </c>
      <c r="B2680" t="inlineStr">
        <is>
          <t>Cumplimiento ingresos por matriculas</t>
        </is>
      </c>
      <c r="C2680" t="inlineStr">
        <is>
          <t>Planeación Financiera</t>
        </is>
      </c>
      <c r="D2680" t="inlineStr">
        <is>
          <t>Trimestral</t>
        </is>
      </c>
      <c r="E2680" t="inlineStr">
        <is>
          <t>Positivo</t>
        </is>
      </c>
      <c r="F2680" s="134" t="n">
        <v>46022</v>
      </c>
      <c r="G2680" t="inlineStr">
        <is>
          <t>430-2025-12-31</t>
        </is>
      </c>
      <c r="H2680" t="inlineStr">
        <is>
          <t>Antiguos Virtual</t>
        </is>
      </c>
      <c r="I2680" t="n">
        <v>95</v>
      </c>
      <c r="J2680" t="n">
        <v>118.4300003051758</v>
      </c>
      <c r="CU2680" t="n">
        <v>81061892240</v>
      </c>
      <c r="CV2680" t="n">
        <v>96004377074</v>
      </c>
    </row>
    <row r="2681">
      <c r="A2681" t="n">
        <v>430</v>
      </c>
      <c r="B2681" t="inlineStr">
        <is>
          <t>Cumplimiento ingresos por matriculas</t>
        </is>
      </c>
      <c r="C2681" t="inlineStr">
        <is>
          <t>Planeación Financiera</t>
        </is>
      </c>
      <c r="D2681" t="inlineStr">
        <is>
          <t>Trimestral</t>
        </is>
      </c>
      <c r="E2681" t="inlineStr">
        <is>
          <t>Positivo</t>
        </is>
      </c>
      <c r="F2681" s="134" t="n">
        <v>46022</v>
      </c>
      <c r="G2681" t="inlineStr">
        <is>
          <t>430-2025-12-31</t>
        </is>
      </c>
      <c r="H2681" t="inlineStr">
        <is>
          <t>Antiguos Presencial</t>
        </is>
      </c>
      <c r="I2681" t="n">
        <v>95</v>
      </c>
      <c r="J2681" t="n">
        <v>102.5199966430664</v>
      </c>
      <c r="CU2681" t="n">
        <v>35199212763</v>
      </c>
      <c r="CV2681" t="n">
        <v>36085084526</v>
      </c>
    </row>
    <row r="2682">
      <c r="A2682" t="n">
        <v>432</v>
      </c>
      <c r="B2682" t="inlineStr">
        <is>
          <t>Intervención a la gestión del riesgo de los colaboradores</t>
        </is>
      </c>
      <c r="C2682" t="inlineStr">
        <is>
          <t>GESTIÓN DE SEGURIDAD Y SALUD EN EL TRABAJO</t>
        </is>
      </c>
      <c r="D2682" t="inlineStr">
        <is>
          <t>Semestral</t>
        </is>
      </c>
      <c r="E2682" t="inlineStr">
        <is>
          <t>Positivo</t>
        </is>
      </c>
      <c r="F2682" s="134" t="n">
        <v>45199</v>
      </c>
      <c r="G2682" t="inlineStr">
        <is>
          <t>432-2023-09-30</t>
        </is>
      </c>
      <c r="H2682" t="inlineStr">
        <is>
          <t>Plan estratégico de seguridad vial</t>
        </is>
      </c>
      <c r="I2682" t="n">
        <v>90</v>
      </c>
      <c r="J2682" t="n">
        <v>100</v>
      </c>
      <c r="CW2682" t="n">
        <v>4</v>
      </c>
      <c r="CX2682" t="n">
        <v>4</v>
      </c>
    </row>
    <row r="2683">
      <c r="A2683" t="n">
        <v>432</v>
      </c>
      <c r="B2683" t="inlineStr">
        <is>
          <t>Intervención a la gestión del riesgo de los colaboradores</t>
        </is>
      </c>
      <c r="C2683" t="inlineStr">
        <is>
          <t>GESTIÓN DE SEGURIDAD Y SALUD EN EL TRABAJO</t>
        </is>
      </c>
      <c r="D2683" t="inlineStr">
        <is>
          <t>Semestral</t>
        </is>
      </c>
      <c r="E2683" t="inlineStr">
        <is>
          <t>Positivo</t>
        </is>
      </c>
      <c r="F2683" s="134" t="n">
        <v>45199</v>
      </c>
      <c r="G2683" t="inlineStr">
        <is>
          <t>432-2023-09-30</t>
        </is>
      </c>
      <c r="H2683" t="inlineStr">
        <is>
          <t>Plan de gestión de riesgo psicosocial</t>
        </is>
      </c>
      <c r="I2683" t="n">
        <v>90</v>
      </c>
      <c r="J2683" t="n">
        <v>100</v>
      </c>
      <c r="CW2683" t="n">
        <v>4</v>
      </c>
      <c r="CX2683" t="n">
        <v>4</v>
      </c>
    </row>
    <row r="2684">
      <c r="A2684" t="n">
        <v>432</v>
      </c>
      <c r="B2684" t="inlineStr">
        <is>
          <t>Intervención a la gestión del riesgo de los colaboradores</t>
        </is>
      </c>
      <c r="C2684" t="inlineStr">
        <is>
          <t>GESTIÓN DE SEGURIDAD Y SALUD EN EL TRABAJO</t>
        </is>
      </c>
      <c r="D2684" t="inlineStr">
        <is>
          <t>Semestral</t>
        </is>
      </c>
      <c r="E2684" t="inlineStr">
        <is>
          <t>Positivo</t>
        </is>
      </c>
      <c r="F2684" s="134" t="n">
        <v>45199</v>
      </c>
      <c r="G2684" t="inlineStr">
        <is>
          <t>432-2023-09-30</t>
        </is>
      </c>
      <c r="H2684" t="inlineStr">
        <is>
          <t>Plan de gestión osteomuscular</t>
        </is>
      </c>
      <c r="I2684" t="n">
        <v>90</v>
      </c>
      <c r="J2684" t="n">
        <v>100</v>
      </c>
      <c r="CW2684" t="n">
        <v>3</v>
      </c>
      <c r="CX2684" t="n">
        <v>3</v>
      </c>
    </row>
    <row r="2685">
      <c r="A2685" t="n">
        <v>432</v>
      </c>
      <c r="B2685" t="inlineStr">
        <is>
          <t>Intervención a la gestión del riesgo de los colaboradores</t>
        </is>
      </c>
      <c r="C2685" t="inlineStr">
        <is>
          <t>GESTIÓN DE SEGURIDAD Y SALUD EN EL TRABAJO</t>
        </is>
      </c>
      <c r="D2685" t="inlineStr">
        <is>
          <t>Semestral</t>
        </is>
      </c>
      <c r="E2685" t="inlineStr">
        <is>
          <t>Positivo</t>
        </is>
      </c>
      <c r="F2685" s="134" t="n">
        <v>45199</v>
      </c>
      <c r="G2685" t="inlineStr">
        <is>
          <t>432-2023-09-30</t>
        </is>
      </c>
      <c r="H2685" t="inlineStr">
        <is>
          <t>Plan de gestión TAR</t>
        </is>
      </c>
      <c r="I2685" t="n">
        <v>90</v>
      </c>
      <c r="J2685" t="n">
        <v>0</v>
      </c>
      <c r="CW2685" t="n">
        <v>0</v>
      </c>
      <c r="CX2685" t="n">
        <v>0</v>
      </c>
    </row>
    <row r="2686">
      <c r="A2686" t="n">
        <v>432</v>
      </c>
      <c r="B2686" t="inlineStr">
        <is>
          <t>Intervención a la gestión del riesgo de los colaboradores</t>
        </is>
      </c>
      <c r="C2686" t="inlineStr">
        <is>
          <t>GESTIÓN DE SEGURIDAD Y SALUD EN EL TRABAJO</t>
        </is>
      </c>
      <c r="D2686" t="inlineStr">
        <is>
          <t>Semestral</t>
        </is>
      </c>
      <c r="E2686" t="inlineStr">
        <is>
          <t>Positivo</t>
        </is>
      </c>
      <c r="F2686" s="134" t="n">
        <v>45199</v>
      </c>
      <c r="G2686" t="inlineStr">
        <is>
          <t>432-2023-09-30</t>
        </is>
      </c>
      <c r="H2686" t="inlineStr">
        <is>
          <t>Plan de gestión de riesgo químico</t>
        </is>
      </c>
      <c r="I2686" t="n">
        <v>90</v>
      </c>
      <c r="J2686" t="n">
        <v>100</v>
      </c>
      <c r="CW2686" t="n">
        <v>2</v>
      </c>
      <c r="CX2686" t="n">
        <v>2</v>
      </c>
    </row>
    <row r="2687">
      <c r="A2687" t="n">
        <v>432</v>
      </c>
      <c r="B2687" t="inlineStr">
        <is>
          <t>Intervención a la gestión del riesgo de los colaboradores</t>
        </is>
      </c>
      <c r="C2687" t="inlineStr">
        <is>
          <t>GESTIÓN DE SEGURIDAD Y SALUD EN EL TRABAJO</t>
        </is>
      </c>
      <c r="D2687" t="inlineStr">
        <is>
          <t>Semestral</t>
        </is>
      </c>
      <c r="E2687" t="inlineStr">
        <is>
          <t>Positivo</t>
        </is>
      </c>
      <c r="F2687" s="134" t="n">
        <v>45199</v>
      </c>
      <c r="G2687" t="inlineStr">
        <is>
          <t>432-2023-09-30</t>
        </is>
      </c>
      <c r="H2687" t="inlineStr">
        <is>
          <t>Plan de de gestión conservación de la voz</t>
        </is>
      </c>
      <c r="I2687" t="n">
        <v>90</v>
      </c>
      <c r="J2687" t="n">
        <v>100</v>
      </c>
      <c r="CW2687" t="n">
        <v>2</v>
      </c>
      <c r="CX2687" t="n">
        <v>2</v>
      </c>
    </row>
    <row r="2688">
      <c r="A2688" t="n">
        <v>432</v>
      </c>
      <c r="B2688" t="inlineStr">
        <is>
          <t>Intervención a la gestión del riesgo de los colaboradores</t>
        </is>
      </c>
      <c r="C2688" t="inlineStr">
        <is>
          <t>GESTIÓN DE SEGURIDAD Y SALUD EN EL TRABAJO</t>
        </is>
      </c>
      <c r="D2688" t="inlineStr">
        <is>
          <t>Semestral</t>
        </is>
      </c>
      <c r="E2688" t="inlineStr">
        <is>
          <t>Positivo</t>
        </is>
      </c>
      <c r="F2688" s="134" t="n">
        <v>45199</v>
      </c>
      <c r="G2688" t="inlineStr">
        <is>
          <t>432-2023-09-30</t>
        </is>
      </c>
      <c r="H2688" t="inlineStr">
        <is>
          <t>Plan de gestión riesgo biológico</t>
        </is>
      </c>
      <c r="I2688" t="n">
        <v>90</v>
      </c>
      <c r="J2688" t="n">
        <v>100</v>
      </c>
      <c r="CW2688" t="n">
        <v>1</v>
      </c>
      <c r="CX2688" t="n">
        <v>1</v>
      </c>
    </row>
    <row r="2689">
      <c r="A2689" t="n">
        <v>432</v>
      </c>
      <c r="B2689" t="inlineStr">
        <is>
          <t>Intervención a la gestión del riesgo de los colaboradores</t>
        </is>
      </c>
      <c r="C2689" t="inlineStr">
        <is>
          <t>GESTIÓN DE SEGURIDAD Y SALUD EN EL TRABAJO</t>
        </is>
      </c>
      <c r="D2689" t="inlineStr">
        <is>
          <t>Semestral</t>
        </is>
      </c>
      <c r="E2689" t="inlineStr">
        <is>
          <t>Positivo</t>
        </is>
      </c>
      <c r="F2689" s="134" t="n">
        <v>45199</v>
      </c>
      <c r="G2689" t="inlineStr">
        <is>
          <t>432-2023-09-30</t>
        </is>
      </c>
      <c r="H2689" t="inlineStr">
        <is>
          <t>Plan de gestión Teletrabajadores</t>
        </is>
      </c>
      <c r="I2689" t="n">
        <v>90</v>
      </c>
      <c r="J2689" t="n">
        <v>100</v>
      </c>
      <c r="CW2689" t="n">
        <v>1</v>
      </c>
      <c r="CX2689" t="n">
        <v>1</v>
      </c>
    </row>
    <row r="2690">
      <c r="A2690" t="n">
        <v>432</v>
      </c>
      <c r="B2690" t="inlineStr">
        <is>
          <t>Intervención a la gestión del riesgo de los colaboradores</t>
        </is>
      </c>
      <c r="C2690" t="inlineStr">
        <is>
          <t>GESTIÓN DE SEGURIDAD Y SALUD EN EL TRABAJO</t>
        </is>
      </c>
      <c r="D2690" t="inlineStr">
        <is>
          <t>Semestral</t>
        </is>
      </c>
      <c r="E2690" t="inlineStr">
        <is>
          <t>Positivo</t>
        </is>
      </c>
      <c r="F2690" s="134" t="n">
        <v>45199</v>
      </c>
      <c r="G2690" t="inlineStr">
        <is>
          <t>432-2023-09-30</t>
        </is>
      </c>
      <c r="H2690" t="inlineStr">
        <is>
          <t>Plan de gestión inspecciones de seguridad</t>
        </is>
      </c>
      <c r="I2690" t="n">
        <v>90</v>
      </c>
      <c r="J2690" t="n">
        <v>100</v>
      </c>
      <c r="CW2690" t="n">
        <v>3</v>
      </c>
      <c r="CX2690" t="n">
        <v>3</v>
      </c>
    </row>
    <row r="2691">
      <c r="A2691" t="n">
        <v>432</v>
      </c>
      <c r="B2691" t="inlineStr">
        <is>
          <t>Intervención a la gestión del riesgo de los colaboradores</t>
        </is>
      </c>
      <c r="C2691" t="inlineStr">
        <is>
          <t>GESTIÓN DE SEGURIDAD Y SALUD EN EL TRABAJO</t>
        </is>
      </c>
      <c r="D2691" t="inlineStr">
        <is>
          <t>Semestral</t>
        </is>
      </c>
      <c r="E2691" t="inlineStr">
        <is>
          <t>Positivo</t>
        </is>
      </c>
      <c r="F2691" s="134" t="n">
        <v>45291</v>
      </c>
      <c r="G2691" t="inlineStr">
        <is>
          <t>432-2023-12-31</t>
        </is>
      </c>
      <c r="H2691" t="inlineStr">
        <is>
          <t>Plan estratégico de seguridad vial</t>
        </is>
      </c>
      <c r="I2691" t="n">
        <v>90</v>
      </c>
      <c r="J2691" t="n">
        <v>100</v>
      </c>
      <c r="CW2691" t="n">
        <v>11</v>
      </c>
      <c r="CX2691" t="n">
        <v>11</v>
      </c>
    </row>
    <row r="2692">
      <c r="A2692" t="n">
        <v>432</v>
      </c>
      <c r="B2692" t="inlineStr">
        <is>
          <t>Intervención a la gestión del riesgo de los colaboradores</t>
        </is>
      </c>
      <c r="C2692" t="inlineStr">
        <is>
          <t>GESTIÓN DE SEGURIDAD Y SALUD EN EL TRABAJO</t>
        </is>
      </c>
      <c r="D2692" t="inlineStr">
        <is>
          <t>Semestral</t>
        </is>
      </c>
      <c r="E2692" t="inlineStr">
        <is>
          <t>Positivo</t>
        </is>
      </c>
      <c r="F2692" s="134" t="n">
        <v>45291</v>
      </c>
      <c r="G2692" t="inlineStr">
        <is>
          <t>432-2023-12-31</t>
        </is>
      </c>
      <c r="H2692" t="inlineStr">
        <is>
          <t>Plan de gestión de riesgo psicosocial</t>
        </is>
      </c>
      <c r="I2692" t="n">
        <v>90</v>
      </c>
      <c r="J2692" t="n">
        <v>88.88999938964844</v>
      </c>
      <c r="CW2692" t="n">
        <v>8</v>
      </c>
      <c r="CX2692" t="n">
        <v>9</v>
      </c>
    </row>
    <row r="2693">
      <c r="A2693" t="n">
        <v>432</v>
      </c>
      <c r="B2693" t="inlineStr">
        <is>
          <t>Intervención a la gestión del riesgo de los colaboradores</t>
        </is>
      </c>
      <c r="C2693" t="inlineStr">
        <is>
          <t>GESTIÓN DE SEGURIDAD Y SALUD EN EL TRABAJO</t>
        </is>
      </c>
      <c r="D2693" t="inlineStr">
        <is>
          <t>Semestral</t>
        </is>
      </c>
      <c r="E2693" t="inlineStr">
        <is>
          <t>Positivo</t>
        </is>
      </c>
      <c r="F2693" s="134" t="n">
        <v>45291</v>
      </c>
      <c r="G2693" t="inlineStr">
        <is>
          <t>432-2023-12-31</t>
        </is>
      </c>
      <c r="H2693" t="inlineStr">
        <is>
          <t>Plan de gestión osteomuscular</t>
        </is>
      </c>
      <c r="I2693" t="n">
        <v>90</v>
      </c>
      <c r="J2693" t="n">
        <v>100</v>
      </c>
      <c r="CW2693" t="n">
        <v>5</v>
      </c>
      <c r="CX2693" t="n">
        <v>5</v>
      </c>
    </row>
    <row r="2694">
      <c r="A2694" t="n">
        <v>432</v>
      </c>
      <c r="B2694" t="inlineStr">
        <is>
          <t>Intervención a la gestión del riesgo de los colaboradores</t>
        </is>
      </c>
      <c r="C2694" t="inlineStr">
        <is>
          <t>GESTIÓN DE SEGURIDAD Y SALUD EN EL TRABAJO</t>
        </is>
      </c>
      <c r="D2694" t="inlineStr">
        <is>
          <t>Semestral</t>
        </is>
      </c>
      <c r="E2694" t="inlineStr">
        <is>
          <t>Positivo</t>
        </is>
      </c>
      <c r="F2694" s="134" t="n">
        <v>45291</v>
      </c>
      <c r="G2694" t="inlineStr">
        <is>
          <t>432-2023-12-31</t>
        </is>
      </c>
      <c r="H2694" t="inlineStr">
        <is>
          <t>Plan de gestión TAR</t>
        </is>
      </c>
      <c r="I2694" t="n">
        <v>90</v>
      </c>
      <c r="J2694" t="n">
        <v>100</v>
      </c>
      <c r="CW2694" t="n">
        <v>5</v>
      </c>
      <c r="CX2694" t="n">
        <v>5</v>
      </c>
    </row>
    <row r="2695">
      <c r="A2695" t="n">
        <v>432</v>
      </c>
      <c r="B2695" t="inlineStr">
        <is>
          <t>Intervención a la gestión del riesgo de los colaboradores</t>
        </is>
      </c>
      <c r="C2695" t="inlineStr">
        <is>
          <t>GESTIÓN DE SEGURIDAD Y SALUD EN EL TRABAJO</t>
        </is>
      </c>
      <c r="D2695" t="inlineStr">
        <is>
          <t>Semestral</t>
        </is>
      </c>
      <c r="E2695" t="inlineStr">
        <is>
          <t>Positivo</t>
        </is>
      </c>
      <c r="F2695" s="134" t="n">
        <v>45291</v>
      </c>
      <c r="G2695" t="inlineStr">
        <is>
          <t>432-2023-12-31</t>
        </is>
      </c>
      <c r="H2695" t="inlineStr">
        <is>
          <t>Plan de gestión de riesgo químico</t>
        </is>
      </c>
      <c r="I2695" t="n">
        <v>90</v>
      </c>
      <c r="J2695" t="n">
        <v>100</v>
      </c>
      <c r="CW2695" t="n">
        <v>8</v>
      </c>
      <c r="CX2695" t="n">
        <v>8</v>
      </c>
    </row>
    <row r="2696">
      <c r="A2696" t="n">
        <v>432</v>
      </c>
      <c r="B2696" t="inlineStr">
        <is>
          <t>Intervención a la gestión del riesgo de los colaboradores</t>
        </is>
      </c>
      <c r="C2696" t="inlineStr">
        <is>
          <t>GESTIÓN DE SEGURIDAD Y SALUD EN EL TRABAJO</t>
        </is>
      </c>
      <c r="D2696" t="inlineStr">
        <is>
          <t>Semestral</t>
        </is>
      </c>
      <c r="E2696" t="inlineStr">
        <is>
          <t>Positivo</t>
        </is>
      </c>
      <c r="F2696" s="134" t="n">
        <v>45291</v>
      </c>
      <c r="G2696" t="inlineStr">
        <is>
          <t>432-2023-12-31</t>
        </is>
      </c>
      <c r="H2696" t="inlineStr">
        <is>
          <t>Plan de de gestión conservación de la voz</t>
        </is>
      </c>
      <c r="I2696" t="n">
        <v>90</v>
      </c>
      <c r="J2696" t="n">
        <v>100</v>
      </c>
      <c r="CW2696" t="n">
        <v>4</v>
      </c>
      <c r="CX2696" t="n">
        <v>4</v>
      </c>
    </row>
    <row r="2697">
      <c r="A2697" t="n">
        <v>432</v>
      </c>
      <c r="B2697" t="inlineStr">
        <is>
          <t>Intervención a la gestión del riesgo de los colaboradores</t>
        </is>
      </c>
      <c r="C2697" t="inlineStr">
        <is>
          <t>GESTIÓN DE SEGURIDAD Y SALUD EN EL TRABAJO</t>
        </is>
      </c>
      <c r="D2697" t="inlineStr">
        <is>
          <t>Semestral</t>
        </is>
      </c>
      <c r="E2697" t="inlineStr">
        <is>
          <t>Positivo</t>
        </is>
      </c>
      <c r="F2697" s="134" t="n">
        <v>45291</v>
      </c>
      <c r="G2697" t="inlineStr">
        <is>
          <t>432-2023-12-31</t>
        </is>
      </c>
      <c r="H2697" t="inlineStr">
        <is>
          <t>Plan de gestión riesgo biológico</t>
        </is>
      </c>
      <c r="I2697" t="n">
        <v>90</v>
      </c>
      <c r="J2697" t="n">
        <v>100</v>
      </c>
      <c r="CW2697" t="n">
        <v>2</v>
      </c>
      <c r="CX2697" t="n">
        <v>2</v>
      </c>
    </row>
    <row r="2698">
      <c r="A2698" t="n">
        <v>432</v>
      </c>
      <c r="B2698" t="inlineStr">
        <is>
          <t>Intervención a la gestión del riesgo de los colaboradores</t>
        </is>
      </c>
      <c r="C2698" t="inlineStr">
        <is>
          <t>GESTIÓN DE SEGURIDAD Y SALUD EN EL TRABAJO</t>
        </is>
      </c>
      <c r="D2698" t="inlineStr">
        <is>
          <t>Semestral</t>
        </is>
      </c>
      <c r="E2698" t="inlineStr">
        <is>
          <t>Positivo</t>
        </is>
      </c>
      <c r="F2698" s="134" t="n">
        <v>45291</v>
      </c>
      <c r="G2698" t="inlineStr">
        <is>
          <t>432-2023-12-31</t>
        </is>
      </c>
      <c r="H2698" t="inlineStr">
        <is>
          <t>Plan de gestión Teletrabajadores</t>
        </is>
      </c>
      <c r="I2698" t="n">
        <v>90</v>
      </c>
      <c r="J2698" t="n">
        <v>100</v>
      </c>
      <c r="CW2698" t="n">
        <v>2</v>
      </c>
      <c r="CX2698" t="n">
        <v>2</v>
      </c>
    </row>
    <row r="2699">
      <c r="A2699" t="n">
        <v>432</v>
      </c>
      <c r="B2699" t="inlineStr">
        <is>
          <t>Intervención a la gestión del riesgo de los colaboradores</t>
        </is>
      </c>
      <c r="C2699" t="inlineStr">
        <is>
          <t>GESTIÓN DE SEGURIDAD Y SALUD EN EL TRABAJO</t>
        </is>
      </c>
      <c r="D2699" t="inlineStr">
        <is>
          <t>Semestral</t>
        </is>
      </c>
      <c r="E2699" t="inlineStr">
        <is>
          <t>Positivo</t>
        </is>
      </c>
      <c r="F2699" s="134" t="n">
        <v>45291</v>
      </c>
      <c r="G2699" t="inlineStr">
        <is>
          <t>432-2023-12-31</t>
        </is>
      </c>
      <c r="H2699" t="inlineStr">
        <is>
          <t>Plan de gestión inspecciones de seguridad</t>
        </is>
      </c>
      <c r="I2699" t="n">
        <v>90</v>
      </c>
      <c r="J2699" t="n">
        <v>100</v>
      </c>
      <c r="CW2699" t="n">
        <v>15</v>
      </c>
      <c r="CX2699" t="n">
        <v>15</v>
      </c>
    </row>
    <row r="2700">
      <c r="A2700" t="n">
        <v>432</v>
      </c>
      <c r="B2700" t="inlineStr">
        <is>
          <t>Intervención a la gestión del riesgo de los colaboradores</t>
        </is>
      </c>
      <c r="C2700" t="inlineStr">
        <is>
          <t>GESTIÓN DE SEGURIDAD Y SALUD EN EL TRABAJO</t>
        </is>
      </c>
      <c r="D2700" t="inlineStr">
        <is>
          <t>Semestral</t>
        </is>
      </c>
      <c r="E2700" t="inlineStr">
        <is>
          <t>Positivo</t>
        </is>
      </c>
      <c r="F2700" s="134" t="n">
        <v>45382</v>
      </c>
      <c r="G2700" t="inlineStr">
        <is>
          <t>432-2024-03-31</t>
        </is>
      </c>
      <c r="H2700" t="inlineStr">
        <is>
          <t>Plan de gestión TAR</t>
        </is>
      </c>
      <c r="I2700" t="n">
        <v>90</v>
      </c>
      <c r="J2700" t="n">
        <v>100</v>
      </c>
      <c r="CW2700" t="n">
        <v>5</v>
      </c>
      <c r="CX2700" t="n">
        <v>5</v>
      </c>
    </row>
    <row r="2701">
      <c r="A2701" t="n">
        <v>432</v>
      </c>
      <c r="B2701" t="inlineStr">
        <is>
          <t>Intervención a la gestión del riesgo de los colaboradores</t>
        </is>
      </c>
      <c r="C2701" t="inlineStr">
        <is>
          <t>GESTIÓN DE SEGURIDAD Y SALUD EN EL TRABAJO</t>
        </is>
      </c>
      <c r="D2701" t="inlineStr">
        <is>
          <t>Semestral</t>
        </is>
      </c>
      <c r="E2701" t="inlineStr">
        <is>
          <t>Positivo</t>
        </is>
      </c>
      <c r="F2701" s="134" t="n">
        <v>45382</v>
      </c>
      <c r="G2701" t="inlineStr">
        <is>
          <t>432-2024-03-31</t>
        </is>
      </c>
      <c r="H2701" t="inlineStr">
        <is>
          <t>Plan de gestión riesgo biológico</t>
        </is>
      </c>
      <c r="I2701" t="n">
        <v>90</v>
      </c>
      <c r="J2701" t="n">
        <v>100</v>
      </c>
      <c r="CW2701" t="n">
        <v>2</v>
      </c>
      <c r="CX2701" t="n">
        <v>2</v>
      </c>
    </row>
    <row r="2702">
      <c r="A2702" t="n">
        <v>432</v>
      </c>
      <c r="B2702" t="inlineStr">
        <is>
          <t>Intervención a la gestión del riesgo de los colaboradores</t>
        </is>
      </c>
      <c r="C2702" t="inlineStr">
        <is>
          <t>GESTIÓN DE SEGURIDAD Y SALUD EN EL TRABAJO</t>
        </is>
      </c>
      <c r="D2702" t="inlineStr">
        <is>
          <t>Semestral</t>
        </is>
      </c>
      <c r="E2702" t="inlineStr">
        <is>
          <t>Positivo</t>
        </is>
      </c>
      <c r="F2702" s="134" t="n">
        <v>45382</v>
      </c>
      <c r="G2702" t="inlineStr">
        <is>
          <t>432-2024-03-31</t>
        </is>
      </c>
      <c r="H2702" t="inlineStr">
        <is>
          <t>Plan de gestión inspecciones de seguridad</t>
        </is>
      </c>
      <c r="I2702" t="n">
        <v>90</v>
      </c>
      <c r="J2702" t="n">
        <v>100</v>
      </c>
      <c r="CW2702" t="n">
        <v>25</v>
      </c>
      <c r="CX2702" t="n">
        <v>25</v>
      </c>
    </row>
    <row r="2703">
      <c r="A2703" t="n">
        <v>432</v>
      </c>
      <c r="B2703" t="inlineStr">
        <is>
          <t>Intervención a la gestión del riesgo de los colaboradores</t>
        </is>
      </c>
      <c r="C2703" t="inlineStr">
        <is>
          <t>GESTIÓN DE SEGURIDAD Y SALUD EN EL TRABAJO</t>
        </is>
      </c>
      <c r="D2703" t="inlineStr">
        <is>
          <t>Semestral</t>
        </is>
      </c>
      <c r="E2703" t="inlineStr">
        <is>
          <t>Positivo</t>
        </is>
      </c>
      <c r="F2703" s="134" t="n">
        <v>45382</v>
      </c>
      <c r="G2703" t="inlineStr">
        <is>
          <t>432-2024-03-31</t>
        </is>
      </c>
      <c r="H2703" t="inlineStr">
        <is>
          <t>Plan de gestión de riesgo químico</t>
        </is>
      </c>
      <c r="I2703" t="n">
        <v>90</v>
      </c>
      <c r="J2703" t="n">
        <v>100</v>
      </c>
      <c r="CW2703" t="n">
        <v>7</v>
      </c>
      <c r="CX2703" t="n">
        <v>7</v>
      </c>
    </row>
    <row r="2704">
      <c r="A2704" t="n">
        <v>432</v>
      </c>
      <c r="B2704" t="inlineStr">
        <is>
          <t>Intervención a la gestión del riesgo de los colaboradores</t>
        </is>
      </c>
      <c r="C2704" t="inlineStr">
        <is>
          <t>GESTIÓN DE SEGURIDAD Y SALUD EN EL TRABAJO</t>
        </is>
      </c>
      <c r="D2704" t="inlineStr">
        <is>
          <t>Semestral</t>
        </is>
      </c>
      <c r="E2704" t="inlineStr">
        <is>
          <t>Positivo</t>
        </is>
      </c>
      <c r="F2704" s="134" t="n">
        <v>45382</v>
      </c>
      <c r="G2704" t="inlineStr">
        <is>
          <t>432-2024-03-31</t>
        </is>
      </c>
      <c r="H2704" t="inlineStr">
        <is>
          <t>Plan de gestión Teletrabajadores</t>
        </is>
      </c>
      <c r="I2704" t="n">
        <v>90</v>
      </c>
      <c r="J2704" t="n">
        <v>100</v>
      </c>
      <c r="CW2704" t="n">
        <v>3</v>
      </c>
      <c r="CX2704" t="n">
        <v>3</v>
      </c>
    </row>
    <row r="2705">
      <c r="A2705" t="n">
        <v>432</v>
      </c>
      <c r="B2705" t="inlineStr">
        <is>
          <t>Intervención a la gestión del riesgo de los colaboradores</t>
        </is>
      </c>
      <c r="C2705" t="inlineStr">
        <is>
          <t>GESTIÓN DE SEGURIDAD Y SALUD EN EL TRABAJO</t>
        </is>
      </c>
      <c r="D2705" t="inlineStr">
        <is>
          <t>Semestral</t>
        </is>
      </c>
      <c r="E2705" t="inlineStr">
        <is>
          <t>Positivo</t>
        </is>
      </c>
      <c r="F2705" s="134" t="n">
        <v>45382</v>
      </c>
      <c r="G2705" t="inlineStr">
        <is>
          <t>432-2024-03-31</t>
        </is>
      </c>
      <c r="H2705" t="inlineStr">
        <is>
          <t>Plan de gestión de riesgo psicosocial</t>
        </is>
      </c>
      <c r="I2705" t="n">
        <v>90</v>
      </c>
      <c r="J2705" t="n">
        <v>100</v>
      </c>
      <c r="CW2705" t="n">
        <v>6</v>
      </c>
      <c r="CX2705" t="n">
        <v>6</v>
      </c>
    </row>
    <row r="2706">
      <c r="A2706" t="n">
        <v>432</v>
      </c>
      <c r="B2706" t="inlineStr">
        <is>
          <t>Intervención a la gestión del riesgo de los colaboradores</t>
        </is>
      </c>
      <c r="C2706" t="inlineStr">
        <is>
          <t>GESTIÓN DE SEGURIDAD Y SALUD EN EL TRABAJO</t>
        </is>
      </c>
      <c r="D2706" t="inlineStr">
        <is>
          <t>Semestral</t>
        </is>
      </c>
      <c r="E2706" t="inlineStr">
        <is>
          <t>Positivo</t>
        </is>
      </c>
      <c r="F2706" s="134" t="n">
        <v>45382</v>
      </c>
      <c r="G2706" t="inlineStr">
        <is>
          <t>432-2024-03-31</t>
        </is>
      </c>
      <c r="H2706" t="inlineStr">
        <is>
          <t>Plan estratégico de seguridad vial</t>
        </is>
      </c>
      <c r="I2706" t="n">
        <v>90</v>
      </c>
      <c r="J2706" t="n">
        <v>100</v>
      </c>
      <c r="CW2706" t="n">
        <v>7</v>
      </c>
      <c r="CX2706" t="n">
        <v>7</v>
      </c>
    </row>
    <row r="2707">
      <c r="A2707" t="n">
        <v>432</v>
      </c>
      <c r="B2707" t="inlineStr">
        <is>
          <t>Intervención a la gestión del riesgo de los colaboradores</t>
        </is>
      </c>
      <c r="C2707" t="inlineStr">
        <is>
          <t>GESTIÓN DE SEGURIDAD Y SALUD EN EL TRABAJO</t>
        </is>
      </c>
      <c r="D2707" t="inlineStr">
        <is>
          <t>Semestral</t>
        </is>
      </c>
      <c r="E2707" t="inlineStr">
        <is>
          <t>Positivo</t>
        </is>
      </c>
      <c r="F2707" s="134" t="n">
        <v>45382</v>
      </c>
      <c r="G2707" t="inlineStr">
        <is>
          <t>432-2024-03-31</t>
        </is>
      </c>
      <c r="H2707" t="inlineStr">
        <is>
          <t>Plan de de gestión conservación de la voz</t>
        </is>
      </c>
      <c r="I2707" t="n">
        <v>90</v>
      </c>
      <c r="J2707" t="n">
        <v>100</v>
      </c>
      <c r="CW2707" t="n">
        <v>2</v>
      </c>
      <c r="CX2707" t="n">
        <v>2</v>
      </c>
    </row>
    <row r="2708">
      <c r="A2708" t="n">
        <v>432</v>
      </c>
      <c r="B2708" t="inlineStr">
        <is>
          <t>Intervención a la gestión del riesgo de los colaboradores</t>
        </is>
      </c>
      <c r="C2708" t="inlineStr">
        <is>
          <t>GESTIÓN DE SEGURIDAD Y SALUD EN EL TRABAJO</t>
        </is>
      </c>
      <c r="D2708" t="inlineStr">
        <is>
          <t>Semestral</t>
        </is>
      </c>
      <c r="E2708" t="inlineStr">
        <is>
          <t>Positivo</t>
        </is>
      </c>
      <c r="F2708" s="134" t="n">
        <v>45382</v>
      </c>
      <c r="G2708" t="inlineStr">
        <is>
          <t>432-2024-03-31</t>
        </is>
      </c>
      <c r="H2708" t="inlineStr">
        <is>
          <t>Plan de gestión osteomuscular</t>
        </is>
      </c>
      <c r="I2708" t="n">
        <v>90</v>
      </c>
      <c r="J2708" t="n">
        <v>100</v>
      </c>
      <c r="CW2708" t="n">
        <v>4</v>
      </c>
      <c r="CX2708" t="n">
        <v>4</v>
      </c>
    </row>
    <row r="2709">
      <c r="A2709" t="n">
        <v>432</v>
      </c>
      <c r="B2709" t="inlineStr">
        <is>
          <t>Intervención a la gestión del riesgo de los colaboradores</t>
        </is>
      </c>
      <c r="C2709" t="inlineStr">
        <is>
          <t>GESTIÓN DE SEGURIDAD Y SALUD EN EL TRABAJO</t>
        </is>
      </c>
      <c r="D2709" t="inlineStr">
        <is>
          <t>Semestral</t>
        </is>
      </c>
      <c r="E2709" t="inlineStr">
        <is>
          <t>Positivo</t>
        </is>
      </c>
      <c r="F2709" s="134" t="n">
        <v>45473</v>
      </c>
      <c r="G2709" t="inlineStr">
        <is>
          <t>432-2024-06-30</t>
        </is>
      </c>
      <c r="H2709" t="inlineStr">
        <is>
          <t>Plan de gestión TAR</t>
        </is>
      </c>
      <c r="I2709" t="n">
        <v>90</v>
      </c>
      <c r="J2709" t="n">
        <v>100</v>
      </c>
      <c r="CW2709" t="n">
        <v>7</v>
      </c>
      <c r="CX2709" t="n">
        <v>7</v>
      </c>
    </row>
    <row r="2710">
      <c r="A2710" t="n">
        <v>432</v>
      </c>
      <c r="B2710" t="inlineStr">
        <is>
          <t>Intervención a la gestión del riesgo de los colaboradores</t>
        </is>
      </c>
      <c r="C2710" t="inlineStr">
        <is>
          <t>GESTIÓN DE SEGURIDAD Y SALUD EN EL TRABAJO</t>
        </is>
      </c>
      <c r="D2710" t="inlineStr">
        <is>
          <t>Semestral</t>
        </is>
      </c>
      <c r="E2710" t="inlineStr">
        <is>
          <t>Positivo</t>
        </is>
      </c>
      <c r="F2710" s="134" t="n">
        <v>45473</v>
      </c>
      <c r="G2710" t="inlineStr">
        <is>
          <t>432-2024-06-30</t>
        </is>
      </c>
      <c r="H2710" t="inlineStr">
        <is>
          <t>Plan de gestión riesgo biológico</t>
        </is>
      </c>
      <c r="I2710" t="n">
        <v>90</v>
      </c>
      <c r="J2710" t="n">
        <v>100</v>
      </c>
      <c r="CW2710" t="n">
        <v>1</v>
      </c>
      <c r="CX2710" t="n">
        <v>1</v>
      </c>
    </row>
    <row r="2711">
      <c r="A2711" t="n">
        <v>432</v>
      </c>
      <c r="B2711" t="inlineStr">
        <is>
          <t>Intervención a la gestión del riesgo de los colaboradores</t>
        </is>
      </c>
      <c r="C2711" t="inlineStr">
        <is>
          <t>GESTIÓN DE SEGURIDAD Y SALUD EN EL TRABAJO</t>
        </is>
      </c>
      <c r="D2711" t="inlineStr">
        <is>
          <t>Semestral</t>
        </is>
      </c>
      <c r="E2711" t="inlineStr">
        <is>
          <t>Positivo</t>
        </is>
      </c>
      <c r="F2711" s="134" t="n">
        <v>45473</v>
      </c>
      <c r="G2711" t="inlineStr">
        <is>
          <t>432-2024-06-30</t>
        </is>
      </c>
      <c r="H2711" t="inlineStr">
        <is>
          <t>Plan de gestión de riesgo psicosocial</t>
        </is>
      </c>
      <c r="I2711" t="n">
        <v>90</v>
      </c>
      <c r="J2711" t="n">
        <v>100</v>
      </c>
      <c r="CW2711" t="n">
        <v>18</v>
      </c>
      <c r="CX2711" t="n">
        <v>18</v>
      </c>
    </row>
    <row r="2712">
      <c r="A2712" t="n">
        <v>432</v>
      </c>
      <c r="B2712" t="inlineStr">
        <is>
          <t>Intervención a la gestión del riesgo de los colaboradores</t>
        </is>
      </c>
      <c r="C2712" t="inlineStr">
        <is>
          <t>GESTIÓN DE SEGURIDAD Y SALUD EN EL TRABAJO</t>
        </is>
      </c>
      <c r="D2712" t="inlineStr">
        <is>
          <t>Semestral</t>
        </is>
      </c>
      <c r="E2712" t="inlineStr">
        <is>
          <t>Positivo</t>
        </is>
      </c>
      <c r="F2712" s="134" t="n">
        <v>45473</v>
      </c>
      <c r="G2712" t="inlineStr">
        <is>
          <t>432-2024-06-30</t>
        </is>
      </c>
      <c r="H2712" t="inlineStr">
        <is>
          <t>Plan estratégico de seguridad vial</t>
        </is>
      </c>
      <c r="I2712" t="n">
        <v>90</v>
      </c>
      <c r="J2712" t="n">
        <v>100</v>
      </c>
      <c r="CW2712" t="n">
        <v>15</v>
      </c>
      <c r="CX2712" t="n">
        <v>15</v>
      </c>
    </row>
    <row r="2713">
      <c r="A2713" t="n">
        <v>432</v>
      </c>
      <c r="B2713" t="inlineStr">
        <is>
          <t>Intervención a la gestión del riesgo de los colaboradores</t>
        </is>
      </c>
      <c r="C2713" t="inlineStr">
        <is>
          <t>GESTIÓN DE SEGURIDAD Y SALUD EN EL TRABAJO</t>
        </is>
      </c>
      <c r="D2713" t="inlineStr">
        <is>
          <t>Semestral</t>
        </is>
      </c>
      <c r="E2713" t="inlineStr">
        <is>
          <t>Positivo</t>
        </is>
      </c>
      <c r="F2713" s="134" t="n">
        <v>45473</v>
      </c>
      <c r="G2713" t="inlineStr">
        <is>
          <t>432-2024-06-30</t>
        </is>
      </c>
      <c r="H2713" t="inlineStr">
        <is>
          <t>Plan de gestión osteomuscular</t>
        </is>
      </c>
      <c r="I2713" t="n">
        <v>90</v>
      </c>
      <c r="J2713" t="n">
        <v>100</v>
      </c>
      <c r="CW2713" t="n">
        <v>19</v>
      </c>
      <c r="CX2713" t="n">
        <v>19</v>
      </c>
    </row>
    <row r="2714">
      <c r="A2714" t="n">
        <v>432</v>
      </c>
      <c r="B2714" t="inlineStr">
        <is>
          <t>Intervención a la gestión del riesgo de los colaboradores</t>
        </is>
      </c>
      <c r="C2714" t="inlineStr">
        <is>
          <t>GESTIÓN DE SEGURIDAD Y SALUD EN EL TRABAJO</t>
        </is>
      </c>
      <c r="D2714" t="inlineStr">
        <is>
          <t>Semestral</t>
        </is>
      </c>
      <c r="E2714" t="inlineStr">
        <is>
          <t>Positivo</t>
        </is>
      </c>
      <c r="F2714" s="134" t="n">
        <v>45473</v>
      </c>
      <c r="G2714" t="inlineStr">
        <is>
          <t>432-2024-06-30</t>
        </is>
      </c>
      <c r="H2714" t="inlineStr">
        <is>
          <t>Plan de gestión inspecciones de seguridad</t>
        </is>
      </c>
      <c r="I2714" t="n">
        <v>90</v>
      </c>
      <c r="J2714" t="n">
        <v>100</v>
      </c>
      <c r="CW2714" t="n">
        <v>24</v>
      </c>
      <c r="CX2714" t="n">
        <v>24</v>
      </c>
    </row>
    <row r="2715">
      <c r="A2715" t="n">
        <v>432</v>
      </c>
      <c r="B2715" t="inlineStr">
        <is>
          <t>Intervención a la gestión del riesgo de los colaboradores</t>
        </is>
      </c>
      <c r="C2715" t="inlineStr">
        <is>
          <t>GESTIÓN DE SEGURIDAD Y SALUD EN EL TRABAJO</t>
        </is>
      </c>
      <c r="D2715" t="inlineStr">
        <is>
          <t>Semestral</t>
        </is>
      </c>
      <c r="E2715" t="inlineStr">
        <is>
          <t>Positivo</t>
        </is>
      </c>
      <c r="F2715" s="134" t="n">
        <v>45473</v>
      </c>
      <c r="G2715" t="inlineStr">
        <is>
          <t>432-2024-06-30</t>
        </is>
      </c>
      <c r="H2715" t="inlineStr">
        <is>
          <t>Plan de de gestión conservación de la voz</t>
        </is>
      </c>
      <c r="I2715" t="n">
        <v>90</v>
      </c>
      <c r="J2715" t="n">
        <v>100</v>
      </c>
      <c r="CW2715" t="n">
        <v>10</v>
      </c>
      <c r="CX2715" t="n">
        <v>10</v>
      </c>
    </row>
    <row r="2716">
      <c r="A2716" t="n">
        <v>432</v>
      </c>
      <c r="B2716" t="inlineStr">
        <is>
          <t>Intervención a la gestión del riesgo de los colaboradores</t>
        </is>
      </c>
      <c r="C2716" t="inlineStr">
        <is>
          <t>GESTIÓN DE SEGURIDAD Y SALUD EN EL TRABAJO</t>
        </is>
      </c>
      <c r="D2716" t="inlineStr">
        <is>
          <t>Semestral</t>
        </is>
      </c>
      <c r="E2716" t="inlineStr">
        <is>
          <t>Positivo</t>
        </is>
      </c>
      <c r="F2716" s="134" t="n">
        <v>45473</v>
      </c>
      <c r="G2716" t="inlineStr">
        <is>
          <t>432-2024-06-30</t>
        </is>
      </c>
      <c r="H2716" t="inlineStr">
        <is>
          <t>Plan de gestión Teletrabajadores</t>
        </is>
      </c>
      <c r="I2716" t="n">
        <v>90</v>
      </c>
      <c r="J2716" t="n">
        <v>100</v>
      </c>
      <c r="CW2716" t="n">
        <v>2</v>
      </c>
      <c r="CX2716" t="n">
        <v>2</v>
      </c>
    </row>
    <row r="2717">
      <c r="A2717" t="n">
        <v>432</v>
      </c>
      <c r="B2717" t="inlineStr">
        <is>
          <t>Intervención a la gestión del riesgo de los colaboradores</t>
        </is>
      </c>
      <c r="C2717" t="inlineStr">
        <is>
          <t>GESTIÓN DE SEGURIDAD Y SALUD EN EL TRABAJO</t>
        </is>
      </c>
      <c r="D2717" t="inlineStr">
        <is>
          <t>Semestral</t>
        </is>
      </c>
      <c r="E2717" t="inlineStr">
        <is>
          <t>Positivo</t>
        </is>
      </c>
      <c r="F2717" s="134" t="n">
        <v>45473</v>
      </c>
      <c r="G2717" t="inlineStr">
        <is>
          <t>432-2024-06-30</t>
        </is>
      </c>
      <c r="H2717" t="inlineStr">
        <is>
          <t>Plan de gestión de riesgo químico</t>
        </is>
      </c>
      <c r="I2717" t="n">
        <v>90</v>
      </c>
      <c r="J2717" t="n">
        <v>100</v>
      </c>
      <c r="CW2717" t="n">
        <v>7</v>
      </c>
      <c r="CX2717" t="n">
        <v>7</v>
      </c>
    </row>
    <row r="2718">
      <c r="A2718" t="n">
        <v>432</v>
      </c>
      <c r="B2718" t="inlineStr">
        <is>
          <t>Intervención a la gestión del riesgo de los colaboradores</t>
        </is>
      </c>
      <c r="C2718" t="inlineStr">
        <is>
          <t>GESTIÓN DE SEGURIDAD Y SALUD EN EL TRABAJO</t>
        </is>
      </c>
      <c r="D2718" t="inlineStr">
        <is>
          <t>Semestral</t>
        </is>
      </c>
      <c r="E2718" t="inlineStr">
        <is>
          <t>Positivo</t>
        </is>
      </c>
      <c r="F2718" s="134" t="n">
        <v>45657</v>
      </c>
      <c r="G2718" t="inlineStr">
        <is>
          <t>432-2024-12-31</t>
        </is>
      </c>
      <c r="H2718" t="inlineStr">
        <is>
          <t>Plan estratégico de seguridad vial</t>
        </is>
      </c>
      <c r="I2718" t="n">
        <v>90</v>
      </c>
      <c r="J2718" t="n">
        <v>100</v>
      </c>
      <c r="CW2718" t="n">
        <v>13</v>
      </c>
      <c r="CX2718" t="n">
        <v>13</v>
      </c>
    </row>
    <row r="2719">
      <c r="A2719" t="n">
        <v>432</v>
      </c>
      <c r="B2719" t="inlineStr">
        <is>
          <t>Intervención a la gestión del riesgo de los colaboradores</t>
        </is>
      </c>
      <c r="C2719" t="inlineStr">
        <is>
          <t>GESTIÓN DE SEGURIDAD Y SALUD EN EL TRABAJO</t>
        </is>
      </c>
      <c r="D2719" t="inlineStr">
        <is>
          <t>Semestral</t>
        </is>
      </c>
      <c r="E2719" t="inlineStr">
        <is>
          <t>Positivo</t>
        </is>
      </c>
      <c r="F2719" s="134" t="n">
        <v>45657</v>
      </c>
      <c r="G2719" t="inlineStr">
        <is>
          <t>432-2024-12-31</t>
        </is>
      </c>
      <c r="H2719" t="inlineStr">
        <is>
          <t>Plan de gestión de riesgo psicosocial</t>
        </is>
      </c>
      <c r="I2719" t="n">
        <v>90</v>
      </c>
      <c r="J2719" t="n">
        <v>100</v>
      </c>
      <c r="CW2719" t="n">
        <v>10</v>
      </c>
      <c r="CX2719" t="n">
        <v>10</v>
      </c>
    </row>
    <row r="2720">
      <c r="A2720" t="n">
        <v>432</v>
      </c>
      <c r="B2720" t="inlineStr">
        <is>
          <t>Intervención a la gestión del riesgo de los colaboradores</t>
        </is>
      </c>
      <c r="C2720" t="inlineStr">
        <is>
          <t>GESTIÓN DE SEGURIDAD Y SALUD EN EL TRABAJO</t>
        </is>
      </c>
      <c r="D2720" t="inlineStr">
        <is>
          <t>Semestral</t>
        </is>
      </c>
      <c r="E2720" t="inlineStr">
        <is>
          <t>Positivo</t>
        </is>
      </c>
      <c r="F2720" s="134" t="n">
        <v>45657</v>
      </c>
      <c r="G2720" t="inlineStr">
        <is>
          <t>432-2024-12-31</t>
        </is>
      </c>
      <c r="H2720" t="inlineStr">
        <is>
          <t>Plan de gestión osteomuscular</t>
        </is>
      </c>
      <c r="I2720" t="n">
        <v>90</v>
      </c>
      <c r="J2720" t="n">
        <v>100</v>
      </c>
      <c r="CW2720" t="n">
        <v>7</v>
      </c>
      <c r="CX2720" t="n">
        <v>7</v>
      </c>
    </row>
    <row r="2721">
      <c r="A2721" t="n">
        <v>432</v>
      </c>
      <c r="B2721" t="inlineStr">
        <is>
          <t>Intervención a la gestión del riesgo de los colaboradores</t>
        </is>
      </c>
      <c r="C2721" t="inlineStr">
        <is>
          <t>GESTIÓN DE SEGURIDAD Y SALUD EN EL TRABAJO</t>
        </is>
      </c>
      <c r="D2721" t="inlineStr">
        <is>
          <t>Semestral</t>
        </is>
      </c>
      <c r="E2721" t="inlineStr">
        <is>
          <t>Positivo</t>
        </is>
      </c>
      <c r="F2721" s="134" t="n">
        <v>45657</v>
      </c>
      <c r="G2721" t="inlineStr">
        <is>
          <t>432-2024-12-31</t>
        </is>
      </c>
      <c r="H2721" t="inlineStr">
        <is>
          <t>Plan de gestión TAR</t>
        </is>
      </c>
      <c r="I2721" t="n">
        <v>90</v>
      </c>
      <c r="J2721" t="n">
        <v>100</v>
      </c>
      <c r="CW2721" t="n">
        <v>4</v>
      </c>
      <c r="CX2721" t="n">
        <v>4</v>
      </c>
    </row>
    <row r="2722">
      <c r="A2722" t="n">
        <v>432</v>
      </c>
      <c r="B2722" t="inlineStr">
        <is>
          <t>Intervención a la gestión del riesgo de los colaboradores</t>
        </is>
      </c>
      <c r="C2722" t="inlineStr">
        <is>
          <t>GESTIÓN DE SEGURIDAD Y SALUD EN EL TRABAJO</t>
        </is>
      </c>
      <c r="D2722" t="inlineStr">
        <is>
          <t>Semestral</t>
        </is>
      </c>
      <c r="E2722" t="inlineStr">
        <is>
          <t>Positivo</t>
        </is>
      </c>
      <c r="F2722" s="134" t="n">
        <v>45657</v>
      </c>
      <c r="G2722" t="inlineStr">
        <is>
          <t>432-2024-12-31</t>
        </is>
      </c>
      <c r="H2722" t="inlineStr">
        <is>
          <t>Plan de gestión de riesgo químico</t>
        </is>
      </c>
      <c r="I2722" t="n">
        <v>90</v>
      </c>
      <c r="J2722" t="n">
        <v>100</v>
      </c>
      <c r="CW2722" t="n">
        <v>8</v>
      </c>
      <c r="CX2722" t="n">
        <v>8</v>
      </c>
    </row>
    <row r="2723">
      <c r="A2723" t="n">
        <v>432</v>
      </c>
      <c r="B2723" t="inlineStr">
        <is>
          <t>Intervención a la gestión del riesgo de los colaboradores</t>
        </is>
      </c>
      <c r="C2723" t="inlineStr">
        <is>
          <t>GESTIÓN DE SEGURIDAD Y SALUD EN EL TRABAJO</t>
        </is>
      </c>
      <c r="D2723" t="inlineStr">
        <is>
          <t>Semestral</t>
        </is>
      </c>
      <c r="E2723" t="inlineStr">
        <is>
          <t>Positivo</t>
        </is>
      </c>
      <c r="F2723" s="134" t="n">
        <v>45657</v>
      </c>
      <c r="G2723" t="inlineStr">
        <is>
          <t>432-2024-12-31</t>
        </is>
      </c>
      <c r="H2723" t="inlineStr">
        <is>
          <t>Plan de de gestión conservación de la voz</t>
        </is>
      </c>
      <c r="I2723" t="n">
        <v>90</v>
      </c>
      <c r="J2723" t="n">
        <v>100</v>
      </c>
      <c r="CW2723" t="n">
        <v>3</v>
      </c>
      <c r="CX2723" t="n">
        <v>3</v>
      </c>
    </row>
    <row r="2724">
      <c r="A2724" t="n">
        <v>432</v>
      </c>
      <c r="B2724" t="inlineStr">
        <is>
          <t>Intervención a la gestión del riesgo de los colaboradores</t>
        </is>
      </c>
      <c r="C2724" t="inlineStr">
        <is>
          <t>GESTIÓN DE SEGURIDAD Y SALUD EN EL TRABAJO</t>
        </is>
      </c>
      <c r="D2724" t="inlineStr">
        <is>
          <t>Semestral</t>
        </is>
      </c>
      <c r="E2724" t="inlineStr">
        <is>
          <t>Positivo</t>
        </is>
      </c>
      <c r="F2724" s="134" t="n">
        <v>45657</v>
      </c>
      <c r="G2724" t="inlineStr">
        <is>
          <t>432-2024-12-31</t>
        </is>
      </c>
      <c r="H2724" t="inlineStr">
        <is>
          <t>Plan de gestión riesgo biológico</t>
        </is>
      </c>
      <c r="I2724" t="n">
        <v>90</v>
      </c>
      <c r="J2724" t="n">
        <v>100</v>
      </c>
      <c r="CW2724" t="n">
        <v>1</v>
      </c>
      <c r="CX2724" t="n">
        <v>1</v>
      </c>
    </row>
    <row r="2725">
      <c r="A2725" t="n">
        <v>432</v>
      </c>
      <c r="B2725" t="inlineStr">
        <is>
          <t>Intervención a la gestión del riesgo de los colaboradores</t>
        </is>
      </c>
      <c r="C2725" t="inlineStr">
        <is>
          <t>GESTIÓN DE SEGURIDAD Y SALUD EN EL TRABAJO</t>
        </is>
      </c>
      <c r="D2725" t="inlineStr">
        <is>
          <t>Semestral</t>
        </is>
      </c>
      <c r="E2725" t="inlineStr">
        <is>
          <t>Positivo</t>
        </is>
      </c>
      <c r="F2725" s="134" t="n">
        <v>45657</v>
      </c>
      <c r="G2725" t="inlineStr">
        <is>
          <t>432-2024-12-31</t>
        </is>
      </c>
      <c r="H2725" t="inlineStr">
        <is>
          <t>Plan de gestión Teletrabajadores</t>
        </is>
      </c>
      <c r="I2725" t="n">
        <v>90</v>
      </c>
      <c r="J2725" t="n">
        <v>100</v>
      </c>
      <c r="CW2725" t="n">
        <v>3</v>
      </c>
      <c r="CX2725" t="n">
        <v>3</v>
      </c>
    </row>
    <row r="2726">
      <c r="A2726" t="n">
        <v>432</v>
      </c>
      <c r="B2726" t="inlineStr">
        <is>
          <t>Intervención a la gestión del riesgo de los colaboradores</t>
        </is>
      </c>
      <c r="C2726" t="inlineStr">
        <is>
          <t>GESTIÓN DE SEGURIDAD Y SALUD EN EL TRABAJO</t>
        </is>
      </c>
      <c r="D2726" t="inlineStr">
        <is>
          <t>Semestral</t>
        </is>
      </c>
      <c r="E2726" t="inlineStr">
        <is>
          <t>Positivo</t>
        </is>
      </c>
      <c r="F2726" s="134" t="n">
        <v>45657</v>
      </c>
      <c r="G2726" t="inlineStr">
        <is>
          <t>432-2024-12-31</t>
        </is>
      </c>
      <c r="H2726" t="inlineStr">
        <is>
          <t>Plan de gestión inspecciones de seguridad</t>
        </is>
      </c>
      <c r="I2726" t="n">
        <v>90</v>
      </c>
      <c r="J2726" t="n">
        <v>100</v>
      </c>
      <c r="CW2726" t="n">
        <v>18</v>
      </c>
      <c r="CX2726" t="n">
        <v>18</v>
      </c>
    </row>
    <row r="2727">
      <c r="A2727" t="n">
        <v>432</v>
      </c>
      <c r="B2727" t="inlineStr">
        <is>
          <t>Intervención a la gestión del riesgo de los colaboradores</t>
        </is>
      </c>
      <c r="C2727" t="inlineStr">
        <is>
          <t>GESTIÓN DE SEGURIDAD Y SALUD EN EL TRABAJO</t>
        </is>
      </c>
      <c r="D2727" t="inlineStr">
        <is>
          <t>Semestral</t>
        </is>
      </c>
      <c r="E2727" t="inlineStr">
        <is>
          <t>Positivo</t>
        </is>
      </c>
      <c r="F2727" s="134" t="n">
        <v>45747</v>
      </c>
      <c r="G2727" t="inlineStr">
        <is>
          <t>432-2025-03-31</t>
        </is>
      </c>
      <c r="H2727" t="inlineStr">
        <is>
          <t>Plan estratégico de seguridad vial</t>
        </is>
      </c>
      <c r="I2727" t="n">
        <v>90</v>
      </c>
      <c r="J2727" t="n">
        <v>100</v>
      </c>
      <c r="CW2727" t="n">
        <v>7</v>
      </c>
      <c r="CX2727" t="n">
        <v>7</v>
      </c>
    </row>
    <row r="2728">
      <c r="A2728" t="n">
        <v>432</v>
      </c>
      <c r="B2728" t="inlineStr">
        <is>
          <t>Intervención a la gestión del riesgo de los colaboradores</t>
        </is>
      </c>
      <c r="C2728" t="inlineStr">
        <is>
          <t>GESTIÓN DE SEGURIDAD Y SALUD EN EL TRABAJO</t>
        </is>
      </c>
      <c r="D2728" t="inlineStr">
        <is>
          <t>Semestral</t>
        </is>
      </c>
      <c r="E2728" t="inlineStr">
        <is>
          <t>Positivo</t>
        </is>
      </c>
      <c r="F2728" s="134" t="n">
        <v>45747</v>
      </c>
      <c r="G2728" t="inlineStr">
        <is>
          <t>432-2025-03-31</t>
        </is>
      </c>
      <c r="H2728" t="inlineStr">
        <is>
          <t>Plan de gestión de riesgo psicosocial</t>
        </is>
      </c>
      <c r="I2728" t="n">
        <v>90</v>
      </c>
      <c r="J2728" t="n">
        <v>100</v>
      </c>
      <c r="CW2728" t="n">
        <v>7</v>
      </c>
      <c r="CX2728" t="n">
        <v>7</v>
      </c>
    </row>
    <row r="2729">
      <c r="A2729" t="n">
        <v>432</v>
      </c>
      <c r="B2729" t="inlineStr">
        <is>
          <t>Intervención a la gestión del riesgo de los colaboradores</t>
        </is>
      </c>
      <c r="C2729" t="inlineStr">
        <is>
          <t>GESTIÓN DE SEGURIDAD Y SALUD EN EL TRABAJO</t>
        </is>
      </c>
      <c r="D2729" t="inlineStr">
        <is>
          <t>Semestral</t>
        </is>
      </c>
      <c r="E2729" t="inlineStr">
        <is>
          <t>Positivo</t>
        </is>
      </c>
      <c r="F2729" s="134" t="n">
        <v>45747</v>
      </c>
      <c r="G2729" t="inlineStr">
        <is>
          <t>432-2025-03-31</t>
        </is>
      </c>
      <c r="H2729" t="inlineStr">
        <is>
          <t>Plan de gestión osteomuscular</t>
        </is>
      </c>
      <c r="I2729" t="n">
        <v>90</v>
      </c>
      <c r="J2729" t="n">
        <v>100</v>
      </c>
      <c r="CW2729" t="n">
        <v>7</v>
      </c>
      <c r="CX2729" t="n">
        <v>7</v>
      </c>
    </row>
    <row r="2730">
      <c r="A2730" t="n">
        <v>432</v>
      </c>
      <c r="B2730" t="inlineStr">
        <is>
          <t>Intervención a la gestión del riesgo de los colaboradores</t>
        </is>
      </c>
      <c r="C2730" t="inlineStr">
        <is>
          <t>GESTIÓN DE SEGURIDAD Y SALUD EN EL TRABAJO</t>
        </is>
      </c>
      <c r="D2730" t="inlineStr">
        <is>
          <t>Semestral</t>
        </is>
      </c>
      <c r="E2730" t="inlineStr">
        <is>
          <t>Positivo</t>
        </is>
      </c>
      <c r="F2730" s="134" t="n">
        <v>45747</v>
      </c>
      <c r="G2730" t="inlineStr">
        <is>
          <t>432-2025-03-31</t>
        </is>
      </c>
      <c r="H2730" t="inlineStr">
        <is>
          <t>Plan de gestión TAR</t>
        </is>
      </c>
      <c r="I2730" t="n">
        <v>90</v>
      </c>
      <c r="J2730" t="n">
        <v>100</v>
      </c>
      <c r="CW2730" t="n">
        <v>10</v>
      </c>
      <c r="CX2730" t="n">
        <v>10</v>
      </c>
    </row>
    <row r="2731">
      <c r="A2731" t="n">
        <v>432</v>
      </c>
      <c r="B2731" t="inlineStr">
        <is>
          <t>Intervención a la gestión del riesgo de los colaboradores</t>
        </is>
      </c>
      <c r="C2731" t="inlineStr">
        <is>
          <t>GESTIÓN DE SEGURIDAD Y SALUD EN EL TRABAJO</t>
        </is>
      </c>
      <c r="D2731" t="inlineStr">
        <is>
          <t>Semestral</t>
        </is>
      </c>
      <c r="E2731" t="inlineStr">
        <is>
          <t>Positivo</t>
        </is>
      </c>
      <c r="F2731" s="134" t="n">
        <v>45747</v>
      </c>
      <c r="G2731" t="inlineStr">
        <is>
          <t>432-2025-03-31</t>
        </is>
      </c>
      <c r="H2731" t="inlineStr">
        <is>
          <t>Plan de de gestión conservación de la voz</t>
        </is>
      </c>
      <c r="I2731" t="n">
        <v>90</v>
      </c>
      <c r="J2731" t="n">
        <v>100</v>
      </c>
      <c r="CW2731" t="n">
        <v>4</v>
      </c>
      <c r="CX2731" t="n">
        <v>4</v>
      </c>
    </row>
    <row r="2732">
      <c r="A2732" t="n">
        <v>432</v>
      </c>
      <c r="B2732" t="inlineStr">
        <is>
          <t>Intervención a la gestión del riesgo de los colaboradores</t>
        </is>
      </c>
      <c r="C2732" t="inlineStr">
        <is>
          <t>GESTIÓN DE SEGURIDAD Y SALUD EN EL TRABAJO</t>
        </is>
      </c>
      <c r="D2732" t="inlineStr">
        <is>
          <t>Semestral</t>
        </is>
      </c>
      <c r="E2732" t="inlineStr">
        <is>
          <t>Positivo</t>
        </is>
      </c>
      <c r="F2732" s="134" t="n">
        <v>45747</v>
      </c>
      <c r="G2732" t="inlineStr">
        <is>
          <t>432-2025-03-31</t>
        </is>
      </c>
      <c r="H2732" t="inlineStr">
        <is>
          <t>Plan de gestión riesgo biológico</t>
        </is>
      </c>
      <c r="I2732" t="n">
        <v>90</v>
      </c>
      <c r="J2732" t="n">
        <v>100</v>
      </c>
      <c r="CW2732" t="n">
        <v>2</v>
      </c>
      <c r="CX2732" t="n">
        <v>2</v>
      </c>
    </row>
    <row r="2733">
      <c r="A2733" t="n">
        <v>432</v>
      </c>
      <c r="B2733" t="inlineStr">
        <is>
          <t>Intervención a la gestión del riesgo de los colaboradores</t>
        </is>
      </c>
      <c r="C2733" t="inlineStr">
        <is>
          <t>GESTIÓN DE SEGURIDAD Y SALUD EN EL TRABAJO</t>
        </is>
      </c>
      <c r="D2733" t="inlineStr">
        <is>
          <t>Semestral</t>
        </is>
      </c>
      <c r="E2733" t="inlineStr">
        <is>
          <t>Positivo</t>
        </is>
      </c>
      <c r="F2733" s="134" t="n">
        <v>45747</v>
      </c>
      <c r="G2733" t="inlineStr">
        <is>
          <t>432-2025-03-31</t>
        </is>
      </c>
      <c r="H2733" t="inlineStr">
        <is>
          <t>Plan de gestión Teletrabajadores</t>
        </is>
      </c>
      <c r="I2733" t="n">
        <v>90</v>
      </c>
      <c r="J2733" t="n">
        <v>100</v>
      </c>
      <c r="CW2733" t="n">
        <v>1</v>
      </c>
      <c r="CX2733" t="n">
        <v>1</v>
      </c>
    </row>
    <row r="2734">
      <c r="A2734" t="n">
        <v>432</v>
      </c>
      <c r="B2734" t="inlineStr">
        <is>
          <t>Intervención a la gestión del riesgo de los colaboradores</t>
        </is>
      </c>
      <c r="C2734" t="inlineStr">
        <is>
          <t>GESTIÓN DE SEGURIDAD Y SALUD EN EL TRABAJO</t>
        </is>
      </c>
      <c r="D2734" t="inlineStr">
        <is>
          <t>Semestral</t>
        </is>
      </c>
      <c r="E2734" t="inlineStr">
        <is>
          <t>Positivo</t>
        </is>
      </c>
      <c r="F2734" s="134" t="n">
        <v>45747</v>
      </c>
      <c r="G2734" t="inlineStr">
        <is>
          <t>432-2025-03-31</t>
        </is>
      </c>
      <c r="H2734" t="inlineStr">
        <is>
          <t>Plan de gestión inspecciones de seguridad</t>
        </is>
      </c>
      <c r="I2734" t="n">
        <v>90</v>
      </c>
      <c r="J2734" t="n">
        <v>100</v>
      </c>
      <c r="CW2734" t="n">
        <v>20</v>
      </c>
      <c r="CX2734" t="n">
        <v>20</v>
      </c>
    </row>
    <row r="2735">
      <c r="A2735" t="n">
        <v>432</v>
      </c>
      <c r="B2735" t="inlineStr">
        <is>
          <t>Intervención a la gestión del riesgo de los colaboradores</t>
        </is>
      </c>
      <c r="C2735" t="inlineStr">
        <is>
          <t>GESTIÓN DE SEGURIDAD Y SALUD EN EL TRABAJO</t>
        </is>
      </c>
      <c r="D2735" t="inlineStr">
        <is>
          <t>Semestral</t>
        </is>
      </c>
      <c r="E2735" t="inlineStr">
        <is>
          <t>Positivo</t>
        </is>
      </c>
      <c r="F2735" s="134" t="n">
        <v>45747</v>
      </c>
      <c r="G2735" t="inlineStr">
        <is>
          <t>432-2025-03-31</t>
        </is>
      </c>
      <c r="H2735" t="inlineStr">
        <is>
          <t>Plan de gestión de riesgo químico</t>
        </is>
      </c>
      <c r="I2735" t="n">
        <v>90</v>
      </c>
      <c r="J2735" t="n">
        <v>100</v>
      </c>
      <c r="CW2735" t="n">
        <v>3</v>
      </c>
      <c r="CX2735" t="n">
        <v>3</v>
      </c>
    </row>
    <row r="2736">
      <c r="A2736" t="n">
        <v>432</v>
      </c>
      <c r="B2736" t="inlineStr">
        <is>
          <t>Intervención a la gestión del riesgo de los colaboradores</t>
        </is>
      </c>
      <c r="C2736" t="inlineStr">
        <is>
          <t>GESTIÓN DE SEGURIDAD Y SALUD EN EL TRABAJO</t>
        </is>
      </c>
      <c r="D2736" t="inlineStr">
        <is>
          <t>Semestral</t>
        </is>
      </c>
      <c r="E2736" t="inlineStr">
        <is>
          <t>Positivo</t>
        </is>
      </c>
      <c r="F2736" s="134" t="n">
        <v>45838</v>
      </c>
      <c r="G2736" t="inlineStr">
        <is>
          <t>432-2025-06-30</t>
        </is>
      </c>
      <c r="H2736" t="inlineStr">
        <is>
          <t>Plan estratégico de seguridad vial</t>
        </is>
      </c>
      <c r="I2736" t="n">
        <v>90</v>
      </c>
      <c r="J2736" t="n">
        <v>100</v>
      </c>
      <c r="CW2736" t="n">
        <v>8</v>
      </c>
      <c r="CX2736" t="n">
        <v>8</v>
      </c>
    </row>
    <row r="2737">
      <c r="A2737" t="n">
        <v>432</v>
      </c>
      <c r="B2737" t="inlineStr">
        <is>
          <t>Intervención a la gestión del riesgo de los colaboradores</t>
        </is>
      </c>
      <c r="C2737" t="inlineStr">
        <is>
          <t>GESTIÓN DE SEGURIDAD Y SALUD EN EL TRABAJO</t>
        </is>
      </c>
      <c r="D2737" t="inlineStr">
        <is>
          <t>Semestral</t>
        </is>
      </c>
      <c r="E2737" t="inlineStr">
        <is>
          <t>Positivo</t>
        </is>
      </c>
      <c r="F2737" s="134" t="n">
        <v>45838</v>
      </c>
      <c r="G2737" t="inlineStr">
        <is>
          <t>432-2025-06-30</t>
        </is>
      </c>
      <c r="H2737" t="inlineStr">
        <is>
          <t>Plan de gestión de riesgo psicosocial</t>
        </is>
      </c>
      <c r="I2737" t="n">
        <v>90</v>
      </c>
      <c r="J2737" t="n">
        <v>100</v>
      </c>
      <c r="CW2737" t="n">
        <v>16</v>
      </c>
      <c r="CX2737" t="n">
        <v>16</v>
      </c>
    </row>
    <row r="2738">
      <c r="A2738" t="n">
        <v>432</v>
      </c>
      <c r="B2738" t="inlineStr">
        <is>
          <t>Intervención a la gestión del riesgo de los colaboradores</t>
        </is>
      </c>
      <c r="C2738" t="inlineStr">
        <is>
          <t>GESTIÓN DE SEGURIDAD Y SALUD EN EL TRABAJO</t>
        </is>
      </c>
      <c r="D2738" t="inlineStr">
        <is>
          <t>Semestral</t>
        </is>
      </c>
      <c r="E2738" t="inlineStr">
        <is>
          <t>Positivo</t>
        </is>
      </c>
      <c r="F2738" s="134" t="n">
        <v>45838</v>
      </c>
      <c r="G2738" t="inlineStr">
        <is>
          <t>432-2025-06-30</t>
        </is>
      </c>
      <c r="H2738" t="inlineStr">
        <is>
          <t>Plan de gestión osteomuscular</t>
        </is>
      </c>
      <c r="I2738" t="n">
        <v>90</v>
      </c>
      <c r="J2738" t="n">
        <v>100</v>
      </c>
      <c r="CW2738" t="n">
        <v>24</v>
      </c>
      <c r="CX2738" t="n">
        <v>24</v>
      </c>
    </row>
    <row r="2739">
      <c r="A2739" t="n">
        <v>432</v>
      </c>
      <c r="B2739" t="inlineStr">
        <is>
          <t>Intervención a la gestión del riesgo de los colaboradores</t>
        </is>
      </c>
      <c r="C2739" t="inlineStr">
        <is>
          <t>GESTIÓN DE SEGURIDAD Y SALUD EN EL TRABAJO</t>
        </is>
      </c>
      <c r="D2739" t="inlineStr">
        <is>
          <t>Semestral</t>
        </is>
      </c>
      <c r="E2739" t="inlineStr">
        <is>
          <t>Positivo</t>
        </is>
      </c>
      <c r="F2739" s="134" t="n">
        <v>45838</v>
      </c>
      <c r="G2739" t="inlineStr">
        <is>
          <t>432-2025-06-30</t>
        </is>
      </c>
      <c r="H2739" t="inlineStr">
        <is>
          <t>Plan de gestión TAR</t>
        </is>
      </c>
      <c r="I2739" t="n">
        <v>90</v>
      </c>
      <c r="J2739" t="n">
        <v>100</v>
      </c>
      <c r="CW2739" t="n">
        <v>10</v>
      </c>
      <c r="CX2739" t="n">
        <v>10</v>
      </c>
    </row>
    <row r="2740">
      <c r="A2740" t="n">
        <v>432</v>
      </c>
      <c r="B2740" t="inlineStr">
        <is>
          <t>Intervención a la gestión del riesgo de los colaboradores</t>
        </is>
      </c>
      <c r="C2740" t="inlineStr">
        <is>
          <t>GESTIÓN DE SEGURIDAD Y SALUD EN EL TRABAJO</t>
        </is>
      </c>
      <c r="D2740" t="inlineStr">
        <is>
          <t>Semestral</t>
        </is>
      </c>
      <c r="E2740" t="inlineStr">
        <is>
          <t>Positivo</t>
        </is>
      </c>
      <c r="F2740" s="134" t="n">
        <v>45838</v>
      </c>
      <c r="G2740" t="inlineStr">
        <is>
          <t>432-2025-06-30</t>
        </is>
      </c>
      <c r="H2740" t="inlineStr">
        <is>
          <t>Plan de de gestión conservación de la voz</t>
        </is>
      </c>
      <c r="I2740" t="n">
        <v>90</v>
      </c>
      <c r="J2740" t="n">
        <v>100</v>
      </c>
      <c r="CW2740" t="n">
        <v>4</v>
      </c>
      <c r="CX2740" t="n">
        <v>4</v>
      </c>
    </row>
    <row r="2741">
      <c r="A2741" t="n">
        <v>432</v>
      </c>
      <c r="B2741" t="inlineStr">
        <is>
          <t>Intervención a la gestión del riesgo de los colaboradores</t>
        </is>
      </c>
      <c r="C2741" t="inlineStr">
        <is>
          <t>GESTIÓN DE SEGURIDAD Y SALUD EN EL TRABAJO</t>
        </is>
      </c>
      <c r="D2741" t="inlineStr">
        <is>
          <t>Semestral</t>
        </is>
      </c>
      <c r="E2741" t="inlineStr">
        <is>
          <t>Positivo</t>
        </is>
      </c>
      <c r="F2741" s="134" t="n">
        <v>45838</v>
      </c>
      <c r="G2741" t="inlineStr">
        <is>
          <t>432-2025-06-30</t>
        </is>
      </c>
      <c r="H2741" t="inlineStr">
        <is>
          <t>Plan de gestión riesgo biológico</t>
        </is>
      </c>
      <c r="I2741" t="n">
        <v>90</v>
      </c>
      <c r="J2741" t="n">
        <v>100</v>
      </c>
      <c r="CW2741" t="n">
        <v>1</v>
      </c>
      <c r="CX2741" t="n">
        <v>1</v>
      </c>
    </row>
    <row r="2742">
      <c r="A2742" t="n">
        <v>432</v>
      </c>
      <c r="B2742" t="inlineStr">
        <is>
          <t>Intervención a la gestión del riesgo de los colaboradores</t>
        </is>
      </c>
      <c r="C2742" t="inlineStr">
        <is>
          <t>GESTIÓN DE SEGURIDAD Y SALUD EN EL TRABAJO</t>
        </is>
      </c>
      <c r="D2742" t="inlineStr">
        <is>
          <t>Semestral</t>
        </is>
      </c>
      <c r="E2742" t="inlineStr">
        <is>
          <t>Positivo</t>
        </is>
      </c>
      <c r="F2742" s="134" t="n">
        <v>45838</v>
      </c>
      <c r="G2742" t="inlineStr">
        <is>
          <t>432-2025-06-30</t>
        </is>
      </c>
      <c r="H2742" t="inlineStr">
        <is>
          <t>Plan de gestión Teletrabajadores</t>
        </is>
      </c>
      <c r="I2742" t="n">
        <v>90</v>
      </c>
      <c r="J2742" t="n">
        <v>100</v>
      </c>
      <c r="CW2742" t="n">
        <v>2</v>
      </c>
      <c r="CX2742" t="n">
        <v>2</v>
      </c>
    </row>
    <row r="2743">
      <c r="A2743" t="n">
        <v>432</v>
      </c>
      <c r="B2743" t="inlineStr">
        <is>
          <t>Intervención a la gestión del riesgo de los colaboradores</t>
        </is>
      </c>
      <c r="C2743" t="inlineStr">
        <is>
          <t>GESTIÓN DE SEGURIDAD Y SALUD EN EL TRABAJO</t>
        </is>
      </c>
      <c r="D2743" t="inlineStr">
        <is>
          <t>Semestral</t>
        </is>
      </c>
      <c r="E2743" t="inlineStr">
        <is>
          <t>Positivo</t>
        </is>
      </c>
      <c r="F2743" s="134" t="n">
        <v>45838</v>
      </c>
      <c r="G2743" t="inlineStr">
        <is>
          <t>432-2025-06-30</t>
        </is>
      </c>
      <c r="H2743" t="inlineStr">
        <is>
          <t>Plan de gestión inspecciones de seguridad</t>
        </is>
      </c>
      <c r="I2743" t="n">
        <v>90</v>
      </c>
      <c r="J2743" t="n">
        <v>100</v>
      </c>
      <c r="CW2743" t="n">
        <v>15</v>
      </c>
      <c r="CX2743" t="n">
        <v>15</v>
      </c>
    </row>
    <row r="2744">
      <c r="A2744" t="n">
        <v>432</v>
      </c>
      <c r="B2744" t="inlineStr">
        <is>
          <t>Intervención a la gestión del riesgo de los colaboradores</t>
        </is>
      </c>
      <c r="C2744" t="inlineStr">
        <is>
          <t>GESTIÓN DE SEGURIDAD Y SALUD EN EL TRABAJO</t>
        </is>
      </c>
      <c r="D2744" t="inlineStr">
        <is>
          <t>Semestral</t>
        </is>
      </c>
      <c r="E2744" t="inlineStr">
        <is>
          <t>Positivo</t>
        </is>
      </c>
      <c r="F2744" s="134" t="n">
        <v>45838</v>
      </c>
      <c r="G2744" t="inlineStr">
        <is>
          <t>432-2025-06-30</t>
        </is>
      </c>
      <c r="H2744" t="inlineStr">
        <is>
          <t>Plan de gestión de riesgo químico</t>
        </is>
      </c>
      <c r="I2744" t="n">
        <v>90</v>
      </c>
      <c r="J2744" t="n">
        <v>100</v>
      </c>
      <c r="CW2744" t="n">
        <v>3</v>
      </c>
      <c r="CX2744" t="n">
        <v>3</v>
      </c>
    </row>
    <row r="2745">
      <c r="A2745" t="n">
        <v>432</v>
      </c>
      <c r="B2745" t="inlineStr">
        <is>
          <t>Intervención a la gestión del riesgo de los colaboradores</t>
        </is>
      </c>
      <c r="C2745" t="inlineStr">
        <is>
          <t>GESTIÓN DE SEGURIDAD Y SALUD EN EL TRABAJO</t>
        </is>
      </c>
      <c r="D2745" t="inlineStr">
        <is>
          <t>Semestral</t>
        </is>
      </c>
      <c r="E2745" t="inlineStr">
        <is>
          <t>Positivo</t>
        </is>
      </c>
      <c r="F2745" s="134" t="n">
        <v>45930</v>
      </c>
      <c r="G2745" t="inlineStr">
        <is>
          <t>432-2025-09-30</t>
        </is>
      </c>
      <c r="H2745" t="inlineStr">
        <is>
          <t>Plan estratégico de seguridad vial</t>
        </is>
      </c>
      <c r="I2745" t="n">
        <v>90</v>
      </c>
      <c r="J2745" t="n">
        <v>100</v>
      </c>
      <c r="CW2745" t="n">
        <v>10</v>
      </c>
      <c r="CX2745" t="n">
        <v>10</v>
      </c>
    </row>
    <row r="2746">
      <c r="A2746" t="n">
        <v>432</v>
      </c>
      <c r="B2746" t="inlineStr">
        <is>
          <t>Intervención a la gestión del riesgo de los colaboradores</t>
        </is>
      </c>
      <c r="C2746" t="inlineStr">
        <is>
          <t>GESTIÓN DE SEGURIDAD Y SALUD EN EL TRABAJO</t>
        </is>
      </c>
      <c r="D2746" t="inlineStr">
        <is>
          <t>Semestral</t>
        </is>
      </c>
      <c r="E2746" t="inlineStr">
        <is>
          <t>Positivo</t>
        </is>
      </c>
      <c r="F2746" s="134" t="n">
        <v>45930</v>
      </c>
      <c r="G2746" t="inlineStr">
        <is>
          <t>432-2025-09-30</t>
        </is>
      </c>
      <c r="H2746" t="inlineStr">
        <is>
          <t>Plan de gestión de riesgo psicosocial</t>
        </is>
      </c>
      <c r="I2746" t="n">
        <v>90</v>
      </c>
      <c r="J2746" t="n">
        <v>100</v>
      </c>
      <c r="CW2746" t="n">
        <v>13</v>
      </c>
      <c r="CX2746" t="n">
        <v>13</v>
      </c>
    </row>
    <row r="2747">
      <c r="A2747" t="n">
        <v>432</v>
      </c>
      <c r="B2747" t="inlineStr">
        <is>
          <t>Intervención a la gestión del riesgo de los colaboradores</t>
        </is>
      </c>
      <c r="C2747" t="inlineStr">
        <is>
          <t>GESTIÓN DE SEGURIDAD Y SALUD EN EL TRABAJO</t>
        </is>
      </c>
      <c r="D2747" t="inlineStr">
        <is>
          <t>Semestral</t>
        </is>
      </c>
      <c r="E2747" t="inlineStr">
        <is>
          <t>Positivo</t>
        </is>
      </c>
      <c r="F2747" s="134" t="n">
        <v>45930</v>
      </c>
      <c r="G2747" t="inlineStr">
        <is>
          <t>432-2025-09-30</t>
        </is>
      </c>
      <c r="H2747" t="inlineStr">
        <is>
          <t>Plan de gestión osteomuscular</t>
        </is>
      </c>
      <c r="I2747" t="n">
        <v>90</v>
      </c>
      <c r="J2747" t="n">
        <v>100</v>
      </c>
      <c r="CW2747" t="n">
        <v>9</v>
      </c>
      <c r="CX2747" t="n">
        <v>9</v>
      </c>
    </row>
    <row r="2748">
      <c r="A2748" t="n">
        <v>432</v>
      </c>
      <c r="B2748" t="inlineStr">
        <is>
          <t>Intervención a la gestión del riesgo de los colaboradores</t>
        </is>
      </c>
      <c r="C2748" t="inlineStr">
        <is>
          <t>GESTIÓN DE SEGURIDAD Y SALUD EN EL TRABAJO</t>
        </is>
      </c>
      <c r="D2748" t="inlineStr">
        <is>
          <t>Semestral</t>
        </is>
      </c>
      <c r="E2748" t="inlineStr">
        <is>
          <t>Positivo</t>
        </is>
      </c>
      <c r="F2748" s="134" t="n">
        <v>45930</v>
      </c>
      <c r="G2748" t="inlineStr">
        <is>
          <t>432-2025-09-30</t>
        </is>
      </c>
      <c r="H2748" t="inlineStr">
        <is>
          <t>Plan de gestión de riesgo químico</t>
        </is>
      </c>
      <c r="I2748" t="n">
        <v>90</v>
      </c>
      <c r="J2748" t="n">
        <v>100</v>
      </c>
      <c r="CW2748" t="n">
        <v>18</v>
      </c>
      <c r="CX2748" t="n">
        <v>18</v>
      </c>
    </row>
    <row r="2749">
      <c r="A2749" t="n">
        <v>432</v>
      </c>
      <c r="B2749" t="inlineStr">
        <is>
          <t>Intervención a la gestión del riesgo de los colaboradores</t>
        </is>
      </c>
      <c r="C2749" t="inlineStr">
        <is>
          <t>GESTIÓN DE SEGURIDAD Y SALUD EN EL TRABAJO</t>
        </is>
      </c>
      <c r="D2749" t="inlineStr">
        <is>
          <t>Semestral</t>
        </is>
      </c>
      <c r="E2749" t="inlineStr">
        <is>
          <t>Positivo</t>
        </is>
      </c>
      <c r="F2749" s="134" t="n">
        <v>45930</v>
      </c>
      <c r="G2749" t="inlineStr">
        <is>
          <t>432-2025-09-30</t>
        </is>
      </c>
      <c r="H2749" t="inlineStr">
        <is>
          <t>Plan de de gestión conservación de la voz</t>
        </is>
      </c>
      <c r="I2749" t="n">
        <v>90</v>
      </c>
      <c r="J2749" t="n">
        <v>100</v>
      </c>
      <c r="CW2749" t="n">
        <v>2</v>
      </c>
      <c r="CX2749" t="n">
        <v>2</v>
      </c>
    </row>
    <row r="2750">
      <c r="A2750" t="n">
        <v>432</v>
      </c>
      <c r="B2750" t="inlineStr">
        <is>
          <t>Intervención a la gestión del riesgo de los colaboradores</t>
        </is>
      </c>
      <c r="C2750" t="inlineStr">
        <is>
          <t>GESTIÓN DE SEGURIDAD Y SALUD EN EL TRABAJO</t>
        </is>
      </c>
      <c r="D2750" t="inlineStr">
        <is>
          <t>Semestral</t>
        </is>
      </c>
      <c r="E2750" t="inlineStr">
        <is>
          <t>Positivo</t>
        </is>
      </c>
      <c r="F2750" s="134" t="n">
        <v>45930</v>
      </c>
      <c r="G2750" t="inlineStr">
        <is>
          <t>432-2025-09-30</t>
        </is>
      </c>
      <c r="H2750" t="inlineStr">
        <is>
          <t>Plan de gestión riesgo biológico</t>
        </is>
      </c>
      <c r="I2750" t="n">
        <v>90</v>
      </c>
      <c r="J2750" t="n">
        <v>100</v>
      </c>
      <c r="CW2750" t="n">
        <v>5</v>
      </c>
      <c r="CX2750" t="n">
        <v>5</v>
      </c>
    </row>
    <row r="2751">
      <c r="A2751" t="n">
        <v>432</v>
      </c>
      <c r="B2751" t="inlineStr">
        <is>
          <t>Intervención a la gestión del riesgo de los colaboradores</t>
        </is>
      </c>
      <c r="C2751" t="inlineStr">
        <is>
          <t>GESTIÓN DE SEGURIDAD Y SALUD EN EL TRABAJO</t>
        </is>
      </c>
      <c r="D2751" t="inlineStr">
        <is>
          <t>Semestral</t>
        </is>
      </c>
      <c r="E2751" t="inlineStr">
        <is>
          <t>Positivo</t>
        </is>
      </c>
      <c r="F2751" s="134" t="n">
        <v>45930</v>
      </c>
      <c r="G2751" t="inlineStr">
        <is>
          <t>432-2025-09-30</t>
        </is>
      </c>
      <c r="H2751" t="inlineStr">
        <is>
          <t>Plan de gestión Teletrabajadores</t>
        </is>
      </c>
      <c r="I2751" t="n">
        <v>90</v>
      </c>
      <c r="J2751" t="n">
        <v>100</v>
      </c>
      <c r="CW2751" t="n">
        <v>9</v>
      </c>
      <c r="CX2751" t="n">
        <v>9</v>
      </c>
    </row>
    <row r="2752">
      <c r="A2752" t="n">
        <v>432</v>
      </c>
      <c r="B2752" t="inlineStr">
        <is>
          <t>Intervención a la gestión del riesgo de los colaboradores</t>
        </is>
      </c>
      <c r="C2752" t="inlineStr">
        <is>
          <t>GESTIÓN DE SEGURIDAD Y SALUD EN EL TRABAJO</t>
        </is>
      </c>
      <c r="D2752" t="inlineStr">
        <is>
          <t>Semestral</t>
        </is>
      </c>
      <c r="E2752" t="inlineStr">
        <is>
          <t>Positivo</t>
        </is>
      </c>
      <c r="F2752" s="134" t="n">
        <v>45930</v>
      </c>
      <c r="G2752" t="inlineStr">
        <is>
          <t>432-2025-09-30</t>
        </is>
      </c>
      <c r="H2752" t="inlineStr">
        <is>
          <t>Plan de gestión inspecciones de seguridad</t>
        </is>
      </c>
      <c r="I2752" t="n">
        <v>90</v>
      </c>
      <c r="J2752" t="n">
        <v>100</v>
      </c>
      <c r="CW2752" t="n">
        <v>20</v>
      </c>
      <c r="CX2752" t="n">
        <v>20</v>
      </c>
    </row>
    <row r="2753">
      <c r="A2753" t="n">
        <v>432</v>
      </c>
      <c r="B2753" t="inlineStr">
        <is>
          <t>Intervención a la gestión del riesgo de los colaboradores</t>
        </is>
      </c>
      <c r="C2753" t="inlineStr">
        <is>
          <t>GESTIÓN DE SEGURIDAD Y SALUD EN EL TRABAJO</t>
        </is>
      </c>
      <c r="D2753" t="inlineStr">
        <is>
          <t>Semestral</t>
        </is>
      </c>
      <c r="E2753" t="inlineStr">
        <is>
          <t>Positivo</t>
        </is>
      </c>
      <c r="F2753" s="134" t="n">
        <v>45930</v>
      </c>
      <c r="G2753" t="inlineStr">
        <is>
          <t>432-2025-09-30</t>
        </is>
      </c>
      <c r="H2753" t="inlineStr">
        <is>
          <t>Plan de gestión TAR</t>
        </is>
      </c>
      <c r="I2753" t="n">
        <v>90</v>
      </c>
      <c r="J2753" t="n">
        <v>100</v>
      </c>
      <c r="CW2753" t="n">
        <v>7</v>
      </c>
      <c r="CX2753" t="n">
        <v>7</v>
      </c>
    </row>
    <row r="2754">
      <c r="A2754" t="n">
        <v>432</v>
      </c>
      <c r="B2754" t="inlineStr">
        <is>
          <t>Intervención a la gestión del riesgo de los colaboradores</t>
        </is>
      </c>
      <c r="C2754" t="inlineStr">
        <is>
          <t>GESTIÓN DE SEGURIDAD Y SALUD EN EL TRABAJO</t>
        </is>
      </c>
      <c r="D2754" t="inlineStr">
        <is>
          <t>Semestral</t>
        </is>
      </c>
      <c r="E2754" t="inlineStr">
        <is>
          <t>Positivo</t>
        </is>
      </c>
      <c r="F2754" s="134" t="n">
        <v>46022</v>
      </c>
      <c r="G2754" t="inlineStr">
        <is>
          <t>432-2025-12-31</t>
        </is>
      </c>
      <c r="H2754" t="inlineStr">
        <is>
          <t>Plan de gestión de riesgo psicosocial</t>
        </is>
      </c>
      <c r="I2754" t="n">
        <v>90</v>
      </c>
      <c r="J2754" t="n">
        <v>100</v>
      </c>
      <c r="CW2754" t="n">
        <v>7</v>
      </c>
      <c r="CX2754" t="n">
        <v>7</v>
      </c>
    </row>
    <row r="2755">
      <c r="A2755" t="n">
        <v>432</v>
      </c>
      <c r="B2755" t="inlineStr">
        <is>
          <t>Intervención a la gestión del riesgo de los colaboradores</t>
        </is>
      </c>
      <c r="C2755" t="inlineStr">
        <is>
          <t>GESTIÓN DE SEGURIDAD Y SALUD EN EL TRABAJO</t>
        </is>
      </c>
      <c r="D2755" t="inlineStr">
        <is>
          <t>Semestral</t>
        </is>
      </c>
      <c r="E2755" t="inlineStr">
        <is>
          <t>Positivo</t>
        </is>
      </c>
      <c r="F2755" s="134" t="n">
        <v>46022</v>
      </c>
      <c r="G2755" t="inlineStr">
        <is>
          <t>432-2025-12-31</t>
        </is>
      </c>
      <c r="H2755" t="inlineStr">
        <is>
          <t>Plan de gestión osteomuscular</t>
        </is>
      </c>
      <c r="I2755" t="n">
        <v>90</v>
      </c>
      <c r="J2755" t="n">
        <v>100</v>
      </c>
      <c r="CW2755" t="n">
        <v>14</v>
      </c>
      <c r="CX2755" t="n">
        <v>14</v>
      </c>
    </row>
    <row r="2756">
      <c r="A2756" t="n">
        <v>432</v>
      </c>
      <c r="B2756" t="inlineStr">
        <is>
          <t>Intervención a la gestión del riesgo de los colaboradores</t>
        </is>
      </c>
      <c r="C2756" t="inlineStr">
        <is>
          <t>GESTIÓN DE SEGURIDAD Y SALUD EN EL TRABAJO</t>
        </is>
      </c>
      <c r="D2756" t="inlineStr">
        <is>
          <t>Semestral</t>
        </is>
      </c>
      <c r="E2756" t="inlineStr">
        <is>
          <t>Positivo</t>
        </is>
      </c>
      <c r="F2756" s="134" t="n">
        <v>46022</v>
      </c>
      <c r="G2756" t="inlineStr">
        <is>
          <t>432-2025-12-31</t>
        </is>
      </c>
      <c r="H2756" t="inlineStr">
        <is>
          <t>Plan de gestión TAR</t>
        </is>
      </c>
      <c r="I2756" t="n">
        <v>90</v>
      </c>
      <c r="J2756" t="n">
        <v>100</v>
      </c>
      <c r="CW2756" t="n">
        <v>11</v>
      </c>
      <c r="CX2756" t="n">
        <v>11</v>
      </c>
    </row>
    <row r="2757">
      <c r="A2757" t="n">
        <v>432</v>
      </c>
      <c r="B2757" t="inlineStr">
        <is>
          <t>Intervención a la gestión del riesgo de los colaboradores</t>
        </is>
      </c>
      <c r="C2757" t="inlineStr">
        <is>
          <t>GESTIÓN DE SEGURIDAD Y SALUD EN EL TRABAJO</t>
        </is>
      </c>
      <c r="D2757" t="inlineStr">
        <is>
          <t>Semestral</t>
        </is>
      </c>
      <c r="E2757" t="inlineStr">
        <is>
          <t>Positivo</t>
        </is>
      </c>
      <c r="F2757" s="134" t="n">
        <v>46022</v>
      </c>
      <c r="G2757" t="inlineStr">
        <is>
          <t>432-2025-12-31</t>
        </is>
      </c>
      <c r="H2757" t="inlineStr">
        <is>
          <t>Plan de gestión de riesgo químico</t>
        </is>
      </c>
      <c r="I2757" t="n">
        <v>90</v>
      </c>
      <c r="J2757" t="n">
        <v>100</v>
      </c>
      <c r="CW2757" t="n">
        <v>14</v>
      </c>
      <c r="CX2757" t="n">
        <v>14</v>
      </c>
    </row>
    <row r="2758">
      <c r="A2758" t="n">
        <v>432</v>
      </c>
      <c r="B2758" t="inlineStr">
        <is>
          <t>Intervención a la gestión del riesgo de los colaboradores</t>
        </is>
      </c>
      <c r="C2758" t="inlineStr">
        <is>
          <t>GESTIÓN DE SEGURIDAD Y SALUD EN EL TRABAJO</t>
        </is>
      </c>
      <c r="D2758" t="inlineStr">
        <is>
          <t>Semestral</t>
        </is>
      </c>
      <c r="E2758" t="inlineStr">
        <is>
          <t>Positivo</t>
        </is>
      </c>
      <c r="F2758" s="134" t="n">
        <v>46022</v>
      </c>
      <c r="G2758" t="inlineStr">
        <is>
          <t>432-2025-12-31</t>
        </is>
      </c>
      <c r="H2758" t="inlineStr">
        <is>
          <t>Plan de de gestión conservación de la voz</t>
        </is>
      </c>
      <c r="I2758" t="n">
        <v>90</v>
      </c>
      <c r="J2758" t="n">
        <v>100</v>
      </c>
      <c r="CW2758" t="n">
        <v>4</v>
      </c>
      <c r="CX2758" t="n">
        <v>4</v>
      </c>
    </row>
    <row r="2759">
      <c r="A2759" t="n">
        <v>432</v>
      </c>
      <c r="B2759" t="inlineStr">
        <is>
          <t>Intervención a la gestión del riesgo de los colaboradores</t>
        </is>
      </c>
      <c r="C2759" t="inlineStr">
        <is>
          <t>GESTIÓN DE SEGURIDAD Y SALUD EN EL TRABAJO</t>
        </is>
      </c>
      <c r="D2759" t="inlineStr">
        <is>
          <t>Semestral</t>
        </is>
      </c>
      <c r="E2759" t="inlineStr">
        <is>
          <t>Positivo</t>
        </is>
      </c>
      <c r="F2759" s="134" t="n">
        <v>46022</v>
      </c>
      <c r="G2759" t="inlineStr">
        <is>
          <t>432-2025-12-31</t>
        </is>
      </c>
      <c r="H2759" t="inlineStr">
        <is>
          <t>Plan de gestión riesgo biológico</t>
        </is>
      </c>
      <c r="I2759" t="n">
        <v>90</v>
      </c>
      <c r="J2759" t="n">
        <v>100</v>
      </c>
      <c r="CW2759" t="n">
        <v>2</v>
      </c>
      <c r="CX2759" t="n">
        <v>2</v>
      </c>
    </row>
    <row r="2760">
      <c r="A2760" t="n">
        <v>432</v>
      </c>
      <c r="B2760" t="inlineStr">
        <is>
          <t>Intervención a la gestión del riesgo de los colaboradores</t>
        </is>
      </c>
      <c r="C2760" t="inlineStr">
        <is>
          <t>GESTIÓN DE SEGURIDAD Y SALUD EN EL TRABAJO</t>
        </is>
      </c>
      <c r="D2760" t="inlineStr">
        <is>
          <t>Semestral</t>
        </is>
      </c>
      <c r="E2760" t="inlineStr">
        <is>
          <t>Positivo</t>
        </is>
      </c>
      <c r="F2760" s="134" t="n">
        <v>46022</v>
      </c>
      <c r="G2760" t="inlineStr">
        <is>
          <t>432-2025-12-31</t>
        </is>
      </c>
      <c r="H2760" t="inlineStr">
        <is>
          <t>Plan de gestión Teletrabajadores</t>
        </is>
      </c>
      <c r="I2760" t="n">
        <v>90</v>
      </c>
      <c r="J2760" t="n">
        <v>100</v>
      </c>
      <c r="CW2760" t="n">
        <v>5</v>
      </c>
      <c r="CX2760" t="n">
        <v>5</v>
      </c>
    </row>
    <row r="2761">
      <c r="A2761" t="n">
        <v>432</v>
      </c>
      <c r="B2761" t="inlineStr">
        <is>
          <t>Intervención a la gestión del riesgo de los colaboradores</t>
        </is>
      </c>
      <c r="C2761" t="inlineStr">
        <is>
          <t>GESTIÓN DE SEGURIDAD Y SALUD EN EL TRABAJO</t>
        </is>
      </c>
      <c r="D2761" t="inlineStr">
        <is>
          <t>Semestral</t>
        </is>
      </c>
      <c r="E2761" t="inlineStr">
        <is>
          <t>Positivo</t>
        </is>
      </c>
      <c r="F2761" s="134" t="n">
        <v>46022</v>
      </c>
      <c r="G2761" t="inlineStr">
        <is>
          <t>432-2025-12-31</t>
        </is>
      </c>
      <c r="H2761" t="inlineStr">
        <is>
          <t>Plan de gestión inspecciones de seguridad</t>
        </is>
      </c>
      <c r="I2761" t="n">
        <v>90</v>
      </c>
      <c r="J2761" t="n">
        <v>100</v>
      </c>
      <c r="CW2761" t="n">
        <v>15</v>
      </c>
      <c r="CX2761" t="n">
        <v>15</v>
      </c>
    </row>
    <row r="2762">
      <c r="A2762" t="n">
        <v>432</v>
      </c>
      <c r="B2762" t="inlineStr">
        <is>
          <t>Intervención a la gestión del riesgo de los colaboradores</t>
        </is>
      </c>
      <c r="C2762" t="inlineStr">
        <is>
          <t>GESTIÓN DE SEGURIDAD Y SALUD EN EL TRABAJO</t>
        </is>
      </c>
      <c r="D2762" t="inlineStr">
        <is>
          <t>Semestral</t>
        </is>
      </c>
      <c r="E2762" t="inlineStr">
        <is>
          <t>Positivo</t>
        </is>
      </c>
      <c r="F2762" s="134" t="n">
        <v>46022</v>
      </c>
      <c r="G2762" t="inlineStr">
        <is>
          <t>432-2025-12-31</t>
        </is>
      </c>
      <c r="H2762" t="inlineStr">
        <is>
          <t>Plan estratégico de seguridad vial</t>
        </is>
      </c>
      <c r="I2762" t="n">
        <v>90</v>
      </c>
      <c r="J2762" t="n">
        <v>100</v>
      </c>
      <c r="CW2762" t="n">
        <v>15</v>
      </c>
      <c r="CX2762" t="n">
        <v>15</v>
      </c>
    </row>
    <row r="2763">
      <c r="A2763" t="n">
        <v>433</v>
      </c>
      <c r="B2763" t="inlineStr">
        <is>
          <t>Generación de Residuos Peligrosos per Cápita Semestral</t>
        </is>
      </c>
      <c r="C2763" t="inlineStr">
        <is>
          <t>GESTIÓN AMBIENTAL</t>
        </is>
      </c>
      <c r="D2763" t="inlineStr">
        <is>
          <t>Trimestral</t>
        </is>
      </c>
      <c r="E2763" t="inlineStr">
        <is>
          <t>Negativo</t>
        </is>
      </c>
      <c r="F2763" s="134" t="n">
        <v>45107</v>
      </c>
      <c r="G2763" t="inlineStr">
        <is>
          <t>433-2023-06-30</t>
        </is>
      </c>
      <c r="H2763" t="inlineStr">
        <is>
          <t>City Campus</t>
        </is>
      </c>
      <c r="I2763" t="n">
        <v>0.05</v>
      </c>
      <c r="J2763" t="n">
        <v>0.01999999955296516</v>
      </c>
      <c r="X2763" t="n">
        <v>679</v>
      </c>
      <c r="Y2763" t="n">
        <v>30</v>
      </c>
      <c r="Z2763" t="n">
        <v>11072</v>
      </c>
      <c r="AA2763" t="n">
        <v>1948</v>
      </c>
      <c r="CY2763" t="n">
        <v>225.8</v>
      </c>
    </row>
    <row r="2764">
      <c r="A2764" t="n">
        <v>433</v>
      </c>
      <c r="B2764" t="inlineStr">
        <is>
          <t>Generación de Residuos Peligrosos per Cápita Semestral</t>
        </is>
      </c>
      <c r="C2764" t="inlineStr">
        <is>
          <t>GESTIÓN AMBIENTAL</t>
        </is>
      </c>
      <c r="D2764" t="inlineStr">
        <is>
          <t>Trimestral</t>
        </is>
      </c>
      <c r="E2764" t="inlineStr">
        <is>
          <t>Negativo</t>
        </is>
      </c>
      <c r="F2764" s="134" t="n">
        <v>45107</v>
      </c>
      <c r="G2764" t="inlineStr">
        <is>
          <t>433-2023-06-30</t>
        </is>
      </c>
      <c r="H2764" t="inlineStr">
        <is>
          <t>Campus Bogotá</t>
        </is>
      </c>
      <c r="I2764" t="n">
        <v>0.05</v>
      </c>
      <c r="J2764" t="n">
        <v>0.05000000074505806</v>
      </c>
      <c r="X2764" t="n">
        <v>1872</v>
      </c>
      <c r="Y2764" t="n">
        <v>2992</v>
      </c>
      <c r="Z2764" t="n">
        <v>13656</v>
      </c>
      <c r="AA2764" t="n">
        <v>0</v>
      </c>
      <c r="CY2764" t="n">
        <v>864.5</v>
      </c>
    </row>
    <row r="2765">
      <c r="A2765" t="n">
        <v>433</v>
      </c>
      <c r="B2765" t="inlineStr">
        <is>
          <t>Generación de Residuos Peligrosos per Cápita Semestral</t>
        </is>
      </c>
      <c r="C2765" t="inlineStr">
        <is>
          <t>GESTIÓN AMBIENTAL</t>
        </is>
      </c>
      <c r="D2765" t="inlineStr">
        <is>
          <t>Trimestral</t>
        </is>
      </c>
      <c r="E2765" t="inlineStr">
        <is>
          <t>Negativo</t>
        </is>
      </c>
      <c r="F2765" s="134" t="n">
        <v>45107</v>
      </c>
      <c r="G2765" t="inlineStr">
        <is>
          <t>433-2023-06-30</t>
        </is>
      </c>
      <c r="H2765" t="inlineStr">
        <is>
          <t>Campus-Medellín</t>
        </is>
      </c>
      <c r="I2765" t="n">
        <v>0.05</v>
      </c>
      <c r="X2765" t="n">
        <v>300</v>
      </c>
      <c r="Y2765" t="n">
        <v>828</v>
      </c>
      <c r="Z2765" t="n">
        <v>12287</v>
      </c>
      <c r="AA2765" t="n">
        <v>144</v>
      </c>
      <c r="CY2765" t="n">
        <v>12.1</v>
      </c>
    </row>
    <row r="2766">
      <c r="A2766" t="n">
        <v>433</v>
      </c>
      <c r="B2766" t="inlineStr">
        <is>
          <t>Generación de Residuos Peligrosos per Cápita Semestral</t>
        </is>
      </c>
      <c r="C2766" t="inlineStr">
        <is>
          <t>GESTIÓN AMBIENTAL</t>
        </is>
      </c>
      <c r="D2766" t="inlineStr">
        <is>
          <t>Trimestral</t>
        </is>
      </c>
      <c r="E2766" t="inlineStr">
        <is>
          <t>Negativo</t>
        </is>
      </c>
      <c r="F2766" s="134" t="n">
        <v>45291</v>
      </c>
      <c r="G2766" t="inlineStr">
        <is>
          <t>433-2023-12-31</t>
        </is>
      </c>
      <c r="H2766" t="inlineStr">
        <is>
          <t>Campus-Medellín</t>
        </is>
      </c>
      <c r="I2766" t="n">
        <v>0.05</v>
      </c>
      <c r="J2766" t="n">
        <v>0.009999999776482582</v>
      </c>
      <c r="X2766" t="n">
        <v>312</v>
      </c>
      <c r="Y2766" t="n">
        <v>867</v>
      </c>
      <c r="Z2766" t="n">
        <v>9662</v>
      </c>
      <c r="AA2766" t="n">
        <v>171</v>
      </c>
      <c r="CY2766" t="n">
        <v>91</v>
      </c>
    </row>
    <row r="2767">
      <c r="A2767" t="n">
        <v>433</v>
      </c>
      <c r="B2767" t="inlineStr">
        <is>
          <t>Generación de Residuos Peligrosos per Cápita Semestral</t>
        </is>
      </c>
      <c r="C2767" t="inlineStr">
        <is>
          <t>GESTIÓN AMBIENTAL</t>
        </is>
      </c>
      <c r="D2767" t="inlineStr">
        <is>
          <t>Trimestral</t>
        </is>
      </c>
      <c r="E2767" t="inlineStr">
        <is>
          <t>Negativo</t>
        </is>
      </c>
      <c r="F2767" s="134" t="n">
        <v>45291</v>
      </c>
      <c r="G2767" t="inlineStr">
        <is>
          <t>433-2023-12-31</t>
        </is>
      </c>
      <c r="H2767" t="inlineStr">
        <is>
          <t>City Campus</t>
        </is>
      </c>
      <c r="I2767" t="n">
        <v>0.05</v>
      </c>
      <c r="J2767" t="n">
        <v>0.05000000074505806</v>
      </c>
      <c r="X2767" t="n">
        <v>583</v>
      </c>
      <c r="Y2767" t="n">
        <v>29</v>
      </c>
      <c r="Z2767" t="n">
        <v>8166</v>
      </c>
      <c r="AA2767" t="n">
        <v>2922</v>
      </c>
      <c r="CY2767" t="n">
        <v>619.71</v>
      </c>
    </row>
    <row r="2768">
      <c r="A2768" t="n">
        <v>433</v>
      </c>
      <c r="B2768" t="inlineStr">
        <is>
          <t>Generación de Residuos Peligrosos per Cápita Semestral</t>
        </is>
      </c>
      <c r="C2768" t="inlineStr">
        <is>
          <t>GESTIÓN AMBIENTAL</t>
        </is>
      </c>
      <c r="D2768" t="inlineStr">
        <is>
          <t>Trimestral</t>
        </is>
      </c>
      <c r="E2768" t="inlineStr">
        <is>
          <t>Negativo</t>
        </is>
      </c>
      <c r="F2768" s="134" t="n">
        <v>45291</v>
      </c>
      <c r="G2768" t="inlineStr">
        <is>
          <t>433-2023-12-31</t>
        </is>
      </c>
      <c r="H2768" t="inlineStr">
        <is>
          <t>Sede Bienestar - Medellín</t>
        </is>
      </c>
      <c r="I2768" t="n">
        <v>0.05</v>
      </c>
      <c r="X2768" t="n">
        <v>0</v>
      </c>
      <c r="Y2768" t="n">
        <v>0</v>
      </c>
      <c r="Z2768" t="n">
        <v>0</v>
      </c>
      <c r="AA2768" t="n">
        <v>0</v>
      </c>
      <c r="CY2768" t="n">
        <v>1</v>
      </c>
    </row>
    <row r="2769">
      <c r="A2769" t="n">
        <v>433</v>
      </c>
      <c r="B2769" t="inlineStr">
        <is>
          <t>Generación de Residuos Peligrosos per Cápita Semestral</t>
        </is>
      </c>
      <c r="C2769" t="inlineStr">
        <is>
          <t>GESTIÓN AMBIENTAL</t>
        </is>
      </c>
      <c r="D2769" t="inlineStr">
        <is>
          <t>Trimestral</t>
        </is>
      </c>
      <c r="E2769" t="inlineStr">
        <is>
          <t>Negativo</t>
        </is>
      </c>
      <c r="F2769" s="134" t="n">
        <v>45291</v>
      </c>
      <c r="G2769" t="inlineStr">
        <is>
          <t>433-2023-12-31</t>
        </is>
      </c>
      <c r="H2769" t="inlineStr">
        <is>
          <t>Campus Bogotá</t>
        </is>
      </c>
      <c r="I2769" t="n">
        <v>0.05</v>
      </c>
      <c r="J2769" t="n">
        <v>0.09000000357627869</v>
      </c>
      <c r="X2769" t="n">
        <v>1859</v>
      </c>
      <c r="Y2769" t="n">
        <v>3240</v>
      </c>
      <c r="Z2769" t="n">
        <v>13146</v>
      </c>
      <c r="AA2769" t="n">
        <v>0</v>
      </c>
      <c r="CY2769" t="n">
        <v>1564.22</v>
      </c>
    </row>
    <row r="2770">
      <c r="A2770" t="n">
        <v>433</v>
      </c>
      <c r="B2770" t="inlineStr">
        <is>
          <t>Generación de Residuos Peligrosos per Cápita Semestral</t>
        </is>
      </c>
      <c r="C2770" t="inlineStr">
        <is>
          <t>GESTIÓN AMBIENTAL</t>
        </is>
      </c>
      <c r="D2770" t="inlineStr">
        <is>
          <t>Trimestral</t>
        </is>
      </c>
      <c r="E2770" t="inlineStr">
        <is>
          <t>Negativo</t>
        </is>
      </c>
      <c r="F2770" s="134" t="n">
        <v>45473</v>
      </c>
      <c r="G2770" t="inlineStr">
        <is>
          <t>433-2024-06-30</t>
        </is>
      </c>
      <c r="H2770" t="inlineStr">
        <is>
          <t>Campus Bogotá</t>
        </is>
      </c>
      <c r="I2770" t="n">
        <v>0.1</v>
      </c>
      <c r="J2770" t="n">
        <v>0.1500000059604645</v>
      </c>
      <c r="X2770" t="n">
        <v>2176</v>
      </c>
      <c r="Y2770" t="n">
        <v>3139</v>
      </c>
      <c r="Z2770" t="n">
        <v>14308</v>
      </c>
      <c r="AA2770" t="n">
        <v>0</v>
      </c>
      <c r="CY2770" t="n">
        <v>2990.02</v>
      </c>
    </row>
    <row r="2771">
      <c r="A2771" t="n">
        <v>433</v>
      </c>
      <c r="B2771" t="inlineStr">
        <is>
          <t>Generación de Residuos Peligrosos per Cápita Semestral</t>
        </is>
      </c>
      <c r="C2771" t="inlineStr">
        <is>
          <t>GESTIÓN AMBIENTAL</t>
        </is>
      </c>
      <c r="D2771" t="inlineStr">
        <is>
          <t>Trimestral</t>
        </is>
      </c>
      <c r="E2771" t="inlineStr">
        <is>
          <t>Negativo</t>
        </is>
      </c>
      <c r="F2771" s="134" t="n">
        <v>45473</v>
      </c>
      <c r="G2771" t="inlineStr">
        <is>
          <t>433-2024-06-30</t>
        </is>
      </c>
      <c r="H2771" t="inlineStr">
        <is>
          <t>Campus-Medellín</t>
        </is>
      </c>
      <c r="I2771" t="n">
        <v>0.05</v>
      </c>
      <c r="X2771" t="n">
        <v>427</v>
      </c>
      <c r="Y2771" t="n">
        <v>972</v>
      </c>
      <c r="Z2771" t="n">
        <v>13150</v>
      </c>
      <c r="AA2771" t="n">
        <v>4</v>
      </c>
      <c r="CY2771" t="n">
        <v>15.7</v>
      </c>
    </row>
    <row r="2772">
      <c r="A2772" t="n">
        <v>433</v>
      </c>
      <c r="B2772" t="inlineStr">
        <is>
          <t>Generación de Residuos Peligrosos per Cápita Semestral</t>
        </is>
      </c>
      <c r="C2772" t="inlineStr">
        <is>
          <t>GESTIÓN AMBIENTAL</t>
        </is>
      </c>
      <c r="D2772" t="inlineStr">
        <is>
          <t>Trimestral</t>
        </is>
      </c>
      <c r="E2772" t="inlineStr">
        <is>
          <t>Negativo</t>
        </is>
      </c>
      <c r="F2772" s="134" t="n">
        <v>45473</v>
      </c>
      <c r="G2772" t="inlineStr">
        <is>
          <t>433-2024-06-30</t>
        </is>
      </c>
      <c r="H2772" t="inlineStr">
        <is>
          <t>Sede Bienestar - Medellín</t>
        </is>
      </c>
      <c r="I2772" t="n">
        <v>0.05</v>
      </c>
      <c r="X2772" t="n">
        <v>0</v>
      </c>
      <c r="Y2772" t="n">
        <v>0</v>
      </c>
      <c r="Z2772" t="n">
        <v>0</v>
      </c>
      <c r="AA2772" t="n">
        <v>0</v>
      </c>
      <c r="CY2772" t="n">
        <v>1.1</v>
      </c>
    </row>
    <row r="2773">
      <c r="A2773" t="n">
        <v>433</v>
      </c>
      <c r="B2773" t="inlineStr">
        <is>
          <t>Generación de Residuos Peligrosos per Cápita Semestral</t>
        </is>
      </c>
      <c r="C2773" t="inlineStr">
        <is>
          <t>GESTIÓN AMBIENTAL</t>
        </is>
      </c>
      <c r="D2773" t="inlineStr">
        <is>
          <t>Trimestral</t>
        </is>
      </c>
      <c r="E2773" t="inlineStr">
        <is>
          <t>Negativo</t>
        </is>
      </c>
      <c r="F2773" s="134" t="n">
        <v>45473</v>
      </c>
      <c r="G2773" t="inlineStr">
        <is>
          <t>433-2024-06-30</t>
        </is>
      </c>
      <c r="H2773" t="inlineStr">
        <is>
          <t>City Campus</t>
        </is>
      </c>
      <c r="I2773" t="n">
        <v>0.05</v>
      </c>
      <c r="J2773" t="n">
        <v>0.02999999932944775</v>
      </c>
      <c r="X2773" t="n">
        <v>530</v>
      </c>
      <c r="Y2773" t="n">
        <v>24</v>
      </c>
      <c r="Z2773" t="n">
        <v>11628</v>
      </c>
      <c r="AA2773" t="n">
        <v>2925</v>
      </c>
      <c r="CY2773" t="n">
        <v>482.69</v>
      </c>
    </row>
    <row r="2774">
      <c r="A2774" t="n">
        <v>433</v>
      </c>
      <c r="B2774" t="inlineStr">
        <is>
          <t>Generación de Residuos Peligrosos per Cápita Semestral</t>
        </is>
      </c>
      <c r="C2774" t="inlineStr">
        <is>
          <t>GESTIÓN AMBIENTAL</t>
        </is>
      </c>
      <c r="D2774" t="inlineStr">
        <is>
          <t>Trimestral</t>
        </is>
      </c>
      <c r="E2774" t="inlineStr">
        <is>
          <t>Negativo</t>
        </is>
      </c>
      <c r="F2774" s="134" t="n">
        <v>45657</v>
      </c>
      <c r="G2774" t="inlineStr">
        <is>
          <t>433-2024-12-31</t>
        </is>
      </c>
      <c r="H2774" t="inlineStr">
        <is>
          <t>Campus Bogotá</t>
        </is>
      </c>
      <c r="I2774" t="n">
        <v>0.1</v>
      </c>
      <c r="J2774" t="n">
        <v>0.2700000107288361</v>
      </c>
      <c r="X2774" t="n">
        <v>2232</v>
      </c>
      <c r="Y2774" t="n">
        <v>2683</v>
      </c>
      <c r="Z2774" t="n">
        <v>13824</v>
      </c>
      <c r="AA2774" t="n">
        <v>0</v>
      </c>
      <c r="CY2774" t="n">
        <v>5072.81</v>
      </c>
    </row>
    <row r="2775">
      <c r="A2775" t="n">
        <v>433</v>
      </c>
      <c r="B2775" t="inlineStr">
        <is>
          <t>Generación de Residuos Peligrosos per Cápita Semestral</t>
        </is>
      </c>
      <c r="C2775" t="inlineStr">
        <is>
          <t>GESTIÓN AMBIENTAL</t>
        </is>
      </c>
      <c r="D2775" t="inlineStr">
        <is>
          <t>Trimestral</t>
        </is>
      </c>
      <c r="E2775" t="inlineStr">
        <is>
          <t>Negativo</t>
        </is>
      </c>
      <c r="F2775" s="134" t="n">
        <v>45657</v>
      </c>
      <c r="G2775" t="inlineStr">
        <is>
          <t>433-2024-12-31</t>
        </is>
      </c>
      <c r="H2775" t="inlineStr">
        <is>
          <t>City Campus</t>
        </is>
      </c>
      <c r="I2775" t="n">
        <v>0.05</v>
      </c>
      <c r="J2775" t="n">
        <v>0.03999999910593033</v>
      </c>
      <c r="X2775" t="n">
        <v>477</v>
      </c>
      <c r="Y2775" t="n">
        <v>24</v>
      </c>
      <c r="Z2775" t="n">
        <v>8635</v>
      </c>
      <c r="AA2775" t="n">
        <v>2925</v>
      </c>
      <c r="CY2775" t="n">
        <v>542.25</v>
      </c>
    </row>
    <row r="2776">
      <c r="A2776" t="n">
        <v>433</v>
      </c>
      <c r="B2776" t="inlineStr">
        <is>
          <t>Generación de Residuos Peligrosos per Cápita Semestral</t>
        </is>
      </c>
      <c r="C2776" t="inlineStr">
        <is>
          <t>GESTIÓN AMBIENTAL</t>
        </is>
      </c>
      <c r="D2776" t="inlineStr">
        <is>
          <t>Trimestral</t>
        </is>
      </c>
      <c r="E2776" t="inlineStr">
        <is>
          <t>Negativo</t>
        </is>
      </c>
      <c r="F2776" s="134" t="n">
        <v>45657</v>
      </c>
      <c r="G2776" t="inlineStr">
        <is>
          <t>433-2024-12-31</t>
        </is>
      </c>
      <c r="H2776" t="inlineStr">
        <is>
          <t>Sede Posgrado-Calle 85</t>
        </is>
      </c>
      <c r="I2776" t="n">
        <v>0.05</v>
      </c>
      <c r="J2776" t="n">
        <v>0</v>
      </c>
      <c r="X2776" t="n">
        <v>66</v>
      </c>
      <c r="Y2776" t="n">
        <v>71</v>
      </c>
      <c r="Z2776" t="n">
        <v>135</v>
      </c>
      <c r="AA2776" t="n">
        <v>0</v>
      </c>
      <c r="CY2776" t="n">
        <v>0</v>
      </c>
    </row>
    <row r="2777">
      <c r="A2777" t="n">
        <v>433</v>
      </c>
      <c r="B2777" t="inlineStr">
        <is>
          <t>Generación de Residuos Peligrosos per Cápita Semestral</t>
        </is>
      </c>
      <c r="C2777" t="inlineStr">
        <is>
          <t>GESTIÓN AMBIENTAL</t>
        </is>
      </c>
      <c r="D2777" t="inlineStr">
        <is>
          <t>Trimestral</t>
        </is>
      </c>
      <c r="E2777" t="inlineStr">
        <is>
          <t>Negativo</t>
        </is>
      </c>
      <c r="F2777" s="134" t="n">
        <v>45657</v>
      </c>
      <c r="G2777" t="inlineStr">
        <is>
          <t>433-2024-12-31</t>
        </is>
      </c>
      <c r="H2777" t="inlineStr">
        <is>
          <t>Campus-Medellín</t>
        </is>
      </c>
      <c r="I2777" t="n">
        <v>0.05</v>
      </c>
      <c r="J2777" t="n">
        <v>0.05999999865889549</v>
      </c>
      <c r="X2777" t="n">
        <v>374</v>
      </c>
      <c r="Y2777" t="n">
        <v>922</v>
      </c>
      <c r="Z2777" t="n">
        <v>10413</v>
      </c>
      <c r="AA2777" t="n">
        <v>5</v>
      </c>
      <c r="CY2777" t="n">
        <v>714.5</v>
      </c>
    </row>
    <row r="2778">
      <c r="A2778" t="n">
        <v>433</v>
      </c>
      <c r="B2778" t="inlineStr">
        <is>
          <t>Generación de Residuos Peligrosos per Cápita Semestral</t>
        </is>
      </c>
      <c r="C2778" t="inlineStr">
        <is>
          <t>GESTIÓN AMBIENTAL</t>
        </is>
      </c>
      <c r="D2778" t="inlineStr">
        <is>
          <t>Trimestral</t>
        </is>
      </c>
      <c r="E2778" t="inlineStr">
        <is>
          <t>Negativo</t>
        </is>
      </c>
      <c r="F2778" s="134" t="n">
        <v>45657</v>
      </c>
      <c r="G2778" t="inlineStr">
        <is>
          <t>433-2024-12-31</t>
        </is>
      </c>
      <c r="H2778" t="inlineStr">
        <is>
          <t>Consultorio Psicología - Medellin</t>
        </is>
      </c>
      <c r="I2778" t="n">
        <v>0.05</v>
      </c>
      <c r="J2778" t="n">
        <v>0</v>
      </c>
      <c r="X2778" t="n">
        <v>10</v>
      </c>
      <c r="Y2778" t="n">
        <v>10</v>
      </c>
      <c r="Z2778" t="n">
        <v>48</v>
      </c>
      <c r="AA2778" t="n">
        <v>0</v>
      </c>
      <c r="CY2778" t="n">
        <v>0</v>
      </c>
    </row>
    <row r="2779">
      <c r="A2779" t="n">
        <v>433</v>
      </c>
      <c r="B2779" t="inlineStr">
        <is>
          <t>Generación de Residuos Peligrosos per Cápita Semestral</t>
        </is>
      </c>
      <c r="C2779" t="inlineStr">
        <is>
          <t>GESTIÓN AMBIENTAL</t>
        </is>
      </c>
      <c r="D2779" t="inlineStr">
        <is>
          <t>Trimestral</t>
        </is>
      </c>
      <c r="E2779" t="inlineStr">
        <is>
          <t>Negativo</t>
        </is>
      </c>
      <c r="F2779" s="134" t="n">
        <v>45657</v>
      </c>
      <c r="G2779" t="inlineStr">
        <is>
          <t>433-2024-12-31</t>
        </is>
      </c>
      <c r="H2779" t="inlineStr">
        <is>
          <t>Sede Bienestar - Medellín</t>
        </is>
      </c>
      <c r="I2779" t="n">
        <v>0.05</v>
      </c>
      <c r="X2779" t="n">
        <v>9</v>
      </c>
      <c r="Y2779" t="n">
        <v>26</v>
      </c>
      <c r="Z2779" t="n">
        <v>2938</v>
      </c>
      <c r="AA2779" t="n">
        <v>0</v>
      </c>
      <c r="CY2779" t="n">
        <v>1.02</v>
      </c>
    </row>
    <row r="2780">
      <c r="A2780" t="n">
        <v>433</v>
      </c>
      <c r="B2780" t="inlineStr">
        <is>
          <t>Generación de Residuos Peligrosos per Cápita Semestral</t>
        </is>
      </c>
      <c r="C2780" t="inlineStr">
        <is>
          <t>GESTIÓN AMBIENTAL</t>
        </is>
      </c>
      <c r="D2780" t="inlineStr">
        <is>
          <t>Trimestral</t>
        </is>
      </c>
      <c r="E2780" t="inlineStr">
        <is>
          <t>Negativo</t>
        </is>
      </c>
      <c r="F2780" s="134" t="n">
        <v>45838</v>
      </c>
      <c r="G2780" t="inlineStr">
        <is>
          <t>433-2025-06-30</t>
        </is>
      </c>
      <c r="H2780" t="inlineStr">
        <is>
          <t>Campus Bogotá</t>
        </is>
      </c>
      <c r="I2780" t="n">
        <v>0.1</v>
      </c>
      <c r="J2780" t="n">
        <v>0.05000000074505806</v>
      </c>
      <c r="X2780" t="n">
        <v>2338</v>
      </c>
      <c r="Y2780" t="n">
        <v>2240</v>
      </c>
      <c r="Z2780" t="n">
        <v>14736</v>
      </c>
      <c r="AA2780" t="n">
        <v>0</v>
      </c>
      <c r="CY2780" t="n">
        <v>980.96</v>
      </c>
    </row>
    <row r="2781">
      <c r="A2781" t="n">
        <v>433</v>
      </c>
      <c r="B2781" t="inlineStr">
        <is>
          <t>Generación de Residuos Peligrosos per Cápita Semestral</t>
        </is>
      </c>
      <c r="C2781" t="inlineStr">
        <is>
          <t>GESTIÓN AMBIENTAL</t>
        </is>
      </c>
      <c r="D2781" t="inlineStr">
        <is>
          <t>Trimestral</t>
        </is>
      </c>
      <c r="E2781" t="inlineStr">
        <is>
          <t>Negativo</t>
        </is>
      </c>
      <c r="F2781" s="134" t="n">
        <v>45838</v>
      </c>
      <c r="G2781" t="inlineStr">
        <is>
          <t>433-2025-06-30</t>
        </is>
      </c>
      <c r="H2781" t="inlineStr">
        <is>
          <t>City Campus</t>
        </is>
      </c>
      <c r="I2781" t="n">
        <v>0.05</v>
      </c>
      <c r="J2781" t="n">
        <v>0</v>
      </c>
      <c r="X2781" t="n">
        <v>483</v>
      </c>
      <c r="Y2781" t="n">
        <v>23</v>
      </c>
      <c r="Z2781" t="n">
        <v>11976</v>
      </c>
      <c r="AA2781" t="n">
        <v>3010</v>
      </c>
      <c r="CY2781" t="n">
        <v>57.32</v>
      </c>
    </row>
    <row r="2782">
      <c r="A2782" t="n">
        <v>433</v>
      </c>
      <c r="B2782" t="inlineStr">
        <is>
          <t>Generación de Residuos Peligrosos per Cápita Semestral</t>
        </is>
      </c>
      <c r="C2782" t="inlineStr">
        <is>
          <t>GESTIÓN AMBIENTAL</t>
        </is>
      </c>
      <c r="D2782" t="inlineStr">
        <is>
          <t>Trimestral</t>
        </is>
      </c>
      <c r="E2782" t="inlineStr">
        <is>
          <t>Negativo</t>
        </is>
      </c>
      <c r="F2782" s="134" t="n">
        <v>45838</v>
      </c>
      <c r="G2782" t="inlineStr">
        <is>
          <t>433-2025-06-30</t>
        </is>
      </c>
      <c r="H2782" t="inlineStr">
        <is>
          <t>Sede Posgrado-Calle 85</t>
        </is>
      </c>
      <c r="I2782" t="n">
        <v>0.05</v>
      </c>
      <c r="J2782" t="n">
        <v>0</v>
      </c>
      <c r="X2782" t="n">
        <v>51</v>
      </c>
      <c r="Y2782" t="n">
        <v>38</v>
      </c>
      <c r="Z2782" t="n">
        <v>189</v>
      </c>
      <c r="AA2782" t="n">
        <v>0</v>
      </c>
      <c r="CY2782" t="n">
        <v>0</v>
      </c>
    </row>
    <row r="2783">
      <c r="A2783" t="n">
        <v>433</v>
      </c>
      <c r="B2783" t="inlineStr">
        <is>
          <t>Generación de Residuos Peligrosos per Cápita Semestral</t>
        </is>
      </c>
      <c r="C2783" t="inlineStr">
        <is>
          <t>GESTIÓN AMBIENTAL</t>
        </is>
      </c>
      <c r="D2783" t="inlineStr">
        <is>
          <t>Trimestral</t>
        </is>
      </c>
      <c r="E2783" t="inlineStr">
        <is>
          <t>Negativo</t>
        </is>
      </c>
      <c r="F2783" s="134" t="n">
        <v>45838</v>
      </c>
      <c r="G2783" t="inlineStr">
        <is>
          <t>433-2025-06-30</t>
        </is>
      </c>
      <c r="H2783" t="inlineStr">
        <is>
          <t>Campus-Medellín</t>
        </is>
      </c>
      <c r="I2783" t="n">
        <v>0.05</v>
      </c>
      <c r="J2783" t="n">
        <v>0</v>
      </c>
      <c r="X2783" t="n">
        <v>387</v>
      </c>
      <c r="Y2783" t="n">
        <v>810</v>
      </c>
      <c r="Z2783" t="n">
        <v>13541</v>
      </c>
      <c r="AA2783" t="n">
        <v>144</v>
      </c>
      <c r="CY2783" t="n">
        <v>20.95</v>
      </c>
    </row>
    <row r="2784">
      <c r="A2784" t="n">
        <v>433</v>
      </c>
      <c r="B2784" t="inlineStr">
        <is>
          <t>Generación de Residuos Peligrosos per Cápita Semestral</t>
        </is>
      </c>
      <c r="C2784" t="inlineStr">
        <is>
          <t>GESTIÓN AMBIENTAL</t>
        </is>
      </c>
      <c r="D2784" t="inlineStr">
        <is>
          <t>Trimestral</t>
        </is>
      </c>
      <c r="E2784" t="inlineStr">
        <is>
          <t>Negativo</t>
        </is>
      </c>
      <c r="F2784" s="134" t="n">
        <v>45838</v>
      </c>
      <c r="G2784" t="inlineStr">
        <is>
          <t>433-2025-06-30</t>
        </is>
      </c>
      <c r="H2784" t="inlineStr">
        <is>
          <t>Sede Bienestar - Medellín</t>
        </is>
      </c>
      <c r="I2784" t="n">
        <v>0.05</v>
      </c>
      <c r="J2784" t="n">
        <v>0</v>
      </c>
      <c r="X2784" t="n">
        <v>24</v>
      </c>
      <c r="Y2784" t="n">
        <v>24</v>
      </c>
      <c r="Z2784" t="n">
        <v>3553</v>
      </c>
      <c r="AA2784" t="n">
        <v>0</v>
      </c>
      <c r="CY2784" t="n">
        <v>0.73</v>
      </c>
    </row>
    <row r="2785">
      <c r="A2785" t="n">
        <v>433</v>
      </c>
      <c r="B2785" t="inlineStr">
        <is>
          <t>Generación de Residuos Peligrosos per Cápita Semestral</t>
        </is>
      </c>
      <c r="C2785" t="inlineStr">
        <is>
          <t>GESTIÓN AMBIENTAL</t>
        </is>
      </c>
      <c r="D2785" t="inlineStr">
        <is>
          <t>Trimestral</t>
        </is>
      </c>
      <c r="E2785" t="inlineStr">
        <is>
          <t>Negativo</t>
        </is>
      </c>
      <c r="F2785" s="134" t="n">
        <v>45838</v>
      </c>
      <c r="G2785" t="inlineStr">
        <is>
          <t>433-2025-06-30</t>
        </is>
      </c>
      <c r="H2785" t="inlineStr">
        <is>
          <t>Consultorio Psicología - Medellin</t>
        </is>
      </c>
      <c r="I2785" t="n">
        <v>0.05</v>
      </c>
      <c r="X2785" t="n">
        <v>12</v>
      </c>
      <c r="Y2785" t="n">
        <v>10</v>
      </c>
      <c r="Z2785" t="n">
        <v>60</v>
      </c>
      <c r="AA2785" t="n">
        <v>0</v>
      </c>
      <c r="CY2785" t="n">
        <v>0</v>
      </c>
    </row>
    <row r="2786">
      <c r="A2786" t="n">
        <v>433</v>
      </c>
      <c r="B2786" t="inlineStr">
        <is>
          <t>Generación de Residuos Peligrosos per Cápita Semestral</t>
        </is>
      </c>
      <c r="C2786" t="inlineStr">
        <is>
          <t>GESTIÓN AMBIENTAL</t>
        </is>
      </c>
      <c r="D2786" t="inlineStr">
        <is>
          <t>Trimestral</t>
        </is>
      </c>
      <c r="E2786" t="inlineStr">
        <is>
          <t>Negativo</t>
        </is>
      </c>
      <c r="F2786" s="134" t="n">
        <v>46022</v>
      </c>
      <c r="G2786" t="inlineStr">
        <is>
          <t>433-2025-12-31</t>
        </is>
      </c>
      <c r="H2786" t="inlineStr">
        <is>
          <t>Campus Bogotá</t>
        </is>
      </c>
      <c r="I2786" t="n">
        <v>0.1</v>
      </c>
      <c r="J2786" t="n">
        <v>0.3700000047683716</v>
      </c>
      <c r="X2786" t="n">
        <v>2326</v>
      </c>
      <c r="Y2786" t="n">
        <v>2279</v>
      </c>
      <c r="Z2786" t="n">
        <v>14235</v>
      </c>
      <c r="AA2786" t="n">
        <v>0</v>
      </c>
      <c r="CY2786" t="n">
        <v>7056.86</v>
      </c>
    </row>
    <row r="2787">
      <c r="A2787" t="n">
        <v>433</v>
      </c>
      <c r="B2787" t="inlineStr">
        <is>
          <t>Generación de Residuos Peligrosos per Cápita Semestral</t>
        </is>
      </c>
      <c r="C2787" t="inlineStr">
        <is>
          <t>GESTIÓN AMBIENTAL</t>
        </is>
      </c>
      <c r="D2787" t="inlineStr">
        <is>
          <t>Trimestral</t>
        </is>
      </c>
      <c r="E2787" t="inlineStr">
        <is>
          <t>Negativo</t>
        </is>
      </c>
      <c r="F2787" s="134" t="n">
        <v>46022</v>
      </c>
      <c r="G2787" t="inlineStr">
        <is>
          <t>433-2025-12-31</t>
        </is>
      </c>
      <c r="H2787" t="inlineStr">
        <is>
          <t>City Campus</t>
        </is>
      </c>
      <c r="I2787" t="n">
        <v>0.05</v>
      </c>
      <c r="J2787" t="n">
        <v>0.02999999932944775</v>
      </c>
      <c r="X2787" t="n">
        <v>467</v>
      </c>
      <c r="Y2787" t="n">
        <v>18</v>
      </c>
      <c r="Z2787" t="n">
        <v>8892</v>
      </c>
      <c r="AA2787" t="n">
        <v>3010</v>
      </c>
      <c r="CY2787" t="n">
        <v>334.53</v>
      </c>
    </row>
    <row r="2788">
      <c r="A2788" t="n">
        <v>433</v>
      </c>
      <c r="B2788" t="inlineStr">
        <is>
          <t>Generación de Residuos Peligrosos per Cápita Semestral</t>
        </is>
      </c>
      <c r="C2788" t="inlineStr">
        <is>
          <t>GESTIÓN AMBIENTAL</t>
        </is>
      </c>
      <c r="D2788" t="inlineStr">
        <is>
          <t>Trimestral</t>
        </is>
      </c>
      <c r="E2788" t="inlineStr">
        <is>
          <t>Negativo</t>
        </is>
      </c>
      <c r="F2788" s="134" t="n">
        <v>46022</v>
      </c>
      <c r="G2788" t="inlineStr">
        <is>
          <t>433-2025-12-31</t>
        </is>
      </c>
      <c r="H2788" t="inlineStr">
        <is>
          <t>Sede Posgrado-Calle 85</t>
        </is>
      </c>
      <c r="I2788" t="n">
        <v>0.05</v>
      </c>
      <c r="J2788" t="n">
        <v>0</v>
      </c>
      <c r="X2788" t="n">
        <v>51</v>
      </c>
      <c r="Y2788" t="n">
        <v>38</v>
      </c>
      <c r="Z2788" t="n">
        <v>135</v>
      </c>
      <c r="AA2788" t="n">
        <v>0</v>
      </c>
      <c r="CY2788" t="n">
        <v>0</v>
      </c>
    </row>
    <row r="2789">
      <c r="A2789" t="n">
        <v>433</v>
      </c>
      <c r="B2789" t="inlineStr">
        <is>
          <t>Generación de Residuos Peligrosos per Cápita Semestral</t>
        </is>
      </c>
      <c r="C2789" t="inlineStr">
        <is>
          <t>GESTIÓN AMBIENTAL</t>
        </is>
      </c>
      <c r="D2789" t="inlineStr">
        <is>
          <t>Trimestral</t>
        </is>
      </c>
      <c r="E2789" t="inlineStr">
        <is>
          <t>Negativo</t>
        </is>
      </c>
      <c r="F2789" s="134" t="n">
        <v>46022</v>
      </c>
      <c r="G2789" t="inlineStr">
        <is>
          <t>433-2025-12-31</t>
        </is>
      </c>
      <c r="H2789" t="inlineStr">
        <is>
          <t>Sede Bienestar - Medellín</t>
        </is>
      </c>
      <c r="I2789" t="n">
        <v>0.05</v>
      </c>
      <c r="J2789" t="n">
        <v>0</v>
      </c>
      <c r="X2789" t="n">
        <v>36</v>
      </c>
      <c r="Y2789" t="n">
        <v>30</v>
      </c>
      <c r="Z2789" t="n">
        <v>3402</v>
      </c>
      <c r="AA2789" t="n">
        <v>0</v>
      </c>
      <c r="CY2789" t="n">
        <v>1.3</v>
      </c>
    </row>
    <row r="2790">
      <c r="A2790" t="n">
        <v>433</v>
      </c>
      <c r="B2790" t="inlineStr">
        <is>
          <t>Generación de Residuos Peligrosos per Cápita Semestral</t>
        </is>
      </c>
      <c r="C2790" t="inlineStr">
        <is>
          <t>GESTIÓN AMBIENTAL</t>
        </is>
      </c>
      <c r="D2790" t="inlineStr">
        <is>
          <t>Trimestral</t>
        </is>
      </c>
      <c r="E2790" t="inlineStr">
        <is>
          <t>Negativo</t>
        </is>
      </c>
      <c r="F2790" s="134" t="n">
        <v>46022</v>
      </c>
      <c r="G2790" t="inlineStr">
        <is>
          <t>433-2025-12-31</t>
        </is>
      </c>
      <c r="H2790" t="inlineStr">
        <is>
          <t>Consultorio Psicología - Medellin</t>
        </is>
      </c>
      <c r="I2790" t="n">
        <v>0.05</v>
      </c>
      <c r="J2790" t="n">
        <v>0</v>
      </c>
      <c r="X2790" t="n">
        <v>12</v>
      </c>
      <c r="Y2790" t="n">
        <v>10</v>
      </c>
      <c r="Z2790" t="n">
        <v>36</v>
      </c>
      <c r="AA2790" t="n">
        <v>0</v>
      </c>
      <c r="CY2790" t="n">
        <v>0</v>
      </c>
    </row>
    <row r="2791">
      <c r="A2791" t="n">
        <v>433</v>
      </c>
      <c r="B2791" t="inlineStr">
        <is>
          <t>Generación de Residuos Peligrosos per Cápita Semestral</t>
        </is>
      </c>
      <c r="C2791" t="inlineStr">
        <is>
          <t>GESTIÓN AMBIENTAL</t>
        </is>
      </c>
      <c r="D2791" t="inlineStr">
        <is>
          <t>Trimestral</t>
        </is>
      </c>
      <c r="E2791" t="inlineStr">
        <is>
          <t>Negativo</t>
        </is>
      </c>
      <c r="F2791" s="134" t="n">
        <v>46022</v>
      </c>
      <c r="G2791" t="inlineStr">
        <is>
          <t>433-2025-12-31</t>
        </is>
      </c>
      <c r="H2791" t="inlineStr">
        <is>
          <t>Campus-Medellín</t>
        </is>
      </c>
      <c r="I2791" t="n">
        <v>0.05</v>
      </c>
      <c r="J2791" t="n">
        <v>0.03999999910593033</v>
      </c>
      <c r="X2791" t="n">
        <v>355</v>
      </c>
      <c r="Y2791" t="n">
        <v>853</v>
      </c>
      <c r="Z2791" t="n">
        <v>10724</v>
      </c>
      <c r="AA2791" t="n">
        <v>144</v>
      </c>
      <c r="CY2791" t="n">
        <v>541</v>
      </c>
    </row>
    <row r="2792">
      <c r="A2792" t="n">
        <v>434</v>
      </c>
      <c r="B2792" t="inlineStr">
        <is>
          <t>Generación de Residuos Peligrosos Mensual</t>
        </is>
      </c>
      <c r="C2792" t="inlineStr">
        <is>
          <t>GESTIÓN AMBIENTAL</t>
        </is>
      </c>
      <c r="D2792" t="inlineStr">
        <is>
          <t>Mensual</t>
        </is>
      </c>
      <c r="E2792" t="inlineStr">
        <is>
          <t>Negativo</t>
        </is>
      </c>
      <c r="F2792" s="134" t="n">
        <v>44957</v>
      </c>
      <c r="G2792" t="inlineStr">
        <is>
          <t>434-2023-01-31</t>
        </is>
      </c>
      <c r="H2792" t="inlineStr">
        <is>
          <t>Campus Bogotá</t>
        </is>
      </c>
      <c r="I2792" t="n">
        <v>200</v>
      </c>
      <c r="J2792" t="n">
        <v>1</v>
      </c>
      <c r="CZ2792" t="n">
        <v>1</v>
      </c>
    </row>
    <row r="2793">
      <c r="A2793" t="n">
        <v>434</v>
      </c>
      <c r="B2793" t="inlineStr">
        <is>
          <t>Generación de Residuos Peligrosos Mensual</t>
        </is>
      </c>
      <c r="C2793" t="inlineStr">
        <is>
          <t>GESTIÓN AMBIENTAL</t>
        </is>
      </c>
      <c r="D2793" t="inlineStr">
        <is>
          <t>Mensual</t>
        </is>
      </c>
      <c r="E2793" t="inlineStr">
        <is>
          <t>Negativo</t>
        </is>
      </c>
      <c r="F2793" s="134" t="n">
        <v>44957</v>
      </c>
      <c r="G2793" t="inlineStr">
        <is>
          <t>434-2023-01-31</t>
        </is>
      </c>
      <c r="H2793" t="inlineStr">
        <is>
          <t>City Campus</t>
        </is>
      </c>
      <c r="I2793" t="n">
        <v>200</v>
      </c>
      <c r="J2793" t="n">
        <v>0</v>
      </c>
      <c r="CZ2793" t="n">
        <v>0</v>
      </c>
    </row>
    <row r="2794">
      <c r="A2794" t="n">
        <v>434</v>
      </c>
      <c r="B2794" t="inlineStr">
        <is>
          <t>Generación de Residuos Peligrosos Mensual</t>
        </is>
      </c>
      <c r="C2794" t="inlineStr">
        <is>
          <t>GESTIÓN AMBIENTAL</t>
        </is>
      </c>
      <c r="D2794" t="inlineStr">
        <is>
          <t>Mensual</t>
        </is>
      </c>
      <c r="E2794" t="inlineStr">
        <is>
          <t>Negativo</t>
        </is>
      </c>
      <c r="F2794" s="134" t="n">
        <v>44957</v>
      </c>
      <c r="G2794" t="inlineStr">
        <is>
          <t>434-2023-01-31</t>
        </is>
      </c>
      <c r="H2794" t="inlineStr">
        <is>
          <t>Sede Posgrado-Calle 85</t>
        </is>
      </c>
      <c r="I2794" t="n">
        <v>200</v>
      </c>
      <c r="J2794" t="n">
        <v>0</v>
      </c>
      <c r="CZ2794" t="n">
        <v>0</v>
      </c>
    </row>
    <row r="2795">
      <c r="A2795" t="n">
        <v>434</v>
      </c>
      <c r="B2795" t="inlineStr">
        <is>
          <t>Generación de Residuos Peligrosos Mensual</t>
        </is>
      </c>
      <c r="C2795" t="inlineStr">
        <is>
          <t>GESTIÓN AMBIENTAL</t>
        </is>
      </c>
      <c r="D2795" t="inlineStr">
        <is>
          <t>Mensual</t>
        </is>
      </c>
      <c r="E2795" t="inlineStr">
        <is>
          <t>Negativo</t>
        </is>
      </c>
      <c r="F2795" s="134" t="n">
        <v>44957</v>
      </c>
      <c r="G2795" t="inlineStr">
        <is>
          <t>434-2023-01-31</t>
        </is>
      </c>
      <c r="H2795" t="inlineStr">
        <is>
          <t>Campus-Medellín</t>
        </is>
      </c>
      <c r="I2795" t="n">
        <v>200</v>
      </c>
      <c r="J2795" t="n">
        <v>6</v>
      </c>
      <c r="CZ2795" t="n">
        <v>6</v>
      </c>
    </row>
    <row r="2796">
      <c r="A2796" t="n">
        <v>434</v>
      </c>
      <c r="B2796" t="inlineStr">
        <is>
          <t>Generación de Residuos Peligrosos Mensual</t>
        </is>
      </c>
      <c r="C2796" t="inlineStr">
        <is>
          <t>GESTIÓN AMBIENTAL</t>
        </is>
      </c>
      <c r="D2796" t="inlineStr">
        <is>
          <t>Mensual</t>
        </is>
      </c>
      <c r="E2796" t="inlineStr">
        <is>
          <t>Negativo</t>
        </is>
      </c>
      <c r="F2796" s="134" t="n">
        <v>44957</v>
      </c>
      <c r="G2796" t="inlineStr">
        <is>
          <t>434-2023-01-31</t>
        </is>
      </c>
      <c r="H2796" t="inlineStr">
        <is>
          <t>Sede Bienestar - Medellín</t>
        </is>
      </c>
      <c r="I2796" t="n">
        <v>200</v>
      </c>
      <c r="J2796" t="n">
        <v>0</v>
      </c>
      <c r="CZ2796" t="n">
        <v>0</v>
      </c>
    </row>
    <row r="2797">
      <c r="A2797" t="n">
        <v>434</v>
      </c>
      <c r="B2797" t="inlineStr">
        <is>
          <t>Generación de Residuos Peligrosos Mensual</t>
        </is>
      </c>
      <c r="C2797" t="inlineStr">
        <is>
          <t>GESTIÓN AMBIENTAL</t>
        </is>
      </c>
      <c r="D2797" t="inlineStr">
        <is>
          <t>Mensual</t>
        </is>
      </c>
      <c r="E2797" t="inlineStr">
        <is>
          <t>Negativo</t>
        </is>
      </c>
      <c r="F2797" s="134" t="n">
        <v>44957</v>
      </c>
      <c r="G2797" t="inlineStr">
        <is>
          <t>434-2023-01-31</t>
        </is>
      </c>
      <c r="H2797" t="inlineStr">
        <is>
          <t>Consultorio Psicología - Medellin</t>
        </is>
      </c>
      <c r="I2797" t="n">
        <v>200</v>
      </c>
      <c r="J2797" t="n">
        <v>0</v>
      </c>
      <c r="CZ2797" t="n">
        <v>0</v>
      </c>
    </row>
    <row r="2798">
      <c r="A2798" t="n">
        <v>434</v>
      </c>
      <c r="B2798" t="inlineStr">
        <is>
          <t>Generación de Residuos Peligrosos Mensual</t>
        </is>
      </c>
      <c r="C2798" t="inlineStr">
        <is>
          <t>GESTIÓN AMBIENTAL</t>
        </is>
      </c>
      <c r="D2798" t="inlineStr">
        <is>
          <t>Mensual</t>
        </is>
      </c>
      <c r="E2798" t="inlineStr">
        <is>
          <t>Negativo</t>
        </is>
      </c>
      <c r="F2798" s="134" t="n">
        <v>45016</v>
      </c>
      <c r="G2798" t="inlineStr">
        <is>
          <t>434-2023-03-31</t>
        </is>
      </c>
      <c r="H2798" t="inlineStr">
        <is>
          <t>Campus Bogotá</t>
        </is>
      </c>
      <c r="I2798" t="n">
        <v>200</v>
      </c>
      <c r="J2798" t="n">
        <v>1</v>
      </c>
      <c r="CZ2798" t="n">
        <v>1</v>
      </c>
    </row>
    <row r="2799">
      <c r="A2799" t="n">
        <v>434</v>
      </c>
      <c r="B2799" t="inlineStr">
        <is>
          <t>Generación de Residuos Peligrosos Mensual</t>
        </is>
      </c>
      <c r="C2799" t="inlineStr">
        <is>
          <t>GESTIÓN AMBIENTAL</t>
        </is>
      </c>
      <c r="D2799" t="inlineStr">
        <is>
          <t>Mensual</t>
        </is>
      </c>
      <c r="E2799" t="inlineStr">
        <is>
          <t>Negativo</t>
        </is>
      </c>
      <c r="F2799" s="134" t="n">
        <v>45016</v>
      </c>
      <c r="G2799" t="inlineStr">
        <is>
          <t>434-2023-03-31</t>
        </is>
      </c>
      <c r="H2799" t="inlineStr">
        <is>
          <t>City Campus</t>
        </is>
      </c>
      <c r="I2799" t="n">
        <v>200</v>
      </c>
      <c r="J2799" t="n">
        <v>0</v>
      </c>
      <c r="CZ2799" t="n">
        <v>0</v>
      </c>
    </row>
    <row r="2800">
      <c r="A2800" t="n">
        <v>434</v>
      </c>
      <c r="B2800" t="inlineStr">
        <is>
          <t>Generación de Residuos Peligrosos Mensual</t>
        </is>
      </c>
      <c r="C2800" t="inlineStr">
        <is>
          <t>GESTIÓN AMBIENTAL</t>
        </is>
      </c>
      <c r="D2800" t="inlineStr">
        <is>
          <t>Mensual</t>
        </is>
      </c>
      <c r="E2800" t="inlineStr">
        <is>
          <t>Negativo</t>
        </is>
      </c>
      <c r="F2800" s="134" t="n">
        <v>45016</v>
      </c>
      <c r="G2800" t="inlineStr">
        <is>
          <t>434-2023-03-31</t>
        </is>
      </c>
      <c r="H2800" t="inlineStr">
        <is>
          <t>Sede Posgrado-Calle 85</t>
        </is>
      </c>
      <c r="I2800" t="n">
        <v>200</v>
      </c>
      <c r="J2800" t="n">
        <v>0</v>
      </c>
      <c r="CZ2800" t="n">
        <v>0</v>
      </c>
    </row>
    <row r="2801">
      <c r="A2801" t="n">
        <v>434</v>
      </c>
      <c r="B2801" t="inlineStr">
        <is>
          <t>Generación de Residuos Peligrosos Mensual</t>
        </is>
      </c>
      <c r="C2801" t="inlineStr">
        <is>
          <t>GESTIÓN AMBIENTAL</t>
        </is>
      </c>
      <c r="D2801" t="inlineStr">
        <is>
          <t>Mensual</t>
        </is>
      </c>
      <c r="E2801" t="inlineStr">
        <is>
          <t>Negativo</t>
        </is>
      </c>
      <c r="F2801" s="134" t="n">
        <v>45016</v>
      </c>
      <c r="G2801" t="inlineStr">
        <is>
          <t>434-2023-03-31</t>
        </is>
      </c>
      <c r="H2801" t="inlineStr">
        <is>
          <t>Campus-Medellín</t>
        </is>
      </c>
      <c r="I2801" t="n">
        <v>200</v>
      </c>
      <c r="J2801" t="n">
        <v>0</v>
      </c>
      <c r="CZ2801" t="n">
        <v>0</v>
      </c>
    </row>
    <row r="2802">
      <c r="A2802" t="n">
        <v>434</v>
      </c>
      <c r="B2802" t="inlineStr">
        <is>
          <t>Generación de Residuos Peligrosos Mensual</t>
        </is>
      </c>
      <c r="C2802" t="inlineStr">
        <is>
          <t>GESTIÓN AMBIENTAL</t>
        </is>
      </c>
      <c r="D2802" t="inlineStr">
        <is>
          <t>Mensual</t>
        </is>
      </c>
      <c r="E2802" t="inlineStr">
        <is>
          <t>Negativo</t>
        </is>
      </c>
      <c r="F2802" s="134" t="n">
        <v>45016</v>
      </c>
      <c r="G2802" t="inlineStr">
        <is>
          <t>434-2023-03-31</t>
        </is>
      </c>
      <c r="H2802" t="inlineStr">
        <is>
          <t>Sede Bienestar - Medellín</t>
        </is>
      </c>
      <c r="I2802" t="n">
        <v>200</v>
      </c>
      <c r="J2802" t="n">
        <v>0</v>
      </c>
      <c r="CZ2802" t="n">
        <v>0</v>
      </c>
    </row>
    <row r="2803">
      <c r="A2803" t="n">
        <v>434</v>
      </c>
      <c r="B2803" t="inlineStr">
        <is>
          <t>Generación de Residuos Peligrosos Mensual</t>
        </is>
      </c>
      <c r="C2803" t="inlineStr">
        <is>
          <t>GESTIÓN AMBIENTAL</t>
        </is>
      </c>
      <c r="D2803" t="inlineStr">
        <is>
          <t>Mensual</t>
        </is>
      </c>
      <c r="E2803" t="inlineStr">
        <is>
          <t>Negativo</t>
        </is>
      </c>
      <c r="F2803" s="134" t="n">
        <v>45016</v>
      </c>
      <c r="G2803" t="inlineStr">
        <is>
          <t>434-2023-03-31</t>
        </is>
      </c>
      <c r="H2803" t="inlineStr">
        <is>
          <t>Consultorio Psicología - Medellin</t>
        </is>
      </c>
      <c r="I2803" t="n">
        <v>200</v>
      </c>
      <c r="J2803" t="n">
        <v>0</v>
      </c>
      <c r="CZ2803" t="n">
        <v>0</v>
      </c>
    </row>
    <row r="2804">
      <c r="A2804" t="n">
        <v>434</v>
      </c>
      <c r="B2804" t="inlineStr">
        <is>
          <t>Generación de Residuos Peligrosos Mensual</t>
        </is>
      </c>
      <c r="C2804" t="inlineStr">
        <is>
          <t>GESTIÓN AMBIENTAL</t>
        </is>
      </c>
      <c r="D2804" t="inlineStr">
        <is>
          <t>Mensual</t>
        </is>
      </c>
      <c r="E2804" t="inlineStr">
        <is>
          <t>Negativo</t>
        </is>
      </c>
      <c r="F2804" s="134" t="n">
        <v>45046</v>
      </c>
      <c r="G2804" t="inlineStr">
        <is>
          <t>434-2023-04-30</t>
        </is>
      </c>
      <c r="H2804" t="inlineStr">
        <is>
          <t>Campus Bogotá</t>
        </is>
      </c>
      <c r="I2804" t="n">
        <v>200</v>
      </c>
      <c r="J2804" t="n">
        <v>0</v>
      </c>
      <c r="CZ2804" t="n">
        <v>0</v>
      </c>
    </row>
    <row r="2805">
      <c r="A2805" t="n">
        <v>434</v>
      </c>
      <c r="B2805" t="inlineStr">
        <is>
          <t>Generación de Residuos Peligrosos Mensual</t>
        </is>
      </c>
      <c r="C2805" t="inlineStr">
        <is>
          <t>GESTIÓN AMBIENTAL</t>
        </is>
      </c>
      <c r="D2805" t="inlineStr">
        <is>
          <t>Mensual</t>
        </is>
      </c>
      <c r="E2805" t="inlineStr">
        <is>
          <t>Negativo</t>
        </is>
      </c>
      <c r="F2805" s="134" t="n">
        <v>45046</v>
      </c>
      <c r="G2805" t="inlineStr">
        <is>
          <t>434-2023-04-30</t>
        </is>
      </c>
      <c r="H2805" t="inlineStr">
        <is>
          <t>City Campus</t>
        </is>
      </c>
      <c r="I2805" t="n">
        <v>200</v>
      </c>
      <c r="J2805" t="n">
        <v>0</v>
      </c>
      <c r="CZ2805" t="n">
        <v>0</v>
      </c>
    </row>
    <row r="2806">
      <c r="A2806" t="n">
        <v>434</v>
      </c>
      <c r="B2806" t="inlineStr">
        <is>
          <t>Generación de Residuos Peligrosos Mensual</t>
        </is>
      </c>
      <c r="C2806" t="inlineStr">
        <is>
          <t>GESTIÓN AMBIENTAL</t>
        </is>
      </c>
      <c r="D2806" t="inlineStr">
        <is>
          <t>Mensual</t>
        </is>
      </c>
      <c r="E2806" t="inlineStr">
        <is>
          <t>Negativo</t>
        </is>
      </c>
      <c r="F2806" s="134" t="n">
        <v>45046</v>
      </c>
      <c r="G2806" t="inlineStr">
        <is>
          <t>434-2023-04-30</t>
        </is>
      </c>
      <c r="H2806" t="inlineStr">
        <is>
          <t>Sede Posgrado-Calle 85</t>
        </is>
      </c>
      <c r="I2806" t="n">
        <v>200</v>
      </c>
      <c r="J2806" t="n">
        <v>0</v>
      </c>
      <c r="CZ2806" t="n">
        <v>0</v>
      </c>
    </row>
    <row r="2807">
      <c r="A2807" t="n">
        <v>434</v>
      </c>
      <c r="B2807" t="inlineStr">
        <is>
          <t>Generación de Residuos Peligrosos Mensual</t>
        </is>
      </c>
      <c r="C2807" t="inlineStr">
        <is>
          <t>GESTIÓN AMBIENTAL</t>
        </is>
      </c>
      <c r="D2807" t="inlineStr">
        <is>
          <t>Mensual</t>
        </is>
      </c>
      <c r="E2807" t="inlineStr">
        <is>
          <t>Negativo</t>
        </is>
      </c>
      <c r="F2807" s="134" t="n">
        <v>45046</v>
      </c>
      <c r="G2807" t="inlineStr">
        <is>
          <t>434-2023-04-30</t>
        </is>
      </c>
      <c r="H2807" t="inlineStr">
        <is>
          <t>Campus-Medellín</t>
        </is>
      </c>
      <c r="I2807" t="n">
        <v>200</v>
      </c>
      <c r="J2807" t="n">
        <v>0.800000011920929</v>
      </c>
      <c r="CZ2807" t="n">
        <v>0.8</v>
      </c>
    </row>
    <row r="2808">
      <c r="A2808" t="n">
        <v>434</v>
      </c>
      <c r="B2808" t="inlineStr">
        <is>
          <t>Generación de Residuos Peligrosos Mensual</t>
        </is>
      </c>
      <c r="C2808" t="inlineStr">
        <is>
          <t>GESTIÓN AMBIENTAL</t>
        </is>
      </c>
      <c r="D2808" t="inlineStr">
        <is>
          <t>Mensual</t>
        </is>
      </c>
      <c r="E2808" t="inlineStr">
        <is>
          <t>Negativo</t>
        </is>
      </c>
      <c r="F2808" s="134" t="n">
        <v>45046</v>
      </c>
      <c r="G2808" t="inlineStr">
        <is>
          <t>434-2023-04-30</t>
        </is>
      </c>
      <c r="H2808" t="inlineStr">
        <is>
          <t>Sede Bienestar - Medellín</t>
        </is>
      </c>
      <c r="I2808" t="n">
        <v>200</v>
      </c>
      <c r="J2808" t="n">
        <v>0</v>
      </c>
      <c r="CZ2808" t="n">
        <v>0</v>
      </c>
    </row>
    <row r="2809">
      <c r="A2809" t="n">
        <v>434</v>
      </c>
      <c r="B2809" t="inlineStr">
        <is>
          <t>Generación de Residuos Peligrosos Mensual</t>
        </is>
      </c>
      <c r="C2809" t="inlineStr">
        <is>
          <t>GESTIÓN AMBIENTAL</t>
        </is>
      </c>
      <c r="D2809" t="inlineStr">
        <is>
          <t>Mensual</t>
        </is>
      </c>
      <c r="E2809" t="inlineStr">
        <is>
          <t>Negativo</t>
        </is>
      </c>
      <c r="F2809" s="134" t="n">
        <v>45046</v>
      </c>
      <c r="G2809" t="inlineStr">
        <is>
          <t>434-2023-04-30</t>
        </is>
      </c>
      <c r="H2809" t="inlineStr">
        <is>
          <t>Consultorio Psicología - Medellin</t>
        </is>
      </c>
      <c r="I2809" t="n">
        <v>200</v>
      </c>
      <c r="J2809" t="n">
        <v>0</v>
      </c>
      <c r="CZ2809" t="n">
        <v>0</v>
      </c>
    </row>
    <row r="2810">
      <c r="A2810" t="n">
        <v>434</v>
      </c>
      <c r="B2810" t="inlineStr">
        <is>
          <t>Generación de Residuos Peligrosos Mensual</t>
        </is>
      </c>
      <c r="C2810" t="inlineStr">
        <is>
          <t>GESTIÓN AMBIENTAL</t>
        </is>
      </c>
      <c r="D2810" t="inlineStr">
        <is>
          <t>Mensual</t>
        </is>
      </c>
      <c r="E2810" t="inlineStr">
        <is>
          <t>Negativo</t>
        </is>
      </c>
      <c r="F2810" s="134" t="n">
        <v>45077</v>
      </c>
      <c r="G2810" t="inlineStr">
        <is>
          <t>434-2023-05-31</t>
        </is>
      </c>
      <c r="H2810" t="inlineStr">
        <is>
          <t>Campus Bogotá</t>
        </is>
      </c>
      <c r="I2810" t="n">
        <v>200</v>
      </c>
      <c r="J2810" t="n">
        <v>0</v>
      </c>
      <c r="CZ2810" t="n">
        <v>0</v>
      </c>
    </row>
    <row r="2811">
      <c r="A2811" t="n">
        <v>434</v>
      </c>
      <c r="B2811" t="inlineStr">
        <is>
          <t>Generación de Residuos Peligrosos Mensual</t>
        </is>
      </c>
      <c r="C2811" t="inlineStr">
        <is>
          <t>GESTIÓN AMBIENTAL</t>
        </is>
      </c>
      <c r="D2811" t="inlineStr">
        <is>
          <t>Mensual</t>
        </is>
      </c>
      <c r="E2811" t="inlineStr">
        <is>
          <t>Negativo</t>
        </is>
      </c>
      <c r="F2811" s="134" t="n">
        <v>45077</v>
      </c>
      <c r="G2811" t="inlineStr">
        <is>
          <t>434-2023-05-31</t>
        </is>
      </c>
      <c r="H2811" t="inlineStr">
        <is>
          <t>City Campus</t>
        </is>
      </c>
      <c r="I2811" t="n">
        <v>200</v>
      </c>
      <c r="J2811" t="n">
        <v>0</v>
      </c>
      <c r="CZ2811" t="n">
        <v>0</v>
      </c>
    </row>
    <row r="2812">
      <c r="A2812" t="n">
        <v>434</v>
      </c>
      <c r="B2812" t="inlineStr">
        <is>
          <t>Generación de Residuos Peligrosos Mensual</t>
        </is>
      </c>
      <c r="C2812" t="inlineStr">
        <is>
          <t>GESTIÓN AMBIENTAL</t>
        </is>
      </c>
      <c r="D2812" t="inlineStr">
        <is>
          <t>Mensual</t>
        </is>
      </c>
      <c r="E2812" t="inlineStr">
        <is>
          <t>Negativo</t>
        </is>
      </c>
      <c r="F2812" s="134" t="n">
        <v>45077</v>
      </c>
      <c r="G2812" t="inlineStr">
        <is>
          <t>434-2023-05-31</t>
        </is>
      </c>
      <c r="H2812" t="inlineStr">
        <is>
          <t>Sede Posgrado-Calle 85</t>
        </is>
      </c>
      <c r="I2812" t="n">
        <v>200</v>
      </c>
      <c r="J2812" t="n">
        <v>0</v>
      </c>
      <c r="CZ2812" t="n">
        <v>0</v>
      </c>
    </row>
    <row r="2813">
      <c r="A2813" t="n">
        <v>434</v>
      </c>
      <c r="B2813" t="inlineStr">
        <is>
          <t>Generación de Residuos Peligrosos Mensual</t>
        </is>
      </c>
      <c r="C2813" t="inlineStr">
        <is>
          <t>GESTIÓN AMBIENTAL</t>
        </is>
      </c>
      <c r="D2813" t="inlineStr">
        <is>
          <t>Mensual</t>
        </is>
      </c>
      <c r="E2813" t="inlineStr">
        <is>
          <t>Negativo</t>
        </is>
      </c>
      <c r="F2813" s="134" t="n">
        <v>45077</v>
      </c>
      <c r="G2813" t="inlineStr">
        <is>
          <t>434-2023-05-31</t>
        </is>
      </c>
      <c r="H2813" t="inlineStr">
        <is>
          <t>Campus-Medellín</t>
        </is>
      </c>
      <c r="I2813" t="n">
        <v>200</v>
      </c>
      <c r="J2813" t="n">
        <v>4.599999904632568</v>
      </c>
      <c r="CZ2813" t="n">
        <v>4.6</v>
      </c>
    </row>
    <row r="2814">
      <c r="A2814" t="n">
        <v>434</v>
      </c>
      <c r="B2814" t="inlineStr">
        <is>
          <t>Generación de Residuos Peligrosos Mensual</t>
        </is>
      </c>
      <c r="C2814" t="inlineStr">
        <is>
          <t>GESTIÓN AMBIENTAL</t>
        </is>
      </c>
      <c r="D2814" t="inlineStr">
        <is>
          <t>Mensual</t>
        </is>
      </c>
      <c r="E2814" t="inlineStr">
        <is>
          <t>Negativo</t>
        </is>
      </c>
      <c r="F2814" s="134" t="n">
        <v>45077</v>
      </c>
      <c r="G2814" t="inlineStr">
        <is>
          <t>434-2023-05-31</t>
        </is>
      </c>
      <c r="H2814" t="inlineStr">
        <is>
          <t>Sede Bienestar - Medellín</t>
        </is>
      </c>
      <c r="I2814" t="n">
        <v>200</v>
      </c>
      <c r="J2814" t="n">
        <v>0</v>
      </c>
      <c r="CZ2814" t="n">
        <v>0</v>
      </c>
    </row>
    <row r="2815">
      <c r="A2815" t="n">
        <v>434</v>
      </c>
      <c r="B2815" t="inlineStr">
        <is>
          <t>Generación de Residuos Peligrosos Mensual</t>
        </is>
      </c>
      <c r="C2815" t="inlineStr">
        <is>
          <t>GESTIÓN AMBIENTAL</t>
        </is>
      </c>
      <c r="D2815" t="inlineStr">
        <is>
          <t>Mensual</t>
        </is>
      </c>
      <c r="E2815" t="inlineStr">
        <is>
          <t>Negativo</t>
        </is>
      </c>
      <c r="F2815" s="134" t="n">
        <v>45077</v>
      </c>
      <c r="G2815" t="inlineStr">
        <is>
          <t>434-2023-05-31</t>
        </is>
      </c>
      <c r="H2815" t="inlineStr">
        <is>
          <t>Consultorio Psicología - Medellin</t>
        </is>
      </c>
      <c r="I2815" t="n">
        <v>200</v>
      </c>
      <c r="J2815" t="n">
        <v>0</v>
      </c>
      <c r="CZ2815" t="n">
        <v>0</v>
      </c>
    </row>
    <row r="2816">
      <c r="A2816" t="n">
        <v>434</v>
      </c>
      <c r="B2816" t="inlineStr">
        <is>
          <t>Generación de Residuos Peligrosos Mensual</t>
        </is>
      </c>
      <c r="C2816" t="inlineStr">
        <is>
          <t>GESTIÓN AMBIENTAL</t>
        </is>
      </c>
      <c r="D2816" t="inlineStr">
        <is>
          <t>Mensual</t>
        </is>
      </c>
      <c r="E2816" t="inlineStr">
        <is>
          <t>Negativo</t>
        </is>
      </c>
      <c r="F2816" s="134" t="n">
        <v>45107</v>
      </c>
      <c r="G2816" t="inlineStr">
        <is>
          <t>434-2023-06-30</t>
        </is>
      </c>
      <c r="H2816" t="inlineStr">
        <is>
          <t>Campus Bogotá</t>
        </is>
      </c>
      <c r="I2816" t="n">
        <v>200</v>
      </c>
      <c r="J2816" t="n">
        <v>4</v>
      </c>
      <c r="CZ2816" t="n">
        <v>4</v>
      </c>
    </row>
    <row r="2817">
      <c r="A2817" t="n">
        <v>434</v>
      </c>
      <c r="B2817" t="inlineStr">
        <is>
          <t>Generación de Residuos Peligrosos Mensual</t>
        </is>
      </c>
      <c r="C2817" t="inlineStr">
        <is>
          <t>GESTIÓN AMBIENTAL</t>
        </is>
      </c>
      <c r="D2817" t="inlineStr">
        <is>
          <t>Mensual</t>
        </is>
      </c>
      <c r="E2817" t="inlineStr">
        <is>
          <t>Negativo</t>
        </is>
      </c>
      <c r="F2817" s="134" t="n">
        <v>45107</v>
      </c>
      <c r="G2817" t="inlineStr">
        <is>
          <t>434-2023-06-30</t>
        </is>
      </c>
      <c r="H2817" t="inlineStr">
        <is>
          <t>City Campus</t>
        </is>
      </c>
      <c r="I2817" t="n">
        <v>200</v>
      </c>
      <c r="J2817" t="n">
        <v>0</v>
      </c>
      <c r="CZ2817" t="n">
        <v>0</v>
      </c>
    </row>
    <row r="2818">
      <c r="A2818" t="n">
        <v>434</v>
      </c>
      <c r="B2818" t="inlineStr">
        <is>
          <t>Generación de Residuos Peligrosos Mensual</t>
        </is>
      </c>
      <c r="C2818" t="inlineStr">
        <is>
          <t>GESTIÓN AMBIENTAL</t>
        </is>
      </c>
      <c r="D2818" t="inlineStr">
        <is>
          <t>Mensual</t>
        </is>
      </c>
      <c r="E2818" t="inlineStr">
        <is>
          <t>Negativo</t>
        </is>
      </c>
      <c r="F2818" s="134" t="n">
        <v>45107</v>
      </c>
      <c r="G2818" t="inlineStr">
        <is>
          <t>434-2023-06-30</t>
        </is>
      </c>
      <c r="H2818" t="inlineStr">
        <is>
          <t>Sede Posgrado-Calle 85</t>
        </is>
      </c>
      <c r="I2818" t="n">
        <v>200</v>
      </c>
      <c r="J2818" t="n">
        <v>0</v>
      </c>
      <c r="CZ2818" t="n">
        <v>0</v>
      </c>
    </row>
    <row r="2819">
      <c r="A2819" t="n">
        <v>434</v>
      </c>
      <c r="B2819" t="inlineStr">
        <is>
          <t>Generación de Residuos Peligrosos Mensual</t>
        </is>
      </c>
      <c r="C2819" t="inlineStr">
        <is>
          <t>GESTIÓN AMBIENTAL</t>
        </is>
      </c>
      <c r="D2819" t="inlineStr">
        <is>
          <t>Mensual</t>
        </is>
      </c>
      <c r="E2819" t="inlineStr">
        <is>
          <t>Negativo</t>
        </is>
      </c>
      <c r="F2819" s="134" t="n">
        <v>45107</v>
      </c>
      <c r="G2819" t="inlineStr">
        <is>
          <t>434-2023-06-30</t>
        </is>
      </c>
      <c r="H2819" t="inlineStr">
        <is>
          <t>Campus-Medellín</t>
        </is>
      </c>
      <c r="I2819" t="n">
        <v>200</v>
      </c>
      <c r="J2819" t="n">
        <v>0.8999999761581421</v>
      </c>
      <c r="CZ2819" t="n">
        <v>0.9</v>
      </c>
    </row>
    <row r="2820">
      <c r="A2820" t="n">
        <v>434</v>
      </c>
      <c r="B2820" t="inlineStr">
        <is>
          <t>Generación de Residuos Peligrosos Mensual</t>
        </is>
      </c>
      <c r="C2820" t="inlineStr">
        <is>
          <t>GESTIÓN AMBIENTAL</t>
        </is>
      </c>
      <c r="D2820" t="inlineStr">
        <is>
          <t>Mensual</t>
        </is>
      </c>
      <c r="E2820" t="inlineStr">
        <is>
          <t>Negativo</t>
        </is>
      </c>
      <c r="F2820" s="134" t="n">
        <v>45107</v>
      </c>
      <c r="G2820" t="inlineStr">
        <is>
          <t>434-2023-06-30</t>
        </is>
      </c>
      <c r="H2820" t="inlineStr">
        <is>
          <t>Sede Bienestar - Medellín</t>
        </is>
      </c>
      <c r="I2820" t="n">
        <v>200</v>
      </c>
      <c r="J2820" t="n">
        <v>0.2000000029802322</v>
      </c>
      <c r="CZ2820" t="n">
        <v>0.2</v>
      </c>
    </row>
    <row r="2821">
      <c r="A2821" t="n">
        <v>434</v>
      </c>
      <c r="B2821" t="inlineStr">
        <is>
          <t>Generación de Residuos Peligrosos Mensual</t>
        </is>
      </c>
      <c r="C2821" t="inlineStr">
        <is>
          <t>GESTIÓN AMBIENTAL</t>
        </is>
      </c>
      <c r="D2821" t="inlineStr">
        <is>
          <t>Mensual</t>
        </is>
      </c>
      <c r="E2821" t="inlineStr">
        <is>
          <t>Negativo</t>
        </is>
      </c>
      <c r="F2821" s="134" t="n">
        <v>45107</v>
      </c>
      <c r="G2821" t="inlineStr">
        <is>
          <t>434-2023-06-30</t>
        </is>
      </c>
      <c r="H2821" t="inlineStr">
        <is>
          <t>Consultorio Psicología - Medellin</t>
        </is>
      </c>
      <c r="I2821" t="n">
        <v>200</v>
      </c>
      <c r="J2821" t="n">
        <v>0</v>
      </c>
      <c r="CZ2821" t="n">
        <v>0</v>
      </c>
    </row>
    <row r="2822">
      <c r="A2822" t="n">
        <v>434</v>
      </c>
      <c r="B2822" t="inlineStr">
        <is>
          <t>Generación de Residuos Peligrosos Mensual</t>
        </is>
      </c>
      <c r="C2822" t="inlineStr">
        <is>
          <t>GESTIÓN AMBIENTAL</t>
        </is>
      </c>
      <c r="D2822" t="inlineStr">
        <is>
          <t>Mensual</t>
        </is>
      </c>
      <c r="E2822" t="inlineStr">
        <is>
          <t>Negativo</t>
        </is>
      </c>
      <c r="F2822" s="134" t="n">
        <v>45138</v>
      </c>
      <c r="G2822" t="inlineStr">
        <is>
          <t>434-2023-07-31</t>
        </is>
      </c>
      <c r="H2822" t="inlineStr">
        <is>
          <t>Campus Bogotá</t>
        </is>
      </c>
      <c r="I2822" t="n">
        <v>200</v>
      </c>
      <c r="J2822" t="n">
        <v>0</v>
      </c>
      <c r="CZ2822" t="n">
        <v>0</v>
      </c>
    </row>
    <row r="2823">
      <c r="A2823" t="n">
        <v>434</v>
      </c>
      <c r="B2823" t="inlineStr">
        <is>
          <t>Generación de Residuos Peligrosos Mensual</t>
        </is>
      </c>
      <c r="C2823" t="inlineStr">
        <is>
          <t>GESTIÓN AMBIENTAL</t>
        </is>
      </c>
      <c r="D2823" t="inlineStr">
        <is>
          <t>Mensual</t>
        </is>
      </c>
      <c r="E2823" t="inlineStr">
        <is>
          <t>Negativo</t>
        </is>
      </c>
      <c r="F2823" s="134" t="n">
        <v>45138</v>
      </c>
      <c r="G2823" t="inlineStr">
        <is>
          <t>434-2023-07-31</t>
        </is>
      </c>
      <c r="H2823" t="inlineStr">
        <is>
          <t>City Campus</t>
        </is>
      </c>
      <c r="I2823" t="n">
        <v>200</v>
      </c>
      <c r="J2823" t="n">
        <v>0</v>
      </c>
      <c r="CZ2823" t="n">
        <v>0</v>
      </c>
    </row>
    <row r="2824">
      <c r="A2824" t="n">
        <v>434</v>
      </c>
      <c r="B2824" t="inlineStr">
        <is>
          <t>Generación de Residuos Peligrosos Mensual</t>
        </is>
      </c>
      <c r="C2824" t="inlineStr">
        <is>
          <t>GESTIÓN AMBIENTAL</t>
        </is>
      </c>
      <c r="D2824" t="inlineStr">
        <is>
          <t>Mensual</t>
        </is>
      </c>
      <c r="E2824" t="inlineStr">
        <is>
          <t>Negativo</t>
        </is>
      </c>
      <c r="F2824" s="134" t="n">
        <v>45138</v>
      </c>
      <c r="G2824" t="inlineStr">
        <is>
          <t>434-2023-07-31</t>
        </is>
      </c>
      <c r="H2824" t="inlineStr">
        <is>
          <t>Sede Posgrado-Calle 85</t>
        </is>
      </c>
      <c r="I2824" t="n">
        <v>200</v>
      </c>
      <c r="J2824" t="n">
        <v>0</v>
      </c>
      <c r="CZ2824" t="n">
        <v>0</v>
      </c>
    </row>
    <row r="2825">
      <c r="A2825" t="n">
        <v>434</v>
      </c>
      <c r="B2825" t="inlineStr">
        <is>
          <t>Generación de Residuos Peligrosos Mensual</t>
        </is>
      </c>
      <c r="C2825" t="inlineStr">
        <is>
          <t>GESTIÓN AMBIENTAL</t>
        </is>
      </c>
      <c r="D2825" t="inlineStr">
        <is>
          <t>Mensual</t>
        </is>
      </c>
      <c r="E2825" t="inlineStr">
        <is>
          <t>Negativo</t>
        </is>
      </c>
      <c r="F2825" s="134" t="n">
        <v>45138</v>
      </c>
      <c r="G2825" t="inlineStr">
        <is>
          <t>434-2023-07-31</t>
        </is>
      </c>
      <c r="H2825" t="inlineStr">
        <is>
          <t>Campus-Medellín</t>
        </is>
      </c>
      <c r="I2825" t="n">
        <v>200</v>
      </c>
      <c r="J2825" t="n">
        <v>18.89999961853027</v>
      </c>
      <c r="CZ2825" t="n">
        <v>18.9</v>
      </c>
    </row>
    <row r="2826">
      <c r="A2826" t="n">
        <v>434</v>
      </c>
      <c r="B2826" t="inlineStr">
        <is>
          <t>Generación de Residuos Peligrosos Mensual</t>
        </is>
      </c>
      <c r="C2826" t="inlineStr">
        <is>
          <t>GESTIÓN AMBIENTAL</t>
        </is>
      </c>
      <c r="D2826" t="inlineStr">
        <is>
          <t>Mensual</t>
        </is>
      </c>
      <c r="E2826" t="inlineStr">
        <is>
          <t>Negativo</t>
        </is>
      </c>
      <c r="F2826" s="134" t="n">
        <v>45138</v>
      </c>
      <c r="G2826" t="inlineStr">
        <is>
          <t>434-2023-07-31</t>
        </is>
      </c>
      <c r="H2826" t="inlineStr">
        <is>
          <t>Sede Bienestar - Medellín</t>
        </is>
      </c>
      <c r="I2826" t="n">
        <v>200</v>
      </c>
      <c r="J2826" t="n">
        <v>0</v>
      </c>
      <c r="CZ2826" t="n">
        <v>0</v>
      </c>
    </row>
    <row r="2827">
      <c r="A2827" t="n">
        <v>434</v>
      </c>
      <c r="B2827" t="inlineStr">
        <is>
          <t>Generación de Residuos Peligrosos Mensual</t>
        </is>
      </c>
      <c r="C2827" t="inlineStr">
        <is>
          <t>GESTIÓN AMBIENTAL</t>
        </is>
      </c>
      <c r="D2827" t="inlineStr">
        <is>
          <t>Mensual</t>
        </is>
      </c>
      <c r="E2827" t="inlineStr">
        <is>
          <t>Negativo</t>
        </is>
      </c>
      <c r="F2827" s="134" t="n">
        <v>45138</v>
      </c>
      <c r="G2827" t="inlineStr">
        <is>
          <t>434-2023-07-31</t>
        </is>
      </c>
      <c r="H2827" t="inlineStr">
        <is>
          <t>Consultorio Psicología - Medellin</t>
        </is>
      </c>
      <c r="I2827" t="n">
        <v>200</v>
      </c>
      <c r="J2827" t="n">
        <v>0</v>
      </c>
      <c r="CZ2827" t="n">
        <v>0</v>
      </c>
    </row>
    <row r="2828">
      <c r="A2828" t="n">
        <v>434</v>
      </c>
      <c r="B2828" t="inlineStr">
        <is>
          <t>Generación de Residuos Peligrosos Mensual</t>
        </is>
      </c>
      <c r="C2828" t="inlineStr">
        <is>
          <t>GESTIÓN AMBIENTAL</t>
        </is>
      </c>
      <c r="D2828" t="inlineStr">
        <is>
          <t>Mensual</t>
        </is>
      </c>
      <c r="E2828" t="inlineStr">
        <is>
          <t>Negativo</t>
        </is>
      </c>
      <c r="F2828" s="134" t="n">
        <v>45169</v>
      </c>
      <c r="G2828" t="inlineStr">
        <is>
          <t>434-2023-08-31</t>
        </is>
      </c>
      <c r="H2828" t="inlineStr">
        <is>
          <t>Campus Bogotá</t>
        </is>
      </c>
      <c r="I2828" t="n">
        <v>200</v>
      </c>
      <c r="J2828" t="n">
        <v>0</v>
      </c>
      <c r="CZ2828" t="n">
        <v>0</v>
      </c>
    </row>
    <row r="2829">
      <c r="A2829" t="n">
        <v>434</v>
      </c>
      <c r="B2829" t="inlineStr">
        <is>
          <t>Generación de Residuos Peligrosos Mensual</t>
        </is>
      </c>
      <c r="C2829" t="inlineStr">
        <is>
          <t>GESTIÓN AMBIENTAL</t>
        </is>
      </c>
      <c r="D2829" t="inlineStr">
        <is>
          <t>Mensual</t>
        </is>
      </c>
      <c r="E2829" t="inlineStr">
        <is>
          <t>Negativo</t>
        </is>
      </c>
      <c r="F2829" s="134" t="n">
        <v>45169</v>
      </c>
      <c r="G2829" t="inlineStr">
        <is>
          <t>434-2023-08-31</t>
        </is>
      </c>
      <c r="H2829" t="inlineStr">
        <is>
          <t>City Campus</t>
        </is>
      </c>
      <c r="I2829" t="n">
        <v>200</v>
      </c>
      <c r="J2829" t="n">
        <v>1.600000023841858</v>
      </c>
      <c r="CZ2829" t="n">
        <v>1.6</v>
      </c>
    </row>
    <row r="2830">
      <c r="A2830" t="n">
        <v>434</v>
      </c>
      <c r="B2830" t="inlineStr">
        <is>
          <t>Generación de Residuos Peligrosos Mensual</t>
        </is>
      </c>
      <c r="C2830" t="inlineStr">
        <is>
          <t>GESTIÓN AMBIENTAL</t>
        </is>
      </c>
      <c r="D2830" t="inlineStr">
        <is>
          <t>Mensual</t>
        </is>
      </c>
      <c r="E2830" t="inlineStr">
        <is>
          <t>Negativo</t>
        </is>
      </c>
      <c r="F2830" s="134" t="n">
        <v>45169</v>
      </c>
      <c r="G2830" t="inlineStr">
        <is>
          <t>434-2023-08-31</t>
        </is>
      </c>
      <c r="H2830" t="inlineStr">
        <is>
          <t>Sede Posgrado-Calle 85</t>
        </is>
      </c>
      <c r="I2830" t="n">
        <v>200</v>
      </c>
      <c r="J2830" t="n">
        <v>0</v>
      </c>
      <c r="CZ2830" t="n">
        <v>0</v>
      </c>
    </row>
    <row r="2831">
      <c r="A2831" t="n">
        <v>434</v>
      </c>
      <c r="B2831" t="inlineStr">
        <is>
          <t>Generación de Residuos Peligrosos Mensual</t>
        </is>
      </c>
      <c r="C2831" t="inlineStr">
        <is>
          <t>GESTIÓN AMBIENTAL</t>
        </is>
      </c>
      <c r="D2831" t="inlineStr">
        <is>
          <t>Mensual</t>
        </is>
      </c>
      <c r="E2831" t="inlineStr">
        <is>
          <t>Negativo</t>
        </is>
      </c>
      <c r="F2831" s="134" t="n">
        <v>45169</v>
      </c>
      <c r="G2831" t="inlineStr">
        <is>
          <t>434-2023-08-31</t>
        </is>
      </c>
      <c r="H2831" t="inlineStr">
        <is>
          <t>Campus-Medellín</t>
        </is>
      </c>
      <c r="I2831" t="n">
        <v>200</v>
      </c>
      <c r="J2831" t="n">
        <v>19.29999923706055</v>
      </c>
      <c r="CZ2831" t="n">
        <v>19.3</v>
      </c>
    </row>
    <row r="2832">
      <c r="A2832" t="n">
        <v>434</v>
      </c>
      <c r="B2832" t="inlineStr">
        <is>
          <t>Generación de Residuos Peligrosos Mensual</t>
        </is>
      </c>
      <c r="C2832" t="inlineStr">
        <is>
          <t>GESTIÓN AMBIENTAL</t>
        </is>
      </c>
      <c r="D2832" t="inlineStr">
        <is>
          <t>Mensual</t>
        </is>
      </c>
      <c r="E2832" t="inlineStr">
        <is>
          <t>Negativo</t>
        </is>
      </c>
      <c r="F2832" s="134" t="n">
        <v>45169</v>
      </c>
      <c r="G2832" t="inlineStr">
        <is>
          <t>434-2023-08-31</t>
        </is>
      </c>
      <c r="H2832" t="inlineStr">
        <is>
          <t>Sede Bienestar - Medellín</t>
        </is>
      </c>
      <c r="I2832" t="n">
        <v>200</v>
      </c>
      <c r="J2832" t="n">
        <v>0</v>
      </c>
      <c r="CZ2832" t="n">
        <v>0</v>
      </c>
    </row>
    <row r="2833">
      <c r="A2833" t="n">
        <v>434</v>
      </c>
      <c r="B2833" t="inlineStr">
        <is>
          <t>Generación de Residuos Peligrosos Mensual</t>
        </is>
      </c>
      <c r="C2833" t="inlineStr">
        <is>
          <t>GESTIÓN AMBIENTAL</t>
        </is>
      </c>
      <c r="D2833" t="inlineStr">
        <is>
          <t>Mensual</t>
        </is>
      </c>
      <c r="E2833" t="inlineStr">
        <is>
          <t>Negativo</t>
        </is>
      </c>
      <c r="F2833" s="134" t="n">
        <v>45169</v>
      </c>
      <c r="G2833" t="inlineStr">
        <is>
          <t>434-2023-08-31</t>
        </is>
      </c>
      <c r="H2833" t="inlineStr">
        <is>
          <t>Consultorio Psicología - Medellin</t>
        </is>
      </c>
      <c r="I2833" t="n">
        <v>200</v>
      </c>
      <c r="J2833" t="n">
        <v>0</v>
      </c>
      <c r="CZ2833" t="n">
        <v>0</v>
      </c>
    </row>
    <row r="2834">
      <c r="A2834" t="n">
        <v>434</v>
      </c>
      <c r="B2834" t="inlineStr">
        <is>
          <t>Generación de Residuos Peligrosos Mensual</t>
        </is>
      </c>
      <c r="C2834" t="inlineStr">
        <is>
          <t>GESTIÓN AMBIENTAL</t>
        </is>
      </c>
      <c r="D2834" t="inlineStr">
        <is>
          <t>Mensual</t>
        </is>
      </c>
      <c r="E2834" t="inlineStr">
        <is>
          <t>Negativo</t>
        </is>
      </c>
      <c r="F2834" s="134" t="n">
        <v>45199</v>
      </c>
      <c r="G2834" t="inlineStr">
        <is>
          <t>434-2023-09-30</t>
        </is>
      </c>
      <c r="H2834" t="inlineStr">
        <is>
          <t>Campus Bogotá</t>
        </is>
      </c>
      <c r="I2834" t="n">
        <v>200</v>
      </c>
      <c r="J2834" t="n">
        <v>1159.319946289062</v>
      </c>
      <c r="CZ2834" t="n">
        <v>1159.32</v>
      </c>
    </row>
    <row r="2835">
      <c r="A2835" t="n">
        <v>434</v>
      </c>
      <c r="B2835" t="inlineStr">
        <is>
          <t>Generación de Residuos Peligrosos Mensual</t>
        </is>
      </c>
      <c r="C2835" t="inlineStr">
        <is>
          <t>GESTIÓN AMBIENTAL</t>
        </is>
      </c>
      <c r="D2835" t="inlineStr">
        <is>
          <t>Mensual</t>
        </is>
      </c>
      <c r="E2835" t="inlineStr">
        <is>
          <t>Negativo</t>
        </is>
      </c>
      <c r="F2835" s="134" t="n">
        <v>45199</v>
      </c>
      <c r="G2835" t="inlineStr">
        <is>
          <t>434-2023-09-30</t>
        </is>
      </c>
      <c r="H2835" t="inlineStr">
        <is>
          <t>City Campus</t>
        </is>
      </c>
      <c r="I2835" t="n">
        <v>200</v>
      </c>
      <c r="J2835" t="n">
        <v>616.7999877929688</v>
      </c>
      <c r="CZ2835" t="n">
        <v>616.8</v>
      </c>
    </row>
    <row r="2836">
      <c r="A2836" t="n">
        <v>434</v>
      </c>
      <c r="B2836" t="inlineStr">
        <is>
          <t>Generación de Residuos Peligrosos Mensual</t>
        </is>
      </c>
      <c r="C2836" t="inlineStr">
        <is>
          <t>GESTIÓN AMBIENTAL</t>
        </is>
      </c>
      <c r="D2836" t="inlineStr">
        <is>
          <t>Mensual</t>
        </is>
      </c>
      <c r="E2836" t="inlineStr">
        <is>
          <t>Negativo</t>
        </is>
      </c>
      <c r="F2836" s="134" t="n">
        <v>45199</v>
      </c>
      <c r="G2836" t="inlineStr">
        <is>
          <t>434-2023-09-30</t>
        </is>
      </c>
      <c r="H2836" t="inlineStr">
        <is>
          <t>Sede Posgrado-Calle 85</t>
        </is>
      </c>
      <c r="I2836" t="n">
        <v>200</v>
      </c>
      <c r="J2836" t="n">
        <v>0</v>
      </c>
      <c r="CZ2836" t="n">
        <v>0</v>
      </c>
    </row>
    <row r="2837">
      <c r="A2837" t="n">
        <v>434</v>
      </c>
      <c r="B2837" t="inlineStr">
        <is>
          <t>Generación de Residuos Peligrosos Mensual</t>
        </is>
      </c>
      <c r="C2837" t="inlineStr">
        <is>
          <t>GESTIÓN AMBIENTAL</t>
        </is>
      </c>
      <c r="D2837" t="inlineStr">
        <is>
          <t>Mensual</t>
        </is>
      </c>
      <c r="E2837" t="inlineStr">
        <is>
          <t>Negativo</t>
        </is>
      </c>
      <c r="F2837" s="134" t="n">
        <v>45199</v>
      </c>
      <c r="G2837" t="inlineStr">
        <is>
          <t>434-2023-09-30</t>
        </is>
      </c>
      <c r="H2837" t="inlineStr">
        <is>
          <t>Campus-Medellín</t>
        </is>
      </c>
      <c r="I2837" t="n">
        <v>200</v>
      </c>
      <c r="J2837" t="n">
        <v>27.39999961853027</v>
      </c>
      <c r="CZ2837" t="n">
        <v>27.4</v>
      </c>
    </row>
    <row r="2838">
      <c r="A2838" t="n">
        <v>434</v>
      </c>
      <c r="B2838" t="inlineStr">
        <is>
          <t>Generación de Residuos Peligrosos Mensual</t>
        </is>
      </c>
      <c r="C2838" t="inlineStr">
        <is>
          <t>GESTIÓN AMBIENTAL</t>
        </is>
      </c>
      <c r="D2838" t="inlineStr">
        <is>
          <t>Mensual</t>
        </is>
      </c>
      <c r="E2838" t="inlineStr">
        <is>
          <t>Negativo</t>
        </is>
      </c>
      <c r="F2838" s="134" t="n">
        <v>45199</v>
      </c>
      <c r="G2838" t="inlineStr">
        <is>
          <t>434-2023-09-30</t>
        </is>
      </c>
      <c r="H2838" t="inlineStr">
        <is>
          <t>Sede Bienestar - Medellín</t>
        </is>
      </c>
      <c r="I2838" t="n">
        <v>200</v>
      </c>
      <c r="J2838" t="n">
        <v>0.2000000029802322</v>
      </c>
      <c r="CZ2838" t="n">
        <v>0.2</v>
      </c>
    </row>
    <row r="2839">
      <c r="A2839" t="n">
        <v>434</v>
      </c>
      <c r="B2839" t="inlineStr">
        <is>
          <t>Generación de Residuos Peligrosos Mensual</t>
        </is>
      </c>
      <c r="C2839" t="inlineStr">
        <is>
          <t>GESTIÓN AMBIENTAL</t>
        </is>
      </c>
      <c r="D2839" t="inlineStr">
        <is>
          <t>Mensual</t>
        </is>
      </c>
      <c r="E2839" t="inlineStr">
        <is>
          <t>Negativo</t>
        </is>
      </c>
      <c r="F2839" s="134" t="n">
        <v>45199</v>
      </c>
      <c r="G2839" t="inlineStr">
        <is>
          <t>434-2023-09-30</t>
        </is>
      </c>
      <c r="H2839" t="inlineStr">
        <is>
          <t>Consultorio Psicología - Medellin</t>
        </is>
      </c>
      <c r="I2839" t="n">
        <v>200</v>
      </c>
      <c r="J2839" t="n">
        <v>0</v>
      </c>
      <c r="CZ2839" t="n">
        <v>0</v>
      </c>
    </row>
    <row r="2840">
      <c r="A2840" t="n">
        <v>434</v>
      </c>
      <c r="B2840" t="inlineStr">
        <is>
          <t>Generación de Residuos Peligrosos Mensual</t>
        </is>
      </c>
      <c r="C2840" t="inlineStr">
        <is>
          <t>GESTIÓN AMBIENTAL</t>
        </is>
      </c>
      <c r="D2840" t="inlineStr">
        <is>
          <t>Mensual</t>
        </is>
      </c>
      <c r="E2840" t="inlineStr">
        <is>
          <t>Negativo</t>
        </is>
      </c>
      <c r="F2840" s="134" t="n">
        <v>45230</v>
      </c>
      <c r="G2840" t="inlineStr">
        <is>
          <t>434-2023-10-31</t>
        </is>
      </c>
      <c r="H2840" t="inlineStr">
        <is>
          <t>Campus Bogotá</t>
        </is>
      </c>
      <c r="I2840" t="n">
        <v>200</v>
      </c>
      <c r="J2840" t="n">
        <v>0</v>
      </c>
      <c r="CZ2840" t="n">
        <v>0</v>
      </c>
    </row>
    <row r="2841">
      <c r="A2841" t="n">
        <v>434</v>
      </c>
      <c r="B2841" t="inlineStr">
        <is>
          <t>Generación de Residuos Peligrosos Mensual</t>
        </is>
      </c>
      <c r="C2841" t="inlineStr">
        <is>
          <t>GESTIÓN AMBIENTAL</t>
        </is>
      </c>
      <c r="D2841" t="inlineStr">
        <is>
          <t>Mensual</t>
        </is>
      </c>
      <c r="E2841" t="inlineStr">
        <is>
          <t>Negativo</t>
        </is>
      </c>
      <c r="F2841" s="134" t="n">
        <v>45230</v>
      </c>
      <c r="G2841" t="inlineStr">
        <is>
          <t>434-2023-10-31</t>
        </is>
      </c>
      <c r="H2841" t="inlineStr">
        <is>
          <t>City Campus</t>
        </is>
      </c>
      <c r="I2841" t="n">
        <v>200</v>
      </c>
      <c r="J2841" t="n">
        <v>0.2000000029802322</v>
      </c>
      <c r="CZ2841" t="n">
        <v>0.2</v>
      </c>
    </row>
    <row r="2842">
      <c r="A2842" t="n">
        <v>434</v>
      </c>
      <c r="B2842" t="inlineStr">
        <is>
          <t>Generación de Residuos Peligrosos Mensual</t>
        </is>
      </c>
      <c r="C2842" t="inlineStr">
        <is>
          <t>GESTIÓN AMBIENTAL</t>
        </is>
      </c>
      <c r="D2842" t="inlineStr">
        <is>
          <t>Mensual</t>
        </is>
      </c>
      <c r="E2842" t="inlineStr">
        <is>
          <t>Negativo</t>
        </is>
      </c>
      <c r="F2842" s="134" t="n">
        <v>45230</v>
      </c>
      <c r="G2842" t="inlineStr">
        <is>
          <t>434-2023-10-31</t>
        </is>
      </c>
      <c r="H2842" t="inlineStr">
        <is>
          <t>Sede Posgrado-Calle 85</t>
        </is>
      </c>
      <c r="I2842" t="n">
        <v>200</v>
      </c>
      <c r="J2842" t="n">
        <v>0</v>
      </c>
      <c r="CZ2842" t="n">
        <v>0</v>
      </c>
    </row>
    <row r="2843">
      <c r="A2843" t="n">
        <v>434</v>
      </c>
      <c r="B2843" t="inlineStr">
        <is>
          <t>Generación de Residuos Peligrosos Mensual</t>
        </is>
      </c>
      <c r="C2843" t="inlineStr">
        <is>
          <t>GESTIÓN AMBIENTAL</t>
        </is>
      </c>
      <c r="D2843" t="inlineStr">
        <is>
          <t>Mensual</t>
        </is>
      </c>
      <c r="E2843" t="inlineStr">
        <is>
          <t>Negativo</t>
        </is>
      </c>
      <c r="F2843" s="134" t="n">
        <v>45230</v>
      </c>
      <c r="G2843" t="inlineStr">
        <is>
          <t>434-2023-10-31</t>
        </is>
      </c>
      <c r="H2843" t="inlineStr">
        <is>
          <t>Campus-Medellín</t>
        </is>
      </c>
      <c r="I2843" t="n">
        <v>200</v>
      </c>
      <c r="J2843" t="n">
        <v>1.600000023841858</v>
      </c>
      <c r="CZ2843" t="n">
        <v>1.6</v>
      </c>
    </row>
    <row r="2844">
      <c r="A2844" t="n">
        <v>434</v>
      </c>
      <c r="B2844" t="inlineStr">
        <is>
          <t>Generación de Residuos Peligrosos Mensual</t>
        </is>
      </c>
      <c r="C2844" t="inlineStr">
        <is>
          <t>GESTIÓN AMBIENTAL</t>
        </is>
      </c>
      <c r="D2844" t="inlineStr">
        <is>
          <t>Mensual</t>
        </is>
      </c>
      <c r="E2844" t="inlineStr">
        <is>
          <t>Negativo</t>
        </is>
      </c>
      <c r="F2844" s="134" t="n">
        <v>45230</v>
      </c>
      <c r="G2844" t="inlineStr">
        <is>
          <t>434-2023-10-31</t>
        </is>
      </c>
      <c r="H2844" t="inlineStr">
        <is>
          <t>Sede Bienestar - Medellín</t>
        </is>
      </c>
      <c r="I2844" t="n">
        <v>200</v>
      </c>
      <c r="J2844" t="n">
        <v>0.300000011920929</v>
      </c>
      <c r="CZ2844" t="n">
        <v>0.3</v>
      </c>
    </row>
    <row r="2845">
      <c r="A2845" t="n">
        <v>434</v>
      </c>
      <c r="B2845" t="inlineStr">
        <is>
          <t>Generación de Residuos Peligrosos Mensual</t>
        </is>
      </c>
      <c r="C2845" t="inlineStr">
        <is>
          <t>GESTIÓN AMBIENTAL</t>
        </is>
      </c>
      <c r="D2845" t="inlineStr">
        <is>
          <t>Mensual</t>
        </is>
      </c>
      <c r="E2845" t="inlineStr">
        <is>
          <t>Negativo</t>
        </is>
      </c>
      <c r="F2845" s="134" t="n">
        <v>45230</v>
      </c>
      <c r="G2845" t="inlineStr">
        <is>
          <t>434-2023-10-31</t>
        </is>
      </c>
      <c r="H2845" t="inlineStr">
        <is>
          <t>Consultorio Psicología - Medellin</t>
        </is>
      </c>
      <c r="I2845" t="n">
        <v>200</v>
      </c>
      <c r="J2845" t="n">
        <v>0</v>
      </c>
      <c r="CZ2845" t="n">
        <v>0</v>
      </c>
    </row>
    <row r="2846">
      <c r="A2846" t="n">
        <v>434</v>
      </c>
      <c r="B2846" t="inlineStr">
        <is>
          <t>Generación de Residuos Peligrosos Mensual</t>
        </is>
      </c>
      <c r="C2846" t="inlineStr">
        <is>
          <t>GESTIÓN AMBIENTAL</t>
        </is>
      </c>
      <c r="D2846" t="inlineStr">
        <is>
          <t>Mensual</t>
        </is>
      </c>
      <c r="E2846" t="inlineStr">
        <is>
          <t>Negativo</t>
        </is>
      </c>
      <c r="F2846" s="134" t="n">
        <v>45260</v>
      </c>
      <c r="G2846" t="inlineStr">
        <is>
          <t>434-2023-11-30</t>
        </is>
      </c>
      <c r="H2846" t="inlineStr">
        <is>
          <t>Campus Bogotá</t>
        </is>
      </c>
      <c r="I2846" t="n">
        <v>200</v>
      </c>
      <c r="J2846" t="n">
        <v>0</v>
      </c>
      <c r="CZ2846" t="n">
        <v>0</v>
      </c>
    </row>
    <row r="2847">
      <c r="A2847" t="n">
        <v>434</v>
      </c>
      <c r="B2847" t="inlineStr">
        <is>
          <t>Generación de Residuos Peligrosos Mensual</t>
        </is>
      </c>
      <c r="C2847" t="inlineStr">
        <is>
          <t>GESTIÓN AMBIENTAL</t>
        </is>
      </c>
      <c r="D2847" t="inlineStr">
        <is>
          <t>Mensual</t>
        </is>
      </c>
      <c r="E2847" t="inlineStr">
        <is>
          <t>Negativo</t>
        </is>
      </c>
      <c r="F2847" s="134" t="n">
        <v>45260</v>
      </c>
      <c r="G2847" t="inlineStr">
        <is>
          <t>434-2023-11-30</t>
        </is>
      </c>
      <c r="H2847" t="inlineStr">
        <is>
          <t>City Campus</t>
        </is>
      </c>
      <c r="I2847" t="n">
        <v>200</v>
      </c>
      <c r="J2847" t="n">
        <v>1.110000014305115</v>
      </c>
      <c r="CZ2847" t="n">
        <v>1.11</v>
      </c>
    </row>
    <row r="2848">
      <c r="A2848" t="n">
        <v>434</v>
      </c>
      <c r="B2848" t="inlineStr">
        <is>
          <t>Generación de Residuos Peligrosos Mensual</t>
        </is>
      </c>
      <c r="C2848" t="inlineStr">
        <is>
          <t>GESTIÓN AMBIENTAL</t>
        </is>
      </c>
      <c r="D2848" t="inlineStr">
        <is>
          <t>Mensual</t>
        </is>
      </c>
      <c r="E2848" t="inlineStr">
        <is>
          <t>Negativo</t>
        </is>
      </c>
      <c r="F2848" s="134" t="n">
        <v>45260</v>
      </c>
      <c r="G2848" t="inlineStr">
        <is>
          <t>434-2023-11-30</t>
        </is>
      </c>
      <c r="H2848" t="inlineStr">
        <is>
          <t>Sede Posgrado-Calle 85</t>
        </is>
      </c>
      <c r="I2848" t="n">
        <v>200</v>
      </c>
      <c r="J2848" t="n">
        <v>0</v>
      </c>
      <c r="CZ2848" t="n">
        <v>0</v>
      </c>
    </row>
    <row r="2849">
      <c r="A2849" t="n">
        <v>434</v>
      </c>
      <c r="B2849" t="inlineStr">
        <is>
          <t>Generación de Residuos Peligrosos Mensual</t>
        </is>
      </c>
      <c r="C2849" t="inlineStr">
        <is>
          <t>GESTIÓN AMBIENTAL</t>
        </is>
      </c>
      <c r="D2849" t="inlineStr">
        <is>
          <t>Mensual</t>
        </is>
      </c>
      <c r="E2849" t="inlineStr">
        <is>
          <t>Negativo</t>
        </is>
      </c>
      <c r="F2849" s="134" t="n">
        <v>45260</v>
      </c>
      <c r="G2849" t="inlineStr">
        <is>
          <t>434-2023-11-30</t>
        </is>
      </c>
      <c r="H2849" t="inlineStr">
        <is>
          <t>Campus-Medellín</t>
        </is>
      </c>
      <c r="I2849" t="n">
        <v>200</v>
      </c>
      <c r="J2849" t="n">
        <v>13</v>
      </c>
      <c r="CZ2849" t="n">
        <v>13</v>
      </c>
    </row>
    <row r="2850">
      <c r="A2850" t="n">
        <v>434</v>
      </c>
      <c r="B2850" t="inlineStr">
        <is>
          <t>Generación de Residuos Peligrosos Mensual</t>
        </is>
      </c>
      <c r="C2850" t="inlineStr">
        <is>
          <t>GESTIÓN AMBIENTAL</t>
        </is>
      </c>
      <c r="D2850" t="inlineStr">
        <is>
          <t>Mensual</t>
        </is>
      </c>
      <c r="E2850" t="inlineStr">
        <is>
          <t>Negativo</t>
        </is>
      </c>
      <c r="F2850" s="134" t="n">
        <v>45260</v>
      </c>
      <c r="G2850" t="inlineStr">
        <is>
          <t>434-2023-11-30</t>
        </is>
      </c>
      <c r="H2850" t="inlineStr">
        <is>
          <t>Sede Bienestar - Medellín</t>
        </is>
      </c>
      <c r="I2850" t="n">
        <v>200</v>
      </c>
      <c r="J2850" t="n">
        <v>0.2000000029802322</v>
      </c>
      <c r="CZ2850" t="n">
        <v>0.2</v>
      </c>
    </row>
    <row r="2851">
      <c r="A2851" t="n">
        <v>434</v>
      </c>
      <c r="B2851" t="inlineStr">
        <is>
          <t>Generación de Residuos Peligrosos Mensual</t>
        </is>
      </c>
      <c r="C2851" t="inlineStr">
        <is>
          <t>GESTIÓN AMBIENTAL</t>
        </is>
      </c>
      <c r="D2851" t="inlineStr">
        <is>
          <t>Mensual</t>
        </is>
      </c>
      <c r="E2851" t="inlineStr">
        <is>
          <t>Negativo</t>
        </is>
      </c>
      <c r="F2851" s="134" t="n">
        <v>45260</v>
      </c>
      <c r="G2851" t="inlineStr">
        <is>
          <t>434-2023-11-30</t>
        </is>
      </c>
      <c r="H2851" t="inlineStr">
        <is>
          <t>Consultorio Psicología - Medellin</t>
        </is>
      </c>
      <c r="I2851" t="n">
        <v>200</v>
      </c>
      <c r="J2851" t="n">
        <v>0</v>
      </c>
      <c r="CZ2851" t="n">
        <v>0</v>
      </c>
    </row>
    <row r="2852">
      <c r="A2852" t="n">
        <v>434</v>
      </c>
      <c r="B2852" t="inlineStr">
        <is>
          <t>Generación de Residuos Peligrosos Mensual</t>
        </is>
      </c>
      <c r="C2852" t="inlineStr">
        <is>
          <t>GESTIÓN AMBIENTAL</t>
        </is>
      </c>
      <c r="D2852" t="inlineStr">
        <is>
          <t>Mensual</t>
        </is>
      </c>
      <c r="E2852" t="inlineStr">
        <is>
          <t>Negativo</t>
        </is>
      </c>
      <c r="F2852" s="134" t="n">
        <v>45291</v>
      </c>
      <c r="G2852" t="inlineStr">
        <is>
          <t>434-2023-12-31</t>
        </is>
      </c>
      <c r="H2852" t="inlineStr">
        <is>
          <t>Campus Bogotá</t>
        </is>
      </c>
      <c r="I2852" t="n">
        <v>200</v>
      </c>
      <c r="J2852" t="n">
        <v>404.8999938964844</v>
      </c>
      <c r="CZ2852" t="n">
        <v>404.9</v>
      </c>
    </row>
    <row r="2853">
      <c r="A2853" t="n">
        <v>434</v>
      </c>
      <c r="B2853" t="inlineStr">
        <is>
          <t>Generación de Residuos Peligrosos Mensual</t>
        </is>
      </c>
      <c r="C2853" t="inlineStr">
        <is>
          <t>GESTIÓN AMBIENTAL</t>
        </is>
      </c>
      <c r="D2853" t="inlineStr">
        <is>
          <t>Mensual</t>
        </is>
      </c>
      <c r="E2853" t="inlineStr">
        <is>
          <t>Negativo</t>
        </is>
      </c>
      <c r="F2853" s="134" t="n">
        <v>45291</v>
      </c>
      <c r="G2853" t="inlineStr">
        <is>
          <t>434-2023-12-31</t>
        </is>
      </c>
      <c r="H2853" t="inlineStr">
        <is>
          <t>City Campus</t>
        </is>
      </c>
      <c r="I2853" t="n">
        <v>200</v>
      </c>
      <c r="J2853" t="n">
        <v>0</v>
      </c>
      <c r="CZ2853" t="n">
        <v>0</v>
      </c>
    </row>
    <row r="2854">
      <c r="A2854" t="n">
        <v>434</v>
      </c>
      <c r="B2854" t="inlineStr">
        <is>
          <t>Generación de Residuos Peligrosos Mensual</t>
        </is>
      </c>
      <c r="C2854" t="inlineStr">
        <is>
          <t>GESTIÓN AMBIENTAL</t>
        </is>
      </c>
      <c r="D2854" t="inlineStr">
        <is>
          <t>Mensual</t>
        </is>
      </c>
      <c r="E2854" t="inlineStr">
        <is>
          <t>Negativo</t>
        </is>
      </c>
      <c r="F2854" s="134" t="n">
        <v>45291</v>
      </c>
      <c r="G2854" t="inlineStr">
        <is>
          <t>434-2023-12-31</t>
        </is>
      </c>
      <c r="H2854" t="inlineStr">
        <is>
          <t>Sede Posgrado-Calle 85</t>
        </is>
      </c>
      <c r="I2854" t="n">
        <v>200</v>
      </c>
      <c r="J2854" t="n">
        <v>0</v>
      </c>
      <c r="CZ2854" t="n">
        <v>0</v>
      </c>
    </row>
    <row r="2855">
      <c r="A2855" t="n">
        <v>434</v>
      </c>
      <c r="B2855" t="inlineStr">
        <is>
          <t>Generación de Residuos Peligrosos Mensual</t>
        </is>
      </c>
      <c r="C2855" t="inlineStr">
        <is>
          <t>GESTIÓN AMBIENTAL</t>
        </is>
      </c>
      <c r="D2855" t="inlineStr">
        <is>
          <t>Mensual</t>
        </is>
      </c>
      <c r="E2855" t="inlineStr">
        <is>
          <t>Negativo</t>
        </is>
      </c>
      <c r="F2855" s="134" t="n">
        <v>45291</v>
      </c>
      <c r="G2855" t="inlineStr">
        <is>
          <t>434-2023-12-31</t>
        </is>
      </c>
      <c r="H2855" t="inlineStr">
        <is>
          <t>Campus-Medellín</t>
        </is>
      </c>
      <c r="I2855" t="n">
        <v>200</v>
      </c>
      <c r="J2855" t="n">
        <v>10.5</v>
      </c>
      <c r="CZ2855" t="n">
        <v>10.5</v>
      </c>
    </row>
    <row r="2856">
      <c r="A2856" t="n">
        <v>434</v>
      </c>
      <c r="B2856" t="inlineStr">
        <is>
          <t>Generación de Residuos Peligrosos Mensual</t>
        </is>
      </c>
      <c r="C2856" t="inlineStr">
        <is>
          <t>GESTIÓN AMBIENTAL</t>
        </is>
      </c>
      <c r="D2856" t="inlineStr">
        <is>
          <t>Mensual</t>
        </is>
      </c>
      <c r="E2856" t="inlineStr">
        <is>
          <t>Negativo</t>
        </is>
      </c>
      <c r="F2856" s="134" t="n">
        <v>45291</v>
      </c>
      <c r="G2856" t="inlineStr">
        <is>
          <t>434-2023-12-31</t>
        </is>
      </c>
      <c r="H2856" t="inlineStr">
        <is>
          <t>Sede Bienestar - Medellín</t>
        </is>
      </c>
      <c r="I2856" t="n">
        <v>200</v>
      </c>
      <c r="J2856" t="n">
        <v>0.300000011920929</v>
      </c>
      <c r="CZ2856" t="n">
        <v>0.3</v>
      </c>
    </row>
    <row r="2857">
      <c r="A2857" t="n">
        <v>434</v>
      </c>
      <c r="B2857" t="inlineStr">
        <is>
          <t>Generación de Residuos Peligrosos Mensual</t>
        </is>
      </c>
      <c r="C2857" t="inlineStr">
        <is>
          <t>GESTIÓN AMBIENTAL</t>
        </is>
      </c>
      <c r="D2857" t="inlineStr">
        <is>
          <t>Mensual</t>
        </is>
      </c>
      <c r="E2857" t="inlineStr">
        <is>
          <t>Negativo</t>
        </is>
      </c>
      <c r="F2857" s="134" t="n">
        <v>45291</v>
      </c>
      <c r="G2857" t="inlineStr">
        <is>
          <t>434-2023-12-31</t>
        </is>
      </c>
      <c r="H2857" t="inlineStr">
        <is>
          <t>Consultorio Psicología - Medellin</t>
        </is>
      </c>
      <c r="I2857" t="n">
        <v>200</v>
      </c>
      <c r="J2857" t="n">
        <v>0</v>
      </c>
      <c r="CZ2857" t="n">
        <v>0</v>
      </c>
    </row>
    <row r="2858">
      <c r="A2858" t="n">
        <v>434</v>
      </c>
      <c r="B2858" t="inlineStr">
        <is>
          <t>Generación de Residuos Peligrosos Mensual</t>
        </is>
      </c>
      <c r="C2858" t="inlineStr">
        <is>
          <t>GESTIÓN AMBIENTAL</t>
        </is>
      </c>
      <c r="D2858" t="inlineStr">
        <is>
          <t>Mensual</t>
        </is>
      </c>
      <c r="E2858" t="inlineStr">
        <is>
          <t>Negativo</t>
        </is>
      </c>
      <c r="F2858" s="134" t="n">
        <v>45322</v>
      </c>
      <c r="G2858" t="inlineStr">
        <is>
          <t>434-2024-01-31</t>
        </is>
      </c>
      <c r="H2858" t="inlineStr">
        <is>
          <t>Campus Bogotá</t>
        </is>
      </c>
      <c r="I2858" t="n">
        <v>100</v>
      </c>
      <c r="J2858" t="n">
        <v>9.199999809265137</v>
      </c>
      <c r="CZ2858" t="n">
        <v>9.199999999999999</v>
      </c>
    </row>
    <row r="2859">
      <c r="A2859" t="n">
        <v>434</v>
      </c>
      <c r="B2859" t="inlineStr">
        <is>
          <t>Generación de Residuos Peligrosos Mensual</t>
        </is>
      </c>
      <c r="C2859" t="inlineStr">
        <is>
          <t>GESTIÓN AMBIENTAL</t>
        </is>
      </c>
      <c r="D2859" t="inlineStr">
        <is>
          <t>Mensual</t>
        </is>
      </c>
      <c r="E2859" t="inlineStr">
        <is>
          <t>Negativo</t>
        </is>
      </c>
      <c r="F2859" s="134" t="n">
        <v>45322</v>
      </c>
      <c r="G2859" t="inlineStr">
        <is>
          <t>434-2024-01-31</t>
        </is>
      </c>
      <c r="H2859" t="inlineStr">
        <is>
          <t>City Campus</t>
        </is>
      </c>
      <c r="I2859" t="n">
        <v>25</v>
      </c>
      <c r="J2859" t="n">
        <v>0.449999988079071</v>
      </c>
      <c r="CZ2859" t="n">
        <v>0.45</v>
      </c>
    </row>
    <row r="2860">
      <c r="A2860" t="n">
        <v>434</v>
      </c>
      <c r="B2860" t="inlineStr">
        <is>
          <t>Generación de Residuos Peligrosos Mensual</t>
        </is>
      </c>
      <c r="C2860" t="inlineStr">
        <is>
          <t>GESTIÓN AMBIENTAL</t>
        </is>
      </c>
      <c r="D2860" t="inlineStr">
        <is>
          <t>Mensual</t>
        </is>
      </c>
      <c r="E2860" t="inlineStr">
        <is>
          <t>Negativo</t>
        </is>
      </c>
      <c r="F2860" s="134" t="n">
        <v>45322</v>
      </c>
      <c r="G2860" t="inlineStr">
        <is>
          <t>434-2024-01-31</t>
        </is>
      </c>
      <c r="H2860" t="inlineStr">
        <is>
          <t>Sede Posgrado-Calle 85</t>
        </is>
      </c>
      <c r="I2860" t="n">
        <v>200</v>
      </c>
      <c r="J2860" t="n">
        <v>0</v>
      </c>
      <c r="CZ2860" t="n">
        <v>0</v>
      </c>
    </row>
    <row r="2861">
      <c r="A2861" t="n">
        <v>434</v>
      </c>
      <c r="B2861" t="inlineStr">
        <is>
          <t>Generación de Residuos Peligrosos Mensual</t>
        </is>
      </c>
      <c r="C2861" t="inlineStr">
        <is>
          <t>GESTIÓN AMBIENTAL</t>
        </is>
      </c>
      <c r="D2861" t="inlineStr">
        <is>
          <t>Mensual</t>
        </is>
      </c>
      <c r="E2861" t="inlineStr">
        <is>
          <t>Negativo</t>
        </is>
      </c>
      <c r="F2861" s="134" t="n">
        <v>45322</v>
      </c>
      <c r="G2861" t="inlineStr">
        <is>
          <t>434-2024-01-31</t>
        </is>
      </c>
      <c r="H2861" t="inlineStr">
        <is>
          <t>Campus-Medellín</t>
        </is>
      </c>
      <c r="I2861" t="n">
        <v>25</v>
      </c>
      <c r="J2861" t="n">
        <v>0</v>
      </c>
      <c r="CZ2861" t="n">
        <v>0</v>
      </c>
    </row>
    <row r="2862">
      <c r="A2862" t="n">
        <v>434</v>
      </c>
      <c r="B2862" t="inlineStr">
        <is>
          <t>Generación de Residuos Peligrosos Mensual</t>
        </is>
      </c>
      <c r="C2862" t="inlineStr">
        <is>
          <t>GESTIÓN AMBIENTAL</t>
        </is>
      </c>
      <c r="D2862" t="inlineStr">
        <is>
          <t>Mensual</t>
        </is>
      </c>
      <c r="E2862" t="inlineStr">
        <is>
          <t>Negativo</t>
        </is>
      </c>
      <c r="F2862" s="134" t="n">
        <v>45322</v>
      </c>
      <c r="G2862" t="inlineStr">
        <is>
          <t>434-2024-01-31</t>
        </is>
      </c>
      <c r="H2862" t="inlineStr">
        <is>
          <t>Sede Bienestar - Medellín</t>
        </is>
      </c>
      <c r="I2862" t="n">
        <v>10</v>
      </c>
      <c r="J2862" t="n">
        <v>0</v>
      </c>
      <c r="CZ2862" t="n">
        <v>0</v>
      </c>
    </row>
    <row r="2863">
      <c r="A2863" t="n">
        <v>434</v>
      </c>
      <c r="B2863" t="inlineStr">
        <is>
          <t>Generación de Residuos Peligrosos Mensual</t>
        </is>
      </c>
      <c r="C2863" t="inlineStr">
        <is>
          <t>GESTIÓN AMBIENTAL</t>
        </is>
      </c>
      <c r="D2863" t="inlineStr">
        <is>
          <t>Mensual</t>
        </is>
      </c>
      <c r="E2863" t="inlineStr">
        <is>
          <t>Negativo</t>
        </is>
      </c>
      <c r="F2863" s="134" t="n">
        <v>45322</v>
      </c>
      <c r="G2863" t="inlineStr">
        <is>
          <t>434-2024-01-31</t>
        </is>
      </c>
      <c r="H2863" t="inlineStr">
        <is>
          <t>Consultorio Psicología - Medellin</t>
        </is>
      </c>
      <c r="I2863" t="n">
        <v>200</v>
      </c>
      <c r="J2863" t="n">
        <v>0</v>
      </c>
      <c r="CZ2863" t="n">
        <v>0</v>
      </c>
    </row>
    <row r="2864">
      <c r="A2864" t="n">
        <v>434</v>
      </c>
      <c r="B2864" t="inlineStr">
        <is>
          <t>Generación de Residuos Peligrosos Mensual</t>
        </is>
      </c>
      <c r="C2864" t="inlineStr">
        <is>
          <t>GESTIÓN AMBIENTAL</t>
        </is>
      </c>
      <c r="D2864" t="inlineStr">
        <is>
          <t>Mensual</t>
        </is>
      </c>
      <c r="E2864" t="inlineStr">
        <is>
          <t>Negativo</t>
        </is>
      </c>
      <c r="F2864" s="134" t="n">
        <v>45351</v>
      </c>
      <c r="G2864" t="inlineStr">
        <is>
          <t>434-2024-02-29</t>
        </is>
      </c>
      <c r="H2864" t="inlineStr">
        <is>
          <t>Campus Bogotá</t>
        </is>
      </c>
      <c r="I2864" t="n">
        <v>100</v>
      </c>
      <c r="J2864" t="n">
        <v>95.84999847412109</v>
      </c>
      <c r="CZ2864" t="n">
        <v>95.84999999999999</v>
      </c>
    </row>
    <row r="2865">
      <c r="A2865" t="n">
        <v>434</v>
      </c>
      <c r="B2865" t="inlineStr">
        <is>
          <t>Generación de Residuos Peligrosos Mensual</t>
        </is>
      </c>
      <c r="C2865" t="inlineStr">
        <is>
          <t>GESTIÓN AMBIENTAL</t>
        </is>
      </c>
      <c r="D2865" t="inlineStr">
        <is>
          <t>Mensual</t>
        </is>
      </c>
      <c r="E2865" t="inlineStr">
        <is>
          <t>Negativo</t>
        </is>
      </c>
      <c r="F2865" s="134" t="n">
        <v>45351</v>
      </c>
      <c r="G2865" t="inlineStr">
        <is>
          <t>434-2024-02-29</t>
        </is>
      </c>
      <c r="H2865" t="inlineStr">
        <is>
          <t>City Campus</t>
        </is>
      </c>
      <c r="I2865" t="n">
        <v>25</v>
      </c>
      <c r="J2865" t="n">
        <v>1.25</v>
      </c>
      <c r="CZ2865" t="n">
        <v>1.25</v>
      </c>
    </row>
    <row r="2866">
      <c r="A2866" t="n">
        <v>434</v>
      </c>
      <c r="B2866" t="inlineStr">
        <is>
          <t>Generación de Residuos Peligrosos Mensual</t>
        </is>
      </c>
      <c r="C2866" t="inlineStr">
        <is>
          <t>GESTIÓN AMBIENTAL</t>
        </is>
      </c>
      <c r="D2866" t="inlineStr">
        <is>
          <t>Mensual</t>
        </is>
      </c>
      <c r="E2866" t="inlineStr">
        <is>
          <t>Negativo</t>
        </is>
      </c>
      <c r="F2866" s="134" t="n">
        <v>45351</v>
      </c>
      <c r="G2866" t="inlineStr">
        <is>
          <t>434-2024-02-29</t>
        </is>
      </c>
      <c r="H2866" t="inlineStr">
        <is>
          <t>Sede Posgrado-Calle 85</t>
        </is>
      </c>
      <c r="I2866" t="n">
        <v>200</v>
      </c>
      <c r="J2866" t="n">
        <v>0</v>
      </c>
      <c r="CZ2866" t="n">
        <v>0</v>
      </c>
    </row>
    <row r="2867">
      <c r="A2867" t="n">
        <v>434</v>
      </c>
      <c r="B2867" t="inlineStr">
        <is>
          <t>Generación de Residuos Peligrosos Mensual</t>
        </is>
      </c>
      <c r="C2867" t="inlineStr">
        <is>
          <t>GESTIÓN AMBIENTAL</t>
        </is>
      </c>
      <c r="D2867" t="inlineStr">
        <is>
          <t>Mensual</t>
        </is>
      </c>
      <c r="E2867" t="inlineStr">
        <is>
          <t>Negativo</t>
        </is>
      </c>
      <c r="F2867" s="134" t="n">
        <v>45351</v>
      </c>
      <c r="G2867" t="inlineStr">
        <is>
          <t>434-2024-02-29</t>
        </is>
      </c>
      <c r="H2867" t="inlineStr">
        <is>
          <t>Campus-Medellín</t>
        </is>
      </c>
      <c r="I2867" t="n">
        <v>25</v>
      </c>
      <c r="J2867" t="n">
        <v>10.39999961853027</v>
      </c>
      <c r="CZ2867" t="n">
        <v>10.4</v>
      </c>
    </row>
    <row r="2868">
      <c r="A2868" t="n">
        <v>434</v>
      </c>
      <c r="B2868" t="inlineStr">
        <is>
          <t>Generación de Residuos Peligrosos Mensual</t>
        </is>
      </c>
      <c r="C2868" t="inlineStr">
        <is>
          <t>GESTIÓN AMBIENTAL</t>
        </is>
      </c>
      <c r="D2868" t="inlineStr">
        <is>
          <t>Mensual</t>
        </is>
      </c>
      <c r="E2868" t="inlineStr">
        <is>
          <t>Negativo</t>
        </is>
      </c>
      <c r="F2868" s="134" t="n">
        <v>45351</v>
      </c>
      <c r="G2868" t="inlineStr">
        <is>
          <t>434-2024-02-29</t>
        </is>
      </c>
      <c r="H2868" t="inlineStr">
        <is>
          <t>Sede Bienestar - Medellín</t>
        </is>
      </c>
      <c r="I2868" t="n">
        <v>10</v>
      </c>
      <c r="J2868" t="n">
        <v>0.2000000029802322</v>
      </c>
      <c r="CZ2868" t="n">
        <v>0.2</v>
      </c>
    </row>
    <row r="2869">
      <c r="A2869" t="n">
        <v>434</v>
      </c>
      <c r="B2869" t="inlineStr">
        <is>
          <t>Generación de Residuos Peligrosos Mensual</t>
        </is>
      </c>
      <c r="C2869" t="inlineStr">
        <is>
          <t>GESTIÓN AMBIENTAL</t>
        </is>
      </c>
      <c r="D2869" t="inlineStr">
        <is>
          <t>Mensual</t>
        </is>
      </c>
      <c r="E2869" t="inlineStr">
        <is>
          <t>Negativo</t>
        </is>
      </c>
      <c r="F2869" s="134" t="n">
        <v>45351</v>
      </c>
      <c r="G2869" t="inlineStr">
        <is>
          <t>434-2024-02-29</t>
        </is>
      </c>
      <c r="H2869" t="inlineStr">
        <is>
          <t>Consultorio Psicología - Medellin</t>
        </is>
      </c>
      <c r="I2869" t="n">
        <v>200</v>
      </c>
      <c r="J2869" t="n">
        <v>0</v>
      </c>
      <c r="CZ2869" t="n">
        <v>0</v>
      </c>
    </row>
    <row r="2870">
      <c r="A2870" t="n">
        <v>434</v>
      </c>
      <c r="B2870" t="inlineStr">
        <is>
          <t>Generación de Residuos Peligrosos Mensual</t>
        </is>
      </c>
      <c r="C2870" t="inlineStr">
        <is>
          <t>GESTIÓN AMBIENTAL</t>
        </is>
      </c>
      <c r="D2870" t="inlineStr">
        <is>
          <t>Mensual</t>
        </is>
      </c>
      <c r="E2870" t="inlineStr">
        <is>
          <t>Negativo</t>
        </is>
      </c>
      <c r="F2870" s="134" t="n">
        <v>45382</v>
      </c>
      <c r="G2870" t="inlineStr">
        <is>
          <t>434-2024-03-31</t>
        </is>
      </c>
      <c r="H2870" t="inlineStr">
        <is>
          <t>Campus Bogotá</t>
        </is>
      </c>
      <c r="I2870" t="n">
        <v>100</v>
      </c>
      <c r="J2870" t="n">
        <v>19.04999923706055</v>
      </c>
      <c r="CZ2870" t="n">
        <v>19.05</v>
      </c>
    </row>
    <row r="2871">
      <c r="A2871" t="n">
        <v>434</v>
      </c>
      <c r="B2871" t="inlineStr">
        <is>
          <t>Generación de Residuos Peligrosos Mensual</t>
        </is>
      </c>
      <c r="C2871" t="inlineStr">
        <is>
          <t>GESTIÓN AMBIENTAL</t>
        </is>
      </c>
      <c r="D2871" t="inlineStr">
        <is>
          <t>Mensual</t>
        </is>
      </c>
      <c r="E2871" t="inlineStr">
        <is>
          <t>Negativo</t>
        </is>
      </c>
      <c r="F2871" s="134" t="n">
        <v>45382</v>
      </c>
      <c r="G2871" t="inlineStr">
        <is>
          <t>434-2024-03-31</t>
        </is>
      </c>
      <c r="H2871" t="inlineStr">
        <is>
          <t>City Campus</t>
        </is>
      </c>
      <c r="I2871" t="n">
        <v>25</v>
      </c>
      <c r="J2871" t="n">
        <v>1.570000052452087</v>
      </c>
      <c r="CZ2871" t="n">
        <v>1.57</v>
      </c>
    </row>
    <row r="2872">
      <c r="A2872" t="n">
        <v>434</v>
      </c>
      <c r="B2872" t="inlineStr">
        <is>
          <t>Generación de Residuos Peligrosos Mensual</t>
        </is>
      </c>
      <c r="C2872" t="inlineStr">
        <is>
          <t>GESTIÓN AMBIENTAL</t>
        </is>
      </c>
      <c r="D2872" t="inlineStr">
        <is>
          <t>Mensual</t>
        </is>
      </c>
      <c r="E2872" t="inlineStr">
        <is>
          <t>Negativo</t>
        </is>
      </c>
      <c r="F2872" s="134" t="n">
        <v>45382</v>
      </c>
      <c r="G2872" t="inlineStr">
        <is>
          <t>434-2024-03-31</t>
        </is>
      </c>
      <c r="H2872" t="inlineStr">
        <is>
          <t>Sede Posgrado-Calle 85</t>
        </is>
      </c>
      <c r="I2872" t="n">
        <v>200</v>
      </c>
      <c r="J2872" t="n">
        <v>0</v>
      </c>
      <c r="CZ2872" t="n">
        <v>0</v>
      </c>
    </row>
    <row r="2873">
      <c r="A2873" t="n">
        <v>434</v>
      </c>
      <c r="B2873" t="inlineStr">
        <is>
          <t>Generación de Residuos Peligrosos Mensual</t>
        </is>
      </c>
      <c r="C2873" t="inlineStr">
        <is>
          <t>GESTIÓN AMBIENTAL</t>
        </is>
      </c>
      <c r="D2873" t="inlineStr">
        <is>
          <t>Mensual</t>
        </is>
      </c>
      <c r="E2873" t="inlineStr">
        <is>
          <t>Negativo</t>
        </is>
      </c>
      <c r="F2873" s="134" t="n">
        <v>45382</v>
      </c>
      <c r="G2873" t="inlineStr">
        <is>
          <t>434-2024-03-31</t>
        </is>
      </c>
      <c r="H2873" t="inlineStr">
        <is>
          <t>Campus-Medellín</t>
        </is>
      </c>
      <c r="I2873" t="n">
        <v>25</v>
      </c>
      <c r="J2873" t="n">
        <v>1.200000047683716</v>
      </c>
      <c r="CZ2873" t="n">
        <v>1.2</v>
      </c>
    </row>
    <row r="2874">
      <c r="A2874" t="n">
        <v>434</v>
      </c>
      <c r="B2874" t="inlineStr">
        <is>
          <t>Generación de Residuos Peligrosos Mensual</t>
        </is>
      </c>
      <c r="C2874" t="inlineStr">
        <is>
          <t>GESTIÓN AMBIENTAL</t>
        </is>
      </c>
      <c r="D2874" t="inlineStr">
        <is>
          <t>Mensual</t>
        </is>
      </c>
      <c r="E2874" t="inlineStr">
        <is>
          <t>Negativo</t>
        </is>
      </c>
      <c r="F2874" s="134" t="n">
        <v>45382</v>
      </c>
      <c r="G2874" t="inlineStr">
        <is>
          <t>434-2024-03-31</t>
        </is>
      </c>
      <c r="H2874" t="inlineStr">
        <is>
          <t>Sede Bienestar - Medellín</t>
        </is>
      </c>
      <c r="I2874" t="n">
        <v>10</v>
      </c>
      <c r="J2874" t="n">
        <v>0.2000000029802322</v>
      </c>
      <c r="CZ2874" t="n">
        <v>0.2</v>
      </c>
    </row>
    <row r="2875">
      <c r="A2875" t="n">
        <v>434</v>
      </c>
      <c r="B2875" t="inlineStr">
        <is>
          <t>Generación de Residuos Peligrosos Mensual</t>
        </is>
      </c>
      <c r="C2875" t="inlineStr">
        <is>
          <t>GESTIÓN AMBIENTAL</t>
        </is>
      </c>
      <c r="D2875" t="inlineStr">
        <is>
          <t>Mensual</t>
        </is>
      </c>
      <c r="E2875" t="inlineStr">
        <is>
          <t>Negativo</t>
        </is>
      </c>
      <c r="F2875" s="134" t="n">
        <v>45382</v>
      </c>
      <c r="G2875" t="inlineStr">
        <is>
          <t>434-2024-03-31</t>
        </is>
      </c>
      <c r="H2875" t="inlineStr">
        <is>
          <t>Consultorio Psicología - Medellin</t>
        </is>
      </c>
      <c r="I2875" t="n">
        <v>200</v>
      </c>
      <c r="J2875" t="n">
        <v>0</v>
      </c>
      <c r="CZ2875" t="n">
        <v>0</v>
      </c>
    </row>
    <row r="2876">
      <c r="A2876" t="n">
        <v>434</v>
      </c>
      <c r="B2876" t="inlineStr">
        <is>
          <t>Generación de Residuos Peligrosos Mensual</t>
        </is>
      </c>
      <c r="C2876" t="inlineStr">
        <is>
          <t>GESTIÓN AMBIENTAL</t>
        </is>
      </c>
      <c r="D2876" t="inlineStr">
        <is>
          <t>Mensual</t>
        </is>
      </c>
      <c r="E2876" t="inlineStr">
        <is>
          <t>Negativo</t>
        </is>
      </c>
      <c r="F2876" s="134" t="n">
        <v>45412</v>
      </c>
      <c r="G2876" t="inlineStr">
        <is>
          <t>434-2024-04-30</t>
        </is>
      </c>
      <c r="H2876" t="inlineStr">
        <is>
          <t>Campus Bogotá</t>
        </is>
      </c>
      <c r="I2876" t="n">
        <v>100</v>
      </c>
      <c r="J2876" t="n">
        <v>85.40000152587891</v>
      </c>
      <c r="CZ2876" t="n">
        <v>85.40000000000001</v>
      </c>
    </row>
    <row r="2877">
      <c r="A2877" t="n">
        <v>434</v>
      </c>
      <c r="B2877" t="inlineStr">
        <is>
          <t>Generación de Residuos Peligrosos Mensual</t>
        </is>
      </c>
      <c r="C2877" t="inlineStr">
        <is>
          <t>GESTIÓN AMBIENTAL</t>
        </is>
      </c>
      <c r="D2877" t="inlineStr">
        <is>
          <t>Mensual</t>
        </is>
      </c>
      <c r="E2877" t="inlineStr">
        <is>
          <t>Negativo</t>
        </is>
      </c>
      <c r="F2877" s="134" t="n">
        <v>45412</v>
      </c>
      <c r="G2877" t="inlineStr">
        <is>
          <t>434-2024-04-30</t>
        </is>
      </c>
      <c r="H2877" t="inlineStr">
        <is>
          <t>City Campus</t>
        </is>
      </c>
      <c r="I2877" t="n">
        <v>25</v>
      </c>
      <c r="J2877" t="n">
        <v>1.039999961853027</v>
      </c>
      <c r="CZ2877" t="n">
        <v>1.04</v>
      </c>
    </row>
    <row r="2878">
      <c r="A2878" t="n">
        <v>434</v>
      </c>
      <c r="B2878" t="inlineStr">
        <is>
          <t>Generación de Residuos Peligrosos Mensual</t>
        </is>
      </c>
      <c r="C2878" t="inlineStr">
        <is>
          <t>GESTIÓN AMBIENTAL</t>
        </is>
      </c>
      <c r="D2878" t="inlineStr">
        <is>
          <t>Mensual</t>
        </is>
      </c>
      <c r="E2878" t="inlineStr">
        <is>
          <t>Negativo</t>
        </is>
      </c>
      <c r="F2878" s="134" t="n">
        <v>45412</v>
      </c>
      <c r="G2878" t="inlineStr">
        <is>
          <t>434-2024-04-30</t>
        </is>
      </c>
      <c r="H2878" t="inlineStr">
        <is>
          <t>Sede Posgrado-Calle 85</t>
        </is>
      </c>
      <c r="I2878" t="n">
        <v>200</v>
      </c>
      <c r="J2878" t="n">
        <v>0</v>
      </c>
      <c r="CZ2878" t="n">
        <v>0</v>
      </c>
    </row>
    <row r="2879">
      <c r="A2879" t="n">
        <v>434</v>
      </c>
      <c r="B2879" t="inlineStr">
        <is>
          <t>Generación de Residuos Peligrosos Mensual</t>
        </is>
      </c>
      <c r="C2879" t="inlineStr">
        <is>
          <t>GESTIÓN AMBIENTAL</t>
        </is>
      </c>
      <c r="D2879" t="inlineStr">
        <is>
          <t>Mensual</t>
        </is>
      </c>
      <c r="E2879" t="inlineStr">
        <is>
          <t>Negativo</t>
        </is>
      </c>
      <c r="F2879" s="134" t="n">
        <v>45412</v>
      </c>
      <c r="G2879" t="inlineStr">
        <is>
          <t>434-2024-04-30</t>
        </is>
      </c>
      <c r="H2879" t="inlineStr">
        <is>
          <t>Campus-Medellín</t>
        </is>
      </c>
      <c r="I2879" t="n">
        <v>25</v>
      </c>
      <c r="J2879" t="n">
        <v>2.299999952316284</v>
      </c>
      <c r="CZ2879" t="n">
        <v>2.3</v>
      </c>
    </row>
    <row r="2880">
      <c r="A2880" t="n">
        <v>434</v>
      </c>
      <c r="B2880" t="inlineStr">
        <is>
          <t>Generación de Residuos Peligrosos Mensual</t>
        </is>
      </c>
      <c r="C2880" t="inlineStr">
        <is>
          <t>GESTIÓN AMBIENTAL</t>
        </is>
      </c>
      <c r="D2880" t="inlineStr">
        <is>
          <t>Mensual</t>
        </is>
      </c>
      <c r="E2880" t="inlineStr">
        <is>
          <t>Negativo</t>
        </is>
      </c>
      <c r="F2880" s="134" t="n">
        <v>45412</v>
      </c>
      <c r="G2880" t="inlineStr">
        <is>
          <t>434-2024-04-30</t>
        </is>
      </c>
      <c r="H2880" t="inlineStr">
        <is>
          <t>Sede Bienestar - Medellín</t>
        </is>
      </c>
      <c r="I2880" t="n">
        <v>10</v>
      </c>
      <c r="J2880" t="n">
        <v>0.300000011920929</v>
      </c>
      <c r="CZ2880" t="n">
        <v>0.3</v>
      </c>
    </row>
    <row r="2881">
      <c r="A2881" t="n">
        <v>434</v>
      </c>
      <c r="B2881" t="inlineStr">
        <is>
          <t>Generación de Residuos Peligrosos Mensual</t>
        </is>
      </c>
      <c r="C2881" t="inlineStr">
        <is>
          <t>GESTIÓN AMBIENTAL</t>
        </is>
      </c>
      <c r="D2881" t="inlineStr">
        <is>
          <t>Mensual</t>
        </is>
      </c>
      <c r="E2881" t="inlineStr">
        <is>
          <t>Negativo</t>
        </is>
      </c>
      <c r="F2881" s="134" t="n">
        <v>45412</v>
      </c>
      <c r="G2881" t="inlineStr">
        <is>
          <t>434-2024-04-30</t>
        </is>
      </c>
      <c r="H2881" t="inlineStr">
        <is>
          <t>Consultorio Psicología - Medellin</t>
        </is>
      </c>
      <c r="I2881" t="n">
        <v>200</v>
      </c>
      <c r="J2881" t="n">
        <v>0</v>
      </c>
      <c r="CZ2881" t="n">
        <v>0</v>
      </c>
    </row>
    <row r="2882">
      <c r="A2882" t="n">
        <v>434</v>
      </c>
      <c r="B2882" t="inlineStr">
        <is>
          <t>Generación de Residuos Peligrosos Mensual</t>
        </is>
      </c>
      <c r="C2882" t="inlineStr">
        <is>
          <t>GESTIÓN AMBIENTAL</t>
        </is>
      </c>
      <c r="D2882" t="inlineStr">
        <is>
          <t>Mensual</t>
        </is>
      </c>
      <c r="E2882" t="inlineStr">
        <is>
          <t>Negativo</t>
        </is>
      </c>
      <c r="F2882" s="134" t="n">
        <v>45443</v>
      </c>
      <c r="G2882" t="inlineStr">
        <is>
          <t>434-2024-05-31</t>
        </is>
      </c>
      <c r="H2882" t="inlineStr">
        <is>
          <t>Campus Bogotá</t>
        </is>
      </c>
      <c r="I2882" t="n">
        <v>100</v>
      </c>
      <c r="J2882" t="n">
        <v>40.06999969482422</v>
      </c>
      <c r="CZ2882" t="n">
        <v>40.07</v>
      </c>
    </row>
    <row r="2883">
      <c r="A2883" t="n">
        <v>434</v>
      </c>
      <c r="B2883" t="inlineStr">
        <is>
          <t>Generación de Residuos Peligrosos Mensual</t>
        </is>
      </c>
      <c r="C2883" t="inlineStr">
        <is>
          <t>GESTIÓN AMBIENTAL</t>
        </is>
      </c>
      <c r="D2883" t="inlineStr">
        <is>
          <t>Mensual</t>
        </is>
      </c>
      <c r="E2883" t="inlineStr">
        <is>
          <t>Negativo</t>
        </is>
      </c>
      <c r="F2883" s="134" t="n">
        <v>45443</v>
      </c>
      <c r="G2883" t="inlineStr">
        <is>
          <t>434-2024-05-31</t>
        </is>
      </c>
      <c r="H2883" t="inlineStr">
        <is>
          <t>City Campus</t>
        </is>
      </c>
      <c r="I2883" t="n">
        <v>25</v>
      </c>
      <c r="J2883" t="n">
        <v>0.8299999833106995</v>
      </c>
      <c r="CZ2883" t="n">
        <v>0.83</v>
      </c>
    </row>
    <row r="2884">
      <c r="A2884" t="n">
        <v>434</v>
      </c>
      <c r="B2884" t="inlineStr">
        <is>
          <t>Generación de Residuos Peligrosos Mensual</t>
        </is>
      </c>
      <c r="C2884" t="inlineStr">
        <is>
          <t>GESTIÓN AMBIENTAL</t>
        </is>
      </c>
      <c r="D2884" t="inlineStr">
        <is>
          <t>Mensual</t>
        </is>
      </c>
      <c r="E2884" t="inlineStr">
        <is>
          <t>Negativo</t>
        </is>
      </c>
      <c r="F2884" s="134" t="n">
        <v>45443</v>
      </c>
      <c r="G2884" t="inlineStr">
        <is>
          <t>434-2024-05-31</t>
        </is>
      </c>
      <c r="H2884" t="inlineStr">
        <is>
          <t>Sede Posgrado-Calle 85</t>
        </is>
      </c>
      <c r="I2884" t="n">
        <v>200</v>
      </c>
      <c r="J2884" t="n">
        <v>0</v>
      </c>
      <c r="CZ2884" t="n">
        <v>0</v>
      </c>
    </row>
    <row r="2885">
      <c r="A2885" t="n">
        <v>434</v>
      </c>
      <c r="B2885" t="inlineStr">
        <is>
          <t>Generación de Residuos Peligrosos Mensual</t>
        </is>
      </c>
      <c r="C2885" t="inlineStr">
        <is>
          <t>GESTIÓN AMBIENTAL</t>
        </is>
      </c>
      <c r="D2885" t="inlineStr">
        <is>
          <t>Mensual</t>
        </is>
      </c>
      <c r="E2885" t="inlineStr">
        <is>
          <t>Negativo</t>
        </is>
      </c>
      <c r="F2885" s="134" t="n">
        <v>45443</v>
      </c>
      <c r="G2885" t="inlineStr">
        <is>
          <t>434-2024-05-31</t>
        </is>
      </c>
      <c r="H2885" t="inlineStr">
        <is>
          <t>Campus-Medellín</t>
        </is>
      </c>
      <c r="I2885" t="n">
        <v>25</v>
      </c>
      <c r="J2885" t="n">
        <v>0.8999999761581421</v>
      </c>
      <c r="CZ2885" t="n">
        <v>0.9</v>
      </c>
    </row>
    <row r="2886">
      <c r="A2886" t="n">
        <v>434</v>
      </c>
      <c r="B2886" t="inlineStr">
        <is>
          <t>Generación de Residuos Peligrosos Mensual</t>
        </is>
      </c>
      <c r="C2886" t="inlineStr">
        <is>
          <t>GESTIÓN AMBIENTAL</t>
        </is>
      </c>
      <c r="D2886" t="inlineStr">
        <is>
          <t>Mensual</t>
        </is>
      </c>
      <c r="E2886" t="inlineStr">
        <is>
          <t>Negativo</t>
        </is>
      </c>
      <c r="F2886" s="134" t="n">
        <v>45443</v>
      </c>
      <c r="G2886" t="inlineStr">
        <is>
          <t>434-2024-05-31</t>
        </is>
      </c>
      <c r="H2886" t="inlineStr">
        <is>
          <t>Sede Bienestar - Medellín</t>
        </is>
      </c>
      <c r="I2886" t="n">
        <v>10</v>
      </c>
      <c r="J2886" t="n">
        <v>0.2000000029802322</v>
      </c>
      <c r="CZ2886" t="n">
        <v>0.2</v>
      </c>
    </row>
    <row r="2887">
      <c r="A2887" t="n">
        <v>434</v>
      </c>
      <c r="B2887" t="inlineStr">
        <is>
          <t>Generación de Residuos Peligrosos Mensual</t>
        </is>
      </c>
      <c r="C2887" t="inlineStr">
        <is>
          <t>GESTIÓN AMBIENTAL</t>
        </is>
      </c>
      <c r="D2887" t="inlineStr">
        <is>
          <t>Mensual</t>
        </is>
      </c>
      <c r="E2887" t="inlineStr">
        <is>
          <t>Negativo</t>
        </is>
      </c>
      <c r="F2887" s="134" t="n">
        <v>45443</v>
      </c>
      <c r="G2887" t="inlineStr">
        <is>
          <t>434-2024-05-31</t>
        </is>
      </c>
      <c r="H2887" t="inlineStr">
        <is>
          <t>Consultorio Psicología - Medellin</t>
        </is>
      </c>
      <c r="I2887" t="n">
        <v>200</v>
      </c>
      <c r="J2887" t="n">
        <v>0</v>
      </c>
      <c r="CZ2887" t="n">
        <v>0</v>
      </c>
    </row>
    <row r="2888">
      <c r="A2888" t="n">
        <v>434</v>
      </c>
      <c r="B2888" t="inlineStr">
        <is>
          <t>Generación de Residuos Peligrosos Mensual</t>
        </is>
      </c>
      <c r="C2888" t="inlineStr">
        <is>
          <t>GESTIÓN AMBIENTAL</t>
        </is>
      </c>
      <c r="D2888" t="inlineStr">
        <is>
          <t>Mensual</t>
        </is>
      </c>
      <c r="E2888" t="inlineStr">
        <is>
          <t>Negativo</t>
        </is>
      </c>
      <c r="F2888" s="134" t="n">
        <v>45473</v>
      </c>
      <c r="G2888" t="inlineStr">
        <is>
          <t>434-2024-06-30</t>
        </is>
      </c>
      <c r="H2888" t="inlineStr">
        <is>
          <t>Campus Bogotá</t>
        </is>
      </c>
      <c r="I2888" t="n">
        <v>100</v>
      </c>
      <c r="J2888" t="n">
        <v>2740.449951171875</v>
      </c>
      <c r="CZ2888" t="n">
        <v>3055.95</v>
      </c>
    </row>
    <row r="2889">
      <c r="A2889" t="n">
        <v>434</v>
      </c>
      <c r="B2889" t="inlineStr">
        <is>
          <t>Generación de Residuos Peligrosos Mensual</t>
        </is>
      </c>
      <c r="C2889" t="inlineStr">
        <is>
          <t>GESTIÓN AMBIENTAL</t>
        </is>
      </c>
      <c r="D2889" t="inlineStr">
        <is>
          <t>Mensual</t>
        </is>
      </c>
      <c r="E2889" t="inlineStr">
        <is>
          <t>Negativo</t>
        </is>
      </c>
      <c r="F2889" s="134" t="n">
        <v>45473</v>
      </c>
      <c r="G2889" t="inlineStr">
        <is>
          <t>434-2024-06-30</t>
        </is>
      </c>
      <c r="H2889" t="inlineStr">
        <is>
          <t>City Campus</t>
        </is>
      </c>
      <c r="I2889" t="n">
        <v>25</v>
      </c>
      <c r="J2889" t="n">
        <v>477.5499877929688</v>
      </c>
      <c r="CZ2889" t="n">
        <v>477.55</v>
      </c>
    </row>
    <row r="2890">
      <c r="A2890" t="n">
        <v>434</v>
      </c>
      <c r="B2890" t="inlineStr">
        <is>
          <t>Generación de Residuos Peligrosos Mensual</t>
        </is>
      </c>
      <c r="C2890" t="inlineStr">
        <is>
          <t>GESTIÓN AMBIENTAL</t>
        </is>
      </c>
      <c r="D2890" t="inlineStr">
        <is>
          <t>Mensual</t>
        </is>
      </c>
      <c r="E2890" t="inlineStr">
        <is>
          <t>Negativo</t>
        </is>
      </c>
      <c r="F2890" s="134" t="n">
        <v>45473</v>
      </c>
      <c r="G2890" t="inlineStr">
        <is>
          <t>434-2024-06-30</t>
        </is>
      </c>
      <c r="H2890" t="inlineStr">
        <is>
          <t>Sede Posgrado-Calle 85</t>
        </is>
      </c>
      <c r="I2890" t="n">
        <v>200</v>
      </c>
      <c r="J2890" t="n">
        <v>0</v>
      </c>
      <c r="CZ2890" t="n">
        <v>0</v>
      </c>
    </row>
    <row r="2891">
      <c r="A2891" t="n">
        <v>434</v>
      </c>
      <c r="B2891" t="inlineStr">
        <is>
          <t>Generación de Residuos Peligrosos Mensual</t>
        </is>
      </c>
      <c r="C2891" t="inlineStr">
        <is>
          <t>GESTIÓN AMBIENTAL</t>
        </is>
      </c>
      <c r="D2891" t="inlineStr">
        <is>
          <t>Mensual</t>
        </is>
      </c>
      <c r="E2891" t="inlineStr">
        <is>
          <t>Negativo</t>
        </is>
      </c>
      <c r="F2891" s="134" t="n">
        <v>45473</v>
      </c>
      <c r="G2891" t="inlineStr">
        <is>
          <t>434-2024-06-30</t>
        </is>
      </c>
      <c r="H2891" t="inlineStr">
        <is>
          <t>Campus-Medellín</t>
        </is>
      </c>
      <c r="I2891" t="n">
        <v>25</v>
      </c>
      <c r="J2891" t="n">
        <v>0.8999999761581421</v>
      </c>
      <c r="CZ2891" t="n">
        <v>0.9</v>
      </c>
    </row>
    <row r="2892">
      <c r="A2892" t="n">
        <v>434</v>
      </c>
      <c r="B2892" t="inlineStr">
        <is>
          <t>Generación de Residuos Peligrosos Mensual</t>
        </is>
      </c>
      <c r="C2892" t="inlineStr">
        <is>
          <t>GESTIÓN AMBIENTAL</t>
        </is>
      </c>
      <c r="D2892" t="inlineStr">
        <is>
          <t>Mensual</t>
        </is>
      </c>
      <c r="E2892" t="inlineStr">
        <is>
          <t>Negativo</t>
        </is>
      </c>
      <c r="F2892" s="134" t="n">
        <v>45473</v>
      </c>
      <c r="G2892" t="inlineStr">
        <is>
          <t>434-2024-06-30</t>
        </is>
      </c>
      <c r="H2892" t="inlineStr">
        <is>
          <t>Sede Bienestar - Medellín</t>
        </is>
      </c>
      <c r="I2892" t="n">
        <v>10</v>
      </c>
      <c r="J2892" t="n">
        <v>0.2000000029802322</v>
      </c>
      <c r="CZ2892" t="n">
        <v>0.2</v>
      </c>
    </row>
    <row r="2893">
      <c r="A2893" t="n">
        <v>434</v>
      </c>
      <c r="B2893" t="inlineStr">
        <is>
          <t>Generación de Residuos Peligrosos Mensual</t>
        </is>
      </c>
      <c r="C2893" t="inlineStr">
        <is>
          <t>GESTIÓN AMBIENTAL</t>
        </is>
      </c>
      <c r="D2893" t="inlineStr">
        <is>
          <t>Mensual</t>
        </is>
      </c>
      <c r="E2893" t="inlineStr">
        <is>
          <t>Negativo</t>
        </is>
      </c>
      <c r="F2893" s="134" t="n">
        <v>45473</v>
      </c>
      <c r="G2893" t="inlineStr">
        <is>
          <t>434-2024-06-30</t>
        </is>
      </c>
      <c r="H2893" t="inlineStr">
        <is>
          <t>Consultorio Psicología - Medellin</t>
        </is>
      </c>
      <c r="I2893" t="n">
        <v>200</v>
      </c>
      <c r="J2893" t="n">
        <v>0</v>
      </c>
      <c r="CZ2893" t="n">
        <v>0</v>
      </c>
    </row>
    <row r="2894">
      <c r="A2894" t="n">
        <v>434</v>
      </c>
      <c r="B2894" t="inlineStr">
        <is>
          <t>Generación de Residuos Peligrosos Mensual</t>
        </is>
      </c>
      <c r="C2894" t="inlineStr">
        <is>
          <t>GESTIÓN AMBIENTAL</t>
        </is>
      </c>
      <c r="D2894" t="inlineStr">
        <is>
          <t>Mensual</t>
        </is>
      </c>
      <c r="E2894" t="inlineStr">
        <is>
          <t>Negativo</t>
        </is>
      </c>
      <c r="F2894" s="134" t="n">
        <v>45504</v>
      </c>
      <c r="G2894" t="inlineStr">
        <is>
          <t>434-2024-07-31</t>
        </is>
      </c>
      <c r="H2894" t="inlineStr">
        <is>
          <t>Campus Bogotá</t>
        </is>
      </c>
      <c r="I2894" t="n">
        <v>100</v>
      </c>
      <c r="J2894" t="n">
        <v>1689.099975585938</v>
      </c>
      <c r="CZ2894" t="n">
        <v>1689.93</v>
      </c>
    </row>
    <row r="2895">
      <c r="A2895" t="n">
        <v>434</v>
      </c>
      <c r="B2895" t="inlineStr">
        <is>
          <t>Generación de Residuos Peligrosos Mensual</t>
        </is>
      </c>
      <c r="C2895" t="inlineStr">
        <is>
          <t>GESTIÓN AMBIENTAL</t>
        </is>
      </c>
      <c r="D2895" t="inlineStr">
        <is>
          <t>Mensual</t>
        </is>
      </c>
      <c r="E2895" t="inlineStr">
        <is>
          <t>Negativo</t>
        </is>
      </c>
      <c r="F2895" s="134" t="n">
        <v>45504</v>
      </c>
      <c r="G2895" t="inlineStr">
        <is>
          <t>434-2024-07-31</t>
        </is>
      </c>
      <c r="H2895" t="inlineStr">
        <is>
          <t>City Campus</t>
        </is>
      </c>
      <c r="I2895" t="n">
        <v>25</v>
      </c>
      <c r="J2895" t="n">
        <v>0</v>
      </c>
      <c r="CZ2895" t="n">
        <v>0.31</v>
      </c>
    </row>
    <row r="2896">
      <c r="A2896" t="n">
        <v>434</v>
      </c>
      <c r="B2896" t="inlineStr">
        <is>
          <t>Generación de Residuos Peligrosos Mensual</t>
        </is>
      </c>
      <c r="C2896" t="inlineStr">
        <is>
          <t>GESTIÓN AMBIENTAL</t>
        </is>
      </c>
      <c r="D2896" t="inlineStr">
        <is>
          <t>Mensual</t>
        </is>
      </c>
      <c r="E2896" t="inlineStr">
        <is>
          <t>Negativo</t>
        </is>
      </c>
      <c r="F2896" s="134" t="n">
        <v>45504</v>
      </c>
      <c r="G2896" t="inlineStr">
        <is>
          <t>434-2024-07-31</t>
        </is>
      </c>
      <c r="H2896" t="inlineStr">
        <is>
          <t>Sede Posgrado-Calle 85</t>
        </is>
      </c>
      <c r="I2896" t="n">
        <v>200</v>
      </c>
      <c r="J2896" t="n">
        <v>0</v>
      </c>
      <c r="CZ2896" t="n">
        <v>0</v>
      </c>
    </row>
    <row r="2897">
      <c r="A2897" t="n">
        <v>434</v>
      </c>
      <c r="B2897" t="inlineStr">
        <is>
          <t>Generación de Residuos Peligrosos Mensual</t>
        </is>
      </c>
      <c r="C2897" t="inlineStr">
        <is>
          <t>GESTIÓN AMBIENTAL</t>
        </is>
      </c>
      <c r="D2897" t="inlineStr">
        <is>
          <t>Mensual</t>
        </is>
      </c>
      <c r="E2897" t="inlineStr">
        <is>
          <t>Negativo</t>
        </is>
      </c>
      <c r="F2897" s="134" t="n">
        <v>45504</v>
      </c>
      <c r="G2897" t="inlineStr">
        <is>
          <t>434-2024-07-31</t>
        </is>
      </c>
      <c r="H2897" t="inlineStr">
        <is>
          <t>Campus-Medellín</t>
        </is>
      </c>
      <c r="I2897" t="n">
        <v>25</v>
      </c>
      <c r="J2897" t="n">
        <v>0.5</v>
      </c>
      <c r="CZ2897" t="n">
        <v>0.5</v>
      </c>
    </row>
    <row r="2898">
      <c r="A2898" t="n">
        <v>434</v>
      </c>
      <c r="B2898" t="inlineStr">
        <is>
          <t>Generación de Residuos Peligrosos Mensual</t>
        </is>
      </c>
      <c r="C2898" t="inlineStr">
        <is>
          <t>GESTIÓN AMBIENTAL</t>
        </is>
      </c>
      <c r="D2898" t="inlineStr">
        <is>
          <t>Mensual</t>
        </is>
      </c>
      <c r="E2898" t="inlineStr">
        <is>
          <t>Negativo</t>
        </is>
      </c>
      <c r="F2898" s="134" t="n">
        <v>45504</v>
      </c>
      <c r="G2898" t="inlineStr">
        <is>
          <t>434-2024-07-31</t>
        </is>
      </c>
      <c r="H2898" t="inlineStr">
        <is>
          <t>Sede Bienestar - Medellín</t>
        </is>
      </c>
      <c r="I2898" t="n">
        <v>10</v>
      </c>
      <c r="J2898" t="n">
        <v>0</v>
      </c>
      <c r="CZ2898" t="n">
        <v>0.12</v>
      </c>
    </row>
    <row r="2899">
      <c r="A2899" t="n">
        <v>434</v>
      </c>
      <c r="B2899" t="inlineStr">
        <is>
          <t>Generación de Residuos Peligrosos Mensual</t>
        </is>
      </c>
      <c r="C2899" t="inlineStr">
        <is>
          <t>GESTIÓN AMBIENTAL</t>
        </is>
      </c>
      <c r="D2899" t="inlineStr">
        <is>
          <t>Mensual</t>
        </is>
      </c>
      <c r="E2899" t="inlineStr">
        <is>
          <t>Negativo</t>
        </is>
      </c>
      <c r="F2899" s="134" t="n">
        <v>45535</v>
      </c>
      <c r="G2899" t="inlineStr">
        <is>
          <t>434-2024-08-31</t>
        </is>
      </c>
      <c r="H2899" t="inlineStr">
        <is>
          <t>Sede Posgrado-Calle 85</t>
        </is>
      </c>
      <c r="I2899" t="n">
        <v>200</v>
      </c>
      <c r="J2899" t="n">
        <v>0</v>
      </c>
      <c r="CZ2899" t="n">
        <v>0</v>
      </c>
    </row>
    <row r="2900">
      <c r="A2900" t="n">
        <v>434</v>
      </c>
      <c r="B2900" t="inlineStr">
        <is>
          <t>Generación de Residuos Peligrosos Mensual</t>
        </is>
      </c>
      <c r="C2900" t="inlineStr">
        <is>
          <t>GESTIÓN AMBIENTAL</t>
        </is>
      </c>
      <c r="D2900" t="inlineStr">
        <is>
          <t>Mensual</t>
        </is>
      </c>
      <c r="E2900" t="inlineStr">
        <is>
          <t>Negativo</t>
        </is>
      </c>
      <c r="F2900" s="134" t="n">
        <v>45535</v>
      </c>
      <c r="G2900" t="inlineStr">
        <is>
          <t>434-2024-08-31</t>
        </is>
      </c>
      <c r="H2900" t="inlineStr">
        <is>
          <t>City Campus</t>
        </is>
      </c>
      <c r="I2900" t="n">
        <v>25</v>
      </c>
      <c r="J2900" t="n">
        <v>1.350000023841858</v>
      </c>
      <c r="CZ2900" t="n">
        <v>1.35</v>
      </c>
    </row>
    <row r="2901">
      <c r="A2901" t="n">
        <v>434</v>
      </c>
      <c r="B2901" t="inlineStr">
        <is>
          <t>Generación de Residuos Peligrosos Mensual</t>
        </is>
      </c>
      <c r="C2901" t="inlineStr">
        <is>
          <t>GESTIÓN AMBIENTAL</t>
        </is>
      </c>
      <c r="D2901" t="inlineStr">
        <is>
          <t>Mensual</t>
        </is>
      </c>
      <c r="E2901" t="inlineStr">
        <is>
          <t>Negativo</t>
        </is>
      </c>
      <c r="F2901" s="134" t="n">
        <v>45535</v>
      </c>
      <c r="G2901" t="inlineStr">
        <is>
          <t>434-2024-08-31</t>
        </is>
      </c>
      <c r="H2901" t="inlineStr">
        <is>
          <t>Campus Bogotá</t>
        </is>
      </c>
      <c r="I2901" t="n">
        <v>100</v>
      </c>
      <c r="J2901" t="n">
        <v>246.9499969482422</v>
      </c>
      <c r="CZ2901" t="n">
        <v>246.95</v>
      </c>
    </row>
    <row r="2902">
      <c r="A2902" t="n">
        <v>434</v>
      </c>
      <c r="B2902" t="inlineStr">
        <is>
          <t>Generación de Residuos Peligrosos Mensual</t>
        </is>
      </c>
      <c r="C2902" t="inlineStr">
        <is>
          <t>GESTIÓN AMBIENTAL</t>
        </is>
      </c>
      <c r="D2902" t="inlineStr">
        <is>
          <t>Mensual</t>
        </is>
      </c>
      <c r="E2902" t="inlineStr">
        <is>
          <t>Negativo</t>
        </is>
      </c>
      <c r="F2902" s="134" t="n">
        <v>45535</v>
      </c>
      <c r="G2902" t="inlineStr">
        <is>
          <t>434-2024-08-31</t>
        </is>
      </c>
      <c r="H2902" t="inlineStr">
        <is>
          <t>Sede Bienestar - Medellín</t>
        </is>
      </c>
      <c r="I2902" t="n">
        <v>10</v>
      </c>
      <c r="J2902" t="n">
        <v>0.2000000029802322</v>
      </c>
      <c r="CZ2902" t="n">
        <v>0.2</v>
      </c>
    </row>
    <row r="2903">
      <c r="A2903" t="n">
        <v>434</v>
      </c>
      <c r="B2903" t="inlineStr">
        <is>
          <t>Generación de Residuos Peligrosos Mensual</t>
        </is>
      </c>
      <c r="C2903" t="inlineStr">
        <is>
          <t>GESTIÓN AMBIENTAL</t>
        </is>
      </c>
      <c r="D2903" t="inlineStr">
        <is>
          <t>Mensual</t>
        </is>
      </c>
      <c r="E2903" t="inlineStr">
        <is>
          <t>Negativo</t>
        </is>
      </c>
      <c r="F2903" s="134" t="n">
        <v>45535</v>
      </c>
      <c r="G2903" t="inlineStr">
        <is>
          <t>434-2024-08-31</t>
        </is>
      </c>
      <c r="H2903" t="inlineStr">
        <is>
          <t>Campus-Medellín</t>
        </is>
      </c>
      <c r="I2903" t="n">
        <v>25</v>
      </c>
      <c r="J2903" t="n">
        <v>606.5999755859375</v>
      </c>
      <c r="CZ2903" t="n">
        <v>606.6</v>
      </c>
    </row>
    <row r="2904">
      <c r="A2904" t="n">
        <v>434</v>
      </c>
      <c r="B2904" t="inlineStr">
        <is>
          <t>Generación de Residuos Peligrosos Mensual</t>
        </is>
      </c>
      <c r="C2904" t="inlineStr">
        <is>
          <t>GESTIÓN AMBIENTAL</t>
        </is>
      </c>
      <c r="D2904" t="inlineStr">
        <is>
          <t>Mensual</t>
        </is>
      </c>
      <c r="E2904" t="inlineStr">
        <is>
          <t>Negativo</t>
        </is>
      </c>
      <c r="F2904" s="134" t="n">
        <v>45565</v>
      </c>
      <c r="G2904" t="inlineStr">
        <is>
          <t>434-2024-09-30</t>
        </is>
      </c>
      <c r="H2904" t="inlineStr">
        <is>
          <t>Sede Posgrado-Calle 85</t>
        </is>
      </c>
      <c r="I2904" t="n">
        <v>200</v>
      </c>
      <c r="J2904" t="n">
        <v>0</v>
      </c>
      <c r="CZ2904" t="n">
        <v>0</v>
      </c>
    </row>
    <row r="2905">
      <c r="A2905" t="n">
        <v>434</v>
      </c>
      <c r="B2905" t="inlineStr">
        <is>
          <t>Generación de Residuos Peligrosos Mensual</t>
        </is>
      </c>
      <c r="C2905" t="inlineStr">
        <is>
          <t>GESTIÓN AMBIENTAL</t>
        </is>
      </c>
      <c r="D2905" t="inlineStr">
        <is>
          <t>Mensual</t>
        </is>
      </c>
      <c r="E2905" t="inlineStr">
        <is>
          <t>Negativo</t>
        </is>
      </c>
      <c r="F2905" s="134" t="n">
        <v>45565</v>
      </c>
      <c r="G2905" t="inlineStr">
        <is>
          <t>434-2024-09-30</t>
        </is>
      </c>
      <c r="H2905" t="inlineStr">
        <is>
          <t>Campus-Medellín</t>
        </is>
      </c>
      <c r="I2905" t="n">
        <v>25</v>
      </c>
      <c r="J2905" t="n">
        <v>0.5</v>
      </c>
      <c r="CZ2905" t="n">
        <v>0.5</v>
      </c>
    </row>
    <row r="2906">
      <c r="A2906" t="n">
        <v>434</v>
      </c>
      <c r="B2906" t="inlineStr">
        <is>
          <t>Generación de Residuos Peligrosos Mensual</t>
        </is>
      </c>
      <c r="C2906" t="inlineStr">
        <is>
          <t>GESTIÓN AMBIENTAL</t>
        </is>
      </c>
      <c r="D2906" t="inlineStr">
        <is>
          <t>Mensual</t>
        </is>
      </c>
      <c r="E2906" t="inlineStr">
        <is>
          <t>Negativo</t>
        </is>
      </c>
      <c r="F2906" s="134" t="n">
        <v>45565</v>
      </c>
      <c r="G2906" t="inlineStr">
        <is>
          <t>434-2024-09-30</t>
        </is>
      </c>
      <c r="H2906" t="inlineStr">
        <is>
          <t>Sede Bienestar - Medellín</t>
        </is>
      </c>
      <c r="I2906" t="n">
        <v>10</v>
      </c>
      <c r="J2906" t="n">
        <v>0.2000000029802322</v>
      </c>
      <c r="CZ2906" t="n">
        <v>0.2</v>
      </c>
    </row>
    <row r="2907">
      <c r="A2907" t="n">
        <v>434</v>
      </c>
      <c r="B2907" t="inlineStr">
        <is>
          <t>Generación de Residuos Peligrosos Mensual</t>
        </is>
      </c>
      <c r="C2907" t="inlineStr">
        <is>
          <t>GESTIÓN AMBIENTAL</t>
        </is>
      </c>
      <c r="D2907" t="inlineStr">
        <is>
          <t>Mensual</t>
        </is>
      </c>
      <c r="E2907" t="inlineStr">
        <is>
          <t>Negativo</t>
        </is>
      </c>
      <c r="F2907" s="134" t="n">
        <v>45565</v>
      </c>
      <c r="G2907" t="inlineStr">
        <is>
          <t>434-2024-09-30</t>
        </is>
      </c>
      <c r="H2907" t="inlineStr">
        <is>
          <t>Consultorio Psicología - Medellin</t>
        </is>
      </c>
      <c r="I2907" t="n">
        <v>200</v>
      </c>
      <c r="J2907" t="n">
        <v>0</v>
      </c>
      <c r="CZ2907" t="n">
        <v>0</v>
      </c>
    </row>
    <row r="2908">
      <c r="A2908" t="n">
        <v>434</v>
      </c>
      <c r="B2908" t="inlineStr">
        <is>
          <t>Generación de Residuos Peligrosos Mensual</t>
        </is>
      </c>
      <c r="C2908" t="inlineStr">
        <is>
          <t>GESTIÓN AMBIENTAL</t>
        </is>
      </c>
      <c r="D2908" t="inlineStr">
        <is>
          <t>Mensual</t>
        </is>
      </c>
      <c r="E2908" t="inlineStr">
        <is>
          <t>Negativo</t>
        </is>
      </c>
      <c r="F2908" s="134" t="n">
        <v>45565</v>
      </c>
      <c r="G2908" t="inlineStr">
        <is>
          <t>434-2024-09-30</t>
        </is>
      </c>
      <c r="H2908" t="inlineStr">
        <is>
          <t>City Campus</t>
        </is>
      </c>
      <c r="I2908" t="n">
        <v>25</v>
      </c>
      <c r="J2908" t="n">
        <v>0.7200000286102295</v>
      </c>
      <c r="CZ2908" t="n">
        <v>0.72</v>
      </c>
    </row>
    <row r="2909">
      <c r="A2909" t="n">
        <v>434</v>
      </c>
      <c r="B2909" t="inlineStr">
        <is>
          <t>Generación de Residuos Peligrosos Mensual</t>
        </is>
      </c>
      <c r="C2909" t="inlineStr">
        <is>
          <t>GESTIÓN AMBIENTAL</t>
        </is>
      </c>
      <c r="D2909" t="inlineStr">
        <is>
          <t>Mensual</t>
        </is>
      </c>
      <c r="E2909" t="inlineStr">
        <is>
          <t>Negativo</t>
        </is>
      </c>
      <c r="F2909" s="134" t="n">
        <v>45565</v>
      </c>
      <c r="G2909" t="inlineStr">
        <is>
          <t>434-2024-09-30</t>
        </is>
      </c>
      <c r="H2909" t="inlineStr">
        <is>
          <t>Campus Bogotá</t>
        </is>
      </c>
      <c r="I2909" t="n">
        <v>100</v>
      </c>
      <c r="J2909" t="n">
        <v>14.94999980926514</v>
      </c>
      <c r="CZ2909" t="n">
        <v>14.95</v>
      </c>
    </row>
    <row r="2910">
      <c r="A2910" t="n">
        <v>434</v>
      </c>
      <c r="B2910" t="inlineStr">
        <is>
          <t>Generación de Residuos Peligrosos Mensual</t>
        </is>
      </c>
      <c r="C2910" t="inlineStr">
        <is>
          <t>GESTIÓN AMBIENTAL</t>
        </is>
      </c>
      <c r="D2910" t="inlineStr">
        <is>
          <t>Mensual</t>
        </is>
      </c>
      <c r="E2910" t="inlineStr">
        <is>
          <t>Negativo</t>
        </is>
      </c>
      <c r="F2910" s="134" t="n">
        <v>45596</v>
      </c>
      <c r="G2910" t="inlineStr">
        <is>
          <t>434-2024-10-31</t>
        </is>
      </c>
      <c r="H2910" t="inlineStr">
        <is>
          <t>Sede Posgrado-Calle 85</t>
        </is>
      </c>
      <c r="I2910" t="n">
        <v>200</v>
      </c>
      <c r="J2910" t="n">
        <v>0</v>
      </c>
      <c r="CZ2910" t="n">
        <v>0</v>
      </c>
    </row>
    <row r="2911">
      <c r="A2911" t="n">
        <v>434</v>
      </c>
      <c r="B2911" t="inlineStr">
        <is>
          <t>Generación de Residuos Peligrosos Mensual</t>
        </is>
      </c>
      <c r="C2911" t="inlineStr">
        <is>
          <t>GESTIÓN AMBIENTAL</t>
        </is>
      </c>
      <c r="D2911" t="inlineStr">
        <is>
          <t>Mensual</t>
        </is>
      </c>
      <c r="E2911" t="inlineStr">
        <is>
          <t>Negativo</t>
        </is>
      </c>
      <c r="F2911" s="134" t="n">
        <v>45596</v>
      </c>
      <c r="G2911" t="inlineStr">
        <is>
          <t>434-2024-10-31</t>
        </is>
      </c>
      <c r="H2911" t="inlineStr">
        <is>
          <t>Campus-Medellín</t>
        </is>
      </c>
      <c r="I2911" t="n">
        <v>25</v>
      </c>
      <c r="J2911" t="n">
        <v>99</v>
      </c>
      <c r="CZ2911" t="n">
        <v>99</v>
      </c>
    </row>
    <row r="2912">
      <c r="A2912" t="n">
        <v>434</v>
      </c>
      <c r="B2912" t="inlineStr">
        <is>
          <t>Generación de Residuos Peligrosos Mensual</t>
        </is>
      </c>
      <c r="C2912" t="inlineStr">
        <is>
          <t>GESTIÓN AMBIENTAL</t>
        </is>
      </c>
      <c r="D2912" t="inlineStr">
        <is>
          <t>Mensual</t>
        </is>
      </c>
      <c r="E2912" t="inlineStr">
        <is>
          <t>Negativo</t>
        </is>
      </c>
      <c r="F2912" s="134" t="n">
        <v>45596</v>
      </c>
      <c r="G2912" t="inlineStr">
        <is>
          <t>434-2024-10-31</t>
        </is>
      </c>
      <c r="H2912" t="inlineStr">
        <is>
          <t>Consultorio Psicología - Medellin</t>
        </is>
      </c>
      <c r="I2912" t="n">
        <v>200</v>
      </c>
      <c r="J2912" t="n">
        <v>0</v>
      </c>
      <c r="CZ2912" t="n">
        <v>0</v>
      </c>
    </row>
    <row r="2913">
      <c r="A2913" t="n">
        <v>434</v>
      </c>
      <c r="B2913" t="inlineStr">
        <is>
          <t>Generación de Residuos Peligrosos Mensual</t>
        </is>
      </c>
      <c r="C2913" t="inlineStr">
        <is>
          <t>GESTIÓN AMBIENTAL</t>
        </is>
      </c>
      <c r="D2913" t="inlineStr">
        <is>
          <t>Mensual</t>
        </is>
      </c>
      <c r="E2913" t="inlineStr">
        <is>
          <t>Negativo</t>
        </is>
      </c>
      <c r="F2913" s="134" t="n">
        <v>45596</v>
      </c>
      <c r="G2913" t="inlineStr">
        <is>
          <t>434-2024-10-31</t>
        </is>
      </c>
      <c r="H2913" t="inlineStr">
        <is>
          <t>Sede Bienestar - Medellín</t>
        </is>
      </c>
      <c r="I2913" t="n">
        <v>10</v>
      </c>
      <c r="J2913" t="n">
        <v>0.2000000029802322</v>
      </c>
      <c r="CZ2913" t="n">
        <v>0.2</v>
      </c>
    </row>
    <row r="2914">
      <c r="A2914" t="n">
        <v>434</v>
      </c>
      <c r="B2914" t="inlineStr">
        <is>
          <t>Generación de Residuos Peligrosos Mensual</t>
        </is>
      </c>
      <c r="C2914" t="inlineStr">
        <is>
          <t>GESTIÓN AMBIENTAL</t>
        </is>
      </c>
      <c r="D2914" t="inlineStr">
        <is>
          <t>Mensual</t>
        </is>
      </c>
      <c r="E2914" t="inlineStr">
        <is>
          <t>Negativo</t>
        </is>
      </c>
      <c r="F2914" s="134" t="n">
        <v>45596</v>
      </c>
      <c r="G2914" t="inlineStr">
        <is>
          <t>434-2024-10-31</t>
        </is>
      </c>
      <c r="H2914" t="inlineStr">
        <is>
          <t>Campus Bogotá</t>
        </is>
      </c>
      <c r="I2914" t="n">
        <v>100</v>
      </c>
      <c r="J2914" t="n">
        <v>355.1000061035156</v>
      </c>
      <c r="CZ2914" t="n">
        <v>355.1</v>
      </c>
    </row>
    <row r="2915">
      <c r="A2915" t="n">
        <v>434</v>
      </c>
      <c r="B2915" t="inlineStr">
        <is>
          <t>Generación de Residuos Peligrosos Mensual</t>
        </is>
      </c>
      <c r="C2915" t="inlineStr">
        <is>
          <t>GESTIÓN AMBIENTAL</t>
        </is>
      </c>
      <c r="D2915" t="inlineStr">
        <is>
          <t>Mensual</t>
        </is>
      </c>
      <c r="E2915" t="inlineStr">
        <is>
          <t>Negativo</t>
        </is>
      </c>
      <c r="F2915" s="134" t="n">
        <v>45596</v>
      </c>
      <c r="G2915" t="inlineStr">
        <is>
          <t>434-2024-10-31</t>
        </is>
      </c>
      <c r="H2915" t="inlineStr">
        <is>
          <t>City Campus</t>
        </is>
      </c>
      <c r="I2915" t="n">
        <v>25</v>
      </c>
      <c r="J2915" t="n">
        <v>538.0800170898438</v>
      </c>
      <c r="CZ2915" t="n">
        <v>538.08</v>
      </c>
    </row>
    <row r="2916">
      <c r="A2916" t="n">
        <v>434</v>
      </c>
      <c r="B2916" t="inlineStr">
        <is>
          <t>Generación de Residuos Peligrosos Mensual</t>
        </is>
      </c>
      <c r="C2916" t="inlineStr">
        <is>
          <t>GESTIÓN AMBIENTAL</t>
        </is>
      </c>
      <c r="D2916" t="inlineStr">
        <is>
          <t>Mensual</t>
        </is>
      </c>
      <c r="E2916" t="inlineStr">
        <is>
          <t>Negativo</t>
        </is>
      </c>
      <c r="F2916" s="134" t="n">
        <v>45626</v>
      </c>
      <c r="G2916" t="inlineStr">
        <is>
          <t>434-2024-11-30</t>
        </is>
      </c>
      <c r="H2916" t="inlineStr">
        <is>
          <t>Campus Bogotá</t>
        </is>
      </c>
      <c r="I2916" t="n">
        <v>100</v>
      </c>
      <c r="J2916" t="n">
        <v>72.77999877929688</v>
      </c>
      <c r="CZ2916" t="n">
        <v>72.78</v>
      </c>
    </row>
    <row r="2917">
      <c r="A2917" t="n">
        <v>434</v>
      </c>
      <c r="B2917" t="inlineStr">
        <is>
          <t>Generación de Residuos Peligrosos Mensual</t>
        </is>
      </c>
      <c r="C2917" t="inlineStr">
        <is>
          <t>GESTIÓN AMBIENTAL</t>
        </is>
      </c>
      <c r="D2917" t="inlineStr">
        <is>
          <t>Mensual</t>
        </is>
      </c>
      <c r="E2917" t="inlineStr">
        <is>
          <t>Negativo</t>
        </is>
      </c>
      <c r="F2917" s="134" t="n">
        <v>45626</v>
      </c>
      <c r="G2917" t="inlineStr">
        <is>
          <t>434-2024-11-30</t>
        </is>
      </c>
      <c r="H2917" t="inlineStr">
        <is>
          <t>Sede Posgrado-Calle 85</t>
        </is>
      </c>
      <c r="I2917" t="n">
        <v>200</v>
      </c>
      <c r="J2917" t="n">
        <v>0</v>
      </c>
      <c r="CZ2917" t="n">
        <v>0</v>
      </c>
    </row>
    <row r="2918">
      <c r="A2918" t="n">
        <v>434</v>
      </c>
      <c r="B2918" t="inlineStr">
        <is>
          <t>Generación de Residuos Peligrosos Mensual</t>
        </is>
      </c>
      <c r="C2918" t="inlineStr">
        <is>
          <t>GESTIÓN AMBIENTAL</t>
        </is>
      </c>
      <c r="D2918" t="inlineStr">
        <is>
          <t>Mensual</t>
        </is>
      </c>
      <c r="E2918" t="inlineStr">
        <is>
          <t>Negativo</t>
        </is>
      </c>
      <c r="F2918" s="134" t="n">
        <v>45626</v>
      </c>
      <c r="G2918" t="inlineStr">
        <is>
          <t>434-2024-11-30</t>
        </is>
      </c>
      <c r="H2918" t="inlineStr">
        <is>
          <t>Campus-Medellín</t>
        </is>
      </c>
      <c r="I2918" t="n">
        <v>25</v>
      </c>
      <c r="J2918" t="n">
        <v>1</v>
      </c>
      <c r="CZ2918" t="n">
        <v>1</v>
      </c>
    </row>
    <row r="2919">
      <c r="A2919" t="n">
        <v>434</v>
      </c>
      <c r="B2919" t="inlineStr">
        <is>
          <t>Generación de Residuos Peligrosos Mensual</t>
        </is>
      </c>
      <c r="C2919" t="inlineStr">
        <is>
          <t>GESTIÓN AMBIENTAL</t>
        </is>
      </c>
      <c r="D2919" t="inlineStr">
        <is>
          <t>Mensual</t>
        </is>
      </c>
      <c r="E2919" t="inlineStr">
        <is>
          <t>Negativo</t>
        </is>
      </c>
      <c r="F2919" s="134" t="n">
        <v>45626</v>
      </c>
      <c r="G2919" t="inlineStr">
        <is>
          <t>434-2024-11-30</t>
        </is>
      </c>
      <c r="H2919" t="inlineStr">
        <is>
          <t>Sede Bienestar - Medellín</t>
        </is>
      </c>
      <c r="I2919" t="n">
        <v>10</v>
      </c>
      <c r="J2919" t="n">
        <v>0.1000000014901161</v>
      </c>
      <c r="CZ2919" t="n">
        <v>0.1</v>
      </c>
    </row>
    <row r="2920">
      <c r="A2920" t="n">
        <v>434</v>
      </c>
      <c r="B2920" t="inlineStr">
        <is>
          <t>Generación de Residuos Peligrosos Mensual</t>
        </is>
      </c>
      <c r="C2920" t="inlineStr">
        <is>
          <t>GESTIÓN AMBIENTAL</t>
        </is>
      </c>
      <c r="D2920" t="inlineStr">
        <is>
          <t>Mensual</t>
        </is>
      </c>
      <c r="E2920" t="inlineStr">
        <is>
          <t>Negativo</t>
        </is>
      </c>
      <c r="F2920" s="134" t="n">
        <v>45626</v>
      </c>
      <c r="G2920" t="inlineStr">
        <is>
          <t>434-2024-11-30</t>
        </is>
      </c>
      <c r="H2920" t="inlineStr">
        <is>
          <t>Consultorio Psicología - Medellin</t>
        </is>
      </c>
      <c r="I2920" t="n">
        <v>200</v>
      </c>
      <c r="J2920" t="n">
        <v>0</v>
      </c>
      <c r="CZ2920" t="n">
        <v>0</v>
      </c>
    </row>
    <row r="2921">
      <c r="A2921" t="n">
        <v>434</v>
      </c>
      <c r="B2921" t="inlineStr">
        <is>
          <t>Generación de Residuos Peligrosos Mensual</t>
        </is>
      </c>
      <c r="C2921" t="inlineStr">
        <is>
          <t>GESTIÓN AMBIENTAL</t>
        </is>
      </c>
      <c r="D2921" t="inlineStr">
        <is>
          <t>Mensual</t>
        </is>
      </c>
      <c r="E2921" t="inlineStr">
        <is>
          <t>Negativo</t>
        </is>
      </c>
      <c r="F2921" s="134" t="n">
        <v>45626</v>
      </c>
      <c r="G2921" t="inlineStr">
        <is>
          <t>434-2024-11-30</t>
        </is>
      </c>
      <c r="H2921" t="inlineStr">
        <is>
          <t>City Campus</t>
        </is>
      </c>
      <c r="I2921" t="n">
        <v>25</v>
      </c>
      <c r="CZ2921" t="n">
        <v>0</v>
      </c>
    </row>
    <row r="2922">
      <c r="A2922" t="n">
        <v>434</v>
      </c>
      <c r="B2922" t="inlineStr">
        <is>
          <t>Generación de Residuos Peligrosos Mensual</t>
        </is>
      </c>
      <c r="C2922" t="inlineStr">
        <is>
          <t>GESTIÓN AMBIENTAL</t>
        </is>
      </c>
      <c r="D2922" t="inlineStr">
        <is>
          <t>Mensual</t>
        </is>
      </c>
      <c r="E2922" t="inlineStr">
        <is>
          <t>Negativo</t>
        </is>
      </c>
      <c r="F2922" s="134" t="n">
        <v>45657</v>
      </c>
      <c r="G2922" t="inlineStr">
        <is>
          <t>434-2024-12-31</t>
        </is>
      </c>
      <c r="H2922" t="inlineStr">
        <is>
          <t>Campus Bogotá</t>
        </is>
      </c>
      <c r="I2922" t="n">
        <v>100</v>
      </c>
      <c r="J2922" t="n">
        <v>2355.60009765625</v>
      </c>
      <c r="CZ2922" t="n">
        <v>2355.6</v>
      </c>
    </row>
    <row r="2923">
      <c r="A2923" t="n">
        <v>434</v>
      </c>
      <c r="B2923" t="inlineStr">
        <is>
          <t>Generación de Residuos Peligrosos Mensual</t>
        </is>
      </c>
      <c r="C2923" t="inlineStr">
        <is>
          <t>GESTIÓN AMBIENTAL</t>
        </is>
      </c>
      <c r="D2923" t="inlineStr">
        <is>
          <t>Mensual</t>
        </is>
      </c>
      <c r="E2923" t="inlineStr">
        <is>
          <t>Negativo</t>
        </is>
      </c>
      <c r="F2923" s="134" t="n">
        <v>45657</v>
      </c>
      <c r="G2923" t="inlineStr">
        <is>
          <t>434-2024-12-31</t>
        </is>
      </c>
      <c r="H2923" t="inlineStr">
        <is>
          <t>City Campus</t>
        </is>
      </c>
      <c r="I2923" t="n">
        <v>25</v>
      </c>
      <c r="J2923" t="n">
        <v>1.789999961853027</v>
      </c>
      <c r="CZ2923" t="n">
        <v>1.79</v>
      </c>
    </row>
    <row r="2924">
      <c r="A2924" t="n">
        <v>434</v>
      </c>
      <c r="B2924" t="inlineStr">
        <is>
          <t>Generación de Residuos Peligrosos Mensual</t>
        </is>
      </c>
      <c r="C2924" t="inlineStr">
        <is>
          <t>GESTIÓN AMBIENTAL</t>
        </is>
      </c>
      <c r="D2924" t="inlineStr">
        <is>
          <t>Mensual</t>
        </is>
      </c>
      <c r="E2924" t="inlineStr">
        <is>
          <t>Negativo</t>
        </is>
      </c>
      <c r="F2924" s="134" t="n">
        <v>45657</v>
      </c>
      <c r="G2924" t="inlineStr">
        <is>
          <t>434-2024-12-31</t>
        </is>
      </c>
      <c r="H2924" t="inlineStr">
        <is>
          <t>Campus-Medellín</t>
        </is>
      </c>
      <c r="I2924" t="n">
        <v>25</v>
      </c>
      <c r="J2924" t="n">
        <v>6.900000095367432</v>
      </c>
      <c r="CZ2924" t="n">
        <v>6.9</v>
      </c>
    </row>
    <row r="2925">
      <c r="A2925" t="n">
        <v>434</v>
      </c>
      <c r="B2925" t="inlineStr">
        <is>
          <t>Generación de Residuos Peligrosos Mensual</t>
        </is>
      </c>
      <c r="C2925" t="inlineStr">
        <is>
          <t>GESTIÓN AMBIENTAL</t>
        </is>
      </c>
      <c r="D2925" t="inlineStr">
        <is>
          <t>Mensual</t>
        </is>
      </c>
      <c r="E2925" t="inlineStr">
        <is>
          <t>Negativo</t>
        </is>
      </c>
      <c r="F2925" s="134" t="n">
        <v>45657</v>
      </c>
      <c r="G2925" t="inlineStr">
        <is>
          <t>434-2024-12-31</t>
        </is>
      </c>
      <c r="H2925" t="inlineStr">
        <is>
          <t>Sede Bienestar - Medellín</t>
        </is>
      </c>
      <c r="I2925" t="n">
        <v>10</v>
      </c>
      <c r="J2925" t="n">
        <v>0.2000000029802322</v>
      </c>
      <c r="CZ2925" t="n">
        <v>0.2</v>
      </c>
    </row>
    <row r="2926">
      <c r="A2926" t="n">
        <v>434</v>
      </c>
      <c r="B2926" t="inlineStr">
        <is>
          <t>Generación de Residuos Peligrosos Mensual</t>
        </is>
      </c>
      <c r="C2926" t="inlineStr">
        <is>
          <t>GESTIÓN AMBIENTAL</t>
        </is>
      </c>
      <c r="D2926" t="inlineStr">
        <is>
          <t>Mensual</t>
        </is>
      </c>
      <c r="E2926" t="inlineStr">
        <is>
          <t>Negativo</t>
        </is>
      </c>
      <c r="F2926" s="134" t="n">
        <v>45657</v>
      </c>
      <c r="G2926" t="inlineStr">
        <is>
          <t>434-2024-12-31</t>
        </is>
      </c>
      <c r="H2926" t="inlineStr">
        <is>
          <t>Consultorio Psicología - Medellin</t>
        </is>
      </c>
      <c r="I2926" t="n">
        <v>200</v>
      </c>
      <c r="J2926" t="n">
        <v>0</v>
      </c>
      <c r="CZ2926" t="n">
        <v>0</v>
      </c>
    </row>
    <row r="2927">
      <c r="A2927" t="n">
        <v>434</v>
      </c>
      <c r="B2927" t="inlineStr">
        <is>
          <t>Generación de Residuos Peligrosos Mensual</t>
        </is>
      </c>
      <c r="C2927" t="inlineStr">
        <is>
          <t>GESTIÓN AMBIENTAL</t>
        </is>
      </c>
      <c r="D2927" t="inlineStr">
        <is>
          <t>Mensual</t>
        </is>
      </c>
      <c r="E2927" t="inlineStr">
        <is>
          <t>Negativo</t>
        </is>
      </c>
      <c r="F2927" s="134" t="n">
        <v>45688</v>
      </c>
      <c r="G2927" t="inlineStr">
        <is>
          <t>434-2025-01-31</t>
        </is>
      </c>
      <c r="H2927" t="inlineStr">
        <is>
          <t>Campus Bogotá</t>
        </is>
      </c>
      <c r="I2927" t="n">
        <v>100</v>
      </c>
      <c r="J2927" t="n">
        <v>2071.719970703125</v>
      </c>
      <c r="CZ2927" t="n">
        <v>2071.72</v>
      </c>
    </row>
    <row r="2928">
      <c r="A2928" t="n">
        <v>434</v>
      </c>
      <c r="B2928" t="inlineStr">
        <is>
          <t>Generación de Residuos Peligrosos Mensual</t>
        </is>
      </c>
      <c r="C2928" t="inlineStr">
        <is>
          <t>GESTIÓN AMBIENTAL</t>
        </is>
      </c>
      <c r="D2928" t="inlineStr">
        <is>
          <t>Mensual</t>
        </is>
      </c>
      <c r="E2928" t="inlineStr">
        <is>
          <t>Negativo</t>
        </is>
      </c>
      <c r="F2928" s="134" t="n">
        <v>45688</v>
      </c>
      <c r="G2928" t="inlineStr">
        <is>
          <t>434-2025-01-31</t>
        </is>
      </c>
      <c r="H2928" t="inlineStr">
        <is>
          <t>Sede Posgrado-Calle 85</t>
        </is>
      </c>
      <c r="I2928" t="n">
        <v>200</v>
      </c>
      <c r="J2928" t="n">
        <v>0</v>
      </c>
      <c r="CZ2928" t="n">
        <v>0</v>
      </c>
    </row>
    <row r="2929">
      <c r="A2929" t="n">
        <v>434</v>
      </c>
      <c r="B2929" t="inlineStr">
        <is>
          <t>Generación de Residuos Peligrosos Mensual</t>
        </is>
      </c>
      <c r="C2929" t="inlineStr">
        <is>
          <t>GESTIÓN AMBIENTAL</t>
        </is>
      </c>
      <c r="D2929" t="inlineStr">
        <is>
          <t>Mensual</t>
        </is>
      </c>
      <c r="E2929" t="inlineStr">
        <is>
          <t>Negativo</t>
        </is>
      </c>
      <c r="F2929" s="134" t="n">
        <v>45688</v>
      </c>
      <c r="G2929" t="inlineStr">
        <is>
          <t>434-2025-01-31</t>
        </is>
      </c>
      <c r="H2929" t="inlineStr">
        <is>
          <t>Campus-Medellín</t>
        </is>
      </c>
      <c r="I2929" t="n">
        <v>25</v>
      </c>
      <c r="J2929" t="n">
        <v>0</v>
      </c>
      <c r="CZ2929" t="n">
        <v>0</v>
      </c>
    </row>
    <row r="2930">
      <c r="A2930" t="n">
        <v>434</v>
      </c>
      <c r="B2930" t="inlineStr">
        <is>
          <t>Generación de Residuos Peligrosos Mensual</t>
        </is>
      </c>
      <c r="C2930" t="inlineStr">
        <is>
          <t>GESTIÓN AMBIENTAL</t>
        </is>
      </c>
      <c r="D2930" t="inlineStr">
        <is>
          <t>Mensual</t>
        </is>
      </c>
      <c r="E2930" t="inlineStr">
        <is>
          <t>Negativo</t>
        </is>
      </c>
      <c r="F2930" s="134" t="n">
        <v>45688</v>
      </c>
      <c r="G2930" t="inlineStr">
        <is>
          <t>434-2025-01-31</t>
        </is>
      </c>
      <c r="H2930" t="inlineStr">
        <is>
          <t>Sede Bienestar - Medellín</t>
        </is>
      </c>
      <c r="I2930" t="n">
        <v>10</v>
      </c>
      <c r="J2930" t="n">
        <v>0</v>
      </c>
      <c r="CZ2930" t="n">
        <v>0</v>
      </c>
    </row>
    <row r="2931">
      <c r="A2931" t="n">
        <v>434</v>
      </c>
      <c r="B2931" t="inlineStr">
        <is>
          <t>Generación de Residuos Peligrosos Mensual</t>
        </is>
      </c>
      <c r="C2931" t="inlineStr">
        <is>
          <t>GESTIÓN AMBIENTAL</t>
        </is>
      </c>
      <c r="D2931" t="inlineStr">
        <is>
          <t>Mensual</t>
        </is>
      </c>
      <c r="E2931" t="inlineStr">
        <is>
          <t>Negativo</t>
        </is>
      </c>
      <c r="F2931" s="134" t="n">
        <v>45688</v>
      </c>
      <c r="G2931" t="inlineStr">
        <is>
          <t>434-2025-01-31</t>
        </is>
      </c>
      <c r="H2931" t="inlineStr">
        <is>
          <t>Consultorio Psicología - Medellin</t>
        </is>
      </c>
      <c r="I2931" t="n">
        <v>200</v>
      </c>
      <c r="J2931" t="n">
        <v>0</v>
      </c>
      <c r="CZ2931" t="n">
        <v>0</v>
      </c>
    </row>
    <row r="2932">
      <c r="A2932" t="n">
        <v>434</v>
      </c>
      <c r="B2932" t="inlineStr">
        <is>
          <t>Generación de Residuos Peligrosos Mensual</t>
        </is>
      </c>
      <c r="C2932" t="inlineStr">
        <is>
          <t>GESTIÓN AMBIENTAL</t>
        </is>
      </c>
      <c r="D2932" t="inlineStr">
        <is>
          <t>Mensual</t>
        </is>
      </c>
      <c r="E2932" t="inlineStr">
        <is>
          <t>Negativo</t>
        </is>
      </c>
      <c r="F2932" s="134" t="n">
        <v>45688</v>
      </c>
      <c r="G2932" t="inlineStr">
        <is>
          <t>434-2025-01-31</t>
        </is>
      </c>
      <c r="H2932" t="inlineStr">
        <is>
          <t>City Campus</t>
        </is>
      </c>
      <c r="I2932" t="n">
        <v>25</v>
      </c>
      <c r="J2932" t="n">
        <v>0.75</v>
      </c>
      <c r="CZ2932" t="n">
        <v>0.75</v>
      </c>
    </row>
    <row r="2933">
      <c r="A2933" t="n">
        <v>434</v>
      </c>
      <c r="B2933" t="inlineStr">
        <is>
          <t>Generación de Residuos Peligrosos Mensual</t>
        </is>
      </c>
      <c r="C2933" t="inlineStr">
        <is>
          <t>GESTIÓN AMBIENTAL</t>
        </is>
      </c>
      <c r="D2933" t="inlineStr">
        <is>
          <t>Mensual</t>
        </is>
      </c>
      <c r="E2933" t="inlineStr">
        <is>
          <t>Negativo</t>
        </is>
      </c>
      <c r="F2933" s="134" t="n">
        <v>45716</v>
      </c>
      <c r="G2933" t="inlineStr">
        <is>
          <t>434-2025-02-28</t>
        </is>
      </c>
      <c r="H2933" t="inlineStr">
        <is>
          <t>City Campus</t>
        </is>
      </c>
      <c r="I2933" t="n">
        <v>25</v>
      </c>
      <c r="J2933" t="n">
        <v>1.169999957084656</v>
      </c>
      <c r="CZ2933" t="n">
        <v>1.17</v>
      </c>
    </row>
    <row r="2934">
      <c r="A2934" t="n">
        <v>434</v>
      </c>
      <c r="B2934" t="inlineStr">
        <is>
          <t>Generación de Residuos Peligrosos Mensual</t>
        </is>
      </c>
      <c r="C2934" t="inlineStr">
        <is>
          <t>GESTIÓN AMBIENTAL</t>
        </is>
      </c>
      <c r="D2934" t="inlineStr">
        <is>
          <t>Mensual</t>
        </is>
      </c>
      <c r="E2934" t="inlineStr">
        <is>
          <t>Negativo</t>
        </is>
      </c>
      <c r="F2934" s="134" t="n">
        <v>45716</v>
      </c>
      <c r="G2934" t="inlineStr">
        <is>
          <t>434-2025-02-28</t>
        </is>
      </c>
      <c r="H2934" t="inlineStr">
        <is>
          <t>Sede Posgrado-Calle 85</t>
        </is>
      </c>
      <c r="I2934" t="n">
        <v>200</v>
      </c>
      <c r="J2934" t="n">
        <v>0</v>
      </c>
      <c r="CZ2934" t="n">
        <v>0</v>
      </c>
    </row>
    <row r="2935">
      <c r="A2935" t="n">
        <v>434</v>
      </c>
      <c r="B2935" t="inlineStr">
        <is>
          <t>Generación de Residuos Peligrosos Mensual</t>
        </is>
      </c>
      <c r="C2935" t="inlineStr">
        <is>
          <t>GESTIÓN AMBIENTAL</t>
        </is>
      </c>
      <c r="D2935" t="inlineStr">
        <is>
          <t>Mensual</t>
        </is>
      </c>
      <c r="E2935" t="inlineStr">
        <is>
          <t>Negativo</t>
        </is>
      </c>
      <c r="F2935" s="134" t="n">
        <v>45716</v>
      </c>
      <c r="G2935" t="inlineStr">
        <is>
          <t>434-2025-02-28</t>
        </is>
      </c>
      <c r="H2935" t="inlineStr">
        <is>
          <t>Campus-Medellín</t>
        </is>
      </c>
      <c r="I2935" t="n">
        <v>25</v>
      </c>
      <c r="J2935" t="n">
        <v>11.80000019073486</v>
      </c>
      <c r="CZ2935" t="n">
        <v>11.8</v>
      </c>
    </row>
    <row r="2936">
      <c r="A2936" t="n">
        <v>434</v>
      </c>
      <c r="B2936" t="inlineStr">
        <is>
          <t>Generación de Residuos Peligrosos Mensual</t>
        </is>
      </c>
      <c r="C2936" t="inlineStr">
        <is>
          <t>GESTIÓN AMBIENTAL</t>
        </is>
      </c>
      <c r="D2936" t="inlineStr">
        <is>
          <t>Mensual</t>
        </is>
      </c>
      <c r="E2936" t="inlineStr">
        <is>
          <t>Negativo</t>
        </is>
      </c>
      <c r="F2936" s="134" t="n">
        <v>45716</v>
      </c>
      <c r="G2936" t="inlineStr">
        <is>
          <t>434-2025-02-28</t>
        </is>
      </c>
      <c r="H2936" t="inlineStr">
        <is>
          <t>Sede Bienestar - Medellín</t>
        </is>
      </c>
      <c r="I2936" t="n">
        <v>10</v>
      </c>
      <c r="J2936" t="n">
        <v>0</v>
      </c>
      <c r="CZ2936" t="n">
        <v>0</v>
      </c>
    </row>
    <row r="2937">
      <c r="A2937" t="n">
        <v>434</v>
      </c>
      <c r="B2937" t="inlineStr">
        <is>
          <t>Generación de Residuos Peligrosos Mensual</t>
        </is>
      </c>
      <c r="C2937" t="inlineStr">
        <is>
          <t>GESTIÓN AMBIENTAL</t>
        </is>
      </c>
      <c r="D2937" t="inlineStr">
        <is>
          <t>Mensual</t>
        </is>
      </c>
      <c r="E2937" t="inlineStr">
        <is>
          <t>Negativo</t>
        </is>
      </c>
      <c r="F2937" s="134" t="n">
        <v>45716</v>
      </c>
      <c r="G2937" t="inlineStr">
        <is>
          <t>434-2025-02-28</t>
        </is>
      </c>
      <c r="H2937" t="inlineStr">
        <is>
          <t>Consultorio Psicología - Medellin</t>
        </is>
      </c>
      <c r="I2937" t="n">
        <v>200</v>
      </c>
      <c r="J2937" t="n">
        <v>0</v>
      </c>
      <c r="CZ2937" t="n">
        <v>0</v>
      </c>
    </row>
    <row r="2938">
      <c r="A2938" t="n">
        <v>434</v>
      </c>
      <c r="B2938" t="inlineStr">
        <is>
          <t>Generación de Residuos Peligrosos Mensual</t>
        </is>
      </c>
      <c r="C2938" t="inlineStr">
        <is>
          <t>GESTIÓN AMBIENTAL</t>
        </is>
      </c>
      <c r="D2938" t="inlineStr">
        <is>
          <t>Mensual</t>
        </is>
      </c>
      <c r="E2938" t="inlineStr">
        <is>
          <t>Negativo</t>
        </is>
      </c>
      <c r="F2938" s="134" t="n">
        <v>45716</v>
      </c>
      <c r="G2938" t="inlineStr">
        <is>
          <t>434-2025-02-28</t>
        </is>
      </c>
      <c r="H2938" t="inlineStr">
        <is>
          <t>Campus Bogotá</t>
        </is>
      </c>
      <c r="I2938" t="n">
        <v>100</v>
      </c>
      <c r="J2938" t="n">
        <v>58.70999908447266</v>
      </c>
      <c r="CZ2938" t="n">
        <v>58.71</v>
      </c>
    </row>
    <row r="2939">
      <c r="A2939" t="n">
        <v>434</v>
      </c>
      <c r="B2939" t="inlineStr">
        <is>
          <t>Generación de Residuos Peligrosos Mensual</t>
        </is>
      </c>
      <c r="C2939" t="inlineStr">
        <is>
          <t>GESTIÓN AMBIENTAL</t>
        </is>
      </c>
      <c r="D2939" t="inlineStr">
        <is>
          <t>Mensual</t>
        </is>
      </c>
      <c r="E2939" t="inlineStr">
        <is>
          <t>Negativo</t>
        </is>
      </c>
      <c r="F2939" s="134" t="n">
        <v>45747</v>
      </c>
      <c r="G2939" t="inlineStr">
        <is>
          <t>434-2025-03-31</t>
        </is>
      </c>
      <c r="H2939" t="inlineStr">
        <is>
          <t>City Campus</t>
        </is>
      </c>
      <c r="I2939" t="n">
        <v>25</v>
      </c>
      <c r="J2939" t="n">
        <v>1.840000033378601</v>
      </c>
      <c r="CZ2939" t="n">
        <v>1.84</v>
      </c>
    </row>
    <row r="2940">
      <c r="A2940" t="n">
        <v>434</v>
      </c>
      <c r="B2940" t="inlineStr">
        <is>
          <t>Generación de Residuos Peligrosos Mensual</t>
        </is>
      </c>
      <c r="C2940" t="inlineStr">
        <is>
          <t>GESTIÓN AMBIENTAL</t>
        </is>
      </c>
      <c r="D2940" t="inlineStr">
        <is>
          <t>Mensual</t>
        </is>
      </c>
      <c r="E2940" t="inlineStr">
        <is>
          <t>Negativo</t>
        </is>
      </c>
      <c r="F2940" s="134" t="n">
        <v>45747</v>
      </c>
      <c r="G2940" t="inlineStr">
        <is>
          <t>434-2025-03-31</t>
        </is>
      </c>
      <c r="H2940" t="inlineStr">
        <is>
          <t>Sede Posgrado-Calle 85</t>
        </is>
      </c>
      <c r="I2940" t="n">
        <v>200</v>
      </c>
      <c r="J2940" t="n">
        <v>0</v>
      </c>
      <c r="CZ2940" t="n">
        <v>0</v>
      </c>
    </row>
    <row r="2941">
      <c r="A2941" t="n">
        <v>434</v>
      </c>
      <c r="B2941" t="inlineStr">
        <is>
          <t>Generación de Residuos Peligrosos Mensual</t>
        </is>
      </c>
      <c r="C2941" t="inlineStr">
        <is>
          <t>GESTIÓN AMBIENTAL</t>
        </is>
      </c>
      <c r="D2941" t="inlineStr">
        <is>
          <t>Mensual</t>
        </is>
      </c>
      <c r="E2941" t="inlineStr">
        <is>
          <t>Negativo</t>
        </is>
      </c>
      <c r="F2941" s="134" t="n">
        <v>45747</v>
      </c>
      <c r="G2941" t="inlineStr">
        <is>
          <t>434-2025-03-31</t>
        </is>
      </c>
      <c r="H2941" t="inlineStr">
        <is>
          <t>Campus-Medellín</t>
        </is>
      </c>
      <c r="I2941" t="n">
        <v>25</v>
      </c>
      <c r="J2941" t="n">
        <v>1.399999976158142</v>
      </c>
      <c r="CZ2941" t="n">
        <v>1.4</v>
      </c>
    </row>
    <row r="2942">
      <c r="A2942" t="n">
        <v>434</v>
      </c>
      <c r="B2942" t="inlineStr">
        <is>
          <t>Generación de Residuos Peligrosos Mensual</t>
        </is>
      </c>
      <c r="C2942" t="inlineStr">
        <is>
          <t>GESTIÓN AMBIENTAL</t>
        </is>
      </c>
      <c r="D2942" t="inlineStr">
        <is>
          <t>Mensual</t>
        </is>
      </c>
      <c r="E2942" t="inlineStr">
        <is>
          <t>Negativo</t>
        </is>
      </c>
      <c r="F2942" s="134" t="n">
        <v>45747</v>
      </c>
      <c r="G2942" t="inlineStr">
        <is>
          <t>434-2025-03-31</t>
        </is>
      </c>
      <c r="H2942" t="inlineStr">
        <is>
          <t>Sede Bienestar - Medellín</t>
        </is>
      </c>
      <c r="I2942" t="n">
        <v>10</v>
      </c>
      <c r="J2942" t="n">
        <v>0</v>
      </c>
      <c r="CZ2942" t="n">
        <v>0</v>
      </c>
    </row>
    <row r="2943">
      <c r="A2943" t="n">
        <v>434</v>
      </c>
      <c r="B2943" t="inlineStr">
        <is>
          <t>Generación de Residuos Peligrosos Mensual</t>
        </is>
      </c>
      <c r="C2943" t="inlineStr">
        <is>
          <t>GESTIÓN AMBIENTAL</t>
        </is>
      </c>
      <c r="D2943" t="inlineStr">
        <is>
          <t>Mensual</t>
        </is>
      </c>
      <c r="E2943" t="inlineStr">
        <is>
          <t>Negativo</t>
        </is>
      </c>
      <c r="F2943" s="134" t="n">
        <v>45747</v>
      </c>
      <c r="G2943" t="inlineStr">
        <is>
          <t>434-2025-03-31</t>
        </is>
      </c>
      <c r="H2943" t="inlineStr">
        <is>
          <t>Consultorio Psicología - Medellin</t>
        </is>
      </c>
      <c r="I2943" t="n">
        <v>200</v>
      </c>
      <c r="J2943" t="n">
        <v>0</v>
      </c>
      <c r="CZ2943" t="n">
        <v>0</v>
      </c>
    </row>
    <row r="2944">
      <c r="A2944" t="n">
        <v>434</v>
      </c>
      <c r="B2944" t="inlineStr">
        <is>
          <t>Generación de Residuos Peligrosos Mensual</t>
        </is>
      </c>
      <c r="C2944" t="inlineStr">
        <is>
          <t>GESTIÓN AMBIENTAL</t>
        </is>
      </c>
      <c r="D2944" t="inlineStr">
        <is>
          <t>Mensual</t>
        </is>
      </c>
      <c r="E2944" t="inlineStr">
        <is>
          <t>Negativo</t>
        </is>
      </c>
      <c r="F2944" s="134" t="n">
        <v>45747</v>
      </c>
      <c r="G2944" t="inlineStr">
        <is>
          <t>434-2025-03-31</t>
        </is>
      </c>
      <c r="H2944" t="inlineStr">
        <is>
          <t>Campus Bogotá</t>
        </is>
      </c>
      <c r="I2944" t="n">
        <v>100</v>
      </c>
      <c r="J2944" t="n">
        <v>50.04999923706055</v>
      </c>
      <c r="CZ2944" t="n">
        <v>50.05</v>
      </c>
    </row>
    <row r="2945">
      <c r="A2945" t="n">
        <v>434</v>
      </c>
      <c r="B2945" t="inlineStr">
        <is>
          <t>Generación de Residuos Peligrosos Mensual</t>
        </is>
      </c>
      <c r="C2945" t="inlineStr">
        <is>
          <t>GESTIÓN AMBIENTAL</t>
        </is>
      </c>
      <c r="D2945" t="inlineStr">
        <is>
          <t>Mensual</t>
        </is>
      </c>
      <c r="E2945" t="inlineStr">
        <is>
          <t>Negativo</t>
        </is>
      </c>
      <c r="F2945" s="134" t="n">
        <v>45777</v>
      </c>
      <c r="G2945" t="inlineStr">
        <is>
          <t>434-2025-04-30</t>
        </is>
      </c>
      <c r="H2945" t="inlineStr">
        <is>
          <t>Campus Bogotá</t>
        </is>
      </c>
      <c r="I2945" t="n">
        <v>100</v>
      </c>
      <c r="J2945" t="n">
        <v>118.9599990844727</v>
      </c>
      <c r="CZ2945" t="n">
        <v>118.96</v>
      </c>
    </row>
    <row r="2946">
      <c r="A2946" t="n">
        <v>434</v>
      </c>
      <c r="B2946" t="inlineStr">
        <is>
          <t>Generación de Residuos Peligrosos Mensual</t>
        </is>
      </c>
      <c r="C2946" t="inlineStr">
        <is>
          <t>GESTIÓN AMBIENTAL</t>
        </is>
      </c>
      <c r="D2946" t="inlineStr">
        <is>
          <t>Mensual</t>
        </is>
      </c>
      <c r="E2946" t="inlineStr">
        <is>
          <t>Negativo</t>
        </is>
      </c>
      <c r="F2946" s="134" t="n">
        <v>45777</v>
      </c>
      <c r="G2946" t="inlineStr">
        <is>
          <t>434-2025-04-30</t>
        </is>
      </c>
      <c r="H2946" t="inlineStr">
        <is>
          <t>City Campus</t>
        </is>
      </c>
      <c r="I2946" t="n">
        <v>25</v>
      </c>
      <c r="J2946" t="n">
        <v>1.179999947547913</v>
      </c>
      <c r="CZ2946" t="n">
        <v>1.18</v>
      </c>
    </row>
    <row r="2947">
      <c r="A2947" t="n">
        <v>434</v>
      </c>
      <c r="B2947" t="inlineStr">
        <is>
          <t>Generación de Residuos Peligrosos Mensual</t>
        </is>
      </c>
      <c r="C2947" t="inlineStr">
        <is>
          <t>GESTIÓN AMBIENTAL</t>
        </is>
      </c>
      <c r="D2947" t="inlineStr">
        <is>
          <t>Mensual</t>
        </is>
      </c>
      <c r="E2947" t="inlineStr">
        <is>
          <t>Negativo</t>
        </is>
      </c>
      <c r="F2947" s="134" t="n">
        <v>45777</v>
      </c>
      <c r="G2947" t="inlineStr">
        <is>
          <t>434-2025-04-30</t>
        </is>
      </c>
      <c r="H2947" t="inlineStr">
        <is>
          <t>Sede Posgrado-Calle 85</t>
        </is>
      </c>
      <c r="I2947" t="n">
        <v>200</v>
      </c>
      <c r="J2947" t="n">
        <v>0</v>
      </c>
      <c r="CZ2947" t="n">
        <v>0</v>
      </c>
    </row>
    <row r="2948">
      <c r="A2948" t="n">
        <v>434</v>
      </c>
      <c r="B2948" t="inlineStr">
        <is>
          <t>Generación de Residuos Peligrosos Mensual</t>
        </is>
      </c>
      <c r="C2948" t="inlineStr">
        <is>
          <t>GESTIÓN AMBIENTAL</t>
        </is>
      </c>
      <c r="D2948" t="inlineStr">
        <is>
          <t>Mensual</t>
        </is>
      </c>
      <c r="E2948" t="inlineStr">
        <is>
          <t>Negativo</t>
        </is>
      </c>
      <c r="F2948" s="134" t="n">
        <v>45777</v>
      </c>
      <c r="G2948" t="inlineStr">
        <is>
          <t>434-2025-04-30</t>
        </is>
      </c>
      <c r="H2948" t="inlineStr">
        <is>
          <t>Campus-Medellín</t>
        </is>
      </c>
      <c r="I2948" t="n">
        <v>25</v>
      </c>
      <c r="J2948" t="n">
        <v>6.400000095367432</v>
      </c>
      <c r="CZ2948" t="n">
        <v>6.4</v>
      </c>
    </row>
    <row r="2949">
      <c r="A2949" t="n">
        <v>434</v>
      </c>
      <c r="B2949" t="inlineStr">
        <is>
          <t>Generación de Residuos Peligrosos Mensual</t>
        </is>
      </c>
      <c r="C2949" t="inlineStr">
        <is>
          <t>GESTIÓN AMBIENTAL</t>
        </is>
      </c>
      <c r="D2949" t="inlineStr">
        <is>
          <t>Mensual</t>
        </is>
      </c>
      <c r="E2949" t="inlineStr">
        <is>
          <t>Negativo</t>
        </is>
      </c>
      <c r="F2949" s="134" t="n">
        <v>45777</v>
      </c>
      <c r="G2949" t="inlineStr">
        <is>
          <t>434-2025-04-30</t>
        </is>
      </c>
      <c r="H2949" t="inlineStr">
        <is>
          <t>Consultorio Psicología - Medellin</t>
        </is>
      </c>
      <c r="I2949" t="n">
        <v>200</v>
      </c>
      <c r="J2949" t="n">
        <v>0</v>
      </c>
      <c r="CZ2949" t="n">
        <v>0</v>
      </c>
    </row>
    <row r="2950">
      <c r="A2950" t="n">
        <v>434</v>
      </c>
      <c r="B2950" t="inlineStr">
        <is>
          <t>Generación de Residuos Peligrosos Mensual</t>
        </is>
      </c>
      <c r="C2950" t="inlineStr">
        <is>
          <t>GESTIÓN AMBIENTAL</t>
        </is>
      </c>
      <c r="D2950" t="inlineStr">
        <is>
          <t>Mensual</t>
        </is>
      </c>
      <c r="E2950" t="inlineStr">
        <is>
          <t>Negativo</t>
        </is>
      </c>
      <c r="F2950" s="134" t="n">
        <v>45777</v>
      </c>
      <c r="G2950" t="inlineStr">
        <is>
          <t>434-2025-04-30</t>
        </is>
      </c>
      <c r="H2950" t="inlineStr">
        <is>
          <t>Sede Bienestar - Medellín</t>
        </is>
      </c>
      <c r="I2950" t="n">
        <v>10</v>
      </c>
      <c r="J2950" t="n">
        <v>0.2000000029802322</v>
      </c>
      <c r="CZ2950" t="n">
        <v>0.2</v>
      </c>
    </row>
    <row r="2951">
      <c r="A2951" t="n">
        <v>434</v>
      </c>
      <c r="B2951" t="inlineStr">
        <is>
          <t>Generación de Residuos Peligrosos Mensual</t>
        </is>
      </c>
      <c r="C2951" t="inlineStr">
        <is>
          <t>GESTIÓN AMBIENTAL</t>
        </is>
      </c>
      <c r="D2951" t="inlineStr">
        <is>
          <t>Mensual</t>
        </is>
      </c>
      <c r="E2951" t="inlineStr">
        <is>
          <t>Negativo</t>
        </is>
      </c>
      <c r="F2951" s="134" t="n">
        <v>45808</v>
      </c>
      <c r="G2951" t="inlineStr">
        <is>
          <t>434-2025-05-31</t>
        </is>
      </c>
      <c r="H2951" t="inlineStr">
        <is>
          <t>Campus Bogotá</t>
        </is>
      </c>
      <c r="I2951" t="n">
        <v>100</v>
      </c>
      <c r="J2951" t="n">
        <v>9.819999694824219</v>
      </c>
      <c r="CZ2951" t="n">
        <v>9.82</v>
      </c>
    </row>
    <row r="2952">
      <c r="A2952" t="n">
        <v>434</v>
      </c>
      <c r="B2952" t="inlineStr">
        <is>
          <t>Generación de Residuos Peligrosos Mensual</t>
        </is>
      </c>
      <c r="C2952" t="inlineStr">
        <is>
          <t>GESTIÓN AMBIENTAL</t>
        </is>
      </c>
      <c r="D2952" t="inlineStr">
        <is>
          <t>Mensual</t>
        </is>
      </c>
      <c r="E2952" t="inlineStr">
        <is>
          <t>Negativo</t>
        </is>
      </c>
      <c r="F2952" s="134" t="n">
        <v>45808</v>
      </c>
      <c r="G2952" t="inlineStr">
        <is>
          <t>434-2025-05-31</t>
        </is>
      </c>
      <c r="H2952" t="inlineStr">
        <is>
          <t>Sede Posgrado-Calle 85</t>
        </is>
      </c>
      <c r="I2952" t="n">
        <v>200</v>
      </c>
      <c r="J2952" t="n">
        <v>0</v>
      </c>
      <c r="CZ2952" t="n">
        <v>0</v>
      </c>
    </row>
    <row r="2953">
      <c r="A2953" t="n">
        <v>434</v>
      </c>
      <c r="B2953" t="inlineStr">
        <is>
          <t>Generación de Residuos Peligrosos Mensual</t>
        </is>
      </c>
      <c r="C2953" t="inlineStr">
        <is>
          <t>GESTIÓN AMBIENTAL</t>
        </is>
      </c>
      <c r="D2953" t="inlineStr">
        <is>
          <t>Mensual</t>
        </is>
      </c>
      <c r="E2953" t="inlineStr">
        <is>
          <t>Negativo</t>
        </is>
      </c>
      <c r="F2953" s="134" t="n">
        <v>45808</v>
      </c>
      <c r="G2953" t="inlineStr">
        <is>
          <t>434-2025-05-31</t>
        </is>
      </c>
      <c r="H2953" t="inlineStr">
        <is>
          <t>Campus-Medellín</t>
        </is>
      </c>
      <c r="I2953" t="n">
        <v>25</v>
      </c>
      <c r="J2953" t="n">
        <v>1.600000023841858</v>
      </c>
      <c r="CZ2953" t="n">
        <v>1.6</v>
      </c>
    </row>
    <row r="2954">
      <c r="A2954" t="n">
        <v>434</v>
      </c>
      <c r="B2954" t="inlineStr">
        <is>
          <t>Generación de Residuos Peligrosos Mensual</t>
        </is>
      </c>
      <c r="C2954" t="inlineStr">
        <is>
          <t>GESTIÓN AMBIENTAL</t>
        </is>
      </c>
      <c r="D2954" t="inlineStr">
        <is>
          <t>Mensual</t>
        </is>
      </c>
      <c r="E2954" t="inlineStr">
        <is>
          <t>Negativo</t>
        </is>
      </c>
      <c r="F2954" s="134" t="n">
        <v>45808</v>
      </c>
      <c r="G2954" t="inlineStr">
        <is>
          <t>434-2025-05-31</t>
        </is>
      </c>
      <c r="H2954" t="inlineStr">
        <is>
          <t>Sede Bienestar - Medellín</t>
        </is>
      </c>
      <c r="I2954" t="n">
        <v>10</v>
      </c>
      <c r="J2954" t="n">
        <v>0.1000000014901161</v>
      </c>
      <c r="CZ2954" t="n">
        <v>0.1</v>
      </c>
    </row>
    <row r="2955">
      <c r="A2955" t="n">
        <v>434</v>
      </c>
      <c r="B2955" t="inlineStr">
        <is>
          <t>Generación de Residuos Peligrosos Mensual</t>
        </is>
      </c>
      <c r="C2955" t="inlineStr">
        <is>
          <t>GESTIÓN AMBIENTAL</t>
        </is>
      </c>
      <c r="D2955" t="inlineStr">
        <is>
          <t>Mensual</t>
        </is>
      </c>
      <c r="E2955" t="inlineStr">
        <is>
          <t>Negativo</t>
        </is>
      </c>
      <c r="F2955" s="134" t="n">
        <v>45808</v>
      </c>
      <c r="G2955" t="inlineStr">
        <is>
          <t>434-2025-05-31</t>
        </is>
      </c>
      <c r="H2955" t="inlineStr">
        <is>
          <t>Consultorio Psicología - Medellin</t>
        </is>
      </c>
      <c r="I2955" t="n">
        <v>200</v>
      </c>
      <c r="J2955" t="n">
        <v>0</v>
      </c>
      <c r="CZ2955" t="n">
        <v>0</v>
      </c>
    </row>
    <row r="2956">
      <c r="A2956" t="n">
        <v>434</v>
      </c>
      <c r="B2956" t="inlineStr">
        <is>
          <t>Generación de Residuos Peligrosos Mensual</t>
        </is>
      </c>
      <c r="C2956" t="inlineStr">
        <is>
          <t>GESTIÓN AMBIENTAL</t>
        </is>
      </c>
      <c r="D2956" t="inlineStr">
        <is>
          <t>Mensual</t>
        </is>
      </c>
      <c r="E2956" t="inlineStr">
        <is>
          <t>Negativo</t>
        </is>
      </c>
      <c r="F2956" s="134" t="n">
        <v>45808</v>
      </c>
      <c r="G2956" t="inlineStr">
        <is>
          <t>434-2025-05-31</t>
        </is>
      </c>
      <c r="H2956" t="inlineStr">
        <is>
          <t>City Campus</t>
        </is>
      </c>
      <c r="I2956" t="n">
        <v>25</v>
      </c>
      <c r="J2956" t="n">
        <v>1.080000042915344</v>
      </c>
      <c r="CZ2956" t="n">
        <v>1.08</v>
      </c>
    </row>
    <row r="2957">
      <c r="A2957" t="n">
        <v>434</v>
      </c>
      <c r="B2957" t="inlineStr">
        <is>
          <t>Generación de Residuos Peligrosos Mensual</t>
        </is>
      </c>
      <c r="C2957" t="inlineStr">
        <is>
          <t>GESTIÓN AMBIENTAL</t>
        </is>
      </c>
      <c r="D2957" t="inlineStr">
        <is>
          <t>Mensual</t>
        </is>
      </c>
      <c r="E2957" t="inlineStr">
        <is>
          <t>Negativo</t>
        </is>
      </c>
      <c r="F2957" s="134" t="n">
        <v>45838</v>
      </c>
      <c r="G2957" t="inlineStr">
        <is>
          <t>434-2025-06-30</t>
        </is>
      </c>
      <c r="H2957" t="inlineStr">
        <is>
          <t>Campus Bogotá</t>
        </is>
      </c>
      <c r="I2957" t="n">
        <v>100</v>
      </c>
      <c r="J2957" t="n">
        <v>18.82999992370605</v>
      </c>
      <c r="CZ2957" t="n">
        <v>18.83</v>
      </c>
    </row>
    <row r="2958">
      <c r="A2958" t="n">
        <v>434</v>
      </c>
      <c r="B2958" t="inlineStr">
        <is>
          <t>Generación de Residuos Peligrosos Mensual</t>
        </is>
      </c>
      <c r="C2958" t="inlineStr">
        <is>
          <t>GESTIÓN AMBIENTAL</t>
        </is>
      </c>
      <c r="D2958" t="inlineStr">
        <is>
          <t>Mensual</t>
        </is>
      </c>
      <c r="E2958" t="inlineStr">
        <is>
          <t>Negativo</t>
        </is>
      </c>
      <c r="F2958" s="134" t="n">
        <v>45838</v>
      </c>
      <c r="G2958" t="inlineStr">
        <is>
          <t>434-2025-06-30</t>
        </is>
      </c>
      <c r="H2958" t="inlineStr">
        <is>
          <t>Sede Posgrado-Calle 85</t>
        </is>
      </c>
      <c r="I2958" t="n">
        <v>200</v>
      </c>
      <c r="J2958" t="n">
        <v>0</v>
      </c>
      <c r="CZ2958" t="n">
        <v>0</v>
      </c>
    </row>
    <row r="2959">
      <c r="A2959" t="n">
        <v>434</v>
      </c>
      <c r="B2959" t="inlineStr">
        <is>
          <t>Generación de Residuos Peligrosos Mensual</t>
        </is>
      </c>
      <c r="C2959" t="inlineStr">
        <is>
          <t>GESTIÓN AMBIENTAL</t>
        </is>
      </c>
      <c r="D2959" t="inlineStr">
        <is>
          <t>Mensual</t>
        </is>
      </c>
      <c r="E2959" t="inlineStr">
        <is>
          <t>Negativo</t>
        </is>
      </c>
      <c r="F2959" s="134" t="n">
        <v>45838</v>
      </c>
      <c r="G2959" t="inlineStr">
        <is>
          <t>434-2025-06-30</t>
        </is>
      </c>
      <c r="H2959" t="inlineStr">
        <is>
          <t>Campus-Medellín</t>
        </is>
      </c>
      <c r="I2959" t="n">
        <v>25</v>
      </c>
      <c r="J2959" t="n">
        <v>0</v>
      </c>
      <c r="CZ2959" t="n">
        <v>0</v>
      </c>
    </row>
    <row r="2960">
      <c r="A2960" t="n">
        <v>434</v>
      </c>
      <c r="B2960" t="inlineStr">
        <is>
          <t>Generación de Residuos Peligrosos Mensual</t>
        </is>
      </c>
      <c r="C2960" t="inlineStr">
        <is>
          <t>GESTIÓN AMBIENTAL</t>
        </is>
      </c>
      <c r="D2960" t="inlineStr">
        <is>
          <t>Mensual</t>
        </is>
      </c>
      <c r="E2960" t="inlineStr">
        <is>
          <t>Negativo</t>
        </is>
      </c>
      <c r="F2960" s="134" t="n">
        <v>45838</v>
      </c>
      <c r="G2960" t="inlineStr">
        <is>
          <t>434-2025-06-30</t>
        </is>
      </c>
      <c r="H2960" t="inlineStr">
        <is>
          <t>Sede Bienestar - Medellín</t>
        </is>
      </c>
      <c r="I2960" t="n">
        <v>10</v>
      </c>
      <c r="J2960" t="n">
        <v>0</v>
      </c>
      <c r="CZ2960" t="n">
        <v>0</v>
      </c>
    </row>
    <row r="2961">
      <c r="A2961" t="n">
        <v>434</v>
      </c>
      <c r="B2961" t="inlineStr">
        <is>
          <t>Generación de Residuos Peligrosos Mensual</t>
        </is>
      </c>
      <c r="C2961" t="inlineStr">
        <is>
          <t>GESTIÓN AMBIENTAL</t>
        </is>
      </c>
      <c r="D2961" t="inlineStr">
        <is>
          <t>Mensual</t>
        </is>
      </c>
      <c r="E2961" t="inlineStr">
        <is>
          <t>Negativo</t>
        </is>
      </c>
      <c r="F2961" s="134" t="n">
        <v>45838</v>
      </c>
      <c r="G2961" t="inlineStr">
        <is>
          <t>434-2025-06-30</t>
        </is>
      </c>
      <c r="H2961" t="inlineStr">
        <is>
          <t>Consultorio Psicología - Medellin</t>
        </is>
      </c>
      <c r="I2961" t="n">
        <v>200</v>
      </c>
      <c r="J2961" t="n">
        <v>0</v>
      </c>
      <c r="CZ2961" t="n">
        <v>0</v>
      </c>
    </row>
    <row r="2962">
      <c r="A2962" t="n">
        <v>434</v>
      </c>
      <c r="B2962" t="inlineStr">
        <is>
          <t>Generación de Residuos Peligrosos Mensual</t>
        </is>
      </c>
      <c r="C2962" t="inlineStr">
        <is>
          <t>GESTIÓN AMBIENTAL</t>
        </is>
      </c>
      <c r="D2962" t="inlineStr">
        <is>
          <t>Mensual</t>
        </is>
      </c>
      <c r="E2962" t="inlineStr">
        <is>
          <t>Negativo</t>
        </is>
      </c>
      <c r="F2962" s="134" t="n">
        <v>45838</v>
      </c>
      <c r="G2962" t="inlineStr">
        <is>
          <t>434-2025-06-30</t>
        </is>
      </c>
      <c r="H2962" t="inlineStr">
        <is>
          <t>City Campus</t>
        </is>
      </c>
      <c r="I2962" t="n">
        <v>25</v>
      </c>
      <c r="J2962" t="n">
        <v>111.75</v>
      </c>
      <c r="CZ2962" t="n">
        <v>111.75</v>
      </c>
    </row>
    <row r="2963">
      <c r="A2963" t="n">
        <v>434</v>
      </c>
      <c r="B2963" t="inlineStr">
        <is>
          <t>Generación de Residuos Peligrosos Mensual</t>
        </is>
      </c>
      <c r="C2963" t="inlineStr">
        <is>
          <t>GESTIÓN AMBIENTAL</t>
        </is>
      </c>
      <c r="D2963" t="inlineStr">
        <is>
          <t>Mensual</t>
        </is>
      </c>
      <c r="E2963" t="inlineStr">
        <is>
          <t>Negativo</t>
        </is>
      </c>
      <c r="F2963" s="134" t="n">
        <v>45869</v>
      </c>
      <c r="G2963" t="inlineStr">
        <is>
          <t>434-2025-07-31</t>
        </is>
      </c>
      <c r="H2963" t="inlineStr">
        <is>
          <t>Campus Bogotá</t>
        </is>
      </c>
      <c r="I2963" t="n">
        <v>100</v>
      </c>
      <c r="J2963" t="n">
        <v>310.3999938964844</v>
      </c>
      <c r="CZ2963" t="n">
        <v>310.4</v>
      </c>
    </row>
    <row r="2964">
      <c r="A2964" t="n">
        <v>434</v>
      </c>
      <c r="B2964" t="inlineStr">
        <is>
          <t>Generación de Residuos Peligrosos Mensual</t>
        </is>
      </c>
      <c r="C2964" t="inlineStr">
        <is>
          <t>GESTIÓN AMBIENTAL</t>
        </is>
      </c>
      <c r="D2964" t="inlineStr">
        <is>
          <t>Mensual</t>
        </is>
      </c>
      <c r="E2964" t="inlineStr">
        <is>
          <t>Negativo</t>
        </is>
      </c>
      <c r="F2964" s="134" t="n">
        <v>45869</v>
      </c>
      <c r="G2964" t="inlineStr">
        <is>
          <t>434-2025-07-31</t>
        </is>
      </c>
      <c r="H2964" t="inlineStr">
        <is>
          <t>Sede Posgrado-Calle 85</t>
        </is>
      </c>
      <c r="I2964" t="n">
        <v>200</v>
      </c>
      <c r="J2964" t="n">
        <v>0</v>
      </c>
      <c r="CZ2964" t="n">
        <v>0</v>
      </c>
    </row>
    <row r="2965">
      <c r="A2965" t="n">
        <v>434</v>
      </c>
      <c r="B2965" t="inlineStr">
        <is>
          <t>Generación de Residuos Peligrosos Mensual</t>
        </is>
      </c>
      <c r="C2965" t="inlineStr">
        <is>
          <t>GESTIÓN AMBIENTAL</t>
        </is>
      </c>
      <c r="D2965" t="inlineStr">
        <is>
          <t>Mensual</t>
        </is>
      </c>
      <c r="E2965" t="inlineStr">
        <is>
          <t>Negativo</t>
        </is>
      </c>
      <c r="F2965" s="134" t="n">
        <v>45869</v>
      </c>
      <c r="G2965" t="inlineStr">
        <is>
          <t>434-2025-07-31</t>
        </is>
      </c>
      <c r="H2965" t="inlineStr">
        <is>
          <t>Campus-Medellín</t>
        </is>
      </c>
      <c r="I2965" t="n">
        <v>25</v>
      </c>
      <c r="J2965" t="n">
        <v>0</v>
      </c>
      <c r="CZ2965" t="n">
        <v>0</v>
      </c>
    </row>
    <row r="2966">
      <c r="A2966" t="n">
        <v>434</v>
      </c>
      <c r="B2966" t="inlineStr">
        <is>
          <t>Generación de Residuos Peligrosos Mensual</t>
        </is>
      </c>
      <c r="C2966" t="inlineStr">
        <is>
          <t>GESTIÓN AMBIENTAL</t>
        </is>
      </c>
      <c r="D2966" t="inlineStr">
        <is>
          <t>Mensual</t>
        </is>
      </c>
      <c r="E2966" t="inlineStr">
        <is>
          <t>Negativo</t>
        </is>
      </c>
      <c r="F2966" s="134" t="n">
        <v>45869</v>
      </c>
      <c r="G2966" t="inlineStr">
        <is>
          <t>434-2025-07-31</t>
        </is>
      </c>
      <c r="H2966" t="inlineStr">
        <is>
          <t>Sede Bienestar - Medellín</t>
        </is>
      </c>
      <c r="I2966" t="n">
        <v>10</v>
      </c>
      <c r="J2966" t="n">
        <v>0</v>
      </c>
      <c r="CZ2966" t="n">
        <v>0</v>
      </c>
    </row>
    <row r="2967">
      <c r="A2967" t="n">
        <v>434</v>
      </c>
      <c r="B2967" t="inlineStr">
        <is>
          <t>Generación de Residuos Peligrosos Mensual</t>
        </is>
      </c>
      <c r="C2967" t="inlineStr">
        <is>
          <t>GESTIÓN AMBIENTAL</t>
        </is>
      </c>
      <c r="D2967" t="inlineStr">
        <is>
          <t>Mensual</t>
        </is>
      </c>
      <c r="E2967" t="inlineStr">
        <is>
          <t>Negativo</t>
        </is>
      </c>
      <c r="F2967" s="134" t="n">
        <v>45869</v>
      </c>
      <c r="G2967" t="inlineStr">
        <is>
          <t>434-2025-07-31</t>
        </is>
      </c>
      <c r="H2967" t="inlineStr">
        <is>
          <t>Consultorio Psicología - Medellin</t>
        </is>
      </c>
      <c r="I2967" t="n">
        <v>200</v>
      </c>
      <c r="J2967" t="n">
        <v>0</v>
      </c>
      <c r="CZ2967" t="n">
        <v>0</v>
      </c>
    </row>
    <row r="2968">
      <c r="A2968" t="n">
        <v>434</v>
      </c>
      <c r="B2968" t="inlineStr">
        <is>
          <t>Generación de Residuos Peligrosos Mensual</t>
        </is>
      </c>
      <c r="C2968" t="inlineStr">
        <is>
          <t>GESTIÓN AMBIENTAL</t>
        </is>
      </c>
      <c r="D2968" t="inlineStr">
        <is>
          <t>Mensual</t>
        </is>
      </c>
      <c r="E2968" t="inlineStr">
        <is>
          <t>Negativo</t>
        </is>
      </c>
      <c r="F2968" s="134" t="n">
        <v>45869</v>
      </c>
      <c r="G2968" t="inlineStr">
        <is>
          <t>434-2025-07-31</t>
        </is>
      </c>
      <c r="H2968" t="inlineStr">
        <is>
          <t>City Campus</t>
        </is>
      </c>
      <c r="I2968" t="n">
        <v>25</v>
      </c>
      <c r="J2968" t="n">
        <v>1.710000038146973</v>
      </c>
      <c r="CZ2968" t="n">
        <v>1.71</v>
      </c>
    </row>
    <row r="2969">
      <c r="A2969" t="n">
        <v>434</v>
      </c>
      <c r="B2969" t="inlineStr">
        <is>
          <t>Generación de Residuos Peligrosos Mensual</t>
        </is>
      </c>
      <c r="C2969" t="inlineStr">
        <is>
          <t>GESTIÓN AMBIENTAL</t>
        </is>
      </c>
      <c r="D2969" t="inlineStr">
        <is>
          <t>Mensual</t>
        </is>
      </c>
      <c r="E2969" t="inlineStr">
        <is>
          <t>Negativo</t>
        </is>
      </c>
      <c r="F2969" s="134" t="n">
        <v>45900</v>
      </c>
      <c r="G2969" t="inlineStr">
        <is>
          <t>434-2025-08-31</t>
        </is>
      </c>
      <c r="H2969" t="inlineStr">
        <is>
          <t>Campus Bogotá</t>
        </is>
      </c>
      <c r="I2969" t="n">
        <v>100</v>
      </c>
      <c r="J2969" t="n">
        <v>63.90999984741211</v>
      </c>
      <c r="CZ2969" t="n">
        <v>63.91</v>
      </c>
    </row>
    <row r="2970">
      <c r="A2970" t="n">
        <v>434</v>
      </c>
      <c r="B2970" t="inlineStr">
        <is>
          <t>Generación de Residuos Peligrosos Mensual</t>
        </is>
      </c>
      <c r="C2970" t="inlineStr">
        <is>
          <t>GESTIÓN AMBIENTAL</t>
        </is>
      </c>
      <c r="D2970" t="inlineStr">
        <is>
          <t>Mensual</t>
        </is>
      </c>
      <c r="E2970" t="inlineStr">
        <is>
          <t>Negativo</t>
        </is>
      </c>
      <c r="F2970" s="134" t="n">
        <v>45900</v>
      </c>
      <c r="G2970" t="inlineStr">
        <is>
          <t>434-2025-08-31</t>
        </is>
      </c>
      <c r="H2970" t="inlineStr">
        <is>
          <t>Sede Posgrado-Calle 85</t>
        </is>
      </c>
      <c r="I2970" t="n">
        <v>200</v>
      </c>
      <c r="J2970" t="n">
        <v>0</v>
      </c>
      <c r="CZ2970" t="n">
        <v>0</v>
      </c>
    </row>
    <row r="2971">
      <c r="A2971" t="n">
        <v>434</v>
      </c>
      <c r="B2971" t="inlineStr">
        <is>
          <t>Generación de Residuos Peligrosos Mensual</t>
        </is>
      </c>
      <c r="C2971" t="inlineStr">
        <is>
          <t>GESTIÓN AMBIENTAL</t>
        </is>
      </c>
      <c r="D2971" t="inlineStr">
        <is>
          <t>Mensual</t>
        </is>
      </c>
      <c r="E2971" t="inlineStr">
        <is>
          <t>Negativo</t>
        </is>
      </c>
      <c r="F2971" s="134" t="n">
        <v>45900</v>
      </c>
      <c r="G2971" t="inlineStr">
        <is>
          <t>434-2025-08-31</t>
        </is>
      </c>
      <c r="H2971" t="inlineStr">
        <is>
          <t>Campus-Medellín</t>
        </is>
      </c>
      <c r="I2971" t="n">
        <v>25</v>
      </c>
      <c r="J2971" t="n">
        <v>19</v>
      </c>
      <c r="CZ2971" t="n">
        <v>19</v>
      </c>
    </row>
    <row r="2972">
      <c r="A2972" t="n">
        <v>434</v>
      </c>
      <c r="B2972" t="inlineStr">
        <is>
          <t>Generación de Residuos Peligrosos Mensual</t>
        </is>
      </c>
      <c r="C2972" t="inlineStr">
        <is>
          <t>GESTIÓN AMBIENTAL</t>
        </is>
      </c>
      <c r="D2972" t="inlineStr">
        <is>
          <t>Mensual</t>
        </is>
      </c>
      <c r="E2972" t="inlineStr">
        <is>
          <t>Negativo</t>
        </is>
      </c>
      <c r="F2972" s="134" t="n">
        <v>45900</v>
      </c>
      <c r="G2972" t="inlineStr">
        <is>
          <t>434-2025-08-31</t>
        </is>
      </c>
      <c r="H2972" t="inlineStr">
        <is>
          <t>Sede Bienestar - Medellín</t>
        </is>
      </c>
      <c r="I2972" t="n">
        <v>10</v>
      </c>
      <c r="J2972" t="n">
        <v>0.5</v>
      </c>
      <c r="CZ2972" t="n">
        <v>0.5</v>
      </c>
    </row>
    <row r="2973">
      <c r="A2973" t="n">
        <v>434</v>
      </c>
      <c r="B2973" t="inlineStr">
        <is>
          <t>Generación de Residuos Peligrosos Mensual</t>
        </is>
      </c>
      <c r="C2973" t="inlineStr">
        <is>
          <t>GESTIÓN AMBIENTAL</t>
        </is>
      </c>
      <c r="D2973" t="inlineStr">
        <is>
          <t>Mensual</t>
        </is>
      </c>
      <c r="E2973" t="inlineStr">
        <is>
          <t>Negativo</t>
        </is>
      </c>
      <c r="F2973" s="134" t="n">
        <v>45900</v>
      </c>
      <c r="G2973" t="inlineStr">
        <is>
          <t>434-2025-08-31</t>
        </is>
      </c>
      <c r="H2973" t="inlineStr">
        <is>
          <t>Consultorio Psicología - Medellin</t>
        </is>
      </c>
      <c r="I2973" t="n">
        <v>200</v>
      </c>
      <c r="J2973" t="n">
        <v>0</v>
      </c>
      <c r="CZ2973" t="n">
        <v>0</v>
      </c>
    </row>
    <row r="2974">
      <c r="A2974" t="n">
        <v>434</v>
      </c>
      <c r="B2974" t="inlineStr">
        <is>
          <t>Generación de Residuos Peligrosos Mensual</t>
        </is>
      </c>
      <c r="C2974" t="inlineStr">
        <is>
          <t>GESTIÓN AMBIENTAL</t>
        </is>
      </c>
      <c r="D2974" t="inlineStr">
        <is>
          <t>Mensual</t>
        </is>
      </c>
      <c r="E2974" t="inlineStr">
        <is>
          <t>Negativo</t>
        </is>
      </c>
      <c r="F2974" s="134" t="n">
        <v>45900</v>
      </c>
      <c r="G2974" t="inlineStr">
        <is>
          <t>434-2025-08-31</t>
        </is>
      </c>
      <c r="H2974" t="inlineStr">
        <is>
          <t>City Campus</t>
        </is>
      </c>
      <c r="I2974" t="n">
        <v>25</v>
      </c>
      <c r="J2974" t="n">
        <v>1.340000033378601</v>
      </c>
      <c r="CZ2974" t="n">
        <v>1.34</v>
      </c>
    </row>
    <row r="2975">
      <c r="A2975" t="n">
        <v>434</v>
      </c>
      <c r="B2975" t="inlineStr">
        <is>
          <t>Generación de Residuos Peligrosos Mensual</t>
        </is>
      </c>
      <c r="C2975" t="inlineStr">
        <is>
          <t>GESTIÓN AMBIENTAL</t>
        </is>
      </c>
      <c r="D2975" t="inlineStr">
        <is>
          <t>Mensual</t>
        </is>
      </c>
      <c r="E2975" t="inlineStr">
        <is>
          <t>Negativo</t>
        </is>
      </c>
      <c r="F2975" s="134" t="n">
        <v>45930</v>
      </c>
      <c r="G2975" t="inlineStr">
        <is>
          <t>434-2025-09-30</t>
        </is>
      </c>
      <c r="H2975" t="inlineStr">
        <is>
          <t>Campus Bogotá</t>
        </is>
      </c>
      <c r="I2975" t="n">
        <v>100</v>
      </c>
      <c r="J2975" t="n">
        <v>83.72000122070312</v>
      </c>
      <c r="CZ2975" t="n">
        <v>83.72</v>
      </c>
    </row>
    <row r="2976">
      <c r="A2976" t="n">
        <v>434</v>
      </c>
      <c r="B2976" t="inlineStr">
        <is>
          <t>Generación de Residuos Peligrosos Mensual</t>
        </is>
      </c>
      <c r="C2976" t="inlineStr">
        <is>
          <t>GESTIÓN AMBIENTAL</t>
        </is>
      </c>
      <c r="D2976" t="inlineStr">
        <is>
          <t>Mensual</t>
        </is>
      </c>
      <c r="E2976" t="inlineStr">
        <is>
          <t>Negativo</t>
        </is>
      </c>
      <c r="F2976" s="134" t="n">
        <v>45930</v>
      </c>
      <c r="G2976" t="inlineStr">
        <is>
          <t>434-2025-09-30</t>
        </is>
      </c>
      <c r="H2976" t="inlineStr">
        <is>
          <t>Sede Posgrado-Calle 85</t>
        </is>
      </c>
      <c r="I2976" t="n">
        <v>200</v>
      </c>
      <c r="J2976" t="n">
        <v>0</v>
      </c>
      <c r="CZ2976" t="n">
        <v>0</v>
      </c>
    </row>
    <row r="2977">
      <c r="A2977" t="n">
        <v>434</v>
      </c>
      <c r="B2977" t="inlineStr">
        <is>
          <t>Generación de Residuos Peligrosos Mensual</t>
        </is>
      </c>
      <c r="C2977" t="inlineStr">
        <is>
          <t>GESTIÓN AMBIENTAL</t>
        </is>
      </c>
      <c r="D2977" t="inlineStr">
        <is>
          <t>Mensual</t>
        </is>
      </c>
      <c r="E2977" t="inlineStr">
        <is>
          <t>Negativo</t>
        </is>
      </c>
      <c r="F2977" s="134" t="n">
        <v>45930</v>
      </c>
      <c r="G2977" t="inlineStr">
        <is>
          <t>434-2025-09-30</t>
        </is>
      </c>
      <c r="H2977" t="inlineStr">
        <is>
          <t>Campus-Medellín</t>
        </is>
      </c>
      <c r="I2977" t="n">
        <v>25</v>
      </c>
      <c r="J2977" t="n">
        <v>23.39999961853027</v>
      </c>
      <c r="CZ2977" t="n">
        <v>23.4</v>
      </c>
    </row>
    <row r="2978">
      <c r="A2978" t="n">
        <v>434</v>
      </c>
      <c r="B2978" t="inlineStr">
        <is>
          <t>Generación de Residuos Peligrosos Mensual</t>
        </is>
      </c>
      <c r="C2978" t="inlineStr">
        <is>
          <t>GESTIÓN AMBIENTAL</t>
        </is>
      </c>
      <c r="D2978" t="inlineStr">
        <is>
          <t>Mensual</t>
        </is>
      </c>
      <c r="E2978" t="inlineStr">
        <is>
          <t>Negativo</t>
        </is>
      </c>
      <c r="F2978" s="134" t="n">
        <v>45930</v>
      </c>
      <c r="G2978" t="inlineStr">
        <is>
          <t>434-2025-09-30</t>
        </is>
      </c>
      <c r="H2978" t="inlineStr">
        <is>
          <t>Sede Bienestar - Medellín</t>
        </is>
      </c>
      <c r="I2978" t="n">
        <v>10</v>
      </c>
      <c r="J2978" t="n">
        <v>0.1000000014901161</v>
      </c>
      <c r="CZ2978" t="n">
        <v>0.1</v>
      </c>
    </row>
    <row r="2979">
      <c r="A2979" t="n">
        <v>434</v>
      </c>
      <c r="B2979" t="inlineStr">
        <is>
          <t>Generación de Residuos Peligrosos Mensual</t>
        </is>
      </c>
      <c r="C2979" t="inlineStr">
        <is>
          <t>GESTIÓN AMBIENTAL</t>
        </is>
      </c>
      <c r="D2979" t="inlineStr">
        <is>
          <t>Mensual</t>
        </is>
      </c>
      <c r="E2979" t="inlineStr">
        <is>
          <t>Negativo</t>
        </is>
      </c>
      <c r="F2979" s="134" t="n">
        <v>45930</v>
      </c>
      <c r="G2979" t="inlineStr">
        <is>
          <t>434-2025-09-30</t>
        </is>
      </c>
      <c r="H2979" t="inlineStr">
        <is>
          <t>Consultorio Psicología - Medellin</t>
        </is>
      </c>
      <c r="I2979" t="n">
        <v>200</v>
      </c>
      <c r="J2979" t="n">
        <v>0</v>
      </c>
      <c r="CZ2979" t="n">
        <v>0</v>
      </c>
    </row>
    <row r="2980">
      <c r="A2980" t="n">
        <v>434</v>
      </c>
      <c r="B2980" t="inlineStr">
        <is>
          <t>Generación de Residuos Peligrosos Mensual</t>
        </is>
      </c>
      <c r="C2980" t="inlineStr">
        <is>
          <t>GESTIÓN AMBIENTAL</t>
        </is>
      </c>
      <c r="D2980" t="inlineStr">
        <is>
          <t>Mensual</t>
        </is>
      </c>
      <c r="E2980" t="inlineStr">
        <is>
          <t>Negativo</t>
        </is>
      </c>
      <c r="F2980" s="134" t="n">
        <v>45930</v>
      </c>
      <c r="G2980" t="inlineStr">
        <is>
          <t>434-2025-09-30</t>
        </is>
      </c>
      <c r="H2980" t="inlineStr">
        <is>
          <t>City Campus</t>
        </is>
      </c>
      <c r="I2980" t="n">
        <v>25</v>
      </c>
      <c r="J2980" t="n">
        <v>2.509999990463257</v>
      </c>
      <c r="CZ2980" t="n">
        <v>2.51</v>
      </c>
    </row>
    <row r="2981">
      <c r="A2981" t="n">
        <v>434</v>
      </c>
      <c r="B2981" t="inlineStr">
        <is>
          <t>Generación de Residuos Peligrosos Mensual</t>
        </is>
      </c>
      <c r="C2981" t="inlineStr">
        <is>
          <t>GESTIÓN AMBIENTAL</t>
        </is>
      </c>
      <c r="D2981" t="inlineStr">
        <is>
          <t>Mensual</t>
        </is>
      </c>
      <c r="E2981" t="inlineStr">
        <is>
          <t>Negativo</t>
        </is>
      </c>
      <c r="F2981" s="134" t="n">
        <v>45961</v>
      </c>
      <c r="G2981" t="inlineStr">
        <is>
          <t>434-2025-10-31</t>
        </is>
      </c>
      <c r="H2981" t="inlineStr">
        <is>
          <t>Campus Bogotá</t>
        </is>
      </c>
      <c r="I2981" t="n">
        <v>100</v>
      </c>
      <c r="J2981" t="n">
        <v>4006.199951171875</v>
      </c>
      <c r="CZ2981" t="n">
        <v>4006.2</v>
      </c>
    </row>
    <row r="2982">
      <c r="A2982" t="n">
        <v>434</v>
      </c>
      <c r="B2982" t="inlineStr">
        <is>
          <t>Generación de Residuos Peligrosos Mensual</t>
        </is>
      </c>
      <c r="C2982" t="inlineStr">
        <is>
          <t>GESTIÓN AMBIENTAL</t>
        </is>
      </c>
      <c r="D2982" t="inlineStr">
        <is>
          <t>Mensual</t>
        </is>
      </c>
      <c r="E2982" t="inlineStr">
        <is>
          <t>Negativo</t>
        </is>
      </c>
      <c r="F2982" s="134" t="n">
        <v>45961</v>
      </c>
      <c r="G2982" t="inlineStr">
        <is>
          <t>434-2025-10-31</t>
        </is>
      </c>
      <c r="H2982" t="inlineStr">
        <is>
          <t>City Campus</t>
        </is>
      </c>
      <c r="I2982" t="n">
        <v>25</v>
      </c>
      <c r="J2982" t="n">
        <v>68.45999908447266</v>
      </c>
      <c r="CZ2982" t="n">
        <v>68.45999999999999</v>
      </c>
    </row>
    <row r="2983">
      <c r="A2983" t="n">
        <v>434</v>
      </c>
      <c r="B2983" t="inlineStr">
        <is>
          <t>Generación de Residuos Peligrosos Mensual</t>
        </is>
      </c>
      <c r="C2983" t="inlineStr">
        <is>
          <t>GESTIÓN AMBIENTAL</t>
        </is>
      </c>
      <c r="D2983" t="inlineStr">
        <is>
          <t>Mensual</t>
        </is>
      </c>
      <c r="E2983" t="inlineStr">
        <is>
          <t>Negativo</t>
        </is>
      </c>
      <c r="F2983" s="134" t="n">
        <v>45961</v>
      </c>
      <c r="G2983" t="inlineStr">
        <is>
          <t>434-2025-10-31</t>
        </is>
      </c>
      <c r="H2983" t="inlineStr">
        <is>
          <t>Sede Posgrado-Calle 85</t>
        </is>
      </c>
      <c r="I2983" t="n">
        <v>200</v>
      </c>
      <c r="J2983" t="n">
        <v>0</v>
      </c>
      <c r="CZ2983" t="n">
        <v>0</v>
      </c>
    </row>
    <row r="2984">
      <c r="A2984" t="n">
        <v>434</v>
      </c>
      <c r="B2984" t="inlineStr">
        <is>
          <t>Generación de Residuos Peligrosos Mensual</t>
        </is>
      </c>
      <c r="C2984" t="inlineStr">
        <is>
          <t>GESTIÓN AMBIENTAL</t>
        </is>
      </c>
      <c r="D2984" t="inlineStr">
        <is>
          <t>Mensual</t>
        </is>
      </c>
      <c r="E2984" t="inlineStr">
        <is>
          <t>Negativo</t>
        </is>
      </c>
      <c r="F2984" s="134" t="n">
        <v>45961</v>
      </c>
      <c r="G2984" t="inlineStr">
        <is>
          <t>434-2025-10-31</t>
        </is>
      </c>
      <c r="H2984" t="inlineStr">
        <is>
          <t>Sede Bienestar - Medellín</t>
        </is>
      </c>
      <c r="I2984" t="n">
        <v>10</v>
      </c>
      <c r="J2984" t="n">
        <v>0.1000000014901161</v>
      </c>
      <c r="CZ2984" t="n">
        <v>0.1</v>
      </c>
    </row>
    <row r="2985">
      <c r="A2985" t="n">
        <v>434</v>
      </c>
      <c r="B2985" t="inlineStr">
        <is>
          <t>Generación de Residuos Peligrosos Mensual</t>
        </is>
      </c>
      <c r="C2985" t="inlineStr">
        <is>
          <t>GESTIÓN AMBIENTAL</t>
        </is>
      </c>
      <c r="D2985" t="inlineStr">
        <is>
          <t>Mensual</t>
        </is>
      </c>
      <c r="E2985" t="inlineStr">
        <is>
          <t>Negativo</t>
        </is>
      </c>
      <c r="F2985" s="134" t="n">
        <v>45961</v>
      </c>
      <c r="G2985" t="inlineStr">
        <is>
          <t>434-2025-10-31</t>
        </is>
      </c>
      <c r="H2985" t="inlineStr">
        <is>
          <t>Consultorio Psicología - Medellin</t>
        </is>
      </c>
      <c r="I2985" t="n">
        <v>200</v>
      </c>
      <c r="J2985" t="n">
        <v>0</v>
      </c>
      <c r="CZ2985" t="n">
        <v>0</v>
      </c>
    </row>
    <row r="2986">
      <c r="A2986" t="n">
        <v>434</v>
      </c>
      <c r="B2986" t="inlineStr">
        <is>
          <t>Generación de Residuos Peligrosos Mensual</t>
        </is>
      </c>
      <c r="C2986" t="inlineStr">
        <is>
          <t>GESTIÓN AMBIENTAL</t>
        </is>
      </c>
      <c r="D2986" t="inlineStr">
        <is>
          <t>Mensual</t>
        </is>
      </c>
      <c r="E2986" t="inlineStr">
        <is>
          <t>Negativo</t>
        </is>
      </c>
      <c r="F2986" s="134" t="n">
        <v>45961</v>
      </c>
      <c r="G2986" t="inlineStr">
        <is>
          <t>434-2025-10-31</t>
        </is>
      </c>
      <c r="H2986" t="inlineStr">
        <is>
          <t>Campus-Medellín</t>
        </is>
      </c>
      <c r="I2986" t="n">
        <v>25</v>
      </c>
      <c r="J2986" t="n">
        <v>449.7000122070312</v>
      </c>
      <c r="CZ2986" t="n">
        <v>449.7</v>
      </c>
    </row>
    <row r="2987">
      <c r="A2987" t="n">
        <v>434</v>
      </c>
      <c r="B2987" t="inlineStr">
        <is>
          <t>Generación de Residuos Peligrosos Mensual</t>
        </is>
      </c>
      <c r="C2987" t="inlineStr">
        <is>
          <t>GESTIÓN AMBIENTAL</t>
        </is>
      </c>
      <c r="D2987" t="inlineStr">
        <is>
          <t>Mensual</t>
        </is>
      </c>
      <c r="E2987" t="inlineStr">
        <is>
          <t>Negativo</t>
        </is>
      </c>
      <c r="F2987" s="134" t="n">
        <v>45991</v>
      </c>
      <c r="G2987" t="inlineStr">
        <is>
          <t>434-2025-11-30</t>
        </is>
      </c>
      <c r="H2987" t="inlineStr">
        <is>
          <t>City Campus</t>
        </is>
      </c>
      <c r="I2987" t="n">
        <v>25</v>
      </c>
      <c r="J2987" t="n">
        <v>142.2599945068359</v>
      </c>
      <c r="CZ2987" t="n">
        <v>142.26</v>
      </c>
    </row>
    <row r="2988">
      <c r="A2988" t="n">
        <v>434</v>
      </c>
      <c r="B2988" t="inlineStr">
        <is>
          <t>Generación de Residuos Peligrosos Mensual</t>
        </is>
      </c>
      <c r="C2988" t="inlineStr">
        <is>
          <t>GESTIÓN AMBIENTAL</t>
        </is>
      </c>
      <c r="D2988" t="inlineStr">
        <is>
          <t>Mensual</t>
        </is>
      </c>
      <c r="E2988" t="inlineStr">
        <is>
          <t>Negativo</t>
        </is>
      </c>
      <c r="F2988" s="134" t="n">
        <v>45991</v>
      </c>
      <c r="G2988" t="inlineStr">
        <is>
          <t>434-2025-11-30</t>
        </is>
      </c>
      <c r="H2988" t="inlineStr">
        <is>
          <t>Sede Posgrado-Calle 85</t>
        </is>
      </c>
      <c r="I2988" t="n">
        <v>200</v>
      </c>
      <c r="J2988" t="n">
        <v>0</v>
      </c>
      <c r="CZ2988" t="n">
        <v>0</v>
      </c>
    </row>
    <row r="2989">
      <c r="A2989" t="n">
        <v>434</v>
      </c>
      <c r="B2989" t="inlineStr">
        <is>
          <t>Generación de Residuos Peligrosos Mensual</t>
        </is>
      </c>
      <c r="C2989" t="inlineStr">
        <is>
          <t>GESTIÓN AMBIENTAL</t>
        </is>
      </c>
      <c r="D2989" t="inlineStr">
        <is>
          <t>Mensual</t>
        </is>
      </c>
      <c r="E2989" t="inlineStr">
        <is>
          <t>Negativo</t>
        </is>
      </c>
      <c r="F2989" s="134" t="n">
        <v>45991</v>
      </c>
      <c r="G2989" t="inlineStr">
        <is>
          <t>434-2025-11-30</t>
        </is>
      </c>
      <c r="H2989" t="inlineStr">
        <is>
          <t>Campus-Medellín</t>
        </is>
      </c>
      <c r="I2989" t="n">
        <v>25</v>
      </c>
      <c r="J2989" t="n">
        <v>17.29999923706055</v>
      </c>
      <c r="CZ2989" t="n">
        <v>17.3</v>
      </c>
    </row>
    <row r="2990">
      <c r="A2990" t="n">
        <v>434</v>
      </c>
      <c r="B2990" t="inlineStr">
        <is>
          <t>Generación de Residuos Peligrosos Mensual</t>
        </is>
      </c>
      <c r="C2990" t="inlineStr">
        <is>
          <t>GESTIÓN AMBIENTAL</t>
        </is>
      </c>
      <c r="D2990" t="inlineStr">
        <is>
          <t>Mensual</t>
        </is>
      </c>
      <c r="E2990" t="inlineStr">
        <is>
          <t>Negativo</t>
        </is>
      </c>
      <c r="F2990" s="134" t="n">
        <v>45991</v>
      </c>
      <c r="G2990" t="inlineStr">
        <is>
          <t>434-2025-11-30</t>
        </is>
      </c>
      <c r="H2990" t="inlineStr">
        <is>
          <t>Sede Bienestar - Medellín</t>
        </is>
      </c>
      <c r="I2990" t="n">
        <v>10</v>
      </c>
      <c r="J2990" t="n">
        <v>0.2000000029802322</v>
      </c>
      <c r="CZ2990" t="n">
        <v>0.2</v>
      </c>
    </row>
    <row r="2991">
      <c r="A2991" t="n">
        <v>434</v>
      </c>
      <c r="B2991" t="inlineStr">
        <is>
          <t>Generación de Residuos Peligrosos Mensual</t>
        </is>
      </c>
      <c r="C2991" t="inlineStr">
        <is>
          <t>GESTIÓN AMBIENTAL</t>
        </is>
      </c>
      <c r="D2991" t="inlineStr">
        <is>
          <t>Mensual</t>
        </is>
      </c>
      <c r="E2991" t="inlineStr">
        <is>
          <t>Negativo</t>
        </is>
      </c>
      <c r="F2991" s="134" t="n">
        <v>45991</v>
      </c>
      <c r="G2991" t="inlineStr">
        <is>
          <t>434-2025-11-30</t>
        </is>
      </c>
      <c r="H2991" t="inlineStr">
        <is>
          <t>Consultorio Psicología - Medellin</t>
        </is>
      </c>
      <c r="I2991" t="n">
        <v>200</v>
      </c>
      <c r="J2991" t="n">
        <v>0</v>
      </c>
      <c r="CZ2991" t="n">
        <v>0</v>
      </c>
    </row>
    <row r="2992">
      <c r="A2992" t="n">
        <v>434</v>
      </c>
      <c r="B2992" t="inlineStr">
        <is>
          <t>Generación de Residuos Peligrosos Mensual</t>
        </is>
      </c>
      <c r="C2992" t="inlineStr">
        <is>
          <t>GESTIÓN AMBIENTAL</t>
        </is>
      </c>
      <c r="D2992" t="inlineStr">
        <is>
          <t>Mensual</t>
        </is>
      </c>
      <c r="E2992" t="inlineStr">
        <is>
          <t>Negativo</t>
        </is>
      </c>
      <c r="F2992" s="134" t="n">
        <v>45991</v>
      </c>
      <c r="G2992" t="inlineStr">
        <is>
          <t>434-2025-11-30</t>
        </is>
      </c>
      <c r="H2992" t="inlineStr">
        <is>
          <t>Campus Bogotá</t>
        </is>
      </c>
      <c r="I2992" t="n">
        <v>100</v>
      </c>
      <c r="J2992" t="n">
        <v>125.3899993896484</v>
      </c>
      <c r="CZ2992" t="n">
        <v>125.39</v>
      </c>
    </row>
    <row r="2993">
      <c r="A2993" t="n">
        <v>434</v>
      </c>
      <c r="B2993" t="inlineStr">
        <is>
          <t>Generación de Residuos Peligrosos Mensual</t>
        </is>
      </c>
      <c r="C2993" t="inlineStr">
        <is>
          <t>GESTIÓN AMBIENTAL</t>
        </is>
      </c>
      <c r="D2993" t="inlineStr">
        <is>
          <t>Mensual</t>
        </is>
      </c>
      <c r="E2993" t="inlineStr">
        <is>
          <t>Negativo</t>
        </is>
      </c>
      <c r="F2993" s="134" t="n">
        <v>46022</v>
      </c>
      <c r="G2993" t="inlineStr">
        <is>
          <t>434-2025-12-31</t>
        </is>
      </c>
      <c r="H2993" t="inlineStr">
        <is>
          <t>Campus Bogotá</t>
        </is>
      </c>
      <c r="I2993" t="n">
        <v>100</v>
      </c>
      <c r="J2993" t="n">
        <v>139.1499938964844</v>
      </c>
      <c r="CZ2993" t="n">
        <v>139.15</v>
      </c>
    </row>
    <row r="2994">
      <c r="A2994" t="n">
        <v>434</v>
      </c>
      <c r="B2994" t="inlineStr">
        <is>
          <t>Generación de Residuos Peligrosos Mensual</t>
        </is>
      </c>
      <c r="C2994" t="inlineStr">
        <is>
          <t>GESTIÓN AMBIENTAL</t>
        </is>
      </c>
      <c r="D2994" t="inlineStr">
        <is>
          <t>Mensual</t>
        </is>
      </c>
      <c r="E2994" t="inlineStr">
        <is>
          <t>Negativo</t>
        </is>
      </c>
      <c r="F2994" s="134" t="n">
        <v>46022</v>
      </c>
      <c r="G2994" t="inlineStr">
        <is>
          <t>434-2025-12-31</t>
        </is>
      </c>
      <c r="H2994" t="inlineStr">
        <is>
          <t>City Campus</t>
        </is>
      </c>
      <c r="I2994" t="n">
        <v>25</v>
      </c>
      <c r="J2994" t="n">
        <v>0.4799999892711639</v>
      </c>
      <c r="CZ2994" t="n">
        <v>0.48</v>
      </c>
    </row>
    <row r="2995">
      <c r="A2995" t="n">
        <v>434</v>
      </c>
      <c r="B2995" t="inlineStr">
        <is>
          <t>Generación de Residuos Peligrosos Mensual</t>
        </is>
      </c>
      <c r="C2995" t="inlineStr">
        <is>
          <t>GESTIÓN AMBIENTAL</t>
        </is>
      </c>
      <c r="D2995" t="inlineStr">
        <is>
          <t>Mensual</t>
        </is>
      </c>
      <c r="E2995" t="inlineStr">
        <is>
          <t>Negativo</t>
        </is>
      </c>
      <c r="F2995" s="134" t="n">
        <v>46022</v>
      </c>
      <c r="G2995" t="inlineStr">
        <is>
          <t>434-2025-12-31</t>
        </is>
      </c>
      <c r="H2995" t="inlineStr">
        <is>
          <t>Campus-Medellín</t>
        </is>
      </c>
      <c r="I2995" t="n">
        <v>25</v>
      </c>
      <c r="J2995" t="n">
        <v>10.39999961853027</v>
      </c>
      <c r="CZ2995" t="n">
        <v>10.4</v>
      </c>
    </row>
    <row r="2996">
      <c r="A2996" t="n">
        <v>434</v>
      </c>
      <c r="B2996" t="inlineStr">
        <is>
          <t>Generación de Residuos Peligrosos Mensual</t>
        </is>
      </c>
      <c r="C2996" t="inlineStr">
        <is>
          <t>GESTIÓN AMBIENTAL</t>
        </is>
      </c>
      <c r="D2996" t="inlineStr">
        <is>
          <t>Mensual</t>
        </is>
      </c>
      <c r="E2996" t="inlineStr">
        <is>
          <t>Negativo</t>
        </is>
      </c>
      <c r="F2996" s="134" t="n">
        <v>46022</v>
      </c>
      <c r="G2996" t="inlineStr">
        <is>
          <t>434-2025-12-31</t>
        </is>
      </c>
      <c r="H2996" t="inlineStr">
        <is>
          <t>Sede Bienestar - Medellín</t>
        </is>
      </c>
      <c r="I2996" t="n">
        <v>10</v>
      </c>
      <c r="J2996" t="n">
        <v>0.1000000014901161</v>
      </c>
      <c r="CZ2996" t="n">
        <v>0.1</v>
      </c>
    </row>
    <row r="2997">
      <c r="A2997" t="n">
        <v>435</v>
      </c>
      <c r="B2997" t="inlineStr">
        <is>
          <t>Disminución de la Generación de Residuos Peligrosos per Cápita</t>
        </is>
      </c>
      <c r="C2997" t="inlineStr">
        <is>
          <t>GESTIÓN AMBIENTAL</t>
        </is>
      </c>
      <c r="D2997" t="inlineStr">
        <is>
          <t>Trimestral</t>
        </is>
      </c>
      <c r="E2997" t="inlineStr">
        <is>
          <t>Positivo</t>
        </is>
      </c>
      <c r="F2997" s="134" t="n">
        <v>45107</v>
      </c>
      <c r="G2997" t="inlineStr">
        <is>
          <t>435-2023-06-30</t>
        </is>
      </c>
      <c r="H2997" t="inlineStr">
        <is>
          <t>Campus Bogotá</t>
        </is>
      </c>
      <c r="I2997" t="n">
        <v>100</v>
      </c>
      <c r="J2997" t="n">
        <v>0</v>
      </c>
      <c r="DA2997" t="n">
        <v>0</v>
      </c>
      <c r="DB2997" t="n">
        <v>0.05</v>
      </c>
    </row>
    <row r="2998">
      <c r="A2998" t="n">
        <v>435</v>
      </c>
      <c r="B2998" t="inlineStr">
        <is>
          <t>Disminución de la Generación de Residuos Peligrosos per Cápita</t>
        </is>
      </c>
      <c r="C2998" t="inlineStr">
        <is>
          <t>GESTIÓN AMBIENTAL</t>
        </is>
      </c>
      <c r="D2998" t="inlineStr">
        <is>
          <t>Trimestral</t>
        </is>
      </c>
      <c r="E2998" t="inlineStr">
        <is>
          <t>Positivo</t>
        </is>
      </c>
      <c r="F2998" s="134" t="n">
        <v>45107</v>
      </c>
      <c r="G2998" t="inlineStr">
        <is>
          <t>435-2023-06-30</t>
        </is>
      </c>
      <c r="H2998" t="inlineStr">
        <is>
          <t>City Campus</t>
        </is>
      </c>
      <c r="I2998" t="n">
        <v>100</v>
      </c>
      <c r="J2998" t="n">
        <v>0</v>
      </c>
      <c r="DA2998" t="n">
        <v>0</v>
      </c>
      <c r="DB2998" t="n">
        <v>0.02</v>
      </c>
    </row>
    <row r="2999">
      <c r="A2999" t="n">
        <v>435</v>
      </c>
      <c r="B2999" t="inlineStr">
        <is>
          <t>Disminución de la Generación de Residuos Peligrosos per Cápita</t>
        </is>
      </c>
      <c r="C2999" t="inlineStr">
        <is>
          <t>GESTIÓN AMBIENTAL</t>
        </is>
      </c>
      <c r="D2999" t="inlineStr">
        <is>
          <t>Trimestral</t>
        </is>
      </c>
      <c r="E2999" t="inlineStr">
        <is>
          <t>Positivo</t>
        </is>
      </c>
      <c r="F2999" s="134" t="n">
        <v>45107</v>
      </c>
      <c r="G2999" t="inlineStr">
        <is>
          <t>435-2023-06-30</t>
        </is>
      </c>
      <c r="H2999" t="inlineStr">
        <is>
          <t>Sede Posgrado-Calle 85</t>
        </is>
      </c>
      <c r="I2999" t="n">
        <v>100</v>
      </c>
      <c r="J2999" t="n">
        <v>0</v>
      </c>
      <c r="DA2999" t="n">
        <v>0</v>
      </c>
      <c r="DB2999" t="n">
        <v>0</v>
      </c>
    </row>
    <row r="3000">
      <c r="A3000" t="n">
        <v>435</v>
      </c>
      <c r="B3000" t="inlineStr">
        <is>
          <t>Disminución de la Generación de Residuos Peligrosos per Cápita</t>
        </is>
      </c>
      <c r="C3000" t="inlineStr">
        <is>
          <t>GESTIÓN AMBIENTAL</t>
        </is>
      </c>
      <c r="D3000" t="inlineStr">
        <is>
          <t>Trimestral</t>
        </is>
      </c>
      <c r="E3000" t="inlineStr">
        <is>
          <t>Positivo</t>
        </is>
      </c>
      <c r="F3000" s="134" t="n">
        <v>45107</v>
      </c>
      <c r="G3000" t="inlineStr">
        <is>
          <t>435-2023-06-30</t>
        </is>
      </c>
      <c r="H3000" t="inlineStr">
        <is>
          <t>Campus-Medellín</t>
        </is>
      </c>
      <c r="I3000" t="n">
        <v>100</v>
      </c>
      <c r="J3000" t="n">
        <v>0</v>
      </c>
      <c r="DA3000" t="n">
        <v>0</v>
      </c>
      <c r="DB3000" t="n">
        <v>0.0009</v>
      </c>
    </row>
    <row r="3001">
      <c r="A3001" t="n">
        <v>435</v>
      </c>
      <c r="B3001" t="inlineStr">
        <is>
          <t>Disminución de la Generación de Residuos Peligrosos per Cápita</t>
        </is>
      </c>
      <c r="C3001" t="inlineStr">
        <is>
          <t>GESTIÓN AMBIENTAL</t>
        </is>
      </c>
      <c r="D3001" t="inlineStr">
        <is>
          <t>Trimestral</t>
        </is>
      </c>
      <c r="E3001" t="inlineStr">
        <is>
          <t>Positivo</t>
        </is>
      </c>
      <c r="F3001" s="134" t="n">
        <v>45107</v>
      </c>
      <c r="G3001" t="inlineStr">
        <is>
          <t>435-2023-06-30</t>
        </is>
      </c>
      <c r="H3001" t="inlineStr">
        <is>
          <t>Sede Bienestar - Medellín</t>
        </is>
      </c>
      <c r="I3001" t="n">
        <v>100</v>
      </c>
      <c r="J3001" t="n">
        <v>0</v>
      </c>
      <c r="DA3001" t="n">
        <v>0</v>
      </c>
      <c r="DB3001" t="n">
        <v>0</v>
      </c>
    </row>
    <row r="3002">
      <c r="A3002" t="n">
        <v>435</v>
      </c>
      <c r="B3002" t="inlineStr">
        <is>
          <t>Disminución de la Generación de Residuos Peligrosos per Cápita</t>
        </is>
      </c>
      <c r="C3002" t="inlineStr">
        <is>
          <t>GESTIÓN AMBIENTAL</t>
        </is>
      </c>
      <c r="D3002" t="inlineStr">
        <is>
          <t>Trimestral</t>
        </is>
      </c>
      <c r="E3002" t="inlineStr">
        <is>
          <t>Positivo</t>
        </is>
      </c>
      <c r="F3002" s="134" t="n">
        <v>45107</v>
      </c>
      <c r="G3002" t="inlineStr">
        <is>
          <t>435-2023-06-30</t>
        </is>
      </c>
      <c r="H3002" t="inlineStr">
        <is>
          <t>Consultorio Psicología - Medellin</t>
        </is>
      </c>
      <c r="I3002" t="n">
        <v>100</v>
      </c>
      <c r="J3002" t="n">
        <v>0</v>
      </c>
      <c r="DA3002" t="n">
        <v>0</v>
      </c>
      <c r="DB3002" t="n">
        <v>0</v>
      </c>
    </row>
    <row r="3003">
      <c r="A3003" t="n">
        <v>435</v>
      </c>
      <c r="B3003" t="inlineStr">
        <is>
          <t>Disminución de la Generación de Residuos Peligrosos per Cápita</t>
        </is>
      </c>
      <c r="C3003" t="inlineStr">
        <is>
          <t>GESTIÓN AMBIENTAL</t>
        </is>
      </c>
      <c r="D3003" t="inlineStr">
        <is>
          <t>Trimestral</t>
        </is>
      </c>
      <c r="E3003" t="inlineStr">
        <is>
          <t>Positivo</t>
        </is>
      </c>
      <c r="F3003" s="134" t="n">
        <v>45291</v>
      </c>
      <c r="G3003" t="inlineStr">
        <is>
          <t>435-2023-12-31</t>
        </is>
      </c>
      <c r="H3003" t="inlineStr">
        <is>
          <t>Sede Posgrado-Calle 85</t>
        </is>
      </c>
      <c r="I3003" t="n">
        <v>100</v>
      </c>
      <c r="J3003" t="n">
        <v>0</v>
      </c>
      <c r="DA3003" t="n">
        <v>0</v>
      </c>
      <c r="DB3003" t="n">
        <v>0</v>
      </c>
    </row>
    <row r="3004">
      <c r="A3004" t="n">
        <v>435</v>
      </c>
      <c r="B3004" t="inlineStr">
        <is>
          <t>Disminución de la Generación de Residuos Peligrosos per Cápita</t>
        </is>
      </c>
      <c r="C3004" t="inlineStr">
        <is>
          <t>GESTIÓN AMBIENTAL</t>
        </is>
      </c>
      <c r="D3004" t="inlineStr">
        <is>
          <t>Trimestral</t>
        </is>
      </c>
      <c r="E3004" t="inlineStr">
        <is>
          <t>Positivo</t>
        </is>
      </c>
      <c r="F3004" s="134" t="n">
        <v>45291</v>
      </c>
      <c r="G3004" t="inlineStr">
        <is>
          <t>435-2023-12-31</t>
        </is>
      </c>
      <c r="H3004" t="inlineStr">
        <is>
          <t>Sede Bienestar - Medellín</t>
        </is>
      </c>
      <c r="I3004" t="n">
        <v>100</v>
      </c>
      <c r="J3004" t="n">
        <v>0</v>
      </c>
      <c r="DA3004" t="n">
        <v>0</v>
      </c>
      <c r="DB3004" t="n">
        <v>0</v>
      </c>
    </row>
    <row r="3005">
      <c r="A3005" t="n">
        <v>435</v>
      </c>
      <c r="B3005" t="inlineStr">
        <is>
          <t>Disminución de la Generación de Residuos Peligrosos per Cápita</t>
        </is>
      </c>
      <c r="C3005" t="inlineStr">
        <is>
          <t>GESTIÓN AMBIENTAL</t>
        </is>
      </c>
      <c r="D3005" t="inlineStr">
        <is>
          <t>Trimestral</t>
        </is>
      </c>
      <c r="E3005" t="inlineStr">
        <is>
          <t>Positivo</t>
        </is>
      </c>
      <c r="F3005" s="134" t="n">
        <v>45291</v>
      </c>
      <c r="G3005" t="inlineStr">
        <is>
          <t>435-2023-12-31</t>
        </is>
      </c>
      <c r="H3005" t="inlineStr">
        <is>
          <t>Consultorio Psicología - Medellin</t>
        </is>
      </c>
      <c r="I3005" t="n">
        <v>100</v>
      </c>
      <c r="J3005" t="n">
        <v>0</v>
      </c>
      <c r="DA3005" t="n">
        <v>0</v>
      </c>
      <c r="DB3005" t="n">
        <v>0</v>
      </c>
    </row>
    <row r="3006">
      <c r="A3006" t="n">
        <v>435</v>
      </c>
      <c r="B3006" t="inlineStr">
        <is>
          <t>Disminución de la Generación de Residuos Peligrosos per Cápita</t>
        </is>
      </c>
      <c r="C3006" t="inlineStr">
        <is>
          <t>GESTIÓN AMBIENTAL</t>
        </is>
      </c>
      <c r="D3006" t="inlineStr">
        <is>
          <t>Trimestral</t>
        </is>
      </c>
      <c r="E3006" t="inlineStr">
        <is>
          <t>Positivo</t>
        </is>
      </c>
      <c r="F3006" s="134" t="n">
        <v>45291</v>
      </c>
      <c r="G3006" t="inlineStr">
        <is>
          <t>435-2023-12-31</t>
        </is>
      </c>
      <c r="H3006" t="inlineStr">
        <is>
          <t>Campus Bogotá</t>
        </is>
      </c>
      <c r="I3006" t="n">
        <v>100</v>
      </c>
      <c r="J3006" t="n">
        <v>-80</v>
      </c>
      <c r="DA3006" t="n">
        <v>0.05</v>
      </c>
      <c r="DB3006" t="n">
        <v>0.09</v>
      </c>
    </row>
    <row r="3007">
      <c r="A3007" t="n">
        <v>435</v>
      </c>
      <c r="B3007" t="inlineStr">
        <is>
          <t>Disminución de la Generación de Residuos Peligrosos per Cápita</t>
        </is>
      </c>
      <c r="C3007" t="inlineStr">
        <is>
          <t>GESTIÓN AMBIENTAL</t>
        </is>
      </c>
      <c r="D3007" t="inlineStr">
        <is>
          <t>Trimestral</t>
        </is>
      </c>
      <c r="E3007" t="inlineStr">
        <is>
          <t>Positivo</t>
        </is>
      </c>
      <c r="F3007" s="134" t="n">
        <v>45291</v>
      </c>
      <c r="G3007" t="inlineStr">
        <is>
          <t>435-2023-12-31</t>
        </is>
      </c>
      <c r="H3007" t="inlineStr">
        <is>
          <t>Campus-Medellín</t>
        </is>
      </c>
      <c r="I3007" t="n">
        <v>100</v>
      </c>
      <c r="J3007" t="n">
        <v>-1011.109985351562</v>
      </c>
      <c r="DA3007" t="n">
        <v>0.0009</v>
      </c>
      <c r="DB3007" t="n">
        <v>0.01</v>
      </c>
    </row>
    <row r="3008">
      <c r="A3008" t="n">
        <v>435</v>
      </c>
      <c r="B3008" t="inlineStr">
        <is>
          <t>Disminución de la Generación de Residuos Peligrosos per Cápita</t>
        </is>
      </c>
      <c r="C3008" t="inlineStr">
        <is>
          <t>GESTIÓN AMBIENTAL</t>
        </is>
      </c>
      <c r="D3008" t="inlineStr">
        <is>
          <t>Trimestral</t>
        </is>
      </c>
      <c r="E3008" t="inlineStr">
        <is>
          <t>Positivo</t>
        </is>
      </c>
      <c r="F3008" s="134" t="n">
        <v>45291</v>
      </c>
      <c r="G3008" t="inlineStr">
        <is>
          <t>435-2023-12-31</t>
        </is>
      </c>
      <c r="H3008" t="inlineStr">
        <is>
          <t>City Campus</t>
        </is>
      </c>
      <c r="I3008" t="n">
        <v>100</v>
      </c>
      <c r="J3008" t="n">
        <v>-150</v>
      </c>
      <c r="DA3008" t="n">
        <v>0.02</v>
      </c>
      <c r="DB3008" t="n">
        <v>0.05</v>
      </c>
    </row>
    <row r="3009">
      <c r="A3009" t="n">
        <v>435</v>
      </c>
      <c r="B3009" t="inlineStr">
        <is>
          <t>Disminución de la Generación de Residuos Peligrosos per Cápita</t>
        </is>
      </c>
      <c r="C3009" t="inlineStr">
        <is>
          <t>GESTIÓN AMBIENTAL</t>
        </is>
      </c>
      <c r="D3009" t="inlineStr">
        <is>
          <t>Trimestral</t>
        </is>
      </c>
      <c r="E3009" t="inlineStr">
        <is>
          <t>Positivo</t>
        </is>
      </c>
      <c r="F3009" s="134" t="n">
        <v>45473</v>
      </c>
      <c r="G3009" t="inlineStr">
        <is>
          <t>435-2024-06-30</t>
        </is>
      </c>
      <c r="H3009" t="inlineStr">
        <is>
          <t>Sede Posgrado-Calle 85</t>
        </is>
      </c>
      <c r="I3009" t="n">
        <v>100</v>
      </c>
      <c r="J3009" t="n">
        <v>0</v>
      </c>
      <c r="DA3009" t="n">
        <v>0</v>
      </c>
      <c r="DB3009" t="n">
        <v>0</v>
      </c>
    </row>
    <row r="3010">
      <c r="A3010" t="n">
        <v>435</v>
      </c>
      <c r="B3010" t="inlineStr">
        <is>
          <t>Disminución de la Generación de Residuos Peligrosos per Cápita</t>
        </is>
      </c>
      <c r="C3010" t="inlineStr">
        <is>
          <t>GESTIÓN AMBIENTAL</t>
        </is>
      </c>
      <c r="D3010" t="inlineStr">
        <is>
          <t>Trimestral</t>
        </is>
      </c>
      <c r="E3010" t="inlineStr">
        <is>
          <t>Positivo</t>
        </is>
      </c>
      <c r="F3010" s="134" t="n">
        <v>45473</v>
      </c>
      <c r="G3010" t="inlineStr">
        <is>
          <t>435-2024-06-30</t>
        </is>
      </c>
      <c r="H3010" t="inlineStr">
        <is>
          <t>Consultorio Psicología - Medellin</t>
        </is>
      </c>
      <c r="I3010" t="n">
        <v>100</v>
      </c>
      <c r="J3010" t="n">
        <v>0</v>
      </c>
      <c r="DA3010" t="n">
        <v>0</v>
      </c>
      <c r="DB3010" t="n">
        <v>0</v>
      </c>
    </row>
    <row r="3011">
      <c r="A3011" t="n">
        <v>435</v>
      </c>
      <c r="B3011" t="inlineStr">
        <is>
          <t>Disminución de la Generación de Residuos Peligrosos per Cápita</t>
        </is>
      </c>
      <c r="C3011" t="inlineStr">
        <is>
          <t>GESTIÓN AMBIENTAL</t>
        </is>
      </c>
      <c r="D3011" t="inlineStr">
        <is>
          <t>Trimestral</t>
        </is>
      </c>
      <c r="E3011" t="inlineStr">
        <is>
          <t>Positivo</t>
        </is>
      </c>
      <c r="F3011" s="134" t="n">
        <v>45473</v>
      </c>
      <c r="G3011" t="inlineStr">
        <is>
          <t>435-2024-06-30</t>
        </is>
      </c>
      <c r="H3011" t="inlineStr">
        <is>
          <t>Campus-Medellín</t>
        </is>
      </c>
      <c r="I3011" t="n">
        <v>100</v>
      </c>
      <c r="J3011" t="n">
        <v>90</v>
      </c>
      <c r="DA3011" t="n">
        <v>0.01</v>
      </c>
      <c r="DB3011" t="n">
        <v>0.001</v>
      </c>
    </row>
    <row r="3012">
      <c r="A3012" t="n">
        <v>435</v>
      </c>
      <c r="B3012" t="inlineStr">
        <is>
          <t>Disminución de la Generación de Residuos Peligrosos per Cápita</t>
        </is>
      </c>
      <c r="C3012" t="inlineStr">
        <is>
          <t>GESTIÓN AMBIENTAL</t>
        </is>
      </c>
      <c r="D3012" t="inlineStr">
        <is>
          <t>Trimestral</t>
        </is>
      </c>
      <c r="E3012" t="inlineStr">
        <is>
          <t>Positivo</t>
        </is>
      </c>
      <c r="F3012" s="134" t="n">
        <v>45473</v>
      </c>
      <c r="G3012" t="inlineStr">
        <is>
          <t>435-2024-06-30</t>
        </is>
      </c>
      <c r="H3012" t="inlineStr">
        <is>
          <t>City Campus</t>
        </is>
      </c>
      <c r="I3012" t="n">
        <v>100</v>
      </c>
      <c r="J3012" t="n">
        <v>40</v>
      </c>
      <c r="DA3012" t="n">
        <v>0.05</v>
      </c>
      <c r="DB3012" t="n">
        <v>0.03</v>
      </c>
    </row>
    <row r="3013">
      <c r="A3013" t="n">
        <v>435</v>
      </c>
      <c r="B3013" t="inlineStr">
        <is>
          <t>Disminución de la Generación de Residuos Peligrosos per Cápita</t>
        </is>
      </c>
      <c r="C3013" t="inlineStr">
        <is>
          <t>GESTIÓN AMBIENTAL</t>
        </is>
      </c>
      <c r="D3013" t="inlineStr">
        <is>
          <t>Trimestral</t>
        </is>
      </c>
      <c r="E3013" t="inlineStr">
        <is>
          <t>Positivo</t>
        </is>
      </c>
      <c r="F3013" s="134" t="n">
        <v>45473</v>
      </c>
      <c r="G3013" t="inlineStr">
        <is>
          <t>435-2024-06-30</t>
        </is>
      </c>
      <c r="H3013" t="inlineStr">
        <is>
          <t>Campus Bogotá</t>
        </is>
      </c>
      <c r="I3013" t="n">
        <v>100</v>
      </c>
      <c r="J3013" t="n">
        <v>-66.66999816894531</v>
      </c>
      <c r="DA3013" t="n">
        <v>0.09</v>
      </c>
      <c r="DB3013" t="n">
        <v>0.15</v>
      </c>
    </row>
    <row r="3014">
      <c r="A3014" t="n">
        <v>435</v>
      </c>
      <c r="B3014" t="inlineStr">
        <is>
          <t>Disminución de la Generación de Residuos Peligrosos per Cápita</t>
        </is>
      </c>
      <c r="C3014" t="inlineStr">
        <is>
          <t>GESTIÓN AMBIENTAL</t>
        </is>
      </c>
      <c r="D3014" t="inlineStr">
        <is>
          <t>Trimestral</t>
        </is>
      </c>
      <c r="E3014" t="inlineStr">
        <is>
          <t>Positivo</t>
        </is>
      </c>
      <c r="F3014" s="134" t="n">
        <v>45657</v>
      </c>
      <c r="G3014" t="inlineStr">
        <is>
          <t>435-2024-12-31</t>
        </is>
      </c>
      <c r="H3014" t="inlineStr">
        <is>
          <t>Campus Bogotá</t>
        </is>
      </c>
      <c r="I3014" t="n">
        <v>100</v>
      </c>
      <c r="J3014" t="n">
        <v>-80</v>
      </c>
      <c r="DA3014" t="n">
        <v>0.15</v>
      </c>
      <c r="DB3014" t="n">
        <v>0.27</v>
      </c>
    </row>
    <row r="3015">
      <c r="A3015" t="n">
        <v>435</v>
      </c>
      <c r="B3015" t="inlineStr">
        <is>
          <t>Disminución de la Generación de Residuos Peligrosos per Cápita</t>
        </is>
      </c>
      <c r="C3015" t="inlineStr">
        <is>
          <t>GESTIÓN AMBIENTAL</t>
        </is>
      </c>
      <c r="D3015" t="inlineStr">
        <is>
          <t>Trimestral</t>
        </is>
      </c>
      <c r="E3015" t="inlineStr">
        <is>
          <t>Positivo</t>
        </is>
      </c>
      <c r="F3015" s="134" t="n">
        <v>45657</v>
      </c>
      <c r="G3015" t="inlineStr">
        <is>
          <t>435-2024-12-31</t>
        </is>
      </c>
      <c r="H3015" t="inlineStr">
        <is>
          <t>City Campus</t>
        </is>
      </c>
      <c r="I3015" t="n">
        <v>100</v>
      </c>
      <c r="J3015" t="n">
        <v>-33.33000183105469</v>
      </c>
      <c r="DA3015" t="n">
        <v>0.03</v>
      </c>
      <c r="DB3015" t="n">
        <v>0.04</v>
      </c>
    </row>
    <row r="3016">
      <c r="A3016" t="n">
        <v>435</v>
      </c>
      <c r="B3016" t="inlineStr">
        <is>
          <t>Disminución de la Generación de Residuos Peligrosos per Cápita</t>
        </is>
      </c>
      <c r="C3016" t="inlineStr">
        <is>
          <t>GESTIÓN AMBIENTAL</t>
        </is>
      </c>
      <c r="D3016" t="inlineStr">
        <is>
          <t>Trimestral</t>
        </is>
      </c>
      <c r="E3016" t="inlineStr">
        <is>
          <t>Positivo</t>
        </is>
      </c>
      <c r="F3016" s="134" t="n">
        <v>45657</v>
      </c>
      <c r="G3016" t="inlineStr">
        <is>
          <t>435-2024-12-31</t>
        </is>
      </c>
      <c r="H3016" t="inlineStr">
        <is>
          <t>Sede Posgrado-Calle 85</t>
        </is>
      </c>
      <c r="I3016" t="n">
        <v>100</v>
      </c>
      <c r="J3016" t="n">
        <v>0</v>
      </c>
      <c r="DA3016" t="n">
        <v>0</v>
      </c>
      <c r="DB3016" t="n">
        <v>0</v>
      </c>
    </row>
    <row r="3017">
      <c r="A3017" t="n">
        <v>435</v>
      </c>
      <c r="B3017" t="inlineStr">
        <is>
          <t>Disminución de la Generación de Residuos Peligrosos per Cápita</t>
        </is>
      </c>
      <c r="C3017" t="inlineStr">
        <is>
          <t>GESTIÓN AMBIENTAL</t>
        </is>
      </c>
      <c r="D3017" t="inlineStr">
        <is>
          <t>Trimestral</t>
        </is>
      </c>
      <c r="E3017" t="inlineStr">
        <is>
          <t>Positivo</t>
        </is>
      </c>
      <c r="F3017" s="134" t="n">
        <v>45657</v>
      </c>
      <c r="G3017" t="inlineStr">
        <is>
          <t>435-2024-12-31</t>
        </is>
      </c>
      <c r="H3017" t="inlineStr">
        <is>
          <t>Campus-Medellín</t>
        </is>
      </c>
      <c r="I3017" t="n">
        <v>100</v>
      </c>
      <c r="J3017" t="n">
        <v>0</v>
      </c>
      <c r="DA3017" t="n">
        <v>0</v>
      </c>
      <c r="DB3017" t="n">
        <v>0.06</v>
      </c>
    </row>
    <row r="3018">
      <c r="A3018" t="n">
        <v>435</v>
      </c>
      <c r="B3018" t="inlineStr">
        <is>
          <t>Disminución de la Generación de Residuos Peligrosos per Cápita</t>
        </is>
      </c>
      <c r="C3018" t="inlineStr">
        <is>
          <t>GESTIÓN AMBIENTAL</t>
        </is>
      </c>
      <c r="D3018" t="inlineStr">
        <is>
          <t>Trimestral</t>
        </is>
      </c>
      <c r="E3018" t="inlineStr">
        <is>
          <t>Positivo</t>
        </is>
      </c>
      <c r="F3018" s="134" t="n">
        <v>45657</v>
      </c>
      <c r="G3018" t="inlineStr">
        <is>
          <t>435-2024-12-31</t>
        </is>
      </c>
      <c r="H3018" t="inlineStr">
        <is>
          <t>Sede Bienestar - Medellín</t>
        </is>
      </c>
      <c r="I3018" t="n">
        <v>100</v>
      </c>
      <c r="J3018" t="n">
        <v>100</v>
      </c>
      <c r="DA3018" t="n">
        <v>1.1</v>
      </c>
      <c r="DB3018" t="n">
        <v>0</v>
      </c>
    </row>
    <row r="3019">
      <c r="A3019" t="n">
        <v>435</v>
      </c>
      <c r="B3019" t="inlineStr">
        <is>
          <t>Disminución de la Generación de Residuos Peligrosos per Cápita</t>
        </is>
      </c>
      <c r="C3019" t="inlineStr">
        <is>
          <t>GESTIÓN AMBIENTAL</t>
        </is>
      </c>
      <c r="D3019" t="inlineStr">
        <is>
          <t>Trimestral</t>
        </is>
      </c>
      <c r="E3019" t="inlineStr">
        <is>
          <t>Positivo</t>
        </is>
      </c>
      <c r="F3019" s="134" t="n">
        <v>45657</v>
      </c>
      <c r="G3019" t="inlineStr">
        <is>
          <t>435-2024-12-31</t>
        </is>
      </c>
      <c r="H3019" t="inlineStr">
        <is>
          <t>Consultorio Psicología - Medellin</t>
        </is>
      </c>
      <c r="I3019" t="n">
        <v>100</v>
      </c>
      <c r="J3019" t="n">
        <v>0</v>
      </c>
      <c r="DA3019" t="n">
        <v>0</v>
      </c>
      <c r="DB3019" t="n">
        <v>0</v>
      </c>
    </row>
    <row r="3020">
      <c r="A3020" t="n">
        <v>435</v>
      </c>
      <c r="B3020" t="inlineStr">
        <is>
          <t>Disminución de la Generación de Residuos Peligrosos per Cápita</t>
        </is>
      </c>
      <c r="C3020" t="inlineStr">
        <is>
          <t>GESTIÓN AMBIENTAL</t>
        </is>
      </c>
      <c r="D3020" t="inlineStr">
        <is>
          <t>Trimestral</t>
        </is>
      </c>
      <c r="E3020" t="inlineStr">
        <is>
          <t>Positivo</t>
        </is>
      </c>
      <c r="F3020" s="134" t="n">
        <v>45838</v>
      </c>
      <c r="G3020" t="inlineStr">
        <is>
          <t>435-2025-06-30</t>
        </is>
      </c>
      <c r="H3020" t="inlineStr">
        <is>
          <t>Campus Bogotá</t>
        </is>
      </c>
      <c r="I3020" t="n">
        <v>100</v>
      </c>
      <c r="J3020" t="n">
        <v>66.66999816894531</v>
      </c>
      <c r="DA3020" t="n">
        <v>0.15</v>
      </c>
      <c r="DB3020" t="n">
        <v>0.05</v>
      </c>
    </row>
    <row r="3021">
      <c r="A3021" t="n">
        <v>435</v>
      </c>
      <c r="B3021" t="inlineStr">
        <is>
          <t>Disminución de la Generación de Residuos Peligrosos per Cápita</t>
        </is>
      </c>
      <c r="C3021" t="inlineStr">
        <is>
          <t>GESTIÓN AMBIENTAL</t>
        </is>
      </c>
      <c r="D3021" t="inlineStr">
        <is>
          <t>Trimestral</t>
        </is>
      </c>
      <c r="E3021" t="inlineStr">
        <is>
          <t>Positivo</t>
        </is>
      </c>
      <c r="F3021" s="134" t="n">
        <v>45838</v>
      </c>
      <c r="G3021" t="inlineStr">
        <is>
          <t>435-2025-06-30</t>
        </is>
      </c>
      <c r="H3021" t="inlineStr">
        <is>
          <t>Sede Posgrado-Calle 85</t>
        </is>
      </c>
      <c r="I3021" t="n">
        <v>100</v>
      </c>
      <c r="J3021" t="n">
        <v>0</v>
      </c>
      <c r="DA3021" t="n">
        <v>0</v>
      </c>
      <c r="DB3021" t="n">
        <v>0</v>
      </c>
    </row>
    <row r="3022">
      <c r="A3022" t="n">
        <v>435</v>
      </c>
      <c r="B3022" t="inlineStr">
        <is>
          <t>Disminución de la Generación de Residuos Peligrosos per Cápita</t>
        </is>
      </c>
      <c r="C3022" t="inlineStr">
        <is>
          <t>GESTIÓN AMBIENTAL</t>
        </is>
      </c>
      <c r="D3022" t="inlineStr">
        <is>
          <t>Trimestral</t>
        </is>
      </c>
      <c r="E3022" t="inlineStr">
        <is>
          <t>Positivo</t>
        </is>
      </c>
      <c r="F3022" s="134" t="n">
        <v>45838</v>
      </c>
      <c r="G3022" t="inlineStr">
        <is>
          <t>435-2025-06-30</t>
        </is>
      </c>
      <c r="H3022" t="inlineStr">
        <is>
          <t>Campus-Medellín</t>
        </is>
      </c>
      <c r="I3022" t="n">
        <v>100</v>
      </c>
      <c r="J3022" t="n">
        <v>0</v>
      </c>
      <c r="DA3022" t="n">
        <v>0</v>
      </c>
      <c r="DB3022" t="n">
        <v>0</v>
      </c>
    </row>
    <row r="3023">
      <c r="A3023" t="n">
        <v>435</v>
      </c>
      <c r="B3023" t="inlineStr">
        <is>
          <t>Disminución de la Generación de Residuos Peligrosos per Cápita</t>
        </is>
      </c>
      <c r="C3023" t="inlineStr">
        <is>
          <t>GESTIÓN AMBIENTAL</t>
        </is>
      </c>
      <c r="D3023" t="inlineStr">
        <is>
          <t>Trimestral</t>
        </is>
      </c>
      <c r="E3023" t="inlineStr">
        <is>
          <t>Positivo</t>
        </is>
      </c>
      <c r="F3023" s="134" t="n">
        <v>45838</v>
      </c>
      <c r="G3023" t="inlineStr">
        <is>
          <t>435-2025-06-30</t>
        </is>
      </c>
      <c r="H3023" t="inlineStr">
        <is>
          <t>Sede Bienestar - Medellín</t>
        </is>
      </c>
      <c r="I3023" t="n">
        <v>100</v>
      </c>
      <c r="J3023" t="n">
        <v>100</v>
      </c>
      <c r="DA3023" t="n">
        <v>1.1</v>
      </c>
      <c r="DB3023" t="n">
        <v>0</v>
      </c>
    </row>
    <row r="3024">
      <c r="A3024" t="n">
        <v>435</v>
      </c>
      <c r="B3024" t="inlineStr">
        <is>
          <t>Disminución de la Generación de Residuos Peligrosos per Cápita</t>
        </is>
      </c>
      <c r="C3024" t="inlineStr">
        <is>
          <t>GESTIÓN AMBIENTAL</t>
        </is>
      </c>
      <c r="D3024" t="inlineStr">
        <is>
          <t>Trimestral</t>
        </is>
      </c>
      <c r="E3024" t="inlineStr">
        <is>
          <t>Positivo</t>
        </is>
      </c>
      <c r="F3024" s="134" t="n">
        <v>45838</v>
      </c>
      <c r="G3024" t="inlineStr">
        <is>
          <t>435-2025-06-30</t>
        </is>
      </c>
      <c r="H3024" t="inlineStr">
        <is>
          <t>City Campus</t>
        </is>
      </c>
      <c r="I3024" t="n">
        <v>100</v>
      </c>
      <c r="J3024" t="n">
        <v>100</v>
      </c>
      <c r="DA3024" t="n">
        <v>0.03</v>
      </c>
      <c r="DB3024" t="n">
        <v>0</v>
      </c>
    </row>
    <row r="3025">
      <c r="A3025" t="n">
        <v>435</v>
      </c>
      <c r="B3025" t="inlineStr">
        <is>
          <t>Disminución de la Generación de Residuos Peligrosos per Cápita</t>
        </is>
      </c>
      <c r="C3025" t="inlineStr">
        <is>
          <t>GESTIÓN AMBIENTAL</t>
        </is>
      </c>
      <c r="D3025" t="inlineStr">
        <is>
          <t>Trimestral</t>
        </is>
      </c>
      <c r="E3025" t="inlineStr">
        <is>
          <t>Positivo</t>
        </is>
      </c>
      <c r="F3025" s="134" t="n">
        <v>46022</v>
      </c>
      <c r="G3025" t="inlineStr">
        <is>
          <t>435-2025-12-31</t>
        </is>
      </c>
      <c r="H3025" t="inlineStr">
        <is>
          <t>Campus Bogotá</t>
        </is>
      </c>
      <c r="I3025" t="n">
        <v>100</v>
      </c>
      <c r="J3025" t="n">
        <v>-640</v>
      </c>
      <c r="DA3025" t="n">
        <v>0.05</v>
      </c>
      <c r="DB3025" t="n">
        <v>0.37</v>
      </c>
    </row>
    <row r="3026">
      <c r="A3026" t="n">
        <v>435</v>
      </c>
      <c r="B3026" t="inlineStr">
        <is>
          <t>Disminución de la Generación de Residuos Peligrosos per Cápita</t>
        </is>
      </c>
      <c r="C3026" t="inlineStr">
        <is>
          <t>GESTIÓN AMBIENTAL</t>
        </is>
      </c>
      <c r="D3026" t="inlineStr">
        <is>
          <t>Trimestral</t>
        </is>
      </c>
      <c r="E3026" t="inlineStr">
        <is>
          <t>Positivo</t>
        </is>
      </c>
      <c r="F3026" s="134" t="n">
        <v>46022</v>
      </c>
      <c r="G3026" t="inlineStr">
        <is>
          <t>435-2025-12-31</t>
        </is>
      </c>
      <c r="H3026" t="inlineStr">
        <is>
          <t>Sede Posgrado-Calle 85</t>
        </is>
      </c>
      <c r="I3026" t="n">
        <v>100</v>
      </c>
      <c r="J3026" t="n">
        <v>0</v>
      </c>
      <c r="DA3026" t="n">
        <v>0</v>
      </c>
      <c r="DB3026" t="n">
        <v>0</v>
      </c>
    </row>
    <row r="3027">
      <c r="A3027" t="n">
        <v>435</v>
      </c>
      <c r="B3027" t="inlineStr">
        <is>
          <t>Disminución de la Generación de Residuos Peligrosos per Cápita</t>
        </is>
      </c>
      <c r="C3027" t="inlineStr">
        <is>
          <t>GESTIÓN AMBIENTAL</t>
        </is>
      </c>
      <c r="D3027" t="inlineStr">
        <is>
          <t>Trimestral</t>
        </is>
      </c>
      <c r="E3027" t="inlineStr">
        <is>
          <t>Positivo</t>
        </is>
      </c>
      <c r="F3027" s="134" t="n">
        <v>46022</v>
      </c>
      <c r="G3027" t="inlineStr">
        <is>
          <t>435-2025-12-31</t>
        </is>
      </c>
      <c r="H3027" t="inlineStr">
        <is>
          <t>Campus-Medellín</t>
        </is>
      </c>
      <c r="I3027" t="n">
        <v>100</v>
      </c>
      <c r="J3027" t="n">
        <v>-3900</v>
      </c>
      <c r="DA3027" t="n">
        <v>0.001</v>
      </c>
      <c r="DB3027" t="n">
        <v>0.04</v>
      </c>
    </row>
    <row r="3028">
      <c r="A3028" t="n">
        <v>435</v>
      </c>
      <c r="B3028" t="inlineStr">
        <is>
          <t>Disminución de la Generación de Residuos Peligrosos per Cápita</t>
        </is>
      </c>
      <c r="C3028" t="inlineStr">
        <is>
          <t>GESTIÓN AMBIENTAL</t>
        </is>
      </c>
      <c r="D3028" t="inlineStr">
        <is>
          <t>Trimestral</t>
        </is>
      </c>
      <c r="E3028" t="inlineStr">
        <is>
          <t>Positivo</t>
        </is>
      </c>
      <c r="F3028" s="134" t="n">
        <v>46022</v>
      </c>
      <c r="G3028" t="inlineStr">
        <is>
          <t>435-2025-12-31</t>
        </is>
      </c>
      <c r="H3028" t="inlineStr">
        <is>
          <t>Sede Bienestar - Medellín</t>
        </is>
      </c>
      <c r="I3028" t="n">
        <v>100</v>
      </c>
      <c r="J3028" t="n">
        <v>0</v>
      </c>
      <c r="DA3028" t="n">
        <v>0.001</v>
      </c>
      <c r="DB3028" t="n">
        <v>0.001</v>
      </c>
    </row>
    <row r="3029">
      <c r="A3029" t="n">
        <v>435</v>
      </c>
      <c r="B3029" t="inlineStr">
        <is>
          <t>Disminución de la Generación de Residuos Peligrosos per Cápita</t>
        </is>
      </c>
      <c r="C3029" t="inlineStr">
        <is>
          <t>GESTIÓN AMBIENTAL</t>
        </is>
      </c>
      <c r="D3029" t="inlineStr">
        <is>
          <t>Trimestral</t>
        </is>
      </c>
      <c r="E3029" t="inlineStr">
        <is>
          <t>Positivo</t>
        </is>
      </c>
      <c r="F3029" s="134" t="n">
        <v>46022</v>
      </c>
      <c r="G3029" t="inlineStr">
        <is>
          <t>435-2025-12-31</t>
        </is>
      </c>
      <c r="H3029" t="inlineStr">
        <is>
          <t>Consultorio Psicología - Medellin</t>
        </is>
      </c>
      <c r="I3029" t="n">
        <v>100</v>
      </c>
      <c r="J3029" t="n">
        <v>0</v>
      </c>
      <c r="DA3029" t="n">
        <v>0</v>
      </c>
      <c r="DB3029" t="n">
        <v>0</v>
      </c>
    </row>
    <row r="3030">
      <c r="A3030" t="n">
        <v>435</v>
      </c>
      <c r="B3030" t="inlineStr">
        <is>
          <t>Disminución de la Generación de Residuos Peligrosos per Cápita</t>
        </is>
      </c>
      <c r="C3030" t="inlineStr">
        <is>
          <t>GESTIÓN AMBIENTAL</t>
        </is>
      </c>
      <c r="D3030" t="inlineStr">
        <is>
          <t>Trimestral</t>
        </is>
      </c>
      <c r="E3030" t="inlineStr">
        <is>
          <t>Positivo</t>
        </is>
      </c>
      <c r="F3030" s="134" t="n">
        <v>46022</v>
      </c>
      <c r="G3030" t="inlineStr">
        <is>
          <t>435-2025-12-31</t>
        </is>
      </c>
      <c r="H3030" t="inlineStr">
        <is>
          <t>City Campus</t>
        </is>
      </c>
      <c r="I3030" t="n">
        <v>100</v>
      </c>
      <c r="J3030" t="n">
        <v>-2900</v>
      </c>
      <c r="DA3030" t="n">
        <v>0.001</v>
      </c>
      <c r="DB3030" t="n">
        <v>0.03</v>
      </c>
    </row>
    <row r="3031">
      <c r="A3031" t="n">
        <v>436</v>
      </c>
      <c r="B3031" t="inlineStr">
        <is>
          <t>ANS documentos operativos</t>
        </is>
      </c>
      <c r="C3031" t="inlineStr">
        <is>
          <t>Gestión de calidad</t>
        </is>
      </c>
      <c r="D3031" t="inlineStr">
        <is>
          <t>Mensual</t>
        </is>
      </c>
      <c r="E3031" t="inlineStr">
        <is>
          <t>Negativo</t>
        </is>
      </c>
      <c r="F3031" s="134" t="n">
        <v>45138</v>
      </c>
      <c r="G3031" t="inlineStr">
        <is>
          <t>436-2023-07-31</t>
        </is>
      </c>
      <c r="H3031" t="inlineStr">
        <is>
          <t>Solicitud Documental</t>
        </is>
      </c>
      <c r="I3031" t="n">
        <v>14</v>
      </c>
      <c r="J3031" t="n">
        <v>3.599999904632568</v>
      </c>
      <c r="DC3031" t="n">
        <v>3.6</v>
      </c>
    </row>
    <row r="3032">
      <c r="A3032" t="n">
        <v>436</v>
      </c>
      <c r="B3032" t="inlineStr">
        <is>
          <t>ANS documentos operativos</t>
        </is>
      </c>
      <c r="C3032" t="inlineStr">
        <is>
          <t>Gestión de calidad</t>
        </is>
      </c>
      <c r="D3032" t="inlineStr">
        <is>
          <t>Mensual</t>
        </is>
      </c>
      <c r="E3032" t="inlineStr">
        <is>
          <t>Negativo</t>
        </is>
      </c>
      <c r="F3032" s="134" t="n">
        <v>45138</v>
      </c>
      <c r="G3032" t="inlineStr">
        <is>
          <t>436-2023-07-31</t>
        </is>
      </c>
      <c r="H3032" t="inlineStr">
        <is>
          <t>Flujo de aprobación</t>
        </is>
      </c>
      <c r="I3032" t="n">
        <v>7</v>
      </c>
      <c r="J3032" t="n">
        <v>8.100000381469727</v>
      </c>
      <c r="DC3032" t="n">
        <v>8.1</v>
      </c>
    </row>
    <row r="3033">
      <c r="A3033" t="n">
        <v>436</v>
      </c>
      <c r="B3033" t="inlineStr">
        <is>
          <t>ANS documentos operativos</t>
        </is>
      </c>
      <c r="C3033" t="inlineStr">
        <is>
          <t>Gestión de calidad</t>
        </is>
      </c>
      <c r="D3033" t="inlineStr">
        <is>
          <t>Mensual</t>
        </is>
      </c>
      <c r="E3033" t="inlineStr">
        <is>
          <t>Negativo</t>
        </is>
      </c>
      <c r="F3033" s="134" t="n">
        <v>45169</v>
      </c>
      <c r="G3033" t="inlineStr">
        <is>
          <t>436-2023-08-31</t>
        </is>
      </c>
      <c r="H3033" t="inlineStr">
        <is>
          <t>Solicitud Documental</t>
        </is>
      </c>
      <c r="I3033" t="n">
        <v>14</v>
      </c>
      <c r="J3033" t="n">
        <v>6.699999809265137</v>
      </c>
      <c r="DC3033" t="n">
        <v>6.7</v>
      </c>
    </row>
    <row r="3034">
      <c r="A3034" t="n">
        <v>436</v>
      </c>
      <c r="B3034" t="inlineStr">
        <is>
          <t>ANS documentos operativos</t>
        </is>
      </c>
      <c r="C3034" t="inlineStr">
        <is>
          <t>Gestión de calidad</t>
        </is>
      </c>
      <c r="D3034" t="inlineStr">
        <is>
          <t>Mensual</t>
        </is>
      </c>
      <c r="E3034" t="inlineStr">
        <is>
          <t>Negativo</t>
        </is>
      </c>
      <c r="F3034" s="134" t="n">
        <v>45169</v>
      </c>
      <c r="G3034" t="inlineStr">
        <is>
          <t>436-2023-08-31</t>
        </is>
      </c>
      <c r="H3034" t="inlineStr">
        <is>
          <t>Flujo de aprobación</t>
        </is>
      </c>
      <c r="I3034" t="n">
        <v>7</v>
      </c>
      <c r="J3034" t="n">
        <v>2</v>
      </c>
      <c r="DC3034" t="n">
        <v>2</v>
      </c>
    </row>
    <row r="3035">
      <c r="A3035" t="n">
        <v>436</v>
      </c>
      <c r="B3035" t="inlineStr">
        <is>
          <t>ANS documentos operativos</t>
        </is>
      </c>
      <c r="C3035" t="inlineStr">
        <is>
          <t>Gestión de calidad</t>
        </is>
      </c>
      <c r="D3035" t="inlineStr">
        <is>
          <t>Mensual</t>
        </is>
      </c>
      <c r="E3035" t="inlineStr">
        <is>
          <t>Negativo</t>
        </is>
      </c>
      <c r="F3035" s="134" t="n">
        <v>45199</v>
      </c>
      <c r="G3035" t="inlineStr">
        <is>
          <t>436-2023-09-30</t>
        </is>
      </c>
      <c r="H3035" t="inlineStr">
        <is>
          <t>Solicitud Documental</t>
        </is>
      </c>
      <c r="I3035" t="n">
        <v>14</v>
      </c>
      <c r="J3035" t="n">
        <v>5.300000190734863</v>
      </c>
      <c r="DC3035" t="n">
        <v>5.3</v>
      </c>
    </row>
    <row r="3036">
      <c r="A3036" t="n">
        <v>436</v>
      </c>
      <c r="B3036" t="inlineStr">
        <is>
          <t>ANS documentos operativos</t>
        </is>
      </c>
      <c r="C3036" t="inlineStr">
        <is>
          <t>Gestión de calidad</t>
        </is>
      </c>
      <c r="D3036" t="inlineStr">
        <is>
          <t>Mensual</t>
        </is>
      </c>
      <c r="E3036" t="inlineStr">
        <is>
          <t>Negativo</t>
        </is>
      </c>
      <c r="F3036" s="134" t="n">
        <v>45199</v>
      </c>
      <c r="G3036" t="inlineStr">
        <is>
          <t>436-2023-09-30</t>
        </is>
      </c>
      <c r="H3036" t="inlineStr">
        <is>
          <t>Flujo de aprobación</t>
        </is>
      </c>
      <c r="I3036" t="n">
        <v>7</v>
      </c>
      <c r="J3036" t="n">
        <v>12</v>
      </c>
      <c r="DC3036" t="n">
        <v>12</v>
      </c>
    </row>
    <row r="3037">
      <c r="A3037" t="n">
        <v>436</v>
      </c>
      <c r="B3037" t="inlineStr">
        <is>
          <t>ANS documentos operativos</t>
        </is>
      </c>
      <c r="C3037" t="inlineStr">
        <is>
          <t>Gestión de calidad</t>
        </is>
      </c>
      <c r="D3037" t="inlineStr">
        <is>
          <t>Mensual</t>
        </is>
      </c>
      <c r="E3037" t="inlineStr">
        <is>
          <t>Negativo</t>
        </is>
      </c>
      <c r="F3037" s="134" t="n">
        <v>45230</v>
      </c>
      <c r="G3037" t="inlineStr">
        <is>
          <t>436-2023-10-31</t>
        </is>
      </c>
      <c r="H3037" t="inlineStr">
        <is>
          <t>Solicitud Documental</t>
        </is>
      </c>
      <c r="I3037" t="n">
        <v>14</v>
      </c>
      <c r="J3037" t="n">
        <v>2.099999904632568</v>
      </c>
      <c r="DC3037" t="n">
        <v>2.1</v>
      </c>
    </row>
    <row r="3038">
      <c r="A3038" t="n">
        <v>436</v>
      </c>
      <c r="B3038" t="inlineStr">
        <is>
          <t>ANS documentos operativos</t>
        </is>
      </c>
      <c r="C3038" t="inlineStr">
        <is>
          <t>Gestión de calidad</t>
        </is>
      </c>
      <c r="D3038" t="inlineStr">
        <is>
          <t>Mensual</t>
        </is>
      </c>
      <c r="E3038" t="inlineStr">
        <is>
          <t>Negativo</t>
        </is>
      </c>
      <c r="F3038" s="134" t="n">
        <v>45230</v>
      </c>
      <c r="G3038" t="inlineStr">
        <is>
          <t>436-2023-10-31</t>
        </is>
      </c>
      <c r="H3038" t="inlineStr">
        <is>
          <t>Flujo de aprobación</t>
        </is>
      </c>
      <c r="I3038" t="n">
        <v>7</v>
      </c>
      <c r="J3038" t="n">
        <v>3</v>
      </c>
      <c r="DC3038" t="n">
        <v>3</v>
      </c>
    </row>
    <row r="3039">
      <c r="A3039" t="n">
        <v>436</v>
      </c>
      <c r="B3039" t="inlineStr">
        <is>
          <t>ANS documentos operativos</t>
        </is>
      </c>
      <c r="C3039" t="inlineStr">
        <is>
          <t>Gestión de calidad</t>
        </is>
      </c>
      <c r="D3039" t="inlineStr">
        <is>
          <t>Mensual</t>
        </is>
      </c>
      <c r="E3039" t="inlineStr">
        <is>
          <t>Negativo</t>
        </is>
      </c>
      <c r="F3039" s="134" t="n">
        <v>45260</v>
      </c>
      <c r="G3039" t="inlineStr">
        <is>
          <t>436-2023-11-30</t>
        </is>
      </c>
      <c r="H3039" t="inlineStr">
        <is>
          <t>Solicitud Documental</t>
        </is>
      </c>
      <c r="I3039" t="n">
        <v>14</v>
      </c>
      <c r="J3039" t="n">
        <v>2.25</v>
      </c>
      <c r="DC3039" t="n">
        <v>2.25</v>
      </c>
    </row>
    <row r="3040">
      <c r="A3040" t="n">
        <v>436</v>
      </c>
      <c r="B3040" t="inlineStr">
        <is>
          <t>ANS documentos operativos</t>
        </is>
      </c>
      <c r="C3040" t="inlineStr">
        <is>
          <t>Gestión de calidad</t>
        </is>
      </c>
      <c r="D3040" t="inlineStr">
        <is>
          <t>Mensual</t>
        </is>
      </c>
      <c r="E3040" t="inlineStr">
        <is>
          <t>Negativo</t>
        </is>
      </c>
      <c r="F3040" s="134" t="n">
        <v>45260</v>
      </c>
      <c r="G3040" t="inlineStr">
        <is>
          <t>436-2023-11-30</t>
        </is>
      </c>
      <c r="H3040" t="inlineStr">
        <is>
          <t>Flujo de aprobación</t>
        </is>
      </c>
      <c r="I3040" t="n">
        <v>7</v>
      </c>
      <c r="J3040" t="n">
        <v>8.659999847412109</v>
      </c>
      <c r="DC3040" t="n">
        <v>8.66</v>
      </c>
    </row>
    <row r="3041">
      <c r="A3041" t="n">
        <v>436</v>
      </c>
      <c r="B3041" t="inlineStr">
        <is>
          <t>ANS documentos operativos</t>
        </is>
      </c>
      <c r="C3041" t="inlineStr">
        <is>
          <t>Gestión de calidad</t>
        </is>
      </c>
      <c r="D3041" t="inlineStr">
        <is>
          <t>Mensual</t>
        </is>
      </c>
      <c r="E3041" t="inlineStr">
        <is>
          <t>Negativo</t>
        </is>
      </c>
      <c r="F3041" s="134" t="n">
        <v>45291</v>
      </c>
      <c r="G3041" t="inlineStr">
        <is>
          <t>436-2023-12-31</t>
        </is>
      </c>
      <c r="H3041" t="inlineStr">
        <is>
          <t>Solicitud Documental</t>
        </is>
      </c>
      <c r="I3041" t="n">
        <v>14</v>
      </c>
      <c r="J3041" t="n">
        <v>9.199999809265137</v>
      </c>
      <c r="DC3041" t="n">
        <v>9.199999999999999</v>
      </c>
    </row>
    <row r="3042">
      <c r="A3042" t="n">
        <v>436</v>
      </c>
      <c r="B3042" t="inlineStr">
        <is>
          <t>ANS documentos operativos</t>
        </is>
      </c>
      <c r="C3042" t="inlineStr">
        <is>
          <t>Gestión de calidad</t>
        </is>
      </c>
      <c r="D3042" t="inlineStr">
        <is>
          <t>Mensual</t>
        </is>
      </c>
      <c r="E3042" t="inlineStr">
        <is>
          <t>Negativo</t>
        </is>
      </c>
      <c r="F3042" s="134" t="n">
        <v>45291</v>
      </c>
      <c r="G3042" t="inlineStr">
        <is>
          <t>436-2023-12-31</t>
        </is>
      </c>
      <c r="H3042" t="inlineStr">
        <is>
          <t>Flujo de aprobación</t>
        </is>
      </c>
      <c r="I3042" t="n">
        <v>7</v>
      </c>
      <c r="J3042" t="n">
        <v>3.5</v>
      </c>
      <c r="DC3042" t="n">
        <v>3.5</v>
      </c>
    </row>
    <row r="3043">
      <c r="A3043" t="n">
        <v>436</v>
      </c>
      <c r="B3043" t="inlineStr">
        <is>
          <t>ANS documentos operativos</t>
        </is>
      </c>
      <c r="C3043" t="inlineStr">
        <is>
          <t>Gestión de calidad</t>
        </is>
      </c>
      <c r="D3043" t="inlineStr">
        <is>
          <t>Mensual</t>
        </is>
      </c>
      <c r="E3043" t="inlineStr">
        <is>
          <t>Negativo</t>
        </is>
      </c>
      <c r="F3043" s="134" t="n">
        <v>45322</v>
      </c>
      <c r="G3043" t="inlineStr">
        <is>
          <t>436-2024-01-31</t>
        </is>
      </c>
      <c r="H3043" t="inlineStr">
        <is>
          <t>Flujo de aprobación</t>
        </is>
      </c>
      <c r="I3043" t="n">
        <v>7</v>
      </c>
      <c r="J3043" t="n">
        <v>5.699999809265137</v>
      </c>
      <c r="DC3043" t="n">
        <v>5.7</v>
      </c>
    </row>
    <row r="3044">
      <c r="A3044" t="n">
        <v>436</v>
      </c>
      <c r="B3044" t="inlineStr">
        <is>
          <t>ANS documentos operativos</t>
        </is>
      </c>
      <c r="C3044" t="inlineStr">
        <is>
          <t>Gestión de calidad</t>
        </is>
      </c>
      <c r="D3044" t="inlineStr">
        <is>
          <t>Mensual</t>
        </is>
      </c>
      <c r="E3044" t="inlineStr">
        <is>
          <t>Negativo</t>
        </is>
      </c>
      <c r="F3044" s="134" t="n">
        <v>45322</v>
      </c>
      <c r="G3044" t="inlineStr">
        <is>
          <t>436-2024-01-31</t>
        </is>
      </c>
      <c r="H3044" t="inlineStr">
        <is>
          <t>Solicitud Documental</t>
        </is>
      </c>
      <c r="I3044" t="n">
        <v>14</v>
      </c>
      <c r="J3044" t="n">
        <v>4</v>
      </c>
      <c r="DC3044" t="n">
        <v>4</v>
      </c>
    </row>
    <row r="3045">
      <c r="A3045" t="n">
        <v>436</v>
      </c>
      <c r="B3045" t="inlineStr">
        <is>
          <t>ANS documentos operativos</t>
        </is>
      </c>
      <c r="C3045" t="inlineStr">
        <is>
          <t>Gestión de calidad</t>
        </is>
      </c>
      <c r="D3045" t="inlineStr">
        <is>
          <t>Mensual</t>
        </is>
      </c>
      <c r="E3045" t="inlineStr">
        <is>
          <t>Negativo</t>
        </is>
      </c>
      <c r="F3045" s="134" t="n">
        <v>45351</v>
      </c>
      <c r="G3045" t="inlineStr">
        <is>
          <t>436-2024-02-29</t>
        </is>
      </c>
      <c r="H3045" t="inlineStr">
        <is>
          <t>Solicitud Documental</t>
        </is>
      </c>
      <c r="I3045" t="n">
        <v>14</v>
      </c>
      <c r="J3045" t="n">
        <v>6.099999904632568</v>
      </c>
      <c r="DC3045" t="n">
        <v>6.1</v>
      </c>
    </row>
    <row r="3046">
      <c r="A3046" t="n">
        <v>436</v>
      </c>
      <c r="B3046" t="inlineStr">
        <is>
          <t>ANS documentos operativos</t>
        </is>
      </c>
      <c r="C3046" t="inlineStr">
        <is>
          <t>Gestión de calidad</t>
        </is>
      </c>
      <c r="D3046" t="inlineStr">
        <is>
          <t>Mensual</t>
        </is>
      </c>
      <c r="E3046" t="inlineStr">
        <is>
          <t>Negativo</t>
        </is>
      </c>
      <c r="F3046" s="134" t="n">
        <v>45351</v>
      </c>
      <c r="G3046" t="inlineStr">
        <is>
          <t>436-2024-02-29</t>
        </is>
      </c>
      <c r="H3046" t="inlineStr">
        <is>
          <t>Flujo de aprobación</t>
        </is>
      </c>
      <c r="I3046" t="n">
        <v>7</v>
      </c>
      <c r="J3046" t="n">
        <v>7.400000095367432</v>
      </c>
      <c r="DC3046" t="n">
        <v>7.4</v>
      </c>
    </row>
    <row r="3047">
      <c r="A3047" t="n">
        <v>436</v>
      </c>
      <c r="B3047" t="inlineStr">
        <is>
          <t>ANS documentos operativos</t>
        </is>
      </c>
      <c r="C3047" t="inlineStr">
        <is>
          <t>Gestión de calidad</t>
        </is>
      </c>
      <c r="D3047" t="inlineStr">
        <is>
          <t>Mensual</t>
        </is>
      </c>
      <c r="E3047" t="inlineStr">
        <is>
          <t>Negativo</t>
        </is>
      </c>
      <c r="F3047" s="134" t="n">
        <v>45382</v>
      </c>
      <c r="G3047" t="inlineStr">
        <is>
          <t>436-2024-03-31</t>
        </is>
      </c>
      <c r="H3047" t="inlineStr">
        <is>
          <t>Flujo de aprobación</t>
        </is>
      </c>
      <c r="I3047" t="n">
        <v>7</v>
      </c>
      <c r="J3047" t="n">
        <v>10.10000038146973</v>
      </c>
      <c r="DC3047" t="n">
        <v>10.1</v>
      </c>
    </row>
    <row r="3048">
      <c r="A3048" t="n">
        <v>436</v>
      </c>
      <c r="B3048" t="inlineStr">
        <is>
          <t>ANS documentos operativos</t>
        </is>
      </c>
      <c r="C3048" t="inlineStr">
        <is>
          <t>Gestión de calidad</t>
        </is>
      </c>
      <c r="D3048" t="inlineStr">
        <is>
          <t>Mensual</t>
        </is>
      </c>
      <c r="E3048" t="inlineStr">
        <is>
          <t>Negativo</t>
        </is>
      </c>
      <c r="F3048" s="134" t="n">
        <v>45412</v>
      </c>
      <c r="G3048" t="inlineStr">
        <is>
          <t>436-2024-04-30</t>
        </is>
      </c>
      <c r="H3048" t="inlineStr">
        <is>
          <t>Flujo de aprobación</t>
        </is>
      </c>
      <c r="I3048" t="n">
        <v>7</v>
      </c>
      <c r="J3048" t="n">
        <v>4.099999904632568</v>
      </c>
      <c r="DC3048" t="n">
        <v>4.1</v>
      </c>
    </row>
    <row r="3049">
      <c r="A3049" t="n">
        <v>436</v>
      </c>
      <c r="B3049" t="inlineStr">
        <is>
          <t>ANS documentos operativos</t>
        </is>
      </c>
      <c r="C3049" t="inlineStr">
        <is>
          <t>Gestión de calidad</t>
        </is>
      </c>
      <c r="D3049" t="inlineStr">
        <is>
          <t>Mensual</t>
        </is>
      </c>
      <c r="E3049" t="inlineStr">
        <is>
          <t>Negativo</t>
        </is>
      </c>
      <c r="F3049" s="134" t="n">
        <v>45412</v>
      </c>
      <c r="G3049" t="inlineStr">
        <is>
          <t>436-2024-04-30</t>
        </is>
      </c>
      <c r="H3049" t="inlineStr">
        <is>
          <t>Solicitud Documental</t>
        </is>
      </c>
      <c r="I3049" t="n">
        <v>14</v>
      </c>
      <c r="J3049" t="n">
        <v>7</v>
      </c>
      <c r="DC3049" t="n">
        <v>7</v>
      </c>
    </row>
    <row r="3050">
      <c r="A3050" t="n">
        <v>436</v>
      </c>
      <c r="B3050" t="inlineStr">
        <is>
          <t>ANS documentos operativos</t>
        </is>
      </c>
      <c r="C3050" t="inlineStr">
        <is>
          <t>Gestión de calidad</t>
        </is>
      </c>
      <c r="D3050" t="inlineStr">
        <is>
          <t>Mensual</t>
        </is>
      </c>
      <c r="E3050" t="inlineStr">
        <is>
          <t>Negativo</t>
        </is>
      </c>
      <c r="F3050" s="134" t="n">
        <v>45443</v>
      </c>
      <c r="G3050" t="inlineStr">
        <is>
          <t>436-2024-05-31</t>
        </is>
      </c>
      <c r="H3050" t="inlineStr">
        <is>
          <t>Flujo de aprobación</t>
        </is>
      </c>
      <c r="I3050" t="n">
        <v>7</v>
      </c>
      <c r="J3050" t="n">
        <v>4.5</v>
      </c>
      <c r="DC3050" t="n">
        <v>4.5</v>
      </c>
    </row>
    <row r="3051">
      <c r="A3051" t="n">
        <v>436</v>
      </c>
      <c r="B3051" t="inlineStr">
        <is>
          <t>ANS documentos operativos</t>
        </is>
      </c>
      <c r="C3051" t="inlineStr">
        <is>
          <t>Gestión de calidad</t>
        </is>
      </c>
      <c r="D3051" t="inlineStr">
        <is>
          <t>Mensual</t>
        </is>
      </c>
      <c r="E3051" t="inlineStr">
        <is>
          <t>Negativo</t>
        </is>
      </c>
      <c r="F3051" s="134" t="n">
        <v>45443</v>
      </c>
      <c r="G3051" t="inlineStr">
        <is>
          <t>436-2024-05-31</t>
        </is>
      </c>
      <c r="H3051" t="inlineStr">
        <is>
          <t>Solicitud Documental</t>
        </is>
      </c>
      <c r="I3051" t="n">
        <v>14</v>
      </c>
      <c r="J3051" t="n">
        <v>6.099999904632568</v>
      </c>
      <c r="DC3051" t="n">
        <v>6.1</v>
      </c>
    </row>
    <row r="3052">
      <c r="A3052" t="n">
        <v>436</v>
      </c>
      <c r="B3052" t="inlineStr">
        <is>
          <t>ANS documentos operativos</t>
        </is>
      </c>
      <c r="C3052" t="inlineStr">
        <is>
          <t>Gestión de calidad</t>
        </is>
      </c>
      <c r="D3052" t="inlineStr">
        <is>
          <t>Mensual</t>
        </is>
      </c>
      <c r="E3052" t="inlineStr">
        <is>
          <t>Negativo</t>
        </is>
      </c>
      <c r="F3052" s="134" t="n">
        <v>45473</v>
      </c>
      <c r="G3052" t="inlineStr">
        <is>
          <t>436-2024-06-30</t>
        </is>
      </c>
      <c r="H3052" t="inlineStr">
        <is>
          <t>Flujo de aprobación</t>
        </is>
      </c>
      <c r="I3052" t="n">
        <v>7</v>
      </c>
      <c r="J3052" t="n">
        <v>2</v>
      </c>
      <c r="DC3052" t="n">
        <v>2</v>
      </c>
    </row>
    <row r="3053">
      <c r="A3053" t="n">
        <v>436</v>
      </c>
      <c r="B3053" t="inlineStr">
        <is>
          <t>ANS documentos operativos</t>
        </is>
      </c>
      <c r="C3053" t="inlineStr">
        <is>
          <t>Gestión de calidad</t>
        </is>
      </c>
      <c r="D3053" t="inlineStr">
        <is>
          <t>Mensual</t>
        </is>
      </c>
      <c r="E3053" t="inlineStr">
        <is>
          <t>Negativo</t>
        </is>
      </c>
      <c r="F3053" s="134" t="n">
        <v>45473</v>
      </c>
      <c r="G3053" t="inlineStr">
        <is>
          <t>436-2024-06-30</t>
        </is>
      </c>
      <c r="H3053" t="inlineStr">
        <is>
          <t>Solicitud Documental</t>
        </is>
      </c>
      <c r="I3053" t="n">
        <v>14</v>
      </c>
      <c r="J3053" t="n">
        <v>6.800000190734863</v>
      </c>
      <c r="DC3053" t="n">
        <v>6.8</v>
      </c>
    </row>
    <row r="3054">
      <c r="A3054" t="n">
        <v>436</v>
      </c>
      <c r="B3054" t="inlineStr">
        <is>
          <t>ANS documentos operativos</t>
        </is>
      </c>
      <c r="C3054" t="inlineStr">
        <is>
          <t>Gestión de calidad</t>
        </is>
      </c>
      <c r="D3054" t="inlineStr">
        <is>
          <t>Mensual</t>
        </is>
      </c>
      <c r="E3054" t="inlineStr">
        <is>
          <t>Negativo</t>
        </is>
      </c>
      <c r="F3054" s="134" t="n">
        <v>45504</v>
      </c>
      <c r="G3054" t="inlineStr">
        <is>
          <t>436-2024-07-31</t>
        </is>
      </c>
      <c r="H3054" t="inlineStr">
        <is>
          <t>Solicitud Documental</t>
        </is>
      </c>
      <c r="I3054" t="n">
        <v>7</v>
      </c>
      <c r="J3054" t="n">
        <v>6.800000190734863</v>
      </c>
      <c r="DC3054" t="n">
        <v>6.8</v>
      </c>
    </row>
    <row r="3055">
      <c r="A3055" t="n">
        <v>436</v>
      </c>
      <c r="B3055" t="inlineStr">
        <is>
          <t>ANS documentos operativos</t>
        </is>
      </c>
      <c r="C3055" t="inlineStr">
        <is>
          <t>Gestión de calidad</t>
        </is>
      </c>
      <c r="D3055" t="inlineStr">
        <is>
          <t>Mensual</t>
        </is>
      </c>
      <c r="E3055" t="inlineStr">
        <is>
          <t>Negativo</t>
        </is>
      </c>
      <c r="F3055" s="134" t="n">
        <v>45504</v>
      </c>
      <c r="G3055" t="inlineStr">
        <is>
          <t>436-2024-07-31</t>
        </is>
      </c>
      <c r="H3055" t="inlineStr">
        <is>
          <t>Flujo de aprobación</t>
        </is>
      </c>
      <c r="I3055" t="n">
        <v>7</v>
      </c>
      <c r="J3055" t="n">
        <v>2.599999904632568</v>
      </c>
      <c r="DC3055" t="n">
        <v>2.6</v>
      </c>
    </row>
    <row r="3056">
      <c r="A3056" t="n">
        <v>436</v>
      </c>
      <c r="B3056" t="inlineStr">
        <is>
          <t>ANS documentos operativos</t>
        </is>
      </c>
      <c r="C3056" t="inlineStr">
        <is>
          <t>Gestión de calidad</t>
        </is>
      </c>
      <c r="D3056" t="inlineStr">
        <is>
          <t>Mensual</t>
        </is>
      </c>
      <c r="E3056" t="inlineStr">
        <is>
          <t>Negativo</t>
        </is>
      </c>
      <c r="F3056" s="134" t="n">
        <v>45535</v>
      </c>
      <c r="G3056" t="inlineStr">
        <is>
          <t>436-2024-08-31</t>
        </is>
      </c>
      <c r="H3056" t="inlineStr">
        <is>
          <t>Solicitud Documental</t>
        </is>
      </c>
      <c r="I3056" t="n">
        <v>7</v>
      </c>
      <c r="J3056" t="n">
        <v>7.5</v>
      </c>
      <c r="DC3056" t="n">
        <v>7.5</v>
      </c>
    </row>
    <row r="3057">
      <c r="A3057" t="n">
        <v>436</v>
      </c>
      <c r="B3057" t="inlineStr">
        <is>
          <t>ANS documentos operativos</t>
        </is>
      </c>
      <c r="C3057" t="inlineStr">
        <is>
          <t>Gestión de calidad</t>
        </is>
      </c>
      <c r="D3057" t="inlineStr">
        <is>
          <t>Mensual</t>
        </is>
      </c>
      <c r="E3057" t="inlineStr">
        <is>
          <t>Negativo</t>
        </is>
      </c>
      <c r="F3057" s="134" t="n">
        <v>45535</v>
      </c>
      <c r="G3057" t="inlineStr">
        <is>
          <t>436-2024-08-31</t>
        </is>
      </c>
      <c r="H3057" t="inlineStr">
        <is>
          <t>Flujo de aprobación</t>
        </is>
      </c>
      <c r="I3057" t="n">
        <v>7</v>
      </c>
      <c r="J3057" t="n">
        <v>1</v>
      </c>
      <c r="DC3057" t="n">
        <v>1</v>
      </c>
    </row>
    <row r="3058">
      <c r="A3058" t="n">
        <v>436</v>
      </c>
      <c r="B3058" t="inlineStr">
        <is>
          <t>ANS documentos operativos</t>
        </is>
      </c>
      <c r="C3058" t="inlineStr">
        <is>
          <t>Gestión de calidad</t>
        </is>
      </c>
      <c r="D3058" t="inlineStr">
        <is>
          <t>Mensual</t>
        </is>
      </c>
      <c r="E3058" t="inlineStr">
        <is>
          <t>Negativo</t>
        </is>
      </c>
      <c r="F3058" s="134" t="n">
        <v>45565</v>
      </c>
      <c r="G3058" t="inlineStr">
        <is>
          <t>436-2024-09-30</t>
        </is>
      </c>
      <c r="H3058" t="inlineStr">
        <is>
          <t>Flujo de aprobación</t>
        </is>
      </c>
      <c r="I3058" t="n">
        <v>7</v>
      </c>
      <c r="J3058" t="n">
        <v>4</v>
      </c>
      <c r="DC3058" t="n">
        <v>4</v>
      </c>
    </row>
    <row r="3059">
      <c r="A3059" t="n">
        <v>436</v>
      </c>
      <c r="B3059" t="inlineStr">
        <is>
          <t>ANS documentos operativos</t>
        </is>
      </c>
      <c r="C3059" t="inlineStr">
        <is>
          <t>Gestión de calidad</t>
        </is>
      </c>
      <c r="D3059" t="inlineStr">
        <is>
          <t>Mensual</t>
        </is>
      </c>
      <c r="E3059" t="inlineStr">
        <is>
          <t>Negativo</t>
        </is>
      </c>
      <c r="F3059" s="134" t="n">
        <v>45565</v>
      </c>
      <c r="G3059" t="inlineStr">
        <is>
          <t>436-2024-09-30</t>
        </is>
      </c>
      <c r="H3059" t="inlineStr">
        <is>
          <t>Solicitud Documental</t>
        </is>
      </c>
      <c r="I3059" t="n">
        <v>7</v>
      </c>
      <c r="J3059" t="n">
        <v>6.5</v>
      </c>
      <c r="DC3059" t="n">
        <v>6.5</v>
      </c>
    </row>
    <row r="3060">
      <c r="A3060" t="n">
        <v>436</v>
      </c>
      <c r="B3060" t="inlineStr">
        <is>
          <t>ANS documentos operativos</t>
        </is>
      </c>
      <c r="C3060" t="inlineStr">
        <is>
          <t>Gestión de calidad</t>
        </is>
      </c>
      <c r="D3060" t="inlineStr">
        <is>
          <t>Mensual</t>
        </is>
      </c>
      <c r="E3060" t="inlineStr">
        <is>
          <t>Negativo</t>
        </is>
      </c>
      <c r="F3060" s="134" t="n">
        <v>45596</v>
      </c>
      <c r="G3060" t="inlineStr">
        <is>
          <t>436-2024-10-31</t>
        </is>
      </c>
      <c r="H3060" t="inlineStr">
        <is>
          <t>Solicitud Documental</t>
        </is>
      </c>
      <c r="I3060" t="n">
        <v>7</v>
      </c>
      <c r="J3060" t="n">
        <v>5.400000095367432</v>
      </c>
      <c r="DC3060" t="n">
        <v>5.4</v>
      </c>
    </row>
    <row r="3061">
      <c r="A3061" t="n">
        <v>436</v>
      </c>
      <c r="B3061" t="inlineStr">
        <is>
          <t>ANS documentos operativos</t>
        </is>
      </c>
      <c r="C3061" t="inlineStr">
        <is>
          <t>Gestión de calidad</t>
        </is>
      </c>
      <c r="D3061" t="inlineStr">
        <is>
          <t>Mensual</t>
        </is>
      </c>
      <c r="E3061" t="inlineStr">
        <is>
          <t>Negativo</t>
        </is>
      </c>
      <c r="F3061" s="134" t="n">
        <v>45596</v>
      </c>
      <c r="G3061" t="inlineStr">
        <is>
          <t>436-2024-10-31</t>
        </is>
      </c>
      <c r="H3061" t="inlineStr">
        <is>
          <t>Flujo de aprobación</t>
        </is>
      </c>
      <c r="I3061" t="n">
        <v>7</v>
      </c>
      <c r="J3061" t="n">
        <v>2.599999904632568</v>
      </c>
      <c r="DC3061" t="n">
        <v>2.6</v>
      </c>
    </row>
    <row r="3062">
      <c r="A3062" t="n">
        <v>436</v>
      </c>
      <c r="B3062" t="inlineStr">
        <is>
          <t>ANS documentos operativos</t>
        </is>
      </c>
      <c r="C3062" t="inlineStr">
        <is>
          <t>Gestión de calidad</t>
        </is>
      </c>
      <c r="D3062" t="inlineStr">
        <is>
          <t>Mensual</t>
        </is>
      </c>
      <c r="E3062" t="inlineStr">
        <is>
          <t>Negativo</t>
        </is>
      </c>
      <c r="F3062" s="134" t="n">
        <v>45626</v>
      </c>
      <c r="G3062" t="inlineStr">
        <is>
          <t>436-2024-11-30</t>
        </is>
      </c>
      <c r="H3062" t="inlineStr">
        <is>
          <t>Flujo de aprobación</t>
        </is>
      </c>
      <c r="I3062" t="n">
        <v>7</v>
      </c>
      <c r="J3062" t="n">
        <v>2</v>
      </c>
      <c r="DC3062" t="n">
        <v>2</v>
      </c>
    </row>
    <row r="3063">
      <c r="A3063" t="n">
        <v>436</v>
      </c>
      <c r="B3063" t="inlineStr">
        <is>
          <t>ANS documentos operativos</t>
        </is>
      </c>
      <c r="C3063" t="inlineStr">
        <is>
          <t>Gestión de calidad</t>
        </is>
      </c>
      <c r="D3063" t="inlineStr">
        <is>
          <t>Mensual</t>
        </is>
      </c>
      <c r="E3063" t="inlineStr">
        <is>
          <t>Negativo</t>
        </is>
      </c>
      <c r="F3063" s="134" t="n">
        <v>45626</v>
      </c>
      <c r="G3063" t="inlineStr">
        <is>
          <t>436-2024-11-30</t>
        </is>
      </c>
      <c r="H3063" t="inlineStr">
        <is>
          <t>Solicitud Documental</t>
        </is>
      </c>
      <c r="I3063" t="n">
        <v>7</v>
      </c>
      <c r="J3063" t="n">
        <v>8</v>
      </c>
      <c r="DC3063" t="n">
        <v>8</v>
      </c>
    </row>
    <row r="3064">
      <c r="A3064" t="n">
        <v>436</v>
      </c>
      <c r="B3064" t="inlineStr">
        <is>
          <t>ANS documentos operativos</t>
        </is>
      </c>
      <c r="C3064" t="inlineStr">
        <is>
          <t>Gestión de calidad</t>
        </is>
      </c>
      <c r="D3064" t="inlineStr">
        <is>
          <t>Mensual</t>
        </is>
      </c>
      <c r="E3064" t="inlineStr">
        <is>
          <t>Negativo</t>
        </is>
      </c>
      <c r="F3064" s="134" t="n">
        <v>45657</v>
      </c>
      <c r="G3064" t="inlineStr">
        <is>
          <t>436-2024-12-31</t>
        </is>
      </c>
      <c r="H3064" t="inlineStr">
        <is>
          <t>Flujo de aprobación</t>
        </is>
      </c>
      <c r="I3064" t="n">
        <v>7</v>
      </c>
      <c r="J3064" t="n">
        <v>10.88000011444092</v>
      </c>
      <c r="DC3064" t="n">
        <v>10.88</v>
      </c>
    </row>
    <row r="3065">
      <c r="A3065" t="n">
        <v>436</v>
      </c>
      <c r="B3065" t="inlineStr">
        <is>
          <t>ANS documentos operativos</t>
        </is>
      </c>
      <c r="C3065" t="inlineStr">
        <is>
          <t>Gestión de calidad</t>
        </is>
      </c>
      <c r="D3065" t="inlineStr">
        <is>
          <t>Mensual</t>
        </is>
      </c>
      <c r="E3065" t="inlineStr">
        <is>
          <t>Negativo</t>
        </is>
      </c>
      <c r="F3065" s="134" t="n">
        <v>45657</v>
      </c>
      <c r="G3065" t="inlineStr">
        <is>
          <t>436-2024-12-31</t>
        </is>
      </c>
      <c r="H3065" t="inlineStr">
        <is>
          <t>Solicitud Documental</t>
        </is>
      </c>
      <c r="I3065" t="n">
        <v>7</v>
      </c>
      <c r="J3065" t="n">
        <v>6.090000152587891</v>
      </c>
      <c r="DC3065" t="n">
        <v>6.09</v>
      </c>
    </row>
    <row r="3066">
      <c r="A3066" t="n">
        <v>436</v>
      </c>
      <c r="B3066" t="inlineStr">
        <is>
          <t>ANS documentos operativos</t>
        </is>
      </c>
      <c r="C3066" t="inlineStr">
        <is>
          <t>Gestión de calidad</t>
        </is>
      </c>
      <c r="D3066" t="inlineStr">
        <is>
          <t>Mensual</t>
        </is>
      </c>
      <c r="E3066" t="inlineStr">
        <is>
          <t>Negativo</t>
        </is>
      </c>
      <c r="F3066" s="134" t="n">
        <v>45688</v>
      </c>
      <c r="G3066" t="inlineStr">
        <is>
          <t>436-2025-01-31</t>
        </is>
      </c>
      <c r="H3066" t="inlineStr">
        <is>
          <t>Flujo de aprobación</t>
        </is>
      </c>
      <c r="I3066" t="n">
        <v>7</v>
      </c>
      <c r="J3066" t="n">
        <v>3.099999904632568</v>
      </c>
      <c r="DC3066" t="n">
        <v>3.1</v>
      </c>
    </row>
    <row r="3067">
      <c r="A3067" t="n">
        <v>436</v>
      </c>
      <c r="B3067" t="inlineStr">
        <is>
          <t>ANS documentos operativos</t>
        </is>
      </c>
      <c r="C3067" t="inlineStr">
        <is>
          <t>Gestión de calidad</t>
        </is>
      </c>
      <c r="D3067" t="inlineStr">
        <is>
          <t>Mensual</t>
        </is>
      </c>
      <c r="E3067" t="inlineStr">
        <is>
          <t>Negativo</t>
        </is>
      </c>
      <c r="F3067" s="134" t="n">
        <v>45688</v>
      </c>
      <c r="G3067" t="inlineStr">
        <is>
          <t>436-2025-01-31</t>
        </is>
      </c>
      <c r="H3067" t="inlineStr">
        <is>
          <t>Solicitud Documental</t>
        </is>
      </c>
      <c r="I3067" t="n">
        <v>7</v>
      </c>
      <c r="J3067" t="n">
        <v>6.099999904632568</v>
      </c>
      <c r="DC3067" t="n">
        <v>6.1</v>
      </c>
    </row>
    <row r="3068">
      <c r="A3068" t="n">
        <v>436</v>
      </c>
      <c r="B3068" t="inlineStr">
        <is>
          <t>ANS documentos operativos</t>
        </is>
      </c>
      <c r="C3068" t="inlineStr">
        <is>
          <t>Gestión de calidad</t>
        </is>
      </c>
      <c r="D3068" t="inlineStr">
        <is>
          <t>Mensual</t>
        </is>
      </c>
      <c r="E3068" t="inlineStr">
        <is>
          <t>Negativo</t>
        </is>
      </c>
      <c r="F3068" s="134" t="n">
        <v>45716</v>
      </c>
      <c r="G3068" t="inlineStr">
        <is>
          <t>436-2025-02-28</t>
        </is>
      </c>
      <c r="H3068" t="inlineStr">
        <is>
          <t>Flujo de aprobación</t>
        </is>
      </c>
      <c r="I3068" t="n">
        <v>7</v>
      </c>
      <c r="J3068" t="n">
        <v>1.409999966621399</v>
      </c>
      <c r="DC3068" t="n">
        <v>1.41</v>
      </c>
    </row>
    <row r="3069">
      <c r="A3069" t="n">
        <v>436</v>
      </c>
      <c r="B3069" t="inlineStr">
        <is>
          <t>ANS documentos operativos</t>
        </is>
      </c>
      <c r="C3069" t="inlineStr">
        <is>
          <t>Gestión de calidad</t>
        </is>
      </c>
      <c r="D3069" t="inlineStr">
        <is>
          <t>Mensual</t>
        </is>
      </c>
      <c r="E3069" t="inlineStr">
        <is>
          <t>Negativo</t>
        </is>
      </c>
      <c r="F3069" s="134" t="n">
        <v>45716</v>
      </c>
      <c r="G3069" t="inlineStr">
        <is>
          <t>436-2025-02-28</t>
        </is>
      </c>
      <c r="H3069" t="inlineStr">
        <is>
          <t>Solicitud Documental</t>
        </is>
      </c>
      <c r="I3069" t="n">
        <v>7</v>
      </c>
      <c r="J3069" t="n">
        <v>1.929999947547913</v>
      </c>
      <c r="DC3069" t="n">
        <v>1.93</v>
      </c>
    </row>
    <row r="3070">
      <c r="A3070" t="n">
        <v>436</v>
      </c>
      <c r="B3070" t="inlineStr">
        <is>
          <t>ANS documentos operativos</t>
        </is>
      </c>
      <c r="C3070" t="inlineStr">
        <is>
          <t>Gestión de calidad</t>
        </is>
      </c>
      <c r="D3070" t="inlineStr">
        <is>
          <t>Mensual</t>
        </is>
      </c>
      <c r="E3070" t="inlineStr">
        <is>
          <t>Negativo</t>
        </is>
      </c>
      <c r="F3070" s="134" t="n">
        <v>45747</v>
      </c>
      <c r="G3070" t="inlineStr">
        <is>
          <t>436-2025-03-31</t>
        </is>
      </c>
      <c r="H3070" t="inlineStr">
        <is>
          <t>Solicitud Documental</t>
        </is>
      </c>
      <c r="I3070" t="n">
        <v>7</v>
      </c>
      <c r="J3070" t="n">
        <v>6.670000076293945</v>
      </c>
      <c r="DC3070" t="n">
        <v>6.67</v>
      </c>
    </row>
    <row r="3071">
      <c r="A3071" t="n">
        <v>436</v>
      </c>
      <c r="B3071" t="inlineStr">
        <is>
          <t>ANS documentos operativos</t>
        </is>
      </c>
      <c r="C3071" t="inlineStr">
        <is>
          <t>Gestión de calidad</t>
        </is>
      </c>
      <c r="D3071" t="inlineStr">
        <is>
          <t>Mensual</t>
        </is>
      </c>
      <c r="E3071" t="inlineStr">
        <is>
          <t>Negativo</t>
        </is>
      </c>
      <c r="F3071" s="134" t="n">
        <v>45747</v>
      </c>
      <c r="G3071" t="inlineStr">
        <is>
          <t>436-2025-03-31</t>
        </is>
      </c>
      <c r="H3071" t="inlineStr">
        <is>
          <t>Flujo de aprobación</t>
        </is>
      </c>
      <c r="I3071" t="n">
        <v>7</v>
      </c>
      <c r="J3071" t="n">
        <v>3.930000066757202</v>
      </c>
      <c r="DC3071" t="n">
        <v>3.93</v>
      </c>
    </row>
    <row r="3072">
      <c r="A3072" t="n">
        <v>436</v>
      </c>
      <c r="B3072" t="inlineStr">
        <is>
          <t>ANS documentos operativos</t>
        </is>
      </c>
      <c r="C3072" t="inlineStr">
        <is>
          <t>Gestión de calidad</t>
        </is>
      </c>
      <c r="D3072" t="inlineStr">
        <is>
          <t>Mensual</t>
        </is>
      </c>
      <c r="E3072" t="inlineStr">
        <is>
          <t>Negativo</t>
        </is>
      </c>
      <c r="F3072" s="134" t="n">
        <v>45777</v>
      </c>
      <c r="G3072" t="inlineStr">
        <is>
          <t>436-2025-04-30</t>
        </is>
      </c>
      <c r="H3072" t="inlineStr">
        <is>
          <t>Solicitud Documental</t>
        </is>
      </c>
      <c r="I3072" t="n">
        <v>7</v>
      </c>
      <c r="J3072" t="n">
        <v>3.720000028610229</v>
      </c>
      <c r="DC3072" t="n">
        <v>3.72</v>
      </c>
    </row>
    <row r="3073">
      <c r="A3073" t="n">
        <v>436</v>
      </c>
      <c r="B3073" t="inlineStr">
        <is>
          <t>ANS documentos operativos</t>
        </is>
      </c>
      <c r="C3073" t="inlineStr">
        <is>
          <t>Gestión de calidad</t>
        </is>
      </c>
      <c r="D3073" t="inlineStr">
        <is>
          <t>Mensual</t>
        </is>
      </c>
      <c r="E3073" t="inlineStr">
        <is>
          <t>Negativo</t>
        </is>
      </c>
      <c r="F3073" s="134" t="n">
        <v>45777</v>
      </c>
      <c r="G3073" t="inlineStr">
        <is>
          <t>436-2025-04-30</t>
        </is>
      </c>
      <c r="H3073" t="inlineStr">
        <is>
          <t>Flujo de aprobación</t>
        </is>
      </c>
      <c r="I3073" t="n">
        <v>7</v>
      </c>
      <c r="J3073" t="n">
        <v>2.680000066757202</v>
      </c>
      <c r="DC3073" t="n">
        <v>2.68</v>
      </c>
    </row>
    <row r="3074">
      <c r="A3074" t="n">
        <v>436</v>
      </c>
      <c r="B3074" t="inlineStr">
        <is>
          <t>ANS documentos operativos</t>
        </is>
      </c>
      <c r="C3074" t="inlineStr">
        <is>
          <t>Gestión de calidad</t>
        </is>
      </c>
      <c r="D3074" t="inlineStr">
        <is>
          <t>Mensual</t>
        </is>
      </c>
      <c r="E3074" t="inlineStr">
        <is>
          <t>Negativo</t>
        </is>
      </c>
      <c r="F3074" s="134" t="n">
        <v>45808</v>
      </c>
      <c r="G3074" t="inlineStr">
        <is>
          <t>436-2025-05-31</t>
        </is>
      </c>
      <c r="H3074" t="inlineStr">
        <is>
          <t>Solicitud Documental</t>
        </is>
      </c>
      <c r="I3074" t="n">
        <v>7</v>
      </c>
      <c r="J3074" t="n">
        <v>4.690000057220459</v>
      </c>
      <c r="DC3074" t="n">
        <v>4.69</v>
      </c>
    </row>
    <row r="3075">
      <c r="A3075" t="n">
        <v>436</v>
      </c>
      <c r="B3075" t="inlineStr">
        <is>
          <t>ANS documentos operativos</t>
        </is>
      </c>
      <c r="C3075" t="inlineStr">
        <is>
          <t>Gestión de calidad</t>
        </is>
      </c>
      <c r="D3075" t="inlineStr">
        <is>
          <t>Mensual</t>
        </is>
      </c>
      <c r="E3075" t="inlineStr">
        <is>
          <t>Negativo</t>
        </is>
      </c>
      <c r="F3075" s="134" t="n">
        <v>45808</v>
      </c>
      <c r="G3075" t="inlineStr">
        <is>
          <t>436-2025-05-31</t>
        </is>
      </c>
      <c r="H3075" t="inlineStr">
        <is>
          <t>Flujo de aprobación</t>
        </is>
      </c>
      <c r="I3075" t="n">
        <v>7</v>
      </c>
      <c r="J3075" t="n">
        <v>5.480000019073486</v>
      </c>
      <c r="DC3075" t="n">
        <v>5.48</v>
      </c>
    </row>
    <row r="3076">
      <c r="A3076" t="n">
        <v>436</v>
      </c>
      <c r="B3076" t="inlineStr">
        <is>
          <t>ANS documentos operativos</t>
        </is>
      </c>
      <c r="C3076" t="inlineStr">
        <is>
          <t>Gestión de calidad</t>
        </is>
      </c>
      <c r="D3076" t="inlineStr">
        <is>
          <t>Mensual</t>
        </is>
      </c>
      <c r="E3076" t="inlineStr">
        <is>
          <t>Negativo</t>
        </is>
      </c>
      <c r="F3076" s="134" t="n">
        <v>45838</v>
      </c>
      <c r="G3076" t="inlineStr">
        <is>
          <t>436-2025-06-30</t>
        </is>
      </c>
      <c r="H3076" t="inlineStr">
        <is>
          <t>Solicitud Documental</t>
        </is>
      </c>
      <c r="I3076" t="n">
        <v>7</v>
      </c>
      <c r="J3076" t="n">
        <v>5.050000190734863</v>
      </c>
      <c r="DC3076" t="n">
        <v>5.05</v>
      </c>
    </row>
    <row r="3077">
      <c r="A3077" t="n">
        <v>436</v>
      </c>
      <c r="B3077" t="inlineStr">
        <is>
          <t>ANS documentos operativos</t>
        </is>
      </c>
      <c r="C3077" t="inlineStr">
        <is>
          <t>Gestión de calidad</t>
        </is>
      </c>
      <c r="D3077" t="inlineStr">
        <is>
          <t>Mensual</t>
        </is>
      </c>
      <c r="E3077" t="inlineStr">
        <is>
          <t>Negativo</t>
        </is>
      </c>
      <c r="F3077" s="134" t="n">
        <v>45838</v>
      </c>
      <c r="G3077" t="inlineStr">
        <is>
          <t>436-2025-06-30</t>
        </is>
      </c>
      <c r="H3077" t="inlineStr">
        <is>
          <t>Flujo de aprobación</t>
        </is>
      </c>
      <c r="I3077" t="n">
        <v>7</v>
      </c>
      <c r="J3077" t="n">
        <v>6.880000114440918</v>
      </c>
      <c r="DC3077" t="n">
        <v>6.88</v>
      </c>
    </row>
    <row r="3078">
      <c r="A3078" t="n">
        <v>436</v>
      </c>
      <c r="B3078" t="inlineStr">
        <is>
          <t>ANS documentos operativos</t>
        </is>
      </c>
      <c r="C3078" t="inlineStr">
        <is>
          <t>Gestión de calidad</t>
        </is>
      </c>
      <c r="D3078" t="inlineStr">
        <is>
          <t>Mensual</t>
        </is>
      </c>
      <c r="E3078" t="inlineStr">
        <is>
          <t>Negativo</t>
        </is>
      </c>
      <c r="F3078" s="134" t="n">
        <v>45869</v>
      </c>
      <c r="G3078" t="inlineStr">
        <is>
          <t>436-2025-07-31</t>
        </is>
      </c>
      <c r="H3078" t="inlineStr">
        <is>
          <t>Solicitud Documental</t>
        </is>
      </c>
      <c r="I3078" t="n">
        <v>7</v>
      </c>
      <c r="J3078" t="n">
        <v>4.590000152587891</v>
      </c>
      <c r="DC3078" t="n">
        <v>4.59</v>
      </c>
    </row>
    <row r="3079">
      <c r="A3079" t="n">
        <v>436</v>
      </c>
      <c r="B3079" t="inlineStr">
        <is>
          <t>ANS documentos operativos</t>
        </is>
      </c>
      <c r="C3079" t="inlineStr">
        <is>
          <t>Gestión de calidad</t>
        </is>
      </c>
      <c r="D3079" t="inlineStr">
        <is>
          <t>Mensual</t>
        </is>
      </c>
      <c r="E3079" t="inlineStr">
        <is>
          <t>Negativo</t>
        </is>
      </c>
      <c r="F3079" s="134" t="n">
        <v>45869</v>
      </c>
      <c r="G3079" t="inlineStr">
        <is>
          <t>436-2025-07-31</t>
        </is>
      </c>
      <c r="H3079" t="inlineStr">
        <is>
          <t>Flujo de aprobación</t>
        </is>
      </c>
      <c r="I3079" t="n">
        <v>7</v>
      </c>
      <c r="J3079" t="n">
        <v>8.819999694824219</v>
      </c>
      <c r="DC3079" t="n">
        <v>8.82</v>
      </c>
    </row>
    <row r="3080">
      <c r="A3080" t="n">
        <v>436</v>
      </c>
      <c r="B3080" t="inlineStr">
        <is>
          <t>ANS documentos operativos</t>
        </is>
      </c>
      <c r="C3080" t="inlineStr">
        <is>
          <t>Gestión de calidad</t>
        </is>
      </c>
      <c r="D3080" t="inlineStr">
        <is>
          <t>Mensual</t>
        </is>
      </c>
      <c r="E3080" t="inlineStr">
        <is>
          <t>Negativo</t>
        </is>
      </c>
      <c r="F3080" s="134" t="n">
        <v>45900</v>
      </c>
      <c r="G3080" t="inlineStr">
        <is>
          <t>436-2025-08-31</t>
        </is>
      </c>
      <c r="H3080" t="inlineStr">
        <is>
          <t>Solicitud Documental</t>
        </is>
      </c>
      <c r="I3080" t="n">
        <v>7</v>
      </c>
      <c r="J3080" t="n">
        <v>5.949999809265137</v>
      </c>
      <c r="DC3080" t="n">
        <v>5.95</v>
      </c>
    </row>
    <row r="3081">
      <c r="A3081" t="n">
        <v>436</v>
      </c>
      <c r="B3081" t="inlineStr">
        <is>
          <t>ANS documentos operativos</t>
        </is>
      </c>
      <c r="C3081" t="inlineStr">
        <is>
          <t>Gestión de calidad</t>
        </is>
      </c>
      <c r="D3081" t="inlineStr">
        <is>
          <t>Mensual</t>
        </is>
      </c>
      <c r="E3081" t="inlineStr">
        <is>
          <t>Negativo</t>
        </is>
      </c>
      <c r="F3081" s="134" t="n">
        <v>45900</v>
      </c>
      <c r="G3081" t="inlineStr">
        <is>
          <t>436-2025-08-31</t>
        </is>
      </c>
      <c r="H3081" t="inlineStr">
        <is>
          <t>Flujo de aprobación</t>
        </is>
      </c>
      <c r="I3081" t="n">
        <v>7</v>
      </c>
      <c r="J3081" t="n">
        <v>8.220000267028809</v>
      </c>
      <c r="DC3081" t="n">
        <v>8.220000000000001</v>
      </c>
    </row>
    <row r="3082">
      <c r="A3082" t="n">
        <v>436</v>
      </c>
      <c r="B3082" t="inlineStr">
        <is>
          <t>ANS documentos operativos</t>
        </is>
      </c>
      <c r="C3082" t="inlineStr">
        <is>
          <t>Gestión de calidad</t>
        </is>
      </c>
      <c r="D3082" t="inlineStr">
        <is>
          <t>Mensual</t>
        </is>
      </c>
      <c r="E3082" t="inlineStr">
        <is>
          <t>Negativo</t>
        </is>
      </c>
      <c r="F3082" s="134" t="n">
        <v>45930</v>
      </c>
      <c r="G3082" t="inlineStr">
        <is>
          <t>436-2025-09-30</t>
        </is>
      </c>
      <c r="H3082" t="inlineStr">
        <is>
          <t>Solicitud Documental</t>
        </is>
      </c>
      <c r="I3082" t="n">
        <v>7</v>
      </c>
      <c r="J3082" t="n">
        <v>3.529999971389771</v>
      </c>
      <c r="DC3082" t="n">
        <v>3.53</v>
      </c>
    </row>
    <row r="3083">
      <c r="A3083" t="n">
        <v>436</v>
      </c>
      <c r="B3083" t="inlineStr">
        <is>
          <t>ANS documentos operativos</t>
        </is>
      </c>
      <c r="C3083" t="inlineStr">
        <is>
          <t>Gestión de calidad</t>
        </is>
      </c>
      <c r="D3083" t="inlineStr">
        <is>
          <t>Mensual</t>
        </is>
      </c>
      <c r="E3083" t="inlineStr">
        <is>
          <t>Negativo</t>
        </is>
      </c>
      <c r="F3083" s="134" t="n">
        <v>45930</v>
      </c>
      <c r="G3083" t="inlineStr">
        <is>
          <t>436-2025-09-30</t>
        </is>
      </c>
      <c r="H3083" t="inlineStr">
        <is>
          <t>Flujo de aprobación</t>
        </is>
      </c>
      <c r="I3083" t="n">
        <v>7</v>
      </c>
      <c r="J3083" t="n">
        <v>3.549999952316284</v>
      </c>
      <c r="DC3083" t="n">
        <v>3.55</v>
      </c>
    </row>
    <row r="3084">
      <c r="A3084" t="n">
        <v>436</v>
      </c>
      <c r="B3084" t="inlineStr">
        <is>
          <t>ANS documentos operativos</t>
        </is>
      </c>
      <c r="C3084" t="inlineStr">
        <is>
          <t>Gestión de calidad</t>
        </is>
      </c>
      <c r="D3084" t="inlineStr">
        <is>
          <t>Mensual</t>
        </is>
      </c>
      <c r="E3084" t="inlineStr">
        <is>
          <t>Negativo</t>
        </is>
      </c>
      <c r="F3084" s="134" t="n">
        <v>45961</v>
      </c>
      <c r="G3084" t="inlineStr">
        <is>
          <t>436-2025-10-31</t>
        </is>
      </c>
      <c r="H3084" t="inlineStr">
        <is>
          <t>Solicitud Documental</t>
        </is>
      </c>
      <c r="I3084" t="n">
        <v>7</v>
      </c>
      <c r="J3084" t="n">
        <v>4.739999771118164</v>
      </c>
      <c r="DC3084" t="n">
        <v>4.74</v>
      </c>
    </row>
    <row r="3085">
      <c r="A3085" t="n">
        <v>436</v>
      </c>
      <c r="B3085" t="inlineStr">
        <is>
          <t>ANS documentos operativos</t>
        </is>
      </c>
      <c r="C3085" t="inlineStr">
        <is>
          <t>Gestión de calidad</t>
        </is>
      </c>
      <c r="D3085" t="inlineStr">
        <is>
          <t>Mensual</t>
        </is>
      </c>
      <c r="E3085" t="inlineStr">
        <is>
          <t>Negativo</t>
        </is>
      </c>
      <c r="F3085" s="134" t="n">
        <v>45961</v>
      </c>
      <c r="G3085" t="inlineStr">
        <is>
          <t>436-2025-10-31</t>
        </is>
      </c>
      <c r="H3085" t="inlineStr">
        <is>
          <t>Flujo de aprobación</t>
        </is>
      </c>
      <c r="I3085" t="n">
        <v>7</v>
      </c>
      <c r="J3085" t="n">
        <v>10.75</v>
      </c>
      <c r="DC3085" t="n">
        <v>10.75</v>
      </c>
    </row>
    <row r="3086">
      <c r="A3086" t="n">
        <v>436</v>
      </c>
      <c r="B3086" t="inlineStr">
        <is>
          <t>ANS documentos operativos</t>
        </is>
      </c>
      <c r="C3086" t="inlineStr">
        <is>
          <t>Gestión de calidad</t>
        </is>
      </c>
      <c r="D3086" t="inlineStr">
        <is>
          <t>Mensual</t>
        </is>
      </c>
      <c r="E3086" t="inlineStr">
        <is>
          <t>Negativo</t>
        </is>
      </c>
      <c r="F3086" s="134" t="n">
        <v>45991</v>
      </c>
      <c r="G3086" t="inlineStr">
        <is>
          <t>436-2025-11-30</t>
        </is>
      </c>
      <c r="H3086" t="inlineStr">
        <is>
          <t>Solicitud Documental</t>
        </is>
      </c>
      <c r="I3086" t="n">
        <v>7</v>
      </c>
      <c r="J3086" t="n">
        <v>4</v>
      </c>
      <c r="DC3086" t="n">
        <v>4</v>
      </c>
    </row>
    <row r="3087">
      <c r="A3087" t="n">
        <v>436</v>
      </c>
      <c r="B3087" t="inlineStr">
        <is>
          <t>ANS documentos operativos</t>
        </is>
      </c>
      <c r="C3087" t="inlineStr">
        <is>
          <t>Gestión de calidad</t>
        </is>
      </c>
      <c r="D3087" t="inlineStr">
        <is>
          <t>Mensual</t>
        </is>
      </c>
      <c r="E3087" t="inlineStr">
        <is>
          <t>Negativo</t>
        </is>
      </c>
      <c r="F3087" s="134" t="n">
        <v>45991</v>
      </c>
      <c r="G3087" t="inlineStr">
        <is>
          <t>436-2025-11-30</t>
        </is>
      </c>
      <c r="H3087" t="inlineStr">
        <is>
          <t>Flujo de aprobación</t>
        </is>
      </c>
      <c r="I3087" t="n">
        <v>7</v>
      </c>
      <c r="J3087" t="n">
        <v>4.119999885559082</v>
      </c>
      <c r="DC3087" t="n">
        <v>4.12</v>
      </c>
    </row>
    <row r="3088">
      <c r="A3088" t="n">
        <v>436</v>
      </c>
      <c r="B3088" t="inlineStr">
        <is>
          <t>ANS documentos operativos</t>
        </is>
      </c>
      <c r="C3088" t="inlineStr">
        <is>
          <t>Gestión de calidad</t>
        </is>
      </c>
      <c r="D3088" t="inlineStr">
        <is>
          <t>Mensual</t>
        </is>
      </c>
      <c r="E3088" t="inlineStr">
        <is>
          <t>Negativo</t>
        </is>
      </c>
      <c r="F3088" s="134" t="n">
        <v>46022</v>
      </c>
      <c r="G3088" t="inlineStr">
        <is>
          <t>436-2025-12-31</t>
        </is>
      </c>
      <c r="H3088" t="inlineStr">
        <is>
          <t>Solicitud Documental</t>
        </is>
      </c>
      <c r="I3088" t="n">
        <v>7</v>
      </c>
      <c r="J3088" t="n">
        <v>5.170000076293945</v>
      </c>
      <c r="DC3088" t="n">
        <v>5.17</v>
      </c>
    </row>
    <row r="3089">
      <c r="A3089" t="n">
        <v>436</v>
      </c>
      <c r="B3089" t="inlineStr">
        <is>
          <t>ANS documentos operativos</t>
        </is>
      </c>
      <c r="C3089" t="inlineStr">
        <is>
          <t>Gestión de calidad</t>
        </is>
      </c>
      <c r="D3089" t="inlineStr">
        <is>
          <t>Mensual</t>
        </is>
      </c>
      <c r="E3089" t="inlineStr">
        <is>
          <t>Negativo</t>
        </is>
      </c>
      <c r="F3089" s="134" t="n">
        <v>46022</v>
      </c>
      <c r="G3089" t="inlineStr">
        <is>
          <t>436-2025-12-31</t>
        </is>
      </c>
      <c r="H3089" t="inlineStr">
        <is>
          <t>Flujo de aprobación</t>
        </is>
      </c>
      <c r="I3089" t="n">
        <v>7</v>
      </c>
      <c r="J3089" t="n">
        <v>6.599999904632568</v>
      </c>
      <c r="DC3089" t="n">
        <v>6.6</v>
      </c>
    </row>
    <row r="3090">
      <c r="A3090" t="n">
        <v>436</v>
      </c>
      <c r="B3090" t="inlineStr">
        <is>
          <t>ANS documentos operativos</t>
        </is>
      </c>
      <c r="C3090" t="inlineStr">
        <is>
          <t>Gestión de calidad</t>
        </is>
      </c>
      <c r="D3090" t="inlineStr">
        <is>
          <t>Mensual</t>
        </is>
      </c>
      <c r="E3090" t="inlineStr">
        <is>
          <t>Negativo</t>
        </is>
      </c>
      <c r="F3090" s="134" t="n">
        <v>46053</v>
      </c>
      <c r="G3090" t="inlineStr">
        <is>
          <t>436-2026-01-31</t>
        </is>
      </c>
      <c r="H3090" t="inlineStr">
        <is>
          <t>Solicitud Documental</t>
        </is>
      </c>
      <c r="I3090" t="n">
        <v>14</v>
      </c>
      <c r="J3090" t="n">
        <v>0</v>
      </c>
      <c r="DC3090" t="n">
        <v>0</v>
      </c>
    </row>
    <row r="3091">
      <c r="A3091" t="n">
        <v>436</v>
      </c>
      <c r="B3091" t="inlineStr">
        <is>
          <t>ANS documentos operativos</t>
        </is>
      </c>
      <c r="C3091" t="inlineStr">
        <is>
          <t>Gestión de calidad</t>
        </is>
      </c>
      <c r="D3091" t="inlineStr">
        <is>
          <t>Mensual</t>
        </is>
      </c>
      <c r="E3091" t="inlineStr">
        <is>
          <t>Negativo</t>
        </is>
      </c>
      <c r="F3091" s="134" t="n">
        <v>46053</v>
      </c>
      <c r="G3091" t="inlineStr">
        <is>
          <t>436-2026-01-31</t>
        </is>
      </c>
      <c r="H3091" t="inlineStr">
        <is>
          <t>Flujo de aprobación</t>
        </is>
      </c>
      <c r="I3091" t="n">
        <v>14</v>
      </c>
      <c r="J3091" t="n">
        <v>0</v>
      </c>
      <c r="DC3091" t="n">
        <v>0</v>
      </c>
    </row>
    <row r="3092">
      <c r="A3092" t="n">
        <v>436</v>
      </c>
      <c r="B3092" t="inlineStr">
        <is>
          <t>ANS documentos operativos</t>
        </is>
      </c>
      <c r="C3092" t="inlineStr">
        <is>
          <t>Gestión de calidad</t>
        </is>
      </c>
      <c r="D3092" t="inlineStr">
        <is>
          <t>Mensual</t>
        </is>
      </c>
      <c r="E3092" t="inlineStr">
        <is>
          <t>Negativo</t>
        </is>
      </c>
      <c r="F3092" s="134" t="n">
        <v>46081</v>
      </c>
      <c r="G3092" t="inlineStr">
        <is>
          <t>436-2026-02-28</t>
        </is>
      </c>
      <c r="H3092" t="inlineStr">
        <is>
          <t>Solicitud Documental</t>
        </is>
      </c>
      <c r="I3092" t="n">
        <v>14</v>
      </c>
      <c r="J3092" t="n">
        <v>5.949999809265137</v>
      </c>
      <c r="DC3092" t="n">
        <v>5.95</v>
      </c>
    </row>
    <row r="3093">
      <c r="A3093" t="n">
        <v>436</v>
      </c>
      <c r="B3093" t="inlineStr">
        <is>
          <t>ANS documentos operativos</t>
        </is>
      </c>
      <c r="C3093" t="inlineStr">
        <is>
          <t>Gestión de calidad</t>
        </is>
      </c>
      <c r="D3093" t="inlineStr">
        <is>
          <t>Mensual</t>
        </is>
      </c>
      <c r="E3093" t="inlineStr">
        <is>
          <t>Negativo</t>
        </is>
      </c>
      <c r="F3093" s="134" t="n">
        <v>46081</v>
      </c>
      <c r="G3093" t="inlineStr">
        <is>
          <t>436-2026-02-28</t>
        </is>
      </c>
      <c r="H3093" t="inlineStr">
        <is>
          <t>Flujo de aprobación</t>
        </is>
      </c>
      <c r="I3093" t="n">
        <v>14</v>
      </c>
      <c r="J3093" t="n">
        <v>3.619999885559082</v>
      </c>
      <c r="DC3093" t="n">
        <v>3.62</v>
      </c>
    </row>
    <row r="3094">
      <c r="A3094" t="n">
        <v>439</v>
      </c>
      <c r="B3094" t="inlineStr">
        <is>
          <t>Disponibilidad de catálogo de asignaturas pregrado y posgrado virtual</t>
        </is>
      </c>
      <c r="C3094" t="inlineStr">
        <is>
          <t>Operaciones Académicas</t>
        </is>
      </c>
      <c r="D3094" t="inlineStr">
        <is>
          <t>Trimestral</t>
        </is>
      </c>
      <c r="E3094" t="inlineStr">
        <is>
          <t>Positivo</t>
        </is>
      </c>
      <c r="F3094" s="134" t="n">
        <v>45291</v>
      </c>
      <c r="G3094" t="inlineStr">
        <is>
          <t>439-2023-12-31</t>
        </is>
      </c>
      <c r="H3094" t="inlineStr">
        <is>
          <t>Pregrado Virtual</t>
        </is>
      </c>
      <c r="I3094" t="n">
        <v>100</v>
      </c>
      <c r="J3094" t="n">
        <v>100</v>
      </c>
      <c r="DD3094" t="n">
        <v>692</v>
      </c>
      <c r="DE3094" t="n">
        <v>692</v>
      </c>
    </row>
    <row r="3095">
      <c r="A3095" t="n">
        <v>439</v>
      </c>
      <c r="B3095" t="inlineStr">
        <is>
          <t>Disponibilidad de catálogo de asignaturas pregrado y posgrado virtual</t>
        </is>
      </c>
      <c r="C3095" t="inlineStr">
        <is>
          <t>Operaciones Académicas</t>
        </is>
      </c>
      <c r="D3095" t="inlineStr">
        <is>
          <t>Trimestral</t>
        </is>
      </c>
      <c r="E3095" t="inlineStr">
        <is>
          <t>Positivo</t>
        </is>
      </c>
      <c r="F3095" s="134" t="n">
        <v>45291</v>
      </c>
      <c r="G3095" t="inlineStr">
        <is>
          <t>439-2023-12-31</t>
        </is>
      </c>
      <c r="H3095" t="inlineStr">
        <is>
          <t>Posgrado Virtual</t>
        </is>
      </c>
      <c r="I3095" t="n">
        <v>100</v>
      </c>
      <c r="J3095" t="n">
        <v>100</v>
      </c>
      <c r="DD3095" t="n">
        <v>223</v>
      </c>
      <c r="DE3095" t="n">
        <v>223</v>
      </c>
    </row>
    <row r="3096">
      <c r="A3096" t="n">
        <v>439</v>
      </c>
      <c r="B3096" t="inlineStr">
        <is>
          <t>Disponibilidad de catálogo de asignaturas pregrado y posgrado virtual</t>
        </is>
      </c>
      <c r="C3096" t="inlineStr">
        <is>
          <t>Operaciones Académicas</t>
        </is>
      </c>
      <c r="D3096" t="inlineStr">
        <is>
          <t>Trimestral</t>
        </is>
      </c>
      <c r="E3096" t="inlineStr">
        <is>
          <t>Positivo</t>
        </is>
      </c>
      <c r="F3096" s="134" t="n">
        <v>45473</v>
      </c>
      <c r="G3096" t="inlineStr">
        <is>
          <t>439-2024-06-30</t>
        </is>
      </c>
      <c r="H3096" t="inlineStr">
        <is>
          <t>Pregrado Virtual</t>
        </is>
      </c>
      <c r="I3096" t="n">
        <v>100</v>
      </c>
      <c r="J3096" t="n">
        <v>100</v>
      </c>
      <c r="DD3096" t="n">
        <v>766</v>
      </c>
      <c r="DE3096" t="n">
        <v>766</v>
      </c>
    </row>
    <row r="3097">
      <c r="A3097" t="n">
        <v>439</v>
      </c>
      <c r="B3097" t="inlineStr">
        <is>
          <t>Disponibilidad de catálogo de asignaturas pregrado y posgrado virtual</t>
        </is>
      </c>
      <c r="C3097" t="inlineStr">
        <is>
          <t>Operaciones Académicas</t>
        </is>
      </c>
      <c r="D3097" t="inlineStr">
        <is>
          <t>Trimestral</t>
        </is>
      </c>
      <c r="E3097" t="inlineStr">
        <is>
          <t>Positivo</t>
        </is>
      </c>
      <c r="F3097" s="134" t="n">
        <v>45473</v>
      </c>
      <c r="G3097" t="inlineStr">
        <is>
          <t>439-2024-06-30</t>
        </is>
      </c>
      <c r="H3097" t="inlineStr">
        <is>
          <t>Posgrado Virtual</t>
        </is>
      </c>
      <c r="I3097" t="n">
        <v>100</v>
      </c>
      <c r="J3097" t="n">
        <v>100</v>
      </c>
      <c r="DD3097" t="n">
        <v>256</v>
      </c>
      <c r="DE3097" t="n">
        <v>256</v>
      </c>
    </row>
    <row r="3098">
      <c r="A3098" t="n">
        <v>439</v>
      </c>
      <c r="B3098" t="inlineStr">
        <is>
          <t>Disponibilidad de catálogo de asignaturas pregrado y posgrado virtual</t>
        </is>
      </c>
      <c r="C3098" t="inlineStr">
        <is>
          <t>Operaciones Académicas</t>
        </is>
      </c>
      <c r="D3098" t="inlineStr">
        <is>
          <t>Trimestral</t>
        </is>
      </c>
      <c r="E3098" t="inlineStr">
        <is>
          <t>Positivo</t>
        </is>
      </c>
      <c r="F3098" s="134" t="n">
        <v>45838</v>
      </c>
      <c r="G3098" t="inlineStr">
        <is>
          <t>439-2025-06-30</t>
        </is>
      </c>
      <c r="H3098" t="inlineStr">
        <is>
          <t>Posgrado Virtual</t>
        </is>
      </c>
      <c r="I3098" t="n">
        <v>100</v>
      </c>
      <c r="J3098" t="n">
        <v>100</v>
      </c>
      <c r="DD3098" t="n">
        <v>342</v>
      </c>
      <c r="DE3098" t="n">
        <v>342</v>
      </c>
    </row>
    <row r="3099">
      <c r="A3099" t="n">
        <v>439</v>
      </c>
      <c r="B3099" t="inlineStr">
        <is>
          <t>Disponibilidad de catálogo de asignaturas pregrado y posgrado virtual</t>
        </is>
      </c>
      <c r="C3099" t="inlineStr">
        <is>
          <t>Operaciones Académicas</t>
        </is>
      </c>
      <c r="D3099" t="inlineStr">
        <is>
          <t>Trimestral</t>
        </is>
      </c>
      <c r="E3099" t="inlineStr">
        <is>
          <t>Positivo</t>
        </is>
      </c>
      <c r="F3099" s="134" t="n">
        <v>45838</v>
      </c>
      <c r="G3099" t="inlineStr">
        <is>
          <t>439-2025-06-30</t>
        </is>
      </c>
      <c r="H3099" t="inlineStr">
        <is>
          <t>Pregrado Virtual</t>
        </is>
      </c>
      <c r="I3099" t="n">
        <v>100</v>
      </c>
      <c r="J3099" t="n">
        <v>100</v>
      </c>
      <c r="DD3099" t="n">
        <v>824</v>
      </c>
      <c r="DE3099" t="n">
        <v>824</v>
      </c>
    </row>
    <row r="3100">
      <c r="A3100" t="n">
        <v>439</v>
      </c>
      <c r="B3100" t="inlineStr">
        <is>
          <t>Disponibilidad de catálogo de asignaturas pregrado y posgrado virtual</t>
        </is>
      </c>
      <c r="C3100" t="inlineStr">
        <is>
          <t>Operaciones Académicas</t>
        </is>
      </c>
      <c r="D3100" t="inlineStr">
        <is>
          <t>Trimestral</t>
        </is>
      </c>
      <c r="E3100" t="inlineStr">
        <is>
          <t>Positivo</t>
        </is>
      </c>
      <c r="F3100" s="134" t="n">
        <v>46022</v>
      </c>
      <c r="G3100" t="inlineStr">
        <is>
          <t>439-2025-12-31</t>
        </is>
      </c>
      <c r="H3100" t="inlineStr">
        <is>
          <t>Posgrado Virtual</t>
        </is>
      </c>
      <c r="I3100" t="n">
        <v>100</v>
      </c>
      <c r="J3100" t="n">
        <v>100</v>
      </c>
      <c r="DD3100" t="n">
        <v>342</v>
      </c>
      <c r="DE3100" t="n">
        <v>342</v>
      </c>
    </row>
    <row r="3101">
      <c r="A3101" t="n">
        <v>439</v>
      </c>
      <c r="B3101" t="inlineStr">
        <is>
          <t>Disponibilidad de catálogo de asignaturas pregrado y posgrado virtual</t>
        </is>
      </c>
      <c r="C3101" t="inlineStr">
        <is>
          <t>Operaciones Académicas</t>
        </is>
      </c>
      <c r="D3101" t="inlineStr">
        <is>
          <t>Trimestral</t>
        </is>
      </c>
      <c r="E3101" t="inlineStr">
        <is>
          <t>Positivo</t>
        </is>
      </c>
      <c r="F3101" s="134" t="n">
        <v>46022</v>
      </c>
      <c r="G3101" t="inlineStr">
        <is>
          <t>439-2025-12-31</t>
        </is>
      </c>
      <c r="H3101" t="inlineStr">
        <is>
          <t>Pregrado Virtual</t>
        </is>
      </c>
      <c r="I3101" t="n">
        <v>100</v>
      </c>
      <c r="J3101" t="n">
        <v>100</v>
      </c>
      <c r="DD3101" t="n">
        <v>861</v>
      </c>
      <c r="DE3101" t="n">
        <v>861</v>
      </c>
    </row>
    <row r="3102">
      <c r="A3102" t="n">
        <v>440</v>
      </c>
      <c r="B3102" t="inlineStr">
        <is>
          <t>Aseguramiento de matricula académica virtual</t>
        </is>
      </c>
      <c r="C3102" t="inlineStr">
        <is>
          <t>Operaciones Académicas</t>
        </is>
      </c>
      <c r="D3102" t="inlineStr">
        <is>
          <t>Trimestral</t>
        </is>
      </c>
      <c r="E3102" t="inlineStr">
        <is>
          <t>Positivo</t>
        </is>
      </c>
      <c r="F3102" s="134" t="n">
        <v>45291</v>
      </c>
      <c r="G3102" t="inlineStr">
        <is>
          <t>440-2023-12-31</t>
        </is>
      </c>
      <c r="H3102" t="inlineStr">
        <is>
          <t>Pregrado Virtual</t>
        </is>
      </c>
      <c r="I3102" t="n">
        <v>98</v>
      </c>
      <c r="J3102" t="n">
        <v>97.66000366210938</v>
      </c>
      <c r="DF3102" t="n">
        <v>39580</v>
      </c>
      <c r="DG3102" t="n">
        <v>40528</v>
      </c>
    </row>
    <row r="3103">
      <c r="A3103" t="n">
        <v>440</v>
      </c>
      <c r="B3103" t="inlineStr">
        <is>
          <t>Aseguramiento de matricula académica virtual</t>
        </is>
      </c>
      <c r="C3103" t="inlineStr">
        <is>
          <t>Operaciones Académicas</t>
        </is>
      </c>
      <c r="D3103" t="inlineStr">
        <is>
          <t>Trimestral</t>
        </is>
      </c>
      <c r="E3103" t="inlineStr">
        <is>
          <t>Positivo</t>
        </is>
      </c>
      <c r="F3103" s="134" t="n">
        <v>45291</v>
      </c>
      <c r="G3103" t="inlineStr">
        <is>
          <t>440-2023-12-31</t>
        </is>
      </c>
      <c r="H3103" t="inlineStr">
        <is>
          <t>Posgrado Virtual</t>
        </is>
      </c>
      <c r="I3103" t="n">
        <v>98</v>
      </c>
      <c r="J3103" t="n">
        <v>98.98999786376953</v>
      </c>
      <c r="DF3103" t="n">
        <v>2746</v>
      </c>
      <c r="DG3103" t="n">
        <v>2774</v>
      </c>
    </row>
    <row r="3104">
      <c r="A3104" t="n">
        <v>440</v>
      </c>
      <c r="B3104" t="inlineStr">
        <is>
          <t>Aseguramiento de matricula académica virtual</t>
        </is>
      </c>
      <c r="C3104" t="inlineStr">
        <is>
          <t>Operaciones Académicas</t>
        </is>
      </c>
      <c r="D3104" t="inlineStr">
        <is>
          <t>Trimestral</t>
        </is>
      </c>
      <c r="E3104" t="inlineStr">
        <is>
          <t>Positivo</t>
        </is>
      </c>
      <c r="F3104" s="134" t="n">
        <v>45473</v>
      </c>
      <c r="G3104" t="inlineStr">
        <is>
          <t>440-2024-06-30</t>
        </is>
      </c>
      <c r="H3104" t="inlineStr">
        <is>
          <t>Posgrado Virtual</t>
        </is>
      </c>
      <c r="I3104" t="n">
        <v>98</v>
      </c>
      <c r="J3104" t="n">
        <v>99.30999755859375</v>
      </c>
      <c r="DF3104" t="n">
        <v>2874</v>
      </c>
      <c r="DG3104" t="n">
        <v>2894</v>
      </c>
    </row>
    <row r="3105">
      <c r="A3105" t="n">
        <v>440</v>
      </c>
      <c r="B3105" t="inlineStr">
        <is>
          <t>Aseguramiento de matricula académica virtual</t>
        </is>
      </c>
      <c r="C3105" t="inlineStr">
        <is>
          <t>Operaciones Académicas</t>
        </is>
      </c>
      <c r="D3105" t="inlineStr">
        <is>
          <t>Trimestral</t>
        </is>
      </c>
      <c r="E3105" t="inlineStr">
        <is>
          <t>Positivo</t>
        </is>
      </c>
      <c r="F3105" s="134" t="n">
        <v>45473</v>
      </c>
      <c r="G3105" t="inlineStr">
        <is>
          <t>440-2024-06-30</t>
        </is>
      </c>
      <c r="H3105" t="inlineStr">
        <is>
          <t>Pregrado Virtual</t>
        </is>
      </c>
      <c r="I3105" t="n">
        <v>98</v>
      </c>
      <c r="J3105" t="n">
        <v>99.76000213623047</v>
      </c>
      <c r="DF3105" t="n">
        <v>41138</v>
      </c>
      <c r="DG3105" t="n">
        <v>41238</v>
      </c>
    </row>
    <row r="3106">
      <c r="A3106" t="n">
        <v>440</v>
      </c>
      <c r="B3106" t="inlineStr">
        <is>
          <t>Aseguramiento de matricula académica virtual</t>
        </is>
      </c>
      <c r="C3106" t="inlineStr">
        <is>
          <t>Operaciones Académicas</t>
        </is>
      </c>
      <c r="D3106" t="inlineStr">
        <is>
          <t>Trimestral</t>
        </is>
      </c>
      <c r="E3106" t="inlineStr">
        <is>
          <t>Positivo</t>
        </is>
      </c>
      <c r="F3106" s="134" t="n">
        <v>45657</v>
      </c>
      <c r="G3106" t="inlineStr">
        <is>
          <t>440-2024-12-31</t>
        </is>
      </c>
      <c r="H3106" t="inlineStr">
        <is>
          <t>Pregrado Virtual</t>
        </is>
      </c>
      <c r="I3106" t="n">
        <v>98</v>
      </c>
      <c r="J3106" t="n">
        <v>99.25</v>
      </c>
      <c r="DF3106" t="n">
        <v>40471</v>
      </c>
      <c r="DG3106" t="n">
        <v>40775</v>
      </c>
    </row>
    <row r="3107">
      <c r="A3107" t="n">
        <v>440</v>
      </c>
      <c r="B3107" t="inlineStr">
        <is>
          <t>Aseguramiento de matricula académica virtual</t>
        </is>
      </c>
      <c r="C3107" t="inlineStr">
        <is>
          <t>Operaciones Académicas</t>
        </is>
      </c>
      <c r="D3107" t="inlineStr">
        <is>
          <t>Trimestral</t>
        </is>
      </c>
      <c r="E3107" t="inlineStr">
        <is>
          <t>Positivo</t>
        </is>
      </c>
      <c r="F3107" s="134" t="n">
        <v>45657</v>
      </c>
      <c r="G3107" t="inlineStr">
        <is>
          <t>440-2024-12-31</t>
        </is>
      </c>
      <c r="H3107" t="inlineStr">
        <is>
          <t>Posgrado Virtual</t>
        </is>
      </c>
      <c r="I3107" t="n">
        <v>98</v>
      </c>
      <c r="J3107" t="n">
        <v>99.01999664306641</v>
      </c>
      <c r="DF3107" t="n">
        <v>3025</v>
      </c>
      <c r="DG3107" t="n">
        <v>3055</v>
      </c>
    </row>
    <row r="3108">
      <c r="A3108" t="n">
        <v>440</v>
      </c>
      <c r="B3108" t="inlineStr">
        <is>
          <t>Aseguramiento de matricula académica virtual</t>
        </is>
      </c>
      <c r="C3108" t="inlineStr">
        <is>
          <t>Operaciones Académicas</t>
        </is>
      </c>
      <c r="D3108" t="inlineStr">
        <is>
          <t>Trimestral</t>
        </is>
      </c>
      <c r="E3108" t="inlineStr">
        <is>
          <t>Positivo</t>
        </is>
      </c>
      <c r="F3108" s="134" t="n">
        <v>45838</v>
      </c>
      <c r="G3108" t="inlineStr">
        <is>
          <t>440-2025-06-30</t>
        </is>
      </c>
      <c r="H3108" t="inlineStr">
        <is>
          <t>Pregrado Virtual</t>
        </is>
      </c>
      <c r="I3108" t="n">
        <v>98</v>
      </c>
      <c r="J3108" t="n">
        <v>99.80999755859375</v>
      </c>
      <c r="DF3108" t="n">
        <v>43934</v>
      </c>
      <c r="DG3108" t="n">
        <v>44016</v>
      </c>
    </row>
    <row r="3109">
      <c r="A3109" t="n">
        <v>440</v>
      </c>
      <c r="B3109" t="inlineStr">
        <is>
          <t>Aseguramiento de matricula académica virtual</t>
        </is>
      </c>
      <c r="C3109" t="inlineStr">
        <is>
          <t>Operaciones Académicas</t>
        </is>
      </c>
      <c r="D3109" t="inlineStr">
        <is>
          <t>Trimestral</t>
        </is>
      </c>
      <c r="E3109" t="inlineStr">
        <is>
          <t>Positivo</t>
        </is>
      </c>
      <c r="F3109" s="134" t="n">
        <v>45838</v>
      </c>
      <c r="G3109" t="inlineStr">
        <is>
          <t>440-2025-06-30</t>
        </is>
      </c>
      <c r="H3109" t="inlineStr">
        <is>
          <t>Posgrado Virtual</t>
        </is>
      </c>
      <c r="I3109" t="n">
        <v>98</v>
      </c>
      <c r="J3109" t="n">
        <v>99.25</v>
      </c>
      <c r="DF3109" t="n">
        <v>3717</v>
      </c>
      <c r="DG3109" t="n">
        <v>3745</v>
      </c>
    </row>
    <row r="3110">
      <c r="A3110" t="n">
        <v>440</v>
      </c>
      <c r="B3110" t="inlineStr">
        <is>
          <t>Aseguramiento de matricula académica virtual</t>
        </is>
      </c>
      <c r="C3110" t="inlineStr">
        <is>
          <t>Operaciones Académicas</t>
        </is>
      </c>
      <c r="D3110" t="inlineStr">
        <is>
          <t>Trimestral</t>
        </is>
      </c>
      <c r="E3110" t="inlineStr">
        <is>
          <t>Positivo</t>
        </is>
      </c>
      <c r="F3110" s="134" t="n">
        <v>46022</v>
      </c>
      <c r="G3110" t="inlineStr">
        <is>
          <t>440-2025-12-31</t>
        </is>
      </c>
      <c r="H3110" t="inlineStr">
        <is>
          <t>Pregrado Virtual</t>
        </is>
      </c>
      <c r="I3110" t="n">
        <v>98</v>
      </c>
      <c r="J3110" t="n">
        <v>99.76999664306641</v>
      </c>
      <c r="DF3110" t="n">
        <v>43932</v>
      </c>
      <c r="DG3110" t="n">
        <v>44035</v>
      </c>
    </row>
    <row r="3111">
      <c r="A3111" t="n">
        <v>440</v>
      </c>
      <c r="B3111" t="inlineStr">
        <is>
          <t>Aseguramiento de matricula académica virtual</t>
        </is>
      </c>
      <c r="C3111" t="inlineStr">
        <is>
          <t>Operaciones Académicas</t>
        </is>
      </c>
      <c r="D3111" t="inlineStr">
        <is>
          <t>Trimestral</t>
        </is>
      </c>
      <c r="E3111" t="inlineStr">
        <is>
          <t>Positivo</t>
        </is>
      </c>
      <c r="F3111" s="134" t="n">
        <v>46022</v>
      </c>
      <c r="G3111" t="inlineStr">
        <is>
          <t>440-2025-12-31</t>
        </is>
      </c>
      <c r="H3111" t="inlineStr">
        <is>
          <t>Posgrado Virtual</t>
        </is>
      </c>
      <c r="I3111" t="n">
        <v>98</v>
      </c>
      <c r="J3111" t="n">
        <v>99.43000030517578</v>
      </c>
      <c r="DF3111" t="n">
        <v>4004</v>
      </c>
      <c r="DG3111" t="n">
        <v>4027</v>
      </c>
    </row>
    <row r="3112">
      <c r="A3112" t="n">
        <v>456</v>
      </c>
      <c r="B3112" t="inlineStr">
        <is>
          <t>Impacto de campañas de Mailing</t>
        </is>
      </c>
      <c r="C3112" t="inlineStr">
        <is>
          <t>Comunicaciones Internas</t>
        </is>
      </c>
      <c r="D3112" t="inlineStr">
        <is>
          <t>Semestral</t>
        </is>
      </c>
      <c r="E3112" t="inlineStr">
        <is>
          <t>Positivo</t>
        </is>
      </c>
      <c r="F3112" s="134" t="n">
        <v>45473</v>
      </c>
      <c r="G3112" t="inlineStr">
        <is>
          <t>456-2024-06-30</t>
        </is>
      </c>
      <c r="H3112" t="inlineStr">
        <is>
          <t>Graduados</t>
        </is>
      </c>
      <c r="I3112" t="n">
        <v>100</v>
      </c>
      <c r="J3112" t="n">
        <v>96.43000030517578</v>
      </c>
      <c r="DH3112" t="n">
        <v>28</v>
      </c>
      <c r="DI3112" t="n">
        <v>27</v>
      </c>
    </row>
    <row r="3113">
      <c r="A3113" t="n">
        <v>456</v>
      </c>
      <c r="B3113" t="inlineStr">
        <is>
          <t>Impacto de campañas de Mailing</t>
        </is>
      </c>
      <c r="C3113" t="inlineStr">
        <is>
          <t>Comunicaciones Internas</t>
        </is>
      </c>
      <c r="D3113" t="inlineStr">
        <is>
          <t>Semestral</t>
        </is>
      </c>
      <c r="E3113" t="inlineStr">
        <is>
          <t>Positivo</t>
        </is>
      </c>
      <c r="F3113" s="134" t="n">
        <v>45473</v>
      </c>
      <c r="G3113" t="inlineStr">
        <is>
          <t>456-2024-06-30</t>
        </is>
      </c>
      <c r="H3113" t="inlineStr">
        <is>
          <t>Colaboradores</t>
        </is>
      </c>
      <c r="I3113" t="n">
        <v>100</v>
      </c>
      <c r="J3113" t="n">
        <v>101.5199966430664</v>
      </c>
      <c r="DH3113" t="n">
        <v>66</v>
      </c>
      <c r="DI3113" t="n">
        <v>67</v>
      </c>
    </row>
    <row r="3114">
      <c r="A3114" t="n">
        <v>456</v>
      </c>
      <c r="B3114" t="inlineStr">
        <is>
          <t>Impacto de campañas de Mailing</t>
        </is>
      </c>
      <c r="C3114" t="inlineStr">
        <is>
          <t>Comunicaciones Internas</t>
        </is>
      </c>
      <c r="D3114" t="inlineStr">
        <is>
          <t>Semestral</t>
        </is>
      </c>
      <c r="E3114" t="inlineStr">
        <is>
          <t>Positivo</t>
        </is>
      </c>
      <c r="F3114" s="134" t="n">
        <v>45473</v>
      </c>
      <c r="G3114" t="inlineStr">
        <is>
          <t>456-2024-06-30</t>
        </is>
      </c>
      <c r="H3114" t="inlineStr">
        <is>
          <t>Estudiantes</t>
        </is>
      </c>
      <c r="I3114" t="n">
        <v>100</v>
      </c>
      <c r="J3114" t="n">
        <v>100</v>
      </c>
      <c r="DH3114" t="n">
        <v>19</v>
      </c>
      <c r="DI3114" t="n">
        <v>19</v>
      </c>
    </row>
    <row r="3115">
      <c r="A3115" t="n">
        <v>456</v>
      </c>
      <c r="B3115" t="inlineStr">
        <is>
          <t>Impacto de campañas de Mailing</t>
        </is>
      </c>
      <c r="C3115" t="inlineStr">
        <is>
          <t>Comunicaciones Internas</t>
        </is>
      </c>
      <c r="D3115" t="inlineStr">
        <is>
          <t>Semestral</t>
        </is>
      </c>
      <c r="E3115" t="inlineStr">
        <is>
          <t>Positivo</t>
        </is>
      </c>
      <c r="F3115" s="134" t="n">
        <v>45657</v>
      </c>
      <c r="G3115" t="inlineStr">
        <is>
          <t>456-2024-12-31</t>
        </is>
      </c>
      <c r="H3115" t="inlineStr">
        <is>
          <t>Graduados</t>
        </is>
      </c>
      <c r="I3115" t="n">
        <v>100</v>
      </c>
      <c r="J3115" t="n">
        <v>92.86000061035156</v>
      </c>
      <c r="DH3115" t="n">
        <v>28</v>
      </c>
      <c r="DI3115" t="n">
        <v>26</v>
      </c>
    </row>
    <row r="3116">
      <c r="A3116" t="n">
        <v>456</v>
      </c>
      <c r="B3116" t="inlineStr">
        <is>
          <t>Impacto de campañas de Mailing</t>
        </is>
      </c>
      <c r="C3116" t="inlineStr">
        <is>
          <t>Comunicaciones Internas</t>
        </is>
      </c>
      <c r="D3116" t="inlineStr">
        <is>
          <t>Semestral</t>
        </is>
      </c>
      <c r="E3116" t="inlineStr">
        <is>
          <t>Positivo</t>
        </is>
      </c>
      <c r="F3116" s="134" t="n">
        <v>45657</v>
      </c>
      <c r="G3116" t="inlineStr">
        <is>
          <t>456-2024-12-31</t>
        </is>
      </c>
      <c r="H3116" t="inlineStr">
        <is>
          <t>Estudiantes</t>
        </is>
      </c>
      <c r="I3116" t="n">
        <v>100</v>
      </c>
      <c r="J3116" t="n">
        <v>94.73999786376953</v>
      </c>
      <c r="DH3116" t="n">
        <v>19</v>
      </c>
      <c r="DI3116" t="n">
        <v>18</v>
      </c>
    </row>
    <row r="3117">
      <c r="A3117" t="n">
        <v>456</v>
      </c>
      <c r="B3117" t="inlineStr">
        <is>
          <t>Impacto de campañas de Mailing</t>
        </is>
      </c>
      <c r="C3117" t="inlineStr">
        <is>
          <t>Comunicaciones Internas</t>
        </is>
      </c>
      <c r="D3117" t="inlineStr">
        <is>
          <t>Semestral</t>
        </is>
      </c>
      <c r="E3117" t="inlineStr">
        <is>
          <t>Positivo</t>
        </is>
      </c>
      <c r="F3117" s="134" t="n">
        <v>45657</v>
      </c>
      <c r="G3117" t="inlineStr">
        <is>
          <t>456-2024-12-31</t>
        </is>
      </c>
      <c r="H3117" t="inlineStr">
        <is>
          <t>Colaboradores</t>
        </is>
      </c>
      <c r="I3117" t="n">
        <v>100</v>
      </c>
      <c r="J3117" t="n">
        <v>95.44999694824219</v>
      </c>
      <c r="DH3117" t="n">
        <v>66</v>
      </c>
      <c r="DI3117" t="n">
        <v>63</v>
      </c>
    </row>
    <row r="3118">
      <c r="A3118" t="n">
        <v>456</v>
      </c>
      <c r="B3118" t="inlineStr">
        <is>
          <t>Impacto de campañas de Mailing</t>
        </is>
      </c>
      <c r="C3118" t="inlineStr">
        <is>
          <t>Comunicaciones Internas</t>
        </is>
      </c>
      <c r="D3118" t="inlineStr">
        <is>
          <t>Semestral</t>
        </is>
      </c>
      <c r="E3118" t="inlineStr">
        <is>
          <t>Positivo</t>
        </is>
      </c>
      <c r="F3118" s="134" t="n">
        <v>45747</v>
      </c>
      <c r="G3118" t="inlineStr">
        <is>
          <t>456-2025-03-31</t>
        </is>
      </c>
      <c r="H3118" t="inlineStr">
        <is>
          <t>Colaboradores</t>
        </is>
      </c>
      <c r="I3118" t="n">
        <v>100</v>
      </c>
      <c r="J3118" t="n">
        <v>105.7099990844727</v>
      </c>
      <c r="DH3118" t="n">
        <v>70</v>
      </c>
      <c r="DI3118" t="n">
        <v>74</v>
      </c>
    </row>
    <row r="3119">
      <c r="A3119" t="n">
        <v>456</v>
      </c>
      <c r="B3119" t="inlineStr">
        <is>
          <t>Impacto de campañas de Mailing</t>
        </is>
      </c>
      <c r="C3119" t="inlineStr">
        <is>
          <t>Comunicaciones Internas</t>
        </is>
      </c>
      <c r="D3119" t="inlineStr">
        <is>
          <t>Semestral</t>
        </is>
      </c>
      <c r="E3119" t="inlineStr">
        <is>
          <t>Positivo</t>
        </is>
      </c>
      <c r="F3119" s="134" t="n">
        <v>45747</v>
      </c>
      <c r="G3119" t="inlineStr">
        <is>
          <t>456-2025-03-31</t>
        </is>
      </c>
      <c r="H3119" t="inlineStr">
        <is>
          <t>Estudiantes</t>
        </is>
      </c>
      <c r="I3119" t="n">
        <v>100</v>
      </c>
      <c r="J3119" t="n">
        <v>110</v>
      </c>
      <c r="DH3119" t="n">
        <v>20</v>
      </c>
      <c r="DI3119" t="n">
        <v>22</v>
      </c>
    </row>
    <row r="3120">
      <c r="A3120" t="n">
        <v>456</v>
      </c>
      <c r="B3120" t="inlineStr">
        <is>
          <t>Impacto de campañas de Mailing</t>
        </is>
      </c>
      <c r="C3120" t="inlineStr">
        <is>
          <t>Comunicaciones Internas</t>
        </is>
      </c>
      <c r="D3120" t="inlineStr">
        <is>
          <t>Semestral</t>
        </is>
      </c>
      <c r="E3120" t="inlineStr">
        <is>
          <t>Positivo</t>
        </is>
      </c>
      <c r="F3120" s="134" t="n">
        <v>45747</v>
      </c>
      <c r="G3120" t="inlineStr">
        <is>
          <t>456-2025-03-31</t>
        </is>
      </c>
      <c r="H3120" t="inlineStr">
        <is>
          <t>Graduados</t>
        </is>
      </c>
      <c r="I3120" t="n">
        <v>100</v>
      </c>
      <c r="J3120" t="n">
        <v>104.5500030517578</v>
      </c>
      <c r="DH3120" t="n">
        <v>22</v>
      </c>
      <c r="DI3120" t="n">
        <v>23</v>
      </c>
    </row>
    <row r="3121">
      <c r="A3121" t="n">
        <v>456</v>
      </c>
      <c r="B3121" t="inlineStr">
        <is>
          <t>Impacto de campañas de Mailing</t>
        </is>
      </c>
      <c r="C3121" t="inlineStr">
        <is>
          <t>Comunicaciones Internas</t>
        </is>
      </c>
      <c r="D3121" t="inlineStr">
        <is>
          <t>Semestral</t>
        </is>
      </c>
      <c r="E3121" t="inlineStr">
        <is>
          <t>Positivo</t>
        </is>
      </c>
      <c r="F3121" s="134" t="n">
        <v>45838</v>
      </c>
      <c r="G3121" t="inlineStr">
        <is>
          <t>456-2025-06-30</t>
        </is>
      </c>
      <c r="H3121" t="inlineStr">
        <is>
          <t>Colaboradores</t>
        </is>
      </c>
      <c r="I3121" t="n">
        <v>100</v>
      </c>
      <c r="J3121" t="n">
        <v>110</v>
      </c>
      <c r="DH3121" t="n">
        <v>60</v>
      </c>
      <c r="DI3121" t="n">
        <v>66</v>
      </c>
    </row>
    <row r="3122">
      <c r="A3122" t="n">
        <v>456</v>
      </c>
      <c r="B3122" t="inlineStr">
        <is>
          <t>Impacto de campañas de Mailing</t>
        </is>
      </c>
      <c r="C3122" t="inlineStr">
        <is>
          <t>Comunicaciones Internas</t>
        </is>
      </c>
      <c r="D3122" t="inlineStr">
        <is>
          <t>Semestral</t>
        </is>
      </c>
      <c r="E3122" t="inlineStr">
        <is>
          <t>Positivo</t>
        </is>
      </c>
      <c r="F3122" s="134" t="n">
        <v>45838</v>
      </c>
      <c r="G3122" t="inlineStr">
        <is>
          <t>456-2025-06-30</t>
        </is>
      </c>
      <c r="H3122" t="inlineStr">
        <is>
          <t>Estudiantes</t>
        </is>
      </c>
      <c r="I3122" t="n">
        <v>100</v>
      </c>
      <c r="J3122" t="n">
        <v>93.33000183105469</v>
      </c>
      <c r="DH3122" t="n">
        <v>15</v>
      </c>
      <c r="DI3122" t="n">
        <v>14</v>
      </c>
    </row>
    <row r="3123">
      <c r="A3123" t="n">
        <v>456</v>
      </c>
      <c r="B3123" t="inlineStr">
        <is>
          <t>Impacto de campañas de Mailing</t>
        </is>
      </c>
      <c r="C3123" t="inlineStr">
        <is>
          <t>Comunicaciones Internas</t>
        </is>
      </c>
      <c r="D3123" t="inlineStr">
        <is>
          <t>Semestral</t>
        </is>
      </c>
      <c r="E3123" t="inlineStr">
        <is>
          <t>Positivo</t>
        </is>
      </c>
      <c r="F3123" s="134" t="n">
        <v>45838</v>
      </c>
      <c r="G3123" t="inlineStr">
        <is>
          <t>456-2025-06-30</t>
        </is>
      </c>
      <c r="H3123" t="inlineStr">
        <is>
          <t>Graduados</t>
        </is>
      </c>
      <c r="I3123" t="n">
        <v>100</v>
      </c>
      <c r="J3123" t="n">
        <v>95.44999694824219</v>
      </c>
      <c r="DH3123" t="n">
        <v>22</v>
      </c>
      <c r="DI3123" t="n">
        <v>21</v>
      </c>
    </row>
    <row r="3124">
      <c r="A3124" t="n">
        <v>456</v>
      </c>
      <c r="B3124" t="inlineStr">
        <is>
          <t>Impacto de campañas de Mailing</t>
        </is>
      </c>
      <c r="C3124" t="inlineStr">
        <is>
          <t>Comunicaciones Internas</t>
        </is>
      </c>
      <c r="D3124" t="inlineStr">
        <is>
          <t>Semestral</t>
        </is>
      </c>
      <c r="E3124" t="inlineStr">
        <is>
          <t>Positivo</t>
        </is>
      </c>
      <c r="F3124" s="134" t="n">
        <v>45930</v>
      </c>
      <c r="G3124" t="inlineStr">
        <is>
          <t>456-2025-09-30</t>
        </is>
      </c>
      <c r="H3124" t="inlineStr">
        <is>
          <t>Colaboradores</t>
        </is>
      </c>
      <c r="I3124" t="n">
        <v>100</v>
      </c>
      <c r="J3124" t="n">
        <v>116.6699981689453</v>
      </c>
      <c r="DH3124" t="n">
        <v>60</v>
      </c>
      <c r="DI3124" t="n">
        <v>70</v>
      </c>
    </row>
    <row r="3125">
      <c r="A3125" t="n">
        <v>456</v>
      </c>
      <c r="B3125" t="inlineStr">
        <is>
          <t>Impacto de campañas de Mailing</t>
        </is>
      </c>
      <c r="C3125" t="inlineStr">
        <is>
          <t>Comunicaciones Internas</t>
        </is>
      </c>
      <c r="D3125" t="inlineStr">
        <is>
          <t>Semestral</t>
        </is>
      </c>
      <c r="E3125" t="inlineStr">
        <is>
          <t>Positivo</t>
        </is>
      </c>
      <c r="F3125" s="134" t="n">
        <v>45930</v>
      </c>
      <c r="G3125" t="inlineStr">
        <is>
          <t>456-2025-09-30</t>
        </is>
      </c>
      <c r="H3125" t="inlineStr">
        <is>
          <t>Estudiantes</t>
        </is>
      </c>
      <c r="I3125" t="n">
        <v>100</v>
      </c>
      <c r="J3125" t="n">
        <v>160</v>
      </c>
      <c r="DH3125" t="n">
        <v>20</v>
      </c>
      <c r="DI3125" t="n">
        <v>32</v>
      </c>
    </row>
    <row r="3126">
      <c r="A3126" t="n">
        <v>456</v>
      </c>
      <c r="B3126" t="inlineStr">
        <is>
          <t>Impacto de campañas de Mailing</t>
        </is>
      </c>
      <c r="C3126" t="inlineStr">
        <is>
          <t>Comunicaciones Internas</t>
        </is>
      </c>
      <c r="D3126" t="inlineStr">
        <is>
          <t>Semestral</t>
        </is>
      </c>
      <c r="E3126" t="inlineStr">
        <is>
          <t>Positivo</t>
        </is>
      </c>
      <c r="F3126" s="134" t="n">
        <v>45930</v>
      </c>
      <c r="G3126" t="inlineStr">
        <is>
          <t>456-2025-09-30</t>
        </is>
      </c>
      <c r="H3126" t="inlineStr">
        <is>
          <t>Graduados</t>
        </is>
      </c>
      <c r="I3126" t="n">
        <v>100</v>
      </c>
      <c r="J3126" t="n">
        <v>100</v>
      </c>
      <c r="DH3126" t="n">
        <v>22</v>
      </c>
      <c r="DI3126" t="n">
        <v>22</v>
      </c>
    </row>
    <row r="3127">
      <c r="A3127" t="n">
        <v>456</v>
      </c>
      <c r="B3127" t="inlineStr">
        <is>
          <t>Impacto de campañas de Mailing</t>
        </is>
      </c>
      <c r="C3127" t="inlineStr">
        <is>
          <t>Comunicaciones Internas</t>
        </is>
      </c>
      <c r="D3127" t="inlineStr">
        <is>
          <t>Semestral</t>
        </is>
      </c>
      <c r="E3127" t="inlineStr">
        <is>
          <t>Positivo</t>
        </is>
      </c>
      <c r="F3127" s="134" t="n">
        <v>46022</v>
      </c>
      <c r="G3127" t="inlineStr">
        <is>
          <t>456-2025-12-31</t>
        </is>
      </c>
      <c r="H3127" t="inlineStr">
        <is>
          <t>Colaboradores</t>
        </is>
      </c>
      <c r="I3127" t="n">
        <v>100</v>
      </c>
      <c r="J3127" t="n">
        <v>106.6699981689453</v>
      </c>
      <c r="DH3127" t="n">
        <v>60</v>
      </c>
      <c r="DI3127" t="n">
        <v>64</v>
      </c>
    </row>
    <row r="3128">
      <c r="A3128" t="n">
        <v>456</v>
      </c>
      <c r="B3128" t="inlineStr">
        <is>
          <t>Impacto de campañas de Mailing</t>
        </is>
      </c>
      <c r="C3128" t="inlineStr">
        <is>
          <t>Comunicaciones Internas</t>
        </is>
      </c>
      <c r="D3128" t="inlineStr">
        <is>
          <t>Semestral</t>
        </is>
      </c>
      <c r="E3128" t="inlineStr">
        <is>
          <t>Positivo</t>
        </is>
      </c>
      <c r="F3128" s="134" t="n">
        <v>46022</v>
      </c>
      <c r="G3128" t="inlineStr">
        <is>
          <t>456-2025-12-31</t>
        </is>
      </c>
      <c r="H3128" t="inlineStr">
        <is>
          <t>Estudiantes</t>
        </is>
      </c>
      <c r="I3128" t="n">
        <v>100</v>
      </c>
      <c r="J3128" t="n">
        <v>153.3300018310547</v>
      </c>
      <c r="DH3128" t="n">
        <v>15</v>
      </c>
      <c r="DI3128" t="n">
        <v>23</v>
      </c>
    </row>
    <row r="3129">
      <c r="A3129" t="n">
        <v>456</v>
      </c>
      <c r="B3129" t="inlineStr">
        <is>
          <t>Impacto de campañas de Mailing</t>
        </is>
      </c>
      <c r="C3129" t="inlineStr">
        <is>
          <t>Comunicaciones Internas</t>
        </is>
      </c>
      <c r="D3129" t="inlineStr">
        <is>
          <t>Semestral</t>
        </is>
      </c>
      <c r="E3129" t="inlineStr">
        <is>
          <t>Positivo</t>
        </is>
      </c>
      <c r="F3129" s="134" t="n">
        <v>46022</v>
      </c>
      <c r="G3129" t="inlineStr">
        <is>
          <t>456-2025-12-31</t>
        </is>
      </c>
      <c r="H3129" t="inlineStr">
        <is>
          <t>Graduados</t>
        </is>
      </c>
      <c r="I3129" t="n">
        <v>100</v>
      </c>
      <c r="J3129" t="n">
        <v>109.0899963378906</v>
      </c>
      <c r="DH3129" t="n">
        <v>22</v>
      </c>
      <c r="DI3129" t="n">
        <v>24</v>
      </c>
    </row>
    <row r="3130">
      <c r="A3130" t="n">
        <v>457</v>
      </c>
      <c r="B3130" t="inlineStr">
        <is>
          <t>Apertura de enlaces en mensajes de texto</t>
        </is>
      </c>
      <c r="C3130" t="inlineStr">
        <is>
          <t>Comunicaciones Internas</t>
        </is>
      </c>
      <c r="D3130" t="inlineStr">
        <is>
          <t>Semestral</t>
        </is>
      </c>
      <c r="E3130" t="inlineStr">
        <is>
          <t>Positivo</t>
        </is>
      </c>
      <c r="F3130" s="134" t="n">
        <v>45473</v>
      </c>
      <c r="G3130" t="inlineStr">
        <is>
          <t>457-2024-06-30</t>
        </is>
      </c>
      <c r="H3130" t="inlineStr">
        <is>
          <t>Estudiantes</t>
        </is>
      </c>
      <c r="I3130" t="n">
        <v>100</v>
      </c>
      <c r="J3130" t="n">
        <v>100</v>
      </c>
      <c r="DJ3130" t="n">
        <v>4</v>
      </c>
      <c r="DK3130" t="n">
        <v>4</v>
      </c>
    </row>
    <row r="3131">
      <c r="A3131" t="n">
        <v>457</v>
      </c>
      <c r="B3131" t="inlineStr">
        <is>
          <t>Apertura de enlaces en mensajes de texto</t>
        </is>
      </c>
      <c r="C3131" t="inlineStr">
        <is>
          <t>Comunicaciones Internas</t>
        </is>
      </c>
      <c r="D3131" t="inlineStr">
        <is>
          <t>Semestral</t>
        </is>
      </c>
      <c r="E3131" t="inlineStr">
        <is>
          <t>Positivo</t>
        </is>
      </c>
      <c r="F3131" s="134" t="n">
        <v>45473</v>
      </c>
      <c r="G3131" t="inlineStr">
        <is>
          <t>457-2024-06-30</t>
        </is>
      </c>
      <c r="H3131" t="inlineStr">
        <is>
          <t>Graduados</t>
        </is>
      </c>
      <c r="I3131" t="n">
        <v>100</v>
      </c>
      <c r="J3131" t="n">
        <v>75</v>
      </c>
      <c r="DJ3131" t="n">
        <v>4</v>
      </c>
      <c r="DK3131" t="n">
        <v>3</v>
      </c>
    </row>
    <row r="3132">
      <c r="A3132" t="n">
        <v>457</v>
      </c>
      <c r="B3132" t="inlineStr">
        <is>
          <t>Apertura de enlaces en mensajes de texto</t>
        </is>
      </c>
      <c r="C3132" t="inlineStr">
        <is>
          <t>Comunicaciones Internas</t>
        </is>
      </c>
      <c r="D3132" t="inlineStr">
        <is>
          <t>Semestral</t>
        </is>
      </c>
      <c r="E3132" t="inlineStr">
        <is>
          <t>Positivo</t>
        </is>
      </c>
      <c r="F3132" s="134" t="n">
        <v>45473</v>
      </c>
      <c r="G3132" t="inlineStr">
        <is>
          <t>457-2024-06-30</t>
        </is>
      </c>
      <c r="H3132" t="inlineStr">
        <is>
          <t>Colaboradores</t>
        </is>
      </c>
      <c r="I3132" t="n">
        <v>100</v>
      </c>
      <c r="J3132" t="n">
        <v>100</v>
      </c>
      <c r="DJ3132" t="n">
        <v>2</v>
      </c>
      <c r="DK3132" t="n">
        <v>2</v>
      </c>
    </row>
    <row r="3133">
      <c r="A3133" t="n">
        <v>457</v>
      </c>
      <c r="B3133" t="inlineStr">
        <is>
          <t>Apertura de enlaces en mensajes de texto</t>
        </is>
      </c>
      <c r="C3133" t="inlineStr">
        <is>
          <t>Comunicaciones Internas</t>
        </is>
      </c>
      <c r="D3133" t="inlineStr">
        <is>
          <t>Semestral</t>
        </is>
      </c>
      <c r="E3133" t="inlineStr">
        <is>
          <t>Positivo</t>
        </is>
      </c>
      <c r="F3133" s="134" t="n">
        <v>45657</v>
      </c>
      <c r="G3133" t="inlineStr">
        <is>
          <t>457-2024-12-31</t>
        </is>
      </c>
      <c r="H3133" t="inlineStr">
        <is>
          <t>Graduados</t>
        </is>
      </c>
      <c r="I3133" t="n">
        <v>100</v>
      </c>
      <c r="J3133" t="n">
        <v>25</v>
      </c>
      <c r="DJ3133" t="n">
        <v>4</v>
      </c>
      <c r="DK3133" t="n">
        <v>1</v>
      </c>
    </row>
    <row r="3134">
      <c r="A3134" t="n">
        <v>457</v>
      </c>
      <c r="B3134" t="inlineStr">
        <is>
          <t>Apertura de enlaces en mensajes de texto</t>
        </is>
      </c>
      <c r="C3134" t="inlineStr">
        <is>
          <t>Comunicaciones Internas</t>
        </is>
      </c>
      <c r="D3134" t="inlineStr">
        <is>
          <t>Semestral</t>
        </is>
      </c>
      <c r="E3134" t="inlineStr">
        <is>
          <t>Positivo</t>
        </is>
      </c>
      <c r="F3134" s="134" t="n">
        <v>45657</v>
      </c>
      <c r="G3134" t="inlineStr">
        <is>
          <t>457-2024-12-31</t>
        </is>
      </c>
      <c r="H3134" t="inlineStr">
        <is>
          <t>Estudiantes</t>
        </is>
      </c>
      <c r="I3134" t="n">
        <v>100</v>
      </c>
      <c r="J3134" t="n">
        <v>75</v>
      </c>
      <c r="DJ3134" t="n">
        <v>4</v>
      </c>
      <c r="DK3134" t="n">
        <v>3</v>
      </c>
    </row>
    <row r="3135">
      <c r="A3135" t="n">
        <v>457</v>
      </c>
      <c r="B3135" t="inlineStr">
        <is>
          <t>Apertura de enlaces en mensajes de texto</t>
        </is>
      </c>
      <c r="C3135" t="inlineStr">
        <is>
          <t>Comunicaciones Internas</t>
        </is>
      </c>
      <c r="D3135" t="inlineStr">
        <is>
          <t>Semestral</t>
        </is>
      </c>
      <c r="E3135" t="inlineStr">
        <is>
          <t>Positivo</t>
        </is>
      </c>
      <c r="F3135" s="134" t="n">
        <v>45657</v>
      </c>
      <c r="G3135" t="inlineStr">
        <is>
          <t>457-2024-12-31</t>
        </is>
      </c>
      <c r="H3135" t="inlineStr">
        <is>
          <t>Colaboradores</t>
        </is>
      </c>
      <c r="I3135" t="n">
        <v>100</v>
      </c>
      <c r="J3135" t="n">
        <v>150</v>
      </c>
      <c r="DJ3135" t="n">
        <v>2</v>
      </c>
      <c r="DK3135" t="n">
        <v>3</v>
      </c>
    </row>
    <row r="3136">
      <c r="A3136" t="n">
        <v>457</v>
      </c>
      <c r="B3136" t="inlineStr">
        <is>
          <t>Apertura de enlaces en mensajes de texto</t>
        </is>
      </c>
      <c r="C3136" t="inlineStr">
        <is>
          <t>Comunicaciones Internas</t>
        </is>
      </c>
      <c r="D3136" t="inlineStr">
        <is>
          <t>Semestral</t>
        </is>
      </c>
      <c r="E3136" t="inlineStr">
        <is>
          <t>Positivo</t>
        </is>
      </c>
      <c r="F3136" s="134" t="n">
        <v>45747</v>
      </c>
      <c r="G3136" t="inlineStr">
        <is>
          <t>457-2025-03-31</t>
        </is>
      </c>
      <c r="H3136" t="inlineStr">
        <is>
          <t>Colaboradores</t>
        </is>
      </c>
      <c r="I3136" t="n">
        <v>100</v>
      </c>
      <c r="J3136" t="n">
        <v>300</v>
      </c>
      <c r="DJ3136" t="n">
        <v>2</v>
      </c>
      <c r="DK3136" t="n">
        <v>6</v>
      </c>
    </row>
    <row r="3137">
      <c r="A3137" t="n">
        <v>457</v>
      </c>
      <c r="B3137" t="inlineStr">
        <is>
          <t>Apertura de enlaces en mensajes de texto</t>
        </is>
      </c>
      <c r="C3137" t="inlineStr">
        <is>
          <t>Comunicaciones Internas</t>
        </is>
      </c>
      <c r="D3137" t="inlineStr">
        <is>
          <t>Semestral</t>
        </is>
      </c>
      <c r="E3137" t="inlineStr">
        <is>
          <t>Positivo</t>
        </is>
      </c>
      <c r="F3137" s="134" t="n">
        <v>45747</v>
      </c>
      <c r="G3137" t="inlineStr">
        <is>
          <t>457-2025-03-31</t>
        </is>
      </c>
      <c r="H3137" t="inlineStr">
        <is>
          <t>Estudiantes</t>
        </is>
      </c>
      <c r="I3137" t="n">
        <v>100</v>
      </c>
      <c r="J3137" t="n">
        <v>200</v>
      </c>
      <c r="DJ3137" t="n">
        <v>3</v>
      </c>
      <c r="DK3137" t="n">
        <v>6</v>
      </c>
    </row>
    <row r="3138">
      <c r="A3138" t="n">
        <v>457</v>
      </c>
      <c r="B3138" t="inlineStr">
        <is>
          <t>Apertura de enlaces en mensajes de texto</t>
        </is>
      </c>
      <c r="C3138" t="inlineStr">
        <is>
          <t>Comunicaciones Internas</t>
        </is>
      </c>
      <c r="D3138" t="inlineStr">
        <is>
          <t>Semestral</t>
        </is>
      </c>
      <c r="E3138" t="inlineStr">
        <is>
          <t>Positivo</t>
        </is>
      </c>
      <c r="F3138" s="134" t="n">
        <v>45747</v>
      </c>
      <c r="G3138" t="inlineStr">
        <is>
          <t>457-2025-03-31</t>
        </is>
      </c>
      <c r="H3138" t="inlineStr">
        <is>
          <t>Graduados</t>
        </is>
      </c>
      <c r="I3138" t="n">
        <v>100</v>
      </c>
      <c r="J3138" t="n">
        <v>100</v>
      </c>
      <c r="DJ3138" t="n">
        <v>2</v>
      </c>
      <c r="DK3138" t="n">
        <v>2</v>
      </c>
    </row>
    <row r="3139">
      <c r="A3139" t="n">
        <v>457</v>
      </c>
      <c r="B3139" t="inlineStr">
        <is>
          <t>Apertura de enlaces en mensajes de texto</t>
        </is>
      </c>
      <c r="C3139" t="inlineStr">
        <is>
          <t>Comunicaciones Internas</t>
        </is>
      </c>
      <c r="D3139" t="inlineStr">
        <is>
          <t>Semestral</t>
        </is>
      </c>
      <c r="E3139" t="inlineStr">
        <is>
          <t>Positivo</t>
        </is>
      </c>
      <c r="F3139" s="134" t="n">
        <v>45838</v>
      </c>
      <c r="G3139" t="inlineStr">
        <is>
          <t>457-2025-06-30</t>
        </is>
      </c>
      <c r="H3139" t="inlineStr">
        <is>
          <t>Colaboradores</t>
        </is>
      </c>
      <c r="I3139" t="n">
        <v>100</v>
      </c>
      <c r="J3139" t="n">
        <v>100</v>
      </c>
      <c r="DJ3139" t="n">
        <v>2</v>
      </c>
      <c r="DK3139" t="n">
        <v>2</v>
      </c>
    </row>
    <row r="3140">
      <c r="A3140" t="n">
        <v>457</v>
      </c>
      <c r="B3140" t="inlineStr">
        <is>
          <t>Apertura de enlaces en mensajes de texto</t>
        </is>
      </c>
      <c r="C3140" t="inlineStr">
        <is>
          <t>Comunicaciones Internas</t>
        </is>
      </c>
      <c r="D3140" t="inlineStr">
        <is>
          <t>Semestral</t>
        </is>
      </c>
      <c r="E3140" t="inlineStr">
        <is>
          <t>Positivo</t>
        </is>
      </c>
      <c r="F3140" s="134" t="n">
        <v>45838</v>
      </c>
      <c r="G3140" t="inlineStr">
        <is>
          <t>457-2025-06-30</t>
        </is>
      </c>
      <c r="H3140" t="inlineStr">
        <is>
          <t>Graduados</t>
        </is>
      </c>
      <c r="I3140" t="n">
        <v>100</v>
      </c>
      <c r="J3140" t="n">
        <v>50</v>
      </c>
      <c r="DJ3140" t="n">
        <v>2</v>
      </c>
      <c r="DK3140" t="n">
        <v>1</v>
      </c>
    </row>
    <row r="3141">
      <c r="A3141" t="n">
        <v>457</v>
      </c>
      <c r="B3141" t="inlineStr">
        <is>
          <t>Apertura de enlaces en mensajes de texto</t>
        </is>
      </c>
      <c r="C3141" t="inlineStr">
        <is>
          <t>Comunicaciones Internas</t>
        </is>
      </c>
      <c r="D3141" t="inlineStr">
        <is>
          <t>Semestral</t>
        </is>
      </c>
      <c r="E3141" t="inlineStr">
        <is>
          <t>Positivo</t>
        </is>
      </c>
      <c r="F3141" s="134" t="n">
        <v>45838</v>
      </c>
      <c r="G3141" t="inlineStr">
        <is>
          <t>457-2025-06-30</t>
        </is>
      </c>
      <c r="H3141" t="inlineStr">
        <is>
          <t>Estudiantes</t>
        </is>
      </c>
      <c r="I3141" t="n">
        <v>100</v>
      </c>
      <c r="J3141" t="n">
        <v>100</v>
      </c>
      <c r="DJ3141" t="n">
        <v>2</v>
      </c>
      <c r="DK3141" t="n">
        <v>2</v>
      </c>
    </row>
    <row r="3142">
      <c r="A3142" t="n">
        <v>457</v>
      </c>
      <c r="B3142" t="inlineStr">
        <is>
          <t>Apertura de enlaces en mensajes de texto</t>
        </is>
      </c>
      <c r="C3142" t="inlineStr">
        <is>
          <t>Comunicaciones Internas</t>
        </is>
      </c>
      <c r="D3142" t="inlineStr">
        <is>
          <t>Semestral</t>
        </is>
      </c>
      <c r="E3142" t="inlineStr">
        <is>
          <t>Positivo</t>
        </is>
      </c>
      <c r="F3142" s="134" t="n">
        <v>45930</v>
      </c>
      <c r="G3142" t="inlineStr">
        <is>
          <t>457-2025-09-30</t>
        </is>
      </c>
      <c r="H3142" t="inlineStr">
        <is>
          <t>Colaboradores</t>
        </is>
      </c>
      <c r="I3142" t="n">
        <v>100</v>
      </c>
      <c r="J3142" t="n">
        <v>100</v>
      </c>
      <c r="DJ3142" t="n">
        <v>2</v>
      </c>
      <c r="DK3142" t="n">
        <v>2</v>
      </c>
    </row>
    <row r="3143">
      <c r="A3143" t="n">
        <v>457</v>
      </c>
      <c r="B3143" t="inlineStr">
        <is>
          <t>Apertura de enlaces en mensajes de texto</t>
        </is>
      </c>
      <c r="C3143" t="inlineStr">
        <is>
          <t>Comunicaciones Internas</t>
        </is>
      </c>
      <c r="D3143" t="inlineStr">
        <is>
          <t>Semestral</t>
        </is>
      </c>
      <c r="E3143" t="inlineStr">
        <is>
          <t>Positivo</t>
        </is>
      </c>
      <c r="F3143" s="134" t="n">
        <v>45930</v>
      </c>
      <c r="G3143" t="inlineStr">
        <is>
          <t>457-2025-09-30</t>
        </is>
      </c>
      <c r="H3143" t="inlineStr">
        <is>
          <t>Estudiantes</t>
        </is>
      </c>
      <c r="I3143" t="n">
        <v>100</v>
      </c>
      <c r="J3143" t="n">
        <v>66.66999816894531</v>
      </c>
      <c r="DJ3143" t="n">
        <v>3</v>
      </c>
      <c r="DK3143" t="n">
        <v>2</v>
      </c>
    </row>
    <row r="3144">
      <c r="A3144" t="n">
        <v>457</v>
      </c>
      <c r="B3144" t="inlineStr">
        <is>
          <t>Apertura de enlaces en mensajes de texto</t>
        </is>
      </c>
      <c r="C3144" t="inlineStr">
        <is>
          <t>Comunicaciones Internas</t>
        </is>
      </c>
      <c r="D3144" t="inlineStr">
        <is>
          <t>Semestral</t>
        </is>
      </c>
      <c r="E3144" t="inlineStr">
        <is>
          <t>Positivo</t>
        </is>
      </c>
      <c r="F3144" s="134" t="n">
        <v>45930</v>
      </c>
      <c r="G3144" t="inlineStr">
        <is>
          <t>457-2025-09-30</t>
        </is>
      </c>
      <c r="H3144" t="inlineStr">
        <is>
          <t>Graduados</t>
        </is>
      </c>
      <c r="I3144" t="n">
        <v>100</v>
      </c>
      <c r="J3144" t="n">
        <v>100</v>
      </c>
      <c r="DJ3144" t="n">
        <v>2</v>
      </c>
      <c r="DK3144" t="n">
        <v>2</v>
      </c>
    </row>
    <row r="3145">
      <c r="A3145" t="n">
        <v>457</v>
      </c>
      <c r="B3145" t="inlineStr">
        <is>
          <t>Apertura de enlaces en mensajes de texto</t>
        </is>
      </c>
      <c r="C3145" t="inlineStr">
        <is>
          <t>Comunicaciones Internas</t>
        </is>
      </c>
      <c r="D3145" t="inlineStr">
        <is>
          <t>Semestral</t>
        </is>
      </c>
      <c r="E3145" t="inlineStr">
        <is>
          <t>Positivo</t>
        </is>
      </c>
      <c r="F3145" s="134" t="n">
        <v>46022</v>
      </c>
      <c r="G3145" t="inlineStr">
        <is>
          <t>457-2025-12-31</t>
        </is>
      </c>
      <c r="H3145" t="inlineStr">
        <is>
          <t>Colaboradores</t>
        </is>
      </c>
      <c r="I3145" t="n">
        <v>100</v>
      </c>
      <c r="J3145" t="n">
        <v>50</v>
      </c>
      <c r="DJ3145" t="n">
        <v>2</v>
      </c>
      <c r="DK3145" t="n">
        <v>1</v>
      </c>
    </row>
    <row r="3146">
      <c r="A3146" t="n">
        <v>457</v>
      </c>
      <c r="B3146" t="inlineStr">
        <is>
          <t>Apertura de enlaces en mensajes de texto</t>
        </is>
      </c>
      <c r="C3146" t="inlineStr">
        <is>
          <t>Comunicaciones Internas</t>
        </is>
      </c>
      <c r="D3146" t="inlineStr">
        <is>
          <t>Semestral</t>
        </is>
      </c>
      <c r="E3146" t="inlineStr">
        <is>
          <t>Positivo</t>
        </is>
      </c>
      <c r="F3146" s="134" t="n">
        <v>46022</v>
      </c>
      <c r="G3146" t="inlineStr">
        <is>
          <t>457-2025-12-31</t>
        </is>
      </c>
      <c r="H3146" t="inlineStr">
        <is>
          <t>Estudiantes</t>
        </is>
      </c>
      <c r="I3146" t="n">
        <v>100</v>
      </c>
      <c r="J3146" t="n">
        <v>100</v>
      </c>
      <c r="DJ3146" t="n">
        <v>2</v>
      </c>
      <c r="DK3146" t="n">
        <v>2</v>
      </c>
    </row>
    <row r="3147">
      <c r="A3147" t="n">
        <v>457</v>
      </c>
      <c r="B3147" t="inlineStr">
        <is>
          <t>Apertura de enlaces en mensajes de texto</t>
        </is>
      </c>
      <c r="C3147" t="inlineStr">
        <is>
          <t>Comunicaciones Internas</t>
        </is>
      </c>
      <c r="D3147" t="inlineStr">
        <is>
          <t>Semestral</t>
        </is>
      </c>
      <c r="E3147" t="inlineStr">
        <is>
          <t>Positivo</t>
        </is>
      </c>
      <c r="F3147" s="134" t="n">
        <v>46022</v>
      </c>
      <c r="G3147" t="inlineStr">
        <is>
          <t>457-2025-12-31</t>
        </is>
      </c>
      <c r="H3147" t="inlineStr">
        <is>
          <t>Graduados</t>
        </is>
      </c>
      <c r="I3147" t="n">
        <v>100</v>
      </c>
      <c r="J3147" t="n">
        <v>100</v>
      </c>
      <c r="DJ3147" t="n">
        <v>2</v>
      </c>
      <c r="DK3147" t="n">
        <v>2</v>
      </c>
    </row>
    <row r="3148">
      <c r="A3148" t="n">
        <v>469</v>
      </c>
      <c r="B3148" t="inlineStr">
        <is>
          <t>Cumplimiento Plan Anual Áreas sede Medellín</t>
        </is>
      </c>
      <c r="C3148" t="inlineStr">
        <is>
          <t>Planeación Estratégica</t>
        </is>
      </c>
      <c r="D3148" t="inlineStr">
        <is>
          <t>Semestral</t>
        </is>
      </c>
      <c r="E3148" t="inlineStr">
        <is>
          <t>Positivo</t>
        </is>
      </c>
      <c r="F3148" s="134" t="n">
        <v>45382</v>
      </c>
      <c r="G3148" t="inlineStr">
        <is>
          <t>469-2024-03-31</t>
        </is>
      </c>
      <c r="H3148" t="inlineStr">
        <is>
          <t>DIRECCIÓN DE MATRÍCULAS</t>
        </is>
      </c>
      <c r="I3148" t="n">
        <v>100</v>
      </c>
      <c r="J3148" t="n">
        <v>116.2799987792969</v>
      </c>
      <c r="DL3148" t="n">
        <v>100</v>
      </c>
      <c r="DM3148" t="n">
        <v>86</v>
      </c>
    </row>
    <row r="3149">
      <c r="A3149" t="n">
        <v>469</v>
      </c>
      <c r="B3149" t="inlineStr">
        <is>
          <t>Cumplimiento Plan Anual Áreas sede Medellín</t>
        </is>
      </c>
      <c r="C3149" t="inlineStr">
        <is>
          <t>Planeación Estratégica</t>
        </is>
      </c>
      <c r="D3149" t="inlineStr">
        <is>
          <t>Semestral</t>
        </is>
      </c>
      <c r="E3149" t="inlineStr">
        <is>
          <t>Positivo</t>
        </is>
      </c>
      <c r="F3149" s="134" t="n">
        <v>45382</v>
      </c>
      <c r="G3149" t="inlineStr">
        <is>
          <t>469-2024-03-31</t>
        </is>
      </c>
      <c r="H3149" t="inlineStr">
        <is>
          <t>FNGS-NEG Y DLLO INTER-NEGOCIOS INTERNACIONALES</t>
        </is>
      </c>
      <c r="I3149" t="n">
        <v>100</v>
      </c>
      <c r="J3149" t="n">
        <v>167.1300048828125</v>
      </c>
      <c r="DL3149" t="n">
        <v>60</v>
      </c>
      <c r="DM3149" t="n">
        <v>35.9</v>
      </c>
    </row>
    <row r="3150">
      <c r="A3150" t="n">
        <v>469</v>
      </c>
      <c r="B3150" t="inlineStr">
        <is>
          <t>Cumplimiento Plan Anual Áreas sede Medellín</t>
        </is>
      </c>
      <c r="C3150" t="inlineStr">
        <is>
          <t>Planeación Estratégica</t>
        </is>
      </c>
      <c r="D3150" t="inlineStr">
        <is>
          <t>Semestral</t>
        </is>
      </c>
      <c r="E3150" t="inlineStr">
        <is>
          <t>Positivo</t>
        </is>
      </c>
      <c r="F3150" s="134" t="n">
        <v>45382</v>
      </c>
      <c r="G3150" t="inlineStr">
        <is>
          <t>469-2024-03-31</t>
        </is>
      </c>
      <c r="H3150" t="inlineStr">
        <is>
          <t>FIDI-DISEÑO-DISEÑO GRAFICO</t>
        </is>
      </c>
      <c r="I3150" t="n">
        <v>100</v>
      </c>
      <c r="J3150" t="n">
        <v>183.9299926757812</v>
      </c>
      <c r="DL3150" t="n">
        <v>43.61</v>
      </c>
      <c r="DM3150" t="n">
        <v>23.71</v>
      </c>
    </row>
    <row r="3151">
      <c r="A3151" t="n">
        <v>469</v>
      </c>
      <c r="B3151" t="inlineStr">
        <is>
          <t>Cumplimiento Plan Anual Áreas sede Medellín</t>
        </is>
      </c>
      <c r="C3151" t="inlineStr">
        <is>
          <t>Planeación Estratégica</t>
        </is>
      </c>
      <c r="D3151" t="inlineStr">
        <is>
          <t>Semestral</t>
        </is>
      </c>
      <c r="E3151" t="inlineStr">
        <is>
          <t>Positivo</t>
        </is>
      </c>
      <c r="F3151" s="134" t="n">
        <v>45382</v>
      </c>
      <c r="G3151" t="inlineStr">
        <is>
          <t>469-2024-03-31</t>
        </is>
      </c>
      <c r="H3151" t="inlineStr">
        <is>
          <t>ADMON DE EMPRESAS</t>
        </is>
      </c>
      <c r="I3151" t="n">
        <v>100</v>
      </c>
      <c r="J3151" t="n">
        <v>136.0800018310547</v>
      </c>
      <c r="DL3151" t="n">
        <v>68.75</v>
      </c>
      <c r="DM3151" t="n">
        <v>50.52</v>
      </c>
    </row>
    <row r="3152">
      <c r="A3152" t="n">
        <v>469</v>
      </c>
      <c r="B3152" t="inlineStr">
        <is>
          <t>Cumplimiento Plan Anual Áreas sede Medellín</t>
        </is>
      </c>
      <c r="C3152" t="inlineStr">
        <is>
          <t>Planeación Estratégica</t>
        </is>
      </c>
      <c r="D3152" t="inlineStr">
        <is>
          <t>Semestral</t>
        </is>
      </c>
      <c r="E3152" t="inlineStr">
        <is>
          <t>Positivo</t>
        </is>
      </c>
      <c r="F3152" s="134" t="n">
        <v>45382</v>
      </c>
      <c r="G3152" t="inlineStr">
        <is>
          <t>469-2024-03-31</t>
        </is>
      </c>
      <c r="H3152" t="inlineStr">
        <is>
          <t>FSCC- DERECHO Y GOBIERNO-DERECHO</t>
        </is>
      </c>
      <c r="I3152" t="n">
        <v>100</v>
      </c>
      <c r="J3152" t="n">
        <v>24.51000022888184</v>
      </c>
      <c r="DL3152" t="n">
        <v>20.4</v>
      </c>
      <c r="DM3152" t="n">
        <v>83.23</v>
      </c>
    </row>
    <row r="3153">
      <c r="A3153" t="n">
        <v>469</v>
      </c>
      <c r="B3153" t="inlineStr">
        <is>
          <t>Cumplimiento Plan Anual Áreas sede Medellín</t>
        </is>
      </c>
      <c r="C3153" t="inlineStr">
        <is>
          <t>Planeación Estratégica</t>
        </is>
      </c>
      <c r="D3153" t="inlineStr">
        <is>
          <t>Semestral</t>
        </is>
      </c>
      <c r="E3153" t="inlineStr">
        <is>
          <t>Positivo</t>
        </is>
      </c>
      <c r="F3153" s="134" t="n">
        <v>45382</v>
      </c>
      <c r="G3153" t="inlineStr">
        <is>
          <t>469-2024-03-31</t>
        </is>
      </c>
      <c r="H3153" t="inlineStr">
        <is>
          <t>FIDI-CIENCIAS BÁSICAS MED</t>
        </is>
      </c>
      <c r="I3153" t="n">
        <v>100</v>
      </c>
      <c r="J3153" t="n">
        <v>161.8600006103516</v>
      </c>
      <c r="DL3153" t="n">
        <v>50</v>
      </c>
      <c r="DM3153" t="n">
        <v>30.89</v>
      </c>
    </row>
    <row r="3154">
      <c r="A3154" t="n">
        <v>469</v>
      </c>
      <c r="B3154" t="inlineStr">
        <is>
          <t>Cumplimiento Plan Anual Áreas sede Medellín</t>
        </is>
      </c>
      <c r="C3154" t="inlineStr">
        <is>
          <t>Planeación Estratégica</t>
        </is>
      </c>
      <c r="D3154" t="inlineStr">
        <is>
          <t>Semestral</t>
        </is>
      </c>
      <c r="E3154" t="inlineStr">
        <is>
          <t>Positivo</t>
        </is>
      </c>
      <c r="F3154" s="134" t="n">
        <v>45382</v>
      </c>
      <c r="G3154" t="inlineStr">
        <is>
          <t>469-2024-03-31</t>
        </is>
      </c>
      <c r="H3154" t="inlineStr">
        <is>
          <t>FIDI-OPINA-INGENIERIA INDUSTRIAL</t>
        </is>
      </c>
      <c r="I3154" t="n">
        <v>100</v>
      </c>
      <c r="J3154" t="n">
        <v>219.7400054931641</v>
      </c>
      <c r="DL3154" t="n">
        <v>45.75</v>
      </c>
      <c r="DM3154" t="n">
        <v>20.82</v>
      </c>
    </row>
    <row r="3155">
      <c r="A3155" t="n">
        <v>469</v>
      </c>
      <c r="B3155" t="inlineStr">
        <is>
          <t>Cumplimiento Plan Anual Áreas sede Medellín</t>
        </is>
      </c>
      <c r="C3155" t="inlineStr">
        <is>
          <t>Planeación Estratégica</t>
        </is>
      </c>
      <c r="D3155" t="inlineStr">
        <is>
          <t>Semestral</t>
        </is>
      </c>
      <c r="E3155" t="inlineStr">
        <is>
          <t>Positivo</t>
        </is>
      </c>
      <c r="F3155" s="134" t="n">
        <v>45382</v>
      </c>
      <c r="G3155" t="inlineStr">
        <is>
          <t>469-2024-03-31</t>
        </is>
      </c>
      <c r="H3155" t="inlineStr">
        <is>
          <t>FSCC - MARKETING MED</t>
        </is>
      </c>
      <c r="I3155" t="n">
        <v>100</v>
      </c>
      <c r="J3155" t="n">
        <v>535.3300170898438</v>
      </c>
      <c r="DL3155" t="n">
        <v>25</v>
      </c>
      <c r="DM3155" t="n">
        <v>4.67</v>
      </c>
    </row>
    <row r="3156">
      <c r="A3156" t="n">
        <v>469</v>
      </c>
      <c r="B3156" t="inlineStr">
        <is>
          <t>Cumplimiento Plan Anual Áreas sede Medellín</t>
        </is>
      </c>
      <c r="C3156" t="inlineStr">
        <is>
          <t>Planeación Estratégica</t>
        </is>
      </c>
      <c r="D3156" t="inlineStr">
        <is>
          <t>Semestral</t>
        </is>
      </c>
      <c r="E3156" t="inlineStr">
        <is>
          <t>Positivo</t>
        </is>
      </c>
      <c r="F3156" s="134" t="n">
        <v>45382</v>
      </c>
      <c r="G3156" t="inlineStr">
        <is>
          <t>469-2024-03-31</t>
        </is>
      </c>
      <c r="H3156" t="inlineStr">
        <is>
          <t>FSCC- EST.PSIC,TH Y SOC- PSICOLOGIA</t>
        </is>
      </c>
      <c r="I3156" t="n">
        <v>100</v>
      </c>
      <c r="J3156" t="n">
        <v>74.51999664306641</v>
      </c>
      <c r="DL3156" t="n">
        <v>24.25</v>
      </c>
      <c r="DM3156" t="n">
        <v>32.54</v>
      </c>
    </row>
    <row r="3157">
      <c r="A3157" t="n">
        <v>469</v>
      </c>
      <c r="B3157" t="inlineStr">
        <is>
          <t>Cumplimiento Plan Anual Áreas sede Medellín</t>
        </is>
      </c>
      <c r="C3157" t="inlineStr">
        <is>
          <t>Planeación Estratégica</t>
        </is>
      </c>
      <c r="D3157" t="inlineStr">
        <is>
          <t>Semestral</t>
        </is>
      </c>
      <c r="E3157" t="inlineStr">
        <is>
          <t>Positivo</t>
        </is>
      </c>
      <c r="F3157" s="134" t="n">
        <v>45382</v>
      </c>
      <c r="G3157" t="inlineStr">
        <is>
          <t>469-2024-03-31</t>
        </is>
      </c>
      <c r="H3157" t="inlineStr">
        <is>
          <t>FIDI-TIC -INGENIERIA DE SISTEMAS</t>
        </is>
      </c>
      <c r="I3157" t="n">
        <v>100</v>
      </c>
      <c r="J3157" t="n">
        <v>331.3599853515625</v>
      </c>
      <c r="DL3157" t="n">
        <v>40.36</v>
      </c>
      <c r="DM3157" t="n">
        <v>12.18</v>
      </c>
    </row>
    <row r="3158">
      <c r="A3158" t="n">
        <v>469</v>
      </c>
      <c r="B3158" t="inlineStr">
        <is>
          <t>Cumplimiento Plan Anual Áreas sede Medellín</t>
        </is>
      </c>
      <c r="C3158" t="inlineStr">
        <is>
          <t>Planeación Estratégica</t>
        </is>
      </c>
      <c r="D3158" t="inlineStr">
        <is>
          <t>Semestral</t>
        </is>
      </c>
      <c r="E3158" t="inlineStr">
        <is>
          <t>Positivo</t>
        </is>
      </c>
      <c r="F3158" s="134" t="n">
        <v>45473</v>
      </c>
      <c r="G3158" t="inlineStr">
        <is>
          <t>469-2024-06-30</t>
        </is>
      </c>
      <c r="H3158" t="inlineStr">
        <is>
          <t>FSCC- DERECHO Y GOBIERNO-DERECHO</t>
        </is>
      </c>
      <c r="I3158" t="n">
        <v>100</v>
      </c>
      <c r="J3158" t="n">
        <v>91.20999908447266</v>
      </c>
      <c r="DL3158" t="n">
        <v>82</v>
      </c>
      <c r="DM3158" t="n">
        <v>89.90000000000001</v>
      </c>
    </row>
    <row r="3159">
      <c r="A3159" t="n">
        <v>469</v>
      </c>
      <c r="B3159" t="inlineStr">
        <is>
          <t>Cumplimiento Plan Anual Áreas sede Medellín</t>
        </is>
      </c>
      <c r="C3159" t="inlineStr">
        <is>
          <t>Planeación Estratégica</t>
        </is>
      </c>
      <c r="D3159" t="inlineStr">
        <is>
          <t>Semestral</t>
        </is>
      </c>
      <c r="E3159" t="inlineStr">
        <is>
          <t>Positivo</t>
        </is>
      </c>
      <c r="F3159" s="134" t="n">
        <v>45473</v>
      </c>
      <c r="G3159" t="inlineStr">
        <is>
          <t>469-2024-06-30</t>
        </is>
      </c>
      <c r="H3159" t="inlineStr">
        <is>
          <t>FIDI-OPINA-INGENIERIA INDUSTRIAL</t>
        </is>
      </c>
      <c r="I3159" t="n">
        <v>100</v>
      </c>
      <c r="J3159" t="n">
        <v>112</v>
      </c>
      <c r="DL3159" t="n">
        <v>45.75</v>
      </c>
      <c r="DM3159" t="n">
        <v>40.85</v>
      </c>
    </row>
    <row r="3160">
      <c r="A3160" t="n">
        <v>469</v>
      </c>
      <c r="B3160" t="inlineStr">
        <is>
          <t>Cumplimiento Plan Anual Áreas sede Medellín</t>
        </is>
      </c>
      <c r="C3160" t="inlineStr">
        <is>
          <t>Planeación Estratégica</t>
        </is>
      </c>
      <c r="D3160" t="inlineStr">
        <is>
          <t>Semestral</t>
        </is>
      </c>
      <c r="E3160" t="inlineStr">
        <is>
          <t>Positivo</t>
        </is>
      </c>
      <c r="F3160" s="134" t="n">
        <v>45473</v>
      </c>
      <c r="G3160" t="inlineStr">
        <is>
          <t>469-2024-06-30</t>
        </is>
      </c>
      <c r="H3160" t="inlineStr">
        <is>
          <t>FIDI-CIENCIAS BÁSICAS MED</t>
        </is>
      </c>
      <c r="I3160" t="n">
        <v>100</v>
      </c>
      <c r="J3160" t="n">
        <v>99.08999633789062</v>
      </c>
      <c r="DL3160" t="n">
        <v>50</v>
      </c>
      <c r="DM3160" t="n">
        <v>50.46</v>
      </c>
    </row>
    <row r="3161">
      <c r="A3161" t="n">
        <v>469</v>
      </c>
      <c r="B3161" t="inlineStr">
        <is>
          <t>Cumplimiento Plan Anual Áreas sede Medellín</t>
        </is>
      </c>
      <c r="C3161" t="inlineStr">
        <is>
          <t>Planeación Estratégica</t>
        </is>
      </c>
      <c r="D3161" t="inlineStr">
        <is>
          <t>Semestral</t>
        </is>
      </c>
      <c r="E3161" t="inlineStr">
        <is>
          <t>Positivo</t>
        </is>
      </c>
      <c r="F3161" s="134" t="n">
        <v>45473</v>
      </c>
      <c r="G3161" t="inlineStr">
        <is>
          <t>469-2024-06-30</t>
        </is>
      </c>
      <c r="H3161" t="inlineStr">
        <is>
          <t>DIRECCIÓN DE MATRÍCULAS</t>
        </is>
      </c>
      <c r="I3161" t="n">
        <v>100</v>
      </c>
      <c r="J3161" t="n">
        <v>100</v>
      </c>
      <c r="DL3161" t="n">
        <v>100</v>
      </c>
      <c r="DM3161" t="n">
        <v>100</v>
      </c>
    </row>
    <row r="3162">
      <c r="A3162" t="n">
        <v>469</v>
      </c>
      <c r="B3162" t="inlineStr">
        <is>
          <t>Cumplimiento Plan Anual Áreas sede Medellín</t>
        </is>
      </c>
      <c r="C3162" t="inlineStr">
        <is>
          <t>Planeación Estratégica</t>
        </is>
      </c>
      <c r="D3162" t="inlineStr">
        <is>
          <t>Semestral</t>
        </is>
      </c>
      <c r="E3162" t="inlineStr">
        <is>
          <t>Positivo</t>
        </is>
      </c>
      <c r="F3162" s="134" t="n">
        <v>45473</v>
      </c>
      <c r="G3162" t="inlineStr">
        <is>
          <t>469-2024-06-30</t>
        </is>
      </c>
      <c r="H3162" t="inlineStr">
        <is>
          <t>FSCC - MARKETING MED</t>
        </is>
      </c>
      <c r="I3162" t="n">
        <v>100</v>
      </c>
      <c r="J3162" t="n">
        <v>144.5899963378906</v>
      </c>
      <c r="DL3162" t="n">
        <v>50</v>
      </c>
      <c r="DM3162" t="n">
        <v>34.58</v>
      </c>
    </row>
    <row r="3163">
      <c r="A3163" t="n">
        <v>469</v>
      </c>
      <c r="B3163" t="inlineStr">
        <is>
          <t>Cumplimiento Plan Anual Áreas sede Medellín</t>
        </is>
      </c>
      <c r="C3163" t="inlineStr">
        <is>
          <t>Planeación Estratégica</t>
        </is>
      </c>
      <c r="D3163" t="inlineStr">
        <is>
          <t>Semestral</t>
        </is>
      </c>
      <c r="E3163" t="inlineStr">
        <is>
          <t>Positivo</t>
        </is>
      </c>
      <c r="F3163" s="134" t="n">
        <v>45473</v>
      </c>
      <c r="G3163" t="inlineStr">
        <is>
          <t>469-2024-06-30</t>
        </is>
      </c>
      <c r="H3163" t="inlineStr">
        <is>
          <t>FIDI-TIC -INGENIERIA DE SISTEMAS</t>
        </is>
      </c>
      <c r="I3163" t="n">
        <v>100</v>
      </c>
      <c r="J3163" t="n">
        <v>135.9400024414062</v>
      </c>
      <c r="DL3163" t="n">
        <v>40.36</v>
      </c>
      <c r="DM3163" t="n">
        <v>29.69</v>
      </c>
    </row>
    <row r="3164">
      <c r="A3164" t="n">
        <v>469</v>
      </c>
      <c r="B3164" t="inlineStr">
        <is>
          <t>Cumplimiento Plan Anual Áreas sede Medellín</t>
        </is>
      </c>
      <c r="C3164" t="inlineStr">
        <is>
          <t>Planeación Estratégica</t>
        </is>
      </c>
      <c r="D3164" t="inlineStr">
        <is>
          <t>Semestral</t>
        </is>
      </c>
      <c r="E3164" t="inlineStr">
        <is>
          <t>Positivo</t>
        </is>
      </c>
      <c r="F3164" s="134" t="n">
        <v>45473</v>
      </c>
      <c r="G3164" t="inlineStr">
        <is>
          <t>469-2024-06-30</t>
        </is>
      </c>
      <c r="H3164" t="inlineStr">
        <is>
          <t>FSCC- EST.PSIC,TH Y SOC- PSICOLOGIA</t>
        </is>
      </c>
      <c r="I3164" t="n">
        <v>100</v>
      </c>
      <c r="J3164" t="n">
        <v>125.1399993896484</v>
      </c>
      <c r="DL3164" t="n">
        <v>68.75</v>
      </c>
      <c r="DM3164" t="n">
        <v>54.94</v>
      </c>
    </row>
    <row r="3165">
      <c r="A3165" t="n">
        <v>469</v>
      </c>
      <c r="B3165" t="inlineStr">
        <is>
          <t>Cumplimiento Plan Anual Áreas sede Medellín</t>
        </is>
      </c>
      <c r="C3165" t="inlineStr">
        <is>
          <t>Planeación Estratégica</t>
        </is>
      </c>
      <c r="D3165" t="inlineStr">
        <is>
          <t>Semestral</t>
        </is>
      </c>
      <c r="E3165" t="inlineStr">
        <is>
          <t>Positivo</t>
        </is>
      </c>
      <c r="F3165" s="134" t="n">
        <v>45473</v>
      </c>
      <c r="G3165" t="inlineStr">
        <is>
          <t>469-2024-06-30</t>
        </is>
      </c>
      <c r="H3165" t="inlineStr">
        <is>
          <t>FIDI-DISEÑO-DISEÑO GRAFICO</t>
        </is>
      </c>
      <c r="I3165" t="n">
        <v>100</v>
      </c>
      <c r="J3165" t="n">
        <v>109.1600036621094</v>
      </c>
      <c r="DL3165" t="n">
        <v>43.61</v>
      </c>
      <c r="DM3165" t="n">
        <v>39.95</v>
      </c>
    </row>
    <row r="3166">
      <c r="A3166" t="n">
        <v>469</v>
      </c>
      <c r="B3166" t="inlineStr">
        <is>
          <t>Cumplimiento Plan Anual Áreas sede Medellín</t>
        </is>
      </c>
      <c r="C3166" t="inlineStr">
        <is>
          <t>Planeación Estratégica</t>
        </is>
      </c>
      <c r="D3166" t="inlineStr">
        <is>
          <t>Semestral</t>
        </is>
      </c>
      <c r="E3166" t="inlineStr">
        <is>
          <t>Positivo</t>
        </is>
      </c>
      <c r="F3166" s="134" t="n">
        <v>45473</v>
      </c>
      <c r="G3166" t="inlineStr">
        <is>
          <t>469-2024-06-30</t>
        </is>
      </c>
      <c r="H3166" t="inlineStr">
        <is>
          <t>ADMON DE EMPRESAS</t>
        </is>
      </c>
      <c r="I3166" t="n">
        <v>100</v>
      </c>
      <c r="J3166" t="n">
        <v>99.66999816894531</v>
      </c>
      <c r="DL3166" t="n">
        <v>68.75</v>
      </c>
      <c r="DM3166" t="n">
        <v>68.98</v>
      </c>
    </row>
    <row r="3167">
      <c r="A3167" t="n">
        <v>469</v>
      </c>
      <c r="B3167" t="inlineStr">
        <is>
          <t>Cumplimiento Plan Anual Áreas sede Medellín</t>
        </is>
      </c>
      <c r="C3167" t="inlineStr">
        <is>
          <t>Planeación Estratégica</t>
        </is>
      </c>
      <c r="D3167" t="inlineStr">
        <is>
          <t>Semestral</t>
        </is>
      </c>
      <c r="E3167" t="inlineStr">
        <is>
          <t>Positivo</t>
        </is>
      </c>
      <c r="F3167" s="134" t="n">
        <v>45473</v>
      </c>
      <c r="G3167" t="inlineStr">
        <is>
          <t>469-2024-06-30</t>
        </is>
      </c>
      <c r="H3167" t="inlineStr">
        <is>
          <t>FNGS-NEG Y DLLO INTER-NEGOCIOS INTERNACIONALES</t>
        </is>
      </c>
      <c r="I3167" t="n">
        <v>100</v>
      </c>
      <c r="J3167" t="n">
        <v>126.5</v>
      </c>
      <c r="DL3167" t="n">
        <v>72.5</v>
      </c>
      <c r="DM3167" t="n">
        <v>57.31</v>
      </c>
    </row>
    <row r="3168">
      <c r="A3168" t="n">
        <v>469</v>
      </c>
      <c r="B3168" t="inlineStr">
        <is>
          <t>Cumplimiento Plan Anual Áreas sede Medellín</t>
        </is>
      </c>
      <c r="C3168" t="inlineStr">
        <is>
          <t>Planeación Estratégica</t>
        </is>
      </c>
      <c r="D3168" t="inlineStr">
        <is>
          <t>Semestral</t>
        </is>
      </c>
      <c r="E3168" t="inlineStr">
        <is>
          <t>Positivo</t>
        </is>
      </c>
      <c r="F3168" s="134" t="n">
        <v>45565</v>
      </c>
      <c r="G3168" t="inlineStr">
        <is>
          <t>469-2024-09-30</t>
        </is>
      </c>
      <c r="H3168" t="inlineStr">
        <is>
          <t>DIRECCIÓN DE MATRÍCULAS</t>
        </is>
      </c>
      <c r="I3168" t="n">
        <v>100</v>
      </c>
      <c r="J3168" t="n">
        <v>100</v>
      </c>
      <c r="DL3168" t="n">
        <v>99</v>
      </c>
      <c r="DM3168" t="n">
        <v>99</v>
      </c>
    </row>
    <row r="3169">
      <c r="A3169" t="n">
        <v>469</v>
      </c>
      <c r="B3169" t="inlineStr">
        <is>
          <t>Cumplimiento Plan Anual Áreas sede Medellín</t>
        </is>
      </c>
      <c r="C3169" t="inlineStr">
        <is>
          <t>Planeación Estratégica</t>
        </is>
      </c>
      <c r="D3169" t="inlineStr">
        <is>
          <t>Semestral</t>
        </is>
      </c>
      <c r="E3169" t="inlineStr">
        <is>
          <t>Positivo</t>
        </is>
      </c>
      <c r="F3169" s="134" t="n">
        <v>45565</v>
      </c>
      <c r="G3169" t="inlineStr">
        <is>
          <t>469-2024-09-30</t>
        </is>
      </c>
      <c r="H3169" t="inlineStr">
        <is>
          <t>FSCC- DERECHO Y GOBIERNO-DERECHO</t>
        </is>
      </c>
      <c r="I3169" t="n">
        <v>100</v>
      </c>
      <c r="J3169" t="n">
        <v>90</v>
      </c>
      <c r="DL3169" t="n">
        <v>90</v>
      </c>
      <c r="DM3169" t="n">
        <v>100</v>
      </c>
    </row>
    <row r="3170">
      <c r="A3170" t="n">
        <v>469</v>
      </c>
      <c r="B3170" t="inlineStr">
        <is>
          <t>Cumplimiento Plan Anual Áreas sede Medellín</t>
        </is>
      </c>
      <c r="C3170" t="inlineStr">
        <is>
          <t>Planeación Estratégica</t>
        </is>
      </c>
      <c r="D3170" t="inlineStr">
        <is>
          <t>Semestral</t>
        </is>
      </c>
      <c r="E3170" t="inlineStr">
        <is>
          <t>Positivo</t>
        </is>
      </c>
      <c r="F3170" s="134" t="n">
        <v>45565</v>
      </c>
      <c r="G3170" t="inlineStr">
        <is>
          <t>469-2024-09-30</t>
        </is>
      </c>
      <c r="H3170" t="inlineStr">
        <is>
          <t>FIDI-DISEÑO-DISEÑO GRAFICO</t>
        </is>
      </c>
      <c r="I3170" t="n">
        <v>100</v>
      </c>
      <c r="J3170" t="n">
        <v>101.3000030517578</v>
      </c>
      <c r="DL3170" t="n">
        <v>78</v>
      </c>
      <c r="DM3170" t="n">
        <v>77</v>
      </c>
    </row>
    <row r="3171">
      <c r="A3171" t="n">
        <v>469</v>
      </c>
      <c r="B3171" t="inlineStr">
        <is>
          <t>Cumplimiento Plan Anual Áreas sede Medellín</t>
        </is>
      </c>
      <c r="C3171" t="inlineStr">
        <is>
          <t>Planeación Estratégica</t>
        </is>
      </c>
      <c r="D3171" t="inlineStr">
        <is>
          <t>Semestral</t>
        </is>
      </c>
      <c r="E3171" t="inlineStr">
        <is>
          <t>Positivo</t>
        </is>
      </c>
      <c r="F3171" s="134" t="n">
        <v>45565</v>
      </c>
      <c r="G3171" t="inlineStr">
        <is>
          <t>469-2024-09-30</t>
        </is>
      </c>
      <c r="H3171" t="inlineStr">
        <is>
          <t>FIDI-TIC -INGENIERIA DE SISTEMAS</t>
        </is>
      </c>
      <c r="I3171" t="n">
        <v>100</v>
      </c>
      <c r="J3171" t="n">
        <v>105.2600021362305</v>
      </c>
      <c r="DL3171" t="n">
        <v>80</v>
      </c>
      <c r="DM3171" t="n">
        <v>76</v>
      </c>
    </row>
    <row r="3172">
      <c r="A3172" t="n">
        <v>469</v>
      </c>
      <c r="B3172" t="inlineStr">
        <is>
          <t>Cumplimiento Plan Anual Áreas sede Medellín</t>
        </is>
      </c>
      <c r="C3172" t="inlineStr">
        <is>
          <t>Planeación Estratégica</t>
        </is>
      </c>
      <c r="D3172" t="inlineStr">
        <is>
          <t>Semestral</t>
        </is>
      </c>
      <c r="E3172" t="inlineStr">
        <is>
          <t>Positivo</t>
        </is>
      </c>
      <c r="F3172" s="134" t="n">
        <v>45565</v>
      </c>
      <c r="G3172" t="inlineStr">
        <is>
          <t>469-2024-09-30</t>
        </is>
      </c>
      <c r="H3172" t="inlineStr">
        <is>
          <t>FIDI-OPINA-INGENIERIA INDUSTRIAL</t>
        </is>
      </c>
      <c r="I3172" t="n">
        <v>100</v>
      </c>
      <c r="J3172" t="n">
        <v>103.8499984741211</v>
      </c>
      <c r="DL3172" t="n">
        <v>81</v>
      </c>
      <c r="DM3172" t="n">
        <v>78</v>
      </c>
    </row>
    <row r="3173">
      <c r="A3173" t="n">
        <v>469</v>
      </c>
      <c r="B3173" t="inlineStr">
        <is>
          <t>Cumplimiento Plan Anual Áreas sede Medellín</t>
        </is>
      </c>
      <c r="C3173" t="inlineStr">
        <is>
          <t>Planeación Estratégica</t>
        </is>
      </c>
      <c r="D3173" t="inlineStr">
        <is>
          <t>Semestral</t>
        </is>
      </c>
      <c r="E3173" t="inlineStr">
        <is>
          <t>Positivo</t>
        </is>
      </c>
      <c r="F3173" s="134" t="n">
        <v>45565</v>
      </c>
      <c r="G3173" t="inlineStr">
        <is>
          <t>469-2024-09-30</t>
        </is>
      </c>
      <c r="H3173" t="inlineStr">
        <is>
          <t>FNGS-NEG Y DLLO INTER-NEGOCIOS INTERNACIONALES</t>
        </is>
      </c>
      <c r="I3173" t="n">
        <v>100</v>
      </c>
      <c r="J3173" t="n">
        <v>95.44999694824219</v>
      </c>
      <c r="DL3173" t="n">
        <v>84</v>
      </c>
      <c r="DM3173" t="n">
        <v>88</v>
      </c>
    </row>
    <row r="3174">
      <c r="A3174" t="n">
        <v>469</v>
      </c>
      <c r="B3174" t="inlineStr">
        <is>
          <t>Cumplimiento Plan Anual Áreas sede Medellín</t>
        </is>
      </c>
      <c r="C3174" t="inlineStr">
        <is>
          <t>Planeación Estratégica</t>
        </is>
      </c>
      <c r="D3174" t="inlineStr">
        <is>
          <t>Semestral</t>
        </is>
      </c>
      <c r="E3174" t="inlineStr">
        <is>
          <t>Positivo</t>
        </is>
      </c>
      <c r="F3174" s="134" t="n">
        <v>45565</v>
      </c>
      <c r="G3174" t="inlineStr">
        <is>
          <t>469-2024-09-30</t>
        </is>
      </c>
      <c r="H3174" t="inlineStr">
        <is>
          <t>FSCC- EST.PSIC,TH Y SOC- PSICOLOGIA</t>
        </is>
      </c>
      <c r="I3174" t="n">
        <v>100</v>
      </c>
      <c r="J3174" t="n">
        <v>94.37999725341797</v>
      </c>
      <c r="DL3174" t="n">
        <v>84</v>
      </c>
      <c r="DM3174" t="n">
        <v>89</v>
      </c>
    </row>
    <row r="3175">
      <c r="A3175" t="n">
        <v>469</v>
      </c>
      <c r="B3175" t="inlineStr">
        <is>
          <t>Cumplimiento Plan Anual Áreas sede Medellín</t>
        </is>
      </c>
      <c r="C3175" t="inlineStr">
        <is>
          <t>Planeación Estratégica</t>
        </is>
      </c>
      <c r="D3175" t="inlineStr">
        <is>
          <t>Semestral</t>
        </is>
      </c>
      <c r="E3175" t="inlineStr">
        <is>
          <t>Positivo</t>
        </is>
      </c>
      <c r="F3175" s="134" t="n">
        <v>45565</v>
      </c>
      <c r="G3175" t="inlineStr">
        <is>
          <t>469-2024-09-30</t>
        </is>
      </c>
      <c r="H3175" t="inlineStr">
        <is>
          <t>FIDI-CIENCIAS BÁSICAS MED</t>
        </is>
      </c>
      <c r="I3175" t="n">
        <v>100</v>
      </c>
      <c r="J3175" t="n">
        <v>90</v>
      </c>
      <c r="DL3175" t="n">
        <v>72</v>
      </c>
      <c r="DM3175" t="n">
        <v>80</v>
      </c>
    </row>
    <row r="3176">
      <c r="A3176" t="n">
        <v>469</v>
      </c>
      <c r="B3176" t="inlineStr">
        <is>
          <t>Cumplimiento Plan Anual Áreas sede Medellín</t>
        </is>
      </c>
      <c r="C3176" t="inlineStr">
        <is>
          <t>Planeación Estratégica</t>
        </is>
      </c>
      <c r="D3176" t="inlineStr">
        <is>
          <t>Semestral</t>
        </is>
      </c>
      <c r="E3176" t="inlineStr">
        <is>
          <t>Positivo</t>
        </is>
      </c>
      <c r="F3176" s="134" t="n">
        <v>45565</v>
      </c>
      <c r="G3176" t="inlineStr">
        <is>
          <t>469-2024-09-30</t>
        </is>
      </c>
      <c r="H3176" t="inlineStr">
        <is>
          <t>ADMON DE EMPRESAS</t>
        </is>
      </c>
      <c r="I3176" t="n">
        <v>100</v>
      </c>
      <c r="J3176" t="n">
        <v>76.66999816894531</v>
      </c>
      <c r="DL3176" t="n">
        <v>69</v>
      </c>
      <c r="DM3176" t="n">
        <v>90</v>
      </c>
    </row>
    <row r="3177">
      <c r="A3177" t="n">
        <v>469</v>
      </c>
      <c r="B3177" t="inlineStr">
        <is>
          <t>Cumplimiento Plan Anual Áreas sede Medellín</t>
        </is>
      </c>
      <c r="C3177" t="inlineStr">
        <is>
          <t>Planeación Estratégica</t>
        </is>
      </c>
      <c r="D3177" t="inlineStr">
        <is>
          <t>Semestral</t>
        </is>
      </c>
      <c r="E3177" t="inlineStr">
        <is>
          <t>Positivo</t>
        </is>
      </c>
      <c r="F3177" s="134" t="n">
        <v>45565</v>
      </c>
      <c r="G3177" t="inlineStr">
        <is>
          <t>469-2024-09-30</t>
        </is>
      </c>
      <c r="H3177" t="inlineStr">
        <is>
          <t>FSCC - MARKETING MED</t>
        </is>
      </c>
      <c r="I3177" t="n">
        <v>100</v>
      </c>
      <c r="J3177" t="n">
        <v>94.94000244140625</v>
      </c>
      <c r="DL3177" t="n">
        <v>75</v>
      </c>
      <c r="DM3177" t="n">
        <v>79</v>
      </c>
    </row>
    <row r="3178">
      <c r="A3178" t="n">
        <v>469</v>
      </c>
      <c r="B3178" t="inlineStr">
        <is>
          <t>Cumplimiento Plan Anual Áreas sede Medellín</t>
        </is>
      </c>
      <c r="C3178" t="inlineStr">
        <is>
          <t>Planeación Estratégica</t>
        </is>
      </c>
      <c r="D3178" t="inlineStr">
        <is>
          <t>Semestral</t>
        </is>
      </c>
      <c r="E3178" t="inlineStr">
        <is>
          <t>Positivo</t>
        </is>
      </c>
      <c r="F3178" s="134" t="n">
        <v>45657</v>
      </c>
      <c r="G3178" t="inlineStr">
        <is>
          <t>469-2024-12-31</t>
        </is>
      </c>
      <c r="H3178" t="inlineStr">
        <is>
          <t>DIRECCIÓN DE MATRÍCULAS</t>
        </is>
      </c>
      <c r="I3178" t="n">
        <v>100</v>
      </c>
      <c r="J3178" t="n">
        <v>100</v>
      </c>
      <c r="DL3178" t="n">
        <v>100</v>
      </c>
      <c r="DM3178" t="n">
        <v>100</v>
      </c>
    </row>
    <row r="3179">
      <c r="A3179" t="n">
        <v>469</v>
      </c>
      <c r="B3179" t="inlineStr">
        <is>
          <t>Cumplimiento Plan Anual Áreas sede Medellín</t>
        </is>
      </c>
      <c r="C3179" t="inlineStr">
        <is>
          <t>Planeación Estratégica</t>
        </is>
      </c>
      <c r="D3179" t="inlineStr">
        <is>
          <t>Semestral</t>
        </is>
      </c>
      <c r="E3179" t="inlineStr">
        <is>
          <t>Positivo</t>
        </is>
      </c>
      <c r="F3179" s="134" t="n">
        <v>45657</v>
      </c>
      <c r="G3179" t="inlineStr">
        <is>
          <t>469-2024-12-31</t>
        </is>
      </c>
      <c r="H3179" t="inlineStr">
        <is>
          <t>FSCC- DERECHO Y GOBIERNO-DERECHO</t>
        </is>
      </c>
      <c r="I3179" t="n">
        <v>100</v>
      </c>
      <c r="J3179" t="n">
        <v>100</v>
      </c>
      <c r="DL3179" t="n">
        <v>100</v>
      </c>
      <c r="DM3179" t="n">
        <v>100</v>
      </c>
    </row>
    <row r="3180">
      <c r="A3180" t="n">
        <v>469</v>
      </c>
      <c r="B3180" t="inlineStr">
        <is>
          <t>Cumplimiento Plan Anual Áreas sede Medellín</t>
        </is>
      </c>
      <c r="C3180" t="inlineStr">
        <is>
          <t>Planeación Estratégica</t>
        </is>
      </c>
      <c r="D3180" t="inlineStr">
        <is>
          <t>Semestral</t>
        </is>
      </c>
      <c r="E3180" t="inlineStr">
        <is>
          <t>Positivo</t>
        </is>
      </c>
      <c r="F3180" s="134" t="n">
        <v>45657</v>
      </c>
      <c r="G3180" t="inlineStr">
        <is>
          <t>469-2024-12-31</t>
        </is>
      </c>
      <c r="H3180" t="inlineStr">
        <is>
          <t>FIDI-DISEÑO-DISEÑO GRAFICO</t>
        </is>
      </c>
      <c r="I3180" t="n">
        <v>100</v>
      </c>
      <c r="J3180" t="n">
        <v>100</v>
      </c>
      <c r="DL3180" t="n">
        <v>100</v>
      </c>
      <c r="DM3180" t="n">
        <v>100</v>
      </c>
    </row>
    <row r="3181">
      <c r="A3181" t="n">
        <v>469</v>
      </c>
      <c r="B3181" t="inlineStr">
        <is>
          <t>Cumplimiento Plan Anual Áreas sede Medellín</t>
        </is>
      </c>
      <c r="C3181" t="inlineStr">
        <is>
          <t>Planeación Estratégica</t>
        </is>
      </c>
      <c r="D3181" t="inlineStr">
        <is>
          <t>Semestral</t>
        </is>
      </c>
      <c r="E3181" t="inlineStr">
        <is>
          <t>Positivo</t>
        </is>
      </c>
      <c r="F3181" s="134" t="n">
        <v>45657</v>
      </c>
      <c r="G3181" t="inlineStr">
        <is>
          <t>469-2024-12-31</t>
        </is>
      </c>
      <c r="H3181" t="inlineStr">
        <is>
          <t>FIDI-TIC -INGENIERIA DE SISTEMAS</t>
        </is>
      </c>
      <c r="I3181" t="n">
        <v>100</v>
      </c>
      <c r="J3181" t="n">
        <v>100</v>
      </c>
      <c r="DL3181" t="n">
        <v>100</v>
      </c>
      <c r="DM3181" t="n">
        <v>100</v>
      </c>
    </row>
    <row r="3182">
      <c r="A3182" t="n">
        <v>469</v>
      </c>
      <c r="B3182" t="inlineStr">
        <is>
          <t>Cumplimiento Plan Anual Áreas sede Medellín</t>
        </is>
      </c>
      <c r="C3182" t="inlineStr">
        <is>
          <t>Planeación Estratégica</t>
        </is>
      </c>
      <c r="D3182" t="inlineStr">
        <is>
          <t>Semestral</t>
        </is>
      </c>
      <c r="E3182" t="inlineStr">
        <is>
          <t>Positivo</t>
        </is>
      </c>
      <c r="F3182" s="134" t="n">
        <v>45657</v>
      </c>
      <c r="G3182" t="inlineStr">
        <is>
          <t>469-2024-12-31</t>
        </is>
      </c>
      <c r="H3182" t="inlineStr">
        <is>
          <t>FIDI-OPINA-INGENIERIA INDUSTRIAL</t>
        </is>
      </c>
      <c r="I3182" t="n">
        <v>100</v>
      </c>
      <c r="J3182" t="n">
        <v>100</v>
      </c>
      <c r="DL3182" t="n">
        <v>100</v>
      </c>
      <c r="DM3182" t="n">
        <v>100</v>
      </c>
    </row>
    <row r="3183">
      <c r="A3183" t="n">
        <v>469</v>
      </c>
      <c r="B3183" t="inlineStr">
        <is>
          <t>Cumplimiento Plan Anual Áreas sede Medellín</t>
        </is>
      </c>
      <c r="C3183" t="inlineStr">
        <is>
          <t>Planeación Estratégica</t>
        </is>
      </c>
      <c r="D3183" t="inlineStr">
        <is>
          <t>Semestral</t>
        </is>
      </c>
      <c r="E3183" t="inlineStr">
        <is>
          <t>Positivo</t>
        </is>
      </c>
      <c r="F3183" s="134" t="n">
        <v>45657</v>
      </c>
      <c r="G3183" t="inlineStr">
        <is>
          <t>469-2024-12-31</t>
        </is>
      </c>
      <c r="H3183" t="inlineStr">
        <is>
          <t>FNGS-NEG Y DLLO INTER-NEGOCIOS INTERNACIONALES</t>
        </is>
      </c>
      <c r="I3183" t="n">
        <v>100</v>
      </c>
      <c r="J3183" t="n">
        <v>100</v>
      </c>
      <c r="DL3183" t="n">
        <v>100</v>
      </c>
      <c r="DM3183" t="n">
        <v>100</v>
      </c>
    </row>
    <row r="3184">
      <c r="A3184" t="n">
        <v>469</v>
      </c>
      <c r="B3184" t="inlineStr">
        <is>
          <t>Cumplimiento Plan Anual Áreas sede Medellín</t>
        </is>
      </c>
      <c r="C3184" t="inlineStr">
        <is>
          <t>Planeación Estratégica</t>
        </is>
      </c>
      <c r="D3184" t="inlineStr">
        <is>
          <t>Semestral</t>
        </is>
      </c>
      <c r="E3184" t="inlineStr">
        <is>
          <t>Positivo</t>
        </is>
      </c>
      <c r="F3184" s="134" t="n">
        <v>45657</v>
      </c>
      <c r="G3184" t="inlineStr">
        <is>
          <t>469-2024-12-31</t>
        </is>
      </c>
      <c r="H3184" t="inlineStr">
        <is>
          <t>FSCC- EST.PSIC,TH Y SOC- PSICOLOGIA</t>
        </is>
      </c>
      <c r="I3184" t="n">
        <v>100</v>
      </c>
      <c r="J3184" t="n">
        <v>100</v>
      </c>
      <c r="DL3184" t="n">
        <v>100</v>
      </c>
      <c r="DM3184" t="n">
        <v>100</v>
      </c>
    </row>
    <row r="3185">
      <c r="A3185" t="n">
        <v>469</v>
      </c>
      <c r="B3185" t="inlineStr">
        <is>
          <t>Cumplimiento Plan Anual Áreas sede Medellín</t>
        </is>
      </c>
      <c r="C3185" t="inlineStr">
        <is>
          <t>Planeación Estratégica</t>
        </is>
      </c>
      <c r="D3185" t="inlineStr">
        <is>
          <t>Semestral</t>
        </is>
      </c>
      <c r="E3185" t="inlineStr">
        <is>
          <t>Positivo</t>
        </is>
      </c>
      <c r="F3185" s="134" t="n">
        <v>45657</v>
      </c>
      <c r="G3185" t="inlineStr">
        <is>
          <t>469-2024-12-31</t>
        </is>
      </c>
      <c r="H3185" t="inlineStr">
        <is>
          <t>FIDI-CIENCIAS BÁSICAS MED</t>
        </is>
      </c>
      <c r="I3185" t="n">
        <v>100</v>
      </c>
      <c r="J3185" t="n">
        <v>97</v>
      </c>
      <c r="DL3185" t="n">
        <v>97</v>
      </c>
      <c r="DM3185" t="n">
        <v>100</v>
      </c>
    </row>
    <row r="3186">
      <c r="A3186" t="n">
        <v>469</v>
      </c>
      <c r="B3186" t="inlineStr">
        <is>
          <t>Cumplimiento Plan Anual Áreas sede Medellín</t>
        </is>
      </c>
      <c r="C3186" t="inlineStr">
        <is>
          <t>Planeación Estratégica</t>
        </is>
      </c>
      <c r="D3186" t="inlineStr">
        <is>
          <t>Semestral</t>
        </is>
      </c>
      <c r="E3186" t="inlineStr">
        <is>
          <t>Positivo</t>
        </is>
      </c>
      <c r="F3186" s="134" t="n">
        <v>45657</v>
      </c>
      <c r="G3186" t="inlineStr">
        <is>
          <t>469-2024-12-31</t>
        </is>
      </c>
      <c r="H3186" t="inlineStr">
        <is>
          <t>FSCC - MARKETING MED</t>
        </is>
      </c>
      <c r="I3186" t="n">
        <v>100</v>
      </c>
      <c r="J3186" t="n">
        <v>100</v>
      </c>
      <c r="DL3186" t="n">
        <v>100</v>
      </c>
      <c r="DM3186" t="n">
        <v>100</v>
      </c>
    </row>
    <row r="3187">
      <c r="A3187" t="n">
        <v>469</v>
      </c>
      <c r="B3187" t="inlineStr">
        <is>
          <t>Cumplimiento Plan Anual Áreas sede Medellín</t>
        </is>
      </c>
      <c r="C3187" t="inlineStr">
        <is>
          <t>Planeación Estratégica</t>
        </is>
      </c>
      <c r="D3187" t="inlineStr">
        <is>
          <t>Semestral</t>
        </is>
      </c>
      <c r="E3187" t="inlineStr">
        <is>
          <t>Positivo</t>
        </is>
      </c>
      <c r="F3187" s="134" t="n">
        <v>45657</v>
      </c>
      <c r="G3187" t="inlineStr">
        <is>
          <t>469-2024-12-31</t>
        </is>
      </c>
      <c r="H3187" t="inlineStr">
        <is>
          <t>ADMON DE EMPRESAS</t>
        </is>
      </c>
      <c r="I3187" t="n">
        <v>100</v>
      </c>
      <c r="J3187" t="n">
        <v>100</v>
      </c>
      <c r="DL3187" t="n">
        <v>100</v>
      </c>
      <c r="DM3187" t="n">
        <v>100</v>
      </c>
    </row>
    <row r="3188">
      <c r="A3188" t="n">
        <v>469</v>
      </c>
      <c r="B3188" t="inlineStr">
        <is>
          <t>Cumplimiento Plan Anual Áreas sede Medellín</t>
        </is>
      </c>
      <c r="C3188" t="inlineStr">
        <is>
          <t>Planeación Estratégica</t>
        </is>
      </c>
      <c r="D3188" t="inlineStr">
        <is>
          <t>Semestral</t>
        </is>
      </c>
      <c r="E3188" t="inlineStr">
        <is>
          <t>Positivo</t>
        </is>
      </c>
      <c r="F3188" s="134" t="n">
        <v>45747</v>
      </c>
      <c r="G3188" t="inlineStr">
        <is>
          <t>469-2025-03-31</t>
        </is>
      </c>
      <c r="H3188" t="inlineStr">
        <is>
          <t>FSCC- DERECHO Y GOBIERNO-DERECHO</t>
        </is>
      </c>
      <c r="I3188" t="n">
        <v>100</v>
      </c>
      <c r="J3188" t="n">
        <v>132.0800018310547</v>
      </c>
      <c r="DL3188" t="n">
        <v>27.5</v>
      </c>
      <c r="DM3188" t="n">
        <v>20.82</v>
      </c>
    </row>
    <row r="3189">
      <c r="A3189" t="n">
        <v>469</v>
      </c>
      <c r="B3189" t="inlineStr">
        <is>
          <t>Cumplimiento Plan Anual Áreas sede Medellín</t>
        </is>
      </c>
      <c r="C3189" t="inlineStr">
        <is>
          <t>Planeación Estratégica</t>
        </is>
      </c>
      <c r="D3189" t="inlineStr">
        <is>
          <t>Semestral</t>
        </is>
      </c>
      <c r="E3189" t="inlineStr">
        <is>
          <t>Positivo</t>
        </is>
      </c>
      <c r="F3189" s="134" t="n">
        <v>45747</v>
      </c>
      <c r="G3189" t="inlineStr">
        <is>
          <t>469-2025-03-31</t>
        </is>
      </c>
      <c r="H3189" t="inlineStr">
        <is>
          <t>FIDI-TIC -INGENIERIA DE SISTEMAS</t>
        </is>
      </c>
      <c r="I3189" t="n">
        <v>100</v>
      </c>
      <c r="J3189" t="n">
        <v>186.4900054931641</v>
      </c>
      <c r="DL3189" t="n">
        <v>19.6</v>
      </c>
      <c r="DM3189" t="n">
        <v>10.51</v>
      </c>
    </row>
    <row r="3190">
      <c r="A3190" t="n">
        <v>469</v>
      </c>
      <c r="B3190" t="inlineStr">
        <is>
          <t>Cumplimiento Plan Anual Áreas sede Medellín</t>
        </is>
      </c>
      <c r="C3190" t="inlineStr">
        <is>
          <t>Planeación Estratégica</t>
        </is>
      </c>
      <c r="D3190" t="inlineStr">
        <is>
          <t>Semestral</t>
        </is>
      </c>
      <c r="E3190" t="inlineStr">
        <is>
          <t>Positivo</t>
        </is>
      </c>
      <c r="F3190" s="134" t="n">
        <v>45747</v>
      </c>
      <c r="G3190" t="inlineStr">
        <is>
          <t>469-2025-03-31</t>
        </is>
      </c>
      <c r="H3190" t="inlineStr">
        <is>
          <t>FIDI-OPINA-INGENIERIA INDUSTRIAL</t>
        </is>
      </c>
      <c r="I3190" t="n">
        <v>100</v>
      </c>
      <c r="J3190" t="n">
        <v>86.62999725341797</v>
      </c>
      <c r="DL3190" t="n">
        <v>18.6</v>
      </c>
      <c r="DM3190" t="n">
        <v>21.47</v>
      </c>
    </row>
    <row r="3191">
      <c r="A3191" t="n">
        <v>469</v>
      </c>
      <c r="B3191" t="inlineStr">
        <is>
          <t>Cumplimiento Plan Anual Áreas sede Medellín</t>
        </is>
      </c>
      <c r="C3191" t="inlineStr">
        <is>
          <t>Planeación Estratégica</t>
        </is>
      </c>
      <c r="D3191" t="inlineStr">
        <is>
          <t>Semestral</t>
        </is>
      </c>
      <c r="E3191" t="inlineStr">
        <is>
          <t>Positivo</t>
        </is>
      </c>
      <c r="F3191" s="134" t="n">
        <v>45747</v>
      </c>
      <c r="G3191" t="inlineStr">
        <is>
          <t>469-2025-03-31</t>
        </is>
      </c>
      <c r="H3191" t="inlineStr">
        <is>
          <t>FNGS-NEG Y DLLO INTER-NEGOCIOS INTERNACIONALES</t>
        </is>
      </c>
      <c r="I3191" t="n">
        <v>100</v>
      </c>
      <c r="J3191" t="n">
        <v>149.8500061035156</v>
      </c>
      <c r="DL3191" t="n">
        <v>40.37</v>
      </c>
      <c r="DM3191" t="n">
        <v>26.94</v>
      </c>
    </row>
    <row r="3192">
      <c r="A3192" t="n">
        <v>469</v>
      </c>
      <c r="B3192" t="inlineStr">
        <is>
          <t>Cumplimiento Plan Anual Áreas sede Medellín</t>
        </is>
      </c>
      <c r="C3192" t="inlineStr">
        <is>
          <t>Planeación Estratégica</t>
        </is>
      </c>
      <c r="D3192" t="inlineStr">
        <is>
          <t>Semestral</t>
        </is>
      </c>
      <c r="E3192" t="inlineStr">
        <is>
          <t>Positivo</t>
        </is>
      </c>
      <c r="F3192" s="134" t="n">
        <v>45747</v>
      </c>
      <c r="G3192" t="inlineStr">
        <is>
          <t>469-2025-03-31</t>
        </is>
      </c>
      <c r="H3192" t="inlineStr">
        <is>
          <t>FSCC- EST.PSIC,TH Y SOC- PSICOLOGIA</t>
        </is>
      </c>
      <c r="I3192" t="n">
        <v>100</v>
      </c>
      <c r="J3192" t="n">
        <v>149.1699981689453</v>
      </c>
      <c r="DL3192" t="n">
        <v>26</v>
      </c>
      <c r="DM3192" t="n">
        <v>17.43</v>
      </c>
    </row>
    <row r="3193">
      <c r="A3193" t="n">
        <v>469</v>
      </c>
      <c r="B3193" t="inlineStr">
        <is>
          <t>Cumplimiento Plan Anual Áreas sede Medellín</t>
        </is>
      </c>
      <c r="C3193" t="inlineStr">
        <is>
          <t>Planeación Estratégica</t>
        </is>
      </c>
      <c r="D3193" t="inlineStr">
        <is>
          <t>Semestral</t>
        </is>
      </c>
      <c r="E3193" t="inlineStr">
        <is>
          <t>Positivo</t>
        </is>
      </c>
      <c r="F3193" s="134" t="n">
        <v>45747</v>
      </c>
      <c r="G3193" t="inlineStr">
        <is>
          <t>469-2025-03-31</t>
        </is>
      </c>
      <c r="H3193" t="inlineStr">
        <is>
          <t>FIDI-CIENCIAS BÁSICAS MED</t>
        </is>
      </c>
      <c r="I3193" t="n">
        <v>100</v>
      </c>
      <c r="J3193" t="n">
        <v>114.9400024414062</v>
      </c>
      <c r="DL3193" t="n">
        <v>21</v>
      </c>
      <c r="DM3193" t="n">
        <v>18.27</v>
      </c>
    </row>
    <row r="3194">
      <c r="A3194" t="n">
        <v>469</v>
      </c>
      <c r="B3194" t="inlineStr">
        <is>
          <t>Cumplimiento Plan Anual Áreas sede Medellín</t>
        </is>
      </c>
      <c r="C3194" t="inlineStr">
        <is>
          <t>Planeación Estratégica</t>
        </is>
      </c>
      <c r="D3194" t="inlineStr">
        <is>
          <t>Semestral</t>
        </is>
      </c>
      <c r="E3194" t="inlineStr">
        <is>
          <t>Positivo</t>
        </is>
      </c>
      <c r="F3194" s="134" t="n">
        <v>45747</v>
      </c>
      <c r="G3194" t="inlineStr">
        <is>
          <t>469-2025-03-31</t>
        </is>
      </c>
      <c r="H3194" t="inlineStr">
        <is>
          <t>ADMON DE EMPRESAS</t>
        </is>
      </c>
      <c r="I3194" t="n">
        <v>100</v>
      </c>
      <c r="J3194" t="n">
        <v>93.98999786376953</v>
      </c>
      <c r="DL3194" t="n">
        <v>27.86</v>
      </c>
      <c r="DM3194" t="n">
        <v>29.64</v>
      </c>
    </row>
    <row r="3195">
      <c r="A3195" t="n">
        <v>469</v>
      </c>
      <c r="B3195" t="inlineStr">
        <is>
          <t>Cumplimiento Plan Anual Áreas sede Medellín</t>
        </is>
      </c>
      <c r="C3195" t="inlineStr">
        <is>
          <t>Planeación Estratégica</t>
        </is>
      </c>
      <c r="D3195" t="inlineStr">
        <is>
          <t>Semestral</t>
        </is>
      </c>
      <c r="E3195" t="inlineStr">
        <is>
          <t>Positivo</t>
        </is>
      </c>
      <c r="F3195" s="134" t="n">
        <v>45747</v>
      </c>
      <c r="G3195" t="inlineStr">
        <is>
          <t>469-2025-03-31</t>
        </is>
      </c>
      <c r="H3195" t="inlineStr">
        <is>
          <t>FSCC - MARKETING MED</t>
        </is>
      </c>
      <c r="I3195" t="n">
        <v>100</v>
      </c>
      <c r="J3195" t="n">
        <v>30.02000045776367</v>
      </c>
      <c r="DL3195" t="n">
        <v>6.25</v>
      </c>
      <c r="DM3195" t="n">
        <v>20.82</v>
      </c>
    </row>
    <row r="3196">
      <c r="A3196" t="n">
        <v>469</v>
      </c>
      <c r="B3196" t="inlineStr">
        <is>
          <t>Cumplimiento Plan Anual Áreas sede Medellín</t>
        </is>
      </c>
      <c r="C3196" t="inlineStr">
        <is>
          <t>Planeación Estratégica</t>
        </is>
      </c>
      <c r="D3196" t="inlineStr">
        <is>
          <t>Semestral</t>
        </is>
      </c>
      <c r="E3196" t="inlineStr">
        <is>
          <t>Positivo</t>
        </is>
      </c>
      <c r="F3196" s="134" t="n">
        <v>45747</v>
      </c>
      <c r="G3196" t="inlineStr">
        <is>
          <t>469-2025-03-31</t>
        </is>
      </c>
      <c r="H3196" t="inlineStr">
        <is>
          <t>FIDI-DISEÑO-DISEÑO GRAFICO</t>
        </is>
      </c>
      <c r="I3196" t="n">
        <v>100</v>
      </c>
      <c r="J3196" t="n">
        <v>119.120002746582</v>
      </c>
      <c r="DL3196" t="n">
        <v>19.5</v>
      </c>
      <c r="DM3196" t="n">
        <v>16.37</v>
      </c>
    </row>
    <row r="3197">
      <c r="A3197" t="n">
        <v>469</v>
      </c>
      <c r="B3197" t="inlineStr">
        <is>
          <t>Cumplimiento Plan Anual Áreas sede Medellín</t>
        </is>
      </c>
      <c r="C3197" t="inlineStr">
        <is>
          <t>Planeación Estratégica</t>
        </is>
      </c>
      <c r="D3197" t="inlineStr">
        <is>
          <t>Semestral</t>
        </is>
      </c>
      <c r="E3197" t="inlineStr">
        <is>
          <t>Positivo</t>
        </is>
      </c>
      <c r="F3197" s="134" t="n">
        <v>45838</v>
      </c>
      <c r="G3197" t="inlineStr">
        <is>
          <t>469-2025-06-30</t>
        </is>
      </c>
      <c r="H3197" t="inlineStr">
        <is>
          <t>FSCC- DERECHO Y GOBIERNO-DERECHO</t>
        </is>
      </c>
      <c r="I3197" t="n">
        <v>100</v>
      </c>
      <c r="J3197" t="n">
        <v>114.8099975585938</v>
      </c>
      <c r="DL3197" t="n">
        <v>62</v>
      </c>
      <c r="DM3197" t="n">
        <v>54</v>
      </c>
    </row>
    <row r="3198">
      <c r="A3198" t="n">
        <v>469</v>
      </c>
      <c r="B3198" t="inlineStr">
        <is>
          <t>Cumplimiento Plan Anual Áreas sede Medellín</t>
        </is>
      </c>
      <c r="C3198" t="inlineStr">
        <is>
          <t>Planeación Estratégica</t>
        </is>
      </c>
      <c r="D3198" t="inlineStr">
        <is>
          <t>Semestral</t>
        </is>
      </c>
      <c r="E3198" t="inlineStr">
        <is>
          <t>Positivo</t>
        </is>
      </c>
      <c r="F3198" s="134" t="n">
        <v>45838</v>
      </c>
      <c r="G3198" t="inlineStr">
        <is>
          <t>469-2025-06-30</t>
        </is>
      </c>
      <c r="H3198" t="inlineStr">
        <is>
          <t>FIDI-DISEÑO-DISEÑO GRAFICO</t>
        </is>
      </c>
      <c r="I3198" t="n">
        <v>100</v>
      </c>
      <c r="J3198" t="n">
        <v>96</v>
      </c>
      <c r="DL3198" t="n">
        <v>48</v>
      </c>
      <c r="DM3198" t="n">
        <v>50</v>
      </c>
    </row>
    <row r="3199">
      <c r="A3199" t="n">
        <v>469</v>
      </c>
      <c r="B3199" t="inlineStr">
        <is>
          <t>Cumplimiento Plan Anual Áreas sede Medellín</t>
        </is>
      </c>
      <c r="C3199" t="inlineStr">
        <is>
          <t>Planeación Estratégica</t>
        </is>
      </c>
      <c r="D3199" t="inlineStr">
        <is>
          <t>Semestral</t>
        </is>
      </c>
      <c r="E3199" t="inlineStr">
        <is>
          <t>Positivo</t>
        </is>
      </c>
      <c r="F3199" s="134" t="n">
        <v>45838</v>
      </c>
      <c r="G3199" t="inlineStr">
        <is>
          <t>469-2025-06-30</t>
        </is>
      </c>
      <c r="H3199" t="inlineStr">
        <is>
          <t>FIDI-TIC -INGENIERIA DE SISTEMAS</t>
        </is>
      </c>
      <c r="I3199" t="n">
        <v>100</v>
      </c>
      <c r="J3199" t="n">
        <v>113.0400009155273</v>
      </c>
      <c r="DL3199" t="n">
        <v>52</v>
      </c>
      <c r="DM3199" t="n">
        <v>46</v>
      </c>
    </row>
    <row r="3200">
      <c r="A3200" t="n">
        <v>469</v>
      </c>
      <c r="B3200" t="inlineStr">
        <is>
          <t>Cumplimiento Plan Anual Áreas sede Medellín</t>
        </is>
      </c>
      <c r="C3200" t="inlineStr">
        <is>
          <t>Planeación Estratégica</t>
        </is>
      </c>
      <c r="D3200" t="inlineStr">
        <is>
          <t>Semestral</t>
        </is>
      </c>
      <c r="E3200" t="inlineStr">
        <is>
          <t>Positivo</t>
        </is>
      </c>
      <c r="F3200" s="134" t="n">
        <v>45838</v>
      </c>
      <c r="G3200" t="inlineStr">
        <is>
          <t>469-2025-06-30</t>
        </is>
      </c>
      <c r="H3200" t="inlineStr">
        <is>
          <t>FIDI-OPINA-INGENIERIA INDUSTRIAL</t>
        </is>
      </c>
      <c r="I3200" t="n">
        <v>100</v>
      </c>
      <c r="J3200" t="n">
        <v>96.15000152587891</v>
      </c>
      <c r="DL3200" t="n">
        <v>50</v>
      </c>
      <c r="DM3200" t="n">
        <v>52</v>
      </c>
    </row>
    <row r="3201">
      <c r="A3201" t="n">
        <v>469</v>
      </c>
      <c r="B3201" t="inlineStr">
        <is>
          <t>Cumplimiento Plan Anual Áreas sede Medellín</t>
        </is>
      </c>
      <c r="C3201" t="inlineStr">
        <is>
          <t>Planeación Estratégica</t>
        </is>
      </c>
      <c r="D3201" t="inlineStr">
        <is>
          <t>Semestral</t>
        </is>
      </c>
      <c r="E3201" t="inlineStr">
        <is>
          <t>Positivo</t>
        </is>
      </c>
      <c r="F3201" s="134" t="n">
        <v>45838</v>
      </c>
      <c r="G3201" t="inlineStr">
        <is>
          <t>469-2025-06-30</t>
        </is>
      </c>
      <c r="H3201" t="inlineStr">
        <is>
          <t>FNGS-NEG Y DLLO INTER-NEGOCIOS INTERNACIONALES</t>
        </is>
      </c>
      <c r="I3201" t="n">
        <v>100</v>
      </c>
      <c r="J3201" t="n">
        <v>122.9499969482422</v>
      </c>
      <c r="DL3201" t="n">
        <v>75</v>
      </c>
      <c r="DM3201" t="n">
        <v>61</v>
      </c>
    </row>
    <row r="3202">
      <c r="A3202" t="n">
        <v>469</v>
      </c>
      <c r="B3202" t="inlineStr">
        <is>
          <t>Cumplimiento Plan Anual Áreas sede Medellín</t>
        </is>
      </c>
      <c r="C3202" t="inlineStr">
        <is>
          <t>Planeación Estratégica</t>
        </is>
      </c>
      <c r="D3202" t="inlineStr">
        <is>
          <t>Semestral</t>
        </is>
      </c>
      <c r="E3202" t="inlineStr">
        <is>
          <t>Positivo</t>
        </is>
      </c>
      <c r="F3202" s="134" t="n">
        <v>45838</v>
      </c>
      <c r="G3202" t="inlineStr">
        <is>
          <t>469-2025-06-30</t>
        </is>
      </c>
      <c r="H3202" t="inlineStr">
        <is>
          <t>FSCC- EST.PSIC,TH Y SOC- PSICOLOGIA</t>
        </is>
      </c>
      <c r="I3202" t="n">
        <v>100</v>
      </c>
      <c r="J3202" t="n">
        <v>132.6499938964844</v>
      </c>
      <c r="DL3202" t="n">
        <v>65</v>
      </c>
      <c r="DM3202" t="n">
        <v>49</v>
      </c>
    </row>
    <row r="3203">
      <c r="A3203" t="n">
        <v>469</v>
      </c>
      <c r="B3203" t="inlineStr">
        <is>
          <t>Cumplimiento Plan Anual Áreas sede Medellín</t>
        </is>
      </c>
      <c r="C3203" t="inlineStr">
        <is>
          <t>Planeación Estratégica</t>
        </is>
      </c>
      <c r="D3203" t="inlineStr">
        <is>
          <t>Semestral</t>
        </is>
      </c>
      <c r="E3203" t="inlineStr">
        <is>
          <t>Positivo</t>
        </is>
      </c>
      <c r="F3203" s="134" t="n">
        <v>45838</v>
      </c>
      <c r="G3203" t="inlineStr">
        <is>
          <t>469-2025-06-30</t>
        </is>
      </c>
      <c r="H3203" t="inlineStr">
        <is>
          <t>FIDI-CIENCIAS BÁSICAS MED</t>
        </is>
      </c>
      <c r="I3203" t="n">
        <v>100</v>
      </c>
      <c r="J3203" t="n">
        <v>81.12999725341797</v>
      </c>
      <c r="DL3203" t="n">
        <v>43</v>
      </c>
      <c r="DM3203" t="n">
        <v>53</v>
      </c>
    </row>
    <row r="3204">
      <c r="A3204" t="n">
        <v>469</v>
      </c>
      <c r="B3204" t="inlineStr">
        <is>
          <t>Cumplimiento Plan Anual Áreas sede Medellín</t>
        </is>
      </c>
      <c r="C3204" t="inlineStr">
        <is>
          <t>Planeación Estratégica</t>
        </is>
      </c>
      <c r="D3204" t="inlineStr">
        <is>
          <t>Semestral</t>
        </is>
      </c>
      <c r="E3204" t="inlineStr">
        <is>
          <t>Positivo</t>
        </is>
      </c>
      <c r="F3204" s="134" t="n">
        <v>45838</v>
      </c>
      <c r="G3204" t="inlineStr">
        <is>
          <t>469-2025-06-30</t>
        </is>
      </c>
      <c r="H3204" t="inlineStr">
        <is>
          <t>ADMON DE EMPRESAS</t>
        </is>
      </c>
      <c r="I3204" t="n">
        <v>100</v>
      </c>
      <c r="J3204" t="n">
        <v>82.34999847412109</v>
      </c>
      <c r="DL3204" t="n">
        <v>56</v>
      </c>
      <c r="DM3204" t="n">
        <v>68</v>
      </c>
    </row>
    <row r="3205">
      <c r="A3205" t="n">
        <v>469</v>
      </c>
      <c r="B3205" t="inlineStr">
        <is>
          <t>Cumplimiento Plan Anual Áreas sede Medellín</t>
        </is>
      </c>
      <c r="C3205" t="inlineStr">
        <is>
          <t>Planeación Estratégica</t>
        </is>
      </c>
      <c r="D3205" t="inlineStr">
        <is>
          <t>Semestral</t>
        </is>
      </c>
      <c r="E3205" t="inlineStr">
        <is>
          <t>Positivo</t>
        </is>
      </c>
      <c r="F3205" s="134" t="n">
        <v>45838</v>
      </c>
      <c r="G3205" t="inlineStr">
        <is>
          <t>469-2025-06-30</t>
        </is>
      </c>
      <c r="H3205" t="inlineStr">
        <is>
          <t>FSCC - MARKETING MED</t>
        </is>
      </c>
      <c r="I3205" t="n">
        <v>100</v>
      </c>
      <c r="J3205" t="n">
        <v>92.58999633789062</v>
      </c>
      <c r="DL3205" t="n">
        <v>50</v>
      </c>
      <c r="DM3205" t="n">
        <v>54</v>
      </c>
    </row>
    <row r="3206">
      <c r="A3206" t="n">
        <v>469</v>
      </c>
      <c r="B3206" t="inlineStr">
        <is>
          <t>Cumplimiento Plan Anual Áreas sede Medellín</t>
        </is>
      </c>
      <c r="C3206" t="inlineStr">
        <is>
          <t>Planeación Estratégica</t>
        </is>
      </c>
      <c r="D3206" t="inlineStr">
        <is>
          <t>Semestral</t>
        </is>
      </c>
      <c r="E3206" t="inlineStr">
        <is>
          <t>Positivo</t>
        </is>
      </c>
      <c r="F3206" s="134" t="n">
        <v>45930</v>
      </c>
      <c r="G3206" t="inlineStr">
        <is>
          <t>469-2025-09-30</t>
        </is>
      </c>
      <c r="H3206" t="inlineStr">
        <is>
          <t>FSCC- DERECHO Y GOBIERNO-DERECHO</t>
        </is>
      </c>
      <c r="I3206" t="n">
        <v>100</v>
      </c>
      <c r="J3206" t="n">
        <v>100</v>
      </c>
      <c r="DL3206" t="n">
        <v>89</v>
      </c>
      <c r="DM3206" t="n">
        <v>89</v>
      </c>
    </row>
    <row r="3207">
      <c r="A3207" t="n">
        <v>469</v>
      </c>
      <c r="B3207" t="inlineStr">
        <is>
          <t>Cumplimiento Plan Anual Áreas sede Medellín</t>
        </is>
      </c>
      <c r="C3207" t="inlineStr">
        <is>
          <t>Planeación Estratégica</t>
        </is>
      </c>
      <c r="D3207" t="inlineStr">
        <is>
          <t>Semestral</t>
        </is>
      </c>
      <c r="E3207" t="inlineStr">
        <is>
          <t>Positivo</t>
        </is>
      </c>
      <c r="F3207" s="134" t="n">
        <v>45930</v>
      </c>
      <c r="G3207" t="inlineStr">
        <is>
          <t>469-2025-09-30</t>
        </is>
      </c>
      <c r="H3207" t="inlineStr">
        <is>
          <t>FIDI-DISEÑO-DISEÑO GRAFICO</t>
        </is>
      </c>
      <c r="I3207" t="n">
        <v>100</v>
      </c>
      <c r="J3207" t="n">
        <v>0</v>
      </c>
      <c r="DL3207" t="n">
        <v>0</v>
      </c>
      <c r="DM3207" t="n">
        <v>0</v>
      </c>
    </row>
    <row r="3208">
      <c r="A3208" t="n">
        <v>469</v>
      </c>
      <c r="B3208" t="inlineStr">
        <is>
          <t>Cumplimiento Plan Anual Áreas sede Medellín</t>
        </is>
      </c>
      <c r="C3208" t="inlineStr">
        <is>
          <t>Planeación Estratégica</t>
        </is>
      </c>
      <c r="D3208" t="inlineStr">
        <is>
          <t>Semestral</t>
        </is>
      </c>
      <c r="E3208" t="inlineStr">
        <is>
          <t>Positivo</t>
        </is>
      </c>
      <c r="F3208" s="134" t="n">
        <v>45930</v>
      </c>
      <c r="G3208" t="inlineStr">
        <is>
          <t>469-2025-09-30</t>
        </is>
      </c>
      <c r="H3208" t="inlineStr">
        <is>
          <t>FIDI-TIC -INGENIERIA DE SISTEMAS</t>
        </is>
      </c>
      <c r="I3208" t="n">
        <v>100</v>
      </c>
      <c r="J3208" t="n">
        <v>96.38999938964844</v>
      </c>
      <c r="DL3208" t="n">
        <v>80</v>
      </c>
      <c r="DM3208" t="n">
        <v>83</v>
      </c>
    </row>
    <row r="3209">
      <c r="A3209" t="n">
        <v>469</v>
      </c>
      <c r="B3209" t="inlineStr">
        <is>
          <t>Cumplimiento Plan Anual Áreas sede Medellín</t>
        </is>
      </c>
      <c r="C3209" t="inlineStr">
        <is>
          <t>Planeación Estratégica</t>
        </is>
      </c>
      <c r="D3209" t="inlineStr">
        <is>
          <t>Semestral</t>
        </is>
      </c>
      <c r="E3209" t="inlineStr">
        <is>
          <t>Positivo</t>
        </is>
      </c>
      <c r="F3209" s="134" t="n">
        <v>45930</v>
      </c>
      <c r="G3209" t="inlineStr">
        <is>
          <t>469-2025-09-30</t>
        </is>
      </c>
      <c r="H3209" t="inlineStr">
        <is>
          <t>FIDI-OPINA-INGENIERIA INDUSTRIAL</t>
        </is>
      </c>
      <c r="I3209" t="n">
        <v>100</v>
      </c>
      <c r="J3209" t="n">
        <v>100</v>
      </c>
      <c r="DL3209" t="n">
        <v>86</v>
      </c>
      <c r="DM3209" t="n">
        <v>86</v>
      </c>
    </row>
    <row r="3210">
      <c r="A3210" t="n">
        <v>469</v>
      </c>
      <c r="B3210" t="inlineStr">
        <is>
          <t>Cumplimiento Plan Anual Áreas sede Medellín</t>
        </is>
      </c>
      <c r="C3210" t="inlineStr">
        <is>
          <t>Planeación Estratégica</t>
        </is>
      </c>
      <c r="D3210" t="inlineStr">
        <is>
          <t>Semestral</t>
        </is>
      </c>
      <c r="E3210" t="inlineStr">
        <is>
          <t>Positivo</t>
        </is>
      </c>
      <c r="F3210" s="134" t="n">
        <v>45930</v>
      </c>
      <c r="G3210" t="inlineStr">
        <is>
          <t>469-2025-09-30</t>
        </is>
      </c>
      <c r="H3210" t="inlineStr">
        <is>
          <t>FNGS-NEG Y DLLO INTER-NEGOCIOS INTERNACIONALES</t>
        </is>
      </c>
      <c r="I3210" t="n">
        <v>100</v>
      </c>
      <c r="J3210" t="n">
        <v>107.6900024414062</v>
      </c>
      <c r="DL3210" t="n">
        <v>98</v>
      </c>
      <c r="DM3210" t="n">
        <v>91</v>
      </c>
    </row>
    <row r="3211">
      <c r="A3211" t="n">
        <v>469</v>
      </c>
      <c r="B3211" t="inlineStr">
        <is>
          <t>Cumplimiento Plan Anual Áreas sede Medellín</t>
        </is>
      </c>
      <c r="C3211" t="inlineStr">
        <is>
          <t>Planeación Estratégica</t>
        </is>
      </c>
      <c r="D3211" t="inlineStr">
        <is>
          <t>Semestral</t>
        </is>
      </c>
      <c r="E3211" t="inlineStr">
        <is>
          <t>Positivo</t>
        </is>
      </c>
      <c r="F3211" s="134" t="n">
        <v>45930</v>
      </c>
      <c r="G3211" t="inlineStr">
        <is>
          <t>469-2025-09-30</t>
        </is>
      </c>
      <c r="H3211" t="inlineStr">
        <is>
          <t>FSCC- EST.PSIC,TH Y SOC- PSICOLOGIA</t>
        </is>
      </c>
      <c r="I3211" t="n">
        <v>100</v>
      </c>
      <c r="J3211" t="n">
        <v>100</v>
      </c>
      <c r="DL3211" t="n">
        <v>83</v>
      </c>
      <c r="DM3211" t="n">
        <v>83</v>
      </c>
    </row>
    <row r="3212">
      <c r="A3212" t="n">
        <v>469</v>
      </c>
      <c r="B3212" t="inlineStr">
        <is>
          <t>Cumplimiento Plan Anual Áreas sede Medellín</t>
        </is>
      </c>
      <c r="C3212" t="inlineStr">
        <is>
          <t>Planeación Estratégica</t>
        </is>
      </c>
      <c r="D3212" t="inlineStr">
        <is>
          <t>Semestral</t>
        </is>
      </c>
      <c r="E3212" t="inlineStr">
        <is>
          <t>Positivo</t>
        </is>
      </c>
      <c r="F3212" s="134" t="n">
        <v>45930</v>
      </c>
      <c r="G3212" t="inlineStr">
        <is>
          <t>469-2025-09-30</t>
        </is>
      </c>
      <c r="H3212" t="inlineStr">
        <is>
          <t>FIDI-CIENCIAS BÁSICAS MED</t>
        </is>
      </c>
      <c r="I3212" t="n">
        <v>100</v>
      </c>
      <c r="J3212" t="n">
        <v>87.63999938964844</v>
      </c>
      <c r="DL3212" t="n">
        <v>78</v>
      </c>
      <c r="DM3212" t="n">
        <v>89</v>
      </c>
    </row>
    <row r="3213">
      <c r="A3213" t="n">
        <v>469</v>
      </c>
      <c r="B3213" t="inlineStr">
        <is>
          <t>Cumplimiento Plan Anual Áreas sede Medellín</t>
        </is>
      </c>
      <c r="C3213" t="inlineStr">
        <is>
          <t>Planeación Estratégica</t>
        </is>
      </c>
      <c r="D3213" t="inlineStr">
        <is>
          <t>Semestral</t>
        </is>
      </c>
      <c r="E3213" t="inlineStr">
        <is>
          <t>Positivo</t>
        </is>
      </c>
      <c r="F3213" s="134" t="n">
        <v>45930</v>
      </c>
      <c r="G3213" t="inlineStr">
        <is>
          <t>469-2025-09-30</t>
        </is>
      </c>
      <c r="H3213" t="inlineStr">
        <is>
          <t>FSCC - MARKETING MED</t>
        </is>
      </c>
      <c r="I3213" t="n">
        <v>100</v>
      </c>
      <c r="J3213" t="n">
        <v>84.26999664306641</v>
      </c>
      <c r="DL3213" t="n">
        <v>75</v>
      </c>
      <c r="DM3213" t="n">
        <v>89</v>
      </c>
    </row>
    <row r="3214">
      <c r="A3214" t="n">
        <v>469</v>
      </c>
      <c r="B3214" t="inlineStr">
        <is>
          <t>Cumplimiento Plan Anual Áreas sede Medellín</t>
        </is>
      </c>
      <c r="C3214" t="inlineStr">
        <is>
          <t>Planeación Estratégica</t>
        </is>
      </c>
      <c r="D3214" t="inlineStr">
        <is>
          <t>Semestral</t>
        </is>
      </c>
      <c r="E3214" t="inlineStr">
        <is>
          <t>Positivo</t>
        </is>
      </c>
      <c r="F3214" s="134" t="n">
        <v>45930</v>
      </c>
      <c r="G3214" t="inlineStr">
        <is>
          <t>469-2025-09-30</t>
        </is>
      </c>
      <c r="H3214" t="inlineStr">
        <is>
          <t>ADMON DE EMPRESAS</t>
        </is>
      </c>
      <c r="I3214" t="n">
        <v>100</v>
      </c>
      <c r="J3214" t="n">
        <v>65.22000122070312</v>
      </c>
      <c r="DL3214" t="n">
        <v>60</v>
      </c>
      <c r="DM3214" t="n">
        <v>92</v>
      </c>
    </row>
    <row r="3215">
      <c r="A3215" t="n">
        <v>469</v>
      </c>
      <c r="B3215" t="inlineStr">
        <is>
          <t>Cumplimiento Plan Anual Áreas sede Medellín</t>
        </is>
      </c>
      <c r="C3215" t="inlineStr">
        <is>
          <t>Planeación Estratégica</t>
        </is>
      </c>
      <c r="D3215" t="inlineStr">
        <is>
          <t>Semestral</t>
        </is>
      </c>
      <c r="E3215" t="inlineStr">
        <is>
          <t>Positivo</t>
        </is>
      </c>
      <c r="F3215" s="134" t="n">
        <v>46022</v>
      </c>
      <c r="G3215" t="inlineStr">
        <is>
          <t>469-2025-12-31</t>
        </is>
      </c>
      <c r="H3215" t="inlineStr">
        <is>
          <t>FSCC- DERECHO Y GOBIERNO-DERECHO</t>
        </is>
      </c>
      <c r="I3215" t="n">
        <v>100</v>
      </c>
      <c r="J3215" t="n">
        <v>100</v>
      </c>
      <c r="DL3215" t="n">
        <v>100</v>
      </c>
      <c r="DM3215" t="n">
        <v>100</v>
      </c>
    </row>
    <row r="3216">
      <c r="A3216" t="n">
        <v>469</v>
      </c>
      <c r="B3216" t="inlineStr">
        <is>
          <t>Cumplimiento Plan Anual Áreas sede Medellín</t>
        </is>
      </c>
      <c r="C3216" t="inlineStr">
        <is>
          <t>Planeación Estratégica</t>
        </is>
      </c>
      <c r="D3216" t="inlineStr">
        <is>
          <t>Semestral</t>
        </is>
      </c>
      <c r="E3216" t="inlineStr">
        <is>
          <t>Positivo</t>
        </is>
      </c>
      <c r="F3216" s="134" t="n">
        <v>46022</v>
      </c>
      <c r="G3216" t="inlineStr">
        <is>
          <t>469-2025-12-31</t>
        </is>
      </c>
      <c r="H3216" t="inlineStr">
        <is>
          <t>FIDI-TIC -INGENIERIA DE SISTEMAS</t>
        </is>
      </c>
      <c r="I3216" t="n">
        <v>100</v>
      </c>
      <c r="J3216" t="n">
        <v>100</v>
      </c>
      <c r="DL3216" t="n">
        <v>100</v>
      </c>
      <c r="DM3216" t="n">
        <v>100</v>
      </c>
    </row>
    <row r="3217">
      <c r="A3217" t="n">
        <v>469</v>
      </c>
      <c r="B3217" t="inlineStr">
        <is>
          <t>Cumplimiento Plan Anual Áreas sede Medellín</t>
        </is>
      </c>
      <c r="C3217" t="inlineStr">
        <is>
          <t>Planeación Estratégica</t>
        </is>
      </c>
      <c r="D3217" t="inlineStr">
        <is>
          <t>Semestral</t>
        </is>
      </c>
      <c r="E3217" t="inlineStr">
        <is>
          <t>Positivo</t>
        </is>
      </c>
      <c r="F3217" s="134" t="n">
        <v>46022</v>
      </c>
      <c r="G3217" t="inlineStr">
        <is>
          <t>469-2025-12-31</t>
        </is>
      </c>
      <c r="H3217" t="inlineStr">
        <is>
          <t>FIDI-OPINA-INGENIERIA INDUSTRIAL</t>
        </is>
      </c>
      <c r="I3217" t="n">
        <v>100</v>
      </c>
      <c r="J3217" t="n">
        <v>100</v>
      </c>
      <c r="DL3217" t="n">
        <v>100</v>
      </c>
      <c r="DM3217" t="n">
        <v>100</v>
      </c>
    </row>
    <row r="3218">
      <c r="A3218" t="n">
        <v>469</v>
      </c>
      <c r="B3218" t="inlineStr">
        <is>
          <t>Cumplimiento Plan Anual Áreas sede Medellín</t>
        </is>
      </c>
      <c r="C3218" t="inlineStr">
        <is>
          <t>Planeación Estratégica</t>
        </is>
      </c>
      <c r="D3218" t="inlineStr">
        <is>
          <t>Semestral</t>
        </is>
      </c>
      <c r="E3218" t="inlineStr">
        <is>
          <t>Positivo</t>
        </is>
      </c>
      <c r="F3218" s="134" t="n">
        <v>46022</v>
      </c>
      <c r="G3218" t="inlineStr">
        <is>
          <t>469-2025-12-31</t>
        </is>
      </c>
      <c r="H3218" t="inlineStr">
        <is>
          <t>FNGS-NEG Y DLLO INTER-NEGOCIOS INTERNACIONALES</t>
        </is>
      </c>
      <c r="I3218" t="n">
        <v>100</v>
      </c>
      <c r="J3218" t="n">
        <v>100</v>
      </c>
      <c r="DL3218" t="n">
        <v>100</v>
      </c>
      <c r="DM3218" t="n">
        <v>100</v>
      </c>
    </row>
    <row r="3219">
      <c r="A3219" t="n">
        <v>469</v>
      </c>
      <c r="B3219" t="inlineStr">
        <is>
          <t>Cumplimiento Plan Anual Áreas sede Medellín</t>
        </is>
      </c>
      <c r="C3219" t="inlineStr">
        <is>
          <t>Planeación Estratégica</t>
        </is>
      </c>
      <c r="D3219" t="inlineStr">
        <is>
          <t>Semestral</t>
        </is>
      </c>
      <c r="E3219" t="inlineStr">
        <is>
          <t>Positivo</t>
        </is>
      </c>
      <c r="F3219" s="134" t="n">
        <v>46022</v>
      </c>
      <c r="G3219" t="inlineStr">
        <is>
          <t>469-2025-12-31</t>
        </is>
      </c>
      <c r="H3219" t="inlineStr">
        <is>
          <t>FSCC- EST.PSIC,TH Y SOC- PSICOLOGIA</t>
        </is>
      </c>
      <c r="I3219" t="n">
        <v>100</v>
      </c>
      <c r="J3219" t="n">
        <v>100</v>
      </c>
      <c r="DL3219" t="n">
        <v>100</v>
      </c>
      <c r="DM3219" t="n">
        <v>100</v>
      </c>
    </row>
    <row r="3220">
      <c r="A3220" t="n">
        <v>469</v>
      </c>
      <c r="B3220" t="inlineStr">
        <is>
          <t>Cumplimiento Plan Anual Áreas sede Medellín</t>
        </is>
      </c>
      <c r="C3220" t="inlineStr">
        <is>
          <t>Planeación Estratégica</t>
        </is>
      </c>
      <c r="D3220" t="inlineStr">
        <is>
          <t>Semestral</t>
        </is>
      </c>
      <c r="E3220" t="inlineStr">
        <is>
          <t>Positivo</t>
        </is>
      </c>
      <c r="F3220" s="134" t="n">
        <v>46022</v>
      </c>
      <c r="G3220" t="inlineStr">
        <is>
          <t>469-2025-12-31</t>
        </is>
      </c>
      <c r="H3220" t="inlineStr">
        <is>
          <t>FIDI-CIENCIAS BÁSICAS MED</t>
        </is>
      </c>
      <c r="I3220" t="n">
        <v>100</v>
      </c>
      <c r="J3220" t="n">
        <v>100</v>
      </c>
      <c r="DL3220" t="n">
        <v>100</v>
      </c>
      <c r="DM3220" t="n">
        <v>100</v>
      </c>
    </row>
    <row r="3221">
      <c r="A3221" t="n">
        <v>469</v>
      </c>
      <c r="B3221" t="inlineStr">
        <is>
          <t>Cumplimiento Plan Anual Áreas sede Medellín</t>
        </is>
      </c>
      <c r="C3221" t="inlineStr">
        <is>
          <t>Planeación Estratégica</t>
        </is>
      </c>
      <c r="D3221" t="inlineStr">
        <is>
          <t>Semestral</t>
        </is>
      </c>
      <c r="E3221" t="inlineStr">
        <is>
          <t>Positivo</t>
        </is>
      </c>
      <c r="F3221" s="134" t="n">
        <v>46022</v>
      </c>
      <c r="G3221" t="inlineStr">
        <is>
          <t>469-2025-12-31</t>
        </is>
      </c>
      <c r="H3221" t="inlineStr">
        <is>
          <t>ADMON DE EMPRESAS</t>
        </is>
      </c>
      <c r="I3221" t="n">
        <v>100</v>
      </c>
      <c r="J3221" t="n">
        <v>93</v>
      </c>
      <c r="DL3221" t="n">
        <v>93</v>
      </c>
      <c r="DM3221" t="n">
        <v>100</v>
      </c>
    </row>
    <row r="3222">
      <c r="A3222" t="n">
        <v>469</v>
      </c>
      <c r="B3222" t="inlineStr">
        <is>
          <t>Cumplimiento Plan Anual Áreas sede Medellín</t>
        </is>
      </c>
      <c r="C3222" t="inlineStr">
        <is>
          <t>Planeación Estratégica</t>
        </is>
      </c>
      <c r="D3222" t="inlineStr">
        <is>
          <t>Semestral</t>
        </is>
      </c>
      <c r="E3222" t="inlineStr">
        <is>
          <t>Positivo</t>
        </is>
      </c>
      <c r="F3222" s="134" t="n">
        <v>46022</v>
      </c>
      <c r="G3222" t="inlineStr">
        <is>
          <t>469-2025-12-31</t>
        </is>
      </c>
      <c r="H3222" t="inlineStr">
        <is>
          <t>FSCC - MARKETING MED</t>
        </is>
      </c>
      <c r="I3222" t="n">
        <v>100</v>
      </c>
      <c r="J3222" t="n">
        <v>100</v>
      </c>
      <c r="DL3222" t="n">
        <v>100</v>
      </c>
      <c r="DM3222" t="n">
        <v>100</v>
      </c>
    </row>
    <row r="3223">
      <c r="A3223" t="n">
        <v>470</v>
      </c>
      <c r="B3223" t="inlineStr">
        <is>
          <t>Cumplimiento plan anual Secretaria académica y de extensión</t>
        </is>
      </c>
      <c r="C3223" t="inlineStr">
        <is>
          <t>Planeación Estratégica</t>
        </is>
      </c>
      <c r="D3223" t="inlineStr">
        <is>
          <t>Semestral</t>
        </is>
      </c>
      <c r="E3223" t="inlineStr">
        <is>
          <t>Positivo</t>
        </is>
      </c>
      <c r="F3223" s="134" t="n">
        <v>45382</v>
      </c>
      <c r="G3223" t="inlineStr">
        <is>
          <t>470-2024-03-31</t>
        </is>
      </c>
      <c r="H3223" t="inlineStr">
        <is>
          <t>DIRECTOR DE GRADUADOS Y PROYECCION EMP.</t>
        </is>
      </c>
      <c r="I3223" t="n">
        <v>100</v>
      </c>
      <c r="J3223" t="n">
        <v>132.5899963378906</v>
      </c>
      <c r="DN3223" t="n">
        <v>45</v>
      </c>
      <c r="DO3223" t="n">
        <v>33.94</v>
      </c>
    </row>
    <row r="3224">
      <c r="A3224" t="n">
        <v>470</v>
      </c>
      <c r="B3224" t="inlineStr">
        <is>
          <t>Cumplimiento plan anual Secretaria académica y de extensión</t>
        </is>
      </c>
      <c r="C3224" t="inlineStr">
        <is>
          <t>Planeación Estratégica</t>
        </is>
      </c>
      <c r="D3224" t="inlineStr">
        <is>
          <t>Semestral</t>
        </is>
      </c>
      <c r="E3224" t="inlineStr">
        <is>
          <t>Positivo</t>
        </is>
      </c>
      <c r="F3224" s="134" t="n">
        <v>45382</v>
      </c>
      <c r="G3224" t="inlineStr">
        <is>
          <t>470-2024-03-31</t>
        </is>
      </c>
      <c r="H3224" t="inlineStr">
        <is>
          <t>DIRECTOR AGENCIA TROMPO</t>
        </is>
      </c>
      <c r="I3224" t="n">
        <v>100</v>
      </c>
      <c r="J3224" t="n">
        <v>105.6100006103516</v>
      </c>
      <c r="DN3224" t="n">
        <v>52.17</v>
      </c>
      <c r="DO3224" t="n">
        <v>49.4</v>
      </c>
    </row>
    <row r="3225">
      <c r="A3225" t="n">
        <v>470</v>
      </c>
      <c r="B3225" t="inlineStr">
        <is>
          <t>Cumplimiento plan anual Secretaria académica y de extensión</t>
        </is>
      </c>
      <c r="C3225" t="inlineStr">
        <is>
          <t>Planeación Estratégica</t>
        </is>
      </c>
      <c r="D3225" t="inlineStr">
        <is>
          <t>Semestral</t>
        </is>
      </c>
      <c r="E3225" t="inlineStr">
        <is>
          <t>Positivo</t>
        </is>
      </c>
      <c r="F3225" s="134" t="n">
        <v>45382</v>
      </c>
      <c r="G3225" t="inlineStr">
        <is>
          <t>470-2024-03-31</t>
        </is>
      </c>
      <c r="H3225" t="inlineStr">
        <is>
          <t>DIRECTOR SISTEMA NACIONAL DE BIBLIOTECAS</t>
        </is>
      </c>
      <c r="I3225" t="n">
        <v>100</v>
      </c>
      <c r="DN3225" t="n">
        <v>0</v>
      </c>
      <c r="DO3225" t="n">
        <v>37.04</v>
      </c>
    </row>
    <row r="3226">
      <c r="A3226" t="n">
        <v>470</v>
      </c>
      <c r="B3226" t="inlineStr">
        <is>
          <t>Cumplimiento plan anual Secretaria académica y de extensión</t>
        </is>
      </c>
      <c r="C3226" t="inlineStr">
        <is>
          <t>Planeación Estratégica</t>
        </is>
      </c>
      <c r="D3226" t="inlineStr">
        <is>
          <t>Semestral</t>
        </is>
      </c>
      <c r="E3226" t="inlineStr">
        <is>
          <t>Positivo</t>
        </is>
      </c>
      <c r="F3226" s="134" t="n">
        <v>45382</v>
      </c>
      <c r="G3226" t="inlineStr">
        <is>
          <t>470-2024-03-31</t>
        </is>
      </c>
      <c r="H3226" t="inlineStr">
        <is>
          <t>DIRECTOR EDITORIAL</t>
        </is>
      </c>
      <c r="I3226" t="n">
        <v>100</v>
      </c>
      <c r="J3226" t="n">
        <v>44.75</v>
      </c>
      <c r="DN3226" t="n">
        <v>22</v>
      </c>
      <c r="DO3226" t="n">
        <v>49.16</v>
      </c>
    </row>
    <row r="3227">
      <c r="A3227" t="n">
        <v>470</v>
      </c>
      <c r="B3227" t="inlineStr">
        <is>
          <t>Cumplimiento plan anual Secretaria académica y de extensión</t>
        </is>
      </c>
      <c r="C3227" t="inlineStr">
        <is>
          <t>Planeación Estratégica</t>
        </is>
      </c>
      <c r="D3227" t="inlineStr">
        <is>
          <t>Semestral</t>
        </is>
      </c>
      <c r="E3227" t="inlineStr">
        <is>
          <t>Positivo</t>
        </is>
      </c>
      <c r="F3227" s="134" t="n">
        <v>45382</v>
      </c>
      <c r="G3227" t="inlineStr">
        <is>
          <t>470-2024-03-31</t>
        </is>
      </c>
      <c r="H3227" t="inlineStr">
        <is>
          <t>DIRECTOR CENTRO MEDIOS AUDIOVISUALES</t>
        </is>
      </c>
      <c r="I3227" t="n">
        <v>100</v>
      </c>
      <c r="J3227" t="n">
        <v>115.0500030517578</v>
      </c>
      <c r="DN3227" t="n">
        <v>50</v>
      </c>
      <c r="DO3227" t="n">
        <v>43.46</v>
      </c>
    </row>
    <row r="3228">
      <c r="A3228" t="n">
        <v>470</v>
      </c>
      <c r="B3228" t="inlineStr">
        <is>
          <t>Cumplimiento plan anual Secretaria académica y de extensión</t>
        </is>
      </c>
      <c r="C3228" t="inlineStr">
        <is>
          <t>Planeación Estratégica</t>
        </is>
      </c>
      <c r="D3228" t="inlineStr">
        <is>
          <t>Semestral</t>
        </is>
      </c>
      <c r="E3228" t="inlineStr">
        <is>
          <t>Positivo</t>
        </is>
      </c>
      <c r="F3228" s="134" t="n">
        <v>45473</v>
      </c>
      <c r="G3228" t="inlineStr">
        <is>
          <t>470-2024-06-30</t>
        </is>
      </c>
      <c r="H3228" t="inlineStr">
        <is>
          <t>DIRECTOR SISTEMA NACIONAL DE BIBLIOTECAS</t>
        </is>
      </c>
      <c r="I3228" t="n">
        <v>100</v>
      </c>
      <c r="J3228" t="n">
        <v>105.6500015258789</v>
      </c>
      <c r="DN3228" t="n">
        <v>60</v>
      </c>
      <c r="DO3228" t="n">
        <v>56.79</v>
      </c>
    </row>
    <row r="3229">
      <c r="A3229" t="n">
        <v>470</v>
      </c>
      <c r="B3229" t="inlineStr">
        <is>
          <t>Cumplimiento plan anual Secretaria académica y de extensión</t>
        </is>
      </c>
      <c r="C3229" t="inlineStr">
        <is>
          <t>Planeación Estratégica</t>
        </is>
      </c>
      <c r="D3229" t="inlineStr">
        <is>
          <t>Semestral</t>
        </is>
      </c>
      <c r="E3229" t="inlineStr">
        <is>
          <t>Positivo</t>
        </is>
      </c>
      <c r="F3229" s="134" t="n">
        <v>45473</v>
      </c>
      <c r="G3229" t="inlineStr">
        <is>
          <t>470-2024-06-30</t>
        </is>
      </c>
      <c r="H3229" t="inlineStr">
        <is>
          <t>DIRECTOR AGENCIA TROMPO</t>
        </is>
      </c>
      <c r="I3229" t="n">
        <v>100</v>
      </c>
      <c r="J3229" t="n">
        <v>121.3099975585938</v>
      </c>
      <c r="DN3229" t="n">
        <v>90</v>
      </c>
      <c r="DO3229" t="n">
        <v>74.19</v>
      </c>
    </row>
    <row r="3230">
      <c r="A3230" t="n">
        <v>470</v>
      </c>
      <c r="B3230" t="inlineStr">
        <is>
          <t>Cumplimiento plan anual Secretaria académica y de extensión</t>
        </is>
      </c>
      <c r="C3230" t="inlineStr">
        <is>
          <t>Planeación Estratégica</t>
        </is>
      </c>
      <c r="D3230" t="inlineStr">
        <is>
          <t>Semestral</t>
        </is>
      </c>
      <c r="E3230" t="inlineStr">
        <is>
          <t>Positivo</t>
        </is>
      </c>
      <c r="F3230" s="134" t="n">
        <v>45473</v>
      </c>
      <c r="G3230" t="inlineStr">
        <is>
          <t>470-2024-06-30</t>
        </is>
      </c>
      <c r="H3230" t="inlineStr">
        <is>
          <t>DIRECTOR CENTRO MEDIOS AUDIOVISUALES</t>
        </is>
      </c>
      <c r="I3230" t="n">
        <v>100</v>
      </c>
      <c r="J3230" t="n">
        <v>111.7600021362305</v>
      </c>
      <c r="DN3230" t="n">
        <v>80</v>
      </c>
      <c r="DO3230" t="n">
        <v>71.58</v>
      </c>
    </row>
    <row r="3231">
      <c r="A3231" t="n">
        <v>470</v>
      </c>
      <c r="B3231" t="inlineStr">
        <is>
          <t>Cumplimiento plan anual Secretaria académica y de extensión</t>
        </is>
      </c>
      <c r="C3231" t="inlineStr">
        <is>
          <t>Planeación Estratégica</t>
        </is>
      </c>
      <c r="D3231" t="inlineStr">
        <is>
          <t>Semestral</t>
        </is>
      </c>
      <c r="E3231" t="inlineStr">
        <is>
          <t>Positivo</t>
        </is>
      </c>
      <c r="F3231" s="134" t="n">
        <v>45473</v>
      </c>
      <c r="G3231" t="inlineStr">
        <is>
          <t>470-2024-06-30</t>
        </is>
      </c>
      <c r="H3231" t="inlineStr">
        <is>
          <t>DIRECTOR EDITORIAL</t>
        </is>
      </c>
      <c r="I3231" t="n">
        <v>100</v>
      </c>
      <c r="J3231" t="n">
        <v>93.97000122070312</v>
      </c>
      <c r="DN3231" t="n">
        <v>63.75</v>
      </c>
      <c r="DO3231" t="n">
        <v>67.84</v>
      </c>
    </row>
    <row r="3232">
      <c r="A3232" t="n">
        <v>470</v>
      </c>
      <c r="B3232" t="inlineStr">
        <is>
          <t>Cumplimiento plan anual Secretaria académica y de extensión</t>
        </is>
      </c>
      <c r="C3232" t="inlineStr">
        <is>
          <t>Planeación Estratégica</t>
        </is>
      </c>
      <c r="D3232" t="inlineStr">
        <is>
          <t>Semestral</t>
        </is>
      </c>
      <c r="E3232" t="inlineStr">
        <is>
          <t>Positivo</t>
        </is>
      </c>
      <c r="F3232" s="134" t="n">
        <v>45473</v>
      </c>
      <c r="G3232" t="inlineStr">
        <is>
          <t>470-2024-06-30</t>
        </is>
      </c>
      <c r="H3232" t="inlineStr">
        <is>
          <t>DIRECTOR DE GRADUADOS Y PROYECCION EMP.</t>
        </is>
      </c>
      <c r="I3232" t="n">
        <v>100</v>
      </c>
      <c r="J3232" t="n">
        <v>157.8200073242188</v>
      </c>
      <c r="DN3232" t="n">
        <v>55</v>
      </c>
      <c r="DO3232" t="n">
        <v>34.85</v>
      </c>
    </row>
    <row r="3233">
      <c r="A3233" t="n">
        <v>470</v>
      </c>
      <c r="B3233" t="inlineStr">
        <is>
          <t>Cumplimiento plan anual Secretaria académica y de extensión</t>
        </is>
      </c>
      <c r="C3233" t="inlineStr">
        <is>
          <t>Planeación Estratégica</t>
        </is>
      </c>
      <c r="D3233" t="inlineStr">
        <is>
          <t>Semestral</t>
        </is>
      </c>
      <c r="E3233" t="inlineStr">
        <is>
          <t>Positivo</t>
        </is>
      </c>
      <c r="F3233" s="134" t="n">
        <v>45565</v>
      </c>
      <c r="G3233" t="inlineStr">
        <is>
          <t>470-2024-09-30</t>
        </is>
      </c>
      <c r="H3233" t="inlineStr">
        <is>
          <t>DIRECTOR SISTEMA NACIONAL DE BIBLIOTECAS</t>
        </is>
      </c>
      <c r="I3233" t="n">
        <v>100</v>
      </c>
      <c r="J3233" t="n">
        <v>108.1399993896484</v>
      </c>
      <c r="DN3233" t="n">
        <v>93</v>
      </c>
      <c r="DO3233" t="n">
        <v>86</v>
      </c>
    </row>
    <row r="3234">
      <c r="A3234" t="n">
        <v>470</v>
      </c>
      <c r="B3234" t="inlineStr">
        <is>
          <t>Cumplimiento plan anual Secretaria académica y de extensión</t>
        </is>
      </c>
      <c r="C3234" t="inlineStr">
        <is>
          <t>Planeación Estratégica</t>
        </is>
      </c>
      <c r="D3234" t="inlineStr">
        <is>
          <t>Semestral</t>
        </is>
      </c>
      <c r="E3234" t="inlineStr">
        <is>
          <t>Positivo</t>
        </is>
      </c>
      <c r="F3234" s="134" t="n">
        <v>45565</v>
      </c>
      <c r="G3234" t="inlineStr">
        <is>
          <t>470-2024-09-30</t>
        </is>
      </c>
      <c r="H3234" t="inlineStr">
        <is>
          <t>DIRECTOR EDITORIAL</t>
        </is>
      </c>
      <c r="I3234" t="n">
        <v>100</v>
      </c>
      <c r="J3234" t="n">
        <v>105.5599975585938</v>
      </c>
      <c r="DN3234" t="n">
        <v>95</v>
      </c>
      <c r="DO3234" t="n">
        <v>90</v>
      </c>
    </row>
    <row r="3235">
      <c r="A3235" t="n">
        <v>470</v>
      </c>
      <c r="B3235" t="inlineStr">
        <is>
          <t>Cumplimiento plan anual Secretaria académica y de extensión</t>
        </is>
      </c>
      <c r="C3235" t="inlineStr">
        <is>
          <t>Planeación Estratégica</t>
        </is>
      </c>
      <c r="D3235" t="inlineStr">
        <is>
          <t>Semestral</t>
        </is>
      </c>
      <c r="E3235" t="inlineStr">
        <is>
          <t>Positivo</t>
        </is>
      </c>
      <c r="F3235" s="134" t="n">
        <v>45565</v>
      </c>
      <c r="G3235" t="inlineStr">
        <is>
          <t>470-2024-09-30</t>
        </is>
      </c>
      <c r="H3235" t="inlineStr">
        <is>
          <t>DIRECTOR CENTRO MEDIOS AUDIOVISUALES</t>
        </is>
      </c>
      <c r="I3235" t="n">
        <v>100</v>
      </c>
      <c r="J3235" t="n">
        <v>104.3000030517578</v>
      </c>
      <c r="DN3235" t="n">
        <v>97</v>
      </c>
      <c r="DO3235" t="n">
        <v>93</v>
      </c>
    </row>
    <row r="3236">
      <c r="A3236" t="n">
        <v>470</v>
      </c>
      <c r="B3236" t="inlineStr">
        <is>
          <t>Cumplimiento plan anual Secretaria académica y de extensión</t>
        </is>
      </c>
      <c r="C3236" t="inlineStr">
        <is>
          <t>Planeación Estratégica</t>
        </is>
      </c>
      <c r="D3236" t="inlineStr">
        <is>
          <t>Semestral</t>
        </is>
      </c>
      <c r="E3236" t="inlineStr">
        <is>
          <t>Positivo</t>
        </is>
      </c>
      <c r="F3236" s="134" t="n">
        <v>45565</v>
      </c>
      <c r="G3236" t="inlineStr">
        <is>
          <t>470-2024-09-30</t>
        </is>
      </c>
      <c r="H3236" t="inlineStr">
        <is>
          <t>DIRECTOR AGENCIA TROMPO</t>
        </is>
      </c>
      <c r="I3236" t="n">
        <v>100</v>
      </c>
      <c r="J3236" t="n">
        <v>103.3300018310547</v>
      </c>
      <c r="DN3236" t="n">
        <v>93</v>
      </c>
      <c r="DO3236" t="n">
        <v>90</v>
      </c>
    </row>
    <row r="3237">
      <c r="A3237" t="n">
        <v>470</v>
      </c>
      <c r="B3237" t="inlineStr">
        <is>
          <t>Cumplimiento plan anual Secretaria académica y de extensión</t>
        </is>
      </c>
      <c r="C3237" t="inlineStr">
        <is>
          <t>Planeación Estratégica</t>
        </is>
      </c>
      <c r="D3237" t="inlineStr">
        <is>
          <t>Semestral</t>
        </is>
      </c>
      <c r="E3237" t="inlineStr">
        <is>
          <t>Positivo</t>
        </is>
      </c>
      <c r="F3237" s="134" t="n">
        <v>45565</v>
      </c>
      <c r="G3237" t="inlineStr">
        <is>
          <t>470-2024-09-30</t>
        </is>
      </c>
      <c r="H3237" t="inlineStr">
        <is>
          <t>DIRECTOR DE GRADUADOS Y PROYECCION EMP.</t>
        </is>
      </c>
      <c r="I3237" t="n">
        <v>100</v>
      </c>
      <c r="J3237" t="n">
        <v>102.7399978637695</v>
      </c>
      <c r="DN3237" t="n">
        <v>75</v>
      </c>
      <c r="DO3237" t="n">
        <v>73</v>
      </c>
    </row>
    <row r="3238">
      <c r="A3238" t="n">
        <v>470</v>
      </c>
      <c r="B3238" t="inlineStr">
        <is>
          <t>Cumplimiento plan anual Secretaria académica y de extensión</t>
        </is>
      </c>
      <c r="C3238" t="inlineStr">
        <is>
          <t>Planeación Estratégica</t>
        </is>
      </c>
      <c r="D3238" t="inlineStr">
        <is>
          <t>Semestral</t>
        </is>
      </c>
      <c r="E3238" t="inlineStr">
        <is>
          <t>Positivo</t>
        </is>
      </c>
      <c r="F3238" s="134" t="n">
        <v>45657</v>
      </c>
      <c r="G3238" t="inlineStr">
        <is>
          <t>470-2024-12-31</t>
        </is>
      </c>
      <c r="H3238" t="inlineStr">
        <is>
          <t>DIRECTOR SISTEMA NACIONAL DE BIBLIOTECAS</t>
        </is>
      </c>
      <c r="I3238" t="n">
        <v>100</v>
      </c>
      <c r="J3238" t="n">
        <v>100</v>
      </c>
      <c r="DN3238" t="n">
        <v>100</v>
      </c>
      <c r="DO3238" t="n">
        <v>100</v>
      </c>
    </row>
    <row r="3239">
      <c r="A3239" t="n">
        <v>470</v>
      </c>
      <c r="B3239" t="inlineStr">
        <is>
          <t>Cumplimiento plan anual Secretaria académica y de extensión</t>
        </is>
      </c>
      <c r="C3239" t="inlineStr">
        <is>
          <t>Planeación Estratégica</t>
        </is>
      </c>
      <c r="D3239" t="inlineStr">
        <is>
          <t>Semestral</t>
        </is>
      </c>
      <c r="E3239" t="inlineStr">
        <is>
          <t>Positivo</t>
        </is>
      </c>
      <c r="F3239" s="134" t="n">
        <v>45657</v>
      </c>
      <c r="G3239" t="inlineStr">
        <is>
          <t>470-2024-12-31</t>
        </is>
      </c>
      <c r="H3239" t="inlineStr">
        <is>
          <t>DIRECTOR EDITORIAL</t>
        </is>
      </c>
      <c r="I3239" t="n">
        <v>100</v>
      </c>
      <c r="J3239" t="n">
        <v>100</v>
      </c>
      <c r="DN3239" t="n">
        <v>100</v>
      </c>
      <c r="DO3239" t="n">
        <v>100</v>
      </c>
    </row>
    <row r="3240">
      <c r="A3240" t="n">
        <v>470</v>
      </c>
      <c r="B3240" t="inlineStr">
        <is>
          <t>Cumplimiento plan anual Secretaria académica y de extensión</t>
        </is>
      </c>
      <c r="C3240" t="inlineStr">
        <is>
          <t>Planeación Estratégica</t>
        </is>
      </c>
      <c r="D3240" t="inlineStr">
        <is>
          <t>Semestral</t>
        </is>
      </c>
      <c r="E3240" t="inlineStr">
        <is>
          <t>Positivo</t>
        </is>
      </c>
      <c r="F3240" s="134" t="n">
        <v>45657</v>
      </c>
      <c r="G3240" t="inlineStr">
        <is>
          <t>470-2024-12-31</t>
        </is>
      </c>
      <c r="H3240" t="inlineStr">
        <is>
          <t>DIRECTOR CENTRO MEDIOS AUDIOVISUALES</t>
        </is>
      </c>
      <c r="I3240" t="n">
        <v>100</v>
      </c>
      <c r="J3240" t="n">
        <v>100</v>
      </c>
      <c r="DN3240" t="n">
        <v>100</v>
      </c>
      <c r="DO3240" t="n">
        <v>100</v>
      </c>
    </row>
    <row r="3241">
      <c r="A3241" t="n">
        <v>470</v>
      </c>
      <c r="B3241" t="inlineStr">
        <is>
          <t>Cumplimiento plan anual Secretaria académica y de extensión</t>
        </is>
      </c>
      <c r="C3241" t="inlineStr">
        <is>
          <t>Planeación Estratégica</t>
        </is>
      </c>
      <c r="D3241" t="inlineStr">
        <is>
          <t>Semestral</t>
        </is>
      </c>
      <c r="E3241" t="inlineStr">
        <is>
          <t>Positivo</t>
        </is>
      </c>
      <c r="F3241" s="134" t="n">
        <v>45657</v>
      </c>
      <c r="G3241" t="inlineStr">
        <is>
          <t>470-2024-12-31</t>
        </is>
      </c>
      <c r="H3241" t="inlineStr">
        <is>
          <t>DIRECTOR AGENCIA TROMPO</t>
        </is>
      </c>
      <c r="I3241" t="n">
        <v>100</v>
      </c>
      <c r="J3241" t="n">
        <v>100</v>
      </c>
      <c r="DN3241" t="n">
        <v>100</v>
      </c>
      <c r="DO3241" t="n">
        <v>100</v>
      </c>
    </row>
    <row r="3242">
      <c r="A3242" t="n">
        <v>470</v>
      </c>
      <c r="B3242" t="inlineStr">
        <is>
          <t>Cumplimiento plan anual Secretaria académica y de extensión</t>
        </is>
      </c>
      <c r="C3242" t="inlineStr">
        <is>
          <t>Planeación Estratégica</t>
        </is>
      </c>
      <c r="D3242" t="inlineStr">
        <is>
          <t>Semestral</t>
        </is>
      </c>
      <c r="E3242" t="inlineStr">
        <is>
          <t>Positivo</t>
        </is>
      </c>
      <c r="F3242" s="134" t="n">
        <v>45657</v>
      </c>
      <c r="G3242" t="inlineStr">
        <is>
          <t>470-2024-12-31</t>
        </is>
      </c>
      <c r="H3242" t="inlineStr">
        <is>
          <t>DIRECTOR DE GRADUADOS Y PROYECCION EMP.</t>
        </is>
      </c>
      <c r="I3242" t="n">
        <v>100</v>
      </c>
      <c r="J3242" t="n">
        <v>100</v>
      </c>
      <c r="DN3242" t="n">
        <v>100</v>
      </c>
      <c r="DO3242" t="n">
        <v>100</v>
      </c>
    </row>
    <row r="3243">
      <c r="A3243" t="n">
        <v>470</v>
      </c>
      <c r="B3243" t="inlineStr">
        <is>
          <t>Cumplimiento plan anual Secretaria académica y de extensión</t>
        </is>
      </c>
      <c r="C3243" t="inlineStr">
        <is>
          <t>Planeación Estratégica</t>
        </is>
      </c>
      <c r="D3243" t="inlineStr">
        <is>
          <t>Semestral</t>
        </is>
      </c>
      <c r="E3243" t="inlineStr">
        <is>
          <t>Positivo</t>
        </is>
      </c>
      <c r="F3243" s="134" t="n">
        <v>45747</v>
      </c>
      <c r="G3243" t="inlineStr">
        <is>
          <t>470-2025-03-31</t>
        </is>
      </c>
      <c r="H3243" t="inlineStr">
        <is>
          <t>DIRECTOR EDITORIAL</t>
        </is>
      </c>
      <c r="I3243" t="n">
        <v>100</v>
      </c>
      <c r="J3243" t="n">
        <v>355.0899963378906</v>
      </c>
      <c r="DN3243" t="n">
        <v>34.16</v>
      </c>
      <c r="DO3243" t="n">
        <v>9.619999999999999</v>
      </c>
    </row>
    <row r="3244">
      <c r="A3244" t="n">
        <v>470</v>
      </c>
      <c r="B3244" t="inlineStr">
        <is>
          <t>Cumplimiento plan anual Secretaria académica y de extensión</t>
        </is>
      </c>
      <c r="C3244" t="inlineStr">
        <is>
          <t>Planeación Estratégica</t>
        </is>
      </c>
      <c r="D3244" t="inlineStr">
        <is>
          <t>Semestral</t>
        </is>
      </c>
      <c r="E3244" t="inlineStr">
        <is>
          <t>Positivo</t>
        </is>
      </c>
      <c r="F3244" s="134" t="n">
        <v>45747</v>
      </c>
      <c r="G3244" t="inlineStr">
        <is>
          <t>470-2025-03-31</t>
        </is>
      </c>
      <c r="H3244" t="inlineStr">
        <is>
          <t>DIRECTOR CENTRO MEDIOS AUDIOVISUALES</t>
        </is>
      </c>
      <c r="I3244" t="n">
        <v>100</v>
      </c>
      <c r="J3244" t="n">
        <v>107.5599975585938</v>
      </c>
      <c r="DN3244" t="n">
        <v>16.5</v>
      </c>
      <c r="DO3244" t="n">
        <v>15.34</v>
      </c>
    </row>
    <row r="3245">
      <c r="A3245" t="n">
        <v>470</v>
      </c>
      <c r="B3245" t="inlineStr">
        <is>
          <t>Cumplimiento plan anual Secretaria académica y de extensión</t>
        </is>
      </c>
      <c r="C3245" t="inlineStr">
        <is>
          <t>Planeación Estratégica</t>
        </is>
      </c>
      <c r="D3245" t="inlineStr">
        <is>
          <t>Semestral</t>
        </is>
      </c>
      <c r="E3245" t="inlineStr">
        <is>
          <t>Positivo</t>
        </is>
      </c>
      <c r="F3245" s="134" t="n">
        <v>45747</v>
      </c>
      <c r="G3245" t="inlineStr">
        <is>
          <t>470-2025-03-31</t>
        </is>
      </c>
      <c r="H3245" t="inlineStr">
        <is>
          <t>DIRECTOR AGENCIA TROMPO</t>
        </is>
      </c>
      <c r="I3245" t="n">
        <v>100</v>
      </c>
      <c r="J3245" t="n">
        <v>98.16999816894531</v>
      </c>
      <c r="DN3245" t="n">
        <v>15</v>
      </c>
      <c r="DO3245" t="n">
        <v>15.28</v>
      </c>
    </row>
    <row r="3246">
      <c r="A3246" t="n">
        <v>470</v>
      </c>
      <c r="B3246" t="inlineStr">
        <is>
          <t>Cumplimiento plan anual Secretaria académica y de extensión</t>
        </is>
      </c>
      <c r="C3246" t="inlineStr">
        <is>
          <t>Planeación Estratégica</t>
        </is>
      </c>
      <c r="D3246" t="inlineStr">
        <is>
          <t>Semestral</t>
        </is>
      </c>
      <c r="E3246" t="inlineStr">
        <is>
          <t>Positivo</t>
        </is>
      </c>
      <c r="F3246" s="134" t="n">
        <v>45747</v>
      </c>
      <c r="G3246" t="inlineStr">
        <is>
          <t>470-2025-03-31</t>
        </is>
      </c>
      <c r="H3246" t="inlineStr">
        <is>
          <t>DIRECTOR DE GRADUADOS Y PROYECCION EMP.</t>
        </is>
      </c>
      <c r="I3246" t="n">
        <v>100</v>
      </c>
      <c r="J3246" t="n">
        <v>1095.52001953125</v>
      </c>
      <c r="DN3246" t="n">
        <v>85.56</v>
      </c>
      <c r="DO3246" t="n">
        <v>7.81</v>
      </c>
    </row>
    <row r="3247">
      <c r="A3247" t="n">
        <v>470</v>
      </c>
      <c r="B3247" t="inlineStr">
        <is>
          <t>Cumplimiento plan anual Secretaria académica y de extensión</t>
        </is>
      </c>
      <c r="C3247" t="inlineStr">
        <is>
          <t>Planeación Estratégica</t>
        </is>
      </c>
      <c r="D3247" t="inlineStr">
        <is>
          <t>Semestral</t>
        </is>
      </c>
      <c r="E3247" t="inlineStr">
        <is>
          <t>Positivo</t>
        </is>
      </c>
      <c r="F3247" s="134" t="n">
        <v>45747</v>
      </c>
      <c r="G3247" t="inlineStr">
        <is>
          <t>470-2025-03-31</t>
        </is>
      </c>
      <c r="H3247" t="inlineStr">
        <is>
          <t>DIRECTOR SISTEMA NACIONAL DE BIBLIOTECAS</t>
        </is>
      </c>
      <c r="I3247" t="n">
        <v>100</v>
      </c>
      <c r="J3247" t="n">
        <v>107.6900024414062</v>
      </c>
      <c r="DN3247" t="n">
        <v>14</v>
      </c>
      <c r="DO3247" t="n">
        <v>13</v>
      </c>
    </row>
    <row r="3248">
      <c r="A3248" t="n">
        <v>470</v>
      </c>
      <c r="B3248" t="inlineStr">
        <is>
          <t>Cumplimiento plan anual Secretaria académica y de extensión</t>
        </is>
      </c>
      <c r="C3248" t="inlineStr">
        <is>
          <t>Planeación Estratégica</t>
        </is>
      </c>
      <c r="D3248" t="inlineStr">
        <is>
          <t>Semestral</t>
        </is>
      </c>
      <c r="E3248" t="inlineStr">
        <is>
          <t>Positivo</t>
        </is>
      </c>
      <c r="F3248" s="134" t="n">
        <v>45838</v>
      </c>
      <c r="G3248" t="inlineStr">
        <is>
          <t>470-2025-06-30</t>
        </is>
      </c>
      <c r="H3248" t="inlineStr">
        <is>
          <t>DIRECTOR SISTEMA NACIONAL DE BIBLIOTECAS</t>
        </is>
      </c>
      <c r="I3248" t="n">
        <v>100</v>
      </c>
      <c r="J3248" t="n">
        <v>100</v>
      </c>
      <c r="DN3248" t="n">
        <v>38</v>
      </c>
      <c r="DO3248" t="n">
        <v>38</v>
      </c>
    </row>
    <row r="3249">
      <c r="A3249" t="n">
        <v>470</v>
      </c>
      <c r="B3249" t="inlineStr">
        <is>
          <t>Cumplimiento plan anual Secretaria académica y de extensión</t>
        </is>
      </c>
      <c r="C3249" t="inlineStr">
        <is>
          <t>Planeación Estratégica</t>
        </is>
      </c>
      <c r="D3249" t="inlineStr">
        <is>
          <t>Semestral</t>
        </is>
      </c>
      <c r="E3249" t="inlineStr">
        <is>
          <t>Positivo</t>
        </is>
      </c>
      <c r="F3249" s="134" t="n">
        <v>45838</v>
      </c>
      <c r="G3249" t="inlineStr">
        <is>
          <t>470-2025-06-30</t>
        </is>
      </c>
      <c r="H3249" t="inlineStr">
        <is>
          <t>DIRECTOR EDITORIAL</t>
        </is>
      </c>
      <c r="I3249" t="n">
        <v>100</v>
      </c>
      <c r="J3249" t="n">
        <v>172.9700012207031</v>
      </c>
      <c r="DN3249" t="n">
        <v>64</v>
      </c>
      <c r="DO3249" t="n">
        <v>37</v>
      </c>
    </row>
    <row r="3250">
      <c r="A3250" t="n">
        <v>470</v>
      </c>
      <c r="B3250" t="inlineStr">
        <is>
          <t>Cumplimiento plan anual Secretaria académica y de extensión</t>
        </is>
      </c>
      <c r="C3250" t="inlineStr">
        <is>
          <t>Planeación Estratégica</t>
        </is>
      </c>
      <c r="D3250" t="inlineStr">
        <is>
          <t>Semestral</t>
        </is>
      </c>
      <c r="E3250" t="inlineStr">
        <is>
          <t>Positivo</t>
        </is>
      </c>
      <c r="F3250" s="134" t="n">
        <v>45838</v>
      </c>
      <c r="G3250" t="inlineStr">
        <is>
          <t>470-2025-06-30</t>
        </is>
      </c>
      <c r="H3250" t="inlineStr">
        <is>
          <t>DIRECTOR CENTRO MEDIOS AUDIOVISUALES</t>
        </is>
      </c>
      <c r="I3250" t="n">
        <v>100</v>
      </c>
      <c r="J3250" t="n">
        <v>150.9400024414062</v>
      </c>
      <c r="DN3250" t="n">
        <v>80</v>
      </c>
      <c r="DO3250" t="n">
        <v>53</v>
      </c>
    </row>
    <row r="3251">
      <c r="A3251" t="n">
        <v>470</v>
      </c>
      <c r="B3251" t="inlineStr">
        <is>
          <t>Cumplimiento plan anual Secretaria académica y de extensión</t>
        </is>
      </c>
      <c r="C3251" t="inlineStr">
        <is>
          <t>Planeación Estratégica</t>
        </is>
      </c>
      <c r="D3251" t="inlineStr">
        <is>
          <t>Semestral</t>
        </is>
      </c>
      <c r="E3251" t="inlineStr">
        <is>
          <t>Positivo</t>
        </is>
      </c>
      <c r="F3251" s="134" t="n">
        <v>45838</v>
      </c>
      <c r="G3251" t="inlineStr">
        <is>
          <t>470-2025-06-30</t>
        </is>
      </c>
      <c r="H3251" t="inlineStr">
        <is>
          <t>DIRECTOR AGENCIA TROMPO</t>
        </is>
      </c>
      <c r="I3251" t="n">
        <v>100</v>
      </c>
      <c r="J3251" t="n">
        <v>81.12999725341797</v>
      </c>
      <c r="DN3251" t="n">
        <v>43</v>
      </c>
      <c r="DO3251" t="n">
        <v>53</v>
      </c>
    </row>
    <row r="3252">
      <c r="A3252" t="n">
        <v>470</v>
      </c>
      <c r="B3252" t="inlineStr">
        <is>
          <t>Cumplimiento plan anual Secretaria académica y de extensión</t>
        </is>
      </c>
      <c r="C3252" t="inlineStr">
        <is>
          <t>Planeación Estratégica</t>
        </is>
      </c>
      <c r="D3252" t="inlineStr">
        <is>
          <t>Semestral</t>
        </is>
      </c>
      <c r="E3252" t="inlineStr">
        <is>
          <t>Positivo</t>
        </is>
      </c>
      <c r="F3252" s="134" t="n">
        <v>45838</v>
      </c>
      <c r="G3252" t="inlineStr">
        <is>
          <t>470-2025-06-30</t>
        </is>
      </c>
      <c r="H3252" t="inlineStr">
        <is>
          <t>DIRECTOR DE GRADUADOS Y PROYECCION EMP.</t>
        </is>
      </c>
      <c r="I3252" t="n">
        <v>100</v>
      </c>
      <c r="J3252" t="n">
        <v>236.8399963378906</v>
      </c>
      <c r="DN3252" t="n">
        <v>90</v>
      </c>
      <c r="DO3252" t="n">
        <v>38</v>
      </c>
    </row>
    <row r="3253">
      <c r="A3253" t="n">
        <v>470</v>
      </c>
      <c r="B3253" t="inlineStr">
        <is>
          <t>Cumplimiento plan anual Secretaria académica y de extensión</t>
        </is>
      </c>
      <c r="C3253" t="inlineStr">
        <is>
          <t>Planeación Estratégica</t>
        </is>
      </c>
      <c r="D3253" t="inlineStr">
        <is>
          <t>Semestral</t>
        </is>
      </c>
      <c r="E3253" t="inlineStr">
        <is>
          <t>Positivo</t>
        </is>
      </c>
      <c r="F3253" s="134" t="n">
        <v>45930</v>
      </c>
      <c r="G3253" t="inlineStr">
        <is>
          <t>470-2025-09-30</t>
        </is>
      </c>
      <c r="H3253" t="inlineStr">
        <is>
          <t>DIRECTOR SISTEMA NACIONAL DE BIBLIOTECAS</t>
        </is>
      </c>
      <c r="I3253" t="n">
        <v>100</v>
      </c>
      <c r="J3253" t="n">
        <v>100</v>
      </c>
      <c r="DN3253" t="n">
        <v>87</v>
      </c>
      <c r="DO3253" t="n">
        <v>87</v>
      </c>
    </row>
    <row r="3254">
      <c r="A3254" t="n">
        <v>470</v>
      </c>
      <c r="B3254" t="inlineStr">
        <is>
          <t>Cumplimiento plan anual Secretaria académica y de extensión</t>
        </is>
      </c>
      <c r="C3254" t="inlineStr">
        <is>
          <t>Planeación Estratégica</t>
        </is>
      </c>
      <c r="D3254" t="inlineStr">
        <is>
          <t>Semestral</t>
        </is>
      </c>
      <c r="E3254" t="inlineStr">
        <is>
          <t>Positivo</t>
        </is>
      </c>
      <c r="F3254" s="134" t="n">
        <v>45930</v>
      </c>
      <c r="G3254" t="inlineStr">
        <is>
          <t>470-2025-09-30</t>
        </is>
      </c>
      <c r="H3254" t="inlineStr">
        <is>
          <t>DIRECTOR CENTRO MEDIOS AUDIOVISUALES</t>
        </is>
      </c>
      <c r="I3254" t="n">
        <v>100</v>
      </c>
      <c r="J3254" t="n">
        <v>106.379997253418</v>
      </c>
      <c r="DN3254" t="n">
        <v>100</v>
      </c>
      <c r="DO3254" t="n">
        <v>94</v>
      </c>
    </row>
    <row r="3255">
      <c r="A3255" t="n">
        <v>470</v>
      </c>
      <c r="B3255" t="inlineStr">
        <is>
          <t>Cumplimiento plan anual Secretaria académica y de extensión</t>
        </is>
      </c>
      <c r="C3255" t="inlineStr">
        <is>
          <t>Planeación Estratégica</t>
        </is>
      </c>
      <c r="D3255" t="inlineStr">
        <is>
          <t>Semestral</t>
        </is>
      </c>
      <c r="E3255" t="inlineStr">
        <is>
          <t>Positivo</t>
        </is>
      </c>
      <c r="F3255" s="134" t="n">
        <v>45930</v>
      </c>
      <c r="G3255" t="inlineStr">
        <is>
          <t>470-2025-09-30</t>
        </is>
      </c>
      <c r="H3255" t="inlineStr">
        <is>
          <t>DIRECTOR AGENCIA TROMPO</t>
        </is>
      </c>
      <c r="I3255" t="n">
        <v>100</v>
      </c>
      <c r="J3255" t="n">
        <v>103.0899963378906</v>
      </c>
      <c r="DN3255" t="n">
        <v>100</v>
      </c>
      <c r="DO3255" t="n">
        <v>97</v>
      </c>
    </row>
    <row r="3256">
      <c r="A3256" t="n">
        <v>470</v>
      </c>
      <c r="B3256" t="inlineStr">
        <is>
          <t>Cumplimiento plan anual Secretaria académica y de extensión</t>
        </is>
      </c>
      <c r="C3256" t="inlineStr">
        <is>
          <t>Planeación Estratégica</t>
        </is>
      </c>
      <c r="D3256" t="inlineStr">
        <is>
          <t>Semestral</t>
        </is>
      </c>
      <c r="E3256" t="inlineStr">
        <is>
          <t>Positivo</t>
        </is>
      </c>
      <c r="F3256" s="134" t="n">
        <v>45930</v>
      </c>
      <c r="G3256" t="inlineStr">
        <is>
          <t>470-2025-09-30</t>
        </is>
      </c>
      <c r="H3256" t="inlineStr">
        <is>
          <t>DIRECTOR DE GRADUADOS Y PROYECCION EMP.</t>
        </is>
      </c>
      <c r="I3256" t="n">
        <v>100</v>
      </c>
      <c r="J3256" t="n">
        <v>103.2300033569336</v>
      </c>
      <c r="DN3256" t="n">
        <v>96</v>
      </c>
      <c r="DO3256" t="n">
        <v>93</v>
      </c>
    </row>
    <row r="3257">
      <c r="A3257" t="n">
        <v>470</v>
      </c>
      <c r="B3257" t="inlineStr">
        <is>
          <t>Cumplimiento plan anual Secretaria académica y de extensión</t>
        </is>
      </c>
      <c r="C3257" t="inlineStr">
        <is>
          <t>Planeación Estratégica</t>
        </is>
      </c>
      <c r="D3257" t="inlineStr">
        <is>
          <t>Semestral</t>
        </is>
      </c>
      <c r="E3257" t="inlineStr">
        <is>
          <t>Positivo</t>
        </is>
      </c>
      <c r="F3257" s="134" t="n">
        <v>45930</v>
      </c>
      <c r="G3257" t="inlineStr">
        <is>
          <t>470-2025-09-30</t>
        </is>
      </c>
      <c r="H3257" t="inlineStr">
        <is>
          <t>DIRECTOR EDITORIAL</t>
        </is>
      </c>
      <c r="I3257" t="n">
        <v>100</v>
      </c>
      <c r="J3257" t="n">
        <v>115.2900009155273</v>
      </c>
      <c r="DN3257" t="n">
        <v>98</v>
      </c>
      <c r="DO3257" t="n">
        <v>85</v>
      </c>
    </row>
    <row r="3258">
      <c r="A3258" t="n">
        <v>470</v>
      </c>
      <c r="B3258" t="inlineStr">
        <is>
          <t>Cumplimiento plan anual Secretaria académica y de extensión</t>
        </is>
      </c>
      <c r="C3258" t="inlineStr">
        <is>
          <t>Planeación Estratégica</t>
        </is>
      </c>
      <c r="D3258" t="inlineStr">
        <is>
          <t>Semestral</t>
        </is>
      </c>
      <c r="E3258" t="inlineStr">
        <is>
          <t>Positivo</t>
        </is>
      </c>
      <c r="F3258" s="134" t="n">
        <v>46022</v>
      </c>
      <c r="G3258" t="inlineStr">
        <is>
          <t>470-2025-12-31</t>
        </is>
      </c>
      <c r="H3258" t="inlineStr">
        <is>
          <t>DIRECTOR SISTEMA NACIONAL DE BIBLIOTECAS</t>
        </is>
      </c>
      <c r="I3258" t="n">
        <v>100</v>
      </c>
      <c r="J3258" t="n">
        <v>100</v>
      </c>
      <c r="DN3258" t="n">
        <v>100</v>
      </c>
      <c r="DO3258" t="n">
        <v>100</v>
      </c>
    </row>
    <row r="3259">
      <c r="A3259" t="n">
        <v>470</v>
      </c>
      <c r="B3259" t="inlineStr">
        <is>
          <t>Cumplimiento plan anual Secretaria académica y de extensión</t>
        </is>
      </c>
      <c r="C3259" t="inlineStr">
        <is>
          <t>Planeación Estratégica</t>
        </is>
      </c>
      <c r="D3259" t="inlineStr">
        <is>
          <t>Semestral</t>
        </is>
      </c>
      <c r="E3259" t="inlineStr">
        <is>
          <t>Positivo</t>
        </is>
      </c>
      <c r="F3259" s="134" t="n">
        <v>46022</v>
      </c>
      <c r="G3259" t="inlineStr">
        <is>
          <t>470-2025-12-31</t>
        </is>
      </c>
      <c r="H3259" t="inlineStr">
        <is>
          <t>DIRECTOR CENTRO MEDIOS AUDIOVISUALES</t>
        </is>
      </c>
      <c r="I3259" t="n">
        <v>100</v>
      </c>
      <c r="J3259" t="n">
        <v>100</v>
      </c>
      <c r="DN3259" t="n">
        <v>100</v>
      </c>
      <c r="DO3259" t="n">
        <v>100</v>
      </c>
    </row>
    <row r="3260">
      <c r="A3260" t="n">
        <v>470</v>
      </c>
      <c r="B3260" t="inlineStr">
        <is>
          <t>Cumplimiento plan anual Secretaria académica y de extensión</t>
        </is>
      </c>
      <c r="C3260" t="inlineStr">
        <is>
          <t>Planeación Estratégica</t>
        </is>
      </c>
      <c r="D3260" t="inlineStr">
        <is>
          <t>Semestral</t>
        </is>
      </c>
      <c r="E3260" t="inlineStr">
        <is>
          <t>Positivo</t>
        </is>
      </c>
      <c r="F3260" s="134" t="n">
        <v>46022</v>
      </c>
      <c r="G3260" t="inlineStr">
        <is>
          <t>470-2025-12-31</t>
        </is>
      </c>
      <c r="H3260" t="inlineStr">
        <is>
          <t>DIRECTOR AGENCIA TROMPO</t>
        </is>
      </c>
      <c r="I3260" t="n">
        <v>100</v>
      </c>
      <c r="J3260" t="n">
        <v>100</v>
      </c>
      <c r="DN3260" t="n">
        <v>100</v>
      </c>
      <c r="DO3260" t="n">
        <v>100</v>
      </c>
    </row>
    <row r="3261">
      <c r="A3261" t="n">
        <v>470</v>
      </c>
      <c r="B3261" t="inlineStr">
        <is>
          <t>Cumplimiento plan anual Secretaria académica y de extensión</t>
        </is>
      </c>
      <c r="C3261" t="inlineStr">
        <is>
          <t>Planeación Estratégica</t>
        </is>
      </c>
      <c r="D3261" t="inlineStr">
        <is>
          <t>Semestral</t>
        </is>
      </c>
      <c r="E3261" t="inlineStr">
        <is>
          <t>Positivo</t>
        </is>
      </c>
      <c r="F3261" s="134" t="n">
        <v>46022</v>
      </c>
      <c r="G3261" t="inlineStr">
        <is>
          <t>470-2025-12-31</t>
        </is>
      </c>
      <c r="H3261" t="inlineStr">
        <is>
          <t>DIRECTOR DE GRADUADOS Y PROYECCION EMP.</t>
        </is>
      </c>
      <c r="I3261" t="n">
        <v>100</v>
      </c>
      <c r="J3261" t="n">
        <v>100</v>
      </c>
      <c r="DN3261" t="n">
        <v>100</v>
      </c>
      <c r="DO3261" t="n">
        <v>100</v>
      </c>
    </row>
    <row r="3262">
      <c r="A3262" t="n">
        <v>470</v>
      </c>
      <c r="B3262" t="inlineStr">
        <is>
          <t>Cumplimiento plan anual Secretaria académica y de extensión</t>
        </is>
      </c>
      <c r="C3262" t="inlineStr">
        <is>
          <t>Planeación Estratégica</t>
        </is>
      </c>
      <c r="D3262" t="inlineStr">
        <is>
          <t>Semestral</t>
        </is>
      </c>
      <c r="E3262" t="inlineStr">
        <is>
          <t>Positivo</t>
        </is>
      </c>
      <c r="F3262" s="134" t="n">
        <v>46022</v>
      </c>
      <c r="G3262" t="inlineStr">
        <is>
          <t>470-2025-12-31</t>
        </is>
      </c>
      <c r="H3262" t="inlineStr">
        <is>
          <t>DIRECTOR EDITORIAL</t>
        </is>
      </c>
      <c r="I3262" t="n">
        <v>100</v>
      </c>
      <c r="J3262" t="n">
        <v>100</v>
      </c>
      <c r="DN3262" t="n">
        <v>100</v>
      </c>
      <c r="DO3262" t="n">
        <v>100</v>
      </c>
    </row>
    <row r="3263">
      <c r="A3263" t="n">
        <v>471</v>
      </c>
      <c r="B3263" t="inlineStr">
        <is>
          <t>Cumplimiento plan anual Gerencia de Talento Humano</t>
        </is>
      </c>
      <c r="C3263" t="inlineStr">
        <is>
          <t>Planeación Estratégica</t>
        </is>
      </c>
      <c r="D3263" t="inlineStr">
        <is>
          <t>Semestral</t>
        </is>
      </c>
      <c r="E3263" t="inlineStr">
        <is>
          <t>Positivo</t>
        </is>
      </c>
      <c r="F3263" s="134" t="n">
        <v>45382</v>
      </c>
      <c r="G3263" t="inlineStr">
        <is>
          <t>471-2024-03-31</t>
        </is>
      </c>
      <c r="H3263" t="inlineStr">
        <is>
          <t>DIRECTOR DE FORMACION Y DESARROLLO</t>
        </is>
      </c>
      <c r="I3263" t="n">
        <v>100</v>
      </c>
      <c r="J3263" t="n">
        <v>96.30000305175781</v>
      </c>
      <c r="DP3263" t="n">
        <v>25</v>
      </c>
      <c r="DQ3263" t="n">
        <v>25.96</v>
      </c>
    </row>
    <row r="3264">
      <c r="A3264" t="n">
        <v>471</v>
      </c>
      <c r="B3264" t="inlineStr">
        <is>
          <t>Cumplimiento plan anual Gerencia de Talento Humano</t>
        </is>
      </c>
      <c r="C3264" t="inlineStr">
        <is>
          <t>Planeación Estratégica</t>
        </is>
      </c>
      <c r="D3264" t="inlineStr">
        <is>
          <t>Semestral</t>
        </is>
      </c>
      <c r="E3264" t="inlineStr">
        <is>
          <t>Positivo</t>
        </is>
      </c>
      <c r="F3264" s="134" t="n">
        <v>45382</v>
      </c>
      <c r="G3264" t="inlineStr">
        <is>
          <t>471-2024-03-31</t>
        </is>
      </c>
      <c r="H3264" t="inlineStr">
        <is>
          <t>DIRECTOR DE ADMON LABORAL Y COMPENSACION</t>
        </is>
      </c>
      <c r="I3264" t="n">
        <v>100</v>
      </c>
      <c r="J3264" t="n">
        <v>103.25</v>
      </c>
      <c r="DP3264" t="n">
        <v>40</v>
      </c>
      <c r="DQ3264" t="n">
        <v>38.74</v>
      </c>
    </row>
    <row r="3265">
      <c r="A3265" t="n">
        <v>471</v>
      </c>
      <c r="B3265" t="inlineStr">
        <is>
          <t>Cumplimiento plan anual Gerencia de Talento Humano</t>
        </is>
      </c>
      <c r="C3265" t="inlineStr">
        <is>
          <t>Planeación Estratégica</t>
        </is>
      </c>
      <c r="D3265" t="inlineStr">
        <is>
          <t>Semestral</t>
        </is>
      </c>
      <c r="E3265" t="inlineStr">
        <is>
          <t>Positivo</t>
        </is>
      </c>
      <c r="F3265" s="134" t="n">
        <v>45382</v>
      </c>
      <c r="G3265" t="inlineStr">
        <is>
          <t>471-2024-03-31</t>
        </is>
      </c>
      <c r="H3265" t="inlineStr">
        <is>
          <t>DIRECTOR DE BIENESTAR Y RELAC. LABORALES</t>
        </is>
      </c>
      <c r="I3265" t="n">
        <v>100</v>
      </c>
      <c r="J3265" t="n">
        <v>147.3899993896484</v>
      </c>
      <c r="DP3265" t="n">
        <v>48.33</v>
      </c>
      <c r="DQ3265" t="n">
        <v>32.79</v>
      </c>
    </row>
    <row r="3266">
      <c r="A3266" t="n">
        <v>471</v>
      </c>
      <c r="B3266" t="inlineStr">
        <is>
          <t>Cumplimiento plan anual Gerencia de Talento Humano</t>
        </is>
      </c>
      <c r="C3266" t="inlineStr">
        <is>
          <t>Planeación Estratégica</t>
        </is>
      </c>
      <c r="D3266" t="inlineStr">
        <is>
          <t>Semestral</t>
        </is>
      </c>
      <c r="E3266" t="inlineStr">
        <is>
          <t>Positivo</t>
        </is>
      </c>
      <c r="F3266" s="134" t="n">
        <v>45382</v>
      </c>
      <c r="G3266" t="inlineStr">
        <is>
          <t>471-2024-03-31</t>
        </is>
      </c>
      <c r="H3266" t="inlineStr">
        <is>
          <t>DIRECTOR DE RELACIONES PUBLICAS Y PROTOC</t>
        </is>
      </c>
      <c r="I3266" t="n">
        <v>100</v>
      </c>
      <c r="J3266" t="n">
        <v>75.81999969482422</v>
      </c>
      <c r="DP3266" t="n">
        <v>26.25</v>
      </c>
      <c r="DQ3266" t="n">
        <v>34.62</v>
      </c>
    </row>
    <row r="3267">
      <c r="A3267" t="n">
        <v>471</v>
      </c>
      <c r="B3267" t="inlineStr">
        <is>
          <t>Cumplimiento plan anual Gerencia de Talento Humano</t>
        </is>
      </c>
      <c r="C3267" t="inlineStr">
        <is>
          <t>Planeación Estratégica</t>
        </is>
      </c>
      <c r="D3267" t="inlineStr">
        <is>
          <t>Semestral</t>
        </is>
      </c>
      <c r="E3267" t="inlineStr">
        <is>
          <t>Positivo</t>
        </is>
      </c>
      <c r="F3267" s="134" t="n">
        <v>45382</v>
      </c>
      <c r="G3267" t="inlineStr">
        <is>
          <t>471-2024-03-31</t>
        </is>
      </c>
      <c r="H3267" t="inlineStr">
        <is>
          <t>DIRECTOR DE COMUNICACIONES</t>
        </is>
      </c>
      <c r="I3267" t="n">
        <v>100</v>
      </c>
      <c r="J3267" t="n">
        <v>90.91000366210938</v>
      </c>
      <c r="DP3267" t="n">
        <v>55.22</v>
      </c>
      <c r="DQ3267" t="n">
        <v>60.74</v>
      </c>
    </row>
    <row r="3268">
      <c r="A3268" t="n">
        <v>471</v>
      </c>
      <c r="B3268" t="inlineStr">
        <is>
          <t>Cumplimiento plan anual Gerencia de Talento Humano</t>
        </is>
      </c>
      <c r="C3268" t="inlineStr">
        <is>
          <t>Planeación Estratégica</t>
        </is>
      </c>
      <c r="D3268" t="inlineStr">
        <is>
          <t>Semestral</t>
        </is>
      </c>
      <c r="E3268" t="inlineStr">
        <is>
          <t>Positivo</t>
        </is>
      </c>
      <c r="F3268" s="134" t="n">
        <v>45382</v>
      </c>
      <c r="G3268" t="inlineStr">
        <is>
          <t>471-2024-03-31</t>
        </is>
      </c>
      <c r="H3268" t="inlineStr">
        <is>
          <t>DIRECTOR DE COMUN. EXTERNAS SED MEDELLIN</t>
        </is>
      </c>
      <c r="I3268" t="n">
        <v>100</v>
      </c>
      <c r="J3268" t="n">
        <v>157.6900024414062</v>
      </c>
      <c r="DP3268" t="n">
        <v>71.75</v>
      </c>
      <c r="DQ3268" t="n">
        <v>45.5</v>
      </c>
    </row>
    <row r="3269">
      <c r="A3269" t="n">
        <v>471</v>
      </c>
      <c r="B3269" t="inlineStr">
        <is>
          <t>Cumplimiento plan anual Gerencia de Talento Humano</t>
        </is>
      </c>
      <c r="C3269" t="inlineStr">
        <is>
          <t>Planeación Estratégica</t>
        </is>
      </c>
      <c r="D3269" t="inlineStr">
        <is>
          <t>Semestral</t>
        </is>
      </c>
      <c r="E3269" t="inlineStr">
        <is>
          <t>Positivo</t>
        </is>
      </c>
      <c r="F3269" s="134" t="n">
        <v>45382</v>
      </c>
      <c r="G3269" t="inlineStr">
        <is>
          <t>471-2024-03-31</t>
        </is>
      </c>
      <c r="H3269" t="inlineStr">
        <is>
          <t>DIRECTOR DE GESTION DE TALENTO</t>
        </is>
      </c>
      <c r="I3269" t="n">
        <v>100</v>
      </c>
      <c r="J3269" t="n">
        <v>87.98999786376953</v>
      </c>
      <c r="DP3269" t="n">
        <v>41.25</v>
      </c>
      <c r="DQ3269" t="n">
        <v>46.88</v>
      </c>
    </row>
    <row r="3270">
      <c r="A3270" t="n">
        <v>471</v>
      </c>
      <c r="B3270" t="inlineStr">
        <is>
          <t>Cumplimiento plan anual Gerencia de Talento Humano</t>
        </is>
      </c>
      <c r="C3270" t="inlineStr">
        <is>
          <t>Planeación Estratégica</t>
        </is>
      </c>
      <c r="D3270" t="inlineStr">
        <is>
          <t>Semestral</t>
        </is>
      </c>
      <c r="E3270" t="inlineStr">
        <is>
          <t>Positivo</t>
        </is>
      </c>
      <c r="F3270" s="134" t="n">
        <v>45473</v>
      </c>
      <c r="G3270" t="inlineStr">
        <is>
          <t>471-2024-06-30</t>
        </is>
      </c>
      <c r="H3270" t="inlineStr">
        <is>
          <t>DIRECTOR DE BIENESTAR Y RELAC. LABORALES</t>
        </is>
      </c>
      <c r="I3270" t="n">
        <v>100</v>
      </c>
      <c r="J3270" t="n">
        <v>80.31999969482422</v>
      </c>
      <c r="DP3270" t="n">
        <v>55</v>
      </c>
      <c r="DQ3270" t="n">
        <v>68.48</v>
      </c>
    </row>
    <row r="3271">
      <c r="A3271" t="n">
        <v>471</v>
      </c>
      <c r="B3271" t="inlineStr">
        <is>
          <t>Cumplimiento plan anual Gerencia de Talento Humano</t>
        </is>
      </c>
      <c r="C3271" t="inlineStr">
        <is>
          <t>Planeación Estratégica</t>
        </is>
      </c>
      <c r="D3271" t="inlineStr">
        <is>
          <t>Semestral</t>
        </is>
      </c>
      <c r="E3271" t="inlineStr">
        <is>
          <t>Positivo</t>
        </is>
      </c>
      <c r="F3271" s="134" t="n">
        <v>45473</v>
      </c>
      <c r="G3271" t="inlineStr">
        <is>
          <t>471-2024-06-30</t>
        </is>
      </c>
      <c r="H3271" t="inlineStr">
        <is>
          <t>DIRECTOR DE GESTION DE TALENTO</t>
        </is>
      </c>
      <c r="I3271" t="n">
        <v>100</v>
      </c>
      <c r="J3271" t="n">
        <v>121.1699981689453</v>
      </c>
      <c r="DP3271" t="n">
        <v>62.5</v>
      </c>
      <c r="DQ3271" t="n">
        <v>51.58</v>
      </c>
    </row>
    <row r="3272">
      <c r="A3272" t="n">
        <v>471</v>
      </c>
      <c r="B3272" t="inlineStr">
        <is>
          <t>Cumplimiento plan anual Gerencia de Talento Humano</t>
        </is>
      </c>
      <c r="C3272" t="inlineStr">
        <is>
          <t>Planeación Estratégica</t>
        </is>
      </c>
      <c r="D3272" t="inlineStr">
        <is>
          <t>Semestral</t>
        </is>
      </c>
      <c r="E3272" t="inlineStr">
        <is>
          <t>Positivo</t>
        </is>
      </c>
      <c r="F3272" s="134" t="n">
        <v>45473</v>
      </c>
      <c r="G3272" t="inlineStr">
        <is>
          <t>471-2024-06-30</t>
        </is>
      </c>
      <c r="H3272" t="inlineStr">
        <is>
          <t>DIRECTOR DE RELACIONES PUBLICAS Y PROTOC</t>
        </is>
      </c>
      <c r="I3272" t="n">
        <v>100</v>
      </c>
      <c r="J3272" t="n">
        <v>108.8300018310547</v>
      </c>
      <c r="DP3272" t="n">
        <v>60</v>
      </c>
      <c r="DQ3272" t="n">
        <v>55.13</v>
      </c>
    </row>
    <row r="3273">
      <c r="A3273" t="n">
        <v>471</v>
      </c>
      <c r="B3273" t="inlineStr">
        <is>
          <t>Cumplimiento plan anual Gerencia de Talento Humano</t>
        </is>
      </c>
      <c r="C3273" t="inlineStr">
        <is>
          <t>Planeación Estratégica</t>
        </is>
      </c>
      <c r="D3273" t="inlineStr">
        <is>
          <t>Semestral</t>
        </is>
      </c>
      <c r="E3273" t="inlineStr">
        <is>
          <t>Positivo</t>
        </is>
      </c>
      <c r="F3273" s="134" t="n">
        <v>45473</v>
      </c>
      <c r="G3273" t="inlineStr">
        <is>
          <t>471-2024-06-30</t>
        </is>
      </c>
      <c r="H3273" t="inlineStr">
        <is>
          <t>DIRECTOR DE FORMACION Y DESARROLLO</t>
        </is>
      </c>
      <c r="I3273" t="n">
        <v>100</v>
      </c>
      <c r="J3273" t="n">
        <v>76.22000122070312</v>
      </c>
      <c r="DP3273" t="n">
        <v>37.5</v>
      </c>
      <c r="DQ3273" t="n">
        <v>49.2</v>
      </c>
    </row>
    <row r="3274">
      <c r="A3274" t="n">
        <v>471</v>
      </c>
      <c r="B3274" t="inlineStr">
        <is>
          <t>Cumplimiento plan anual Gerencia de Talento Humano</t>
        </is>
      </c>
      <c r="C3274" t="inlineStr">
        <is>
          <t>Planeación Estratégica</t>
        </is>
      </c>
      <c r="D3274" t="inlineStr">
        <is>
          <t>Semestral</t>
        </is>
      </c>
      <c r="E3274" t="inlineStr">
        <is>
          <t>Positivo</t>
        </is>
      </c>
      <c r="F3274" s="134" t="n">
        <v>45473</v>
      </c>
      <c r="G3274" t="inlineStr">
        <is>
          <t>471-2024-06-30</t>
        </is>
      </c>
      <c r="H3274" t="inlineStr">
        <is>
          <t>DIRECTOR DE COMUNICACIONES</t>
        </is>
      </c>
      <c r="I3274" t="n">
        <v>100</v>
      </c>
      <c r="J3274" t="n">
        <v>95.58999633789062</v>
      </c>
      <c r="DP3274" t="n">
        <v>64.17</v>
      </c>
      <c r="DQ3274" t="n">
        <v>67.13</v>
      </c>
    </row>
    <row r="3275">
      <c r="A3275" t="n">
        <v>471</v>
      </c>
      <c r="B3275" t="inlineStr">
        <is>
          <t>Cumplimiento plan anual Gerencia de Talento Humano</t>
        </is>
      </c>
      <c r="C3275" t="inlineStr">
        <is>
          <t>Planeación Estratégica</t>
        </is>
      </c>
      <c r="D3275" t="inlineStr">
        <is>
          <t>Semestral</t>
        </is>
      </c>
      <c r="E3275" t="inlineStr">
        <is>
          <t>Positivo</t>
        </is>
      </c>
      <c r="F3275" s="134" t="n">
        <v>45473</v>
      </c>
      <c r="G3275" t="inlineStr">
        <is>
          <t>471-2024-06-30</t>
        </is>
      </c>
      <c r="H3275" t="inlineStr">
        <is>
          <t>DIRECTOR DE ADMON LABORAL Y COMPENSACION</t>
        </is>
      </c>
      <c r="I3275" t="n">
        <v>100</v>
      </c>
      <c r="J3275" t="n">
        <v>108.4100036621094</v>
      </c>
      <c r="DP3275" t="n">
        <v>50</v>
      </c>
      <c r="DQ3275" t="n">
        <v>46.12</v>
      </c>
    </row>
    <row r="3276">
      <c r="A3276" t="n">
        <v>471</v>
      </c>
      <c r="B3276" t="inlineStr">
        <is>
          <t>Cumplimiento plan anual Gerencia de Talento Humano</t>
        </is>
      </c>
      <c r="C3276" t="inlineStr">
        <is>
          <t>Planeación Estratégica</t>
        </is>
      </c>
      <c r="D3276" t="inlineStr">
        <is>
          <t>Semestral</t>
        </is>
      </c>
      <c r="E3276" t="inlineStr">
        <is>
          <t>Positivo</t>
        </is>
      </c>
      <c r="F3276" s="134" t="n">
        <v>45473</v>
      </c>
      <c r="G3276" t="inlineStr">
        <is>
          <t>471-2024-06-30</t>
        </is>
      </c>
      <c r="H3276" t="inlineStr">
        <is>
          <t>DIRECTOR DE COMUN. EXTERNAS SED MEDELLIN</t>
        </is>
      </c>
      <c r="I3276" t="n">
        <v>100</v>
      </c>
      <c r="J3276" t="n">
        <v>148.3899993896484</v>
      </c>
      <c r="DP3276" t="n">
        <v>100</v>
      </c>
      <c r="DQ3276" t="n">
        <v>67.39</v>
      </c>
    </row>
    <row r="3277">
      <c r="A3277" t="n">
        <v>471</v>
      </c>
      <c r="B3277" t="inlineStr">
        <is>
          <t>Cumplimiento plan anual Gerencia de Talento Humano</t>
        </is>
      </c>
      <c r="C3277" t="inlineStr">
        <is>
          <t>Planeación Estratégica</t>
        </is>
      </c>
      <c r="D3277" t="inlineStr">
        <is>
          <t>Semestral</t>
        </is>
      </c>
      <c r="E3277" t="inlineStr">
        <is>
          <t>Positivo</t>
        </is>
      </c>
      <c r="F3277" s="134" t="n">
        <v>45565</v>
      </c>
      <c r="G3277" t="inlineStr">
        <is>
          <t>471-2024-09-30</t>
        </is>
      </c>
      <c r="H3277" t="inlineStr">
        <is>
          <t>DIRECTOR DE BIENESTAR Y RELAC. LABORALES</t>
        </is>
      </c>
      <c r="I3277" t="n">
        <v>100</v>
      </c>
      <c r="J3277" t="n">
        <v>98.88999938964844</v>
      </c>
      <c r="DP3277" t="n">
        <v>89</v>
      </c>
      <c r="DQ3277" t="n">
        <v>90</v>
      </c>
    </row>
    <row r="3278">
      <c r="A3278" t="n">
        <v>471</v>
      </c>
      <c r="B3278" t="inlineStr">
        <is>
          <t>Cumplimiento plan anual Gerencia de Talento Humano</t>
        </is>
      </c>
      <c r="C3278" t="inlineStr">
        <is>
          <t>Planeación Estratégica</t>
        </is>
      </c>
      <c r="D3278" t="inlineStr">
        <is>
          <t>Semestral</t>
        </is>
      </c>
      <c r="E3278" t="inlineStr">
        <is>
          <t>Positivo</t>
        </is>
      </c>
      <c r="F3278" s="134" t="n">
        <v>45565</v>
      </c>
      <c r="G3278" t="inlineStr">
        <is>
          <t>471-2024-09-30</t>
        </is>
      </c>
      <c r="H3278" t="inlineStr">
        <is>
          <t>DIRECTOR DE FORMACION Y DESARROLLO</t>
        </is>
      </c>
      <c r="I3278" t="n">
        <v>100</v>
      </c>
      <c r="J3278" t="n">
        <v>71.43000030517578</v>
      </c>
      <c r="DP3278" t="n">
        <v>60</v>
      </c>
      <c r="DQ3278" t="n">
        <v>84</v>
      </c>
    </row>
    <row r="3279">
      <c r="A3279" t="n">
        <v>471</v>
      </c>
      <c r="B3279" t="inlineStr">
        <is>
          <t>Cumplimiento plan anual Gerencia de Talento Humano</t>
        </is>
      </c>
      <c r="C3279" t="inlineStr">
        <is>
          <t>Planeación Estratégica</t>
        </is>
      </c>
      <c r="D3279" t="inlineStr">
        <is>
          <t>Semestral</t>
        </is>
      </c>
      <c r="E3279" t="inlineStr">
        <is>
          <t>Positivo</t>
        </is>
      </c>
      <c r="F3279" s="134" t="n">
        <v>45565</v>
      </c>
      <c r="G3279" t="inlineStr">
        <is>
          <t>471-2024-09-30</t>
        </is>
      </c>
      <c r="H3279" t="inlineStr">
        <is>
          <t>DIRECTOR DE RELACIONES PUBLICAS Y PROTOC</t>
        </is>
      </c>
      <c r="I3279" t="n">
        <v>100</v>
      </c>
      <c r="J3279" t="n">
        <v>104.6500015258789</v>
      </c>
      <c r="DP3279" t="n">
        <v>90</v>
      </c>
      <c r="DQ3279" t="n">
        <v>86</v>
      </c>
    </row>
    <row r="3280">
      <c r="A3280" t="n">
        <v>471</v>
      </c>
      <c r="B3280" t="inlineStr">
        <is>
          <t>Cumplimiento plan anual Gerencia de Talento Humano</t>
        </is>
      </c>
      <c r="C3280" t="inlineStr">
        <is>
          <t>Planeación Estratégica</t>
        </is>
      </c>
      <c r="D3280" t="inlineStr">
        <is>
          <t>Semestral</t>
        </is>
      </c>
      <c r="E3280" t="inlineStr">
        <is>
          <t>Positivo</t>
        </is>
      </c>
      <c r="F3280" s="134" t="n">
        <v>45565</v>
      </c>
      <c r="G3280" t="inlineStr">
        <is>
          <t>471-2024-09-30</t>
        </is>
      </c>
      <c r="H3280" t="inlineStr">
        <is>
          <t>DIRECTOR DE ADMON LABORAL Y COMPENSACION</t>
        </is>
      </c>
      <c r="I3280" t="n">
        <v>100</v>
      </c>
      <c r="J3280" t="n">
        <v>96.38999938964844</v>
      </c>
      <c r="DP3280" t="n">
        <v>80</v>
      </c>
      <c r="DQ3280" t="n">
        <v>83</v>
      </c>
    </row>
    <row r="3281">
      <c r="A3281" t="n">
        <v>471</v>
      </c>
      <c r="B3281" t="inlineStr">
        <is>
          <t>Cumplimiento plan anual Gerencia de Talento Humano</t>
        </is>
      </c>
      <c r="C3281" t="inlineStr">
        <is>
          <t>Planeación Estratégica</t>
        </is>
      </c>
      <c r="D3281" t="inlineStr">
        <is>
          <t>Semestral</t>
        </is>
      </c>
      <c r="E3281" t="inlineStr">
        <is>
          <t>Positivo</t>
        </is>
      </c>
      <c r="F3281" s="134" t="n">
        <v>45565</v>
      </c>
      <c r="G3281" t="inlineStr">
        <is>
          <t>471-2024-09-30</t>
        </is>
      </c>
      <c r="H3281" t="inlineStr">
        <is>
          <t>DIRECTOR DE GESTION DE TALENTO</t>
        </is>
      </c>
      <c r="I3281" t="n">
        <v>100</v>
      </c>
      <c r="J3281" t="n">
        <v>87.65000152587891</v>
      </c>
      <c r="DP3281" t="n">
        <v>71</v>
      </c>
      <c r="DQ3281" t="n">
        <v>81</v>
      </c>
    </row>
    <row r="3282">
      <c r="A3282" t="n">
        <v>471</v>
      </c>
      <c r="B3282" t="inlineStr">
        <is>
          <t>Cumplimiento plan anual Gerencia de Talento Humano</t>
        </is>
      </c>
      <c r="C3282" t="inlineStr">
        <is>
          <t>Planeación Estratégica</t>
        </is>
      </c>
      <c r="D3282" t="inlineStr">
        <is>
          <t>Semestral</t>
        </is>
      </c>
      <c r="E3282" t="inlineStr">
        <is>
          <t>Positivo</t>
        </is>
      </c>
      <c r="F3282" s="134" t="n">
        <v>45565</v>
      </c>
      <c r="G3282" t="inlineStr">
        <is>
          <t>471-2024-09-30</t>
        </is>
      </c>
      <c r="H3282" t="inlineStr">
        <is>
          <t>DIRECTOR DE COMUNICACIONES</t>
        </is>
      </c>
      <c r="I3282" t="n">
        <v>100</v>
      </c>
      <c r="J3282" t="n">
        <v>67.02999877929688</v>
      </c>
      <c r="DP3282" t="n">
        <v>61</v>
      </c>
      <c r="DQ3282" t="n">
        <v>91</v>
      </c>
    </row>
    <row r="3283">
      <c r="A3283" t="n">
        <v>471</v>
      </c>
      <c r="B3283" t="inlineStr">
        <is>
          <t>Cumplimiento plan anual Gerencia de Talento Humano</t>
        </is>
      </c>
      <c r="C3283" t="inlineStr">
        <is>
          <t>Planeación Estratégica</t>
        </is>
      </c>
      <c r="D3283" t="inlineStr">
        <is>
          <t>Semestral</t>
        </is>
      </c>
      <c r="E3283" t="inlineStr">
        <is>
          <t>Positivo</t>
        </is>
      </c>
      <c r="F3283" s="134" t="n">
        <v>45565</v>
      </c>
      <c r="G3283" t="inlineStr">
        <is>
          <t>471-2024-09-30</t>
        </is>
      </c>
      <c r="H3283" t="inlineStr">
        <is>
          <t>DIRECTOR DE COMUN. EXTERNAS SED MEDELLIN</t>
        </is>
      </c>
      <c r="I3283" t="n">
        <v>100</v>
      </c>
      <c r="J3283" t="n">
        <v>111.1100006103516</v>
      </c>
      <c r="DP3283" t="n">
        <v>100</v>
      </c>
      <c r="DQ3283" t="n">
        <v>90</v>
      </c>
    </row>
    <row r="3284">
      <c r="A3284" t="n">
        <v>471</v>
      </c>
      <c r="B3284" t="inlineStr">
        <is>
          <t>Cumplimiento plan anual Gerencia de Talento Humano</t>
        </is>
      </c>
      <c r="C3284" t="inlineStr">
        <is>
          <t>Planeación Estratégica</t>
        </is>
      </c>
      <c r="D3284" t="inlineStr">
        <is>
          <t>Semestral</t>
        </is>
      </c>
      <c r="E3284" t="inlineStr">
        <is>
          <t>Positivo</t>
        </is>
      </c>
      <c r="F3284" s="134" t="n">
        <v>45657</v>
      </c>
      <c r="G3284" t="inlineStr">
        <is>
          <t>471-2024-12-31</t>
        </is>
      </c>
      <c r="H3284" t="inlineStr">
        <is>
          <t>DIRECTOR DE FORMACION Y DESARROLLO</t>
        </is>
      </c>
      <c r="I3284" t="n">
        <v>100</v>
      </c>
      <c r="J3284" t="n">
        <v>100</v>
      </c>
      <c r="DP3284" t="n">
        <v>100</v>
      </c>
      <c r="DQ3284" t="n">
        <v>100</v>
      </c>
    </row>
    <row r="3285">
      <c r="A3285" t="n">
        <v>471</v>
      </c>
      <c r="B3285" t="inlineStr">
        <is>
          <t>Cumplimiento plan anual Gerencia de Talento Humano</t>
        </is>
      </c>
      <c r="C3285" t="inlineStr">
        <is>
          <t>Planeación Estratégica</t>
        </is>
      </c>
      <c r="D3285" t="inlineStr">
        <is>
          <t>Semestral</t>
        </is>
      </c>
      <c r="E3285" t="inlineStr">
        <is>
          <t>Positivo</t>
        </is>
      </c>
      <c r="F3285" s="134" t="n">
        <v>45657</v>
      </c>
      <c r="G3285" t="inlineStr">
        <is>
          <t>471-2024-12-31</t>
        </is>
      </c>
      <c r="H3285" t="inlineStr">
        <is>
          <t>DIRECTOR DE COMUN. EXTERNAS SED MEDELLIN</t>
        </is>
      </c>
      <c r="I3285" t="n">
        <v>100</v>
      </c>
      <c r="J3285" t="n">
        <v>100</v>
      </c>
      <c r="DP3285" t="n">
        <v>100</v>
      </c>
      <c r="DQ3285" t="n">
        <v>100</v>
      </c>
    </row>
    <row r="3286">
      <c r="A3286" t="n">
        <v>471</v>
      </c>
      <c r="B3286" t="inlineStr">
        <is>
          <t>Cumplimiento plan anual Gerencia de Talento Humano</t>
        </is>
      </c>
      <c r="C3286" t="inlineStr">
        <is>
          <t>Planeación Estratégica</t>
        </is>
      </c>
      <c r="D3286" t="inlineStr">
        <is>
          <t>Semestral</t>
        </is>
      </c>
      <c r="E3286" t="inlineStr">
        <is>
          <t>Positivo</t>
        </is>
      </c>
      <c r="F3286" s="134" t="n">
        <v>45657</v>
      </c>
      <c r="G3286" t="inlineStr">
        <is>
          <t>471-2024-12-31</t>
        </is>
      </c>
      <c r="H3286" t="inlineStr">
        <is>
          <t>DIRECTOR DE RELACIONES PUBLICAS Y PROTOC</t>
        </is>
      </c>
      <c r="I3286" t="n">
        <v>100</v>
      </c>
      <c r="J3286" t="n">
        <v>100</v>
      </c>
      <c r="DP3286" t="n">
        <v>100</v>
      </c>
      <c r="DQ3286" t="n">
        <v>100</v>
      </c>
    </row>
    <row r="3287">
      <c r="A3287" t="n">
        <v>471</v>
      </c>
      <c r="B3287" t="inlineStr">
        <is>
          <t>Cumplimiento plan anual Gerencia de Talento Humano</t>
        </is>
      </c>
      <c r="C3287" t="inlineStr">
        <is>
          <t>Planeación Estratégica</t>
        </is>
      </c>
      <c r="D3287" t="inlineStr">
        <is>
          <t>Semestral</t>
        </is>
      </c>
      <c r="E3287" t="inlineStr">
        <is>
          <t>Positivo</t>
        </is>
      </c>
      <c r="F3287" s="134" t="n">
        <v>45657</v>
      </c>
      <c r="G3287" t="inlineStr">
        <is>
          <t>471-2024-12-31</t>
        </is>
      </c>
      <c r="H3287" t="inlineStr">
        <is>
          <t>DIRECTOR DE COMUNICACIONES</t>
        </is>
      </c>
      <c r="I3287" t="n">
        <v>100</v>
      </c>
      <c r="J3287" t="n">
        <v>100</v>
      </c>
      <c r="DP3287" t="n">
        <v>100</v>
      </c>
      <c r="DQ3287" t="n">
        <v>100</v>
      </c>
    </row>
    <row r="3288">
      <c r="A3288" t="n">
        <v>471</v>
      </c>
      <c r="B3288" t="inlineStr">
        <is>
          <t>Cumplimiento plan anual Gerencia de Talento Humano</t>
        </is>
      </c>
      <c r="C3288" t="inlineStr">
        <is>
          <t>Planeación Estratégica</t>
        </is>
      </c>
      <c r="D3288" t="inlineStr">
        <is>
          <t>Semestral</t>
        </is>
      </c>
      <c r="E3288" t="inlineStr">
        <is>
          <t>Positivo</t>
        </is>
      </c>
      <c r="F3288" s="134" t="n">
        <v>45657</v>
      </c>
      <c r="G3288" t="inlineStr">
        <is>
          <t>471-2024-12-31</t>
        </is>
      </c>
      <c r="H3288" t="inlineStr">
        <is>
          <t>DIRECTOR DE ADMON LABORAL Y COMPENSACION</t>
        </is>
      </c>
      <c r="I3288" t="n">
        <v>100</v>
      </c>
      <c r="J3288" t="n">
        <v>100</v>
      </c>
      <c r="DP3288" t="n">
        <v>100</v>
      </c>
      <c r="DQ3288" t="n">
        <v>100</v>
      </c>
    </row>
    <row r="3289">
      <c r="A3289" t="n">
        <v>471</v>
      </c>
      <c r="B3289" t="inlineStr">
        <is>
          <t>Cumplimiento plan anual Gerencia de Talento Humano</t>
        </is>
      </c>
      <c r="C3289" t="inlineStr">
        <is>
          <t>Planeación Estratégica</t>
        </is>
      </c>
      <c r="D3289" t="inlineStr">
        <is>
          <t>Semestral</t>
        </is>
      </c>
      <c r="E3289" t="inlineStr">
        <is>
          <t>Positivo</t>
        </is>
      </c>
      <c r="F3289" s="134" t="n">
        <v>45657</v>
      </c>
      <c r="G3289" t="inlineStr">
        <is>
          <t>471-2024-12-31</t>
        </is>
      </c>
      <c r="H3289" t="inlineStr">
        <is>
          <t>DIRECTOR DE GESTION DE TALENTO</t>
        </is>
      </c>
      <c r="I3289" t="n">
        <v>100</v>
      </c>
      <c r="J3289" t="n">
        <v>96</v>
      </c>
      <c r="DP3289" t="n">
        <v>96</v>
      </c>
      <c r="DQ3289" t="n">
        <v>100</v>
      </c>
    </row>
    <row r="3290">
      <c r="A3290" t="n">
        <v>471</v>
      </c>
      <c r="B3290" t="inlineStr">
        <is>
          <t>Cumplimiento plan anual Gerencia de Talento Humano</t>
        </is>
      </c>
      <c r="C3290" t="inlineStr">
        <is>
          <t>Planeación Estratégica</t>
        </is>
      </c>
      <c r="D3290" t="inlineStr">
        <is>
          <t>Semestral</t>
        </is>
      </c>
      <c r="E3290" t="inlineStr">
        <is>
          <t>Positivo</t>
        </is>
      </c>
      <c r="F3290" s="134" t="n">
        <v>45657</v>
      </c>
      <c r="G3290" t="inlineStr">
        <is>
          <t>471-2024-12-31</t>
        </is>
      </c>
      <c r="H3290" t="inlineStr">
        <is>
          <t>DIRECTOR DE BIENESTAR Y RELAC. LABORALES</t>
        </is>
      </c>
      <c r="I3290" t="n">
        <v>100</v>
      </c>
      <c r="J3290" t="n">
        <v>97</v>
      </c>
      <c r="DP3290" t="n">
        <v>97</v>
      </c>
      <c r="DQ3290" t="n">
        <v>100</v>
      </c>
    </row>
    <row r="3291">
      <c r="A3291" t="n">
        <v>471</v>
      </c>
      <c r="B3291" t="inlineStr">
        <is>
          <t>Cumplimiento plan anual Gerencia de Talento Humano</t>
        </is>
      </c>
      <c r="C3291" t="inlineStr">
        <is>
          <t>Planeación Estratégica</t>
        </is>
      </c>
      <c r="D3291" t="inlineStr">
        <is>
          <t>Semestral</t>
        </is>
      </c>
      <c r="E3291" t="inlineStr">
        <is>
          <t>Positivo</t>
        </is>
      </c>
      <c r="F3291" s="134" t="n">
        <v>45747</v>
      </c>
      <c r="G3291" t="inlineStr">
        <is>
          <t>471-2025-03-31</t>
        </is>
      </c>
      <c r="H3291" t="inlineStr">
        <is>
          <t>DIRECTOR DE BIENESTAR Y RELAC. LABORALES</t>
        </is>
      </c>
      <c r="I3291" t="n">
        <v>100</v>
      </c>
      <c r="J3291" t="n">
        <v>100.4199981689453</v>
      </c>
      <c r="DP3291" t="n">
        <v>33.12</v>
      </c>
      <c r="DQ3291" t="n">
        <v>32.98</v>
      </c>
    </row>
    <row r="3292">
      <c r="A3292" t="n">
        <v>471</v>
      </c>
      <c r="B3292" t="inlineStr">
        <is>
          <t>Cumplimiento plan anual Gerencia de Talento Humano</t>
        </is>
      </c>
      <c r="C3292" t="inlineStr">
        <is>
          <t>Planeación Estratégica</t>
        </is>
      </c>
      <c r="D3292" t="inlineStr">
        <is>
          <t>Semestral</t>
        </is>
      </c>
      <c r="E3292" t="inlineStr">
        <is>
          <t>Positivo</t>
        </is>
      </c>
      <c r="F3292" s="134" t="n">
        <v>45747</v>
      </c>
      <c r="G3292" t="inlineStr">
        <is>
          <t>471-2025-03-31</t>
        </is>
      </c>
      <c r="H3292" t="inlineStr">
        <is>
          <t>DIRECTOR DE FORMACION Y DESARROLLO</t>
        </is>
      </c>
      <c r="I3292" t="n">
        <v>100</v>
      </c>
      <c r="J3292" t="n">
        <v>73.41000366210938</v>
      </c>
      <c r="DP3292" t="n">
        <v>22.25</v>
      </c>
      <c r="DQ3292" t="n">
        <v>30.31</v>
      </c>
    </row>
    <row r="3293">
      <c r="A3293" t="n">
        <v>471</v>
      </c>
      <c r="B3293" t="inlineStr">
        <is>
          <t>Cumplimiento plan anual Gerencia de Talento Humano</t>
        </is>
      </c>
      <c r="C3293" t="inlineStr">
        <is>
          <t>Planeación Estratégica</t>
        </is>
      </c>
      <c r="D3293" t="inlineStr">
        <is>
          <t>Semestral</t>
        </is>
      </c>
      <c r="E3293" t="inlineStr">
        <is>
          <t>Positivo</t>
        </is>
      </c>
      <c r="F3293" s="134" t="n">
        <v>45747</v>
      </c>
      <c r="G3293" t="inlineStr">
        <is>
          <t>471-2025-03-31</t>
        </is>
      </c>
      <c r="H3293" t="inlineStr">
        <is>
          <t>DIRECTOR DE RELACIONES PUBLICAS Y PROTOC</t>
        </is>
      </c>
      <c r="I3293" t="n">
        <v>100</v>
      </c>
      <c r="J3293" t="n">
        <v>86.16000366210938</v>
      </c>
      <c r="DP3293" t="n">
        <v>33.75</v>
      </c>
      <c r="DQ3293" t="n">
        <v>39.17</v>
      </c>
    </row>
    <row r="3294">
      <c r="A3294" t="n">
        <v>471</v>
      </c>
      <c r="B3294" t="inlineStr">
        <is>
          <t>Cumplimiento plan anual Gerencia de Talento Humano</t>
        </is>
      </c>
      <c r="C3294" t="inlineStr">
        <is>
          <t>Planeación Estratégica</t>
        </is>
      </c>
      <c r="D3294" t="inlineStr">
        <is>
          <t>Semestral</t>
        </is>
      </c>
      <c r="E3294" t="inlineStr">
        <is>
          <t>Positivo</t>
        </is>
      </c>
      <c r="F3294" s="134" t="n">
        <v>45747</v>
      </c>
      <c r="G3294" t="inlineStr">
        <is>
          <t>471-2025-03-31</t>
        </is>
      </c>
      <c r="H3294" t="inlineStr">
        <is>
          <t>DIRECTOR DE COMUNICACIONES</t>
        </is>
      </c>
      <c r="I3294" t="n">
        <v>100</v>
      </c>
      <c r="J3294" t="n">
        <v>57.59000015258789</v>
      </c>
      <c r="DP3294" t="n">
        <v>21.25</v>
      </c>
      <c r="DQ3294" t="n">
        <v>36.9</v>
      </c>
    </row>
    <row r="3295">
      <c r="A3295" t="n">
        <v>471</v>
      </c>
      <c r="B3295" t="inlineStr">
        <is>
          <t>Cumplimiento plan anual Gerencia de Talento Humano</t>
        </is>
      </c>
      <c r="C3295" t="inlineStr">
        <is>
          <t>Planeación Estratégica</t>
        </is>
      </c>
      <c r="D3295" t="inlineStr">
        <is>
          <t>Semestral</t>
        </is>
      </c>
      <c r="E3295" t="inlineStr">
        <is>
          <t>Positivo</t>
        </is>
      </c>
      <c r="F3295" s="134" t="n">
        <v>45747</v>
      </c>
      <c r="G3295" t="inlineStr">
        <is>
          <t>471-2025-03-31</t>
        </is>
      </c>
      <c r="H3295" t="inlineStr">
        <is>
          <t>DIRECTOR DE ADMON LABORAL Y COMPENSACION</t>
        </is>
      </c>
      <c r="I3295" t="n">
        <v>100</v>
      </c>
      <c r="J3295" t="n">
        <v>103.5100021362305</v>
      </c>
      <c r="DP3295" t="n">
        <v>24.17</v>
      </c>
      <c r="DQ3295" t="n">
        <v>23.35</v>
      </c>
    </row>
    <row r="3296">
      <c r="A3296" t="n">
        <v>471</v>
      </c>
      <c r="B3296" t="inlineStr">
        <is>
          <t>Cumplimiento plan anual Gerencia de Talento Humano</t>
        </is>
      </c>
      <c r="C3296" t="inlineStr">
        <is>
          <t>Planeación Estratégica</t>
        </is>
      </c>
      <c r="D3296" t="inlineStr">
        <is>
          <t>Semestral</t>
        </is>
      </c>
      <c r="E3296" t="inlineStr">
        <is>
          <t>Positivo</t>
        </is>
      </c>
      <c r="F3296" s="134" t="n">
        <v>45747</v>
      </c>
      <c r="G3296" t="inlineStr">
        <is>
          <t>471-2025-03-31</t>
        </is>
      </c>
      <c r="H3296" t="inlineStr">
        <is>
          <t>DIRECTOR DE GESTION DE TALENTO</t>
        </is>
      </c>
      <c r="I3296" t="n">
        <v>100</v>
      </c>
      <c r="J3296" t="n">
        <v>116.9000015258789</v>
      </c>
      <c r="DP3296" t="n">
        <v>51.11</v>
      </c>
      <c r="DQ3296" t="n">
        <v>43.72</v>
      </c>
    </row>
    <row r="3297">
      <c r="A3297" t="n">
        <v>471</v>
      </c>
      <c r="B3297" t="inlineStr">
        <is>
          <t>Cumplimiento plan anual Gerencia de Talento Humano</t>
        </is>
      </c>
      <c r="C3297" t="inlineStr">
        <is>
          <t>Planeación Estratégica</t>
        </is>
      </c>
      <c r="D3297" t="inlineStr">
        <is>
          <t>Semestral</t>
        </is>
      </c>
      <c r="E3297" t="inlineStr">
        <is>
          <t>Positivo</t>
        </is>
      </c>
      <c r="F3297" s="134" t="n">
        <v>45747</v>
      </c>
      <c r="G3297" t="inlineStr">
        <is>
          <t>471-2025-03-31</t>
        </is>
      </c>
      <c r="H3297" t="inlineStr">
        <is>
          <t>DIRECTOR DE COMUN. EXTERNAS SED MEDELLIN</t>
        </is>
      </c>
      <c r="I3297" t="n">
        <v>100</v>
      </c>
      <c r="J3297" t="n">
        <v>186.5700073242188</v>
      </c>
      <c r="DP3297" t="n">
        <v>50</v>
      </c>
      <c r="DQ3297" t="n">
        <v>26.8</v>
      </c>
    </row>
    <row r="3298">
      <c r="A3298" t="n">
        <v>471</v>
      </c>
      <c r="B3298" t="inlineStr">
        <is>
          <t>Cumplimiento plan anual Gerencia de Talento Humano</t>
        </is>
      </c>
      <c r="C3298" t="inlineStr">
        <is>
          <t>Planeación Estratégica</t>
        </is>
      </c>
      <c r="D3298" t="inlineStr">
        <is>
          <t>Semestral</t>
        </is>
      </c>
      <c r="E3298" t="inlineStr">
        <is>
          <t>Positivo</t>
        </is>
      </c>
      <c r="F3298" s="134" t="n">
        <v>45838</v>
      </c>
      <c r="G3298" t="inlineStr">
        <is>
          <t>471-2025-06-30</t>
        </is>
      </c>
      <c r="H3298" t="inlineStr">
        <is>
          <t>DIRECTOR DE BIENESTAR Y RELAC. LABORALES</t>
        </is>
      </c>
      <c r="I3298" t="n">
        <v>100</v>
      </c>
      <c r="J3298" t="n">
        <v>100</v>
      </c>
      <c r="DP3298" t="n">
        <v>34</v>
      </c>
      <c r="DQ3298" t="n">
        <v>34</v>
      </c>
    </row>
    <row r="3299">
      <c r="A3299" t="n">
        <v>471</v>
      </c>
      <c r="B3299" t="inlineStr">
        <is>
          <t>Cumplimiento plan anual Gerencia de Talento Humano</t>
        </is>
      </c>
      <c r="C3299" t="inlineStr">
        <is>
          <t>Planeación Estratégica</t>
        </is>
      </c>
      <c r="D3299" t="inlineStr">
        <is>
          <t>Semestral</t>
        </is>
      </c>
      <c r="E3299" t="inlineStr">
        <is>
          <t>Positivo</t>
        </is>
      </c>
      <c r="F3299" s="134" t="n">
        <v>45838</v>
      </c>
      <c r="G3299" t="inlineStr">
        <is>
          <t>471-2025-06-30</t>
        </is>
      </c>
      <c r="H3299" t="inlineStr">
        <is>
          <t>DIRECTOR DE FORMACION Y DESARROLLO</t>
        </is>
      </c>
      <c r="I3299" t="n">
        <v>100</v>
      </c>
      <c r="J3299" t="n">
        <v>73.33000183105469</v>
      </c>
      <c r="DP3299" t="n">
        <v>22</v>
      </c>
      <c r="DQ3299" t="n">
        <v>30</v>
      </c>
    </row>
    <row r="3300">
      <c r="A3300" t="n">
        <v>471</v>
      </c>
      <c r="B3300" t="inlineStr">
        <is>
          <t>Cumplimiento plan anual Gerencia de Talento Humano</t>
        </is>
      </c>
      <c r="C3300" t="inlineStr">
        <is>
          <t>Planeación Estratégica</t>
        </is>
      </c>
      <c r="D3300" t="inlineStr">
        <is>
          <t>Semestral</t>
        </is>
      </c>
      <c r="E3300" t="inlineStr">
        <is>
          <t>Positivo</t>
        </is>
      </c>
      <c r="F3300" s="134" t="n">
        <v>45838</v>
      </c>
      <c r="G3300" t="inlineStr">
        <is>
          <t>471-2025-06-30</t>
        </is>
      </c>
      <c r="H3300" t="inlineStr">
        <is>
          <t>DIRECTOR DE RELACIONES PUBLICAS Y PROTOC</t>
        </is>
      </c>
      <c r="I3300" t="n">
        <v>100</v>
      </c>
      <c r="J3300" t="n">
        <v>87.18000030517578</v>
      </c>
      <c r="DP3300" t="n">
        <v>34</v>
      </c>
      <c r="DQ3300" t="n">
        <v>39</v>
      </c>
    </row>
    <row r="3301">
      <c r="A3301" t="n">
        <v>471</v>
      </c>
      <c r="B3301" t="inlineStr">
        <is>
          <t>Cumplimiento plan anual Gerencia de Talento Humano</t>
        </is>
      </c>
      <c r="C3301" t="inlineStr">
        <is>
          <t>Planeación Estratégica</t>
        </is>
      </c>
      <c r="D3301" t="inlineStr">
        <is>
          <t>Semestral</t>
        </is>
      </c>
      <c r="E3301" t="inlineStr">
        <is>
          <t>Positivo</t>
        </is>
      </c>
      <c r="F3301" s="134" t="n">
        <v>45838</v>
      </c>
      <c r="G3301" t="inlineStr">
        <is>
          <t>471-2025-06-30</t>
        </is>
      </c>
      <c r="H3301" t="inlineStr">
        <is>
          <t>DIRECTOR DE COMUNICACIONES</t>
        </is>
      </c>
      <c r="I3301" t="n">
        <v>100</v>
      </c>
      <c r="J3301" t="n">
        <v>87.5</v>
      </c>
      <c r="DP3301" t="n">
        <v>21</v>
      </c>
      <c r="DQ3301" t="n">
        <v>24</v>
      </c>
    </row>
    <row r="3302">
      <c r="A3302" t="n">
        <v>471</v>
      </c>
      <c r="B3302" t="inlineStr">
        <is>
          <t>Cumplimiento plan anual Gerencia de Talento Humano</t>
        </is>
      </c>
      <c r="C3302" t="inlineStr">
        <is>
          <t>Planeación Estratégica</t>
        </is>
      </c>
      <c r="D3302" t="inlineStr">
        <is>
          <t>Semestral</t>
        </is>
      </c>
      <c r="E3302" t="inlineStr">
        <is>
          <t>Positivo</t>
        </is>
      </c>
      <c r="F3302" s="134" t="n">
        <v>45838</v>
      </c>
      <c r="G3302" t="inlineStr">
        <is>
          <t>471-2025-06-30</t>
        </is>
      </c>
      <c r="H3302" t="inlineStr">
        <is>
          <t>DIRECTOR DE ADMON LABORAL Y COMPENSACION</t>
        </is>
      </c>
      <c r="I3302" t="n">
        <v>100</v>
      </c>
      <c r="J3302" t="n">
        <v>104.3499984741211</v>
      </c>
      <c r="DP3302" t="n">
        <v>24</v>
      </c>
      <c r="DQ3302" t="n">
        <v>23</v>
      </c>
    </row>
    <row r="3303">
      <c r="A3303" t="n">
        <v>471</v>
      </c>
      <c r="B3303" t="inlineStr">
        <is>
          <t>Cumplimiento plan anual Gerencia de Talento Humano</t>
        </is>
      </c>
      <c r="C3303" t="inlineStr">
        <is>
          <t>Planeación Estratégica</t>
        </is>
      </c>
      <c r="D3303" t="inlineStr">
        <is>
          <t>Semestral</t>
        </is>
      </c>
      <c r="E3303" t="inlineStr">
        <is>
          <t>Positivo</t>
        </is>
      </c>
      <c r="F3303" s="134" t="n">
        <v>45838</v>
      </c>
      <c r="G3303" t="inlineStr">
        <is>
          <t>471-2025-06-30</t>
        </is>
      </c>
      <c r="H3303" t="inlineStr">
        <is>
          <t>DIRECTOR DE GESTION DE TALENTO</t>
        </is>
      </c>
      <c r="I3303" t="n">
        <v>100</v>
      </c>
      <c r="J3303" t="n">
        <v>105.879997253418</v>
      </c>
      <c r="DP3303" t="n">
        <v>54</v>
      </c>
      <c r="DQ3303" t="n">
        <v>51</v>
      </c>
    </row>
    <row r="3304">
      <c r="A3304" t="n">
        <v>471</v>
      </c>
      <c r="B3304" t="inlineStr">
        <is>
          <t>Cumplimiento plan anual Gerencia de Talento Humano</t>
        </is>
      </c>
      <c r="C3304" t="inlineStr">
        <is>
          <t>Planeación Estratégica</t>
        </is>
      </c>
      <c r="D3304" t="inlineStr">
        <is>
          <t>Semestral</t>
        </is>
      </c>
      <c r="E3304" t="inlineStr">
        <is>
          <t>Positivo</t>
        </is>
      </c>
      <c r="F3304" s="134" t="n">
        <v>45838</v>
      </c>
      <c r="G3304" t="inlineStr">
        <is>
          <t>471-2025-06-30</t>
        </is>
      </c>
      <c r="H3304" t="inlineStr">
        <is>
          <t>DIRECTOR DE COMUN. EXTERNAS SED MEDELLIN</t>
        </is>
      </c>
      <c r="I3304" t="n">
        <v>100</v>
      </c>
      <c r="J3304" t="n">
        <v>99.87999725341797</v>
      </c>
      <c r="DP3304" t="n">
        <v>50</v>
      </c>
      <c r="DQ3304" t="n">
        <v>50.06</v>
      </c>
    </row>
    <row r="3305">
      <c r="A3305" t="n">
        <v>471</v>
      </c>
      <c r="B3305" t="inlineStr">
        <is>
          <t>Cumplimiento plan anual Gerencia de Talento Humano</t>
        </is>
      </c>
      <c r="C3305" t="inlineStr">
        <is>
          <t>Planeación Estratégica</t>
        </is>
      </c>
      <c r="D3305" t="inlineStr">
        <is>
          <t>Semestral</t>
        </is>
      </c>
      <c r="E3305" t="inlineStr">
        <is>
          <t>Positivo</t>
        </is>
      </c>
      <c r="F3305" s="134" t="n">
        <v>45930</v>
      </c>
      <c r="G3305" t="inlineStr">
        <is>
          <t>471-2025-09-30</t>
        </is>
      </c>
      <c r="H3305" t="inlineStr">
        <is>
          <t>DIRECTOR DE BIENESTAR Y RELAC. LABORALES</t>
        </is>
      </c>
      <c r="I3305" t="n">
        <v>100</v>
      </c>
      <c r="J3305" t="n">
        <v>93.55000305175781</v>
      </c>
      <c r="DP3305" t="n">
        <v>87</v>
      </c>
      <c r="DQ3305" t="n">
        <v>93</v>
      </c>
    </row>
    <row r="3306">
      <c r="A3306" t="n">
        <v>471</v>
      </c>
      <c r="B3306" t="inlineStr">
        <is>
          <t>Cumplimiento plan anual Gerencia de Talento Humano</t>
        </is>
      </c>
      <c r="C3306" t="inlineStr">
        <is>
          <t>Planeación Estratégica</t>
        </is>
      </c>
      <c r="D3306" t="inlineStr">
        <is>
          <t>Semestral</t>
        </is>
      </c>
      <c r="E3306" t="inlineStr">
        <is>
          <t>Positivo</t>
        </is>
      </c>
      <c r="F3306" s="134" t="n">
        <v>45930</v>
      </c>
      <c r="G3306" t="inlineStr">
        <is>
          <t>471-2025-09-30</t>
        </is>
      </c>
      <c r="H3306" t="inlineStr">
        <is>
          <t>DIRECTOR DE FORMACION Y DESARROLLO</t>
        </is>
      </c>
      <c r="I3306" t="n">
        <v>100</v>
      </c>
      <c r="J3306" t="n">
        <v>106.5899963378906</v>
      </c>
      <c r="DP3306" t="n">
        <v>97</v>
      </c>
      <c r="DQ3306" t="n">
        <v>91</v>
      </c>
    </row>
    <row r="3307">
      <c r="A3307" t="n">
        <v>471</v>
      </c>
      <c r="B3307" t="inlineStr">
        <is>
          <t>Cumplimiento plan anual Gerencia de Talento Humano</t>
        </is>
      </c>
      <c r="C3307" t="inlineStr">
        <is>
          <t>Planeación Estratégica</t>
        </is>
      </c>
      <c r="D3307" t="inlineStr">
        <is>
          <t>Semestral</t>
        </is>
      </c>
      <c r="E3307" t="inlineStr">
        <is>
          <t>Positivo</t>
        </is>
      </c>
      <c r="F3307" s="134" t="n">
        <v>45930</v>
      </c>
      <c r="G3307" t="inlineStr">
        <is>
          <t>471-2025-09-30</t>
        </is>
      </c>
      <c r="H3307" t="inlineStr">
        <is>
          <t>DIRECTOR DE RELACIONES PUBLICAS Y PROTOC</t>
        </is>
      </c>
      <c r="I3307" t="n">
        <v>100</v>
      </c>
      <c r="J3307" t="n">
        <v>102.129997253418</v>
      </c>
      <c r="DP3307" t="n">
        <v>96</v>
      </c>
      <c r="DQ3307" t="n">
        <v>94</v>
      </c>
    </row>
    <row r="3308">
      <c r="A3308" t="n">
        <v>471</v>
      </c>
      <c r="B3308" t="inlineStr">
        <is>
          <t>Cumplimiento plan anual Gerencia de Talento Humano</t>
        </is>
      </c>
      <c r="C3308" t="inlineStr">
        <is>
          <t>Planeación Estratégica</t>
        </is>
      </c>
      <c r="D3308" t="inlineStr">
        <is>
          <t>Semestral</t>
        </is>
      </c>
      <c r="E3308" t="inlineStr">
        <is>
          <t>Positivo</t>
        </is>
      </c>
      <c r="F3308" s="134" t="n">
        <v>45930</v>
      </c>
      <c r="G3308" t="inlineStr">
        <is>
          <t>471-2025-09-30</t>
        </is>
      </c>
      <c r="H3308" t="inlineStr">
        <is>
          <t>DIRECTOR DE COMUNICACIONES</t>
        </is>
      </c>
      <c r="I3308" t="n">
        <v>100</v>
      </c>
      <c r="J3308" t="n">
        <v>73.68000030517578</v>
      </c>
      <c r="DP3308" t="n">
        <v>70</v>
      </c>
      <c r="DQ3308" t="n">
        <v>95</v>
      </c>
    </row>
    <row r="3309">
      <c r="A3309" t="n">
        <v>471</v>
      </c>
      <c r="B3309" t="inlineStr">
        <is>
          <t>Cumplimiento plan anual Gerencia de Talento Humano</t>
        </is>
      </c>
      <c r="C3309" t="inlineStr">
        <is>
          <t>Planeación Estratégica</t>
        </is>
      </c>
      <c r="D3309" t="inlineStr">
        <is>
          <t>Semestral</t>
        </is>
      </c>
      <c r="E3309" t="inlineStr">
        <is>
          <t>Positivo</t>
        </is>
      </c>
      <c r="F3309" s="134" t="n">
        <v>45930</v>
      </c>
      <c r="G3309" t="inlineStr">
        <is>
          <t>471-2025-09-30</t>
        </is>
      </c>
      <c r="H3309" t="inlineStr">
        <is>
          <t>DIRECTOR DE ADMON LABORAL Y COMPENSACION</t>
        </is>
      </c>
      <c r="I3309" t="n">
        <v>100</v>
      </c>
      <c r="J3309" t="n">
        <v>113.9499969482422</v>
      </c>
      <c r="DP3309" t="n">
        <v>98</v>
      </c>
      <c r="DQ3309" t="n">
        <v>86</v>
      </c>
    </row>
    <row r="3310">
      <c r="A3310" t="n">
        <v>471</v>
      </c>
      <c r="B3310" t="inlineStr">
        <is>
          <t>Cumplimiento plan anual Gerencia de Talento Humano</t>
        </is>
      </c>
      <c r="C3310" t="inlineStr">
        <is>
          <t>Planeación Estratégica</t>
        </is>
      </c>
      <c r="D3310" t="inlineStr">
        <is>
          <t>Semestral</t>
        </is>
      </c>
      <c r="E3310" t="inlineStr">
        <is>
          <t>Positivo</t>
        </is>
      </c>
      <c r="F3310" s="134" t="n">
        <v>45930</v>
      </c>
      <c r="G3310" t="inlineStr">
        <is>
          <t>471-2025-09-30</t>
        </is>
      </c>
      <c r="H3310" t="inlineStr">
        <is>
          <t>DIRECTOR DE GESTION DE TALENTO</t>
        </is>
      </c>
      <c r="I3310" t="n">
        <v>100</v>
      </c>
      <c r="J3310" t="n">
        <v>82.11000061035156</v>
      </c>
      <c r="DP3310" t="n">
        <v>78</v>
      </c>
      <c r="DQ3310" t="n">
        <v>95</v>
      </c>
    </row>
    <row r="3311">
      <c r="A3311" t="n">
        <v>471</v>
      </c>
      <c r="B3311" t="inlineStr">
        <is>
          <t>Cumplimiento plan anual Gerencia de Talento Humano</t>
        </is>
      </c>
      <c r="C3311" t="inlineStr">
        <is>
          <t>Planeación Estratégica</t>
        </is>
      </c>
      <c r="D3311" t="inlineStr">
        <is>
          <t>Semestral</t>
        </is>
      </c>
      <c r="E3311" t="inlineStr">
        <is>
          <t>Positivo</t>
        </is>
      </c>
      <c r="F3311" s="134" t="n">
        <v>45930</v>
      </c>
      <c r="G3311" t="inlineStr">
        <is>
          <t>471-2025-09-30</t>
        </is>
      </c>
      <c r="H3311" t="inlineStr">
        <is>
          <t>DIRECTOR DE COMUN. EXTERNAS SED MEDELLIN</t>
        </is>
      </c>
      <c r="I3311" t="n">
        <v>100</v>
      </c>
      <c r="J3311" t="n">
        <v>120.4800033569336</v>
      </c>
      <c r="DP3311" t="n">
        <v>100</v>
      </c>
      <c r="DQ3311" t="n">
        <v>83</v>
      </c>
    </row>
    <row r="3312">
      <c r="A3312" t="n">
        <v>471</v>
      </c>
      <c r="B3312" t="inlineStr">
        <is>
          <t>Cumplimiento plan anual Gerencia de Talento Humano</t>
        </is>
      </c>
      <c r="C3312" t="inlineStr">
        <is>
          <t>Planeación Estratégica</t>
        </is>
      </c>
      <c r="D3312" t="inlineStr">
        <is>
          <t>Semestral</t>
        </is>
      </c>
      <c r="E3312" t="inlineStr">
        <is>
          <t>Positivo</t>
        </is>
      </c>
      <c r="F3312" s="134" t="n">
        <v>46022</v>
      </c>
      <c r="G3312" t="inlineStr">
        <is>
          <t>471-2025-12-31</t>
        </is>
      </c>
      <c r="H3312" t="inlineStr">
        <is>
          <t>DIRECTOR DE BIENESTAR Y RELAC. LABORALES</t>
        </is>
      </c>
      <c r="I3312" t="n">
        <v>100</v>
      </c>
      <c r="J3312" t="n">
        <v>99</v>
      </c>
      <c r="DP3312" t="n">
        <v>99</v>
      </c>
      <c r="DQ3312" t="n">
        <v>100</v>
      </c>
    </row>
    <row r="3313">
      <c r="A3313" t="n">
        <v>471</v>
      </c>
      <c r="B3313" t="inlineStr">
        <is>
          <t>Cumplimiento plan anual Gerencia de Talento Humano</t>
        </is>
      </c>
      <c r="C3313" t="inlineStr">
        <is>
          <t>Planeación Estratégica</t>
        </is>
      </c>
      <c r="D3313" t="inlineStr">
        <is>
          <t>Semestral</t>
        </is>
      </c>
      <c r="E3313" t="inlineStr">
        <is>
          <t>Positivo</t>
        </is>
      </c>
      <c r="F3313" s="134" t="n">
        <v>46022</v>
      </c>
      <c r="G3313" t="inlineStr">
        <is>
          <t>471-2025-12-31</t>
        </is>
      </c>
      <c r="H3313" t="inlineStr">
        <is>
          <t>DIRECTOR DE FORMACION Y DESARROLLO</t>
        </is>
      </c>
      <c r="I3313" t="n">
        <v>100</v>
      </c>
      <c r="J3313" t="n">
        <v>100</v>
      </c>
      <c r="DP3313" t="n">
        <v>100</v>
      </c>
      <c r="DQ3313" t="n">
        <v>100</v>
      </c>
    </row>
    <row r="3314">
      <c r="A3314" t="n">
        <v>471</v>
      </c>
      <c r="B3314" t="inlineStr">
        <is>
          <t>Cumplimiento plan anual Gerencia de Talento Humano</t>
        </is>
      </c>
      <c r="C3314" t="inlineStr">
        <is>
          <t>Planeación Estratégica</t>
        </is>
      </c>
      <c r="D3314" t="inlineStr">
        <is>
          <t>Semestral</t>
        </is>
      </c>
      <c r="E3314" t="inlineStr">
        <is>
          <t>Positivo</t>
        </is>
      </c>
      <c r="F3314" s="134" t="n">
        <v>46022</v>
      </c>
      <c r="G3314" t="inlineStr">
        <is>
          <t>471-2025-12-31</t>
        </is>
      </c>
      <c r="H3314" t="inlineStr">
        <is>
          <t>DIRECTOR DE COMUN. EXTERNAS SED MEDELLIN</t>
        </is>
      </c>
      <c r="I3314" t="n">
        <v>100</v>
      </c>
      <c r="J3314" t="n">
        <v>100</v>
      </c>
      <c r="DP3314" t="n">
        <v>100</v>
      </c>
      <c r="DQ3314" t="n">
        <v>100</v>
      </c>
    </row>
    <row r="3315">
      <c r="A3315" t="n">
        <v>471</v>
      </c>
      <c r="B3315" t="inlineStr">
        <is>
          <t>Cumplimiento plan anual Gerencia de Talento Humano</t>
        </is>
      </c>
      <c r="C3315" t="inlineStr">
        <is>
          <t>Planeación Estratégica</t>
        </is>
      </c>
      <c r="D3315" t="inlineStr">
        <is>
          <t>Semestral</t>
        </is>
      </c>
      <c r="E3315" t="inlineStr">
        <is>
          <t>Positivo</t>
        </is>
      </c>
      <c r="F3315" s="134" t="n">
        <v>46022</v>
      </c>
      <c r="G3315" t="inlineStr">
        <is>
          <t>471-2025-12-31</t>
        </is>
      </c>
      <c r="H3315" t="inlineStr">
        <is>
          <t>DIRECTOR DE RELACIONES PUBLICAS Y PROTOC</t>
        </is>
      </c>
      <c r="I3315" t="n">
        <v>100</v>
      </c>
      <c r="J3315" t="n">
        <v>100</v>
      </c>
      <c r="DP3315" t="n">
        <v>100</v>
      </c>
      <c r="DQ3315" t="n">
        <v>100</v>
      </c>
    </row>
    <row r="3316">
      <c r="A3316" t="n">
        <v>471</v>
      </c>
      <c r="B3316" t="inlineStr">
        <is>
          <t>Cumplimiento plan anual Gerencia de Talento Humano</t>
        </is>
      </c>
      <c r="C3316" t="inlineStr">
        <is>
          <t>Planeación Estratégica</t>
        </is>
      </c>
      <c r="D3316" t="inlineStr">
        <is>
          <t>Semestral</t>
        </is>
      </c>
      <c r="E3316" t="inlineStr">
        <is>
          <t>Positivo</t>
        </is>
      </c>
      <c r="F3316" s="134" t="n">
        <v>46022</v>
      </c>
      <c r="G3316" t="inlineStr">
        <is>
          <t>471-2025-12-31</t>
        </is>
      </c>
      <c r="H3316" t="inlineStr">
        <is>
          <t>DIRECTOR DE COMUNICACIONES</t>
        </is>
      </c>
      <c r="I3316" t="n">
        <v>100</v>
      </c>
      <c r="J3316" t="n">
        <v>100</v>
      </c>
      <c r="DP3316" t="n">
        <v>100</v>
      </c>
      <c r="DQ3316" t="n">
        <v>100</v>
      </c>
    </row>
    <row r="3317">
      <c r="A3317" t="n">
        <v>471</v>
      </c>
      <c r="B3317" t="inlineStr">
        <is>
          <t>Cumplimiento plan anual Gerencia de Talento Humano</t>
        </is>
      </c>
      <c r="C3317" t="inlineStr">
        <is>
          <t>Planeación Estratégica</t>
        </is>
      </c>
      <c r="D3317" t="inlineStr">
        <is>
          <t>Semestral</t>
        </is>
      </c>
      <c r="E3317" t="inlineStr">
        <is>
          <t>Positivo</t>
        </is>
      </c>
      <c r="F3317" s="134" t="n">
        <v>46022</v>
      </c>
      <c r="G3317" t="inlineStr">
        <is>
          <t>471-2025-12-31</t>
        </is>
      </c>
      <c r="H3317" t="inlineStr">
        <is>
          <t>DIRECTOR DE ADMON LABORAL Y COMPENSACION</t>
        </is>
      </c>
      <c r="I3317" t="n">
        <v>100</v>
      </c>
      <c r="J3317" t="n">
        <v>100</v>
      </c>
      <c r="DP3317" t="n">
        <v>100</v>
      </c>
      <c r="DQ3317" t="n">
        <v>100</v>
      </c>
    </row>
    <row r="3318">
      <c r="A3318" t="n">
        <v>471</v>
      </c>
      <c r="B3318" t="inlineStr">
        <is>
          <t>Cumplimiento plan anual Gerencia de Talento Humano</t>
        </is>
      </c>
      <c r="C3318" t="inlineStr">
        <is>
          <t>Planeación Estratégica</t>
        </is>
      </c>
      <c r="D3318" t="inlineStr">
        <is>
          <t>Semestral</t>
        </is>
      </c>
      <c r="E3318" t="inlineStr">
        <is>
          <t>Positivo</t>
        </is>
      </c>
      <c r="F3318" s="134" t="n">
        <v>46022</v>
      </c>
      <c r="G3318" t="inlineStr">
        <is>
          <t>471-2025-12-31</t>
        </is>
      </c>
      <c r="H3318" t="inlineStr">
        <is>
          <t>DIRECTOR DE GESTION DE TALENTO</t>
        </is>
      </c>
      <c r="I3318" t="n">
        <v>100</v>
      </c>
      <c r="J3318" t="n">
        <v>100</v>
      </c>
      <c r="DP3318" t="n">
        <v>100</v>
      </c>
      <c r="DQ3318" t="n">
        <v>100</v>
      </c>
    </row>
    <row r="3319">
      <c r="A3319" t="n">
        <v>473</v>
      </c>
      <c r="B3319" t="inlineStr">
        <is>
          <t>Programas con planes de estudios definidos</t>
        </is>
      </c>
      <c r="C3319" t="inlineStr">
        <is>
          <t>Gestión, Evaluación e Innovación Curricular</t>
        </is>
      </c>
      <c r="D3319" t="inlineStr">
        <is>
          <t>Trimestral</t>
        </is>
      </c>
      <c r="E3319" t="inlineStr">
        <is>
          <t>Positivo</t>
        </is>
      </c>
      <c r="F3319" s="134" t="n">
        <v>45473</v>
      </c>
      <c r="G3319" t="inlineStr">
        <is>
          <t>473-2024-06-30</t>
        </is>
      </c>
      <c r="H3319" t="inlineStr">
        <is>
          <t>Nuevos Programas Académicos</t>
        </is>
      </c>
      <c r="I3319" t="n">
        <v>100</v>
      </c>
      <c r="J3319" t="n">
        <v>100</v>
      </c>
      <c r="DR3319" t="n">
        <v>1</v>
      </c>
      <c r="DS3319" t="n">
        <v>1</v>
      </c>
    </row>
    <row r="3320">
      <c r="A3320" t="n">
        <v>473</v>
      </c>
      <c r="B3320" t="inlineStr">
        <is>
          <t>Programas con planes de estudios definidos</t>
        </is>
      </c>
      <c r="C3320" t="inlineStr">
        <is>
          <t>Gestión, Evaluación e Innovación Curricular</t>
        </is>
      </c>
      <c r="D3320" t="inlineStr">
        <is>
          <t>Trimestral</t>
        </is>
      </c>
      <c r="E3320" t="inlineStr">
        <is>
          <t>Positivo</t>
        </is>
      </c>
      <c r="F3320" s="134" t="n">
        <v>45473</v>
      </c>
      <c r="G3320" t="inlineStr">
        <is>
          <t>473-2024-06-30</t>
        </is>
      </c>
      <c r="H3320" t="inlineStr">
        <is>
          <t>Programas Renovación, modificación y acreditación</t>
        </is>
      </c>
      <c r="I3320" t="n">
        <v>100</v>
      </c>
      <c r="J3320" t="n">
        <v>100</v>
      </c>
      <c r="DR3320" t="n">
        <v>15</v>
      </c>
      <c r="DS3320" t="n">
        <v>15</v>
      </c>
    </row>
    <row r="3321">
      <c r="A3321" t="n">
        <v>473</v>
      </c>
      <c r="B3321" t="inlineStr">
        <is>
          <t>Programas con planes de estudios definidos</t>
        </is>
      </c>
      <c r="C3321" t="inlineStr">
        <is>
          <t>Gestión, Evaluación e Innovación Curricular</t>
        </is>
      </c>
      <c r="D3321" t="inlineStr">
        <is>
          <t>Trimestral</t>
        </is>
      </c>
      <c r="E3321" t="inlineStr">
        <is>
          <t>Positivo</t>
        </is>
      </c>
      <c r="F3321" s="134" t="n">
        <v>45657</v>
      </c>
      <c r="G3321" t="inlineStr">
        <is>
          <t>473-2024-12-31</t>
        </is>
      </c>
      <c r="H3321" t="inlineStr">
        <is>
          <t>Mantenimiento de programas</t>
        </is>
      </c>
      <c r="I3321" t="n">
        <v>100</v>
      </c>
      <c r="J3321" t="n">
        <v>100</v>
      </c>
      <c r="DR3321" t="n">
        <v>4</v>
      </c>
      <c r="DS3321" t="n">
        <v>4</v>
      </c>
    </row>
    <row r="3322">
      <c r="A3322" t="n">
        <v>473</v>
      </c>
      <c r="B3322" t="inlineStr">
        <is>
          <t>Programas con planes de estudios definidos</t>
        </is>
      </c>
      <c r="C3322" t="inlineStr">
        <is>
          <t>Gestión, Evaluación e Innovación Curricular</t>
        </is>
      </c>
      <c r="D3322" t="inlineStr">
        <is>
          <t>Trimestral</t>
        </is>
      </c>
      <c r="E3322" t="inlineStr">
        <is>
          <t>Positivo</t>
        </is>
      </c>
      <c r="F3322" s="134" t="n">
        <v>45657</v>
      </c>
      <c r="G3322" t="inlineStr">
        <is>
          <t>473-2024-12-31</t>
        </is>
      </c>
      <c r="H3322" t="inlineStr">
        <is>
          <t>Programas Renovación, modificación y acreditación</t>
        </is>
      </c>
      <c r="I3322" t="n">
        <v>100</v>
      </c>
      <c r="J3322" t="n">
        <v>100</v>
      </c>
      <c r="DR3322" t="n">
        <v>3</v>
      </c>
      <c r="DS3322" t="n">
        <v>3</v>
      </c>
    </row>
    <row r="3323">
      <c r="A3323" t="n">
        <v>473</v>
      </c>
      <c r="B3323" t="inlineStr">
        <is>
          <t>Programas con planes de estudios definidos</t>
        </is>
      </c>
      <c r="C3323" t="inlineStr">
        <is>
          <t>Gestión, Evaluación e Innovación Curricular</t>
        </is>
      </c>
      <c r="D3323" t="inlineStr">
        <is>
          <t>Trimestral</t>
        </is>
      </c>
      <c r="E3323" t="inlineStr">
        <is>
          <t>Positivo</t>
        </is>
      </c>
      <c r="F3323" s="134" t="n">
        <v>45657</v>
      </c>
      <c r="G3323" t="inlineStr">
        <is>
          <t>473-2024-12-31</t>
        </is>
      </c>
      <c r="H3323" t="inlineStr">
        <is>
          <t>Nuevos Programas Académicos</t>
        </is>
      </c>
      <c r="I3323" t="n">
        <v>100</v>
      </c>
      <c r="J3323" t="n">
        <v>100</v>
      </c>
      <c r="DR3323" t="n">
        <v>10</v>
      </c>
      <c r="DS3323" t="n">
        <v>10</v>
      </c>
    </row>
    <row r="3324">
      <c r="A3324" t="n">
        <v>473</v>
      </c>
      <c r="B3324" t="inlineStr">
        <is>
          <t>Programas con planes de estudios definidos</t>
        </is>
      </c>
      <c r="C3324" t="inlineStr">
        <is>
          <t>Gestión, Evaluación e Innovación Curricular</t>
        </is>
      </c>
      <c r="D3324" t="inlineStr">
        <is>
          <t>Trimestral</t>
        </is>
      </c>
      <c r="E3324" t="inlineStr">
        <is>
          <t>Positivo</t>
        </is>
      </c>
      <c r="F3324" s="134" t="n">
        <v>45838</v>
      </c>
      <c r="G3324" t="inlineStr">
        <is>
          <t>473-2025-06-30</t>
        </is>
      </c>
      <c r="H3324" t="inlineStr">
        <is>
          <t>Nuevos Programas Académicos</t>
        </is>
      </c>
      <c r="I3324" t="n">
        <v>100</v>
      </c>
      <c r="J3324" t="n">
        <v>100</v>
      </c>
      <c r="DR3324" t="n">
        <v>1</v>
      </c>
      <c r="DS3324" t="n">
        <v>1</v>
      </c>
    </row>
    <row r="3325">
      <c r="A3325" t="n">
        <v>473</v>
      </c>
      <c r="B3325" t="inlineStr">
        <is>
          <t>Programas con planes de estudios definidos</t>
        </is>
      </c>
      <c r="C3325" t="inlineStr">
        <is>
          <t>Gestión, Evaluación e Innovación Curricular</t>
        </is>
      </c>
      <c r="D3325" t="inlineStr">
        <is>
          <t>Trimestral</t>
        </is>
      </c>
      <c r="E3325" t="inlineStr">
        <is>
          <t>Positivo</t>
        </is>
      </c>
      <c r="F3325" s="134" t="n">
        <v>45838</v>
      </c>
      <c r="G3325" t="inlineStr">
        <is>
          <t>473-2025-06-30</t>
        </is>
      </c>
      <c r="H3325" t="inlineStr">
        <is>
          <t>Programas Renovación, modificación y acreditación</t>
        </is>
      </c>
      <c r="I3325" t="n">
        <v>100</v>
      </c>
      <c r="J3325" t="n">
        <v>100</v>
      </c>
      <c r="DR3325" t="n">
        <v>5</v>
      </c>
      <c r="DS3325" t="n">
        <v>5</v>
      </c>
    </row>
    <row r="3326">
      <c r="A3326" t="n">
        <v>473</v>
      </c>
      <c r="B3326" t="inlineStr">
        <is>
          <t>Programas con planes de estudios definidos</t>
        </is>
      </c>
      <c r="C3326" t="inlineStr">
        <is>
          <t>Gestión, Evaluación e Innovación Curricular</t>
        </is>
      </c>
      <c r="D3326" t="inlineStr">
        <is>
          <t>Trimestral</t>
        </is>
      </c>
      <c r="E3326" t="inlineStr">
        <is>
          <t>Positivo</t>
        </is>
      </c>
      <c r="F3326" s="134" t="n">
        <v>45838</v>
      </c>
      <c r="G3326" t="inlineStr">
        <is>
          <t>473-2025-06-30</t>
        </is>
      </c>
      <c r="H3326" t="inlineStr">
        <is>
          <t>Mantenimiento de programas</t>
        </is>
      </c>
      <c r="I3326" t="n">
        <v>100</v>
      </c>
      <c r="J3326" t="n">
        <v>100</v>
      </c>
      <c r="DR3326" t="n">
        <v>66</v>
      </c>
      <c r="DS3326" t="n">
        <v>66</v>
      </c>
    </row>
    <row r="3327">
      <c r="A3327" t="n">
        <v>473</v>
      </c>
      <c r="B3327" t="inlineStr">
        <is>
          <t>Programas con planes de estudios definidos</t>
        </is>
      </c>
      <c r="C3327" t="inlineStr">
        <is>
          <t>Gestión, Evaluación e Innovación Curricular</t>
        </is>
      </c>
      <c r="D3327" t="inlineStr">
        <is>
          <t>Trimestral</t>
        </is>
      </c>
      <c r="E3327" t="inlineStr">
        <is>
          <t>Positivo</t>
        </is>
      </c>
      <c r="F3327" s="134" t="n">
        <v>46022</v>
      </c>
      <c r="G3327" t="inlineStr">
        <is>
          <t>473-2025-12-31</t>
        </is>
      </c>
      <c r="H3327" t="inlineStr">
        <is>
          <t>Nuevos Programas Académicos</t>
        </is>
      </c>
      <c r="I3327" t="n">
        <v>100</v>
      </c>
      <c r="J3327" t="n">
        <v>0</v>
      </c>
      <c r="DR3327" t="n">
        <v>0</v>
      </c>
      <c r="DS3327" t="n">
        <v>0</v>
      </c>
    </row>
    <row r="3328">
      <c r="A3328" t="n">
        <v>473</v>
      </c>
      <c r="B3328" t="inlineStr">
        <is>
          <t>Programas con planes de estudios definidos</t>
        </is>
      </c>
      <c r="C3328" t="inlineStr">
        <is>
          <t>Gestión, Evaluación e Innovación Curricular</t>
        </is>
      </c>
      <c r="D3328" t="inlineStr">
        <is>
          <t>Trimestral</t>
        </is>
      </c>
      <c r="E3328" t="inlineStr">
        <is>
          <t>Positivo</t>
        </is>
      </c>
      <c r="F3328" s="134" t="n">
        <v>46022</v>
      </c>
      <c r="G3328" t="inlineStr">
        <is>
          <t>473-2025-12-31</t>
        </is>
      </c>
      <c r="H3328" t="inlineStr">
        <is>
          <t>Programas Renovación, modificación y acreditación</t>
        </is>
      </c>
      <c r="I3328" t="n">
        <v>100</v>
      </c>
      <c r="J3328" t="n">
        <v>0</v>
      </c>
      <c r="DR3328" t="n">
        <v>0</v>
      </c>
      <c r="DS3328" t="n">
        <v>0</v>
      </c>
    </row>
    <row r="3329">
      <c r="A3329" t="n">
        <v>473</v>
      </c>
      <c r="B3329" t="inlineStr">
        <is>
          <t>Programas con planes de estudios definidos</t>
        </is>
      </c>
      <c r="C3329" t="inlineStr">
        <is>
          <t>Gestión, Evaluación e Innovación Curricular</t>
        </is>
      </c>
      <c r="D3329" t="inlineStr">
        <is>
          <t>Trimestral</t>
        </is>
      </c>
      <c r="E3329" t="inlineStr">
        <is>
          <t>Positivo</t>
        </is>
      </c>
      <c r="F3329" s="134" t="n">
        <v>46022</v>
      </c>
      <c r="G3329" t="inlineStr">
        <is>
          <t>473-2025-12-31</t>
        </is>
      </c>
      <c r="H3329" t="inlineStr">
        <is>
          <t>Mantenimiento de programas</t>
        </is>
      </c>
      <c r="I3329" t="n">
        <v>100</v>
      </c>
      <c r="J3329" t="n">
        <v>0</v>
      </c>
      <c r="DR3329" t="n">
        <v>0</v>
      </c>
      <c r="DS3329" t="n">
        <v>0</v>
      </c>
    </row>
    <row r="3330">
      <c r="A3330" t="n">
        <v>474</v>
      </c>
      <c r="B3330" t="inlineStr">
        <is>
          <t>Programas con planes de estudios definidos por escuela (Nuevos Programas)</t>
        </is>
      </c>
      <c r="C3330" t="inlineStr">
        <is>
          <t>Gestión de Unidades Académicas</t>
        </is>
      </c>
      <c r="D3330" t="inlineStr">
        <is>
          <t>Trimestral</t>
        </is>
      </c>
      <c r="E3330" t="inlineStr">
        <is>
          <t>Positivo</t>
        </is>
      </c>
      <c r="F3330" s="134" t="n">
        <v>45473</v>
      </c>
      <c r="G3330" t="inlineStr">
        <is>
          <t>474-2024-06-30</t>
        </is>
      </c>
      <c r="H3330" t="inlineStr">
        <is>
          <t>ESCUELA DE CIENCIAS BÁSICAS</t>
        </is>
      </c>
      <c r="I3330" t="n">
        <v>100</v>
      </c>
      <c r="J3330" t="n">
        <v>0</v>
      </c>
      <c r="DT3330" t="n">
        <v>0</v>
      </c>
      <c r="DU3330" t="n">
        <v>0</v>
      </c>
    </row>
    <row r="3331">
      <c r="A3331" t="n">
        <v>474</v>
      </c>
      <c r="B3331" t="inlineStr">
        <is>
          <t>Programas con planes de estudios definidos por escuela (Nuevos Programas)</t>
        </is>
      </c>
      <c r="C3331" t="inlineStr">
        <is>
          <t>Gestión de Unidades Académicas</t>
        </is>
      </c>
      <c r="D3331" t="inlineStr">
        <is>
          <t>Trimestral</t>
        </is>
      </c>
      <c r="E3331" t="inlineStr">
        <is>
          <t>Positivo</t>
        </is>
      </c>
      <c r="F3331" s="134" t="n">
        <v>45473</v>
      </c>
      <c r="G3331" t="inlineStr">
        <is>
          <t>474-2024-06-30</t>
        </is>
      </c>
      <c r="H3331" t="inlineStr">
        <is>
          <t>ESCUELA DE  DISEÑO</t>
        </is>
      </c>
      <c r="I3331" t="n">
        <v>100</v>
      </c>
      <c r="J3331" t="n">
        <v>0</v>
      </c>
      <c r="DT3331" t="n">
        <v>0</v>
      </c>
      <c r="DU3331" t="n">
        <v>0</v>
      </c>
    </row>
    <row r="3332">
      <c r="A3332" t="n">
        <v>474</v>
      </c>
      <c r="B3332" t="inlineStr">
        <is>
          <t>Programas con planes de estudios definidos por escuela (Nuevos Programas)</t>
        </is>
      </c>
      <c r="C3332" t="inlineStr">
        <is>
          <t>Gestión de Unidades Académicas</t>
        </is>
      </c>
      <c r="D3332" t="inlineStr">
        <is>
          <t>Trimestral</t>
        </is>
      </c>
      <c r="E3332" t="inlineStr">
        <is>
          <t>Positivo</t>
        </is>
      </c>
      <c r="F3332" s="134" t="n">
        <v>45473</v>
      </c>
      <c r="G3332" t="inlineStr">
        <is>
          <t>474-2024-06-30</t>
        </is>
      </c>
      <c r="H3332" t="inlineStr">
        <is>
          <t>ESCUELA DE OPTIMIZACIÓN, INFRA Y AUTO</t>
        </is>
      </c>
      <c r="I3332" t="n">
        <v>100</v>
      </c>
      <c r="J3332" t="n">
        <v>0</v>
      </c>
      <c r="DT3332" t="n">
        <v>0</v>
      </c>
      <c r="DU3332" t="n">
        <v>0</v>
      </c>
    </row>
    <row r="3333">
      <c r="A3333" t="n">
        <v>474</v>
      </c>
      <c r="B3333" t="inlineStr">
        <is>
          <t>Programas con planes de estudios definidos por escuela (Nuevos Programas)</t>
        </is>
      </c>
      <c r="C3333" t="inlineStr">
        <is>
          <t>Gestión de Unidades Académicas</t>
        </is>
      </c>
      <c r="D3333" t="inlineStr">
        <is>
          <t>Trimestral</t>
        </is>
      </c>
      <c r="E3333" t="inlineStr">
        <is>
          <t>Positivo</t>
        </is>
      </c>
      <c r="F3333" s="134" t="n">
        <v>45473</v>
      </c>
      <c r="G3333" t="inlineStr">
        <is>
          <t>474-2024-06-30</t>
        </is>
      </c>
      <c r="H3333" t="inlineStr">
        <is>
          <t>ESCUELA TIC</t>
        </is>
      </c>
      <c r="I3333" t="n">
        <v>100</v>
      </c>
      <c r="J3333" t="n">
        <v>0</v>
      </c>
      <c r="DT3333" t="n">
        <v>0</v>
      </c>
      <c r="DU3333" t="n">
        <v>0</v>
      </c>
    </row>
    <row r="3334">
      <c r="A3334" t="n">
        <v>474</v>
      </c>
      <c r="B3334" t="inlineStr">
        <is>
          <t>Programas con planes de estudios definidos por escuela (Nuevos Programas)</t>
        </is>
      </c>
      <c r="C3334" t="inlineStr">
        <is>
          <t>Gestión de Unidades Académicas</t>
        </is>
      </c>
      <c r="D3334" t="inlineStr">
        <is>
          <t>Trimestral</t>
        </is>
      </c>
      <c r="E3334" t="inlineStr">
        <is>
          <t>Positivo</t>
        </is>
      </c>
      <c r="F3334" s="134" t="n">
        <v>45473</v>
      </c>
      <c r="G3334" t="inlineStr">
        <is>
          <t>474-2024-06-30</t>
        </is>
      </c>
      <c r="H3334" t="inlineStr">
        <is>
          <t>ESCUELA DE ADMINISTRACIÓN Y COMPETITIVIDAD</t>
        </is>
      </c>
      <c r="I3334" t="n">
        <v>100</v>
      </c>
      <c r="J3334" t="n">
        <v>0</v>
      </c>
      <c r="DT3334" t="n">
        <v>0</v>
      </c>
      <c r="DU3334" t="n">
        <v>0</v>
      </c>
    </row>
    <row r="3335">
      <c r="A3335" t="n">
        <v>474</v>
      </c>
      <c r="B3335" t="inlineStr">
        <is>
          <t>Programas con planes de estudios definidos por escuela (Nuevos Programas)</t>
        </is>
      </c>
      <c r="C3335" t="inlineStr">
        <is>
          <t>Gestión de Unidades Académicas</t>
        </is>
      </c>
      <c r="D3335" t="inlineStr">
        <is>
          <t>Trimestral</t>
        </is>
      </c>
      <c r="E3335" t="inlineStr">
        <is>
          <t>Positivo</t>
        </is>
      </c>
      <c r="F3335" s="134" t="n">
        <v>45473</v>
      </c>
      <c r="G3335" t="inlineStr">
        <is>
          <t>474-2024-06-30</t>
        </is>
      </c>
      <c r="H3335" t="inlineStr">
        <is>
          <t>ESCUELA DE CONTABILIDAD INTERNACIONAL</t>
        </is>
      </c>
      <c r="I3335" t="n">
        <v>100</v>
      </c>
      <c r="J3335" t="n">
        <v>0</v>
      </c>
      <c r="DT3335" t="n">
        <v>0</v>
      </c>
      <c r="DU3335" t="n">
        <v>0</v>
      </c>
    </row>
    <row r="3336">
      <c r="A3336" t="n">
        <v>474</v>
      </c>
      <c r="B3336" t="inlineStr">
        <is>
          <t>Programas con planes de estudios definidos por escuela (Nuevos Programas)</t>
        </is>
      </c>
      <c r="C3336" t="inlineStr">
        <is>
          <t>Gestión de Unidades Académicas</t>
        </is>
      </c>
      <c r="D3336" t="inlineStr">
        <is>
          <t>Trimestral</t>
        </is>
      </c>
      <c r="E3336" t="inlineStr">
        <is>
          <t>Positivo</t>
        </is>
      </c>
      <c r="F3336" s="134" t="n">
        <v>45473</v>
      </c>
      <c r="G3336" t="inlineStr">
        <is>
          <t>474-2024-06-30</t>
        </is>
      </c>
      <c r="H3336" t="inlineStr">
        <is>
          <t>ESCUELA DE NEGOCIOS Y DESARROLLO INTERNACIONAL</t>
        </is>
      </c>
      <c r="I3336" t="n">
        <v>100</v>
      </c>
      <c r="J3336" t="n">
        <v>0</v>
      </c>
      <c r="DT3336" t="n">
        <v>0</v>
      </c>
      <c r="DU3336" t="n">
        <v>0</v>
      </c>
    </row>
    <row r="3337">
      <c r="A3337" t="n">
        <v>474</v>
      </c>
      <c r="B3337" t="inlineStr">
        <is>
          <t>Programas con planes de estudios definidos por escuela (Nuevos Programas)</t>
        </is>
      </c>
      <c r="C3337" t="inlineStr">
        <is>
          <t>Gestión de Unidades Académicas</t>
        </is>
      </c>
      <c r="D3337" t="inlineStr">
        <is>
          <t>Trimestral</t>
        </is>
      </c>
      <c r="E3337" t="inlineStr">
        <is>
          <t>Positivo</t>
        </is>
      </c>
      <c r="F3337" s="134" t="n">
        <v>45473</v>
      </c>
      <c r="G3337" t="inlineStr">
        <is>
          <t>474-2024-06-30</t>
        </is>
      </c>
      <c r="H3337" t="inlineStr">
        <is>
          <t>ESCUELA DE COMUNICACIÓN ARTES VISUALES Y DIGITALES</t>
        </is>
      </c>
      <c r="I3337" t="n">
        <v>100</v>
      </c>
      <c r="J3337" t="n">
        <v>0</v>
      </c>
      <c r="DT3337" t="n">
        <v>0</v>
      </c>
      <c r="DU3337" t="n">
        <v>0</v>
      </c>
    </row>
    <row r="3338">
      <c r="A3338" t="n">
        <v>474</v>
      </c>
      <c r="B3338" t="inlineStr">
        <is>
          <t>Programas con planes de estudios definidos por escuela (Nuevos Programas)</t>
        </is>
      </c>
      <c r="C3338" t="inlineStr">
        <is>
          <t>Gestión de Unidades Académicas</t>
        </is>
      </c>
      <c r="D3338" t="inlineStr">
        <is>
          <t>Trimestral</t>
        </is>
      </c>
      <c r="E3338" t="inlineStr">
        <is>
          <t>Positivo</t>
        </is>
      </c>
      <c r="F3338" s="134" t="n">
        <v>45473</v>
      </c>
      <c r="G3338" t="inlineStr">
        <is>
          <t>474-2024-06-30</t>
        </is>
      </c>
      <c r="H3338" t="inlineStr">
        <is>
          <t>ESCUELA DE EDUCACIÓN E INNOVACIÓN</t>
        </is>
      </c>
      <c r="I3338" t="n">
        <v>100</v>
      </c>
      <c r="J3338" t="n">
        <v>0</v>
      </c>
      <c r="DT3338" t="n">
        <v>0</v>
      </c>
      <c r="DU3338" t="n">
        <v>0</v>
      </c>
    </row>
    <row r="3339">
      <c r="A3339" t="n">
        <v>474</v>
      </c>
      <c r="B3339" t="inlineStr">
        <is>
          <t>Programas con planes de estudios definidos por escuela (Nuevos Programas)</t>
        </is>
      </c>
      <c r="C3339" t="inlineStr">
        <is>
          <t>Gestión de Unidades Académicas</t>
        </is>
      </c>
      <c r="D3339" t="inlineStr">
        <is>
          <t>Trimestral</t>
        </is>
      </c>
      <c r="E3339" t="inlineStr">
        <is>
          <t>Positivo</t>
        </is>
      </c>
      <c r="F3339" s="134" t="n">
        <v>45473</v>
      </c>
      <c r="G3339" t="inlineStr">
        <is>
          <t>474-2024-06-30</t>
        </is>
      </c>
      <c r="H3339" t="inlineStr">
        <is>
          <t>ESCUELA DE DERECHO Y GOBIERNO</t>
        </is>
      </c>
      <c r="I3339" t="n">
        <v>100</v>
      </c>
      <c r="J3339" t="n">
        <v>0</v>
      </c>
      <c r="DT3339" t="n">
        <v>0</v>
      </c>
      <c r="DU3339" t="n">
        <v>0</v>
      </c>
    </row>
    <row r="3340">
      <c r="A3340" t="n">
        <v>474</v>
      </c>
      <c r="B3340" t="inlineStr">
        <is>
          <t>Programas con planes de estudios definidos por escuela (Nuevos Programas)</t>
        </is>
      </c>
      <c r="C3340" t="inlineStr">
        <is>
          <t>Gestión de Unidades Académicas</t>
        </is>
      </c>
      <c r="D3340" t="inlineStr">
        <is>
          <t>Trimestral</t>
        </is>
      </c>
      <c r="E3340" t="inlineStr">
        <is>
          <t>Positivo</t>
        </is>
      </c>
      <c r="F3340" s="134" t="n">
        <v>45473</v>
      </c>
      <c r="G3340" t="inlineStr">
        <is>
          <t>474-2024-06-30</t>
        </is>
      </c>
      <c r="H3340" t="inlineStr">
        <is>
          <t>ESCUELA DE MARKETING Y BRANDING</t>
        </is>
      </c>
      <c r="I3340" t="n">
        <v>100</v>
      </c>
      <c r="J3340" t="n">
        <v>0</v>
      </c>
      <c r="DT3340" t="n">
        <v>0</v>
      </c>
      <c r="DU3340" t="n">
        <v>0</v>
      </c>
    </row>
    <row r="3341">
      <c r="A3341" t="n">
        <v>474</v>
      </c>
      <c r="B3341" t="inlineStr">
        <is>
          <t>Programas con planes de estudios definidos por escuela (Nuevos Programas)</t>
        </is>
      </c>
      <c r="C3341" t="inlineStr">
        <is>
          <t>Gestión de Unidades Académicas</t>
        </is>
      </c>
      <c r="D3341" t="inlineStr">
        <is>
          <t>Trimestral</t>
        </is>
      </c>
      <c r="E3341" t="inlineStr">
        <is>
          <t>Positivo</t>
        </is>
      </c>
      <c r="F3341" s="134" t="n">
        <v>45473</v>
      </c>
      <c r="G3341" t="inlineStr">
        <is>
          <t>474-2024-06-30</t>
        </is>
      </c>
      <c r="H3341" t="inlineStr">
        <is>
          <t>ESCUELA DE PSIC, TALENTO HUM Y SOC</t>
        </is>
      </c>
      <c r="I3341" t="n">
        <v>100</v>
      </c>
      <c r="J3341" t="n">
        <v>100</v>
      </c>
      <c r="DT3341" t="n">
        <v>1</v>
      </c>
      <c r="DU3341" t="n">
        <v>1</v>
      </c>
    </row>
    <row r="3342">
      <c r="A3342" t="n">
        <v>474</v>
      </c>
      <c r="B3342" t="inlineStr">
        <is>
          <t>Programas con planes de estudios definidos por escuela (Nuevos Programas)</t>
        </is>
      </c>
      <c r="C3342" t="inlineStr">
        <is>
          <t>Gestión de Unidades Académicas</t>
        </is>
      </c>
      <c r="D3342" t="inlineStr">
        <is>
          <t>Trimestral</t>
        </is>
      </c>
      <c r="E3342" t="inlineStr">
        <is>
          <t>Positivo</t>
        </is>
      </c>
      <c r="F3342" s="134" t="n">
        <v>45657</v>
      </c>
      <c r="G3342" t="inlineStr">
        <is>
          <t>474-2024-12-31</t>
        </is>
      </c>
      <c r="H3342" t="inlineStr">
        <is>
          <t>ESCUELA DE CIENCIAS BÁSICAS</t>
        </is>
      </c>
      <c r="I3342" t="n">
        <v>100</v>
      </c>
      <c r="J3342" t="n">
        <v>100</v>
      </c>
      <c r="DT3342" t="n">
        <v>1</v>
      </c>
      <c r="DU3342" t="n">
        <v>1</v>
      </c>
    </row>
    <row r="3343">
      <c r="A3343" t="n">
        <v>474</v>
      </c>
      <c r="B3343" t="inlineStr">
        <is>
          <t>Programas con planes de estudios definidos por escuela (Nuevos Programas)</t>
        </is>
      </c>
      <c r="C3343" t="inlineStr">
        <is>
          <t>Gestión de Unidades Académicas</t>
        </is>
      </c>
      <c r="D3343" t="inlineStr">
        <is>
          <t>Trimestral</t>
        </is>
      </c>
      <c r="E3343" t="inlineStr">
        <is>
          <t>Positivo</t>
        </is>
      </c>
      <c r="F3343" s="134" t="n">
        <v>45657</v>
      </c>
      <c r="G3343" t="inlineStr">
        <is>
          <t>474-2024-12-31</t>
        </is>
      </c>
      <c r="H3343" t="inlineStr">
        <is>
          <t>ESCUELA DE  DISEÑO</t>
        </is>
      </c>
      <c r="I3343" t="n">
        <v>100</v>
      </c>
      <c r="J3343" t="n">
        <v>0</v>
      </c>
      <c r="DT3343" t="n">
        <v>0</v>
      </c>
      <c r="DU3343" t="n">
        <v>0</v>
      </c>
    </row>
    <row r="3344">
      <c r="A3344" t="n">
        <v>474</v>
      </c>
      <c r="B3344" t="inlineStr">
        <is>
          <t>Programas con planes de estudios definidos por escuela (Nuevos Programas)</t>
        </is>
      </c>
      <c r="C3344" t="inlineStr">
        <is>
          <t>Gestión de Unidades Académicas</t>
        </is>
      </c>
      <c r="D3344" t="inlineStr">
        <is>
          <t>Trimestral</t>
        </is>
      </c>
      <c r="E3344" t="inlineStr">
        <is>
          <t>Positivo</t>
        </is>
      </c>
      <c r="F3344" s="134" t="n">
        <v>45657</v>
      </c>
      <c r="G3344" t="inlineStr">
        <is>
          <t>474-2024-12-31</t>
        </is>
      </c>
      <c r="H3344" t="inlineStr">
        <is>
          <t>ESCUELA DE OPTIMIZACIÓN, INFRA Y AUTO</t>
        </is>
      </c>
      <c r="I3344" t="n">
        <v>100</v>
      </c>
      <c r="J3344" t="n">
        <v>0</v>
      </c>
      <c r="DT3344" t="n">
        <v>0</v>
      </c>
      <c r="DU3344" t="n">
        <v>0</v>
      </c>
    </row>
    <row r="3345">
      <c r="A3345" t="n">
        <v>474</v>
      </c>
      <c r="B3345" t="inlineStr">
        <is>
          <t>Programas con planes de estudios definidos por escuela (Nuevos Programas)</t>
        </is>
      </c>
      <c r="C3345" t="inlineStr">
        <is>
          <t>Gestión de Unidades Académicas</t>
        </is>
      </c>
      <c r="D3345" t="inlineStr">
        <is>
          <t>Trimestral</t>
        </is>
      </c>
      <c r="E3345" t="inlineStr">
        <is>
          <t>Positivo</t>
        </is>
      </c>
      <c r="F3345" s="134" t="n">
        <v>45657</v>
      </c>
      <c r="G3345" t="inlineStr">
        <is>
          <t>474-2024-12-31</t>
        </is>
      </c>
      <c r="H3345" t="inlineStr">
        <is>
          <t>ESCUELA TIC</t>
        </is>
      </c>
      <c r="I3345" t="n">
        <v>100</v>
      </c>
      <c r="J3345" t="n">
        <v>100</v>
      </c>
      <c r="DT3345" t="n">
        <v>1</v>
      </c>
      <c r="DU3345" t="n">
        <v>1</v>
      </c>
    </row>
    <row r="3346">
      <c r="A3346" t="n">
        <v>474</v>
      </c>
      <c r="B3346" t="inlineStr">
        <is>
          <t>Programas con planes de estudios definidos por escuela (Nuevos Programas)</t>
        </is>
      </c>
      <c r="C3346" t="inlineStr">
        <is>
          <t>Gestión de Unidades Académicas</t>
        </is>
      </c>
      <c r="D3346" t="inlineStr">
        <is>
          <t>Trimestral</t>
        </is>
      </c>
      <c r="E3346" t="inlineStr">
        <is>
          <t>Positivo</t>
        </is>
      </c>
      <c r="F3346" s="134" t="n">
        <v>45657</v>
      </c>
      <c r="G3346" t="inlineStr">
        <is>
          <t>474-2024-12-31</t>
        </is>
      </c>
      <c r="H3346" t="inlineStr">
        <is>
          <t>ESCUELA DE ADMINISTRACIÓN Y COMPETITIVIDAD</t>
        </is>
      </c>
      <c r="I3346" t="n">
        <v>100</v>
      </c>
      <c r="J3346" t="n">
        <v>0</v>
      </c>
      <c r="DT3346" t="n">
        <v>0</v>
      </c>
      <c r="DU3346" t="n">
        <v>0</v>
      </c>
    </row>
    <row r="3347">
      <c r="A3347" t="n">
        <v>474</v>
      </c>
      <c r="B3347" t="inlineStr">
        <is>
          <t>Programas con planes de estudios definidos por escuela (Nuevos Programas)</t>
        </is>
      </c>
      <c r="C3347" t="inlineStr">
        <is>
          <t>Gestión de Unidades Académicas</t>
        </is>
      </c>
      <c r="D3347" t="inlineStr">
        <is>
          <t>Trimestral</t>
        </is>
      </c>
      <c r="E3347" t="inlineStr">
        <is>
          <t>Positivo</t>
        </is>
      </c>
      <c r="F3347" s="134" t="n">
        <v>45657</v>
      </c>
      <c r="G3347" t="inlineStr">
        <is>
          <t>474-2024-12-31</t>
        </is>
      </c>
      <c r="H3347" t="inlineStr">
        <is>
          <t>ESCUELA DE CONTABILIDAD INTERNACIONAL</t>
        </is>
      </c>
      <c r="I3347" t="n">
        <v>100</v>
      </c>
      <c r="J3347" t="n">
        <v>100</v>
      </c>
      <c r="DT3347" t="n">
        <v>1</v>
      </c>
      <c r="DU3347" t="n">
        <v>1</v>
      </c>
    </row>
    <row r="3348">
      <c r="A3348" t="n">
        <v>474</v>
      </c>
      <c r="B3348" t="inlineStr">
        <is>
          <t>Programas con planes de estudios definidos por escuela (Nuevos Programas)</t>
        </is>
      </c>
      <c r="C3348" t="inlineStr">
        <is>
          <t>Gestión de Unidades Académicas</t>
        </is>
      </c>
      <c r="D3348" t="inlineStr">
        <is>
          <t>Trimestral</t>
        </is>
      </c>
      <c r="E3348" t="inlineStr">
        <is>
          <t>Positivo</t>
        </is>
      </c>
      <c r="F3348" s="134" t="n">
        <v>45657</v>
      </c>
      <c r="G3348" t="inlineStr">
        <is>
          <t>474-2024-12-31</t>
        </is>
      </c>
      <c r="H3348" t="inlineStr">
        <is>
          <t>ESCUELA DE NEGOCIOS Y DESARROLLO INTERNACIONAL</t>
        </is>
      </c>
      <c r="I3348" t="n">
        <v>100</v>
      </c>
      <c r="J3348" t="n">
        <v>0</v>
      </c>
      <c r="DT3348" t="n">
        <v>0</v>
      </c>
      <c r="DU3348" t="n">
        <v>0</v>
      </c>
    </row>
    <row r="3349">
      <c r="A3349" t="n">
        <v>474</v>
      </c>
      <c r="B3349" t="inlineStr">
        <is>
          <t>Programas con planes de estudios definidos por escuela (Nuevos Programas)</t>
        </is>
      </c>
      <c r="C3349" t="inlineStr">
        <is>
          <t>Gestión de Unidades Académicas</t>
        </is>
      </c>
      <c r="D3349" t="inlineStr">
        <is>
          <t>Trimestral</t>
        </is>
      </c>
      <c r="E3349" t="inlineStr">
        <is>
          <t>Positivo</t>
        </is>
      </c>
      <c r="F3349" s="134" t="n">
        <v>45657</v>
      </c>
      <c r="G3349" t="inlineStr">
        <is>
          <t>474-2024-12-31</t>
        </is>
      </c>
      <c r="H3349" t="inlineStr">
        <is>
          <t>ESCUELA DE COMUNICACIÓN ARTES VISUALES Y DIGITALES</t>
        </is>
      </c>
      <c r="I3349" t="n">
        <v>100</v>
      </c>
      <c r="J3349" t="n">
        <v>100</v>
      </c>
      <c r="DT3349" t="n">
        <v>1</v>
      </c>
      <c r="DU3349" t="n">
        <v>1</v>
      </c>
    </row>
    <row r="3350">
      <c r="A3350" t="n">
        <v>474</v>
      </c>
      <c r="B3350" t="inlineStr">
        <is>
          <t>Programas con planes de estudios definidos por escuela (Nuevos Programas)</t>
        </is>
      </c>
      <c r="C3350" t="inlineStr">
        <is>
          <t>Gestión de Unidades Académicas</t>
        </is>
      </c>
      <c r="D3350" t="inlineStr">
        <is>
          <t>Trimestral</t>
        </is>
      </c>
      <c r="E3350" t="inlineStr">
        <is>
          <t>Positivo</t>
        </is>
      </c>
      <c r="F3350" s="134" t="n">
        <v>45657</v>
      </c>
      <c r="G3350" t="inlineStr">
        <is>
          <t>474-2024-12-31</t>
        </is>
      </c>
      <c r="H3350" t="inlineStr">
        <is>
          <t>ESCUELA DE EDUCACIÓN E INNOVACIÓN</t>
        </is>
      </c>
      <c r="I3350" t="n">
        <v>100</v>
      </c>
      <c r="J3350" t="n">
        <v>0</v>
      </c>
      <c r="DT3350" t="n">
        <v>0</v>
      </c>
      <c r="DU3350" t="n">
        <v>0</v>
      </c>
    </row>
    <row r="3351">
      <c r="A3351" t="n">
        <v>474</v>
      </c>
      <c r="B3351" t="inlineStr">
        <is>
          <t>Programas con planes de estudios definidos por escuela (Nuevos Programas)</t>
        </is>
      </c>
      <c r="C3351" t="inlineStr">
        <is>
          <t>Gestión de Unidades Académicas</t>
        </is>
      </c>
      <c r="D3351" t="inlineStr">
        <is>
          <t>Trimestral</t>
        </is>
      </c>
      <c r="E3351" t="inlineStr">
        <is>
          <t>Positivo</t>
        </is>
      </c>
      <c r="F3351" s="134" t="n">
        <v>45657</v>
      </c>
      <c r="G3351" t="inlineStr">
        <is>
          <t>474-2024-12-31</t>
        </is>
      </c>
      <c r="H3351" t="inlineStr">
        <is>
          <t>ESCUELA DE DERECHO Y GOBIERNO</t>
        </is>
      </c>
      <c r="I3351" t="n">
        <v>100</v>
      </c>
      <c r="J3351" t="n">
        <v>100</v>
      </c>
      <c r="DT3351" t="n">
        <v>2</v>
      </c>
      <c r="DU3351" t="n">
        <v>2</v>
      </c>
    </row>
    <row r="3352">
      <c r="A3352" t="n">
        <v>474</v>
      </c>
      <c r="B3352" t="inlineStr">
        <is>
          <t>Programas con planes de estudios definidos por escuela (Nuevos Programas)</t>
        </is>
      </c>
      <c r="C3352" t="inlineStr">
        <is>
          <t>Gestión de Unidades Académicas</t>
        </is>
      </c>
      <c r="D3352" t="inlineStr">
        <is>
          <t>Trimestral</t>
        </is>
      </c>
      <c r="E3352" t="inlineStr">
        <is>
          <t>Positivo</t>
        </is>
      </c>
      <c r="F3352" s="134" t="n">
        <v>45657</v>
      </c>
      <c r="G3352" t="inlineStr">
        <is>
          <t>474-2024-12-31</t>
        </is>
      </c>
      <c r="H3352" t="inlineStr">
        <is>
          <t>ESCUELA DE MARKETING Y BRANDING</t>
        </is>
      </c>
      <c r="I3352" t="n">
        <v>100</v>
      </c>
      <c r="J3352" t="n">
        <v>0</v>
      </c>
      <c r="DT3352" t="n">
        <v>0</v>
      </c>
      <c r="DU3352" t="n">
        <v>0</v>
      </c>
    </row>
    <row r="3353">
      <c r="A3353" t="n">
        <v>474</v>
      </c>
      <c r="B3353" t="inlineStr">
        <is>
          <t>Programas con planes de estudios definidos por escuela (Nuevos Programas)</t>
        </is>
      </c>
      <c r="C3353" t="inlineStr">
        <is>
          <t>Gestión de Unidades Académicas</t>
        </is>
      </c>
      <c r="D3353" t="inlineStr">
        <is>
          <t>Trimestral</t>
        </is>
      </c>
      <c r="E3353" t="inlineStr">
        <is>
          <t>Positivo</t>
        </is>
      </c>
      <c r="F3353" s="134" t="n">
        <v>45657</v>
      </c>
      <c r="G3353" t="inlineStr">
        <is>
          <t>474-2024-12-31</t>
        </is>
      </c>
      <c r="H3353" t="inlineStr">
        <is>
          <t>ESCUELA DE PSIC, TALENTO HUM Y SOC</t>
        </is>
      </c>
      <c r="I3353" t="n">
        <v>100</v>
      </c>
      <c r="J3353" t="n">
        <v>100</v>
      </c>
      <c r="DT3353" t="n">
        <v>4</v>
      </c>
      <c r="DU3353" t="n">
        <v>4</v>
      </c>
    </row>
    <row r="3354">
      <c r="A3354" t="n">
        <v>476</v>
      </c>
      <c r="B3354" t="inlineStr">
        <is>
          <t>Programas con resultados de aprendizaje definidos</t>
        </is>
      </c>
      <c r="C3354" t="inlineStr">
        <is>
          <t>Gestión, Evaluación e Innovación Curricular</t>
        </is>
      </c>
      <c r="D3354" t="inlineStr">
        <is>
          <t>Trimestral</t>
        </is>
      </c>
      <c r="E3354" t="inlineStr">
        <is>
          <t>Positivo</t>
        </is>
      </c>
      <c r="F3354" s="134" t="n">
        <v>45473</v>
      </c>
      <c r="G3354" t="inlineStr">
        <is>
          <t>476-2024-06-30</t>
        </is>
      </c>
      <c r="H3354" t="inlineStr">
        <is>
          <t>Programas Renovación, modificación y acreditación</t>
        </is>
      </c>
      <c r="I3354" t="n">
        <v>100</v>
      </c>
      <c r="J3354" t="n">
        <v>100</v>
      </c>
      <c r="DV3354" t="n">
        <v>15</v>
      </c>
      <c r="DW3354" t="n">
        <v>15</v>
      </c>
    </row>
    <row r="3355">
      <c r="A3355" t="n">
        <v>476</v>
      </c>
      <c r="B3355" t="inlineStr">
        <is>
          <t>Programas con resultados de aprendizaje definidos</t>
        </is>
      </c>
      <c r="C3355" t="inlineStr">
        <is>
          <t>Gestión, Evaluación e Innovación Curricular</t>
        </is>
      </c>
      <c r="D3355" t="inlineStr">
        <is>
          <t>Trimestral</t>
        </is>
      </c>
      <c r="E3355" t="inlineStr">
        <is>
          <t>Positivo</t>
        </is>
      </c>
      <c r="F3355" s="134" t="n">
        <v>45657</v>
      </c>
      <c r="G3355" t="inlineStr">
        <is>
          <t>476-2024-12-31</t>
        </is>
      </c>
      <c r="H3355" t="inlineStr">
        <is>
          <t>Mantenimiento de programas</t>
        </is>
      </c>
      <c r="I3355" t="n">
        <v>100</v>
      </c>
      <c r="J3355" t="n">
        <v>100</v>
      </c>
      <c r="DV3355" t="n">
        <v>2</v>
      </c>
      <c r="DW3355" t="n">
        <v>2</v>
      </c>
    </row>
    <row r="3356">
      <c r="A3356" t="n">
        <v>476</v>
      </c>
      <c r="B3356" t="inlineStr">
        <is>
          <t>Programas con resultados de aprendizaje definidos</t>
        </is>
      </c>
      <c r="C3356" t="inlineStr">
        <is>
          <t>Gestión, Evaluación e Innovación Curricular</t>
        </is>
      </c>
      <c r="D3356" t="inlineStr">
        <is>
          <t>Trimestral</t>
        </is>
      </c>
      <c r="E3356" t="inlineStr">
        <is>
          <t>Positivo</t>
        </is>
      </c>
      <c r="F3356" s="134" t="n">
        <v>45657</v>
      </c>
      <c r="G3356" t="inlineStr">
        <is>
          <t>476-2024-12-31</t>
        </is>
      </c>
      <c r="H3356" t="inlineStr">
        <is>
          <t>Nuevos Programas Académicos</t>
        </is>
      </c>
      <c r="I3356" t="n">
        <v>100</v>
      </c>
      <c r="J3356" t="n">
        <v>100</v>
      </c>
      <c r="DV3356" t="n">
        <v>10</v>
      </c>
      <c r="DW3356" t="n">
        <v>10</v>
      </c>
    </row>
    <row r="3357">
      <c r="A3357" t="n">
        <v>476</v>
      </c>
      <c r="B3357" t="inlineStr">
        <is>
          <t>Programas con resultados de aprendizaje definidos</t>
        </is>
      </c>
      <c r="C3357" t="inlineStr">
        <is>
          <t>Gestión, Evaluación e Innovación Curricular</t>
        </is>
      </c>
      <c r="D3357" t="inlineStr">
        <is>
          <t>Trimestral</t>
        </is>
      </c>
      <c r="E3357" t="inlineStr">
        <is>
          <t>Positivo</t>
        </is>
      </c>
      <c r="F3357" s="134" t="n">
        <v>45657</v>
      </c>
      <c r="G3357" t="inlineStr">
        <is>
          <t>476-2024-12-31</t>
        </is>
      </c>
      <c r="H3357" t="inlineStr">
        <is>
          <t>Programas Renovación, modificación y acreditación</t>
        </is>
      </c>
      <c r="I3357" t="n">
        <v>100</v>
      </c>
      <c r="J3357" t="n">
        <v>100</v>
      </c>
      <c r="DV3357" t="n">
        <v>3</v>
      </c>
      <c r="DW3357" t="n">
        <v>3</v>
      </c>
    </row>
    <row r="3358">
      <c r="A3358" t="n">
        <v>476</v>
      </c>
      <c r="B3358" t="inlineStr">
        <is>
          <t>Programas con resultados de aprendizaje definidos</t>
        </is>
      </c>
      <c r="C3358" t="inlineStr">
        <is>
          <t>Gestión, Evaluación e Innovación Curricular</t>
        </is>
      </c>
      <c r="D3358" t="inlineStr">
        <is>
          <t>Trimestral</t>
        </is>
      </c>
      <c r="E3358" t="inlineStr">
        <is>
          <t>Positivo</t>
        </is>
      </c>
      <c r="F3358" s="134" t="n">
        <v>45838</v>
      </c>
      <c r="G3358" t="inlineStr">
        <is>
          <t>476-2025-06-30</t>
        </is>
      </c>
      <c r="H3358" t="inlineStr">
        <is>
          <t>Nuevos Programas Académicos</t>
        </is>
      </c>
      <c r="I3358" t="n">
        <v>100</v>
      </c>
      <c r="J3358" t="n">
        <v>100</v>
      </c>
      <c r="DV3358" t="n">
        <v>1</v>
      </c>
      <c r="DW3358" t="n">
        <v>1</v>
      </c>
    </row>
    <row r="3359">
      <c r="A3359" t="n">
        <v>476</v>
      </c>
      <c r="B3359" t="inlineStr">
        <is>
          <t>Programas con resultados de aprendizaje definidos</t>
        </is>
      </c>
      <c r="C3359" t="inlineStr">
        <is>
          <t>Gestión, Evaluación e Innovación Curricular</t>
        </is>
      </c>
      <c r="D3359" t="inlineStr">
        <is>
          <t>Trimestral</t>
        </is>
      </c>
      <c r="E3359" t="inlineStr">
        <is>
          <t>Positivo</t>
        </is>
      </c>
      <c r="F3359" s="134" t="n">
        <v>45838</v>
      </c>
      <c r="G3359" t="inlineStr">
        <is>
          <t>476-2025-06-30</t>
        </is>
      </c>
      <c r="H3359" t="inlineStr">
        <is>
          <t>Programas Renovación, modificación y acreditación</t>
        </is>
      </c>
      <c r="I3359" t="n">
        <v>100</v>
      </c>
      <c r="J3359" t="n">
        <v>100</v>
      </c>
      <c r="DV3359" t="n">
        <v>5</v>
      </c>
      <c r="DW3359" t="n">
        <v>5</v>
      </c>
    </row>
    <row r="3360">
      <c r="A3360" t="n">
        <v>476</v>
      </c>
      <c r="B3360" t="inlineStr">
        <is>
          <t>Programas con resultados de aprendizaje definidos</t>
        </is>
      </c>
      <c r="C3360" t="inlineStr">
        <is>
          <t>Gestión, Evaluación e Innovación Curricular</t>
        </is>
      </c>
      <c r="D3360" t="inlineStr">
        <is>
          <t>Trimestral</t>
        </is>
      </c>
      <c r="E3360" t="inlineStr">
        <is>
          <t>Positivo</t>
        </is>
      </c>
      <c r="F3360" s="134" t="n">
        <v>45838</v>
      </c>
      <c r="G3360" t="inlineStr">
        <is>
          <t>476-2025-06-30</t>
        </is>
      </c>
      <c r="H3360" t="inlineStr">
        <is>
          <t>Mantenimiento de programas</t>
        </is>
      </c>
      <c r="I3360" t="n">
        <v>100</v>
      </c>
      <c r="J3360" t="n">
        <v>0</v>
      </c>
      <c r="DV3360" t="n">
        <v>0</v>
      </c>
      <c r="DW3360" t="n">
        <v>0</v>
      </c>
    </row>
    <row r="3361">
      <c r="A3361" t="n">
        <v>476</v>
      </c>
      <c r="B3361" t="inlineStr">
        <is>
          <t>Programas con resultados de aprendizaje definidos</t>
        </is>
      </c>
      <c r="C3361" t="inlineStr">
        <is>
          <t>Gestión, Evaluación e Innovación Curricular</t>
        </is>
      </c>
      <c r="D3361" t="inlineStr">
        <is>
          <t>Trimestral</t>
        </is>
      </c>
      <c r="E3361" t="inlineStr">
        <is>
          <t>Positivo</t>
        </is>
      </c>
      <c r="F3361" s="134" t="n">
        <v>46022</v>
      </c>
      <c r="G3361" t="inlineStr">
        <is>
          <t>476-2025-12-31</t>
        </is>
      </c>
      <c r="H3361" t="inlineStr">
        <is>
          <t>Mantenimiento de programas</t>
        </is>
      </c>
      <c r="I3361" t="n">
        <v>100</v>
      </c>
      <c r="J3361" t="n">
        <v>100</v>
      </c>
      <c r="DV3361" t="n">
        <v>36</v>
      </c>
      <c r="DW3361" t="n">
        <v>36</v>
      </c>
    </row>
    <row r="3362">
      <c r="A3362" t="n">
        <v>477</v>
      </c>
      <c r="B3362" t="inlineStr">
        <is>
          <t>Programas con planes de estudios definidos por escuela (Programas Renovación, modificación y acreditación)</t>
        </is>
      </c>
      <c r="C3362" t="inlineStr">
        <is>
          <t>Gestión de Unidades Académicas</t>
        </is>
      </c>
      <c r="D3362" t="inlineStr">
        <is>
          <t>Trimestral</t>
        </is>
      </c>
      <c r="E3362" t="inlineStr">
        <is>
          <t>Positivo</t>
        </is>
      </c>
      <c r="F3362" s="134" t="n">
        <v>45473</v>
      </c>
      <c r="G3362" t="inlineStr">
        <is>
          <t>477-2024-06-30</t>
        </is>
      </c>
      <c r="H3362" t="inlineStr">
        <is>
          <t>ESCUELA DE NEGOCIOS Y DESARROLLO INTERNACIONAL</t>
        </is>
      </c>
      <c r="I3362" t="n">
        <v>100</v>
      </c>
      <c r="J3362" t="n">
        <v>100</v>
      </c>
      <c r="DX3362" t="n">
        <v>1</v>
      </c>
      <c r="DY3362" t="n">
        <v>1</v>
      </c>
    </row>
    <row r="3363">
      <c r="A3363" t="n">
        <v>477</v>
      </c>
      <c r="B3363" t="inlineStr">
        <is>
          <t>Programas con planes de estudios definidos por escuela (Programas Renovación, modificación y acreditación)</t>
        </is>
      </c>
      <c r="C3363" t="inlineStr">
        <is>
          <t>Gestión de Unidades Académicas</t>
        </is>
      </c>
      <c r="D3363" t="inlineStr">
        <is>
          <t>Trimestral</t>
        </is>
      </c>
      <c r="E3363" t="inlineStr">
        <is>
          <t>Positivo</t>
        </is>
      </c>
      <c r="F3363" s="134" t="n">
        <v>45473</v>
      </c>
      <c r="G3363" t="inlineStr">
        <is>
          <t>477-2024-06-30</t>
        </is>
      </c>
      <c r="H3363" t="inlineStr">
        <is>
          <t>ESCUELA DE  DISEÑO</t>
        </is>
      </c>
      <c r="I3363" t="n">
        <v>100</v>
      </c>
      <c r="J3363" t="n">
        <v>100</v>
      </c>
      <c r="DX3363" t="n">
        <v>1</v>
      </c>
      <c r="DY3363" t="n">
        <v>1</v>
      </c>
    </row>
    <row r="3364">
      <c r="A3364" t="n">
        <v>477</v>
      </c>
      <c r="B3364" t="inlineStr">
        <is>
          <t>Programas con planes de estudios definidos por escuela (Programas Renovación, modificación y acreditación)</t>
        </is>
      </c>
      <c r="C3364" t="inlineStr">
        <is>
          <t>Gestión de Unidades Académicas</t>
        </is>
      </c>
      <c r="D3364" t="inlineStr">
        <is>
          <t>Trimestral</t>
        </is>
      </c>
      <c r="E3364" t="inlineStr">
        <is>
          <t>Positivo</t>
        </is>
      </c>
      <c r="F3364" s="134" t="n">
        <v>45473</v>
      </c>
      <c r="G3364" t="inlineStr">
        <is>
          <t>477-2024-06-30</t>
        </is>
      </c>
      <c r="H3364" t="inlineStr">
        <is>
          <t>ESCUELA DE MARKETING Y BRANDING</t>
        </is>
      </c>
      <c r="I3364" t="n">
        <v>100</v>
      </c>
      <c r="J3364" t="n">
        <v>100</v>
      </c>
      <c r="DX3364" t="n">
        <v>1</v>
      </c>
      <c r="DY3364" t="n">
        <v>1</v>
      </c>
    </row>
    <row r="3365">
      <c r="A3365" t="n">
        <v>477</v>
      </c>
      <c r="B3365" t="inlineStr">
        <is>
          <t>Programas con planes de estudios definidos por escuela (Programas Renovación, modificación y acreditación)</t>
        </is>
      </c>
      <c r="C3365" t="inlineStr">
        <is>
          <t>Gestión de Unidades Académicas</t>
        </is>
      </c>
      <c r="D3365" t="inlineStr">
        <is>
          <t>Trimestral</t>
        </is>
      </c>
      <c r="E3365" t="inlineStr">
        <is>
          <t>Positivo</t>
        </is>
      </c>
      <c r="F3365" s="134" t="n">
        <v>45473</v>
      </c>
      <c r="G3365" t="inlineStr">
        <is>
          <t>477-2024-06-30</t>
        </is>
      </c>
      <c r="H3365" t="inlineStr">
        <is>
          <t>ESCUELA TIC</t>
        </is>
      </c>
      <c r="I3365" t="n">
        <v>100</v>
      </c>
      <c r="J3365" t="n">
        <v>100</v>
      </c>
      <c r="DX3365" t="n">
        <v>2</v>
      </c>
      <c r="DY3365" t="n">
        <v>2</v>
      </c>
    </row>
    <row r="3366">
      <c r="A3366" t="n">
        <v>477</v>
      </c>
      <c r="B3366" t="inlineStr">
        <is>
          <t>Programas con planes de estudios definidos por escuela (Programas Renovación, modificación y acreditación)</t>
        </is>
      </c>
      <c r="C3366" t="inlineStr">
        <is>
          <t>Gestión de Unidades Académicas</t>
        </is>
      </c>
      <c r="D3366" t="inlineStr">
        <is>
          <t>Trimestral</t>
        </is>
      </c>
      <c r="E3366" t="inlineStr">
        <is>
          <t>Positivo</t>
        </is>
      </c>
      <c r="F3366" s="134" t="n">
        <v>45473</v>
      </c>
      <c r="G3366" t="inlineStr">
        <is>
          <t>477-2024-06-30</t>
        </is>
      </c>
      <c r="H3366" t="inlineStr">
        <is>
          <t>ESCUELA DE DERECHO Y GOBIERNO</t>
        </is>
      </c>
      <c r="I3366" t="n">
        <v>100</v>
      </c>
      <c r="J3366" t="n">
        <v>100</v>
      </c>
      <c r="DX3366" t="n">
        <v>3</v>
      </c>
      <c r="DY3366" t="n">
        <v>3</v>
      </c>
    </row>
    <row r="3367">
      <c r="A3367" t="n">
        <v>477</v>
      </c>
      <c r="B3367" t="inlineStr">
        <is>
          <t>Programas con planes de estudios definidos por escuela (Programas Renovación, modificación y acreditación)</t>
        </is>
      </c>
      <c r="C3367" t="inlineStr">
        <is>
          <t>Gestión de Unidades Académicas</t>
        </is>
      </c>
      <c r="D3367" t="inlineStr">
        <is>
          <t>Trimestral</t>
        </is>
      </c>
      <c r="E3367" t="inlineStr">
        <is>
          <t>Positivo</t>
        </is>
      </c>
      <c r="F3367" s="134" t="n">
        <v>45473</v>
      </c>
      <c r="G3367" t="inlineStr">
        <is>
          <t>477-2024-06-30</t>
        </is>
      </c>
      <c r="H3367" t="inlineStr">
        <is>
          <t>ESCUELA DE OPTIMIZACIÓN, INFRA Y AUTO</t>
        </is>
      </c>
      <c r="I3367" t="n">
        <v>100</v>
      </c>
      <c r="J3367" t="n">
        <v>100</v>
      </c>
      <c r="DX3367" t="n">
        <v>2</v>
      </c>
      <c r="DY3367" t="n">
        <v>2</v>
      </c>
    </row>
    <row r="3368">
      <c r="A3368" t="n">
        <v>477</v>
      </c>
      <c r="B3368" t="inlineStr">
        <is>
          <t>Programas con planes de estudios definidos por escuela (Programas Renovación, modificación y acreditación)</t>
        </is>
      </c>
      <c r="C3368" t="inlineStr">
        <is>
          <t>Gestión de Unidades Académicas</t>
        </is>
      </c>
      <c r="D3368" t="inlineStr">
        <is>
          <t>Trimestral</t>
        </is>
      </c>
      <c r="E3368" t="inlineStr">
        <is>
          <t>Positivo</t>
        </is>
      </c>
      <c r="F3368" s="134" t="n">
        <v>45473</v>
      </c>
      <c r="G3368" t="inlineStr">
        <is>
          <t>477-2024-06-30</t>
        </is>
      </c>
      <c r="H3368" t="inlineStr">
        <is>
          <t>ESCUELA DE PSIC, TALENTO HUM Y SOC</t>
        </is>
      </c>
      <c r="I3368" t="n">
        <v>100</v>
      </c>
      <c r="J3368" t="n">
        <v>100</v>
      </c>
      <c r="DX3368" t="n">
        <v>2</v>
      </c>
      <c r="DY3368" t="n">
        <v>2</v>
      </c>
    </row>
    <row r="3369">
      <c r="A3369" t="n">
        <v>477</v>
      </c>
      <c r="B3369" t="inlineStr">
        <is>
          <t>Programas con planes de estudios definidos por escuela (Programas Renovación, modificación y acreditación)</t>
        </is>
      </c>
      <c r="C3369" t="inlineStr">
        <is>
          <t>Gestión de Unidades Académicas</t>
        </is>
      </c>
      <c r="D3369" t="inlineStr">
        <is>
          <t>Trimestral</t>
        </is>
      </c>
      <c r="E3369" t="inlineStr">
        <is>
          <t>Positivo</t>
        </is>
      </c>
      <c r="F3369" s="134" t="n">
        <v>45473</v>
      </c>
      <c r="G3369" t="inlineStr">
        <is>
          <t>477-2024-06-30</t>
        </is>
      </c>
      <c r="H3369" t="inlineStr">
        <is>
          <t>ESCUELA DE CONTABILIDAD INTERNACIONAL</t>
        </is>
      </c>
      <c r="I3369" t="n">
        <v>100</v>
      </c>
      <c r="J3369" t="n">
        <v>100</v>
      </c>
      <c r="DX3369" t="n">
        <v>1</v>
      </c>
      <c r="DY3369" t="n">
        <v>1</v>
      </c>
    </row>
    <row r="3370">
      <c r="A3370" t="n">
        <v>477</v>
      </c>
      <c r="B3370" t="inlineStr">
        <is>
          <t>Programas con planes de estudios definidos por escuela (Programas Renovación, modificación y acreditación)</t>
        </is>
      </c>
      <c r="C3370" t="inlineStr">
        <is>
          <t>Gestión de Unidades Académicas</t>
        </is>
      </c>
      <c r="D3370" t="inlineStr">
        <is>
          <t>Trimestral</t>
        </is>
      </c>
      <c r="E3370" t="inlineStr">
        <is>
          <t>Positivo</t>
        </is>
      </c>
      <c r="F3370" s="134" t="n">
        <v>45473</v>
      </c>
      <c r="G3370" t="inlineStr">
        <is>
          <t>477-2024-06-30</t>
        </is>
      </c>
      <c r="H3370" t="inlineStr">
        <is>
          <t>ESCUELA DE EDUCACIÓN E INNOVACIÓN</t>
        </is>
      </c>
      <c r="I3370" t="n">
        <v>100</v>
      </c>
      <c r="J3370" t="n">
        <v>100</v>
      </c>
      <c r="DX3370" t="n">
        <v>1</v>
      </c>
      <c r="DY3370" t="n">
        <v>1</v>
      </c>
    </row>
    <row r="3371">
      <c r="A3371" t="n">
        <v>478</v>
      </c>
      <c r="B3371" t="inlineStr">
        <is>
          <t>Programas con planes de estudios definidos por escuela (Mantenimiento de programas)</t>
        </is>
      </c>
      <c r="C3371" t="inlineStr">
        <is>
          <t>Gestión de Unidades Académicas</t>
        </is>
      </c>
      <c r="D3371" t="inlineStr">
        <is>
          <t>Trimestral</t>
        </is>
      </c>
      <c r="E3371" t="inlineStr">
        <is>
          <t>Positivo</t>
        </is>
      </c>
      <c r="F3371" s="134" t="n">
        <v>45473</v>
      </c>
      <c r="G3371" t="inlineStr">
        <is>
          <t>478-2024-06-30</t>
        </is>
      </c>
      <c r="H3371" t="inlineStr">
        <is>
          <t>ESCUELA DE CIENCIAS BÁSICAS</t>
        </is>
      </c>
      <c r="I3371" t="n">
        <v>100</v>
      </c>
      <c r="J3371" t="n">
        <v>0</v>
      </c>
      <c r="DZ3371" t="n">
        <v>0</v>
      </c>
      <c r="EA3371" t="n">
        <v>0</v>
      </c>
    </row>
    <row r="3372">
      <c r="A3372" t="n">
        <v>478</v>
      </c>
      <c r="B3372" t="inlineStr">
        <is>
          <t>Programas con planes de estudios definidos por escuela (Mantenimiento de programas)</t>
        </is>
      </c>
      <c r="C3372" t="inlineStr">
        <is>
          <t>Gestión de Unidades Académicas</t>
        </is>
      </c>
      <c r="D3372" t="inlineStr">
        <is>
          <t>Trimestral</t>
        </is>
      </c>
      <c r="E3372" t="inlineStr">
        <is>
          <t>Positivo</t>
        </is>
      </c>
      <c r="F3372" s="134" t="n">
        <v>45473</v>
      </c>
      <c r="G3372" t="inlineStr">
        <is>
          <t>478-2024-06-30</t>
        </is>
      </c>
      <c r="H3372" t="inlineStr">
        <is>
          <t>ESCUELA DE  DISEÑO</t>
        </is>
      </c>
      <c r="I3372" t="n">
        <v>100</v>
      </c>
      <c r="J3372" t="n">
        <v>0</v>
      </c>
      <c r="DZ3372" t="n">
        <v>0</v>
      </c>
      <c r="EA3372" t="n">
        <v>0</v>
      </c>
    </row>
    <row r="3373">
      <c r="A3373" t="n">
        <v>478</v>
      </c>
      <c r="B3373" t="inlineStr">
        <is>
          <t>Programas con planes de estudios definidos por escuela (Mantenimiento de programas)</t>
        </is>
      </c>
      <c r="C3373" t="inlineStr">
        <is>
          <t>Gestión de Unidades Académicas</t>
        </is>
      </c>
      <c r="D3373" t="inlineStr">
        <is>
          <t>Trimestral</t>
        </is>
      </c>
      <c r="E3373" t="inlineStr">
        <is>
          <t>Positivo</t>
        </is>
      </c>
      <c r="F3373" s="134" t="n">
        <v>45473</v>
      </c>
      <c r="G3373" t="inlineStr">
        <is>
          <t>478-2024-06-30</t>
        </is>
      </c>
      <c r="H3373" t="inlineStr">
        <is>
          <t>ESCUELA DE OPTIMIZACIÓN, INFRA Y AUTO</t>
        </is>
      </c>
      <c r="I3373" t="n">
        <v>100</v>
      </c>
      <c r="J3373" t="n">
        <v>0</v>
      </c>
      <c r="DZ3373" t="n">
        <v>0</v>
      </c>
      <c r="EA3373" t="n">
        <v>0</v>
      </c>
    </row>
    <row r="3374">
      <c r="A3374" t="n">
        <v>478</v>
      </c>
      <c r="B3374" t="inlineStr">
        <is>
          <t>Programas con planes de estudios definidos por escuela (Mantenimiento de programas)</t>
        </is>
      </c>
      <c r="C3374" t="inlineStr">
        <is>
          <t>Gestión de Unidades Académicas</t>
        </is>
      </c>
      <c r="D3374" t="inlineStr">
        <is>
          <t>Trimestral</t>
        </is>
      </c>
      <c r="E3374" t="inlineStr">
        <is>
          <t>Positivo</t>
        </is>
      </c>
      <c r="F3374" s="134" t="n">
        <v>45473</v>
      </c>
      <c r="G3374" t="inlineStr">
        <is>
          <t>478-2024-06-30</t>
        </is>
      </c>
      <c r="H3374" t="inlineStr">
        <is>
          <t>ESCUELA TIC</t>
        </is>
      </c>
      <c r="I3374" t="n">
        <v>100</v>
      </c>
      <c r="J3374" t="n">
        <v>0</v>
      </c>
      <c r="DZ3374" t="n">
        <v>0</v>
      </c>
      <c r="EA3374" t="n">
        <v>0</v>
      </c>
    </row>
    <row r="3375">
      <c r="A3375" t="n">
        <v>478</v>
      </c>
      <c r="B3375" t="inlineStr">
        <is>
          <t>Programas con planes de estudios definidos por escuela (Mantenimiento de programas)</t>
        </is>
      </c>
      <c r="C3375" t="inlineStr">
        <is>
          <t>Gestión de Unidades Académicas</t>
        </is>
      </c>
      <c r="D3375" t="inlineStr">
        <is>
          <t>Trimestral</t>
        </is>
      </c>
      <c r="E3375" t="inlineStr">
        <is>
          <t>Positivo</t>
        </is>
      </c>
      <c r="F3375" s="134" t="n">
        <v>45473</v>
      </c>
      <c r="G3375" t="inlineStr">
        <is>
          <t>478-2024-06-30</t>
        </is>
      </c>
      <c r="H3375" t="inlineStr">
        <is>
          <t>ESCUELA DE ADMINISTRACIÓN Y COMPETITIVIDAD</t>
        </is>
      </c>
      <c r="I3375" t="n">
        <v>100</v>
      </c>
      <c r="J3375" t="n">
        <v>0</v>
      </c>
      <c r="DZ3375" t="n">
        <v>0</v>
      </c>
      <c r="EA3375" t="n">
        <v>0</v>
      </c>
    </row>
    <row r="3376">
      <c r="A3376" t="n">
        <v>478</v>
      </c>
      <c r="B3376" t="inlineStr">
        <is>
          <t>Programas con planes de estudios definidos por escuela (Mantenimiento de programas)</t>
        </is>
      </c>
      <c r="C3376" t="inlineStr">
        <is>
          <t>Gestión de Unidades Académicas</t>
        </is>
      </c>
      <c r="D3376" t="inlineStr">
        <is>
          <t>Trimestral</t>
        </is>
      </c>
      <c r="E3376" t="inlineStr">
        <is>
          <t>Positivo</t>
        </is>
      </c>
      <c r="F3376" s="134" t="n">
        <v>45473</v>
      </c>
      <c r="G3376" t="inlineStr">
        <is>
          <t>478-2024-06-30</t>
        </is>
      </c>
      <c r="H3376" t="inlineStr">
        <is>
          <t>ESCUELA DE CONTABILIDAD INTERNACIONAL</t>
        </is>
      </c>
      <c r="I3376" t="n">
        <v>100</v>
      </c>
      <c r="J3376" t="n">
        <v>0</v>
      </c>
      <c r="DZ3376" t="n">
        <v>0</v>
      </c>
      <c r="EA3376" t="n">
        <v>0</v>
      </c>
    </row>
    <row r="3377">
      <c r="A3377" t="n">
        <v>478</v>
      </c>
      <c r="B3377" t="inlineStr">
        <is>
          <t>Programas con planes de estudios definidos por escuela (Mantenimiento de programas)</t>
        </is>
      </c>
      <c r="C3377" t="inlineStr">
        <is>
          <t>Gestión de Unidades Académicas</t>
        </is>
      </c>
      <c r="D3377" t="inlineStr">
        <is>
          <t>Trimestral</t>
        </is>
      </c>
      <c r="E3377" t="inlineStr">
        <is>
          <t>Positivo</t>
        </is>
      </c>
      <c r="F3377" s="134" t="n">
        <v>45473</v>
      </c>
      <c r="G3377" t="inlineStr">
        <is>
          <t>478-2024-06-30</t>
        </is>
      </c>
      <c r="H3377" t="inlineStr">
        <is>
          <t>ESCUELA DE NEGOCIOS Y DESARROLLO INTERNACIONAL</t>
        </is>
      </c>
      <c r="I3377" t="n">
        <v>100</v>
      </c>
      <c r="J3377" t="n">
        <v>0</v>
      </c>
      <c r="DZ3377" t="n">
        <v>0</v>
      </c>
      <c r="EA3377" t="n">
        <v>0</v>
      </c>
    </row>
    <row r="3378">
      <c r="A3378" t="n">
        <v>478</v>
      </c>
      <c r="B3378" t="inlineStr">
        <is>
          <t>Programas con planes de estudios definidos por escuela (Mantenimiento de programas)</t>
        </is>
      </c>
      <c r="C3378" t="inlineStr">
        <is>
          <t>Gestión de Unidades Académicas</t>
        </is>
      </c>
      <c r="D3378" t="inlineStr">
        <is>
          <t>Trimestral</t>
        </is>
      </c>
      <c r="E3378" t="inlineStr">
        <is>
          <t>Positivo</t>
        </is>
      </c>
      <c r="F3378" s="134" t="n">
        <v>45473</v>
      </c>
      <c r="G3378" t="inlineStr">
        <is>
          <t>478-2024-06-30</t>
        </is>
      </c>
      <c r="H3378" t="inlineStr">
        <is>
          <t>ESCUELA DE COMUNICACIÓN ARTES VISUALES Y DIGITALES</t>
        </is>
      </c>
      <c r="I3378" t="n">
        <v>100</v>
      </c>
      <c r="J3378" t="n">
        <v>0</v>
      </c>
      <c r="DZ3378" t="n">
        <v>0</v>
      </c>
      <c r="EA3378" t="n">
        <v>0</v>
      </c>
    </row>
    <row r="3379">
      <c r="A3379" t="n">
        <v>478</v>
      </c>
      <c r="B3379" t="inlineStr">
        <is>
          <t>Programas con planes de estudios definidos por escuela (Mantenimiento de programas)</t>
        </is>
      </c>
      <c r="C3379" t="inlineStr">
        <is>
          <t>Gestión de Unidades Académicas</t>
        </is>
      </c>
      <c r="D3379" t="inlineStr">
        <is>
          <t>Trimestral</t>
        </is>
      </c>
      <c r="E3379" t="inlineStr">
        <is>
          <t>Positivo</t>
        </is>
      </c>
      <c r="F3379" s="134" t="n">
        <v>45473</v>
      </c>
      <c r="G3379" t="inlineStr">
        <is>
          <t>478-2024-06-30</t>
        </is>
      </c>
      <c r="H3379" t="inlineStr">
        <is>
          <t>ESCUELA DE EDUCACIÓN E INNOVACIÓN</t>
        </is>
      </c>
      <c r="I3379" t="n">
        <v>100</v>
      </c>
      <c r="J3379" t="n">
        <v>0</v>
      </c>
      <c r="DZ3379" t="n">
        <v>0</v>
      </c>
      <c r="EA3379" t="n">
        <v>0</v>
      </c>
    </row>
    <row r="3380">
      <c r="A3380" t="n">
        <v>478</v>
      </c>
      <c r="B3380" t="inlineStr">
        <is>
          <t>Programas con planes de estudios definidos por escuela (Mantenimiento de programas)</t>
        </is>
      </c>
      <c r="C3380" t="inlineStr">
        <is>
          <t>Gestión de Unidades Académicas</t>
        </is>
      </c>
      <c r="D3380" t="inlineStr">
        <is>
          <t>Trimestral</t>
        </is>
      </c>
      <c r="E3380" t="inlineStr">
        <is>
          <t>Positivo</t>
        </is>
      </c>
      <c r="F3380" s="134" t="n">
        <v>45473</v>
      </c>
      <c r="G3380" t="inlineStr">
        <is>
          <t>478-2024-06-30</t>
        </is>
      </c>
      <c r="H3380" t="inlineStr">
        <is>
          <t>ESCUELA DE DERECHO Y GOBIERNO</t>
        </is>
      </c>
      <c r="I3380" t="n">
        <v>100</v>
      </c>
      <c r="J3380" t="n">
        <v>0</v>
      </c>
      <c r="DZ3380" t="n">
        <v>0</v>
      </c>
      <c r="EA3380" t="n">
        <v>0</v>
      </c>
    </row>
    <row r="3381">
      <c r="A3381" t="n">
        <v>478</v>
      </c>
      <c r="B3381" t="inlineStr">
        <is>
          <t>Programas con planes de estudios definidos por escuela (Mantenimiento de programas)</t>
        </is>
      </c>
      <c r="C3381" t="inlineStr">
        <is>
          <t>Gestión de Unidades Académicas</t>
        </is>
      </c>
      <c r="D3381" t="inlineStr">
        <is>
          <t>Trimestral</t>
        </is>
      </c>
      <c r="E3381" t="inlineStr">
        <is>
          <t>Positivo</t>
        </is>
      </c>
      <c r="F3381" s="134" t="n">
        <v>45473</v>
      </c>
      <c r="G3381" t="inlineStr">
        <is>
          <t>478-2024-06-30</t>
        </is>
      </c>
      <c r="H3381" t="inlineStr">
        <is>
          <t>ESCUELA DE MARKETING Y BRANDING</t>
        </is>
      </c>
      <c r="I3381" t="n">
        <v>100</v>
      </c>
      <c r="J3381" t="n">
        <v>0</v>
      </c>
      <c r="DZ3381" t="n">
        <v>0</v>
      </c>
      <c r="EA3381" t="n">
        <v>0</v>
      </c>
    </row>
    <row r="3382">
      <c r="A3382" t="n">
        <v>478</v>
      </c>
      <c r="B3382" t="inlineStr">
        <is>
          <t>Programas con planes de estudios definidos por escuela (Mantenimiento de programas)</t>
        </is>
      </c>
      <c r="C3382" t="inlineStr">
        <is>
          <t>Gestión de Unidades Académicas</t>
        </is>
      </c>
      <c r="D3382" t="inlineStr">
        <is>
          <t>Trimestral</t>
        </is>
      </c>
      <c r="E3382" t="inlineStr">
        <is>
          <t>Positivo</t>
        </is>
      </c>
      <c r="F3382" s="134" t="n">
        <v>45473</v>
      </c>
      <c r="G3382" t="inlineStr">
        <is>
          <t>478-2024-06-30</t>
        </is>
      </c>
      <c r="H3382" t="inlineStr">
        <is>
          <t>ESCUELA DE PSIC, TALENTO HUM Y SOC</t>
        </is>
      </c>
      <c r="I3382" t="n">
        <v>100</v>
      </c>
      <c r="J3382" t="n">
        <v>0</v>
      </c>
      <c r="DZ3382" t="n">
        <v>0</v>
      </c>
      <c r="EA3382" t="n">
        <v>0</v>
      </c>
    </row>
    <row r="3383">
      <c r="A3383" t="n">
        <v>478</v>
      </c>
      <c r="B3383" t="inlineStr">
        <is>
          <t>Programas con planes de estudios definidos por escuela (Mantenimiento de programas)</t>
        </is>
      </c>
      <c r="C3383" t="inlineStr">
        <is>
          <t>Gestión de Unidades Académicas</t>
        </is>
      </c>
      <c r="D3383" t="inlineStr">
        <is>
          <t>Trimestral</t>
        </is>
      </c>
      <c r="E3383" t="inlineStr">
        <is>
          <t>Positivo</t>
        </is>
      </c>
      <c r="F3383" s="134" t="n">
        <v>45657</v>
      </c>
      <c r="G3383" t="inlineStr">
        <is>
          <t>478-2024-12-31</t>
        </is>
      </c>
      <c r="H3383" t="inlineStr">
        <is>
          <t>ESCUELA DE OPTIMIZACIÓN, INFRA Y AUTO</t>
        </is>
      </c>
      <c r="I3383" t="n">
        <v>100</v>
      </c>
      <c r="J3383" t="n">
        <v>100</v>
      </c>
      <c r="DZ3383" t="n">
        <v>1</v>
      </c>
      <c r="EA3383" t="n">
        <v>1</v>
      </c>
    </row>
    <row r="3384">
      <c r="A3384" t="n">
        <v>479</v>
      </c>
      <c r="B3384" t="inlineStr">
        <is>
          <t>Programas con resultados de aprendizaje definidos por escuela (Nuevos Programas)</t>
        </is>
      </c>
      <c r="C3384" t="inlineStr">
        <is>
          <t>Gestión de Unidades Académicas</t>
        </is>
      </c>
      <c r="D3384" t="inlineStr">
        <is>
          <t>Trimestral</t>
        </is>
      </c>
      <c r="E3384" t="inlineStr">
        <is>
          <t>Positivo</t>
        </is>
      </c>
      <c r="F3384" s="134" t="n">
        <v>45473</v>
      </c>
      <c r="G3384" t="inlineStr">
        <is>
          <t>479-2024-06-30</t>
        </is>
      </c>
      <c r="H3384" t="inlineStr">
        <is>
          <t>ESCUELA DE PSIC, TALENTO HUM Y SOC</t>
        </is>
      </c>
      <c r="I3384" t="n">
        <v>100</v>
      </c>
      <c r="J3384" t="n">
        <v>100</v>
      </c>
      <c r="EB3384" t="n">
        <v>1</v>
      </c>
      <c r="EC3384" t="n">
        <v>1</v>
      </c>
    </row>
    <row r="3385">
      <c r="A3385" t="n">
        <v>479</v>
      </c>
      <c r="B3385" t="inlineStr">
        <is>
          <t>Programas con resultados de aprendizaje definidos por escuela (Nuevos Programas)</t>
        </is>
      </c>
      <c r="C3385" t="inlineStr">
        <is>
          <t>Gestión de Unidades Académicas</t>
        </is>
      </c>
      <c r="D3385" t="inlineStr">
        <is>
          <t>Trimestral</t>
        </is>
      </c>
      <c r="E3385" t="inlineStr">
        <is>
          <t>Positivo</t>
        </is>
      </c>
      <c r="F3385" s="134" t="n">
        <v>45657</v>
      </c>
      <c r="G3385" t="inlineStr">
        <is>
          <t>479-2024-12-31</t>
        </is>
      </c>
      <c r="H3385" t="inlineStr">
        <is>
          <t>ESCUELA DE CIENCIAS BÁSICAS</t>
        </is>
      </c>
      <c r="I3385" t="n">
        <v>100</v>
      </c>
      <c r="J3385" t="n">
        <v>100</v>
      </c>
      <c r="EB3385" t="n">
        <v>1</v>
      </c>
      <c r="EC3385" t="n">
        <v>1</v>
      </c>
    </row>
    <row r="3386">
      <c r="A3386" t="n">
        <v>479</v>
      </c>
      <c r="B3386" t="inlineStr">
        <is>
          <t>Programas con resultados de aprendizaje definidos por escuela (Nuevos Programas)</t>
        </is>
      </c>
      <c r="C3386" t="inlineStr">
        <is>
          <t>Gestión de Unidades Académicas</t>
        </is>
      </c>
      <c r="D3386" t="inlineStr">
        <is>
          <t>Trimestral</t>
        </is>
      </c>
      <c r="E3386" t="inlineStr">
        <is>
          <t>Positivo</t>
        </is>
      </c>
      <c r="F3386" s="134" t="n">
        <v>45657</v>
      </c>
      <c r="G3386" t="inlineStr">
        <is>
          <t>479-2024-12-31</t>
        </is>
      </c>
      <c r="H3386" t="inlineStr">
        <is>
          <t>ESCUELA DE  DISEÑO</t>
        </is>
      </c>
      <c r="I3386" t="n">
        <v>100</v>
      </c>
      <c r="J3386" t="n">
        <v>0</v>
      </c>
      <c r="EB3386" t="n">
        <v>0</v>
      </c>
      <c r="EC3386" t="n">
        <v>0</v>
      </c>
    </row>
    <row r="3387">
      <c r="A3387" t="n">
        <v>479</v>
      </c>
      <c r="B3387" t="inlineStr">
        <is>
          <t>Programas con resultados de aprendizaje definidos por escuela (Nuevos Programas)</t>
        </is>
      </c>
      <c r="C3387" t="inlineStr">
        <is>
          <t>Gestión de Unidades Académicas</t>
        </is>
      </c>
      <c r="D3387" t="inlineStr">
        <is>
          <t>Trimestral</t>
        </is>
      </c>
      <c r="E3387" t="inlineStr">
        <is>
          <t>Positivo</t>
        </is>
      </c>
      <c r="F3387" s="134" t="n">
        <v>45657</v>
      </c>
      <c r="G3387" t="inlineStr">
        <is>
          <t>479-2024-12-31</t>
        </is>
      </c>
      <c r="H3387" t="inlineStr">
        <is>
          <t>ESCUELA DE OPTIMIZACIÓN, INFRA Y AUTO</t>
        </is>
      </c>
      <c r="I3387" t="n">
        <v>100</v>
      </c>
      <c r="J3387" t="n">
        <v>0</v>
      </c>
      <c r="EB3387" t="n">
        <v>0</v>
      </c>
      <c r="EC3387" t="n">
        <v>0</v>
      </c>
    </row>
    <row r="3388">
      <c r="A3388" t="n">
        <v>479</v>
      </c>
      <c r="B3388" t="inlineStr">
        <is>
          <t>Programas con resultados de aprendizaje definidos por escuela (Nuevos Programas)</t>
        </is>
      </c>
      <c r="C3388" t="inlineStr">
        <is>
          <t>Gestión de Unidades Académicas</t>
        </is>
      </c>
      <c r="D3388" t="inlineStr">
        <is>
          <t>Trimestral</t>
        </is>
      </c>
      <c r="E3388" t="inlineStr">
        <is>
          <t>Positivo</t>
        </is>
      </c>
      <c r="F3388" s="134" t="n">
        <v>45657</v>
      </c>
      <c r="G3388" t="inlineStr">
        <is>
          <t>479-2024-12-31</t>
        </is>
      </c>
      <c r="H3388" t="inlineStr">
        <is>
          <t>ESCUELA TIC</t>
        </is>
      </c>
      <c r="I3388" t="n">
        <v>100</v>
      </c>
      <c r="J3388" t="n">
        <v>100</v>
      </c>
      <c r="EB3388" t="n">
        <v>1</v>
      </c>
      <c r="EC3388" t="n">
        <v>1</v>
      </c>
    </row>
    <row r="3389">
      <c r="A3389" t="n">
        <v>479</v>
      </c>
      <c r="B3389" t="inlineStr">
        <is>
          <t>Programas con resultados de aprendizaje definidos por escuela (Nuevos Programas)</t>
        </is>
      </c>
      <c r="C3389" t="inlineStr">
        <is>
          <t>Gestión de Unidades Académicas</t>
        </is>
      </c>
      <c r="D3389" t="inlineStr">
        <is>
          <t>Trimestral</t>
        </is>
      </c>
      <c r="E3389" t="inlineStr">
        <is>
          <t>Positivo</t>
        </is>
      </c>
      <c r="F3389" s="134" t="n">
        <v>45657</v>
      </c>
      <c r="G3389" t="inlineStr">
        <is>
          <t>479-2024-12-31</t>
        </is>
      </c>
      <c r="H3389" t="inlineStr">
        <is>
          <t>ESCUELA DE ADMINISTRACIÓN Y COMPETITIVIDAD</t>
        </is>
      </c>
      <c r="I3389" t="n">
        <v>100</v>
      </c>
      <c r="J3389" t="n">
        <v>0</v>
      </c>
      <c r="EB3389" t="n">
        <v>0</v>
      </c>
      <c r="EC3389" t="n">
        <v>0</v>
      </c>
    </row>
    <row r="3390">
      <c r="A3390" t="n">
        <v>479</v>
      </c>
      <c r="B3390" t="inlineStr">
        <is>
          <t>Programas con resultados de aprendizaje definidos por escuela (Nuevos Programas)</t>
        </is>
      </c>
      <c r="C3390" t="inlineStr">
        <is>
          <t>Gestión de Unidades Académicas</t>
        </is>
      </c>
      <c r="D3390" t="inlineStr">
        <is>
          <t>Trimestral</t>
        </is>
      </c>
      <c r="E3390" t="inlineStr">
        <is>
          <t>Positivo</t>
        </is>
      </c>
      <c r="F3390" s="134" t="n">
        <v>45657</v>
      </c>
      <c r="G3390" t="inlineStr">
        <is>
          <t>479-2024-12-31</t>
        </is>
      </c>
      <c r="H3390" t="inlineStr">
        <is>
          <t>ESCUELA DE CONTABILIDAD INTERNACIONAL</t>
        </is>
      </c>
      <c r="I3390" t="n">
        <v>100</v>
      </c>
      <c r="J3390" t="n">
        <v>100</v>
      </c>
      <c r="EB3390" t="n">
        <v>1</v>
      </c>
      <c r="EC3390" t="n">
        <v>1</v>
      </c>
    </row>
    <row r="3391">
      <c r="A3391" t="n">
        <v>479</v>
      </c>
      <c r="B3391" t="inlineStr">
        <is>
          <t>Programas con resultados de aprendizaje definidos por escuela (Nuevos Programas)</t>
        </is>
      </c>
      <c r="C3391" t="inlineStr">
        <is>
          <t>Gestión de Unidades Académicas</t>
        </is>
      </c>
      <c r="D3391" t="inlineStr">
        <is>
          <t>Trimestral</t>
        </is>
      </c>
      <c r="E3391" t="inlineStr">
        <is>
          <t>Positivo</t>
        </is>
      </c>
      <c r="F3391" s="134" t="n">
        <v>45657</v>
      </c>
      <c r="G3391" t="inlineStr">
        <is>
          <t>479-2024-12-31</t>
        </is>
      </c>
      <c r="H3391" t="inlineStr">
        <is>
          <t>ESCUELA DE NEGOCIOS Y DESARROLLO INTERNACIONAL</t>
        </is>
      </c>
      <c r="I3391" t="n">
        <v>100</v>
      </c>
      <c r="J3391" t="n">
        <v>0</v>
      </c>
      <c r="EB3391" t="n">
        <v>0</v>
      </c>
      <c r="EC3391" t="n">
        <v>0</v>
      </c>
    </row>
    <row r="3392">
      <c r="A3392" t="n">
        <v>479</v>
      </c>
      <c r="B3392" t="inlineStr">
        <is>
          <t>Programas con resultados de aprendizaje definidos por escuela (Nuevos Programas)</t>
        </is>
      </c>
      <c r="C3392" t="inlineStr">
        <is>
          <t>Gestión de Unidades Académicas</t>
        </is>
      </c>
      <c r="D3392" t="inlineStr">
        <is>
          <t>Trimestral</t>
        </is>
      </c>
      <c r="E3392" t="inlineStr">
        <is>
          <t>Positivo</t>
        </is>
      </c>
      <c r="F3392" s="134" t="n">
        <v>45657</v>
      </c>
      <c r="G3392" t="inlineStr">
        <is>
          <t>479-2024-12-31</t>
        </is>
      </c>
      <c r="H3392" t="inlineStr">
        <is>
          <t>ESCUELA DE COMUNICACIÓN ARTES VISUALES Y DIGITALES</t>
        </is>
      </c>
      <c r="I3392" t="n">
        <v>100</v>
      </c>
      <c r="J3392" t="n">
        <v>100</v>
      </c>
      <c r="EB3392" t="n">
        <v>1</v>
      </c>
      <c r="EC3392" t="n">
        <v>1</v>
      </c>
    </row>
    <row r="3393">
      <c r="A3393" t="n">
        <v>479</v>
      </c>
      <c r="B3393" t="inlineStr">
        <is>
          <t>Programas con resultados de aprendizaje definidos por escuela (Nuevos Programas)</t>
        </is>
      </c>
      <c r="C3393" t="inlineStr">
        <is>
          <t>Gestión de Unidades Académicas</t>
        </is>
      </c>
      <c r="D3393" t="inlineStr">
        <is>
          <t>Trimestral</t>
        </is>
      </c>
      <c r="E3393" t="inlineStr">
        <is>
          <t>Positivo</t>
        </is>
      </c>
      <c r="F3393" s="134" t="n">
        <v>45657</v>
      </c>
      <c r="G3393" t="inlineStr">
        <is>
          <t>479-2024-12-31</t>
        </is>
      </c>
      <c r="H3393" t="inlineStr">
        <is>
          <t>ESCUELA DE EDUCACIÓN E INNOVACIÓN</t>
        </is>
      </c>
      <c r="I3393" t="n">
        <v>100</v>
      </c>
      <c r="J3393" t="n">
        <v>0</v>
      </c>
      <c r="EB3393" t="n">
        <v>0</v>
      </c>
      <c r="EC3393" t="n">
        <v>0</v>
      </c>
    </row>
    <row r="3394">
      <c r="A3394" t="n">
        <v>479</v>
      </c>
      <c r="B3394" t="inlineStr">
        <is>
          <t>Programas con resultados de aprendizaje definidos por escuela (Nuevos Programas)</t>
        </is>
      </c>
      <c r="C3394" t="inlineStr">
        <is>
          <t>Gestión de Unidades Académicas</t>
        </is>
      </c>
      <c r="D3394" t="inlineStr">
        <is>
          <t>Trimestral</t>
        </is>
      </c>
      <c r="E3394" t="inlineStr">
        <is>
          <t>Positivo</t>
        </is>
      </c>
      <c r="F3394" s="134" t="n">
        <v>45657</v>
      </c>
      <c r="G3394" t="inlineStr">
        <is>
          <t>479-2024-12-31</t>
        </is>
      </c>
      <c r="H3394" t="inlineStr">
        <is>
          <t>ESCUELA DE DERECHO Y GOBIERNO</t>
        </is>
      </c>
      <c r="I3394" t="n">
        <v>100</v>
      </c>
      <c r="J3394" t="n">
        <v>100</v>
      </c>
      <c r="EB3394" t="n">
        <v>2</v>
      </c>
      <c r="EC3394" t="n">
        <v>2</v>
      </c>
    </row>
    <row r="3395">
      <c r="A3395" t="n">
        <v>479</v>
      </c>
      <c r="B3395" t="inlineStr">
        <is>
          <t>Programas con resultados de aprendizaje definidos por escuela (Nuevos Programas)</t>
        </is>
      </c>
      <c r="C3395" t="inlineStr">
        <is>
          <t>Gestión de Unidades Académicas</t>
        </is>
      </c>
      <c r="D3395" t="inlineStr">
        <is>
          <t>Trimestral</t>
        </is>
      </c>
      <c r="E3395" t="inlineStr">
        <is>
          <t>Positivo</t>
        </is>
      </c>
      <c r="F3395" s="134" t="n">
        <v>45657</v>
      </c>
      <c r="G3395" t="inlineStr">
        <is>
          <t>479-2024-12-31</t>
        </is>
      </c>
      <c r="H3395" t="inlineStr">
        <is>
          <t>ESCUELA DE MARKETING Y BRANDING</t>
        </is>
      </c>
      <c r="I3395" t="n">
        <v>100</v>
      </c>
      <c r="J3395" t="n">
        <v>0</v>
      </c>
      <c r="EB3395" t="n">
        <v>0</v>
      </c>
      <c r="EC3395" t="n">
        <v>0</v>
      </c>
    </row>
    <row r="3396">
      <c r="A3396" t="n">
        <v>479</v>
      </c>
      <c r="B3396" t="inlineStr">
        <is>
          <t>Programas con resultados de aprendizaje definidos por escuela (Nuevos Programas)</t>
        </is>
      </c>
      <c r="C3396" t="inlineStr">
        <is>
          <t>Gestión de Unidades Académicas</t>
        </is>
      </c>
      <c r="D3396" t="inlineStr">
        <is>
          <t>Trimestral</t>
        </is>
      </c>
      <c r="E3396" t="inlineStr">
        <is>
          <t>Positivo</t>
        </is>
      </c>
      <c r="F3396" s="134" t="n">
        <v>45657</v>
      </c>
      <c r="G3396" t="inlineStr">
        <is>
          <t>479-2024-12-31</t>
        </is>
      </c>
      <c r="H3396" t="inlineStr">
        <is>
          <t>ESCUELA DE PSIC, TALENTO HUM Y SOC</t>
        </is>
      </c>
      <c r="I3396" t="n">
        <v>100</v>
      </c>
      <c r="J3396" t="n">
        <v>100</v>
      </c>
      <c r="EB3396" t="n">
        <v>4</v>
      </c>
      <c r="EC3396" t="n">
        <v>4</v>
      </c>
    </row>
    <row r="3397">
      <c r="A3397" t="n">
        <v>480</v>
      </c>
      <c r="B3397" t="inlineStr">
        <is>
          <t>Programas con resultados de aprendizaje definidos por escuela (Programas Renovación, modificación y acreditación)</t>
        </is>
      </c>
      <c r="C3397" t="inlineStr">
        <is>
          <t>Gestión de Unidades Académicas</t>
        </is>
      </c>
      <c r="D3397" t="inlineStr">
        <is>
          <t>Trimestral</t>
        </is>
      </c>
      <c r="E3397" t="inlineStr">
        <is>
          <t>Positivo</t>
        </is>
      </c>
      <c r="F3397" s="134" t="n">
        <v>45657</v>
      </c>
      <c r="G3397" t="inlineStr">
        <is>
          <t>480-2024-12-31</t>
        </is>
      </c>
      <c r="H3397" t="inlineStr">
        <is>
          <t>ESCUELA DE OPTIMIZACIÓN, INFRA Y AUTO</t>
        </is>
      </c>
      <c r="I3397" t="n">
        <v>100</v>
      </c>
      <c r="J3397" t="n">
        <v>100</v>
      </c>
      <c r="ED3397" t="n">
        <v>2</v>
      </c>
      <c r="EE3397" t="n">
        <v>2</v>
      </c>
    </row>
    <row r="3398">
      <c r="A3398" t="n">
        <v>485</v>
      </c>
      <c r="B3398" t="inlineStr">
        <is>
          <t>Oportunidad en el cierre de acciones</t>
        </is>
      </c>
      <c r="C3398" t="inlineStr">
        <is>
          <t>Gestión de calidad</t>
        </is>
      </c>
      <c r="D3398" t="inlineStr">
        <is>
          <t>Mensual</t>
        </is>
      </c>
      <c r="E3398" t="inlineStr">
        <is>
          <t>Positivo</t>
        </is>
      </c>
      <c r="F3398" s="134" t="n">
        <v>45565</v>
      </c>
      <c r="G3398" t="inlineStr">
        <is>
          <t>485-2024-09-30</t>
        </is>
      </c>
      <c r="H3398" t="inlineStr">
        <is>
          <t>Auditoría interna</t>
        </is>
      </c>
      <c r="I3398" t="n">
        <v>80</v>
      </c>
      <c r="J3398" t="n">
        <v>0</v>
      </c>
      <c r="EF3398" t="n">
        <v>0</v>
      </c>
      <c r="EG3398" t="n">
        <v>0</v>
      </c>
    </row>
    <row r="3399">
      <c r="A3399" t="n">
        <v>485</v>
      </c>
      <c r="B3399" t="inlineStr">
        <is>
          <t>Oportunidad en el cierre de acciones</t>
        </is>
      </c>
      <c r="C3399" t="inlineStr">
        <is>
          <t>Gestión de calidad</t>
        </is>
      </c>
      <c r="D3399" t="inlineStr">
        <is>
          <t>Mensual</t>
        </is>
      </c>
      <c r="E3399" t="inlineStr">
        <is>
          <t>Positivo</t>
        </is>
      </c>
      <c r="F3399" s="134" t="n">
        <v>45565</v>
      </c>
      <c r="G3399" t="inlineStr">
        <is>
          <t>485-2024-09-30</t>
        </is>
      </c>
      <c r="H3399" t="inlineStr">
        <is>
          <t>Auditoría externa</t>
        </is>
      </c>
      <c r="I3399" t="n">
        <v>80</v>
      </c>
      <c r="J3399" t="n">
        <v>0</v>
      </c>
      <c r="EF3399" t="n">
        <v>0</v>
      </c>
      <c r="EG3399" t="n">
        <v>0</v>
      </c>
    </row>
    <row r="3400">
      <c r="A3400" t="n">
        <v>485</v>
      </c>
      <c r="B3400" t="inlineStr">
        <is>
          <t>Oportunidad en el cierre de acciones</t>
        </is>
      </c>
      <c r="C3400" t="inlineStr">
        <is>
          <t>Gestión de calidad</t>
        </is>
      </c>
      <c r="D3400" t="inlineStr">
        <is>
          <t>Mensual</t>
        </is>
      </c>
      <c r="E3400" t="inlineStr">
        <is>
          <t>Positivo</t>
        </is>
      </c>
      <c r="F3400" s="134" t="n">
        <v>45565</v>
      </c>
      <c r="G3400" t="inlineStr">
        <is>
          <t>485-2024-09-30</t>
        </is>
      </c>
      <c r="H3400" t="inlineStr">
        <is>
          <t>Indicadores</t>
        </is>
      </c>
      <c r="I3400" t="n">
        <v>80</v>
      </c>
      <c r="J3400" t="n">
        <v>0</v>
      </c>
      <c r="EF3400" t="n">
        <v>0</v>
      </c>
      <c r="EG3400" t="n">
        <v>0</v>
      </c>
    </row>
    <row r="3401">
      <c r="A3401" t="n">
        <v>485</v>
      </c>
      <c r="B3401" t="inlineStr">
        <is>
          <t>Oportunidad en el cierre de acciones</t>
        </is>
      </c>
      <c r="C3401" t="inlineStr">
        <is>
          <t>Gestión de calidad</t>
        </is>
      </c>
      <c r="D3401" t="inlineStr">
        <is>
          <t>Mensual</t>
        </is>
      </c>
      <c r="E3401" t="inlineStr">
        <is>
          <t>Positivo</t>
        </is>
      </c>
      <c r="F3401" s="134" t="n">
        <v>45565</v>
      </c>
      <c r="G3401" t="inlineStr">
        <is>
          <t>485-2024-09-30</t>
        </is>
      </c>
      <c r="H3401" t="inlineStr">
        <is>
          <t>Riesgos</t>
        </is>
      </c>
      <c r="I3401" t="n">
        <v>80</v>
      </c>
      <c r="J3401" t="n">
        <v>0</v>
      </c>
      <c r="EF3401" t="n">
        <v>0</v>
      </c>
      <c r="EG3401" t="n">
        <v>0</v>
      </c>
    </row>
    <row r="3402">
      <c r="A3402" t="n">
        <v>485</v>
      </c>
      <c r="B3402" t="inlineStr">
        <is>
          <t>Oportunidad en el cierre de acciones</t>
        </is>
      </c>
      <c r="C3402" t="inlineStr">
        <is>
          <t>Gestión de calidad</t>
        </is>
      </c>
      <c r="D3402" t="inlineStr">
        <is>
          <t>Mensual</t>
        </is>
      </c>
      <c r="E3402" t="inlineStr">
        <is>
          <t>Positivo</t>
        </is>
      </c>
      <c r="F3402" s="134" t="n">
        <v>45565</v>
      </c>
      <c r="G3402" t="inlineStr">
        <is>
          <t>485-2024-09-30</t>
        </is>
      </c>
      <c r="H3402" t="inlineStr">
        <is>
          <t>Autoevaluación</t>
        </is>
      </c>
      <c r="I3402" t="n">
        <v>80</v>
      </c>
      <c r="J3402" t="n">
        <v>0</v>
      </c>
      <c r="EF3402" t="n">
        <v>0</v>
      </c>
      <c r="EG3402" t="n">
        <v>0</v>
      </c>
    </row>
    <row r="3403">
      <c r="A3403" t="n">
        <v>485</v>
      </c>
      <c r="B3403" t="inlineStr">
        <is>
          <t>Oportunidad en el cierre de acciones</t>
        </is>
      </c>
      <c r="C3403" t="inlineStr">
        <is>
          <t>Gestión de calidad</t>
        </is>
      </c>
      <c r="D3403" t="inlineStr">
        <is>
          <t>Mensual</t>
        </is>
      </c>
      <c r="E3403" t="inlineStr">
        <is>
          <t>Positivo</t>
        </is>
      </c>
      <c r="F3403" s="134" t="n">
        <v>45565</v>
      </c>
      <c r="G3403" t="inlineStr">
        <is>
          <t>485-2024-09-30</t>
        </is>
      </c>
      <c r="H3403" t="inlineStr">
        <is>
          <t>Entes de control</t>
        </is>
      </c>
      <c r="I3403" t="n">
        <v>80</v>
      </c>
      <c r="J3403" t="n">
        <v>0</v>
      </c>
      <c r="EF3403" t="n">
        <v>0</v>
      </c>
      <c r="EG3403" t="n">
        <v>0</v>
      </c>
    </row>
    <row r="3404">
      <c r="A3404" t="n">
        <v>485</v>
      </c>
      <c r="B3404" t="inlineStr">
        <is>
          <t>Oportunidad en el cierre de acciones</t>
        </is>
      </c>
      <c r="C3404" t="inlineStr">
        <is>
          <t>Gestión de calidad</t>
        </is>
      </c>
      <c r="D3404" t="inlineStr">
        <is>
          <t>Mensual</t>
        </is>
      </c>
      <c r="E3404" t="inlineStr">
        <is>
          <t>Positivo</t>
        </is>
      </c>
      <c r="F3404" s="134" t="n">
        <v>45565</v>
      </c>
      <c r="G3404" t="inlineStr">
        <is>
          <t>485-2024-09-30</t>
        </is>
      </c>
      <c r="H3404" t="inlineStr">
        <is>
          <t>Seguimiento y control</t>
        </is>
      </c>
      <c r="I3404" t="n">
        <v>80</v>
      </c>
      <c r="J3404" t="n">
        <v>100</v>
      </c>
      <c r="EF3404" t="n">
        <v>1</v>
      </c>
      <c r="EG3404" t="n">
        <v>1</v>
      </c>
    </row>
    <row r="3405">
      <c r="A3405" t="n">
        <v>485</v>
      </c>
      <c r="B3405" t="inlineStr">
        <is>
          <t>Oportunidad en el cierre de acciones</t>
        </is>
      </c>
      <c r="C3405" t="inlineStr">
        <is>
          <t>Gestión de calidad</t>
        </is>
      </c>
      <c r="D3405" t="inlineStr">
        <is>
          <t>Mensual</t>
        </is>
      </c>
      <c r="E3405" t="inlineStr">
        <is>
          <t>Positivo</t>
        </is>
      </c>
      <c r="F3405" s="134" t="n">
        <v>45565</v>
      </c>
      <c r="G3405" t="inlineStr">
        <is>
          <t>485-2024-09-30</t>
        </is>
      </c>
      <c r="H3405" t="inlineStr">
        <is>
          <t>Experiencia</t>
        </is>
      </c>
      <c r="I3405" t="n">
        <v>80</v>
      </c>
      <c r="J3405" t="n">
        <v>0</v>
      </c>
      <c r="EF3405" t="n">
        <v>0</v>
      </c>
      <c r="EG3405" t="n">
        <v>0</v>
      </c>
    </row>
    <row r="3406">
      <c r="A3406" t="n">
        <v>485</v>
      </c>
      <c r="B3406" t="inlineStr">
        <is>
          <t>Oportunidad en el cierre de acciones</t>
        </is>
      </c>
      <c r="C3406" t="inlineStr">
        <is>
          <t>Gestión de calidad</t>
        </is>
      </c>
      <c r="D3406" t="inlineStr">
        <is>
          <t>Mensual</t>
        </is>
      </c>
      <c r="E3406" t="inlineStr">
        <is>
          <t>Positivo</t>
        </is>
      </c>
      <c r="F3406" s="134" t="n">
        <v>45596</v>
      </c>
      <c r="G3406" t="inlineStr">
        <is>
          <t>485-2024-10-31</t>
        </is>
      </c>
      <c r="H3406" t="inlineStr">
        <is>
          <t>Auditoría interna</t>
        </is>
      </c>
      <c r="I3406" t="n">
        <v>80</v>
      </c>
      <c r="J3406" t="n">
        <v>100</v>
      </c>
      <c r="EF3406" t="n">
        <v>1</v>
      </c>
      <c r="EG3406" t="n">
        <v>1</v>
      </c>
    </row>
    <row r="3407">
      <c r="A3407" t="n">
        <v>485</v>
      </c>
      <c r="B3407" t="inlineStr">
        <is>
          <t>Oportunidad en el cierre de acciones</t>
        </is>
      </c>
      <c r="C3407" t="inlineStr">
        <is>
          <t>Gestión de calidad</t>
        </is>
      </c>
      <c r="D3407" t="inlineStr">
        <is>
          <t>Mensual</t>
        </is>
      </c>
      <c r="E3407" t="inlineStr">
        <is>
          <t>Positivo</t>
        </is>
      </c>
      <c r="F3407" s="134" t="n">
        <v>45596</v>
      </c>
      <c r="G3407" t="inlineStr">
        <is>
          <t>485-2024-10-31</t>
        </is>
      </c>
      <c r="H3407" t="inlineStr">
        <is>
          <t>Auditoría externa</t>
        </is>
      </c>
      <c r="I3407" t="n">
        <v>80</v>
      </c>
      <c r="J3407" t="n">
        <v>0</v>
      </c>
      <c r="EF3407" t="n">
        <v>0</v>
      </c>
      <c r="EG3407" t="n">
        <v>0</v>
      </c>
    </row>
    <row r="3408">
      <c r="A3408" t="n">
        <v>485</v>
      </c>
      <c r="B3408" t="inlineStr">
        <is>
          <t>Oportunidad en el cierre de acciones</t>
        </is>
      </c>
      <c r="C3408" t="inlineStr">
        <is>
          <t>Gestión de calidad</t>
        </is>
      </c>
      <c r="D3408" t="inlineStr">
        <is>
          <t>Mensual</t>
        </is>
      </c>
      <c r="E3408" t="inlineStr">
        <is>
          <t>Positivo</t>
        </is>
      </c>
      <c r="F3408" s="134" t="n">
        <v>45596</v>
      </c>
      <c r="G3408" t="inlineStr">
        <is>
          <t>485-2024-10-31</t>
        </is>
      </c>
      <c r="H3408" t="inlineStr">
        <is>
          <t>Indicadores</t>
        </is>
      </c>
      <c r="I3408" t="n">
        <v>80</v>
      </c>
      <c r="J3408" t="n">
        <v>0</v>
      </c>
      <c r="EF3408" t="n">
        <v>0</v>
      </c>
      <c r="EG3408" t="n">
        <v>0</v>
      </c>
    </row>
    <row r="3409">
      <c r="A3409" t="n">
        <v>485</v>
      </c>
      <c r="B3409" t="inlineStr">
        <is>
          <t>Oportunidad en el cierre de acciones</t>
        </is>
      </c>
      <c r="C3409" t="inlineStr">
        <is>
          <t>Gestión de calidad</t>
        </is>
      </c>
      <c r="D3409" t="inlineStr">
        <is>
          <t>Mensual</t>
        </is>
      </c>
      <c r="E3409" t="inlineStr">
        <is>
          <t>Positivo</t>
        </is>
      </c>
      <c r="F3409" s="134" t="n">
        <v>45596</v>
      </c>
      <c r="G3409" t="inlineStr">
        <is>
          <t>485-2024-10-31</t>
        </is>
      </c>
      <c r="H3409" t="inlineStr">
        <is>
          <t>Riesgos</t>
        </is>
      </c>
      <c r="I3409" t="n">
        <v>80</v>
      </c>
      <c r="J3409" t="n">
        <v>0</v>
      </c>
      <c r="EF3409" t="n">
        <v>0</v>
      </c>
      <c r="EG3409" t="n">
        <v>0</v>
      </c>
    </row>
    <row r="3410">
      <c r="A3410" t="n">
        <v>485</v>
      </c>
      <c r="B3410" t="inlineStr">
        <is>
          <t>Oportunidad en el cierre de acciones</t>
        </is>
      </c>
      <c r="C3410" t="inlineStr">
        <is>
          <t>Gestión de calidad</t>
        </is>
      </c>
      <c r="D3410" t="inlineStr">
        <is>
          <t>Mensual</t>
        </is>
      </c>
      <c r="E3410" t="inlineStr">
        <is>
          <t>Positivo</t>
        </is>
      </c>
      <c r="F3410" s="134" t="n">
        <v>45596</v>
      </c>
      <c r="G3410" t="inlineStr">
        <is>
          <t>485-2024-10-31</t>
        </is>
      </c>
      <c r="H3410" t="inlineStr">
        <is>
          <t>Autoevaluación</t>
        </is>
      </c>
      <c r="I3410" t="n">
        <v>80</v>
      </c>
      <c r="J3410" t="n">
        <v>0</v>
      </c>
      <c r="EF3410" t="n">
        <v>0</v>
      </c>
      <c r="EG3410" t="n">
        <v>0</v>
      </c>
    </row>
    <row r="3411">
      <c r="A3411" t="n">
        <v>485</v>
      </c>
      <c r="B3411" t="inlineStr">
        <is>
          <t>Oportunidad en el cierre de acciones</t>
        </is>
      </c>
      <c r="C3411" t="inlineStr">
        <is>
          <t>Gestión de calidad</t>
        </is>
      </c>
      <c r="D3411" t="inlineStr">
        <is>
          <t>Mensual</t>
        </is>
      </c>
      <c r="E3411" t="inlineStr">
        <is>
          <t>Positivo</t>
        </is>
      </c>
      <c r="F3411" s="134" t="n">
        <v>45596</v>
      </c>
      <c r="G3411" t="inlineStr">
        <is>
          <t>485-2024-10-31</t>
        </is>
      </c>
      <c r="H3411" t="inlineStr">
        <is>
          <t>Entes de control</t>
        </is>
      </c>
      <c r="I3411" t="n">
        <v>80</v>
      </c>
      <c r="J3411" t="n">
        <v>0</v>
      </c>
      <c r="EF3411" t="n">
        <v>0</v>
      </c>
      <c r="EG3411" t="n">
        <v>0</v>
      </c>
    </row>
    <row r="3412">
      <c r="A3412" t="n">
        <v>485</v>
      </c>
      <c r="B3412" t="inlineStr">
        <is>
          <t>Oportunidad en el cierre de acciones</t>
        </is>
      </c>
      <c r="C3412" t="inlineStr">
        <is>
          <t>Gestión de calidad</t>
        </is>
      </c>
      <c r="D3412" t="inlineStr">
        <is>
          <t>Mensual</t>
        </is>
      </c>
      <c r="E3412" t="inlineStr">
        <is>
          <t>Positivo</t>
        </is>
      </c>
      <c r="F3412" s="134" t="n">
        <v>45596</v>
      </c>
      <c r="G3412" t="inlineStr">
        <is>
          <t>485-2024-10-31</t>
        </is>
      </c>
      <c r="H3412" t="inlineStr">
        <is>
          <t>Seguimiento y control</t>
        </is>
      </c>
      <c r="I3412" t="n">
        <v>80</v>
      </c>
      <c r="J3412" t="n">
        <v>0</v>
      </c>
      <c r="EF3412" t="n">
        <v>0</v>
      </c>
      <c r="EG3412" t="n">
        <v>0</v>
      </c>
    </row>
    <row r="3413">
      <c r="A3413" t="n">
        <v>485</v>
      </c>
      <c r="B3413" t="inlineStr">
        <is>
          <t>Oportunidad en el cierre de acciones</t>
        </is>
      </c>
      <c r="C3413" t="inlineStr">
        <is>
          <t>Gestión de calidad</t>
        </is>
      </c>
      <c r="D3413" t="inlineStr">
        <is>
          <t>Mensual</t>
        </is>
      </c>
      <c r="E3413" t="inlineStr">
        <is>
          <t>Positivo</t>
        </is>
      </c>
      <c r="F3413" s="134" t="n">
        <v>45596</v>
      </c>
      <c r="G3413" t="inlineStr">
        <is>
          <t>485-2024-10-31</t>
        </is>
      </c>
      <c r="H3413" t="inlineStr">
        <is>
          <t>Experiencia</t>
        </is>
      </c>
      <c r="I3413" t="n">
        <v>80</v>
      </c>
      <c r="J3413" t="n">
        <v>0</v>
      </c>
      <c r="EF3413" t="n">
        <v>0</v>
      </c>
      <c r="EG3413" t="n">
        <v>0</v>
      </c>
    </row>
    <row r="3414">
      <c r="A3414" t="n">
        <v>485</v>
      </c>
      <c r="B3414" t="inlineStr">
        <is>
          <t>Oportunidad en el cierre de acciones</t>
        </is>
      </c>
      <c r="C3414" t="inlineStr">
        <is>
          <t>Gestión de calidad</t>
        </is>
      </c>
      <c r="D3414" t="inlineStr">
        <is>
          <t>Mensual</t>
        </is>
      </c>
      <c r="E3414" t="inlineStr">
        <is>
          <t>Positivo</t>
        </is>
      </c>
      <c r="F3414" s="134" t="n">
        <v>45596</v>
      </c>
      <c r="G3414" t="inlineStr">
        <is>
          <t>485-2024-10-31</t>
        </is>
      </c>
      <c r="H3414" t="inlineStr">
        <is>
          <t>Revisión por la dirección</t>
        </is>
      </c>
      <c r="I3414" t="n">
        <v>80</v>
      </c>
      <c r="J3414" t="n">
        <v>0</v>
      </c>
      <c r="EF3414" t="n">
        <v>0</v>
      </c>
      <c r="EG3414" t="n">
        <v>0</v>
      </c>
    </row>
    <row r="3415">
      <c r="A3415" t="n">
        <v>485</v>
      </c>
      <c r="B3415" t="inlineStr">
        <is>
          <t>Oportunidad en el cierre de acciones</t>
        </is>
      </c>
      <c r="C3415" t="inlineStr">
        <is>
          <t>Gestión de calidad</t>
        </is>
      </c>
      <c r="D3415" t="inlineStr">
        <is>
          <t>Mensual</t>
        </is>
      </c>
      <c r="E3415" t="inlineStr">
        <is>
          <t>Positivo</t>
        </is>
      </c>
      <c r="F3415" s="134" t="n">
        <v>45626</v>
      </c>
      <c r="G3415" t="inlineStr">
        <is>
          <t>485-2024-11-30</t>
        </is>
      </c>
      <c r="H3415" t="inlineStr">
        <is>
          <t>Auditoría interna</t>
        </is>
      </c>
      <c r="I3415" t="n">
        <v>80</v>
      </c>
      <c r="J3415" t="n">
        <v>0</v>
      </c>
      <c r="EF3415" t="n">
        <v>0</v>
      </c>
      <c r="EG3415" t="n">
        <v>0</v>
      </c>
    </row>
    <row r="3416">
      <c r="A3416" t="n">
        <v>485</v>
      </c>
      <c r="B3416" t="inlineStr">
        <is>
          <t>Oportunidad en el cierre de acciones</t>
        </is>
      </c>
      <c r="C3416" t="inlineStr">
        <is>
          <t>Gestión de calidad</t>
        </is>
      </c>
      <c r="D3416" t="inlineStr">
        <is>
          <t>Mensual</t>
        </is>
      </c>
      <c r="E3416" t="inlineStr">
        <is>
          <t>Positivo</t>
        </is>
      </c>
      <c r="F3416" s="134" t="n">
        <v>45626</v>
      </c>
      <c r="G3416" t="inlineStr">
        <is>
          <t>485-2024-11-30</t>
        </is>
      </c>
      <c r="H3416" t="inlineStr">
        <is>
          <t>Auditoría externa</t>
        </is>
      </c>
      <c r="I3416" t="n">
        <v>80</v>
      </c>
      <c r="J3416" t="n">
        <v>0</v>
      </c>
      <c r="EF3416" t="n">
        <v>0</v>
      </c>
      <c r="EG3416" t="n">
        <v>0</v>
      </c>
    </row>
    <row r="3417">
      <c r="A3417" t="n">
        <v>485</v>
      </c>
      <c r="B3417" t="inlineStr">
        <is>
          <t>Oportunidad en el cierre de acciones</t>
        </is>
      </c>
      <c r="C3417" t="inlineStr">
        <is>
          <t>Gestión de calidad</t>
        </is>
      </c>
      <c r="D3417" t="inlineStr">
        <is>
          <t>Mensual</t>
        </is>
      </c>
      <c r="E3417" t="inlineStr">
        <is>
          <t>Positivo</t>
        </is>
      </c>
      <c r="F3417" s="134" t="n">
        <v>45626</v>
      </c>
      <c r="G3417" t="inlineStr">
        <is>
          <t>485-2024-11-30</t>
        </is>
      </c>
      <c r="H3417" t="inlineStr">
        <is>
          <t>Indicadores</t>
        </is>
      </c>
      <c r="I3417" t="n">
        <v>80</v>
      </c>
      <c r="J3417" t="n">
        <v>0</v>
      </c>
      <c r="EF3417" t="n">
        <v>0</v>
      </c>
      <c r="EG3417" t="n">
        <v>0</v>
      </c>
    </row>
    <row r="3418">
      <c r="A3418" t="n">
        <v>485</v>
      </c>
      <c r="B3418" t="inlineStr">
        <is>
          <t>Oportunidad en el cierre de acciones</t>
        </is>
      </c>
      <c r="C3418" t="inlineStr">
        <is>
          <t>Gestión de calidad</t>
        </is>
      </c>
      <c r="D3418" t="inlineStr">
        <is>
          <t>Mensual</t>
        </is>
      </c>
      <c r="E3418" t="inlineStr">
        <is>
          <t>Positivo</t>
        </is>
      </c>
      <c r="F3418" s="134" t="n">
        <v>45626</v>
      </c>
      <c r="G3418" t="inlineStr">
        <is>
          <t>485-2024-11-30</t>
        </is>
      </c>
      <c r="H3418" t="inlineStr">
        <is>
          <t>Riesgos</t>
        </is>
      </c>
      <c r="I3418" t="n">
        <v>80</v>
      </c>
      <c r="J3418" t="n">
        <v>0</v>
      </c>
      <c r="EF3418" t="n">
        <v>0</v>
      </c>
      <c r="EG3418" t="n">
        <v>0</v>
      </c>
    </row>
    <row r="3419">
      <c r="A3419" t="n">
        <v>485</v>
      </c>
      <c r="B3419" t="inlineStr">
        <is>
          <t>Oportunidad en el cierre de acciones</t>
        </is>
      </c>
      <c r="C3419" t="inlineStr">
        <is>
          <t>Gestión de calidad</t>
        </is>
      </c>
      <c r="D3419" t="inlineStr">
        <is>
          <t>Mensual</t>
        </is>
      </c>
      <c r="E3419" t="inlineStr">
        <is>
          <t>Positivo</t>
        </is>
      </c>
      <c r="F3419" s="134" t="n">
        <v>45626</v>
      </c>
      <c r="G3419" t="inlineStr">
        <is>
          <t>485-2024-11-30</t>
        </is>
      </c>
      <c r="H3419" t="inlineStr">
        <is>
          <t>Autoevaluación</t>
        </is>
      </c>
      <c r="I3419" t="n">
        <v>80</v>
      </c>
      <c r="J3419" t="n">
        <v>0</v>
      </c>
      <c r="EF3419" t="n">
        <v>0</v>
      </c>
      <c r="EG3419" t="n">
        <v>0</v>
      </c>
    </row>
    <row r="3420">
      <c r="A3420" t="n">
        <v>485</v>
      </c>
      <c r="B3420" t="inlineStr">
        <is>
          <t>Oportunidad en el cierre de acciones</t>
        </is>
      </c>
      <c r="C3420" t="inlineStr">
        <is>
          <t>Gestión de calidad</t>
        </is>
      </c>
      <c r="D3420" t="inlineStr">
        <is>
          <t>Mensual</t>
        </is>
      </c>
      <c r="E3420" t="inlineStr">
        <is>
          <t>Positivo</t>
        </is>
      </c>
      <c r="F3420" s="134" t="n">
        <v>45626</v>
      </c>
      <c r="G3420" t="inlineStr">
        <is>
          <t>485-2024-11-30</t>
        </is>
      </c>
      <c r="H3420" t="inlineStr">
        <is>
          <t>Entes de control</t>
        </is>
      </c>
      <c r="I3420" t="n">
        <v>80</v>
      </c>
      <c r="J3420" t="n">
        <v>0</v>
      </c>
      <c r="EF3420" t="n">
        <v>0</v>
      </c>
      <c r="EG3420" t="n">
        <v>0</v>
      </c>
    </row>
    <row r="3421">
      <c r="A3421" t="n">
        <v>485</v>
      </c>
      <c r="B3421" t="inlineStr">
        <is>
          <t>Oportunidad en el cierre de acciones</t>
        </is>
      </c>
      <c r="C3421" t="inlineStr">
        <is>
          <t>Gestión de calidad</t>
        </is>
      </c>
      <c r="D3421" t="inlineStr">
        <is>
          <t>Mensual</t>
        </is>
      </c>
      <c r="E3421" t="inlineStr">
        <is>
          <t>Positivo</t>
        </is>
      </c>
      <c r="F3421" s="134" t="n">
        <v>45626</v>
      </c>
      <c r="G3421" t="inlineStr">
        <is>
          <t>485-2024-11-30</t>
        </is>
      </c>
      <c r="H3421" t="inlineStr">
        <is>
          <t>Seguimiento y control</t>
        </is>
      </c>
      <c r="I3421" t="n">
        <v>80</v>
      </c>
      <c r="J3421" t="n">
        <v>100</v>
      </c>
      <c r="EF3421" t="n">
        <v>1</v>
      </c>
      <c r="EG3421" t="n">
        <v>1</v>
      </c>
    </row>
    <row r="3422">
      <c r="A3422" t="n">
        <v>485</v>
      </c>
      <c r="B3422" t="inlineStr">
        <is>
          <t>Oportunidad en el cierre de acciones</t>
        </is>
      </c>
      <c r="C3422" t="inlineStr">
        <is>
          <t>Gestión de calidad</t>
        </is>
      </c>
      <c r="D3422" t="inlineStr">
        <is>
          <t>Mensual</t>
        </is>
      </c>
      <c r="E3422" t="inlineStr">
        <is>
          <t>Positivo</t>
        </is>
      </c>
      <c r="F3422" s="134" t="n">
        <v>45626</v>
      </c>
      <c r="G3422" t="inlineStr">
        <is>
          <t>485-2024-11-30</t>
        </is>
      </c>
      <c r="H3422" t="inlineStr">
        <is>
          <t>Experiencia</t>
        </is>
      </c>
      <c r="I3422" t="n">
        <v>80</v>
      </c>
      <c r="J3422" t="n">
        <v>0</v>
      </c>
      <c r="EF3422" t="n">
        <v>0</v>
      </c>
      <c r="EG3422" t="n">
        <v>0</v>
      </c>
    </row>
    <row r="3423">
      <c r="A3423" t="n">
        <v>485</v>
      </c>
      <c r="B3423" t="inlineStr">
        <is>
          <t>Oportunidad en el cierre de acciones</t>
        </is>
      </c>
      <c r="C3423" t="inlineStr">
        <is>
          <t>Gestión de calidad</t>
        </is>
      </c>
      <c r="D3423" t="inlineStr">
        <is>
          <t>Mensual</t>
        </is>
      </c>
      <c r="E3423" t="inlineStr">
        <is>
          <t>Positivo</t>
        </is>
      </c>
      <c r="F3423" s="134" t="n">
        <v>45626</v>
      </c>
      <c r="G3423" t="inlineStr">
        <is>
          <t>485-2024-11-30</t>
        </is>
      </c>
      <c r="H3423" t="inlineStr">
        <is>
          <t>Revisión por la dirección</t>
        </is>
      </c>
      <c r="I3423" t="n">
        <v>80</v>
      </c>
      <c r="J3423" t="n">
        <v>0</v>
      </c>
      <c r="EF3423" t="n">
        <v>0</v>
      </c>
      <c r="EG3423" t="n">
        <v>0</v>
      </c>
    </row>
    <row r="3424">
      <c r="A3424" t="n">
        <v>485</v>
      </c>
      <c r="B3424" t="inlineStr">
        <is>
          <t>Oportunidad en el cierre de acciones</t>
        </is>
      </c>
      <c r="C3424" t="inlineStr">
        <is>
          <t>Gestión de calidad</t>
        </is>
      </c>
      <c r="D3424" t="inlineStr">
        <is>
          <t>Mensual</t>
        </is>
      </c>
      <c r="E3424" t="inlineStr">
        <is>
          <t>Positivo</t>
        </is>
      </c>
      <c r="F3424" s="134" t="n">
        <v>45657</v>
      </c>
      <c r="G3424" t="inlineStr">
        <is>
          <t>485-2024-12-31</t>
        </is>
      </c>
      <c r="H3424" t="inlineStr">
        <is>
          <t>Auditoría interna</t>
        </is>
      </c>
      <c r="I3424" t="n">
        <v>80</v>
      </c>
      <c r="J3424" t="n">
        <v>0</v>
      </c>
      <c r="EF3424" t="n">
        <v>0</v>
      </c>
      <c r="EG3424" t="n">
        <v>0</v>
      </c>
    </row>
    <row r="3425">
      <c r="A3425" t="n">
        <v>485</v>
      </c>
      <c r="B3425" t="inlineStr">
        <is>
          <t>Oportunidad en el cierre de acciones</t>
        </is>
      </c>
      <c r="C3425" t="inlineStr">
        <is>
          <t>Gestión de calidad</t>
        </is>
      </c>
      <c r="D3425" t="inlineStr">
        <is>
          <t>Mensual</t>
        </is>
      </c>
      <c r="E3425" t="inlineStr">
        <is>
          <t>Positivo</t>
        </is>
      </c>
      <c r="F3425" s="134" t="n">
        <v>45657</v>
      </c>
      <c r="G3425" t="inlineStr">
        <is>
          <t>485-2024-12-31</t>
        </is>
      </c>
      <c r="H3425" t="inlineStr">
        <is>
          <t>Auditoría externa</t>
        </is>
      </c>
      <c r="I3425" t="n">
        <v>80</v>
      </c>
      <c r="J3425" t="n">
        <v>0</v>
      </c>
      <c r="EF3425" t="n">
        <v>0</v>
      </c>
      <c r="EG3425" t="n">
        <v>0</v>
      </c>
    </row>
    <row r="3426">
      <c r="A3426" t="n">
        <v>485</v>
      </c>
      <c r="B3426" t="inlineStr">
        <is>
          <t>Oportunidad en el cierre de acciones</t>
        </is>
      </c>
      <c r="C3426" t="inlineStr">
        <is>
          <t>Gestión de calidad</t>
        </is>
      </c>
      <c r="D3426" t="inlineStr">
        <is>
          <t>Mensual</t>
        </is>
      </c>
      <c r="E3426" t="inlineStr">
        <is>
          <t>Positivo</t>
        </is>
      </c>
      <c r="F3426" s="134" t="n">
        <v>45657</v>
      </c>
      <c r="G3426" t="inlineStr">
        <is>
          <t>485-2024-12-31</t>
        </is>
      </c>
      <c r="H3426" t="inlineStr">
        <is>
          <t>Indicadores</t>
        </is>
      </c>
      <c r="I3426" t="n">
        <v>80</v>
      </c>
      <c r="J3426" t="n">
        <v>0</v>
      </c>
      <c r="EF3426" t="n">
        <v>0</v>
      </c>
      <c r="EG3426" t="n">
        <v>0</v>
      </c>
    </row>
    <row r="3427">
      <c r="A3427" t="n">
        <v>485</v>
      </c>
      <c r="B3427" t="inlineStr">
        <is>
          <t>Oportunidad en el cierre de acciones</t>
        </is>
      </c>
      <c r="C3427" t="inlineStr">
        <is>
          <t>Gestión de calidad</t>
        </is>
      </c>
      <c r="D3427" t="inlineStr">
        <is>
          <t>Mensual</t>
        </is>
      </c>
      <c r="E3427" t="inlineStr">
        <is>
          <t>Positivo</t>
        </is>
      </c>
      <c r="F3427" s="134" t="n">
        <v>45657</v>
      </c>
      <c r="G3427" t="inlineStr">
        <is>
          <t>485-2024-12-31</t>
        </is>
      </c>
      <c r="H3427" t="inlineStr">
        <is>
          <t>Riesgos</t>
        </is>
      </c>
      <c r="I3427" t="n">
        <v>80</v>
      </c>
      <c r="J3427" t="n">
        <v>0</v>
      </c>
      <c r="EF3427" t="n">
        <v>0</v>
      </c>
      <c r="EG3427" t="n">
        <v>0</v>
      </c>
    </row>
    <row r="3428">
      <c r="A3428" t="n">
        <v>485</v>
      </c>
      <c r="B3428" t="inlineStr">
        <is>
          <t>Oportunidad en el cierre de acciones</t>
        </is>
      </c>
      <c r="C3428" t="inlineStr">
        <is>
          <t>Gestión de calidad</t>
        </is>
      </c>
      <c r="D3428" t="inlineStr">
        <is>
          <t>Mensual</t>
        </is>
      </c>
      <c r="E3428" t="inlineStr">
        <is>
          <t>Positivo</t>
        </is>
      </c>
      <c r="F3428" s="134" t="n">
        <v>45657</v>
      </c>
      <c r="G3428" t="inlineStr">
        <is>
          <t>485-2024-12-31</t>
        </is>
      </c>
      <c r="H3428" t="inlineStr">
        <is>
          <t>Autoevaluación</t>
        </is>
      </c>
      <c r="I3428" t="n">
        <v>80</v>
      </c>
      <c r="J3428" t="n">
        <v>0</v>
      </c>
      <c r="EF3428" t="n">
        <v>0</v>
      </c>
      <c r="EG3428" t="n">
        <v>0</v>
      </c>
    </row>
    <row r="3429">
      <c r="A3429" t="n">
        <v>485</v>
      </c>
      <c r="B3429" t="inlineStr">
        <is>
          <t>Oportunidad en el cierre de acciones</t>
        </is>
      </c>
      <c r="C3429" t="inlineStr">
        <is>
          <t>Gestión de calidad</t>
        </is>
      </c>
      <c r="D3429" t="inlineStr">
        <is>
          <t>Mensual</t>
        </is>
      </c>
      <c r="E3429" t="inlineStr">
        <is>
          <t>Positivo</t>
        </is>
      </c>
      <c r="F3429" s="134" t="n">
        <v>45657</v>
      </c>
      <c r="G3429" t="inlineStr">
        <is>
          <t>485-2024-12-31</t>
        </is>
      </c>
      <c r="H3429" t="inlineStr">
        <is>
          <t>Entes de control</t>
        </is>
      </c>
      <c r="I3429" t="n">
        <v>80</v>
      </c>
      <c r="J3429" t="n">
        <v>0</v>
      </c>
      <c r="EF3429" t="n">
        <v>0</v>
      </c>
      <c r="EG3429" t="n">
        <v>0</v>
      </c>
    </row>
    <row r="3430">
      <c r="A3430" t="n">
        <v>485</v>
      </c>
      <c r="B3430" t="inlineStr">
        <is>
          <t>Oportunidad en el cierre de acciones</t>
        </is>
      </c>
      <c r="C3430" t="inlineStr">
        <is>
          <t>Gestión de calidad</t>
        </is>
      </c>
      <c r="D3430" t="inlineStr">
        <is>
          <t>Mensual</t>
        </is>
      </c>
      <c r="E3430" t="inlineStr">
        <is>
          <t>Positivo</t>
        </is>
      </c>
      <c r="F3430" s="134" t="n">
        <v>45657</v>
      </c>
      <c r="G3430" t="inlineStr">
        <is>
          <t>485-2024-12-31</t>
        </is>
      </c>
      <c r="H3430" t="inlineStr">
        <is>
          <t>Seguimiento y control</t>
        </is>
      </c>
      <c r="I3430" t="n">
        <v>80</v>
      </c>
      <c r="J3430" t="n">
        <v>60</v>
      </c>
      <c r="EF3430" t="n">
        <v>3</v>
      </c>
      <c r="EG3430" t="n">
        <v>5</v>
      </c>
    </row>
    <row r="3431">
      <c r="A3431" t="n">
        <v>485</v>
      </c>
      <c r="B3431" t="inlineStr">
        <is>
          <t>Oportunidad en el cierre de acciones</t>
        </is>
      </c>
      <c r="C3431" t="inlineStr">
        <is>
          <t>Gestión de calidad</t>
        </is>
      </c>
      <c r="D3431" t="inlineStr">
        <is>
          <t>Mensual</t>
        </is>
      </c>
      <c r="E3431" t="inlineStr">
        <is>
          <t>Positivo</t>
        </is>
      </c>
      <c r="F3431" s="134" t="n">
        <v>45657</v>
      </c>
      <c r="G3431" t="inlineStr">
        <is>
          <t>485-2024-12-31</t>
        </is>
      </c>
      <c r="H3431" t="inlineStr">
        <is>
          <t>Revisión por la dirección</t>
        </is>
      </c>
      <c r="I3431" t="n">
        <v>80</v>
      </c>
      <c r="J3431" t="n">
        <v>100</v>
      </c>
      <c r="EF3431" t="n">
        <v>1</v>
      </c>
      <c r="EG3431" t="n">
        <v>1</v>
      </c>
    </row>
    <row r="3432">
      <c r="A3432" t="n">
        <v>485</v>
      </c>
      <c r="B3432" t="inlineStr">
        <is>
          <t>Oportunidad en el cierre de acciones</t>
        </is>
      </c>
      <c r="C3432" t="inlineStr">
        <is>
          <t>Gestión de calidad</t>
        </is>
      </c>
      <c r="D3432" t="inlineStr">
        <is>
          <t>Mensual</t>
        </is>
      </c>
      <c r="E3432" t="inlineStr">
        <is>
          <t>Positivo</t>
        </is>
      </c>
      <c r="F3432" s="134" t="n">
        <v>45688</v>
      </c>
      <c r="G3432" t="inlineStr">
        <is>
          <t>485-2025-01-31</t>
        </is>
      </c>
      <c r="H3432" t="inlineStr">
        <is>
          <t>Indicadores</t>
        </is>
      </c>
      <c r="I3432" t="n">
        <v>80</v>
      </c>
      <c r="J3432" t="n">
        <v>100</v>
      </c>
      <c r="EF3432" t="n">
        <v>0</v>
      </c>
      <c r="EG3432" t="n">
        <v>0</v>
      </c>
    </row>
    <row r="3433">
      <c r="A3433" t="n">
        <v>485</v>
      </c>
      <c r="B3433" t="inlineStr">
        <is>
          <t>Oportunidad en el cierre de acciones</t>
        </is>
      </c>
      <c r="C3433" t="inlineStr">
        <is>
          <t>Gestión de calidad</t>
        </is>
      </c>
      <c r="D3433" t="inlineStr">
        <is>
          <t>Mensual</t>
        </is>
      </c>
      <c r="E3433" t="inlineStr">
        <is>
          <t>Positivo</t>
        </is>
      </c>
      <c r="F3433" s="134" t="n">
        <v>45688</v>
      </c>
      <c r="G3433" t="inlineStr">
        <is>
          <t>485-2025-01-31</t>
        </is>
      </c>
      <c r="H3433" t="inlineStr">
        <is>
          <t>Auditoría interna</t>
        </is>
      </c>
      <c r="I3433" t="n">
        <v>80</v>
      </c>
      <c r="J3433" t="n">
        <v>100</v>
      </c>
      <c r="EF3433" t="n">
        <v>0</v>
      </c>
      <c r="EG3433" t="n">
        <v>0</v>
      </c>
    </row>
    <row r="3434">
      <c r="A3434" t="n">
        <v>485</v>
      </c>
      <c r="B3434" t="inlineStr">
        <is>
          <t>Oportunidad en el cierre de acciones</t>
        </is>
      </c>
      <c r="C3434" t="inlineStr">
        <is>
          <t>Gestión de calidad</t>
        </is>
      </c>
      <c r="D3434" t="inlineStr">
        <is>
          <t>Mensual</t>
        </is>
      </c>
      <c r="E3434" t="inlineStr">
        <is>
          <t>Positivo</t>
        </is>
      </c>
      <c r="F3434" s="134" t="n">
        <v>45688</v>
      </c>
      <c r="G3434" t="inlineStr">
        <is>
          <t>485-2025-01-31</t>
        </is>
      </c>
      <c r="H3434" t="inlineStr">
        <is>
          <t>Seguimiento y control</t>
        </is>
      </c>
      <c r="I3434" t="n">
        <v>80</v>
      </c>
      <c r="J3434" t="n">
        <v>100</v>
      </c>
      <c r="EF3434" t="n">
        <v>1</v>
      </c>
      <c r="EG3434" t="n">
        <v>1</v>
      </c>
    </row>
    <row r="3435">
      <c r="A3435" t="n">
        <v>485</v>
      </c>
      <c r="B3435" t="inlineStr">
        <is>
          <t>Oportunidad en el cierre de acciones</t>
        </is>
      </c>
      <c r="C3435" t="inlineStr">
        <is>
          <t>Gestión de calidad</t>
        </is>
      </c>
      <c r="D3435" t="inlineStr">
        <is>
          <t>Mensual</t>
        </is>
      </c>
      <c r="E3435" t="inlineStr">
        <is>
          <t>Positivo</t>
        </is>
      </c>
      <c r="F3435" s="134" t="n">
        <v>45716</v>
      </c>
      <c r="G3435" t="inlineStr">
        <is>
          <t>485-2025-02-28</t>
        </is>
      </c>
      <c r="H3435" t="inlineStr">
        <is>
          <t>Auditoría interna</t>
        </is>
      </c>
      <c r="I3435" t="n">
        <v>80</v>
      </c>
      <c r="J3435" t="n">
        <v>33.33000183105469</v>
      </c>
      <c r="EF3435" t="n">
        <v>1</v>
      </c>
      <c r="EG3435" t="n">
        <v>3</v>
      </c>
    </row>
    <row r="3436">
      <c r="A3436" t="n">
        <v>485</v>
      </c>
      <c r="B3436" t="inlineStr">
        <is>
          <t>Oportunidad en el cierre de acciones</t>
        </is>
      </c>
      <c r="C3436" t="inlineStr">
        <is>
          <t>Gestión de calidad</t>
        </is>
      </c>
      <c r="D3436" t="inlineStr">
        <is>
          <t>Mensual</t>
        </is>
      </c>
      <c r="E3436" t="inlineStr">
        <is>
          <t>Positivo</t>
        </is>
      </c>
      <c r="F3436" s="134" t="n">
        <v>45716</v>
      </c>
      <c r="G3436" t="inlineStr">
        <is>
          <t>485-2025-02-28</t>
        </is>
      </c>
      <c r="H3436" t="inlineStr">
        <is>
          <t>Auditoría externa</t>
        </is>
      </c>
      <c r="I3436" t="n">
        <v>80</v>
      </c>
      <c r="J3436" t="n">
        <v>0</v>
      </c>
      <c r="EF3436" t="n">
        <v>0</v>
      </c>
      <c r="EG3436" t="n">
        <v>0</v>
      </c>
    </row>
    <row r="3437">
      <c r="A3437" t="n">
        <v>485</v>
      </c>
      <c r="B3437" t="inlineStr">
        <is>
          <t>Oportunidad en el cierre de acciones</t>
        </is>
      </c>
      <c r="C3437" t="inlineStr">
        <is>
          <t>Gestión de calidad</t>
        </is>
      </c>
      <c r="D3437" t="inlineStr">
        <is>
          <t>Mensual</t>
        </is>
      </c>
      <c r="E3437" t="inlineStr">
        <is>
          <t>Positivo</t>
        </is>
      </c>
      <c r="F3437" s="134" t="n">
        <v>45716</v>
      </c>
      <c r="G3437" t="inlineStr">
        <is>
          <t>485-2025-02-28</t>
        </is>
      </c>
      <c r="H3437" t="inlineStr">
        <is>
          <t>Indicadores</t>
        </is>
      </c>
      <c r="I3437" t="n">
        <v>80</v>
      </c>
      <c r="J3437" t="n">
        <v>0</v>
      </c>
      <c r="EF3437" t="n">
        <v>0</v>
      </c>
      <c r="EG3437" t="n">
        <v>0</v>
      </c>
    </row>
    <row r="3438">
      <c r="A3438" t="n">
        <v>485</v>
      </c>
      <c r="B3438" t="inlineStr">
        <is>
          <t>Oportunidad en el cierre de acciones</t>
        </is>
      </c>
      <c r="C3438" t="inlineStr">
        <is>
          <t>Gestión de calidad</t>
        </is>
      </c>
      <c r="D3438" t="inlineStr">
        <is>
          <t>Mensual</t>
        </is>
      </c>
      <c r="E3438" t="inlineStr">
        <is>
          <t>Positivo</t>
        </is>
      </c>
      <c r="F3438" s="134" t="n">
        <v>45716</v>
      </c>
      <c r="G3438" t="inlineStr">
        <is>
          <t>485-2025-02-28</t>
        </is>
      </c>
      <c r="H3438" t="inlineStr">
        <is>
          <t>Riesgos</t>
        </is>
      </c>
      <c r="I3438" t="n">
        <v>80</v>
      </c>
      <c r="J3438" t="n">
        <v>0</v>
      </c>
      <c r="EF3438" t="n">
        <v>0</v>
      </c>
      <c r="EG3438" t="n">
        <v>0</v>
      </c>
    </row>
    <row r="3439">
      <c r="A3439" t="n">
        <v>485</v>
      </c>
      <c r="B3439" t="inlineStr">
        <is>
          <t>Oportunidad en el cierre de acciones</t>
        </is>
      </c>
      <c r="C3439" t="inlineStr">
        <is>
          <t>Gestión de calidad</t>
        </is>
      </c>
      <c r="D3439" t="inlineStr">
        <is>
          <t>Mensual</t>
        </is>
      </c>
      <c r="E3439" t="inlineStr">
        <is>
          <t>Positivo</t>
        </is>
      </c>
      <c r="F3439" s="134" t="n">
        <v>45716</v>
      </c>
      <c r="G3439" t="inlineStr">
        <is>
          <t>485-2025-02-28</t>
        </is>
      </c>
      <c r="H3439" t="inlineStr">
        <is>
          <t>Autoevaluación</t>
        </is>
      </c>
      <c r="I3439" t="n">
        <v>80</v>
      </c>
      <c r="J3439" t="n">
        <v>0</v>
      </c>
      <c r="EF3439" t="n">
        <v>0</v>
      </c>
      <c r="EG3439" t="n">
        <v>0</v>
      </c>
    </row>
    <row r="3440">
      <c r="A3440" t="n">
        <v>485</v>
      </c>
      <c r="B3440" t="inlineStr">
        <is>
          <t>Oportunidad en el cierre de acciones</t>
        </is>
      </c>
      <c r="C3440" t="inlineStr">
        <is>
          <t>Gestión de calidad</t>
        </is>
      </c>
      <c r="D3440" t="inlineStr">
        <is>
          <t>Mensual</t>
        </is>
      </c>
      <c r="E3440" t="inlineStr">
        <is>
          <t>Positivo</t>
        </is>
      </c>
      <c r="F3440" s="134" t="n">
        <v>45716</v>
      </c>
      <c r="G3440" t="inlineStr">
        <is>
          <t>485-2025-02-28</t>
        </is>
      </c>
      <c r="H3440" t="inlineStr">
        <is>
          <t>Entes de control</t>
        </is>
      </c>
      <c r="I3440" t="n">
        <v>80</v>
      </c>
      <c r="J3440" t="n">
        <v>0</v>
      </c>
      <c r="EF3440" t="n">
        <v>0</v>
      </c>
      <c r="EG3440" t="n">
        <v>0</v>
      </c>
    </row>
    <row r="3441">
      <c r="A3441" t="n">
        <v>485</v>
      </c>
      <c r="B3441" t="inlineStr">
        <is>
          <t>Oportunidad en el cierre de acciones</t>
        </is>
      </c>
      <c r="C3441" t="inlineStr">
        <is>
          <t>Gestión de calidad</t>
        </is>
      </c>
      <c r="D3441" t="inlineStr">
        <is>
          <t>Mensual</t>
        </is>
      </c>
      <c r="E3441" t="inlineStr">
        <is>
          <t>Positivo</t>
        </is>
      </c>
      <c r="F3441" s="134" t="n">
        <v>45716</v>
      </c>
      <c r="G3441" t="inlineStr">
        <is>
          <t>485-2025-02-28</t>
        </is>
      </c>
      <c r="H3441" t="inlineStr">
        <is>
          <t>Experiencia</t>
        </is>
      </c>
      <c r="I3441" t="n">
        <v>80</v>
      </c>
      <c r="J3441" t="n">
        <v>0</v>
      </c>
      <c r="EF3441" t="n">
        <v>0</v>
      </c>
      <c r="EG3441" t="n">
        <v>0</v>
      </c>
    </row>
    <row r="3442">
      <c r="A3442" t="n">
        <v>485</v>
      </c>
      <c r="B3442" t="inlineStr">
        <is>
          <t>Oportunidad en el cierre de acciones</t>
        </is>
      </c>
      <c r="C3442" t="inlineStr">
        <is>
          <t>Gestión de calidad</t>
        </is>
      </c>
      <c r="D3442" t="inlineStr">
        <is>
          <t>Mensual</t>
        </is>
      </c>
      <c r="E3442" t="inlineStr">
        <is>
          <t>Positivo</t>
        </is>
      </c>
      <c r="F3442" s="134" t="n">
        <v>45716</v>
      </c>
      <c r="G3442" t="inlineStr">
        <is>
          <t>485-2025-02-28</t>
        </is>
      </c>
      <c r="H3442" t="inlineStr">
        <is>
          <t>Revisión por la dirección</t>
        </is>
      </c>
      <c r="I3442" t="n">
        <v>80</v>
      </c>
      <c r="J3442" t="n">
        <v>0</v>
      </c>
      <c r="EF3442" t="n">
        <v>0</v>
      </c>
      <c r="EG3442" t="n">
        <v>0</v>
      </c>
    </row>
    <row r="3443">
      <c r="A3443" t="n">
        <v>485</v>
      </c>
      <c r="B3443" t="inlineStr">
        <is>
          <t>Oportunidad en el cierre de acciones</t>
        </is>
      </c>
      <c r="C3443" t="inlineStr">
        <is>
          <t>Gestión de calidad</t>
        </is>
      </c>
      <c r="D3443" t="inlineStr">
        <is>
          <t>Mensual</t>
        </is>
      </c>
      <c r="E3443" t="inlineStr">
        <is>
          <t>Positivo</t>
        </is>
      </c>
      <c r="F3443" s="134" t="n">
        <v>45716</v>
      </c>
      <c r="G3443" t="inlineStr">
        <is>
          <t>485-2025-02-28</t>
        </is>
      </c>
      <c r="H3443" t="inlineStr">
        <is>
          <t>Seguimiento y control</t>
        </is>
      </c>
      <c r="I3443" t="n">
        <v>80</v>
      </c>
      <c r="J3443" t="n">
        <v>66.66999816894531</v>
      </c>
      <c r="EF3443" t="n">
        <v>2</v>
      </c>
      <c r="EG3443" t="n">
        <v>3</v>
      </c>
    </row>
    <row r="3444">
      <c r="A3444" t="n">
        <v>485</v>
      </c>
      <c r="B3444" t="inlineStr">
        <is>
          <t>Oportunidad en el cierre de acciones</t>
        </is>
      </c>
      <c r="C3444" t="inlineStr">
        <is>
          <t>Gestión de calidad</t>
        </is>
      </c>
      <c r="D3444" t="inlineStr">
        <is>
          <t>Mensual</t>
        </is>
      </c>
      <c r="E3444" t="inlineStr">
        <is>
          <t>Positivo</t>
        </is>
      </c>
      <c r="F3444" s="134" t="n">
        <v>45747</v>
      </c>
      <c r="G3444" t="inlineStr">
        <is>
          <t>485-2025-03-31</t>
        </is>
      </c>
      <c r="H3444" t="inlineStr">
        <is>
          <t>Auditoría interna</t>
        </is>
      </c>
      <c r="I3444" t="n">
        <v>80</v>
      </c>
      <c r="J3444" t="n">
        <v>100</v>
      </c>
      <c r="EF3444" t="n">
        <v>2</v>
      </c>
      <c r="EG3444" t="n">
        <v>2</v>
      </c>
    </row>
    <row r="3445">
      <c r="A3445" t="n">
        <v>485</v>
      </c>
      <c r="B3445" t="inlineStr">
        <is>
          <t>Oportunidad en el cierre de acciones</t>
        </is>
      </c>
      <c r="C3445" t="inlineStr">
        <is>
          <t>Gestión de calidad</t>
        </is>
      </c>
      <c r="D3445" t="inlineStr">
        <is>
          <t>Mensual</t>
        </is>
      </c>
      <c r="E3445" t="inlineStr">
        <is>
          <t>Positivo</t>
        </is>
      </c>
      <c r="F3445" s="134" t="n">
        <v>45747</v>
      </c>
      <c r="G3445" t="inlineStr">
        <is>
          <t>485-2025-03-31</t>
        </is>
      </c>
      <c r="H3445" t="inlineStr">
        <is>
          <t>Auditoría externa</t>
        </is>
      </c>
      <c r="I3445" t="n">
        <v>80</v>
      </c>
      <c r="J3445" t="n">
        <v>0</v>
      </c>
      <c r="EF3445" t="n">
        <v>0</v>
      </c>
      <c r="EG3445" t="n">
        <v>0</v>
      </c>
    </row>
    <row r="3446">
      <c r="A3446" t="n">
        <v>485</v>
      </c>
      <c r="B3446" t="inlineStr">
        <is>
          <t>Oportunidad en el cierre de acciones</t>
        </is>
      </c>
      <c r="C3446" t="inlineStr">
        <is>
          <t>Gestión de calidad</t>
        </is>
      </c>
      <c r="D3446" t="inlineStr">
        <is>
          <t>Mensual</t>
        </is>
      </c>
      <c r="E3446" t="inlineStr">
        <is>
          <t>Positivo</t>
        </is>
      </c>
      <c r="F3446" s="134" t="n">
        <v>45747</v>
      </c>
      <c r="G3446" t="inlineStr">
        <is>
          <t>485-2025-03-31</t>
        </is>
      </c>
      <c r="H3446" t="inlineStr">
        <is>
          <t>Indicadores</t>
        </is>
      </c>
      <c r="I3446" t="n">
        <v>80</v>
      </c>
      <c r="J3446" t="n">
        <v>0</v>
      </c>
      <c r="EF3446" t="n">
        <v>0</v>
      </c>
      <c r="EG3446" t="n">
        <v>0</v>
      </c>
    </row>
    <row r="3447">
      <c r="A3447" t="n">
        <v>485</v>
      </c>
      <c r="B3447" t="inlineStr">
        <is>
          <t>Oportunidad en el cierre de acciones</t>
        </is>
      </c>
      <c r="C3447" t="inlineStr">
        <is>
          <t>Gestión de calidad</t>
        </is>
      </c>
      <c r="D3447" t="inlineStr">
        <is>
          <t>Mensual</t>
        </is>
      </c>
      <c r="E3447" t="inlineStr">
        <is>
          <t>Positivo</t>
        </is>
      </c>
      <c r="F3447" s="134" t="n">
        <v>45747</v>
      </c>
      <c r="G3447" t="inlineStr">
        <is>
          <t>485-2025-03-31</t>
        </is>
      </c>
      <c r="H3447" t="inlineStr">
        <is>
          <t>Riesgos</t>
        </is>
      </c>
      <c r="I3447" t="n">
        <v>80</v>
      </c>
      <c r="J3447" t="n">
        <v>0</v>
      </c>
      <c r="EF3447" t="n">
        <v>0</v>
      </c>
      <c r="EG3447" t="n">
        <v>0</v>
      </c>
    </row>
    <row r="3448">
      <c r="A3448" t="n">
        <v>485</v>
      </c>
      <c r="B3448" t="inlineStr">
        <is>
          <t>Oportunidad en el cierre de acciones</t>
        </is>
      </c>
      <c r="C3448" t="inlineStr">
        <is>
          <t>Gestión de calidad</t>
        </is>
      </c>
      <c r="D3448" t="inlineStr">
        <is>
          <t>Mensual</t>
        </is>
      </c>
      <c r="E3448" t="inlineStr">
        <is>
          <t>Positivo</t>
        </is>
      </c>
      <c r="F3448" s="134" t="n">
        <v>45747</v>
      </c>
      <c r="G3448" t="inlineStr">
        <is>
          <t>485-2025-03-31</t>
        </is>
      </c>
      <c r="H3448" t="inlineStr">
        <is>
          <t>Autoevaluación</t>
        </is>
      </c>
      <c r="I3448" t="n">
        <v>80</v>
      </c>
      <c r="J3448" t="n">
        <v>0</v>
      </c>
      <c r="EF3448" t="n">
        <v>0</v>
      </c>
      <c r="EG3448" t="n">
        <v>0</v>
      </c>
    </row>
    <row r="3449">
      <c r="A3449" t="n">
        <v>485</v>
      </c>
      <c r="B3449" t="inlineStr">
        <is>
          <t>Oportunidad en el cierre de acciones</t>
        </is>
      </c>
      <c r="C3449" t="inlineStr">
        <is>
          <t>Gestión de calidad</t>
        </is>
      </c>
      <c r="D3449" t="inlineStr">
        <is>
          <t>Mensual</t>
        </is>
      </c>
      <c r="E3449" t="inlineStr">
        <is>
          <t>Positivo</t>
        </is>
      </c>
      <c r="F3449" s="134" t="n">
        <v>45747</v>
      </c>
      <c r="G3449" t="inlineStr">
        <is>
          <t>485-2025-03-31</t>
        </is>
      </c>
      <c r="H3449" t="inlineStr">
        <is>
          <t>Entes de control</t>
        </is>
      </c>
      <c r="I3449" t="n">
        <v>80</v>
      </c>
      <c r="J3449" t="n">
        <v>0</v>
      </c>
      <c r="EF3449" t="n">
        <v>0</v>
      </c>
      <c r="EG3449" t="n">
        <v>0</v>
      </c>
    </row>
    <row r="3450">
      <c r="A3450" t="n">
        <v>485</v>
      </c>
      <c r="B3450" t="inlineStr">
        <is>
          <t>Oportunidad en el cierre de acciones</t>
        </is>
      </c>
      <c r="C3450" t="inlineStr">
        <is>
          <t>Gestión de calidad</t>
        </is>
      </c>
      <c r="D3450" t="inlineStr">
        <is>
          <t>Mensual</t>
        </is>
      </c>
      <c r="E3450" t="inlineStr">
        <is>
          <t>Positivo</t>
        </is>
      </c>
      <c r="F3450" s="134" t="n">
        <v>45747</v>
      </c>
      <c r="G3450" t="inlineStr">
        <is>
          <t>485-2025-03-31</t>
        </is>
      </c>
      <c r="H3450" t="inlineStr">
        <is>
          <t>Seguimiento y control</t>
        </is>
      </c>
      <c r="I3450" t="n">
        <v>80</v>
      </c>
      <c r="J3450" t="n">
        <v>0</v>
      </c>
      <c r="EF3450" t="n">
        <v>0</v>
      </c>
      <c r="EG3450" t="n">
        <v>0</v>
      </c>
    </row>
    <row r="3451">
      <c r="A3451" t="n">
        <v>485</v>
      </c>
      <c r="B3451" t="inlineStr">
        <is>
          <t>Oportunidad en el cierre de acciones</t>
        </is>
      </c>
      <c r="C3451" t="inlineStr">
        <is>
          <t>Gestión de calidad</t>
        </is>
      </c>
      <c r="D3451" t="inlineStr">
        <is>
          <t>Mensual</t>
        </is>
      </c>
      <c r="E3451" t="inlineStr">
        <is>
          <t>Positivo</t>
        </is>
      </c>
      <c r="F3451" s="134" t="n">
        <v>45747</v>
      </c>
      <c r="G3451" t="inlineStr">
        <is>
          <t>485-2025-03-31</t>
        </is>
      </c>
      <c r="H3451" t="inlineStr">
        <is>
          <t>Experiencia</t>
        </is>
      </c>
      <c r="I3451" t="n">
        <v>80</v>
      </c>
      <c r="J3451" t="n">
        <v>0</v>
      </c>
      <c r="EF3451" t="n">
        <v>0</v>
      </c>
      <c r="EG3451" t="n">
        <v>0</v>
      </c>
    </row>
    <row r="3452">
      <c r="A3452" t="n">
        <v>485</v>
      </c>
      <c r="B3452" t="inlineStr">
        <is>
          <t>Oportunidad en el cierre de acciones</t>
        </is>
      </c>
      <c r="C3452" t="inlineStr">
        <is>
          <t>Gestión de calidad</t>
        </is>
      </c>
      <c r="D3452" t="inlineStr">
        <is>
          <t>Mensual</t>
        </is>
      </c>
      <c r="E3452" t="inlineStr">
        <is>
          <t>Positivo</t>
        </is>
      </c>
      <c r="F3452" s="134" t="n">
        <v>45747</v>
      </c>
      <c r="G3452" t="inlineStr">
        <is>
          <t>485-2025-03-31</t>
        </is>
      </c>
      <c r="H3452" t="inlineStr">
        <is>
          <t>Revisión por la dirección</t>
        </is>
      </c>
      <c r="I3452" t="n">
        <v>80</v>
      </c>
      <c r="J3452" t="n">
        <v>0</v>
      </c>
      <c r="EF3452" t="n">
        <v>0</v>
      </c>
      <c r="EG3452" t="n">
        <v>0</v>
      </c>
    </row>
    <row r="3453">
      <c r="A3453" t="n">
        <v>485</v>
      </c>
      <c r="B3453" t="inlineStr">
        <is>
          <t>Oportunidad en el cierre de acciones</t>
        </is>
      </c>
      <c r="C3453" t="inlineStr">
        <is>
          <t>Gestión de calidad</t>
        </is>
      </c>
      <c r="D3453" t="inlineStr">
        <is>
          <t>Mensual</t>
        </is>
      </c>
      <c r="E3453" t="inlineStr">
        <is>
          <t>Positivo</t>
        </is>
      </c>
      <c r="F3453" s="134" t="n">
        <v>45777</v>
      </c>
      <c r="G3453" t="inlineStr">
        <is>
          <t>485-2025-04-30</t>
        </is>
      </c>
      <c r="H3453" t="inlineStr">
        <is>
          <t>Auditoría interna</t>
        </is>
      </c>
      <c r="I3453" t="n">
        <v>80</v>
      </c>
      <c r="J3453" t="n">
        <v>100</v>
      </c>
      <c r="EF3453" t="n">
        <v>4</v>
      </c>
      <c r="EG3453" t="n">
        <v>4</v>
      </c>
    </row>
    <row r="3454">
      <c r="A3454" t="n">
        <v>485</v>
      </c>
      <c r="B3454" t="inlineStr">
        <is>
          <t>Oportunidad en el cierre de acciones</t>
        </is>
      </c>
      <c r="C3454" t="inlineStr">
        <is>
          <t>Gestión de calidad</t>
        </is>
      </c>
      <c r="D3454" t="inlineStr">
        <is>
          <t>Mensual</t>
        </is>
      </c>
      <c r="E3454" t="inlineStr">
        <is>
          <t>Positivo</t>
        </is>
      </c>
      <c r="F3454" s="134" t="n">
        <v>45777</v>
      </c>
      <c r="G3454" t="inlineStr">
        <is>
          <t>485-2025-04-30</t>
        </is>
      </c>
      <c r="H3454" t="inlineStr">
        <is>
          <t>Auditoría externa</t>
        </is>
      </c>
      <c r="I3454" t="n">
        <v>80</v>
      </c>
      <c r="J3454" t="n">
        <v>0</v>
      </c>
      <c r="EF3454" t="n">
        <v>0</v>
      </c>
      <c r="EG3454" t="n">
        <v>0</v>
      </c>
    </row>
    <row r="3455">
      <c r="A3455" t="n">
        <v>485</v>
      </c>
      <c r="B3455" t="inlineStr">
        <is>
          <t>Oportunidad en el cierre de acciones</t>
        </is>
      </c>
      <c r="C3455" t="inlineStr">
        <is>
          <t>Gestión de calidad</t>
        </is>
      </c>
      <c r="D3455" t="inlineStr">
        <is>
          <t>Mensual</t>
        </is>
      </c>
      <c r="E3455" t="inlineStr">
        <is>
          <t>Positivo</t>
        </is>
      </c>
      <c r="F3455" s="134" t="n">
        <v>45777</v>
      </c>
      <c r="G3455" t="inlineStr">
        <is>
          <t>485-2025-04-30</t>
        </is>
      </c>
      <c r="H3455" t="inlineStr">
        <is>
          <t>Indicadores</t>
        </is>
      </c>
      <c r="I3455" t="n">
        <v>80</v>
      </c>
      <c r="J3455" t="n">
        <v>0</v>
      </c>
      <c r="EF3455" t="n">
        <v>0</v>
      </c>
      <c r="EG3455" t="n">
        <v>0</v>
      </c>
    </row>
    <row r="3456">
      <c r="A3456" t="n">
        <v>485</v>
      </c>
      <c r="B3456" t="inlineStr">
        <is>
          <t>Oportunidad en el cierre de acciones</t>
        </is>
      </c>
      <c r="C3456" t="inlineStr">
        <is>
          <t>Gestión de calidad</t>
        </is>
      </c>
      <c r="D3456" t="inlineStr">
        <is>
          <t>Mensual</t>
        </is>
      </c>
      <c r="E3456" t="inlineStr">
        <is>
          <t>Positivo</t>
        </is>
      </c>
      <c r="F3456" s="134" t="n">
        <v>45777</v>
      </c>
      <c r="G3456" t="inlineStr">
        <is>
          <t>485-2025-04-30</t>
        </is>
      </c>
      <c r="H3456" t="inlineStr">
        <is>
          <t>Riesgos</t>
        </is>
      </c>
      <c r="I3456" t="n">
        <v>80</v>
      </c>
      <c r="J3456" t="n">
        <v>0</v>
      </c>
      <c r="EF3456" t="n">
        <v>0</v>
      </c>
      <c r="EG3456" t="n">
        <v>0</v>
      </c>
    </row>
    <row r="3457">
      <c r="A3457" t="n">
        <v>485</v>
      </c>
      <c r="B3457" t="inlineStr">
        <is>
          <t>Oportunidad en el cierre de acciones</t>
        </is>
      </c>
      <c r="C3457" t="inlineStr">
        <is>
          <t>Gestión de calidad</t>
        </is>
      </c>
      <c r="D3457" t="inlineStr">
        <is>
          <t>Mensual</t>
        </is>
      </c>
      <c r="E3457" t="inlineStr">
        <is>
          <t>Positivo</t>
        </is>
      </c>
      <c r="F3457" s="134" t="n">
        <v>45777</v>
      </c>
      <c r="G3457" t="inlineStr">
        <is>
          <t>485-2025-04-30</t>
        </is>
      </c>
      <c r="H3457" t="inlineStr">
        <is>
          <t>Autoevaluación</t>
        </is>
      </c>
      <c r="I3457" t="n">
        <v>80</v>
      </c>
      <c r="J3457" t="n">
        <v>0</v>
      </c>
      <c r="EF3457" t="n">
        <v>0</v>
      </c>
      <c r="EG3457" t="n">
        <v>0</v>
      </c>
    </row>
    <row r="3458">
      <c r="A3458" t="n">
        <v>485</v>
      </c>
      <c r="B3458" t="inlineStr">
        <is>
          <t>Oportunidad en el cierre de acciones</t>
        </is>
      </c>
      <c r="C3458" t="inlineStr">
        <is>
          <t>Gestión de calidad</t>
        </is>
      </c>
      <c r="D3458" t="inlineStr">
        <is>
          <t>Mensual</t>
        </is>
      </c>
      <c r="E3458" t="inlineStr">
        <is>
          <t>Positivo</t>
        </is>
      </c>
      <c r="F3458" s="134" t="n">
        <v>45777</v>
      </c>
      <c r="G3458" t="inlineStr">
        <is>
          <t>485-2025-04-30</t>
        </is>
      </c>
      <c r="H3458" t="inlineStr">
        <is>
          <t>Entes de control</t>
        </is>
      </c>
      <c r="I3458" t="n">
        <v>80</v>
      </c>
      <c r="J3458" t="n">
        <v>0</v>
      </c>
      <c r="EF3458" t="n">
        <v>0</v>
      </c>
      <c r="EG3458" t="n">
        <v>0</v>
      </c>
    </row>
    <row r="3459">
      <c r="A3459" t="n">
        <v>485</v>
      </c>
      <c r="B3459" t="inlineStr">
        <is>
          <t>Oportunidad en el cierre de acciones</t>
        </is>
      </c>
      <c r="C3459" t="inlineStr">
        <is>
          <t>Gestión de calidad</t>
        </is>
      </c>
      <c r="D3459" t="inlineStr">
        <is>
          <t>Mensual</t>
        </is>
      </c>
      <c r="E3459" t="inlineStr">
        <is>
          <t>Positivo</t>
        </is>
      </c>
      <c r="F3459" s="134" t="n">
        <v>45777</v>
      </c>
      <c r="G3459" t="inlineStr">
        <is>
          <t>485-2025-04-30</t>
        </is>
      </c>
      <c r="H3459" t="inlineStr">
        <is>
          <t>Seguimiento y control</t>
        </is>
      </c>
      <c r="I3459" t="n">
        <v>80</v>
      </c>
      <c r="J3459" t="n">
        <v>0</v>
      </c>
      <c r="EF3459" t="n">
        <v>0</v>
      </c>
      <c r="EG3459" t="n">
        <v>0</v>
      </c>
    </row>
    <row r="3460">
      <c r="A3460" t="n">
        <v>485</v>
      </c>
      <c r="B3460" t="inlineStr">
        <is>
          <t>Oportunidad en el cierre de acciones</t>
        </is>
      </c>
      <c r="C3460" t="inlineStr">
        <is>
          <t>Gestión de calidad</t>
        </is>
      </c>
      <c r="D3460" t="inlineStr">
        <is>
          <t>Mensual</t>
        </is>
      </c>
      <c r="E3460" t="inlineStr">
        <is>
          <t>Positivo</t>
        </is>
      </c>
      <c r="F3460" s="134" t="n">
        <v>45777</v>
      </c>
      <c r="G3460" t="inlineStr">
        <is>
          <t>485-2025-04-30</t>
        </is>
      </c>
      <c r="H3460" t="inlineStr">
        <is>
          <t>Experiencia</t>
        </is>
      </c>
      <c r="I3460" t="n">
        <v>80</v>
      </c>
      <c r="J3460" t="n">
        <v>0</v>
      </c>
      <c r="EF3460" t="n">
        <v>0</v>
      </c>
      <c r="EG3460" t="n">
        <v>0</v>
      </c>
    </row>
    <row r="3461">
      <c r="A3461" t="n">
        <v>485</v>
      </c>
      <c r="B3461" t="inlineStr">
        <is>
          <t>Oportunidad en el cierre de acciones</t>
        </is>
      </c>
      <c r="C3461" t="inlineStr">
        <is>
          <t>Gestión de calidad</t>
        </is>
      </c>
      <c r="D3461" t="inlineStr">
        <is>
          <t>Mensual</t>
        </is>
      </c>
      <c r="E3461" t="inlineStr">
        <is>
          <t>Positivo</t>
        </is>
      </c>
      <c r="F3461" s="134" t="n">
        <v>45777</v>
      </c>
      <c r="G3461" t="inlineStr">
        <is>
          <t>485-2025-04-30</t>
        </is>
      </c>
      <c r="H3461" t="inlineStr">
        <is>
          <t>Revisión por la dirección</t>
        </is>
      </c>
      <c r="I3461" t="n">
        <v>80</v>
      </c>
      <c r="J3461" t="n">
        <v>0</v>
      </c>
      <c r="EF3461" t="n">
        <v>0</v>
      </c>
      <c r="EG3461" t="n">
        <v>0</v>
      </c>
    </row>
    <row r="3462">
      <c r="A3462" t="n">
        <v>485</v>
      </c>
      <c r="B3462" t="inlineStr">
        <is>
          <t>Oportunidad en el cierre de acciones</t>
        </is>
      </c>
      <c r="C3462" t="inlineStr">
        <is>
          <t>Gestión de calidad</t>
        </is>
      </c>
      <c r="D3462" t="inlineStr">
        <is>
          <t>Mensual</t>
        </is>
      </c>
      <c r="E3462" t="inlineStr">
        <is>
          <t>Positivo</t>
        </is>
      </c>
      <c r="F3462" s="134" t="n">
        <v>45808</v>
      </c>
      <c r="G3462" t="inlineStr">
        <is>
          <t>485-2025-05-31</t>
        </is>
      </c>
      <c r="H3462" t="inlineStr">
        <is>
          <t>Auditoría interna</t>
        </is>
      </c>
      <c r="I3462" t="n">
        <v>80</v>
      </c>
      <c r="J3462" t="n">
        <v>100</v>
      </c>
      <c r="EF3462" t="n">
        <v>2</v>
      </c>
      <c r="EG3462" t="n">
        <v>2</v>
      </c>
    </row>
    <row r="3463">
      <c r="A3463" t="n">
        <v>485</v>
      </c>
      <c r="B3463" t="inlineStr">
        <is>
          <t>Oportunidad en el cierre de acciones</t>
        </is>
      </c>
      <c r="C3463" t="inlineStr">
        <is>
          <t>Gestión de calidad</t>
        </is>
      </c>
      <c r="D3463" t="inlineStr">
        <is>
          <t>Mensual</t>
        </is>
      </c>
      <c r="E3463" t="inlineStr">
        <is>
          <t>Positivo</t>
        </is>
      </c>
      <c r="F3463" s="134" t="n">
        <v>45808</v>
      </c>
      <c r="G3463" t="inlineStr">
        <is>
          <t>485-2025-05-31</t>
        </is>
      </c>
      <c r="H3463" t="inlineStr">
        <is>
          <t>Auditoría externa</t>
        </is>
      </c>
      <c r="I3463" t="n">
        <v>80</v>
      </c>
      <c r="J3463" t="n">
        <v>0</v>
      </c>
      <c r="EF3463" t="n">
        <v>0</v>
      </c>
      <c r="EG3463" t="n">
        <v>0</v>
      </c>
    </row>
    <row r="3464">
      <c r="A3464" t="n">
        <v>485</v>
      </c>
      <c r="B3464" t="inlineStr">
        <is>
          <t>Oportunidad en el cierre de acciones</t>
        </is>
      </c>
      <c r="C3464" t="inlineStr">
        <is>
          <t>Gestión de calidad</t>
        </is>
      </c>
      <c r="D3464" t="inlineStr">
        <is>
          <t>Mensual</t>
        </is>
      </c>
      <c r="E3464" t="inlineStr">
        <is>
          <t>Positivo</t>
        </is>
      </c>
      <c r="F3464" s="134" t="n">
        <v>45808</v>
      </c>
      <c r="G3464" t="inlineStr">
        <is>
          <t>485-2025-05-31</t>
        </is>
      </c>
      <c r="H3464" t="inlineStr">
        <is>
          <t>Indicadores</t>
        </is>
      </c>
      <c r="I3464" t="n">
        <v>80</v>
      </c>
      <c r="J3464" t="n">
        <v>0</v>
      </c>
      <c r="EF3464" t="n">
        <v>0</v>
      </c>
      <c r="EG3464" t="n">
        <v>0</v>
      </c>
    </row>
    <row r="3465">
      <c r="A3465" t="n">
        <v>485</v>
      </c>
      <c r="B3465" t="inlineStr">
        <is>
          <t>Oportunidad en el cierre de acciones</t>
        </is>
      </c>
      <c r="C3465" t="inlineStr">
        <is>
          <t>Gestión de calidad</t>
        </is>
      </c>
      <c r="D3465" t="inlineStr">
        <is>
          <t>Mensual</t>
        </is>
      </c>
      <c r="E3465" t="inlineStr">
        <is>
          <t>Positivo</t>
        </is>
      </c>
      <c r="F3465" s="134" t="n">
        <v>45808</v>
      </c>
      <c r="G3465" t="inlineStr">
        <is>
          <t>485-2025-05-31</t>
        </is>
      </c>
      <c r="H3465" t="inlineStr">
        <is>
          <t>Riesgos</t>
        </is>
      </c>
      <c r="I3465" t="n">
        <v>80</v>
      </c>
      <c r="J3465" t="n">
        <v>0</v>
      </c>
      <c r="EF3465" t="n">
        <v>0</v>
      </c>
      <c r="EG3465" t="n">
        <v>0</v>
      </c>
    </row>
    <row r="3466">
      <c r="A3466" t="n">
        <v>485</v>
      </c>
      <c r="B3466" t="inlineStr">
        <is>
          <t>Oportunidad en el cierre de acciones</t>
        </is>
      </c>
      <c r="C3466" t="inlineStr">
        <is>
          <t>Gestión de calidad</t>
        </is>
      </c>
      <c r="D3466" t="inlineStr">
        <is>
          <t>Mensual</t>
        </is>
      </c>
      <c r="E3466" t="inlineStr">
        <is>
          <t>Positivo</t>
        </is>
      </c>
      <c r="F3466" s="134" t="n">
        <v>45808</v>
      </c>
      <c r="G3466" t="inlineStr">
        <is>
          <t>485-2025-05-31</t>
        </is>
      </c>
      <c r="H3466" t="inlineStr">
        <is>
          <t>Autoevaluación</t>
        </is>
      </c>
      <c r="I3466" t="n">
        <v>80</v>
      </c>
      <c r="J3466" t="n">
        <v>0</v>
      </c>
      <c r="EF3466" t="n">
        <v>0</v>
      </c>
      <c r="EG3466" t="n">
        <v>0</v>
      </c>
    </row>
    <row r="3467">
      <c r="A3467" t="n">
        <v>485</v>
      </c>
      <c r="B3467" t="inlineStr">
        <is>
          <t>Oportunidad en el cierre de acciones</t>
        </is>
      </c>
      <c r="C3467" t="inlineStr">
        <is>
          <t>Gestión de calidad</t>
        </is>
      </c>
      <c r="D3467" t="inlineStr">
        <is>
          <t>Mensual</t>
        </is>
      </c>
      <c r="E3467" t="inlineStr">
        <is>
          <t>Positivo</t>
        </is>
      </c>
      <c r="F3467" s="134" t="n">
        <v>45808</v>
      </c>
      <c r="G3467" t="inlineStr">
        <is>
          <t>485-2025-05-31</t>
        </is>
      </c>
      <c r="H3467" t="inlineStr">
        <is>
          <t>Entes de control</t>
        </is>
      </c>
      <c r="I3467" t="n">
        <v>80</v>
      </c>
      <c r="J3467" t="n">
        <v>0</v>
      </c>
      <c r="EF3467" t="n">
        <v>0</v>
      </c>
      <c r="EG3467" t="n">
        <v>0</v>
      </c>
    </row>
    <row r="3468">
      <c r="A3468" t="n">
        <v>485</v>
      </c>
      <c r="B3468" t="inlineStr">
        <is>
          <t>Oportunidad en el cierre de acciones</t>
        </is>
      </c>
      <c r="C3468" t="inlineStr">
        <is>
          <t>Gestión de calidad</t>
        </is>
      </c>
      <c r="D3468" t="inlineStr">
        <is>
          <t>Mensual</t>
        </is>
      </c>
      <c r="E3468" t="inlineStr">
        <is>
          <t>Positivo</t>
        </is>
      </c>
      <c r="F3468" s="134" t="n">
        <v>45808</v>
      </c>
      <c r="G3468" t="inlineStr">
        <is>
          <t>485-2025-05-31</t>
        </is>
      </c>
      <c r="H3468" t="inlineStr">
        <is>
          <t>Seguimiento y control</t>
        </is>
      </c>
      <c r="I3468" t="n">
        <v>80</v>
      </c>
      <c r="J3468" t="n">
        <v>0</v>
      </c>
      <c r="EF3468" t="n">
        <v>0</v>
      </c>
      <c r="EG3468" t="n">
        <v>0</v>
      </c>
    </row>
    <row r="3469">
      <c r="A3469" t="n">
        <v>485</v>
      </c>
      <c r="B3469" t="inlineStr">
        <is>
          <t>Oportunidad en el cierre de acciones</t>
        </is>
      </c>
      <c r="C3469" t="inlineStr">
        <is>
          <t>Gestión de calidad</t>
        </is>
      </c>
      <c r="D3469" t="inlineStr">
        <is>
          <t>Mensual</t>
        </is>
      </c>
      <c r="E3469" t="inlineStr">
        <is>
          <t>Positivo</t>
        </is>
      </c>
      <c r="F3469" s="134" t="n">
        <v>45808</v>
      </c>
      <c r="G3469" t="inlineStr">
        <is>
          <t>485-2025-05-31</t>
        </is>
      </c>
      <c r="H3469" t="inlineStr">
        <is>
          <t>Experiencia</t>
        </is>
      </c>
      <c r="I3469" t="n">
        <v>80</v>
      </c>
      <c r="J3469" t="n">
        <v>0</v>
      </c>
      <c r="EF3469" t="n">
        <v>0</v>
      </c>
      <c r="EG3469" t="n">
        <v>0</v>
      </c>
    </row>
    <row r="3470">
      <c r="A3470" t="n">
        <v>485</v>
      </c>
      <c r="B3470" t="inlineStr">
        <is>
          <t>Oportunidad en el cierre de acciones</t>
        </is>
      </c>
      <c r="C3470" t="inlineStr">
        <is>
          <t>Gestión de calidad</t>
        </is>
      </c>
      <c r="D3470" t="inlineStr">
        <is>
          <t>Mensual</t>
        </is>
      </c>
      <c r="E3470" t="inlineStr">
        <is>
          <t>Positivo</t>
        </is>
      </c>
      <c r="F3470" s="134" t="n">
        <v>45808</v>
      </c>
      <c r="G3470" t="inlineStr">
        <is>
          <t>485-2025-05-31</t>
        </is>
      </c>
      <c r="H3470" t="inlineStr">
        <is>
          <t>Revisión por la dirección</t>
        </is>
      </c>
      <c r="I3470" t="n">
        <v>80</v>
      </c>
      <c r="J3470" t="n">
        <v>0</v>
      </c>
      <c r="EF3470" t="n">
        <v>0</v>
      </c>
      <c r="EG3470" t="n">
        <v>0</v>
      </c>
    </row>
    <row r="3471">
      <c r="A3471" t="n">
        <v>485</v>
      </c>
      <c r="B3471" t="inlineStr">
        <is>
          <t>Oportunidad en el cierre de acciones</t>
        </is>
      </c>
      <c r="C3471" t="inlineStr">
        <is>
          <t>Gestión de calidad</t>
        </is>
      </c>
      <c r="D3471" t="inlineStr">
        <is>
          <t>Mensual</t>
        </is>
      </c>
      <c r="E3471" t="inlineStr">
        <is>
          <t>Positivo</t>
        </is>
      </c>
      <c r="F3471" s="134" t="n">
        <v>45838</v>
      </c>
      <c r="G3471" t="inlineStr">
        <is>
          <t>485-2025-06-30</t>
        </is>
      </c>
      <c r="H3471" t="inlineStr">
        <is>
          <t>Auditoría interna</t>
        </is>
      </c>
      <c r="I3471" t="n">
        <v>80</v>
      </c>
      <c r="J3471" t="n">
        <v>0</v>
      </c>
      <c r="EF3471" t="n">
        <v>0</v>
      </c>
      <c r="EG3471" t="n">
        <v>0</v>
      </c>
    </row>
    <row r="3472">
      <c r="A3472" t="n">
        <v>485</v>
      </c>
      <c r="B3472" t="inlineStr">
        <is>
          <t>Oportunidad en el cierre de acciones</t>
        </is>
      </c>
      <c r="C3472" t="inlineStr">
        <is>
          <t>Gestión de calidad</t>
        </is>
      </c>
      <c r="D3472" t="inlineStr">
        <is>
          <t>Mensual</t>
        </is>
      </c>
      <c r="E3472" t="inlineStr">
        <is>
          <t>Positivo</t>
        </is>
      </c>
      <c r="F3472" s="134" t="n">
        <v>45838</v>
      </c>
      <c r="G3472" t="inlineStr">
        <is>
          <t>485-2025-06-30</t>
        </is>
      </c>
      <c r="H3472" t="inlineStr">
        <is>
          <t>Auditoría externa</t>
        </is>
      </c>
      <c r="I3472" t="n">
        <v>80</v>
      </c>
      <c r="J3472" t="n">
        <v>0</v>
      </c>
      <c r="EF3472" t="n">
        <v>0</v>
      </c>
      <c r="EG3472" t="n">
        <v>0</v>
      </c>
    </row>
    <row r="3473">
      <c r="A3473" t="n">
        <v>485</v>
      </c>
      <c r="B3473" t="inlineStr">
        <is>
          <t>Oportunidad en el cierre de acciones</t>
        </is>
      </c>
      <c r="C3473" t="inlineStr">
        <is>
          <t>Gestión de calidad</t>
        </is>
      </c>
      <c r="D3473" t="inlineStr">
        <is>
          <t>Mensual</t>
        </is>
      </c>
      <c r="E3473" t="inlineStr">
        <is>
          <t>Positivo</t>
        </is>
      </c>
      <c r="F3473" s="134" t="n">
        <v>45838</v>
      </c>
      <c r="G3473" t="inlineStr">
        <is>
          <t>485-2025-06-30</t>
        </is>
      </c>
      <c r="H3473" t="inlineStr">
        <is>
          <t>Riesgos</t>
        </is>
      </c>
      <c r="I3473" t="n">
        <v>80</v>
      </c>
      <c r="J3473" t="n">
        <v>0</v>
      </c>
      <c r="EF3473" t="n">
        <v>0</v>
      </c>
      <c r="EG3473" t="n">
        <v>0</v>
      </c>
    </row>
    <row r="3474">
      <c r="A3474" t="n">
        <v>485</v>
      </c>
      <c r="B3474" t="inlineStr">
        <is>
          <t>Oportunidad en el cierre de acciones</t>
        </is>
      </c>
      <c r="C3474" t="inlineStr">
        <is>
          <t>Gestión de calidad</t>
        </is>
      </c>
      <c r="D3474" t="inlineStr">
        <is>
          <t>Mensual</t>
        </is>
      </c>
      <c r="E3474" t="inlineStr">
        <is>
          <t>Positivo</t>
        </is>
      </c>
      <c r="F3474" s="134" t="n">
        <v>45838</v>
      </c>
      <c r="G3474" t="inlineStr">
        <is>
          <t>485-2025-06-30</t>
        </is>
      </c>
      <c r="H3474" t="inlineStr">
        <is>
          <t>Autoevaluación</t>
        </is>
      </c>
      <c r="I3474" t="n">
        <v>80</v>
      </c>
      <c r="J3474" t="n">
        <v>0</v>
      </c>
      <c r="EF3474" t="n">
        <v>0</v>
      </c>
      <c r="EG3474" t="n">
        <v>0</v>
      </c>
    </row>
    <row r="3475">
      <c r="A3475" t="n">
        <v>485</v>
      </c>
      <c r="B3475" t="inlineStr">
        <is>
          <t>Oportunidad en el cierre de acciones</t>
        </is>
      </c>
      <c r="C3475" t="inlineStr">
        <is>
          <t>Gestión de calidad</t>
        </is>
      </c>
      <c r="D3475" t="inlineStr">
        <is>
          <t>Mensual</t>
        </is>
      </c>
      <c r="E3475" t="inlineStr">
        <is>
          <t>Positivo</t>
        </is>
      </c>
      <c r="F3475" s="134" t="n">
        <v>45838</v>
      </c>
      <c r="G3475" t="inlineStr">
        <is>
          <t>485-2025-06-30</t>
        </is>
      </c>
      <c r="H3475" t="inlineStr">
        <is>
          <t>Entes de control</t>
        </is>
      </c>
      <c r="I3475" t="n">
        <v>80</v>
      </c>
      <c r="J3475" t="n">
        <v>0</v>
      </c>
      <c r="EF3475" t="n">
        <v>0</v>
      </c>
      <c r="EG3475" t="n">
        <v>0</v>
      </c>
    </row>
    <row r="3476">
      <c r="A3476" t="n">
        <v>485</v>
      </c>
      <c r="B3476" t="inlineStr">
        <is>
          <t>Oportunidad en el cierre de acciones</t>
        </is>
      </c>
      <c r="C3476" t="inlineStr">
        <is>
          <t>Gestión de calidad</t>
        </is>
      </c>
      <c r="D3476" t="inlineStr">
        <is>
          <t>Mensual</t>
        </is>
      </c>
      <c r="E3476" t="inlineStr">
        <is>
          <t>Positivo</t>
        </is>
      </c>
      <c r="F3476" s="134" t="n">
        <v>45838</v>
      </c>
      <c r="G3476" t="inlineStr">
        <is>
          <t>485-2025-06-30</t>
        </is>
      </c>
      <c r="H3476" t="inlineStr">
        <is>
          <t>Seguimiento y control</t>
        </is>
      </c>
      <c r="I3476" t="n">
        <v>80</v>
      </c>
      <c r="J3476" t="n">
        <v>100</v>
      </c>
      <c r="EF3476" t="n">
        <v>1</v>
      </c>
      <c r="EG3476" t="n">
        <v>1</v>
      </c>
    </row>
    <row r="3477">
      <c r="A3477" t="n">
        <v>485</v>
      </c>
      <c r="B3477" t="inlineStr">
        <is>
          <t>Oportunidad en el cierre de acciones</t>
        </is>
      </c>
      <c r="C3477" t="inlineStr">
        <is>
          <t>Gestión de calidad</t>
        </is>
      </c>
      <c r="D3477" t="inlineStr">
        <is>
          <t>Mensual</t>
        </is>
      </c>
      <c r="E3477" t="inlineStr">
        <is>
          <t>Positivo</t>
        </is>
      </c>
      <c r="F3477" s="134" t="n">
        <v>45838</v>
      </c>
      <c r="G3477" t="inlineStr">
        <is>
          <t>485-2025-06-30</t>
        </is>
      </c>
      <c r="H3477" t="inlineStr">
        <is>
          <t>Experiencia</t>
        </is>
      </c>
      <c r="I3477" t="n">
        <v>80</v>
      </c>
      <c r="J3477" t="n">
        <v>0</v>
      </c>
      <c r="EF3477" t="n">
        <v>0</v>
      </c>
      <c r="EG3477" t="n">
        <v>0</v>
      </c>
    </row>
    <row r="3478">
      <c r="A3478" t="n">
        <v>485</v>
      </c>
      <c r="B3478" t="inlineStr">
        <is>
          <t>Oportunidad en el cierre de acciones</t>
        </is>
      </c>
      <c r="C3478" t="inlineStr">
        <is>
          <t>Gestión de calidad</t>
        </is>
      </c>
      <c r="D3478" t="inlineStr">
        <is>
          <t>Mensual</t>
        </is>
      </c>
      <c r="E3478" t="inlineStr">
        <is>
          <t>Positivo</t>
        </is>
      </c>
      <c r="F3478" s="134" t="n">
        <v>45838</v>
      </c>
      <c r="G3478" t="inlineStr">
        <is>
          <t>485-2025-06-30</t>
        </is>
      </c>
      <c r="H3478" t="inlineStr">
        <is>
          <t>Revisión por la dirección</t>
        </is>
      </c>
      <c r="I3478" t="n">
        <v>80</v>
      </c>
      <c r="J3478" t="n">
        <v>0</v>
      </c>
      <c r="EF3478" t="n">
        <v>0</v>
      </c>
      <c r="EG3478" t="n">
        <v>0</v>
      </c>
    </row>
    <row r="3479">
      <c r="A3479" t="n">
        <v>485</v>
      </c>
      <c r="B3479" t="inlineStr">
        <is>
          <t>Oportunidad en el cierre de acciones</t>
        </is>
      </c>
      <c r="C3479" t="inlineStr">
        <is>
          <t>Gestión de calidad</t>
        </is>
      </c>
      <c r="D3479" t="inlineStr">
        <is>
          <t>Mensual</t>
        </is>
      </c>
      <c r="E3479" t="inlineStr">
        <is>
          <t>Positivo</t>
        </is>
      </c>
      <c r="F3479" s="134" t="n">
        <v>45838</v>
      </c>
      <c r="G3479" t="inlineStr">
        <is>
          <t>485-2025-06-30</t>
        </is>
      </c>
      <c r="H3479" t="inlineStr">
        <is>
          <t>Indicadores</t>
        </is>
      </c>
      <c r="I3479" t="n">
        <v>80</v>
      </c>
      <c r="J3479" t="n">
        <v>50</v>
      </c>
      <c r="EF3479" t="n">
        <v>1</v>
      </c>
      <c r="EG3479" t="n">
        <v>2</v>
      </c>
    </row>
    <row r="3480">
      <c r="A3480" t="n">
        <v>485</v>
      </c>
      <c r="B3480" t="inlineStr">
        <is>
          <t>Oportunidad en el cierre de acciones</t>
        </is>
      </c>
      <c r="C3480" t="inlineStr">
        <is>
          <t>Gestión de calidad</t>
        </is>
      </c>
      <c r="D3480" t="inlineStr">
        <is>
          <t>Mensual</t>
        </is>
      </c>
      <c r="E3480" t="inlineStr">
        <is>
          <t>Positivo</t>
        </is>
      </c>
      <c r="F3480" s="134" t="n">
        <v>45869</v>
      </c>
      <c r="G3480" t="inlineStr">
        <is>
          <t>485-2025-07-31</t>
        </is>
      </c>
      <c r="H3480" t="inlineStr">
        <is>
          <t>Indicadores</t>
        </is>
      </c>
      <c r="I3480" t="n">
        <v>80</v>
      </c>
      <c r="J3480" t="n">
        <v>100</v>
      </c>
      <c r="EF3480" t="n">
        <v>1</v>
      </c>
      <c r="EG3480" t="n">
        <v>1</v>
      </c>
    </row>
    <row r="3481">
      <c r="A3481" t="n">
        <v>485</v>
      </c>
      <c r="B3481" t="inlineStr">
        <is>
          <t>Oportunidad en el cierre de acciones</t>
        </is>
      </c>
      <c r="C3481" t="inlineStr">
        <is>
          <t>Gestión de calidad</t>
        </is>
      </c>
      <c r="D3481" t="inlineStr">
        <is>
          <t>Mensual</t>
        </is>
      </c>
      <c r="E3481" t="inlineStr">
        <is>
          <t>Positivo</t>
        </is>
      </c>
      <c r="F3481" s="134" t="n">
        <v>45869</v>
      </c>
      <c r="G3481" t="inlineStr">
        <is>
          <t>485-2025-07-31</t>
        </is>
      </c>
      <c r="H3481" t="inlineStr">
        <is>
          <t>Riesgos</t>
        </is>
      </c>
      <c r="I3481" t="n">
        <v>80</v>
      </c>
      <c r="J3481" t="n">
        <v>100</v>
      </c>
      <c r="EF3481" t="n">
        <v>1</v>
      </c>
      <c r="EG3481" t="n">
        <v>1</v>
      </c>
    </row>
    <row r="3482">
      <c r="A3482" t="n">
        <v>485</v>
      </c>
      <c r="B3482" t="inlineStr">
        <is>
          <t>Oportunidad en el cierre de acciones</t>
        </is>
      </c>
      <c r="C3482" t="inlineStr">
        <is>
          <t>Gestión de calidad</t>
        </is>
      </c>
      <c r="D3482" t="inlineStr">
        <is>
          <t>Mensual</t>
        </is>
      </c>
      <c r="E3482" t="inlineStr">
        <is>
          <t>Positivo</t>
        </is>
      </c>
      <c r="F3482" s="134" t="n">
        <v>45869</v>
      </c>
      <c r="G3482" t="inlineStr">
        <is>
          <t>485-2025-07-31</t>
        </is>
      </c>
      <c r="H3482" t="inlineStr">
        <is>
          <t>Autoevaluación</t>
        </is>
      </c>
      <c r="I3482" t="n">
        <v>80</v>
      </c>
      <c r="J3482" t="n">
        <v>0</v>
      </c>
      <c r="EF3482" t="n">
        <v>0</v>
      </c>
      <c r="EG3482" t="n">
        <v>0</v>
      </c>
    </row>
    <row r="3483">
      <c r="A3483" t="n">
        <v>485</v>
      </c>
      <c r="B3483" t="inlineStr">
        <is>
          <t>Oportunidad en el cierre de acciones</t>
        </is>
      </c>
      <c r="C3483" t="inlineStr">
        <is>
          <t>Gestión de calidad</t>
        </is>
      </c>
      <c r="D3483" t="inlineStr">
        <is>
          <t>Mensual</t>
        </is>
      </c>
      <c r="E3483" t="inlineStr">
        <is>
          <t>Positivo</t>
        </is>
      </c>
      <c r="F3483" s="134" t="n">
        <v>45869</v>
      </c>
      <c r="G3483" t="inlineStr">
        <is>
          <t>485-2025-07-31</t>
        </is>
      </c>
      <c r="H3483" t="inlineStr">
        <is>
          <t>Entes de control</t>
        </is>
      </c>
      <c r="I3483" t="n">
        <v>80</v>
      </c>
      <c r="J3483" t="n">
        <v>0</v>
      </c>
      <c r="EF3483" t="n">
        <v>0</v>
      </c>
      <c r="EG3483" t="n">
        <v>0</v>
      </c>
    </row>
    <row r="3484">
      <c r="A3484" t="n">
        <v>485</v>
      </c>
      <c r="B3484" t="inlineStr">
        <is>
          <t>Oportunidad en el cierre de acciones</t>
        </is>
      </c>
      <c r="C3484" t="inlineStr">
        <is>
          <t>Gestión de calidad</t>
        </is>
      </c>
      <c r="D3484" t="inlineStr">
        <is>
          <t>Mensual</t>
        </is>
      </c>
      <c r="E3484" t="inlineStr">
        <is>
          <t>Positivo</t>
        </is>
      </c>
      <c r="F3484" s="134" t="n">
        <v>45869</v>
      </c>
      <c r="G3484" t="inlineStr">
        <is>
          <t>485-2025-07-31</t>
        </is>
      </c>
      <c r="H3484" t="inlineStr">
        <is>
          <t>Seguimiento y control</t>
        </is>
      </c>
      <c r="I3484" t="n">
        <v>80</v>
      </c>
      <c r="J3484" t="n">
        <v>0</v>
      </c>
      <c r="EF3484" t="n">
        <v>0</v>
      </c>
      <c r="EG3484" t="n">
        <v>1</v>
      </c>
    </row>
    <row r="3485">
      <c r="A3485" t="n">
        <v>485</v>
      </c>
      <c r="B3485" t="inlineStr">
        <is>
          <t>Oportunidad en el cierre de acciones</t>
        </is>
      </c>
      <c r="C3485" t="inlineStr">
        <is>
          <t>Gestión de calidad</t>
        </is>
      </c>
      <c r="D3485" t="inlineStr">
        <is>
          <t>Mensual</t>
        </is>
      </c>
      <c r="E3485" t="inlineStr">
        <is>
          <t>Positivo</t>
        </is>
      </c>
      <c r="F3485" s="134" t="n">
        <v>45900</v>
      </c>
      <c r="G3485" t="inlineStr">
        <is>
          <t>485-2025-08-31</t>
        </is>
      </c>
      <c r="H3485" t="inlineStr">
        <is>
          <t>Auditoría interna</t>
        </is>
      </c>
      <c r="I3485" t="n">
        <v>80</v>
      </c>
      <c r="J3485" t="n">
        <v>100</v>
      </c>
      <c r="EF3485" t="n">
        <v>1</v>
      </c>
      <c r="EG3485" t="n">
        <v>1</v>
      </c>
    </row>
    <row r="3486">
      <c r="A3486" t="n">
        <v>485</v>
      </c>
      <c r="B3486" t="inlineStr">
        <is>
          <t>Oportunidad en el cierre de acciones</t>
        </is>
      </c>
      <c r="C3486" t="inlineStr">
        <is>
          <t>Gestión de calidad</t>
        </is>
      </c>
      <c r="D3486" t="inlineStr">
        <is>
          <t>Mensual</t>
        </is>
      </c>
      <c r="E3486" t="inlineStr">
        <is>
          <t>Positivo</t>
        </is>
      </c>
      <c r="F3486" s="134" t="n">
        <v>45900</v>
      </c>
      <c r="G3486" t="inlineStr">
        <is>
          <t>485-2025-08-31</t>
        </is>
      </c>
      <c r="H3486" t="inlineStr">
        <is>
          <t>Auditoría externa</t>
        </is>
      </c>
      <c r="I3486" t="n">
        <v>80</v>
      </c>
      <c r="J3486" t="n">
        <v>0</v>
      </c>
      <c r="EF3486" t="n">
        <v>0</v>
      </c>
      <c r="EG3486" t="n">
        <v>2</v>
      </c>
    </row>
    <row r="3487">
      <c r="A3487" t="n">
        <v>485</v>
      </c>
      <c r="B3487" t="inlineStr">
        <is>
          <t>Oportunidad en el cierre de acciones</t>
        </is>
      </c>
      <c r="C3487" t="inlineStr">
        <is>
          <t>Gestión de calidad</t>
        </is>
      </c>
      <c r="D3487" t="inlineStr">
        <is>
          <t>Mensual</t>
        </is>
      </c>
      <c r="E3487" t="inlineStr">
        <is>
          <t>Positivo</t>
        </is>
      </c>
      <c r="F3487" s="134" t="n">
        <v>45900</v>
      </c>
      <c r="G3487" t="inlineStr">
        <is>
          <t>485-2025-08-31</t>
        </is>
      </c>
      <c r="H3487" t="inlineStr">
        <is>
          <t>Indicadores</t>
        </is>
      </c>
      <c r="I3487" t="n">
        <v>80</v>
      </c>
      <c r="J3487" t="n">
        <v>0</v>
      </c>
      <c r="EF3487" t="n">
        <v>0</v>
      </c>
      <c r="EG3487" t="n">
        <v>0</v>
      </c>
    </row>
    <row r="3488">
      <c r="A3488" t="n">
        <v>485</v>
      </c>
      <c r="B3488" t="inlineStr">
        <is>
          <t>Oportunidad en el cierre de acciones</t>
        </is>
      </c>
      <c r="C3488" t="inlineStr">
        <is>
          <t>Gestión de calidad</t>
        </is>
      </c>
      <c r="D3488" t="inlineStr">
        <is>
          <t>Mensual</t>
        </is>
      </c>
      <c r="E3488" t="inlineStr">
        <is>
          <t>Positivo</t>
        </is>
      </c>
      <c r="F3488" s="134" t="n">
        <v>45900</v>
      </c>
      <c r="G3488" t="inlineStr">
        <is>
          <t>485-2025-08-31</t>
        </is>
      </c>
      <c r="H3488" t="inlineStr">
        <is>
          <t>Riesgos</t>
        </is>
      </c>
      <c r="I3488" t="n">
        <v>80</v>
      </c>
      <c r="J3488" t="n">
        <v>0</v>
      </c>
      <c r="EF3488" t="n">
        <v>0</v>
      </c>
      <c r="EG3488" t="n">
        <v>0</v>
      </c>
    </row>
    <row r="3489">
      <c r="A3489" t="n">
        <v>485</v>
      </c>
      <c r="B3489" t="inlineStr">
        <is>
          <t>Oportunidad en el cierre de acciones</t>
        </is>
      </c>
      <c r="C3489" t="inlineStr">
        <is>
          <t>Gestión de calidad</t>
        </is>
      </c>
      <c r="D3489" t="inlineStr">
        <is>
          <t>Mensual</t>
        </is>
      </c>
      <c r="E3489" t="inlineStr">
        <is>
          <t>Positivo</t>
        </is>
      </c>
      <c r="F3489" s="134" t="n">
        <v>45900</v>
      </c>
      <c r="G3489" t="inlineStr">
        <is>
          <t>485-2025-08-31</t>
        </is>
      </c>
      <c r="H3489" t="inlineStr">
        <is>
          <t>Seguimiento y control</t>
        </is>
      </c>
      <c r="I3489" t="n">
        <v>80</v>
      </c>
      <c r="J3489" t="n">
        <v>100</v>
      </c>
      <c r="EF3489" t="n">
        <v>1</v>
      </c>
      <c r="EG3489" t="n">
        <v>1</v>
      </c>
    </row>
    <row r="3490">
      <c r="A3490" t="n">
        <v>485</v>
      </c>
      <c r="B3490" t="inlineStr">
        <is>
          <t>Oportunidad en el cierre de acciones</t>
        </is>
      </c>
      <c r="C3490" t="inlineStr">
        <is>
          <t>Gestión de calidad</t>
        </is>
      </c>
      <c r="D3490" t="inlineStr">
        <is>
          <t>Mensual</t>
        </is>
      </c>
      <c r="E3490" t="inlineStr">
        <is>
          <t>Positivo</t>
        </is>
      </c>
      <c r="F3490" s="134" t="n">
        <v>45930</v>
      </c>
      <c r="G3490" t="inlineStr">
        <is>
          <t>485-2025-09-30</t>
        </is>
      </c>
      <c r="H3490" t="inlineStr">
        <is>
          <t>Auditoría externa</t>
        </is>
      </c>
      <c r="I3490" t="n">
        <v>80</v>
      </c>
      <c r="J3490" t="n">
        <v>100</v>
      </c>
      <c r="EF3490" t="n">
        <v>4</v>
      </c>
      <c r="EG3490" t="n">
        <v>4</v>
      </c>
    </row>
    <row r="3491">
      <c r="A3491" t="n">
        <v>485</v>
      </c>
      <c r="B3491" t="inlineStr">
        <is>
          <t>Oportunidad en el cierre de acciones</t>
        </is>
      </c>
      <c r="C3491" t="inlineStr">
        <is>
          <t>Gestión de calidad</t>
        </is>
      </c>
      <c r="D3491" t="inlineStr">
        <is>
          <t>Mensual</t>
        </is>
      </c>
      <c r="E3491" t="inlineStr">
        <is>
          <t>Positivo</t>
        </is>
      </c>
      <c r="F3491" s="134" t="n">
        <v>45930</v>
      </c>
      <c r="G3491" t="inlineStr">
        <is>
          <t>485-2025-09-30</t>
        </is>
      </c>
      <c r="H3491" t="inlineStr">
        <is>
          <t>Indicadores</t>
        </is>
      </c>
      <c r="I3491" t="n">
        <v>80</v>
      </c>
      <c r="J3491" t="n">
        <v>0</v>
      </c>
      <c r="EF3491" t="n">
        <v>0</v>
      </c>
      <c r="EG3491" t="n">
        <v>0</v>
      </c>
    </row>
    <row r="3492">
      <c r="A3492" t="n">
        <v>485</v>
      </c>
      <c r="B3492" t="inlineStr">
        <is>
          <t>Oportunidad en el cierre de acciones</t>
        </is>
      </c>
      <c r="C3492" t="inlineStr">
        <is>
          <t>Gestión de calidad</t>
        </is>
      </c>
      <c r="D3492" t="inlineStr">
        <is>
          <t>Mensual</t>
        </is>
      </c>
      <c r="E3492" t="inlineStr">
        <is>
          <t>Positivo</t>
        </is>
      </c>
      <c r="F3492" s="134" t="n">
        <v>45930</v>
      </c>
      <c r="G3492" t="inlineStr">
        <is>
          <t>485-2025-09-30</t>
        </is>
      </c>
      <c r="H3492" t="inlineStr">
        <is>
          <t>Riesgos</t>
        </is>
      </c>
      <c r="I3492" t="n">
        <v>80</v>
      </c>
      <c r="J3492" t="n">
        <v>0</v>
      </c>
      <c r="EF3492" t="n">
        <v>0</v>
      </c>
      <c r="EG3492" t="n">
        <v>2</v>
      </c>
    </row>
    <row r="3493">
      <c r="A3493" t="n">
        <v>485</v>
      </c>
      <c r="B3493" t="inlineStr">
        <is>
          <t>Oportunidad en el cierre de acciones</t>
        </is>
      </c>
      <c r="C3493" t="inlineStr">
        <is>
          <t>Gestión de calidad</t>
        </is>
      </c>
      <c r="D3493" t="inlineStr">
        <is>
          <t>Mensual</t>
        </is>
      </c>
      <c r="E3493" t="inlineStr">
        <is>
          <t>Positivo</t>
        </is>
      </c>
      <c r="F3493" s="134" t="n">
        <v>45930</v>
      </c>
      <c r="G3493" t="inlineStr">
        <is>
          <t>485-2025-09-30</t>
        </is>
      </c>
      <c r="H3493" t="inlineStr">
        <is>
          <t>Autoevaluación</t>
        </is>
      </c>
      <c r="I3493" t="n">
        <v>80</v>
      </c>
      <c r="J3493" t="n">
        <v>0</v>
      </c>
      <c r="EF3493" t="n">
        <v>0</v>
      </c>
      <c r="EG3493" t="n">
        <v>0</v>
      </c>
    </row>
    <row r="3494">
      <c r="A3494" t="n">
        <v>485</v>
      </c>
      <c r="B3494" t="inlineStr">
        <is>
          <t>Oportunidad en el cierre de acciones</t>
        </is>
      </c>
      <c r="C3494" t="inlineStr">
        <is>
          <t>Gestión de calidad</t>
        </is>
      </c>
      <c r="D3494" t="inlineStr">
        <is>
          <t>Mensual</t>
        </is>
      </c>
      <c r="E3494" t="inlineStr">
        <is>
          <t>Positivo</t>
        </is>
      </c>
      <c r="F3494" s="134" t="n">
        <v>45930</v>
      </c>
      <c r="G3494" t="inlineStr">
        <is>
          <t>485-2025-09-30</t>
        </is>
      </c>
      <c r="H3494" t="inlineStr">
        <is>
          <t>Entes de control</t>
        </is>
      </c>
      <c r="I3494" t="n">
        <v>80</v>
      </c>
      <c r="J3494" t="n">
        <v>0</v>
      </c>
      <c r="EF3494" t="n">
        <v>0</v>
      </c>
      <c r="EG3494" t="n">
        <v>0</v>
      </c>
    </row>
    <row r="3495">
      <c r="A3495" t="n">
        <v>485</v>
      </c>
      <c r="B3495" t="inlineStr">
        <is>
          <t>Oportunidad en el cierre de acciones</t>
        </is>
      </c>
      <c r="C3495" t="inlineStr">
        <is>
          <t>Gestión de calidad</t>
        </is>
      </c>
      <c r="D3495" t="inlineStr">
        <is>
          <t>Mensual</t>
        </is>
      </c>
      <c r="E3495" t="inlineStr">
        <is>
          <t>Positivo</t>
        </is>
      </c>
      <c r="F3495" s="134" t="n">
        <v>45930</v>
      </c>
      <c r="G3495" t="inlineStr">
        <is>
          <t>485-2025-09-30</t>
        </is>
      </c>
      <c r="H3495" t="inlineStr">
        <is>
          <t>Seguimiento y control</t>
        </is>
      </c>
      <c r="I3495" t="n">
        <v>80</v>
      </c>
      <c r="J3495" t="n">
        <v>100</v>
      </c>
      <c r="EF3495" t="n">
        <v>1</v>
      </c>
      <c r="EG3495" t="n">
        <v>1</v>
      </c>
    </row>
    <row r="3496">
      <c r="A3496" t="n">
        <v>485</v>
      </c>
      <c r="B3496" t="inlineStr">
        <is>
          <t>Oportunidad en el cierre de acciones</t>
        </is>
      </c>
      <c r="C3496" t="inlineStr">
        <is>
          <t>Gestión de calidad</t>
        </is>
      </c>
      <c r="D3496" t="inlineStr">
        <is>
          <t>Mensual</t>
        </is>
      </c>
      <c r="E3496" t="inlineStr">
        <is>
          <t>Positivo</t>
        </is>
      </c>
      <c r="F3496" s="134" t="n">
        <v>45930</v>
      </c>
      <c r="G3496" t="inlineStr">
        <is>
          <t>485-2025-09-30</t>
        </is>
      </c>
      <c r="H3496" t="inlineStr">
        <is>
          <t>Revisión por la dirección</t>
        </is>
      </c>
      <c r="I3496" t="n">
        <v>80</v>
      </c>
      <c r="J3496" t="n">
        <v>0</v>
      </c>
      <c r="EF3496" t="n">
        <v>0</v>
      </c>
      <c r="EG3496" t="n">
        <v>0</v>
      </c>
    </row>
    <row r="3497">
      <c r="A3497" t="n">
        <v>485</v>
      </c>
      <c r="B3497" t="inlineStr">
        <is>
          <t>Oportunidad en el cierre de acciones</t>
        </is>
      </c>
      <c r="C3497" t="inlineStr">
        <is>
          <t>Gestión de calidad</t>
        </is>
      </c>
      <c r="D3497" t="inlineStr">
        <is>
          <t>Mensual</t>
        </is>
      </c>
      <c r="E3497" t="inlineStr">
        <is>
          <t>Positivo</t>
        </is>
      </c>
      <c r="F3497" s="134" t="n">
        <v>45930</v>
      </c>
      <c r="G3497" t="inlineStr">
        <is>
          <t>485-2025-09-30</t>
        </is>
      </c>
      <c r="H3497" t="inlineStr">
        <is>
          <t>Auditoría interna</t>
        </is>
      </c>
      <c r="I3497" t="n">
        <v>80</v>
      </c>
      <c r="EF3497" t="n">
        <v>0</v>
      </c>
      <c r="EG3497" t="n">
        <v>1</v>
      </c>
    </row>
    <row r="3498">
      <c r="A3498" t="n">
        <v>485</v>
      </c>
      <c r="B3498" t="inlineStr">
        <is>
          <t>Oportunidad en el cierre de acciones</t>
        </is>
      </c>
      <c r="C3498" t="inlineStr">
        <is>
          <t>Gestión de calidad</t>
        </is>
      </c>
      <c r="D3498" t="inlineStr">
        <is>
          <t>Mensual</t>
        </is>
      </c>
      <c r="E3498" t="inlineStr">
        <is>
          <t>Positivo</t>
        </is>
      </c>
      <c r="F3498" s="134" t="n">
        <v>45961</v>
      </c>
      <c r="G3498" t="inlineStr">
        <is>
          <t>485-2025-10-31</t>
        </is>
      </c>
      <c r="H3498" t="inlineStr">
        <is>
          <t>Auditoría externa</t>
        </is>
      </c>
      <c r="I3498" t="n">
        <v>80</v>
      </c>
      <c r="J3498" t="n">
        <v>100</v>
      </c>
      <c r="EF3498" t="n">
        <v>1</v>
      </c>
      <c r="EG3498" t="n">
        <v>1</v>
      </c>
    </row>
    <row r="3499">
      <c r="A3499" t="n">
        <v>485</v>
      </c>
      <c r="B3499" t="inlineStr">
        <is>
          <t>Oportunidad en el cierre de acciones</t>
        </is>
      </c>
      <c r="C3499" t="inlineStr">
        <is>
          <t>Gestión de calidad</t>
        </is>
      </c>
      <c r="D3499" t="inlineStr">
        <is>
          <t>Mensual</t>
        </is>
      </c>
      <c r="E3499" t="inlineStr">
        <is>
          <t>Positivo</t>
        </is>
      </c>
      <c r="F3499" s="134" t="n">
        <v>45961</v>
      </c>
      <c r="G3499" t="inlineStr">
        <is>
          <t>485-2025-10-31</t>
        </is>
      </c>
      <c r="H3499" t="inlineStr">
        <is>
          <t>Indicadores</t>
        </is>
      </c>
      <c r="I3499" t="n">
        <v>80</v>
      </c>
      <c r="J3499" t="n">
        <v>100</v>
      </c>
      <c r="EF3499" t="n">
        <v>2</v>
      </c>
      <c r="EG3499" t="n">
        <v>2</v>
      </c>
    </row>
    <row r="3500">
      <c r="A3500" t="n">
        <v>485</v>
      </c>
      <c r="B3500" t="inlineStr">
        <is>
          <t>Oportunidad en el cierre de acciones</t>
        </is>
      </c>
      <c r="C3500" t="inlineStr">
        <is>
          <t>Gestión de calidad</t>
        </is>
      </c>
      <c r="D3500" t="inlineStr">
        <is>
          <t>Mensual</t>
        </is>
      </c>
      <c r="E3500" t="inlineStr">
        <is>
          <t>Positivo</t>
        </is>
      </c>
      <c r="F3500" s="134" t="n">
        <v>45961</v>
      </c>
      <c r="G3500" t="inlineStr">
        <is>
          <t>485-2025-10-31</t>
        </is>
      </c>
      <c r="H3500" t="inlineStr">
        <is>
          <t>Riesgos</t>
        </is>
      </c>
      <c r="I3500" t="n">
        <v>80</v>
      </c>
      <c r="J3500" t="n">
        <v>0</v>
      </c>
      <c r="EF3500" t="n">
        <v>0</v>
      </c>
      <c r="EG3500" t="n">
        <v>0</v>
      </c>
    </row>
    <row r="3501">
      <c r="A3501" t="n">
        <v>485</v>
      </c>
      <c r="B3501" t="inlineStr">
        <is>
          <t>Oportunidad en el cierre de acciones</t>
        </is>
      </c>
      <c r="C3501" t="inlineStr">
        <is>
          <t>Gestión de calidad</t>
        </is>
      </c>
      <c r="D3501" t="inlineStr">
        <is>
          <t>Mensual</t>
        </is>
      </c>
      <c r="E3501" t="inlineStr">
        <is>
          <t>Positivo</t>
        </is>
      </c>
      <c r="F3501" s="134" t="n">
        <v>45961</v>
      </c>
      <c r="G3501" t="inlineStr">
        <is>
          <t>485-2025-10-31</t>
        </is>
      </c>
      <c r="H3501" t="inlineStr">
        <is>
          <t>Autoevaluación</t>
        </is>
      </c>
      <c r="I3501" t="n">
        <v>80</v>
      </c>
      <c r="J3501" t="n">
        <v>0</v>
      </c>
      <c r="EF3501" t="n">
        <v>0</v>
      </c>
      <c r="EG3501" t="n">
        <v>0</v>
      </c>
    </row>
    <row r="3502">
      <c r="A3502" t="n">
        <v>485</v>
      </c>
      <c r="B3502" t="inlineStr">
        <is>
          <t>Oportunidad en el cierre de acciones</t>
        </is>
      </c>
      <c r="C3502" t="inlineStr">
        <is>
          <t>Gestión de calidad</t>
        </is>
      </c>
      <c r="D3502" t="inlineStr">
        <is>
          <t>Mensual</t>
        </is>
      </c>
      <c r="E3502" t="inlineStr">
        <is>
          <t>Positivo</t>
        </is>
      </c>
      <c r="F3502" s="134" t="n">
        <v>45961</v>
      </c>
      <c r="G3502" t="inlineStr">
        <is>
          <t>485-2025-10-31</t>
        </is>
      </c>
      <c r="H3502" t="inlineStr">
        <is>
          <t>Entes de control</t>
        </is>
      </c>
      <c r="I3502" t="n">
        <v>80</v>
      </c>
      <c r="J3502" t="n">
        <v>0</v>
      </c>
      <c r="EF3502" t="n">
        <v>0</v>
      </c>
      <c r="EG3502" t="n">
        <v>0</v>
      </c>
    </row>
    <row r="3503">
      <c r="A3503" t="n">
        <v>485</v>
      </c>
      <c r="B3503" t="inlineStr">
        <is>
          <t>Oportunidad en el cierre de acciones</t>
        </is>
      </c>
      <c r="C3503" t="inlineStr">
        <is>
          <t>Gestión de calidad</t>
        </is>
      </c>
      <c r="D3503" t="inlineStr">
        <is>
          <t>Mensual</t>
        </is>
      </c>
      <c r="E3503" t="inlineStr">
        <is>
          <t>Positivo</t>
        </is>
      </c>
      <c r="F3503" s="134" t="n">
        <v>45961</v>
      </c>
      <c r="G3503" t="inlineStr">
        <is>
          <t>485-2025-10-31</t>
        </is>
      </c>
      <c r="H3503" t="inlineStr">
        <is>
          <t>Seguimiento y control</t>
        </is>
      </c>
      <c r="I3503" t="n">
        <v>80</v>
      </c>
      <c r="J3503" t="n">
        <v>0</v>
      </c>
      <c r="EF3503" t="n">
        <v>0</v>
      </c>
      <c r="EG3503" t="n">
        <v>0</v>
      </c>
    </row>
    <row r="3504">
      <c r="A3504" t="n">
        <v>485</v>
      </c>
      <c r="B3504" t="inlineStr">
        <is>
          <t>Oportunidad en el cierre de acciones</t>
        </is>
      </c>
      <c r="C3504" t="inlineStr">
        <is>
          <t>Gestión de calidad</t>
        </is>
      </c>
      <c r="D3504" t="inlineStr">
        <is>
          <t>Mensual</t>
        </is>
      </c>
      <c r="E3504" t="inlineStr">
        <is>
          <t>Positivo</t>
        </is>
      </c>
      <c r="F3504" s="134" t="n">
        <v>45961</v>
      </c>
      <c r="G3504" t="inlineStr">
        <is>
          <t>485-2025-10-31</t>
        </is>
      </c>
      <c r="H3504" t="inlineStr">
        <is>
          <t>Experiencia</t>
        </is>
      </c>
      <c r="I3504" t="n">
        <v>80</v>
      </c>
      <c r="J3504" t="n">
        <v>0</v>
      </c>
      <c r="EF3504" t="n">
        <v>0</v>
      </c>
      <c r="EG3504" t="n">
        <v>0</v>
      </c>
    </row>
    <row r="3505">
      <c r="A3505" t="n">
        <v>485</v>
      </c>
      <c r="B3505" t="inlineStr">
        <is>
          <t>Oportunidad en el cierre de acciones</t>
        </is>
      </c>
      <c r="C3505" t="inlineStr">
        <is>
          <t>Gestión de calidad</t>
        </is>
      </c>
      <c r="D3505" t="inlineStr">
        <is>
          <t>Mensual</t>
        </is>
      </c>
      <c r="E3505" t="inlineStr">
        <is>
          <t>Positivo</t>
        </is>
      </c>
      <c r="F3505" s="134" t="n">
        <v>45961</v>
      </c>
      <c r="G3505" t="inlineStr">
        <is>
          <t>485-2025-10-31</t>
        </is>
      </c>
      <c r="H3505" t="inlineStr">
        <is>
          <t>Revisión por la dirección</t>
        </is>
      </c>
      <c r="I3505" t="n">
        <v>80</v>
      </c>
      <c r="J3505" t="n">
        <v>0</v>
      </c>
      <c r="EF3505" t="n">
        <v>0</v>
      </c>
      <c r="EG3505" t="n">
        <v>0</v>
      </c>
    </row>
    <row r="3506">
      <c r="A3506" t="n">
        <v>485</v>
      </c>
      <c r="B3506" t="inlineStr">
        <is>
          <t>Oportunidad en el cierre de acciones</t>
        </is>
      </c>
      <c r="C3506" t="inlineStr">
        <is>
          <t>Gestión de calidad</t>
        </is>
      </c>
      <c r="D3506" t="inlineStr">
        <is>
          <t>Mensual</t>
        </is>
      </c>
      <c r="E3506" t="inlineStr">
        <is>
          <t>Positivo</t>
        </is>
      </c>
      <c r="F3506" s="134" t="n">
        <v>45991</v>
      </c>
      <c r="G3506" t="inlineStr">
        <is>
          <t>485-2025-11-30</t>
        </is>
      </c>
      <c r="H3506" t="inlineStr">
        <is>
          <t>Autoevaluación</t>
        </is>
      </c>
      <c r="I3506" t="n">
        <v>80</v>
      </c>
      <c r="J3506" t="n">
        <v>0</v>
      </c>
      <c r="EF3506" t="n">
        <v>0</v>
      </c>
      <c r="EG3506" t="n">
        <v>0</v>
      </c>
    </row>
    <row r="3507">
      <c r="A3507" t="n">
        <v>485</v>
      </c>
      <c r="B3507" t="inlineStr">
        <is>
          <t>Oportunidad en el cierre de acciones</t>
        </is>
      </c>
      <c r="C3507" t="inlineStr">
        <is>
          <t>Gestión de calidad</t>
        </is>
      </c>
      <c r="D3507" t="inlineStr">
        <is>
          <t>Mensual</t>
        </is>
      </c>
      <c r="E3507" t="inlineStr">
        <is>
          <t>Positivo</t>
        </is>
      </c>
      <c r="F3507" s="134" t="n">
        <v>45991</v>
      </c>
      <c r="G3507" t="inlineStr">
        <is>
          <t>485-2025-11-30</t>
        </is>
      </c>
      <c r="H3507" t="inlineStr">
        <is>
          <t>Entes de control</t>
        </is>
      </c>
      <c r="I3507" t="n">
        <v>80</v>
      </c>
      <c r="J3507" t="n">
        <v>0</v>
      </c>
      <c r="EF3507" t="n">
        <v>0</v>
      </c>
      <c r="EG3507" t="n">
        <v>0</v>
      </c>
    </row>
    <row r="3508">
      <c r="A3508" t="n">
        <v>485</v>
      </c>
      <c r="B3508" t="inlineStr">
        <is>
          <t>Oportunidad en el cierre de acciones</t>
        </is>
      </c>
      <c r="C3508" t="inlineStr">
        <is>
          <t>Gestión de calidad</t>
        </is>
      </c>
      <c r="D3508" t="inlineStr">
        <is>
          <t>Mensual</t>
        </is>
      </c>
      <c r="E3508" t="inlineStr">
        <is>
          <t>Positivo</t>
        </is>
      </c>
      <c r="F3508" s="134" t="n">
        <v>45991</v>
      </c>
      <c r="G3508" t="inlineStr">
        <is>
          <t>485-2025-11-30</t>
        </is>
      </c>
      <c r="H3508" t="inlineStr">
        <is>
          <t>Seguimiento y control</t>
        </is>
      </c>
      <c r="I3508" t="n">
        <v>80</v>
      </c>
      <c r="J3508" t="n">
        <v>50</v>
      </c>
      <c r="EF3508" t="n">
        <v>1</v>
      </c>
      <c r="EG3508" t="n">
        <v>2</v>
      </c>
    </row>
    <row r="3509">
      <c r="A3509" t="n">
        <v>485</v>
      </c>
      <c r="B3509" t="inlineStr">
        <is>
          <t>Oportunidad en el cierre de acciones</t>
        </is>
      </c>
      <c r="C3509" t="inlineStr">
        <is>
          <t>Gestión de calidad</t>
        </is>
      </c>
      <c r="D3509" t="inlineStr">
        <is>
          <t>Mensual</t>
        </is>
      </c>
      <c r="E3509" t="inlineStr">
        <is>
          <t>Positivo</t>
        </is>
      </c>
      <c r="F3509" s="134" t="n">
        <v>45991</v>
      </c>
      <c r="G3509" t="inlineStr">
        <is>
          <t>485-2025-11-30</t>
        </is>
      </c>
      <c r="H3509" t="inlineStr">
        <is>
          <t>Experiencia</t>
        </is>
      </c>
      <c r="I3509" t="n">
        <v>80</v>
      </c>
      <c r="J3509" t="n">
        <v>0</v>
      </c>
      <c r="EF3509" t="n">
        <v>0</v>
      </c>
      <c r="EG3509" t="n">
        <v>0</v>
      </c>
    </row>
    <row r="3510">
      <c r="A3510" t="n">
        <v>485</v>
      </c>
      <c r="B3510" t="inlineStr">
        <is>
          <t>Oportunidad en el cierre de acciones</t>
        </is>
      </c>
      <c r="C3510" t="inlineStr">
        <is>
          <t>Gestión de calidad</t>
        </is>
      </c>
      <c r="D3510" t="inlineStr">
        <is>
          <t>Mensual</t>
        </is>
      </c>
      <c r="E3510" t="inlineStr">
        <is>
          <t>Positivo</t>
        </is>
      </c>
      <c r="F3510" s="134" t="n">
        <v>45991</v>
      </c>
      <c r="G3510" t="inlineStr">
        <is>
          <t>485-2025-11-30</t>
        </is>
      </c>
      <c r="H3510" t="inlineStr">
        <is>
          <t>Revisión por la dirección</t>
        </is>
      </c>
      <c r="I3510" t="n">
        <v>80</v>
      </c>
      <c r="J3510" t="n">
        <v>0</v>
      </c>
      <c r="EF3510" t="n">
        <v>0</v>
      </c>
      <c r="EG3510" t="n">
        <v>0</v>
      </c>
    </row>
    <row r="3511">
      <c r="A3511" t="n">
        <v>485</v>
      </c>
      <c r="B3511" t="inlineStr">
        <is>
          <t>Oportunidad en el cierre de acciones</t>
        </is>
      </c>
      <c r="C3511" t="inlineStr">
        <is>
          <t>Gestión de calidad</t>
        </is>
      </c>
      <c r="D3511" t="inlineStr">
        <is>
          <t>Mensual</t>
        </is>
      </c>
      <c r="E3511" t="inlineStr">
        <is>
          <t>Positivo</t>
        </is>
      </c>
      <c r="F3511" s="134" t="n">
        <v>45991</v>
      </c>
      <c r="G3511" t="inlineStr">
        <is>
          <t>485-2025-11-30</t>
        </is>
      </c>
      <c r="H3511" t="inlineStr">
        <is>
          <t>Riesgos</t>
        </is>
      </c>
      <c r="I3511" t="n">
        <v>80</v>
      </c>
      <c r="J3511" t="n">
        <v>100</v>
      </c>
      <c r="EF3511" t="n">
        <v>5</v>
      </c>
      <c r="EG3511" t="n">
        <v>5</v>
      </c>
    </row>
    <row r="3512">
      <c r="A3512" t="n">
        <v>485</v>
      </c>
      <c r="B3512" t="inlineStr">
        <is>
          <t>Oportunidad en el cierre de acciones</t>
        </is>
      </c>
      <c r="C3512" t="inlineStr">
        <is>
          <t>Gestión de calidad</t>
        </is>
      </c>
      <c r="D3512" t="inlineStr">
        <is>
          <t>Mensual</t>
        </is>
      </c>
      <c r="E3512" t="inlineStr">
        <is>
          <t>Positivo</t>
        </is>
      </c>
      <c r="F3512" s="134" t="n">
        <v>46022</v>
      </c>
      <c r="G3512" t="inlineStr">
        <is>
          <t>485-2025-12-31</t>
        </is>
      </c>
      <c r="H3512" t="inlineStr">
        <is>
          <t>Auditoría interna</t>
        </is>
      </c>
      <c r="I3512" t="n">
        <v>80</v>
      </c>
      <c r="J3512" t="n">
        <v>0</v>
      </c>
      <c r="EF3512" t="n">
        <v>0</v>
      </c>
      <c r="EG3512" t="n">
        <v>0</v>
      </c>
    </row>
    <row r="3513">
      <c r="A3513" t="n">
        <v>485</v>
      </c>
      <c r="B3513" t="inlineStr">
        <is>
          <t>Oportunidad en el cierre de acciones</t>
        </is>
      </c>
      <c r="C3513" t="inlineStr">
        <is>
          <t>Gestión de calidad</t>
        </is>
      </c>
      <c r="D3513" t="inlineStr">
        <is>
          <t>Mensual</t>
        </is>
      </c>
      <c r="E3513" t="inlineStr">
        <is>
          <t>Positivo</t>
        </is>
      </c>
      <c r="F3513" s="134" t="n">
        <v>46022</v>
      </c>
      <c r="G3513" t="inlineStr">
        <is>
          <t>485-2025-12-31</t>
        </is>
      </c>
      <c r="H3513" t="inlineStr">
        <is>
          <t>Auditoría externa</t>
        </is>
      </c>
      <c r="I3513" t="n">
        <v>80</v>
      </c>
      <c r="J3513" t="n">
        <v>0</v>
      </c>
      <c r="EF3513" t="n">
        <v>0</v>
      </c>
      <c r="EG3513" t="n">
        <v>0</v>
      </c>
    </row>
    <row r="3514">
      <c r="A3514" t="n">
        <v>485</v>
      </c>
      <c r="B3514" t="inlineStr">
        <is>
          <t>Oportunidad en el cierre de acciones</t>
        </is>
      </c>
      <c r="C3514" t="inlineStr">
        <is>
          <t>Gestión de calidad</t>
        </is>
      </c>
      <c r="D3514" t="inlineStr">
        <is>
          <t>Mensual</t>
        </is>
      </c>
      <c r="E3514" t="inlineStr">
        <is>
          <t>Positivo</t>
        </is>
      </c>
      <c r="F3514" s="134" t="n">
        <v>46022</v>
      </c>
      <c r="G3514" t="inlineStr">
        <is>
          <t>485-2025-12-31</t>
        </is>
      </c>
      <c r="H3514" t="inlineStr">
        <is>
          <t>Indicadores</t>
        </is>
      </c>
      <c r="I3514" t="n">
        <v>80</v>
      </c>
      <c r="J3514" t="n">
        <v>0</v>
      </c>
      <c r="EF3514" t="n">
        <v>0</v>
      </c>
      <c r="EG3514" t="n">
        <v>0</v>
      </c>
    </row>
    <row r="3515">
      <c r="A3515" t="n">
        <v>485</v>
      </c>
      <c r="B3515" t="inlineStr">
        <is>
          <t>Oportunidad en el cierre de acciones</t>
        </is>
      </c>
      <c r="C3515" t="inlineStr">
        <is>
          <t>Gestión de calidad</t>
        </is>
      </c>
      <c r="D3515" t="inlineStr">
        <is>
          <t>Mensual</t>
        </is>
      </c>
      <c r="E3515" t="inlineStr">
        <is>
          <t>Positivo</t>
        </is>
      </c>
      <c r="F3515" s="134" t="n">
        <v>46022</v>
      </c>
      <c r="G3515" t="inlineStr">
        <is>
          <t>485-2025-12-31</t>
        </is>
      </c>
      <c r="H3515" t="inlineStr">
        <is>
          <t>Riesgos</t>
        </is>
      </c>
      <c r="I3515" t="n">
        <v>80</v>
      </c>
      <c r="J3515" t="n">
        <v>0</v>
      </c>
      <c r="EF3515" t="n">
        <v>0</v>
      </c>
      <c r="EG3515" t="n">
        <v>0</v>
      </c>
    </row>
    <row r="3516">
      <c r="A3516" t="n">
        <v>485</v>
      </c>
      <c r="B3516" t="inlineStr">
        <is>
          <t>Oportunidad en el cierre de acciones</t>
        </is>
      </c>
      <c r="C3516" t="inlineStr">
        <is>
          <t>Gestión de calidad</t>
        </is>
      </c>
      <c r="D3516" t="inlineStr">
        <is>
          <t>Mensual</t>
        </is>
      </c>
      <c r="E3516" t="inlineStr">
        <is>
          <t>Positivo</t>
        </is>
      </c>
      <c r="F3516" s="134" t="n">
        <v>46022</v>
      </c>
      <c r="G3516" t="inlineStr">
        <is>
          <t>485-2025-12-31</t>
        </is>
      </c>
      <c r="H3516" t="inlineStr">
        <is>
          <t>Autoevaluación</t>
        </is>
      </c>
      <c r="I3516" t="n">
        <v>80</v>
      </c>
      <c r="J3516" t="n">
        <v>0</v>
      </c>
      <c r="EF3516" t="n">
        <v>0</v>
      </c>
      <c r="EG3516" t="n">
        <v>0</v>
      </c>
    </row>
    <row r="3517">
      <c r="A3517" t="n">
        <v>485</v>
      </c>
      <c r="B3517" t="inlineStr">
        <is>
          <t>Oportunidad en el cierre de acciones</t>
        </is>
      </c>
      <c r="C3517" t="inlineStr">
        <is>
          <t>Gestión de calidad</t>
        </is>
      </c>
      <c r="D3517" t="inlineStr">
        <is>
          <t>Mensual</t>
        </is>
      </c>
      <c r="E3517" t="inlineStr">
        <is>
          <t>Positivo</t>
        </is>
      </c>
      <c r="F3517" s="134" t="n">
        <v>46022</v>
      </c>
      <c r="G3517" t="inlineStr">
        <is>
          <t>485-2025-12-31</t>
        </is>
      </c>
      <c r="H3517" t="inlineStr">
        <is>
          <t>Entes de control</t>
        </is>
      </c>
      <c r="I3517" t="n">
        <v>80</v>
      </c>
      <c r="J3517" t="n">
        <v>0</v>
      </c>
      <c r="EF3517" t="n">
        <v>0</v>
      </c>
      <c r="EG3517" t="n">
        <v>0</v>
      </c>
    </row>
    <row r="3518">
      <c r="A3518" t="n">
        <v>485</v>
      </c>
      <c r="B3518" t="inlineStr">
        <is>
          <t>Oportunidad en el cierre de acciones</t>
        </is>
      </c>
      <c r="C3518" t="inlineStr">
        <is>
          <t>Gestión de calidad</t>
        </is>
      </c>
      <c r="D3518" t="inlineStr">
        <is>
          <t>Mensual</t>
        </is>
      </c>
      <c r="E3518" t="inlineStr">
        <is>
          <t>Positivo</t>
        </is>
      </c>
      <c r="F3518" s="134" t="n">
        <v>46022</v>
      </c>
      <c r="G3518" t="inlineStr">
        <is>
          <t>485-2025-12-31</t>
        </is>
      </c>
      <c r="H3518" t="inlineStr">
        <is>
          <t>Seguimiento y control</t>
        </is>
      </c>
      <c r="I3518" t="n">
        <v>80</v>
      </c>
      <c r="J3518" t="n">
        <v>0</v>
      </c>
      <c r="EF3518" t="n">
        <v>0</v>
      </c>
      <c r="EG3518" t="n">
        <v>0</v>
      </c>
    </row>
    <row r="3519">
      <c r="A3519" t="n">
        <v>485</v>
      </c>
      <c r="B3519" t="inlineStr">
        <is>
          <t>Oportunidad en el cierre de acciones</t>
        </is>
      </c>
      <c r="C3519" t="inlineStr">
        <is>
          <t>Gestión de calidad</t>
        </is>
      </c>
      <c r="D3519" t="inlineStr">
        <is>
          <t>Mensual</t>
        </is>
      </c>
      <c r="E3519" t="inlineStr">
        <is>
          <t>Positivo</t>
        </is>
      </c>
      <c r="F3519" s="134" t="n">
        <v>46022</v>
      </c>
      <c r="G3519" t="inlineStr">
        <is>
          <t>485-2025-12-31</t>
        </is>
      </c>
      <c r="H3519" t="inlineStr">
        <is>
          <t>Experiencia</t>
        </is>
      </c>
      <c r="I3519" t="n">
        <v>80</v>
      </c>
      <c r="J3519" t="n">
        <v>0</v>
      </c>
      <c r="EF3519" t="n">
        <v>0</v>
      </c>
      <c r="EG3519" t="n">
        <v>0</v>
      </c>
    </row>
    <row r="3520">
      <c r="A3520" t="n">
        <v>485</v>
      </c>
      <c r="B3520" t="inlineStr">
        <is>
          <t>Oportunidad en el cierre de acciones</t>
        </is>
      </c>
      <c r="C3520" t="inlineStr">
        <is>
          <t>Gestión de calidad</t>
        </is>
      </c>
      <c r="D3520" t="inlineStr">
        <is>
          <t>Mensual</t>
        </is>
      </c>
      <c r="E3520" t="inlineStr">
        <is>
          <t>Positivo</t>
        </is>
      </c>
      <c r="F3520" s="134" t="n">
        <v>46022</v>
      </c>
      <c r="G3520" t="inlineStr">
        <is>
          <t>485-2025-12-31</t>
        </is>
      </c>
      <c r="H3520" t="inlineStr">
        <is>
          <t>Revisión por la dirección</t>
        </is>
      </c>
      <c r="I3520" t="n">
        <v>80</v>
      </c>
      <c r="J3520" t="n">
        <v>0</v>
      </c>
      <c r="EF3520" t="n">
        <v>0</v>
      </c>
      <c r="EG3520" t="n">
        <v>0</v>
      </c>
    </row>
    <row r="3521">
      <c r="A3521" t="n">
        <v>488</v>
      </c>
      <c r="B3521" t="inlineStr">
        <is>
          <t>Oportunidad en el cierre de actividades de los planes de mejora</t>
        </is>
      </c>
      <c r="C3521" t="inlineStr">
        <is>
          <t>Gestión de calidad</t>
        </is>
      </c>
      <c r="D3521" t="inlineStr">
        <is>
          <t>Mensual</t>
        </is>
      </c>
      <c r="E3521" t="inlineStr">
        <is>
          <t>Positivo</t>
        </is>
      </c>
      <c r="F3521" s="134" t="n">
        <v>45596</v>
      </c>
      <c r="G3521" t="inlineStr">
        <is>
          <t>488-2024-10-31</t>
        </is>
      </c>
      <c r="H3521" t="inlineStr">
        <is>
          <t>Auditoría interna</t>
        </is>
      </c>
      <c r="I3521" t="n">
        <v>85</v>
      </c>
      <c r="J3521" t="n">
        <v>78.26000213623047</v>
      </c>
      <c r="EH3521" t="n">
        <v>108</v>
      </c>
      <c r="EI3521" t="n">
        <v>138</v>
      </c>
    </row>
    <row r="3522">
      <c r="A3522" t="n">
        <v>488</v>
      </c>
      <c r="B3522" t="inlineStr">
        <is>
          <t>Oportunidad en el cierre de actividades de los planes de mejora</t>
        </is>
      </c>
      <c r="C3522" t="inlineStr">
        <is>
          <t>Gestión de calidad</t>
        </is>
      </c>
      <c r="D3522" t="inlineStr">
        <is>
          <t>Mensual</t>
        </is>
      </c>
      <c r="E3522" t="inlineStr">
        <is>
          <t>Positivo</t>
        </is>
      </c>
      <c r="F3522" s="134" t="n">
        <v>45596</v>
      </c>
      <c r="G3522" t="inlineStr">
        <is>
          <t>488-2024-10-31</t>
        </is>
      </c>
      <c r="H3522" t="inlineStr">
        <is>
          <t>Auditoría externa</t>
        </is>
      </c>
      <c r="I3522" t="n">
        <v>85</v>
      </c>
      <c r="J3522" t="n">
        <v>100</v>
      </c>
      <c r="EH3522" t="n">
        <v>45</v>
      </c>
      <c r="EI3522" t="n">
        <v>45</v>
      </c>
    </row>
    <row r="3523">
      <c r="A3523" t="n">
        <v>488</v>
      </c>
      <c r="B3523" t="inlineStr">
        <is>
          <t>Oportunidad en el cierre de actividades de los planes de mejora</t>
        </is>
      </c>
      <c r="C3523" t="inlineStr">
        <is>
          <t>Gestión de calidad</t>
        </is>
      </c>
      <c r="D3523" t="inlineStr">
        <is>
          <t>Mensual</t>
        </is>
      </c>
      <c r="E3523" t="inlineStr">
        <is>
          <t>Positivo</t>
        </is>
      </c>
      <c r="F3523" s="134" t="n">
        <v>45596</v>
      </c>
      <c r="G3523" t="inlineStr">
        <is>
          <t>488-2024-10-31</t>
        </is>
      </c>
      <c r="H3523" t="inlineStr">
        <is>
          <t>Indicadores</t>
        </is>
      </c>
      <c r="I3523" t="n">
        <v>85</v>
      </c>
      <c r="J3523" t="n">
        <v>100</v>
      </c>
      <c r="EH3523" t="n">
        <v>105</v>
      </c>
      <c r="EI3523" t="n">
        <v>105</v>
      </c>
    </row>
    <row r="3524">
      <c r="A3524" t="n">
        <v>488</v>
      </c>
      <c r="B3524" t="inlineStr">
        <is>
          <t>Oportunidad en el cierre de actividades de los planes de mejora</t>
        </is>
      </c>
      <c r="C3524" t="inlineStr">
        <is>
          <t>Gestión de calidad</t>
        </is>
      </c>
      <c r="D3524" t="inlineStr">
        <is>
          <t>Mensual</t>
        </is>
      </c>
      <c r="E3524" t="inlineStr">
        <is>
          <t>Positivo</t>
        </is>
      </c>
      <c r="F3524" s="134" t="n">
        <v>45596</v>
      </c>
      <c r="G3524" t="inlineStr">
        <is>
          <t>488-2024-10-31</t>
        </is>
      </c>
      <c r="H3524" t="inlineStr">
        <is>
          <t>Riesgos</t>
        </is>
      </c>
      <c r="I3524" t="n">
        <v>85</v>
      </c>
      <c r="J3524" t="n">
        <v>0</v>
      </c>
      <c r="EH3524" t="n">
        <v>0</v>
      </c>
      <c r="EI3524" t="n">
        <v>0</v>
      </c>
    </row>
    <row r="3525">
      <c r="A3525" t="n">
        <v>488</v>
      </c>
      <c r="B3525" t="inlineStr">
        <is>
          <t>Oportunidad en el cierre de actividades de los planes de mejora</t>
        </is>
      </c>
      <c r="C3525" t="inlineStr">
        <is>
          <t>Gestión de calidad</t>
        </is>
      </c>
      <c r="D3525" t="inlineStr">
        <is>
          <t>Mensual</t>
        </is>
      </c>
      <c r="E3525" t="inlineStr">
        <is>
          <t>Positivo</t>
        </is>
      </c>
      <c r="F3525" s="134" t="n">
        <v>45596</v>
      </c>
      <c r="G3525" t="inlineStr">
        <is>
          <t>488-2024-10-31</t>
        </is>
      </c>
      <c r="H3525" t="inlineStr">
        <is>
          <t>Entes de control</t>
        </is>
      </c>
      <c r="I3525" t="n">
        <v>85</v>
      </c>
      <c r="J3525" t="n">
        <v>100</v>
      </c>
      <c r="EH3525" t="n">
        <v>28</v>
      </c>
      <c r="EI3525" t="n">
        <v>28</v>
      </c>
    </row>
    <row r="3526">
      <c r="A3526" t="n">
        <v>488</v>
      </c>
      <c r="B3526" t="inlineStr">
        <is>
          <t>Oportunidad en el cierre de actividades de los planes de mejora</t>
        </is>
      </c>
      <c r="C3526" t="inlineStr">
        <is>
          <t>Gestión de calidad</t>
        </is>
      </c>
      <c r="D3526" t="inlineStr">
        <is>
          <t>Mensual</t>
        </is>
      </c>
      <c r="E3526" t="inlineStr">
        <is>
          <t>Positivo</t>
        </is>
      </c>
      <c r="F3526" s="134" t="n">
        <v>45596</v>
      </c>
      <c r="G3526" t="inlineStr">
        <is>
          <t>488-2024-10-31</t>
        </is>
      </c>
      <c r="H3526" t="inlineStr">
        <is>
          <t>Seguimiento y control</t>
        </is>
      </c>
      <c r="I3526" t="n">
        <v>85</v>
      </c>
      <c r="J3526" t="n">
        <v>100</v>
      </c>
      <c r="EH3526" t="n">
        <v>40</v>
      </c>
      <c r="EI3526" t="n">
        <v>40</v>
      </c>
    </row>
    <row r="3527">
      <c r="A3527" t="n">
        <v>488</v>
      </c>
      <c r="B3527" t="inlineStr">
        <is>
          <t>Oportunidad en el cierre de actividades de los planes de mejora</t>
        </is>
      </c>
      <c r="C3527" t="inlineStr">
        <is>
          <t>Gestión de calidad</t>
        </is>
      </c>
      <c r="D3527" t="inlineStr">
        <is>
          <t>Mensual</t>
        </is>
      </c>
      <c r="E3527" t="inlineStr">
        <is>
          <t>Positivo</t>
        </is>
      </c>
      <c r="F3527" s="134" t="n">
        <v>45596</v>
      </c>
      <c r="G3527" t="inlineStr">
        <is>
          <t>488-2024-10-31</t>
        </is>
      </c>
      <c r="H3527" t="inlineStr">
        <is>
          <t>Experiencia</t>
        </is>
      </c>
      <c r="I3527" t="n">
        <v>85</v>
      </c>
      <c r="J3527" t="n">
        <v>0</v>
      </c>
      <c r="EH3527" t="n">
        <v>0</v>
      </c>
      <c r="EI3527" t="n">
        <v>0</v>
      </c>
    </row>
    <row r="3528">
      <c r="A3528" t="n">
        <v>488</v>
      </c>
      <c r="B3528" t="inlineStr">
        <is>
          <t>Oportunidad en el cierre de actividades de los planes de mejora</t>
        </is>
      </c>
      <c r="C3528" t="inlineStr">
        <is>
          <t>Gestión de calidad</t>
        </is>
      </c>
      <c r="D3528" t="inlineStr">
        <is>
          <t>Mensual</t>
        </is>
      </c>
      <c r="E3528" t="inlineStr">
        <is>
          <t>Positivo</t>
        </is>
      </c>
      <c r="F3528" s="134" t="n">
        <v>45596</v>
      </c>
      <c r="G3528" t="inlineStr">
        <is>
          <t>488-2024-10-31</t>
        </is>
      </c>
      <c r="H3528" t="inlineStr">
        <is>
          <t>Revisión por la dirección</t>
        </is>
      </c>
      <c r="I3528" t="n">
        <v>85</v>
      </c>
      <c r="J3528" t="n">
        <v>100</v>
      </c>
      <c r="EH3528" t="n">
        <v>9</v>
      </c>
      <c r="EI3528" t="n">
        <v>9</v>
      </c>
    </row>
    <row r="3529">
      <c r="A3529" t="n">
        <v>488</v>
      </c>
      <c r="B3529" t="inlineStr">
        <is>
          <t>Oportunidad en el cierre de actividades de los planes de mejora</t>
        </is>
      </c>
      <c r="C3529" t="inlineStr">
        <is>
          <t>Gestión de calidad</t>
        </is>
      </c>
      <c r="D3529" t="inlineStr">
        <is>
          <t>Mensual</t>
        </is>
      </c>
      <c r="E3529" t="inlineStr">
        <is>
          <t>Positivo</t>
        </is>
      </c>
      <c r="F3529" s="134" t="n">
        <v>45626</v>
      </c>
      <c r="G3529" t="inlineStr">
        <is>
          <t>488-2024-11-30</t>
        </is>
      </c>
      <c r="H3529" t="inlineStr">
        <is>
          <t>Auditoría interna</t>
        </is>
      </c>
      <c r="I3529" t="n">
        <v>85</v>
      </c>
      <c r="J3529" t="n">
        <v>92.11000061035156</v>
      </c>
      <c r="EH3529" t="n">
        <v>105</v>
      </c>
      <c r="EI3529" t="n">
        <v>114</v>
      </c>
    </row>
    <row r="3530">
      <c r="A3530" t="n">
        <v>488</v>
      </c>
      <c r="B3530" t="inlineStr">
        <is>
          <t>Oportunidad en el cierre de actividades de los planes de mejora</t>
        </is>
      </c>
      <c r="C3530" t="inlineStr">
        <is>
          <t>Gestión de calidad</t>
        </is>
      </c>
      <c r="D3530" t="inlineStr">
        <is>
          <t>Mensual</t>
        </is>
      </c>
      <c r="E3530" t="inlineStr">
        <is>
          <t>Positivo</t>
        </is>
      </c>
      <c r="F3530" s="134" t="n">
        <v>45626</v>
      </c>
      <c r="G3530" t="inlineStr">
        <is>
          <t>488-2024-11-30</t>
        </is>
      </c>
      <c r="H3530" t="inlineStr">
        <is>
          <t>Auditoría externa</t>
        </is>
      </c>
      <c r="I3530" t="n">
        <v>85</v>
      </c>
      <c r="J3530" t="n">
        <v>95.73999786376953</v>
      </c>
      <c r="EH3530" t="n">
        <v>45</v>
      </c>
      <c r="EI3530" t="n">
        <v>47</v>
      </c>
    </row>
    <row r="3531">
      <c r="A3531" t="n">
        <v>488</v>
      </c>
      <c r="B3531" t="inlineStr">
        <is>
          <t>Oportunidad en el cierre de actividades de los planes de mejora</t>
        </is>
      </c>
      <c r="C3531" t="inlineStr">
        <is>
          <t>Gestión de calidad</t>
        </is>
      </c>
      <c r="D3531" t="inlineStr">
        <is>
          <t>Mensual</t>
        </is>
      </c>
      <c r="E3531" t="inlineStr">
        <is>
          <t>Positivo</t>
        </is>
      </c>
      <c r="F3531" s="134" t="n">
        <v>45626</v>
      </c>
      <c r="G3531" t="inlineStr">
        <is>
          <t>488-2024-11-30</t>
        </is>
      </c>
      <c r="H3531" t="inlineStr">
        <is>
          <t>Indicadores</t>
        </is>
      </c>
      <c r="I3531" t="n">
        <v>85</v>
      </c>
      <c r="J3531" t="n">
        <v>98.19999694824219</v>
      </c>
      <c r="EH3531" t="n">
        <v>109</v>
      </c>
      <c r="EI3531" t="n">
        <v>111</v>
      </c>
    </row>
    <row r="3532">
      <c r="A3532" t="n">
        <v>488</v>
      </c>
      <c r="B3532" t="inlineStr">
        <is>
          <t>Oportunidad en el cierre de actividades de los planes de mejora</t>
        </is>
      </c>
      <c r="C3532" t="inlineStr">
        <is>
          <t>Gestión de calidad</t>
        </is>
      </c>
      <c r="D3532" t="inlineStr">
        <is>
          <t>Mensual</t>
        </is>
      </c>
      <c r="E3532" t="inlineStr">
        <is>
          <t>Positivo</t>
        </is>
      </c>
      <c r="F3532" s="134" t="n">
        <v>45626</v>
      </c>
      <c r="G3532" t="inlineStr">
        <is>
          <t>488-2024-11-30</t>
        </is>
      </c>
      <c r="H3532" t="inlineStr">
        <is>
          <t>Riesgos</t>
        </is>
      </c>
      <c r="I3532" t="n">
        <v>85</v>
      </c>
      <c r="J3532" t="n">
        <v>0</v>
      </c>
      <c r="EH3532" t="n">
        <v>0</v>
      </c>
      <c r="EI3532" t="n">
        <v>0</v>
      </c>
    </row>
    <row r="3533">
      <c r="A3533" t="n">
        <v>488</v>
      </c>
      <c r="B3533" t="inlineStr">
        <is>
          <t>Oportunidad en el cierre de actividades de los planes de mejora</t>
        </is>
      </c>
      <c r="C3533" t="inlineStr">
        <is>
          <t>Gestión de calidad</t>
        </is>
      </c>
      <c r="D3533" t="inlineStr">
        <is>
          <t>Mensual</t>
        </is>
      </c>
      <c r="E3533" t="inlineStr">
        <is>
          <t>Positivo</t>
        </is>
      </c>
      <c r="F3533" s="134" t="n">
        <v>45626</v>
      </c>
      <c r="G3533" t="inlineStr">
        <is>
          <t>488-2024-11-30</t>
        </is>
      </c>
      <c r="H3533" t="inlineStr">
        <is>
          <t>Autoevaluación</t>
        </is>
      </c>
      <c r="I3533" t="n">
        <v>85</v>
      </c>
      <c r="J3533" t="n">
        <v>0</v>
      </c>
      <c r="EH3533" t="n">
        <v>0</v>
      </c>
      <c r="EI3533" t="n">
        <v>0</v>
      </c>
    </row>
    <row r="3534">
      <c r="A3534" t="n">
        <v>488</v>
      </c>
      <c r="B3534" t="inlineStr">
        <is>
          <t>Oportunidad en el cierre de actividades de los planes de mejora</t>
        </is>
      </c>
      <c r="C3534" t="inlineStr">
        <is>
          <t>Gestión de calidad</t>
        </is>
      </c>
      <c r="D3534" t="inlineStr">
        <is>
          <t>Mensual</t>
        </is>
      </c>
      <c r="E3534" t="inlineStr">
        <is>
          <t>Positivo</t>
        </is>
      </c>
      <c r="F3534" s="134" t="n">
        <v>45626</v>
      </c>
      <c r="G3534" t="inlineStr">
        <is>
          <t>488-2024-11-30</t>
        </is>
      </c>
      <c r="H3534" t="inlineStr">
        <is>
          <t>Entes de control</t>
        </is>
      </c>
      <c r="I3534" t="n">
        <v>85</v>
      </c>
      <c r="J3534" t="n">
        <v>100</v>
      </c>
      <c r="EH3534" t="n">
        <v>28</v>
      </c>
      <c r="EI3534" t="n">
        <v>28</v>
      </c>
    </row>
    <row r="3535">
      <c r="A3535" t="n">
        <v>488</v>
      </c>
      <c r="B3535" t="inlineStr">
        <is>
          <t>Oportunidad en el cierre de actividades de los planes de mejora</t>
        </is>
      </c>
      <c r="C3535" t="inlineStr">
        <is>
          <t>Gestión de calidad</t>
        </is>
      </c>
      <c r="D3535" t="inlineStr">
        <is>
          <t>Mensual</t>
        </is>
      </c>
      <c r="E3535" t="inlineStr">
        <is>
          <t>Positivo</t>
        </is>
      </c>
      <c r="F3535" s="134" t="n">
        <v>45626</v>
      </c>
      <c r="G3535" t="inlineStr">
        <is>
          <t>488-2024-11-30</t>
        </is>
      </c>
      <c r="H3535" t="inlineStr">
        <is>
          <t>Seguimiento y control</t>
        </is>
      </c>
      <c r="I3535" t="n">
        <v>85</v>
      </c>
      <c r="J3535" t="n">
        <v>95.55999755859375</v>
      </c>
      <c r="EH3535" t="n">
        <v>43</v>
      </c>
      <c r="EI3535" t="n">
        <v>45</v>
      </c>
    </row>
    <row r="3536">
      <c r="A3536" t="n">
        <v>488</v>
      </c>
      <c r="B3536" t="inlineStr">
        <is>
          <t>Oportunidad en el cierre de actividades de los planes de mejora</t>
        </is>
      </c>
      <c r="C3536" t="inlineStr">
        <is>
          <t>Gestión de calidad</t>
        </is>
      </c>
      <c r="D3536" t="inlineStr">
        <is>
          <t>Mensual</t>
        </is>
      </c>
      <c r="E3536" t="inlineStr">
        <is>
          <t>Positivo</t>
        </is>
      </c>
      <c r="F3536" s="134" t="n">
        <v>45626</v>
      </c>
      <c r="G3536" t="inlineStr">
        <is>
          <t>488-2024-11-30</t>
        </is>
      </c>
      <c r="H3536" t="inlineStr">
        <is>
          <t>Experiencia</t>
        </is>
      </c>
      <c r="I3536" t="n">
        <v>85</v>
      </c>
      <c r="J3536" t="n">
        <v>0</v>
      </c>
      <c r="EH3536" t="n">
        <v>0</v>
      </c>
      <c r="EI3536" t="n">
        <v>0</v>
      </c>
    </row>
    <row r="3537">
      <c r="A3537" t="n">
        <v>488</v>
      </c>
      <c r="B3537" t="inlineStr">
        <is>
          <t>Oportunidad en el cierre de actividades de los planes de mejora</t>
        </is>
      </c>
      <c r="C3537" t="inlineStr">
        <is>
          <t>Gestión de calidad</t>
        </is>
      </c>
      <c r="D3537" t="inlineStr">
        <is>
          <t>Mensual</t>
        </is>
      </c>
      <c r="E3537" t="inlineStr">
        <is>
          <t>Positivo</t>
        </is>
      </c>
      <c r="F3537" s="134" t="n">
        <v>45626</v>
      </c>
      <c r="G3537" t="inlineStr">
        <is>
          <t>488-2024-11-30</t>
        </is>
      </c>
      <c r="H3537" t="inlineStr">
        <is>
          <t>Revisión por la dirección</t>
        </is>
      </c>
      <c r="I3537" t="n">
        <v>85</v>
      </c>
      <c r="J3537" t="n">
        <v>100</v>
      </c>
      <c r="EH3537" t="n">
        <v>11</v>
      </c>
      <c r="EI3537" t="n">
        <v>11</v>
      </c>
    </row>
    <row r="3538">
      <c r="A3538" t="n">
        <v>488</v>
      </c>
      <c r="B3538" t="inlineStr">
        <is>
          <t>Oportunidad en el cierre de actividades de los planes de mejora</t>
        </is>
      </c>
      <c r="C3538" t="inlineStr">
        <is>
          <t>Gestión de calidad</t>
        </is>
      </c>
      <c r="D3538" t="inlineStr">
        <is>
          <t>Mensual</t>
        </is>
      </c>
      <c r="E3538" t="inlineStr">
        <is>
          <t>Positivo</t>
        </is>
      </c>
      <c r="F3538" s="134" t="n">
        <v>45657</v>
      </c>
      <c r="G3538" t="inlineStr">
        <is>
          <t>488-2024-12-31</t>
        </is>
      </c>
      <c r="H3538" t="inlineStr">
        <is>
          <t>Auditoría interna</t>
        </is>
      </c>
      <c r="I3538" t="n">
        <v>85</v>
      </c>
      <c r="J3538" t="n">
        <v>82.34999847412109</v>
      </c>
      <c r="EH3538" t="n">
        <v>98</v>
      </c>
      <c r="EI3538" t="n">
        <v>119</v>
      </c>
    </row>
    <row r="3539">
      <c r="A3539" t="n">
        <v>488</v>
      </c>
      <c r="B3539" t="inlineStr">
        <is>
          <t>Oportunidad en el cierre de actividades de los planes de mejora</t>
        </is>
      </c>
      <c r="C3539" t="inlineStr">
        <is>
          <t>Gestión de calidad</t>
        </is>
      </c>
      <c r="D3539" t="inlineStr">
        <is>
          <t>Mensual</t>
        </is>
      </c>
      <c r="E3539" t="inlineStr">
        <is>
          <t>Positivo</t>
        </is>
      </c>
      <c r="F3539" s="134" t="n">
        <v>45657</v>
      </c>
      <c r="G3539" t="inlineStr">
        <is>
          <t>488-2024-12-31</t>
        </is>
      </c>
      <c r="H3539" t="inlineStr">
        <is>
          <t>Auditoría externa</t>
        </is>
      </c>
      <c r="I3539" t="n">
        <v>85</v>
      </c>
      <c r="J3539" t="n">
        <v>90.23999786376953</v>
      </c>
      <c r="EH3539" t="n">
        <v>37</v>
      </c>
      <c r="EI3539" t="n">
        <v>41</v>
      </c>
    </row>
    <row r="3540">
      <c r="A3540" t="n">
        <v>488</v>
      </c>
      <c r="B3540" t="inlineStr">
        <is>
          <t>Oportunidad en el cierre de actividades de los planes de mejora</t>
        </is>
      </c>
      <c r="C3540" t="inlineStr">
        <is>
          <t>Gestión de calidad</t>
        </is>
      </c>
      <c r="D3540" t="inlineStr">
        <is>
          <t>Mensual</t>
        </is>
      </c>
      <c r="E3540" t="inlineStr">
        <is>
          <t>Positivo</t>
        </is>
      </c>
      <c r="F3540" s="134" t="n">
        <v>45657</v>
      </c>
      <c r="G3540" t="inlineStr">
        <is>
          <t>488-2024-12-31</t>
        </is>
      </c>
      <c r="H3540" t="inlineStr">
        <is>
          <t>Indicadores</t>
        </is>
      </c>
      <c r="I3540" t="n">
        <v>85</v>
      </c>
      <c r="J3540" t="n">
        <v>98.20999908447266</v>
      </c>
      <c r="EH3540" t="n">
        <v>110</v>
      </c>
      <c r="EI3540" t="n">
        <v>112</v>
      </c>
    </row>
    <row r="3541">
      <c r="A3541" t="n">
        <v>488</v>
      </c>
      <c r="B3541" t="inlineStr">
        <is>
          <t>Oportunidad en el cierre de actividades de los planes de mejora</t>
        </is>
      </c>
      <c r="C3541" t="inlineStr">
        <is>
          <t>Gestión de calidad</t>
        </is>
      </c>
      <c r="D3541" t="inlineStr">
        <is>
          <t>Mensual</t>
        </is>
      </c>
      <c r="E3541" t="inlineStr">
        <is>
          <t>Positivo</t>
        </is>
      </c>
      <c r="F3541" s="134" t="n">
        <v>45657</v>
      </c>
      <c r="G3541" t="inlineStr">
        <is>
          <t>488-2024-12-31</t>
        </is>
      </c>
      <c r="H3541" t="inlineStr">
        <is>
          <t>Autoevaluación</t>
        </is>
      </c>
      <c r="I3541" t="n">
        <v>85</v>
      </c>
      <c r="J3541" t="n">
        <v>0</v>
      </c>
      <c r="EH3541" t="n">
        <v>0</v>
      </c>
      <c r="EI3541" t="n">
        <v>0</v>
      </c>
    </row>
    <row r="3542">
      <c r="A3542" t="n">
        <v>488</v>
      </c>
      <c r="B3542" t="inlineStr">
        <is>
          <t>Oportunidad en el cierre de actividades de los planes de mejora</t>
        </is>
      </c>
      <c r="C3542" t="inlineStr">
        <is>
          <t>Gestión de calidad</t>
        </is>
      </c>
      <c r="D3542" t="inlineStr">
        <is>
          <t>Mensual</t>
        </is>
      </c>
      <c r="E3542" t="inlineStr">
        <is>
          <t>Positivo</t>
        </is>
      </c>
      <c r="F3542" s="134" t="n">
        <v>45657</v>
      </c>
      <c r="G3542" t="inlineStr">
        <is>
          <t>488-2024-12-31</t>
        </is>
      </c>
      <c r="H3542" t="inlineStr">
        <is>
          <t>Entes de control</t>
        </is>
      </c>
      <c r="I3542" t="n">
        <v>85</v>
      </c>
      <c r="J3542" t="n">
        <v>100</v>
      </c>
      <c r="EH3542" t="n">
        <v>27</v>
      </c>
      <c r="EI3542" t="n">
        <v>27</v>
      </c>
    </row>
    <row r="3543">
      <c r="A3543" t="n">
        <v>488</v>
      </c>
      <c r="B3543" t="inlineStr">
        <is>
          <t>Oportunidad en el cierre de actividades de los planes de mejora</t>
        </is>
      </c>
      <c r="C3543" t="inlineStr">
        <is>
          <t>Gestión de calidad</t>
        </is>
      </c>
      <c r="D3543" t="inlineStr">
        <is>
          <t>Mensual</t>
        </is>
      </c>
      <c r="E3543" t="inlineStr">
        <is>
          <t>Positivo</t>
        </is>
      </c>
      <c r="F3543" s="134" t="n">
        <v>45657</v>
      </c>
      <c r="G3543" t="inlineStr">
        <is>
          <t>488-2024-12-31</t>
        </is>
      </c>
      <c r="H3543" t="inlineStr">
        <is>
          <t>Seguimiento y control</t>
        </is>
      </c>
      <c r="I3543" t="n">
        <v>85</v>
      </c>
      <c r="J3543" t="n">
        <v>91.48999786376953</v>
      </c>
      <c r="EH3543" t="n">
        <v>43</v>
      </c>
      <c r="EI3543" t="n">
        <v>47</v>
      </c>
    </row>
    <row r="3544">
      <c r="A3544" t="n">
        <v>488</v>
      </c>
      <c r="B3544" t="inlineStr">
        <is>
          <t>Oportunidad en el cierre de actividades de los planes de mejora</t>
        </is>
      </c>
      <c r="C3544" t="inlineStr">
        <is>
          <t>Gestión de calidad</t>
        </is>
      </c>
      <c r="D3544" t="inlineStr">
        <is>
          <t>Mensual</t>
        </is>
      </c>
      <c r="E3544" t="inlineStr">
        <is>
          <t>Positivo</t>
        </is>
      </c>
      <c r="F3544" s="134" t="n">
        <v>45657</v>
      </c>
      <c r="G3544" t="inlineStr">
        <is>
          <t>488-2024-12-31</t>
        </is>
      </c>
      <c r="H3544" t="inlineStr">
        <is>
          <t>Experiencia</t>
        </is>
      </c>
      <c r="I3544" t="n">
        <v>85</v>
      </c>
      <c r="J3544" t="n">
        <v>0</v>
      </c>
      <c r="EH3544" t="n">
        <v>0</v>
      </c>
      <c r="EI3544" t="n">
        <v>0</v>
      </c>
    </row>
    <row r="3545">
      <c r="A3545" t="n">
        <v>488</v>
      </c>
      <c r="B3545" t="inlineStr">
        <is>
          <t>Oportunidad en el cierre de actividades de los planes de mejora</t>
        </is>
      </c>
      <c r="C3545" t="inlineStr">
        <is>
          <t>Gestión de calidad</t>
        </is>
      </c>
      <c r="D3545" t="inlineStr">
        <is>
          <t>Mensual</t>
        </is>
      </c>
      <c r="E3545" t="inlineStr">
        <is>
          <t>Positivo</t>
        </is>
      </c>
      <c r="F3545" s="134" t="n">
        <v>45657</v>
      </c>
      <c r="G3545" t="inlineStr">
        <is>
          <t>488-2024-12-31</t>
        </is>
      </c>
      <c r="H3545" t="inlineStr">
        <is>
          <t>Revisión por la dirección</t>
        </is>
      </c>
      <c r="I3545" t="n">
        <v>85</v>
      </c>
      <c r="J3545" t="n">
        <v>100</v>
      </c>
      <c r="EH3545" t="n">
        <v>11</v>
      </c>
      <c r="EI3545" t="n">
        <v>11</v>
      </c>
    </row>
    <row r="3546">
      <c r="A3546" t="n">
        <v>488</v>
      </c>
      <c r="B3546" t="inlineStr">
        <is>
          <t>Oportunidad en el cierre de actividades de los planes de mejora</t>
        </is>
      </c>
      <c r="C3546" t="inlineStr">
        <is>
          <t>Gestión de calidad</t>
        </is>
      </c>
      <c r="D3546" t="inlineStr">
        <is>
          <t>Mensual</t>
        </is>
      </c>
      <c r="E3546" t="inlineStr">
        <is>
          <t>Positivo</t>
        </is>
      </c>
      <c r="F3546" s="134" t="n">
        <v>45657</v>
      </c>
      <c r="G3546" t="inlineStr">
        <is>
          <t>488-2024-12-31</t>
        </is>
      </c>
      <c r="H3546" t="inlineStr">
        <is>
          <t>Riesgos</t>
        </is>
      </c>
      <c r="I3546" t="n">
        <v>85</v>
      </c>
      <c r="EH3546" t="n">
        <v>0</v>
      </c>
      <c r="EI3546" t="n">
        <v>0</v>
      </c>
    </row>
    <row r="3547">
      <c r="A3547" t="n">
        <v>488</v>
      </c>
      <c r="B3547" t="inlineStr">
        <is>
          <t>Oportunidad en el cierre de actividades de los planes de mejora</t>
        </is>
      </c>
      <c r="C3547" t="inlineStr">
        <is>
          <t>Gestión de calidad</t>
        </is>
      </c>
      <c r="D3547" t="inlineStr">
        <is>
          <t>Mensual</t>
        </is>
      </c>
      <c r="E3547" t="inlineStr">
        <is>
          <t>Positivo</t>
        </is>
      </c>
      <c r="F3547" s="134" t="n">
        <v>45688</v>
      </c>
      <c r="G3547" t="inlineStr">
        <is>
          <t>488-2025-01-31</t>
        </is>
      </c>
      <c r="H3547" t="inlineStr">
        <is>
          <t>Auditoría interna</t>
        </is>
      </c>
      <c r="I3547" t="n">
        <v>85</v>
      </c>
      <c r="J3547" t="n">
        <v>78.79000091552734</v>
      </c>
      <c r="EH3547" t="n">
        <v>26</v>
      </c>
      <c r="EI3547" t="n">
        <v>33</v>
      </c>
    </row>
    <row r="3548">
      <c r="A3548" t="n">
        <v>488</v>
      </c>
      <c r="B3548" t="inlineStr">
        <is>
          <t>Oportunidad en el cierre de actividades de los planes de mejora</t>
        </is>
      </c>
      <c r="C3548" t="inlineStr">
        <is>
          <t>Gestión de calidad</t>
        </is>
      </c>
      <c r="D3548" t="inlineStr">
        <is>
          <t>Mensual</t>
        </is>
      </c>
      <c r="E3548" t="inlineStr">
        <is>
          <t>Positivo</t>
        </is>
      </c>
      <c r="F3548" s="134" t="n">
        <v>45688</v>
      </c>
      <c r="G3548" t="inlineStr">
        <is>
          <t>488-2025-01-31</t>
        </is>
      </c>
      <c r="H3548" t="inlineStr">
        <is>
          <t>Auditoría externa</t>
        </is>
      </c>
      <c r="I3548" t="n">
        <v>85</v>
      </c>
      <c r="J3548" t="n">
        <v>40</v>
      </c>
      <c r="EH3548" t="n">
        <v>2</v>
      </c>
      <c r="EI3548" t="n">
        <v>5</v>
      </c>
    </row>
    <row r="3549">
      <c r="A3549" t="n">
        <v>488</v>
      </c>
      <c r="B3549" t="inlineStr">
        <is>
          <t>Oportunidad en el cierre de actividades de los planes de mejora</t>
        </is>
      </c>
      <c r="C3549" t="inlineStr">
        <is>
          <t>Gestión de calidad</t>
        </is>
      </c>
      <c r="D3549" t="inlineStr">
        <is>
          <t>Mensual</t>
        </is>
      </c>
      <c r="E3549" t="inlineStr">
        <is>
          <t>Positivo</t>
        </is>
      </c>
      <c r="F3549" s="134" t="n">
        <v>45688</v>
      </c>
      <c r="G3549" t="inlineStr">
        <is>
          <t>488-2025-01-31</t>
        </is>
      </c>
      <c r="H3549" t="inlineStr">
        <is>
          <t>Indicadores</t>
        </is>
      </c>
      <c r="I3549" t="n">
        <v>85</v>
      </c>
      <c r="J3549" t="n">
        <v>82.61000061035156</v>
      </c>
      <c r="EH3549" t="n">
        <v>19</v>
      </c>
      <c r="EI3549" t="n">
        <v>23</v>
      </c>
    </row>
    <row r="3550">
      <c r="A3550" t="n">
        <v>488</v>
      </c>
      <c r="B3550" t="inlineStr">
        <is>
          <t>Oportunidad en el cierre de actividades de los planes de mejora</t>
        </is>
      </c>
      <c r="C3550" t="inlineStr">
        <is>
          <t>Gestión de calidad</t>
        </is>
      </c>
      <c r="D3550" t="inlineStr">
        <is>
          <t>Mensual</t>
        </is>
      </c>
      <c r="E3550" t="inlineStr">
        <is>
          <t>Positivo</t>
        </is>
      </c>
      <c r="F3550" s="134" t="n">
        <v>45688</v>
      </c>
      <c r="G3550" t="inlineStr">
        <is>
          <t>488-2025-01-31</t>
        </is>
      </c>
      <c r="H3550" t="inlineStr">
        <is>
          <t>Riesgos</t>
        </is>
      </c>
      <c r="I3550" t="n">
        <v>85</v>
      </c>
      <c r="J3550" t="n">
        <v>0</v>
      </c>
      <c r="EH3550" t="n">
        <v>0</v>
      </c>
      <c r="EI3550" t="n">
        <v>0</v>
      </c>
    </row>
    <row r="3551">
      <c r="A3551" t="n">
        <v>488</v>
      </c>
      <c r="B3551" t="inlineStr">
        <is>
          <t>Oportunidad en el cierre de actividades de los planes de mejora</t>
        </is>
      </c>
      <c r="C3551" t="inlineStr">
        <is>
          <t>Gestión de calidad</t>
        </is>
      </c>
      <c r="D3551" t="inlineStr">
        <is>
          <t>Mensual</t>
        </is>
      </c>
      <c r="E3551" t="inlineStr">
        <is>
          <t>Positivo</t>
        </is>
      </c>
      <c r="F3551" s="134" t="n">
        <v>45688</v>
      </c>
      <c r="G3551" t="inlineStr">
        <is>
          <t>488-2025-01-31</t>
        </is>
      </c>
      <c r="H3551" t="inlineStr">
        <is>
          <t>Autoevaluación</t>
        </is>
      </c>
      <c r="I3551" t="n">
        <v>85</v>
      </c>
      <c r="J3551" t="n">
        <v>0</v>
      </c>
      <c r="EH3551" t="n">
        <v>0</v>
      </c>
      <c r="EI3551" t="n">
        <v>0</v>
      </c>
    </row>
    <row r="3552">
      <c r="A3552" t="n">
        <v>488</v>
      </c>
      <c r="B3552" t="inlineStr">
        <is>
          <t>Oportunidad en el cierre de actividades de los planes de mejora</t>
        </is>
      </c>
      <c r="C3552" t="inlineStr">
        <is>
          <t>Gestión de calidad</t>
        </is>
      </c>
      <c r="D3552" t="inlineStr">
        <is>
          <t>Mensual</t>
        </is>
      </c>
      <c r="E3552" t="inlineStr">
        <is>
          <t>Positivo</t>
        </is>
      </c>
      <c r="F3552" s="134" t="n">
        <v>45688</v>
      </c>
      <c r="G3552" t="inlineStr">
        <is>
          <t>488-2025-01-31</t>
        </is>
      </c>
      <c r="H3552" t="inlineStr">
        <is>
          <t>Entes de control</t>
        </is>
      </c>
      <c r="I3552" t="n">
        <v>85</v>
      </c>
      <c r="J3552" t="n">
        <v>0</v>
      </c>
      <c r="EH3552" t="n">
        <v>0</v>
      </c>
      <c r="EI3552" t="n">
        <v>0</v>
      </c>
    </row>
    <row r="3553">
      <c r="A3553" t="n">
        <v>488</v>
      </c>
      <c r="B3553" t="inlineStr">
        <is>
          <t>Oportunidad en el cierre de actividades de los planes de mejora</t>
        </is>
      </c>
      <c r="C3553" t="inlineStr">
        <is>
          <t>Gestión de calidad</t>
        </is>
      </c>
      <c r="D3553" t="inlineStr">
        <is>
          <t>Mensual</t>
        </is>
      </c>
      <c r="E3553" t="inlineStr">
        <is>
          <t>Positivo</t>
        </is>
      </c>
      <c r="F3553" s="134" t="n">
        <v>45688</v>
      </c>
      <c r="G3553" t="inlineStr">
        <is>
          <t>488-2025-01-31</t>
        </is>
      </c>
      <c r="H3553" t="inlineStr">
        <is>
          <t>Seguimiento y control</t>
        </is>
      </c>
      <c r="I3553" t="n">
        <v>85</v>
      </c>
      <c r="J3553" t="n">
        <v>79.02999877929688</v>
      </c>
      <c r="EH3553" t="n">
        <v>49</v>
      </c>
      <c r="EI3553" t="n">
        <v>62</v>
      </c>
    </row>
    <row r="3554">
      <c r="A3554" t="n">
        <v>488</v>
      </c>
      <c r="B3554" t="inlineStr">
        <is>
          <t>Oportunidad en el cierre de actividades de los planes de mejora</t>
        </is>
      </c>
      <c r="C3554" t="inlineStr">
        <is>
          <t>Gestión de calidad</t>
        </is>
      </c>
      <c r="D3554" t="inlineStr">
        <is>
          <t>Mensual</t>
        </is>
      </c>
      <c r="E3554" t="inlineStr">
        <is>
          <t>Positivo</t>
        </is>
      </c>
      <c r="F3554" s="134" t="n">
        <v>45688</v>
      </c>
      <c r="G3554" t="inlineStr">
        <is>
          <t>488-2025-01-31</t>
        </is>
      </c>
      <c r="H3554" t="inlineStr">
        <is>
          <t>Experiencia</t>
        </is>
      </c>
      <c r="I3554" t="n">
        <v>85</v>
      </c>
      <c r="J3554" t="n">
        <v>0</v>
      </c>
      <c r="EH3554" t="n">
        <v>0</v>
      </c>
      <c r="EI3554" t="n">
        <v>0</v>
      </c>
    </row>
    <row r="3555">
      <c r="A3555" t="n">
        <v>488</v>
      </c>
      <c r="B3555" t="inlineStr">
        <is>
          <t>Oportunidad en el cierre de actividades de los planes de mejora</t>
        </is>
      </c>
      <c r="C3555" t="inlineStr">
        <is>
          <t>Gestión de calidad</t>
        </is>
      </c>
      <c r="D3555" t="inlineStr">
        <is>
          <t>Mensual</t>
        </is>
      </c>
      <c r="E3555" t="inlineStr">
        <is>
          <t>Positivo</t>
        </is>
      </c>
      <c r="F3555" s="134" t="n">
        <v>45688</v>
      </c>
      <c r="G3555" t="inlineStr">
        <is>
          <t>488-2025-01-31</t>
        </is>
      </c>
      <c r="H3555" t="inlineStr">
        <is>
          <t>Revisión por la dirección</t>
        </is>
      </c>
      <c r="I3555" t="n">
        <v>85</v>
      </c>
      <c r="J3555" t="n">
        <v>0</v>
      </c>
      <c r="EH3555" t="n">
        <v>0</v>
      </c>
      <c r="EI3555" t="n">
        <v>0</v>
      </c>
    </row>
    <row r="3556">
      <c r="A3556" t="n">
        <v>488</v>
      </c>
      <c r="B3556" t="inlineStr">
        <is>
          <t>Oportunidad en el cierre de actividades de los planes de mejora</t>
        </is>
      </c>
      <c r="C3556" t="inlineStr">
        <is>
          <t>Gestión de calidad</t>
        </is>
      </c>
      <c r="D3556" t="inlineStr">
        <is>
          <t>Mensual</t>
        </is>
      </c>
      <c r="E3556" t="inlineStr">
        <is>
          <t>Positivo</t>
        </is>
      </c>
      <c r="F3556" s="134" t="n">
        <v>45716</v>
      </c>
      <c r="G3556" t="inlineStr">
        <is>
          <t>488-2025-02-28</t>
        </is>
      </c>
      <c r="H3556" t="inlineStr">
        <is>
          <t>Auditoría interna</t>
        </is>
      </c>
      <c r="I3556" t="n">
        <v>85</v>
      </c>
      <c r="J3556" t="n">
        <v>73.33000183105469</v>
      </c>
      <c r="EH3556" t="n">
        <v>22</v>
      </c>
      <c r="EI3556" t="n">
        <v>30</v>
      </c>
    </row>
    <row r="3557">
      <c r="A3557" t="n">
        <v>488</v>
      </c>
      <c r="B3557" t="inlineStr">
        <is>
          <t>Oportunidad en el cierre de actividades de los planes de mejora</t>
        </is>
      </c>
      <c r="C3557" t="inlineStr">
        <is>
          <t>Gestión de calidad</t>
        </is>
      </c>
      <c r="D3557" t="inlineStr">
        <is>
          <t>Mensual</t>
        </is>
      </c>
      <c r="E3557" t="inlineStr">
        <is>
          <t>Positivo</t>
        </is>
      </c>
      <c r="F3557" s="134" t="n">
        <v>45716</v>
      </c>
      <c r="G3557" t="inlineStr">
        <is>
          <t>488-2025-02-28</t>
        </is>
      </c>
      <c r="H3557" t="inlineStr">
        <is>
          <t>Auditoría externa</t>
        </is>
      </c>
      <c r="I3557" t="n">
        <v>85</v>
      </c>
      <c r="J3557" t="n">
        <v>40</v>
      </c>
      <c r="EH3557" t="n">
        <v>4</v>
      </c>
      <c r="EI3557" t="n">
        <v>10</v>
      </c>
    </row>
    <row r="3558">
      <c r="A3558" t="n">
        <v>488</v>
      </c>
      <c r="B3558" t="inlineStr">
        <is>
          <t>Oportunidad en el cierre de actividades de los planes de mejora</t>
        </is>
      </c>
      <c r="C3558" t="inlineStr">
        <is>
          <t>Gestión de calidad</t>
        </is>
      </c>
      <c r="D3558" t="inlineStr">
        <is>
          <t>Mensual</t>
        </is>
      </c>
      <c r="E3558" t="inlineStr">
        <is>
          <t>Positivo</t>
        </is>
      </c>
      <c r="F3558" s="134" t="n">
        <v>45716</v>
      </c>
      <c r="G3558" t="inlineStr">
        <is>
          <t>488-2025-02-28</t>
        </is>
      </c>
      <c r="H3558" t="inlineStr">
        <is>
          <t>Riesgos</t>
        </is>
      </c>
      <c r="I3558" t="n">
        <v>85</v>
      </c>
      <c r="J3558" t="n">
        <v>0</v>
      </c>
      <c r="EH3558" t="n">
        <v>0</v>
      </c>
      <c r="EI3558" t="n">
        <v>0</v>
      </c>
    </row>
    <row r="3559">
      <c r="A3559" t="n">
        <v>488</v>
      </c>
      <c r="B3559" t="inlineStr">
        <is>
          <t>Oportunidad en el cierre de actividades de los planes de mejora</t>
        </is>
      </c>
      <c r="C3559" t="inlineStr">
        <is>
          <t>Gestión de calidad</t>
        </is>
      </c>
      <c r="D3559" t="inlineStr">
        <is>
          <t>Mensual</t>
        </is>
      </c>
      <c r="E3559" t="inlineStr">
        <is>
          <t>Positivo</t>
        </is>
      </c>
      <c r="F3559" s="134" t="n">
        <v>45716</v>
      </c>
      <c r="G3559" t="inlineStr">
        <is>
          <t>488-2025-02-28</t>
        </is>
      </c>
      <c r="H3559" t="inlineStr">
        <is>
          <t>Autoevaluación</t>
        </is>
      </c>
      <c r="I3559" t="n">
        <v>85</v>
      </c>
      <c r="J3559" t="n">
        <v>0</v>
      </c>
      <c r="EH3559" t="n">
        <v>0</v>
      </c>
      <c r="EI3559" t="n">
        <v>0</v>
      </c>
    </row>
    <row r="3560">
      <c r="A3560" t="n">
        <v>488</v>
      </c>
      <c r="B3560" t="inlineStr">
        <is>
          <t>Oportunidad en el cierre de actividades de los planes de mejora</t>
        </is>
      </c>
      <c r="C3560" t="inlineStr">
        <is>
          <t>Gestión de calidad</t>
        </is>
      </c>
      <c r="D3560" t="inlineStr">
        <is>
          <t>Mensual</t>
        </is>
      </c>
      <c r="E3560" t="inlineStr">
        <is>
          <t>Positivo</t>
        </is>
      </c>
      <c r="F3560" s="134" t="n">
        <v>45716</v>
      </c>
      <c r="G3560" t="inlineStr">
        <is>
          <t>488-2025-02-28</t>
        </is>
      </c>
      <c r="H3560" t="inlineStr">
        <is>
          <t>Entes de control</t>
        </is>
      </c>
      <c r="I3560" t="n">
        <v>85</v>
      </c>
      <c r="J3560" t="n">
        <v>0</v>
      </c>
      <c r="EH3560" t="n">
        <v>0</v>
      </c>
      <c r="EI3560" t="n">
        <v>0</v>
      </c>
    </row>
    <row r="3561">
      <c r="A3561" t="n">
        <v>488</v>
      </c>
      <c r="B3561" t="inlineStr">
        <is>
          <t>Oportunidad en el cierre de actividades de los planes de mejora</t>
        </is>
      </c>
      <c r="C3561" t="inlineStr">
        <is>
          <t>Gestión de calidad</t>
        </is>
      </c>
      <c r="D3561" t="inlineStr">
        <is>
          <t>Mensual</t>
        </is>
      </c>
      <c r="E3561" t="inlineStr">
        <is>
          <t>Positivo</t>
        </is>
      </c>
      <c r="F3561" s="134" t="n">
        <v>45716</v>
      </c>
      <c r="G3561" t="inlineStr">
        <is>
          <t>488-2025-02-28</t>
        </is>
      </c>
      <c r="H3561" t="inlineStr">
        <is>
          <t>Seguimiento y control</t>
        </is>
      </c>
      <c r="I3561" t="n">
        <v>85</v>
      </c>
      <c r="J3561" t="n">
        <v>81.36000061035156</v>
      </c>
      <c r="EH3561" t="n">
        <v>48</v>
      </c>
      <c r="EI3561" t="n">
        <v>59</v>
      </c>
    </row>
    <row r="3562">
      <c r="A3562" t="n">
        <v>488</v>
      </c>
      <c r="B3562" t="inlineStr">
        <is>
          <t>Oportunidad en el cierre de actividades de los planes de mejora</t>
        </is>
      </c>
      <c r="C3562" t="inlineStr">
        <is>
          <t>Gestión de calidad</t>
        </is>
      </c>
      <c r="D3562" t="inlineStr">
        <is>
          <t>Mensual</t>
        </is>
      </c>
      <c r="E3562" t="inlineStr">
        <is>
          <t>Positivo</t>
        </is>
      </c>
      <c r="F3562" s="134" t="n">
        <v>45716</v>
      </c>
      <c r="G3562" t="inlineStr">
        <is>
          <t>488-2025-02-28</t>
        </is>
      </c>
      <c r="H3562" t="inlineStr">
        <is>
          <t>Experiencia</t>
        </is>
      </c>
      <c r="I3562" t="n">
        <v>85</v>
      </c>
      <c r="J3562" t="n">
        <v>0</v>
      </c>
      <c r="EH3562" t="n">
        <v>0</v>
      </c>
      <c r="EI3562" t="n">
        <v>0</v>
      </c>
    </row>
    <row r="3563">
      <c r="A3563" t="n">
        <v>488</v>
      </c>
      <c r="B3563" t="inlineStr">
        <is>
          <t>Oportunidad en el cierre de actividades de los planes de mejora</t>
        </is>
      </c>
      <c r="C3563" t="inlineStr">
        <is>
          <t>Gestión de calidad</t>
        </is>
      </c>
      <c r="D3563" t="inlineStr">
        <is>
          <t>Mensual</t>
        </is>
      </c>
      <c r="E3563" t="inlineStr">
        <is>
          <t>Positivo</t>
        </is>
      </c>
      <c r="F3563" s="134" t="n">
        <v>45716</v>
      </c>
      <c r="G3563" t="inlineStr">
        <is>
          <t>488-2025-02-28</t>
        </is>
      </c>
      <c r="H3563" t="inlineStr">
        <is>
          <t>Revisión por la dirección</t>
        </is>
      </c>
      <c r="I3563" t="n">
        <v>85</v>
      </c>
      <c r="J3563" t="n">
        <v>100</v>
      </c>
      <c r="EH3563" t="n">
        <v>11</v>
      </c>
      <c r="EI3563" t="n">
        <v>11</v>
      </c>
    </row>
    <row r="3564">
      <c r="A3564" t="n">
        <v>488</v>
      </c>
      <c r="B3564" t="inlineStr">
        <is>
          <t>Oportunidad en el cierre de actividades de los planes de mejora</t>
        </is>
      </c>
      <c r="C3564" t="inlineStr">
        <is>
          <t>Gestión de calidad</t>
        </is>
      </c>
      <c r="D3564" t="inlineStr">
        <is>
          <t>Mensual</t>
        </is>
      </c>
      <c r="E3564" t="inlineStr">
        <is>
          <t>Positivo</t>
        </is>
      </c>
      <c r="F3564" s="134" t="n">
        <v>45716</v>
      </c>
      <c r="G3564" t="inlineStr">
        <is>
          <t>488-2025-02-28</t>
        </is>
      </c>
      <c r="H3564" t="inlineStr">
        <is>
          <t>Indicadores</t>
        </is>
      </c>
      <c r="I3564" t="n">
        <v>85</v>
      </c>
      <c r="J3564" t="n">
        <v>76.91999816894531</v>
      </c>
      <c r="EH3564" t="n">
        <v>20</v>
      </c>
      <c r="EI3564" t="n">
        <v>26</v>
      </c>
    </row>
    <row r="3565">
      <c r="A3565" t="n">
        <v>488</v>
      </c>
      <c r="B3565" t="inlineStr">
        <is>
          <t>Oportunidad en el cierre de actividades de los planes de mejora</t>
        </is>
      </c>
      <c r="C3565" t="inlineStr">
        <is>
          <t>Gestión de calidad</t>
        </is>
      </c>
      <c r="D3565" t="inlineStr">
        <is>
          <t>Mensual</t>
        </is>
      </c>
      <c r="E3565" t="inlineStr">
        <is>
          <t>Positivo</t>
        </is>
      </c>
      <c r="F3565" s="134" t="n">
        <v>45747</v>
      </c>
      <c r="G3565" t="inlineStr">
        <is>
          <t>488-2025-03-31</t>
        </is>
      </c>
      <c r="H3565" t="inlineStr">
        <is>
          <t>Auditoría interna</t>
        </is>
      </c>
      <c r="I3565" t="n">
        <v>85</v>
      </c>
      <c r="J3565" t="n">
        <v>0</v>
      </c>
      <c r="EH3565" t="n">
        <v>0</v>
      </c>
      <c r="EI3565" t="n">
        <v>0</v>
      </c>
    </row>
    <row r="3566">
      <c r="A3566" t="n">
        <v>488</v>
      </c>
      <c r="B3566" t="inlineStr">
        <is>
          <t>Oportunidad en el cierre de actividades de los planes de mejora</t>
        </is>
      </c>
      <c r="C3566" t="inlineStr">
        <is>
          <t>Gestión de calidad</t>
        </is>
      </c>
      <c r="D3566" t="inlineStr">
        <is>
          <t>Mensual</t>
        </is>
      </c>
      <c r="E3566" t="inlineStr">
        <is>
          <t>Positivo</t>
        </is>
      </c>
      <c r="F3566" s="134" t="n">
        <v>45747</v>
      </c>
      <c r="G3566" t="inlineStr">
        <is>
          <t>488-2025-03-31</t>
        </is>
      </c>
      <c r="H3566" t="inlineStr">
        <is>
          <t>Auditoría externa</t>
        </is>
      </c>
      <c r="I3566" t="n">
        <v>85</v>
      </c>
      <c r="J3566" t="n">
        <v>0</v>
      </c>
      <c r="EH3566" t="n">
        <v>0</v>
      </c>
      <c r="EI3566" t="n">
        <v>0</v>
      </c>
    </row>
    <row r="3567">
      <c r="A3567" t="n">
        <v>488</v>
      </c>
      <c r="B3567" t="inlineStr">
        <is>
          <t>Oportunidad en el cierre de actividades de los planes de mejora</t>
        </is>
      </c>
      <c r="C3567" t="inlineStr">
        <is>
          <t>Gestión de calidad</t>
        </is>
      </c>
      <c r="D3567" t="inlineStr">
        <is>
          <t>Mensual</t>
        </is>
      </c>
      <c r="E3567" t="inlineStr">
        <is>
          <t>Positivo</t>
        </is>
      </c>
      <c r="F3567" s="134" t="n">
        <v>45747</v>
      </c>
      <c r="G3567" t="inlineStr">
        <is>
          <t>488-2025-03-31</t>
        </is>
      </c>
      <c r="H3567" t="inlineStr">
        <is>
          <t>Indicadores</t>
        </is>
      </c>
      <c r="I3567" t="n">
        <v>85</v>
      </c>
      <c r="J3567" t="n">
        <v>0</v>
      </c>
      <c r="EH3567" t="n">
        <v>0</v>
      </c>
      <c r="EI3567" t="n">
        <v>0</v>
      </c>
    </row>
    <row r="3568">
      <c r="A3568" t="n">
        <v>488</v>
      </c>
      <c r="B3568" t="inlineStr">
        <is>
          <t>Oportunidad en el cierre de actividades de los planes de mejora</t>
        </is>
      </c>
      <c r="C3568" t="inlineStr">
        <is>
          <t>Gestión de calidad</t>
        </is>
      </c>
      <c r="D3568" t="inlineStr">
        <is>
          <t>Mensual</t>
        </is>
      </c>
      <c r="E3568" t="inlineStr">
        <is>
          <t>Positivo</t>
        </is>
      </c>
      <c r="F3568" s="134" t="n">
        <v>45747</v>
      </c>
      <c r="G3568" t="inlineStr">
        <is>
          <t>488-2025-03-31</t>
        </is>
      </c>
      <c r="H3568" t="inlineStr">
        <is>
          <t>Riesgos</t>
        </is>
      </c>
      <c r="I3568" t="n">
        <v>85</v>
      </c>
      <c r="J3568" t="n">
        <v>0</v>
      </c>
      <c r="EH3568" t="n">
        <v>0</v>
      </c>
      <c r="EI3568" t="n">
        <v>0</v>
      </c>
    </row>
    <row r="3569">
      <c r="A3569" t="n">
        <v>488</v>
      </c>
      <c r="B3569" t="inlineStr">
        <is>
          <t>Oportunidad en el cierre de actividades de los planes de mejora</t>
        </is>
      </c>
      <c r="C3569" t="inlineStr">
        <is>
          <t>Gestión de calidad</t>
        </is>
      </c>
      <c r="D3569" t="inlineStr">
        <is>
          <t>Mensual</t>
        </is>
      </c>
      <c r="E3569" t="inlineStr">
        <is>
          <t>Positivo</t>
        </is>
      </c>
      <c r="F3569" s="134" t="n">
        <v>45747</v>
      </c>
      <c r="G3569" t="inlineStr">
        <is>
          <t>488-2025-03-31</t>
        </is>
      </c>
      <c r="H3569" t="inlineStr">
        <is>
          <t>Autoevaluación</t>
        </is>
      </c>
      <c r="I3569" t="n">
        <v>85</v>
      </c>
      <c r="J3569" t="n">
        <v>0</v>
      </c>
      <c r="EH3569" t="n">
        <v>0</v>
      </c>
      <c r="EI3569" t="n">
        <v>0</v>
      </c>
    </row>
    <row r="3570">
      <c r="A3570" t="n">
        <v>488</v>
      </c>
      <c r="B3570" t="inlineStr">
        <is>
          <t>Oportunidad en el cierre de actividades de los planes de mejora</t>
        </is>
      </c>
      <c r="C3570" t="inlineStr">
        <is>
          <t>Gestión de calidad</t>
        </is>
      </c>
      <c r="D3570" t="inlineStr">
        <is>
          <t>Mensual</t>
        </is>
      </c>
      <c r="E3570" t="inlineStr">
        <is>
          <t>Positivo</t>
        </is>
      </c>
      <c r="F3570" s="134" t="n">
        <v>45747</v>
      </c>
      <c r="G3570" t="inlineStr">
        <is>
          <t>488-2025-03-31</t>
        </is>
      </c>
      <c r="H3570" t="inlineStr">
        <is>
          <t>Entes de control</t>
        </is>
      </c>
      <c r="I3570" t="n">
        <v>85</v>
      </c>
      <c r="J3570" t="n">
        <v>0</v>
      </c>
      <c r="EH3570" t="n">
        <v>0</v>
      </c>
      <c r="EI3570" t="n">
        <v>0</v>
      </c>
    </row>
    <row r="3571">
      <c r="A3571" t="n">
        <v>488</v>
      </c>
      <c r="B3571" t="inlineStr">
        <is>
          <t>Oportunidad en el cierre de actividades de los planes de mejora</t>
        </is>
      </c>
      <c r="C3571" t="inlineStr">
        <is>
          <t>Gestión de calidad</t>
        </is>
      </c>
      <c r="D3571" t="inlineStr">
        <is>
          <t>Mensual</t>
        </is>
      </c>
      <c r="E3571" t="inlineStr">
        <is>
          <t>Positivo</t>
        </is>
      </c>
      <c r="F3571" s="134" t="n">
        <v>45747</v>
      </c>
      <c r="G3571" t="inlineStr">
        <is>
          <t>488-2025-03-31</t>
        </is>
      </c>
      <c r="H3571" t="inlineStr">
        <is>
          <t>Seguimiento y control</t>
        </is>
      </c>
      <c r="I3571" t="n">
        <v>85</v>
      </c>
      <c r="J3571" t="n">
        <v>0</v>
      </c>
      <c r="EH3571" t="n">
        <v>0</v>
      </c>
      <c r="EI3571" t="n">
        <v>0</v>
      </c>
    </row>
    <row r="3572">
      <c r="A3572" t="n">
        <v>488</v>
      </c>
      <c r="B3572" t="inlineStr">
        <is>
          <t>Oportunidad en el cierre de actividades de los planes de mejora</t>
        </is>
      </c>
      <c r="C3572" t="inlineStr">
        <is>
          <t>Gestión de calidad</t>
        </is>
      </c>
      <c r="D3572" t="inlineStr">
        <is>
          <t>Mensual</t>
        </is>
      </c>
      <c r="E3572" t="inlineStr">
        <is>
          <t>Positivo</t>
        </is>
      </c>
      <c r="F3572" s="134" t="n">
        <v>45747</v>
      </c>
      <c r="G3572" t="inlineStr">
        <is>
          <t>488-2025-03-31</t>
        </is>
      </c>
      <c r="H3572" t="inlineStr">
        <is>
          <t>Experiencia</t>
        </is>
      </c>
      <c r="I3572" t="n">
        <v>85</v>
      </c>
      <c r="J3572" t="n">
        <v>0</v>
      </c>
      <c r="EH3572" t="n">
        <v>0</v>
      </c>
      <c r="EI3572" t="n">
        <v>0</v>
      </c>
    </row>
    <row r="3573">
      <c r="A3573" t="n">
        <v>488</v>
      </c>
      <c r="B3573" t="inlineStr">
        <is>
          <t>Oportunidad en el cierre de actividades de los planes de mejora</t>
        </is>
      </c>
      <c r="C3573" t="inlineStr">
        <is>
          <t>Gestión de calidad</t>
        </is>
      </c>
      <c r="D3573" t="inlineStr">
        <is>
          <t>Mensual</t>
        </is>
      </c>
      <c r="E3573" t="inlineStr">
        <is>
          <t>Positivo</t>
        </is>
      </c>
      <c r="F3573" s="134" t="n">
        <v>45747</v>
      </c>
      <c r="G3573" t="inlineStr">
        <is>
          <t>488-2025-03-31</t>
        </is>
      </c>
      <c r="H3573" t="inlineStr">
        <is>
          <t>Revisión por la dirección</t>
        </is>
      </c>
      <c r="I3573" t="n">
        <v>85</v>
      </c>
      <c r="J3573" t="n">
        <v>0</v>
      </c>
      <c r="EH3573" t="n">
        <v>0</v>
      </c>
      <c r="EI3573" t="n">
        <v>0</v>
      </c>
    </row>
    <row r="3574">
      <c r="A3574" t="n">
        <v>488</v>
      </c>
      <c r="B3574" t="inlineStr">
        <is>
          <t>Oportunidad en el cierre de actividades de los planes de mejora</t>
        </is>
      </c>
      <c r="C3574" t="inlineStr">
        <is>
          <t>Gestión de calidad</t>
        </is>
      </c>
      <c r="D3574" t="inlineStr">
        <is>
          <t>Mensual</t>
        </is>
      </c>
      <c r="E3574" t="inlineStr">
        <is>
          <t>Positivo</t>
        </is>
      </c>
      <c r="F3574" s="134" t="n">
        <v>45777</v>
      </c>
      <c r="G3574" t="inlineStr">
        <is>
          <t>488-2025-04-30</t>
        </is>
      </c>
      <c r="H3574" t="inlineStr">
        <is>
          <t>Auditoría interna</t>
        </is>
      </c>
      <c r="I3574" t="n">
        <v>85</v>
      </c>
      <c r="J3574" t="n">
        <v>60</v>
      </c>
      <c r="EH3574" t="n">
        <v>3</v>
      </c>
      <c r="EI3574" t="n">
        <v>5</v>
      </c>
    </row>
    <row r="3575">
      <c r="A3575" t="n">
        <v>488</v>
      </c>
      <c r="B3575" t="inlineStr">
        <is>
          <t>Oportunidad en el cierre de actividades de los planes de mejora</t>
        </is>
      </c>
      <c r="C3575" t="inlineStr">
        <is>
          <t>Gestión de calidad</t>
        </is>
      </c>
      <c r="D3575" t="inlineStr">
        <is>
          <t>Mensual</t>
        </is>
      </c>
      <c r="E3575" t="inlineStr">
        <is>
          <t>Positivo</t>
        </is>
      </c>
      <c r="F3575" s="134" t="n">
        <v>45777</v>
      </c>
      <c r="G3575" t="inlineStr">
        <is>
          <t>488-2025-04-30</t>
        </is>
      </c>
      <c r="H3575" t="inlineStr">
        <is>
          <t>Auditoría externa</t>
        </is>
      </c>
      <c r="I3575" t="n">
        <v>85</v>
      </c>
      <c r="J3575" t="n">
        <v>47.36999893188477</v>
      </c>
      <c r="EH3575" t="n">
        <v>9</v>
      </c>
      <c r="EI3575" t="n">
        <v>19</v>
      </c>
    </row>
    <row r="3576">
      <c r="A3576" t="n">
        <v>488</v>
      </c>
      <c r="B3576" t="inlineStr">
        <is>
          <t>Oportunidad en el cierre de actividades de los planes de mejora</t>
        </is>
      </c>
      <c r="C3576" t="inlineStr">
        <is>
          <t>Gestión de calidad</t>
        </is>
      </c>
      <c r="D3576" t="inlineStr">
        <is>
          <t>Mensual</t>
        </is>
      </c>
      <c r="E3576" t="inlineStr">
        <is>
          <t>Positivo</t>
        </is>
      </c>
      <c r="F3576" s="134" t="n">
        <v>45777</v>
      </c>
      <c r="G3576" t="inlineStr">
        <is>
          <t>488-2025-04-30</t>
        </is>
      </c>
      <c r="H3576" t="inlineStr">
        <is>
          <t>Indicadores</t>
        </is>
      </c>
      <c r="I3576" t="n">
        <v>85</v>
      </c>
      <c r="J3576" t="n">
        <v>60</v>
      </c>
      <c r="EH3576" t="n">
        <v>3</v>
      </c>
      <c r="EI3576" t="n">
        <v>5</v>
      </c>
    </row>
    <row r="3577">
      <c r="A3577" t="n">
        <v>488</v>
      </c>
      <c r="B3577" t="inlineStr">
        <is>
          <t>Oportunidad en el cierre de actividades de los planes de mejora</t>
        </is>
      </c>
      <c r="C3577" t="inlineStr">
        <is>
          <t>Gestión de calidad</t>
        </is>
      </c>
      <c r="D3577" t="inlineStr">
        <is>
          <t>Mensual</t>
        </is>
      </c>
      <c r="E3577" t="inlineStr">
        <is>
          <t>Positivo</t>
        </is>
      </c>
      <c r="F3577" s="134" t="n">
        <v>45777</v>
      </c>
      <c r="G3577" t="inlineStr">
        <is>
          <t>488-2025-04-30</t>
        </is>
      </c>
      <c r="H3577" t="inlineStr">
        <is>
          <t>Autoevaluación</t>
        </is>
      </c>
      <c r="I3577" t="n">
        <v>85</v>
      </c>
      <c r="J3577" t="n">
        <v>0</v>
      </c>
      <c r="EH3577" t="n">
        <v>0</v>
      </c>
      <c r="EI3577" t="n">
        <v>0</v>
      </c>
    </row>
    <row r="3578">
      <c r="A3578" t="n">
        <v>488</v>
      </c>
      <c r="B3578" t="inlineStr">
        <is>
          <t>Oportunidad en el cierre de actividades de los planes de mejora</t>
        </is>
      </c>
      <c r="C3578" t="inlineStr">
        <is>
          <t>Gestión de calidad</t>
        </is>
      </c>
      <c r="D3578" t="inlineStr">
        <is>
          <t>Mensual</t>
        </is>
      </c>
      <c r="E3578" t="inlineStr">
        <is>
          <t>Positivo</t>
        </is>
      </c>
      <c r="F3578" s="134" t="n">
        <v>45777</v>
      </c>
      <c r="G3578" t="inlineStr">
        <is>
          <t>488-2025-04-30</t>
        </is>
      </c>
      <c r="H3578" t="inlineStr">
        <is>
          <t>Entes de control</t>
        </is>
      </c>
      <c r="I3578" t="n">
        <v>85</v>
      </c>
      <c r="J3578" t="n">
        <v>0</v>
      </c>
      <c r="EH3578" t="n">
        <v>0</v>
      </c>
      <c r="EI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34" t="n">
        <v>45777</v>
      </c>
      <c r="G3579" t="inlineStr">
        <is>
          <t>488-2025-04-30</t>
        </is>
      </c>
      <c r="H3579" t="inlineStr">
        <is>
          <t>Seguimiento y control</t>
        </is>
      </c>
      <c r="I3579" t="n">
        <v>85</v>
      </c>
      <c r="J3579" t="n">
        <v>70</v>
      </c>
      <c r="EH3579" t="n">
        <v>14</v>
      </c>
      <c r="EI3579" t="n">
        <v>20</v>
      </c>
    </row>
    <row r="3580">
      <c r="A3580" t="n">
        <v>488</v>
      </c>
      <c r="B3580" t="inlineStr">
        <is>
          <t>Oportunidad en el cierre de actividades de los planes de mejora</t>
        </is>
      </c>
      <c r="C3580" t="inlineStr">
        <is>
          <t>Gestión de calidad</t>
        </is>
      </c>
      <c r="D3580" t="inlineStr">
        <is>
          <t>Mensual</t>
        </is>
      </c>
      <c r="E3580" t="inlineStr">
        <is>
          <t>Positivo</t>
        </is>
      </c>
      <c r="F3580" s="134" t="n">
        <v>45777</v>
      </c>
      <c r="G3580" t="inlineStr">
        <is>
          <t>488-2025-04-30</t>
        </is>
      </c>
      <c r="H3580" t="inlineStr">
        <is>
          <t>Experiencia</t>
        </is>
      </c>
      <c r="I3580" t="n">
        <v>85</v>
      </c>
      <c r="J3580" t="n">
        <v>0</v>
      </c>
      <c r="EH3580" t="n">
        <v>0</v>
      </c>
      <c r="EI3580" t="n">
        <v>0</v>
      </c>
    </row>
    <row r="3581">
      <c r="A3581" t="n">
        <v>488</v>
      </c>
      <c r="B3581" t="inlineStr">
        <is>
          <t>Oportunidad en el cierre de actividades de los planes de mejora</t>
        </is>
      </c>
      <c r="C3581" t="inlineStr">
        <is>
          <t>Gestión de calidad</t>
        </is>
      </c>
      <c r="D3581" t="inlineStr">
        <is>
          <t>Mensual</t>
        </is>
      </c>
      <c r="E3581" t="inlineStr">
        <is>
          <t>Positivo</t>
        </is>
      </c>
      <c r="F3581" s="134" t="n">
        <v>45777</v>
      </c>
      <c r="G3581" t="inlineStr">
        <is>
          <t>488-2025-04-30</t>
        </is>
      </c>
      <c r="H3581" t="inlineStr">
        <is>
          <t>Revisión por la dirección</t>
        </is>
      </c>
      <c r="I3581" t="n">
        <v>85</v>
      </c>
      <c r="J3581" t="n">
        <v>0</v>
      </c>
      <c r="EH3581" t="n">
        <v>0</v>
      </c>
      <c r="EI3581" t="n">
        <v>0</v>
      </c>
    </row>
    <row r="3582">
      <c r="A3582" t="n">
        <v>488</v>
      </c>
      <c r="B3582" t="inlineStr">
        <is>
          <t>Oportunidad en el cierre de actividades de los planes de mejora</t>
        </is>
      </c>
      <c r="C3582" t="inlineStr">
        <is>
          <t>Gestión de calidad</t>
        </is>
      </c>
      <c r="D3582" t="inlineStr">
        <is>
          <t>Mensual</t>
        </is>
      </c>
      <c r="E3582" t="inlineStr">
        <is>
          <t>Positivo</t>
        </is>
      </c>
      <c r="F3582" s="134" t="n">
        <v>45777</v>
      </c>
      <c r="G3582" t="inlineStr">
        <is>
          <t>488-2025-04-30</t>
        </is>
      </c>
      <c r="H3582" t="inlineStr">
        <is>
          <t>Riesgos</t>
        </is>
      </c>
      <c r="I3582" t="n">
        <v>85</v>
      </c>
      <c r="J3582" t="n">
        <v>100</v>
      </c>
      <c r="EH3582" t="n">
        <v>8</v>
      </c>
      <c r="EI3582" t="n">
        <v>8</v>
      </c>
    </row>
    <row r="3583">
      <c r="A3583" t="n">
        <v>488</v>
      </c>
      <c r="B3583" t="inlineStr">
        <is>
          <t>Oportunidad en el cierre de actividades de los planes de mejora</t>
        </is>
      </c>
      <c r="C3583" t="inlineStr">
        <is>
          <t>Gestión de calidad</t>
        </is>
      </c>
      <c r="D3583" t="inlineStr">
        <is>
          <t>Mensual</t>
        </is>
      </c>
      <c r="E3583" t="inlineStr">
        <is>
          <t>Positivo</t>
        </is>
      </c>
      <c r="F3583" s="134" t="n">
        <v>45808</v>
      </c>
      <c r="G3583" t="inlineStr">
        <is>
          <t>488-2025-05-31</t>
        </is>
      </c>
      <c r="H3583" t="inlineStr">
        <is>
          <t>Auditoría interna</t>
        </is>
      </c>
      <c r="I3583" t="n">
        <v>85</v>
      </c>
      <c r="J3583" t="n">
        <v>60</v>
      </c>
      <c r="EH3583" t="n">
        <v>3</v>
      </c>
      <c r="EI3583" t="n">
        <v>5</v>
      </c>
    </row>
    <row r="3584">
      <c r="A3584" t="n">
        <v>488</v>
      </c>
      <c r="B3584" t="inlineStr">
        <is>
          <t>Oportunidad en el cierre de actividades de los planes de mejora</t>
        </is>
      </c>
      <c r="C3584" t="inlineStr">
        <is>
          <t>Gestión de calidad</t>
        </is>
      </c>
      <c r="D3584" t="inlineStr">
        <is>
          <t>Mensual</t>
        </is>
      </c>
      <c r="E3584" t="inlineStr">
        <is>
          <t>Positivo</t>
        </is>
      </c>
      <c r="F3584" s="134" t="n">
        <v>45808</v>
      </c>
      <c r="G3584" t="inlineStr">
        <is>
          <t>488-2025-05-31</t>
        </is>
      </c>
      <c r="H3584" t="inlineStr">
        <is>
          <t>Auditoría externa</t>
        </is>
      </c>
      <c r="I3584" t="n">
        <v>85</v>
      </c>
      <c r="J3584" t="n">
        <v>25</v>
      </c>
      <c r="EH3584" t="n">
        <v>4</v>
      </c>
      <c r="EI3584" t="n">
        <v>16</v>
      </c>
    </row>
    <row r="3585">
      <c r="A3585" t="n">
        <v>488</v>
      </c>
      <c r="B3585" t="inlineStr">
        <is>
          <t>Oportunidad en el cierre de actividades de los planes de mejora</t>
        </is>
      </c>
      <c r="C3585" t="inlineStr">
        <is>
          <t>Gestión de calidad</t>
        </is>
      </c>
      <c r="D3585" t="inlineStr">
        <is>
          <t>Mensual</t>
        </is>
      </c>
      <c r="E3585" t="inlineStr">
        <is>
          <t>Positivo</t>
        </is>
      </c>
      <c r="F3585" s="134" t="n">
        <v>45808</v>
      </c>
      <c r="G3585" t="inlineStr">
        <is>
          <t>488-2025-05-31</t>
        </is>
      </c>
      <c r="H3585" t="inlineStr">
        <is>
          <t>Riesgos</t>
        </is>
      </c>
      <c r="I3585" t="n">
        <v>85</v>
      </c>
      <c r="J3585" t="n">
        <v>89.36000061035156</v>
      </c>
      <c r="EH3585" t="n">
        <v>42</v>
      </c>
      <c r="EI3585" t="n">
        <v>47</v>
      </c>
    </row>
    <row r="3586">
      <c r="A3586" t="n">
        <v>488</v>
      </c>
      <c r="B3586" t="inlineStr">
        <is>
          <t>Oportunidad en el cierre de actividades de los planes de mejora</t>
        </is>
      </c>
      <c r="C3586" t="inlineStr">
        <is>
          <t>Gestión de calidad</t>
        </is>
      </c>
      <c r="D3586" t="inlineStr">
        <is>
          <t>Mensual</t>
        </is>
      </c>
      <c r="E3586" t="inlineStr">
        <is>
          <t>Positivo</t>
        </is>
      </c>
      <c r="F3586" s="134" t="n">
        <v>45808</v>
      </c>
      <c r="G3586" t="inlineStr">
        <is>
          <t>488-2025-05-31</t>
        </is>
      </c>
      <c r="H3586" t="inlineStr">
        <is>
          <t>Autoevaluación</t>
        </is>
      </c>
      <c r="I3586" t="n">
        <v>85</v>
      </c>
      <c r="J3586" t="n">
        <v>0</v>
      </c>
      <c r="EH3586" t="n">
        <v>0</v>
      </c>
      <c r="EI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34" t="n">
        <v>45808</v>
      </c>
      <c r="G3587" t="inlineStr">
        <is>
          <t>488-2025-05-31</t>
        </is>
      </c>
      <c r="H3587" t="inlineStr">
        <is>
          <t>Entes de control</t>
        </is>
      </c>
      <c r="I3587" t="n">
        <v>85</v>
      </c>
      <c r="J3587" t="n">
        <v>0</v>
      </c>
      <c r="EH3587" t="n">
        <v>0</v>
      </c>
      <c r="EI3587" t="n">
        <v>0</v>
      </c>
    </row>
    <row r="3588">
      <c r="A3588" t="n">
        <v>488</v>
      </c>
      <c r="B3588" t="inlineStr">
        <is>
          <t>Oportunidad en el cierre de actividades de los planes de mejora</t>
        </is>
      </c>
      <c r="C3588" t="inlineStr">
        <is>
          <t>Gestión de calidad</t>
        </is>
      </c>
      <c r="D3588" t="inlineStr">
        <is>
          <t>Mensual</t>
        </is>
      </c>
      <c r="E3588" t="inlineStr">
        <is>
          <t>Positivo</t>
        </is>
      </c>
      <c r="F3588" s="134" t="n">
        <v>45808</v>
      </c>
      <c r="G3588" t="inlineStr">
        <is>
          <t>488-2025-05-31</t>
        </is>
      </c>
      <c r="H3588" t="inlineStr">
        <is>
          <t>Seguimiento y control</t>
        </is>
      </c>
      <c r="I3588" t="n">
        <v>85</v>
      </c>
      <c r="J3588" t="n">
        <v>46.15000152587891</v>
      </c>
      <c r="EH3588" t="n">
        <v>6</v>
      </c>
      <c r="EI3588" t="n">
        <v>13</v>
      </c>
    </row>
    <row r="3589">
      <c r="A3589" t="n">
        <v>488</v>
      </c>
      <c r="B3589" t="inlineStr">
        <is>
          <t>Oportunidad en el cierre de actividades de los planes de mejora</t>
        </is>
      </c>
      <c r="C3589" t="inlineStr">
        <is>
          <t>Gestión de calidad</t>
        </is>
      </c>
      <c r="D3589" t="inlineStr">
        <is>
          <t>Mensual</t>
        </is>
      </c>
      <c r="E3589" t="inlineStr">
        <is>
          <t>Positivo</t>
        </is>
      </c>
      <c r="F3589" s="134" t="n">
        <v>45808</v>
      </c>
      <c r="G3589" t="inlineStr">
        <is>
          <t>488-2025-05-31</t>
        </is>
      </c>
      <c r="H3589" t="inlineStr">
        <is>
          <t>Experiencia</t>
        </is>
      </c>
      <c r="I3589" t="n">
        <v>85</v>
      </c>
      <c r="J3589" t="n">
        <v>0</v>
      </c>
      <c r="EH3589" t="n">
        <v>0</v>
      </c>
      <c r="EI3589" t="n">
        <v>0</v>
      </c>
    </row>
    <row r="3590">
      <c r="A3590" t="n">
        <v>488</v>
      </c>
      <c r="B3590" t="inlineStr">
        <is>
          <t>Oportunidad en el cierre de actividades de los planes de mejora</t>
        </is>
      </c>
      <c r="C3590" t="inlineStr">
        <is>
          <t>Gestión de calidad</t>
        </is>
      </c>
      <c r="D3590" t="inlineStr">
        <is>
          <t>Mensual</t>
        </is>
      </c>
      <c r="E3590" t="inlineStr">
        <is>
          <t>Positivo</t>
        </is>
      </c>
      <c r="F3590" s="134" t="n">
        <v>45808</v>
      </c>
      <c r="G3590" t="inlineStr">
        <is>
          <t>488-2025-05-31</t>
        </is>
      </c>
      <c r="H3590" t="inlineStr">
        <is>
          <t>Revisión por la dirección</t>
        </is>
      </c>
      <c r="I3590" t="n">
        <v>85</v>
      </c>
      <c r="J3590" t="n">
        <v>0</v>
      </c>
      <c r="EH3590" t="n">
        <v>0</v>
      </c>
      <c r="EI3590" t="n">
        <v>0</v>
      </c>
    </row>
    <row r="3591">
      <c r="A3591" t="n">
        <v>488</v>
      </c>
      <c r="B3591" t="inlineStr">
        <is>
          <t>Oportunidad en el cierre de actividades de los planes de mejora</t>
        </is>
      </c>
      <c r="C3591" t="inlineStr">
        <is>
          <t>Gestión de calidad</t>
        </is>
      </c>
      <c r="D3591" t="inlineStr">
        <is>
          <t>Mensual</t>
        </is>
      </c>
      <c r="E3591" t="inlineStr">
        <is>
          <t>Positivo</t>
        </is>
      </c>
      <c r="F3591" s="134" t="n">
        <v>45808</v>
      </c>
      <c r="G3591" t="inlineStr">
        <is>
          <t>488-2025-05-31</t>
        </is>
      </c>
      <c r="H3591" t="inlineStr">
        <is>
          <t>Indicadores</t>
        </is>
      </c>
      <c r="I3591" t="n">
        <v>85</v>
      </c>
      <c r="J3591" t="n">
        <v>66.66999816894531</v>
      </c>
      <c r="EH3591" t="n">
        <v>2</v>
      </c>
      <c r="EI3591" t="n">
        <v>3</v>
      </c>
    </row>
    <row r="3592">
      <c r="A3592" t="n">
        <v>488</v>
      </c>
      <c r="B3592" t="inlineStr">
        <is>
          <t>Oportunidad en el cierre de actividades de los planes de mejora</t>
        </is>
      </c>
      <c r="C3592" t="inlineStr">
        <is>
          <t>Gestión de calidad</t>
        </is>
      </c>
      <c r="D3592" t="inlineStr">
        <is>
          <t>Mensual</t>
        </is>
      </c>
      <c r="E3592" t="inlineStr">
        <is>
          <t>Positivo</t>
        </is>
      </c>
      <c r="F3592" s="134" t="n">
        <v>45838</v>
      </c>
      <c r="G3592" t="inlineStr">
        <is>
          <t>488-2025-06-30</t>
        </is>
      </c>
      <c r="H3592" t="inlineStr">
        <is>
          <t>Auditoría interna</t>
        </is>
      </c>
      <c r="I3592" t="n">
        <v>85</v>
      </c>
      <c r="J3592" t="n">
        <v>66.66999816894531</v>
      </c>
      <c r="EH3592" t="n">
        <v>2</v>
      </c>
      <c r="EI3592" t="n">
        <v>3</v>
      </c>
    </row>
    <row r="3593">
      <c r="A3593" t="n">
        <v>488</v>
      </c>
      <c r="B3593" t="inlineStr">
        <is>
          <t>Oportunidad en el cierre de actividades de los planes de mejora</t>
        </is>
      </c>
      <c r="C3593" t="inlineStr">
        <is>
          <t>Gestión de calidad</t>
        </is>
      </c>
      <c r="D3593" t="inlineStr">
        <is>
          <t>Mensual</t>
        </is>
      </c>
      <c r="E3593" t="inlineStr">
        <is>
          <t>Positivo</t>
        </is>
      </c>
      <c r="F3593" s="134" t="n">
        <v>45838</v>
      </c>
      <c r="G3593" t="inlineStr">
        <is>
          <t>488-2025-06-30</t>
        </is>
      </c>
      <c r="H3593" t="inlineStr">
        <is>
          <t>Indicadores</t>
        </is>
      </c>
      <c r="I3593" t="n">
        <v>85</v>
      </c>
      <c r="J3593" t="n">
        <v>0</v>
      </c>
      <c r="EH3593" t="n">
        <v>0</v>
      </c>
      <c r="EI3593" t="n">
        <v>3</v>
      </c>
    </row>
    <row r="3594">
      <c r="A3594" t="n">
        <v>488</v>
      </c>
      <c r="B3594" t="inlineStr">
        <is>
          <t>Oportunidad en el cierre de actividades de los planes de mejora</t>
        </is>
      </c>
      <c r="C3594" t="inlineStr">
        <is>
          <t>Gestión de calidad</t>
        </is>
      </c>
      <c r="D3594" t="inlineStr">
        <is>
          <t>Mensual</t>
        </is>
      </c>
      <c r="E3594" t="inlineStr">
        <is>
          <t>Positivo</t>
        </is>
      </c>
      <c r="F3594" s="134" t="n">
        <v>45838</v>
      </c>
      <c r="G3594" t="inlineStr">
        <is>
          <t>488-2025-06-30</t>
        </is>
      </c>
      <c r="H3594" t="inlineStr">
        <is>
          <t>Riesgos</t>
        </is>
      </c>
      <c r="I3594" t="n">
        <v>85</v>
      </c>
      <c r="J3594" t="n">
        <v>100</v>
      </c>
      <c r="EH3594" t="n">
        <v>28</v>
      </c>
      <c r="EI3594" t="n">
        <v>28</v>
      </c>
    </row>
    <row r="3595">
      <c r="A3595" t="n">
        <v>488</v>
      </c>
      <c r="B3595" t="inlineStr">
        <is>
          <t>Oportunidad en el cierre de actividades de los planes de mejora</t>
        </is>
      </c>
      <c r="C3595" t="inlineStr">
        <is>
          <t>Gestión de calidad</t>
        </is>
      </c>
      <c r="D3595" t="inlineStr">
        <is>
          <t>Mensual</t>
        </is>
      </c>
      <c r="E3595" t="inlineStr">
        <is>
          <t>Positivo</t>
        </is>
      </c>
      <c r="F3595" s="134" t="n">
        <v>45838</v>
      </c>
      <c r="G3595" t="inlineStr">
        <is>
          <t>488-2025-06-30</t>
        </is>
      </c>
      <c r="H3595" t="inlineStr">
        <is>
          <t>Autoevaluación</t>
        </is>
      </c>
      <c r="I3595" t="n">
        <v>85</v>
      </c>
      <c r="J3595" t="n">
        <v>0</v>
      </c>
      <c r="EH3595" t="n">
        <v>0</v>
      </c>
      <c r="EI3595" t="n">
        <v>0</v>
      </c>
    </row>
    <row r="3596">
      <c r="A3596" t="n">
        <v>488</v>
      </c>
      <c r="B3596" t="inlineStr">
        <is>
          <t>Oportunidad en el cierre de actividades de los planes de mejora</t>
        </is>
      </c>
      <c r="C3596" t="inlineStr">
        <is>
          <t>Gestión de calidad</t>
        </is>
      </c>
      <c r="D3596" t="inlineStr">
        <is>
          <t>Mensual</t>
        </is>
      </c>
      <c r="E3596" t="inlineStr">
        <is>
          <t>Positivo</t>
        </is>
      </c>
      <c r="F3596" s="134" t="n">
        <v>45838</v>
      </c>
      <c r="G3596" t="inlineStr">
        <is>
          <t>488-2025-06-30</t>
        </is>
      </c>
      <c r="H3596" t="inlineStr">
        <is>
          <t>Entes de control</t>
        </is>
      </c>
      <c r="I3596" t="n">
        <v>85</v>
      </c>
      <c r="J3596" t="n">
        <v>0</v>
      </c>
      <c r="EH3596" t="n">
        <v>0</v>
      </c>
      <c r="EI3596" t="n">
        <v>0</v>
      </c>
    </row>
    <row r="3597">
      <c r="A3597" t="n">
        <v>488</v>
      </c>
      <c r="B3597" t="inlineStr">
        <is>
          <t>Oportunidad en el cierre de actividades de los planes de mejora</t>
        </is>
      </c>
      <c r="C3597" t="inlineStr">
        <is>
          <t>Gestión de calidad</t>
        </is>
      </c>
      <c r="D3597" t="inlineStr">
        <is>
          <t>Mensual</t>
        </is>
      </c>
      <c r="E3597" t="inlineStr">
        <is>
          <t>Positivo</t>
        </is>
      </c>
      <c r="F3597" s="134" t="n">
        <v>45838</v>
      </c>
      <c r="G3597" t="inlineStr">
        <is>
          <t>488-2025-06-30</t>
        </is>
      </c>
      <c r="H3597" t="inlineStr">
        <is>
          <t>Seguimiento y control</t>
        </is>
      </c>
      <c r="I3597" t="n">
        <v>85</v>
      </c>
      <c r="J3597" t="n">
        <v>44.43999862670898</v>
      </c>
      <c r="EH3597" t="n">
        <v>4</v>
      </c>
      <c r="EI3597" t="n">
        <v>9</v>
      </c>
    </row>
    <row r="3598">
      <c r="A3598" t="n">
        <v>488</v>
      </c>
      <c r="B3598" t="inlineStr">
        <is>
          <t>Oportunidad en el cierre de actividades de los planes de mejora</t>
        </is>
      </c>
      <c r="C3598" t="inlineStr">
        <is>
          <t>Gestión de calidad</t>
        </is>
      </c>
      <c r="D3598" t="inlineStr">
        <is>
          <t>Mensual</t>
        </is>
      </c>
      <c r="E3598" t="inlineStr">
        <is>
          <t>Positivo</t>
        </is>
      </c>
      <c r="F3598" s="134" t="n">
        <v>45838</v>
      </c>
      <c r="G3598" t="inlineStr">
        <is>
          <t>488-2025-06-30</t>
        </is>
      </c>
      <c r="H3598" t="inlineStr">
        <is>
          <t>Experiencia</t>
        </is>
      </c>
      <c r="I3598" t="n">
        <v>85</v>
      </c>
      <c r="J3598" t="n">
        <v>0</v>
      </c>
      <c r="EH3598" t="n">
        <v>0</v>
      </c>
      <c r="EI3598" t="n">
        <v>0</v>
      </c>
    </row>
    <row r="3599">
      <c r="A3599" t="n">
        <v>488</v>
      </c>
      <c r="B3599" t="inlineStr">
        <is>
          <t>Oportunidad en el cierre de actividades de los planes de mejora</t>
        </is>
      </c>
      <c r="C3599" t="inlineStr">
        <is>
          <t>Gestión de calidad</t>
        </is>
      </c>
      <c r="D3599" t="inlineStr">
        <is>
          <t>Mensual</t>
        </is>
      </c>
      <c r="E3599" t="inlineStr">
        <is>
          <t>Positivo</t>
        </is>
      </c>
      <c r="F3599" s="134" t="n">
        <v>45838</v>
      </c>
      <c r="G3599" t="inlineStr">
        <is>
          <t>488-2025-06-30</t>
        </is>
      </c>
      <c r="H3599" t="inlineStr">
        <is>
          <t>Revisión por la dirección</t>
        </is>
      </c>
      <c r="I3599" t="n">
        <v>85</v>
      </c>
      <c r="J3599" t="n">
        <v>0</v>
      </c>
      <c r="EH3599" t="n">
        <v>0</v>
      </c>
      <c r="EI3599" t="n">
        <v>0</v>
      </c>
    </row>
    <row r="3600">
      <c r="A3600" t="n">
        <v>488</v>
      </c>
      <c r="B3600" t="inlineStr">
        <is>
          <t>Oportunidad en el cierre de actividades de los planes de mejora</t>
        </is>
      </c>
      <c r="C3600" t="inlineStr">
        <is>
          <t>Gestión de calidad</t>
        </is>
      </c>
      <c r="D3600" t="inlineStr">
        <is>
          <t>Mensual</t>
        </is>
      </c>
      <c r="E3600" t="inlineStr">
        <is>
          <t>Positivo</t>
        </is>
      </c>
      <c r="F3600" s="134" t="n">
        <v>45838</v>
      </c>
      <c r="G3600" t="inlineStr">
        <is>
          <t>488-2025-06-30</t>
        </is>
      </c>
      <c r="H3600" t="inlineStr">
        <is>
          <t>Auditoría externa</t>
        </is>
      </c>
      <c r="I3600" t="n">
        <v>85</v>
      </c>
      <c r="J3600" t="n">
        <v>53.33000183105469</v>
      </c>
      <c r="EH3600" t="n">
        <v>8</v>
      </c>
      <c r="EI3600" t="n">
        <v>15</v>
      </c>
    </row>
    <row r="3601">
      <c r="A3601" t="n">
        <v>488</v>
      </c>
      <c r="B3601" t="inlineStr">
        <is>
          <t>Oportunidad en el cierre de actividades de los planes de mejora</t>
        </is>
      </c>
      <c r="C3601" t="inlineStr">
        <is>
          <t>Gestión de calidad</t>
        </is>
      </c>
      <c r="D3601" t="inlineStr">
        <is>
          <t>Mensual</t>
        </is>
      </c>
      <c r="E3601" t="inlineStr">
        <is>
          <t>Positivo</t>
        </is>
      </c>
      <c r="F3601" s="134" t="n">
        <v>45869</v>
      </c>
      <c r="G3601" t="inlineStr">
        <is>
          <t>488-2025-07-31</t>
        </is>
      </c>
      <c r="H3601" t="inlineStr">
        <is>
          <t>Auditoría interna</t>
        </is>
      </c>
      <c r="I3601" t="n">
        <v>85</v>
      </c>
      <c r="J3601" t="n">
        <v>33.33000183105469</v>
      </c>
      <c r="EH3601" t="n">
        <v>1</v>
      </c>
      <c r="EI3601" t="n">
        <v>3</v>
      </c>
    </row>
    <row r="3602">
      <c r="A3602" t="n">
        <v>488</v>
      </c>
      <c r="B3602" t="inlineStr">
        <is>
          <t>Oportunidad en el cierre de actividades de los planes de mejora</t>
        </is>
      </c>
      <c r="C3602" t="inlineStr">
        <is>
          <t>Gestión de calidad</t>
        </is>
      </c>
      <c r="D3602" t="inlineStr">
        <is>
          <t>Mensual</t>
        </is>
      </c>
      <c r="E3602" t="inlineStr">
        <is>
          <t>Positivo</t>
        </is>
      </c>
      <c r="F3602" s="134" t="n">
        <v>45869</v>
      </c>
      <c r="G3602" t="inlineStr">
        <is>
          <t>488-2025-07-31</t>
        </is>
      </c>
      <c r="H3602" t="inlineStr">
        <is>
          <t>Auditoría externa</t>
        </is>
      </c>
      <c r="I3602" t="n">
        <v>85</v>
      </c>
      <c r="J3602" t="n">
        <v>60</v>
      </c>
      <c r="EH3602" t="n">
        <v>6</v>
      </c>
      <c r="EI3602" t="n">
        <v>10</v>
      </c>
    </row>
    <row r="3603">
      <c r="A3603" t="n">
        <v>488</v>
      </c>
      <c r="B3603" t="inlineStr">
        <is>
          <t>Oportunidad en el cierre de actividades de los planes de mejora</t>
        </is>
      </c>
      <c r="C3603" t="inlineStr">
        <is>
          <t>Gestión de calidad</t>
        </is>
      </c>
      <c r="D3603" t="inlineStr">
        <is>
          <t>Mensual</t>
        </is>
      </c>
      <c r="E3603" t="inlineStr">
        <is>
          <t>Positivo</t>
        </is>
      </c>
      <c r="F3603" s="134" t="n">
        <v>45869</v>
      </c>
      <c r="G3603" t="inlineStr">
        <is>
          <t>488-2025-07-31</t>
        </is>
      </c>
      <c r="H3603" t="inlineStr">
        <is>
          <t>Indicadores</t>
        </is>
      </c>
      <c r="I3603" t="n">
        <v>85</v>
      </c>
      <c r="J3603" t="n">
        <v>100</v>
      </c>
      <c r="EH3603" t="n">
        <v>7</v>
      </c>
      <c r="EI3603" t="n">
        <v>7</v>
      </c>
    </row>
    <row r="3604">
      <c r="A3604" t="n">
        <v>488</v>
      </c>
      <c r="B3604" t="inlineStr">
        <is>
          <t>Oportunidad en el cierre de actividades de los planes de mejora</t>
        </is>
      </c>
      <c r="C3604" t="inlineStr">
        <is>
          <t>Gestión de calidad</t>
        </is>
      </c>
      <c r="D3604" t="inlineStr">
        <is>
          <t>Mensual</t>
        </is>
      </c>
      <c r="E3604" t="inlineStr">
        <is>
          <t>Positivo</t>
        </is>
      </c>
      <c r="F3604" s="134" t="n">
        <v>45869</v>
      </c>
      <c r="G3604" t="inlineStr">
        <is>
          <t>488-2025-07-31</t>
        </is>
      </c>
      <c r="H3604" t="inlineStr">
        <is>
          <t>Riesgos</t>
        </is>
      </c>
      <c r="I3604" t="n">
        <v>85</v>
      </c>
      <c r="J3604" t="n">
        <v>89.47000122070312</v>
      </c>
      <c r="EH3604" t="n">
        <v>34</v>
      </c>
      <c r="EI3604" t="n">
        <v>38</v>
      </c>
    </row>
    <row r="3605">
      <c r="A3605" t="n">
        <v>488</v>
      </c>
      <c r="B3605" t="inlineStr">
        <is>
          <t>Oportunidad en el cierre de actividades de los planes de mejora</t>
        </is>
      </c>
      <c r="C3605" t="inlineStr">
        <is>
          <t>Gestión de calidad</t>
        </is>
      </c>
      <c r="D3605" t="inlineStr">
        <is>
          <t>Mensual</t>
        </is>
      </c>
      <c r="E3605" t="inlineStr">
        <is>
          <t>Positivo</t>
        </is>
      </c>
      <c r="F3605" s="134" t="n">
        <v>45869</v>
      </c>
      <c r="G3605" t="inlineStr">
        <is>
          <t>488-2025-07-31</t>
        </is>
      </c>
      <c r="H3605" t="inlineStr">
        <is>
          <t>Autoevaluación</t>
        </is>
      </c>
      <c r="I3605" t="n">
        <v>85</v>
      </c>
      <c r="J3605" t="n">
        <v>0</v>
      </c>
      <c r="EH3605" t="n">
        <v>0</v>
      </c>
      <c r="EI3605" t="n">
        <v>0</v>
      </c>
    </row>
    <row r="3606">
      <c r="A3606" t="n">
        <v>488</v>
      </c>
      <c r="B3606" t="inlineStr">
        <is>
          <t>Oportunidad en el cierre de actividades de los planes de mejora</t>
        </is>
      </c>
      <c r="C3606" t="inlineStr">
        <is>
          <t>Gestión de calidad</t>
        </is>
      </c>
      <c r="D3606" t="inlineStr">
        <is>
          <t>Mensual</t>
        </is>
      </c>
      <c r="E3606" t="inlineStr">
        <is>
          <t>Positivo</t>
        </is>
      </c>
      <c r="F3606" s="134" t="n">
        <v>45869</v>
      </c>
      <c r="G3606" t="inlineStr">
        <is>
          <t>488-2025-07-31</t>
        </is>
      </c>
      <c r="H3606" t="inlineStr">
        <is>
          <t>Entes de control</t>
        </is>
      </c>
      <c r="I3606" t="n">
        <v>85</v>
      </c>
      <c r="J3606" t="n">
        <v>0</v>
      </c>
      <c r="EH3606" t="n">
        <v>0</v>
      </c>
      <c r="EI3606" t="n">
        <v>0</v>
      </c>
    </row>
    <row r="3607">
      <c r="A3607" t="n">
        <v>488</v>
      </c>
      <c r="B3607" t="inlineStr">
        <is>
          <t>Oportunidad en el cierre de actividades de los planes de mejora</t>
        </is>
      </c>
      <c r="C3607" t="inlineStr">
        <is>
          <t>Gestión de calidad</t>
        </is>
      </c>
      <c r="D3607" t="inlineStr">
        <is>
          <t>Mensual</t>
        </is>
      </c>
      <c r="E3607" t="inlineStr">
        <is>
          <t>Positivo</t>
        </is>
      </c>
      <c r="F3607" s="134" t="n">
        <v>45869</v>
      </c>
      <c r="G3607" t="inlineStr">
        <is>
          <t>488-2025-07-31</t>
        </is>
      </c>
      <c r="H3607" t="inlineStr">
        <is>
          <t>Experiencia</t>
        </is>
      </c>
      <c r="I3607" t="n">
        <v>85</v>
      </c>
      <c r="J3607" t="n">
        <v>0</v>
      </c>
      <c r="EH3607" t="n">
        <v>0</v>
      </c>
      <c r="EI3607" t="n">
        <v>0</v>
      </c>
    </row>
    <row r="3608">
      <c r="A3608" t="n">
        <v>488</v>
      </c>
      <c r="B3608" t="inlineStr">
        <is>
          <t>Oportunidad en el cierre de actividades de los planes de mejora</t>
        </is>
      </c>
      <c r="C3608" t="inlineStr">
        <is>
          <t>Gestión de calidad</t>
        </is>
      </c>
      <c r="D3608" t="inlineStr">
        <is>
          <t>Mensual</t>
        </is>
      </c>
      <c r="E3608" t="inlineStr">
        <is>
          <t>Positivo</t>
        </is>
      </c>
      <c r="F3608" s="134" t="n">
        <v>45869</v>
      </c>
      <c r="G3608" t="inlineStr">
        <is>
          <t>488-2025-07-31</t>
        </is>
      </c>
      <c r="H3608" t="inlineStr">
        <is>
          <t>Revisión por la dirección</t>
        </is>
      </c>
      <c r="I3608" t="n">
        <v>85</v>
      </c>
      <c r="J3608" t="n">
        <v>0</v>
      </c>
      <c r="EH3608" t="n">
        <v>0</v>
      </c>
      <c r="EI3608" t="n">
        <v>0</v>
      </c>
    </row>
    <row r="3609">
      <c r="A3609" t="n">
        <v>488</v>
      </c>
      <c r="B3609" t="inlineStr">
        <is>
          <t>Oportunidad en el cierre de actividades de los planes de mejora</t>
        </is>
      </c>
      <c r="C3609" t="inlineStr">
        <is>
          <t>Gestión de calidad</t>
        </is>
      </c>
      <c r="D3609" t="inlineStr">
        <is>
          <t>Mensual</t>
        </is>
      </c>
      <c r="E3609" t="inlineStr">
        <is>
          <t>Positivo</t>
        </is>
      </c>
      <c r="F3609" s="134" t="n">
        <v>45869</v>
      </c>
      <c r="G3609" t="inlineStr">
        <is>
          <t>488-2025-07-31</t>
        </is>
      </c>
      <c r="H3609" t="inlineStr">
        <is>
          <t>Seguimiento y control</t>
        </is>
      </c>
      <c r="I3609" t="n">
        <v>85</v>
      </c>
      <c r="J3609" t="n">
        <v>85.70999908447266</v>
      </c>
      <c r="EH3609" t="n">
        <v>18</v>
      </c>
      <c r="EI3609" t="n">
        <v>21</v>
      </c>
    </row>
    <row r="3610">
      <c r="A3610" t="n">
        <v>488</v>
      </c>
      <c r="B3610" t="inlineStr">
        <is>
          <t>Oportunidad en el cierre de actividades de los planes de mejora</t>
        </is>
      </c>
      <c r="C3610" t="inlineStr">
        <is>
          <t>Gestión de calidad</t>
        </is>
      </c>
      <c r="D3610" t="inlineStr">
        <is>
          <t>Mensual</t>
        </is>
      </c>
      <c r="E3610" t="inlineStr">
        <is>
          <t>Positivo</t>
        </is>
      </c>
      <c r="F3610" s="134" t="n">
        <v>45900</v>
      </c>
      <c r="G3610" t="inlineStr">
        <is>
          <t>488-2025-08-31</t>
        </is>
      </c>
      <c r="H3610" t="inlineStr">
        <is>
          <t>Auditoría interna</t>
        </is>
      </c>
      <c r="I3610" t="n">
        <v>85</v>
      </c>
      <c r="J3610" t="n">
        <v>92.86000061035156</v>
      </c>
      <c r="EH3610" t="n">
        <v>13</v>
      </c>
      <c r="EI3610" t="n">
        <v>14</v>
      </c>
    </row>
    <row r="3611">
      <c r="A3611" t="n">
        <v>488</v>
      </c>
      <c r="B3611" t="inlineStr">
        <is>
          <t>Oportunidad en el cierre de actividades de los planes de mejora</t>
        </is>
      </c>
      <c r="C3611" t="inlineStr">
        <is>
          <t>Gestión de calidad</t>
        </is>
      </c>
      <c r="D3611" t="inlineStr">
        <is>
          <t>Mensual</t>
        </is>
      </c>
      <c r="E3611" t="inlineStr">
        <is>
          <t>Positivo</t>
        </is>
      </c>
      <c r="F3611" s="134" t="n">
        <v>45900</v>
      </c>
      <c r="G3611" t="inlineStr">
        <is>
          <t>488-2025-08-31</t>
        </is>
      </c>
      <c r="H3611" t="inlineStr">
        <is>
          <t>Auditoría externa</t>
        </is>
      </c>
      <c r="I3611" t="n">
        <v>85</v>
      </c>
      <c r="J3611" t="n">
        <v>100</v>
      </c>
      <c r="EH3611" t="n">
        <v>2</v>
      </c>
      <c r="EI3611" t="n">
        <v>2</v>
      </c>
    </row>
    <row r="3612">
      <c r="A3612" t="n">
        <v>488</v>
      </c>
      <c r="B3612" t="inlineStr">
        <is>
          <t>Oportunidad en el cierre de actividades de los planes de mejora</t>
        </is>
      </c>
      <c r="C3612" t="inlineStr">
        <is>
          <t>Gestión de calidad</t>
        </is>
      </c>
      <c r="D3612" t="inlineStr">
        <is>
          <t>Mensual</t>
        </is>
      </c>
      <c r="E3612" t="inlineStr">
        <is>
          <t>Positivo</t>
        </is>
      </c>
      <c r="F3612" s="134" t="n">
        <v>45900</v>
      </c>
      <c r="G3612" t="inlineStr">
        <is>
          <t>488-2025-08-31</t>
        </is>
      </c>
      <c r="H3612" t="inlineStr">
        <is>
          <t>Indicadores</t>
        </is>
      </c>
      <c r="I3612" t="n">
        <v>85</v>
      </c>
      <c r="J3612" t="n">
        <v>100</v>
      </c>
      <c r="EH3612" t="n">
        <v>5</v>
      </c>
      <c r="EI3612" t="n">
        <v>5</v>
      </c>
    </row>
    <row r="3613">
      <c r="A3613" t="n">
        <v>488</v>
      </c>
      <c r="B3613" t="inlineStr">
        <is>
          <t>Oportunidad en el cierre de actividades de los planes de mejora</t>
        </is>
      </c>
      <c r="C3613" t="inlineStr">
        <is>
          <t>Gestión de calidad</t>
        </is>
      </c>
      <c r="D3613" t="inlineStr">
        <is>
          <t>Mensual</t>
        </is>
      </c>
      <c r="E3613" t="inlineStr">
        <is>
          <t>Positivo</t>
        </is>
      </c>
      <c r="F3613" s="134" t="n">
        <v>45900</v>
      </c>
      <c r="G3613" t="inlineStr">
        <is>
          <t>488-2025-08-31</t>
        </is>
      </c>
      <c r="H3613" t="inlineStr">
        <is>
          <t>Riesgos</t>
        </is>
      </c>
      <c r="I3613" t="n">
        <v>85</v>
      </c>
      <c r="J3613" t="n">
        <v>77.55000305175781</v>
      </c>
      <c r="EH3613" t="n">
        <v>38</v>
      </c>
      <c r="EI3613" t="n">
        <v>49</v>
      </c>
    </row>
    <row r="3614">
      <c r="A3614" t="n">
        <v>488</v>
      </c>
      <c r="B3614" t="inlineStr">
        <is>
          <t>Oportunidad en el cierre de actividades de los planes de mejora</t>
        </is>
      </c>
      <c r="C3614" t="inlineStr">
        <is>
          <t>Gestión de calidad</t>
        </is>
      </c>
      <c r="D3614" t="inlineStr">
        <is>
          <t>Mensual</t>
        </is>
      </c>
      <c r="E3614" t="inlineStr">
        <is>
          <t>Positivo</t>
        </is>
      </c>
      <c r="F3614" s="134" t="n">
        <v>45900</v>
      </c>
      <c r="G3614" t="inlineStr">
        <is>
          <t>488-2025-08-31</t>
        </is>
      </c>
      <c r="H3614" t="inlineStr">
        <is>
          <t>Autoevaluación</t>
        </is>
      </c>
      <c r="I3614" t="n">
        <v>85</v>
      </c>
      <c r="J3614" t="n">
        <v>0</v>
      </c>
      <c r="EH3614" t="n">
        <v>0</v>
      </c>
      <c r="EI3614" t="n">
        <v>0</v>
      </c>
    </row>
    <row r="3615">
      <c r="A3615" t="n">
        <v>488</v>
      </c>
      <c r="B3615" t="inlineStr">
        <is>
          <t>Oportunidad en el cierre de actividades de los planes de mejora</t>
        </is>
      </c>
      <c r="C3615" t="inlineStr">
        <is>
          <t>Gestión de calidad</t>
        </is>
      </c>
      <c r="D3615" t="inlineStr">
        <is>
          <t>Mensual</t>
        </is>
      </c>
      <c r="E3615" t="inlineStr">
        <is>
          <t>Positivo</t>
        </is>
      </c>
      <c r="F3615" s="134" t="n">
        <v>45900</v>
      </c>
      <c r="G3615" t="inlineStr">
        <is>
          <t>488-2025-08-31</t>
        </is>
      </c>
      <c r="H3615" t="inlineStr">
        <is>
          <t>Entes de control</t>
        </is>
      </c>
      <c r="I3615" t="n">
        <v>85</v>
      </c>
      <c r="J3615" t="n">
        <v>0</v>
      </c>
      <c r="EH3615" t="n">
        <v>0</v>
      </c>
      <c r="EI3615" t="n">
        <v>0</v>
      </c>
    </row>
    <row r="3616">
      <c r="A3616" t="n">
        <v>488</v>
      </c>
      <c r="B3616" t="inlineStr">
        <is>
          <t>Oportunidad en el cierre de actividades de los planes de mejora</t>
        </is>
      </c>
      <c r="C3616" t="inlineStr">
        <is>
          <t>Gestión de calidad</t>
        </is>
      </c>
      <c r="D3616" t="inlineStr">
        <is>
          <t>Mensual</t>
        </is>
      </c>
      <c r="E3616" t="inlineStr">
        <is>
          <t>Positivo</t>
        </is>
      </c>
      <c r="F3616" s="134" t="n">
        <v>45900</v>
      </c>
      <c r="G3616" t="inlineStr">
        <is>
          <t>488-2025-08-31</t>
        </is>
      </c>
      <c r="H3616" t="inlineStr">
        <is>
          <t>Seguimiento y control</t>
        </is>
      </c>
      <c r="I3616" t="n">
        <v>85</v>
      </c>
      <c r="J3616" t="n">
        <v>66.66999816894531</v>
      </c>
      <c r="EH3616" t="n">
        <v>6</v>
      </c>
      <c r="EI3616" t="n">
        <v>9</v>
      </c>
    </row>
    <row r="3617">
      <c r="A3617" t="n">
        <v>488</v>
      </c>
      <c r="B3617" t="inlineStr">
        <is>
          <t>Oportunidad en el cierre de actividades de los planes de mejora</t>
        </is>
      </c>
      <c r="C3617" t="inlineStr">
        <is>
          <t>Gestión de calidad</t>
        </is>
      </c>
      <c r="D3617" t="inlineStr">
        <is>
          <t>Mensual</t>
        </is>
      </c>
      <c r="E3617" t="inlineStr">
        <is>
          <t>Positivo</t>
        </is>
      </c>
      <c r="F3617" s="134" t="n">
        <v>45900</v>
      </c>
      <c r="G3617" t="inlineStr">
        <is>
          <t>488-2025-08-31</t>
        </is>
      </c>
      <c r="H3617" t="inlineStr">
        <is>
          <t>Experiencia</t>
        </is>
      </c>
      <c r="I3617" t="n">
        <v>85</v>
      </c>
      <c r="J3617" t="n">
        <v>0</v>
      </c>
      <c r="EH3617" t="n">
        <v>0</v>
      </c>
      <c r="EI3617" t="n">
        <v>0</v>
      </c>
    </row>
    <row r="3618">
      <c r="A3618" t="n">
        <v>488</v>
      </c>
      <c r="B3618" t="inlineStr">
        <is>
          <t>Oportunidad en el cierre de actividades de los planes de mejora</t>
        </is>
      </c>
      <c r="C3618" t="inlineStr">
        <is>
          <t>Gestión de calidad</t>
        </is>
      </c>
      <c r="D3618" t="inlineStr">
        <is>
          <t>Mensual</t>
        </is>
      </c>
      <c r="E3618" t="inlineStr">
        <is>
          <t>Positivo</t>
        </is>
      </c>
      <c r="F3618" s="134" t="n">
        <v>45900</v>
      </c>
      <c r="G3618" t="inlineStr">
        <is>
          <t>488-2025-08-31</t>
        </is>
      </c>
      <c r="H3618" t="inlineStr">
        <is>
          <t>Revisión por la dirección</t>
        </is>
      </c>
      <c r="I3618" t="n">
        <v>85</v>
      </c>
      <c r="J3618" t="n">
        <v>0</v>
      </c>
      <c r="EH3618" t="n">
        <v>0</v>
      </c>
      <c r="EI3618" t="n">
        <v>0</v>
      </c>
    </row>
    <row r="3619">
      <c r="A3619" t="n">
        <v>488</v>
      </c>
      <c r="B3619" t="inlineStr">
        <is>
          <t>Oportunidad en el cierre de actividades de los planes de mejora</t>
        </is>
      </c>
      <c r="C3619" t="inlineStr">
        <is>
          <t>Gestión de calidad</t>
        </is>
      </c>
      <c r="D3619" t="inlineStr">
        <is>
          <t>Mensual</t>
        </is>
      </c>
      <c r="E3619" t="inlineStr">
        <is>
          <t>Positivo</t>
        </is>
      </c>
      <c r="F3619" s="134" t="n">
        <v>45930</v>
      </c>
      <c r="G3619" t="inlineStr">
        <is>
          <t>488-2025-09-30</t>
        </is>
      </c>
      <c r="H3619" t="inlineStr">
        <is>
          <t>Auditoría externa</t>
        </is>
      </c>
      <c r="I3619" t="n">
        <v>85</v>
      </c>
      <c r="J3619" t="n">
        <v>0</v>
      </c>
      <c r="EH3619" t="n">
        <v>0</v>
      </c>
      <c r="EI3619" t="n">
        <v>0</v>
      </c>
    </row>
    <row r="3620">
      <c r="A3620" t="n">
        <v>488</v>
      </c>
      <c r="B3620" t="inlineStr">
        <is>
          <t>Oportunidad en el cierre de actividades de los planes de mejora</t>
        </is>
      </c>
      <c r="C3620" t="inlineStr">
        <is>
          <t>Gestión de calidad</t>
        </is>
      </c>
      <c r="D3620" t="inlineStr">
        <is>
          <t>Mensual</t>
        </is>
      </c>
      <c r="E3620" t="inlineStr">
        <is>
          <t>Positivo</t>
        </is>
      </c>
      <c r="F3620" s="134" t="n">
        <v>45930</v>
      </c>
      <c r="G3620" t="inlineStr">
        <is>
          <t>488-2025-09-30</t>
        </is>
      </c>
      <c r="H3620" t="inlineStr">
        <is>
          <t>Indicadores</t>
        </is>
      </c>
      <c r="I3620" t="n">
        <v>85</v>
      </c>
      <c r="J3620" t="n">
        <v>0</v>
      </c>
      <c r="EH3620" t="n">
        <v>0</v>
      </c>
      <c r="EI3620" t="n">
        <v>1</v>
      </c>
    </row>
    <row r="3621">
      <c r="A3621" t="n">
        <v>488</v>
      </c>
      <c r="B3621" t="inlineStr">
        <is>
          <t>Oportunidad en el cierre de actividades de los planes de mejora</t>
        </is>
      </c>
      <c r="C3621" t="inlineStr">
        <is>
          <t>Gestión de calidad</t>
        </is>
      </c>
      <c r="D3621" t="inlineStr">
        <is>
          <t>Mensual</t>
        </is>
      </c>
      <c r="E3621" t="inlineStr">
        <is>
          <t>Positivo</t>
        </is>
      </c>
      <c r="F3621" s="134" t="n">
        <v>45930</v>
      </c>
      <c r="G3621" t="inlineStr">
        <is>
          <t>488-2025-09-30</t>
        </is>
      </c>
      <c r="H3621" t="inlineStr">
        <is>
          <t>Riesgos</t>
        </is>
      </c>
      <c r="I3621" t="n">
        <v>85</v>
      </c>
      <c r="J3621" t="n">
        <v>96.43000030517578</v>
      </c>
      <c r="EH3621" t="n">
        <v>54</v>
      </c>
      <c r="EI3621" t="n">
        <v>56</v>
      </c>
    </row>
    <row r="3622">
      <c r="A3622" t="n">
        <v>488</v>
      </c>
      <c r="B3622" t="inlineStr">
        <is>
          <t>Oportunidad en el cierre de actividades de los planes de mejora</t>
        </is>
      </c>
      <c r="C3622" t="inlineStr">
        <is>
          <t>Gestión de calidad</t>
        </is>
      </c>
      <c r="D3622" t="inlineStr">
        <is>
          <t>Mensual</t>
        </is>
      </c>
      <c r="E3622" t="inlineStr">
        <is>
          <t>Positivo</t>
        </is>
      </c>
      <c r="F3622" s="134" t="n">
        <v>45930</v>
      </c>
      <c r="G3622" t="inlineStr">
        <is>
          <t>488-2025-09-30</t>
        </is>
      </c>
      <c r="H3622" t="inlineStr">
        <is>
          <t>Autoevaluación</t>
        </is>
      </c>
      <c r="I3622" t="n">
        <v>85</v>
      </c>
      <c r="J3622" t="n">
        <v>0</v>
      </c>
      <c r="EH3622" t="n">
        <v>0</v>
      </c>
      <c r="EI3622" t="n">
        <v>0</v>
      </c>
    </row>
    <row r="3623">
      <c r="A3623" t="n">
        <v>488</v>
      </c>
      <c r="B3623" t="inlineStr">
        <is>
          <t>Oportunidad en el cierre de actividades de los planes de mejora</t>
        </is>
      </c>
      <c r="C3623" t="inlineStr">
        <is>
          <t>Gestión de calidad</t>
        </is>
      </c>
      <c r="D3623" t="inlineStr">
        <is>
          <t>Mensual</t>
        </is>
      </c>
      <c r="E3623" t="inlineStr">
        <is>
          <t>Positivo</t>
        </is>
      </c>
      <c r="F3623" s="134" t="n">
        <v>45930</v>
      </c>
      <c r="G3623" t="inlineStr">
        <is>
          <t>488-2025-09-30</t>
        </is>
      </c>
      <c r="H3623" t="inlineStr">
        <is>
          <t>Entes de control</t>
        </is>
      </c>
      <c r="I3623" t="n">
        <v>85</v>
      </c>
      <c r="J3623" t="n">
        <v>0</v>
      </c>
      <c r="EH3623" t="n">
        <v>0</v>
      </c>
      <c r="EI3623" t="n">
        <v>0</v>
      </c>
    </row>
    <row r="3624">
      <c r="A3624" t="n">
        <v>488</v>
      </c>
      <c r="B3624" t="inlineStr">
        <is>
          <t>Oportunidad en el cierre de actividades de los planes de mejora</t>
        </is>
      </c>
      <c r="C3624" t="inlineStr">
        <is>
          <t>Gestión de calidad</t>
        </is>
      </c>
      <c r="D3624" t="inlineStr">
        <is>
          <t>Mensual</t>
        </is>
      </c>
      <c r="E3624" t="inlineStr">
        <is>
          <t>Positivo</t>
        </is>
      </c>
      <c r="F3624" s="134" t="n">
        <v>45930</v>
      </c>
      <c r="G3624" t="inlineStr">
        <is>
          <t>488-2025-09-30</t>
        </is>
      </c>
      <c r="H3624" t="inlineStr">
        <is>
          <t>Seguimiento y control</t>
        </is>
      </c>
      <c r="I3624" t="n">
        <v>85</v>
      </c>
      <c r="J3624" t="n">
        <v>68</v>
      </c>
      <c r="EH3624" t="n">
        <v>17</v>
      </c>
      <c r="EI3624" t="n">
        <v>25</v>
      </c>
    </row>
    <row r="3625">
      <c r="A3625" t="n">
        <v>488</v>
      </c>
      <c r="B3625" t="inlineStr">
        <is>
          <t>Oportunidad en el cierre de actividades de los planes de mejora</t>
        </is>
      </c>
      <c r="C3625" t="inlineStr">
        <is>
          <t>Gestión de calidad</t>
        </is>
      </c>
      <c r="D3625" t="inlineStr">
        <is>
          <t>Mensual</t>
        </is>
      </c>
      <c r="E3625" t="inlineStr">
        <is>
          <t>Positivo</t>
        </is>
      </c>
      <c r="F3625" s="134" t="n">
        <v>45930</v>
      </c>
      <c r="G3625" t="inlineStr">
        <is>
          <t>488-2025-09-30</t>
        </is>
      </c>
      <c r="H3625" t="inlineStr">
        <is>
          <t>Experiencia</t>
        </is>
      </c>
      <c r="I3625" t="n">
        <v>85</v>
      </c>
      <c r="J3625" t="n">
        <v>0</v>
      </c>
      <c r="EH3625" t="n">
        <v>0</v>
      </c>
      <c r="EI3625" t="n">
        <v>0</v>
      </c>
    </row>
    <row r="3626">
      <c r="A3626" t="n">
        <v>488</v>
      </c>
      <c r="B3626" t="inlineStr">
        <is>
          <t>Oportunidad en el cierre de actividades de los planes de mejora</t>
        </is>
      </c>
      <c r="C3626" t="inlineStr">
        <is>
          <t>Gestión de calidad</t>
        </is>
      </c>
      <c r="D3626" t="inlineStr">
        <is>
          <t>Mensual</t>
        </is>
      </c>
      <c r="E3626" t="inlineStr">
        <is>
          <t>Positivo</t>
        </is>
      </c>
      <c r="F3626" s="134" t="n">
        <v>45930</v>
      </c>
      <c r="G3626" t="inlineStr">
        <is>
          <t>488-2025-09-30</t>
        </is>
      </c>
      <c r="H3626" t="inlineStr">
        <is>
          <t>Revisión por la dirección</t>
        </is>
      </c>
      <c r="I3626" t="n">
        <v>85</v>
      </c>
      <c r="J3626" t="n">
        <v>0</v>
      </c>
      <c r="EH3626" t="n">
        <v>0</v>
      </c>
      <c r="EI3626" t="n">
        <v>0</v>
      </c>
    </row>
    <row r="3627">
      <c r="A3627" t="n">
        <v>488</v>
      </c>
      <c r="B3627" t="inlineStr">
        <is>
          <t>Oportunidad en el cierre de actividades de los planes de mejora</t>
        </is>
      </c>
      <c r="C3627" t="inlineStr">
        <is>
          <t>Gestión de calidad</t>
        </is>
      </c>
      <c r="D3627" t="inlineStr">
        <is>
          <t>Mensual</t>
        </is>
      </c>
      <c r="E3627" t="inlineStr">
        <is>
          <t>Positivo</t>
        </is>
      </c>
      <c r="F3627" s="134" t="n">
        <v>45930</v>
      </c>
      <c r="G3627" t="inlineStr">
        <is>
          <t>488-2025-09-30</t>
        </is>
      </c>
      <c r="H3627" t="inlineStr">
        <is>
          <t>Auditoría interna</t>
        </is>
      </c>
      <c r="I3627" t="n">
        <v>85</v>
      </c>
      <c r="J3627" t="n">
        <v>87.5</v>
      </c>
      <c r="EH3627" t="n">
        <v>35</v>
      </c>
      <c r="EI3627" t="n">
        <v>40</v>
      </c>
    </row>
    <row r="3628">
      <c r="A3628" t="n">
        <v>488</v>
      </c>
      <c r="B3628" t="inlineStr">
        <is>
          <t>Oportunidad en el cierre de actividades de los planes de mejora</t>
        </is>
      </c>
      <c r="C3628" t="inlineStr">
        <is>
          <t>Gestión de calidad</t>
        </is>
      </c>
      <c r="D3628" t="inlineStr">
        <is>
          <t>Mensual</t>
        </is>
      </c>
      <c r="E3628" t="inlineStr">
        <is>
          <t>Positivo</t>
        </is>
      </c>
      <c r="F3628" s="134" t="n">
        <v>45961</v>
      </c>
      <c r="G3628" t="inlineStr">
        <is>
          <t>488-2025-10-31</t>
        </is>
      </c>
      <c r="H3628" t="inlineStr">
        <is>
          <t>Auditoría interna</t>
        </is>
      </c>
      <c r="I3628" t="n">
        <v>85</v>
      </c>
      <c r="J3628" t="n">
        <v>82.34999847412109</v>
      </c>
      <c r="EH3628" t="n">
        <v>14</v>
      </c>
      <c r="EI3628" t="n">
        <v>17</v>
      </c>
    </row>
    <row r="3629">
      <c r="A3629" t="n">
        <v>488</v>
      </c>
      <c r="B3629" t="inlineStr">
        <is>
          <t>Oportunidad en el cierre de actividades de los planes de mejora</t>
        </is>
      </c>
      <c r="C3629" t="inlineStr">
        <is>
          <t>Gestión de calidad</t>
        </is>
      </c>
      <c r="D3629" t="inlineStr">
        <is>
          <t>Mensual</t>
        </is>
      </c>
      <c r="E3629" t="inlineStr">
        <is>
          <t>Positivo</t>
        </is>
      </c>
      <c r="F3629" s="134" t="n">
        <v>45961</v>
      </c>
      <c r="G3629" t="inlineStr">
        <is>
          <t>488-2025-10-31</t>
        </is>
      </c>
      <c r="H3629" t="inlineStr">
        <is>
          <t>Auditoría externa</t>
        </is>
      </c>
      <c r="I3629" t="n">
        <v>85</v>
      </c>
      <c r="J3629" t="n">
        <v>0</v>
      </c>
      <c r="EH3629" t="n">
        <v>0</v>
      </c>
      <c r="EI3629" t="n">
        <v>0</v>
      </c>
    </row>
    <row r="3630">
      <c r="A3630" t="n">
        <v>488</v>
      </c>
      <c r="B3630" t="inlineStr">
        <is>
          <t>Oportunidad en el cierre de actividades de los planes de mejora</t>
        </is>
      </c>
      <c r="C3630" t="inlineStr">
        <is>
          <t>Gestión de calidad</t>
        </is>
      </c>
      <c r="D3630" t="inlineStr">
        <is>
          <t>Mensual</t>
        </is>
      </c>
      <c r="E3630" t="inlineStr">
        <is>
          <t>Positivo</t>
        </is>
      </c>
      <c r="F3630" s="134" t="n">
        <v>45961</v>
      </c>
      <c r="G3630" t="inlineStr">
        <is>
          <t>488-2025-10-31</t>
        </is>
      </c>
      <c r="H3630" t="inlineStr">
        <is>
          <t>Indicadores</t>
        </is>
      </c>
      <c r="I3630" t="n">
        <v>85</v>
      </c>
      <c r="J3630" t="n">
        <v>83.33000183105469</v>
      </c>
      <c r="EH3630" t="n">
        <v>5</v>
      </c>
      <c r="EI3630" t="n">
        <v>6</v>
      </c>
    </row>
    <row r="3631">
      <c r="A3631" t="n">
        <v>488</v>
      </c>
      <c r="B3631" t="inlineStr">
        <is>
          <t>Oportunidad en el cierre de actividades de los planes de mejora</t>
        </is>
      </c>
      <c r="C3631" t="inlineStr">
        <is>
          <t>Gestión de calidad</t>
        </is>
      </c>
      <c r="D3631" t="inlineStr">
        <is>
          <t>Mensual</t>
        </is>
      </c>
      <c r="E3631" t="inlineStr">
        <is>
          <t>Positivo</t>
        </is>
      </c>
      <c r="F3631" s="134" t="n">
        <v>45961</v>
      </c>
      <c r="G3631" t="inlineStr">
        <is>
          <t>488-2025-10-31</t>
        </is>
      </c>
      <c r="H3631" t="inlineStr">
        <is>
          <t>Riesgos</t>
        </is>
      </c>
      <c r="I3631" t="n">
        <v>85</v>
      </c>
      <c r="J3631" t="n">
        <v>97.83000183105469</v>
      </c>
      <c r="EH3631" t="n">
        <v>45</v>
      </c>
      <c r="EI3631" t="n">
        <v>46</v>
      </c>
    </row>
    <row r="3632">
      <c r="A3632" t="n">
        <v>488</v>
      </c>
      <c r="B3632" t="inlineStr">
        <is>
          <t>Oportunidad en el cierre de actividades de los planes de mejora</t>
        </is>
      </c>
      <c r="C3632" t="inlineStr">
        <is>
          <t>Gestión de calidad</t>
        </is>
      </c>
      <c r="D3632" t="inlineStr">
        <is>
          <t>Mensual</t>
        </is>
      </c>
      <c r="E3632" t="inlineStr">
        <is>
          <t>Positivo</t>
        </is>
      </c>
      <c r="F3632" s="134" t="n">
        <v>45961</v>
      </c>
      <c r="G3632" t="inlineStr">
        <is>
          <t>488-2025-10-31</t>
        </is>
      </c>
      <c r="H3632" t="inlineStr">
        <is>
          <t>Autoevaluación</t>
        </is>
      </c>
      <c r="I3632" t="n">
        <v>85</v>
      </c>
      <c r="J3632" t="n">
        <v>0</v>
      </c>
      <c r="EH3632" t="n">
        <v>0</v>
      </c>
      <c r="EI3632" t="n">
        <v>0</v>
      </c>
    </row>
    <row r="3633">
      <c r="A3633" t="n">
        <v>488</v>
      </c>
      <c r="B3633" t="inlineStr">
        <is>
          <t>Oportunidad en el cierre de actividades de los planes de mejora</t>
        </is>
      </c>
      <c r="C3633" t="inlineStr">
        <is>
          <t>Gestión de calidad</t>
        </is>
      </c>
      <c r="D3633" t="inlineStr">
        <is>
          <t>Mensual</t>
        </is>
      </c>
      <c r="E3633" t="inlineStr">
        <is>
          <t>Positivo</t>
        </is>
      </c>
      <c r="F3633" s="134" t="n">
        <v>45961</v>
      </c>
      <c r="G3633" t="inlineStr">
        <is>
          <t>488-2025-10-31</t>
        </is>
      </c>
      <c r="H3633" t="inlineStr">
        <is>
          <t>Entes de control</t>
        </is>
      </c>
      <c r="I3633" t="n">
        <v>85</v>
      </c>
      <c r="J3633" t="n">
        <v>0</v>
      </c>
      <c r="EH3633" t="n">
        <v>0</v>
      </c>
      <c r="EI3633" t="n">
        <v>0</v>
      </c>
    </row>
    <row r="3634">
      <c r="A3634" t="n">
        <v>488</v>
      </c>
      <c r="B3634" t="inlineStr">
        <is>
          <t>Oportunidad en el cierre de actividades de los planes de mejora</t>
        </is>
      </c>
      <c r="C3634" t="inlineStr">
        <is>
          <t>Gestión de calidad</t>
        </is>
      </c>
      <c r="D3634" t="inlineStr">
        <is>
          <t>Mensual</t>
        </is>
      </c>
      <c r="E3634" t="inlineStr">
        <is>
          <t>Positivo</t>
        </is>
      </c>
      <c r="F3634" s="134" t="n">
        <v>45961</v>
      </c>
      <c r="G3634" t="inlineStr">
        <is>
          <t>488-2025-10-31</t>
        </is>
      </c>
      <c r="H3634" t="inlineStr">
        <is>
          <t>Seguimiento y control</t>
        </is>
      </c>
      <c r="I3634" t="n">
        <v>85</v>
      </c>
      <c r="J3634" t="n">
        <v>73.80999755859375</v>
      </c>
      <c r="EH3634" t="n">
        <v>31</v>
      </c>
      <c r="EI3634" t="n">
        <v>42</v>
      </c>
    </row>
    <row r="3635">
      <c r="A3635" t="n">
        <v>488</v>
      </c>
      <c r="B3635" t="inlineStr">
        <is>
          <t>Oportunidad en el cierre de actividades de los planes de mejora</t>
        </is>
      </c>
      <c r="C3635" t="inlineStr">
        <is>
          <t>Gestión de calidad</t>
        </is>
      </c>
      <c r="D3635" t="inlineStr">
        <is>
          <t>Mensual</t>
        </is>
      </c>
      <c r="E3635" t="inlineStr">
        <is>
          <t>Positivo</t>
        </is>
      </c>
      <c r="F3635" s="134" t="n">
        <v>45961</v>
      </c>
      <c r="G3635" t="inlineStr">
        <is>
          <t>488-2025-10-31</t>
        </is>
      </c>
      <c r="H3635" t="inlineStr">
        <is>
          <t>Experiencia</t>
        </is>
      </c>
      <c r="I3635" t="n">
        <v>85</v>
      </c>
      <c r="J3635" t="n">
        <v>0</v>
      </c>
      <c r="EH3635" t="n">
        <v>0</v>
      </c>
      <c r="EI3635" t="n">
        <v>0</v>
      </c>
    </row>
    <row r="3636">
      <c r="A3636" t="n">
        <v>488</v>
      </c>
      <c r="B3636" t="inlineStr">
        <is>
          <t>Oportunidad en el cierre de actividades de los planes de mejora</t>
        </is>
      </c>
      <c r="C3636" t="inlineStr">
        <is>
          <t>Gestión de calidad</t>
        </is>
      </c>
      <c r="D3636" t="inlineStr">
        <is>
          <t>Mensual</t>
        </is>
      </c>
      <c r="E3636" t="inlineStr">
        <is>
          <t>Positivo</t>
        </is>
      </c>
      <c r="F3636" s="134" t="n">
        <v>45961</v>
      </c>
      <c r="G3636" t="inlineStr">
        <is>
          <t>488-2025-10-31</t>
        </is>
      </c>
      <c r="H3636" t="inlineStr">
        <is>
          <t>Revisión por la dirección</t>
        </is>
      </c>
      <c r="I3636" t="n">
        <v>85</v>
      </c>
      <c r="J3636" t="n">
        <v>0</v>
      </c>
      <c r="EH3636" t="n">
        <v>0</v>
      </c>
      <c r="EI3636" t="n">
        <v>0</v>
      </c>
    </row>
    <row r="3637">
      <c r="A3637" t="n">
        <v>488</v>
      </c>
      <c r="B3637" t="inlineStr">
        <is>
          <t>Oportunidad en el cierre de actividades de los planes de mejora</t>
        </is>
      </c>
      <c r="C3637" t="inlineStr">
        <is>
          <t>Gestión de calidad</t>
        </is>
      </c>
      <c r="D3637" t="inlineStr">
        <is>
          <t>Mensual</t>
        </is>
      </c>
      <c r="E3637" t="inlineStr">
        <is>
          <t>Positivo</t>
        </is>
      </c>
      <c r="F3637" s="134" t="n">
        <v>45991</v>
      </c>
      <c r="G3637" t="inlineStr">
        <is>
          <t>488-2025-11-30</t>
        </is>
      </c>
      <c r="H3637" t="inlineStr">
        <is>
          <t>Auditoría interna</t>
        </is>
      </c>
      <c r="I3637" t="n">
        <v>85</v>
      </c>
      <c r="J3637" t="n">
        <v>70.58999633789062</v>
      </c>
      <c r="EH3637" t="n">
        <v>12</v>
      </c>
      <c r="EI3637" t="n">
        <v>17</v>
      </c>
    </row>
    <row r="3638">
      <c r="A3638" t="n">
        <v>488</v>
      </c>
      <c r="B3638" t="inlineStr">
        <is>
          <t>Oportunidad en el cierre de actividades de los planes de mejora</t>
        </is>
      </c>
      <c r="C3638" t="inlineStr">
        <is>
          <t>Gestión de calidad</t>
        </is>
      </c>
      <c r="D3638" t="inlineStr">
        <is>
          <t>Mensual</t>
        </is>
      </c>
      <c r="E3638" t="inlineStr">
        <is>
          <t>Positivo</t>
        </is>
      </c>
      <c r="F3638" s="134" t="n">
        <v>45991</v>
      </c>
      <c r="G3638" t="inlineStr">
        <is>
          <t>488-2025-11-30</t>
        </is>
      </c>
      <c r="H3638" t="inlineStr">
        <is>
          <t>Auditoría externa</t>
        </is>
      </c>
      <c r="I3638" t="n">
        <v>85</v>
      </c>
      <c r="J3638" t="n">
        <v>0</v>
      </c>
      <c r="EH3638" t="n">
        <v>0</v>
      </c>
      <c r="EI3638" t="n">
        <v>0</v>
      </c>
    </row>
    <row r="3639">
      <c r="A3639" t="n">
        <v>488</v>
      </c>
      <c r="B3639" t="inlineStr">
        <is>
          <t>Oportunidad en el cierre de actividades de los planes de mejora</t>
        </is>
      </c>
      <c r="C3639" t="inlineStr">
        <is>
          <t>Gestión de calidad</t>
        </is>
      </c>
      <c r="D3639" t="inlineStr">
        <is>
          <t>Mensual</t>
        </is>
      </c>
      <c r="E3639" t="inlineStr">
        <is>
          <t>Positivo</t>
        </is>
      </c>
      <c r="F3639" s="134" t="n">
        <v>45991</v>
      </c>
      <c r="G3639" t="inlineStr">
        <is>
          <t>488-2025-11-30</t>
        </is>
      </c>
      <c r="H3639" t="inlineStr">
        <is>
          <t>Indicadores</t>
        </is>
      </c>
      <c r="I3639" t="n">
        <v>85</v>
      </c>
      <c r="J3639" t="n">
        <v>100</v>
      </c>
      <c r="EH3639" t="n">
        <v>5</v>
      </c>
      <c r="EI3639" t="n">
        <v>5</v>
      </c>
    </row>
    <row r="3640">
      <c r="A3640" t="n">
        <v>488</v>
      </c>
      <c r="B3640" t="inlineStr">
        <is>
          <t>Oportunidad en el cierre de actividades de los planes de mejora</t>
        </is>
      </c>
      <c r="C3640" t="inlineStr">
        <is>
          <t>Gestión de calidad</t>
        </is>
      </c>
      <c r="D3640" t="inlineStr">
        <is>
          <t>Mensual</t>
        </is>
      </c>
      <c r="E3640" t="inlineStr">
        <is>
          <t>Positivo</t>
        </is>
      </c>
      <c r="F3640" s="134" t="n">
        <v>45991</v>
      </c>
      <c r="G3640" t="inlineStr">
        <is>
          <t>488-2025-11-30</t>
        </is>
      </c>
      <c r="H3640" t="inlineStr">
        <is>
          <t>Riesgos</t>
        </is>
      </c>
      <c r="I3640" t="n">
        <v>85</v>
      </c>
      <c r="J3640" t="n">
        <v>74.29000091552734</v>
      </c>
      <c r="EH3640" t="n">
        <v>26</v>
      </c>
      <c r="EI3640" t="n">
        <v>35</v>
      </c>
    </row>
    <row r="3641">
      <c r="A3641" t="n">
        <v>488</v>
      </c>
      <c r="B3641" t="inlineStr">
        <is>
          <t>Oportunidad en el cierre de actividades de los planes de mejora</t>
        </is>
      </c>
      <c r="C3641" t="inlineStr">
        <is>
          <t>Gestión de calidad</t>
        </is>
      </c>
      <c r="D3641" t="inlineStr">
        <is>
          <t>Mensual</t>
        </is>
      </c>
      <c r="E3641" t="inlineStr">
        <is>
          <t>Positivo</t>
        </is>
      </c>
      <c r="F3641" s="134" t="n">
        <v>45991</v>
      </c>
      <c r="G3641" t="inlineStr">
        <is>
          <t>488-2025-11-30</t>
        </is>
      </c>
      <c r="H3641" t="inlineStr">
        <is>
          <t>Autoevaluación</t>
        </is>
      </c>
      <c r="I3641" t="n">
        <v>85</v>
      </c>
      <c r="J3641" t="n">
        <v>0</v>
      </c>
      <c r="EH3641" t="n">
        <v>0</v>
      </c>
      <c r="EI3641" t="n">
        <v>0</v>
      </c>
    </row>
    <row r="3642">
      <c r="A3642" t="n">
        <v>488</v>
      </c>
      <c r="B3642" t="inlineStr">
        <is>
          <t>Oportunidad en el cierre de actividades de los planes de mejora</t>
        </is>
      </c>
      <c r="C3642" t="inlineStr">
        <is>
          <t>Gestión de calidad</t>
        </is>
      </c>
      <c r="D3642" t="inlineStr">
        <is>
          <t>Mensual</t>
        </is>
      </c>
      <c r="E3642" t="inlineStr">
        <is>
          <t>Positivo</t>
        </is>
      </c>
      <c r="F3642" s="134" t="n">
        <v>45991</v>
      </c>
      <c r="G3642" t="inlineStr">
        <is>
          <t>488-2025-11-30</t>
        </is>
      </c>
      <c r="H3642" t="inlineStr">
        <is>
          <t>Entes de control</t>
        </is>
      </c>
      <c r="I3642" t="n">
        <v>85</v>
      </c>
      <c r="J3642" t="n">
        <v>0</v>
      </c>
      <c r="EH3642" t="n">
        <v>0</v>
      </c>
      <c r="EI3642" t="n">
        <v>0</v>
      </c>
    </row>
    <row r="3643">
      <c r="A3643" t="n">
        <v>488</v>
      </c>
      <c r="B3643" t="inlineStr">
        <is>
          <t>Oportunidad en el cierre de actividades de los planes de mejora</t>
        </is>
      </c>
      <c r="C3643" t="inlineStr">
        <is>
          <t>Gestión de calidad</t>
        </is>
      </c>
      <c r="D3643" t="inlineStr">
        <is>
          <t>Mensual</t>
        </is>
      </c>
      <c r="E3643" t="inlineStr">
        <is>
          <t>Positivo</t>
        </is>
      </c>
      <c r="F3643" s="134" t="n">
        <v>45991</v>
      </c>
      <c r="G3643" t="inlineStr">
        <is>
          <t>488-2025-11-30</t>
        </is>
      </c>
      <c r="H3643" t="inlineStr">
        <is>
          <t>Experiencia</t>
        </is>
      </c>
      <c r="I3643" t="n">
        <v>85</v>
      </c>
      <c r="J3643" t="n">
        <v>0</v>
      </c>
      <c r="EH3643" t="n">
        <v>0</v>
      </c>
      <c r="EI3643" t="n">
        <v>0</v>
      </c>
    </row>
    <row r="3644">
      <c r="A3644" t="n">
        <v>488</v>
      </c>
      <c r="B3644" t="inlineStr">
        <is>
          <t>Oportunidad en el cierre de actividades de los planes de mejora</t>
        </is>
      </c>
      <c r="C3644" t="inlineStr">
        <is>
          <t>Gestión de calidad</t>
        </is>
      </c>
      <c r="D3644" t="inlineStr">
        <is>
          <t>Mensual</t>
        </is>
      </c>
      <c r="E3644" t="inlineStr">
        <is>
          <t>Positivo</t>
        </is>
      </c>
      <c r="F3644" s="134" t="n">
        <v>45991</v>
      </c>
      <c r="G3644" t="inlineStr">
        <is>
          <t>488-2025-11-30</t>
        </is>
      </c>
      <c r="H3644" t="inlineStr">
        <is>
          <t>Revisión por la dirección</t>
        </is>
      </c>
      <c r="I3644" t="n">
        <v>85</v>
      </c>
      <c r="J3644" t="n">
        <v>100</v>
      </c>
      <c r="EH3644" t="n">
        <v>3</v>
      </c>
      <c r="EI3644" t="n">
        <v>3</v>
      </c>
    </row>
    <row r="3645">
      <c r="A3645" t="n">
        <v>488</v>
      </c>
      <c r="B3645" t="inlineStr">
        <is>
          <t>Oportunidad en el cierre de actividades de los planes de mejora</t>
        </is>
      </c>
      <c r="C3645" t="inlineStr">
        <is>
          <t>Gestión de calidad</t>
        </is>
      </c>
      <c r="D3645" t="inlineStr">
        <is>
          <t>Mensual</t>
        </is>
      </c>
      <c r="E3645" t="inlineStr">
        <is>
          <t>Positivo</t>
        </is>
      </c>
      <c r="F3645" s="134" t="n">
        <v>45991</v>
      </c>
      <c r="G3645" t="inlineStr">
        <is>
          <t>488-2025-11-30</t>
        </is>
      </c>
      <c r="H3645" t="inlineStr">
        <is>
          <t>Seguimiento y control</t>
        </is>
      </c>
      <c r="I3645" t="n">
        <v>85</v>
      </c>
      <c r="J3645" t="n">
        <v>72.5</v>
      </c>
      <c r="EH3645" t="n">
        <v>29</v>
      </c>
      <c r="EI3645" t="n">
        <v>40</v>
      </c>
    </row>
    <row r="3646">
      <c r="A3646" t="n">
        <v>488</v>
      </c>
      <c r="B3646" t="inlineStr">
        <is>
          <t>Oportunidad en el cierre de actividades de los planes de mejora</t>
        </is>
      </c>
      <c r="C3646" t="inlineStr">
        <is>
          <t>Gestión de calidad</t>
        </is>
      </c>
      <c r="D3646" t="inlineStr">
        <is>
          <t>Mensual</t>
        </is>
      </c>
      <c r="E3646" t="inlineStr">
        <is>
          <t>Positivo</t>
        </is>
      </c>
      <c r="F3646" s="134" t="n">
        <v>46022</v>
      </c>
      <c r="G3646" t="inlineStr">
        <is>
          <t>488-2025-12-31</t>
        </is>
      </c>
      <c r="H3646" t="inlineStr">
        <is>
          <t>Auditoría interna</t>
        </is>
      </c>
      <c r="I3646" t="n">
        <v>85</v>
      </c>
      <c r="J3646" t="n">
        <v>20</v>
      </c>
      <c r="EH3646" t="n">
        <v>1</v>
      </c>
      <c r="EI3646" t="n">
        <v>5</v>
      </c>
    </row>
    <row r="3647">
      <c r="A3647" t="n">
        <v>488</v>
      </c>
      <c r="B3647" t="inlineStr">
        <is>
          <t>Oportunidad en el cierre de actividades de los planes de mejora</t>
        </is>
      </c>
      <c r="C3647" t="inlineStr">
        <is>
          <t>Gestión de calidad</t>
        </is>
      </c>
      <c r="D3647" t="inlineStr">
        <is>
          <t>Mensual</t>
        </is>
      </c>
      <c r="E3647" t="inlineStr">
        <is>
          <t>Positivo</t>
        </is>
      </c>
      <c r="F3647" s="134" t="n">
        <v>46022</v>
      </c>
      <c r="G3647" t="inlineStr">
        <is>
          <t>488-2025-12-31</t>
        </is>
      </c>
      <c r="H3647" t="inlineStr">
        <is>
          <t>Auditoría externa</t>
        </is>
      </c>
      <c r="I3647" t="n">
        <v>85</v>
      </c>
      <c r="J3647" t="n">
        <v>82.76000213623047</v>
      </c>
      <c r="EH3647" t="n">
        <v>24</v>
      </c>
      <c r="EI3647" t="n">
        <v>29</v>
      </c>
    </row>
    <row r="3648">
      <c r="A3648" t="n">
        <v>488</v>
      </c>
      <c r="B3648" t="inlineStr">
        <is>
          <t>Oportunidad en el cierre de actividades de los planes de mejora</t>
        </is>
      </c>
      <c r="C3648" t="inlineStr">
        <is>
          <t>Gestión de calidad</t>
        </is>
      </c>
      <c r="D3648" t="inlineStr">
        <is>
          <t>Mensual</t>
        </is>
      </c>
      <c r="E3648" t="inlineStr">
        <is>
          <t>Positivo</t>
        </is>
      </c>
      <c r="F3648" s="134" t="n">
        <v>46022</v>
      </c>
      <c r="G3648" t="inlineStr">
        <is>
          <t>488-2025-12-31</t>
        </is>
      </c>
      <c r="H3648" t="inlineStr">
        <is>
          <t>Indicadores</t>
        </is>
      </c>
      <c r="I3648" t="n">
        <v>85</v>
      </c>
      <c r="J3648" t="n">
        <v>40</v>
      </c>
      <c r="EH3648" t="n">
        <v>2</v>
      </c>
      <c r="EI3648" t="n">
        <v>5</v>
      </c>
    </row>
    <row r="3649">
      <c r="A3649" t="n">
        <v>488</v>
      </c>
      <c r="B3649" t="inlineStr">
        <is>
          <t>Oportunidad en el cierre de actividades de los planes de mejora</t>
        </is>
      </c>
      <c r="C3649" t="inlineStr">
        <is>
          <t>Gestión de calidad</t>
        </is>
      </c>
      <c r="D3649" t="inlineStr">
        <is>
          <t>Mensual</t>
        </is>
      </c>
      <c r="E3649" t="inlineStr">
        <is>
          <t>Positivo</t>
        </is>
      </c>
      <c r="F3649" s="134" t="n">
        <v>46022</v>
      </c>
      <c r="G3649" t="inlineStr">
        <is>
          <t>488-2025-12-31</t>
        </is>
      </c>
      <c r="H3649" t="inlineStr">
        <is>
          <t>Riesgos</t>
        </is>
      </c>
      <c r="I3649" t="n">
        <v>85</v>
      </c>
      <c r="J3649" t="n">
        <v>93.33000183105469</v>
      </c>
      <c r="EH3649" t="n">
        <v>28</v>
      </c>
      <c r="EI3649" t="n">
        <v>30</v>
      </c>
    </row>
    <row r="3650">
      <c r="A3650" t="n">
        <v>488</v>
      </c>
      <c r="B3650" t="inlineStr">
        <is>
          <t>Oportunidad en el cierre de actividades de los planes de mejora</t>
        </is>
      </c>
      <c r="C3650" t="inlineStr">
        <is>
          <t>Gestión de calidad</t>
        </is>
      </c>
      <c r="D3650" t="inlineStr">
        <is>
          <t>Mensual</t>
        </is>
      </c>
      <c r="E3650" t="inlineStr">
        <is>
          <t>Positivo</t>
        </is>
      </c>
      <c r="F3650" s="134" t="n">
        <v>46022</v>
      </c>
      <c r="G3650" t="inlineStr">
        <is>
          <t>488-2025-12-31</t>
        </is>
      </c>
      <c r="H3650" t="inlineStr">
        <is>
          <t>Autoevaluación</t>
        </is>
      </c>
      <c r="I3650" t="n">
        <v>85</v>
      </c>
      <c r="J3650" t="n">
        <v>0</v>
      </c>
      <c r="EH3650" t="n">
        <v>0</v>
      </c>
      <c r="EI3650" t="n">
        <v>0</v>
      </c>
    </row>
    <row r="3651">
      <c r="A3651" t="n">
        <v>488</v>
      </c>
      <c r="B3651" t="inlineStr">
        <is>
          <t>Oportunidad en el cierre de actividades de los planes de mejora</t>
        </is>
      </c>
      <c r="C3651" t="inlineStr">
        <is>
          <t>Gestión de calidad</t>
        </is>
      </c>
      <c r="D3651" t="inlineStr">
        <is>
          <t>Mensual</t>
        </is>
      </c>
      <c r="E3651" t="inlineStr">
        <is>
          <t>Positivo</t>
        </is>
      </c>
      <c r="F3651" s="134" t="n">
        <v>46022</v>
      </c>
      <c r="G3651" t="inlineStr">
        <is>
          <t>488-2025-12-31</t>
        </is>
      </c>
      <c r="H3651" t="inlineStr">
        <is>
          <t>Entes de control</t>
        </is>
      </c>
      <c r="I3651" t="n">
        <v>85</v>
      </c>
      <c r="J3651" t="n">
        <v>0</v>
      </c>
      <c r="EH3651" t="n">
        <v>0</v>
      </c>
      <c r="EI3651" t="n">
        <v>0</v>
      </c>
    </row>
    <row r="3652">
      <c r="A3652" t="n">
        <v>488</v>
      </c>
      <c r="B3652" t="inlineStr">
        <is>
          <t>Oportunidad en el cierre de actividades de los planes de mejora</t>
        </is>
      </c>
      <c r="C3652" t="inlineStr">
        <is>
          <t>Gestión de calidad</t>
        </is>
      </c>
      <c r="D3652" t="inlineStr">
        <is>
          <t>Mensual</t>
        </is>
      </c>
      <c r="E3652" t="inlineStr">
        <is>
          <t>Positivo</t>
        </is>
      </c>
      <c r="F3652" s="134" t="n">
        <v>46022</v>
      </c>
      <c r="G3652" t="inlineStr">
        <is>
          <t>488-2025-12-31</t>
        </is>
      </c>
      <c r="H3652" t="inlineStr">
        <is>
          <t>Experiencia</t>
        </is>
      </c>
      <c r="I3652" t="n">
        <v>85</v>
      </c>
      <c r="J3652" t="n">
        <v>0</v>
      </c>
      <c r="EH3652" t="n">
        <v>0</v>
      </c>
      <c r="EI3652" t="n">
        <v>0</v>
      </c>
    </row>
    <row r="3653">
      <c r="A3653" t="n">
        <v>488</v>
      </c>
      <c r="B3653" t="inlineStr">
        <is>
          <t>Oportunidad en el cierre de actividades de los planes de mejora</t>
        </is>
      </c>
      <c r="C3653" t="inlineStr">
        <is>
          <t>Gestión de calidad</t>
        </is>
      </c>
      <c r="D3653" t="inlineStr">
        <is>
          <t>Mensual</t>
        </is>
      </c>
      <c r="E3653" t="inlineStr">
        <is>
          <t>Positivo</t>
        </is>
      </c>
      <c r="F3653" s="134" t="n">
        <v>46022</v>
      </c>
      <c r="G3653" t="inlineStr">
        <is>
          <t>488-2025-12-31</t>
        </is>
      </c>
      <c r="H3653" t="inlineStr">
        <is>
          <t>Revisión por la dirección</t>
        </is>
      </c>
      <c r="I3653" t="n">
        <v>85</v>
      </c>
      <c r="J3653" t="n">
        <v>0</v>
      </c>
      <c r="EH3653" t="n">
        <v>0</v>
      </c>
      <c r="EI3653" t="n">
        <v>0</v>
      </c>
    </row>
    <row r="3654">
      <c r="A3654" t="n">
        <v>488</v>
      </c>
      <c r="B3654" t="inlineStr">
        <is>
          <t>Oportunidad en el cierre de actividades de los planes de mejora</t>
        </is>
      </c>
      <c r="C3654" t="inlineStr">
        <is>
          <t>Gestión de calidad</t>
        </is>
      </c>
      <c r="D3654" t="inlineStr">
        <is>
          <t>Mensual</t>
        </is>
      </c>
      <c r="E3654" t="inlineStr">
        <is>
          <t>Positivo</t>
        </is>
      </c>
      <c r="F3654" s="134" t="n">
        <v>46022</v>
      </c>
      <c r="G3654" t="inlineStr">
        <is>
          <t>488-2025-12-31</t>
        </is>
      </c>
      <c r="H3654" t="inlineStr">
        <is>
          <t>Seguimiento y control</t>
        </is>
      </c>
      <c r="I3654" t="n">
        <v>85</v>
      </c>
      <c r="J3654" t="n">
        <v>64.70999908447266</v>
      </c>
      <c r="EH3654" t="n">
        <v>11</v>
      </c>
      <c r="EI3654" t="n">
        <v>17</v>
      </c>
    </row>
    <row r="3655">
      <c r="A3655" t="n">
        <v>488</v>
      </c>
      <c r="B3655" t="inlineStr">
        <is>
          <t>Oportunidad en el cierre de actividades de los planes de mejora</t>
        </is>
      </c>
      <c r="C3655" t="inlineStr">
        <is>
          <t>Gestión de calidad</t>
        </is>
      </c>
      <c r="D3655" t="inlineStr">
        <is>
          <t>Mensual</t>
        </is>
      </c>
      <c r="E3655" t="inlineStr">
        <is>
          <t>Positivo</t>
        </is>
      </c>
      <c r="F3655" s="134" t="n">
        <v>46053</v>
      </c>
      <c r="G3655" t="inlineStr">
        <is>
          <t>488-2026-01-31</t>
        </is>
      </c>
      <c r="H3655" t="inlineStr">
        <is>
          <t>Auditoría interna</t>
        </is>
      </c>
      <c r="J3655" t="n">
        <v>20</v>
      </c>
      <c r="EH3655" t="n">
        <v>1</v>
      </c>
      <c r="EI3655" t="n">
        <v>5</v>
      </c>
    </row>
    <row r="3656">
      <c r="A3656" t="n">
        <v>488</v>
      </c>
      <c r="B3656" t="inlineStr">
        <is>
          <t>Oportunidad en el cierre de actividades de los planes de mejora</t>
        </is>
      </c>
      <c r="C3656" t="inlineStr">
        <is>
          <t>Gestión de calidad</t>
        </is>
      </c>
      <c r="D3656" t="inlineStr">
        <is>
          <t>Mensual</t>
        </is>
      </c>
      <c r="E3656" t="inlineStr">
        <is>
          <t>Positivo</t>
        </is>
      </c>
      <c r="F3656" s="134" t="n">
        <v>46053</v>
      </c>
      <c r="G3656" t="inlineStr">
        <is>
          <t>488-2026-01-31</t>
        </is>
      </c>
      <c r="H3656" t="inlineStr">
        <is>
          <t>Auditoría externa</t>
        </is>
      </c>
      <c r="J3656" t="n">
        <v>75</v>
      </c>
      <c r="EH3656" t="n">
        <v>21</v>
      </c>
      <c r="EI3656" t="n">
        <v>28</v>
      </c>
    </row>
    <row r="3657">
      <c r="A3657" t="n">
        <v>488</v>
      </c>
      <c r="B3657" t="inlineStr">
        <is>
          <t>Oportunidad en el cierre de actividades de los planes de mejora</t>
        </is>
      </c>
      <c r="C3657" t="inlineStr">
        <is>
          <t>Gestión de calidad</t>
        </is>
      </c>
      <c r="D3657" t="inlineStr">
        <is>
          <t>Mensual</t>
        </is>
      </c>
      <c r="E3657" t="inlineStr">
        <is>
          <t>Positivo</t>
        </is>
      </c>
      <c r="F3657" s="134" t="n">
        <v>46053</v>
      </c>
      <c r="G3657" t="inlineStr">
        <is>
          <t>488-2026-01-31</t>
        </is>
      </c>
      <c r="H3657" t="inlineStr">
        <is>
          <t>Indicadores</t>
        </is>
      </c>
      <c r="J3657" t="n">
        <v>25</v>
      </c>
      <c r="EH3657" t="n">
        <v>1</v>
      </c>
      <c r="EI3657" t="n">
        <v>4</v>
      </c>
    </row>
    <row r="3658">
      <c r="A3658" t="n">
        <v>488</v>
      </c>
      <c r="B3658" t="inlineStr">
        <is>
          <t>Oportunidad en el cierre de actividades de los planes de mejora</t>
        </is>
      </c>
      <c r="C3658" t="inlineStr">
        <is>
          <t>Gestión de calidad</t>
        </is>
      </c>
      <c r="D3658" t="inlineStr">
        <is>
          <t>Mensual</t>
        </is>
      </c>
      <c r="E3658" t="inlineStr">
        <is>
          <t>Positivo</t>
        </is>
      </c>
      <c r="F3658" s="134" t="n">
        <v>46053</v>
      </c>
      <c r="G3658" t="inlineStr">
        <is>
          <t>488-2026-01-31</t>
        </is>
      </c>
      <c r="H3658" t="inlineStr">
        <is>
          <t>Riesgos</t>
        </is>
      </c>
      <c r="J3658" t="n">
        <v>96.55000305175781</v>
      </c>
      <c r="EH3658" t="n">
        <v>28</v>
      </c>
      <c r="EI3658" t="n">
        <v>29</v>
      </c>
    </row>
    <row r="3659">
      <c r="A3659" t="n">
        <v>488</v>
      </c>
      <c r="B3659" t="inlineStr">
        <is>
          <t>Oportunidad en el cierre de actividades de los planes de mejora</t>
        </is>
      </c>
      <c r="C3659" t="inlineStr">
        <is>
          <t>Gestión de calidad</t>
        </is>
      </c>
      <c r="D3659" t="inlineStr">
        <is>
          <t>Mensual</t>
        </is>
      </c>
      <c r="E3659" t="inlineStr">
        <is>
          <t>Positivo</t>
        </is>
      </c>
      <c r="F3659" s="134" t="n">
        <v>46053</v>
      </c>
      <c r="G3659" t="inlineStr">
        <is>
          <t>488-2026-01-31</t>
        </is>
      </c>
      <c r="H3659" t="inlineStr">
        <is>
          <t>Autoevaluación</t>
        </is>
      </c>
      <c r="J3659" t="n">
        <v>0</v>
      </c>
      <c r="EH3659" t="n">
        <v>0</v>
      </c>
      <c r="EI3659" t="n">
        <v>0</v>
      </c>
    </row>
    <row r="3660">
      <c r="A3660" t="n">
        <v>488</v>
      </c>
      <c r="B3660" t="inlineStr">
        <is>
          <t>Oportunidad en el cierre de actividades de los planes de mejora</t>
        </is>
      </c>
      <c r="C3660" t="inlineStr">
        <is>
          <t>Gestión de calidad</t>
        </is>
      </c>
      <c r="D3660" t="inlineStr">
        <is>
          <t>Mensual</t>
        </is>
      </c>
      <c r="E3660" t="inlineStr">
        <is>
          <t>Positivo</t>
        </is>
      </c>
      <c r="F3660" s="134" t="n">
        <v>46053</v>
      </c>
      <c r="G3660" t="inlineStr">
        <is>
          <t>488-2026-01-31</t>
        </is>
      </c>
      <c r="H3660" t="inlineStr">
        <is>
          <t>Entes de control</t>
        </is>
      </c>
      <c r="J3660" t="n">
        <v>0</v>
      </c>
      <c r="EH3660" t="n">
        <v>0</v>
      </c>
      <c r="EI3660" t="n">
        <v>0</v>
      </c>
    </row>
    <row r="3661">
      <c r="A3661" t="n">
        <v>488</v>
      </c>
      <c r="B3661" t="inlineStr">
        <is>
          <t>Oportunidad en el cierre de actividades de los planes de mejora</t>
        </is>
      </c>
      <c r="C3661" t="inlineStr">
        <is>
          <t>Gestión de calidad</t>
        </is>
      </c>
      <c r="D3661" t="inlineStr">
        <is>
          <t>Mensual</t>
        </is>
      </c>
      <c r="E3661" t="inlineStr">
        <is>
          <t>Positivo</t>
        </is>
      </c>
      <c r="F3661" s="134" t="n">
        <v>46053</v>
      </c>
      <c r="G3661" t="inlineStr">
        <is>
          <t>488-2026-01-31</t>
        </is>
      </c>
      <c r="H3661" t="inlineStr">
        <is>
          <t>Experiencia</t>
        </is>
      </c>
      <c r="J3661" t="n">
        <v>0</v>
      </c>
      <c r="EH3661" t="n">
        <v>0</v>
      </c>
      <c r="EI3661" t="n">
        <v>0</v>
      </c>
    </row>
    <row r="3662">
      <c r="A3662" t="n">
        <v>488</v>
      </c>
      <c r="B3662" t="inlineStr">
        <is>
          <t>Oportunidad en el cierre de actividades de los planes de mejora</t>
        </is>
      </c>
      <c r="C3662" t="inlineStr">
        <is>
          <t>Gestión de calidad</t>
        </is>
      </c>
      <c r="D3662" t="inlineStr">
        <is>
          <t>Mensual</t>
        </is>
      </c>
      <c r="E3662" t="inlineStr">
        <is>
          <t>Positivo</t>
        </is>
      </c>
      <c r="F3662" s="134" t="n">
        <v>46053</v>
      </c>
      <c r="G3662" t="inlineStr">
        <is>
          <t>488-2026-01-31</t>
        </is>
      </c>
      <c r="H3662" t="inlineStr">
        <is>
          <t>Revisión por la dirección</t>
        </is>
      </c>
      <c r="J3662" t="n">
        <v>100</v>
      </c>
      <c r="EH3662" t="n">
        <v>3</v>
      </c>
      <c r="EI3662" t="n">
        <v>3</v>
      </c>
    </row>
    <row r="3663">
      <c r="A3663" t="n">
        <v>488</v>
      </c>
      <c r="B3663" t="inlineStr">
        <is>
          <t>Oportunidad en el cierre de actividades de los planes de mejora</t>
        </is>
      </c>
      <c r="C3663" t="inlineStr">
        <is>
          <t>Gestión de calidad</t>
        </is>
      </c>
      <c r="D3663" t="inlineStr">
        <is>
          <t>Mensual</t>
        </is>
      </c>
      <c r="E3663" t="inlineStr">
        <is>
          <t>Positivo</t>
        </is>
      </c>
      <c r="F3663" s="134" t="n">
        <v>46053</v>
      </c>
      <c r="G3663" t="inlineStr">
        <is>
          <t>488-2026-01-31</t>
        </is>
      </c>
      <c r="H3663" t="inlineStr">
        <is>
          <t>Seguimiento y control</t>
        </is>
      </c>
      <c r="J3663" t="n">
        <v>57.13999938964844</v>
      </c>
      <c r="EH3663" t="n">
        <v>16</v>
      </c>
      <c r="EI3663" t="n">
        <v>28</v>
      </c>
    </row>
    <row r="3664">
      <c r="A3664" t="n">
        <v>488</v>
      </c>
      <c r="B3664" t="inlineStr">
        <is>
          <t>Oportunidad en el cierre de actividades de los planes de mejora</t>
        </is>
      </c>
      <c r="C3664" t="inlineStr">
        <is>
          <t>Gestión de calidad</t>
        </is>
      </c>
      <c r="D3664" t="inlineStr">
        <is>
          <t>Mensual</t>
        </is>
      </c>
      <c r="E3664" t="inlineStr">
        <is>
          <t>Positivo</t>
        </is>
      </c>
      <c r="F3664" s="134" t="n">
        <v>46081</v>
      </c>
      <c r="G3664" t="inlineStr">
        <is>
          <t>488-2026-02-28</t>
        </is>
      </c>
      <c r="H3664" t="inlineStr">
        <is>
          <t>Auditoría interna</t>
        </is>
      </c>
      <c r="J3664" t="n">
        <v>0</v>
      </c>
      <c r="EH3664" t="n">
        <v>0</v>
      </c>
      <c r="EI3664" t="n">
        <v>2</v>
      </c>
    </row>
    <row r="3665">
      <c r="A3665" t="n">
        <v>488</v>
      </c>
      <c r="B3665" t="inlineStr">
        <is>
          <t>Oportunidad en el cierre de actividades de los planes de mejora</t>
        </is>
      </c>
      <c r="C3665" t="inlineStr">
        <is>
          <t>Gestión de calidad</t>
        </is>
      </c>
      <c r="D3665" t="inlineStr">
        <is>
          <t>Mensual</t>
        </is>
      </c>
      <c r="E3665" t="inlineStr">
        <is>
          <t>Positivo</t>
        </is>
      </c>
      <c r="F3665" s="134" t="n">
        <v>46081</v>
      </c>
      <c r="G3665" t="inlineStr">
        <is>
          <t>488-2026-02-28</t>
        </is>
      </c>
      <c r="H3665" t="inlineStr">
        <is>
          <t>Auditoría externa</t>
        </is>
      </c>
      <c r="J3665" t="n">
        <v>76</v>
      </c>
      <c r="EH3665" t="n">
        <v>19</v>
      </c>
      <c r="EI3665" t="n">
        <v>25</v>
      </c>
    </row>
    <row r="3666">
      <c r="A3666" t="n">
        <v>488</v>
      </c>
      <c r="B3666" t="inlineStr">
        <is>
          <t>Oportunidad en el cierre de actividades de los planes de mejora</t>
        </is>
      </c>
      <c r="C3666" t="inlineStr">
        <is>
          <t>Gestión de calidad</t>
        </is>
      </c>
      <c r="D3666" t="inlineStr">
        <is>
          <t>Mensual</t>
        </is>
      </c>
      <c r="E3666" t="inlineStr">
        <is>
          <t>Positivo</t>
        </is>
      </c>
      <c r="F3666" s="134" t="n">
        <v>46081</v>
      </c>
      <c r="G3666" t="inlineStr">
        <is>
          <t>488-2026-02-28</t>
        </is>
      </c>
      <c r="H3666" t="inlineStr">
        <is>
          <t>Indicadores</t>
        </is>
      </c>
      <c r="J3666" t="n">
        <v>100</v>
      </c>
      <c r="EH3666" t="n">
        <v>2</v>
      </c>
      <c r="EI3666" t="n">
        <v>2</v>
      </c>
    </row>
    <row r="3667">
      <c r="A3667" t="n">
        <v>488</v>
      </c>
      <c r="B3667" t="inlineStr">
        <is>
          <t>Oportunidad en el cierre de actividades de los planes de mejora</t>
        </is>
      </c>
      <c r="C3667" t="inlineStr">
        <is>
          <t>Gestión de calidad</t>
        </is>
      </c>
      <c r="D3667" t="inlineStr">
        <is>
          <t>Mensual</t>
        </is>
      </c>
      <c r="E3667" t="inlineStr">
        <is>
          <t>Positivo</t>
        </is>
      </c>
      <c r="F3667" s="134" t="n">
        <v>46081</v>
      </c>
      <c r="G3667" t="inlineStr">
        <is>
          <t>488-2026-02-28</t>
        </is>
      </c>
      <c r="H3667" t="inlineStr">
        <is>
          <t>Riesgos</t>
        </is>
      </c>
      <c r="J3667" t="n">
        <v>90.69999694824219</v>
      </c>
      <c r="EH3667" t="n">
        <v>39</v>
      </c>
      <c r="EI3667" t="n">
        <v>43</v>
      </c>
    </row>
    <row r="3668">
      <c r="A3668" t="n">
        <v>488</v>
      </c>
      <c r="B3668" t="inlineStr">
        <is>
          <t>Oportunidad en el cierre de actividades de los planes de mejora</t>
        </is>
      </c>
      <c r="C3668" t="inlineStr">
        <is>
          <t>Gestión de calidad</t>
        </is>
      </c>
      <c r="D3668" t="inlineStr">
        <is>
          <t>Mensual</t>
        </is>
      </c>
      <c r="E3668" t="inlineStr">
        <is>
          <t>Positivo</t>
        </is>
      </c>
      <c r="F3668" s="134" t="n">
        <v>46081</v>
      </c>
      <c r="G3668" t="inlineStr">
        <is>
          <t>488-2026-02-28</t>
        </is>
      </c>
      <c r="H3668" t="inlineStr">
        <is>
          <t>Seguimiento y control</t>
        </is>
      </c>
      <c r="J3668" t="n">
        <v>44.43999862670898</v>
      </c>
      <c r="EH3668" t="n">
        <v>4</v>
      </c>
      <c r="EI3668" t="n">
        <v>9</v>
      </c>
    </row>
    <row r="3669">
      <c r="A3669" t="n">
        <v>488</v>
      </c>
      <c r="B3669" t="inlineStr">
        <is>
          <t>Oportunidad en el cierre de actividades de los planes de mejora</t>
        </is>
      </c>
      <c r="C3669" t="inlineStr">
        <is>
          <t>Gestión de calidad</t>
        </is>
      </c>
      <c r="D3669" t="inlineStr">
        <is>
          <t>Mensual</t>
        </is>
      </c>
      <c r="E3669" t="inlineStr">
        <is>
          <t>Positivo</t>
        </is>
      </c>
      <c r="F3669" s="134" t="n">
        <v>46081</v>
      </c>
      <c r="G3669" t="inlineStr">
        <is>
          <t>488-2026-02-28</t>
        </is>
      </c>
      <c r="H3669" t="inlineStr">
        <is>
          <t>Revisión por la dirección</t>
        </is>
      </c>
      <c r="J3669" t="n">
        <v>63.63999938964844</v>
      </c>
      <c r="EH3669" t="n">
        <v>14</v>
      </c>
      <c r="EI3669" t="n">
        <v>22</v>
      </c>
    </row>
    <row r="3670">
      <c r="A3670" t="n">
        <v>509</v>
      </c>
      <c r="B3670" t="inlineStr">
        <is>
          <t>Cumplimiento a cronograma de proyectos 2025</t>
        </is>
      </c>
      <c r="C3670" t="inlineStr">
        <is>
          <t>Gestión de Proyectos</t>
        </is>
      </c>
      <c r="D3670" t="inlineStr">
        <is>
          <t>Mensual</t>
        </is>
      </c>
      <c r="E3670" t="inlineStr">
        <is>
          <t>Positivo</t>
        </is>
      </c>
      <c r="F3670" s="134" t="n">
        <v>45688</v>
      </c>
      <c r="G3670" t="inlineStr">
        <is>
          <t>509-2025-01-31</t>
        </is>
      </c>
      <c r="H3670" t="inlineStr">
        <is>
          <t>Acreditación Institucional fase III Etapa de evaluación externa o evaluación por pares</t>
        </is>
      </c>
      <c r="I3670" t="n">
        <v>90</v>
      </c>
      <c r="J3670" t="n">
        <v>100</v>
      </c>
      <c r="EJ3670" t="n">
        <v>6</v>
      </c>
      <c r="EK3670" t="n">
        <v>6</v>
      </c>
    </row>
    <row r="3671">
      <c r="A3671" t="n">
        <v>509</v>
      </c>
      <c r="B3671" t="inlineStr">
        <is>
          <t>Cumplimiento a cronograma de proyectos 2025</t>
        </is>
      </c>
      <c r="C3671" t="inlineStr">
        <is>
          <t>Gestión de Proyectos</t>
        </is>
      </c>
      <c r="D3671" t="inlineStr">
        <is>
          <t>Mensual</t>
        </is>
      </c>
      <c r="E3671" t="inlineStr">
        <is>
          <t>Positivo</t>
        </is>
      </c>
      <c r="F3671" s="134" t="n">
        <v>45688</v>
      </c>
      <c r="G3671" t="inlineStr">
        <is>
          <t>509-2025-01-31</t>
        </is>
      </c>
      <c r="H3671" t="inlineStr">
        <is>
          <t>Actualización de TRD y creación del Plan de Gestión documental</t>
        </is>
      </c>
      <c r="I3671" t="n">
        <v>90</v>
      </c>
      <c r="J3671" t="n">
        <v>0</v>
      </c>
      <c r="EJ3671" t="n">
        <v>0</v>
      </c>
      <c r="EK3671" t="n">
        <v>0</v>
      </c>
    </row>
    <row r="3672">
      <c r="A3672" t="n">
        <v>509</v>
      </c>
      <c r="B3672" t="inlineStr">
        <is>
          <t>Cumplimiento a cronograma de proyectos 2025</t>
        </is>
      </c>
      <c r="C3672" t="inlineStr">
        <is>
          <t>Gestión de Proyectos</t>
        </is>
      </c>
      <c r="D3672" t="inlineStr">
        <is>
          <t>Mensual</t>
        </is>
      </c>
      <c r="E3672" t="inlineStr">
        <is>
          <t>Positivo</t>
        </is>
      </c>
      <c r="F3672" s="134" t="n">
        <v>45688</v>
      </c>
      <c r="G3672" t="inlineStr">
        <is>
          <t>509-2025-01-31</t>
        </is>
      </c>
      <c r="H3672" t="inlineStr">
        <is>
          <t>Ecosistema E3</t>
        </is>
      </c>
      <c r="I3672" t="n">
        <v>90</v>
      </c>
      <c r="J3672" t="n">
        <v>100</v>
      </c>
      <c r="EJ3672" t="n">
        <v>95</v>
      </c>
      <c r="EK3672" t="n">
        <v>95</v>
      </c>
    </row>
    <row r="3673">
      <c r="A3673" t="n">
        <v>509</v>
      </c>
      <c r="B3673" t="inlineStr">
        <is>
          <t>Cumplimiento a cronograma de proyectos 2025</t>
        </is>
      </c>
      <c r="C3673" t="inlineStr">
        <is>
          <t>Gestión de Proyectos</t>
        </is>
      </c>
      <c r="D3673" t="inlineStr">
        <is>
          <t>Mensual</t>
        </is>
      </c>
      <c r="E3673" t="inlineStr">
        <is>
          <t>Positivo</t>
        </is>
      </c>
      <c r="F3673" s="134" t="n">
        <v>45688</v>
      </c>
      <c r="G3673" t="inlineStr">
        <is>
          <t>509-2025-01-31</t>
        </is>
      </c>
      <c r="H3673" t="inlineStr">
        <is>
          <t>Fortalecimiento de la investigación, la innovación y la creación</t>
        </is>
      </c>
      <c r="I3673" t="n">
        <v>90</v>
      </c>
      <c r="J3673" t="n">
        <v>0</v>
      </c>
      <c r="EJ3673" t="n">
        <v>0</v>
      </c>
      <c r="EK3673" t="n">
        <v>0</v>
      </c>
    </row>
    <row r="3674">
      <c r="A3674" t="n">
        <v>509</v>
      </c>
      <c r="B3674" t="inlineStr">
        <is>
          <t>Cumplimiento a cronograma de proyectos 2025</t>
        </is>
      </c>
      <c r="C3674" t="inlineStr">
        <is>
          <t>Gestión de Proyectos</t>
        </is>
      </c>
      <c r="D3674" t="inlineStr">
        <is>
          <t>Mensual</t>
        </is>
      </c>
      <c r="E3674" t="inlineStr">
        <is>
          <t>Positivo</t>
        </is>
      </c>
      <c r="F3674" s="134" t="n">
        <v>45688</v>
      </c>
      <c r="G3674" t="inlineStr">
        <is>
          <t>509-2025-01-31</t>
        </is>
      </c>
      <c r="H3674" t="inlineStr">
        <is>
          <t>Fortalecimiento de planta docente</t>
        </is>
      </c>
      <c r="I3674" t="n">
        <v>90</v>
      </c>
      <c r="J3674" t="n">
        <v>98.76999664306641</v>
      </c>
      <c r="EJ3674" t="n">
        <v>81</v>
      </c>
      <c r="EK3674" t="n">
        <v>80</v>
      </c>
    </row>
    <row r="3675">
      <c r="A3675" t="n">
        <v>509</v>
      </c>
      <c r="B3675" t="inlineStr">
        <is>
          <t>Cumplimiento a cronograma de proyectos 2025</t>
        </is>
      </c>
      <c r="C3675" t="inlineStr">
        <is>
          <t>Gestión de Proyectos</t>
        </is>
      </c>
      <c r="D3675" t="inlineStr">
        <is>
          <t>Mensual</t>
        </is>
      </c>
      <c r="E3675" t="inlineStr">
        <is>
          <t>Positivo</t>
        </is>
      </c>
      <c r="F3675" s="134" t="n">
        <v>45688</v>
      </c>
      <c r="G3675" t="inlineStr">
        <is>
          <t>509-2025-01-31</t>
        </is>
      </c>
      <c r="H3675" t="inlineStr">
        <is>
          <t>Gobierno de datos</t>
        </is>
      </c>
      <c r="I3675" t="n">
        <v>90</v>
      </c>
      <c r="J3675" t="n">
        <v>0</v>
      </c>
      <c r="EJ3675" t="n">
        <v>0</v>
      </c>
      <c r="EK3675" t="n">
        <v>0</v>
      </c>
    </row>
    <row r="3676">
      <c r="A3676" t="n">
        <v>509</v>
      </c>
      <c r="B3676" t="inlineStr">
        <is>
          <t>Cumplimiento a cronograma de proyectos 2025</t>
        </is>
      </c>
      <c r="C3676" t="inlineStr">
        <is>
          <t>Gestión de Proyectos</t>
        </is>
      </c>
      <c r="D3676" t="inlineStr">
        <is>
          <t>Mensual</t>
        </is>
      </c>
      <c r="E3676" t="inlineStr">
        <is>
          <t>Positivo</t>
        </is>
      </c>
      <c r="F3676" s="134" t="n">
        <v>45688</v>
      </c>
      <c r="G3676" t="inlineStr">
        <is>
          <t>509-2025-01-31</t>
        </is>
      </c>
      <c r="H3676" t="inlineStr">
        <is>
          <t>Herramientas de Gestión para el mejoramiento continuo</t>
        </is>
      </c>
      <c r="I3676" t="n">
        <v>90</v>
      </c>
      <c r="J3676" t="n">
        <v>0</v>
      </c>
      <c r="EJ3676" t="n">
        <v>0</v>
      </c>
      <c r="EK3676" t="n">
        <v>0</v>
      </c>
    </row>
    <row r="3677">
      <c r="A3677" t="n">
        <v>509</v>
      </c>
      <c r="B3677" t="inlineStr">
        <is>
          <t>Cumplimiento a cronograma de proyectos 2025</t>
        </is>
      </c>
      <c r="C3677" t="inlineStr">
        <is>
          <t>Gestión de Proyectos</t>
        </is>
      </c>
      <c r="D3677" t="inlineStr">
        <is>
          <t>Mensual</t>
        </is>
      </c>
      <c r="E3677" t="inlineStr">
        <is>
          <t>Positivo</t>
        </is>
      </c>
      <c r="F3677" s="134" t="n">
        <v>45688</v>
      </c>
      <c r="G3677" t="inlineStr">
        <is>
          <t>509-2025-01-31</t>
        </is>
      </c>
      <c r="H3677" t="inlineStr">
        <is>
          <t>Proyecto de Permanencia institucional</t>
        </is>
      </c>
      <c r="I3677" t="n">
        <v>90</v>
      </c>
      <c r="J3677" t="n">
        <v>0</v>
      </c>
      <c r="EJ3677" t="n">
        <v>0</v>
      </c>
      <c r="EK3677" t="n">
        <v>0</v>
      </c>
    </row>
    <row r="3678">
      <c r="A3678" t="n">
        <v>509</v>
      </c>
      <c r="B3678" t="inlineStr">
        <is>
          <t>Cumplimiento a cronograma de proyectos 2025</t>
        </is>
      </c>
      <c r="C3678" t="inlineStr">
        <is>
          <t>Gestión de Proyectos</t>
        </is>
      </c>
      <c r="D3678" t="inlineStr">
        <is>
          <t>Mensual</t>
        </is>
      </c>
      <c r="E3678" t="inlineStr">
        <is>
          <t>Positivo</t>
        </is>
      </c>
      <c r="F3678" s="134" t="n">
        <v>45688</v>
      </c>
      <c r="G3678" t="inlineStr">
        <is>
          <t>509-2025-01-31</t>
        </is>
      </c>
      <c r="H3678" t="inlineStr">
        <is>
          <t>Reingenieria de aplicaciones</t>
        </is>
      </c>
      <c r="I3678" t="n">
        <v>90</v>
      </c>
      <c r="J3678" t="n">
        <v>0</v>
      </c>
      <c r="EJ3678" t="n">
        <v>0</v>
      </c>
      <c r="EK3678" t="n">
        <v>0</v>
      </c>
    </row>
    <row r="3679">
      <c r="A3679" t="n">
        <v>509</v>
      </c>
      <c r="B3679" t="inlineStr">
        <is>
          <t>Cumplimiento a cronograma de proyectos 2025</t>
        </is>
      </c>
      <c r="C3679" t="inlineStr">
        <is>
          <t>Gestión de Proyectos</t>
        </is>
      </c>
      <c r="D3679" t="inlineStr">
        <is>
          <t>Mensual</t>
        </is>
      </c>
      <c r="E3679" t="inlineStr">
        <is>
          <t>Positivo</t>
        </is>
      </c>
      <c r="F3679" s="134" t="n">
        <v>45688</v>
      </c>
      <c r="G3679" t="inlineStr">
        <is>
          <t>509-2025-01-31</t>
        </is>
      </c>
      <c r="H3679" t="inlineStr">
        <is>
          <t>SOPHIA Sistema de Optimización y Programación Horaria Institucional  Académica  I Fase</t>
        </is>
      </c>
      <c r="I3679" t="n">
        <v>90</v>
      </c>
      <c r="J3679" t="n">
        <v>0</v>
      </c>
      <c r="EJ3679" t="n">
        <v>0</v>
      </c>
      <c r="EK3679" t="n">
        <v>0</v>
      </c>
    </row>
    <row r="3680">
      <c r="A3680" t="n">
        <v>509</v>
      </c>
      <c r="B3680" t="inlineStr">
        <is>
          <t>Cumplimiento a cronograma de proyectos 2025</t>
        </is>
      </c>
      <c r="C3680" t="inlineStr">
        <is>
          <t>Gestión de Proyectos</t>
        </is>
      </c>
      <c r="D3680" t="inlineStr">
        <is>
          <t>Mensual</t>
        </is>
      </c>
      <c r="E3680" t="inlineStr">
        <is>
          <t>Positivo</t>
        </is>
      </c>
      <c r="F3680" s="134" t="n">
        <v>45688</v>
      </c>
      <c r="G3680" t="inlineStr">
        <is>
          <t>509-2025-01-31</t>
        </is>
      </c>
      <c r="H3680" t="inlineStr">
        <is>
          <t>Modelo de seguimiento al graduado</t>
        </is>
      </c>
      <c r="I3680" t="n">
        <v>90</v>
      </c>
      <c r="J3680" t="n">
        <v>0</v>
      </c>
      <c r="EJ3680" t="n">
        <v>0</v>
      </c>
      <c r="EK3680" t="n">
        <v>0</v>
      </c>
    </row>
    <row r="3681">
      <c r="A3681" t="n">
        <v>509</v>
      </c>
      <c r="B3681" t="inlineStr">
        <is>
          <t>Cumplimiento a cronograma de proyectos 2025</t>
        </is>
      </c>
      <c r="C3681" t="inlineStr">
        <is>
          <t>Gestión de Proyectos</t>
        </is>
      </c>
      <c r="D3681" t="inlineStr">
        <is>
          <t>Mensual</t>
        </is>
      </c>
      <c r="E3681" t="inlineStr">
        <is>
          <t>Positivo</t>
        </is>
      </c>
      <c r="F3681" s="134" t="n">
        <v>45688</v>
      </c>
      <c r="G3681" t="inlineStr">
        <is>
          <t>509-2025-01-31</t>
        </is>
      </c>
      <c r="H3681" t="inlineStr">
        <is>
          <t>SER PRO Fase II</t>
        </is>
      </c>
      <c r="I3681" t="n">
        <v>90</v>
      </c>
      <c r="J3681" t="n">
        <v>0</v>
      </c>
      <c r="EJ3681" t="n">
        <v>0</v>
      </c>
      <c r="EK3681" t="n">
        <v>0</v>
      </c>
    </row>
    <row r="3682">
      <c r="A3682" t="n">
        <v>509</v>
      </c>
      <c r="B3682" t="inlineStr">
        <is>
          <t>Cumplimiento a cronograma de proyectos 2025</t>
        </is>
      </c>
      <c r="C3682" t="inlineStr">
        <is>
          <t>Gestión de Proyectos</t>
        </is>
      </c>
      <c r="D3682" t="inlineStr">
        <is>
          <t>Mensual</t>
        </is>
      </c>
      <c r="E3682" t="inlineStr">
        <is>
          <t>Positivo</t>
        </is>
      </c>
      <c r="F3682" s="134" t="n">
        <v>45688</v>
      </c>
      <c r="G3682" t="inlineStr">
        <is>
          <t>509-2025-01-31</t>
        </is>
      </c>
      <c r="H3682" t="inlineStr">
        <is>
          <t>Centro de Idiomas POLI</t>
        </is>
      </c>
      <c r="I3682" t="n">
        <v>90</v>
      </c>
      <c r="J3682" t="n">
        <v>0</v>
      </c>
      <c r="EJ3682" t="n">
        <v>0</v>
      </c>
      <c r="EK3682" t="n">
        <v>0</v>
      </c>
    </row>
    <row r="3683">
      <c r="A3683" t="n">
        <v>509</v>
      </c>
      <c r="B3683" t="inlineStr">
        <is>
          <t>Cumplimiento a cronograma de proyectos 2025</t>
        </is>
      </c>
      <c r="C3683" t="inlineStr">
        <is>
          <t>Gestión de Proyectos</t>
        </is>
      </c>
      <c r="D3683" t="inlineStr">
        <is>
          <t>Mensual</t>
        </is>
      </c>
      <c r="E3683" t="inlineStr">
        <is>
          <t>Positivo</t>
        </is>
      </c>
      <c r="F3683" s="134" t="n">
        <v>45688</v>
      </c>
      <c r="G3683" t="inlineStr">
        <is>
          <t>509-2025-01-31</t>
        </is>
      </c>
      <c r="H3683" t="inlineStr">
        <is>
          <t>Colegio Virtual</t>
        </is>
      </c>
      <c r="I3683" t="n">
        <v>90</v>
      </c>
      <c r="J3683" t="n">
        <v>0</v>
      </c>
      <c r="EJ3683" t="n">
        <v>0</v>
      </c>
      <c r="EK3683" t="n">
        <v>0</v>
      </c>
    </row>
    <row r="3684">
      <c r="A3684" t="n">
        <v>509</v>
      </c>
      <c r="B3684" t="inlineStr">
        <is>
          <t>Cumplimiento a cronograma de proyectos 2025</t>
        </is>
      </c>
      <c r="C3684" t="inlineStr">
        <is>
          <t>Gestión de Proyectos</t>
        </is>
      </c>
      <c r="D3684" t="inlineStr">
        <is>
          <t>Mensual</t>
        </is>
      </c>
      <c r="E3684" t="inlineStr">
        <is>
          <t>Positivo</t>
        </is>
      </c>
      <c r="F3684" s="134" t="n">
        <v>45688</v>
      </c>
      <c r="G3684" t="inlineStr">
        <is>
          <t>509-2025-01-31</t>
        </is>
      </c>
      <c r="H3684" t="inlineStr">
        <is>
          <t>Institución de educación para el trabajo y desarrollo humano IETDH</t>
        </is>
      </c>
      <c r="I3684" t="n">
        <v>90</v>
      </c>
      <c r="J3684" t="n">
        <v>0</v>
      </c>
      <c r="EJ3684" t="n">
        <v>0</v>
      </c>
      <c r="EK3684" t="n">
        <v>0</v>
      </c>
    </row>
    <row r="3685">
      <c r="A3685" t="n">
        <v>509</v>
      </c>
      <c r="B3685" t="inlineStr">
        <is>
          <t>Cumplimiento a cronograma de proyectos 2025</t>
        </is>
      </c>
      <c r="C3685" t="inlineStr">
        <is>
          <t>Gestión de Proyectos</t>
        </is>
      </c>
      <c r="D3685" t="inlineStr">
        <is>
          <t>Mensual</t>
        </is>
      </c>
      <c r="E3685" t="inlineStr">
        <is>
          <t>Positivo</t>
        </is>
      </c>
      <c r="F3685" s="134" t="n">
        <v>45688</v>
      </c>
      <c r="G3685" t="inlineStr">
        <is>
          <t>509-2025-01-31</t>
        </is>
      </c>
      <c r="H3685" t="inlineStr">
        <is>
          <t>Plataforma Tecnologica de Gestión de información Curricular</t>
        </is>
      </c>
      <c r="I3685" t="n">
        <v>90</v>
      </c>
      <c r="J3685" t="n">
        <v>0</v>
      </c>
      <c r="EJ3685" t="n">
        <v>0</v>
      </c>
      <c r="EK3685" t="n">
        <v>0</v>
      </c>
    </row>
    <row r="3686">
      <c r="A3686" t="n">
        <v>509</v>
      </c>
      <c r="B3686" t="inlineStr">
        <is>
          <t>Cumplimiento a cronograma de proyectos 2025</t>
        </is>
      </c>
      <c r="C3686" t="inlineStr">
        <is>
          <t>Gestión de Proyectos</t>
        </is>
      </c>
      <c r="D3686" t="inlineStr">
        <is>
          <t>Mensual</t>
        </is>
      </c>
      <c r="E3686" t="inlineStr">
        <is>
          <t>Positivo</t>
        </is>
      </c>
      <c r="F3686" s="134" t="n">
        <v>45688</v>
      </c>
      <c r="G3686" t="inlineStr">
        <is>
          <t>509-2025-01-31</t>
        </is>
      </c>
      <c r="H3686" t="inlineStr">
        <is>
          <t>Sistema de medición de resultados de aprendizaje</t>
        </is>
      </c>
      <c r="I3686" t="n">
        <v>90</v>
      </c>
      <c r="J3686" t="n">
        <v>0</v>
      </c>
      <c r="EJ3686" t="n">
        <v>0</v>
      </c>
      <c r="EK3686" t="n">
        <v>0</v>
      </c>
    </row>
    <row r="3687">
      <c r="A3687" t="n">
        <v>509</v>
      </c>
      <c r="B3687" t="inlineStr">
        <is>
          <t>Cumplimiento a cronograma de proyectos 2025</t>
        </is>
      </c>
      <c r="C3687" t="inlineStr">
        <is>
          <t>Gestión de Proyectos</t>
        </is>
      </c>
      <c r="D3687" t="inlineStr">
        <is>
          <t>Mensual</t>
        </is>
      </c>
      <c r="E3687" t="inlineStr">
        <is>
          <t>Positivo</t>
        </is>
      </c>
      <c r="F3687" s="134" t="n">
        <v>45688</v>
      </c>
      <c r="G3687" t="inlineStr">
        <is>
          <t>509-2025-01-31</t>
        </is>
      </c>
      <c r="H3687" t="inlineStr">
        <is>
          <t>ADN POLI</t>
        </is>
      </c>
      <c r="I3687" t="n">
        <v>90</v>
      </c>
      <c r="J3687" t="n">
        <v>0</v>
      </c>
      <c r="EJ3687" t="n">
        <v>0</v>
      </c>
      <c r="EK3687" t="n">
        <v>0</v>
      </c>
    </row>
    <row r="3688">
      <c r="A3688" t="n">
        <v>509</v>
      </c>
      <c r="B3688" t="inlineStr">
        <is>
          <t>Cumplimiento a cronograma de proyectos 2025</t>
        </is>
      </c>
      <c r="C3688" t="inlineStr">
        <is>
          <t>Gestión de Proyectos</t>
        </is>
      </c>
      <c r="D3688" t="inlineStr">
        <is>
          <t>Mensual</t>
        </is>
      </c>
      <c r="E3688" t="inlineStr">
        <is>
          <t>Positivo</t>
        </is>
      </c>
      <c r="F3688" s="134" t="n">
        <v>45716</v>
      </c>
      <c r="G3688" t="inlineStr">
        <is>
          <t>509-2025-02-28</t>
        </is>
      </c>
      <c r="H3688" t="inlineStr">
        <is>
          <t>Acreditación Institucional fase III Etapa de evaluación externa o evaluación por pares</t>
        </is>
      </c>
      <c r="I3688" t="n">
        <v>90</v>
      </c>
      <c r="J3688" t="n">
        <v>100</v>
      </c>
      <c r="EJ3688" t="n">
        <v>6</v>
      </c>
      <c r="EK3688" t="n">
        <v>6</v>
      </c>
    </row>
    <row r="3689">
      <c r="A3689" t="n">
        <v>509</v>
      </c>
      <c r="B3689" t="inlineStr">
        <is>
          <t>Cumplimiento a cronograma de proyectos 2025</t>
        </is>
      </c>
      <c r="C3689" t="inlineStr">
        <is>
          <t>Gestión de Proyectos</t>
        </is>
      </c>
      <c r="D3689" t="inlineStr">
        <is>
          <t>Mensual</t>
        </is>
      </c>
      <c r="E3689" t="inlineStr">
        <is>
          <t>Positivo</t>
        </is>
      </c>
      <c r="F3689" s="134" t="n">
        <v>45716</v>
      </c>
      <c r="G3689" t="inlineStr">
        <is>
          <t>509-2025-02-28</t>
        </is>
      </c>
      <c r="H3689" t="inlineStr">
        <is>
          <t>Actualización de TRD y creación del Plan de Gestión documental</t>
        </is>
      </c>
      <c r="I3689" t="n">
        <v>90</v>
      </c>
      <c r="J3689" t="n">
        <v>0</v>
      </c>
      <c r="EJ3689" t="n">
        <v>0</v>
      </c>
      <c r="EK3689" t="n">
        <v>0</v>
      </c>
    </row>
    <row r="3690">
      <c r="A3690" t="n">
        <v>509</v>
      </c>
      <c r="B3690" t="inlineStr">
        <is>
          <t>Cumplimiento a cronograma de proyectos 2025</t>
        </is>
      </c>
      <c r="C3690" t="inlineStr">
        <is>
          <t>Gestión de Proyectos</t>
        </is>
      </c>
      <c r="D3690" t="inlineStr">
        <is>
          <t>Mensual</t>
        </is>
      </c>
      <c r="E3690" t="inlineStr">
        <is>
          <t>Positivo</t>
        </is>
      </c>
      <c r="F3690" s="134" t="n">
        <v>45716</v>
      </c>
      <c r="G3690" t="inlineStr">
        <is>
          <t>509-2025-02-28</t>
        </is>
      </c>
      <c r="H3690" t="inlineStr">
        <is>
          <t>Ecosistema E3</t>
        </is>
      </c>
      <c r="I3690" t="n">
        <v>90</v>
      </c>
      <c r="J3690" t="n">
        <v>100</v>
      </c>
      <c r="EJ3690" t="n">
        <v>100</v>
      </c>
      <c r="EK3690" t="n">
        <v>100</v>
      </c>
    </row>
    <row r="3691">
      <c r="A3691" t="n">
        <v>509</v>
      </c>
      <c r="B3691" t="inlineStr">
        <is>
          <t>Cumplimiento a cronograma de proyectos 2025</t>
        </is>
      </c>
      <c r="C3691" t="inlineStr">
        <is>
          <t>Gestión de Proyectos</t>
        </is>
      </c>
      <c r="D3691" t="inlineStr">
        <is>
          <t>Mensual</t>
        </is>
      </c>
      <c r="E3691" t="inlineStr">
        <is>
          <t>Positivo</t>
        </is>
      </c>
      <c r="F3691" s="134" t="n">
        <v>45716</v>
      </c>
      <c r="G3691" t="inlineStr">
        <is>
          <t>509-2025-02-28</t>
        </is>
      </c>
      <c r="H3691" t="inlineStr">
        <is>
          <t>Fortalecimiento de la investigación, la innovación y la creación</t>
        </is>
      </c>
      <c r="I3691" t="n">
        <v>90</v>
      </c>
      <c r="J3691" t="n">
        <v>0</v>
      </c>
      <c r="EJ3691" t="n">
        <v>0</v>
      </c>
      <c r="EK3691" t="n">
        <v>0</v>
      </c>
    </row>
    <row r="3692">
      <c r="A3692" t="n">
        <v>509</v>
      </c>
      <c r="B3692" t="inlineStr">
        <is>
          <t>Cumplimiento a cronograma de proyectos 2025</t>
        </is>
      </c>
      <c r="C3692" t="inlineStr">
        <is>
          <t>Gestión de Proyectos</t>
        </is>
      </c>
      <c r="D3692" t="inlineStr">
        <is>
          <t>Mensual</t>
        </is>
      </c>
      <c r="E3692" t="inlineStr">
        <is>
          <t>Positivo</t>
        </is>
      </c>
      <c r="F3692" s="134" t="n">
        <v>45716</v>
      </c>
      <c r="G3692" t="inlineStr">
        <is>
          <t>509-2025-02-28</t>
        </is>
      </c>
      <c r="H3692" t="inlineStr">
        <is>
          <t>Fortalecimiento de planta docente</t>
        </is>
      </c>
      <c r="I3692" t="n">
        <v>90</v>
      </c>
      <c r="J3692" t="n">
        <v>97.52999877929688</v>
      </c>
      <c r="EJ3692" t="n">
        <v>81</v>
      </c>
      <c r="EK3692" t="n">
        <v>79</v>
      </c>
    </row>
    <row r="3693">
      <c r="A3693" t="n">
        <v>509</v>
      </c>
      <c r="B3693" t="inlineStr">
        <is>
          <t>Cumplimiento a cronograma de proyectos 2025</t>
        </is>
      </c>
      <c r="C3693" t="inlineStr">
        <is>
          <t>Gestión de Proyectos</t>
        </is>
      </c>
      <c r="D3693" t="inlineStr">
        <is>
          <t>Mensual</t>
        </is>
      </c>
      <c r="E3693" t="inlineStr">
        <is>
          <t>Positivo</t>
        </is>
      </c>
      <c r="F3693" s="134" t="n">
        <v>45716</v>
      </c>
      <c r="G3693" t="inlineStr">
        <is>
          <t>509-2025-02-28</t>
        </is>
      </c>
      <c r="H3693" t="inlineStr">
        <is>
          <t>Gobierno de datos</t>
        </is>
      </c>
      <c r="I3693" t="n">
        <v>90</v>
      </c>
      <c r="J3693" t="n">
        <v>0</v>
      </c>
      <c r="EJ3693" t="n">
        <v>0</v>
      </c>
      <c r="EK3693" t="n">
        <v>0</v>
      </c>
    </row>
    <row r="3694">
      <c r="A3694" t="n">
        <v>509</v>
      </c>
      <c r="B3694" t="inlineStr">
        <is>
          <t>Cumplimiento a cronograma de proyectos 2025</t>
        </is>
      </c>
      <c r="C3694" t="inlineStr">
        <is>
          <t>Gestión de Proyectos</t>
        </is>
      </c>
      <c r="D3694" t="inlineStr">
        <is>
          <t>Mensual</t>
        </is>
      </c>
      <c r="E3694" t="inlineStr">
        <is>
          <t>Positivo</t>
        </is>
      </c>
      <c r="F3694" s="134" t="n">
        <v>45716</v>
      </c>
      <c r="G3694" t="inlineStr">
        <is>
          <t>509-2025-02-28</t>
        </is>
      </c>
      <c r="H3694" t="inlineStr">
        <is>
          <t>Herramientas de Gestión para el mejoramiento continuo</t>
        </is>
      </c>
      <c r="I3694" t="n">
        <v>90</v>
      </c>
      <c r="J3694" t="n">
        <v>0</v>
      </c>
      <c r="EJ3694" t="n">
        <v>0</v>
      </c>
      <c r="EK3694" t="n">
        <v>0</v>
      </c>
    </row>
    <row r="3695">
      <c r="A3695" t="n">
        <v>509</v>
      </c>
      <c r="B3695" t="inlineStr">
        <is>
          <t>Cumplimiento a cronograma de proyectos 2025</t>
        </is>
      </c>
      <c r="C3695" t="inlineStr">
        <is>
          <t>Gestión de Proyectos</t>
        </is>
      </c>
      <c r="D3695" t="inlineStr">
        <is>
          <t>Mensual</t>
        </is>
      </c>
      <c r="E3695" t="inlineStr">
        <is>
          <t>Positivo</t>
        </is>
      </c>
      <c r="F3695" s="134" t="n">
        <v>45716</v>
      </c>
      <c r="G3695" t="inlineStr">
        <is>
          <t>509-2025-02-28</t>
        </is>
      </c>
      <c r="H3695" t="inlineStr">
        <is>
          <t>Proyecto de Permanencia institucional</t>
        </is>
      </c>
      <c r="I3695" t="n">
        <v>90</v>
      </c>
      <c r="J3695" t="n">
        <v>97.22000122070312</v>
      </c>
      <c r="EJ3695" t="n">
        <v>36</v>
      </c>
      <c r="EK3695" t="n">
        <v>35</v>
      </c>
    </row>
    <row r="3696">
      <c r="A3696" t="n">
        <v>509</v>
      </c>
      <c r="B3696" t="inlineStr">
        <is>
          <t>Cumplimiento a cronograma de proyectos 2025</t>
        </is>
      </c>
      <c r="C3696" t="inlineStr">
        <is>
          <t>Gestión de Proyectos</t>
        </is>
      </c>
      <c r="D3696" t="inlineStr">
        <is>
          <t>Mensual</t>
        </is>
      </c>
      <c r="E3696" t="inlineStr">
        <is>
          <t>Positivo</t>
        </is>
      </c>
      <c r="F3696" s="134" t="n">
        <v>45716</v>
      </c>
      <c r="G3696" t="inlineStr">
        <is>
          <t>509-2025-02-28</t>
        </is>
      </c>
      <c r="H3696" t="inlineStr">
        <is>
          <t>Reingenieria de aplicaciones</t>
        </is>
      </c>
      <c r="I3696" t="n">
        <v>90</v>
      </c>
      <c r="J3696" t="n">
        <v>0</v>
      </c>
      <c r="EJ3696" t="n">
        <v>0</v>
      </c>
      <c r="EK3696" t="n">
        <v>0</v>
      </c>
    </row>
    <row r="3697">
      <c r="A3697" t="n">
        <v>509</v>
      </c>
      <c r="B3697" t="inlineStr">
        <is>
          <t>Cumplimiento a cronograma de proyectos 2025</t>
        </is>
      </c>
      <c r="C3697" t="inlineStr">
        <is>
          <t>Gestión de Proyectos</t>
        </is>
      </c>
      <c r="D3697" t="inlineStr">
        <is>
          <t>Mensual</t>
        </is>
      </c>
      <c r="E3697" t="inlineStr">
        <is>
          <t>Positivo</t>
        </is>
      </c>
      <c r="F3697" s="134" t="n">
        <v>45716</v>
      </c>
      <c r="G3697" t="inlineStr">
        <is>
          <t>509-2025-02-28</t>
        </is>
      </c>
      <c r="H3697" t="inlineStr">
        <is>
          <t>SOPHIA Sistema de Optimización y Programación Horaria Institucional  Académica  I Fase</t>
        </is>
      </c>
      <c r="I3697" t="n">
        <v>90</v>
      </c>
      <c r="J3697" t="n">
        <v>0</v>
      </c>
      <c r="EJ3697" t="n">
        <v>0</v>
      </c>
      <c r="EK3697" t="n">
        <v>0</v>
      </c>
    </row>
    <row r="3698">
      <c r="A3698" t="n">
        <v>509</v>
      </c>
      <c r="B3698" t="inlineStr">
        <is>
          <t>Cumplimiento a cronograma de proyectos 2025</t>
        </is>
      </c>
      <c r="C3698" t="inlineStr">
        <is>
          <t>Gestión de Proyectos</t>
        </is>
      </c>
      <c r="D3698" t="inlineStr">
        <is>
          <t>Mensual</t>
        </is>
      </c>
      <c r="E3698" t="inlineStr">
        <is>
          <t>Positivo</t>
        </is>
      </c>
      <c r="F3698" s="134" t="n">
        <v>45716</v>
      </c>
      <c r="G3698" t="inlineStr">
        <is>
          <t>509-2025-02-28</t>
        </is>
      </c>
      <c r="H3698" t="inlineStr">
        <is>
          <t>Modelo de seguimiento al graduado</t>
        </is>
      </c>
      <c r="I3698" t="n">
        <v>90</v>
      </c>
      <c r="J3698" t="n">
        <v>0</v>
      </c>
      <c r="EJ3698" t="n">
        <v>0</v>
      </c>
      <c r="EK3698" t="n">
        <v>0</v>
      </c>
    </row>
    <row r="3699">
      <c r="A3699" t="n">
        <v>509</v>
      </c>
      <c r="B3699" t="inlineStr">
        <is>
          <t>Cumplimiento a cronograma de proyectos 2025</t>
        </is>
      </c>
      <c r="C3699" t="inlineStr">
        <is>
          <t>Gestión de Proyectos</t>
        </is>
      </c>
      <c r="D3699" t="inlineStr">
        <is>
          <t>Mensual</t>
        </is>
      </c>
      <c r="E3699" t="inlineStr">
        <is>
          <t>Positivo</t>
        </is>
      </c>
      <c r="F3699" s="134" t="n">
        <v>45716</v>
      </c>
      <c r="G3699" t="inlineStr">
        <is>
          <t>509-2025-02-28</t>
        </is>
      </c>
      <c r="H3699" t="inlineStr">
        <is>
          <t>SER PRO Fase II</t>
        </is>
      </c>
      <c r="I3699" t="n">
        <v>90</v>
      </c>
      <c r="J3699" t="n">
        <v>0</v>
      </c>
      <c r="EJ3699" t="n">
        <v>0</v>
      </c>
      <c r="EK3699" t="n">
        <v>0</v>
      </c>
    </row>
    <row r="3700">
      <c r="A3700" t="n">
        <v>509</v>
      </c>
      <c r="B3700" t="inlineStr">
        <is>
          <t>Cumplimiento a cronograma de proyectos 2025</t>
        </is>
      </c>
      <c r="C3700" t="inlineStr">
        <is>
          <t>Gestión de Proyectos</t>
        </is>
      </c>
      <c r="D3700" t="inlineStr">
        <is>
          <t>Mensual</t>
        </is>
      </c>
      <c r="E3700" t="inlineStr">
        <is>
          <t>Positivo</t>
        </is>
      </c>
      <c r="F3700" s="134" t="n">
        <v>45716</v>
      </c>
      <c r="G3700" t="inlineStr">
        <is>
          <t>509-2025-02-28</t>
        </is>
      </c>
      <c r="H3700" t="inlineStr">
        <is>
          <t>Centro de Idiomas POLI</t>
        </is>
      </c>
      <c r="I3700" t="n">
        <v>90</v>
      </c>
      <c r="J3700" t="n">
        <v>0</v>
      </c>
      <c r="EJ3700" t="n">
        <v>0</v>
      </c>
      <c r="EK3700" t="n">
        <v>0</v>
      </c>
    </row>
    <row r="3701">
      <c r="A3701" t="n">
        <v>509</v>
      </c>
      <c r="B3701" t="inlineStr">
        <is>
          <t>Cumplimiento a cronograma de proyectos 2025</t>
        </is>
      </c>
      <c r="C3701" t="inlineStr">
        <is>
          <t>Gestión de Proyectos</t>
        </is>
      </c>
      <c r="D3701" t="inlineStr">
        <is>
          <t>Mensual</t>
        </is>
      </c>
      <c r="E3701" t="inlineStr">
        <is>
          <t>Positivo</t>
        </is>
      </c>
      <c r="F3701" s="134" t="n">
        <v>45716</v>
      </c>
      <c r="G3701" t="inlineStr">
        <is>
          <t>509-2025-02-28</t>
        </is>
      </c>
      <c r="H3701" t="inlineStr">
        <is>
          <t>Colegio Virtual</t>
        </is>
      </c>
      <c r="I3701" t="n">
        <v>90</v>
      </c>
      <c r="J3701" t="n">
        <v>0</v>
      </c>
      <c r="EJ3701" t="n">
        <v>0</v>
      </c>
      <c r="EK3701" t="n">
        <v>0</v>
      </c>
    </row>
    <row r="3702">
      <c r="A3702" t="n">
        <v>509</v>
      </c>
      <c r="B3702" t="inlineStr">
        <is>
          <t>Cumplimiento a cronograma de proyectos 2025</t>
        </is>
      </c>
      <c r="C3702" t="inlineStr">
        <is>
          <t>Gestión de Proyectos</t>
        </is>
      </c>
      <c r="D3702" t="inlineStr">
        <is>
          <t>Mensual</t>
        </is>
      </c>
      <c r="E3702" t="inlineStr">
        <is>
          <t>Positivo</t>
        </is>
      </c>
      <c r="F3702" s="134" t="n">
        <v>45716</v>
      </c>
      <c r="G3702" t="inlineStr">
        <is>
          <t>509-2025-02-28</t>
        </is>
      </c>
      <c r="H3702" t="inlineStr">
        <is>
          <t>Institución de educación para el trabajo y desarrollo humano IETDH</t>
        </is>
      </c>
      <c r="I3702" t="n">
        <v>90</v>
      </c>
      <c r="J3702" t="n">
        <v>0</v>
      </c>
      <c r="EJ3702" t="n">
        <v>0</v>
      </c>
      <c r="EK3702" t="n">
        <v>0</v>
      </c>
    </row>
    <row r="3703">
      <c r="A3703" t="n">
        <v>509</v>
      </c>
      <c r="B3703" t="inlineStr">
        <is>
          <t>Cumplimiento a cronograma de proyectos 2025</t>
        </is>
      </c>
      <c r="C3703" t="inlineStr">
        <is>
          <t>Gestión de Proyectos</t>
        </is>
      </c>
      <c r="D3703" t="inlineStr">
        <is>
          <t>Mensual</t>
        </is>
      </c>
      <c r="E3703" t="inlineStr">
        <is>
          <t>Positivo</t>
        </is>
      </c>
      <c r="F3703" s="134" t="n">
        <v>45716</v>
      </c>
      <c r="G3703" t="inlineStr">
        <is>
          <t>509-2025-02-28</t>
        </is>
      </c>
      <c r="H3703" t="inlineStr">
        <is>
          <t>Plataforma Tecnologica de Gestión de información Curricular</t>
        </is>
      </c>
      <c r="I3703" t="n">
        <v>90</v>
      </c>
      <c r="J3703" t="n">
        <v>0</v>
      </c>
      <c r="EJ3703" t="n">
        <v>0</v>
      </c>
      <c r="EK3703" t="n">
        <v>0</v>
      </c>
    </row>
    <row r="3704">
      <c r="A3704" t="n">
        <v>509</v>
      </c>
      <c r="B3704" t="inlineStr">
        <is>
          <t>Cumplimiento a cronograma de proyectos 2025</t>
        </is>
      </c>
      <c r="C3704" t="inlineStr">
        <is>
          <t>Gestión de Proyectos</t>
        </is>
      </c>
      <c r="D3704" t="inlineStr">
        <is>
          <t>Mensual</t>
        </is>
      </c>
      <c r="E3704" t="inlineStr">
        <is>
          <t>Positivo</t>
        </is>
      </c>
      <c r="F3704" s="134" t="n">
        <v>45716</v>
      </c>
      <c r="G3704" t="inlineStr">
        <is>
          <t>509-2025-02-28</t>
        </is>
      </c>
      <c r="H3704" t="inlineStr">
        <is>
          <t>Sistema de medición de resultados de aprendizaje</t>
        </is>
      </c>
      <c r="I3704" t="n">
        <v>90</v>
      </c>
      <c r="J3704" t="n">
        <v>0</v>
      </c>
      <c r="EJ3704" t="n">
        <v>0</v>
      </c>
      <c r="EK3704" t="n">
        <v>0</v>
      </c>
    </row>
    <row r="3705">
      <c r="A3705" t="n">
        <v>509</v>
      </c>
      <c r="B3705" t="inlineStr">
        <is>
          <t>Cumplimiento a cronograma de proyectos 2025</t>
        </is>
      </c>
      <c r="C3705" t="inlineStr">
        <is>
          <t>Gestión de Proyectos</t>
        </is>
      </c>
      <c r="D3705" t="inlineStr">
        <is>
          <t>Mensual</t>
        </is>
      </c>
      <c r="E3705" t="inlineStr">
        <is>
          <t>Positivo</t>
        </is>
      </c>
      <c r="F3705" s="134" t="n">
        <v>45716</v>
      </c>
      <c r="G3705" t="inlineStr">
        <is>
          <t>509-2025-02-28</t>
        </is>
      </c>
      <c r="H3705" t="inlineStr">
        <is>
          <t>ADN POLI</t>
        </is>
      </c>
      <c r="I3705" t="n">
        <v>90</v>
      </c>
      <c r="J3705" t="n">
        <v>0</v>
      </c>
      <c r="EJ3705" t="n">
        <v>0</v>
      </c>
      <c r="EK3705" t="n">
        <v>0</v>
      </c>
    </row>
    <row r="3706">
      <c r="A3706" t="n">
        <v>509</v>
      </c>
      <c r="B3706" t="inlineStr">
        <is>
          <t>Cumplimiento a cronograma de proyectos 2025</t>
        </is>
      </c>
      <c r="C3706" t="inlineStr">
        <is>
          <t>Gestión de Proyectos</t>
        </is>
      </c>
      <c r="D3706" t="inlineStr">
        <is>
          <t>Mensual</t>
        </is>
      </c>
      <c r="E3706" t="inlineStr">
        <is>
          <t>Positivo</t>
        </is>
      </c>
      <c r="F3706" s="134" t="n">
        <v>45747</v>
      </c>
      <c r="G3706" t="inlineStr">
        <is>
          <t>509-2025-03-31</t>
        </is>
      </c>
      <c r="H3706" t="inlineStr">
        <is>
          <t>Acreditación Institucional fase III Etapa de evaluación externa o evaluación por pares</t>
        </is>
      </c>
      <c r="I3706" t="n">
        <v>90</v>
      </c>
      <c r="J3706" t="n">
        <v>100</v>
      </c>
      <c r="EJ3706" t="n">
        <v>20</v>
      </c>
      <c r="EK3706" t="n">
        <v>20</v>
      </c>
    </row>
    <row r="3707">
      <c r="A3707" t="n">
        <v>509</v>
      </c>
      <c r="B3707" t="inlineStr">
        <is>
          <t>Cumplimiento a cronograma de proyectos 2025</t>
        </is>
      </c>
      <c r="C3707" t="inlineStr">
        <is>
          <t>Gestión de Proyectos</t>
        </is>
      </c>
      <c r="D3707" t="inlineStr">
        <is>
          <t>Mensual</t>
        </is>
      </c>
      <c r="E3707" t="inlineStr">
        <is>
          <t>Positivo</t>
        </is>
      </c>
      <c r="F3707" s="134" t="n">
        <v>45747</v>
      </c>
      <c r="G3707" t="inlineStr">
        <is>
          <t>509-2025-03-31</t>
        </is>
      </c>
      <c r="H3707" t="inlineStr">
        <is>
          <t>Actualización de TRD y creación del Plan de Gestión documental</t>
        </is>
      </c>
      <c r="I3707" t="n">
        <v>90</v>
      </c>
      <c r="J3707" t="n">
        <v>80</v>
      </c>
      <c r="EJ3707" t="n">
        <v>35</v>
      </c>
      <c r="EK3707" t="n">
        <v>28</v>
      </c>
    </row>
    <row r="3708">
      <c r="A3708" t="n">
        <v>509</v>
      </c>
      <c r="B3708" t="inlineStr">
        <is>
          <t>Cumplimiento a cronograma de proyectos 2025</t>
        </is>
      </c>
      <c r="C3708" t="inlineStr">
        <is>
          <t>Gestión de Proyectos</t>
        </is>
      </c>
      <c r="D3708" t="inlineStr">
        <is>
          <t>Mensual</t>
        </is>
      </c>
      <c r="E3708" t="inlineStr">
        <is>
          <t>Positivo</t>
        </is>
      </c>
      <c r="F3708" s="134" t="n">
        <v>45747</v>
      </c>
      <c r="G3708" t="inlineStr">
        <is>
          <t>509-2025-03-31</t>
        </is>
      </c>
      <c r="H3708" t="inlineStr">
        <is>
          <t>Ecosistema E3</t>
        </is>
      </c>
      <c r="I3708" t="n">
        <v>90</v>
      </c>
      <c r="J3708" t="n">
        <v>100</v>
      </c>
      <c r="EJ3708" t="n">
        <v>73</v>
      </c>
      <c r="EK3708" t="n">
        <v>73</v>
      </c>
    </row>
    <row r="3709">
      <c r="A3709" t="n">
        <v>509</v>
      </c>
      <c r="B3709" t="inlineStr">
        <is>
          <t>Cumplimiento a cronograma de proyectos 2025</t>
        </is>
      </c>
      <c r="C3709" t="inlineStr">
        <is>
          <t>Gestión de Proyectos</t>
        </is>
      </c>
      <c r="D3709" t="inlineStr">
        <is>
          <t>Mensual</t>
        </is>
      </c>
      <c r="E3709" t="inlineStr">
        <is>
          <t>Positivo</t>
        </is>
      </c>
      <c r="F3709" s="134" t="n">
        <v>45747</v>
      </c>
      <c r="G3709" t="inlineStr">
        <is>
          <t>509-2025-03-31</t>
        </is>
      </c>
      <c r="H3709" t="inlineStr">
        <is>
          <t>Fortalecimiento de la investigación, la innovación y la creación</t>
        </is>
      </c>
      <c r="I3709" t="n">
        <v>90</v>
      </c>
      <c r="J3709" t="n">
        <v>0</v>
      </c>
      <c r="EJ3709" t="n">
        <v>0</v>
      </c>
      <c r="EK3709" t="n">
        <v>0</v>
      </c>
    </row>
    <row r="3710">
      <c r="A3710" t="n">
        <v>509</v>
      </c>
      <c r="B3710" t="inlineStr">
        <is>
          <t>Cumplimiento a cronograma de proyectos 2025</t>
        </is>
      </c>
      <c r="C3710" t="inlineStr">
        <is>
          <t>Gestión de Proyectos</t>
        </is>
      </c>
      <c r="D3710" t="inlineStr">
        <is>
          <t>Mensual</t>
        </is>
      </c>
      <c r="E3710" t="inlineStr">
        <is>
          <t>Positivo</t>
        </is>
      </c>
      <c r="F3710" s="134" t="n">
        <v>45747</v>
      </c>
      <c r="G3710" t="inlineStr">
        <is>
          <t>509-2025-03-31</t>
        </is>
      </c>
      <c r="H3710" t="inlineStr">
        <is>
          <t>Fortalecimiento de planta docente</t>
        </is>
      </c>
      <c r="I3710" t="n">
        <v>90</v>
      </c>
      <c r="J3710" t="n">
        <v>94</v>
      </c>
      <c r="EJ3710" t="n">
        <v>50</v>
      </c>
      <c r="EK3710" t="n">
        <v>47</v>
      </c>
    </row>
    <row r="3711">
      <c r="A3711" t="n">
        <v>509</v>
      </c>
      <c r="B3711" t="inlineStr">
        <is>
          <t>Cumplimiento a cronograma de proyectos 2025</t>
        </is>
      </c>
      <c r="C3711" t="inlineStr">
        <is>
          <t>Gestión de Proyectos</t>
        </is>
      </c>
      <c r="D3711" t="inlineStr">
        <is>
          <t>Mensual</t>
        </is>
      </c>
      <c r="E3711" t="inlineStr">
        <is>
          <t>Positivo</t>
        </is>
      </c>
      <c r="F3711" s="134" t="n">
        <v>45747</v>
      </c>
      <c r="G3711" t="inlineStr">
        <is>
          <t>509-2025-03-31</t>
        </is>
      </c>
      <c r="H3711" t="inlineStr">
        <is>
          <t>Gobierno de datos</t>
        </is>
      </c>
      <c r="I3711" t="n">
        <v>90</v>
      </c>
      <c r="J3711" t="n">
        <v>83.33000183105469</v>
      </c>
      <c r="EJ3711" t="n">
        <v>12</v>
      </c>
      <c r="EK3711" t="n">
        <v>10</v>
      </c>
    </row>
    <row r="3712">
      <c r="A3712" t="n">
        <v>509</v>
      </c>
      <c r="B3712" t="inlineStr">
        <is>
          <t>Cumplimiento a cronograma de proyectos 2025</t>
        </is>
      </c>
      <c r="C3712" t="inlineStr">
        <is>
          <t>Gestión de Proyectos</t>
        </is>
      </c>
      <c r="D3712" t="inlineStr">
        <is>
          <t>Mensual</t>
        </is>
      </c>
      <c r="E3712" t="inlineStr">
        <is>
          <t>Positivo</t>
        </is>
      </c>
      <c r="F3712" s="134" t="n">
        <v>45747</v>
      </c>
      <c r="G3712" t="inlineStr">
        <is>
          <t>509-2025-03-31</t>
        </is>
      </c>
      <c r="H3712" t="inlineStr">
        <is>
          <t>Herramientas de Gestión para el mejoramiento continuo</t>
        </is>
      </c>
      <c r="I3712" t="n">
        <v>90</v>
      </c>
      <c r="J3712" t="n">
        <v>100</v>
      </c>
      <c r="EJ3712" t="n">
        <v>3</v>
      </c>
      <c r="EK3712" t="n">
        <v>3</v>
      </c>
    </row>
    <row r="3713">
      <c r="A3713" t="n">
        <v>509</v>
      </c>
      <c r="B3713" t="inlineStr">
        <is>
          <t>Cumplimiento a cronograma de proyectos 2025</t>
        </is>
      </c>
      <c r="C3713" t="inlineStr">
        <is>
          <t>Gestión de Proyectos</t>
        </is>
      </c>
      <c r="D3713" t="inlineStr">
        <is>
          <t>Mensual</t>
        </is>
      </c>
      <c r="E3713" t="inlineStr">
        <is>
          <t>Positivo</t>
        </is>
      </c>
      <c r="F3713" s="134" t="n">
        <v>45747</v>
      </c>
      <c r="G3713" t="inlineStr">
        <is>
          <t>509-2025-03-31</t>
        </is>
      </c>
      <c r="H3713" t="inlineStr">
        <is>
          <t>Proyecto de Permanencia institucional</t>
        </is>
      </c>
      <c r="I3713" t="n">
        <v>90</v>
      </c>
      <c r="J3713" t="n">
        <v>94.44000244140625</v>
      </c>
      <c r="EJ3713" t="n">
        <v>54</v>
      </c>
      <c r="EK3713" t="n">
        <v>51</v>
      </c>
    </row>
    <row r="3714">
      <c r="A3714" t="n">
        <v>509</v>
      </c>
      <c r="B3714" t="inlineStr">
        <is>
          <t>Cumplimiento a cronograma de proyectos 2025</t>
        </is>
      </c>
      <c r="C3714" t="inlineStr">
        <is>
          <t>Gestión de Proyectos</t>
        </is>
      </c>
      <c r="D3714" t="inlineStr">
        <is>
          <t>Mensual</t>
        </is>
      </c>
      <c r="E3714" t="inlineStr">
        <is>
          <t>Positivo</t>
        </is>
      </c>
      <c r="F3714" s="134" t="n">
        <v>45747</v>
      </c>
      <c r="G3714" t="inlineStr">
        <is>
          <t>509-2025-03-31</t>
        </is>
      </c>
      <c r="H3714" t="inlineStr">
        <is>
          <t>Reingenieria de aplicaciones</t>
        </is>
      </c>
      <c r="I3714" t="n">
        <v>90</v>
      </c>
      <c r="J3714" t="n">
        <v>100</v>
      </c>
      <c r="EJ3714" t="n">
        <v>25</v>
      </c>
      <c r="EK3714" t="n">
        <v>25</v>
      </c>
    </row>
    <row r="3715">
      <c r="A3715" t="n">
        <v>509</v>
      </c>
      <c r="B3715" t="inlineStr">
        <is>
          <t>Cumplimiento a cronograma de proyectos 2025</t>
        </is>
      </c>
      <c r="C3715" t="inlineStr">
        <is>
          <t>Gestión de Proyectos</t>
        </is>
      </c>
      <c r="D3715" t="inlineStr">
        <is>
          <t>Mensual</t>
        </is>
      </c>
      <c r="E3715" t="inlineStr">
        <is>
          <t>Positivo</t>
        </is>
      </c>
      <c r="F3715" s="134" t="n">
        <v>45747</v>
      </c>
      <c r="G3715" t="inlineStr">
        <is>
          <t>509-2025-03-31</t>
        </is>
      </c>
      <c r="H3715" t="inlineStr">
        <is>
          <t>SOPHIA Sistema de Optimización y Programación Horaria Institucional  Académica  I Fase</t>
        </is>
      </c>
      <c r="I3715" t="n">
        <v>90</v>
      </c>
      <c r="J3715" t="n">
        <v>0</v>
      </c>
      <c r="EJ3715" t="n">
        <v>0</v>
      </c>
      <c r="EK3715" t="n">
        <v>0</v>
      </c>
    </row>
    <row r="3716">
      <c r="A3716" t="n">
        <v>509</v>
      </c>
      <c r="B3716" t="inlineStr">
        <is>
          <t>Cumplimiento a cronograma de proyectos 2025</t>
        </is>
      </c>
      <c r="C3716" t="inlineStr">
        <is>
          <t>Gestión de Proyectos</t>
        </is>
      </c>
      <c r="D3716" t="inlineStr">
        <is>
          <t>Mensual</t>
        </is>
      </c>
      <c r="E3716" t="inlineStr">
        <is>
          <t>Positivo</t>
        </is>
      </c>
      <c r="F3716" s="134" t="n">
        <v>45747</v>
      </c>
      <c r="G3716" t="inlineStr">
        <is>
          <t>509-2025-03-31</t>
        </is>
      </c>
      <c r="H3716" t="inlineStr">
        <is>
          <t>Modelo de seguimiento al graduado</t>
        </is>
      </c>
      <c r="I3716" t="n">
        <v>90</v>
      </c>
      <c r="J3716" t="n">
        <v>0</v>
      </c>
      <c r="EJ3716" t="n">
        <v>0</v>
      </c>
      <c r="EK3716" t="n">
        <v>0</v>
      </c>
    </row>
    <row r="3717">
      <c r="A3717" t="n">
        <v>509</v>
      </c>
      <c r="B3717" t="inlineStr">
        <is>
          <t>Cumplimiento a cronograma de proyectos 2025</t>
        </is>
      </c>
      <c r="C3717" t="inlineStr">
        <is>
          <t>Gestión de Proyectos</t>
        </is>
      </c>
      <c r="D3717" t="inlineStr">
        <is>
          <t>Mensual</t>
        </is>
      </c>
      <c r="E3717" t="inlineStr">
        <is>
          <t>Positivo</t>
        </is>
      </c>
      <c r="F3717" s="134" t="n">
        <v>45747</v>
      </c>
      <c r="G3717" t="inlineStr">
        <is>
          <t>509-2025-03-31</t>
        </is>
      </c>
      <c r="H3717" t="inlineStr">
        <is>
          <t>SER PRO Fase II</t>
        </is>
      </c>
      <c r="I3717" t="n">
        <v>90</v>
      </c>
      <c r="J3717" t="n">
        <v>0</v>
      </c>
      <c r="EJ3717" t="n">
        <v>0</v>
      </c>
      <c r="EK3717" t="n">
        <v>0</v>
      </c>
    </row>
    <row r="3718">
      <c r="A3718" t="n">
        <v>509</v>
      </c>
      <c r="B3718" t="inlineStr">
        <is>
          <t>Cumplimiento a cronograma de proyectos 2025</t>
        </is>
      </c>
      <c r="C3718" t="inlineStr">
        <is>
          <t>Gestión de Proyectos</t>
        </is>
      </c>
      <c r="D3718" t="inlineStr">
        <is>
          <t>Mensual</t>
        </is>
      </c>
      <c r="E3718" t="inlineStr">
        <is>
          <t>Positivo</t>
        </is>
      </c>
      <c r="F3718" s="134" t="n">
        <v>45747</v>
      </c>
      <c r="G3718" t="inlineStr">
        <is>
          <t>509-2025-03-31</t>
        </is>
      </c>
      <c r="H3718" t="inlineStr">
        <is>
          <t>Centro de Idiomas POLI</t>
        </is>
      </c>
      <c r="I3718" t="n">
        <v>90</v>
      </c>
      <c r="J3718" t="n">
        <v>0</v>
      </c>
      <c r="EJ3718" t="n">
        <v>0</v>
      </c>
      <c r="EK3718" t="n">
        <v>0</v>
      </c>
    </row>
    <row r="3719">
      <c r="A3719" t="n">
        <v>509</v>
      </c>
      <c r="B3719" t="inlineStr">
        <is>
          <t>Cumplimiento a cronograma de proyectos 2025</t>
        </is>
      </c>
      <c r="C3719" t="inlineStr">
        <is>
          <t>Gestión de Proyectos</t>
        </is>
      </c>
      <c r="D3719" t="inlineStr">
        <is>
          <t>Mensual</t>
        </is>
      </c>
      <c r="E3719" t="inlineStr">
        <is>
          <t>Positivo</t>
        </is>
      </c>
      <c r="F3719" s="134" t="n">
        <v>45747</v>
      </c>
      <c r="G3719" t="inlineStr">
        <is>
          <t>509-2025-03-31</t>
        </is>
      </c>
      <c r="H3719" t="inlineStr">
        <is>
          <t>Colegio Virtual</t>
        </is>
      </c>
      <c r="I3719" t="n">
        <v>90</v>
      </c>
      <c r="J3719" t="n">
        <v>0</v>
      </c>
      <c r="EJ3719" t="n">
        <v>0</v>
      </c>
      <c r="EK3719" t="n">
        <v>0</v>
      </c>
    </row>
    <row r="3720">
      <c r="A3720" t="n">
        <v>509</v>
      </c>
      <c r="B3720" t="inlineStr">
        <is>
          <t>Cumplimiento a cronograma de proyectos 2025</t>
        </is>
      </c>
      <c r="C3720" t="inlineStr">
        <is>
          <t>Gestión de Proyectos</t>
        </is>
      </c>
      <c r="D3720" t="inlineStr">
        <is>
          <t>Mensual</t>
        </is>
      </c>
      <c r="E3720" t="inlineStr">
        <is>
          <t>Positivo</t>
        </is>
      </c>
      <c r="F3720" s="134" t="n">
        <v>45747</v>
      </c>
      <c r="G3720" t="inlineStr">
        <is>
          <t>509-2025-03-31</t>
        </is>
      </c>
      <c r="H3720" t="inlineStr">
        <is>
          <t>Institución de educación para el trabajo y desarrollo humano IETDH</t>
        </is>
      </c>
      <c r="I3720" t="n">
        <v>90</v>
      </c>
      <c r="J3720" t="n">
        <v>0</v>
      </c>
      <c r="EJ3720" t="n">
        <v>0</v>
      </c>
      <c r="EK3720" t="n">
        <v>0</v>
      </c>
    </row>
    <row r="3721">
      <c r="A3721" t="n">
        <v>509</v>
      </c>
      <c r="B3721" t="inlineStr">
        <is>
          <t>Cumplimiento a cronograma de proyectos 2025</t>
        </is>
      </c>
      <c r="C3721" t="inlineStr">
        <is>
          <t>Gestión de Proyectos</t>
        </is>
      </c>
      <c r="D3721" t="inlineStr">
        <is>
          <t>Mensual</t>
        </is>
      </c>
      <c r="E3721" t="inlineStr">
        <is>
          <t>Positivo</t>
        </is>
      </c>
      <c r="F3721" s="134" t="n">
        <v>45747</v>
      </c>
      <c r="G3721" t="inlineStr">
        <is>
          <t>509-2025-03-31</t>
        </is>
      </c>
      <c r="H3721" t="inlineStr">
        <is>
          <t>Plataforma Tecnologica de Gestión de información Curricular</t>
        </is>
      </c>
      <c r="I3721" t="n">
        <v>90</v>
      </c>
      <c r="J3721" t="n">
        <v>0</v>
      </c>
      <c r="EJ3721" t="n">
        <v>0</v>
      </c>
      <c r="EK3721" t="n">
        <v>0</v>
      </c>
    </row>
    <row r="3722">
      <c r="A3722" t="n">
        <v>509</v>
      </c>
      <c r="B3722" t="inlineStr">
        <is>
          <t>Cumplimiento a cronograma de proyectos 2025</t>
        </is>
      </c>
      <c r="C3722" t="inlineStr">
        <is>
          <t>Gestión de Proyectos</t>
        </is>
      </c>
      <c r="D3722" t="inlineStr">
        <is>
          <t>Mensual</t>
        </is>
      </c>
      <c r="E3722" t="inlineStr">
        <is>
          <t>Positivo</t>
        </is>
      </c>
      <c r="F3722" s="134" t="n">
        <v>45747</v>
      </c>
      <c r="G3722" t="inlineStr">
        <is>
          <t>509-2025-03-31</t>
        </is>
      </c>
      <c r="H3722" t="inlineStr">
        <is>
          <t>Sistema de medición de resultados de aprendizaje</t>
        </is>
      </c>
      <c r="I3722" t="n">
        <v>90</v>
      </c>
      <c r="J3722" t="n">
        <v>0</v>
      </c>
      <c r="EJ3722" t="n">
        <v>0</v>
      </c>
      <c r="EK3722" t="n">
        <v>0</v>
      </c>
    </row>
    <row r="3723">
      <c r="A3723" t="n">
        <v>509</v>
      </c>
      <c r="B3723" t="inlineStr">
        <is>
          <t>Cumplimiento a cronograma de proyectos 2025</t>
        </is>
      </c>
      <c r="C3723" t="inlineStr">
        <is>
          <t>Gestión de Proyectos</t>
        </is>
      </c>
      <c r="D3723" t="inlineStr">
        <is>
          <t>Mensual</t>
        </is>
      </c>
      <c r="E3723" t="inlineStr">
        <is>
          <t>Positivo</t>
        </is>
      </c>
      <c r="F3723" s="134" t="n">
        <v>45747</v>
      </c>
      <c r="G3723" t="inlineStr">
        <is>
          <t>509-2025-03-31</t>
        </is>
      </c>
      <c r="H3723" t="inlineStr">
        <is>
          <t>ADN POLI</t>
        </is>
      </c>
      <c r="I3723" t="n">
        <v>90</v>
      </c>
      <c r="J3723" t="n">
        <v>0</v>
      </c>
      <c r="EJ3723" t="n">
        <v>0</v>
      </c>
      <c r="EK3723" t="n">
        <v>0</v>
      </c>
    </row>
    <row r="3724">
      <c r="A3724" t="n">
        <v>509</v>
      </c>
      <c r="B3724" t="inlineStr">
        <is>
          <t>Cumplimiento a cronograma de proyectos 2025</t>
        </is>
      </c>
      <c r="C3724" t="inlineStr">
        <is>
          <t>Gestión de Proyectos</t>
        </is>
      </c>
      <c r="D3724" t="inlineStr">
        <is>
          <t>Mensual</t>
        </is>
      </c>
      <c r="E3724" t="inlineStr">
        <is>
          <t>Positivo</t>
        </is>
      </c>
      <c r="F3724" s="134" t="n">
        <v>45777</v>
      </c>
      <c r="G3724" t="inlineStr">
        <is>
          <t>509-2025-04-30</t>
        </is>
      </c>
      <c r="H3724" t="inlineStr">
        <is>
          <t>Acreditación Institucional fase III Etapa de evaluación externa o evaluación por pares</t>
        </is>
      </c>
      <c r="I3724" t="n">
        <v>90</v>
      </c>
      <c r="J3724" t="n">
        <v>100</v>
      </c>
      <c r="EJ3724" t="n">
        <v>31</v>
      </c>
      <c r="EK3724" t="n">
        <v>31</v>
      </c>
    </row>
    <row r="3725">
      <c r="A3725" t="n">
        <v>509</v>
      </c>
      <c r="B3725" t="inlineStr">
        <is>
          <t>Cumplimiento a cronograma de proyectos 2025</t>
        </is>
      </c>
      <c r="C3725" t="inlineStr">
        <is>
          <t>Gestión de Proyectos</t>
        </is>
      </c>
      <c r="D3725" t="inlineStr">
        <is>
          <t>Mensual</t>
        </is>
      </c>
      <c r="E3725" t="inlineStr">
        <is>
          <t>Positivo</t>
        </is>
      </c>
      <c r="F3725" s="134" t="n">
        <v>45777</v>
      </c>
      <c r="G3725" t="inlineStr">
        <is>
          <t>509-2025-04-30</t>
        </is>
      </c>
      <c r="H3725" t="inlineStr">
        <is>
          <t>Actualización de TRD y creación del Plan de Gestión documental</t>
        </is>
      </c>
      <c r="I3725" t="n">
        <v>90</v>
      </c>
      <c r="J3725" t="n">
        <v>80.76999664306641</v>
      </c>
      <c r="EJ3725" t="n">
        <v>52</v>
      </c>
      <c r="EK3725" t="n">
        <v>42</v>
      </c>
    </row>
    <row r="3726">
      <c r="A3726" t="n">
        <v>509</v>
      </c>
      <c r="B3726" t="inlineStr">
        <is>
          <t>Cumplimiento a cronograma de proyectos 2025</t>
        </is>
      </c>
      <c r="C3726" t="inlineStr">
        <is>
          <t>Gestión de Proyectos</t>
        </is>
      </c>
      <c r="D3726" t="inlineStr">
        <is>
          <t>Mensual</t>
        </is>
      </c>
      <c r="E3726" t="inlineStr">
        <is>
          <t>Positivo</t>
        </is>
      </c>
      <c r="F3726" s="134" t="n">
        <v>45777</v>
      </c>
      <c r="G3726" t="inlineStr">
        <is>
          <t>509-2025-04-30</t>
        </is>
      </c>
      <c r="H3726" t="inlineStr">
        <is>
          <t>Ecosistema E3</t>
        </is>
      </c>
      <c r="I3726" t="n">
        <v>90</v>
      </c>
      <c r="J3726" t="n">
        <v>0</v>
      </c>
      <c r="EJ3726" t="n">
        <v>0</v>
      </c>
      <c r="EK3726" t="n">
        <v>0</v>
      </c>
    </row>
    <row r="3727">
      <c r="A3727" t="n">
        <v>509</v>
      </c>
      <c r="B3727" t="inlineStr">
        <is>
          <t>Cumplimiento a cronograma de proyectos 2025</t>
        </is>
      </c>
      <c r="C3727" t="inlineStr">
        <is>
          <t>Gestión de Proyectos</t>
        </is>
      </c>
      <c r="D3727" t="inlineStr">
        <is>
          <t>Mensual</t>
        </is>
      </c>
      <c r="E3727" t="inlineStr">
        <is>
          <t>Positivo</t>
        </is>
      </c>
      <c r="F3727" s="134" t="n">
        <v>45777</v>
      </c>
      <c r="G3727" t="inlineStr">
        <is>
          <t>509-2025-04-30</t>
        </is>
      </c>
      <c r="H3727" t="inlineStr">
        <is>
          <t>Fortalecimiento de la investigación, la innovación y la creación</t>
        </is>
      </c>
      <c r="I3727" t="n">
        <v>90</v>
      </c>
      <c r="J3727" t="n">
        <v>100</v>
      </c>
      <c r="EJ3727" t="n">
        <v>4</v>
      </c>
      <c r="EK3727" t="n">
        <v>4</v>
      </c>
    </row>
    <row r="3728">
      <c r="A3728" t="n">
        <v>509</v>
      </c>
      <c r="B3728" t="inlineStr">
        <is>
          <t>Cumplimiento a cronograma de proyectos 2025</t>
        </is>
      </c>
      <c r="C3728" t="inlineStr">
        <is>
          <t>Gestión de Proyectos</t>
        </is>
      </c>
      <c r="D3728" t="inlineStr">
        <is>
          <t>Mensual</t>
        </is>
      </c>
      <c r="E3728" t="inlineStr">
        <is>
          <t>Positivo</t>
        </is>
      </c>
      <c r="F3728" s="134" t="n">
        <v>45777</v>
      </c>
      <c r="G3728" t="inlineStr">
        <is>
          <t>509-2025-04-30</t>
        </is>
      </c>
      <c r="H3728" t="inlineStr">
        <is>
          <t>Fortalecimiento de planta docente</t>
        </is>
      </c>
      <c r="I3728" t="n">
        <v>90</v>
      </c>
      <c r="J3728" t="n">
        <v>100</v>
      </c>
      <c r="EJ3728" t="n">
        <v>59</v>
      </c>
      <c r="EK3728" t="n">
        <v>59</v>
      </c>
    </row>
    <row r="3729">
      <c r="A3729" t="n">
        <v>509</v>
      </c>
      <c r="B3729" t="inlineStr">
        <is>
          <t>Cumplimiento a cronograma de proyectos 2025</t>
        </is>
      </c>
      <c r="C3729" t="inlineStr">
        <is>
          <t>Gestión de Proyectos</t>
        </is>
      </c>
      <c r="D3729" t="inlineStr">
        <is>
          <t>Mensual</t>
        </is>
      </c>
      <c r="E3729" t="inlineStr">
        <is>
          <t>Positivo</t>
        </is>
      </c>
      <c r="F3729" s="134" t="n">
        <v>45777</v>
      </c>
      <c r="G3729" t="inlineStr">
        <is>
          <t>509-2025-04-30</t>
        </is>
      </c>
      <c r="H3729" t="inlineStr">
        <is>
          <t>Gobierno de datos</t>
        </is>
      </c>
      <c r="I3729" t="n">
        <v>90</v>
      </c>
      <c r="J3729" t="n">
        <v>0</v>
      </c>
      <c r="EJ3729" t="n">
        <v>0</v>
      </c>
      <c r="EK3729" t="n">
        <v>0</v>
      </c>
    </row>
    <row r="3730">
      <c r="A3730" t="n">
        <v>509</v>
      </c>
      <c r="B3730" t="inlineStr">
        <is>
          <t>Cumplimiento a cronograma de proyectos 2025</t>
        </is>
      </c>
      <c r="C3730" t="inlineStr">
        <is>
          <t>Gestión de Proyectos</t>
        </is>
      </c>
      <c r="D3730" t="inlineStr">
        <is>
          <t>Mensual</t>
        </is>
      </c>
      <c r="E3730" t="inlineStr">
        <is>
          <t>Positivo</t>
        </is>
      </c>
      <c r="F3730" s="134" t="n">
        <v>45777</v>
      </c>
      <c r="G3730" t="inlineStr">
        <is>
          <t>509-2025-04-30</t>
        </is>
      </c>
      <c r="H3730" t="inlineStr">
        <is>
          <t>Herramientas de Gestión para el mejoramiento continuo</t>
        </is>
      </c>
      <c r="I3730" t="n">
        <v>90</v>
      </c>
      <c r="J3730" t="n">
        <v>0</v>
      </c>
      <c r="EJ3730" t="n">
        <v>0</v>
      </c>
      <c r="EK3730" t="n">
        <v>0</v>
      </c>
    </row>
    <row r="3731">
      <c r="A3731" t="n">
        <v>509</v>
      </c>
      <c r="B3731" t="inlineStr">
        <is>
          <t>Cumplimiento a cronograma de proyectos 2025</t>
        </is>
      </c>
      <c r="C3731" t="inlineStr">
        <is>
          <t>Gestión de Proyectos</t>
        </is>
      </c>
      <c r="D3731" t="inlineStr">
        <is>
          <t>Mensual</t>
        </is>
      </c>
      <c r="E3731" t="inlineStr">
        <is>
          <t>Positivo</t>
        </is>
      </c>
      <c r="F3731" s="134" t="n">
        <v>45777</v>
      </c>
      <c r="G3731" t="inlineStr">
        <is>
          <t>509-2025-04-30</t>
        </is>
      </c>
      <c r="H3731" t="inlineStr">
        <is>
          <t>Proyecto de Permanencia institucional</t>
        </is>
      </c>
      <c r="I3731" t="n">
        <v>90</v>
      </c>
      <c r="J3731" t="n">
        <v>95.70999908447266</v>
      </c>
      <c r="EJ3731" t="n">
        <v>70</v>
      </c>
      <c r="EK3731" t="n">
        <v>67</v>
      </c>
    </row>
    <row r="3732">
      <c r="A3732" t="n">
        <v>509</v>
      </c>
      <c r="B3732" t="inlineStr">
        <is>
          <t>Cumplimiento a cronograma de proyectos 2025</t>
        </is>
      </c>
      <c r="C3732" t="inlineStr">
        <is>
          <t>Gestión de Proyectos</t>
        </is>
      </c>
      <c r="D3732" t="inlineStr">
        <is>
          <t>Mensual</t>
        </is>
      </c>
      <c r="E3732" t="inlineStr">
        <is>
          <t>Positivo</t>
        </is>
      </c>
      <c r="F3732" s="134" t="n">
        <v>45777</v>
      </c>
      <c r="G3732" t="inlineStr">
        <is>
          <t>509-2025-04-30</t>
        </is>
      </c>
      <c r="H3732" t="inlineStr">
        <is>
          <t>Reingenieria de aplicaciones</t>
        </is>
      </c>
      <c r="I3732" t="n">
        <v>90</v>
      </c>
      <c r="J3732" t="n">
        <v>90.31999969482422</v>
      </c>
      <c r="EJ3732" t="n">
        <v>31</v>
      </c>
      <c r="EK3732" t="n">
        <v>28</v>
      </c>
    </row>
    <row r="3733">
      <c r="A3733" t="n">
        <v>509</v>
      </c>
      <c r="B3733" t="inlineStr">
        <is>
          <t>Cumplimiento a cronograma de proyectos 2025</t>
        </is>
      </c>
      <c r="C3733" t="inlineStr">
        <is>
          <t>Gestión de Proyectos</t>
        </is>
      </c>
      <c r="D3733" t="inlineStr">
        <is>
          <t>Mensual</t>
        </is>
      </c>
      <c r="E3733" t="inlineStr">
        <is>
          <t>Positivo</t>
        </is>
      </c>
      <c r="F3733" s="134" t="n">
        <v>45777</v>
      </c>
      <c r="G3733" t="inlineStr">
        <is>
          <t>509-2025-04-30</t>
        </is>
      </c>
      <c r="H3733" t="inlineStr">
        <is>
          <t>SOPHIA Sistema de Optimización y Programación Horaria Institucional  Académica  I Fase</t>
        </is>
      </c>
      <c r="I3733" t="n">
        <v>90</v>
      </c>
      <c r="J3733" t="n">
        <v>95</v>
      </c>
      <c r="EJ3733" t="n">
        <v>80</v>
      </c>
      <c r="EK3733" t="n">
        <v>76</v>
      </c>
    </row>
    <row r="3734">
      <c r="A3734" t="n">
        <v>509</v>
      </c>
      <c r="B3734" t="inlineStr">
        <is>
          <t>Cumplimiento a cronograma de proyectos 2025</t>
        </is>
      </c>
      <c r="C3734" t="inlineStr">
        <is>
          <t>Gestión de Proyectos</t>
        </is>
      </c>
      <c r="D3734" t="inlineStr">
        <is>
          <t>Mensual</t>
        </is>
      </c>
      <c r="E3734" t="inlineStr">
        <is>
          <t>Positivo</t>
        </is>
      </c>
      <c r="F3734" s="134" t="n">
        <v>45777</v>
      </c>
      <c r="G3734" t="inlineStr">
        <is>
          <t>509-2025-04-30</t>
        </is>
      </c>
      <c r="H3734" t="inlineStr">
        <is>
          <t>Modelo de seguimiento al graduado</t>
        </is>
      </c>
      <c r="I3734" t="n">
        <v>90</v>
      </c>
      <c r="J3734" t="n">
        <v>0</v>
      </c>
      <c r="EJ3734" t="n">
        <v>0</v>
      </c>
      <c r="EK3734" t="n">
        <v>0</v>
      </c>
    </row>
    <row r="3735">
      <c r="A3735" t="n">
        <v>509</v>
      </c>
      <c r="B3735" t="inlineStr">
        <is>
          <t>Cumplimiento a cronograma de proyectos 2025</t>
        </is>
      </c>
      <c r="C3735" t="inlineStr">
        <is>
          <t>Gestión de Proyectos</t>
        </is>
      </c>
      <c r="D3735" t="inlineStr">
        <is>
          <t>Mensual</t>
        </is>
      </c>
      <c r="E3735" t="inlineStr">
        <is>
          <t>Positivo</t>
        </is>
      </c>
      <c r="F3735" s="134" t="n">
        <v>45777</v>
      </c>
      <c r="G3735" t="inlineStr">
        <is>
          <t>509-2025-04-30</t>
        </is>
      </c>
      <c r="H3735" t="inlineStr">
        <is>
          <t>SER PRO Fase II</t>
        </is>
      </c>
      <c r="I3735" t="n">
        <v>90</v>
      </c>
      <c r="J3735" t="n">
        <v>0</v>
      </c>
      <c r="EJ3735" t="n">
        <v>0</v>
      </c>
      <c r="EK3735" t="n">
        <v>0</v>
      </c>
    </row>
    <row r="3736">
      <c r="A3736" t="n">
        <v>509</v>
      </c>
      <c r="B3736" t="inlineStr">
        <is>
          <t>Cumplimiento a cronograma de proyectos 2025</t>
        </is>
      </c>
      <c r="C3736" t="inlineStr">
        <is>
          <t>Gestión de Proyectos</t>
        </is>
      </c>
      <c r="D3736" t="inlineStr">
        <is>
          <t>Mensual</t>
        </is>
      </c>
      <c r="E3736" t="inlineStr">
        <is>
          <t>Positivo</t>
        </is>
      </c>
      <c r="F3736" s="134" t="n">
        <v>45777</v>
      </c>
      <c r="G3736" t="inlineStr">
        <is>
          <t>509-2025-04-30</t>
        </is>
      </c>
      <c r="H3736" t="inlineStr">
        <is>
          <t>Centro de Idiomas POLI</t>
        </is>
      </c>
      <c r="I3736" t="n">
        <v>90</v>
      </c>
      <c r="J3736" t="n">
        <v>0</v>
      </c>
      <c r="EJ3736" t="n">
        <v>0</v>
      </c>
      <c r="EK3736" t="n">
        <v>0</v>
      </c>
    </row>
    <row r="3737">
      <c r="A3737" t="n">
        <v>509</v>
      </c>
      <c r="B3737" t="inlineStr">
        <is>
          <t>Cumplimiento a cronograma de proyectos 2025</t>
        </is>
      </c>
      <c r="C3737" t="inlineStr">
        <is>
          <t>Gestión de Proyectos</t>
        </is>
      </c>
      <c r="D3737" t="inlineStr">
        <is>
          <t>Mensual</t>
        </is>
      </c>
      <c r="E3737" t="inlineStr">
        <is>
          <t>Positivo</t>
        </is>
      </c>
      <c r="F3737" s="134" t="n">
        <v>45777</v>
      </c>
      <c r="G3737" t="inlineStr">
        <is>
          <t>509-2025-04-30</t>
        </is>
      </c>
      <c r="H3737" t="inlineStr">
        <is>
          <t>Colegio Virtual</t>
        </is>
      </c>
      <c r="I3737" t="n">
        <v>90</v>
      </c>
      <c r="J3737" t="n">
        <v>0</v>
      </c>
      <c r="EJ3737" t="n">
        <v>0</v>
      </c>
      <c r="EK3737" t="n">
        <v>0</v>
      </c>
    </row>
    <row r="3738">
      <c r="A3738" t="n">
        <v>509</v>
      </c>
      <c r="B3738" t="inlineStr">
        <is>
          <t>Cumplimiento a cronograma de proyectos 2025</t>
        </is>
      </c>
      <c r="C3738" t="inlineStr">
        <is>
          <t>Gestión de Proyectos</t>
        </is>
      </c>
      <c r="D3738" t="inlineStr">
        <is>
          <t>Mensual</t>
        </is>
      </c>
      <c r="E3738" t="inlineStr">
        <is>
          <t>Positivo</t>
        </is>
      </c>
      <c r="F3738" s="134" t="n">
        <v>45777</v>
      </c>
      <c r="G3738" t="inlineStr">
        <is>
          <t>509-2025-04-30</t>
        </is>
      </c>
      <c r="H3738" t="inlineStr">
        <is>
          <t>Institución de educación para el trabajo y desarrollo humano IETDH</t>
        </is>
      </c>
      <c r="I3738" t="n">
        <v>90</v>
      </c>
      <c r="J3738" t="n">
        <v>0</v>
      </c>
      <c r="EJ3738" t="n">
        <v>0</v>
      </c>
      <c r="EK3738" t="n">
        <v>0</v>
      </c>
    </row>
    <row r="3739">
      <c r="A3739" t="n">
        <v>509</v>
      </c>
      <c r="B3739" t="inlineStr">
        <is>
          <t>Cumplimiento a cronograma de proyectos 2025</t>
        </is>
      </c>
      <c r="C3739" t="inlineStr">
        <is>
          <t>Gestión de Proyectos</t>
        </is>
      </c>
      <c r="D3739" t="inlineStr">
        <is>
          <t>Mensual</t>
        </is>
      </c>
      <c r="E3739" t="inlineStr">
        <is>
          <t>Positivo</t>
        </is>
      </c>
      <c r="F3739" s="134" t="n">
        <v>45777</v>
      </c>
      <c r="G3739" t="inlineStr">
        <is>
          <t>509-2025-04-30</t>
        </is>
      </c>
      <c r="H3739" t="inlineStr">
        <is>
          <t>Plataforma Tecnologica de Gestión de información Curricular</t>
        </is>
      </c>
      <c r="I3739" t="n">
        <v>90</v>
      </c>
      <c r="J3739" t="n">
        <v>0</v>
      </c>
      <c r="EJ3739" t="n">
        <v>0</v>
      </c>
      <c r="EK3739" t="n">
        <v>0</v>
      </c>
    </row>
    <row r="3740">
      <c r="A3740" t="n">
        <v>509</v>
      </c>
      <c r="B3740" t="inlineStr">
        <is>
          <t>Cumplimiento a cronograma de proyectos 2025</t>
        </is>
      </c>
      <c r="C3740" t="inlineStr">
        <is>
          <t>Gestión de Proyectos</t>
        </is>
      </c>
      <c r="D3740" t="inlineStr">
        <is>
          <t>Mensual</t>
        </is>
      </c>
      <c r="E3740" t="inlineStr">
        <is>
          <t>Positivo</t>
        </is>
      </c>
      <c r="F3740" s="134" t="n">
        <v>45777</v>
      </c>
      <c r="G3740" t="inlineStr">
        <is>
          <t>509-2025-04-30</t>
        </is>
      </c>
      <c r="H3740" t="inlineStr">
        <is>
          <t>Sistema de medición de resultados de aprendizaje</t>
        </is>
      </c>
      <c r="I3740" t="n">
        <v>90</v>
      </c>
      <c r="J3740" t="n">
        <v>0</v>
      </c>
      <c r="EJ3740" t="n">
        <v>0</v>
      </c>
      <c r="EK3740" t="n">
        <v>0</v>
      </c>
    </row>
    <row r="3741">
      <c r="A3741" t="n">
        <v>509</v>
      </c>
      <c r="B3741" t="inlineStr">
        <is>
          <t>Cumplimiento a cronograma de proyectos 2025</t>
        </is>
      </c>
      <c r="C3741" t="inlineStr">
        <is>
          <t>Gestión de Proyectos</t>
        </is>
      </c>
      <c r="D3741" t="inlineStr">
        <is>
          <t>Mensual</t>
        </is>
      </c>
      <c r="E3741" t="inlineStr">
        <is>
          <t>Positivo</t>
        </is>
      </c>
      <c r="F3741" s="134" t="n">
        <v>45777</v>
      </c>
      <c r="G3741" t="inlineStr">
        <is>
          <t>509-2025-04-30</t>
        </is>
      </c>
      <c r="H3741" t="inlineStr">
        <is>
          <t>ADN POLI</t>
        </is>
      </c>
      <c r="I3741" t="n">
        <v>90</v>
      </c>
      <c r="J3741" t="n">
        <v>0</v>
      </c>
      <c r="EJ3741" t="n">
        <v>0</v>
      </c>
      <c r="EK3741" t="n">
        <v>0</v>
      </c>
    </row>
    <row r="3742">
      <c r="A3742" t="n">
        <v>509</v>
      </c>
      <c r="B3742" t="inlineStr">
        <is>
          <t>Cumplimiento a cronograma de proyectos 2025</t>
        </is>
      </c>
      <c r="C3742" t="inlineStr">
        <is>
          <t>Gestión de Proyectos</t>
        </is>
      </c>
      <c r="D3742" t="inlineStr">
        <is>
          <t>Mensual</t>
        </is>
      </c>
      <c r="E3742" t="inlineStr">
        <is>
          <t>Positivo</t>
        </is>
      </c>
      <c r="F3742" s="134" t="n">
        <v>45808</v>
      </c>
      <c r="G3742" t="inlineStr">
        <is>
          <t>509-2025-05-31</t>
        </is>
      </c>
      <c r="H3742" t="inlineStr">
        <is>
          <t>Acreditación Institucional fase III Etapa de evaluación externa o evaluación por pares</t>
        </is>
      </c>
      <c r="I3742" t="n">
        <v>90</v>
      </c>
      <c r="J3742" t="n">
        <v>97.62000274658203</v>
      </c>
      <c r="EJ3742" t="n">
        <v>42</v>
      </c>
      <c r="EK3742" t="n">
        <v>41</v>
      </c>
    </row>
    <row r="3743">
      <c r="A3743" t="n">
        <v>509</v>
      </c>
      <c r="B3743" t="inlineStr">
        <is>
          <t>Cumplimiento a cronograma de proyectos 2025</t>
        </is>
      </c>
      <c r="C3743" t="inlineStr">
        <is>
          <t>Gestión de Proyectos</t>
        </is>
      </c>
      <c r="D3743" t="inlineStr">
        <is>
          <t>Mensual</t>
        </is>
      </c>
      <c r="E3743" t="inlineStr">
        <is>
          <t>Positivo</t>
        </is>
      </c>
      <c r="F3743" s="134" t="n">
        <v>45808</v>
      </c>
      <c r="G3743" t="inlineStr">
        <is>
          <t>509-2025-05-31</t>
        </is>
      </c>
      <c r="H3743" t="inlineStr">
        <is>
          <t>Actualización de TRD y creación del Plan de Gestión documental</t>
        </is>
      </c>
      <c r="I3743" t="n">
        <v>90</v>
      </c>
      <c r="J3743" t="n">
        <v>85</v>
      </c>
      <c r="EJ3743" t="n">
        <v>80</v>
      </c>
      <c r="EK3743" t="n">
        <v>68</v>
      </c>
    </row>
    <row r="3744">
      <c r="A3744" t="n">
        <v>509</v>
      </c>
      <c r="B3744" t="inlineStr">
        <is>
          <t>Cumplimiento a cronograma de proyectos 2025</t>
        </is>
      </c>
      <c r="C3744" t="inlineStr">
        <is>
          <t>Gestión de Proyectos</t>
        </is>
      </c>
      <c r="D3744" t="inlineStr">
        <is>
          <t>Mensual</t>
        </is>
      </c>
      <c r="E3744" t="inlineStr">
        <is>
          <t>Positivo</t>
        </is>
      </c>
      <c r="F3744" s="134" t="n">
        <v>45808</v>
      </c>
      <c r="G3744" t="inlineStr">
        <is>
          <t>509-2025-05-31</t>
        </is>
      </c>
      <c r="H3744" t="inlineStr">
        <is>
          <t>Ecosistema E3</t>
        </is>
      </c>
      <c r="I3744" t="n">
        <v>90</v>
      </c>
      <c r="J3744" t="n">
        <v>93.68000030517578</v>
      </c>
      <c r="EJ3744" t="n">
        <v>95</v>
      </c>
      <c r="EK3744" t="n">
        <v>89</v>
      </c>
    </row>
    <row r="3745">
      <c r="A3745" t="n">
        <v>509</v>
      </c>
      <c r="B3745" t="inlineStr">
        <is>
          <t>Cumplimiento a cronograma de proyectos 2025</t>
        </is>
      </c>
      <c r="C3745" t="inlineStr">
        <is>
          <t>Gestión de Proyectos</t>
        </is>
      </c>
      <c r="D3745" t="inlineStr">
        <is>
          <t>Mensual</t>
        </is>
      </c>
      <c r="E3745" t="inlineStr">
        <is>
          <t>Positivo</t>
        </is>
      </c>
      <c r="F3745" s="134" t="n">
        <v>45808</v>
      </c>
      <c r="G3745" t="inlineStr">
        <is>
          <t>509-2025-05-31</t>
        </is>
      </c>
      <c r="H3745" t="inlineStr">
        <is>
          <t>Fortalecimiento de la investigación, la innovación y la creación</t>
        </is>
      </c>
      <c r="I3745" t="n">
        <v>90</v>
      </c>
      <c r="J3745" t="n">
        <v>94.44000244140625</v>
      </c>
      <c r="EJ3745" t="n">
        <v>18</v>
      </c>
      <c r="EK3745" t="n">
        <v>17</v>
      </c>
    </row>
    <row r="3746">
      <c r="A3746" t="n">
        <v>509</v>
      </c>
      <c r="B3746" t="inlineStr">
        <is>
          <t>Cumplimiento a cronograma de proyectos 2025</t>
        </is>
      </c>
      <c r="C3746" t="inlineStr">
        <is>
          <t>Gestión de Proyectos</t>
        </is>
      </c>
      <c r="D3746" t="inlineStr">
        <is>
          <t>Mensual</t>
        </is>
      </c>
      <c r="E3746" t="inlineStr">
        <is>
          <t>Positivo</t>
        </is>
      </c>
      <c r="F3746" s="134" t="n">
        <v>45808</v>
      </c>
      <c r="G3746" t="inlineStr">
        <is>
          <t>509-2025-05-31</t>
        </is>
      </c>
      <c r="H3746" t="inlineStr">
        <is>
          <t>Fortalecimiento de planta docente</t>
        </is>
      </c>
      <c r="I3746" t="n">
        <v>90</v>
      </c>
      <c r="J3746" t="n">
        <v>100</v>
      </c>
      <c r="EJ3746" t="n">
        <v>59</v>
      </c>
      <c r="EK3746" t="n">
        <v>59</v>
      </c>
    </row>
    <row r="3747">
      <c r="A3747" t="n">
        <v>509</v>
      </c>
      <c r="B3747" t="inlineStr">
        <is>
          <t>Cumplimiento a cronograma de proyectos 2025</t>
        </is>
      </c>
      <c r="C3747" t="inlineStr">
        <is>
          <t>Gestión de Proyectos</t>
        </is>
      </c>
      <c r="D3747" t="inlineStr">
        <is>
          <t>Mensual</t>
        </is>
      </c>
      <c r="E3747" t="inlineStr">
        <is>
          <t>Positivo</t>
        </is>
      </c>
      <c r="F3747" s="134" t="n">
        <v>45808</v>
      </c>
      <c r="G3747" t="inlineStr">
        <is>
          <t>509-2025-05-31</t>
        </is>
      </c>
      <c r="H3747" t="inlineStr">
        <is>
          <t>Gobierno de datos</t>
        </is>
      </c>
      <c r="I3747" t="n">
        <v>90</v>
      </c>
      <c r="J3747" t="n">
        <v>70.58999633789062</v>
      </c>
      <c r="EJ3747" t="n">
        <v>17</v>
      </c>
      <c r="EK3747" t="n">
        <v>12</v>
      </c>
    </row>
    <row r="3748">
      <c r="A3748" t="n">
        <v>509</v>
      </c>
      <c r="B3748" t="inlineStr">
        <is>
          <t>Cumplimiento a cronograma de proyectos 2025</t>
        </is>
      </c>
      <c r="C3748" t="inlineStr">
        <is>
          <t>Gestión de Proyectos</t>
        </is>
      </c>
      <c r="D3748" t="inlineStr">
        <is>
          <t>Mensual</t>
        </is>
      </c>
      <c r="E3748" t="inlineStr">
        <is>
          <t>Positivo</t>
        </is>
      </c>
      <c r="F3748" s="134" t="n">
        <v>45808</v>
      </c>
      <c r="G3748" t="inlineStr">
        <is>
          <t>509-2025-05-31</t>
        </is>
      </c>
      <c r="H3748" t="inlineStr">
        <is>
          <t>Herramientas de Gestión para el mejoramiento continuo</t>
        </is>
      </c>
      <c r="I3748" t="n">
        <v>90</v>
      </c>
      <c r="J3748" t="n">
        <v>90.91000366210938</v>
      </c>
      <c r="EJ3748" t="n">
        <v>11</v>
      </c>
      <c r="EK3748" t="n">
        <v>10</v>
      </c>
    </row>
    <row r="3749">
      <c r="A3749" t="n">
        <v>509</v>
      </c>
      <c r="B3749" t="inlineStr">
        <is>
          <t>Cumplimiento a cronograma de proyectos 2025</t>
        </is>
      </c>
      <c r="C3749" t="inlineStr">
        <is>
          <t>Gestión de Proyectos</t>
        </is>
      </c>
      <c r="D3749" t="inlineStr">
        <is>
          <t>Mensual</t>
        </is>
      </c>
      <c r="E3749" t="inlineStr">
        <is>
          <t>Positivo</t>
        </is>
      </c>
      <c r="F3749" s="134" t="n">
        <v>45808</v>
      </c>
      <c r="G3749" t="inlineStr">
        <is>
          <t>509-2025-05-31</t>
        </is>
      </c>
      <c r="H3749" t="inlineStr">
        <is>
          <t>Proyecto de Permanencia institucional</t>
        </is>
      </c>
      <c r="I3749" t="n">
        <v>90</v>
      </c>
      <c r="J3749" t="n">
        <v>94.29000091552734</v>
      </c>
      <c r="EJ3749" t="n">
        <v>70</v>
      </c>
      <c r="EK3749" t="n">
        <v>66</v>
      </c>
    </row>
    <row r="3750">
      <c r="A3750" t="n">
        <v>509</v>
      </c>
      <c r="B3750" t="inlineStr">
        <is>
          <t>Cumplimiento a cronograma de proyectos 2025</t>
        </is>
      </c>
      <c r="C3750" t="inlineStr">
        <is>
          <t>Gestión de Proyectos</t>
        </is>
      </c>
      <c r="D3750" t="inlineStr">
        <is>
          <t>Mensual</t>
        </is>
      </c>
      <c r="E3750" t="inlineStr">
        <is>
          <t>Positivo</t>
        </is>
      </c>
      <c r="F3750" s="134" t="n">
        <v>45808</v>
      </c>
      <c r="G3750" t="inlineStr">
        <is>
          <t>509-2025-05-31</t>
        </is>
      </c>
      <c r="H3750" t="inlineStr">
        <is>
          <t>Reingenieria de aplicaciones</t>
        </is>
      </c>
      <c r="I3750" t="n">
        <v>90</v>
      </c>
      <c r="J3750" t="n">
        <v>98.08000183105469</v>
      </c>
      <c r="EJ3750" t="n">
        <v>52</v>
      </c>
      <c r="EK3750" t="n">
        <v>51</v>
      </c>
    </row>
    <row r="3751">
      <c r="A3751" t="n">
        <v>509</v>
      </c>
      <c r="B3751" t="inlineStr">
        <is>
          <t>Cumplimiento a cronograma de proyectos 2025</t>
        </is>
      </c>
      <c r="C3751" t="inlineStr">
        <is>
          <t>Gestión de Proyectos</t>
        </is>
      </c>
      <c r="D3751" t="inlineStr">
        <is>
          <t>Mensual</t>
        </is>
      </c>
      <c r="E3751" t="inlineStr">
        <is>
          <t>Positivo</t>
        </is>
      </c>
      <c r="F3751" s="134" t="n">
        <v>45808</v>
      </c>
      <c r="G3751" t="inlineStr">
        <is>
          <t>509-2025-05-31</t>
        </is>
      </c>
      <c r="H3751" t="inlineStr">
        <is>
          <t>SOPHIA Sistema de Optimización y Programación Horaria Institucional  Académica  I Fase</t>
        </is>
      </c>
      <c r="I3751" t="n">
        <v>90</v>
      </c>
      <c r="J3751" t="n">
        <v>97.73000335693359</v>
      </c>
      <c r="EJ3751" t="n">
        <v>88</v>
      </c>
      <c r="EK3751" t="n">
        <v>86</v>
      </c>
    </row>
    <row r="3752">
      <c r="A3752" t="n">
        <v>509</v>
      </c>
      <c r="B3752" t="inlineStr">
        <is>
          <t>Cumplimiento a cronograma de proyectos 2025</t>
        </is>
      </c>
      <c r="C3752" t="inlineStr">
        <is>
          <t>Gestión de Proyectos</t>
        </is>
      </c>
      <c r="D3752" t="inlineStr">
        <is>
          <t>Mensual</t>
        </is>
      </c>
      <c r="E3752" t="inlineStr">
        <is>
          <t>Positivo</t>
        </is>
      </c>
      <c r="F3752" s="134" t="n">
        <v>45808</v>
      </c>
      <c r="G3752" t="inlineStr">
        <is>
          <t>509-2025-05-31</t>
        </is>
      </c>
      <c r="H3752" t="inlineStr">
        <is>
          <t>Modelo de seguimiento al graduado</t>
        </is>
      </c>
      <c r="I3752" t="n">
        <v>90</v>
      </c>
      <c r="J3752" t="n">
        <v>0</v>
      </c>
      <c r="EJ3752" t="n">
        <v>0</v>
      </c>
      <c r="EK3752" t="n">
        <v>0</v>
      </c>
    </row>
    <row r="3753">
      <c r="A3753" t="n">
        <v>509</v>
      </c>
      <c r="B3753" t="inlineStr">
        <is>
          <t>Cumplimiento a cronograma de proyectos 2025</t>
        </is>
      </c>
      <c r="C3753" t="inlineStr">
        <is>
          <t>Gestión de Proyectos</t>
        </is>
      </c>
      <c r="D3753" t="inlineStr">
        <is>
          <t>Mensual</t>
        </is>
      </c>
      <c r="E3753" t="inlineStr">
        <is>
          <t>Positivo</t>
        </is>
      </c>
      <c r="F3753" s="134" t="n">
        <v>45808</v>
      </c>
      <c r="G3753" t="inlineStr">
        <is>
          <t>509-2025-05-31</t>
        </is>
      </c>
      <c r="H3753" t="inlineStr">
        <is>
          <t>SER PRO Fase II</t>
        </is>
      </c>
      <c r="I3753" t="n">
        <v>90</v>
      </c>
      <c r="J3753" t="n">
        <v>0</v>
      </c>
      <c r="EJ3753" t="n">
        <v>0</v>
      </c>
      <c r="EK3753" t="n">
        <v>0</v>
      </c>
    </row>
    <row r="3754">
      <c r="A3754" t="n">
        <v>509</v>
      </c>
      <c r="B3754" t="inlineStr">
        <is>
          <t>Cumplimiento a cronograma de proyectos 2025</t>
        </is>
      </c>
      <c r="C3754" t="inlineStr">
        <is>
          <t>Gestión de Proyectos</t>
        </is>
      </c>
      <c r="D3754" t="inlineStr">
        <is>
          <t>Mensual</t>
        </is>
      </c>
      <c r="E3754" t="inlineStr">
        <is>
          <t>Positivo</t>
        </is>
      </c>
      <c r="F3754" s="134" t="n">
        <v>45808</v>
      </c>
      <c r="G3754" t="inlineStr">
        <is>
          <t>509-2025-05-31</t>
        </is>
      </c>
      <c r="H3754" t="inlineStr">
        <is>
          <t>Centro de Idiomas POLI</t>
        </is>
      </c>
      <c r="I3754" t="n">
        <v>90</v>
      </c>
      <c r="J3754" t="n">
        <v>0</v>
      </c>
      <c r="EJ3754" t="n">
        <v>0</v>
      </c>
      <c r="EK3754" t="n">
        <v>0</v>
      </c>
    </row>
    <row r="3755">
      <c r="A3755" t="n">
        <v>509</v>
      </c>
      <c r="B3755" t="inlineStr">
        <is>
          <t>Cumplimiento a cronograma de proyectos 2025</t>
        </is>
      </c>
      <c r="C3755" t="inlineStr">
        <is>
          <t>Gestión de Proyectos</t>
        </is>
      </c>
      <c r="D3755" t="inlineStr">
        <is>
          <t>Mensual</t>
        </is>
      </c>
      <c r="E3755" t="inlineStr">
        <is>
          <t>Positivo</t>
        </is>
      </c>
      <c r="F3755" s="134" t="n">
        <v>45808</v>
      </c>
      <c r="G3755" t="inlineStr">
        <is>
          <t>509-2025-05-31</t>
        </is>
      </c>
      <c r="H3755" t="inlineStr">
        <is>
          <t>Colegio Virtual</t>
        </is>
      </c>
      <c r="I3755" t="n">
        <v>90</v>
      </c>
      <c r="J3755" t="n">
        <v>0</v>
      </c>
      <c r="EJ3755" t="n">
        <v>0</v>
      </c>
      <c r="EK3755" t="n">
        <v>0</v>
      </c>
    </row>
    <row r="3756">
      <c r="A3756" t="n">
        <v>509</v>
      </c>
      <c r="B3756" t="inlineStr">
        <is>
          <t>Cumplimiento a cronograma de proyectos 2025</t>
        </is>
      </c>
      <c r="C3756" t="inlineStr">
        <is>
          <t>Gestión de Proyectos</t>
        </is>
      </c>
      <c r="D3756" t="inlineStr">
        <is>
          <t>Mensual</t>
        </is>
      </c>
      <c r="E3756" t="inlineStr">
        <is>
          <t>Positivo</t>
        </is>
      </c>
      <c r="F3756" s="134" t="n">
        <v>45808</v>
      </c>
      <c r="G3756" t="inlineStr">
        <is>
          <t>509-2025-05-31</t>
        </is>
      </c>
      <c r="H3756" t="inlineStr">
        <is>
          <t>Institución de educación para el trabajo y desarrollo humano IETDH</t>
        </is>
      </c>
      <c r="I3756" t="n">
        <v>90</v>
      </c>
      <c r="J3756" t="n">
        <v>0</v>
      </c>
      <c r="EJ3756" t="n">
        <v>0</v>
      </c>
      <c r="EK3756" t="n">
        <v>0</v>
      </c>
    </row>
    <row r="3757">
      <c r="A3757" t="n">
        <v>509</v>
      </c>
      <c r="B3757" t="inlineStr">
        <is>
          <t>Cumplimiento a cronograma de proyectos 2025</t>
        </is>
      </c>
      <c r="C3757" t="inlineStr">
        <is>
          <t>Gestión de Proyectos</t>
        </is>
      </c>
      <c r="D3757" t="inlineStr">
        <is>
          <t>Mensual</t>
        </is>
      </c>
      <c r="E3757" t="inlineStr">
        <is>
          <t>Positivo</t>
        </is>
      </c>
      <c r="F3757" s="134" t="n">
        <v>45808</v>
      </c>
      <c r="G3757" t="inlineStr">
        <is>
          <t>509-2025-05-31</t>
        </is>
      </c>
      <c r="H3757" t="inlineStr">
        <is>
          <t>Plataforma Tecnologica de Gestión de información Curricular</t>
        </is>
      </c>
      <c r="I3757" t="n">
        <v>90</v>
      </c>
      <c r="J3757" t="n">
        <v>0</v>
      </c>
      <c r="EJ3757" t="n">
        <v>0</v>
      </c>
      <c r="EK3757" t="n">
        <v>0</v>
      </c>
    </row>
    <row r="3758">
      <c r="A3758" t="n">
        <v>509</v>
      </c>
      <c r="B3758" t="inlineStr">
        <is>
          <t>Cumplimiento a cronograma de proyectos 2025</t>
        </is>
      </c>
      <c r="C3758" t="inlineStr">
        <is>
          <t>Gestión de Proyectos</t>
        </is>
      </c>
      <c r="D3758" t="inlineStr">
        <is>
          <t>Mensual</t>
        </is>
      </c>
      <c r="E3758" t="inlineStr">
        <is>
          <t>Positivo</t>
        </is>
      </c>
      <c r="F3758" s="134" t="n">
        <v>45808</v>
      </c>
      <c r="G3758" t="inlineStr">
        <is>
          <t>509-2025-05-31</t>
        </is>
      </c>
      <c r="H3758" t="inlineStr">
        <is>
          <t>Sistema de medición de resultados de aprendizaje</t>
        </is>
      </c>
      <c r="I3758" t="n">
        <v>90</v>
      </c>
      <c r="J3758" t="n">
        <v>0</v>
      </c>
      <c r="EJ3758" t="n">
        <v>0</v>
      </c>
      <c r="EK3758" t="n">
        <v>0</v>
      </c>
    </row>
    <row r="3759">
      <c r="A3759" t="n">
        <v>509</v>
      </c>
      <c r="B3759" t="inlineStr">
        <is>
          <t>Cumplimiento a cronograma de proyectos 2025</t>
        </is>
      </c>
      <c r="C3759" t="inlineStr">
        <is>
          <t>Gestión de Proyectos</t>
        </is>
      </c>
      <c r="D3759" t="inlineStr">
        <is>
          <t>Mensual</t>
        </is>
      </c>
      <c r="E3759" t="inlineStr">
        <is>
          <t>Positivo</t>
        </is>
      </c>
      <c r="F3759" s="134" t="n">
        <v>45808</v>
      </c>
      <c r="G3759" t="inlineStr">
        <is>
          <t>509-2025-05-31</t>
        </is>
      </c>
      <c r="H3759" t="inlineStr">
        <is>
          <t>ADN POLI</t>
        </is>
      </c>
      <c r="I3759" t="n">
        <v>90</v>
      </c>
      <c r="J3759" t="n">
        <v>0</v>
      </c>
      <c r="EJ3759" t="n">
        <v>0</v>
      </c>
      <c r="EK3759" t="n">
        <v>0</v>
      </c>
    </row>
    <row r="3760">
      <c r="A3760" t="n">
        <v>509</v>
      </c>
      <c r="B3760" t="inlineStr">
        <is>
          <t>Cumplimiento a cronograma de proyectos 2025</t>
        </is>
      </c>
      <c r="C3760" t="inlineStr">
        <is>
          <t>Gestión de Proyectos</t>
        </is>
      </c>
      <c r="D3760" t="inlineStr">
        <is>
          <t>Mensual</t>
        </is>
      </c>
      <c r="E3760" t="inlineStr">
        <is>
          <t>Positivo</t>
        </is>
      </c>
      <c r="F3760" s="134" t="n">
        <v>45838</v>
      </c>
      <c r="G3760" t="inlineStr">
        <is>
          <t>509-2025-06-30</t>
        </is>
      </c>
      <c r="H3760" t="inlineStr">
        <is>
          <t>Acreditación Institucional fase III Etapa de evaluación externa o evaluación por pares</t>
        </is>
      </c>
      <c r="I3760" t="n">
        <v>90</v>
      </c>
      <c r="J3760" t="n">
        <v>100</v>
      </c>
      <c r="EJ3760" t="n">
        <v>55</v>
      </c>
      <c r="EK3760" t="n">
        <v>55</v>
      </c>
    </row>
    <row r="3761">
      <c r="A3761" t="n">
        <v>509</v>
      </c>
      <c r="B3761" t="inlineStr">
        <is>
          <t>Cumplimiento a cronograma de proyectos 2025</t>
        </is>
      </c>
      <c r="C3761" t="inlineStr">
        <is>
          <t>Gestión de Proyectos</t>
        </is>
      </c>
      <c r="D3761" t="inlineStr">
        <is>
          <t>Mensual</t>
        </is>
      </c>
      <c r="E3761" t="inlineStr">
        <is>
          <t>Positivo</t>
        </is>
      </c>
      <c r="F3761" s="134" t="n">
        <v>45838</v>
      </c>
      <c r="G3761" t="inlineStr">
        <is>
          <t>509-2025-06-30</t>
        </is>
      </c>
      <c r="H3761" t="inlineStr">
        <is>
          <t>Actualización de TRD y creación del Plan de Gestión documental</t>
        </is>
      </c>
      <c r="I3761" t="n">
        <v>90</v>
      </c>
      <c r="J3761" t="n">
        <v>109.879997253418</v>
      </c>
      <c r="EJ3761" t="n">
        <v>81</v>
      </c>
      <c r="EK3761" t="n">
        <v>89</v>
      </c>
    </row>
    <row r="3762">
      <c r="A3762" t="n">
        <v>509</v>
      </c>
      <c r="B3762" t="inlineStr">
        <is>
          <t>Cumplimiento a cronograma de proyectos 2025</t>
        </is>
      </c>
      <c r="C3762" t="inlineStr">
        <is>
          <t>Gestión de Proyectos</t>
        </is>
      </c>
      <c r="D3762" t="inlineStr">
        <is>
          <t>Mensual</t>
        </is>
      </c>
      <c r="E3762" t="inlineStr">
        <is>
          <t>Positivo</t>
        </is>
      </c>
      <c r="F3762" s="134" t="n">
        <v>45838</v>
      </c>
      <c r="G3762" t="inlineStr">
        <is>
          <t>509-2025-06-30</t>
        </is>
      </c>
      <c r="H3762" t="inlineStr">
        <is>
          <t>Ecosistema E3</t>
        </is>
      </c>
      <c r="I3762" t="n">
        <v>90</v>
      </c>
      <c r="J3762" t="n">
        <v>95.91999816894531</v>
      </c>
      <c r="EJ3762" t="n">
        <v>98</v>
      </c>
      <c r="EK3762" t="n">
        <v>94</v>
      </c>
    </row>
    <row r="3763">
      <c r="A3763" t="n">
        <v>509</v>
      </c>
      <c r="B3763" t="inlineStr">
        <is>
          <t>Cumplimiento a cronograma de proyectos 2025</t>
        </is>
      </c>
      <c r="C3763" t="inlineStr">
        <is>
          <t>Gestión de Proyectos</t>
        </is>
      </c>
      <c r="D3763" t="inlineStr">
        <is>
          <t>Mensual</t>
        </is>
      </c>
      <c r="E3763" t="inlineStr">
        <is>
          <t>Positivo</t>
        </is>
      </c>
      <c r="F3763" s="134" t="n">
        <v>45838</v>
      </c>
      <c r="G3763" t="inlineStr">
        <is>
          <t>509-2025-06-30</t>
        </is>
      </c>
      <c r="H3763" t="inlineStr">
        <is>
          <t>Fortalecimiento de la investigación, la innovación y la creación</t>
        </is>
      </c>
      <c r="I3763" t="n">
        <v>90</v>
      </c>
      <c r="J3763" t="n">
        <v>97.13999938964844</v>
      </c>
      <c r="EJ3763" t="n">
        <v>35</v>
      </c>
      <c r="EK3763" t="n">
        <v>34</v>
      </c>
    </row>
    <row r="3764">
      <c r="A3764" t="n">
        <v>509</v>
      </c>
      <c r="B3764" t="inlineStr">
        <is>
          <t>Cumplimiento a cronograma de proyectos 2025</t>
        </is>
      </c>
      <c r="C3764" t="inlineStr">
        <is>
          <t>Gestión de Proyectos</t>
        </is>
      </c>
      <c r="D3764" t="inlineStr">
        <is>
          <t>Mensual</t>
        </is>
      </c>
      <c r="E3764" t="inlineStr">
        <is>
          <t>Positivo</t>
        </is>
      </c>
      <c r="F3764" s="134" t="n">
        <v>45838</v>
      </c>
      <c r="G3764" t="inlineStr">
        <is>
          <t>509-2025-06-30</t>
        </is>
      </c>
      <c r="H3764" t="inlineStr">
        <is>
          <t>Fortalecimiento de planta docente</t>
        </is>
      </c>
      <c r="I3764" t="n">
        <v>90</v>
      </c>
      <c r="J3764" t="n">
        <v>98.56999969482422</v>
      </c>
      <c r="EJ3764" t="n">
        <v>70</v>
      </c>
      <c r="EK3764" t="n">
        <v>69</v>
      </c>
    </row>
    <row r="3765">
      <c r="A3765" t="n">
        <v>509</v>
      </c>
      <c r="B3765" t="inlineStr">
        <is>
          <t>Cumplimiento a cronograma de proyectos 2025</t>
        </is>
      </c>
      <c r="C3765" t="inlineStr">
        <is>
          <t>Gestión de Proyectos</t>
        </is>
      </c>
      <c r="D3765" t="inlineStr">
        <is>
          <t>Mensual</t>
        </is>
      </c>
      <c r="E3765" t="inlineStr">
        <is>
          <t>Positivo</t>
        </is>
      </c>
      <c r="F3765" s="134" t="n">
        <v>45838</v>
      </c>
      <c r="G3765" t="inlineStr">
        <is>
          <t>509-2025-06-30</t>
        </is>
      </c>
      <c r="H3765" t="inlineStr">
        <is>
          <t>Gobierno de datos</t>
        </is>
      </c>
      <c r="I3765" t="n">
        <v>90</v>
      </c>
      <c r="J3765" t="n">
        <v>0</v>
      </c>
      <c r="EJ3765" t="n">
        <v>0</v>
      </c>
      <c r="EK3765" t="n">
        <v>0</v>
      </c>
    </row>
    <row r="3766">
      <c r="A3766" t="n">
        <v>509</v>
      </c>
      <c r="B3766" t="inlineStr">
        <is>
          <t>Cumplimiento a cronograma de proyectos 2025</t>
        </is>
      </c>
      <c r="C3766" t="inlineStr">
        <is>
          <t>Gestión de Proyectos</t>
        </is>
      </c>
      <c r="D3766" t="inlineStr">
        <is>
          <t>Mensual</t>
        </is>
      </c>
      <c r="E3766" t="inlineStr">
        <is>
          <t>Positivo</t>
        </is>
      </c>
      <c r="F3766" s="134" t="n">
        <v>45838</v>
      </c>
      <c r="G3766" t="inlineStr">
        <is>
          <t>509-2025-06-30</t>
        </is>
      </c>
      <c r="H3766" t="inlineStr">
        <is>
          <t>Herramientas de Gestión para el mejoramiento continuo</t>
        </is>
      </c>
      <c r="I3766" t="n">
        <v>90</v>
      </c>
      <c r="J3766" t="n">
        <v>0</v>
      </c>
      <c r="EJ3766" t="n">
        <v>0</v>
      </c>
      <c r="EK3766" t="n">
        <v>0</v>
      </c>
    </row>
    <row r="3767">
      <c r="A3767" t="n">
        <v>509</v>
      </c>
      <c r="B3767" t="inlineStr">
        <is>
          <t>Cumplimiento a cronograma de proyectos 2025</t>
        </is>
      </c>
      <c r="C3767" t="inlineStr">
        <is>
          <t>Gestión de Proyectos</t>
        </is>
      </c>
      <c r="D3767" t="inlineStr">
        <is>
          <t>Mensual</t>
        </is>
      </c>
      <c r="E3767" t="inlineStr">
        <is>
          <t>Positivo</t>
        </is>
      </c>
      <c r="F3767" s="134" t="n">
        <v>45838</v>
      </c>
      <c r="G3767" t="inlineStr">
        <is>
          <t>509-2025-06-30</t>
        </is>
      </c>
      <c r="H3767" t="inlineStr">
        <is>
          <t>Proyecto de Permanencia institucional</t>
        </is>
      </c>
      <c r="I3767" t="n">
        <v>90</v>
      </c>
      <c r="J3767" t="n">
        <v>0</v>
      </c>
      <c r="EJ3767" t="n">
        <v>0</v>
      </c>
      <c r="EK3767" t="n">
        <v>0</v>
      </c>
    </row>
    <row r="3768">
      <c r="A3768" t="n">
        <v>509</v>
      </c>
      <c r="B3768" t="inlineStr">
        <is>
          <t>Cumplimiento a cronograma de proyectos 2025</t>
        </is>
      </c>
      <c r="C3768" t="inlineStr">
        <is>
          <t>Gestión de Proyectos</t>
        </is>
      </c>
      <c r="D3768" t="inlineStr">
        <is>
          <t>Mensual</t>
        </is>
      </c>
      <c r="E3768" t="inlineStr">
        <is>
          <t>Positivo</t>
        </is>
      </c>
      <c r="F3768" s="134" t="n">
        <v>45838</v>
      </c>
      <c r="G3768" t="inlineStr">
        <is>
          <t>509-2025-06-30</t>
        </is>
      </c>
      <c r="H3768" t="inlineStr">
        <is>
          <t>Reingenieria de aplicaciones</t>
        </is>
      </c>
      <c r="I3768" t="n">
        <v>90</v>
      </c>
      <c r="J3768" t="n">
        <v>0</v>
      </c>
      <c r="EJ3768" t="n">
        <v>0</v>
      </c>
      <c r="EK3768" t="n">
        <v>0</v>
      </c>
    </row>
    <row r="3769">
      <c r="A3769" t="n">
        <v>509</v>
      </c>
      <c r="B3769" t="inlineStr">
        <is>
          <t>Cumplimiento a cronograma de proyectos 2025</t>
        </is>
      </c>
      <c r="C3769" t="inlineStr">
        <is>
          <t>Gestión de Proyectos</t>
        </is>
      </c>
      <c r="D3769" t="inlineStr">
        <is>
          <t>Mensual</t>
        </is>
      </c>
      <c r="E3769" t="inlineStr">
        <is>
          <t>Positivo</t>
        </is>
      </c>
      <c r="F3769" s="134" t="n">
        <v>45838</v>
      </c>
      <c r="G3769" t="inlineStr">
        <is>
          <t>509-2025-06-30</t>
        </is>
      </c>
      <c r="H3769" t="inlineStr">
        <is>
          <t>SOPHIA Sistema de Optimización y Programación Horaria Institucional  Académica  I Fase</t>
        </is>
      </c>
      <c r="I3769" t="n">
        <v>90</v>
      </c>
      <c r="J3769" t="n">
        <v>0</v>
      </c>
      <c r="EJ3769" t="n">
        <v>0</v>
      </c>
      <c r="EK3769" t="n">
        <v>0</v>
      </c>
    </row>
    <row r="3770">
      <c r="A3770" t="n">
        <v>509</v>
      </c>
      <c r="B3770" t="inlineStr">
        <is>
          <t>Cumplimiento a cronograma de proyectos 2025</t>
        </is>
      </c>
      <c r="C3770" t="inlineStr">
        <is>
          <t>Gestión de Proyectos</t>
        </is>
      </c>
      <c r="D3770" t="inlineStr">
        <is>
          <t>Mensual</t>
        </is>
      </c>
      <c r="E3770" t="inlineStr">
        <is>
          <t>Positivo</t>
        </is>
      </c>
      <c r="F3770" s="134" t="n">
        <v>45838</v>
      </c>
      <c r="G3770" t="inlineStr">
        <is>
          <t>509-2025-06-30</t>
        </is>
      </c>
      <c r="H3770" t="inlineStr">
        <is>
          <t>Modelo de seguimiento al graduado</t>
        </is>
      </c>
      <c r="I3770" t="n">
        <v>90</v>
      </c>
      <c r="J3770" t="n">
        <v>0</v>
      </c>
      <c r="EJ3770" t="n">
        <v>0</v>
      </c>
      <c r="EK3770" t="n">
        <v>0</v>
      </c>
    </row>
    <row r="3771">
      <c r="A3771" t="n">
        <v>509</v>
      </c>
      <c r="B3771" t="inlineStr">
        <is>
          <t>Cumplimiento a cronograma de proyectos 2025</t>
        </is>
      </c>
      <c r="C3771" t="inlineStr">
        <is>
          <t>Gestión de Proyectos</t>
        </is>
      </c>
      <c r="D3771" t="inlineStr">
        <is>
          <t>Mensual</t>
        </is>
      </c>
      <c r="E3771" t="inlineStr">
        <is>
          <t>Positivo</t>
        </is>
      </c>
      <c r="F3771" s="134" t="n">
        <v>45838</v>
      </c>
      <c r="G3771" t="inlineStr">
        <is>
          <t>509-2025-06-30</t>
        </is>
      </c>
      <c r="H3771" t="inlineStr">
        <is>
          <t>SER PRO Fase II</t>
        </is>
      </c>
      <c r="I3771" t="n">
        <v>90</v>
      </c>
      <c r="J3771" t="n">
        <v>0</v>
      </c>
      <c r="EJ3771" t="n">
        <v>0</v>
      </c>
      <c r="EK3771" t="n">
        <v>0</v>
      </c>
    </row>
    <row r="3772">
      <c r="A3772" t="n">
        <v>509</v>
      </c>
      <c r="B3772" t="inlineStr">
        <is>
          <t>Cumplimiento a cronograma de proyectos 2025</t>
        </is>
      </c>
      <c r="C3772" t="inlineStr">
        <is>
          <t>Gestión de Proyectos</t>
        </is>
      </c>
      <c r="D3772" t="inlineStr">
        <is>
          <t>Mensual</t>
        </is>
      </c>
      <c r="E3772" t="inlineStr">
        <is>
          <t>Positivo</t>
        </is>
      </c>
      <c r="F3772" s="134" t="n">
        <v>45838</v>
      </c>
      <c r="G3772" t="inlineStr">
        <is>
          <t>509-2025-06-30</t>
        </is>
      </c>
      <c r="H3772" t="inlineStr">
        <is>
          <t>Centro de Idiomas POLI</t>
        </is>
      </c>
      <c r="I3772" t="n">
        <v>90</v>
      </c>
      <c r="J3772" t="n">
        <v>0</v>
      </c>
      <c r="EJ3772" t="n">
        <v>0</v>
      </c>
      <c r="EK3772" t="n">
        <v>0</v>
      </c>
    </row>
    <row r="3773">
      <c r="A3773" t="n">
        <v>509</v>
      </c>
      <c r="B3773" t="inlineStr">
        <is>
          <t>Cumplimiento a cronograma de proyectos 2025</t>
        </is>
      </c>
      <c r="C3773" t="inlineStr">
        <is>
          <t>Gestión de Proyectos</t>
        </is>
      </c>
      <c r="D3773" t="inlineStr">
        <is>
          <t>Mensual</t>
        </is>
      </c>
      <c r="E3773" t="inlineStr">
        <is>
          <t>Positivo</t>
        </is>
      </c>
      <c r="F3773" s="134" t="n">
        <v>45838</v>
      </c>
      <c r="G3773" t="inlineStr">
        <is>
          <t>509-2025-06-30</t>
        </is>
      </c>
      <c r="H3773" t="inlineStr">
        <is>
          <t>Colegio Virtual</t>
        </is>
      </c>
      <c r="I3773" t="n">
        <v>90</v>
      </c>
      <c r="J3773" t="n">
        <v>0</v>
      </c>
      <c r="EJ3773" t="n">
        <v>0</v>
      </c>
      <c r="EK3773" t="n">
        <v>0</v>
      </c>
    </row>
    <row r="3774">
      <c r="A3774" t="n">
        <v>509</v>
      </c>
      <c r="B3774" t="inlineStr">
        <is>
          <t>Cumplimiento a cronograma de proyectos 2025</t>
        </is>
      </c>
      <c r="C3774" t="inlineStr">
        <is>
          <t>Gestión de Proyectos</t>
        </is>
      </c>
      <c r="D3774" t="inlineStr">
        <is>
          <t>Mensual</t>
        </is>
      </c>
      <c r="E3774" t="inlineStr">
        <is>
          <t>Positivo</t>
        </is>
      </c>
      <c r="F3774" s="134" t="n">
        <v>45838</v>
      </c>
      <c r="G3774" t="inlineStr">
        <is>
          <t>509-2025-06-30</t>
        </is>
      </c>
      <c r="H3774" t="inlineStr">
        <is>
          <t>Institución de educación para el trabajo y desarrollo humano IETDH</t>
        </is>
      </c>
      <c r="I3774" t="n">
        <v>90</v>
      </c>
      <c r="J3774" t="n">
        <v>0</v>
      </c>
      <c r="EJ3774" t="n">
        <v>0</v>
      </c>
      <c r="EK3774" t="n">
        <v>0</v>
      </c>
    </row>
    <row r="3775">
      <c r="A3775" t="n">
        <v>509</v>
      </c>
      <c r="B3775" t="inlineStr">
        <is>
          <t>Cumplimiento a cronograma de proyectos 2025</t>
        </is>
      </c>
      <c r="C3775" t="inlineStr">
        <is>
          <t>Gestión de Proyectos</t>
        </is>
      </c>
      <c r="D3775" t="inlineStr">
        <is>
          <t>Mensual</t>
        </is>
      </c>
      <c r="E3775" t="inlineStr">
        <is>
          <t>Positivo</t>
        </is>
      </c>
      <c r="F3775" s="134" t="n">
        <v>45838</v>
      </c>
      <c r="G3775" t="inlineStr">
        <is>
          <t>509-2025-06-30</t>
        </is>
      </c>
      <c r="H3775" t="inlineStr">
        <is>
          <t>Plataforma Tecnologica de Gestión de información Curricular</t>
        </is>
      </c>
      <c r="I3775" t="n">
        <v>90</v>
      </c>
      <c r="J3775" t="n">
        <v>0</v>
      </c>
      <c r="EJ3775" t="n">
        <v>0</v>
      </c>
      <c r="EK3775" t="n">
        <v>0</v>
      </c>
    </row>
    <row r="3776">
      <c r="A3776" t="n">
        <v>509</v>
      </c>
      <c r="B3776" t="inlineStr">
        <is>
          <t>Cumplimiento a cronograma de proyectos 2025</t>
        </is>
      </c>
      <c r="C3776" t="inlineStr">
        <is>
          <t>Gestión de Proyectos</t>
        </is>
      </c>
      <c r="D3776" t="inlineStr">
        <is>
          <t>Mensual</t>
        </is>
      </c>
      <c r="E3776" t="inlineStr">
        <is>
          <t>Positivo</t>
        </is>
      </c>
      <c r="F3776" s="134" t="n">
        <v>45838</v>
      </c>
      <c r="G3776" t="inlineStr">
        <is>
          <t>509-2025-06-30</t>
        </is>
      </c>
      <c r="H3776" t="inlineStr">
        <is>
          <t>Sistema de medición de resultados de aprendizaje</t>
        </is>
      </c>
      <c r="I3776" t="n">
        <v>90</v>
      </c>
      <c r="J3776" t="n">
        <v>0</v>
      </c>
      <c r="EJ3776" t="n">
        <v>0</v>
      </c>
      <c r="EK3776" t="n">
        <v>0</v>
      </c>
    </row>
    <row r="3777">
      <c r="A3777" t="n">
        <v>509</v>
      </c>
      <c r="B3777" t="inlineStr">
        <is>
          <t>Cumplimiento a cronograma de proyectos 2025</t>
        </is>
      </c>
      <c r="C3777" t="inlineStr">
        <is>
          <t>Gestión de Proyectos</t>
        </is>
      </c>
      <c r="D3777" t="inlineStr">
        <is>
          <t>Mensual</t>
        </is>
      </c>
      <c r="E3777" t="inlineStr">
        <is>
          <t>Positivo</t>
        </is>
      </c>
      <c r="F3777" s="134" t="n">
        <v>45838</v>
      </c>
      <c r="G3777" t="inlineStr">
        <is>
          <t>509-2025-06-30</t>
        </is>
      </c>
      <c r="H3777" t="inlineStr">
        <is>
          <t>ADN POLI</t>
        </is>
      </c>
      <c r="I3777" t="n">
        <v>90</v>
      </c>
      <c r="J3777" t="n">
        <v>0</v>
      </c>
      <c r="EJ3777" t="n">
        <v>0</v>
      </c>
      <c r="EK3777" t="n">
        <v>0</v>
      </c>
    </row>
    <row r="3778">
      <c r="A3778" t="n">
        <v>509</v>
      </c>
      <c r="B3778" t="inlineStr">
        <is>
          <t>Cumplimiento a cronograma de proyectos 2025</t>
        </is>
      </c>
      <c r="C3778" t="inlineStr">
        <is>
          <t>Gestión de Proyectos</t>
        </is>
      </c>
      <c r="D3778" t="inlineStr">
        <is>
          <t>Mensual</t>
        </is>
      </c>
      <c r="E3778" t="inlineStr">
        <is>
          <t>Positivo</t>
        </is>
      </c>
      <c r="F3778" s="134" t="n">
        <v>45869</v>
      </c>
      <c r="G3778" t="inlineStr">
        <is>
          <t>509-2025-07-31</t>
        </is>
      </c>
      <c r="H3778" t="inlineStr">
        <is>
          <t>Acreditación Institucional fase III Etapa de evaluación externa o evaluación por pares</t>
        </is>
      </c>
      <c r="I3778" t="n">
        <v>90</v>
      </c>
      <c r="J3778" t="n">
        <v>100</v>
      </c>
      <c r="EJ3778" t="n">
        <v>55</v>
      </c>
      <c r="EK3778" t="n">
        <v>55</v>
      </c>
    </row>
    <row r="3779">
      <c r="A3779" t="n">
        <v>509</v>
      </c>
      <c r="B3779" t="inlineStr">
        <is>
          <t>Cumplimiento a cronograma de proyectos 2025</t>
        </is>
      </c>
      <c r="C3779" t="inlineStr">
        <is>
          <t>Gestión de Proyectos</t>
        </is>
      </c>
      <c r="D3779" t="inlineStr">
        <is>
          <t>Mensual</t>
        </is>
      </c>
      <c r="E3779" t="inlineStr">
        <is>
          <t>Positivo</t>
        </is>
      </c>
      <c r="F3779" s="134" t="n">
        <v>45869</v>
      </c>
      <c r="G3779" t="inlineStr">
        <is>
          <t>509-2025-07-31</t>
        </is>
      </c>
      <c r="H3779" t="inlineStr">
        <is>
          <t>Actualización de TRD y creación del Plan de Gestión documental</t>
        </is>
      </c>
      <c r="I3779" t="n">
        <v>90</v>
      </c>
      <c r="J3779" t="n">
        <v>89.88999938964844</v>
      </c>
      <c r="EJ3779" t="n">
        <v>89</v>
      </c>
      <c r="EK3779" t="n">
        <v>80</v>
      </c>
    </row>
    <row r="3780">
      <c r="A3780" t="n">
        <v>509</v>
      </c>
      <c r="B3780" t="inlineStr">
        <is>
          <t>Cumplimiento a cronograma de proyectos 2025</t>
        </is>
      </c>
      <c r="C3780" t="inlineStr">
        <is>
          <t>Gestión de Proyectos</t>
        </is>
      </c>
      <c r="D3780" t="inlineStr">
        <is>
          <t>Mensual</t>
        </is>
      </c>
      <c r="E3780" t="inlineStr">
        <is>
          <t>Positivo</t>
        </is>
      </c>
      <c r="F3780" s="134" t="n">
        <v>45869</v>
      </c>
      <c r="G3780" t="inlineStr">
        <is>
          <t>509-2025-07-31</t>
        </is>
      </c>
      <c r="H3780" t="inlineStr">
        <is>
          <t>Ecosistema E3</t>
        </is>
      </c>
      <c r="I3780" t="n">
        <v>90</v>
      </c>
      <c r="J3780" t="n">
        <v>95.91999816894531</v>
      </c>
      <c r="EJ3780" t="n">
        <v>98</v>
      </c>
      <c r="EK3780" t="n">
        <v>94</v>
      </c>
    </row>
    <row r="3781">
      <c r="A3781" t="n">
        <v>509</v>
      </c>
      <c r="B3781" t="inlineStr">
        <is>
          <t>Cumplimiento a cronograma de proyectos 2025</t>
        </is>
      </c>
      <c r="C3781" t="inlineStr">
        <is>
          <t>Gestión de Proyectos</t>
        </is>
      </c>
      <c r="D3781" t="inlineStr">
        <is>
          <t>Mensual</t>
        </is>
      </c>
      <c r="E3781" t="inlineStr">
        <is>
          <t>Positivo</t>
        </is>
      </c>
      <c r="F3781" s="134" t="n">
        <v>45869</v>
      </c>
      <c r="G3781" t="inlineStr">
        <is>
          <t>509-2025-07-31</t>
        </is>
      </c>
      <c r="H3781" t="inlineStr">
        <is>
          <t>Fortalecimiento de la investigación, la innovación y la creación</t>
        </is>
      </c>
      <c r="I3781" t="n">
        <v>90</v>
      </c>
      <c r="J3781" t="n">
        <v>0</v>
      </c>
      <c r="EJ3781" t="n">
        <v>0</v>
      </c>
      <c r="EK3781" t="n">
        <v>0</v>
      </c>
    </row>
    <row r="3782">
      <c r="A3782" t="n">
        <v>509</v>
      </c>
      <c r="B3782" t="inlineStr">
        <is>
          <t>Cumplimiento a cronograma de proyectos 2025</t>
        </is>
      </c>
      <c r="C3782" t="inlineStr">
        <is>
          <t>Gestión de Proyectos</t>
        </is>
      </c>
      <c r="D3782" t="inlineStr">
        <is>
          <t>Mensual</t>
        </is>
      </c>
      <c r="E3782" t="inlineStr">
        <is>
          <t>Positivo</t>
        </is>
      </c>
      <c r="F3782" s="134" t="n">
        <v>45869</v>
      </c>
      <c r="G3782" t="inlineStr">
        <is>
          <t>509-2025-07-31</t>
        </is>
      </c>
      <c r="H3782" t="inlineStr">
        <is>
          <t>Fortalecimiento de planta docente</t>
        </is>
      </c>
      <c r="I3782" t="n">
        <v>90</v>
      </c>
      <c r="J3782" t="n">
        <v>98.56999969482422</v>
      </c>
      <c r="EJ3782" t="n">
        <v>70</v>
      </c>
      <c r="EK3782" t="n">
        <v>69</v>
      </c>
    </row>
    <row r="3783">
      <c r="A3783" t="n">
        <v>509</v>
      </c>
      <c r="B3783" t="inlineStr">
        <is>
          <t>Cumplimiento a cronograma de proyectos 2025</t>
        </is>
      </c>
      <c r="C3783" t="inlineStr">
        <is>
          <t>Gestión de Proyectos</t>
        </is>
      </c>
      <c r="D3783" t="inlineStr">
        <is>
          <t>Mensual</t>
        </is>
      </c>
      <c r="E3783" t="inlineStr">
        <is>
          <t>Positivo</t>
        </is>
      </c>
      <c r="F3783" s="134" t="n">
        <v>45869</v>
      </c>
      <c r="G3783" t="inlineStr">
        <is>
          <t>509-2025-07-31</t>
        </is>
      </c>
      <c r="H3783" t="inlineStr">
        <is>
          <t>Gobierno de datos</t>
        </is>
      </c>
      <c r="I3783" t="n">
        <v>90</v>
      </c>
      <c r="J3783" t="n">
        <v>0</v>
      </c>
      <c r="EJ3783" t="n">
        <v>0</v>
      </c>
      <c r="EK3783" t="n">
        <v>0</v>
      </c>
    </row>
    <row r="3784">
      <c r="A3784" t="n">
        <v>509</v>
      </c>
      <c r="B3784" t="inlineStr">
        <is>
          <t>Cumplimiento a cronograma de proyectos 2025</t>
        </is>
      </c>
      <c r="C3784" t="inlineStr">
        <is>
          <t>Gestión de Proyectos</t>
        </is>
      </c>
      <c r="D3784" t="inlineStr">
        <is>
          <t>Mensual</t>
        </is>
      </c>
      <c r="E3784" t="inlineStr">
        <is>
          <t>Positivo</t>
        </is>
      </c>
      <c r="F3784" s="134" t="n">
        <v>45869</v>
      </c>
      <c r="G3784" t="inlineStr">
        <is>
          <t>509-2025-07-31</t>
        </is>
      </c>
      <c r="H3784" t="inlineStr">
        <is>
          <t>Herramientas de Gestión para el mejoramiento continuo</t>
        </is>
      </c>
      <c r="I3784" t="n">
        <v>90</v>
      </c>
      <c r="J3784" t="n">
        <v>95.44999694824219</v>
      </c>
      <c r="EJ3784" t="n">
        <v>22</v>
      </c>
      <c r="EK3784" t="n">
        <v>21</v>
      </c>
    </row>
    <row r="3785">
      <c r="A3785" t="n">
        <v>509</v>
      </c>
      <c r="B3785" t="inlineStr">
        <is>
          <t>Cumplimiento a cronograma de proyectos 2025</t>
        </is>
      </c>
      <c r="C3785" t="inlineStr">
        <is>
          <t>Gestión de Proyectos</t>
        </is>
      </c>
      <c r="D3785" t="inlineStr">
        <is>
          <t>Mensual</t>
        </is>
      </c>
      <c r="E3785" t="inlineStr">
        <is>
          <t>Positivo</t>
        </is>
      </c>
      <c r="F3785" s="134" t="n">
        <v>45869</v>
      </c>
      <c r="G3785" t="inlineStr">
        <is>
          <t>509-2025-07-31</t>
        </is>
      </c>
      <c r="H3785" t="inlineStr">
        <is>
          <t>Proyecto de Permanencia institucional</t>
        </is>
      </c>
      <c r="I3785" t="n">
        <v>90</v>
      </c>
      <c r="J3785" t="n">
        <v>0</v>
      </c>
      <c r="EJ3785" t="n">
        <v>0</v>
      </c>
      <c r="EK3785" t="n">
        <v>0</v>
      </c>
    </row>
    <row r="3786">
      <c r="A3786" t="n">
        <v>509</v>
      </c>
      <c r="B3786" t="inlineStr">
        <is>
          <t>Cumplimiento a cronograma de proyectos 2025</t>
        </is>
      </c>
      <c r="C3786" t="inlineStr">
        <is>
          <t>Gestión de Proyectos</t>
        </is>
      </c>
      <c r="D3786" t="inlineStr">
        <is>
          <t>Mensual</t>
        </is>
      </c>
      <c r="E3786" t="inlineStr">
        <is>
          <t>Positivo</t>
        </is>
      </c>
      <c r="F3786" s="134" t="n">
        <v>45869</v>
      </c>
      <c r="G3786" t="inlineStr">
        <is>
          <t>509-2025-07-31</t>
        </is>
      </c>
      <c r="H3786" t="inlineStr">
        <is>
          <t>Reingenieria de aplicaciones</t>
        </is>
      </c>
      <c r="I3786" t="n">
        <v>90</v>
      </c>
      <c r="J3786" t="n">
        <v>0</v>
      </c>
      <c r="EJ3786" t="n">
        <v>0</v>
      </c>
      <c r="EK3786" t="n">
        <v>0</v>
      </c>
    </row>
    <row r="3787">
      <c r="A3787" t="n">
        <v>509</v>
      </c>
      <c r="B3787" t="inlineStr">
        <is>
          <t>Cumplimiento a cronograma de proyectos 2025</t>
        </is>
      </c>
      <c r="C3787" t="inlineStr">
        <is>
          <t>Gestión de Proyectos</t>
        </is>
      </c>
      <c r="D3787" t="inlineStr">
        <is>
          <t>Mensual</t>
        </is>
      </c>
      <c r="E3787" t="inlineStr">
        <is>
          <t>Positivo</t>
        </is>
      </c>
      <c r="F3787" s="134" t="n">
        <v>45869</v>
      </c>
      <c r="G3787" t="inlineStr">
        <is>
          <t>509-2025-07-31</t>
        </is>
      </c>
      <c r="H3787" t="inlineStr">
        <is>
          <t>SOPHIA Sistema de Optimización y Programación Horaria Institucional  Académica  I Fase</t>
        </is>
      </c>
      <c r="I3787" t="n">
        <v>90</v>
      </c>
      <c r="J3787" t="n">
        <v>0</v>
      </c>
      <c r="EJ3787" t="n">
        <v>0</v>
      </c>
      <c r="EK3787" t="n">
        <v>0</v>
      </c>
    </row>
    <row r="3788">
      <c r="A3788" t="n">
        <v>509</v>
      </c>
      <c r="B3788" t="inlineStr">
        <is>
          <t>Cumplimiento a cronograma de proyectos 2025</t>
        </is>
      </c>
      <c r="C3788" t="inlineStr">
        <is>
          <t>Gestión de Proyectos</t>
        </is>
      </c>
      <c r="D3788" t="inlineStr">
        <is>
          <t>Mensual</t>
        </is>
      </c>
      <c r="E3788" t="inlineStr">
        <is>
          <t>Positivo</t>
        </is>
      </c>
      <c r="F3788" s="134" t="n">
        <v>45869</v>
      </c>
      <c r="G3788" t="inlineStr">
        <is>
          <t>509-2025-07-31</t>
        </is>
      </c>
      <c r="H3788" t="inlineStr">
        <is>
          <t>Modelo de seguimiento al graduado</t>
        </is>
      </c>
      <c r="I3788" t="n">
        <v>90</v>
      </c>
      <c r="J3788" t="n">
        <v>97.13999938964844</v>
      </c>
      <c r="EJ3788" t="n">
        <v>70</v>
      </c>
      <c r="EK3788" t="n">
        <v>68</v>
      </c>
    </row>
    <row r="3789">
      <c r="A3789" t="n">
        <v>509</v>
      </c>
      <c r="B3789" t="inlineStr">
        <is>
          <t>Cumplimiento a cronograma de proyectos 2025</t>
        </is>
      </c>
      <c r="C3789" t="inlineStr">
        <is>
          <t>Gestión de Proyectos</t>
        </is>
      </c>
      <c r="D3789" t="inlineStr">
        <is>
          <t>Mensual</t>
        </is>
      </c>
      <c r="E3789" t="inlineStr">
        <is>
          <t>Positivo</t>
        </is>
      </c>
      <c r="F3789" s="134" t="n">
        <v>45869</v>
      </c>
      <c r="G3789" t="inlineStr">
        <is>
          <t>509-2025-07-31</t>
        </is>
      </c>
      <c r="H3789" t="inlineStr">
        <is>
          <t>SER PRO Fase II</t>
        </is>
      </c>
      <c r="I3789" t="n">
        <v>90</v>
      </c>
      <c r="J3789" t="n">
        <v>0</v>
      </c>
      <c r="EJ3789" t="n">
        <v>0</v>
      </c>
      <c r="EK3789" t="n">
        <v>0</v>
      </c>
    </row>
    <row r="3790">
      <c r="A3790" t="n">
        <v>509</v>
      </c>
      <c r="B3790" t="inlineStr">
        <is>
          <t>Cumplimiento a cronograma de proyectos 2025</t>
        </is>
      </c>
      <c r="C3790" t="inlineStr">
        <is>
          <t>Gestión de Proyectos</t>
        </is>
      </c>
      <c r="D3790" t="inlineStr">
        <is>
          <t>Mensual</t>
        </is>
      </c>
      <c r="E3790" t="inlineStr">
        <is>
          <t>Positivo</t>
        </is>
      </c>
      <c r="F3790" s="134" t="n">
        <v>45869</v>
      </c>
      <c r="G3790" t="inlineStr">
        <is>
          <t>509-2025-07-31</t>
        </is>
      </c>
      <c r="H3790" t="inlineStr">
        <is>
          <t>Centro de Idiomas POLI</t>
        </is>
      </c>
      <c r="I3790" t="n">
        <v>90</v>
      </c>
      <c r="J3790" t="n">
        <v>0</v>
      </c>
      <c r="EJ3790" t="n">
        <v>0</v>
      </c>
      <c r="EK3790" t="n">
        <v>0</v>
      </c>
    </row>
    <row r="3791">
      <c r="A3791" t="n">
        <v>509</v>
      </c>
      <c r="B3791" t="inlineStr">
        <is>
          <t>Cumplimiento a cronograma de proyectos 2025</t>
        </is>
      </c>
      <c r="C3791" t="inlineStr">
        <is>
          <t>Gestión de Proyectos</t>
        </is>
      </c>
      <c r="D3791" t="inlineStr">
        <is>
          <t>Mensual</t>
        </is>
      </c>
      <c r="E3791" t="inlineStr">
        <is>
          <t>Positivo</t>
        </is>
      </c>
      <c r="F3791" s="134" t="n">
        <v>45869</v>
      </c>
      <c r="G3791" t="inlineStr">
        <is>
          <t>509-2025-07-31</t>
        </is>
      </c>
      <c r="H3791" t="inlineStr">
        <is>
          <t>Colegio Virtual</t>
        </is>
      </c>
      <c r="I3791" t="n">
        <v>90</v>
      </c>
      <c r="J3791" t="n">
        <v>0</v>
      </c>
      <c r="EJ3791" t="n">
        <v>0</v>
      </c>
      <c r="EK3791" t="n">
        <v>0</v>
      </c>
    </row>
    <row r="3792">
      <c r="A3792" t="n">
        <v>509</v>
      </c>
      <c r="B3792" t="inlineStr">
        <is>
          <t>Cumplimiento a cronograma de proyectos 2025</t>
        </is>
      </c>
      <c r="C3792" t="inlineStr">
        <is>
          <t>Gestión de Proyectos</t>
        </is>
      </c>
      <c r="D3792" t="inlineStr">
        <is>
          <t>Mensual</t>
        </is>
      </c>
      <c r="E3792" t="inlineStr">
        <is>
          <t>Positivo</t>
        </is>
      </c>
      <c r="F3792" s="134" t="n">
        <v>45869</v>
      </c>
      <c r="G3792" t="inlineStr">
        <is>
          <t>509-2025-07-31</t>
        </is>
      </c>
      <c r="H3792" t="inlineStr">
        <is>
          <t>Institución de educación para el trabajo y desarrollo humano IETDH</t>
        </is>
      </c>
      <c r="I3792" t="n">
        <v>90</v>
      </c>
      <c r="J3792" t="n">
        <v>0</v>
      </c>
      <c r="EJ3792" t="n">
        <v>0</v>
      </c>
      <c r="EK3792" t="n">
        <v>0</v>
      </c>
    </row>
    <row r="3793">
      <c r="A3793" t="n">
        <v>509</v>
      </c>
      <c r="B3793" t="inlineStr">
        <is>
          <t>Cumplimiento a cronograma de proyectos 2025</t>
        </is>
      </c>
      <c r="C3793" t="inlineStr">
        <is>
          <t>Gestión de Proyectos</t>
        </is>
      </c>
      <c r="D3793" t="inlineStr">
        <is>
          <t>Mensual</t>
        </is>
      </c>
      <c r="E3793" t="inlineStr">
        <is>
          <t>Positivo</t>
        </is>
      </c>
      <c r="F3793" s="134" t="n">
        <v>45869</v>
      </c>
      <c r="G3793" t="inlineStr">
        <is>
          <t>509-2025-07-31</t>
        </is>
      </c>
      <c r="H3793" t="inlineStr">
        <is>
          <t>Plataforma Tecnologica de Gestión de información Curricular</t>
        </is>
      </c>
      <c r="I3793" t="n">
        <v>90</v>
      </c>
      <c r="J3793" t="n">
        <v>0</v>
      </c>
      <c r="EJ3793" t="n">
        <v>0</v>
      </c>
      <c r="EK3793" t="n">
        <v>0</v>
      </c>
    </row>
    <row r="3794">
      <c r="A3794" t="n">
        <v>509</v>
      </c>
      <c r="B3794" t="inlineStr">
        <is>
          <t>Cumplimiento a cronograma de proyectos 2025</t>
        </is>
      </c>
      <c r="C3794" t="inlineStr">
        <is>
          <t>Gestión de Proyectos</t>
        </is>
      </c>
      <c r="D3794" t="inlineStr">
        <is>
          <t>Mensual</t>
        </is>
      </c>
      <c r="E3794" t="inlineStr">
        <is>
          <t>Positivo</t>
        </is>
      </c>
      <c r="F3794" s="134" t="n">
        <v>45869</v>
      </c>
      <c r="G3794" t="inlineStr">
        <is>
          <t>509-2025-07-31</t>
        </is>
      </c>
      <c r="H3794" t="inlineStr">
        <is>
          <t>Sistema de medición de resultados de aprendizaje</t>
        </is>
      </c>
      <c r="I3794" t="n">
        <v>90</v>
      </c>
      <c r="J3794" t="n">
        <v>0</v>
      </c>
      <c r="EJ3794" t="n">
        <v>0</v>
      </c>
      <c r="EK3794" t="n">
        <v>0</v>
      </c>
    </row>
    <row r="3795">
      <c r="A3795" t="n">
        <v>509</v>
      </c>
      <c r="B3795" t="inlineStr">
        <is>
          <t>Cumplimiento a cronograma de proyectos 2025</t>
        </is>
      </c>
      <c r="C3795" t="inlineStr">
        <is>
          <t>Gestión de Proyectos</t>
        </is>
      </c>
      <c r="D3795" t="inlineStr">
        <is>
          <t>Mensual</t>
        </is>
      </c>
      <c r="E3795" t="inlineStr">
        <is>
          <t>Positivo</t>
        </is>
      </c>
      <c r="F3795" s="134" t="n">
        <v>45869</v>
      </c>
      <c r="G3795" t="inlineStr">
        <is>
          <t>509-2025-07-31</t>
        </is>
      </c>
      <c r="H3795" t="inlineStr">
        <is>
          <t>ADN POLI</t>
        </is>
      </c>
      <c r="I3795" t="n">
        <v>90</v>
      </c>
      <c r="J3795" t="n">
        <v>100</v>
      </c>
      <c r="EJ3795" t="n">
        <v>25</v>
      </c>
      <c r="EK3795" t="n">
        <v>25</v>
      </c>
    </row>
    <row r="3796">
      <c r="A3796" t="n">
        <v>509</v>
      </c>
      <c r="B3796" t="inlineStr">
        <is>
          <t>Cumplimiento a cronograma de proyectos 2025</t>
        </is>
      </c>
      <c r="C3796" t="inlineStr">
        <is>
          <t>Gestión de Proyectos</t>
        </is>
      </c>
      <c r="D3796" t="inlineStr">
        <is>
          <t>Mensual</t>
        </is>
      </c>
      <c r="E3796" t="inlineStr">
        <is>
          <t>Positivo</t>
        </is>
      </c>
      <c r="F3796" s="134" t="n">
        <v>45900</v>
      </c>
      <c r="G3796" t="inlineStr">
        <is>
          <t>509-2025-08-31</t>
        </is>
      </c>
      <c r="H3796" t="inlineStr">
        <is>
          <t>Acreditación Institucional fase III Etapa de evaluación externa o evaluación por pares</t>
        </is>
      </c>
      <c r="I3796" t="n">
        <v>90</v>
      </c>
      <c r="J3796" t="n">
        <v>98.51000213623047</v>
      </c>
      <c r="EJ3796" t="n">
        <v>67</v>
      </c>
      <c r="EK3796" t="n">
        <v>66</v>
      </c>
    </row>
    <row r="3797">
      <c r="A3797" t="n">
        <v>509</v>
      </c>
      <c r="B3797" t="inlineStr">
        <is>
          <t>Cumplimiento a cronograma de proyectos 2025</t>
        </is>
      </c>
      <c r="C3797" t="inlineStr">
        <is>
          <t>Gestión de Proyectos</t>
        </is>
      </c>
      <c r="D3797" t="inlineStr">
        <is>
          <t>Mensual</t>
        </is>
      </c>
      <c r="E3797" t="inlineStr">
        <is>
          <t>Positivo</t>
        </is>
      </c>
      <c r="F3797" s="134" t="n">
        <v>45900</v>
      </c>
      <c r="G3797" t="inlineStr">
        <is>
          <t>509-2025-08-31</t>
        </is>
      </c>
      <c r="H3797" t="inlineStr">
        <is>
          <t>Actualización de TRD y creación del Plan de Gestión documental</t>
        </is>
      </c>
      <c r="I3797" t="n">
        <v>90</v>
      </c>
      <c r="J3797" t="n">
        <v>91.36000061035156</v>
      </c>
      <c r="EJ3797" t="n">
        <v>81</v>
      </c>
      <c r="EK3797" t="n">
        <v>74</v>
      </c>
    </row>
    <row r="3798">
      <c r="A3798" t="n">
        <v>509</v>
      </c>
      <c r="B3798" t="inlineStr">
        <is>
          <t>Cumplimiento a cronograma de proyectos 2025</t>
        </is>
      </c>
      <c r="C3798" t="inlineStr">
        <is>
          <t>Gestión de Proyectos</t>
        </is>
      </c>
      <c r="D3798" t="inlineStr">
        <is>
          <t>Mensual</t>
        </is>
      </c>
      <c r="E3798" t="inlineStr">
        <is>
          <t>Positivo</t>
        </is>
      </c>
      <c r="F3798" s="134" t="n">
        <v>45900</v>
      </c>
      <c r="G3798" t="inlineStr">
        <is>
          <t>509-2025-08-31</t>
        </is>
      </c>
      <c r="H3798" t="inlineStr">
        <is>
          <t>Ecosistema E3</t>
        </is>
      </c>
      <c r="I3798" t="n">
        <v>90</v>
      </c>
      <c r="J3798" t="n">
        <v>102.0800018310547</v>
      </c>
      <c r="EJ3798" t="n">
        <v>96</v>
      </c>
      <c r="EK3798" t="n">
        <v>98</v>
      </c>
    </row>
    <row r="3799">
      <c r="A3799" t="n">
        <v>509</v>
      </c>
      <c r="B3799" t="inlineStr">
        <is>
          <t>Cumplimiento a cronograma de proyectos 2025</t>
        </is>
      </c>
      <c r="C3799" t="inlineStr">
        <is>
          <t>Gestión de Proyectos</t>
        </is>
      </c>
      <c r="D3799" t="inlineStr">
        <is>
          <t>Mensual</t>
        </is>
      </c>
      <c r="E3799" t="inlineStr">
        <is>
          <t>Positivo</t>
        </is>
      </c>
      <c r="F3799" s="134" t="n">
        <v>45900</v>
      </c>
      <c r="G3799" t="inlineStr">
        <is>
          <t>509-2025-08-31</t>
        </is>
      </c>
      <c r="H3799" t="inlineStr">
        <is>
          <t>Fortalecimiento de la investigación, la innovación y la creación</t>
        </is>
      </c>
      <c r="I3799" t="n">
        <v>90</v>
      </c>
      <c r="J3799" t="n">
        <v>95.83000183105469</v>
      </c>
      <c r="EJ3799" t="n">
        <v>48</v>
      </c>
      <c r="EK3799" t="n">
        <v>46</v>
      </c>
    </row>
    <row r="3800">
      <c r="A3800" t="n">
        <v>509</v>
      </c>
      <c r="B3800" t="inlineStr">
        <is>
          <t>Cumplimiento a cronograma de proyectos 2025</t>
        </is>
      </c>
      <c r="C3800" t="inlineStr">
        <is>
          <t>Gestión de Proyectos</t>
        </is>
      </c>
      <c r="D3800" t="inlineStr">
        <is>
          <t>Mensual</t>
        </is>
      </c>
      <c r="E3800" t="inlineStr">
        <is>
          <t>Positivo</t>
        </is>
      </c>
      <c r="F3800" s="134" t="n">
        <v>45900</v>
      </c>
      <c r="G3800" t="inlineStr">
        <is>
          <t>509-2025-08-31</t>
        </is>
      </c>
      <c r="H3800" t="inlineStr">
        <is>
          <t>Fortalecimiento de planta docente</t>
        </is>
      </c>
      <c r="I3800" t="n">
        <v>90</v>
      </c>
      <c r="J3800" t="n">
        <v>100</v>
      </c>
      <c r="EJ3800" t="n">
        <v>74</v>
      </c>
      <c r="EK3800" t="n">
        <v>74</v>
      </c>
    </row>
    <row r="3801">
      <c r="A3801" t="n">
        <v>509</v>
      </c>
      <c r="B3801" t="inlineStr">
        <is>
          <t>Cumplimiento a cronograma de proyectos 2025</t>
        </is>
      </c>
      <c r="C3801" t="inlineStr">
        <is>
          <t>Gestión de Proyectos</t>
        </is>
      </c>
      <c r="D3801" t="inlineStr">
        <is>
          <t>Mensual</t>
        </is>
      </c>
      <c r="E3801" t="inlineStr">
        <is>
          <t>Positivo</t>
        </is>
      </c>
      <c r="F3801" s="134" t="n">
        <v>45900</v>
      </c>
      <c r="G3801" t="inlineStr">
        <is>
          <t>509-2025-08-31</t>
        </is>
      </c>
      <c r="H3801" t="inlineStr">
        <is>
          <t>Gobierno de datos</t>
        </is>
      </c>
      <c r="I3801" t="n">
        <v>90</v>
      </c>
      <c r="J3801" t="n">
        <v>21.43000030517578</v>
      </c>
      <c r="EJ3801" t="n">
        <v>56</v>
      </c>
      <c r="EK3801" t="n">
        <v>12</v>
      </c>
    </row>
    <row r="3802">
      <c r="A3802" t="n">
        <v>509</v>
      </c>
      <c r="B3802" t="inlineStr">
        <is>
          <t>Cumplimiento a cronograma de proyectos 2025</t>
        </is>
      </c>
      <c r="C3802" t="inlineStr">
        <is>
          <t>Gestión de Proyectos</t>
        </is>
      </c>
      <c r="D3802" t="inlineStr">
        <is>
          <t>Mensual</t>
        </is>
      </c>
      <c r="E3802" t="inlineStr">
        <is>
          <t>Positivo</t>
        </is>
      </c>
      <c r="F3802" s="134" t="n">
        <v>45900</v>
      </c>
      <c r="G3802" t="inlineStr">
        <is>
          <t>509-2025-08-31</t>
        </is>
      </c>
      <c r="H3802" t="inlineStr">
        <is>
          <t>Herramientas de Gestión para el mejoramiento continuo</t>
        </is>
      </c>
      <c r="I3802" t="n">
        <v>90</v>
      </c>
      <c r="J3802" t="n">
        <v>92.30999755859375</v>
      </c>
      <c r="EJ3802" t="n">
        <v>26</v>
      </c>
      <c r="EK3802" t="n">
        <v>24</v>
      </c>
    </row>
    <row r="3803">
      <c r="A3803" t="n">
        <v>509</v>
      </c>
      <c r="B3803" t="inlineStr">
        <is>
          <t>Cumplimiento a cronograma de proyectos 2025</t>
        </is>
      </c>
      <c r="C3803" t="inlineStr">
        <is>
          <t>Gestión de Proyectos</t>
        </is>
      </c>
      <c r="D3803" t="inlineStr">
        <is>
          <t>Mensual</t>
        </is>
      </c>
      <c r="E3803" t="inlineStr">
        <is>
          <t>Positivo</t>
        </is>
      </c>
      <c r="F3803" s="134" t="n">
        <v>45900</v>
      </c>
      <c r="G3803" t="inlineStr">
        <is>
          <t>509-2025-08-31</t>
        </is>
      </c>
      <c r="H3803" t="inlineStr">
        <is>
          <t>Proyecto de Permanencia institucional</t>
        </is>
      </c>
      <c r="I3803" t="n">
        <v>90</v>
      </c>
      <c r="J3803" t="n">
        <v>94.51000213623047</v>
      </c>
      <c r="EJ3803" t="n">
        <v>91</v>
      </c>
      <c r="EK3803" t="n">
        <v>86</v>
      </c>
    </row>
    <row r="3804">
      <c r="A3804" t="n">
        <v>509</v>
      </c>
      <c r="B3804" t="inlineStr">
        <is>
          <t>Cumplimiento a cronograma de proyectos 2025</t>
        </is>
      </c>
      <c r="C3804" t="inlineStr">
        <is>
          <t>Gestión de Proyectos</t>
        </is>
      </c>
      <c r="D3804" t="inlineStr">
        <is>
          <t>Mensual</t>
        </is>
      </c>
      <c r="E3804" t="inlineStr">
        <is>
          <t>Positivo</t>
        </is>
      </c>
      <c r="F3804" s="134" t="n">
        <v>45900</v>
      </c>
      <c r="G3804" t="inlineStr">
        <is>
          <t>509-2025-08-31</t>
        </is>
      </c>
      <c r="H3804" t="inlineStr">
        <is>
          <t>Reingenieria de aplicaciones</t>
        </is>
      </c>
      <c r="I3804" t="n">
        <v>90</v>
      </c>
      <c r="J3804" t="n">
        <v>95.05999755859375</v>
      </c>
      <c r="EJ3804" t="n">
        <v>81</v>
      </c>
      <c r="EK3804" t="n">
        <v>77</v>
      </c>
    </row>
    <row r="3805">
      <c r="A3805" t="n">
        <v>509</v>
      </c>
      <c r="B3805" t="inlineStr">
        <is>
          <t>Cumplimiento a cronograma de proyectos 2025</t>
        </is>
      </c>
      <c r="C3805" t="inlineStr">
        <is>
          <t>Gestión de Proyectos</t>
        </is>
      </c>
      <c r="D3805" t="inlineStr">
        <is>
          <t>Mensual</t>
        </is>
      </c>
      <c r="E3805" t="inlineStr">
        <is>
          <t>Positivo</t>
        </is>
      </c>
      <c r="F3805" s="134" t="n">
        <v>45900</v>
      </c>
      <c r="G3805" t="inlineStr">
        <is>
          <t>509-2025-08-31</t>
        </is>
      </c>
      <c r="H3805" t="inlineStr">
        <is>
          <t>SOPHIA Sistema de Optimización y Programación Horaria Institucional  Académica  I Fase</t>
        </is>
      </c>
      <c r="I3805" t="n">
        <v>90</v>
      </c>
      <c r="J3805" t="n">
        <v>96.83999633789062</v>
      </c>
      <c r="EJ3805" t="n">
        <v>95</v>
      </c>
      <c r="EK3805" t="n">
        <v>92</v>
      </c>
    </row>
    <row r="3806">
      <c r="A3806" t="n">
        <v>509</v>
      </c>
      <c r="B3806" t="inlineStr">
        <is>
          <t>Cumplimiento a cronograma de proyectos 2025</t>
        </is>
      </c>
      <c r="C3806" t="inlineStr">
        <is>
          <t>Gestión de Proyectos</t>
        </is>
      </c>
      <c r="D3806" t="inlineStr">
        <is>
          <t>Mensual</t>
        </is>
      </c>
      <c r="E3806" t="inlineStr">
        <is>
          <t>Positivo</t>
        </is>
      </c>
      <c r="F3806" s="134" t="n">
        <v>45900</v>
      </c>
      <c r="G3806" t="inlineStr">
        <is>
          <t>509-2025-08-31</t>
        </is>
      </c>
      <c r="H3806" t="inlineStr">
        <is>
          <t>Modelo de seguimiento al graduado</t>
        </is>
      </c>
      <c r="I3806" t="n">
        <v>90</v>
      </c>
      <c r="J3806" t="n">
        <v>0</v>
      </c>
      <c r="EJ3806" t="n">
        <v>0</v>
      </c>
      <c r="EK3806" t="n">
        <v>0</v>
      </c>
    </row>
    <row r="3807">
      <c r="A3807" t="n">
        <v>509</v>
      </c>
      <c r="B3807" t="inlineStr">
        <is>
          <t>Cumplimiento a cronograma de proyectos 2025</t>
        </is>
      </c>
      <c r="C3807" t="inlineStr">
        <is>
          <t>Gestión de Proyectos</t>
        </is>
      </c>
      <c r="D3807" t="inlineStr">
        <is>
          <t>Mensual</t>
        </is>
      </c>
      <c r="E3807" t="inlineStr">
        <is>
          <t>Positivo</t>
        </is>
      </c>
      <c r="F3807" s="134" t="n">
        <v>45900</v>
      </c>
      <c r="G3807" t="inlineStr">
        <is>
          <t>509-2025-08-31</t>
        </is>
      </c>
      <c r="H3807" t="inlineStr">
        <is>
          <t>SER PRO Fase II</t>
        </is>
      </c>
      <c r="I3807" t="n">
        <v>90</v>
      </c>
      <c r="J3807" t="n">
        <v>0</v>
      </c>
      <c r="EJ3807" t="n">
        <v>0</v>
      </c>
      <c r="EK3807" t="n">
        <v>0</v>
      </c>
    </row>
    <row r="3808">
      <c r="A3808" t="n">
        <v>509</v>
      </c>
      <c r="B3808" t="inlineStr">
        <is>
          <t>Cumplimiento a cronograma de proyectos 2025</t>
        </is>
      </c>
      <c r="C3808" t="inlineStr">
        <is>
          <t>Gestión de Proyectos</t>
        </is>
      </c>
      <c r="D3808" t="inlineStr">
        <is>
          <t>Mensual</t>
        </is>
      </c>
      <c r="E3808" t="inlineStr">
        <is>
          <t>Positivo</t>
        </is>
      </c>
      <c r="F3808" s="134" t="n">
        <v>45900</v>
      </c>
      <c r="G3808" t="inlineStr">
        <is>
          <t>509-2025-08-31</t>
        </is>
      </c>
      <c r="H3808" t="inlineStr">
        <is>
          <t>Centro de Idiomas POLI</t>
        </is>
      </c>
      <c r="I3808" t="n">
        <v>90</v>
      </c>
      <c r="J3808" t="n">
        <v>0</v>
      </c>
      <c r="EJ3808" t="n">
        <v>0</v>
      </c>
      <c r="EK3808" t="n">
        <v>0</v>
      </c>
    </row>
    <row r="3809">
      <c r="A3809" t="n">
        <v>509</v>
      </c>
      <c r="B3809" t="inlineStr">
        <is>
          <t>Cumplimiento a cronograma de proyectos 2025</t>
        </is>
      </c>
      <c r="C3809" t="inlineStr">
        <is>
          <t>Gestión de Proyectos</t>
        </is>
      </c>
      <c r="D3809" t="inlineStr">
        <is>
          <t>Mensual</t>
        </is>
      </c>
      <c r="E3809" t="inlineStr">
        <is>
          <t>Positivo</t>
        </is>
      </c>
      <c r="F3809" s="134" t="n">
        <v>45900</v>
      </c>
      <c r="G3809" t="inlineStr">
        <is>
          <t>509-2025-08-31</t>
        </is>
      </c>
      <c r="H3809" t="inlineStr">
        <is>
          <t>Colegio Virtual</t>
        </is>
      </c>
      <c r="I3809" t="n">
        <v>90</v>
      </c>
      <c r="J3809" t="n">
        <v>0</v>
      </c>
      <c r="EJ3809" t="n">
        <v>0</v>
      </c>
      <c r="EK3809" t="n">
        <v>0</v>
      </c>
    </row>
    <row r="3810">
      <c r="A3810" t="n">
        <v>509</v>
      </c>
      <c r="B3810" t="inlineStr">
        <is>
          <t>Cumplimiento a cronograma de proyectos 2025</t>
        </is>
      </c>
      <c r="C3810" t="inlineStr">
        <is>
          <t>Gestión de Proyectos</t>
        </is>
      </c>
      <c r="D3810" t="inlineStr">
        <is>
          <t>Mensual</t>
        </is>
      </c>
      <c r="E3810" t="inlineStr">
        <is>
          <t>Positivo</t>
        </is>
      </c>
      <c r="F3810" s="134" t="n">
        <v>45900</v>
      </c>
      <c r="G3810" t="inlineStr">
        <is>
          <t>509-2025-08-31</t>
        </is>
      </c>
      <c r="H3810" t="inlineStr">
        <is>
          <t>Institución de educación para el trabajo y desarrollo humano IETDH</t>
        </is>
      </c>
      <c r="I3810" t="n">
        <v>90</v>
      </c>
      <c r="J3810" t="n">
        <v>0</v>
      </c>
      <c r="EJ3810" t="n">
        <v>0</v>
      </c>
      <c r="EK3810" t="n">
        <v>0</v>
      </c>
    </row>
    <row r="3811">
      <c r="A3811" t="n">
        <v>509</v>
      </c>
      <c r="B3811" t="inlineStr">
        <is>
          <t>Cumplimiento a cronograma de proyectos 2025</t>
        </is>
      </c>
      <c r="C3811" t="inlineStr">
        <is>
          <t>Gestión de Proyectos</t>
        </is>
      </c>
      <c r="D3811" t="inlineStr">
        <is>
          <t>Mensual</t>
        </is>
      </c>
      <c r="E3811" t="inlineStr">
        <is>
          <t>Positivo</t>
        </is>
      </c>
      <c r="F3811" s="134" t="n">
        <v>45900</v>
      </c>
      <c r="G3811" t="inlineStr">
        <is>
          <t>509-2025-08-31</t>
        </is>
      </c>
      <c r="H3811" t="inlineStr">
        <is>
          <t>Plataforma Tecnologica de Gestión de información Curricular</t>
        </is>
      </c>
      <c r="I3811" t="n">
        <v>90</v>
      </c>
      <c r="J3811" t="n">
        <v>100</v>
      </c>
      <c r="EJ3811" t="n">
        <v>46</v>
      </c>
      <c r="EK3811" t="n">
        <v>46</v>
      </c>
    </row>
    <row r="3812">
      <c r="A3812" t="n">
        <v>509</v>
      </c>
      <c r="B3812" t="inlineStr">
        <is>
          <t>Cumplimiento a cronograma de proyectos 2025</t>
        </is>
      </c>
      <c r="C3812" t="inlineStr">
        <is>
          <t>Gestión de Proyectos</t>
        </is>
      </c>
      <c r="D3812" t="inlineStr">
        <is>
          <t>Mensual</t>
        </is>
      </c>
      <c r="E3812" t="inlineStr">
        <is>
          <t>Positivo</t>
        </is>
      </c>
      <c r="F3812" s="134" t="n">
        <v>45900</v>
      </c>
      <c r="G3812" t="inlineStr">
        <is>
          <t>509-2025-08-31</t>
        </is>
      </c>
      <c r="H3812" t="inlineStr">
        <is>
          <t>Sistema de medición de resultados de aprendizaje</t>
        </is>
      </c>
      <c r="I3812" t="n">
        <v>90</v>
      </c>
      <c r="J3812" t="n">
        <v>0</v>
      </c>
      <c r="EJ3812" t="n">
        <v>0</v>
      </c>
      <c r="EK3812" t="n">
        <v>0</v>
      </c>
    </row>
    <row r="3813">
      <c r="A3813" t="n">
        <v>509</v>
      </c>
      <c r="B3813" t="inlineStr">
        <is>
          <t>Cumplimiento a cronograma de proyectos 2025</t>
        </is>
      </c>
      <c r="C3813" t="inlineStr">
        <is>
          <t>Gestión de Proyectos</t>
        </is>
      </c>
      <c r="D3813" t="inlineStr">
        <is>
          <t>Mensual</t>
        </is>
      </c>
      <c r="E3813" t="inlineStr">
        <is>
          <t>Positivo</t>
        </is>
      </c>
      <c r="F3813" s="134" t="n">
        <v>45900</v>
      </c>
      <c r="G3813" t="inlineStr">
        <is>
          <t>509-2025-08-31</t>
        </is>
      </c>
      <c r="H3813" t="inlineStr">
        <is>
          <t>ADN POLI</t>
        </is>
      </c>
      <c r="I3813" t="n">
        <v>90</v>
      </c>
      <c r="J3813" t="n">
        <v>95.12000274658203</v>
      </c>
      <c r="EJ3813" t="n">
        <v>41</v>
      </c>
      <c r="EK3813" t="n">
        <v>39</v>
      </c>
    </row>
    <row r="3814">
      <c r="A3814" t="n">
        <v>509</v>
      </c>
      <c r="B3814" t="inlineStr">
        <is>
          <t>Cumplimiento a cronograma de proyectos 2025</t>
        </is>
      </c>
      <c r="C3814" t="inlineStr">
        <is>
          <t>Gestión de Proyectos</t>
        </is>
      </c>
      <c r="D3814" t="inlineStr">
        <is>
          <t>Mensual</t>
        </is>
      </c>
      <c r="E3814" t="inlineStr">
        <is>
          <t>Positivo</t>
        </is>
      </c>
      <c r="F3814" s="134" t="n">
        <v>45930</v>
      </c>
      <c r="G3814" t="inlineStr">
        <is>
          <t>509-2025-09-30</t>
        </is>
      </c>
      <c r="H3814" t="inlineStr">
        <is>
          <t>Acreditación Institucional fase III Etapa de evaluación externa o evaluación por pares</t>
        </is>
      </c>
      <c r="I3814" t="n">
        <v>90</v>
      </c>
      <c r="J3814" t="n">
        <v>96.38999938964844</v>
      </c>
      <c r="EJ3814" t="n">
        <v>83</v>
      </c>
      <c r="EK3814" t="n">
        <v>80</v>
      </c>
    </row>
    <row r="3815">
      <c r="A3815" t="n">
        <v>509</v>
      </c>
      <c r="B3815" t="inlineStr">
        <is>
          <t>Cumplimiento a cronograma de proyectos 2025</t>
        </is>
      </c>
      <c r="C3815" t="inlineStr">
        <is>
          <t>Gestión de Proyectos</t>
        </is>
      </c>
      <c r="D3815" t="inlineStr">
        <is>
          <t>Mensual</t>
        </is>
      </c>
      <c r="E3815" t="inlineStr">
        <is>
          <t>Positivo</t>
        </is>
      </c>
      <c r="F3815" s="134" t="n">
        <v>45930</v>
      </c>
      <c r="G3815" t="inlineStr">
        <is>
          <t>509-2025-09-30</t>
        </is>
      </c>
      <c r="H3815" t="inlineStr">
        <is>
          <t>Actualización de TRD y creación del Plan de Gestión documental</t>
        </is>
      </c>
      <c r="I3815" t="n">
        <v>90</v>
      </c>
      <c r="J3815" t="n">
        <v>91.11000061035156</v>
      </c>
      <c r="EJ3815" t="n">
        <v>90</v>
      </c>
      <c r="EK3815" t="n">
        <v>82</v>
      </c>
    </row>
    <row r="3816">
      <c r="A3816" t="n">
        <v>509</v>
      </c>
      <c r="B3816" t="inlineStr">
        <is>
          <t>Cumplimiento a cronograma de proyectos 2025</t>
        </is>
      </c>
      <c r="C3816" t="inlineStr">
        <is>
          <t>Gestión de Proyectos</t>
        </is>
      </c>
      <c r="D3816" t="inlineStr">
        <is>
          <t>Mensual</t>
        </is>
      </c>
      <c r="E3816" t="inlineStr">
        <is>
          <t>Positivo</t>
        </is>
      </c>
      <c r="F3816" s="134" t="n">
        <v>45930</v>
      </c>
      <c r="G3816" t="inlineStr">
        <is>
          <t>509-2025-09-30</t>
        </is>
      </c>
      <c r="H3816" t="inlineStr">
        <is>
          <t>Ecosistema E3</t>
        </is>
      </c>
      <c r="I3816" t="n">
        <v>90</v>
      </c>
      <c r="J3816" t="n">
        <v>99</v>
      </c>
      <c r="EJ3816" t="n">
        <v>100</v>
      </c>
      <c r="EK3816" t="n">
        <v>99</v>
      </c>
    </row>
    <row r="3817">
      <c r="A3817" t="n">
        <v>509</v>
      </c>
      <c r="B3817" t="inlineStr">
        <is>
          <t>Cumplimiento a cronograma de proyectos 2025</t>
        </is>
      </c>
      <c r="C3817" t="inlineStr">
        <is>
          <t>Gestión de Proyectos</t>
        </is>
      </c>
      <c r="D3817" t="inlineStr">
        <is>
          <t>Mensual</t>
        </is>
      </c>
      <c r="E3817" t="inlineStr">
        <is>
          <t>Positivo</t>
        </is>
      </c>
      <c r="F3817" s="134" t="n">
        <v>45930</v>
      </c>
      <c r="G3817" t="inlineStr">
        <is>
          <t>509-2025-09-30</t>
        </is>
      </c>
      <c r="H3817" t="inlineStr">
        <is>
          <t>Fortalecimiento de la investigación, la innovación y la creación</t>
        </is>
      </c>
      <c r="I3817" t="n">
        <v>90</v>
      </c>
      <c r="J3817" t="n">
        <v>98.69999694824219</v>
      </c>
      <c r="EJ3817" t="n">
        <v>77</v>
      </c>
      <c r="EK3817" t="n">
        <v>76</v>
      </c>
    </row>
    <row r="3818">
      <c r="A3818" t="n">
        <v>509</v>
      </c>
      <c r="B3818" t="inlineStr">
        <is>
          <t>Cumplimiento a cronograma de proyectos 2025</t>
        </is>
      </c>
      <c r="C3818" t="inlineStr">
        <is>
          <t>Gestión de Proyectos</t>
        </is>
      </c>
      <c r="D3818" t="inlineStr">
        <is>
          <t>Mensual</t>
        </is>
      </c>
      <c r="E3818" t="inlineStr">
        <is>
          <t>Positivo</t>
        </is>
      </c>
      <c r="F3818" s="134" t="n">
        <v>45930</v>
      </c>
      <c r="G3818" t="inlineStr">
        <is>
          <t>509-2025-09-30</t>
        </is>
      </c>
      <c r="H3818" t="inlineStr">
        <is>
          <t>Fortalecimiento de planta docente</t>
        </is>
      </c>
      <c r="I3818" t="n">
        <v>90</v>
      </c>
      <c r="J3818" t="n">
        <v>98.84999847412109</v>
      </c>
      <c r="EJ3818" t="n">
        <v>87</v>
      </c>
      <c r="EK3818" t="n">
        <v>86</v>
      </c>
    </row>
    <row r="3819">
      <c r="A3819" t="n">
        <v>509</v>
      </c>
      <c r="B3819" t="inlineStr">
        <is>
          <t>Cumplimiento a cronograma de proyectos 2025</t>
        </is>
      </c>
      <c r="C3819" t="inlineStr">
        <is>
          <t>Gestión de Proyectos</t>
        </is>
      </c>
      <c r="D3819" t="inlineStr">
        <is>
          <t>Mensual</t>
        </is>
      </c>
      <c r="E3819" t="inlineStr">
        <is>
          <t>Positivo</t>
        </is>
      </c>
      <c r="F3819" s="134" t="n">
        <v>45930</v>
      </c>
      <c r="G3819" t="inlineStr">
        <is>
          <t>509-2025-09-30</t>
        </is>
      </c>
      <c r="H3819" t="inlineStr">
        <is>
          <t>Gobierno de datos</t>
        </is>
      </c>
      <c r="I3819" t="n">
        <v>90</v>
      </c>
      <c r="J3819" t="n">
        <v>0</v>
      </c>
      <c r="EJ3819" t="n">
        <v>0</v>
      </c>
      <c r="EK3819" t="n">
        <v>0</v>
      </c>
    </row>
    <row r="3820">
      <c r="A3820" t="n">
        <v>509</v>
      </c>
      <c r="B3820" t="inlineStr">
        <is>
          <t>Cumplimiento a cronograma de proyectos 2025</t>
        </is>
      </c>
      <c r="C3820" t="inlineStr">
        <is>
          <t>Gestión de Proyectos</t>
        </is>
      </c>
      <c r="D3820" t="inlineStr">
        <is>
          <t>Mensual</t>
        </is>
      </c>
      <c r="E3820" t="inlineStr">
        <is>
          <t>Positivo</t>
        </is>
      </c>
      <c r="F3820" s="134" t="n">
        <v>45930</v>
      </c>
      <c r="G3820" t="inlineStr">
        <is>
          <t>509-2025-09-30</t>
        </is>
      </c>
      <c r="H3820" t="inlineStr">
        <is>
          <t>Herramientas de Gestión para el mejoramiento continuo</t>
        </is>
      </c>
      <c r="I3820" t="n">
        <v>90</v>
      </c>
      <c r="J3820" t="n">
        <v>92.44999694824219</v>
      </c>
      <c r="EJ3820" t="n">
        <v>53</v>
      </c>
      <c r="EK3820" t="n">
        <v>49</v>
      </c>
    </row>
    <row r="3821">
      <c r="A3821" t="n">
        <v>509</v>
      </c>
      <c r="B3821" t="inlineStr">
        <is>
          <t>Cumplimiento a cronograma de proyectos 2025</t>
        </is>
      </c>
      <c r="C3821" t="inlineStr">
        <is>
          <t>Gestión de Proyectos</t>
        </is>
      </c>
      <c r="D3821" t="inlineStr">
        <is>
          <t>Mensual</t>
        </is>
      </c>
      <c r="E3821" t="inlineStr">
        <is>
          <t>Positivo</t>
        </is>
      </c>
      <c r="F3821" s="134" t="n">
        <v>45930</v>
      </c>
      <c r="G3821" t="inlineStr">
        <is>
          <t>509-2025-09-30</t>
        </is>
      </c>
      <c r="H3821" t="inlineStr">
        <is>
          <t>Proyecto de Permanencia institucional</t>
        </is>
      </c>
      <c r="I3821" t="n">
        <v>90</v>
      </c>
      <c r="J3821" t="n">
        <v>97.94000244140625</v>
      </c>
      <c r="EJ3821" t="n">
        <v>97</v>
      </c>
      <c r="EK3821" t="n">
        <v>95</v>
      </c>
    </row>
    <row r="3822">
      <c r="A3822" t="n">
        <v>509</v>
      </c>
      <c r="B3822" t="inlineStr">
        <is>
          <t>Cumplimiento a cronograma de proyectos 2025</t>
        </is>
      </c>
      <c r="C3822" t="inlineStr">
        <is>
          <t>Gestión de Proyectos</t>
        </is>
      </c>
      <c r="D3822" t="inlineStr">
        <is>
          <t>Mensual</t>
        </is>
      </c>
      <c r="E3822" t="inlineStr">
        <is>
          <t>Positivo</t>
        </is>
      </c>
      <c r="F3822" s="134" t="n">
        <v>45930</v>
      </c>
      <c r="G3822" t="inlineStr">
        <is>
          <t>509-2025-09-30</t>
        </is>
      </c>
      <c r="H3822" t="inlineStr">
        <is>
          <t>Reingenieria de aplicaciones</t>
        </is>
      </c>
      <c r="I3822" t="n">
        <v>90</v>
      </c>
      <c r="J3822" t="n">
        <v>97.94000244140625</v>
      </c>
      <c r="EJ3822" t="n">
        <v>97</v>
      </c>
      <c r="EK3822" t="n">
        <v>95</v>
      </c>
    </row>
    <row r="3823">
      <c r="A3823" t="n">
        <v>509</v>
      </c>
      <c r="B3823" t="inlineStr">
        <is>
          <t>Cumplimiento a cronograma de proyectos 2025</t>
        </is>
      </c>
      <c r="C3823" t="inlineStr">
        <is>
          <t>Gestión de Proyectos</t>
        </is>
      </c>
      <c r="D3823" t="inlineStr">
        <is>
          <t>Mensual</t>
        </is>
      </c>
      <c r="E3823" t="inlineStr">
        <is>
          <t>Positivo</t>
        </is>
      </c>
      <c r="F3823" s="134" t="n">
        <v>45930</v>
      </c>
      <c r="G3823" t="inlineStr">
        <is>
          <t>509-2025-09-30</t>
        </is>
      </c>
      <c r="H3823" t="inlineStr">
        <is>
          <t>SOPHIA Sistema de Optimización y Programación Horaria Institucional  Académica  I Fase</t>
        </is>
      </c>
      <c r="I3823" t="n">
        <v>90</v>
      </c>
      <c r="J3823" t="n">
        <v>95.55999755859375</v>
      </c>
      <c r="EJ3823" t="n">
        <v>90</v>
      </c>
      <c r="EK3823" t="n">
        <v>86</v>
      </c>
    </row>
    <row r="3824">
      <c r="A3824" t="n">
        <v>509</v>
      </c>
      <c r="B3824" t="inlineStr">
        <is>
          <t>Cumplimiento a cronograma de proyectos 2025</t>
        </is>
      </c>
      <c r="C3824" t="inlineStr">
        <is>
          <t>Gestión de Proyectos</t>
        </is>
      </c>
      <c r="D3824" t="inlineStr">
        <is>
          <t>Mensual</t>
        </is>
      </c>
      <c r="E3824" t="inlineStr">
        <is>
          <t>Positivo</t>
        </is>
      </c>
      <c r="F3824" s="134" t="n">
        <v>45930</v>
      </c>
      <c r="G3824" t="inlineStr">
        <is>
          <t>509-2025-09-30</t>
        </is>
      </c>
      <c r="H3824" t="inlineStr">
        <is>
          <t>Modelo de seguimiento al graduado</t>
        </is>
      </c>
      <c r="I3824" t="n">
        <v>90</v>
      </c>
      <c r="J3824" t="n">
        <v>94.44000244140625</v>
      </c>
      <c r="EJ3824" t="n">
        <v>90</v>
      </c>
      <c r="EK3824" t="n">
        <v>85</v>
      </c>
    </row>
    <row r="3825">
      <c r="A3825" t="n">
        <v>509</v>
      </c>
      <c r="B3825" t="inlineStr">
        <is>
          <t>Cumplimiento a cronograma de proyectos 2025</t>
        </is>
      </c>
      <c r="C3825" t="inlineStr">
        <is>
          <t>Gestión de Proyectos</t>
        </is>
      </c>
      <c r="D3825" t="inlineStr">
        <is>
          <t>Mensual</t>
        </is>
      </c>
      <c r="E3825" t="inlineStr">
        <is>
          <t>Positivo</t>
        </is>
      </c>
      <c r="F3825" s="134" t="n">
        <v>45930</v>
      </c>
      <c r="G3825" t="inlineStr">
        <is>
          <t>509-2025-09-30</t>
        </is>
      </c>
      <c r="H3825" t="inlineStr">
        <is>
          <t>SER PRO Fase II</t>
        </is>
      </c>
      <c r="I3825" t="n">
        <v>90</v>
      </c>
      <c r="J3825" t="n">
        <v>0</v>
      </c>
      <c r="EJ3825" t="n">
        <v>0</v>
      </c>
      <c r="EK3825" t="n">
        <v>0</v>
      </c>
    </row>
    <row r="3826">
      <c r="A3826" t="n">
        <v>509</v>
      </c>
      <c r="B3826" t="inlineStr">
        <is>
          <t>Cumplimiento a cronograma de proyectos 2025</t>
        </is>
      </c>
      <c r="C3826" t="inlineStr">
        <is>
          <t>Gestión de Proyectos</t>
        </is>
      </c>
      <c r="D3826" t="inlineStr">
        <is>
          <t>Mensual</t>
        </is>
      </c>
      <c r="E3826" t="inlineStr">
        <is>
          <t>Positivo</t>
        </is>
      </c>
      <c r="F3826" s="134" t="n">
        <v>45930</v>
      </c>
      <c r="G3826" t="inlineStr">
        <is>
          <t>509-2025-09-30</t>
        </is>
      </c>
      <c r="H3826" t="inlineStr">
        <is>
          <t>Centro de Idiomas POLI</t>
        </is>
      </c>
      <c r="I3826" t="n">
        <v>90</v>
      </c>
      <c r="J3826" t="n">
        <v>0</v>
      </c>
      <c r="EJ3826" t="n">
        <v>0</v>
      </c>
      <c r="EK3826" t="n">
        <v>0</v>
      </c>
    </row>
    <row r="3827">
      <c r="A3827" t="n">
        <v>509</v>
      </c>
      <c r="B3827" t="inlineStr">
        <is>
          <t>Cumplimiento a cronograma de proyectos 2025</t>
        </is>
      </c>
      <c r="C3827" t="inlineStr">
        <is>
          <t>Gestión de Proyectos</t>
        </is>
      </c>
      <c r="D3827" t="inlineStr">
        <is>
          <t>Mensual</t>
        </is>
      </c>
      <c r="E3827" t="inlineStr">
        <is>
          <t>Positivo</t>
        </is>
      </c>
      <c r="F3827" s="134" t="n">
        <v>45930</v>
      </c>
      <c r="G3827" t="inlineStr">
        <is>
          <t>509-2025-09-30</t>
        </is>
      </c>
      <c r="H3827" t="inlineStr">
        <is>
          <t>Colegio Virtual</t>
        </is>
      </c>
      <c r="I3827" t="n">
        <v>90</v>
      </c>
      <c r="J3827" t="n">
        <v>0</v>
      </c>
      <c r="EJ3827" t="n">
        <v>0</v>
      </c>
      <c r="EK3827" t="n">
        <v>0</v>
      </c>
    </row>
    <row r="3828">
      <c r="A3828" t="n">
        <v>509</v>
      </c>
      <c r="B3828" t="inlineStr">
        <is>
          <t>Cumplimiento a cronograma de proyectos 2025</t>
        </is>
      </c>
      <c r="C3828" t="inlineStr">
        <is>
          <t>Gestión de Proyectos</t>
        </is>
      </c>
      <c r="D3828" t="inlineStr">
        <is>
          <t>Mensual</t>
        </is>
      </c>
      <c r="E3828" t="inlineStr">
        <is>
          <t>Positivo</t>
        </is>
      </c>
      <c r="F3828" s="134" t="n">
        <v>45930</v>
      </c>
      <c r="G3828" t="inlineStr">
        <is>
          <t>509-2025-09-30</t>
        </is>
      </c>
      <c r="H3828" t="inlineStr">
        <is>
          <t>Institución de educación para el trabajo y desarrollo humano IETDH</t>
        </is>
      </c>
      <c r="I3828" t="n">
        <v>90</v>
      </c>
      <c r="J3828" t="n">
        <v>0</v>
      </c>
      <c r="EJ3828" t="n">
        <v>0</v>
      </c>
      <c r="EK3828" t="n">
        <v>0</v>
      </c>
    </row>
    <row r="3829">
      <c r="A3829" t="n">
        <v>509</v>
      </c>
      <c r="B3829" t="inlineStr">
        <is>
          <t>Cumplimiento a cronograma de proyectos 2025</t>
        </is>
      </c>
      <c r="C3829" t="inlineStr">
        <is>
          <t>Gestión de Proyectos</t>
        </is>
      </c>
      <c r="D3829" t="inlineStr">
        <is>
          <t>Mensual</t>
        </is>
      </c>
      <c r="E3829" t="inlineStr">
        <is>
          <t>Positivo</t>
        </is>
      </c>
      <c r="F3829" s="134" t="n">
        <v>45930</v>
      </c>
      <c r="G3829" t="inlineStr">
        <is>
          <t>509-2025-09-30</t>
        </is>
      </c>
      <c r="H3829" t="inlineStr">
        <is>
          <t>Plataforma Tecnologica de Gestión de información Curricular</t>
        </is>
      </c>
      <c r="I3829" t="n">
        <v>90</v>
      </c>
      <c r="J3829" t="n">
        <v>97.13999938964844</v>
      </c>
      <c r="EJ3829" t="n">
        <v>70</v>
      </c>
      <c r="EK3829" t="n">
        <v>68</v>
      </c>
    </row>
    <row r="3830">
      <c r="A3830" t="n">
        <v>509</v>
      </c>
      <c r="B3830" t="inlineStr">
        <is>
          <t>Cumplimiento a cronograma de proyectos 2025</t>
        </is>
      </c>
      <c r="C3830" t="inlineStr">
        <is>
          <t>Gestión de Proyectos</t>
        </is>
      </c>
      <c r="D3830" t="inlineStr">
        <is>
          <t>Mensual</t>
        </is>
      </c>
      <c r="E3830" t="inlineStr">
        <is>
          <t>Positivo</t>
        </is>
      </c>
      <c r="F3830" s="134" t="n">
        <v>45930</v>
      </c>
      <c r="G3830" t="inlineStr">
        <is>
          <t>509-2025-09-30</t>
        </is>
      </c>
      <c r="H3830" t="inlineStr">
        <is>
          <t>Sistema de medición de resultados de aprendizaje</t>
        </is>
      </c>
      <c r="I3830" t="n">
        <v>90</v>
      </c>
      <c r="J3830" t="n">
        <v>0</v>
      </c>
      <c r="EJ3830" t="n">
        <v>0</v>
      </c>
      <c r="EK3830" t="n">
        <v>0</v>
      </c>
    </row>
    <row r="3831">
      <c r="A3831" t="n">
        <v>509</v>
      </c>
      <c r="B3831" t="inlineStr">
        <is>
          <t>Cumplimiento a cronograma de proyectos 2025</t>
        </is>
      </c>
      <c r="C3831" t="inlineStr">
        <is>
          <t>Gestión de Proyectos</t>
        </is>
      </c>
      <c r="D3831" t="inlineStr">
        <is>
          <t>Mensual</t>
        </is>
      </c>
      <c r="E3831" t="inlineStr">
        <is>
          <t>Positivo</t>
        </is>
      </c>
      <c r="F3831" s="134" t="n">
        <v>45930</v>
      </c>
      <c r="G3831" t="inlineStr">
        <is>
          <t>509-2025-09-30</t>
        </is>
      </c>
      <c r="H3831" t="inlineStr">
        <is>
          <t>ADN POLI</t>
        </is>
      </c>
      <c r="I3831" t="n">
        <v>90</v>
      </c>
      <c r="J3831" t="n">
        <v>100</v>
      </c>
      <c r="EJ3831" t="n">
        <v>56</v>
      </c>
      <c r="EK3831" t="n">
        <v>56</v>
      </c>
    </row>
    <row r="3832">
      <c r="A3832" t="n">
        <v>509</v>
      </c>
      <c r="B3832" t="inlineStr">
        <is>
          <t>Cumplimiento a cronograma de proyectos 2025</t>
        </is>
      </c>
      <c r="C3832" t="inlineStr">
        <is>
          <t>Gestión de Proyectos</t>
        </is>
      </c>
      <c r="D3832" t="inlineStr">
        <is>
          <t>Mensual</t>
        </is>
      </c>
      <c r="E3832" t="inlineStr">
        <is>
          <t>Positivo</t>
        </is>
      </c>
      <c r="F3832" s="134" t="n">
        <v>45961</v>
      </c>
      <c r="G3832" t="inlineStr">
        <is>
          <t>509-2025-10-31</t>
        </is>
      </c>
      <c r="H3832" t="inlineStr">
        <is>
          <t>Acreditación Institucional fase III Etapa de evaluación externa o evaluación por pares</t>
        </is>
      </c>
      <c r="I3832" t="n">
        <v>90</v>
      </c>
      <c r="J3832" t="n">
        <v>96.38999938964844</v>
      </c>
      <c r="EJ3832" t="n">
        <v>83</v>
      </c>
      <c r="EK3832" t="n">
        <v>80</v>
      </c>
    </row>
    <row r="3833">
      <c r="A3833" t="n">
        <v>509</v>
      </c>
      <c r="B3833" t="inlineStr">
        <is>
          <t>Cumplimiento a cronograma de proyectos 2025</t>
        </is>
      </c>
      <c r="C3833" t="inlineStr">
        <is>
          <t>Gestión de Proyectos</t>
        </is>
      </c>
      <c r="D3833" t="inlineStr">
        <is>
          <t>Mensual</t>
        </is>
      </c>
      <c r="E3833" t="inlineStr">
        <is>
          <t>Positivo</t>
        </is>
      </c>
      <c r="F3833" s="134" t="n">
        <v>45961</v>
      </c>
      <c r="G3833" t="inlineStr">
        <is>
          <t>509-2025-10-31</t>
        </is>
      </c>
      <c r="H3833" t="inlineStr">
        <is>
          <t>Actualización de TRD y creación del Plan de Gestión documental</t>
        </is>
      </c>
      <c r="I3833" t="n">
        <v>90</v>
      </c>
      <c r="J3833" t="n">
        <v>91.11000061035156</v>
      </c>
      <c r="EJ3833" t="n">
        <v>90</v>
      </c>
      <c r="EK3833" t="n">
        <v>82</v>
      </c>
    </row>
    <row r="3834">
      <c r="A3834" t="n">
        <v>509</v>
      </c>
      <c r="B3834" t="inlineStr">
        <is>
          <t>Cumplimiento a cronograma de proyectos 2025</t>
        </is>
      </c>
      <c r="C3834" t="inlineStr">
        <is>
          <t>Gestión de Proyectos</t>
        </is>
      </c>
      <c r="D3834" t="inlineStr">
        <is>
          <t>Mensual</t>
        </is>
      </c>
      <c r="E3834" t="inlineStr">
        <is>
          <t>Positivo</t>
        </is>
      </c>
      <c r="F3834" s="134" t="n">
        <v>45961</v>
      </c>
      <c r="G3834" t="inlineStr">
        <is>
          <t>509-2025-10-31</t>
        </is>
      </c>
      <c r="H3834" t="inlineStr">
        <is>
          <t>Ecosistema E3</t>
        </is>
      </c>
      <c r="I3834" t="n">
        <v>90</v>
      </c>
      <c r="J3834" t="n">
        <v>99</v>
      </c>
      <c r="EJ3834" t="n">
        <v>100</v>
      </c>
      <c r="EK3834" t="n">
        <v>99</v>
      </c>
    </row>
    <row r="3835">
      <c r="A3835" t="n">
        <v>509</v>
      </c>
      <c r="B3835" t="inlineStr">
        <is>
          <t>Cumplimiento a cronograma de proyectos 2025</t>
        </is>
      </c>
      <c r="C3835" t="inlineStr">
        <is>
          <t>Gestión de Proyectos</t>
        </is>
      </c>
      <c r="D3835" t="inlineStr">
        <is>
          <t>Mensual</t>
        </is>
      </c>
      <c r="E3835" t="inlineStr">
        <is>
          <t>Positivo</t>
        </is>
      </c>
      <c r="F3835" s="134" t="n">
        <v>45961</v>
      </c>
      <c r="G3835" t="inlineStr">
        <is>
          <t>509-2025-10-31</t>
        </is>
      </c>
      <c r="H3835" t="inlineStr">
        <is>
          <t>Fortalecimiento de la investigación, la innovación y la creación</t>
        </is>
      </c>
      <c r="I3835" t="n">
        <v>90</v>
      </c>
      <c r="J3835" t="n">
        <v>98.69999694824219</v>
      </c>
      <c r="EJ3835" t="n">
        <v>77</v>
      </c>
      <c r="EK3835" t="n">
        <v>76</v>
      </c>
    </row>
    <row r="3836">
      <c r="A3836" t="n">
        <v>509</v>
      </c>
      <c r="B3836" t="inlineStr">
        <is>
          <t>Cumplimiento a cronograma de proyectos 2025</t>
        </is>
      </c>
      <c r="C3836" t="inlineStr">
        <is>
          <t>Gestión de Proyectos</t>
        </is>
      </c>
      <c r="D3836" t="inlineStr">
        <is>
          <t>Mensual</t>
        </is>
      </c>
      <c r="E3836" t="inlineStr">
        <is>
          <t>Positivo</t>
        </is>
      </c>
      <c r="F3836" s="134" t="n">
        <v>45961</v>
      </c>
      <c r="G3836" t="inlineStr">
        <is>
          <t>509-2025-10-31</t>
        </is>
      </c>
      <c r="H3836" t="inlineStr">
        <is>
          <t>Fortalecimiento de planta docente</t>
        </is>
      </c>
      <c r="I3836" t="n">
        <v>90</v>
      </c>
      <c r="J3836" t="n">
        <v>98.84999847412109</v>
      </c>
      <c r="EJ3836" t="n">
        <v>87</v>
      </c>
      <c r="EK3836" t="n">
        <v>86</v>
      </c>
    </row>
    <row r="3837">
      <c r="A3837" t="n">
        <v>509</v>
      </c>
      <c r="B3837" t="inlineStr">
        <is>
          <t>Cumplimiento a cronograma de proyectos 2025</t>
        </is>
      </c>
      <c r="C3837" t="inlineStr">
        <is>
          <t>Gestión de Proyectos</t>
        </is>
      </c>
      <c r="D3837" t="inlineStr">
        <is>
          <t>Mensual</t>
        </is>
      </c>
      <c r="E3837" t="inlineStr">
        <is>
          <t>Positivo</t>
        </is>
      </c>
      <c r="F3837" s="134" t="n">
        <v>45961</v>
      </c>
      <c r="G3837" t="inlineStr">
        <is>
          <t>509-2025-10-31</t>
        </is>
      </c>
      <c r="H3837" t="inlineStr">
        <is>
          <t>Gobierno de datos</t>
        </is>
      </c>
      <c r="I3837" t="n">
        <v>90</v>
      </c>
      <c r="J3837" t="n">
        <v>21.43000030517578</v>
      </c>
      <c r="EJ3837" t="n">
        <v>56</v>
      </c>
      <c r="EK3837" t="n">
        <v>12</v>
      </c>
    </row>
    <row r="3838">
      <c r="A3838" t="n">
        <v>509</v>
      </c>
      <c r="B3838" t="inlineStr">
        <is>
          <t>Cumplimiento a cronograma de proyectos 2025</t>
        </is>
      </c>
      <c r="C3838" t="inlineStr">
        <is>
          <t>Gestión de Proyectos</t>
        </is>
      </c>
      <c r="D3838" t="inlineStr">
        <is>
          <t>Mensual</t>
        </is>
      </c>
      <c r="E3838" t="inlineStr">
        <is>
          <t>Positivo</t>
        </is>
      </c>
      <c r="F3838" s="134" t="n">
        <v>45961</v>
      </c>
      <c r="G3838" t="inlineStr">
        <is>
          <t>509-2025-10-31</t>
        </is>
      </c>
      <c r="H3838" t="inlineStr">
        <is>
          <t>Herramientas de Gestión para el mejoramiento continuo</t>
        </is>
      </c>
      <c r="I3838" t="n">
        <v>90</v>
      </c>
      <c r="J3838" t="n">
        <v>94.33999633789062</v>
      </c>
      <c r="EJ3838" t="n">
        <v>53</v>
      </c>
      <c r="EK3838" t="n">
        <v>50</v>
      </c>
    </row>
    <row r="3839">
      <c r="A3839" t="n">
        <v>509</v>
      </c>
      <c r="B3839" t="inlineStr">
        <is>
          <t>Cumplimiento a cronograma de proyectos 2025</t>
        </is>
      </c>
      <c r="C3839" t="inlineStr">
        <is>
          <t>Gestión de Proyectos</t>
        </is>
      </c>
      <c r="D3839" t="inlineStr">
        <is>
          <t>Mensual</t>
        </is>
      </c>
      <c r="E3839" t="inlineStr">
        <is>
          <t>Positivo</t>
        </is>
      </c>
      <c r="F3839" s="134" t="n">
        <v>45961</v>
      </c>
      <c r="G3839" t="inlineStr">
        <is>
          <t>509-2025-10-31</t>
        </is>
      </c>
      <c r="H3839" t="inlineStr">
        <is>
          <t>Proyecto de Permanencia institucional</t>
        </is>
      </c>
      <c r="I3839" t="n">
        <v>90</v>
      </c>
      <c r="J3839" t="n">
        <v>97.94000244140625</v>
      </c>
      <c r="EJ3839" t="n">
        <v>97</v>
      </c>
      <c r="EK3839" t="n">
        <v>95</v>
      </c>
    </row>
    <row r="3840">
      <c r="A3840" t="n">
        <v>509</v>
      </c>
      <c r="B3840" t="inlineStr">
        <is>
          <t>Cumplimiento a cronograma de proyectos 2025</t>
        </is>
      </c>
      <c r="C3840" t="inlineStr">
        <is>
          <t>Gestión de Proyectos</t>
        </is>
      </c>
      <c r="D3840" t="inlineStr">
        <is>
          <t>Mensual</t>
        </is>
      </c>
      <c r="E3840" t="inlineStr">
        <is>
          <t>Positivo</t>
        </is>
      </c>
      <c r="F3840" s="134" t="n">
        <v>45961</v>
      </c>
      <c r="G3840" t="inlineStr">
        <is>
          <t>509-2025-10-31</t>
        </is>
      </c>
      <c r="H3840" t="inlineStr">
        <is>
          <t>Reingenieria de aplicaciones</t>
        </is>
      </c>
      <c r="I3840" t="n">
        <v>90</v>
      </c>
      <c r="J3840" t="n">
        <v>97.94000244140625</v>
      </c>
      <c r="EJ3840" t="n">
        <v>97</v>
      </c>
      <c r="EK3840" t="n">
        <v>95</v>
      </c>
    </row>
    <row r="3841">
      <c r="A3841" t="n">
        <v>509</v>
      </c>
      <c r="B3841" t="inlineStr">
        <is>
          <t>Cumplimiento a cronograma de proyectos 2025</t>
        </is>
      </c>
      <c r="C3841" t="inlineStr">
        <is>
          <t>Gestión de Proyectos</t>
        </is>
      </c>
      <c r="D3841" t="inlineStr">
        <is>
          <t>Mensual</t>
        </is>
      </c>
      <c r="E3841" t="inlineStr">
        <is>
          <t>Positivo</t>
        </is>
      </c>
      <c r="F3841" s="134" t="n">
        <v>45961</v>
      </c>
      <c r="G3841" t="inlineStr">
        <is>
          <t>509-2025-10-31</t>
        </is>
      </c>
      <c r="H3841" t="inlineStr">
        <is>
          <t>SOPHIA Sistema de Optimización y Programación Horaria Institucional  Académica  I Fase</t>
        </is>
      </c>
      <c r="I3841" t="n">
        <v>90</v>
      </c>
      <c r="J3841" t="n">
        <v>96.66999816894531</v>
      </c>
      <c r="EJ3841" t="n">
        <v>90</v>
      </c>
      <c r="EK3841" t="n">
        <v>87</v>
      </c>
    </row>
    <row r="3842">
      <c r="A3842" t="n">
        <v>509</v>
      </c>
      <c r="B3842" t="inlineStr">
        <is>
          <t>Cumplimiento a cronograma de proyectos 2025</t>
        </is>
      </c>
      <c r="C3842" t="inlineStr">
        <is>
          <t>Gestión de Proyectos</t>
        </is>
      </c>
      <c r="D3842" t="inlineStr">
        <is>
          <t>Mensual</t>
        </is>
      </c>
      <c r="E3842" t="inlineStr">
        <is>
          <t>Positivo</t>
        </is>
      </c>
      <c r="F3842" s="134" t="n">
        <v>45961</v>
      </c>
      <c r="G3842" t="inlineStr">
        <is>
          <t>509-2025-10-31</t>
        </is>
      </c>
      <c r="H3842" t="inlineStr">
        <is>
          <t>Modelo de seguimiento al graduado</t>
        </is>
      </c>
      <c r="I3842" t="n">
        <v>90</v>
      </c>
      <c r="J3842" t="n">
        <v>0</v>
      </c>
      <c r="EJ3842" t="n">
        <v>0</v>
      </c>
      <c r="EK3842" t="n">
        <v>0</v>
      </c>
    </row>
    <row r="3843">
      <c r="A3843" t="n">
        <v>509</v>
      </c>
      <c r="B3843" t="inlineStr">
        <is>
          <t>Cumplimiento a cronograma de proyectos 2025</t>
        </is>
      </c>
      <c r="C3843" t="inlineStr">
        <is>
          <t>Gestión de Proyectos</t>
        </is>
      </c>
      <c r="D3843" t="inlineStr">
        <is>
          <t>Mensual</t>
        </is>
      </c>
      <c r="E3843" t="inlineStr">
        <is>
          <t>Positivo</t>
        </is>
      </c>
      <c r="F3843" s="134" t="n">
        <v>45961</v>
      </c>
      <c r="G3843" t="inlineStr">
        <is>
          <t>509-2025-10-31</t>
        </is>
      </c>
      <c r="H3843" t="inlineStr">
        <is>
          <t>SER PRO Fase II</t>
        </is>
      </c>
      <c r="I3843" t="n">
        <v>90</v>
      </c>
      <c r="J3843" t="n">
        <v>0</v>
      </c>
      <c r="EJ3843" t="n">
        <v>0</v>
      </c>
      <c r="EK3843" t="n">
        <v>0</v>
      </c>
    </row>
    <row r="3844">
      <c r="A3844" t="n">
        <v>509</v>
      </c>
      <c r="B3844" t="inlineStr">
        <is>
          <t>Cumplimiento a cronograma de proyectos 2025</t>
        </is>
      </c>
      <c r="C3844" t="inlineStr">
        <is>
          <t>Gestión de Proyectos</t>
        </is>
      </c>
      <c r="D3844" t="inlineStr">
        <is>
          <t>Mensual</t>
        </is>
      </c>
      <c r="E3844" t="inlineStr">
        <is>
          <t>Positivo</t>
        </is>
      </c>
      <c r="F3844" s="134" t="n">
        <v>45961</v>
      </c>
      <c r="G3844" t="inlineStr">
        <is>
          <t>509-2025-10-31</t>
        </is>
      </c>
      <c r="H3844" t="inlineStr">
        <is>
          <t>Centro de Idiomas POLI</t>
        </is>
      </c>
      <c r="I3844" t="n">
        <v>90</v>
      </c>
      <c r="J3844" t="n">
        <v>0</v>
      </c>
      <c r="EJ3844" t="n">
        <v>0</v>
      </c>
      <c r="EK3844" t="n">
        <v>0</v>
      </c>
    </row>
    <row r="3845">
      <c r="A3845" t="n">
        <v>509</v>
      </c>
      <c r="B3845" t="inlineStr">
        <is>
          <t>Cumplimiento a cronograma de proyectos 2025</t>
        </is>
      </c>
      <c r="C3845" t="inlineStr">
        <is>
          <t>Gestión de Proyectos</t>
        </is>
      </c>
      <c r="D3845" t="inlineStr">
        <is>
          <t>Mensual</t>
        </is>
      </c>
      <c r="E3845" t="inlineStr">
        <is>
          <t>Positivo</t>
        </is>
      </c>
      <c r="F3845" s="134" t="n">
        <v>45961</v>
      </c>
      <c r="G3845" t="inlineStr">
        <is>
          <t>509-2025-10-31</t>
        </is>
      </c>
      <c r="H3845" t="inlineStr">
        <is>
          <t>Colegio Virtual</t>
        </is>
      </c>
      <c r="I3845" t="n">
        <v>90</v>
      </c>
      <c r="J3845" t="n">
        <v>0</v>
      </c>
      <c r="EJ3845" t="n">
        <v>0</v>
      </c>
      <c r="EK3845" t="n">
        <v>0</v>
      </c>
    </row>
    <row r="3846">
      <c r="A3846" t="n">
        <v>509</v>
      </c>
      <c r="B3846" t="inlineStr">
        <is>
          <t>Cumplimiento a cronograma de proyectos 2025</t>
        </is>
      </c>
      <c r="C3846" t="inlineStr">
        <is>
          <t>Gestión de Proyectos</t>
        </is>
      </c>
      <c r="D3846" t="inlineStr">
        <is>
          <t>Mensual</t>
        </is>
      </c>
      <c r="E3846" t="inlineStr">
        <is>
          <t>Positivo</t>
        </is>
      </c>
      <c r="F3846" s="134" t="n">
        <v>45961</v>
      </c>
      <c r="G3846" t="inlineStr">
        <is>
          <t>509-2025-10-31</t>
        </is>
      </c>
      <c r="H3846" t="inlineStr">
        <is>
          <t>Institución de educación para el trabajo y desarrollo humano IETDH</t>
        </is>
      </c>
      <c r="I3846" t="n">
        <v>90</v>
      </c>
      <c r="J3846" t="n">
        <v>0</v>
      </c>
      <c r="EJ3846" t="n">
        <v>0</v>
      </c>
      <c r="EK3846" t="n">
        <v>0</v>
      </c>
    </row>
    <row r="3847">
      <c r="A3847" t="n">
        <v>509</v>
      </c>
      <c r="B3847" t="inlineStr">
        <is>
          <t>Cumplimiento a cronograma de proyectos 2025</t>
        </is>
      </c>
      <c r="C3847" t="inlineStr">
        <is>
          <t>Gestión de Proyectos</t>
        </is>
      </c>
      <c r="D3847" t="inlineStr">
        <is>
          <t>Mensual</t>
        </is>
      </c>
      <c r="E3847" t="inlineStr">
        <is>
          <t>Positivo</t>
        </is>
      </c>
      <c r="F3847" s="134" t="n">
        <v>45961</v>
      </c>
      <c r="G3847" t="inlineStr">
        <is>
          <t>509-2025-10-31</t>
        </is>
      </c>
      <c r="H3847" t="inlineStr">
        <is>
          <t>Plataforma Tecnologica de Gestión de información Curricular</t>
        </is>
      </c>
      <c r="I3847" t="n">
        <v>90</v>
      </c>
      <c r="J3847" t="n">
        <v>0</v>
      </c>
      <c r="EJ3847" t="n">
        <v>0</v>
      </c>
      <c r="EK3847" t="n">
        <v>0</v>
      </c>
    </row>
    <row r="3848">
      <c r="A3848" t="n">
        <v>509</v>
      </c>
      <c r="B3848" t="inlineStr">
        <is>
          <t>Cumplimiento a cronograma de proyectos 2025</t>
        </is>
      </c>
      <c r="C3848" t="inlineStr">
        <is>
          <t>Gestión de Proyectos</t>
        </is>
      </c>
      <c r="D3848" t="inlineStr">
        <is>
          <t>Mensual</t>
        </is>
      </c>
      <c r="E3848" t="inlineStr">
        <is>
          <t>Positivo</t>
        </is>
      </c>
      <c r="F3848" s="134" t="n">
        <v>45961</v>
      </c>
      <c r="G3848" t="inlineStr">
        <is>
          <t>509-2025-10-31</t>
        </is>
      </c>
      <c r="H3848" t="inlineStr">
        <is>
          <t>Sistema de medición de resultados de aprendizaje</t>
        </is>
      </c>
      <c r="I3848" t="n">
        <v>90</v>
      </c>
      <c r="J3848" t="n">
        <v>0</v>
      </c>
      <c r="EJ3848" t="n">
        <v>0</v>
      </c>
      <c r="EK3848" t="n">
        <v>0</v>
      </c>
    </row>
    <row r="3849">
      <c r="A3849" t="n">
        <v>509</v>
      </c>
      <c r="B3849" t="inlineStr">
        <is>
          <t>Cumplimiento a cronograma de proyectos 2025</t>
        </is>
      </c>
      <c r="C3849" t="inlineStr">
        <is>
          <t>Gestión de Proyectos</t>
        </is>
      </c>
      <c r="D3849" t="inlineStr">
        <is>
          <t>Mensual</t>
        </is>
      </c>
      <c r="E3849" t="inlineStr">
        <is>
          <t>Positivo</t>
        </is>
      </c>
      <c r="F3849" s="134" t="n">
        <v>45961</v>
      </c>
      <c r="G3849" t="inlineStr">
        <is>
          <t>509-2025-10-31</t>
        </is>
      </c>
      <c r="H3849" t="inlineStr">
        <is>
          <t>ADN POLI</t>
        </is>
      </c>
      <c r="I3849" t="n">
        <v>90</v>
      </c>
      <c r="J3849" t="n">
        <v>0</v>
      </c>
      <c r="EJ3849" t="n">
        <v>0</v>
      </c>
      <c r="EK3849" t="n">
        <v>0</v>
      </c>
    </row>
    <row r="3850">
      <c r="A3850" t="n">
        <v>509</v>
      </c>
      <c r="B3850" t="inlineStr">
        <is>
          <t>Cumplimiento a cronograma de proyectos 2025</t>
        </is>
      </c>
      <c r="C3850" t="inlineStr">
        <is>
          <t>Gestión de Proyectos</t>
        </is>
      </c>
      <c r="D3850" t="inlineStr">
        <is>
          <t>Mensual</t>
        </is>
      </c>
      <c r="E3850" t="inlineStr">
        <is>
          <t>Positivo</t>
        </is>
      </c>
      <c r="F3850" s="134" t="n">
        <v>45991</v>
      </c>
      <c r="G3850" t="inlineStr">
        <is>
          <t>509-2025-11-30</t>
        </is>
      </c>
      <c r="H3850" t="inlineStr">
        <is>
          <t>Acreditación Institucional fase III Etapa de evaluación externa o evaluación por pares</t>
        </is>
      </c>
      <c r="I3850" t="n">
        <v>90</v>
      </c>
      <c r="J3850" t="n">
        <v>100</v>
      </c>
      <c r="EJ3850" t="n">
        <v>91</v>
      </c>
      <c r="EK3850" t="n">
        <v>91</v>
      </c>
    </row>
    <row r="3851">
      <c r="A3851" t="n">
        <v>509</v>
      </c>
      <c r="B3851" t="inlineStr">
        <is>
          <t>Cumplimiento a cronograma de proyectos 2025</t>
        </is>
      </c>
      <c r="C3851" t="inlineStr">
        <is>
          <t>Gestión de Proyectos</t>
        </is>
      </c>
      <c r="D3851" t="inlineStr">
        <is>
          <t>Mensual</t>
        </is>
      </c>
      <c r="E3851" t="inlineStr">
        <is>
          <t>Positivo</t>
        </is>
      </c>
      <c r="F3851" s="134" t="n">
        <v>45991</v>
      </c>
      <c r="G3851" t="inlineStr">
        <is>
          <t>509-2025-11-30</t>
        </is>
      </c>
      <c r="H3851" t="inlineStr">
        <is>
          <t>Actualización de TRD y creación del Plan de Gestión documental</t>
        </is>
      </c>
      <c r="I3851" t="n">
        <v>90</v>
      </c>
      <c r="J3851" t="n">
        <v>91.11000061035156</v>
      </c>
      <c r="EJ3851" t="n">
        <v>90</v>
      </c>
      <c r="EK3851" t="n">
        <v>82</v>
      </c>
    </row>
    <row r="3852">
      <c r="A3852" t="n">
        <v>509</v>
      </c>
      <c r="B3852" t="inlineStr">
        <is>
          <t>Cumplimiento a cronograma de proyectos 2025</t>
        </is>
      </c>
      <c r="C3852" t="inlineStr">
        <is>
          <t>Gestión de Proyectos</t>
        </is>
      </c>
      <c r="D3852" t="inlineStr">
        <is>
          <t>Mensual</t>
        </is>
      </c>
      <c r="E3852" t="inlineStr">
        <is>
          <t>Positivo</t>
        </is>
      </c>
      <c r="F3852" s="134" t="n">
        <v>45991</v>
      </c>
      <c r="G3852" t="inlineStr">
        <is>
          <t>509-2025-11-30</t>
        </is>
      </c>
      <c r="H3852" t="inlineStr">
        <is>
          <t>Ecosistema E3</t>
        </is>
      </c>
      <c r="I3852" t="n">
        <v>90</v>
      </c>
      <c r="J3852" t="n">
        <v>100</v>
      </c>
      <c r="EJ3852" t="n">
        <v>100</v>
      </c>
      <c r="EK3852" t="n">
        <v>100</v>
      </c>
    </row>
    <row r="3853">
      <c r="A3853" t="n">
        <v>509</v>
      </c>
      <c r="B3853" t="inlineStr">
        <is>
          <t>Cumplimiento a cronograma de proyectos 2025</t>
        </is>
      </c>
      <c r="C3853" t="inlineStr">
        <is>
          <t>Gestión de Proyectos</t>
        </is>
      </c>
      <c r="D3853" t="inlineStr">
        <is>
          <t>Mensual</t>
        </is>
      </c>
      <c r="E3853" t="inlineStr">
        <is>
          <t>Positivo</t>
        </is>
      </c>
      <c r="F3853" s="134" t="n">
        <v>45991</v>
      </c>
      <c r="G3853" t="inlineStr">
        <is>
          <t>509-2025-11-30</t>
        </is>
      </c>
      <c r="H3853" t="inlineStr">
        <is>
          <t>Fortalecimiento de la investigación, la innovación y la creación</t>
        </is>
      </c>
      <c r="I3853" t="n">
        <v>90</v>
      </c>
      <c r="J3853" t="n">
        <v>98.69999694824219</v>
      </c>
      <c r="EJ3853" t="n">
        <v>77</v>
      </c>
      <c r="EK3853" t="n">
        <v>76</v>
      </c>
    </row>
    <row r="3854">
      <c r="A3854" t="n">
        <v>509</v>
      </c>
      <c r="B3854" t="inlineStr">
        <is>
          <t>Cumplimiento a cronograma de proyectos 2025</t>
        </is>
      </c>
      <c r="C3854" t="inlineStr">
        <is>
          <t>Gestión de Proyectos</t>
        </is>
      </c>
      <c r="D3854" t="inlineStr">
        <is>
          <t>Mensual</t>
        </is>
      </c>
      <c r="E3854" t="inlineStr">
        <is>
          <t>Positivo</t>
        </is>
      </c>
      <c r="F3854" s="134" t="n">
        <v>45991</v>
      </c>
      <c r="G3854" t="inlineStr">
        <is>
          <t>509-2025-11-30</t>
        </is>
      </c>
      <c r="H3854" t="inlineStr">
        <is>
          <t>Fortalecimiento de planta docente</t>
        </is>
      </c>
      <c r="I3854" t="n">
        <v>90</v>
      </c>
      <c r="J3854" t="n">
        <v>98.90000152587891</v>
      </c>
      <c r="EJ3854" t="n">
        <v>91</v>
      </c>
      <c r="EK3854" t="n">
        <v>90</v>
      </c>
    </row>
    <row r="3855">
      <c r="A3855" t="n">
        <v>509</v>
      </c>
      <c r="B3855" t="inlineStr">
        <is>
          <t>Cumplimiento a cronograma de proyectos 2025</t>
        </is>
      </c>
      <c r="C3855" t="inlineStr">
        <is>
          <t>Gestión de Proyectos</t>
        </is>
      </c>
      <c r="D3855" t="inlineStr">
        <is>
          <t>Mensual</t>
        </is>
      </c>
      <c r="E3855" t="inlineStr">
        <is>
          <t>Positivo</t>
        </is>
      </c>
      <c r="F3855" s="134" t="n">
        <v>45991</v>
      </c>
      <c r="G3855" t="inlineStr">
        <is>
          <t>509-2025-11-30</t>
        </is>
      </c>
      <c r="H3855" t="inlineStr">
        <is>
          <t>Gobierno de datos</t>
        </is>
      </c>
      <c r="I3855" t="n">
        <v>90</v>
      </c>
      <c r="J3855" t="n">
        <v>100</v>
      </c>
      <c r="EJ3855" t="n">
        <v>6</v>
      </c>
      <c r="EK3855" t="n">
        <v>6</v>
      </c>
    </row>
    <row r="3856">
      <c r="A3856" t="n">
        <v>509</v>
      </c>
      <c r="B3856" t="inlineStr">
        <is>
          <t>Cumplimiento a cronograma de proyectos 2025</t>
        </is>
      </c>
      <c r="C3856" t="inlineStr">
        <is>
          <t>Gestión de Proyectos</t>
        </is>
      </c>
      <c r="D3856" t="inlineStr">
        <is>
          <t>Mensual</t>
        </is>
      </c>
      <c r="E3856" t="inlineStr">
        <is>
          <t>Positivo</t>
        </is>
      </c>
      <c r="F3856" s="134" t="n">
        <v>45991</v>
      </c>
      <c r="G3856" t="inlineStr">
        <is>
          <t>509-2025-11-30</t>
        </is>
      </c>
      <c r="H3856" t="inlineStr">
        <is>
          <t>Herramientas de Gestión para el mejoramiento continuo</t>
        </is>
      </c>
      <c r="I3856" t="n">
        <v>90</v>
      </c>
      <c r="J3856" t="n">
        <v>95</v>
      </c>
      <c r="EJ3856" t="n">
        <v>60</v>
      </c>
      <c r="EK3856" t="n">
        <v>57</v>
      </c>
    </row>
    <row r="3857">
      <c r="A3857" t="n">
        <v>509</v>
      </c>
      <c r="B3857" t="inlineStr">
        <is>
          <t>Cumplimiento a cronograma de proyectos 2025</t>
        </is>
      </c>
      <c r="C3857" t="inlineStr">
        <is>
          <t>Gestión de Proyectos</t>
        </is>
      </c>
      <c r="D3857" t="inlineStr">
        <is>
          <t>Mensual</t>
        </is>
      </c>
      <c r="E3857" t="inlineStr">
        <is>
          <t>Positivo</t>
        </is>
      </c>
      <c r="F3857" s="134" t="n">
        <v>45991</v>
      </c>
      <c r="G3857" t="inlineStr">
        <is>
          <t>509-2025-11-30</t>
        </is>
      </c>
      <c r="H3857" t="inlineStr">
        <is>
          <t>Proyecto de Permanencia institucional</t>
        </is>
      </c>
      <c r="I3857" t="n">
        <v>90</v>
      </c>
      <c r="J3857" t="n">
        <v>97.94000244140625</v>
      </c>
      <c r="EJ3857" t="n">
        <v>97</v>
      </c>
      <c r="EK3857" t="n">
        <v>95</v>
      </c>
    </row>
    <row r="3858">
      <c r="A3858" t="n">
        <v>509</v>
      </c>
      <c r="B3858" t="inlineStr">
        <is>
          <t>Cumplimiento a cronograma de proyectos 2025</t>
        </is>
      </c>
      <c r="C3858" t="inlineStr">
        <is>
          <t>Gestión de Proyectos</t>
        </is>
      </c>
      <c r="D3858" t="inlineStr">
        <is>
          <t>Mensual</t>
        </is>
      </c>
      <c r="E3858" t="inlineStr">
        <is>
          <t>Positivo</t>
        </is>
      </c>
      <c r="F3858" s="134" t="n">
        <v>45991</v>
      </c>
      <c r="G3858" t="inlineStr">
        <is>
          <t>509-2025-11-30</t>
        </is>
      </c>
      <c r="H3858" t="inlineStr">
        <is>
          <t>Reingenieria de aplicaciones</t>
        </is>
      </c>
      <c r="I3858" t="n">
        <v>90</v>
      </c>
      <c r="J3858" t="n">
        <v>97.94000244140625</v>
      </c>
      <c r="EJ3858" t="n">
        <v>97</v>
      </c>
      <c r="EK3858" t="n">
        <v>95</v>
      </c>
    </row>
    <row r="3859">
      <c r="A3859" t="n">
        <v>509</v>
      </c>
      <c r="B3859" t="inlineStr">
        <is>
          <t>Cumplimiento a cronograma de proyectos 2025</t>
        </is>
      </c>
      <c r="C3859" t="inlineStr">
        <is>
          <t>Gestión de Proyectos</t>
        </is>
      </c>
      <c r="D3859" t="inlineStr">
        <is>
          <t>Mensual</t>
        </is>
      </c>
      <c r="E3859" t="inlineStr">
        <is>
          <t>Positivo</t>
        </is>
      </c>
      <c r="F3859" s="134" t="n">
        <v>45991</v>
      </c>
      <c r="G3859" t="inlineStr">
        <is>
          <t>509-2025-11-30</t>
        </is>
      </c>
      <c r="H3859" t="inlineStr">
        <is>
          <t>SOPHIA Sistema de Optimización y Programación Horaria Institucional  Académica  I Fase</t>
        </is>
      </c>
      <c r="I3859" t="n">
        <v>90</v>
      </c>
      <c r="J3859" t="n">
        <v>96.66999816894531</v>
      </c>
      <c r="EJ3859" t="n">
        <v>90</v>
      </c>
      <c r="EK3859" t="n">
        <v>87</v>
      </c>
    </row>
    <row r="3860">
      <c r="A3860" t="n">
        <v>509</v>
      </c>
      <c r="B3860" t="inlineStr">
        <is>
          <t>Cumplimiento a cronograma de proyectos 2025</t>
        </is>
      </c>
      <c r="C3860" t="inlineStr">
        <is>
          <t>Gestión de Proyectos</t>
        </is>
      </c>
      <c r="D3860" t="inlineStr">
        <is>
          <t>Mensual</t>
        </is>
      </c>
      <c r="E3860" t="inlineStr">
        <is>
          <t>Positivo</t>
        </is>
      </c>
      <c r="F3860" s="134" t="n">
        <v>45991</v>
      </c>
      <c r="G3860" t="inlineStr">
        <is>
          <t>509-2025-11-30</t>
        </is>
      </c>
      <c r="H3860" t="inlineStr">
        <is>
          <t>Modelo de seguimiento al graduado</t>
        </is>
      </c>
      <c r="I3860" t="n">
        <v>90</v>
      </c>
      <c r="J3860" t="n">
        <v>94.44000244140625</v>
      </c>
      <c r="EJ3860" t="n">
        <v>90</v>
      </c>
      <c r="EK3860" t="n">
        <v>85</v>
      </c>
    </row>
    <row r="3861">
      <c r="A3861" t="n">
        <v>509</v>
      </c>
      <c r="B3861" t="inlineStr">
        <is>
          <t>Cumplimiento a cronograma de proyectos 2025</t>
        </is>
      </c>
      <c r="C3861" t="inlineStr">
        <is>
          <t>Gestión de Proyectos</t>
        </is>
      </c>
      <c r="D3861" t="inlineStr">
        <is>
          <t>Mensual</t>
        </is>
      </c>
      <c r="E3861" t="inlineStr">
        <is>
          <t>Positivo</t>
        </is>
      </c>
      <c r="F3861" s="134" t="n">
        <v>45991</v>
      </c>
      <c r="G3861" t="inlineStr">
        <is>
          <t>509-2025-11-30</t>
        </is>
      </c>
      <c r="H3861" t="inlineStr">
        <is>
          <t>SER PRO Fase II</t>
        </is>
      </c>
      <c r="I3861" t="n">
        <v>90</v>
      </c>
      <c r="J3861" t="n">
        <v>0</v>
      </c>
      <c r="EJ3861" t="n">
        <v>0</v>
      </c>
      <c r="EK3861" t="n">
        <v>0</v>
      </c>
    </row>
    <row r="3862">
      <c r="A3862" t="n">
        <v>509</v>
      </c>
      <c r="B3862" t="inlineStr">
        <is>
          <t>Cumplimiento a cronograma de proyectos 2025</t>
        </is>
      </c>
      <c r="C3862" t="inlineStr">
        <is>
          <t>Gestión de Proyectos</t>
        </is>
      </c>
      <c r="D3862" t="inlineStr">
        <is>
          <t>Mensual</t>
        </is>
      </c>
      <c r="E3862" t="inlineStr">
        <is>
          <t>Positivo</t>
        </is>
      </c>
      <c r="F3862" s="134" t="n">
        <v>45991</v>
      </c>
      <c r="G3862" t="inlineStr">
        <is>
          <t>509-2025-11-30</t>
        </is>
      </c>
      <c r="H3862" t="inlineStr">
        <is>
          <t>Centro de Idiomas POLI</t>
        </is>
      </c>
      <c r="I3862" t="n">
        <v>90</v>
      </c>
      <c r="J3862" t="n">
        <v>0</v>
      </c>
      <c r="EJ3862" t="n">
        <v>0</v>
      </c>
      <c r="EK3862" t="n">
        <v>0</v>
      </c>
    </row>
    <row r="3863">
      <c r="A3863" t="n">
        <v>509</v>
      </c>
      <c r="B3863" t="inlineStr">
        <is>
          <t>Cumplimiento a cronograma de proyectos 2025</t>
        </is>
      </c>
      <c r="C3863" t="inlineStr">
        <is>
          <t>Gestión de Proyectos</t>
        </is>
      </c>
      <c r="D3863" t="inlineStr">
        <is>
          <t>Mensual</t>
        </is>
      </c>
      <c r="E3863" t="inlineStr">
        <is>
          <t>Positivo</t>
        </is>
      </c>
      <c r="F3863" s="134" t="n">
        <v>45991</v>
      </c>
      <c r="G3863" t="inlineStr">
        <is>
          <t>509-2025-11-30</t>
        </is>
      </c>
      <c r="H3863" t="inlineStr">
        <is>
          <t>Colegio Virtual</t>
        </is>
      </c>
      <c r="I3863" t="n">
        <v>90</v>
      </c>
      <c r="J3863" t="n">
        <v>0</v>
      </c>
      <c r="EJ3863" t="n">
        <v>0</v>
      </c>
      <c r="EK3863" t="n">
        <v>0</v>
      </c>
    </row>
    <row r="3864">
      <c r="A3864" t="n">
        <v>509</v>
      </c>
      <c r="B3864" t="inlineStr">
        <is>
          <t>Cumplimiento a cronograma de proyectos 2025</t>
        </is>
      </c>
      <c r="C3864" t="inlineStr">
        <is>
          <t>Gestión de Proyectos</t>
        </is>
      </c>
      <c r="D3864" t="inlineStr">
        <is>
          <t>Mensual</t>
        </is>
      </c>
      <c r="E3864" t="inlineStr">
        <is>
          <t>Positivo</t>
        </is>
      </c>
      <c r="F3864" s="134" t="n">
        <v>45991</v>
      </c>
      <c r="G3864" t="inlineStr">
        <is>
          <t>509-2025-11-30</t>
        </is>
      </c>
      <c r="H3864" t="inlineStr">
        <is>
          <t>Institución de educación para el trabajo y desarrollo humano IETDH</t>
        </is>
      </c>
      <c r="I3864" t="n">
        <v>90</v>
      </c>
      <c r="J3864" t="n">
        <v>0</v>
      </c>
      <c r="EJ3864" t="n">
        <v>0</v>
      </c>
      <c r="EK3864" t="n">
        <v>0</v>
      </c>
    </row>
    <row r="3865">
      <c r="A3865" t="n">
        <v>509</v>
      </c>
      <c r="B3865" t="inlineStr">
        <is>
          <t>Cumplimiento a cronograma de proyectos 2025</t>
        </is>
      </c>
      <c r="C3865" t="inlineStr">
        <is>
          <t>Gestión de Proyectos</t>
        </is>
      </c>
      <c r="D3865" t="inlineStr">
        <is>
          <t>Mensual</t>
        </is>
      </c>
      <c r="E3865" t="inlineStr">
        <is>
          <t>Positivo</t>
        </is>
      </c>
      <c r="F3865" s="134" t="n">
        <v>45991</v>
      </c>
      <c r="G3865" t="inlineStr">
        <is>
          <t>509-2025-11-30</t>
        </is>
      </c>
      <c r="H3865" t="inlineStr">
        <is>
          <t>Plataforma Tecnologica de Gestión de información Curricular</t>
        </is>
      </c>
      <c r="I3865" t="n">
        <v>90</v>
      </c>
      <c r="J3865" t="n">
        <v>92</v>
      </c>
      <c r="EJ3865" t="n">
        <v>75</v>
      </c>
      <c r="EK3865" t="n">
        <v>69</v>
      </c>
    </row>
    <row r="3866">
      <c r="A3866" t="n">
        <v>509</v>
      </c>
      <c r="B3866" t="inlineStr">
        <is>
          <t>Cumplimiento a cronograma de proyectos 2025</t>
        </is>
      </c>
      <c r="C3866" t="inlineStr">
        <is>
          <t>Gestión de Proyectos</t>
        </is>
      </c>
      <c r="D3866" t="inlineStr">
        <is>
          <t>Mensual</t>
        </is>
      </c>
      <c r="E3866" t="inlineStr">
        <is>
          <t>Positivo</t>
        </is>
      </c>
      <c r="F3866" s="134" t="n">
        <v>45991</v>
      </c>
      <c r="G3866" t="inlineStr">
        <is>
          <t>509-2025-11-30</t>
        </is>
      </c>
      <c r="H3866" t="inlineStr">
        <is>
          <t>Sistema de medición de resultados de aprendizaje</t>
        </is>
      </c>
      <c r="I3866" t="n">
        <v>90</v>
      </c>
      <c r="J3866" t="n">
        <v>0</v>
      </c>
      <c r="EJ3866" t="n">
        <v>0</v>
      </c>
      <c r="EK3866" t="n">
        <v>0</v>
      </c>
    </row>
    <row r="3867">
      <c r="A3867" t="n">
        <v>509</v>
      </c>
      <c r="B3867" t="inlineStr">
        <is>
          <t>Cumplimiento a cronograma de proyectos 2025</t>
        </is>
      </c>
      <c r="C3867" t="inlineStr">
        <is>
          <t>Gestión de Proyectos</t>
        </is>
      </c>
      <c r="D3867" t="inlineStr">
        <is>
          <t>Mensual</t>
        </is>
      </c>
      <c r="E3867" t="inlineStr">
        <is>
          <t>Positivo</t>
        </is>
      </c>
      <c r="F3867" s="134" t="n">
        <v>45991</v>
      </c>
      <c r="G3867" t="inlineStr">
        <is>
          <t>509-2025-11-30</t>
        </is>
      </c>
      <c r="H3867" t="inlineStr">
        <is>
          <t>ADN POLI</t>
        </is>
      </c>
      <c r="I3867" t="n">
        <v>90</v>
      </c>
      <c r="J3867" t="n">
        <v>100</v>
      </c>
      <c r="EJ3867" t="n">
        <v>67</v>
      </c>
      <c r="EK3867" t="n">
        <v>67</v>
      </c>
    </row>
    <row r="3868">
      <c r="A3868" t="n">
        <v>509</v>
      </c>
      <c r="B3868" t="inlineStr">
        <is>
          <t>Cumplimiento a cronograma de proyectos 2025</t>
        </is>
      </c>
      <c r="C3868" t="inlineStr">
        <is>
          <t>Gestión de Proyectos</t>
        </is>
      </c>
      <c r="D3868" t="inlineStr">
        <is>
          <t>Mensual</t>
        </is>
      </c>
      <c r="E3868" t="inlineStr">
        <is>
          <t>Positivo</t>
        </is>
      </c>
      <c r="F3868" s="134" t="n">
        <v>46022</v>
      </c>
      <c r="G3868" t="inlineStr">
        <is>
          <t>509-2025-12-31</t>
        </is>
      </c>
      <c r="H3868" t="inlineStr">
        <is>
          <t>Acreditación Institucional fase III Etapa de evaluación externa o evaluación por pares</t>
        </is>
      </c>
      <c r="I3868" t="n">
        <v>90</v>
      </c>
      <c r="J3868" t="n">
        <v>100</v>
      </c>
      <c r="EJ3868" t="n">
        <v>95</v>
      </c>
      <c r="EK3868" t="n">
        <v>95</v>
      </c>
    </row>
    <row r="3869">
      <c r="A3869" t="n">
        <v>509</v>
      </c>
      <c r="B3869" t="inlineStr">
        <is>
          <t>Cumplimiento a cronograma de proyectos 2025</t>
        </is>
      </c>
      <c r="C3869" t="inlineStr">
        <is>
          <t>Gestión de Proyectos</t>
        </is>
      </c>
      <c r="D3869" t="inlineStr">
        <is>
          <t>Mensual</t>
        </is>
      </c>
      <c r="E3869" t="inlineStr">
        <is>
          <t>Positivo</t>
        </is>
      </c>
      <c r="F3869" s="134" t="n">
        <v>46022</v>
      </c>
      <c r="G3869" t="inlineStr">
        <is>
          <t>509-2025-12-31</t>
        </is>
      </c>
      <c r="H3869" t="inlineStr">
        <is>
          <t>Actualización de TRD y creación del Plan de Gestión documental</t>
        </is>
      </c>
      <c r="I3869" t="n">
        <v>90</v>
      </c>
      <c r="J3869" t="n">
        <v>94.68000030517578</v>
      </c>
      <c r="EJ3869" t="n">
        <v>94</v>
      </c>
      <c r="EK3869" t="n">
        <v>89</v>
      </c>
    </row>
    <row r="3870">
      <c r="A3870" t="n">
        <v>509</v>
      </c>
      <c r="B3870" t="inlineStr">
        <is>
          <t>Cumplimiento a cronograma de proyectos 2025</t>
        </is>
      </c>
      <c r="C3870" t="inlineStr">
        <is>
          <t>Gestión de Proyectos</t>
        </is>
      </c>
      <c r="D3870" t="inlineStr">
        <is>
          <t>Mensual</t>
        </is>
      </c>
      <c r="E3870" t="inlineStr">
        <is>
          <t>Positivo</t>
        </is>
      </c>
      <c r="F3870" s="134" t="n">
        <v>46022</v>
      </c>
      <c r="G3870" t="inlineStr">
        <is>
          <t>509-2025-12-31</t>
        </is>
      </c>
      <c r="H3870" t="inlineStr">
        <is>
          <t>Ecosistema E3</t>
        </is>
      </c>
      <c r="I3870" t="n">
        <v>90</v>
      </c>
      <c r="J3870" t="n">
        <v>99</v>
      </c>
      <c r="EJ3870" t="n">
        <v>100</v>
      </c>
      <c r="EK3870" t="n">
        <v>99</v>
      </c>
    </row>
    <row r="3871">
      <c r="A3871" t="n">
        <v>509</v>
      </c>
      <c r="B3871" t="inlineStr">
        <is>
          <t>Cumplimiento a cronograma de proyectos 2025</t>
        </is>
      </c>
      <c r="C3871" t="inlineStr">
        <is>
          <t>Gestión de Proyectos</t>
        </is>
      </c>
      <c r="D3871" t="inlineStr">
        <is>
          <t>Mensual</t>
        </is>
      </c>
      <c r="E3871" t="inlineStr">
        <is>
          <t>Positivo</t>
        </is>
      </c>
      <c r="F3871" s="134" t="n">
        <v>46022</v>
      </c>
      <c r="G3871" t="inlineStr">
        <is>
          <t>509-2025-12-31</t>
        </is>
      </c>
      <c r="H3871" t="inlineStr">
        <is>
          <t>Fortalecimiento de la investigación, la innovación y la creación</t>
        </is>
      </c>
      <c r="I3871" t="n">
        <v>90</v>
      </c>
      <c r="J3871" t="n">
        <v>98.69999694824219</v>
      </c>
      <c r="EJ3871" t="n">
        <v>77</v>
      </c>
      <c r="EK3871" t="n">
        <v>76</v>
      </c>
    </row>
    <row r="3872">
      <c r="A3872" t="n">
        <v>509</v>
      </c>
      <c r="B3872" t="inlineStr">
        <is>
          <t>Cumplimiento a cronograma de proyectos 2025</t>
        </is>
      </c>
      <c r="C3872" t="inlineStr">
        <is>
          <t>Gestión de Proyectos</t>
        </is>
      </c>
      <c r="D3872" t="inlineStr">
        <is>
          <t>Mensual</t>
        </is>
      </c>
      <c r="E3872" t="inlineStr">
        <is>
          <t>Positivo</t>
        </is>
      </c>
      <c r="F3872" s="134" t="n">
        <v>46022</v>
      </c>
      <c r="G3872" t="inlineStr">
        <is>
          <t>509-2025-12-31</t>
        </is>
      </c>
      <c r="H3872" t="inlineStr">
        <is>
          <t>Fortalecimiento de planta docente</t>
        </is>
      </c>
      <c r="I3872" t="n">
        <v>90</v>
      </c>
      <c r="J3872" t="n">
        <v>98.90000152587891</v>
      </c>
      <c r="EJ3872" t="n">
        <v>91</v>
      </c>
      <c r="EK3872" t="n">
        <v>90</v>
      </c>
    </row>
    <row r="3873">
      <c r="A3873" t="n">
        <v>509</v>
      </c>
      <c r="B3873" t="inlineStr">
        <is>
          <t>Cumplimiento a cronograma de proyectos 2025</t>
        </is>
      </c>
      <c r="C3873" t="inlineStr">
        <is>
          <t>Gestión de Proyectos</t>
        </is>
      </c>
      <c r="D3873" t="inlineStr">
        <is>
          <t>Mensual</t>
        </is>
      </c>
      <c r="E3873" t="inlineStr">
        <is>
          <t>Positivo</t>
        </is>
      </c>
      <c r="F3873" s="134" t="n">
        <v>46022</v>
      </c>
      <c r="G3873" t="inlineStr">
        <is>
          <t>509-2025-12-31</t>
        </is>
      </c>
      <c r="H3873" t="inlineStr">
        <is>
          <t>Gobierno de datos</t>
        </is>
      </c>
      <c r="I3873" t="n">
        <v>90</v>
      </c>
      <c r="J3873" t="n">
        <v>100</v>
      </c>
      <c r="EJ3873" t="n">
        <v>8</v>
      </c>
      <c r="EK3873" t="n">
        <v>8</v>
      </c>
    </row>
    <row r="3874">
      <c r="A3874" t="n">
        <v>509</v>
      </c>
      <c r="B3874" t="inlineStr">
        <is>
          <t>Cumplimiento a cronograma de proyectos 2025</t>
        </is>
      </c>
      <c r="C3874" t="inlineStr">
        <is>
          <t>Gestión de Proyectos</t>
        </is>
      </c>
      <c r="D3874" t="inlineStr">
        <is>
          <t>Mensual</t>
        </is>
      </c>
      <c r="E3874" t="inlineStr">
        <is>
          <t>Positivo</t>
        </is>
      </c>
      <c r="F3874" s="134" t="n">
        <v>46022</v>
      </c>
      <c r="G3874" t="inlineStr">
        <is>
          <t>509-2025-12-31</t>
        </is>
      </c>
      <c r="H3874" t="inlineStr">
        <is>
          <t>Herramientas de Gestión para el mejoramiento continuo</t>
        </is>
      </c>
      <c r="I3874" t="n">
        <v>90</v>
      </c>
      <c r="J3874" t="n">
        <v>95</v>
      </c>
      <c r="EJ3874" t="n">
        <v>60</v>
      </c>
      <c r="EK3874" t="n">
        <v>57</v>
      </c>
    </row>
    <row r="3875">
      <c r="A3875" t="n">
        <v>509</v>
      </c>
      <c r="B3875" t="inlineStr">
        <is>
          <t>Cumplimiento a cronograma de proyectos 2025</t>
        </is>
      </c>
      <c r="C3875" t="inlineStr">
        <is>
          <t>Gestión de Proyectos</t>
        </is>
      </c>
      <c r="D3875" t="inlineStr">
        <is>
          <t>Mensual</t>
        </is>
      </c>
      <c r="E3875" t="inlineStr">
        <is>
          <t>Positivo</t>
        </is>
      </c>
      <c r="F3875" s="134" t="n">
        <v>46022</v>
      </c>
      <c r="G3875" t="inlineStr">
        <is>
          <t>509-2025-12-31</t>
        </is>
      </c>
      <c r="H3875" t="inlineStr">
        <is>
          <t>Proyecto de Permanencia institucional</t>
        </is>
      </c>
      <c r="I3875" t="n">
        <v>90</v>
      </c>
      <c r="J3875" t="n">
        <v>98.98000335693359</v>
      </c>
      <c r="EJ3875" t="n">
        <v>98</v>
      </c>
      <c r="EK3875" t="n">
        <v>97</v>
      </c>
    </row>
    <row r="3876">
      <c r="A3876" t="n">
        <v>509</v>
      </c>
      <c r="B3876" t="inlineStr">
        <is>
          <t>Cumplimiento a cronograma de proyectos 2025</t>
        </is>
      </c>
      <c r="C3876" t="inlineStr">
        <is>
          <t>Gestión de Proyectos</t>
        </is>
      </c>
      <c r="D3876" t="inlineStr">
        <is>
          <t>Mensual</t>
        </is>
      </c>
      <c r="E3876" t="inlineStr">
        <is>
          <t>Positivo</t>
        </is>
      </c>
      <c r="F3876" s="134" t="n">
        <v>46022</v>
      </c>
      <c r="G3876" t="inlineStr">
        <is>
          <t>509-2025-12-31</t>
        </is>
      </c>
      <c r="H3876" t="inlineStr">
        <is>
          <t>Reingenieria de aplicaciones</t>
        </is>
      </c>
      <c r="I3876" t="n">
        <v>90</v>
      </c>
      <c r="J3876" t="n">
        <v>96.91000366210938</v>
      </c>
      <c r="EJ3876" t="n">
        <v>97</v>
      </c>
      <c r="EK3876" t="n">
        <v>94</v>
      </c>
    </row>
    <row r="3877">
      <c r="A3877" t="n">
        <v>509</v>
      </c>
      <c r="B3877" t="inlineStr">
        <is>
          <t>Cumplimiento a cronograma de proyectos 2025</t>
        </is>
      </c>
      <c r="C3877" t="inlineStr">
        <is>
          <t>Gestión de Proyectos</t>
        </is>
      </c>
      <c r="D3877" t="inlineStr">
        <is>
          <t>Mensual</t>
        </is>
      </c>
      <c r="E3877" t="inlineStr">
        <is>
          <t>Positivo</t>
        </is>
      </c>
      <c r="F3877" s="134" t="n">
        <v>46022</v>
      </c>
      <c r="G3877" t="inlineStr">
        <is>
          <t>509-2025-12-31</t>
        </is>
      </c>
      <c r="H3877" t="inlineStr">
        <is>
          <t>SOPHIA Sistema de Optimización y Programación Horaria Institucional  Académica  I Fase</t>
        </is>
      </c>
      <c r="I3877" t="n">
        <v>90</v>
      </c>
      <c r="J3877" t="n">
        <v>96.66999816894531</v>
      </c>
      <c r="EJ3877" t="n">
        <v>90</v>
      </c>
      <c r="EK3877" t="n">
        <v>87</v>
      </c>
    </row>
    <row r="3878">
      <c r="A3878" t="n">
        <v>509</v>
      </c>
      <c r="B3878" t="inlineStr">
        <is>
          <t>Cumplimiento a cronograma de proyectos 2025</t>
        </is>
      </c>
      <c r="C3878" t="inlineStr">
        <is>
          <t>Gestión de Proyectos</t>
        </is>
      </c>
      <c r="D3878" t="inlineStr">
        <is>
          <t>Mensual</t>
        </is>
      </c>
      <c r="E3878" t="inlineStr">
        <is>
          <t>Positivo</t>
        </is>
      </c>
      <c r="F3878" s="134" t="n">
        <v>46022</v>
      </c>
      <c r="G3878" t="inlineStr">
        <is>
          <t>509-2025-12-31</t>
        </is>
      </c>
      <c r="H3878" t="inlineStr">
        <is>
          <t>Modelo de seguimiento al graduado</t>
        </is>
      </c>
      <c r="I3878" t="n">
        <v>90</v>
      </c>
      <c r="J3878" t="n">
        <v>94.73999786376953</v>
      </c>
      <c r="EJ3878" t="n">
        <v>95</v>
      </c>
      <c r="EK3878" t="n">
        <v>90</v>
      </c>
    </row>
    <row r="3879">
      <c r="A3879" t="n">
        <v>509</v>
      </c>
      <c r="B3879" t="inlineStr">
        <is>
          <t>Cumplimiento a cronograma de proyectos 2025</t>
        </is>
      </c>
      <c r="C3879" t="inlineStr">
        <is>
          <t>Gestión de Proyectos</t>
        </is>
      </c>
      <c r="D3879" t="inlineStr">
        <is>
          <t>Mensual</t>
        </is>
      </c>
      <c r="E3879" t="inlineStr">
        <is>
          <t>Positivo</t>
        </is>
      </c>
      <c r="F3879" s="134" t="n">
        <v>46022</v>
      </c>
      <c r="G3879" t="inlineStr">
        <is>
          <t>509-2025-12-31</t>
        </is>
      </c>
      <c r="H3879" t="inlineStr">
        <is>
          <t>SER PRO Fase II</t>
        </is>
      </c>
      <c r="I3879" t="n">
        <v>90</v>
      </c>
      <c r="J3879" t="n">
        <v>0</v>
      </c>
      <c r="EJ3879" t="n">
        <v>0</v>
      </c>
      <c r="EK3879" t="n">
        <v>0</v>
      </c>
    </row>
    <row r="3880">
      <c r="A3880" t="n">
        <v>509</v>
      </c>
      <c r="B3880" t="inlineStr">
        <is>
          <t>Cumplimiento a cronograma de proyectos 2025</t>
        </is>
      </c>
      <c r="C3880" t="inlineStr">
        <is>
          <t>Gestión de Proyectos</t>
        </is>
      </c>
      <c r="D3880" t="inlineStr">
        <is>
          <t>Mensual</t>
        </is>
      </c>
      <c r="E3880" t="inlineStr">
        <is>
          <t>Positivo</t>
        </is>
      </c>
      <c r="F3880" s="134" t="n">
        <v>46022</v>
      </c>
      <c r="G3880" t="inlineStr">
        <is>
          <t>509-2025-12-31</t>
        </is>
      </c>
      <c r="H3880" t="inlineStr">
        <is>
          <t>Centro de Idiomas POLI</t>
        </is>
      </c>
      <c r="I3880" t="n">
        <v>90</v>
      </c>
      <c r="J3880" t="n">
        <v>0</v>
      </c>
      <c r="EJ3880" t="n">
        <v>0</v>
      </c>
      <c r="EK3880" t="n">
        <v>0</v>
      </c>
    </row>
    <row r="3881">
      <c r="A3881" t="n">
        <v>509</v>
      </c>
      <c r="B3881" t="inlineStr">
        <is>
          <t>Cumplimiento a cronograma de proyectos 2025</t>
        </is>
      </c>
      <c r="C3881" t="inlineStr">
        <is>
          <t>Gestión de Proyectos</t>
        </is>
      </c>
      <c r="D3881" t="inlineStr">
        <is>
          <t>Mensual</t>
        </is>
      </c>
      <c r="E3881" t="inlineStr">
        <is>
          <t>Positivo</t>
        </is>
      </c>
      <c r="F3881" s="134" t="n">
        <v>46022</v>
      </c>
      <c r="G3881" t="inlineStr">
        <is>
          <t>509-2025-12-31</t>
        </is>
      </c>
      <c r="H3881" t="inlineStr">
        <is>
          <t>Colegio Virtual</t>
        </is>
      </c>
      <c r="I3881" t="n">
        <v>90</v>
      </c>
      <c r="J3881" t="n">
        <v>0</v>
      </c>
      <c r="EJ3881" t="n">
        <v>0</v>
      </c>
      <c r="EK3881" t="n">
        <v>0</v>
      </c>
    </row>
    <row r="3882">
      <c r="A3882" t="n">
        <v>509</v>
      </c>
      <c r="B3882" t="inlineStr">
        <is>
          <t>Cumplimiento a cronograma de proyectos 2025</t>
        </is>
      </c>
      <c r="C3882" t="inlineStr">
        <is>
          <t>Gestión de Proyectos</t>
        </is>
      </c>
      <c r="D3882" t="inlineStr">
        <is>
          <t>Mensual</t>
        </is>
      </c>
      <c r="E3882" t="inlineStr">
        <is>
          <t>Positivo</t>
        </is>
      </c>
      <c r="F3882" s="134" t="n">
        <v>46022</v>
      </c>
      <c r="G3882" t="inlineStr">
        <is>
          <t>509-2025-12-31</t>
        </is>
      </c>
      <c r="H3882" t="inlineStr">
        <is>
          <t>Institución de educación para el trabajo y desarrollo humano IETDH</t>
        </is>
      </c>
      <c r="I3882" t="n">
        <v>90</v>
      </c>
      <c r="J3882" t="n">
        <v>0</v>
      </c>
      <c r="EJ3882" t="n">
        <v>0</v>
      </c>
      <c r="EK3882" t="n">
        <v>0</v>
      </c>
    </row>
    <row r="3883">
      <c r="A3883" t="n">
        <v>509</v>
      </c>
      <c r="B3883" t="inlineStr">
        <is>
          <t>Cumplimiento a cronograma de proyectos 2025</t>
        </is>
      </c>
      <c r="C3883" t="inlineStr">
        <is>
          <t>Gestión de Proyectos</t>
        </is>
      </c>
      <c r="D3883" t="inlineStr">
        <is>
          <t>Mensual</t>
        </is>
      </c>
      <c r="E3883" t="inlineStr">
        <is>
          <t>Positivo</t>
        </is>
      </c>
      <c r="F3883" s="134" t="n">
        <v>46022</v>
      </c>
      <c r="G3883" t="inlineStr">
        <is>
          <t>509-2025-12-31</t>
        </is>
      </c>
      <c r="H3883" t="inlineStr">
        <is>
          <t>Plataforma Tecnologica de Gestión de información Curricular</t>
        </is>
      </c>
      <c r="I3883" t="n">
        <v>90</v>
      </c>
      <c r="J3883" t="n">
        <v>93.33000183105469</v>
      </c>
      <c r="EJ3883" t="n">
        <v>75</v>
      </c>
      <c r="EK3883" t="n">
        <v>70</v>
      </c>
    </row>
    <row r="3884">
      <c r="A3884" t="n">
        <v>509</v>
      </c>
      <c r="B3884" t="inlineStr">
        <is>
          <t>Cumplimiento a cronograma de proyectos 2025</t>
        </is>
      </c>
      <c r="C3884" t="inlineStr">
        <is>
          <t>Gestión de Proyectos</t>
        </is>
      </c>
      <c r="D3884" t="inlineStr">
        <is>
          <t>Mensual</t>
        </is>
      </c>
      <c r="E3884" t="inlineStr">
        <is>
          <t>Positivo</t>
        </is>
      </c>
      <c r="F3884" s="134" t="n">
        <v>46022</v>
      </c>
      <c r="G3884" t="inlineStr">
        <is>
          <t>509-2025-12-31</t>
        </is>
      </c>
      <c r="H3884" t="inlineStr">
        <is>
          <t>Sistema de medición de resultados de aprendizaje</t>
        </is>
      </c>
      <c r="I3884" t="n">
        <v>90</v>
      </c>
      <c r="J3884" t="n">
        <v>0</v>
      </c>
      <c r="EJ3884" t="n">
        <v>0</v>
      </c>
      <c r="EK3884" t="n">
        <v>0</v>
      </c>
    </row>
    <row r="3885">
      <c r="A3885" t="n">
        <v>509</v>
      </c>
      <c r="B3885" t="inlineStr">
        <is>
          <t>Cumplimiento a cronograma de proyectos 2025</t>
        </is>
      </c>
      <c r="C3885" t="inlineStr">
        <is>
          <t>Gestión de Proyectos</t>
        </is>
      </c>
      <c r="D3885" t="inlineStr">
        <is>
          <t>Mensual</t>
        </is>
      </c>
      <c r="E3885" t="inlineStr">
        <is>
          <t>Positivo</t>
        </is>
      </c>
      <c r="F3885" s="134" t="n">
        <v>46022</v>
      </c>
      <c r="G3885" t="inlineStr">
        <is>
          <t>509-2025-12-31</t>
        </is>
      </c>
      <c r="H3885" t="inlineStr">
        <is>
          <t>ADN POLI</t>
        </is>
      </c>
      <c r="I3885" t="n">
        <v>90</v>
      </c>
      <c r="J3885" t="n">
        <v>100</v>
      </c>
      <c r="EJ3885" t="n">
        <v>67</v>
      </c>
      <c r="EK3885" t="n">
        <v>67</v>
      </c>
    </row>
    <row r="3886">
      <c r="A3886" t="n">
        <v>510</v>
      </c>
      <c r="B3886" t="inlineStr">
        <is>
          <t>Frecuencia de incidentes de riesgos</t>
        </is>
      </c>
      <c r="C3886" t="inlineStr">
        <is>
          <t>GESTIÓN DE RIESGOS</t>
        </is>
      </c>
      <c r="D3886" t="inlineStr">
        <is>
          <t>Semestral</t>
        </is>
      </c>
      <c r="E3886" t="inlineStr">
        <is>
          <t>Positivo</t>
        </is>
      </c>
      <c r="F3886" s="134" t="n">
        <v>45747</v>
      </c>
      <c r="G3886" t="inlineStr">
        <is>
          <t>510-2025-03-31</t>
        </is>
      </c>
      <c r="H3886" t="inlineStr">
        <is>
          <t>Revisión y asesorías</t>
        </is>
      </c>
      <c r="EL3886" t="n">
        <v>0</v>
      </c>
      <c r="EM3886" t="n">
        <v>128</v>
      </c>
    </row>
    <row r="3887">
      <c r="A3887" t="n">
        <v>510</v>
      </c>
      <c r="B3887" t="inlineStr">
        <is>
          <t>Frecuencia de incidentes de riesgos</t>
        </is>
      </c>
      <c r="C3887" t="inlineStr">
        <is>
          <t>GESTIÓN DE RIESGOS</t>
        </is>
      </c>
      <c r="D3887" t="inlineStr">
        <is>
          <t>Semestral</t>
        </is>
      </c>
      <c r="E3887" t="inlineStr">
        <is>
          <t>Positivo</t>
        </is>
      </c>
      <c r="F3887" s="134" t="n">
        <v>45838</v>
      </c>
      <c r="G3887" t="inlineStr">
        <is>
          <t>510-2025-06-30</t>
        </is>
      </c>
      <c r="H3887" t="inlineStr">
        <is>
          <t>Revisión y asesorías</t>
        </is>
      </c>
      <c r="EL3887" t="n">
        <v>0</v>
      </c>
      <c r="EM3887" t="n">
        <v>128</v>
      </c>
    </row>
    <row r="3888">
      <c r="A3888" t="n">
        <v>510</v>
      </c>
      <c r="B3888" t="inlineStr">
        <is>
          <t>Frecuencia de incidentes de riesgos</t>
        </is>
      </c>
      <c r="C3888" t="inlineStr">
        <is>
          <t>GESTIÓN DE RIESGOS</t>
        </is>
      </c>
      <c r="D3888" t="inlineStr">
        <is>
          <t>Semestral</t>
        </is>
      </c>
      <c r="E3888" t="inlineStr">
        <is>
          <t>Positivo</t>
        </is>
      </c>
      <c r="F3888" s="134" t="n">
        <v>45930</v>
      </c>
      <c r="G3888" t="inlineStr">
        <is>
          <t>510-2025-09-30</t>
        </is>
      </c>
      <c r="H3888" t="inlineStr">
        <is>
          <t>Revisión y asesorías</t>
        </is>
      </c>
      <c r="EL3888" t="n">
        <v>0</v>
      </c>
      <c r="EM3888" t="n">
        <v>128</v>
      </c>
    </row>
    <row r="3889">
      <c r="A3889" t="n">
        <v>510</v>
      </c>
      <c r="B3889" t="inlineStr">
        <is>
          <t>Frecuencia de incidentes de riesgos</t>
        </is>
      </c>
      <c r="C3889" t="inlineStr">
        <is>
          <t>GESTIÓN DE RIESGOS</t>
        </is>
      </c>
      <c r="D3889" t="inlineStr">
        <is>
          <t>Semestral</t>
        </is>
      </c>
      <c r="E3889" t="inlineStr">
        <is>
          <t>Positivo</t>
        </is>
      </c>
      <c r="F3889" s="134" t="n">
        <v>46022</v>
      </c>
      <c r="G3889" t="inlineStr">
        <is>
          <t>510-2025-12-31</t>
        </is>
      </c>
      <c r="H3889" t="inlineStr">
        <is>
          <t>Revisión y asesorías</t>
        </is>
      </c>
      <c r="J3889" t="n">
        <v>0</v>
      </c>
      <c r="EL3889" t="n">
        <v>0</v>
      </c>
      <c r="EM3889" t="n">
        <v>140</v>
      </c>
    </row>
    <row r="3890">
      <c r="A3890" t="n">
        <v>511</v>
      </c>
      <c r="B3890" t="inlineStr">
        <is>
          <t>Eficacia de controles</t>
        </is>
      </c>
      <c r="C3890" t="inlineStr">
        <is>
          <t>GESTIÓN DE RIESGOS</t>
        </is>
      </c>
      <c r="D3890" t="inlineStr">
        <is>
          <t>Semestral</t>
        </is>
      </c>
      <c r="E3890" t="inlineStr">
        <is>
          <t>Positivo</t>
        </is>
      </c>
      <c r="F3890" s="134" t="n">
        <v>45747</v>
      </c>
      <c r="G3890" t="inlineStr">
        <is>
          <t>511-2025-03-31</t>
        </is>
      </c>
      <c r="H3890" t="inlineStr">
        <is>
          <t>Estratégicos</t>
        </is>
      </c>
      <c r="J3890" t="n">
        <v>80.84999847412109</v>
      </c>
      <c r="EN3890" t="n">
        <v>0</v>
      </c>
      <c r="EO3890" t="n">
        <v>0</v>
      </c>
    </row>
    <row r="3891">
      <c r="A3891" t="n">
        <v>511</v>
      </c>
      <c r="B3891" t="inlineStr">
        <is>
          <t>Eficacia de controles</t>
        </is>
      </c>
      <c r="C3891" t="inlineStr">
        <is>
          <t>GESTIÓN DE RIESGOS</t>
        </is>
      </c>
      <c r="D3891" t="inlineStr">
        <is>
          <t>Semestral</t>
        </is>
      </c>
      <c r="E3891" t="inlineStr">
        <is>
          <t>Positivo</t>
        </is>
      </c>
      <c r="F3891" s="134" t="n">
        <v>45747</v>
      </c>
      <c r="G3891" t="inlineStr">
        <is>
          <t>511-2025-03-31</t>
        </is>
      </c>
      <c r="H3891" t="inlineStr">
        <is>
          <t>Proyectos</t>
        </is>
      </c>
      <c r="J3891" t="n">
        <v>100</v>
      </c>
      <c r="EN3891" t="n">
        <v>0</v>
      </c>
      <c r="EO3891" t="n">
        <v>0</v>
      </c>
    </row>
    <row r="3892">
      <c r="A3892" t="n">
        <v>511</v>
      </c>
      <c r="B3892" t="inlineStr">
        <is>
          <t>Eficacia de controles</t>
        </is>
      </c>
      <c r="C3892" t="inlineStr">
        <is>
          <t>GESTIÓN DE RIESGOS</t>
        </is>
      </c>
      <c r="D3892" t="inlineStr">
        <is>
          <t>Semestral</t>
        </is>
      </c>
      <c r="E3892" t="inlineStr">
        <is>
          <t>Positivo</t>
        </is>
      </c>
      <c r="F3892" s="134" t="n">
        <v>45747</v>
      </c>
      <c r="G3892" t="inlineStr">
        <is>
          <t>511-2025-03-31</t>
        </is>
      </c>
      <c r="H3892" t="inlineStr">
        <is>
          <t>Financieros</t>
        </is>
      </c>
      <c r="J3892" t="n">
        <v>100</v>
      </c>
      <c r="EN3892" t="n">
        <v>0</v>
      </c>
      <c r="EO3892" t="n">
        <v>0</v>
      </c>
    </row>
    <row r="3893">
      <c r="A3893" t="n">
        <v>511</v>
      </c>
      <c r="B3893" t="inlineStr">
        <is>
          <t>Eficacia de controles</t>
        </is>
      </c>
      <c r="C3893" t="inlineStr">
        <is>
          <t>GESTIÓN DE RIESGOS</t>
        </is>
      </c>
      <c r="D3893" t="inlineStr">
        <is>
          <t>Semestral</t>
        </is>
      </c>
      <c r="E3893" t="inlineStr">
        <is>
          <t>Positivo</t>
        </is>
      </c>
      <c r="F3893" s="134" t="n">
        <v>45747</v>
      </c>
      <c r="G3893" t="inlineStr">
        <is>
          <t>511-2025-03-31</t>
        </is>
      </c>
      <c r="H3893" t="inlineStr">
        <is>
          <t>Legal/ Cumplimiento</t>
        </is>
      </c>
      <c r="J3893" t="n">
        <v>92.86000061035156</v>
      </c>
      <c r="EN3893" t="n">
        <v>0</v>
      </c>
      <c r="EO3893" t="n">
        <v>0</v>
      </c>
    </row>
    <row r="3894">
      <c r="A3894" t="n">
        <v>511</v>
      </c>
      <c r="B3894" t="inlineStr">
        <is>
          <t>Eficacia de controles</t>
        </is>
      </c>
      <c r="C3894" t="inlineStr">
        <is>
          <t>GESTIÓN DE RIESGOS</t>
        </is>
      </c>
      <c r="D3894" t="inlineStr">
        <is>
          <t>Semestral</t>
        </is>
      </c>
      <c r="E3894" t="inlineStr">
        <is>
          <t>Positivo</t>
        </is>
      </c>
      <c r="F3894" s="134" t="n">
        <v>45747</v>
      </c>
      <c r="G3894" t="inlineStr">
        <is>
          <t>511-2025-03-31</t>
        </is>
      </c>
      <c r="H3894" t="inlineStr">
        <is>
          <t>Tecnológico</t>
        </is>
      </c>
      <c r="J3894" t="n">
        <v>0</v>
      </c>
      <c r="EN3894" t="n">
        <v>0</v>
      </c>
      <c r="EO3894" t="n">
        <v>0</v>
      </c>
    </row>
    <row r="3895">
      <c r="A3895" t="n">
        <v>511</v>
      </c>
      <c r="B3895" t="inlineStr">
        <is>
          <t>Eficacia de controles</t>
        </is>
      </c>
      <c r="C3895" t="inlineStr">
        <is>
          <t>GESTIÓN DE RIESGOS</t>
        </is>
      </c>
      <c r="D3895" t="inlineStr">
        <is>
          <t>Semestral</t>
        </is>
      </c>
      <c r="E3895" t="inlineStr">
        <is>
          <t>Positivo</t>
        </is>
      </c>
      <c r="F3895" s="134" t="n">
        <v>45747</v>
      </c>
      <c r="G3895" t="inlineStr">
        <is>
          <t>511-2025-03-31</t>
        </is>
      </c>
      <c r="H3895" t="inlineStr">
        <is>
          <t>Operativos</t>
        </is>
      </c>
      <c r="J3895" t="n">
        <v>0</v>
      </c>
      <c r="EN3895" t="n">
        <v>0</v>
      </c>
      <c r="EO3895" t="n">
        <v>0</v>
      </c>
    </row>
    <row r="3896">
      <c r="A3896" t="n">
        <v>511</v>
      </c>
      <c r="B3896" t="inlineStr">
        <is>
          <t>Eficacia de controles</t>
        </is>
      </c>
      <c r="C3896" t="inlineStr">
        <is>
          <t>GESTIÓN DE RIESGOS</t>
        </is>
      </c>
      <c r="D3896" t="inlineStr">
        <is>
          <t>Semestral</t>
        </is>
      </c>
      <c r="E3896" t="inlineStr">
        <is>
          <t>Positivo</t>
        </is>
      </c>
      <c r="F3896" s="134" t="n">
        <v>45747</v>
      </c>
      <c r="G3896" t="inlineStr">
        <is>
          <t>511-2025-03-31</t>
        </is>
      </c>
      <c r="H3896" t="inlineStr">
        <is>
          <t>Reputacionales</t>
        </is>
      </c>
      <c r="J3896" t="n">
        <v>0</v>
      </c>
      <c r="EN3896" t="n">
        <v>0</v>
      </c>
      <c r="EO3896" t="n">
        <v>0</v>
      </c>
    </row>
    <row r="3897">
      <c r="A3897" t="n">
        <v>511</v>
      </c>
      <c r="B3897" t="inlineStr">
        <is>
          <t>Eficacia de controles</t>
        </is>
      </c>
      <c r="C3897" t="inlineStr">
        <is>
          <t>GESTIÓN DE RIESGOS</t>
        </is>
      </c>
      <c r="D3897" t="inlineStr">
        <is>
          <t>Semestral</t>
        </is>
      </c>
      <c r="E3897" t="inlineStr">
        <is>
          <t>Positivo</t>
        </is>
      </c>
      <c r="F3897" s="134" t="n">
        <v>45838</v>
      </c>
      <c r="G3897" t="inlineStr">
        <is>
          <t>511-2025-06-30</t>
        </is>
      </c>
      <c r="H3897" t="inlineStr">
        <is>
          <t>Estratégicos</t>
        </is>
      </c>
      <c r="J3897" t="n">
        <v>80.84999847412109</v>
      </c>
      <c r="EN3897" t="n">
        <v>38</v>
      </c>
      <c r="EO3897" t="n">
        <v>47</v>
      </c>
    </row>
    <row r="3898">
      <c r="A3898" t="n">
        <v>511</v>
      </c>
      <c r="B3898" t="inlineStr">
        <is>
          <t>Eficacia de controles</t>
        </is>
      </c>
      <c r="C3898" t="inlineStr">
        <is>
          <t>GESTIÓN DE RIESGOS</t>
        </is>
      </c>
      <c r="D3898" t="inlineStr">
        <is>
          <t>Semestral</t>
        </is>
      </c>
      <c r="E3898" t="inlineStr">
        <is>
          <t>Positivo</t>
        </is>
      </c>
      <c r="F3898" s="134" t="n">
        <v>45838</v>
      </c>
      <c r="G3898" t="inlineStr">
        <is>
          <t>511-2025-06-30</t>
        </is>
      </c>
      <c r="H3898" t="inlineStr">
        <is>
          <t>Proyectos</t>
        </is>
      </c>
      <c r="J3898" t="n">
        <v>100</v>
      </c>
      <c r="EN3898" t="n">
        <v>48</v>
      </c>
      <c r="EO3898" t="n">
        <v>48</v>
      </c>
    </row>
    <row r="3899">
      <c r="A3899" t="n">
        <v>511</v>
      </c>
      <c r="B3899" t="inlineStr">
        <is>
          <t>Eficacia de controles</t>
        </is>
      </c>
      <c r="C3899" t="inlineStr">
        <is>
          <t>GESTIÓN DE RIESGOS</t>
        </is>
      </c>
      <c r="D3899" t="inlineStr">
        <is>
          <t>Semestral</t>
        </is>
      </c>
      <c r="E3899" t="inlineStr">
        <is>
          <t>Positivo</t>
        </is>
      </c>
      <c r="F3899" s="134" t="n">
        <v>45838</v>
      </c>
      <c r="G3899" t="inlineStr">
        <is>
          <t>511-2025-06-30</t>
        </is>
      </c>
      <c r="H3899" t="inlineStr">
        <is>
          <t>Financieros</t>
        </is>
      </c>
      <c r="J3899" t="n">
        <v>100</v>
      </c>
      <c r="EN3899" t="n">
        <v>21</v>
      </c>
      <c r="EO3899" t="n">
        <v>21</v>
      </c>
    </row>
    <row r="3900">
      <c r="A3900" t="n">
        <v>511</v>
      </c>
      <c r="B3900" t="inlineStr">
        <is>
          <t>Eficacia de controles</t>
        </is>
      </c>
      <c r="C3900" t="inlineStr">
        <is>
          <t>GESTIÓN DE RIESGOS</t>
        </is>
      </c>
      <c r="D3900" t="inlineStr">
        <is>
          <t>Semestral</t>
        </is>
      </c>
      <c r="E3900" t="inlineStr">
        <is>
          <t>Positivo</t>
        </is>
      </c>
      <c r="F3900" s="134" t="n">
        <v>45838</v>
      </c>
      <c r="G3900" t="inlineStr">
        <is>
          <t>511-2025-06-30</t>
        </is>
      </c>
      <c r="H3900" t="inlineStr">
        <is>
          <t>Legal/ Cumplimiento</t>
        </is>
      </c>
      <c r="J3900" t="n">
        <v>92.86000061035156</v>
      </c>
      <c r="EN3900" t="n">
        <v>13</v>
      </c>
      <c r="EO3900" t="n">
        <v>14</v>
      </c>
    </row>
    <row r="3901">
      <c r="A3901" t="n">
        <v>511</v>
      </c>
      <c r="B3901" t="inlineStr">
        <is>
          <t>Eficacia de controles</t>
        </is>
      </c>
      <c r="C3901" t="inlineStr">
        <is>
          <t>GESTIÓN DE RIESGOS</t>
        </is>
      </c>
      <c r="D3901" t="inlineStr">
        <is>
          <t>Semestral</t>
        </is>
      </c>
      <c r="E3901" t="inlineStr">
        <is>
          <t>Positivo</t>
        </is>
      </c>
      <c r="F3901" s="134" t="n">
        <v>45838</v>
      </c>
      <c r="G3901" t="inlineStr">
        <is>
          <t>511-2025-06-30</t>
        </is>
      </c>
      <c r="H3901" t="inlineStr">
        <is>
          <t>Tecnológico</t>
        </is>
      </c>
      <c r="J3901" t="n">
        <v>75</v>
      </c>
      <c r="EN3901" t="n">
        <v>9</v>
      </c>
      <c r="EO3901" t="n">
        <v>12</v>
      </c>
    </row>
    <row r="3902">
      <c r="A3902" t="n">
        <v>511</v>
      </c>
      <c r="B3902" t="inlineStr">
        <is>
          <t>Eficacia de controles</t>
        </is>
      </c>
      <c r="C3902" t="inlineStr">
        <is>
          <t>GESTIÓN DE RIESGOS</t>
        </is>
      </c>
      <c r="D3902" t="inlineStr">
        <is>
          <t>Semestral</t>
        </is>
      </c>
      <c r="E3902" t="inlineStr">
        <is>
          <t>Positivo</t>
        </is>
      </c>
      <c r="F3902" s="134" t="n">
        <v>45838</v>
      </c>
      <c r="G3902" t="inlineStr">
        <is>
          <t>511-2025-06-30</t>
        </is>
      </c>
      <c r="H3902" t="inlineStr">
        <is>
          <t>Operativos</t>
        </is>
      </c>
      <c r="J3902" t="n">
        <v>82.31999969482422</v>
      </c>
      <c r="EN3902" t="n">
        <v>163</v>
      </c>
      <c r="EO3902" t="n">
        <v>198</v>
      </c>
    </row>
    <row r="3903">
      <c r="A3903" t="n">
        <v>511</v>
      </c>
      <c r="B3903" t="inlineStr">
        <is>
          <t>Eficacia de controles</t>
        </is>
      </c>
      <c r="C3903" t="inlineStr">
        <is>
          <t>GESTIÓN DE RIESGOS</t>
        </is>
      </c>
      <c r="D3903" t="inlineStr">
        <is>
          <t>Semestral</t>
        </is>
      </c>
      <c r="E3903" t="inlineStr">
        <is>
          <t>Positivo</t>
        </is>
      </c>
      <c r="F3903" s="134" t="n">
        <v>45838</v>
      </c>
      <c r="G3903" t="inlineStr">
        <is>
          <t>511-2025-06-30</t>
        </is>
      </c>
      <c r="H3903" t="inlineStr">
        <is>
          <t>Reputacionales</t>
        </is>
      </c>
      <c r="J3903" t="n">
        <v>100</v>
      </c>
      <c r="EN3903" t="n">
        <v>12</v>
      </c>
      <c r="EO3903" t="n">
        <v>12</v>
      </c>
    </row>
    <row r="3904">
      <c r="A3904" t="n">
        <v>511</v>
      </c>
      <c r="B3904" t="inlineStr">
        <is>
          <t>Eficacia de controles</t>
        </is>
      </c>
      <c r="C3904" t="inlineStr">
        <is>
          <t>GESTIÓN DE RIESGOS</t>
        </is>
      </c>
      <c r="D3904" t="inlineStr">
        <is>
          <t>Semestral</t>
        </is>
      </c>
      <c r="E3904" t="inlineStr">
        <is>
          <t>Positivo</t>
        </is>
      </c>
      <c r="F3904" s="134" t="n">
        <v>45930</v>
      </c>
      <c r="G3904" t="inlineStr">
        <is>
          <t>511-2025-09-30</t>
        </is>
      </c>
      <c r="H3904" t="inlineStr">
        <is>
          <t>Estratégicos</t>
        </is>
      </c>
      <c r="J3904" t="n">
        <v>80.84999847412109</v>
      </c>
      <c r="EN3904" t="n">
        <v>38</v>
      </c>
      <c r="EO3904" t="n">
        <v>47</v>
      </c>
    </row>
    <row r="3905">
      <c r="A3905" t="n">
        <v>511</v>
      </c>
      <c r="B3905" t="inlineStr">
        <is>
          <t>Eficacia de controles</t>
        </is>
      </c>
      <c r="C3905" t="inlineStr">
        <is>
          <t>GESTIÓN DE RIESGOS</t>
        </is>
      </c>
      <c r="D3905" t="inlineStr">
        <is>
          <t>Semestral</t>
        </is>
      </c>
      <c r="E3905" t="inlineStr">
        <is>
          <t>Positivo</t>
        </is>
      </c>
      <c r="F3905" s="134" t="n">
        <v>45930</v>
      </c>
      <c r="G3905" t="inlineStr">
        <is>
          <t>511-2025-09-30</t>
        </is>
      </c>
      <c r="H3905" t="inlineStr">
        <is>
          <t>Proyectos</t>
        </is>
      </c>
      <c r="J3905" t="n">
        <v>100</v>
      </c>
      <c r="EN3905" t="n">
        <v>48</v>
      </c>
      <c r="EO3905" t="n">
        <v>48</v>
      </c>
    </row>
    <row r="3906">
      <c r="A3906" t="n">
        <v>511</v>
      </c>
      <c r="B3906" t="inlineStr">
        <is>
          <t>Eficacia de controles</t>
        </is>
      </c>
      <c r="C3906" t="inlineStr">
        <is>
          <t>GESTIÓN DE RIESGOS</t>
        </is>
      </c>
      <c r="D3906" t="inlineStr">
        <is>
          <t>Semestral</t>
        </is>
      </c>
      <c r="E3906" t="inlineStr">
        <is>
          <t>Positivo</t>
        </is>
      </c>
      <c r="F3906" s="134" t="n">
        <v>45930</v>
      </c>
      <c r="G3906" t="inlineStr">
        <is>
          <t>511-2025-09-30</t>
        </is>
      </c>
      <c r="H3906" t="inlineStr">
        <is>
          <t>Financieros</t>
        </is>
      </c>
      <c r="J3906" t="n">
        <v>100</v>
      </c>
      <c r="EN3906" t="n">
        <v>21</v>
      </c>
      <c r="EO3906" t="n">
        <v>21</v>
      </c>
    </row>
    <row r="3907">
      <c r="A3907" t="n">
        <v>511</v>
      </c>
      <c r="B3907" t="inlineStr">
        <is>
          <t>Eficacia de controles</t>
        </is>
      </c>
      <c r="C3907" t="inlineStr">
        <is>
          <t>GESTIÓN DE RIESGOS</t>
        </is>
      </c>
      <c r="D3907" t="inlineStr">
        <is>
          <t>Semestral</t>
        </is>
      </c>
      <c r="E3907" t="inlineStr">
        <is>
          <t>Positivo</t>
        </is>
      </c>
      <c r="F3907" s="134" t="n">
        <v>45930</v>
      </c>
      <c r="G3907" t="inlineStr">
        <is>
          <t>511-2025-09-30</t>
        </is>
      </c>
      <c r="H3907" t="inlineStr">
        <is>
          <t>Legal/ Cumplimiento</t>
        </is>
      </c>
      <c r="J3907" t="n">
        <v>92.86000061035156</v>
      </c>
      <c r="EN3907" t="n">
        <v>13</v>
      </c>
      <c r="EO3907" t="n">
        <v>14</v>
      </c>
    </row>
    <row r="3908">
      <c r="A3908" t="n">
        <v>511</v>
      </c>
      <c r="B3908" t="inlineStr">
        <is>
          <t>Eficacia de controles</t>
        </is>
      </c>
      <c r="C3908" t="inlineStr">
        <is>
          <t>GESTIÓN DE RIESGOS</t>
        </is>
      </c>
      <c r="D3908" t="inlineStr">
        <is>
          <t>Semestral</t>
        </is>
      </c>
      <c r="E3908" t="inlineStr">
        <is>
          <t>Positivo</t>
        </is>
      </c>
      <c r="F3908" s="134" t="n">
        <v>45930</v>
      </c>
      <c r="G3908" t="inlineStr">
        <is>
          <t>511-2025-09-30</t>
        </is>
      </c>
      <c r="H3908" t="inlineStr">
        <is>
          <t>Tecnológico</t>
        </is>
      </c>
      <c r="J3908" t="n">
        <v>75</v>
      </c>
      <c r="EN3908" t="n">
        <v>9</v>
      </c>
      <c r="EO3908" t="n">
        <v>12</v>
      </c>
    </row>
    <row r="3909">
      <c r="A3909" t="n">
        <v>511</v>
      </c>
      <c r="B3909" t="inlineStr">
        <is>
          <t>Eficacia de controles</t>
        </is>
      </c>
      <c r="C3909" t="inlineStr">
        <is>
          <t>GESTIÓN DE RIESGOS</t>
        </is>
      </c>
      <c r="D3909" t="inlineStr">
        <is>
          <t>Semestral</t>
        </is>
      </c>
      <c r="E3909" t="inlineStr">
        <is>
          <t>Positivo</t>
        </is>
      </c>
      <c r="F3909" s="134" t="n">
        <v>45930</v>
      </c>
      <c r="G3909" t="inlineStr">
        <is>
          <t>511-2025-09-30</t>
        </is>
      </c>
      <c r="H3909" t="inlineStr">
        <is>
          <t>Operativos</t>
        </is>
      </c>
      <c r="J3909" t="n">
        <v>82.31999969482422</v>
      </c>
      <c r="EN3909" t="n">
        <v>163</v>
      </c>
      <c r="EO3909" t="n">
        <v>198</v>
      </c>
    </row>
    <row r="3910">
      <c r="A3910" t="n">
        <v>511</v>
      </c>
      <c r="B3910" t="inlineStr">
        <is>
          <t>Eficacia de controles</t>
        </is>
      </c>
      <c r="C3910" t="inlineStr">
        <is>
          <t>GESTIÓN DE RIESGOS</t>
        </is>
      </c>
      <c r="D3910" t="inlineStr">
        <is>
          <t>Semestral</t>
        </is>
      </c>
      <c r="E3910" t="inlineStr">
        <is>
          <t>Positivo</t>
        </is>
      </c>
      <c r="F3910" s="134" t="n">
        <v>45930</v>
      </c>
      <c r="G3910" t="inlineStr">
        <is>
          <t>511-2025-09-30</t>
        </is>
      </c>
      <c r="H3910" t="inlineStr">
        <is>
          <t>Reputacionales</t>
        </is>
      </c>
      <c r="J3910" t="n">
        <v>100</v>
      </c>
      <c r="EN3910" t="n">
        <v>12</v>
      </c>
      <c r="EO3910" t="n">
        <v>12</v>
      </c>
    </row>
    <row r="3911">
      <c r="A3911" t="n">
        <v>511</v>
      </c>
      <c r="B3911" t="inlineStr">
        <is>
          <t>Eficacia de controles</t>
        </is>
      </c>
      <c r="C3911" t="inlineStr">
        <is>
          <t>GESTIÓN DE RIESGOS</t>
        </is>
      </c>
      <c r="D3911" t="inlineStr">
        <is>
          <t>Semestral</t>
        </is>
      </c>
      <c r="E3911" t="inlineStr">
        <is>
          <t>Positivo</t>
        </is>
      </c>
      <c r="F3911" s="134" t="n">
        <v>46022</v>
      </c>
      <c r="G3911" t="inlineStr">
        <is>
          <t>511-2025-12-31</t>
        </is>
      </c>
      <c r="H3911" t="inlineStr">
        <is>
          <t>Estratégicos</t>
        </is>
      </c>
      <c r="J3911" t="n">
        <v>74.29000091552734</v>
      </c>
      <c r="EN3911" t="n">
        <v>26</v>
      </c>
      <c r="EO3911" t="n">
        <v>35</v>
      </c>
    </row>
    <row r="3912">
      <c r="A3912" t="n">
        <v>511</v>
      </c>
      <c r="B3912" t="inlineStr">
        <is>
          <t>Eficacia de controles</t>
        </is>
      </c>
      <c r="C3912" t="inlineStr">
        <is>
          <t>GESTIÓN DE RIESGOS</t>
        </is>
      </c>
      <c r="D3912" t="inlineStr">
        <is>
          <t>Semestral</t>
        </is>
      </c>
      <c r="E3912" t="inlineStr">
        <is>
          <t>Positivo</t>
        </is>
      </c>
      <c r="F3912" s="134" t="n">
        <v>46022</v>
      </c>
      <c r="G3912" t="inlineStr">
        <is>
          <t>511-2025-12-31</t>
        </is>
      </c>
      <c r="H3912" t="inlineStr">
        <is>
          <t>Proyectos</t>
        </is>
      </c>
      <c r="J3912" t="n">
        <v>100</v>
      </c>
      <c r="EN3912" t="n">
        <v>11</v>
      </c>
      <c r="EO3912" t="n">
        <v>11</v>
      </c>
    </row>
    <row r="3913">
      <c r="A3913" t="n">
        <v>511</v>
      </c>
      <c r="B3913" t="inlineStr">
        <is>
          <t>Eficacia de controles</t>
        </is>
      </c>
      <c r="C3913" t="inlineStr">
        <is>
          <t>GESTIÓN DE RIESGOS</t>
        </is>
      </c>
      <c r="D3913" t="inlineStr">
        <is>
          <t>Semestral</t>
        </is>
      </c>
      <c r="E3913" t="inlineStr">
        <is>
          <t>Positivo</t>
        </is>
      </c>
      <c r="F3913" s="134" t="n">
        <v>46022</v>
      </c>
      <c r="G3913" t="inlineStr">
        <is>
          <t>511-2025-12-31</t>
        </is>
      </c>
      <c r="H3913" t="inlineStr">
        <is>
          <t>Financieros</t>
        </is>
      </c>
      <c r="J3913" t="n">
        <v>100</v>
      </c>
      <c r="EN3913" t="n">
        <v>24</v>
      </c>
      <c r="EO3913" t="n">
        <v>24</v>
      </c>
    </row>
    <row r="3914">
      <c r="A3914" t="n">
        <v>511</v>
      </c>
      <c r="B3914" t="inlineStr">
        <is>
          <t>Eficacia de controles</t>
        </is>
      </c>
      <c r="C3914" t="inlineStr">
        <is>
          <t>GESTIÓN DE RIESGOS</t>
        </is>
      </c>
      <c r="D3914" t="inlineStr">
        <is>
          <t>Semestral</t>
        </is>
      </c>
      <c r="E3914" t="inlineStr">
        <is>
          <t>Positivo</t>
        </is>
      </c>
      <c r="F3914" s="134" t="n">
        <v>46022</v>
      </c>
      <c r="G3914" t="inlineStr">
        <is>
          <t>511-2025-12-31</t>
        </is>
      </c>
      <c r="H3914" t="inlineStr">
        <is>
          <t>Legal/ Cumplimiento</t>
        </is>
      </c>
      <c r="J3914" t="n">
        <v>93.33000183105469</v>
      </c>
      <c r="EN3914" t="n">
        <v>14</v>
      </c>
      <c r="EO3914" t="n">
        <v>15</v>
      </c>
    </row>
    <row r="3915">
      <c r="A3915" t="n">
        <v>511</v>
      </c>
      <c r="B3915" t="inlineStr">
        <is>
          <t>Eficacia de controles</t>
        </is>
      </c>
      <c r="C3915" t="inlineStr">
        <is>
          <t>GESTIÓN DE RIESGOS</t>
        </is>
      </c>
      <c r="D3915" t="inlineStr">
        <is>
          <t>Semestral</t>
        </is>
      </c>
      <c r="E3915" t="inlineStr">
        <is>
          <t>Positivo</t>
        </is>
      </c>
      <c r="F3915" s="134" t="n">
        <v>46022</v>
      </c>
      <c r="G3915" t="inlineStr">
        <is>
          <t>511-2025-12-31</t>
        </is>
      </c>
      <c r="H3915" t="inlineStr">
        <is>
          <t>Tecnológico</t>
        </is>
      </c>
      <c r="J3915" t="n">
        <v>100</v>
      </c>
      <c r="EN3915" t="n">
        <v>8</v>
      </c>
      <c r="EO3915" t="n">
        <v>8</v>
      </c>
    </row>
    <row r="3916">
      <c r="A3916" t="n">
        <v>511</v>
      </c>
      <c r="B3916" t="inlineStr">
        <is>
          <t>Eficacia de controles</t>
        </is>
      </c>
      <c r="C3916" t="inlineStr">
        <is>
          <t>GESTIÓN DE RIESGOS</t>
        </is>
      </c>
      <c r="D3916" t="inlineStr">
        <is>
          <t>Semestral</t>
        </is>
      </c>
      <c r="E3916" t="inlineStr">
        <is>
          <t>Positivo</t>
        </is>
      </c>
      <c r="F3916" s="134" t="n">
        <v>46022</v>
      </c>
      <c r="G3916" t="inlineStr">
        <is>
          <t>511-2025-12-31</t>
        </is>
      </c>
      <c r="H3916" t="inlineStr">
        <is>
          <t>Operativos</t>
        </is>
      </c>
      <c r="J3916" t="n">
        <v>81.66000366210938</v>
      </c>
      <c r="EN3916" t="n">
        <v>138</v>
      </c>
      <c r="EO3916" t="n">
        <v>169</v>
      </c>
    </row>
    <row r="3917">
      <c r="A3917" t="n">
        <v>511</v>
      </c>
      <c r="B3917" t="inlineStr">
        <is>
          <t>Eficacia de controles</t>
        </is>
      </c>
      <c r="C3917" t="inlineStr">
        <is>
          <t>GESTIÓN DE RIESGOS</t>
        </is>
      </c>
      <c r="D3917" t="inlineStr">
        <is>
          <t>Semestral</t>
        </is>
      </c>
      <c r="E3917" t="inlineStr">
        <is>
          <t>Positivo</t>
        </is>
      </c>
      <c r="F3917" s="134" t="n">
        <v>46022</v>
      </c>
      <c r="G3917" t="inlineStr">
        <is>
          <t>511-2025-12-31</t>
        </is>
      </c>
      <c r="H3917" t="inlineStr">
        <is>
          <t>Reputacionales</t>
        </is>
      </c>
      <c r="J3917" t="n">
        <v>100</v>
      </c>
      <c r="EN3917" t="n">
        <v>7</v>
      </c>
      <c r="EO3917" t="n">
        <v>7</v>
      </c>
    </row>
    <row r="3918">
      <c r="A3918" t="n">
        <v>519</v>
      </c>
      <c r="B3918" t="inlineStr">
        <is>
          <t>% de publicaciones con sentimiento neutro o negativo</t>
        </is>
      </c>
      <c r="C3918" t="inlineStr">
        <is>
          <t>Comunicaciones Externas</t>
        </is>
      </c>
      <c r="D3918" t="inlineStr">
        <is>
          <t>Trimestral</t>
        </is>
      </c>
      <c r="E3918" t="inlineStr">
        <is>
          <t>Positivo</t>
        </is>
      </c>
      <c r="F3918" s="134" t="n">
        <v>45838</v>
      </c>
      <c r="G3918" t="inlineStr">
        <is>
          <t>519-2025-06-30</t>
        </is>
      </c>
      <c r="H3918" t="inlineStr">
        <is>
          <t>Neutro</t>
        </is>
      </c>
      <c r="I3918" t="n">
        <v>100</v>
      </c>
      <c r="J3918" t="n">
        <v>112.9000015258789</v>
      </c>
      <c r="EP3918" t="n">
        <v>45</v>
      </c>
      <c r="EQ3918" t="n">
        <v>39.86</v>
      </c>
    </row>
    <row r="3919">
      <c r="A3919" t="n">
        <v>519</v>
      </c>
      <c r="B3919" t="inlineStr">
        <is>
          <t>% de publicaciones con sentimiento neutro o negativo</t>
        </is>
      </c>
      <c r="C3919" t="inlineStr">
        <is>
          <t>Comunicaciones Externas</t>
        </is>
      </c>
      <c r="D3919" t="inlineStr">
        <is>
          <t>Trimestral</t>
        </is>
      </c>
      <c r="E3919" t="inlineStr">
        <is>
          <t>Positivo</t>
        </is>
      </c>
      <c r="F3919" s="134" t="n">
        <v>45838</v>
      </c>
      <c r="G3919" t="inlineStr">
        <is>
          <t>519-2025-06-30</t>
        </is>
      </c>
      <c r="H3919" t="inlineStr">
        <is>
          <t>Negativo</t>
        </is>
      </c>
      <c r="I3919" t="n">
        <v>100</v>
      </c>
      <c r="J3919" t="n">
        <v>750</v>
      </c>
      <c r="EP3919" t="n">
        <v>3</v>
      </c>
      <c r="EQ3919" t="n">
        <v>0.4</v>
      </c>
    </row>
    <row r="3920">
      <c r="A3920" t="n">
        <v>519</v>
      </c>
      <c r="B3920" t="inlineStr">
        <is>
          <t>% de publicaciones con sentimiento neutro o negativo</t>
        </is>
      </c>
      <c r="C3920" t="inlineStr">
        <is>
          <t>Comunicaciones Externas</t>
        </is>
      </c>
      <c r="D3920" t="inlineStr">
        <is>
          <t>Trimestral</t>
        </is>
      </c>
      <c r="E3920" t="inlineStr">
        <is>
          <t>Positivo</t>
        </is>
      </c>
      <c r="F3920" s="134" t="n">
        <v>46022</v>
      </c>
      <c r="G3920" t="inlineStr">
        <is>
          <t>519-2025-12-31</t>
        </is>
      </c>
      <c r="H3920" t="inlineStr">
        <is>
          <t>Negativo</t>
        </is>
      </c>
      <c r="I3920" t="n">
        <v>100</v>
      </c>
      <c r="J3920" t="n">
        <v>148.1499938964844</v>
      </c>
      <c r="EP3920" t="n">
        <v>2</v>
      </c>
      <c r="EQ3920" t="n">
        <v>1.35</v>
      </c>
    </row>
    <row r="3921">
      <c r="A3921" t="n">
        <v>519</v>
      </c>
      <c r="B3921" t="inlineStr">
        <is>
          <t>% de publicaciones con sentimiento neutro o negativo</t>
        </is>
      </c>
      <c r="C3921" t="inlineStr">
        <is>
          <t>Comunicaciones Externas</t>
        </is>
      </c>
      <c r="D3921" t="inlineStr">
        <is>
          <t>Trimestral</t>
        </is>
      </c>
      <c r="E3921" t="inlineStr">
        <is>
          <t>Positivo</t>
        </is>
      </c>
      <c r="F3921" s="134" t="n">
        <v>46022</v>
      </c>
      <c r="G3921" t="inlineStr">
        <is>
          <t>519-2025-12-31</t>
        </is>
      </c>
      <c r="H3921" t="inlineStr">
        <is>
          <t>Neutro</t>
        </is>
      </c>
      <c r="I3921" t="n">
        <v>100</v>
      </c>
      <c r="J3921" t="n">
        <v>114.1100006103516</v>
      </c>
      <c r="EP3921" t="n">
        <v>38</v>
      </c>
      <c r="EQ3921" t="n">
        <v>33.3</v>
      </c>
    </row>
    <row r="3922">
      <c r="A3922" t="n">
        <v>523</v>
      </c>
      <c r="B3922" t="inlineStr">
        <is>
          <t>Ingresos totales de educación para la vida</t>
        </is>
      </c>
      <c r="C3922" t="inlineStr">
        <is>
          <t>Planeación Financiera</t>
        </is>
      </c>
      <c r="D3922" t="inlineStr">
        <is>
          <t>Trimestral</t>
        </is>
      </c>
      <c r="E3922" t="inlineStr">
        <is>
          <t>Positivo</t>
        </is>
      </c>
      <c r="F3922" s="134" t="n">
        <v>45838</v>
      </c>
      <c r="G3922" t="inlineStr">
        <is>
          <t>523-2025-06-30</t>
        </is>
      </c>
      <c r="H3922" t="inlineStr">
        <is>
          <t>B2G</t>
        </is>
      </c>
      <c r="I3922" t="n">
        <v>95</v>
      </c>
      <c r="J3922" t="n">
        <v>126.4800033569336</v>
      </c>
      <c r="ER3922" t="n">
        <v>2655651556</v>
      </c>
      <c r="ES3922" t="n">
        <v>3358906184</v>
      </c>
    </row>
    <row r="3923">
      <c r="A3923" t="n">
        <v>523</v>
      </c>
      <c r="B3923" t="inlineStr">
        <is>
          <t>Ingresos totales de educación para la vida</t>
        </is>
      </c>
      <c r="C3923" t="inlineStr">
        <is>
          <t>Planeación Financiera</t>
        </is>
      </c>
      <c r="D3923" t="inlineStr">
        <is>
          <t>Trimestral</t>
        </is>
      </c>
      <c r="E3923" t="inlineStr">
        <is>
          <t>Positivo</t>
        </is>
      </c>
      <c r="F3923" s="134" t="n">
        <v>45838</v>
      </c>
      <c r="G3923" t="inlineStr">
        <is>
          <t>523-2025-06-30</t>
        </is>
      </c>
      <c r="H3923" t="inlineStr">
        <is>
          <t>Opciones de grado</t>
        </is>
      </c>
      <c r="I3923" t="n">
        <v>95</v>
      </c>
      <c r="J3923" t="n">
        <v>136.5899963378906</v>
      </c>
      <c r="ER3923" t="n">
        <v>2797663886</v>
      </c>
      <c r="ES3923" t="n">
        <v>3821459750</v>
      </c>
    </row>
    <row r="3924">
      <c r="A3924" t="n">
        <v>523</v>
      </c>
      <c r="B3924" t="inlineStr">
        <is>
          <t>Ingresos totales de educación para la vida</t>
        </is>
      </c>
      <c r="C3924" t="inlineStr">
        <is>
          <t>Planeación Financiera</t>
        </is>
      </c>
      <c r="D3924" t="inlineStr">
        <is>
          <t>Trimestral</t>
        </is>
      </c>
      <c r="E3924" t="inlineStr">
        <is>
          <t>Positivo</t>
        </is>
      </c>
      <c r="F3924" s="134" t="n">
        <v>45838</v>
      </c>
      <c r="G3924" t="inlineStr">
        <is>
          <t>523-2025-06-30</t>
        </is>
      </c>
      <c r="H3924" t="inlineStr">
        <is>
          <t>B2B- B2C</t>
        </is>
      </c>
      <c r="I3924" t="n">
        <v>95</v>
      </c>
      <c r="J3924" t="n">
        <v>102.5400009155273</v>
      </c>
      <c r="ER3924" t="n">
        <v>1392561870</v>
      </c>
      <c r="ES3924" t="n">
        <v>1427952335</v>
      </c>
    </row>
    <row r="3925">
      <c r="A3925" t="n">
        <v>523</v>
      </c>
      <c r="B3925" t="inlineStr">
        <is>
          <t>Ingresos totales de educación para la vida</t>
        </is>
      </c>
      <c r="C3925" t="inlineStr">
        <is>
          <t>Planeación Financiera</t>
        </is>
      </c>
      <c r="D3925" t="inlineStr">
        <is>
          <t>Trimestral</t>
        </is>
      </c>
      <c r="E3925" t="inlineStr">
        <is>
          <t>Positivo</t>
        </is>
      </c>
      <c r="F3925" s="134" t="n">
        <v>46022</v>
      </c>
      <c r="G3925" t="inlineStr">
        <is>
          <t>523-2025-12-31</t>
        </is>
      </c>
      <c r="H3925" t="inlineStr">
        <is>
          <t>B2G</t>
        </is>
      </c>
      <c r="I3925" t="n">
        <v>95</v>
      </c>
      <c r="J3925" t="n">
        <v>85.88999938964844</v>
      </c>
      <c r="ER3925" t="n">
        <v>4791179140</v>
      </c>
      <c r="ES3925" t="n">
        <v>4114986324</v>
      </c>
    </row>
    <row r="3926">
      <c r="A3926" t="n">
        <v>523</v>
      </c>
      <c r="B3926" t="inlineStr">
        <is>
          <t>Ingresos totales de educación para la vida</t>
        </is>
      </c>
      <c r="C3926" t="inlineStr">
        <is>
          <t>Planeación Financiera</t>
        </is>
      </c>
      <c r="D3926" t="inlineStr">
        <is>
          <t>Trimestral</t>
        </is>
      </c>
      <c r="E3926" t="inlineStr">
        <is>
          <t>Positivo</t>
        </is>
      </c>
      <c r="F3926" s="134" t="n">
        <v>46022</v>
      </c>
      <c r="G3926" t="inlineStr">
        <is>
          <t>523-2025-12-31</t>
        </is>
      </c>
      <c r="H3926" t="inlineStr">
        <is>
          <t>Opciones de grado</t>
        </is>
      </c>
      <c r="I3926" t="n">
        <v>95</v>
      </c>
      <c r="J3926" t="n">
        <v>103.9100036621094</v>
      </c>
      <c r="ER3926" t="n">
        <v>2480947219</v>
      </c>
      <c r="ES3926" t="n">
        <v>2577870000</v>
      </c>
    </row>
    <row r="3927">
      <c r="A3927" t="n">
        <v>523</v>
      </c>
      <c r="B3927" t="inlineStr">
        <is>
          <t>Ingresos totales de educación para la vida</t>
        </is>
      </c>
      <c r="C3927" t="inlineStr">
        <is>
          <t>Planeación Financiera</t>
        </is>
      </c>
      <c r="D3927" t="inlineStr">
        <is>
          <t>Trimestral</t>
        </is>
      </c>
      <c r="E3927" t="inlineStr">
        <is>
          <t>Positivo</t>
        </is>
      </c>
      <c r="F3927" s="134" t="n">
        <v>46022</v>
      </c>
      <c r="G3927" t="inlineStr">
        <is>
          <t>523-2025-12-31</t>
        </is>
      </c>
      <c r="H3927" t="inlineStr">
        <is>
          <t>B2B- B2C</t>
        </is>
      </c>
      <c r="I3927" t="n">
        <v>95</v>
      </c>
      <c r="J3927" t="n">
        <v>105.1800003051758</v>
      </c>
      <c r="ER3927" t="n">
        <v>2940238740</v>
      </c>
      <c r="ES3927" t="n">
        <v>3092685378</v>
      </c>
    </row>
    <row r="3928">
      <c r="A3928" t="n">
        <v>524</v>
      </c>
      <c r="B3928" t="inlineStr">
        <is>
          <t>Total Leads por canales de captación</t>
        </is>
      </c>
      <c r="C3928" t="inlineStr">
        <is>
          <t>Mercadeo de programas académicos</t>
        </is>
      </c>
      <c r="D3928" t="inlineStr">
        <is>
          <t>Trimestral</t>
        </is>
      </c>
      <c r="E3928" t="inlineStr">
        <is>
          <t>Positivo</t>
        </is>
      </c>
      <c r="F3928" s="134" t="n">
        <v>45838</v>
      </c>
      <c r="G3928" t="inlineStr">
        <is>
          <t>524-2025-06-30</t>
        </is>
      </c>
      <c r="H3928" t="inlineStr">
        <is>
          <t>Digital</t>
        </is>
      </c>
      <c r="I3928" t="n">
        <v>100</v>
      </c>
      <c r="J3928" t="n">
        <v>93.31999969482422</v>
      </c>
      <c r="ET3928" t="n">
        <v>107405</v>
      </c>
      <c r="EU3928" t="n">
        <v>115090</v>
      </c>
    </row>
    <row r="3929">
      <c r="A3929" t="n">
        <v>524</v>
      </c>
      <c r="B3929" t="inlineStr">
        <is>
          <t>Total Leads por canales de captación</t>
        </is>
      </c>
      <c r="C3929" t="inlineStr">
        <is>
          <t>Mercadeo de programas académicos</t>
        </is>
      </c>
      <c r="D3929" t="inlineStr">
        <is>
          <t>Trimestral</t>
        </is>
      </c>
      <c r="E3929" t="inlineStr">
        <is>
          <t>Positivo</t>
        </is>
      </c>
      <c r="F3929" s="134" t="n">
        <v>45838</v>
      </c>
      <c r="G3929" t="inlineStr">
        <is>
          <t>524-2025-06-30</t>
        </is>
      </c>
      <c r="H3929" t="inlineStr">
        <is>
          <t>ATL</t>
        </is>
      </c>
      <c r="I3929" t="n">
        <v>100</v>
      </c>
      <c r="J3929" t="n">
        <v>112.9499969482422</v>
      </c>
      <c r="ET3929" t="n">
        <v>14925</v>
      </c>
      <c r="EU3929" t="n">
        <v>13214</v>
      </c>
    </row>
    <row r="3930">
      <c r="A3930" t="n">
        <v>524</v>
      </c>
      <c r="B3930" t="inlineStr">
        <is>
          <t>Total Leads por canales de captación</t>
        </is>
      </c>
      <c r="C3930" t="inlineStr">
        <is>
          <t>Mercadeo de programas académicos</t>
        </is>
      </c>
      <c r="D3930" t="inlineStr">
        <is>
          <t>Trimestral</t>
        </is>
      </c>
      <c r="E3930" t="inlineStr">
        <is>
          <t>Positivo</t>
        </is>
      </c>
      <c r="F3930" s="134" t="n">
        <v>45838</v>
      </c>
      <c r="G3930" t="inlineStr">
        <is>
          <t>524-2025-06-30</t>
        </is>
      </c>
      <c r="H3930" t="inlineStr">
        <is>
          <t>BTL</t>
        </is>
      </c>
      <c r="I3930" t="n">
        <v>100</v>
      </c>
      <c r="J3930" t="n">
        <v>178.1199951171875</v>
      </c>
      <c r="ET3930" t="n">
        <v>5219</v>
      </c>
      <c r="EU3930" t="n">
        <v>2930</v>
      </c>
    </row>
    <row r="3931">
      <c r="A3931" t="n">
        <v>524</v>
      </c>
      <c r="B3931" t="inlineStr">
        <is>
          <t>Total Leads por canales de captación</t>
        </is>
      </c>
      <c r="C3931" t="inlineStr">
        <is>
          <t>Mercadeo de programas académicos</t>
        </is>
      </c>
      <c r="D3931" t="inlineStr">
        <is>
          <t>Trimestral</t>
        </is>
      </c>
      <c r="E3931" t="inlineStr">
        <is>
          <t>Positivo</t>
        </is>
      </c>
      <c r="F3931" s="134" t="n">
        <v>45838</v>
      </c>
      <c r="G3931" t="inlineStr">
        <is>
          <t>524-2025-06-30</t>
        </is>
      </c>
      <c r="H3931" t="inlineStr">
        <is>
          <t>CSU-High School-B2B</t>
        </is>
      </c>
      <c r="I3931" t="n">
        <v>100</v>
      </c>
      <c r="J3931" t="n">
        <v>104.6100006103516</v>
      </c>
      <c r="ET3931" t="n">
        <v>41780</v>
      </c>
      <c r="EU3931" t="n">
        <v>39937</v>
      </c>
    </row>
    <row r="3932">
      <c r="A3932" t="n">
        <v>524</v>
      </c>
      <c r="B3932" t="inlineStr">
        <is>
          <t>Total Leads por canales de captación</t>
        </is>
      </c>
      <c r="C3932" t="inlineStr">
        <is>
          <t>Mercadeo de programas académicos</t>
        </is>
      </c>
      <c r="D3932" t="inlineStr">
        <is>
          <t>Trimestral</t>
        </is>
      </c>
      <c r="E3932" t="inlineStr">
        <is>
          <t>Positivo</t>
        </is>
      </c>
      <c r="F3932" s="134" t="n">
        <v>45838</v>
      </c>
      <c r="G3932" t="inlineStr">
        <is>
          <t>524-2025-06-30</t>
        </is>
      </c>
      <c r="H3932" t="inlineStr">
        <is>
          <t>Whatsapp</t>
        </is>
      </c>
      <c r="I3932" t="n">
        <v>100</v>
      </c>
      <c r="J3932" t="n">
        <v>74.30999755859375</v>
      </c>
      <c r="ET3932" t="n">
        <v>1183</v>
      </c>
      <c r="EU3932" t="n">
        <v>1592</v>
      </c>
    </row>
    <row r="3933">
      <c r="A3933" t="n">
        <v>524</v>
      </c>
      <c r="B3933" t="inlineStr">
        <is>
          <t>Total Leads por canales de captación</t>
        </is>
      </c>
      <c r="C3933" t="inlineStr">
        <is>
          <t>Mercadeo de programas académicos</t>
        </is>
      </c>
      <c r="D3933" t="inlineStr">
        <is>
          <t>Trimestral</t>
        </is>
      </c>
      <c r="E3933" t="inlineStr">
        <is>
          <t>Positivo</t>
        </is>
      </c>
      <c r="F3933" s="134" t="n">
        <v>45838</v>
      </c>
      <c r="G3933" t="inlineStr">
        <is>
          <t>524-2025-06-30</t>
        </is>
      </c>
      <c r="H3933" t="inlineStr">
        <is>
          <t>Inbound</t>
        </is>
      </c>
      <c r="I3933" t="n">
        <v>100</v>
      </c>
      <c r="J3933" t="n">
        <v>221.3800048828125</v>
      </c>
      <c r="ET3933" t="n">
        <v>2143</v>
      </c>
      <c r="EU3933" t="n">
        <v>968</v>
      </c>
    </row>
    <row r="3934">
      <c r="A3934" t="n">
        <v>524</v>
      </c>
      <c r="B3934" t="inlineStr">
        <is>
          <t>Total Leads por canales de captación</t>
        </is>
      </c>
      <c r="C3934" t="inlineStr">
        <is>
          <t>Mercadeo de programas académicos</t>
        </is>
      </c>
      <c r="D3934" t="inlineStr">
        <is>
          <t>Trimestral</t>
        </is>
      </c>
      <c r="E3934" t="inlineStr">
        <is>
          <t>Positivo</t>
        </is>
      </c>
      <c r="F3934" s="134" t="n">
        <v>46022</v>
      </c>
      <c r="G3934" t="inlineStr">
        <is>
          <t>524-2025-12-31</t>
        </is>
      </c>
      <c r="H3934" t="inlineStr">
        <is>
          <t>Digital</t>
        </is>
      </c>
      <c r="I3934" t="n">
        <v>143.412</v>
      </c>
      <c r="J3934" t="n">
        <v>99.63999938964844</v>
      </c>
      <c r="ET3934" t="n">
        <v>87620</v>
      </c>
      <c r="EU3934" t="n">
        <v>87937</v>
      </c>
    </row>
    <row r="3935">
      <c r="A3935" t="n">
        <v>524</v>
      </c>
      <c r="B3935" t="inlineStr">
        <is>
          <t>Total Leads por canales de captación</t>
        </is>
      </c>
      <c r="C3935" t="inlineStr">
        <is>
          <t>Mercadeo de programas académicos</t>
        </is>
      </c>
      <c r="D3935" t="inlineStr">
        <is>
          <t>Trimestral</t>
        </is>
      </c>
      <c r="E3935" t="inlineStr">
        <is>
          <t>Positivo</t>
        </is>
      </c>
      <c r="F3935" s="134" t="n">
        <v>46022</v>
      </c>
      <c r="G3935" t="inlineStr">
        <is>
          <t>524-2025-12-31</t>
        </is>
      </c>
      <c r="H3935" t="inlineStr">
        <is>
          <t>BTL</t>
        </is>
      </c>
      <c r="I3935" t="n">
        <v>143.412</v>
      </c>
      <c r="J3935" t="n">
        <v>69.75</v>
      </c>
      <c r="ET3935" t="n">
        <v>3539</v>
      </c>
      <c r="EU3935" t="n">
        <v>5074</v>
      </c>
    </row>
    <row r="3936">
      <c r="A3936" t="n">
        <v>524</v>
      </c>
      <c r="B3936" t="inlineStr">
        <is>
          <t>Total Leads por canales de captación</t>
        </is>
      </c>
      <c r="C3936" t="inlineStr">
        <is>
          <t>Mercadeo de programas académicos</t>
        </is>
      </c>
      <c r="D3936" t="inlineStr">
        <is>
          <t>Trimestral</t>
        </is>
      </c>
      <c r="E3936" t="inlineStr">
        <is>
          <t>Positivo</t>
        </is>
      </c>
      <c r="F3936" s="134" t="n">
        <v>46022</v>
      </c>
      <c r="G3936" t="inlineStr">
        <is>
          <t>524-2025-12-31</t>
        </is>
      </c>
      <c r="H3936" t="inlineStr">
        <is>
          <t>CSU-High School-B2B</t>
        </is>
      </c>
      <c r="I3936" t="n">
        <v>143.412</v>
      </c>
      <c r="J3936" t="n">
        <v>116.2300033569336</v>
      </c>
      <c r="ET3936" t="n">
        <v>43583</v>
      </c>
      <c r="EU3936" t="n">
        <v>37497</v>
      </c>
    </row>
    <row r="3937">
      <c r="A3937" t="n">
        <v>524</v>
      </c>
      <c r="B3937" t="inlineStr">
        <is>
          <t>Total Leads por canales de captación</t>
        </is>
      </c>
      <c r="C3937" t="inlineStr">
        <is>
          <t>Mercadeo de programas académicos</t>
        </is>
      </c>
      <c r="D3937" t="inlineStr">
        <is>
          <t>Trimestral</t>
        </is>
      </c>
      <c r="E3937" t="inlineStr">
        <is>
          <t>Positivo</t>
        </is>
      </c>
      <c r="F3937" s="134" t="n">
        <v>46022</v>
      </c>
      <c r="G3937" t="inlineStr">
        <is>
          <t>524-2025-12-31</t>
        </is>
      </c>
      <c r="H3937" t="inlineStr">
        <is>
          <t>Whatsapp</t>
        </is>
      </c>
      <c r="I3937" t="n">
        <v>143.412</v>
      </c>
      <c r="J3937" t="n">
        <v>125.8600006103516</v>
      </c>
      <c r="ET3937" t="n">
        <v>1280</v>
      </c>
      <c r="EU3937" t="n">
        <v>1017</v>
      </c>
    </row>
    <row r="3938">
      <c r="A3938" t="n">
        <v>524</v>
      </c>
      <c r="B3938" t="inlineStr">
        <is>
          <t>Total Leads por canales de captación</t>
        </is>
      </c>
      <c r="C3938" t="inlineStr">
        <is>
          <t>Mercadeo de programas académicos</t>
        </is>
      </c>
      <c r="D3938" t="inlineStr">
        <is>
          <t>Trimestral</t>
        </is>
      </c>
      <c r="E3938" t="inlineStr">
        <is>
          <t>Positivo</t>
        </is>
      </c>
      <c r="F3938" s="134" t="n">
        <v>46022</v>
      </c>
      <c r="G3938" t="inlineStr">
        <is>
          <t>524-2025-12-31</t>
        </is>
      </c>
      <c r="H3938" t="inlineStr">
        <is>
          <t>Inbound</t>
        </is>
      </c>
      <c r="I3938" t="n">
        <v>143.412</v>
      </c>
      <c r="J3938" t="n">
        <v>236.5899963378906</v>
      </c>
      <c r="ET3938" t="n">
        <v>1843</v>
      </c>
      <c r="EU3938" t="n">
        <v>779</v>
      </c>
    </row>
    <row r="3939">
      <c r="A3939" t="n">
        <v>524</v>
      </c>
      <c r="B3939" t="inlineStr">
        <is>
          <t>Total Leads por canales de captación</t>
        </is>
      </c>
      <c r="C3939" t="inlineStr">
        <is>
          <t>Mercadeo de programas académicos</t>
        </is>
      </c>
      <c r="D3939" t="inlineStr">
        <is>
          <t>Trimestral</t>
        </is>
      </c>
      <c r="E3939" t="inlineStr">
        <is>
          <t>Positivo</t>
        </is>
      </c>
      <c r="F3939" s="134" t="n">
        <v>46022</v>
      </c>
      <c r="G3939" t="inlineStr">
        <is>
          <t>524-2025-12-31</t>
        </is>
      </c>
      <c r="H3939" t="inlineStr">
        <is>
          <t>ATL</t>
        </is>
      </c>
      <c r="I3939" t="n">
        <v>143.412</v>
      </c>
      <c r="J3939" t="n">
        <v>128.3600006103516</v>
      </c>
      <c r="ET3939" t="n">
        <v>14259</v>
      </c>
      <c r="EU3939" t="n">
        <v>11109</v>
      </c>
    </row>
    <row r="3940">
      <c r="A3940" t="n">
        <v>529</v>
      </c>
      <c r="B3940" t="inlineStr">
        <is>
          <t>Oportunidad en la solución de solicitudes de infraestructura</t>
        </is>
      </c>
      <c r="C3940" t="inlineStr">
        <is>
          <t>Gestión Infraestructura Física</t>
        </is>
      </c>
      <c r="D3940" t="inlineStr">
        <is>
          <t>Semestral</t>
        </is>
      </c>
      <c r="E3940" t="inlineStr">
        <is>
          <t>Positivo</t>
        </is>
      </c>
      <c r="F3940" s="134" t="n">
        <v>45930</v>
      </c>
      <c r="G3940" t="inlineStr">
        <is>
          <t>529-2025-09-30</t>
        </is>
      </c>
      <c r="H3940" t="inlineStr">
        <is>
          <t>Bogotá</t>
        </is>
      </c>
      <c r="I3940" t="n">
        <v>90</v>
      </c>
      <c r="J3940" t="n">
        <v>96.19000244140625</v>
      </c>
      <c r="EV3940" t="n">
        <v>210</v>
      </c>
      <c r="EW3940" t="n">
        <v>202</v>
      </c>
    </row>
    <row r="3941">
      <c r="A3941" t="n">
        <v>529</v>
      </c>
      <c r="B3941" t="inlineStr">
        <is>
          <t>Oportunidad en la solución de solicitudes de infraestructura</t>
        </is>
      </c>
      <c r="C3941" t="inlineStr">
        <is>
          <t>Gestión Infraestructura Física</t>
        </is>
      </c>
      <c r="D3941" t="inlineStr">
        <is>
          <t>Semestral</t>
        </is>
      </c>
      <c r="E3941" t="inlineStr">
        <is>
          <t>Positivo</t>
        </is>
      </c>
      <c r="F3941" s="134" t="n">
        <v>45930</v>
      </c>
      <c r="G3941" t="inlineStr">
        <is>
          <t>529-2025-09-30</t>
        </is>
      </c>
      <c r="H3941" t="inlineStr">
        <is>
          <t>Medellín</t>
        </is>
      </c>
      <c r="I3941" t="n">
        <v>90</v>
      </c>
      <c r="J3941" t="n">
        <v>100</v>
      </c>
      <c r="EV3941" t="n">
        <v>95</v>
      </c>
      <c r="EW3941" t="n">
        <v>95</v>
      </c>
    </row>
    <row r="3942">
      <c r="A3942" t="n">
        <v>529</v>
      </c>
      <c r="B3942" t="inlineStr">
        <is>
          <t>Oportunidad en la solución de solicitudes de infraestructura</t>
        </is>
      </c>
      <c r="C3942" t="inlineStr">
        <is>
          <t>Gestión Infraestructura Física</t>
        </is>
      </c>
      <c r="D3942" t="inlineStr">
        <is>
          <t>Semestral</t>
        </is>
      </c>
      <c r="E3942" t="inlineStr">
        <is>
          <t>Positivo</t>
        </is>
      </c>
      <c r="F3942" s="134" t="n">
        <v>46022</v>
      </c>
      <c r="G3942" t="inlineStr">
        <is>
          <t>529-2025-12-31</t>
        </is>
      </c>
      <c r="H3942" t="inlineStr">
        <is>
          <t>Bogotá</t>
        </is>
      </c>
      <c r="I3942" t="n">
        <v>90</v>
      </c>
      <c r="J3942" t="n">
        <v>96</v>
      </c>
      <c r="EV3942" t="n">
        <v>50</v>
      </c>
      <c r="EW3942" t="n">
        <v>48</v>
      </c>
    </row>
    <row r="3943">
      <c r="A3943" t="n">
        <v>529</v>
      </c>
      <c r="B3943" t="inlineStr">
        <is>
          <t>Oportunidad en la solución de solicitudes de infraestructura</t>
        </is>
      </c>
      <c r="C3943" t="inlineStr">
        <is>
          <t>Gestión Infraestructura Física</t>
        </is>
      </c>
      <c r="D3943" t="inlineStr">
        <is>
          <t>Semestral</t>
        </is>
      </c>
      <c r="E3943" t="inlineStr">
        <is>
          <t>Positivo</t>
        </is>
      </c>
      <c r="F3943" s="134" t="n">
        <v>46022</v>
      </c>
      <c r="G3943" t="inlineStr">
        <is>
          <t>529-2025-12-31</t>
        </is>
      </c>
      <c r="H3943" t="inlineStr">
        <is>
          <t>Medellín</t>
        </is>
      </c>
      <c r="I3943" t="n">
        <v>90</v>
      </c>
      <c r="J3943" t="n">
        <v>98.98000335693359</v>
      </c>
      <c r="EV3943" t="n">
        <v>98</v>
      </c>
      <c r="EW3943" t="n">
        <v>97</v>
      </c>
    </row>
    <row r="3944">
      <c r="A3944" t="n">
        <v>532</v>
      </c>
      <c r="B3944" t="inlineStr">
        <is>
          <t>Actividades de Cooperación en Internacionalización</t>
        </is>
      </c>
      <c r="C3944" t="inlineStr">
        <is>
          <t>VISIBILIDAD NACIONAL E INTERNACIONAL</t>
        </is>
      </c>
      <c r="D3944" t="inlineStr">
        <is>
          <t>Trimestral</t>
        </is>
      </c>
      <c r="E3944" t="inlineStr">
        <is>
          <t>Positivo</t>
        </is>
      </c>
      <c r="F3944" s="134" t="n">
        <v>45838</v>
      </c>
      <c r="G3944" t="inlineStr">
        <is>
          <t>532-2025-06-30</t>
        </is>
      </c>
      <c r="H3944" t="inlineStr">
        <is>
          <t>Organización de escenarios de visibilidad nacional e internacional</t>
        </is>
      </c>
      <c r="I3944" t="n">
        <v>100</v>
      </c>
      <c r="J3944" t="n">
        <v>132</v>
      </c>
      <c r="EX3944" t="n">
        <v>66</v>
      </c>
      <c r="EY3944" t="n">
        <v>50</v>
      </c>
    </row>
    <row r="3945">
      <c r="A3945" t="n">
        <v>532</v>
      </c>
      <c r="B3945" t="inlineStr">
        <is>
          <t>Actividades de Cooperación en Internacionalización</t>
        </is>
      </c>
      <c r="C3945" t="inlineStr">
        <is>
          <t>VISIBILIDAD NACIONAL E INTERNACIONAL</t>
        </is>
      </c>
      <c r="D3945" t="inlineStr">
        <is>
          <t>Trimestral</t>
        </is>
      </c>
      <c r="E3945" t="inlineStr">
        <is>
          <t>Positivo</t>
        </is>
      </c>
      <c r="F3945" s="134" t="n">
        <v>45838</v>
      </c>
      <c r="G3945" t="inlineStr">
        <is>
          <t>532-2025-06-30</t>
        </is>
      </c>
      <c r="H3945" t="inlineStr">
        <is>
          <t>Clases espejo</t>
        </is>
      </c>
      <c r="I3945" t="n">
        <v>100</v>
      </c>
      <c r="J3945" t="n">
        <v>136</v>
      </c>
      <c r="EX3945" t="n">
        <v>136</v>
      </c>
      <c r="EY3945" t="n">
        <v>100</v>
      </c>
    </row>
    <row r="3946">
      <c r="A3946" t="n">
        <v>532</v>
      </c>
      <c r="B3946" t="inlineStr">
        <is>
          <t>Actividades de Cooperación en Internacionalización</t>
        </is>
      </c>
      <c r="C3946" t="inlineStr">
        <is>
          <t>VISIBILIDAD NACIONAL E INTERNACIONAL</t>
        </is>
      </c>
      <c r="D3946" t="inlineStr">
        <is>
          <t>Trimestral</t>
        </is>
      </c>
      <c r="E3946" t="inlineStr">
        <is>
          <t>Positivo</t>
        </is>
      </c>
      <c r="F3946" s="134" t="n">
        <v>45838</v>
      </c>
      <c r="G3946" t="inlineStr">
        <is>
          <t>532-2025-06-30</t>
        </is>
      </c>
      <c r="H3946" t="inlineStr">
        <is>
          <t>Seminarios y cursos internacionales virtuales impartidos y certificados por entidades externas</t>
        </is>
      </c>
      <c r="I3946" t="n">
        <v>100</v>
      </c>
      <c r="J3946" t="n">
        <v>100</v>
      </c>
      <c r="EX3946" t="n">
        <v>6</v>
      </c>
      <c r="EY3946" t="n">
        <v>6</v>
      </c>
    </row>
    <row r="3947">
      <c r="A3947" t="n">
        <v>532</v>
      </c>
      <c r="B3947" t="inlineStr">
        <is>
          <t>Actividades de Cooperación en Internacionalización</t>
        </is>
      </c>
      <c r="C3947" t="inlineStr">
        <is>
          <t>VISIBILIDAD NACIONAL E INTERNACIONAL</t>
        </is>
      </c>
      <c r="D3947" t="inlineStr">
        <is>
          <t>Trimestral</t>
        </is>
      </c>
      <c r="E3947" t="inlineStr">
        <is>
          <t>Positivo</t>
        </is>
      </c>
      <c r="F3947" s="134" t="n">
        <v>45838</v>
      </c>
      <c r="G3947" t="inlineStr">
        <is>
          <t>532-2025-06-30</t>
        </is>
      </c>
      <c r="H3947" t="inlineStr">
        <is>
          <t>N de asignaturas COIL - (Collaborative Online International Learning)</t>
        </is>
      </c>
      <c r="I3947" t="n">
        <v>100</v>
      </c>
      <c r="J3947" t="n">
        <v>132</v>
      </c>
      <c r="EX3947" t="n">
        <v>33</v>
      </c>
      <c r="EY3947" t="n">
        <v>25</v>
      </c>
    </row>
    <row r="3948">
      <c r="A3948" t="n">
        <v>532</v>
      </c>
      <c r="B3948" t="inlineStr">
        <is>
          <t>Actividades de Cooperación en Internacionalización</t>
        </is>
      </c>
      <c r="C3948" t="inlineStr">
        <is>
          <t>VISIBILIDAD NACIONAL E INTERNACIONAL</t>
        </is>
      </c>
      <c r="D3948" t="inlineStr">
        <is>
          <t>Trimestral</t>
        </is>
      </c>
      <c r="E3948" t="inlineStr">
        <is>
          <t>Positivo</t>
        </is>
      </c>
      <c r="F3948" s="134" t="n">
        <v>46022</v>
      </c>
      <c r="G3948" t="inlineStr">
        <is>
          <t>532-2025-12-31</t>
        </is>
      </c>
      <c r="H3948" t="inlineStr">
        <is>
          <t>Organización de escenarios de visibilidad nacional e internacional</t>
        </is>
      </c>
      <c r="I3948" t="n">
        <v>100</v>
      </c>
      <c r="J3948" t="n">
        <v>233.3300018310547</v>
      </c>
      <c r="EX3948" t="n">
        <v>70</v>
      </c>
      <c r="EY3948" t="n">
        <v>30</v>
      </c>
    </row>
    <row r="3949">
      <c r="A3949" t="n">
        <v>532</v>
      </c>
      <c r="B3949" t="inlineStr">
        <is>
          <t>Actividades de Cooperación en Internacionalización</t>
        </is>
      </c>
      <c r="C3949" t="inlineStr">
        <is>
          <t>VISIBILIDAD NACIONAL E INTERNACIONAL</t>
        </is>
      </c>
      <c r="D3949" t="inlineStr">
        <is>
          <t>Trimestral</t>
        </is>
      </c>
      <c r="E3949" t="inlineStr">
        <is>
          <t>Positivo</t>
        </is>
      </c>
      <c r="F3949" s="134" t="n">
        <v>46022</v>
      </c>
      <c r="G3949" t="inlineStr">
        <is>
          <t>532-2025-12-31</t>
        </is>
      </c>
      <c r="H3949" t="inlineStr">
        <is>
          <t>Clases espejo</t>
        </is>
      </c>
      <c r="I3949" t="n">
        <v>100</v>
      </c>
      <c r="J3949" t="n">
        <v>109</v>
      </c>
      <c r="EX3949" t="n">
        <v>109</v>
      </c>
      <c r="EY3949" t="n">
        <v>100</v>
      </c>
    </row>
    <row r="3950">
      <c r="A3950" t="n">
        <v>532</v>
      </c>
      <c r="B3950" t="inlineStr">
        <is>
          <t>Actividades de Cooperación en Internacionalización</t>
        </is>
      </c>
      <c r="C3950" t="inlineStr">
        <is>
          <t>VISIBILIDAD NACIONAL E INTERNACIONAL</t>
        </is>
      </c>
      <c r="D3950" t="inlineStr">
        <is>
          <t>Trimestral</t>
        </is>
      </c>
      <c r="E3950" t="inlineStr">
        <is>
          <t>Positivo</t>
        </is>
      </c>
      <c r="F3950" s="134" t="n">
        <v>46022</v>
      </c>
      <c r="G3950" t="inlineStr">
        <is>
          <t>532-2025-12-31</t>
        </is>
      </c>
      <c r="H3950" t="inlineStr">
        <is>
          <t>Seminarios y cursos internacionales virtuales impartidos y certificados por entidades externas</t>
        </is>
      </c>
      <c r="I3950" t="n">
        <v>100</v>
      </c>
      <c r="J3950" t="n">
        <v>150</v>
      </c>
      <c r="EX3950" t="n">
        <v>9</v>
      </c>
      <c r="EY3950" t="n">
        <v>6</v>
      </c>
    </row>
    <row r="3951">
      <c r="A3951" t="n">
        <v>532</v>
      </c>
      <c r="B3951" t="inlineStr">
        <is>
          <t>Actividades de Cooperación en Internacionalización</t>
        </is>
      </c>
      <c r="C3951" t="inlineStr">
        <is>
          <t>VISIBILIDAD NACIONAL E INTERNACIONAL</t>
        </is>
      </c>
      <c r="D3951" t="inlineStr">
        <is>
          <t>Trimestral</t>
        </is>
      </c>
      <c r="E3951" t="inlineStr">
        <is>
          <t>Positivo</t>
        </is>
      </c>
      <c r="F3951" s="134" t="n">
        <v>46022</v>
      </c>
      <c r="G3951" t="inlineStr">
        <is>
          <t>532-2025-12-31</t>
        </is>
      </c>
      <c r="H3951" t="inlineStr">
        <is>
          <t>N de asignaturas COIL - (Collaborative Online International Learning)</t>
        </is>
      </c>
      <c r="I3951" t="n">
        <v>100</v>
      </c>
      <c r="J3951" t="n">
        <v>116</v>
      </c>
      <c r="EX3951" t="n">
        <v>29</v>
      </c>
      <c r="EY3951" t="n">
        <v>25</v>
      </c>
    </row>
    <row r="3952">
      <c r="A3952" t="n">
        <v>533</v>
      </c>
      <c r="B3952" t="inlineStr">
        <is>
          <t>Participación de estudiantes externos invitados a actividades de cooperación nacional e internacional</t>
        </is>
      </c>
      <c r="C3952" t="inlineStr">
        <is>
          <t>VISIBILIDAD NACIONAL E INTERNACIONAL</t>
        </is>
      </c>
      <c r="D3952" t="inlineStr">
        <is>
          <t>Trimestral</t>
        </is>
      </c>
      <c r="E3952" t="inlineStr">
        <is>
          <t>Positivo</t>
        </is>
      </c>
      <c r="F3952" s="134" t="n">
        <v>45838</v>
      </c>
      <c r="G3952" t="inlineStr">
        <is>
          <t>533-2025-06-30</t>
        </is>
      </c>
      <c r="H3952" t="inlineStr">
        <is>
          <t>Movilidad Física Entrante Estudiantes</t>
        </is>
      </c>
      <c r="I3952" t="n">
        <v>100</v>
      </c>
      <c r="J3952" t="n">
        <v>103.75</v>
      </c>
      <c r="EZ3952" t="n">
        <v>80</v>
      </c>
      <c r="FA3952" t="n">
        <v>83</v>
      </c>
    </row>
    <row r="3953">
      <c r="A3953" t="n">
        <v>533</v>
      </c>
      <c r="B3953" t="inlineStr">
        <is>
          <t>Participación de estudiantes externos invitados a actividades de cooperación nacional e internacional</t>
        </is>
      </c>
      <c r="C3953" t="inlineStr">
        <is>
          <t>VISIBILIDAD NACIONAL E INTERNACIONAL</t>
        </is>
      </c>
      <c r="D3953" t="inlineStr">
        <is>
          <t>Trimestral</t>
        </is>
      </c>
      <c r="E3953" t="inlineStr">
        <is>
          <t>Positivo</t>
        </is>
      </c>
      <c r="F3953" s="134" t="n">
        <v>45838</v>
      </c>
      <c r="G3953" t="inlineStr">
        <is>
          <t>533-2025-06-30</t>
        </is>
      </c>
      <c r="H3953" t="inlineStr">
        <is>
          <t>Participación estudiantes invitados en eventos académicos virtuales en Poli</t>
        </is>
      </c>
      <c r="I3953" t="n">
        <v>100</v>
      </c>
      <c r="J3953" t="n">
        <v>127</v>
      </c>
      <c r="EZ3953" t="n">
        <v>800</v>
      </c>
      <c r="FA3953" t="n">
        <v>1016</v>
      </c>
    </row>
    <row r="3954">
      <c r="A3954" t="n">
        <v>533</v>
      </c>
      <c r="B3954" t="inlineStr">
        <is>
          <t>Participación de estudiantes externos invitados a actividades de cooperación nacional e internacional</t>
        </is>
      </c>
      <c r="C3954" t="inlineStr">
        <is>
          <t>VISIBILIDAD NACIONAL E INTERNACIONAL</t>
        </is>
      </c>
      <c r="D3954" t="inlineStr">
        <is>
          <t>Trimestral</t>
        </is>
      </c>
      <c r="E3954" t="inlineStr">
        <is>
          <t>Positivo</t>
        </is>
      </c>
      <c r="F3954" s="134" t="n">
        <v>46022</v>
      </c>
      <c r="G3954" t="inlineStr">
        <is>
          <t>533-2025-12-31</t>
        </is>
      </c>
      <c r="H3954" t="inlineStr">
        <is>
          <t>Movilidad Física Entrante Estudiantes</t>
        </is>
      </c>
      <c r="I3954" t="n">
        <v>100</v>
      </c>
      <c r="J3954" t="n">
        <v>246.25</v>
      </c>
      <c r="EZ3954" t="n">
        <v>80</v>
      </c>
      <c r="FA3954" t="n">
        <v>197</v>
      </c>
    </row>
    <row r="3955">
      <c r="A3955" t="n">
        <v>533</v>
      </c>
      <c r="B3955" t="inlineStr">
        <is>
          <t>Participación de estudiantes externos invitados a actividades de cooperación nacional e internacional</t>
        </is>
      </c>
      <c r="C3955" t="inlineStr">
        <is>
          <t>VISIBILIDAD NACIONAL E INTERNACIONAL</t>
        </is>
      </c>
      <c r="D3955" t="inlineStr">
        <is>
          <t>Trimestral</t>
        </is>
      </c>
      <c r="E3955" t="inlineStr">
        <is>
          <t>Positivo</t>
        </is>
      </c>
      <c r="F3955" s="134" t="n">
        <v>46022</v>
      </c>
      <c r="G3955" t="inlineStr">
        <is>
          <t>533-2025-12-31</t>
        </is>
      </c>
      <c r="H3955" t="inlineStr">
        <is>
          <t>Participación estudiantes invitados en eventos académicos virtuales en Poli</t>
        </is>
      </c>
      <c r="I3955" t="n">
        <v>100</v>
      </c>
      <c r="J3955" t="n">
        <v>171.1300048828125</v>
      </c>
      <c r="EZ3955" t="n">
        <v>800</v>
      </c>
      <c r="FA3955" t="n">
        <v>1369</v>
      </c>
    </row>
    <row r="3956">
      <c r="A3956" t="n">
        <v>534</v>
      </c>
      <c r="B3956" t="inlineStr">
        <is>
          <t>Participación de estudiantes POLI en actividades de cooperación nacional e internacional</t>
        </is>
      </c>
      <c r="C3956" t="inlineStr">
        <is>
          <t>VISIBILIDAD NACIONAL E INTERNACIONAL</t>
        </is>
      </c>
      <c r="D3956" t="inlineStr">
        <is>
          <t>Trimestral</t>
        </is>
      </c>
      <c r="E3956" t="inlineStr">
        <is>
          <t>Positivo</t>
        </is>
      </c>
      <c r="F3956" s="134" t="n">
        <v>45838</v>
      </c>
      <c r="G3956" t="inlineStr">
        <is>
          <t>534-2025-06-30</t>
        </is>
      </c>
      <c r="H3956" t="inlineStr">
        <is>
          <t>Movilidad Física Saliente Estudiantes</t>
        </is>
      </c>
      <c r="I3956" t="n">
        <v>100</v>
      </c>
      <c r="J3956" t="n">
        <v>103</v>
      </c>
      <c r="FB3956" t="n">
        <v>100</v>
      </c>
      <c r="FC3956" t="n">
        <v>103</v>
      </c>
    </row>
    <row r="3957">
      <c r="A3957" t="n">
        <v>534</v>
      </c>
      <c r="B3957" t="inlineStr">
        <is>
          <t>Participación de estudiantes POLI en actividades de cooperación nacional e internacional</t>
        </is>
      </c>
      <c r="C3957" t="inlineStr">
        <is>
          <t>VISIBILIDAD NACIONAL E INTERNACIONAL</t>
        </is>
      </c>
      <c r="D3957" t="inlineStr">
        <is>
          <t>Trimestral</t>
        </is>
      </c>
      <c r="E3957" t="inlineStr">
        <is>
          <t>Positivo</t>
        </is>
      </c>
      <c r="F3957" s="134" t="n">
        <v>45838</v>
      </c>
      <c r="G3957" t="inlineStr">
        <is>
          <t>534-2025-06-30</t>
        </is>
      </c>
      <c r="H3957" t="inlineStr">
        <is>
          <t>Participación estudiantes Poli en eventos académicos nacionales e internacionales virtuales</t>
        </is>
      </c>
      <c r="I3957" t="n">
        <v>100</v>
      </c>
      <c r="J3957" t="n">
        <v>137.1999969482422</v>
      </c>
      <c r="FB3957" t="n">
        <v>1000</v>
      </c>
      <c r="FC3957" t="n">
        <v>1372</v>
      </c>
    </row>
    <row r="3958">
      <c r="A3958" t="n">
        <v>534</v>
      </c>
      <c r="B3958" t="inlineStr">
        <is>
          <t>Participación de estudiantes POLI en actividades de cooperación nacional e internacional</t>
        </is>
      </c>
      <c r="C3958" t="inlineStr">
        <is>
          <t>VISIBILIDAD NACIONAL E INTERNACIONAL</t>
        </is>
      </c>
      <c r="D3958" t="inlineStr">
        <is>
          <t>Trimestral</t>
        </is>
      </c>
      <c r="E3958" t="inlineStr">
        <is>
          <t>Positivo</t>
        </is>
      </c>
      <c r="F3958" s="134" t="n">
        <v>46022</v>
      </c>
      <c r="G3958" t="inlineStr">
        <is>
          <t>534-2025-12-31</t>
        </is>
      </c>
      <c r="H3958" t="inlineStr">
        <is>
          <t>Movilidad Física Saliente Estudiantes</t>
        </is>
      </c>
      <c r="I3958" t="n">
        <v>100</v>
      </c>
      <c r="J3958" t="n">
        <v>165.2899932861328</v>
      </c>
      <c r="FB3958" t="n">
        <v>170</v>
      </c>
      <c r="FC3958" t="n">
        <v>281</v>
      </c>
    </row>
    <row r="3959">
      <c r="A3959" t="n">
        <v>534</v>
      </c>
      <c r="B3959" t="inlineStr">
        <is>
          <t>Participación de estudiantes POLI en actividades de cooperación nacional e internacional</t>
        </is>
      </c>
      <c r="C3959" t="inlineStr">
        <is>
          <t>VISIBILIDAD NACIONAL E INTERNACIONAL</t>
        </is>
      </c>
      <c r="D3959" t="inlineStr">
        <is>
          <t>Trimestral</t>
        </is>
      </c>
      <c r="E3959" t="inlineStr">
        <is>
          <t>Positivo</t>
        </is>
      </c>
      <c r="F3959" s="134" t="n">
        <v>46022</v>
      </c>
      <c r="G3959" t="inlineStr">
        <is>
          <t>534-2025-12-31</t>
        </is>
      </c>
      <c r="H3959" t="inlineStr">
        <is>
          <t>Participación estudiantes Poli en eventos académicos nacionales e internacionales virtuales</t>
        </is>
      </c>
      <c r="I3959" t="n">
        <v>100</v>
      </c>
      <c r="J3959" t="n">
        <v>129.3000030517578</v>
      </c>
      <c r="FB3959" t="n">
        <v>1000</v>
      </c>
      <c r="FC3959" t="n">
        <v>1293</v>
      </c>
    </row>
    <row r="3960">
      <c r="A3960" t="n">
        <v>535</v>
      </c>
      <c r="B3960" t="inlineStr">
        <is>
          <t>Participación de profesores externos invitados a actividades de cooperación nacional e internacional</t>
        </is>
      </c>
      <c r="C3960" t="inlineStr">
        <is>
          <t>VISIBILIDAD NACIONAL E INTERNACIONAL</t>
        </is>
      </c>
      <c r="D3960" t="inlineStr">
        <is>
          <t>Trimestral</t>
        </is>
      </c>
      <c r="E3960" t="inlineStr">
        <is>
          <t>Positivo</t>
        </is>
      </c>
      <c r="F3960" s="134" t="n">
        <v>45838</v>
      </c>
      <c r="G3960" t="inlineStr">
        <is>
          <t>535-2025-06-30</t>
        </is>
      </c>
      <c r="H3960" t="inlineStr">
        <is>
          <t>Participación docentes invitados en eventos académicos virtuales en Poli</t>
        </is>
      </c>
      <c r="I3960" t="n">
        <v>100</v>
      </c>
      <c r="J3960" t="n">
        <v>151.25</v>
      </c>
      <c r="FD3960" t="n">
        <v>80</v>
      </c>
      <c r="FE3960" t="n">
        <v>121</v>
      </c>
    </row>
    <row r="3961">
      <c r="A3961" t="n">
        <v>535</v>
      </c>
      <c r="B3961" t="inlineStr">
        <is>
          <t>Participación de profesores externos invitados a actividades de cooperación nacional e internacional</t>
        </is>
      </c>
      <c r="C3961" t="inlineStr">
        <is>
          <t>VISIBILIDAD NACIONAL E INTERNACIONAL</t>
        </is>
      </c>
      <c r="D3961" t="inlineStr">
        <is>
          <t>Trimestral</t>
        </is>
      </c>
      <c r="E3961" t="inlineStr">
        <is>
          <t>Positivo</t>
        </is>
      </c>
      <c r="F3961" s="134" t="n">
        <v>45838</v>
      </c>
      <c r="G3961" t="inlineStr">
        <is>
          <t>535-2025-06-30</t>
        </is>
      </c>
      <c r="H3961" t="inlineStr">
        <is>
          <t>Movilidad Física Entrantes Profesores</t>
        </is>
      </c>
      <c r="I3961" t="n">
        <v>100</v>
      </c>
      <c r="J3961" t="n">
        <v>111.4300003051758</v>
      </c>
      <c r="FD3961" t="n">
        <v>70</v>
      </c>
      <c r="FE3961" t="n">
        <v>78</v>
      </c>
    </row>
    <row r="3962">
      <c r="A3962" t="n">
        <v>535</v>
      </c>
      <c r="B3962" t="inlineStr">
        <is>
          <t>Participación de profesores externos invitados a actividades de cooperación nacional e internacional</t>
        </is>
      </c>
      <c r="C3962" t="inlineStr">
        <is>
          <t>VISIBILIDAD NACIONAL E INTERNACIONAL</t>
        </is>
      </c>
      <c r="D3962" t="inlineStr">
        <is>
          <t>Trimestral</t>
        </is>
      </c>
      <c r="E3962" t="inlineStr">
        <is>
          <t>Positivo</t>
        </is>
      </c>
      <c r="F3962" s="134" t="n">
        <v>46022</v>
      </c>
      <c r="G3962" t="inlineStr">
        <is>
          <t>535-2025-12-31</t>
        </is>
      </c>
      <c r="H3962" t="inlineStr">
        <is>
          <t>Movilidad Física Entrantes Profesores</t>
        </is>
      </c>
      <c r="I3962" t="n">
        <v>100</v>
      </c>
      <c r="J3962" t="n">
        <v>154.5500030517578</v>
      </c>
      <c r="FD3962" t="n">
        <v>55</v>
      </c>
      <c r="FE3962" t="n">
        <v>85</v>
      </c>
    </row>
    <row r="3963">
      <c r="A3963" t="n">
        <v>535</v>
      </c>
      <c r="B3963" t="inlineStr">
        <is>
          <t>Participación de profesores externos invitados a actividades de cooperación nacional e internacional</t>
        </is>
      </c>
      <c r="C3963" t="inlineStr">
        <is>
          <t>VISIBILIDAD NACIONAL E INTERNACIONAL</t>
        </is>
      </c>
      <c r="D3963" t="inlineStr">
        <is>
          <t>Trimestral</t>
        </is>
      </c>
      <c r="E3963" t="inlineStr">
        <is>
          <t>Positivo</t>
        </is>
      </c>
      <c r="F3963" s="134" t="n">
        <v>46022</v>
      </c>
      <c r="G3963" t="inlineStr">
        <is>
          <t>535-2025-12-31</t>
        </is>
      </c>
      <c r="H3963" t="inlineStr">
        <is>
          <t>Participación docentes invitados en eventos académicos virtuales en Poli</t>
        </is>
      </c>
      <c r="I3963" t="n">
        <v>100</v>
      </c>
      <c r="J3963" t="n">
        <v>247.5</v>
      </c>
      <c r="FD3963" t="n">
        <v>80</v>
      </c>
      <c r="FE3963" t="n">
        <v>198</v>
      </c>
    </row>
    <row r="3964">
      <c r="A3964" t="n">
        <v>536</v>
      </c>
      <c r="B3964" t="inlineStr">
        <is>
          <t>Participación de profesores POLI en actividades de cooperación nacional e internacional</t>
        </is>
      </c>
      <c r="C3964" t="inlineStr">
        <is>
          <t>VISIBILIDAD NACIONAL E INTERNACIONAL</t>
        </is>
      </c>
      <c r="D3964" t="inlineStr">
        <is>
          <t>Trimestral</t>
        </is>
      </c>
      <c r="E3964" t="inlineStr">
        <is>
          <t>Positivo</t>
        </is>
      </c>
      <c r="F3964" s="134" t="n">
        <v>45838</v>
      </c>
      <c r="G3964" t="inlineStr">
        <is>
          <t>536-2025-06-30</t>
        </is>
      </c>
      <c r="H3964" t="inlineStr">
        <is>
          <t>Movilidad Física Profesores Salientes</t>
        </is>
      </c>
      <c r="I3964" t="n">
        <v>100</v>
      </c>
      <c r="J3964" t="n">
        <v>111.4300003051758</v>
      </c>
      <c r="FF3964" t="n">
        <v>70</v>
      </c>
      <c r="FG3964" t="n">
        <v>78</v>
      </c>
    </row>
    <row r="3965">
      <c r="A3965" t="n">
        <v>536</v>
      </c>
      <c r="B3965" t="inlineStr">
        <is>
          <t>Participación de profesores POLI en actividades de cooperación nacional e internacional</t>
        </is>
      </c>
      <c r="C3965" t="inlineStr">
        <is>
          <t>VISIBILIDAD NACIONAL E INTERNACIONAL</t>
        </is>
      </c>
      <c r="D3965" t="inlineStr">
        <is>
          <t>Trimestral</t>
        </is>
      </c>
      <c r="E3965" t="inlineStr">
        <is>
          <t>Positivo</t>
        </is>
      </c>
      <c r="F3965" s="134" t="n">
        <v>45838</v>
      </c>
      <c r="G3965" t="inlineStr">
        <is>
          <t>536-2025-06-30</t>
        </is>
      </c>
      <c r="H3965" t="inlineStr">
        <is>
          <t>Participación docentes Poli en eventos académicos nacionales e internacionales virtuales</t>
        </is>
      </c>
      <c r="I3965" t="n">
        <v>100</v>
      </c>
      <c r="J3965" t="n">
        <v>107.5</v>
      </c>
      <c r="FF3965" t="n">
        <v>80</v>
      </c>
      <c r="FG3965" t="n">
        <v>86</v>
      </c>
    </row>
    <row r="3966">
      <c r="A3966" t="n">
        <v>536</v>
      </c>
      <c r="B3966" t="inlineStr">
        <is>
          <t>Participación de profesores POLI en actividades de cooperación nacional e internacional</t>
        </is>
      </c>
      <c r="C3966" t="inlineStr">
        <is>
          <t>VISIBILIDAD NACIONAL E INTERNACIONAL</t>
        </is>
      </c>
      <c r="D3966" t="inlineStr">
        <is>
          <t>Trimestral</t>
        </is>
      </c>
      <c r="E3966" t="inlineStr">
        <is>
          <t>Positivo</t>
        </is>
      </c>
      <c r="F3966" s="134" t="n">
        <v>46022</v>
      </c>
      <c r="G3966" t="inlineStr">
        <is>
          <t>536-2025-12-31</t>
        </is>
      </c>
      <c r="H3966" t="inlineStr">
        <is>
          <t>Movilidad Física Profesores Salientes</t>
        </is>
      </c>
      <c r="I3966" t="n">
        <v>100</v>
      </c>
      <c r="J3966" t="n">
        <v>160</v>
      </c>
      <c r="FF3966" t="n">
        <v>85</v>
      </c>
      <c r="FG3966" t="n">
        <v>136</v>
      </c>
    </row>
    <row r="3967">
      <c r="A3967" t="n">
        <v>536</v>
      </c>
      <c r="B3967" t="inlineStr">
        <is>
          <t>Participación de profesores POLI en actividades de cooperación nacional e internacional</t>
        </is>
      </c>
      <c r="C3967" t="inlineStr">
        <is>
          <t>VISIBILIDAD NACIONAL E INTERNACIONAL</t>
        </is>
      </c>
      <c r="D3967" t="inlineStr">
        <is>
          <t>Trimestral</t>
        </is>
      </c>
      <c r="E3967" t="inlineStr">
        <is>
          <t>Positivo</t>
        </is>
      </c>
      <c r="F3967" s="134" t="n">
        <v>46022</v>
      </c>
      <c r="G3967" t="inlineStr">
        <is>
          <t>536-2025-12-31</t>
        </is>
      </c>
      <c r="H3967" t="inlineStr">
        <is>
          <t>Participación docentes Poli en eventos académicos nacionales e internacionales virtuales</t>
        </is>
      </c>
      <c r="I3967" t="n">
        <v>100</v>
      </c>
      <c r="J3967" t="n">
        <v>650</v>
      </c>
      <c r="FF3967" t="n">
        <v>22</v>
      </c>
      <c r="FG3967" t="n">
        <v>143</v>
      </c>
    </row>
    <row r="3968">
      <c r="A3968" t="n">
        <v>542</v>
      </c>
      <c r="B3968" t="inlineStr">
        <is>
          <t>Tasa de cotización del graduado - Metrica</t>
        </is>
      </c>
      <c r="C3968" t="inlineStr">
        <is>
          <t>Gestión de Graduados</t>
        </is>
      </c>
      <c r="D3968" t="inlineStr">
        <is>
          <t>Anual</t>
        </is>
      </c>
      <c r="E3968" t="inlineStr">
        <is>
          <t>Positivo</t>
        </is>
      </c>
      <c r="F3968" s="134" t="n">
        <v>46022</v>
      </c>
      <c r="G3968" t="inlineStr">
        <is>
          <t>542-2025-12-31</t>
        </is>
      </c>
      <c r="H3968" t="inlineStr">
        <is>
          <t>Momento 0</t>
        </is>
      </c>
      <c r="J3968" t="n">
        <v>80.01999664306641</v>
      </c>
      <c r="FH3968" t="n">
        <v>6280</v>
      </c>
      <c r="FI3968" t="n">
        <v>5025</v>
      </c>
    </row>
    <row r="3969">
      <c r="A3969" t="n">
        <v>542</v>
      </c>
      <c r="B3969" t="inlineStr">
        <is>
          <t>Tasa de cotización del graduado - Metrica</t>
        </is>
      </c>
      <c r="C3969" t="inlineStr">
        <is>
          <t>Gestión de Graduados</t>
        </is>
      </c>
      <c r="D3969" t="inlineStr">
        <is>
          <t>Anual</t>
        </is>
      </c>
      <c r="E3969" t="inlineStr">
        <is>
          <t>Positivo</t>
        </is>
      </c>
      <c r="F3969" s="134" t="n">
        <v>46022</v>
      </c>
      <c r="G3969" t="inlineStr">
        <is>
          <t>542-2025-12-31</t>
        </is>
      </c>
      <c r="H3969" t="inlineStr">
        <is>
          <t>Momento 1</t>
        </is>
      </c>
      <c r="J3969" t="n">
        <v>80.68000030517578</v>
      </c>
      <c r="FH3969" t="n">
        <v>1175</v>
      </c>
      <c r="FI3969" t="n">
        <v>948</v>
      </c>
    </row>
    <row r="3970">
      <c r="A3970" t="n">
        <v>542</v>
      </c>
      <c r="B3970" t="inlineStr">
        <is>
          <t>Tasa de cotización del graduado - Metrica</t>
        </is>
      </c>
      <c r="C3970" t="inlineStr">
        <is>
          <t>Gestión de Graduados</t>
        </is>
      </c>
      <c r="D3970" t="inlineStr">
        <is>
          <t>Anual</t>
        </is>
      </c>
      <c r="E3970" t="inlineStr">
        <is>
          <t>Positivo</t>
        </is>
      </c>
      <c r="F3970" s="134" t="n">
        <v>46022</v>
      </c>
      <c r="G3970" t="inlineStr">
        <is>
          <t>542-2025-12-31</t>
        </is>
      </c>
      <c r="H3970" t="inlineStr">
        <is>
          <t>Momento 5</t>
        </is>
      </c>
      <c r="J3970" t="n">
        <v>83.83999633789062</v>
      </c>
      <c r="FH3970" t="n">
        <v>631</v>
      </c>
      <c r="FI3970" t="n">
        <v>529</v>
      </c>
    </row>
    <row r="3971">
      <c r="A3971" t="n">
        <v>542</v>
      </c>
      <c r="B3971" t="inlineStr">
        <is>
          <t>Tasa de cotización del graduado - Metrica</t>
        </is>
      </c>
      <c r="C3971" t="inlineStr">
        <is>
          <t>Gestión de Graduados</t>
        </is>
      </c>
      <c r="D3971" t="inlineStr">
        <is>
          <t>Anual</t>
        </is>
      </c>
      <c r="E3971" t="inlineStr">
        <is>
          <t>Positivo</t>
        </is>
      </c>
      <c r="F3971" s="134" t="n">
        <v>46022</v>
      </c>
      <c r="G3971" t="inlineStr">
        <is>
          <t>542-2025-12-31</t>
        </is>
      </c>
      <c r="H3971" t="inlineStr">
        <is>
          <t>Institucional</t>
        </is>
      </c>
      <c r="J3971" t="n">
        <v>80.41000366210938</v>
      </c>
      <c r="FH3971" t="n">
        <v>8086</v>
      </c>
      <c r="FI3971" t="n">
        <v>6502</v>
      </c>
    </row>
    <row r="3972">
      <c r="A3972" t="n">
        <v>543</v>
      </c>
      <c r="B3972" t="inlineStr">
        <is>
          <t>Tasa de interacción por usuario</t>
        </is>
      </c>
      <c r="C3972" t="inlineStr">
        <is>
          <t>Editorial y Publicaciones</t>
        </is>
      </c>
      <c r="D3972" t="inlineStr">
        <is>
          <t>Trimestral</t>
        </is>
      </c>
      <c r="E3972" t="inlineStr">
        <is>
          <t>Positivo</t>
        </is>
      </c>
      <c r="F3972" s="134" t="n">
        <v>45838</v>
      </c>
      <c r="G3972" t="inlineStr">
        <is>
          <t>543-2025-06-30</t>
        </is>
      </c>
      <c r="H3972" t="inlineStr">
        <is>
          <t>Catálogo Editorial (Libros)</t>
        </is>
      </c>
      <c r="J3972" t="n">
        <v>7.400000095367432</v>
      </c>
      <c r="FJ3972" t="n">
        <v>37000</v>
      </c>
      <c r="FK3972" t="n">
        <v>5000</v>
      </c>
    </row>
    <row r="3973">
      <c r="A3973" t="n">
        <v>543</v>
      </c>
      <c r="B3973" t="inlineStr">
        <is>
          <t>Tasa de interacción por usuario</t>
        </is>
      </c>
      <c r="C3973" t="inlineStr">
        <is>
          <t>Editorial y Publicaciones</t>
        </is>
      </c>
      <c r="D3973" t="inlineStr">
        <is>
          <t>Trimestral</t>
        </is>
      </c>
      <c r="E3973" t="inlineStr">
        <is>
          <t>Positivo</t>
        </is>
      </c>
      <c r="F3973" s="134" t="n">
        <v>45838</v>
      </c>
      <c r="G3973" t="inlineStr">
        <is>
          <t>543-2025-06-30</t>
        </is>
      </c>
      <c r="H3973" t="inlineStr">
        <is>
          <t>MI-Books (Libros interactivos)</t>
        </is>
      </c>
      <c r="J3973" t="n">
        <v>6.849999904632568</v>
      </c>
      <c r="FJ3973" t="n">
        <v>8900</v>
      </c>
      <c r="FK3973" t="n">
        <v>1300</v>
      </c>
    </row>
    <row r="3974">
      <c r="A3974" t="n">
        <v>544</v>
      </c>
      <c r="B3974" t="inlineStr">
        <is>
          <t>Producción de ambientes inmersivos LEI</t>
        </is>
      </c>
      <c r="C3974" t="inlineStr">
        <is>
          <t>LEI</t>
        </is>
      </c>
      <c r="D3974" t="inlineStr">
        <is>
          <t>Trimestral</t>
        </is>
      </c>
      <c r="E3974" t="inlineStr">
        <is>
          <t>Positivo</t>
        </is>
      </c>
      <c r="F3974" s="134" t="n">
        <v>45838</v>
      </c>
      <c r="G3974" t="inlineStr">
        <is>
          <t>544-2025-06-30</t>
        </is>
      </c>
      <c r="H3974" t="inlineStr">
        <is>
          <t>Diseño pedagógico</t>
        </is>
      </c>
      <c r="I3974" t="n">
        <v>100</v>
      </c>
      <c r="J3974" t="n">
        <v>200</v>
      </c>
      <c r="FL3974" t="n">
        <v>1</v>
      </c>
      <c r="FM3974" t="n">
        <v>2</v>
      </c>
    </row>
    <row r="3975">
      <c r="A3975" t="n">
        <v>544</v>
      </c>
      <c r="B3975" t="inlineStr">
        <is>
          <t>Producción de ambientes inmersivos LEI</t>
        </is>
      </c>
      <c r="C3975" t="inlineStr">
        <is>
          <t>LEI</t>
        </is>
      </c>
      <c r="D3975" t="inlineStr">
        <is>
          <t>Trimestral</t>
        </is>
      </c>
      <c r="E3975" t="inlineStr">
        <is>
          <t>Positivo</t>
        </is>
      </c>
      <c r="F3975" s="134" t="n">
        <v>45838</v>
      </c>
      <c r="G3975" t="inlineStr">
        <is>
          <t>544-2025-06-30</t>
        </is>
      </c>
      <c r="H3975" t="inlineStr">
        <is>
          <t>Desarrollo</t>
        </is>
      </c>
      <c r="I3975" t="n">
        <v>100</v>
      </c>
      <c r="J3975" t="n">
        <v>400</v>
      </c>
      <c r="FL3975" t="n">
        <v>1</v>
      </c>
      <c r="FM3975" t="n">
        <v>4</v>
      </c>
    </row>
    <row r="3976">
      <c r="A3976" t="n">
        <v>544</v>
      </c>
      <c r="B3976" t="inlineStr">
        <is>
          <t>Producción de ambientes inmersivos LEI</t>
        </is>
      </c>
      <c r="C3976" t="inlineStr">
        <is>
          <t>LEI</t>
        </is>
      </c>
      <c r="D3976" t="inlineStr">
        <is>
          <t>Trimestral</t>
        </is>
      </c>
      <c r="E3976" t="inlineStr">
        <is>
          <t>Positivo</t>
        </is>
      </c>
      <c r="F3976" s="134" t="n">
        <v>45838</v>
      </c>
      <c r="G3976" t="inlineStr">
        <is>
          <t>544-2025-06-30</t>
        </is>
      </c>
      <c r="H3976" t="inlineStr">
        <is>
          <t>Pruebas</t>
        </is>
      </c>
      <c r="I3976" t="n">
        <v>100</v>
      </c>
      <c r="J3976" t="n">
        <v>100</v>
      </c>
      <c r="FL3976" t="n">
        <v>1</v>
      </c>
      <c r="FM3976" t="n">
        <v>1</v>
      </c>
    </row>
    <row r="3977">
      <c r="A3977" t="n">
        <v>544</v>
      </c>
      <c r="B3977" t="inlineStr">
        <is>
          <t>Producción de ambientes inmersivos LEI</t>
        </is>
      </c>
      <c r="C3977" t="inlineStr">
        <is>
          <t>LEI</t>
        </is>
      </c>
      <c r="D3977" t="inlineStr">
        <is>
          <t>Trimestral</t>
        </is>
      </c>
      <c r="E3977" t="inlineStr">
        <is>
          <t>Positivo</t>
        </is>
      </c>
      <c r="F3977" s="134" t="n">
        <v>45838</v>
      </c>
      <c r="G3977" t="inlineStr">
        <is>
          <t>544-2025-06-30</t>
        </is>
      </c>
      <c r="H3977" t="inlineStr">
        <is>
          <t>Implementación</t>
        </is>
      </c>
      <c r="I3977" t="n">
        <v>100</v>
      </c>
      <c r="J3977" t="n">
        <v>300</v>
      </c>
      <c r="FL3977" t="n">
        <v>1</v>
      </c>
      <c r="FM3977" t="n">
        <v>3</v>
      </c>
    </row>
    <row r="3978">
      <c r="A3978" t="n">
        <v>544</v>
      </c>
      <c r="B3978" t="inlineStr">
        <is>
          <t>Producción de ambientes inmersivos LEI</t>
        </is>
      </c>
      <c r="C3978" t="inlineStr">
        <is>
          <t>LEI</t>
        </is>
      </c>
      <c r="D3978" t="inlineStr">
        <is>
          <t>Trimestral</t>
        </is>
      </c>
      <c r="E3978" t="inlineStr">
        <is>
          <t>Positivo</t>
        </is>
      </c>
      <c r="F3978" s="134" t="n">
        <v>46022</v>
      </c>
      <c r="G3978" t="inlineStr">
        <is>
          <t>544-2025-12-31</t>
        </is>
      </c>
      <c r="H3978" t="inlineStr">
        <is>
          <t>Diseño pedagógico</t>
        </is>
      </c>
      <c r="I3978" t="n">
        <v>100</v>
      </c>
      <c r="J3978" t="n">
        <v>150</v>
      </c>
      <c r="FL3978" t="n">
        <v>2</v>
      </c>
      <c r="FM3978" t="n">
        <v>3</v>
      </c>
    </row>
    <row r="3979">
      <c r="A3979" t="n">
        <v>544</v>
      </c>
      <c r="B3979" t="inlineStr">
        <is>
          <t>Producción de ambientes inmersivos LEI</t>
        </is>
      </c>
      <c r="C3979" t="inlineStr">
        <is>
          <t>LEI</t>
        </is>
      </c>
      <c r="D3979" t="inlineStr">
        <is>
          <t>Trimestral</t>
        </is>
      </c>
      <c r="E3979" t="inlineStr">
        <is>
          <t>Positivo</t>
        </is>
      </c>
      <c r="F3979" s="134" t="n">
        <v>46022</v>
      </c>
      <c r="G3979" t="inlineStr">
        <is>
          <t>544-2025-12-31</t>
        </is>
      </c>
      <c r="H3979" t="inlineStr">
        <is>
          <t>Desarrollo</t>
        </is>
      </c>
      <c r="I3979" t="n">
        <v>100</v>
      </c>
      <c r="J3979" t="n">
        <v>200</v>
      </c>
      <c r="FL3979" t="n">
        <v>2</v>
      </c>
      <c r="FM3979" t="n">
        <v>4</v>
      </c>
    </row>
    <row r="3980">
      <c r="A3980" t="n">
        <v>544</v>
      </c>
      <c r="B3980" t="inlineStr">
        <is>
          <t>Producción de ambientes inmersivos LEI</t>
        </is>
      </c>
      <c r="C3980" t="inlineStr">
        <is>
          <t>LEI</t>
        </is>
      </c>
      <c r="D3980" t="inlineStr">
        <is>
          <t>Trimestral</t>
        </is>
      </c>
      <c r="E3980" t="inlineStr">
        <is>
          <t>Positivo</t>
        </is>
      </c>
      <c r="F3980" s="134" t="n">
        <v>46022</v>
      </c>
      <c r="G3980" t="inlineStr">
        <is>
          <t>544-2025-12-31</t>
        </is>
      </c>
      <c r="H3980" t="inlineStr">
        <is>
          <t>Implementación</t>
        </is>
      </c>
      <c r="I3980" t="n">
        <v>100</v>
      </c>
      <c r="J3980" t="n">
        <v>200</v>
      </c>
      <c r="FL3980" t="n">
        <v>2</v>
      </c>
      <c r="FM3980" t="n">
        <v>4</v>
      </c>
    </row>
    <row r="3981">
      <c r="A3981" t="n">
        <v>544</v>
      </c>
      <c r="B3981" t="inlineStr">
        <is>
          <t>Producción de ambientes inmersivos LEI</t>
        </is>
      </c>
      <c r="C3981" t="inlineStr">
        <is>
          <t>LEI</t>
        </is>
      </c>
      <c r="D3981" t="inlineStr">
        <is>
          <t>Trimestral</t>
        </is>
      </c>
      <c r="E3981" t="inlineStr">
        <is>
          <t>Positivo</t>
        </is>
      </c>
      <c r="F3981" s="134" t="n">
        <v>46022</v>
      </c>
      <c r="G3981" t="inlineStr">
        <is>
          <t>544-2025-12-31</t>
        </is>
      </c>
      <c r="H3981" t="inlineStr">
        <is>
          <t>Pruebas</t>
        </is>
      </c>
      <c r="I3981" t="n">
        <v>100</v>
      </c>
      <c r="J3981" t="n">
        <v>100</v>
      </c>
      <c r="FL3981" t="n">
        <v>2</v>
      </c>
      <c r="FM3981" t="n">
        <v>2</v>
      </c>
    </row>
    <row r="3982">
      <c r="A3982" t="n">
        <v>546</v>
      </c>
      <c r="B3982" t="inlineStr">
        <is>
          <t>Tasa de participación de graduados en instrumentos de seguimiento (M0, M1, M5)</t>
        </is>
      </c>
      <c r="C3982" t="inlineStr">
        <is>
          <t>Gestión de Graduados</t>
        </is>
      </c>
      <c r="D3982" t="inlineStr">
        <is>
          <t>Anual</t>
        </is>
      </c>
      <c r="E3982" t="inlineStr">
        <is>
          <t>Positivo</t>
        </is>
      </c>
      <c r="F3982" s="134" t="n">
        <v>46022</v>
      </c>
      <c r="G3982" t="inlineStr">
        <is>
          <t>546-2025-12-31</t>
        </is>
      </c>
      <c r="H3982" t="inlineStr">
        <is>
          <t>Momento 0</t>
        </is>
      </c>
      <c r="I3982" t="n">
        <v>90</v>
      </c>
      <c r="J3982" t="n">
        <v>98.79000091552734</v>
      </c>
      <c r="FN3982" t="n">
        <v>6285</v>
      </c>
      <c r="FO3982" t="n">
        <v>6362</v>
      </c>
    </row>
    <row r="3983">
      <c r="A3983" t="n">
        <v>546</v>
      </c>
      <c r="B3983" t="inlineStr">
        <is>
          <t>Tasa de participación de graduados en instrumentos de seguimiento (M0, M1, M5)</t>
        </is>
      </c>
      <c r="C3983" t="inlineStr">
        <is>
          <t>Gestión de Graduados</t>
        </is>
      </c>
      <c r="D3983" t="inlineStr">
        <is>
          <t>Anual</t>
        </is>
      </c>
      <c r="E3983" t="inlineStr">
        <is>
          <t>Positivo</t>
        </is>
      </c>
      <c r="F3983" s="134" t="n">
        <v>46022</v>
      </c>
      <c r="G3983" t="inlineStr">
        <is>
          <t>546-2025-12-31</t>
        </is>
      </c>
      <c r="H3983" t="inlineStr">
        <is>
          <t>Momento 1</t>
        </is>
      </c>
      <c r="I3983" t="n">
        <v>9</v>
      </c>
      <c r="J3983" t="n">
        <v>8.590000152587891</v>
      </c>
      <c r="FN3983" t="n">
        <v>1175</v>
      </c>
      <c r="FO3983" t="n">
        <v>13671</v>
      </c>
    </row>
    <row r="3984">
      <c r="A3984" t="n">
        <v>546</v>
      </c>
      <c r="B3984" t="inlineStr">
        <is>
          <t>Tasa de participación de graduados en instrumentos de seguimiento (M0, M1, M5)</t>
        </is>
      </c>
      <c r="C3984" t="inlineStr">
        <is>
          <t>Gestión de Graduados</t>
        </is>
      </c>
      <c r="D3984" t="inlineStr">
        <is>
          <t>Anual</t>
        </is>
      </c>
      <c r="E3984" t="inlineStr">
        <is>
          <t>Positivo</t>
        </is>
      </c>
      <c r="F3984" s="134" t="n">
        <v>46022</v>
      </c>
      <c r="G3984" t="inlineStr">
        <is>
          <t>546-2025-12-31</t>
        </is>
      </c>
      <c r="H3984" t="inlineStr">
        <is>
          <t>Momento 5</t>
        </is>
      </c>
      <c r="I3984" t="n">
        <v>3.5</v>
      </c>
      <c r="J3984" t="n">
        <v>6</v>
      </c>
      <c r="FN3984" t="n">
        <v>631</v>
      </c>
      <c r="FO3984"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037"/>
  <sheetViews>
    <sheetView workbookViewId="0">
      <selection activeCell="A1" sqref="A1"/>
    </sheetView>
  </sheetViews>
  <sheetFormatPr baseColWidth="8" defaultRowHeight="15"/>
  <sheetData>
    <row r="1">
      <c r="A1" t="inlineStr">
        <is>
          <t>Id</t>
        </is>
      </c>
      <c r="B1" t="inlineStr">
        <is>
          <t>Indicador</t>
        </is>
      </c>
      <c r="C1" t="inlineStr">
        <is>
          <t>Proceso</t>
        </is>
      </c>
      <c r="D1" t="inlineStr">
        <is>
          <t>fecha</t>
        </is>
      </c>
      <c r="E1" t="inlineStr">
        <is>
          <t>LLAVE</t>
        </is>
      </c>
      <c r="F1" t="inlineStr">
        <is>
          <t>analisis_fecha</t>
        </is>
      </c>
      <c r="G1" t="inlineStr">
        <is>
          <t>analisis_autor</t>
        </is>
      </c>
      <c r="H1" t="inlineStr">
        <is>
          <t>analisis_texto</t>
        </is>
      </c>
    </row>
    <row r="2">
      <c r="A2" t="n">
        <v>68</v>
      </c>
      <c r="B2" t="inlineStr">
        <is>
          <t>Evaluación de desempeño a proveedores críticos</t>
        </is>
      </c>
      <c r="C2" t="inlineStr">
        <is>
          <t>GESTIÓN DE ABASTECIMIENTO</t>
        </is>
      </c>
      <c r="D2" s="134" t="n">
        <v>44742</v>
      </c>
      <c r="E2" t="inlineStr">
        <is>
          <t>68-2022-06-30</t>
        </is>
      </c>
      <c r="F2" t="inlineStr">
        <is>
          <t>2022-07-15 04:33:34</t>
        </is>
      </c>
      <c r="G2" t="inlineStr">
        <is>
          <t>Juan Carlos Acosta Bohorquez</t>
        </is>
      </c>
      <c r="H2" t="inlineStr">
        <is>
          <t>Evaluación de proveedores para el periodo de Enero a Julio 2022, En este periodo se obtiene un resultado favorable por encima de la meta de cumplimiento, el promedio de las evaluaciones es ochenta y nueve  (89). seguiremos realizando seguimientos para que los proveedores que nos prestan bienes y servicios a la universidad, cada día sean mejor calificados y sus evaluaciones reflejen la calidad y la excelencia como empresa.</t>
        </is>
      </c>
    </row>
    <row r="3">
      <c r="A3" t="n">
        <v>68</v>
      </c>
      <c r="B3" t="inlineStr">
        <is>
          <t>Evaluación de desempeño a proveedores críticos</t>
        </is>
      </c>
      <c r="C3" t="inlineStr">
        <is>
          <t>GESTIÓN DE ABASTECIMIENTO</t>
        </is>
      </c>
      <c r="D3" s="134" t="n">
        <v>44926</v>
      </c>
      <c r="E3" t="inlineStr">
        <is>
          <t>68-2022-12-31</t>
        </is>
      </c>
      <c r="F3" t="inlineStr">
        <is>
          <t>2023-02-15 05:59:32</t>
        </is>
      </c>
      <c r="G3" t="inlineStr">
        <is>
          <t>Juan Carlos Acosta Bohorquez</t>
        </is>
      </c>
      <c r="H3" t="inlineStr">
        <is>
          <t>Evaluación de proveedores para el periodo de julio  a Diciembre 2022, En este periodo se obtiene un resultado favorable por encima de la meta de cumplimiento, el promedio de las evaluaciones es noventa y tres (93) puntos. seguiremos realizando seguimientos para que los proveedores que nos prestan bienes y servicios a la universidad, cada día sean mejor calificados y sus evaluaciones reflejen la calidad y la excelencia como empresa. para este periodo los usuarios realizan las evaluaciones de forma objetiva e independiente.</t>
        </is>
      </c>
    </row>
    <row r="4">
      <c r="A4" t="n">
        <v>68</v>
      </c>
      <c r="B4" t="inlineStr">
        <is>
          <t>Evaluación de desempeño a proveedores críticos</t>
        </is>
      </c>
      <c r="C4" t="inlineStr">
        <is>
          <t>GESTIÓN DE ABASTECIMIENTO</t>
        </is>
      </c>
      <c r="D4" s="134" t="n">
        <v>45107</v>
      </c>
      <c r="E4" t="inlineStr">
        <is>
          <t>68-2023-06-30</t>
        </is>
      </c>
      <c r="F4" t="inlineStr">
        <is>
          <t>2023-07-10 17:41:08</t>
        </is>
      </c>
      <c r="G4" t="inlineStr">
        <is>
          <t>Juan Carlos Acosta Bohorquez</t>
        </is>
      </c>
      <c r="H4" t="inlineStr">
        <is>
          <t>Evaluación de proveedores para el periodo de Enero a Junio 2023, En este periodo se obtiene un resultado favorable por encima de la meta de cumplimiento, el promedio de las evaluaciones es noventa y uno punto cinco (91.5) puntos. seguiremos realizando seguimientos para que los proveedores que nos prestan bienes y servicios a la universidad, cada día sean mejor calificados y sus evaluaciones reflejen la calidad y la excelencia como empresa. para este periodo los usuarios realizan las evaluaciones de forma objetiva e independiente.</t>
        </is>
      </c>
    </row>
    <row r="5">
      <c r="A5" t="n">
        <v>68</v>
      </c>
      <c r="B5" t="inlineStr">
        <is>
          <t>Evaluación de desempeño a proveedores críticos</t>
        </is>
      </c>
      <c r="C5" t="inlineStr">
        <is>
          <t>GESTIÓN DE ABASTECIMIENTO</t>
        </is>
      </c>
      <c r="D5" s="134" t="n">
        <v>45291</v>
      </c>
      <c r="E5" t="inlineStr">
        <is>
          <t>68-2023-12-31</t>
        </is>
      </c>
      <c r="F5" t="inlineStr">
        <is>
          <t>2024-02-02 00:04:22</t>
        </is>
      </c>
      <c r="G5" t="inlineStr">
        <is>
          <t>Juan Carlos Acosta Bohorquez</t>
        </is>
      </c>
      <c r="H5" t="inlineStr">
        <is>
          <t>Evaluación de proveedores críticos para el periodo de Julio a diciembre 2023, En este periodo se obtiene un resultado favorable por encima de la meta de cumplimiento, el promedio de las evaluaciones es ochenta y cinco cinco (85) puntos._x000D_
Estas evaluaciones se realizaron bajo la matriz de identificación de proveedores críticos que tiene impactos como (Financiero, Operativo, Financiero, De Suministro y de Prestación del Servicio) y es el soporte para determinar el listado de terceros evaluados, de los 1.876 proveedores analizados, 269 hacen par de los críticos que corresponden a un 14% . seguiremos examinando su desempeño con el objetivo de impulsar la mejora continua, reducir riesgos y optimizar costos. Para este periodo los usuarios realizan las evaluaciones de forma objetiva e independiente.</t>
        </is>
      </c>
    </row>
    <row r="6">
      <c r="A6" t="n">
        <v>68</v>
      </c>
      <c r="B6" t="inlineStr">
        <is>
          <t>Evaluación de desempeño a proveedores críticos</t>
        </is>
      </c>
      <c r="C6" t="inlineStr">
        <is>
          <t>GESTIÓN DE ABASTECIMIENTO</t>
        </is>
      </c>
      <c r="D6" s="134" t="n">
        <v>45473</v>
      </c>
      <c r="E6" t="inlineStr">
        <is>
          <t>68-2024-06-30</t>
        </is>
      </c>
      <c r="F6" t="inlineStr">
        <is>
          <t>2024-07-25 10:55:52</t>
        </is>
      </c>
      <c r="G6" t="inlineStr">
        <is>
          <t>Juan Carlos Acosta Bohorquez</t>
        </is>
      </c>
      <c r="H6" t="inlineStr">
        <is>
          <t>Evaluación de proveedores críticos para el periodo de Enero a junio 2024, En este periodo se obtiene un resultado favorable por encima de la meta de cumplimiento, el promedio de las evaluaciones es ochenta y seis (86) puntos._x000D_
Estas evaluaciones se realizaron bajo la matriz de identificación de proveedores críticos que tiene impactos como (Financiero, Operativo, Financiero, De Suministro y de Prestación del Servicio) y es el soporte para determinar el listado de terceros evaluados, de los 815 proveedores analizados en el primer semestre del 2024, 278 hacen par de los críticos que corresponden a un 34% . seguiremos examinando su desempeño con el objetivo de impulsar la mejora continua, reducir riesgos y optimizar costos. Para este periodo los usuarios realizan las evaluaciones de forma objetiva e independiente.</t>
        </is>
      </c>
    </row>
    <row r="7">
      <c r="A7" t="n">
        <v>68</v>
      </c>
      <c r="B7" t="inlineStr">
        <is>
          <t>Evaluación de desempeño a proveedores críticos</t>
        </is>
      </c>
      <c r="C7" t="inlineStr">
        <is>
          <t>GESTIÓN DE ABASTECIMIENTO</t>
        </is>
      </c>
      <c r="D7" s="134" t="n">
        <v>45657</v>
      </c>
      <c r="E7" t="inlineStr">
        <is>
          <t>68-2024-12-31</t>
        </is>
      </c>
      <c r="F7" t="inlineStr">
        <is>
          <t>2025-01-16 21:08:31</t>
        </is>
      </c>
      <c r="G7" t="inlineStr">
        <is>
          <t>Juan Carlos Acosta Bohorquez</t>
        </is>
      </c>
      <c r="H7" t="inlineStr">
        <is>
          <t>Evaluación de proveedores críticos para el periodo de Julio a Diciembre 2024, En este periodo se obtiene un resultado favorable por encima de la meta de cumplimiento, el promedio de las evaluaciones es ochenta y siete (87) puntos._x000D_
Estas evaluaciones se realizaron bajo la matriz de identificación de proveedores críticos que tiene impactos como (Financiero, Operativo, Financiero, De Suministro y de Prestación del Servicio) y es el soporte para determinar el listado de terceros evaluados, de los 932 proveedores analizados en el segundo semestre del 2024, 279 hacen par de los críticos que corresponden a un 30% . seguiremos examinando su desempeño con el objetivo de impulsar la mejora continua, reducir riesgos y optimizar costos. Para este periodo los usuarios realizan las evaluaciones de forma objetiva e independiente.</t>
        </is>
      </c>
    </row>
    <row r="8">
      <c r="A8" t="n">
        <v>68</v>
      </c>
      <c r="B8" t="inlineStr">
        <is>
          <t>Evaluación de desempeño a proveedores críticos</t>
        </is>
      </c>
      <c r="C8" t="inlineStr">
        <is>
          <t>GESTIÓN DE ABASTECIMIENTO</t>
        </is>
      </c>
      <c r="D8" s="134" t="n">
        <v>45838</v>
      </c>
      <c r="E8" t="inlineStr">
        <is>
          <t>68-2025-06-30</t>
        </is>
      </c>
      <c r="F8" t="inlineStr">
        <is>
          <t>2026-02-21 21:51:42</t>
        </is>
      </c>
      <c r="G8" t="inlineStr">
        <is>
          <t>Juan Carlos Acosta Bohorquez</t>
        </is>
      </c>
      <c r="H8" t="inlineStr">
        <is>
          <t>Evaluación de proveedores críticos para el periodo de Diciembre a Junio 2025, En este periodo se obtiene un resultado favorable por encima de la meta de cumplimiento, el promedio de las evaluaciones es ochenta y cinco (85) puntos._x000D_
Estas evaluaciones se realizaron bajo la matriz de identificación de proveedores críticos que tiene impactos como (Financiero, Operativo, Financiero, De Suministro y de Prestación del Servicio) y es el soporte para determinar el listado de terceros evaluados, de los 1.127 proveedores analizados en el primer semestre del 2025, 263 hacen parte de los críticos que corresponden a un 25% . seguiremos examinando su desempeño con el objetivo de impulsar la mejora continua, reducir riesgos y optimizar costos. Para este periodo los usuarios realizan las evaluaciones de forma objetiva e independiente.</t>
        </is>
      </c>
    </row>
    <row r="9">
      <c r="A9" t="n">
        <v>69</v>
      </c>
      <c r="B9" t="inlineStr">
        <is>
          <t>Oportunidad de Respuesta Solicitudes de Compra No Licitadas</t>
        </is>
      </c>
      <c r="C9" t="inlineStr">
        <is>
          <t>GESTIÓN DE ABASTECIMIENTO</t>
        </is>
      </c>
      <c r="D9" s="134" t="n">
        <v>44651</v>
      </c>
      <c r="E9" t="inlineStr">
        <is>
          <t>69-2022-03-31</t>
        </is>
      </c>
      <c r="F9" t="inlineStr">
        <is>
          <t>2022-05-09 15:39:09</t>
        </is>
      </c>
      <c r="G9" t="inlineStr">
        <is>
          <t>Juan Carlos Acosta Bohorquez</t>
        </is>
      </c>
      <c r="H9" t="inlineStr">
        <is>
          <t>Con los ajustes realizados en tiempos y eficiencias del proceso, se evidencia una notable mejoría en el alcance del indicador, se continuara en el proceso de mejora para lograr y cumplir con las metas establecidas en el año 2022.</t>
        </is>
      </c>
    </row>
    <row r="10">
      <c r="A10" t="n">
        <v>69</v>
      </c>
      <c r="B10" t="inlineStr">
        <is>
          <t>Oportunidad de Respuesta Solicitudes de Compra No Licitadas</t>
        </is>
      </c>
      <c r="C10" t="inlineStr">
        <is>
          <t>GESTIÓN DE ABASTECIMIENTO</t>
        </is>
      </c>
      <c r="D10" s="134" t="n">
        <v>44742</v>
      </c>
      <c r="E10" t="inlineStr">
        <is>
          <t>69-2022-06-30</t>
        </is>
      </c>
      <c r="F10" t="inlineStr">
        <is>
          <t>2022-07-08 05:36:28</t>
        </is>
      </c>
      <c r="G10" t="inlineStr">
        <is>
          <t>Juan Carlos Acosta Bohorquez</t>
        </is>
      </c>
      <c r="H10" t="inlineStr">
        <is>
          <t>Con los ajustes realizados en tiempos y eficiencias del proceso, se evidencia una notable mejoría en el alcance del indicador, se continuara en el proceso de mejora para lograr y cumplir con las metas establecidas en el año 2022.</t>
        </is>
      </c>
    </row>
    <row r="11">
      <c r="A11" t="n">
        <v>69</v>
      </c>
      <c r="B11" t="inlineStr">
        <is>
          <t>Oportunidad de Respuesta Solicitudes de Compra No Licitadas</t>
        </is>
      </c>
      <c r="C11" t="inlineStr">
        <is>
          <t>GESTIÓN DE ABASTECIMIENTO</t>
        </is>
      </c>
      <c r="D11" s="134" t="n">
        <v>44834</v>
      </c>
      <c r="E11" t="inlineStr">
        <is>
          <t>69-2022-09-30</t>
        </is>
      </c>
      <c r="F11" t="inlineStr">
        <is>
          <t>2022-10-10 17:01:53</t>
        </is>
      </c>
      <c r="G11" t="inlineStr">
        <is>
          <t>Juan Carlos Acosta Bohorquez</t>
        </is>
      </c>
      <c r="H11" t="inlineStr">
        <is>
          <t>Para el corte 2022-3, y con los ajustes realizados en tiempos y eficiencias del proceso, se evidencia una notable mejoría en el alcance del indicador, se continuara en el proceso de mejora para lograr y cumplir con las metas establecidas para el presente año.</t>
        </is>
      </c>
    </row>
    <row r="12">
      <c r="A12" t="n">
        <v>69</v>
      </c>
      <c r="B12" t="inlineStr">
        <is>
          <t>Oportunidad de Respuesta Solicitudes de Compra No Licitadas</t>
        </is>
      </c>
      <c r="C12" t="inlineStr">
        <is>
          <t>GESTIÓN DE ABASTECIMIENTO</t>
        </is>
      </c>
      <c r="D12" s="134" t="n">
        <v>44926</v>
      </c>
      <c r="E12" t="inlineStr">
        <is>
          <t>69-2022-12-31</t>
        </is>
      </c>
      <c r="F12" t="inlineStr">
        <is>
          <t>2023-02-15 15:55:38</t>
        </is>
      </c>
      <c r="G12" t="inlineStr">
        <is>
          <t>Juan Carlos Acosta Bohorquez</t>
        </is>
      </c>
      <c r="H12" t="inlineStr">
        <is>
          <t>Para el corte 2023-1, El indicador se mantiene por encima de la meta, en algunos proceso se han logrado eficiencias en tiempo y esto permite atender los requerimientos de las áreas en un menor tiempo, seguiremos monitoreando el indicador para realizar los ajustes en el momento que se requiera.</t>
        </is>
      </c>
    </row>
    <row r="13">
      <c r="A13" t="n">
        <v>69</v>
      </c>
      <c r="B13" t="inlineStr">
        <is>
          <t>Oportunidad de Respuesta Solicitudes de Compra No Licitadas</t>
        </is>
      </c>
      <c r="C13" t="inlineStr">
        <is>
          <t>GESTIÓN DE ABASTECIMIENTO</t>
        </is>
      </c>
      <c r="D13" s="134" t="n">
        <v>45016</v>
      </c>
      <c r="E13" t="inlineStr">
        <is>
          <t>69-2023-03-31</t>
        </is>
      </c>
      <c r="F13" t="inlineStr">
        <is>
          <t>2023-05-30 17:01:10</t>
        </is>
      </c>
      <c r="G13" t="inlineStr">
        <is>
          <t>Juan Carlos Acosta Bohorquez</t>
        </is>
      </c>
      <c r="H13" t="inlineStr">
        <is>
          <t>Para el corte 2023-2, El indicador continua de manera positiva, se mantiene en linea con la meta, en algunos proceso se han logrado eficiencias en tiempo y esto permite atender los requerimientos de las áreas en un menor tiempo, seguiremos monitoreando el indicador para realizar los ajustes en el momento que se requiera.</t>
        </is>
      </c>
    </row>
    <row r="14">
      <c r="A14" t="n">
        <v>69</v>
      </c>
      <c r="B14" t="inlineStr">
        <is>
          <t>Oportunidad de Respuesta Solicitudes de Compra No Licitadas</t>
        </is>
      </c>
      <c r="C14" t="inlineStr">
        <is>
          <t>GESTIÓN DE ABASTECIMIENTO</t>
        </is>
      </c>
      <c r="D14" s="134" t="n">
        <v>45107</v>
      </c>
      <c r="E14" t="inlineStr">
        <is>
          <t>69-2023-06-30</t>
        </is>
      </c>
      <c r="F14" t="inlineStr">
        <is>
          <t>2023-07-11 12:36:20</t>
        </is>
      </c>
      <c r="G14" t="inlineStr">
        <is>
          <t>Juan Carlos Acosta Bohorquez</t>
        </is>
      </c>
      <c r="H14" t="inlineStr">
        <is>
          <t>Para el corte 2023-2 que corresponde al 1 de abril hasta junio 30, El indicador continua de manera positiva, se mantiene en linea con la meta,  seguiremos monitoreando el indicador para realizar los ajustes en el momento que se requiera.</t>
        </is>
      </c>
    </row>
    <row r="15">
      <c r="A15" t="n">
        <v>69</v>
      </c>
      <c r="B15" t="inlineStr">
        <is>
          <t>Oportunidad de Respuesta Solicitudes de Compra No Licitadas</t>
        </is>
      </c>
      <c r="C15" t="inlineStr">
        <is>
          <t>GESTIÓN DE ABASTECIMIENTO</t>
        </is>
      </c>
      <c r="D15" s="134" t="n">
        <v>45199</v>
      </c>
      <c r="E15" t="inlineStr">
        <is>
          <t>69-2023-09-30</t>
        </is>
      </c>
      <c r="F15" t="inlineStr">
        <is>
          <t>2023-10-17 10:00:15</t>
        </is>
      </c>
      <c r="G15" t="inlineStr">
        <is>
          <t>Juan Carlos Acosta Bohorquez</t>
        </is>
      </c>
      <c r="H15" t="inlineStr">
        <is>
          <t>Para el corte 2023-3 que corresponde al 1 de julio hasta el 30 septiembre, El indicador continua de manera positiva (92.9%), se mantiene en linea con la meta, los usuarios sienten una leve mejoría en los tiempos de respuesta, seguiremos monitoreando el indicador para realizar los ajustes necesarios en el momento que se requiera.</t>
        </is>
      </c>
    </row>
    <row r="16">
      <c r="A16" t="n">
        <v>69</v>
      </c>
      <c r="B16" t="inlineStr">
        <is>
          <t>Oportunidad de Respuesta Solicitudes de Compra No Licitadas</t>
        </is>
      </c>
      <c r="C16" t="inlineStr">
        <is>
          <t>GESTIÓN DE ABASTECIMIENTO</t>
        </is>
      </c>
      <c r="D16" s="134" t="n">
        <v>45291</v>
      </c>
      <c r="E16" t="inlineStr">
        <is>
          <t>69-2023-12-31</t>
        </is>
      </c>
      <c r="F16" t="inlineStr">
        <is>
          <t>2024-01-13 16:53:13</t>
        </is>
      </c>
      <c r="G16" t="inlineStr">
        <is>
          <t>Juan Carlos Acosta Bohorquez</t>
        </is>
      </c>
      <c r="H16" t="inlineStr">
        <is>
          <t>Para el corte 2023-4 que corresponde del 30 septiembre al 31 de Diciembre, El indicador continua de manera positiva (92.79%), se mantiene la meta, los usuarios sienten el avance en los tiempos de respuesta.</t>
        </is>
      </c>
    </row>
    <row r="17">
      <c r="A17" t="n">
        <v>69</v>
      </c>
      <c r="B17" t="inlineStr">
        <is>
          <t>Oportunidad de Respuesta Solicitudes de Compra No Licitadas</t>
        </is>
      </c>
      <c r="C17" t="inlineStr">
        <is>
          <t>GESTIÓN DE ABASTECIMIENTO</t>
        </is>
      </c>
      <c r="D17" s="134" t="n">
        <v>45382</v>
      </c>
      <c r="E17" t="inlineStr">
        <is>
          <t>69-2024-03-31</t>
        </is>
      </c>
      <c r="F17" t="inlineStr">
        <is>
          <t>2024-04-04 14:41:23</t>
        </is>
      </c>
      <c r="G17" t="inlineStr">
        <is>
          <t>Juan Carlos Acosta Bohorquez</t>
        </is>
      </c>
      <c r="H17" t="inlineStr">
        <is>
          <t>Para el corte 2024-1 que corresponde al periodo del 1 de enero a 30 de marzo, El indicador continua de manera positiva (91.32%), se mantiene la meta, los usuarios sienten el avance en los tiempos de respuesta.</t>
        </is>
      </c>
    </row>
    <row r="18">
      <c r="A18" t="n">
        <v>69</v>
      </c>
      <c r="B18" t="inlineStr">
        <is>
          <t>Oportunidad de Respuesta Solicitudes de Compra No Licitadas</t>
        </is>
      </c>
      <c r="C18" t="inlineStr">
        <is>
          <t>GESTIÓN DE ABASTECIMIENTO</t>
        </is>
      </c>
      <c r="D18" s="134" t="n">
        <v>45473</v>
      </c>
      <c r="E18" t="inlineStr">
        <is>
          <t>69-2024-06-30</t>
        </is>
      </c>
      <c r="F18" t="inlineStr">
        <is>
          <t>2024-07-19 16:23:12</t>
        </is>
      </c>
      <c r="G18" t="inlineStr">
        <is>
          <t>Juan Carlos Acosta Bohorquez</t>
        </is>
      </c>
      <c r="H18" t="inlineStr">
        <is>
          <t>Para el corte 2024- correspondiente al periodo del 1 de Abril a 30 de Junio, El indicador continua de manera positiva (91.33%), se mantiene la meta, los usuarios sienten el avance en los tiempos de respuesta.</t>
        </is>
      </c>
    </row>
    <row r="19">
      <c r="A19" t="n">
        <v>69</v>
      </c>
      <c r="B19" t="inlineStr">
        <is>
          <t>Oportunidad de Respuesta Solicitudes de Compra No Licitadas</t>
        </is>
      </c>
      <c r="C19" t="inlineStr">
        <is>
          <t>GESTIÓN DE ABASTECIMIENTO</t>
        </is>
      </c>
      <c r="D19" s="134" t="n">
        <v>45565</v>
      </c>
      <c r="E19" t="inlineStr">
        <is>
          <t>69-2024-09-30</t>
        </is>
      </c>
      <c r="F19" t="inlineStr">
        <is>
          <t>2024-10-10 21:31:09</t>
        </is>
      </c>
      <c r="G19" t="inlineStr">
        <is>
          <t>Juan Carlos Acosta Bohorquez</t>
        </is>
      </c>
      <c r="H19" t="inlineStr">
        <is>
          <t>Para el corte 2024-3 correspondiente al periodo del 1 de Julio al 30 de Septiembre, El indicador continua de manera positiva (91.67%), se mantiene la meta, los usuarios sienten el avance en los tiempos de respuesta, dentro de los procesos de reinducción institucional se recomienda la planeación anticipada para anticiparnos en compras que puedan afectar la operación.</t>
        </is>
      </c>
    </row>
    <row r="20">
      <c r="A20" t="n">
        <v>69</v>
      </c>
      <c r="B20" t="inlineStr">
        <is>
          <t>Oportunidad de Respuesta Solicitudes de Compra No Licitadas</t>
        </is>
      </c>
      <c r="C20" t="inlineStr">
        <is>
          <t>GESTIÓN DE ABASTECIMIENTO</t>
        </is>
      </c>
      <c r="D20" s="134" t="n">
        <v>45657</v>
      </c>
      <c r="E20" t="inlineStr">
        <is>
          <t>69-2024-12-31</t>
        </is>
      </c>
      <c r="F20" t="inlineStr">
        <is>
          <t>2025-01-16 21:45:38</t>
        </is>
      </c>
      <c r="G20" t="inlineStr">
        <is>
          <t>Juan Carlos Acosta Bohorquez</t>
        </is>
      </c>
      <c r="H20" t="inlineStr">
        <is>
          <t>Para el corte 2024-4 correspondiente al periodo del 1 de Octubre al 31 de Diciembre, El indicador continua de manera positiva (90.5%), se mantiene la meta, los usuarios sienten el avance en los tiempos de respuesta, dentro de los procesos de reinducción institucional se recomienda la planeación anticipada para optimizar los tiempos en los procesos de compras que puedan afectar la operación.</t>
        </is>
      </c>
    </row>
    <row r="21">
      <c r="A21" t="n">
        <v>69</v>
      </c>
      <c r="B21" t="inlineStr">
        <is>
          <t>Oportunidad de Respuesta Solicitudes de Compra No Licitadas</t>
        </is>
      </c>
      <c r="C21" t="inlineStr">
        <is>
          <t>GESTIÓN DE ABASTECIMIENTO</t>
        </is>
      </c>
      <c r="D21" s="134" t="n">
        <v>45747</v>
      </c>
      <c r="E21" t="inlineStr">
        <is>
          <t>69-2025-03-31</t>
        </is>
      </c>
      <c r="F21" t="inlineStr">
        <is>
          <t>2025-03-27 15:14:59</t>
        </is>
      </c>
      <c r="G21" t="inlineStr">
        <is>
          <t>Juan Carlos Acosta Bohorquez</t>
        </is>
      </c>
      <c r="H21" t="inlineStr">
        <is>
          <t>Para el corte Trimestral 2025-1 correspondiente al periodo del 1 de Enero al 31 de Marzo, El indicador continua de manera positiva (90.7%), se mantiene la meta, los usuarios sienten el avance en los tiempos de respuesta, dentro de los procesos de reinducción institucional se recomienda la planeación anticipada para optimizar los tiempos en los procesos de compras que puedan afectar la operación.</t>
        </is>
      </c>
    </row>
    <row r="22">
      <c r="A22" t="n">
        <v>69</v>
      </c>
      <c r="B22" t="inlineStr">
        <is>
          <t>Oportunidad de Respuesta Solicitudes de Compra No Licitadas</t>
        </is>
      </c>
      <c r="C22" t="inlineStr">
        <is>
          <t>GESTIÓN DE ABASTECIMIENTO</t>
        </is>
      </c>
      <c r="D22" s="134" t="n">
        <v>45838</v>
      </c>
      <c r="E22" t="inlineStr">
        <is>
          <t>69-2025-06-30</t>
        </is>
      </c>
      <c r="F22" t="inlineStr">
        <is>
          <t>2025-06-29 23:58:12</t>
        </is>
      </c>
      <c r="G22" t="inlineStr">
        <is>
          <t>Juan Carlos Acosta Bohorquez</t>
        </is>
      </c>
      <c r="H22" t="inlineStr">
        <is>
          <t>Para el corte Trimestral 2025-2 correspondiente al periodo del 31 de marzo al 29 de junio, El indicador sigue de manera positiva (90.8%), se mantiene la meta, los usuarios sienten el avance en los tiempos de respuesta, dentro de los procesos de reinducción institucional se recomienda la planeación anticipada para optimizar los tiempos en los procesos de compras que puedan afectar la operación.</t>
        </is>
      </c>
    </row>
    <row r="23">
      <c r="A23" t="n">
        <v>69</v>
      </c>
      <c r="B23" t="inlineStr">
        <is>
          <t>Oportunidad de Respuesta Solicitudes de Compra No Licitadas</t>
        </is>
      </c>
      <c r="C23" t="inlineStr">
        <is>
          <t>GESTIÓN DE ABASTECIMIENTO</t>
        </is>
      </c>
      <c r="D23" s="134" t="n">
        <v>45930</v>
      </c>
      <c r="E23" t="inlineStr">
        <is>
          <t>69-2025-09-30</t>
        </is>
      </c>
      <c r="F23" t="inlineStr">
        <is>
          <t>2025-10-22 22:03:43</t>
        </is>
      </c>
      <c r="G23" t="inlineStr">
        <is>
          <t>Juan Carlos Acosta Bohorquez</t>
        </is>
      </c>
      <c r="H23" t="inlineStr">
        <is>
          <t>Para el corte Trimestral 2025-3 correspondiente al periodo del 30 de junio al 30 de septiembre, El indicador sigue de manera positiva (90.2%), se mantiene la meta, los usuarios sienten el avance en los tiempos de respuesta, dentro de los procesos de reinducción institucional se recomienda la planeación anticipada para optimizar los tiempos en los procesos de compras que puedan afectar la operación.</t>
        </is>
      </c>
    </row>
    <row r="24">
      <c r="A24" t="n">
        <v>69</v>
      </c>
      <c r="B24" t="inlineStr">
        <is>
          <t>Oportunidad de Respuesta Solicitudes de Compra No Licitadas</t>
        </is>
      </c>
      <c r="C24" t="inlineStr">
        <is>
          <t>GESTIÓN DE ABASTECIMIENTO</t>
        </is>
      </c>
      <c r="D24" s="134" t="n">
        <v>46022</v>
      </c>
      <c r="E24" t="inlineStr">
        <is>
          <t>69-2025-12-31</t>
        </is>
      </c>
      <c r="F24" t="inlineStr">
        <is>
          <t>2026-01-22 15:59:12</t>
        </is>
      </c>
      <c r="G24" t="inlineStr">
        <is>
          <t>Juan Carlos Acosta Bohorquez</t>
        </is>
      </c>
      <c r="H24" t="inlineStr">
        <is>
          <t>Para el corte Trimestral 2025-4 correspondiente al periodo del 30 de septiembre al 30 de diciembre, El indicador sigue de manera positiva (91.5%), se mantiene la meta, los usuarios sienten el avance en los tiempos de respuesta, dentro de los procesos de reinducción institucional se recomienda la planeación anticipada para optimizar los tiempos en los procesos de compras que puedan afectar la operación.</t>
        </is>
      </c>
    </row>
    <row r="25">
      <c r="A25" t="n">
        <v>73</v>
      </c>
      <c r="B25" t="inlineStr">
        <is>
          <t>Tiempo respuesta selección y contratación de colaboradores de planta</t>
        </is>
      </c>
      <c r="C25" t="inlineStr">
        <is>
          <t>GESTIÓN Y DESARROLLO DEL TALENTO HUMANO</t>
        </is>
      </c>
      <c r="D25" s="134" t="n">
        <v>44742</v>
      </c>
      <c r="E25" t="inlineStr">
        <is>
          <t>73-2022-06-30</t>
        </is>
      </c>
      <c r="F25" t="inlineStr">
        <is>
          <t>2022-07-28 09:55:17</t>
        </is>
      </c>
      <c r="G25" t="inlineStr">
        <is>
          <t>Leidy Johanna Gordillo Vasquez</t>
        </is>
      </c>
      <c r="H25" t="inlineStr"/>
    </row>
    <row r="26">
      <c r="A26" t="n">
        <v>73</v>
      </c>
      <c r="B26" t="inlineStr">
        <is>
          <t>Tiempo respuesta selección y contratación de colaboradores de planta</t>
        </is>
      </c>
      <c r="C26" t="inlineStr">
        <is>
          <t>GESTIÓN Y DESARROLLO DEL TALENTO HUMANO</t>
        </is>
      </c>
      <c r="D26" s="134" t="n">
        <v>44926</v>
      </c>
      <c r="E26" t="inlineStr">
        <is>
          <t>73-2022-12-31</t>
        </is>
      </c>
      <c r="F26" t="inlineStr">
        <is>
          <t>2023-06-13 17:20:13</t>
        </is>
      </c>
      <c r="G26" t="inlineStr">
        <is>
          <t>Dayana Rojas Duarte</t>
        </is>
      </c>
      <c r="H26" t="inlineStr">
        <is>
          <t>Promedio de duración tiempo de selección y contratación: Este indicador, se obtiene promediando el No. de días hábiles de la duración de los procesos de selección indefinidos (se obtiene restando fecha de solicitud y fecha de consecusión de la plaza) para este semestre de 2022-2 se obtiene un promedio de 20 días</t>
        </is>
      </c>
    </row>
    <row r="27">
      <c r="A27" t="n">
        <v>73</v>
      </c>
      <c r="B27" t="inlineStr">
        <is>
          <t>Tiempo respuesta selección y contratación de colaboradores de planta</t>
        </is>
      </c>
      <c r="C27" t="inlineStr">
        <is>
          <t>GESTIÓN Y DESARROLLO DEL TALENTO HUMANO</t>
        </is>
      </c>
      <c r="D27" s="134" t="n">
        <v>45107</v>
      </c>
      <c r="E27" t="inlineStr">
        <is>
          <t>73-2023-06-30</t>
        </is>
      </c>
      <c r="F27" t="inlineStr">
        <is>
          <t>2023-07-18 16:25:19</t>
        </is>
      </c>
      <c r="G27" t="inlineStr">
        <is>
          <t>Dayana Rojas Duarte</t>
        </is>
      </c>
      <c r="H27" t="inlineStr">
        <is>
          <t>Durante el semestre 2023-1, se ha calculado un promedio de duración del tiempo de selección y contratación de 19 días hábiles. Este indicador se obtiene mediante el promedio de la cantidad de días hábiles necesarios para completar los procesos de selección indefinidos, los cuales se determinan restando la fecha de solicitud de la fecha de consecución de la plaza.</t>
        </is>
      </c>
    </row>
    <row r="28">
      <c r="A28" t="n">
        <v>73</v>
      </c>
      <c r="B28" t="inlineStr">
        <is>
          <t>Tiempo respuesta selección y contratación de colaboradores de planta</t>
        </is>
      </c>
      <c r="C28" t="inlineStr">
        <is>
          <t>GESTIÓN Y DESARROLLO DEL TALENTO HUMANO</t>
        </is>
      </c>
      <c r="D28" s="134" t="n">
        <v>45291</v>
      </c>
      <c r="E28" t="inlineStr">
        <is>
          <t>73-2023-12-31</t>
        </is>
      </c>
      <c r="F28" t="inlineStr">
        <is>
          <t>2024-01-12 20:39:04</t>
        </is>
      </c>
      <c r="G28" t="inlineStr">
        <is>
          <t>Dayana Rojas Duarte</t>
        </is>
      </c>
      <c r="H28" t="inlineStr">
        <is>
          <t>En el semestre 2023-2, se ha calculado un promedio de duración del tiempo de selección y contratación de 17 días hábiles. Este indicador se obtiene mediante el promedio de la cantidad de días hábiles necesarios para completar los procesos de selección de colaboradores administrativos indefinidos. La determinación de estos días se realiza restando la fecha de solicitud de la fecha de consecución de la plaza.</t>
        </is>
      </c>
    </row>
    <row r="29">
      <c r="A29" t="n">
        <v>73</v>
      </c>
      <c r="B29" t="inlineStr">
        <is>
          <t>Tiempo respuesta selección y contratación de colaboradores de planta</t>
        </is>
      </c>
      <c r="C29" t="inlineStr">
        <is>
          <t>GESTIÓN Y DESARROLLO DEL TALENTO HUMANO</t>
        </is>
      </c>
      <c r="D29" s="134" t="n">
        <v>45473</v>
      </c>
      <c r="E29" t="inlineStr">
        <is>
          <t>73-2024-06-30</t>
        </is>
      </c>
      <c r="F29" t="inlineStr">
        <is>
          <t>2024-07-25 20:44:58</t>
        </is>
      </c>
      <c r="G29" t="inlineStr">
        <is>
          <t>Dayana Rojas Duarte</t>
        </is>
      </c>
      <c r="H29" t="inlineStr">
        <is>
          <t>En el semestre 2024-1, se ha calculado un promedio de duración del tiempo de selección y contratación de 20 días hábiles. Este indicador se obtiene mediante el promedio de la cantidad de días hábiles necesarios para completar los procesos de selección de colaboradores administrativos indefinidos. La determinación de estos días se realiza restando la fecha de solicitud de la fecha de consecución de la plaza.</t>
        </is>
      </c>
    </row>
    <row r="30">
      <c r="A30" t="n">
        <v>73</v>
      </c>
      <c r="B30" t="inlineStr">
        <is>
          <t>Tiempo respuesta selección y contratación de colaboradores de planta</t>
        </is>
      </c>
      <c r="C30" t="inlineStr">
        <is>
          <t>GESTIÓN Y DESARROLLO DEL TALENTO HUMANO</t>
        </is>
      </c>
      <c r="D30" s="134" t="n">
        <v>45657</v>
      </c>
      <c r="E30" t="inlineStr">
        <is>
          <t>73-2024-12-31</t>
        </is>
      </c>
      <c r="F30" t="inlineStr">
        <is>
          <t>2025-01-16 16:25:52</t>
        </is>
      </c>
      <c r="G30" t="inlineStr">
        <is>
          <t>Dayana Rojas Duarte</t>
        </is>
      </c>
      <c r="H30" t="inlineStr">
        <is>
          <t>En el semestre 2024-2, el indicador refleja que el tiempo promedio de selección y contratación de vacantes es de 17 días hábiles, cumpliendo con la meta propuesta. Este resultado garantiza al POLI la cobertura oportuna de las plazas requeridas por las áreas internas, asegurando el correcto funcionamiento de los procesos relacionados con los colaboradores administrativos con contrato indefinido</t>
        </is>
      </c>
    </row>
    <row r="31">
      <c r="A31" t="n">
        <v>73</v>
      </c>
      <c r="B31" t="inlineStr">
        <is>
          <t>Tiempo respuesta selección y contratación de colaboradores de planta</t>
        </is>
      </c>
      <c r="C31" t="inlineStr">
        <is>
          <t>GESTIÓN Y DESARROLLO DEL TALENTO HUMANO</t>
        </is>
      </c>
      <c r="D31" s="134" t="n">
        <v>45838</v>
      </c>
      <c r="E31" t="inlineStr">
        <is>
          <t>73-2025-06-30</t>
        </is>
      </c>
      <c r="F31" t="inlineStr">
        <is>
          <t>2025-07-11 19:03:59</t>
        </is>
      </c>
      <c r="G31" t="inlineStr">
        <is>
          <t>Dayana Rojas Duarte</t>
        </is>
      </c>
      <c r="H31" t="inlineStr">
        <is>
          <t>En el semestre 2025-1, el indicador refleja que el tiempo promedio de selección y contratación de vacantes es de 19 días hábiles, cumpliendo con la meta propuesta. Este resultado garantiza al POLI la cobertura oportuna de las plazas requeridas por las áreas internas, asegurando el correcto funcionamiento de los procesos relacionados con los colaboradores administrativos con contrato indefinido</t>
        </is>
      </c>
    </row>
    <row r="32">
      <c r="A32" t="n">
        <v>73</v>
      </c>
      <c r="B32" t="inlineStr">
        <is>
          <t>Tiempo respuesta selección y contratación de colaboradores de planta</t>
        </is>
      </c>
      <c r="C32" t="inlineStr">
        <is>
          <t>GESTIÓN Y DESARROLLO DEL TALENTO HUMANO</t>
        </is>
      </c>
      <c r="D32" s="134" t="n">
        <v>46022</v>
      </c>
      <c r="E32" t="inlineStr">
        <is>
          <t>73-2025-12-31</t>
        </is>
      </c>
      <c r="F32" t="inlineStr">
        <is>
          <t>2026-01-23 16:16:17</t>
        </is>
      </c>
      <c r="G32" t="inlineStr">
        <is>
          <t>Dayana Rojas Duarte</t>
        </is>
      </c>
      <c r="H32" t="inlineStr">
        <is>
          <t>Durante el semestre 2025-2, el indicador evidencia que el tiempo promedio de selección y contratación de vacantes fue de 20 días hábiles, cumpliendo con la meta establecida. Este resultado permite al POLI asegurar la cobertura oportuna de las posiciones requeridas por las áreas internas, garantizando el adecuado desarrollo de los procesos asociados a los colaboradores administrativos vinculados mediante contrato a término indefinido.</t>
        </is>
      </c>
    </row>
    <row r="33">
      <c r="A33" t="n">
        <v>74</v>
      </c>
      <c r="B33" t="inlineStr">
        <is>
          <t>Efectividad en las contrataciones</t>
        </is>
      </c>
      <c r="C33" t="inlineStr">
        <is>
          <t>GESTIÓN Y DESARROLLO DEL TALENTO HUMANO</t>
        </is>
      </c>
      <c r="D33" s="134" t="n">
        <v>44742</v>
      </c>
      <c r="E33" t="inlineStr">
        <is>
          <t>74-2022-06-30</t>
        </is>
      </c>
      <c r="F33" t="inlineStr">
        <is>
          <t>2022-07-28 09:38:28</t>
        </is>
      </c>
      <c r="G33" t="inlineStr">
        <is>
          <t>Leidy Johanna Gordillo Vasquez</t>
        </is>
      </c>
      <c r="H33" t="inlineStr">
        <is>
          <t>El resultado para este indicador se obtiene validando la permanencia de seis meses de los ingresos o contrataciones del semestre 2021-2. En este periodo (2021-2) se contrataron 75 colaboradores con contrato a termino indefinido. De estos, se retiraron 9 pasados los seis meses de su ingreso. De esta manera la efectividad en las contrataciones para el semestre fue de 88%</t>
        </is>
      </c>
    </row>
    <row r="34">
      <c r="A34" t="n">
        <v>74</v>
      </c>
      <c r="B34" t="inlineStr">
        <is>
          <t>Efectividad en las contrataciones</t>
        </is>
      </c>
      <c r="C34" t="inlineStr">
        <is>
          <t>GESTIÓN Y DESARROLLO DEL TALENTO HUMANO</t>
        </is>
      </c>
      <c r="D34" s="134" t="n">
        <v>44926</v>
      </c>
      <c r="E34" t="inlineStr">
        <is>
          <t>74-2022-12-31</t>
        </is>
      </c>
      <c r="F34" t="inlineStr">
        <is>
          <t>2023-06-13 17:42:19</t>
        </is>
      </c>
      <c r="G34" t="inlineStr">
        <is>
          <t>Dayana Rojas Duarte</t>
        </is>
      </c>
      <c r="H34" t="inlineStr"/>
    </row>
    <row r="35">
      <c r="A35" t="n">
        <v>74</v>
      </c>
      <c r="B35" t="inlineStr">
        <is>
          <t>Efectividad en las contrataciones</t>
        </is>
      </c>
      <c r="C35" t="inlineStr">
        <is>
          <t>GESTIÓN Y DESARROLLO DEL TALENTO HUMANO</t>
        </is>
      </c>
      <c r="D35" s="134" t="n">
        <v>45107</v>
      </c>
      <c r="E35" t="inlineStr">
        <is>
          <t>74-2023-06-30</t>
        </is>
      </c>
      <c r="F35" t="inlineStr">
        <is>
          <t>2023-07-13 17:22:02</t>
        </is>
      </c>
      <c r="G35" t="inlineStr">
        <is>
          <t>Dayana Rojas Duarte</t>
        </is>
      </c>
      <c r="H35" t="inlineStr"/>
    </row>
    <row r="36">
      <c r="A36" t="n">
        <v>74</v>
      </c>
      <c r="B36" t="inlineStr">
        <is>
          <t>Efectividad en las contrataciones</t>
        </is>
      </c>
      <c r="C36" t="inlineStr">
        <is>
          <t>GESTIÓN Y DESARROLLO DEL TALENTO HUMANO</t>
        </is>
      </c>
      <c r="D36" s="134" t="n">
        <v>45291</v>
      </c>
      <c r="E36" t="inlineStr">
        <is>
          <t>74-2023-12-31</t>
        </is>
      </c>
      <c r="F36" t="inlineStr">
        <is>
          <t>2024-01-12 19:33:21</t>
        </is>
      </c>
      <c r="G36" t="inlineStr">
        <is>
          <t>Dayana Rojas Duarte</t>
        </is>
      </c>
      <c r="H36" t="inlineStr">
        <is>
          <t>El indicador de &amp;quot;efectividad en las contrataciones&amp;quot; para el semestre 2023-2 fue del 95%. Este resultado se basa en la verificación de la consistencia de los ingresos o contrataciones durante un periodo de seis meses. A lo largo de este periodo, se realizaron 56 contrataciones de colaboradores con contratos a término indefinido, de las cuales solo 3 se retiraron antes de cumplir los seis meses desde su ingreso.</t>
        </is>
      </c>
    </row>
    <row r="37">
      <c r="A37" t="n">
        <v>74</v>
      </c>
      <c r="B37" t="inlineStr">
        <is>
          <t>Efectividad en las contrataciones</t>
        </is>
      </c>
      <c r="C37" t="inlineStr">
        <is>
          <t>GESTIÓN Y DESARROLLO DEL TALENTO HUMANO</t>
        </is>
      </c>
      <c r="D37" s="134" t="n">
        <v>45473</v>
      </c>
      <c r="E37" t="inlineStr">
        <is>
          <t>74-2024-06-30</t>
        </is>
      </c>
      <c r="F37" t="inlineStr">
        <is>
          <t>2024-07-23 19:33:37</t>
        </is>
      </c>
      <c r="G37" t="inlineStr">
        <is>
          <t>Dayana Rojas Duarte</t>
        </is>
      </c>
      <c r="H37" t="inlineStr"/>
    </row>
    <row r="38">
      <c r="A38" t="n">
        <v>74</v>
      </c>
      <c r="B38" t="inlineStr">
        <is>
          <t>Efectividad en las contrataciones</t>
        </is>
      </c>
      <c r="C38" t="inlineStr">
        <is>
          <t>GESTIÓN Y DESARROLLO DEL TALENTO HUMANO</t>
        </is>
      </c>
      <c r="D38" s="134" t="n">
        <v>45657</v>
      </c>
      <c r="E38" t="inlineStr">
        <is>
          <t>74-2024-12-31</t>
        </is>
      </c>
      <c r="F38" t="inlineStr">
        <is>
          <t>2025-01-16 17:44:34</t>
        </is>
      </c>
      <c r="G38" t="inlineStr">
        <is>
          <t>Dayana Rojas Duarte</t>
        </is>
      </c>
      <c r="H38" t="inlineStr">
        <is>
          <t>El indicador de efectividad en las contrataciones para el segundo semestre de 2024 alcanzó un 95%. Este resultado se fundamenta en la continuidad de los empleados contratados durante este período._x000D_
_x000D_
En total, se llevaron a cabo 44 contrataciones bajo contratos a término indefinido, de las cuales únicamente 2 colaboradores se retiraron en el transcurso del semestre. Este desempeño está alineado con el indicador de rotación, reflejando un creciente sentido de pertenencia y satisfacción de los colaboradores al formar parte del POLI.</t>
        </is>
      </c>
    </row>
    <row r="39">
      <c r="A39" t="n">
        <v>74</v>
      </c>
      <c r="B39" t="inlineStr">
        <is>
          <t>Efectividad en las contrataciones</t>
        </is>
      </c>
      <c r="C39" t="inlineStr">
        <is>
          <t>GESTIÓN Y DESARROLLO DEL TALENTO HUMANO</t>
        </is>
      </c>
      <c r="D39" s="134" t="n">
        <v>45838</v>
      </c>
      <c r="E39" t="inlineStr">
        <is>
          <t>74-2025-06-30</t>
        </is>
      </c>
      <c r="F39" t="inlineStr">
        <is>
          <t>2025-07-11 19:26:22</t>
        </is>
      </c>
      <c r="G39" t="inlineStr">
        <is>
          <t>Dayana Rojas Duarte</t>
        </is>
      </c>
      <c r="H39" t="inlineStr">
        <is>
          <t>Durante el semestre 2025-1, se alcanzó una efectividad del 91% en las contrataciones, resultado que se explica por la permanencia de los empleados vinculados en este periodo._x000D_
_x000D_
En total, se formalizaron 47 contrataciones bajo la modalidad de contrato a término indefinido, y 4 colaboradores se retiraron durante el semestre. Este comportamiento está en concordancia con el indicador de rotación, evidenciando un mayor sentido de pertenencia y satisfacción.</t>
        </is>
      </c>
    </row>
    <row r="40">
      <c r="A40" t="n">
        <v>74</v>
      </c>
      <c r="B40" t="inlineStr">
        <is>
          <t>Efectividad en las contrataciones</t>
        </is>
      </c>
      <c r="C40" t="inlineStr">
        <is>
          <t>GESTIÓN Y DESARROLLO DEL TALENTO HUMANO</t>
        </is>
      </c>
      <c r="D40" s="134" t="n">
        <v>46022</v>
      </c>
      <c r="E40" t="inlineStr">
        <is>
          <t>74-2025-12-31</t>
        </is>
      </c>
      <c r="F40" t="inlineStr">
        <is>
          <t>2026-01-07 15:46:58</t>
        </is>
      </c>
      <c r="G40" t="inlineStr">
        <is>
          <t>Dayana Rojas Duarte</t>
        </is>
      </c>
      <c r="H40" t="inlineStr">
        <is>
          <t>Durante el semestre 2025-2, el indicador de efectividad en las contrataciones alcanzó el 90%, principalmente debido a la continuidad del personal vinculado durante este periodo._x000D_
_x000D_
En este tiempo, se realizaron 31 contrataciones bajo la modalidad de contrato a término indefinido y se registraron 3 retiros. Este resultado es coherente con el indicador de rotación y refleja un mayor nivel de permanencia, compromiso y satisfacción de los colaboradores.</t>
        </is>
      </c>
    </row>
    <row r="41">
      <c r="A41" t="n">
        <v>77</v>
      </c>
      <c r="B41" t="inlineStr">
        <is>
          <t>Disponibilidad de servicios tecnológicos</t>
        </is>
      </c>
      <c r="C41" t="inlineStr">
        <is>
          <t>GESTIÓN DE LA TECNOLOGÍA E INNOVACIÓN DIGITAL</t>
        </is>
      </c>
      <c r="D41" s="134" t="n">
        <v>44592</v>
      </c>
      <c r="E41" t="inlineStr">
        <is>
          <t>77-2022-01-31</t>
        </is>
      </c>
      <c r="F41" t="inlineStr">
        <is>
          <t>2022-07-06 03:47:26</t>
        </is>
      </c>
      <c r="G41" t="inlineStr">
        <is>
          <t>John Jairo Saavedra Barbosa</t>
        </is>
      </c>
      <c r="H41" t="inlineStr">
        <is>
          <t>Se mantiene la estabilidad de las aplicaciones e infraestructura tecnológica, que para el caso de Banner, contó con un aumento de recursos de procesamiento y de memoria de parte de Ilumno. Se está trabajando en la consecución de casos en JIRA, con el fin de disminuir los tiempos de respuesta de los mismos, de acuerdo con el ANS acordado con la Institución.</t>
        </is>
      </c>
    </row>
    <row r="42">
      <c r="A42" t="n">
        <v>77</v>
      </c>
      <c r="B42" t="inlineStr">
        <is>
          <t>Disponibilidad de servicios tecnológicos</t>
        </is>
      </c>
      <c r="C42" t="inlineStr">
        <is>
          <t>GESTIÓN DE LA TECNOLOGÍA E INNOVACIÓN DIGITAL</t>
        </is>
      </c>
      <c r="D42" s="134" t="n">
        <v>44620</v>
      </c>
      <c r="E42" t="inlineStr">
        <is>
          <t>77-2022-02-28</t>
        </is>
      </c>
      <c r="F42" t="inlineStr">
        <is>
          <t>2022-07-06 03:43:38</t>
        </is>
      </c>
      <c r="G42" t="inlineStr">
        <is>
          <t>John Jairo Saavedra Barbosa</t>
        </is>
      </c>
      <c r="H42" t="inlineStr">
        <is>
          <t>Se presentan inconvenientes en la resolución de casos en Microinformática, debido a capacidad operativa y derivación de casos, que no fueron solucionados de acuerdo con los ANS acordados a nivel institucional. Por ello la caída del indicador.</t>
        </is>
      </c>
    </row>
    <row r="43">
      <c r="A43" t="n">
        <v>77</v>
      </c>
      <c r="B43" t="inlineStr">
        <is>
          <t>Disponibilidad de servicios tecnológicos</t>
        </is>
      </c>
      <c r="C43" t="inlineStr">
        <is>
          <t>GESTIÓN DE LA TECNOLOGÍA E INNOVACIÓN DIGITAL</t>
        </is>
      </c>
      <c r="D43" s="134" t="n">
        <v>44651</v>
      </c>
      <c r="E43" t="inlineStr">
        <is>
          <t>77-2022-03-31</t>
        </is>
      </c>
      <c r="F43" t="inlineStr">
        <is>
          <t>2022-07-06 03:40:37</t>
        </is>
      </c>
      <c r="G43" t="inlineStr">
        <is>
          <t>John Jairo Saavedra Barbosa</t>
        </is>
      </c>
      <c r="H43" t="inlineStr">
        <is>
          <t>Se presenta caída en las conexiones de MPLS, lo que implica falta de conectividad de los CSUs. Las aplicaciones y resto de servicios de infraestructura tecnológica se mantienen en disponibilidades óptimas.</t>
        </is>
      </c>
    </row>
    <row r="44">
      <c r="A44" t="n">
        <v>77</v>
      </c>
      <c r="B44" t="inlineStr">
        <is>
          <t>Disponibilidad de servicios tecnológicos</t>
        </is>
      </c>
      <c r="C44" t="inlineStr">
        <is>
          <t>GESTIÓN DE LA TECNOLOGÍA E INNOVACIÓN DIGITAL</t>
        </is>
      </c>
      <c r="D44" s="134" t="n">
        <v>44681</v>
      </c>
      <c r="E44" t="inlineStr">
        <is>
          <t>77-2022-04-30</t>
        </is>
      </c>
      <c r="F44" t="inlineStr">
        <is>
          <t>2022-07-06 03:31:54</t>
        </is>
      </c>
      <c r="G44" t="inlineStr">
        <is>
          <t>John Jairo Saavedra Barbosa</t>
        </is>
      </c>
      <c r="H44" t="inlineStr">
        <is>
          <t>Se presenta afectación de servicios por ataques cibernéticos a la infra de Ilumno (motor de virtualización), donde están alojadas las aplicaciones de Poli. Esto hace que todas las aplicaciones que tenemos en Productivo, QA y TRNG queden no disponibles por una (1) semana, mientras se restaura la infraestructura tecnológica. Además, no se contaba con backups actualizados al 100% de parte de ellos.</t>
        </is>
      </c>
    </row>
    <row r="45">
      <c r="A45" t="n">
        <v>77</v>
      </c>
      <c r="B45" t="inlineStr">
        <is>
          <t>Disponibilidad de servicios tecnológicos</t>
        </is>
      </c>
      <c r="C45" t="inlineStr">
        <is>
          <t>GESTIÓN DE LA TECNOLOGÍA E INNOVACIÓN DIGITAL</t>
        </is>
      </c>
      <c r="D45" s="134" t="n">
        <v>44712</v>
      </c>
      <c r="E45" t="inlineStr">
        <is>
          <t>77-2022-05-31</t>
        </is>
      </c>
      <c r="F45" t="inlineStr">
        <is>
          <t>2022-07-06 03:28:38</t>
        </is>
      </c>
      <c r="G45" t="inlineStr">
        <is>
          <t>John Jairo Saavedra Barbosa</t>
        </is>
      </c>
      <c r="H45" t="inlineStr">
        <is>
          <t>Se hacen cambios en algunas conexiones de MPLS, con el fin de generar redundancia para asegurar la conectividad de los CSUs. Se sigue trabajando en la recuperación de los servicios afectados por ataques cibernéticos a la infra de Ilumno, donde están alojadas las aplicaciones de Poli</t>
        </is>
      </c>
    </row>
    <row r="46">
      <c r="A46" t="n">
        <v>77</v>
      </c>
      <c r="B46" t="inlineStr">
        <is>
          <t>Disponibilidad de servicios tecnológicos</t>
        </is>
      </c>
      <c r="C46" t="inlineStr">
        <is>
          <t>GESTIÓN DE LA TECNOLOGÍA E INNOVACIÓN DIGITAL</t>
        </is>
      </c>
      <c r="D46" s="134" t="n">
        <v>44742</v>
      </c>
      <c r="E46" t="inlineStr">
        <is>
          <t>77-2022-06-30</t>
        </is>
      </c>
      <c r="F46" t="inlineStr">
        <is>
          <t>2022-07-26 04:38:29</t>
        </is>
      </c>
      <c r="G46" t="inlineStr">
        <is>
          <t>John Jairo Saavedra Barbosa</t>
        </is>
      </c>
      <c r="H46" t="inlineStr">
        <is>
          <t>Se presentan mejoras tanto en los indicadores de disponibilidad de aplicaciones y de infraestructura como en los de atención. Se separa la bandeja de Simuladores para gestionar mejor los casos desde Tecnología y desde Experiencias Inmersivas.</t>
        </is>
      </c>
    </row>
    <row r="47">
      <c r="A47" t="n">
        <v>77</v>
      </c>
      <c r="B47" t="inlineStr">
        <is>
          <t>Disponibilidad de servicios tecnológicos</t>
        </is>
      </c>
      <c r="C47" t="inlineStr">
        <is>
          <t>GESTIÓN DE LA TECNOLOGÍA E INNOVACIÓN DIGITAL</t>
        </is>
      </c>
      <c r="D47" s="134" t="n">
        <v>44773</v>
      </c>
      <c r="E47" t="inlineStr">
        <is>
          <t>77-2022-07-31</t>
        </is>
      </c>
      <c r="F47" t="inlineStr">
        <is>
          <t>2022-08-08 06:03:02</t>
        </is>
      </c>
      <c r="G47" t="inlineStr">
        <is>
          <t>John Jairo Saavedra Barbosa</t>
        </is>
      </c>
      <c r="H47" t="inlineStr">
        <is>
          <t>Se conserva el indicador por encima del 97%, aunque hubo una disminución en los porcentajes de solución de casos, ya que hubo factores que afectaron dicha solución. En general, los servicios se mantienen estables y con el nivel de disponibilidad esperado.</t>
        </is>
      </c>
    </row>
    <row r="48">
      <c r="A48" t="n">
        <v>77</v>
      </c>
      <c r="B48" t="inlineStr">
        <is>
          <t>Disponibilidad de servicios tecnológicos</t>
        </is>
      </c>
      <c r="C48" t="inlineStr">
        <is>
          <t>GESTIÓN DE LA TECNOLOGÍA E INNOVACIÓN DIGITAL</t>
        </is>
      </c>
      <c r="D48" s="134" t="n">
        <v>44804</v>
      </c>
      <c r="E48" t="inlineStr">
        <is>
          <t>77-2022-08-31</t>
        </is>
      </c>
      <c r="F48" t="inlineStr">
        <is>
          <t>2022-10-31 11:52:43</t>
        </is>
      </c>
      <c r="G48" t="inlineStr">
        <is>
          <t>John Jairo Saavedra Barbosa</t>
        </is>
      </c>
      <c r="H48" t="inlineStr">
        <is>
          <t>Se conserva el indicador por encima del 97% con una mejora de 2 pp, ya que se presentó estabilidad en todos los sistemas monitoreados.</t>
        </is>
      </c>
    </row>
    <row r="49">
      <c r="A49" t="n">
        <v>77</v>
      </c>
      <c r="B49" t="inlineStr">
        <is>
          <t>Disponibilidad de servicios tecnológicos</t>
        </is>
      </c>
      <c r="C49" t="inlineStr">
        <is>
          <t>GESTIÓN DE LA TECNOLOGÍA E INNOVACIÓN DIGITAL</t>
        </is>
      </c>
      <c r="D49" s="134" t="n">
        <v>44834</v>
      </c>
      <c r="E49" t="inlineStr">
        <is>
          <t>77-2022-09-30</t>
        </is>
      </c>
      <c r="F49" t="inlineStr">
        <is>
          <t>2022-10-31 11:55:11</t>
        </is>
      </c>
      <c r="G49" t="inlineStr">
        <is>
          <t>John Jairo Saavedra Barbosa</t>
        </is>
      </c>
      <c r="H49" t="inlineStr">
        <is>
          <t>El indicador de disponibilidad se mantiene por encima del 97%, aunque se presenta una desmejora de 6 pp en los canales de comunicación de los CSUs, lo que impacta en el indicador global en 0.5 pp. Al finalizar el mes de septiembre, el indicador de disponibilidad es del 98,6%</t>
        </is>
      </c>
    </row>
    <row r="50">
      <c r="A50" t="n">
        <v>77</v>
      </c>
      <c r="B50" t="inlineStr">
        <is>
          <t>Disponibilidad de servicios tecnológicos</t>
        </is>
      </c>
      <c r="C50" t="inlineStr">
        <is>
          <t>GESTIÓN DE LA TECNOLOGÍA E INNOVACIÓN DIGITAL</t>
        </is>
      </c>
      <c r="D50" s="134" t="n">
        <v>44865</v>
      </c>
      <c r="E50" t="inlineStr">
        <is>
          <t>77-2022-10-31</t>
        </is>
      </c>
      <c r="F50" t="inlineStr">
        <is>
          <t>2022-11-08 05:01:35</t>
        </is>
      </c>
      <c r="G50" t="inlineStr">
        <is>
          <t>John Jairo Saavedra Barbosa</t>
        </is>
      </c>
      <c r="H50" t="inlineStr">
        <is>
          <t>El indicador de disponibilidad se mantiene sobre la meta propuesta del año, teniendo una reducción porcentual de 2 pp por eventuales caídas en el Campus Virtual, las cuales fueron solventadas dentro de los tiempos de ANS. En general, el indicador del mes de octubre de 2022 se impacta en 0.3 pp, con lo cual se logra un indicador del 98.3% para el cierre de este período.</t>
        </is>
      </c>
    </row>
    <row r="51">
      <c r="A51" t="n">
        <v>77</v>
      </c>
      <c r="B51" t="inlineStr">
        <is>
          <t>Disponibilidad de servicios tecnológicos</t>
        </is>
      </c>
      <c r="C51" t="inlineStr">
        <is>
          <t>GESTIÓN DE LA TECNOLOGÍA E INNOVACIÓN DIGITAL</t>
        </is>
      </c>
      <c r="D51" s="134" t="n">
        <v>44895</v>
      </c>
      <c r="E51" t="inlineStr">
        <is>
          <t>77-2022-11-30</t>
        </is>
      </c>
      <c r="F51" t="inlineStr">
        <is>
          <t>2023-04-19 12:12:12</t>
        </is>
      </c>
      <c r="G51" t="inlineStr">
        <is>
          <t>John Jairo Saavedra Barbosa</t>
        </is>
      </c>
      <c r="H51" t="inlineStr">
        <is>
          <t>Se conserva el indicador por encima del 97% con una mejora de 0.1 pp, ya que se presentó estabilidad en todos los sistemas monitoreados.El indicador cierra con un porcentaje alcanzado de 98.2% para el mes de noviembre de 2022.</t>
        </is>
      </c>
    </row>
    <row r="52">
      <c r="A52" t="n">
        <v>77</v>
      </c>
      <c r="B52" t="inlineStr">
        <is>
          <t>Disponibilidad de servicios tecnológicos</t>
        </is>
      </c>
      <c r="C52" t="inlineStr">
        <is>
          <t>GESTIÓN DE LA TECNOLOGÍA E INNOVACIÓN DIGITAL</t>
        </is>
      </c>
      <c r="D52" s="134" t="n">
        <v>44926</v>
      </c>
      <c r="E52" t="inlineStr">
        <is>
          <t>77-2022-12-31</t>
        </is>
      </c>
      <c r="F52" t="inlineStr">
        <is>
          <t>2023-04-19 12:04:48</t>
        </is>
      </c>
      <c r="G52" t="inlineStr">
        <is>
          <t>John Jairo Saavedra Barbosa</t>
        </is>
      </c>
      <c r="H52" t="inlineStr">
        <is>
          <t>El indicador de disponibilidad se mantiene sobre la meta propuesta del año, teniendo una reducción porcentual de 0.7 pp por eventuales caídas en el sistema académico Banner, las cuales fueron solventadas dentro de los tiempos de ANS. En general, el indicador del mes de diciembre de 2022 es de 97.5% para el cierre de este período.</t>
        </is>
      </c>
    </row>
    <row r="53">
      <c r="A53" t="n">
        <v>77</v>
      </c>
      <c r="B53" t="inlineStr">
        <is>
          <t>Disponibilidad de servicios tecnológicos</t>
        </is>
      </c>
      <c r="C53" t="inlineStr">
        <is>
          <t>GESTIÓN DE LA TECNOLOGÍA E INNOVACIÓN DIGITAL</t>
        </is>
      </c>
      <c r="D53" s="134" t="n">
        <v>44957</v>
      </c>
      <c r="E53" t="inlineStr">
        <is>
          <t>77-2023-01-31</t>
        </is>
      </c>
      <c r="F53" t="inlineStr">
        <is>
          <t>2023-04-19 12:02:08</t>
        </is>
      </c>
      <c r="G53" t="inlineStr">
        <is>
          <t>John Jairo Saavedra Barbosa</t>
        </is>
      </c>
      <c r="H53" t="inlineStr">
        <is>
          <t>e presenta un incremento de 0.1 pp en el indicador, El indicador cierra en un 97.6% de disponibilidad para el mes de enero de 2023.</t>
        </is>
      </c>
    </row>
    <row r="54">
      <c r="A54" t="n">
        <v>77</v>
      </c>
      <c r="B54" t="inlineStr">
        <is>
          <t>Disponibilidad de servicios tecnológicos</t>
        </is>
      </c>
      <c r="C54" t="inlineStr">
        <is>
          <t>GESTIÓN DE LA TECNOLOGÍA E INNOVACIÓN DIGITAL</t>
        </is>
      </c>
      <c r="D54" s="134" t="n">
        <v>44985</v>
      </c>
      <c r="E54" t="inlineStr">
        <is>
          <t>77-2023-02-28</t>
        </is>
      </c>
      <c r="F54" t="inlineStr">
        <is>
          <t>2023-04-19 12:00:40</t>
        </is>
      </c>
      <c r="G54" t="inlineStr">
        <is>
          <t>John Jairo Saavedra Barbosa</t>
        </is>
      </c>
      <c r="H54" t="inlineStr">
        <is>
          <t>e presenta un decrecimiento de 0.3 pp en el indicador, por las desmejoras en la atención de los casos de mesa de ayuda, aunque se presenta también una baja en el indicador de disponibilidad de canales MPLS de sedes, ocasionados por pequeñas interrupciones en el servicio por parte del proveedor. El indicador cierra en un 97.2% de disponibilidad para el mes de febrero de 2023.</t>
        </is>
      </c>
    </row>
    <row r="55">
      <c r="A55" t="n">
        <v>77</v>
      </c>
      <c r="B55" t="inlineStr">
        <is>
          <t>Disponibilidad de servicios tecnológicos</t>
        </is>
      </c>
      <c r="C55" t="inlineStr">
        <is>
          <t>GESTIÓN DE LA TECNOLOGÍA E INNOVACIÓN DIGITAL</t>
        </is>
      </c>
      <c r="D55" s="134" t="n">
        <v>45016</v>
      </c>
      <c r="E55" t="inlineStr">
        <is>
          <t>77-2023-03-31</t>
        </is>
      </c>
      <c r="F55" t="inlineStr">
        <is>
          <t>2023-04-19 11:14:05</t>
        </is>
      </c>
      <c r="G55" t="inlineStr">
        <is>
          <t>John Jairo Saavedra Barbosa</t>
        </is>
      </c>
      <c r="H55" t="inlineStr">
        <is>
          <t>Se presenta una mejora de 0.6 pp en el indicador, por las mejoras en la atención de los casos de mesa de ayuda, aunque se presenta una baja en el indicador de disponibilidad de canales de CSUs, ocasionados en algunos instantes por el apagado de los equipos y del FW de comunicaciones de los CSUs. El indicador cierra en un 97.8% de disponibilidad para el mes de marzo de 2023.</t>
        </is>
      </c>
    </row>
    <row r="56">
      <c r="A56" t="n">
        <v>77</v>
      </c>
      <c r="B56" t="inlineStr">
        <is>
          <t>Disponibilidad de servicios tecnológicos</t>
        </is>
      </c>
      <c r="C56" t="inlineStr">
        <is>
          <t>GESTIÓN DE LA TECNOLOGÍA E INNOVACIÓN DIGITAL</t>
        </is>
      </c>
      <c r="D56" s="134" t="n">
        <v>45046</v>
      </c>
      <c r="E56" t="inlineStr">
        <is>
          <t>77-2023-04-30</t>
        </is>
      </c>
      <c r="F56" t="inlineStr">
        <is>
          <t>2023-07-11 07:48:20</t>
        </is>
      </c>
      <c r="G56" t="inlineStr">
        <is>
          <t>John Jairo Saavedra Barbosa</t>
        </is>
      </c>
      <c r="H56" t="inlineStr">
        <is>
          <t>Se presenta una baja sustancial en el indicador de disponibilidad de 2.2 pp, ya que ocurrieron incidentes en los canales de CSU e interrupciones en la prestación del servicio. El indicador de canales MPLS en Bogotá pasó de 95.04% a 69.56% y el de Canales MPLS CSU&amp;#039;s en el resto del país varió de 80% a 17.32%. Para mitigar estos incidentes, se han venido adelantando acciones con los encargados de los CSUs para definir lo más pronto posible, las estrategias para cubrir las necesidades de los CSUs.</t>
        </is>
      </c>
    </row>
    <row r="57">
      <c r="A57" t="n">
        <v>77</v>
      </c>
      <c r="B57" t="inlineStr">
        <is>
          <t>Disponibilidad de servicios tecnológicos</t>
        </is>
      </c>
      <c r="C57" t="inlineStr">
        <is>
          <t>GESTIÓN DE LA TECNOLOGÍA E INNOVACIÓN DIGITAL</t>
        </is>
      </c>
      <c r="D57" s="134" t="n">
        <v>45077</v>
      </c>
      <c r="E57" t="inlineStr">
        <is>
          <t>77-2023-05-31</t>
        </is>
      </c>
      <c r="F57" t="inlineStr">
        <is>
          <t>2023-07-11 07:44:27</t>
        </is>
      </c>
      <c r="G57" t="inlineStr">
        <is>
          <t>John Jairo Saavedra Barbosa</t>
        </is>
      </c>
      <c r="H57" t="inlineStr">
        <is>
          <t>Se presenta un incremento sustancial en el indicador de disponibilidad de 3.8 pp, ya que se cancelaron canales de MPLS para los CSU que dejan de funcionar, además de la estabilidad en la prestación del resto de servicios. El indicador de canales MPLS pasó de 69.56% a 100%</t>
        </is>
      </c>
    </row>
    <row r="58">
      <c r="A58" t="n">
        <v>77</v>
      </c>
      <c r="B58" t="inlineStr">
        <is>
          <t>Disponibilidad de servicios tecnológicos</t>
        </is>
      </c>
      <c r="C58" t="inlineStr">
        <is>
          <t>GESTIÓN DE LA TECNOLOGÍA E INNOVACIÓN DIGITAL</t>
        </is>
      </c>
      <c r="D58" s="134" t="n">
        <v>45107</v>
      </c>
      <c r="E58" t="inlineStr">
        <is>
          <t>77-2023-06-30</t>
        </is>
      </c>
      <c r="F58" t="inlineStr">
        <is>
          <t>2023-07-11 07:40:36</t>
        </is>
      </c>
      <c r="G58" t="inlineStr">
        <is>
          <t>John Jairo Saavedra Barbosa</t>
        </is>
      </c>
      <c r="H58" t="inlineStr">
        <is>
          <t>Se presenta una baja en el indicador de disponibilidad de 1.5 pp, ya que ocurrieron incidentes con los cambios de CSU de sedes a islas y las interrupciones en la prestación del servicio. El indicador de canales MPLS pasó de 100% a 90.72% y el de Canales de Internet Medellín varió de 100% a 92.51%.</t>
        </is>
      </c>
    </row>
    <row r="59">
      <c r="A59" t="n">
        <v>77</v>
      </c>
      <c r="B59" t="inlineStr">
        <is>
          <t>Disponibilidad de servicios tecnológicos</t>
        </is>
      </c>
      <c r="C59" t="inlineStr">
        <is>
          <t>GESTIÓN DE LA TECNOLOGÍA E INNOVACIÓN DIGITAL</t>
        </is>
      </c>
      <c r="D59" s="134" t="n">
        <v>45138</v>
      </c>
      <c r="E59" t="inlineStr">
        <is>
          <t>77-2023-07-31</t>
        </is>
      </c>
      <c r="F59" t="inlineStr">
        <is>
          <t>2023-08-25 11:24:54</t>
        </is>
      </c>
      <c r="G59" t="inlineStr">
        <is>
          <t>John Jairo Saavedra Barbosa</t>
        </is>
      </c>
      <c r="H59" t="inlineStr">
        <is>
          <t>Hola. Se corrige el porcentaje de variación de 1.9 pp a 1 pp (98.6 a 97.6 pp), las explicaciones son las mismas del análisis inicial.</t>
        </is>
      </c>
    </row>
    <row r="60">
      <c r="A60" t="n">
        <v>77</v>
      </c>
      <c r="B60" t="inlineStr">
        <is>
          <t>Disponibilidad de servicios tecnológicos</t>
        </is>
      </c>
      <c r="C60" t="inlineStr">
        <is>
          <t>GESTIÓN DE LA TECNOLOGÍA E INNOVACIÓN DIGITAL</t>
        </is>
      </c>
      <c r="D60" s="134" t="n">
        <v>45169</v>
      </c>
      <c r="E60" t="inlineStr">
        <is>
          <t>77-2023-08-31</t>
        </is>
      </c>
      <c r="F60" t="inlineStr">
        <is>
          <t>2023-10-03 09:41:24</t>
        </is>
      </c>
      <c r="G60" t="inlineStr">
        <is>
          <t>John Jairo Saavedra Barbosa</t>
        </is>
      </c>
      <c r="H60" t="inlineStr">
        <is>
          <t>Se presenta una variación positiva en el indicador de 1.3 pp debido a las mejoras que han habido en la estabilización de canales de comunicación a nivel de las sedes principales y de los CSU&amp;#039;s. Adicionalmente, se presenta un aumento de 4 pp en los indicadores de microinformática porque la atención de los casos se mejoró por los planes de contingencia que se implementaron con los chicos de Servicio IT. El indicador cierra en 98.0% para el mes de agosto de 2023.</t>
        </is>
      </c>
    </row>
    <row r="61">
      <c r="A61" t="n">
        <v>77</v>
      </c>
      <c r="B61" t="inlineStr">
        <is>
          <t>Disponibilidad de servicios tecnológicos</t>
        </is>
      </c>
      <c r="C61" t="inlineStr">
        <is>
          <t>GESTIÓN DE LA TECNOLOGÍA E INNOVACIÓN DIGITAL</t>
        </is>
      </c>
      <c r="D61" s="134" t="n">
        <v>45199</v>
      </c>
      <c r="E61" t="inlineStr">
        <is>
          <t>77-2023-09-30</t>
        </is>
      </c>
      <c r="F61" t="inlineStr">
        <is>
          <t>2023-10-03 09:36:13</t>
        </is>
      </c>
      <c r="G61" t="inlineStr">
        <is>
          <t>John Jairo Saavedra Barbosa</t>
        </is>
      </c>
      <c r="H61" t="inlineStr">
        <is>
          <t>Se presenta una variación positiva en el indicador de 0.6 pp debido a las mejoras que han habido en la estabilización de canales de comunicación a nivel de las sedes principales y de los CSU&amp;#039;s. Adicionalmente, se presenta una disminución de 4 pp en los indicadores de microinformática porque la atención de los casos se vió afectada por la salida de la Coordinadora de Servicio IT en Medellín. El indicador cierra en 98.6% para el mes de septiembre de 2023.</t>
        </is>
      </c>
    </row>
    <row r="62">
      <c r="A62" t="n">
        <v>77</v>
      </c>
      <c r="B62" t="inlineStr">
        <is>
          <t>Disponibilidad de servicios tecnológicos</t>
        </is>
      </c>
      <c r="C62" t="inlineStr">
        <is>
          <t>GESTIÓN DE LA TECNOLOGÍA E INNOVACIÓN DIGITAL</t>
        </is>
      </c>
      <c r="D62" s="134" t="n">
        <v>45230</v>
      </c>
      <c r="E62" t="inlineStr">
        <is>
          <t>77-2023-10-31</t>
        </is>
      </c>
      <c r="F62" t="inlineStr">
        <is>
          <t>2024-07-15 13:49:18</t>
        </is>
      </c>
      <c r="G62" t="inlineStr">
        <is>
          <t>Ivan Antonio Diaz Bohorquez</t>
        </is>
      </c>
      <c r="H62" t="inlineStr"/>
    </row>
    <row r="63">
      <c r="A63" t="n">
        <v>77</v>
      </c>
      <c r="B63" t="inlineStr">
        <is>
          <t>Disponibilidad de servicios tecnológicos</t>
        </is>
      </c>
      <c r="C63" t="inlineStr">
        <is>
          <t>GESTIÓN DE LA TECNOLOGÍA E INNOVACIÓN DIGITAL</t>
        </is>
      </c>
      <c r="D63" s="134" t="n">
        <v>45260</v>
      </c>
      <c r="E63" t="inlineStr">
        <is>
          <t>77-2023-11-30</t>
        </is>
      </c>
      <c r="F63" t="inlineStr">
        <is>
          <t>2024-07-15 13:49:42</t>
        </is>
      </c>
      <c r="G63" t="inlineStr">
        <is>
          <t>Ivan Antonio Diaz Bohorquez</t>
        </is>
      </c>
      <c r="H63" t="inlineStr"/>
    </row>
    <row r="64">
      <c r="A64" t="n">
        <v>77</v>
      </c>
      <c r="B64" t="inlineStr">
        <is>
          <t>Disponibilidad de servicios tecnológicos</t>
        </is>
      </c>
      <c r="C64" t="inlineStr">
        <is>
          <t>GESTIÓN DE LA TECNOLOGÍA E INNOVACIÓN DIGITAL</t>
        </is>
      </c>
      <c r="D64" s="134" t="n">
        <v>45291</v>
      </c>
      <c r="E64" t="inlineStr">
        <is>
          <t>77-2023-12-31</t>
        </is>
      </c>
      <c r="F64" t="inlineStr">
        <is>
          <t>2024-07-15 13:49:59</t>
        </is>
      </c>
      <c r="G64" t="inlineStr">
        <is>
          <t>Ivan Antonio Diaz Bohorquez</t>
        </is>
      </c>
      <c r="H64" t="inlineStr"/>
    </row>
    <row r="65">
      <c r="A65" t="n">
        <v>77</v>
      </c>
      <c r="B65" t="inlineStr">
        <is>
          <t>Disponibilidad de servicios tecnológicos</t>
        </is>
      </c>
      <c r="C65" t="inlineStr">
        <is>
          <t>GESTIÓN DE LA TECNOLOGÍA E INNOVACIÓN DIGITAL</t>
        </is>
      </c>
      <c r="D65" s="134" t="n">
        <v>45322</v>
      </c>
      <c r="E65" t="inlineStr">
        <is>
          <t>77-2024-01-31</t>
        </is>
      </c>
      <c r="F65" t="inlineStr">
        <is>
          <t>2024-07-15 13:57:03</t>
        </is>
      </c>
      <c r="G65" t="inlineStr">
        <is>
          <t>Ivan Antonio Diaz Bohorquez</t>
        </is>
      </c>
      <c r="H65" t="inlineStr">
        <is>
          <t>Disminuye el indicador por la estabilzación del SA Banner y su salida a producción el 27 diciembre.  El indicador cierra en 97% para el mes de Diciembre de 2023.</t>
        </is>
      </c>
    </row>
    <row r="66">
      <c r="A66" t="n">
        <v>77</v>
      </c>
      <c r="B66" t="inlineStr">
        <is>
          <t>Disponibilidad de servicios tecnológicos</t>
        </is>
      </c>
      <c r="C66" t="inlineStr">
        <is>
          <t>GESTIÓN DE LA TECNOLOGÍA E INNOVACIÓN DIGITAL</t>
        </is>
      </c>
      <c r="D66" s="134" t="n">
        <v>45351</v>
      </c>
      <c r="E66" t="inlineStr">
        <is>
          <t>77-2024-02-29</t>
        </is>
      </c>
      <c r="F66" t="inlineStr">
        <is>
          <t>2024-07-15 13:58:12</t>
        </is>
      </c>
      <c r="G66" t="inlineStr">
        <is>
          <t>Ivan Antonio Diaz Bohorquez</t>
        </is>
      </c>
      <c r="H66" t="inlineStr">
        <is>
          <t>Se estabiliza el indicador al promedio de meses anteriores una vez se finaliza etapa de salida en producción de sistema académico. El indicador cierra en 98% para el mes de Febrero de 2024.</t>
        </is>
      </c>
    </row>
    <row r="67">
      <c r="A67" t="n">
        <v>77</v>
      </c>
      <c r="B67" t="inlineStr">
        <is>
          <t>Disponibilidad de servicios tecnológicos</t>
        </is>
      </c>
      <c r="C67" t="inlineStr">
        <is>
          <t>GESTIÓN DE LA TECNOLOGÍA E INNOVACIÓN DIGITAL</t>
        </is>
      </c>
      <c r="D67" s="134" t="n">
        <v>45382</v>
      </c>
      <c r="E67" t="inlineStr">
        <is>
          <t>77-2024-03-31</t>
        </is>
      </c>
      <c r="F67" t="inlineStr">
        <is>
          <t>2024-07-16 08:26:40</t>
        </is>
      </c>
      <c r="G67" t="inlineStr">
        <is>
          <t>Ivan Antonio Diaz Bohorquez</t>
        </is>
      </c>
      <c r="H67" t="inlineStr">
        <is>
          <t>Se mejora el indicador versus al  promedio de meses anteriores. El indicador cierra en 989.1% para el mes de Marzo de 2024.</t>
        </is>
      </c>
    </row>
    <row r="68">
      <c r="A68" t="n">
        <v>77</v>
      </c>
      <c r="B68" t="inlineStr">
        <is>
          <t>Disponibilidad de servicios tecnológicos</t>
        </is>
      </c>
      <c r="C68" t="inlineStr">
        <is>
          <t>GESTIÓN DE LA TECNOLOGÍA E INNOVACIÓN DIGITAL</t>
        </is>
      </c>
      <c r="D68" s="134" t="n">
        <v>45412</v>
      </c>
      <c r="E68" t="inlineStr">
        <is>
          <t>77-2024-04-30</t>
        </is>
      </c>
      <c r="F68" t="inlineStr">
        <is>
          <t>2024-07-16 08:27:44</t>
        </is>
      </c>
      <c r="G68" t="inlineStr">
        <is>
          <t>Ivan Antonio Diaz Bohorquez</t>
        </is>
      </c>
      <c r="H68" t="inlineStr">
        <is>
          <t>Se mantiene promedio de operación y disponibilidad.  El indicador cierra en 98.09% para Abril 2024.</t>
        </is>
      </c>
    </row>
    <row r="69">
      <c r="A69" t="n">
        <v>77</v>
      </c>
      <c r="B69" t="inlineStr">
        <is>
          <t>Disponibilidad de servicios tecnológicos</t>
        </is>
      </c>
      <c r="C69" t="inlineStr">
        <is>
          <t>GESTIÓN DE LA TECNOLOGÍA E INNOVACIÓN DIGITAL</t>
        </is>
      </c>
      <c r="D69" s="134" t="n">
        <v>45443</v>
      </c>
      <c r="E69" t="inlineStr">
        <is>
          <t>77-2024-05-31</t>
        </is>
      </c>
      <c r="F69" t="inlineStr">
        <is>
          <t>2024-07-23 14:05:19</t>
        </is>
      </c>
      <c r="G69" t="inlineStr">
        <is>
          <t>Ivan Antonio Diaz Bohorquez</t>
        </is>
      </c>
      <c r="H69" t="inlineStr">
        <is>
          <t>Se mantiene promedio de operación y disponibilidad. El indicador cierra en 98.80% para Mayo 2024.</t>
        </is>
      </c>
    </row>
    <row r="70">
      <c r="A70" t="n">
        <v>77</v>
      </c>
      <c r="B70" t="inlineStr">
        <is>
          <t>Disponibilidad de servicios tecnológicos</t>
        </is>
      </c>
      <c r="C70" t="inlineStr">
        <is>
          <t>GESTIÓN DE LA TECNOLOGÍA E INNOVACIÓN DIGITAL</t>
        </is>
      </c>
      <c r="D70" s="134" t="n">
        <v>45473</v>
      </c>
      <c r="E70" t="inlineStr">
        <is>
          <t>77-2024-06-30</t>
        </is>
      </c>
      <c r="F70" t="inlineStr">
        <is>
          <t>2024-07-24 11:15:21</t>
        </is>
      </c>
      <c r="G70" t="inlineStr">
        <is>
          <t>Ivan Antonio Diaz Bohorquez</t>
        </is>
      </c>
      <c r="H70" t="inlineStr">
        <is>
          <t>Se mejora indicador en 0,2% ya que no se presentan incidentes de fallas de canal durante el mes de Junio. El indicador cierra en 99% para Junio 2024%.</t>
        </is>
      </c>
    </row>
    <row r="71">
      <c r="A71" t="n">
        <v>77</v>
      </c>
      <c r="B71" t="inlineStr">
        <is>
          <t>Disponibilidad de servicios tecnológicos</t>
        </is>
      </c>
      <c r="C71" t="inlineStr">
        <is>
          <t>GESTIÓN DE LA TECNOLOGÍA E INNOVACIÓN DIGITAL</t>
        </is>
      </c>
      <c r="D71" s="134" t="n">
        <v>45504</v>
      </c>
      <c r="E71" t="inlineStr">
        <is>
          <t>77-2024-07-31</t>
        </is>
      </c>
      <c r="F71" t="inlineStr">
        <is>
          <t>2024-09-17 10:43:17</t>
        </is>
      </c>
      <c r="G71" t="inlineStr">
        <is>
          <t>Ivan Antonio Diaz Bohorquez</t>
        </is>
      </c>
      <c r="H71" t="inlineStr">
        <is>
          <t>Para el mes de Julio el indicador cierra en 97.9%.  Se presenta disminución en el indicador por servicios de Portal Web, ya que durante la estabilización del servicio se presentaron indisponibilidades (que no están dentro del tiempo de SLA).</t>
        </is>
      </c>
    </row>
    <row r="72">
      <c r="A72" t="n">
        <v>77</v>
      </c>
      <c r="B72" t="inlineStr">
        <is>
          <t>Disponibilidad de servicios tecnológicos</t>
        </is>
      </c>
      <c r="C72" t="inlineStr">
        <is>
          <t>GESTIÓN DE LA TECNOLOGÍA E INNOVACIÓN DIGITAL</t>
        </is>
      </c>
      <c r="D72" s="134" t="n">
        <v>45535</v>
      </c>
      <c r="E72" t="inlineStr">
        <is>
          <t>77-2024-08-31</t>
        </is>
      </c>
      <c r="F72" t="inlineStr">
        <is>
          <t>2024-09-17 10:45:14</t>
        </is>
      </c>
      <c r="G72" t="inlineStr">
        <is>
          <t>Ivan Antonio Diaz Bohorquez</t>
        </is>
      </c>
      <c r="H72" t="inlineStr">
        <is>
          <t>El Mes de Agosto cierra con un indicador del 95% por dos indisponibilidades presentadas.  En sistema banner presentó indisponibilidad en su servicio de base de datos y sobre esta fue abierta la oportunidad de mejora y plan de acción.  Para el servicio VDI en el indicador se presenta una baja por los mantenimientos correctivos presentados en la herramienta que implicaron baja del servicio durante estos mantenimientos.</t>
        </is>
      </c>
    </row>
    <row r="73">
      <c r="A73" t="n">
        <v>77</v>
      </c>
      <c r="B73" t="inlineStr">
        <is>
          <t>Disponibilidad de servicios tecnológicos</t>
        </is>
      </c>
      <c r="C73" t="inlineStr">
        <is>
          <t>GESTIÓN DE LA TECNOLOGÍA E INNOVACIÓN DIGITAL</t>
        </is>
      </c>
      <c r="D73" s="134" t="n">
        <v>45565</v>
      </c>
      <c r="E73" t="inlineStr">
        <is>
          <t>77-2024-09-30</t>
        </is>
      </c>
      <c r="F73" t="inlineStr">
        <is>
          <t>2024-10-09 14:27:04</t>
        </is>
      </c>
      <c r="G73" t="inlineStr">
        <is>
          <t>Ivan Antonio Diaz Bohorquez</t>
        </is>
      </c>
      <c r="H73" t="inlineStr">
        <is>
          <t>Para el mes de Julio el indicador cierra en 97.2%. Se mantiene promedio de operación y disponibilidad</t>
        </is>
      </c>
    </row>
    <row r="74">
      <c r="A74" t="n">
        <v>77</v>
      </c>
      <c r="B74" t="inlineStr">
        <is>
          <t>Disponibilidad de servicios tecnológicos</t>
        </is>
      </c>
      <c r="C74" t="inlineStr">
        <is>
          <t>GESTIÓN DE LA TECNOLOGÍA E INNOVACIÓN DIGITAL</t>
        </is>
      </c>
      <c r="D74" s="134" t="n">
        <v>45596</v>
      </c>
      <c r="E74" t="inlineStr">
        <is>
          <t>77-2024-10-31</t>
        </is>
      </c>
      <c r="F74" t="inlineStr">
        <is>
          <t>2024-11-18 11:05:40</t>
        </is>
      </c>
      <c r="G74" t="inlineStr">
        <is>
          <t>Diana Paola Garcia Moreno</t>
        </is>
      </c>
      <c r="H74" t="inlineStr">
        <is>
          <t>Para el mes de Julio el indicador cierra en 97.3%. Se mantiene promedio de operación y disponibilidad</t>
        </is>
      </c>
    </row>
    <row r="75">
      <c r="A75" t="n">
        <v>77</v>
      </c>
      <c r="B75" t="inlineStr">
        <is>
          <t>Disponibilidad de servicios tecnológicos</t>
        </is>
      </c>
      <c r="C75" t="inlineStr">
        <is>
          <t>GESTIÓN DE LA TECNOLOGÍA E INNOVACIÓN DIGITAL</t>
        </is>
      </c>
      <c r="D75" s="134" t="n">
        <v>45626</v>
      </c>
      <c r="E75" t="inlineStr">
        <is>
          <t>77-2024-11-30</t>
        </is>
      </c>
      <c r="F75" t="inlineStr">
        <is>
          <t>2025-01-09 09:38:52</t>
        </is>
      </c>
      <c r="G75" t="inlineStr">
        <is>
          <t>Ivan Antonio Diaz Bohorquez</t>
        </is>
      </c>
      <c r="H75" t="inlineStr">
        <is>
          <t>Para el mes de Noviembre el indicador cierra en 97.8.  Se mejora medio punto porcentual por canales de internet de sedes.</t>
        </is>
      </c>
    </row>
    <row r="76">
      <c r="A76" t="n">
        <v>77</v>
      </c>
      <c r="B76" t="inlineStr">
        <is>
          <t>Disponibilidad de servicios tecnológicos</t>
        </is>
      </c>
      <c r="C76" t="inlineStr">
        <is>
          <t>GESTIÓN DE LA TECNOLOGÍA E INNOVACIÓN DIGITAL</t>
        </is>
      </c>
      <c r="D76" s="134" t="n">
        <v>45657</v>
      </c>
      <c r="E76" t="inlineStr">
        <is>
          <t>77-2024-12-31</t>
        </is>
      </c>
      <c r="F76" t="inlineStr">
        <is>
          <t>2025-01-09 09:41:12</t>
        </is>
      </c>
      <c r="G76" t="inlineStr">
        <is>
          <t>Ivan Antonio Diaz Bohorquez</t>
        </is>
      </c>
      <c r="H76" t="inlineStr">
        <is>
          <t>Para el mes de Diciembre el indicador cierra en 98.2%.   Se presenta mejoría en los servicios de Microinformática que aumenta en 0.4 el indicador versus el mes anterior.</t>
        </is>
      </c>
    </row>
    <row r="77">
      <c r="A77" t="n">
        <v>77</v>
      </c>
      <c r="B77" t="inlineStr">
        <is>
          <t>Disponibilidad de servicios tecnológicos</t>
        </is>
      </c>
      <c r="C77" t="inlineStr">
        <is>
          <t>GESTIÓN DE LA TECNOLOGÍA E INNOVACIÓN DIGITAL</t>
        </is>
      </c>
      <c r="D77" s="134" t="n">
        <v>45688</v>
      </c>
      <c r="E77" t="inlineStr">
        <is>
          <t>77-2025-01-31</t>
        </is>
      </c>
      <c r="F77" t="inlineStr">
        <is>
          <t>2025-07-14 09:33:56</t>
        </is>
      </c>
      <c r="G77" t="inlineStr">
        <is>
          <t>Ivan Antonio Diaz Bohorquez</t>
        </is>
      </c>
      <c r="H77" t="inlineStr">
        <is>
          <t>Para el mes de Mayo el indicador cierra en 96%. Se presenta disminución debido al cambio de infraestructura de servicios VDI y la medición del cambio no fue eficiente.</t>
        </is>
      </c>
    </row>
    <row r="78">
      <c r="A78" t="n">
        <v>77</v>
      </c>
      <c r="B78" t="inlineStr">
        <is>
          <t>Disponibilidad de servicios tecnológicos</t>
        </is>
      </c>
      <c r="C78" t="inlineStr">
        <is>
          <t>GESTIÓN DE LA TECNOLOGÍA E INNOVACIÓN DIGITAL</t>
        </is>
      </c>
      <c r="D78" s="134" t="n">
        <v>45716</v>
      </c>
      <c r="E78" t="inlineStr">
        <is>
          <t>77-2025-02-28</t>
        </is>
      </c>
      <c r="F78" t="inlineStr">
        <is>
          <t>2025-07-14 09:34:25</t>
        </is>
      </c>
      <c r="G78" t="inlineStr">
        <is>
          <t>Ivan Antonio Diaz Bohorquez</t>
        </is>
      </c>
      <c r="H78" t="inlineStr">
        <is>
          <t>Para el mes de Junio el indicador cierra en 94%. Se presenta disminución debido al cambio de infraestructura de servicios VDI y la medición del cambio no fue eficiente.</t>
        </is>
      </c>
    </row>
    <row r="79">
      <c r="A79" t="n">
        <v>77</v>
      </c>
      <c r="B79" t="inlineStr">
        <is>
          <t>Disponibilidad de servicios tecnológicos</t>
        </is>
      </c>
      <c r="C79" t="inlineStr">
        <is>
          <t>GESTIÓN DE LA TECNOLOGÍA E INNOVACIÓN DIGITAL</t>
        </is>
      </c>
      <c r="D79" s="134" t="n">
        <v>45747</v>
      </c>
      <c r="E79" t="inlineStr">
        <is>
          <t>77-2025-03-31</t>
        </is>
      </c>
      <c r="F79" t="inlineStr">
        <is>
          <t>2025-07-14 09:35:04</t>
        </is>
      </c>
      <c r="G79" t="inlineStr">
        <is>
          <t>Ivan Antonio Diaz Bohorquez</t>
        </is>
      </c>
      <c r="H79" t="inlineStr">
        <is>
          <t>Para el mes de Mayo el indicador cierra en 96%. Se presenta disminución debido al cambio de infraestructura de servicios VDI y la medición del cambio no fue eficiente.</t>
        </is>
      </c>
    </row>
    <row r="80">
      <c r="A80" t="n">
        <v>77</v>
      </c>
      <c r="B80" t="inlineStr">
        <is>
          <t>Disponibilidad de servicios tecnológicos</t>
        </is>
      </c>
      <c r="C80" t="inlineStr">
        <is>
          <t>GESTIÓN DE LA TECNOLOGÍA E INNOVACIÓN DIGITAL</t>
        </is>
      </c>
      <c r="D80" s="134" t="n">
        <v>45777</v>
      </c>
      <c r="E80" t="inlineStr">
        <is>
          <t>77-2025-04-30</t>
        </is>
      </c>
      <c r="F80" t="inlineStr">
        <is>
          <t>2025-10-16 09:18:14</t>
        </is>
      </c>
      <c r="G80" t="inlineStr">
        <is>
          <t>Ivan Antonio Diaz Bohorquez</t>
        </is>
      </c>
      <c r="H80" t="inlineStr">
        <is>
          <t>Para el mes de Abril el indicador cierra en 87,7%. Se presenta disminución debido al cambio de infraestructura de servicios VDI y la medición del cambio no fue eficiente.</t>
        </is>
      </c>
    </row>
    <row r="81">
      <c r="A81" t="n">
        <v>77</v>
      </c>
      <c r="B81" t="inlineStr">
        <is>
          <t>Disponibilidad de servicios tecnológicos</t>
        </is>
      </c>
      <c r="C81" t="inlineStr">
        <is>
          <t>GESTIÓN DE LA TECNOLOGÍA E INNOVACIÓN DIGITAL</t>
        </is>
      </c>
      <c r="D81" s="134" t="n">
        <v>45808</v>
      </c>
      <c r="E81" t="inlineStr">
        <is>
          <t>77-2025-05-31</t>
        </is>
      </c>
      <c r="F81" t="inlineStr">
        <is>
          <t>2025-07-17 07:50:46</t>
        </is>
      </c>
      <c r="G81" t="inlineStr">
        <is>
          <t>Ivan Antonio Diaz Bohorquez</t>
        </is>
      </c>
      <c r="H81" t="inlineStr">
        <is>
          <t>Para el mes de Mayo el indicador cierra en 97%. Se presenta disminución debido al cambio de infraestructura de servicios VDI y la medición del cambio no fue eficiente.</t>
        </is>
      </c>
    </row>
    <row r="82">
      <c r="A82" t="n">
        <v>77</v>
      </c>
      <c r="B82" t="inlineStr">
        <is>
          <t>Disponibilidad de servicios tecnológicos</t>
        </is>
      </c>
      <c r="C82" t="inlineStr">
        <is>
          <t>GESTIÓN DE LA TECNOLOGÍA E INNOVACIÓN DIGITAL</t>
        </is>
      </c>
      <c r="D82" s="134" t="n">
        <v>45838</v>
      </c>
      <c r="E82" t="inlineStr">
        <is>
          <t>77-2025-06-30</t>
        </is>
      </c>
      <c r="F82" t="inlineStr">
        <is>
          <t>2025-07-17 07:50:02</t>
        </is>
      </c>
      <c r="G82" t="inlineStr">
        <is>
          <t>Ivan Antonio Diaz Bohorquez</t>
        </is>
      </c>
      <c r="H82" t="inlineStr">
        <is>
          <t>Para el mes de Mayo el indicador cierra en 96%. Se presenta disminución debido al cambio de infraestructura de servicios VDI y la medición del cambio no fue eficiente.</t>
        </is>
      </c>
    </row>
    <row r="83">
      <c r="A83" t="n">
        <v>77</v>
      </c>
      <c r="B83" t="inlineStr">
        <is>
          <t>Disponibilidad de servicios tecnológicos</t>
        </is>
      </c>
      <c r="C83" t="inlineStr">
        <is>
          <t>GESTIÓN DE LA TECNOLOGÍA E INNOVACIÓN DIGITAL</t>
        </is>
      </c>
      <c r="D83" s="134" t="n">
        <v>45869</v>
      </c>
      <c r="E83" t="inlineStr">
        <is>
          <t>77-2025-07-31</t>
        </is>
      </c>
      <c r="F83" t="inlineStr">
        <is>
          <t>2025-10-16 10:06:03</t>
        </is>
      </c>
      <c r="G83" t="inlineStr">
        <is>
          <t>Diana Paola Garcia Moreno</t>
        </is>
      </c>
      <c r="H83" t="inlineStr"/>
    </row>
    <row r="84">
      <c r="A84" t="n">
        <v>77</v>
      </c>
      <c r="B84" t="inlineStr">
        <is>
          <t>Disponibilidad de servicios tecnológicos</t>
        </is>
      </c>
      <c r="C84" t="inlineStr">
        <is>
          <t>GESTIÓN DE LA TECNOLOGÍA E INNOVACIÓN DIGITAL</t>
        </is>
      </c>
      <c r="D84" s="134" t="n">
        <v>45900</v>
      </c>
      <c r="E84" t="inlineStr">
        <is>
          <t>77-2025-08-31</t>
        </is>
      </c>
      <c r="F84" t="inlineStr">
        <is>
          <t>2025-10-16 10:03:30</t>
        </is>
      </c>
      <c r="G84" t="inlineStr">
        <is>
          <t>Diana Paola Garcia Moreno</t>
        </is>
      </c>
      <c r="H84" t="inlineStr"/>
    </row>
    <row r="85">
      <c r="A85" t="n">
        <v>77</v>
      </c>
      <c r="B85" t="inlineStr">
        <is>
          <t>Disponibilidad de servicios tecnológicos</t>
        </is>
      </c>
      <c r="C85" t="inlineStr">
        <is>
          <t>GESTIÓN DE LA TECNOLOGÍA E INNOVACIÓN DIGITAL</t>
        </is>
      </c>
      <c r="D85" s="134" t="n">
        <v>45930</v>
      </c>
      <c r="E85" t="inlineStr">
        <is>
          <t>77-2025-09-30</t>
        </is>
      </c>
      <c r="F85" t="inlineStr">
        <is>
          <t>2025-10-16 09:56:21</t>
        </is>
      </c>
      <c r="G85" t="inlineStr">
        <is>
          <t>Diana Paola Garcia Moreno</t>
        </is>
      </c>
      <c r="H85" t="inlineStr"/>
    </row>
    <row r="86">
      <c r="A86" t="n">
        <v>77</v>
      </c>
      <c r="B86" t="inlineStr">
        <is>
          <t>Disponibilidad de servicios tecnológicos</t>
        </is>
      </c>
      <c r="C86" t="inlineStr">
        <is>
          <t>GESTIÓN DE LA TECNOLOGÍA E INNOVACIÓN DIGITAL</t>
        </is>
      </c>
      <c r="D86" s="134" t="n">
        <v>45961</v>
      </c>
      <c r="E86" t="inlineStr">
        <is>
          <t>77-2025-10-31</t>
        </is>
      </c>
      <c r="F86" t="inlineStr">
        <is>
          <t>2025-11-04 16:31:09</t>
        </is>
      </c>
      <c r="G86" t="inlineStr">
        <is>
          <t>Ivan Antonio Diaz Bohorquez</t>
        </is>
      </c>
      <c r="H86" t="inlineStr">
        <is>
          <t>Para el mes de Septiembre el indicador cierra en 97,7%. Se presenta disminución en los servicios de funcionalidades de Microinformática. Se cumple con indicador de meta.</t>
        </is>
      </c>
    </row>
    <row r="87">
      <c r="A87" t="n">
        <v>77</v>
      </c>
      <c r="B87" t="inlineStr">
        <is>
          <t>Disponibilidad de servicios tecnológicos</t>
        </is>
      </c>
      <c r="C87" t="inlineStr">
        <is>
          <t>GESTIÓN DE LA TECNOLOGÍA E INNOVACIÓN DIGITAL</t>
        </is>
      </c>
      <c r="D87" s="134" t="n">
        <v>45991</v>
      </c>
      <c r="E87" t="inlineStr">
        <is>
          <t>77-2025-11-30</t>
        </is>
      </c>
      <c r="F87" t="inlineStr">
        <is>
          <t>2025-12-30 12:06:05</t>
        </is>
      </c>
      <c r="G87" t="inlineStr">
        <is>
          <t>Ivan Antonio Diaz Bohorquez</t>
        </is>
      </c>
      <c r="H87" t="inlineStr">
        <is>
          <t>Noviembre cierra con indicador en 93.4 debido a fallas de canales de comunicación MPLS.   SI bien el servicio no se afectó , el indicador es bajo proque el servicio principal no estuvo disponible.  Se operó con el canal backup durante el. mes.</t>
        </is>
      </c>
    </row>
    <row r="88">
      <c r="A88" t="n">
        <v>77</v>
      </c>
      <c r="B88" t="inlineStr">
        <is>
          <t>Disponibilidad de servicios tecnológicos</t>
        </is>
      </c>
      <c r="C88" t="inlineStr">
        <is>
          <t>GESTIÓN DE LA TECNOLOGÍA E INNOVACIÓN DIGITAL</t>
        </is>
      </c>
      <c r="D88" s="134" t="n">
        <v>46022</v>
      </c>
      <c r="E88" t="inlineStr">
        <is>
          <t>77-2025-12-31</t>
        </is>
      </c>
      <c r="F88" t="inlineStr">
        <is>
          <t>2026-01-21 15:18:29</t>
        </is>
      </c>
      <c r="G88" t="inlineStr">
        <is>
          <t>Diana Paola Garcia Moreno</t>
        </is>
      </c>
      <c r="H88" t="inlineStr"/>
    </row>
    <row r="89">
      <c r="A89" t="n">
        <v>77</v>
      </c>
      <c r="B89" t="inlineStr">
        <is>
          <t>Disponibilidad de servicios tecnológicos</t>
        </is>
      </c>
      <c r="C89" t="inlineStr">
        <is>
          <t>GESTIÓN DE LA TECNOLOGÍA E INNOVACIÓN DIGITAL</t>
        </is>
      </c>
      <c r="D89" s="134" t="n">
        <v>46053</v>
      </c>
      <c r="E89" t="inlineStr">
        <is>
          <t>77-2026-01-31</t>
        </is>
      </c>
      <c r="F89" t="inlineStr">
        <is>
          <t>2026-02-17 12:00:22</t>
        </is>
      </c>
      <c r="G89" t="inlineStr">
        <is>
          <t>Diana Paola Garcia Moreno</t>
        </is>
      </c>
      <c r="H89" t="inlineStr"/>
    </row>
    <row r="90">
      <c r="A90" t="n">
        <v>84</v>
      </c>
      <c r="B90" t="inlineStr">
        <is>
          <t>Funcionamiento del COPASST</t>
        </is>
      </c>
      <c r="C90" t="inlineStr">
        <is>
          <t>GESTIÓN DE SEGURIDAD Y SALUD EN EL TRABAJO</t>
        </is>
      </c>
      <c r="D90" s="134" t="n">
        <v>44926</v>
      </c>
      <c r="E90" t="inlineStr">
        <is>
          <t>84-2022-12-31</t>
        </is>
      </c>
      <c r="F90" t="inlineStr">
        <is>
          <t>2023-01-27 05:18:27</t>
        </is>
      </c>
      <c r="G90" t="inlineStr">
        <is>
          <t>Sandra Milena Sanchez Beltran</t>
        </is>
      </c>
      <c r="H90" t="inlineStr">
        <is>
          <t>Se llevó acabo para la vigencia las reuniones programadas.</t>
        </is>
      </c>
    </row>
    <row r="91">
      <c r="A91" t="n">
        <v>84</v>
      </c>
      <c r="B91" t="inlineStr">
        <is>
          <t>Funcionamiento del COPASST</t>
        </is>
      </c>
      <c r="C91" t="inlineStr">
        <is>
          <t>GESTIÓN DE SEGURIDAD Y SALUD EN EL TRABAJO</t>
        </is>
      </c>
      <c r="D91" s="134" t="n">
        <v>45291</v>
      </c>
      <c r="E91" t="inlineStr">
        <is>
          <t>84-2023-12-31</t>
        </is>
      </c>
      <c r="F91" t="inlineStr">
        <is>
          <t>2024-01-05 10:35:12</t>
        </is>
      </c>
      <c r="G91" t="inlineStr">
        <is>
          <t>Sandra Milena Sanchez Beltran</t>
        </is>
      </c>
      <c r="H91" t="inlineStr"/>
    </row>
    <row r="92">
      <c r="A92" t="n">
        <v>84</v>
      </c>
      <c r="B92" t="inlineStr">
        <is>
          <t>Funcionamiento del COPASST</t>
        </is>
      </c>
      <c r="C92" t="inlineStr">
        <is>
          <t>GESTIÓN DE SEGURIDAD Y SALUD EN EL TRABAJO</t>
        </is>
      </c>
      <c r="D92" s="134" t="n">
        <v>45657</v>
      </c>
      <c r="E92" t="inlineStr">
        <is>
          <t>84-2024-12-31</t>
        </is>
      </c>
      <c r="F92" t="inlineStr">
        <is>
          <t>2025-01-16 15:15:37</t>
        </is>
      </c>
      <c r="G92" t="inlineStr">
        <is>
          <t>Luz Adriana Alvarez Escobar</t>
        </is>
      </c>
      <c r="H92" t="inlineStr">
        <is>
          <t>Durante el 2024, se ejecutaron mensualmente las reuniones del COPASST de acuerdo a lo planeado para la vigencia.</t>
        </is>
      </c>
    </row>
    <row r="93">
      <c r="A93" t="n">
        <v>84</v>
      </c>
      <c r="B93" t="inlineStr">
        <is>
          <t>Funcionamiento del COPASST</t>
        </is>
      </c>
      <c r="C93" t="inlineStr">
        <is>
          <t>GESTIÓN DE SEGURIDAD Y SALUD EN EL TRABAJO</t>
        </is>
      </c>
      <c r="D93" s="134" t="n">
        <v>46022</v>
      </c>
      <c r="E93" t="inlineStr">
        <is>
          <t>84-2025-12-31</t>
        </is>
      </c>
      <c r="F93" t="inlineStr">
        <is>
          <t>2026-01-14 08:58:32</t>
        </is>
      </c>
      <c r="G93" t="inlineStr">
        <is>
          <t>Alejandro Cardenas Rodriguez</t>
        </is>
      </c>
      <c r="H93" t="inlineStr">
        <is>
          <t>En el transcurso del año 2025, se llevaron a cabo la ejecución de las reuniones mensualmente del COPASST de acuerdo a lo planeado para la vigencia.</t>
        </is>
      </c>
    </row>
    <row r="94">
      <c r="A94" t="n">
        <v>85</v>
      </c>
      <c r="B94" t="inlineStr">
        <is>
          <t>Plan de Emergencias</t>
        </is>
      </c>
      <c r="C94" t="inlineStr">
        <is>
          <t>GESTIÓN DE SEGURIDAD Y SALUD EN EL TRABAJO</t>
        </is>
      </c>
      <c r="D94" s="134" t="n">
        <v>44926</v>
      </c>
      <c r="E94" t="inlineStr">
        <is>
          <t>85-2022-12-31</t>
        </is>
      </c>
      <c r="F94" t="inlineStr">
        <is>
          <t>2023-01-27 05:20:51</t>
        </is>
      </c>
      <c r="G94" t="inlineStr">
        <is>
          <t>Miguel Alfredo Herrera Molano</t>
        </is>
      </c>
      <c r="H94" t="inlineStr">
        <is>
          <t>Se realizó la actualización de los planes de emergencia de las sedes Campus, City Campus, Colores y Tryp; para los Centros de servicio de llevó a cabo la definición de planes de contingencia.</t>
        </is>
      </c>
    </row>
    <row r="95">
      <c r="A95" t="n">
        <v>85</v>
      </c>
      <c r="B95" t="inlineStr">
        <is>
          <t>Plan de Emergencias</t>
        </is>
      </c>
      <c r="C95" t="inlineStr">
        <is>
          <t>GESTIÓN DE SEGURIDAD Y SALUD EN EL TRABAJO</t>
        </is>
      </c>
      <c r="D95" s="134" t="n">
        <v>45291</v>
      </c>
      <c r="E95" t="inlineStr">
        <is>
          <t>85-2023-12-31</t>
        </is>
      </c>
      <c r="F95" t="inlineStr">
        <is>
          <t>2024-01-11 09:43:28</t>
        </is>
      </c>
      <c r="G95" t="inlineStr">
        <is>
          <t>Miguel Alfredo Herrera Molano</t>
        </is>
      </c>
      <c r="H95" t="inlineStr">
        <is>
          <t>El indicador nos permite determinar que se tenía proyectado la actualización de 3 planes de emergencia de las sedes principales, las cuales se llevaron a cabo en un 100%</t>
        </is>
      </c>
    </row>
    <row r="96">
      <c r="A96" t="n">
        <v>85</v>
      </c>
      <c r="B96" t="inlineStr">
        <is>
          <t>Plan de Emergencias</t>
        </is>
      </c>
      <c r="C96" t="inlineStr">
        <is>
          <t>GESTIÓN DE SEGURIDAD Y SALUD EN EL TRABAJO</t>
        </is>
      </c>
      <c r="D96" s="134" t="n">
        <v>45657</v>
      </c>
      <c r="E96" t="inlineStr">
        <is>
          <t>85-2024-12-31</t>
        </is>
      </c>
      <c r="F96" t="inlineStr">
        <is>
          <t>2025-01-16 15:33:05</t>
        </is>
      </c>
      <c r="G96" t="inlineStr">
        <is>
          <t>Luz Adriana Alvarez Escobar</t>
        </is>
      </c>
      <c r="H96" t="inlineStr">
        <is>
          <t>El indicador nos permite determinar que las sedes principales del Politecnico Grancolombiano cuentan con sus respectivos planes de prevención, preparación y respuesta ante emergencias.</t>
        </is>
      </c>
    </row>
    <row r="97">
      <c r="A97" t="n">
        <v>85</v>
      </c>
      <c r="B97" t="inlineStr">
        <is>
          <t>Plan de Emergencias</t>
        </is>
      </c>
      <c r="C97" t="inlineStr">
        <is>
          <t>GESTIÓN DE SEGURIDAD Y SALUD EN EL TRABAJO</t>
        </is>
      </c>
      <c r="D97" s="134" t="n">
        <v>46022</v>
      </c>
      <c r="E97" t="inlineStr">
        <is>
          <t>85-2025-12-31</t>
        </is>
      </c>
      <c r="F97" t="inlineStr">
        <is>
          <t>2026-01-15 09:02:40</t>
        </is>
      </c>
      <c r="G97" t="inlineStr">
        <is>
          <t>Alejandro Cardenas Rodriguez</t>
        </is>
      </c>
      <c r="H97" t="inlineStr">
        <is>
          <t>Con base a la actualización de los Planes de Emergencia y cobertura de los centros de trabajo, los mismos dan cobertura a las principales sedes del Politecnico Grancolombiano, evidenciando una preparación de respuesta ante emergencias.</t>
        </is>
      </c>
    </row>
    <row r="98">
      <c r="A98" t="n">
        <v>86</v>
      </c>
      <c r="B98" t="inlineStr">
        <is>
          <t>Reporte e investigación</t>
        </is>
      </c>
      <c r="C98" t="inlineStr">
        <is>
          <t>GESTIÓN DE SEGURIDAD Y SALUD EN EL TRABAJO</t>
        </is>
      </c>
      <c r="D98" s="134" t="n">
        <v>44742</v>
      </c>
      <c r="E98" t="inlineStr">
        <is>
          <t>86-2022-06-30</t>
        </is>
      </c>
      <c r="F98" t="inlineStr">
        <is>
          <t>2022-07-26 09:05:21</t>
        </is>
      </c>
      <c r="G98" t="inlineStr">
        <is>
          <t>Miguel Alfredo Herrera Molano</t>
        </is>
      </c>
      <c r="H98" t="inlineStr">
        <is>
          <t>En la vigencia se registraron 2 accidentes de trabajo y 2 incidentes; los cuales se investigaron según lo definido en el sistema.</t>
        </is>
      </c>
    </row>
    <row r="99">
      <c r="A99" t="n">
        <v>86</v>
      </c>
      <c r="B99" t="inlineStr">
        <is>
          <t>Reporte e investigación</t>
        </is>
      </c>
      <c r="C99" t="inlineStr">
        <is>
          <t>GESTIÓN DE SEGURIDAD Y SALUD EN EL TRABAJO</t>
        </is>
      </c>
      <c r="D99" s="134" t="n">
        <v>44926</v>
      </c>
      <c r="E99" t="inlineStr">
        <is>
          <t>86-2022-12-31</t>
        </is>
      </c>
      <c r="F99" t="inlineStr">
        <is>
          <t>2023-01-27 05:25:26</t>
        </is>
      </c>
      <c r="G99" t="inlineStr">
        <is>
          <t>Miguel Alfredo Herrera Molano</t>
        </is>
      </c>
      <c r="H99" t="inlineStr">
        <is>
          <t>Según los registros de ARL y del SG SST en la vigencia 2022 se presentaron 6 accidentes de trabajo y 8 incidentes laborales, a los cuales se les dio el tratamiento establecido en la norma y en la institución con un cumplimiento del 100%.</t>
        </is>
      </c>
    </row>
    <row r="100">
      <c r="A100" t="n">
        <v>86</v>
      </c>
      <c r="B100" t="inlineStr">
        <is>
          <t>Reporte e investigación</t>
        </is>
      </c>
      <c r="C100" t="inlineStr">
        <is>
          <t>GESTIÓN DE SEGURIDAD Y SALUD EN EL TRABAJO</t>
        </is>
      </c>
      <c r="D100" s="134" t="n">
        <v>45107</v>
      </c>
      <c r="E100" t="inlineStr">
        <is>
          <t>86-2023-06-30</t>
        </is>
      </c>
      <c r="F100" t="inlineStr">
        <is>
          <t>2023-07-10 14:33:44</t>
        </is>
      </c>
      <c r="G100" t="inlineStr">
        <is>
          <t>Miguel Alfredo Herrera Molano</t>
        </is>
      </c>
      <c r="H100" t="inlineStr">
        <is>
          <t>Durante la vigencia 2023-1 se registraron un total de 4 accidentes de trabajo a los cuales se les adelantó el respectivo proceso de investigación en los términos definidos en la norma</t>
        </is>
      </c>
    </row>
    <row r="101">
      <c r="A101" t="n">
        <v>86</v>
      </c>
      <c r="B101" t="inlineStr">
        <is>
          <t>Reporte e investigación</t>
        </is>
      </c>
      <c r="C101" t="inlineStr">
        <is>
          <t>GESTIÓN DE SEGURIDAD Y SALUD EN EL TRABAJO</t>
        </is>
      </c>
      <c r="D101" s="134" t="n">
        <v>45291</v>
      </c>
      <c r="E101" t="inlineStr">
        <is>
          <t>86-2023-12-31</t>
        </is>
      </c>
      <c r="F101" t="inlineStr">
        <is>
          <t>2024-01-11 09:45:49</t>
        </is>
      </c>
      <c r="G101" t="inlineStr">
        <is>
          <t>Miguel Alfredo Herrera Molano</t>
        </is>
      </c>
      <c r="H101" t="inlineStr">
        <is>
          <t>El indicador nos permite determinar que frente a 4 eventos de accidente que se presentaron durante el segundo semestre 2023 se realizaron los respectivos reportes y las investigación requeridas en términos de la ley</t>
        </is>
      </c>
    </row>
    <row r="102">
      <c r="A102" t="n">
        <v>86</v>
      </c>
      <c r="B102" t="inlineStr">
        <is>
          <t>Reporte e investigación</t>
        </is>
      </c>
      <c r="C102" t="inlineStr">
        <is>
          <t>GESTIÓN DE SEGURIDAD Y SALUD EN EL TRABAJO</t>
        </is>
      </c>
      <c r="D102" s="134" t="n">
        <v>45473</v>
      </c>
      <c r="E102" t="inlineStr">
        <is>
          <t>86-2024-06-30</t>
        </is>
      </c>
      <c r="F102" t="inlineStr">
        <is>
          <t>2024-07-16 10:52:05</t>
        </is>
      </c>
      <c r="G102" t="inlineStr">
        <is>
          <t>Miguel Alfredo Herrera Molano</t>
        </is>
      </c>
      <c r="H102" t="inlineStr">
        <is>
          <t>Durante el primer periodo se registró un accidente de trabajo el cual fue reportado e investigado dentro de los tiempos establecidos por la normatividad legal vigente</t>
        </is>
      </c>
    </row>
    <row r="103">
      <c r="A103" t="n">
        <v>86</v>
      </c>
      <c r="B103" t="inlineStr">
        <is>
          <t>Reporte e investigación</t>
        </is>
      </c>
      <c r="C103" t="inlineStr">
        <is>
          <t>GESTIÓN DE SEGURIDAD Y SALUD EN EL TRABAJO</t>
        </is>
      </c>
      <c r="D103" s="134" t="n">
        <v>45657</v>
      </c>
      <c r="E103" t="inlineStr">
        <is>
          <t>86-2024-12-31</t>
        </is>
      </c>
      <c r="F103" t="inlineStr">
        <is>
          <t>2025-01-16 15:36:38</t>
        </is>
      </c>
      <c r="G103" t="inlineStr">
        <is>
          <t>Luz Adriana Alvarez Escobar</t>
        </is>
      </c>
      <c r="H103" t="inlineStr">
        <is>
          <t>Durante el segundo periodo del 2024, se presentó un accidente de trabajo, el cual fue investigado dentro de los tiempos establecidos por la normatividad legal vigente.</t>
        </is>
      </c>
    </row>
    <row r="104">
      <c r="A104" t="n">
        <v>86</v>
      </c>
      <c r="B104" t="inlineStr">
        <is>
          <t>Reporte e investigación</t>
        </is>
      </c>
      <c r="C104" t="inlineStr">
        <is>
          <t>GESTIÓN DE SEGURIDAD Y SALUD EN EL TRABAJO</t>
        </is>
      </c>
      <c r="D104" s="134" t="n">
        <v>45838</v>
      </c>
      <c r="E104" t="inlineStr">
        <is>
          <t>86-2025-06-30</t>
        </is>
      </c>
      <c r="F104" t="inlineStr">
        <is>
          <t>2025-07-11 08:15:25</t>
        </is>
      </c>
      <c r="G104" t="inlineStr">
        <is>
          <t>Alejandro Cardenas Rodriguez</t>
        </is>
      </c>
      <c r="H104" t="inlineStr">
        <is>
          <t>Durante el primer semestre del 2025, se presentaron 3 Accidentes de Trabajo y 2 incidentes, los cuales fueron investigados en su totalidad, dentro de los tiempos establecidos de acuerdo a normatividad legal vigente.</t>
        </is>
      </c>
    </row>
    <row r="105">
      <c r="A105" t="n">
        <v>86</v>
      </c>
      <c r="B105" t="inlineStr">
        <is>
          <t>Reporte e investigación</t>
        </is>
      </c>
      <c r="C105" t="inlineStr">
        <is>
          <t>GESTIÓN DE SEGURIDAD Y SALUD EN EL TRABAJO</t>
        </is>
      </c>
      <c r="D105" s="134" t="n">
        <v>46022</v>
      </c>
      <c r="E105" t="inlineStr">
        <is>
          <t>86-2025-12-31</t>
        </is>
      </c>
      <c r="F105" t="inlineStr">
        <is>
          <t>2026-01-14 09:04:29</t>
        </is>
      </c>
      <c r="G105" t="inlineStr">
        <is>
          <t>Alejandro Cardenas Rodriguez</t>
        </is>
      </c>
      <c r="H105" t="inlineStr">
        <is>
          <t>Durante el año 2025, se presentaron 4 Accidentes de Trabajo, los cuales fueron investigados en su totalidad, dentro de los tiempos establecidos de acuerdo a normatividad legal vigente, realizando los reportes tanto a ARL como a EPS</t>
        </is>
      </c>
    </row>
    <row r="106">
      <c r="A106" t="n">
        <v>87</v>
      </c>
      <c r="B106" t="inlineStr">
        <is>
          <t>Autoevaluación</t>
        </is>
      </c>
      <c r="C106" t="inlineStr">
        <is>
          <t>GESTIÓN DE SEGURIDAD Y SALUD EN EL TRABAJO</t>
        </is>
      </c>
      <c r="D106" s="134" t="n">
        <v>44926</v>
      </c>
      <c r="E106" t="inlineStr">
        <is>
          <t>87-2022-12-31</t>
        </is>
      </c>
      <c r="F106" t="inlineStr">
        <is>
          <t>2023-01-27 05:34:03</t>
        </is>
      </c>
      <c r="G106" t="inlineStr">
        <is>
          <t>Miguel Alfredo Herrera Molano</t>
        </is>
      </c>
      <c r="H106" t="inlineStr">
        <is>
          <t>Según diagnóstico realizado por la ARL SURA con fecha 17 de febrero de 2022, el resultado del mismo tuvo un cumplimiento de 99/100.</t>
        </is>
      </c>
    </row>
    <row r="107">
      <c r="A107" t="n">
        <v>87</v>
      </c>
      <c r="B107" t="inlineStr">
        <is>
          <t>Autoevaluación</t>
        </is>
      </c>
      <c r="C107" t="inlineStr">
        <is>
          <t>GESTIÓN DE SEGURIDAD Y SALUD EN EL TRABAJO</t>
        </is>
      </c>
      <c r="D107" s="134" t="n">
        <v>45291</v>
      </c>
      <c r="E107" t="inlineStr">
        <is>
          <t>87-2023-12-31</t>
        </is>
      </c>
      <c r="F107" t="inlineStr">
        <is>
          <t>2024-01-10 10:39:41</t>
        </is>
      </c>
      <c r="G107" t="inlineStr">
        <is>
          <t>Sandra Milena Sanchez Beltran</t>
        </is>
      </c>
      <c r="H107" t="inlineStr">
        <is>
          <t>El cumplimiento alcanzado fue del 100% de acuerdo al diagnóstico realizado por ARL SURA EL PASADO 15/03/2023.</t>
        </is>
      </c>
    </row>
    <row r="108">
      <c r="A108" t="n">
        <v>87</v>
      </c>
      <c r="B108" t="inlineStr">
        <is>
          <t>Autoevaluación</t>
        </is>
      </c>
      <c r="C108" t="inlineStr">
        <is>
          <t>GESTIÓN DE SEGURIDAD Y SALUD EN EL TRABAJO</t>
        </is>
      </c>
      <c r="D108" s="134" t="n">
        <v>45657</v>
      </c>
      <c r="E108" t="inlineStr">
        <is>
          <t>87-2024-12-31</t>
        </is>
      </c>
      <c r="F108" t="inlineStr">
        <is>
          <t>2025-06-12 10:45:37</t>
        </is>
      </c>
      <c r="G108" t="inlineStr">
        <is>
          <t>Alejandro Cardenas Rodriguez</t>
        </is>
      </c>
      <c r="H108" t="inlineStr">
        <is>
          <t>De acuerdo a autoevaluaciópn llevada a cabo el día 26/02/2025 por parte de la ARL SURA, se generó un cumplimiento del 100% con respecto al cumplimiento de los estándares mínimos del SG-SSST Reso. 0312 del 2019. no obstante, también realizaó el reporte de los Estándares Mínimos ante el Ministerio del Trabajo el 26-03-2025, y también se generó el reporte de cumplimiento del 100%</t>
        </is>
      </c>
    </row>
    <row r="109">
      <c r="A109" t="n">
        <v>87</v>
      </c>
      <c r="B109" t="inlineStr">
        <is>
          <t>Autoevaluación</t>
        </is>
      </c>
      <c r="C109" t="inlineStr">
        <is>
          <t>GESTIÓN DE SEGURIDAD Y SALUD EN EL TRABAJO</t>
        </is>
      </c>
      <c r="D109" s="134" t="n">
        <v>46022</v>
      </c>
      <c r="E109" t="inlineStr">
        <is>
          <t>87-2025-12-31</t>
        </is>
      </c>
      <c r="F109" t="inlineStr">
        <is>
          <t>2026-01-14 09:10:47</t>
        </is>
      </c>
      <c r="G109" t="inlineStr">
        <is>
          <t>Alejandro Cardenas Rodriguez</t>
        </is>
      </c>
      <c r="H109" t="inlineStr">
        <is>
          <t>De acuerdo a autoevaluación llevada a cabo el día 26/02/2025 por parte de la ARL SURA, se generó un cumplimiento del 100% con respecto al cumplimiento de los estándares mínimos del SG-SSST Reso. 0312 del 2019. no obstante, también realizó el reporte de los Estándares Mínimos ante el Ministerio del Trabajo el 26-03-2025, y también se generó el reporte de cumplimiento del 100%</t>
        </is>
      </c>
    </row>
    <row r="110">
      <c r="A110" t="n">
        <v>88</v>
      </c>
      <c r="B110" t="inlineStr">
        <is>
          <t>Ejecución del plan de trabajo</t>
        </is>
      </c>
      <c r="C110" t="inlineStr">
        <is>
          <t>GESTIÓN DE SEGURIDAD Y SALUD EN EL TRABAJO</t>
        </is>
      </c>
      <c r="D110" s="134" t="n">
        <v>44926</v>
      </c>
      <c r="E110" t="inlineStr">
        <is>
          <t>88-2022-12-31</t>
        </is>
      </c>
      <c r="F110" t="inlineStr">
        <is>
          <t>2023-01-27 05:39:06</t>
        </is>
      </c>
      <c r="G110" t="inlineStr">
        <is>
          <t>Miguel Alfredo Herrera Molano</t>
        </is>
      </c>
      <c r="H110" t="inlineStr">
        <is>
          <t>Según el plan de trabajo establecido para la vigencia 2022, se tuvo un cumplimiento del 100% del total de actividades planeadas.</t>
        </is>
      </c>
    </row>
    <row r="111">
      <c r="A111" t="n">
        <v>88</v>
      </c>
      <c r="B111" t="inlineStr">
        <is>
          <t>Ejecución del plan de trabajo</t>
        </is>
      </c>
      <c r="C111" t="inlineStr">
        <is>
          <t>GESTIÓN DE SEGURIDAD Y SALUD EN EL TRABAJO</t>
        </is>
      </c>
      <c r="D111" s="134" t="n">
        <v>45291</v>
      </c>
      <c r="E111" t="inlineStr">
        <is>
          <t>88-2023-12-31</t>
        </is>
      </c>
      <c r="F111" t="inlineStr">
        <is>
          <t>2024-01-04 21:17:37</t>
        </is>
      </c>
      <c r="G111" t="inlineStr">
        <is>
          <t>Sandra Milena Sanchez Beltran</t>
        </is>
      </c>
      <c r="H111" t="inlineStr">
        <is>
          <t>Se presenta un cumplimiento del 100% de ejecución de las actividades planeadas para la vigencia 2023.</t>
        </is>
      </c>
    </row>
    <row r="112">
      <c r="A112" t="n">
        <v>88</v>
      </c>
      <c r="B112" t="inlineStr">
        <is>
          <t>Ejecución del plan de trabajo</t>
        </is>
      </c>
      <c r="C112" t="inlineStr">
        <is>
          <t>GESTIÓN DE SEGURIDAD Y SALUD EN EL TRABAJO</t>
        </is>
      </c>
      <c r="D112" s="134" t="n">
        <v>45657</v>
      </c>
      <c r="E112" t="inlineStr">
        <is>
          <t>88-2024-12-31</t>
        </is>
      </c>
      <c r="F112" t="inlineStr">
        <is>
          <t>2025-02-04 12:33:40</t>
        </is>
      </c>
      <c r="G112" t="inlineStr">
        <is>
          <t>Luz Adriana Alvarez Escobar</t>
        </is>
      </c>
      <c r="H112" t="inlineStr">
        <is>
          <t>Se presenta un cumplimiento del 100% de ejecución de las actividades planeadas en el plan de trabajo del SGSST para la vigencia 2024.</t>
        </is>
      </c>
    </row>
    <row r="113">
      <c r="A113" t="n">
        <v>88</v>
      </c>
      <c r="B113" t="inlineStr">
        <is>
          <t>Ejecución del plan de trabajo</t>
        </is>
      </c>
      <c r="C113" t="inlineStr">
        <is>
          <t>GESTIÓN DE SEGURIDAD Y SALUD EN EL TRABAJO</t>
        </is>
      </c>
      <c r="D113" s="134" t="n">
        <v>46022</v>
      </c>
      <c r="E113" t="inlineStr">
        <is>
          <t>88-2025-12-31</t>
        </is>
      </c>
      <c r="F113" t="inlineStr">
        <is>
          <t>2026-01-14 09:19:49</t>
        </is>
      </c>
      <c r="G113" t="inlineStr">
        <is>
          <t>Alejandro Cardenas Rodriguez</t>
        </is>
      </c>
      <c r="H113" t="inlineStr">
        <is>
          <t>De acuerdo al Plan de Trabajo, se identificó un cumplimiento del 100% de ejecución de las actividades planeadas en el plan de trabajo del SGSST para la vigencia 2025.</t>
        </is>
      </c>
    </row>
    <row r="114">
      <c r="A114" t="n">
        <v>89</v>
      </c>
      <c r="B114" t="inlineStr">
        <is>
          <t>Ejecución plan de capacitación</t>
        </is>
      </c>
      <c r="C114" t="inlineStr">
        <is>
          <t>GESTIÓN DE SEGURIDAD Y SALUD EN EL TRABAJO</t>
        </is>
      </c>
      <c r="D114" s="134" t="n">
        <v>44926</v>
      </c>
      <c r="E114" t="inlineStr">
        <is>
          <t>89-2022-12-31</t>
        </is>
      </c>
      <c r="F114" t="inlineStr">
        <is>
          <t>2023-01-27 05:41:46</t>
        </is>
      </c>
      <c r="G114" t="inlineStr">
        <is>
          <t>Miguel Alfredo Herrera Molano</t>
        </is>
      </c>
      <c r="H114" t="inlineStr">
        <is>
          <t>Según el plan de capacitación establecido para la vigencia, se tuvo un cumplimiento del 100% de su ejecución, con una participación de 1759 asistencias.</t>
        </is>
      </c>
    </row>
    <row r="115">
      <c r="A115" t="n">
        <v>89</v>
      </c>
      <c r="B115" t="inlineStr">
        <is>
          <t>Ejecución plan de capacitación</t>
        </is>
      </c>
      <c r="C115" t="inlineStr">
        <is>
          <t>GESTIÓN DE SEGURIDAD Y SALUD EN EL TRABAJO</t>
        </is>
      </c>
      <c r="D115" s="134" t="n">
        <v>45291</v>
      </c>
      <c r="E115" t="inlineStr">
        <is>
          <t>89-2023-12-31</t>
        </is>
      </c>
      <c r="F115" t="inlineStr">
        <is>
          <t>2024-01-12 08:44:02</t>
        </is>
      </c>
      <c r="G115" t="inlineStr">
        <is>
          <t>Miguel Alfredo Herrera Molano</t>
        </is>
      </c>
      <c r="H115" t="inlineStr">
        <is>
          <t>Durante la vigencia 2023 se tuvo un cumplimiento del 100% de actividades ejecutadas según el plan, producto de esto se tiene un total de 4314 impactos en temas de SST en la institución.</t>
        </is>
      </c>
    </row>
    <row r="116">
      <c r="A116" t="n">
        <v>89</v>
      </c>
      <c r="B116" t="inlineStr">
        <is>
          <t>Ejecución plan de capacitación</t>
        </is>
      </c>
      <c r="C116" t="inlineStr">
        <is>
          <t>GESTIÓN DE SEGURIDAD Y SALUD EN EL TRABAJO</t>
        </is>
      </c>
      <c r="D116" s="134" t="n">
        <v>45657</v>
      </c>
      <c r="E116" t="inlineStr">
        <is>
          <t>89-2024-12-31</t>
        </is>
      </c>
      <c r="F116" t="inlineStr">
        <is>
          <t>2025-01-16 16:20:27</t>
        </is>
      </c>
      <c r="G116" t="inlineStr">
        <is>
          <t>Luz Adriana Alvarez Escobar</t>
        </is>
      </c>
      <c r="H116" t="inlineStr">
        <is>
          <t>Durante la vigencia 2024 se tuvo un cumplimiento del 100% de actividades ejecutadas según el plan de capacitaciones.</t>
        </is>
      </c>
    </row>
    <row r="117">
      <c r="A117" t="n">
        <v>89</v>
      </c>
      <c r="B117" t="inlineStr">
        <is>
          <t>Ejecución plan de capacitación</t>
        </is>
      </c>
      <c r="C117" t="inlineStr">
        <is>
          <t>GESTIÓN DE SEGURIDAD Y SALUD EN EL TRABAJO</t>
        </is>
      </c>
      <c r="D117" s="134" t="n">
        <v>46022</v>
      </c>
      <c r="E117" t="inlineStr">
        <is>
          <t>89-2025-12-31</t>
        </is>
      </c>
      <c r="F117" t="inlineStr">
        <is>
          <t>2026-01-14 09:24:05</t>
        </is>
      </c>
      <c r="G117" t="inlineStr">
        <is>
          <t>Alejandro Cardenas Rodriguez</t>
        </is>
      </c>
      <c r="H117" t="inlineStr">
        <is>
          <t>En el transcurso del año 2025 se dió un cumplimiento del 100% de actividades ejecutadas según el plan de capacitaciones.</t>
        </is>
      </c>
    </row>
    <row r="118">
      <c r="A118" t="n">
        <v>90</v>
      </c>
      <c r="B118" t="inlineStr">
        <is>
          <t>Ejecución de Simulacros</t>
        </is>
      </c>
      <c r="C118" t="inlineStr">
        <is>
          <t>GESTIÓN DE SEGURIDAD Y SALUD EN EL TRABAJO</t>
        </is>
      </c>
      <c r="D118" s="134" t="n">
        <v>44926</v>
      </c>
      <c r="E118" t="inlineStr">
        <is>
          <t>90-2022-12-31</t>
        </is>
      </c>
      <c r="F118" t="inlineStr">
        <is>
          <t>2023-01-27 05:48:42</t>
        </is>
      </c>
      <c r="G118" t="inlineStr">
        <is>
          <t>Miguel Alfredo Herrera Molano</t>
        </is>
      </c>
      <c r="H118" t="inlineStr">
        <is>
          <t>Para la vigencia se planearon dos simulacros desde el sistema, el simulacro de evacuación institucional en el mes de octubre con alcance a todas las sedes a nivel nacional y un ejercicio realizado con enfoque a seguridad vial. Se tuvo un cumplimiento del 100%.</t>
        </is>
      </c>
    </row>
    <row r="119">
      <c r="A119" t="n">
        <v>90</v>
      </c>
      <c r="B119" t="inlineStr">
        <is>
          <t>Ejecución de Simulacros</t>
        </is>
      </c>
      <c r="C119" t="inlineStr">
        <is>
          <t>GESTIÓN DE SEGURIDAD Y SALUD EN EL TRABAJO</t>
        </is>
      </c>
      <c r="D119" s="134" t="n">
        <v>45291</v>
      </c>
      <c r="E119" t="inlineStr">
        <is>
          <t>90-2023-12-31</t>
        </is>
      </c>
      <c r="F119" t="inlineStr">
        <is>
          <t>2024-01-05 10:47:18</t>
        </is>
      </c>
      <c r="G119" t="inlineStr">
        <is>
          <t>Sandra Milena Sanchez Beltran</t>
        </is>
      </c>
      <c r="H119" t="inlineStr"/>
    </row>
    <row r="120">
      <c r="A120" t="n">
        <v>90</v>
      </c>
      <c r="B120" t="inlineStr">
        <is>
          <t>Ejecución de Simulacros</t>
        </is>
      </c>
      <c r="C120" t="inlineStr">
        <is>
          <t>GESTIÓN DE SEGURIDAD Y SALUD EN EL TRABAJO</t>
        </is>
      </c>
      <c r="D120" s="134" t="n">
        <v>45657</v>
      </c>
      <c r="E120" t="inlineStr">
        <is>
          <t>90-2024-12-31</t>
        </is>
      </c>
      <c r="F120" t="inlineStr">
        <is>
          <t>2025-02-04 12:36:35</t>
        </is>
      </c>
      <c r="G120" t="inlineStr">
        <is>
          <t>Luz Adriana Alvarez Escobar</t>
        </is>
      </c>
      <c r="H120" t="inlineStr">
        <is>
          <t>Durante el año 2024, se ejecutó de acuerdo a lo definido en los diferentes  planes de gestión, simulacros específicos con enfoque al riesgo químico, seguridad vial, cliente conflictivo, explosión de hornos, riesgo publico por hurto y los simulacros nacional distrital con participación de las sedes y CSU´S y concesión de alimentos.</t>
        </is>
      </c>
    </row>
    <row r="121">
      <c r="A121" t="n">
        <v>90</v>
      </c>
      <c r="B121" t="inlineStr">
        <is>
          <t>Ejecución de Simulacros</t>
        </is>
      </c>
      <c r="C121" t="inlineStr">
        <is>
          <t>GESTIÓN DE SEGURIDAD Y SALUD EN EL TRABAJO</t>
        </is>
      </c>
      <c r="D121" s="134" t="n">
        <v>46022</v>
      </c>
      <c r="E121" t="inlineStr">
        <is>
          <t>90-2025-12-31</t>
        </is>
      </c>
      <c r="F121" t="inlineStr">
        <is>
          <t>2026-01-14 09:30:13</t>
        </is>
      </c>
      <c r="G121" t="inlineStr">
        <is>
          <t>Alejandro Cardenas Rodriguez</t>
        </is>
      </c>
      <c r="H121" t="inlineStr">
        <is>
          <t>Durante el año 2025, se ejecutó de acuerdo a lo definido en los diferentes planes de gestión, simulacros específicos con enfoque al riesgo químico, seguridad vial, conteción de ACPM, derrame de Thiner, y los simulacros nacional distrital con participación de las sedes y CSU´S y concesión de alimentos.</t>
        </is>
      </c>
    </row>
    <row r="122">
      <c r="A122" t="n">
        <v>91</v>
      </c>
      <c r="B122" t="inlineStr">
        <is>
          <t>Participación en capacitaciones SST</t>
        </is>
      </c>
      <c r="C122" t="inlineStr">
        <is>
          <t>GESTIÓN DE SEGURIDAD Y SALUD EN EL TRABAJO</t>
        </is>
      </c>
      <c r="D122" s="134" t="n">
        <v>44926</v>
      </c>
      <c r="E122" t="inlineStr">
        <is>
          <t>91-2022-12-31</t>
        </is>
      </c>
      <c r="F122" t="inlineStr">
        <is>
          <t>2023-01-27 05:53:00</t>
        </is>
      </c>
      <c r="G122" t="inlineStr">
        <is>
          <t>Miguel Alfredo Herrera Molano</t>
        </is>
      </c>
      <c r="H122" t="inlineStr">
        <is>
          <t>Se tuvo un cumplimiento del 100% de la ejecución de las capacitaciones planeadas con un total de 56 temas y un total de 1759 asistencias.</t>
        </is>
      </c>
    </row>
    <row r="123">
      <c r="A123" t="n">
        <v>91</v>
      </c>
      <c r="B123" t="inlineStr">
        <is>
          <t>Participación en capacitaciones SST</t>
        </is>
      </c>
      <c r="C123" t="inlineStr">
        <is>
          <t>GESTIÓN DE SEGURIDAD Y SALUD EN EL TRABAJO</t>
        </is>
      </c>
      <c r="D123" s="134" t="n">
        <v>45291</v>
      </c>
      <c r="E123" t="inlineStr">
        <is>
          <t>91-2023-12-31</t>
        </is>
      </c>
      <c r="F123" t="inlineStr">
        <is>
          <t>2024-01-04 19:48:50</t>
        </is>
      </c>
      <c r="G123" t="inlineStr">
        <is>
          <t>Sandra Milena Sanchez Beltran</t>
        </is>
      </c>
      <c r="H123" t="inlineStr">
        <is>
          <t>De acuerdo al plan de capacitación se llevaron a cabo 50 temas de capacitación en temas inherentes a SST, resultado 4,314 impactos para la vigencia 2023.</t>
        </is>
      </c>
    </row>
    <row r="124">
      <c r="A124" t="n">
        <v>91</v>
      </c>
      <c r="B124" t="inlineStr">
        <is>
          <t>Participación en capacitaciones SST</t>
        </is>
      </c>
      <c r="C124" t="inlineStr">
        <is>
          <t>GESTIÓN DE SEGURIDAD Y SALUD EN EL TRABAJO</t>
        </is>
      </c>
      <c r="D124" s="134" t="n">
        <v>45657</v>
      </c>
      <c r="E124" t="inlineStr">
        <is>
          <t>91-2024-12-31</t>
        </is>
      </c>
      <c r="F124" t="inlineStr">
        <is>
          <t>2025-02-04 12:43:52</t>
        </is>
      </c>
      <c r="G124" t="inlineStr">
        <is>
          <t>Luz Adriana Alvarez Escobar</t>
        </is>
      </c>
      <c r="H124" t="inlineStr">
        <is>
          <t>Durante el 2024 se programaron 153 formaciones en temas de interés en materia de SST, las cuales impactaron a un total de 5,348 trabajadores.</t>
        </is>
      </c>
    </row>
    <row r="125">
      <c r="A125" t="n">
        <v>91</v>
      </c>
      <c r="B125" t="inlineStr">
        <is>
          <t>Participación en capacitaciones SST</t>
        </is>
      </c>
      <c r="C125" t="inlineStr">
        <is>
          <t>GESTIÓN DE SEGURIDAD Y SALUD EN EL TRABAJO</t>
        </is>
      </c>
      <c r="D125" s="134" t="n">
        <v>46022</v>
      </c>
      <c r="E125" t="inlineStr">
        <is>
          <t>91-2025-12-31</t>
        </is>
      </c>
      <c r="F125" t="inlineStr">
        <is>
          <t>2026-01-19 11:43:19</t>
        </is>
      </c>
      <c r="G125" t="inlineStr">
        <is>
          <t>Alejandro Cardenas Rodriguez</t>
        </is>
      </c>
      <c r="H125" t="inlineStr">
        <is>
          <t>En el transcurso del año 2025, se programaron 135 formaciones en temas de interés en materia de SST, las cuales impactaron a un total de 3,574 trabajadores</t>
        </is>
      </c>
    </row>
    <row r="126">
      <c r="A126" t="n">
        <v>92</v>
      </c>
      <c r="B126" t="inlineStr">
        <is>
          <t>Evaluación condiciones de salud (examen médico)</t>
        </is>
      </c>
      <c r="C126" t="inlineStr">
        <is>
          <t>GESTIÓN DE SEGURIDAD Y SALUD EN EL TRABAJO</t>
        </is>
      </c>
      <c r="D126" s="134" t="n">
        <v>44926</v>
      </c>
      <c r="E126" t="inlineStr">
        <is>
          <t>92-2022-12-31</t>
        </is>
      </c>
      <c r="F126" t="inlineStr">
        <is>
          <t>2023-01-27 06:07:25</t>
        </is>
      </c>
      <c r="G126" t="inlineStr">
        <is>
          <t>Miguel Alfredo Herrera Molano</t>
        </is>
      </c>
      <c r="H126" t="inlineStr">
        <is>
          <t>Para la vigencia se llevaron a cabo 1467 evaluaciones médicas según las necesidades; 859 EMO de ingreso y retiro, periódicos 583 y otros 25.</t>
        </is>
      </c>
    </row>
    <row r="127">
      <c r="A127" t="n">
        <v>92</v>
      </c>
      <c r="B127" t="inlineStr">
        <is>
          <t>Evaluación condiciones de salud (examen médico)</t>
        </is>
      </c>
      <c r="C127" t="inlineStr">
        <is>
          <t>GESTIÓN DE SEGURIDAD Y SALUD EN EL TRABAJO</t>
        </is>
      </c>
      <c r="D127" s="134" t="n">
        <v>45291</v>
      </c>
      <c r="E127" t="inlineStr">
        <is>
          <t>92-2023-12-31</t>
        </is>
      </c>
      <c r="F127" t="inlineStr">
        <is>
          <t>2024-01-11 10:11:10</t>
        </is>
      </c>
      <c r="G127" t="inlineStr">
        <is>
          <t>Miguel Alfredo Herrera Molano</t>
        </is>
      </c>
      <c r="H127" t="inlineStr">
        <is>
          <t>Durante la vigencia 2023, se tuvo la necesidad de llevar a cabo 909 evaluación médicas a colaboradores en términos de ingreso, restricciones, manipulación de alimentos y alturas.</t>
        </is>
      </c>
    </row>
    <row r="128">
      <c r="A128" t="n">
        <v>92</v>
      </c>
      <c r="B128" t="inlineStr">
        <is>
          <t>Evaluación condiciones de salud (examen médico)</t>
        </is>
      </c>
      <c r="C128" t="inlineStr">
        <is>
          <t>GESTIÓN DE SEGURIDAD Y SALUD EN EL TRABAJO</t>
        </is>
      </c>
      <c r="D128" s="134" t="n">
        <v>45657</v>
      </c>
      <c r="E128" t="inlineStr">
        <is>
          <t>92-2024-12-31</t>
        </is>
      </c>
      <c r="F128" t="inlineStr">
        <is>
          <t>2025-02-04 14:25:55</t>
        </is>
      </c>
      <c r="G128" t="inlineStr">
        <is>
          <t>Luz Adriana Alvarez Escobar</t>
        </is>
      </c>
      <c r="H128" t="inlineStr">
        <is>
          <t>Durante el año 2024, se realizaron en total 1,052 exámenes médicos ocupacionales como por ejemplo exámenes de ingreso, retiro, periódicos, de alturas , de alimentos y espacios confinados.</t>
        </is>
      </c>
    </row>
    <row r="129">
      <c r="A129" t="n">
        <v>92</v>
      </c>
      <c r="B129" t="inlineStr">
        <is>
          <t>Evaluación condiciones de salud (examen médico)</t>
        </is>
      </c>
      <c r="C129" t="inlineStr">
        <is>
          <t>GESTIÓN DE SEGURIDAD Y SALUD EN EL TRABAJO</t>
        </is>
      </c>
      <c r="D129" s="134" t="n">
        <v>46022</v>
      </c>
      <c r="E129" t="inlineStr">
        <is>
          <t>92-2025-12-31</t>
        </is>
      </c>
      <c r="F129" t="inlineStr">
        <is>
          <t>2026-01-14 09:46:29</t>
        </is>
      </c>
      <c r="G129" t="inlineStr">
        <is>
          <t>Alejandro Cardenas Rodriguez</t>
        </is>
      </c>
      <c r="H129" t="inlineStr">
        <is>
          <t>En el transcurso del año 2025, se realizaron en total 783 exámenes médicos ocupacionales como por ejemplo exámenes de ingreso, retiro, periódicos, de alturas y de alimentos.</t>
        </is>
      </c>
    </row>
    <row r="130">
      <c r="A130" t="n">
        <v>94</v>
      </c>
      <c r="B130" t="inlineStr">
        <is>
          <t>Cobertura Elementos de Protección Personal</t>
        </is>
      </c>
      <c r="C130" t="inlineStr">
        <is>
          <t>GESTIÓN DE SEGURIDAD Y SALUD EN EL TRABAJO</t>
        </is>
      </c>
      <c r="D130" s="134" t="n">
        <v>44926</v>
      </c>
      <c r="E130" t="inlineStr">
        <is>
          <t>94-2022-12-31</t>
        </is>
      </c>
      <c r="F130" t="inlineStr">
        <is>
          <t>2023-02-08 11:35:27</t>
        </is>
      </c>
      <c r="G130" t="inlineStr">
        <is>
          <t>Sandra Milena Sanchez Beltran</t>
        </is>
      </c>
      <c r="H130" t="inlineStr">
        <is>
          <t>Para la vigencia, se realiza la entrega de los elementos de protección personal para los colaboradores de acuerdo a la matriz de EPP.</t>
        </is>
      </c>
    </row>
    <row r="131">
      <c r="A131" t="n">
        <v>94</v>
      </c>
      <c r="B131" t="inlineStr">
        <is>
          <t>Cobertura Elementos de Protección Personal</t>
        </is>
      </c>
      <c r="C131" t="inlineStr">
        <is>
          <t>GESTIÓN DE SEGURIDAD Y SALUD EN EL TRABAJO</t>
        </is>
      </c>
      <c r="D131" s="134" t="n">
        <v>45291</v>
      </c>
      <c r="E131" t="inlineStr">
        <is>
          <t>94-2023-12-31</t>
        </is>
      </c>
      <c r="F131" t="inlineStr">
        <is>
          <t>2024-01-09 08:49:22</t>
        </is>
      </c>
      <c r="G131" t="inlineStr">
        <is>
          <t>Sandra Milena Sanchez Beltran</t>
        </is>
      </c>
      <c r="H131" t="inlineStr">
        <is>
          <t>Se realiza la entrega de elementos de protección personal a 48 colaboradores.</t>
        </is>
      </c>
    </row>
    <row r="132">
      <c r="A132" t="n">
        <v>94</v>
      </c>
      <c r="B132" t="inlineStr">
        <is>
          <t>Cobertura Elementos de Protección Personal</t>
        </is>
      </c>
      <c r="C132" t="inlineStr">
        <is>
          <t>GESTIÓN DE SEGURIDAD Y SALUD EN EL TRABAJO</t>
        </is>
      </c>
      <c r="D132" s="134" t="n">
        <v>45657</v>
      </c>
      <c r="E132" t="inlineStr">
        <is>
          <t>94-2024-12-31</t>
        </is>
      </c>
      <c r="F132" t="inlineStr">
        <is>
          <t>2025-02-11 12:13:39</t>
        </is>
      </c>
      <c r="G132" t="inlineStr">
        <is>
          <t>Luz Adriana Alvarez Escobar</t>
        </is>
      </c>
      <c r="H132" t="inlineStr">
        <is>
          <t>Durante el 2024 , se realizó entrega de 56 elementos de protección personal a colaboradores.</t>
        </is>
      </c>
    </row>
    <row r="133">
      <c r="A133" t="n">
        <v>94</v>
      </c>
      <c r="B133" t="inlineStr">
        <is>
          <t>Cobertura Elementos de Protección Personal</t>
        </is>
      </c>
      <c r="C133" t="inlineStr">
        <is>
          <t>GESTIÓN DE SEGURIDAD Y SALUD EN EL TRABAJO</t>
        </is>
      </c>
      <c r="D133" s="134" t="n">
        <v>46022</v>
      </c>
      <c r="E133" t="inlineStr">
        <is>
          <t>94-2025-12-31</t>
        </is>
      </c>
      <c r="F133" t="inlineStr">
        <is>
          <t>2026-01-15 08:06:51</t>
        </is>
      </c>
      <c r="G133" t="inlineStr">
        <is>
          <t>Alejandro Cardenas Rodriguez</t>
        </is>
      </c>
      <c r="H133" t="inlineStr">
        <is>
          <t>En el transcurso del año 2025 , se realizó entrega de 223 elementos de protección personal a 54 colaboradores.</t>
        </is>
      </c>
    </row>
    <row r="134">
      <c r="A134" t="n">
        <v>95</v>
      </c>
      <c r="B134" t="inlineStr">
        <is>
          <t>Inspecciones de seguridad</t>
        </is>
      </c>
      <c r="C134" t="inlineStr">
        <is>
          <t>GESTIÓN DE SEGURIDAD Y SALUD EN EL TRABAJO</t>
        </is>
      </c>
      <c r="D134" s="134" t="n">
        <v>44742</v>
      </c>
      <c r="E134" t="inlineStr">
        <is>
          <t>95-2022-06-30</t>
        </is>
      </c>
      <c r="F134" t="inlineStr">
        <is>
          <t>2022-08-03 09:15:19</t>
        </is>
      </c>
      <c r="G134" t="inlineStr">
        <is>
          <t>Miguel Alfredo Herrera Molano</t>
        </is>
      </c>
      <c r="H134" t="inlineStr">
        <is>
          <t>Según el resultado del indicador, tenemos un cumplimiento del 100% de las inspecciones programadas en el semestre.</t>
        </is>
      </c>
    </row>
    <row r="135">
      <c r="A135" t="n">
        <v>95</v>
      </c>
      <c r="B135" t="inlineStr">
        <is>
          <t>Inspecciones de seguridad</t>
        </is>
      </c>
      <c r="C135" t="inlineStr">
        <is>
          <t>GESTIÓN DE SEGURIDAD Y SALUD EN EL TRABAJO</t>
        </is>
      </c>
      <c r="D135" s="134" t="n">
        <v>44926</v>
      </c>
      <c r="E135" t="inlineStr">
        <is>
          <t>95-2022-12-31</t>
        </is>
      </c>
      <c r="F135" t="inlineStr">
        <is>
          <t>2023-01-27 06:12:21</t>
        </is>
      </c>
      <c r="G135" t="inlineStr">
        <is>
          <t>Miguel Alfredo Herrera Molano</t>
        </is>
      </c>
      <c r="H135" t="inlineStr">
        <is>
          <t>Según plan de trabajo, para la vigencia se ejecutó al 100% las inspecciones planeadas a nivel institucional.</t>
        </is>
      </c>
    </row>
    <row r="136">
      <c r="A136" t="n">
        <v>95</v>
      </c>
      <c r="B136" t="inlineStr">
        <is>
          <t>Inspecciones de seguridad</t>
        </is>
      </c>
      <c r="C136" t="inlineStr">
        <is>
          <t>GESTIÓN DE SEGURIDAD Y SALUD EN EL TRABAJO</t>
        </is>
      </c>
      <c r="D136" s="134" t="n">
        <v>45107</v>
      </c>
      <c r="E136" t="inlineStr">
        <is>
          <t>95-2023-06-30</t>
        </is>
      </c>
      <c r="F136" t="inlineStr">
        <is>
          <t>2023-07-10 14:37:22</t>
        </is>
      </c>
      <c r="G136" t="inlineStr">
        <is>
          <t>Miguel Alfredo Herrera Molano</t>
        </is>
      </c>
      <c r="H136" t="inlineStr">
        <is>
          <t>El indicador nos permite analizar que se llevaron a cabo las inspecciones planeadas en el periodo, con un cumplimiento al 100%</t>
        </is>
      </c>
    </row>
    <row r="137">
      <c r="A137" t="n">
        <v>95</v>
      </c>
      <c r="B137" t="inlineStr">
        <is>
          <t>Inspecciones de seguridad</t>
        </is>
      </c>
      <c r="C137" t="inlineStr">
        <is>
          <t>GESTIÓN DE SEGURIDAD Y SALUD EN EL TRABAJO</t>
        </is>
      </c>
      <c r="D137" s="134" t="n">
        <v>45291</v>
      </c>
      <c r="E137" t="inlineStr">
        <is>
          <t>95-2023-12-31</t>
        </is>
      </c>
      <c r="F137" t="inlineStr">
        <is>
          <t>2024-01-05 10:49:41</t>
        </is>
      </c>
      <c r="G137" t="inlineStr">
        <is>
          <t>Sandra Milena Sanchez Beltran</t>
        </is>
      </c>
      <c r="H137" t="inlineStr"/>
    </row>
    <row r="138">
      <c r="A138" t="n">
        <v>95</v>
      </c>
      <c r="B138" t="inlineStr">
        <is>
          <t>Inspecciones de seguridad</t>
        </is>
      </c>
      <c r="C138" t="inlineStr">
        <is>
          <t>GESTIÓN DE SEGURIDAD Y SALUD EN EL TRABAJO</t>
        </is>
      </c>
      <c r="D138" s="134" t="n">
        <v>45473</v>
      </c>
      <c r="E138" t="inlineStr">
        <is>
          <t>95-2024-06-30</t>
        </is>
      </c>
      <c r="F138" t="inlineStr">
        <is>
          <t>2024-07-16 10:55:20</t>
        </is>
      </c>
      <c r="G138" t="inlineStr">
        <is>
          <t>Miguel Alfredo Herrera Molano</t>
        </is>
      </c>
      <c r="H138" t="inlineStr">
        <is>
          <t>Según plan de gestión para inspecciones durante el primer periodo 2024 se ejecutaron un total de 49 inspecciones dando cumplimiento al 100% de lo planeado.</t>
        </is>
      </c>
    </row>
    <row r="139">
      <c r="A139" t="n">
        <v>95</v>
      </c>
      <c r="B139" t="inlineStr">
        <is>
          <t>Inspecciones de seguridad</t>
        </is>
      </c>
      <c r="C139" t="inlineStr">
        <is>
          <t>GESTIÓN DE SEGURIDAD Y SALUD EN EL TRABAJO</t>
        </is>
      </c>
      <c r="D139" s="134" t="n">
        <v>45657</v>
      </c>
      <c r="E139" t="inlineStr">
        <is>
          <t>95-2024-12-31</t>
        </is>
      </c>
      <c r="F139" t="inlineStr">
        <is>
          <t>2025-02-11 12:49:02</t>
        </is>
      </c>
      <c r="G139" t="inlineStr">
        <is>
          <t>Luz Adriana Alvarez Escobar</t>
        </is>
      </c>
      <c r="H139" t="inlineStr">
        <is>
          <t>Según el plan de inspecciones en el segundo semestre del 2024, se programaron y ejecutaron 34 inspecciones de seguridad.</t>
        </is>
      </c>
    </row>
    <row r="140">
      <c r="A140" t="n">
        <v>95</v>
      </c>
      <c r="B140" t="inlineStr">
        <is>
          <t>Inspecciones de seguridad</t>
        </is>
      </c>
      <c r="C140" t="inlineStr">
        <is>
          <t>GESTIÓN DE SEGURIDAD Y SALUD EN EL TRABAJO</t>
        </is>
      </c>
      <c r="D140" s="134" t="n">
        <v>45838</v>
      </c>
      <c r="E140" t="inlineStr">
        <is>
          <t>95-2025-06-30</t>
        </is>
      </c>
      <c r="F140" t="inlineStr">
        <is>
          <t>2025-07-10 18:13:23</t>
        </is>
      </c>
      <c r="G140" t="inlineStr">
        <is>
          <t>Alejandro Cardenas Rodriguez</t>
        </is>
      </c>
      <c r="H140" t="inlineStr">
        <is>
          <t>Según el plan de inspecciones en el primer semestres del 2025, se programaron y ejecutaron 43 inspecciones de seguridad.</t>
        </is>
      </c>
    </row>
    <row r="141">
      <c r="A141" t="n">
        <v>95</v>
      </c>
      <c r="B141" t="inlineStr">
        <is>
          <t>Inspecciones de seguridad</t>
        </is>
      </c>
      <c r="C141" t="inlineStr">
        <is>
          <t>GESTIÓN DE SEGURIDAD Y SALUD EN EL TRABAJO</t>
        </is>
      </c>
      <c r="D141" s="134" t="n">
        <v>46022</v>
      </c>
      <c r="E141" t="inlineStr">
        <is>
          <t>95-2025-12-31</t>
        </is>
      </c>
      <c r="F141" t="inlineStr">
        <is>
          <t>2026-01-14 10:00:22</t>
        </is>
      </c>
      <c r="G141" t="inlineStr">
        <is>
          <t>Alejandro Cardenas Rodriguez</t>
        </is>
      </c>
      <c r="H141" t="inlineStr">
        <is>
          <t>Según el plan de inspecciones durante en el transcurso del año, se ejecutaron 69 inspecciones, no obstante en el segundo semestre, se evidencia una ejecución de 35 inspecciones de seguridad.</t>
        </is>
      </c>
    </row>
    <row r="142">
      <c r="A142" t="n">
        <v>100</v>
      </c>
      <c r="B142" t="inlineStr">
        <is>
          <t>Cumplimiento de requisitos legales SST</t>
        </is>
      </c>
      <c r="C142" t="inlineStr">
        <is>
          <t>GESTIÓN DE SEGURIDAD Y SALUD EN EL TRABAJO</t>
        </is>
      </c>
      <c r="D142" s="134" t="n">
        <v>44926</v>
      </c>
      <c r="E142" t="inlineStr">
        <is>
          <t>100-2022-12-31</t>
        </is>
      </c>
      <c r="F142" t="inlineStr">
        <is>
          <t>2023-01-27 06:18:48</t>
        </is>
      </c>
      <c r="G142" t="inlineStr">
        <is>
          <t>Miguel Alfredo Herrera Molano</t>
        </is>
      </c>
      <c r="H142" t="inlineStr">
        <is>
          <t>Según ejercicio de evaluación llevado a cabo con una firma externa y en el marco de lo establecido en la resolución 0312, la institución cumple con un 98.3% de los requisitos, el faltante se enmarca en la no oficialización de la asignación presupuestal al SG SST. En términos generales de la matriz de requisitos de SST no se recibió ningún tipo de observación.</t>
        </is>
      </c>
    </row>
    <row r="143">
      <c r="A143" t="n">
        <v>100</v>
      </c>
      <c r="B143" t="inlineStr">
        <is>
          <t>Cumplimiento de requisitos legales SST</t>
        </is>
      </c>
      <c r="C143" t="inlineStr">
        <is>
          <t>GESTIÓN DE SEGURIDAD Y SALUD EN EL TRABAJO</t>
        </is>
      </c>
      <c r="D143" s="134" t="n">
        <v>45291</v>
      </c>
      <c r="E143" t="inlineStr">
        <is>
          <t>100-2023-12-31</t>
        </is>
      </c>
      <c r="F143" t="inlineStr">
        <is>
          <t>2024-03-11 10:35:09</t>
        </is>
      </c>
      <c r="G143" t="inlineStr">
        <is>
          <t>Miguel Alfredo Herrera Molano</t>
        </is>
      </c>
      <c r="H143" t="inlineStr">
        <is>
          <t>Producto del ejercicio de auditoría de evaluación del cumplimiento de requisitos legales en SST por parte de la institución, la firma contratada consideró un cumplimiento del 99% de requisitos aplicables y un 1% de incumplimiento, asociado a la no constitución de la política de acoso laboral establecido en la Resolución 2646 de 2008.</t>
        </is>
      </c>
    </row>
    <row r="144">
      <c r="A144" t="n">
        <v>100</v>
      </c>
      <c r="B144" t="inlineStr">
        <is>
          <t>Cumplimiento de requisitos legales SST</t>
        </is>
      </c>
      <c r="C144" t="inlineStr">
        <is>
          <t>GESTIÓN DE SEGURIDAD Y SALUD EN EL TRABAJO</t>
        </is>
      </c>
      <c r="D144" s="134" t="n">
        <v>45657</v>
      </c>
      <c r="E144" t="inlineStr">
        <is>
          <t>100-2024-12-31</t>
        </is>
      </c>
      <c r="F144" t="inlineStr">
        <is>
          <t>2025-02-11 10:48:38</t>
        </is>
      </c>
      <c r="G144" t="inlineStr">
        <is>
          <t>Luz Adriana Alvarez Escobar</t>
        </is>
      </c>
      <c r="H144" t="inlineStr">
        <is>
          <t>Producto de la auditoria de requisitos legales correspondiente al año 2024, el cumplimiento fue de un 99% en requisitos aplicables y un 1% de incumplimiento, asociado a la notificación de recomendaciones de los exámenes médicos ocupacionales de ingreso.</t>
        </is>
      </c>
    </row>
    <row r="145">
      <c r="A145" t="n">
        <v>100</v>
      </c>
      <c r="B145" t="inlineStr">
        <is>
          <t>Cumplimiento de requisitos legales SST</t>
        </is>
      </c>
      <c r="C145" t="inlineStr">
        <is>
          <t>GESTIÓN DE SEGURIDAD Y SALUD EN EL TRABAJO</t>
        </is>
      </c>
      <c r="D145" s="134" t="n">
        <v>46022</v>
      </c>
      <c r="E145" t="inlineStr">
        <is>
          <t>100-2025-12-31</t>
        </is>
      </c>
      <c r="F145" t="inlineStr">
        <is>
          <t>2026-01-14 10:11:25</t>
        </is>
      </c>
      <c r="G145" t="inlineStr">
        <is>
          <t>Alejandro Cardenas Rodriguez</t>
        </is>
      </c>
      <c r="H145" t="inlineStr">
        <is>
          <t>Con base a la auditoria de requisitos legales correspondiente al año 2025, la cual se ejecutó en dicimebre del periodo en mención, se obtuvo un cumplimiento fue de 100% de los requisitos, en normativa vigente, ne materia de SST, y está fue llevada a cabo a través del intermediario de CORRECOL.</t>
        </is>
      </c>
    </row>
    <row r="146">
      <c r="A146" t="n">
        <v>104</v>
      </c>
      <c r="B146" t="inlineStr">
        <is>
          <t>Tasa de accidentalidad</t>
        </is>
      </c>
      <c r="C146" t="inlineStr">
        <is>
          <t>GESTIÓN DE SEGURIDAD Y SALUD EN EL TRABAJO</t>
        </is>
      </c>
      <c r="D146" s="134" t="n">
        <v>44926</v>
      </c>
      <c r="E146" t="inlineStr">
        <is>
          <t>104-2022-12-31</t>
        </is>
      </c>
      <c r="F146" t="inlineStr">
        <is>
          <t>2023-01-27 06:28:15</t>
        </is>
      </c>
      <c r="G146" t="inlineStr">
        <is>
          <t>Miguel Alfredo Herrera Molano</t>
        </is>
      </c>
      <c r="H146" t="inlineStr">
        <is>
          <t>La relación del promedio de trabajadores en relación al número de accidentes registrados en la vigencia, presentan una tasa de 0.37 eventos por cada 100 colaboradores.</t>
        </is>
      </c>
    </row>
    <row r="147">
      <c r="A147" t="n">
        <v>104</v>
      </c>
      <c r="B147" t="inlineStr">
        <is>
          <t>Tasa de accidentalidad</t>
        </is>
      </c>
      <c r="C147" t="inlineStr">
        <is>
          <t>GESTIÓN DE SEGURIDAD Y SALUD EN EL TRABAJO</t>
        </is>
      </c>
      <c r="D147" s="134" t="n">
        <v>45291</v>
      </c>
      <c r="E147" t="inlineStr">
        <is>
          <t>104-2023-12-31</t>
        </is>
      </c>
      <c r="F147" t="inlineStr">
        <is>
          <t>2024-01-11 10:23:50</t>
        </is>
      </c>
      <c r="G147" t="inlineStr">
        <is>
          <t>Miguel Alfredo Herrera Molano</t>
        </is>
      </c>
      <c r="H147" t="inlineStr">
        <is>
          <t>Según el indicador nos permite definir que por cada 100 colaboradores de la institución se registraron 0.47 accidentes de trabajo en el periodo 2023.</t>
        </is>
      </c>
    </row>
    <row r="148">
      <c r="A148" t="n">
        <v>104</v>
      </c>
      <c r="B148" t="inlineStr">
        <is>
          <t>Tasa de accidentalidad</t>
        </is>
      </c>
      <c r="C148" t="inlineStr">
        <is>
          <t>GESTIÓN DE SEGURIDAD Y SALUD EN EL TRABAJO</t>
        </is>
      </c>
      <c r="D148" s="134" t="n">
        <v>45657</v>
      </c>
      <c r="E148" t="inlineStr">
        <is>
          <t>104-2024-12-31</t>
        </is>
      </c>
      <c r="F148" t="inlineStr">
        <is>
          <t>2025-02-04 11:55:35</t>
        </is>
      </c>
      <c r="G148" t="inlineStr">
        <is>
          <t>Luz Adriana Alvarez Escobar</t>
        </is>
      </c>
      <c r="H148" t="inlineStr">
        <is>
          <t>Según el indicador la tasa de accidentalidad se redujo a un 0,11 en comparación del año anterior, esto permite identificar que por cada 100 colaboradores se presento 0,11 accidentes de trabajo en el periodo 2024.</t>
        </is>
      </c>
    </row>
    <row r="149">
      <c r="A149" t="n">
        <v>104</v>
      </c>
      <c r="B149" t="inlineStr">
        <is>
          <t>Tasa de accidentalidad</t>
        </is>
      </c>
      <c r="C149" t="inlineStr">
        <is>
          <t>GESTIÓN DE SEGURIDAD Y SALUD EN EL TRABAJO</t>
        </is>
      </c>
      <c r="D149" s="134" t="n">
        <v>46022</v>
      </c>
      <c r="E149" t="inlineStr">
        <is>
          <t>104-2025-12-31</t>
        </is>
      </c>
      <c r="F149" t="inlineStr">
        <is>
          <t>2026-01-15 08:27:54</t>
        </is>
      </c>
      <c r="G149" t="inlineStr">
        <is>
          <t>Alejandro Cardenas Rodriguez</t>
        </is>
      </c>
      <c r="H149" t="inlineStr">
        <is>
          <t>Para el periodo evaluado con corte al 31 de diciembre de 2025, la organización presentó una tasa de accidentalidad de 0,21, la cual se encuentra significativamente por debajo de la meta establecida de 2,14. Durante este periodo, por cada 100 colaboradores se presento 0,21 accidentes de trabajo para el periodo 2025.</t>
        </is>
      </c>
    </row>
    <row r="150">
      <c r="A150" t="n">
        <v>106</v>
      </c>
      <c r="B150" t="inlineStr">
        <is>
          <t>Mortalidad de los accidentes laborales</t>
        </is>
      </c>
      <c r="C150" t="inlineStr">
        <is>
          <t>GESTIÓN DE SEGURIDAD Y SALUD EN EL TRABAJO</t>
        </is>
      </c>
      <c r="D150" s="134" t="n">
        <v>44926</v>
      </c>
      <c r="E150" t="inlineStr">
        <is>
          <t>106-2022-12-31</t>
        </is>
      </c>
      <c r="F150" t="inlineStr">
        <is>
          <t>2023-01-27 06:31:07</t>
        </is>
      </c>
      <c r="G150" t="inlineStr">
        <is>
          <t>Miguel Alfredo Herrera Molano</t>
        </is>
      </c>
      <c r="H150" t="inlineStr">
        <is>
          <t>No se registran eventos mortales en la institución</t>
        </is>
      </c>
    </row>
    <row r="151">
      <c r="A151" t="n">
        <v>106</v>
      </c>
      <c r="B151" t="inlineStr">
        <is>
          <t>Mortalidad de los accidentes laborales</t>
        </is>
      </c>
      <c r="C151" t="inlineStr">
        <is>
          <t>GESTIÓN DE SEGURIDAD Y SALUD EN EL TRABAJO</t>
        </is>
      </c>
      <c r="D151" s="134" t="n">
        <v>45291</v>
      </c>
      <c r="E151" t="inlineStr">
        <is>
          <t>106-2023-12-31</t>
        </is>
      </c>
      <c r="F151" t="inlineStr">
        <is>
          <t>2024-01-11 10:25:32</t>
        </is>
      </c>
      <c r="G151" t="inlineStr">
        <is>
          <t>Miguel Alfredo Herrera Molano</t>
        </is>
      </c>
      <c r="H151" t="inlineStr">
        <is>
          <t>Para la vigencia 2023 no se registraron accidentes mortales en la institución.</t>
        </is>
      </c>
    </row>
    <row r="152">
      <c r="A152" t="n">
        <v>106</v>
      </c>
      <c r="B152" t="inlineStr">
        <is>
          <t>Mortalidad de los accidentes laborales</t>
        </is>
      </c>
      <c r="C152" t="inlineStr">
        <is>
          <t>GESTIÓN DE SEGURIDAD Y SALUD EN EL TRABAJO</t>
        </is>
      </c>
      <c r="D152" s="134" t="n">
        <v>45657</v>
      </c>
      <c r="E152" t="inlineStr">
        <is>
          <t>106-2024-12-31</t>
        </is>
      </c>
      <c r="F152" t="inlineStr">
        <is>
          <t>2025-02-11 10:50:45</t>
        </is>
      </c>
      <c r="G152" t="inlineStr">
        <is>
          <t>Luz Adriana Alvarez Escobar</t>
        </is>
      </c>
      <c r="H152" t="inlineStr">
        <is>
          <t>Para la vigencia del 2024 no se presentaron accidentes mortales.</t>
        </is>
      </c>
    </row>
    <row r="153">
      <c r="A153" t="n">
        <v>106</v>
      </c>
      <c r="B153" t="inlineStr">
        <is>
          <t>Mortalidad de los accidentes laborales</t>
        </is>
      </c>
      <c r="C153" t="inlineStr">
        <is>
          <t>GESTIÓN DE SEGURIDAD Y SALUD EN EL TRABAJO</t>
        </is>
      </c>
      <c r="D153" s="134" t="n">
        <v>46022</v>
      </c>
      <c r="E153" t="inlineStr">
        <is>
          <t>106-2025-12-31</t>
        </is>
      </c>
      <c r="F153" t="inlineStr">
        <is>
          <t>2026-01-14 10:13:35</t>
        </is>
      </c>
      <c r="G153" t="inlineStr">
        <is>
          <t>Alejandro Cardenas Rodriguez</t>
        </is>
      </c>
      <c r="H153" t="inlineStr">
        <is>
          <t>Para la vigencia del año 2025 no se presentaron accidentes mortales en la institución.</t>
        </is>
      </c>
    </row>
    <row r="154">
      <c r="A154" t="n">
        <v>109</v>
      </c>
      <c r="B154" t="inlineStr">
        <is>
          <t>Nivel de Satisfacción Servicios Prestados</t>
        </is>
      </c>
      <c r="C154" t="inlineStr">
        <is>
          <t>Comunicaciones Internas</t>
        </is>
      </c>
      <c r="D154" s="134" t="n">
        <v>45596</v>
      </c>
      <c r="E154" t="inlineStr">
        <is>
          <t>109-2024-10-31</t>
        </is>
      </c>
      <c r="F154" t="inlineStr">
        <is>
          <t>2024-10-10 10:59:23</t>
        </is>
      </c>
      <c r="G154" t="inlineStr">
        <is>
          <t>Miguel Angel Lopez Triana</t>
        </is>
      </c>
      <c r="H154" t="inlineStr">
        <is>
          <t>De acuerdo con los aspectos evaluados, para el proceso de comunicaciones, Los encuestados consideran que el proceso Comunicaciones, es óptimo con un nivel de satisfacción del 85%, es decir se ubica sobre la meta establecida para el periodo en medición (80,0%). En ese orden de ideas se cumple con el indicador de satisfacción.</t>
        </is>
      </c>
    </row>
    <row r="155">
      <c r="A155" t="n">
        <v>109</v>
      </c>
      <c r="B155" t="inlineStr">
        <is>
          <t>Nivel de Satisfacción Servicios Prestados</t>
        </is>
      </c>
      <c r="C155" t="inlineStr">
        <is>
          <t>Comunicaciones Internas</t>
        </is>
      </c>
      <c r="D155" s="134" t="n">
        <v>45961</v>
      </c>
      <c r="E155" t="inlineStr">
        <is>
          <t>109-2025-10-31</t>
        </is>
      </c>
      <c r="F155" t="inlineStr">
        <is>
          <t>2025-10-14 14:47:12</t>
        </is>
      </c>
      <c r="G155" t="inlineStr">
        <is>
          <t>Miguel Angel Lopez Triana</t>
        </is>
      </c>
      <c r="H155" t="inlineStr">
        <is>
          <t>Durante el periodo evaluado (1 de enero 2025 al  30 de septiembre de 2025), se aplicó instrumento de medición asociados al proceso Comunicaciones y posicionamiento estratégico en https://www.xcustomer360app.com/poligran?u=clientlogin , con el propósito de identificar la percepción de los usuarios frente al servicio recibido y su experiencia general._x000D_
_x000D_
Nivel de satisfacción Estudiante presencial: 92%_x000D_
_x000D_
Nivel de satisfacción Estudiante Virtual: 83%_x000D_
_x000D_
Nivel de satisfacción Profesor: 92%_x000D_
_x000D_
Nivel de satisfacción Administrativo: 94%_x000D_
_x000D_
Resultado General: 94%_x000D_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is>
      </c>
    </row>
    <row r="156">
      <c r="A156" t="n">
        <v>111</v>
      </c>
      <c r="B156" t="inlineStr">
        <is>
          <t>Nivel de Satisfacción Servicios Prestados</t>
        </is>
      </c>
      <c r="C156" t="inlineStr">
        <is>
          <t>GESTIÓN DE ABASTECIMIENTO</t>
        </is>
      </c>
      <c r="D156" s="134" t="n">
        <v>44834</v>
      </c>
      <c r="E156" t="inlineStr">
        <is>
          <t>111-2022-09-30</t>
        </is>
      </c>
      <c r="F156" t="inlineStr">
        <is>
          <t>2023-01-16 04:24:53</t>
        </is>
      </c>
      <c r="G156" t="inlineStr">
        <is>
          <t>Miguel Angel Lopez Triana</t>
        </is>
      </c>
      <c r="H156" t="inlineStr">
        <is>
          <t>1. Las poblaciones encuestadas fueron: ?Adm. Bogotá? (207), ?Adm. Medellín? (70), ?Docentes Bogotá? (104), ?Docentes Medellín? (23) para un total de 404 encuestados, donde el 32% equivalente a (132), hacen uso del proceso Gestión de Abastecimiento._x000D_
_x000D_
2. ?Adm. Bogotá? (207), el 41% equivalente a 85 encuestados hacen uso del proceso concluyendo:_x000D_
_x000D_
	a. Los aspectos ?El cumplimiento en la entrega de productos, materiales, bienes y/o servicios? &amp; 	?La claridad del procedimiento 	a seguir para la adquisición de bienes y servicios?, ambos cuenta con un TTB inferior al 80% con 75% y 77% respectivamente._x000D_
_x000D_
3. ?Adm. Medellín? (70), el 27% equivalente a 19 encuestados hacen uso del proceso concluyendo:_x000D_
_x000D_
	a. Los aspectos ?El cumplimiento en la entrega de productos, materiales, bienes y/o servicios&amp;quot;; &amp;quot;La claridad del procedimiento 	a 	seguir para la adquisición de bienes y servicios? &amp; ?La idoneidad en la selección del proveedor, en función del cumplimiento 	de los requisitos de los bienes y servicios suministrados?, los tres cuentan con un TTB inferior al 80% con 68% - 73% &amp; 73% 	respectivamente._x000D_
_x000D_
4. ?Docentes Bogotá? (104), el 21% equivalente a 22 encuestados hacen uso del proceso concluyendo:_x000D_
_x000D_
	a. Los aspectos ?El cumplimiento en la entrega de productos, materiales, bienes y/o servicios&amp;quot;; &amp;quot;La claridad del procedimiento 	a 	seguir para la adquisición de bienes y servicios? &amp; ?La idoneidad en la selección del proveedor, en función del cumplimiento 	de los requisitos de los bienes y servicios suministrados?, los tres cuentan con un TTB inferior al 80% con 72% - 72% y 68% 	respectivamente._x000D_
_x000D_
5. ?Docentes  Medellín?;  (23), el 26% equivalente a 6 encuestados hacen uso del proceso concluyendo:_x000D_
_x000D_
	a. Los aspectos &amp;quot;La claridad del procedimiento a seguir para la adquisición de bienes y servicios? &amp; ?La idoneidad en la selección 	del proveedor, en función del cumplimiento de los requisitos de los bienes y servicios suministrados?, los tres cuentan con un TTB 	inferior al 80% ambos con el 66%._x000D_
_x000D_
7. El (36%), equivalente a 48 encuestados y de las poblaciones encuestadas, responden en algunos aspectos ?Indiferente, no usa el servicio?,_x000D_
_x000D_
lo cual es una alerta ya que se deben establecer nuevas estrategias para que se transformen sus percepciones, llevándolos_x000D_
_x000D_
a Satisfecho o Completamente Satisfecho._x000D_
_x000D_
_x000D_
_x000D_
_x000D_
_x000D_
De los 3 aspectos evaluados para el proceso, el 100% (3),  se encuentran por debajo del metal de 80%,  el nivel de insatisfacción es del 13% y el nivel de ?Indiferente? del (15%), lo que se concluye es que para el proceso se deben establecer nuevas estrategias para que está población cambie su percepción._x000D_
_x000D_
_x000D_
_x000D_
_x000D_
_x000D_
Los encuestados consideran que el proceso de Gestión de Abastecimiento, se ubica en oportunidad de mejora ya que su nivel de satisfacción es del 70%, es decir se ubica debajo de la meta establecida para el periodo en medición (80,0%). En ese orden de ideas se incumple con el indicador de satisfacción.</t>
        </is>
      </c>
    </row>
    <row r="157">
      <c r="A157" t="n">
        <v>111</v>
      </c>
      <c r="B157" t="inlineStr">
        <is>
          <t>Nivel de Satisfacción Servicios Prestados</t>
        </is>
      </c>
      <c r="C157" t="inlineStr">
        <is>
          <t>GESTIÓN DE ABASTECIMIENTO</t>
        </is>
      </c>
      <c r="D157" s="134" t="n">
        <v>45016</v>
      </c>
      <c r="E157" t="inlineStr">
        <is>
          <t>111-2023-03-31</t>
        </is>
      </c>
      <c r="F157" t="inlineStr">
        <is>
          <t>2023-05-05 10:42:02</t>
        </is>
      </c>
      <c r="G157" t="inlineStr">
        <is>
          <t>Miguel Angel Lopez Triana</t>
        </is>
      </c>
      <c r="H157" t="inlineStr">
        <is>
          <t>De los datos anteriores se puede concluir que:_x000D_
_x000D_
1. El primer trimestre del año 2023, las poblaciones encuestadas fueron: ?Adm. Bogotá? (29), ?Adm. Medellín? (2), para un total de 31 encuestados, los cuales usaron el servicio de Abastecimiento._x000D_
2. Conclusiones generales:_x000D_
 	a. El aspectos ?Los tiempos de respuesta del proceso de abastecimiento son acodes?, cuenta con un TTB inferior al 80% con 61%_x000D_
_x000D_
_x000D_
De los 6 aspectos evaluados para el proceso, el 17% (1),  se encuentran por debajo del metal de 80%,  el nivel de insatisfacción es del 13%, lo que se concluye es que para el proceso se deben establecer nuevas estrategias para que está población cambie su percepción._x000D_
_x000D_
_x000D_
Los encuestados consideran que el proceso de Gestión de Abastecimiento, se ubica en óptimo ya que su nivel de satisfacción es del 87%, es decir  cumple con la meta establecida para el periodo en medición (80,0%). En ese orden de ideas se incumple con el indicador de satisfacción.</t>
        </is>
      </c>
    </row>
    <row r="158">
      <c r="A158" t="n">
        <v>111</v>
      </c>
      <c r="B158" t="inlineStr">
        <is>
          <t>Nivel de Satisfacción Servicios Prestados</t>
        </is>
      </c>
      <c r="C158" t="inlineStr">
        <is>
          <t>GESTIÓN DE ABASTECIMIENTO</t>
        </is>
      </c>
      <c r="D158" s="134" t="n">
        <v>45107</v>
      </c>
      <c r="E158" t="inlineStr">
        <is>
          <t>111-2023-06-30</t>
        </is>
      </c>
      <c r="F158" t="inlineStr">
        <is>
          <t>2023-07-28 11:11:30</t>
        </is>
      </c>
      <c r="G158" t="inlineStr">
        <is>
          <t>Juan Carlos Acosta Bohorquez</t>
        </is>
      </c>
      <c r="H158" t="inlineStr">
        <is>
          <t>De los datos anteriores se puede concluir que:_x000D_
_x000D_
1. El primer trimestre del año 2023, las poblaciones encuestadas fueron: Adm. Bogotá (30), Adm. Medellín (3), para un total de 33 encuestados, los cuales usaron el servicio de Abastecimiento._x000D_
_x000D_
2. Conclusiones generales:_x000D_
_x000D_
a. El aspectos Los tiempos de respuesta del proceso de abastecimiento son acodes, cuenta con un TTB inferior al 80% con 79%, un incremento del 18% respecto a la primera encuesta del 2023._x000D_
seguimos mejorando en la percepción de los tiempos del proceso, algo que recalcamos con los usuarios es la planeación para que estos tiempos no afecten la operación._x000D_
_x000D_
b. Dos aspectos para tener en cuenta son: Los tiempos de respuesta del proceso de abastecimiento son acodes con un 21% de insatisfacción y La idoneidad en la selección del proveedor, en función del cumplimiento de los requisitos de los bienes y servicios suministrados con 12% de insatisfacción, debemos trabajar para disminuir estos porcentajes y dar respuesta a esta percepción._x000D_
_x000D_
Los encuestados para este segundo trimestre consideran que el proceso de Gestión de Abastecimiento, se ubica en óptimo ya que su nivel de satisfacción es del 90%, es decir cumple con la meta establecida para el periodo en medición (80,0%). En ese orden de ideas se cumple con el indicador de satisfacción.</t>
        </is>
      </c>
    </row>
    <row r="159">
      <c r="A159" t="n">
        <v>111</v>
      </c>
      <c r="B159" t="inlineStr">
        <is>
          <t>Nivel de Satisfacción Servicios Prestados</t>
        </is>
      </c>
      <c r="C159" t="inlineStr">
        <is>
          <t>GESTIÓN DE ABASTECIMIENTO</t>
        </is>
      </c>
      <c r="D159" s="134" t="n">
        <v>45199</v>
      </c>
      <c r="E159" t="inlineStr">
        <is>
          <t>111-2023-09-30</t>
        </is>
      </c>
      <c r="F159" t="inlineStr">
        <is>
          <t>2023-10-31 11:00:00</t>
        </is>
      </c>
      <c r="G159" t="inlineStr">
        <is>
          <t>Miguel Angel Lopez Triana</t>
        </is>
      </c>
      <c r="H159" t="inlineStr">
        <is>
          <t>Se adjunta informe del tres trimestres (Acumulado). (90%)</t>
        </is>
      </c>
    </row>
    <row r="160">
      <c r="A160" t="n">
        <v>111</v>
      </c>
      <c r="B160" t="inlineStr">
        <is>
          <t>Nivel de Satisfacción Servicios Prestados</t>
        </is>
      </c>
      <c r="C160" t="inlineStr">
        <is>
          <t>GESTIÓN DE ABASTECIMIENTO</t>
        </is>
      </c>
      <c r="D160" s="134" t="n">
        <v>45291</v>
      </c>
      <c r="E160" t="inlineStr">
        <is>
          <t>111-2023-12-31</t>
        </is>
      </c>
      <c r="F160" t="inlineStr">
        <is>
          <t>2024-01-30 09:45:34</t>
        </is>
      </c>
      <c r="G160" t="inlineStr">
        <is>
          <t>Miguel Angel Lopez Triana</t>
        </is>
      </c>
      <c r="H160" t="inlineStr">
        <is>
          <t>Los encuestados consideran que el proceso de Gestión de Abastecimiento, se encuentra en cumplimiento, puesto que su nivel de satisfacción del 96%, es decir 16 pp por encima de la meta establecida para el periodo en medición (80,0%). En ese orden de ideas se cumple con el indicador de satisfacción._x000D_
_x000D_
El rol de Administrativo obtuvo TTB= 96%_x000D_
El rol Docente no tuvo participación._x000D_
_x000D_
De los 6 aspectos evaluados para el proceso, el 100% (6), superan la meta establecida, sin embargo 1 item &amp;quot;Los tiempos de respuesta del proceso de abastecimiento son acodes&amp;quot;, se encuentra en TTB=80%, Por lo cual se debe tener presenta para las acciones y no dejar que este item afecte en mayor proporción el indicador global.</t>
        </is>
      </c>
    </row>
    <row r="161">
      <c r="A161" t="n">
        <v>111</v>
      </c>
      <c r="B161" t="inlineStr">
        <is>
          <t>Nivel de Satisfacción Servicios Prestados</t>
        </is>
      </c>
      <c r="C161" t="inlineStr">
        <is>
          <t>GESTIÓN DE ABASTECIMIENTO</t>
        </is>
      </c>
      <c r="D161" s="134" t="n">
        <v>45382</v>
      </c>
      <c r="E161" t="inlineStr">
        <is>
          <t>111-2024-03-31</t>
        </is>
      </c>
      <c r="F161" t="inlineStr">
        <is>
          <t>2024-04-19 08:38:41</t>
        </is>
      </c>
      <c r="G161" t="inlineStr">
        <is>
          <t>Miguel Angel Lopez Triana</t>
        </is>
      </c>
      <c r="H161" t="inlineStr">
        <is>
          <t>Los encuestados consideran que el proceso de Gestión de Abastecimiento, se encuentra en cumplimiento, puesto que su nivel de satisfacción del 94%, es decir 14 pp por encima de la meta establecida para el periodo en medición (80,0%). En ese orden de ideas se cumple con el indicador de satisfacción._x000D_
_x000D_
El rol de Administrativo obtuvo TTB= 94%_x000D_
El rol Docente no tuvo participación._x000D_
_x000D_
De los 6 aspectos evaluados para el proceso, el 100% (6), superan la meta establecida, sin embargo 1 item &amp;quot;Los tiempos de respuesta del proceso de abastecimiento son acodes&amp;quot;, se encuentra en TTB=86%, versus el trimestre No. 4 presento una mejora de 6pp, se deben continuar con las acciones que optimicen los tiempos y evitar que este item afecte en mayor proporción el indicador global.</t>
        </is>
      </c>
    </row>
    <row r="162">
      <c r="A162" t="n">
        <v>111</v>
      </c>
      <c r="B162" t="inlineStr">
        <is>
          <t>Nivel de Satisfacción Servicios Prestados</t>
        </is>
      </c>
      <c r="C162" t="inlineStr">
        <is>
          <t>GESTIÓN DE ABASTECIMIENTO</t>
        </is>
      </c>
      <c r="D162" s="134" t="n">
        <v>45473</v>
      </c>
      <c r="E162" t="inlineStr">
        <is>
          <t>111-2024-06-30</t>
        </is>
      </c>
      <c r="F162" t="inlineStr">
        <is>
          <t>2024-09-04 08:59:45</t>
        </is>
      </c>
      <c r="G162" t="inlineStr">
        <is>
          <t>Miguel Angel Lopez Triana</t>
        </is>
      </c>
      <c r="H162" t="inlineStr">
        <is>
          <t>Los encuestados consideran que el proceso de Gestión de Abastecimiento, se encuentra en cumplimiento, puesto que su nivel de satisfacción del 98%, es decir 18 pp por encima de la meta establecida para el periodo en medición (80,0%). En ese orden de ideas se cumple con el indicador de satisfacción._x000D_
_x000D_
El rol de Administrativo obtuvo TTB= 95%_x000D_
El rol Docente no tuvo participación TTB= 100%_x000D_
_x000D_
De los 6 aspectos evaluados para el proceso, el 100% (6), superan la meta establecida, sin embargo 1 item &amp;quot;Los tiempos de respuesta del proceso de abastecimiento son acodes&amp;quot;, se encuentra en TTB=87%, versus el trimestre No. 1 2024 presento una mejora de 1pp, se deben continuar con las acciones que optimicen los tiempos y evitar que este item afecte en mayor proporción el indicador global.</t>
        </is>
      </c>
    </row>
    <row r="163">
      <c r="A163" t="n">
        <v>111</v>
      </c>
      <c r="B163" t="inlineStr">
        <is>
          <t>Nivel de Satisfacción Servicios Prestados</t>
        </is>
      </c>
      <c r="C163" t="inlineStr">
        <is>
          <t>GESTIÓN DE ABASTECIMIENTO</t>
        </is>
      </c>
      <c r="D163" s="134" t="n">
        <v>45565</v>
      </c>
      <c r="E163" t="inlineStr">
        <is>
          <t>111-2024-09-30</t>
        </is>
      </c>
      <c r="F163" t="inlineStr">
        <is>
          <t>2024-10-08 23:41:58</t>
        </is>
      </c>
      <c r="G163" t="inlineStr">
        <is>
          <t>Juan Carlos Acosta Bohorquez</t>
        </is>
      </c>
      <c r="H163" t="inlineStr">
        <is>
          <t>Los encuestados consideran que el proceso de Gestión de Abastecimiento, se encuentra en cumplimiento, puesto que su nivel de satisfacción del 87%, es decir  7 pp por encima de la meta establecida para el periodo en medición (80,0%). En ese orden de ideas se cumple con el indicador de satisfacción._x000D_
_x000D_
De los 6 aspectos evaluados para el proceso, el 80% (5), superan la meta establecida, sin embargo 1 item 20% (1) &amp;quot;Los tiempos de respuesta del proceso de abastecimiento son acodes&amp;quot;, se encuentra en TTB=80%, versus el trimestre No. 2- 2024 presento una disminución de 7 pp, se deben continuar con las acciones que optimicen los tiempos y evitar que este item afecte en mayor proporción el indicador global.</t>
        </is>
      </c>
    </row>
    <row r="164">
      <c r="A164" t="n">
        <v>111</v>
      </c>
      <c r="B164" t="inlineStr">
        <is>
          <t>Nivel de Satisfacción Servicios Prestados</t>
        </is>
      </c>
      <c r="C164" t="inlineStr">
        <is>
          <t>GESTIÓN DE ABASTECIMIENTO</t>
        </is>
      </c>
      <c r="D164" s="134" t="n">
        <v>45657</v>
      </c>
      <c r="E164" t="inlineStr">
        <is>
          <t>111-2024-12-31</t>
        </is>
      </c>
      <c r="F164" t="inlineStr">
        <is>
          <t>2025-01-16 21:20:59</t>
        </is>
      </c>
      <c r="G164" t="inlineStr">
        <is>
          <t>Juan Carlos Acosta Bohorquez</t>
        </is>
      </c>
      <c r="H164" t="inlineStr">
        <is>
          <t>Los encuestados consideran que el proceso de Gestión de Abastecimiento, se encuentra en cumplimiento, puesto que su nivel de satisfacción del 92%, es decir 12 pp por encima de la meta establecida para el periodo en medición (80,0%). En ese orden de ideas se cumple con el indicador de satisfacción._x000D_
_x000D_
De los 6 aspectos evaluados para el proceso, el 80% (5), superan la meta establecida, sin embargo 1 item 20% (1) &amp;quot;Los tiempos de respuesta del proceso de abastecimiento son acodes&amp;quot;, se encuentra en TTB=80%, versus el trimestre No. 3- 2024 presento una disminución de 4 pp, aunque esta linea subió 3 pp respecto a la medición anterior, se deben continuar con las acciones que optimicen los tiempos y evitar que este item afecte en mayor proporción el indicador global.</t>
        </is>
      </c>
    </row>
    <row r="165">
      <c r="A165" t="n">
        <v>111</v>
      </c>
      <c r="B165" t="inlineStr">
        <is>
          <t>Nivel de Satisfacción Servicios Prestados</t>
        </is>
      </c>
      <c r="C165" t="inlineStr">
        <is>
          <t>GESTIÓN DE ABASTECIMIENTO</t>
        </is>
      </c>
      <c r="D165" s="134" t="n">
        <v>45747</v>
      </c>
      <c r="E165" t="inlineStr">
        <is>
          <t>111-2025-03-31</t>
        </is>
      </c>
      <c r="F165" t="inlineStr">
        <is>
          <t>2025-04-09 14:52:58</t>
        </is>
      </c>
      <c r="G165" t="inlineStr">
        <is>
          <t>Juan Carlos Acosta Bohorquez</t>
        </is>
      </c>
      <c r="H165" t="inlineStr">
        <is>
          <t>Los encuestados consideran que el proceso de Gestión de Abastecimiento, se encuentra en cumplimiento, puesto que su nivel de satisfacción del 92,9%, es decir 12 pp por encima de la meta establecida para el periodo en medición (80,0%). En ese orden de ideas se cumple con el indicador de satisfacción._x000D_
_x000D_
De los 6 aspectos evaluados para el proceso, todos superan la meta establecida, el ítem de &amp;quot;Los tiempos de respuesta del proceso de abastecimiento son acodes&amp;quot;, se encuentra en TTB=92%, versus el trimestre No. 4- 2024 presento un aumento de 12 pp,  se deben continuar con las acciones que optimicen los tiempos y evitar que este ítem afecte en mayor proporción el indicador global.</t>
        </is>
      </c>
    </row>
    <row r="166">
      <c r="A166" t="n">
        <v>111</v>
      </c>
      <c r="B166" t="inlineStr">
        <is>
          <t>Nivel de Satisfacción Servicios Prestados</t>
        </is>
      </c>
      <c r="C166" t="inlineStr">
        <is>
          <t>GESTIÓN DE ABASTECIMIENTO</t>
        </is>
      </c>
      <c r="D166" s="134" t="n">
        <v>45838</v>
      </c>
      <c r="E166" t="inlineStr">
        <is>
          <t>111-2025-06-30</t>
        </is>
      </c>
      <c r="F166" t="inlineStr">
        <is>
          <t>2025-07-10 15:04:59</t>
        </is>
      </c>
      <c r="G166" t="inlineStr">
        <is>
          <t>Juan Carlos Acosta Bohorquez</t>
        </is>
      </c>
      <c r="H166" t="inlineStr">
        <is>
          <t>Por ajustes en la métrica la encuesta de Satisfacción del 2do trimestre no aplica, solo 2 colaboradores contestaron las preguntas, el resultado es un 100%, para la próxima medición se reevaluarán los tiempos y seguimientos a la encuesta.</t>
        </is>
      </c>
    </row>
    <row r="167">
      <c r="A167" t="n">
        <v>111</v>
      </c>
      <c r="B167" t="inlineStr">
        <is>
          <t>Nivel de Satisfacción Servicios Prestados</t>
        </is>
      </c>
      <c r="C167" t="inlineStr">
        <is>
          <t>GESTIÓN DE ABASTECIMIENTO</t>
        </is>
      </c>
      <c r="D167" s="134" t="n">
        <v>45930</v>
      </c>
      <c r="E167" t="inlineStr">
        <is>
          <t>111-2025-09-30</t>
        </is>
      </c>
      <c r="F167" t="inlineStr">
        <is>
          <t>2025-10-19 20:02:13</t>
        </is>
      </c>
      <c r="G167" t="inlineStr">
        <is>
          <t>Juan Carlos Acosta Bohorquez</t>
        </is>
      </c>
      <c r="H167" t="inlineStr">
        <is>
          <t>Los encuestados consideran que el proceso de Gestión de Abastecimiento se encuentra en cumplimiento, puesto que su nivel de satisfacción del 92,5%, es decir 12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TTB=92%, versus el trimestre No. 2- 2025 presento un aumento disminución de 0.05 % se deben continuar con las acciones que optimicen los tiempos y evitar que este ítem afecte en mayor proporción el indicador global.</t>
        </is>
      </c>
    </row>
    <row r="168">
      <c r="A168" t="n">
        <v>111</v>
      </c>
      <c r="B168" t="inlineStr">
        <is>
          <t>Nivel de Satisfacción Servicios Prestados</t>
        </is>
      </c>
      <c r="C168" t="inlineStr">
        <is>
          <t>GESTIÓN DE ABASTECIMIENTO</t>
        </is>
      </c>
      <c r="D168" s="134" t="n">
        <v>46022</v>
      </c>
      <c r="E168" t="inlineStr">
        <is>
          <t>111-2025-12-31</t>
        </is>
      </c>
      <c r="F168" t="inlineStr">
        <is>
          <t>2026-01-22 22:35:50</t>
        </is>
      </c>
      <c r="G168" t="inlineStr">
        <is>
          <t>Juan Carlos Acosta Bohorquez</t>
        </is>
      </c>
      <c r="H168" t="inlineStr">
        <is>
          <t>Los encuestados consideran que el proceso de Gestión de Abastecimiento se encuentra en cumplimiento, puesto que su nivel de satisfacción del 96.6%, es decir 16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TTB=92%, versus el trimestre No. 3- 2025 presento un aumento 0.4 % se deben continuar con las acciones que optimicen los tiempos y evitar que este ítem afecte en mayor proporción el indicador global.</t>
        </is>
      </c>
    </row>
    <row r="169">
      <c r="A169" t="n">
        <v>112</v>
      </c>
      <c r="B169" t="inlineStr">
        <is>
          <t>Nivel de Satisfacción Servicios Prestados</t>
        </is>
      </c>
      <c r="C169" t="inlineStr">
        <is>
          <t>Gestión Infraestructura Física</t>
        </is>
      </c>
      <c r="D169" s="134" t="n">
        <v>45230</v>
      </c>
      <c r="E169" t="inlineStr">
        <is>
          <t>112-2023-10-31</t>
        </is>
      </c>
      <c r="F169" t="inlineStr">
        <is>
          <t>2023-10-26 10:25:30</t>
        </is>
      </c>
      <c r="G169" t="inlineStr">
        <is>
          <t>Miguel Angel Lopez Triana</t>
        </is>
      </c>
      <c r="H169" t="inlineStr">
        <is>
          <t>De los aspectos evaluados para el proceso de Gestión Infraestructura Física: 90% TTB; obtenido los siguientes resultados; el total de encuestados fue de 1.160 personas, de los cuales 673 personas (58%) están ?Completamente Satisfechas? con los aspectos evaluados, 371 personas (32%) ?Satisfechas?, 91 personas (8%) ?Insatisfechas? y 25 personas (3%) ?Completamente Insatisfechas?, tal como se distribuye en la siguiente tabla por población encuestada._x000D_
_x000D_
_x000D_
Para el proceso de Administración de Servicios Generales: 91% TTB, obteniendo los siguientes resultados el aspecto Servicio de seguridad y vigilancia el total de encuestados es de 1.160 personas, de los cuales 871 personas (75%) están ?Completamente Satisfechas?, 244 personas (21%) ?Satisfechas?, 36 personas (3%) ?Insatisfechas? y 9 personas (1%) ?Completamente Insatisfechas?._x000D_
 _x000D_
Del aspecto de parqueaderos, el total de encuestados es de 598, de los cuales 343 personas (57%) están ?Completamente Satisfechas?, 168 personas (28%) ?Satisfechas?, 67 personas (11%) ?Insatisfechas? y 20 personas (3%) ?Completamente Insatisfechas._x000D_
_x000D_
Del aspecto de transporte, el total de encuestados es de 821, de los cuales 520 personas (63%) están ?Completamente Satisfechas?, 232 personas (28%) ?Satisfechas?, 45 personas (5%) ?Insatisfechas? y 24 personas (3%) ?Completamente Insatisfechas._x000D_
_x000D_
Como resultado global tenemos: 90% TTB</t>
        </is>
      </c>
    </row>
    <row r="170">
      <c r="A170" t="n">
        <v>112</v>
      </c>
      <c r="B170" t="inlineStr">
        <is>
          <t>Nivel de Satisfacción Servicios Prestados</t>
        </is>
      </c>
      <c r="C170" t="inlineStr">
        <is>
          <t>Gestión Infraestructura Física</t>
        </is>
      </c>
      <c r="D170" s="134" t="n">
        <v>45596</v>
      </c>
      <c r="E170" t="inlineStr">
        <is>
          <t>112-2024-10-31</t>
        </is>
      </c>
      <c r="F170" t="inlineStr">
        <is>
          <t>2024-10-08 18:53:30</t>
        </is>
      </c>
      <c r="G170" t="inlineStr">
        <is>
          <t>Miguel Angel Lopez Triana</t>
        </is>
      </c>
      <c r="H170" t="inlineStr">
        <is>
          <t>De los aspectos evaluados para el proceso de Gestión Infraestructura Física, se realizaron 2 mediciones en el semestre._x000D_
_x000D_
Estudiantes Presencial y Virtual:?_x000D_
_x000D_
2024-1: 30 Abril ? 20 Junio 2024?_x000D_
_x000D_
2024-2: 4 Septiembre ? 4 Octubre 2024?_x000D_
_x000D_
?_x000D_
_x000D_
Profesores y Administrativos?_x000D_
_x000D_
2024-2: 29 Agosto ? 30 Septiembre 2024?_x000D_
_x000D_
Obteniendo los siguientes resultados._x000D_
_x000D_
Estudiantes 20241: un TTB del 86%_x000D_
_x000D_
Estudiantes 20242: un TTB del 86%_x000D_
Profesores 20242: un TTB del 92%_x000D_
Administrativos 20242: un TTB del 92%_x000D_
_x000D_
Par obtener un resultado global del 90%._x000D_
_x000D_
Los encuestados consideran que el proceso Gestión Infraestructura Física, es óptimo con un nivel de satisfacción del 90%, es decir se ubica sobre la meta establecida para el periodo en medición (80,0%). En ese orden de ideas se cumple con el indicador de satisfacción.?</t>
        </is>
      </c>
    </row>
    <row r="171">
      <c r="A171" t="n">
        <v>112</v>
      </c>
      <c r="B171" t="inlineStr">
        <is>
          <t>Nivel de Satisfacción Servicios Prestados</t>
        </is>
      </c>
      <c r="C171" t="inlineStr">
        <is>
          <t>Gestión Infraestructura Física</t>
        </is>
      </c>
      <c r="D171" s="134" t="n">
        <v>45961</v>
      </c>
      <c r="E171" t="inlineStr">
        <is>
          <t>112-2025-10-31</t>
        </is>
      </c>
      <c r="F171" t="inlineStr">
        <is>
          <t>2025-10-21 12:30:12</t>
        </is>
      </c>
      <c r="G171" t="inlineStr">
        <is>
          <t>Miguel Angel Lopez Triana</t>
        </is>
      </c>
      <c r="H171" t="inlineStr">
        <is>
          <t>Durante el periodo evaluado (1 de enero 2025 al  30 de septiembre de 2025), se aplicó instrumento de medición asociados al proceso Gestión de Infraestructura Física en https://www.xcustomer360app.com/poligran?u=clientlogin , con el propósito de identificar la percepción de los usuarios frente al servicio recibido y su experiencia general._x000D_
_x000D_
Nivel de satisfacción Estudiante presencial: 84%_x000D_
_x000D_
Nivel de satisfacción Estudiante Virtual: 91%_x000D_
_x000D_
Nivel de satisfacción Profesor: 97%_x000D_
_x000D_
Nivel de satisfacción Administrativo: 91%_x000D_
_x000D_
Resultado General: 90%_x000D_
_x000D_
El proceso obtuvo un resultado general de satisfacción de 90%, lo que refleja que el proceso se ubica +10pp por encima de la meta institucional 80%._x000D_
_x000D_
Finalmente se realizó el análisis de las necesidades y expectativas expresadas por las partes interesadas que interactúan con el proceso y se identifican los siguientes aspectos relevantes, ver adjunto.</t>
        </is>
      </c>
    </row>
    <row r="172">
      <c r="A172" t="n">
        <v>113</v>
      </c>
      <c r="B172" t="inlineStr">
        <is>
          <t>Nivel de Satisfacción Servicios Prestados</t>
        </is>
      </c>
      <c r="C172" t="inlineStr">
        <is>
          <t>GESTIÓN Y DESARROLLO DEL TALENTO HUMANO</t>
        </is>
      </c>
      <c r="D172" s="134" t="n">
        <v>45230</v>
      </c>
      <c r="E172" t="inlineStr">
        <is>
          <t>113-2023-10-31</t>
        </is>
      </c>
      <c r="F172" t="inlineStr">
        <is>
          <t>2023-10-26 10:43:39</t>
        </is>
      </c>
      <c r="G172" t="inlineStr">
        <is>
          <t>Miguel Angel Lopez Triana</t>
        </is>
      </c>
      <c r="H172" t="inlineStr">
        <is>
          <t>De los aspectos evaluados para el proceso de Gestión y desarrollo del Talento Humano, el total de encuestados fue de 563 personas, de los cuales 316 personas (56%) están ?Completamente Satisfechas? con los aspectos evaluados, 180 personas (32%) ?Satisfechas?, 56 personas (10%) ?Insatisfechas? y 11 personas (2%) ?Completamente Insatisfechas?, tal como se distribuye en la siguiente tabla por población encuestada._x000D_
_x000D_
Los encuestados consideran que el Gestión y desarrollo del Talento Humano, es óptimo con un nivel de satisfacción del 88%, es decir se ubica sobre la meta establecida para el periodo en medición (80,0%). En ese orden de ideas se cumple con el indicador de satisfacción.</t>
        </is>
      </c>
    </row>
    <row r="173">
      <c r="A173" t="n">
        <v>113</v>
      </c>
      <c r="B173" t="inlineStr">
        <is>
          <t>Nivel de Satisfacción Servicios Prestados</t>
        </is>
      </c>
      <c r="C173" t="inlineStr">
        <is>
          <t>GESTIÓN Y DESARROLLO DEL TALENTO HUMANO</t>
        </is>
      </c>
      <c r="D173" s="134" t="n">
        <v>45596</v>
      </c>
      <c r="E173" t="inlineStr">
        <is>
          <t>113-2024-10-31</t>
        </is>
      </c>
      <c r="F173" t="inlineStr">
        <is>
          <t>2024-10-07 17:15:41</t>
        </is>
      </c>
      <c r="G173" t="inlineStr">
        <is>
          <t>Miguel Angel Lopez Triana</t>
        </is>
      </c>
      <c r="H173" t="inlineStr">
        <is>
          <t>De los aspectos evaluados para el proceso de Gestión y desarrollo del Talento Humano._x000D_
_x000D_
1.	El acompañamiento integral al colaborador mediante la accesibilidad a los servicios y el tiempo y calidad de respuesta, obtuvo TTB 87%, BTB 1% y MB 12%_x000D_
2.	La eficiencia en el proceso de inducción/reinducción a los colaboradores de la Institución, obtuvo TTB 84%, BTB 2% y MB 14%_x000D_
3.	La oportunidad y la efectividad en la contratación de personal, obtuvo TTB 86%, BTB 1% y MB 13%_x000D_
4.	La pertinencia y efectividad  de los programas/planes de capacitación y formación para el colaborador, obtuvo TTB 87%, BTB 2% y MB 11%_x000D_
5.	¿Qué tan satisfecho estás con los beneficios proporcionados por la Cuponera de la Felicidad?, obtuvo TTB 92%, BTB 1% y MB 7%_x000D_
6.	¿Hasta qué punto los beneficios de la Cuponera de la Felicidad han mejorado tu satisfacción general?, obtuvo TTB 90%, BTB 2% y MB 8%_x000D_
_x000D_
Los encuestados consideran que el Gestión y desarrollo del Talento Humano, es óptimo con un nivel de satisfacción del 88%, es decir se ubica sobre la meta establecida para el periodo en medición (80,0%). En ese orden de ideas se cumple con el indicador de satisfacción.</t>
        </is>
      </c>
    </row>
    <row r="174">
      <c r="A174" t="n">
        <v>113</v>
      </c>
      <c r="B174" t="inlineStr">
        <is>
          <t>Nivel de Satisfacción Servicios Prestados</t>
        </is>
      </c>
      <c r="C174" t="inlineStr">
        <is>
          <t>GESTIÓN Y DESARROLLO DEL TALENTO HUMANO</t>
        </is>
      </c>
      <c r="D174" s="134" t="n">
        <v>45961</v>
      </c>
      <c r="E174" t="inlineStr">
        <is>
          <t>113-2025-10-31</t>
        </is>
      </c>
      <c r="F174" t="inlineStr">
        <is>
          <t>2025-10-21 14:29:15</t>
        </is>
      </c>
      <c r="G174" t="inlineStr">
        <is>
          <t>Miguel Angel Lopez Triana</t>
        </is>
      </c>
      <c r="H174" t="inlineStr">
        <is>
          <t>Durante el periodo evaluado (1 de enero 2025 al  30 de septiembre de 2025), se aplicó instrumento de medición asociados al proceso Gestión y Desarrollo del Talento Humano en https://www.xcustomer360app.com/poligran?u=clientlogin , con el propósito de identificar la percepción de los usuarios frente al servicio recibido y su experiencia general._x000D_
_x000D_
Nivel de satisfacción Profesor: 95%_x000D_
_x000D_
Nivel de satisfacción Administrativo: 97%_x000D_
_x000D_
Nivel de satisfacción Externo: 100%_x000D_
_x000D_
Resultado General: 94%_x000D_
_x000D_
El proceso obtuvo un resultado general de satisfacción de 94%, lo que refleja que el proceso se ubica +14pp por encima de la meta institucional 80%._x000D_
Finalmente se realizó el análisis de las necesidades y expectativas expresadas por las partes interesadas que interactúan con el proceso y se identifican los siguientes aspectos relevantes, ver adjunto.</t>
        </is>
      </c>
    </row>
    <row r="175">
      <c r="A175" t="n">
        <v>114</v>
      </c>
      <c r="B175" t="inlineStr">
        <is>
          <t>Nivel de Satisfacción Servicios Prestados</t>
        </is>
      </c>
      <c r="C175" t="inlineStr">
        <is>
          <t>GESTIÓN DE LA TECNOLOGÍA E INNOVACIÓN DIGITAL</t>
        </is>
      </c>
      <c r="D175" s="134" t="n">
        <v>44865</v>
      </c>
      <c r="E175" t="inlineStr">
        <is>
          <t>114-2022-10-31</t>
        </is>
      </c>
      <c r="F175" t="inlineStr">
        <is>
          <t>2022-11-08 05:25:02</t>
        </is>
      </c>
      <c r="G175" t="inlineStr">
        <is>
          <t>John Jairo Saavedra Barbosa</t>
        </is>
      </c>
      <c r="H175" t="inlineStr">
        <is>
          <t>Los encuestados consideran que el proceso de Gestión de Recursos Tecnológicos, es óptimo con un nivel de satisfacción del 82%, es decir 2 pp por encima de la meta establecida para el periodo en medición (80,0%). En ese orden de ideas se cumple con el indicador de satisfacción._x000D_
_x000D_
De los 5 aspectos evaluados para el proceso, el 60% (3), superan la meta establecida y 40% (2) aspectos se encuentran por debajo del metal de 80%, el nivel de insatisfacción es del 8% y el nivel de ?Indiferente? del (9%), lo que se concluye es que para el proceso se deben establecer nuevas estrategias para que está población cambie su percepción.</t>
        </is>
      </c>
    </row>
    <row r="176">
      <c r="A176" t="n">
        <v>114</v>
      </c>
      <c r="B176" t="inlineStr">
        <is>
          <t>Nivel de Satisfacción Servicios Prestados</t>
        </is>
      </c>
      <c r="C176" t="inlineStr">
        <is>
          <t>GESTIÓN DE LA TECNOLOGÍA E INNOVACIÓN DIGITAL</t>
        </is>
      </c>
      <c r="D176" s="134" t="n">
        <v>45230</v>
      </c>
      <c r="E176" t="inlineStr">
        <is>
          <t>114-2023-10-31</t>
        </is>
      </c>
      <c r="F176" t="inlineStr">
        <is>
          <t>2023-10-26 10:08:23</t>
        </is>
      </c>
      <c r="G176" t="inlineStr">
        <is>
          <t>Miguel Angel Lopez Triana</t>
        </is>
      </c>
      <c r="H176" t="inlineStr">
        <is>
          <t>De los aspectos evaluados para el proceso de Gestión de la tecnología y la innovación digital, el total de encuestados fue de 2.244 personas, de los cuales 1.189 personas (53%) están ?Completamente Satisfechas? con los aspectos evaluados, 741 personas (33%) ?Satisfechas?, 224 personas (10%) ?Insatisfechas? y 90 personas (4%) ?Completamente Insatisfechas?._x000D_
_x000D_
Los encuestados consideran que el proceso de Gestión de la tecnología y la innovación digital es óptimo con un nivel de satisfacción del 86%, es decir se ubica sobre la meta establecida para el periodo en medición (80,0%). En ese orden de ideas se cumple con el indicador de satisfacción.</t>
        </is>
      </c>
    </row>
    <row r="177">
      <c r="A177" t="n">
        <v>114</v>
      </c>
      <c r="B177" t="inlineStr">
        <is>
          <t>Nivel de Satisfacción Servicios Prestados</t>
        </is>
      </c>
      <c r="C177" t="inlineStr">
        <is>
          <t>GESTIÓN DE LA TECNOLOGÍA E INNOVACIÓN DIGITAL</t>
        </is>
      </c>
      <c r="D177" s="134" t="n">
        <v>45596</v>
      </c>
      <c r="E177" t="inlineStr">
        <is>
          <t>114-2024-10-31</t>
        </is>
      </c>
      <c r="F177" t="inlineStr">
        <is>
          <t>2024-10-09 20:05:35</t>
        </is>
      </c>
      <c r="G177" t="inlineStr">
        <is>
          <t>Miguel Angel Lopez Triana</t>
        </is>
      </c>
      <c r="H177" t="inlineStr">
        <is>
          <t>Con base a los aspectos evaluados, Los encuestados consideran que el proceso de Gestión de la tecnología y la innovación digital es óptimo con un nivel de satisfacción del 81%, es decir se ubica sobre la meta establecida para el periodo en medición (80,0%). En ese orden de ideas se cumple con el indicador de satisfacción._x000D_
_x000D_
Sin embargo es muy importante tener presente y analizar los dos aspectos que se ubican por debajo de la meta Institucional.</t>
        </is>
      </c>
    </row>
    <row r="178">
      <c r="A178" t="n">
        <v>114</v>
      </c>
      <c r="B178" t="inlineStr">
        <is>
          <t>Nivel de Satisfacción Servicios Prestados</t>
        </is>
      </c>
      <c r="C178" t="inlineStr">
        <is>
          <t>GESTIÓN DE LA TECNOLOGÍA E INNOVACIÓN DIGITAL</t>
        </is>
      </c>
      <c r="D178" s="134" t="n">
        <v>45961</v>
      </c>
      <c r="E178" t="inlineStr">
        <is>
          <t>114-2025-10-31</t>
        </is>
      </c>
      <c r="F178" t="inlineStr">
        <is>
          <t>2025-10-22 13:44:52</t>
        </is>
      </c>
      <c r="G178" t="inlineStr">
        <is>
          <t>Miguel Angel Lopez Triana</t>
        </is>
      </c>
      <c r="H178" t="inlineStr">
        <is>
          <t>Durante el periodo evaluado (1 de enero 2025 al  30 de septiembre de 2025), se aplicó instrumento de medición asociados al proceso Gestión de la Tecnología y la Innovación Digital en https://www.xcustomer360app.com/poligran?u=clientlogin , con el propósito de identificar la percepción de los usuarios frente al servicio recibido y su experiencia general._x000D_
_x000D_
Nivel de satisfacción Estudiante Presencial: 76%_x000D_
_x000D_
Nivel de satisfacción Estudiante Virtual: 78%_x000D_
_x000D_
Nivel de satisfacción Profesor: 65%_x000D_
_x000D_
Nivel de satisfacción Administrativo: 74%_x000D_
_x000D_
Resultado General: 74%_x000D_
_x000D_
El proceso obtuvo un resultado general de satisfacción de 74%, Lo que refleja que el proceso se ubica 6pp por debajo de la meta institucional 80%, lo cual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is>
      </c>
    </row>
    <row r="179">
      <c r="A179" t="n">
        <v>115</v>
      </c>
      <c r="B179" t="inlineStr">
        <is>
          <t>Nivel de Satisfacción Servicios Prestados</t>
        </is>
      </c>
      <c r="C179" t="inlineStr">
        <is>
          <t>GESTIÓN DE SEGURIDAD Y SALUD EN EL TRABAJO</t>
        </is>
      </c>
      <c r="D179" s="134" t="n">
        <v>45230</v>
      </c>
      <c r="E179" t="inlineStr">
        <is>
          <t>115-2023-10-31</t>
        </is>
      </c>
      <c r="F179" t="inlineStr">
        <is>
          <t>2023-10-26 10:32:45</t>
        </is>
      </c>
      <c r="G179" t="inlineStr">
        <is>
          <t>Miguel Angel Lopez Triana</t>
        </is>
      </c>
      <c r="H179" t="inlineStr">
        <is>
          <t>De los aspectos evaluados para el proceso de Gestión de Seguridad y Salud en el trabajo, el total de encuestados fue de 563 personas, de los cuales 316 personas (56%) están ?Completamente Satisfechas? con los aspectos evaluados, 191 personas (34%) ?Satisfechas?, 45 personas (8%) ?Insatisfechas? y 11 personas (2%) ?Completamente Insatisfechas?._x000D_
_x000D_
Los encuestados consideran que el proceso Gestión de Seguridad y Salud en el trabajo, es óptimo con un nivel de satisfacción del 91%, es decir se ubica sobre la meta establecida para el periodo en medición (80,0%). En ese orden de ideas se cumple con el indicador de satisfacción.</t>
        </is>
      </c>
    </row>
    <row r="180">
      <c r="A180" t="n">
        <v>115</v>
      </c>
      <c r="B180" t="inlineStr">
        <is>
          <t>Nivel de Satisfacción Servicios Prestados</t>
        </is>
      </c>
      <c r="C180" t="inlineStr">
        <is>
          <t>GESTIÓN DE SEGURIDAD Y SALUD EN EL TRABAJO</t>
        </is>
      </c>
      <c r="D180" s="134" t="n">
        <v>45596</v>
      </c>
      <c r="E180" t="inlineStr">
        <is>
          <t>115-2024-10-31</t>
        </is>
      </c>
      <c r="F180" t="inlineStr">
        <is>
          <t>2024-10-07 19:10:23</t>
        </is>
      </c>
      <c r="G180" t="inlineStr">
        <is>
          <t>Miguel Angel Lopez Triana</t>
        </is>
      </c>
      <c r="H180" t="inlineStr">
        <is>
          <t>De los aspectos evaluados para el proceso de Gestión de Seguridad y Salud en el trabajo._x000D_
_x000D_
1.	Las estrategias de mejoramiento implementadas para la gestión de condiciones en la labor  y el rol de cada colaborador, obtuvo TTB 88%, BTB 2% y MB 10%_x000D_
2.	Las actividades de promoción y prevención para la gestión del riesgo ocupacional, obtuvo TTB 90%, BTB 2% y MB 8%_x000D_
3.	Las acciones establecidas para el control y prevención del riesgo biológico (seguimiento casos, acompañamiento, capacitación, campañas, infraestructura, etc), obtuvo TTB 87%, BTB 2% y MB 11%_x000D_
4.	Las actividades enfocadas a la intervención del riesgo psicosocial (capacitaciones, campañas, seguimientos, equipo élite, batería de riesgo psicosocial), obtuvo TTB 91%, BTB 2% y MB 7%_x000D_
5.	La gestión de Seguridad y Salud en el Trabajo, debido a que me siento cuidado, protegido y seguro en mi entono laboral, obtuvo TTB 91%, BTB 2% y MB 7%._x000D_
_x000D_
Los encuestados consideran que el proceso Gestión de Seguridad y Salud en el trabajo, es óptimo con un nivel de satisfacción del 90%, es decir se ubica sobre la meta establecida para el periodo en medición (80,0%). En ese orden de ideas se cumple con el indicador de satisfacción.</t>
        </is>
      </c>
    </row>
    <row r="181">
      <c r="A181" t="n">
        <v>115</v>
      </c>
      <c r="B181" t="inlineStr">
        <is>
          <t>Nivel de Satisfacción Servicios Prestados</t>
        </is>
      </c>
      <c r="C181" t="inlineStr">
        <is>
          <t>GESTIÓN DE SEGURIDAD Y SALUD EN EL TRABAJO</t>
        </is>
      </c>
      <c r="D181" s="134" t="n">
        <v>45961</v>
      </c>
      <c r="E181" t="inlineStr">
        <is>
          <t>115-2025-10-31</t>
        </is>
      </c>
      <c r="F181" t="inlineStr">
        <is>
          <t>2025-10-21 12:59:29</t>
        </is>
      </c>
      <c r="G181" t="inlineStr">
        <is>
          <t>Miguel Angel Lopez Triana</t>
        </is>
      </c>
      <c r="H181" t="inlineStr">
        <is>
          <t>Durante el periodo evaluado (1 de enero 2025 al  30 de septiembre de 2025), se aplicó instrumento de medición asociados al proceso Gestión de Seguridad y Salud en el Trabajo en https://www.xcustomer360app.com/poligran?u=clientlogin , con el propósito de identificar la percepción de los usuarios frente al servicio recibido y su experiencia general._x000D_
_x000D_
Nivel de satisfacción Profesor: 90%_x000D_
_x000D_
Nivel de satisfacción Administrativo: 89%_x000D_
_x000D_
Resultado General: 89%_x000D_
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is>
      </c>
    </row>
    <row r="182">
      <c r="A182" t="n">
        <v>116</v>
      </c>
      <c r="B182" t="inlineStr">
        <is>
          <t>Nivel de Satisfacción Servicios Prestados</t>
        </is>
      </c>
      <c r="C182" t="inlineStr">
        <is>
          <t>AUDITORÍA INTERNA</t>
        </is>
      </c>
      <c r="D182" s="134" t="n">
        <v>45351</v>
      </c>
      <c r="E182" t="inlineStr">
        <is>
          <t>116-2024-02-29</t>
        </is>
      </c>
      <c r="F182" t="inlineStr">
        <is>
          <t>2024-06-18 16:00:56</t>
        </is>
      </c>
      <c r="G182" t="inlineStr">
        <is>
          <t>Magda Julieth Garzon Martinez</t>
        </is>
      </c>
      <c r="H182" t="inlineStr">
        <is>
          <t>Para este caso no aplica ya que en los meses de enero y febrero, no se ejecutaron auditorías, se estaba en la planeación del programa.</t>
        </is>
      </c>
    </row>
    <row r="183">
      <c r="A183" t="n">
        <v>116</v>
      </c>
      <c r="B183" t="inlineStr">
        <is>
          <t>Nivel de Satisfacción Servicios Prestados</t>
        </is>
      </c>
      <c r="C183" t="inlineStr">
        <is>
          <t>AUDITORÍA INTERNA</t>
        </is>
      </c>
      <c r="D183" s="134" t="n">
        <v>45351</v>
      </c>
      <c r="E183" t="inlineStr">
        <is>
          <t>116-2024-02-29</t>
        </is>
      </c>
      <c r="F183" t="inlineStr">
        <is>
          <t>2024-06-18 16:00:56</t>
        </is>
      </c>
      <c r="G183" t="inlineStr">
        <is>
          <t>Magda Julieth Garzon Martinez</t>
        </is>
      </c>
      <c r="H183" t="inlineStr">
        <is>
          <t>Para este caso no aplica ya que en los meses de enero y febrero, no se ejecutaron auditorías, se estaba en la planeación del programa.</t>
        </is>
      </c>
    </row>
    <row r="184">
      <c r="A184" t="n">
        <v>116</v>
      </c>
      <c r="B184" t="inlineStr">
        <is>
          <t>Nivel de Satisfacción Servicios Prestados</t>
        </is>
      </c>
      <c r="C184" t="inlineStr">
        <is>
          <t>AUDITORÍA INTERNA</t>
        </is>
      </c>
      <c r="D184" s="134" t="n">
        <v>45412</v>
      </c>
      <c r="E184" t="inlineStr">
        <is>
          <t>116-2024-04-30</t>
        </is>
      </c>
      <c r="F184" t="inlineStr">
        <is>
          <t>2024-06-18 16:07:01</t>
        </is>
      </c>
      <c r="G184" t="inlineStr">
        <is>
          <t>Magda Julieth Garzon Martinez</t>
        </is>
      </c>
      <c r="H184" t="inlineStr">
        <is>
          <t>Con las auditorías realizadas no se ha efectuado la encuesta de satisfacción, no aplica.</t>
        </is>
      </c>
    </row>
    <row r="185">
      <c r="A185" t="n">
        <v>116</v>
      </c>
      <c r="B185" t="inlineStr">
        <is>
          <t>Nivel de Satisfacción Servicios Prestados</t>
        </is>
      </c>
      <c r="C185" t="inlineStr">
        <is>
          <t>AUDITORÍA INTERNA</t>
        </is>
      </c>
      <c r="D185" s="134" t="n">
        <v>45473</v>
      </c>
      <c r="E185" t="inlineStr">
        <is>
          <t>116-2024-06-30</t>
        </is>
      </c>
      <c r="F185" t="inlineStr">
        <is>
          <t>2024-07-19 07:24:41</t>
        </is>
      </c>
      <c r="G185" t="inlineStr">
        <is>
          <t>Magda Julieth Garzon Martinez</t>
        </is>
      </c>
      <c r="H185" t="inlineStr">
        <is>
          <t>En este caso las auditorías han estado más enfocadas a investigaciones por lo tanto, no se han efectuado las encuestas, se revisará con el equipo de la Dirección del Sistema integrado para efectuar la medición de satisfacción de manera automática.</t>
        </is>
      </c>
    </row>
    <row r="186">
      <c r="A186" t="n">
        <v>116</v>
      </c>
      <c r="B186" t="inlineStr">
        <is>
          <t>Nivel de Satisfacción Servicios Prestados</t>
        </is>
      </c>
      <c r="C186" t="inlineStr">
        <is>
          <t>AUDITORÍA INTERNA</t>
        </is>
      </c>
      <c r="D186" s="134" t="n">
        <v>45657</v>
      </c>
      <c r="E186" t="inlineStr">
        <is>
          <t>116-2024-12-31</t>
        </is>
      </c>
      <c r="F186" t="inlineStr">
        <is>
          <t>2025-07-17 16:40:05</t>
        </is>
      </c>
      <c r="G186" t="inlineStr">
        <is>
          <t>Magda Julieth Garzon Martinez</t>
        </is>
      </c>
      <c r="H186" t="inlineStr">
        <is>
          <t>Se efectúa medición de satisfacción de la auditoría interna a través de xcustomer, al cierre de agosto, aún se encuentra en ejecución, el resultado con este corte es del 80%._x000D_
_x000D_
Se efectúa cierre en el mes de septiembre de la encuesta de satisfacción donde se obtuvo a nivel general una calificación de 88%</t>
        </is>
      </c>
    </row>
    <row r="187">
      <c r="A187" t="n">
        <v>116</v>
      </c>
      <c r="B187" t="inlineStr">
        <is>
          <t>Nivel de Satisfacción Servicios Prestados</t>
        </is>
      </c>
      <c r="C187" t="inlineStr">
        <is>
          <t>AUDITORÍA INTERNA</t>
        </is>
      </c>
      <c r="D187" s="134" t="n">
        <v>46022</v>
      </c>
      <c r="E187" t="inlineStr">
        <is>
          <t>116-2025-12-31</t>
        </is>
      </c>
      <c r="F187" t="inlineStr">
        <is>
          <t>2025-10-14 09:58:38</t>
        </is>
      </c>
      <c r="G187" t="inlineStr">
        <is>
          <t>Miguel Angel Lopez Triana</t>
        </is>
      </c>
      <c r="H187" t="inlineStr">
        <is>
          <t>Durante el periodo evaluado (1 de enero 2025 al  30 de septiembre de 2025), se aplicó instrumento de medición asociados al proceso de Auditoría en https://www.xcustomer360app.com/poligran?u=clientlogin , con el propósito de identificar la percepción de los usuarios frente al servicio recibido y su experiencia general._x000D_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is>
      </c>
    </row>
    <row r="188">
      <c r="A188" t="n">
        <v>117</v>
      </c>
      <c r="B188" t="inlineStr">
        <is>
          <t>Nivel de Satisfacción Servicios Prestados</t>
        </is>
      </c>
      <c r="C188" t="inlineStr">
        <is>
          <t>GESTIÓN AMBIENTAL</t>
        </is>
      </c>
      <c r="D188" s="134" t="n">
        <v>45230</v>
      </c>
      <c r="E188" t="inlineStr">
        <is>
          <t>117-2023-10-31</t>
        </is>
      </c>
      <c r="F188" t="inlineStr">
        <is>
          <t>2023-10-25 08:49:55</t>
        </is>
      </c>
      <c r="G188" t="inlineStr">
        <is>
          <t>Miguel Angel Lopez Triana</t>
        </is>
      </c>
      <c r="H188" t="inlineStr">
        <is>
          <t>el total de encuestados fue de 2.244 personas, de los cuales 1.235 personas (55%) están ?Completamente Satisfechas? con los aspectos evaluados, 786 personas (35%) ?Satisfechas?, 179 personas (8%) ?Insatisfechas? y 44 personas (2%) ?Completamente Insatisfechas?._x000D_
_x000D_
Los encuestados consideran que el Proceso Gestión Ambiental, es óptimo con un nivel de satisfacción del 90%, es decir se ubica 10pp sobre la meta establecida para el periodo en medición (80,0%). En ese orden de ideas se cumple con el indicador de satisfacción.</t>
        </is>
      </c>
    </row>
    <row r="189">
      <c r="A189" t="n">
        <v>117</v>
      </c>
      <c r="B189" t="inlineStr">
        <is>
          <t>Nivel de Satisfacción Servicios Prestados</t>
        </is>
      </c>
      <c r="C189" t="inlineStr">
        <is>
          <t>GESTIÓN AMBIENTAL</t>
        </is>
      </c>
      <c r="D189" s="134" t="n">
        <v>45596</v>
      </c>
      <c r="E189" t="inlineStr">
        <is>
          <t>117-2024-10-31</t>
        </is>
      </c>
      <c r="F189" t="inlineStr">
        <is>
          <t>2024-10-08 12:35:53</t>
        </is>
      </c>
      <c r="G189" t="inlineStr">
        <is>
          <t>Miguel Angel Lopez Triana</t>
        </is>
      </c>
      <c r="H189" t="inlineStr">
        <is>
          <t>Se realizaron dos aplicaciones del instrumento:_x000D_
_x000D_
Estudiantes Presencial y Virtual:_x000D_
2024-1: 30 Abril ? 20 Junio 2024_x000D_
2024-2:  4 Septiembre ? 4 Octubre 2024_x000D_
_x000D_
Profesores y Administrativos_x000D_
2024-2: 29 Agosto ? 30 Septiembre 2024_x000D_
_x000D_
Para el primer semestre se obtuvieron los siguiente resultados:_x000D_
1.	La gestión del Poli hacia la protección del ambiente, obtuvo TTB 85%, BTB 3% y MB 12%_x000D_
2.	La educación y la comunicación ambiental que se brinda. (Actividades, Campañas, Capacitaciones y Sensibilizaciones), obtuvo TTB 82%, BTB 4% y MB 14%_x000D_
_x000D_
Para el segundo semestre, se obtuvieron los siguientes resultados:_x000D_
_x000D_
1.	La gestión del Poli hacia la protección del ambiente, obtuvo TTB 91%, BTB 1% y MB 8%_x000D_
2.	La educación y la comunicación ambiental que se brinda. (Actividades, Campañas, Capacitaciones y Sensibilizaciones), obtuvo TTB 87%, BTB 2% y MB 11%_x000D_
_x000D_
Los encuestados consideran que el Proceso Gestión Ambiental, es óptimo con un nivel de satisfacción del 89%, es decir se ubica 9pp sobre la meta establecida para el periodo en medición (80,0%). En ese orden de ideas se cumple con el indicador de satisfacción.</t>
        </is>
      </c>
    </row>
    <row r="190">
      <c r="A190" t="n">
        <v>117</v>
      </c>
      <c r="B190" t="inlineStr">
        <is>
          <t>Nivel de Satisfacción Servicios Prestados</t>
        </is>
      </c>
      <c r="C190" t="inlineStr">
        <is>
          <t>GESTIÓN AMBIENTAL</t>
        </is>
      </c>
      <c r="D190" s="134" t="n">
        <v>45961</v>
      </c>
      <c r="E190" t="inlineStr">
        <is>
          <t>117-2025-10-31</t>
        </is>
      </c>
      <c r="F190" t="inlineStr">
        <is>
          <t>2025-10-14 09:48:29</t>
        </is>
      </c>
      <c r="G190" t="inlineStr">
        <is>
          <t>Miguel Angel Lopez Triana</t>
        </is>
      </c>
      <c r="H190" t="inlineStr">
        <is>
          <t>Durante el periodo evaluado (1 de enero 2025 al  30 de septiembre de 2025), se aplicó instrumento de medición asociados al proceso Gestión de Ambiental en https://www.xcustomer360app.com/poligran?u=clientlogin , con el propósito de identificar la percepción de los usuarios frente al servicio recibido y su experiencia general._x000D_
_x000D_
Nivel de satisfacción Estudiante Virtual: 100%_x000D_
_x000D_
Nivel de satisfacción Estudiante Presencial: 100%_x000D_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is>
      </c>
    </row>
    <row r="191">
      <c r="A191" t="n">
        <v>118</v>
      </c>
      <c r="B191" t="inlineStr">
        <is>
          <t>Nivel de Satisfacción del sistema de gestión de calidad</t>
        </is>
      </c>
      <c r="C191" t="inlineStr">
        <is>
          <t>Gestión de calidad</t>
        </is>
      </c>
      <c r="D191" s="134" t="n">
        <v>45230</v>
      </c>
      <c r="E191" t="inlineStr">
        <is>
          <t>118-2023-10-31</t>
        </is>
      </c>
      <c r="F191" t="inlineStr">
        <is>
          <t>2023-10-26 12:20:20</t>
        </is>
      </c>
      <c r="G191" t="inlineStr">
        <is>
          <t>Miguel Angel Lopez Triana</t>
        </is>
      </c>
      <c r="H191" t="inlineStr">
        <is>
          <t>De los aspectos evaluados para el subproceso de Gestión de Calidad, el total de encuestados fue de 179 personas, de los cuales 113 personas (63%) están ?Completamente Satisfechas? con los aspectos evaluados, 56 personas (31%) ?Satisfechas?, 8 personas (4%) ?Insatisfechas? y 2 personas (1%) ?Completamente Insatisfechas?, tal como se distribuye en la siguiente tabla por población encuestada._x000D_
_x000D_
_x000D_
Los encuestados consideran que el subproceso Gestión de Calidad, es óptimo con un nivel de satisfacción del 94%, es decir se ubica sobre la meta establecida para el periodo en medición (80,0%). En ese orden de ideas se cumple con el indicador de satisfacción.</t>
        </is>
      </c>
    </row>
    <row r="192">
      <c r="A192" t="n">
        <v>118</v>
      </c>
      <c r="B192" t="inlineStr">
        <is>
          <t>Nivel de Satisfacción del sistema de gestión de calidad</t>
        </is>
      </c>
      <c r="C192" t="inlineStr">
        <is>
          <t>Gestión de calidad</t>
        </is>
      </c>
      <c r="D192" s="134" t="n">
        <v>45596</v>
      </c>
      <c r="E192" t="inlineStr">
        <is>
          <t>118-2024-10-31</t>
        </is>
      </c>
      <c r="F192" t="inlineStr">
        <is>
          <t>2024-10-07 18:47:08</t>
        </is>
      </c>
      <c r="G192" t="inlineStr">
        <is>
          <t>Miguel Angel Lopez Triana</t>
        </is>
      </c>
      <c r="H192" t="inlineStr">
        <is>
          <t>De los aspectos evaluados para el subproceso de Gestión de Calidad._x000D_
_x000D_
1.	El acompañamiento en la creación y actualización de documentos (Procedimientos, formatos, instructivos); obtuvo TTB 85%, BTB 1% y MB 14%_x000D_
2.	La asesoría y seguimiento a los procesos en la definición de acciones para la mejora continua, obtuvo TTB 87%, BTB 2% y MB 11%_x000D_
_x000D_
Los encuestados consideran que el subproceso Gestión de Calidad, es óptimo con un nivel de satisfacción del 86%, es decir se ubica sobre la meta establecida para el periodo en medición (80,0%). En ese orden de ideas se cumple con el indicador de satisfacción.</t>
        </is>
      </c>
    </row>
    <row r="193">
      <c r="A193" t="n">
        <v>118</v>
      </c>
      <c r="B193" t="inlineStr">
        <is>
          <t>Nivel de Satisfacción del sistema de gestión de calidad</t>
        </is>
      </c>
      <c r="C193" t="inlineStr">
        <is>
          <t>Gestión de calidad</t>
        </is>
      </c>
      <c r="D193" s="134" t="n">
        <v>45961</v>
      </c>
      <c r="E193" t="inlineStr">
        <is>
          <t>118-2025-10-31</t>
        </is>
      </c>
      <c r="F193" t="inlineStr">
        <is>
          <t>2025-10-14 08:58:57</t>
        </is>
      </c>
      <c r="G193" t="inlineStr">
        <is>
          <t>Miguel Angel Lopez Triana</t>
        </is>
      </c>
      <c r="H193" t="inlineStr">
        <is>
          <t>Durante el periodo evaluado (1 de enero 2025 al  30 de septiembre de 2025), se aplico instrumento de medición asociados al proceso Gestión de Calidad en https://www.xcustomer360app.com/poligran?u=clientlogin , con el propósito de identificar la percepción de los usuarios frente al servicio recibido y su experiencia general._x000D_
_x000D_
Nivel de satisfacción Profesor: 100%_x000D_
_x000D_
Nivel de satisfacción Administrativo: 97%_x000D_
_x000D_
Resultado General: 98%_x000D_
_x000D_
_x000D_
El proceso obtuvo un resultado general de satisfacción de 98%,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is>
      </c>
    </row>
    <row r="194">
      <c r="A194" t="n">
        <v>121</v>
      </c>
      <c r="B194" t="inlineStr">
        <is>
          <t>Ejecución presupuestal de la nómina acumulada</t>
        </is>
      </c>
      <c r="C194" t="inlineStr">
        <is>
          <t>GESTIÓN Y DESARROLLO DEL TALENTO HUMANO</t>
        </is>
      </c>
      <c r="D194" s="134" t="n">
        <v>44592</v>
      </c>
      <c r="E194" t="inlineStr">
        <is>
          <t>121-2022-01-31</t>
        </is>
      </c>
      <c r="F194" t="inlineStr">
        <is>
          <t>2022-02-10 10:59:39</t>
        </is>
      </c>
      <c r="G194" t="inlineStr">
        <is>
          <t>Monica Avendano Duarte</t>
        </is>
      </c>
      <c r="H194" t="inlineStr">
        <is>
          <t>En el caso del gasto encontramos que existe una mayor ejecución explicada por el pago de bonificaciones realizada al ceco de Becas, es de aclarar que este gasto corresponde a una actividad del año 2021, Con relación al gasto de ventas encontramos que tuvo un comportamiento de acuerdo a lo esperado, sin embargo encontramos que el gasto en la parte de planta es inferior corresponde a las vacantes que existe actualmente, por otro lado se evidencia que hubo un incremento en el gasto de comisiones que compensa con el ahorro presentado en vacantes._x000D_
El comportamiento del costo indirecto estuvo de acuerdo a lo esperado en el ejercicio de presupuesto, con relación al costo directo encontramos que pese a que tuvo un comportamiento de acuerdo a lo esperado, en planta directa hubo una menor ejecución explicada por una mayor proyección aprobada en el numero de plazas, por otro lado en el costo encontramos que específicamente en el rubro de tutores existe una mayor ejecución del costo en 100 mm.</t>
        </is>
      </c>
    </row>
    <row r="195">
      <c r="A195" t="n">
        <v>121</v>
      </c>
      <c r="B195" t="inlineStr">
        <is>
          <t>Ejecución presupuestal de la nómina acumulada</t>
        </is>
      </c>
      <c r="C195" t="inlineStr">
        <is>
          <t>GESTIÓN Y DESARROLLO DEL TALENTO HUMANO</t>
        </is>
      </c>
      <c r="D195" s="134" t="n">
        <v>44620</v>
      </c>
      <c r="E195" t="inlineStr">
        <is>
          <t>121-2022-02-28</t>
        </is>
      </c>
      <c r="F195" t="inlineStr">
        <is>
          <t>2022-03-29 03:42:34</t>
        </is>
      </c>
      <c r="G195" t="inlineStr">
        <is>
          <t>Monica Avendano Duarte</t>
        </is>
      </c>
      <c r="H195" t="inlineStr">
        <is>
          <t>En el gasto administrativos encontramos que hubo una menor ejecución de 103 millones,  explicada por la reversión en las bonificaciones para el 2022, con relación al gasto de ventas encontramos que hubo una menor ejecución explicada por la reversión en provisiones de comisiones y de bonos, por otro lado las plazas que se encuentran vacantes en los cecos de admisiones y servicio._x000D_
El comportamiento del costo indirecto nos muestra que hubo una mayor ejecución explicada por el pago del bono de resultados a diferencia de los gastos este se provisiona en cecos del gasto eso explica la brecha en la ejecución, Con relación al costo directo en nomina tuvo un comportamiento de acuerdo a lo esperado, pero en honorarios encontramos que hubo una mayor ejecución de 283 millones.</t>
        </is>
      </c>
    </row>
    <row r="196">
      <c r="A196" t="n">
        <v>121</v>
      </c>
      <c r="B196" t="inlineStr">
        <is>
          <t>Ejecución presupuestal de la nómina acumulada</t>
        </is>
      </c>
      <c r="C196" t="inlineStr">
        <is>
          <t>GESTIÓN Y DESARROLLO DEL TALENTO HUMANO</t>
        </is>
      </c>
      <c r="D196" s="134" t="n">
        <v>44651</v>
      </c>
      <c r="E196" t="inlineStr">
        <is>
          <t>121-2022-03-31</t>
        </is>
      </c>
      <c r="F196" t="inlineStr">
        <is>
          <t>2022-04-20 12:18:39</t>
        </is>
      </c>
      <c r="G196" t="inlineStr">
        <is>
          <t>Monica Avendano Duarte</t>
        </is>
      </c>
      <c r="H196" t="inlineStr">
        <is>
          <t>Encontramos que el comportamiento del gasto estuvo de acuerdo a lo proyectado en el presupuesto, la desviación corresponde a la provisión realizada por el concepto de bonos, con relación al gasto de ventas encontramos que no se presento una variación significativa la variación que se presenta por concepto de comisiones, corresponde a provisiones causadas por el área financiera, por otro lado el concepto de temporales tiene un incremento en lo proyectado._x000D_
El comportamiento del costo indirecto esta de acuerdo a lo esperado, con relación al costo directo encontramos que prese a que tuvo un comportamiento de acuerdo a lo esperado, en planta directa hubo una menor ejecución explicada por una mayor proyección en el numero de plazas, por otro lado en el costo encontramos que específicamente en el rubro de tutores existe una mayor ejecución del costo.</t>
        </is>
      </c>
    </row>
    <row r="197">
      <c r="A197" t="n">
        <v>121</v>
      </c>
      <c r="B197" t="inlineStr">
        <is>
          <t>Ejecución presupuestal de la nómina acumulada</t>
        </is>
      </c>
      <c r="C197" t="inlineStr">
        <is>
          <t>GESTIÓN Y DESARROLLO DEL TALENTO HUMANO</t>
        </is>
      </c>
      <c r="D197" s="134" t="n">
        <v>44681</v>
      </c>
      <c r="E197" t="inlineStr">
        <is>
          <t>121-2022-04-30</t>
        </is>
      </c>
      <c r="F197" t="inlineStr">
        <is>
          <t>2022-05-13 10:40:59</t>
        </is>
      </c>
      <c r="G197" t="inlineStr">
        <is>
          <t>Monica Avendano Duarte</t>
        </is>
      </c>
      <c r="H197" t="inlineStr">
        <is>
          <t>Encontramos que en el gasto hubo una menor ejecución explicada por una reversión que se hizo en finanzas de 55 mm, por otro lado se tenia contemplado pagar las comisiones del área de becas pero esta ejecución se realizara en mayo._x000D_
Las desviaciones mas representativas en el gastos de ventas obedecen al ceco de admisiones por vacantes y un menor gasto ejecutado en comisiones, por otro lado hubo una reversión de provisión por valor de 50 mm por parte de financiera_x000D_
Con relación al comportamiento del costo indirecto encontramos que estuvo de acuerdo a lo esperado_x000D_
En el costo directo encontramos que hubo una menor ejecución en los docentes de planta, obedece a una menor contratación a las plazas presupuestadas, por otro lado en la ejecución de otros docentes encontramos que hubo una sobre ejecución de 300 mm.</t>
        </is>
      </c>
    </row>
    <row r="198">
      <c r="A198" t="n">
        <v>121</v>
      </c>
      <c r="B198" t="inlineStr">
        <is>
          <t>Ejecución presupuestal de la nómina acumulada</t>
        </is>
      </c>
      <c r="C198" t="inlineStr">
        <is>
          <t>GESTIÓN Y DESARROLLO DEL TALENTO HUMANO</t>
        </is>
      </c>
      <c r="D198" s="134" t="n">
        <v>44712</v>
      </c>
      <c r="E198" t="inlineStr">
        <is>
          <t>121-2022-05-31</t>
        </is>
      </c>
      <c r="F198" t="inlineStr">
        <is>
          <t>2022-06-23 06:54:17</t>
        </is>
      </c>
      <c r="G198" t="inlineStr">
        <is>
          <t>Monica Avendano Duarte</t>
        </is>
      </c>
      <c r="H198" t="inlineStr">
        <is>
          <t>En el gasto encontramos una mayor ejecución principalmente en el rubro de comisiones ya que se ejecuto el pago de comisiones y del bono por resultados del equipo de becas que se había proyectado para el mes de abril._x000D_
El comportamiento de gasto de ventas presenta un comportamiento de acuerdo a lo esperado; por lo mismo no hay desviaciones representativas._x000D_
En el comportamiento del costo indirecto no hay desviaciones importantes, ya que la ejecución fue lo esperado._x000D_
Con el Costo Directo en planta tuvo una mayor ejecución de 227 millones el cual compensa con la menor ejecución de 240millones de otros rubros no directos de planta; por esto la desviación es mínima.</t>
        </is>
      </c>
    </row>
    <row r="199">
      <c r="A199" t="n">
        <v>121</v>
      </c>
      <c r="B199" t="inlineStr">
        <is>
          <t>Ejecución presupuestal de la nómina acumulada</t>
        </is>
      </c>
      <c r="C199" t="inlineStr">
        <is>
          <t>GESTIÓN Y DESARROLLO DEL TALENTO HUMANO</t>
        </is>
      </c>
      <c r="D199" s="134" t="n">
        <v>44742</v>
      </c>
      <c r="E199" t="inlineStr">
        <is>
          <t>121-2022-06-30</t>
        </is>
      </c>
      <c r="F199" t="inlineStr">
        <is>
          <t>2022-07-15 13:04:23</t>
        </is>
      </c>
      <c r="G199" t="inlineStr">
        <is>
          <t>Monica Avendano Duarte</t>
        </is>
      </c>
      <c r="H199" t="inlineStr">
        <is>
          <t>El comportamiento del gasto estuvo de acuerdo a la proyección esperada presentando una menor ejecución por 37 mm para el mes de julio._x000D_
_x000D_
por otro lado en el gasto de ventas encontramos una menor ejecución de 100 millones principalmente por las plazas que se encuentran vacantes en las áreas de servicio y matriculas._x000D_
_x000D_
El comportamiento del costo indirecto estuvo de acuerdo a lo esperado el presupuesto._x000D_
_x000D_
Con relación al costo directo encontramos  que tuvo una mayor ejecución de los profesores diversos (Catedra, honorario, tutores ) de 500 mm sin embargo en el costo de planta hubo una menor ejecución de 281 mm, obedece a las dinámicas que se han planteado en la contratación de los docentes</t>
        </is>
      </c>
    </row>
    <row r="200">
      <c r="A200" t="n">
        <v>121</v>
      </c>
      <c r="B200" t="inlineStr">
        <is>
          <t>Ejecución presupuestal de la nómina acumulada</t>
        </is>
      </c>
      <c r="C200" t="inlineStr">
        <is>
          <t>GESTIÓN Y DESARROLLO DEL TALENTO HUMANO</t>
        </is>
      </c>
      <c r="D200" s="134" t="n">
        <v>44773</v>
      </c>
      <c r="E200" t="inlineStr">
        <is>
          <t>121-2022-07-31</t>
        </is>
      </c>
      <c r="F200" t="inlineStr">
        <is>
          <t>2022-08-10 11:44:42</t>
        </is>
      </c>
      <c r="G200" t="inlineStr">
        <is>
          <t>Monica Avendano Duarte</t>
        </is>
      </c>
      <c r="H200" t="inlineStr">
        <is>
          <t>En el gasto encontramos que hubo una  mayor ejecución de 183 millones explicado por retiros del área financiera, por otro lado también hubo un gasto causado en el rubro de dotaciones por 73 millones_x000D_
_x000D_
Encontramos que el comportamiento de ventas estuvo de acuerdo a lo esperado con una menor ejecución de 33 millones principalmente por las vacantes que existen en el área de admisiones y servicio._x000D_
_x000D_
El comportamiento del costo indirecto estuco de acuerdo a lo proyectado._x000D_
_x000D_
Con relación al costo académico encontramos dos desviaciones representativas, la primera una menor ejecución de 700 millones en planta sin embargo esta a su vez se compensa con un mayor costo en el segmento de diversos de 673 millones, las desviaciones que se presentan corresponde al dinamismo en la contratación de plazas del costo académico.</t>
        </is>
      </c>
    </row>
    <row r="201">
      <c r="A201" t="n">
        <v>121</v>
      </c>
      <c r="B201" t="inlineStr">
        <is>
          <t>Ejecución presupuestal de la nómina acumulada</t>
        </is>
      </c>
      <c r="C201" t="inlineStr">
        <is>
          <t>GESTIÓN Y DESARROLLO DEL TALENTO HUMANO</t>
        </is>
      </c>
      <c r="D201" s="134" t="n">
        <v>44804</v>
      </c>
      <c r="E201" t="inlineStr">
        <is>
          <t>121-2022-08-31</t>
        </is>
      </c>
      <c r="F201" t="inlineStr">
        <is>
          <t>2022-09-13 07:58:45</t>
        </is>
      </c>
      <c r="G201" t="inlineStr">
        <is>
          <t>Monica Avendano Duarte</t>
        </is>
      </c>
      <c r="H201" t="inlineStr">
        <is>
          <t>En el gasto administrativo encontramos que tuvo un comportamiento de acuerdo  a lo esperado, presentando una menor ejecucion de 92 millones  _x000D_
_x000D_
El comportamiento del gasto de ventas, estuvo de acuerdo a lo esperado no presento variaciones representativas._x000D_
_x000D_
en el costo indirecto encontramos que tuvo un mayor costo, principalmente por el pago de bonos de mera liberalidad en secretaria general_x000D_
_x000D_
Con relacion al costo académico encontramos que en el costo de planta hubo una menor ejecución de 424 mm, sin embargo en el costo diverso 622 de mayor ejecución corresponde a las diferencias presentadas en las plazas presupuestadas del costo.</t>
        </is>
      </c>
    </row>
    <row r="202">
      <c r="A202" t="n">
        <v>121</v>
      </c>
      <c r="B202" t="inlineStr">
        <is>
          <t>Ejecución presupuestal de la nómina acumulada</t>
        </is>
      </c>
      <c r="C202" t="inlineStr">
        <is>
          <t>GESTIÓN Y DESARROLLO DEL TALENTO HUMANO</t>
        </is>
      </c>
      <c r="D202" s="134" t="n">
        <v>44834</v>
      </c>
      <c r="E202" t="inlineStr">
        <is>
          <t>121-2022-09-30</t>
        </is>
      </c>
      <c r="F202" t="inlineStr">
        <is>
          <t>2022-10-21 11:51:22</t>
        </is>
      </c>
      <c r="G202" t="inlineStr">
        <is>
          <t>Monica Avendano Duarte</t>
        </is>
      </c>
      <c r="H202" t="inlineStr">
        <is>
          <t>El comportamiento del gasto administrativo estuvo de acuerdo a lo esperado, no se presentaron desviaciones representativas._x000D_
_x000D_
en el gasto de ventas encontramos que hubo una menor ejecución, obedece a las principalmente a las vacantes presentadas en el segmento de ventas._x000D_
_x000D_
el costo indirecto presenta una mayor ejecución de 35 mm, explicado por una provisión causada por parte del área financiera para el mismo._x000D_
_x000D_
Con relación al costo académico encontramos que en el costo de planta hubo una menor ejecución de 316 mm, sin embargo en el costo diverso 401 de mayor ejecución corresponde a las diferencias presentadas en las plazas presupuestadas del costo.</t>
        </is>
      </c>
    </row>
    <row r="203">
      <c r="A203" t="n">
        <v>121</v>
      </c>
      <c r="B203" t="inlineStr">
        <is>
          <t>Ejecución presupuestal de la nómina acumulada</t>
        </is>
      </c>
      <c r="C203" t="inlineStr">
        <is>
          <t>GESTIÓN Y DESARROLLO DEL TALENTO HUMANO</t>
        </is>
      </c>
      <c r="D203" s="134" t="n">
        <v>44865</v>
      </c>
      <c r="E203" t="inlineStr">
        <is>
          <t>121-2022-10-31</t>
        </is>
      </c>
      <c r="F203" t="inlineStr">
        <is>
          <t>2022-11-22 05:34:32</t>
        </is>
      </c>
      <c r="G203" t="inlineStr">
        <is>
          <t>Monica Avendano Duarte</t>
        </is>
      </c>
      <c r="H203" t="inlineStr">
        <is>
          <t>EL comportamiento del gasto administrativo presento una mayor ejecución de 37 mm, explicado por un mayor gasto en comisiones y la provisión de bonos._x000D_
_x000D_
Por otro lado en el gasto de ventas no se presentaron variaciones representativas en el gasto._x000D_
_x000D_
El costo indirecto tiene una mayor ejecución de  190 mm, se evidencia q el mayor costo se genera en la nomina de temporales y en la provisión de Bonos_x000D_
_x000D_
Con relación al costo académico encontramos que a diferencia de los otros meses en planta directa y catedra presenta una mayor ejecución sin embargo esta compenso un poco con la menor ejecución en el rubro de honorarios.</t>
        </is>
      </c>
    </row>
    <row r="204">
      <c r="A204" t="n">
        <v>121</v>
      </c>
      <c r="B204" t="inlineStr">
        <is>
          <t>Ejecución presupuestal de la nómina acumulada</t>
        </is>
      </c>
      <c r="C204" t="inlineStr">
        <is>
          <t>GESTIÓN Y DESARROLLO DEL TALENTO HUMANO</t>
        </is>
      </c>
      <c r="D204" s="134" t="n">
        <v>44895</v>
      </c>
      <c r="E204" t="inlineStr">
        <is>
          <t>121-2022-11-30</t>
        </is>
      </c>
      <c r="F204" t="inlineStr">
        <is>
          <t>2022-12-13 15:30:39</t>
        </is>
      </c>
      <c r="G204" t="inlineStr">
        <is>
          <t>Monica Avendano Duarte</t>
        </is>
      </c>
      <c r="H204" t="inlineStr">
        <is>
          <t>En el comportamiendo del gasto encontramos que hubo una amyor ejecucion de 649 mm explicado por el concepto de bonos de resutlados 620_x000D_
_x000D_
Por otro lado en el comportamieno del gasto de ventas encontramos que hubo una amyor ejecucion de 138 mm sin embargo hubo una disminucion en el gasto explicado principalmente por las vacantes_x000D_
_x000D_
El costo indirecto tuvo una desviacion negativa de 369 mm obedece al costo por bonos de resultados, salvo la desviacion en bonos el costo indirecto no presenta variaciones significativas_x000D_
_x000D_
En el costo directo encontramos que hubo una menor ejecución de 760 mm explicado por una reversión en las provisiones de 860 mm realizada por el area financiera</t>
        </is>
      </c>
    </row>
    <row r="205">
      <c r="A205" t="n">
        <v>121</v>
      </c>
      <c r="B205" t="inlineStr">
        <is>
          <t>Ejecución presupuestal de la nómina acumulada</t>
        </is>
      </c>
      <c r="C205" t="inlineStr">
        <is>
          <t>GESTIÓN Y DESARROLLO DEL TALENTO HUMANO</t>
        </is>
      </c>
      <c r="D205" s="134" t="n">
        <v>44926</v>
      </c>
      <c r="E205" t="inlineStr">
        <is>
          <t>121-2022-12-31</t>
        </is>
      </c>
      <c r="F205" t="inlineStr">
        <is>
          <t>2023-01-26 03:23:02</t>
        </is>
      </c>
      <c r="G205" t="inlineStr">
        <is>
          <t>Monica Avendano Duarte</t>
        </is>
      </c>
      <c r="H205" t="inlineStr">
        <is>
          <t>Con relacion al comportamiento del gasto encontramos que estuvo de acuerdo a lo espero presentando una mayor ejecucion por 25 mm explicados principalmente por el pago de bonos e indemnizaciones en el gasto._x000D_
_x000D_
El comportamiento del segmento de ventas presenta una menor ejecucion de 111 mm principlamente corresponde al rubro de comisiones vs el que se habia presupuesto._x000D_
_x000D_
En el costo indirecto encontramos que hubo una mayor ejecucion explicada por 316 mm por concepto de indemnizaciones y por otro lado el costo indirecto del personal de outsorcing presenta una desviacion de 254 mm_x000D_
_x000D_
Por otro lado en el costo académico encontramos que hubo una menor ejecución de 1000 mm explicado por la reversión de las provisiones presentadas en este segmento.</t>
        </is>
      </c>
    </row>
    <row r="206">
      <c r="A206" t="n">
        <v>121</v>
      </c>
      <c r="B206" t="inlineStr">
        <is>
          <t>Ejecución presupuestal de la nómina acumulada</t>
        </is>
      </c>
      <c r="C206" t="inlineStr">
        <is>
          <t>GESTIÓN Y DESARROLLO DEL TALENTO HUMANO</t>
        </is>
      </c>
      <c r="D206" s="134" t="n">
        <v>44957</v>
      </c>
      <c r="E206" t="inlineStr">
        <is>
          <t>121-2023-01-31</t>
        </is>
      </c>
      <c r="F206" t="inlineStr">
        <is>
          <t>2023-04-26 13:55:33</t>
        </is>
      </c>
      <c r="G206" t="inlineStr">
        <is>
          <t>Monica Avendano Duarte</t>
        </is>
      </c>
      <c r="H206" t="inlineStr">
        <is>
          <t>El comportamiento del gasto esta de acuerdo al esperado en ppto, presentando una menor ejecucion de 31 millones de pesos._x000D_
_x000D_
Con relacion al gasto de ventas encontramos que hubo una menor ejecucion de explicado por una desviacion en el gasto de comisiones y la carga prestacional de la misma._x000D_
_x000D_
El comportamiento del costo indirecto estuvo de acuerdo a lo esperado en el ejercicio de presupuesto, sin embargo el personal de outsourcing presenta una mayor ejecución de 24 millones._x000D_
_x000D_
Con relación al costo indirecto encontramos que hubo una menor ejecución de 588 mm explicado 383 millones en el rubro de planta por las plazas estimadas que empezaban a partir de enero y por otro lado en el ppto de diversos de 204 millones.</t>
        </is>
      </c>
    </row>
    <row r="207">
      <c r="A207" t="n">
        <v>121</v>
      </c>
      <c r="B207" t="inlineStr">
        <is>
          <t>Ejecución presupuestal de la nómina acumulada</t>
        </is>
      </c>
      <c r="C207" t="inlineStr">
        <is>
          <t>GESTIÓN Y DESARROLLO DEL TALENTO HUMANO</t>
        </is>
      </c>
      <c r="D207" s="134" t="n">
        <v>44985</v>
      </c>
      <c r="E207" t="inlineStr">
        <is>
          <t>121-2023-02-28</t>
        </is>
      </c>
      <c r="F207" t="inlineStr">
        <is>
          <t>2023-04-26 13:56:15</t>
        </is>
      </c>
      <c r="G207" t="inlineStr">
        <is>
          <t>Monica Avendano Duarte</t>
        </is>
      </c>
      <c r="H207" t="inlineStr">
        <is>
          <t>En el comportamiento del gasto encontramos que hubo una mayor ejecucion de 167 mm explicada principalmente por una provision de bonos que no se habia tenido en cuenta en el ppto, y por otro lado que en la version incial del ppto no se habia tenido en cuenta los % de incremento finales, siendo este segmento del gasto el que mas personal integral tiene y por lo tanto que presenta mayor variaciones respecto a lo proyectado._x000D_
_x000D_
Con relacion al gasto de ventas encontramos que no hubo una desviacion respresentativa de acuerdo a lo proyectado_x000D_
_x000D_
El comportamiento del costo indirecto obedece principalmente al incremento real que se aplico desde el mes de febrero, por otro lado la provision de bonos tambien en este segmento._x000D_
_x000D_
En el segmento directo encontramos que hubo una desviación negativa que pertenece principalmente a unas provisiones efectuadas desde el área financiera.</t>
        </is>
      </c>
    </row>
    <row r="208">
      <c r="A208" t="n">
        <v>121</v>
      </c>
      <c r="B208" t="inlineStr">
        <is>
          <t>Ejecución presupuestal de la nómina acumulada</t>
        </is>
      </c>
      <c r="C208" t="inlineStr">
        <is>
          <t>GESTIÓN Y DESARROLLO DEL TALENTO HUMANO</t>
        </is>
      </c>
      <c r="D208" s="134" t="n">
        <v>45016</v>
      </c>
      <c r="E208" t="inlineStr">
        <is>
          <t>121-2023-03-31</t>
        </is>
      </c>
      <c r="F208" t="inlineStr">
        <is>
          <t>2023-05-23 07:52:59</t>
        </is>
      </c>
      <c r="G208" t="inlineStr">
        <is>
          <t>Monica Avendano Duarte</t>
        </is>
      </c>
      <c r="H208" t="inlineStr">
        <is>
          <t>El comportamiento del gasto identificamos que hubo una mayor ejecución de 94 mm explicado por la proyección de incremento que se aprobó en el ppto inicial_x000D_
_x000D_
Se presentaron desviaciones desviaciones positivas en el gasto de ventas debido a unos cambios en los cecos para algunas direcciones_x000D_
_x000D_
El costo indirecto no presenta varia significativas salvo el % real que se aplico de incremento._x000D_
_x000D_
Encontramos que hubo una mayor ejecución de acuerdo a una clasificación de segmentos, por otro lado el porcentaje de incremento que se presupuesto para los mismos</t>
        </is>
      </c>
    </row>
    <row r="209">
      <c r="A209" t="n">
        <v>121</v>
      </c>
      <c r="B209" t="inlineStr">
        <is>
          <t>Ejecución presupuestal de la nómina acumulada</t>
        </is>
      </c>
      <c r="C209" t="inlineStr">
        <is>
          <t>GESTIÓN Y DESARROLLO DEL TALENTO HUMANO</t>
        </is>
      </c>
      <c r="D209" s="134" t="n">
        <v>45046</v>
      </c>
      <c r="E209" t="inlineStr">
        <is>
          <t>121-2023-04-30</t>
        </is>
      </c>
      <c r="F209" t="inlineStr">
        <is>
          <t>2023-05-23 07:51:45</t>
        </is>
      </c>
      <c r="G209" t="inlineStr">
        <is>
          <t>Monica Avendano Duarte</t>
        </is>
      </c>
      <c r="H209" t="inlineStr">
        <is>
          <t>En el comportamiento del gasto encontramos que hubo una mayor ejecucion de 100, explicada por la provision en bonos que no se encuentra contemplada en ppto y el gasto de outsorcing_x000D_
_x000D_
en Ventas se presenta una mayor ejecucion de 160 mm explicado por una reclasificacion que se hizo en el mes de abril de los cecos de Ventas B2B y Ventas V2G_x000D_
_x000D_
En el costo indirecto encontramos que hubo una desviacion negativa de 220 explicada por una provision de bonos, por un mayor valor pagado de comisiones y en el rubro de temporales, por otro lado la reclasificacion que se hizo del costo directo al indirecto_x000D_
_x000D_
En el costo directo encontramos una menor ejecución de 365 mm explicado por la reclasificaciones de ventas y el costo indirecto y una reversión en las provisiones</t>
        </is>
      </c>
    </row>
    <row r="210">
      <c r="A210" t="n">
        <v>121</v>
      </c>
      <c r="B210" t="inlineStr">
        <is>
          <t>Ejecución presupuestal de la nómina acumulada</t>
        </is>
      </c>
      <c r="C210" t="inlineStr">
        <is>
          <t>GESTIÓN Y DESARROLLO DEL TALENTO HUMANO</t>
        </is>
      </c>
      <c r="D210" s="134" t="n">
        <v>45077</v>
      </c>
      <c r="E210" t="inlineStr">
        <is>
          <t>121-2023-05-31</t>
        </is>
      </c>
      <c r="F210" t="inlineStr">
        <is>
          <t>2023-06-21 18:30:00</t>
        </is>
      </c>
      <c r="G210" t="inlineStr">
        <is>
          <t>Monica Avendano Duarte</t>
        </is>
      </c>
      <c r="H210" t="inlineStr">
        <is>
          <t>Encontramos que existe una mayor ejecucion de 95 mm esto obedece a que actualmente se esta comparando con el ppto inicial este tenia un incremento inferior al real ejecutado, por otro lado frente al Forecast 3 + 9 no hay desviaciones representativas salvo la provision de bonos que se esta efectuando y no quedo contemplada en el ppto._x000D_
_x000D_
El comportamiento del gasto de ventas, presenta un compartamiento similar al gasto adminsitrativo _x000D_
_x000D_
Con relacion al costo indirecto encontramos q hubo una mayor ejecucion de 115 mm explicado un mayor costo en los temporales y por otro lado los incrementos._x000D_
_x000D_
Con relacion al costo directo hubo una mayor ejecucionde 493 mm, 346 en el costo de planta y el restante la planta academica diversa.</t>
        </is>
      </c>
    </row>
    <row r="211">
      <c r="A211" t="n">
        <v>121</v>
      </c>
      <c r="B211" t="inlineStr">
        <is>
          <t>Ejecución presupuestal de la nómina acumulada</t>
        </is>
      </c>
      <c r="C211" t="inlineStr">
        <is>
          <t>GESTIÓN Y DESARROLLO DEL TALENTO HUMANO</t>
        </is>
      </c>
      <c r="D211" s="134" t="n">
        <v>45107</v>
      </c>
      <c r="E211" t="inlineStr">
        <is>
          <t>121-2023-06-30</t>
        </is>
      </c>
      <c r="F211" t="inlineStr">
        <is>
          <t>2023-07-18 12:06:13</t>
        </is>
      </c>
      <c r="G211" t="inlineStr">
        <is>
          <t>Monica Avendano Duarte</t>
        </is>
      </c>
      <c r="H211" t="inlineStr">
        <is>
          <t>En el gasto encontramos que hay una mayor ejecución de 92 mm explicado por la provisión que se realiza en bonos y un mayor gasto en temporal-_x000D_
_x000D_
En el gasto de ventas encontramos q hay una mayor ejecución de 62, corresponde a un mayor valor en bonos teniendo en cuenta que esto no esta en Ppto, el resto de cuentas no presentan variaciones significativas_x000D_
_x000D_
Por otro lado en el costo indirecto encontramos q hubo una mayor ejecución de 333 mm explicada por la provisión de bonos y un mayor costo en los temporales._x000D_
_x000D_
En el costo directo encontramos que hubo una desviación negativa de 439 mm, se refleja que existe un mayor costo en planta directa y por el rubro de diversos compensa el costo</t>
        </is>
      </c>
    </row>
    <row r="212">
      <c r="A212" t="n">
        <v>121</v>
      </c>
      <c r="B212" t="inlineStr">
        <is>
          <t>Ejecución presupuestal de la nómina acumulada</t>
        </is>
      </c>
      <c r="C212" t="inlineStr">
        <is>
          <t>GESTIÓN Y DESARROLLO DEL TALENTO HUMANO</t>
        </is>
      </c>
      <c r="D212" s="134" t="n">
        <v>45138</v>
      </c>
      <c r="E212" t="inlineStr">
        <is>
          <t>121-2023-07-31</t>
        </is>
      </c>
      <c r="F212" t="inlineStr">
        <is>
          <t>2023-08-29 09:15:13</t>
        </is>
      </c>
      <c r="G212" t="inlineStr">
        <is>
          <t>Monica Avendano Duarte</t>
        </is>
      </c>
      <c r="H212" t="inlineStr">
        <is>
          <t>En el gasto encontramos que no existen desviaciones representativas salvo la provisión en bonos que no encontraba en presupuesto, por otro lado la comparación se hace con el ppto inicial y no por el fore cast 6+6_x000D_
_x000D_
En el gasto de ventas encontramos que existe una menor ejecución de 32 mm , principalmente por una reversión en la provisión de indemnizaciones_x000D_
_x000D_
El costo indirecto estuvo de acuerdo a lo proyectado en ppto._x000D_
_x000D_
El costo directo presenta una mayor ejecución  de 132 mm principalmente en el costo de planta directa, sin embargo este a su vez compensa con una menor ejecución en el costo de diversos.</t>
        </is>
      </c>
    </row>
    <row r="213">
      <c r="A213" t="n">
        <v>121</v>
      </c>
      <c r="B213" t="inlineStr">
        <is>
          <t>Ejecución presupuestal de la nómina acumulada</t>
        </is>
      </c>
      <c r="C213" t="inlineStr">
        <is>
          <t>GESTIÓN Y DESARROLLO DEL TALENTO HUMANO</t>
        </is>
      </c>
      <c r="D213" s="134" t="n">
        <v>45169</v>
      </c>
      <c r="E213" t="inlineStr">
        <is>
          <t>121-2023-08-31</t>
        </is>
      </c>
      <c r="F213" t="inlineStr">
        <is>
          <t>2023-09-28 17:05:43</t>
        </is>
      </c>
      <c r="G213" t="inlineStr">
        <is>
          <t>Monica Avendano Duarte</t>
        </is>
      </c>
      <c r="H213" t="inlineStr">
        <is>
          <t>Con relación al gasto administrativo encontramos que hubo una mayor ejecución, explicado por la provisión causada en el rubro de bonos; por otro lado teniendo en cuenta que se esta comparando con el Ppto inicial no se tiene en cuenta el % real de incremento aplicado en el 2023._x000D_
_x000D_
En el gasto de ventas encontramos que existe una mayor ejecución de 122 mm, explicado por la provisión de bonos que no se tuvo en cuenta en el Ppto inicial por otro lado un mayor gasto en outsourcing y temporales; por otro lado teniendo en cuenta que se esta comparando con el Ppto inicial no se tiene en cuenta el % real de incremento aplicado en el 2023._x000D_
_x000D_
En el costo indirecto se presenta una mayor ejecución de 375 explicado al igual que los segmentos anteriores por una provisión en bonos, por otro lado teniendo en cuenta que se esta comparando con el Ppto inicial no se tiene en cuenta el % real de incremento aplicado en el 2023._x000D_
_x000D_
Con relación al costo directo encontramos que hubo una reversión en las provisiones respecto a la planta directa cumpliendo de esta manera con lo proyectado a pesar  que se esta comparando con el Ppto inicial no se tiene en cuenta el % real de incremento aplicado en el 2023.; por otro lado encontramos que el costo de diversos presenta una mayor ejecución de 465 mm.</t>
        </is>
      </c>
    </row>
    <row r="214">
      <c r="A214" t="n">
        <v>121</v>
      </c>
      <c r="B214" t="inlineStr">
        <is>
          <t>Ejecución presupuestal de la nómina acumulada</t>
        </is>
      </c>
      <c r="C214" t="inlineStr">
        <is>
          <t>GESTIÓN Y DESARROLLO DEL TALENTO HUMANO</t>
        </is>
      </c>
      <c r="D214" s="134" t="n">
        <v>45199</v>
      </c>
      <c r="E214" t="inlineStr">
        <is>
          <t>121-2023-09-30</t>
        </is>
      </c>
      <c r="F214" t="inlineStr">
        <is>
          <t>2023-10-30 08:54:36</t>
        </is>
      </c>
      <c r="G214" t="inlineStr">
        <is>
          <t>Monica Avendano Duarte</t>
        </is>
      </c>
      <c r="H214" t="inlineStr">
        <is>
          <t>Con relación al gasto administrativo encontramos que hubo una mayor ejecución, explicado por la provisión causada en el rubro de bonos y en el gasto de temporales._x000D_
_x000D_
El gasto de ventas tuvo un comportamiento de acuerdo a lo esperando sin embargo presenta desviaciones importantes en el gasto de temporales, puntualmente en el servicio  de aseo, por otro lado la proyección en bonos de resultados._x000D_
_x000D_
En el costo indirecto se presenta una mayor ejecución de 375 explicado al igual que los segmentos anteriores por una provisión en bonos, por otro lado teniendo en cuenta que se esta comparando con el Ppto inicial no se tiene en cuenta el % real de incremento aplicado en el 2023._x000D_
_x000D_
Con relación al costo directo encontramos que hubo una reversión en las provisiones respecto a la planta directa cumpliendo de esta manera con lo proyectado.</t>
        </is>
      </c>
    </row>
    <row r="215">
      <c r="A215" t="n">
        <v>121</v>
      </c>
      <c r="B215" t="inlineStr">
        <is>
          <t>Ejecución presupuestal de la nómina acumulada</t>
        </is>
      </c>
      <c r="C215" t="inlineStr">
        <is>
          <t>GESTIÓN Y DESARROLLO DEL TALENTO HUMANO</t>
        </is>
      </c>
      <c r="D215" s="134" t="n">
        <v>45230</v>
      </c>
      <c r="E215" t="inlineStr">
        <is>
          <t>121-2023-10-31</t>
        </is>
      </c>
      <c r="F215" t="inlineStr">
        <is>
          <t>2023-11-22 12:51:02</t>
        </is>
      </c>
      <c r="G215" t="inlineStr">
        <is>
          <t>Monica Avendano Duarte</t>
        </is>
      </c>
      <c r="H215" t="inlineStr">
        <is>
          <t>Con relación al gasto administrativo encontramos que hubo una mayor ejecución 82 mm, explicado por la provisión causada en el rubro de bonos y en el gasto de temporales._x000D_
_x000D_
El gasto de ventas tuvo un comportamiento de acuerdo a lo esperando sin embargo presenta desviaciones importantes en el gasto de temporales, puntualmente en el servicio  de aseo, poro otro lado la proyección en bonos de resultados._x000D_
_x000D_
En el costo indirecto se presenta una mayor ejecución de 162 explicado al igual que los segmentos anteriores por una provisión en bonos, en el rubro de nomina no hay variaciones representativas por Bonos y comisiones._x000D_
_x000D_
El costo directo encontramos que hay una mayor ejecución de 1582 mm explicado por la mayor contratación de plazas, tanto en el costo directo de planta como en el variable.</t>
        </is>
      </c>
    </row>
    <row r="216">
      <c r="A216" t="n">
        <v>121</v>
      </c>
      <c r="B216" t="inlineStr">
        <is>
          <t>Ejecución presupuestal de la nómina acumulada</t>
        </is>
      </c>
      <c r="C216" t="inlineStr">
        <is>
          <t>GESTIÓN Y DESARROLLO DEL TALENTO HUMANO</t>
        </is>
      </c>
      <c r="D216" s="134" t="n">
        <v>45260</v>
      </c>
      <c r="E216" t="inlineStr">
        <is>
          <t>121-2023-11-30</t>
        </is>
      </c>
      <c r="F216" t="inlineStr">
        <is>
          <t>2023-12-19 16:46:37</t>
        </is>
      </c>
      <c r="G216" t="inlineStr">
        <is>
          <t>Monica Avendano Duarte</t>
        </is>
      </c>
      <c r="H216" t="inlineStr">
        <is>
          <t>Con relación al gasto administrativo encontramos que hubo una mayor ejecución 105 mm, explicado por la provisión causada en el rubro de bonos._x000D_
_x000D_
El comportamiento del gasto de ventas esta de acuerdo a lo esperado, hay una menor ejecución por las plazas vacantes y el cumplimiento en las comisiones_x000D_
_x000D_
En el costo indirecto se presenta una mayor ejecución de 121 explicado al igual que los segmentos anteriores por una provisión en bonos._x000D_
_x000D_
El costo directo encontramos que hay una mayor ejecución de 3000 mm explicado por la mayor contratación de plazas, tanto en el costo directo de planta como en el variable, el costo mas representativo es el costo B2G vs el Ppto</t>
        </is>
      </c>
    </row>
    <row r="217">
      <c r="A217" t="n">
        <v>121</v>
      </c>
      <c r="B217" t="inlineStr">
        <is>
          <t>Ejecución presupuestal de la nómina acumulada</t>
        </is>
      </c>
      <c r="C217" t="inlineStr">
        <is>
          <t>GESTIÓN Y DESARROLLO DEL TALENTO HUMANO</t>
        </is>
      </c>
      <c r="D217" s="134" t="n">
        <v>45291</v>
      </c>
      <c r="E217" t="inlineStr">
        <is>
          <t>121-2023-12-31</t>
        </is>
      </c>
      <c r="F217" t="inlineStr">
        <is>
          <t>2024-02-12 08:33:47</t>
        </is>
      </c>
      <c r="G217" t="inlineStr">
        <is>
          <t>Monica Avendano Duarte</t>
        </is>
      </c>
      <c r="H217" t="inlineStr">
        <is>
          <t>Con relación al gasto administrativo encontramos que hubo una mayor ejecución 499 mm, explicado por la provisión causada en el rubro de bonos y el mayor valor de ejecución en temporales._x000D_
_x000D_
El comportamiento del gasto de ventas esta de acuerdo a lo esperado, hay una menor ejecución por la reversión en provisiones de bonos_x000D_
_x000D_
En el costo indirecto se presenta una mayor ejecución de 297 explicado al igual que los segmentos anteriores por una provisión en bonos, por otro lado un mayor costo en la nomina de temporales_x000D_
_x000D_
El costo directo encontramos que hay una mayor ejecución de 1517 mm explicado por la mayor contratación de plazas, tanto en el costo directo de planta como en el variable, los rubros con mayor ejecución fue planta directa y honorarios.</t>
        </is>
      </c>
    </row>
    <row r="218">
      <c r="A218" t="n">
        <v>121</v>
      </c>
      <c r="B218" t="inlineStr">
        <is>
          <t>Ejecución presupuestal de la nómina acumulada</t>
        </is>
      </c>
      <c r="C218" t="inlineStr">
        <is>
          <t>GESTIÓN Y DESARROLLO DEL TALENTO HUMANO</t>
        </is>
      </c>
      <c r="D218" s="134" t="n">
        <v>45322</v>
      </c>
      <c r="E218" t="inlineStr">
        <is>
          <t>121-2024-01-31</t>
        </is>
      </c>
      <c r="F218" t="inlineStr">
        <is>
          <t>2024-02-13 17:28:00</t>
        </is>
      </c>
      <c r="G218" t="inlineStr">
        <is>
          <t>Monica Avendano Duarte</t>
        </is>
      </c>
      <c r="H218" t="inlineStr">
        <is>
          <t>El comportamiento del gasto estuvo de acuerdo a lo esperado, hubo una menor ejecución por valor de 133 obedece en que la versión de ppto se tuvo en cuenta incremento desde enero._x000D_
_x000D_
El comportamiento del gasto de ventas tuvo una menor ejecución de 250 mm explicado al igual que el gasto administrativo por un ahorro en el incremento desde febrero y por otro lado no se ve causación de comisiones en el mismo_x000D_
_x000D_
En el costo indirecto encontramos que hubo una mayor ejecución de 69 mm explicada por movimientos desde los segmentos del gasto._x000D_
_x000D_
Con relación al costo directo de planta hubo una menor ejecución sin embargo en el costo de diversos se presenta una desviación por valor de 250 mm principalmente en B2G Y B2B</t>
        </is>
      </c>
    </row>
    <row r="219">
      <c r="A219" t="n">
        <v>121</v>
      </c>
      <c r="B219" t="inlineStr">
        <is>
          <t>Ejecución presupuestal de la nómina acumulada</t>
        </is>
      </c>
      <c r="C219" t="inlineStr">
        <is>
          <t>GESTIÓN Y DESARROLLO DEL TALENTO HUMANO</t>
        </is>
      </c>
      <c r="D219" s="134" t="n">
        <v>45351</v>
      </c>
      <c r="E219" t="inlineStr">
        <is>
          <t>121-2024-02-29</t>
        </is>
      </c>
      <c r="F219" t="inlineStr">
        <is>
          <t>2024-03-15 13:24:51</t>
        </is>
      </c>
      <c r="G219" t="inlineStr">
        <is>
          <t>Monica Avendano Duarte</t>
        </is>
      </c>
      <c r="H219" t="inlineStr">
        <is>
          <t>Observaciones	Diferencia total_x000D_
	_x000D_
Con relación al gasto administrativos se presentó una mayor ejecución  de 135 mm explicado por 73 mm en planta por la diferencia en el % de incremento aplicado para el año 2024, por otro lado se presentó una mayor ejecución en temporales del gasto y se causó la provisión de bonos de resultados que no está contemplada en el Ppto.	 (135.109)_x000D_
	_x000D_
en el gasto hubo una mayor ejecución principalmente por bonos y gasto de temporales.	 (94.457)_x000D_
	_x000D_
Con relacion al costo indirecto presentó una menor ejecucion  de 30 mm, de la misma forma q los segmentos anteriores en este se casuso provisión de bonos y un costo de temporal, sin embargo hubo una menor ejecución en planta corresponde a movimiento que se realizaron al ppto del gato.	 30.714 _x000D_
	_x000D_
El costo directo presentó una menor ejecución de 88; sin embargo en el costo de planta directa tiene una mayor ejecución de 101 mm explicado por una mayor contratación en las plazas presupuestadas, por otro lado el costo de diversos compensa esta diferencia.	 88.093</t>
        </is>
      </c>
    </row>
    <row r="220">
      <c r="A220" t="n">
        <v>121</v>
      </c>
      <c r="B220" t="inlineStr">
        <is>
          <t>Ejecución presupuestal de la nómina acumulada</t>
        </is>
      </c>
      <c r="C220" t="inlineStr">
        <is>
          <t>GESTIÓN Y DESARROLLO DEL TALENTO HUMANO</t>
        </is>
      </c>
      <c r="D220" s="134" t="n">
        <v>45382</v>
      </c>
      <c r="E220" t="inlineStr">
        <is>
          <t>121-2024-03-31</t>
        </is>
      </c>
      <c r="F220" t="inlineStr">
        <is>
          <t>2024-04-17 17:30:38</t>
        </is>
      </c>
      <c r="G220" t="inlineStr">
        <is>
          <t>Monica Avendano Duarte</t>
        </is>
      </c>
      <c r="H220" t="inlineStr">
        <is>
          <t>El gasto administrativo estuvo de acuerdo a lo esperado, las desviaciones mas representativas tienen q ver con la provision de bonos que no se encuentra en el ejercicio de presupuesto y por otro lado hay un mayor valor de temporales para este mes._x000D_
_x000D_
con relacion al gasto de ventas encontramos que presenta una menor ejecucion de 232 con las siguientes consideraciones, en comisiones se presenta una menor ejecucion de 100 sin embargo este valor a su ves se provisiona por bonos, por otro lado en el gasto de nomina la menor ejecucion se debe a las plazas vacantes que actualmente se encuentan_x000D_
_x000D_
El segmento indirecto no presenta una variacion significativa, la desviacion corresponde principalmente a la provision de bonos._x000D_
_x000D_
Con relacion al costo directo encontramos que hay una mayor ejecucion principalmente por un numero mayor de plazas de docentes contratadas vs el presupuesto inicial.</t>
        </is>
      </c>
    </row>
    <row r="221">
      <c r="A221" t="n">
        <v>121</v>
      </c>
      <c r="B221" t="inlineStr">
        <is>
          <t>Ejecución presupuestal de la nómina acumulada</t>
        </is>
      </c>
      <c r="C221" t="inlineStr">
        <is>
          <t>GESTIÓN Y DESARROLLO DEL TALENTO HUMANO</t>
        </is>
      </c>
      <c r="D221" s="134" t="n">
        <v>45443</v>
      </c>
      <c r="E221" t="inlineStr">
        <is>
          <t>121-2024-05-31</t>
        </is>
      </c>
      <c r="F221" t="inlineStr">
        <is>
          <t>2024-06-18 08:36:07</t>
        </is>
      </c>
      <c r="G221" t="inlineStr">
        <is>
          <t>Monica Avendano Duarte</t>
        </is>
      </c>
      <c r="H221" t="inlineStr">
        <is>
          <t>El comportamiento del gasto esta de acuerdo a lo esperado, sin embargo en el rubro de bonos se genera una reversion lo q ocasiona que presente una menor   ejecucion de 92 mm_x000D_
_x000D_
en el comportamiento de ventas encontramos que tuvo una menor ejecucion de 88 mm explicada por una menor contratacion  en plazas (vacantes),._x000D_
_x000D_
El costo indirecto presento una menor ejecucion de 103 mm_x000D_
_x000D_
el costo directo presenta una mayor ejecución de 457 mm explicada por mayor contratación de plazas de acuerdo a las aprobadas en el presupuesto inicial.</t>
        </is>
      </c>
    </row>
    <row r="222">
      <c r="A222" t="n">
        <v>121</v>
      </c>
      <c r="B222" t="inlineStr">
        <is>
          <t>Ejecución presupuestal de la nómina acumulada</t>
        </is>
      </c>
      <c r="C222" t="inlineStr">
        <is>
          <t>GESTIÓN Y DESARROLLO DEL TALENTO HUMANO</t>
        </is>
      </c>
      <c r="D222" s="134" t="n">
        <v>45473</v>
      </c>
      <c r="E222" t="inlineStr">
        <is>
          <t>121-2024-06-30</t>
        </is>
      </c>
      <c r="F222" t="inlineStr">
        <is>
          <t>2024-07-23 10:52:06</t>
        </is>
      </c>
      <c r="G222" t="inlineStr">
        <is>
          <t>Monica Avendano Duarte</t>
        </is>
      </c>
      <c r="H222" t="inlineStr">
        <is>
          <t>En el comportamiento del gasto estuvo de acuerdo a lo esperado, sin embargo la menor ejecucion que se presenta obedece que no se ejecuto el gasto de dotacion que estaba prevista para el mes de junio._x000D_
_x000D_
El comportamiento de ventas estuvo de acuerdo a lo esperado, hay una menor ejecucion en las plazas presupuestas y en las comisiones de las mismas, se da una ejecucion mayor en el rubro de bonos por los pagos realizados a servicio._x000D_
_x000D_
El costo indirecto presento una menor ejecucion de 103 mm, explicada por pagos de indemnizaciones y de una bonificacion de secretaria que se presento para el mes de junio._x000D_
_x000D_
Hubo una mayor contratacion de plazas de docentes para el mes de junio con relacion a las aprobadas en ppto.</t>
        </is>
      </c>
    </row>
    <row r="223">
      <c r="A223" t="n">
        <v>121</v>
      </c>
      <c r="B223" t="inlineStr">
        <is>
          <t>Ejecución presupuestal de la nómina acumulada</t>
        </is>
      </c>
      <c r="C223" t="inlineStr">
        <is>
          <t>GESTIÓN Y DESARROLLO DEL TALENTO HUMANO</t>
        </is>
      </c>
      <c r="D223" s="134" t="n">
        <v>45504</v>
      </c>
      <c r="E223" t="inlineStr">
        <is>
          <t>121-2024-07-31</t>
        </is>
      </c>
      <c r="F223" t="inlineStr">
        <is>
          <t>2024-09-24 08:57:12</t>
        </is>
      </c>
      <c r="G223" t="inlineStr">
        <is>
          <t>Monica Avendano Duarte</t>
        </is>
      </c>
      <c r="H223" t="inlineStr">
        <is>
          <t>En el comportamiento del gasto encontramos que hubo una mayor ejecución de 118 mm , explicada principalmente por la ejecución de la cuenta de dotación._x000D_
_x000D_
Con relación al gasto de ventas evidenciamos que hay una menor ejecución de 172 mm principalmente por menor ejecución en el rubro de comisiones y plazas vacantes en el área de matriculas y servicio._x000D_
_x000D_
El comportamiento del costo indirecto esta de acuerdo a lo esperado._x000D_
_x000D_
Por otro lado el costo directo presento una mayor ejecución de 802 mm, de los cuales 552 corresponden a la desviación en planta directa y el restante a diversos.</t>
        </is>
      </c>
    </row>
    <row r="224">
      <c r="A224" t="n">
        <v>121</v>
      </c>
      <c r="B224" t="inlineStr">
        <is>
          <t>Ejecución presupuestal de la nómina acumulada</t>
        </is>
      </c>
      <c r="C224" t="inlineStr">
        <is>
          <t>GESTIÓN Y DESARROLLO DEL TALENTO HUMANO</t>
        </is>
      </c>
      <c r="D224" s="134" t="n">
        <v>45535</v>
      </c>
      <c r="E224" t="inlineStr">
        <is>
          <t>121-2024-08-31</t>
        </is>
      </c>
      <c r="F224" t="inlineStr">
        <is>
          <t>2024-09-24 08:59:57</t>
        </is>
      </c>
      <c r="G224" t="inlineStr">
        <is>
          <t>Monica Avendano Duarte</t>
        </is>
      </c>
      <c r="H224" t="inlineStr">
        <is>
          <t>El comportamiento del gasto estuvo de acuerdo a lo esperado, se presenta una ejecución en el rubro de bonos no presupuestada._x000D_
_x000D_
Con relación al gasto de ventas encontramos que hubo una menor ejecución por plazas vacantes._x000D_
_x000D_
El comportamiento indirecto estuvo de acuerdo a lo esperado, presentándose una mayor ejecución en bonos y temporales pero que compensa la menor ejecución de planta _x000D_
_x000D_
Por otro el costo directo presenta una menor ejecución 455 mm principalmente estos ahorros se evidencia en los diversos y programas especiales, el costo de planta esta  de acuerdo a lo presupuestado.</t>
        </is>
      </c>
    </row>
    <row r="225">
      <c r="A225" t="n">
        <v>121</v>
      </c>
      <c r="B225" t="inlineStr">
        <is>
          <t>Ejecución presupuestal de la nómina acumulada</t>
        </is>
      </c>
      <c r="C225" t="inlineStr">
        <is>
          <t>GESTIÓN Y DESARROLLO DEL TALENTO HUMANO</t>
        </is>
      </c>
      <c r="D225" s="134" t="n">
        <v>45565</v>
      </c>
      <c r="E225" t="inlineStr">
        <is>
          <t>121-2024-09-30</t>
        </is>
      </c>
      <c r="F225" t="inlineStr">
        <is>
          <t>2024-10-18 15:47:57</t>
        </is>
      </c>
      <c r="G225" t="inlineStr">
        <is>
          <t>Monica Avendano Duarte</t>
        </is>
      </c>
      <c r="H225" t="inlineStr">
        <is>
          <t>En el comportamiento del gasto se presento una mayor ejecucion de 283 millones explicada por una provision de 250 causada desde el area financiera y una ejecucion en bonos de 90 _x000D_
_x000D_
Con relación al gasto de ventas encontramos que hubo una menor ejecución por plazas vacantes._x000D_
_x000D_
El comportamiento del costo indirecto no esta presentando variaciones significativas de acuerdo a lo presupuestado._x000D_
_x000D_
Con relación al costo directo hubo una desviación de  4 millones obedece al cruce entre la mayor ejecución de planta directa con la menor ejecución de diversos .</t>
        </is>
      </c>
    </row>
    <row r="226">
      <c r="A226" t="n">
        <v>121</v>
      </c>
      <c r="B226" t="inlineStr">
        <is>
          <t>Ejecución presupuestal de la nómina acumulada</t>
        </is>
      </c>
      <c r="C226" t="inlineStr">
        <is>
          <t>GESTIÓN Y DESARROLLO DEL TALENTO HUMANO</t>
        </is>
      </c>
      <c r="D226" s="134" t="n">
        <v>45596</v>
      </c>
      <c r="E226" t="inlineStr">
        <is>
          <t>121-2024-10-31</t>
        </is>
      </c>
      <c r="F226" t="inlineStr">
        <is>
          <t>2024-12-12 18:37:43</t>
        </is>
      </c>
      <c r="G226" t="inlineStr">
        <is>
          <t>Monica Avendano Duarte</t>
        </is>
      </c>
      <c r="H226" t="inlineStr">
        <is>
          <t>El comportamiento del gasto estuvo de acuerdo a lo esperado, la desviacion de los 250 mm corresponde a una provision efectuada por parte de financiera._x000D_
_x000D_
el comportamiento del gasto de ventas tuvo una menor ejecucion por la menor contratacion de plazas y el cumplimiento de las comisiones, sin embargo al igual que el gasto se causaron unas provisiones._x000D_
_x000D_
El comportamiento del costo indirecto no esta presentando variaciones significativas de acuerdo a lo presupuestado._x000D_
_x000D_
Con relacion al costo directo hubo una menor ejecucion de 394, explicado por la reversion de provsiones anteriores.</t>
        </is>
      </c>
    </row>
    <row r="227">
      <c r="A227" t="n">
        <v>121</v>
      </c>
      <c r="B227" t="inlineStr">
        <is>
          <t>Ejecución presupuestal de la nómina acumulada</t>
        </is>
      </c>
      <c r="C227" t="inlineStr">
        <is>
          <t>GESTIÓN Y DESARROLLO DEL TALENTO HUMANO</t>
        </is>
      </c>
      <c r="D227" s="134" t="n">
        <v>45626</v>
      </c>
      <c r="E227" t="inlineStr">
        <is>
          <t>121-2024-11-30</t>
        </is>
      </c>
      <c r="F227" t="inlineStr">
        <is>
          <t>2024-12-26 19:24:11</t>
        </is>
      </c>
      <c r="G227" t="inlineStr">
        <is>
          <t>Monica Avendano Duarte</t>
        </is>
      </c>
      <c r="H227" t="inlineStr">
        <is>
          <t>El comportamiento del gasto estuvo de acuerdo a lo esperado, la desviacion de los 290 mm corresponde a una provision efectuada por parte de financiera._x000D_
_x000D_
el comportamiento del gasto de ventas tuvo una menor ejecucion por la menor contratacion de plazas y el cumplimiento de las comisiones, sin embargo hubo una ejecucion de bonos de meraliberalidad que incrementaron este gasto y una causacion de provisiones._x000D_
_x000D_
El comportamiento del costo indirecto no esta presentando variaciones significativas de acuerdo a lo presupuestado, presenta desviaciones por la causacion de provisiones._x000D_
_x000D_
en el costo directo encontramos una menor ejecucion  de 1200 mm sin embargo esto corresponde a una reversion de provisiones, ya que este sigue presentando mayores costos de acuerdo a lo presupuestado.</t>
        </is>
      </c>
    </row>
    <row r="228">
      <c r="A228" t="n">
        <v>121</v>
      </c>
      <c r="B228" t="inlineStr">
        <is>
          <t>Ejecución presupuestal de la nómina acumulada</t>
        </is>
      </c>
      <c r="C228" t="inlineStr">
        <is>
          <t>GESTIÓN Y DESARROLLO DEL TALENTO HUMANO</t>
        </is>
      </c>
      <c r="D228" s="134" t="n">
        <v>45657</v>
      </c>
      <c r="E228" t="inlineStr">
        <is>
          <t>121-2024-12-31</t>
        </is>
      </c>
      <c r="F228" t="inlineStr">
        <is>
          <t>2025-01-22 13:20:03</t>
        </is>
      </c>
      <c r="G228" t="inlineStr">
        <is>
          <t>Monica Avendano Duarte</t>
        </is>
      </c>
      <c r="H228" t="inlineStr">
        <is>
          <t>El comportamiento del gasto estuvo de acuerdo a lo esperado la variación que se presenta corresponde a la provisión de bonos de resultados._x000D_
_x000D_
Con relación al gasto de ventas encontramos que hubo una menor ejecución de 690 mm principalmente por la  reversión en el grupo de bonos._x000D_
_x000D_
El comportamiento del costo indirecto estuvo de acuerdo a lo esperado, se presento una desviación por indemnizaciones._x000D_
_x000D_
El costo directo presento una menor ejecución de 451 por la reversión de provisiones, principalmente en el costo de diversos y programas especiales.</t>
        </is>
      </c>
    </row>
    <row r="229">
      <c r="A229" t="n">
        <v>121</v>
      </c>
      <c r="B229" t="inlineStr">
        <is>
          <t>Ejecución presupuestal de la nómina acumulada</t>
        </is>
      </c>
      <c r="C229" t="inlineStr">
        <is>
          <t>GESTIÓN Y DESARROLLO DEL TALENTO HUMANO</t>
        </is>
      </c>
      <c r="D229" s="134" t="n">
        <v>45688</v>
      </c>
      <c r="E229" t="inlineStr">
        <is>
          <t>121-2025-01-31</t>
        </is>
      </c>
      <c r="F229" t="inlineStr">
        <is>
          <t>2025-03-18 19:08:49</t>
        </is>
      </c>
      <c r="G229" t="inlineStr">
        <is>
          <t>Monica Avendano Duarte</t>
        </is>
      </c>
      <c r="H229" t="inlineStr">
        <is>
          <t>El comportamiento del gasto estuvo de acuerdo a lo esperado._x000D_
_x000D_
El gasto de ventas presento una menor ejecución 80 mm principalmente por las vacantes que se presentan en gasto._x000D_
_x000D_
el comportamiento del costo indirecto no presento variaciones representativos._x000D_
_x000D_
el costo directo presento una menor ejecución de planta y programas especiales por otro lado en diversos tuvo una mayor ejecución, sin embargo al compensar las dos el costo no presenta una variación representativa</t>
        </is>
      </c>
    </row>
    <row r="230">
      <c r="A230" t="n">
        <v>121</v>
      </c>
      <c r="B230" t="inlineStr">
        <is>
          <t>Ejecución presupuestal de la nómina acumulada</t>
        </is>
      </c>
      <c r="C230" t="inlineStr">
        <is>
          <t>GESTIÓN Y DESARROLLO DEL TALENTO HUMANO</t>
        </is>
      </c>
      <c r="D230" s="134" t="n">
        <v>45716</v>
      </c>
      <c r="E230" t="inlineStr">
        <is>
          <t>121-2025-02-28</t>
        </is>
      </c>
      <c r="F230" t="inlineStr">
        <is>
          <t>2025-03-18 19:09:27</t>
        </is>
      </c>
      <c r="G230" t="inlineStr">
        <is>
          <t>Monica Avendano Duarte</t>
        </is>
      </c>
      <c r="H230" t="inlineStr">
        <is>
          <t>El comportamiento del gasto estuvo de acuerdo a lo esperado._x000D_
_x000D_
El gasto de ventas presento una Mayor ejecución de 187 mm principalmente en el gasto del ceco de admisiones, servicio y mercadeo, y por el rubro de comisiones _x000D_
_x000D_
el comportamiento del costo indirecto presento una mayor ejecución e 84 mm por las variaciones en salario mínimo presupuestado y por plazas nuevas aprobadas._x000D_
_x000D_
El costo directo presenta una mayor ejecucion de 687 mm, de los cuales planta directa representa 300 mm, diversos 263 y programas especiales 125 mm , algunas corresponden a provisiones causadas por financiera y otro a mayor de contratacion de plazas de este segmento</t>
        </is>
      </c>
    </row>
    <row r="231">
      <c r="A231" t="n">
        <v>121</v>
      </c>
      <c r="B231" t="inlineStr">
        <is>
          <t>Ejecución presupuestal de la nómina acumulada</t>
        </is>
      </c>
      <c r="C231" t="inlineStr">
        <is>
          <t>GESTIÓN Y DESARROLLO DEL TALENTO HUMANO</t>
        </is>
      </c>
      <c r="D231" s="134" t="n">
        <v>45747</v>
      </c>
      <c r="E231" t="inlineStr">
        <is>
          <t>121-2025-03-31</t>
        </is>
      </c>
      <c r="F231" t="inlineStr">
        <is>
          <t>2025-04-15 18:45:44</t>
        </is>
      </c>
      <c r="G231" t="inlineStr">
        <is>
          <t>Monica Avendano Duarte</t>
        </is>
      </c>
      <c r="H231" t="inlineStr">
        <is>
          <t>El comportamiento del gasto estuvo de acuerdo a lo presupuestado_x000D_
_x000D_
El gasto de ventas presento una mayor ejecucion principalmente en los rubros de comisiones y temporales _x000D_
_x000D_
el costo indirecto presenta una mayor ejecucion de 110 mm _x000D_
_x000D_
El costo directo presenta una mayor ejecucion de 530 mm  de los cuales 338 pertenecen al segmento de diversos  y 155 a planta directa</t>
        </is>
      </c>
    </row>
    <row r="232">
      <c r="A232" t="n">
        <v>121</v>
      </c>
      <c r="B232" t="inlineStr">
        <is>
          <t>Ejecución presupuestal de la nómina acumulada</t>
        </is>
      </c>
      <c r="C232" t="inlineStr">
        <is>
          <t>GESTIÓN Y DESARROLLO DEL TALENTO HUMANO</t>
        </is>
      </c>
      <c r="D232" s="134" t="n">
        <v>45777</v>
      </c>
      <c r="E232" t="inlineStr">
        <is>
          <t>121-2025-04-30</t>
        </is>
      </c>
      <c r="F232" t="inlineStr">
        <is>
          <t>2025-05-16 20:30:43</t>
        </is>
      </c>
      <c r="G232" t="inlineStr">
        <is>
          <t>Monica Avendano Duarte</t>
        </is>
      </c>
      <c r="H232" t="inlineStr">
        <is>
          <t>El gasto no esta presentando variaciones representativas vs el presupuesto inicial_x000D_
_x000D_
El gasto  de ventas  presenta una menor ejecución de 195 mm, principalmente por la reversión que se realizo desde financiera en el rubro de comisiones_x000D_
_x000D_
El costo indirecto presenta una mayor ejecución de 66 explicado por la causación de provision de bonos de resultados principalmente_x000D_
_x000D_
El costo presenta una  mayor ejecución de 684 de los cuales 493 corresponde a planta directa y el restante a diversos, obedece la mayor contratación de plazas de profesores.</t>
        </is>
      </c>
    </row>
    <row r="233">
      <c r="A233" t="n">
        <v>121</v>
      </c>
      <c r="B233" t="inlineStr">
        <is>
          <t>Ejecución presupuestal de la nómina acumulada</t>
        </is>
      </c>
      <c r="C233" t="inlineStr">
        <is>
          <t>GESTIÓN Y DESARROLLO DEL TALENTO HUMANO</t>
        </is>
      </c>
      <c r="D233" s="134" t="n">
        <v>45808</v>
      </c>
      <c r="E233" t="inlineStr">
        <is>
          <t>121-2025-05-31</t>
        </is>
      </c>
      <c r="F233" t="inlineStr">
        <is>
          <t>2025-06-16 17:53:49</t>
        </is>
      </c>
      <c r="G233" t="inlineStr">
        <is>
          <t>Monica Avendano Duarte</t>
        </is>
      </c>
      <c r="H233" t="inlineStr">
        <is>
          <t>El gasto no esta presentando variaciones respresentativas vs el presupuesto inicial_x000D_
_x000D_
El gasto  de ventas  presenta una menor ejecucion de 195 mm, principalmente por la reversion que se realizo desde financiera en el rubro de comisiones_x000D_
_x000D_
El costo indirecto presenta una mayor ejecucion de 66 explicado por la causacion de provision de bonos de resultados principalmente_x000D_
_x000D_
El costo presenta una  mayor ejecucion de 684 de los cuales 493 corresponde a planta directa y el restante a diversos, obedece la mayor contracion de plazas de profesores.</t>
        </is>
      </c>
    </row>
    <row r="234">
      <c r="A234" t="n">
        <v>121</v>
      </c>
      <c r="B234" t="inlineStr">
        <is>
          <t>Ejecución presupuestal de la nómina acumulada</t>
        </is>
      </c>
      <c r="C234" t="inlineStr">
        <is>
          <t>GESTIÓN Y DESARROLLO DEL TALENTO HUMANO</t>
        </is>
      </c>
      <c r="D234" s="134" t="n">
        <v>45838</v>
      </c>
      <c r="E234" t="inlineStr">
        <is>
          <t>121-2025-06-30</t>
        </is>
      </c>
      <c r="F234" t="inlineStr">
        <is>
          <t>2025-07-16 10:53:56</t>
        </is>
      </c>
      <c r="G234" t="inlineStr">
        <is>
          <t>Monica Avendano Duarte</t>
        </is>
      </c>
      <c r="H234" t="inlineStr">
        <is>
          <t>El comportamiento del gasto presentan una mayor ejecución de 247 mm explicados por una provisión en el rubro de bonos de resultados y por una mayor ejecución en el gasto de dotación_x000D_
_x000D_
El gasto de ventas presenta una mayor ejecución de 236mm explicado por la provision de bonos y mayor ejecucion en el gasto de temporales._x000D_
_x000D_
El comportamiento del costo presta una mayor ejecución por la provisión en bonos de resultados_x000D_
_x000D_
El costo presenta una menor ejecución de 40 mm obedece a la reversión de provisiones efectuada desde el área financiera.</t>
        </is>
      </c>
    </row>
    <row r="235">
      <c r="A235" t="n">
        <v>121</v>
      </c>
      <c r="B235" t="inlineStr">
        <is>
          <t>Ejecución presupuestal de la nómina acumulada</t>
        </is>
      </c>
      <c r="C235" t="inlineStr">
        <is>
          <t>GESTIÓN Y DESARROLLO DEL TALENTO HUMANO</t>
        </is>
      </c>
      <c r="D235" s="134" t="n">
        <v>45869</v>
      </c>
      <c r="E235" t="inlineStr">
        <is>
          <t>121-2025-07-31</t>
        </is>
      </c>
      <c r="F235" t="inlineStr">
        <is>
          <t>2025-08-21 18:07:52</t>
        </is>
      </c>
      <c r="G235" t="inlineStr">
        <is>
          <t>Monica Avendano Duarte</t>
        </is>
      </c>
      <c r="H235" t="inlineStr">
        <is>
          <t>El comportamiento del gasto presenta una mayor ejecución de 98 mm, pricipalmente por una provision en bonos de resultados._x000D_
_x000D_
El gasto de ventas no presenta variaciones._x000D_
_x000D_
El comportamiento del costo indirecto esta de acuerdo a lo presupuestado._x000D_
_x000D_
El costo presenta una Mayor ejecución de 1,487 la mayor variación se presenta en el rubro de programas especiales alrededor de 1000 y por otro lado la contratación en la planta administrativa</t>
        </is>
      </c>
    </row>
    <row r="236">
      <c r="A236" t="n">
        <v>121</v>
      </c>
      <c r="B236" t="inlineStr">
        <is>
          <t>Ejecución presupuestal de la nómina acumulada</t>
        </is>
      </c>
      <c r="C236" t="inlineStr">
        <is>
          <t>GESTIÓN Y DESARROLLO DEL TALENTO HUMANO</t>
        </is>
      </c>
      <c r="D236" s="134" t="n">
        <v>45900</v>
      </c>
      <c r="E236" t="inlineStr">
        <is>
          <t>121-2025-08-31</t>
        </is>
      </c>
      <c r="F236" t="inlineStr">
        <is>
          <t>2025-10-28 17:53:11</t>
        </is>
      </c>
      <c r="G236" t="inlineStr">
        <is>
          <t>Monica Avendano Duarte</t>
        </is>
      </c>
      <c r="H236" t="inlineStr">
        <is>
          <t>El comportamiento del gasto presenta una mayor ejecución por indemnización de tecnología y provisione en bonos._x000D_
_x000D_
El comportamiento del gasto presenta una mayor ejecución de 200 mm en los rubros de temporales, comisiones y provisión de bonos._x000D_
_x000D_
El costo indirecto presenta una mayor ejecución de 115 explicado por bonos y temporales._x000D_
_x000D_
El costo directo no presenta variaciones representativas, desde financiera se aplica una reversión de provisiones.</t>
        </is>
      </c>
    </row>
    <row r="237">
      <c r="A237" t="n">
        <v>121</v>
      </c>
      <c r="B237" t="inlineStr">
        <is>
          <t>Ejecución presupuestal de la nómina acumulada</t>
        </is>
      </c>
      <c r="C237" t="inlineStr">
        <is>
          <t>GESTIÓN Y DESARROLLO DEL TALENTO HUMANO</t>
        </is>
      </c>
      <c r="D237" s="134" t="n">
        <v>45930</v>
      </c>
      <c r="E237" t="inlineStr">
        <is>
          <t>121-2025-09-30</t>
        </is>
      </c>
      <c r="F237" t="inlineStr">
        <is>
          <t>2025-10-28 17:53:48</t>
        </is>
      </c>
      <c r="G237" t="inlineStr">
        <is>
          <t>Monica Avendano Duarte</t>
        </is>
      </c>
      <c r="H237" t="inlineStr">
        <is>
          <t>El gasto administrativo presenta una mayor ejecución de 44 mm en  el rubro de nomina por una provisión en bonos_x000D_
_x000D_
El comportamiento de ventas presenta una mayor ejecución de 30 mm de la misma manera que el segmento anterior por provisiones causadas _x000D_
_x000D_
El costo indirecto presenta una mayor ejecución de 67 MM explicada por un mayor valor en bonos y gasto de temporales_x000D_
_x000D_
El costo directo presenta una menor de 672 obedece a una reversión de provisiones en el costo de diversos programas especiales los costos asociados a nomina siguen presentando una mayor ejecución</t>
        </is>
      </c>
    </row>
    <row r="238">
      <c r="A238" t="n">
        <v>121</v>
      </c>
      <c r="B238" t="inlineStr">
        <is>
          <t>Ejecución presupuestal de la nómina acumulada</t>
        </is>
      </c>
      <c r="C238" t="inlineStr">
        <is>
          <t>GESTIÓN Y DESARROLLO DEL TALENTO HUMANO</t>
        </is>
      </c>
      <c r="D238" s="134" t="n">
        <v>45961</v>
      </c>
      <c r="E238" t="inlineStr">
        <is>
          <t>121-2025-10-31</t>
        </is>
      </c>
      <c r="F238" t="inlineStr">
        <is>
          <t>2025-11-12 17:26:44</t>
        </is>
      </c>
      <c r="G238" t="inlineStr">
        <is>
          <t>Monica Avendano Duarte</t>
        </is>
      </c>
      <c r="H238" t="inlineStr">
        <is>
          <t>El gasto administrativo presenta una mayor ejecución de 103 mm en  el rubro de nomina por una provisión en bonos_x000D_
_x000D_
El comportamiento del gasto de ventas no presenta variaciones significativas._x000D_
_x000D_
con relación al costo indirecto encontramos que hubo una mayor ejecución de 89 mm, las diferencias principales se encuentran en bonos y temporales _x000D_
_x000D_
En el costo directo hubo una menor ejecución de 612 mm, los segmentos que presentan menos ejecución  son diversos y programas especiales con relación al costo asociado a nomina presenta una mayor ejecución , por la mayor contratación de plazas</t>
        </is>
      </c>
    </row>
    <row r="239">
      <c r="A239" t="n">
        <v>121</v>
      </c>
      <c r="B239" t="inlineStr">
        <is>
          <t>Ejecución presupuestal de la nómina acumulada</t>
        </is>
      </c>
      <c r="C239" t="inlineStr">
        <is>
          <t>GESTIÓN Y DESARROLLO DEL TALENTO HUMANO</t>
        </is>
      </c>
      <c r="D239" s="134" t="n">
        <v>45991</v>
      </c>
      <c r="E239" t="inlineStr">
        <is>
          <t>121-2025-11-30</t>
        </is>
      </c>
      <c r="F239" t="inlineStr">
        <is>
          <t>2026-01-23 12:33:14</t>
        </is>
      </c>
      <c r="G239" t="inlineStr">
        <is>
          <t>Monica Avendano Duarte</t>
        </is>
      </c>
      <c r="H239" t="inlineStr">
        <is>
          <t>El gasto administrativo presenta una mayor ejecución de 173 mm en  el rubro de nomina por una provisión en bonos de 127 y un gasto en dotacion de 20 mm_x000D_
_x000D_
El comportamiento del gasto de ventas presenta una mayor ejecucionde 326 mm principalmente en el rubro de bonos por otro lañdo el gasto de nomina no presenta variaciones_x000D_
_x000D_
el costo indirecto presenta una mayor ejecucion de 290 de la misma manera q los segmentos anteriores por la provision en el rubro de bonos _x000D_
_x000D_
El costo directo presenta una menor ejecucion de 1,044 principalmente por las reversiones q se habian causado en el año, principalmente en el costo de diversos que presenta 717 mm menos de ejecucion.</t>
        </is>
      </c>
    </row>
    <row r="240">
      <c r="A240" t="n">
        <v>121</v>
      </c>
      <c r="B240" t="inlineStr">
        <is>
          <t>Ejecución presupuestal de la nómina acumulada</t>
        </is>
      </c>
      <c r="C240" t="inlineStr">
        <is>
          <t>GESTIÓN Y DESARROLLO DEL TALENTO HUMANO</t>
        </is>
      </c>
      <c r="D240" s="134" t="n">
        <v>46022</v>
      </c>
      <c r="E240" t="inlineStr">
        <is>
          <t>121-2025-12-31</t>
        </is>
      </c>
      <c r="F240" t="inlineStr">
        <is>
          <t>2026-01-23 12:33:38</t>
        </is>
      </c>
      <c r="G240" t="inlineStr">
        <is>
          <t>Monica Avendano Duarte</t>
        </is>
      </c>
      <c r="H240" t="inlineStr">
        <is>
          <t>El gasto administrativo presento una mayor ejecucion de 522 , la mayor participacion obedece a un  incremento en la cuenta de bonos por valor de 422, que corresponden a ejecucion y a provision de los mismos._x000D_
_x000D_
El gasto de ventas presento una menor ejecucion de 319, se hizo una reversion en la provision de bonos de ventas y en la planta se ejecuto de acuerdo a lo esperado_x000D_
_x000D_
Con relacion al costo indirecto presento una mayor ejecucion de 61 mm, principalmente en el rubro de empresas de servicios temporales._x000D_
_x000D_
El costo directo presenta una menor ejecucion de 1,142 principalmente por las reversiones que se habian causado en el año, en el costo de diversos es donde mas se evidencia la eficiencia.</t>
        </is>
      </c>
    </row>
    <row r="241">
      <c r="A241" t="n">
        <v>121</v>
      </c>
      <c r="B241" t="inlineStr">
        <is>
          <t>Ejecución presupuestal de la nómina acumulada</t>
        </is>
      </c>
      <c r="C241" t="inlineStr">
        <is>
          <t>GESTIÓN Y DESARROLLO DEL TALENTO HUMANO</t>
        </is>
      </c>
      <c r="D241" s="134" t="n">
        <v>46053</v>
      </c>
      <c r="E241" t="inlineStr">
        <is>
          <t>121-2026-01-31</t>
        </is>
      </c>
      <c r="F241" t="inlineStr">
        <is>
          <t>2026-03-09 14:08:36</t>
        </is>
      </c>
      <c r="G241" t="inlineStr">
        <is>
          <t>Monica Avendano Duarte</t>
        </is>
      </c>
      <c r="H241" t="inlineStr">
        <is>
          <t>El comportamiento del gasto estuvo de acuerdo a lo esperado._x000D_
_x000D_
El gasto de ventas presentó una mayor ejecución por 50 mm, explicado principalmente por la provisión de bonos. En este segmento, además, varios cargos fueron ajustados y llevados al salario mínimo (asesores)._x000D_
_x000D_
el comportamiento del costo indirecto presento una menor ejecucion por plazas vacantes._x000D_
_x000D_
El costo directo no tuvo variaciones representativas.</t>
        </is>
      </c>
    </row>
    <row r="242">
      <c r="A242" t="n">
        <v>121</v>
      </c>
      <c r="B242" t="inlineStr">
        <is>
          <t>Ejecución presupuestal de la nómina acumulada</t>
        </is>
      </c>
      <c r="C242" t="inlineStr">
        <is>
          <t>GESTIÓN Y DESARROLLO DEL TALENTO HUMANO</t>
        </is>
      </c>
      <c r="D242" s="134" t="n">
        <v>46081</v>
      </c>
      <c r="E242" t="inlineStr">
        <is>
          <t>121-2026-02-28</t>
        </is>
      </c>
      <c r="F242" t="inlineStr">
        <is>
          <t>2026-03-11 09:39:34</t>
        </is>
      </c>
      <c r="G242" t="inlineStr">
        <is>
          <t>Monica Avendano Duarte</t>
        </is>
      </c>
      <c r="H242" t="inlineStr">
        <is>
          <t>El gasto presentó una mayor ejecución de 263 mm, principalmente en el rubro de bonos, donde se realizó una provisión por 200. Adicionalmente, se evidencia una desviación entre el incremento presupuestado y el valor ejecutado._x000D_
_x000D_
En el gasto de ventas se registró una mayor ejecución, principalmente en comisiones, así como una provisión en bonos. Por otro lado, el incremento del salario mínimo frente a lo presupuestado seguirá siendo una constante, ya que esta es la población más impactada._x000D_
_x000D_
El comportamiento del costo indirecto se mantuvo de acuerdo con lo esperado._x000D_
_x000D_
El costo directo presentó una mayor ejecución de 1.311 mm, principalmente en el rubro de planta directa. Desde el área financiera se registraron provisiones que generaron esta desviación frente a lo presupuestado.</t>
        </is>
      </c>
    </row>
    <row r="243">
      <c r="A243" t="n">
        <v>122</v>
      </c>
      <c r="B243" t="inlineStr">
        <is>
          <t>Eficacia en la solicitud documental- por periodo</t>
        </is>
      </c>
      <c r="C243" t="inlineStr">
        <is>
          <t>Gestión de calidad</t>
        </is>
      </c>
      <c r="D243" s="134" t="n">
        <v>44620</v>
      </c>
      <c r="E243" t="inlineStr">
        <is>
          <t>122-2022-02-28</t>
        </is>
      </c>
      <c r="F243" t="inlineStr">
        <is>
          <t>2022-08-09 05:37:29</t>
        </is>
      </c>
      <c r="G243" t="inlineStr">
        <is>
          <t>Jeimy Natalia Fernandez Rodriguez</t>
        </is>
      </c>
      <c r="H243" t="inlineStr">
        <is>
          <t>Se generan 10 solicitudes de documentos por medio de la herramienta Kawak, de las cuales solo 2 solicitudes (GH) no se ejecutaron entre enero y febrero se dieron cierre en el mes de abril._x000D_
Nota: No se tiene en cuenta las solicitudes por otros medios (Correo electrónico o Teams)</t>
        </is>
      </c>
    </row>
    <row r="244">
      <c r="A244" t="n">
        <v>122</v>
      </c>
      <c r="B244" t="inlineStr">
        <is>
          <t>Eficacia en la solicitud documental- por periodo</t>
        </is>
      </c>
      <c r="C244" t="inlineStr">
        <is>
          <t>Gestión de calidad</t>
        </is>
      </c>
      <c r="D244" s="134" t="n">
        <v>44681</v>
      </c>
      <c r="E244" t="inlineStr">
        <is>
          <t>122-2022-04-30</t>
        </is>
      </c>
      <c r="F244" t="inlineStr">
        <is>
          <t>2022-08-09 05:40:50</t>
        </is>
      </c>
      <c r="G244" t="inlineStr">
        <is>
          <t>Jeimy Natalia Fernandez Rodriguez</t>
        </is>
      </c>
      <c r="H244" t="inlineStr">
        <is>
          <t>Se generan 6 solicitudes de documentos por medio de la herramienta Kawak, se da cierre en su totalidad._x000D_
Nota: No se tiene en cuenta las solicitudes por otros medios (Correo electrónico o Teams)</t>
        </is>
      </c>
    </row>
    <row r="245">
      <c r="A245" t="n">
        <v>122</v>
      </c>
      <c r="B245" t="inlineStr">
        <is>
          <t>Eficacia en la solicitud documental- por periodo</t>
        </is>
      </c>
      <c r="C245" t="inlineStr">
        <is>
          <t>Gestión de calidad</t>
        </is>
      </c>
      <c r="D245" s="134" t="n">
        <v>44742</v>
      </c>
      <c r="E245" t="inlineStr">
        <is>
          <t>122-2022-06-30</t>
        </is>
      </c>
      <c r="F245" t="inlineStr">
        <is>
          <t>2022-08-24 03:59:43</t>
        </is>
      </c>
      <c r="G245" t="inlineStr">
        <is>
          <t>Jeimy Natalia Fernandez Rodriguez</t>
        </is>
      </c>
      <c r="H245" t="inlineStr">
        <is>
          <t>Se generan 21 solicitudes de documentos por medio de la herramienta Kawak, de los cuales 8 son del proceso de SST la causa de no cierre oportuno se dio por una recomendación de consolidación de formatos se encuentren vinculados al MANUAL SST._x000D_
Los 2 restantes (GH- IT) no se rechazaron los documentos cuando se encontraron novedades._x000D_
Nota: No se tiene en cuenta las solicitudes por otros medios (Correo electrónico, Teams o proyectos)</t>
        </is>
      </c>
    </row>
    <row r="246">
      <c r="A246" t="n">
        <v>122</v>
      </c>
      <c r="B246" t="inlineStr">
        <is>
          <t>Eficacia en la solicitud documental- por periodo</t>
        </is>
      </c>
      <c r="C246" t="inlineStr">
        <is>
          <t>Gestión de calidad</t>
        </is>
      </c>
      <c r="D246" s="134" t="n">
        <v>44804</v>
      </c>
      <c r="E246" t="inlineStr">
        <is>
          <t>122-2022-08-31</t>
        </is>
      </c>
      <c r="F246" t="inlineStr">
        <is>
          <t>2022-09-05 05:33:38</t>
        </is>
      </c>
      <c r="G246" t="inlineStr">
        <is>
          <t>Miguel Angel Lopez Triana</t>
        </is>
      </c>
      <c r="H246" t="inlineStr">
        <is>
          <t>Se generan 78 solicitudes de documentos por medio de la herramienta Kawak, donde solo 1 documento se encuentra en pendiente de gestión &amp;quot;Procedimiento COIL&amp;quot;, el cual se encuentra en tiempos para gestionar._x000D_
_x000D_
Nota: No se tiene en cuenta las solicitudes por otros medios (Correo electrónico, Teams o proyectos)</t>
        </is>
      </c>
    </row>
    <row r="247">
      <c r="A247" t="n">
        <v>122</v>
      </c>
      <c r="B247" t="inlineStr">
        <is>
          <t>Eficacia en la solicitud documental- por periodo</t>
        </is>
      </c>
      <c r="C247" t="inlineStr">
        <is>
          <t>Gestión de calidad</t>
        </is>
      </c>
      <c r="D247" s="134" t="n">
        <v>44865</v>
      </c>
      <c r="E247" t="inlineStr">
        <is>
          <t>122-2022-10-31</t>
        </is>
      </c>
      <c r="F247" t="inlineStr">
        <is>
          <t>2022-11-09 10:04:17</t>
        </is>
      </c>
      <c r="G247" t="inlineStr">
        <is>
          <t>Jeimy Natalia Fernandez Rodriguez</t>
        </is>
      </c>
      <c r="H247" t="inlineStr">
        <is>
          <t>Se generan 16 solicitudes de documentos por medio de la herramienta Kawak, donde ningún documento se encuentra pendiente._x000D_
_x000D_
Nota: No se tiene en cuenta las solicitudes por otros medios (Correo electrónico, Teams o proyectos)</t>
        </is>
      </c>
    </row>
    <row r="248">
      <c r="A248" t="n">
        <v>122</v>
      </c>
      <c r="B248" t="inlineStr">
        <is>
          <t>Eficacia en la solicitud documental- por periodo</t>
        </is>
      </c>
      <c r="C248" t="inlineStr">
        <is>
          <t>Gestión de calidad</t>
        </is>
      </c>
      <c r="D248" s="134" t="n">
        <v>44926</v>
      </c>
      <c r="E248" t="inlineStr">
        <is>
          <t>122-2022-12-31</t>
        </is>
      </c>
      <c r="F248" t="inlineStr">
        <is>
          <t>2023-01-03 05:02:45</t>
        </is>
      </c>
      <c r="G248" t="inlineStr">
        <is>
          <t>Miguel Angel Lopez Triana</t>
        </is>
      </c>
      <c r="H248" t="inlineStr">
        <is>
          <t>Se generan 9 solicitudes de documentos por medio de la herramienta Kawak, donde ningún documento se encuentra pendiente._x000D_
_x000D_
Nota: No se tiene en cuenta las solicitudes por otros medios (Correo electrónico, Teams o proyectos)</t>
        </is>
      </c>
    </row>
    <row r="249">
      <c r="A249" t="n">
        <v>122</v>
      </c>
      <c r="B249" t="inlineStr">
        <is>
          <t>Eficacia en la solicitud documental- por periodo</t>
        </is>
      </c>
      <c r="C249" t="inlineStr">
        <is>
          <t>Gestión de calidad</t>
        </is>
      </c>
      <c r="D249" s="134" t="n">
        <v>44985</v>
      </c>
      <c r="E249" t="inlineStr">
        <is>
          <t>122-2023-02-28</t>
        </is>
      </c>
      <c r="F249" t="inlineStr">
        <is>
          <t>2023-05-08 11:47:28</t>
        </is>
      </c>
      <c r="G249" t="inlineStr">
        <is>
          <t>Jeimy Natalia Fernandez Rodriguez</t>
        </is>
      </c>
      <c r="H249" t="inlineStr">
        <is>
          <t>Se generan 9 solicitudes de documentos por medio de la herramienta Kawak, donde ningún documento se encuentra pendiente._x000D_
Se generan 2 rechazos de solicitud de documentos ya que no cumplían con los requisitos de solicitud.</t>
        </is>
      </c>
    </row>
    <row r="250">
      <c r="A250" t="n">
        <v>122</v>
      </c>
      <c r="B250" t="inlineStr">
        <is>
          <t>Eficacia en la solicitud documental- por periodo</t>
        </is>
      </c>
      <c r="C250" t="inlineStr">
        <is>
          <t>Gestión de calidad</t>
        </is>
      </c>
      <c r="D250" s="134" t="n">
        <v>45046</v>
      </c>
      <c r="E250" t="inlineStr">
        <is>
          <t>122-2023-04-30</t>
        </is>
      </c>
      <c r="F250" t="inlineStr">
        <is>
          <t>2023-05-08 12:02:38</t>
        </is>
      </c>
      <c r="G250" t="inlineStr">
        <is>
          <t>Jeimy Natalia Fernandez Rodriguez</t>
        </is>
      </c>
      <c r="H250" t="inlineStr">
        <is>
          <t>Se generan 13 solicitudes de documentos por medio de la herramienta de Kawak, donde ningún documento se encuentra pendiente de cierre._x000D_
De estas 13 solicitudes se generan 2 rechazos ya que no cumplían con los requisitos de solicitud.</t>
        </is>
      </c>
    </row>
    <row r="251">
      <c r="A251" t="n">
        <v>122</v>
      </c>
      <c r="B251" t="inlineStr">
        <is>
          <t>Eficacia en la solicitud documental- por periodo</t>
        </is>
      </c>
      <c r="C251" t="inlineStr">
        <is>
          <t>Gestión de calidad</t>
        </is>
      </c>
      <c r="D251" s="134" t="n">
        <v>45107</v>
      </c>
      <c r="E251" t="inlineStr">
        <is>
          <t>122-2023-06-30</t>
        </is>
      </c>
      <c r="F251" t="inlineStr">
        <is>
          <t>2023-07-04 22:02:40</t>
        </is>
      </c>
      <c r="G251" t="inlineStr">
        <is>
          <t>Jeimy Natalia Fernandez Rodriguez</t>
        </is>
      </c>
      <c r="H251" t="inlineStr">
        <is>
          <t>Se generan 16 solicitudes de documentos por medio de la herramienta de Kawak, donde se encuentran 4 pendientes de cierre del mes de junio._x000D_
No se define abrir una acción de mejora, ya que son solicitudes que su NO cierre obedece a situaciones no frecuentes de disponibilidad de tiempo de las áreas solicitantes. Cómo estrategia se debe fortalecer la comunicación para garantizar el avance de los compromisos documentales._x000D_
_x000D_
_x000D_
De estas 16 solicitudes se generan 2 rechazos ya que no cumplían con los requisitos de solicitud.</t>
        </is>
      </c>
    </row>
    <row r="252">
      <c r="A252" t="n">
        <v>122</v>
      </c>
      <c r="B252" t="inlineStr">
        <is>
          <t>Eficacia en la solicitud documental- por periodo</t>
        </is>
      </c>
      <c r="C252" t="inlineStr">
        <is>
          <t>Gestión de calidad</t>
        </is>
      </c>
      <c r="D252" s="134" t="n">
        <v>45169</v>
      </c>
      <c r="E252" t="inlineStr">
        <is>
          <t>122-2023-08-31</t>
        </is>
      </c>
      <c r="F252" t="inlineStr">
        <is>
          <t>2023-09-04 09:44:24</t>
        </is>
      </c>
      <c r="G252" t="inlineStr">
        <is>
          <t>Miguel Angel Lopez Triana</t>
        </is>
      </c>
      <c r="H252" t="inlineStr">
        <is>
          <t>Se generan 40 solicitudes de documentos por medio de la herramienta de Kawak, donde se encuentran 8 pendientes de cierre del mes de Agosto, adicional están pendientes puesto se crearon estas solicitudes con fechas de 30 y 31 de Agosto, estas solicitudes se estiman cerrarlas entre el 14 y 15 de Septiembre 2023._x000D_
_x000D_
No se define abrir una acción de mejora, ya que las solicitudes están dentro los tiempos para dar respuesta y fueron creadas los últimos días del mes de agosto._x000D_
_x000D_
De las 40 solicitudes se generan 2 rechazos ya que no cumplían con los requisitos de solicitud.</t>
        </is>
      </c>
    </row>
    <row r="253">
      <c r="A253" t="n">
        <v>122</v>
      </c>
      <c r="B253" t="inlineStr">
        <is>
          <t>Eficacia en la solicitud documental- por periodo</t>
        </is>
      </c>
      <c r="C253" t="inlineStr">
        <is>
          <t>Gestión de calidad</t>
        </is>
      </c>
      <c r="D253" s="134" t="n">
        <v>45230</v>
      </c>
      <c r="E253" t="inlineStr">
        <is>
          <t>122-2023-10-31</t>
        </is>
      </c>
      <c r="F253" t="inlineStr">
        <is>
          <t>2023-11-07 14:39:41</t>
        </is>
      </c>
      <c r="G253" t="inlineStr">
        <is>
          <t>Luisa Fernanda Gil Hernandez</t>
        </is>
      </c>
      <c r="H253" t="inlineStr">
        <is>
          <t>En el periodo evaluado se recibieron 28 solicitudes documentales a través de la herramienta Kawak, de las cuales 26 se ejecutaron correctamente y 2 se rechazaron debido a que una presentaba novedad en el contenido y en la otra no se adjunto el editable del documento._x000D_
_x000D_
A la fecha del corte no se evidenciaron solicitudes pendientes por gestión.</t>
        </is>
      </c>
    </row>
    <row r="254">
      <c r="A254" t="n">
        <v>122</v>
      </c>
      <c r="B254" t="inlineStr">
        <is>
          <t>Eficacia en la solicitud documental- por periodo</t>
        </is>
      </c>
      <c r="C254" t="inlineStr">
        <is>
          <t>Gestión de calidad</t>
        </is>
      </c>
      <c r="D254" s="134" t="n">
        <v>45291</v>
      </c>
      <c r="E254" t="inlineStr">
        <is>
          <t>122-2023-12-31</t>
        </is>
      </c>
      <c r="F254" t="inlineStr">
        <is>
          <t>2024-01-15 14:47:55</t>
        </is>
      </c>
      <c r="G254" t="inlineStr">
        <is>
          <t>Luisa Fernanda Gil Hernandez</t>
        </is>
      </c>
      <c r="H254" t="inlineStr">
        <is>
          <t>En el periodo evaluado se recibieron un total de 11 solicitudes documentales a través de la herramienta Kawak, de las cuales 10 se ejecutaron correctamente y 1 se encuentra en proceso de gestión, esto debido a que al momento en que el usuario realizó la solicitud no asocio el cargo correcto de Analista de Arquitectura y Mejora de Procesos, motivo por el cual no se visualizaba en la bandeja de entrada para su trámite respectivo.</t>
        </is>
      </c>
    </row>
    <row r="255">
      <c r="A255" t="n">
        <v>122</v>
      </c>
      <c r="B255" t="inlineStr">
        <is>
          <t>Eficacia en la solicitud documental- por periodo</t>
        </is>
      </c>
      <c r="C255" t="inlineStr">
        <is>
          <t>Gestión de calidad</t>
        </is>
      </c>
      <c r="D255" s="134" t="n">
        <v>45351</v>
      </c>
      <c r="E255" t="inlineStr">
        <is>
          <t>122-2024-02-29</t>
        </is>
      </c>
      <c r="F255" t="inlineStr">
        <is>
          <t>2024-03-07 11:57:28</t>
        </is>
      </c>
      <c r="G255" t="inlineStr">
        <is>
          <t>Luisa Fernanda Gil Hernandez</t>
        </is>
      </c>
      <c r="H255" t="inlineStr">
        <is>
          <t>Para el periodo evaluado se recibieron 60 solicitudes documentales mediante Kawak, de las cuales 58 se gestionaron de acuerdo a solicitud del usuario y 2 fueron rechazadas, estas dos últimas debido a: 1. Se solicito por error la eliminación del Programa de Prevención y Protección Contra Caídas-PPPCC y 2. Se solicito actualización del formato Préstamos Sistemas de Acceso el cual no presentaba cambios._x000D_
_x000D_
Dado lo anterior y de acuerdo a resultado del indicador, no se requiere abrir OM.</t>
        </is>
      </c>
    </row>
    <row r="256">
      <c r="A256" t="n">
        <v>122</v>
      </c>
      <c r="B256" t="inlineStr">
        <is>
          <t>Eficacia en la solicitud documental- por periodo</t>
        </is>
      </c>
      <c r="C256" t="inlineStr">
        <is>
          <t>Gestión de calidad</t>
        </is>
      </c>
      <c r="D256" s="134" t="n">
        <v>45412</v>
      </c>
      <c r="E256" t="inlineStr">
        <is>
          <t>122-2024-04-30</t>
        </is>
      </c>
      <c r="F256" t="inlineStr">
        <is>
          <t>2024-05-10 11:49:00</t>
        </is>
      </c>
      <c r="G256" t="inlineStr">
        <is>
          <t>Luisa Fernanda Gil Hernandez</t>
        </is>
      </c>
      <c r="H256" t="inlineStr">
        <is>
          <t>Para el periodo evaluado se recibieron 43 solicitudes documentales mediante la Herramienta Kawak, de las cuales al corte 1 se encuentra en proceso de gestión debido a que la solicitud fue realizada el día 30 de abril, dicha solicitud corresponde al Procedimiento de Gestión Pruebas Saber Pro. Se estima dar cierre a esta solicitud en las primeras semanas del mes de Mayo._x000D_
_x000D_
Dado lo anterior no se genera OM, entendiendo que se la solicitud que se encuentra pendiente esta dentro de los tiempos de respuesta.</t>
        </is>
      </c>
    </row>
    <row r="257">
      <c r="A257" t="n">
        <v>122</v>
      </c>
      <c r="B257" t="inlineStr">
        <is>
          <t>Eficacia en la solicitud documental- por periodo</t>
        </is>
      </c>
      <c r="C257" t="inlineStr">
        <is>
          <t>Gestión de calidad</t>
        </is>
      </c>
      <c r="D257" s="134" t="n">
        <v>45473</v>
      </c>
      <c r="E257" t="inlineStr">
        <is>
          <t>122-2024-06-30</t>
        </is>
      </c>
      <c r="F257" t="inlineStr">
        <is>
          <t>2024-07-02 14:45:14</t>
        </is>
      </c>
      <c r="G257" t="inlineStr">
        <is>
          <t>Luisa Fernanda Gil Hernandez</t>
        </is>
      </c>
      <c r="H257" t="inlineStr">
        <is>
          <t>Para el periodo evaluado se recibieron 60 solicitudes documentales mediante la Herramienta Kawak, de las cuales 57 se ejecutaron de manera eficaz. Por otra parte, 2 solicitudes fueron rechazadas debido a que: 1. el procedimiento de Gestión de Prensa fue revisado, sin embargo, se solicitaron nuevas modificaciones al documento y 2. la solicitud del consentimiento y aceptación seminarios o cursos internacionales virtuales no tenia adjunto. _x000D_
_x000D_
En cuanto a la solicitud que se encuentra en el estado &amp;quot;En trámite&amp;quot; correspondiente al documento &amp;quot;Cero tolerancia a la conducción bajo los efectos del alcohol y sustancias psicoactivas&amp;quot; por error se asigno este estado, sin embargo, ya fue tramitado y se espera poderlo cargar a Kawak para aprobación a más tardar el 3 de Julio. _x000D_
_x000D_
Dado el resultado favorable del indicaron, se concluye que no se requiere la apertura de una OM.</t>
        </is>
      </c>
    </row>
    <row r="258">
      <c r="A258" t="n">
        <v>122</v>
      </c>
      <c r="B258" t="inlineStr">
        <is>
          <t>Eficacia en la solicitud documental- por periodo</t>
        </is>
      </c>
      <c r="C258" t="inlineStr">
        <is>
          <t>Gestión de calidad</t>
        </is>
      </c>
      <c r="D258" s="134" t="n">
        <v>45535</v>
      </c>
      <c r="E258" t="inlineStr">
        <is>
          <t>122-2024-08-31</t>
        </is>
      </c>
      <c r="F258" t="inlineStr">
        <is>
          <t>2024-09-05 08:55:55</t>
        </is>
      </c>
      <c r="G258" t="inlineStr">
        <is>
          <t>Luisa Fernanda Gil Hernandez</t>
        </is>
      </c>
      <c r="H258" t="inlineStr">
        <is>
          <t>Durante el período evaluado se recibieron 43 solicitudes documentales. De ellas, 34 fueron gestionadas de manera eficaz. Las 9 solicitudes restantes están en proceso de gestión, ya que fueron recibidas entre el 27 y el 29 de agosto y se encuentran dentro de los plazos establecidos. _x000D_
_x000D_
Dado el resultado del indicador, se concluye que no es necesario abrir una OM.</t>
        </is>
      </c>
    </row>
    <row r="259">
      <c r="A259" t="n">
        <v>122</v>
      </c>
      <c r="B259" t="inlineStr">
        <is>
          <t>Eficacia en la solicitud documental- por periodo</t>
        </is>
      </c>
      <c r="C259" t="inlineStr">
        <is>
          <t>Gestión de calidad</t>
        </is>
      </c>
      <c r="D259" s="134" t="n">
        <v>45596</v>
      </c>
      <c r="E259" t="inlineStr">
        <is>
          <t>122-2024-10-31</t>
        </is>
      </c>
      <c r="F259" t="inlineStr">
        <is>
          <t>2024-11-05 11:46:45</t>
        </is>
      </c>
      <c r="G259" t="inlineStr">
        <is>
          <t>Luisa Fernanda Gil Hernandez</t>
        </is>
      </c>
      <c r="H259" t="inlineStr">
        <is>
          <t>Durante los meses evaluados se recibieron 40 solicitudes documentales, de las cuales 39 se encuentran ejecutadas. _x000D_
_x000D_
Para el caso de la solicitud que se encuentra pendiente, esta se generó el día 30 de Octubre, motivo por el cual se encuentra dentro de los tiempos establecidos y será gestionada durante los primeros días del mes de Noviembre. _x000D_
_x000D_
Dado el resultado favorable obtenido, se concluye que no se requiere la apertura de OM.</t>
        </is>
      </c>
    </row>
    <row r="260">
      <c r="A260" t="n">
        <v>122</v>
      </c>
      <c r="B260" t="inlineStr">
        <is>
          <t>Eficacia en la solicitud documental- por periodo</t>
        </is>
      </c>
      <c r="C260" t="inlineStr">
        <is>
          <t>Gestión de calidad</t>
        </is>
      </c>
      <c r="D260" s="134" t="n">
        <v>45657</v>
      </c>
      <c r="E260" t="inlineStr">
        <is>
          <t>122-2024-12-31</t>
        </is>
      </c>
      <c r="F260" t="inlineStr">
        <is>
          <t>2025-01-21 08:53:25</t>
        </is>
      </c>
      <c r="G260" t="inlineStr">
        <is>
          <t>Luisa Fernanda Forero Romero</t>
        </is>
      </c>
      <c r="H260" t="inlineStr">
        <is>
          <t>Durante los meses evaluados se recibieron 12 solicitudes documentales, las cuales fueron ejecutadas al 100%._x000D_
_x000D_
Dado el resultado obtenido, se concluye que no se requiere la apertura de OM.</t>
        </is>
      </c>
    </row>
    <row r="261">
      <c r="A261" t="n">
        <v>122</v>
      </c>
      <c r="B261" t="inlineStr">
        <is>
          <t>Eficacia en la solicitud documental- por periodo</t>
        </is>
      </c>
      <c r="C261" t="inlineStr">
        <is>
          <t>Gestión de calidad</t>
        </is>
      </c>
      <c r="D261" s="134" t="n">
        <v>45716</v>
      </c>
      <c r="E261" t="inlineStr">
        <is>
          <t>122-2025-02-28</t>
        </is>
      </c>
      <c r="F261" t="inlineStr">
        <is>
          <t>2025-03-05 09:01:08</t>
        </is>
      </c>
      <c r="G261" t="inlineStr">
        <is>
          <t>Miguel Angel Lopez Triana</t>
        </is>
      </c>
      <c r="H261" t="inlineStr">
        <is>
          <t>Análisis por Periodo_x000D_
Enero: Se gestionaron 20 solicitudes documentales, con un énfasis en la creación de nuevos documentos (10 solicitudes, 50%), seguido por actualizaciones (6 solicitudes, 30%) y eliminaciones (4 solicitudes, 20%)._x000D_
_x000D_
Febrero: Se observó un incremento del 35% en el volumen total de solicitudes, alcanzando 27 documentos. En este mes, la creación de nuevos documentos disminuyó a solo 1 solicitud (4%), mientras que se incrementaron significativamente las eliminaciones (13 solicitudes, 48%) y las actualizaciones (13 solicitudes, 48%)._x000D_
_x000D_
Durante los meses evaluados se recibieron 47 solicitudes documentales, las cuales fueron ejecutadas al 100%._x000D_
_x000D_
_x000D_
Dado el resultado obtenido, se concluye que no se requiere la apertura de OM.</t>
        </is>
      </c>
    </row>
    <row r="262">
      <c r="A262" t="n">
        <v>122</v>
      </c>
      <c r="B262" t="inlineStr">
        <is>
          <t>Eficacia en la solicitud documental- por periodo</t>
        </is>
      </c>
      <c r="C262" t="inlineStr">
        <is>
          <t>Gestión de calidad</t>
        </is>
      </c>
      <c r="D262" s="134" t="n">
        <v>45777</v>
      </c>
      <c r="E262" t="inlineStr">
        <is>
          <t>122-2025-04-30</t>
        </is>
      </c>
      <c r="F262" t="inlineStr">
        <is>
          <t>2025-05-12 10:19:21</t>
        </is>
      </c>
      <c r="G262" t="inlineStr">
        <is>
          <t>Miguel Angel Lopez Triana</t>
        </is>
      </c>
      <c r="H262" t="inlineStr">
        <is>
          <t>Análisis por Periodo_x000D_
Marzo: Se gestionaron 15 solicitudes documentales, con un énfasis en la actualización documentos ( 10 solicitudes, 66%), seguido por creaciones documentales (5 solicitudes, 33%)._x000D_
_x000D_
Abril: Se observó un incremento del 160% en el volumen total de solicitudes, alcanzando 24 documentos. En este mes de abril, la creación de nuevos documentos fue de 14 que representan 36%, mientras que las actualizaciones fueron de13 que representa 33% y las eliminaciones fueron de 12 que representa el  31%)_x000D_
_x000D_
Durante los meses evaluados se recibieron 54 solicitudes documentales, las cuales fueron ejecutadas al 100%._x000D_
_x000D_
_x000D_
Dado el resultado obtenido, se concluye que no se requiere la apertura de OM.</t>
        </is>
      </c>
    </row>
    <row r="263">
      <c r="A263" t="n">
        <v>122</v>
      </c>
      <c r="B263" t="inlineStr">
        <is>
          <t>Eficacia en la solicitud documental- por periodo</t>
        </is>
      </c>
      <c r="C263" t="inlineStr">
        <is>
          <t>Gestión de calidad</t>
        </is>
      </c>
      <c r="D263" s="134" t="n">
        <v>45838</v>
      </c>
      <c r="E263" t="inlineStr">
        <is>
          <t>122-2025-06-30</t>
        </is>
      </c>
      <c r="F263" t="inlineStr">
        <is>
          <t>2025-07-14 10:12:59</t>
        </is>
      </c>
      <c r="G263" t="inlineStr">
        <is>
          <t>Miguel Angel Lopez Triana</t>
        </is>
      </c>
      <c r="H263" t="inlineStr">
        <is>
          <t>Mayo en el mes de mayo se recibieron 26 solicitudes y se implementaron 	15 documentos obtenido un nivel de eficacia del 58%, en el mes de junio se recibieron 43, se implementaron 15 documentos obteniendo un nivel de eficacia del 35%. _x000D_
_x000D_
En general el total de solicitudes son de 69 documentos y se implementaron de manera correcta en los meses de mayo y junio un total de 30 documento lo que se concluye que el nivel de eficacia es del  43%._x000D_
_x000D_
Aunque el número total de solicitudes y documentos gestionados aumentó significativamente en junio (+17), la eficiencia en implementación bajó el porcentaje de documentos implementados cayó del 58% al 35%._x000D_
Los documentos sin implementar aumentaron drásticamente de 1 a 17, lo que representa un incremento del 36% en no implementación._x000D_
La cantidad de documentos implementados del siguiente mes se mantuvo relativamente estable, con un leve aumento._x000D_
_x000D_
Observaciones de comportamiento de los meses evaluados._x000D_
 _x000D_
1. El crecimiento en las solicitudes en Junio tuvo un aumento del 65% en solicitudes y documentos gestionados respecto a mayo._x000D_
_x000D_
2. Disminución en la eficiencia: A pesar del aumento en volumen, la proporción de documentos implementados bajó, lo que sugiere cuellos de botella en el flujo de aprobación._x000D_
_x000D_
3. Acumulación de pendientes: El aumento en documentos sin implementar indica una acumulación que podría afectar la gestión futura, se sugiere generar abrir OM.</t>
        </is>
      </c>
    </row>
    <row r="264">
      <c r="A264" t="n">
        <v>122</v>
      </c>
      <c r="B264" t="inlineStr">
        <is>
          <t>Eficacia en la solicitud documental- por periodo</t>
        </is>
      </c>
      <c r="C264" t="inlineStr">
        <is>
          <t>Gestión de calidad</t>
        </is>
      </c>
      <c r="D264" s="134" t="n">
        <v>45869</v>
      </c>
      <c r="E264" t="inlineStr">
        <is>
          <t>122-2025-07-31</t>
        </is>
      </c>
      <c r="F264" t="inlineStr">
        <is>
          <t>2025-08-14 14:44:01</t>
        </is>
      </c>
      <c r="G264" t="inlineStr">
        <is>
          <t>Miguel Angel Lopez Triana</t>
        </is>
      </c>
      <c r="H264" t="inlineStr">
        <is>
          <t>En Julio, se recibieron 25 solicitudes documentales, las cuales se gestionaron al 88% que corresponden a 22 documentos, donde 3 solicitudes (12%), están en tramite y a tiempo._x000D_
_x000D_
En cuanto al flujo de aprobación para el mes de los 22 documentos se implementaron 18, 2 eliminados, 2 en flujo de aprobación._x000D_
_x000D_
Para la eficacia No se contempla los documentos eliminados, en ese orden de ideas para el mes el total de soliicides recibidas para crear, o modificar es de 23 documentos, de los cuales se implementaron 18 documentos en en el mes, lo que corresponde al 78%, el 22% son documentos que están en tramite. (En gestión y en flujo de aprobación)._x000D_
_x000D_
Nota. Con base al mes anterior se tienen 17 documentos en flujo se aprobación y se les dio tramite correspondiente, implementándolos al 100%.</t>
        </is>
      </c>
    </row>
    <row r="265">
      <c r="A265" t="n">
        <v>122</v>
      </c>
      <c r="B265" t="inlineStr">
        <is>
          <t>Eficacia en la solicitud documental- por periodo</t>
        </is>
      </c>
      <c r="C265" t="inlineStr">
        <is>
          <t>Gestión de calidad</t>
        </is>
      </c>
      <c r="D265" s="134" t="n">
        <v>45900</v>
      </c>
      <c r="E265" t="inlineStr">
        <is>
          <t>122-2025-08-31</t>
        </is>
      </c>
      <c r="F265" t="inlineStr">
        <is>
          <t>2025-09-09 08:36:20</t>
        </is>
      </c>
      <c r="G265" t="inlineStr">
        <is>
          <t>Miguel Angel Lopez Triana</t>
        </is>
      </c>
      <c r="H265" t="inlineStr">
        <is>
          <t>En Agosto, se recibieron 22 solicitudes documentales, las cuales se gestionaron al 77% que corresponden a 17 documentos, donde 5 solicitudes (23%), están en tramite y a tiempo de gestionar, se presentaron 8 documentos del proceso de proyectos y de sst), de los cuales tardamos mas tiempo del esperado, afectando la eficacia general._x000D_
_x000D_
En cuanto al flujo de aprobación para el mes de los 17 documentos se implementaron 11 lo que corresponde al 65% y 6 documentos que corresponden al 35%, están en tramite para aprobar._x000D_
_x000D_
Nota. Con base al mes anterior se tienen 3 documentos en gestión a los cuales se les dio tramite al 100% y fueron implementados 5 documentos  al 100%.</t>
        </is>
      </c>
    </row>
    <row r="266">
      <c r="A266" t="n">
        <v>122</v>
      </c>
      <c r="B266" t="inlineStr">
        <is>
          <t>Eficacia en la solicitud documental- por periodo</t>
        </is>
      </c>
      <c r="C266" t="inlineStr">
        <is>
          <t>Gestión de calidad</t>
        </is>
      </c>
      <c r="D266" s="134" t="n">
        <v>45930</v>
      </c>
      <c r="E266" t="inlineStr">
        <is>
          <t>122-2025-09-30</t>
        </is>
      </c>
      <c r="F266" t="inlineStr">
        <is>
          <t>2025-10-09 16:14:50</t>
        </is>
      </c>
      <c r="G266" t="inlineStr">
        <is>
          <t>Maria Paula Pinzon Hernandez</t>
        </is>
      </c>
      <c r="H266" t="inlineStr">
        <is>
          <t>En Septiembre, se recibieron 35 solicitudes documentales, las cuales se gestionaron al 100%, donde 2 solicitudes fueron rechazadas debido a que ya se habían gestionado anteriormente, adicional, 6 solicitudes (17%), están en trámite._x000D_
_x000D_
En cuanto al flujo de aprobación para el mes de los 33 documentos se implementaron 27 lo que corresponde al 82% y 6 documentos que corresponden al 18%, estan en trámite para aprobar._x000D_
_x000D_
Nota. Con base al mes anterior se tienen 5 documentos en gestión a los cuales se les dio tramite al 100% y fueron implementados 4 documentos (80%).</t>
        </is>
      </c>
    </row>
    <row r="267">
      <c r="A267" t="n">
        <v>122</v>
      </c>
      <c r="B267" t="inlineStr">
        <is>
          <t>Eficacia en la solicitud documental- por periodo</t>
        </is>
      </c>
      <c r="C267" t="inlineStr">
        <is>
          <t>Gestión de calidad</t>
        </is>
      </c>
      <c r="D267" s="134" t="n">
        <v>45961</v>
      </c>
      <c r="E267" t="inlineStr">
        <is>
          <t>122-2025-10-31</t>
        </is>
      </c>
      <c r="F267" t="inlineStr">
        <is>
          <t>2025-11-10 09:42:14</t>
        </is>
      </c>
      <c r="G267" t="inlineStr">
        <is>
          <t>Miguel Angel Lopez Triana</t>
        </is>
      </c>
      <c r="H267" t="inlineStr">
        <is>
          <t>En Octubre, se recibieron 27 solicitudes documentales, las cuales se gestionaron al 100%._x000D_
_x000D_
En cuanto al flujo de aprobación para el mes de los 27 documentos se implementaron 24 lo que corresponde al 89% y 3 documentos que corresponden al 11%, están en en flujo de aprobación._x000D_
_x000D_
Nota. Con base al mes anterior se tienen 7 documentos en gestión a los cuales se les dio tramite al 100% y fueron implementados 7 documentos  al 100%.</t>
        </is>
      </c>
    </row>
    <row r="268">
      <c r="A268" t="n">
        <v>122</v>
      </c>
      <c r="B268" t="inlineStr">
        <is>
          <t>Eficacia en la solicitud documental- por periodo</t>
        </is>
      </c>
      <c r="C268" t="inlineStr">
        <is>
          <t>Gestión de calidad</t>
        </is>
      </c>
      <c r="D268" s="134" t="n">
        <v>45991</v>
      </c>
      <c r="E268" t="inlineStr">
        <is>
          <t>122-2025-11-30</t>
        </is>
      </c>
      <c r="F268" t="inlineStr">
        <is>
          <t>2025-12-10 16:08:31</t>
        </is>
      </c>
      <c r="G268" t="inlineStr">
        <is>
          <t>Maria Paula Pinzon Hernandez</t>
        </is>
      </c>
      <c r="H268" t="inlineStr">
        <is>
          <t>En Noviembre, se recibieron 15 solicitudes documentales a corte del 25/11/2025, las cuales se gestionaron al 67%, mientras que 5 solicitudes (33%), están en trámite y a tiempo._x000D_
_x000D_
En cuanto al flujo de aprobación para el mes de los 10 documentos gestionados, se implementaron 9 lo que corresponde al 90% y 1 documento que corresponde al 10%, está en en flujo de aprobación._x000D_
_x000D_
Nota. Con base al mes anterior se tienen 10 documentos en gestión a los cuales se les dio trámite al 100% y fueron implementados 8 documentos de 13 que se tenían pendientes del mes pasado.</t>
        </is>
      </c>
    </row>
    <row r="269">
      <c r="A269" t="n">
        <v>122</v>
      </c>
      <c r="B269" t="inlineStr">
        <is>
          <t>Eficacia en la solicitud documental- por periodo</t>
        </is>
      </c>
      <c r="C269" t="inlineStr">
        <is>
          <t>Gestión de calidad</t>
        </is>
      </c>
      <c r="D269" s="134" t="n">
        <v>46022</v>
      </c>
      <c r="E269" t="inlineStr">
        <is>
          <t>122-2025-12-31</t>
        </is>
      </c>
      <c r="F269" t="inlineStr">
        <is>
          <t>2026-01-14 10:17:00</t>
        </is>
      </c>
      <c r="G269" t="inlineStr">
        <is>
          <t>Miguel Angel Lopez Triana</t>
        </is>
      </c>
      <c r="H269" t="inlineStr">
        <is>
          <t>En Diciembre, se recibio 1 solicitud documental, la cual se gestionaron al 100%._x000D_
_x000D_
En cuanto al flujo de aprobación para el mes de Diciembre de documentos gestionados, se implemento 1 lo que corresponde al 100% y 1 documento está en en flujo de aprobación desde el mes de Octubre 2025, para este caso se enviara correo notificando la acción a seguir._x000D_
_x000D_
Nota. Con base a meses anteriores se tienen 11 documentos en gestión a los cuales se les dio trámite al 100% y fueron implementados 10 documentos de 11 que se tenían pendientes de mes anteriores.</t>
        </is>
      </c>
    </row>
    <row r="270">
      <c r="A270" t="n">
        <v>122</v>
      </c>
      <c r="B270" t="inlineStr">
        <is>
          <t>Eficacia en la solicitud documental- por periodo</t>
        </is>
      </c>
      <c r="C270" t="inlineStr">
        <is>
          <t>Gestión de calidad</t>
        </is>
      </c>
      <c r="D270" s="134" t="n">
        <v>46053</v>
      </c>
      <c r="E270" t="inlineStr">
        <is>
          <t>122-2026-01-31</t>
        </is>
      </c>
      <c r="F270" t="inlineStr">
        <is>
          <t>2026-02-03 08:05:33</t>
        </is>
      </c>
      <c r="G270" t="inlineStr">
        <is>
          <t>Miguel Angel Lopez Triana</t>
        </is>
      </c>
      <c r="H270" t="inlineStr">
        <is>
          <t>Durante el mes de Enero 2026 se realiza la planeación de gestión documental Institucional, este mes no presento solicitudes documentales.</t>
        </is>
      </c>
    </row>
    <row r="271">
      <c r="A271" t="n">
        <v>122</v>
      </c>
      <c r="B271" t="inlineStr">
        <is>
          <t>Eficacia en la solicitud documental- por periodo</t>
        </is>
      </c>
      <c r="C271" t="inlineStr">
        <is>
          <t>Gestión de calidad</t>
        </is>
      </c>
      <c r="D271" s="134" t="n">
        <v>46081</v>
      </c>
      <c r="E271" t="inlineStr">
        <is>
          <t>122-2026-02-28</t>
        </is>
      </c>
      <c r="F271" t="inlineStr">
        <is>
          <t>2026-03-05 08:26:30</t>
        </is>
      </c>
      <c r="G271" t="inlineStr">
        <is>
          <t>Maria Paula Pinzon Hernandez</t>
        </is>
      </c>
      <c r="H271" t="inlineStr">
        <is>
          <t>En Febrero, se recibieron 22 solicitudes documentales, la cual se gestionaron al 95% a corte del 25 de Febrero, de las cuales se rechazo 1 solicitud._x000D_
_x000D_
En cuanto al flujo de aprobación para el mes de Febrero de documentos gestionados, se implementaron 7 lo que corresponde al 35% y 13 documentos están en flujo de aprobación, para estos casos generaremos contacto con los líderes encargados y darles avance en la implementación._x000D_
_x000D_
Nota. Con base al mes anterior se tenía 1 documento en gestión al cual se le dio trámite al 100% y fue implementado.</t>
        </is>
      </c>
    </row>
    <row r="272">
      <c r="A272" t="n">
        <v>124</v>
      </c>
      <c r="B272" t="inlineStr">
        <is>
          <t>Indice de Frecuencia de accidentalidad</t>
        </is>
      </c>
      <c r="C272" t="inlineStr">
        <is>
          <t>GESTIÓN DE SEGURIDAD Y SALUD EN EL TRABAJO</t>
        </is>
      </c>
      <c r="D272" s="134" t="n">
        <v>44592</v>
      </c>
      <c r="E272" t="inlineStr">
        <is>
          <t>124-2022-01-31</t>
        </is>
      </c>
      <c r="F272" t="inlineStr">
        <is>
          <t>2022-08-03 10:02:53</t>
        </is>
      </c>
      <c r="G272" t="inlineStr">
        <is>
          <t>Miguel Alfredo Herrera Molano</t>
        </is>
      </c>
      <c r="H272" t="inlineStr">
        <is>
          <t>Según registros de la ARL y del SG SST para el periodo analizado no se registraron AT</t>
        </is>
      </c>
    </row>
    <row r="273">
      <c r="A273" t="n">
        <v>124</v>
      </c>
      <c r="B273" t="inlineStr">
        <is>
          <t>Indice de Frecuencia de accidentalidad</t>
        </is>
      </c>
      <c r="C273" t="inlineStr">
        <is>
          <t>GESTIÓN DE SEGURIDAD Y SALUD EN EL TRABAJO</t>
        </is>
      </c>
      <c r="D273" s="134" t="n">
        <v>44620</v>
      </c>
      <c r="E273" t="inlineStr">
        <is>
          <t>124-2022-02-28</t>
        </is>
      </c>
      <c r="F273" t="inlineStr">
        <is>
          <t>2022-08-03 10:04:59</t>
        </is>
      </c>
      <c r="G273" t="inlineStr">
        <is>
          <t>Miguel Alfredo Herrera Molano</t>
        </is>
      </c>
      <c r="H273" t="inlineStr">
        <is>
          <t>En el mes de febrero según los registros se presentó un AT a nivel institucional, con una frecuencia de 0.07 accidentes en un total de 1431 colaboradores.</t>
        </is>
      </c>
    </row>
    <row r="274">
      <c r="A274" t="n">
        <v>124</v>
      </c>
      <c r="B274" t="inlineStr">
        <is>
          <t>Indice de Frecuencia de accidentalidad</t>
        </is>
      </c>
      <c r="C274" t="inlineStr">
        <is>
          <t>GESTIÓN DE SEGURIDAD Y SALUD EN EL TRABAJO</t>
        </is>
      </c>
      <c r="D274" s="134" t="n">
        <v>44651</v>
      </c>
      <c r="E274" t="inlineStr">
        <is>
          <t>124-2022-03-31</t>
        </is>
      </c>
      <c r="F274" t="inlineStr">
        <is>
          <t>2022-08-03 10:02:39</t>
        </is>
      </c>
      <c r="G274" t="inlineStr">
        <is>
          <t>Miguel Alfredo Herrera Molano</t>
        </is>
      </c>
      <c r="H274" t="inlineStr">
        <is>
          <t>Según registros de la ARL y del SG SST para el periodo analizado no se registraron AT</t>
        </is>
      </c>
    </row>
    <row r="275">
      <c r="A275" t="n">
        <v>124</v>
      </c>
      <c r="B275" t="inlineStr">
        <is>
          <t>Indice de Frecuencia de accidentalidad</t>
        </is>
      </c>
      <c r="C275" t="inlineStr">
        <is>
          <t>GESTIÓN DE SEGURIDAD Y SALUD EN EL TRABAJO</t>
        </is>
      </c>
      <c r="D275" s="134" t="n">
        <v>44681</v>
      </c>
      <c r="E275" t="inlineStr">
        <is>
          <t>124-2022-04-30</t>
        </is>
      </c>
      <c r="F275" t="inlineStr">
        <is>
          <t>2022-08-03 10:02:27</t>
        </is>
      </c>
      <c r="G275" t="inlineStr">
        <is>
          <t>Miguel Alfredo Herrera Molano</t>
        </is>
      </c>
      <c r="H275" t="inlineStr">
        <is>
          <t>Según registros de la ARL y del SG SST para el periodo analizado no se registraron AT</t>
        </is>
      </c>
    </row>
    <row r="276">
      <c r="A276" t="n">
        <v>124</v>
      </c>
      <c r="B276" t="inlineStr">
        <is>
          <t>Indice de Frecuencia de accidentalidad</t>
        </is>
      </c>
      <c r="C276" t="inlineStr">
        <is>
          <t>GESTIÓN DE SEGURIDAD Y SALUD EN EL TRABAJO</t>
        </is>
      </c>
      <c r="D276" s="134" t="n">
        <v>44712</v>
      </c>
      <c r="E276" t="inlineStr">
        <is>
          <t>124-2022-05-31</t>
        </is>
      </c>
      <c r="F276" t="inlineStr">
        <is>
          <t>2022-06-02 06:27:41</t>
        </is>
      </c>
      <c r="G276" t="inlineStr">
        <is>
          <t>Miguel Alfredo Herrera Molano</t>
        </is>
      </c>
      <c r="H276" t="inlineStr">
        <is>
          <t>Para el periodo se registró un accidente de trabajo en la sede principal</t>
        </is>
      </c>
    </row>
    <row r="277">
      <c r="A277" t="n">
        <v>124</v>
      </c>
      <c r="B277" t="inlineStr">
        <is>
          <t>Indice de Frecuencia de accidentalidad</t>
        </is>
      </c>
      <c r="C277" t="inlineStr">
        <is>
          <t>GESTIÓN DE SEGURIDAD Y SALUD EN EL TRABAJO</t>
        </is>
      </c>
      <c r="D277" s="134" t="n">
        <v>44742</v>
      </c>
      <c r="E277" t="inlineStr">
        <is>
          <t>124-2022-06-30</t>
        </is>
      </c>
      <c r="F277" t="inlineStr">
        <is>
          <t>2022-07-26 09:09:52</t>
        </is>
      </c>
      <c r="G277" t="inlineStr">
        <is>
          <t>Miguel Alfredo Herrera Molano</t>
        </is>
      </c>
      <c r="H277" t="inlineStr">
        <is>
          <t>En el periodo no se registró ningún tipo de accidente de trabajo en el personal de la institución.</t>
        </is>
      </c>
    </row>
    <row r="278">
      <c r="A278" t="n">
        <v>124</v>
      </c>
      <c r="B278" t="inlineStr">
        <is>
          <t>Indice de Frecuencia de accidentalidad</t>
        </is>
      </c>
      <c r="C278" t="inlineStr">
        <is>
          <t>GESTIÓN DE SEGURIDAD Y SALUD EN EL TRABAJO</t>
        </is>
      </c>
      <c r="D278" s="134" t="n">
        <v>44773</v>
      </c>
      <c r="E278" t="inlineStr">
        <is>
          <t>124-2022-07-31</t>
        </is>
      </c>
      <c r="F278" t="inlineStr">
        <is>
          <t>2022-08-03 09:19:37</t>
        </is>
      </c>
      <c r="G278" t="inlineStr">
        <is>
          <t>Miguel Alfredo Herrera Molano</t>
        </is>
      </c>
      <c r="H278" t="inlineStr">
        <is>
          <t>Según la información registrada en la institución y en la ARL, para el periodo de julio no se presentaron accidentes de trabajo.</t>
        </is>
      </c>
    </row>
    <row r="279">
      <c r="A279" t="n">
        <v>124</v>
      </c>
      <c r="B279" t="inlineStr">
        <is>
          <t>Indice de Frecuencia de accidentalidad</t>
        </is>
      </c>
      <c r="C279" t="inlineStr">
        <is>
          <t>GESTIÓN DE SEGURIDAD Y SALUD EN EL TRABAJO</t>
        </is>
      </c>
      <c r="D279" s="134" t="n">
        <v>44804</v>
      </c>
      <c r="E279" t="inlineStr">
        <is>
          <t>124-2022-08-31</t>
        </is>
      </c>
      <c r="F279" t="inlineStr">
        <is>
          <t>2022-10-05 06:21:48</t>
        </is>
      </c>
      <c r="G279" t="inlineStr">
        <is>
          <t>Miguel Alfredo Herrera Molano</t>
        </is>
      </c>
      <c r="H279" t="inlineStr">
        <is>
          <t>En el mes de agosto se registraron 3 eventos de accidente de trabajo, dos asociados a caídas a nivel y uno por caída en motocicleta</t>
        </is>
      </c>
    </row>
    <row r="280">
      <c r="A280" t="n">
        <v>124</v>
      </c>
      <c r="B280" t="inlineStr">
        <is>
          <t>Indice de Frecuencia de accidentalidad</t>
        </is>
      </c>
      <c r="C280" t="inlineStr">
        <is>
          <t>GESTIÓN DE SEGURIDAD Y SALUD EN EL TRABAJO</t>
        </is>
      </c>
      <c r="D280" s="134" t="n">
        <v>44834</v>
      </c>
      <c r="E280" t="inlineStr">
        <is>
          <t>124-2022-09-30</t>
        </is>
      </c>
      <c r="F280" t="inlineStr">
        <is>
          <t>2022-10-05 06:22:03</t>
        </is>
      </c>
      <c r="G280" t="inlineStr">
        <is>
          <t>Miguel Alfredo Herrera Molano</t>
        </is>
      </c>
      <c r="H280" t="inlineStr">
        <is>
          <t>En el periodo no se registró ningún tipo de accidente de trabajo en el personal de la institución.</t>
        </is>
      </c>
    </row>
    <row r="281">
      <c r="A281" t="n">
        <v>124</v>
      </c>
      <c r="B281" t="inlineStr">
        <is>
          <t>Indice de Frecuencia de accidentalidad</t>
        </is>
      </c>
      <c r="C281" t="inlineStr">
        <is>
          <t>GESTIÓN DE SEGURIDAD Y SALUD EN EL TRABAJO</t>
        </is>
      </c>
      <c r="D281" s="134" t="n">
        <v>44865</v>
      </c>
      <c r="E281" t="inlineStr">
        <is>
          <t>124-2022-10-31</t>
        </is>
      </c>
      <c r="F281" t="inlineStr">
        <is>
          <t>2022-11-03 07:03:31</t>
        </is>
      </c>
      <c r="G281" t="inlineStr">
        <is>
          <t>Miguel Alfredo Herrera Molano</t>
        </is>
      </c>
      <c r="H281" t="inlineStr">
        <is>
          <t>Para el periodo del mes de octubre se registró un accidente de trabajo, asociado a golpe en la cabeza.</t>
        </is>
      </c>
    </row>
    <row r="282">
      <c r="A282" t="n">
        <v>124</v>
      </c>
      <c r="B282" t="inlineStr">
        <is>
          <t>Indice de Frecuencia de accidentalidad</t>
        </is>
      </c>
      <c r="C282" t="inlineStr">
        <is>
          <t>GESTIÓN DE SEGURIDAD Y SALUD EN EL TRABAJO</t>
        </is>
      </c>
      <c r="D282" s="134" t="n">
        <v>44895</v>
      </c>
      <c r="E282" t="inlineStr">
        <is>
          <t>124-2022-11-30</t>
        </is>
      </c>
      <c r="F282" t="inlineStr">
        <is>
          <t>2022-12-15 05:48:24</t>
        </is>
      </c>
      <c r="G282" t="inlineStr">
        <is>
          <t>Miguel Alfredo Herrera Molano</t>
        </is>
      </c>
      <c r="H282" t="inlineStr">
        <is>
          <t>En el periodo no se registró ningún tipo de accidente de trabajo en el personal de la institución.</t>
        </is>
      </c>
    </row>
    <row r="283">
      <c r="A283" t="n">
        <v>124</v>
      </c>
      <c r="B283" t="inlineStr">
        <is>
          <t>Indice de Frecuencia de accidentalidad</t>
        </is>
      </c>
      <c r="C283" t="inlineStr">
        <is>
          <t>GESTIÓN DE SEGURIDAD Y SALUD EN EL TRABAJO</t>
        </is>
      </c>
      <c r="D283" s="134" t="n">
        <v>44926</v>
      </c>
      <c r="E283" t="inlineStr">
        <is>
          <t>124-2022-12-31</t>
        </is>
      </c>
      <c r="F283" t="inlineStr">
        <is>
          <t>2023-01-10 05:15:25</t>
        </is>
      </c>
      <c r="G283" t="inlineStr">
        <is>
          <t>Miguel Alfredo Herrera Molano</t>
        </is>
      </c>
      <c r="H283" t="inlineStr">
        <is>
          <t>En el periodo no se registró ningún tipo de accidente de trabajo en el personal de la institución.</t>
        </is>
      </c>
    </row>
    <row r="284">
      <c r="A284" t="n">
        <v>124</v>
      </c>
      <c r="B284" t="inlineStr">
        <is>
          <t>Indice de Frecuencia de accidentalidad</t>
        </is>
      </c>
      <c r="C284" t="inlineStr">
        <is>
          <t>GESTIÓN DE SEGURIDAD Y SALUD EN EL TRABAJO</t>
        </is>
      </c>
      <c r="D284" s="134" t="n">
        <v>44957</v>
      </c>
      <c r="E284" t="inlineStr">
        <is>
          <t>124-2023-01-31</t>
        </is>
      </c>
      <c r="F284" t="inlineStr">
        <is>
          <t>2023-02-10 04:15:25</t>
        </is>
      </c>
      <c r="G284" t="inlineStr">
        <is>
          <t>Miguel Alfredo Herrera Molano</t>
        </is>
      </c>
      <c r="H284" t="inlineStr">
        <is>
          <t>Para el periodo no se registraron accidentes de trabajo en la institución.</t>
        </is>
      </c>
    </row>
    <row r="285">
      <c r="A285" t="n">
        <v>124</v>
      </c>
      <c r="B285" t="inlineStr">
        <is>
          <t>Indice de Frecuencia de accidentalidad</t>
        </is>
      </c>
      <c r="C285" t="inlineStr">
        <is>
          <t>GESTIÓN DE SEGURIDAD Y SALUD EN EL TRABAJO</t>
        </is>
      </c>
      <c r="D285" s="134" t="n">
        <v>44985</v>
      </c>
      <c r="E285" t="inlineStr">
        <is>
          <t>124-2023-02-28</t>
        </is>
      </c>
      <c r="F285" t="inlineStr">
        <is>
          <t>2023-04-10 10:58:45</t>
        </is>
      </c>
      <c r="G285" t="inlineStr">
        <is>
          <t>Miguel Alfredo Herrera Molano</t>
        </is>
      </c>
      <c r="H285" t="inlineStr">
        <is>
          <t>Durante la vigencia no se registraron accidentes de trabajo en el personal de la institución</t>
        </is>
      </c>
    </row>
    <row r="286">
      <c r="A286" t="n">
        <v>124</v>
      </c>
      <c r="B286" t="inlineStr">
        <is>
          <t>Indice de Frecuencia de accidentalidad</t>
        </is>
      </c>
      <c r="C286" t="inlineStr">
        <is>
          <t>GESTIÓN DE SEGURIDAD Y SALUD EN EL TRABAJO</t>
        </is>
      </c>
      <c r="D286" s="134" t="n">
        <v>45016</v>
      </c>
      <c r="E286" t="inlineStr">
        <is>
          <t>124-2023-03-31</t>
        </is>
      </c>
      <c r="F286" t="inlineStr">
        <is>
          <t>2023-04-10 11:03:14</t>
        </is>
      </c>
      <c r="G286" t="inlineStr">
        <is>
          <t>Miguel Alfredo Herrera Molano</t>
        </is>
      </c>
      <c r="H286" t="inlineStr">
        <is>
          <t>Durante la vigencia no se registraron eventos de accidente en población institucional</t>
        </is>
      </c>
    </row>
    <row r="287">
      <c r="A287" t="n">
        <v>124</v>
      </c>
      <c r="B287" t="inlineStr">
        <is>
          <t>Indice de Frecuencia de accidentalidad</t>
        </is>
      </c>
      <c r="C287" t="inlineStr">
        <is>
          <t>GESTIÓN DE SEGURIDAD Y SALUD EN EL TRABAJO</t>
        </is>
      </c>
      <c r="D287" s="134" t="n">
        <v>45046</v>
      </c>
      <c r="E287" t="inlineStr">
        <is>
          <t>124-2023-04-30</t>
        </is>
      </c>
      <c r="F287" t="inlineStr">
        <is>
          <t>2023-06-09 13:45:56</t>
        </is>
      </c>
      <c r="G287" t="inlineStr">
        <is>
          <t>Miguel Alfredo Herrera Molano</t>
        </is>
      </c>
      <c r="H287" t="inlineStr">
        <is>
          <t>Durante el periodo se registran 3 accidentes de trabajo, relacionados con caídas a nivel y riesgo mecánico</t>
        </is>
      </c>
    </row>
    <row r="288">
      <c r="A288" t="n">
        <v>124</v>
      </c>
      <c r="B288" t="inlineStr">
        <is>
          <t>Indice de Frecuencia de accidentalidad</t>
        </is>
      </c>
      <c r="C288" t="inlineStr">
        <is>
          <t>GESTIÓN DE SEGURIDAD Y SALUD EN EL TRABAJO</t>
        </is>
      </c>
      <c r="D288" s="134" t="n">
        <v>45077</v>
      </c>
      <c r="E288" t="inlineStr">
        <is>
          <t>124-2023-05-31</t>
        </is>
      </c>
      <c r="F288" t="inlineStr">
        <is>
          <t>2023-06-09 13:46:57</t>
        </is>
      </c>
      <c r="G288" t="inlineStr">
        <is>
          <t>Miguel Alfredo Herrera Molano</t>
        </is>
      </c>
      <c r="H288" t="inlineStr">
        <is>
          <t>En el mes de mayo se presentó un accidente de trabajo relacionado con riesgo mecánico</t>
        </is>
      </c>
    </row>
    <row r="289">
      <c r="A289" t="n">
        <v>124</v>
      </c>
      <c r="B289" t="inlineStr">
        <is>
          <t>Indice de Frecuencia de accidentalidad</t>
        </is>
      </c>
      <c r="C289" t="inlineStr">
        <is>
          <t>GESTIÓN DE SEGURIDAD Y SALUD EN EL TRABAJO</t>
        </is>
      </c>
      <c r="D289" s="134" t="n">
        <v>45107</v>
      </c>
      <c r="E289" t="inlineStr">
        <is>
          <t>124-2023-06-30</t>
        </is>
      </c>
      <c r="F289" t="inlineStr">
        <is>
          <t>2023-07-10 14:40:18</t>
        </is>
      </c>
      <c r="G289" t="inlineStr">
        <is>
          <t>Miguel Alfredo Herrera Molano</t>
        </is>
      </c>
      <c r="H289" t="inlineStr">
        <is>
          <t>Para el mes de junio, no se presentaron accidentes de trabajo en colaboradores directo del Poli</t>
        </is>
      </c>
    </row>
    <row r="290">
      <c r="A290" t="n">
        <v>124</v>
      </c>
      <c r="B290" t="inlineStr">
        <is>
          <t>Indice de Frecuencia de accidentalidad</t>
        </is>
      </c>
      <c r="C290" t="inlineStr">
        <is>
          <t>GESTIÓN DE SEGURIDAD Y SALUD EN EL TRABAJO</t>
        </is>
      </c>
      <c r="D290" s="134" t="n">
        <v>45138</v>
      </c>
      <c r="E290" t="inlineStr">
        <is>
          <t>124-2023-07-31</t>
        </is>
      </c>
      <c r="F290" t="inlineStr">
        <is>
          <t>2023-08-14 12:23:54</t>
        </is>
      </c>
      <c r="G290" t="inlineStr">
        <is>
          <t>Miguel Alfredo Herrera Molano</t>
        </is>
      </c>
      <c r="H290" t="inlineStr">
        <is>
          <t>Durante la vigencia para un total de 1325 colaboradores directos, se registró 1 accidente de colaborador directo, evento asociado a caída a nivel</t>
        </is>
      </c>
    </row>
    <row r="291">
      <c r="A291" t="n">
        <v>124</v>
      </c>
      <c r="B291" t="inlineStr">
        <is>
          <t>Indice de Frecuencia de accidentalidad</t>
        </is>
      </c>
      <c r="C291" t="inlineStr">
        <is>
          <t>GESTIÓN DE SEGURIDAD Y SALUD EN EL TRABAJO</t>
        </is>
      </c>
      <c r="D291" s="134" t="n">
        <v>45169</v>
      </c>
      <c r="E291" t="inlineStr">
        <is>
          <t>124-2023-08-31</t>
        </is>
      </c>
      <c r="F291" t="inlineStr">
        <is>
          <t>2023-09-02 16:41:00</t>
        </is>
      </c>
      <c r="G291" t="inlineStr">
        <is>
          <t>Miguel Alfredo Herrera Molano</t>
        </is>
      </c>
      <c r="H291" t="inlineStr">
        <is>
          <t>Para el periodo de agosto en la institución se registró un accidente de trabajo, con una frecuencia de 0.06 para un total de 1738 trabajadores</t>
        </is>
      </c>
    </row>
    <row r="292">
      <c r="A292" t="n">
        <v>124</v>
      </c>
      <c r="B292" t="inlineStr">
        <is>
          <t>Indice de Frecuencia de accidentalidad</t>
        </is>
      </c>
      <c r="C292" t="inlineStr">
        <is>
          <t>GESTIÓN DE SEGURIDAD Y SALUD EN EL TRABAJO</t>
        </is>
      </c>
      <c r="D292" s="134" t="n">
        <v>45199</v>
      </c>
      <c r="E292" t="inlineStr">
        <is>
          <t>124-2023-09-30</t>
        </is>
      </c>
      <c r="F292" t="inlineStr">
        <is>
          <t>2023-10-04 19:12:47</t>
        </is>
      </c>
      <c r="G292" t="inlineStr">
        <is>
          <t>Miguel Alfredo Herrera Molano</t>
        </is>
      </c>
      <c r="H292" t="inlineStr">
        <is>
          <t>Para el mes de septiembre en la institución no se registraron accidentes de trabajo</t>
        </is>
      </c>
    </row>
    <row r="293">
      <c r="A293" t="n">
        <v>124</v>
      </c>
      <c r="B293" t="inlineStr">
        <is>
          <t>Indice de Frecuencia de accidentalidad</t>
        </is>
      </c>
      <c r="C293" t="inlineStr">
        <is>
          <t>GESTIÓN DE SEGURIDAD Y SALUD EN EL TRABAJO</t>
        </is>
      </c>
      <c r="D293" s="134" t="n">
        <v>45230</v>
      </c>
      <c r="E293" t="inlineStr">
        <is>
          <t>124-2023-10-31</t>
        </is>
      </c>
      <c r="F293" t="inlineStr">
        <is>
          <t>2023-12-20 10:47:59</t>
        </is>
      </c>
      <c r="G293" t="inlineStr">
        <is>
          <t>Miguel Alfredo Herrera Molano</t>
        </is>
      </c>
      <c r="H293" t="inlineStr">
        <is>
          <t>Para el mes de octubre se registró un AT por caída a nivel de un colaborador, generando una indice de frencuencia de 0.05.</t>
        </is>
      </c>
    </row>
    <row r="294">
      <c r="A294" t="n">
        <v>124</v>
      </c>
      <c r="B294" t="inlineStr">
        <is>
          <t>Indice de Frecuencia de accidentalidad</t>
        </is>
      </c>
      <c r="C294" t="inlineStr">
        <is>
          <t>GESTIÓN DE SEGURIDAD Y SALUD EN EL TRABAJO</t>
        </is>
      </c>
      <c r="D294" s="134" t="n">
        <v>45260</v>
      </c>
      <c r="E294" t="inlineStr">
        <is>
          <t>124-2023-11-30</t>
        </is>
      </c>
      <c r="F294" t="inlineStr">
        <is>
          <t>2023-12-20 10:49:35</t>
        </is>
      </c>
      <c r="G294" t="inlineStr">
        <is>
          <t>Miguel Alfredo Herrera Molano</t>
        </is>
      </c>
      <c r="H294" t="inlineStr">
        <is>
          <t>Según los registros institucionales y de la ARl para el mes de noviembre no se registraron AT</t>
        </is>
      </c>
    </row>
    <row r="295">
      <c r="A295" t="n">
        <v>124</v>
      </c>
      <c r="B295" t="inlineStr">
        <is>
          <t>Indice de Frecuencia de accidentalidad</t>
        </is>
      </c>
      <c r="C295" t="inlineStr">
        <is>
          <t>GESTIÓN DE SEGURIDAD Y SALUD EN EL TRABAJO</t>
        </is>
      </c>
      <c r="D295" s="134" t="n">
        <v>45291</v>
      </c>
      <c r="E295" t="inlineStr">
        <is>
          <t>124-2023-12-31</t>
        </is>
      </c>
      <c r="F295" t="inlineStr">
        <is>
          <t>2024-01-11 10:27:46</t>
        </is>
      </c>
      <c r="G295" t="inlineStr">
        <is>
          <t>Miguel Alfredo Herrera Molano</t>
        </is>
      </c>
      <c r="H295" t="inlineStr">
        <is>
          <t>Para el periodo de diciembre 2023 y según los registros de la ARL y de la institución no se presentaron AT</t>
        </is>
      </c>
    </row>
    <row r="296">
      <c r="A296" t="n">
        <v>124</v>
      </c>
      <c r="B296" t="inlineStr">
        <is>
          <t>Indice de Frecuencia de accidentalidad</t>
        </is>
      </c>
      <c r="C296" t="inlineStr">
        <is>
          <t>GESTIÓN DE SEGURIDAD Y SALUD EN EL TRABAJO</t>
        </is>
      </c>
      <c r="D296" s="134" t="n">
        <v>45322</v>
      </c>
      <c r="E296" t="inlineStr">
        <is>
          <t>124-2024-01-31</t>
        </is>
      </c>
      <c r="F296" t="inlineStr">
        <is>
          <t>2024-02-20 08:34:11</t>
        </is>
      </c>
      <c r="G296" t="inlineStr">
        <is>
          <t>Miguel Alfredo Herrera Molano</t>
        </is>
      </c>
      <c r="H296" t="inlineStr">
        <is>
          <t>Durante la vigencia no se registraron accidentes de trabajo, razón por la cual tampoco se presentan días de ausencias.</t>
        </is>
      </c>
    </row>
    <row r="297">
      <c r="A297" t="n">
        <v>124</v>
      </c>
      <c r="B297" t="inlineStr">
        <is>
          <t>Indice de Frecuencia de accidentalidad</t>
        </is>
      </c>
      <c r="C297" t="inlineStr">
        <is>
          <t>GESTIÓN DE SEGURIDAD Y SALUD EN EL TRABAJO</t>
        </is>
      </c>
      <c r="D297" s="134" t="n">
        <v>45351</v>
      </c>
      <c r="E297" t="inlineStr">
        <is>
          <t>124-2024-02-29</t>
        </is>
      </c>
      <c r="F297" t="inlineStr">
        <is>
          <t>2024-04-26 11:03:40</t>
        </is>
      </c>
      <c r="G297" t="inlineStr">
        <is>
          <t>Miguel Alfredo Herrera Molano</t>
        </is>
      </c>
      <c r="H297" t="inlineStr">
        <is>
          <t>Durante la vigencia no se presentaron accidentes en la institución</t>
        </is>
      </c>
    </row>
    <row r="298">
      <c r="A298" t="n">
        <v>124</v>
      </c>
      <c r="B298" t="inlineStr">
        <is>
          <t>Indice de Frecuencia de accidentalidad</t>
        </is>
      </c>
      <c r="C298" t="inlineStr">
        <is>
          <t>GESTIÓN DE SEGURIDAD Y SALUD EN EL TRABAJO</t>
        </is>
      </c>
      <c r="D298" s="134" t="n">
        <v>45382</v>
      </c>
      <c r="E298" t="inlineStr">
        <is>
          <t>124-2024-03-31</t>
        </is>
      </c>
      <c r="F298" t="inlineStr">
        <is>
          <t>2024-04-26 11:04:12</t>
        </is>
      </c>
      <c r="G298" t="inlineStr">
        <is>
          <t>Miguel Alfredo Herrera Molano</t>
        </is>
      </c>
      <c r="H298" t="inlineStr">
        <is>
          <t>Para el periodo no se registran eventos asociados a accidentes de trabajo</t>
        </is>
      </c>
    </row>
    <row r="299">
      <c r="A299" t="n">
        <v>124</v>
      </c>
      <c r="B299" t="inlineStr">
        <is>
          <t>Indice de Frecuencia de accidentalidad</t>
        </is>
      </c>
      <c r="C299" t="inlineStr">
        <is>
          <t>GESTIÓN DE SEGURIDAD Y SALUD EN EL TRABAJO</t>
        </is>
      </c>
      <c r="D299" s="134" t="n">
        <v>45412</v>
      </c>
      <c r="E299" t="inlineStr">
        <is>
          <t>124-2024-04-30</t>
        </is>
      </c>
      <c r="F299" t="inlineStr">
        <is>
          <t>2024-05-14 16:27:06</t>
        </is>
      </c>
      <c r="G299" t="inlineStr">
        <is>
          <t>Miguel Alfredo Herrera Molano</t>
        </is>
      </c>
      <c r="H299" t="inlineStr">
        <is>
          <t>Según los registros de ARL en el periodo no se presentaron accidentes de trabajo</t>
        </is>
      </c>
    </row>
    <row r="300">
      <c r="A300" t="n">
        <v>124</v>
      </c>
      <c r="B300" t="inlineStr">
        <is>
          <t>Indice de Frecuencia de accidentalidad</t>
        </is>
      </c>
      <c r="C300" t="inlineStr">
        <is>
          <t>GESTIÓN DE SEGURIDAD Y SALUD EN EL TRABAJO</t>
        </is>
      </c>
      <c r="D300" s="134" t="n">
        <v>45443</v>
      </c>
      <c r="E300" t="inlineStr">
        <is>
          <t>124-2024-05-31</t>
        </is>
      </c>
      <c r="F300" t="inlineStr">
        <is>
          <t>2024-06-07 16:20:30</t>
        </is>
      </c>
      <c r="G300" t="inlineStr">
        <is>
          <t>Miguel Alfredo Herrera Molano</t>
        </is>
      </c>
      <c r="H300" t="inlineStr">
        <is>
          <t>Para el periodo de análisis se registró un accidente de trabajo por choque de mano contra objeto.</t>
        </is>
      </c>
    </row>
    <row r="301">
      <c r="A301" t="n">
        <v>124</v>
      </c>
      <c r="B301" t="inlineStr">
        <is>
          <t>Indice de Frecuencia de accidentalidad</t>
        </is>
      </c>
      <c r="C301" t="inlineStr">
        <is>
          <t>GESTIÓN DE SEGURIDAD Y SALUD EN EL TRABAJO</t>
        </is>
      </c>
      <c r="D301" s="134" t="n">
        <v>45473</v>
      </c>
      <c r="E301" t="inlineStr">
        <is>
          <t>124-2024-06-30</t>
        </is>
      </c>
      <c r="F301" t="inlineStr">
        <is>
          <t>2024-07-16 11:00:32</t>
        </is>
      </c>
      <c r="G301" t="inlineStr">
        <is>
          <t>Miguel Alfredo Herrera Molano</t>
        </is>
      </c>
      <c r="H301" t="inlineStr">
        <is>
          <t>Para el periodo de junio de 2024, no se registraron accidentes de trabajo en la institución.</t>
        </is>
      </c>
    </row>
    <row r="302">
      <c r="A302" t="n">
        <v>124</v>
      </c>
      <c r="B302" t="inlineStr">
        <is>
          <t>Indice de Frecuencia de accidentalidad</t>
        </is>
      </c>
      <c r="C302" t="inlineStr">
        <is>
          <t>GESTIÓN DE SEGURIDAD Y SALUD EN EL TRABAJO</t>
        </is>
      </c>
      <c r="D302" s="134" t="n">
        <v>45504</v>
      </c>
      <c r="E302" t="inlineStr">
        <is>
          <t>124-2024-07-31</t>
        </is>
      </c>
      <c r="F302" t="inlineStr">
        <is>
          <t>2024-09-05 14:28:19</t>
        </is>
      </c>
      <c r="G302" t="inlineStr">
        <is>
          <t>Miguel Alfredo Herrera Molano</t>
        </is>
      </c>
      <c r="H302" t="inlineStr">
        <is>
          <t>Según el resultado del indicador para el periodo se cumplió la meta pues no hubo registro de eventos.</t>
        </is>
      </c>
    </row>
    <row r="303">
      <c r="A303" t="n">
        <v>124</v>
      </c>
      <c r="B303" t="inlineStr">
        <is>
          <t>Indice de Frecuencia de accidentalidad</t>
        </is>
      </c>
      <c r="C303" t="inlineStr">
        <is>
          <t>GESTIÓN DE SEGURIDAD Y SALUD EN EL TRABAJO</t>
        </is>
      </c>
      <c r="D303" s="134" t="n">
        <v>45535</v>
      </c>
      <c r="E303" t="inlineStr">
        <is>
          <t>124-2024-08-31</t>
        </is>
      </c>
      <c r="F303" t="inlineStr">
        <is>
          <t>2024-09-05 14:28:33</t>
        </is>
      </c>
      <c r="G303" t="inlineStr">
        <is>
          <t>Miguel Alfredo Herrera Molano</t>
        </is>
      </c>
      <c r="H303" t="inlineStr">
        <is>
          <t>Según el resultado del indicador para el periodo se cumplió la meta pues no hubo registro de eventos.</t>
        </is>
      </c>
    </row>
    <row r="304">
      <c r="A304" t="n">
        <v>124</v>
      </c>
      <c r="B304" t="inlineStr">
        <is>
          <t>Indice de Frecuencia de accidentalidad</t>
        </is>
      </c>
      <c r="C304" t="inlineStr">
        <is>
          <t>GESTIÓN DE SEGURIDAD Y SALUD EN EL TRABAJO</t>
        </is>
      </c>
      <c r="D304" s="134" t="n">
        <v>45565</v>
      </c>
      <c r="E304" t="inlineStr">
        <is>
          <t>124-2024-09-30</t>
        </is>
      </c>
      <c r="F304" t="inlineStr">
        <is>
          <t>2024-10-08 16:31:00</t>
        </is>
      </c>
      <c r="G304" t="inlineStr">
        <is>
          <t>Miguel Alfredo Herrera Molano</t>
        </is>
      </c>
      <c r="H304" t="inlineStr">
        <is>
          <t>Según el indicador nos permite concluir que se cumplió la meta establecida para el periodo, en cuyo resultado fu 0 accidentes registrados</t>
        </is>
      </c>
    </row>
    <row r="305">
      <c r="A305" t="n">
        <v>124</v>
      </c>
      <c r="B305" t="inlineStr">
        <is>
          <t>Indice de Frecuencia de accidentalidad</t>
        </is>
      </c>
      <c r="C305" t="inlineStr">
        <is>
          <t>GESTIÓN DE SEGURIDAD Y SALUD EN EL TRABAJO</t>
        </is>
      </c>
      <c r="D305" s="134" t="n">
        <v>45596</v>
      </c>
      <c r="E305" t="inlineStr">
        <is>
          <t>124-2024-10-31</t>
        </is>
      </c>
      <c r="F305" t="inlineStr">
        <is>
          <t>2024-11-19 09:16:14</t>
        </is>
      </c>
      <c r="G305" t="inlineStr">
        <is>
          <t>Miguel Alfredo Herrera Molano</t>
        </is>
      </c>
      <c r="H305" t="inlineStr">
        <is>
          <t>En el periodo no se registraron accidentes</t>
        </is>
      </c>
    </row>
    <row r="306">
      <c r="A306" t="n">
        <v>124</v>
      </c>
      <c r="B306" t="inlineStr">
        <is>
          <t>Indice de Frecuencia de accidentalidad</t>
        </is>
      </c>
      <c r="C306" t="inlineStr">
        <is>
          <t>GESTIÓN DE SEGURIDAD Y SALUD EN EL TRABAJO</t>
        </is>
      </c>
      <c r="D306" s="134" t="n">
        <v>45626</v>
      </c>
      <c r="E306" t="inlineStr">
        <is>
          <t>124-2024-11-30</t>
        </is>
      </c>
      <c r="F306" t="inlineStr">
        <is>
          <t>2025-01-16 11:36:46</t>
        </is>
      </c>
      <c r="G306" t="inlineStr">
        <is>
          <t>Luz Adriana Alvarez Escobar</t>
        </is>
      </c>
      <c r="H306" t="inlineStr">
        <is>
          <t>En el periodo no se registraron accidentes de trabajo</t>
        </is>
      </c>
    </row>
    <row r="307">
      <c r="A307" t="n">
        <v>124</v>
      </c>
      <c r="B307" t="inlineStr">
        <is>
          <t>Indice de Frecuencia de accidentalidad</t>
        </is>
      </c>
      <c r="C307" t="inlineStr">
        <is>
          <t>GESTIÓN DE SEGURIDAD Y SALUD EN EL TRABAJO</t>
        </is>
      </c>
      <c r="D307" s="134" t="n">
        <v>45657</v>
      </c>
      <c r="E307" t="inlineStr">
        <is>
          <t>124-2024-12-31</t>
        </is>
      </c>
      <c r="F307" t="inlineStr">
        <is>
          <t>2025-01-16 11:38:55</t>
        </is>
      </c>
      <c r="G307" t="inlineStr">
        <is>
          <t>Luz Adriana Alvarez Escobar</t>
        </is>
      </c>
      <c r="H307" t="inlineStr">
        <is>
          <t>Para el periodo se presentó un accidente de trabajo, asociado a caída de personas.</t>
        </is>
      </c>
    </row>
    <row r="308">
      <c r="A308" t="n">
        <v>124</v>
      </c>
      <c r="B308" t="inlineStr">
        <is>
          <t>Indice de Frecuencia de accidentalidad</t>
        </is>
      </c>
      <c r="C308" t="inlineStr">
        <is>
          <t>GESTIÓN DE SEGURIDAD Y SALUD EN EL TRABAJO</t>
        </is>
      </c>
      <c r="D308" s="134" t="n">
        <v>45688</v>
      </c>
      <c r="E308" t="inlineStr">
        <is>
          <t>124-2025-01-31</t>
        </is>
      </c>
      <c r="F308" t="inlineStr">
        <is>
          <t>2025-02-11 10:54:41</t>
        </is>
      </c>
      <c r="G308" t="inlineStr">
        <is>
          <t>Luz Adriana Alvarez Escobar</t>
        </is>
      </c>
      <c r="H308" t="inlineStr">
        <is>
          <t>Para el periodo de enero del 2025 se presento un accidente de trabajo, en la sede Medellin, asociado a golpe con objeto.</t>
        </is>
      </c>
    </row>
    <row r="309">
      <c r="A309" t="n">
        <v>124</v>
      </c>
      <c r="B309" t="inlineStr">
        <is>
          <t>Indice de Frecuencia de accidentalidad</t>
        </is>
      </c>
      <c r="C309" t="inlineStr">
        <is>
          <t>GESTIÓN DE SEGURIDAD Y SALUD EN EL TRABAJO</t>
        </is>
      </c>
      <c r="D309" s="134" t="n">
        <v>45716</v>
      </c>
      <c r="E309" t="inlineStr">
        <is>
          <t>124-2025-02-28</t>
        </is>
      </c>
      <c r="F309" t="inlineStr">
        <is>
          <t>2025-03-26 18:25:14</t>
        </is>
      </c>
      <c r="G309" t="inlineStr">
        <is>
          <t>Luz Adriana Alvarez Escobar</t>
        </is>
      </c>
      <c r="H309" t="inlineStr">
        <is>
          <t>Para el periodo del mes de febrero del 2025, no se presentaron accidentes de trabajo.</t>
        </is>
      </c>
    </row>
    <row r="310">
      <c r="A310" t="n">
        <v>124</v>
      </c>
      <c r="B310" t="inlineStr">
        <is>
          <t>Indice de Frecuencia de accidentalidad</t>
        </is>
      </c>
      <c r="C310" t="inlineStr">
        <is>
          <t>GESTIÓN DE SEGURIDAD Y SALUD EN EL TRABAJO</t>
        </is>
      </c>
      <c r="D310" s="134" t="n">
        <v>45747</v>
      </c>
      <c r="E310" t="inlineStr">
        <is>
          <t>124-2025-03-31</t>
        </is>
      </c>
      <c r="F310" t="inlineStr">
        <is>
          <t>2025-06-18 08:13:53</t>
        </is>
      </c>
      <c r="G310" t="inlineStr">
        <is>
          <t>Alejandro Cardenas Rodriguez</t>
        </is>
      </c>
      <c r="H310" t="inlineStr">
        <is>
          <t>Para el periodo de marzo del 2025 se presentó (1) accidente de trabajo, en la sede de  Bogotá CAMPUS, asociado a torcedura en el tobillo izquierdo</t>
        </is>
      </c>
    </row>
    <row r="311">
      <c r="A311" t="n">
        <v>124</v>
      </c>
      <c r="B311" t="inlineStr">
        <is>
          <t>Indice de Frecuencia de accidentalidad</t>
        </is>
      </c>
      <c r="C311" t="inlineStr">
        <is>
          <t>GESTIÓN DE SEGURIDAD Y SALUD EN EL TRABAJO</t>
        </is>
      </c>
      <c r="D311" s="134" t="n">
        <v>45777</v>
      </c>
      <c r="E311" t="inlineStr">
        <is>
          <t>124-2025-04-30</t>
        </is>
      </c>
      <c r="F311" t="inlineStr">
        <is>
          <t>2025-06-24 15:45:32</t>
        </is>
      </c>
      <c r="G311" t="inlineStr">
        <is>
          <t>Alejandro Cardenas Rodriguez</t>
        </is>
      </c>
      <c r="H311" t="inlineStr">
        <is>
          <t>Para el periodo del mes de abril del 2025, no se presentaron accidentes de trabajo.</t>
        </is>
      </c>
    </row>
    <row r="312">
      <c r="A312" t="n">
        <v>124</v>
      </c>
      <c r="B312" t="inlineStr">
        <is>
          <t>Indice de Frecuencia de accidentalidad</t>
        </is>
      </c>
      <c r="C312" t="inlineStr">
        <is>
          <t>GESTIÓN DE SEGURIDAD Y SALUD EN EL TRABAJO</t>
        </is>
      </c>
      <c r="D312" s="134" t="n">
        <v>45808</v>
      </c>
      <c r="E312" t="inlineStr">
        <is>
          <t>124-2025-05-31</t>
        </is>
      </c>
      <c r="F312" t="inlineStr">
        <is>
          <t>2025-06-18 08:27:21</t>
        </is>
      </c>
      <c r="G312" t="inlineStr">
        <is>
          <t>Alejandro Cardenas Rodriguez</t>
        </is>
      </c>
      <c r="H312" t="inlineStr">
        <is>
          <t>Para el periodo de mayo del 2025 se presentó (1) accidente de trabajo, en la sede de Bogotá CAMPUS en el CMA (Centro de Medios Audiovisuales), asociado a mamipulación de carga, ocasionando dolor en region externa de brazo y hombro derecho.</t>
        </is>
      </c>
    </row>
    <row r="313">
      <c r="A313" t="n">
        <v>124</v>
      </c>
      <c r="B313" t="inlineStr">
        <is>
          <t>Indice de Frecuencia de accidentalidad</t>
        </is>
      </c>
      <c r="C313" t="inlineStr">
        <is>
          <t>GESTIÓN DE SEGURIDAD Y SALUD EN EL TRABAJO</t>
        </is>
      </c>
      <c r="D313" s="134" t="n">
        <v>45838</v>
      </c>
      <c r="E313" t="inlineStr">
        <is>
          <t>124-2025-06-30</t>
        </is>
      </c>
      <c r="F313" t="inlineStr">
        <is>
          <t>2025-07-11 07:53:19</t>
        </is>
      </c>
      <c r="G313" t="inlineStr">
        <is>
          <t>Alejandro Cardenas Rodriguez</t>
        </is>
      </c>
      <c r="H313" t="inlineStr">
        <is>
          <t>Para el periodo del mes de junio del 2025, no se presentaron accidentes de trabajo.</t>
        </is>
      </c>
    </row>
    <row r="314">
      <c r="A314" t="n">
        <v>124</v>
      </c>
      <c r="B314" t="inlineStr">
        <is>
          <t>Indice de Frecuencia de accidentalidad</t>
        </is>
      </c>
      <c r="C314" t="inlineStr">
        <is>
          <t>GESTIÓN DE SEGURIDAD Y SALUD EN EL TRABAJO</t>
        </is>
      </c>
      <c r="D314" s="134" t="n">
        <v>45869</v>
      </c>
      <c r="E314" t="inlineStr">
        <is>
          <t>124-2025-07-31</t>
        </is>
      </c>
      <c r="F314" t="inlineStr">
        <is>
          <t>2025-08-31 17:05:46</t>
        </is>
      </c>
      <c r="G314" t="inlineStr">
        <is>
          <t>Alejandro Cardenas Rodriguez</t>
        </is>
      </c>
      <c r="H314" t="inlineStr">
        <is>
          <t>Para el periodo de julio del 2025 se presento un accidente de trabajo, en el CSU Cali, asociado a caída.</t>
        </is>
      </c>
    </row>
    <row r="315">
      <c r="A315" t="n">
        <v>124</v>
      </c>
      <c r="B315" t="inlineStr">
        <is>
          <t>Indice de Frecuencia de accidentalidad</t>
        </is>
      </c>
      <c r="C315" t="inlineStr">
        <is>
          <t>GESTIÓN DE SEGURIDAD Y SALUD EN EL TRABAJO</t>
        </is>
      </c>
      <c r="D315" s="134" t="n">
        <v>45900</v>
      </c>
      <c r="E315" t="inlineStr">
        <is>
          <t>124-2025-08-31</t>
        </is>
      </c>
      <c r="F315" t="inlineStr">
        <is>
          <t>2025-09-17 10:40:32</t>
        </is>
      </c>
      <c r="G315" t="inlineStr">
        <is>
          <t>Alejandro Cardenas Rodriguez</t>
        </is>
      </c>
      <c r="H315" t="inlineStr">
        <is>
          <t>Para el periodo del mes de agosto del 2025, no se presentaron accidentes de trabajo.</t>
        </is>
      </c>
    </row>
    <row r="316">
      <c r="A316" t="n">
        <v>124</v>
      </c>
      <c r="B316" t="inlineStr">
        <is>
          <t>Indice de Frecuencia de accidentalidad</t>
        </is>
      </c>
      <c r="C316" t="inlineStr">
        <is>
          <t>GESTIÓN DE SEGURIDAD Y SALUD EN EL TRABAJO</t>
        </is>
      </c>
      <c r="D316" s="134" t="n">
        <v>45930</v>
      </c>
      <c r="E316" t="inlineStr">
        <is>
          <t>124-2025-09-30</t>
        </is>
      </c>
      <c r="F316" t="inlineStr">
        <is>
          <t>2025-10-24 22:21:10</t>
        </is>
      </c>
      <c r="G316" t="inlineStr">
        <is>
          <t>Alejandro Cardenas Rodriguez</t>
        </is>
      </c>
      <c r="H316" t="inlineStr">
        <is>
          <t>Para el periodo del mes de septiembre del 2025, no se presentaron accidentes de trabajo.</t>
        </is>
      </c>
    </row>
    <row r="317">
      <c r="A317" t="n">
        <v>124</v>
      </c>
      <c r="B317" t="inlineStr">
        <is>
          <t>Indice de Frecuencia de accidentalidad</t>
        </is>
      </c>
      <c r="C317" t="inlineStr">
        <is>
          <t>GESTIÓN DE SEGURIDAD Y SALUD EN EL TRABAJO</t>
        </is>
      </c>
      <c r="D317" s="134" t="n">
        <v>45961</v>
      </c>
      <c r="E317" t="inlineStr">
        <is>
          <t>124-2025-10-31</t>
        </is>
      </c>
      <c r="F317" t="inlineStr">
        <is>
          <t>2025-11-12 15:36:31</t>
        </is>
      </c>
      <c r="G317" t="inlineStr">
        <is>
          <t>Alejandro Cardenas Rodriguez</t>
        </is>
      </c>
      <c r="H317" t="inlineStr">
        <is>
          <t>Para el periodo del mes de octubre del 2025, no se presentaron accidentes de trabajo.</t>
        </is>
      </c>
    </row>
    <row r="318">
      <c r="A318" t="n">
        <v>124</v>
      </c>
      <c r="B318" t="inlineStr">
        <is>
          <t>Indice de Frecuencia de accidentalidad</t>
        </is>
      </c>
      <c r="C318" t="inlineStr">
        <is>
          <t>GESTIÓN DE SEGURIDAD Y SALUD EN EL TRABAJO</t>
        </is>
      </c>
      <c r="D318" s="134" t="n">
        <v>45991</v>
      </c>
      <c r="E318" t="inlineStr">
        <is>
          <t>124-2025-11-30</t>
        </is>
      </c>
      <c r="F318" t="inlineStr">
        <is>
          <t>2025-12-10 16:09:42</t>
        </is>
      </c>
      <c r="G318" t="inlineStr">
        <is>
          <t>Alejandro Cardenas Rodriguez</t>
        </is>
      </c>
      <c r="H318" t="inlineStr">
        <is>
          <t>Para el periodo del mes de noviembre del 2025, no se presentaron accidentes de trabajo.</t>
        </is>
      </c>
    </row>
    <row r="319">
      <c r="A319" t="n">
        <v>124</v>
      </c>
      <c r="B319" t="inlineStr">
        <is>
          <t>Indice de Frecuencia de accidentalidad</t>
        </is>
      </c>
      <c r="C319" t="inlineStr">
        <is>
          <t>GESTIÓN DE SEGURIDAD Y SALUD EN EL TRABAJO</t>
        </is>
      </c>
      <c r="D319" s="134" t="n">
        <v>46022</v>
      </c>
      <c r="E319" t="inlineStr">
        <is>
          <t>124-2025-12-31</t>
        </is>
      </c>
      <c r="F319" t="inlineStr">
        <is>
          <t>2026-01-15 08:35:26</t>
        </is>
      </c>
      <c r="G319" t="inlineStr">
        <is>
          <t>Alejandro Cardenas Rodriguez</t>
        </is>
      </c>
      <c r="H319" t="inlineStr">
        <is>
          <t>Para el periodo del mes de diciembre del 2025, no se presentaron accidentes de trabajo.</t>
        </is>
      </c>
    </row>
    <row r="320">
      <c r="A320" t="n">
        <v>124</v>
      </c>
      <c r="B320" t="inlineStr">
        <is>
          <t>Indice de Frecuencia de accidentalidad</t>
        </is>
      </c>
      <c r="C320" t="inlineStr">
        <is>
          <t>GESTIÓN DE SEGURIDAD Y SALUD EN EL TRABAJO</t>
        </is>
      </c>
      <c r="D320" s="134" t="n">
        <v>46053</v>
      </c>
      <c r="E320" t="inlineStr">
        <is>
          <t>124-2026-01-31</t>
        </is>
      </c>
      <c r="F320" t="inlineStr">
        <is>
          <t>2026-02-19 11:27:35</t>
        </is>
      </c>
      <c r="G320" t="inlineStr">
        <is>
          <t>Alejandro Cardenas Rodriguez</t>
        </is>
      </c>
      <c r="H320" t="inlineStr">
        <is>
          <t>Para el periodo del mes de enero del 2026, no se presentaron accidentes de trabajo.</t>
        </is>
      </c>
    </row>
    <row r="321">
      <c r="A321" t="n">
        <v>124</v>
      </c>
      <c r="B321" t="inlineStr">
        <is>
          <t>Indice de Frecuencia de accidentalidad</t>
        </is>
      </c>
      <c r="C321" t="inlineStr">
        <is>
          <t>GESTIÓN DE SEGURIDAD Y SALUD EN EL TRABAJO</t>
        </is>
      </c>
      <c r="D321" s="134" t="n">
        <v>46081</v>
      </c>
      <c r="E321" t="inlineStr">
        <is>
          <t>124-2026-02-28</t>
        </is>
      </c>
      <c r="F321" t="inlineStr">
        <is>
          <t>2026-03-13 09:48:40</t>
        </is>
      </c>
      <c r="G321" t="inlineStr">
        <is>
          <t>Alejandro Cardenas Rodriguez</t>
        </is>
      </c>
      <c r="H321" t="inlineStr">
        <is>
          <t>Durante el periodo correspondiente a febrero de 2026 se presentaron dos (2) accidentes de trabajo en la sede Bogotá Campus._x000D_
_x000D_
El primer evento estuvo asociado a una picadura, mientras que el segundo correspondió a una caída desde una silla. Ambos casos fueron registrados y gestionados conforme al procedimiento establecido para el reporte y seguimiento de accidentes de trabajo dentro del Sistema de Gestión de Seguridad y Salud en el Trabajo.</t>
        </is>
      </c>
    </row>
    <row r="322">
      <c r="A322" t="n">
        <v>125</v>
      </c>
      <c r="B322" t="inlineStr">
        <is>
          <t>Indice de severidad</t>
        </is>
      </c>
      <c r="C322" t="inlineStr">
        <is>
          <t>GESTIÓN DE SEGURIDAD Y SALUD EN EL TRABAJO</t>
        </is>
      </c>
      <c r="D322" s="134" t="n">
        <v>44592</v>
      </c>
      <c r="E322" t="inlineStr">
        <is>
          <t>125-2022-01-31</t>
        </is>
      </c>
      <c r="F322" t="inlineStr">
        <is>
          <t>2022-08-03 10:06:32</t>
        </is>
      </c>
      <c r="G322" t="inlineStr">
        <is>
          <t>Miguel Alfredo Herrera Molano</t>
        </is>
      </c>
      <c r="H322" t="inlineStr">
        <is>
          <t>Según información de compensación y desarrollo para el periodo no se registraron días de incapacidad por AT</t>
        </is>
      </c>
    </row>
    <row r="323">
      <c r="A323" t="n">
        <v>125</v>
      </c>
      <c r="B323" t="inlineStr">
        <is>
          <t>Indice de severidad</t>
        </is>
      </c>
      <c r="C323" t="inlineStr">
        <is>
          <t>GESTIÓN DE SEGURIDAD Y SALUD EN EL TRABAJO</t>
        </is>
      </c>
      <c r="D323" s="134" t="n">
        <v>44620</v>
      </c>
      <c r="E323" t="inlineStr">
        <is>
          <t>125-2022-02-28</t>
        </is>
      </c>
      <c r="F323" t="inlineStr">
        <is>
          <t>2022-08-03 10:10:03</t>
        </is>
      </c>
      <c r="G323" t="inlineStr">
        <is>
          <t>Miguel Alfredo Herrera Molano</t>
        </is>
      </c>
      <c r="H323" t="inlineStr">
        <is>
          <t>Al analizar la información sobre la base de 1431 colaboradores y 3 días de incapacidad generados por AT, se tuvo una frecuencia de 0.21.</t>
        </is>
      </c>
    </row>
    <row r="324">
      <c r="A324" t="n">
        <v>125</v>
      </c>
      <c r="B324" t="inlineStr">
        <is>
          <t>Indice de severidad</t>
        </is>
      </c>
      <c r="C324" t="inlineStr">
        <is>
          <t>GESTIÓN DE SEGURIDAD Y SALUD EN EL TRABAJO</t>
        </is>
      </c>
      <c r="D324" s="134" t="n">
        <v>44651</v>
      </c>
      <c r="E324" t="inlineStr">
        <is>
          <t>125-2022-03-31</t>
        </is>
      </c>
      <c r="F324" t="inlineStr">
        <is>
          <t>2022-08-03 10:06:04</t>
        </is>
      </c>
      <c r="G324" t="inlineStr">
        <is>
          <t>Miguel Alfredo Herrera Molano</t>
        </is>
      </c>
      <c r="H324" t="inlineStr">
        <is>
          <t>Según información de compensación y desarrollo para el periodo no se registraron días de incapacidad por AT</t>
        </is>
      </c>
    </row>
    <row r="325">
      <c r="A325" t="n">
        <v>125</v>
      </c>
      <c r="B325" t="inlineStr">
        <is>
          <t>Indice de severidad</t>
        </is>
      </c>
      <c r="C325" t="inlineStr">
        <is>
          <t>GESTIÓN DE SEGURIDAD Y SALUD EN EL TRABAJO</t>
        </is>
      </c>
      <c r="D325" s="134" t="n">
        <v>44681</v>
      </c>
      <c r="E325" t="inlineStr">
        <is>
          <t>125-2022-04-30</t>
        </is>
      </c>
      <c r="F325" t="inlineStr">
        <is>
          <t>2022-08-03 10:05:58</t>
        </is>
      </c>
      <c r="G325" t="inlineStr">
        <is>
          <t>Miguel Alfredo Herrera Molano</t>
        </is>
      </c>
      <c r="H325" t="inlineStr">
        <is>
          <t>Según información de compensación y desarrollo para el periodo no se registraron días de incapacidad por AT</t>
        </is>
      </c>
    </row>
    <row r="326">
      <c r="A326" t="n">
        <v>125</v>
      </c>
      <c r="B326" t="inlineStr">
        <is>
          <t>Indice de severidad</t>
        </is>
      </c>
      <c r="C326" t="inlineStr">
        <is>
          <t>GESTIÓN DE SEGURIDAD Y SALUD EN EL TRABAJO</t>
        </is>
      </c>
      <c r="D326" s="134" t="n">
        <v>44712</v>
      </c>
      <c r="E326" t="inlineStr">
        <is>
          <t>125-2022-05-31</t>
        </is>
      </c>
      <c r="F326" t="inlineStr">
        <is>
          <t>2022-08-03 10:05:52</t>
        </is>
      </c>
      <c r="G326" t="inlineStr">
        <is>
          <t>Miguel Alfredo Herrera Molano</t>
        </is>
      </c>
      <c r="H326" t="inlineStr">
        <is>
          <t>Según información de compensación y desarrollo para el periodo no se registraron días de incapacidad por AT</t>
        </is>
      </c>
    </row>
    <row r="327">
      <c r="A327" t="n">
        <v>125</v>
      </c>
      <c r="B327" t="inlineStr">
        <is>
          <t>Indice de severidad</t>
        </is>
      </c>
      <c r="C327" t="inlineStr">
        <is>
          <t>GESTIÓN DE SEGURIDAD Y SALUD EN EL TRABAJO</t>
        </is>
      </c>
      <c r="D327" s="134" t="n">
        <v>44742</v>
      </c>
      <c r="E327" t="inlineStr">
        <is>
          <t>125-2022-06-30</t>
        </is>
      </c>
      <c r="F327" t="inlineStr">
        <is>
          <t>2022-07-26 09:12:44</t>
        </is>
      </c>
      <c r="G327" t="inlineStr">
        <is>
          <t>Miguel Alfredo Herrera Molano</t>
        </is>
      </c>
      <c r="H327" t="inlineStr">
        <is>
          <t>Para el periodo analizado no se registraron días de incapacidad por accidentes de trabajo</t>
        </is>
      </c>
    </row>
    <row r="328">
      <c r="A328" t="n">
        <v>125</v>
      </c>
      <c r="B328" t="inlineStr">
        <is>
          <t>Indice de severidad</t>
        </is>
      </c>
      <c r="C328" t="inlineStr">
        <is>
          <t>GESTIÓN DE SEGURIDAD Y SALUD EN EL TRABAJO</t>
        </is>
      </c>
      <c r="D328" s="134" t="n">
        <v>44773</v>
      </c>
      <c r="E328" t="inlineStr">
        <is>
          <t>125-2022-07-31</t>
        </is>
      </c>
      <c r="F328" t="inlineStr">
        <is>
          <t>2022-08-03 09:20:47</t>
        </is>
      </c>
      <c r="G328" t="inlineStr">
        <is>
          <t>Miguel Alfredo Herrera Molano</t>
        </is>
      </c>
      <c r="H328" t="inlineStr">
        <is>
          <t>Según información de compensación y desarrollo para el periodo no se registraron días de incapacidad por AT</t>
        </is>
      </c>
    </row>
    <row r="329">
      <c r="A329" t="n">
        <v>125</v>
      </c>
      <c r="B329" t="inlineStr">
        <is>
          <t>Indice de severidad</t>
        </is>
      </c>
      <c r="C329" t="inlineStr">
        <is>
          <t>GESTIÓN DE SEGURIDAD Y SALUD EN EL TRABAJO</t>
        </is>
      </c>
      <c r="D329" s="134" t="n">
        <v>44804</v>
      </c>
      <c r="E329" t="inlineStr">
        <is>
          <t>125-2022-08-31</t>
        </is>
      </c>
      <c r="F329" t="inlineStr">
        <is>
          <t>2022-10-05 06:38:19</t>
        </is>
      </c>
      <c r="G329" t="inlineStr">
        <is>
          <t>Miguel Alfredo Herrera Molano</t>
        </is>
      </c>
      <c r="H329" t="inlineStr">
        <is>
          <t>Producto de uno de los accidentes por caída se generó incapacidad de 5 días</t>
        </is>
      </c>
    </row>
    <row r="330">
      <c r="A330" t="n">
        <v>125</v>
      </c>
      <c r="B330" t="inlineStr">
        <is>
          <t>Indice de severidad</t>
        </is>
      </c>
      <c r="C330" t="inlineStr">
        <is>
          <t>GESTIÓN DE SEGURIDAD Y SALUD EN EL TRABAJO</t>
        </is>
      </c>
      <c r="D330" s="134" t="n">
        <v>44834</v>
      </c>
      <c r="E330" t="inlineStr">
        <is>
          <t>125-2022-09-30</t>
        </is>
      </c>
      <c r="F330" t="inlineStr">
        <is>
          <t>2022-10-05 06:38:33</t>
        </is>
      </c>
      <c r="G330" t="inlineStr">
        <is>
          <t>Miguel Alfredo Herrera Molano</t>
        </is>
      </c>
      <c r="H330" t="inlineStr">
        <is>
          <t>Según información de compensación y desarrollo para el periodo no se registraron días de incapacidad por A</t>
        </is>
      </c>
    </row>
    <row r="331">
      <c r="A331" t="n">
        <v>125</v>
      </c>
      <c r="B331" t="inlineStr">
        <is>
          <t>Indice de severidad</t>
        </is>
      </c>
      <c r="C331" t="inlineStr">
        <is>
          <t>GESTIÓN DE SEGURIDAD Y SALUD EN EL TRABAJO</t>
        </is>
      </c>
      <c r="D331" s="134" t="n">
        <v>44865</v>
      </c>
      <c r="E331" t="inlineStr">
        <is>
          <t>125-2022-10-31</t>
        </is>
      </c>
      <c r="F331" t="inlineStr">
        <is>
          <t>2022-11-03 07:06:19</t>
        </is>
      </c>
      <c r="G331" t="inlineStr">
        <is>
          <t>Miguel Alfredo Herrera Molano</t>
        </is>
      </c>
      <c r="H331" t="inlineStr">
        <is>
          <t>Según la información registrada para los 1812 trabajadores, se tuvo presentaron 0.17 accidentes de trabajo en el periodo</t>
        </is>
      </c>
    </row>
    <row r="332">
      <c r="A332" t="n">
        <v>125</v>
      </c>
      <c r="B332" t="inlineStr">
        <is>
          <t>Indice de severidad</t>
        </is>
      </c>
      <c r="C332" t="inlineStr">
        <is>
          <t>GESTIÓN DE SEGURIDAD Y SALUD EN EL TRABAJO</t>
        </is>
      </c>
      <c r="D332" s="134" t="n">
        <v>44895</v>
      </c>
      <c r="E332" t="inlineStr">
        <is>
          <t>125-2022-11-30</t>
        </is>
      </c>
      <c r="F332" t="inlineStr">
        <is>
          <t>2022-12-15 05:49:03</t>
        </is>
      </c>
      <c r="G332" t="inlineStr">
        <is>
          <t>Miguel Alfredo Herrera Molano</t>
        </is>
      </c>
      <c r="H332" t="inlineStr">
        <is>
          <t>Según información de compensación y desarrollo para el periodo no se registraron días de incapacidad por AT</t>
        </is>
      </c>
    </row>
    <row r="333">
      <c r="A333" t="n">
        <v>125</v>
      </c>
      <c r="B333" t="inlineStr">
        <is>
          <t>Indice de severidad</t>
        </is>
      </c>
      <c r="C333" t="inlineStr">
        <is>
          <t>GESTIÓN DE SEGURIDAD Y SALUD EN EL TRABAJO</t>
        </is>
      </c>
      <c r="D333" s="134" t="n">
        <v>44926</v>
      </c>
      <c r="E333" t="inlineStr">
        <is>
          <t>125-2022-12-31</t>
        </is>
      </c>
      <c r="F333" t="inlineStr">
        <is>
          <t>2023-01-27 06:34:21</t>
        </is>
      </c>
      <c r="G333" t="inlineStr">
        <is>
          <t>Miguel Alfredo Herrera Molano</t>
        </is>
      </c>
      <c r="H333" t="inlineStr">
        <is>
          <t>Para el periodo analizado no se registran accidentes de trabajo, ni tampoco días de ausentismo asociado a AT.</t>
        </is>
      </c>
    </row>
    <row r="334">
      <c r="A334" t="n">
        <v>125</v>
      </c>
      <c r="B334" t="inlineStr">
        <is>
          <t>Indice de severidad</t>
        </is>
      </c>
      <c r="C334" t="inlineStr">
        <is>
          <t>GESTIÓN DE SEGURIDAD Y SALUD EN EL TRABAJO</t>
        </is>
      </c>
      <c r="D334" s="134" t="n">
        <v>44957</v>
      </c>
      <c r="E334" t="inlineStr">
        <is>
          <t>125-2023-01-31</t>
        </is>
      </c>
      <c r="F334" t="inlineStr">
        <is>
          <t>2023-02-10 04:17:34</t>
        </is>
      </c>
      <c r="G334" t="inlineStr">
        <is>
          <t>Miguel Alfredo Herrera Molano</t>
        </is>
      </c>
      <c r="H334" t="inlineStr">
        <is>
          <t>No se registran días de incapacidad por accidente de trabajo en la institución para la vigencia</t>
        </is>
      </c>
    </row>
    <row r="335">
      <c r="A335" t="n">
        <v>125</v>
      </c>
      <c r="B335" t="inlineStr">
        <is>
          <t>Indice de severidad</t>
        </is>
      </c>
      <c r="C335" t="inlineStr">
        <is>
          <t>GESTIÓN DE SEGURIDAD Y SALUD EN EL TRABAJO</t>
        </is>
      </c>
      <c r="D335" s="134" t="n">
        <v>44985</v>
      </c>
      <c r="E335" t="inlineStr">
        <is>
          <t>125-2023-02-28</t>
        </is>
      </c>
      <c r="F335" t="inlineStr">
        <is>
          <t>2023-04-12 15:00:06</t>
        </is>
      </c>
      <c r="G335" t="inlineStr">
        <is>
          <t>Miguel Alfredo Herrera Molano</t>
        </is>
      </c>
      <c r="H335" t="inlineStr">
        <is>
          <t>No se registran días de incapacidad por accidente de trabajo en la institución para la vigencia</t>
        </is>
      </c>
    </row>
    <row r="336">
      <c r="A336" t="n">
        <v>125</v>
      </c>
      <c r="B336" t="inlineStr">
        <is>
          <t>Indice de severidad</t>
        </is>
      </c>
      <c r="C336" t="inlineStr">
        <is>
          <t>GESTIÓN DE SEGURIDAD Y SALUD EN EL TRABAJO</t>
        </is>
      </c>
      <c r="D336" s="134" t="n">
        <v>45016</v>
      </c>
      <c r="E336" t="inlineStr">
        <is>
          <t>125-2023-03-31</t>
        </is>
      </c>
      <c r="F336" t="inlineStr">
        <is>
          <t>2023-04-12 15:00:14</t>
        </is>
      </c>
      <c r="G336" t="inlineStr">
        <is>
          <t>Miguel Alfredo Herrera Molano</t>
        </is>
      </c>
      <c r="H336" t="inlineStr">
        <is>
          <t>No se registran días de incapacidad por accidente de trabajo en la institución para la vigencia</t>
        </is>
      </c>
    </row>
    <row r="337">
      <c r="A337" t="n">
        <v>125</v>
      </c>
      <c r="B337" t="inlineStr">
        <is>
          <t>Indice de severidad</t>
        </is>
      </c>
      <c r="C337" t="inlineStr">
        <is>
          <t>GESTIÓN DE SEGURIDAD Y SALUD EN EL TRABAJO</t>
        </is>
      </c>
      <c r="D337" s="134" t="n">
        <v>45046</v>
      </c>
      <c r="E337" t="inlineStr">
        <is>
          <t>125-2023-04-30</t>
        </is>
      </c>
      <c r="F337" t="inlineStr">
        <is>
          <t>2023-06-09 13:51:50</t>
        </is>
      </c>
      <c r="G337" t="inlineStr">
        <is>
          <t>Miguel Alfredo Herrera Molano</t>
        </is>
      </c>
      <c r="H337" t="inlineStr">
        <is>
          <t>Se registra un total de 5 días de incapacidad por accidente de trabajo en el periodo</t>
        </is>
      </c>
    </row>
    <row r="338">
      <c r="A338" t="n">
        <v>125</v>
      </c>
      <c r="B338" t="inlineStr">
        <is>
          <t>Indice de severidad</t>
        </is>
      </c>
      <c r="C338" t="inlineStr">
        <is>
          <t>GESTIÓN DE SEGURIDAD Y SALUD EN EL TRABAJO</t>
        </is>
      </c>
      <c r="D338" s="134" t="n">
        <v>45077</v>
      </c>
      <c r="E338" t="inlineStr">
        <is>
          <t>125-2023-05-31</t>
        </is>
      </c>
      <c r="F338" t="inlineStr">
        <is>
          <t>2023-06-09 13:52:14</t>
        </is>
      </c>
      <c r="G338" t="inlineStr">
        <is>
          <t>Miguel Alfredo Herrera Molano</t>
        </is>
      </c>
      <c r="H338" t="inlineStr">
        <is>
          <t>No se registraron días de incapacidad por accidente de trabajo en el periodo</t>
        </is>
      </c>
    </row>
    <row r="339">
      <c r="A339" t="n">
        <v>125</v>
      </c>
      <c r="B339" t="inlineStr">
        <is>
          <t>Indice de severidad</t>
        </is>
      </c>
      <c r="C339" t="inlineStr">
        <is>
          <t>GESTIÓN DE SEGURIDAD Y SALUD EN EL TRABAJO</t>
        </is>
      </c>
      <c r="D339" s="134" t="n">
        <v>45107</v>
      </c>
      <c r="E339" t="inlineStr">
        <is>
          <t>125-2023-06-30</t>
        </is>
      </c>
      <c r="F339" t="inlineStr">
        <is>
          <t>2023-07-10 14:43:08</t>
        </is>
      </c>
      <c r="G339" t="inlineStr">
        <is>
          <t>Miguel Alfredo Herrera Molano</t>
        </is>
      </c>
      <c r="H339" t="inlineStr">
        <is>
          <t>En el mes de junio no se presentaron accidentes de trabajo, por ende no existe registro de días de incapacidad</t>
        </is>
      </c>
    </row>
    <row r="340">
      <c r="A340" t="n">
        <v>125</v>
      </c>
      <c r="B340" t="inlineStr">
        <is>
          <t>Indice de severidad</t>
        </is>
      </c>
      <c r="C340" t="inlineStr">
        <is>
          <t>GESTIÓN DE SEGURIDAD Y SALUD EN EL TRABAJO</t>
        </is>
      </c>
      <c r="D340" s="134" t="n">
        <v>45138</v>
      </c>
      <c r="E340" t="inlineStr">
        <is>
          <t>125-2023-07-31</t>
        </is>
      </c>
      <c r="F340" t="inlineStr">
        <is>
          <t>2023-08-14 12:28:42</t>
        </is>
      </c>
      <c r="G340" t="inlineStr">
        <is>
          <t>Miguel Alfredo Herrera Molano</t>
        </is>
      </c>
      <c r="H340" t="inlineStr">
        <is>
          <t>Para el mes de julio se presentó un accidente de trabajo por caída a nivel, generando un total de 14 días de ausentismo médico</t>
        </is>
      </c>
    </row>
    <row r="341">
      <c r="A341" t="n">
        <v>125</v>
      </c>
      <c r="B341" t="inlineStr">
        <is>
          <t>Indice de severidad</t>
        </is>
      </c>
      <c r="C341" t="inlineStr">
        <is>
          <t>GESTIÓN DE SEGURIDAD Y SALUD EN EL TRABAJO</t>
        </is>
      </c>
      <c r="D341" s="134" t="n">
        <v>45169</v>
      </c>
      <c r="E341" t="inlineStr">
        <is>
          <t>125-2023-08-31</t>
        </is>
      </c>
      <c r="F341" t="inlineStr">
        <is>
          <t>2023-09-02 16:43:54</t>
        </is>
      </c>
      <c r="G341" t="inlineStr">
        <is>
          <t>Miguel Alfredo Herrera Molano</t>
        </is>
      </c>
      <c r="H341" t="inlineStr">
        <is>
          <t>Para el periodo se cargan 16 días de incapacidad laboral por accidente de trabajo presentado en el mes de julio</t>
        </is>
      </c>
    </row>
    <row r="342">
      <c r="A342" t="n">
        <v>125</v>
      </c>
      <c r="B342" t="inlineStr">
        <is>
          <t>Indice de severidad</t>
        </is>
      </c>
      <c r="C342" t="inlineStr">
        <is>
          <t>GESTIÓN DE SEGURIDAD Y SALUD EN EL TRABAJO</t>
        </is>
      </c>
      <c r="D342" s="134" t="n">
        <v>45199</v>
      </c>
      <c r="E342" t="inlineStr">
        <is>
          <t>125-2023-09-30</t>
        </is>
      </c>
      <c r="F342" t="inlineStr">
        <is>
          <t>2023-10-04 19:16:07</t>
        </is>
      </c>
      <c r="G342" t="inlineStr">
        <is>
          <t>Miguel Alfredo Herrera Molano</t>
        </is>
      </c>
      <c r="H342" t="inlineStr">
        <is>
          <t>Para el periodo no se registraron accidentes de trabajo en la institución</t>
        </is>
      </c>
    </row>
    <row r="343">
      <c r="A343" t="n">
        <v>125</v>
      </c>
      <c r="B343" t="inlineStr">
        <is>
          <t>Indice de severidad</t>
        </is>
      </c>
      <c r="C343" t="inlineStr">
        <is>
          <t>GESTIÓN DE SEGURIDAD Y SALUD EN EL TRABAJO</t>
        </is>
      </c>
      <c r="D343" s="134" t="n">
        <v>45230</v>
      </c>
      <c r="E343" t="inlineStr">
        <is>
          <t>125-2023-10-31</t>
        </is>
      </c>
      <c r="F343" t="inlineStr">
        <is>
          <t>2023-12-20 10:51:59</t>
        </is>
      </c>
      <c r="G343" t="inlineStr">
        <is>
          <t>Miguel Alfredo Herrera Molano</t>
        </is>
      </c>
      <c r="H343" t="inlineStr">
        <is>
          <t>Para el mes de octubre no se registraron días de incapacidad asociados a AT</t>
        </is>
      </c>
    </row>
    <row r="344">
      <c r="A344" t="n">
        <v>125</v>
      </c>
      <c r="B344" t="inlineStr">
        <is>
          <t>Indice de severidad</t>
        </is>
      </c>
      <c r="C344" t="inlineStr">
        <is>
          <t>GESTIÓN DE SEGURIDAD Y SALUD EN EL TRABAJO</t>
        </is>
      </c>
      <c r="D344" s="134" t="n">
        <v>45260</v>
      </c>
      <c r="E344" t="inlineStr">
        <is>
          <t>125-2023-11-30</t>
        </is>
      </c>
      <c r="F344" t="inlineStr">
        <is>
          <t>2023-12-20 10:52:59</t>
        </is>
      </c>
      <c r="G344" t="inlineStr">
        <is>
          <t>Miguel Alfredo Herrera Molano</t>
        </is>
      </c>
      <c r="H344" t="inlineStr">
        <is>
          <t>Para el periodo no se registraron accidentes de trabajo, por ende tampoco hay registro de días de ausencia médica asociada</t>
        </is>
      </c>
    </row>
    <row r="345">
      <c r="A345" t="n">
        <v>125</v>
      </c>
      <c r="B345" t="inlineStr">
        <is>
          <t>Indice de severidad</t>
        </is>
      </c>
      <c r="C345" t="inlineStr">
        <is>
          <t>GESTIÓN DE SEGURIDAD Y SALUD EN EL TRABAJO</t>
        </is>
      </c>
      <c r="D345" s="134" t="n">
        <v>45291</v>
      </c>
      <c r="E345" t="inlineStr">
        <is>
          <t>125-2023-12-31</t>
        </is>
      </c>
      <c r="F345" t="inlineStr">
        <is>
          <t>2024-01-11 10:29:10</t>
        </is>
      </c>
      <c r="G345" t="inlineStr">
        <is>
          <t>Miguel Alfredo Herrera Molano</t>
        </is>
      </c>
      <c r="H345" t="inlineStr">
        <is>
          <t>No se cuenta con registro de días de ausencia en el periodo por temas de accidentes de trabajo</t>
        </is>
      </c>
    </row>
    <row r="346">
      <c r="A346" t="n">
        <v>125</v>
      </c>
      <c r="B346" t="inlineStr">
        <is>
          <t>Indice de severidad</t>
        </is>
      </c>
      <c r="C346" t="inlineStr">
        <is>
          <t>GESTIÓN DE SEGURIDAD Y SALUD EN EL TRABAJO</t>
        </is>
      </c>
      <c r="D346" s="134" t="n">
        <v>45322</v>
      </c>
      <c r="E346" t="inlineStr">
        <is>
          <t>125-2024-01-31</t>
        </is>
      </c>
      <c r="F346" t="inlineStr">
        <is>
          <t>2024-02-20 08:31:10</t>
        </is>
      </c>
      <c r="G346" t="inlineStr">
        <is>
          <t>Miguel Alfredo Herrera Molano</t>
        </is>
      </c>
      <c r="H346" t="inlineStr">
        <is>
          <t>Según el indicador nos permite determinar que no existe accidentes de trabajo durante el mes de enero.</t>
        </is>
      </c>
    </row>
    <row r="347">
      <c r="A347" t="n">
        <v>125</v>
      </c>
      <c r="B347" t="inlineStr">
        <is>
          <t>Indice de severidad</t>
        </is>
      </c>
      <c r="C347" t="inlineStr">
        <is>
          <t>GESTIÓN DE SEGURIDAD Y SALUD EN EL TRABAJO</t>
        </is>
      </c>
      <c r="D347" s="134" t="n">
        <v>45351</v>
      </c>
      <c r="E347" t="inlineStr">
        <is>
          <t>125-2024-02-29</t>
        </is>
      </c>
      <c r="F347" t="inlineStr">
        <is>
          <t>2024-04-26 11:11:59</t>
        </is>
      </c>
      <c r="G347" t="inlineStr">
        <is>
          <t>Miguel Alfredo Herrera Molano</t>
        </is>
      </c>
      <c r="H347" t="inlineStr">
        <is>
          <t>Para el periodo no se registraron incapacidades asociadas a AT</t>
        </is>
      </c>
    </row>
    <row r="348">
      <c r="A348" t="n">
        <v>125</v>
      </c>
      <c r="B348" t="inlineStr">
        <is>
          <t>Indice de severidad</t>
        </is>
      </c>
      <c r="C348" t="inlineStr">
        <is>
          <t>GESTIÓN DE SEGURIDAD Y SALUD EN EL TRABAJO</t>
        </is>
      </c>
      <c r="D348" s="134" t="n">
        <v>45382</v>
      </c>
      <c r="E348" t="inlineStr">
        <is>
          <t>125-2024-03-31</t>
        </is>
      </c>
      <c r="F348" t="inlineStr">
        <is>
          <t>2024-04-26 11:12:36</t>
        </is>
      </c>
      <c r="G348" t="inlineStr">
        <is>
          <t>Miguel Alfredo Herrera Molano</t>
        </is>
      </c>
      <c r="H348" t="inlineStr">
        <is>
          <t>Según información para este periodo no se presentaron días de ausencia asociados a AT</t>
        </is>
      </c>
    </row>
    <row r="349">
      <c r="A349" t="n">
        <v>125</v>
      </c>
      <c r="B349" t="inlineStr">
        <is>
          <t>Indice de severidad</t>
        </is>
      </c>
      <c r="C349" t="inlineStr">
        <is>
          <t>GESTIÓN DE SEGURIDAD Y SALUD EN EL TRABAJO</t>
        </is>
      </c>
      <c r="D349" s="134" t="n">
        <v>45412</v>
      </c>
      <c r="E349" t="inlineStr">
        <is>
          <t>125-2024-04-30</t>
        </is>
      </c>
      <c r="F349" t="inlineStr">
        <is>
          <t>2024-05-14 16:28:25</t>
        </is>
      </c>
      <c r="G349" t="inlineStr">
        <is>
          <t>Miguel Alfredo Herrera Molano</t>
        </is>
      </c>
      <c r="H349" t="inlineStr">
        <is>
          <t>Para el mes de abril no se registran días de ausencia asociados a accidentes de trabajo.</t>
        </is>
      </c>
    </row>
    <row r="350">
      <c r="A350" t="n">
        <v>125</v>
      </c>
      <c r="B350" t="inlineStr">
        <is>
          <t>Indice de severidad</t>
        </is>
      </c>
      <c r="C350" t="inlineStr">
        <is>
          <t>GESTIÓN DE SEGURIDAD Y SALUD EN EL TRABAJO</t>
        </is>
      </c>
      <c r="D350" s="134" t="n">
        <v>45443</v>
      </c>
      <c r="E350" t="inlineStr">
        <is>
          <t>125-2024-05-31</t>
        </is>
      </c>
      <c r="F350" t="inlineStr">
        <is>
          <t>2024-06-07 16:23:16</t>
        </is>
      </c>
      <c r="G350" t="inlineStr">
        <is>
          <t>Miguel Alfredo Herrera Molano</t>
        </is>
      </c>
      <c r="H350" t="inlineStr">
        <is>
          <t>Según registros en el mes de mayo se presentó un accidente de trabajo, producto del mismo se generaron 5 días de incapacidad laboral.</t>
        </is>
      </c>
    </row>
    <row r="351">
      <c r="A351" t="n">
        <v>125</v>
      </c>
      <c r="B351" t="inlineStr">
        <is>
          <t>Indice de severidad</t>
        </is>
      </c>
      <c r="C351" t="inlineStr">
        <is>
          <t>GESTIÓN DE SEGURIDAD Y SALUD EN EL TRABAJO</t>
        </is>
      </c>
      <c r="D351" s="134" t="n">
        <v>45473</v>
      </c>
      <c r="E351" t="inlineStr">
        <is>
          <t>125-2024-06-30</t>
        </is>
      </c>
      <c r="F351" t="inlineStr">
        <is>
          <t>2024-07-16 11:02:10</t>
        </is>
      </c>
      <c r="G351" t="inlineStr">
        <is>
          <t>Miguel Alfredo Herrera Molano</t>
        </is>
      </c>
      <c r="H351" t="inlineStr">
        <is>
          <t>Para el mes de junio no se registran accidentes de trabajo por lo tanto no hay registro tampoco de incapacidades asociadas.</t>
        </is>
      </c>
    </row>
    <row r="352">
      <c r="A352" t="n">
        <v>125</v>
      </c>
      <c r="B352" t="inlineStr">
        <is>
          <t>Indice de severidad</t>
        </is>
      </c>
      <c r="C352" t="inlineStr">
        <is>
          <t>GESTIÓN DE SEGURIDAD Y SALUD EN EL TRABAJO</t>
        </is>
      </c>
      <c r="D352" s="134" t="n">
        <v>45504</v>
      </c>
      <c r="E352" t="inlineStr">
        <is>
          <t>125-2024-07-31</t>
        </is>
      </c>
      <c r="F352" t="inlineStr">
        <is>
          <t>2024-09-05 14:30:26</t>
        </is>
      </c>
      <c r="G352" t="inlineStr">
        <is>
          <t>Miguel Alfredo Herrera Molano</t>
        </is>
      </c>
      <c r="H352" t="inlineStr">
        <is>
          <t>Para el mes de junio no se registran accidentes de trabajo por lo tanto no hay registro tampoco de incapacidades asociadas.</t>
        </is>
      </c>
    </row>
    <row r="353">
      <c r="A353" t="n">
        <v>125</v>
      </c>
      <c r="B353" t="inlineStr">
        <is>
          <t>Indice de severidad</t>
        </is>
      </c>
      <c r="C353" t="inlineStr">
        <is>
          <t>GESTIÓN DE SEGURIDAD Y SALUD EN EL TRABAJO</t>
        </is>
      </c>
      <c r="D353" s="134" t="n">
        <v>45535</v>
      </c>
      <c r="E353" t="inlineStr">
        <is>
          <t>125-2024-08-31</t>
        </is>
      </c>
      <c r="F353" t="inlineStr">
        <is>
          <t>2024-09-05 14:30:33</t>
        </is>
      </c>
      <c r="G353" t="inlineStr">
        <is>
          <t>Miguel Alfredo Herrera Molano</t>
        </is>
      </c>
      <c r="H353" t="inlineStr">
        <is>
          <t>Para el mes de junio no se registran accidentes de trabajo por lo tanto no hay registro tampoco de incapacidades asociadas.</t>
        </is>
      </c>
    </row>
    <row r="354">
      <c r="A354" t="n">
        <v>125</v>
      </c>
      <c r="B354" t="inlineStr">
        <is>
          <t>Indice de severidad</t>
        </is>
      </c>
      <c r="C354" t="inlineStr">
        <is>
          <t>GESTIÓN DE SEGURIDAD Y SALUD EN EL TRABAJO</t>
        </is>
      </c>
      <c r="D354" s="134" t="n">
        <v>45565</v>
      </c>
      <c r="E354" t="inlineStr">
        <is>
          <t>125-2024-09-30</t>
        </is>
      </c>
      <c r="F354" t="inlineStr">
        <is>
          <t>2024-10-08 16:27:17</t>
        </is>
      </c>
      <c r="G354" t="inlineStr">
        <is>
          <t>Miguel Alfredo Herrera Molano</t>
        </is>
      </c>
      <c r="H354" t="inlineStr">
        <is>
          <t>Durante el mes de septiembre en la institución no se registraron días de incapacidad asociados a accidentes de trabajo</t>
        </is>
      </c>
    </row>
    <row r="355">
      <c r="A355" t="n">
        <v>125</v>
      </c>
      <c r="B355" t="inlineStr">
        <is>
          <t>Indice de severidad</t>
        </is>
      </c>
      <c r="C355" t="inlineStr">
        <is>
          <t>GESTIÓN DE SEGURIDAD Y SALUD EN EL TRABAJO</t>
        </is>
      </c>
      <c r="D355" s="134" t="n">
        <v>45596</v>
      </c>
      <c r="E355" t="inlineStr">
        <is>
          <t>125-2024-10-31</t>
        </is>
      </c>
      <c r="F355" t="inlineStr">
        <is>
          <t>2024-11-19 09:18:51</t>
        </is>
      </c>
      <c r="G355" t="inlineStr">
        <is>
          <t>Miguel Alfredo Herrera Molano</t>
        </is>
      </c>
      <c r="H355" t="inlineStr">
        <is>
          <t>No se registraron días de incapacidad asociados a accidentes de trabajo</t>
        </is>
      </c>
    </row>
    <row r="356">
      <c r="A356" t="n">
        <v>125</v>
      </c>
      <c r="B356" t="inlineStr">
        <is>
          <t>Indice de severidad</t>
        </is>
      </c>
      <c r="C356" t="inlineStr">
        <is>
          <t>GESTIÓN DE SEGURIDAD Y SALUD EN EL TRABAJO</t>
        </is>
      </c>
      <c r="D356" s="134" t="n">
        <v>45626</v>
      </c>
      <c r="E356" t="inlineStr">
        <is>
          <t>125-2024-11-30</t>
        </is>
      </c>
      <c r="F356" t="inlineStr">
        <is>
          <t>2025-01-16 11:26:14</t>
        </is>
      </c>
      <c r="G356" t="inlineStr">
        <is>
          <t>Luz Adriana Alvarez Escobar</t>
        </is>
      </c>
      <c r="H356" t="inlineStr">
        <is>
          <t>No se registraron días de incapacidad asociados a accidentes de trabajo.</t>
        </is>
      </c>
    </row>
    <row r="357">
      <c r="A357" t="n">
        <v>125</v>
      </c>
      <c r="B357" t="inlineStr">
        <is>
          <t>Indice de severidad</t>
        </is>
      </c>
      <c r="C357" t="inlineStr">
        <is>
          <t>GESTIÓN DE SEGURIDAD Y SALUD EN EL TRABAJO</t>
        </is>
      </c>
      <c r="D357" s="134" t="n">
        <v>45657</v>
      </c>
      <c r="E357" t="inlineStr">
        <is>
          <t>125-2024-12-31</t>
        </is>
      </c>
      <c r="F357" t="inlineStr">
        <is>
          <t>2025-01-16 12:08:44</t>
        </is>
      </c>
      <c r="G357" t="inlineStr">
        <is>
          <t>Luz Adriana Alvarez Escobar</t>
        </is>
      </c>
      <c r="H357" t="inlineStr">
        <is>
          <t>En el mes de diciembre se generó una incapacidad, producto del  accidente de trabajo de Magda Garzón, esta incapacidad fue de 8 días</t>
        </is>
      </c>
    </row>
    <row r="358">
      <c r="A358" t="n">
        <v>125</v>
      </c>
      <c r="B358" t="inlineStr">
        <is>
          <t>Indice de severidad</t>
        </is>
      </c>
      <c r="C358" t="inlineStr">
        <is>
          <t>GESTIÓN DE SEGURIDAD Y SALUD EN EL TRABAJO</t>
        </is>
      </c>
      <c r="D358" s="134" t="n">
        <v>45688</v>
      </c>
      <c r="E358" t="inlineStr">
        <is>
          <t>125-2025-01-31</t>
        </is>
      </c>
      <c r="F358" t="inlineStr">
        <is>
          <t>2025-02-11 10:56:21</t>
        </is>
      </c>
      <c r="G358" t="inlineStr">
        <is>
          <t>Luz Adriana Alvarez Escobar</t>
        </is>
      </c>
      <c r="H358" t="inlineStr">
        <is>
          <t>En el mes de enero se generó un accidente de trabajo, el cual presentó 3 días de incapacidad medica.</t>
        </is>
      </c>
    </row>
    <row r="359">
      <c r="A359" t="n">
        <v>125</v>
      </c>
      <c r="B359" t="inlineStr">
        <is>
          <t>Indice de severidad</t>
        </is>
      </c>
      <c r="C359" t="inlineStr">
        <is>
          <t>GESTIÓN DE SEGURIDAD Y SALUD EN EL TRABAJO</t>
        </is>
      </c>
      <c r="D359" s="134" t="n">
        <v>45716</v>
      </c>
      <c r="E359" t="inlineStr">
        <is>
          <t>125-2025-02-28</t>
        </is>
      </c>
      <c r="F359" t="inlineStr">
        <is>
          <t>2025-06-16 07:57:00</t>
        </is>
      </c>
      <c r="G359" t="inlineStr">
        <is>
          <t>Alejandro Cardenas Rodriguez</t>
        </is>
      </c>
      <c r="H359" t="inlineStr">
        <is>
          <t>Durante el me sde febrero, no se presentaron días perdidos por accidentes de trabajo.</t>
        </is>
      </c>
    </row>
    <row r="360">
      <c r="A360" t="n">
        <v>125</v>
      </c>
      <c r="B360" t="inlineStr">
        <is>
          <t>Indice de severidad</t>
        </is>
      </c>
      <c r="C360" t="inlineStr">
        <is>
          <t>GESTIÓN DE SEGURIDAD Y SALUD EN EL TRABAJO</t>
        </is>
      </c>
      <c r="D360" s="134" t="n">
        <v>45747</v>
      </c>
      <c r="E360" t="inlineStr">
        <is>
          <t>125-2025-03-31</t>
        </is>
      </c>
      <c r="F360" t="inlineStr">
        <is>
          <t>2025-06-16 08:42:03</t>
        </is>
      </c>
      <c r="G360" t="inlineStr">
        <is>
          <t>Alejandro Cardenas Rodriguez</t>
        </is>
      </c>
      <c r="H360" t="inlineStr">
        <is>
          <t>Por cada cien (100) trabajadores que laboraron en el mes, se perdieron 0,45 días por accidente de trabajo, producto de un accidente de trabajo con la colaboradora ANGELA MARÍA RAMIREZ ROZO, el cual ocasiono una &amp;quot;torcedura de tobillo&amp;quot; en el pie izquierdo, dejando 7 días de incapacidad por orígen laboral.</t>
        </is>
      </c>
    </row>
    <row r="361">
      <c r="A361" t="n">
        <v>125</v>
      </c>
      <c r="B361" t="inlineStr">
        <is>
          <t>Indice de severidad</t>
        </is>
      </c>
      <c r="C361" t="inlineStr">
        <is>
          <t>GESTIÓN DE SEGURIDAD Y SALUD EN EL TRABAJO</t>
        </is>
      </c>
      <c r="D361" s="134" t="n">
        <v>45777</v>
      </c>
      <c r="E361" t="inlineStr">
        <is>
          <t>125-2025-04-30</t>
        </is>
      </c>
      <c r="F361" t="inlineStr">
        <is>
          <t>2025-06-16 09:08:24</t>
        </is>
      </c>
      <c r="G361" t="inlineStr">
        <is>
          <t>Alejandro Cardenas Rodriguez</t>
        </is>
      </c>
      <c r="H361" t="inlineStr">
        <is>
          <t>Durante el mes de abril del 2025, no se presentaron días perdidos por accidente de trabajo.</t>
        </is>
      </c>
    </row>
    <row r="362">
      <c r="A362" t="n">
        <v>125</v>
      </c>
      <c r="B362" t="inlineStr">
        <is>
          <t>Indice de severidad</t>
        </is>
      </c>
      <c r="C362" t="inlineStr">
        <is>
          <t>GESTIÓN DE SEGURIDAD Y SALUD EN EL TRABAJO</t>
        </is>
      </c>
      <c r="D362" s="134" t="n">
        <v>45808</v>
      </c>
      <c r="E362" t="inlineStr">
        <is>
          <t>125-2025-05-31</t>
        </is>
      </c>
      <c r="F362" t="inlineStr">
        <is>
          <t>2025-06-16 09:52:29</t>
        </is>
      </c>
      <c r="G362" t="inlineStr">
        <is>
          <t>Alejandro Cardenas Rodriguez</t>
        </is>
      </c>
      <c r="H362" t="inlineStr">
        <is>
          <t>Durante el mes de mayo, se perdieron 0,24 días por accidente de trabajo, producto de un accidente de trabajo con la colaboradora YARIS DERLY VALENCIA MILLAN, el cual ocasiono &amp;quot;dolor en hombro derecho&amp;quot;, dejando 4 días de incapacidad por orígen laboral.</t>
        </is>
      </c>
    </row>
    <row r="363">
      <c r="A363" t="n">
        <v>125</v>
      </c>
      <c r="B363" t="inlineStr">
        <is>
          <t>Indice de severidad</t>
        </is>
      </c>
      <c r="C363" t="inlineStr">
        <is>
          <t>GESTIÓN DE SEGURIDAD Y SALUD EN EL TRABAJO</t>
        </is>
      </c>
      <c r="D363" s="134" t="n">
        <v>45838</v>
      </c>
      <c r="E363" t="inlineStr">
        <is>
          <t>125-2025-06-30</t>
        </is>
      </c>
      <c r="F363" t="inlineStr">
        <is>
          <t>2025-07-11 07:58:07</t>
        </is>
      </c>
      <c r="G363" t="inlineStr">
        <is>
          <t>Alejandro Cardenas Rodriguez</t>
        </is>
      </c>
      <c r="H363" t="inlineStr">
        <is>
          <t>Durante el mes de junio del 2025, no se presentaron días perdidos por accidente de trabajo.</t>
        </is>
      </c>
    </row>
    <row r="364">
      <c r="A364" t="n">
        <v>125</v>
      </c>
      <c r="B364" t="inlineStr">
        <is>
          <t>Indice de severidad</t>
        </is>
      </c>
      <c r="C364" t="inlineStr">
        <is>
          <t>GESTIÓN DE SEGURIDAD Y SALUD EN EL TRABAJO</t>
        </is>
      </c>
      <c r="D364" s="134" t="n">
        <v>45869</v>
      </c>
      <c r="E364" t="inlineStr">
        <is>
          <t>125-2025-07-31</t>
        </is>
      </c>
      <c r="F364" t="inlineStr">
        <is>
          <t>2025-09-03 09:47:34</t>
        </is>
      </c>
      <c r="G364" t="inlineStr">
        <is>
          <t>Alejandro Cardenas Rodriguez</t>
        </is>
      </c>
      <c r="H364" t="inlineStr">
        <is>
          <t>Durante el mes de julio, se perdieron 0,25 días por accidente de trabajo, producto de un accidente de trabajo con la colaboradora PALOMINO BENITEZ LAURA TATIANA, el cual ocasiono &amp;quot;una caída desde escaleras&amp;quot;, dejando 3 días de incapacidad por orígen laboral.</t>
        </is>
      </c>
    </row>
    <row r="365">
      <c r="A365" t="n">
        <v>125</v>
      </c>
      <c r="B365" t="inlineStr">
        <is>
          <t>Indice de severidad</t>
        </is>
      </c>
      <c r="C365" t="inlineStr">
        <is>
          <t>GESTIÓN DE SEGURIDAD Y SALUD EN EL TRABAJO</t>
        </is>
      </c>
      <c r="D365" s="134" t="n">
        <v>45900</v>
      </c>
      <c r="E365" t="inlineStr">
        <is>
          <t>125-2025-08-31</t>
        </is>
      </c>
      <c r="F365" t="inlineStr">
        <is>
          <t>2025-09-17 10:39:30</t>
        </is>
      </c>
      <c r="G365" t="inlineStr">
        <is>
          <t>Alejandro Cardenas Rodriguez</t>
        </is>
      </c>
      <c r="H365" t="inlineStr">
        <is>
          <t>Durante el mes de agosto del 2025, no se presentaron días perdidos por accidente de trabajo.</t>
        </is>
      </c>
    </row>
    <row r="366">
      <c r="A366" t="n">
        <v>125</v>
      </c>
      <c r="B366" t="inlineStr">
        <is>
          <t>Indice de severidad</t>
        </is>
      </c>
      <c r="C366" t="inlineStr">
        <is>
          <t>GESTIÓN DE SEGURIDAD Y SALUD EN EL TRABAJO</t>
        </is>
      </c>
      <c r="D366" s="134" t="n">
        <v>45930</v>
      </c>
      <c r="E366" t="inlineStr">
        <is>
          <t>125-2025-09-30</t>
        </is>
      </c>
      <c r="F366" t="inlineStr">
        <is>
          <t>2025-10-24 22:22:17</t>
        </is>
      </c>
      <c r="G366" t="inlineStr">
        <is>
          <t>Alejandro Cardenas Rodriguez</t>
        </is>
      </c>
      <c r="H366" t="inlineStr">
        <is>
          <t>Durante el mes de septiembre del 2025, no se presentaron días perdidos por accidente de trabajo.</t>
        </is>
      </c>
    </row>
    <row r="367">
      <c r="A367" t="n">
        <v>125</v>
      </c>
      <c r="B367" t="inlineStr">
        <is>
          <t>Indice de severidad</t>
        </is>
      </c>
      <c r="C367" t="inlineStr">
        <is>
          <t>GESTIÓN DE SEGURIDAD Y SALUD EN EL TRABAJO</t>
        </is>
      </c>
      <c r="D367" s="134" t="n">
        <v>45961</v>
      </c>
      <c r="E367" t="inlineStr">
        <is>
          <t>125-2025-10-31</t>
        </is>
      </c>
      <c r="F367" t="inlineStr">
        <is>
          <t>2025-12-05 15:45:17</t>
        </is>
      </c>
      <c r="G367" t="inlineStr">
        <is>
          <t>Alejandro Cardenas Rodriguez</t>
        </is>
      </c>
      <c r="H367" t="inlineStr">
        <is>
          <t>Durante el mes de octubre del 2025, no se presentaron días perdidos por accidente de trabajo.</t>
        </is>
      </c>
    </row>
    <row r="368">
      <c r="A368" t="n">
        <v>125</v>
      </c>
      <c r="B368" t="inlineStr">
        <is>
          <t>Indice de severidad</t>
        </is>
      </c>
      <c r="C368" t="inlineStr">
        <is>
          <t>GESTIÓN DE SEGURIDAD Y SALUD EN EL TRABAJO</t>
        </is>
      </c>
      <c r="D368" s="134" t="n">
        <v>45991</v>
      </c>
      <c r="E368" t="inlineStr">
        <is>
          <t>125-2025-11-30</t>
        </is>
      </c>
      <c r="F368" t="inlineStr">
        <is>
          <t>2025-12-10 16:11:21</t>
        </is>
      </c>
      <c r="G368" t="inlineStr">
        <is>
          <t>Alejandro Cardenas Rodriguez</t>
        </is>
      </c>
      <c r="H368" t="inlineStr">
        <is>
          <t>Durante el mes de noviembre del 2025, no se presentaron días perdidos por accidente de trabajo.</t>
        </is>
      </c>
    </row>
    <row r="369">
      <c r="A369" t="n">
        <v>125</v>
      </c>
      <c r="B369" t="inlineStr">
        <is>
          <t>Indice de severidad</t>
        </is>
      </c>
      <c r="C369" t="inlineStr">
        <is>
          <t>GESTIÓN DE SEGURIDAD Y SALUD EN EL TRABAJO</t>
        </is>
      </c>
      <c r="D369" s="134" t="n">
        <v>46022</v>
      </c>
      <c r="E369" t="inlineStr">
        <is>
          <t>125-2025-12-31</t>
        </is>
      </c>
      <c r="F369" t="inlineStr">
        <is>
          <t>2026-01-15 08:52:37</t>
        </is>
      </c>
      <c r="G369" t="inlineStr">
        <is>
          <t>Alejandro Cardenas Rodriguez</t>
        </is>
      </c>
      <c r="H369" t="inlineStr">
        <is>
          <t>Durante el mes de diciembrebre del 2025, no se presentaron días perdidos por accidente de trabajo.</t>
        </is>
      </c>
    </row>
    <row r="370">
      <c r="A370" t="n">
        <v>125</v>
      </c>
      <c r="B370" t="inlineStr">
        <is>
          <t>Indice de severidad</t>
        </is>
      </c>
      <c r="C370" t="inlineStr">
        <is>
          <t>GESTIÓN DE SEGURIDAD Y SALUD EN EL TRABAJO</t>
        </is>
      </c>
      <c r="D370" s="134" t="n">
        <v>46053</v>
      </c>
      <c r="E370" t="inlineStr">
        <is>
          <t>125-2026-01-31</t>
        </is>
      </c>
      <c r="F370" t="inlineStr">
        <is>
          <t>2026-02-19 11:41:43</t>
        </is>
      </c>
      <c r="G370" t="inlineStr">
        <is>
          <t>Alejandro Cardenas Rodriguez</t>
        </is>
      </c>
      <c r="H370" t="inlineStr">
        <is>
          <t>Durante el mes de enero del 2026, no se presentaron días perdidos por accidente de trabajo.</t>
        </is>
      </c>
    </row>
    <row r="371">
      <c r="A371" t="n">
        <v>125</v>
      </c>
      <c r="B371" t="inlineStr">
        <is>
          <t>Indice de severidad</t>
        </is>
      </c>
      <c r="C371" t="inlineStr">
        <is>
          <t>GESTIÓN DE SEGURIDAD Y SALUD EN EL TRABAJO</t>
        </is>
      </c>
      <c r="D371" s="134" t="n">
        <v>46081</v>
      </c>
      <c r="E371" t="inlineStr">
        <is>
          <t>125-2026-02-28</t>
        </is>
      </c>
      <c r="F371" t="inlineStr">
        <is>
          <t>2026-03-13 10:04:54</t>
        </is>
      </c>
      <c r="G371" t="inlineStr">
        <is>
          <t>Alejandro Cardenas Rodriguez</t>
        </is>
      </c>
      <c r="H371" t="inlineStr">
        <is>
          <t>Durante el mes de febrero, se perdieron 0,45 días por accidente de trabajo, producto de 2 accidente de trabajoDurante el mes de febrero de 2026 se presentaron dos (2) accidentes de trabajo._x000D_
_x000D_
Este resultado refleja el número de días de incapacidad asociados a los accidentes ocurridos durante el periodo evaluado, evidenciando el impacto de dichos eventos en la continuidad de las actividades laborales.</t>
        </is>
      </c>
    </row>
    <row r="372">
      <c r="A372" t="n">
        <v>126</v>
      </c>
      <c r="B372" t="inlineStr">
        <is>
          <t>Indice de Prevalencia EL Enfermedad laboral</t>
        </is>
      </c>
      <c r="C372" t="inlineStr">
        <is>
          <t>GESTIÓN DE SEGURIDAD Y SALUD EN EL TRABAJO</t>
        </is>
      </c>
      <c r="D372" s="134" t="n">
        <v>44926</v>
      </c>
      <c r="E372" t="inlineStr">
        <is>
          <t>126-2022-12-31</t>
        </is>
      </c>
      <c r="F372" t="inlineStr">
        <is>
          <t>2023-01-27 06:37:18</t>
        </is>
      </c>
      <c r="G372" t="inlineStr">
        <is>
          <t>Miguel Alfredo Herrera Molano</t>
        </is>
      </c>
      <c r="H372" t="inlineStr">
        <is>
          <t>Para la vigencia no se reciben nuevas calificaciones de trabajadores con enfermedad laboral.</t>
        </is>
      </c>
    </row>
    <row r="373">
      <c r="A373" t="n">
        <v>126</v>
      </c>
      <c r="B373" t="inlineStr">
        <is>
          <t>Indice de Prevalencia EL Enfermedad laboral</t>
        </is>
      </c>
      <c r="C373" t="inlineStr">
        <is>
          <t>GESTIÓN DE SEGURIDAD Y SALUD EN EL TRABAJO</t>
        </is>
      </c>
      <c r="D373" s="134" t="n">
        <v>45291</v>
      </c>
      <c r="E373" t="inlineStr">
        <is>
          <t>126-2023-12-31</t>
        </is>
      </c>
      <c r="F373" t="inlineStr">
        <is>
          <t>2024-01-11 10:31:01</t>
        </is>
      </c>
      <c r="G373" t="inlineStr">
        <is>
          <t>Miguel Alfredo Herrera Molano</t>
        </is>
      </c>
      <c r="H373" t="inlineStr">
        <is>
          <t>Según la información del SG SST, ARL u otras instituciones del sistema durante la vigencia 2023 no se registraron casos nuevos de calificación de origen de nuevas EL</t>
        </is>
      </c>
    </row>
    <row r="374">
      <c r="A374" t="n">
        <v>126</v>
      </c>
      <c r="B374" t="inlineStr">
        <is>
          <t>Indice de Prevalencia EL Enfermedad laboral</t>
        </is>
      </c>
      <c r="C374" t="inlineStr">
        <is>
          <t>GESTIÓN DE SEGURIDAD Y SALUD EN EL TRABAJO</t>
        </is>
      </c>
      <c r="D374" s="134" t="n">
        <v>45657</v>
      </c>
      <c r="E374" t="inlineStr">
        <is>
          <t>126-2024-12-31</t>
        </is>
      </c>
      <c r="F374" t="inlineStr">
        <is>
          <t>2025-01-16 15:13:41</t>
        </is>
      </c>
      <c r="G374" t="inlineStr">
        <is>
          <t>Luz Adriana Alvarez Escobar</t>
        </is>
      </c>
      <c r="H374" t="inlineStr">
        <is>
          <t>Según la información del SG-SST, ARL u otras instituciones del sistema, durante la vigencia del 2024, no se registraron nuevos casos de calificación de enfermedades de origen labora EL.</t>
        </is>
      </c>
    </row>
    <row r="375">
      <c r="A375" t="n">
        <v>126</v>
      </c>
      <c r="B375" t="inlineStr">
        <is>
          <t>Indice de Prevalencia EL Enfermedad laboral</t>
        </is>
      </c>
      <c r="C375" t="inlineStr">
        <is>
          <t>GESTIÓN DE SEGURIDAD Y SALUD EN EL TRABAJO</t>
        </is>
      </c>
      <c r="D375" s="134" t="n">
        <v>46022</v>
      </c>
      <c r="E375" t="inlineStr">
        <is>
          <t>126-2025-12-31</t>
        </is>
      </c>
      <c r="F375" t="inlineStr">
        <is>
          <t>2026-01-19 12:32:39</t>
        </is>
      </c>
      <c r="G375" t="inlineStr">
        <is>
          <t>Alejandro Cardenas Rodriguez</t>
        </is>
      </c>
      <c r="H375" t="inlineStr">
        <is>
          <t>Por cada 100 trabajadores existen 0,16 casos de enfermedad laboral en el periodo 2025.</t>
        </is>
      </c>
    </row>
    <row r="376">
      <c r="A376" t="n">
        <v>127</v>
      </c>
      <c r="B376" t="inlineStr">
        <is>
          <t>Indice de Incidencia EL Enfermedad laboral</t>
        </is>
      </c>
      <c r="C376" t="inlineStr">
        <is>
          <t>GESTIÓN DE SEGURIDAD Y SALUD EN EL TRABAJO</t>
        </is>
      </c>
      <c r="D376" s="134" t="n">
        <v>44926</v>
      </c>
      <c r="E376" t="inlineStr">
        <is>
          <t>127-2022-12-31</t>
        </is>
      </c>
      <c r="F376" t="inlineStr">
        <is>
          <t>2023-01-27 06:39:16</t>
        </is>
      </c>
      <c r="G376" t="inlineStr">
        <is>
          <t>Miguel Alfredo Herrera Molano</t>
        </is>
      </c>
      <c r="H376" t="inlineStr">
        <is>
          <t>No se registran nuevos casos de enfermedad laboral en la institución</t>
        </is>
      </c>
    </row>
    <row r="377">
      <c r="A377" t="n">
        <v>127</v>
      </c>
      <c r="B377" t="inlineStr">
        <is>
          <t>Indice de Incidencia EL Enfermedad laboral</t>
        </is>
      </c>
      <c r="C377" t="inlineStr">
        <is>
          <t>GESTIÓN DE SEGURIDAD Y SALUD EN EL TRABAJO</t>
        </is>
      </c>
      <c r="D377" s="134" t="n">
        <v>45291</v>
      </c>
      <c r="E377" t="inlineStr">
        <is>
          <t>127-2023-12-31</t>
        </is>
      </c>
      <c r="F377" t="inlineStr">
        <is>
          <t>2024-01-11 10:32:01</t>
        </is>
      </c>
      <c r="G377" t="inlineStr">
        <is>
          <t>Miguel Alfredo Herrera Molano</t>
        </is>
      </c>
      <c r="H377" t="inlineStr">
        <is>
          <t>Durante el periodo no se registraron nuevos casos de EL</t>
        </is>
      </c>
    </row>
    <row r="378">
      <c r="A378" t="n">
        <v>127</v>
      </c>
      <c r="B378" t="inlineStr">
        <is>
          <t>Indice de Incidencia EL Enfermedad laboral</t>
        </is>
      </c>
      <c r="C378" t="inlineStr">
        <is>
          <t>GESTIÓN DE SEGURIDAD Y SALUD EN EL TRABAJO</t>
        </is>
      </c>
      <c r="D378" s="134" t="n">
        <v>45657</v>
      </c>
      <c r="E378" t="inlineStr">
        <is>
          <t>127-2024-12-31</t>
        </is>
      </c>
      <c r="F378" t="inlineStr">
        <is>
          <t>2025-02-11 10:57:42</t>
        </is>
      </c>
      <c r="G378" t="inlineStr">
        <is>
          <t>Luz Adriana Alvarez Escobar</t>
        </is>
      </c>
      <c r="H378" t="inlineStr">
        <is>
          <t>Durante el 2024 no se registraron nuevos casos de EL</t>
        </is>
      </c>
    </row>
    <row r="379">
      <c r="A379" t="n">
        <v>127</v>
      </c>
      <c r="B379" t="inlineStr">
        <is>
          <t>Indice de Incidencia EL Enfermedad laboral</t>
        </is>
      </c>
      <c r="C379" t="inlineStr">
        <is>
          <t>GESTIÓN DE SEGURIDAD Y SALUD EN EL TRABAJO</t>
        </is>
      </c>
      <c r="D379" s="134" t="n">
        <v>46022</v>
      </c>
      <c r="E379" t="inlineStr">
        <is>
          <t>127-2025-12-31</t>
        </is>
      </c>
      <c r="F379" t="inlineStr">
        <is>
          <t>2026-01-15 08:57:40</t>
        </is>
      </c>
      <c r="G379" t="inlineStr">
        <is>
          <t>Alejandro Cardenas Rodriguez</t>
        </is>
      </c>
      <c r="H379" t="inlineStr">
        <is>
          <t>Durante el 2025 no se registraron nuevos casos de EL (enfermedad Laboral).</t>
        </is>
      </c>
    </row>
    <row r="380">
      <c r="A380" t="n">
        <v>128</v>
      </c>
      <c r="B380" t="inlineStr">
        <is>
          <t>Ausentísmo por causa médica</t>
        </is>
      </c>
      <c r="C380" t="inlineStr">
        <is>
          <t>GESTIÓN DE SEGURIDAD Y SALUD EN EL TRABAJO</t>
        </is>
      </c>
      <c r="D380" s="134" t="n">
        <v>44742</v>
      </c>
      <c r="E380" t="inlineStr">
        <is>
          <t>128-2022-06-30</t>
        </is>
      </c>
      <c r="F380" t="inlineStr">
        <is>
          <t>2022-07-26 09:18:50</t>
        </is>
      </c>
      <c r="G380" t="inlineStr">
        <is>
          <t>Miguel Alfredo Herrera Molano</t>
        </is>
      </c>
      <c r="H380" t="inlineStr">
        <is>
          <t>Según el resultado se encuentra que 0.81 días de trabajo se perdieron en el mes, resultado de la base de 1630 colaboradores.</t>
        </is>
      </c>
    </row>
    <row r="381">
      <c r="A381" t="n">
        <v>128</v>
      </c>
      <c r="B381" t="inlineStr">
        <is>
          <t>Ausentísmo por causa médica</t>
        </is>
      </c>
      <c r="C381" t="inlineStr">
        <is>
          <t>GESTIÓN DE SEGURIDAD Y SALUD EN EL TRABAJO</t>
        </is>
      </c>
      <c r="D381" s="134" t="n">
        <v>44773</v>
      </c>
      <c r="E381" t="inlineStr">
        <is>
          <t>128-2022-07-31</t>
        </is>
      </c>
      <c r="F381" t="inlineStr">
        <is>
          <t>2022-08-25 07:14:20</t>
        </is>
      </c>
      <c r="G381" t="inlineStr">
        <is>
          <t>Miguel Alfredo Herrera Molano</t>
        </is>
      </c>
      <c r="H381" t="inlineStr">
        <is>
          <t>Según la data reportada para el periodo de julio, se tuvo un resultado de 1.20 para un total de 29203 días programados, es importante tener presente que en el mes hubo dos días festivos y al validar los registros tenemos algunas incapacidades mayores a 20 días, con 7 colaboradores que suman 173 días de incapacidad. Se define no levantar oportunidad de mejora dado que los diagnósticos asociados son variables no intervenibles directamente por SST:</t>
        </is>
      </c>
    </row>
    <row r="382">
      <c r="A382" t="n">
        <v>128</v>
      </c>
      <c r="B382" t="inlineStr">
        <is>
          <t>Ausentísmo por causa médica</t>
        </is>
      </c>
      <c r="C382" t="inlineStr">
        <is>
          <t>GESTIÓN DE SEGURIDAD Y SALUD EN EL TRABAJO</t>
        </is>
      </c>
      <c r="D382" s="134" t="n">
        <v>44804</v>
      </c>
      <c r="E382" t="inlineStr">
        <is>
          <t>128-2022-08-31</t>
        </is>
      </c>
      <c r="F382" t="inlineStr">
        <is>
          <t>2022-10-18 05:38:51</t>
        </is>
      </c>
      <c r="G382" t="inlineStr">
        <is>
          <t>Miguel Alfredo Herrera Molano</t>
        </is>
      </c>
      <c r="H382" t="inlineStr">
        <is>
          <t>El indicador se encuentra dentro de la meta establecida, con un 0.85 días de ausencia según el número de trabajadores y los días hábiles del periodo</t>
        </is>
      </c>
    </row>
    <row r="383">
      <c r="A383" t="n">
        <v>128</v>
      </c>
      <c r="B383" t="inlineStr">
        <is>
          <t>Ausentísmo por causa médica</t>
        </is>
      </c>
      <c r="C383" t="inlineStr">
        <is>
          <t>GESTIÓN DE SEGURIDAD Y SALUD EN EL TRABAJO</t>
        </is>
      </c>
      <c r="D383" s="134" t="n">
        <v>44834</v>
      </c>
      <c r="E383" t="inlineStr">
        <is>
          <t>128-2022-09-30</t>
        </is>
      </c>
      <c r="F383" t="inlineStr">
        <is>
          <t>2022-10-18 05:38:18</t>
        </is>
      </c>
      <c r="G383" t="inlineStr">
        <is>
          <t>Miguel Alfredo Herrera Molano</t>
        </is>
      </c>
      <c r="H383" t="inlineStr">
        <is>
          <t>Para el periodo se registró que por cada 100 días programados hubo 0.60 días perdidos por causas médicas; valor que se encuentra dentro de la meta.</t>
        </is>
      </c>
    </row>
    <row r="384">
      <c r="A384" t="n">
        <v>128</v>
      </c>
      <c r="B384" t="inlineStr">
        <is>
          <t>Ausentísmo por causa médica</t>
        </is>
      </c>
      <c r="C384" t="inlineStr">
        <is>
          <t>GESTIÓN DE SEGURIDAD Y SALUD EN EL TRABAJO</t>
        </is>
      </c>
      <c r="D384" s="134" t="n">
        <v>44865</v>
      </c>
      <c r="E384" t="inlineStr">
        <is>
          <t>128-2022-10-31</t>
        </is>
      </c>
      <c r="F384" t="inlineStr">
        <is>
          <t>2022-12-15 05:54:21</t>
        </is>
      </c>
      <c r="G384" t="inlineStr">
        <is>
          <t>Miguel Alfredo Herrera Molano</t>
        </is>
      </c>
      <c r="H384" t="inlineStr">
        <is>
          <t>El indicador se encuentra dentro de la meta establecida, con un 0.75 días de ausencia según el número de trabajadores y los días hábiles del periodo</t>
        </is>
      </c>
    </row>
    <row r="385">
      <c r="A385" t="n">
        <v>128</v>
      </c>
      <c r="B385" t="inlineStr">
        <is>
          <t>Ausentísmo por causa médica</t>
        </is>
      </c>
      <c r="C385" t="inlineStr">
        <is>
          <t>GESTIÓN DE SEGURIDAD Y SALUD EN EL TRABAJO</t>
        </is>
      </c>
      <c r="D385" s="134" t="n">
        <v>44895</v>
      </c>
      <c r="E385" t="inlineStr">
        <is>
          <t>128-2022-11-30</t>
        </is>
      </c>
      <c r="F385" t="inlineStr">
        <is>
          <t>2022-12-15 05:54:42</t>
        </is>
      </c>
      <c r="G385" t="inlineStr">
        <is>
          <t>Miguel Alfredo Herrera Molano</t>
        </is>
      </c>
      <c r="H385" t="inlineStr">
        <is>
          <t>Para el periodo se registró que por cada 100 días programados hubo 0.92 días perdidos por causas médicas; valor que se encuentra dentro de la meta.</t>
        </is>
      </c>
    </row>
    <row r="386">
      <c r="A386" t="n">
        <v>128</v>
      </c>
      <c r="B386" t="inlineStr">
        <is>
          <t>Ausentísmo por causa médica</t>
        </is>
      </c>
      <c r="C386" t="inlineStr">
        <is>
          <t>GESTIÓN DE SEGURIDAD Y SALUD EN EL TRABAJO</t>
        </is>
      </c>
      <c r="D386" s="134" t="n">
        <v>44926</v>
      </c>
      <c r="E386" t="inlineStr">
        <is>
          <t>128-2022-12-31</t>
        </is>
      </c>
      <c r="F386" t="inlineStr">
        <is>
          <t>2023-01-27 06:44:21</t>
        </is>
      </c>
      <c r="G386" t="inlineStr">
        <is>
          <t>Miguel Alfredo Herrera Molano</t>
        </is>
      </c>
      <c r="H386" t="inlineStr">
        <is>
          <t>Según los registros de incapacidad reportados en la institución, por cada 100 días de trabajo programados en el periodo, se presentó 0.80 días de ausencias laborales.</t>
        </is>
      </c>
    </row>
    <row r="387">
      <c r="A387" t="n">
        <v>128</v>
      </c>
      <c r="B387" t="inlineStr">
        <is>
          <t>Ausentísmo por causa médica</t>
        </is>
      </c>
      <c r="C387" t="inlineStr">
        <is>
          <t>GESTIÓN DE SEGURIDAD Y SALUD EN EL TRABAJO</t>
        </is>
      </c>
      <c r="D387" s="134" t="n">
        <v>44957</v>
      </c>
      <c r="E387" t="inlineStr">
        <is>
          <t>128-2023-01-31</t>
        </is>
      </c>
      <c r="F387" t="inlineStr">
        <is>
          <t>2023-10-10 12:09:33</t>
        </is>
      </c>
      <c r="G387" t="inlineStr">
        <is>
          <t>Miguel Alfredo Herrera Molano</t>
        </is>
      </c>
      <c r="H387" t="inlineStr">
        <is>
          <t>No se consideró hacer apertura de OM pues son variables que no son de alcance y control por la institución</t>
        </is>
      </c>
    </row>
    <row r="388">
      <c r="A388" t="n">
        <v>128</v>
      </c>
      <c r="B388" t="inlineStr">
        <is>
          <t>Ausentísmo por causa médica</t>
        </is>
      </c>
      <c r="C388" t="inlineStr">
        <is>
          <t>GESTIÓN DE SEGURIDAD Y SALUD EN EL TRABAJO</t>
        </is>
      </c>
      <c r="D388" s="134" t="n">
        <v>44985</v>
      </c>
      <c r="E388" t="inlineStr">
        <is>
          <t>128-2023-02-28</t>
        </is>
      </c>
      <c r="F388" t="inlineStr">
        <is>
          <t>2023-07-10 16:59:32</t>
        </is>
      </c>
      <c r="G388" t="inlineStr">
        <is>
          <t>Miguel Alfredo Herrera Molano</t>
        </is>
      </c>
      <c r="H388" t="inlineStr">
        <is>
          <t>En el periodo se evidencia que por cada 100 días de trabajo realizados se perdieron 0.92 días por incapacidad laboral</t>
        </is>
      </c>
    </row>
    <row r="389">
      <c r="A389" t="n">
        <v>128</v>
      </c>
      <c r="B389" t="inlineStr">
        <is>
          <t>Ausentísmo por causa médica</t>
        </is>
      </c>
      <c r="C389" t="inlineStr">
        <is>
          <t>GESTIÓN DE SEGURIDAD Y SALUD EN EL TRABAJO</t>
        </is>
      </c>
      <c r="D389" s="134" t="n">
        <v>45016</v>
      </c>
      <c r="E389" t="inlineStr">
        <is>
          <t>128-2023-03-31</t>
        </is>
      </c>
      <c r="F389" t="inlineStr">
        <is>
          <t>2023-07-10 17:00:48</t>
        </is>
      </c>
      <c r="G389" t="inlineStr">
        <is>
          <t>Miguel Alfredo Herrera Molano</t>
        </is>
      </c>
      <c r="H389" t="inlineStr">
        <is>
          <t>Para el mes de marzo se tuvo un ausentismo laboral por condiciones médicas de 0.76 días por cada 100 días de trabajo ejecutado</t>
        </is>
      </c>
    </row>
    <row r="390">
      <c r="A390" t="n">
        <v>128</v>
      </c>
      <c r="B390" t="inlineStr">
        <is>
          <t>Ausentísmo por causa médica</t>
        </is>
      </c>
      <c r="C390" t="inlineStr">
        <is>
          <t>GESTIÓN DE SEGURIDAD Y SALUD EN EL TRABAJO</t>
        </is>
      </c>
      <c r="D390" s="134" t="n">
        <v>45046</v>
      </c>
      <c r="E390" t="inlineStr">
        <is>
          <t>128-2023-04-30</t>
        </is>
      </c>
      <c r="F390" t="inlineStr">
        <is>
          <t>2023-10-10 12:09:19</t>
        </is>
      </c>
      <c r="G390" t="inlineStr">
        <is>
          <t>Miguel Alfredo Herrera Molano</t>
        </is>
      </c>
      <c r="H390" t="inlineStr">
        <is>
          <t>No se consideró hacer apertura de OM pues son variables que no son de alcance y control por la institución</t>
        </is>
      </c>
    </row>
    <row r="391">
      <c r="A391" t="n">
        <v>128</v>
      </c>
      <c r="B391" t="inlineStr">
        <is>
          <t>Ausentísmo por causa médica</t>
        </is>
      </c>
      <c r="C391" t="inlineStr">
        <is>
          <t>GESTIÓN DE SEGURIDAD Y SALUD EN EL TRABAJO</t>
        </is>
      </c>
      <c r="D391" s="134" t="n">
        <v>45077</v>
      </c>
      <c r="E391" t="inlineStr">
        <is>
          <t>128-2023-05-31</t>
        </is>
      </c>
      <c r="F391" t="inlineStr">
        <is>
          <t>2023-07-10 17:02:30</t>
        </is>
      </c>
      <c r="G391" t="inlineStr">
        <is>
          <t>Miguel Alfredo Herrera Molano</t>
        </is>
      </c>
      <c r="H391" t="inlineStr">
        <is>
          <t>En el mes de mayo se perdieron 0.76 días por ausentismo laboral asociado a temas de salud por cada 100 días de trabajo ejecutados.</t>
        </is>
      </c>
    </row>
    <row r="392">
      <c r="A392" t="n">
        <v>128</v>
      </c>
      <c r="B392" t="inlineStr">
        <is>
          <t>Ausentísmo por causa médica</t>
        </is>
      </c>
      <c r="C392" t="inlineStr">
        <is>
          <t>GESTIÓN DE SEGURIDAD Y SALUD EN EL TRABAJO</t>
        </is>
      </c>
      <c r="D392" s="134" t="n">
        <v>45107</v>
      </c>
      <c r="E392" t="inlineStr">
        <is>
          <t>128-2023-06-30</t>
        </is>
      </c>
      <c r="F392" t="inlineStr">
        <is>
          <t>2023-10-10 12:09:02</t>
        </is>
      </c>
      <c r="G392" t="inlineStr">
        <is>
          <t>Miguel Alfredo Herrera Molano</t>
        </is>
      </c>
      <c r="H392" t="inlineStr">
        <is>
          <t>No se consideró hacer apertura de OM pues son variables que no son de alcance y control por la institución</t>
        </is>
      </c>
    </row>
    <row r="393">
      <c r="A393" t="n">
        <v>128</v>
      </c>
      <c r="B393" t="inlineStr">
        <is>
          <t>Ausentísmo por causa médica</t>
        </is>
      </c>
      <c r="C393" t="inlineStr">
        <is>
          <t>GESTIÓN DE SEGURIDAD Y SALUD EN EL TRABAJO</t>
        </is>
      </c>
      <c r="D393" s="134" t="n">
        <v>45138</v>
      </c>
      <c r="E393" t="inlineStr">
        <is>
          <t>128-2023-07-31</t>
        </is>
      </c>
      <c r="F393" t="inlineStr">
        <is>
          <t>2023-09-21 14:52:28</t>
        </is>
      </c>
      <c r="G393" t="inlineStr">
        <is>
          <t>Miguel Alfredo Herrera Molano</t>
        </is>
      </c>
      <c r="H393" t="inlineStr">
        <is>
          <t>Según la información reportada por el área de compensación en el periodo se registró un total de 331 días de ausentismo por causas médicas, lo cual relacionado con un total de 28175 no genera un resultado de 1.17 días._x000D_
No se consideró acciones pues el resultado no es significativo según la meta</t>
        </is>
      </c>
    </row>
    <row r="394">
      <c r="A394" t="n">
        <v>128</v>
      </c>
      <c r="B394" t="inlineStr">
        <is>
          <t>Ausentísmo por causa médica</t>
        </is>
      </c>
      <c r="C394" t="inlineStr">
        <is>
          <t>GESTIÓN DE SEGURIDAD Y SALUD EN EL TRABAJO</t>
        </is>
      </c>
      <c r="D394" s="134" t="n">
        <v>45169</v>
      </c>
      <c r="E394" t="inlineStr">
        <is>
          <t>128-2023-08-31</t>
        </is>
      </c>
      <c r="F394" t="inlineStr">
        <is>
          <t>2023-09-21 14:54:07</t>
        </is>
      </c>
      <c r="G394" t="inlineStr">
        <is>
          <t>Miguel Alfredo Herrera Molano</t>
        </is>
      </c>
      <c r="H394" t="inlineStr">
        <is>
          <t>Para un total de 36498 días programados en el periodo y en relación al número de trabajadores, se presentó 0.95 días de ausentismo por cada 1.000 horas proyectadas.</t>
        </is>
      </c>
    </row>
    <row r="395">
      <c r="A395" t="n">
        <v>128</v>
      </c>
      <c r="B395" t="inlineStr">
        <is>
          <t>Ausentísmo por causa médica</t>
        </is>
      </c>
      <c r="C395" t="inlineStr">
        <is>
          <t>GESTIÓN DE SEGURIDAD Y SALUD EN EL TRABAJO</t>
        </is>
      </c>
      <c r="D395" s="134" t="n">
        <v>45199</v>
      </c>
      <c r="E395" t="inlineStr">
        <is>
          <t>128-2023-09-30</t>
        </is>
      </c>
      <c r="F395" t="inlineStr">
        <is>
          <t>2023-10-20 11:15:21</t>
        </is>
      </c>
      <c r="G395" t="inlineStr">
        <is>
          <t>Miguel Alfredo Herrera Molano</t>
        </is>
      </c>
      <c r="H395" t="inlineStr">
        <is>
          <t>Según las estadísticas para el mes de septiembre para la población expuesta en la institución se perdieron 229 días, correspondientes al 0.51.</t>
        </is>
      </c>
    </row>
    <row r="396">
      <c r="A396" t="n">
        <v>128</v>
      </c>
      <c r="B396" t="inlineStr">
        <is>
          <t>Ausentísmo por causa médica</t>
        </is>
      </c>
      <c r="C396" t="inlineStr">
        <is>
          <t>GESTIÓN DE SEGURIDAD Y SALUD EN EL TRABAJO</t>
        </is>
      </c>
      <c r="D396" s="134" t="n">
        <v>45230</v>
      </c>
      <c r="E396" t="inlineStr">
        <is>
          <t>128-2023-10-31</t>
        </is>
      </c>
      <c r="F396" t="inlineStr">
        <is>
          <t>2023-12-20 11:03:58</t>
        </is>
      </c>
      <c r="G396" t="inlineStr">
        <is>
          <t>Miguel Alfredo Herrera Molano</t>
        </is>
      </c>
      <c r="H396" t="inlineStr">
        <is>
          <t>Según el indicador por cada 100 días de trabajo programados en el periodo se registró una pérdida de 0.50 días.</t>
        </is>
      </c>
    </row>
    <row r="397">
      <c r="A397" t="n">
        <v>128</v>
      </c>
      <c r="B397" t="inlineStr">
        <is>
          <t>Ausentísmo por causa médica</t>
        </is>
      </c>
      <c r="C397" t="inlineStr">
        <is>
          <t>GESTIÓN DE SEGURIDAD Y SALUD EN EL TRABAJO</t>
        </is>
      </c>
      <c r="D397" s="134" t="n">
        <v>45260</v>
      </c>
      <c r="E397" t="inlineStr">
        <is>
          <t>128-2023-11-30</t>
        </is>
      </c>
      <c r="F397" t="inlineStr">
        <is>
          <t>2023-12-20 11:04:54</t>
        </is>
      </c>
      <c r="G397" t="inlineStr">
        <is>
          <t>Miguel Alfredo Herrera Molano</t>
        </is>
      </c>
      <c r="H397" t="inlineStr">
        <is>
          <t>En el periodo se registró un ausentismo de 0.72 días laborales por cada 100 días programados.</t>
        </is>
      </c>
    </row>
    <row r="398">
      <c r="A398" t="n">
        <v>128</v>
      </c>
      <c r="B398" t="inlineStr">
        <is>
          <t>Ausentísmo por causa médica</t>
        </is>
      </c>
      <c r="C398" t="inlineStr">
        <is>
          <t>GESTIÓN DE SEGURIDAD Y SALUD EN EL TRABAJO</t>
        </is>
      </c>
      <c r="D398" s="134" t="n">
        <v>45291</v>
      </c>
      <c r="E398" t="inlineStr">
        <is>
          <t>128-2023-12-31</t>
        </is>
      </c>
      <c r="F398" t="inlineStr">
        <is>
          <t>2024-01-12 08:16:09</t>
        </is>
      </c>
      <c r="G398" t="inlineStr">
        <is>
          <t>Miguel Alfredo Herrera Molano</t>
        </is>
      </c>
      <c r="H398" t="inlineStr">
        <is>
          <t>Según el indicador se puede apreciar que en el periodo por cada 100 días laborales programados en la institución se perdieron 0.64 días por temas de salud.</t>
        </is>
      </c>
    </row>
    <row r="399">
      <c r="A399" t="n">
        <v>128</v>
      </c>
      <c r="B399" t="inlineStr">
        <is>
          <t>Ausentísmo por causa médica</t>
        </is>
      </c>
      <c r="C399" t="inlineStr">
        <is>
          <t>GESTIÓN DE SEGURIDAD Y SALUD EN EL TRABAJO</t>
        </is>
      </c>
      <c r="D399" s="134" t="n">
        <v>45322</v>
      </c>
      <c r="E399" t="inlineStr">
        <is>
          <t>128-2024-01-31</t>
        </is>
      </c>
      <c r="F399" t="inlineStr">
        <is>
          <t>2024-02-20 08:48:59</t>
        </is>
      </c>
      <c r="G399" t="inlineStr">
        <is>
          <t>Miguel Alfredo Herrera Molano</t>
        </is>
      </c>
      <c r="H399" t="inlineStr">
        <is>
          <t>El indicador nos permite establecer que por cada 100 días laborales programados para el periodo a nivel institucional, se perdieron 0.70 días asociados a temas de salud.</t>
        </is>
      </c>
    </row>
    <row r="400">
      <c r="A400" t="n">
        <v>128</v>
      </c>
      <c r="B400" t="inlineStr">
        <is>
          <t>Ausentísmo por causa médica</t>
        </is>
      </c>
      <c r="C400" t="inlineStr">
        <is>
          <t>GESTIÓN DE SEGURIDAD Y SALUD EN EL TRABAJO</t>
        </is>
      </c>
      <c r="D400" s="134" t="n">
        <v>45351</v>
      </c>
      <c r="E400" t="inlineStr">
        <is>
          <t>128-2024-02-29</t>
        </is>
      </c>
      <c r="F400" t="inlineStr">
        <is>
          <t>2024-05-14 16:32:57</t>
        </is>
      </c>
      <c r="G400" t="inlineStr">
        <is>
          <t>Miguel Alfredo Herrera Molano</t>
        </is>
      </c>
      <c r="H400" t="inlineStr">
        <is>
          <t>Según el indicador para el periodo por cada 100 días laborales programados se perdieron 0.90 días por temas de salud</t>
        </is>
      </c>
    </row>
    <row r="401">
      <c r="A401" t="n">
        <v>128</v>
      </c>
      <c r="B401" t="inlineStr">
        <is>
          <t>Ausentísmo por causa médica</t>
        </is>
      </c>
      <c r="C401" t="inlineStr">
        <is>
          <t>GESTIÓN DE SEGURIDAD Y SALUD EN EL TRABAJO</t>
        </is>
      </c>
      <c r="D401" s="134" t="n">
        <v>45382</v>
      </c>
      <c r="E401" t="inlineStr">
        <is>
          <t>128-2024-03-31</t>
        </is>
      </c>
      <c r="F401" t="inlineStr">
        <is>
          <t>2024-05-14 16:38:52</t>
        </is>
      </c>
      <c r="G401" t="inlineStr">
        <is>
          <t>Miguel Alfredo Herrera Molano</t>
        </is>
      </c>
      <c r="H401" t="inlineStr">
        <is>
          <t>Durante el periodo de marzo el número de días laborales disminuyen a nivel institucional pues se descuenta el total de días de la semana santa, razón por la cual el resultado sobrepasa la meta; no se considera la necesidad de abrir una oportunidad de mejora</t>
        </is>
      </c>
    </row>
    <row r="402">
      <c r="A402" t="n">
        <v>128</v>
      </c>
      <c r="B402" t="inlineStr">
        <is>
          <t>Ausentísmo por causa médica</t>
        </is>
      </c>
      <c r="C402" t="inlineStr">
        <is>
          <t>GESTIÓN DE SEGURIDAD Y SALUD EN EL TRABAJO</t>
        </is>
      </c>
      <c r="D402" s="134" t="n">
        <v>45412</v>
      </c>
      <c r="E402" t="inlineStr">
        <is>
          <t>128-2024-04-30</t>
        </is>
      </c>
      <c r="F402" t="inlineStr">
        <is>
          <t>2024-05-14 16:37:19</t>
        </is>
      </c>
      <c r="G402" t="inlineStr">
        <is>
          <t>Miguel Alfredo Herrera Molano</t>
        </is>
      </c>
      <c r="H402" t="inlineStr">
        <is>
          <t>Según el registro, para el periodo se perdieron 0.40 días por cada 100 días de trabajo laborales programados.</t>
        </is>
      </c>
    </row>
    <row r="403">
      <c r="A403" t="n">
        <v>128</v>
      </c>
      <c r="B403" t="inlineStr">
        <is>
          <t>Ausentísmo por causa médica</t>
        </is>
      </c>
      <c r="C403" t="inlineStr">
        <is>
          <t>GESTIÓN DE SEGURIDAD Y SALUD EN EL TRABAJO</t>
        </is>
      </c>
      <c r="D403" s="134" t="n">
        <v>45443</v>
      </c>
      <c r="E403" t="inlineStr">
        <is>
          <t>128-2024-05-31</t>
        </is>
      </c>
      <c r="F403" t="inlineStr">
        <is>
          <t>2024-06-17 12:27:11</t>
        </is>
      </c>
      <c r="G403" t="inlineStr">
        <is>
          <t>Miguel Alfredo Herrera Molano</t>
        </is>
      </c>
      <c r="H403" t="inlineStr">
        <is>
          <t>Según registro y resultados, para el periodo se tuvo que por cada 100 días de trabajo se perdieron 0.55 días por temas de ausencia por incapacidad laboral</t>
        </is>
      </c>
    </row>
    <row r="404">
      <c r="A404" t="n">
        <v>128</v>
      </c>
      <c r="B404" t="inlineStr">
        <is>
          <t>Ausentísmo por causa médica</t>
        </is>
      </c>
      <c r="C404" t="inlineStr">
        <is>
          <t>GESTIÓN DE SEGURIDAD Y SALUD EN EL TRABAJO</t>
        </is>
      </c>
      <c r="D404" s="134" t="n">
        <v>45473</v>
      </c>
      <c r="E404" t="inlineStr">
        <is>
          <t>128-2024-06-30</t>
        </is>
      </c>
      <c r="F404" t="inlineStr">
        <is>
          <t>2024-07-16 11:06:20</t>
        </is>
      </c>
      <c r="G404" t="inlineStr">
        <is>
          <t>Miguel Alfredo Herrera Molano</t>
        </is>
      </c>
      <c r="H404" t="inlineStr">
        <is>
          <t>Según el indicador podemos definir que por cada 100 días de trabajo programadas en el periodo, se perdieron 0.36 días asociados a incapacidades de tipo médico.</t>
        </is>
      </c>
    </row>
    <row r="405">
      <c r="A405" t="n">
        <v>128</v>
      </c>
      <c r="B405" t="inlineStr">
        <is>
          <t>Ausentísmo por causa médica</t>
        </is>
      </c>
      <c r="C405" t="inlineStr">
        <is>
          <t>GESTIÓN DE SEGURIDAD Y SALUD EN EL TRABAJO</t>
        </is>
      </c>
      <c r="D405" s="134" t="n">
        <v>45504</v>
      </c>
      <c r="E405" t="inlineStr">
        <is>
          <t>128-2024-07-31</t>
        </is>
      </c>
      <c r="F405" t="inlineStr">
        <is>
          <t>2024-09-05 14:40:58</t>
        </is>
      </c>
      <c r="G405" t="inlineStr">
        <is>
          <t>Miguel Alfredo Herrera Molano</t>
        </is>
      </c>
      <c r="H405" t="inlineStr">
        <is>
          <t>Según el indicador podemos analizar que por cada 100 días de trabajo programado en la institución se perdieron 0.65 días asociados a ausencias por salud</t>
        </is>
      </c>
    </row>
    <row r="406">
      <c r="A406" t="n">
        <v>128</v>
      </c>
      <c r="B406" t="inlineStr">
        <is>
          <t>Ausentísmo por causa médica</t>
        </is>
      </c>
      <c r="C406" t="inlineStr">
        <is>
          <t>GESTIÓN DE SEGURIDAD Y SALUD EN EL TRABAJO</t>
        </is>
      </c>
      <c r="D406" s="134" t="n">
        <v>45535</v>
      </c>
      <c r="E406" t="inlineStr">
        <is>
          <t>128-2024-08-31</t>
        </is>
      </c>
      <c r="F406" t="inlineStr">
        <is>
          <t>2024-09-05 14:42:04</t>
        </is>
      </c>
      <c r="G406" t="inlineStr">
        <is>
          <t>Miguel Alfredo Herrera Molano</t>
        </is>
      </c>
      <c r="H406" t="inlineStr">
        <is>
          <t>Para el periodo de agosto se tuvo un indicador de 0.51 días perdidos por incapacidades médicas en una relación de 100 días programados para el mismo periodo.</t>
        </is>
      </c>
    </row>
    <row r="407">
      <c r="A407" t="n">
        <v>128</v>
      </c>
      <c r="B407" t="inlineStr">
        <is>
          <t>Ausentísmo por causa médica</t>
        </is>
      </c>
      <c r="C407" t="inlineStr">
        <is>
          <t>GESTIÓN DE SEGURIDAD Y SALUD EN EL TRABAJO</t>
        </is>
      </c>
      <c r="D407" s="134" t="n">
        <v>45565</v>
      </c>
      <c r="E407" t="inlineStr">
        <is>
          <t>128-2024-09-30</t>
        </is>
      </c>
      <c r="F407" t="inlineStr">
        <is>
          <t>2024-10-09 14:45:45</t>
        </is>
      </c>
      <c r="G407" t="inlineStr">
        <is>
          <t>Miguel Alfredo Herrera Molano</t>
        </is>
      </c>
      <c r="H407" t="inlineStr">
        <is>
          <t>Por cada 100 días de trabajo programados en la institución se perdieron 0.70 días relacionados con ausencias médicas de los colaboradores</t>
        </is>
      </c>
    </row>
    <row r="408">
      <c r="A408" t="n">
        <v>128</v>
      </c>
      <c r="B408" t="inlineStr">
        <is>
          <t>Ausentísmo por causa médica</t>
        </is>
      </c>
      <c r="C408" t="inlineStr">
        <is>
          <t>GESTIÓN DE SEGURIDAD Y SALUD EN EL TRABAJO</t>
        </is>
      </c>
      <c r="D408" s="134" t="n">
        <v>45596</v>
      </c>
      <c r="E408" t="inlineStr">
        <is>
          <t>128-2024-10-31</t>
        </is>
      </c>
      <c r="F408" t="inlineStr">
        <is>
          <t>2024-11-19 09:30:22</t>
        </is>
      </c>
      <c r="G408" t="inlineStr">
        <is>
          <t>Miguel Alfredo Herrera Molano</t>
        </is>
      </c>
      <c r="H408" t="inlineStr">
        <is>
          <t>Según el indicador por cada 100 días de trabajo programados en el mes, se presentó una pérdida de 0.61 días por incapacidad laboral</t>
        </is>
      </c>
    </row>
    <row r="409">
      <c r="A409" t="n">
        <v>128</v>
      </c>
      <c r="B409" t="inlineStr">
        <is>
          <t>Ausentísmo por causa médica</t>
        </is>
      </c>
      <c r="C409" t="inlineStr">
        <is>
          <t>GESTIÓN DE SEGURIDAD Y SALUD EN EL TRABAJO</t>
        </is>
      </c>
      <c r="D409" s="134" t="n">
        <v>45626</v>
      </c>
      <c r="E409" t="inlineStr">
        <is>
          <t>128-2024-11-30</t>
        </is>
      </c>
      <c r="F409" t="inlineStr">
        <is>
          <t>2025-07-11 07:50:38</t>
        </is>
      </c>
      <c r="G409" t="inlineStr">
        <is>
          <t>Alejandro Cardenas Rodriguez</t>
        </is>
      </c>
      <c r="H409" t="inlineStr">
        <is>
          <t>De acuerdo a resultado del indicador: en el mes de noviembre se perdió el 0,96% de días programados de trabajo por incapacidad médica.</t>
        </is>
      </c>
    </row>
    <row r="410">
      <c r="A410" t="n">
        <v>128</v>
      </c>
      <c r="B410" t="inlineStr">
        <is>
          <t>Ausentísmo por causa médica</t>
        </is>
      </c>
      <c r="C410" t="inlineStr">
        <is>
          <t>GESTIÓN DE SEGURIDAD Y SALUD EN EL TRABAJO</t>
        </is>
      </c>
      <c r="D410" s="134" t="n">
        <v>45657</v>
      </c>
      <c r="E410" t="inlineStr">
        <is>
          <t>128-2024-12-31</t>
        </is>
      </c>
      <c r="F410" t="inlineStr">
        <is>
          <t>2025-01-16 15:01:35</t>
        </is>
      </c>
      <c r="G410" t="inlineStr">
        <is>
          <t>Luz Adriana Alvarez Escobar</t>
        </is>
      </c>
      <c r="H410" t="inlineStr">
        <is>
          <t>Según el indicador, en el mes de diciembre por cada 100 días de trabajo programado, se presentó una perdida de 0,78 días por incapacidad medica</t>
        </is>
      </c>
    </row>
    <row r="411">
      <c r="A411" t="n">
        <v>128</v>
      </c>
      <c r="B411" t="inlineStr">
        <is>
          <t>Ausentísmo por causa médica</t>
        </is>
      </c>
      <c r="C411" t="inlineStr">
        <is>
          <t>GESTIÓN DE SEGURIDAD Y SALUD EN EL TRABAJO</t>
        </is>
      </c>
      <c r="D411" s="134" t="n">
        <v>45688</v>
      </c>
      <c r="E411" t="inlineStr">
        <is>
          <t>128-2025-01-31</t>
        </is>
      </c>
      <c r="F411" t="inlineStr">
        <is>
          <t>2025-07-11 08:20:36</t>
        </is>
      </c>
      <c r="G411" t="inlineStr">
        <is>
          <t>Alejandro Cardenas Rodriguez</t>
        </is>
      </c>
      <c r="H411" t="inlineStr">
        <is>
          <t>De acuerdo a resultados del indicador: en el mes de enero se perdió el 0,86% de días programados de trabajo por incapacidad médica.</t>
        </is>
      </c>
    </row>
    <row r="412">
      <c r="A412" t="n">
        <v>128</v>
      </c>
      <c r="B412" t="inlineStr">
        <is>
          <t>Ausentísmo por causa médica</t>
        </is>
      </c>
      <c r="C412" t="inlineStr">
        <is>
          <t>GESTIÓN DE SEGURIDAD Y SALUD EN EL TRABAJO</t>
        </is>
      </c>
      <c r="D412" s="134" t="n">
        <v>45716</v>
      </c>
      <c r="E412" t="inlineStr">
        <is>
          <t>128-2025-02-28</t>
        </is>
      </c>
      <c r="F412" t="inlineStr">
        <is>
          <t>2025-07-11 08:43:21</t>
        </is>
      </c>
      <c r="G412" t="inlineStr">
        <is>
          <t>Alejandro Cardenas Rodriguez</t>
        </is>
      </c>
      <c r="H412" t="inlineStr">
        <is>
          <t>De acuerdo a resultados del indicador: en el mes de marzo se perdió el 0,99% días programados de trabajo por incapacidad médica.</t>
        </is>
      </c>
    </row>
    <row r="413">
      <c r="A413" t="n">
        <v>128</v>
      </c>
      <c r="B413" t="inlineStr">
        <is>
          <t>Ausentísmo por causa médica</t>
        </is>
      </c>
      <c r="C413" t="inlineStr">
        <is>
          <t>GESTIÓN DE SEGURIDAD Y SALUD EN EL TRABAJO</t>
        </is>
      </c>
      <c r="D413" s="134" t="n">
        <v>45747</v>
      </c>
      <c r="E413" t="inlineStr">
        <is>
          <t>128-2025-03-31</t>
        </is>
      </c>
      <c r="F413" t="inlineStr">
        <is>
          <t>2025-06-13 10:43:22</t>
        </is>
      </c>
      <c r="G413" t="inlineStr">
        <is>
          <t>Alejandro Cardenas Rodriguez</t>
        </is>
      </c>
      <c r="H413" t="inlineStr">
        <is>
          <t>De acuerdo a resultados del indicador: en el mes de marzo se perdió el 0,96% días programados de trabajo por incapacidad médica.</t>
        </is>
      </c>
    </row>
    <row r="414">
      <c r="A414" t="n">
        <v>128</v>
      </c>
      <c r="B414" t="inlineStr">
        <is>
          <t>Ausentísmo por causa médica</t>
        </is>
      </c>
      <c r="C414" t="inlineStr">
        <is>
          <t>GESTIÓN DE SEGURIDAD Y SALUD EN EL TRABAJO</t>
        </is>
      </c>
      <c r="D414" s="134" t="n">
        <v>45777</v>
      </c>
      <c r="E414" t="inlineStr">
        <is>
          <t>128-2025-04-30</t>
        </is>
      </c>
      <c r="F414" t="inlineStr">
        <is>
          <t>2025-06-16 11:34:31</t>
        </is>
      </c>
      <c r="G414" t="inlineStr">
        <is>
          <t>Alejandro Cardenas Rodriguez</t>
        </is>
      </c>
      <c r="H414" t="inlineStr">
        <is>
          <t>De acuerdo a resultados del indicador: en el mes de abril se perdió el 0,94% de días programados de trabajo por incapacidad médica.</t>
        </is>
      </c>
    </row>
    <row r="415">
      <c r="A415" t="n">
        <v>128</v>
      </c>
      <c r="B415" t="inlineStr">
        <is>
          <t>Ausentísmo por causa médica</t>
        </is>
      </c>
      <c r="C415" t="inlineStr">
        <is>
          <t>GESTIÓN DE SEGURIDAD Y SALUD EN EL TRABAJO</t>
        </is>
      </c>
      <c r="D415" s="134" t="n">
        <v>45808</v>
      </c>
      <c r="E415" t="inlineStr">
        <is>
          <t>128-2025-05-31</t>
        </is>
      </c>
      <c r="F415" t="inlineStr">
        <is>
          <t>2025-06-16 11:35:37</t>
        </is>
      </c>
      <c r="G415" t="inlineStr">
        <is>
          <t>Alejandro Cardenas Rodriguez</t>
        </is>
      </c>
      <c r="H415" t="inlineStr">
        <is>
          <t>De acuerdo a resultados del indicador: en el mes de abril se perdió el 0,88% de días programados de trabajo por incapacidad de origen común y laboral.</t>
        </is>
      </c>
    </row>
    <row r="416">
      <c r="A416" t="n">
        <v>128</v>
      </c>
      <c r="B416" t="inlineStr">
        <is>
          <t>Ausentísmo por causa médica</t>
        </is>
      </c>
      <c r="C416" t="inlineStr">
        <is>
          <t>GESTIÓN DE SEGURIDAD Y SALUD EN EL TRABAJO</t>
        </is>
      </c>
      <c r="D416" s="134" t="n">
        <v>45838</v>
      </c>
      <c r="E416" t="inlineStr">
        <is>
          <t>128-2025-06-30</t>
        </is>
      </c>
      <c r="F416" t="inlineStr">
        <is>
          <t>2025-07-10 18:09:29</t>
        </is>
      </c>
      <c r="G416" t="inlineStr">
        <is>
          <t>Alejandro Cardenas Rodriguez</t>
        </is>
      </c>
      <c r="H416" t="inlineStr">
        <is>
          <t>De acuerdo a resultados del indicador: en el mes de abril se perdió el 0,97% de días programados de trabajo por incapacidad médica.</t>
        </is>
      </c>
    </row>
    <row r="417">
      <c r="A417" t="n">
        <v>128</v>
      </c>
      <c r="B417" t="inlineStr">
        <is>
          <t>Ausentísmo por causa médica</t>
        </is>
      </c>
      <c r="C417" t="inlineStr">
        <is>
          <t>GESTIÓN DE SEGURIDAD Y SALUD EN EL TRABAJO</t>
        </is>
      </c>
      <c r="D417" s="134" t="n">
        <v>45869</v>
      </c>
      <c r="E417" t="inlineStr">
        <is>
          <t>128-2025-07-31</t>
        </is>
      </c>
      <c r="F417" t="inlineStr">
        <is>
          <t>2025-09-17 10:30:19</t>
        </is>
      </c>
      <c r="G417" t="inlineStr">
        <is>
          <t>Alejandro Cardenas Rodriguez</t>
        </is>
      </c>
      <c r="H417" t="inlineStr">
        <is>
          <t>De acuerdo a resultados del indicador: en el mes de julio se perdió el 0,98% de días programados de trabajo por incapacidad médica.</t>
        </is>
      </c>
    </row>
    <row r="418">
      <c r="A418" t="n">
        <v>128</v>
      </c>
      <c r="B418" t="inlineStr">
        <is>
          <t>Ausentísmo por causa médica</t>
        </is>
      </c>
      <c r="C418" t="inlineStr">
        <is>
          <t>GESTIÓN DE SEGURIDAD Y SALUD EN EL TRABAJO</t>
        </is>
      </c>
      <c r="D418" s="134" t="n">
        <v>45900</v>
      </c>
      <c r="E418" t="inlineStr">
        <is>
          <t>128-2025-08-31</t>
        </is>
      </c>
      <c r="F418" t="inlineStr">
        <is>
          <t>2025-09-17 10:25:54</t>
        </is>
      </c>
      <c r="G418" t="inlineStr">
        <is>
          <t>Alejandro Cardenas Rodriguez</t>
        </is>
      </c>
      <c r="H418" t="inlineStr">
        <is>
          <t>De acuerdo a resultados del indicador: en el mes de agosto se perdió el 0,97% de días programados de trabajo por incapacidad médica.</t>
        </is>
      </c>
    </row>
    <row r="419">
      <c r="A419" t="n">
        <v>128</v>
      </c>
      <c r="B419" t="inlineStr">
        <is>
          <t>Ausentísmo por causa médica</t>
        </is>
      </c>
      <c r="C419" t="inlineStr">
        <is>
          <t>GESTIÓN DE SEGURIDAD Y SALUD EN EL TRABAJO</t>
        </is>
      </c>
      <c r="D419" s="134" t="n">
        <v>45930</v>
      </c>
      <c r="E419" t="inlineStr">
        <is>
          <t>128-2025-09-30</t>
        </is>
      </c>
      <c r="F419" t="inlineStr">
        <is>
          <t>2025-10-24 22:29:13</t>
        </is>
      </c>
      <c r="G419" t="inlineStr">
        <is>
          <t>Alejandro Cardenas Rodriguez</t>
        </is>
      </c>
      <c r="H419" t="inlineStr">
        <is>
          <t>De acuerdo a resultados del indicador: en el mes de septiembre se perdió el 0,72% de días programados de trabajo por incapacidad médica.</t>
        </is>
      </c>
    </row>
    <row r="420">
      <c r="A420" t="n">
        <v>128</v>
      </c>
      <c r="B420" t="inlineStr">
        <is>
          <t>Ausentísmo por causa médica</t>
        </is>
      </c>
      <c r="C420" t="inlineStr">
        <is>
          <t>GESTIÓN DE SEGURIDAD Y SALUD EN EL TRABAJO</t>
        </is>
      </c>
      <c r="D420" s="134" t="n">
        <v>45961</v>
      </c>
      <c r="E420" t="inlineStr">
        <is>
          <t>128-2025-10-31</t>
        </is>
      </c>
      <c r="F420" t="inlineStr">
        <is>
          <t>2025-11-12 15:34:02</t>
        </is>
      </c>
      <c r="G420" t="inlineStr">
        <is>
          <t>Alejandro Cardenas Rodriguez</t>
        </is>
      </c>
      <c r="H420" t="inlineStr">
        <is>
          <t>De acuerdo a resultados del indicador: en el mes de septiembre se perdió el 0,69% de días programados de trabajo por incapacidad médica.</t>
        </is>
      </c>
    </row>
    <row r="421">
      <c r="A421" t="n">
        <v>128</v>
      </c>
      <c r="B421" t="inlineStr">
        <is>
          <t>Ausentísmo por causa médica</t>
        </is>
      </c>
      <c r="C421" t="inlineStr">
        <is>
          <t>GESTIÓN DE SEGURIDAD Y SALUD EN EL TRABAJO</t>
        </is>
      </c>
      <c r="D421" s="134" t="n">
        <v>45991</v>
      </c>
      <c r="E421" t="inlineStr">
        <is>
          <t>128-2025-11-30</t>
        </is>
      </c>
      <c r="F421" t="inlineStr">
        <is>
          <t>2025-12-10 16:07:55</t>
        </is>
      </c>
      <c r="G421" t="inlineStr">
        <is>
          <t>Alejandro Cardenas Rodriguez</t>
        </is>
      </c>
      <c r="H421" t="inlineStr">
        <is>
          <t>De acuerdo a resultados del indicador: en el mes de noviembre se perdió el 0,95% de días programados de trabajo por incapacidad médica.</t>
        </is>
      </c>
    </row>
    <row r="422">
      <c r="A422" t="n">
        <v>128</v>
      </c>
      <c r="B422" t="inlineStr">
        <is>
          <t>Ausentísmo por causa médica</t>
        </is>
      </c>
      <c r="C422" t="inlineStr">
        <is>
          <t>GESTIÓN DE SEGURIDAD Y SALUD EN EL TRABAJO</t>
        </is>
      </c>
      <c r="D422" s="134" t="n">
        <v>46022</v>
      </c>
      <c r="E422" t="inlineStr">
        <is>
          <t>128-2025-12-31</t>
        </is>
      </c>
      <c r="F422" t="inlineStr">
        <is>
          <t>2026-01-15 08:51:09</t>
        </is>
      </c>
      <c r="G422" t="inlineStr">
        <is>
          <t>Alejandro Cardenas Rodriguez</t>
        </is>
      </c>
      <c r="H422" t="inlineStr">
        <is>
          <t>De acuerdo a resultados del indicador: en el mes de noviembre se perdió el 0,97% de días programados de trabajo por incapacidad médica.</t>
        </is>
      </c>
    </row>
    <row r="423">
      <c r="A423" t="n">
        <v>128</v>
      </c>
      <c r="B423" t="inlineStr">
        <is>
          <t>Ausentísmo por causa médica</t>
        </is>
      </c>
      <c r="C423" t="inlineStr">
        <is>
          <t>GESTIÓN DE SEGURIDAD Y SALUD EN EL TRABAJO</t>
        </is>
      </c>
      <c r="D423" s="134" t="n">
        <v>46053</v>
      </c>
      <c r="E423" t="inlineStr">
        <is>
          <t>128-2026-01-31</t>
        </is>
      </c>
      <c r="F423" t="inlineStr">
        <is>
          <t>2026-02-19 11:40:08</t>
        </is>
      </c>
      <c r="G423" t="inlineStr">
        <is>
          <t>Alejandro Cardenas Rodriguez</t>
        </is>
      </c>
      <c r="H423" t="inlineStr">
        <is>
          <t>De acuerdo a resultados del indicador: en el mes de enero del 2026 se perdió el 0,69% de días programados de trabajo por incapacidad médica.</t>
        </is>
      </c>
    </row>
    <row r="424">
      <c r="A424" t="n">
        <v>128</v>
      </c>
      <c r="B424" t="inlineStr">
        <is>
          <t>Ausentísmo por causa médica</t>
        </is>
      </c>
      <c r="C424" t="inlineStr">
        <is>
          <t>GESTIÓN DE SEGURIDAD Y SALUD EN EL TRABAJO</t>
        </is>
      </c>
      <c r="D424" s="134" t="n">
        <v>46081</v>
      </c>
      <c r="E424" t="inlineStr">
        <is>
          <t>128-2026-02-28</t>
        </is>
      </c>
      <c r="F424" t="inlineStr">
        <is>
          <t>2026-03-13 10:12:47</t>
        </is>
      </c>
      <c r="G424" t="inlineStr">
        <is>
          <t>Alejandro Cardenas Rodriguez</t>
        </is>
      </c>
      <c r="H424" t="inlineStr">
        <is>
          <t>De acuerdo a resultados del indicador: en el mes de febrero del 2026 se perdió el 0,94% de días programados de trabajo por incapacidad médica.</t>
        </is>
      </c>
    </row>
    <row r="425">
      <c r="A425" t="n">
        <v>133</v>
      </c>
      <c r="B425" t="inlineStr">
        <is>
          <t>Nivel de Satisfacción Servicios Prestados</t>
        </is>
      </c>
      <c r="C425" t="inlineStr">
        <is>
          <t>VISIBILIDAD NACIONAL E INTERNACIONAL</t>
        </is>
      </c>
      <c r="D425" s="134" t="n">
        <v>45230</v>
      </c>
      <c r="E425" t="inlineStr">
        <is>
          <t>133-2023-10-31</t>
        </is>
      </c>
      <c r="F425" t="inlineStr">
        <is>
          <t>2023-10-26 10:11:49</t>
        </is>
      </c>
      <c r="G425" t="inlineStr">
        <is>
          <t>Miguel Angel Lopez Triana</t>
        </is>
      </c>
      <c r="H425" t="inlineStr">
        <is>
          <t>De los aspectos evaluados para el proceso de Visibilidad Nacional e Internacional, el total de encuestados fue de 271 personas, de los cuales 173 personas (64%) están ?Completamente Satisfechas? con los aspectos evaluados, 79 personas (29%) ?Satisfechas?, 14 personas (5%) ?Insatisfechas? y 5 personas (2%) ?Completamente Insatisfechas?, tal como se distribuye en la siguiente tabla por población encuestada._x000D_
_x000D_
_x000D_
Los encuestados consideran que el proceso de Visibilidad Nacional e Internacional es óptimo con un nivel de satisfacción del 93%, es decir se ubica sobre la meta establecida para el periodo en medición (80,0%). En ese orden de ideas se cumple con el indicador de satisfacción.</t>
        </is>
      </c>
    </row>
    <row r="426">
      <c r="A426" t="n">
        <v>133</v>
      </c>
      <c r="B426" t="inlineStr">
        <is>
          <t>Nivel de Satisfacción Servicios Prestados</t>
        </is>
      </c>
      <c r="C426" t="inlineStr">
        <is>
          <t>VISIBILIDAD NACIONAL E INTERNACIONAL</t>
        </is>
      </c>
      <c r="D426" s="134" t="n">
        <v>45596</v>
      </c>
      <c r="E426" t="inlineStr">
        <is>
          <t>133-2024-10-31</t>
        </is>
      </c>
      <c r="F426" t="inlineStr">
        <is>
          <t>2024-10-09 19:57:21</t>
        </is>
      </c>
      <c r="G426" t="inlineStr">
        <is>
          <t>Miguel Angel Lopez Triana</t>
        </is>
      </c>
      <c r="H426" t="inlineStr">
        <is>
          <t>Con base a los aspectos evaluados, Los encuestados consideran que el proceso Visibilidad Nacional e Internacional, es óptimo con un nivel de satisfacción del 91%, es decir se ubica sobre la meta establecida para el periodo en medición (80,0%). En ese orden de ideas se cumple con el indicador de satisfacción</t>
        </is>
      </c>
    </row>
    <row r="427">
      <c r="A427" t="n">
        <v>133</v>
      </c>
      <c r="B427" t="inlineStr">
        <is>
          <t>Nivel de Satisfacción Servicios Prestados</t>
        </is>
      </c>
      <c r="C427" t="inlineStr">
        <is>
          <t>VISIBILIDAD NACIONAL E INTERNACIONAL</t>
        </is>
      </c>
      <c r="D427" s="134" t="n">
        <v>45961</v>
      </c>
      <c r="E427" t="inlineStr">
        <is>
          <t>133-2025-10-31</t>
        </is>
      </c>
      <c r="F427" t="inlineStr">
        <is>
          <t>2025-10-22 12:21:10</t>
        </is>
      </c>
      <c r="G427" t="inlineStr">
        <is>
          <t>Miguel Angel Lopez Triana</t>
        </is>
      </c>
      <c r="H427" t="inlineStr">
        <is>
          <t>Durante el periodo evaluado (1 de enero 2025 al  30 de septiembre de 2025), se aplicó instrumento de medición asociados al proceso Visibilidad Nacional e Internacional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98%_x000D_
_x000D_
Nivel de satisfacción Profesor: 98%_x000D_
_x000D_
Nivel de satisfacción Graduado: 50%_x000D_
_x000D_
Resultado General: 96%_x000D_
_x000D_
El proceso obtuvo un resultado general de satisfacción de 96%, lo que refleja que el proceso se ubica +16pp por encima de la meta institucional 80%._x000D_
_x000D_
Finalmente se realizó el análisis de las necesidades y expectativas expresadas por las partes interesadas que interactúan con el proceso y se identifican los siguientes aspectos relevantes, ver adjunto.</t>
        </is>
      </c>
    </row>
    <row r="428">
      <c r="A428" t="n">
        <v>143</v>
      </c>
      <c r="B428" t="inlineStr">
        <is>
          <t>Proyectos de investigación e innovación- Metrica</t>
        </is>
      </c>
      <c r="C428" t="inlineStr">
        <is>
          <t>Investigación, desarrollo tecnológico, innovación y creación</t>
        </is>
      </c>
      <c r="D428" s="134" t="n">
        <v>44742</v>
      </c>
      <c r="E428" t="inlineStr">
        <is>
          <t>143-2022-06-30</t>
        </is>
      </c>
      <c r="F428" t="inlineStr">
        <is>
          <t>2022-08-04 04:21:10</t>
        </is>
      </c>
      <c r="G428" t="inlineStr">
        <is>
          <t>David Ricciulli Duarte</t>
        </is>
      </c>
      <c r="H428" t="inlineStr">
        <is>
          <t>Avances en el periodo: Se prioriza la participación en convocatorias diferentes a la Convocatoria de financiamiento con participación estudiantil. Se hace la migración al sistema SIGIIP:_x000D_
_x000D_
Análisis: Se recoge el siguiente balance:_x000D_
_x000D_
PROYECTO APROBADO CONVOCATORIA EXTERNA: 3_x000D_
PROYECTO CAPACIDADES INSTALADAS: 59_x000D_
PROYECTO CCAA: 11_x000D_
PROYECTO CIIE: 9_x000D_
PROYECTO DE DESARROLLO TECNOLOGICO: 9_x000D_
PROYECTO GESTIÓN RECURSOS EXTERNOS: 4_x000D_
PROYECTO IA: 34_x000D_
PROYECTO SEMILLERO: 17_x000D_
_x000D_
_x000D_
Acción a emprender: Divulgación del portafolio unificado de convocatorias para 2023, socialización y afianzamiento de la herramienta SIGIIP, apertura de nuevos espacios de investigación, Polinvestiga 2022 en diciembre</t>
        </is>
      </c>
    </row>
    <row r="429">
      <c r="A429" t="n">
        <v>143</v>
      </c>
      <c r="B429" t="inlineStr">
        <is>
          <t>Proyectos de investigación e innovación- Metrica</t>
        </is>
      </c>
      <c r="C429" t="inlineStr">
        <is>
          <t>Investigación, desarrollo tecnológico, innovación y creación</t>
        </is>
      </c>
      <c r="D429" s="134" t="n">
        <v>44926</v>
      </c>
      <c r="E429" t="inlineStr">
        <is>
          <t>143-2022-12-31</t>
        </is>
      </c>
      <c r="F429" t="inlineStr">
        <is>
          <t>2023-01-16 10:26:50</t>
        </is>
      </c>
      <c r="G429" t="inlineStr">
        <is>
          <t>David Ricciulli Duarte</t>
        </is>
      </c>
      <c r="H429" t="inlineStr">
        <is>
          <t>Avances en el periodo: Se da continuidad a las iniciativas ya iniciadas. La mayoría está en proceso de cierre_x000D_
_x000D_
Análisis: Se recoge el siguiente balance: _x000D_
_x000D_
_x000D_
PROYECTO APROBADO CONVOCATORIA EXTERNA	4_x000D_
PROYECTO CAPACIDADES	68_x000D_
PROYECTO CCA	9_x000D_
PROYECTO CIIE	16_x000D_
PROYECTO DE DESARROLLO TECNOLOGICO	9_x000D_
PROYECTO DE INNOVACION Y EMPRENDIMIENTO	4_x000D_
PROYECTO GESTIÓN RECURSOS EXTERNOS 	2_x000D_
PROYECTO IA	28_x000D_
PROYECTO SEMILLERO	19_x000D_
_x000D_
Acción a emprender: Se adelanta el proceso de revisión y aprobación de los proyectos de las convocatorias IA 2023</t>
        </is>
      </c>
    </row>
    <row r="430">
      <c r="A430" t="n">
        <v>143</v>
      </c>
      <c r="B430" t="inlineStr">
        <is>
          <t>Proyectos de investigación e innovación- Metrica</t>
        </is>
      </c>
      <c r="C430" t="inlineStr">
        <is>
          <t>Investigación, desarrollo tecnológico, innovación y creación</t>
        </is>
      </c>
      <c r="D430" s="134" t="n">
        <v>45107</v>
      </c>
      <c r="E430" t="inlineStr">
        <is>
          <t>143-2023-06-30</t>
        </is>
      </c>
      <c r="F430" t="inlineStr">
        <is>
          <t>2023-07-07 20:30:37</t>
        </is>
      </c>
      <c r="G430" t="inlineStr">
        <is>
          <t>David Ricciulli Duarte</t>
        </is>
      </c>
      <c r="H430" t="inlineStr">
        <is>
          <t>Avances en el periodo: Se mantienen las actividades de acompañamiento y fortalecimiento a las iniciativas emprendidas en el periodo anterior._x000D_
_x000D_
Análisis: Se recoge el siguiente balance:_x000D_
_x000D_
_x000D_
PROYECTO APROBADO CONVOCATORIA EXTERNA	7_x000D_
PROYECTO CAPACIDADES	65_x000D_
PROYECTO CCA	9_x000D_
PROYECTO CIIE	17_x000D_
PROYECTO DE DESARROLLO TECNOLOGICO	8_x000D_
PROYECTO DE INNOVACION Y EMPRENDIMIENTO	2_x000D_
PROYECTO IA	24_x000D_
PROYECTO SEMILLERO	14_x000D_
Total general	146_x000D_
_x000D_
Acción a emprender: _x000D_
_x000D_
Consolidar estrategias para asegurar la continuidad de actividades de investigación_x000D_
Fomentar la articulación de estas iniciativas con la Política Orientada por Misiones de Minciencias_x000D_
Optimizar las acciones de registro y reporte de proyectos a través de la plataforma SIGIIP</t>
        </is>
      </c>
    </row>
    <row r="431">
      <c r="A431" t="n">
        <v>143</v>
      </c>
      <c r="B431" t="inlineStr">
        <is>
          <t>Proyectos de investigación e innovación- Metrica</t>
        </is>
      </c>
      <c r="C431" t="inlineStr">
        <is>
          <t>Investigación, desarrollo tecnológico, innovación y creación</t>
        </is>
      </c>
      <c r="D431" s="134" t="n">
        <v>45291</v>
      </c>
      <c r="E431" t="inlineStr">
        <is>
          <t>143-2023-12-31</t>
        </is>
      </c>
      <c r="F431" t="inlineStr">
        <is>
          <t>2024-01-19 16:35:44</t>
        </is>
      </c>
      <c r="G431" t="inlineStr">
        <is>
          <t>David Ricciulli Duarte</t>
        </is>
      </c>
      <c r="H431" t="inlineStr">
        <is>
          <t>Avances en el periodo: Se mantienen las actividades de acompañamiento y fortalecimiento a las iniciativas emprendidas en el periodo anterior._x000D_
_x000D_
Análisis: _x000D_
_x000D_
_x000D_
PROYECTO APROBADO CONVOCATORIA EXTERNA	3_x000D_
PROYECTO CAPACIDADES	68_x000D_
PROYECTO CCA	9_x000D_
PROYECTO CIIE	15_x000D_
PROYECTO DE DESARROLLO TECNOLOGICO	5_x000D_
PROYECTO DE INNOVACION Y EMPRENDIMIENTO	1_x000D_
PROYECTO IA	27_x000D_
PROYECTO SEMILLERO	18_x000D_
_x000D_
TOTAL: 146_x000D_
_x000D_
Acción a emprender:_x000D_
_x000D_
Adelantar el registro oportuno y formalización de proyectos de la modalidad de capacidades instaladas._x000D_
Realizar acompañamiento para el registro de estas actividades en SIGIIP</t>
        </is>
      </c>
    </row>
    <row r="432">
      <c r="A432" t="n">
        <v>143</v>
      </c>
      <c r="B432" t="inlineStr">
        <is>
          <t>Proyectos de investigación e innovación- Metrica</t>
        </is>
      </c>
      <c r="C432" t="inlineStr">
        <is>
          <t>Investigación, desarrollo tecnológico, innovación y creación</t>
        </is>
      </c>
      <c r="D432" s="134" t="n">
        <v>45473</v>
      </c>
      <c r="E432" t="inlineStr">
        <is>
          <t>143-2024-06-30</t>
        </is>
      </c>
      <c r="F432" t="inlineStr">
        <is>
          <t>2024-07-08 10:41:09</t>
        </is>
      </c>
      <c r="G432" t="inlineStr">
        <is>
          <t>David Ricciulli Duarte</t>
        </is>
      </c>
      <c r="H432" t="inlineStr">
        <is>
          <t>Avances en el periodo: Se asegura la continuidad de los proyectos de investigación, dando cierre a actividades antiguas. Los proyectos se adscriben a convocatorias temáticas específicas adscritas a los centros de investigación._x000D_
_x000D_
_x000D_
Proyecto CAPACIDADES INSTALADAS	47_x000D_
Proyecto FINANCIAMIENTO EXTERNO	4_x000D_
Proyecto CIDES	8_x000D_
Proyecto CIIE	16_x000D_
Proyecto DICIHUB	4_x000D_
Proyecto IA	12_x000D_
Proyecto SEMILLERO	12_x000D_
Proyecto SEMCI	3_x000D_
Proyecto TINKUY	6_x000D_
_x000D_
TOTAL	112_x000D_
_x000D_
Acción a emprender:_x000D_
_x000D_
Se adelanta un proceso de acompañamiento en las convocatorias para asegurar que los proyectos cumplan con los requisitos mínimos de calidad. Se busca coincidir la aprobación de los proyectos con la agenda académica de cada semestre.</t>
        </is>
      </c>
    </row>
    <row r="433">
      <c r="A433" t="n">
        <v>143</v>
      </c>
      <c r="B433" t="inlineStr">
        <is>
          <t>Proyectos de investigación e innovación- Metrica</t>
        </is>
      </c>
      <c r="C433" t="inlineStr">
        <is>
          <t>Investigación, desarrollo tecnológico, innovación y creación</t>
        </is>
      </c>
      <c r="D433" s="134" t="n">
        <v>45657</v>
      </c>
      <c r="E433" t="inlineStr">
        <is>
          <t>143-2024-12-31</t>
        </is>
      </c>
      <c r="F433" t="inlineStr">
        <is>
          <t>2025-01-23 10:00:44</t>
        </is>
      </c>
      <c r="G433" t="inlineStr">
        <is>
          <t>David Ricciulli Duarte</t>
        </is>
      </c>
      <c r="H433" t="inlineStr">
        <is>
          <t>Avances en el periodo: Se recogen proyectos de la convocatoria de financiamiento de proyectos de impacto, que atravesó por un proceso riguroso de revisión y aprobación por parte de pares académicos. En este resultado se tienen en cuenta los proyectos de investigación que surgen de iniciativas lideradas que responden a problemáticas de convocatorias por nuestros centros de ciencia._x000D_
_x000D_
Así mismo se desarrollaron 161 proyectos durante el 2024_x000D_
_x000D_
 _x000D_
 _x000D_
Proyectos internos en formulación: 8_x000D_
Proyectos externos en formulación: 6_x000D_
Proyectos CAPACIDADES INSTALADAS: 57_x000D_
Proyectos CONVOCATORIA DESARROLLO TECNOLÓGICO: 1_x000D_
Proyectos CONVOCATORIA DE FINANCIAMIENTO EXTERNO: 7_x000D_
Proyectos CIDES: 8_x000D_
Proyectos CIIE: 5_x000D_
Proyectos DICIHUB: 4_x000D_
Proyectos IA: 21_x000D_
Proyectos de SEMILLEROS: 8_x000D_
Proyectos de SEMILLEROS DE CAPACIDADES INSTALADAS: 7_x000D_
Proyectos del CENTRO DE CIENCIA EN ARTES, TINKUY: 3_x000D_
 _x000D_
TOTAL: 135_x000D_
 _x000D_
Acción a emprender: El indicador reporta un comportamiento esperado, que corresponde a la cantidad de proyectos correspondiente a las iniciativas emergentes de las facultades y su articulación con los procesos de calidad de los programas de la institución.</t>
        </is>
      </c>
    </row>
    <row r="434">
      <c r="A434" t="n">
        <v>143</v>
      </c>
      <c r="B434" t="inlineStr">
        <is>
          <t>Proyectos de investigación e innovación- Metrica</t>
        </is>
      </c>
      <c r="C434" t="inlineStr">
        <is>
          <t>Investigación, desarrollo tecnológico, innovación y creación</t>
        </is>
      </c>
      <c r="D434" s="134" t="n">
        <v>45838</v>
      </c>
      <c r="E434" t="inlineStr">
        <is>
          <t>143-2025-06-30</t>
        </is>
      </c>
      <c r="F434" t="inlineStr">
        <is>
          <t>2026-01-23 17:31:10</t>
        </is>
      </c>
      <c r="G434" t="inlineStr">
        <is>
          <t>David Ricciulli Duarte</t>
        </is>
      </c>
      <c r="H434" t="inlineStr">
        <is>
          <t>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191_x000D_
TOTAL: 191</t>
        </is>
      </c>
    </row>
    <row r="435">
      <c r="A435" t="n">
        <v>143</v>
      </c>
      <c r="B435" t="inlineStr">
        <is>
          <t>Proyectos de investigación e innovación- Metrica</t>
        </is>
      </c>
      <c r="C435" t="inlineStr">
        <is>
          <t>Investigación, desarrollo tecnológico, innovación y creación</t>
        </is>
      </c>
      <c r="D435" s="134" t="n">
        <v>46022</v>
      </c>
      <c r="E435" t="inlineStr">
        <is>
          <t>143-2025-12-31</t>
        </is>
      </c>
      <c r="F435" t="inlineStr">
        <is>
          <t>2026-01-23 17:35:21</t>
        </is>
      </c>
      <c r="G435" t="inlineStr">
        <is>
          <t>David Ricciulli Duarte</t>
        </is>
      </c>
      <c r="H435" t="inlineStr">
        <is>
          <t>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t>
        </is>
      </c>
    </row>
    <row r="436">
      <c r="A436" t="n">
        <v>144</v>
      </c>
      <c r="B436" t="inlineStr">
        <is>
          <t>Productos de investigación</t>
        </is>
      </c>
      <c r="C436" t="inlineStr">
        <is>
          <t>Investigación, desarrollo tecnológico, innovación y creación</t>
        </is>
      </c>
      <c r="D436" s="134" t="n">
        <v>44742</v>
      </c>
      <c r="E436" t="inlineStr">
        <is>
          <t>144-2022-06-30</t>
        </is>
      </c>
      <c r="F436" t="inlineStr">
        <is>
          <t>2023-09-22 12:06:32</t>
        </is>
      </c>
      <c r="G436" t="inlineStr">
        <is>
          <t>David Ricciulli Duarte</t>
        </is>
      </c>
      <c r="H436" t="inlineStr">
        <is>
          <t>Avances en el periodo_x000D_
_x000D_
_x000D_
_x000D_
_x000D_
_x000D_
_x000D_
_x000D_
_x000D_
_x000D_
_x000D_
_x000D_
_x000D_
_x000D_
_x000D_
_x000D_
Apropiación Social del Conocimiento: 135_x000D_
_x000D_
_x000D_
_x000D_
_x000D_
_x000D_
_x000D_
Desarrollo Tecnológico e Innovación: 6_x000D_
_x000D_
_x000D_
_x000D_
_x000D_
_x000D_
_x000D_
_x000D_
Formación de Recurso Humano: 47_x000D_
_x000D_
_x000D_
_x000D_
_x000D_
_x000D_
_x000D_
_x000D_
Generación de Nuevo Conocimiento: 74_x000D_
_x000D_
_x000D_
_x000D_
_x000D_
_x000D_
_x000D_
_x000D_
TOTAL: 262_x000D_
_x000D_
_x000D_
_x000D_
_x000D_
_x000D_
Se toma como base los proyectos que han alcanzado una madruación suficiente como para exigir producción. _x000D_
_x000D_
_x000D_
_x000D_
TOTAL PROYECTOS: 147_x000D_
_x000D_
- 17 DE SEMILLEROS: 130_x000D_
_x000D_
-24 DE APLICADA NUEVOS: _x000D_
_x000D_
_x000D_
_x000D_
PROYECTOS A CONSIDERAR: 106_x000D_
_x000D_
_x000D_
_x000D_
_x000D_
_x000D_
_x000D_
_x000D_
_x000D_
_x000D_
Análisis del indicador: La productividad registrada está asociada a los proyectos de investigación que están activos. Se estima que el indicador aumente cuando los proyectos en desarrollo completen sus cronogramas de trabajo._x000D_
_x000D_
_x000D_
_x000D_
_x000D_
_x000D_
_x000D_
_x000D_
_x000D_
_x000D_
_x000D_
_x000D_
_x000D_
_x000D_
_x000D_
_x000D_
Acciones a realizar: Reforzar las estrategias de seguimiento y reporte de producción intelectual</t>
        </is>
      </c>
    </row>
    <row r="437">
      <c r="A437" t="n">
        <v>144</v>
      </c>
      <c r="B437" t="inlineStr">
        <is>
          <t>Productos de investigación</t>
        </is>
      </c>
      <c r="C437" t="inlineStr">
        <is>
          <t>Investigación, desarrollo tecnológico, innovación y creación</t>
        </is>
      </c>
      <c r="D437" s="134" t="n">
        <v>44926</v>
      </c>
      <c r="E437" t="inlineStr">
        <is>
          <t>144-2022-12-31</t>
        </is>
      </c>
      <c r="F437" t="inlineStr">
        <is>
          <t>2023-09-22 11:50:45</t>
        </is>
      </c>
      <c r="G437" t="inlineStr">
        <is>
          <t>David Ricciulli Duarte</t>
        </is>
      </c>
      <c r="H437" t="inlineStr">
        <is>
          <t>Avances en el periodo_x000D_
_x000D_
_x000D_
_x000D_
APROPIACIÓN SOCIAL DEL CONOCIMIENTO	142_x000D_
_x000D_
DESARROLLO TECNOLÓGICO E INNOVACIÓN	14_x000D_
_x000D_
FORMACIÓN DEL RECURSO HUMANO	45_x000D_
_x000D_
GENERACIÓN DE NUEVO CONOCIMIENTO	102_x000D_
_x000D_
_x000D_
_x000D_
Total general 	303_x000D_
_x000D_
_x000D_
_x000D_
PROYECTOS A CONSIDERAR: 159_x000D_
_x000D_
_x000D_
_x000D_
PROYECTO APROBADO CONVOCATORIA EXTERNA	4_x000D_
_x000D_
PROYECTO CAPACIDADES	68_x000D_
_x000D_
PROYECTO CCA	9_x000D_
_x000D_
PROYECTO CIIE	16_x000D_
_x000D_
PROYECTO DE DESARROLLO TECNOLOGICO	9_x000D_
_x000D_
PROYECTO DE INNOVACION Y EMPRENDIMIENTO	4_x000D_
_x000D_
PROYECTO GESTIÓN RECURSOS EXTERNOS 	2_x000D_
_x000D_
PROYECTO IA	28_x000D_
_x000D_
PROYECTO SEMILLERO	19_x000D_
_x000D_
_x000D_
TOTAL 159_x000D_
_x000D_
_x000D_
Análisis del indicador:  Se registra una menor productividad por proyecto._x000D_
_x000D_
_x000D_
Acciones a realizar: Reforzar los proceso de entrega de productos</t>
        </is>
      </c>
    </row>
    <row r="438">
      <c r="A438" t="n">
        <v>144</v>
      </c>
      <c r="B438" t="inlineStr">
        <is>
          <t>Productos de investigación</t>
        </is>
      </c>
      <c r="C438" t="inlineStr">
        <is>
          <t>Investigación, desarrollo tecnológico, innovación y creación</t>
        </is>
      </c>
      <c r="D438" s="134" t="n">
        <v>45291</v>
      </c>
      <c r="E438" t="inlineStr">
        <is>
          <t>144-2023-12-31</t>
        </is>
      </c>
      <c r="F438" t="inlineStr">
        <is>
          <t>2023-12-21 11:32:06</t>
        </is>
      </c>
      <c r="G438" t="inlineStr">
        <is>
          <t>Miguel Angel Lopez Triana</t>
        </is>
      </c>
      <c r="H438" t="inlineStr">
        <is>
          <t>ANÁLISIS DEL INDICADOR 2023-2 (Acumulado)_x000D_
_x000D_
APROPIACIÓN SOCIAL DEL CONOCIMIENTO 477_x000D_
DESARROLLO TECNOLÓGICO E INNOVACIÓN 33_x000D_
FORMACIÓN DEL RECURSO HUMANO 45 128_x000D_
GENERACIÓN DE NUEVO CONOCIMIENTO  67_x000D_
_x000D_
Total general 705_x000D_
_x000D_
_x000D_
PROYECTOS A CONSIDERAR: 146_x000D_
_x000D_
PROYECTO APROBADO CONVOCATORIA EXTERNA 7_x000D_
PROYECTO CAPACIDADES 65_x000D_
PROYECTO CCA 9_x000D_
PROYECTO CIIE 17_x000D_
PROYECTO DE DESARROLLO TECNOLOGICO 8_x000D_
PROYECTO DE INNOVACION Y EMPRENDIMIENTO 2_x000D_
PROYECTO IA 24_x000D_
PROYECTO SEMILLERO 14_x000D_
_x000D_
TOTAL 146_x000D_
_x000D_
Análisis del indicador: _x000D_
Se cumple la meta de productividad, las acciones de mejora implementadas resultaron en el cumplimiento de este indicador. _x000D_
_x000D_
Se implementa por primera vez un proceso de recolección de información de productividad a través del aplicativo SIGIIP, que recoge la información de manera unificada a partir de la Plataforma Gruplac, esto resulta en una actividad más ágil y con datos más certeros. Se aspira emprender mejoras al sistema y establecer convenciones insitucionales para optimizar la precisión de este reporte. _x000D_
_x000D_
La meta para el sigiuente corte será asegurar la articulación de estos productos con los planes de investigación de escuelas.</t>
        </is>
      </c>
    </row>
    <row r="439">
      <c r="A439" t="n">
        <v>144</v>
      </c>
      <c r="B439" t="inlineStr">
        <is>
          <t>Productos de investigación</t>
        </is>
      </c>
      <c r="C439" t="inlineStr">
        <is>
          <t>Investigación, desarrollo tecnológico, innovación y creación</t>
        </is>
      </c>
      <c r="D439" s="134" t="n">
        <v>45657</v>
      </c>
      <c r="E439" t="inlineStr">
        <is>
          <t>144-2024-12-31</t>
        </is>
      </c>
      <c r="F439" t="inlineStr">
        <is>
          <t>2024-12-12 11:47:11</t>
        </is>
      </c>
      <c r="G439" t="inlineStr">
        <is>
          <t>David Ricciulli Duarte</t>
        </is>
      </c>
      <c r="H439" t="inlineStr">
        <is>
          <t>ANÁLISIS DEL INDICADOR 2024-2 (TOTAL)_x000D_
_x000D_
FORMACIÓN DEL RECURSO HUMANO: 97_x000D_
APROPIACIÓN SOCIAL DEL CONOCIMIENTO: 257_x000D_
DESARROLLO TECNOLÓGICO E INNOVACIÓN: 5_x000D_
GENERACIÓN DE NUEVO CONOCIMIENTO: 56_x000D_
_x000D_
TOTAL: 415_x000D_
_x000D_
PROYECTOS A CONSIDERAR: 135_x000D_
_x000D_
El segundo periodo de 2024 coincidió con el cierre de la Convocatoria de Medición de Grupos e Investigadores de Minciencias._x000D_
_x000D_
Se observa que los productos de mayor importancia, los de Generación de Nuevo Conocimiento, son los que menos descienden (16%). Por su parte, se observa un descenso importante en los productos de Desarrollo Tecnológico e Innovación, que descienden un 84%, los productos de Apropiación Social del Conocimiento descienden 46% y los de Formación de Recurso Humano, 24%._x000D_
_x000D_
Se emprenden acciones destinadas a analizar el descenso en la productividad y promover la generación de productos de Nuevo Conocimiento.</t>
        </is>
      </c>
    </row>
    <row r="440">
      <c r="A440" t="n">
        <v>144</v>
      </c>
      <c r="B440" t="inlineStr">
        <is>
          <t>Productos de investigación</t>
        </is>
      </c>
      <c r="C440" t="inlineStr">
        <is>
          <t>Investigación, desarrollo tecnológico, innovación y creación</t>
        </is>
      </c>
      <c r="D440" s="134" t="n">
        <v>46022</v>
      </c>
      <c r="E440" t="inlineStr">
        <is>
          <t>144-2025-12-31</t>
        </is>
      </c>
      <c r="F440" t="inlineStr">
        <is>
          <t>2026-01-23 17:21:02</t>
        </is>
      </c>
      <c r="G440" t="inlineStr">
        <is>
          <t>David Ricciulli Duarte</t>
        </is>
      </c>
      <c r="H440" t="inlineStr">
        <is>
          <t>ANÁLISIS DEL INDICADOR 2025-2_x000D_
_x000D_
FORMACIÓN DEL RECURSO HUMANO: 19_x000D_
APROPIACIÓN SOCIAL DEL CONOCIMIENTO: 110_x000D_
DESARROLLO TECNOLÓGICO E INNOVACIÓN: 10_x000D_
GENERACIÓN DE NUEVO CONOCIMIENTO: 81_x000D_
DIVULGACIÓN PÚBLICA DE LA CIENCIA: 153_x000D_
_x000D_
TOTAL: 373_x000D_
_x000D_
PROYECTOS A CONSIDERAR: 158</t>
        </is>
      </c>
    </row>
    <row r="441">
      <c r="A441" t="n">
        <v>145</v>
      </c>
      <c r="B441" t="inlineStr">
        <is>
          <t>Semilleros de Investigación, Innovación y Creación</t>
        </is>
      </c>
      <c r="C441" t="inlineStr">
        <is>
          <t>Formación para la investigación, creación e innovación</t>
        </is>
      </c>
      <c r="D441" s="134" t="n">
        <v>44742</v>
      </c>
      <c r="E441" t="inlineStr">
        <is>
          <t>145-2022-06-30</t>
        </is>
      </c>
      <c r="F441" t="inlineStr">
        <is>
          <t>2022-08-18 21:15:53</t>
        </is>
      </c>
      <c r="G441" t="inlineStr">
        <is>
          <t>Maria Alejandra Tequia Guerrero</t>
        </is>
      </c>
      <c r="H441" t="inlineStr">
        <is>
          <t>Avances en el periodo: Se abrio nueva convocatoria para el registro de nuevos semilleros, sin embargo, tambien es posible observar el cierre de varios semilleros, que se ve compensado con la apertura de los nuevos semilleros incristos en la plataforma._x000D_
Se genera un catalogo interactivo para que los estudiantes puedan consultar de manera interactiva los semilleros activos, sus tematicas y el líder de cada uno. Adicionalmente, se genera por medio del sistema SIGIIP,  un espacio para que los estudiantes se incriban a los semilleros de manera má sencilla._x000D_
_x000D_
Análisis: Gran parte de los semilleros que estaban activos se mantienen para el año 2022, se firman actas de inicio de 18 proyectos de semillero de la convocatoria 2021, se reciben 87 informes de plan de trabajo quedando pendientes 46 por entrega.</t>
        </is>
      </c>
    </row>
    <row r="442">
      <c r="A442" t="n">
        <v>145</v>
      </c>
      <c r="B442" t="inlineStr">
        <is>
          <t>Semilleros de Investigación, Innovación y Creación</t>
        </is>
      </c>
      <c r="C442" t="inlineStr">
        <is>
          <t>Formación para la investigación, creación e innovación</t>
        </is>
      </c>
      <c r="D442" s="134" t="n">
        <v>44926</v>
      </c>
      <c r="E442" t="inlineStr">
        <is>
          <t>145-2022-12-31</t>
        </is>
      </c>
      <c r="F442" t="inlineStr">
        <is>
          <t>2023-10-30 14:56:18</t>
        </is>
      </c>
      <c r="G442" t="inlineStr">
        <is>
          <t>Maria Alejandra Tequia Guerrero</t>
        </is>
      </c>
      <c r="H442" t="inlineStr">
        <is>
          <t>Gran parte de los semilleros que estaban activos se mantienen para el primer semestre del año 2023, de manera que:_x000D_
- Permanecen 113 semilleros_x000D_
- Se crean 8 semilleros_x000D_
- Se retoman 5 Semilleros_x000D_
- Se cierran 16 Semilleros._x000D_
- Se suspende 1 semillero_x000D_
Se promociona y usa el catalogo interactivo para que los estudiantes puedan consultar de manera interactiva los semilleros activos, sus tematicas y el líder de cada uno, el cuál se puede concultar aquí: https://view.genial.ly/651c0c3bcfbec40011ee1879</t>
        </is>
      </c>
    </row>
    <row r="443">
      <c r="A443" t="n">
        <v>145</v>
      </c>
      <c r="B443" t="inlineStr">
        <is>
          <t>Semilleros de Investigación, Innovación y Creación</t>
        </is>
      </c>
      <c r="C443" t="inlineStr">
        <is>
          <t>Formación para la investigación, creación e innovación</t>
        </is>
      </c>
      <c r="D443" s="134" t="n">
        <v>45107</v>
      </c>
      <c r="E443" t="inlineStr">
        <is>
          <t>145-2023-06-30</t>
        </is>
      </c>
      <c r="F443" t="inlineStr">
        <is>
          <t>2023-07-11 00:10:51</t>
        </is>
      </c>
      <c r="G443" t="inlineStr">
        <is>
          <t>Maria Alejandra Tequia Guerrero</t>
        </is>
      </c>
      <c r="H443" t="inlineStr">
        <is>
          <t>Gran parte de los semilleros que estaban activos se mantienen para el primer semestre del año 2023, de manera que:_x000D_
- Permanecen 118 semilleros_x000D_
- Se crean 7 semilleros_x000D_
- Se retoman 2 Semilleros_x000D_
- Se cierran 7 Semilleros. _x000D_
Adicionalmente se inicia Gestión para desarrollar estretegía de Semilleros Región, establecida como un proyecto que busca potenciar y creas semilleros de investigación, creación e innovación, en los que participen docentes y estudiantes virtuales del Politécnico Grancolombiano pertenecientes a distintas regiones de Colombia, para generar espacios de socialización y relacionamiento, en donde se propongan y desarrollen proyectos que generen impacto positivo en la región, atendiendo a una perspectiva interdisciplinar y orientada por las &amp;quot;Misiones para la Solución de Grandes Desafíos del País&amp;quot;, establecidas por el Ministerio de Ciencia, Tecnología e Innovación.</t>
        </is>
      </c>
    </row>
    <row r="444">
      <c r="A444" t="n">
        <v>145</v>
      </c>
      <c r="B444" t="inlineStr">
        <is>
          <t>Semilleros de Investigación, Innovación y Creación</t>
        </is>
      </c>
      <c r="C444" t="inlineStr">
        <is>
          <t>Formación para la investigación, creación e innovación</t>
        </is>
      </c>
      <c r="D444" s="134" t="n">
        <v>45291</v>
      </c>
      <c r="E444" t="inlineStr">
        <is>
          <t>145-2023-12-31</t>
        </is>
      </c>
      <c r="F444" t="inlineStr">
        <is>
          <t>2024-02-29 11:34:38</t>
        </is>
      </c>
      <c r="G444" t="inlineStr">
        <is>
          <t>Licec Ximena Silva Goyeneche</t>
        </is>
      </c>
      <c r="H444" t="inlineStr">
        <is>
          <t>Total semilleros 2023 consolidado: 133</t>
        </is>
      </c>
    </row>
    <row r="445">
      <c r="A445" t="n">
        <v>145</v>
      </c>
      <c r="B445" t="inlineStr">
        <is>
          <t>Semilleros de Investigación, Innovación y Creación</t>
        </is>
      </c>
      <c r="C445" t="inlineStr">
        <is>
          <t>Formación para la investigación, creación e innovación</t>
        </is>
      </c>
      <c r="D445" s="134" t="n">
        <v>45473</v>
      </c>
      <c r="E445" t="inlineStr">
        <is>
          <t>145-2024-06-30</t>
        </is>
      </c>
      <c r="F445" t="inlineStr">
        <is>
          <t>2024-07-25 16:28:36</t>
        </is>
      </c>
      <c r="G445" t="inlineStr">
        <is>
          <t>Maria Alejandra Tequia Guerrero</t>
        </is>
      </c>
      <c r="H445" t="inlineStr">
        <is>
          <t>La cantidad de semilleros de investigación, innovación y creación que se encontraban activos en el segundo semestre del año 2023-2, permanecen en el semestre 2024-1, de manera que:_x000D_
- Permanecen 116 semilleros_x000D_
- Se crean 3 semilleros_x000D_
- Se retoman 7 Semilleros_x000D_
- Se inactivan 12 Semilleros._x000D_
De manera que para el primer semestre se cuenta con 126 semilleros de investigación, creación e innovación._x000D_
_x000D_
Adicionalmente, se realizan diferentes acciones para la gestión de semilleros:_x000D_
_x000D_
Se inicia la gestión para desarrollar estrategia de Semilleros Región, establecida como un proyecto que busca potenciar y los semilleros de investigación, creación e innovación, en los que participen docentes y estudiantes virtuales._x000D_
?Para el primer semestre se realizan una actividad de seguimiento a semilleros de investigación, donde de los 126 semilleros, se presentan 87, explicando las actividades que realizan, cantidad de estudiantes, etc. _x000D_
Se plantea para el segundo semestre trabajar con el experto Carlos Bernal para poder realizar un análisis detallado con los semilleros de investigación, para poder potencializar y causar mayor impacto en región a través de los mismos.</t>
        </is>
      </c>
    </row>
    <row r="446">
      <c r="A446" t="n">
        <v>145</v>
      </c>
      <c r="B446" t="inlineStr">
        <is>
          <t>Semilleros de Investigación, Innovación y Creación</t>
        </is>
      </c>
      <c r="C446" t="inlineStr">
        <is>
          <t>Formación para la investigación, creación e innovación</t>
        </is>
      </c>
      <c r="D446" s="134" t="n">
        <v>45657</v>
      </c>
      <c r="E446" t="inlineStr">
        <is>
          <t>145-2024-12-31</t>
        </is>
      </c>
      <c r="F446" t="inlineStr">
        <is>
          <t>2024-12-12 18:55:21</t>
        </is>
      </c>
      <c r="G446" t="inlineStr">
        <is>
          <t>Maria Alejandra Tequia Guerrero</t>
        </is>
      </c>
      <c r="H446" t="inlineStr">
        <is>
          <t>La cantidad de semilleros de investigación, innovación y creación que se encontraba activos en el segundo semestre del año 2024-2, se relaciona en 124 semillero:_x000D_
- Permanecen 118 semilleros_x000D_
- Se crean 4 semilleros_x000D_
- Se retoman 2 Semilleros_x000D_
- Se inactivan 8 Semilleros._x000D_
Adicionalmente, para segundo semestre del año se implementaron aulas virtuales en Canvas para facilitar la interacción entre docentes y estudiantes, eliminando barreras geográficas y ofreciendo flexibilidad horaria. Estas iniciativas buscan aumentar la participación estudiantil y asegurar un impacto significativo en las comunidades locales. Se espera que estas aulas se encuentren totalmente implementadas por los docentes, a partir de febrero del 2025, mejorando con ello la gestión de los semilleros._x000D_
Acciones a emprender:_x000D_
Si bien la cantidad de semilleros activos es satisfactoria, se evidencian posibles mejoras a realizar con respecto a la gestión de los semilleros, ya que se identifican algunas falencias que es posible potenciar a través de diferentes actividades. Por lo anterior:_x000D_
1. Se trabajara en conjunto con el experto Carlos Bernal, durante el primer semestre del año 2025, para desarrollar un plan que permita potencializar los semilleros_x000D_
2. Se desarrollara un manual para la gestión de los mismos, el cuál los docentes puedan utilizar como guía en su liderazgo del semillero._x000D_
3. Se realizara seguimiento a las Aulas en canvas._x000D_
4. Se contara con el apoyo de profesores sobresalientes en la gestión de los semilleros, para que puedan brindar su experiencia a otros docentes._x000D_
5. Se buscara potencializar las habilidades blandas de los líderes de semilleros con el apoyo del Centro de Liderazgo Poli.</t>
        </is>
      </c>
    </row>
    <row r="447">
      <c r="A447" t="n">
        <v>145</v>
      </c>
      <c r="B447" t="inlineStr">
        <is>
          <t>Semilleros de Investigación, Innovación y Creación</t>
        </is>
      </c>
      <c r="C447" t="inlineStr">
        <is>
          <t>Formación para la investigación, creación e innovación</t>
        </is>
      </c>
      <c r="D447" s="134" t="n">
        <v>45838</v>
      </c>
      <c r="E447" t="inlineStr">
        <is>
          <t>145-2025-06-30</t>
        </is>
      </c>
      <c r="F447" t="inlineStr">
        <is>
          <t>2025-06-29 18:45:09</t>
        </is>
      </c>
      <c r="G447" t="inlineStr">
        <is>
          <t>Maria Alejandra Tequia Guerrero</t>
        </is>
      </c>
      <c r="H447" t="inlineStr">
        <is>
          <t>La cantidad de semilleros de investigación, innovación y creación que se encontraban activos en el segundo semestre del año 2024-2, varia frente el semestre 2025-1, de manera que:_x000D_
- Permanecen 95 semilleros_x000D_
- Se crean 3 semilleros_x000D_
- Se retoman 2 Semilleros_x000D_
- Se inactivan 15 Semilleros._x000D_
De manera que para el primer semestre se cuenta con 115 semilleros de investigación, creación e innovación._x000D_
Adicionalmente, se realizan diferentes acciones para la gestión de semilleros:_x000D_
1. Se genera el manual de semilleros._x000D_
2. Con relación a la resolución de horas se actualiza el catálogo de semilleros en la página web y las aulas canvas, se identifican 115 semilleros activos para 2025-1_x000D_
3. Se socializa el uso de Aulas canvas con los directores de escuela, se identifican 15 semilleros que hacen uso efectivo de las aulas activas, de 113 semilleros que deberián tener Aulas activas. Se solicita apoyo a los directores de escuela para promover el uso de las Aulas con los líderes de semilleros de sus escuelas._x000D_
4. Se convoca a docentes para generar la Red de semilleros región y así en conjunto planear la estrategia de investigación en Región, establecida como un proyecto que busca potenciar y los semilleros de investigación, creación e innovación, en los que participen docentes y estudiantes virtuales.</t>
        </is>
      </c>
    </row>
    <row r="448">
      <c r="A448" t="n">
        <v>145</v>
      </c>
      <c r="B448" t="inlineStr">
        <is>
          <t>Semilleros de Investigación, Innovación y Creación</t>
        </is>
      </c>
      <c r="C448" t="inlineStr">
        <is>
          <t>Formación para la investigación, creación e innovación</t>
        </is>
      </c>
      <c r="D448" s="134" t="n">
        <v>46022</v>
      </c>
      <c r="E448" t="inlineStr">
        <is>
          <t>145-2025-12-31</t>
        </is>
      </c>
      <c r="F448" t="inlineStr">
        <is>
          <t>2025-12-15 21:15:58</t>
        </is>
      </c>
      <c r="G448" t="inlineStr">
        <is>
          <t>Maria Alejandra Tequia Guerrero</t>
        </is>
      </c>
      <c r="H448" t="inlineStr">
        <is>
          <t>La cantidad de semilleros activos presentó variaciones entre el primer y segundo semestre del año 2025. Es así que para 2025-2, se tiene que:_x000D_
- Permanecen activos: 113 semilleros_x000D_
- Se crean: 7 semilleros_x000D_
- Se retoman: 3 semilleros_x000D_
- Se inactivan: 2 semillero_x000D_
_x000D_
De esta manera, para el segundo semestre se cuenta con 123 semilleros de investigación, innovación y creación, de los cuales 31 semilleros pertenecen a la FIDI, 28 semilleros pertenecen a la FNGS y 63 semilleros pertenecen a la FSCC._x000D_
_x000D_
Acciones implementadas en 2025-2 para la gestión de semilleros:_x000D_
1. Elaboración de la cartilla de semilleros para estudiantes, en conjunto con la agencia Trompo, disponible en versión impresa y digital en la página web del Poli (sección Semilleros)._x000D_
2. Creación de un grupo de Teams con todos los líderes de semilleros para comunicación directa y difusión de información._x000D_
3. Publicación en el canal de YouTube de la Dirección de Investigación de una lista de reproducción con video-tutoriales para apoyar la gestión de semilleros por parte de los docentes._x000D_
4. Realización de la reunión semestral con líderes de semilleros, donde se brindaron lineamientos de gestión._x000D_
5. Envío de correos recordatorios para el seguimiento y adecuada gestión de semilleros._x000D_
_x000D_
Retos y acciones a emprender en 2026:_x000D_
_x000D_
Si bien se evidencia estabilidad en el número de semilleros, se identifican oportunidades de mejora en la gestión y reporte de estudiantes, dado que 8 de los 123 semilleros no cuentan con registro de estudiantes y aproximadamente el 50% no indica el estado (activo/inactivo) de los estudiantes._x000D_
_x000D_
Para el año 2026 se proyecta:_x000D_
1. Mejorar el reporte de estudiantes activos, mediante planes de seguimiento e involucrando a las direcciones de escuela para garantizar información actualizada._x000D_
2. Consolidar la estrategia de Semilleros Región, estableciendo la Red de Semilleros a partir de la convocatoria que se lanzará en 2026.</t>
        </is>
      </c>
    </row>
    <row r="449">
      <c r="A449" t="n">
        <v>146</v>
      </c>
      <c r="B449" t="inlineStr">
        <is>
          <t>Docentes vinculados a investigación</t>
        </is>
      </c>
      <c r="C449" t="inlineStr">
        <is>
          <t>Investigación, desarrollo tecnológico, innovación y creación</t>
        </is>
      </c>
      <c r="D449" s="134" t="n">
        <v>44742</v>
      </c>
      <c r="E449" t="inlineStr">
        <is>
          <t>146-2022-06-30</t>
        </is>
      </c>
      <c r="F449" t="inlineStr">
        <is>
          <t>2022-08-04 04:10:16</t>
        </is>
      </c>
      <c r="G449" t="inlineStr">
        <is>
          <t>David Ricciulli Duarte</t>
        </is>
      </c>
      <c r="H449" t="inlineStr">
        <is>
          <t>Avances realizados: Se elabora la resolución rectoral de descargas de investigación para el primer semestre, con la que se mantiene la meta de 230 docentes vinculados a actividades. _x000D_
_x000D_
Análisis: No se evidencia un cambio significativo teniendo en cuenta que durante el periodo anterior no se abrieron convocatorias nuevas. El resultado refleja la continuidad de las actividades de investigación que venían en marcha y el cierre de de otras._x000D_
_x000D_
Acciones a emprender: Aplicar las acciones contempladas en el análisis de asignación de horas de investigación para asegurar la vinculación, continuidad y permanencia de docentes en actividades de investigación</t>
        </is>
      </c>
    </row>
    <row r="450">
      <c r="A450" t="n">
        <v>146</v>
      </c>
      <c r="B450" t="inlineStr">
        <is>
          <t>Docentes vinculados a investigación</t>
        </is>
      </c>
      <c r="C450" t="inlineStr">
        <is>
          <t>Investigación, desarrollo tecnológico, innovación y creación</t>
        </is>
      </c>
      <c r="D450" s="134" t="n">
        <v>44926</v>
      </c>
      <c r="E450" t="inlineStr">
        <is>
          <t>146-2022-12-31</t>
        </is>
      </c>
      <c r="F450" t="inlineStr">
        <is>
          <t>2023-01-16 10:48:56</t>
        </is>
      </c>
      <c r="G450" t="inlineStr">
        <is>
          <t>David Ricciulli Duarte</t>
        </is>
      </c>
      <c r="H450" t="inlineStr">
        <is>
          <t>Avances realizados: Se incrementa la cantidad de docentes vinculados a actividades de investigación, correspondiente con la cantidad de proyectos abiertos/cerrados_x000D_
_x000D_
FIDI	97_x000D_
E. CB	31_x000D_
E. D	16_x000D_
E. OPINA	31_x000D_
E. TIC	19_x000D_
FNGS	66_x000D_
E. AC	33_x000D_
E. CI	10_x000D_
E. NDI	23_x000D_
FSCC	117_x000D_
E. CAVD	16_x000D_
E. DYG	16_x000D_
E. EI	30_x000D_
E. EPTHS	36_x000D_
E. MB	19_x000D_
Total general	280_x000D_
_x000D_
Análisis: No se evidencia un cambio significativo teniendo en cuenta que durante el periodo anterior no se abrieron convocatorias nuevas. El resultado refleja la continuidad de las actividades de investigación que venían en marcha y el cierre de de otras. _x000D_
_x000D_
Acciones a emprender: Aplicar las acciones contempladas en el análisis de asignación de horas de investigación para asegurar la vinculación, continuidad y permanencia de docentes en actividades de investigación</t>
        </is>
      </c>
    </row>
    <row r="451">
      <c r="A451" t="n">
        <v>146</v>
      </c>
      <c r="B451" t="inlineStr">
        <is>
          <t>Docentes vinculados a investigación</t>
        </is>
      </c>
      <c r="C451" t="inlineStr">
        <is>
          <t>Investigación, desarrollo tecnológico, innovación y creación</t>
        </is>
      </c>
      <c r="D451" s="134" t="n">
        <v>45107</v>
      </c>
      <c r="E451" t="inlineStr">
        <is>
          <t>146-2023-06-30</t>
        </is>
      </c>
      <c r="F451" t="inlineStr">
        <is>
          <t>2023-07-07 20:24:07</t>
        </is>
      </c>
      <c r="G451" t="inlineStr">
        <is>
          <t>David Ricciulli Duarte</t>
        </is>
      </c>
      <c r="H451" t="inlineStr">
        <is>
          <t>Avances realizados: Se mantiene la cantidad de docentes vinculados a proyectos de investigación. Se adelanta el seguimiento y acompañamiento a proyectos en sus fases iniciales de desarrollo._x000D_
_x000D_
_x000D_
FIDI: 97_x000D_
_x000D_
E. CB	30_x000D_
E. D	14_x000D_
E. OPINA	23_x000D_
E. TIC	30_x000D_
_x000D_
FNGS: 65_x000D_
_x000D_
E. AC	32_x000D_
E. CI	10_x000D_
E. NDI	23_x000D_
E. CAVD	13_x000D_
_x000D_
FSCC: 111_x000D_
_x000D_
E. DyG	21_x000D_
E. EI	24_x000D_
E. EPTHS	36_x000D_
E. MB	17_x000D_
_x000D_
ICC(Dirección de investigación)	3_x000D_
DC (Dirección de currículo)	1_x000D_
VA (Vicerrectoría Académica)	1_x000D_
_x000D_
TOTAL GENERAL : 278_x000D_
_x000D_
Análisis: La cifra refleja el estado incipiente de la mayoría de iniciativas de investigación. Muchos investigadores están en la etapa inicial del desarrollo de sus actividades y dan continuidad a las acciones de 2022._x000D_
_x000D_
Acciones a emprender: Analizar en detalle la relación entre asignación de horas y productividad registrada y asegurar mecanismos administrativos para reforzar el reporte de actividades y coherencia entre las agendas académicas y la resolución rectoral de descargas de investigación.</t>
        </is>
      </c>
    </row>
    <row r="452">
      <c r="A452" t="n">
        <v>146</v>
      </c>
      <c r="B452" t="inlineStr">
        <is>
          <t>Docentes vinculados a investigación</t>
        </is>
      </c>
      <c r="C452" t="inlineStr">
        <is>
          <t>Investigación, desarrollo tecnológico, innovación y creación</t>
        </is>
      </c>
      <c r="D452" s="134" t="n">
        <v>45291</v>
      </c>
      <c r="E452" t="inlineStr">
        <is>
          <t>146-2023-12-31</t>
        </is>
      </c>
      <c r="F452" t="inlineStr">
        <is>
          <t>2024-02-22 12:05:24</t>
        </is>
      </c>
      <c r="G452" t="inlineStr">
        <is>
          <t>Licec Ximena Silva Goyeneche</t>
        </is>
      </c>
      <c r="H452" t="inlineStr">
        <is>
          <t>337 profesores y 5 administrativos</t>
        </is>
      </c>
    </row>
    <row r="453">
      <c r="A453" t="n">
        <v>146</v>
      </c>
      <c r="B453" t="inlineStr">
        <is>
          <t>Docentes vinculados a investigación</t>
        </is>
      </c>
      <c r="C453" t="inlineStr">
        <is>
          <t>Investigación, desarrollo tecnológico, innovación y creación</t>
        </is>
      </c>
      <c r="D453" s="134" t="n">
        <v>45473</v>
      </c>
      <c r="E453" t="inlineStr">
        <is>
          <t>146-2024-06-30</t>
        </is>
      </c>
      <c r="F453" t="inlineStr">
        <is>
          <t>2024-07-08 11:00:33</t>
        </is>
      </c>
      <c r="G453" t="inlineStr">
        <is>
          <t>David Ricciulli Duarte</t>
        </is>
      </c>
      <c r="H453" t="inlineStr">
        <is>
          <t>FIDI	87_x000D_
_x000D_
E. CB	24_x000D_
E. D	14_x000D_
E. OPINA	18_x000D_
E. TIC	31_x000D_
_x000D_
FNGS	66_x000D_
_x000D_
E. AC	23_x000D_
E. CF	22_x000D_
E. NDI	21_x000D_
_x000D_
FSCC	176_x000D_
_x000D_
E. CAVD	17_x000D_
E. DyG	58_x000D_
E. EI	26_x000D_
E. EPTHS	50_x000D_
E. MB	25_x000D_
_x000D_
VA	5_x000D_
_x000D_
TOTAL: 334_x000D_
_x000D_
Análisis: La cifra se estabiliza y se mantiene la misma cantidad de docentes en actividades de investigación.</t>
        </is>
      </c>
    </row>
    <row r="454">
      <c r="A454" t="n">
        <v>146</v>
      </c>
      <c r="B454" t="inlineStr">
        <is>
          <t>Docentes vinculados a investigación</t>
        </is>
      </c>
      <c r="C454" t="inlineStr">
        <is>
          <t>Investigación, desarrollo tecnológico, innovación y creación</t>
        </is>
      </c>
      <c r="D454" s="134" t="n">
        <v>45657</v>
      </c>
      <c r="E454" t="inlineStr">
        <is>
          <t>146-2024-12-31</t>
        </is>
      </c>
      <c r="F454" t="inlineStr">
        <is>
          <t>2024-12-12 12:03:27</t>
        </is>
      </c>
      <c r="G454" t="inlineStr">
        <is>
          <t>David Ricciulli Duarte</t>
        </is>
      </c>
      <c r="H454" t="inlineStr">
        <is>
          <t>FIDI (87)_x000D_
_x000D_
E.CB 22_x000D_
E.D 15_x000D_
E. OPINA 22_x000D_
E. TIC 28_x000D_
_x000D_
FNGS (67)_x000D_
_x000D_
E.AC 25_x000D_
E. CF 23_x000D_
E. NDI 19_x000D_
_x000D_
FSCC (179)_x000D_
_x000D_
E. CAVD 19_x000D_
E. DYG 57_x000D_
E. EI 28_x000D_
E. EPTHS 50_x000D_
E. MB 12_x000D_
_x000D_
VA (12)_x000D_
_x000D_
TOTAL: 343_x000D_
_x000D_
Análisis: El indicador se comporta de manera esperada, que corresponde con la cantidad de docentes involucrados en actividades de investigación.</t>
        </is>
      </c>
    </row>
    <row r="455">
      <c r="A455" t="n">
        <v>146</v>
      </c>
      <c r="B455" t="inlineStr">
        <is>
          <t>Docentes vinculados a investigación</t>
        </is>
      </c>
      <c r="C455" t="inlineStr">
        <is>
          <t>Investigación, desarrollo tecnológico, innovación y creación</t>
        </is>
      </c>
      <c r="D455" s="134" t="n">
        <v>45838</v>
      </c>
      <c r="E455" t="inlineStr">
        <is>
          <t>146-2025-06-30</t>
        </is>
      </c>
      <c r="F455" t="inlineStr">
        <is>
          <t>2025-07-10 17:52:14</t>
        </is>
      </c>
      <c r="G455" t="inlineStr">
        <is>
          <t>David Ricciulli Duarte</t>
        </is>
      </c>
      <c r="H455" t="inlineStr">
        <is>
          <t>FIDI (68)_x000D_
_x000D_
E. CB: 19_x000D_
E. D: 16_x000D_
E. OPINA: 19_x000D_
E. TIC: 14_x000D_
_x000D_
FNGS (65)_x000D_
_x000D_
E. AC: 23_x000D_
E. CF: 23_x000D_
E. NDI: 19_x000D_
_x000D_
FSCC (177)_x000D_
	_x000D_
E. CAVD: 18_x000D_
E. DyG: 56_x000D_
E. EI: 36_x000D_
E. EPTHS: 45_x000D_
E. MB: 22_x000D_
_x000D_
VA (11)_x000D_
	_x000D_
VA: 11_x000D_
_x000D_
TOTAL: 321_x000D_
_x000D_
Análisis: El indicador se comporta de manera regular.</t>
        </is>
      </c>
    </row>
    <row r="456">
      <c r="A456" t="n">
        <v>146</v>
      </c>
      <c r="B456" t="inlineStr">
        <is>
          <t>Docentes vinculados a investigación</t>
        </is>
      </c>
      <c r="C456" t="inlineStr">
        <is>
          <t>Investigación, desarrollo tecnológico, innovación y creación</t>
        </is>
      </c>
      <c r="D456" s="134" t="n">
        <v>46022</v>
      </c>
      <c r="E456" t="inlineStr">
        <is>
          <t>146-2025-12-31</t>
        </is>
      </c>
      <c r="F456" t="inlineStr">
        <is>
          <t>2026-01-23 16:55:23</t>
        </is>
      </c>
      <c r="G456" t="inlineStr">
        <is>
          <t>David Ricciulli Duarte</t>
        </is>
      </c>
      <c r="H456" t="inlineStr">
        <is>
          <t>FIDI [110]_x000D_
_x000D_
E.CB: 27_x000D_
E. TIC: 18_x000D_
E. D: 20_x000D_
E. OPINA: 45_x000D_
_x000D_
FNGS [88]_x000D_
_x000D_
E. CFG: 26_x000D_
E. AC: 33_x000D_
E.NDI: 29_x000D_
_x000D_
FSCC [192]_x000D_
_x000D_
E.CAVD: 21_x000D_
E DYG: 63_x000D_
E.EI: 38_x000D_
E. EPTHS: 47_x000D_
E. MB: 23_x000D_
_x000D_
VA [9]_x000D_
_x000D_
TOTAL: 399_x000D_
_x000D_
_x000D_
Análisis: El indicador presenta un comportamiento esperado; no se requiere incrementar en cantidad.</t>
        </is>
      </c>
    </row>
    <row r="457">
      <c r="A457" t="n">
        <v>147</v>
      </c>
      <c r="B457" t="inlineStr">
        <is>
          <t>Grupos de investigación categorizados</t>
        </is>
      </c>
      <c r="C457" t="inlineStr">
        <is>
          <t>Investigación, desarrollo tecnológico, innovación y creación</t>
        </is>
      </c>
      <c r="D457" s="134" t="n">
        <v>45291</v>
      </c>
      <c r="E457" t="inlineStr">
        <is>
          <t>147-2023-12-31</t>
        </is>
      </c>
      <c r="F457" t="inlineStr">
        <is>
          <t>2024-01-19 16:48:54</t>
        </is>
      </c>
      <c r="G457" t="inlineStr">
        <is>
          <t>David Ricciulli Duarte</t>
        </is>
      </c>
      <c r="H457" t="inlineStr">
        <is>
          <t>1.Comunicación Estratégica Y Creativa_x000D_
2. Economía, Negocios Y Desarrollo Internacional_x000D_
3. Psicología, Educación Y Cultura _x000D_
4. Citic_x000D_
5. Mercadeo I+2_x000D_
6. Derecho, Sociedad Y Empresa_x000D_
7. Eicos- Equipo De Investigación En Contabilidad, Organizaciones Y Sociedad_x000D_
8. Narrativas, Creación Y Estéticas_x000D_
9. Optimización, Infraestructura Y Automatización (Opina)_x000D_
10. Gacs- Administración, Competitividad Y Sostenibilidad_x000D_
11. Diseño, Artefacto Y Sociedad_x000D_
12. Educación, Innovación Y Sociedad_x000D_
13. Ciudadanías, Acción Social Y Desarrollo (Ciade) _x000D_
14. Grupo De Investigación En Gestión De Las Organizaciones Laborales Y Seguridad Laboral_x000D_
15. &amp;quot;Grupo Interdisciplinar En Asuntos Públicos&amp;quot;_x000D_
16. &amp;quot;Comunicación, Interacción Y Branding&amp;quot;</t>
        </is>
      </c>
    </row>
    <row r="458">
      <c r="A458" t="n">
        <v>147</v>
      </c>
      <c r="B458" t="inlineStr">
        <is>
          <t>Grupos de investigación categorizados</t>
        </is>
      </c>
      <c r="C458" t="inlineStr">
        <is>
          <t>Investigación, desarrollo tecnológico, innovación y creación</t>
        </is>
      </c>
      <c r="D458" s="134" t="n">
        <v>45657</v>
      </c>
      <c r="E458" t="inlineStr">
        <is>
          <t>147-2024-12-31</t>
        </is>
      </c>
      <c r="F458" t="inlineStr">
        <is>
          <t>2025-07-03 15:22:30</t>
        </is>
      </c>
      <c r="G458" t="inlineStr">
        <is>
          <t>David Ricciulli Duarte</t>
        </is>
      </c>
      <c r="H458" t="inlineStr">
        <is>
          <t>El resultado de la medición de grupos solo estará disponible hasta el segundo semestre de 2025, hasta abril de ese año no se podrá conocer la cantidad de grupos categorizados. Se comparte la relación según la expectativa._x000D_
_x000D_
_x000D_
CATEGORIZADOS_x000D_
_x000D_
CATEGORÍA A_x000D_
_x000D_
1. MI2_x000D_
2. PEC_x000D_
3. CITIC_x000D_
4. DSE_x000D_
5. ENDI_x000D_
_x000D_
CATEGORÍA B_x000D_
_x000D_
6. CEC_x000D_
7.EICOS_x000D_
8. GACS_x000D_
9. EIS_x000D_
10. OPINA_x000D_
_x000D_
CATEGORÍA C_x000D_
_x000D_
11. DAS_x000D_
12. GIAP_x000D_
13. NCE_x000D_
14. CIADE_x000D_
15. CVSSL_x000D_
16.CIB_x000D_
_x000D_
RECONOCIDO_x000D_
_x000D_
17. E-TIC</t>
        </is>
      </c>
    </row>
    <row r="459">
      <c r="A459" t="n">
        <v>147</v>
      </c>
      <c r="B459" t="inlineStr">
        <is>
          <t>Grupos de investigación categorizados</t>
        </is>
      </c>
      <c r="C459" t="inlineStr">
        <is>
          <t>Investigación, desarrollo tecnológico, innovación y creación</t>
        </is>
      </c>
      <c r="D459" s="134" t="n">
        <v>46022</v>
      </c>
      <c r="E459" t="inlineStr">
        <is>
          <t>147-2025-12-31</t>
        </is>
      </c>
      <c r="F459" t="inlineStr">
        <is>
          <t>2026-01-23 17:43:46</t>
        </is>
      </c>
      <c r="G459" t="inlineStr">
        <is>
          <t>David Ricciulli Duarte</t>
        </is>
      </c>
      <c r="H459" t="inlineStr">
        <is>
          <t>CATEGORIZADOS_x000D_
_x000D_
Facultad de Sociedad Cultura y Creatividad_x000D_
_x000D_
Categoría A1:_x000D_
_x000D_
Psicología, Educación y Cultura (PEC)._x000D_
Líder: Laura Milena Segovia Nieto._x000D_
_x000D_
Categoría A:_x000D_
_x000D_
Mercadeo 1 + 2._x000D_
Líder: Lina Astrid Carvajal Prieto._x000D_
_x000D_
Derecho, Sociedad y Empresa (DSE)._x000D_
Líder: José Saul Trujillo._x000D_
_x000D_
Categoría B:_x000D_
_x000D_
Educación, Innovación y Sociedad (EIS)._x000D_
Líder: Camila Suárez Acevedo._x000D_
_x000D_
Categoría C:_x000D_
_x000D_
Ciudadanías, Acción Social y Desarrollo (CIADE)._x000D_
Líder: Derly Zamora Romero._x000D_
_x000D_
Calidad de Vida, Salud y Seguridad Laboral (CVSSL)._x000D_
Líder: Yury Estefanía Perdomo Jurado._x000D_
_x000D_
Comunicación, Interacción y Branding (CIB)._x000D_
Líder: Pedro Elías Ochoa Daza._x000D_
_x000D_
Comunicación Estratégica y Creativa (CEC)_x000D_
Líder: Mireya Barón Pulido._x000D_
_x000D_
Narrativas, Creación y Estéticas (NCE)_x000D_
Líder: Juan David Cárdenas Maldonado._x000D_
_x000D_
_x000D_
Facultad de Ingeniería, Diseño e Innovación_x000D_
_x000D_
Categoría A:_x000D_
_x000D_
(CITIC)_x000D_
Líder: Óscar Leonardo Acevedo Pabón._x000D_
_x000D_
Categoría B:_x000D_
_x000D_
Optimización, Infraestructura y Automatización (OPINA)_x000D_
Líder: Jairo Enrique Parra Herrera._x000D_
_x000D_
Categoría C:_x000D_
_x000D_
Diseño, Artefacto y Sociedad (DAS)_x000D_
Líder: Victoria Peters Rada_x000D_
_x000D_
Grupo nuevo reconocido:_x000D_
E-TIC_x000D_
Líder: Giovanny Piedrahita Solórzano_x000D_
_x000D_
_x000D_
FACULTAD DE NEGOCIOS, GESTIÓN Y SOSTENIBILIDAD_x000D_
_x000D_
_x000D_
Categoría A:_x000D_
_x000D_
Economía, Negocios y Desarrollo Internacional (ENDI)_x000D_
Líder: María Alejandra Pineda Escobar_x000D_
_x000D_
Categoría B:_x000D_
_x000D_
Equipo de Investigación en Contabilidad, Organizaciones y Sociedad (EICOS)._x000D_
Líder: Edel Rocío Lasso Silva_x000D_
_x000D_
Administración, Competitividad y Sostenibilidad (GACS)._x000D_
Líder: Carlos Salcedo Pérez_x000D_
_x000D_
Categoría B:_x000D_
_x000D_
Grupo Interdisciplinar en Asuntos Públicos (GIAP)._x000D_
Líder: Jaime Wilches Tinjaca</t>
        </is>
      </c>
    </row>
    <row r="460">
      <c r="A460" t="n">
        <v>148</v>
      </c>
      <c r="B460" t="inlineStr">
        <is>
          <t>Estudiantes vinculados a investigación</t>
        </is>
      </c>
      <c r="C460" t="inlineStr">
        <is>
          <t>Formación para la investigación, creación e innovación</t>
        </is>
      </c>
      <c r="D460" s="134" t="n">
        <v>44742</v>
      </c>
      <c r="E460" t="inlineStr">
        <is>
          <t>148-2022-06-30</t>
        </is>
      </c>
      <c r="F460" t="inlineStr">
        <is>
          <t>2023-01-16 10:50:33</t>
        </is>
      </c>
      <c r="G460" t="inlineStr">
        <is>
          <t>Maria Alejandra Tequia Guerrero</t>
        </is>
      </c>
      <c r="H460" t="inlineStr">
        <is>
          <t>Análisis del Indicador:_x000D_
_x000D_
Se evidencia que el porcentaje de estudiantes que participan en actividades de investigación aún no alcanza el 5% de los estudiantes matriculados en el Politécnico Grancolombiano; esto se debe en gran medida a que las actividades de investigación no forman parte del plan de estudios. Esta situación, denota la necesidad de reestablecer la meta de participación estudiantil en un 2,5% semestral, para alcanzar el 5% anual. _x000D_
_x000D_
Teniendo en cuenta lo anterior, se puede evidnciar que la participación de estudiantes queda definida en las siguientes actividades._x000D_
_x000D_
- Semilleristas 2022-1: 320 Estudiantes_x000D_
- Asistentes de investigación: 18 estudiantes_x000D_
- Estudiantes en trabajos de grado Inv 2022-1: 458 Estudiantes_x000D_
- Jovenes investigadores: 4 estudiantes_x000D_
_x000D_
No se toma en cuenta la participación en eventos, debido a que los estudiantes que participan en estas actividades son los mismos semilleristas, y al sumar esta actividad el valor se duplicaría._x000D_
_x000D_
Teniendo en cuenta lo anterior: _x000D_
_x000D_
- En primer semestre del 2022 hay 51037 estudiantes (48629 Pregrado y 2408 Posgrado) matriculados en el Poli, de los cuales 800 estudiantes participan en actividades de Investigación, logrando el 1.57% de participación._x000D_
_x000D_
Acciones a emprender:_x000D_
_x000D_
*Se busca fortalecer la participación de estudiantes de todos los programas a traves de la estrategia, de Aulas Abiertas, en la que participan docentes de diferentes escuelas para en sesiones de una hora introducir a estudiantes en diferentes temas de investigación._x000D_
* Seguir promoviendo la participación de estudiantes en las actividades tradicionales de investigación: Semilleros, Asistentes y Jóvenes Investigadores, Programa Delfín, etc.</t>
        </is>
      </c>
    </row>
    <row r="461">
      <c r="A461" t="n">
        <v>148</v>
      </c>
      <c r="B461" t="inlineStr">
        <is>
          <t>Estudiantes vinculados a investigación</t>
        </is>
      </c>
      <c r="C461" t="inlineStr">
        <is>
          <t>Formación para la investigación, creación e innovación</t>
        </is>
      </c>
      <c r="D461" s="134" t="n">
        <v>44926</v>
      </c>
      <c r="E461" t="inlineStr">
        <is>
          <t>148-2022-12-31</t>
        </is>
      </c>
      <c r="F461" t="inlineStr">
        <is>
          <t>2023-01-16 11:19:31</t>
        </is>
      </c>
      <c r="G461" t="inlineStr">
        <is>
          <t>Maria Alejandra Tequia Guerrero</t>
        </is>
      </c>
      <c r="H461" t="inlineStr">
        <is>
          <t>Análisis del Indicador:_x000D_
_x000D_
Se evidencia que el porcentaje de estudiantes que participan en actividades de investigación alcanza el 3.09% de los estudiantes matriculados en el Politécnico Grancolombiano, cumpliendo la meta semestral de 2,5%. _x000D_
_x000D_
Teniendo en cuenta lo anterior, se puede evidnciar que la participación de estudiantes queda definida en las siguientes actividades._x000D_
_x000D_
- Semilleristas 2022-2: 472 Estudiantes_x000D_
- Estudiantes en trabajos de grado Inv 2022-2: 442 Estudiantes_x000D_
- Programa delfín: 8 estudiantes_x000D_
- Aulas Abiertas: 632 estudiantes_x000D_
_x000D_
No se toma en cuenta la participación en eventos, debido a que los estudiantes que participan en estas actividades son los mismos semilleristas, y al sumar esta actividad el valor se duplicaría._x000D_
_x000D_
Teniendo en cuenta lo anterior:_x000D_
_x000D_
- En primer semestre del 2022 hay 51037 estudiantes matriculados en el Poli (48629 Pregrado y 2408 Posgrado), de los cuales 800 estudiantes participan en actividades de Investigación, logrando el 1.57% de participación_x000D_
_x000D_
- En segundo semestre del 2022 hay 50295 estudiantes matriculados en el Poli (47675 Pregrado y 2620 Posgrado), de los cuales 1554 estudiantes participan en actividades de Investigación, logrando el 3.09% de participación._x000D_
_x000D_
- El total de estudiantes que participaron en todo el año 2022 en actividades de investigación es de 2354. Si se toma la cantidad de matrículados del primer semestre como el valor anual de estudiantes matriculados en el Poli (por ser el semestre que tiene la mayor cantidad de estudiantes matriculados), se podría decir que de manera anual el 4,61% de los estudiantes participa en actividades de Investigación. Lo que aún no cumpliria la meta anual de 5% de estudiantes, debida a la menor participación del 2022-1; sin embargo, se destaca el aumento en la participación de actividades de investigación, gracias a la implementación de la estrategía de Aulas Abiertas._x000D_
_x000D_
Acciones a emprender:_x000D_
_x000D_
1. Fortalecer la participación de estudiantes de todos los programas a taves de dos nuevas estrategias, las cuales son:_x000D_
_x000D_
* Vocaciones Científicas_x000D_
* Aulas Abiertas, que en su primera versión realizada en 2022-2 genero un impacto positivo, aumentando la participación de estudiantes. Se busca institucionalizar en mayor medida esta estrategía para lograr una mayor participación._x000D_
_x000D_
2. Promover la participación en los 19 MOOCs de investigación, que se encuentran dispuestos en la página de https://conocimientoparatodos.poligran.edu.co/_x000D_
_x000D_
3. Continuar promoviendo la participación de estudiantes en las actividades tradicionales de investigación: Semilleros, Asistentes y Jóvenes Investigadores, Programa Delfín, etc.</t>
        </is>
      </c>
    </row>
    <row r="462">
      <c r="A462" t="n">
        <v>148</v>
      </c>
      <c r="B462" t="inlineStr">
        <is>
          <t>Estudiantes vinculados a investigación</t>
        </is>
      </c>
      <c r="C462" t="inlineStr">
        <is>
          <t>Formación para la investigación, creación e innovación</t>
        </is>
      </c>
      <c r="D462" s="134" t="n">
        <v>45107</v>
      </c>
      <c r="E462" t="inlineStr">
        <is>
          <t>148-2023-06-30</t>
        </is>
      </c>
      <c r="F462" t="inlineStr">
        <is>
          <t>2025-07-30 00:30:59</t>
        </is>
      </c>
      <c r="G462" t="inlineStr">
        <is>
          <t>Maria Alejandra Tequia Guerrero</t>
        </is>
      </c>
      <c r="H462" t="inlineStr">
        <is>
          <t>Análisis del Indicador:_x000D_
_x000D_
Se evidencia que el porcentaje de estudiantes que participan en actividades de investigación alcanza el 3.57% de los estudiantes matriculados en el Politécnico Grancolombiano, cumpliendo la meta semestral de 2,5%. _x000D_
Teniendo en cuenta lo anterior, se puede evidenciar que la participación de estudiantes queda definida en las siguientes actividades._x000D_
- Semilleristas 2022-1: 490 Estudiantes_x000D_
- Estudiantes en trabajos de grado: 393 Estudiantes_x000D_
- Programa delfín: 9 estudiantes_x000D_
- Jóvenes Investigadores: 8 estudiantes_x000D_
- Aulas Abiertas: 1221 estudiantes_x000D_
_x000D_
_x000D_
No se toma en cuenta la participación en eventos, debido a que los estudiantes que participan en estas actividades son los mismos semilleristas, y al sumar esta actividad el valor se duplicaría.</t>
        </is>
      </c>
    </row>
    <row r="463">
      <c r="A463" t="n">
        <v>148</v>
      </c>
      <c r="B463" t="inlineStr">
        <is>
          <t>Estudiantes vinculados a investigación</t>
        </is>
      </c>
      <c r="C463" t="inlineStr">
        <is>
          <t>Formación para la investigación, creación e innovación</t>
        </is>
      </c>
      <c r="D463" s="134" t="n">
        <v>45291</v>
      </c>
      <c r="E463" t="inlineStr">
        <is>
          <t>148-2023-12-31</t>
        </is>
      </c>
      <c r="F463" t="inlineStr">
        <is>
          <t>2024-01-19 16:02:43</t>
        </is>
      </c>
      <c r="G463" t="inlineStr">
        <is>
          <t>Maria Alejandra Tequia Guerrero</t>
        </is>
      </c>
      <c r="H463" t="inlineStr"/>
    </row>
    <row r="464">
      <c r="A464" t="n">
        <v>148</v>
      </c>
      <c r="B464" t="inlineStr">
        <is>
          <t>Estudiantes vinculados a investigación</t>
        </is>
      </c>
      <c r="C464" t="inlineStr">
        <is>
          <t>Formación para la investigación, creación e innovación</t>
        </is>
      </c>
      <c r="D464" s="134" t="n">
        <v>45473</v>
      </c>
      <c r="E464" t="inlineStr">
        <is>
          <t>148-2024-06-30</t>
        </is>
      </c>
      <c r="F464" t="inlineStr">
        <is>
          <t>2025-07-30 00:51:17</t>
        </is>
      </c>
      <c r="G464" t="inlineStr">
        <is>
          <t>Maria Alejandra Tequia Guerrero</t>
        </is>
      </c>
      <c r="H464" t="inlineStr">
        <is>
          <t>Análisis del indicador:_x000D_
Del total de estudiantes matriculados en el Politécnico Grancolombiano, se alcanza un 4,3% de participación de los mismos en actividades de investigación, lo que implica estar 0.7% por debajo de la meta semestral de 5%; así mismo se evidencia una disminución en la participación de 1.41 puntos porcentuales frente al porcentaje alcanzado en el segundo semestre del 2023. _x000D_
Se relaciona a continuación la participación de estudiantes de manera detallada en las siguientes actividades._x000D_
- Semilleristas: 535 estudiantes_x000D_
- Estudiantes en trabajos de grado: 175 Estudiantes_x000D_
- Asistentes de Investigación:18 estudiantes_x000D_
- MOOC de Investigación: 337 estudiantes_x000D_
- Delfín: 9 estudiantes_x000D_
- Jóvenes Investigadores: 3 estudiantes_x000D_
- Aulas Abiertas: 1186 estudiantes_x000D_
No se toma en cuenta la participación en eventos, debido a que los estudiantes que participan en estas actividades son los mismos semilleristas, y al sumar esta actividad el valor se duplicaría._x000D_
_x000D_
La baja participación en actividades de investigación, se presenta por diferentes causas, como lo son:_x000D_
_x000D_
1. Baja permeabilidad, poco tiempo disponible o falta de interés en los ejercicios de investigación para los estudiantes _x000D_
2. Desconocimiento por parte de los estudiantes en las estrategias planteadas para las actividades de investigación._x000D_
3. Falta de estrategias que generen motivación para la vinculación de los estudiantes desde los primeros semestres en actividades de Investigación._x000D_
_x000D_
Acciones a emprender:_x000D_
_x000D_
Se abrirá una oportunidad de mejora, en donde se desarrollaran las las siguientes acciones:_x000D_
1. Se busca fortalecer en el segundo semestre la participación de estudiantes de todos los programas Poli, en los diferentes semilleros. Para lo mismo se generado contacto con la oficina de comunicaciones quien nos apoyara con una campaña institucional donde se de mayor visibilidad a los semilleros del Poli, así mismo brinde instrucciones de como realizar una inscripción fácil._x000D_
2. Se emprende trabajo en conjunto con el consultor Carlos Bernal, para trabajar desde dos frentes: _x000D_
- Semilleros región desde la economía azul._x000D_
- Plan de acción para potencializar los semilleros Poli (motivación docente y estudiantil._x000D_
3. Se trabajara con la consultora Beatriz Amador, para potencializar la Ruta de Investigación Formativa en los diferentes programas, identificando actividades micro y meso curriculares, que permitan caracterizar la forma en que se involucran las actividades de investigación desde las diferentes escuelas del Poli y sus respectivos programas académicos.</t>
        </is>
      </c>
    </row>
    <row r="465">
      <c r="A465" t="n">
        <v>148</v>
      </c>
      <c r="B465" t="inlineStr">
        <is>
          <t>Estudiantes vinculados a investigación</t>
        </is>
      </c>
      <c r="C465" t="inlineStr">
        <is>
          <t>Formación para la investigación, creación e innovación</t>
        </is>
      </c>
      <c r="D465" s="134" t="n">
        <v>45657</v>
      </c>
      <c r="E465" t="inlineStr">
        <is>
          <t>148-2024-12-31</t>
        </is>
      </c>
      <c r="F465" t="inlineStr">
        <is>
          <t>2024-12-12 18:37:40</t>
        </is>
      </c>
      <c r="G465" t="inlineStr">
        <is>
          <t>Maria Alejandra Tequia Guerrero</t>
        </is>
      </c>
      <c r="H465" t="inlineStr">
        <is>
          <t>Análisis del indicador:_x000D_
Del total de estudiantes matriculados en el Politécnico Grancolombiano, se alcanza por primera vez el 6,3% de participación de los mismos en actividades de investigación, lo que implica estar 2 puntos porcentuales, por encima del porcentaje del semestre inmediatamente anterior (2024-1). Este porcentaje surje como respuesta a diferentes acciones que se desarrollaron para mejorar la participación de estudiantes, debido a que el primer semestre del presente año se conto con un resultado menor que el esperado._x000D_
Dentro de las actividades que se mejoraron, fueron:_x000D_
1. Registro de estudiantes semilleristas: Donde se evidencie no solo el registro de nuevos estudiantes a los semilleros, sino también se tenga relacione el número de estudiantes que se inscriben en semestres anteriores y continúan participando en el semestre actual._x000D_
2. La participación en Aulas Abiertas, para el presente año la estrategía se desarrollo en la sede Medellín, por lo que se conto con mayor participación de estudiantes de la sede. Adicionalmente, contamos con el apoyo de los docentes (Bogotá, Medellín y Virtuales), que invitaban a sus estudiantes a conectarse a las Aulas, logrando llegar así a mayor parte de la comunidad estudiantil._x000D_
3. Promoción de los cursos MOOC para completar créditos de investigación, lo cuál brindo una estrategia diferente y autogestionada, para que los estudiantes podían recurrir para cumplir con los diferentes requisitos y a su vez formarse en investigación-_x000D_
4. Hablemos de Investigación en Región: Una estrategia que se creo en segundo semestre, para acercar a los estudiantes (principalmente virtuales) y promover el desarrollo de proyectos en región._x000D_
5. Relanzamiento del Programa de Jovenes investigadores Poli_x000D_
Se relaciona a continuación la participación de estudiantes de manera detallada en las siguientes actividades._x000D_
- Semilleristas: 687 estudiantes_x000D_
- Estudiantes en trabajos de grado: 310 Estudiantes_x000D_
- Asistentes de Investigación:18 estudiantes_x000D_
- MOOC de Investigación: 364 estudiantes_x000D_
- Jóvenes Investigadores: 18 estudiantes_x000D_
- Aulas Abiertas: 1204 estudiantes_x000D_
- Hablemos de Investigación en Región: 675 estudiantes_x000D_
No se toma en cuenta la participación en eventos, debido a que los estudiantes que participan en estas actividades son los mismos semilleristas, y al sumar esta actividad el valor se duplicaría._x000D_
_x000D_
A pesar de los buenos resultados, se denota una tendencia a que en el primer semestre del año es menor la participación estudiantil, razón por la cual se busca desarrollar acciones y estrategias que permitan  mantener la participación estudiantil para el 2025-1._x000D_
_x000D_
Acciones a emprender:_x000D_
_x000D_
1. Se busca mantener y fortalecer la participación de estudiantes de todos los programas Poli, en las diferentes actividades de investigación. Para lo mismo se generado un grupo de trabajo, con docentes Poli y el área de comunicaciones para desarrollar una campaña institucional que incida en la cultura de investigación, con lo que se busca lograr mayor visibilidad entre los estudiantes._x000D_
2. Se continua el trabajo en conjunto con el consultor Carlos Bernal, para presentar una propuesta de mejoramiento en la gestión de los semilleros del Politécnico Grancolombiano._x000D_
3. Se continua el trabajo en conjunto con la consultora Beatriz Amador, para establecer la Ruta de Investigación Formativa en los diferentes programas. Además se trabajara en conjunto con la dirección de currículo y la gerencia de virtualidad</t>
        </is>
      </c>
    </row>
    <row r="466">
      <c r="A466" t="n">
        <v>148</v>
      </c>
      <c r="B466" t="inlineStr">
        <is>
          <t>Estudiantes vinculados a investigación</t>
        </is>
      </c>
      <c r="C466" t="inlineStr">
        <is>
          <t>Formación para la investigación, creación e innovación</t>
        </is>
      </c>
      <c r="D466" s="134" t="n">
        <v>45838</v>
      </c>
      <c r="E466" t="inlineStr">
        <is>
          <t>148-2025-06-30</t>
        </is>
      </c>
      <c r="F466" t="inlineStr">
        <is>
          <t>2025-07-17 18:42:24</t>
        </is>
      </c>
      <c r="G466" t="inlineStr">
        <is>
          <t>Maria Alejandra Tequia Guerrero</t>
        </is>
      </c>
      <c r="H466" t="inlineStr">
        <is>
          <t>Del total de estudiantes matriculados en el Politécnico Grancolombiano, se alcanza el 4.08% de participación de los mismos en actividades de investigación, si bien disminuye el valor con respecto al semestre inmediatamente anterior, este es un valor parcial, ya que aún se debe alimentar el indicador con dos ítems: Estudiantes que realizan trabajo de grado y estudiantes que participan en actividades de investigación lideradas por las escuelas. Se relaciona a continuación la participación de estudiantes de manera detallada en las diferentes actividades._x000D_
Estudiantes que participaron en Aulas Abiertas de Investigación (AAI): 251_x000D_
Estudiantes que participaron en MOOC de Investigación: 773_x000D_
Estudiantes Semilleristas: 521_x000D_
Estudiantes que son Jóvenes Investigadores: 11_x000D_
Estudiantes que participaron en el programa Delfín: 14_x000D_
Estudiantes que participaron en Hablemos de Investigación en Región: 225_x000D_
Estudiantes que participaron en los Jueves de Investigación y otras actividades lideradas por las escuelas: 227 (Resultado Parcial)_x000D_
Estudiantes que hicieron Trabajo de Grado Investigación (TGI): 274_x000D_
Estudiantes que son Asistentes de Investigación: 8._x000D_
Para un total de 2304 estudiantes vinculados a actividades de investigación para el primer semestre de 2025-1_x000D_
No se toma en cuenta la participación en eventos, debido a que los estudiantes que participan en estas actividades son los mismos semilleristas, y al sumar esta actividad el valor se duplicaría._x000D_
Este porcentaje surge como respuesta a diferentes acciones que se desarrollan para mejorar la participación de estudiantes. Dentro de las actividades que se mejoraron, fueron:_x000D_
 Promoción de los cursos MOOC para completar créditos de investigación, este trabajo se hizo con apoyo del equipo de Teams para atención al estudiante y por medio de la promoción en la página Web: https://www.poli.edu.co/reconocimiento-de-creditos_x000D_
Jueves de Investigación: Desde la Dirección de Investigación, Innovación y Creación, se crean los Jueves de Investigación, un espacio que tiene como objetivo acercar a los estudiantes al mundo de la investigación por medio de talleres, conferencias, debates, conversatorios y proyectos de investigación; estas actividades les permiten desarrollar su pensamiento crítico, relacionarse con expertos y abrir puertas, tanto en el ámbito laboral como académico. En el marco de los jueves se plantean actividades lideradas por las escuelas, generando una programación anual diversa para promover la participación estudiantil: https://www.poli.edu.co/eventos/los-jueves-de-investigacion-han-llegado-al-poli_x000D_
A pesar de los buenos resultados, se denota una tendencia a que en el primer semestre del año es menor la participación estudiantil, razón por la cual se busca desarrollar acciones y estrategias que permitan mantener la participación estudiantil para el 2025-2._x000D_
Acciones a emprender:_x000D_
Se continúan las actividades de jueves de investigación, además de la promoción de registro de participación estudiantil en actividades lideradas por las escuelas._x000D_
Se continua el trabajo en conjunto con el consultor Carlos Bernal, para presentar una propuesta de mejoramiento en la gestión de los semilleros del Politécnico Grancolombiano con enfoque en Región._x000D_
Se continua el trabajo en conjunto con la consultora Beatriz Amador, y con la dirección de currículo y la gerencia de virtualidad</t>
        </is>
      </c>
    </row>
    <row r="467">
      <c r="A467" t="n">
        <v>148</v>
      </c>
      <c r="B467" t="inlineStr">
        <is>
          <t>Estudiantes vinculados a investigación</t>
        </is>
      </c>
      <c r="C467" t="inlineStr">
        <is>
          <t>Formación para la investigación, creación e innovación</t>
        </is>
      </c>
      <c r="D467" s="134" t="n">
        <v>46022</v>
      </c>
      <c r="E467" t="inlineStr">
        <is>
          <t>148-2025-12-31</t>
        </is>
      </c>
      <c r="F467" t="inlineStr">
        <is>
          <t>2026-01-22 14:19:34</t>
        </is>
      </c>
      <c r="G467" t="inlineStr">
        <is>
          <t>Maria Alejandra Tequia Guerrero</t>
        </is>
      </c>
      <c r="H467" t="inlineStr">
        <is>
          <t>CIFRAS 2025-2_x000D_
_x000D_
Del total de estudiantes matriculados en el Politécnico Grancolombiano, el 6,78% participó en actividades de investigación durante el semestre 2025-2. Este resultado representa un incremento significativo frente al semestre anterior (2025-1), donde la participación fue del 4,08%, y además supera la meta semestral establecida del 5%._x000D_
Este aumento se logró gracias a la implementación de diversas acciones orientadas a fortalecer la participación estudiantil en investigación, dado que en el primer semestre del año el resultado fue inferior a lo esperado._x000D_
Acciones Implementadas_x000D_
1. Estrategia ?Jueves de Investigación?: Espacio semanal diseñado para acercar a los estudiantes a la investigación mediante talleres, conferencias, debates y conversatorios. Estas actividades fomentan el pensamiento crítico y las habilidades investigativas, además de propiciar el intercambio con expertos. Dentro de esta estrategia se integraron iniciativas como Aulas Abiertas, Hablemos de Investigación y conversatorios especializados, generando una programación anual diversa para promover la participación estudiantil._x000D_
2. Reporte oportuno de actividades lideradas por las 12 escuelas del Poli: Estas actividades evidencian el vínculo de los programas académicos con la investigación y fomentan la interdisciplinariedad._x000D_
_x000D_
Participación Estudiantil Detallada:_x000D_
_x000D_
- Estudiantes Semilleristas: 680 estudiantes_x000D_
- Jóvenes Investigadores: 10 estudiantes_x000D_
- Asistentes de Investigación: 5 estudiantes_x000D_
- Trabajo de Grado en Investigación (TGI): 243 estudiantes_x000D_
- Jueves de Investigación (compuesto por 3 actividades): _x000D_
 - Hablemos de Investigación en Región: 211 estudiantes_x000D_
 - Aulas Abiertas de Investigación (AAI): 422 estudiantes_x000D_
 - Conversatorios con expertos externos: 394 estudiantes_x000D_
- Actividades lideradas por Escuelas: 1.889 estudiantes_x000D_
_x000D_
Total estudiantes vinculados 2025-2: 3.857_x000D_
_x000D_
Para este reporte no se incluyó:_x000D_
? Participación en eventos (para evitar duplicidad con semilleristas)._x000D_
? Programa Delfín (reportado en 2025-1)._x000D_
? Cursos MOOC de investigación (no ofertados por ajustes en la plataforma tecnológica)._x000D_
_x000D_
Se observa una tendencia a menor participación en el primer semestre del año, por lo que se proyectan acciones para mantener y potenciar la vinculación estudiantil en 2026-1._x000D_
_x000D_
Acciones a Emprender_x000D_
_x000D_
? Continuar y fortalecer la estrategia Jueves de Investigación, revisando su estructura con las escuelas._x000D_
? Relanzar los cursos MOOC en enero, ofreciendo espacios asincrónicos para el desarrollo de habilidades investigativas._x000D_
? Avanzar en la propuesta de mejora en la gestión de semilleros con enfoque regional, en conjunto con el consultor Carlos Bernal._x000D_
? Continuar el trabajo articulado con la consultora Beatriz Amador, la Dirección de Currículo y la Gerencia de Virtualidad._x000D_
_x000D_
RESUMEN ANUAL DEL INDICADOR PARA 2025_x000D_
_x000D_
Para el reporte anual, no es posible sumar directamente los estudiantes de los semestres 2025-1 y 2025-2, ya que esto generaría duplicidad de valores, dado que un mismo estudiante puede haber participado en ambos periodos. Por ello, se presenta a continuación el total de estudiantes únicos que participaron en actividades de investigación durante el año 2025:_x000D_
_x000D_
? Estudiantes Semilleristas: 865_x000D_
? Estudiantes Jóvenes Investigadores: 20_x000D_
? Estudiantes Asistentes de Investigación: 13_x000D_
? Estudiantes que realizaron Trabajo de Grado en Investigación (TGI): 517_x000D_
? Estudiantes que participaron en el Programa Delfín 2025: 14_x000D_
? Estudiantes que participaron en cursos MOOC de Investigación: 773_x000D_
? Estudiantes que participaron en actividades lideradas por Escuelas: 2.024_x000D_
? Jueves de Investigación:_x000D_
  - Estudiantes en Hablemos de Investigación en Región: 431_x000D_
  - Estudiantes en Aulas Abiertas de Investigación (AAI): 657_x000D_
  - Estudiantes en Conversatorios con expertos: 434_x000D_
_x000D_
Total estudiantes vinculados en 2025: 5.748_x000D_
De este total, se destaca la distribución por facultades:_x000D_
? FIDI: 1.295 estudiantes_x000D_
? FNGS: 1.749 estudiantes_x000D_
? FSCC: 2.704 estudiantes</t>
        </is>
      </c>
    </row>
    <row r="468">
      <c r="A468" t="n">
        <v>150</v>
      </c>
      <c r="B468" t="inlineStr">
        <is>
          <t>Nivel de Satisfacción Servicios Prestados- Investigación, desarrollo tecnológico, innovación y creación</t>
        </is>
      </c>
      <c r="C468" t="inlineStr">
        <is>
          <t>Investigación, desarrollo tecnológico, innovación y creación</t>
        </is>
      </c>
      <c r="D468" s="134" t="n">
        <v>45230</v>
      </c>
      <c r="E468" t="inlineStr">
        <is>
          <t>150-2023-10-31</t>
        </is>
      </c>
      <c r="F468" t="inlineStr">
        <is>
          <t>2023-10-26 08:06:08</t>
        </is>
      </c>
      <c r="G468" t="inlineStr">
        <is>
          <t>Miguel Angel Lopez Triana</t>
        </is>
      </c>
      <c r="H468" t="inlineStr">
        <is>
          <t>Considerando que el proceso se divide en 2 subprocesos, cada uno de ellos aportando los siguientes resultados._x000D_
_x000D_
1. Formación para la investigación, creación e innovación: 94%; 14 pp por encima de la meta institucional (80%), sus resultados fueron el total de encuestados fue de 355 personas, de los cuales 230 personas (43%) ?Completamente Satisfechas?, 99 personas (42%) ?Satisfechas?, 23 personas (11%) ?Insatisfechas? y 3 personas (3%) ?Completamente Insatisfechas?_x000D_
_x000D_
2. Investigación, desarrollo tecnológico, innovación y creación: 94%, 14 pp por encima de la meta institucional (80%); sus resultados fueron, total de encuestados fue de 325 personas, de los cuales 213 personas (45%) ?Completamente Satisfechas?, 90 personas (39%) ?Satisfechas?, 20 personas (13%) ?Insatisfechas? y 2 personas (3%) ?Completamente Insatisfechas?_x000D_
_x000D_
Para un resultado global de 94%</t>
        </is>
      </c>
    </row>
    <row r="469">
      <c r="A469" t="n">
        <v>150</v>
      </c>
      <c r="B469" t="inlineStr">
        <is>
          <t>Nivel de Satisfacción Servicios Prestados- Investigación, desarrollo tecnológico, innovación y creación</t>
        </is>
      </c>
      <c r="C469" t="inlineStr">
        <is>
          <t>Investigación, desarrollo tecnológico, innovación y creación</t>
        </is>
      </c>
      <c r="D469" s="134" t="n">
        <v>45596</v>
      </c>
      <c r="E469" t="inlineStr">
        <is>
          <t>150-2024-10-31</t>
        </is>
      </c>
      <c r="F469" t="inlineStr">
        <is>
          <t>2024-10-09 19:53:44</t>
        </is>
      </c>
      <c r="G469" t="inlineStr">
        <is>
          <t>Miguel Angel Lopez Triana</t>
        </is>
      </c>
      <c r="H469" t="inlineStr">
        <is>
          <t>De acuerdo con los aspectos evaluados, Los encuestados consideran que el subproceso Investigación, desarrollo tecnológico, innovación y creación, es óptimo con un nivel de satisfacción del 89%, es decir se ubica sobre la meta establecida para el periodo en medición (80,0%). En ese orden de ideas se cumple con el indicador de satisfacción.?</t>
        </is>
      </c>
    </row>
    <row r="470">
      <c r="A470" t="n">
        <v>151</v>
      </c>
      <c r="B470" t="inlineStr">
        <is>
          <t>Nivel de Satisfacción Servicios Prestados</t>
        </is>
      </c>
      <c r="C470" t="inlineStr">
        <is>
          <t>Biblioteca Institucional</t>
        </is>
      </c>
      <c r="D470" s="134" t="n">
        <v>45230</v>
      </c>
      <c r="E470" t="inlineStr">
        <is>
          <t>151-2023-10-31</t>
        </is>
      </c>
      <c r="F470" t="inlineStr">
        <is>
          <t>2024-07-22 12:12:53</t>
        </is>
      </c>
      <c r="G470" t="inlineStr">
        <is>
          <t>Miguel Angel Lopez Triana</t>
        </is>
      </c>
      <c r="H470" t="inlineStr">
        <is>
          <t>Los encuestados consideran que el proceso de Biblioteca Institucional, es óptimo con un nivel de satisfacción del 90,37%, es decir 9,63 pp por encima de la meta establecida para el periodo en medición (80,0%). En ese orden de ideas se cumple con el indicador de satisfacción._x000D_
_x000D_
1. Estudiantes: Aunque tienen una alta satisfacción, es importante confirmar y verificar la cifra exacta._x000D_
2. Docentes y Administrativos: Ambas categorías muestran una alta satisfacción del 94%, lo cual es positivo y sugiere que los servicios de la biblioteca están cumpliendo bien con sus expectativas._x000D_
3. Egresados: Tienen la menor satisfacción con un 81%. Es crucial investigar las razones detrás de esta diferencia y buscar maneras de mejorar la percepción y satisfacción en este grupo.</t>
        </is>
      </c>
    </row>
    <row r="471">
      <c r="A471" t="n">
        <v>151</v>
      </c>
      <c r="B471" t="inlineStr">
        <is>
          <t>Nivel de Satisfacción Servicios Prestados</t>
        </is>
      </c>
      <c r="C471" t="inlineStr">
        <is>
          <t>Biblioteca Institucional</t>
        </is>
      </c>
      <c r="D471" s="134" t="n">
        <v>45596</v>
      </c>
      <c r="E471" t="inlineStr">
        <is>
          <t>151-2024-10-31</t>
        </is>
      </c>
      <c r="F471" t="inlineStr">
        <is>
          <t>2024-11-21 10:45:54</t>
        </is>
      </c>
      <c r="G471" t="inlineStr">
        <is>
          <t>Miguel Angel Lopez Triana</t>
        </is>
      </c>
      <c r="H471" t="inlineStr">
        <is>
          <t>Con base a los aspectos evaluados para el proceso de biblioteca Institucional, Los encuestados consideran que el proceso Biblioteca Institucional, es óptimo con un nivel de satisfacción del 80%, es decir se ubica en la meta establecida para el periodo en medición (80,0%). En ese orden de ideas se cumple con el indicador de satisfacción._x000D_
_x000D_
Es muy importante evaluar y analizar los dos aspectos que se ubican por debajo de la meta institucional.</t>
        </is>
      </c>
    </row>
    <row r="472">
      <c r="A472" t="n">
        <v>151</v>
      </c>
      <c r="B472" t="inlineStr">
        <is>
          <t>Nivel de Satisfacción Servicios Prestados</t>
        </is>
      </c>
      <c r="C472" t="inlineStr">
        <is>
          <t>Biblioteca Institucional</t>
        </is>
      </c>
      <c r="D472" s="134" t="n">
        <v>45961</v>
      </c>
      <c r="E472" t="inlineStr">
        <is>
          <t>151-2025-10-31</t>
        </is>
      </c>
      <c r="F472" t="inlineStr">
        <is>
          <t>2025-10-14 12:27:02</t>
        </is>
      </c>
      <c r="G472" t="inlineStr">
        <is>
          <t>Miguel Angel Lopez Triana</t>
        </is>
      </c>
      <c r="H472" t="inlineStr">
        <is>
          <t>Durante el periodo evaluado (1 de enero 2025 al  30 de septiembre de 2025), se aplicó instrumento de medición asociados al proceso Biblioteca Institucional en https://www.xcustomer360app.com/poligran?u=clientlogin , con el propósito de identificar la percepción de los usuarios frente al servicio recibido y su experiencia general._x000D_
_x000D_
Nivel de satisfacción Estudiante presencial: 98%_x000D_
_x000D_
Nivel de satisfacción Estudiante Virtual: 95%_x000D_
_x000D_
Nivel de satisfacción Profesor: 100%_x000D_
_x000D_
Nivel de satisfacción Administrativo: 100%_x000D_
_x000D_
Nivel de satisfacción Graduado: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is>
      </c>
    </row>
    <row r="473">
      <c r="A473" t="n">
        <v>159</v>
      </c>
      <c r="B473" t="inlineStr">
        <is>
          <t>Nivel de Satisfacción Servicios Prestados</t>
        </is>
      </c>
      <c r="C473" t="inlineStr">
        <is>
          <t>Editorial y Publicaciones</t>
        </is>
      </c>
      <c r="D473" s="134" t="n">
        <v>45107</v>
      </c>
      <c r="E473" t="inlineStr">
        <is>
          <t>159-2023-06-30</t>
        </is>
      </c>
      <c r="F473" t="inlineStr">
        <is>
          <t>2023-10-25 08:45:13</t>
        </is>
      </c>
      <c r="G473" t="inlineStr">
        <is>
          <t>Miguel Angel Lopez Triana</t>
        </is>
      </c>
      <c r="H473" t="inlineStr">
        <is>
          <t>Se adjunta presentación oficial de los resultados del primer semestre.</t>
        </is>
      </c>
    </row>
    <row r="474">
      <c r="A474" t="n">
        <v>159</v>
      </c>
      <c r="B474" t="inlineStr">
        <is>
          <t>Nivel de Satisfacción Servicios Prestados</t>
        </is>
      </c>
      <c r="C474" t="inlineStr">
        <is>
          <t>Editorial y Publicaciones</t>
        </is>
      </c>
      <c r="D474" s="134" t="n">
        <v>45291</v>
      </c>
      <c r="E474" t="inlineStr">
        <is>
          <t>159-2023-12-31</t>
        </is>
      </c>
      <c r="F474" t="inlineStr">
        <is>
          <t>2024-01-29 08:45:46</t>
        </is>
      </c>
      <c r="G474" t="inlineStr">
        <is>
          <t>Miguel Angel Lopez Triana</t>
        </is>
      </c>
      <c r="H474" t="inlineStr">
        <is>
          <t>Los encuestados consideran que el proceso de Gestión de Editorial y Visibilidad de Publicaciones, se encuentra en cumplimiento, puesto que su nivel de satisfacción del 100%, es decir 20 pp por encima de la meta establecida para el periodo en medición (80,0%). En ese orden de ideas se cumple con el indicador de satisfacción._x000D_
_x000D_
El rol de autor obtuvo TTB= 100%_x000D_
El rol Docente obtuvo TTB=100%._x000D_
_x000D_
De los 12 aspectos evaluados para el proceso, el 100% (12), superan la meta establecida._x000D_
_x000D_
Observación: Para el segundo periodo del 2023, se incluyo información del autor, y para este periodo no se presentaron evaluación para el rol administrativo.</t>
        </is>
      </c>
    </row>
    <row r="475">
      <c r="A475" t="n">
        <v>159</v>
      </c>
      <c r="B475" t="inlineStr">
        <is>
          <t>Nivel de Satisfacción Servicios Prestados</t>
        </is>
      </c>
      <c r="C475" t="inlineStr">
        <is>
          <t>Editorial y Publicaciones</t>
        </is>
      </c>
      <c r="D475" s="134" t="n">
        <v>45473</v>
      </c>
      <c r="E475" t="inlineStr">
        <is>
          <t>159-2024-06-30</t>
        </is>
      </c>
      <c r="F475" t="inlineStr">
        <is>
          <t>2024-07-10 15:25:38</t>
        </is>
      </c>
      <c r="G475" t="inlineStr">
        <is>
          <t>Miguel Angel Lopez Triana</t>
        </is>
      </c>
      <c r="H475" t="inlineStr">
        <is>
          <t>Los encuestados consideran que el proceso de Gestión de Editorial y Visibilidad de Publicaciones, se encuentra en cumplimiento, puesto que su nivel de satisfacción del 95%, es decir 15 pp por encima de la meta establecida para el periodo en medición (80,0%). En ese orden de ideas se cumple con el indicador de satisfacción._x000D_
_x000D_
El rol de autor obtuvo TTB= 94%_x000D_
El rol Docente obtuvo TTB=97%._x000D_
El rol Colaborador TTB= 100%_x000D_
_x000D_
De los 12 aspectos evaluados para el proceso, el 100% (12), superan la meta establecida.</t>
        </is>
      </c>
    </row>
    <row r="476">
      <c r="A476" t="n">
        <v>159</v>
      </c>
      <c r="B476" t="inlineStr">
        <is>
          <t>Nivel de Satisfacción Servicios Prestados</t>
        </is>
      </c>
      <c r="C476" t="inlineStr">
        <is>
          <t>Editorial y Publicaciones</t>
        </is>
      </c>
      <c r="D476" s="134" t="n">
        <v>45657</v>
      </c>
      <c r="E476" t="inlineStr">
        <is>
          <t>159-2024-12-31</t>
        </is>
      </c>
      <c r="F476" t="inlineStr">
        <is>
          <t>2025-01-27 16:27:43</t>
        </is>
      </c>
      <c r="G476" t="inlineStr">
        <is>
          <t>Eduardo Norman Acevedo</t>
        </is>
      </c>
      <c r="H476" t="inlineStr">
        <is>
          <t>Informe de satisfacción del servicio editorial del segundo semestre de 2024, que incluye la implementación de la herramienta CX LATAM:_x000D_
_x000D_
Resumen general de la satisfacción:_x000D_
_x000D_
El 97.8% de los encuestados calificaron positivamente su experiencia con el proceso o servicio prestado por la editorial en el segundo semestre de 2024. Esta cifra es del 100% en el primer semestre de 2025 (con una muestra mucho menor). La calificación promedio se basa en una escala de 1 a 5._x000D_
Roles de los encuestados:_x000D_
_x000D_
La mayoría de los encuestados en el segundo semestre de 2024 fueron Docentes (60.9%), seguidos de Estudiantes (19.6%), Administrativos (10.9%) y Graduados (8.7%). En el primer semestre de 2025, todos los encuestados fueron Docentes._x000D_
Servicios utilizados:_x000D_
_x000D_
La mayoría de los encuestados en el segundo semestre de 2024 utilizaron el servicio de Publicación de Libros (60.9%), seguido de Divulgación y visibilidad (15.2%), Apoyo CREA (10.9%), Formación (8.7%) y Publicación Revistas (4.3%). En el primer semestre de 2025, el único servicio utilizado fue Proveedores._x000D_
Miembros del equipo que brindaron atención:_x000D_
_x000D_
La mayoría de las personas en el segundo semestre de 2024 fueron atendidas por Eduardo Norman Acevedo (58.7%), seguido de Yhulian Valeria Serna Rey (19.6%), Guillermo Gonzalez Triana (15.2%), y Sara Valentina Segura Becerra (6.5%). En el primer semestre de 2025, todas las personas fueron atendidas por Eduardo Norman Acevedo._x000D_
Calificación de los aspectos del servicio:_x000D_
_x000D_
Todos los aspectos del servicio fueron calificados con 100% de satisfacción por los encuestados en ambos semestres, para Eduardo Norman Acevedo y para todos los demás miembros del equipo, en el segundo semestre de 2024, excepto para aquellos que no recibieron atención en el primer semestre de 2025._x000D_
_x000D_
Necesidades y expectativas:_x000D_
_x000D_
Los encuestados expresaron la necesidad de publicaciones de calidad, asesoría y respuestas oportunas. Se destacó la importancia de la asesoría y el apoyo en los procesos editoriales._x000D_
Implementación de la herramienta CX LATAM:_x000D_
_x000D_
El informe no proporciona detalles específicos sobre la implementación de la herramienta CX LATAM.  Se necesitaría información adicional para comprender cómo esta herramienta se utiliza para mejorar el proceso editorial y la satisfacción del cliente._x000D_
_x000D_
Recomendaciones:_x000D_
_x000D_
Dado el pequeño tamaño de muestra del primer semestre de 2025, es difícil realizar comparaciones significativas con el segundo semestre de 2024. Se recomienda aumentar el tamaño de la muestra futura para obtener resultados más robustos._x000D_
Analizar las respuestas abiertas en la pregunta sobre necesidades y expectativas para identificar áreas específicas de mejora._x000D_
Investigar la implementación y el impacto de la herramienta CX LATAM.</t>
        </is>
      </c>
    </row>
    <row r="477">
      <c r="A477" t="n">
        <v>159</v>
      </c>
      <c r="B477" t="inlineStr">
        <is>
          <t>Nivel de Satisfacción Servicios Prestados</t>
        </is>
      </c>
      <c r="C477" t="inlineStr">
        <is>
          <t>Editorial y Publicaciones</t>
        </is>
      </c>
      <c r="D477" s="134" t="n">
        <v>45838</v>
      </c>
      <c r="E477" t="inlineStr">
        <is>
          <t>159-2025-06-30</t>
        </is>
      </c>
      <c r="F477" t="inlineStr">
        <is>
          <t>2025-07-04 16:33:18</t>
        </is>
      </c>
      <c r="G477" t="inlineStr">
        <is>
          <t>Eduardo Norman Acevedo</t>
        </is>
      </c>
      <c r="H477" t="inlineStr">
        <is>
          <t>Informe de Indicador 159 ? Nivel de Satisfacción de Servicios Prestados_x000D_
Editorial Politécnico Grancolombiano ? Segundo Trimestre 2025_x000D_
_x000D_
1. Introducción_x000D_
El indicador 159 evalúa el nivel de satisfacción de los usuarios frente a los servicios ofrecidos por la Editorial del Politécnico Grancolombiano, de acuerdo con los datos recogidos por la plataforma de experiencia del cliente CX LATAM._x000D_
_x000D_
2. Resultados Generales_x000D_
Durante el segundo trimestre de 2025, la satisfacción general reportada por los usuarios de los servicios editoriales alcanzó un 100% de satisfacción positiva, manteniéndose estable frente al primer trimestre del año._x000D_
_x000D_
3. Resultados por Tipo de Usuario_x000D_
Los docentes fueron los principales usuarios encuestados, con un nivel de satisfacción del 94.4%, mientras que los administrativos mostraron una mejora del 4.5% al 5.6%. Estudiantes, graduados y externos no registraron respuestas en este periodo._x000D_
_x000D_
4. Resultados por Tipo de Servicio_x000D_
Los servicios mejor valorados fueron:_x000D_
_x000D_
Publicación de libros (procesos, asesoría, comunicación): 33.3% de los usuarios._x000D_
_x000D_
Promoción (eventos, inducción, difusión): 11.1%._x000D_
_x000D_
Apoyo (ODS, herramientas, gamificación, producción gráfica): 11.1%._x000D_
_x000D_
Otros servicios no recibieron evaluaciones en este corte._x000D_
_x000D_
5. Evaluación del Equipo Editorial_x000D_
El equipo liderado por la profesional encargada de la guía de normas y apoyo editorial recibió una calificación del 100% de satisfacción en todos los aspectos evaluados: claridad de la información, tiempo de respuesta, acompañamiento y cumplimiento de expectativas._x000D_
_x000D_
6. Observaciones Cualitativas_x000D_
Los usuarios expresaron necesidades específicas relacionadas con:_x000D_
_x000D_
Publicar resultados de investigación._x000D_
_x000D_
Crear juegos asociados a estrategias pedagógicas._x000D_
_x000D_
Apoyar visibilidad institucional con productos editoriales digitales._x000D_
_x000D_
7. Conclusión_x000D_
Los resultados reflejan un alto nivel de satisfacción y percepción positiva sobre el servicio editorial, especialmente en atención, calidad de la información y tiempos de respuesta. La continuidad de esta tendencia indica una adecuada alineación entre los servicios ofrecidos y las expectativas de la comunidad institucional.</t>
        </is>
      </c>
    </row>
    <row r="478">
      <c r="A478" t="n">
        <v>159</v>
      </c>
      <c r="B478" t="inlineStr">
        <is>
          <t>Nivel de Satisfacción Servicios Prestados</t>
        </is>
      </c>
      <c r="C478" t="inlineStr">
        <is>
          <t>Editorial y Publicaciones</t>
        </is>
      </c>
      <c r="D478" s="134" t="n">
        <v>46022</v>
      </c>
      <c r="E478" t="inlineStr">
        <is>
          <t>159-2025-12-31</t>
        </is>
      </c>
      <c r="F478" t="inlineStr">
        <is>
          <t>2026-03-17 11:06:13</t>
        </is>
      </c>
      <c r="G478" t="inlineStr">
        <is>
          <t>Guillermo Alberto Gonzalez Triana</t>
        </is>
      </c>
      <c r="H478" t="inlineStr">
        <is>
          <t>Informe de Indicador 159  Nivel de Satisfacción de Servicios Prestados_x000D_
_x000D_
1. Introducción_x000D_
El indicador 159 evalúa el nivel de satisfacción de los usuarios frente a los servicios ofrecidos por la Editorial del Politécnico Grancolombiano, de acuerdo con los datos recogidos por la plataforma de experiencia del cliente CX LATAM._x000D_
_x000D_
2. Resultados Generales_x000D_
Durante el segundo semestre de 2025, la satisfacción general reportada por los usuarios de los servicios editoriales alcanzó un 100% de satisfacción positiva, manteniéndose estable frente al primer trimestre del año._x000D_
_x000D_
3. Resultados por Tipo de Usuario_x000D_
Los docentes fueron los principales usuarios encuestados, con un nivel de participación del 76,5%, mientras que los administrativos un 13.5%. En este periodo contamos con la apreciación de estudiantes 5% y graduados 5%._x000D_
_x000D_
4. Resultados por Tipo de Servicio_x000D_
Los servicios mejor valorados fueron:_x000D_
_x000D_
Publicación de libros (procesos, asesoría, comunicación): 73.7%_x000D_
_x000D_
Proveedores (corrección, traducción, diseño, impresión): 10.5%_x000D_
_x000D_
Apoyo CREA Centro de recursos y experiencias para el aprendizaje: 7.9%_x000D_
_x000D_
_x000D_
5. Evaluación del Equipo Editorial_x000D_
El equipo liderado por el profesional encargado de la guía de normas y apoyo editorial recibió una calificación del 100% de satisfacción en todos los aspectos evaluados: claridad de la información, tiempo de respuesta, acompañamiento y cumplimiento de expectativas._x000D_
_x000D_
6. Observaciones Cualitativas_x000D_
- Los usuarios expresaron necesidades específicas relacionadas con:_x000D_
- Publicar resultados de investigación._x000D_
- Crear juegos asociados a estrategias pedagógicas._x000D_
- Apoyar visibilidad institucional con productos editoriales digitales._x000D_
- Garantizar inclusión en los productos editoriales._x000D_
_x000D_
7. Conclusión_x000D_
Los resultados reflejan que se mantiene un alto nivel de satisfacción y percepción positiva sobre el servicio editorial, especialmente en atención, calidad de la información y tiempos de respuesta. La continuidad de esta tendencia indica una adecuada alineación entre los servicios ofrecidos y las expectativas de la comunidad institucional. No obstante, se proyectan mejoras en la gestión editorial mediante la actualización del manual de estilo, la integración de herramientas de IA, visibilidad académica y científica; así como el desarrollo de proyectos de inclusión y accesibilidad.</t>
        </is>
      </c>
    </row>
    <row r="479">
      <c r="A479" t="n">
        <v>167</v>
      </c>
      <c r="B479" t="inlineStr">
        <is>
          <t>Satisfacción actividades plan de bienestar</t>
        </is>
      </c>
      <c r="C479" t="inlineStr">
        <is>
          <t>GESTIÓN Y DESARROLLO DEL TALENTO HUMANO</t>
        </is>
      </c>
      <c r="D479" s="134" t="n">
        <v>44742</v>
      </c>
      <c r="E479" t="inlineStr">
        <is>
          <t>167-2022-06-30</t>
        </is>
      </c>
      <c r="F479" t="inlineStr">
        <is>
          <t>2022-07-22 07:10:37</t>
        </is>
      </c>
      <c r="G479" t="inlineStr">
        <is>
          <t>Eloina Duran Escobar</t>
        </is>
      </c>
      <c r="H479" t="inlineStr">
        <is>
          <t>En el mes de mayo se realizó las actividad del día del profesor y del día de la madre, con un índice de satisfacción entre excelente y bueno de: Día del profesor - 96.98%, Día de la madre - 98.3%</t>
        </is>
      </c>
    </row>
    <row r="480">
      <c r="A480" t="n">
        <v>167</v>
      </c>
      <c r="B480" t="inlineStr">
        <is>
          <t>Satisfacción actividades plan de bienestar</t>
        </is>
      </c>
      <c r="C480" t="inlineStr">
        <is>
          <t>GESTIÓN Y DESARROLLO DEL TALENTO HUMANO</t>
        </is>
      </c>
      <c r="D480" s="134" t="n">
        <v>44926</v>
      </c>
      <c r="E480" t="inlineStr">
        <is>
          <t>167-2022-12-31</t>
        </is>
      </c>
      <c r="F480" t="inlineStr">
        <is>
          <t>2023-06-16 09:43:33</t>
        </is>
      </c>
      <c r="G480" t="inlineStr">
        <is>
          <t>Eloina Duran Escobar</t>
        </is>
      </c>
      <c r="H480" t="inlineStr">
        <is>
          <t>El nivel de satisfacción de los eventos realizados en el año 2022 es de 96.55% como resultado de la encuesta aplicada a los diferentes eventos realizados en Bogotá y Medellín (Día del profesor, día de la Madre, Taller &amp;quot;camino a una jubilación exitosa&amp;quot;, Fiesta de Fin de año, Fiesta de los niño (Navidad). En esta encuesta se califica la divulgación, puntualidad, calidad de las actividades programadas, logística del evento, calidad de los servicios prestados y cumplimiento de expectativas. Estos resultados los podemos ver el el archivo adjunto.</t>
        </is>
      </c>
    </row>
    <row r="481">
      <c r="A481" t="n">
        <v>167</v>
      </c>
      <c r="B481" t="inlineStr">
        <is>
          <t>Satisfacción actividades plan de bienestar</t>
        </is>
      </c>
      <c r="C481" t="inlineStr">
        <is>
          <t>GESTIÓN Y DESARROLLO DEL TALENTO HUMANO</t>
        </is>
      </c>
      <c r="D481" s="134" t="n">
        <v>45107</v>
      </c>
      <c r="E481" t="inlineStr">
        <is>
          <t>167-2023-06-30</t>
        </is>
      </c>
      <c r="F481" t="inlineStr">
        <is>
          <t>2023-06-30 17:40:12</t>
        </is>
      </c>
      <c r="G481" t="inlineStr">
        <is>
          <t>Eloina Duran Escobar</t>
        </is>
      </c>
      <c r="H481" t="inlineStr">
        <is>
          <t>En el mes de mayo se realizó las actividad del día del profesor y del día de la madre, con un índice de satisfacción entre excelente y bueno de: Día del profesor - 96.51%, Día de la madre - 98.9%</t>
        </is>
      </c>
    </row>
    <row r="482">
      <c r="A482" t="n">
        <v>167</v>
      </c>
      <c r="B482" t="inlineStr">
        <is>
          <t>Satisfacción actividades plan de bienestar</t>
        </is>
      </c>
      <c r="C482" t="inlineStr">
        <is>
          <t>GESTIÓN Y DESARROLLO DEL TALENTO HUMANO</t>
        </is>
      </c>
      <c r="D482" s="134" t="n">
        <v>45291</v>
      </c>
      <c r="E482" t="inlineStr">
        <is>
          <t>167-2023-12-31</t>
        </is>
      </c>
      <c r="F482" t="inlineStr">
        <is>
          <t>2024-01-15 10:09:43</t>
        </is>
      </c>
      <c r="G482" t="inlineStr">
        <is>
          <t>Eloina Duran Escobar</t>
        </is>
      </c>
      <c r="H482" t="inlineStr">
        <is>
          <t>El nivel de satisfacción de las actividades de bienestar realizadas en el año 2023 es de 96.15% como resultado de la encuesta de satisfacción aplicada a los diferentes eventos realizados en Bogotá y Medellín (Día del profesor, día de la Madre, Día de Integración, Fiesta de Fin de año, Fiesta de los niño (Navidad), Café con Juan Fernando, entre otras). En esta encuesta se califica la divulgación, puntualidad, calidad de las actividades programadas, logística del evento, calidad de los servicios prestados y cumplimiento de expectativas. Estos resultados los podemos ver el el archivo adjunto.</t>
        </is>
      </c>
    </row>
    <row r="483">
      <c r="A483" t="n">
        <v>167</v>
      </c>
      <c r="B483" t="inlineStr">
        <is>
          <t>Satisfacción actividades plan de bienestar</t>
        </is>
      </c>
      <c r="C483" t="inlineStr">
        <is>
          <t>GESTIÓN Y DESARROLLO DEL TALENTO HUMANO</t>
        </is>
      </c>
      <c r="D483" s="134" t="n">
        <v>45473</v>
      </c>
      <c r="E483" t="inlineStr">
        <is>
          <t>167-2024-06-30</t>
        </is>
      </c>
      <c r="F483" t="inlineStr">
        <is>
          <t>2024-07-09 14:45:48</t>
        </is>
      </c>
      <c r="G483" t="inlineStr">
        <is>
          <t>Eloina Duran Escobar</t>
        </is>
      </c>
      <c r="H483" t="inlineStr">
        <is>
          <t>En el mes de mayo se realizó las actividad del día del profesor y el día de la madre y el padre, con un índice de satisfacción entre excelente y bueno de: Día del profesor Bogotá y Medellín - 95.36%, Día de la madre y del padre - 98.36%</t>
        </is>
      </c>
    </row>
    <row r="484">
      <c r="A484" t="n">
        <v>167</v>
      </c>
      <c r="B484" t="inlineStr">
        <is>
          <t>Satisfacción actividades plan de bienestar</t>
        </is>
      </c>
      <c r="C484" t="inlineStr">
        <is>
          <t>GESTIÓN Y DESARROLLO DEL TALENTO HUMANO</t>
        </is>
      </c>
      <c r="D484" s="134" t="n">
        <v>45657</v>
      </c>
      <c r="E484" t="inlineStr">
        <is>
          <t>167-2024-12-31</t>
        </is>
      </c>
      <c r="F484" t="inlineStr">
        <is>
          <t>2024-12-27 15:32:44</t>
        </is>
      </c>
      <c r="G484" t="inlineStr">
        <is>
          <t>Eloina Duran Escobar</t>
        </is>
      </c>
      <c r="H484" t="inlineStr">
        <is>
          <t>El nivel de satisfacción de las actividades de bienestar realizadas en el año 2024 es de 96.8% como resultado de la encuesta de satisfacción aplicada a los diferentes eventos realizados en Bogotá y Medellín (Día del profesor, día de la Madre y del padre, Día de Integración (tarde de talentos), Fiesta de Fin de año, Fiesta de los niño (Navidad), Taller camino a una jubilación exitosa). En esta encuesta se califica la divulgación, puntualidad, calidad de las actividades programadas, logística del evento, calidad de los servicios prestados y cumplimiento de expectativas.</t>
        </is>
      </c>
    </row>
    <row r="485">
      <c r="A485" t="n">
        <v>167</v>
      </c>
      <c r="B485" t="inlineStr">
        <is>
          <t>Satisfacción actividades plan de bienestar</t>
        </is>
      </c>
      <c r="C485" t="inlineStr">
        <is>
          <t>GESTIÓN Y DESARROLLO DEL TALENTO HUMANO</t>
        </is>
      </c>
      <c r="D485" s="134" t="n">
        <v>45838</v>
      </c>
      <c r="E485" t="inlineStr">
        <is>
          <t>167-2025-06-30</t>
        </is>
      </c>
      <c r="F485" t="inlineStr">
        <is>
          <t>2025-07-17 08:36:03</t>
        </is>
      </c>
      <c r="G485" t="inlineStr">
        <is>
          <t>Eloina Duran Escobar</t>
        </is>
      </c>
      <c r="H485" t="inlineStr">
        <is>
          <t>En el mes de mayo se realizaron las actividad del día del profesor y el día de la madre y el padre, con un índice de satisfacción entre excelente y bueno de: Día del profesor Bogotá y Medellín ? 90 %, Día de la madre y del padre ? 97.5%, para un total  de 96.6% de satisfacción en las actividades realizadas a junio de 2025.</t>
        </is>
      </c>
    </row>
    <row r="486">
      <c r="A486" t="n">
        <v>167</v>
      </c>
      <c r="B486" t="inlineStr">
        <is>
          <t>Satisfacción actividades plan de bienestar</t>
        </is>
      </c>
      <c r="C486" t="inlineStr">
        <is>
          <t>GESTIÓN Y DESARROLLO DEL TALENTO HUMANO</t>
        </is>
      </c>
      <c r="D486" s="134" t="n">
        <v>46022</v>
      </c>
      <c r="E486" t="inlineStr">
        <is>
          <t>167-2025-12-31</t>
        </is>
      </c>
      <c r="F486" t="inlineStr">
        <is>
          <t>2026-01-22 11:57:04</t>
        </is>
      </c>
      <c r="G486" t="inlineStr">
        <is>
          <t>Eloina Duran Escobar</t>
        </is>
      </c>
      <c r="H486" t="inlineStr">
        <is>
          <t>El nivel de satisfacción de las actividades de bienestar realizadas en el año 2025 es de 94% como resultado de la encuesta de satisfacción aplicada a los diferentes eventos realizados en Bogotá y Medellín (Día del profesor, día de la Madre y del padre, Día de Integración (tarde de talentos), Fiesta de Fin de año, Fiesta de los niño (Navidad), Taller camino a una jubilación exitosa). En esta encuesta se califica la divulgación, puntualidad, calidad de las actividades programadas, logística del evento, calidad de los servicios prestados y cumplimiento de expectativas.</t>
        </is>
      </c>
    </row>
    <row r="487">
      <c r="A487" t="n">
        <v>172</v>
      </c>
      <c r="B487" t="inlineStr">
        <is>
          <t>Cumplimiento plan operativo del SGC</t>
        </is>
      </c>
      <c r="C487" t="inlineStr">
        <is>
          <t>Gestión de calidad</t>
        </is>
      </c>
      <c r="D487" s="134" t="n">
        <v>44592</v>
      </c>
      <c r="E487" t="inlineStr">
        <is>
          <t>172-2022-01-31</t>
        </is>
      </c>
      <c r="F487" t="inlineStr">
        <is>
          <t>2022-08-19 16:39:24</t>
        </is>
      </c>
      <c r="G487" t="inlineStr">
        <is>
          <t>Camilo Arturo Coronel Rico</t>
        </is>
      </c>
      <c r="H487" t="inlineStr">
        <is>
          <t>Indicador implementado desde junio de 2022 producto del despliegue del plan estratético 2022 2026</t>
        </is>
      </c>
    </row>
    <row r="488">
      <c r="A488" t="n">
        <v>172</v>
      </c>
      <c r="B488" t="inlineStr">
        <is>
          <t>Cumplimiento plan operativo del SGC</t>
        </is>
      </c>
      <c r="C488" t="inlineStr">
        <is>
          <t>Gestión de calidad</t>
        </is>
      </c>
      <c r="D488" s="134" t="n">
        <v>44620</v>
      </c>
      <c r="E488" t="inlineStr">
        <is>
          <t>172-2022-02-28</t>
        </is>
      </c>
      <c r="F488" t="inlineStr">
        <is>
          <t>2022-08-19 16:39:35</t>
        </is>
      </c>
      <c r="G488" t="inlineStr">
        <is>
          <t>Camilo Arturo Coronel Rico</t>
        </is>
      </c>
      <c r="H488" t="inlineStr">
        <is>
          <t>Indicador implementado desde junio de 2022 producto del despliegue del plan estratético 2022 2026</t>
        </is>
      </c>
    </row>
    <row r="489">
      <c r="A489" t="n">
        <v>172</v>
      </c>
      <c r="B489" t="inlineStr">
        <is>
          <t>Cumplimiento plan operativo del SGC</t>
        </is>
      </c>
      <c r="C489" t="inlineStr">
        <is>
          <t>Gestión de calidad</t>
        </is>
      </c>
      <c r="D489" s="134" t="n">
        <v>44651</v>
      </c>
      <c r="E489" t="inlineStr">
        <is>
          <t>172-2022-03-31</t>
        </is>
      </c>
      <c r="F489" t="inlineStr">
        <is>
          <t>2022-08-19 16:39:43</t>
        </is>
      </c>
      <c r="G489" t="inlineStr">
        <is>
          <t>Camilo Arturo Coronel Rico</t>
        </is>
      </c>
      <c r="H489" t="inlineStr">
        <is>
          <t>Indicador implementado desde junio de 2022 producto del despliegue del plan estratético 2022 2026</t>
        </is>
      </c>
    </row>
    <row r="490">
      <c r="A490" t="n">
        <v>172</v>
      </c>
      <c r="B490" t="inlineStr">
        <is>
          <t>Cumplimiento plan operativo del SGC</t>
        </is>
      </c>
      <c r="C490" t="inlineStr">
        <is>
          <t>Gestión de calidad</t>
        </is>
      </c>
      <c r="D490" s="134" t="n">
        <v>44651</v>
      </c>
      <c r="E490" t="inlineStr">
        <is>
          <t>172-2022-03-31</t>
        </is>
      </c>
      <c r="F490" t="inlineStr">
        <is>
          <t>2022-08-19 16:39:43</t>
        </is>
      </c>
      <c r="G490" t="inlineStr">
        <is>
          <t>Camilo Arturo Coronel Rico</t>
        </is>
      </c>
      <c r="H490" t="inlineStr">
        <is>
          <t>Indicador implementado desde junio de 2022 producto del despliegue del plan estratético 2022 2026</t>
        </is>
      </c>
    </row>
    <row r="491">
      <c r="A491" t="n">
        <v>172</v>
      </c>
      <c r="B491" t="inlineStr">
        <is>
          <t>Cumplimiento plan operativo del SGC</t>
        </is>
      </c>
      <c r="C491" t="inlineStr">
        <is>
          <t>Gestión de calidad</t>
        </is>
      </c>
      <c r="D491" s="134" t="n">
        <v>44681</v>
      </c>
      <c r="E491" t="inlineStr">
        <is>
          <t>172-2022-04-30</t>
        </is>
      </c>
      <c r="F491" t="inlineStr">
        <is>
          <t>2022-08-19 16:40:03</t>
        </is>
      </c>
      <c r="G491" t="inlineStr">
        <is>
          <t>Camilo Arturo Coronel Rico</t>
        </is>
      </c>
      <c r="H491" t="inlineStr">
        <is>
          <t>Indicador implementado desde junio de 2022 producto del despliegue del plan estratético 2022 2026</t>
        </is>
      </c>
    </row>
    <row r="492">
      <c r="A492" t="n">
        <v>172</v>
      </c>
      <c r="B492" t="inlineStr">
        <is>
          <t>Cumplimiento plan operativo del SGC</t>
        </is>
      </c>
      <c r="C492" t="inlineStr">
        <is>
          <t>Gestión de calidad</t>
        </is>
      </c>
      <c r="D492" s="134" t="n">
        <v>44712</v>
      </c>
      <c r="E492" t="inlineStr">
        <is>
          <t>172-2022-05-31</t>
        </is>
      </c>
      <c r="F492" t="inlineStr">
        <is>
          <t>2022-08-19 16:44:01</t>
        </is>
      </c>
      <c r="G492" t="inlineStr">
        <is>
          <t>Camilo Arturo Coronel Rico</t>
        </is>
      </c>
      <c r="H492" t="inlineStr">
        <is>
          <t>Indicador implementado desde junio de 2022 producto del despliegue del plan estratético 2022 2026</t>
        </is>
      </c>
    </row>
    <row r="493">
      <c r="A493" t="n">
        <v>172</v>
      </c>
      <c r="B493" t="inlineStr">
        <is>
          <t>Cumplimiento plan operativo del SGC</t>
        </is>
      </c>
      <c r="C493" t="inlineStr">
        <is>
          <t>Gestión de calidad</t>
        </is>
      </c>
      <c r="D493" s="134" t="n">
        <v>44742</v>
      </c>
      <c r="E493" t="inlineStr">
        <is>
          <t>172-2022-06-30</t>
        </is>
      </c>
      <c r="F493" t="inlineStr">
        <is>
          <t>2022-08-19 16:50:44</t>
        </is>
      </c>
      <c r="G493" t="inlineStr">
        <is>
          <t>Camilo Arturo Coronel Rico</t>
        </is>
      </c>
      <c r="H493" t="inlineStr">
        <is>
          <t>Se realiza corte del plan anual identificando una desviación en un el seguimiento al proceso de auditoría, pendiente al seguimiento de sus controles, el cual debe ser reprogramado en el plan de trabajo.</t>
        </is>
      </c>
    </row>
    <row r="494">
      <c r="A494" t="n">
        <v>172</v>
      </c>
      <c r="B494" t="inlineStr">
        <is>
          <t>Cumplimiento plan operativo del SGC</t>
        </is>
      </c>
      <c r="C494" t="inlineStr">
        <is>
          <t>Gestión de calidad</t>
        </is>
      </c>
      <c r="D494" s="134" t="n">
        <v>44773</v>
      </c>
      <c r="E494" t="inlineStr">
        <is>
          <t>172-2022-07-31</t>
        </is>
      </c>
      <c r="F494" t="inlineStr">
        <is>
          <t>2022-08-19 16:43:05</t>
        </is>
      </c>
      <c r="G494" t="inlineStr">
        <is>
          <t>Camilo Arturo Coronel Rico</t>
        </is>
      </c>
      <c r="H494" t="inlineStr">
        <is>
          <t>Se evidencia un cumplimiento del 92%, esto debido a la ejecución de actividades de contratación del proveedor para auditoría externa, aunque se realizaron contactos con el mismo no se ha iniciado esta actividad, por lo tanto se reprogramará para ajustar los tiempos, que depeenderán del resultado de la auditoría interna para la definición del alcance. (evidencia plan detallado del SGC)</t>
        </is>
      </c>
    </row>
    <row r="495">
      <c r="A495" t="n">
        <v>172</v>
      </c>
      <c r="B495" t="inlineStr">
        <is>
          <t>Cumplimiento plan operativo del SGC</t>
        </is>
      </c>
      <c r="C495" t="inlineStr">
        <is>
          <t>Gestión de calidad</t>
        </is>
      </c>
      <c r="D495" s="134" t="n">
        <v>44804</v>
      </c>
      <c r="E495" t="inlineStr">
        <is>
          <t>172-2022-08-31</t>
        </is>
      </c>
      <c r="F495" t="inlineStr">
        <is>
          <t>2022-10-14 03:15:44</t>
        </is>
      </c>
      <c r="G495" t="inlineStr">
        <is>
          <t>Camilo Arturo Coronel Rico</t>
        </is>
      </c>
      <c r="H495" t="inlineStr">
        <is>
          <t>Durante el mes de agosto, hay un incremento considerable de las actividades del sistema de gestión evidenciandose, culminación del seguimiento a los procesos, estrategia de acompañamiento para la gestión de salidas no conformes y ejecución de auditoría interna, desde la planificación se debe evaluara la necesidad de ajustar los picos de trabajo con los procesos.</t>
        </is>
      </c>
    </row>
    <row r="496">
      <c r="A496" t="n">
        <v>172</v>
      </c>
      <c r="B496" t="inlineStr">
        <is>
          <t>Cumplimiento plan operativo del SGC</t>
        </is>
      </c>
      <c r="C496" t="inlineStr">
        <is>
          <t>Gestión de calidad</t>
        </is>
      </c>
      <c r="D496" s="134" t="n">
        <v>44834</v>
      </c>
      <c r="E496" t="inlineStr">
        <is>
          <t>172-2022-09-30</t>
        </is>
      </c>
      <c r="F496" t="inlineStr">
        <is>
          <t>2022-10-14 03:18:18</t>
        </is>
      </c>
      <c r="G496" t="inlineStr">
        <is>
          <t>Camilo Arturo Coronel Rico</t>
        </is>
      </c>
      <c r="H496" t="inlineStr">
        <is>
          <t>Se evidencia un cumplimiento en el plan, con respecto al periodo anterior, hay menos  actividades planificadas y se inicia el trabajo de actualización de indicadores, actualización de piezas gráficas de posligs.</t>
        </is>
      </c>
    </row>
    <row r="497">
      <c r="A497" t="n">
        <v>172</v>
      </c>
      <c r="B497" t="inlineStr">
        <is>
          <t>Cumplimiento plan operativo del SGC</t>
        </is>
      </c>
      <c r="C497" t="inlineStr">
        <is>
          <t>Gestión de calidad</t>
        </is>
      </c>
      <c r="D497" s="134" t="n">
        <v>44865</v>
      </c>
      <c r="E497" t="inlineStr">
        <is>
          <t>172-2022-10-31</t>
        </is>
      </c>
      <c r="F497" t="inlineStr">
        <is>
          <t>2022-11-02 19:00:59</t>
        </is>
      </c>
      <c r="G497" t="inlineStr">
        <is>
          <t>Camilo Arturo Coronel Rico</t>
        </is>
      </c>
      <c r="H497" t="inlineStr">
        <is>
          <t>El 4 % de desviación evidenciado en el plan de trabajo hace referencia actividades de actualización de logos en los buses, los cuales presentaron contratiempos en la generación de las artes, por otro lado, la gestión de riesgos presentó retrasos debido a la vacante del cargo y finalmente la actividad administrativa de contratación al proveedor de la auditoría de tercera parte. Estas actividades se colocarán al día durante la primera semana del mes de noviembre, con el fin de mantener la meta de gestión.  (evidencia, ver plan de SGC)</t>
        </is>
      </c>
    </row>
    <row r="498">
      <c r="A498" t="n">
        <v>172</v>
      </c>
      <c r="B498" t="inlineStr">
        <is>
          <t>Cumplimiento plan operativo del SGC</t>
        </is>
      </c>
      <c r="C498" t="inlineStr">
        <is>
          <t>Gestión de calidad</t>
        </is>
      </c>
      <c r="D498" s="134" t="n">
        <v>44957</v>
      </c>
      <c r="E498" t="inlineStr">
        <is>
          <t>172-2023-01-31</t>
        </is>
      </c>
      <c r="F498" t="inlineStr">
        <is>
          <t>2023-05-07 21:14:40</t>
        </is>
      </c>
      <c r="G498" t="inlineStr">
        <is>
          <t>Camilo Arturo Coronel Rico</t>
        </is>
      </c>
      <c r="H498" t="inlineStr">
        <is>
          <t>Se realiza estructuración del proyecto nuevo POLISIGS y se plantea definición de retos 2023, que serán complementados con la operación del SGC</t>
        </is>
      </c>
    </row>
    <row r="499">
      <c r="A499" t="n">
        <v>172</v>
      </c>
      <c r="B499" t="inlineStr">
        <is>
          <t>Cumplimiento plan operativo del SGC</t>
        </is>
      </c>
      <c r="C499" t="inlineStr">
        <is>
          <t>Gestión de calidad</t>
        </is>
      </c>
      <c r="D499" s="134" t="n">
        <v>45016</v>
      </c>
      <c r="E499" t="inlineStr">
        <is>
          <t>172-2023-03-31</t>
        </is>
      </c>
      <c r="F499" t="inlineStr">
        <is>
          <t>2023-05-07 21:16:34</t>
        </is>
      </c>
      <c r="G499" t="inlineStr">
        <is>
          <t>Camilo Arturo Coronel Rico</t>
        </is>
      </c>
      <c r="H499" t="inlineStr">
        <is>
          <t>Se realiza una planificación operativa que complementa los retos del sistema, se ejecutan las macroactividades planteadas, relaiconadas a definición del plan detallado, comunicación de política e inicio de actividades documentales, el avance promedio del plan es del 12%</t>
        </is>
      </c>
    </row>
    <row r="500">
      <c r="A500" t="n">
        <v>172</v>
      </c>
      <c r="B500" t="inlineStr">
        <is>
          <t>Cumplimiento plan operativo del SGC</t>
        </is>
      </c>
      <c r="C500" t="inlineStr">
        <is>
          <t>Gestión de calidad</t>
        </is>
      </c>
      <c r="D500" s="134" t="n">
        <v>45046</v>
      </c>
      <c r="E500" t="inlineStr">
        <is>
          <t>172-2023-04-30</t>
        </is>
      </c>
      <c r="F500" t="inlineStr">
        <is>
          <t>2023-05-07 21:22:15</t>
        </is>
      </c>
      <c r="G500" t="inlineStr">
        <is>
          <t>Camilo Arturo Coronel Rico</t>
        </is>
      </c>
      <c r="H500" t="inlineStr">
        <is>
          <t>El  promedio de avance del sistema de gestión es del 21%, la desviación del cumplimiento del plan operativo, se debe al cierre de 4 caracterizaciones preliminares que impactan polisigs, las cuales se tenían estimadas la finalización para el mes de abril, se programan las sesiones para su cierre en el mes de mayo, razón por la cual no se requiere abrir una acción correctiva o corrección.</t>
        </is>
      </c>
    </row>
    <row r="501">
      <c r="A501" t="n">
        <v>172</v>
      </c>
      <c r="B501" t="inlineStr">
        <is>
          <t>Cumplimiento plan operativo del SGC</t>
        </is>
      </c>
      <c r="C501" t="inlineStr">
        <is>
          <t>Gestión de calidad</t>
        </is>
      </c>
      <c r="D501" s="134" t="n">
        <v>45077</v>
      </c>
      <c r="E501" t="inlineStr">
        <is>
          <t>172-2023-05-31</t>
        </is>
      </c>
      <c r="F501" t="inlineStr">
        <is>
          <t>2023-07-04 10:21:11</t>
        </is>
      </c>
      <c r="G501" t="inlineStr">
        <is>
          <t>Camilo Arturo Coronel Rico</t>
        </is>
      </c>
      <c r="H501" t="inlineStr">
        <is>
          <t>Se avanza en la finalización de las caracterizaciones (preliminares), e inicia estrategia de actualización de indicadores de gestión. La actividad que genera imapacot de vencimiento es la relacionada con el alistamiento de información para el NOSTISIGS julio.</t>
        </is>
      </c>
    </row>
    <row r="502">
      <c r="A502" t="n">
        <v>172</v>
      </c>
      <c r="B502" t="inlineStr">
        <is>
          <t>Cumplimiento plan operativo del SGC</t>
        </is>
      </c>
      <c r="C502" t="inlineStr">
        <is>
          <t>Gestión de calidad</t>
        </is>
      </c>
      <c r="D502" s="134" t="n">
        <v>45107</v>
      </c>
      <c r="E502" t="inlineStr">
        <is>
          <t>172-2023-06-30</t>
        </is>
      </c>
      <c r="F502" t="inlineStr">
        <is>
          <t>2023-07-04 10:54:19</t>
        </is>
      </c>
      <c r="G502" t="inlineStr">
        <is>
          <t>Camilo Arturo Coronel Rico</t>
        </is>
      </c>
      <c r="H502" t="inlineStr">
        <is>
          <t>Se avanza en la implementación del plan operativo del SGC, encontrando brechas en actividades de, identificación de planes de contingencia para la gestión de riesgo, donde se define estrategia a corte 14 de julio con la evaluación de controles y definición de planes de tratamiento. Por otro lado se realiza análisis de instrumentos institucionales para la medición de satisfación y se prioriza para la primera semana de julio, el análisis de el isntrumento global para impactar la satisfacción de POLISIGS. De esta manera abordar las actividades que presentan desviación.</t>
        </is>
      </c>
    </row>
    <row r="503">
      <c r="A503" t="n">
        <v>172</v>
      </c>
      <c r="B503" t="inlineStr">
        <is>
          <t>Cumplimiento plan operativo del SGC</t>
        </is>
      </c>
      <c r="C503" t="inlineStr">
        <is>
          <t>Gestión de calidad</t>
        </is>
      </c>
      <c r="D503" s="134" t="n">
        <v>45138</v>
      </c>
      <c r="E503" t="inlineStr">
        <is>
          <t>172-2023-07-31</t>
        </is>
      </c>
      <c r="F503" t="inlineStr">
        <is>
          <t>2023-08-21 22:09:35</t>
        </is>
      </c>
      <c r="G503" t="inlineStr">
        <is>
          <t>Camilo Arturo Coronel Rico</t>
        </is>
      </c>
      <c r="H503" t="inlineStr">
        <is>
          <t>Para este periodo, se ajustan actividades de comunicación y documentación del sistema de gestión de calidad a nivel institucional. Se evidencia un vencimiento en la actividad de definición del DOFA del sistema integrado de gestión. Esta actividad se alineará al cronograma de definición de la planeación 2024, durante el mes de agosto.</t>
        </is>
      </c>
    </row>
    <row r="504">
      <c r="A504" t="n">
        <v>172</v>
      </c>
      <c r="B504" t="inlineStr">
        <is>
          <t>Cumplimiento plan operativo del SGC</t>
        </is>
      </c>
      <c r="C504" t="inlineStr">
        <is>
          <t>Gestión de calidad</t>
        </is>
      </c>
      <c r="D504" s="134" t="n">
        <v>45169</v>
      </c>
      <c r="E504" t="inlineStr">
        <is>
          <t>172-2023-08-31</t>
        </is>
      </c>
      <c r="F504" t="inlineStr">
        <is>
          <t>2023-10-16 23:41:20</t>
        </is>
      </c>
      <c r="G504" t="inlineStr">
        <is>
          <t>Camilo Arturo Coronel Rico</t>
        </is>
      </c>
      <c r="H504" t="inlineStr">
        <is>
          <t>Para este periodo, se tiene una desviación de 2 actividades para la finalización en la definición de controles de riesgos estratégicos y operativos. Las cuales no se han ejecutado por disponibilidad de agendas de algunos procesos misionales. Por tal razón no se define abrir una oportunidad  de mejora, sin embargo se empieza a realizar seguimiento a las cancelaciones desde la dirección del sistema integrado, para garantizar la ejecución de las actividades.</t>
        </is>
      </c>
    </row>
    <row r="505">
      <c r="A505" t="n">
        <v>172</v>
      </c>
      <c r="B505" t="inlineStr">
        <is>
          <t>Cumplimiento plan operativo del SGC</t>
        </is>
      </c>
      <c r="C505" t="inlineStr">
        <is>
          <t>Gestión de calidad</t>
        </is>
      </c>
      <c r="D505" s="134" t="n">
        <v>45199</v>
      </c>
      <c r="E505" t="inlineStr">
        <is>
          <t>172-2023-09-30</t>
        </is>
      </c>
      <c r="F505" t="inlineStr">
        <is>
          <t>2023-10-17 00:01:17</t>
        </is>
      </c>
      <c r="G505" t="inlineStr">
        <is>
          <t>Camilo Arturo Coronel Rico</t>
        </is>
      </c>
      <c r="H505" t="inlineStr">
        <is>
          <t>Se avanza con la identificaicón de controles a riesgos estratégicos, actividad vencidad del periodo anterior, sin embargo, se mantiene pendiente por disponibilidad de agendas la finalización de controles a proceso operativos. La cual se estima realizar en los meses de octubre y noviembre.</t>
        </is>
      </c>
    </row>
    <row r="506">
      <c r="A506" t="n">
        <v>172</v>
      </c>
      <c r="B506" t="inlineStr">
        <is>
          <t>Cumplimiento plan operativo del SGC</t>
        </is>
      </c>
      <c r="C506" t="inlineStr">
        <is>
          <t>Gestión de calidad</t>
        </is>
      </c>
      <c r="D506" s="134" t="n">
        <v>45230</v>
      </c>
      <c r="E506" t="inlineStr">
        <is>
          <t>172-2023-10-31</t>
        </is>
      </c>
      <c r="F506" t="inlineStr">
        <is>
          <t>2023-11-26 21:41:40</t>
        </is>
      </c>
      <c r="G506" t="inlineStr">
        <is>
          <t>Camilo Arturo Coronel Rico</t>
        </is>
      </c>
      <c r="H506" t="inlineStr">
        <is>
          <t>Para el corte de octubre se evidencia que los frentes de trabajo de finalización de caracterizaciones en procesos no críticos, riesgos y controles de otros procesos y Notisigs, presentan una desviación del total de actividades plaificadas para el periodo de corte del 31 de octubre. _x000D_
Para cerrar esta brecha se hacen planes de trabajo para cerrar brechas de caracterizaciones, riesgos y notisigs con lo que se espera cerrar la desviación de las actividades planificadas del sistema.</t>
        </is>
      </c>
    </row>
    <row r="507">
      <c r="A507" t="n">
        <v>172</v>
      </c>
      <c r="B507" t="inlineStr">
        <is>
          <t>Cumplimiento plan operativo del SGC</t>
        </is>
      </c>
      <c r="C507" t="inlineStr">
        <is>
          <t>Gestión de calidad</t>
        </is>
      </c>
      <c r="D507" s="134" t="n">
        <v>45260</v>
      </c>
      <c r="E507" t="inlineStr">
        <is>
          <t>172-2023-11-30</t>
        </is>
      </c>
      <c r="F507" t="inlineStr">
        <is>
          <t>2023-12-11 12:14:17</t>
        </is>
      </c>
      <c r="G507" t="inlineStr">
        <is>
          <t>Camilo Arturo Coronel Rico</t>
        </is>
      </c>
      <c r="H507" t="inlineStr">
        <is>
          <t>Para el corte de noviembre, se logran finalizar actividades vencidas relacionadas con finalización de caracterizaciones preliminares, cobertura inicial de riesgos institucional. Además de cumplir con lo programado con auditoría de tercera parte. Se mantiene el vencimiento con la porpuesta del NOTISIGS, el cual se recibe propuesta finalizando noviembre (30) la cual debe ser revisada.</t>
        </is>
      </c>
    </row>
    <row r="508">
      <c r="A508" t="n">
        <v>172</v>
      </c>
      <c r="B508" t="inlineStr">
        <is>
          <t>Cumplimiento plan operativo del SGC</t>
        </is>
      </c>
      <c r="C508" t="inlineStr">
        <is>
          <t>Gestión de calidad</t>
        </is>
      </c>
      <c r="D508" s="134" t="n">
        <v>45291</v>
      </c>
      <c r="E508" t="inlineStr">
        <is>
          <t>172-2023-12-31</t>
        </is>
      </c>
      <c r="F508" t="inlineStr">
        <is>
          <t>2024-01-19 13:52:22</t>
        </is>
      </c>
      <c r="G508" t="inlineStr">
        <is>
          <t>Camilo Arturo Coronel Rico</t>
        </is>
      </c>
      <c r="H508" t="inlineStr">
        <is>
          <t>Al finalizar el periodo 2023, se logra el cumplimiento de todas las actividades operativas planificadas para el sistema, como conclusión se evalua la necesidad de generar cronogramas más detallados para documentación, seguimientos y actividades de comuncación.</t>
        </is>
      </c>
    </row>
    <row r="509">
      <c r="A509" t="n">
        <v>172</v>
      </c>
      <c r="B509" t="inlineStr">
        <is>
          <t>Cumplimiento plan operativo del SGC</t>
        </is>
      </c>
      <c r="C509" t="inlineStr">
        <is>
          <t>Gestión de calidad</t>
        </is>
      </c>
      <c r="D509" s="134" t="n">
        <v>45412</v>
      </c>
      <c r="E509" t="inlineStr">
        <is>
          <t>172-2024-04-30</t>
        </is>
      </c>
      <c r="F509" t="inlineStr">
        <is>
          <t>2024-06-06 11:08:27</t>
        </is>
      </c>
      <c r="G509" t="inlineStr">
        <is>
          <t>Camilo Arturo Coronel Rico</t>
        </is>
      </c>
      <c r="H509" t="inlineStr">
        <is>
          <t>En la planificación operativa del mes de abril, se ve una desviación en la definición de ajuste de mapa de procesos, debido al impacto que esto puede tener, por lo tanto se deberá analizar su impacto y socializarlo.</t>
        </is>
      </c>
    </row>
    <row r="510">
      <c r="A510" t="n">
        <v>172</v>
      </c>
      <c r="B510" t="inlineStr">
        <is>
          <t>Cumplimiento plan operativo del SGC</t>
        </is>
      </c>
      <c r="C510" t="inlineStr">
        <is>
          <t>Gestión de calidad</t>
        </is>
      </c>
      <c r="D510" s="134" t="n">
        <v>45443</v>
      </c>
      <c r="E510" t="inlineStr">
        <is>
          <t>172-2024-05-31</t>
        </is>
      </c>
      <c r="F510" t="inlineStr">
        <is>
          <t>2024-06-06 10:36:36</t>
        </is>
      </c>
      <c r="G510" t="inlineStr">
        <is>
          <t>Camilo Arturo Coronel Rico</t>
        </is>
      </c>
      <c r="H510" t="inlineStr">
        <is>
          <t>Dentro de la planificación operativa, se han visto desviaciones relacionadas a la configuración de las salidas no conformes. Esto debido a la priorización de actividades institucionales. Por lo tanto se le dará prioridad en la sensibilización a procesos nuevos en las metodologías de POLISIGS.</t>
        </is>
      </c>
    </row>
    <row r="511">
      <c r="A511" t="n">
        <v>172</v>
      </c>
      <c r="B511" t="inlineStr">
        <is>
          <t>Cumplimiento plan operativo del SGC</t>
        </is>
      </c>
      <c r="C511" t="inlineStr">
        <is>
          <t>Gestión de calidad</t>
        </is>
      </c>
      <c r="D511" s="134" t="n">
        <v>45473</v>
      </c>
      <c r="E511" t="inlineStr">
        <is>
          <t>172-2024-06-30</t>
        </is>
      </c>
      <c r="F511" t="inlineStr">
        <is>
          <t>2024-07-19 07:44:00</t>
        </is>
      </c>
      <c r="G511" t="inlineStr">
        <is>
          <t>Camilo Arturo Coronel Rico</t>
        </is>
      </c>
      <c r="H511" t="inlineStr">
        <is>
          <t>Evidencia</t>
        </is>
      </c>
    </row>
    <row r="512">
      <c r="A512" t="n">
        <v>172</v>
      </c>
      <c r="B512" t="inlineStr">
        <is>
          <t>Cumplimiento plan operativo del SGC</t>
        </is>
      </c>
      <c r="C512" t="inlineStr">
        <is>
          <t>Gestión de calidad</t>
        </is>
      </c>
      <c r="D512" s="134" t="n">
        <v>45504</v>
      </c>
      <c r="E512" t="inlineStr">
        <is>
          <t>172-2024-07-31</t>
        </is>
      </c>
      <c r="F512" t="inlineStr">
        <is>
          <t>2024-08-16 10:03:01</t>
        </is>
      </c>
      <c r="G512" t="inlineStr">
        <is>
          <t>Camilo Arturo Coronel Rico</t>
        </is>
      </c>
      <c r="H512" t="inlineStr">
        <is>
          <t>Para el corte de julio  el sistema aborda esfuerzo de capacitaciones a procesos nuevos en aspectos documentales, riesgos y auditoría. Así mismo, se inicia el trabajo de auditoría de tercera parte. Por otro lado se avanza con un avance dle 50% la identificación de salidas no conformes y su actualización.  _x000D_
Se espera avanzar y cerrar estos temas durante meses de agosto y septiembre. _x000D_
_x000D_
Como novedad se re programa el instrumento de satisfacción colaboradores para tercera semana de agosto y revisión por la dirección en septiembre.</t>
        </is>
      </c>
    </row>
    <row r="513">
      <c r="A513" t="n">
        <v>172</v>
      </c>
      <c r="B513" t="inlineStr">
        <is>
          <t>Cumplimiento plan operativo del SGC</t>
        </is>
      </c>
      <c r="C513" t="inlineStr">
        <is>
          <t>Gestión de calidad</t>
        </is>
      </c>
      <c r="D513" s="134" t="n">
        <v>45535</v>
      </c>
      <c r="E513" t="inlineStr">
        <is>
          <t>172-2024-08-31</t>
        </is>
      </c>
      <c r="F513" t="inlineStr">
        <is>
          <t>2024-10-12 07:19:47</t>
        </is>
      </c>
      <c r="G513" t="inlineStr">
        <is>
          <t>Camilo Arturo Coronel Rico</t>
        </is>
      </c>
      <c r="H513" t="inlineStr">
        <is>
          <t>Para el periodo de agosto se avanza en el lanzamiento y seguimiento del instrumento de satisfacción enfocado a colaboradores y docentes. Así mismo, en estrategias para  mejorar la documentación alineado al resultado de la auditoría interna parte 2. La desviación se mantiene por la cobertura de Salidas no conformes, debido a agendas  institucionales.</t>
        </is>
      </c>
    </row>
    <row r="514">
      <c r="A514" t="n">
        <v>172</v>
      </c>
      <c r="B514" t="inlineStr">
        <is>
          <t>Cumplimiento plan operativo del SGC</t>
        </is>
      </c>
      <c r="C514" t="inlineStr">
        <is>
          <t>Gestión de calidad</t>
        </is>
      </c>
      <c r="D514" s="134" t="n">
        <v>45565</v>
      </c>
      <c r="E514" t="inlineStr">
        <is>
          <t>172-2024-09-30</t>
        </is>
      </c>
      <c r="F514" t="inlineStr">
        <is>
          <t>2024-10-12 07:14:29</t>
        </is>
      </c>
      <c r="G514" t="inlineStr">
        <is>
          <t>Camilo Arturo Coronel Rico</t>
        </is>
      </c>
      <c r="H514" t="inlineStr">
        <is>
          <t>Durante el mes de septiembre se avanzan en actividades importantes como la implementación y cierre de la encuesta de satisfacción,revisión por la dirección y seguimiento a los procesos. Debido a disponibilidad de tiempo de los diferentes líderes de procesos se ve afectada la estrategia de cobertura de salidas no conformes, quienes se avanza en al rededor del 50% de los procesos considerados críticos. abriendo una estrategia en la OM375</t>
        </is>
      </c>
    </row>
    <row r="515">
      <c r="A515" t="n">
        <v>172</v>
      </c>
      <c r="B515" t="inlineStr">
        <is>
          <t>Cumplimiento plan operativo del SGC</t>
        </is>
      </c>
      <c r="C515" t="inlineStr">
        <is>
          <t>Gestión de calidad</t>
        </is>
      </c>
      <c r="D515" s="134" t="n">
        <v>45596</v>
      </c>
      <c r="E515" t="inlineStr">
        <is>
          <t>172-2024-10-31</t>
        </is>
      </c>
      <c r="F515" t="inlineStr">
        <is>
          <t>2025-01-15 17:09:10</t>
        </is>
      </c>
      <c r="G515" t="inlineStr">
        <is>
          <t>Camilo Arturo Coronel Rico</t>
        </is>
      </c>
      <c r="H515" t="inlineStr">
        <is>
          <t>Durante el periodo de octubre se ejecuta la actividad de auditoría de tercera parte. Se tiene pendiente finalizar la finalización de la actualización de salidas no conformes. Se atenderá recomendación de adutoría para replantear modelo de salidas no conformes a nivel institucional</t>
        </is>
      </c>
    </row>
    <row r="516">
      <c r="A516" t="n">
        <v>172</v>
      </c>
      <c r="B516" t="inlineStr">
        <is>
          <t>Cumplimiento plan operativo del SGC</t>
        </is>
      </c>
      <c r="C516" t="inlineStr">
        <is>
          <t>Gestión de calidad</t>
        </is>
      </c>
      <c r="D516" s="134" t="n">
        <v>45626</v>
      </c>
      <c r="E516" t="inlineStr">
        <is>
          <t>172-2024-11-30</t>
        </is>
      </c>
      <c r="F516" t="inlineStr">
        <is>
          <t>2025-01-15 17:31:31</t>
        </is>
      </c>
      <c r="G516" t="inlineStr">
        <is>
          <t>Camilo Arturo Coronel Rico</t>
        </is>
      </c>
      <c r="H516" t="inlineStr">
        <is>
          <t>Se define replantear actividades relacionadas con salidas no conformes a nivel institucional para el 2025, dejando un avance del 80% de la estrategia planteada. Así mismo, se cierran actividades planteadas en el mes de noviembre.</t>
        </is>
      </c>
    </row>
    <row r="517">
      <c r="A517" t="n">
        <v>172</v>
      </c>
      <c r="B517" t="inlineStr">
        <is>
          <t>Cumplimiento plan operativo del SGC</t>
        </is>
      </c>
      <c r="C517" t="inlineStr">
        <is>
          <t>Gestión de calidad</t>
        </is>
      </c>
      <c r="D517" s="134" t="n">
        <v>45657</v>
      </c>
      <c r="E517" t="inlineStr">
        <is>
          <t>172-2024-12-31</t>
        </is>
      </c>
      <c r="F517" t="inlineStr">
        <is>
          <t>2025-01-16 17:27:20</t>
        </is>
      </c>
      <c r="G517" t="inlineStr">
        <is>
          <t>Camilo Arturo Coronel Rico</t>
        </is>
      </c>
      <c r="H517" t="inlineStr">
        <is>
          <t>Para el 2024, se cumple más del 95% de las actividades, teniendo solo pendiente 1 actividad de reestructuración del mapa de procesos. La cual se reprogramara para la planeación operativa del sistema del año 2025, buscando alivianar la gestión del sistema.</t>
        </is>
      </c>
    </row>
    <row r="518">
      <c r="A518" t="n">
        <v>172</v>
      </c>
      <c r="B518" t="inlineStr">
        <is>
          <t>Cumplimiento plan operativo del SGC</t>
        </is>
      </c>
      <c r="C518" t="inlineStr">
        <is>
          <t>Gestión de calidad</t>
        </is>
      </c>
      <c r="D518" s="134" t="n">
        <v>45688</v>
      </c>
      <c r="E518" t="inlineStr">
        <is>
          <t>172-2025-01-31</t>
        </is>
      </c>
      <c r="F518" t="inlineStr">
        <is>
          <t>2025-03-06 08:54:34</t>
        </is>
      </c>
      <c r="G518" t="inlineStr">
        <is>
          <t>Camilo Arturo Coronel Rico</t>
        </is>
      </c>
      <c r="H518" t="inlineStr">
        <is>
          <t>Se tienen un nivel de cumplimiento del 80% por el no avance de la definición metodológica de Salidas no conformes. Lo  anterior por novedades en la planta del sistema de gestión de calidad. Por lo tanto se define un replanteamiento de fechas para los meses de marzo y abril. Con los seguimientos semanales, se controla las capacidades del equipo por lo tanto no se define abrir oportunidad de mejora.</t>
        </is>
      </c>
    </row>
    <row r="519">
      <c r="A519" t="n">
        <v>172</v>
      </c>
      <c r="B519" t="inlineStr">
        <is>
          <t>Cumplimiento plan operativo del SGC</t>
        </is>
      </c>
      <c r="C519" t="inlineStr">
        <is>
          <t>Gestión de calidad</t>
        </is>
      </c>
      <c r="D519" s="134" t="n">
        <v>45747</v>
      </c>
      <c r="E519" t="inlineStr">
        <is>
          <t>172-2025-03-31</t>
        </is>
      </c>
      <c r="F519" t="inlineStr">
        <is>
          <t>2025-07-10 18:34:25</t>
        </is>
      </c>
      <c r="G519" t="inlineStr">
        <is>
          <t>Camilo Arturo Coronel Rico</t>
        </is>
      </c>
      <c r="H519" t="inlineStr">
        <is>
          <t>Se  ve un incumplimiento en actividades planificadas para este periodo por ajuste en otras prioridades. El equipo del sistema de gestión de calidad define actividades que impactan el reto de mejoramiento continuo y mantenimiento del sistema de gestión de calidad. Se mantienen pendiente los esfuerzos de salidas no conformes y comunicaciones. _x000D_
Las cuales se reprogramarán para el mes de mayo</t>
        </is>
      </c>
    </row>
    <row r="520">
      <c r="A520" t="n">
        <v>172</v>
      </c>
      <c r="B520" t="inlineStr">
        <is>
          <t>Cumplimiento plan operativo del SGC</t>
        </is>
      </c>
      <c r="C520" t="inlineStr">
        <is>
          <t>Gestión de calidad</t>
        </is>
      </c>
      <c r="D520" s="134" t="n">
        <v>45777</v>
      </c>
      <c r="E520" t="inlineStr">
        <is>
          <t>172-2025-04-30</t>
        </is>
      </c>
      <c r="F520" t="inlineStr">
        <is>
          <t>2025-07-10 18:44:45</t>
        </is>
      </c>
      <c r="G520" t="inlineStr">
        <is>
          <t>Camilo Arturo Coronel Rico</t>
        </is>
      </c>
      <c r="H520" t="inlineStr">
        <is>
          <t>A pesar de las novedades de recursos en el sistema, de priorizan actividades de mantenimiento del sistema de gestión de calidad y el proyecto de mejoramiento. Para este corte se ven afectadas actividades planificadas hacia la definición de la metodología integrada de revisión por la dirección. DIcha actividad se trabajará para el mes de julio. en el marco del proyecto de mejoramiento continuo</t>
        </is>
      </c>
    </row>
    <row r="521">
      <c r="A521" t="n">
        <v>172</v>
      </c>
      <c r="B521" t="inlineStr">
        <is>
          <t>Cumplimiento plan operativo del SGC</t>
        </is>
      </c>
      <c r="C521" t="inlineStr">
        <is>
          <t>Gestión de calidad</t>
        </is>
      </c>
      <c r="D521" s="134" t="n">
        <v>45808</v>
      </c>
      <c r="E521" t="inlineStr">
        <is>
          <t>172-2025-05-31</t>
        </is>
      </c>
      <c r="F521" t="inlineStr">
        <is>
          <t>2025-07-10 18:49:34</t>
        </is>
      </c>
      <c r="G521" t="inlineStr">
        <is>
          <t>Camilo Arturo Coronel Rico</t>
        </is>
      </c>
      <c r="H521" t="inlineStr">
        <is>
          <t>Para este periodo y con la nueva planificación del sistema se nivela la operación, sin embargo no se logra avanzar en frentes como mantenimiento al proceso de gesitón de unidades académicas, por disponibildiad de agendas.</t>
        </is>
      </c>
    </row>
    <row r="522">
      <c r="A522" t="n">
        <v>172</v>
      </c>
      <c r="B522" t="inlineStr">
        <is>
          <t>Cumplimiento plan operativo del SGC</t>
        </is>
      </c>
      <c r="C522" t="inlineStr">
        <is>
          <t>Gestión de calidad</t>
        </is>
      </c>
      <c r="D522" s="134" t="n">
        <v>45838</v>
      </c>
      <c r="E522" t="inlineStr">
        <is>
          <t>172-2025-06-30</t>
        </is>
      </c>
      <c r="F522" t="inlineStr">
        <is>
          <t>2025-07-10 21:49:11</t>
        </is>
      </c>
      <c r="G522" t="inlineStr">
        <is>
          <t>Camilo Arturo Coronel Rico</t>
        </is>
      </c>
      <c r="H522" t="inlineStr">
        <is>
          <t>Para el mes de junio la operación se mantiene limitada del sgc, donde no se avanzan en temas de metodología de SNC, así mismo debido a la gran cantidad de instrumentos para medir la experiencia, no se ha logrado cerrar la medición por proceso. Se define una estrategia para definirlos durante el mes de julio y consolidar información del primer semestre.</t>
        </is>
      </c>
    </row>
    <row r="523">
      <c r="A523" t="n">
        <v>172</v>
      </c>
      <c r="B523" t="inlineStr">
        <is>
          <t>Cumplimiento plan operativo del SGC</t>
        </is>
      </c>
      <c r="C523" t="inlineStr">
        <is>
          <t>Gestión de calidad</t>
        </is>
      </c>
      <c r="D523" s="134" t="n">
        <v>45869</v>
      </c>
      <c r="E523" t="inlineStr">
        <is>
          <t>172-2025-07-31</t>
        </is>
      </c>
      <c r="F523" t="inlineStr">
        <is>
          <t>2025-08-11 18:35:05</t>
        </is>
      </c>
      <c r="G523" t="inlineStr">
        <is>
          <t>Camilo Arturo Coronel Rico</t>
        </is>
      </c>
      <c r="H523" t="inlineStr">
        <is>
          <t>Para este periodo, se ven impactadas actividades como actualizaciones documentales de caracterizaciones de procesos como gestión de unidades académicas, actividades de comunicación y e inicio de la estructuración de la revisión por la dirección. _x000D_
_x000D_
Para lo anterior se plantean estrategias de dejar un canal de comunicación institucional notisigs, el cual saldrá con su primera versión en agosto, para la documentación se priorizarán comentarios del subproceso de gestión de unidades académicas durante el mes de septiembre. Así mismo, se busca completar el equipo durante el mes de agosto para abordar tareas relegadas. _x000D_
_x000D_
https://poligran.sharepoint.com/:x:/r/sites/PLANEACINESTRATGICA505/_layouts/15/Doc.aspx?sourcedoc=%7B8638D2EF-BA8F-40D0-A92E-64B049D901B7%7D&amp;file=Planificaci%C3%B3n%20SGC%202025.xlsx&amp;action=default&amp;mobileredirect=true_x000D_
(link del seguimiento)</t>
        </is>
      </c>
    </row>
    <row r="524">
      <c r="A524" t="n">
        <v>172</v>
      </c>
      <c r="B524" t="inlineStr">
        <is>
          <t>Cumplimiento plan operativo del SGC</t>
        </is>
      </c>
      <c r="C524" t="inlineStr">
        <is>
          <t>Gestión de calidad</t>
        </is>
      </c>
      <c r="D524" s="134" t="n">
        <v>45900</v>
      </c>
      <c r="E524" t="inlineStr">
        <is>
          <t>172-2025-08-31</t>
        </is>
      </c>
      <c r="F524" t="inlineStr">
        <is>
          <t>2025-09-18 17:20:15</t>
        </is>
      </c>
      <c r="G524" t="inlineStr">
        <is>
          <t>Camilo Arturo Coronel Rico</t>
        </is>
      </c>
      <c r="H524" t="inlineStr">
        <is>
          <t>Durante el mes de agosto se avanzan en actividades seguimiento y mejora, informe de auditoría interna y definición de acciones correctivas. Se mantiene el pendiente de actualización metodológica de SNC, las cuales se reprogramas para trabajar durante septiembre y octubre.</t>
        </is>
      </c>
    </row>
    <row r="525">
      <c r="A525" t="n">
        <v>172</v>
      </c>
      <c r="B525" t="inlineStr">
        <is>
          <t>Cumplimiento plan operativo del SGC</t>
        </is>
      </c>
      <c r="C525" t="inlineStr">
        <is>
          <t>Gestión de calidad</t>
        </is>
      </c>
      <c r="D525" s="134" t="n">
        <v>45930</v>
      </c>
      <c r="E525" t="inlineStr">
        <is>
          <t>172-2025-09-30</t>
        </is>
      </c>
      <c r="F525" t="inlineStr">
        <is>
          <t>2025-10-06 18:04:25</t>
        </is>
      </c>
      <c r="G525" t="inlineStr">
        <is>
          <t>Camilo Arturo Coronel Rico</t>
        </is>
      </c>
      <c r="H525" t="inlineStr">
        <is>
          <t>Se avanzan en actividades planteadas para el mes de septiembre, se mantiene pendiente el frente de SNC, el cual se trabajará con una estrategia temporal para el mes de octubre. Con la contratación de un recurso para el SGC, se abordarán temas pendientes, así mismo se cerrarán hitos que se ajustan por definiciones institucionales, la revisión por la dirección.</t>
        </is>
      </c>
    </row>
    <row r="526">
      <c r="A526" t="n">
        <v>172</v>
      </c>
      <c r="B526" t="inlineStr">
        <is>
          <t>Cumplimiento plan operativo del SGC</t>
        </is>
      </c>
      <c r="C526" t="inlineStr">
        <is>
          <t>Gestión de calidad</t>
        </is>
      </c>
      <c r="D526" s="134" t="n">
        <v>45961</v>
      </c>
      <c r="E526" t="inlineStr">
        <is>
          <t>172-2025-10-31</t>
        </is>
      </c>
      <c r="F526" t="inlineStr">
        <is>
          <t>2025-12-17 09:54:06</t>
        </is>
      </c>
      <c r="G526" t="inlineStr">
        <is>
          <t>Camilo Arturo Coronel Rico</t>
        </is>
      </c>
      <c r="H526" t="inlineStr">
        <is>
          <t>Para este corte, se  tiene un incumplimiento en las actividades programadas para la implementación del proceso de unidades académicas. Lo anterior por disponibildiad de los equipos en la visita de pares con fines de acreditación. Se trabajan con líderes de proceso académicos, aspectos de control operacional y documentación  desde otros frentes.</t>
        </is>
      </c>
    </row>
    <row r="527">
      <c r="A527" t="n">
        <v>172</v>
      </c>
      <c r="B527" t="inlineStr">
        <is>
          <t>Cumplimiento plan operativo del SGC</t>
        </is>
      </c>
      <c r="C527" t="inlineStr">
        <is>
          <t>Gestión de calidad</t>
        </is>
      </c>
      <c r="D527" s="134" t="n">
        <v>45991</v>
      </c>
      <c r="E527" t="inlineStr">
        <is>
          <t>172-2025-11-30</t>
        </is>
      </c>
      <c r="F527" t="inlineStr">
        <is>
          <t>2025-12-17 10:10:08</t>
        </is>
      </c>
      <c r="G527" t="inlineStr">
        <is>
          <t>Camilo Arturo Coronel Rico</t>
        </is>
      </c>
      <c r="H527" t="inlineStr">
        <is>
          <t>Para el corte de noviembre, se tiene desviación de la implementación del proceso de unidades académicas y la actividad de comunicación de notisigs. Los cuales se evaluará su replanteamiento para implementarlo en el 2026. Así mismo, durante el mes de noviembre se abordó la auditoría externa a nivel nacional, donde se trabajaron con procesos académicos yadministrativos.</t>
        </is>
      </c>
    </row>
    <row r="528">
      <c r="A528" t="n">
        <v>172</v>
      </c>
      <c r="B528" t="inlineStr">
        <is>
          <t>Cumplimiento plan operativo del SGC</t>
        </is>
      </c>
      <c r="C528" t="inlineStr">
        <is>
          <t>Gestión de calidad</t>
        </is>
      </c>
      <c r="D528" s="134" t="n">
        <v>46022</v>
      </c>
      <c r="E528" t="inlineStr">
        <is>
          <t>172-2025-12-31</t>
        </is>
      </c>
      <c r="F528" t="inlineStr">
        <is>
          <t>2026-01-20 09:56:05</t>
        </is>
      </c>
      <c r="G528" t="inlineStr">
        <is>
          <t>Camilo Arturo Coronel Rico</t>
        </is>
      </c>
      <c r="H528" t="inlineStr">
        <is>
          <t>Se cierra el año del SGC, con un cumplimiento del 98%.  En el cierre del año queda pendiente abordar la estructuración e implementación de las unidades académicas y la estrategia de salidas no conformes.</t>
        </is>
      </c>
    </row>
    <row r="529">
      <c r="A529" t="n">
        <v>172</v>
      </c>
      <c r="B529" t="inlineStr">
        <is>
          <t>Cumplimiento plan operativo del SGC</t>
        </is>
      </c>
      <c r="C529" t="inlineStr">
        <is>
          <t>Gestión de calidad</t>
        </is>
      </c>
      <c r="D529" s="134" t="n">
        <v>46053</v>
      </c>
      <c r="E529" t="inlineStr">
        <is>
          <t>172-2026-01-31</t>
        </is>
      </c>
      <c r="F529" t="inlineStr">
        <is>
          <t>2026-02-18 18:04:11</t>
        </is>
      </c>
      <c r="G529" t="inlineStr">
        <is>
          <t>Camilo Arturo Coronel Rico</t>
        </is>
      </c>
      <c r="H529" t="inlineStr">
        <is>
          <t>Para el periodo de enero se tiene en construcción la planeación operativa y alineación con los retos</t>
        </is>
      </c>
    </row>
    <row r="530">
      <c r="A530" t="n">
        <v>172</v>
      </c>
      <c r="B530" t="inlineStr">
        <is>
          <t>Cumplimiento plan operativo del SGC</t>
        </is>
      </c>
      <c r="C530" t="inlineStr">
        <is>
          <t>Gestión de calidad</t>
        </is>
      </c>
      <c r="D530" s="134" t="n">
        <v>46081</v>
      </c>
      <c r="E530" t="inlineStr">
        <is>
          <t>172-2026-02-28</t>
        </is>
      </c>
      <c r="F530" t="inlineStr">
        <is>
          <t>2026-03-12 10:37:46</t>
        </is>
      </c>
      <c r="G530" t="inlineStr">
        <is>
          <t>Camilo Arturo Coronel Rico</t>
        </is>
      </c>
      <c r="H530" t="inlineStr">
        <is>
          <t>Se define plan de trabajo estructurando operación, satisfacción estandarizción, mejora, auditoría y mejora. Para este corte se tiene desviación en los frentes de habeas data complementando el histórico de habeas data. Por otro lado se tiene pendiente el despliegue de ajsute de indicadores relacionados a la satisfacción de los procesos, donde se debe detallar el inventario con detalle de cambio de cada proceso.</t>
        </is>
      </c>
    </row>
    <row r="531">
      <c r="A531" t="n">
        <v>193</v>
      </c>
      <c r="B531" t="inlineStr">
        <is>
          <t>Porcentaje de Cumplimiento del Acuerdo de Nivel de Servicio (ANS)</t>
        </is>
      </c>
      <c r="C531" t="inlineStr">
        <is>
          <t>Servicio</t>
        </is>
      </c>
      <c r="D531" s="134" t="n">
        <v>45107</v>
      </c>
      <c r="E531" t="inlineStr">
        <is>
          <t>193-2023-06-30</t>
        </is>
      </c>
      <c r="F531" t="inlineStr">
        <is>
          <t>2023-12-05 20:33:26</t>
        </is>
      </c>
      <c r="G531" t="inlineStr">
        <is>
          <t>Adriana Alarcon Torres</t>
        </is>
      </c>
      <c r="H531" t="inlineStr">
        <is>
          <t>Para el periodo 2023-1 el resultado del ANS en respuesta a los casos correspondió al 91,9%; 0.1% por debajo de la meta esperada._x000D_
_x000D_
Realizadas las verificaciones pertinentes se evidencia que se debe trabajar en la cultura institucional de respuesta oportuna a los estudiantes, con el fin de que todos los colaboradores nos encontremos sensibilizados en la importancia de gestionar oportunamente los requerimientos de los estudiantes; asimismo el análisis individual de los proceso que les permitan mejorar los procesos de cara a mejorar la experiencia.</t>
        </is>
      </c>
    </row>
    <row r="532">
      <c r="A532" t="n">
        <v>193</v>
      </c>
      <c r="B532" t="inlineStr">
        <is>
          <t>Porcentaje de Cumplimiento del Acuerdo de Nivel de Servicio (ANS)</t>
        </is>
      </c>
      <c r="C532" t="inlineStr">
        <is>
          <t>Servicio</t>
        </is>
      </c>
      <c r="D532" s="134" t="n">
        <v>45291</v>
      </c>
      <c r="E532" t="inlineStr">
        <is>
          <t>193-2023-12-31</t>
        </is>
      </c>
      <c r="F532" t="inlineStr">
        <is>
          <t>2024-01-09 15:34:38</t>
        </is>
      </c>
      <c r="G532" t="inlineStr">
        <is>
          <t>Adriana Alarcon Torres</t>
        </is>
      </c>
      <c r="H532" t="inlineStr"/>
    </row>
    <row r="533">
      <c r="A533" t="n">
        <v>193</v>
      </c>
      <c r="B533" t="inlineStr">
        <is>
          <t>Porcentaje de Cumplimiento del Acuerdo de Nivel de Servicio (ANS)</t>
        </is>
      </c>
      <c r="C533" t="inlineStr">
        <is>
          <t>Servicio</t>
        </is>
      </c>
      <c r="D533" s="134" t="n">
        <v>45473</v>
      </c>
      <c r="E533" t="inlineStr">
        <is>
          <t>193-2024-06-30</t>
        </is>
      </c>
      <c r="F533" t="inlineStr">
        <is>
          <t>2024-07-16 16:06:22</t>
        </is>
      </c>
      <c r="G533" t="inlineStr">
        <is>
          <t>Adriana Alarcon Torres</t>
        </is>
      </c>
      <c r="H533" t="inlineStr">
        <is>
          <t>Para el periodo 2024-1 se recibieron un total de 117.439 casos, de los cuales, 106.690, fueron resueltos dentro del ANS establecido, el cual corresponde a 5 días calendario._x000D_
_x000D_
En este sentido fueron resueltas dentro de este ANS el 91,7% de las solicitudes registradas a través del CRM, las cuales provienen de los diferentes canales de atención (virtual, presencial, telefónico)_x000D_
_x000D_
Las siguientes fueron las temáticas con mayor número de casos para la vigencia 2024-1:_x000D_
_x000D_
- Orden de matrícula con 14.234 y un nivel de resolución dentro del ANS del 97.6%_x000D_
- Inscripción de asignaturas con 11.501 casos, de los cuales fueron resueltos dentro del tiempo el 89.7%_x000D_
- Inconvenientes tecnológicos con 6.097 casos, con una respuesta oportuna del 90.8%_x000D_
- Legalización de matrícula con 5.929 registros y un ANS del 91.1%_x000D_
_x000D_
El ANS como indicador estratégico nos permite medir el nivel de oportunidad con el cual damos respuesta a las solicitudes de los estudiantes, el cual evalúa todos los canales de atención. Este resultado nos permite seguir ahondando en las estrategias operativas de cara a facilitar la solución en primer contacto, con el fin de que el estudiante obtenga de manera ágil y con calidad la respuesta a los requerimientos elevados.</t>
        </is>
      </c>
    </row>
    <row r="534">
      <c r="A534" t="n">
        <v>193</v>
      </c>
      <c r="B534" t="inlineStr">
        <is>
          <t>Porcentaje de Cumplimiento del Acuerdo de Nivel de Servicio (ANS)</t>
        </is>
      </c>
      <c r="C534" t="inlineStr">
        <is>
          <t>Servicio</t>
        </is>
      </c>
      <c r="D534" s="134" t="n">
        <v>45657</v>
      </c>
      <c r="E534" t="inlineStr">
        <is>
          <t>193-2024-12-31</t>
        </is>
      </c>
      <c r="F534" t="inlineStr">
        <is>
          <t>2025-02-21 13:20:21</t>
        </is>
      </c>
      <c r="G534" t="inlineStr">
        <is>
          <t>Licec Ximena Silva Goyeneche</t>
        </is>
      </c>
      <c r="H534" t="inlineStr">
        <is>
          <t>ANS Consolidado 92,9%</t>
        </is>
      </c>
    </row>
    <row r="535">
      <c r="A535" t="n">
        <v>193</v>
      </c>
      <c r="B535" t="inlineStr">
        <is>
          <t>Porcentaje de Cumplimiento del Acuerdo de Nivel de Servicio (ANS)</t>
        </is>
      </c>
      <c r="C535" t="inlineStr">
        <is>
          <t>Servicio</t>
        </is>
      </c>
      <c r="D535" s="134" t="n">
        <v>45838</v>
      </c>
      <c r="E535" t="inlineStr">
        <is>
          <t>193-2025-06-30</t>
        </is>
      </c>
      <c r="F535" t="inlineStr">
        <is>
          <t>2025-07-28 07:38:14</t>
        </is>
      </c>
      <c r="G535" t="inlineStr">
        <is>
          <t>Adriana Alarcon Torres</t>
        </is>
      </c>
      <c r="H535" t="inlineStr">
        <is>
          <t>Para el periodo 2025-1 se obtuvo un ANS del 96.2%._x000D_
_x000D_
Esto debido a que actualmente, a través de hubspot se visualiza ya no sólo las interacciones de segundo nivel (casos creados) sino las interacciones que se resuelven en primer nivel (primer contacto). Dado esto también evidenciamos un aumento en el registro de interacciones._x000D_
_x000D_
En primer lugar se encuentra la tipología de Orden de Matrícula, con un total de 24.783 solicitudes de estudiantes que se comunicaron con la Universidad a través de sus diversos canales para solicitar ajustes en sus órdenes de pago. El 99.1% de estos requerimientos cumplieron con el ANS establecido con un tiempo promedio de respuesta de 0,59 días._x000D_
_x000D_
En un segundo lugar, tenemos el título de Inscripción de Asignaturas, con un total de 18.403 solicitudes, resueltas en promedio en 0.95 días, respondiendo dentro del ANS establecido el 96.8% de las mismas. _x000D_
_x000D_
Información general del proceso de grado, ocupa el tercer lugar, con 7.042 solicitudes, resueltas en un 98% dentro del tiempo, de manera casi inmediata._x000D_
_x000D_
El proceso de Servicio viene trabajando en responder no sólo oportunamente a los estudiantes, sino que sus respuestas sean de calidad, minimizando el recontacto por parte de los estos.</t>
        </is>
      </c>
    </row>
    <row r="536">
      <c r="A536" t="n">
        <v>193</v>
      </c>
      <c r="B536" t="inlineStr">
        <is>
          <t>Porcentaje de Cumplimiento del Acuerdo de Nivel de Servicio (ANS)</t>
        </is>
      </c>
      <c r="C536" t="inlineStr">
        <is>
          <t>Servicio</t>
        </is>
      </c>
      <c r="D536" s="134" t="n">
        <v>46022</v>
      </c>
      <c r="E536" t="inlineStr">
        <is>
          <t>193-2025-12-31</t>
        </is>
      </c>
      <c r="F536" t="inlineStr">
        <is>
          <t>2026-01-05 16:32:52</t>
        </is>
      </c>
      <c r="G536" t="inlineStr">
        <is>
          <t>Adriana Alarcon Torres</t>
        </is>
      </c>
      <c r="H536" t="inlineStr">
        <is>
          <t>Para el 2025-2, logramos obtener un ANS del 95%, que si bien está por encima de la meta proyectada (94%), está 1.2 puntos porcentuales por debajo del resultado obtenido en el periodo 2025-1._x000D_
_x000D_
Esto nos da cuenta, que de cada 100 solicitudes que recibimos de los estudiantes, 95 de ellas se resuelven dentro de los siguientes 5 días calendario a su recepción, teniendo un promedio de resolución de tickets en 1,14 días en general y para los tickets de segundo nivel de atención (derivación) un promedio de tiempo de respuesta de 2,37 días._x000D_
_x000D_
Es importante mencionar que el indicador de ANS ha venido mejorando y seguramente podría tener mejoras en cuanto al tiempo de resolución, sin embargo, la meta institucional debe enfocarse en la generación de servicios sencillos y eficientes que conlleven al estudiante al acceso de estos sin novedades._x000D_
_x000D_
La experiencia está dado no solo a resolver rápidamente las novedades identificadas, sino a que los procesos trabajemos para minimizar las situaciones que podrían presentarse.</t>
        </is>
      </c>
    </row>
    <row r="537">
      <c r="A537" t="n">
        <v>197</v>
      </c>
      <c r="B537" t="inlineStr">
        <is>
          <t>Cumplimiento cronograma Mantenimiento de Equipos</t>
        </is>
      </c>
      <c r="C537" t="inlineStr">
        <is>
          <t>Gestión Infraestructura Física</t>
        </is>
      </c>
      <c r="D537" s="134" t="n">
        <v>44651</v>
      </c>
      <c r="E537" t="inlineStr">
        <is>
          <t>197-2022-03-31</t>
        </is>
      </c>
      <c r="F537" t="inlineStr">
        <is>
          <t>2022-10-21 06:24:33</t>
        </is>
      </c>
      <c r="G537" t="inlineStr">
        <is>
          <t>Jeimy Natalia Fernandez Rodriguez</t>
        </is>
      </c>
      <c r="H537" t="inlineStr">
        <is>
          <t>Este periodo no aplica medición</t>
        </is>
      </c>
    </row>
    <row r="538">
      <c r="A538" t="n">
        <v>197</v>
      </c>
      <c r="B538" t="inlineStr">
        <is>
          <t>Cumplimiento cronograma Mantenimiento de Equipos</t>
        </is>
      </c>
      <c r="C538" t="inlineStr">
        <is>
          <t>Gestión Infraestructura Física</t>
        </is>
      </c>
      <c r="D538" s="134" t="n">
        <v>44742</v>
      </c>
      <c r="E538" t="inlineStr">
        <is>
          <t>197-2022-06-30</t>
        </is>
      </c>
      <c r="F538" t="inlineStr">
        <is>
          <t>2022-10-21 06:25:05</t>
        </is>
      </c>
      <c r="G538" t="inlineStr">
        <is>
          <t>Jeimy Natalia Fernandez Rodriguez</t>
        </is>
      </c>
      <c r="H538" t="inlineStr">
        <is>
          <t>Este periodo no aplica medición</t>
        </is>
      </c>
    </row>
    <row r="539">
      <c r="A539" t="n">
        <v>197</v>
      </c>
      <c r="B539" t="inlineStr">
        <is>
          <t>Cumplimiento cronograma Mantenimiento de Equipos</t>
        </is>
      </c>
      <c r="C539" t="inlineStr">
        <is>
          <t>Gestión Infraestructura Física</t>
        </is>
      </c>
      <c r="D539" s="134" t="n">
        <v>44742</v>
      </c>
      <c r="E539" t="inlineStr">
        <is>
          <t>197-2022-06-30</t>
        </is>
      </c>
      <c r="F539" t="inlineStr">
        <is>
          <t>2022-10-21 06:25:05</t>
        </is>
      </c>
      <c r="G539" t="inlineStr">
        <is>
          <t>Jeimy Natalia Fernandez Rodriguez</t>
        </is>
      </c>
      <c r="H539" t="inlineStr">
        <is>
          <t>Este periodo no aplica medición</t>
        </is>
      </c>
    </row>
    <row r="540">
      <c r="A540" t="n">
        <v>197</v>
      </c>
      <c r="B540" t="inlineStr">
        <is>
          <t>Cumplimiento cronograma Mantenimiento de Equipos</t>
        </is>
      </c>
      <c r="C540" t="inlineStr">
        <is>
          <t>Gestión Infraestructura Física</t>
        </is>
      </c>
      <c r="D540" s="134" t="n">
        <v>44834</v>
      </c>
      <c r="E540" t="inlineStr">
        <is>
          <t>197-2022-09-30</t>
        </is>
      </c>
      <c r="F540" t="inlineStr">
        <is>
          <t>2022-11-04 03:56:41</t>
        </is>
      </c>
      <c r="G540" t="inlineStr">
        <is>
          <t>Ximena Carolina Pineda Obando</t>
        </is>
      </c>
      <c r="H540" t="inlineStr">
        <is>
          <t>Para este periodo se ejecutaron todas la actividades programadas en el cronograma de mantenimiento de equipos.</t>
        </is>
      </c>
    </row>
    <row r="541">
      <c r="A541" t="n">
        <v>197</v>
      </c>
      <c r="B541" t="inlineStr">
        <is>
          <t>Cumplimiento cronograma Mantenimiento de Equipos</t>
        </is>
      </c>
      <c r="C541" t="inlineStr">
        <is>
          <t>Gestión Infraestructura Física</t>
        </is>
      </c>
      <c r="D541" s="134" t="n">
        <v>44926</v>
      </c>
      <c r="E541" t="inlineStr">
        <is>
          <t>197-2022-12-31</t>
        </is>
      </c>
      <c r="F541" t="inlineStr">
        <is>
          <t>2023-02-15 11:04:20</t>
        </is>
      </c>
      <c r="G541" t="inlineStr">
        <is>
          <t>Ximena Carolina Pineda Obando</t>
        </is>
      </c>
      <c r="H541" t="inlineStr">
        <is>
          <t>Para este periodo se ejecutaron todas la actividades programadas en el cronograma de mantenimiento de equipos.</t>
        </is>
      </c>
    </row>
    <row r="542">
      <c r="A542" t="n">
        <v>197</v>
      </c>
      <c r="B542" t="inlineStr">
        <is>
          <t>Cumplimiento cronograma Mantenimiento de Equipos</t>
        </is>
      </c>
      <c r="C542" t="inlineStr">
        <is>
          <t>Gestión Infraestructura Física</t>
        </is>
      </c>
      <c r="D542" s="134" t="n">
        <v>45016</v>
      </c>
      <c r="E542" t="inlineStr">
        <is>
          <t>197-2023-03-31</t>
        </is>
      </c>
      <c r="F542" t="inlineStr">
        <is>
          <t>2023-10-09 14:53:03</t>
        </is>
      </c>
      <c r="G542" t="inlineStr">
        <is>
          <t>Ximena Carolina Pineda Obando</t>
        </is>
      </c>
      <c r="H542" t="inlineStr">
        <is>
          <t>Se hace el ajuste respectivo al análisis del indicar donde se da cumplimiento a todo lo programado versus lo ejecutado en el trimestre. En este periodo se incluye el mantenimiento de las UPS de todas las sedes.</t>
        </is>
      </c>
    </row>
    <row r="543">
      <c r="A543" t="n">
        <v>197</v>
      </c>
      <c r="B543" t="inlineStr">
        <is>
          <t>Cumplimiento cronograma Mantenimiento de Equipos</t>
        </is>
      </c>
      <c r="C543" t="inlineStr">
        <is>
          <t>Gestión Infraestructura Física</t>
        </is>
      </c>
      <c r="D543" s="134" t="n">
        <v>45107</v>
      </c>
      <c r="E543" t="inlineStr">
        <is>
          <t>197-2023-06-30</t>
        </is>
      </c>
      <c r="F543" t="inlineStr">
        <is>
          <t>2023-10-09 14:56:22</t>
        </is>
      </c>
      <c r="G543" t="inlineStr">
        <is>
          <t>Ximena Carolina Pineda Obando</t>
        </is>
      </c>
      <c r="H543" t="inlineStr">
        <is>
          <t>Se hace el ajuste respectivo al análisis del indicar donde se da cumplimiento a todo lo programado versus lo ejecutado en el trimestre, donde bimensualmente se tiene programado el mantenimiento de los aires acondicionados y mensualmente se tiene programados y ejecutados los mantenimiento de las bombas, asesores, escaleras y pantas eléctricas.</t>
        </is>
      </c>
    </row>
    <row r="544">
      <c r="A544" t="n">
        <v>197</v>
      </c>
      <c r="B544" t="inlineStr">
        <is>
          <t>Cumplimiento cronograma Mantenimiento de Equipos</t>
        </is>
      </c>
      <c r="C544" t="inlineStr">
        <is>
          <t>Gestión Infraestructura Física</t>
        </is>
      </c>
      <c r="D544" s="134" t="n">
        <v>45199</v>
      </c>
      <c r="E544" t="inlineStr">
        <is>
          <t>197-2023-09-30</t>
        </is>
      </c>
      <c r="F544" t="inlineStr">
        <is>
          <t>2023-10-09 15:00:31</t>
        </is>
      </c>
      <c r="G544" t="inlineStr">
        <is>
          <t>Ximena Carolina Pineda Obando</t>
        </is>
      </c>
      <c r="H544" t="inlineStr">
        <is>
          <t>Para este periodo se ejecutaron todas la actividades programadas en el cronograma de mantenimiento de equipos, donde semestralmente se tiene programada el lavado de tanques de agua y trampas de grasa de las sede, bimensualmente se tiene programado el mantenimiento de los aires acondicionados y mensualmente se tiene programados y ejecutados los mantenimiento de las bombas, asesores, escaleras y pantas eléctricas.</t>
        </is>
      </c>
    </row>
    <row r="545">
      <c r="A545" t="n">
        <v>197</v>
      </c>
      <c r="B545" t="inlineStr">
        <is>
          <t>Cumplimiento cronograma Mantenimiento de Equipos</t>
        </is>
      </c>
      <c r="C545" t="inlineStr">
        <is>
          <t>Gestión Infraestructura Física</t>
        </is>
      </c>
      <c r="D545" s="134" t="n">
        <v>45291</v>
      </c>
      <c r="E545" t="inlineStr">
        <is>
          <t>197-2023-12-31</t>
        </is>
      </c>
      <c r="F545" t="inlineStr">
        <is>
          <t>2024-01-12 10:19:01</t>
        </is>
      </c>
      <c r="G545" t="inlineStr">
        <is>
          <t>Ximena Carolina Pineda Obando</t>
        </is>
      </c>
      <c r="H545" t="inlineStr">
        <is>
          <t>Para este ultimo periodo del año 2023 se ejecutaron todas la actividades programadas en el cronograma de mantenimiento de equipos, donde semestralmente se tiene programada el lavado de tanques de agua y trampas de grasa de las sede, bimensualmente se tiene programado el mantenimiento de los aires acondicionados y mensualmente se tiene programados y ejecutados los mantenimiento de las bombas, asesores, escaleras y pantas eléctricas.</t>
        </is>
      </c>
    </row>
    <row r="546">
      <c r="A546" t="n">
        <v>197</v>
      </c>
      <c r="B546" t="inlineStr">
        <is>
          <t>Cumplimiento cronograma Mantenimiento de Equipos</t>
        </is>
      </c>
      <c r="C546" t="inlineStr">
        <is>
          <t>Gestión Infraestructura Física</t>
        </is>
      </c>
      <c r="D546" s="134" t="n">
        <v>45382</v>
      </c>
      <c r="E546" t="inlineStr">
        <is>
          <t>197-2024-03-31</t>
        </is>
      </c>
      <c r="F546" t="inlineStr">
        <is>
          <t>2024-04-22 13:00:13</t>
        </is>
      </c>
      <c r="G546" t="inlineStr">
        <is>
          <t>Ximena Carolina Pineda Obando</t>
        </is>
      </c>
      <c r="H546" t="inlineStr">
        <is>
          <t>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t>
        </is>
      </c>
    </row>
    <row r="547">
      <c r="A547" t="n">
        <v>197</v>
      </c>
      <c r="B547" t="inlineStr">
        <is>
          <t>Cumplimiento cronograma Mantenimiento de Equipos</t>
        </is>
      </c>
      <c r="C547" t="inlineStr">
        <is>
          <t>Gestión Infraestructura Física</t>
        </is>
      </c>
      <c r="D547" s="134" t="n">
        <v>45473</v>
      </c>
      <c r="E547" t="inlineStr">
        <is>
          <t>197-2024-06-30</t>
        </is>
      </c>
      <c r="F547" t="inlineStr">
        <is>
          <t>2024-07-10 10:56:07</t>
        </is>
      </c>
      <c r="G547" t="inlineStr">
        <is>
          <t>Ximena Carolina Pineda Obando</t>
        </is>
      </c>
      <c r="H547" t="inlineStr">
        <is>
          <t>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no se programa UPS</t>
        </is>
      </c>
    </row>
    <row r="548">
      <c r="A548" t="n">
        <v>197</v>
      </c>
      <c r="B548" t="inlineStr">
        <is>
          <t>Cumplimiento cronograma Mantenimiento de Equipos</t>
        </is>
      </c>
      <c r="C548" t="inlineStr">
        <is>
          <t>Gestión Infraestructura Física</t>
        </is>
      </c>
      <c r="D548" s="134" t="n">
        <v>45565</v>
      </c>
      <c r="E548" t="inlineStr">
        <is>
          <t>197-2024-09-30</t>
        </is>
      </c>
      <c r="F548" t="inlineStr">
        <is>
          <t>2024-09-30 10:52:26</t>
        </is>
      </c>
      <c r="G548" t="inlineStr">
        <is>
          <t>Ximena Carolina Pineda Obando</t>
        </is>
      </c>
      <c r="H548" t="inlineStr">
        <is>
          <t>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se programa UPS y se ejecuta</t>
        </is>
      </c>
    </row>
    <row r="549">
      <c r="A549" t="n">
        <v>197</v>
      </c>
      <c r="B549" t="inlineStr">
        <is>
          <t>Cumplimiento cronograma Mantenimiento de Equipos</t>
        </is>
      </c>
      <c r="C549" t="inlineStr">
        <is>
          <t>Gestión Infraestructura Física</t>
        </is>
      </c>
      <c r="D549" s="134" t="n">
        <v>45657</v>
      </c>
      <c r="E549" t="inlineStr">
        <is>
          <t>197-2024-12-31</t>
        </is>
      </c>
      <c r="F549" t="inlineStr">
        <is>
          <t>2024-12-30 11:53:58</t>
        </is>
      </c>
      <c r="G549" t="inlineStr">
        <is>
          <t>Ximena Carolina Pineda Obando</t>
        </is>
      </c>
      <c r="H549" t="inlineStr">
        <is>
          <t>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se programa el lavado de tanques y trampas las cules se ejecuta normalmente</t>
        </is>
      </c>
    </row>
    <row r="550">
      <c r="A550" t="n">
        <v>197</v>
      </c>
      <c r="B550" t="inlineStr">
        <is>
          <t>Cumplimiento cronograma Mantenimiento de Equipos</t>
        </is>
      </c>
      <c r="C550" t="inlineStr">
        <is>
          <t>Gestión Infraestructura Física</t>
        </is>
      </c>
      <c r="D550" s="134" t="n">
        <v>45747</v>
      </c>
      <c r="E550" t="inlineStr">
        <is>
          <t>197-2025-03-31</t>
        </is>
      </c>
      <c r="F550" t="inlineStr">
        <is>
          <t>2025-10-28 15:28:55</t>
        </is>
      </c>
      <c r="G550" t="inlineStr">
        <is>
          <t>Ximena Carolina Pineda Obando</t>
        </is>
      </c>
      <c r="H550" t="inlineStr">
        <is>
          <t>Durante el periodo evaluado, en la sede Medellín Colores se planificaron 14 actividades de mantenimiento correspondientes a los sistemas de aire acondicionado, bombas hidráulicas, red contra incendios, tanques de agua, ascensores y UPS._x000D_
_x000D_
Las actividades se programaron de manera mensual, con excepción de las UPS y los tanques de agua, los cuales cuentan con una periodicidad diferente:_x000D_
_x000D_
UPS: mantenimiento planeado y ejecutado en el mes de febrero._x000D_
_x000D_
Tanques de agua: mantenimiento planeado y ejecutado en el mes de marzo._x000D_
_x000D_
El resto de los equipos (aires, bombas, red contra incendios y ascensores) se programaron y ejecutaron según el cronograma establecido, cumpliendo a cabalidad con las fechas definidas._x000D_
_x000D_
En total, se registraron 14 actividades planificadas y 14 ejecutadas, lo que representa un cumplimiento del 100% en la ejecución del indicador, evidenciando una gestión efectiva de la programación y seguimiento de los mantenimientos preventivos en la sede.</t>
        </is>
      </c>
    </row>
    <row r="551">
      <c r="A551" t="n">
        <v>197</v>
      </c>
      <c r="B551" t="inlineStr">
        <is>
          <t>Cumplimiento cronograma Mantenimiento de Equipos</t>
        </is>
      </c>
      <c r="C551" t="inlineStr">
        <is>
          <t>Gestión Infraestructura Física</t>
        </is>
      </c>
      <c r="D551" s="134" t="n">
        <v>45838</v>
      </c>
      <c r="E551" t="inlineStr">
        <is>
          <t>197-2025-06-30</t>
        </is>
      </c>
      <c r="F551" t="inlineStr">
        <is>
          <t>2025-10-28 15:32:09</t>
        </is>
      </c>
      <c r="G551" t="inlineStr">
        <is>
          <t>Ximena Carolina Pineda Obando</t>
        </is>
      </c>
      <c r="H551" t="inlineStr">
        <is>
          <t>Durante el tercer trimestre del año 2025, en la sede Medellín Colores se planificaron 13 actividades de mantenimiento correspondientes a los sistemas de aire acondicionado, bombas hidráulicas, red contra incendios, ascensores, tanques de agua y UPS._x000D_
_x000D_
Las actividades se programan de forma mensual, con excepción de las UPS y los tanques de grasa, que tienen una periodicidad distinta. En este periodo:_x000D_
_x000D_
UPS: mantenimiento planeado y ejecutado en el mes de junio._x000D_
_x000D_
Tanques de agua: no se tenía programado realizar lavado durante este trimestre._x000D_
_x000D_
El resto de los equipos (aires acondicionados, bombas, red contra incendios y ascensores) fueron planificados y ejecutados conforme al cronograma, cumpliendo las fechas establecidas._x000D_
_x000D_
En total, se registraron 13 actividades planeadas y 13 ejecutadas, lo que representa un cumplimiento del 100% en la ejecución del indicador. Este resultado evidencia una adecuada planeación y control en la gestión de los mantenimientos preventivos, asegurando la continuidad operativa y el buen estado de los equipos en la sede.</t>
        </is>
      </c>
    </row>
    <row r="552">
      <c r="A552" t="n">
        <v>197</v>
      </c>
      <c r="B552" t="inlineStr">
        <is>
          <t>Cumplimiento cronograma Mantenimiento de Equipos</t>
        </is>
      </c>
      <c r="C552" t="inlineStr">
        <is>
          <t>Gestión Infraestructura Física</t>
        </is>
      </c>
      <c r="D552" s="134" t="n">
        <v>45930</v>
      </c>
      <c r="E552" t="inlineStr">
        <is>
          <t>197-2025-09-30</t>
        </is>
      </c>
      <c r="F552" t="inlineStr">
        <is>
          <t>2025-10-28 15:42:21</t>
        </is>
      </c>
      <c r="G552" t="inlineStr">
        <is>
          <t>Ximena Carolina Pineda Obando</t>
        </is>
      </c>
      <c r="H552" t="inlineStr">
        <is>
          <t>Durante el tercer trimestre del año 2025, en la sede Medellín Colores se planificaron 14 actividades de mantenimiento preventivo, correspondientes a los sistemas de aire acondicionado, bombas hidráulicas, red contra incendios, tanques de agua, ascensores y UPS._x000D_
_x000D_
Las actividades se programan de forma mensual, con excepción de las UPS y los tanques de agua, que tienen una periodicidad diferente. En este periodo:_x000D_
_x000D_
UPS: mantenimiento planeado y ejecutado en el mes de septiembre._x000D_
Tanques de agua: mantenimiento programado y ejecutado en el mes de julio._x000D_
_x000D_
Los demás equipos (aires acondicionados, bombas, red contra incendios y ascensores) fueron planificados y ejecutados conforme al cronograma establecido, cumpliendo las fechas previstas._x000D_
_x000D_
En total, se registraron 14 actividades planeadas y 14 ejecutadas, alcanzando un 100% de cumplimiento del indicador. Este resultado refleja una gestión eficaz en la programación y ejecución de los mantenimientos, garantizando la operatividad, seguridad y continuidad de los servicios en la sede.</t>
        </is>
      </c>
    </row>
    <row r="553">
      <c r="A553" t="n">
        <v>197</v>
      </c>
      <c r="B553" t="inlineStr">
        <is>
          <t>Cumplimiento cronograma Mantenimiento de Equipos</t>
        </is>
      </c>
      <c r="C553" t="inlineStr">
        <is>
          <t>Gestión Infraestructura Física</t>
        </is>
      </c>
      <c r="D553" s="134" t="n">
        <v>46022</v>
      </c>
      <c r="E553" t="inlineStr">
        <is>
          <t>197-2025-12-31</t>
        </is>
      </c>
      <c r="F553" t="inlineStr">
        <is>
          <t>2026-02-02 15:11:42</t>
        </is>
      </c>
      <c r="G553" t="inlineStr">
        <is>
          <t>Ximena Carolina Pineda Obando</t>
        </is>
      </c>
      <c r="H553" t="inlineStr">
        <is>
          <t>Durante el último trimestre del año 2025 se ejecutaron las actividades programadas en el cronograma de mantenimiento de equipos._x000D_
_x000D_
En el mes de octubre se realizaron los lavados de los tanques en todas las sedes. Así mismo, durante los meses de octubre y diciembre se llevaron a cabo los mantenimientos preventivos programados de los sistemas de aire acondicionado en la totalidad de las sedes._x000D_
_x000D_
Adicionalmente, en los meses de octubre, noviembre y diciembre se programaron y ejecutaron al 100 % los mantenimientos correspondientes a los equipos de bombas hidráulicas, escaleras y ascensores y plantas eléctricas, con una excepción de los ascensores y escaleras del City Campus. Esta novedad se presentó debido a inconvenientes del proveedor Estilo con la documentación requerida, lo que impidió el ingreso del personal técnico en el mes de noviembre, por parte del área de SST del Poli. Una vez subsanada la situación, en la primera semana de diciembre se ejecutaron los mantenimientos correspondientes a noviembre y, posteriormente, a finales de diciembre, se realizaron los mantenimientos programados para ese mes, garantizando la continuidad del plan de mantenimiento._x000D_
_x000D_
En cuanto a las UPS, los mantenimientos se ejecutaron con normalidad en el mes de diciembre.</t>
        </is>
      </c>
    </row>
    <row r="554">
      <c r="A554" t="n">
        <v>199</v>
      </c>
      <c r="B554" t="inlineStr">
        <is>
          <t>Nivel de cumplimiento de eficacia las capacitaciones</t>
        </is>
      </c>
      <c r="C554" t="inlineStr">
        <is>
          <t>GESTIÓN Y DESARROLLO DEL TALENTO HUMANO</t>
        </is>
      </c>
      <c r="D554" s="134" t="n">
        <v>44651</v>
      </c>
      <c r="E554" t="inlineStr">
        <is>
          <t>199-2022-03-31</t>
        </is>
      </c>
      <c r="F554" t="inlineStr">
        <is>
          <t>2022-11-03 03:30:23</t>
        </is>
      </c>
      <c r="G554" t="inlineStr">
        <is>
          <t>Jeimy Natalia Fernandez Rodriguez</t>
        </is>
      </c>
      <c r="H554" t="inlineStr">
        <is>
          <t>No aplica periodo de medición, indicador nuevo a partir de noviembre.</t>
        </is>
      </c>
    </row>
    <row r="555">
      <c r="A555" t="n">
        <v>199</v>
      </c>
      <c r="B555" t="inlineStr">
        <is>
          <t>Nivel de cumplimiento de eficacia las capacitaciones</t>
        </is>
      </c>
      <c r="C555" t="inlineStr">
        <is>
          <t>GESTIÓN Y DESARROLLO DEL TALENTO HUMANO</t>
        </is>
      </c>
      <c r="D555" s="134" t="n">
        <v>44742</v>
      </c>
      <c r="E555" t="inlineStr">
        <is>
          <t>199-2022-06-30</t>
        </is>
      </c>
      <c r="F555" t="inlineStr">
        <is>
          <t>2022-11-03 03:30:29</t>
        </is>
      </c>
      <c r="G555" t="inlineStr">
        <is>
          <t>Jeimy Natalia Fernandez Rodriguez</t>
        </is>
      </c>
      <c r="H555" t="inlineStr">
        <is>
          <t>No aplica periodo de medición, indicador nuevo a partir de noviembre.</t>
        </is>
      </c>
    </row>
    <row r="556">
      <c r="A556" t="n">
        <v>199</v>
      </c>
      <c r="B556" t="inlineStr">
        <is>
          <t>Nivel de cumplimiento de eficacia las capacitaciones</t>
        </is>
      </c>
      <c r="C556" t="inlineStr">
        <is>
          <t>GESTIÓN Y DESARROLLO DEL TALENTO HUMANO</t>
        </is>
      </c>
      <c r="D556" s="134" t="n">
        <v>44742</v>
      </c>
      <c r="E556" t="inlineStr">
        <is>
          <t>199-2022-06-30</t>
        </is>
      </c>
      <c r="F556" t="inlineStr">
        <is>
          <t>2022-11-03 03:30:29</t>
        </is>
      </c>
      <c r="G556" t="inlineStr">
        <is>
          <t>Jeimy Natalia Fernandez Rodriguez</t>
        </is>
      </c>
      <c r="H556" t="inlineStr">
        <is>
          <t>No aplica periodo de medición, indicador nuevo a partir de noviembre.</t>
        </is>
      </c>
    </row>
    <row r="557">
      <c r="A557" t="n">
        <v>199</v>
      </c>
      <c r="B557" t="inlineStr">
        <is>
          <t>Nivel de cumplimiento de eficacia las capacitaciones</t>
        </is>
      </c>
      <c r="C557" t="inlineStr">
        <is>
          <t>GESTIÓN Y DESARROLLO DEL TALENTO HUMANO</t>
        </is>
      </c>
      <c r="D557" s="134" t="n">
        <v>45107</v>
      </c>
      <c r="E557" t="inlineStr">
        <is>
          <t>199-2023-06-30</t>
        </is>
      </c>
      <c r="F557" t="inlineStr">
        <is>
          <t>2023-07-18 08:41:14</t>
        </is>
      </c>
      <c r="G557" t="inlineStr">
        <is>
          <t>Andrea Carmona Guerra</t>
        </is>
      </c>
      <c r="H557" t="inlineStr">
        <is>
          <t>Se anexa resultado indicadores correspondientes al periodo Noviembre 2022 hasta 30 de junio de 2023.</t>
        </is>
      </c>
    </row>
    <row r="558">
      <c r="A558" t="n">
        <v>199</v>
      </c>
      <c r="B558" t="inlineStr">
        <is>
          <t>Nivel de cumplimiento de eficacia las capacitaciones</t>
        </is>
      </c>
      <c r="C558" t="inlineStr">
        <is>
          <t>GESTIÓN Y DESARROLLO DEL TALENTO HUMANO</t>
        </is>
      </c>
      <c r="D558" s="134" t="n">
        <v>45291</v>
      </c>
      <c r="E558" t="inlineStr">
        <is>
          <t>199-2023-12-31</t>
        </is>
      </c>
      <c r="F558" t="inlineStr">
        <is>
          <t>2024-01-09 16:14:15</t>
        </is>
      </c>
      <c r="G558" t="inlineStr">
        <is>
          <t>Andrea Carmona Guerra</t>
        </is>
      </c>
      <c r="H558" t="inlineStr">
        <is>
          <t>A cierre del año 2023, se tienen en cuenta los indicadores tomados en cada acción formativa, los cuales contemplan la asistencia, la contribución en el aprendizaje del colaborador y la satisfacción del formador, como resultado se obtiene un promedio de 94%, por encima de la meta del 75% establecida, se adjunta pantallazo del tablero de control del proceso que se lleva internamente.</t>
        </is>
      </c>
    </row>
    <row r="559">
      <c r="A559" t="n">
        <v>199</v>
      </c>
      <c r="B559" t="inlineStr">
        <is>
          <t>Nivel de cumplimiento de eficacia las capacitaciones</t>
        </is>
      </c>
      <c r="C559" t="inlineStr">
        <is>
          <t>GESTIÓN Y DESARROLLO DEL TALENTO HUMANO</t>
        </is>
      </c>
      <c r="D559" s="134" t="n">
        <v>45473</v>
      </c>
      <c r="E559" t="inlineStr">
        <is>
          <t>199-2024-06-30</t>
        </is>
      </c>
      <c r="F559" t="inlineStr">
        <is>
          <t>2024-07-16 11:02:39</t>
        </is>
      </c>
      <c r="G559" t="inlineStr">
        <is>
          <t>Andrea Carmona Guerra</t>
        </is>
      </c>
      <c r="H559" t="inlineStr">
        <is>
          <t>Acorde a las 110 actividades de formación desarrolladas en el 2024-1, arroja un indicador de eficacia del 92.19% teniendo en cuenta los 3 subindicadores asociados, asistencia, contribución y formador. _x000D_
_x000D_
Se evidencia un mejoramiento del indicador frente al semestre anterior, lo cual obedece a la revisión y puesta en marcha de oportunidades de mejora del proceso.</t>
        </is>
      </c>
    </row>
    <row r="560">
      <c r="A560" t="n">
        <v>199</v>
      </c>
      <c r="B560" t="inlineStr">
        <is>
          <t>Nivel de cumplimiento de eficacia las capacitaciones</t>
        </is>
      </c>
      <c r="C560" t="inlineStr">
        <is>
          <t>GESTIÓN Y DESARROLLO DEL TALENTO HUMANO</t>
        </is>
      </c>
      <c r="D560" s="134" t="n">
        <v>45657</v>
      </c>
      <c r="E560" t="inlineStr">
        <is>
          <t>199-2024-12-31</t>
        </is>
      </c>
      <c r="F560" t="inlineStr">
        <is>
          <t>2025-01-10 09:42:24</t>
        </is>
      </c>
      <c r="G560" t="inlineStr">
        <is>
          <t>Andrea Carmona Guerra</t>
        </is>
      </c>
      <c r="H560" t="inlineStr">
        <is>
          <t>Al cierre del año 2024, se identifica un total de 214 actividades de formación, donde se evidencia un indicador de eficacia de 92,81%, compuesto por 3 factores, asistencia, contribución y evaluación del formador. _x000D_
_x000D_
A resaltar los cortes preventivos que se realizó con el equipo donde se profundizaba en las observaciones cualitativas de los colaboradores, para generar planes de acciones a corto plazo que nos permitieran subir los indicadores en el segundo semestre del año.</t>
        </is>
      </c>
    </row>
    <row r="561">
      <c r="A561" t="n">
        <v>199</v>
      </c>
      <c r="B561" t="inlineStr">
        <is>
          <t>Nivel de cumplimiento de eficacia las capacitaciones</t>
        </is>
      </c>
      <c r="C561" t="inlineStr">
        <is>
          <t>GESTIÓN Y DESARROLLO DEL TALENTO HUMANO</t>
        </is>
      </c>
      <c r="D561" s="134" t="n">
        <v>45838</v>
      </c>
      <c r="E561" t="inlineStr">
        <is>
          <t>199-2025-06-30</t>
        </is>
      </c>
      <c r="F561" t="inlineStr">
        <is>
          <t>2025-09-17 17:28:07</t>
        </is>
      </c>
      <c r="G561" t="inlineStr">
        <is>
          <t>Andrea Carmona Guerra</t>
        </is>
      </c>
      <c r="H561" t="inlineStr">
        <is>
          <t>El indicador global refleja un desempeño muy superior a la meta planteada, con resultados sobresalientes en impacto y satisfacción. El único aspecto a reforzar es la participación, ya que aumentar el alcance de los programas permitirá maximizar aún más la contribución al desarrollo organizacional.</t>
        </is>
      </c>
    </row>
    <row r="562">
      <c r="A562" t="n">
        <v>199</v>
      </c>
      <c r="B562" t="inlineStr">
        <is>
          <t>Nivel de cumplimiento de eficacia las capacitaciones</t>
        </is>
      </c>
      <c r="C562" t="inlineStr">
        <is>
          <t>GESTIÓN Y DESARROLLO DEL TALENTO HUMANO</t>
        </is>
      </c>
      <c r="D562" s="134" t="n">
        <v>46022</v>
      </c>
      <c r="E562" t="inlineStr">
        <is>
          <t>199-2025-12-31</t>
        </is>
      </c>
      <c r="F562" t="inlineStr">
        <is>
          <t>2026-01-30 10:30:17</t>
        </is>
      </c>
      <c r="G562" t="inlineStr">
        <is>
          <t>Andrea Carmona Guerra</t>
        </is>
      </c>
      <c r="H562" t="inlineStr"/>
    </row>
    <row r="563">
      <c r="A563" t="n">
        <v>200</v>
      </c>
      <c r="B563" t="inlineStr">
        <is>
          <t>Nivel de efectividad de las capacitaciones</t>
        </is>
      </c>
      <c r="C563" t="inlineStr">
        <is>
          <t>GESTIÓN Y DESARROLLO DEL TALENTO HUMANO</t>
        </is>
      </c>
      <c r="D563" s="134" t="n">
        <v>44926</v>
      </c>
      <c r="E563" t="inlineStr">
        <is>
          <t>200-2022-12-31</t>
        </is>
      </c>
      <c r="F563" t="inlineStr">
        <is>
          <t>2023-05-09 11:57:51</t>
        </is>
      </c>
      <c r="G563" t="inlineStr">
        <is>
          <t>Jeimy Natalia Fernandez Rodriguez</t>
        </is>
      </c>
      <c r="H563" t="inlineStr">
        <is>
          <t>No aplica para este periodo el análisis, a partir del 2023</t>
        </is>
      </c>
    </row>
    <row r="564">
      <c r="A564" t="n">
        <v>200</v>
      </c>
      <c r="B564" t="inlineStr">
        <is>
          <t>Nivel de efectividad de las capacitaciones</t>
        </is>
      </c>
      <c r="C564" t="inlineStr">
        <is>
          <t>GESTIÓN Y DESARROLLO DEL TALENTO HUMANO</t>
        </is>
      </c>
      <c r="D564" s="134" t="n">
        <v>45291</v>
      </c>
      <c r="E564" t="inlineStr">
        <is>
          <t>200-2023-12-31</t>
        </is>
      </c>
      <c r="F564" t="inlineStr">
        <is>
          <t>2024-01-09 16:29:50</t>
        </is>
      </c>
      <c r="G564" t="inlineStr">
        <is>
          <t>Andrea Carmona Guerra</t>
        </is>
      </c>
      <c r="H564" t="inlineStr">
        <is>
          <t>El indicador de efectividad es valorado por el líder de área quien previamente consulta por la necesidad de una formación que impacte directamente los objetivos de la misma, de esta manera se determina si la capacitación cumplió su meta inicial proyectada y si aportó de forma valiosa al plan anual de ejecución. _x000D_
_x000D_
Se relaciona formulario donde se realizó la evaluación del indicador con los involucrados en el año 2023: https://forms.office.com/Pages/DesignPageV2.aspx?subpage=design&amp;FormId=5VtQ3Wns9UeS38qlX-v1-gnG_H16yANMmK2IwkbBBMdUM0g0MkVRSlg2NTRSVkJTUzhBSFRUMVJIQi4u&amp;Token=4830fc95efab4071b849428ffe6ce37a</t>
        </is>
      </c>
    </row>
    <row r="565">
      <c r="A565" t="n">
        <v>200</v>
      </c>
      <c r="B565" t="inlineStr">
        <is>
          <t>Nivel de efectividad de las capacitaciones</t>
        </is>
      </c>
      <c r="C565" t="inlineStr">
        <is>
          <t>GESTIÓN Y DESARROLLO DEL TALENTO HUMANO</t>
        </is>
      </c>
      <c r="D565" s="134" t="n">
        <v>45657</v>
      </c>
      <c r="E565" t="inlineStr">
        <is>
          <t>200-2024-12-31</t>
        </is>
      </c>
      <c r="F565" t="inlineStr">
        <is>
          <t>2025-01-30 21:25:24</t>
        </is>
      </c>
      <c r="G565" t="inlineStr">
        <is>
          <t>Andrea Carmona Guerra</t>
        </is>
      </c>
      <c r="H565" t="inlineStr">
        <is>
          <t>La medición del indicador muestra un impacto significativo en las áreas donde se pudieron desarrollar acciones de formación, encontrando a su vez fortalezas y oportunidades de mejora para aplicar en el 2025.</t>
        </is>
      </c>
    </row>
    <row r="566">
      <c r="A566" t="n">
        <v>200</v>
      </c>
      <c r="B566" t="inlineStr">
        <is>
          <t>Nivel de efectividad de las capacitaciones</t>
        </is>
      </c>
      <c r="C566" t="inlineStr">
        <is>
          <t>GESTIÓN Y DESARROLLO DEL TALENTO HUMANO</t>
        </is>
      </c>
      <c r="D566" s="134" t="n">
        <v>46022</v>
      </c>
      <c r="E566" t="inlineStr">
        <is>
          <t>200-2025-12-31</t>
        </is>
      </c>
      <c r="F566" t="inlineStr">
        <is>
          <t>2026-01-30 10:45:09</t>
        </is>
      </c>
      <c r="G566" t="inlineStr">
        <is>
          <t>Andrea Carmona Guerra</t>
        </is>
      </c>
      <c r="H566" t="inlineStr">
        <is>
          <t>El 90,85 % resulta del promedio de los indicadores de efectividad de cada acción formativa, vinculadas a objetivos específicos de área. _x000D_
_x000D_
Evidencias textuales recurrentes:_x000D_
_x000D_
- Aplicación en la vida personal y profesional._x000D_
_x000D_
-Uso directo en docencia, acompañamiento académico, liderazgo, gestión de proyectos, operaciones, analítica, BI, desarrollo de software y seguridad de la información._x000D_
_x000D_
-Incrementos medibles posteriores a la formación (ej.: +38 % de usuarios activos, 6106 documentos cargados, reducción de brechas de uso).Los comentarios cualitativos corresponden a evidencias de resultado, impacto y limitaciones operativas reportadas por los líderes._x000D_
_x000D_
La efectividad no se limita a satisfacción, sino que se manifiesta en uso sostenido, mejora de desempeño y resultados operativos, lo que respalda un cumplimiento alto del indicador.Las acciones formativas están alineadas con objetivos estratégicos de las áreas, lo que justifica que el indicador consolide un promedio alto (90,85).Las desviaciones del 100 % no obedecen a la calidad ni a la pertinencia de la formación, sino a condiciones estructurales de disponibilidad, lo cual explica un cumplimiento alto pero no perfecto._x000D_
_x000D_
Algunas acciones generan impacto inicial, pero requieren procesos formativos encadenados para maximizar su efecto, lo cual incide razonablemente en el promedio final.</t>
        </is>
      </c>
    </row>
    <row r="567">
      <c r="A567" t="n">
        <v>202</v>
      </c>
      <c r="B567" t="inlineStr">
        <is>
          <t>Great Place to Work</t>
        </is>
      </c>
      <c r="C567" t="inlineStr">
        <is>
          <t>GESTIÓN Y DESARROLLO DEL TALENTO HUMANO</t>
        </is>
      </c>
      <c r="D567" s="134" t="n">
        <v>45291</v>
      </c>
      <c r="E567" t="inlineStr">
        <is>
          <t>202-2023-12-31</t>
        </is>
      </c>
      <c r="F567" t="inlineStr">
        <is>
          <t>2023-09-05 12:29:17</t>
        </is>
      </c>
      <c r="G567" t="inlineStr">
        <is>
          <t>Sara Maria Araujo Castro</t>
        </is>
      </c>
      <c r="H567" t="inlineStr">
        <is>
          <t>la encuesta demuestra que el indice de ambiente laboral mejoró en 3 puntos porcentuales con relación a la medición de 2021. _x000D_
EN algunas áreas el crecimiento fue superior a la expectativa de los 5 puntos. Como en el área de rectoría, vicerrectoría del estudiante y vicerrectoría financiera. _x000D_
EN otras áreas como vicerrectoría de crecimiento- gerencia de matrículas y en la vicerrectoría académica el indice cayó.</t>
        </is>
      </c>
    </row>
    <row r="568">
      <c r="A568" t="n">
        <v>202</v>
      </c>
      <c r="B568" t="inlineStr">
        <is>
          <t>Great Place to Work</t>
        </is>
      </c>
      <c r="C568" t="inlineStr">
        <is>
          <t>GESTIÓN Y DESARROLLO DEL TALENTO HUMANO</t>
        </is>
      </c>
      <c r="D568" s="134" t="n">
        <v>45657</v>
      </c>
      <c r="E568" t="inlineStr">
        <is>
          <t>202-2024-12-31</t>
        </is>
      </c>
      <c r="F568" t="inlineStr">
        <is>
          <t>2025-01-10 10:56:37</t>
        </is>
      </c>
      <c r="G568" t="inlineStr">
        <is>
          <t>Licec Ximena Silva Goyeneche</t>
        </is>
      </c>
      <c r="H568" t="inlineStr">
        <is>
          <t>Este indicador se mide bianualmente</t>
        </is>
      </c>
    </row>
    <row r="569">
      <c r="A569" t="n">
        <v>202</v>
      </c>
      <c r="B569" t="inlineStr">
        <is>
          <t>Great Place to Work</t>
        </is>
      </c>
      <c r="C569" t="inlineStr">
        <is>
          <t>GESTIÓN Y DESARROLLO DEL TALENTO HUMANO</t>
        </is>
      </c>
      <c r="D569" s="134" t="n">
        <v>46022</v>
      </c>
      <c r="E569" t="inlineStr">
        <is>
          <t>202-2025-12-31</t>
        </is>
      </c>
      <c r="F569" t="inlineStr">
        <is>
          <t>2025-07-16 15:37:38</t>
        </is>
      </c>
      <c r="G569" t="inlineStr">
        <is>
          <t>Eloina Duran Escobar</t>
        </is>
      </c>
      <c r="H569" t="inlineStr"/>
    </row>
    <row r="570">
      <c r="A570" t="n">
        <v>203</v>
      </c>
      <c r="B570" t="inlineStr">
        <is>
          <t>Cumplimiento de Ingresos</t>
        </is>
      </c>
      <c r="C570" t="inlineStr">
        <is>
          <t>Planeación Financiera</t>
        </is>
      </c>
      <c r="D570" s="134" t="n">
        <v>45107</v>
      </c>
      <c r="E570" t="inlineStr">
        <is>
          <t>203-2023-06-30</t>
        </is>
      </c>
      <c r="F570" t="inlineStr">
        <is>
          <t>2023-09-01 18:27:02</t>
        </is>
      </c>
      <c r="G570" t="inlineStr">
        <is>
          <t>Diana Paola Baquero Bernal</t>
        </is>
      </c>
      <c r="H570" t="inlineStr">
        <is>
          <t>Los ingresos operacionales del POLI del primer semestre del año 2023 ascendieron a 129.185 millones, por encima del presupuesto en un 5%. El crecimiento se da por  una variación positiva del 5% en ingresos de matriculas, 3% en  programas especiales y un 7% en otros ingresos académicos.</t>
        </is>
      </c>
    </row>
    <row r="571">
      <c r="A571" t="n">
        <v>203</v>
      </c>
      <c r="B571" t="inlineStr">
        <is>
          <t>Cumplimiento de Ingresos</t>
        </is>
      </c>
      <c r="C571" t="inlineStr">
        <is>
          <t>Planeación Financiera</t>
        </is>
      </c>
      <c r="D571" s="134" t="n">
        <v>45291</v>
      </c>
      <c r="E571" t="inlineStr">
        <is>
          <t>203-2023-12-31</t>
        </is>
      </c>
      <c r="F571" t="inlineStr">
        <is>
          <t>2024-02-12 22:24:02</t>
        </is>
      </c>
      <c r="G571" t="inlineStr">
        <is>
          <t>Diana Paola Baquero Bernal</t>
        </is>
      </c>
      <c r="H571" t="inlineStr">
        <is>
          <t>Los ingresos operacionales del POLI a cierre del año 2023 ascendieron a 273.763 millones, por encima del presupuesto en un 3%.</t>
        </is>
      </c>
    </row>
    <row r="572">
      <c r="A572" t="n">
        <v>203</v>
      </c>
      <c r="B572" t="inlineStr">
        <is>
          <t>Cumplimiento de Ingresos</t>
        </is>
      </c>
      <c r="C572" t="inlineStr">
        <is>
          <t>Planeación Financiera</t>
        </is>
      </c>
      <c r="D572" s="134" t="n">
        <v>45473</v>
      </c>
      <c r="E572" t="inlineStr">
        <is>
          <t>203-2024-06-30</t>
        </is>
      </c>
      <c r="F572" t="inlineStr">
        <is>
          <t>2024-07-15 19:39:10</t>
        </is>
      </c>
      <c r="G572" t="inlineStr">
        <is>
          <t>Diana Paola Baquero Bernal</t>
        </is>
      </c>
      <c r="H572" t="inlineStr">
        <is>
          <t>Los ingresos operacionales del POLI del primer semestre del año 2024 ascendieron a 145.742 millones, por encima del presupuesto en un 2%. El crecimiento se da por una variación positiva del 2% en ingresos de matriculas, 3% en programas especiales y un 4% en otros ingresos académicos.</t>
        </is>
      </c>
    </row>
    <row r="573">
      <c r="A573" t="n">
        <v>203</v>
      </c>
      <c r="B573" t="inlineStr">
        <is>
          <t>Cumplimiento de Ingresos</t>
        </is>
      </c>
      <c r="C573" t="inlineStr">
        <is>
          <t>Planeación Financiera</t>
        </is>
      </c>
      <c r="D573" s="134" t="n">
        <v>45657</v>
      </c>
      <c r="E573" t="inlineStr">
        <is>
          <t>203-2024-12-31</t>
        </is>
      </c>
      <c r="F573" t="inlineStr">
        <is>
          <t>2025-03-11 10:38:09</t>
        </is>
      </c>
      <c r="G573" t="inlineStr">
        <is>
          <t>Diana Paola Baquero Bernal</t>
        </is>
      </c>
      <c r="H573" t="inlineStr">
        <is>
          <t>Los ingresos operacionales del POLI  del año 2024 ascendieron a 297.867 millones, por encima del presupuesto en un 3%. El crecimiento se da por una variación positiva del 3% en ingresos de matriculas y del 23%.</t>
        </is>
      </c>
    </row>
    <row r="574">
      <c r="A574" t="n">
        <v>203</v>
      </c>
      <c r="B574" t="inlineStr">
        <is>
          <t>Cumplimiento de Ingresos</t>
        </is>
      </c>
      <c r="C574" t="inlineStr">
        <is>
          <t>Planeación Financiera</t>
        </is>
      </c>
      <c r="D574" s="134" t="n">
        <v>45838</v>
      </c>
      <c r="E574" t="inlineStr">
        <is>
          <t>203-2025-06-30</t>
        </is>
      </c>
      <c r="F574" t="inlineStr">
        <is>
          <t>2025-10-27 20:54:45</t>
        </is>
      </c>
      <c r="G574" t="inlineStr">
        <is>
          <t>Diana Paola Baquero Bernal</t>
        </is>
      </c>
      <c r="H574" t="inlineStr">
        <is>
          <t>Los ingresos operacionales del POLI del primer semestre del año 2025 ascendieron a 167.595 millones, por encima del presupuesto en un 12%. El crecimiento se da por una variación positiva del 11% en ingresos de matriculas, 26% en programas especiales y un 18% en otros ingresos académicos.</t>
        </is>
      </c>
    </row>
    <row r="575">
      <c r="A575" t="n">
        <v>203</v>
      </c>
      <c r="B575" t="inlineStr">
        <is>
          <t>Cumplimiento de Ingresos</t>
        </is>
      </c>
      <c r="C575" t="inlineStr">
        <is>
          <t>Planeación Financiera</t>
        </is>
      </c>
      <c r="D575" s="134" t="n">
        <v>46022</v>
      </c>
      <c r="E575" t="inlineStr">
        <is>
          <t>203-2025-12-31</t>
        </is>
      </c>
      <c r="F575" t="inlineStr">
        <is>
          <t>2026-02-20 09:41:58</t>
        </is>
      </c>
      <c r="G575" t="inlineStr">
        <is>
          <t>Natalia Jiseth Jimenez Martinez</t>
        </is>
      </c>
      <c r="H575" t="inlineStr">
        <is>
          <t>Los ingresos operacionales del POLI del año 2025 ascendieron a 344.352 millones, por encima del presupuesto en un 11,3%. El crecimiento se da por una variación positiva del 11.3% en ingresos de matriculas</t>
        </is>
      </c>
    </row>
    <row r="576">
      <c r="A576" t="n">
        <v>204</v>
      </c>
      <c r="B576" t="inlineStr">
        <is>
          <t>Caja</t>
        </is>
      </c>
      <c r="C576" t="inlineStr">
        <is>
          <t>Planeación Financiera</t>
        </is>
      </c>
      <c r="D576" s="134" t="n">
        <v>45107</v>
      </c>
      <c r="E576" t="inlineStr">
        <is>
          <t>204-2023-06-30</t>
        </is>
      </c>
      <c r="F576" t="inlineStr">
        <is>
          <t>2023-09-01 18:24:28</t>
        </is>
      </c>
      <c r="G576" t="inlineStr">
        <is>
          <t>Diana Paola Baquero Bernal</t>
        </is>
      </c>
      <c r="H576" t="inlineStr">
        <is>
          <t>La caja a junio cerró por encima del presupuesto por una variación positiva en las entradas/recaudo y por ahorros realizados en el CapEx.</t>
        </is>
      </c>
    </row>
    <row r="577">
      <c r="A577" t="n">
        <v>204</v>
      </c>
      <c r="B577" t="inlineStr">
        <is>
          <t>Caja</t>
        </is>
      </c>
      <c r="C577" t="inlineStr">
        <is>
          <t>Planeación Financiera</t>
        </is>
      </c>
      <c r="D577" s="134" t="n">
        <v>45291</v>
      </c>
      <c r="E577" t="inlineStr">
        <is>
          <t>204-2023-12-31</t>
        </is>
      </c>
      <c r="F577" t="inlineStr">
        <is>
          <t>2024-02-12 22:31:32</t>
        </is>
      </c>
      <c r="G577" t="inlineStr">
        <is>
          <t>Diana Paola Baquero Bernal</t>
        </is>
      </c>
      <c r="H577" t="inlineStr">
        <is>
          <t>La caja cerró por encima del presupuesto por una variación positiva en las entradas/recaudo y por ahorros realizados en el CapEx.</t>
        </is>
      </c>
    </row>
    <row r="578">
      <c r="A578" t="n">
        <v>204</v>
      </c>
      <c r="B578" t="inlineStr">
        <is>
          <t>Caja</t>
        </is>
      </c>
      <c r="C578" t="inlineStr">
        <is>
          <t>Planeación Financiera</t>
        </is>
      </c>
      <c r="D578" s="134" t="n">
        <v>45473</v>
      </c>
      <c r="E578" t="inlineStr">
        <is>
          <t>204-2024-06-30</t>
        </is>
      </c>
      <c r="F578" t="inlineStr">
        <is>
          <t>2024-07-15 19:35:27</t>
        </is>
      </c>
      <c r="G578" t="inlineStr">
        <is>
          <t>Diana Paola Baquero Bernal</t>
        </is>
      </c>
      <c r="H578" t="inlineStr">
        <is>
          <t>La caja cerró por encima del presupuesto por una variación positiva en las entradas/recaudo y por ahorros realizados en el CapEx.</t>
        </is>
      </c>
    </row>
    <row r="579">
      <c r="A579" t="n">
        <v>204</v>
      </c>
      <c r="B579" t="inlineStr">
        <is>
          <t>Caja</t>
        </is>
      </c>
      <c r="C579" t="inlineStr">
        <is>
          <t>Planeación Financiera</t>
        </is>
      </c>
      <c r="D579" s="134" t="n">
        <v>45657</v>
      </c>
      <c r="E579" t="inlineStr">
        <is>
          <t>204-2024-12-31</t>
        </is>
      </c>
      <c r="F579" t="inlineStr">
        <is>
          <t>2025-03-11 10:42:32</t>
        </is>
      </c>
      <c r="G579" t="inlineStr">
        <is>
          <t>Diana Paola Baquero Bernal</t>
        </is>
      </c>
      <c r="H579" t="inlineStr">
        <is>
          <t>La caja cerró por encima del presupuesto por una variación positiva en las entradas/recaudo.</t>
        </is>
      </c>
    </row>
    <row r="580">
      <c r="A580" t="n">
        <v>204</v>
      </c>
      <c r="B580" t="inlineStr">
        <is>
          <t>Caja</t>
        </is>
      </c>
      <c r="C580" t="inlineStr">
        <is>
          <t>Planeación Financiera</t>
        </is>
      </c>
      <c r="D580" s="134" t="n">
        <v>45838</v>
      </c>
      <c r="E580" t="inlineStr">
        <is>
          <t>204-2025-06-30</t>
        </is>
      </c>
      <c r="F580" t="inlineStr">
        <is>
          <t>2025-10-27 20:56:34</t>
        </is>
      </c>
      <c r="G580" t="inlineStr">
        <is>
          <t>Diana Paola Baquero Bernal</t>
        </is>
      </c>
      <c r="H580" t="inlineStr">
        <is>
          <t>Caja positiva a Junio del 2025. Leve desviación frente a presupuesto. No hay alerta frente al resultado, caja totalmente liquida y operativa</t>
        </is>
      </c>
    </row>
    <row r="581">
      <c r="A581" t="n">
        <v>204</v>
      </c>
      <c r="B581" t="inlineStr">
        <is>
          <t>Caja</t>
        </is>
      </c>
      <c r="C581" t="inlineStr">
        <is>
          <t>Planeación Financiera</t>
        </is>
      </c>
      <c r="D581" s="134" t="n">
        <v>46022</v>
      </c>
      <c r="E581" t="inlineStr">
        <is>
          <t>204-2025-12-31</t>
        </is>
      </c>
      <c r="F581" t="inlineStr">
        <is>
          <t>2026-02-20 10:21:01</t>
        </is>
      </c>
      <c r="G581" t="inlineStr">
        <is>
          <t>Natalia Jiseth Jimenez Martinez</t>
        </is>
      </c>
      <c r="H581" t="inlineStr">
        <is>
          <t>La caja cerró por encima del presupuesto por una variación positiva en las entradas/recaudo.</t>
        </is>
      </c>
    </row>
    <row r="582">
      <c r="A582" t="n">
        <v>205</v>
      </c>
      <c r="B582" t="inlineStr">
        <is>
          <t>Utilidad Neta</t>
        </is>
      </c>
      <c r="C582" t="inlineStr">
        <is>
          <t>Planeación Financiera</t>
        </is>
      </c>
      <c r="D582" s="134" t="n">
        <v>45107</v>
      </c>
      <c r="E582" t="inlineStr">
        <is>
          <t>205-2023-06-30</t>
        </is>
      </c>
      <c r="F582" t="inlineStr">
        <is>
          <t>2023-09-01 18:29:34</t>
        </is>
      </c>
      <c r="G582" t="inlineStr">
        <is>
          <t>Diana Paola Baquero Bernal</t>
        </is>
      </c>
      <c r="H582" t="inlineStr">
        <is>
          <t>La utilidad neta del primer semestre del año cerró en $4.338 millones, por encima del presupuesto por el mejor nivel de ingresos presentado y optimizaciones en gasto.</t>
        </is>
      </c>
    </row>
    <row r="583">
      <c r="A583" t="n">
        <v>205</v>
      </c>
      <c r="B583" t="inlineStr">
        <is>
          <t>Utilidad Neta</t>
        </is>
      </c>
      <c r="C583" t="inlineStr">
        <is>
          <t>Planeación Financiera</t>
        </is>
      </c>
      <c r="D583" s="134" t="n">
        <v>45291</v>
      </c>
      <c r="E583" t="inlineStr">
        <is>
          <t>205-2023-12-31</t>
        </is>
      </c>
      <c r="F583" t="inlineStr">
        <is>
          <t>2024-02-12 22:14:25</t>
        </is>
      </c>
      <c r="G583" t="inlineStr">
        <is>
          <t>Diana Paola Baquero Bernal</t>
        </is>
      </c>
      <c r="H583" t="inlineStr">
        <is>
          <t>La utilidad neta a cierre del año 2023 ascendió a $8.708 millones, por encima del presupuesto por el mejor nivel de ingresos presentado y optimizaciones en gasto. Adicional se presentaron conceptos no operacionales positivos  que aumentaron la utilidad.</t>
        </is>
      </c>
    </row>
    <row r="584">
      <c r="A584" t="n">
        <v>205</v>
      </c>
      <c r="B584" t="inlineStr">
        <is>
          <t>Utilidad Neta</t>
        </is>
      </c>
      <c r="C584" t="inlineStr">
        <is>
          <t>Planeación Financiera</t>
        </is>
      </c>
      <c r="D584" s="134" t="n">
        <v>45473</v>
      </c>
      <c r="E584" t="inlineStr">
        <is>
          <t>205-2024-06-30</t>
        </is>
      </c>
      <c r="F584" t="inlineStr">
        <is>
          <t>2024-07-15 19:43:48</t>
        </is>
      </c>
      <c r="G584" t="inlineStr">
        <is>
          <t>Diana Paola Baquero Bernal</t>
        </is>
      </c>
      <c r="H584" t="inlineStr">
        <is>
          <t>La utilidad neta del primer semestre del año cerró en $4.385 millones, por encima del presupuesto por el mejor nivel de ingresos presentado y optimizaciones en gasto.</t>
        </is>
      </c>
    </row>
    <row r="585">
      <c r="A585" t="n">
        <v>205</v>
      </c>
      <c r="B585" t="inlineStr">
        <is>
          <t>Utilidad Neta</t>
        </is>
      </c>
      <c r="C585" t="inlineStr">
        <is>
          <t>Planeación Financiera</t>
        </is>
      </c>
      <c r="D585" s="134" t="n">
        <v>45657</v>
      </c>
      <c r="E585" t="inlineStr">
        <is>
          <t>205-2024-12-31</t>
        </is>
      </c>
      <c r="F585" t="inlineStr">
        <is>
          <t>2025-03-11 10:55:18</t>
        </is>
      </c>
      <c r="G585" t="inlineStr">
        <is>
          <t>Diana Paola Baquero Bernal</t>
        </is>
      </c>
      <c r="H585" t="inlineStr">
        <is>
          <t>La utilidad neta del año 2024 cerró  por encima del presupuesto por el mejor nivel de ingresos presentado y optimizaciones en gasto.</t>
        </is>
      </c>
    </row>
    <row r="586">
      <c r="A586" t="n">
        <v>205</v>
      </c>
      <c r="B586" t="inlineStr">
        <is>
          <t>Utilidad Neta</t>
        </is>
      </c>
      <c r="C586" t="inlineStr">
        <is>
          <t>Planeación Financiera</t>
        </is>
      </c>
      <c r="D586" s="134" t="n">
        <v>45838</v>
      </c>
      <c r="E586" t="inlineStr">
        <is>
          <t>205-2025-06-30</t>
        </is>
      </c>
      <c r="F586" t="inlineStr">
        <is>
          <t>2025-08-06 09:27:55</t>
        </is>
      </c>
      <c r="G586" t="inlineStr">
        <is>
          <t>Natalia Jiseth Jimenez Martinez</t>
        </is>
      </c>
      <c r="H586" t="inlineStr">
        <is>
          <t>La utilidad neta del primer semestre del año cerró en $8.976 millones, por encima del presupuesto, debido al mejor nivel de ingresos presentado por un ingreso de estudiantes superior al esperado y optimizaciones en gasto.</t>
        </is>
      </c>
    </row>
    <row r="587">
      <c r="A587" t="n">
        <v>205</v>
      </c>
      <c r="B587" t="inlineStr">
        <is>
          <t>Utilidad Neta</t>
        </is>
      </c>
      <c r="C587" t="inlineStr">
        <is>
          <t>Planeación Financiera</t>
        </is>
      </c>
      <c r="D587" s="134" t="n">
        <v>46022</v>
      </c>
      <c r="E587" t="inlineStr">
        <is>
          <t>205-2025-12-31</t>
        </is>
      </c>
      <c r="F587" t="inlineStr">
        <is>
          <t>2026-02-20 10:39:22</t>
        </is>
      </c>
      <c r="G587" t="inlineStr">
        <is>
          <t>Natalia Jiseth Jimenez Martinez</t>
        </is>
      </c>
      <c r="H587" t="inlineStr">
        <is>
          <t>La utilidad neta del año 2025 cerró por encima del presupuesto por el mejor nivel de ingresos presentado y optimizaciones en gasto.</t>
        </is>
      </c>
    </row>
    <row r="588">
      <c r="A588" t="n">
        <v>206</v>
      </c>
      <c r="B588" t="inlineStr">
        <is>
          <t>Inversión en CAPEX de la utilidad anterior</t>
        </is>
      </c>
      <c r="C588" t="inlineStr">
        <is>
          <t>Planeación Financiera</t>
        </is>
      </c>
      <c r="D588" s="134" t="n">
        <v>45107</v>
      </c>
      <c r="E588" t="inlineStr">
        <is>
          <t>206-2023-06-30</t>
        </is>
      </c>
      <c r="F588" t="inlineStr">
        <is>
          <t>2023-09-01 18:33:02</t>
        </is>
      </c>
      <c r="G588" t="inlineStr">
        <is>
          <t>Diana Paola Baquero Bernal</t>
        </is>
      </c>
      <c r="H588" t="inlineStr">
        <is>
          <t>La utilidad del año anterior se reinvierte 1,2 veces en inversiones de CapEx.</t>
        </is>
      </c>
    </row>
    <row r="589">
      <c r="A589" t="n">
        <v>206</v>
      </c>
      <c r="B589" t="inlineStr">
        <is>
          <t>Inversión en CAPEX de la utilidad anterior</t>
        </is>
      </c>
      <c r="C589" t="inlineStr">
        <is>
          <t>Planeación Financiera</t>
        </is>
      </c>
      <c r="D589" s="134" t="n">
        <v>45291</v>
      </c>
      <c r="E589" t="inlineStr">
        <is>
          <t>206-2023-12-31</t>
        </is>
      </c>
      <c r="F589" t="inlineStr">
        <is>
          <t>2024-02-12 22:07:38</t>
        </is>
      </c>
      <c r="G589" t="inlineStr">
        <is>
          <t>Diana Paola Baquero Bernal</t>
        </is>
      </c>
      <c r="H589" t="inlineStr">
        <is>
          <t>La utilidad neta del año anterior de $2.605 millones se reinvierte 2,9 veces en inversiones de CapEx ( $7.607 millones en lo corrido del 2023)</t>
        </is>
      </c>
    </row>
    <row r="590">
      <c r="A590" t="n">
        <v>206</v>
      </c>
      <c r="B590" t="inlineStr">
        <is>
          <t>Inversión en CAPEX de la utilidad anterior</t>
        </is>
      </c>
      <c r="C590" t="inlineStr">
        <is>
          <t>Planeación Financiera</t>
        </is>
      </c>
      <c r="D590" s="134" t="n">
        <v>45657</v>
      </c>
      <c r="E590" t="inlineStr">
        <is>
          <t>206-2024-12-31</t>
        </is>
      </c>
      <c r="F590" t="inlineStr">
        <is>
          <t>2025-03-11 11:00:33</t>
        </is>
      </c>
      <c r="G590" t="inlineStr">
        <is>
          <t>Diana Paola Baquero Bernal</t>
        </is>
      </c>
      <c r="H590" t="inlineStr">
        <is>
          <t>La utilidad neta del año anterior (2023) fue de $8.708 millones se reinvierte 1,4 veces en inversiones de CapEx 2024.</t>
        </is>
      </c>
    </row>
    <row r="591">
      <c r="A591" t="n">
        <v>206</v>
      </c>
      <c r="B591" t="inlineStr">
        <is>
          <t>Inversión en CAPEX de la utilidad anterior</t>
        </is>
      </c>
      <c r="C591" t="inlineStr">
        <is>
          <t>Planeación Financiera</t>
        </is>
      </c>
      <c r="D591" s="134" t="n">
        <v>46022</v>
      </c>
      <c r="E591" t="inlineStr">
        <is>
          <t>206-2025-12-31</t>
        </is>
      </c>
      <c r="F591" t="inlineStr">
        <is>
          <t>2026-02-20 10:11:54</t>
        </is>
      </c>
      <c r="G591" t="inlineStr">
        <is>
          <t>Natalia Jiseth Jimenez Martinez</t>
        </is>
      </c>
      <c r="H591" t="inlineStr">
        <is>
          <t>La utilidad neta del año anterior (2024) fue de $5.141 millones se reinvierte 2,1 veces en inversiones de CapEx 2025.</t>
        </is>
      </c>
    </row>
    <row r="592">
      <c r="A592" t="n">
        <v>207</v>
      </c>
      <c r="B592" t="inlineStr">
        <is>
          <t>Nivel de Cumplimiento Opex</t>
        </is>
      </c>
      <c r="C592" t="inlineStr">
        <is>
          <t>Planeación Financiera</t>
        </is>
      </c>
      <c r="D592" s="134" t="n">
        <v>45107</v>
      </c>
      <c r="E592" t="inlineStr">
        <is>
          <t>207-2023-06-30</t>
        </is>
      </c>
      <c r="F592" t="inlineStr">
        <is>
          <t>2023-09-01 18:56:42</t>
        </is>
      </c>
      <c r="G592" t="inlineStr">
        <is>
          <t>Diana Paola Baquero Bernal</t>
        </is>
      </c>
      <c r="H592" t="inlineStr">
        <is>
          <t>Para el primer semestre del año 2023, se presentaron eficiencias en el Opex, creciendo tan solo un 1,2% frente al presupuesto, con crecimiento de ingreso y con una coyuntura de inflación a dos dígitos.</t>
        </is>
      </c>
    </row>
    <row r="593">
      <c r="A593" t="n">
        <v>207</v>
      </c>
      <c r="B593" t="inlineStr">
        <is>
          <t>Nivel de Cumplimiento Opex</t>
        </is>
      </c>
      <c r="C593" t="inlineStr">
        <is>
          <t>Planeación Financiera</t>
        </is>
      </c>
      <c r="D593" s="134" t="n">
        <v>45291</v>
      </c>
      <c r="E593" t="inlineStr">
        <is>
          <t>207-2023-12-31</t>
        </is>
      </c>
      <c r="F593" t="inlineStr">
        <is>
          <t>2024-02-12 22:03:24</t>
        </is>
      </c>
      <c r="G593" t="inlineStr">
        <is>
          <t>Diana Paola Baquero Bernal</t>
        </is>
      </c>
      <c r="H593" t="inlineStr">
        <is>
          <t>A cierre del año 2023, se presentaron eficiencias en el Opex, creciendo un 3,6% frente al presupuesto, es una comportamiento directamente relacionado con el crecimiento de ingreso.</t>
        </is>
      </c>
    </row>
    <row r="594">
      <c r="A594" t="n">
        <v>207</v>
      </c>
      <c r="B594" t="inlineStr">
        <is>
          <t>Nivel de Cumplimiento Opex</t>
        </is>
      </c>
      <c r="C594" t="inlineStr">
        <is>
          <t>Planeación Financiera</t>
        </is>
      </c>
      <c r="D594" s="134" t="n">
        <v>45473</v>
      </c>
      <c r="E594" t="inlineStr">
        <is>
          <t>207-2024-06-30</t>
        </is>
      </c>
      <c r="F594" t="inlineStr">
        <is>
          <t>2024-07-15 19:48:26</t>
        </is>
      </c>
      <c r="G594" t="inlineStr">
        <is>
          <t>Diana Paola Baquero Bernal</t>
        </is>
      </c>
      <c r="H594" t="inlineStr">
        <is>
          <t>Para el primer semestre del año 2023, se presentaron eficiencias en el Opex, creciendo un 2% frente al presupuesto, e presentaron eficiencias en el Opex; se observa un comportamiento directamente relacionado con el crecimiento de ingreso.</t>
        </is>
      </c>
    </row>
    <row r="595">
      <c r="A595" t="n">
        <v>207</v>
      </c>
      <c r="B595" t="inlineStr">
        <is>
          <t>Nivel de Cumplimiento Opex</t>
        </is>
      </c>
      <c r="C595" t="inlineStr">
        <is>
          <t>Planeación Financiera</t>
        </is>
      </c>
      <c r="D595" s="134" t="n">
        <v>45657</v>
      </c>
      <c r="E595" t="inlineStr">
        <is>
          <t>207-2024-12-31</t>
        </is>
      </c>
      <c r="F595" t="inlineStr">
        <is>
          <t>2025-03-11 09:42:24</t>
        </is>
      </c>
      <c r="G595" t="inlineStr">
        <is>
          <t>Diana Paola Baquero Bernal</t>
        </is>
      </c>
      <c r="H595" t="inlineStr">
        <is>
          <t>Para el año 2024, se presentaron eficiencias en el Opex, creciendo un 2% frente al presupuesto, mientras que el ingreso creció un 3%.; se observa un comportamiento directamente relacionado con el crecimiento de ingreso.</t>
        </is>
      </c>
    </row>
    <row r="596">
      <c r="A596" t="n">
        <v>207</v>
      </c>
      <c r="B596" t="inlineStr">
        <is>
          <t>Nivel de Cumplimiento Opex</t>
        </is>
      </c>
      <c r="C596" t="inlineStr">
        <is>
          <t>Planeación Financiera</t>
        </is>
      </c>
      <c r="D596" s="134" t="n">
        <v>45838</v>
      </c>
      <c r="E596" t="inlineStr">
        <is>
          <t>207-2025-06-30</t>
        </is>
      </c>
      <c r="F596" t="inlineStr">
        <is>
          <t>2025-08-06 09:38:23</t>
        </is>
      </c>
      <c r="G596" t="inlineStr">
        <is>
          <t>Natalia Jiseth Jimenez Martinez</t>
        </is>
      </c>
      <c r="H596" t="inlineStr">
        <is>
          <t>Durante el primer semestre de 2025, el Opex presenta un crecimiento del 11% en comparación con el presupuesto, alineado con el aumento de los ingresos y mostrando una eficiencia del 1% respecto a estos.</t>
        </is>
      </c>
    </row>
    <row r="597">
      <c r="A597" t="n">
        <v>207</v>
      </c>
      <c r="B597" t="inlineStr">
        <is>
          <t>Nivel de Cumplimiento Opex</t>
        </is>
      </c>
      <c r="C597" t="inlineStr">
        <is>
          <t>Planeación Financiera</t>
        </is>
      </c>
      <c r="D597" s="134" t="n">
        <v>46022</v>
      </c>
      <c r="E597" t="inlineStr">
        <is>
          <t>207-2025-12-31</t>
        </is>
      </c>
      <c r="F597" t="inlineStr">
        <is>
          <t>2026-02-20 10:24:18</t>
        </is>
      </c>
      <c r="G597" t="inlineStr">
        <is>
          <t>Natalia Jiseth Jimenez Martinez</t>
        </is>
      </c>
      <c r="H597" t="inlineStr">
        <is>
          <t>En el año 2025 el Opex presenta un comportamiento directamente relacionado con el crecimiento de ingreso.</t>
        </is>
      </c>
    </row>
    <row r="598">
      <c r="A598" t="n">
        <v>208</v>
      </c>
      <c r="B598" t="inlineStr">
        <is>
          <t>Consumo de Agua m3 Mensual</t>
        </is>
      </c>
      <c r="C598" t="inlineStr">
        <is>
          <t>GESTIÓN AMBIENTAL</t>
        </is>
      </c>
      <c r="D598" s="134" t="n">
        <v>44957</v>
      </c>
      <c r="E598" t="inlineStr">
        <is>
          <t>208-2023-01-31</t>
        </is>
      </c>
      <c r="F598" t="inlineStr">
        <is>
          <t>2023-08-25 16:55:29</t>
        </is>
      </c>
      <c r="G598" t="inlineStr">
        <is>
          <t>Juan Carlos Castro Vergara</t>
        </is>
      </c>
      <c r="H598" t="inlineStr">
        <is>
          <t>El consumo de agua de la Universidad Politécnico Grancolombiano en el mes de enero fue de 1.019 m3, lo que representa un consumo promedio de 33.9 m3 por día. El consumo total se distribuyó de la siguiente manera:_x000D_
_x000D_
_x000D_
_x000D_
Sede Campus: 617 m3_x000D_
_x000D_
Sede City: 324 m3_x000D_
_x000D_
Sede Los Colores: 78 m3_x000D_
_x000D_
_x000D_
_x000D_
La sede Campus, que es la sede académica más grande de la universidad, concentra la mayor parte del consumo de agua, con un 61% del total. La sede City, que es la sede, representa el 32% del consumo, y la sede Los Colores el 8% del consumo</t>
        </is>
      </c>
    </row>
    <row r="599">
      <c r="A599" t="n">
        <v>208</v>
      </c>
      <c r="B599" t="inlineStr">
        <is>
          <t>Consumo de Agua m3 Mensual</t>
        </is>
      </c>
      <c r="C599" t="inlineStr">
        <is>
          <t>GESTIÓN AMBIENTAL</t>
        </is>
      </c>
      <c r="D599" s="134" t="n">
        <v>44985</v>
      </c>
      <c r="E599" t="inlineStr">
        <is>
          <t>208-2023-02-28</t>
        </is>
      </c>
      <c r="F599" t="inlineStr">
        <is>
          <t>2023-08-25 16:48:34</t>
        </is>
      </c>
      <c r="G599" t="inlineStr">
        <is>
          <t>Juan Carlos Castro Vergara</t>
        </is>
      </c>
      <c r="H599" t="inlineStr">
        <is>
          <t>El consumo de agua de la Universidad Politécnico Grancolombiano en el mes de febrero fue de 891 m3, lo que representa un consumo promedio de 29,7 m3 por día. El consumo total se distribuyó de la siguiente manera:_x000D_
_x000D_
Sede Campus: 456 m3_x000D_
Sede City: 324 m3_x000D_
Sede Los Colores: 111 m3_x000D_
_x000D_
La sede Campus, que es la sede académica más grande de la universidad, concentra la mayor parte del consumo de agua, con un 51% del total. La sede City, que es la sede, representa el 36% del consumo, y la sede Los Colores el 13% del consumo.</t>
        </is>
      </c>
    </row>
    <row r="600">
      <c r="A600" t="n">
        <v>208</v>
      </c>
      <c r="B600" t="inlineStr">
        <is>
          <t>Consumo de Agua m3 Mensual</t>
        </is>
      </c>
      <c r="C600" t="inlineStr">
        <is>
          <t>GESTIÓN AMBIENTAL</t>
        </is>
      </c>
      <c r="D600" s="134" t="n">
        <v>45016</v>
      </c>
      <c r="E600" t="inlineStr">
        <is>
          <t>208-2023-03-31</t>
        </is>
      </c>
      <c r="F600" t="inlineStr">
        <is>
          <t>2023-08-25 16:45:00</t>
        </is>
      </c>
      <c r="G600" t="inlineStr">
        <is>
          <t>Juan Carlos Castro Vergara</t>
        </is>
      </c>
      <c r="H600" t="inlineStr">
        <is>
          <t>El consumo de agua de la Universidad Politécnico Grancolombiano en el mes de marzo fue de 953 m3, lo que representa un consumo promedio de 31,7 m3 por día. El consumo total se distribuyó de la siguiente manera:_x000D_
_x000D_
Sede Campus: 453 m3_x000D_
Sede City: 317 m3_x000D_
Sede Los Colores: 183 m3_x000D_
_x000D_
La sede Campus, que es la sede académica más grande de la universidad, concentra la mayor parte del consumo de agua, con un 48% del total. La sede City, que es la sede, representa el 33% del consumo, y la sede Los Colores el 19% del consumo.</t>
        </is>
      </c>
    </row>
    <row r="601">
      <c r="A601" t="n">
        <v>208</v>
      </c>
      <c r="B601" t="inlineStr">
        <is>
          <t>Consumo de Agua m3 Mensual</t>
        </is>
      </c>
      <c r="C601" t="inlineStr">
        <is>
          <t>GESTIÓN AMBIENTAL</t>
        </is>
      </c>
      <c r="D601" s="134" t="n">
        <v>45046</v>
      </c>
      <c r="E601" t="inlineStr">
        <is>
          <t>208-2023-04-30</t>
        </is>
      </c>
      <c r="F601" t="inlineStr">
        <is>
          <t>2023-08-25 08:00:54</t>
        </is>
      </c>
      <c r="G601" t="inlineStr">
        <is>
          <t>Juan Carlos Castro Vergara</t>
        </is>
      </c>
      <c r="H601" t="inlineStr">
        <is>
          <t>El consumo de agua de la Universidad Politécnico Grancolombiano en el mes de abril fue de 948 m3, lo que representa un consumo promedio de 31,6 m3 por día. El consumo total se distribuyó de la siguiente manera:_x000D_
_x000D_
Sede Campus: 453 m3_x000D_
Sede City: 317 m3_x000D_
Sede Los Colores: 178 m3_x000D_
_x000D_
La sede Campus, que es la sede académica más grande de la universidad, concentra la mayor parte del consumo de agua, con un 47.7% del total. La sede City, que es la sede, representa el 33,5% del consumo, y la sede Los Colores el 28.8% del consumo.</t>
        </is>
      </c>
    </row>
    <row r="602">
      <c r="A602" t="n">
        <v>208</v>
      </c>
      <c r="B602" t="inlineStr">
        <is>
          <t>Consumo de Agua m3 Mensual</t>
        </is>
      </c>
      <c r="C602" t="inlineStr">
        <is>
          <t>GESTIÓN AMBIENTAL</t>
        </is>
      </c>
      <c r="D602" s="134" t="n">
        <v>45077</v>
      </c>
      <c r="E602" t="inlineStr">
        <is>
          <t>208-2023-05-31</t>
        </is>
      </c>
      <c r="F602" t="inlineStr">
        <is>
          <t>2023-08-25 07:52:29</t>
        </is>
      </c>
      <c r="G602" t="inlineStr">
        <is>
          <t>Juan Carlos Castro Vergara</t>
        </is>
      </c>
      <c r="H602" t="inlineStr">
        <is>
          <t>El consumo de agua de la Universidad Politécnico Grancolombiano en el mes de mayo fue de 1260,5 m3, lo que representa un consumo promedio de 42,01 m3 por día. El consumo total se distribuyó de la siguiente manera:_x000D_
_x000D_
Sede Campus: 779 m3_x000D_
Sede City: 303,5 m3_x000D_
Sede Los Colores: 178 m3_x000D_
  _x000D_
La sede Campus, que es la sede académica más grande de la universidad, concentra la mayor parte del consumo de agua, con un 61% del total. La sede City, que es la sede, representa el 24% del consumo, y la sede Los Colores el 15% del consumo.</t>
        </is>
      </c>
    </row>
    <row r="603">
      <c r="A603" t="n">
        <v>208</v>
      </c>
      <c r="B603" t="inlineStr">
        <is>
          <t>Consumo de Agua m3 Mensual</t>
        </is>
      </c>
      <c r="C603" t="inlineStr">
        <is>
          <t>GESTIÓN AMBIENTAL</t>
        </is>
      </c>
      <c r="D603" s="134" t="n">
        <v>45107</v>
      </c>
      <c r="E603" t="inlineStr">
        <is>
          <t>208-2023-06-30</t>
        </is>
      </c>
      <c r="F603" t="inlineStr">
        <is>
          <t>2023-08-25 07:48:03</t>
        </is>
      </c>
      <c r="G603" t="inlineStr">
        <is>
          <t>Juan Carlos Castro Vergara</t>
        </is>
      </c>
      <c r="H603" t="inlineStr">
        <is>
          <t>El consumo de agua de la Universidad Politécnico Grancolombiano en el mes de junio fue de 1.448,50 m3, lo que representa un consumo promedio de 48,28 m3 por día. El consumo total se distribuyó de la siguiente manera:_x000D_
_x000D_
Sede Campus: 966 m3 _x000D_
Sede City: 303,5 m3_x000D_
Sede Los Colores: 178 m3 _x000D_
_x000D_
La sede Campus, que es la sede académica más grande de la universidad, concentra la mayor parte del consumo de agua, con un 67% del total. La sede City, que es la sede, representa el 21% del consumo, y la sede Los Colores el 12% del consumo.</t>
        </is>
      </c>
    </row>
    <row r="604">
      <c r="A604" t="n">
        <v>208</v>
      </c>
      <c r="B604" t="inlineStr">
        <is>
          <t>Consumo de Agua m3 Mensual</t>
        </is>
      </c>
      <c r="C604" t="inlineStr">
        <is>
          <t>GESTIÓN AMBIENTAL</t>
        </is>
      </c>
      <c r="D604" s="134" t="n">
        <v>45138</v>
      </c>
      <c r="E604" t="inlineStr">
        <is>
          <t>208-2023-07-31</t>
        </is>
      </c>
      <c r="F604" t="inlineStr">
        <is>
          <t>2023-10-09 08:33:52</t>
        </is>
      </c>
      <c r="G604" t="inlineStr">
        <is>
          <t>Juan Carlos Castro Vergara</t>
        </is>
      </c>
      <c r="H604" t="inlineStr">
        <is>
          <t>El consumo de agua de la Universidad Politécnico Grancolombiano en el mes de julio fue de 1.160 m3, lo que representa un consumo promedio de 38,66 m3 por día. El consumo total se distribuyó de la siguiente manera:_x000D_
_x000D_
Sede Campus: 658 m3 _x000D_
Sede City: 391 m3_x000D_
Sede Los Colores: 100 m3 _x000D_
Sede IPS Punto Clave: 11 m3_x000D_
_x000D_
La sede Campus, que es la sede académica más grande de la universidad, concentra la mayor parte del consumo de agua, con un 56.72% del total. La sede City, que es la sede, representa el 33.7% del consumo, la sede Los Colores el 8.62% del consumo y la sede IPS Punto Clave el 0.94% del consumo._x000D_
_x000D_
Desde el mes de Julio se incluyen los datos de consumo de los Consultorios De Psicología en Medellín - IPS Punto Clave.</t>
        </is>
      </c>
    </row>
    <row r="605">
      <c r="A605" t="n">
        <v>208</v>
      </c>
      <c r="B605" t="inlineStr">
        <is>
          <t>Consumo de Agua m3 Mensual</t>
        </is>
      </c>
      <c r="C605" t="inlineStr">
        <is>
          <t>GESTIÓN AMBIENTAL</t>
        </is>
      </c>
      <c r="D605" s="134" t="n">
        <v>45169</v>
      </c>
      <c r="E605" t="inlineStr">
        <is>
          <t>208-2023-08-31</t>
        </is>
      </c>
      <c r="F605" t="inlineStr">
        <is>
          <t>2023-10-09 08:39:36</t>
        </is>
      </c>
      <c r="G605" t="inlineStr">
        <is>
          <t>Juan Carlos Castro Vergara</t>
        </is>
      </c>
      <c r="H605" t="inlineStr">
        <is>
          <t>El consumo de agua de la Universidad Politécnico Grancolombiano en el mes de agosto fue de 1.275 m3, lo que representa un consumo promedio de 42.5 m3 por día. El consumo total se distribuyó de la siguiente manera:_x000D_
_x000D_
Sede Campus: 740 m3 _x000D_
Sede City: 391 m3_x000D_
Sede Los Colores: 135 m3 _x000D_
Sede IPS Punto Clave: 9 m3_x000D_
_x000D_
La sede Campus, que es la sede académica más grande de la universidad, concentra la mayor parte del consumo de agua, con un 58% del total. La sede City, que es la sede, representa el 30.6% del consumo, la sede Los Colores el 10.58% del consumo y la sede IPS Punto Clave el 0.7% del consumo._x000D_
_x000D_
Desde el mes de Julio se incluyen los datos de consumo de los Consultorios De Psicología en Medellín - IPS Punto Clave.</t>
        </is>
      </c>
    </row>
    <row r="606">
      <c r="A606" t="n">
        <v>208</v>
      </c>
      <c r="B606" t="inlineStr">
        <is>
          <t>Consumo de Agua m3 Mensual</t>
        </is>
      </c>
      <c r="C606" t="inlineStr">
        <is>
          <t>GESTIÓN AMBIENTAL</t>
        </is>
      </c>
      <c r="D606" s="134" t="n">
        <v>45199</v>
      </c>
      <c r="E606" t="inlineStr">
        <is>
          <t>208-2023-09-30</t>
        </is>
      </c>
      <c r="F606" t="inlineStr">
        <is>
          <t>2023-12-13 15:44:41</t>
        </is>
      </c>
      <c r="G606" t="inlineStr">
        <is>
          <t>Juan Carlos Castro Vergara</t>
        </is>
      </c>
      <c r="H606" t="inlineStr">
        <is>
          <t>El consumo de agua de la Universidad Politécnico Grancolombiano en el mes de septiembre fue de 1453.5 m3, lo que representa un consumo promedio de 48.45 m3 por día. El consumo total se distribuyó de la siguiente manera:_x000D_
_x000D_
Sede Campus: 675 m3 _x000D_
Sede City: 364.5 m3_x000D_
Sede Los Colores: 396 m3 _x000D_
Sede IPS Punto Clave: 18 m3_x000D_
_x000D_
La sede Campus, que es la sede académica más grande de la universidad, concentra la mayor parte del consumo de agua, con un 46.4% del total. La sede City, que es la sede, representa el 25.07% del consumo, la sede Los Colores el 27.2% del consumo y la sede IPS Punto Clave el 1.2% del consumo.</t>
        </is>
      </c>
    </row>
    <row r="607">
      <c r="A607" t="n">
        <v>208</v>
      </c>
      <c r="B607" t="inlineStr">
        <is>
          <t>Consumo de Agua m3 Mensual</t>
        </is>
      </c>
      <c r="C607" t="inlineStr">
        <is>
          <t>GESTIÓN AMBIENTAL</t>
        </is>
      </c>
      <c r="D607" s="134" t="n">
        <v>45230</v>
      </c>
      <c r="E607" t="inlineStr">
        <is>
          <t>208-2023-10-31</t>
        </is>
      </c>
      <c r="F607" t="inlineStr">
        <is>
          <t>2023-12-13 15:49:47</t>
        </is>
      </c>
      <c r="G607" t="inlineStr">
        <is>
          <t>Juan Carlos Castro Vergara</t>
        </is>
      </c>
      <c r="H607" t="inlineStr">
        <is>
          <t>El consumo de agua de la Universidad Politécnico Grancolombiano en el mes de octubre fue de 1575.9 m3, lo que representa un consumo promedio de 52.53 m3 por día. El consumo total se distribuyó de la siguiente manera:_x000D_
_x000D_
Sede Campus: 787 m3_x000D_
Sede City: 364.5 m3_x000D_
Sede Los Colores: 396 m3_x000D_
Sede IPS Punto Clave: 28.4 m3_x000D_
_x000D_
La sede Campus, que es la sede académica más grande de la universidad, concentra la mayor parte del consumo de agua, con un 49.9% del total. La sede Los Colores el 25.12% del consumo, la sede City representa el 23.12% del consumo y la sede IPS Punto Clave el 1.8% del consumo.</t>
        </is>
      </c>
    </row>
    <row r="608">
      <c r="A608" t="n">
        <v>208</v>
      </c>
      <c r="B608" t="inlineStr">
        <is>
          <t>Consumo de Agua m3 Mensual</t>
        </is>
      </c>
      <c r="C608" t="inlineStr">
        <is>
          <t>GESTIÓN AMBIENTAL</t>
        </is>
      </c>
      <c r="D608" s="134" t="n">
        <v>45260</v>
      </c>
      <c r="E608" t="inlineStr">
        <is>
          <t>208-2023-11-30</t>
        </is>
      </c>
      <c r="F608" t="inlineStr">
        <is>
          <t>2024-02-05 14:57:45</t>
        </is>
      </c>
      <c r="G608" t="inlineStr">
        <is>
          <t>Juan Carlos Castro Vergara</t>
        </is>
      </c>
      <c r="H608" t="inlineStr">
        <is>
          <t>El consumo de agua de la Universidad Politécnico Grancolombiano en el mes de noviembre fue de 1380 m3, lo que representa un consumo promedio de 46 m3 por día. El consumo total se distribuyó de la siguiente manera:_x000D_
_x000D_
Sede Campus: 787 m3_x000D_
Sede City: 219 m3_x000D_
Sede Los Colores: 356 m3_x000D_
Sede IPS Punto Clave: 18 m3_x000D_
_x000D_
La sede Campus, que es la sede académica más grande de la universidad, concentra la mayor parte del consumo de agua, con un 57.02% del total. La sede Los Colores el 25.79% del consumo, la sede City representa el 15.86% del consumo y la sede IPS Punto Clave el 1.3% del consumo.</t>
        </is>
      </c>
    </row>
    <row r="609">
      <c r="A609" t="n">
        <v>208</v>
      </c>
      <c r="B609" t="inlineStr">
        <is>
          <t>Consumo de Agua m3 Mensual</t>
        </is>
      </c>
      <c r="C609" t="inlineStr">
        <is>
          <t>GESTIÓN AMBIENTAL</t>
        </is>
      </c>
      <c r="D609" s="134" t="n">
        <v>45291</v>
      </c>
      <c r="E609" t="inlineStr">
        <is>
          <t>208-2023-12-31</t>
        </is>
      </c>
      <c r="F609" t="inlineStr">
        <is>
          <t>2024-02-05 15:00:18</t>
        </is>
      </c>
      <c r="G609" t="inlineStr">
        <is>
          <t>Juan Carlos Castro Vergara</t>
        </is>
      </c>
      <c r="H609" t="inlineStr">
        <is>
          <t>El consumo de agua de la Universidad Politécnico Grancolombiano en el mes de diciembre fue de 1336 m3, lo que representa un consumo promedio de 444.53 m3 por día. El consumo total se distribuyó de la siguiente manera:_x000D_
_x000D_
Sede Campus: 787 m3_x000D_
Sede City: 219 m3_x000D_
Sede Los Colores: 310 m3_x000D_
Sede IPS Punto Clave: 20 m3_x000D_
_x000D_
La sede Campus, que es la sede académica más grande de la universidad, concentra la mayor parte del consumo de agua, con un 578.9% del total. La sede Los Colores el 23.2% del consumo, la sede City representa el 16.39% del consumo y la sede IPS Punto Clave el 1.49% del consumo.</t>
        </is>
      </c>
    </row>
    <row r="610">
      <c r="A610" t="n">
        <v>208</v>
      </c>
      <c r="B610" t="inlineStr">
        <is>
          <t>Consumo de Agua m3 Mensual</t>
        </is>
      </c>
      <c r="C610" t="inlineStr">
        <is>
          <t>GESTIÓN AMBIENTAL</t>
        </is>
      </c>
      <c r="D610" s="134" t="n">
        <v>45322</v>
      </c>
      <c r="E610" t="inlineStr">
        <is>
          <t>208-2024-01-31</t>
        </is>
      </c>
      <c r="F610" t="inlineStr">
        <is>
          <t>2025-03-18 16:52:25</t>
        </is>
      </c>
      <c r="G610" t="inlineStr">
        <is>
          <t>Diana Valentina Cortes Sierra</t>
        </is>
      </c>
      <c r="H610" t="inlineStr">
        <is>
          <t>El consumo de agua de la Universidad Politécnico Grancolombiano en el mes de enero fue de 1326 m3, lo que representa un consumo promedio de 43,5 m3 por día. El consumo total se distribuyó de la siguiente manera:_x000D_
_x000D_
Sede Campus: 790 m3_x000D_
Sede City: 341 m3_x000D_
Sede Calle 85: 45 m3_x000D_
Sede Los Colores: 144 m3_x000D_
Sede IPS Punto Clave: 6 m3_x000D_
_x000D_
La sede Campus, que es la sede académica más grande de la universidad, concentra la mayor parte del consumo de agua, con un 57,5% del total, la sede City representa el 24,8% del consumo, la sede de la Calle 85 el 3,3%, la sede Los Colores el 13,8% del consumo y la sede IPS Punto Clave el 0,6% del consumo._x000D_
_x000D_
Desde enero de 2024 se incluyen datos de consumo de Sede posgrado - Calle 85</t>
        </is>
      </c>
    </row>
    <row r="611">
      <c r="A611" t="n">
        <v>208</v>
      </c>
      <c r="B611" t="inlineStr">
        <is>
          <t>Consumo de Agua m3 Mensual</t>
        </is>
      </c>
      <c r="C611" t="inlineStr">
        <is>
          <t>GESTIÓN AMBIENTAL</t>
        </is>
      </c>
      <c r="D611" s="134" t="n">
        <v>45351</v>
      </c>
      <c r="E611" t="inlineStr">
        <is>
          <t>208-2024-02-29</t>
        </is>
      </c>
      <c r="F611" t="inlineStr">
        <is>
          <t>2024-04-26 12:29:15</t>
        </is>
      </c>
      <c r="G611" t="inlineStr">
        <is>
          <t>Diana Valentina Cortes Sierra</t>
        </is>
      </c>
      <c r="H611" t="inlineStr">
        <is>
          <t>El consumo de agua de la Universidad Politécnico Grancolombiano en el mes de febrero fue de 1786 m3, lo que representa un consumo promedio de 61,5 m3 por día. El consumo total se distribuyó de la siguiente manera:_x000D_
_x000D_
Sede Campus: 848 m3_x000D_
Sede City: 341 m3_x000D_
Sede Calle 85: 19 m3_x000D_
Sede Los Colores: 564 m3_x000D_
Sede IPS Punto Clave: 14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is>
      </c>
    </row>
    <row r="612">
      <c r="A612" t="n">
        <v>208</v>
      </c>
      <c r="B612" t="inlineStr">
        <is>
          <t>Consumo de Agua m3 Mensual</t>
        </is>
      </c>
      <c r="C612" t="inlineStr">
        <is>
          <t>GESTIÓN AMBIENTAL</t>
        </is>
      </c>
      <c r="D612" s="134" t="n">
        <v>45382</v>
      </c>
      <c r="E612" t="inlineStr">
        <is>
          <t>208-2024-03-31</t>
        </is>
      </c>
      <c r="F612" t="inlineStr">
        <is>
          <t>2024-06-17 12:21:25</t>
        </is>
      </c>
      <c r="G612" t="inlineStr">
        <is>
          <t>Diana Valentina Cortes Sierra</t>
        </is>
      </c>
      <c r="H612" t="inlineStr">
        <is>
          <t>El consumo de agua de la Universidad Politécnico Grancolombiano en el mes de marzo fue de 1842,5 m3, lo que representa un consumo promedio de 59,4 m3 por día. El consumo total se distribuyó de la siguiente manera:_x000D_
_x000D_
Sede Campus: 850 m3_x000D_
Sede City:  317,5 m3_x000D_
Sede Calle 85: 19 m3_x000D_
Sede Los Colores: 638 m3_x000D_
Sede IPS Punto Clave: 18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is>
      </c>
    </row>
    <row r="613">
      <c r="A613" t="n">
        <v>208</v>
      </c>
      <c r="B613" t="inlineStr">
        <is>
          <t>Consumo de Agua m3 Mensual</t>
        </is>
      </c>
      <c r="C613" t="inlineStr">
        <is>
          <t>GESTIÓN AMBIENTAL</t>
        </is>
      </c>
      <c r="D613" s="134" t="n">
        <v>45412</v>
      </c>
      <c r="E613" t="inlineStr">
        <is>
          <t>208-2024-04-30</t>
        </is>
      </c>
      <c r="F613" t="inlineStr">
        <is>
          <t>2024-06-17 12:20:01</t>
        </is>
      </c>
      <c r="G613" t="inlineStr">
        <is>
          <t>Diana Valentina Cortes Sierra</t>
        </is>
      </c>
      <c r="H613" t="inlineStr">
        <is>
          <t>El consumo de agua de la Universidad Politécnico Grancolombiano en el mes de abril fue de 1828 m3, lo que representa un consumo promedio de 60.9 m3 por día. El consumo total se distribuyó de la siguiente manera:_x000D_
_x000D_
Sede Campus: 874 m3_x000D_
Sede City: 317,5 m3_x000D_
Sede Calle 85: 6,5m3_x000D_
Sede Los Colores: 616 m3_x000D_
Sede IPS Punto Clave: 14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is>
      </c>
    </row>
    <row r="614">
      <c r="A614" t="n">
        <v>208</v>
      </c>
      <c r="B614" t="inlineStr">
        <is>
          <t>Consumo de Agua m3 Mensual</t>
        </is>
      </c>
      <c r="C614" t="inlineStr">
        <is>
          <t>GESTIÓN AMBIENTAL</t>
        </is>
      </c>
      <c r="D614" s="134" t="n">
        <v>45443</v>
      </c>
      <c r="E614" t="inlineStr">
        <is>
          <t>208-2024-05-31</t>
        </is>
      </c>
      <c r="F614" t="inlineStr">
        <is>
          <t>2024-09-24 17:19:15</t>
        </is>
      </c>
      <c r="G614" t="inlineStr">
        <is>
          <t>Diana Valentina Cortes Sierra</t>
        </is>
      </c>
      <c r="H614" t="inlineStr">
        <is>
          <t>El consumo de agua de la Universidad Politécnico Grancolombiano en el mes de mayo fue de 1502,5 m3, lo que representa un consumo promedio de 48,4 m3 por día. El consumo total se distribuyó de la siguiente manera:_x000D_
_x000D_
Sede Campus: 976 m3_x000D_
Sede City: 220 m3_x000D_
Sede Calle 85: 6,5 m3_x000D_
Sede Los Colores: 293 m3_x000D_
Sede IPS Punto Clave: 7 m3_x000D_
_x000D_
La sede Campus, que es la sede académica más grande de la universidad, concentra la mayor parte del consumo de agua, con un 65% del total, seguida de la sede Los Colores con un 19,5%, la sede City representa el 14,6%, la sede de la Calle 85 el 0,4% y la sede IPS Punto Clave el 0,5% del consumo.</t>
        </is>
      </c>
    </row>
    <row r="615">
      <c r="A615" t="n">
        <v>208</v>
      </c>
      <c r="B615" t="inlineStr">
        <is>
          <t>Consumo de Agua m3 Mensual</t>
        </is>
      </c>
      <c r="C615" t="inlineStr">
        <is>
          <t>GESTIÓN AMBIENTAL</t>
        </is>
      </c>
      <c r="D615" s="134" t="n">
        <v>45473</v>
      </c>
      <c r="E615" t="inlineStr">
        <is>
          <t>208-2024-06-30</t>
        </is>
      </c>
      <c r="F615" t="inlineStr">
        <is>
          <t>2024-10-15 09:43:27</t>
        </is>
      </c>
      <c r="G615" t="inlineStr">
        <is>
          <t>Juan Carlos Castro Vergara</t>
        </is>
      </c>
      <c r="H615" t="inlineStr">
        <is>
          <t>El consumo de agua de la Universidad Politécnico Grancolombiano en el mes de junio fue de 1205 m3, lo que representa un consumo promedio de 40 m3 por día. El consumo total se distribuyó de la siguiente manera:_x000D_
_x000D_
Sede Campus: 766 m3_x000D_
Sede City:  220 m3_x000D_
Sede Calle 85: 5 m3_x000D_
Sede Los Colores: 208 m3_x000D_
Sede IPS Punto Clave: 6 m3_x000D_
_x000D_
La sede Campus, que es la sede académica más grande de la universidad, concentra la mayor parte del consumo de agua, con un 63.6% del total, seguida de la sede City con un 18,3%, la sede Los Colores representa el 17,3%, la sede de la Calle 85 el 0,4% y la sede IPS Punto Clave el 0,5% del consumo.</t>
        </is>
      </c>
    </row>
    <row r="616">
      <c r="A616" t="n">
        <v>208</v>
      </c>
      <c r="B616" t="inlineStr">
        <is>
          <t>Consumo de Agua m3 Mensual</t>
        </is>
      </c>
      <c r="C616" t="inlineStr">
        <is>
          <t>GESTIÓN AMBIENTAL</t>
        </is>
      </c>
      <c r="D616" s="134" t="n">
        <v>45504</v>
      </c>
      <c r="E616" t="inlineStr">
        <is>
          <t>208-2024-07-31</t>
        </is>
      </c>
      <c r="F616" t="inlineStr">
        <is>
          <t>2024-10-15 09:47:26</t>
        </is>
      </c>
      <c r="G616" t="inlineStr">
        <is>
          <t>Diana Valentina Cortes Sierra</t>
        </is>
      </c>
      <c r="H616" t="inlineStr">
        <is>
          <t>El consumo de agua de la Universidad Politécnico Grancolombiano en el mes de julio fue de 1105m3, lo que representa un consumo promedio de 35,6 m3 por día. El consumo total se distribuyó de la siguiente manera:_x000D_
_x000D_
Sede Campus: 608 m3_x000D_
Sede City:  258 m3_x000D_
Sede Calle 85: 5 m3_x000D_
Sede Los Colores: 231 m3_x000D_
Sede IPS Punto Clave: 3 m3_x000D_
_x000D_
La sede Campus, que es la sede académica más grande de la universidad, concentra la mayor parte del consumo de agua, con un 55% del total, seguida de la sede City con un 23,3%, la sede Los Colores representa el 20,9%, la sede de la Calle 85 el 0,5% y la sede IPS Punto Clave el 0,3% del consumo.</t>
        </is>
      </c>
    </row>
    <row r="617">
      <c r="A617" t="n">
        <v>208</v>
      </c>
      <c r="B617" t="inlineStr">
        <is>
          <t>Consumo de Agua m3 Mensual</t>
        </is>
      </c>
      <c r="C617" t="inlineStr">
        <is>
          <t>GESTIÓN AMBIENTAL</t>
        </is>
      </c>
      <c r="D617" s="134" t="n">
        <v>45535</v>
      </c>
      <c r="E617" t="inlineStr">
        <is>
          <t>208-2024-08-31</t>
        </is>
      </c>
      <c r="F617" t="inlineStr">
        <is>
          <t>2024-11-26 16:03:45</t>
        </is>
      </c>
      <c r="G617" t="inlineStr">
        <is>
          <t>Diana Valentina Cortes Sierra</t>
        </is>
      </c>
      <c r="H617" t="inlineStr">
        <is>
          <t>El consumo de agua de la Universidad Politécnico Grancolombiano en el mes de agosto fue de 1247,5 m3, lo que representa un consumo promedio de 40.2 m3 por día. El consumo total se distribuyó de la siguiente manera:_x000D_
_x000D_
Sede Campus: 782 m3_x000D_
Sede City: 258 m3_x000D_
Sede Calle 85: 7.5 m3_x000D_
Sede Los Colores: 195 m3_x000D_
Sede IPS Punto Clave: 5 m3_x000D_
_x000D_
La sede Campus, que es la sede académica más grande de la universidad, concentra la mayor parte del consumo de agua, con un 62,7% del total, seguida de la sede City con un 20,7%, la sede Los Colores representa el 15,6%, la sede de la Calle 85 el 0,6% y la sede IPS Punto Clave el 0,4%</t>
        </is>
      </c>
    </row>
    <row r="618">
      <c r="A618" t="n">
        <v>208</v>
      </c>
      <c r="B618" t="inlineStr">
        <is>
          <t>Consumo de Agua m3 Mensual</t>
        </is>
      </c>
      <c r="C618" t="inlineStr">
        <is>
          <t>GESTIÓN AMBIENTAL</t>
        </is>
      </c>
      <c r="D618" s="134" t="n">
        <v>45565</v>
      </c>
      <c r="E618" t="inlineStr">
        <is>
          <t>208-2024-09-30</t>
        </is>
      </c>
      <c r="F618" t="inlineStr">
        <is>
          <t>2024-12-06 10:21:56</t>
        </is>
      </c>
      <c r="G618" t="inlineStr">
        <is>
          <t>Diana Valentina Cortes Sierra</t>
        </is>
      </c>
      <c r="H618" t="inlineStr">
        <is>
          <t>El consumo de agua de la Universidad Politécnico Grancolombiano en el mes de septiembre fue de 1493 m3, lo que representa un consumo promedio de 49.7 m3 por día. El consumo total se distribuyó de la siguiente manera:_x000D_
_x000D_
Sede Campus: 861 m3_x000D_
Sede City: 397.5 m3_x000D_
Sede Calle 85: 7.5 m3_x000D_
Sede Los Colores: 217 m3_x000D_
Sede IPS Punto Clave: 10 m3_x000D_
_x000D_
La sede Campus, que es la sede académica más grande de la universidad, concentra la mayor parte del consumo de agua, con un % del total, seguida de la sede City con un %, la sede Los Colores representa el %, la sede de la Calle 85 el % y la sede IPS Punto Clave el %</t>
        </is>
      </c>
    </row>
    <row r="619">
      <c r="A619" t="n">
        <v>208</v>
      </c>
      <c r="B619" t="inlineStr">
        <is>
          <t>Consumo de Agua m3 Mensual</t>
        </is>
      </c>
      <c r="C619" t="inlineStr">
        <is>
          <t>GESTIÓN AMBIENTAL</t>
        </is>
      </c>
      <c r="D619" s="134" t="n">
        <v>45596</v>
      </c>
      <c r="E619" t="inlineStr">
        <is>
          <t>208-2024-10-31</t>
        </is>
      </c>
      <c r="F619" t="inlineStr">
        <is>
          <t>2024-12-18 16:09:33</t>
        </is>
      </c>
      <c r="G619" t="inlineStr">
        <is>
          <t>Diana Valentina Cortes Sierra</t>
        </is>
      </c>
      <c r="H619" t="inlineStr">
        <is>
          <t>El consumo de agua de la Universidad Politécnico Grancolombiano en el mes de octubre fue de 1365 m3, lo que representa un consumo promedio de 44 m3 por día. El consumo total se distribuyó de la siguiente manera:_x000D_
_x000D_
Sede Campus: 704 m3_x000D_
Sede City: 397.5 m3_x000D_
Sede Calle 85: 16.5 m3_x000D_
Sede Los Colores: 232 m3_x000D_
Sede IPS Punto Clave: 15 m3_x000D_
_x000D_
La sede Campus, que es la sede académica más grande de la universidad, concentra la mayor parte del consumo de agua, con un % del total, seguida de la sede City con un %, la sede Los Colores representa el %, la sede de la Calle 85 el % y la sede IPS Punto Clave el %</t>
        </is>
      </c>
    </row>
    <row r="620">
      <c r="A620" t="n">
        <v>208</v>
      </c>
      <c r="B620" t="inlineStr">
        <is>
          <t>Consumo de Agua m3 Mensual</t>
        </is>
      </c>
      <c r="C620" t="inlineStr">
        <is>
          <t>GESTIÓN AMBIENTAL</t>
        </is>
      </c>
      <c r="D620" s="134" t="n">
        <v>45626</v>
      </c>
      <c r="E620" t="inlineStr">
        <is>
          <t>208-2024-11-30</t>
        </is>
      </c>
      <c r="F620" t="inlineStr">
        <is>
          <t>2025-01-23 11:43:36</t>
        </is>
      </c>
      <c r="G620" t="inlineStr">
        <is>
          <t>Juan Carlos Castro Vergara</t>
        </is>
      </c>
      <c r="H620" t="inlineStr">
        <is>
          <t>El consumo de agua de la Universidad Politécnico Grancolombiano en el mes de noviembre fue de 1.061 m3, lo que representa un consumo promedio de 35.4 m3 por día. El consumo total se distribuyó de la siguiente manera:_x000D_
_x000D_
Sede Campus: 633 m3_x000D_
Sede City: 207.5 m3_x000D_
Sede Calle 85: 16.5 m3_x000D_
Sede Los Colores: 192 m3_x000D_
Sede IPS Punto Clave: 12 m3_x000D_
_x000D_
La sede Campus, que es la sede académica más grande de la universidad, concentra la mayor parte del consumo de agua, con un 59.66% del total, seguida de la sede City con un 19.56%, la sede Los Colores representa el 18.10%, la sede de la Calle 85 el 1.56% y la sede IPS Punto Clave el 1.13%</t>
        </is>
      </c>
    </row>
    <row r="621">
      <c r="A621" t="n">
        <v>208</v>
      </c>
      <c r="B621" t="inlineStr">
        <is>
          <t>Consumo de Agua m3 Mensual</t>
        </is>
      </c>
      <c r="C621" t="inlineStr">
        <is>
          <t>GESTIÓN AMBIENTAL</t>
        </is>
      </c>
      <c r="D621" s="134" t="n">
        <v>45657</v>
      </c>
      <c r="E621" t="inlineStr">
        <is>
          <t>208-2024-12-31</t>
        </is>
      </c>
      <c r="F621" t="inlineStr">
        <is>
          <t>2025-01-23 17:10:04</t>
        </is>
      </c>
      <c r="G621" t="inlineStr">
        <is>
          <t>Juan Carlos Castro Vergara</t>
        </is>
      </c>
      <c r="H621" t="inlineStr">
        <is>
          <t>El consumo de agua de la Universidad Politécnico Grancolombiano en el mes de diciembre fue de 869.5 m3, lo que representa un consumo promedio de 28.9 m3 por día. El consumo total se distribuyó de la siguiente manera:_x000D_
_x000D_
Sede Campus: 500 m3_x000D_
Sede City: 207.5 m3_x000D_
Sede Calle 85: 8 m3_x000D_
Sede Los Colores: 150 m3_x000D_
Sede IPS Punto Clave: 4 m3_x000D_
_x000D_
La sede Campus, que es la sede académica más grande de la universidad, concentra la mayor parte del consumo de agua, con un 62.08% del total, seguida de la sede City con un 21.29%, la sede Los Colores representa el 15.39%, la sede de la Calle 85 el 0.82% y la sede IPS Punto Clave el 0.41%</t>
        </is>
      </c>
    </row>
    <row r="622">
      <c r="A622" t="n">
        <v>208</v>
      </c>
      <c r="B622" t="inlineStr">
        <is>
          <t>Consumo de Agua m3 Mensual</t>
        </is>
      </c>
      <c r="C622" t="inlineStr">
        <is>
          <t>GESTIÓN AMBIENTAL</t>
        </is>
      </c>
      <c r="D622" s="134" t="n">
        <v>45688</v>
      </c>
      <c r="E622" t="inlineStr">
        <is>
          <t>208-2025-01-31</t>
        </is>
      </c>
      <c r="F622" t="inlineStr">
        <is>
          <t>2026-02-13 09:16:10</t>
        </is>
      </c>
      <c r="G622" t="inlineStr">
        <is>
          <t>Bryan Esteban Vanegas Valencia</t>
        </is>
      </c>
      <c r="H622" t="inlineStr">
        <is>
          <t>Distribución del Consumo por Sede:_x000D_
_x000D_
Campus Bogotá: 440,00 m³ (55.1% del total)_x000D_
_x000D_
City Campus: 249,50 m³ (31.2% del total)_x000D_
_x000D_
Sede Posgrado-Calle 85: 22,50 m³ (2.82% del total)_x000D_
_x000D_
Campus-Medellín: 88,00 m³ (11.03% del total)_x000D_
_x000D_
Sede Bienestar - Medellín: 0,00 m³ (0% del total)_x000D_
_x000D_
Consultorio Psicología - Medellín: 0,00 m³ (0% del total)_x000D_
_x000D_
Análisis:_x000D_
El consumo total fue de 798 m³, con un promedio diario de 26.6 m³. El Campus Bogotá sigue siendo la sede que concentra la mayor parte del consumo, con 440 m³ (55.1%). City Campus le sigue con 247,5 m³ (30.97%). La Sede Posgrado-Calle 85 y Campus-Medellín mostraron consumos más bajos, con 22,5 m³ (2.82%) y 88 m³ (11.03%), respectivamente. Las sedes de Bienestar y Consultorio Psicología - Medellín no reportaron consumo de agua este mes.</t>
        </is>
      </c>
    </row>
    <row r="623">
      <c r="A623" t="n">
        <v>208</v>
      </c>
      <c r="B623" t="inlineStr">
        <is>
          <t>Consumo de Agua m3 Mensual</t>
        </is>
      </c>
      <c r="C623" t="inlineStr">
        <is>
          <t>GESTIÓN AMBIENTAL</t>
        </is>
      </c>
      <c r="D623" s="134" t="n">
        <v>45716</v>
      </c>
      <c r="E623" t="inlineStr">
        <is>
          <t>208-2025-02-28</t>
        </is>
      </c>
      <c r="F623" t="inlineStr">
        <is>
          <t>2025-11-26 08:33:30</t>
        </is>
      </c>
      <c r="G623" t="inlineStr">
        <is>
          <t>Bryan Esteban Vanegas Valencia</t>
        </is>
      </c>
      <c r="H623" t="inlineStr">
        <is>
          <t>Distribución del Consumo por Sede:_x000D_
_x000D_
Campus Bogotá: 632,00 m³ (56.4% del total)_x000D_
_x000D_
City Campus: 249,50 m³ (22.2% del total)_x000D_
_x000D_
Sede Posgrado-Calle 85: 13,50 m³ (1.2% del total)_x000D_
_x000D_
Campus-Medellín: 228,00 m³ (20.3% del total)_x000D_
_x000D_
Sede Bienestar - Medellín: 0,00 m³ (0% del total)_x000D_
_x000D_
Consultorio Psicología - Medellín: 0,00 m³ (0% del total)_x000D_
_x000D_
Análisis:_x000D_
En febrero de 2025, el consumo total aumentó a 1.121 m³, con un promedio diario de 37,4 m³. El Campus Bogotá sigue siendo la sede con el mayor consumo, con 632 m³ (56.4%). City Campus registró un consumo de 247,5 m³ (22.1%), mientras que Campus-Medellín representó el 20.3% del total con 228 m³. Las sedes Bienestar y Consultorio Psicología - Medellín no registraron consumo de agua.</t>
        </is>
      </c>
    </row>
    <row r="624">
      <c r="A624" t="n">
        <v>208</v>
      </c>
      <c r="B624" t="inlineStr">
        <is>
          <t>Consumo de Agua m3 Mensual</t>
        </is>
      </c>
      <c r="C624" t="inlineStr">
        <is>
          <t>GESTIÓN AMBIENTAL</t>
        </is>
      </c>
      <c r="D624" s="134" t="n">
        <v>45747</v>
      </c>
      <c r="E624" t="inlineStr">
        <is>
          <t>208-2025-03-31</t>
        </is>
      </c>
      <c r="F624" t="inlineStr">
        <is>
          <t>2025-11-19 12:13:52</t>
        </is>
      </c>
      <c r="G624" t="inlineStr">
        <is>
          <t>Bryan Esteban Vanegas Valencia</t>
        </is>
      </c>
      <c r="H624" t="inlineStr">
        <is>
          <t>Distribución del Consumo por Sede:_x000D_
_x000D_
Campus Bogotá: 721,00 m³ (55.1% del total)_x000D_
_x000D_
City Campus: 371,00 m³ (28.3% del total)_x000D_
_x000D_
Sede Posgrado-Calle 85: 13,50 m³ (1% del total)_x000D_
_x000D_
Campus-Medellín: 204,00 m³ (15.6% del total)_x000D_
_x000D_
Sede Bienestar - Medellín: 0,00 m³ (0% del total)_x000D_
_x000D_
Consultorio Psicología - Medellín: 0,00 m³ (0% del total)_x000D_
_x000D_
Análisis:_x000D_
En marzo, el consumo de agua aumentó a 1.309,50 m³, con un promedio de 44 m³ por día. El Campus Bogotá sigue siendo el mayor consumidor, con 721 m³ (55.1%). City Campus y Campus-Medellín consumieron 371 m³ (28.3%) y 204 m³ (15.6%), respectivamente. Las sedes de Bienestar y Consultorio Psicología - Medellín no reportaron consumo.</t>
        </is>
      </c>
    </row>
    <row r="625">
      <c r="A625" t="n">
        <v>208</v>
      </c>
      <c r="B625" t="inlineStr">
        <is>
          <t>Consumo de Agua m3 Mensual</t>
        </is>
      </c>
      <c r="C625" t="inlineStr">
        <is>
          <t>GESTIÓN AMBIENTAL</t>
        </is>
      </c>
      <c r="D625" s="134" t="n">
        <v>45777</v>
      </c>
      <c r="E625" t="inlineStr">
        <is>
          <t>208-2025-04-30</t>
        </is>
      </c>
      <c r="F625" t="inlineStr">
        <is>
          <t>2025-11-19 12:09:58</t>
        </is>
      </c>
      <c r="G625" t="inlineStr">
        <is>
          <t>Bryan Esteban Vanegas Valencia</t>
        </is>
      </c>
      <c r="H625" t="inlineStr">
        <is>
          <t>Distribución del Consumo por Sede:_x000D_
_x000D_
Campus Bogotá: 653,00 m³ (51.4% del total)_x000D_
_x000D_
City Campus: 371,00 m³ (29.2% del total)_x000D_
_x000D_
Sede Posgrado-Calle 85: 20,00 m³ (1.6% del total)_x000D_
_x000D_
Campus-Medellín: 211,00 m³ (16.6% del total)_x000D_
_x000D_
Sede Bienestar - Medellín: 0,00 m³ (0% del total)_x000D_
_x000D_
Consultorio Psicología - Medellín: 16,00 m³ (1.3% del total)_x000D_
_x000D_
Análisis:_x000D_
El consumo total de agua en abril fue de 1.271 m³, con un promedio de 38,1 m³ por día. Campus Bogotá sigue siendo la sede con el mayor consumo (653 m³, 51.4%), seguido de City Campus con 371 m³ (29.2%). Campus-Medellín y Sede Posgrado-Calle 85 también contribuyen, pero en menor medida con 211 m³ (16.6%) y 20 m³ (1.6%), respectivamente. Las sedes Bienestar y Consultorio Psicología - Medellín no tuvieron consumo.</t>
        </is>
      </c>
    </row>
    <row r="626">
      <c r="A626" t="n">
        <v>208</v>
      </c>
      <c r="B626" t="inlineStr">
        <is>
          <t>Consumo de Agua m3 Mensual</t>
        </is>
      </c>
      <c r="C626" t="inlineStr">
        <is>
          <t>GESTIÓN AMBIENTAL</t>
        </is>
      </c>
      <c r="D626" s="134" t="n">
        <v>45808</v>
      </c>
      <c r="E626" t="inlineStr">
        <is>
          <t>208-2025-05-31</t>
        </is>
      </c>
      <c r="F626" t="inlineStr">
        <is>
          <t>2025-11-19 11:54:35</t>
        </is>
      </c>
      <c r="G626" t="inlineStr">
        <is>
          <t>Bryan Esteban Vanegas Valencia</t>
        </is>
      </c>
      <c r="H626" t="inlineStr">
        <is>
          <t>Distribución del Consumo por Sede:_x000D_
_x000D_
Campus Bogotá: 687,00 m³ (47.7% del total)_x000D_
_x000D_
City Campus: 518,00 m³ (36.0% del total)_x000D_
_x000D_
Sede Posgrado-Calle 85: 20,00 m³ (1.4% del total)_x000D_
_x000D_
Campus-Medellín: 190,00 m³ (13.2% del total)_x000D_
_x000D_
Sede Bienestar - Medellín: 0,00 m³ (0% del total)_x000D_
_x000D_
Consultorio Psicología - Medellín: 26,00 m³ (1.8% del total)_x000D_
_x000D_
Análisis:_x000D_
En mayo de 2025, el consumo total de agua fue de 1.441 m³, lo que resulta en un promedio diario de 48 m³. El Campus Bogotá sigue siendo la sede con el mayor consumo, alcanzando 687 m³ (47.7% del total). City Campus también presenta un consumo significativo con 518 m³ (36.0%). El Campus-Medellín representó el 13.2% del consumo total con 190 m³, mientras que Sede Posgrado-Calle 85 tuvo un consumo de 20 m³ (1.4%). Por último, Consultorio Psicología - Medellín reportó 26 m³ (1.8%), pero Sede Bienestar - Medellín no tuvo consumo registrado.</t>
        </is>
      </c>
    </row>
    <row r="627">
      <c r="A627" t="n">
        <v>208</v>
      </c>
      <c r="B627" t="inlineStr">
        <is>
          <t>Consumo de Agua m3 Mensual</t>
        </is>
      </c>
      <c r="C627" t="inlineStr">
        <is>
          <t>GESTIÓN AMBIENTAL</t>
        </is>
      </c>
      <c r="D627" s="134" t="n">
        <v>45838</v>
      </c>
      <c r="E627" t="inlineStr">
        <is>
          <t>208-2025-06-30</t>
        </is>
      </c>
      <c r="F627" t="inlineStr">
        <is>
          <t>2025-09-17 14:26:04</t>
        </is>
      </c>
      <c r="G627" t="inlineStr">
        <is>
          <t>Bryan Esteban Vanegas Valencia</t>
        </is>
      </c>
      <c r="H627" t="inlineStr">
        <is>
          <t>Distribución del Consumo por Sede:_x000D_
_x000D_
Campus Bogotá: 716,00 m³ (50.8% del total)_x000D_
_x000D_
City Campus: 518,00 m³ (36.8% del total)_x000D_
_x000D_
Sede Posgrado-Calle 85: 13,00 m³ (0.9% del total)_x000D_
_x000D_
Campus-Medellín: 153,00 m³ (10.9% del total)_x000D_
_x000D_
Sede Bienestar - Medellín: 0,00 m³ (0% del total)_x000D_
_x000D_
Consultorio Psicología - Medellín: 9,00 m³ (0.6% del total)_x000D_
_x000D_
Análisis:_x000D_
En junio de 2025, el consumo total fue de 1.409 m³, con un consumo promedio diario de 46,9 m³. El Campus Bogotá sigue liderando con 716 m³ (50.8%), seguido por City Campus con 518 m³ (36.8%). El Campus-Medellín consumió 153 m³ (10.9%), mientras que Sede Posgrado-Calle 85 reportó 13 m³ (0.9%). Consultorio Psicología - Medellín también tuvo un pequeño consumo de 9 m³ (0.6%), mientras que la Sede Bienestar - Medellín nuevamente no registró consumo.</t>
        </is>
      </c>
    </row>
    <row r="628">
      <c r="A628" t="n">
        <v>208</v>
      </c>
      <c r="B628" t="inlineStr">
        <is>
          <t>Consumo de Agua m3 Mensual</t>
        </is>
      </c>
      <c r="C628" t="inlineStr">
        <is>
          <t>GESTIÓN AMBIENTAL</t>
        </is>
      </c>
      <c r="D628" s="134" t="n">
        <v>45869</v>
      </c>
      <c r="E628" t="inlineStr">
        <is>
          <t>208-2025-07-31</t>
        </is>
      </c>
      <c r="F628" t="inlineStr">
        <is>
          <t>2025-11-19 11:50:17</t>
        </is>
      </c>
      <c r="G628" t="inlineStr">
        <is>
          <t>Bryan Esteban Vanegas Valencia</t>
        </is>
      </c>
      <c r="H628" t="inlineStr">
        <is>
          <t>Distribución del Consumo por Sede:_x000D_
_x000D_
Campus Bogotá: 484,00 m³ (46.3% del total)_x000D_
_x000D_
City Campus: 410,00 m³ (39.2% del total)_x000D_
_x000D_
Sede Posgrado-Calle 85: 13,00 m³ (1.2% del total)_x000D_
_x000D_
Campus-Medellín: 123,00 m³ (11,7% del total)_x000D_
_x000D_
Sede Bienestar - Medellín: 0,00 m³ (0% del total)_x000D_
_x000D_
Consultorio Psicología - Medellín: 14,00 m³ (1.3% del total)_x000D_
_x000D_
Análisis:_x000D_
El consumo total de agua en julio de 2025 fue de 1.044 m³, con un promedio diario de 34,8 m³. Campus Bogotá sigue siendo la sede principal, con 484 m³ (46.3%), lo que refleja el tamaño y la actividad de la sede. City Campus también tuvo un consumo considerable de 410 m³ (39.2%).Sede Calle 84 tuvo un consumo de 13m³ (1,2) Campus-Medellín consumió 123 m³ (11,7%), y Consultorio Psicología - Medellín reportó 14 m³ (1.3%). Las sedes Sede Posgrado-Calle 85 y Sede Bienestar - Medellín no registraron consumos significativos durante este mes.</t>
        </is>
      </c>
    </row>
    <row r="629">
      <c r="A629" t="n">
        <v>208</v>
      </c>
      <c r="B629" t="inlineStr">
        <is>
          <t>Consumo de Agua m3 Mensual</t>
        </is>
      </c>
      <c r="C629" t="inlineStr">
        <is>
          <t>GESTIÓN AMBIENTAL</t>
        </is>
      </c>
      <c r="D629" s="134" t="n">
        <v>45900</v>
      </c>
      <c r="E629" t="inlineStr">
        <is>
          <t>208-2025-08-31</t>
        </is>
      </c>
      <c r="F629" t="inlineStr">
        <is>
          <t>2025-11-19 12:50:45</t>
        </is>
      </c>
      <c r="G629" t="inlineStr">
        <is>
          <t>Juan Carlos Castro Vergara</t>
        </is>
      </c>
      <c r="H629" t="inlineStr">
        <is>
          <t>En agosto de 2025 el consumo institucional ascendió a 1.261 m³, con un promedio diario de 42,05 m³, lo que representa un incremento de 217 m³ frente a julio (+20,79% respecto a los 217 m³ reportados). La participación por sede se mantiene concentrada en Campus Bogotá (52,3%) y City Campus (32,5%), que en conjunto explican 84,8% del consumo mensual._x000D_
_x000D_
Por sedes, comparado con julio:_x000D_
_x000D_
Campus Bogotá: sube de 484 a 659 m³ (+175 m³; +36,2%), siendo el principal driver del aumento institucional._x000D_
_x000D_
City Campus: Se mantuvo con un consumo del 410m³, siendo el segundo aporte al crecimiento._x000D_
_x000D_
Campus Medellín: de 123 a 169 m³ (+46 m³; +37,4%), tercer aporte relevante._x000D_
_x000D_
Consultorio Psicología Medellín: de 14 a 18 m³ (+4 m³; +28,6%), impacto menor en el total._x000D_
_x000D_
Sede Posgrado Calle 85: baja de 13 a 5,5 m³ (-7,5 m³; -57,7%)._x000D_
_x000D_
Sede Bienestar Medellín: se mantiene en 0 m³.</t>
        </is>
      </c>
    </row>
    <row r="630">
      <c r="A630" t="n">
        <v>208</v>
      </c>
      <c r="B630" t="inlineStr">
        <is>
          <t>Consumo de Agua m3 Mensual</t>
        </is>
      </c>
      <c r="C630" t="inlineStr">
        <is>
          <t>GESTIÓN AMBIENTAL</t>
        </is>
      </c>
      <c r="D630" s="134" t="n">
        <v>45930</v>
      </c>
      <c r="E630" t="inlineStr">
        <is>
          <t>208-2025-09-30</t>
        </is>
      </c>
      <c r="F630" t="inlineStr">
        <is>
          <t>2026-02-13 09:24:35</t>
        </is>
      </c>
      <c r="G630" t="inlineStr">
        <is>
          <t>Laura Alejandra Arias Lopéz</t>
        </is>
      </c>
      <c r="H630" t="inlineStr">
        <is>
          <t>Durante en mes de septiembre de 2025 el consumo institucional ascendió a 1.325 m³, con un promedio diario de 44,2 m³, lo que representa un incremento de 91 m³ frente al mes de agosto; es decir, aumento el 7,2% correspondiente a los 91m³ reportados. _x000D_
La participación por sede se mantiene concentrada en Campus Bogotá (56%) y City Campus (26,5%), que en conjunto explican 82,5% del consumo mensual._x000D_
_x000D_
Por sedes, comparado con agosto:_x000D_
_x000D_
Campus Bogotá: Incrementó de 659 m³ a 757m³ (+98m³; +15%), siendo el principal del aumento institucional._x000D_
_x000D_
City Campus: Decreció  el consumo de 410m³ a 358,5m³ (- 51.5m³, -12%), siendo el segundo aporte al crecimiento._x000D_
_x000D_
Campus Medellín: Incrementó de 169 m³ a 210m³ (+41 m³; +24%), siendo el tercer aporte relevante._x000D_
_x000D_
Consultorio Psicología Medellín: Incrementó de 18m³ a 21m³  (+3 m³; + 17%), impacto menor en el total._x000D_
_x000D_
Sede Posgrado Calle 85: Mantiene el consumo de 5,5 m³ (0.40%)._x000D_
_x000D_
Sede Bienestar Medellín: se mantiene en 0 m³.</t>
        </is>
      </c>
    </row>
    <row r="631">
      <c r="A631" t="n">
        <v>208</v>
      </c>
      <c r="B631" t="inlineStr">
        <is>
          <t>Consumo de Agua m3 Mensual</t>
        </is>
      </c>
      <c r="C631" t="inlineStr">
        <is>
          <t>GESTIÓN AMBIENTAL</t>
        </is>
      </c>
      <c r="D631" s="134" t="n">
        <v>45961</v>
      </c>
      <c r="E631" t="inlineStr">
        <is>
          <t>208-2025-10-31</t>
        </is>
      </c>
      <c r="F631" t="inlineStr">
        <is>
          <t>2026-02-12 18:26:57</t>
        </is>
      </c>
      <c r="G631" t="inlineStr">
        <is>
          <t>Laura Alejandra Arias Lopéz</t>
        </is>
      </c>
      <c r="H631" t="inlineStr">
        <is>
          <t>Durante en mes de octubre de 2025 el consumo institucional fue de 1.260,5 m³, con un promedio diario de 40,02 m³, lo que representa un decrecimiento de 91,5 m³ frente al mes de septiembre; es decir, disminuyó el 6,8% correspondiente a los 91m³ reportados._x000D_
_x000D_
La participación por sede se mantiene concentrada en Campus Bogotá (54,4%) y City Campus (28,4%), que en conjunto explican 82,2% del consumo mensual._x000D_
_x000D_
Por sedes, comparado con septiembre:_x000D_
_x000D_
Campus Bogotá: Decreció, paso de 757m³ a 686m³ (-71m³; -9,4%), siendo el principal del aumento institucional._x000D_
_x000D_
City Campus: El consumo se mantuvo en 358,5m³ siendo el segundo aporte al crecimiento._x000D_
_x000D_
Campus Medellín: Decreció, paso de 210m³ a 194m³ (-16m³; -7,6%), siendo el tercer aporte relevante._x000D_
_x000D_
Consultorio Psicología Medellín: Decreció, paso de 21m³ a 18m³ (-3 m³; -14,3%), impacto menor en el total._x000D_
_x000D_
Sede Posgrado Calle 85: Decreció, paso de 5,5m³ a 4m³ (-1,5m³, -27,3%)._x000D_
_x000D_
Sede Bienestar Medellín: se mantiene en 0 m³.</t>
        </is>
      </c>
    </row>
    <row r="632">
      <c r="A632" t="n">
        <v>208</v>
      </c>
      <c r="B632" t="inlineStr">
        <is>
          <t>Consumo de Agua m3 Mensual</t>
        </is>
      </c>
      <c r="C632" t="inlineStr">
        <is>
          <t>GESTIÓN AMBIENTAL</t>
        </is>
      </c>
      <c r="D632" s="134" t="n">
        <v>45991</v>
      </c>
      <c r="E632" t="inlineStr">
        <is>
          <t>208-2025-11-30</t>
        </is>
      </c>
      <c r="F632" t="inlineStr">
        <is>
          <t>2026-02-12 18:26:30</t>
        </is>
      </c>
      <c r="G632" t="inlineStr">
        <is>
          <t>Laura Alejandra Arias Lopéz</t>
        </is>
      </c>
      <c r="H632" t="inlineStr">
        <is>
          <t>Durante en mes de noviembre de 2025 el consumo institucional fue de 1.126 m³, con un promedio diario de 37,5 m³, lo que representa una disminución de 134,5 m³ frente al mes de octubre; es decir, disminuyó el 10,7% correspondiente a los 134,5m³ reportados._x000D_
_x000D_
La participación por sede se mantiene concentrada en Campus Bogotá (59,6%) y City Campus (23,6%), que en conjunto explican 83,2% del consumo mensual._x000D_
_x000D_
Por sedes, comparado con octubre:_x000D_
_x000D_
Campus Bogotá: Decreció, paso de 686m³ a 671m³ (-15m³; -2,2%), siendo el principal del aumento institucional._x000D_
_x000D_
City Campus: Decreció, paso de 358,5m³ a 266m³ (-92,5m³, -25,8%) siendo el segundo aporte al crecimiento._x000D_
_x000D_
Campus Medellín: Decreció, paso de 194m³ a 168m³ (-26m³; -13,4%), siendo el tercer aporte relevante._x000D_
_x000D_
Consultorio Psicología Medellín: Decreció, paso de 18m³ a 17m³ (-1m³; -5,6%), impacto menor en el total._x000D_
_x000D_
Sede Posgrado Calle 85: Mantuvo el consumo en 4m³_x000D_
_x000D_
Sede Bienestar Medellín: se mantiene en 0 m³.</t>
        </is>
      </c>
    </row>
    <row r="633">
      <c r="A633" t="n">
        <v>208</v>
      </c>
      <c r="B633" t="inlineStr">
        <is>
          <t>Consumo de Agua m3 Mensual</t>
        </is>
      </c>
      <c r="C633" t="inlineStr">
        <is>
          <t>GESTIÓN AMBIENTAL</t>
        </is>
      </c>
      <c r="D633" s="134" t="n">
        <v>46022</v>
      </c>
      <c r="E633" t="inlineStr">
        <is>
          <t>208-2025-12-31</t>
        </is>
      </c>
      <c r="F633" t="inlineStr">
        <is>
          <t>2026-02-12 18:36:55</t>
        </is>
      </c>
      <c r="G633" t="inlineStr">
        <is>
          <t>Laura Alejandra Arias Lopéz</t>
        </is>
      </c>
      <c r="H633" t="inlineStr">
        <is>
          <t>Durante en mes de diciembre de 2025 el consumo institucional fue de 1.059 m³, con un promedio diario de 35,3 m³, lo que representa una disminución de 67m³ frente al mes de noviembre; es decir, disminuyó el 6% correspondiente a los 67m³ reportados._x000D_
_x000D_
La participación por sede se mantiene concentrada en Campus Bogotá (54,4%) y City Campus (28,4%), que en conjunto explican 82,2% del consumo mensual._x000D_
_x000D_
Por sedes, comparado con septiembre:_x000D_
_x000D_
Campus Bogotá: Decreció, paso de 671m³ a 643m³ (-28m³; -4,2%), siendo el principal del aumento institucional._x000D_
_x000D_
City Campus: El consumo se mantuvo en 266m³ siendo el segundo aporte al crecimiento._x000D_
_x000D_
Campus Medellín: Decreció, paso de 168m³ a 124m³ (-44m³; -26,2%), siendo el tercer aporte relevante._x000D_
_x000D_
Consultorio Psicología Medellín: Decreció, paso de 17m³ a 12m³ (-5m³; -29,4%), impacto menor en el total._x000D_
_x000D_
Sede Posgrado Calle 85: Aumento de 4m³ a 14m³ (+10m³, +25%)._x000D_
_x000D_
Sede Bienestar Medellín: se mantiene en 0 m³.</t>
        </is>
      </c>
    </row>
    <row r="634">
      <c r="A634" t="n">
        <v>213</v>
      </c>
      <c r="B634" t="inlineStr">
        <is>
          <t>Cumplimiento del Plan Anual del Sistema de Gestión Ambiental</t>
        </is>
      </c>
      <c r="C634" t="inlineStr">
        <is>
          <t>GESTIÓN AMBIENTAL</t>
        </is>
      </c>
      <c r="D634" s="134" t="n">
        <v>45016</v>
      </c>
      <c r="E634" t="inlineStr">
        <is>
          <t>213-2023-03-31</t>
        </is>
      </c>
      <c r="F634" t="inlineStr">
        <is>
          <t>2023-05-09 16:20:29</t>
        </is>
      </c>
      <c r="G634" t="inlineStr">
        <is>
          <t>Edgar Camilo Chacon Matajudios</t>
        </is>
      </c>
      <c r="H634" t="inlineStr">
        <is>
          <t>A corte del 31 de marzo de 2023, se ejecutaron 91 de 91 actividades planificadas, enfocadas principalmente a la Gestión Integral de residuos sólidos y peligrosos, Gestión de la Calidad, Ahorro y Uso Eficiente del Agua, Gestión de la Educación y Comunicación Ambiental en las sedes Campus, City Campus y Los Colores: _x000D_
-	Programa Gestión Integral de Residuos 31 actividades ejecutadas de 31 actividades planificadas._x000D_
-	Programa Gestión de la Calidad, Ahorro y Uso Eficiente del Agua 17 actividades ejecutadas de 17 actividades planificadas._x000D_
-	Programa Gestión de la Educación y Comunicación Ambiental 18 actividades ejecutadas de 18 actividades planificadas._x000D_
-	Programa Gestión del Ahorro y Uso Eficiente de la Energía 9 actividades ejecutadas de 9 actividades planificadas._x000D_
-	Programa Gestión de la Calidad del Aire, Ruido Ambiental y Publicidad Exterior Visual 3 actividades ejecutadas de 3 actividades planificadas._x000D_
-	Actividades de Gestión 13 actividades ejecutadas de 13 actividades planificadas._x000D_
-	Programa Gestión de Áreas Naturales 0 actividades ejecutadas de 0 actividades planificadas. Sin embargo, las actividades desde el proceso de Infraestructura en temas de jardinería se levaron a cabo por le proceso. _x000D_
-	Programa Gestión de la Medición y Compensación de GEI 0 actividades ejecutadas de 0 actividades planificadas.</t>
        </is>
      </c>
    </row>
    <row r="635">
      <c r="A635" t="n">
        <v>213</v>
      </c>
      <c r="B635" t="inlineStr">
        <is>
          <t>Cumplimiento del Plan Anual del Sistema de Gestión Ambiental</t>
        </is>
      </c>
      <c r="C635" t="inlineStr">
        <is>
          <t>GESTIÓN AMBIENTAL</t>
        </is>
      </c>
      <c r="D635" s="134" t="n">
        <v>45107</v>
      </c>
      <c r="E635" t="inlineStr">
        <is>
          <t>213-2023-06-30</t>
        </is>
      </c>
      <c r="F635" t="inlineStr">
        <is>
          <t>2023-07-04 09:36:22</t>
        </is>
      </c>
      <c r="G635" t="inlineStr">
        <is>
          <t>Edgar Camilo Chacon Matajudios</t>
        </is>
      </c>
      <c r="H635" t="inlineStr">
        <is>
          <t>En el segundo trimestre de 2023 se ejecutaron 181 actividades de 196 planificadas para el periodo: _x000D_
Gestión Ambiental 41/43_x000D_
Programa Gestión de Áreas Naturales	3/3_x000D_
Programa Gestión de la Calidad, Ahorro y Uso Eficiente del Agua	22/24_x000D_
Programa Gestión de la Educación y Comunicación Ambienta 42/46_x000D_
Programa Gestión de la Medición y Compensación de GEI - Huella de Carbono 2/2_x000D_
Programa Gestión del Ahorro y Uso Eficiente de la Energía	9/9_x000D_
Programa Gestión de la Calidad del Aire, Ruido Ambiental y Publicidad Exterior Visual 12/14_x000D_
Plan Gestión Integral de Residuos 50/55_x000D_
_x000D_
El cierre de las actividades pendientes se esfera realizar en el transcurso del mes de julio.</t>
        </is>
      </c>
    </row>
    <row r="636">
      <c r="A636" t="n">
        <v>213</v>
      </c>
      <c r="B636" t="inlineStr">
        <is>
          <t>Cumplimiento del Plan Anual del Sistema de Gestión Ambiental</t>
        </is>
      </c>
      <c r="C636" t="inlineStr">
        <is>
          <t>GESTIÓN AMBIENTAL</t>
        </is>
      </c>
      <c r="D636" s="134" t="n">
        <v>45199</v>
      </c>
      <c r="E636" t="inlineStr">
        <is>
          <t>213-2023-09-30</t>
        </is>
      </c>
      <c r="F636" t="inlineStr">
        <is>
          <t>2023-10-10 10:09:08</t>
        </is>
      </c>
      <c r="G636" t="inlineStr">
        <is>
          <t>Edgar Camilo Chacon Matajudios</t>
        </is>
      </c>
      <c r="H636" t="inlineStr">
        <is>
          <t>En el tercer trimestre de 2023 se ejecutaron 169 actividades de 185 planificadas para el periodo:_x000D_
Gestión Ambiental 19/22_x000D_
Programa Gestión de Áreas Naturales 4/4_x000D_
Programa Gestión de la Calidad, Ahorro y Uso Eficiente del Agua 21/24_x000D_
Programa Gestión de la Educación y Comunicación Ambienta 44/45_x000D_
Programa Gestión de la Medición y Compensación de GEI - Huella de Carbono 3/8_x000D_
Programa Gestión del Ahorro y Uso Eficiente de la Energía 11/11_x000D_
Programa Gestión de la Calidad del Aire, Ruido Ambiental y Publicidad Exterior Visual 12/14_x000D_
Plan Gestión Integral de Residuos 55/57_x000D_
_x000D_
El cierre de las actividades pendientes se esfera realizar en el transcurso del mes de octubre y noviembre.</t>
        </is>
      </c>
    </row>
    <row r="637">
      <c r="A637" t="n">
        <v>213</v>
      </c>
      <c r="B637" t="inlineStr">
        <is>
          <t>Cumplimiento del Plan Anual del Sistema de Gestión Ambiental</t>
        </is>
      </c>
      <c r="C637" t="inlineStr">
        <is>
          <t>GESTIÓN AMBIENTAL</t>
        </is>
      </c>
      <c r="D637" s="134" t="n">
        <v>45291</v>
      </c>
      <c r="E637" t="inlineStr">
        <is>
          <t>213-2023-12-31</t>
        </is>
      </c>
      <c r="F637" t="inlineStr">
        <is>
          <t>2024-07-10 15:17:28</t>
        </is>
      </c>
      <c r="G637" t="inlineStr">
        <is>
          <t>Diana Valentina Cortes Sierra</t>
        </is>
      </c>
      <c r="H637" t="inlineStr">
        <is>
          <t>En el cuarto trimestre de 2023 se ejecutaron 144 actividades de 144 planificadas para el periodo:_x000D_
Gestión Ambiental 19/19_x000D_
Programa Gestión de Áreas Naturales 3/3_x000D_
Programa Gestión de la Calidad, Ahorro y Uso Eficiente del Agua 16/16_x000D_
Programa Gestión de la Educación y Comunicación Ambiental 25/25_x000D_
Programa Gestión de la Medición y Compensación de GEI - Huella de Carbono 3/3_x000D_
Programa Gestión del Ahorro y Uso Eficiente de la Energía 9/9_x000D_
Programa Gestión de la Calidad del Aire, Ruido Ambiental y Publicidad Exterior Visual 3/3_x000D_
Plan Gestión Integral de Residuos 66/66</t>
        </is>
      </c>
    </row>
    <row r="638">
      <c r="A638" t="n">
        <v>213</v>
      </c>
      <c r="B638" t="inlineStr">
        <is>
          <t>Cumplimiento del Plan Anual del Sistema de Gestión Ambiental</t>
        </is>
      </c>
      <c r="C638" t="inlineStr">
        <is>
          <t>GESTIÓN AMBIENTAL</t>
        </is>
      </c>
      <c r="D638" s="134" t="n">
        <v>45382</v>
      </c>
      <c r="E638" t="inlineStr">
        <is>
          <t>213-2024-03-31</t>
        </is>
      </c>
      <c r="F638" t="inlineStr">
        <is>
          <t>2024-09-11 17:13:21</t>
        </is>
      </c>
      <c r="G638" t="inlineStr">
        <is>
          <t>Diana Valentina Cortes Sierra</t>
        </is>
      </c>
      <c r="H638" t="inlineStr">
        <is>
          <t>En el primer trimestre de 2024 se ejecutaron 127 actividades de 127 planificadas para el periodo:_x000D_
Gestión Ambiental 15/15_x000D_
Programa Gestión de Áreas Naturales 9/9_x000D_
Programa Gestión de la Calidad, Ahorro y Uso Eficiente del Agua 20/20_x000D_
Programa Gestión de la Educación y Comunicación Ambienta 16/16_x000D_
Programa Gestión de la Medición y Compensación de GEI - Huella de Carbono 0/0_x000D_
Programa Gestión del Ahorro y Uso Eficiente de la Energía 18/18_x000D_
Programa Gestión de la Calidad del Aire, Ruido Ambiental y Publicidad Exterior Visual 4/4_x000D_
Plan Gestión Integral de Residuos 45/45</t>
        </is>
      </c>
    </row>
    <row r="639">
      <c r="A639" t="n">
        <v>213</v>
      </c>
      <c r="B639" t="inlineStr">
        <is>
          <t>Cumplimiento del Plan Anual del Sistema de Gestión Ambiental</t>
        </is>
      </c>
      <c r="C639" t="inlineStr">
        <is>
          <t>GESTIÓN AMBIENTAL</t>
        </is>
      </c>
      <c r="D639" s="134" t="n">
        <v>45473</v>
      </c>
      <c r="E639" t="inlineStr">
        <is>
          <t>213-2024-06-30</t>
        </is>
      </c>
      <c r="F639" t="inlineStr">
        <is>
          <t>2025-02-11 17:36:15</t>
        </is>
      </c>
      <c r="G639" t="inlineStr">
        <is>
          <t>Edgar Camilo Chacon Matajudios</t>
        </is>
      </c>
      <c r="H639" t="inlineStr">
        <is>
          <t>En el segundo trimestre de 2024 se ejecutaron 173 actividades de 173 planificadas para el periodo:_x000D_
Gestión Ambiental 13/13_x000D_
Programa Gestión de Áreas Naturales 9/9_x000D_
Programa Gestión de la Calidad, Ahorro y Uso Eficiente del Agua 28/28_x000D_
Programa Gestión de la Educación y Comunicación Ambienta 45/45_x000D_
Programa Gestión de la Medición y Compensación de GEI - Huella de Carbono 2/2_x000D_
Programa Gestión del Ahorro y Uso Eficiente de la Energía 18/18_x000D_
Programa Gestión de la Calidad del Aire, Ruido Ambiental y Publicidad Exterior Visual 13/13_x000D_
Plan Gestión Integral de Residuos 45/45</t>
        </is>
      </c>
    </row>
    <row r="640">
      <c r="A640" t="n">
        <v>213</v>
      </c>
      <c r="B640" t="inlineStr">
        <is>
          <t>Cumplimiento del Plan Anual del Sistema de Gestión Ambiental</t>
        </is>
      </c>
      <c r="C640" t="inlineStr">
        <is>
          <t>GESTIÓN AMBIENTAL</t>
        </is>
      </c>
      <c r="D640" s="134" t="n">
        <v>45565</v>
      </c>
      <c r="E640" t="inlineStr">
        <is>
          <t>213-2024-09-30</t>
        </is>
      </c>
      <c r="F640" t="inlineStr">
        <is>
          <t>2025-02-11 17:35:07</t>
        </is>
      </c>
      <c r="G640" t="inlineStr">
        <is>
          <t>Edgar Camilo Chacon Matajudios</t>
        </is>
      </c>
      <c r="H640" t="inlineStr">
        <is>
          <t>En el segundo trimestre de 2024 se ejecutaron 181 actividades de 181 planificadas para el periodo:_x000D_
Gestión Ambiental 23/23_x000D_
Programa Gestión de Áreas Naturales 9/9_x000D_
Programa Gestión de la Calidad, Ahorro y Uso Eficiente del Agua 31/31_x000D_
Programa Gestión de la Educación y Comunicación Ambienta 33/33_x000D_
Programa Gestión de la Medición y Compensación de GEI - Huella de Carbono 8/8_x000D_
Programa Gestión del Ahorro y Uso Eficiente de la Energía 18/18_x000D_
Programa Gestión de la Calidad del Aire, Ruido Ambiental y Publicidad Exterior Visual 9/9_x000D_
Plan Gestión Integral de Residuos 50/50</t>
        </is>
      </c>
    </row>
    <row r="641">
      <c r="A641" t="n">
        <v>213</v>
      </c>
      <c r="B641" t="inlineStr">
        <is>
          <t>Cumplimiento del Plan Anual del Sistema de Gestión Ambiental</t>
        </is>
      </c>
      <c r="C641" t="inlineStr">
        <is>
          <t>GESTIÓN AMBIENTAL</t>
        </is>
      </c>
      <c r="D641" s="134" t="n">
        <v>45657</v>
      </c>
      <c r="E641" t="inlineStr">
        <is>
          <t>213-2024-12-31</t>
        </is>
      </c>
      <c r="F641" t="inlineStr">
        <is>
          <t>2025-02-11 17:35:29</t>
        </is>
      </c>
      <c r="G641" t="inlineStr">
        <is>
          <t>Edgar Camilo Chacon Matajudios</t>
        </is>
      </c>
      <c r="H641" t="inlineStr">
        <is>
          <t>En el segundo trimestre de 2024 se ejecutaron 195 actividades de 195 planificadas para el periodo:_x000D_
Gestión Ambiental 26/26_x000D_
Programa Gestión de Áreas Naturales 9/9_x000D_
Programa Gestión de la Calidad, Ahorro y Uso Eficiente del Agua 23/23_x000D_
Programa Gestión de la Educación y Comunicación Ambienta 42/42_x000D_
Programa Gestión de la Medición y Compensación de GEI - Huella de Carbono 3/3Programa Gestión del Ahorro y Uso Eficiente de la Energía 18/18_x000D_
Programa Gestión de la Calidad del Aire, Ruido Ambiental y Publicidad Exterior Visual 4/4_x000D_
Plan Gestión Integral de Residuos 70/70</t>
        </is>
      </c>
    </row>
    <row r="642">
      <c r="A642" t="n">
        <v>213</v>
      </c>
      <c r="B642" t="inlineStr">
        <is>
          <t>Cumplimiento del Plan Anual del Sistema de Gestión Ambiental</t>
        </is>
      </c>
      <c r="C642" t="inlineStr">
        <is>
          <t>GESTIÓN AMBIENTAL</t>
        </is>
      </c>
      <c r="D642" s="134" t="n">
        <v>45747</v>
      </c>
      <c r="E642" t="inlineStr">
        <is>
          <t>213-2025-03-31</t>
        </is>
      </c>
      <c r="F642" t="inlineStr">
        <is>
          <t>2025-09-25 14:20:16</t>
        </is>
      </c>
      <c r="G642" t="inlineStr">
        <is>
          <t>Edgar Camilo Chacon Matajudios</t>
        </is>
      </c>
      <c r="H642" t="inlineStr">
        <is>
          <t>En el primer trimestre de 2025 se ejecutaron 131 actividades de 131 planificadas para el periodo:_x000D_
Gestión Ambiental 24/24_x000D_
Programa Gestión de Áreas Naturales 10/10_x000D_
Programa Gestión de la Calidad, Ahorro y Uso Eficiente del Agua 19/19_x000D_
Programa Gestión de la Educación y Comunicación Ambienta 10/10_x000D_
Programa Gestión de la Medición y Compensación de GEI - Huella de Carbono 2/2 Programa Gestión del Ahorro y Uso Eficiente de la Energía 9/9_x000D_
Programa Gestión de la Calidad del Aire, Ruido Ambiental y Publicidad Exterior Visual 6/6_x000D_
Plan Gestión Integral de Residuos 51/51</t>
        </is>
      </c>
    </row>
    <row r="643">
      <c r="A643" t="n">
        <v>213</v>
      </c>
      <c r="B643" t="inlineStr">
        <is>
          <t>Cumplimiento del Plan Anual del Sistema de Gestión Ambiental</t>
        </is>
      </c>
      <c r="C643" t="inlineStr">
        <is>
          <t>GESTIÓN AMBIENTAL</t>
        </is>
      </c>
      <c r="D643" s="134" t="n">
        <v>45838</v>
      </c>
      <c r="E643" t="inlineStr">
        <is>
          <t>213-2025-06-30</t>
        </is>
      </c>
      <c r="F643" t="inlineStr">
        <is>
          <t>2025-09-25 14:26:51</t>
        </is>
      </c>
      <c r="G643" t="inlineStr">
        <is>
          <t>Edgar Camilo Chacon Matajudios</t>
        </is>
      </c>
      <c r="H643" t="inlineStr">
        <is>
          <t>En el segundo trimestre de 2025 se ejecutaron 127 actividades de 136 planificadas para el periodo:_x000D_
Gestión Ambiental 16/18_x000D_
Programa Gestión de Áreas Naturales 10/10_x000D_
Programa Gestión de la Calidad, Ahorro y Uso Eficiente del Agua 25/25_x000D_
Programa Gestión de la Educación y Comunicación Ambienta 15/19_x000D_
Programa Gestión de la Medición y Compensación de GEI - Huella de Carbono 0/0 Programa Gestión del Ahorro y Uso Eficiente de la Energía 6/6_x000D_
Programa Gestión de la Calidad del Aire, Ruido Ambiental y Publicidad Exterior Visual 3/3_x000D_
Plan Gestión Integral de Residuos 52/55</t>
        </is>
      </c>
    </row>
    <row r="644">
      <c r="A644" t="n">
        <v>213</v>
      </c>
      <c r="B644" t="inlineStr">
        <is>
          <t>Cumplimiento del Plan Anual del Sistema de Gestión Ambiental</t>
        </is>
      </c>
      <c r="C644" t="inlineStr">
        <is>
          <t>GESTIÓN AMBIENTAL</t>
        </is>
      </c>
      <c r="D644" s="134" t="n">
        <v>45930</v>
      </c>
      <c r="E644" t="inlineStr">
        <is>
          <t>213-2025-09-30</t>
        </is>
      </c>
      <c r="F644" t="inlineStr">
        <is>
          <t>2026-03-06 16:22:45</t>
        </is>
      </c>
      <c r="G644" t="inlineStr">
        <is>
          <t>Juan Carlos Castro Vergara</t>
        </is>
      </c>
      <c r="H644" t="inlineStr">
        <is>
          <t>En el tercer trimestre de 2025 se ejecutaron 197 actividades de 197 planificadas para el periodo, alcanzando un cumplimiento del 100% en todos los programas del Sistema de Gestión Ambiental. A continuación, se detalla el comportamiento por programa:_x000D_
_x000D_
Actividades de Gestión Ambiental: 30/30_x000D_
Plan de Gestión Integral de Residuos: 63/63_x000D_
Programa de Gestión del Ahorro y Uso Eficiente de la Energía: 6/6_x000D_
Programa de Gestión de la Calidad, Ahorro y Uso Eficiente del Agua: 35/35_x000D_
Programa de Gestión de la Calidad del Aire, Ruido Ambiental y Publicidad Exterior Visual: 20/20_x000D_
Programa de Gestión de Áreas Naturales: 10/10_x000D_
Programa de Gestión de la Medición y Compensación de Gases de Efecto Invernadero: 3/3_x000D_
Programa de Gestión de la Educación y Comunicación Ambiental: 30/30</t>
        </is>
      </c>
    </row>
    <row r="645">
      <c r="A645" t="n">
        <v>213</v>
      </c>
      <c r="B645" t="inlineStr">
        <is>
          <t>Cumplimiento del Plan Anual del Sistema de Gestión Ambiental</t>
        </is>
      </c>
      <c r="C645" t="inlineStr">
        <is>
          <t>GESTIÓN AMBIENTAL</t>
        </is>
      </c>
      <c r="D645" s="134" t="n">
        <v>46022</v>
      </c>
      <c r="E645" t="inlineStr">
        <is>
          <t>213-2025-12-31</t>
        </is>
      </c>
      <c r="F645" t="inlineStr">
        <is>
          <t>2026-03-06 16:25:59</t>
        </is>
      </c>
      <c r="G645" t="inlineStr">
        <is>
          <t>Juan Carlos Castro Vergara</t>
        </is>
      </c>
      <c r="H645" t="inlineStr">
        <is>
          <t>Con los datos de la imagen, el cuarto trimestre muestra:_x000D_
_x000D_
Plan Gestión Integral de Residuos: 75/75_x000D_
Programa Gestión del Ahorro y Uso Eficiente de la Energía: 6/6_x000D_
Programa Gestión de la Calidad, Ahorro y Uso Eficiente del Agua: 22/22_x000D_
Programa Gestión de la Calidad del Aire, Ruido Ambiental y Publicidad Exterior Visual: 4/4_x000D_
Programa Gestión de Áreas Naturales: 9/9_x000D_
Programa Gestión de la Medición y Compensación de GEI: 5/5_x000D_
Programa Gestión de la Educación y Comunicación Ambiental: 26/26_x000D_
Actividades de Gestión: 38/38_x000D_
_x000D_
Total: 185 actividades ejecutadas de 185 planificadas ? cumplimiento del 100%_x000D_
_x000D_
Cumplimiento del Plan Anual del Sistema de Gestión Ambiental ? Cuarto Trimestre de 2025_x000D_
En el cuarto trimestre de 2025 se ejecutaron 185 actividades de 185 planificadas para el periodo, logrando un cumplimiento del 100% en la totalidad de los programas del Sistema de Gestión Ambiental, consolidando así el desempeño alcanzado en el trimestre anterior. A continuación, se detalla el comportamiento por programa:_x000D_
_x000D_
Actividades de Gestión Ambiental: 38/38_x000D_
Plan de Gestión Integral de Residuos: 75/75_x000D_
Programa de Gestión del Ahorro y Uso Eficiente de la Energía: 6/6_x000D_
Programa de Gestión de la Calidad, Ahorro y Uso Eficiente del Agua: 22/22_x000D_
Programa de Gestión de la Calidad del Aire, Ruido Ambiental y Publicidad Exterior Visual: 4/4_x000D_
Programa de Gestión de Áreas Naturales: 9/9_x000D_
Programa de Gestión de la Medición y Compensación de Gases de Efecto Invernadero: 5/5_x000D_
Programa de Gestión de la Educación y Comunicación Ambiental: 26/26</t>
        </is>
      </c>
    </row>
    <row r="646">
      <c r="A646" t="n">
        <v>214</v>
      </c>
      <c r="B646" t="inlineStr">
        <is>
          <t>Generación de Residuos Sólidos Mensual</t>
        </is>
      </c>
      <c r="C646" t="inlineStr">
        <is>
          <t>GESTIÓN AMBIENTAL</t>
        </is>
      </c>
      <c r="D646" s="134" t="n">
        <v>44957</v>
      </c>
      <c r="E646" t="inlineStr">
        <is>
          <t>214-2023-01-31</t>
        </is>
      </c>
      <c r="F646" t="inlineStr">
        <is>
          <t>2023-08-25 18:05:37</t>
        </is>
      </c>
      <c r="G646" t="inlineStr">
        <is>
          <t>Juan Carlos Castro Vergara</t>
        </is>
      </c>
      <c r="H646" t="inlineStr">
        <is>
          <t>El indicador de Generación de Residuos Sólidos Mensual mide la cantidad de residuos sólidos generados por el Poli en el mes de enero, donde se generaron 1.399,55 kg, lo que equivale a un promedio de 46,65 kg por día._x000D_
_x000D_
La distribución de la generación de residuos por sede es la siguiente:_x000D_
_x000D_
Campus: 978 kg (70,0%)_x000D_
City: 421,55 kg (30,0%)</t>
        </is>
      </c>
    </row>
    <row r="647">
      <c r="A647" t="n">
        <v>214</v>
      </c>
      <c r="B647" t="inlineStr">
        <is>
          <t>Generación de Residuos Sólidos Mensual</t>
        </is>
      </c>
      <c r="C647" t="inlineStr">
        <is>
          <t>GESTIÓN AMBIENTAL</t>
        </is>
      </c>
      <c r="D647" s="134" t="n">
        <v>44985</v>
      </c>
      <c r="E647" t="inlineStr">
        <is>
          <t>214-2023-02-28</t>
        </is>
      </c>
      <c r="F647" t="inlineStr">
        <is>
          <t>2023-08-25 18:07:21</t>
        </is>
      </c>
      <c r="G647" t="inlineStr">
        <is>
          <t>Juan Carlos Castro Vergara</t>
        </is>
      </c>
      <c r="H647" t="inlineStr">
        <is>
          <t>El indicador de Generación de Residuos Sólidos Mensual mide la cantidad de residuos sólidos generados por el Poli en el mes de febrero, donde se generaron 2.255,66 kg, lo que equivale a un promedio de 75,19 kg por día._x000D_
_x000D_
La distribución de la generación de residuos por sede es la siguiente:_x000D_
_x000D_
Campus: 1.004 kg (44,5%)_x000D_
City: 607,86 kg (27,0%)_x000D_
Los Colores: 643,80 kg (28,5%)_x000D_
_x000D_
Se incluyeron los kg de residuos no aprovechables de la sede Los Colores.</t>
        </is>
      </c>
    </row>
    <row r="648">
      <c r="A648" t="n">
        <v>214</v>
      </c>
      <c r="B648" t="inlineStr">
        <is>
          <t>Generación de Residuos Sólidos Mensual</t>
        </is>
      </c>
      <c r="C648" t="inlineStr">
        <is>
          <t>GESTIÓN AMBIENTAL</t>
        </is>
      </c>
      <c r="D648" s="134" t="n">
        <v>45016</v>
      </c>
      <c r="E648" t="inlineStr">
        <is>
          <t>214-2023-03-31</t>
        </is>
      </c>
      <c r="F648" t="inlineStr">
        <is>
          <t>2023-08-25 17:34:21</t>
        </is>
      </c>
      <c r="G648" t="inlineStr">
        <is>
          <t>Juan Carlos Castro Vergara</t>
        </is>
      </c>
      <c r="H648" t="inlineStr">
        <is>
          <t>El indicador de Generación de Residuos Sólidos Mensual mide la cantidad de residuos sólidos generados por el Poli en el mes de marzo, donde se generaron 2.757 kg, lo que equivale a un promedio de 91,9 kg por día._x000D_
_x000D_
La distribución de la generación de residuos por sede es la siguiente:_x000D_
_x000D_
Campus: 1.330 kg (48,3%)_x000D_
City: 791,4 kg (30%)_x000D_
Los Colores: 472,30 kg (21,7%)</t>
        </is>
      </c>
    </row>
    <row r="649">
      <c r="A649" t="n">
        <v>214</v>
      </c>
      <c r="B649" t="inlineStr">
        <is>
          <t>Generación de Residuos Sólidos Mensual</t>
        </is>
      </c>
      <c r="C649" t="inlineStr">
        <is>
          <t>GESTIÓN AMBIENTAL</t>
        </is>
      </c>
      <c r="D649" s="134" t="n">
        <v>45046</v>
      </c>
      <c r="E649" t="inlineStr">
        <is>
          <t>214-2023-04-30</t>
        </is>
      </c>
      <c r="F649" t="inlineStr">
        <is>
          <t>2023-08-25 11:41:23</t>
        </is>
      </c>
      <c r="G649" t="inlineStr">
        <is>
          <t>Juan Carlos Castro Vergara</t>
        </is>
      </c>
      <c r="H649" t="inlineStr">
        <is>
          <t>El indicador de Generación de Residuos Sólidos Mensual mide la cantidad de residuos sólidos generados por el Poli en el mes de abril, donde se generaron 2.313,50 kg, lo que equivale a un promedio de 77,12 kg por día._x000D_
_x000D_
_x000D_
La distribución de la generación de residuos por sede es la siguiente:_x000D_
_x000D_
Campus: 1.124 kg (48,7%)_x000D_
City: 717 kg (31,0%)_x000D_
Los Colores: 472,30 kg (20,3%)</t>
        </is>
      </c>
    </row>
    <row r="650">
      <c r="A650" t="n">
        <v>214</v>
      </c>
      <c r="B650" t="inlineStr">
        <is>
          <t>Generación de Residuos Sólidos Mensual</t>
        </is>
      </c>
      <c r="C650" t="inlineStr">
        <is>
          <t>GESTIÓN AMBIENTAL</t>
        </is>
      </c>
      <c r="D650" s="134" t="n">
        <v>45077</v>
      </c>
      <c r="E650" t="inlineStr">
        <is>
          <t>214-2023-05-31</t>
        </is>
      </c>
      <c r="F650" t="inlineStr">
        <is>
          <t>2023-08-25 11:40:47</t>
        </is>
      </c>
      <c r="G650" t="inlineStr">
        <is>
          <t>Juan Carlos Castro Vergara</t>
        </is>
      </c>
      <c r="H650" t="inlineStr">
        <is>
          <t>El indicador de Generación de Residuos Sólidos Mensual mide la cantidad de residuos sólidos generados por el Poli en el mes de mayo, donde se generaron 2.632,03 kg, lo que equivale a un promedio de 87,20 kg por día._x000D_
_x000D_
_x000D_
_x000D_
La distribución de la generación de residuos por sede es la siguiente:_x000D_
_x000D_
_x000D_
_x000D_
Campus: 1.008 kg (38,3%)_x000D_
_x000D_
City: 1.012,83 kg (38,6%)_x000D_
_x000D_
Los Colores: 611,20 kg (22,1%)_x000D_
_x000D_
_x000D_
_x000D_
Es de resaltan que en este es se ha iniciado con la cuantificación de Residuos Aprovechables en la sede Los Colores.</t>
        </is>
      </c>
    </row>
    <row r="651">
      <c r="A651" t="n">
        <v>214</v>
      </c>
      <c r="B651" t="inlineStr">
        <is>
          <t>Generación de Residuos Sólidos Mensual</t>
        </is>
      </c>
      <c r="C651" t="inlineStr">
        <is>
          <t>GESTIÓN AMBIENTAL</t>
        </is>
      </c>
      <c r="D651" s="134" t="n">
        <v>45107</v>
      </c>
      <c r="E651" t="inlineStr">
        <is>
          <t>214-2023-06-30</t>
        </is>
      </c>
      <c r="F651" t="inlineStr">
        <is>
          <t>2023-08-25 11:32:23</t>
        </is>
      </c>
      <c r="G651" t="inlineStr">
        <is>
          <t>Juan Carlos Castro Vergara</t>
        </is>
      </c>
      <c r="H651" t="inlineStr">
        <is>
          <t>El indicador de Generación de Residuos Sólidos Mensual mide la cantidad de residuos sólidos generados por el Poli en el mes de junio, donde se generaron 2.295,51 kg, lo que equivale a un promedio de 76,51 kg por día._x000D_
_x000D_
La distribución de la generación de residuos por sede es la siguiente:_x000D_
_x000D_
Campus: 984 kg (43,1%)_x000D_
City: 644,81 kg (28,2%)_x000D_
Los Colores: 666,70 kg (28,7%)_x000D_
_x000D_
Es de resaltan que durante el primer semestre de 2023 se ha iniciado con la cuantificación de Residuos Aprovechables en la sede Los Colores.</t>
        </is>
      </c>
    </row>
    <row r="652">
      <c r="A652" t="n">
        <v>214</v>
      </c>
      <c r="B652" t="inlineStr">
        <is>
          <t>Generación de Residuos Sólidos Mensual</t>
        </is>
      </c>
      <c r="C652" t="inlineStr">
        <is>
          <t>GESTIÓN AMBIENTAL</t>
        </is>
      </c>
      <c r="D652" s="134" t="n">
        <v>45138</v>
      </c>
      <c r="E652" t="inlineStr">
        <is>
          <t>214-2023-07-31</t>
        </is>
      </c>
      <c r="F652" t="inlineStr">
        <is>
          <t>2023-09-05 16:13:25</t>
        </is>
      </c>
      <c r="G652" t="inlineStr">
        <is>
          <t>Juan Carlos Castro Vergara</t>
        </is>
      </c>
      <c r="H652" t="inlineStr">
        <is>
          <t>El indicador de Generación de Residuos Sólidos Mensual mide la cantidad de residuos sólidos generados por el Poli en el mes de julio, donde se generaron 2.157,5 kg, lo que equivale a un promedio de 71,92 kg por día._x000D_
_x000D_
La distribución de la generación de residuos por sede es la siguiente:_x000D_
_x000D_
Campus: 1022.7 kg (47,5%)_x000D_
City: 472.3 kg (21,9%)_x000D_
Los Colores: 662.5 kg (31,6%)_x000D_
_x000D_
Es de resaltan que durante el primer semestre de 2023 se ha iniciado con la cuantificación de Residuos Aprovechables en la sede Los Colores.</t>
        </is>
      </c>
    </row>
    <row r="653">
      <c r="A653" t="n">
        <v>214</v>
      </c>
      <c r="B653" t="inlineStr">
        <is>
          <t>Generación de Residuos Sólidos Mensual</t>
        </is>
      </c>
      <c r="C653" t="inlineStr">
        <is>
          <t>GESTIÓN AMBIENTAL</t>
        </is>
      </c>
      <c r="D653" s="134" t="n">
        <v>45169</v>
      </c>
      <c r="E653" t="inlineStr">
        <is>
          <t>214-2023-08-31</t>
        </is>
      </c>
      <c r="F653" t="inlineStr">
        <is>
          <t>2023-12-04 15:47:57</t>
        </is>
      </c>
      <c r="G653" t="inlineStr">
        <is>
          <t>Juan Carlos Castro Vergara</t>
        </is>
      </c>
      <c r="H653" t="inlineStr">
        <is>
          <t>El indicador de Generación de Residuos Sólidos Mensual mide la cantidad de residuos sólidos generados por el Poli en el mes de agosto, donde se generaron 6540.08 kg, lo que equivale a un promedio de 218 kg por día._x000D_
_x000D_
La distribución de la generación de residuos por sede es la siguiente:_x000D_
_x000D_
Campus: 5026 kg (76.84%)_x000D_
City: 990.18 kg (15.14%)_x000D_
Los Colores: 523.9 kg (8.01%)_x000D_
_x000D_
La generación de residuos No Aprovechables en la sede Campus aumentó significativamente durante el segundo semestre de 2023, debido al aumento de la población estudiantil en la sede.</t>
        </is>
      </c>
    </row>
    <row r="654">
      <c r="A654" t="n">
        <v>214</v>
      </c>
      <c r="B654" t="inlineStr">
        <is>
          <t>Generación de Residuos Sólidos Mensual</t>
        </is>
      </c>
      <c r="C654" t="inlineStr">
        <is>
          <t>GESTIÓN AMBIENTAL</t>
        </is>
      </c>
      <c r="D654" s="134" t="n">
        <v>45199</v>
      </c>
      <c r="E654" t="inlineStr">
        <is>
          <t>214-2023-09-30</t>
        </is>
      </c>
      <c r="F654" t="inlineStr">
        <is>
          <t>2023-12-04 15:52:17</t>
        </is>
      </c>
      <c r="G654" t="inlineStr">
        <is>
          <t>Juan Carlos Castro Vergara</t>
        </is>
      </c>
      <c r="H654" t="inlineStr">
        <is>
          <t>El indicador de Generación de Residuos Sólidos Mensual mide la cantidad de residuos sólidos generados por el Poli en el mes de septiembre, donde se generaron 7824.24 kg, lo que equivale a un promedio de 260.8 kg por día._x000D_
_x000D_
La distribución de la generación de residuos por sede es la siguiente:_x000D_
_x000D_
Campus: 6229 kg (79.61%)_x000D_
City: 573.08 kg (7.32%)_x000D_
Los Colores: 1022.16 kg (13.06%)_x000D_
_x000D_
La generación de residuos No Aprovechables en la sede Campus y Los Colores aumentó significativamente durante el segundo semestre de 2023, debido al aumento de la población estudiantil en las sedes.</t>
        </is>
      </c>
    </row>
    <row r="655">
      <c r="A655" t="n">
        <v>214</v>
      </c>
      <c r="B655" t="inlineStr">
        <is>
          <t>Generación de Residuos Sólidos Mensual</t>
        </is>
      </c>
      <c r="C655" t="inlineStr">
        <is>
          <t>GESTIÓN AMBIENTAL</t>
        </is>
      </c>
      <c r="D655" s="134" t="n">
        <v>45230</v>
      </c>
      <c r="E655" t="inlineStr">
        <is>
          <t>214-2023-10-31</t>
        </is>
      </c>
      <c r="F655" t="inlineStr">
        <is>
          <t>2023-12-04 16:01:06</t>
        </is>
      </c>
      <c r="G655" t="inlineStr">
        <is>
          <t>Juan Carlos Castro Vergara</t>
        </is>
      </c>
      <c r="H655" t="inlineStr">
        <is>
          <t>El indicador de Generación de Residuos Sólidos Mensual mide la cantidad de residuos sólidos generados por el Poli en el mes de octubre, donde se generaron 6165.24 kg, lo que equivale a un promedio de 205.5 kg por día._x000D_
_x000D_
La distribución de la generación de residuos por sede es la siguiente:_x000D_
_x000D_
Campus: 4651 kg (75.43%)_x000D_
City: 927.14 kg (15.03%)_x000D_
Los Colores: 587.1 kg (9.52%)_x000D_
_x000D_
La generación de residuos No Aprovechables en la sede Campus y Los Colores aumentó significativamente durante el segundo semestre de 2023, debido al aumento de la población estudiantil en las sedes.</t>
        </is>
      </c>
    </row>
    <row r="656">
      <c r="A656" t="n">
        <v>214</v>
      </c>
      <c r="B656" t="inlineStr">
        <is>
          <t>Generación de Residuos Sólidos Mensual</t>
        </is>
      </c>
      <c r="C656" t="inlineStr">
        <is>
          <t>GESTIÓN AMBIENTAL</t>
        </is>
      </c>
      <c r="D656" s="134" t="n">
        <v>45260</v>
      </c>
      <c r="E656" t="inlineStr">
        <is>
          <t>214-2023-11-30</t>
        </is>
      </c>
      <c r="F656" t="inlineStr">
        <is>
          <t>2023-12-19 17:11:18</t>
        </is>
      </c>
      <c r="G656" t="inlineStr">
        <is>
          <t>Juan Carlos Castro Vergara</t>
        </is>
      </c>
      <c r="H656" t="inlineStr">
        <is>
          <t>El indicador de Generación de Residuos Sólidos Mensual mide la cantidad de residuos sólidos generados por el Poli en el mes de noviembre, donde se generaron 6186,4 kg, lo que equivale a un promedio de 206.2 kg por día._x000D_
_x000D_
La distribución de la generación de residuos por sede es la siguiente:_x000D_
_x000D_
Campus: 3982 kg (64,36%)_x000D_
City: 1026,2 kg (16,58%)_x000D_
Los Colores: 1178,2 kg (19.04%)_x000D_
_x000D_
La generación de residuos No Aprovechables en la sede Campus y Los Colores aumentó significativamente durante el segundo semestre de 2023, debido al aumento de la población estudiantil en las sedes.</t>
        </is>
      </c>
    </row>
    <row r="657">
      <c r="A657" t="n">
        <v>214</v>
      </c>
      <c r="B657" t="inlineStr">
        <is>
          <t>Generación de Residuos Sólidos Mensual</t>
        </is>
      </c>
      <c r="C657" t="inlineStr">
        <is>
          <t>GESTIÓN AMBIENTAL</t>
        </is>
      </c>
      <c r="D657" s="134" t="n">
        <v>45291</v>
      </c>
      <c r="E657" t="inlineStr">
        <is>
          <t>214-2023-12-31</t>
        </is>
      </c>
      <c r="F657" t="inlineStr">
        <is>
          <t>2024-01-17 10:32:57</t>
        </is>
      </c>
      <c r="G657" t="inlineStr">
        <is>
          <t>Juan Carlos Castro Vergara</t>
        </is>
      </c>
      <c r="H657" t="inlineStr">
        <is>
          <t>El indicador de Generación de Residuos Sólidos Mensual mide la cantidad de residuos sólidos generados por el Poli en el mes de diciembre, donde se generaron 2129.59 kg, lo que equivale a un promedio de 70.98 kg por día._x000D_
_x000D_
La distribución de la generación de residuos por sede es la siguiente:_x000D_
_x000D_
Campus: 1184 kg (55.6%)_x000D_
City: 449.79 kg (21.12%)_x000D_
Los Colores:495.8 kg (23.28%)_x000D_
_x000D_
La generación de residuos No Aprovechables en la sede Campus y Los Colores aumentó significativamente durante el segundo semestre de 2023, debido al aumento de la población estudiantil en las sedes.</t>
        </is>
      </c>
    </row>
    <row r="658">
      <c r="A658" t="n">
        <v>214</v>
      </c>
      <c r="B658" t="inlineStr">
        <is>
          <t>Generación de Residuos Sólidos Mensual</t>
        </is>
      </c>
      <c r="C658" t="inlineStr">
        <is>
          <t>GESTIÓN AMBIENTAL</t>
        </is>
      </c>
      <c r="D658" s="134" t="n">
        <v>45322</v>
      </c>
      <c r="E658" t="inlineStr">
        <is>
          <t>214-2024-01-31</t>
        </is>
      </c>
      <c r="F658" t="inlineStr">
        <is>
          <t>2024-03-19 12:02:05</t>
        </is>
      </c>
      <c r="G658" t="inlineStr">
        <is>
          <t>Diana Valentina Cortes Sierra</t>
        </is>
      </c>
      <c r="H658" t="inlineStr">
        <is>
          <t>El indicador de Generación de Residuos Sólidos Mensual mide la cantidad de residuos sólidos generados por el Poli en el mes de enero, donde se generaron 3375,7 kg, lo que equivale a un promedio de 108,8 kg por día._x000D_
_x000D_
La distribución de la generación de residuos por sede es la siguiente:_x000D_
_x000D_
Campus: 2491 kg (73,8%)_x000D_
City: 472.2 kg (14%)_x000D_
Los Colores:401.5 kg (11,9%)_x000D_
Consultorio Psicología: 11 kg (0,3%)_x000D_
_x000D_
La generación de residuos en la sede Campus tuvo un aumento notorio durante enero de 2024, debido al incremento de población general en la sede._x000D_
Se inicio registro de residuos en consultorios de psicología - Medellín</t>
        </is>
      </c>
    </row>
    <row r="659">
      <c r="A659" t="n">
        <v>214</v>
      </c>
      <c r="B659" t="inlineStr">
        <is>
          <t>Generación de Residuos Sólidos Mensual</t>
        </is>
      </c>
      <c r="C659" t="inlineStr">
        <is>
          <t>GESTIÓN AMBIENTAL</t>
        </is>
      </c>
      <c r="D659" s="134" t="n">
        <v>45351</v>
      </c>
      <c r="E659" t="inlineStr">
        <is>
          <t>214-2024-02-29</t>
        </is>
      </c>
      <c r="F659" t="inlineStr">
        <is>
          <t>2024-06-12 09:05:20</t>
        </is>
      </c>
      <c r="G659" t="inlineStr">
        <is>
          <t>Diana Valentina Cortes Sierra</t>
        </is>
      </c>
      <c r="H659" t="inlineStr">
        <is>
          <t>El indicador de Generación de Residuos Sólidos Mensual mide la cantidad de residuos sólidos generados por el Poli en el mes de febrero, donde se generaron 6138,60 kg, lo que equivale a un promedio de 211,6 kg por día._x000D_
_x000D_
La distribución de la generación de residuos por sede es la siguiente:_x000D_
_x000D_
Campus: 3354 kg (54,7%)_x000D_
City: 989.4_x000D_
 kg (16%)_x000D_
Los Colores: 1770.5 kg (28,9%)_x000D_
Consultorio Psicología: 25 kg (0,4%)_x000D_
_x000D_
La generación de residuos en la sede Campus Bogotá y Medellín tuvo un aumento notorio durante febrero de 2024, debido al incremento de población estudiantil en la sede._x000D_
_x000D_
Se inicio registro de residuos en consultorios de psicología - Medellín</t>
        </is>
      </c>
    </row>
    <row r="660">
      <c r="A660" t="n">
        <v>214</v>
      </c>
      <c r="B660" t="inlineStr">
        <is>
          <t>Generación de Residuos Sólidos Mensual</t>
        </is>
      </c>
      <c r="C660" t="inlineStr">
        <is>
          <t>GESTIÓN AMBIENTAL</t>
        </is>
      </c>
      <c r="D660" s="134" t="n">
        <v>45382</v>
      </c>
      <c r="E660" t="inlineStr">
        <is>
          <t>214-2024-03-31</t>
        </is>
      </c>
      <c r="F660" t="inlineStr">
        <is>
          <t>2024-04-25 15:37:18</t>
        </is>
      </c>
      <c r="G660" t="inlineStr">
        <is>
          <t>Diana Valentina Cortes Sierra</t>
        </is>
      </c>
      <c r="H660" t="inlineStr">
        <is>
          <t>El indicador de Generación de Residuos Sólidos Mensual mide la cantidad de residuos sólidos generados por el Poli en el mes de marzo, donde se generaron 5548,44 kg, lo que equivale a un promedio de 178 kg por día._x000D_
_x000D_
La distribución de la generación de residuos por sede es la siguiente:_x000D_
_x000D_
Campus: 3775 kg (68%)_x000D_
City: 1023,84 kg (18,5%)_x000D_
Los Colores: 727,69 kg (13,1%)_x000D_
Consultorio Psicología: 21,91 kg (0,4%)_x000D_
_x000D_
La generación de residuos en la sede Campus Bogotá tuvo un aumento durante marzo de 2024, debido al incremento de población estudiantil en la sede.</t>
        </is>
      </c>
    </row>
    <row r="661">
      <c r="A661" t="n">
        <v>214</v>
      </c>
      <c r="B661" t="inlineStr">
        <is>
          <t>Generación de Residuos Sólidos Mensual</t>
        </is>
      </c>
      <c r="C661" t="inlineStr">
        <is>
          <t>GESTIÓN AMBIENTAL</t>
        </is>
      </c>
      <c r="D661" s="134" t="n">
        <v>45412</v>
      </c>
      <c r="E661" t="inlineStr">
        <is>
          <t>214-2024-04-30</t>
        </is>
      </c>
      <c r="F661" t="inlineStr">
        <is>
          <t>2024-06-11 08:35:33</t>
        </is>
      </c>
      <c r="G661" t="inlineStr">
        <is>
          <t>Diana Valentina Cortes Sierra</t>
        </is>
      </c>
      <c r="H661" t="inlineStr">
        <is>
          <t>El indicador de Generación de Residuos Sólidos Mensual mide la cantidad de residuos sólidos generados por el Poli en el mes de abril, donde se generaron 7543,48 kg, lo que equivale a un promedio de 251 kg por día._x000D_
_x000D_
La distribución de la generación de residuos por sede es la siguiente:_x000D_
_x000D_
Campus: 4508 kg (59,8%)_x000D_
City: 1296,65 kg (17,1%)_x000D_
Los Colores: 1648,44 kg (21.9%)_x000D_
Consultorio Psicología: 90,39 kg (1,2%)_x000D_
_x000D_
La generación de residuos en la sede Campus, City y Los Colores tuvo un aumento durante abril de 2024, debido al incremento de población estudiantil en las sedes. Adicionalmente, hubo un aumento en los residuos aprovechables de consultorios de psicología, debido a la eliminación de papelería que tenían de años pasados.</t>
        </is>
      </c>
    </row>
    <row r="662">
      <c r="A662" t="n">
        <v>214</v>
      </c>
      <c r="B662" t="inlineStr">
        <is>
          <t>Generación de Residuos Sólidos Mensual</t>
        </is>
      </c>
      <c r="C662" t="inlineStr">
        <is>
          <t>GESTIÓN AMBIENTAL</t>
        </is>
      </c>
      <c r="D662" s="134" t="n">
        <v>45443</v>
      </c>
      <c r="E662" t="inlineStr">
        <is>
          <t>214-2024-05-31</t>
        </is>
      </c>
      <c r="F662" t="inlineStr">
        <is>
          <t>2024-07-15 12:23:53</t>
        </is>
      </c>
      <c r="G662" t="inlineStr">
        <is>
          <t>Diana Valentina Cortes Sierra</t>
        </is>
      </c>
      <c r="H662" t="inlineStr">
        <is>
          <t>El indicador de Generación de Residuos Sólidos Mensual mide la cantidad de residuos sólidos generados por el Poli en el mes de mayo, donde se generaron 7006.34 kg, lo que equivale a un promedio de 233.5 kg por día._x000D_
_x000D_
La distribución de la generación de residuos por sede es la siguiente:_x000D_
_x000D_
Campus: 4803 kg (68,6%)_x000D_
City: 1021.88 kg (14,2%)_x000D_
Los Colores: 1136.6 kg (16.7%)_x000D_
Consultorio Psicología:  44.86 kg (0,7%)_x000D_
_x000D_
La generación de residuos en la sede Campus, City y Los Colores tuvo un aumento durante mayo de 2024, debido al incremento de población estudiantil en las sedes. Adicionalmente, hubo un aumento en los residuos aprovechables de consultorios de psicología.</t>
        </is>
      </c>
    </row>
    <row r="663">
      <c r="A663" t="n">
        <v>214</v>
      </c>
      <c r="B663" t="inlineStr">
        <is>
          <t>Generación de Residuos Sólidos Mensual</t>
        </is>
      </c>
      <c r="C663" t="inlineStr">
        <is>
          <t>GESTIÓN AMBIENTAL</t>
        </is>
      </c>
      <c r="D663" s="134" t="n">
        <v>45473</v>
      </c>
      <c r="E663" t="inlineStr">
        <is>
          <t>214-2024-06-30</t>
        </is>
      </c>
      <c r="F663" t="inlineStr">
        <is>
          <t>2024-10-01 11:40:08</t>
        </is>
      </c>
      <c r="G663" t="inlineStr">
        <is>
          <t>Diana Valentina Cortes Sierra</t>
        </is>
      </c>
      <c r="H663" t="inlineStr">
        <is>
          <t>El indicador de Generación de Residuos Sólidos Mensual mide la cantidad de residuos sólidos generados por el Poli en el mes de junio, donde se generaron 3200,05 kg, lo que equivale a un promedio de 106.6 kg por día._x000D_
_x000D_
La distribución de la generación de residuos por sede es la siguiente:_x000D_
_x000D_
Campus: 2138.25 kg (66,8 %)_x000D_
City: 556.82 kg (17.4 %)_x000D_
Los Colores: 476.4 kg (14.9 %)_x000D_
Consultorio Psicología: 28.58 kg (0.9 %)</t>
        </is>
      </c>
    </row>
    <row r="664">
      <c r="A664" t="n">
        <v>214</v>
      </c>
      <c r="B664" t="inlineStr">
        <is>
          <t>Generación de Residuos Sólidos Mensual</t>
        </is>
      </c>
      <c r="C664" t="inlineStr">
        <is>
          <t>GESTIÓN AMBIENTAL</t>
        </is>
      </c>
      <c r="D664" s="134" t="n">
        <v>45504</v>
      </c>
      <c r="E664" t="inlineStr">
        <is>
          <t>214-2024-07-31</t>
        </is>
      </c>
      <c r="F664" t="inlineStr">
        <is>
          <t>2024-10-15 08:03:30</t>
        </is>
      </c>
      <c r="G664" t="inlineStr">
        <is>
          <t>Juan Carlos Castro Vergara</t>
        </is>
      </c>
      <c r="H664" t="inlineStr">
        <is>
          <t>El indicador de Generación de Residuos Sólidos Mensual mide la cantidad de residuos sólidos generados por el Poli en el mes de julio, donde se generaron 3056.42 kg, lo que equivale a un promedio de 98.5 kg por día._x000D_
_x000D_
La distribución de la generación de residuos por sede es la siguiente:_x000D_
_x000D_
Campus: 1793 kg (56,9 %)_x000D_
City: 718.88 kg (23.5 %)_x000D_
Los Colores: 535.8 kg (17.5 %)_x000D_
Consultorio Psicología: 8.74 kg (0.3 %)</t>
        </is>
      </c>
    </row>
    <row r="665">
      <c r="A665" t="n">
        <v>214</v>
      </c>
      <c r="B665" t="inlineStr">
        <is>
          <t>Generación de Residuos Sólidos Mensual</t>
        </is>
      </c>
      <c r="C665" t="inlineStr">
        <is>
          <t>GESTIÓN AMBIENTAL</t>
        </is>
      </c>
      <c r="D665" s="134" t="n">
        <v>45535</v>
      </c>
      <c r="E665" t="inlineStr">
        <is>
          <t>214-2024-08-31</t>
        </is>
      </c>
      <c r="F665" t="inlineStr">
        <is>
          <t>2024-10-15 08:07:41</t>
        </is>
      </c>
      <c r="G665" t="inlineStr">
        <is>
          <t>Diana Valentina Cortes Sierra</t>
        </is>
      </c>
      <c r="H665" t="inlineStr">
        <is>
          <t>El indicador de Generación de Residuos Sólidos Mensual mide la cantidad de residuos sólidos generados por el Poli en el mes de agosto, donde se generaron 5957.02 kg, lo que equivale a un promedio de 192 kg por día._x000D_
_x000D_
La distribución de la generación de residuos por sede es la siguiente:_x000D_
_x000D_
Campus: 4619 kg (77,5 %)_x000D_
City: 961.96 kg (16,1%)_x000D_
Los Colores: 365.42 kg (6,1%)_x000D_
Consultorio Psicología: 10.64 kg (0,2%)</t>
        </is>
      </c>
    </row>
    <row r="666">
      <c r="A666" t="n">
        <v>214</v>
      </c>
      <c r="B666" t="inlineStr">
        <is>
          <t>Generación de Residuos Sólidos Mensual</t>
        </is>
      </c>
      <c r="C666" t="inlineStr">
        <is>
          <t>GESTIÓN AMBIENTAL</t>
        </is>
      </c>
      <c r="D666" s="134" t="n">
        <v>45565</v>
      </c>
      <c r="E666" t="inlineStr">
        <is>
          <t>214-2024-09-30</t>
        </is>
      </c>
      <c r="F666" t="inlineStr">
        <is>
          <t>2024-11-27 11:19:54</t>
        </is>
      </c>
      <c r="G666" t="inlineStr">
        <is>
          <t>Diana Valentina Cortes Sierra</t>
        </is>
      </c>
      <c r="H666" t="inlineStr">
        <is>
          <t>El indicador de Generación de Residuos Sólidos Mensual mide la cantidad de residuos sólidos generados por el Poli en el mes de septiembre, donde se generaron 6171.74 kg, lo que equivale a un promedio de 205 kg por día._x000D_
_x000D_
La distribución de la generación de residuos por sede es la siguiente:_x000D_
_x000D_
Campus:  3675 kg (58,6%)_x000D_
City: 1138.7 kg (18,2%)_x000D_
Los Colores: 1349 kg (23,1%)_x000D_
Consultorio Psicología: 9.04 kg (0,1%)</t>
        </is>
      </c>
    </row>
    <row r="667">
      <c r="A667" t="n">
        <v>214</v>
      </c>
      <c r="B667" t="inlineStr">
        <is>
          <t>Generación de Residuos Sólidos Mensual</t>
        </is>
      </c>
      <c r="C667" t="inlineStr">
        <is>
          <t>GESTIÓN AMBIENTAL</t>
        </is>
      </c>
      <c r="D667" s="134" t="n">
        <v>45596</v>
      </c>
      <c r="E667" t="inlineStr">
        <is>
          <t>214-2024-10-31</t>
        </is>
      </c>
      <c r="F667" t="inlineStr">
        <is>
          <t>2024-12-11 15:45:52</t>
        </is>
      </c>
      <c r="G667" t="inlineStr">
        <is>
          <t>Diana Valentina Cortes Sierra</t>
        </is>
      </c>
      <c r="H667" t="inlineStr">
        <is>
          <t>El indicador de Generación de Residuos Sólidos Mensual mide la cantidad de residuos sólidos generados por el Poli en el mes de octubre, donde se generaron  kg, lo que equivale a un promedio de  kg por día._x000D_
_x000D_
La distribución de la generación de residuos por sede es la siguiente:_x000D_
_x000D_
Campus: 4230 kg (%)_x000D_
City: 1160.16 kg (%)_x000D_
Los Colores:  kg (%)_x000D_
Consultorio Psicología: 12.9 kg (%)</t>
        </is>
      </c>
    </row>
    <row r="668">
      <c r="A668" t="n">
        <v>214</v>
      </c>
      <c r="B668" t="inlineStr">
        <is>
          <t>Generación de Residuos Sólidos Mensual</t>
        </is>
      </c>
      <c r="C668" t="inlineStr">
        <is>
          <t>GESTIÓN AMBIENTAL</t>
        </is>
      </c>
      <c r="D668" s="134" t="n">
        <v>45626</v>
      </c>
      <c r="E668" t="inlineStr">
        <is>
          <t>214-2024-11-30</t>
        </is>
      </c>
      <c r="F668" t="inlineStr">
        <is>
          <t>2024-12-11 15:45:17</t>
        </is>
      </c>
      <c r="G668" t="inlineStr">
        <is>
          <t>Diana Valentina Cortes Sierra</t>
        </is>
      </c>
      <c r="H668" t="inlineStr">
        <is>
          <t>El indicador de Generación de Residuos Sólidos Mensual mide la cantidad de residuos sólidos generados por el Poli en el mes de noviembre, donde se generaron kg, lo que equivale a un promedio de kg por día._x000D_
_x000D_
La distribución de la generación de residuos por sede es la siguiente:_x000D_
_x000D_
Campus: 3601 kg (%)_x000D_
City: kg (%)_x000D_
Los Colores: kg (%)_x000D_
Consultorio Psicología: 12.66 kg (%)</t>
        </is>
      </c>
    </row>
    <row r="669">
      <c r="A669" t="n">
        <v>214</v>
      </c>
      <c r="B669" t="inlineStr">
        <is>
          <t>Generación de Residuos Sólidos Mensual</t>
        </is>
      </c>
      <c r="C669" t="inlineStr">
        <is>
          <t>GESTIÓN AMBIENTAL</t>
        </is>
      </c>
      <c r="D669" s="134" t="n">
        <v>45657</v>
      </c>
      <c r="E669" t="inlineStr">
        <is>
          <t>214-2024-12-31</t>
        </is>
      </c>
      <c r="F669" t="inlineStr">
        <is>
          <t>2025-01-27 10:04:56</t>
        </is>
      </c>
      <c r="G669" t="inlineStr">
        <is>
          <t>Juan Carlos Castro Vergara</t>
        </is>
      </c>
      <c r="H669" t="inlineStr">
        <is>
          <t>El indicador de Generación de Residuos Sólidos Mensual mide la cantidad de residuos sólidos generados por el Poli en el mes de diciembre, donde se generaron 1950.12 kg, lo que equivale a un promedio de 62.91 kg por día._x000D_
_x000D_
La distribución de la generación de residuos por sede es la siguiente:_x000D_
_x000D_
Campus: 1180 kg (60.51%)_x000D_
City: 453.2 kg (23.24%)_x000D_
Los Colores: 310.2 kg (15.91%)_x000D_
Consultorio Psicología: 6.72 kg (0.34%)</t>
        </is>
      </c>
    </row>
    <row r="670">
      <c r="A670" t="n">
        <v>214</v>
      </c>
      <c r="B670" t="inlineStr">
        <is>
          <t>Generación de Residuos Sólidos Mensual</t>
        </is>
      </c>
      <c r="C670" t="inlineStr">
        <is>
          <t>GESTIÓN AMBIENTAL</t>
        </is>
      </c>
      <c r="D670" s="134" t="n">
        <v>45688</v>
      </c>
      <c r="E670" t="inlineStr">
        <is>
          <t>214-2025-01-31</t>
        </is>
      </c>
      <c r="F670" t="inlineStr">
        <is>
          <t>2026-03-06 14:19:35</t>
        </is>
      </c>
      <c r="G670" t="inlineStr">
        <is>
          <t>Laura Alejandra Arias Lopéz</t>
        </is>
      </c>
      <c r="H670" t="inlineStr">
        <is>
          <t>Durante el mes de enero se registró un total de 2.054,76 kg de residuos, lo que equivale a 68,5 kg diarios en generación de los mismos._x000D_
_x000D_
La participación por sede se encuentra dividida de la siguiente manera:_x000D_
_x000D_
Campus Bogotá: 1,130,9 Kg (55, %)_x000D_
City Campus: 406,56 kg (19,8 %)_x000D_
Sede Posgrados: 0 Kg _x000D_
Campus Medellín: 406,9 kg (19,8 %)_x000D_
Sede Bienestar: 0 k9 Kg _x000D_
Consultorio: 110,4 kg ( 5,4 %)_x000D_
_x000D_
_x000D_
En relación al mes inmediatamente anterior las variaciones fueron las siguientes:_x000D_
_x000D_
Total de residuos generados por el Poli: Aumentó 104,64 Kg (+5%)_x000D_
Campus Bogotá: Decreció 49,06 Kg (-4 %)_x000D_
City Campus: Decreció 46,64 Kg (-10 %)_x000D_
Campus Medellín: Aumentó 96,70 Kg (+ 31 %)_x000D_
Consultorio: Aumentó 103,64 kg (+1542%)</t>
        </is>
      </c>
    </row>
    <row r="671">
      <c r="A671" t="n">
        <v>214</v>
      </c>
      <c r="B671" t="inlineStr">
        <is>
          <t>Generación de Residuos Sólidos Mensual</t>
        </is>
      </c>
      <c r="C671" t="inlineStr">
        <is>
          <t>GESTIÓN AMBIENTAL</t>
        </is>
      </c>
      <c r="D671" s="134" t="n">
        <v>45716</v>
      </c>
      <c r="E671" t="inlineStr">
        <is>
          <t>214-2025-02-28</t>
        </is>
      </c>
      <c r="F671" t="inlineStr">
        <is>
          <t>2026-02-25 16:37:44</t>
        </is>
      </c>
      <c r="G671" t="inlineStr">
        <is>
          <t>Laura Alejandra Arias Lopéz</t>
        </is>
      </c>
      <c r="H671" t="inlineStr">
        <is>
          <t>Durante el mes de febrero se registró un total de 5.016,8 kg de residuos, lo que equivale a 167,2 kg diarios en generación de los mismos._x000D_
_x000D_
La participación por sede se encuentra dividida de la siguiente manera:_x000D_
_x000D_
Campus Bogotá: 3.092,35 kg ( 61,6 %)_x000D_
City Campus: 1.009,26 kg (20,1 %)_x000D_
Sede Posgrados: 0 kg_x000D_
Campus Medellín: 886,8 kg (17,7 %)_x000D_
Sede Bienestar: 0 k9 kg_x000D_
Consultorio: 28,42 kg ( 0,6 %)_x000D_
_x000D_
_x000D_
En relación al mes inmediatamente anterior las variaciones fueron las siguientes:_x000D_
_x000D_
Total de residuos generados por el Poli: Aumentó 2.988,33 kg (+147%)_x000D_
Campus Bogotá: Aumentó 1961,41 kg (+173 %)_x000D_
City Campus: Aumentó 602,70 kg (+148 %)_x000D_
Campus Medellín: Aumentó 479,90 kg (+118 %)_x000D_
Consultorio: Decreció 55,68 kg (- 66%)</t>
        </is>
      </c>
    </row>
    <row r="672">
      <c r="A672" t="n">
        <v>214</v>
      </c>
      <c r="B672" t="inlineStr">
        <is>
          <t>Generación de Residuos Sólidos Mensual</t>
        </is>
      </c>
      <c r="C672" t="inlineStr">
        <is>
          <t>GESTIÓN AMBIENTAL</t>
        </is>
      </c>
      <c r="D672" s="134" t="n">
        <v>45747</v>
      </c>
      <c r="E672" t="inlineStr">
        <is>
          <t>214-2025-03-31</t>
        </is>
      </c>
      <c r="F672" t="inlineStr">
        <is>
          <t>2026-02-25 16:58:28</t>
        </is>
      </c>
      <c r="G672" t="inlineStr">
        <is>
          <t>Laura Alejandra Arias Lopéz</t>
        </is>
      </c>
      <c r="H672" t="inlineStr">
        <is>
          <t>Durante el mes de marzo se registró un total de 6.477,26 kg de residuos, lo que equivale a 215,9 kg diarios en generación de los mismos._x000D_
_x000D_
La participación por sede se encuentra dividida de la siguiente manera:_x000D_
_x000D_
Campus Bogotá: 3.844,31 Kg (59,4 %)_x000D_
City Campus: 1.286,89 kg (19,9 %)_x000D_
Sede Posgrados: 37,71 kg (0,6%)_x000D_
Campus Medellín: 1,257,77 kg (19,4 %)_x000D_
Sede Bienestar: 0 kg _x000D_
Consultorio: 50,58 kg ( 0,8 %)_x000D_
_x000D_
_x000D_
En relación al mes inmediatamente anterior las variaciones fueron las siguientes:_x000D_
_x000D_
Total de residuos generados por el Poli: Aumentó 1460,43 kg (+29%)_x000D_
Campus Bogotá: Aumentó 751,96 kg (+ 24,3 %)_x000D_
City Campus: Aumentó 277,63 kg (+ 27,5 %)_x000D_
Sede de Posgrados: Aumentó 37,71 kg ( +100%) _x000D_
Campus Medellín: Aumentó 370,97 Kg (+ 41,8) %)_x000D_
Consultorio: Aumentó 22,16 kg (+ 78%)</t>
        </is>
      </c>
    </row>
    <row r="673">
      <c r="A673" t="n">
        <v>214</v>
      </c>
      <c r="B673" t="inlineStr">
        <is>
          <t>Generación de Residuos Sólidos Mensual</t>
        </is>
      </c>
      <c r="C673" t="inlineStr">
        <is>
          <t>GESTIÓN AMBIENTAL</t>
        </is>
      </c>
      <c r="D673" s="134" t="n">
        <v>45777</v>
      </c>
      <c r="E673" t="inlineStr">
        <is>
          <t>214-2025-04-30</t>
        </is>
      </c>
      <c r="F673" t="inlineStr">
        <is>
          <t>2026-03-06 14:16:36</t>
        </is>
      </c>
      <c r="G673" t="inlineStr">
        <is>
          <t>Laura Alejandra Arias Lopéz</t>
        </is>
      </c>
      <c r="H673" t="inlineStr">
        <is>
          <t>Durante el mes de abril se registró un total de 5.312,6 kg de residuos, lo que equivale a 177,1 kg diarios en generación de los mismos._x000D_
_x000D_
La participación por sede se encuentra dividida de la siguiente manera:_x000D_
_x000D_
Campus Bogotá: 3.516,79 Kg (66,2 %)_x000D_
City Campus: 998,43 kg (18,8 %)_x000D_
Sede Posgrados: 110,98 kg (2,1 %)_x000D_
Campus Medellín: 649,54 kg (12,2 %)_x000D_
Sede Bienestar: 0 kg_x000D_
Consultorio: 36,94 kg ( 0,7 %)_x000D_
_x000D_
_x000D_
En relación al mes inmediatamente anterior las variaciones fueron las siguientes:_x000D_
_x000D_
Total de residuos generados por el Poli: Decreció 1164,58 kg (-18%)_x000D_
Campus Bogotá: Decreció 327,52 kg (-9 %)_x000D_
City Campus: Decreció 288,46 kg (- 22 %)_x000D_
Sede de Posgrados: Aumentó 73,27 kg ( +194 %)_x000D_
Campus Medellín: Decreció 608,27 Kg (- 48 %)_x000D_
Consultorio: Decreció 13,64 kg (- 27 %)</t>
        </is>
      </c>
    </row>
    <row r="674">
      <c r="A674" t="n">
        <v>214</v>
      </c>
      <c r="B674" t="inlineStr">
        <is>
          <t>Generación de Residuos Sólidos Mensual</t>
        </is>
      </c>
      <c r="C674" t="inlineStr">
        <is>
          <t>GESTIÓN AMBIENTAL</t>
        </is>
      </c>
      <c r="D674" s="134" t="n">
        <v>45808</v>
      </c>
      <c r="E674" t="inlineStr">
        <is>
          <t>214-2025-05-31</t>
        </is>
      </c>
      <c r="F674" t="inlineStr">
        <is>
          <t>2026-03-06 14:22:35</t>
        </is>
      </c>
      <c r="G674" t="inlineStr">
        <is>
          <t>Laura Alejandra Arias Lopéz</t>
        </is>
      </c>
      <c r="H674" t="inlineStr">
        <is>
          <t>Durante el mes de mayo se registró un total de 5.499,51 kg de residuos, lo que equivale a 183,3 kg diarios en generación de los mismos._x000D_
_x000D_
La participación por sede se encuentra dividida de la siguiente manera:_x000D_
_x000D_
Campus Bogotá: 3.065,13 Kg (55,7 %)_x000D_
City Campus: 1.181,58 kg (21,5 %)_x000D_
Sede Posgrados: 30,01 kg (0,5 %)_x000D_
Campus Medellín: 944,20 kg (17,2 %)_x000D_
Sede Bienestar: 242,25 kg (4,4%)_x000D_
Consultorio: 36,3 kg ( 0,7 %)_x000D_
_x000D_
_x000D_
En relación al mes inmediatamente anterior las variaciones fueron las siguientes:_x000D_
_x000D_
Total de residuos generados por el Poli: Aumentó 186,87 kg (+ 4%)_x000D_
Campus Bogotá: Decreció 451,66 kg (-13%)_x000D_
City Campus: Aumentó 183,15 kg (+ 18 %)_x000D_
Sede de Posgrados: Decreció 80,90 kg ( -73 %)_x000D_
Campus Medellín: Decreció 294,70 Kg (+ 45 %)_x000D_
Sede Bienestar: Aumentó 242,25 kg (+ 100%)_x000D_
Consultorio: Decreció 0,67 kg (- 2 %)</t>
        </is>
      </c>
    </row>
    <row r="675">
      <c r="A675" t="n">
        <v>214</v>
      </c>
      <c r="B675" t="inlineStr">
        <is>
          <t>Generación de Residuos Sólidos Mensual</t>
        </is>
      </c>
      <c r="C675" t="inlineStr">
        <is>
          <t>GESTIÓN AMBIENTAL</t>
        </is>
      </c>
      <c r="D675" s="134" t="n">
        <v>45838</v>
      </c>
      <c r="E675" t="inlineStr">
        <is>
          <t>214-2025-06-30</t>
        </is>
      </c>
      <c r="F675" t="inlineStr">
        <is>
          <t>2026-02-25 16:56:51</t>
        </is>
      </c>
      <c r="G675" t="inlineStr">
        <is>
          <t>Laura Alejandra Arias Lopéz</t>
        </is>
      </c>
      <c r="H675" t="inlineStr">
        <is>
          <t>Durante el mes de junio se registró un total de 2.630,2 kg de residuos, lo que equivale a 87,7 kg diarios en generación de los mismos._x000D_
_x000D_
La participación por sede se encuentra dividida de la siguiente manera:_x000D_
_x000D_
Campus Bogotá: 1.264,5 Kg (48,1 %)_x000D_
City Campus: 681,9 kg (25,9 %)_x000D_
Sede Posgrados: 49,9 kg (1,9 %)_x000D_
Campus Medellín: 492,8 kg (18,7 %)_x000D_
Sede Bienestar: 116,9 kg (4,4%)_x000D_
Consultorio: 24,2 kg ( 0,9 %)_x000D_
_x000D_
_x000D_
En relación al mes inmediatamente anterior las variaciones fueron las siguientes:_x000D_
_x000D_
Total de residuos generados por el Poli: Decreció 2.868,31 kg (-52 %)_x000D_
Campus Bogotá: Decreció 1.800,66 kg (-59%)_x000D_
City Campus: Decreció 499,69 kg (- 42 %)_x000D_
Sede de Posgrados: Aumentó 19,84 kg (+ 66 %)_x000D_
Campus Medellín: Decreció 451,40 Kg (-48 %)_x000D_
Sede Bienestar: Decreció 125,33 kg (- 52%)_x000D_
Consultorio: Decreció 11,07 kg (- 31 %)</t>
        </is>
      </c>
    </row>
    <row r="676">
      <c r="A676" t="n">
        <v>214</v>
      </c>
      <c r="B676" t="inlineStr">
        <is>
          <t>Generación de Residuos Sólidos Mensual</t>
        </is>
      </c>
      <c r="C676" t="inlineStr">
        <is>
          <t>GESTIÓN AMBIENTAL</t>
        </is>
      </c>
      <c r="D676" s="134" t="n">
        <v>45869</v>
      </c>
      <c r="E676" t="inlineStr">
        <is>
          <t>214-2025-07-31</t>
        </is>
      </c>
      <c r="F676" t="inlineStr">
        <is>
          <t>2026-03-06 14:24:59</t>
        </is>
      </c>
      <c r="G676" t="inlineStr">
        <is>
          <t>Laura Alejandra Arias Lopéz</t>
        </is>
      </c>
      <c r="H676" t="inlineStr">
        <is>
          <t>Durante el mes de Julio registró un total de 2.456,83 kg de residuos, lo que equivale a 81,9 kg diarios en generación de los mismos._x000D_
_x000D_
La participación por sede se encuentra dividida de la siguiente manera:_x000D_
_x000D_
Campus Bogotá: 812,35 kg (33,1%)_x000D_
City Campus: 992,48 kg (40,4 %)_x000D_
Sede Posgrados: 3,64 kg (0,1%)_x000D_
Campus Medellín: 496,10 kg (20,2%)_x000D_
Sede Bienestar: 103,27 kg (4,2%)_x000D_
Consultorio: 49 kg (2%)_x000D_
_x000D_
En relación al mes inmediatamente anterior las variaciones fueron las siguientes:_x000D_
_x000D_
Total de residuos generados por el Poli: Decreció 173,33 kg (-7 %)_x000D_
Campus Bogotá: Decreció 452,12 kg (-36%)_x000D_
City Campus: Aumentó 310,59 kg (+ 46 %)_x000D_
Sede de Posgrados: Decreció 46,28 kg (- 93 %)_x000D_
Campus Medellín: Aumentó 3,30 Kg (+ 1 %)_x000D_
Sede Bienestar: Decreció 13,61 kg (- 12 %)_x000D_
Consultorio: Aumentó 24,79 kg (+ 103 %)</t>
        </is>
      </c>
    </row>
    <row r="677">
      <c r="A677" t="n">
        <v>214</v>
      </c>
      <c r="B677" t="inlineStr">
        <is>
          <t>Generación de Residuos Sólidos Mensual</t>
        </is>
      </c>
      <c r="C677" t="inlineStr">
        <is>
          <t>GESTIÓN AMBIENTAL</t>
        </is>
      </c>
      <c r="D677" s="134" t="n">
        <v>45900</v>
      </c>
      <c r="E677" t="inlineStr">
        <is>
          <t>214-2025-08-31</t>
        </is>
      </c>
      <c r="F677" t="inlineStr">
        <is>
          <t>2026-03-06 14:26:52</t>
        </is>
      </c>
      <c r="G677" t="inlineStr">
        <is>
          <t>Laura Alejandra Arias Lopéz</t>
        </is>
      </c>
      <c r="H677" t="inlineStr">
        <is>
          <t>Durante el mes de agosto registró un total de 5.120,88 kg de residuos, lo que equivale a 170,8 kg diarios en generación de los mismos._x000D_
_x000D_
La participación por sede se encuentra dividida de la siguiente manera:_x000D_
_x000D_
Campus Bogotá: 2.743,51 kg (53,6 %)_x000D_
City Campus: 1.181,77 kg (23,1 %)_x000D_
Sede de Posgrados: 18,7 kg (0,4 %)_x000D_
Campus Medellín: 984,0 kg (19,2 %)_x000D_
Sede Bienestar: 167,65 kg (3,3 %)_x000D_
Consultorio: 25,3 Kg (0,5 %)_x000D_
_x000D_
_x000D_
En relación al mes inmediatamente anterior las variaciones fueron las siguientes: _x000D_
_x000D_
Total de residuos generados por el Poli: Aumentó 2665,50 kg (+ 108 %)   _x000D_
Campus Bogotá: Aumentó 1.931,16 kg (+ 238 %)_x000D_
City Campus: Aumentó 189,29 kg (+19 %)_x000D_
Sede Posgrados: Aumentó 15,13 kg (+ 416%)_x000D_
Campus Medellín: Aumentó 488,60 kg (+ 98 %)_x000D_
Sede Bienestar: Aumentó 64,38 kg (+ 62 %)_x000D_
Consultorio: Decreció 23,06 kg (- 47%)</t>
        </is>
      </c>
    </row>
    <row r="678">
      <c r="A678" t="n">
        <v>214</v>
      </c>
      <c r="B678" t="inlineStr">
        <is>
          <t>Generación de Residuos Sólidos Mensual</t>
        </is>
      </c>
      <c r="C678" t="inlineStr">
        <is>
          <t>GESTIÓN AMBIENTAL</t>
        </is>
      </c>
      <c r="D678" s="134" t="n">
        <v>45930</v>
      </c>
      <c r="E678" t="inlineStr">
        <is>
          <t>214-2025-09-30</t>
        </is>
      </c>
      <c r="F678" t="inlineStr">
        <is>
          <t>2026-03-06 14:14:41</t>
        </is>
      </c>
      <c r="G678" t="inlineStr">
        <is>
          <t>Laura Alejandra Arias Lopéz</t>
        </is>
      </c>
      <c r="H678" t="inlineStr">
        <is>
          <t>Durante el mes de septiembre registró un total de 5.321,59 kg de residuos, lo que equivale a 177,4 kg diarios en generación de los mismos._x000D_
_x000D_
La participación por sede se encuentra dividida de la siguiente manera:_x000D_
_x000D_
Campus Bogotá: 2.462 kg (46,3 %)_x000D_
City Campus: 1.334 kg (25,1 %)_x000D_
Sede Posgrados: 84,3 kg (1,6%)_x000D_
Campus Medellín:  1,165,1 kg (21,9 %)_x000D_
Sede Bienestar: 240 kg (4,5 %)_x000D_
Consultorio: 35,7 Kg ( 0,7 %)_x000D_
_x000D_
_x000D_
En relación al mes inmediatamente anterior las variaciones fueron las siguientes:_x000D_
_x000D_
Total de residuos generados por el Poli: Aumentó 200,81 kg (+ 4%)_x000D_
Campus Bogotá: Decreció 281,47 kg (- 10 %)_x000D_
City Campus: Aumentó 152,26 kg (+ 13 %)_x000D_
Sede de Posgrados: Aumentó 65,63 kg ( + 352%)_x000D_
Campus Medellín: Aumentó 181,12 kg (+ 18 %)_x000D_
Sede Bienestar: Aumentó 72,75 kg (+ 43 %)_x000D_
Consultorio: Aumentó 10,42 kg (+ 41 %)</t>
        </is>
      </c>
    </row>
    <row r="679">
      <c r="A679" t="n">
        <v>214</v>
      </c>
      <c r="B679" t="inlineStr">
        <is>
          <t>Generación de Residuos Sólidos Mensual</t>
        </is>
      </c>
      <c r="C679" t="inlineStr">
        <is>
          <t>GESTIÓN AMBIENTAL</t>
        </is>
      </c>
      <c r="D679" s="134" t="n">
        <v>45961</v>
      </c>
      <c r="E679" t="inlineStr">
        <is>
          <t>214-2025-10-31</t>
        </is>
      </c>
      <c r="F679" t="inlineStr">
        <is>
          <t>2026-03-06 14:09:00</t>
        </is>
      </c>
      <c r="G679" t="inlineStr">
        <is>
          <t>Laura Alejandra Arias Lopéz</t>
        </is>
      </c>
      <c r="H679" t="inlineStr">
        <is>
          <t>Durante el mes de octubre registró un total de 4.008,57 kg de residuos, lo que equivale a 133,6 kg diarios en generación de los mismos._x000D_
_x000D_
La participación por sede se encuentra dividida de la siguiente manera:_x000D_
_x000D_
Campus Bogotá: 1,781,7 kg (44,6 %)_x000D_
City Campus: 1.201,6 kg (30,1 %)_x000D_
Sede Posgrados: 72,4 kg (1,8 %)_x000D_
Campus Medellín: 734,2 kg (18,3 %)_x000D_
Sede Bienestar: 176,3 kg (4,4 %)_x000D_
Consultorio: 32,4 kg (0,8 %)_x000D_
_x000D_
_x000D_
En relación al mes inmediatamente anterior las variaciones fueron las siguientes:_x000D_
_x000D_
Total de residuos generados por el Poli: Decreció 1.300,66 kg (-24 %)_x000D_
Campus Bogotá: Decreció 680,35 kg (- 28 %)_x000D_
City Campus: Decreció 132,43 kg (- 10 %)_x000D_
Sede Posgrados: Decreció 11,87 kg (- 14 %)_x000D_
Campus Medellín: Decreció 430,90 kg (- 37 %)_x000D_
Sede Bienestar: Decreció 64,11 kg (- 27 %)_x000D_
Consultorio: Decreció 3,36 kg (- 9 %)</t>
        </is>
      </c>
    </row>
    <row r="680">
      <c r="A680" t="n">
        <v>214</v>
      </c>
      <c r="B680" t="inlineStr">
        <is>
          <t>Generación de Residuos Sólidos Mensual</t>
        </is>
      </c>
      <c r="C680" t="inlineStr">
        <is>
          <t>GESTIÓN AMBIENTAL</t>
        </is>
      </c>
      <c r="D680" s="134" t="n">
        <v>45991</v>
      </c>
      <c r="E680" t="inlineStr">
        <is>
          <t>214-2025-11-30</t>
        </is>
      </c>
      <c r="F680" t="inlineStr">
        <is>
          <t>2026-03-06 14:15:19</t>
        </is>
      </c>
      <c r="G680" t="inlineStr">
        <is>
          <t>Laura Alejandra Arias Lopéz</t>
        </is>
      </c>
      <c r="H680" t="inlineStr">
        <is>
          <t>Durante el mes de noviembre registró un total de 5,264 kg de residuos, lo que equivale a 175,5 kg diarios en generación de los mismos._x000D_
_x000D_
La participación por sede se encuentra dividida de la siguiente manera:_x000D_
_x000D_
Campus Bogotá: 2.866,4 kg (54,5 %)_x000D_
City Campus: 1.181,40,4 kg (21,2 %)_x000D_
Sede Posgrados: 49 kg (0,9 %)_x000D_
Campus Medellín: 1.052,30 kg (20 %)_x000D_
Sede Bienestar: 146,8 kg (2,8 %)_x000D_
Consultorio: 31,1 kg (0,6 %)_x000D_
_x000D_
_x000D_
En relación al mes inmediatamente anterior las variaciones fueron las siguientes:_x000D_
_x000D_
Total de residuos generados por el Poli: Aumentó 1.265,43 kg (+ 32 %)_x000D_
Campus Bogotá: Aumentó 1.084,69 kg (+ 61 %)_x000D_
City Campus: Decreció 83,20 kg (- 7 %)_x000D_
Sede Posgrados: Decreció 23,45 kg (- 32 %)_x000D_
Campus Medellín: Aumentó 318,10 kg (+ 43 %)_x000D_
Sede Bienestar: Decreció 29,46 kg (- 17 %)_x000D_
Consultorio: Decreció 1.30 kg (- 4 %)</t>
        </is>
      </c>
    </row>
    <row r="681">
      <c r="A681" t="n">
        <v>214</v>
      </c>
      <c r="B681" t="inlineStr">
        <is>
          <t>Generación de Residuos Sólidos Mensual</t>
        </is>
      </c>
      <c r="C681" t="inlineStr">
        <is>
          <t>GESTIÓN AMBIENTAL</t>
        </is>
      </c>
      <c r="D681" s="134" t="n">
        <v>46022</v>
      </c>
      <c r="E681" t="inlineStr">
        <is>
          <t>214-2025-12-31</t>
        </is>
      </c>
      <c r="F681" t="inlineStr">
        <is>
          <t>2026-02-25 17:42:21</t>
        </is>
      </c>
      <c r="G681" t="inlineStr">
        <is>
          <t>Laura Alejandra Arias Lopéz</t>
        </is>
      </c>
      <c r="H681" t="inlineStr">
        <is>
          <t>Durante el mes de diciembre registró un total de 2,169,54 kg de residuos, lo que equivale a 72,3 kg diarios en generación de los mismos._x000D_
_x000D_
La participación por sede se encuentra dividida de la siguiente manera:_x000D_
_x000D_
Campus Bogotá: 1.243,9 kg (57,3 %)_x000D_
City Campus: 162,2 kg (7,5 %)_x000D_
Sede Posgrados: 26,4 kg (1,2 %)_x000D_
Campus Medellín: 697,9 kg (32,2 %)_x000D_
Sede Bienestar: 27,8 kg (1,3 %)_x000D_
Consultorio: 11,4 kg (0,5 %)_x000D_
_x000D_
_x000D_
En relación al mes inmediatamente anterior las variaciones fueron las siguientes:_x000D_
_x000D_
Total de residuos generados por el Poli: Decreció  3..064,41 kg (- 59 %)_x000D_
Campus Bogotá: Decreció 1.622,48 kg (- 57%)_x000D_
City Campus: Decreció 926,22 kg (- 85 %)_x000D_
Sede Posgrados: Decreció 22,61 kg (- 46 %)_x000D_
Campus Medellín: Decreció 354,44 kg (- 34 %)_x000D_
Sede Bienestar: Decreció 119,04 kg (- 81 %)_x000D_
Consultorio: Decreció 19,62 kg (- 63 %)</t>
        </is>
      </c>
    </row>
    <row r="682">
      <c r="A682" t="n">
        <v>215</v>
      </c>
      <c r="B682" t="inlineStr">
        <is>
          <t>Disminución de la Generación de Residuos per Cápita</t>
        </is>
      </c>
      <c r="C682" t="inlineStr">
        <is>
          <t>GESTIÓN AMBIENTAL</t>
        </is>
      </c>
      <c r="D682" s="134" t="n">
        <v>45107</v>
      </c>
      <c r="E682" t="inlineStr">
        <is>
          <t>215-2023-06-30</t>
        </is>
      </c>
      <c r="F682" t="inlineStr">
        <is>
          <t>2023-08-25 16:01:32</t>
        </is>
      </c>
      <c r="G682" t="inlineStr">
        <is>
          <t>Juan Carlos Castro Vergara</t>
        </is>
      </c>
      <c r="H682" t="inlineStr">
        <is>
          <t>El indicador de Disminución de la Generación de Residuos per Cápita mide la variación en la cantidad de residuos sólidos generados por persona en el semestre. En el primer semestre de 2023, se registró un aumento de la generación de residuos per cápita del 47,67%, a nivel institucional con respecto al segundo semestre de 2022._x000D_
_x000D_
La distribución del aumento en la generación de residuos per cápita por sede es la siguiente:_x000D_
_x000D_
Campus: 12,88%_x000D_
City: 188,57%_x000D_
_x000D_
Estos aumentos se deben a la cuantificación de residuos generados en la sede City y Los Colores en el 2023-1._x000D_
_x000D_
Para el segundo semestre de 2023-2 se espera contar con los registros correspondientes a las sedes incluidas para generar un adecuado análisis de disminución de residuos per Cápita.</t>
        </is>
      </c>
    </row>
    <row r="683">
      <c r="A683" t="n">
        <v>215</v>
      </c>
      <c r="B683" t="inlineStr">
        <is>
          <t>Disminución de la Generación de Residuos per Cápita</t>
        </is>
      </c>
      <c r="C683" t="inlineStr">
        <is>
          <t>GESTIÓN AMBIENTAL</t>
        </is>
      </c>
      <c r="D683" s="134" t="n">
        <v>45291</v>
      </c>
      <c r="E683" t="inlineStr">
        <is>
          <t>215-2023-12-31</t>
        </is>
      </c>
      <c r="F683" t="inlineStr">
        <is>
          <t>2024-02-05 09:13:18</t>
        </is>
      </c>
      <c r="G683" t="inlineStr">
        <is>
          <t>Juan Carlos Castro Vergara</t>
        </is>
      </c>
      <c r="H683" t="inlineStr">
        <is>
          <t>El indicador de Disminución de la Generación de Residuos per Cápita mide la variación en la cantidad de residuos sólidos generados por persona en el semestre. En el segundo semestre de 2023, se registró un aumento de la generación de residuos per cápita del 185.88%, a nivel institucional con respecto al primer semestre de 2023._x000D_
_x000D_
La distribución del aumento en la generación de residuos per cápita por sede es la siguiente:_x000D_
_x000D_
Campus: 232.44%_x000D_
City: 5.79%_x000D_
_x000D_
Estos aumentos se deben a la cuantificación de residuos generados en la sede City y Los Colores en el 2023._x000D_
_x000D_
Para el primer semestre de 2024-1 se espera contar con los registros correspondientes a las sedes incluidas para generar un adecuado análisis de disminución de residuos per Cápita.</t>
        </is>
      </c>
    </row>
    <row r="684">
      <c r="A684" t="n">
        <v>215</v>
      </c>
      <c r="B684" t="inlineStr">
        <is>
          <t>Disminución de la Generación de Residuos per Cápita</t>
        </is>
      </c>
      <c r="C684" t="inlineStr">
        <is>
          <t>GESTIÓN AMBIENTAL</t>
        </is>
      </c>
      <c r="D684" s="134" t="n">
        <v>45473</v>
      </c>
      <c r="E684" t="inlineStr">
        <is>
          <t>215-2024-06-30</t>
        </is>
      </c>
      <c r="F684" t="inlineStr">
        <is>
          <t>2024-09-16 15:59:44</t>
        </is>
      </c>
      <c r="G684" t="inlineStr">
        <is>
          <t>Diana Valentina Cortes Sierra</t>
        </is>
      </c>
      <c r="H684" t="inlineStr">
        <is>
          <t>El indicador de Disminución de la Generación de Residuos per Cápita mide la variación en la cantidad de residuos sólidos generados por persona en el semestre. En el primer semestre de 2024, se registró una disminuyó la generación de residuos per cápita en un 8%, a nivel institucional con respecto al segundo semestre de 2023._x000D_
_x000D_
La distribución de la disminución en la generación de residuos per cápita por sede es la siguiente:_x000D_
_x000D_
Campus: 11.57 %_x000D_
City: 7.89 %_x000D_
Los Colores:  aumentó un 2.44 %_x000D_
_x000D_
Estos aumentos se deben a la cuantificación de residuos generados en la sede Consultorios de Psicología Medellín en el 2024_x000D_
_x000D_
Para el segundo semestre de 2024-2 se espera contar con los registros correspondientes a las sedes incluidas para generar un adecuado análisis de disminución de residuos per Cápita.</t>
        </is>
      </c>
    </row>
    <row r="685">
      <c r="A685" t="n">
        <v>215</v>
      </c>
      <c r="B685" t="inlineStr">
        <is>
          <t>Disminución de la Generación de Residuos per Cápita</t>
        </is>
      </c>
      <c r="C685" t="inlineStr">
        <is>
          <t>GESTIÓN AMBIENTAL</t>
        </is>
      </c>
      <c r="D685" s="134" t="n">
        <v>45657</v>
      </c>
      <c r="E685" t="inlineStr">
        <is>
          <t>215-2024-12-31</t>
        </is>
      </c>
      <c r="F685" t="inlineStr">
        <is>
          <t>2025-01-27 15:20:55</t>
        </is>
      </c>
      <c r="G685" t="inlineStr">
        <is>
          <t>Juan Carlos Castro Vergara</t>
        </is>
      </c>
      <c r="H685" t="inlineStr">
        <is>
          <t>El indicador de Disminución de la Generación de Residuos per Cápita mide la variación en la cantidad de residuos sólidos generados por persona en el semestre. En el segundo semestre de 2024, se registró un aumento de la generación de residuos per cápita del 45.65%, a nivel institucional con respecto al primer semestre de 2024._x000D_
_x000D_
La distribución del aumento en la generación de residuos per cápita por sede es la siguiente:_x000D_
Distribución por sede:_x000D_
Campus: Se registró una disminución del 2.8% en la generación de residuos per cápita._x000D_
_x000D_
City: Se presentó un aumento del 28.57% en la generación de residuos per cápita._x000D_
_x000D_
Los Colores: Se evidenció una disminución del 28.57% en la generación de residuos per cápita._x000D_
_x000D_
Estos cambios en la generación de residuos per cápita pueden atribuirse a factores como:_x000D_
_x000D_
- Variaciones en la población estudiantil en cada sede._x000D_
_x000D_
- Cambios en las actividades académicas, administrativas o de bienestar que generan más residuos._x000D_
_x000D_
Para el primer semestre de 2025, se espera contar con los registros completos de todas las sedes, lo que permitirá un análisis más preciso y representativo de la generación de residuos per cápita. Esto facilitará la identificación de tendencias y la implementación de acciones efectivas para reducir la generación de residuos a nivel institucional</t>
        </is>
      </c>
    </row>
    <row r="686">
      <c r="A686" t="n">
        <v>215</v>
      </c>
      <c r="B686" t="inlineStr">
        <is>
          <t>Disminución de la Generación de Residuos per Cápita</t>
        </is>
      </c>
      <c r="C686" t="inlineStr">
        <is>
          <t>GESTIÓN AMBIENTAL</t>
        </is>
      </c>
      <c r="D686" s="134" t="n">
        <v>45838</v>
      </c>
      <c r="E686" t="inlineStr">
        <is>
          <t>215-2025-06-30</t>
        </is>
      </c>
      <c r="F686" t="inlineStr">
        <is>
          <t>2025-09-15 16:31:08</t>
        </is>
      </c>
      <c r="G686" t="inlineStr">
        <is>
          <t>Juan Carlos Castro Vergara</t>
        </is>
      </c>
      <c r="H686" t="inlineStr">
        <is>
          <t>En el semestre 2025-1, la Universidad Politécnico Grancolombiano registró un aumento del 114,55 % en la generación de residuos sólidos per cápita institucional, en comparación con el semestre 2024-2. Este incremento evidencia un desafío importante en la gestión de residuos y la necesidad de reforzar las estrategias de reducción, separación en la fuente y aprovechamiento._x000D_
_x000D_
Por sedes, el Campus mantuvo su nivel de generación sin variaciones (0 %), mientras que la sede City presentó un aumento del 22,22 % y el Campus Medellín reportó un incremento del 16,67 %. El caso más crítico corresponde a los Consultorios de Psicología, que experimentaron un aumento del 255,06 %, lo que los convierte en el mayor aportante a la variación institucional._x000D_
_x000D_
Estos resultados pueden asociarse a un mayor dinamismo en las actividades académicas y de atención presencial, así como a la concentración de usuarios en espacios específicos que generan una alta demanda de recursos y, en consecuencia, más residuos._x000D_
_x000D_
En conclusión, aunque algunas sedes muestran incrementos moderados, el aumento considerable en los Consultorios de Psicología eleva de manera significativa el promedio institucional. Este escenario refuerza la necesidad de implementar planes de acción focalizados, como campañas de reducción en la fuente, fortalecimiento del reciclaje y acompañamiento a las áreas con mayor generación, con el objetivo de revertir la tendencia y avanzar hacia una gestión integral de residuos más sostenible.</t>
        </is>
      </c>
    </row>
    <row r="687">
      <c r="A687" t="n">
        <v>215</v>
      </c>
      <c r="B687" t="inlineStr">
        <is>
          <t>Disminución de la Generación de Residuos per Cápita</t>
        </is>
      </c>
      <c r="C687" t="inlineStr">
        <is>
          <t>GESTIÓN AMBIENTAL</t>
        </is>
      </c>
      <c r="D687" s="134" t="n">
        <v>46022</v>
      </c>
      <c r="E687" t="inlineStr">
        <is>
          <t>215-2025-12-31</t>
        </is>
      </c>
      <c r="F687" t="inlineStr">
        <is>
          <t>2026-03-06 17:16:34</t>
        </is>
      </c>
      <c r="G687" t="inlineStr">
        <is>
          <t>Juan Carlos Castro Vergara</t>
        </is>
      </c>
      <c r="H687" t="inlineStr">
        <is>
          <t>En el segundo semestre de 2025 (2025-2), la Universidad Politécnico Grancolombiano registró un aumento del 6,43% en la generación de residuos sólidos per cápita institucional en comparación con el primer semestre de 2025 (2025-1). Este incremento representa un resultado desfavorable frente al indicador, cuyo objetivo es precisamente la reducción progresiva de la generación per cápita entre periodos._x000D_
Al analizar el comportamiento por sedes, se identifican dinámicas diferenciadas. La única sede que mostró una mejora fue Campus Bogotá, con una reducción del 39,42%, pasando de 1,04 a 0,63 kg per cápita, siendo el resultado más destacado del semestre. En contraste, las demás sedes presentaron incrementos: Sede Posgrado-Calle 85 aumentó un 39,02% (de 0,82 a 1,14 kg per cápita), City Campus un 37,14% (de 0,35 a 0,48 kg per cápita), Campus Medellín un 20,00% (de 0,35 a 0,42 kg per cápita) y Consultorio Psicología Medellín un 1,27% (de 3,16 a 3,20 kg per cápita), manteniéndose como la sede con el valor más alto del indicador. El caso más crítico corresponde a la Sede Bienestar Medellín, que experimentó un incremento del 733,33%, pasando de 0,03 a 0,25 kg per cápita, lo que la convierte en el mayor aportante a la variación negativa del semestre._x000D_
En conclusión, aunque Campus Bogotá demuestra una gestión eficiente con una reducción significativa, el aumento generalizado en las demás sedes eleva el indicador institucional. Este escenario refuerza la necesidad de implementar planes de acción focalizados en la Sede Bienestar Medellín, Sede Posgrado-Calle 85 y Consultorio Psicología Medellín, priorizando estrategias de reducción en la fuente, separación y aprovechamiento de residuos para revertir la tendencia en el siguiente periodo.</t>
        </is>
      </c>
    </row>
    <row r="688">
      <c r="A688" t="n">
        <v>216</v>
      </c>
      <c r="B688" t="inlineStr">
        <is>
          <t>Disposición Ambientalmente Adecuada de Residuos Peligrosos</t>
        </is>
      </c>
      <c r="C688" t="inlineStr">
        <is>
          <t>GESTIÓN AMBIENTAL</t>
        </is>
      </c>
      <c r="D688" s="134" t="n">
        <v>44926</v>
      </c>
      <c r="E688" t="inlineStr">
        <is>
          <t>216-2022-12-31</t>
        </is>
      </c>
      <c r="F688" t="inlineStr">
        <is>
          <t>2023-07-10 16:24:30</t>
        </is>
      </c>
      <c r="G688" t="inlineStr">
        <is>
          <t>Juan Carlos Castro Vergara</t>
        </is>
      </c>
      <c r="H688" t="inlineStr">
        <is>
          <t>Durante el 2022 se generaron 1142.29 kg de Residuos Peligrosos entre las sedes de Bogotá y Medellín, los cuales fueron dispuestos adecuadamente por los gestores de RESPEL autorizados Serviecologico y RAII.</t>
        </is>
      </c>
    </row>
    <row r="689">
      <c r="A689" t="n">
        <v>216</v>
      </c>
      <c r="B689" t="inlineStr">
        <is>
          <t>Disposición Ambientalmente Adecuada de Residuos Peligrosos</t>
        </is>
      </c>
      <c r="C689" t="inlineStr">
        <is>
          <t>GESTIÓN AMBIENTAL</t>
        </is>
      </c>
      <c r="D689" s="134" t="n">
        <v>45291</v>
      </c>
      <c r="E689" t="inlineStr">
        <is>
          <t>216-2023-12-31</t>
        </is>
      </c>
      <c r="F689" t="inlineStr">
        <is>
          <t>2024-02-05 09:56:41</t>
        </is>
      </c>
      <c r="G689" t="inlineStr">
        <is>
          <t>Juan Carlos Castro Vergara</t>
        </is>
      </c>
      <c r="H689" t="inlineStr">
        <is>
          <t>Durante el 2023 se generaron 2.293,93 kg de Residuos Peligrosos entre las sedes de Bogotá y Medellín, los cuales fueron dispuestos adecuadamente por los gestores de RESPEL autorizados Serviecologico, RAII, Ecocapital y M&amp;V Ambiental.</t>
        </is>
      </c>
    </row>
    <row r="690">
      <c r="A690" t="n">
        <v>216</v>
      </c>
      <c r="B690" t="inlineStr">
        <is>
          <t>Disposición Ambientalmente Adecuada de Residuos Peligrosos</t>
        </is>
      </c>
      <c r="C690" t="inlineStr">
        <is>
          <t>GESTIÓN AMBIENTAL</t>
        </is>
      </c>
      <c r="D690" s="134" t="n">
        <v>45657</v>
      </c>
      <c r="E690" t="inlineStr">
        <is>
          <t>216-2024-12-31</t>
        </is>
      </c>
      <c r="F690" t="inlineStr">
        <is>
          <t>2025-12-23 11:08:48</t>
        </is>
      </c>
      <c r="G690" t="inlineStr">
        <is>
          <t>Juan Carlos Castro Vergara</t>
        </is>
      </c>
      <c r="H690" t="inlineStr">
        <is>
          <t>Durante el 2024 se generaron 9.798,09 kg de Residuos Peligrosos entre las sedes de Bogotá y Medellín, los cuales fueron dispuestos adecuadamente por los gestores de RESPEL autorizados Serviecologico, RAII, Ecocapital y M&amp;V Ambiental.</t>
        </is>
      </c>
    </row>
    <row r="691">
      <c r="A691" t="n">
        <v>216</v>
      </c>
      <c r="B691" t="inlineStr">
        <is>
          <t>Disposición Ambientalmente Adecuada de Residuos Peligrosos</t>
        </is>
      </c>
      <c r="C691" t="inlineStr">
        <is>
          <t>GESTIÓN AMBIENTAL</t>
        </is>
      </c>
      <c r="D691" s="134" t="n">
        <v>46022</v>
      </c>
      <c r="E691" t="inlineStr">
        <is>
          <t>216-2025-12-31</t>
        </is>
      </c>
      <c r="F691" t="inlineStr">
        <is>
          <t>2025-12-23 11:43:29</t>
        </is>
      </c>
      <c r="G691" t="inlineStr">
        <is>
          <t>Laura Alejandra Arias Lopéz</t>
        </is>
      </c>
      <c r="H691" t="inlineStr">
        <is>
          <t>Durante le periodo 2025 el Poli generó 9.815 kg de Residuos Peligrosos en las sedes de Bogotá y Medellín, la disposición fue realizada por los gestores de RESPEL autorizados: Ecoindustria, Ecocapital, Matt y M&amp;V Ambiental._x000D_
_x000D_
_x000D_
En cuanto a la distribución por sedes: _x000D_
_x000D_
Campus Bogotá: 9.001,27 kg (91,71%)_x000D_
Campus Medellín: 541,00 kg (5,51%)_x000D_
City Campus: 271,68 kg  (2,77%)_x000D_
Sede Bienestar ? Medellín: 1,30 kg (0,013%)</t>
        </is>
      </c>
    </row>
    <row r="692">
      <c r="A692" t="n">
        <v>217</v>
      </c>
      <c r="B692" t="inlineStr">
        <is>
          <t>Aprovechamiento de Residuos</t>
        </is>
      </c>
      <c r="C692" t="inlineStr">
        <is>
          <t>GESTIÓN AMBIENTAL</t>
        </is>
      </c>
      <c r="D692" s="134" t="n">
        <v>44957</v>
      </c>
      <c r="E692" t="inlineStr">
        <is>
          <t>217-2023-01-31</t>
        </is>
      </c>
      <c r="F692" t="inlineStr">
        <is>
          <t>2023-08-25 18:39:16</t>
        </is>
      </c>
      <c r="G692" t="inlineStr">
        <is>
          <t>Juan Carlos Castro Vergara</t>
        </is>
      </c>
      <c r="H692" t="inlineStr">
        <is>
          <t>El indicador de Aprovechamiento de Residuos mide la cantidad de residuos sólidos que son reciclados por el gestor autorizado, en relación con la cantidad total de residuos generados. En el mes de enero de 2023, se logró un aprovechamiento del 80,27%, lo que significa que 785 kg de residuos se reciclaron, de un total de 978 kg generados._x000D_
_x000D_
La distribución del aprovechamiento de residuos se establece únicamente por la cantidad de residuos aprovechados en la sede Campus.</t>
        </is>
      </c>
    </row>
    <row r="693">
      <c r="A693" t="n">
        <v>217</v>
      </c>
      <c r="B693" t="inlineStr">
        <is>
          <t>Aprovechamiento de Residuos</t>
        </is>
      </c>
      <c r="C693" t="inlineStr">
        <is>
          <t>GESTIÓN AMBIENTAL</t>
        </is>
      </c>
      <c r="D693" s="134" t="n">
        <v>44985</v>
      </c>
      <c r="E693" t="inlineStr">
        <is>
          <t>217-2023-02-28</t>
        </is>
      </c>
      <c r="F693" t="inlineStr">
        <is>
          <t>2023-08-25 18:37:58</t>
        </is>
      </c>
      <c r="G693" t="inlineStr">
        <is>
          <t>Juan Carlos Castro Vergara</t>
        </is>
      </c>
      <c r="H693" t="inlineStr">
        <is>
          <t>El indicador de Aprovechamiento de Residuos mide la cantidad de residuos sólidos que son reciclados por el gestor autorizado, en relación con la cantidad total de residuos generados. En el mes de febrero de 2023, se logró un aprovechamiento del 57,67%, lo que significa que 579 kg de residuos se reciclaron, de un total de 1.004 kg generados._x000D_
_x000D_
La distribución del aprovechamiento de residuos se establece únicamente por la cantidad de residuos aprovechados en la sede Campus.</t>
        </is>
      </c>
    </row>
    <row r="694">
      <c r="A694" t="n">
        <v>217</v>
      </c>
      <c r="B694" t="inlineStr">
        <is>
          <t>Aprovechamiento de Residuos</t>
        </is>
      </c>
      <c r="C694" t="inlineStr">
        <is>
          <t>GESTIÓN AMBIENTAL</t>
        </is>
      </c>
      <c r="D694" s="134" t="n">
        <v>45016</v>
      </c>
      <c r="E694" t="inlineStr">
        <is>
          <t>217-2023-03-31</t>
        </is>
      </c>
      <c r="F694" t="inlineStr">
        <is>
          <t>2023-08-25 18:36:01</t>
        </is>
      </c>
      <c r="G694" t="inlineStr">
        <is>
          <t>Juan Carlos Castro Vergara</t>
        </is>
      </c>
      <c r="H694" t="inlineStr">
        <is>
          <t>El indicador de Aprovechamiento de Residuos mide la cantidad de residuos sólidos que son reciclados por el gestor autorizado, en relación con la cantidad total de residuos generados. En el mes de marzo de 2023, se logró un aprovechamiento del 53,68%, lo que significa que 714 kg de residuos se reciclaron, de un total de 1.330 kg generados._x000D_
_x000D_
La distribución del aprovechamiento de residuos se establece únicamente por la cantidad de residuos aprovechados en la sede Campus.</t>
        </is>
      </c>
    </row>
    <row r="695">
      <c r="A695" t="n">
        <v>217</v>
      </c>
      <c r="B695" t="inlineStr">
        <is>
          <t>Aprovechamiento de Residuos</t>
        </is>
      </c>
      <c r="C695" t="inlineStr">
        <is>
          <t>GESTIÓN AMBIENTAL</t>
        </is>
      </c>
      <c r="D695" s="134" t="n">
        <v>45046</v>
      </c>
      <c r="E695" t="inlineStr">
        <is>
          <t>217-2023-04-30</t>
        </is>
      </c>
      <c r="F695" t="inlineStr">
        <is>
          <t>2023-08-25 18:28:21</t>
        </is>
      </c>
      <c r="G695" t="inlineStr">
        <is>
          <t>Juan Carlos Castro Vergara</t>
        </is>
      </c>
      <c r="H695" t="inlineStr">
        <is>
          <t>El indicador de Aprovechamiento de Residuos mide la cantidad de residuos sólidos que son reciclados por el gestor autorizado, en relación con la cantidad total de residuos generados. En el mes de abril de 2023, se logró un aprovechamiento del 65,3%, lo que significa que 734 kg de residuos se reciclaron, de un total de 1.124 kg generados._x000D_
_x000D_
La distribución del aprovechamiento de residuos se establece únicamente por la cantidad de residuos aprovechados en la sede Campus.</t>
        </is>
      </c>
    </row>
    <row r="696">
      <c r="A696" t="n">
        <v>217</v>
      </c>
      <c r="B696" t="inlineStr">
        <is>
          <t>Aprovechamiento de Residuos</t>
        </is>
      </c>
      <c r="C696" t="inlineStr">
        <is>
          <t>GESTIÓN AMBIENTAL</t>
        </is>
      </c>
      <c r="D696" s="134" t="n">
        <v>45077</v>
      </c>
      <c r="E696" t="inlineStr">
        <is>
          <t>217-2023-05-31</t>
        </is>
      </c>
      <c r="F696" t="inlineStr">
        <is>
          <t>2023-10-09 16:57:18</t>
        </is>
      </c>
      <c r="G696" t="inlineStr">
        <is>
          <t>Juan Carlos Castro Vergara</t>
        </is>
      </c>
      <c r="H696" t="inlineStr">
        <is>
          <t>El indicador de Aprovechamiento de Residuos mide la cantidad de residuos sólidos que son reciclados por el gestor autorizado, en relación con la cantidad total de residuos generados. En el caso de la Universidad, en el mes de mayo de 2023, se logró un aprovechamiento del 33.94%, lo que significa que 1.549,6 kg de residuos se reciclaron, de un total de 2.619,2 kg generados._x000D_
_x000D_
La distribución del aprovechamiento de residuos por sede es la siguiente:_x000D_
_x000D_
Campus: 39.38% (397 kg)_x000D_
Los Colores: 24,97% (152,6 kg)_x000D_
_x000D_
Es importante aclarar que, desde el mes de mayo, hemos comenzado a cuantificar los residuos aprovechables en la sede Los Colores.</t>
        </is>
      </c>
    </row>
    <row r="697">
      <c r="A697" t="n">
        <v>217</v>
      </c>
      <c r="B697" t="inlineStr">
        <is>
          <t>Aprovechamiento de Residuos</t>
        </is>
      </c>
      <c r="C697" t="inlineStr">
        <is>
          <t>GESTIÓN AMBIENTAL</t>
        </is>
      </c>
      <c r="D697" s="134" t="n">
        <v>45107</v>
      </c>
      <c r="E697" t="inlineStr">
        <is>
          <t>217-2023-06-30</t>
        </is>
      </c>
      <c r="F697" t="inlineStr">
        <is>
          <t>2023-10-09 16:57:59</t>
        </is>
      </c>
      <c r="G697" t="inlineStr">
        <is>
          <t>Juan Carlos Castro Vergara</t>
        </is>
      </c>
      <c r="H697" t="inlineStr">
        <is>
          <t>El indicador de Aprovechamiento de Residuos mide la cantidad de residuos sólidos que son reciclados por el gestor autorizado, en relación con la cantidad total de residuos generados. En el caso de la Universidad, en el mes de junio de 2023, se logró un aprovechamiento del 31.38%, lo que significa que 518 kg de residuos se reciclaron, de un total de 1.650,7 kg generados._x000D_
_x000D_
La distribución del aprovechamiento de residuos por sede es la siguiente:_x000D_
_x000D_
Campus: 45,93% (452 kg)_x000D_
Los Colores: 9,90% (66 kg)_x000D_
_x000D_
Es importante aclarar que desde el mes de Mayo, hemos comenzado a cuantificar los residuos aprovechables en la sede Los Colores.</t>
        </is>
      </c>
    </row>
    <row r="698">
      <c r="A698" t="n">
        <v>217</v>
      </c>
      <c r="B698" t="inlineStr">
        <is>
          <t>Aprovechamiento de Residuos</t>
        </is>
      </c>
      <c r="C698" t="inlineStr">
        <is>
          <t>GESTIÓN AMBIENTAL</t>
        </is>
      </c>
      <c r="D698" s="134" t="n">
        <v>45138</v>
      </c>
      <c r="E698" t="inlineStr">
        <is>
          <t>217-2023-07-31</t>
        </is>
      </c>
      <c r="F698" t="inlineStr">
        <is>
          <t>2023-10-09 16:58:32</t>
        </is>
      </c>
      <c r="G698" t="inlineStr">
        <is>
          <t>Juan Carlos Castro Vergara</t>
        </is>
      </c>
      <c r="H698" t="inlineStr">
        <is>
          <t>El indicador de Aprovechamiento de Residuos mide la cantidad de residuos sólidos que son reciclados por el gestor autorizado, en relación con la cantidad total de residuos generados. En el caso de la Universidad, en el mes de julio de 2023, se logró un aprovechamiento del 24.49%, lo que significa que 528,4 kg de residuos se reciclaron, de un total de 2157.5 kg generados._x000D_
_x000D_
La distribución del aprovechamiento de residuos por sede es la siguiente:_x000D_
_x000D_
Campus: 44,88% (459kg)_x000D_
Los Colores: 10,48% (69.4 kg)_x000D_
_x000D_
Es importante aclarar que desde el mes de Mayo, hemos comenzado a cuantificar los residuos aprovechables en la sede Los Colores.</t>
        </is>
      </c>
    </row>
    <row r="699">
      <c r="A699" t="n">
        <v>217</v>
      </c>
      <c r="B699" t="inlineStr">
        <is>
          <t>Aprovechamiento de Residuos</t>
        </is>
      </c>
      <c r="C699" t="inlineStr">
        <is>
          <t>GESTIÓN AMBIENTAL</t>
        </is>
      </c>
      <c r="D699" s="134" t="n">
        <v>45169</v>
      </c>
      <c r="E699" t="inlineStr">
        <is>
          <t>217-2023-08-31</t>
        </is>
      </c>
      <c r="F699" t="inlineStr">
        <is>
          <t>2023-12-04 16:15:52</t>
        </is>
      </c>
      <c r="G699" t="inlineStr">
        <is>
          <t>Juan Carlos Castro Vergara</t>
        </is>
      </c>
      <c r="H699" t="inlineStr">
        <is>
          <t>El indicador de Aprovechamiento de Residuos mide la cantidad de residuos sólidos que son reciclados por el gestor autorizado, en relación con la cantidad total de residuos generados. En el caso de la Universidad, en el mes de agosto de 2023, se logró un aprovechamiento del 26.43%, lo que significa que 1728.7 kg de residuos se reciclaron, de un total de 6540.08 kg generados._x000D_
_x000D_
La distribución del aprovechamiento de residuos por sede es la siguiente:_x000D_
_x000D_
Campus: 30.26% (1521kg)_x000D_
Los Colores: 39.64% (207.7 kg)_x000D_
_x000D_
La generación de residuos No Aprovechables en la sede Campus aumentó significativamente durante el segundo semestre de 2023, debido al aumento de la población estudiantil en la sede.</t>
        </is>
      </c>
    </row>
    <row r="700">
      <c r="A700" t="n">
        <v>217</v>
      </c>
      <c r="B700" t="inlineStr">
        <is>
          <t>Aprovechamiento de Residuos</t>
        </is>
      </c>
      <c r="C700" t="inlineStr">
        <is>
          <t>GESTIÓN AMBIENTAL</t>
        </is>
      </c>
      <c r="D700" s="134" t="n">
        <v>45199</v>
      </c>
      <c r="E700" t="inlineStr">
        <is>
          <t>217-2023-09-30</t>
        </is>
      </c>
      <c r="F700" t="inlineStr">
        <is>
          <t>2023-12-04 16:12:06</t>
        </is>
      </c>
      <c r="G700" t="inlineStr">
        <is>
          <t>Juan Carlos Castro Vergara</t>
        </is>
      </c>
      <c r="H700" t="inlineStr">
        <is>
          <t>El indicador de Aprovechamiento de Residuos mide la cantidad de residuos sólidos que son reciclados por el gestor autorizado, en relación con la cantidad total de residuos generados. En el caso de la Universidad, en el mes de septiembre de 2023, se logró un aprovechamiento del 24.29%, lo que significa que 1900.7 kg de residuos se reciclaron, de un total de 7824.24 kg generados._x000D_
_x000D_
La distribución del aprovechamiento de residuos por sede es la siguiente:_x000D_
_x000D_
Campus: 28.34% (1765kg)_x000D_
Los Colores: 13.28% (135.7 kg)_x000D_
_x000D_
La generación de residuos No Aprovechables en la sede Campus aumentó significativamente durante el segundo semestre de 2023, debido al aumento de la población estudiantil en la sede.</t>
        </is>
      </c>
    </row>
    <row r="701">
      <c r="A701" t="n">
        <v>217</v>
      </c>
      <c r="B701" t="inlineStr">
        <is>
          <t>Aprovechamiento de Residuos</t>
        </is>
      </c>
      <c r="C701" t="inlineStr">
        <is>
          <t>GESTIÓN AMBIENTAL</t>
        </is>
      </c>
      <c r="D701" s="134" t="n">
        <v>45230</v>
      </c>
      <c r="E701" t="inlineStr">
        <is>
          <t>217-2023-10-31</t>
        </is>
      </c>
      <c r="F701" t="inlineStr">
        <is>
          <t>2023-12-04 16:07:32</t>
        </is>
      </c>
      <c r="G701" t="inlineStr">
        <is>
          <t>Juan Carlos Castro Vergara</t>
        </is>
      </c>
      <c r="H701" t="inlineStr">
        <is>
          <t>El indicador de Aprovechamiento de Residuos mide la cantidad de residuos sólidos que son reciclados por el gestor autorizado, en relación con la cantidad total de residuos generados. En el caso de la Universidad, en el mes de octubre de 2023, se logró un aprovechamiento del 16.29%, lo que significa que 1004.3 kg de residuos se reciclaron, de un total de 6.165.2 kg generados._x000D_
_x000D_
La distribución del aprovechamiento de residuos por sede es la siguiente:_x000D_
_x000D_
Campus: 19.2% (893 kg)_x000D_
Los Colores: 18.96% (111.3 kg)_x000D_
_x000D_
La generación de residuos No Aprovechables en la sede Campus aumentó significativamente durante el segundo semestre de 2023, debido al aumento de la población estudiantil en la sede.</t>
        </is>
      </c>
    </row>
    <row r="702">
      <c r="A702" t="n">
        <v>217</v>
      </c>
      <c r="B702" t="inlineStr">
        <is>
          <t>Aprovechamiento de Residuos</t>
        </is>
      </c>
      <c r="C702" t="inlineStr">
        <is>
          <t>GESTIÓN AMBIENTAL</t>
        </is>
      </c>
      <c r="D702" s="134" t="n">
        <v>45260</v>
      </c>
      <c r="E702" t="inlineStr">
        <is>
          <t>217-2023-11-30</t>
        </is>
      </c>
      <c r="F702" t="inlineStr">
        <is>
          <t>2023-12-19 17:16:19</t>
        </is>
      </c>
      <c r="G702" t="inlineStr">
        <is>
          <t>Juan Carlos Castro Vergara</t>
        </is>
      </c>
      <c r="H702" t="inlineStr">
        <is>
          <t>El indicador de Aprovechamiento de Residuos mide la cantidad de residuos sólidos que son reciclados por el gestor autorizado, en relación con la cantidad total de residuos generados. En el caso de la Universidad, en el mes de noviembre de 2023, se logró un aprovechamiento del 12.74%, lo que significa que 788 kg de residuos se reciclaron, de un total de 6.186.4 kg generados._x000D_
_x000D_
La distribución del aprovechamiento de residuos por sede es la siguiente:_x000D_
_x000D_
Campus: 14.06% (560 kg)_x000D_
City: 14.44% (148,2)_x000D_
Los Colores: 6,77% (79,8 kg)_x000D_
_x000D_
Gracias al Reciclaton realizado en la sede City se logró captar Residuos aprovechables en el mes de noviembre y la generación de residuos No Aprovechables en la sede Campus aumentó significativamente durante el segundo semestre de 2023, debido al aumento de la población estudiantil en la sede.</t>
        </is>
      </c>
    </row>
    <row r="703">
      <c r="A703" t="n">
        <v>217</v>
      </c>
      <c r="B703" t="inlineStr">
        <is>
          <t>Aprovechamiento de Residuos</t>
        </is>
      </c>
      <c r="C703" t="inlineStr">
        <is>
          <t>GESTIÓN AMBIENTAL</t>
        </is>
      </c>
      <c r="D703" s="134" t="n">
        <v>45291</v>
      </c>
      <c r="E703" t="inlineStr">
        <is>
          <t>217-2023-12-31</t>
        </is>
      </c>
      <c r="F703" t="inlineStr">
        <is>
          <t>2024-01-17 10:42:42</t>
        </is>
      </c>
      <c r="G703" t="inlineStr">
        <is>
          <t>Juan Carlos Castro Vergara</t>
        </is>
      </c>
      <c r="H703" t="inlineStr">
        <is>
          <t>El indicador de Aprovechamiento de Residuos mide la cantidad de residuos sólidos que son reciclados por el gestor autorizado, en relación con la cantidad total de residuos generados. En el caso de la Universidad, en el mes de diciembre de 2023, se logró un aprovechamiento del 26.54 %, lo que significa que 565.2 kg de residuos se reciclaron, de un total de 2129.59 kg generados._x000D_
_x000D_
La distribución del aprovechamiento de residuos por sede es la siguiente:_x000D_
_x000D_
Campus: 42.99% (509 kg)_x000D_
Los Colores: 11.34% (56.2kg)_x000D_
_x000D_
la generación de residuos No Aprovechables en la sede Campus aumentó significativamente durante el segundo semestre de 2023, debido al aumento de la población estudiantil en la sede.</t>
        </is>
      </c>
    </row>
    <row r="704">
      <c r="A704" t="n">
        <v>217</v>
      </c>
      <c r="B704" t="inlineStr">
        <is>
          <t>Aprovechamiento de Residuos</t>
        </is>
      </c>
      <c r="C704" t="inlineStr">
        <is>
          <t>GESTIÓN AMBIENTAL</t>
        </is>
      </c>
      <c r="D704" s="134" t="n">
        <v>45322</v>
      </c>
      <c r="E704" t="inlineStr">
        <is>
          <t>217-2024-01-31</t>
        </is>
      </c>
      <c r="F704" t="inlineStr">
        <is>
          <t>2024-03-21 16:59:43</t>
        </is>
      </c>
      <c r="G704" t="inlineStr">
        <is>
          <t>Diana Valentina Cortes Sierra</t>
        </is>
      </c>
      <c r="H704" t="inlineStr">
        <is>
          <t>El indicador de Aprovechamiento de Residuos mide la cantidad de residuos sólidos que son reciclados por el gestor autorizado, en relación con la cantidad total de residuos generados. En el caso de la Universidad, en el mes de enero de 2024, se logró un aprovechamiento del 53,86 %, lo que significa que 1818 kg de residuos se reciclaron, de un total de 3375.7 kg generados._x000D_
_x000D_
La distribución del aprovechamiento de residuos por sede es la siguiente:_x000D_
_x000D_
Campus: 72.94% (1817 kg)_x000D_
Consultorio Psicología: 9,09% (1)_x000D_
_x000D_
La generación de residuos Aprovechables en la sede Campus aumento significativamente en enero de 2024 en comparación a diciembre de 2023.</t>
        </is>
      </c>
    </row>
    <row r="705">
      <c r="A705" t="n">
        <v>217</v>
      </c>
      <c r="B705" t="inlineStr">
        <is>
          <t>Aprovechamiento de Residuos</t>
        </is>
      </c>
      <c r="C705" t="inlineStr">
        <is>
          <t>GESTIÓN AMBIENTAL</t>
        </is>
      </c>
      <c r="D705" s="134" t="n">
        <v>45351</v>
      </c>
      <c r="E705" t="inlineStr">
        <is>
          <t>217-2024-02-29</t>
        </is>
      </c>
      <c r="F705" t="inlineStr">
        <is>
          <t>2024-05-09 09:17:57</t>
        </is>
      </c>
      <c r="G705" t="inlineStr">
        <is>
          <t>Diana Valentina Cortes Sierra</t>
        </is>
      </c>
      <c r="H705" t="inlineStr">
        <is>
          <t>El indicador de Aprovechamiento de Residuos mide la cantidad de residuos sólidos que son reciclados por el gestor autorizado, en relación con la cantidad total de residuos generados. En el caso de la Universidad, en el mes de febrero de 2024, se logró un aprovechamiento del 18,58 %, lo que significa que 1138,3 kg de residuos se reciclaron, de un total de 6127,5 kg generados._x000D_
_x000D_
La distribución del aprovechamiento de residuos por sede es la siguiente:_x000D_
_x000D_
Campus: 29,07% (975 kg)_x000D_
Los Colores: 8,43% (149,3 kg)_x000D_
Consultorios Psicología: 56% (14 kg)_x000D_
_x000D_
Se inicio registro de pesaje en consultorios de psicología - Medellín</t>
        </is>
      </c>
    </row>
    <row r="706">
      <c r="A706" t="n">
        <v>217</v>
      </c>
      <c r="B706" t="inlineStr">
        <is>
          <t>Aprovechamiento de Residuos</t>
        </is>
      </c>
      <c r="C706" t="inlineStr">
        <is>
          <t>GESTIÓN AMBIENTAL</t>
        </is>
      </c>
      <c r="D706" s="134" t="n">
        <v>45382</v>
      </c>
      <c r="E706" t="inlineStr">
        <is>
          <t>217-2024-03-31</t>
        </is>
      </c>
      <c r="F706" t="inlineStr">
        <is>
          <t>2024-05-08 15:17:31</t>
        </is>
      </c>
      <c r="G706" t="inlineStr">
        <is>
          <t>Diana Valentina Cortes Sierra</t>
        </is>
      </c>
      <c r="H706" t="inlineStr">
        <is>
          <t>El indicador de Aprovechamiento de Residuos mide la cantidad de residuos sólidos que son reciclados por el gestor autorizado, en relación con la cantidad total de residuos generados. En el caso de la Universidad, en el mes de marzo de 2024, se logró un aprovechamiento del 18.39 %, lo que significa que 1020.17 kg de residuos se reciclaron, de un total de 5548.44 kg generados._x000D_
_x000D_
La distribución del aprovechamiento de residuos por sede es la siguiente:_x000D_
_x000D_
Campus: 17,56% (663 kg)_x000D_
City: 22,21 % (227.40 kg)_x000D_
Los Colores: 16,56 % (120.49 kg)_x000D_
Consultorios Psicología: 42,36% (9.28kg)_x000D_
_x000D_
Se inicio registro de pesaje en City Campus - Bogotá</t>
        </is>
      </c>
    </row>
    <row r="707">
      <c r="A707" t="n">
        <v>217</v>
      </c>
      <c r="B707" t="inlineStr">
        <is>
          <t>Aprovechamiento de Residuos</t>
        </is>
      </c>
      <c r="C707" t="inlineStr">
        <is>
          <t>GESTIÓN AMBIENTAL</t>
        </is>
      </c>
      <c r="D707" s="134" t="n">
        <v>45412</v>
      </c>
      <c r="E707" t="inlineStr">
        <is>
          <t>217-2024-04-30</t>
        </is>
      </c>
      <c r="F707" t="inlineStr">
        <is>
          <t>2024-07-19 08:12:06</t>
        </is>
      </c>
      <c r="G707" t="inlineStr">
        <is>
          <t>Diana Valentina Cortes Sierra</t>
        </is>
      </c>
      <c r="H707" t="inlineStr">
        <is>
          <t>El indicador de Aprovechamiento de Residuos mide la cantidad de residuos sólidos que son reciclados por el gestor autorizado, en relación con la cantidad total de residuos generados. En el caso de la Universidad, en el mes de abril de 2024, se logró un aprovechamiento del 18,60%, lo que significa que 1403,04 kg de residuos se reciclaron, de un total de 7543,48 kg generados._x000D_
_x000D_
La distribución del aprovechamiento de residuos por sede es la siguiente:_x000D_
_x000D_
Campus: 23,74% (1070 kg)_x000D_
City: 15,84% (205.39 kg)_x000D_
Los Colores: 3,06 % (50.44 kg)_x000D_
Consultorios Psicología: 85,42% (77.21kg)_x000D_
_x000D_
La generación de residuos Aprovechables en la sede Campus aumento significativamente en abril en comparación a marzo.</t>
        </is>
      </c>
    </row>
    <row r="708">
      <c r="A708" t="n">
        <v>217</v>
      </c>
      <c r="B708" t="inlineStr">
        <is>
          <t>Aprovechamiento de Residuos</t>
        </is>
      </c>
      <c r="C708" t="inlineStr">
        <is>
          <t>GESTIÓN AMBIENTAL</t>
        </is>
      </c>
      <c r="D708" s="134" t="n">
        <v>45443</v>
      </c>
      <c r="E708" t="inlineStr">
        <is>
          <t>217-2024-05-31</t>
        </is>
      </c>
      <c r="F708" t="inlineStr">
        <is>
          <t>2024-07-19 08:13:09</t>
        </is>
      </c>
      <c r="G708" t="inlineStr">
        <is>
          <t>Diana Valentina Cortes Sierra</t>
        </is>
      </c>
      <c r="H708" t="inlineStr">
        <is>
          <t>El indicador de Aprovechamiento de Residuos mide la cantidad de residuos sólidos que son reciclados por el gestor autorizado, en relación con la cantidad total de residuos generados. En el caso de la Universidad, en el mes de mayo de 2024, se logró un aprovechamiento del 28,11%, lo que significa que 1969,68 kg de residuos se reciclaron, de un total de 7006,34 kg generados._x000D_
_x000D_
La distribución del aprovechamiento de residuos por sede es la siguiente:_x000D_
_x000D_
Campus: 32,98% (1584 kg)_x000D_
City: 26,99% (275.82 kg)_x000D_
Los Colores: 6,70 % (76.10 kg)_x000D_
Consultorios Psicología: 75,26% (33.76kg)</t>
        </is>
      </c>
    </row>
    <row r="709">
      <c r="A709" t="n">
        <v>217</v>
      </c>
      <c r="B709" t="inlineStr">
        <is>
          <t>Aprovechamiento de Residuos</t>
        </is>
      </c>
      <c r="C709" t="inlineStr">
        <is>
          <t>GESTIÓN AMBIENTAL</t>
        </is>
      </c>
      <c r="D709" s="134" t="n">
        <v>45473</v>
      </c>
      <c r="E709" t="inlineStr">
        <is>
          <t>217-2024-06-30</t>
        </is>
      </c>
      <c r="F709" t="inlineStr">
        <is>
          <t>2024-07-19 13:39:53</t>
        </is>
      </c>
      <c r="G709" t="inlineStr">
        <is>
          <t>Diana Valentina Cortes Sierra</t>
        </is>
      </c>
      <c r="H709" t="inlineStr">
        <is>
          <t>El indicador de Aprovechamiento de Residuos mide la cantidad de residuos sólidos que son reciclados por el gestor autorizado, en relación con la cantidad total de residuos generados. En el caso de la Universidad, en el mes de junio de 2024, se logró un aprovechamiento del 17,23%, lo que significa que 551,23 kg de residuos se reciclaron, de un total de 3.200 kg generados._x000D_
_x000D_
La distribución del aprovechamiento de residuos por sede es la siguiente:_x000D_
_x000D_
Campus: 17,74% (379,25 kg)_x000D_
City: 24,67% (133,35kg)_x000D_
Los Colores: 2,88% (13,7 kg)_x000D_
Consultorios Psicología: 73,23% (20,93kg)</t>
        </is>
      </c>
    </row>
    <row r="710">
      <c r="A710" t="n">
        <v>217</v>
      </c>
      <c r="B710" t="inlineStr">
        <is>
          <t>Aprovechamiento de Residuos</t>
        </is>
      </c>
      <c r="C710" t="inlineStr">
        <is>
          <t>GESTIÓN AMBIENTAL</t>
        </is>
      </c>
      <c r="D710" s="134" t="n">
        <v>45504</v>
      </c>
      <c r="E710" t="inlineStr">
        <is>
          <t>217-2024-07-31</t>
        </is>
      </c>
      <c r="F710" t="inlineStr">
        <is>
          <t>2024-10-16 10:51:33</t>
        </is>
      </c>
      <c r="G710" t="inlineStr">
        <is>
          <t>Juan Carlos Castro Vergara</t>
        </is>
      </c>
      <c r="H710" t="inlineStr">
        <is>
          <t>El indicador de Aprovechamiento de Residuos mide la cantidad de residuos sólidos que son reciclados por el gestor autorizado, en relación con la cantidad total de residuos generados. En el caso de la Universidad, en el mes de julio de 2024, se logró un aprovechamiento del 28,31%, lo que significa que 806,38 kg de residuos se reciclaron, de un total de 3056.42 kg generados._x000D_
_x000D_
La distribución del aprovechamiento de residuos por sede es la siguiente:_x000D_
_x000D_
Campus: 36.75% (659 kg)_x000D_
City: 17.07% (122.68kg)_x000D_
Los Colores:15.38% (82.4 kg)_x000D_
Consultorios Psicología: 12,59% (1.10 kg)</t>
        </is>
      </c>
    </row>
    <row r="711">
      <c r="A711" t="n">
        <v>217</v>
      </c>
      <c r="B711" t="inlineStr">
        <is>
          <t>Aprovechamiento de Residuos</t>
        </is>
      </c>
      <c r="C711" t="inlineStr">
        <is>
          <t>GESTIÓN AMBIENTAL</t>
        </is>
      </c>
      <c r="D711" s="134" t="n">
        <v>45535</v>
      </c>
      <c r="E711" t="inlineStr">
        <is>
          <t>217-2024-08-31</t>
        </is>
      </c>
      <c r="F711" t="inlineStr">
        <is>
          <t>2024-10-16 10:54:47</t>
        </is>
      </c>
      <c r="G711" t="inlineStr">
        <is>
          <t>Diana Valentina Cortes Sierra</t>
        </is>
      </c>
      <c r="H711" t="inlineStr">
        <is>
          <t>El indicador de Aprovechamiento de Residuos mide la cantidad de residuos sólidos que son reciclados por el gestor autorizado, en relación con la cantidad total de residuos generados. En el caso de la Universidad, en el mes de agosto de 2024, se logró un aprovechamiento del 23,96%, lo que significa que 1427.41 kg de residuos se reciclaron, de un total de 5957,02 kg generados._x000D_
_x000D_
La distribución del aprovechamiento de residuos por sede es la siguiente:_x000D_
_x000D_
Campus: 25,98% (1200 kg)_x000D_
City: 16,91% (162.71 kg)_x000D_
Los Colores: 17,46% (63.8 kg)_x000D_
Consultorios Psicología: 8,46% (0.9 kg)</t>
        </is>
      </c>
    </row>
    <row r="712">
      <c r="A712" t="n">
        <v>217</v>
      </c>
      <c r="B712" t="inlineStr">
        <is>
          <t>Aprovechamiento de Residuos</t>
        </is>
      </c>
      <c r="C712" t="inlineStr">
        <is>
          <t>GESTIÓN AMBIENTAL</t>
        </is>
      </c>
      <c r="D712" s="134" t="n">
        <v>45565</v>
      </c>
      <c r="E712" t="inlineStr">
        <is>
          <t>217-2024-09-30</t>
        </is>
      </c>
      <c r="F712" t="inlineStr">
        <is>
          <t>2024-12-06 12:49:34</t>
        </is>
      </c>
      <c r="G712" t="inlineStr">
        <is>
          <t>Diana Valentina Cortes Sierra</t>
        </is>
      </c>
      <c r="H712" t="inlineStr">
        <is>
          <t>El indicador de Aprovechamiento de Residuos mide la cantidad de residuos sólidos que son reciclados por el gestor autorizado, en relación con la cantidad total de residuos generados. En el caso de la Universidad, en el mes de septiembre de 2024, se logró un aprovechamiento del 16,13%, lo que significa que 995.71 kg de residuos se reciclaron, de un total de 6271.46 kg generados._x000D_
_x000D_
La distribución del aprovechamiento de residuos por sede es la siguiente:_x000D_
_x000D_
Campus: 14,1% (518 kg)_x000D_
City: 22,19% (252.65 kg)_x000D_
Los Colores: 15,42% (223.42 kg)_x000D_
Consultorios Psicología: 18,14% (1.64 kg)</t>
        </is>
      </c>
    </row>
    <row r="713">
      <c r="A713" t="n">
        <v>217</v>
      </c>
      <c r="B713" t="inlineStr">
        <is>
          <t>Aprovechamiento de Residuos</t>
        </is>
      </c>
      <c r="C713" t="inlineStr">
        <is>
          <t>GESTIÓN AMBIENTAL</t>
        </is>
      </c>
      <c r="D713" s="134" t="n">
        <v>45596</v>
      </c>
      <c r="E713" t="inlineStr">
        <is>
          <t>217-2024-10-31</t>
        </is>
      </c>
      <c r="F713" t="inlineStr">
        <is>
          <t>2024-12-06 13:13:32</t>
        </is>
      </c>
      <c r="G713" t="inlineStr">
        <is>
          <t>Diana Valentina Cortes Sierra</t>
        </is>
      </c>
      <c r="H713" t="inlineStr">
        <is>
          <t>El indicador de Aprovechamiento de Residuos mide la cantidad de residuos sólidos que son reciclados por el gestor autorizado, en relación con la cantidad total de residuos generados. En el caso de la Universidad, en el mes de octubre de 2024, se logró un aprovechamiento del %, lo que significa que  kg de residuos se reciclaron, de un total de  kg generados._x000D_
_x000D_
La distribución del aprovechamiento de residuos por sede es la siguiente:_x000D_
_x000D_
Campus: % (1906 kg)_x000D_
City: % (157.14 kg)_x000D_
Los Colores: % ( kg)_x000D_
Consultorios Psicología: % (2.4 kg)</t>
        </is>
      </c>
    </row>
    <row r="714">
      <c r="A714" t="n">
        <v>217</v>
      </c>
      <c r="B714" t="inlineStr">
        <is>
          <t>Aprovechamiento de Residuos</t>
        </is>
      </c>
      <c r="C714" t="inlineStr">
        <is>
          <t>GESTIÓN AMBIENTAL</t>
        </is>
      </c>
      <c r="D714" s="134" t="n">
        <v>45626</v>
      </c>
      <c r="E714" t="inlineStr">
        <is>
          <t>217-2024-11-30</t>
        </is>
      </c>
      <c r="F714" t="inlineStr">
        <is>
          <t>2024-12-16 12:33:11</t>
        </is>
      </c>
      <c r="G714" t="inlineStr">
        <is>
          <t>Diana Valentina Cortes Sierra</t>
        </is>
      </c>
      <c r="H714" t="inlineStr">
        <is>
          <t>El indicador de Aprovechamiento de Residuos mide la cantidad de residuos sólidos que son reciclados por el gestor autorizado, en relación con la cantidad total de residuos generados. En el caso de la Universidad, en el mes de noviembre de 2024, se logró un aprovechamiento del %, lo que significa que kg de residuos se reciclaron, de un total de kg generados._x000D_
_x000D_
La distribución del aprovechamiento de residuos por sede es la siguiente:_x000D_
_x000D_
Campus: % (741 kg)_x000D_
City: % (194.25 kg)_x000D_
Los Colores: % ( kg)_x000D_
Consultorios Psicología: % (4.34 kg)</t>
        </is>
      </c>
    </row>
    <row r="715">
      <c r="A715" t="n">
        <v>217</v>
      </c>
      <c r="B715" t="inlineStr">
        <is>
          <t>Aprovechamiento de Residuos</t>
        </is>
      </c>
      <c r="C715" t="inlineStr">
        <is>
          <t>GESTIÓN AMBIENTAL</t>
        </is>
      </c>
      <c r="D715" s="134" t="n">
        <v>45657</v>
      </c>
      <c r="E715" t="inlineStr">
        <is>
          <t>217-2024-12-31</t>
        </is>
      </c>
      <c r="F715" t="inlineStr">
        <is>
          <t>2025-01-27 10:38:29</t>
        </is>
      </c>
      <c r="G715" t="inlineStr">
        <is>
          <t>Juan Carlos Castro Vergara</t>
        </is>
      </c>
      <c r="H715" t="inlineStr">
        <is>
          <t>El indicador de Aprovechamiento de Residuos mide la cantidad de residuos sólidos que son reciclados por el gestor autorizado, en relación con la cantidad total de residuos generados. En el caso de la Universidad, en el mes de diciembre de 2024, se logró un aprovechamiento del 27.05 %, lo que significa que 527,41 kg de residuos se reciclaron, de un total de 1.950,12 kg generados._x000D_
_x000D_
La distribución del aprovechamiento de residuos por sede es la siguiente:_x000D_
_x000D_
Campus: 89,87 % (474 kg)_x000D_
City: 2,09 % (11 kg)_x000D_
Los Colores: 2,43% (12.8 kg)_x000D_
Consultorios Psicología: 7,65% (40.33 kg)</t>
        </is>
      </c>
    </row>
    <row r="716">
      <c r="A716" t="n">
        <v>217</v>
      </c>
      <c r="B716" t="inlineStr">
        <is>
          <t>Aprovechamiento de Residuos</t>
        </is>
      </c>
      <c r="C716" t="inlineStr">
        <is>
          <t>GESTIÓN AMBIENTAL</t>
        </is>
      </c>
      <c r="D716" s="134" t="n">
        <v>45688</v>
      </c>
      <c r="E716" t="inlineStr">
        <is>
          <t>217-2025-01-31</t>
        </is>
      </c>
      <c r="F716" t="inlineStr">
        <is>
          <t>2026-03-06 09:28:24</t>
        </is>
      </c>
      <c r="G716" t="inlineStr">
        <is>
          <t>Laura Alejandra Arias Lopéz</t>
        </is>
      </c>
      <c r="H716" t="inlineStr">
        <is>
          <t>El Indicador de Aprovechamiento de Residuos constituye una métrica que permite evaluar la proporción de residuos sólidos que son aprovechados por el gestor autorizado, en relación con la cantidad total de residuos generados en la institución._x000D_
Durante el mes de enero, el Poli registró un índice de aprovechamiento del 67,8 %, equivalente a 2.917,78 kg de residuos aprovechados. En contraste el 32,2% restante equivale a 1.383,4 kg de residuos no aprovechados, frente a un total de 4.301,2 kg generados según el consolidado general. Este valor refleja el grado de incorporación de los residuos a procesos de recuperación y tratamiento especializado. _x000D_
La distribución del aprovechamiento por sede se detalla a continuación:_x000D_
	_x000D_
Campus: 82% (2.722,4 kg de 3.320 kg)_x000D_
City: 19,8 % (80,7 kg de 406,6 kg)_x000D_
Sede Posgrado: Sin generación de residuos reportada en el mes. _x000D_
Los Colores: 0 % (0 kg de 406,9 kg)_x000D_
Bienestar: Sin generación de residuos reportada en el mes. _x000D_
Consultorios de Psicología/Jurídicos: 52 % (57,34 kg de 110,4 kg)_x000D_
_x000D_
Los subtipos de residuos aprovechables del mes de enero están relacionados a: papel, cartón, plástico, tetra pack, vidrio, metal, luminarias para programas de posconsumo y orgánicos destinados a abono.</t>
        </is>
      </c>
    </row>
    <row r="717">
      <c r="A717" t="n">
        <v>217</v>
      </c>
      <c r="B717" t="inlineStr">
        <is>
          <t>Aprovechamiento de Residuos</t>
        </is>
      </c>
      <c r="C717" t="inlineStr">
        <is>
          <t>GESTIÓN AMBIENTAL</t>
        </is>
      </c>
      <c r="D717" s="134" t="n">
        <v>45716</v>
      </c>
      <c r="E717" t="inlineStr">
        <is>
          <t>217-2025-02-28</t>
        </is>
      </c>
      <c r="F717" t="inlineStr">
        <is>
          <t>2026-03-06 09:29:55</t>
        </is>
      </c>
      <c r="G717" t="inlineStr">
        <is>
          <t>Laura Alejandra Arias Lopéz</t>
        </is>
      </c>
      <c r="H717" t="inlineStr">
        <is>
          <t>El Indicador de Aprovechamiento de Residuos constituye una métrica que permite evaluar la proporción de residuos sólidos que son aprovechados por el gestor autorizado, en relación con la cantidad total de residuos generados en la institución._x000D_
Durante el mes de febrero, el Poli registró un índice de aprovechamiento del 36,6 %, equivalente a 2.151,61 kg de residuos aprovechados. En contraste el 63,4% restante equivale a 3.731,9 kg de residuos no aprovechados, frente a un total de 5.883,5 kg generados según el consolidado general. Este valor refleja el grado de incorporación de los residuos a procesos de recuperación y tratamiento especializado. _x000D_
_x000D_
La distribución del aprovechamiento por sede se detalla a continuación:_x000D_
Campus: 47,9% (1,895,54 kg de 3.959 kg)_x000D_
City: 10,1 % (102,11 kg de 1.009,3 kg)_x000D_
Sede Posgrado: Sin generación de residuos reportada en el mes. _x000D_
Los Colores: 16,8 % (148,9 kg de 886,8 kg)_x000D_
Bienestar: Sin generación de residuos reportada en el mes. _x000D_
Consultorios de Psicología/Jurídicos: 17,8 % (5,06 kg de 28,4 kg)_x000D_
_x000D_
Los subtipos de residuos aprovechables del mes de febrero están relacionados a: papel, cartón, plástico, tetra pack, vidrio, metal, luminarias para programas de posconsumo y orgánicos destinados a abono.</t>
        </is>
      </c>
    </row>
    <row r="718">
      <c r="A718" t="n">
        <v>217</v>
      </c>
      <c r="B718" t="inlineStr">
        <is>
          <t>Aprovechamiento de Residuos</t>
        </is>
      </c>
      <c r="C718" t="inlineStr">
        <is>
          <t>GESTIÓN AMBIENTAL</t>
        </is>
      </c>
      <c r="D718" s="134" t="n">
        <v>45747</v>
      </c>
      <c r="E718" t="inlineStr">
        <is>
          <t>217-2025-03-31</t>
        </is>
      </c>
      <c r="F718" t="inlineStr">
        <is>
          <t>2026-03-06 13:28:59</t>
        </is>
      </c>
      <c r="G718" t="inlineStr">
        <is>
          <t>Laura Alejandra Arias Lopéz</t>
        </is>
      </c>
      <c r="H718" t="inlineStr">
        <is>
          <t>El Indicador de Aprovechamiento de Residuos constituye una métrica que permite evaluar la proporción de residuos sólidos que son aprovechados por el gestor autorizado, en relación con la cantidad total de residuos generados en la institución._x000D_
Durante el mes de marzo, el Poli registró un índice de aprovechamiento del 23,9 %, equivalente a 1.785,9 kg de residuos aprovechados. En contraste el 76,1% restante equivale a 5.674,2 kg de residuos no aprovechados, frente a un total de 7.459,9 kg generados según el consolidado general. Este valor refleja el grado de incorporación de los residuos a procesos de recuperación y tratamiento especializado. _x000D_
_x000D_
La distribución del aprovechamiento por sede se detalla a continuación:_x000D_
Campus: 29,1% (1.405,91 kg de 4.826,9 kg)_x000D_
City: 16,4% (210,69 kg de 1.286,9 kg)_x000D_
Sede Posgrado: 60,3% (22,73 kg de 37,7 kg)_x000D_
Los colores: 9,6% (120,47 kg de 1.257,8 kg)_x000D_
Bienestar: Sin generación de residuos reportada en el mes._x000D_
Consultorios de Psicología/Jurídicos: 51,0% (25,82 kg de 50,6 kg)_x000D_
_x000D_
Los subtipos de residuos aprovechables del mes de marzo están relacionados a: papel, cartón, plástico, tetra pack, vidrio, metal, luminarias para programas de posconsumo y orgánicos destinados a abono.</t>
        </is>
      </c>
    </row>
    <row r="719">
      <c r="A719" t="n">
        <v>217</v>
      </c>
      <c r="B719" t="inlineStr">
        <is>
          <t>Aprovechamiento de Residuos</t>
        </is>
      </c>
      <c r="C719" t="inlineStr">
        <is>
          <t>GESTIÓN AMBIENTAL</t>
        </is>
      </c>
      <c r="D719" s="134" t="n">
        <v>45777</v>
      </c>
      <c r="E719" t="inlineStr">
        <is>
          <t>217-2025-04-30</t>
        </is>
      </c>
      <c r="F719" t="inlineStr">
        <is>
          <t>2026-03-06 13:31:03</t>
        </is>
      </c>
      <c r="G719" t="inlineStr">
        <is>
          <t>Laura Alejandra Arias Lopéz</t>
        </is>
      </c>
      <c r="H719" t="inlineStr">
        <is>
          <t>El Indicador de Aprovechamiento de Residuos constituye una métrica que permite evaluar la proporción de residuos sólidos que son aprovechados por el gestor autorizado, en relación con la cantidad total de residuos generados en la institución._x000D_
Durante el mes de abril, el Poli registró un índice de aprovechamiento del 37,6 %, equivalente a 2.049,13 kg de residuos aprovechados. En contraste el 62,4% restante equivale a 4,005,8 kg de residuos no aprovechados, frente a un total de 7.459,9 kg generados según el consolidado general. Este valor refleja el grado de incorporación de los residuos a procesos de recuperación y tratamiento especializado. _x000D_
_x000D_
La distribución del aprovechamiento por sede se detalla a continuación:_x000D_
? Campus: 45,9% (2.119,58 kg de 4.619,0 kg)_x000D_
? City: 17,7% (176,66 kg de 998,4 kg)_x000D_
? Sede Posgrado: 43% (47,69 kg de 111,0 kg)_x000D_
? Los Colores: 7,8% (50,4 kg de 649,5 kg)_x000D_
? Bienestar: Sin generación de residuos reportada en el mes._x000D_
? Consultorios de Psicología/Jurídicos: 40,1% (14,8 kg de 36,9 kg)_x000D_
_x000D_
Los subtipos de residuos aprovechables del mes de abril están relacionados a: papel, cartón, plástico, tetra pack, vidrio, metal, luminarias para programas de posconsumo y orgánicos destinados a abono.</t>
        </is>
      </c>
    </row>
    <row r="720">
      <c r="A720" t="n">
        <v>217</v>
      </c>
      <c r="B720" t="inlineStr">
        <is>
          <t>Aprovechamiento de Residuos</t>
        </is>
      </c>
      <c r="C720" t="inlineStr">
        <is>
          <t>GESTIÓN AMBIENTAL</t>
        </is>
      </c>
      <c r="D720" s="134" t="n">
        <v>45808</v>
      </c>
      <c r="E720" t="inlineStr">
        <is>
          <t>217-2025-05-31</t>
        </is>
      </c>
      <c r="F720" t="inlineStr">
        <is>
          <t>2026-03-06 13:31:57</t>
        </is>
      </c>
      <c r="G720" t="inlineStr">
        <is>
          <t>Laura Alejandra Arias Lopéz</t>
        </is>
      </c>
      <c r="H720" t="inlineStr">
        <is>
          <t>El Indicador de Aprovechamiento de Residuos constituye una métrica que permite evaluar la proporción de residuos sólidos que son aprovechados por el gestor autorizado, en relación con la cantidad total de residuos generados en la institución._x000D_
Durante el mes de mayo, el Poli registró un índice de aprovechamiento del 25,2 %, equivalente a 1.638,66 kg de residuos aprovechados. En contraste el 74,8% restante equivale a 4,864,6 kg de residuos no aprovechados, frente a un total de 6.503,2 kg generados según el consolidado general. Este valor refleja el grado de incorporación de los residuos a procesos de recuperación y tratamiento especializado. _x000D_
_x000D_
La distribución del aprovechamiento por sede se detalla a continuación:_x000D_
Campus: 34,5% (1.403,83 kg de 4.068,8 kg)_x000D_
City: 9,1% (107,87 kg de 1.181,6 kg)_x000D_
Sede Posgrado: 26,8% (8,06 kg de 30,1 kg)_x000D_
Los Colores: 8,1% (76,1 kg de 944,2 kg)_x000D_
Bienestar: 14,5% (35,14 kg de 242,3 kg)_x000D_
Consultorios de Psicología/Jurídicos: 21,1% (7,66 kg de 36,3 kg)_x000D_
_x000D_
Los subtipos de residuos aprovechables del mes de mayo están relacionados a: papel, cartón, plástico, tetra pack, vidrio, metal, luminarias para programas de posconsumo y orgánicos destinados a abono.</t>
        </is>
      </c>
    </row>
    <row r="721">
      <c r="A721" t="n">
        <v>217</v>
      </c>
      <c r="B721" t="inlineStr">
        <is>
          <t>Aprovechamiento de Residuos</t>
        </is>
      </c>
      <c r="C721" t="inlineStr">
        <is>
          <t>GESTIÓN AMBIENTAL</t>
        </is>
      </c>
      <c r="D721" s="134" t="n">
        <v>45838</v>
      </c>
      <c r="E721" t="inlineStr">
        <is>
          <t>217-2025-06-30</t>
        </is>
      </c>
      <c r="F721" t="inlineStr">
        <is>
          <t>2026-03-06 13:32:38</t>
        </is>
      </c>
      <c r="G721" t="inlineStr">
        <is>
          <t>Laura Alejandra Arias Lopéz</t>
        </is>
      </c>
      <c r="H721" t="inlineStr">
        <is>
          <t>El Indicador de Aprovechamiento de Residuos constituye una métrica que permite evaluar la proporción de residuos sólidos que son aprovechados por el gestor autorizado, en relación con la cantidad total de residuos generados en la institución._x000D_
Durante el mes de junio, el Poli registró un índice de aprovechamiento del 36,6 %, equivalente a 1.248,31 kg de residuos aprovechados. En contraste el 63,4% restante equivale a 2.160,9 kg de residuos no aprovechados, frente a un total de 3.409,2 kg generados según el consolidado general. Este valor refleja el grado de incorporación de los residuos a procesos de recuperación y tratamiento especializado. _x000D_
_x000D_
La distribución del aprovechamiento por sede se detalla a continuación:_x000D_
Campus: 53.9% (1.065,99 kg de 1.976,5 kg)_x000D_
City: 18,2% (136,01 kg de 748,9 kg)_x000D_
Posgrados: 30,2% (15,06 kg de 49,9 kg)_x000D_
Los Colores: 2,8% (13,7 kg de 492,8 kg)_x000D_
Bienestar: 7,3% (8,55 kg de 116,9 kg)_x000D_
Consultorios de Psicología/Jurídicos: 37,3% (9 kg de 24,2 kg)_x000D_
_x000D_
Los subtipos de residuos aprovechables del mes de junio están relacionados a: papel, cartón, plástico, tetra pack, vidrio, metal, luminarias y RAEE para programas de posconsumo, además de orgánicos destinados a abono.</t>
        </is>
      </c>
    </row>
    <row r="722">
      <c r="A722" t="n">
        <v>217</v>
      </c>
      <c r="B722" t="inlineStr">
        <is>
          <t>Aprovechamiento de Residuos</t>
        </is>
      </c>
      <c r="C722" t="inlineStr">
        <is>
          <t>GESTIÓN AMBIENTAL</t>
        </is>
      </c>
      <c r="D722" s="134" t="n">
        <v>45869</v>
      </c>
      <c r="E722" t="inlineStr">
        <is>
          <t>217-2025-07-31</t>
        </is>
      </c>
      <c r="F722" t="inlineStr">
        <is>
          <t>2026-03-06 13:33:54</t>
        </is>
      </c>
      <c r="G722" t="inlineStr">
        <is>
          <t>Laura Alejandra Arias Lopéz</t>
        </is>
      </c>
      <c r="H722" t="inlineStr">
        <is>
          <t>El Indicador de Aprovechamiento de Residuos constituye una métrica que permite evaluar la proporción de residuos sólidos que son aprovechados por el gestor autorizado, en relación con la cantidad total de residuos generados en la institución._x000D_
Durante el mes de julio, el Poli registró un índice de aprovechamiento del 38,7 %, equivalente a 1.240,66 kg de residuos aprovechados. En contraste el 61,3% restante equivale a 1.969,2 kg de residuos no aprovechados, frente a un total de 3.209,8 kg generados según el consolidado general. Este valor refleja el grado de incorporación de los residuos a procesos de recuperación y tratamiento especializado. _x000D_
_x000D_
La distribución del aprovechamiento por sede se detalla a continuación:_x000D_
Campus: 60,5% (947,75 kg de 1.565,4 kg)_x000D_
City: 23,9% (237,25 kg de 992,5 kg)_x000D_
Posgrados: 0% (0 kg de 3,6 kg)_x000D_
Los Colores: 4,8% (23,6 kg de 496,1 kg)_x000D_
Bienestar: 9,6% (9,91 kg de 103,3 kg)_x000D_
Consultorios de Psicología/Jurídicos: 45,3% (22,15 kg de 49,0 kg)_x000D_
_x000D_
Los subtipos de residuos aprovechables del mes de julio están relacionados a: papel, cartón, plástico, tetra pack, vidrio, metal y orgánicos destinados a abono.</t>
        </is>
      </c>
    </row>
    <row r="723">
      <c r="A723" t="n">
        <v>217</v>
      </c>
      <c r="B723" t="inlineStr">
        <is>
          <t>Aprovechamiento de Residuos</t>
        </is>
      </c>
      <c r="C723" t="inlineStr">
        <is>
          <t>GESTIÓN AMBIENTAL</t>
        </is>
      </c>
      <c r="D723" s="134" t="n">
        <v>45900</v>
      </c>
      <c r="E723" t="inlineStr">
        <is>
          <t>217-2025-08-31</t>
        </is>
      </c>
      <c r="F723" t="inlineStr">
        <is>
          <t>2026-03-06 13:34:25</t>
        </is>
      </c>
      <c r="G723" t="inlineStr">
        <is>
          <t>Laura Alejandra Arias Lopéz</t>
        </is>
      </c>
      <c r="H723" t="inlineStr">
        <is>
          <t>El Indicador de Aprovechamiento de Residuos constituye una métrica que permite evaluar la proporción de residuos sólidos que son aprovechados por el gestor autorizado, en relación con la cantidad total de residuos generados en la institución._x000D_
Durante el mes de agosto, el Poli registró un índice de aprovechamiento del 23,3%, equivalente a 1.404,78 kg de residuos aprovechados. En contraste el 76,7% restante equivale a 4.627,7 kg de residuos no aprovechados, frente a un total de 6.032,5 kg generados según el consolidado general. Este valor refleja el grado de incorporación de los residuos a procesos de recuperación y tratamiento especializado. _x000D_
La distribución del aprovechamiento por sede se detalla a continuación:_x000D_
_x000D_
Campus: 28,8% (1.050,91 kg de 3.655,2 kg)_x000D_
City: 21,3% (251,79 kg de 1.181,7 kg)_x000D_
Posgrados: 56,8% (10,6 kg de 18,7 kg)_x000D_
Los Colores: 6,4% (63,08 kg de 984,0 kg)_x000D_
Bienestar: 14,0% (23,52 kg de 167,7 kg)_x000D_
Consultorios de Psicología/Jurídicos: 19,3% (4,88 kg de 25,3 kg)_x000D_
_x000D_
Los subtipos de residuos aprovechables del mes de agosto están relacionados a: papel, cartón, plástico, tetra pack, vidrio, metal, luminarias para programas de posconsumo y orgánicos destinados a abono.</t>
        </is>
      </c>
    </row>
    <row r="724">
      <c r="A724" t="n">
        <v>217</v>
      </c>
      <c r="B724" t="inlineStr">
        <is>
          <t>Aprovechamiento de Residuos</t>
        </is>
      </c>
      <c r="C724" t="inlineStr">
        <is>
          <t>GESTIÓN AMBIENTAL</t>
        </is>
      </c>
      <c r="D724" s="134" t="n">
        <v>45930</v>
      </c>
      <c r="E724" t="inlineStr">
        <is>
          <t>217-2025-09-30</t>
        </is>
      </c>
      <c r="F724" t="inlineStr">
        <is>
          <t>2026-03-06 13:35:05</t>
        </is>
      </c>
      <c r="G724" t="inlineStr">
        <is>
          <t>Laura Alejandra Arias Lopéz</t>
        </is>
      </c>
      <c r="H724" t="inlineStr">
        <is>
          <t>El Indicador de Aprovechamiento de Residuos constituye una métrica que permite evaluar la proporción de residuos sólidos que son aprovechados por el gestor autorizado, en relación con la cantidad total de residuos generados en la institución._x000D_
Durante el mes de septiembre, el Poli registró un índice de aprovechamiento del 31,2%, equivalente a 2.099,51 kg de residuos aprovechados. En contraste el 68,8% restante equivale a 4.635,6 kg de residuos no aprovechados, frente a un total de 6.735,1 kg generados según el consolidado general. Este valor refleja el grado de incorporación de los residuos a procesos de recuperación y tratamiento especializado. _x000D_
_x000D_
La distribución del aprovechamiento por sede se detalla a continuación:_x000D_
Campus: 38,1% (1.476,23 kg de 3.875,6 kg)_x000D_
City: 24,7% (329,69 kg de 1.334,0 kg)_x000D_
Posgrados: 32,0% (26,97 kg de 84,3 kg)_x000D_
Los Colores: 20% (233,40 kg de 813,7 kg)_x000D_
Bienestar: 10,1% (24,4 kg de 240,4 kg)_x000D_
Consultorios de Psicología/Jurídicos: 24,7% (8,82 kg de 35,7 kg)_x000D_
_x000D_
Los subtipos de residuos aprovechables del mes de septiembre están relacionados a: papel, cartón, plástico, tetra pack, vidrio, metal, luminarias para programas de posconsumo y orgánicos destinados a abono.</t>
        </is>
      </c>
    </row>
    <row r="725">
      <c r="A725" t="n">
        <v>217</v>
      </c>
      <c r="B725" t="inlineStr">
        <is>
          <t>Aprovechamiento de Residuos</t>
        </is>
      </c>
      <c r="C725" t="inlineStr">
        <is>
          <t>GESTIÓN AMBIENTAL</t>
        </is>
      </c>
      <c r="D725" s="134" t="n">
        <v>45961</v>
      </c>
      <c r="E725" t="inlineStr">
        <is>
          <t>217-2025-10-31</t>
        </is>
      </c>
      <c r="F725" t="inlineStr">
        <is>
          <t>2026-03-06 13:38:08</t>
        </is>
      </c>
      <c r="G725" t="inlineStr">
        <is>
          <t>Laura Alejandra Arias Lopéz</t>
        </is>
      </c>
      <c r="H725" t="inlineStr">
        <is>
          <t>El Indicador de Aprovechamiento de Residuos constituye una métrica que permite evaluar la proporción de residuos sólidos que son aprovechados por el gestor autorizado, en relación con la cantidad total de residuos generados en la institución._x000D_
Durante el mes de octubre, el Poli registró un índice de aprovechamiento del 63,4%, equivalente a 5.938,03 kg de residuos aprovechados. En contraste, el 36,6% restante corresponde a 3.433,7 kg de residuos no aprovechados, frente a un total de 9.371,8 kg generados según el consolidado general. Este valor refleja el grado de incorporación de los residuos a procesos de recuperación y tratamiento especializado._x000D_
_x000D_
La distribución del aprovechamiento por sede se detalla a continuación:_x000D_
Campus: 77,1% (5.213,65 kg de 6.759,9 kg)_x000D_
City: 41,9% (669,45 kg de 1.596,6 kg)_x000D_
Posgrados: 31,4% (22,73 kg de 72,4 kg)_x000D_
Los Colores: 0,0% (0 kg de 734,2 kg)_x000D_
Bienestar: 13,4% (23,54 kg de 176,3 kg)_x000D_
Consultorios de Psicología/Jurídicos: 26,8% (8,66 kg de 32,4 kg)_x000D_
_x000D_
Los subtipos de residuos aprovechables del mes de octubre están relacionados a: papel, cartón, plástico, tetra pack, vidrio, metal, luminarias, RAEE y computadores y/o periféricos para programas de posconsumo, además de orgánicos destinados a abono.</t>
        </is>
      </c>
    </row>
    <row r="726">
      <c r="A726" t="n">
        <v>217</v>
      </c>
      <c r="B726" t="inlineStr">
        <is>
          <t>Aprovechamiento de Residuos</t>
        </is>
      </c>
      <c r="C726" t="inlineStr">
        <is>
          <t>GESTIÓN AMBIENTAL</t>
        </is>
      </c>
      <c r="D726" s="134" t="n">
        <v>45991</v>
      </c>
      <c r="E726" t="inlineStr">
        <is>
          <t>217-2025-11-30</t>
        </is>
      </c>
      <c r="F726" t="inlineStr">
        <is>
          <t>2026-03-06 13:38:59</t>
        </is>
      </c>
      <c r="G726" t="inlineStr">
        <is>
          <t>Laura Alejandra Arias Lopéz</t>
        </is>
      </c>
      <c r="H726" t="inlineStr">
        <is>
          <t>El Indicador de Aprovechamiento de Residuos constituye una métrica que permite evaluar la proporción de residuos sólidos que son aprovechados por el gestor autorizado, en relación con la cantidad total de residuos generados en la institución._x000D_
Durante el mes de noviembre, el Poli registró un índice de aprovechamiento del 75,1%, equivalente a 12.056,68 kg de residuos aprovechados. En contraste, el 24,9% restante corresponde a 4.006,1 kg de residuos no aprovechados, frente a un total de 16.062,8 kg generados según el consolidado general. Este valor refleja el grado de incorporación de los residuos a procesos de recuperación y tratamiento especializado._x000D_
_x000D_
La distribución del aprovechamiento por sede se detalla a continuación:_x000D_
Campus: 86,7% (11.742,36 kg de 13.537,3 kg)_x000D_
City: 21,6% (265,26 kg de 1.230,1 kg)_x000D_
Posgrados: 5,9% (2,9 kg de 49,0 kg)_x000D_
Los Colores: 1,5% (16,2 kg de 1.068,5 kg)_x000D_
Bienestar: 13,8% (20,3 kg de 146,9 kg)_x000D_
Consultorios de Psicología/Jurídicos: 31,1% (9,66 kg de 31,1 kg)_x000D_
_x000D_
Los subtipos de residuos aprovechables del mes de noviembre están relacionados a: papel, cartón, plástico, tetra pack, vidrio, metal, luminarias y RAEE para programas de posconsumo, además de orgánicos destinados a abono y RDC?s como resultado de la de la actual obra en Campus.</t>
        </is>
      </c>
    </row>
    <row r="727">
      <c r="A727" t="n">
        <v>217</v>
      </c>
      <c r="B727" t="inlineStr">
        <is>
          <t>Aprovechamiento de Residuos</t>
        </is>
      </c>
      <c r="C727" t="inlineStr">
        <is>
          <t>GESTIÓN AMBIENTAL</t>
        </is>
      </c>
      <c r="D727" s="134" t="n">
        <v>46022</v>
      </c>
      <c r="E727" t="inlineStr">
        <is>
          <t>217-2025-12-31</t>
        </is>
      </c>
      <c r="F727" t="inlineStr">
        <is>
          <t>2026-03-06 13:40:11</t>
        </is>
      </c>
      <c r="G727" t="inlineStr">
        <is>
          <t>Laura Alejandra Arias Lopéz</t>
        </is>
      </c>
      <c r="H727" t="inlineStr">
        <is>
          <t>El Indicador de Aprovechamiento de Residuos constituye una métrica que permite evaluar la proporción de residuos sólidos que son aprovechados por el gestor autorizado, en relación con la cantidad total de residuos generados en la institución._x000D_
Durante el mes de diciembre, el Poli registró un índice de aprovechamiento del 36,6%, equivalente a 1.815,7 kg de residuos aprovechados. En contraste, el 63,4% restante corresponde a 1.123 kg de residuos no aprovechados, frente a un total de 2.864,5 kg generados según el consolidado general. Este valor refleja el grado de incorporación de los residuos a procesos de recuperación y tratamiento especializado._x000D_
_x000D_
La distribución del aprovechamiento por sede se detalla a continuación:_x000D_
Campus: 51,9% (1.000,38 kg de 1.928,9 kg)_x000D_
City: 17,6% (28,62 kg de 162,2 kg)_x000D_
Posgrados: 31,0% (8,18 kg de 26,4 kg)_x000D_
Los Colores: 57,2% (10 kg de 17,5 kg)_x000D_
Bienestar: 0,0% (0 kg de 27,8 kg)_x000D_
Consultorios de Psicología/Jurídicos: 18,3% (1,68 kg de 9,2 kg)_x000D_
_x000D_
Los subtipos de residuos aprovechables del mes de diciembre están relacionados a: papel, cartón, plástico, tetra pack, vidrio, metal, RAEE para programas de posconsumo y orgánicos destinados a abono.</t>
        </is>
      </c>
    </row>
    <row r="728">
      <c r="A728" t="n">
        <v>218</v>
      </c>
      <c r="B728" t="inlineStr">
        <is>
          <t>Consumo de Energía Eléctrica kWh Mensual</t>
        </is>
      </c>
      <c r="C728" t="inlineStr">
        <is>
          <t>GESTIÓN AMBIENTAL</t>
        </is>
      </c>
      <c r="D728" s="134" t="n">
        <v>44957</v>
      </c>
      <c r="E728" t="inlineStr">
        <is>
          <t>218-2023-01-31</t>
        </is>
      </c>
      <c r="F728" t="inlineStr">
        <is>
          <t>2023-08-25 10:06:01</t>
        </is>
      </c>
      <c r="G728" t="inlineStr">
        <is>
          <t>Juan Carlos Castro Vergara</t>
        </is>
      </c>
      <c r="H728" t="inlineStr">
        <is>
          <t>El consumo de energía eléctrica de la Universidad Politécnico Grancolombiano, en el mes de enero de 2023, fue de 117.609 kWh. Este consumo se distribuyó de la siguiente manera:_x000D_
_x000D_
Sede Campus: 54.265 kWh_x000D_
_x000D_
Sede City: 47.880 kWh_x000D_
_x000D_
Sede Los Colores: 15.464 kWh_x000D_
_x000D_
La sede Campus, que concentra el mayor número de estudiantes y profesores, es la que tiene el mayor consumo de energía, seguida de la sede City. La sede Los Colores, que es la más pequeña, tiene el menor consumo.</t>
        </is>
      </c>
    </row>
    <row r="729">
      <c r="A729" t="n">
        <v>218</v>
      </c>
      <c r="B729" t="inlineStr">
        <is>
          <t>Consumo de Energía Eléctrica kWh Mensual</t>
        </is>
      </c>
      <c r="C729" t="inlineStr">
        <is>
          <t>GESTIÓN AMBIENTAL</t>
        </is>
      </c>
      <c r="D729" s="134" t="n">
        <v>44985</v>
      </c>
      <c r="E729" t="inlineStr">
        <is>
          <t>218-2023-02-28</t>
        </is>
      </c>
      <c r="F729" t="inlineStr">
        <is>
          <t>2023-08-25 10:04:37</t>
        </is>
      </c>
      <c r="G729" t="inlineStr">
        <is>
          <t>Juan Carlos Castro Vergara</t>
        </is>
      </c>
      <c r="H729" t="inlineStr">
        <is>
          <t>El consumo de energía eléctrica de la Universidad Politécnico Grancolombiano, en el mes de febrero de 2023, fue de109.691 kWh. Este consumo se distribuyó de la siguiente manera:_x000D_
_x000D_
Sede Campus: 63.291 kWh_x000D_
_x000D_
Sede City: 37.050 kWh_x000D_
_x000D_
Sede Los Colores: 9.350 kWh_x000D_
_x000D_
La sede Campus, que concentra el mayor número de estudiantes y profesores, es la que tiene el mayor consumo de energía, seguida de la sede City. La sede Los Colores, que es la más pequeña, tiene el menor consumo.</t>
        </is>
      </c>
    </row>
    <row r="730">
      <c r="A730" t="n">
        <v>218</v>
      </c>
      <c r="B730" t="inlineStr">
        <is>
          <t>Consumo de Energía Eléctrica kWh Mensual</t>
        </is>
      </c>
      <c r="C730" t="inlineStr">
        <is>
          <t>GESTIÓN AMBIENTAL</t>
        </is>
      </c>
      <c r="D730" s="134" t="n">
        <v>45016</v>
      </c>
      <c r="E730" t="inlineStr">
        <is>
          <t>218-2023-03-31</t>
        </is>
      </c>
      <c r="F730" t="inlineStr">
        <is>
          <t>2023-08-25 10:02:14</t>
        </is>
      </c>
      <c r="G730" t="inlineStr">
        <is>
          <t>Juan Carlos Castro Vergara</t>
        </is>
      </c>
      <c r="H730" t="inlineStr">
        <is>
          <t>El consumo de energía eléctrica de la Universidad Politécnico Grancolombiano, en el mes de marzo de 2023, fue de 146.827,41 kWh. Este consumo se distribuyó de la siguiente manera:_x000D_
_x000D_
Sede Campus: 72.373,41 kWh_x000D_
_x000D_
Sede City: 54.150 kWh_x000D_
_x000D_
Sede Los Colores: 20.304 kWh_x000D_
_x000D_
La sede Campus, que concentra el mayor número de estudiantes y profesores, es la que tiene el mayor consumo de energía, seguida de la sede City. La sede Los Colores, que es la más pequeña, tiene el menor consumo.</t>
        </is>
      </c>
    </row>
    <row r="731">
      <c r="A731" t="n">
        <v>218</v>
      </c>
      <c r="B731" t="inlineStr">
        <is>
          <t>Consumo de Energía Eléctrica kWh Mensual</t>
        </is>
      </c>
      <c r="C731" t="inlineStr">
        <is>
          <t>GESTIÓN AMBIENTAL</t>
        </is>
      </c>
      <c r="D731" s="134" t="n">
        <v>45046</v>
      </c>
      <c r="E731" t="inlineStr">
        <is>
          <t>218-2023-04-30</t>
        </is>
      </c>
      <c r="F731" t="inlineStr">
        <is>
          <t>2023-08-25 10:00:32</t>
        </is>
      </c>
      <c r="G731" t="inlineStr">
        <is>
          <t>Juan Carlos Castro Vergara</t>
        </is>
      </c>
      <c r="H731" t="inlineStr">
        <is>
          <t>El consumo de energía eléctrica de la Universidad Politécnico Grancolombiano, en el mes de abril de 2023, fue de 131.019 kWh. Este consumo se distribuyó de la siguiente manera:_x000D_
_x000D_
Sede Campus: 62.379 kWh_x000D_
_x000D_
Sede City: 43.890 kWh_x000D_
_x000D_
Sede Los Colores: 24.750 kWh_x000D_
_x000D_
La sede Campus, que concentra el mayor número de estudiantes y profesores, es la que tiene el mayor consumo de energía, seguida de la sede City. La sede Los Colores, que es la más pequeña, tiene el menor consumo.</t>
        </is>
      </c>
    </row>
    <row r="732">
      <c r="A732" t="n">
        <v>218</v>
      </c>
      <c r="B732" t="inlineStr">
        <is>
          <t>Consumo de Energía Eléctrica kWh Mensual</t>
        </is>
      </c>
      <c r="C732" t="inlineStr">
        <is>
          <t>GESTIÓN AMBIENTAL</t>
        </is>
      </c>
      <c r="D732" s="134" t="n">
        <v>45077</v>
      </c>
      <c r="E732" t="inlineStr">
        <is>
          <t>218-2023-05-31</t>
        </is>
      </c>
      <c r="F732" t="inlineStr">
        <is>
          <t>2023-08-25 09:57:45</t>
        </is>
      </c>
      <c r="G732" t="inlineStr">
        <is>
          <t>Juan Carlos Castro Vergara</t>
        </is>
      </c>
      <c r="H732" t="inlineStr">
        <is>
          <t>El consumo de energía eléctrica de la Universidad Politécnico Grancolombiano, en el mes de mayo de 2023, fue de 142.579 kWh. Este consumo se distribuyó de la siguiente manera:_x000D_
_x000D_
Sede Campus: 71.125 kWh_x000D_
_x000D_
Sede City: 50.730 kWh_x000D_
_x000D_
Sede Los Colores: 20.734 kWh_x000D_
_x000D_
La sede Campus, que concentra el mayor número de estudiantes y profesores, es la que tiene el mayor consumo de energía, seguida de la sede City. La sede Los Colores, que es la más pequeña, tiene el menor consumo.</t>
        </is>
      </c>
    </row>
    <row r="733">
      <c r="A733" t="n">
        <v>218</v>
      </c>
      <c r="B733" t="inlineStr">
        <is>
          <t>Consumo de Energía Eléctrica kWh Mensual</t>
        </is>
      </c>
      <c r="C733" t="inlineStr">
        <is>
          <t>GESTIÓN AMBIENTAL</t>
        </is>
      </c>
      <c r="D733" s="134" t="n">
        <v>45107</v>
      </c>
      <c r="E733" t="inlineStr">
        <is>
          <t>218-2023-06-30</t>
        </is>
      </c>
      <c r="F733" t="inlineStr">
        <is>
          <t>2023-08-25 09:31:02</t>
        </is>
      </c>
      <c r="G733" t="inlineStr">
        <is>
          <t>Juan Carlos Castro Vergara</t>
        </is>
      </c>
      <c r="H733" t="inlineStr">
        <is>
          <t>El consumo de energía eléctrica de la Universidad Politécnico Grancolombiano, en el mes de junio de 2023, fue de 138.943 kWh. Este consumo se distribuyó de la siguiente manera:_x000D_
_x000D_
Sede Campus: 57.471 kWh_x000D_
Sede City: 51.870 kWh_x000D_
Sede Los Colores: 25.282 kWh_x000D_
_x000D_
La sede Campus, que concentra el mayor número de estudiantes y profesores, es la que tiene el mayor consumo de energía, seguida de la sede City. La sede Los Colores, que es la más pequeña, tiene el menor consumo.</t>
        </is>
      </c>
    </row>
    <row r="734">
      <c r="A734" t="n">
        <v>218</v>
      </c>
      <c r="B734" t="inlineStr">
        <is>
          <t>Consumo de Energía Eléctrica kWh Mensual</t>
        </is>
      </c>
      <c r="C734" t="inlineStr">
        <is>
          <t>GESTIÓN AMBIENTAL</t>
        </is>
      </c>
      <c r="D734" s="134" t="n">
        <v>45138</v>
      </c>
      <c r="E734" t="inlineStr">
        <is>
          <t>218-2023-07-31</t>
        </is>
      </c>
      <c r="F734" t="inlineStr">
        <is>
          <t>2023-09-12 08:00:07</t>
        </is>
      </c>
      <c r="G734" t="inlineStr">
        <is>
          <t>Juan Carlos Castro Vergara</t>
        </is>
      </c>
      <c r="H734" t="inlineStr">
        <is>
          <t>El consumo de energía eléctrica de la Universidad Politécnico Grancolombiano, en el mes de julio de 2023, fue de 125.486 kWh. Este consumo se distribuyó de la siguiente manera:_x000D_
_x000D_
Sede Campus: 56.025 kWh_x000D_
Sede City: 41.610 kWh_x000D_
Sede Los Colores: 23.343 kWh_x000D_
Sede Bienestar: 3.240 KWh_x000D_
Consultorio Psicología: 1.268 kWh_x000D_
_x000D_
La sede Campus, que concentra el mayor número de estudiantes y profesores, es la que tiene el mayor consumo de energía, seguida de la sede City. Las sedes de Medellín Los Colores, Bienestar y Consultorio son más pequeñas, tienen el menor consumo._x000D_
_x000D_
A partir del mes de Julio se Incluyen registros de consumo de las sedes Bienestar Universitario y Consultorio de Psicología.</t>
        </is>
      </c>
    </row>
    <row r="735">
      <c r="A735" t="n">
        <v>218</v>
      </c>
      <c r="B735" t="inlineStr">
        <is>
          <t>Consumo de Energía Eléctrica kWh Mensual</t>
        </is>
      </c>
      <c r="C735" t="inlineStr">
        <is>
          <t>GESTIÓN AMBIENTAL</t>
        </is>
      </c>
      <c r="D735" s="134" t="n">
        <v>45169</v>
      </c>
      <c r="E735" t="inlineStr">
        <is>
          <t>218-2023-08-31</t>
        </is>
      </c>
      <c r="F735" t="inlineStr">
        <is>
          <t>2023-09-25 08:12:25</t>
        </is>
      </c>
      <c r="G735" t="inlineStr">
        <is>
          <t>Juan Carlos Castro Vergara</t>
        </is>
      </c>
      <c r="H735" t="inlineStr">
        <is>
          <t>El consumo de energía eléctrica de la Universidad Politécnico Grancolombiano, en el mes de agosto de 2023, fue de 143.021,71 kWh. Este consumo se distribuyó de la siguiente manera:_x000D_
_x000D_
Sede Campus: 68.974,71 kWh_x000D_
Sede City: 56.430 kWh_x000D_
Sede Los Colores: 13.730 kWh_x000D_
Sede Bienestar: 2.520 KWh_x000D_
Consultorio Psicología: 1.367 kWh_x000D_
_x000D_
La sede Campus, que concentra el mayor número de estudiantes y profesores, es la que tiene el mayor consumo de energía, seguida de la sede City. Las sedes de Medellín Los Colores, Bienestar y Consultorio son más pequeñas, tienen el menor consumo._x000D_
_x000D_
A partir del mes de Julio se Incluyeron registros de consumo de las sedes Bienestar Universitario y Consultorio de Psicología.</t>
        </is>
      </c>
    </row>
    <row r="736">
      <c r="A736" t="n">
        <v>218</v>
      </c>
      <c r="B736" t="inlineStr">
        <is>
          <t>Consumo de Energía Eléctrica kWh Mensual</t>
        </is>
      </c>
      <c r="C736" t="inlineStr">
        <is>
          <t>GESTIÓN AMBIENTAL</t>
        </is>
      </c>
      <c r="D736" s="134" t="n">
        <v>45199</v>
      </c>
      <c r="E736" t="inlineStr">
        <is>
          <t>218-2023-09-30</t>
        </is>
      </c>
      <c r="F736" t="inlineStr">
        <is>
          <t>2023-11-22 16:15:14</t>
        </is>
      </c>
      <c r="G736" t="inlineStr">
        <is>
          <t>Juan Carlos Castro Vergara</t>
        </is>
      </c>
      <c r="H736" t="inlineStr">
        <is>
          <t>El consumo de energía eléctrica de la Universidad Politécnico Grancolombiano, en el mes de septiembre de 2023, fue de 96.636.99 kWh. Este consumo se distribuyó de la siguiente manera:_x000D_
_x000D_
Sede Campus: 68.786.83 kWh_x000D_
Sede City: 50.160 kWh_x000D_
Sede Los Colores: 21.840 kWh_x000D_
Sede Bienestar: 3.480 KWh_x000D_
Consultorio Psicología: 1.480 kWh_x000D_
_x000D_
La sede Campus, que concentra el mayor número de estudiantes y profesores, es la que tiene el mayor consumo de energía, seguida de la sede City. Las sedes de Medellín Los Colores, Bienestar y Consultorio son más pequeñas, tienen el menor consumo.</t>
        </is>
      </c>
    </row>
    <row r="737">
      <c r="A737" t="n">
        <v>218</v>
      </c>
      <c r="B737" t="inlineStr">
        <is>
          <t>Consumo de Energía Eléctrica kWh Mensual</t>
        </is>
      </c>
      <c r="C737" t="inlineStr">
        <is>
          <t>GESTIÓN AMBIENTAL</t>
        </is>
      </c>
      <c r="D737" s="134" t="n">
        <v>45230</v>
      </c>
      <c r="E737" t="inlineStr">
        <is>
          <t>218-2023-10-31</t>
        </is>
      </c>
      <c r="F737" t="inlineStr">
        <is>
          <t>2023-11-22 16:24:11</t>
        </is>
      </c>
      <c r="G737" t="inlineStr">
        <is>
          <t>Juan Carlos Castro Vergara</t>
        </is>
      </c>
      <c r="H737" t="inlineStr">
        <is>
          <t>El consumo de energía eléctrica de la Universidad Politécnico Grancolombiano, en el mes de octubre de 2023, fue de 141.458,28 kWh. Este consumo se distribuyó de la siguiente manera:_x000D_
_x000D_
Sede Campus: 69.598.58 kWh_x000D_
Sede City: 54.720 kWh_x000D_
Sede Los Colores: 9984.7 kWh_x000D_
Sede Bienestar: 5400 KWh_x000D_
Consultorio Psicología: 1755 kWh_x000D_
_x000D_
La sede Campus, que concentra el mayor número de estudiantes y profesores, es la que tiene el mayor consumo de energía, seguida de la sede City. Las sedes de Medellín Los Colores, Bienestar y Consultorio son más pequeñas, tienen el menor consumo.</t>
        </is>
      </c>
    </row>
    <row r="738">
      <c r="A738" t="n">
        <v>218</v>
      </c>
      <c r="B738" t="inlineStr">
        <is>
          <t>Consumo de Energía Eléctrica kWh Mensual</t>
        </is>
      </c>
      <c r="C738" t="inlineStr">
        <is>
          <t>GESTIÓN AMBIENTAL</t>
        </is>
      </c>
      <c r="D738" s="134" t="n">
        <v>45260</v>
      </c>
      <c r="E738" t="inlineStr">
        <is>
          <t>218-2023-11-30</t>
        </is>
      </c>
      <c r="F738" t="inlineStr">
        <is>
          <t>2023-12-26 09:18:29</t>
        </is>
      </c>
      <c r="G738" t="inlineStr">
        <is>
          <t>Juan Carlos Castro Vergara</t>
        </is>
      </c>
      <c r="H738" t="inlineStr">
        <is>
          <t>El consumo de energía eléctrica de la Universidad Politécnico Grancolombiano, en el mes de noviembre de 2023, fue de 129.770 kWh. Este consumo se distribuyó de la siguiente manera:_x000D_
_x000D_
Sede Campus: 73.134 kWh_x000D_
Sede City: 43.890 kWh_x000D_
Sede Los Colores: 6.267 kWh_x000D_
Sede Bienestar: 4.920 KWh_x000D_
Consultorio Psicología: 1559 kWh_x000D_
_x000D_
La sede Campus, que concentra el mayor número de estudiantes y profesores, es la que tiene el mayor consumo de energía, seguida de la sede City. Las sedes de Medellín Los Colores, Bienestar y Consultorio son más pequeñas, tienen el menor consumo.</t>
        </is>
      </c>
    </row>
    <row r="739">
      <c r="A739" t="n">
        <v>218</v>
      </c>
      <c r="B739" t="inlineStr">
        <is>
          <t>Consumo de Energía Eléctrica kWh Mensual</t>
        </is>
      </c>
      <c r="C739" t="inlineStr">
        <is>
          <t>GESTIÓN AMBIENTAL</t>
        </is>
      </c>
      <c r="D739" s="134" t="n">
        <v>45291</v>
      </c>
      <c r="E739" t="inlineStr">
        <is>
          <t>218-2023-12-31</t>
        </is>
      </c>
      <c r="F739" t="inlineStr">
        <is>
          <t>2024-01-23 16:36:20</t>
        </is>
      </c>
      <c r="G739" t="inlineStr">
        <is>
          <t>Juan Carlos Castro Vergara</t>
        </is>
      </c>
      <c r="H739" t="inlineStr">
        <is>
          <t>El consumo de energía eléctrica de la Universidad Politécnico Grancolombiano, en el mes de diciembre de 2023, fue de 109.170 kWh. Este consumo se distribuyó de la siguiente manera:_x000D_
_x000D_
Sede Campus: 53.697 kWh_x000D_
Sede City: 42.750 kWh_x000D_
Sede Los Colores: 6.887 kWh_x000D_
Sede Bienestar: 4.440 KWh_x000D_
Consultorio Psicología: 1.396 kWh_x000D_
_x000D_
La sede Campus, que concentra el mayor número de estudiantes y profesores, es la que tiene el mayor consumo de energía, seguida de la sede City. Las sedes de Medellín Los Colores, Bienestar y Consultorio son más pequeñas, tienen el menor consumo.</t>
        </is>
      </c>
    </row>
    <row r="740">
      <c r="A740" t="n">
        <v>218</v>
      </c>
      <c r="B740" t="inlineStr">
        <is>
          <t>Consumo de Energía Eléctrica kWh Mensual</t>
        </is>
      </c>
      <c r="C740" t="inlineStr">
        <is>
          <t>GESTIÓN AMBIENTAL</t>
        </is>
      </c>
      <c r="D740" s="134" t="n">
        <v>45322</v>
      </c>
      <c r="E740" t="inlineStr">
        <is>
          <t>218-2024-01-31</t>
        </is>
      </c>
      <c r="F740" t="inlineStr">
        <is>
          <t>2024-04-15 08:35:55</t>
        </is>
      </c>
      <c r="G740" t="inlineStr">
        <is>
          <t>Diana Valentina Cortes Sierra</t>
        </is>
      </c>
      <c r="H740" t="inlineStr">
        <is>
          <t>El consumo de energía eléctrica de la Universidad Politécnico Grancolombiano, en el mes de enero de 2024, fue de 117.162,05 kWh. Este consumo se distribuyó de la siguiente manera:_x000D_
_x000D_
Sede Campus: 55.618 kWh_x000D_
Sede City: 39.330 kWh_x000D_
Sede Calle 85: 3.660 kWh_x000D_
Sede Los Colores: 15.736 kWh_x000D_
Sede Bienestar: 1.680 KWh_x000D_
Consultorio Psicología: 1.138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row>
    <row r="741">
      <c r="A741" t="n">
        <v>218</v>
      </c>
      <c r="B741" t="inlineStr">
        <is>
          <t>Consumo de Energía Eléctrica kWh Mensual</t>
        </is>
      </c>
      <c r="C741" t="inlineStr">
        <is>
          <t>GESTIÓN AMBIENTAL</t>
        </is>
      </c>
      <c r="D741" s="134" t="n">
        <v>45351</v>
      </c>
      <c r="E741" t="inlineStr">
        <is>
          <t>218-2024-02-29</t>
        </is>
      </c>
      <c r="F741" t="inlineStr">
        <is>
          <t>2024-04-25 12:31:09</t>
        </is>
      </c>
      <c r="G741" t="inlineStr">
        <is>
          <t>Diana Valentina Cortes Sierra</t>
        </is>
      </c>
      <c r="H741" t="inlineStr">
        <is>
          <t>El consumo de energía eléctrica de la Universidad Politécnico Grancolombiano, en el mes de febrero de 2024, fue de 152.267,99 kWh. Este consumo se distribuyó de la siguiente manera:_x000D_
_x000D_
Sede Campus: 70.094.99 kWh_x000D_
Sede City: 48.450 kWh_x000D_
Sede Calle 85: 4.140 kWh_x000D_
Sede Los Colores: 24.290 kWh_x000D_
Sede Bienestar: 3.840 KWh_x000D_
Consultorio Psicología: 1.453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row>
    <row r="742">
      <c r="A742" t="n">
        <v>218</v>
      </c>
      <c r="B742" t="inlineStr">
        <is>
          <t>Consumo de Energía Eléctrica kWh Mensual</t>
        </is>
      </c>
      <c r="C742" t="inlineStr">
        <is>
          <t>GESTIÓN AMBIENTAL</t>
        </is>
      </c>
      <c r="D742" s="134" t="n">
        <v>45382</v>
      </c>
      <c r="E742" t="inlineStr">
        <is>
          <t>218-2024-03-31</t>
        </is>
      </c>
      <c r="F742" t="inlineStr">
        <is>
          <t>2024-04-25 13:51:34</t>
        </is>
      </c>
      <c r="G742" t="inlineStr">
        <is>
          <t>Diana Valentina Cortes Sierra</t>
        </is>
      </c>
      <c r="H742" t="inlineStr">
        <is>
          <t>El consumo de energía eléctrica de la Universidad Politécnico Grancolombiano, en el mes de marzo de 2024, fue de 162.992,73 kWh. Este consumo se distribuyó de la siguiente manera:_x000D_
_x000D_
Sede Campus: 67.615,73 kWh_x000D_
Sede City: 51.870 kWh_x000D_
Sede Calle 85: 4.680 kWh_x000D_
Sede Los Colores: 31.339 kWh_x000D_
Sede Bienestar: 5.880 KWh_x000D_
Consultorio Psicología: 1.608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row>
    <row r="743">
      <c r="A743" t="n">
        <v>218</v>
      </c>
      <c r="B743" t="inlineStr">
        <is>
          <t>Consumo de Energía Eléctrica kWh Mensual</t>
        </is>
      </c>
      <c r="C743" t="inlineStr">
        <is>
          <t>GESTIÓN AMBIENTAL</t>
        </is>
      </c>
      <c r="D743" s="134" t="n">
        <v>45412</v>
      </c>
      <c r="E743" t="inlineStr">
        <is>
          <t>218-2024-04-30</t>
        </is>
      </c>
      <c r="F743" t="inlineStr">
        <is>
          <t>2024-05-27 15:07:48</t>
        </is>
      </c>
      <c r="G743" t="inlineStr">
        <is>
          <t>Diana Valentina Cortes Sierra</t>
        </is>
      </c>
      <c r="H743" t="inlineStr">
        <is>
          <t>El consumo de energía eléctrica de la Universidad Politécnico Grancolombiano, en el mes de abril de 2024, fue de 157.556,39 kWh. Este consumo se distribuyó de la siguiente manera:_x000D_
_x000D_
Sede Campus: 73.332,39 kWh_x000D_
Sede City: 47.880 kWh_x000D_
Sede Calle 85: 4.740 kWh_x000D_
Sede Los Colores: 25.852 kWh_x000D_
Sede Bienestar: 4.320 KWh_x000D_
Consultorio Psicología: 1.432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row>
    <row r="744">
      <c r="A744" t="n">
        <v>218</v>
      </c>
      <c r="B744" t="inlineStr">
        <is>
          <t>Consumo de Energía Eléctrica kWh Mensual</t>
        </is>
      </c>
      <c r="C744" t="inlineStr">
        <is>
          <t>GESTIÓN AMBIENTAL</t>
        </is>
      </c>
      <c r="D744" s="134" t="n">
        <v>45443</v>
      </c>
      <c r="E744" t="inlineStr">
        <is>
          <t>218-2024-05-31</t>
        </is>
      </c>
      <c r="F744" t="inlineStr">
        <is>
          <t>2024-09-30 16:11:26</t>
        </is>
      </c>
      <c r="G744" t="inlineStr">
        <is>
          <t>Diana Valentina Cortes Sierra</t>
        </is>
      </c>
      <c r="H744" t="inlineStr">
        <is>
          <t>El consumo de energía eléctrica de la Universidad Politécnico Grancolombiano, en el mes de mayo de 2024, fue de 173.612,14 kWh. Este consumo se distribuyó de la siguiente manera:_x000D_
_x000D_
Sede Campus: 74.045,14 kWh_x000D_
Sede City: 46.740 kWh_x000D_
Sede Calle 85: 4.440 kWh_x000D_
Sede Los Colores: 12.463 kWh_x000D_
Sede Bienestar: 4.440 KWh_x000D_
Consultorio Psicología: 1.484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row>
    <row r="745">
      <c r="A745" t="n">
        <v>218</v>
      </c>
      <c r="B745" t="inlineStr">
        <is>
          <t>Consumo de Energía Eléctrica kWh Mensual</t>
        </is>
      </c>
      <c r="C745" t="inlineStr">
        <is>
          <t>GESTIÓN AMBIENTAL</t>
        </is>
      </c>
      <c r="D745" s="134" t="n">
        <v>45473</v>
      </c>
      <c r="E745" t="inlineStr">
        <is>
          <t>218-2024-06-30</t>
        </is>
      </c>
      <c r="F745" t="inlineStr">
        <is>
          <t>2024-07-31 14:57:57</t>
        </is>
      </c>
      <c r="G745" t="inlineStr">
        <is>
          <t>Diana Valentina Cortes Sierra</t>
        </is>
      </c>
      <c r="H745" t="inlineStr">
        <is>
          <t>El consumo de energía eléctrica de la Universidad Politécnico Grancolombiano, en el mes de junio de 2024, fue de 132.538,65 kWh. Este consumo se distribuyó de la siguiente manera:_x000D_
_x000D_
Sede Campus: 57.897,65 kWh_x000D_
Sede City: 45.030 kWh_x000D_
Sede Calle 85: 4.260 kWh_x000D_
Sede Los Colores: 20.721 kWh_x000D_
Sede Bienestar: 3.480 KWh_x000D_
Consultorio Psicología: 1.150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row>
    <row r="746">
      <c r="A746" t="n">
        <v>218</v>
      </c>
      <c r="B746" t="inlineStr">
        <is>
          <t>Consumo de Energía Eléctrica kWh Mensual</t>
        </is>
      </c>
      <c r="C746" t="inlineStr">
        <is>
          <t>GESTIÓN AMBIENTAL</t>
        </is>
      </c>
      <c r="D746" s="134" t="n">
        <v>45504</v>
      </c>
      <c r="E746" t="inlineStr">
        <is>
          <t>218-2024-07-31</t>
        </is>
      </c>
      <c r="F746" t="inlineStr">
        <is>
          <t>2024-09-30 16:14:52</t>
        </is>
      </c>
      <c r="G746" t="inlineStr">
        <is>
          <t>Juan Carlos Castro Vergara</t>
        </is>
      </c>
      <c r="H746" t="inlineStr">
        <is>
          <t>El consumo de energía eléctrica de la Universidad Politécnico Grancolombiano, en el mes de julio de 2024, fue de 126.157 kWh. Este consumo se distribuyó de la siguiente manera:_x000D_
_x000D_
Sede Campus: 60.232 kWh_x000D_
Sede City: 41.040 kWh_x000D_
Sede Calle 85: 4.320 kWh_x000D_
Sede Los Colores: 17.050 kWh_x000D_
Sede Bienestar: 2.400 KWh_x000D_
Consultorio Psicología: 1.150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row>
    <row r="747">
      <c r="A747" t="n">
        <v>218</v>
      </c>
      <c r="B747" t="inlineStr">
        <is>
          <t>Consumo de Energía Eléctrica kWh Mensual</t>
        </is>
      </c>
      <c r="C747" t="inlineStr">
        <is>
          <t>GESTIÓN AMBIENTAL</t>
        </is>
      </c>
      <c r="D747" s="134" t="n">
        <v>45535</v>
      </c>
      <c r="E747" t="inlineStr">
        <is>
          <t>218-2024-08-31</t>
        </is>
      </c>
      <c r="F747" t="inlineStr">
        <is>
          <t>2024-10-15 15:09:08</t>
        </is>
      </c>
      <c r="G747" t="inlineStr">
        <is>
          <t>Diana Valentina Cortes Sierra</t>
        </is>
      </c>
      <c r="H747" t="inlineStr">
        <is>
          <t>El consumo de energía eléctrica de la Universidad Politécnico Grancolombiano, en el mes de agosto de 2024, fue de 149.988,92 kWh. Este consumo se distribuyó de la siguiente manera:_x000D_
_x000D_
Sede Campus: 70.574,92 kWh_x000D_
Sede City: 46.170 kWh_x000D_
Sede Calle 85: 4.500 kWh_x000D_
Sede Los Colores: 24.149 kWh_x000D_
Sede Bienestar: 3.360 KWh_x000D_
Consultorio Psicología: 1.235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row>
    <row r="748">
      <c r="A748" t="n">
        <v>218</v>
      </c>
      <c r="B748" t="inlineStr">
        <is>
          <t>Consumo de Energía Eléctrica kWh Mensual</t>
        </is>
      </c>
      <c r="C748" t="inlineStr">
        <is>
          <t>GESTIÓN AMBIENTAL</t>
        </is>
      </c>
      <c r="D748" s="134" t="n">
        <v>45565</v>
      </c>
      <c r="E748" t="inlineStr">
        <is>
          <t>218-2024-09-30</t>
        </is>
      </c>
      <c r="F748" t="inlineStr">
        <is>
          <t>2024-11-05 14:12:58</t>
        </is>
      </c>
      <c r="G748" t="inlineStr">
        <is>
          <t>Diana Valentina Cortes Sierra</t>
        </is>
      </c>
      <c r="H748" t="inlineStr">
        <is>
          <t>El consumo de energía eléctrica de la Universidad Politécnico Grancolombiano, en el mes de septiembre de 2024, fue de 151.469,52 kWh. Este consumo se distribuyó de la siguiente manera:_x000D_
_x000D_
Sede Campus: 66.652,52 kWh_x000D_
Sede City: 45.600 kWh_x000D_
Sede Calle 85: 4.860 kWh_x000D_
Sede Los Colores: 27.921 kWh_x000D_
Sede Bienestar: 4.800 KWh_x000D_
Consultorio Psicología: 1.636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row>
    <row r="749">
      <c r="A749" t="n">
        <v>218</v>
      </c>
      <c r="B749" t="inlineStr">
        <is>
          <t>Consumo de Energía Eléctrica kWh Mensual</t>
        </is>
      </c>
      <c r="C749" t="inlineStr">
        <is>
          <t>GESTIÓN AMBIENTAL</t>
        </is>
      </c>
      <c r="D749" s="134" t="n">
        <v>45596</v>
      </c>
      <c r="E749" t="inlineStr">
        <is>
          <t>218-2024-10-31</t>
        </is>
      </c>
      <c r="F749" t="inlineStr">
        <is>
          <t>2024-11-26 17:26:14</t>
        </is>
      </c>
      <c r="G749" t="inlineStr">
        <is>
          <t>Diana Valentina Cortes Sierra</t>
        </is>
      </c>
      <c r="H749" t="inlineStr">
        <is>
          <t>El consumo de energía eléctrica de la Universidad Politécnico Grancolombiano, en el mes de octubre de 2024, fue de 152.808,49 kWh. Este consumo se distribuyó de la siguiente manera:_x000D_
_x000D_
Sede Campus: 69.141,49 kWh_x000D_
Sede City: 49.020 kWh_x000D_
Sede Calle 85: 3.900 kWh_x000D_
Sede Los Colores: 25.277 kWh_x000D_
Sede Bienestar: 4.200 KWh_x000D_
Consultorio Psicología: 1.270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is>
      </c>
    </row>
    <row r="750">
      <c r="A750" t="n">
        <v>218</v>
      </c>
      <c r="B750" t="inlineStr">
        <is>
          <t>Consumo de Energía Eléctrica kWh Mensual</t>
        </is>
      </c>
      <c r="C750" t="inlineStr">
        <is>
          <t>GESTIÓN AMBIENTAL</t>
        </is>
      </c>
      <c r="D750" s="134" t="n">
        <v>45626</v>
      </c>
      <c r="E750" t="inlineStr">
        <is>
          <t>218-2024-11-30</t>
        </is>
      </c>
      <c r="F750" t="inlineStr">
        <is>
          <t>2024-12-26 11:11:50</t>
        </is>
      </c>
      <c r="G750" t="inlineStr">
        <is>
          <t>Juan Carlos Castro Vergara</t>
        </is>
      </c>
      <c r="H750" t="inlineStr">
        <is>
          <t>El consumo de energía eléctrica de la Universidad Politécnico Grancolombiano, en el mes de noviembre de 2024, fue de 144.203.36 kWh. Este consumo se distribuyó de la siguiente manera:_x000D_
_x000D_
Sede Campus: 69.628,36 kWh_x000D_
Sede City: 42.750 kWh_x000D_
Sede Calle 85: 4.080 kWh_x000D_
Sede Los Colores: 22.720 kWh_x000D_
Sede Bienestar: 4.200 KWh_x000D_
Consultorio Psicología: 4,080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is>
      </c>
    </row>
    <row r="751">
      <c r="A751" t="n">
        <v>218</v>
      </c>
      <c r="B751" t="inlineStr">
        <is>
          <t>Consumo de Energía Eléctrica kWh Mensual</t>
        </is>
      </c>
      <c r="C751" t="inlineStr">
        <is>
          <t>GESTIÓN AMBIENTAL</t>
        </is>
      </c>
      <c r="D751" s="134" t="n">
        <v>45657</v>
      </c>
      <c r="E751" t="inlineStr">
        <is>
          <t>218-2024-12-31</t>
        </is>
      </c>
      <c r="F751" t="inlineStr">
        <is>
          <t>2025-01-23 17:26:47</t>
        </is>
      </c>
      <c r="G751" t="inlineStr">
        <is>
          <t>Juan Carlos Castro Vergara</t>
        </is>
      </c>
      <c r="H751" t="inlineStr">
        <is>
          <t>El consumo de energía eléctrica de la Universidad Politécnico Grancolombiano, en el mes de diciembre de 2024, fue de 123150,55 kWh. Este consumo se distribuyó de la siguiente manera:_x000D_
_x000D_
Sede Campus: 53449,55 kWh_x000D_
Sede City: 42180 kWh_x000D_
Sede Calle 85: 3600 kWh_x000D_
Sede Los Colores: 20276 kWh_x000D_
Sede Bienestar: 2400 KWh_x000D_
Consultorio Psicología:1245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is>
      </c>
    </row>
    <row r="752">
      <c r="A752" t="n">
        <v>218</v>
      </c>
      <c r="B752" t="inlineStr">
        <is>
          <t>Consumo de Energía Eléctrica kWh Mensual</t>
        </is>
      </c>
      <c r="C752" t="inlineStr">
        <is>
          <t>GESTIÓN AMBIENTAL</t>
        </is>
      </c>
      <c r="D752" s="134" t="n">
        <v>45688</v>
      </c>
      <c r="E752" t="inlineStr">
        <is>
          <t>218-2025-01-31</t>
        </is>
      </c>
      <c r="F752" t="inlineStr">
        <is>
          <t>2025-04-22 16:22:55</t>
        </is>
      </c>
      <c r="G752" t="inlineStr">
        <is>
          <t>Juan Carlos Castro Vergara</t>
        </is>
      </c>
      <c r="H752" t="inlineStr">
        <is>
          <t>El consumo de energía eléctrica de la Universidad Politécnico Grancolombiano, en el mes de enero, fue de 113.367 kWh. Este consumo se distribuyó de la siguiente manera:_x000D_
_x000D_
Sede Campus:  54.500 kWh_x000D_
Sede City:  42.180 kWh_x000D_
Sede Calle 85: 3600 kWh_x000D_
Sede Los Colores:  10.775 kWh_x000D_
Sede Bienestar:  600 KWh_x000D_
Consultorio Psicología: 1.712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is>
      </c>
    </row>
    <row r="753">
      <c r="A753" t="n">
        <v>218</v>
      </c>
      <c r="B753" t="inlineStr">
        <is>
          <t>Consumo de Energía Eléctrica kWh Mensual</t>
        </is>
      </c>
      <c r="C753" t="inlineStr">
        <is>
          <t>GESTIÓN AMBIENTAL</t>
        </is>
      </c>
      <c r="D753" s="134" t="n">
        <v>45716</v>
      </c>
      <c r="E753" t="inlineStr">
        <is>
          <t>218-2025-02-28</t>
        </is>
      </c>
      <c r="F753" t="inlineStr">
        <is>
          <t>2026-02-24 09:26:08</t>
        </is>
      </c>
      <c r="G753" t="inlineStr">
        <is>
          <t>Bryan Esteban Vanegas Valencia</t>
        </is>
      </c>
      <c r="H753" t="inlineStr">
        <is>
          <t>Esta fue la distribución del Consumo por Sede:_x000D_
_x000D_
Campus Bogotá: 66.782,39 kWh (50% del total)_x000D_
_x000D_
City Campus: 42.100,00 kWh (31%)_x000D_
_x000D_
Sede Posgrado - Calle 85: 3.660,00 kWh (2.6%)_x000D_
_x000D_
Campus Medellín: 20,253,00 kWh (15%)_x000D_
_x000D_
Sede Bienestar - Medellín: 120,00 kWh (0.1%)_x000D_
_x000D_
Consultorio Psicología - Medellín: 2.723,00 kWh (1.9%)</t>
        </is>
      </c>
    </row>
    <row r="754">
      <c r="A754" t="n">
        <v>218</v>
      </c>
      <c r="B754" t="inlineStr">
        <is>
          <t>Consumo de Energía Eléctrica kWh Mensual</t>
        </is>
      </c>
      <c r="C754" t="inlineStr">
        <is>
          <t>GESTIÓN AMBIENTAL</t>
        </is>
      </c>
      <c r="D754" s="134" t="n">
        <v>45747</v>
      </c>
      <c r="E754" t="inlineStr">
        <is>
          <t>218-2025-03-31</t>
        </is>
      </c>
      <c r="F754" t="inlineStr">
        <is>
          <t>2025-09-25 14:47:08</t>
        </is>
      </c>
      <c r="G754" t="inlineStr">
        <is>
          <t>Bryan Esteban Vanegas Valencia</t>
        </is>
      </c>
      <c r="H754" t="inlineStr">
        <is>
          <t>Esta fue la distribución del Consumo por Sede:_x000D_
_x000D_
Campus Bogotá: 76.546,46 kWh (49.0% del total)_x000D_
_x000D_
City Campus: 49.020,00 kWh (31.4%)_x000D_
_x000D_
Sede Posgrado - Calle 85: 4.260,00 kWh (2.7%)_x000D_
_x000D_
Campus Medellín: 24.510,00 kWh (15.7%)_x000D_
_x000D_
Sede Bienestar - Medellín: 120,00 kWh (0.1%)_x000D_
_x000D_
Consultorio Psicología - Medellín: 1.647,00 kWh (1.1%)</t>
        </is>
      </c>
    </row>
    <row r="755">
      <c r="A755" t="n">
        <v>218</v>
      </c>
      <c r="B755" t="inlineStr">
        <is>
          <t>Consumo de Energía Eléctrica kWh Mensual</t>
        </is>
      </c>
      <c r="C755" t="inlineStr">
        <is>
          <t>GESTIÓN AMBIENTAL</t>
        </is>
      </c>
      <c r="D755" s="134" t="n">
        <v>45777</v>
      </c>
      <c r="E755" t="inlineStr">
        <is>
          <t>218-2025-04-30</t>
        </is>
      </c>
      <c r="F755" t="inlineStr">
        <is>
          <t>2025-09-25 14:44:41</t>
        </is>
      </c>
      <c r="G755" t="inlineStr">
        <is>
          <t>Bryan Esteban Vanegas Valencia</t>
        </is>
      </c>
      <c r="H755" t="inlineStr">
        <is>
          <t>Esta fue la distribución del Consumo por Sede:_x000D_
_x000D_
Campus Bogotá: 64.284,85 kWh (46.1% del total)_x000D_
_x000D_
City Campus: 47.880,00 kWh (34.3%)_x000D_
_x000D_
Sede Posgrado - Calle 85: 4.020,00 kWh (2.9%)_x000D_
_x000D_
Campus Medellín: 20.556,00 kWh (14.7%)_x000D_
_x000D_
Sede Bienestar - Medellín: 120,00 kWh (0.1%)_x000D_
_x000D_
Consultorio Psicología - Medellín: 2.609,00 kWh (1.9%)</t>
        </is>
      </c>
    </row>
    <row r="756">
      <c r="A756" t="n">
        <v>218</v>
      </c>
      <c r="B756" t="inlineStr">
        <is>
          <t>Consumo de Energía Eléctrica kWh Mensual</t>
        </is>
      </c>
      <c r="C756" t="inlineStr">
        <is>
          <t>GESTIÓN AMBIENTAL</t>
        </is>
      </c>
      <c r="D756" s="134" t="n">
        <v>45808</v>
      </c>
      <c r="E756" t="inlineStr">
        <is>
          <t>218-2025-05-31</t>
        </is>
      </c>
      <c r="F756" t="inlineStr">
        <is>
          <t>2025-09-17 14:36:49</t>
        </is>
      </c>
      <c r="G756" t="inlineStr">
        <is>
          <t>Bryan Esteban Vanegas Valencia</t>
        </is>
      </c>
      <c r="H756" t="inlineStr">
        <is>
          <t>Distribución del Consumo por Sede:_x000D_
_x000D_
Campus Bogotá: 71.249,63 kWh (48.7% del total)_x000D_
_x000D_
City Campus: 46.740,00 kWh (31.9% del total)_x000D_
_x000D_
Sede Posgrado-Calle 85: 4.080,00 kWh (2.8% del total)_x000D_
_x000D_
Campus-Medellín: 21.705,00 kWh (14.8% del total)_x000D_
_x000D_
Sede Bienestar - Medellín: 0,00 kWh (0% del total)_x000D_
_x000D_
Consultorio Psicología - Medellín: 2.553,00 kWh (1.7% del total)</t>
        </is>
      </c>
    </row>
    <row r="757">
      <c r="A757" t="n">
        <v>218</v>
      </c>
      <c r="B757" t="inlineStr">
        <is>
          <t>Consumo de Energía Eléctrica kWh Mensual</t>
        </is>
      </c>
      <c r="C757" t="inlineStr">
        <is>
          <t>GESTIÓN AMBIENTAL</t>
        </is>
      </c>
      <c r="D757" s="134" t="n">
        <v>45838</v>
      </c>
      <c r="E757" t="inlineStr">
        <is>
          <t>218-2025-06-30</t>
        </is>
      </c>
      <c r="F757" t="inlineStr">
        <is>
          <t>2026-02-16 08:50:10</t>
        </is>
      </c>
      <c r="G757" t="inlineStr">
        <is>
          <t>Bryan Esteban Vanegas Valencia</t>
        </is>
      </c>
      <c r="H757" t="inlineStr">
        <is>
          <t>En Junio de 2025 este fue el consumo de energía por sedes:_x000D_
_x000D_
Consumo total: 118.108,88 kWh_x000D_
_x000D_
Campus Bogotá: 57.969,88 (44.4%)_x000D_
_x000D_
City Campus: 46.740,00 (35,8%)_x000D_
_x000D_
Sede Posgrado - Calle 85: 4.380,00 (3.4%)_x000D_
_x000D_
Campus Medellín: 18.604 (14,3%)_x000D_
_x000D_
Sede Bienestar - Medellín: 0,00 (0.0%)_x000D_
_x000D_
Consultorio Psicología - Medellín: 2.835,00 (2.2%)</t>
        </is>
      </c>
    </row>
    <row r="758">
      <c r="A758" t="n">
        <v>218</v>
      </c>
      <c r="B758" t="inlineStr">
        <is>
          <t>Consumo de Energía Eléctrica kWh Mensual</t>
        </is>
      </c>
      <c r="C758" t="inlineStr">
        <is>
          <t>GESTIÓN AMBIENTAL</t>
        </is>
      </c>
      <c r="D758" s="134" t="n">
        <v>45869</v>
      </c>
      <c r="E758" t="inlineStr">
        <is>
          <t>218-2025-07-31</t>
        </is>
      </c>
      <c r="F758" t="inlineStr">
        <is>
          <t>2026-02-16 09:53:22</t>
        </is>
      </c>
      <c r="G758" t="inlineStr">
        <is>
          <t>Bryan Esteban Vanegas Valencia</t>
        </is>
      </c>
      <c r="H758" t="inlineStr">
        <is>
          <t>En Julio de 2025 este fue el consumo por sede:_x000D_
_x000D_
Consumo total: 126.472 kWh _x000D_
_x000D_
Campus Bogotá: 60.392 kWh (47,8%)_x000D_
_x000D_
City Campus: 39.900 kWh (31.5%)_x000D_
_x000D_
Sede Posgrado - Calle 85: 3.960 kWh (3.1%)_x000D_
_x000D_
Campus Medellín: 15.532 kWh(12.3%)_x000D_
_x000D_
Sede Bienestar - Medellín: 4.290 kWh (3,4%)_x000D_
_x000D_
Consultorio Psicología - Medellín: 2.398 kWh(1.9%)</t>
        </is>
      </c>
    </row>
    <row r="759">
      <c r="A759" t="n">
        <v>218</v>
      </c>
      <c r="B759" t="inlineStr">
        <is>
          <t>Consumo de Energía Eléctrica kWh Mensual</t>
        </is>
      </c>
      <c r="C759" t="inlineStr">
        <is>
          <t>GESTIÓN AMBIENTAL</t>
        </is>
      </c>
      <c r="D759" s="134" t="n">
        <v>45900</v>
      </c>
      <c r="E759" t="inlineStr">
        <is>
          <t>218-2025-08-31</t>
        </is>
      </c>
      <c r="F759" t="inlineStr">
        <is>
          <t>2025-09-18 15:09:33</t>
        </is>
      </c>
      <c r="G759" t="inlineStr">
        <is>
          <t>Bryan Esteban Vanegas Valencia</t>
        </is>
      </c>
      <c r="H759" t="inlineStr">
        <is>
          <t>En agosto de 2025, este fue el consumo de energía por sede: _x000D_
_x000D_
Consumo total: 142.618,62 kWh_x000D_
_x000D_
Campus Bogotá: 66.504,62 (46.7%)_x000D_
_x000D_
City Campus: 42.180,00 (29.6%)_x000D_
_x000D_
Sede Posgrado - Calle 85: 3.900,00 (2.7%)_x000D_
_x000D_
Campus Medellín: 20.638,00 (14.5%)_x000D_
_x000D_
Sede Bienestar - Medellín: 6.874,00 (4.8%)_x000D_
_x000D_
Consultorio Psicología - Medellín: 2.522,00 (1.8%)</t>
        </is>
      </c>
    </row>
    <row r="760">
      <c r="A760" t="n">
        <v>218</v>
      </c>
      <c r="B760" t="inlineStr">
        <is>
          <t>Consumo de Energía Eléctrica kWh Mensual</t>
        </is>
      </c>
      <c r="C760" t="inlineStr">
        <is>
          <t>GESTIÓN AMBIENTAL</t>
        </is>
      </c>
      <c r="D760" s="134" t="n">
        <v>45930</v>
      </c>
      <c r="E760" t="inlineStr">
        <is>
          <t>218-2025-09-30</t>
        </is>
      </c>
      <c r="F760" t="inlineStr">
        <is>
          <t>2026-02-16 10:19:26</t>
        </is>
      </c>
      <c r="G760" t="inlineStr">
        <is>
          <t>Laura Alejandra Arias Lopéz</t>
        </is>
      </c>
      <c r="H760" t="inlineStr">
        <is>
          <t>El consumo total de energía en septiembre fue de 154.602,00 kWh. Siendo Campus con el (45,2%) y City Campus con el (30,2%) las sedes donde se encuentra el mayor consumo energético mensual, aportando el (75,5%) del consumo total. _x000D_
_x000D_
En cuanto a la distribución por sedes, comparada con el mes de agosto se obtuvieron las siguientes cifras:_x000D_
_x000D_
Campus Bogotá: Aumento de 66.504,62kWh a 69.944,59kWh (+3.440 kWh, +5,0%)_x000D_
City Campus: Aumento de 42.180,00 kWh a 47.310,00 kWh ( +11%, +4.560 kWh), _x000D_
Sede Posgrado - Calle 85:Aumento de 3.900,00 kWh a 4.620,00 kWh (+18%, +720kWh)_x000D_
Campus Medellín: Aumento de 20.638,00 kWh a  21.654 kWh (+5% +1.016kWh)_x000D_
Sede Bienestar - Medellín: Aumento de 6.874,00 kWh a 8.843 kWh (+29%, +1.969kWh)_x000D_
Consultorio Psicología - Medellín: Aumento de 2.522,00 kWh a 2.800kWh (+11% +278kWh)</t>
        </is>
      </c>
    </row>
    <row r="761">
      <c r="A761" t="n">
        <v>218</v>
      </c>
      <c r="B761" t="inlineStr">
        <is>
          <t>Consumo de Energía Eléctrica kWh Mensual</t>
        </is>
      </c>
      <c r="C761" t="inlineStr">
        <is>
          <t>GESTIÓN AMBIENTAL</t>
        </is>
      </c>
      <c r="D761" s="134" t="n">
        <v>45961</v>
      </c>
      <c r="E761" t="inlineStr">
        <is>
          <t>218-2025-10-31</t>
        </is>
      </c>
      <c r="F761" t="inlineStr">
        <is>
          <t>2026-02-16 12:02:25</t>
        </is>
      </c>
      <c r="G761" t="inlineStr">
        <is>
          <t>Laura Alejandra Arias Lopéz</t>
        </is>
      </c>
      <c r="H761" t="inlineStr">
        <is>
          <t>Durante el mes de octubre el consumo total fue de 150.485,75 kWh, con un promedio diario de 5.017 kWh, distribuidos de la siguiente manera:_x000D_
  _x000D_
Campus Bogotá: 71.285,75 kWh (47.8%)_x000D_
City Campus: 47.310 kWh (31,4%)_x000D_
Sede Posgrado - Calle 85:4.620 kWh (3.1%)_x000D_
Campus Medellín: 16.956 kWh (11.3%)_x000D_
Sede Bienestar - Medellín: 2.566 kWh (1.7%)_x000D_
Consultorio Psicología - Medellín: 7.748 kWh (5.1%)_x000D_
_x000D_
_x000D_
En cuanto a la distribución por sedes, comparada  con el mes de septiembre se obtuvieron las siguientes cifras: _x000D_
_x000D_
Campus Bogotá: Aumentó 1.341,2 kWh (+1,9%)_x000D_
City Campus: Aumentó 507kWh (+1,2%)_x000D_
Sede Posgrado - Calle 84: Se mantuvo en 4.620 kWh _x000D_
Campus Medellín: Decreció 4.698 (-21,70%)_x000D_
Sede Bienestar - Medellín: Decreció 1.095 kWh (-12.4%)_x000D_
Consultorio Psicología - Medellín: Decreció 234 kWh (-8,4%)</t>
        </is>
      </c>
    </row>
    <row r="762">
      <c r="A762" t="n">
        <v>218</v>
      </c>
      <c r="B762" t="inlineStr">
        <is>
          <t>Consumo de Energía Eléctrica kWh Mensual</t>
        </is>
      </c>
      <c r="C762" t="inlineStr">
        <is>
          <t>GESTIÓN AMBIENTAL</t>
        </is>
      </c>
      <c r="D762" s="134" t="n">
        <v>45991</v>
      </c>
      <c r="E762" t="inlineStr">
        <is>
          <t>218-2025-11-30</t>
        </is>
      </c>
      <c r="F762" t="inlineStr">
        <is>
          <t>2026-02-16 12:00:43</t>
        </is>
      </c>
      <c r="G762" t="inlineStr">
        <is>
          <t>Laura Alejandra Arias Lopéz</t>
        </is>
      </c>
      <c r="H762" t="inlineStr">
        <is>
          <t>Durante el mes de noviembre el consumo total fue de 143.420 kWh, con un promedio diario de 4.781 kWh, distribuidos de la siguiente manera:_x000D_
_x000D_
Campus Bogotá: 67.491 kWh (47.1%)_x000D_
City Campus: 43.320 kWh (30,2%)_x000D_
Sede Posgrado - Calle 85:4.920 kWh (3.4%)_x000D_
Campus Medellín: 17.697 kWh (12.3%)_x000D_
Sede Bienestar - Medellín: 7.642 kWh (5.3%)_x000D_
Consultorio Psicología - Medellín: 2.350 kWh (1,6%)_x000D_
_x000D_
_x000D_
En cuanto a la distribución por sedes, comparada con el mes de octubre se obtuvieron las siguientes cifras:_x000D_
_x000D_
Campus Bogotá: Decreció -3.795 kWh (-5,3%)_x000D_
City Campus: Decreció 3.990 kWh (-8,4%)_x000D_
Sede Posgrado - Calle 84: Aumentó 300 kWh (+6,5%)_x000D_
Campus Medellín: Aumentó 741 kWh (-21,70%)_x000D_
Sede Bienestar - Medellín: Decreció 106 kWh (-1.4%)_x000D_
Consultorio Psicología - Medellín: Decreció 216  kWh (-8,4%)</t>
        </is>
      </c>
    </row>
    <row r="763">
      <c r="A763" t="n">
        <v>218</v>
      </c>
      <c r="B763" t="inlineStr">
        <is>
          <t>Consumo de Energía Eléctrica kWh Mensual</t>
        </is>
      </c>
      <c r="C763" t="inlineStr">
        <is>
          <t>GESTIÓN AMBIENTAL</t>
        </is>
      </c>
      <c r="D763" s="134" t="n">
        <v>46022</v>
      </c>
      <c r="E763" t="inlineStr">
        <is>
          <t>218-2025-12-31</t>
        </is>
      </c>
      <c r="F763" t="inlineStr">
        <is>
          <t>2026-02-16 12:21:07</t>
        </is>
      </c>
      <c r="G763" t="inlineStr">
        <is>
          <t>Laura Alejandra Arias Lopéz</t>
        </is>
      </c>
      <c r="H763" t="inlineStr">
        <is>
          <t>Durante el mes de diciembre el consumo total fue de 123,820 kWh, con un promedio diario de 4.127 kWh, distribuidos de la siguiente manera:_x000D_
_x000D_
Campus Bogotá: 53.458 kWh (43,2%)_x000D_
City Campus: 46.170 kWh (37.3%)_x000D_
Sede Posgrado - Calle 85: 4.080 kWh (3.3%)_x000D_
Campus Medellín: 11.717 kWh (9.5%)_x000D_
Sede Bienestar - Medellín: 6.243 kWh (5%)_x000D_
Consultorio Psicología - Medellín: 2.152 kWh (1,7%)_x000D_
_x000D_
_x000D_
En cuanto a la distribución por sedes, comparada con el mes de diciembre se obtuvieron las siguientes cifras:_x000D_
_x000D_
Campus Bogotá: Decreció -14.032 kWh (-20,8%)_x000D_
City Campus: Aumentó 2.850 kWh (6,6%)_x000D_
Sede Posgrado - Calle 84: Decreció 840 kWh (-17,1%)_x000D_
Campus Medellín: Decreció 5.980 kWh (-33,8%)_x000D_
Sede Bienestar - Medellín: Decreció 1.399 kWh (-18.3%)_x000D_
Consultorio Psicología - Medellín: Decreció 198 kWh (-8,4%)</t>
        </is>
      </c>
    </row>
    <row r="764">
      <c r="A764" t="n">
        <v>219</v>
      </c>
      <c r="B764" t="inlineStr">
        <is>
          <t>Disminución del Consumo de Energía Eléctrica per Cápita</t>
        </is>
      </c>
      <c r="C764" t="inlineStr">
        <is>
          <t>GESTIÓN AMBIENTAL</t>
        </is>
      </c>
      <c r="D764" s="134" t="n">
        <v>45107</v>
      </c>
      <c r="E764" t="inlineStr">
        <is>
          <t>219-2023-06-30</t>
        </is>
      </c>
      <c r="F764" t="inlineStr">
        <is>
          <t>2023-08-25 10:44:28</t>
        </is>
      </c>
      <c r="G764" t="inlineStr">
        <is>
          <t>Juan Carlos Castro Vergara</t>
        </is>
      </c>
      <c r="H764" t="inlineStr">
        <is>
          <t>En el semestre 2023-1, la Universidad Politécnico Grancolombiano registró una disminución del 21,15% en el consumo de energía eléctrica per cápita en comparación con el semestre 2022-2. La sede Campus tuvo la mayor disminución, con un 26,88%, seguida de la sede Los Colores, con un 18,93% y City con un 13,11%._x000D_
_x000D_
Esto se debe a que se han implementado medidas de eficiencia energética, como la instalación de sistemas de iluminación LED en todas las áreas y la realización campañas de concientización sobre el ahorro de energía hacia la comunidad Poli.</t>
        </is>
      </c>
    </row>
    <row r="765">
      <c r="A765" t="n">
        <v>219</v>
      </c>
      <c r="B765" t="inlineStr">
        <is>
          <t>Disminución del Consumo de Energía Eléctrica per Cápita</t>
        </is>
      </c>
      <c r="C765" t="inlineStr">
        <is>
          <t>GESTIÓN AMBIENTAL</t>
        </is>
      </c>
      <c r="D765" s="134" t="n">
        <v>45291</v>
      </c>
      <c r="E765" t="inlineStr">
        <is>
          <t>219-2023-12-31</t>
        </is>
      </c>
      <c r="F765" t="inlineStr">
        <is>
          <t>2024-07-31 15:38:30</t>
        </is>
      </c>
      <c r="G765" t="inlineStr">
        <is>
          <t>Juan Carlos Castro Vergara</t>
        </is>
      </c>
      <c r="H765" t="inlineStr">
        <is>
          <t>En el semestre 2023-2, la Universidad Politécnico Grancolombiano registró u aumento del 5.89% en el consumo de energía eléctrica per cápita en comparación con el semestre 2023-1. La sede City tuvo el mayor aumento, con un 18.98%, seguida de la sede Campus con un 4.26%._x000D_
_x000D_
Por otro lado, Los Colores tuvo una disminución del 27.43%._x000D_
_x000D_
Esto se debe a la distribución de estudiantes respecto ocupación en las sedes de Bogotá._x000D_
_x000D_
Se establecerán estrategias de disminución en el consumo de energía junto con los procesos involucrados.</t>
        </is>
      </c>
    </row>
    <row r="766">
      <c r="A766" t="n">
        <v>219</v>
      </c>
      <c r="B766" t="inlineStr">
        <is>
          <t>Disminución del Consumo de Energía Eléctrica per Cápita</t>
        </is>
      </c>
      <c r="C766" t="inlineStr">
        <is>
          <t>GESTIÓN AMBIENTAL</t>
        </is>
      </c>
      <c r="D766" s="134" t="n">
        <v>45473</v>
      </c>
      <c r="E766" t="inlineStr">
        <is>
          <t>219-2024-06-30</t>
        </is>
      </c>
      <c r="F766" t="inlineStr">
        <is>
          <t>2024-10-21 15:28:43</t>
        </is>
      </c>
      <c r="G766" t="inlineStr">
        <is>
          <t>Diana Valentina Cortes Sierra</t>
        </is>
      </c>
      <c r="H766" t="inlineStr">
        <is>
          <t>En el semestre 2024-1, la Universidad Politécnico Grancolombiano registró una disminución 11,94% en el consumo de energía eléctrica per cápita en comparación con el semestre 2023-2. La sede Los Colores Medellín tuvo el mayor aumento, con un -20,26%, seguida de la sede Campus con un 5,27%._x000D_
_x000D_
Por otro lado, City tuvo una disminución del 25.3%._x000D_
_x000D_
Esto se debe a la distribución de estudiantes respecto ocupación en las sedes de Bogotá._x000D_
_x000D_
Se establecerán estrategias de disminución en el consumo de energía junto con los procesos involucrados.</t>
        </is>
      </c>
    </row>
    <row r="767">
      <c r="A767" t="n">
        <v>219</v>
      </c>
      <c r="B767" t="inlineStr">
        <is>
          <t>Disminución del Consumo de Energía Eléctrica per Cápita</t>
        </is>
      </c>
      <c r="C767" t="inlineStr">
        <is>
          <t>GESTIÓN AMBIENTAL</t>
        </is>
      </c>
      <c r="D767" s="134" t="n">
        <v>45657</v>
      </c>
      <c r="E767" t="inlineStr">
        <is>
          <t>219-2024-12-31</t>
        </is>
      </c>
      <c r="F767" t="inlineStr">
        <is>
          <t>2025-01-27 16:09:09</t>
        </is>
      </c>
      <c r="G767" t="inlineStr">
        <is>
          <t>Juan Carlos Castro Vergara</t>
        </is>
      </c>
      <c r="H767" t="inlineStr">
        <is>
          <t>En el semestre 2024-2, la Universidad Politécnico Grancolombiano registró u aumento del 12.53% en el consumo de energía eléctrica per cápita en comparación con el semestre 2024-1. La sede Los Colores tuvo el mayor aumento, con un 30.9%, seguida de la sede City con un 19.63%, Consultorios de Psicología con 19.24% y Campus con 2.37%._x000D_
_x000D_
Por otro lado, Calle 84 tuvo una disminución del 7.92% y Bienestar Universitario del 7.67%._x000D_
_x000D_
Esto se debe a la distribución de estudiantes respecto ocupación en las sedes de Bogotá._x000D_
_x000D_
Se establecerán estrategias de disminución en el consumo de energía junto con los procesos involucrados.</t>
        </is>
      </c>
    </row>
    <row r="768">
      <c r="A768" t="n">
        <v>219</v>
      </c>
      <c r="B768" t="inlineStr">
        <is>
          <t>Disminución del Consumo de Energía Eléctrica per Cápita</t>
        </is>
      </c>
      <c r="C768" t="inlineStr">
        <is>
          <t>GESTIÓN AMBIENTAL</t>
        </is>
      </c>
      <c r="D768" s="134" t="n">
        <v>45838</v>
      </c>
      <c r="E768" t="inlineStr">
        <is>
          <t>219-2025-06-30</t>
        </is>
      </c>
      <c r="F768" t="inlineStr">
        <is>
          <t>2025-09-15 15:36:21</t>
        </is>
      </c>
      <c r="G768" t="inlineStr">
        <is>
          <t>Juan Carlos Castro Vergara</t>
        </is>
      </c>
      <c r="H768" t="inlineStr">
        <is>
          <t>En el semestre 2025-1, la Universidad Politécnico Grancolombiano registró una disminución del 18,4 % en el consumo de energía eléctrica per cápita en comparación con el semestre 2024-2, reflejando avances en la eficiencia y en las estrategias de optimización de uso energético._x000D_
_x000D_
Por sedes, el Campus Medellín presentó la mayor disminución, con un 38,19 %, seguido por la sede City con 20,48 %, Calle 84 con 7,04 %, el Campus con 2,57 % y Bienestar Universitario con una reducción significativa del 96,45 %, atribuida principalmente a la baja ocupación y optimización de recursos en esta dependencia._x000D_
_x000D_
En contraste, los Consultorios de Psicología registraron un aumento del 54,95 %, asociado al incremento en la demanda de servicios y la mayor presencialidad en estas instalaciones._x000D_
_x000D_
Este comportamiento evidencia que, en general, la institución ha logrado reducir su consumo energético, aunque es necesario reforzar acciones específicas en espacios con mayor demanda operativa. Para el siguiente semestre se priorizarán estrategias de sensibilización, control de equipos y monitoreo continuo, con el fin de consolidar la tendencia de disminución institucional y equilibrar los consumos en todas las sedes.</t>
        </is>
      </c>
    </row>
    <row r="769">
      <c r="A769" t="n">
        <v>219</v>
      </c>
      <c r="B769" t="inlineStr">
        <is>
          <t>Disminución del Consumo de Energía Eléctrica per Cápita</t>
        </is>
      </c>
      <c r="C769" t="inlineStr">
        <is>
          <t>GESTIÓN AMBIENTAL</t>
        </is>
      </c>
      <c r="D769" s="134" t="n">
        <v>46022</v>
      </c>
      <c r="E769" t="inlineStr">
        <is>
          <t>219-2025-12-31</t>
        </is>
      </c>
      <c r="F769" t="inlineStr">
        <is>
          <t>2026-02-19 16:16:26</t>
        </is>
      </c>
      <c r="G769" t="inlineStr">
        <is>
          <t>Juan Carlos Castro Vergara</t>
        </is>
      </c>
      <c r="H769" t="inlineStr">
        <is>
          <t>En el semestre 2025-2, la Universidad Politécnico Grancolombiano registró un aumento del 18,28 % en el consumo de energía eléctrica per cápita en comparación con el semestre 2025-1, lo que representa un cambio de tendencia frente a la reducción alcanzada en el periodo anterior. Este comportamiento sugiere una mayor demanda energética asociada a factores operativos propios del semestre, como el incremento de la presencialidad, mayor uso de infraestructura, ampliación de horarios, uso intensivo de equipos eléctricos y/o requerimientos de climatización e iluminación._x000D_
_x000D_
Al analizar por sedes, el incremento se concentra especialmente en aquellas con mayor carga operativa o servicios especializados. En particular, los Consultorios de Psicología continúan siendo el punto de mayor consumo per cápita, y junto con Posgrado ? Calle 85 se constituyen como los principales focos de atención por sus valores significativamente superiores al promedio institucional. De forma complementaria, sedes como City y Campus Bogotá se ubicaron por encima de la meta definida para el periodo, lo que evidencia la necesidad de fortalecer medidas de control en estas instalaciones. Por su parte, Campus Medellín mantiene un consumo per cápita relativamente bajo, reflejando un desempeño comparativamente más eficiente dentro de la institución.</t>
        </is>
      </c>
    </row>
    <row r="770">
      <c r="A770" t="n">
        <v>220</v>
      </c>
      <c r="B770" t="inlineStr">
        <is>
          <t>Disminución del Consumo de Agua per Cápita</t>
        </is>
      </c>
      <c r="C770" t="inlineStr">
        <is>
          <t>GESTIÓN AMBIENTAL</t>
        </is>
      </c>
      <c r="D770" s="134" t="n">
        <v>45107</v>
      </c>
      <c r="E770" t="inlineStr">
        <is>
          <t>220-2023-06-30</t>
        </is>
      </c>
      <c r="F770" t="inlineStr">
        <is>
          <t>2023-08-25 10:28:07</t>
        </is>
      </c>
      <c r="G770" t="inlineStr">
        <is>
          <t>Juan Carlos Castro Vergara</t>
        </is>
      </c>
      <c r="H770" t="inlineStr">
        <is>
          <t>La disminución del consumo de agua per cápita del primer semestre de 2023 en comparación con el segundo semestre de 2022 fue del 40,68% en promedio para la Universidad. La sede Campus tuvo la mayor disminución, con un 51,59%, seguida de la sede City, con un 20,15%, y la sede Los Colores, con un 26,03%._x000D_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is>
      </c>
    </row>
    <row r="771">
      <c r="A771" t="n">
        <v>220</v>
      </c>
      <c r="B771" t="inlineStr">
        <is>
          <t>Disminución del Consumo de Agua per Cápita</t>
        </is>
      </c>
      <c r="C771" t="inlineStr">
        <is>
          <t>GESTIÓN AMBIENTAL</t>
        </is>
      </c>
      <c r="D771" s="134" t="n">
        <v>45291</v>
      </c>
      <c r="E771" t="inlineStr">
        <is>
          <t>220-2023-12-31</t>
        </is>
      </c>
      <c r="F771" t="inlineStr">
        <is>
          <t>2024-02-05 15:15:01</t>
        </is>
      </c>
      <c r="G771" t="inlineStr">
        <is>
          <t>Juan Carlos Castro Vergara</t>
        </is>
      </c>
      <c r="H771" t="inlineStr">
        <is>
          <t>El aumento del consumo de agua per cápita del segundo semestre de 2023 en comparación con el primer semestre de 2023 fue del 38.58% en promedio para la Universidad. La sede Los Colores tuvo el mayor aumento, con un 129.83%, seguida de la sede City, con un 21.13%, y la sede Campus, con un 20.89%._x000D_
_x000D_
Las causas de este aumento son el ingreso de más estudiantes en comparación al semestre pasado y por ende aumenta el consumo per cápita._x000D_
_x000D_
Independientemente de la causa, el aumento del consumo de agua muestra la necesidad de que la Universidad tiene que continuar implementando medidas de conservación del agua para seguir reduciendo su consumo y contribuir a la sostenibilidad ambiental.</t>
        </is>
      </c>
    </row>
    <row r="772">
      <c r="A772" t="n">
        <v>220</v>
      </c>
      <c r="B772" t="inlineStr">
        <is>
          <t>Disminución del Consumo de Agua per Cápita</t>
        </is>
      </c>
      <c r="C772" t="inlineStr">
        <is>
          <t>GESTIÓN AMBIENTAL</t>
        </is>
      </c>
      <c r="D772" s="134" t="n">
        <v>45473</v>
      </c>
      <c r="E772" t="inlineStr">
        <is>
          <t>220-2024-06-30</t>
        </is>
      </c>
      <c r="F772" t="inlineStr">
        <is>
          <t>2024-10-21 15:34:35</t>
        </is>
      </c>
      <c r="G772" t="inlineStr">
        <is>
          <t>Juan Carlos Castro Vergara</t>
        </is>
      </c>
      <c r="H772" t="inlineStr">
        <is>
          <t>La disminución del consumo de agua per cápita del primer semestre de 2024 en comparación con el segundo semestre de 2023 fue del 3.58% en promedio para la Universidad.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is>
      </c>
    </row>
    <row r="773">
      <c r="A773" t="n">
        <v>220</v>
      </c>
      <c r="B773" t="inlineStr">
        <is>
          <t>Disminución del Consumo de Agua per Cápita</t>
        </is>
      </c>
      <c r="C773" t="inlineStr">
        <is>
          <t>GESTIÓN AMBIENTAL</t>
        </is>
      </c>
      <c r="D773" s="134" t="n">
        <v>45657</v>
      </c>
      <c r="E773" t="inlineStr">
        <is>
          <t>220-2024-12-31</t>
        </is>
      </c>
      <c r="F773" t="inlineStr">
        <is>
          <t>2025-01-27 16:22:17</t>
        </is>
      </c>
      <c r="G773" t="inlineStr">
        <is>
          <t>Juan Carlos Castro Vergara</t>
        </is>
      </c>
      <c r="H773" t="inlineStr">
        <is>
          <t>La disminución del consumo de agua per cápita del segundo semestre de 2024 en comparación con el primer semestre de 2024 fue del 13.05% en promedio para la Universidad.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is>
      </c>
    </row>
    <row r="774">
      <c r="A774" t="n">
        <v>220</v>
      </c>
      <c r="B774" t="inlineStr">
        <is>
          <t>Disminución del Consumo de Agua per Cápita</t>
        </is>
      </c>
      <c r="C774" t="inlineStr">
        <is>
          <t>GESTIÓN AMBIENTAL</t>
        </is>
      </c>
      <c r="D774" s="134" t="n">
        <v>45838</v>
      </c>
      <c r="E774" t="inlineStr">
        <is>
          <t>220-2025-06-30</t>
        </is>
      </c>
      <c r="F774" t="inlineStr">
        <is>
          <t>2025-09-15 15:53:50</t>
        </is>
      </c>
      <c r="G774" t="inlineStr">
        <is>
          <t>Juan Carlos Castro Vergara</t>
        </is>
      </c>
      <c r="H774" t="inlineStr">
        <is>
          <t>En el semestre 2025-1, la Universidad Politécnico Grancolombiano presentó una disminución del 33,98 % en el consumo de agua per cápita institucional frente al semestre 2024-2, lo que refleja un avance significativo en la gestión responsable del recurso hídrico._x000D_
_x000D_
Por sedes, el Campus Medellín registró la mayor reducción, con un 64,71 %, seguido por los Consultorios de Psicología con un 98,76 %, y el Campus con 26,83 %. Estos resultados se asocian a una mejor eficiencia en el uso de los recursos, la optimización de los espacios y el control de consumos no esenciales._x000D_
_x000D_
En contraste, la sede City reportó un aumento del 0,78 %, mientras que Calle 84 presentó un incremento más notable del 37,38 %, comportamiento que puede estar vinculado al incremento de actividades académicas y administrativas en estas sedes._x000D_
_x000D_
En términos generales, los resultados consolidan una tendencia positiva hacia la reducción del consumo institucional, aunque se identifican sedes con incrementos que requieren atención específica. Para el próximo semestre se fortalecerán las estrategias de sensibilización, mantenimiento preventivo y monitoreo en tiempo real, con el fin de garantizar un uso más eficiente del recurso hídrico en todos los espacios de la institución.</t>
        </is>
      </c>
    </row>
    <row r="775">
      <c r="A775" t="n">
        <v>220</v>
      </c>
      <c r="B775" t="inlineStr">
        <is>
          <t>Disminución del Consumo de Agua per Cápita</t>
        </is>
      </c>
      <c r="C775" t="inlineStr">
        <is>
          <t>GESTIÓN AMBIENTAL</t>
        </is>
      </c>
      <c r="D775" s="134" t="n">
        <v>46022</v>
      </c>
      <c r="E775" t="inlineStr">
        <is>
          <t>220-2025-12-31</t>
        </is>
      </c>
      <c r="F775" t="inlineStr">
        <is>
          <t>2026-02-19 14:33:42</t>
        </is>
      </c>
      <c r="G775" t="inlineStr">
        <is>
          <t>Juan Carlos Castro Vergara</t>
        </is>
      </c>
      <c r="H775" t="inlineStr">
        <is>
          <t>En el semestre 2025-2, la Universidad Politécnico Grancolombiano presentó un aumento del 10,18 % en el consumo de agua per cápita institucional frente al semestre 2025-1, lo que indica un retroceso en la tendencia de reducción evidenciada previamente y sugiere la necesidad de reforzar medidas de control y eficiencia en el uso del recurso hídrico._x000D_
_x000D_
Por sedes, se identificaron incrementos en la mayoría de los espacios evaluados. El mayor aumento se registró en City con 13,84 %, seguido por Los Colores con 8,23 % y el Campus con 3,87 %. Este comportamiento podría estar asociado a variaciones en la ocupación, aumento de actividades académicas y administrativas, mayor uso de instalaciones, o consumos no esenciales que requieren verificación y seguimiento._x000D_
_x000D_
En contraste, la sede Calle 84 mostró una disminución significativa del 44,3 %, evidenciando un avance importante en eficiencia y control del consumo en este punto. Este resultado puede relacionarse con acciones puntuales de gestión, ajustes operativos o mejoras en mantenimiento y reducción de pérdidas, lo cual constituye una práctica a analizar y, de ser posible, replicar en otras sedes._x000D_
_x000D_
Para Bienestar y Consultorios no se cuenta con información en este periodo, por lo que no fue posible incluirlos en el comparativo. Se recomienda fortalecer la disponibilidad y consistencia del dato para asegurar un análisis institucional completo y oportuno.</t>
        </is>
      </c>
    </row>
    <row r="776">
      <c r="A776" t="n">
        <v>221</v>
      </c>
      <c r="B776" t="inlineStr">
        <is>
          <t>Riesgo de la Calidad del Agua Potable</t>
        </is>
      </c>
      <c r="C776" t="inlineStr">
        <is>
          <t>GESTIÓN AMBIENTAL</t>
        </is>
      </c>
      <c r="D776" s="134" t="n">
        <v>45291</v>
      </c>
      <c r="E776" t="inlineStr">
        <is>
          <t>221-2023-12-31</t>
        </is>
      </c>
      <c r="F776" t="inlineStr">
        <is>
          <t>2023-08-02 12:01:19</t>
        </is>
      </c>
      <c r="G776" t="inlineStr">
        <is>
          <t>Edgar Camilo Chacon Matajudios</t>
        </is>
      </c>
      <c r="H776" t="inlineStr">
        <is>
          <t>El 11/07/2023 se realizó la toma de muestras de agua potable de la sede City Campus, el 01/08/2023 se generó informe del análisis fisicoquímico y microbiológico de los 4 puntos muestreados dando con resulta del Índice de Riesgo de la Calidad del Agua IRCA de cada punto:_x000D_
_x000D_
1. Tanque Subterráneo1 - Muestra Código 252781 0.0% - Sin riesgo_x000D_
2. Tanque Subterráneo 2 - Muestra Código 252782 1.5% - Sin riesgo_x000D_
3. Café Leyenda - Muestra Código 252780 0.0% - Sin riesgo_x000D_
4. Freshko - Código 252783 1.5% - Sin riesgo_x000D_
_x000D_
Los puntos muestreados no representan riesgo para el consumo humano.</t>
        </is>
      </c>
    </row>
    <row r="777">
      <c r="A777" t="n">
        <v>221</v>
      </c>
      <c r="B777" t="inlineStr">
        <is>
          <t>Riesgo de la Calidad del Agua Potable</t>
        </is>
      </c>
      <c r="C777" t="inlineStr">
        <is>
          <t>GESTIÓN AMBIENTAL</t>
        </is>
      </c>
      <c r="D777" s="134" t="n">
        <v>45657</v>
      </c>
      <c r="E777" t="inlineStr">
        <is>
          <t>221-2024-12-31</t>
        </is>
      </c>
      <c r="F777" t="inlineStr">
        <is>
          <t>2025-01-27 17:37:08</t>
        </is>
      </c>
      <c r="G777" t="inlineStr">
        <is>
          <t>Juan Carlos Castro Vergara</t>
        </is>
      </c>
      <c r="H777" t="inlineStr">
        <is>
          <t>El 6/11/2024 se realizó el muestreo de agua potable de las sedes Campus, City y Los Colores dando los siguientes resultados:_x000D_
_x000D_
Campus:_x000D_
-Se analizaron 8 puntos de agua tratada._x000D_
-El 75% de las muestras presentaron un nivel de IRCA de &amp;quot;Riesgo medio&amp;quot;, lo que indica que el agua no es apta para el consumo humano. Esto se debe principalmente a los bajos niveles de cloro residual libre._x000D_
-El 25% restante de las muestras obtuvo un IRCA de cero (0), lo cual señala que el agua es apta para el consumo humano._x000D_
_x000D_
City:_x000D_
-Se analizaron 4 puntos de agua tratada._x000D_
-El 100% de las muestras presentaron un nivel de IRCA de &amp;quot;Riesgo medio&amp;quot;, indicando que el agua no es apta para el consumo humano. Esto se atribuye a los bajos niveles de cloro residual libre. Además, dos de las muestras también mostraron la presencia de coliformes totales._x000D_
_x000D_
Los Colores:_x000D_
-Se analizaron 3 puntos de agua tratada._x000D_
-El 100% de las muestras presentaron un IRCA de 0%, lo que se clasifica como &amp;quot;SIN RIESGO&amp;quot;, indicando que el agua es apta para el consumo humano y que se debe continuar con la vigilancia._x000D_
_x000D_
Se debe establecer la posibilidad de implementar un sistema de dosificación de Cloro en los tanques principales de Campus y City.</t>
        </is>
      </c>
    </row>
    <row r="778">
      <c r="A778" t="n">
        <v>221</v>
      </c>
      <c r="B778" t="inlineStr">
        <is>
          <t>Riesgo de la Calidad del Agua Potable</t>
        </is>
      </c>
      <c r="C778" t="inlineStr">
        <is>
          <t>GESTIÓN AMBIENTAL</t>
        </is>
      </c>
      <c r="D778" s="134" t="n">
        <v>46022</v>
      </c>
      <c r="E778" t="inlineStr">
        <is>
          <t>221-2025-12-31</t>
        </is>
      </c>
      <c r="F778" t="inlineStr">
        <is>
          <t>2026-03-06 17:57:43</t>
        </is>
      </c>
      <c r="G778" t="inlineStr">
        <is>
          <t>Juan Carlos Castro Vergara</t>
        </is>
      </c>
      <c r="H778" t="inlineStr">
        <is>
          <t>Durante el año 2025 se realizó el seguimiento al indicador ambiental Riesgo de la Calidad del Agua para Consumo Humano (IRCA) en las diferentes sedes del Politécnico Grancolombiano, mediante la revisión de los informes de caracterización de agua tratada elaborados por laboratorio acreditado. Dichos análisis se desarrollaron conforme a los lineamientos establecidos en la Resolución 2115 de 2007, que regula los criterios de vigilancia y control de la calidad del agua potable en Colombia. _x000D_
_x000D_
El monitoreo contempló la evaluación de parámetros fisicoquímicos y microbiológicos en puntos representativos de cada sede, permitiendo determinar el nivel de riesgo asociado a la calidad del agua suministrada para consumo humano_x000D_
Sede Campus ? Bogotá_x000D_
_x000D_
En la sede Campus se analizaron 10 puntos de agua tratada ubicados en tanques de almacenamiento y puntos de consumo dentro de la institución._x000D_
_x000D_
Los resultados evidenciaron que:_x000D_
_x000D_
1 punto (10%) cumplió con los parámetros establecidos, obteniendo un IRCA de 0%, clasificado como ?Sin riesgo?, lo que indica que el agua es apta para consumo humano._x000D_
_x000D_
9 puntos (90%) presentaron resultados que no cumplen con los criterios de calidad, ubicándose en categorías de riesgo según el IRCA._x000D_
_x000D_
Estos resultados evidencian que, aunque el agua proviene del sistema de acueducto, las condiciones de almacenamiento y distribución interna pueden influir en la disminución de la calidad del agua, principalmente por niveles insuficientes de cloro residual libre, parámetro clave para garantizar la desinfección._x000D_
_x000D_
Sede City ? Bogotá_x000D_
_x000D_
En esta sede se evaluaron 5 puntos de agua tratada correspondientes a tanques de almacenamiento y puntos de consumo._x000D_
_x000D_
Los resultados indicaron que:_x000D_
_x000D_
Ninguno de los puntos evaluados presentó cumplimiento con los parámetros de calidad del agua potable._x000D_
_x000D_
El 100% de las muestras presentó valores de IRCA que indican riesgo, lo que significa que el agua evaluada no cumple con las condiciones de aptitud para consumo humano._x000D_
_x000D_
Las posibles causas asociadas a estos resultados se relacionan con bajos niveles de cloro residual libre y posibles contaminaciones microbiológicas, lo que evidencia la necesidad de fortalecer los controles sanitarios en el almacenamiento y distribución del agua._x000D_
_x000D_
Sede Calle 84 ? Bogotá_x000D_
_x000D_
En la sede Calle 84 se analizaron 2 puntos de agua tratada, correspondientes al tanque de almacenamiento y a un dispensador de agua._x000D_
_x000D_
Los resultados evidenciaron que:_x000D_
_x000D_
Ninguno de los puntos evaluados cumplió con los parámetros establecidos para agua potable._x000D_
_x000D_
Las muestras presentaron valores de IRCA que indican riesgo en la calidad del agua, por lo que no se considera apta para consumo humano bajo las condiciones evaluadas._x000D_
_x000D_
Estos resultados sugieren que las condiciones del sistema interno de almacenamiento o distribución pueden afectar la calidad del agua suministrada dentro de la sede._x000D_
_x000D_
Sede Los Colores ? Medellín_x000D_
_x000D_
En esta sede se analizaron 3 puntos de agua tratada._x000D_
_x000D_
Los resultados indicaron que:_x000D_
_x000D_
El 100 % de las muestras obtuvo un IRCA de 0 %, lo cual corresponde a la categoría ?Sin riesgo?._x000D_
_x000D_
Esto indica que el agua cumple con los parámetros establecidos por la normativa colombiana para consumo humano._x000D_
_x000D_
Los resultados evidencian condiciones adecuadas en los sistemas de almacenamiento y manejo del agua, por lo cual se recomienda mantener los controles y el monitoreo periódico para garantizar la continuidad de esta condición.</t>
        </is>
      </c>
    </row>
    <row r="779">
      <c r="A779" t="n">
        <v>222</v>
      </c>
      <c r="B779" t="inlineStr">
        <is>
          <t>Calidad de las Aguas Residuales Domesticas</t>
        </is>
      </c>
      <c r="C779" t="inlineStr">
        <is>
          <t>GESTIÓN AMBIENTAL</t>
        </is>
      </c>
      <c r="D779" s="134" t="n">
        <v>44926</v>
      </c>
      <c r="E779" t="inlineStr">
        <is>
          <t>222-2022-12-31</t>
        </is>
      </c>
      <c r="F779" t="inlineStr">
        <is>
          <t>2024-02-05 16:02:45</t>
        </is>
      </c>
      <c r="G779" t="inlineStr">
        <is>
          <t>Juan Carlos Castro Vergara</t>
        </is>
      </c>
      <c r="H779" t="inlineStr">
        <is>
          <t>Teniendo en cuenta los resultados obtenidos y comparéndolós con (los valores establecidos en el artículo 8 de la Resolución 0631 de 17 de marzo de 2015, emitida por el Ministerio de Ambiente y Desarrollo Sostenible (MADS), de la muestra tomada en el punto CAJA DE INSPECCIÓN RESTAURANTES, la mayoría de las variables analizadas se encuentran dentro de los límites permisibles establecidos por la norma. sin embargo, las variables Demanda Química de Oxigeno DQO y Demanda Biológica de Oxígeno DBO, presentaron valores por encima de lo expresado en la normatividad mencionada,</t>
        </is>
      </c>
    </row>
    <row r="780">
      <c r="A780" t="n">
        <v>222</v>
      </c>
      <c r="B780" t="inlineStr">
        <is>
          <t>Calidad de las Aguas Residuales Domesticas</t>
        </is>
      </c>
      <c r="C780" t="inlineStr">
        <is>
          <t>GESTIÓN AMBIENTAL</t>
        </is>
      </c>
      <c r="D780" s="134" t="n">
        <v>45291</v>
      </c>
      <c r="E780" t="inlineStr">
        <is>
          <t>222-2023-12-31</t>
        </is>
      </c>
      <c r="F780" t="inlineStr">
        <is>
          <t>2024-06-11 11:44:37</t>
        </is>
      </c>
      <c r="G780" t="inlineStr">
        <is>
          <t>Juan Carlos Castro Vergara</t>
        </is>
      </c>
      <c r="H780" t="inlineStr">
        <is>
          <t>El 5/10/23 el laboratorio Analquim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ellos._x000D_
Se socializará con los procesos involucrados para establecer los planes de acción y se programaran un nuevo monitoreo en marzo/24.</t>
        </is>
      </c>
    </row>
    <row r="781">
      <c r="A781" t="n">
        <v>222</v>
      </c>
      <c r="B781" t="inlineStr">
        <is>
          <t>Calidad de las Aguas Residuales Domesticas</t>
        </is>
      </c>
      <c r="C781" t="inlineStr">
        <is>
          <t>GESTIÓN AMBIENTAL</t>
        </is>
      </c>
      <c r="D781" s="134" t="n">
        <v>45657</v>
      </c>
      <c r="E781" t="inlineStr">
        <is>
          <t>222-2024-12-31</t>
        </is>
      </c>
      <c r="F781" t="inlineStr">
        <is>
          <t>2025-01-27 17:24:17</t>
        </is>
      </c>
      <c r="G781" t="inlineStr">
        <is>
          <t>Juan Carlos Castro Vergara</t>
        </is>
      </c>
      <c r="H781" t="inlineStr">
        <is>
          <t>El 6/6/24 el laboratorio AGQ Labs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ellos._x000D_
Se redefinió la dosificación del STARD y se va a realizar la instalación de una tubería en forma de T en el tanque de externo para mejorar el tiempo tratamiento._x000D_
_x000D_
En el mes de Febrero de 2025 se realizara nuevamente el monitoreo de agua residual doméstica para verficiar la eficiencia del STARD.</t>
        </is>
      </c>
    </row>
    <row r="782">
      <c r="A782" t="n">
        <v>222</v>
      </c>
      <c r="B782" t="inlineStr">
        <is>
          <t>Calidad de las Aguas Residuales Domesticas</t>
        </is>
      </c>
      <c r="C782" t="inlineStr">
        <is>
          <t>GESTIÓN AMBIENTAL</t>
        </is>
      </c>
      <c r="D782" s="134" t="n">
        <v>46022</v>
      </c>
      <c r="E782" t="inlineStr">
        <is>
          <t>222-2025-12-31</t>
        </is>
      </c>
      <c r="F782" t="inlineStr">
        <is>
          <t>2026-03-06 17:54:58</t>
        </is>
      </c>
      <c r="G782" t="inlineStr">
        <is>
          <t>Juan Carlos Castro Vergara</t>
        </is>
      </c>
      <c r="H782" t="inlineStr">
        <is>
          <t>El 27 de agosto de 2025 el laboratorio AGQ Colombia S.A.S. realizó el monitoreo de aguas residuales domésticas en el punto denominado STARD Concesiones del Campus de la Institución Universitaria Politécnico Grancolombiano, con el fin de evaluar el cumplimiento de los parámetros establecidos en la Resolución 0631 de 2015 del Ministerio de Ambiente y Desarrollo Sostenible. _x000D_
_x000D_
Durante la caracterización se analizaron parámetros fisicoquímicos, microbiológicos e in situ, obtenidos mediante un monitoreo compuesto realizado durante ocho horas. Los resultados permitieron identificar el comportamiento de los vertimientos generados en el campus y su comparación frente a los límites máximos permisibles establecidos para aguas residuales domésticas con carga menor o igual a 625 kg/día de DBO?. _x000D_
_x000D_
En relación con los parámetros medidos in situ, se registró un caudal promedio de 0,0363 L/s, una temperatura promedio de 15,6 °C, con valores máximos de 17,0 °C y mínimos de 14,7 °C, cumpliendo con el límite establecido en el artículo 5 de la Resolución 0631 de 2015. El pH presentó valores entre 5,74 y 8,96, evidenciando algunas mediciones por debajo del límite mínimo permitido (6,0), lo cual representa incumplimientos puntuales del artículo 8 de la norma. _x000D_
_x000D_
En cuanto a los parámetros fisicoquímicos, se evidenció que varios indicadores superan los valores máximos permisibles establecidos por la normativa ambiental. La Demanda Bioquímica de Oxígeno (DBO?) registró una concentración de 879 mg/L y la Demanda Química de Oxígeno (DQO) de 951 mg/L, valores significativamente superiores a los límites de 90 mg/L y 180 mg/L respectivamente, lo que evidencia una alta carga orgánica en el vertimiento. Asimismo, los Sólidos Suspendidos Totales (168 mg/L) superan el límite permitido de 90 mg/L, y los aceites y grasas (28,49 mg/L) exceden el valor máximo permisible de 20 mg/L. _x000D_
_x000D_
Otros parámetros como nitrógeno total, nitrógeno amoniacal, ortofosfatos, fósforo total, nitratos, nitritos, SAAM e hidrocarburos fueron analizados y reportados conforme a lo establecido en la normativa; sin embargo, estos no cuentan con límites máximos específicos en la Resolución 0631 de 2015, por lo que no se emite juicio de cumplimiento para dichos parámetros. Igualmente, se registró una concentración de coliformes fecales de 4,90 × 10? NMP/100 mL, valor típico en aguas residuales domésticas, sin límite normativo de comparación. _x000D_
_x000D_
En conclusión, los resultados del monitoreo evidencian incumplimiento en algunos parámetros clave de calidad del vertimiento, principalmente en DBO?, DQO, sólidos suspendidos totales, aceites y grasas y mediciones puntuales de pH, lo que indica la necesidad de fortalecer las medidas de operación y mantenimiento del sistema de tratamiento de aguas residuales domésticas (STARD) con el fin de mejorar la eficiencia del tratamiento y asegurar el cumplimiento de la normativa ambiental vigente.</t>
        </is>
      </c>
    </row>
    <row r="783">
      <c r="A783" t="n">
        <v>223</v>
      </c>
      <c r="B783" t="inlineStr">
        <is>
          <t>Registro de Publicidad Exterior Visual</t>
        </is>
      </c>
      <c r="C783" t="inlineStr">
        <is>
          <t>GESTIÓN AMBIENTAL</t>
        </is>
      </c>
      <c r="D783" s="134" t="n">
        <v>45291</v>
      </c>
      <c r="E783" t="inlineStr">
        <is>
          <t>223-2023-12-31</t>
        </is>
      </c>
      <c r="F783" t="inlineStr">
        <is>
          <t>2024-01-09 15:10:06</t>
        </is>
      </c>
      <c r="G783" t="inlineStr">
        <is>
          <t>Edgar Camilo Chacon Matajudios</t>
        </is>
      </c>
      <c r="H783" t="inlineStr">
        <is>
          <t>Durante el 2023 se planificó y logró la gestión de 16 solicitudes de registros de Publicidad Exterior Visual ? PEV de las sedes Campus en Bogotá ante la SDA, y Los Colores y Bienestar Universitario en Medellín ante la Subsecretaria de Espacio Público, así como la atención de los requerimientos para los avisos de la sede City Campus en Bogotá. _x000D_
_x000D_
Actualmente los 16 elementos PEV cuentan con radicado ante cada autoridad ambiental: _x000D_
_x000D_
Ítem	Tipo PEV	Elemento	No. Radicado	Fecha Trámite_x000D_
1	Vehicular	Bus SZN 850	2023ER284091	1/12/2023_x000D_
2	Vehicular	Bus SXX 077	2023ER284196	1/12/2023_x000D_
3	Vehicular	Bus SZN 848	2023ER284200	1/12/2023_x000D_
4	Vehicular	Bus SZN 851	2023ER284207	1/12/2023_x000D_
5	Vehicular	Bus SZN 849	2023ER284215	1/12/2023_x000D_
6	Vehicular	Bus SZN 845	2023ER284219	1/12/2023_x000D_
7	Vehicular	Bus SZN 843	2023ER284221	1/12/2023_x000D_
8	Vehicular	Bus SZN 846	2023ER284227	1/12/2023_x000D_
9	Vehicular	Bus SZN 852	2023ER284230	1/12/2023_x000D_
10	Aviso Separado de Fachada	Aviso Grande - Campus	2023ER303085	20/12/2023_x000D_
11	Aviso Separado de Fachada	Aviso Pequeño - Campus	2023ER303111	20/12/2023_x000D_
12	Aviso Separado de Fachada	Aviso Banderas - Campus	2023ER303120	20/12/2023_x000D_
13	Aviso Fachada 	Aviso Fachada ? Calle 84	2023ER303138	09/01/2023_x000D_
14	Aviso Fachada	Aviso Fachada ? Los Colores 1	202310421007	22/12/2023_x000D_
15	Aviso Fachada	Aviso Fachada ? Los Colores 2	202310421007	22/12/2023_x000D_
16	Aviso Fachada	Aviso Fachada ? Bienestar U.	202310421066	22/12/2023</t>
        </is>
      </c>
    </row>
    <row r="784">
      <c r="A784" t="n">
        <v>223</v>
      </c>
      <c r="B784" t="inlineStr">
        <is>
          <t>Registro de Publicidad Exterior Visual</t>
        </is>
      </c>
      <c r="C784" t="inlineStr">
        <is>
          <t>GESTIÓN AMBIENTAL</t>
        </is>
      </c>
      <c r="D784" s="134" t="n">
        <v>45657</v>
      </c>
      <c r="E784" t="inlineStr">
        <is>
          <t>223-2024-12-31</t>
        </is>
      </c>
      <c r="F784" t="inlineStr">
        <is>
          <t>2025-02-11 11:57:34</t>
        </is>
      </c>
      <c r="G784" t="inlineStr">
        <is>
          <t>Edgar Camilo Chacon Matajudios</t>
        </is>
      </c>
      <c r="H784" t="inlineStr">
        <is>
          <t>En 2024 obtuvieron 3 registros de PEV. _x000D_
Item	Tipo PEV	Elemento	No. Radicado	Fecha Radicado	Estado	Fecha respuesta	Actividad_x000D_
13	Aviso en Fachada	Aviso Coworking Calle 84	2023ER303138	20/12/2023	Otorgado_x000D_
SCAAV-00202	1/04/2024	Otorgado vigencia por 4 años_x000D_
14	Aviso en Fachada	Aviso Los Colores	Radicado 202310421007_x000D_
Concepto 202310421007_x000D_
Rectificación 202410086046	26/12/2024	Otorgado_x000D_
Resolución Núm. 202450011774 del 21/02/2024	8/03/2024	ok_x000D_
15	Aviso en Fachada	Aviso Los Colores	Radicado 202310421007_x000D_
Concepto 202310421007_x000D_
Rectificación 202410086046	26/12/2024	Otorgado_x000D_
Resolución Núm. 202450011774 del 21/02/2024	8/03/2024	Ok_x000D_
16	Aviso en Fachada	Bienestar Universitario Medellín	Radicado 202310421066	26/12/2024	Otorgado_x000D_
Resolución Núm. 202450087058 del 01/11/2024	1/11/2024	Ok_x000D_
_x000D_
En 2024 se continuo con la gestión para el registro de PEV Vehicular de los 9 buses, así mismo se gestionaron los registros de los 3 avisos ubicados en la Sede Campus, los cuales fueron devueltos por la SDA, ya que se encuentran en jurisdicción de la CAR. _x000D_
Control Registros PEV_x000D_
Item	Tipo PEV	Elemento	No. Radicado	Fecha Radicado	Estado	Fecha respuesta	Actividad	Requerimiento	Respuesta Requerimiento_x000D_
1	Vehicular	Bus SZN 850	2023ER284091	1/12/2023	Activo	30/01/2024	Atender y asignar la solicitud de registro PEV 	2024EE67925	2024ER135246_x000D_
2	Vehicular	Bus SXX 077	2023ER284196	1/12/2023	Activo	30/01/2024	Atender y asignar la solicitud de registro PEV 	2024EE67927	2024ER135243_x000D_
3	Vehicular	Bus SZN 848	2023ER284200	1/12/2023	Activo	30/01/2024	Atender y asignar la solicitud de registro PEV 	2024EE67930	2024ER135340_x000D_
4	Vehicular	Bus SZN 851	2023ER284207	1/12/2023	Activo	30/01/2024	Atender y asignar la solicitud de registro PEV 	2024EE67887	2024ER135262_x000D_
5	Vehicular	Bus SZN 849	2023ER284215	1/12/2023	Activo	30/01/2024	Atender y asignar la solicitud de registro PEV 	2024EE67889	2024ER135316_x000D_
6	Vehicular	Bus SZN 845	2023ER284219	1/12/2023	Activo	30/01/2024	Atender y asignar la solicitud de registro PEV 	2024EE68244	2024ER135327_x000D_
7	Vehicular	Bus SZN 843	2023ER284221	1/12/2023	Activo	30/01/2024	Atender y asignar la solicitud de registro PEV 	2024EE68245	2024ER135273_x000D_
8	Vehicular	Bus SZN 846	2023ER284227	1/12/2023	Activo	30/01/2024	Atender y asignar la solicitud de registro PEV 	2024EE68024	2024ER135543_x000D_
9	Vehicular	Bus SZN 852	2023ER284230	1/12/2023	Activo	30/01/2024	Atender y asignar la solicitud de registro PEV 	2024EE67932	2024ER135529_x000D_
10	Aviso Separado de Fachada	Aviso Grande -  Campus	2023ER303085	20/12/2023	Cerrado por juridicción CAR	18/02/2024	Cerrado por juridicción cAR	2024EE78921	 _x000D_
11	Aviso Separado de Fachada	Aviso Pequeño -  Campus	2023ER303111	20/12/2023	Cerrado por juridicción CAR	18/02/2024	Cerrado por juridicción cAR	2024EE78925	 _x000D_
12	Aviso Separado de Fachada	Aviso Banderas  -  Campus	2023ER303120	20/12/2023	Cerrado por juridicción CAR	18/02/2024	Cerrado por juridicción cAR	2024EE78918	 _x000D_
13	Aviso en Fachada	Aviso Coworking Calle 84	2023ER303138	20/12/2023	Otorgado_x000D_
SCAAV-00202	1/04/2024	Otorgado vigencia por 4 años	 	 _x000D_
14	Aviso en Fachada	Aviso Los Colores	Radicado 202310421007_x000D_
Concepto 202310421007_x000D_
Rectificación 202410086046	26/12/2024	Otorgado_x000D_
Resolución Núm. 202450011774 del 21/02/2024	8/03/2024	ok	 	 _x000D_
15	Aviso en Fachada	Aviso Los Colores	Radicado 202310421007_x000D_
Concepto 202310421007_x000D_
Rectificación 202410086046	26/12/2024	Otorgado_x000D_
Resolución Núm. 202450011774 del 21/02/2024	8/03/2024	Ok	 	 _x000D_
16	Aviso en Fachada	Bienestar Universitario Medellín	Radicado 202310421066	26/12/2024	Otorgado_x000D_
Resolución Núm. 202450087058 del 01/11/2024	1/11/2024	Ok	 	 _x000D_
17	City Campus	Aviso primer piso</t>
        </is>
      </c>
    </row>
    <row r="785">
      <c r="A785" t="n">
        <v>223</v>
      </c>
      <c r="B785" t="inlineStr">
        <is>
          <t>Registro de Publicidad Exterior Visual</t>
        </is>
      </c>
      <c r="C785" t="inlineStr">
        <is>
          <t>GESTIÓN AMBIENTAL</t>
        </is>
      </c>
      <c r="D785" s="134" t="n">
        <v>46022</v>
      </c>
      <c r="E785" t="inlineStr">
        <is>
          <t>223-2025-12-31</t>
        </is>
      </c>
      <c r="F785" t="inlineStr">
        <is>
          <t>2026-03-09 10:04:31</t>
        </is>
      </c>
      <c r="G785" t="inlineStr">
        <is>
          <t>Edgar Camilo Chacon Matajudios</t>
        </is>
      </c>
      <c r="H785" t="inlineStr">
        <is>
          <t>En las sedes de Medellín se cuenta con 2 registros de PVE, de los cuales el de la sede Bienestar Universitario se planificará para que sea cancelado y generar el trámite del uno completamente para la nueva sede. _x000D_
En las sedes de Bogotá se cuenta con 9 nueve elementos PEV que requieren registro, de los cuales 1 corresponde a la sede de la Calle 84 y cuenta con registro desde el año 2023; 8 corresponden a la nueva flota de buses y se encuentran pendientes de respuesta por parte de la SDA. 1 correspondiente a la sede Campus Principal no cuenta con registro, ya que fue devuelta la solicitud por parte de la SDA. 1 corresponde a la sede City, pero se encuentra pendiente de definición del trámite por parte de la Institución. 2 de los registros de la sede Campus no requerirían de registro debido a los ajustes del nuevo gobierno del Distrito, por estar por debajo de los 8m2.</t>
        </is>
      </c>
    </row>
    <row r="786">
      <c r="A786" t="n">
        <v>224</v>
      </c>
      <c r="B786" t="inlineStr">
        <is>
          <t>Cumplimiento Nivel de Emisión de Ruido</t>
        </is>
      </c>
      <c r="C786" t="inlineStr">
        <is>
          <t>GESTIÓN AMBIENTAL</t>
        </is>
      </c>
      <c r="D786" s="134" t="n">
        <v>44926</v>
      </c>
      <c r="E786" t="inlineStr">
        <is>
          <t>224-2022-12-31</t>
        </is>
      </c>
      <c r="F786" t="inlineStr">
        <is>
          <t>2023-10-30 16:47:16</t>
        </is>
      </c>
      <c r="G786" t="inlineStr">
        <is>
          <t>Juan Carlos Castro Vergara</t>
        </is>
      </c>
      <c r="H786" t="inlineStr">
        <is>
          <t>CAMPUS: 26/05/2022 _x000D_
_x000D_
Los puntos P3 y P4, ubicados al costado oriente del campus, registraron niveles de ruido de 65,8 dB(A) y 59,4 dB(A), respectivamente, en el periodo diurno. Estos valores exceden el nivel de ruido permitido para el Sector B. Tranquilidad y ruido moderado, que es de 60 dB(A)._x000D_
_x000D_
El exceso de ruido en estos puntos se debe al impacto generado por el encendido de motores en la zona de parqueo de las rutas de transporte y las actividades comerciales en la zona. El encendido de motores genera un ruido impulsivo de alta intensidad que puede superar los límites permitidos. Las actividades comerciales en la zona también generan ruido, que se suma al ruido generado por el campus._x000D_
_x000D_
En el periodo nocturno, los puntos P3 y P4 registraron niveles de ruido de 59,4 dB(A) y 54,3 dB(A), respectivamente. Estos valores también exceden el nivel de ruido permitido para el Sector B. Tranquilidad y ruido moderado._x000D_
_x000D_
El exceso de ruido en estos puntos se debe al impacto generado por los equipos de amplificación de sonido de las actividades comerciales y paso de vehículos en la zona. Los equipos de amplificación de sonido generan un ruido de alta intensidad que puede superar los límites permitidos. El paso de vehículos en la zona también genera ruido, que se suma al ruido generado por el campus._x000D_
_x000D_
CITY: 2/06/2022_x000D_
_x000D_
Los puntos RA1 y RA2, ubicados al norte de la ciudad, registraron niveles de ruido de 70,5 dB(A) y 71,6 dB(A), respectivamente, en el periodo diurno. Estos valores exceden el nivel de ruido permitido para el Sector B. Tranquilidad y ruido moderado, que es de 60 dB(A)._x000D_
_x000D_
El exceso de ruido en estos puntos se debe al impacto generado por el paso vehicular de la Calle 61 y las actividades comerciales de la zona. El paso vehicular de la Calle 61 es intenso y genera un ruido de alta intensidad que puede superar los límites permitidos. Las actividades comerciales en la zona también generan ruido, que se suma al ruido generado por el campus._x000D_
_x000D_
En el periodo nocturno, los puntos RA1 y RA2 registraron niveles de ruido de 70,0 dB(A) y 69,4 dB(A), respectivamente. Estos valores también exceden el nivel de ruido permitido para el Sector B. Tranquilidad y ruido moderado._x000D_
_x000D_
El exceso de ruido en estos puntos se debe al impacto generado por el paso vehicular sobre la Calle 61 y las actividades comerciales de la zona. El paso vehicular sobre la Calle 61 es intenso y genera un ruido de alta intensidad que puede superar los límites permitidos. Las actividades comerciales en la zona también generan ruido, que se suma al ruido generado por el campus.</t>
        </is>
      </c>
    </row>
    <row r="787">
      <c r="A787" t="n">
        <v>224</v>
      </c>
      <c r="B787" t="inlineStr">
        <is>
          <t>Cumplimiento Nivel de Emisión de Ruido</t>
        </is>
      </c>
      <c r="C787" t="inlineStr">
        <is>
          <t>GESTIÓN AMBIENTAL</t>
        </is>
      </c>
      <c r="D787" s="134" t="n">
        <v>45291</v>
      </c>
      <c r="E787" t="inlineStr">
        <is>
          <t>224-2023-12-31</t>
        </is>
      </c>
      <c r="F787" t="inlineStr">
        <is>
          <t>2024-06-11 12:15:24</t>
        </is>
      </c>
      <c r="G787" t="inlineStr">
        <is>
          <t>Juan Carlos Castro Vergara</t>
        </is>
      </c>
      <c r="H787" t="inlineStr">
        <is>
          <t>Se evalúan los resultados de las mediciones de emisión de ruido realizadas en las sedes Campus, City, Los Colores y Bienestar Universitario, en días hábiles (22 y 23 de agosto de 2023) y no hábiles (20 y 21 de agosto de 2023), en horario diurno y nocturno._x000D_
_x000D_
Los resultados de las mediciones fueron los siguientes:_x000D_
_x000D_
- Campus: Se realizaron mediciones en 7 puntos, de los cuales 3 cumplieron con los niveles de emisión de ruido permitidos por la norma, lo que representa un cumplimiento del 42.86%, a causa de los sistemas de extracción de los Bloques B y H. Los puntos que no cumplieron fueron:_x000D_
_x000D_
o	Fuente Interna 4: día no hábil, horario nocturno = 64 dB_x000D_
o	Fuente Interna 5: día hábil, horario diurno = 71,7 dB_x000D_
o	Fuente Interna 6: día hábil, horario diurno = 66,2 dB_x000D_
_x000D_
- City: Se realizó una medición en un punto, el cual cumplió con los niveles de emisión de ruido permitidos por la norma, lo que representa un cumplimiento del 100%._x000D_
_x000D_
- Los Colores: Se realizó una medición en un punto, el cual no cumplió con los niveles de emisión de ruido permitidos por la norma, lo que representa un cumplimiento del 0%, debido a la aglomeración de personas en el pasillo externo._x000D_
_x000D_
o Fuente Interna 1 día hábil horario diurno = 67.1 dB y horario nocturno = 62.3 dB_x000D_
_x000D_
_x000D_
- Bienestar Universitario: Se realizó una medición en un punto, el cual no cumplió con los niveles de emisión de ruido permitidos por la norma, lo que representa un cumplimiento del 0%, debido a la aglomeración de personas en la sede._x000D_
_x000D_
o Fuente Interna 2 día hábil horario diurno = 68 dB y día no hábil horario nocturno = 57.3 dB_x000D_
_x000D_
Los resultados de las mediciones muestran que el nivel de cumplimiento de los niveles de emisión de ruido permitidos por la norma es bajo, lo que representa un riesgo para la salud y el bienestar de las personas que habitan o trabajan en las sedes de la institución._x000D_
_x000D_
Recomendaciones_x000D_
_x000D_
Se recomienda al proceso de gestión de Infraestructura realizar acciones para mejorar el cumplimiento de los niveles de emisión de ruido permitidos por la norma. Estas acciones pueden incluir:_x000D_
_x000D_
1.Identificar las fuentes de ruido que están generando los niveles más altos._x000D_
_x000D_
2. Implementar medidas de control para reducir los niveles de ruido._x000D_
_x000D_
3. Realizar un seguimiento periódico de los niveles de ruido para garantizar que se cumplan los estándares._x000D_
_x000D_
El plan de acción se espera que esté implementado en su totalidad antes de finalizar el año 2023.</t>
        </is>
      </c>
    </row>
    <row r="788">
      <c r="A788" t="n">
        <v>224</v>
      </c>
      <c r="B788" t="inlineStr">
        <is>
          <t>Cumplimiento Nivel de Emisión de Ruido</t>
        </is>
      </c>
      <c r="C788" t="inlineStr">
        <is>
          <t>GESTIÓN AMBIENTAL</t>
        </is>
      </c>
      <c r="D788" s="134" t="n">
        <v>45657</v>
      </c>
      <c r="E788" t="inlineStr">
        <is>
          <t>224-2024-12-31</t>
        </is>
      </c>
      <c r="F788" t="inlineStr">
        <is>
          <t>2024-10-16 16:41:46</t>
        </is>
      </c>
      <c r="G788" t="inlineStr">
        <is>
          <t>Juan Carlos Castro Vergara</t>
        </is>
      </c>
      <c r="H788" t="inlineStr">
        <is>
          <t>Se realizó un monitoreo de ruido en cuatro sedes de la Institución Universitaria Politécnico Grancolombiano: Bienestar Universitario, City, Campus y Los Colores. Los objetivos del estudio fueron evaluar los niveles de emisión de ruido en el área de influencia de cada sede y comparar los resultados con los estándares máximos permisibles establecidos en la Resolución 0627 de 20061234._x000D_
_x000D_
A continuación, se presenta un análisis por sede de los puntos monitoreados y su cumplimiento o incumplimiento, con especial atención a las fuentes externas a la institución que influyen en los resultados._x000D_
_x000D_
Sede Campus (Bogotá):_x000D_
Puntos de Monitoreo: Bloque B, Bloque H, Gimnasio, Parqueadero y Plazoleta Principal._x000D_
Resultados:_x000D_
Bloque B, Bloque H y Gimnasio: Cumplimiento de la norma en periodo diurno y nocturno para días hábiles y no hábiles._x000D_
Parqueadero: Excedencia en periodo diurno del día hábil y en periodo nocturno del día no hábil._x000D_
Plazoleta Principal: Excedencia en periodo diurno del día hábil y en periodo nocturno del día no hábil._x000D_
Justificación:_x000D_
Bloque B, Bloque H y Gimnasio: La ubicación de estos puntos dentro del campus los protege del ruido externo._x000D_
Parqueadero y Plazoleta Principal: Las excedencias se deben al tráfico vehicular, al tránsito de personas, a la fauna silvestre y a actividades urbanas como música proveniente de una discoteca cercana._x000D_
Conclusión: El campus presenta un buen control interno del ruido, pero las áreas más expuestas al exterior como el parqueadero y la plazoleta principal se ven afectadas por fuentes externas._x000D_
_x000D_
Sede City (Bogotá):_x000D_
Puntos de Monitoreo: Terraza y Entrada Vehicular._x000D_
Resultados:_x000D_
Terraza: Cumplimiento de la norma en periodo diurno para días hábiles y no hábiles. Excedencia en el periodo nocturno del día no hábil._x000D_
Entrada Vehicular: Excedencia de la norma en periodo diurno para días hábiles y no hábiles. Excedencia en periodo nocturno para días hábiles y no hábiles._x000D_
Justificación:_x000D_
Terraza: La excedencia en el periodo nocturno del día no hábil puede estar relacionada a actividades de la población cercana al punto de monitoreo._x000D_
Entrada Vehicular: Las excedencias se asocian al flujo vehicular (motocicletas y automóviles) por la Calle 61 y la Carrera 7, al tránsito de personas y a la actividad urbana en las inmediaciones._x000D_
Conclusión: Si bien se observa un mejor control interno del ruido en la terraza, la ubicación de la entrada vehicular la expone a un alto impacto del ruido externo._x000D_
_x000D_
Sede Los Colores (Medellín):_x000D_
Puntos de Monitoreo: Pasillo Concesión de Alimentos y Terraza._x000D_
Resultados:_x000D_
Pasillo Concesión de Alimentos: Excedencia en periodo diurno del día hábil y en periodo nocturno para días hábiles y no hábiles._x000D_
Terraza: Cumplimiento de la norma en periodo diurno del día hábil y en periodo nocturno del día hábil. No se realizó monitoreo en día no hábil por inaccesibilidad._x000D_
Justificación:_x000D_
Pasillo Concesión de Alimentos: Las excedencias se atribuyen al tráfico vehicular, al tránsito de personas y a la actividad urbana en las inmediaciones._x000D_
Terraza: El cumplimiento de la norma se debe probablemente a su ubicación en altura y a la menor actividad en la zona durante la noche._x000D_
Conclusión: La sede presenta un alto impacto del ruido externo en las zonas más expuestas como el pasillo de la concesión de alimentos. La terraza, por su ubicación, muestra un mejor control del ruido._x000D_
_x000D_
Sede Bienestar Universitario (Medellín):_x000D_
Punto de Monitoreo: Entrada Bienestar Universitario._x000D_
Resultados: Se registraron niveles de ruido superiores al límite permisible tanto en el periodo diurno como nocturno, en días hábiles y no hábiles._x000D_
Justificación: Las excedencias se deben principalmente al tráfico vehicular y al tránsito de personas en las vías cercanas al punto de monitoreo._x000D_
Conclusión: Los niveles de ruido en esta sede se ven afectados significativamente por fuentes externas, lo que dificulta el control por parte de la institución.</t>
        </is>
      </c>
    </row>
    <row r="789">
      <c r="A789" t="n">
        <v>224</v>
      </c>
      <c r="B789" t="inlineStr">
        <is>
          <t>Cumplimiento Nivel de Emisión de Ruido</t>
        </is>
      </c>
      <c r="C789" t="inlineStr">
        <is>
          <t>GESTIÓN AMBIENTAL</t>
        </is>
      </c>
      <c r="D789" s="134" t="n">
        <v>46022</v>
      </c>
      <c r="E789" t="inlineStr">
        <is>
          <t>224-2025-12-31</t>
        </is>
      </c>
      <c r="F789" t="inlineStr">
        <is>
          <t>2026-03-06 18:14:43</t>
        </is>
      </c>
      <c r="G789" t="inlineStr">
        <is>
          <t>Juan Carlos Castro Vergara</t>
        </is>
      </c>
      <c r="H789" t="inlineStr">
        <is>
          <t>Se realizó el monitoreo de emisión de ruido en las sedes Campus y City en Bogotá y en las sedes Los Colores, Bienestar Universitario y Terraza/Parqueadero en Medellín, con el fin de evaluar los niveles de presión sonora en horario diurno y nocturno, en días hábiles/ordinarios y no hábiles/dominicales, y compararlos con los estándares máximos permisibles establecidos en la Resolución 0627 de 2006 para el Sector B ? Tranquilidad y Ruido Moderado, Subsector Universidades, colegios, escuelas, centros de estudio e investigación. En este sector, el límite máximo permisible corresponde a 65 dB en jornada diurna y 55 dB en jornada nocturna para Bogotá, y en el informe de Medellín la comparación normativa reporta 65 dB en el día y 50 dB en la noche para los puntos evaluados._x000D_
_x000D_
A continuación, se presenta un análisis por sede de los puntos monitoreados y su cumplimiento o incumplimiento, con especial atención a las fuentes externas a la institución que influyen en los resultados._x000D_
_x000D_
Sede Campus Bogotá:_x000D_
Puntos de monitoreo: Plazoleta Principal, Bloque H, Gimnasio y Bloque B._x000D_
Resultados: En términos generales, la sede presenta cumplimiento en la mayoría de los puntos monitoreados. El punto Plazoleta Principal registró incumplimiento únicamente en la jornada diurna hábil, mientras que en la jornada diurna no hábil y en las jornadas nocturnas hábil y no hábil se mantuvo por debajo de los límites permisibles. Los puntos Bloque H, Gimnasio y Bloque B presentaron cumplimiento en las cuatro jornadas evaluadas, manteniéndose por debajo de los límites normativos._x000D_
Justificación: Los resultados se relacionan con actividades propias de la sede, tránsito de personas, flujo vehicular por las vías de acceso y presencia de fauna local; sin embargo, los puntos internos o con mayor resguardo presentan mejor control del ruido. _x000D_
_x000D_
Conclusión: La sede Campus Bogotá presenta cumplimiento general del indicador en la mayoría de sus puntos, con una afectación puntual en la plazoleta principal durante el periodo diurno hábil por influencia de fuentes externas y dinámica de acceso al campus._x000D_
_x000D_
Sede City Bogotá:_x000D_
Punto de monitoreo: City Campus._x000D_
Resultados: El punto evaluado presentó cumplimiento en las jornadas diurna no hábil y nocturna no hábil, pero incumplimiento en las jornadas diurna hábil y nocturna hábil, al superar los límites permisibles establecidos por la norma._x000D_
Justificación: El punto se encuentra influenciado por la Calle 61, la Carrera 7ª, el alto flujo de vehículos livianos, pesados y motocicletas, así como la dinámica urbana del sector y el movimiento interno asociado al campus._x000D_
Conclusión: La sede City presenta cumplimiento parcial, dado que controla adecuadamente el ruido en jornadas no hábiles, pero en jornadas hábiles se ve afectada por el entorno vial y urbano externo, lo que genera sobrepasos normativos._x000D_
_x000D_
Sedes Medellín:_x000D_
Puntos de monitoreo: Terraza, Parqueadero y Bienestar Universitario._x000D_
Resultados: De las 12 mediciones realizadas, 10 superaron los niveles permisibles, equivalente a un 83,3 % de incumplimiento. El único punto que presentó cumplimiento fue Terraza en horario diurno, tanto en día dominical como en día ordinario. En contraste, Parqueadero y Bienestar Universitario presentaron incumplimiento en todas las jornadas evaluadas, y la Terraza presentó incumplimiento en horario nocturno._x000D_
Justificación: Los mayores niveles de ruido se asocian a la localización de los puntos sobre vías terciarias conectadas con corredores principales, la circulación de transporte público, vehículos y peatones, así como a ruidos ambientales propios del entorno urbano, los cuales inciden directamente en los niveles registrados._x000D_
Conclusión: En Medellín no se evidencia cumplimiento general del indicador, salvo cumplimiento parcial en el punto Terraza en horario diurno. Las sedes evaluadas presentan afectación importante por fuentes externas de ruido, especialmente tránsito vehicular y dinámica urbana circundante.</t>
        </is>
      </c>
    </row>
    <row r="790">
      <c r="A790" t="n">
        <v>225</v>
      </c>
      <c r="B790" t="inlineStr">
        <is>
          <t>Acciones para el Cuidado y Mantenimiento de las Especies de Flora y el Suelo de las Áreas Naturales</t>
        </is>
      </c>
      <c r="C790" t="inlineStr">
        <is>
          <t>GESTIÓN AMBIENTAL</t>
        </is>
      </c>
      <c r="D790" s="134" t="n">
        <v>44957</v>
      </c>
      <c r="E790" t="inlineStr">
        <is>
          <t>225-2023-01-31</t>
        </is>
      </c>
      <c r="F790" t="inlineStr">
        <is>
          <t>2023-07-04 16:05:32</t>
        </is>
      </c>
      <c r="G790" t="inlineStr">
        <is>
          <t>Edgar Camilo Chacon Matajudios</t>
        </is>
      </c>
      <c r="H790" t="inlineStr">
        <is>
          <t>En el mes de enero se realizaron las siguientes actividades para el mantenimiento de las áreas verdes de la Institución: _x000D_
Campus: _x000D_
1. Riego manual_x000D_
2. Barrida de hojas_x000D_
3. Recorte de setos y poda de plantas_x000D_
4. Eliminación de malezas y basura_x000D_
5. Riego y limpieza de plantas de interior_x000D_
6. Corte de césped_x000D_
City Campus:_x000D_
1. Poda de plantas_x000D_
2. Desyerbe manual_x000D_
3. Riego de plantas internas _x000D_
4. Resiembra de plantas_x000D_
Los Colores _x000D_
1. Poda de césped _x000D_
2. Desmalezada de plantas _x000D_
3. Plateo y marcación de zonas verdes_x000D_
4. Recuperación de plantas y árboles en estado crítico 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 _x000D_
1. Mantenimiento al jardín_x000D_
Consultorio _x000D_
1. Mantenimiento al jardín</t>
        </is>
      </c>
    </row>
    <row r="791">
      <c r="A791" t="n">
        <v>225</v>
      </c>
      <c r="B791" t="inlineStr">
        <is>
          <t>Acciones para el Cuidado y Mantenimiento de las Especies de Flora y el Suelo de las Áreas Naturales</t>
        </is>
      </c>
      <c r="C791" t="inlineStr">
        <is>
          <t>GESTIÓN AMBIENTAL</t>
        </is>
      </c>
      <c r="D791" s="134" t="n">
        <v>44985</v>
      </c>
      <c r="E791" t="inlineStr">
        <is>
          <t>225-2023-02-28</t>
        </is>
      </c>
      <c r="F791" t="inlineStr">
        <is>
          <t>2023-07-04 16:10:47</t>
        </is>
      </c>
      <c r="G791" t="inlineStr">
        <is>
          <t>Edgar Camilo Chacon Matajudios</t>
        </is>
      </c>
      <c r="H791" t="inlineStr">
        <is>
          <t>En el mes de febrero se realizaron las siguientes actividades para el mantenimiento de las áreas verdes de la Institución:_x000D_
Campus:_x000D_
1. Corte y barrido de césped _x000D_
2. Barrida de hojas_x000D_
3. Limpieza de canales _x000D_
4. Mantenimiento general_x000D_
5. Poda de setos _x000D_
6. Limpieza de maleza y hojas secas _x000D_
City Campus:_x000D_
1. Mantenimiento _x000D_
2. Riego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is>
      </c>
    </row>
    <row r="792">
      <c r="A792" t="n">
        <v>225</v>
      </c>
      <c r="B792" t="inlineStr">
        <is>
          <t>Acciones para el Cuidado y Mantenimiento de las Especies de Flora y el Suelo de las Áreas Naturales</t>
        </is>
      </c>
      <c r="C792" t="inlineStr">
        <is>
          <t>GESTIÓN AMBIENTAL</t>
        </is>
      </c>
      <c r="D792" s="134" t="n">
        <v>45016</v>
      </c>
      <c r="E792" t="inlineStr">
        <is>
          <t>225-2023-03-31</t>
        </is>
      </c>
      <c r="F792" t="inlineStr">
        <is>
          <t>2023-07-04 16:22:25</t>
        </is>
      </c>
      <c r="G792" t="inlineStr">
        <is>
          <t>Edgar Camilo Chacon Matajudios</t>
        </is>
      </c>
      <c r="H792" t="inlineStr">
        <is>
          <t>En el mes de marzo se realizaron las siguientes actividades para el mantenimiento de las áreas verdes de la Institución:_x000D_
Campus:_x000D_
1. Corte y barrido de césped_x000D_
2. Barrida de hojas_x000D_
3. Limpieza de canales_x000D_
4. Mantenimiento general_x000D_
5. Poda de setos_x000D_
City Campus:_x000D_
1. Mantenimiento_x000D_
2. Riego_x000D_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is>
      </c>
    </row>
    <row r="793">
      <c r="A793" t="n">
        <v>225</v>
      </c>
      <c r="B793" t="inlineStr">
        <is>
          <t>Acciones para el Cuidado y Mantenimiento de las Especies de Flora y el Suelo de las Áreas Naturales</t>
        </is>
      </c>
      <c r="C793" t="inlineStr">
        <is>
          <t>GESTIÓN AMBIENTAL</t>
        </is>
      </c>
      <c r="D793" s="134" t="n">
        <v>45046</v>
      </c>
      <c r="E793" t="inlineStr">
        <is>
          <t>225-2023-04-30</t>
        </is>
      </c>
      <c r="F793" t="inlineStr">
        <is>
          <t>2023-07-04 16:21:37</t>
        </is>
      </c>
      <c r="G793" t="inlineStr">
        <is>
          <t>Edgar Camilo Chacon Matajudios</t>
        </is>
      </c>
      <c r="H793" t="inlineStr">
        <is>
          <t>En el mes de abril se realizaron las siguientes actividades para el mantenimiento de las áreas verdes de la Institución:_x000D_
Campus:_x000D_
1. Riego manual_x000D_
2. Barrida de hojas_x000D_
3. Recorte de setos y poda de plantas_x000D_
4. Eliminación de malezas y basura_x000D_
5. Riego y limpieza de plantas de interior_x000D_
6. Corte de césped_x000D_
City Campus:_x000D_
1. Mantenimiento_x000D_
2. Riego_x000D_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is>
      </c>
    </row>
    <row r="794">
      <c r="A794" t="n">
        <v>225</v>
      </c>
      <c r="B794" t="inlineStr">
        <is>
          <t>Acciones para el Cuidado y Mantenimiento de las Especies de Flora y el Suelo de las Áreas Naturales</t>
        </is>
      </c>
      <c r="C794" t="inlineStr">
        <is>
          <t>GESTIÓN AMBIENTAL</t>
        </is>
      </c>
      <c r="D794" s="134" t="n">
        <v>45077</v>
      </c>
      <c r="E794" t="inlineStr">
        <is>
          <t>225-2023-05-31</t>
        </is>
      </c>
      <c r="F794" t="inlineStr">
        <is>
          <t>2023-07-04 16:49:16</t>
        </is>
      </c>
      <c r="G794" t="inlineStr">
        <is>
          <t>Edgar Camilo Chacon Matajudios</t>
        </is>
      </c>
      <c r="H794" t="inlineStr">
        <is>
          <t>En el mes de mayo se realizaron las siguientes actividades para el mantenimiento de las áreas verdes de la Institución:_x000D_
Campus:_x000D_
1. Corte y barrido de césped_x000D_
2. Barrida de hojas_x000D_
3. Limpieza de canales_x000D_
4. Mantenimiento general_x000D_
5. Poda de setos_x000D_
6. Limpieza de maleza y hojas secas_x000D_
7. Plateo de Árboles _x000D_
8. Instalación de postes y cuerda _x000D_
9. Siembra de plantas en muro_x000D_
City Campus:_x000D_
1. Mantenimiento_x000D_
2. Eliminación de muro _x000D_
3. Rescate de plantas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is>
      </c>
    </row>
    <row r="795">
      <c r="A795" t="n">
        <v>225</v>
      </c>
      <c r="B795" t="inlineStr">
        <is>
          <t>Acciones para el Cuidado y Mantenimiento de las Especies de Flora y el Suelo de las Áreas Naturales</t>
        </is>
      </c>
      <c r="C795" t="inlineStr">
        <is>
          <t>GESTIÓN AMBIENTAL</t>
        </is>
      </c>
      <c r="D795" s="134" t="n">
        <v>45107</v>
      </c>
      <c r="E795" t="inlineStr">
        <is>
          <t>225-2023-06-30</t>
        </is>
      </c>
      <c r="F795" t="inlineStr">
        <is>
          <t>2023-07-04 16:53:52</t>
        </is>
      </c>
      <c r="G795" t="inlineStr">
        <is>
          <t>Edgar Camilo Chacon Matajudios</t>
        </is>
      </c>
      <c r="H795" t="inlineStr">
        <is>
          <t>En el mes de junio se realizaron las siguientes actividades para el mantenimiento de las áreas verdes de la Institución:_x000D_
Campus:_x000D_
1. Corte y barrido de césped_x000D_
2. Barrida de hojas_x000D_
3. Riego manual _x000D_
4. Mantenimiento general _x000D_
5. Poda de setos _x000D_
6. Cambio de cuerda _x000D_
City Campus:_x000D_
1. Mantenimiento_x000D_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is>
      </c>
    </row>
    <row r="796">
      <c r="A796" t="n">
        <v>225</v>
      </c>
      <c r="B796" t="inlineStr">
        <is>
          <t>Acciones para el Cuidado y Mantenimiento de las Especies de Flora y el Suelo de las Áreas Naturales</t>
        </is>
      </c>
      <c r="C796" t="inlineStr">
        <is>
          <t>GESTIÓN AMBIENTAL</t>
        </is>
      </c>
      <c r="D796" s="134" t="n">
        <v>45138</v>
      </c>
      <c r="E796" t="inlineStr">
        <is>
          <t>225-2023-07-31</t>
        </is>
      </c>
      <c r="F796" t="inlineStr">
        <is>
          <t>2023-08-08 16:39:13</t>
        </is>
      </c>
      <c r="G796" t="inlineStr">
        <is>
          <t>Edgar Camilo Chacon Matajudios</t>
        </is>
      </c>
      <c r="H796" t="inlineStr">
        <is>
          <t>En el mes de julio se realizaron las siguientes actividades para el mantenimiento de las áreas verdes de la Institución:_x000D_
_x000D_
Campus:_x000D_
1. Remoción de suelo para aireación de raíces_x000D_
2. Eliminación manual de maleza _x000D_
3. Poda de setos _x000D_
4. Riego manual_x000D_
5. Ampliación de humus _x000D_
_x000D_
City Campus:_x000D_
1. Riego de plantas de interior _x000D_
2. Organización del sistema de riego de la terraza y cambio de mangueras _x000D_
3. Instalación de muro vertical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row>
    <row r="797">
      <c r="A797" t="n">
        <v>225</v>
      </c>
      <c r="B797" t="inlineStr">
        <is>
          <t>Acciones para el Cuidado y Mantenimiento de las Especies de Flora y el Suelo de las Áreas Naturales</t>
        </is>
      </c>
      <c r="C797" t="inlineStr">
        <is>
          <t>GESTIÓN AMBIENTAL</t>
        </is>
      </c>
      <c r="D797" s="134" t="n">
        <v>45169</v>
      </c>
      <c r="E797" t="inlineStr">
        <is>
          <t>225-2023-08-31</t>
        </is>
      </c>
      <c r="F797" t="inlineStr">
        <is>
          <t>2023-08-30 16:52:01</t>
        </is>
      </c>
      <c r="G797" t="inlineStr">
        <is>
          <t>Edgar Camilo Chacon Matajudios</t>
        </is>
      </c>
      <c r="H797" t="inlineStr">
        <is>
          <t>En el mes de agosto se realizaron las siguientes actividades para el mantenimiento de las áreas verdes de la Institución:_x000D_
Se realizó aporte de 80 hebes minis para sustituir algunas plantas en la terraza de City y 40 lantanas rastreras para mejorar el ingreso de torniquete1 en campus, 15 azaleas para jardín de bienestar._x000D_
Para City se ha dejado una persona 3 veces por semana para realizar labores de riego interno, riego de muros, para el cual se esta prendiendo todos los días de 20 a 30 min y para el mantenimiento en la zona de la terraza._x000D_
Para Campus por la época seca y de mucho sol, se regará todos los días en diferentes jardines de 6am a 8am, para no interferir con la presión de agua de los baños y cafetería.  _x000D_
Se renovó el jardín de rectoría, mediante resiembra de agapantos, de esta forma alargamos la vida útil de estos._x000D_
_x000D_
Campus:_x000D_
1. Corte barrido de césped _x000D_
2. Barrido de hojas _x000D_
3. Poda de setos_x000D_
4. Cercado e instalación de lazos _x000D_
5. Renovación y siembra de jardín _x000D_
6. Poda de ramas _x000D_
_x000D_
City Campus:_x000D_
1. Mantenimiento de jardín_x000D_
2. Mantenimiento de jardín vertical _x000D_
3. Riego de plantas de interior_x000D_
4. Renovación y siembra de jardín_x000D_
5. Mantenimiento de jardín vertical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row>
    <row r="798">
      <c r="A798" t="n">
        <v>225</v>
      </c>
      <c r="B798" t="inlineStr">
        <is>
          <t>Acciones para el Cuidado y Mantenimiento de las Especies de Flora y el Suelo de las Áreas Naturales</t>
        </is>
      </c>
      <c r="C798" t="inlineStr">
        <is>
          <t>GESTIÓN AMBIENTAL</t>
        </is>
      </c>
      <c r="D798" s="134" t="n">
        <v>45199</v>
      </c>
      <c r="E798" t="inlineStr">
        <is>
          <t>225-2023-09-30</t>
        </is>
      </c>
      <c r="F798" t="inlineStr">
        <is>
          <t>2023-10-10 14:17:12</t>
        </is>
      </c>
      <c r="G798" t="inlineStr">
        <is>
          <t>Edgar Camilo Chacon Matajudios</t>
        </is>
      </c>
      <c r="H798" t="inlineStr">
        <is>
          <t>En el mes de septiembre se realizaron las siguientes actividades para el mantenimiento de las áreas verdes de la Institución:_x000D_
_x000D_
Para el mes de septiembre se realizaron diferentes labores en las dos sedes de la universidad, City y Campus las cuales son: Para la parte de jardinería se realizaron resiembras de agapantos en zona de rectoría y oficina de infraestructura, removida de sustrato para darle aireación a las raíces. Para la zona de plazoleta en campus se colocaron maderos como contención al suelo y se resembraron linos enanos que estaban caídos. Se aportó por parte de la empresa matababosa para aplicar en bergenias. Se aportó materia orgánica sacada de la parte de atrás de campus para mejorar el sustrato de todos los jardines._x000D_
_x000D_
Campus:_x000D_
1. Corte barrido de césped_x000D_
2. Barrido de hojas_x000D_
3. Poda de setos_x000D_
4. Limpieza de maleza y hojas secas _x000D_
5. Riego de plantas de forma manual _x000D_
_x000D_
City Campus:_x000D_
1. Mantenimiento de jardín_x000D_
2. Mantenimiento de jardín vertical_x000D_
3. Riego de plantas de interior_x000D_
4. Riego. 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row>
    <row r="799">
      <c r="A799" t="n">
        <v>225</v>
      </c>
      <c r="B799" t="inlineStr">
        <is>
          <t>Acciones para el Cuidado y Mantenimiento de las Especies de Flora y el Suelo de las Áreas Naturales</t>
        </is>
      </c>
      <c r="C799" t="inlineStr">
        <is>
          <t>GESTIÓN AMBIENTAL</t>
        </is>
      </c>
      <c r="D799" s="134" t="n">
        <v>45230</v>
      </c>
      <c r="E799" t="inlineStr">
        <is>
          <t>225-2023-10-31</t>
        </is>
      </c>
      <c r="F799" t="inlineStr">
        <is>
          <t>2023-11-30 10:50:08</t>
        </is>
      </c>
      <c r="G799" t="inlineStr">
        <is>
          <t>Edgar Camilo Chacon Matajudios</t>
        </is>
      </c>
      <c r="H799" t="inlineStr">
        <is>
          <t>En el mes de octubre se realizaron las siguientes actividades para el mantenimiento de las áreas verdes de la Institución:_x000D_
_x000D_
En la sede Campus se realizó poda de setos con cortasetos, corte de césped en las zonas que lo necesitaban, desyerbe manual para retirar maleza y bordeos._x000D_
_x000D_
En la sede City se ha hecho riego manual de plantas en oficina, en terraza se realizó poda de plantas, desyerbe manual y se abrieron válvulas de riego de forma manual._x000D_
Campus:_x000D_
_x000D_
1. Corte y barrido de césped_x000D_
2. Barrido de hojas_x000D_
3. Mantenimiento General, Limpieza de maleza y hojas secas_x000D_
4. Mantenimiento General, Poda de Setos_x000D_
_x000D_
City Campus:_x000D_
1. Riego Manual _x000D_
2. Posa de Plantas_x000D_
3. Desyerbe Manual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row>
    <row r="800">
      <c r="A800" t="n">
        <v>225</v>
      </c>
      <c r="B800" t="inlineStr">
        <is>
          <t>Acciones para el Cuidado y Mantenimiento de las Especies de Flora y el Suelo de las Áreas Naturales</t>
        </is>
      </c>
      <c r="C800" t="inlineStr">
        <is>
          <t>GESTIÓN AMBIENTAL</t>
        </is>
      </c>
      <c r="D800" s="134" t="n">
        <v>45260</v>
      </c>
      <c r="E800" t="inlineStr">
        <is>
          <t>225-2023-11-30</t>
        </is>
      </c>
      <c r="F800" t="inlineStr">
        <is>
          <t>2023-11-30 11:09:59</t>
        </is>
      </c>
      <c r="G800" t="inlineStr">
        <is>
          <t>Edgar Camilo Chacon Matajudios</t>
        </is>
      </c>
      <c r="H800" t="inlineStr">
        <is>
          <t>En el mes de noviembre se realizaron las siguientes actividades para el mantenimiento de las áreas verdes de la Institución:_x000D_
_x000D_
Iniciamos mes con el corte de pasto a zonas que lo necesitaban, se continuó con el mantenimiento en los diferentes jardines, donde se realizó desyerbe manual, bordeos remoción de sustrato en zonas que afecten la escorrentía del agua. _x000D_
_x000D_
Se realizó poda de setos con corta setos. _x000D_
_x000D_
Se replantearon agapantos._x000D_
_x000D_
1. Corte y barrido de césped_x000D_
2. Barrido de hojas _x000D_
3. Mantenimiento General, Poda de Setos_x000D_
4. Limpieza de Canales _x000D_
_x000D_
City Campus:_x000D_
1. Riego Manual _x000D_
2. Limpieza de árboles artificiales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row>
    <row r="801">
      <c r="A801" t="n">
        <v>225</v>
      </c>
      <c r="B801" t="inlineStr">
        <is>
          <t>Acciones para el Cuidado y Mantenimiento de las Especies de Flora y el Suelo de las Áreas Naturales</t>
        </is>
      </c>
      <c r="C801" t="inlineStr">
        <is>
          <t>GESTIÓN AMBIENTAL</t>
        </is>
      </c>
      <c r="D801" s="134" t="n">
        <v>45291</v>
      </c>
      <c r="E801" t="inlineStr">
        <is>
          <t>225-2023-12-31</t>
        </is>
      </c>
      <c r="F801" t="inlineStr">
        <is>
          <t>2024-01-09 14:26:13</t>
        </is>
      </c>
      <c r="G801" t="inlineStr">
        <is>
          <t>Edgar Camilo Chacon Matajudios</t>
        </is>
      </c>
      <c r="H801" t="inlineStr">
        <is>
          <t>En el mes de diciembre se realizaron las siguientes actividades para el mantenimiento de las áreas verdes de la Institución:_x000D_
_x000D_
Se realizó poda de césped a zonas que lo necesitaban, como entradas principales, vallado, se continuo con la barrida de hojas todos los lunes del mes, en la entrada de torniquete 1, se establecido que se dejara una capa de hojas para proteger el suelo de la erosión y las raíces expuestas; se aportó materia orgánica del compostaje y se reforzó el riego a los diferentes jardines._x000D_
_x000D_
_x000D_
Campus:_x000D_
_x000D_
1. Corte y barrido de césped_x000D_
2. Barrido de hojas_x000D_
3. Limpieza de Canales_x000D_
4. Plateo de árboles _x000D_
_x000D_
City Campus:_x000D_
1. Riego Manual_x000D_
2. Limpieza de jardines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row>
    <row r="802">
      <c r="A802" t="n">
        <v>225</v>
      </c>
      <c r="B802" t="inlineStr">
        <is>
          <t>Acciones para el Cuidado y Mantenimiento de las Especies de Flora y el Suelo de las Áreas Naturales</t>
        </is>
      </c>
      <c r="C802" t="inlineStr">
        <is>
          <t>GESTIÓN AMBIENTAL</t>
        </is>
      </c>
      <c r="D802" s="134" t="n">
        <v>45322</v>
      </c>
      <c r="E802" t="inlineStr">
        <is>
          <t>225-2024-01-31</t>
        </is>
      </c>
      <c r="F802" t="inlineStr">
        <is>
          <t>2024-02-06 11:54:44</t>
        </is>
      </c>
      <c r="G802" t="inlineStr">
        <is>
          <t>Juan Carlos Castro Vergara</t>
        </is>
      </c>
      <c r="H802" t="inlineStr">
        <is>
          <t>En el mes de enero se realizaron las siguientes actividades para el mantenimiento de las áreas verdes de la Institución:_x000D_
_x000D_
Se realizó poda de césped a zonas que lo necesitaban, como entradas principales, vallado, se continuo con la barrida de hojas todos los lunes del mes, en la entrada de torniquete 1, se establecido que se dejara una capa de hojas para proteger el suelo de la erosión y las raíces expuestas; se aportó materia orgánica del compostaje y se reforzó el riego a los diferentes jardines._x000D_
_x000D_
_x000D_
Campus:_x000D_
_x000D_
1. Corte y barrido de césped_x000D_
2. Barrido de hojas_x000D_
3. Plateo de árboles_x000D_
4. Mantenimiento general_x000D_
5. Limpieza de maleza y hojas secas_x000D_
_x000D_
City Campus:_x000D_
1. Riego Manual_x000D_
2. Limpieza de jardines_x000D_
3. Siembra muro_x000D_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row>
    <row r="803">
      <c r="A803" t="n">
        <v>225</v>
      </c>
      <c r="B803" t="inlineStr">
        <is>
          <t>Acciones para el Cuidado y Mantenimiento de las Especies de Flora y el Suelo de las Áreas Naturales</t>
        </is>
      </c>
      <c r="C803" t="inlineStr">
        <is>
          <t>GESTIÓN AMBIENTAL</t>
        </is>
      </c>
      <c r="D803" s="134" t="n">
        <v>45351</v>
      </c>
      <c r="E803" t="inlineStr">
        <is>
          <t>225-2024-02-29</t>
        </is>
      </c>
      <c r="F803" t="inlineStr">
        <is>
          <t>2024-04-16 12:24:50</t>
        </is>
      </c>
      <c r="G803" t="inlineStr">
        <is>
          <t>Diana Valentina Cortes Sierra</t>
        </is>
      </c>
      <c r="H803" t="inlineStr">
        <is>
          <t>En el mes de febrero se realizaron las siguientes actividades para el mantenimiento de las áreas verdes de la Institución:_x000D_
_x000D_
Para todos los jardines internos se realizó desyerbe manual, removida de sustrato _x000D_
para darle aireación a las raíces y eliminación de forma manual de hojas y flores _x000D_
secas. Se realizó poda de césped a zonas que lo necesitaban, se continuo con la barrida de hojas todos los lunes del mes, se aportó materia orgánica del compostaje y se reforzó el riego a los diferentes jardines._x000D_
_x000D_
_x000D_
Campus:_x000D_
1. Corte y barrido de césped_x000D_
2. Barrido de hojas_x000D_
4. Poda de setos_x000D_
4. Mantenimiento general_x000D_
5. Limpieza de maleza y hojas secas_x000D_
_x000D_
City Campus:_x000D_
1. Riego Manual_x000D_
2.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row>
    <row r="804">
      <c r="A804" t="n">
        <v>225</v>
      </c>
      <c r="B804" t="inlineStr">
        <is>
          <t>Acciones para el Cuidado y Mantenimiento de las Especies de Flora y el Suelo de las Áreas Naturales</t>
        </is>
      </c>
      <c r="C804" t="inlineStr">
        <is>
          <t>GESTIÓN AMBIENTAL</t>
        </is>
      </c>
      <c r="D804" s="134" t="n">
        <v>45382</v>
      </c>
      <c r="E804" t="inlineStr">
        <is>
          <t>225-2024-03-31</t>
        </is>
      </c>
      <c r="F804" t="inlineStr">
        <is>
          <t>2024-04-16 12:21:26</t>
        </is>
      </c>
      <c r="G804" t="inlineStr">
        <is>
          <t>Diana Valentina Cortes Sierra</t>
        </is>
      </c>
      <c r="H804" t="inlineStr">
        <is>
          <t>En el mes de marzo se realizaron las siguientes actividades para el mantenimiento de las áreas verdes de la Institución:_x000D_
_x000D_
Para todos los jardines internos se realizó desyerbe manual, removida de sustrato_x000D_
para darle aireación a las raíces y eliminación de forma manual de hojas y flores_x000D_
secas. Se realizó poda de césped a zonas que lo necesitaban, se continuo con la barrida de hojas todos los lunes del mes, se aportó materia orgánica del compostaje y se reforzó el riego a los diferentes jardines._x000D_
_x000D_
_x000D_
Campus:_x000D_
1. Riego manual_x000D_
2. Barrida de hojas_x000D_
3. Recorte de setos y poda de plantas._x000D_
4. Eliminación de malezas y basura_x000D_
5. Riego y limpieza de plantas de interior_x000D_
6. Corte de césped_x000D_
_x000D_
City Campus:_x000D_
1. Poda de plantas_x000D_
2. Riego manual_x000D_
3. Desyerbe manual_x000D_
4. Resiembra de plantas _x000D_
5.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realizó la compra de plantas, materas y tierra abonada.</t>
        </is>
      </c>
    </row>
    <row r="805">
      <c r="A805" t="n">
        <v>225</v>
      </c>
      <c r="B805" t="inlineStr">
        <is>
          <t>Acciones para el Cuidado y Mantenimiento de las Especies de Flora y el Suelo de las Áreas Naturales</t>
        </is>
      </c>
      <c r="C805" t="inlineStr">
        <is>
          <t>GESTIÓN AMBIENTAL</t>
        </is>
      </c>
      <c r="D805" s="134" t="n">
        <v>45412</v>
      </c>
      <c r="E805" t="inlineStr">
        <is>
          <t>225-2024-04-30</t>
        </is>
      </c>
      <c r="F805" t="inlineStr">
        <is>
          <t>2024-09-25 11:48:26</t>
        </is>
      </c>
      <c r="G805" t="inlineStr">
        <is>
          <t>Diana Valentina Cortes Sierra</t>
        </is>
      </c>
      <c r="H805" t="inlineStr">
        <is>
          <t>En el mes de abril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jardines._x000D_
_x000D_
_x000D_
Campus:_x000D_
1. Barrida de hojas_x000D_
2. Corte y barrida de césped  _x000D_
3. Limpieza de maleza y hojas secas _x000D_
4. Plateo de arboles_x000D_
_x000D_
City Campus:_x000D_
1. Poda de plantas_x000D_
2. Riego manual_x000D_
3. Desyerbe manual_x000D_
4.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suministro la tierra abonada.</t>
        </is>
      </c>
    </row>
    <row r="806">
      <c r="A806" t="n">
        <v>225</v>
      </c>
      <c r="B806" t="inlineStr">
        <is>
          <t>Acciones para el Cuidado y Mantenimiento de las Especies de Flora y el Suelo de las Áreas Naturales</t>
        </is>
      </c>
      <c r="C806" t="inlineStr">
        <is>
          <t>GESTIÓN AMBIENTAL</t>
        </is>
      </c>
      <c r="D806" s="134" t="n">
        <v>45443</v>
      </c>
      <c r="E806" t="inlineStr">
        <is>
          <t>225-2024-05-31</t>
        </is>
      </c>
      <c r="F806" t="inlineStr">
        <is>
          <t>2024-09-25 11:48:50</t>
        </is>
      </c>
      <c r="G806" t="inlineStr">
        <is>
          <t>Diana Valentina Cortes Sierra</t>
        </is>
      </c>
      <c r="H806" t="inlineStr">
        <is>
          <t>En el mes de mayo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Cada 15 días se está realizando fertilización manual a los 3 muros en City y se empezó a hacer en el muro de Campus._x000D_
_x000D_
_x000D_
Campus:_x000D_
1. Barrida de hojas_x000D_
2. Corte y barrida de césped_x000D_
3. Riego manual_x000D_
4. Limpieza de maleza y hojas secas_x000D_
_x000D_
_x000D_
City Campus:_x000D_
1. Poda de plantas_x000D_
2. Riego de plantas internas_x000D_
3. Desyerbe manual_x000D_
4. Resiembra de plantas_x000D_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suministró la tierra abonada.</t>
        </is>
      </c>
    </row>
    <row r="807">
      <c r="A807" t="n">
        <v>225</v>
      </c>
      <c r="B807" t="inlineStr">
        <is>
          <t>Acciones para el Cuidado y Mantenimiento de las Especies de Flora y el Suelo de las Áreas Naturales</t>
        </is>
      </c>
      <c r="C807" t="inlineStr">
        <is>
          <t>GESTIÓN AMBIENTAL</t>
        </is>
      </c>
      <c r="D807" s="134" t="n">
        <v>45473</v>
      </c>
      <c r="E807" t="inlineStr">
        <is>
          <t>225-2024-06-30</t>
        </is>
      </c>
      <c r="F807" t="inlineStr">
        <is>
          <t>2024-09-25 11:47:58</t>
        </is>
      </c>
      <c r="G807" t="inlineStr">
        <is>
          <t>Diana Valentina Cortes Sierra</t>
        </is>
      </c>
      <c r="H807" t="inlineStr">
        <is>
          <t>En el mes de junio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_x000D_
_x000D_
_x000D_
Campus:_x000D_
1. Barrida de hojas_x000D_
2. Mantenimiento de jardines _x000D_
3. Plateo de arboles_x000D_
4. Poda de conformación de ramas de arboles_x000D_
5. Limpieza de canales_x000D_
6. Aporte de materia orgánica_x000D_
_x000D_
_x000D_
City Campus:_x000D_
1. Poda de plantas_x000D_
2. Riego de plantas internas_x000D_
3. Desyerbe manual_x000D_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is>
      </c>
    </row>
    <row r="808">
      <c r="A808" t="n">
        <v>225</v>
      </c>
      <c r="B808" t="inlineStr">
        <is>
          <t>Acciones para el Cuidado y Mantenimiento de las Especies de Flora y el Suelo de las Áreas Naturales</t>
        </is>
      </c>
      <c r="C808" t="inlineStr">
        <is>
          <t>GESTIÓN AMBIENTAL</t>
        </is>
      </c>
      <c r="D808" s="134" t="n">
        <v>45504</v>
      </c>
      <c r="E808" t="inlineStr">
        <is>
          <t>225-2024-07-31</t>
        </is>
      </c>
      <c r="F808" t="inlineStr">
        <is>
          <t>2024-09-25 11:49:22</t>
        </is>
      </c>
      <c r="G808" t="inlineStr">
        <is>
          <t>Juan Carlos Castro Vergara</t>
        </is>
      </c>
      <c r="H808" t="inlineStr">
        <is>
          <t>En el mes de julio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Cada 15 días se está realizando fertilización manual a los 3 muros en City y se empezó a hacer en el muro de Campus._x000D_
_x000D_
_x000D_
Campus:_x000D_
1. Barrida de hojas_x000D_
2. Corte y barrida de césped_x000D_
3. Riego manual_x000D_
4. Limpieza de maleza y hojas secas_x000D_
_x000D_
_x000D_
City Campus:_x000D_
1. Poda de plantas_x000D_
2. Riego de plantas internas_x000D_
3. Desyerbe manual_x000D_
4. Resiembra de plantas_x000D_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suministró la tierra abonada.</t>
        </is>
      </c>
    </row>
    <row r="809">
      <c r="A809" t="n">
        <v>225</v>
      </c>
      <c r="B809" t="inlineStr">
        <is>
          <t>Acciones para el Cuidado y Mantenimiento de las Especies de Flora y el Suelo de las Áreas Naturales</t>
        </is>
      </c>
      <c r="C809" t="inlineStr">
        <is>
          <t>GESTIÓN AMBIENTAL</t>
        </is>
      </c>
      <c r="D809" s="134" t="n">
        <v>45535</v>
      </c>
      <c r="E809" t="inlineStr">
        <is>
          <t>225-2024-08-31</t>
        </is>
      </c>
      <c r="F809" t="inlineStr">
        <is>
          <t>2024-09-25 11:47:35</t>
        </is>
      </c>
      <c r="G809" t="inlineStr">
        <is>
          <t>Diana Valentina Cortes Sierra</t>
        </is>
      </c>
      <c r="H809" t="inlineStr">
        <is>
          <t>En el mes de agosto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Para City se realizó fertilización cada 8 días intercalando master 20-20-20 con humus de lombriz y riego y limpieza de hojas ubicadas en las oficinas._x000D_
_x000D_
_x000D_
_x000D_
Campus:_x000D_
1. Barrida de hojas_x000D_
2. Corte y barrida de césped_x000D_
3. Riego manual_x000D_
4. Limpieza de maleza y hojas secas_x000D_
5. Aporte de materia orgánica_x000D_
_x000D_
City Campus:_x000D_
1. Poda de plantas_x000D_
2. Riego manual en muros verticales y oficinas_x000D_
3. Desyerbe manual_x000D_
4. Limpieza de hojas_x000D_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is>
      </c>
    </row>
    <row r="810">
      <c r="A810" t="n">
        <v>225</v>
      </c>
      <c r="B810" t="inlineStr">
        <is>
          <t>Acciones para el Cuidado y Mantenimiento de las Especies de Flora y el Suelo de las Áreas Naturales</t>
        </is>
      </c>
      <c r="C810" t="inlineStr">
        <is>
          <t>GESTIÓN AMBIENTAL</t>
        </is>
      </c>
      <c r="D810" s="134" t="n">
        <v>45565</v>
      </c>
      <c r="E810" t="inlineStr">
        <is>
          <t>225-2024-09-30</t>
        </is>
      </c>
      <c r="F810" t="inlineStr">
        <is>
          <t>2024-10-03 17:00:49</t>
        </is>
      </c>
      <c r="G810" t="inlineStr">
        <is>
          <t>Diana Valentina Cortes Sierra</t>
        </is>
      </c>
      <c r="H810" t="inlineStr">
        <is>
          <t>En el mes de septiembre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realizó limpieza de canales y se aplicó compostaje a todos los jardines para aportar nutrientes y ayudar a retener la humedad del suelo. Semanalmente se está realizando fertilización foliar con master 20-20-20 a todos los muros verticales en City y campus._x000D_
_x000D_
_x000D_
Campus:_x000D_
1. Barrida de hojas_x000D_
2. Corte y barrida de césped_x000D_
3. Riego manual_x000D_
4. Limpieza de maleza y hojas secas_x000D_
5. Aporte de materia orgánica_x000D_
6.Limpieza de canales_x000D_
_x000D_
City Campus:_x000D_
1. Poda de plantas_x000D_
2. Riego manual en muros verticales y oficinas_x000D_
3. Desyerbe manual_x000D_
4. Limpieza de hojas_x000D_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is>
      </c>
    </row>
    <row r="811">
      <c r="A811" t="n">
        <v>225</v>
      </c>
      <c r="B811" t="inlineStr">
        <is>
          <t>Acciones para el Cuidado y Mantenimiento de las Especies de Flora y el Suelo de las Áreas Naturales</t>
        </is>
      </c>
      <c r="C811" t="inlineStr">
        <is>
          <t>GESTIÓN AMBIENTAL</t>
        </is>
      </c>
      <c r="D811" s="134" t="n">
        <v>45596</v>
      </c>
      <c r="E811" t="inlineStr">
        <is>
          <t>225-2024-10-31</t>
        </is>
      </c>
      <c r="F811" t="inlineStr">
        <is>
          <t>2024-11-08 12:57:40</t>
        </is>
      </c>
      <c r="G811" t="inlineStr">
        <is>
          <t>Diana Valentina Cortes Sierra</t>
        </is>
      </c>
      <c r="H811" t="inlineStr">
        <is>
          <t>En el mes de octubre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y se realizó limpieza de canales. _x000D_
_x000D_
Campus:_x000D_
1. Barrida de hojas_x000D_
2. Corte y barrida de césped_x000D_
3. Riego manual_x000D_
4. Limpieza de maleza y hojas secas_x000D_
5.Limpieza de canales_x000D_
_x000D_
City Campus:_x000D_
1. Poda de plantas_x000D_
2. Riego manual en muros verticales y oficinas_x000D_
3. Desyerbe manual_x000D_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is>
      </c>
    </row>
    <row r="812">
      <c r="A812" t="n">
        <v>225</v>
      </c>
      <c r="B812" t="inlineStr">
        <is>
          <t>Acciones para el Cuidado y Mantenimiento de las Especies de Flora y el Suelo de las Áreas Naturales</t>
        </is>
      </c>
      <c r="C812" t="inlineStr">
        <is>
          <t>GESTIÓN AMBIENTAL</t>
        </is>
      </c>
      <c r="D812" s="134" t="n">
        <v>45626</v>
      </c>
      <c r="E812" t="inlineStr">
        <is>
          <t>225-2024-11-30</t>
        </is>
      </c>
      <c r="F812" t="inlineStr">
        <is>
          <t>2024-12-11 15:35:29</t>
        </is>
      </c>
      <c r="G812" t="inlineStr">
        <is>
          <t>Diana Valentina Cortes Sierra</t>
        </is>
      </c>
      <c r="H812" t="inlineStr">
        <is>
          <t>En el mes de noviembre se realizaron las siguientes actividades para el mantenimiento de las áreas verdes de la Institución:_x000D_
_x000D_
Para todos los jardines internos se realizó desyerbe manual, eliminación de forma manual de hojas y flores secas. Se organizó el compostaje, y se empezó a aplicar a diferentes jardines para aportar materia orgánica y mejorar los nutrientes del suelo. _x000D_
_x000D_
Campus:_x000D_
1. Barrida de hojas_x000D_
2. Corte y barrida de césped_x000D_
3. Riego manual_x000D_
4. Limpieza de maleza y hojas secas_x000D_
5.Limpieza de canales_x000D_
6. Aplicación de compostaje _x000D_
_x000D_
City Campus:_x000D_
1. Poda de plantas_x000D_
2. Riego manual en muros verticales y oficinas_x000D_
3. Desyerbe manual_x000D_
4. Fertilización con bomba_x000D_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is>
      </c>
    </row>
    <row r="813">
      <c r="A813" t="n">
        <v>225</v>
      </c>
      <c r="B813" t="inlineStr">
        <is>
          <t>Acciones para el Cuidado y Mantenimiento de las Especies de Flora y el Suelo de las Áreas Naturales</t>
        </is>
      </c>
      <c r="C813" t="inlineStr">
        <is>
          <t>GESTIÓN AMBIENTAL</t>
        </is>
      </c>
      <c r="D813" s="134" t="n">
        <v>45657</v>
      </c>
      <c r="E813" t="inlineStr">
        <is>
          <t>225-2024-12-31</t>
        </is>
      </c>
      <c r="F813" t="inlineStr">
        <is>
          <t>2025-02-04 15:03:49</t>
        </is>
      </c>
      <c r="G813" t="inlineStr">
        <is>
          <t>Juan Carlos Castro Vergara</t>
        </is>
      </c>
      <c r="H813" t="inlineStr">
        <is>
          <t>En el mes de diciembre se realizaron las siguientes actividades para el mantenimiento de las áreas verdes de la Institución:_x000D_
_x000D_
Campus_x000D_
_x000D_
1.Mantenimiento General: El mantenimiento general incluyó barrer hojas todos los lunes, jardinería general en todas las áreas y corte de césped en la &amp;quot;zona ambiental&amp;quot; exterior._x000D_
2.Fertilización del Jardín Vertical: Cada 15 días se aplicó master 20-20-20 al jardín vertical._x000D_
3.Otras tareas: Esto incluyó corte de setos. También se incluyó deshierbe manual y poda de setos, eliminación de maleza en superficies duras, organización de una cerca caída, poda de ramas de árboles en la rectoría y retirada de plantas en un canal de muro._x000D_
_x000D_
_x000D_
City_x000D_
_x000D_
1.Fertilización del Jardín Vertical: Se fertilizó el jardín vertical cada 15 días con master 20-20-202. También se aplicó fertilización con bomba cada dos semanas a los jardines verticales y una vez al mes a todos los jardines. También se aplicó fertilizante líquido._x000D_
2.Riego. Se regaron las plantas internas cada 15 días y los muros verticales se regaron tres veces por semana._x000D_
3.Otras tareas: El informe también menciona el riego de plantas internas._x000D_
_x000D_
_x000D_
Medellín - Los Colores_x000D_
_x000D_
1. Corte de Césped: El césped se cortó aproximadamente cada 20 días, o con mayor frecuencia si era necesario. Esto incluyó el inicio del corte de todas las áreas de césped esta semana._x000D_
2. Desmalezado: El desmalezado de las plantas se realizó una vez por semana o con mayor frecuencia si era necesario, dondequiera que se evidenciaran malezas._x000D_
3. Plateo y Marcación de Zonas Verdes: Esto se hizo semanalmente o según fuera necesario. Durante el mes, se organizó el plateo y la marcación, y se instalaron más cercas temporales para proteger el jardín de las mascotas y las personas._x000D_
4. Recuperación de Plantas y Árboles: Se revisaron y organizaron las plantas y los árboles en estado crítico. Las plantas y los árboles mostraron mejoría._x000D_
5. Eliminación de Plantas Secas: Se revisaron y eliminaron si era necesario las plantas en mal estado y las plantas secas. Sin embargo, solo se retiraron las hojas secas._x000D_
6. Rediseño de Zonas Verdes: Las áreas de plantación se organizaron debido al desplazamiento de las piedras, y otras áreas se rediseñaron utilizando piedras._x000D_
7. Poda de Árboles Exteriores: Los árboles fueron podados por sectores según fuera necesario._x000D_
8. Fertilización y Fumigación: Se aplicaron fertilizantes foliares y edáficos e insecticidas cada 15 días._x000D_
9. Riego: El jardín se regó todos los días a primera hora, día por medio._x000D_
10. Recolección de Residuos: La recolección y disposición final de residuos orgánicos, inorgánicos, de madera y vegetales se realizó según fuera necesario, para evitar tener residuos en el PGC._x000D_
11. Mantenimiento: Se realizó mantenimiento en el jardín de la sede de bienestar y Consultorios.</t>
        </is>
      </c>
    </row>
    <row r="814">
      <c r="A814" t="n">
        <v>225</v>
      </c>
      <c r="B814" t="inlineStr">
        <is>
          <t>Acciones para el Cuidado y Mantenimiento de las Especies de Flora y el Suelo de las Áreas Naturales</t>
        </is>
      </c>
      <c r="C814" t="inlineStr">
        <is>
          <t>GESTIÓN AMBIENTAL</t>
        </is>
      </c>
      <c r="D814" s="134" t="n">
        <v>45688</v>
      </c>
      <c r="E814" t="inlineStr">
        <is>
          <t>225-2025-01-31</t>
        </is>
      </c>
      <c r="F814" t="inlineStr">
        <is>
          <t>2025-02-04 15:02:38</t>
        </is>
      </c>
      <c r="G814" t="inlineStr">
        <is>
          <t>Juan Carlos Castro Vergara</t>
        </is>
      </c>
      <c r="H814" t="inlineStr">
        <is>
          <t>En el mes de enero se realizaron las siguientes actividades para el mantenimiento de las áreas verdes de la Institución:_x000D_
_x000D_
Campus_x000D_
1. Jardinería General: Las actividades incluyeron bordes, poda con cortasetos, eliminación manual de maleza y riego manual._x000D_
2. Cuidado del Césped: Se cortó el césped en todas las áreas de la universidad. Esto implica el Campus, así como otras ubicaciones._x000D_
3. Jardín de la Cafetería: Se limpió el jardín frente a la cafetería, incluyendo trabajos en altura. Se replantaron plantas en el muro vertical, y se fertilizaron los muros en City y Campus cada 15 días._x000D_
4. Mantenimiento General: El documento incluye una lista de actividades descritas como mantenimiento general, que incluía barrer hojas y cortar y barrer el césped._x000D_
5. Fertilización: Los muros del Campus fueron fertilizados cada 15 días._x000D_
6. Otras Tareas: El informe también incluye otras tareas como la limpieza de maleza y hojas secas como parte del mantenimiento general._x000D_
_x000D_
City_x000D_
1. Fertilización: Los muros de la sede City fueron fertilizados cada 15 días._x000D_
2. Mantenimiento General: El informe menciona el mantenimiento general que incluía barrer hojas, cortar y barrer el césped, mantener el jardín de la terraza, limpiar maleza y hojas secas y podar setos._x000D_
3. Muros Verticales: El mantenimiento incluyó la siembra de plantas en el muro vertical._x000D_
4. Otras Tareas: El informe también incluye la limpieza de maleza y hojas secas como parte del mantenimiento general._x000D_
_x000D_
Medellín - Los Colores_x000D_
_x000D_
1.Corte de Césped: El césped se cortó aproximadamente cada 20 días, o con mayor frecuencia si era necesario. El corte de todas las áreas de césped se inició esta semana._x000D_
2. Desmalezado: El desmalezado de las plantas se realizó una vez por semana o con mayor frecuencia si era necesario, dondequiera que se evidenciaran malezas._x000D_
3. Plateo y Marcación de Zonas Verdes: Esto se hizo semanalmente o según fuera necesario. Durante el mes, se organizó el plateo y la marcación, y se instalaron más cercas temporales para proteger el jardín de las mascotas y las personas._x000D_
4.Recuperación de Plantas y Árboles: Se revisaron y organizaron las plantas y los árboles en estado crítico. Las plantas y los árboles mostraron mejoría._x000D_
5.Eliminación de Plantas Secas: Se revisaron y eliminaron las plantas en mal estado y las plantas secas, si era necesario. Sin embargo, solo se retiraron las hojas secas._x000D_
6.Rediseño de Zonas Verdes: Las áreas de plantación se organizaron debido al desplazamiento de las piedras, y otras áreas se rediseñaron utilizando piedras._x000D_
7.Poda de Árboles Exteriores: Los árboles fueron podados por sectores según fuera necesario._x000D_
8. Fertilización y Fumigación: Se aplicaron fertilizantes foliares y edáficos e insecticidas cada 15 días._x000D_
9. Riego: El jardín se regó todos los días a primera hora, día por medio._x000D_
10. Recolección de Residuos: La recolección y disposición final de residuos orgánicos, inorgánicos, de madera y vegetales se realizó según fuera necesario, para evitar tener residuos en el PGC._x000D_
11. Mantenimiento: Se realizó mantenimiento en el jardín de la sede de bienestar y psicología</t>
        </is>
      </c>
    </row>
    <row r="815">
      <c r="A815" t="n">
        <v>225</v>
      </c>
      <c r="B815" t="inlineStr">
        <is>
          <t>Acciones para el Cuidado y Mantenimiento de las Especies de Flora y el Suelo de las Áreas Naturales</t>
        </is>
      </c>
      <c r="C815" t="inlineStr">
        <is>
          <t>GESTIÓN AMBIENTAL</t>
        </is>
      </c>
      <c r="D815" s="134" t="n">
        <v>45716</v>
      </c>
      <c r="E815" t="inlineStr">
        <is>
          <t>225-2025-02-28</t>
        </is>
      </c>
      <c r="F815" t="inlineStr">
        <is>
          <t>2025-05-23 09:38:38</t>
        </is>
      </c>
      <c r="G815" t="inlineStr">
        <is>
          <t>Bryan Esteban Vanegas Valencia</t>
        </is>
      </c>
      <c r="H815" t="inlineStr">
        <is>
          <t>Estas fueron las actividades que se realizaron en el mes de febrero para el mantenimiento de áreas verdes:_x000D_
_x000D_
Campus:_x000D_
_x000D_
1. Poda de césped en todas las áreas._x000D_
_x000D_
2. Barrido de hojas y limpieza de canales todos los lunes._x000D_
_x000D_
3. Desyerbe manual y poda de setos._x000D_
_x000D_
4. Organización y aplicación de compostaje en jardines._x000D_
_x000D_
5. Siembra y pintura de materas en dos nuevos espacios (pintura solicitada a mantenimiento, no a cargo de la empresa)._x000D_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Esta semana se inició poda general._x000D_
_x000D_
2. Desmalezado de plantas una vez a la semana o antes si se requiere._x000D_
_x000D_
3. Plateo y marcación de zonas verdes, incluyendo instalación de cercas provisionales para proteger de tránsito de personas y mascotas._x000D_
_x000D_
4. Recuperación de plantas y árboles en estado crítico, con mejoras evidentes._x000D_
_x000D_
5. Erradicación de plantas y hojas en mal estado, aunque no ha sido necesaria extracción completa de plantas._x000D_
_x000D_
6.Rediseño de figuras e islas en zonas verdes, incluyendo organización de plateos y reubicación de piedras._x000D_
_x000D_
7. Poda de árboles exteriores según necesidad, por sectores._x000D_
_x000D_
8. Aplicación de fertilizantes foliares, edáficos e insecticidas (fumigación) cada 15 días._x000D_
_x000D_
9. Riego del jardín día de por medio, a primera hora del día laboral._x000D_
_x000D_
10. Recolección y disposición final de residuos orgánicos, inorgánicos, maderables y vegetales, de manera continua para evitar acumulación._x000D_
_x000D_
11. Mantenimiento al jardín de la sede de Bienestar y Psicología.</t>
        </is>
      </c>
    </row>
    <row r="816">
      <c r="A816" t="n">
        <v>225</v>
      </c>
      <c r="B816" t="inlineStr">
        <is>
          <t>Acciones para el Cuidado y Mantenimiento de las Especies de Flora y el Suelo de las Áreas Naturales</t>
        </is>
      </c>
      <c r="C816" t="inlineStr">
        <is>
          <t>GESTIÓN AMBIENTAL</t>
        </is>
      </c>
      <c r="D816" s="134" t="n">
        <v>45747</v>
      </c>
      <c r="E816" t="inlineStr">
        <is>
          <t>225-2025-03-31</t>
        </is>
      </c>
      <c r="F816" t="inlineStr">
        <is>
          <t>2025-05-23 10:12:03</t>
        </is>
      </c>
      <c r="G816" t="inlineStr">
        <is>
          <t>Bryan Esteban Vanegas Valencia</t>
        </is>
      </c>
      <c r="H816" t="inlineStr">
        <is>
          <t>Se realizaron las siguientes actividades en el mes de marzo para el mantenimiento de áreas verdes:_x000D_
_x000D_
Campus:_x000D_
_x000D_
1. Corte de césped en todas las zonas de la universidad._x000D_
_x000D_
2. Barrido y disposición del césped cortado en los lugares destinados para esta labor._x000D_
_x000D_
3. Desyerbe en jardineras con crecimiento excesivo debido a lluvias._x000D_
_x000D_
4. Riego semanal a materas internas._x000D_
_x000D_
5. Poda de ramas de árbol en parqueadero 1._x000D_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se inició poda general esta semana._x000D_
_x000D_
2. Desmalezado de plantas semanalmente o antes según necesidad._x000D_
_x000D_
3. Plateo y marcación de zonas verdes, con instalación de cercas provisionales para proteger los jardines del tránsito de personas y mascotas._x000D_
_x000D_
4. Recuperación de plantas y árboles en estado crítico, con mejoras visibles._x000D_
_x000D_
5. Extracción de hojas en mal estado; no se ha requerido erradicación de plantas completas._x000D_
_x000D_
6. Rediseño de figuras e islas con reorganización de plateos y piedras._x000D_
_x000D_
7. Poda de árboles exteriores por sectores, según necesidad._x000D_
_x000D_
8. Aplicación quincenal de fertilizantes foliares, edáficos e insecticidas._x000D_
_x000D_
9. Riego del jardín día de por medio, a primera hora de la jornada laboral._x000D_
_x000D_
10. Recolección y disposición final de residuos orgánicos, inorgánicos, maderables y vegetales, realizada de forma continua._x000D_
_x000D_
11. Mantenimiento al jardín de la sede de Bienestar y Psicología._x000D_
_x000D_
12. Compra de plantas y elementos para organizar el jardín de la nueva sede de Bienestar.</t>
        </is>
      </c>
    </row>
    <row r="817">
      <c r="A817" t="n">
        <v>225</v>
      </c>
      <c r="B817" t="inlineStr">
        <is>
          <t>Acciones para el Cuidado y Mantenimiento de las Especies de Flora y el Suelo de las Áreas Naturales</t>
        </is>
      </c>
      <c r="C817" t="inlineStr">
        <is>
          <t>GESTIÓN AMBIENTAL</t>
        </is>
      </c>
      <c r="D817" s="134" t="n">
        <v>45777</v>
      </c>
      <c r="E817" t="inlineStr">
        <is>
          <t>225-2025-04-30</t>
        </is>
      </c>
      <c r="F817" t="inlineStr">
        <is>
          <t>2025-05-23 10:10:47</t>
        </is>
      </c>
      <c r="G817" t="inlineStr">
        <is>
          <t>Bryan Esteban Vanegas Valencia</t>
        </is>
      </c>
      <c r="H817" t="inlineStr">
        <is>
          <t>Estas fueron las actividades de cuidado de áreas verdes realizadas:_x000D_
_x000D_
Campus:_x000D_
_x000D_
1. Supervisión general por parte del director técnico y supervisor general._x000D_
_x000D_
2. Aumento en la frecuencia de poda de pasto por temporada de lluvias._x000D_
_x000D_
3. Aporte de abono orgánico._x000D_
_x000D_
4. Preparación de compostaje con adición de nutrientes._x000D_
_x000D_
5. Plateos generales en zonas verdes._x000D_
_x000D_
6. Fertilización foliar al muro vegetal._x000D_
_x000D_
7. Poda general de setos._x000D_
_x000D_
8. Aporte de compostaje (promedio de 300 lonas)._x000D_
_x000D_
City:_x000D_
_x000D_
1. Control de riego._x000D_
_x000D_
2. Inspección de controladores de riego._x000D_
_x000D_
3. Mantenimiento de plantas de interior._x000D_
_x000D_
4. Poda general de setos._x000D_
_x000D_
5. Aporte de compostaje (promedio de 300 lonas)._x000D_
_x000D_
Medellín - Los Colores_x000D_
_x000D_
1. Poda del césped (guadañada) cada 20 días o antes si es necesario; se inició poda general esta semana._x000D_
_x000D_
2. Desmalezado de plantas semanalmente o antes si se requiere._x000D_
_x000D_
3. Plateo y marcación de zonas verdes, con instalación de cercas provisionales para proteger las áreas verdes del tránsito de personas y mascotas._x000D_
_x000D_
4. Recuperación de plantas y árboles en estado crítico, con mejoría visible._x000D_
_x000D_
5. Extracción de hojas en mal estado, sin necesidad de erradicación completa de plantas._x000D_
_x000D_
6. Rediseño de figuras e islas de zonas verdes, incluyendo reorganización de plateos y piedras._x000D_
_x000D_
7. Poda de árboles exteriores por sectores, según necesidad._x000D_
_x000D_
8. Aplicación quincenal de fertilizantes foliares, edáficos e insecticidas (fumigación)._x000D_
_x000D_
9. Riego del jardín día de por medio, a primera hora del día laboral._x000D_
_x000D_
10. Recolección y disposición final de residuos (orgánicos, inorgánicos, maderables y vegetales), realizada según necesidad._x000D_
_x000D_
11. Mantenimiento del jardín de la sede de Bienestar y Psicología._x000D_
_x000D_
12. Organización del jardín de la nueva sede de Bienestar.</t>
        </is>
      </c>
    </row>
    <row r="818">
      <c r="A818" t="n">
        <v>225</v>
      </c>
      <c r="B818" t="inlineStr">
        <is>
          <t>Acciones para el Cuidado y Mantenimiento de las Especies de Flora y el Suelo de las Áreas Naturales</t>
        </is>
      </c>
      <c r="C818" t="inlineStr">
        <is>
          <t>GESTIÓN AMBIENTAL</t>
        </is>
      </c>
      <c r="D818" s="134" t="n">
        <v>45808</v>
      </c>
      <c r="E818" t="inlineStr">
        <is>
          <t>225-2025-05-31</t>
        </is>
      </c>
      <c r="F818" t="inlineStr">
        <is>
          <t>2025-07-09 17:31:36</t>
        </is>
      </c>
      <c r="G818" t="inlineStr">
        <is>
          <t>Bryan Esteban Vanegas Valencia</t>
        </is>
      </c>
      <c r="H818" t="inlineStr">
        <is>
          <t>Campus_x000D_
_x000D_
1. Supervisión general realizada por el área técnica y el supervisor encargado._x000D_
2. Barrida y recolección de pasto y hojas secas._x000D_
3. Poda de lirios para renovar la planta y favorecer nueva floración y brotes._x000D_
4. Plateos de árboles en todas las zonas del campus._x000D_
5. Mantenimiento de jardinería: remoción de tierra y limpieza general._x000D_
6. Fertilización de los muros verticales con abono especializado._x000D_
7. Poda y realce del árbol del bloque?E._x000D_
8. Resiembra de bergenias y replantación de agapantos._x000D_
9. Corte de césped en todas las zonas verdes del campus._x000D_
10. Aporte de compostaje en áreas ajardinadas._x000D_
11. Revisión y mantenimiento de muros para la contención de jardineras._x000D_
_x000D_
City Campus:_x000D_
_x000D_
1. Corte y mantenimiento del césped en áreas exteriores._x000D_
2. Podas generales de plantas y setos._x000D_
Jardinería exterior urbana incluyendo plateos._x000D_
3. Aporte de compostaje en las zonas verdes._x000D_
4. Supervisión técnica de mantenimiento general para asegurar calidad y salud vegetal._x000D_
_x000D_
Medellín:_x000D_
_x000D_
1. Poda del césped (guadañada) cada 20 días o antes si es necesario; se inició poda general esta semana._x000D_
2. Desmalezado de plantas semanalmente o antes si se requiere, en áreas donde se ha evidenciado presencia de maleza._x000D_
3. Plateo y marcación de zonas verdes, con instalación de cercas provisionales para proteger las áreas del tránsito de personas y mascotas._x000D_
4. Recuperación de plantas y árboles en estado crítico, con revisiones durante las jornadas laborales y mejora progresiva de las especies._x000D_
5. Extracción de hojas en mal estado, sin necesidad de erradicación completa de plantas o árboles._x000D_
6. Rediseño de figuras e islas de zonas verdes, incluyendo reorganización de plateos por desplazamiento de piedras y rediseño de espacios con nuevos arreglos._x000D_
7. Poda de árboles exteriores por sectores, según necesidad observada durante cada jornada de trabajo._x000D_
8. Aplicación quincenal de fertilizantes foliares, edáficos e insecticidas (fumigación), realizada según cronograma establecido._x000D_
9. Riego del jardín día de por medio, a primera hora del día laboral, cumpliendo con la programación._x000D_
10. Recolección y disposición final de residuos (orgánicos, inorgánicos, maderables y vegetales), realizada oportunamente para mantener el orden en el PGC._x000D_
11. Mantenimiento del jardín de la sede de Bienestar y Psicología, ejecutado según planificación._x000D_
12. Organización del jardín de la nueva sede de Bienestar, como parte del embellecimiento y adecuación del espacio.</t>
        </is>
      </c>
    </row>
    <row r="819">
      <c r="A819" t="n">
        <v>225</v>
      </c>
      <c r="B819" t="inlineStr">
        <is>
          <t>Acciones para el Cuidado y Mantenimiento de las Especies de Flora y el Suelo de las Áreas Naturales</t>
        </is>
      </c>
      <c r="C819" t="inlineStr">
        <is>
          <t>GESTIÓN AMBIENTAL</t>
        </is>
      </c>
      <c r="D819" s="134" t="n">
        <v>45838</v>
      </c>
      <c r="E819" t="inlineStr">
        <is>
          <t>225-2025-06-30</t>
        </is>
      </c>
      <c r="F819" t="inlineStr">
        <is>
          <t>2025-09-17 14:43:02</t>
        </is>
      </c>
      <c r="G819" t="inlineStr">
        <is>
          <t>Bryan Esteban Vanegas Valencia</t>
        </is>
      </c>
      <c r="H819" t="inlineStr">
        <is>
          <t>Estas fueron las actividades de Cuidado de areas naturales realizadas en el mes de junio _x000D_
_x000D_
Campus:_x000D_
_x000D_
1. Supervisión general por parte del director técnico y supervisor general._x000D_
2. Aumento en la frecuencia de poda de pasto por temporada de lluvias (dos cortes realizados)._x000D_
3. Aporte de abono orgánico y fertilización general a plantas y muros verticales._x000D_
3. Preparación de compostaje con adición de material vegetal recolectado._x000D_
4. Recuperación de plantas en jardineras mediante bloqueo y resiembra por separación._x000D_
5. Control de malezas en parqueadero._x000D_
6. Poda de ramas y podas de conformación en general._x000D_
7. Resiembra de especies ornamentales (bergenias y agapantos)._x000D_
8. Bloqueo y recuperación de árbol caído._x000D_
9. Retiro de árboles muertos._x000D_
_x000D_
City:_x000D_
_x000D_
1. Riego general de plantas._x000D_
2. Control de plagas y limpieza de hojas en plantas de interior._x000D_
3. Rotación de plantas en espacios interiores._x000D_
4. Poda de conformación y mantenimiento general._x000D_
5. Aporte de compostaje._x000D_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is>
      </c>
    </row>
    <row r="820">
      <c r="A820" t="n">
        <v>225</v>
      </c>
      <c r="B820" t="inlineStr">
        <is>
          <t>Acciones para el Cuidado y Mantenimiento de las Especies de Flora y el Suelo de las Áreas Naturales</t>
        </is>
      </c>
      <c r="C820" t="inlineStr">
        <is>
          <t>GESTIÓN AMBIENTAL</t>
        </is>
      </c>
      <c r="D820" s="134" t="n">
        <v>45869</v>
      </c>
      <c r="E820" t="inlineStr">
        <is>
          <t>225-2025-07-31</t>
        </is>
      </c>
      <c r="F820" t="inlineStr">
        <is>
          <t>2025-09-17 14:46:26</t>
        </is>
      </c>
      <c r="G820" t="inlineStr">
        <is>
          <t>Bryan Esteban Vanegas Valencia</t>
        </is>
      </c>
      <c r="H820" t="inlineStr">
        <is>
          <t>Estas fueron las actividades de Cuidado de areas naturales realizadas en el mes de junio_x000D_
_x000D_
Campus:_x000D_
_x000D_
1. Poda de pasto_x000D_
2. Despeje de ramas inclinadas_x000D_
3. Se detectaron plagas de babosa y se solicitó un suministro de productos de fertilización_x000D_
4. Se renovaron las plantas con separación de las mismas _x000D_
5. Se realizaron resiembras_x000D_
6. Se aportaron plantas para los muros_x000D_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is>
      </c>
    </row>
    <row r="821">
      <c r="A821" t="n">
        <v>225</v>
      </c>
      <c r="B821" t="inlineStr">
        <is>
          <t>Acciones para el Cuidado y Mantenimiento de las Especies de Flora y el Suelo de las Áreas Naturales</t>
        </is>
      </c>
      <c r="C821" t="inlineStr">
        <is>
          <t>GESTIÓN AMBIENTAL</t>
        </is>
      </c>
      <c r="D821" s="134" t="n">
        <v>45900</v>
      </c>
      <c r="E821" t="inlineStr">
        <is>
          <t>225-2025-08-31</t>
        </is>
      </c>
      <c r="F821" t="inlineStr">
        <is>
          <t>2025-09-17 15:00:31</t>
        </is>
      </c>
      <c r="G821" t="inlineStr">
        <is>
          <t>Bryan Esteban Vanegas Valencia</t>
        </is>
      </c>
      <c r="H821" t="inlineStr">
        <is>
          <t>Estas son las acciones en bogotá y medellín del mas de Agosto:_x000D_
_x000D_
Sede: Campus_x000D_
_x000D_
1.Visitas de supervisión_x000D_
2. Mantenimiento general de zonas verdes_x000D_
3. Cuidado de plantas de exterior_x000D_
4. Poda del césped_x000D_
5. Entrega de insumos agrícolas_x000D_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is>
      </c>
    </row>
    <row r="822">
      <c r="A822" t="n">
        <v>225</v>
      </c>
      <c r="B822" t="inlineStr">
        <is>
          <t>Acciones para el Cuidado y Mantenimiento de las Especies de Flora y el Suelo de las Áreas Naturales</t>
        </is>
      </c>
      <c r="C822" t="inlineStr">
        <is>
          <t>GESTIÓN AMBIENTAL</t>
        </is>
      </c>
      <c r="D822" s="134" t="n">
        <v>45930</v>
      </c>
      <c r="E822" t="inlineStr">
        <is>
          <t>225-2025-09-30</t>
        </is>
      </c>
      <c r="F822" t="inlineStr">
        <is>
          <t>2025-10-17 12:31:38</t>
        </is>
      </c>
      <c r="G822" t="inlineStr">
        <is>
          <t>Bryan Esteban Vanegas Valencia</t>
        </is>
      </c>
      <c r="H822" t="inlineStr">
        <is>
          <t>Durante el mes de septiembre de 2025, se ejecutaron diferentes labores de jardinería y mantenimiento general de zonas verdes, con el objetivo de conservar en óptimas condiciones los espacios naturales y ornamentales del campus._x000D_
_x000D_
Entre las principales acciones desarrolladas se encuentran:_x000D_
_x000D_
1. Renovación parcial de cerca perimetral de jardines (lazos), con el fin de reforzar la delimitación y protección de las áreas verdes._x000D_
_x000D_
2. Mantenimiento general de jardinerías y zonas verdes exteriores, incluyendo la poda de setos y la poda de césped, realizada de forma programada._x000D_
_x000D_
3. Fertilización edáfica mediante la aplicación de compostaje, fertilizante 15-15-15 (nitrógeno, fósforo y potasio) y humus, garantizando la adecuada nutrición de las plantas y la mejora del suelo._x000D_
_x000D_
4. Recolección de material vegetal y hojas secas, asegurando la limpieza de las zonas intervenidas._x000D_
_x000D_
5. Plateo de árboles, con el propósito de mejorar la aireación y la absorción de nutrientes._x000D_
_x000D_
6. Riego manual constante para mantener la humedad del suelo y la vitalidad de las especies._x000D_
_x000D_
7. Suministro e instalación de bomba sumergible, según cotización 06525, realizada el día 18 de septiembre de 2025, con el fin de optimizar el sistema de riego del área._x000D_
_x000D_
Estas fueron las actividades de jardinería y mantenimiento de áreas verdes que se realizaron en el mes de septiembre en la sede Campus Medellín:_x000D_
_x000D_
Sede Colores_x000D_
_x000D_
1. Poda del césped (guadañada): Cada 20 días o antes si es necesario. Esta semana se inició la poda de todo el césped._x000D_
_x000D_
2. Desmalezada de las plantas: Una vez a la semana o antes si es necesario. Se ha realizado donde se evidenció presencia de maleza._x000D_
_x000D_
3. Plateo y marcación de zonas verdes: Una vez a la semana o cuando sea necesario. Durante este mes se organizó el plateo, la marcación y se instalaron cercas provisionales para proteger el jardín por la circulación de mascotas y personas._x000D_
_x000D_
4. Recuperación de plantas y árboles en estado crítico: Los días que se labora se revisa y organiza. Cada vez se observan más recuperadas las plantas y árboles._x000D_
_x000D_
5. Erradicación de plantas en mal estado o secas: Se revisa durante las jornadas laborales. No ha sido necesario realizar erradicaciones, solo se extrajeron hojas en mal estado._x000D_
_x000D_
6. Rediseño de figuras e islas de zonas verdes: Se ejecuta cada vez que se requiere. Se reorganizaron plateos y se rediseñaron algunos espacios con piedras._x000D_
_x000D_
7. Poda de árboles exteriores: Se revisa y poda por sectores según las necesidades detectadas._x000D_
_x000D_
8. Aplicación de fertilizantes foliares y edáficos e insecticidas (fumigación): Cada 15 días. Se aplicaron los fertilizantes e insecticidas correspondientes._x000D_
_x000D_
9. Riego del jardín: Se realiza día de por medio a primera hora, cumpliendo la labor a cabalidad._x000D_
_x000D_
10. Recolecta y disposición final de residuos orgánicos, inorgánicos, maderables y vegetales: Se realiza constantemente para evitar acumulación de residuos en el PGC._x000D_
_x000D_
Sede bienestar y sede Psicología: _x000D_
_x000D_
1. Se realizó mantenimiento a los jardines.</t>
        </is>
      </c>
    </row>
    <row r="823">
      <c r="A823" t="n">
        <v>225</v>
      </c>
      <c r="B823" t="inlineStr">
        <is>
          <t>Acciones para el Cuidado y Mantenimiento de las Especies de Flora y el Suelo de las Áreas Naturales</t>
        </is>
      </c>
      <c r="C823" t="inlineStr">
        <is>
          <t>GESTIÓN AMBIENTAL</t>
        </is>
      </c>
      <c r="D823" s="134" t="n">
        <v>45961</v>
      </c>
      <c r="E823" t="inlineStr">
        <is>
          <t>225-2025-10-31</t>
        </is>
      </c>
      <c r="F823" t="inlineStr">
        <is>
          <t>2026-03-09 16:27:23</t>
        </is>
      </c>
      <c r="G823" t="inlineStr">
        <is>
          <t>Juan Carlos Castro Vergara</t>
        </is>
      </c>
      <c r="H823" t="inlineStr">
        <is>
          <t>Durante el mes de octubre de 2025 en Campus y City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Se adelantarán las gestiones necesarias con el proveedor para garantizar la entrega oportuna de los reportes en los periodos subsiguientes._x000D_
_x000D_
Sede Medellín:_x000D_
Poda del césped (guadañada). Cada 20 días o antes si es necesario, realizando _x000D_
periódicamente podas donde se requiera. Esta semana se inició la poda de todo el_x000D_
césped._x000D_
Desmalezada de las plantas. Una vez a la semana o antes si es necesario. Se ha _x000D_
realizado donde se ha evidenciado que hay maleza._x000D_
Plateo y marcación de zonas verdes. Una vez a la semana o cuando sea necesario. _x000D_
Durante este mes se organizó el plateo, marcación donde se requirió y se instalaron _x000D_
más cercas provisionales para la protección del jardín por la circulación de mascotas y _x000D_
personas por esas zonas_x000D_
Recuperación de plantas y árboles en estado crítico. Los días que labora debe revisar _x000D_
y organizar. Cada vez se ven más recuperadas las plantas y arboles_x000D_
Erradicaron de plantas en mal estado y seco. Los días que labora revisa y erradica _x000D_
si es necesario. No ha sido necesario, solo se extraen las hojas en mal estado._x000D_
Rediseño de figuras e islas de zonas verdes. Cada vez que se requiera. Se han _x000D_
organizado los plateos por desplazamiento de piedras y se han rediseñado otros _x000D_
espacios con piedras. _x000D_
Poda de árboles exteriores. Cada día que labora revisa y va podando por sectores. _x000D_
Se ha realizado según las necesidades_x000D_
Aplicación de fertilizantes foliares y edáficos e insecticidas (fumigación). Cada 15 días. _x000D_
Se aplicaron los fertilizantes e insecticidas._x000D_
Riego de jardín. Todos los días que se labora, a primera hora se realiza el riego, _x000D_
día de por medio, Esta labor se ha cumplido a cabalidad._x000D_
Recolecta y disposición final de residuos orgánicos, inorgánicos, maderables y _x000D_
vegetales. Cada vez que se requiera se realiza para evitar tener residuos en el PGC. _x000D_
Se cumple a cabalidad._x000D_
Se realizó mantenimiento al jardín de la sede bienestar y psicologí</t>
        </is>
      </c>
    </row>
    <row r="824">
      <c r="A824" t="n">
        <v>225</v>
      </c>
      <c r="B824" t="inlineStr">
        <is>
          <t>Acciones para el Cuidado y Mantenimiento de las Especies de Flora y el Suelo de las Áreas Naturales</t>
        </is>
      </c>
      <c r="C824" t="inlineStr">
        <is>
          <t>GESTIÓN AMBIENTAL</t>
        </is>
      </c>
      <c r="D824" s="134" t="n">
        <v>45991</v>
      </c>
      <c r="E824" t="inlineStr">
        <is>
          <t>225-2025-11-30</t>
        </is>
      </c>
      <c r="F824" t="inlineStr">
        <is>
          <t>2026-02-16 15:00:03</t>
        </is>
      </c>
      <c r="G824" t="inlineStr">
        <is>
          <t>Laura Alejandra Arias Lopéz</t>
        </is>
      </c>
      <c r="H824" t="inlineStr">
        <is>
          <t>Durante el mes de noviembre las actividades por sede para el manteniendo de la zonas verdes de la institución fueron:_x000D_
_x000D_
El día 12 de noviembre se realizó una capacitación por_x000D_
parte de la ARL Sura sobre daños mecánico a los colaboradores adscritos al activo Politécnico_x000D_
_x000D_
_x000D_
Campus: _x000D_
1. Limpieza general de jardinería exterior_x000D_
2.Corte césped_x000D_
3.Bordeo: Setos y árboles_x000D_
4. Aplicación de compostaje_x000D_
5. Limpieza y retiro de hojas secas_x000D_
6. Riego de jardinería internas_x000D_
7. Riego de jardinería exterior_x000D_
8. Bordeo: Jardinería exterior_x000D_
_x000D_
City:_x000D_
1.Bordeo: Setos y árboles_x000D_
2. Limpieza y retiro de hojas secas_x000D_
3. Riego de jardinería internas_x000D_
4. Riego de jardinería exterior_x000D_
5. Bordeo: Jardinería exterior_x000D_
_x000D_
_x000D_
_x000D_
Campus Medellín:_x000D_
1.Poda del césped (guadañada). Cada 20 días o antes si es necesario, realizando_x000D_
periódicamente podas donde se requiera. Esta semana se inició la poda de todo el_x000D_
césped._x000D_
2. Desmalezada de las plantas. Una vez a la semana o antes si es necesario. Se ha_x000D_
realizado donde se ha evidenciado que hay maleza._x000D_
3. Plateo y marcación de zonas verdes. Una vez a la semana o cuando sea necesario._x000D_
Durante este mes se organizó el plateo, marcación donde se requirió y se instalaron_x000D_
más cercas provisionales para la protección del jardín por la circulación de mascotas y_x000D_
personas por esas zonas_x000D_
4. Recuperación de plantas y árboles en estado crítico. Los días que labora debe revisar_x000D_
y organizar. Cada vez se ven más recuperadas las plantas y arboles_x000D_
5. Erradicaron de plantas en mal estado y seco. Los días que labora revisa y erradica_x000D_
si es necesario. No ha sido necesario, solo se extraen las hojas en mal estado._x000D_
6. Rediseño de figuras e islas de zonas verdes. Cada vez que se requiera. Se han_x000D_
organizado los plateos por desplazamiento de piedras y se han rediseñado otros_x000D_
espacios con piedras._x000D_
7. Poda de árboles exteriores. Cada día que labora revisa y va podando por sectores._x000D_
Se ha realizado según las necesidades_x000D_
8. Aplicación de fertilizantes foliares y edáficos e insecticidas (fumigación). Cada 15 días._x000D_
Se aplicaron los fertilizantes e insecticidas._x000D_
9. Riego de jardín. Todos los días que se labora, a primera hora se realiza el riego,_x000D_
día de por medio, Esta labor se ha cumplido a cabalidad._x000D_
10. Recolecta y disposición final de residuos orgánicos, inorgánicos, maderables y_x000D_
vegetales. Cada vez que se requiera se realiza para evitar tener residuos en el PGC._x000D_
Se cumple a cabalidad._x000D_
11. Se realizó mantenimiento al jardín de la sede bienestar y psicología_x000D_
12.Se autoriza la compra de plantas</t>
        </is>
      </c>
    </row>
    <row r="825">
      <c r="A825" t="n">
        <v>225</v>
      </c>
      <c r="B825" t="inlineStr">
        <is>
          <t>Acciones para el Cuidado y Mantenimiento de las Especies de Flora y el Suelo de las Áreas Naturales</t>
        </is>
      </c>
      <c r="C825" t="inlineStr">
        <is>
          <t>GESTIÓN AMBIENTAL</t>
        </is>
      </c>
      <c r="D825" s="134" t="n">
        <v>46022</v>
      </c>
      <c r="E825" t="inlineStr">
        <is>
          <t>225-2025-12-31</t>
        </is>
      </c>
      <c r="F825" t="inlineStr">
        <is>
          <t>2026-03-06 18:19:54</t>
        </is>
      </c>
      <c r="G825" t="inlineStr">
        <is>
          <t>Juan Carlos Castro Vergara</t>
        </is>
      </c>
      <c r="H825" t="inlineStr">
        <is>
          <t>Durante el mes de diciembre de 2025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En consecuencia, no se cuenta con la información suficiente para realizar el análisis cuantitativo y cualitativo de las intervenciones realizadas en cada sede. Se adelantarán las gestiones necesarias con el proveedor para garantizar la entrega oportuna y completa de los reportes requeridos para el seguimiento del indicador.</t>
        </is>
      </c>
    </row>
    <row r="826">
      <c r="A826" t="n">
        <v>225</v>
      </c>
      <c r="B826" t="inlineStr">
        <is>
          <t>Acciones para el Cuidado y Mantenimiento de las Especies de Flora y el Suelo de las Áreas Naturales</t>
        </is>
      </c>
      <c r="C826" t="inlineStr">
        <is>
          <t>GESTIÓN AMBIENTAL</t>
        </is>
      </c>
      <c r="D826" s="134" t="n">
        <v>46053</v>
      </c>
      <c r="E826" t="inlineStr">
        <is>
          <t>225-2026-01-31</t>
        </is>
      </c>
      <c r="F826" t="inlineStr">
        <is>
          <t>2026-03-09 16:48:09</t>
        </is>
      </c>
      <c r="G826" t="inlineStr">
        <is>
          <t>Laura Alejandra Arias Lopéz</t>
        </is>
      </c>
      <c r="H826" t="inlineStr">
        <is>
          <t>Durante el mes de enero de 2026, se ejecutaron diferentes labores de jardinería y mantenimiento general de zonas verdes, con el objetivo de conservar en óptimas condiciones los espacios naturales y ornamentales del campus._x000D_
_x000D_
Sede Campus:_x000D_
_x000D_
1. En lo recorrido del mes se hizo deshierbe de las jardineras externas _x000D_
2. Se continúan actividades de poda nuevamente debido al incremento de lluvias_x000D_
3.  Se realiza la limpieza profunda al césped diariamente, se mantiene un control visual de la basura externa que se pueda encontrar después de la limpieza para recoger Hojas caídas _x000D_
4. Para este mes de enero se realiza_x000D_
fertilización_x000D_
5. Se realiza la actividad de limpieza en los jardines exteriores, dos veces a la semana, se realiza el deshierbe correspondiente como se_x000D_
encuentra en la imagen_x000D_
6. Se realiza limpieza en los jardines exteriores, adicionalmente se realiza el embellecimiento de las plantas para generar un ambiente visual agradable_x000D_
7.Se realizo la poda de vegetación arbustiva y cerca viva _x000D_
8. Se realiza remoción de tierra de las materas para mejorar su mantenimiento y crecimiento_x000D_
_x000D_
_x000D_
Sede City:_x000D_
1. Se realiza fertilización hidropónica en las jardineras internas en City Campus._x000D_
2.Se realizo deshierbe de vegetación externa y como se evidencian en las imágenes_x000D_
3. Se realizo poda de vegetación externa e interna Campus y City Campus_x000D_
4. Todos los días se ha realizado limpieza y barrido. Adicionalmente se realizó descolille en paisajismo_x000D_
5. Se realiza siembre de vegetación en el city Campus _x000D_
5. Se realiza la actividad de riego de forma manual en todas las jardineras del Campus, los días martes y viernes._x000D_
_x000D_
_x000D_
Sede Los Colores: _x000D_
_x000D_
1.Poda del césped (guadañada). Cada 20 días o antes si es necesario, realizando _x000D_
periódicamente podas donde se requiera. Esta semana se inició la poda de todo el_x000D_
césped._x000D_
2.Desmalezada de las plantas. Una vez a la semana o antes si es necesario. Se ha _x000D_
realizado donde se ha evidenciado que hay maleza._x000D_
3.Plateo y marcación de zonas verdes. Una vez a la semana o cuando sea necesario. Durante este mes se organizó el plateo, marcación donde se requirió y se instalaron _x000D_
más cercas provisionales para la protección del jardín por la circulación de mascotas y _x000D_
personas por esas zonas_x000D_
4.Recuperación de plantas y árboles en estado crítico. Los días que labora debe revisar _x000D_
y organizar. Cada vez se ven más recuperadas las plantas y arboles_x000D_
Erradicaron de plantas en mal estado y seco. Los días que labora revisa y erradica _x000D_
si es necesario. No ha sido necesario, solo se extraen las hojas en mal estado._x000D_
6.Rediseño de figuras e islas de zonas verdes. Cada vez que se requiera. Se han _x000D_
organizado los plateos por desplazamiento de piedras y se han rediseñado otros _x000D_
espacios con piedras. _x000D_
7.Poda de árboles exteriores. Cada día que labora revisa y va podando por sectores. _x000D_
8.Se ha realizado según las necesidades_x000D_
Aplicación de fertilizantes foliares y edáficos e insecticidas (fumigación). Cada 15 días. _x000D_
9.Se aplicaron los fertilizantes e insecticidas._x000D_
Riego de jardín. Todos los días que se labora, a primera hora se realiza el riego, _x000D_
día de por medio, Esta labor se ha cumplido a cabalidad._x000D_
10.Recolecta y disposición final de residuos orgánicos, inorgánicos, maderables y _x000D_
vegetales. Cada vez que se requiera se realiza para evitar tener residuos en el PGC. Se cumple a cabalidad._x000D_
11.Se realizó mantenimiento al jardín de la sede bienestar y psicología</t>
        </is>
      </c>
    </row>
    <row r="827">
      <c r="A827" t="n">
        <v>226</v>
      </c>
      <c r="B827" t="inlineStr">
        <is>
          <t>Generación de Gases de Efecto Invernadero</t>
        </is>
      </c>
      <c r="C827" t="inlineStr">
        <is>
          <t>GESTIÓN AMBIENTAL</t>
        </is>
      </c>
      <c r="D827" s="134" t="n">
        <v>44926</v>
      </c>
      <c r="E827" t="inlineStr">
        <is>
          <t>226-2022-12-31</t>
        </is>
      </c>
      <c r="F827" t="inlineStr">
        <is>
          <t>2023-12-19 09:04:10</t>
        </is>
      </c>
      <c r="G827" t="inlineStr">
        <is>
          <t>Edgar Camilo Chacon Matajudios</t>
        </is>
      </c>
      <c r="H827" t="inlineStr">
        <is>
          <t>Para la cuantificación de Emisiones de Gases de Efecto Invernadero - GEI se amplió el alcance de la medición a las sedes City Campus, Los Colores y Bienestar Universitario, así mismo se amplió la recolección de datos para cada ítem reportado. Durante el 2022 se generaron 194,10 tCO2e de emisiones directas y 282,38 de emisiones indirectas, para un total de 476,48 tCO2e, distribuidas en las sedes así Campus 268,65 tCO2e, City Campus 105,19 tCO2e, Los Colores 97,82 tCO2e y bienestar universitario 4,83 tCO2e.</t>
        </is>
      </c>
    </row>
    <row r="828">
      <c r="A828" t="n">
        <v>226</v>
      </c>
      <c r="B828" t="inlineStr">
        <is>
          <t>Generación de Gases de Efecto Invernadero</t>
        </is>
      </c>
      <c r="C828" t="inlineStr">
        <is>
          <t>GESTIÓN AMBIENTAL</t>
        </is>
      </c>
      <c r="D828" s="134" t="n">
        <v>45291</v>
      </c>
      <c r="E828" t="inlineStr">
        <is>
          <t>226-2023-12-31</t>
        </is>
      </c>
      <c r="F828" t="inlineStr">
        <is>
          <t>2024-11-20 10:44:55</t>
        </is>
      </c>
      <c r="G828" t="inlineStr">
        <is>
          <t>Edgar Camilo Chacon Matajudios</t>
        </is>
      </c>
      <c r="H828" t="inlineStr">
        <is>
          <t>Para para el Inventario de Emisiones de Gases de Efecto Invernadero - GEI del 2023 se amplió el alcance de la medición a las sedes Calle 84, así mismo se mejoró la recolección de datos para los tres alcances, incluido el transporte de colaboradores y estudiantes. Durante el 2023 se generaron emisiones de 12,20 tCOe en el alcance uno, 283,63 tCOe en el alcance dos y 326,87 tCOe en el alcance tres, para un total de 622,69 tCOe distribuidas en las sedes así Campus 437,65 tCO2e, City Campus 117,40 tCO2e, Calle 84 10,33 tCO2e, Los Colores 49,78 tCO2e y Bienestar Universitario 7,53 tCO2e.</t>
        </is>
      </c>
    </row>
    <row r="829">
      <c r="A829" t="n">
        <v>226</v>
      </c>
      <c r="B829" t="inlineStr">
        <is>
          <t>Generación de Gases de Efecto Invernadero</t>
        </is>
      </c>
      <c r="C829" t="inlineStr">
        <is>
          <t>GESTIÓN AMBIENTAL</t>
        </is>
      </c>
      <c r="D829" s="134" t="n">
        <v>45657</v>
      </c>
      <c r="E829" t="inlineStr">
        <is>
          <t>226-2024-12-31</t>
        </is>
      </c>
      <c r="F829" t="inlineStr">
        <is>
          <t>2026-03-06 19:17:44</t>
        </is>
      </c>
      <c r="G829" t="inlineStr">
        <is>
          <t>Edgar Camilo Chacon Matajudios</t>
        </is>
      </c>
      <c r="H829" t="inlineStr">
        <is>
          <t>Para el inventario de emisiones de GEI de 2024 se mejoraron las fuentes de emisión y la calidad en la recolección de datos para los tres alcances, incluyendo el transporte de colaboradores y estudiantes. Durante este año, se generaron emisiones de 19,09 tCO?e (toneladas de CO? equivalente) en el alcance uno, 374,17 tCO?e en el alcance dos y 3.137,84 tCO?e  en el alcance tres, para un total de 3.531,11 tCO?e  distribuidas en las sedes así: Campus 1.561,24 tCO?e, City Campus 1.087,22 tCO?e, Calle 84 37,29 tCO?e, Los Colores 570,17 tCO?e, Consultorios tCO?e, 11,23 Bienestar Universitario 19,64 tCO?e, y en categoría general 244,32 tCO?e.</t>
        </is>
      </c>
    </row>
    <row r="830">
      <c r="A830" t="n">
        <v>228</v>
      </c>
      <c r="B830" t="inlineStr">
        <is>
          <t>Compensación de Gases de Efecto Invernadero</t>
        </is>
      </c>
      <c r="C830" t="inlineStr">
        <is>
          <t>GESTIÓN AMBIENTAL</t>
        </is>
      </c>
      <c r="D830" s="134" t="n">
        <v>44926</v>
      </c>
      <c r="E830" t="inlineStr">
        <is>
          <t>228-2022-12-31</t>
        </is>
      </c>
      <c r="F830" t="inlineStr">
        <is>
          <t>2023-12-19 15:46:37</t>
        </is>
      </c>
      <c r="G830" t="inlineStr">
        <is>
          <t>Edgar Camilo Chacon Matajudios</t>
        </is>
      </c>
      <c r="H830" t="inlineStr">
        <is>
          <t>Como resultado de cuantificación de Emisiones de Gases de Efecto Invernadero - GEI del 2022 se generaron 194,10 tCO2e de emisiones directas y 282,38 de emisiones indirectas, para un total de 476,48 tCO2e, distribuidas en las sedes así Campus 268,65 tCO2e, City Campus 105,19 tCO2e, Los Colores 97,82 tCO2e y bienestar universitario 4,83 tCO2e. _x000D_
_x000D_
Teniendo en cuenta estas emisiones se realizó la neutralización a través de la adquisición de 477 créditos de carbono del Proyecto Forestal CO2Cero Caribe, distribuidos así entre las sedes: Campus 269,16 tCO2e (en este caso se registra un adicional de 0,51 para redondear el total de los créditos adquiridos), City Campus 105,19 tCO2e, Los Colores 97,82 tCO2e y Bienestar Universitario 4,83 tCO2e._x000D_
_x000D_
El Proyecto Forestal CO2Cero Caribe desarrolla dentro de dos instancias administradas por las empresas Faber Castell e Inversiones PAMECA S.A, quienes actúan como participantes del proyecto. El responsable del proyecto es CO2CERO. Los lotes de la plantación se encuentran ubicados en los departamentos de Magdalena y Cesar. El proyecto contempla el establecimiento de 1.159,2 hectáreas con la especie Gmelina arborea. Las plantaciones fueron establecidas a partir del año 2011, sin embargo, se plantaron rodales en los años posteriores: 2012, 2013, 2014 y 2017._x000D_
_x000D_
Además de la generación de lápices para la industria nacional e internacional (Faber Castell) y la producción y comercialización de madera aserrada (PAMECA), el proyecto busca remover gases de efecto invernadero GEI de la atmosfera por medio de la captura de carbono realizada por las plantaciones establecidas por estas dos empresas. Este proyecto contribuirá con la remoción de 178.767 tCO2e equivalentes a 151.952 tCO2e una vez aplicado el descuento de permanencia del 15%. Esta remoción ocurrió dentro de las 974.1 hectáreas identificadas como elegibles, las cuales fueron plantadas entre los años mencionados anteriormente.</t>
        </is>
      </c>
    </row>
    <row r="831">
      <c r="A831" t="n">
        <v>228</v>
      </c>
      <c r="B831" t="inlineStr">
        <is>
          <t>Compensación de Gases de Efecto Invernadero</t>
        </is>
      </c>
      <c r="C831" t="inlineStr">
        <is>
          <t>GESTIÓN AMBIENTAL</t>
        </is>
      </c>
      <c r="D831" s="134" t="n">
        <v>45291</v>
      </c>
      <c r="E831" t="inlineStr">
        <is>
          <t>228-2023-12-31</t>
        </is>
      </c>
      <c r="F831" t="inlineStr">
        <is>
          <t>2024-11-20 11:42:08</t>
        </is>
      </c>
      <c r="G831" t="inlineStr">
        <is>
          <t>Edgar Camilo Chacon Matajudios</t>
        </is>
      </c>
      <c r="H831" t="inlineStr">
        <is>
          <t>Para para el Inventario de Emisiones de Gases de Efecto Invernadero - GEI del 2023 se amplió el alcance de la medición a las sedes Calle 84, así mismo se mejoró la recolección de datos para los tres alcances, incluido el transporte de colaboradores y estudiantes. Durante el 2023 se generaron emisiones de 12,20 tCOe en el alcance uno, 283,63 tCOe en el alcance dos y 326,87 tCOe en el alcance tres, para un total de 622,69 tCOe distribuidas en las sedes así Campus 437,65 tCO2e, City Campus 117,40 tCO2e, Calle 84 10,33 tCO2e, Los Colores 49,78 tCO2e y Bienestar Universitario 7,53 tCO2e._x000D_
_x000D_
A través de Certificados de Energía Renovable (REC) para el año 2023 asociados a ENEL COLOMBIA S.A. E.S.P., la organización adquierióo un REC que representa 772.073,4 KWh en total con el serial 0000-0219-0937-2195.631910 hasta el 0000-0219-0937-2967.705809 emitidos por Ecsim del proyecto Guavio. Pasando así de un dato de actividad de 1.641.357,00 KWh a 869.283,00 KWh y de una generación de 283,63 tCO2e a y 150,21 tCO2e en el alcance 2._x000D_
_x000D_
Teniendo en cuenta esto, se realizó la neutralización de las emisiones restantes a través de la adquisición de 489 créditos de carbono del Planeta Agradecido con el Resguardo Indígena CMARI, seriales COLCX-14-0040-2018-32184-32672._x000D_
_x000D_
https://colcx.com/SistemaRegistro/Content/Certificados/COLCX-14-0040-2018-2024-1419.pdf_x000D_
_x000D_
El proyecto &amp;quot;Planeta agradecido con el Resguardo Indígena CMARI&amp;quot; tiene una vida útil de 40 años, periodo comprendido entre el 1 de enero del año 2018 y el 31 de diciembre del 2057. Este proyecto incluye las actividades REDD+ de reducción de emisiones debidas a la deforestación y reducción de emisiones debidas a la degradación forestal. Ambas actividades contemplan la fuente de GEI dióxido de carbono (C02), y los depósitos de carbono biomasa aérea, biomasa subterránea y carbono orgánico del suelo. La contabilidad de reducción de emisiones se divide en dos de acuerdo al mercado en el cual se realizará la reclamación de los bonos de carbono generados por el proyecto: en el mercado regulado nacional se reclamará la reducción de emisiones debidas a la deforestación y en el mercado voluntario se reclamará la reducción de emisiones debidas a la degradación forestal._x000D_
_x000D_
En el escenario ex ante para el mercado nacional y en consecuencia para la no causación del impuesto al carbono, el proyecto busca la reducción de 99.709.745 tC02e de reducción de emisiones debidas a la deforestación en un periodo total de Cuarenta (40) años de implementación, lo que equivale a un promedio estimado anual de 2.492.744 tC02e de reducción de emisiones debidas a la deforestación. Para el primer periodo crediticio, comprendido entre el periodo 2018 - 2037 en el mercado nacional, se busca la reducción neta de 47.523.765 tC02e de reducción de emisiones debidas a la deforestación, lo que equivale a un promedio anual estimado de 2.376.188 tC02e de reducción de emisiones debidas a la deforestación._x000D_
_x000D_
En el escenario ex ante para el mercado voluntario o internacional el proyecto busca la reducción de 42.783.246 tC02e que anualmente corresponde a 1.069.581 tC02e. Para el primer periodo crediticio, es decir para el periodo 2018 - 2037, para el mercado voluntario se busca la reducción neta de 19.466.345 tC02e de reducción de emisiones debidas a la degradación, lo que equivale a un promedio anual estimado de 973.317 tC02e de reducción de emisiones debidas a la degradación._x000D_
_x000D_
https://colcx.com/SistemaRegistro/Iniciativas/Detalles?id=52</t>
        </is>
      </c>
    </row>
    <row r="832">
      <c r="A832" t="n">
        <v>230</v>
      </c>
      <c r="B832" t="inlineStr">
        <is>
          <t>Ejecución de Eventos de Formación en Materia Ambiental</t>
        </is>
      </c>
      <c r="C832" t="inlineStr">
        <is>
          <t>GESTIÓN AMBIENTAL</t>
        </is>
      </c>
      <c r="D832" s="134" t="n">
        <v>45107</v>
      </c>
      <c r="E832" t="inlineStr">
        <is>
          <t>230-2023-06-30</t>
        </is>
      </c>
      <c r="F832" t="inlineStr">
        <is>
          <t>2024-02-09 10:14:59</t>
        </is>
      </c>
      <c r="G832" t="inlineStr">
        <is>
          <t>Edgar Camilo Chacon Matajudios</t>
        </is>
      </c>
      <c r="H832" t="inlineStr">
        <is>
          <t>Durante el primer semestre de 2023 se realizaron 20 eventos de formación en materia ambiental:_x000D_
_x000D_
_x000D_
_x000D_
1. Socialización Proyecto SGA Los Colores 02 de febrero de 2023	Socialización - 2/02/2023_x000D_
_x000D_
_x000D_
_x000D_
2. Módulo de Inspecciones - Inspecciones Ambientales	Divulgación - 14/03/2023_x000D_
_x000D_
_x000D_
_x000D_
3. Socialización SGA - Concesiones y outsourcing Bogotá	Socialización - 29/03/2023_x000D_
_x000D_
_x000D_
_x000D_
4. Jardines para Polinizadores - ¿Cómo hacer conservación en la ciudad? y desde tu hogar?	Sensibilización - 13/04/2023_x000D_
_x000D_
_x000D_
_x000D_
5. Dialogo de Saberes - Conferencia - 15/04/2023_x000D_
_x000D_
_x000D_
_x000D_
6. Curso Pacto Global - ¿Cómo Articular los ODS con la Estrategia Organizacional? ¿Cómo Realizar la Medición y Reporte de Resultados?	Formación - 18/04/2023_x000D_
_x000D_
_x000D_
_x000D_
7. Socialización SGA - Concesiones y outsourcing Medellín - Socialización - 20/04/2023_x000D_
_x000D_
_x000D_
_x000D_
8. Sesión 1 - Huella Ecológica, Separación y Manejo de Residuos Sólidos - Curso Competencias para el Cuidado y la Conservación del Medio Ambiente - Formación - 4/05/2023_x000D_
_x000D_
_x000D_
_x000D_
9. Socialización Gestión Integral de Residuos Peligrosos - Socialización - 11/05/2023_x000D_
_x000D_
_x000D_
_x000D_
10. Objetivos de Desarrollo Sostenible - Formación - 15/05/2023_x000D_
_x000D_
_x000D_
_x000D_
11. Sesión 2 - Producción y Consumo Sostenible, Estrategias para el Consumo Sostenible del Agua - Curso Competencias para el Cuidado y la Conservación del Medio Ambiente - Formación - 18/05/2023_x000D_
_x000D_
_x000D_
_x000D_
12. Sesión 3 - Cultura Ambiental, Prácticas Sostenibles - Curso Competencias para el Cuidado y la Conservación del Medio Ambiente - Formación - 1/06/2023_x000D_
_x000D_
_x000D_
_x000D_
13. Sesión 4 - Protección y Bienestar Animal, Especies Invasoras, Tráfico Ilegal de Flora y Fauna Silvestre - Curso Competencias para el Cuidado y la Conservación del Medio Ambiente -Formación	 - 15/06/2023_x000D_
_x000D_
_x000D_
_x000D_
14. Sesión 5 - Código Nacional de Policía y Convivencia - Curso Competencias para el Cuidado y la Conservación del Medio Ambiente - Formación - 29/06/2023_x000D_
_x000D_
_x000D_
_x000D_
15. Formación - Capacitación Practica en Manejo de Residuo Hospitalarios - 30/06/2023_x000D_
_x000D_
_x000D_
_x000D_
16. Socialización del Sistema de Gestión Ambiental y del Sistema Integrado de Aseguramiento y Gestión para la Sostenibilidad &amp;quot;POLISIGS&amp;quot; - 13/03/2023_x000D_
_x000D_
_x000D_
_x000D_
17. PGIRHS y Protocolos Medellín - 25/05/2023_x000D_
_x000D_
_x000D_
_x000D_
18. Intégrate con la Naturaleza - 9/05/2023_x000D_
_x000D_
_x000D_
_x000D_
19. Salida Pedagógica Parque Ecológico Matarredonda - 13/03/2023_x000D_
_x000D_
_x000D_
_x000D_
20. Salida Pedagógica Parque Ecológico Matarredonda - 17/03/2023</t>
        </is>
      </c>
    </row>
    <row r="833">
      <c r="A833" t="n">
        <v>230</v>
      </c>
      <c r="B833" t="inlineStr">
        <is>
          <t>Ejecución de Eventos de Formación en Materia Ambiental</t>
        </is>
      </c>
      <c r="C833" t="inlineStr">
        <is>
          <t>GESTIÓN AMBIENTAL</t>
        </is>
      </c>
      <c r="D833" s="134" t="n">
        <v>45291</v>
      </c>
      <c r="E833" t="inlineStr">
        <is>
          <t>230-2023-12-31</t>
        </is>
      </c>
      <c r="F833" t="inlineStr">
        <is>
          <t>2024-02-09 11:47:58</t>
        </is>
      </c>
      <c r="G833" t="inlineStr">
        <is>
          <t>Diana Valentina Cortes Sierra</t>
        </is>
      </c>
      <c r="H833" t="inlineStr">
        <is>
          <t>Durante el segundo semestre de 2023 se realizaron 18 eventos de formación en materia ambiental:_x000D_
_x000D_
1.	Gestión Integral de Residuos_ Fenalco 13 de Julio del 2023 - 13/07/2023_x000D_
_x000D_
2.	Capacitación Practica en Manejo de Residuo Hospitalarios - Practicas seguras PVE y acciones de prevención riesgo Biológico Campus - 14/07/2023_x000D_
_x000D_
3.	Capacitación Practica en Manejo de Residuo Hospitalarios - Practicas seguras PVE y acciones de prevención riesgo Biológico City - 14/07/2023_x000D_
_x000D_
4.	PGIRHS y Protocolos City - 24/07/2023_x000D_
_x000D_
5.	PGIRHS y Protocolos Campus - 25/07/2023_x000D_
_x000D_
6.	Sembratón POLI - 11/08/2023_x000D_
_x000D_
7.	Capacitación Sistema STARD - 1/09/2023_x000D_
_x000D_
8.	Yo me Muevo en Bici - 21/09/2023_x000D_
_x000D_
9.	Salida Pedagógica Bioparque La Reserva - 22/09/2023_x000D_
_x000D_
10.	Separación de Residuos en la Fuente Medellín - Estudiantes de Cultura Ambiental - 25/09/2023_x000D_
_x000D_
11.	Semana Grancolombiana - Cambio climático - 8/11/2023_x000D_
_x000D_
12.	Semana Grancolombiana - Activación Punto ecológico Medellín - Taller más que trapos - 8/11/2023_x000D_
_x000D_
13.	Semana Grancolombiana - Túnel ambiental - 9/11/2023_x000D_
_x000D_
14.	Semana Grancolombiana - Como la moda impacta las ODS - 8/11/2023_x000D_
_x000D_
15.	Semana Grancolombiana - Chapinero cuidador del territorio - 10/11/2023_x000D_
_x000D_
16.	Semana Grancolombiana - Reciclaton Cumple con tu papel recicla ya - 10/11/2023_x000D_
_x000D_
17.	Salida Chorrera Chiflon - 23/11/2023_x000D_
_x000D_
18.	Salida cerro Majuy - 13/12/2023</t>
        </is>
      </c>
    </row>
    <row r="834">
      <c r="A834" t="n">
        <v>230</v>
      </c>
      <c r="B834" t="inlineStr">
        <is>
          <t>Ejecución de Eventos de Formación en Materia Ambiental</t>
        </is>
      </c>
      <c r="C834" t="inlineStr">
        <is>
          <t>GESTIÓN AMBIENTAL</t>
        </is>
      </c>
      <c r="D834" s="134" t="n">
        <v>45473</v>
      </c>
      <c r="E834" t="inlineStr">
        <is>
          <t>230-2024-06-30</t>
        </is>
      </c>
      <c r="F834" t="inlineStr">
        <is>
          <t>2024-07-29 16:42:01</t>
        </is>
      </c>
      <c r="G834" t="inlineStr">
        <is>
          <t>Diana Valentina Cortes Sierra</t>
        </is>
      </c>
      <c r="H834" t="inlineStr">
        <is>
          <t>Durante el primer semestre de 2024 se realizaron 31 eventos de formación en materia ambiental:_x000D_
_x000D_
1. Cátedra Virtual &amp;quot;ABC de la Biodiversidad para Empresas&amp;quot;	- 14/2/2024_x000D_
_x000D_
2. Sembratón Participativa - Proyecto Restauración Ecológica Participativa Chapinero	- 2/3/2024_x000D_
_x000D_
3. Webinar Acelerador de Ambición Climática 2024 - 5/3/2024_x000D_
_x000D_
4. Caminata Ecológica Participativa Chapinero - 9/3/2024_x000D_
_x000D_
5. Caminata Ecológica Participativa Chapinero - 22/3/2024_x000D_
_x000D_
6. Charla Comunicación Ambiental - City - 4/4/2024_x000D_
_x000D_
7. Gestión de Residuos Hospitalarios - Campus - 5/4/2024_x000D_
_x000D_
8. Charla manejo STARD - 5/4/2024_x000D_
_x000D_
9. Gestion de Residuos Solidos Calle 84 - 10/4/2024_x000D_
_x000D_
10. Gestión de Residuos Hospitalarios - City Campus - 12/4/2024_x000D_
_x000D_
11. Charla PoliAmbiental - Biodiversidad - 12/4/2024_x000D_
_x000D_
12. Charla PoliAmbiental - Biodiversidad - 16/4/2024_x000D_
_x000D_
13. Charla Concesión Cuatro Nomades - 17/4/2024_x000D_
_x000D_
14. Charla Concesión La Banca - 18/4/2024_x000D_
_x000D_
15. Gestión de Residuos Hospitalarios - Medellín - 19/4/2024_x000D_
_x000D_
16. II Toma Pedagógica Ambiental Medellín - 22/4/2024_x000D_
_x000D_
17. Actividad Toma de Muestra de ARD Campus - 23/4/2024_x000D_
_x000D_
18.	Cine Foro Ambiental Medellín - 23/4/2024_x000D_
_x000D_
19. Charla Poli Ambiental: ¡Cuidemos Hasta La Última Gota!  - 30/4/2024_x000D_
_x000D_
20. Charla Poli Ambiental: ¡Cuidemos Hasta La Última Gota!  - 3/5/2024_x000D_
_x000D_
21. Recorrido de interpretación ambiental Humedal Santa Maria del Lago - 7/5/2024_x000D_
_x000D_
22. Charla PoliAmbiental - Cambio Climático - 14/5/2024_x000D_
_x000D_
23. Webinar - Colombia Rumbo a la COP 16: Biodiversidad en Foco - 29/5/2024_x000D_
_x000D_
24. Capacitación Diligenciamiento Etiquetas RESPEL - 5/6/2024_x000D_
_x000D_
25. Estudiantes del POLI en Medellín son reconocidos por su compromiso con la sostenibilidad y el medio ambiente - 14/6/2024_x000D_
_x000D_
26. Mesa Ambiental enero - 30/1/2024_x000D_
_x000D_
27. Mesa Ambiental febrero - 28/2/2024_x000D_
_x000D_
28.  Mesa Ambiental marzo - 19/3/2024_x000D_
_x000D_
29.  Mesa Ambiental abril - 30/4/2024_x000D_
_x000D_
30.  Mesa Ambiental mayo - 30/5/2024_x000D_
_x000D_
31.  Mesa Ambiental junio - 27/6/2024</t>
        </is>
      </c>
    </row>
    <row r="835">
      <c r="A835" t="n">
        <v>230</v>
      </c>
      <c r="B835" t="inlineStr">
        <is>
          <t>Ejecución de Eventos de Formación en Materia Ambiental</t>
        </is>
      </c>
      <c r="C835" t="inlineStr">
        <is>
          <t>GESTIÓN AMBIENTAL</t>
        </is>
      </c>
      <c r="D835" s="134" t="n">
        <v>45657</v>
      </c>
      <c r="E835" t="inlineStr">
        <is>
          <t>230-2024-12-31</t>
        </is>
      </c>
      <c r="F835" t="inlineStr">
        <is>
          <t>2025-02-11 15:52:51</t>
        </is>
      </c>
      <c r="G835" t="inlineStr">
        <is>
          <t>Edgar Camilo Chacon Matajudios</t>
        </is>
      </c>
      <c r="H835" t="inlineStr">
        <is>
          <t>Durante el segundo semestre de 2024 se realizaron 46 eventos de formación en materia ambiental:_x000D_
_x000D_
26	Caminata Ecológica Camino Quebrada La Vieja - PoliVoluntarios_x000D_
27	Taller Objetivos de Desarrollo Sostenible - Priorización de ODS_x000D_
28	Capacitación Gestión de Residuos Medellín_x000D_
29	Socialización Componente Ambiental Medellín_x000D_
30	Socialización GreenMetric 2023 - 2024_x000D_
31	Metodología Cuantificación de Gases de Efecto Invernadero 2023_x000D_
32	Socialización Resultados Análisis Físicoquímico y Microbiológico 2024_x000D_
33	Conciencia Ambiental &amp;quot;Educación Ambiental&amp;quot;_x000D_
34	Charla PoliAmbiental - Análisis de Impactos del Cambio en los Sistemas de Gestión_x000D_
35	Capacitacion manejo STARD Casa Limpia _x000D_
36	Capacitacion manejo STARD Cuatro Nomades_x000D_
37	Actividades 6.a Semana Poliambiental Medellín_x000D_
38	El Poli en SmartCity Expo Bogotá 2024: Explorando el futuro de las ciudades inteligentes_x000D_
39	Paz con la Naturaleza: El Poli le da la bienvenida a la COP16_x000D_
39	Foro 4 de Bioeconomía y Economía Circular. Environmental peace and bioeconomy, case of work in Ciudad Bolivar locality 19, Bogota D.C._x000D_
40	Ponencia Negocios Verdes: Una Mirada Desde la Sostenibilidad, Ciclo de Vida y Economía Circular._x000D_
41	Foro Biodiversidad, Educación Ambiental y Economía Circular para Ciudades Sostenibles._x000D_
42	Foro Diálogos de Innovación y Sostenibilidad en la era digital: retos y oportunidades en el marco de la COP 16._x000D_
43	Seminario Rutas Educativas Ambientales: La Cuenca Hidrográfica como Aula Viva, el Territorio. Experiencias Significativas._x000D_
44	Charla PoliAmbiental No. 1 - Biodiversidad de los Cerros Orientales Camino a la COP 16._x000D_
45	Charla PoliAmbiental No. 2 - Integrando la Biodiversidad: El Futuro de la Sostenibilidad._x000D_
46	Charla PoliAmbiental No. 3. Huella hídrica, el Uso eficiente y Consciente del Agua._x000D_
47	Charla PoliAmbiental No. 4. Los Caminos Históricos de los Cerros Orientales: Conservación del Patrimonio Biocultural de Bogotá._x000D_
48	Charla PoliAmbiental No. 5. Cine Foro - Cine Con-sentido: el Audiovisual Cuenta la Biodiversidad _x000D_
49	Charla PoliAmbiental No. 6. Cine Foro - Cine Con-sentido: el Audiovisual Cuenta la Biodiversidad_x000D_
50	Charla PoliAmbiental No. 7. Zarigüeyas Seres Incomprendidos _x000D_
51	Experiencia EcoAmbiental Parque Mirachuelo _x000D_
52	Experiencia de Turismo Responsable en la Quebrada la Vieja_x000D_
	Conversatorio Del Diálogo a la Acción: Construyendo Alianzas para la Implementación del Marco Global de Biodiversidad_x000D_
53	Experiencia Campus Poli - Recorrido de Reconocimiento del Ecosistema de Nuestro Campus, Avistamiento de Aves e Identificación de Flora._x000D_
54	Experiencia Ambiental - Caminata Cerro El Volador_x000D_
55	Experiencia Ambiental - Jornada de Voluntariado. Limpieza de la Quebrada La Iguaná _x000D_
56	Salida Pedagógica - S1 Reserva Natural Ecoparque Sabana_x000D_
57	Salida Pedagógica - S1 Granja Derracamandaca Integral_x000D_
70	Taller de Educación Ambiental Fundación Colombia Empoderada S2_x000D_
78	Mesa Ambiental julio_x000D_
79	Mesa Ambiental agosto_x000D_
80	Mesa Ambiental septiembre_x000D_
81	Mesa Ambiental octubre_x000D_
82	Mesa Ambiental noviembre</t>
        </is>
      </c>
    </row>
    <row r="836">
      <c r="A836" t="n">
        <v>230</v>
      </c>
      <c r="B836" t="inlineStr">
        <is>
          <t>Ejecución de Eventos de Formación en Materia Ambiental</t>
        </is>
      </c>
      <c r="C836" t="inlineStr">
        <is>
          <t>GESTIÓN AMBIENTAL</t>
        </is>
      </c>
      <c r="D836" s="134" t="n">
        <v>45838</v>
      </c>
      <c r="E836" t="inlineStr">
        <is>
          <t>230-2025-06-30</t>
        </is>
      </c>
      <c r="F836" t="inlineStr">
        <is>
          <t>2026-03-10 16:17:45</t>
        </is>
      </c>
      <c r="G836" t="inlineStr">
        <is>
          <t>Edgar Camilo Chacon Matajudios</t>
        </is>
      </c>
      <c r="H836" t="inlineStr">
        <is>
          <t>Durante el primer semestre de 2025 se ejecutaron 30 de eventos relacionados con la gestión ambiental de 31 planificados, los cuales fueron promovidos mediante el trabajo en equipos de procesos como Gestión de Unidades Académicos (escuelas, programas, centros y semilleros), Responsabilidad Social y Gestión Ambiental:_x000D_
_x000D_
Actividad	- 4_x000D_
Actividad - Voluntariado - 14_x000D_
Formación - 3_x000D_
Sensibilización - 1_x000D_
Socialización - 8</t>
        </is>
      </c>
    </row>
    <row r="837">
      <c r="A837" t="n">
        <v>230</v>
      </c>
      <c r="B837" t="inlineStr">
        <is>
          <t>Ejecución de Eventos de Formación en Materia Ambiental</t>
        </is>
      </c>
      <c r="C837" t="inlineStr">
        <is>
          <t>GESTIÓN AMBIENTAL</t>
        </is>
      </c>
      <c r="D837" s="134" t="n">
        <v>46022</v>
      </c>
      <c r="E837" t="inlineStr">
        <is>
          <t>230-2025-12-31</t>
        </is>
      </c>
      <c r="F837" t="inlineStr">
        <is>
          <t>2026-03-10 16:20:37</t>
        </is>
      </c>
      <c r="G837" t="inlineStr">
        <is>
          <t>Edgar Camilo Chacon Matajudios</t>
        </is>
      </c>
      <c r="H837" t="inlineStr">
        <is>
          <t>Durante el segundo semestre de 2025 se ejecutaron 59 de eventos relacionados con la gestión ambiental de 61 planificados, los cuales fueron promovidos mediante el trabajo en equipos de procesos como Gestión de Unidades Académicos (escuelas, programas, centros y semilleros), Responsabilidad Social y Gestión Ambiental:_x000D_
_x000D_
Actividad	- 28_x000D_
Actividad - Voluntariado - 13_x000D_
Conferencia - 1_x000D_
Divulgación - 1_x000D_
Formación - 3_x000D_
Sensibilización - 9_x000D_
Socialización - 4</t>
        </is>
      </c>
    </row>
    <row r="838">
      <c r="A838" t="n">
        <v>231</v>
      </c>
      <c r="B838" t="inlineStr">
        <is>
          <t>Asistencia Eventos de Formación en Materia Ambiental</t>
        </is>
      </c>
      <c r="C838" t="inlineStr">
        <is>
          <t>GESTIÓN AMBIENTAL</t>
        </is>
      </c>
      <c r="D838" s="134" t="n">
        <v>45107</v>
      </c>
      <c r="E838" t="inlineStr">
        <is>
          <t>231-2023-06-30</t>
        </is>
      </c>
      <c r="F838" t="inlineStr">
        <is>
          <t>2024-02-12 12:16:41</t>
        </is>
      </c>
      <c r="G838" t="inlineStr">
        <is>
          <t>Edgar Camilo Chacon Matajudios</t>
        </is>
      </c>
      <c r="H838" t="inlineStr">
        <is>
          <t>Durante el primer semestre de 2023 se tuvo una participación de 1021 personas frente a 2516 citados: _x000D_
_x000D_
_x000D_
_x000D_
_x000D_
_x000D_
_x000D_
_x000D_
- Administrativos 484 de 1013._x000D_
_x000D_
_x000D_
_x000D_
- Docentes 211 de 955._x000D_
_x000D_
_x000D_
_x000D_
- Estudiantes 235 de 353. _x000D_
_x000D_
_x000D_
_x000D_
- Graduados 38 de 125._x000D_
_x000D_
_x000D_
_x000D_
- Terceros proveedores 27 de 35._x000D_
_x000D_
_x000D_
_x000D_
- Terceros comunidad 26 de 35.</t>
        </is>
      </c>
    </row>
    <row r="839">
      <c r="A839" t="n">
        <v>231</v>
      </c>
      <c r="B839" t="inlineStr">
        <is>
          <t>Asistencia Eventos de Formación en Materia Ambiental</t>
        </is>
      </c>
      <c r="C839" t="inlineStr">
        <is>
          <t>GESTIÓN AMBIENTAL</t>
        </is>
      </c>
      <c r="D839" s="134" t="n">
        <v>45291</v>
      </c>
      <c r="E839" t="inlineStr">
        <is>
          <t>231-2023-12-31</t>
        </is>
      </c>
      <c r="F839" t="inlineStr">
        <is>
          <t>2024-02-09 14:30:43</t>
        </is>
      </c>
      <c r="G839" t="inlineStr">
        <is>
          <t>Diana Valentina Cortes Sierra</t>
        </is>
      </c>
      <c r="H839" t="inlineStr">
        <is>
          <t>Durante el segundo semestre de 2023 se tuvo una participación de 434 personas frente a 450 citados:_x000D_
_x000D_
_x000D_
_x000D_
- Administrativos 62 de 78._x000D_
_x000D_
- Docentes 48 de 48._x000D_
_x000D_
- Estudiantes 294 de 294._x000D_
_x000D_
- Terceros proveedores 28 de 28._x000D_
_x000D_
- Terceros comunidad 2 de 2.</t>
        </is>
      </c>
    </row>
    <row r="840">
      <c r="A840" t="n">
        <v>231</v>
      </c>
      <c r="B840" t="inlineStr">
        <is>
          <t>Asistencia Eventos de Formación en Materia Ambiental</t>
        </is>
      </c>
      <c r="C840" t="inlineStr">
        <is>
          <t>GESTIÓN AMBIENTAL</t>
        </is>
      </c>
      <c r="D840" s="134" t="n">
        <v>45473</v>
      </c>
      <c r="E840" t="inlineStr">
        <is>
          <t>231-2024-06-30</t>
        </is>
      </c>
      <c r="F840" t="inlineStr">
        <is>
          <t>2025-02-11 15:56:42</t>
        </is>
      </c>
      <c r="G840" t="inlineStr">
        <is>
          <t>Diana Valentina Cortes Sierra</t>
        </is>
      </c>
      <c r="H840" t="inlineStr">
        <is>
          <t>Durante el primer semestre de 2024 se tuvo una participación de 983 personas frente a 1016 citados:_x000D_
_x000D_
_x000D_
- Administrativos 200 de 229._x000D_
_x000D_
- Docentes 83 de 87._x000D_
_x000D_
- Estudiantes 343 de 343._x000D_
_x000D_
- Terceros proveedores 70 de 70._x000D_
_x000D_
- Terceros comunidad 287 de 287.</t>
        </is>
      </c>
    </row>
    <row r="841">
      <c r="A841" t="n">
        <v>231</v>
      </c>
      <c r="B841" t="inlineStr">
        <is>
          <t>Asistencia Eventos de Formación en Materia Ambiental</t>
        </is>
      </c>
      <c r="C841" t="inlineStr">
        <is>
          <t>GESTIÓN AMBIENTAL</t>
        </is>
      </c>
      <c r="D841" s="134" t="n">
        <v>45657</v>
      </c>
      <c r="E841" t="inlineStr">
        <is>
          <t>231-2024-12-31</t>
        </is>
      </c>
      <c r="F841" t="inlineStr">
        <is>
          <t>2025-07-14 20:15:22</t>
        </is>
      </c>
      <c r="G841" t="inlineStr">
        <is>
          <t>Edgar Camilo Chacon Matajudios</t>
        </is>
      </c>
      <c r="H841" t="inlineStr">
        <is>
          <t>Durante el segundo semestre de 2024 se tuvo una participación de 1592 personas frente a 1528 citados:_x000D_
_x000D_
_x000D_
- Administrativos 695 de 650._x000D_
- Docentes 494 de 513._x000D_
- Estudiantes 342 de 372._x000D_
- Graduados 1 de 1_x000D_
- Terceros proveedores 10 de 10._x000D_
- Terceros comunidad 1 de 1.</t>
        </is>
      </c>
    </row>
    <row r="842">
      <c r="A842" t="n">
        <v>231</v>
      </c>
      <c r="B842" t="inlineStr">
        <is>
          <t>Asistencia Eventos de Formación en Materia Ambiental</t>
        </is>
      </c>
      <c r="C842" t="inlineStr">
        <is>
          <t>GESTIÓN AMBIENTAL</t>
        </is>
      </c>
      <c r="D842" s="134" t="n">
        <v>45838</v>
      </c>
      <c r="E842" t="inlineStr">
        <is>
          <t>231-2025-06-30</t>
        </is>
      </c>
      <c r="F842" t="inlineStr">
        <is>
          <t>2026-03-10 16:25:01</t>
        </is>
      </c>
      <c r="G842" t="inlineStr">
        <is>
          <t>Edgar Camilo Chacon Matajudios</t>
        </is>
      </c>
      <c r="H842" t="inlineStr">
        <is>
          <t>En el primer semestre de 2025 se contó con 902 participaciones en los eventos ambientales:_x000D_
_x000D_
- Administrativos 108._x000D_
- Docentes 127._x000D_
- Estudiantes 408._x000D_
- Graduados 1 de 1._x000D_
- Terceros proveedores 4._x000D_
- Terceros comunidad 254.</t>
        </is>
      </c>
    </row>
    <row r="843">
      <c r="A843" t="n">
        <v>231</v>
      </c>
      <c r="B843" t="inlineStr">
        <is>
          <t>Asistencia Eventos de Formación en Materia Ambiental</t>
        </is>
      </c>
      <c r="C843" t="inlineStr">
        <is>
          <t>GESTIÓN AMBIENTAL</t>
        </is>
      </c>
      <c r="D843" s="134" t="n">
        <v>46022</v>
      </c>
      <c r="E843" t="inlineStr">
        <is>
          <t>231-2025-12-31</t>
        </is>
      </c>
      <c r="F843" t="inlineStr">
        <is>
          <t>2026-03-10 16:29:26</t>
        </is>
      </c>
      <c r="G843" t="inlineStr">
        <is>
          <t>Edgar Camilo Chacon Matajudios</t>
        </is>
      </c>
      <c r="H843" t="inlineStr">
        <is>
          <t>En el segundo semestre de 2025 se contó con 7.933 participaciones en los eventos ambientales:_x000D_
_x000D_
- Administrativos 98._x000D_
- Docentes 84._x000D_
- Estudiantes 1.369._x000D_
- Graduados 126._x000D_
- Terceros proveedores 10._x000D_
- Terceros comunidad 6.246.</t>
        </is>
      </c>
    </row>
    <row r="844">
      <c r="A844" t="n">
        <v>232</v>
      </c>
      <c r="B844" t="inlineStr">
        <is>
          <t>Ejecución de las Comunicaciones en Materia Ambiental</t>
        </is>
      </c>
      <c r="C844" t="inlineStr">
        <is>
          <t>GESTIÓN AMBIENTAL</t>
        </is>
      </c>
      <c r="D844" s="134" t="n">
        <v>45107</v>
      </c>
      <c r="E844" t="inlineStr">
        <is>
          <t>232-2023-06-30</t>
        </is>
      </c>
      <c r="F844" t="inlineStr">
        <is>
          <t>2024-03-01 10:50:26</t>
        </is>
      </c>
      <c r="G844" t="inlineStr">
        <is>
          <t>Edgar Camilo Chacon Matajudios</t>
        </is>
      </c>
      <c r="H844" t="inlineStr">
        <is>
          <t>De enero a junio de 2023 se han realizado 21 comunicaciones principales en materia ambiental, enmarcadas principalmente en:_x000D_
_x000D_
1. 26/01/2023 - Día Nacional de la Educación Ambiental_x000D_
2. 28/01/2023 - Día Mundial por la Reducción de las Emisiones de CO2_x000D_
3. 2/02/2023 - Día mundial de los Humedales_x000D_
4. 2/02/2023 - Día sin carro en Bogotá, se celebra el primer jueves de febrero - Yo me muevo en bici_x000D_
5. 1/02/2023 - Día Mundial del Reciclador y del Reciclaje_x000D_
6. 3/03/2023 - Día Mundial de la Vida Silvestre_x000D_
7. 5/03/2023 - Día Mundial de la Eficiencia Energética_x000D_
8. 21/03/2023 - Día Internacional de los Bosques_x000D_
9. 22/03/2023 - Día Mundial del Agua_x000D_
10. 25/03/2023 - La Hora del Planeta_x000D_
11. 27/03/2023 - Política POLISIGS_x000D_
12. 15/04/2023 - Nota Diálogo de Saberes_x000D_
13. 18/04/2023 - Líder Polisostenible_x000D_
14. 22/04/2023 - Día Internacional de La Tierra_x000D_
15. 24/04/2023 - Informe de Sostenibilidad_x000D_
16. 25/05/2023 - Objetivos de Desarrollo Sostenible_x000D_
17. 17/05/2023 - Día Mundial del Reciclaje_x000D_
18. 20/05/2023 - Día Mundial de las abejas_x000D_
19. 22/05/2023 - Día Internacional de la Biodiversidad_x000D_
20. 5/06/2023 - Día Mundial del Medio Ambiente_x000D_
21. 8/06/2026 - Día Mundial de los Océanos</t>
        </is>
      </c>
    </row>
    <row r="845">
      <c r="A845" t="n">
        <v>232</v>
      </c>
      <c r="B845" t="inlineStr">
        <is>
          <t>Ejecución de las Comunicaciones en Materia Ambiental</t>
        </is>
      </c>
      <c r="C845" t="inlineStr">
        <is>
          <t>GESTIÓN AMBIENTAL</t>
        </is>
      </c>
      <c r="D845" s="134" t="n">
        <v>45291</v>
      </c>
      <c r="E845" t="inlineStr">
        <is>
          <t>232-2023-12-31</t>
        </is>
      </c>
      <c r="F845" t="inlineStr">
        <is>
          <t>2024-07-30 12:56:19</t>
        </is>
      </c>
      <c r="G845" t="inlineStr">
        <is>
          <t>Diana Valentina Cortes Sierra</t>
        </is>
      </c>
      <c r="H845" t="inlineStr">
        <is>
          <t>De julio a diciembre de 2023 se han realizado 21 comunicaciones en materia ambiental, enmarcadas principalmente en:_x000D_
_x000D_
1.	3/07/2023 - Día Internacional Libre de Bolsas de Plástico_x000D_
2.	7/07/2023 - Día Internacional de la Conservación del Suelo_x000D_
3.	11/08/2023 - Campaña de participación Sembratón POLI_x000D_
4.	20/08/2023 - Semana Mundial del Agua_x000D_
5.	24/08/2023 - Nota Sembratón_x000D_
6.	29/08/2023 - Día Internacional contra el ruido_x000D_
7.	1/09/2023 - Separación de Residuos Video POLITV_x000D_
8.	7/09/2023 - Día Internacional del Aire Limpio por un cielo azul_x000D_
9.	22/09/2023 - Dia Sin Carro y Moto en Bogotá: Yo Me Muevo en Bici_x000D_
10.	29/09/2023 - Día Internacional de Concienciación sobre la Pérdida y el Desperdicio de Alimentos_x000D_
11.	4/10/2023 - Día Mundial de los Animales_x000D_
12.	5/10/2023 - Adopción de animales_x000D_
13.	8/11/2023 - Semana Grancolombiana Cumple con Tu Papel, Recicla Ya_x000D_
14.	8/11/2023 - Premios Semana Grancolombiana_x000D_
15.	10/11/2023 - Nota Semana Grancolombiana_x000D_
16.	24/11/2023 - Punto Ecológico Medellín ? Recrear_x000D_
17.	24/11/2023 - Separación de Residuos - Helado con atún_x000D_
18.	5/12/2023 - Día Mundial del Suelo_x000D_
19.	5/12/2023 - Día Mundial del Voluntario y Ciudadano Ambiental_x000D_
20.	11/12/2023 - Día Internacional de las Montañas_x000D_
21.	16/12/2023 - Evento Chapinero</t>
        </is>
      </c>
    </row>
    <row r="846">
      <c r="A846" t="n">
        <v>232</v>
      </c>
      <c r="B846" t="inlineStr">
        <is>
          <t>Ejecución de las Comunicaciones en Materia Ambiental</t>
        </is>
      </c>
      <c r="C846" t="inlineStr">
        <is>
          <t>GESTIÓN AMBIENTAL</t>
        </is>
      </c>
      <c r="D846" s="134" t="n">
        <v>45473</v>
      </c>
      <c r="E846" t="inlineStr">
        <is>
          <t>232-2024-06-30</t>
        </is>
      </c>
      <c r="F846" t="inlineStr">
        <is>
          <t>2024-07-29 16:53:57</t>
        </is>
      </c>
      <c r="G846" t="inlineStr">
        <is>
          <t>Diana Valentina Cortes Sierra</t>
        </is>
      </c>
      <c r="H846" t="inlineStr">
        <is>
          <t>De enero a junio de 2024 se han realizado 21 comunicaciones principales en materia ambiental, enmarcadas principalmente en:_x000D_
_x000D_
1. 25/1/2024 - Día Mundial de la Educación Ambiental_x000D_
2. 29/1/2024 - Comunidad POLI Prevengamos los Incendios Forestales_x000D_
3. 1/2/2024 - Día sin carro en Bogotá, se celebra el primer jueves de febrero - Yo me muevo en bici_x000D_
4. 13/3/2024 - Contenedores Tapitas X Patitas_x000D_
5. 21/3/2024 - Día Internacional de los Bosques_x000D_
6. 21/3/2024 - COM - Sembratón Participativa - Proyecto Restauración Ecológica Participativa Chapinero_x000D_
7. 22/3/2024 - Día Mundial del Agua_x000D_
8. 22/3/2024 - Descubriendo la belleza de los Cerros Orientales en el Día Internacional de los Bosques_x000D_
9. 23/3/2024 - La Hora del Planeta_x000D_
10. 25/3/2024 - Divulgación de resultados GreenMetric 2023 _x000D_
11. 11/4/2024 - Comunidad POLI ¡Cuidemos hasta la última gota!_x000D_
12. 22/4/2024 - Día Internacional de La Tierra_x000D_
13. 22/4/2024 - II Toma Pedagógica Ambiental Medellín_x000D_
14. 30/4/2024 - Charla Poli Ambiental: ¡Cuidemos Hasta La Última Gota!_x000D_
15. 17/5/2024 - Día Mundial del Reciclaje_x000D_
16. 20/5/2024 - Día Mundial de las abejas_x000D_
17. 22/5/2024 - Día Internacional de la Biodiversidad_x000D_
18. 29/5/2024 - Webinar - Colombia Rumbo a la COP 16: Biodiversidad en Foco_x000D_
19. 5/6/2024 - Día Mundial del Medio Ambiente_x000D_
20. 8/6/2024 - Día Mundial de los Océanos_x000D_
21. 14/6/2024 - Estudiantes del POLI en Medellín son reconocidos por su compromiso con la sostenibilidad y el medio ambiente</t>
        </is>
      </c>
    </row>
    <row r="847">
      <c r="A847" t="n">
        <v>232</v>
      </c>
      <c r="B847" t="inlineStr">
        <is>
          <t>Ejecución de las Comunicaciones en Materia Ambiental</t>
        </is>
      </c>
      <c r="C847" t="inlineStr">
        <is>
          <t>GESTIÓN AMBIENTAL</t>
        </is>
      </c>
      <c r="D847" s="134" t="n">
        <v>45657</v>
      </c>
      <c r="E847" t="inlineStr">
        <is>
          <t>232-2024-12-31</t>
        </is>
      </c>
      <c r="F847" t="inlineStr">
        <is>
          <t>2025-02-11 16:18:15</t>
        </is>
      </c>
      <c r="G847" t="inlineStr">
        <is>
          <t>Edgar Camilo Chacon Matajudios</t>
        </is>
      </c>
      <c r="H847" t="inlineStr">
        <is>
          <t>De julio a diciembre de 2024 se han realizado 14 comunicaciones principales en materia ambiental, enmarcadas principalmente en:_x000D_
_x000D_
3/07/2024	julio	Día Internacional Libre de Bolsas de Plástico_x000D_
7/07/2024	julio	Día Internacional de la Conservación del Suelo_x000D_
13/07/2024	julio	Caminata Ecológica Camino Quebrada La Vieja - PoliVoluntarios_x000D_
20/08/2024	agosto	Semana Mundial del Agua_x000D_
29/08/2024	agosto	Día Internacional contra el ruido_x000D_
16/09/2024	septiembre	Socialización Componente Ambiental ? Polisigs_x000D_
4/10/2024	octubre	Día Mundial de los Animales_x000D_
22/10/2024	octubre	 6.a Semana Poliambiental Medellín_x000D_
5/12/2024	diciembre	Día Mundial del Voluntario y Ciudadano Ambiental_x000D_
11/12/2024	diciembre	Día Internacional de las Montañas_x000D_
5/12/2024	diciembre	Día Mundial del Suelo_x000D_
28/11/2024	noviembre	Recibimos un reconocimiento Sello Verde de Verdad_x000D_
5/12/2024	diciembre	Reconocimiento al Voluntariado Ambiental 2024_x000D_
14/11/2024	noviembre	Reconocimiento Techos Verdes y Jardines Verticales</t>
        </is>
      </c>
    </row>
    <row r="848">
      <c r="A848" t="n">
        <v>232</v>
      </c>
      <c r="B848" t="inlineStr">
        <is>
          <t>Ejecución de las Comunicaciones en Materia Ambiental</t>
        </is>
      </c>
      <c r="C848" t="inlineStr">
        <is>
          <t>GESTIÓN AMBIENTAL</t>
        </is>
      </c>
      <c r="D848" s="134" t="n">
        <v>45838</v>
      </c>
      <c r="E848" t="inlineStr">
        <is>
          <t>232-2025-06-30</t>
        </is>
      </c>
      <c r="F848" t="inlineStr">
        <is>
          <t>2026-03-10 17:30:45</t>
        </is>
      </c>
      <c r="G848" t="inlineStr">
        <is>
          <t>Laura Alejandra Arias Lopéz</t>
        </is>
      </c>
      <c r="H848" t="inlineStr">
        <is>
          <t>El Poli de enero a Junio de 2025 realizó 12 comunicaciones principales en materia ambiental, enmarcadas principalmente en: _x000D_
_x000D_
25/01/2025	Día Mundial de la Educación Ambiental_x000D_
6/02/2025	Día sin carro y moto Bogotá_x000D_
21/03/2025	Día Internacional de los Bosques_x000D_
22/03/2025	Día Mundial del Agua_x000D_
23/03/2025	La Hora del Planeta_x000D_
22/04/2025	Día Internacional de La Tierra_x000D_
17/05/2025	Día Mundial del Reciclaje_x000D_
20/05/2025	Día Mundial de las abejas_x000D_
22/05/2025	Día Internacional de la diversidad biológica_x000D_
17/05/2025	Polivoluntariado Ambiental - Reconocimiento territorial, ciudadanía, participación y acercamiento a la observación de aves por la Quebrada Las Delicias._x000D_
30/04/2025	Rescate y Reubicación de Abejas_x000D_
24/02/2025	Encuesta de Movilidad 2025</t>
        </is>
      </c>
    </row>
    <row r="849">
      <c r="A849" t="n">
        <v>232</v>
      </c>
      <c r="B849" t="inlineStr">
        <is>
          <t>Ejecución de las Comunicaciones en Materia Ambiental</t>
        </is>
      </c>
      <c r="C849" t="inlineStr">
        <is>
          <t>GESTIÓN AMBIENTAL</t>
        </is>
      </c>
      <c r="D849" s="134" t="n">
        <v>46022</v>
      </c>
      <c r="E849" t="inlineStr">
        <is>
          <t>232-2025-12-31</t>
        </is>
      </c>
      <c r="F849" t="inlineStr">
        <is>
          <t>2026-03-10 17:32:46</t>
        </is>
      </c>
      <c r="G849" t="inlineStr">
        <is>
          <t>Laura Alejandra Arias Lopéz</t>
        </is>
      </c>
      <c r="H849" t="inlineStr">
        <is>
          <t>El Poli de julio a diciembre de 2025 realizó 38 comunicaciones principales en materia ambiental, enmarcadas principalmente en:_x000D_
_x000D_
12/12/2025	El POLI participó en la COP30 con una ponencia sobre ecosistemas estratégicos y bioeconomía_x000D_
16/12/2025	Estudiantes y profesores POLI participaron en el II Congreso Internacional de Escasez Hídrica y Recursos Energéticos_x000D_
15/12/2025	Profesor del POLI recibió reconocimiento de Colpsic por su aporte a la sostenibilidad_x000D_
12/12/2025	Ganadores del 1er Desafio PoliAmbiental_x000D_
12/12/2025	Articulación académica sobre resiliencia y gestión del riesgo en Colombia_x000D_
13/11/2025	Sema PoliAmbiental Med_x000D_
13/11/2025	Sema PoliAmbiental Med_x000D_
13/11/2025	Sema PoliAmbiental Med_x000D_
11/11/2025	Sema PoliAmbiental Med_x000D_
11/11/2025	Sema PoliAmbiental Med_x000D_
10/11/2025	Sema PoliAmbiental Med_x000D_
10/11/2025	Sema PoliAmbiental Med_x000D_
10/11/2025	Sema PoliAmbiental Med_x000D_
20/08/2025	Semana Mundial del Agua_x000D_
10/11/2025	1er Desafio PoliAmbiental Med_x000D_
14/11/2025	Sema PoliAmbiental Bog_x000D_
14/11/2025	Sema PoliAmbiental Bog_x000D_
13/11/2025	Sema PoliAmbiental Bog_x000D_
13/11/2025	Sema PoliAmbiental Bog_x000D_
13/11/2025	Sema PoliAmbiental Bog_x000D_
13/11/2025	Sema PoliAmbiental Bog_x000D_
13/11/2025	Sema PoliAmbiental Bog_x000D_
18/09/2025	 II Toma Pedagógica Ambiental Medellín_x000D_
12/11/2025	Sema PoliAmbiental Bog_x000D_
12/11/2025	Sema PoliAmbiental Bog_x000D_
12/11/2025	Sema PoliAmbiental Bog_x000D_
12/11/2025	Sema PoliAmbiental Bog_x000D_
12/11/2025	Sema PoliAmbiental Bog_x000D_
12/11/2025	Sema PoliAmbiental Bog_x000D_
12/11/2025	Sema PoliAmbiental Bog_x000D_
11/11/2025	Sema PoliAmbiental Bog_x000D_
11/11/2025	Sema PoliAmbiental Bog_x000D_
8/07/2025	Sembratón por la acreditación la alta calidad 2025_x000D_
7/10/2025	Cierre de los proyectos Chapinero Restaurador y Cuidador del Territorio, y Reverdece Chapinero de la Alcaldía Local de Chapinero_x000D_
10/11/2025	1er Desafio PoliAmbiental Bog_x000D_
9/08/2025	Visita de la senadora, revisión de caninos_x000D_
18/09/2025	Cumbre Internacional de sostenibilidad e innovacion ambiental CAR - 9-11_x000D_
29/09/2025	Semana de la Biodiversidad Cali</t>
        </is>
      </c>
    </row>
    <row r="850">
      <c r="A850" t="n">
        <v>233</v>
      </c>
      <c r="B850" t="inlineStr">
        <is>
          <t>Impacto de las Comunicaciones Correo Electrónico</t>
        </is>
      </c>
      <c r="C850" t="inlineStr">
        <is>
          <t>GESTIÓN AMBIENTAL</t>
        </is>
      </c>
      <c r="D850" s="134" t="n">
        <v>45016</v>
      </c>
      <c r="E850" t="inlineStr">
        <is>
          <t>233-2023-03-31</t>
        </is>
      </c>
      <c r="F850" t="inlineStr">
        <is>
          <t>2024-03-01 10:59:02</t>
        </is>
      </c>
      <c r="G850" t="inlineStr">
        <is>
          <t>Diana Valentina Cortes Sierra</t>
        </is>
      </c>
      <c r="H850" t="inlineStr">
        <is>
          <t>Durante el primer trimestre de 2023 se realizó 1 comunicación de materia ambiental a través de Correo, enmarcada principalmente en: _x000D_
_x000D_
02/02/2023 - Día sin carro en Bogotá, se celebra el primer jueves de febrero - Yo me muevo en bici</t>
        </is>
      </c>
    </row>
    <row r="851">
      <c r="A851" t="n">
        <v>233</v>
      </c>
      <c r="B851" t="inlineStr">
        <is>
          <t>Impacto de las Comunicaciones Correo Electrónico</t>
        </is>
      </c>
      <c r="C851" t="inlineStr">
        <is>
          <t>GESTIÓN AMBIENTAL</t>
        </is>
      </c>
      <c r="D851" s="134" t="n">
        <v>45107</v>
      </c>
      <c r="E851" t="inlineStr">
        <is>
          <t>233-2023-06-30</t>
        </is>
      </c>
      <c r="F851" t="inlineStr">
        <is>
          <t>2024-02-27 12:16:10</t>
        </is>
      </c>
      <c r="G851" t="inlineStr">
        <is>
          <t>Diana Valentina Cortes Sierra</t>
        </is>
      </c>
      <c r="H851" t="inlineStr">
        <is>
          <t>Durante el segundo trimestre de 2023 se realizaron 3 comunicaciones de materia ambiental a través de Correo, enmarcadas principalmente en: _x000D_
_x000D_
18/04/2023 - Líder Polisostenible_x000D_
24/04/2023 - Informe de Sostenibilidad_x000D_
17/05/2023 - Día Mundial del Reciclaje</t>
        </is>
      </c>
    </row>
    <row r="852">
      <c r="A852" t="n">
        <v>233</v>
      </c>
      <c r="B852" t="inlineStr">
        <is>
          <t>Impacto de las Comunicaciones Correo Electrónico</t>
        </is>
      </c>
      <c r="C852" t="inlineStr">
        <is>
          <t>GESTIÓN AMBIENTAL</t>
        </is>
      </c>
      <c r="D852" s="134" t="n">
        <v>45199</v>
      </c>
      <c r="E852" t="inlineStr">
        <is>
          <t>233-2023-09-30</t>
        </is>
      </c>
      <c r="F852" t="inlineStr">
        <is>
          <t>2024-02-27 12:20:17</t>
        </is>
      </c>
      <c r="G852" t="inlineStr">
        <is>
          <t>Diana Valentina Cortes Sierra</t>
        </is>
      </c>
      <c r="H852" t="inlineStr">
        <is>
          <t>Durante el tercer trimestre de 2023 se realizaron 2 comunicaciones de materia ambiental a través de Correo, enmarcadas principalmente en: _x000D_
_x000D_
24/08/2023 - Nota Sembratón_x000D_
22/09/2023 - Dia Sin Carro y Moto en Bogotá: Yo Me Muevo en Bici</t>
        </is>
      </c>
    </row>
    <row r="853">
      <c r="A853" t="n">
        <v>233</v>
      </c>
      <c r="B853" t="inlineStr">
        <is>
          <t>Impacto de las Comunicaciones Correo Electrónico</t>
        </is>
      </c>
      <c r="C853" t="inlineStr">
        <is>
          <t>GESTIÓN AMBIENTAL</t>
        </is>
      </c>
      <c r="D853" s="134" t="n">
        <v>45291</v>
      </c>
      <c r="E853" t="inlineStr">
        <is>
          <t>233-2023-12-31</t>
        </is>
      </c>
      <c r="F853" t="inlineStr">
        <is>
          <t>2024-02-27 12:21:56</t>
        </is>
      </c>
      <c r="G853" t="inlineStr">
        <is>
          <t>Diana Valentina Cortes Sierra</t>
        </is>
      </c>
      <c r="H853" t="inlineStr">
        <is>
          <t>Durante el cuarto trimestre de 2023 se realizó 1 comunicación de materia ambiental a través de Correo, enmarcadas principalmente en: _x000D_
_x000D_
08/11/2023 - Semana Grancolombiana Cumple con Tu Papel, Recicla Ya</t>
        </is>
      </c>
    </row>
    <row r="854">
      <c r="A854" t="n">
        <v>233</v>
      </c>
      <c r="B854" t="inlineStr">
        <is>
          <t>Impacto de las Comunicaciones Correo Electrónico</t>
        </is>
      </c>
      <c r="C854" t="inlineStr">
        <is>
          <t>GESTIÓN AMBIENTAL</t>
        </is>
      </c>
      <c r="D854" s="134" t="n">
        <v>45382</v>
      </c>
      <c r="E854" t="inlineStr">
        <is>
          <t>233-2024-03-31</t>
        </is>
      </c>
      <c r="F854" t="inlineStr">
        <is>
          <t>2025-02-11 16:54:33</t>
        </is>
      </c>
      <c r="G854" t="inlineStr">
        <is>
          <t>Diana Valentina Cortes Sierra</t>
        </is>
      </c>
      <c r="H854" t="inlineStr">
        <is>
          <t>Durante el primer trimestre de 2024 se realizó 6 campañas de materia ambiental a través de Correo, enmarcadas principalmente en:_x000D_
_x000D_
Etiquetas de fila	Suma de Abiertos	Suma de Mensajes enviados_x000D_
CHARLA POLIAMBIENTAL: Administrativos	399	878_x000D_
CHARLA POLIAMBIENTAL: Profesores 	377	643_x000D_
DÍA MUNDIAL DEL RECICLAJE: Administrativos	369	645_x000D_
DÍA MUNDIAL DEL RECICLAJE: Profesores	367	899_x000D_
WEBINAR RUMBO A LA COP 16: Administrativos	354	644_x000D_
WEBINAR RUMBO A LA COP 16: Profesores	362	899_x000D_
Total general	2228	4608</t>
        </is>
      </c>
    </row>
    <row r="855">
      <c r="A855" t="n">
        <v>233</v>
      </c>
      <c r="B855" t="inlineStr">
        <is>
          <t>Impacto de las Comunicaciones Correo Electrónico</t>
        </is>
      </c>
      <c r="C855" t="inlineStr">
        <is>
          <t>GESTIÓN AMBIENTAL</t>
        </is>
      </c>
      <c r="D855" s="134" t="n">
        <v>45473</v>
      </c>
      <c r="E855" t="inlineStr">
        <is>
          <t>233-2024-06-30</t>
        </is>
      </c>
      <c r="F855" t="inlineStr">
        <is>
          <t>2025-02-11 16:54:03</t>
        </is>
      </c>
      <c r="G855" t="inlineStr">
        <is>
          <t>Diana Valentina Cortes Sierra</t>
        </is>
      </c>
      <c r="H855" t="inlineStr">
        <is>
          <t>Durante el segundo trimestre de 2024 se realizó 7 campañas de materia ambiental a través de Correo, enmarcadas principalmente en:_x000D_
_x000D_
Etiquetas de fila	Suma de Abiertos	Suma de Mensajes enviados_x000D_
CHARLA POLIAMBIENTAL	1306	6536_x000D_
CUIDEMOS HASTA LA ÚLTIMA GOTA	2022	6762_x000D_
DÍA MUNDIAL DEL RECICLAJE	736	1544_x000D_
FERIA EMPRENDIMIENTOS VERDES	486	2731_x000D_
INFORME DE SOSTENIBILIDAD	122214	642805_x000D_
SEMBRATÓN PARTICIPATIVA: BOLETÍN ESTUDIANTES	4785	48036_x000D_
TOMA PEDAGÓGICA AMBIENTAL	486	2731_x000D_
Total general	132035	711145</t>
        </is>
      </c>
    </row>
    <row r="856">
      <c r="A856" t="n">
        <v>233</v>
      </c>
      <c r="B856" t="inlineStr">
        <is>
          <t>Impacto de las Comunicaciones Correo Electrónico</t>
        </is>
      </c>
      <c r="C856" t="inlineStr">
        <is>
          <t>GESTIÓN AMBIENTAL</t>
        </is>
      </c>
      <c r="D856" s="134" t="n">
        <v>45657</v>
      </c>
      <c r="E856" t="inlineStr">
        <is>
          <t>233-2024-12-31</t>
        </is>
      </c>
      <c r="F856" t="inlineStr">
        <is>
          <t>2025-02-11 16:53:38</t>
        </is>
      </c>
      <c r="G856" t="inlineStr">
        <is>
          <t>Edgar Camilo Chacon Matajudios</t>
        </is>
      </c>
      <c r="H856" t="inlineStr">
        <is>
          <t>Durante el cuarto trimestre de 2024 se realizó 1 campaña en materia ambiental a través de Correo, enmarcadas principalmente en:_x000D_
_x000D_
Etiquetas de fila	Suma de Abiertos	Suma de Mensajes enviados_x000D_
COP 16 	947	2976_x000D_
Total general	947	2976</t>
        </is>
      </c>
    </row>
    <row r="857">
      <c r="A857" t="n">
        <v>234</v>
      </c>
      <c r="B857" t="inlineStr">
        <is>
          <t>Impacto de las Comunicaciones en Materia Ambiental a Través de Redes Sociales - Instagram</t>
        </is>
      </c>
      <c r="C857" t="inlineStr">
        <is>
          <t>GESTIÓN AMBIENTAL</t>
        </is>
      </c>
      <c r="D857" s="134" t="n">
        <v>45016</v>
      </c>
      <c r="E857" t="inlineStr">
        <is>
          <t>234-2023-03-31</t>
        </is>
      </c>
      <c r="F857" t="inlineStr">
        <is>
          <t>2024-02-27 11:01:17</t>
        </is>
      </c>
      <c r="G857" t="inlineStr">
        <is>
          <t>Diana Valentina Cortes Sierra</t>
        </is>
      </c>
      <c r="H857" t="inlineStr">
        <is>
          <t>Durante el primer trimestre de 2023 se realizaron 4 comunicaciones de materia ambiental a través de Instagram, enmarcadas principalmente en: _x000D_
_x000D_
01/02/2023 - Día Nacional del Reciclador y del Reciclaje_x000D_
03/03/2023 - Día Mundial de la Vida Silvestre_x000D_
22/03/2023 - Día Mundial del Agua_x000D_
25/03/2023 - La Hora del Planeta</t>
        </is>
      </c>
    </row>
    <row r="858">
      <c r="A858" t="n">
        <v>234</v>
      </c>
      <c r="B858" t="inlineStr">
        <is>
          <t>Impacto de las Comunicaciones en Materia Ambiental a Través de Redes Sociales - Instagram</t>
        </is>
      </c>
      <c r="C858" t="inlineStr">
        <is>
          <t>GESTIÓN AMBIENTAL</t>
        </is>
      </c>
      <c r="D858" s="134" t="n">
        <v>45107</v>
      </c>
      <c r="E858" t="inlineStr">
        <is>
          <t>234-2023-06-30</t>
        </is>
      </c>
      <c r="F858" t="inlineStr">
        <is>
          <t>2024-02-27 11:02:20</t>
        </is>
      </c>
      <c r="G858" t="inlineStr">
        <is>
          <t>Diana Valentina Cortes Sierra</t>
        </is>
      </c>
      <c r="H858" t="inlineStr">
        <is>
          <t>Durante el segundo trimestre de 2023 se realizaron 6 comunicaciones de materia ambiental a través de Instagram, enmarcadas principalmente en: _x000D_
_x000D_
18/04/2023 - Líder Polisostenible_x000D_
22/04/2023 - Día Internacional de La Tierra_x000D_
17/05/2023 - Día Mundial del Reciclaje_x000D_
22/05/2023 - Día Internacional de la Biodiversidad_x000D_
05/06/2023 - Día Mundial del Medio Ambiente_x000D_
08/06/2023 - Día Mundial de los Océanos</t>
        </is>
      </c>
    </row>
    <row r="859">
      <c r="A859" t="n">
        <v>234</v>
      </c>
      <c r="B859" t="inlineStr">
        <is>
          <t>Impacto de las Comunicaciones en Materia Ambiental a Través de Redes Sociales - Instagram</t>
        </is>
      </c>
      <c r="C859" t="inlineStr">
        <is>
          <t>GESTIÓN AMBIENTAL</t>
        </is>
      </c>
      <c r="D859" s="134" t="n">
        <v>45199</v>
      </c>
      <c r="E859" t="inlineStr">
        <is>
          <t>234-2023-09-30</t>
        </is>
      </c>
      <c r="F859" t="inlineStr">
        <is>
          <t>2024-02-27 11:03:50</t>
        </is>
      </c>
      <c r="G859" t="inlineStr">
        <is>
          <t>Diana Valentina Cortes Sierra</t>
        </is>
      </c>
      <c r="H859" t="inlineStr">
        <is>
          <t>Durante el tercer trimestre de 2023 se realizaron 4 comunicaciones de materia ambiental a través de Instagram, enmarcadas principalmente en:  _x000D_
_x000D_
07/07/2023 - Día Internacional de la Conservación del Suelo_x000D_
20/08/2023 - Semana Mundial del Agua_x000D_
29/08/2023 - Día Internacional contra el ruido_x000D_
22/09/2023 - Dia Sin Carro y Moto en Bogotá: Yo Me Muevo en Bici</t>
        </is>
      </c>
    </row>
    <row r="860">
      <c r="A860" t="n">
        <v>234</v>
      </c>
      <c r="B860" t="inlineStr">
        <is>
          <t>Impacto de las Comunicaciones en Materia Ambiental a Través de Redes Sociales - Instagram</t>
        </is>
      </c>
      <c r="C860" t="inlineStr">
        <is>
          <t>GESTIÓN AMBIENTAL</t>
        </is>
      </c>
      <c r="D860" s="134" t="n">
        <v>45291</v>
      </c>
      <c r="E860" t="inlineStr">
        <is>
          <t>234-2023-12-31</t>
        </is>
      </c>
      <c r="F860" t="inlineStr">
        <is>
          <t>2024-02-27 11:05:21</t>
        </is>
      </c>
      <c r="G860" t="inlineStr">
        <is>
          <t>Diana Valentina Cortes Sierra</t>
        </is>
      </c>
      <c r="H860" t="inlineStr">
        <is>
          <t>Durante el cuarto trimestre de 2023 se realizaron 2 comunicaciones de materia ambiental a través de Instagram, enmarcadas principalmente en:  _x000D_
_x000D_
07/11/2023 - Premios Semana Grancolombiana_x000D_
10/11/2023 - Nota Semana Grancolombiana</t>
        </is>
      </c>
    </row>
    <row r="861">
      <c r="A861" t="n">
        <v>234</v>
      </c>
      <c r="B861" t="inlineStr">
        <is>
          <t>Impacto de las Comunicaciones en Materia Ambiental a Través de Redes Sociales - Instagram</t>
        </is>
      </c>
      <c r="C861" t="inlineStr">
        <is>
          <t>GESTIÓN AMBIENTAL</t>
        </is>
      </c>
      <c r="D861" s="134" t="n">
        <v>45382</v>
      </c>
      <c r="E861" t="inlineStr">
        <is>
          <t>234-2024-03-31</t>
        </is>
      </c>
      <c r="F861" t="inlineStr">
        <is>
          <t>2025-02-11 17:02:22</t>
        </is>
      </c>
      <c r="G861" t="inlineStr">
        <is>
          <t>Diana Valentina Cortes Sierra</t>
        </is>
      </c>
      <c r="H861" t="inlineStr">
        <is>
          <t>Durante el primer trimestre de 2024 se realizaron 8 comunicaciones de materia ambiental a través de Instagram, enmarcadas principalmente en:_x000D_
_x000D_
Etiquetas de fila	REDES SOCIALES	Total general_x000D_
DÍA INTERNACIONAL DE LA MADRE TIERRA IG POLI	2517	2517_x000D_
DÍA INTERNACIONAL DE LOS BOSQUES IG POLI 	2501	2501_x000D_
DÍA MUNDIAL DE LAS ABEJAS IG POLI	2594	2594_x000D_
DÍA MUNDIAL DE LOS OCÉANOS: IG	2896	2896_x000D_
DÍA MUNDIAL DEL MEDIOAMBIENTE: IG	21	21_x000D_
DÍA MUNDIAL EDUCACIÓN AMBIENTAL: IG	11398	11398_x000D_
DÍA MUNDIAL PARA EL AGUA: AGUA PARA LA PAZ IG POLI	2298	2298_x000D_
WEBINAR RUMBO A LA COP 16: IG	1649	1649</t>
        </is>
      </c>
    </row>
    <row r="862">
      <c r="A862" t="n">
        <v>234</v>
      </c>
      <c r="B862" t="inlineStr">
        <is>
          <t>Impacto de las Comunicaciones en Materia Ambiental a Través de Redes Sociales - Instagram</t>
        </is>
      </c>
      <c r="C862" t="inlineStr">
        <is>
          <t>GESTIÓN AMBIENTAL</t>
        </is>
      </c>
      <c r="D862" s="134" t="n">
        <v>45473</v>
      </c>
      <c r="E862" t="inlineStr">
        <is>
          <t>234-2024-06-30</t>
        </is>
      </c>
      <c r="F862" t="inlineStr">
        <is>
          <t>2025-02-11 17:04:35</t>
        </is>
      </c>
      <c r="G862" t="inlineStr">
        <is>
          <t>Diana Valentina Cortes Sierra</t>
        </is>
      </c>
      <c r="H862" t="inlineStr">
        <is>
          <t>Durante el segundo trimestre de 2024 se realizaron 3 comunicaciones de materia ambiental a través de Instagram, enmarcadas principalmente en:_x000D_
_x000D_
Etiquetas de fila	REDES SOCIALES_x000D_
DÍA BOLSAS LIBRES DE PLÁSTICO: IG	2709_x000D_
SEMANA MUNDIAL DEL AGUA: IG POLI	2647_x000D_
TAPITAS X PATITAS: IG	11004_x000D_
Total general	16360</t>
        </is>
      </c>
    </row>
    <row r="863">
      <c r="A863" t="n">
        <v>234</v>
      </c>
      <c r="B863" t="inlineStr">
        <is>
          <t>Impacto de las Comunicaciones en Materia Ambiental a Través de Redes Sociales - Instagram</t>
        </is>
      </c>
      <c r="C863" t="inlineStr">
        <is>
          <t>GESTIÓN AMBIENTAL</t>
        </is>
      </c>
      <c r="D863" s="134" t="n">
        <v>45565</v>
      </c>
      <c r="E863" t="inlineStr">
        <is>
          <t>234-2024-09-30</t>
        </is>
      </c>
      <c r="F863" t="inlineStr">
        <is>
          <t>2025-02-11 17:07:15</t>
        </is>
      </c>
      <c r="G863" t="inlineStr">
        <is>
          <t>Diana Valentina Cortes Sierra</t>
        </is>
      </c>
      <c r="H863" t="inlineStr">
        <is>
          <t>Para el periodo no se tienen métricas por este canal.</t>
        </is>
      </c>
    </row>
    <row r="864">
      <c r="A864" t="n">
        <v>234</v>
      </c>
      <c r="B864" t="inlineStr">
        <is>
          <t>Impacto de las Comunicaciones en Materia Ambiental a Través de Redes Sociales - Instagram</t>
        </is>
      </c>
      <c r="C864" t="inlineStr">
        <is>
          <t>GESTIÓN AMBIENTAL</t>
        </is>
      </c>
      <c r="D864" s="134" t="n">
        <v>45657</v>
      </c>
      <c r="E864" t="inlineStr">
        <is>
          <t>234-2024-12-31</t>
        </is>
      </c>
      <c r="F864" t="inlineStr">
        <is>
          <t>2025-02-11 17:14:36</t>
        </is>
      </c>
      <c r="G864" t="inlineStr">
        <is>
          <t>Edgar Camilo Chacon Matajudios</t>
        </is>
      </c>
      <c r="H864" t="inlineStr">
        <is>
          <t>Durante el segundo trimestre de 2024 se realizaron 4 campañas de materia ambiental a través de Instagram, enmarcadas principalmente en:_x000D_
_x000D_
COP 16	8624	8624_x000D_
COP 16 IG HISTORIA IG	1738	1738_x000D_
COP 16 POST IG	4391	4391_x000D_
DÍA MUNDIAL DE LAS MONTAÑAS: IG POLI		_x000D_
DÍA MUNDIAL DE LOS ANIMALES: IG	2119	2119_x000D_
DÍA MUNDIAL DEL SUELO: IG POLI</t>
        </is>
      </c>
    </row>
    <row r="865">
      <c r="A865" t="n">
        <v>235</v>
      </c>
      <c r="B865" t="inlineStr">
        <is>
          <t>Cumplimiento de Requisitos Legales Ambientales Aplicables</t>
        </is>
      </c>
      <c r="C865" t="inlineStr">
        <is>
          <t>GESTIÓN AMBIENTAL</t>
        </is>
      </c>
      <c r="D865" s="134" t="n">
        <v>45291</v>
      </c>
      <c r="E865" t="inlineStr">
        <is>
          <t>235-2023-12-31</t>
        </is>
      </c>
      <c r="F865" t="inlineStr">
        <is>
          <t>2023-07-05 09:24:15</t>
        </is>
      </c>
      <c r="G865" t="inlineStr">
        <is>
          <t>Edgar Camilo Chacon Matajudios</t>
        </is>
      </c>
      <c r="H865" t="inlineStr">
        <is>
          <t>- Resolución 1115 de 2012. Art. 6 - RCD_x000D_
- Decreto 586 de 2015 art. 18 - RCD</t>
        </is>
      </c>
    </row>
    <row r="866">
      <c r="A866" t="n">
        <v>235</v>
      </c>
      <c r="B866" t="inlineStr">
        <is>
          <t>Cumplimiento de Requisitos Legales Ambientales Aplicables</t>
        </is>
      </c>
      <c r="C866" t="inlineStr">
        <is>
          <t>GESTIÓN AMBIENTAL</t>
        </is>
      </c>
      <c r="D866" s="134" t="n">
        <v>45291</v>
      </c>
      <c r="E866" t="inlineStr">
        <is>
          <t>235-2023-12-31</t>
        </is>
      </c>
      <c r="F866" t="inlineStr">
        <is>
          <t>2023-07-05 09:24:15</t>
        </is>
      </c>
      <c r="G866" t="inlineStr">
        <is>
          <t>Edgar Camilo Chacon Matajudios</t>
        </is>
      </c>
      <c r="H866" t="inlineStr">
        <is>
          <t>- Resolución 1115 de 2012. Art. 6 - RCD_x000D_
- Decreto 586 de 2015 art. 18 - RCD</t>
        </is>
      </c>
    </row>
    <row r="867">
      <c r="A867" t="n">
        <v>235</v>
      </c>
      <c r="B867" t="inlineStr">
        <is>
          <t>Cumplimiento de Requisitos Legales Ambientales Aplicables</t>
        </is>
      </c>
      <c r="C867" t="inlineStr">
        <is>
          <t>GESTIÓN AMBIENTAL</t>
        </is>
      </c>
      <c r="D867" s="134" t="n">
        <v>45657</v>
      </c>
      <c r="E867" t="inlineStr">
        <is>
          <t>235-2024-12-31</t>
        </is>
      </c>
      <c r="F867" t="inlineStr">
        <is>
          <t>2025-02-11 11:48:23</t>
        </is>
      </c>
      <c r="G867" t="inlineStr">
        <is>
          <t>Edgar Camilo Chacon Matajudios</t>
        </is>
      </c>
      <c r="H867" t="inlineStr">
        <is>
          <t>Para el año 2024 se evaluaron lo requisitos legales individualmente para las sedes Campus, City Campus y Los colores, dando un total de 576 requisitos evaluados como cumplidos de 626 evaluados para todas las sedes, teniendo en cuenta que en la mayoría el requisito fue evaluado 3 veces. En particular los resultados fueron:_x000D_
_x000D_
- Campus: Requisitos aplicables 233, Requisitos en cumplimiento 210, Cumplimiento parcial o en proceso 11, oportunidades de mejora 7, requisitos en incumplimiento 5._x000D_
_x000D_
- City Campus: Requisitos aplicables 199, Requisitos en cumplimiento 179, Cumplimiento parcial o en proceso 11, oportunidades de mejora 4, requisitos en incumplimiento 5._x000D_
_x000D_
- Los Colores - Medellín: Requisitos aplicables 194, Requisitos en cumplimiento 187, Cumplimiento parcial o en proceso 4, oportunidades de mejora 3, requisitos en incumplimiento 0._x000D_
_x000D_
Los siguientes son los requisitos legales incumplidos, para los cuales se les asocia la OM correspondientes para dar cumplimiento:_x000D_
_x000D_
Ley 140 de 1994 La presente Ley establece las condiciones en que puede realizarse Publicidad Exterior Visual en el Territorio Nacional._x000D_
Decreto 506 de 2003 Por el cual se reglamentan los Acuerdos 01 de 1998 y 12 de 2000, compilados en el Decreto 959 de 2000_x000D_
Resolución 931 de 2008 Por la cual se reglamenta el procedimiento para el registro, el desmonte de elementos de publicidad exterior visual y el procedimiento sancionatorio correspondiente en el Distrito Capital._x000D_
Acuerdo 610 de 2015 POR EL CUAL SE DICTAN DISPOSICIONES GENERALES Y AMBIENTALES SOBRE LA PUBLICIDAD EXTERIOR VISUAL EN EL DISTRITO CAPITAL_x000D_
_x000D_
La organización no cuenta con todos los permisos de publicidad exterior visual por parte de la Secretaria Distrital de Ambiente de Bogotá. _x000D_
_x000D_
EVIDENCIA_x000D_
- Aviso grande Campus. Sin permiso vigente._x000D_
- Aviso pequeño Campus. Sin permiso vigente._x000D_
- Aviso Banderas Campus. Sin permiso vigente._x000D_
- Aviso Primer piso City Campus. Sin permiso vigente.</t>
        </is>
      </c>
    </row>
    <row r="868">
      <c r="A868" t="n">
        <v>236</v>
      </c>
      <c r="B868" t="inlineStr">
        <is>
          <t>Actos Administrativos o Decisiones Judiciales Ambientales</t>
        </is>
      </c>
      <c r="C868" t="inlineStr">
        <is>
          <t>GESTIÓN AMBIENTAL</t>
        </is>
      </c>
      <c r="D868" s="134" t="n">
        <v>45291</v>
      </c>
      <c r="E868" t="inlineStr">
        <is>
          <t>236-2023-12-31</t>
        </is>
      </c>
      <c r="F868" t="inlineStr">
        <is>
          <t>2024-09-10 16:34:54</t>
        </is>
      </c>
      <c r="G868" t="inlineStr">
        <is>
          <t>Juan Carlos Castro Vergara</t>
        </is>
      </c>
      <c r="H868" t="inlineStr">
        <is>
          <t>En el 2023 no se presentaron actos administrativos o decisiones judiciales desfavorables en temas ambientales.</t>
        </is>
      </c>
    </row>
    <row r="869">
      <c r="A869" t="n">
        <v>236</v>
      </c>
      <c r="B869" t="inlineStr">
        <is>
          <t>Actos Administrativos o Decisiones Judiciales Ambientales</t>
        </is>
      </c>
      <c r="C869" t="inlineStr">
        <is>
          <t>GESTIÓN AMBIENTAL</t>
        </is>
      </c>
      <c r="D869" s="134" t="n">
        <v>45657</v>
      </c>
      <c r="E869" t="inlineStr">
        <is>
          <t>236-2024-12-31</t>
        </is>
      </c>
      <c r="F869" t="inlineStr">
        <is>
          <t>2025-02-11 16:06:14</t>
        </is>
      </c>
      <c r="G869" t="inlineStr">
        <is>
          <t>Edgar Camilo Chacon Matajudios</t>
        </is>
      </c>
      <c r="H869" t="inlineStr">
        <is>
          <t>En el 2024 no se presentaron actos administrativos o decisiones judiciales desfavorables en temas ambientales.</t>
        </is>
      </c>
    </row>
    <row r="870">
      <c r="A870" t="n">
        <v>236</v>
      </c>
      <c r="B870" t="inlineStr">
        <is>
          <t>Actos Administrativos o Decisiones Judiciales Ambientales</t>
        </is>
      </c>
      <c r="C870" t="inlineStr">
        <is>
          <t>GESTIÓN AMBIENTAL</t>
        </is>
      </c>
      <c r="D870" s="134" t="n">
        <v>46022</v>
      </c>
      <c r="E870" t="inlineStr">
        <is>
          <t>236-2025-12-31</t>
        </is>
      </c>
      <c r="F870" t="inlineStr">
        <is>
          <t>2026-03-10 14:13:26</t>
        </is>
      </c>
      <c r="G870" t="inlineStr">
        <is>
          <t>Edgar Camilo Chacon Matajudios</t>
        </is>
      </c>
      <c r="H870" t="inlineStr">
        <is>
          <t>En el 2025 no se presentaron actos administrativos o decisiones judiciales desfavorables para la Institución en temas ambientales.</t>
        </is>
      </c>
    </row>
    <row r="871">
      <c r="A871" t="n">
        <v>238</v>
      </c>
      <c r="B871" t="inlineStr">
        <is>
          <t>Cumplimiento de la Protección del Medio Ambiente</t>
        </is>
      </c>
      <c r="C871" t="inlineStr">
        <is>
          <t>GESTIÓN AMBIENTAL</t>
        </is>
      </c>
      <c r="D871" s="134" t="n">
        <v>45016</v>
      </c>
      <c r="E871" t="inlineStr">
        <is>
          <t>238-2023-03-31</t>
        </is>
      </c>
      <c r="F871" t="inlineStr">
        <is>
          <t>2023-08-28 08:33:56</t>
        </is>
      </c>
      <c r="G871" t="inlineStr">
        <is>
          <t>Edgar Camilo Chacon Matajudios</t>
        </is>
      </c>
      <c r="H871" t="inlineStr">
        <is>
          <t>En el primer trimestre del año se cumplieron 17 de 18 indicadores relacionados con los programas ambientales: _x000D_
- Plan Anual 1 de 1. _x000D_
- Gestión Integral de Residuos 5 de 6._x000D_
- Gestión del Ahorro y Uso Eficiente de Energía 3 de 3._x000D_
- Gestión de la Calidad, Ahorro y Uso Eficiente del Agua 3 de 3. _x000D_
- Gestión de la Calidad del Aire, Ruido Ambiental y Publicidad Exterior Visual N.A._x000D_
- Gestión de Áreas Naturales 3 de 3. _x000D_
- Gestión de la Medición y Compensación de GEI - Huella de Carbono N.A._x000D_
- Gestión de la Educación y Comunicación Ambiental 2 de 2.</t>
        </is>
      </c>
    </row>
    <row r="872">
      <c r="A872" t="n">
        <v>238</v>
      </c>
      <c r="B872" t="inlineStr">
        <is>
          <t>Cumplimiento de la Protección del Medio Ambiente</t>
        </is>
      </c>
      <c r="C872" t="inlineStr">
        <is>
          <t>GESTIÓN AMBIENTAL</t>
        </is>
      </c>
      <c r="D872" s="134" t="n">
        <v>45107</v>
      </c>
      <c r="E872" t="inlineStr">
        <is>
          <t>238-2023-06-30</t>
        </is>
      </c>
      <c r="F872" t="inlineStr">
        <is>
          <t>2024-09-26 12:59:14</t>
        </is>
      </c>
      <c r="G872" t="inlineStr">
        <is>
          <t>Edgar Camilo Chacon Matajudios</t>
        </is>
      </c>
      <c r="H872" t="inlineStr">
        <is>
          <t>En el segundo trimestre del año se cumplieron 22 de 26 indicadores relacionados con los programas ambientales: _x000D_
- Plan Anual 1 de 1. _x000D_
- Gestión Integral de Residuos 8 de 9._x000D_
- Gestión del Ahorro y Uso Eficiente de Energía 5 de 5._x000D_
- Gestión de la Calidad, Ahorro y Uso Eficiente del Agua 5 de 5. _x000D_
- Gestión de la Calidad del Aire, Ruido Ambiental y Publicidad Exterior Visual N.A._x000D_
- Gestión de Áreas Naturales 3 de 3. _x000D_
- Gestión de la Medición y Compensación de GEI - Huella de Carbono N.A._x000D_
- Gestión de la Educación y Comunicación Ambiental 5 de 5. _x000D_
Los indicadores de Generación de Residuos Sólidos Mensual y Impacto de las Comunicaciones en Materia Ambiental a Través de Redes Sociales ? Instagram presentan riesgo de incumplimiento, para evitar la materialización del incumplimiento se realizará un mayo seguimiento a la captura de datos.</t>
        </is>
      </c>
    </row>
    <row r="873">
      <c r="A873" t="n">
        <v>238</v>
      </c>
      <c r="B873" t="inlineStr">
        <is>
          <t>Cumplimiento de la Protección del Medio Ambiente</t>
        </is>
      </c>
      <c r="C873" t="inlineStr">
        <is>
          <t>GESTIÓN AMBIENTAL</t>
        </is>
      </c>
      <c r="D873" s="134" t="n">
        <v>45199</v>
      </c>
      <c r="E873" t="inlineStr">
        <is>
          <t>238-2023-09-30</t>
        </is>
      </c>
      <c r="F873" t="inlineStr">
        <is>
          <t>2024-07-11 08:39:15</t>
        </is>
      </c>
      <c r="G873" t="inlineStr">
        <is>
          <t>Diana Valentina Cortes Sierra</t>
        </is>
      </c>
      <c r="H873" t="inlineStr">
        <is>
          <t>En el tercer trimestre del año se cumplieron 16 de 19 indicadores relacionados con los programas ambientales:_x000D_
- Plan Anual 0 de 1._x000D_
- Gestión Integral de Residuos 5 de 7._x000D_
- Gestión del Ahorro y Uso Eficiente de Energía 3 de 3._x000D_
- Gestión de la Calidad, Ahorro y Uso Eficiente del Agua 3 de 3._x000D_
- Gestión de la Calidad del Aire, Ruido Ambiental y Publicidad Exterior Visual N.A._x000D_
- Gestión de Áreas Naturales 3 de 3._x000D_
- Gestión de la Medición y Compensación de GEI - Huella de Carbono N.A_x000D_
- Gestión de la Educación y Comunicación Ambiental 2 de 2.</t>
        </is>
      </c>
    </row>
    <row r="874">
      <c r="A874" t="n">
        <v>238</v>
      </c>
      <c r="B874" t="inlineStr">
        <is>
          <t>Cumplimiento de la Protección del Medio Ambiente</t>
        </is>
      </c>
      <c r="C874" t="inlineStr">
        <is>
          <t>GESTIÓN AMBIENTAL</t>
        </is>
      </c>
      <c r="D874" s="134" t="n">
        <v>45291</v>
      </c>
      <c r="E874" t="inlineStr">
        <is>
          <t>238-2023-12-31</t>
        </is>
      </c>
      <c r="F874" t="inlineStr">
        <is>
          <t>2024-07-11 08:52:19</t>
        </is>
      </c>
      <c r="G874" t="inlineStr">
        <is>
          <t>Diana Valentina Cortes Sierra</t>
        </is>
      </c>
      <c r="H874" t="inlineStr">
        <is>
          <t>En el cuarto trimestre del año se cumplieron 30 de 40 indicadores relacionados con los programas ambientales:_x000D_
- Plan Anual 1 de 1._x000D_
- Gestión Integral de Residuos 9 de 14._x000D_
- Gestión del Ahorro y Uso Eficiente de Energía 4 de 5._x000D_
- Gestión de la Calidad, Ahorro y Uso Eficiente del Agua 5 de 7._x000D_
- Gestión de la Calidad del Aire, Ruido Ambiental y Publicidad Exterior Visual 1/2._x000D_
- Gestión de Áreas Naturales 3 de 3._x000D_
- Gestión de la Medición y Compensación de GEI - Huella de Carbono 3/3_x000D_
- Gestión de la Educación y Comunicación Ambiental 4 de 5.</t>
        </is>
      </c>
    </row>
    <row r="875">
      <c r="A875" t="n">
        <v>238</v>
      </c>
      <c r="B875" t="inlineStr">
        <is>
          <t>Cumplimiento de la Protección del Medio Ambiente</t>
        </is>
      </c>
      <c r="C875" t="inlineStr">
        <is>
          <t>GESTIÓN AMBIENTAL</t>
        </is>
      </c>
      <c r="D875" s="134" t="n">
        <v>45382</v>
      </c>
      <c r="E875" t="inlineStr">
        <is>
          <t>238-2024-03-31</t>
        </is>
      </c>
      <c r="F875" t="inlineStr">
        <is>
          <t>2024-10-16 16:43:03</t>
        </is>
      </c>
      <c r="G875" t="inlineStr">
        <is>
          <t>Diana Valentina Cortes Sierra</t>
        </is>
      </c>
      <c r="H875" t="inlineStr">
        <is>
          <t>En el primer trimestre del año se cumplieron 16 de 21 indicadores relacionados con los programas ambientales:_x000D_
- Plan Anual 1 de 1._x000D_
- Gestión Integral de Residuos 7 de 9._x000D_
- Gestión del Ahorro y Uso Eficiente de Energía 3 de 3._x000D_
- Gestión de la Calidad, Ahorro y Uso Eficiente del Agua 1 de 3._x000D_
- Gestión de la Calidad del Aire, Ruido Ambiental y Publicidad Exterior Visual N/A._x000D_
- Gestión de Áreas Naturales 3 de 3._x000D_
- Gestión de la Medición y Compensación de GEI - Huella de Carbono N/A_x000D_
- Gestión de la Educación y Comunicación Ambiental 1 de 2.</t>
        </is>
      </c>
    </row>
    <row r="876">
      <c r="A876" t="n">
        <v>238</v>
      </c>
      <c r="B876" t="inlineStr">
        <is>
          <t>Cumplimiento de la Protección del Medio Ambiente</t>
        </is>
      </c>
      <c r="C876" t="inlineStr">
        <is>
          <t>GESTIÓN AMBIENTAL</t>
        </is>
      </c>
      <c r="D876" s="134" t="n">
        <v>45473</v>
      </c>
      <c r="E876" t="inlineStr">
        <is>
          <t>238-2024-06-30</t>
        </is>
      </c>
      <c r="F876" t="inlineStr">
        <is>
          <t>2025-02-11 18:16:17</t>
        </is>
      </c>
      <c r="G876" t="inlineStr">
        <is>
          <t>Edgar Camilo Chacon Matajudios</t>
        </is>
      </c>
      <c r="H876" t="inlineStr">
        <is>
          <t>En el segundo trimestre del año se cumplieron 23 de 32 indicadores relacionados con los programas ambientales:_x000D_
- Plan Anual 1 de 1._x000D_
- Gestión Integral de Residuos 7 de 13._x000D_
- Gestión del Ahorro y Uso Eficiente de Energía 5 de 5._x000D_
- Gestión de la Calidad, Ahorro y Uso Eficiente del Agua 4 de 5._x000D_
- Gestión de la Calidad del Aire, Ruido Ambiental y Publicidad Exterior Visual N.A._x000D_
- Gestión de Áreas Naturales 3 de 3._x000D_
- Gestión de la Medición y Compensación de GEI - Huella de Carbono N.A._x000D_
- Gestión de la Educación y Comunicación Ambiental 5 de 5._x000D_
Los indicadores de Generación de Residuos Peligrosos se han venido incumpliendo debido a la dada de baja de equipos de tecnología y medios audiovisuales. _x000D_
El indicador de consumo de agua ha venido presentando mejoría en razón a las acciones tomadas por los racionamientos de agua. _x000D_
El indicador de Impacto de las Comunicaciones en Materia Ambiental a Través de Redes Sociales Instagram se ha venido incumpliendo, por lo que se realizará un mayo seguimiento a la publicación de las campañas y la captura de datos.</t>
        </is>
      </c>
    </row>
    <row r="877">
      <c r="A877" t="n">
        <v>238</v>
      </c>
      <c r="B877" t="inlineStr">
        <is>
          <t>Cumplimiento de la Protección del Medio Ambiente</t>
        </is>
      </c>
      <c r="C877" t="inlineStr">
        <is>
          <t>GESTIÓN AMBIENTAL</t>
        </is>
      </c>
      <c r="D877" s="134" t="n">
        <v>45565</v>
      </c>
      <c r="E877" t="inlineStr">
        <is>
          <t>238-2024-09-30</t>
        </is>
      </c>
      <c r="F877" t="inlineStr">
        <is>
          <t>2025-02-11 18:20:09</t>
        </is>
      </c>
      <c r="G877" t="inlineStr">
        <is>
          <t>Edgar Camilo Chacon Matajudios</t>
        </is>
      </c>
      <c r="H877" t="inlineStr">
        <is>
          <t>En el tercer trimestre del año se cumplieron 16 de 19 indicadores relacionados con los programas ambientales:_x000D_
- Plan Anual 1 de 1._x000D_
- Gestión Integral de Residuos 6 de 9._x000D_
- Gestión del Ahorro y Uso Eficiente de Energía 3 de 3._x000D_
- Gestión de la Calidad, Ahorro y Uso Eficiente del Agua 3 de 3._x000D_
- Gestión de la Calidad del Aire, Ruido Ambiental y Publicidad Exterior Visual N.A._x000D_
- Gestión de Áreas Naturales 3 de 3._x000D_
- Gestión de la Medición y Compensación de GEI - Huella de Carbono N.A._x000D_
- Gestión de la Educación y Comunicación Ambiental N.A.</t>
        </is>
      </c>
    </row>
    <row r="878">
      <c r="A878" t="n">
        <v>238</v>
      </c>
      <c r="B878" t="inlineStr">
        <is>
          <t>Cumplimiento de la Protección del Medio Ambiente</t>
        </is>
      </c>
      <c r="C878" t="inlineStr">
        <is>
          <t>GESTIÓN AMBIENTAL</t>
        </is>
      </c>
      <c r="D878" s="134" t="n">
        <v>45657</v>
      </c>
      <c r="E878" t="inlineStr">
        <is>
          <t>238-2024-12-31</t>
        </is>
      </c>
      <c r="F878" t="inlineStr">
        <is>
          <t>2025-02-11 18:23:43</t>
        </is>
      </c>
      <c r="G878" t="inlineStr">
        <is>
          <t>Edgar Camilo Chacon Matajudios</t>
        </is>
      </c>
      <c r="H878" t="inlineStr">
        <is>
          <t>En el cuarto trimestre del año se cumplieron 32 de 40 indicadores relacionados con los programas ambientales:_x000D_
_x000D_
- Plan Anual 1 de 1._x000D_
- Gestión Integral de Residuos 9 de 14._x000D_
- Gestión del Ahorro y Uso Eficiente de Energía 4 de 5._x000D_
- Gestión de la Calidad, Ahorro y Uso Eficiente del Agua 5 de 7._x000D_
- Gestión de la Calidad del Aire, Ruido Ambiental y Publicidad Exterior Visual 2 de 2._x000D_
- Gestión de Áreas Naturales 3 de 3._x000D_
- Gestión de la Medición y Compensación de GEI - Huella de Carbono 3 de 3._x000D_
- Gestión de la Educación y Comunicación Ambiental 5 de 5.</t>
        </is>
      </c>
    </row>
    <row r="879">
      <c r="A879" t="n">
        <v>238</v>
      </c>
      <c r="B879" t="inlineStr">
        <is>
          <t>Cumplimiento de la Protección del Medio Ambiente</t>
        </is>
      </c>
      <c r="C879" t="inlineStr">
        <is>
          <t>GESTIÓN AMBIENTAL</t>
        </is>
      </c>
      <c r="D879" s="134" t="n">
        <v>45747</v>
      </c>
      <c r="E879" t="inlineStr">
        <is>
          <t>238-2025-03-31</t>
        </is>
      </c>
      <c r="F879" t="inlineStr">
        <is>
          <t>2025-09-25 16:38:58</t>
        </is>
      </c>
      <c r="G879" t="inlineStr">
        <is>
          <t>Juan Carlos Castro Vergara</t>
        </is>
      </c>
      <c r="H879" t="inlineStr">
        <is>
          <t>En el primer trimestre del año se cumplieron 39 de 41 indicadores relacionados con los programas ambientales:_x000D_
_x000D_
- Plan Anual 20 de 21._x000D_
- Gestión Integral de Residuos 8 de 9._x000D_
- Gestión del Ahorro y Uso Eficiente de Energía 3 de 3._x000D_
- Gestión de la Calidad, Ahorro y Uso Eficiente del Agua 3 de 3._x000D_
- Gestión de Áreas Naturales 3 de 3._x000D_
- Gestión de la Educación y Comunicación Ambiental 2 de 2.</t>
        </is>
      </c>
    </row>
    <row r="880">
      <c r="A880" t="n">
        <v>238</v>
      </c>
      <c r="B880" t="inlineStr">
        <is>
          <t>Cumplimiento de la Protección del Medio Ambiente</t>
        </is>
      </c>
      <c r="C880" t="inlineStr">
        <is>
          <t>GESTIÓN AMBIENTAL</t>
        </is>
      </c>
      <c r="D880" s="134" t="n">
        <v>45838</v>
      </c>
      <c r="E880" t="inlineStr">
        <is>
          <t>238-2025-06-30</t>
        </is>
      </c>
      <c r="F880" t="inlineStr">
        <is>
          <t>2025-09-25 16:42:14</t>
        </is>
      </c>
      <c r="G880" t="inlineStr">
        <is>
          <t>Juan Carlos Castro Vergara</t>
        </is>
      </c>
      <c r="H880" t="inlineStr">
        <is>
          <t>En el segundo trimestre del año se cumplieron 57 de 63 indicadores relacionados con los programas ambientales:_x000D_
_x000D_
- Plan Anual 29 de 32._x000D_
- Gestión Integral de Residuos 12 de 13._x000D_
- Gestión del Ahorro y Uso Eficiente de Energía 5 de 5._x000D_
- Gestión de la Calidad, Ahorro y Uso Eficiente del Agua 5 de 5._x000D_
- Gestión de Áreas Naturales 3 de 3._x000D_
- Gestión de la Educación y Comunicación Ambiental 3 de 5.</t>
        </is>
      </c>
    </row>
    <row r="881">
      <c r="A881" t="n">
        <v>238</v>
      </c>
      <c r="B881" t="inlineStr">
        <is>
          <t>Cumplimiento de la Protección del Medio Ambiente</t>
        </is>
      </c>
      <c r="C881" t="inlineStr">
        <is>
          <t>GESTIÓN AMBIENTAL</t>
        </is>
      </c>
      <c r="D881" s="134" t="n">
        <v>45930</v>
      </c>
      <c r="E881" t="inlineStr">
        <is>
          <t>238-2025-09-30</t>
        </is>
      </c>
      <c r="F881" t="inlineStr">
        <is>
          <t>2026-03-09 11:08:28</t>
        </is>
      </c>
      <c r="G881" t="inlineStr">
        <is>
          <t>Juan Carlos Castro Vergara</t>
        </is>
      </c>
      <c r="H881" t="inlineStr">
        <is>
          <t>En el tercer trimestre de 2025 el indicador de Cumplimiento de la Protección del Medio Ambiente alcanzó un resultado de 94,59%, superando la meta establecida del 90% y evidenciando un desempeño favorable en la gestión ambiental institucional. Este resultado representa una mejora frente al segundo trimestre, en el cual se registró un 90,48%._x000D_
Al analizar el comportamiento por programa, el Cumplimiento del Plan Anual del SGA alcanzó 94,74% (18 de 19 indicadores cumplidos), la Gestión Integral de Residuos registró 88,89% (8 de 9), siendo el único programa que no alcanzó la meta trimestral, mientras que la Gestión del Ahorro y Uso Eficiente de Energía, la Gestión de la Calidad, Ahorro y Uso Eficiente del Agua, y la Gestión de Áreas Naturales lograron un 100% de cumplimiento. Los programas de Gestión de la Calidad del Aire, Ruido Ambiental y Publicidad Exterior Visual, Medición y Compensación de GEI, y Educación y Comunicación Ambiental no presentaron indicadores programados para el trimestre, por lo que no aplica su medición en este periodo.</t>
        </is>
      </c>
    </row>
    <row r="882">
      <c r="A882" t="n">
        <v>238</v>
      </c>
      <c r="B882" t="inlineStr">
        <is>
          <t>Cumplimiento de la Protección del Medio Ambiente</t>
        </is>
      </c>
      <c r="C882" t="inlineStr">
        <is>
          <t>GESTIÓN AMBIENTAL</t>
        </is>
      </c>
      <c r="D882" s="134" t="n">
        <v>46022</v>
      </c>
      <c r="E882" t="inlineStr">
        <is>
          <t>238-2025-12-31</t>
        </is>
      </c>
      <c r="F882" t="inlineStr">
        <is>
          <t>2026-03-09 11:09:16</t>
        </is>
      </c>
      <c r="G882" t="inlineStr">
        <is>
          <t>Juan Carlos Castro Vergara</t>
        </is>
      </c>
      <c r="H882" t="inlineStr">
        <is>
          <t>En el cuarto trimestre de 2025 el indicador de Cumplimiento de la Protección del Medio Ambiente registró un resultado de 68,00%, cifra que se ubica por debajo de la meta establecida del 90%, representando el resultado más bajo del año y una disminución significativa frente al tercer trimestre, en el que se alcanzó el 94,59%._x000D_
Al analizar el comportamiento por programa, los únicos que lograron la meta fueron la Gestión de la Medición y Compensación de GEI con 100% (3 de 3) y la Gestión de la Educación y Comunicación Ambiental con 100% (3 de 3). Los demás programas presentaron resultados por debajo del 90%: el Cumplimiento del Plan Anual del SGA alcanzó 68,42% (26 de 38), la Gestión Integral de Residuos 64,29% (9 de 14), la Gestión del Ahorro y Uso Eficiente de Energía 80,00% (4 de 5), la Gestión de la Calidad, Ahorro y Uso Eficiente del Agua 57,14% (4 de 7), la Gestión de la Calidad del Aire, Ruido Ambiental y Publicidad Exterior Visual 50,00% (1 de 2), y la Gestión de Áreas Naturales 33,33% (1 de 3), siendo este último el resultado más crítico del trimestre._x000D_
La caída en el indicador global durante el cuarto trimestre puede asociarse al incremento en el número de indicadores programados para el cierre del año, lo que exige una mayor capacidad de respuesta operativa en todos los programas de manera simultánea. Se recomienda revisar la planificación de actividades del último trimestre para distribuir de manera más equilibrada la carga operativa a lo largo del año, y fortalecer especialmente el seguimiento a los programas de Gestión de Áreas Naturales, Calidad del Aire y Uso Eficiente del Agua, que presentaron los mayores rezagos en este periodo.</t>
        </is>
      </c>
    </row>
    <row r="883">
      <c r="A883" t="n">
        <v>239</v>
      </c>
      <c r="B883" t="inlineStr">
        <is>
          <t>Portafolio de Proyectos - Metrica</t>
        </is>
      </c>
      <c r="C883" t="inlineStr">
        <is>
          <t>Gestión de Proyectos</t>
        </is>
      </c>
      <c r="D883" s="134" t="n">
        <v>44957</v>
      </c>
      <c r="E883" t="inlineStr">
        <is>
          <t>239-2023-01-31</t>
        </is>
      </c>
      <c r="F883" t="inlineStr">
        <is>
          <t>2023-07-10 09:32:38</t>
        </is>
      </c>
      <c r="G883" t="inlineStr">
        <is>
          <t>Ruben Dario Gelvez Gonzalez</t>
        </is>
      </c>
      <c r="H883" t="inlineStr">
        <is>
          <t>Proyectos en Ejecución _x000D_
_x000D_
Plan Talento_x000D_
Diseño del modelo de experiencia Fase I_x000D_
Certificación SGA sede los Colores_x000D_
Equidad de Genero_x000D_
PRIME_x000D_
_x000D_
Proyectos en Planeación:_x000D_
_x000D_
NUEVO POLISIGS _x000D_
Innovación curricular - Fase I_x000D_
Catalogo de recursos virtuales_x000D_
Ecosistema Banner_x000D_
_x000D_
Proyectos Finalizados _x000D_
Pricing_x000D_
Eficiencia Institucional</t>
        </is>
      </c>
    </row>
    <row r="884">
      <c r="A884" t="n">
        <v>239</v>
      </c>
      <c r="B884" t="inlineStr">
        <is>
          <t>Portafolio de Proyectos - Metrica</t>
        </is>
      </c>
      <c r="C884" t="inlineStr">
        <is>
          <t>Gestión de Proyectos</t>
        </is>
      </c>
      <c r="D884" s="134" t="n">
        <v>44985</v>
      </c>
      <c r="E884" t="inlineStr">
        <is>
          <t>239-2023-02-28</t>
        </is>
      </c>
      <c r="F884" t="inlineStr">
        <is>
          <t>2023-06-28 11:45:21</t>
        </is>
      </c>
      <c r="G884" t="inlineStr">
        <is>
          <t>Ruben Dario Gelvez Gonzalez</t>
        </is>
      </c>
      <c r="H884" t="inlineStr">
        <is>
          <t>Se dan como finalizados los proyectos de _x000D_
Acreditación institucional fase I, Diseño del modelo de experiencia Institucional Fase I y Eficiencia institucional</t>
        </is>
      </c>
    </row>
    <row r="885">
      <c r="A885" t="n">
        <v>239</v>
      </c>
      <c r="B885" t="inlineStr">
        <is>
          <t>Portafolio de Proyectos - Metrica</t>
        </is>
      </c>
      <c r="C885" t="inlineStr">
        <is>
          <t>Gestión de Proyectos</t>
        </is>
      </c>
      <c r="D885" s="134" t="n">
        <v>45016</v>
      </c>
      <c r="E885" t="inlineStr">
        <is>
          <t>239-2023-03-31</t>
        </is>
      </c>
      <c r="F885" t="inlineStr">
        <is>
          <t>2023-06-28 11:53:37</t>
        </is>
      </c>
      <c r="G885" t="inlineStr">
        <is>
          <t>Ruben Dario Gelvez Gonzalez</t>
        </is>
      </c>
      <c r="H885" t="inlineStr">
        <is>
          <t>Se promueve a fase de cierre al proyecto PRIME_x000D_
Se Incluyen en planificación los proyectos Portal Universitario, Datalake y Ecosistema Banner</t>
        </is>
      </c>
    </row>
    <row r="886">
      <c r="A886" t="n">
        <v>239</v>
      </c>
      <c r="B886" t="inlineStr">
        <is>
          <t>Portafolio de Proyectos - Metrica</t>
        </is>
      </c>
      <c r="C886" t="inlineStr">
        <is>
          <t>Gestión de Proyectos</t>
        </is>
      </c>
      <c r="D886" s="134" t="n">
        <v>45046</v>
      </c>
      <c r="E886" t="inlineStr">
        <is>
          <t>239-2023-04-30</t>
        </is>
      </c>
      <c r="F886" t="inlineStr">
        <is>
          <t>2023-06-05 08:20:04</t>
        </is>
      </c>
      <c r="G886" t="inlineStr">
        <is>
          <t>Ruben Dario Gelvez Gonzalez</t>
        </is>
      </c>
      <c r="H886" t="inlineStr">
        <is>
          <t>Se da por finalizado el proyecto PRIME_x000D_
Se incluyen en ejecución los proyectos de Experiencia fase II, Acreditación institucional fase II y Monarca - Banner</t>
        </is>
      </c>
    </row>
    <row r="887">
      <c r="A887" t="n">
        <v>239</v>
      </c>
      <c r="B887" t="inlineStr">
        <is>
          <t>Portafolio de Proyectos - Metrica</t>
        </is>
      </c>
      <c r="C887" t="inlineStr">
        <is>
          <t>Gestión de Proyectos</t>
        </is>
      </c>
      <c r="D887" s="134" t="n">
        <v>45077</v>
      </c>
      <c r="E887" t="inlineStr">
        <is>
          <t>239-2023-05-31</t>
        </is>
      </c>
      <c r="F887" t="inlineStr">
        <is>
          <t>2023-06-22 08:05:26</t>
        </is>
      </c>
      <c r="G887" t="inlineStr">
        <is>
          <t>Ruben Dario Gelvez Gonzalez</t>
        </is>
      </c>
      <c r="H887" t="inlineStr">
        <is>
          <t>Se incluye en etapa de planificación el proyecto Migración al nuevo sistema de transporte_x000D_
Se promueve a etapa de ejecución el proyecto de Creación del IEDTH</t>
        </is>
      </c>
    </row>
    <row r="888">
      <c r="A888" t="n">
        <v>239</v>
      </c>
      <c r="B888" t="inlineStr">
        <is>
          <t>Portafolio de Proyectos - Metrica</t>
        </is>
      </c>
      <c r="C888" t="inlineStr">
        <is>
          <t>Gestión de Proyectos</t>
        </is>
      </c>
      <c r="D888" s="134" t="n">
        <v>45107</v>
      </c>
      <c r="E888" t="inlineStr">
        <is>
          <t>239-2023-06-30</t>
        </is>
      </c>
      <c r="F888" t="inlineStr">
        <is>
          <t>2023-07-10 09:27:34</t>
        </is>
      </c>
      <c r="G888" t="inlineStr">
        <is>
          <t>Ruben Dario Gelvez Gonzalez</t>
        </is>
      </c>
      <c r="H888" t="inlineStr">
        <is>
          <t>Proyectos en ejecución: _x000D_
_x000D_
Innovación curricular - Fase I_x000D_
Creación del centro de educación para el trabajo y el desarrollo humano - IEDTH  _x000D_
Plan Talento_x000D_
NUEVO POLISIGS _x000D_
Certificación SGA sede los Colores_x000D_
Equidad de Genero_x000D_
Portal Universitario_x000D_
Data Lake Institucional_x000D_
Catalogo de recursos virtuales_x000D_
Ecosistema Banner_x000D_
Diseño del Modelo de Experiencia Institucional - Fase 2_x000D_
Acreditación Institucional Sede Bogotá - Fase II - Condiciones iniciales_x000D_
_x000D_
Proyectos en Planeación _x000D_
_x000D_
Creación del Colegio Virtual_x000D_
Migración al nuevo sistema de transporte rotativo_x000D_
_x000D_
Proyectos Finalizados _x000D_
_x000D_
Acreditación Institucional Fase I_x000D_
Pricing _x000D_
Prime_x000D_
Eficiencia Institucional_x000D_
Diseño de Modelo de Experiencia Fase I</t>
        </is>
      </c>
    </row>
    <row r="889">
      <c r="A889" t="n">
        <v>239</v>
      </c>
      <c r="B889" t="inlineStr">
        <is>
          <t>Portafolio de Proyectos - Metrica</t>
        </is>
      </c>
      <c r="C889" t="inlineStr">
        <is>
          <t>Gestión de Proyectos</t>
        </is>
      </c>
      <c r="D889" s="134" t="n">
        <v>45138</v>
      </c>
      <c r="E889" t="inlineStr">
        <is>
          <t>239-2023-07-31</t>
        </is>
      </c>
      <c r="F889" t="inlineStr">
        <is>
          <t>2023-08-17 09:07:07</t>
        </is>
      </c>
      <c r="G889" t="inlineStr">
        <is>
          <t>Ruben Dario Gelvez Gonzalez</t>
        </is>
      </c>
      <c r="H889" t="inlineStr">
        <is>
          <t>Proyectos en ejecución:_x000D_
_x000D_
Innovación curricular - Fase I_x000D_
Creación del centro de educación para el trabajo y el desarrollo humano - IEDTH_x000D_
Plan Talento_x000D_
NUEVO POLISIGS_x000D_
Certificación SGA sede los Colores_x000D_
Equidad de Genero_x000D_
Portal Universitario_x000D_
Data Lake Institucional_x000D_
Catalogo de recursos virtuales_x000D_
Ecosistema Banner_x000D_
Diseño del Modelo de Experiencia Institucional - Fase 2_x000D_
Acreditación Institucional Sede Bogotá - Fase II - Condiciones iniciales_x000D_
_x000D_
Proyectos en Planeación_x000D_
_x000D_
Creación del Colegio Virtual_x000D_
_x000D_
Proyectos Finalizados_x000D_
_x000D_
Acreditación Institucional Fase I_x000D_
Pricing_x000D_
Prime_x000D_
Eficiencia Institucional_x000D_
Diseño de Modelo de Experiencia Fase I</t>
        </is>
      </c>
    </row>
    <row r="890">
      <c r="A890" t="n">
        <v>239</v>
      </c>
      <c r="B890" t="inlineStr">
        <is>
          <t>Portafolio de Proyectos - Metrica</t>
        </is>
      </c>
      <c r="C890" t="inlineStr">
        <is>
          <t>Gestión de Proyectos</t>
        </is>
      </c>
      <c r="D890" s="134" t="n">
        <v>45169</v>
      </c>
      <c r="E890" t="inlineStr">
        <is>
          <t>239-2023-08-31</t>
        </is>
      </c>
      <c r="F890" t="inlineStr">
        <is>
          <t>2023-09-22 15:00:20</t>
        </is>
      </c>
      <c r="G890" t="inlineStr">
        <is>
          <t>Ruben Dario Gelvez Gonzalez</t>
        </is>
      </c>
      <c r="H890" t="inlineStr">
        <is>
          <t>Proyectos en etapa de planificación: _x000D_
_x000D_
Cultura de una buena docencia _x000D_
Habilidades Poderosas_x000D_
Centro Gastronómico Fase I_x000D_
CREA_x000D_
Centro de empleabilidad y emprendimiento E3_x000D_
SABER PRO_x000D_
Centro de Idiomas Fase I_x000D_
Definición modelo de transporte rotativo_x000D_
Plan de crecimiento sede Medellín_x000D_
_x000D_
Proyectos en etapa de ejecución:_x000D_
_x000D_
Nuevo POLISIGS_x000D_
Certificación SGA Sede los Colores_x000D_
Equidad de Genero_x000D_
Portal Universitario_x000D_
Monarca Banner_x000D_
Innovación Curricular_x000D_
Catálogo de Recursos Virtuales_x000D_
Experiencia Fase II_x000D_
Acreditación Institucional Fase II_x000D_
Datalake_x000D_
IETDH _x000D_
Colegio Virtual_x000D_
_x000D_
Proyectos en Cierre:_x000D_
Plan Talento</t>
        </is>
      </c>
    </row>
    <row r="891">
      <c r="A891" t="n">
        <v>239</v>
      </c>
      <c r="B891" t="inlineStr">
        <is>
          <t>Portafolio de Proyectos - Metrica</t>
        </is>
      </c>
      <c r="C891" t="inlineStr">
        <is>
          <t>Gestión de Proyectos</t>
        </is>
      </c>
      <c r="D891" s="134" t="n">
        <v>45199</v>
      </c>
      <c r="E891" t="inlineStr">
        <is>
          <t>239-2023-09-30</t>
        </is>
      </c>
      <c r="F891" t="inlineStr">
        <is>
          <t>2023-10-05 09:49:52</t>
        </is>
      </c>
      <c r="G891" t="inlineStr">
        <is>
          <t>Ruben Dario Gelvez Gonzalez</t>
        </is>
      </c>
      <c r="H891" t="inlineStr">
        <is>
          <t>Proyectos en etapa de planificación:_x000D_
_x000D_
Cultura de una buena docencia_x000D_
Habilidades Poderosas_x000D_
Centro Gastronómico Fase I_x000D_
CREA_x000D_
Centro de empleabilidad y emprendimiento E3_x000D_
SABER PRO_x000D_
Centro de Idiomas Fase I_x000D_
Definición modelo de transporte rotativo_x000D_
Plan de crecimiento sede Medellín_x000D_
_x000D_
Proyectos en etapa de ejecución:_x000D_
_x000D_
Nuevo POLISIGS_x000D_
Certificación SGA Sede los Colores_x000D_
Equidad de Genero_x000D_
Portal Universitario_x000D_
Monarca Banner_x000D_
Innovación Curricular_x000D_
Catálogo de Recursos Virtuales_x000D_
Experiencia Fase II_x000D_
Acreditación Institucional Fase II_x000D_
Datalake_x000D_
IETDH_x000D_
Colegio Virtual_x000D_
_x000D_
Proyectos en Cierre:_x000D_
Plan Talento</t>
        </is>
      </c>
    </row>
    <row r="892">
      <c r="A892" t="n">
        <v>239</v>
      </c>
      <c r="B892" t="inlineStr">
        <is>
          <t>Portafolio de Proyectos - Metrica</t>
        </is>
      </c>
      <c r="C892" t="inlineStr">
        <is>
          <t>Gestión de Proyectos</t>
        </is>
      </c>
      <c r="D892" s="134" t="n">
        <v>45230</v>
      </c>
      <c r="E892" t="inlineStr">
        <is>
          <t>239-2023-10-31</t>
        </is>
      </c>
      <c r="F892" t="inlineStr">
        <is>
          <t>2023-11-17 08:32:00</t>
        </is>
      </c>
      <c r="G892" t="inlineStr">
        <is>
          <t>Ruben Dario Gelvez Gonzalez</t>
        </is>
      </c>
      <c r="H892" t="inlineStr">
        <is>
          <t>Se promueve a etapa de cierre los proyectos: _x000D_
_x000D_
Nuevo POLISIGS_x000D_
Certificación SGA Sede los Colores_x000D_
Innovación Curricular_x000D_
Plan Talento</t>
        </is>
      </c>
    </row>
    <row r="893">
      <c r="A893" t="n">
        <v>239</v>
      </c>
      <c r="B893" t="inlineStr">
        <is>
          <t>Portafolio de Proyectos - Metrica</t>
        </is>
      </c>
      <c r="C893" t="inlineStr">
        <is>
          <t>Gestión de Proyectos</t>
        </is>
      </c>
      <c r="D893" s="134" t="n">
        <v>45260</v>
      </c>
      <c r="E893" t="inlineStr">
        <is>
          <t>239-2023-11-30</t>
        </is>
      </c>
      <c r="F893" t="inlineStr">
        <is>
          <t>2023-12-13 09:27:48</t>
        </is>
      </c>
      <c r="G893" t="inlineStr">
        <is>
          <t>Ruben Dario Gelvez Gonzalez</t>
        </is>
      </c>
      <c r="H893" t="inlineStr">
        <is>
          <t>Proyectos en etapa de cierre_x000D_
_x000D_
Nuevo POLISIGS_x000D_
Certificación SGA Sede los Colores_x000D_
Innovación Curricular_x000D_
Catálogo de Recursos virtuales _x000D_
_x000D_
Proyectos en planeación: _x000D_
SaberPro_x000D_
Centro Gastronómico_x000D_
Centro de idiomas_x000D_
Habilidades Poderosas_x000D_
Cultura de Buena docencia_x000D_
Definición sistema de transporte rotativo _x000D_
Plan de Crecimiento sede Medellín _x000D_
CREA_x000D_
E3_x000D_
_x000D_
Proyectos en ejecución: _x000D_
Monarca_x000D_
Portal Universitario_x000D_
Experiencia institucional FASE II_x000D_
Acreditación Institucional FASE II_x000D_
Datalake_x000D_
Equidad de Genero _x000D_
Creación IETDH_x000D_
Creación Colegio Virtual _x000D_
_x000D_
Proyectos Finalizados_x000D_
Acreditación institucional fase I_x000D_
Diseño modelo de Experiencia Fase I_x000D_
Eficiencia Institucional_x000D_
Pricing_x000D_
Prime</t>
        </is>
      </c>
    </row>
    <row r="894">
      <c r="A894" t="n">
        <v>239</v>
      </c>
      <c r="B894" t="inlineStr">
        <is>
          <t>Portafolio de Proyectos - Metrica</t>
        </is>
      </c>
      <c r="C894" t="inlineStr">
        <is>
          <t>Gestión de Proyectos</t>
        </is>
      </c>
      <c r="D894" s="134" t="n">
        <v>45291</v>
      </c>
      <c r="E894" t="inlineStr">
        <is>
          <t>239-2023-12-31</t>
        </is>
      </c>
      <c r="F894" t="inlineStr">
        <is>
          <t>2024-01-09 14:57:58</t>
        </is>
      </c>
      <c r="G894" t="inlineStr">
        <is>
          <t>Ruben Dario Gelvez Gonzalez</t>
        </is>
      </c>
      <c r="H894" t="inlineStr">
        <is>
          <t>Proyectos en etapa de cierre_x000D_
_x000D_
Nuevo POLISIGS_x000D_
Certificación SGA Sede los Colores_x000D_
Innovación Curricular_x000D_
Catálogo de Recursos virtuales_x000D_
Plan Talento_x000D_
_x000D_
Proyectos en planeación:_x000D_
SaberPro_x000D_
Centro Gastronómico_x000D_
Cultura de Buena docencia_x000D_
Definición sistema de transporte rotativo_x000D_
CREA_x000D_
_x000D_
Proyectos en ejecución:_x000D_
E3_x000D_
Centro de idiomas_x000D_
Habilidades Poderosas_x000D_
Plan de Crecimiento sede Medellín_x000D_
Monarca_x000D_
Portal Universitario_x000D_
Experiencia institucional FASE II_x000D_
Acreditación Institucional FASE II_x000D_
Datalake_x000D_
Equidad de Genero_x000D_
Creación IETDH_x000D_
Creación Colegio Virtual_x000D_
_x000D_
Proyectos Finalizados_x000D_
Acreditación institucional fase I_x000D_
Diseño modelo de Experiencia Fase I_x000D_
Eficiencia Institucional_x000D_
Pricing_x000D_
Prime</t>
        </is>
      </c>
    </row>
    <row r="895">
      <c r="A895" t="n">
        <v>239</v>
      </c>
      <c r="B895" t="inlineStr">
        <is>
          <t>Portafolio de Proyectos - Metrica</t>
        </is>
      </c>
      <c r="C895" t="inlineStr">
        <is>
          <t>Gestión de Proyectos</t>
        </is>
      </c>
      <c r="D895" s="134" t="n">
        <v>45322</v>
      </c>
      <c r="E895" t="inlineStr">
        <is>
          <t>239-2024-01-31</t>
        </is>
      </c>
      <c r="F895" t="inlineStr">
        <is>
          <t>2024-03-01 10:23:19</t>
        </is>
      </c>
      <c r="G895" t="inlineStr">
        <is>
          <t>Ruben Dario Gelvez Gonzalez</t>
        </is>
      </c>
      <c r="H895" t="inlineStr">
        <is>
          <t>Adjunto documento con proyectos por estado</t>
        </is>
      </c>
    </row>
    <row r="896">
      <c r="A896" t="n">
        <v>239</v>
      </c>
      <c r="B896" t="inlineStr">
        <is>
          <t>Portafolio de Proyectos - Metrica</t>
        </is>
      </c>
      <c r="C896" t="inlineStr">
        <is>
          <t>Gestión de Proyectos</t>
        </is>
      </c>
      <c r="D896" s="134" t="n">
        <v>45351</v>
      </c>
      <c r="E896" t="inlineStr">
        <is>
          <t>239-2024-02-29</t>
        </is>
      </c>
      <c r="F896" t="inlineStr">
        <is>
          <t>2024-03-18 09:27:32</t>
        </is>
      </c>
      <c r="G896" t="inlineStr">
        <is>
          <t>Ruben Dario Gelvez Gonzalez</t>
        </is>
      </c>
      <c r="H896" t="inlineStr">
        <is>
          <t>Adjunto archivo con estado de proyectos</t>
        </is>
      </c>
    </row>
    <row r="897">
      <c r="A897" t="n">
        <v>239</v>
      </c>
      <c r="B897" t="inlineStr">
        <is>
          <t>Portafolio de Proyectos - Metrica</t>
        </is>
      </c>
      <c r="C897" t="inlineStr">
        <is>
          <t>Gestión de Proyectos</t>
        </is>
      </c>
      <c r="D897" s="134" t="n">
        <v>45382</v>
      </c>
      <c r="E897" t="inlineStr">
        <is>
          <t>239-2024-03-31</t>
        </is>
      </c>
      <c r="F897" t="inlineStr">
        <is>
          <t>2024-04-18 08:41:17</t>
        </is>
      </c>
      <c r="G897" t="inlineStr">
        <is>
          <t>Ruben Dario Gelvez Gonzalez</t>
        </is>
      </c>
      <c r="H897" t="inlineStr">
        <is>
          <t>Adjunto archivo con detalle de proyectos en los diferentes estados</t>
        </is>
      </c>
    </row>
    <row r="898">
      <c r="A898" t="n">
        <v>239</v>
      </c>
      <c r="B898" t="inlineStr">
        <is>
          <t>Portafolio de Proyectos - Metrica</t>
        </is>
      </c>
      <c r="C898" t="inlineStr">
        <is>
          <t>Gestión de Proyectos</t>
        </is>
      </c>
      <c r="D898" s="134" t="n">
        <v>45412</v>
      </c>
      <c r="E898" t="inlineStr">
        <is>
          <t>239-2024-04-30</t>
        </is>
      </c>
      <c r="F898" t="inlineStr">
        <is>
          <t>2024-05-22 09:19:31</t>
        </is>
      </c>
      <c r="G898" t="inlineStr">
        <is>
          <t>Ruben Dario Gelvez Gonzalez</t>
        </is>
      </c>
      <c r="H898" t="inlineStr">
        <is>
          <t>En planeación permanecen los siguientes proyectos sobre los cuales se avanza en construcción de plan de trabajo_x000D_
_x000D_
Fortalecimiento de planta docente_x000D_
HUBSPOT CRM_x000D_
Plataforma E-Learning_x000D_
_x000D_
En fase de ejecución se encuentran los siguientes: _x000D_
Acreditación Institucional Fase II_x000D_
Centro de Idiomas POLI_x000D_
Colegio Virtual_x000D_
CREA Centro de Recursos y Experiencias para el aprendizaje ? Fase de Adecuación_x000D_
Cultura de una buena Docencia_x000D_
Datalake_x000D_
Ecosistema E3_x000D_
Equidad de Género_x000D_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Y por último los proyectos finalizados son los siguientes _x000D_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row>
    <row r="899">
      <c r="A899" t="n">
        <v>239</v>
      </c>
      <c r="B899" t="inlineStr">
        <is>
          <t>Portafolio de Proyectos - Metrica</t>
        </is>
      </c>
      <c r="C899" t="inlineStr">
        <is>
          <t>Gestión de Proyectos</t>
        </is>
      </c>
      <c r="D899" s="134" t="n">
        <v>45443</v>
      </c>
      <c r="E899" t="inlineStr">
        <is>
          <t>239-2024-05-31</t>
        </is>
      </c>
      <c r="F899" t="inlineStr">
        <is>
          <t>2024-06-16 16:19:44</t>
        </is>
      </c>
      <c r="G899" t="inlineStr">
        <is>
          <t>Ruben Dario Gelvez Gonzalez</t>
        </is>
      </c>
      <c r="H899" t="inlineStr">
        <is>
          <t>En planeación permanecen los siguientes proyectos sobre los cuales se avanza en construcción de plan de trabajo_x000D_
_x000D_
Fortalecimiento de planta docente_x000D_
HUBSPOT CRM_x000D_
Plataforma E-Learning_x000D_
Proyecto Silver: El proyecto tuvo ajuste en el alcance y se está finalizando la planeación_x000D_
_x000D_
En fase de ejecución se encuentran los siguientes:_x000D_
Acreditación Institucional Fase II_x000D_
Centro de Idiomas POLI_x000D_
Colegio Virtual_x000D_
CREA Centro de Recursos y Experiencias para el aprendizaje ? Fase de Adecuación_x000D_
Cultura de una buena Docencia_x000D_
Datalake_x000D_
Ecosistema E3_x000D_
Equidad de Género_x000D_
Experiencia Institucional fase III - Hub de Experiencia y agilismo_x000D_
Habilidades Poderosas_x000D_
Institución de educación para el trabajo y desarrollo humano IETDH_x000D_
Migración modelo de transporte rotativo_x000D_
Portal Web Universitario_x000D_
SER PRO_x000D_
_x000D_
Y por último los proyectos finalizados son los siguientes_x000D_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row>
    <row r="900">
      <c r="A900" t="n">
        <v>239</v>
      </c>
      <c r="B900" t="inlineStr">
        <is>
          <t>Portafolio de Proyectos - Metrica</t>
        </is>
      </c>
      <c r="C900" t="inlineStr">
        <is>
          <t>Gestión de Proyectos</t>
        </is>
      </c>
      <c r="D900" s="134" t="n">
        <v>45473</v>
      </c>
      <c r="E900" t="inlineStr">
        <is>
          <t>239-2024-06-30</t>
        </is>
      </c>
      <c r="F900" t="inlineStr">
        <is>
          <t>2024-07-15 08:58:19</t>
        </is>
      </c>
      <c r="G900" t="inlineStr">
        <is>
          <t>Ruben Dario Gelvez Gonzalez</t>
        </is>
      </c>
      <c r="H900" t="inlineStr">
        <is>
          <t>Los proyectos que se encuentran en planeación, definiendo cronograma son los siguientes _x000D_
_x000D_
Fortalecimiento de planta docente_x000D_
HUBSPOT CRM_x000D_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En cierre, se encuentra el proyecto de Equidad de Género y finalizados se tienen los siguientes proyectos: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row>
    <row r="901">
      <c r="A901" t="n">
        <v>239</v>
      </c>
      <c r="B901" t="inlineStr">
        <is>
          <t>Portafolio de Proyectos - Metrica</t>
        </is>
      </c>
      <c r="C901" t="inlineStr">
        <is>
          <t>Gestión de Proyectos</t>
        </is>
      </c>
      <c r="D901" s="134" t="n">
        <v>45504</v>
      </c>
      <c r="E901" t="inlineStr">
        <is>
          <t>239-2024-07-31</t>
        </is>
      </c>
      <c r="F901" t="inlineStr">
        <is>
          <t>2024-09-12 11:52:46</t>
        </is>
      </c>
      <c r="G901" t="inlineStr">
        <is>
          <t>Ruben Dario Gelvez Gonzalez</t>
        </is>
      </c>
      <c r="H901" t="inlineStr">
        <is>
          <t>Los proyectos que se encuentran en planeación, definiendo cronograma son los siguientes_x000D_
_x000D_
Fortalecimiento de planta docente_x000D_
HUBSPOT CRM_x000D_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En cierre, se encuentra el proyecto de Equidad de Género y finalizados se tienen los siguientes proyectos:_x000D_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row>
    <row r="902">
      <c r="A902" t="n">
        <v>239</v>
      </c>
      <c r="B902" t="inlineStr">
        <is>
          <t>Portafolio de Proyectos - Metrica</t>
        </is>
      </c>
      <c r="C902" t="inlineStr">
        <is>
          <t>Gestión de Proyectos</t>
        </is>
      </c>
      <c r="D902" s="134" t="n">
        <v>45535</v>
      </c>
      <c r="E902" t="inlineStr">
        <is>
          <t>239-2024-08-31</t>
        </is>
      </c>
      <c r="F902" t="inlineStr">
        <is>
          <t>2024-09-17 11:04:12</t>
        </is>
      </c>
      <c r="G902" t="inlineStr">
        <is>
          <t>Ruben Dario Gelvez Gonzalez</t>
        </is>
      </c>
      <c r="H902" t="inlineStr">
        <is>
          <t>Para este periodo el proyecto centro gastronómico, se incluye como proyecto en ejecución, por lo tanto, el portafolio queda de la siguiente forma_x000D_
 _x000D_
Los proyectos que se encuentran en planeación, definiendo cronograma son los siguientes_x000D_
_x000D_
Fortalecimiento de planta docente_x000D_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 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row>
    <row r="903">
      <c r="A903" t="n">
        <v>239</v>
      </c>
      <c r="B903" t="inlineStr">
        <is>
          <t>Portafolio de Proyectos - Metrica</t>
        </is>
      </c>
      <c r="C903" t="inlineStr">
        <is>
          <t>Gestión de Proyectos</t>
        </is>
      </c>
      <c r="D903" s="134" t="n">
        <v>45565</v>
      </c>
      <c r="E903" t="inlineStr">
        <is>
          <t>239-2024-09-30</t>
        </is>
      </c>
      <c r="F903" t="inlineStr">
        <is>
          <t>2024-10-11 09:49:00</t>
        </is>
      </c>
      <c r="G903" t="inlineStr">
        <is>
          <t>Ruben Dario Gelvez Gonzalez</t>
        </is>
      </c>
      <c r="H903" t="inlineStr">
        <is>
          <t>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row>
    <row r="904">
      <c r="A904" t="n">
        <v>239</v>
      </c>
      <c r="B904" t="inlineStr">
        <is>
          <t>Portafolio de Proyectos - Metrica</t>
        </is>
      </c>
      <c r="C904" t="inlineStr">
        <is>
          <t>Gestión de Proyectos</t>
        </is>
      </c>
      <c r="D904" s="134" t="n">
        <v>45596</v>
      </c>
      <c r="E904" t="inlineStr">
        <is>
          <t>239-2024-10-31</t>
        </is>
      </c>
      <c r="F904" t="inlineStr">
        <is>
          <t>2024-11-19 13:20:46</t>
        </is>
      </c>
      <c r="G904" t="inlineStr">
        <is>
          <t>Ruben Dario Gelvez Gonzalez</t>
        </is>
      </c>
      <c r="H904" t="inlineStr">
        <is>
          <t>Para este periodo se incluye en ejecución el proyecto de Fortalecimiento de planta docente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Gastronomico_x000D_
Fortalecimiento de planta docente_x000D_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row>
    <row r="905">
      <c r="A905" t="n">
        <v>239</v>
      </c>
      <c r="B905" t="inlineStr">
        <is>
          <t>Portafolio de Proyectos - Metrica</t>
        </is>
      </c>
      <c r="C905" t="inlineStr">
        <is>
          <t>Gestión de Proyectos</t>
        </is>
      </c>
      <c r="D905" s="134" t="n">
        <v>45626</v>
      </c>
      <c r="E905" t="inlineStr">
        <is>
          <t>239-2024-11-30</t>
        </is>
      </c>
      <c r="F905" t="inlineStr">
        <is>
          <t>2025-01-13 07:59:30</t>
        </is>
      </c>
      <c r="G905" t="inlineStr">
        <is>
          <t>Ruben Dario Gelvez Gonzalez</t>
        </is>
      </c>
      <c r="H905" t="inlineStr">
        <is>
          <t>Los proyectos como CREA Centro de Recursos y Experiencias para el aprendizaje, Cultura de una buena Docencia, Datalake, Ecosistema E3, Habilidades Poderosas, HUBSPOT CRM, Proyecto Silver y SER PRO han sido cerrados exitosamente. Actualmente, se encuentran en ejecución el Centro de Idiomas POLI, el Centro Gastronómico, la Experiencia Institucional fase III - Hub de Experiencia y agilismo, el Fortalecimiento de planta docente y la Migración modelo de transporte rotativo. Por otro lado, proyectos como la Acreditación Institucional Fase II, la Acreditación Institucional Sede Bogotá-Fase I, el Catálogo de recursos Virtuales, la Certificación SGA sede los Colores, la Equidad de Género, la Experiencia Institucional fases I y II, la Innovación Curricular, Monarca - Ecosistema Banner, Nuevo POLISIGS, Plan Talento, Portal Web Universitario, PRICING y PRIME han sido finalizados. En la fase de planeación se encuentran la Estrategia de permanencia Institucional, el Gobierno de datos y la Reingeniería de aplicaciones, mientras que el Colegio Virtual y la Institución de educación para el trabajo y desarrollo humano IETDH están en espera de definiciones para avanzar con la ejecución</t>
        </is>
      </c>
    </row>
    <row r="906">
      <c r="A906" t="n">
        <v>239</v>
      </c>
      <c r="B906" t="inlineStr">
        <is>
          <t>Portafolio de Proyectos - Metrica</t>
        </is>
      </c>
      <c r="C906" t="inlineStr">
        <is>
          <t>Gestión de Proyectos</t>
        </is>
      </c>
      <c r="D906" s="134" t="n">
        <v>45657</v>
      </c>
      <c r="E906" t="inlineStr">
        <is>
          <t>239-2024-12-31</t>
        </is>
      </c>
      <c r="F906" t="inlineStr">
        <is>
          <t>2025-01-21 15:15:08</t>
        </is>
      </c>
      <c r="G906" t="inlineStr">
        <is>
          <t>Ruben Dario Gelvez Gonzalez</t>
        </is>
      </c>
      <c r="H906" t="inlineStr">
        <is>
          <t>Proyectos en Ejecución_x000D_
Centro Gastronómico_x000D_
Fortalecimiento de planta docente_x000D_
Migración modelo de transporte rotativo_x000D_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Estrategia de permanencia Institucional_x000D_
Gobierno de datos_x000D_
Reingenieria de aplicaciones_x000D_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actividades._x000D_
_x000D_
Resumen General_x000D_
Ejecución: 3 proyectos_x000D_
Finalizados: 23 proyectos_x000D_
Planeación: 3 proyectos_x000D_
Stand By: 3 proyectos_x000D_
En general, el portafolio muestra un avance significativo con una mayoría de proyectos finalizados, lo que refleja un buen desempeño en la gestión y ejecución de los mismos. Los proyectos en ejecución y planeación indican un flujo continuo de actividades, mientras que los proyectos en stand by podrían necesitar atención para resolver cualquier impedimento y avanzar.</t>
        </is>
      </c>
    </row>
    <row r="907">
      <c r="A907" t="n">
        <v>239</v>
      </c>
      <c r="B907" t="inlineStr">
        <is>
          <t>Portafolio de Proyectos - Metrica</t>
        </is>
      </c>
      <c r="C907" t="inlineStr">
        <is>
          <t>Gestión de Proyectos</t>
        </is>
      </c>
      <c r="D907" s="134" t="n">
        <v>45688</v>
      </c>
      <c r="E907" t="inlineStr">
        <is>
          <t>239-2025-01-31</t>
        </is>
      </c>
      <c r="F907" t="inlineStr">
        <is>
          <t>2025-02-20 16:55:43</t>
        </is>
      </c>
      <c r="G907" t="inlineStr">
        <is>
          <t>Ruben Dario Gelvez Gonzalez</t>
        </is>
      </c>
      <c r="H907" t="inlineStr">
        <is>
          <t>Proyectos en Ejecución_x000D_
Acreditación Institucional fase III, este proyecto se incluye en el portafolio en enero _x000D_
Centro Gastronómico_x000D_
Fortalecimiento de planta docente_x000D_
Migración modelo de transporte rotativo_x000D_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Estrategia de permanencia Institucional_x000D_
Gobierno de datos_x000D_
Reingenieria de aplicaciones_x000D_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is>
      </c>
    </row>
    <row r="908">
      <c r="A908" t="n">
        <v>239</v>
      </c>
      <c r="B908" t="inlineStr">
        <is>
          <t>Portafolio de Proyectos - Metrica</t>
        </is>
      </c>
      <c r="C908" t="inlineStr">
        <is>
          <t>Gestión de Proyectos</t>
        </is>
      </c>
      <c r="D908" s="134" t="n">
        <v>45716</v>
      </c>
      <c r="E908" t="inlineStr">
        <is>
          <t>239-2025-02-28</t>
        </is>
      </c>
      <c r="F908" t="inlineStr">
        <is>
          <t>2025-03-31 13:10:59</t>
        </is>
      </c>
      <c r="G908" t="inlineStr">
        <is>
          <t>Ruben Dario Gelvez Gonzalez</t>
        </is>
      </c>
      <c r="H908" t="inlineStr">
        <is>
          <t>Cierre_x000D_
Centro Gastronómico_x000D_
Ejecución_x000D_
Acreditación Institucional fase III ? Etapa de evaluación externa o evaluación por pares_x000D_
Actualización de TRD y creación del Plan de Gestión documental_x000D_
Ecosistema E3_x000D_
Fortalecimiento de planta docente_x000D_
Gobierno de datos_x000D_
Migración modelo de transporte rotativo_x000D_
Proyecto de Permanencia institucional_x000D_
Reingenieria de aplicaciones_x000D_
Self Service_x000D_
SOPHIA Sistema de Optimización y Programación Horaria Institucional Académica I Fase_x000D_
Finalizado_x000D_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Planeación_x000D_
Actualización del sistema de Educación Virtual_x000D_
ADN POLI_x000D_
Fortalecimiento de la investigación, la innovación y la creación_x000D_
Herramientas de Gestión para el mejoramiento continuo_x000D_
Modelo de seguimiento al graduado_x000D_
SER PRO Fase II_x000D_
Stand by_x000D_
Centro de Idiomas POLI_x000D_
Colegio Virtual_x000D_
Institución de educación para el trabajo y desarrollo humano IETDH</t>
        </is>
      </c>
    </row>
    <row r="909">
      <c r="A909" t="n">
        <v>239</v>
      </c>
      <c r="B909" t="inlineStr">
        <is>
          <t>Portafolio de Proyectos - Metrica</t>
        </is>
      </c>
      <c r="C909" t="inlineStr">
        <is>
          <t>Gestión de Proyectos</t>
        </is>
      </c>
      <c r="D909" s="134" t="n">
        <v>45747</v>
      </c>
      <c r="E909" t="inlineStr">
        <is>
          <t>239-2025-03-31</t>
        </is>
      </c>
      <c r="F909" t="inlineStr">
        <is>
          <t>2025-05-28 08:34:02</t>
        </is>
      </c>
      <c r="G909" t="inlineStr">
        <is>
          <t>Ruben Dario Gelvez Gonzalez</t>
        </is>
      </c>
      <c r="H909" t="inlineStr">
        <is>
          <t>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II_x000D_
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is>
      </c>
    </row>
    <row r="910">
      <c r="A910" t="n">
        <v>239</v>
      </c>
      <c r="B910" t="inlineStr">
        <is>
          <t>Portafolio de Proyectos - Metrica</t>
        </is>
      </c>
      <c r="C910" t="inlineStr">
        <is>
          <t>Gestión de Proyectos</t>
        </is>
      </c>
      <c r="D910" s="134" t="n">
        <v>45777</v>
      </c>
      <c r="E910" t="inlineStr">
        <is>
          <t>239-2025-04-30</t>
        </is>
      </c>
      <c r="F910" t="inlineStr">
        <is>
          <t>2025-05-28 08:34:30</t>
        </is>
      </c>
      <c r="G910" t="inlineStr">
        <is>
          <t>Ruben Dario Gelvez Gonzalez</t>
        </is>
      </c>
      <c r="H910" t="inlineStr">
        <is>
          <t>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is>
      </c>
    </row>
    <row r="911">
      <c r="A911" t="n">
        <v>239</v>
      </c>
      <c r="B911" t="inlineStr">
        <is>
          <t>Portafolio de Proyectos - Metrica</t>
        </is>
      </c>
      <c r="C911" t="inlineStr">
        <is>
          <t>Gestión de Proyectos</t>
        </is>
      </c>
      <c r="D911" s="134" t="n">
        <v>45808</v>
      </c>
      <c r="E911" t="inlineStr">
        <is>
          <t>239-2025-05-31</t>
        </is>
      </c>
      <c r="F911" t="inlineStr">
        <is>
          <t>2025-07-13 21:40:18</t>
        </is>
      </c>
      <c r="G911" t="inlineStr">
        <is>
          <t>Ruben Dario Gelvez Gonzalez</t>
        </is>
      </c>
      <c r="H911" t="inlineStr">
        <is>
          <t>Proyectos en Ejecución_x000D_
Acreditación Institucional fase III, _x000D_
Fortalecimiento de planta docente_x000D_
Migración modelo de transporte rotativo_x000D_
Estrategia de permanencia Institucional_x000D_
Gobierno de datos_x000D_
Reingenieria de aplicaciones_x000D_
Sophia_x000D_
Self Services_x000D_
_x000D_
Se incluyen en ejecución los proyectos ADN POLI y Modelo de seguimiento al graduado_x000D_
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is>
      </c>
    </row>
    <row r="912">
      <c r="A912" t="n">
        <v>239</v>
      </c>
      <c r="B912" t="inlineStr">
        <is>
          <t>Portafolio de Proyectos - Metrica</t>
        </is>
      </c>
      <c r="C912" t="inlineStr">
        <is>
          <t>Gestión de Proyectos</t>
        </is>
      </c>
      <c r="D912" s="134" t="n">
        <v>45838</v>
      </c>
      <c r="E912" t="inlineStr">
        <is>
          <t>239-2025-06-30</t>
        </is>
      </c>
      <c r="F912" t="inlineStr">
        <is>
          <t>2025-08-04 11:02:25</t>
        </is>
      </c>
      <c r="G912" t="inlineStr">
        <is>
          <t>Ruben Dario Gelvez Gonzalez</t>
        </is>
      </c>
      <c r="H912" t="inlineStr">
        <is>
          <t>Análisis del Avance del Portafolio de Proyectos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 _x000D_
Fortalecimiento de la Investigación, la Innovación y la Creación _x000D_
Herramientas de Gestión para el Mejoramiento Continuo _x000D_
_x000D_
?? Proyectos en Stand By (Total: 3)_x000D_
Colegio Virtual_x000D_
Institución de Educación para el Trabajo y el Desarrollo Humano (IETDH)_x000D_
Centro de Idiomas POLI_x000D_
? Observaciones:_x000D_
_x000D_
Estos proyectos están en reestructuración de plan de trabajo_x000D_
_x000D_
? Proyectos Finalizados (Total: 23)_x000D_
Se mantienen los 23 proyectos previamente finalizados, sin cambios en esta categoría.</t>
        </is>
      </c>
    </row>
    <row r="913">
      <c r="A913" t="n">
        <v>239</v>
      </c>
      <c r="B913" t="inlineStr">
        <is>
          <t>Portafolio de Proyectos - Metrica</t>
        </is>
      </c>
      <c r="C913" t="inlineStr">
        <is>
          <t>Gestión de Proyectos</t>
        </is>
      </c>
      <c r="D913" s="134" t="n">
        <v>45869</v>
      </c>
      <c r="E913" t="inlineStr">
        <is>
          <t>239-2025-07-31</t>
        </is>
      </c>
      <c r="F913" t="inlineStr">
        <is>
          <t>2025-09-11 10:40:58</t>
        </is>
      </c>
      <c r="G913" t="inlineStr">
        <is>
          <t>Ruben Dario Gelvez Gonzalez</t>
        </is>
      </c>
      <c r="H913" t="inlineStr">
        <is>
          <t>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is>
      </c>
    </row>
    <row r="914">
      <c r="A914" t="n">
        <v>239</v>
      </c>
      <c r="B914" t="inlineStr">
        <is>
          <t>Portafolio de Proyectos - Metrica</t>
        </is>
      </c>
      <c r="C914" t="inlineStr">
        <is>
          <t>Gestión de Proyectos</t>
        </is>
      </c>
      <c r="D914" s="134" t="n">
        <v>45900</v>
      </c>
      <c r="E914" t="inlineStr">
        <is>
          <t>239-2025-08-31</t>
        </is>
      </c>
      <c r="F914" t="inlineStr">
        <is>
          <t>2025-09-11 10:44:50</t>
        </is>
      </c>
      <c r="G914" t="inlineStr">
        <is>
          <t>Ruben Dario Gelvez Gonzalez</t>
        </is>
      </c>
      <c r="H914" t="inlineStr">
        <is>
          <t>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is>
      </c>
    </row>
    <row r="915">
      <c r="A915" t="n">
        <v>239</v>
      </c>
      <c r="B915" t="inlineStr">
        <is>
          <t>Portafolio de Proyectos - Metrica</t>
        </is>
      </c>
      <c r="C915" t="inlineStr">
        <is>
          <t>Gestión de Proyectos</t>
        </is>
      </c>
      <c r="D915" s="134" t="n">
        <v>45930</v>
      </c>
      <c r="E915" t="inlineStr">
        <is>
          <t>239-2025-09-30</t>
        </is>
      </c>
      <c r="F915" t="inlineStr">
        <is>
          <t>2025-10-23 21:15:37</t>
        </is>
      </c>
      <c r="G915" t="inlineStr">
        <is>
          <t>Ruben Dario Gelvez Gonzalez</t>
        </is>
      </c>
      <c r="H915" t="inlineStr">
        <is>
          <t>Etapa: Ejecución (Total: 12 proyectos)_x000D_
Actualmente hay 12 proyectos en ejecución. Se ajustó el total tras excluir los proyectos que pasaron a etapa de cierre y se corrigió el nombre del proyecto ?Plataforma de Gestión Documental? por ?Plataforma de Gestión Curricular?._x000D_
Listado de proyectos:_x000D_
_x000D_
Acreditación Institucional Fase III_x000D_
Fortalecimiento de Planta Docente_x000D_
Estrategia de Permanencia Institucional_x000D_
Reingeniería de Aplicaciones_x000D_
Sophia_x000D_
Self Services_x000D_
ADN POLI_x000D_
Modelo de Seguimiento al Graduado_x000D_
Actualización de TRD y Plan de Gestión Documental_x000D_
Fortalecimiento de la Investigación, la Innovación y la Creación_x000D_
Herramientas de Gestión para el Mejoramiento Continuo_x000D_
Plataforma de Gestión Curricular_x000D_
_x000D_
_x000D_
Etapa: Planeación (Total: 1 proyecto)_x000D_
Se incorpora un nuevo proyecto en etapa de planeación, correspondiente al Reforzamiento Curricular, que está en proceso de estructuración antes de iniciar su ejecución._x000D_
Listado de proyectos:_x000D_
_x000D_
Reforzamiento Curricular_x000D_
_x000D_
_x000D_
Etapa: Cierre (Total: 2 proyectos)_x000D_
Se crea esta categoría para reflejar los proyectos que han finalizado sus actividades operativas, pero se encuentran en proceso de evaluación de impacto y cierre formal._x000D_
Listado de proyectos:_x000D_
_x000D_
Ecosistema de Empleabilidad y Emprendimiento E3_x000D_
Migración Modelo de Transporte Rotativo_x000D_
_x000D_
_x000D_
Etapa: Stand By (Total: 4 proyectos)_x000D_
Actualmente hay 4 proyectos en estado Stand By, incluyendo el proyecto Gobierno de Datos, que se encuentra en pausa hasta que se defina su nuevo líder._x000D_
Listado de proyectos:_x000D_
_x000D_
Colegio Virtual_x000D_
Institución de Educación para el Trabajo y el Desarrollo Humano (IETDH)_x000D_
Centro de Idiomas POLI_x000D_
Gobierno de Datos_x000D_
_x000D_
_x000D_
Etapa: Finalizados (Total: 23 proyectos)_x000D_
Se mantienen los 23 proyectos previamente finalizados, sin cambios en esta categoría._x000D_
Listado disponible bajo solicitud.</t>
        </is>
      </c>
    </row>
    <row r="916">
      <c r="A916" t="n">
        <v>239</v>
      </c>
      <c r="B916" t="inlineStr">
        <is>
          <t>Portafolio de Proyectos - Metrica</t>
        </is>
      </c>
      <c r="C916" t="inlineStr">
        <is>
          <t>Gestión de Proyectos</t>
        </is>
      </c>
      <c r="D916" s="134" t="n">
        <v>45961</v>
      </c>
      <c r="E916" t="inlineStr">
        <is>
          <t>239-2025-10-31</t>
        </is>
      </c>
      <c r="F916" t="inlineStr">
        <is>
          <t>2026-01-22 15:04:12</t>
        </is>
      </c>
      <c r="G916" t="inlineStr">
        <is>
          <t>Ruben Dario Gelvez Gonzalez</t>
        </is>
      </c>
      <c r="H916" t="inlineStr">
        <is>
          <t>Se cuentan 12 proyectos activos en ejecución._x000D_
Listado de proyectos:_x000D_
_x000D_
Acreditación Institucional Fase III_x000D_
Fortalecimiento de Planta Docente_x000D_
Migración Modelo de Transporte Rotativo_x000D_
Estrategia de Permanencia Institucional_x000D_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Curricular_x000D_
_x000D_
_x000D_
Proyectos en Stand By (Total: 4)_x000D_
En proceso de reestructuración de su plan de trabajo, se encuentran los siguientes _x000D_
_x000D_
Colegio Virtual_x000D_
Institución de Educación para el Trabajo y el Desarrollo Humano (IETDH)_x000D_
Centro de Idiomas POLI_x000D_
Gobierno de Datos_x000D_
_x000D_
_x000D_
Proyectos Finalizados (Total: 23)_x000D_
Se mantienen 23 proyectos finalizados, sin cambios en esta categoría.</t>
        </is>
      </c>
    </row>
    <row r="917">
      <c r="A917" t="n">
        <v>239</v>
      </c>
      <c r="B917" t="inlineStr">
        <is>
          <t>Portafolio de Proyectos - Metrica</t>
        </is>
      </c>
      <c r="C917" t="inlineStr">
        <is>
          <t>Gestión de Proyectos</t>
        </is>
      </c>
      <c r="D917" s="134" t="n">
        <v>45991</v>
      </c>
      <c r="E917" t="inlineStr">
        <is>
          <t>239-2025-11-30</t>
        </is>
      </c>
      <c r="F917" t="inlineStr">
        <is>
          <t>2026-03-05 10:02:47</t>
        </is>
      </c>
      <c r="G917" t="inlineStr">
        <is>
          <t>Ruben Dario Gelvez Gonzalez</t>
        </is>
      </c>
      <c r="H917" t="inlineStr">
        <is>
          <t>El portafolio de proyectos mantiene una estabilidad general frente al mes anterior, conservando los 12 proyectos en ejecución y los 23 finalizados, lo que refleja continuidad y control en la operación del portafolio. En el estado actual se evidencian además 3 proyectos en etapa de Cierre y 2 en Planeación, lo que indica un flujo saludable tanto hacia la finalización formal de iniciativas como hacia la incorporación de nuevos proyectos en fases tempranas. Este comportamiento muestra un portafolio equilibrado, con movimiento en todas las etapas del ciclo de vida y una dinámica que combina avance, cierre administrativo y consolidación de nuevas iniciativas para los próximos periodos</t>
        </is>
      </c>
    </row>
    <row r="918">
      <c r="A918" t="n">
        <v>239</v>
      </c>
      <c r="B918" t="inlineStr">
        <is>
          <t>Portafolio de Proyectos - Metrica</t>
        </is>
      </c>
      <c r="C918" t="inlineStr">
        <is>
          <t>Gestión de Proyectos</t>
        </is>
      </c>
      <c r="D918" s="134" t="n">
        <v>46022</v>
      </c>
      <c r="E918" t="inlineStr">
        <is>
          <t>239-2025-12-31</t>
        </is>
      </c>
      <c r="F918" t="inlineStr">
        <is>
          <t>2026-03-05 12:09:38</t>
        </is>
      </c>
      <c r="G918" t="inlineStr">
        <is>
          <t>Ruben Dario Gelvez Gonzalez</t>
        </is>
      </c>
      <c r="H918" t="inlineStr">
        <is>
          <t>El portafolio de proyectos mantiene una estabilidad general frente al mes anterior, conservando 12 proyectos en ejecución y 23 finalizados, lo que evidencia continuidad en la operación. Para diciembre se registra un total de 45 proyectos (uno más que el mes previo), con 4 proyectos en etapa de Cierre (antes 3), y sin variaciones en Stand by (3) ni en Planeación (2). En conjunto, el comportamiento del mes muestra un portafolio estable, con un ligero crecimiento del inventario y movimiento específico en la etapa de Cierre, mientras el resto de categorías se mantienen sin cambios.</t>
        </is>
      </c>
    </row>
    <row r="919">
      <c r="A919" t="n">
        <v>239</v>
      </c>
      <c r="B919" t="inlineStr">
        <is>
          <t>Portafolio de Proyectos - Metrica</t>
        </is>
      </c>
      <c r="C919" t="inlineStr">
        <is>
          <t>Gestión de Proyectos</t>
        </is>
      </c>
      <c r="D919" s="134" t="n">
        <v>46053</v>
      </c>
      <c r="E919" t="inlineStr">
        <is>
          <t>239-2026-01-31</t>
        </is>
      </c>
      <c r="F919" t="inlineStr">
        <is>
          <t>2026-03-05 12:14:24</t>
        </is>
      </c>
      <c r="G919" t="inlineStr">
        <is>
          <t>Ruben Dario Gelvez Gonzalez</t>
        </is>
      </c>
      <c r="H919" t="inlineStr">
        <is>
          <t>El portafolio de proyectos mantiene un nivel general de estabilidad, conservando el total de 45 proyectos respecto al mes anterior. Sin embargo, se observan variaciones internas entre los estados: los proyectos en ejecución pasan de 12 a 10, mientras que los proyectos en cierre aumentan de 4 a 6, reflejando un movimiento hacia las etapas finales del ciclo. Las categorías de finalizado (23), stand by (3) y planeación (2) permanecen sin cambios, lo que indica continuidad en la estructura base del portafolio.</t>
        </is>
      </c>
    </row>
    <row r="920">
      <c r="A920" t="n">
        <v>239</v>
      </c>
      <c r="B920" t="inlineStr">
        <is>
          <t>Portafolio de Proyectos - Metrica</t>
        </is>
      </c>
      <c r="C920" t="inlineStr">
        <is>
          <t>Gestión de Proyectos</t>
        </is>
      </c>
      <c r="D920" s="134" t="n">
        <v>46081</v>
      </c>
      <c r="E920" t="inlineStr">
        <is>
          <t>239-2026-02-28</t>
        </is>
      </c>
      <c r="F920" t="inlineStr">
        <is>
          <t>2026-03-05 12:36:23</t>
        </is>
      </c>
      <c r="G920" t="inlineStr">
        <is>
          <t>Ruben Dario Gelvez Gonzalez</t>
        </is>
      </c>
      <c r="H920" t="inlineStr">
        <is>
          <t>El portafolio se mantiene en 45 proyectos, los proyectos finalizados pasan de 23 a 29 debido a que varios que el mes anterior estaban en cierre (6) completaron su cierre formal; en paralelo, ejecución disminuye de 10 a 7, reflejando proyectos que concluyeron actividades y avanzaron a cierre, mientras cierre baja de 6 a 3 al transferirse esos casos a finalizado; por su parte, planeación se mantiene en 2 y stand by en 3, sin incorporación neta hacia ejecución ni cambios en los proyectos en pausa. En síntesis, el volumen total permanece estable y se observa un desplazamiento ordenado desde ejecución y cierre hacia finalizado, en línea con el proceso institucional.</t>
        </is>
      </c>
    </row>
    <row r="921">
      <c r="A921" t="n">
        <v>240</v>
      </c>
      <c r="B921" t="inlineStr">
        <is>
          <t>Cumplimiento de Gestión De Proyectos Cerrados</t>
        </is>
      </c>
      <c r="C921" t="inlineStr">
        <is>
          <t>Gestión de Proyectos</t>
        </is>
      </c>
      <c r="D921" s="134" t="n">
        <v>45016</v>
      </c>
      <c r="E921" t="inlineStr">
        <is>
          <t>240-2023-03-31</t>
        </is>
      </c>
      <c r="F921" t="inlineStr">
        <is>
          <t>2023-07-10 09:36:10</t>
        </is>
      </c>
      <c r="G921" t="inlineStr">
        <is>
          <t>Ruben Dario Gelvez Gonzalez</t>
        </is>
      </c>
      <c r="H921" t="inlineStr">
        <is>
          <t>Proyectos Finalizados con Evidencias _x000D_
Acreditación Institucional fase I_x000D_
Diseño de Modelo de Experiencia fase I_x000D_
_x000D_
Proyectos Finalizados sin Evidencias _x000D_
Pricing _x000D_
Eficiencia Institucional _x000D_
Prime</t>
        </is>
      </c>
    </row>
    <row r="922">
      <c r="A922" t="n">
        <v>240</v>
      </c>
      <c r="B922" t="inlineStr">
        <is>
          <t>Cumplimiento de Gestión De Proyectos Cerrados</t>
        </is>
      </c>
      <c r="C922" t="inlineStr">
        <is>
          <t>Gestión de Proyectos</t>
        </is>
      </c>
      <c r="D922" s="134" t="n">
        <v>45107</v>
      </c>
      <c r="E922" t="inlineStr">
        <is>
          <t>240-2023-06-30</t>
        </is>
      </c>
      <c r="F922" t="inlineStr">
        <is>
          <t>2023-08-15 15:11:44</t>
        </is>
      </c>
      <c r="G922" t="inlineStr">
        <is>
          <t>Ruben Dario Gelvez Gonzalez</t>
        </is>
      </c>
      <c r="H922" t="inlineStr">
        <is>
          <t>Proyectos Finalizados con Evidencias_x000D_
Acreditación Institucional fase I_x000D_
Diseño de Modelo de Experiencia fase I_x000D_
Prime_x000D_
_x000D_
Proyectos Finalizados sin Evidencias_x000D_
Pricing_x000D_
Eficiencia Institucional</t>
        </is>
      </c>
    </row>
    <row r="923">
      <c r="A923" t="n">
        <v>240</v>
      </c>
      <c r="B923" t="inlineStr">
        <is>
          <t>Cumplimiento de Gestión De Proyectos Cerrados</t>
        </is>
      </c>
      <c r="C923" t="inlineStr">
        <is>
          <t>Gestión de Proyectos</t>
        </is>
      </c>
      <c r="D923" s="134" t="n">
        <v>45199</v>
      </c>
      <c r="E923" t="inlineStr">
        <is>
          <t>240-2023-09-30</t>
        </is>
      </c>
      <c r="F923" t="inlineStr">
        <is>
          <t>2023-10-27 07:55:57</t>
        </is>
      </c>
      <c r="G923" t="inlineStr">
        <is>
          <t>Ruben Dario Gelvez Gonzalez</t>
        </is>
      </c>
      <c r="H923" t="inlineStr">
        <is>
          <t>En los proyectos que se finalizaron en 2022, no se completó la fase de cierre correctamente ya que no se tenía un repositorio centralizado de los documentos y evidencias de los proyectos_x000D_
Se implementó la herramienta project Online para consolidar la gestión de los cronogramas, documentos y entregables de los proyectos y se han venido recopilando los documentos para generar el cierre de los proyectos que no lo tenían. _x000D_
Se creo la OM 306 para gestionar la desviación del indicador.</t>
        </is>
      </c>
    </row>
    <row r="924">
      <c r="A924" t="n">
        <v>240</v>
      </c>
      <c r="B924" t="inlineStr">
        <is>
          <t>Cumplimiento de Gestión De Proyectos Cerrados</t>
        </is>
      </c>
      <c r="C924" t="inlineStr">
        <is>
          <t>Gestión de Proyectos</t>
        </is>
      </c>
      <c r="D924" s="134" t="n">
        <v>45291</v>
      </c>
      <c r="E924" t="inlineStr">
        <is>
          <t>240-2023-12-31</t>
        </is>
      </c>
      <c r="F924" t="inlineStr">
        <is>
          <t>2024-01-17 07:43:42</t>
        </is>
      </c>
      <c r="G924" t="inlineStr">
        <is>
          <t>Ruben Dario Gelvez Gonzalez</t>
        </is>
      </c>
      <c r="H924" t="inlineStr">
        <is>
          <t>Proyectos Finalizados con Evidencias_x000D_
Acreditación Institucional fase I_x000D_
Diseño de Modelo de Experiencia fase I_x000D_
Prime_x000D_
Pricing_x000D_
_x000D_
Proyectos Finalizados sin Evidencias_x000D_
Eficiencia Institucional</t>
        </is>
      </c>
    </row>
    <row r="925">
      <c r="A925" t="n">
        <v>240</v>
      </c>
      <c r="B925" t="inlineStr">
        <is>
          <t>Cumplimiento de Gestión De Proyectos Cerrados</t>
        </is>
      </c>
      <c r="C925" t="inlineStr">
        <is>
          <t>Gestión de Proyectos</t>
        </is>
      </c>
      <c r="D925" s="134" t="n">
        <v>45382</v>
      </c>
      <c r="E925" t="inlineStr">
        <is>
          <t>240-2024-03-31</t>
        </is>
      </c>
      <c r="F925" t="inlineStr">
        <is>
          <t>2024-04-18 08:44:27</t>
        </is>
      </c>
      <c r="G925" t="inlineStr">
        <is>
          <t>Ruben Dario Gelvez Gonzalez</t>
        </is>
      </c>
      <c r="H925" t="inlineStr">
        <is>
          <t>Recientemente se cerró el proyecto Monarca, se está tramitando el acta de cierre, para dar por completa la documentación de soporte</t>
        </is>
      </c>
    </row>
    <row r="926">
      <c r="A926" t="n">
        <v>240</v>
      </c>
      <c r="B926" t="inlineStr">
        <is>
          <t>Cumplimiento de Gestión De Proyectos Cerrados</t>
        </is>
      </c>
      <c r="C926" t="inlineStr">
        <is>
          <t>Gestión de Proyectos</t>
        </is>
      </c>
      <c r="D926" s="134" t="n">
        <v>45473</v>
      </c>
      <c r="E926" t="inlineStr">
        <is>
          <t>240-2024-06-30</t>
        </is>
      </c>
      <c r="F926" t="inlineStr">
        <is>
          <t>2024-07-15 09:01:53</t>
        </is>
      </c>
      <c r="G926" t="inlineStr">
        <is>
          <t>Ruben Dario Gelvez Gonzalez</t>
        </is>
      </c>
      <c r="H926" t="inlineStr">
        <is>
          <t>Los proyectos finalizados, cuentan con las evidencias correspondientes en la plataforma de PWA_x000D_
https://poligran.sharepoint.com/sites/pwa/projects.aspx</t>
        </is>
      </c>
    </row>
    <row r="927">
      <c r="A927" t="n">
        <v>240</v>
      </c>
      <c r="B927" t="inlineStr">
        <is>
          <t>Cumplimiento de Gestión De Proyectos Cerrados</t>
        </is>
      </c>
      <c r="C927" t="inlineStr">
        <is>
          <t>Gestión de Proyectos</t>
        </is>
      </c>
      <c r="D927" s="134" t="n">
        <v>45565</v>
      </c>
      <c r="E927" t="inlineStr">
        <is>
          <t>240-2024-09-30</t>
        </is>
      </c>
      <c r="F927" t="inlineStr">
        <is>
          <t>2024-10-11 09:52:35</t>
        </is>
      </c>
      <c r="G927" t="inlineStr">
        <is>
          <t>Ruben Dario Gelvez Gonzalez</t>
        </is>
      </c>
      <c r="H927" t="inlineStr">
        <is>
          <t>Los proyectos finalizados, cuentan con las evidencias correspondientes en la plataforma de PWA_x000D_
https://poligran.sharepoint.com/sites/pwa/projects.aspx</t>
        </is>
      </c>
    </row>
    <row r="928">
      <c r="A928" t="n">
        <v>240</v>
      </c>
      <c r="B928" t="inlineStr">
        <is>
          <t>Cumplimiento de Gestión De Proyectos Cerrados</t>
        </is>
      </c>
      <c r="C928" t="inlineStr">
        <is>
          <t>Gestión de Proyectos</t>
        </is>
      </c>
      <c r="D928" s="134" t="n">
        <v>45657</v>
      </c>
      <c r="E928" t="inlineStr">
        <is>
          <t>240-2024-12-31</t>
        </is>
      </c>
      <c r="F928" t="inlineStr">
        <is>
          <t>2025-01-21 15:16:32</t>
        </is>
      </c>
      <c r="G928" t="inlineStr">
        <is>
          <t>Ruben Dario Gelvez Gonzalez</t>
        </is>
      </c>
      <c r="H928" t="inlineStr">
        <is>
          <t>Los proyectos finalizados, cuentan con las evidencias correspondientes en la plataforma de PWA_x000D_
https://poligran.sharepoint.com/sites/pwa/projects.aspx</t>
        </is>
      </c>
    </row>
    <row r="929">
      <c r="A929" t="n">
        <v>240</v>
      </c>
      <c r="B929" t="inlineStr">
        <is>
          <t>Cumplimiento de Gestión De Proyectos Cerrados</t>
        </is>
      </c>
      <c r="C929" t="inlineStr">
        <is>
          <t>Gestión de Proyectos</t>
        </is>
      </c>
      <c r="D929" s="134" t="n">
        <v>45747</v>
      </c>
      <c r="E929" t="inlineStr">
        <is>
          <t>240-2025-03-31</t>
        </is>
      </c>
      <c r="F929" t="inlineStr">
        <is>
          <t>2025-05-28 08:36:28</t>
        </is>
      </c>
      <c r="G929" t="inlineStr">
        <is>
          <t>Ruben Dario Gelvez Gonzalez</t>
        </is>
      </c>
      <c r="H929" t="inlineStr">
        <is>
          <t>Los proyectos finalizados, cuentan con las evidencias correspondientes en la plataforma de PWA_x000D_
https://poligran.sharepoint.com/sites/pwa/projects.aspx</t>
        </is>
      </c>
    </row>
    <row r="930">
      <c r="A930" t="n">
        <v>240</v>
      </c>
      <c r="B930" t="inlineStr">
        <is>
          <t>Cumplimiento de Gestión De Proyectos Cerrados</t>
        </is>
      </c>
      <c r="C930" t="inlineStr">
        <is>
          <t>Gestión de Proyectos</t>
        </is>
      </c>
      <c r="D930" s="134" t="n">
        <v>45838</v>
      </c>
      <c r="E930" t="inlineStr">
        <is>
          <t>240-2025-06-30</t>
        </is>
      </c>
      <c r="F930" t="inlineStr">
        <is>
          <t>2025-09-11 12:10:39</t>
        </is>
      </c>
      <c r="G930" t="inlineStr">
        <is>
          <t>Ruben Dario Gelvez Gonzalez</t>
        </is>
      </c>
      <c r="H930" t="inlineStr">
        <is>
          <t>Los proyectos finalizados, cuentan con las evidencias correspondientes en la plataforma de PWA_x000D_
https://poligran.sharepoint.com/sites/pwa/projects.aspx</t>
        </is>
      </c>
    </row>
    <row r="931">
      <c r="A931" t="n">
        <v>240</v>
      </c>
      <c r="B931" t="inlineStr">
        <is>
          <t>Cumplimiento de Gestión De Proyectos Cerrados</t>
        </is>
      </c>
      <c r="C931" t="inlineStr">
        <is>
          <t>Gestión de Proyectos</t>
        </is>
      </c>
      <c r="D931" s="134" t="n">
        <v>45930</v>
      </c>
      <c r="E931" t="inlineStr">
        <is>
          <t>240-2025-09-30</t>
        </is>
      </c>
      <c r="F931" t="inlineStr">
        <is>
          <t>2025-10-23 21:26:11</t>
        </is>
      </c>
      <c r="G931" t="inlineStr">
        <is>
          <t>Ruben Dario Gelvez Gonzalez</t>
        </is>
      </c>
      <c r="H931" t="inlineStr">
        <is>
          <t>Los proyectos finalizados, cuentan con las evidencias correspondientes en la plataforma de PWA_x000D_
https://poligran.sharepoint.com/sites/pwa/projects.aspx</t>
        </is>
      </c>
    </row>
    <row r="932">
      <c r="A932" t="n">
        <v>240</v>
      </c>
      <c r="B932" t="inlineStr">
        <is>
          <t>Cumplimiento de Gestión De Proyectos Cerrados</t>
        </is>
      </c>
      <c r="C932" t="inlineStr">
        <is>
          <t>Gestión de Proyectos</t>
        </is>
      </c>
      <c r="D932" s="134" t="n">
        <v>46022</v>
      </c>
      <c r="E932" t="inlineStr">
        <is>
          <t>240-2025-12-31</t>
        </is>
      </c>
      <c r="F932" t="inlineStr">
        <is>
          <t>2026-03-09 09:17:10</t>
        </is>
      </c>
      <c r="G932" t="inlineStr">
        <is>
          <t>Ruben Dario Gelvez Gonzalez</t>
        </is>
      </c>
      <c r="H932" t="inlineStr">
        <is>
          <t>Los proyectos finalizados, cuentan con las evidencias correspondientes en la plataforma de PWA_x000D_
https://poligran.sharepoint.com/sites/pwa/projects.aspx</t>
        </is>
      </c>
    </row>
    <row r="933">
      <c r="A933" t="n">
        <v>241</v>
      </c>
      <c r="B933" t="inlineStr">
        <is>
          <t>Cumplimiento de gestión de proyectos fase inicio</t>
        </is>
      </c>
      <c r="C933" t="inlineStr">
        <is>
          <t>Gestión de Proyectos</t>
        </is>
      </c>
      <c r="D933" s="134" t="n">
        <v>44957</v>
      </c>
      <c r="E933" t="inlineStr">
        <is>
          <t>241-2023-01-31</t>
        </is>
      </c>
      <c r="F933" t="inlineStr">
        <is>
          <t>2023-07-10 09:09:39</t>
        </is>
      </c>
      <c r="G933" t="inlineStr">
        <is>
          <t>Ruben Dario Gelvez Gonzalez</t>
        </is>
      </c>
      <c r="H933" t="inlineStr">
        <is>
          <t>Proyectos con fase inicio completa_x000D_
_x000D_
Plan Talento_x000D_
PRIME (PROYECTO INTEGRAL DE MADUREZ Y EVOLUCIÓN)_x000D_
Certificación SGA sede los Colores_x000D_
Equidad de Genero_x000D_
Catalogo de recursos virtuales</t>
        </is>
      </c>
    </row>
    <row r="934">
      <c r="A934" t="n">
        <v>241</v>
      </c>
      <c r="B934" t="inlineStr">
        <is>
          <t>Cumplimiento de gestión de proyectos fase inicio</t>
        </is>
      </c>
      <c r="C934" t="inlineStr">
        <is>
          <t>Gestión de Proyectos</t>
        </is>
      </c>
      <c r="D934" s="134" t="n">
        <v>44985</v>
      </c>
      <c r="E934" t="inlineStr">
        <is>
          <t>241-2023-02-28</t>
        </is>
      </c>
      <c r="F934" t="inlineStr">
        <is>
          <t>2023-07-10 09:11:18</t>
        </is>
      </c>
      <c r="G934" t="inlineStr">
        <is>
          <t>Ruben Dario Gelvez Gonzalez</t>
        </is>
      </c>
      <c r="H934" t="inlineStr">
        <is>
          <t>Proyectos con fase de inicio Completa _x000D_
_x000D_
Innovación curricular - Fase I_x000D_
Plan Talento_x000D_
NUEVO POLISIGS _x000D_
Certificación SGA sede los Colores_x000D_
Equidad de Genero_x000D_
Catalogo de recursos virtuales</t>
        </is>
      </c>
    </row>
    <row r="935">
      <c r="A935" t="n">
        <v>241</v>
      </c>
      <c r="B935" t="inlineStr">
        <is>
          <t>Cumplimiento de gestión de proyectos fase inicio</t>
        </is>
      </c>
      <c r="C935" t="inlineStr">
        <is>
          <t>Gestión de Proyectos</t>
        </is>
      </c>
      <c r="D935" s="134" t="n">
        <v>45016</v>
      </c>
      <c r="E935" t="inlineStr">
        <is>
          <t>241-2023-03-31</t>
        </is>
      </c>
      <c r="F935" t="inlineStr">
        <is>
          <t>2023-07-10 09:12:36</t>
        </is>
      </c>
      <c r="G935" t="inlineStr">
        <is>
          <t>Ruben Dario Gelvez Gonzalez</t>
        </is>
      </c>
      <c r="H935" t="inlineStr">
        <is>
          <t>Proyectos con fase de inicio Completa_x000D_
_x000D_
Innovación curricular - Fase I_x000D_
Plan Talento_x000D_
NUEVO POLISIGS_x000D_
Certificación SGA sede los Colores_x000D_
Equidad de Genero_x000D_
Catalogo de recursos virtuales</t>
        </is>
      </c>
    </row>
    <row r="936">
      <c r="A936" t="n">
        <v>241</v>
      </c>
      <c r="B936" t="inlineStr">
        <is>
          <t>Cumplimiento de gestión de proyectos fase inicio</t>
        </is>
      </c>
      <c r="C936" t="inlineStr">
        <is>
          <t>Gestión de Proyectos</t>
        </is>
      </c>
      <c r="D936" s="134" t="n">
        <v>45046</v>
      </c>
      <c r="E936" t="inlineStr">
        <is>
          <t>241-2023-04-30</t>
        </is>
      </c>
      <c r="F936" t="inlineStr">
        <is>
          <t>2023-07-10 09:16:05</t>
        </is>
      </c>
      <c r="G936" t="inlineStr">
        <is>
          <t>Ruben Dario Gelvez Gonzalez</t>
        </is>
      </c>
      <c r="H936" t="inlineStr">
        <is>
          <t>Proyectos que empezaron su ejecución sin fase de inicio completa_x000D_
_x000D_
Diseño de Modelo de Experiencia institucional _x000D_
Ecosistema Banner _x000D_
_x000D_
Proyectos con fase de inicio completa:_x000D_
_x000D_
Innovación curricular - Fase I_x000D_
Plan Talento_x000D_
NUEVO POLISIGS _x000D_
Certificación SGA sede los Colores_x000D_
Equidad de Genero_x000D_
Portal Universitario_x000D_
Data Lake Institucional_x000D_
Catalogo de recursos virtuales_x000D_
Acreditación Institucional Sede Bogotá - Fase II - Condiciones iniciales</t>
        </is>
      </c>
    </row>
    <row r="937">
      <c r="A937" t="n">
        <v>241</v>
      </c>
      <c r="B937" t="inlineStr">
        <is>
          <t>Cumplimiento de gestión de proyectos fase inicio</t>
        </is>
      </c>
      <c r="C937" t="inlineStr">
        <is>
          <t>Gestión de Proyectos</t>
        </is>
      </c>
      <c r="D937" s="134" t="n">
        <v>45077</v>
      </c>
      <c r="E937" t="inlineStr">
        <is>
          <t>241-2023-05-31</t>
        </is>
      </c>
      <c r="F937" t="inlineStr">
        <is>
          <t>2023-07-10 09:18:15</t>
        </is>
      </c>
      <c r="G937" t="inlineStr">
        <is>
          <t>Ruben Dario Gelvez Gonzalez</t>
        </is>
      </c>
      <c r="H937" t="inlineStr">
        <is>
          <t>Proyectos que empezaron su ejecución sin fase de inicio completa_x000D_
_x000D_
Creación del IETDH _x000D_
Ecosistema Banner_x000D_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t>
        </is>
      </c>
    </row>
    <row r="938">
      <c r="A938" t="n">
        <v>241</v>
      </c>
      <c r="B938" t="inlineStr">
        <is>
          <t>Cumplimiento de gestión de proyectos fase inicio</t>
        </is>
      </c>
      <c r="C938" t="inlineStr">
        <is>
          <t>Gestión de Proyectos</t>
        </is>
      </c>
      <c r="D938" s="134" t="n">
        <v>45107</v>
      </c>
      <c r="E938" t="inlineStr">
        <is>
          <t>241-2023-06-30</t>
        </is>
      </c>
      <c r="F938" t="inlineStr">
        <is>
          <t>2023-07-10 09:19:03</t>
        </is>
      </c>
      <c r="G938" t="inlineStr">
        <is>
          <t>Ruben Dario Gelvez Gonzalez</t>
        </is>
      </c>
      <c r="H938" t="inlineStr">
        <is>
          <t>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is>
      </c>
    </row>
    <row r="939">
      <c r="A939" t="n">
        <v>241</v>
      </c>
      <c r="B939" t="inlineStr">
        <is>
          <t>Cumplimiento de gestión de proyectos fase inicio</t>
        </is>
      </c>
      <c r="C939" t="inlineStr">
        <is>
          <t>Gestión de Proyectos</t>
        </is>
      </c>
      <c r="D939" s="134" t="n">
        <v>45138</v>
      </c>
      <c r="E939" t="inlineStr">
        <is>
          <t>241-2023-07-31</t>
        </is>
      </c>
      <c r="F939" t="inlineStr">
        <is>
          <t>2023-08-17 09:14:25</t>
        </is>
      </c>
      <c r="G939" t="inlineStr">
        <is>
          <t>Ruben Dario Gelvez Gonzalez</t>
        </is>
      </c>
      <c r="H939" t="inlineStr">
        <is>
          <t>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is>
      </c>
    </row>
    <row r="940">
      <c r="A940" t="n">
        <v>241</v>
      </c>
      <c r="B940" t="inlineStr">
        <is>
          <t>Cumplimiento de gestión de proyectos fase inicio</t>
        </is>
      </c>
      <c r="C940" t="inlineStr">
        <is>
          <t>Gestión de Proyectos</t>
        </is>
      </c>
      <c r="D940" s="134" t="n">
        <v>45169</v>
      </c>
      <c r="E940" t="inlineStr">
        <is>
          <t>241-2023-08-31</t>
        </is>
      </c>
      <c r="F940" t="inlineStr">
        <is>
          <t>2023-09-22 15:02:35</t>
        </is>
      </c>
      <c r="G940" t="inlineStr">
        <is>
          <t>Ruben Dario Gelvez Gonzalez</t>
        </is>
      </c>
      <c r="H940" t="inlineStr">
        <is>
          <t>Proyectos con Fase de Inicio incompleta_x000D_
_x000D_
Colegio Virtual_x000D_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is>
      </c>
    </row>
    <row r="941">
      <c r="A941" t="n">
        <v>241</v>
      </c>
      <c r="B941" t="inlineStr">
        <is>
          <t>Cumplimiento de gestión de proyectos fase inicio</t>
        </is>
      </c>
      <c r="C941" t="inlineStr">
        <is>
          <t>Gestión de Proyectos</t>
        </is>
      </c>
      <c r="D941" s="134" t="n">
        <v>45199</v>
      </c>
      <c r="E941" t="inlineStr">
        <is>
          <t>241-2023-09-30</t>
        </is>
      </c>
      <c r="F941" t="inlineStr">
        <is>
          <t>2023-10-05 10:58:49</t>
        </is>
      </c>
      <c r="G941" t="inlineStr">
        <is>
          <t>Ruben Dario Gelvez Gonzalez</t>
        </is>
      </c>
      <c r="H941" t="inlineStr">
        <is>
          <t>Proyectos con Fase de Inicio incompleta_x000D_
_x000D_
Colegio Virtual_x000D_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is>
      </c>
    </row>
    <row r="942">
      <c r="A942" t="n">
        <v>241</v>
      </c>
      <c r="B942" t="inlineStr">
        <is>
          <t>Cumplimiento de gestión de proyectos fase inicio</t>
        </is>
      </c>
      <c r="C942" t="inlineStr">
        <is>
          <t>Gestión de Proyectos</t>
        </is>
      </c>
      <c r="D942" s="134" t="n">
        <v>45230</v>
      </c>
      <c r="E942" t="inlineStr">
        <is>
          <t>241-2023-10-31</t>
        </is>
      </c>
      <c r="F942" t="inlineStr">
        <is>
          <t>2023-11-17 08:35:06</t>
        </is>
      </c>
      <c r="G942" t="inlineStr">
        <is>
          <t>Ruben Dario Gelvez Gonzalez</t>
        </is>
      </c>
      <c r="H942" t="inlineStr">
        <is>
          <t>La fase de inicio del proyecto Colegio Virtual continua incompleta, debido a que se está redefiniendo el alcance del proyecto, ya que el primer intento de inscripción a la secretaria de educación fue rechazado</t>
        </is>
      </c>
    </row>
    <row r="943">
      <c r="A943" t="n">
        <v>241</v>
      </c>
      <c r="B943" t="inlineStr">
        <is>
          <t>Cumplimiento de gestión de proyectos fase inicio</t>
        </is>
      </c>
      <c r="C943" t="inlineStr">
        <is>
          <t>Gestión de Proyectos</t>
        </is>
      </c>
      <c r="D943" s="134" t="n">
        <v>45260</v>
      </c>
      <c r="E943" t="inlineStr">
        <is>
          <t>241-2023-11-30</t>
        </is>
      </c>
      <c r="F943" t="inlineStr">
        <is>
          <t>2023-12-15 07:43:03</t>
        </is>
      </c>
      <c r="G943" t="inlineStr">
        <is>
          <t>Ruben Dario Gelvez Gonzalez</t>
        </is>
      </c>
      <c r="H943" t="inlineStr">
        <is>
          <t>La fase de inicio del proyecto Colegio Virtual continua incompleta, debido a que se está redefiniendo el alcance del proyecto, ya que el primer intento de inscripción a la secretaria de educación fue rechazado</t>
        </is>
      </c>
    </row>
    <row r="944">
      <c r="A944" t="n">
        <v>241</v>
      </c>
      <c r="B944" t="inlineStr">
        <is>
          <t>Cumplimiento de gestión de proyectos fase inicio</t>
        </is>
      </c>
      <c r="C944" t="inlineStr">
        <is>
          <t>Gestión de Proyectos</t>
        </is>
      </c>
      <c r="D944" s="134" t="n">
        <v>45291</v>
      </c>
      <c r="E944" t="inlineStr">
        <is>
          <t>241-2023-12-31</t>
        </is>
      </c>
      <c r="F944" t="inlineStr">
        <is>
          <t>2024-01-17 07:45:04</t>
        </is>
      </c>
      <c r="G944" t="inlineStr">
        <is>
          <t>Ruben Dario Gelvez Gonzalez</t>
        </is>
      </c>
      <c r="H944" t="inlineStr">
        <is>
          <t>La fase de inicio del proyecto Colegio Virtual continua incompleta, debido a que se está redefiniendo el alcance del proyecto, ya que el primer intento de inscripción a la secretaria de educación fue rechazado</t>
        </is>
      </c>
    </row>
    <row r="945">
      <c r="A945" t="n">
        <v>241</v>
      </c>
      <c r="B945" t="inlineStr">
        <is>
          <t>Cumplimiento de gestión de proyectos fase inicio</t>
        </is>
      </c>
      <c r="C945" t="inlineStr">
        <is>
          <t>Gestión de Proyectos</t>
        </is>
      </c>
      <c r="D945" s="134" t="n">
        <v>45322</v>
      </c>
      <c r="E945" t="inlineStr">
        <is>
          <t>241-2024-01-31</t>
        </is>
      </c>
      <c r="F945" t="inlineStr">
        <is>
          <t>2024-03-18 09:40:07</t>
        </is>
      </c>
      <c r="G945" t="inlineStr">
        <is>
          <t>Ruben Dario Gelvez Gonzalez</t>
        </is>
      </c>
      <c r="H945" t="inlineStr">
        <is>
          <t>La fase de inicio del proyecto Colegio Virtual continua incompleta, debido a que se está redefiniendo el alcance del proyecto, ya que el primer intento de inscripción a la secretaria de educación fue rechazado</t>
        </is>
      </c>
    </row>
    <row r="946">
      <c r="A946" t="n">
        <v>241</v>
      </c>
      <c r="B946" t="inlineStr">
        <is>
          <t>Cumplimiento de gestión de proyectos fase inicio</t>
        </is>
      </c>
      <c r="C946" t="inlineStr">
        <is>
          <t>Gestión de Proyectos</t>
        </is>
      </c>
      <c r="D946" s="134" t="n">
        <v>45351</v>
      </c>
      <c r="E946" t="inlineStr">
        <is>
          <t>241-2024-02-29</t>
        </is>
      </c>
      <c r="F946" t="inlineStr">
        <is>
          <t>2024-03-18 09:41:02</t>
        </is>
      </c>
      <c r="G946" t="inlineStr">
        <is>
          <t>Ruben Dario Gelvez Gonzalez</t>
        </is>
      </c>
      <c r="H946" t="inlineStr">
        <is>
          <t>La fase de inicio del proyecto Colegio Virtual continua incompleta, debido a que se está redefiniendo el alcance del proyecto, ya que el primer intento de inscripción a la secretaria de educación fue rechazado</t>
        </is>
      </c>
    </row>
    <row r="947">
      <c r="A947" t="n">
        <v>241</v>
      </c>
      <c r="B947" t="inlineStr">
        <is>
          <t>Cumplimiento de gestión de proyectos fase inicio</t>
        </is>
      </c>
      <c r="C947" t="inlineStr">
        <is>
          <t>Gestión de Proyectos</t>
        </is>
      </c>
      <c r="D947" s="134" t="n">
        <v>45382</v>
      </c>
      <c r="E947" t="inlineStr">
        <is>
          <t>241-2024-03-31</t>
        </is>
      </c>
      <c r="F947" t="inlineStr">
        <is>
          <t>2024-04-18 08:46:25</t>
        </is>
      </c>
      <c r="G947" t="inlineStr">
        <is>
          <t>Ruben Dario Gelvez Gonzalez</t>
        </is>
      </c>
      <c r="H947" t="inlineStr">
        <is>
          <t>Pendiente formalizar el acta de inicio del proyecto Silver, que ya se encuentra en proceso de firmas _x000D_
Pendiente actualizar acta de inicio de proyectos de CAFAM por ajuste de su alcance</t>
        </is>
      </c>
    </row>
    <row r="948">
      <c r="A948" t="n">
        <v>241</v>
      </c>
      <c r="B948" t="inlineStr">
        <is>
          <t>Cumplimiento de gestión de proyectos fase inicio</t>
        </is>
      </c>
      <c r="C948" t="inlineStr">
        <is>
          <t>Gestión de Proyectos</t>
        </is>
      </c>
      <c r="D948" s="134" t="n">
        <v>45412</v>
      </c>
      <c r="E948" t="inlineStr">
        <is>
          <t>241-2024-04-30</t>
        </is>
      </c>
      <c r="F948" t="inlineStr">
        <is>
          <t>2024-05-22 09:20:56</t>
        </is>
      </c>
      <c r="G948" t="inlineStr">
        <is>
          <t>Ruben Dario Gelvez Gonzalez</t>
        </is>
      </c>
      <c r="H948" t="inlineStr">
        <is>
          <t>Pendiente actualizar acta de inicio de proyectos de CAFAM por ajuste de su alcance</t>
        </is>
      </c>
    </row>
    <row r="949">
      <c r="A949" t="n">
        <v>241</v>
      </c>
      <c r="B949" t="inlineStr">
        <is>
          <t>Cumplimiento de gestión de proyectos fase inicio</t>
        </is>
      </c>
      <c r="C949" t="inlineStr">
        <is>
          <t>Gestión de Proyectos</t>
        </is>
      </c>
      <c r="D949" s="134" t="n">
        <v>45443</v>
      </c>
      <c r="E949" t="inlineStr">
        <is>
          <t>241-2024-05-31</t>
        </is>
      </c>
      <c r="F949" t="inlineStr">
        <is>
          <t>2024-06-16 16:21:11</t>
        </is>
      </c>
      <c r="G949" t="inlineStr">
        <is>
          <t>Ruben Dario Gelvez Gonzalez</t>
        </is>
      </c>
      <c r="H949" t="inlineStr">
        <is>
          <t>Pendiente actualizar acta de inicio de proyectos de CAFAM por ajuste de su alcance</t>
        </is>
      </c>
    </row>
    <row r="950">
      <c r="A950" t="n">
        <v>241</v>
      </c>
      <c r="B950" t="inlineStr">
        <is>
          <t>Cumplimiento de gestión de proyectos fase inicio</t>
        </is>
      </c>
      <c r="C950" t="inlineStr">
        <is>
          <t>Gestión de Proyectos</t>
        </is>
      </c>
      <c r="D950" s="134" t="n">
        <v>45473</v>
      </c>
      <c r="E950" t="inlineStr">
        <is>
          <t>241-2024-06-30</t>
        </is>
      </c>
      <c r="F950" t="inlineStr">
        <is>
          <t>2024-07-15 09:29:28</t>
        </is>
      </c>
      <c r="G950" t="inlineStr">
        <is>
          <t>Ruben Dario Gelvez Gonzalez</t>
        </is>
      </c>
      <c r="H950" t="inlineStr">
        <is>
          <t>Pendiente actualizar acta de inicio de proyectos de CAFAM por ajuste de su alcance</t>
        </is>
      </c>
    </row>
    <row r="951">
      <c r="A951" t="n">
        <v>241</v>
      </c>
      <c r="B951" t="inlineStr">
        <is>
          <t>Cumplimiento de gestión de proyectos fase inicio</t>
        </is>
      </c>
      <c r="C951" t="inlineStr">
        <is>
          <t>Gestión de Proyectos</t>
        </is>
      </c>
      <c r="D951" s="134" t="n">
        <v>45504</v>
      </c>
      <c r="E951" t="inlineStr">
        <is>
          <t>241-2024-07-31</t>
        </is>
      </c>
      <c r="F951" t="inlineStr">
        <is>
          <t>2024-09-12 14:33:21</t>
        </is>
      </c>
      <c r="G951" t="inlineStr">
        <is>
          <t>Ruben Dario Gelvez Gonzalez</t>
        </is>
      </c>
      <c r="H951" t="inlineStr">
        <is>
          <t>Pendiente actualizar acta de inicio de proyectos de CAFAM por ajuste de su alcance</t>
        </is>
      </c>
    </row>
    <row r="952">
      <c r="A952" t="n">
        <v>241</v>
      </c>
      <c r="B952" t="inlineStr">
        <is>
          <t>Cumplimiento de gestión de proyectos fase inicio</t>
        </is>
      </c>
      <c r="C952" t="inlineStr">
        <is>
          <t>Gestión de Proyectos</t>
        </is>
      </c>
      <c r="D952" s="134" t="n">
        <v>45535</v>
      </c>
      <c r="E952" t="inlineStr">
        <is>
          <t>241-2024-08-31</t>
        </is>
      </c>
      <c r="F952" t="inlineStr">
        <is>
          <t>2024-09-17 12:26:58</t>
        </is>
      </c>
      <c r="G952" t="inlineStr">
        <is>
          <t>Ruben Dario Gelvez Gonzalez</t>
        </is>
      </c>
      <c r="H952" t="inlineStr">
        <is>
          <t>Pendiente actualizar acta de inicio de proyectos de CAFAM por ajuste de su alcance, _x000D_
Acta de inicio de proyecto Centro gastronómico está en proceso de firmas</t>
        </is>
      </c>
    </row>
    <row r="953">
      <c r="A953" t="n">
        <v>241</v>
      </c>
      <c r="B953" t="inlineStr">
        <is>
          <t>Cumplimiento de gestión de proyectos fase inicio</t>
        </is>
      </c>
      <c r="C953" t="inlineStr">
        <is>
          <t>Gestión de Proyectos</t>
        </is>
      </c>
      <c r="D953" s="134" t="n">
        <v>45565</v>
      </c>
      <c r="E953" t="inlineStr">
        <is>
          <t>241-2024-09-30</t>
        </is>
      </c>
      <c r="F953" t="inlineStr">
        <is>
          <t>2024-10-11 09:50:53</t>
        </is>
      </c>
      <c r="G953" t="inlineStr">
        <is>
          <t>Ruben Dario Gelvez Gonzalez</t>
        </is>
      </c>
      <c r="H953" t="inlineStr">
        <is>
          <t>Pendiente actualizar acta de inicio de proyectos de CAFAM por ajuste de su alcance,</t>
        </is>
      </c>
    </row>
    <row r="954">
      <c r="A954" t="n">
        <v>241</v>
      </c>
      <c r="B954" t="inlineStr">
        <is>
          <t>Cumplimiento de gestión de proyectos fase inicio</t>
        </is>
      </c>
      <c r="C954" t="inlineStr">
        <is>
          <t>Gestión de Proyectos</t>
        </is>
      </c>
      <c r="D954" s="134" t="n">
        <v>45596</v>
      </c>
      <c r="E954" t="inlineStr">
        <is>
          <t>241-2024-10-31</t>
        </is>
      </c>
      <c r="F954" t="inlineStr">
        <is>
          <t>2024-11-19 14:45:09</t>
        </is>
      </c>
      <c r="G954" t="inlineStr">
        <is>
          <t>Ruben Dario Gelvez Gonzalez</t>
        </is>
      </c>
      <c r="H954" t="inlineStr">
        <is>
          <t>Pendiente actualizar acta de inicio de proyectos de CAFAM por ajuste de su alcance</t>
        </is>
      </c>
    </row>
    <row r="955">
      <c r="A955" t="n">
        <v>241</v>
      </c>
      <c r="B955" t="inlineStr">
        <is>
          <t>Cumplimiento de gestión de proyectos fase inicio</t>
        </is>
      </c>
      <c r="C955" t="inlineStr">
        <is>
          <t>Gestión de Proyectos</t>
        </is>
      </c>
      <c r="D955" s="134" t="n">
        <v>45626</v>
      </c>
      <c r="E955" t="inlineStr">
        <is>
          <t>241-2024-11-30</t>
        </is>
      </c>
      <c r="F955" t="inlineStr">
        <is>
          <t>2025-01-13 08:04:41</t>
        </is>
      </c>
      <c r="G955" t="inlineStr">
        <is>
          <t>Ruben Dario Gelvez Gonzalez</t>
        </is>
      </c>
      <c r="H955" t="inlineStr">
        <is>
          <t>Los proyectos relacionados con CAFAM - Colegio e IETDH requieren actualización del acta de inicio del proyecto con las nuevas definiciones</t>
        </is>
      </c>
    </row>
    <row r="956">
      <c r="A956" t="n">
        <v>241</v>
      </c>
      <c r="B956" t="inlineStr">
        <is>
          <t>Cumplimiento de gestión de proyectos fase inicio</t>
        </is>
      </c>
      <c r="C956" t="inlineStr">
        <is>
          <t>Gestión de Proyectos</t>
        </is>
      </c>
      <c r="D956" s="134" t="n">
        <v>45657</v>
      </c>
      <c r="E956" t="inlineStr">
        <is>
          <t>241-2024-12-31</t>
        </is>
      </c>
      <c r="F956" t="inlineStr">
        <is>
          <t>2025-01-21 15:36:37</t>
        </is>
      </c>
      <c r="G956" t="inlineStr">
        <is>
          <t>Ruben Dario Gelvez Gonzalez</t>
        </is>
      </c>
      <c r="H956" t="inlineStr">
        <is>
          <t>Los proyectos relacionados con CAFAM - Colegio e IETDH y el proyecto del Centro de Idiomas requieren actualización del acta de inicio del proyecto con las nuevas definiciones</t>
        </is>
      </c>
    </row>
    <row r="957">
      <c r="A957" t="n">
        <v>241</v>
      </c>
      <c r="B957" t="inlineStr">
        <is>
          <t>Cumplimiento de gestión de proyectos fase inicio</t>
        </is>
      </c>
      <c r="C957" t="inlineStr">
        <is>
          <t>Gestión de Proyectos</t>
        </is>
      </c>
      <c r="D957" s="134" t="n">
        <v>45688</v>
      </c>
      <c r="E957" t="inlineStr">
        <is>
          <t>241-2025-01-31</t>
        </is>
      </c>
      <c r="F957" t="inlineStr">
        <is>
          <t>2025-02-20 16:54:04</t>
        </is>
      </c>
      <c r="G957" t="inlineStr">
        <is>
          <t>Ruben Dario Gelvez Gonzalez</t>
        </is>
      </c>
      <c r="H957" t="inlineStr">
        <is>
          <t>Los proyectos relacionados con CAFAM - Colegio e IETDH y el proyecto del Centro de Idiomas requieren actualización del acta de inicio del proyecto con las nuevas definiciones._x000D_
El nuevo proyecto es el de Acreditación institucional que ya tiene acta de inicio</t>
        </is>
      </c>
    </row>
    <row r="958">
      <c r="A958" t="n">
        <v>241</v>
      </c>
      <c r="B958" t="inlineStr">
        <is>
          <t>Cumplimiento de gestión de proyectos fase inicio</t>
        </is>
      </c>
      <c r="C958" t="inlineStr">
        <is>
          <t>Gestión de Proyectos</t>
        </is>
      </c>
      <c r="D958" s="134" t="n">
        <v>45716</v>
      </c>
      <c r="E958" t="inlineStr">
        <is>
          <t>241-2025-02-28</t>
        </is>
      </c>
      <c r="F958" t="inlineStr">
        <is>
          <t>2025-05-28 08:38:01</t>
        </is>
      </c>
      <c r="G958" t="inlineStr">
        <is>
          <t>Ruben Dario Gelvez Gonzalez</t>
        </is>
      </c>
      <c r="H958" t="inlineStr">
        <is>
          <t>Los proyectos relacionados con CAFAM - Colegio e IETDH y el proyecto del Centro de Idiomas requieren actualización del acta de inicio del proyecto con las nuevas definiciones, 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S&amp;P_x000D_
Reingenieria de aplicaciones</t>
        </is>
      </c>
    </row>
    <row r="959">
      <c r="A959" t="n">
        <v>241</v>
      </c>
      <c r="B959" t="inlineStr">
        <is>
          <t>Cumplimiento de gestión de proyectos fase inicio</t>
        </is>
      </c>
      <c r="C959" t="inlineStr">
        <is>
          <t>Gestión de Proyectos</t>
        </is>
      </c>
      <c r="D959" s="134" t="n">
        <v>45747</v>
      </c>
      <c r="E959" t="inlineStr">
        <is>
          <t>241-2025-03-31</t>
        </is>
      </c>
      <c r="F959" t="inlineStr">
        <is>
          <t>2025-05-28 08:43:54</t>
        </is>
      </c>
      <c r="G959" t="inlineStr">
        <is>
          <t>Ruben Dario Gelvez Gonzalez</t>
        </is>
      </c>
      <c r="H959" t="inlineStr">
        <is>
          <t>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S&amp;P_x000D_
Reingenieria de aplicaciones</t>
        </is>
      </c>
    </row>
    <row r="960">
      <c r="A960" t="n">
        <v>241</v>
      </c>
      <c r="B960" t="inlineStr">
        <is>
          <t>Cumplimiento de gestión de proyectos fase inicio</t>
        </is>
      </c>
      <c r="C960" t="inlineStr">
        <is>
          <t>Gestión de Proyectos</t>
        </is>
      </c>
      <c r="D960" s="134" t="n">
        <v>45777</v>
      </c>
      <c r="E960" t="inlineStr">
        <is>
          <t>241-2025-04-30</t>
        </is>
      </c>
      <c r="F960" t="inlineStr">
        <is>
          <t>2025-05-28 08:45:17</t>
        </is>
      </c>
      <c r="G960" t="inlineStr">
        <is>
          <t>Ruben Dario Gelvez Gonzalez</t>
        </is>
      </c>
      <c r="H960" t="inlineStr">
        <is>
          <t>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S&amp;P_x000D_
Reingenieria de aplicaciones</t>
        </is>
      </c>
    </row>
    <row r="961">
      <c r="A961" t="n">
        <v>241</v>
      </c>
      <c r="B961" t="inlineStr">
        <is>
          <t>Cumplimiento de gestión de proyectos fase inicio</t>
        </is>
      </c>
      <c r="C961" t="inlineStr">
        <is>
          <t>Gestión de Proyectos</t>
        </is>
      </c>
      <c r="D961" s="134" t="n">
        <v>45808</v>
      </c>
      <c r="E961" t="inlineStr">
        <is>
          <t>241-2025-05-31</t>
        </is>
      </c>
      <c r="F961" t="inlineStr">
        <is>
          <t>2025-10-23 21:27:21</t>
        </is>
      </c>
      <c r="G961" t="inlineStr">
        <is>
          <t>Ruben Dario Gelvez Gonzalez</t>
        </is>
      </c>
      <c r="H961" t="inlineStr">
        <is>
          <t>Los proyectos relacionados con CAFAM - Colegio e IETDH y el proyecto del Centro de Idiomas requieren actualización del acta de inicio del proyecto con las nuevas definiciones,</t>
        </is>
      </c>
    </row>
    <row r="962">
      <c r="A962" t="n">
        <v>241</v>
      </c>
      <c r="B962" t="inlineStr">
        <is>
          <t>Cumplimiento de gestión de proyectos fase inicio</t>
        </is>
      </c>
      <c r="C962" t="inlineStr">
        <is>
          <t>Gestión de Proyectos</t>
        </is>
      </c>
      <c r="D962" s="134" t="n">
        <v>45838</v>
      </c>
      <c r="E962" t="inlineStr">
        <is>
          <t>241-2025-06-30</t>
        </is>
      </c>
      <c r="F962" t="inlineStr">
        <is>
          <t>2025-10-23 21:28:34</t>
        </is>
      </c>
      <c r="G962" t="inlineStr">
        <is>
          <t>Ruben Dario Gelvez Gonzalez</t>
        </is>
      </c>
      <c r="H962" t="inlineStr">
        <is>
          <t>Los proyectos relacionados con CAFAM - Colegio e IETDH y el proyecto del Centro de Idiomas requieren actualización del acta de inicio del proyecto con las nuevas definiciones,</t>
        </is>
      </c>
    </row>
    <row r="963">
      <c r="A963" t="n">
        <v>241</v>
      </c>
      <c r="B963" t="inlineStr">
        <is>
          <t>Cumplimiento de gestión de proyectos fase inicio</t>
        </is>
      </c>
      <c r="C963" t="inlineStr">
        <is>
          <t>Gestión de Proyectos</t>
        </is>
      </c>
      <c r="D963" s="134" t="n">
        <v>45869</v>
      </c>
      <c r="E963" t="inlineStr">
        <is>
          <t>241-2025-07-31</t>
        </is>
      </c>
      <c r="F963" t="inlineStr">
        <is>
          <t>2025-10-23 21:29:15</t>
        </is>
      </c>
      <c r="G963" t="inlineStr">
        <is>
          <t>Ruben Dario Gelvez Gonzalez</t>
        </is>
      </c>
      <c r="H963" t="inlineStr">
        <is>
          <t>Los proyectos relacionados con CAFAM - Colegio e IETDH y el proyecto del Centro de Idiomas requieren actualización del acta de inicio del proyecto con las nuevas definiciones,</t>
        </is>
      </c>
    </row>
    <row r="964">
      <c r="A964" t="n">
        <v>241</v>
      </c>
      <c r="B964" t="inlineStr">
        <is>
          <t>Cumplimiento de gestión de proyectos fase inicio</t>
        </is>
      </c>
      <c r="C964" t="inlineStr">
        <is>
          <t>Gestión de Proyectos</t>
        </is>
      </c>
      <c r="D964" s="134" t="n">
        <v>45900</v>
      </c>
      <c r="E964" t="inlineStr">
        <is>
          <t>241-2025-08-31</t>
        </is>
      </c>
      <c r="F964" t="inlineStr">
        <is>
          <t>2025-10-23 21:30:09</t>
        </is>
      </c>
      <c r="G964" t="inlineStr">
        <is>
          <t>Ruben Dario Gelvez Gonzalez</t>
        </is>
      </c>
      <c r="H964" t="inlineStr">
        <is>
          <t>Los proyectos relacionados con CAFAM - Colegio e IETDH y el proyecto del Centro de Idiomas requieren actualización del acta de inicio del proyecto con las nuevas definiciones,</t>
        </is>
      </c>
    </row>
    <row r="965">
      <c r="A965" t="n">
        <v>241</v>
      </c>
      <c r="B965" t="inlineStr">
        <is>
          <t>Cumplimiento de gestión de proyectos fase inicio</t>
        </is>
      </c>
      <c r="C965" t="inlineStr">
        <is>
          <t>Gestión de Proyectos</t>
        </is>
      </c>
      <c r="D965" s="134" t="n">
        <v>45930</v>
      </c>
      <c r="E965" t="inlineStr">
        <is>
          <t>241-2025-09-30</t>
        </is>
      </c>
      <c r="F965" t="inlineStr">
        <is>
          <t>2025-10-23 21:31:41</t>
        </is>
      </c>
      <c r="G965" t="inlineStr">
        <is>
          <t>Ruben Dario Gelvez Gonzalez</t>
        </is>
      </c>
      <c r="H965" t="inlineStr">
        <is>
          <t>Los proyectos relacionados con CAFAM - Colegio e IETDH y el proyecto del Centro de Idiomas requieren actualización del acta de inicio del proyecto con las nuevas definiciones,</t>
        </is>
      </c>
    </row>
    <row r="966">
      <c r="A966" t="n">
        <v>241</v>
      </c>
      <c r="B966" t="inlineStr">
        <is>
          <t>Cumplimiento de gestión de proyectos fase inicio</t>
        </is>
      </c>
      <c r="C966" t="inlineStr">
        <is>
          <t>Gestión de Proyectos</t>
        </is>
      </c>
      <c r="D966" s="134" t="n">
        <v>45961</v>
      </c>
      <c r="E966" t="inlineStr">
        <is>
          <t>241-2025-10-31</t>
        </is>
      </c>
      <c r="F966" t="inlineStr">
        <is>
          <t>2026-03-09 09:19:18</t>
        </is>
      </c>
      <c r="G966" t="inlineStr">
        <is>
          <t>Ruben Dario Gelvez Gonzalez</t>
        </is>
      </c>
      <c r="H966" t="inlineStr">
        <is>
          <t>Los proyectos relacionados con CAFAM - Colegio e IETDH y el proyecto del Centro de Idiomas requieren actualización del acta de inicio del proyecto con las nuevas definiciones,</t>
        </is>
      </c>
    </row>
    <row r="967">
      <c r="A967" t="n">
        <v>241</v>
      </c>
      <c r="B967" t="inlineStr">
        <is>
          <t>Cumplimiento de gestión de proyectos fase inicio</t>
        </is>
      </c>
      <c r="C967" t="inlineStr">
        <is>
          <t>Gestión de Proyectos</t>
        </is>
      </c>
      <c r="D967" s="134" t="n">
        <v>45991</v>
      </c>
      <c r="E967" t="inlineStr">
        <is>
          <t>241-2025-11-30</t>
        </is>
      </c>
      <c r="F967" t="inlineStr">
        <is>
          <t>2026-03-09 09:19:49</t>
        </is>
      </c>
      <c r="G967" t="inlineStr">
        <is>
          <t>Ruben Dario Gelvez Gonzalez</t>
        </is>
      </c>
      <c r="H967" t="inlineStr">
        <is>
          <t>Los proyectos relacionados con CAFAM - Colegio e IETDH y el proyecto del Centro de Idiomas requieren actualización del acta de inicio del proyecto con las nuevas definiciones,</t>
        </is>
      </c>
    </row>
    <row r="968">
      <c r="A968" t="n">
        <v>241</v>
      </c>
      <c r="B968" t="inlineStr">
        <is>
          <t>Cumplimiento de gestión de proyectos fase inicio</t>
        </is>
      </c>
      <c r="C968" t="inlineStr">
        <is>
          <t>Gestión de Proyectos</t>
        </is>
      </c>
      <c r="D968" s="134" t="n">
        <v>46022</v>
      </c>
      <c r="E968" t="inlineStr">
        <is>
          <t>241-2025-12-31</t>
        </is>
      </c>
      <c r="F968" t="inlineStr">
        <is>
          <t>2026-03-09 09:22:28</t>
        </is>
      </c>
      <c r="G968" t="inlineStr">
        <is>
          <t>Ruben Dario Gelvez Gonzalez</t>
        </is>
      </c>
      <c r="H968" t="inlineStr">
        <is>
          <t>El proyecto de Titulación autogestionada inició sin la gestión de inicio de proyectos_x000D_
_x000D_
Los proyectos en Standby se mantienen con necesidad de actualización</t>
        </is>
      </c>
    </row>
    <row r="969">
      <c r="A969" t="n">
        <v>241</v>
      </c>
      <c r="B969" t="inlineStr">
        <is>
          <t>Cumplimiento de gestión de proyectos fase inicio</t>
        </is>
      </c>
      <c r="C969" t="inlineStr">
        <is>
          <t>Gestión de Proyectos</t>
        </is>
      </c>
      <c r="D969" s="134" t="n">
        <v>46053</v>
      </c>
      <c r="E969" t="inlineStr">
        <is>
          <t>241-2026-01-31</t>
        </is>
      </c>
      <c r="F969" t="inlineStr">
        <is>
          <t>2026-03-09 09:25:33</t>
        </is>
      </c>
      <c r="G969" t="inlineStr">
        <is>
          <t>Ruben Dario Gelvez Gonzalez</t>
        </is>
      </c>
      <c r="H969" t="inlineStr">
        <is>
          <t>El proyecto de Titulación autogestionada inició sin la gestión de inicio de proyectos_x000D_
_x000D_
Los proyectos en Standby se mantienen con necesidad de actualización</t>
        </is>
      </c>
    </row>
    <row r="970">
      <c r="A970" t="n">
        <v>244</v>
      </c>
      <c r="B970" t="inlineStr">
        <is>
          <t>GreenMetric - Nacional</t>
        </is>
      </c>
      <c r="C970" t="inlineStr">
        <is>
          <t>GESTIÓN AMBIENTAL</t>
        </is>
      </c>
      <c r="D970" s="134" t="n">
        <v>44926</v>
      </c>
      <c r="E970" t="inlineStr">
        <is>
          <t>244-2022-12-31</t>
        </is>
      </c>
      <c r="F970" t="inlineStr">
        <is>
          <t>2023-05-29 17:02:56</t>
        </is>
      </c>
      <c r="G970" t="inlineStr">
        <is>
          <t>Edgar Camilo Chacon Matajudios</t>
        </is>
      </c>
      <c r="H970" t="inlineStr">
        <is>
          <t>En 2022 se ocupó el puesto 27 de entre 43 universidades a nivel nacional, con un puntaje de 5805 de 8760 (mayor puntaje nacional. A nivel internacional se ocupó el puesto 535 de 1050 universidades.</t>
        </is>
      </c>
    </row>
    <row r="971">
      <c r="A971" t="n">
        <v>244</v>
      </c>
      <c r="B971" t="inlineStr">
        <is>
          <t>GreenMetric - Nacional</t>
        </is>
      </c>
      <c r="C971" t="inlineStr">
        <is>
          <t>GESTIÓN AMBIENTAL</t>
        </is>
      </c>
      <c r="D971" s="134" t="n">
        <v>45291</v>
      </c>
      <c r="E971" t="inlineStr">
        <is>
          <t>244-2023-12-31</t>
        </is>
      </c>
      <c r="F971" t="inlineStr">
        <is>
          <t>2024-01-09 15:24:05</t>
        </is>
      </c>
      <c r="G971" t="inlineStr">
        <is>
          <t>Edgar Camilo Chacon Matajudios</t>
        </is>
      </c>
      <c r="H971" t="inlineStr">
        <is>
          <t>En el 2023 se ocupó el puesto 24 de entre 45 universidades a nivel nacional, con un puntaje de 6935 de 8835 (mayor puntaje nacional). A nivel internacional se ocupó el puesto 374 de 1183 universidades.</t>
        </is>
      </c>
    </row>
    <row r="972">
      <c r="A972" t="n">
        <v>244</v>
      </c>
      <c r="B972" t="inlineStr">
        <is>
          <t>GreenMetric - Nacional</t>
        </is>
      </c>
      <c r="C972" t="inlineStr">
        <is>
          <t>GESTIÓN AMBIENTAL</t>
        </is>
      </c>
      <c r="D972" s="134" t="n">
        <v>45657</v>
      </c>
      <c r="E972" t="inlineStr">
        <is>
          <t>244-2024-12-31</t>
        </is>
      </c>
      <c r="F972" t="inlineStr">
        <is>
          <t>2025-02-11 16:02:19</t>
        </is>
      </c>
      <c r="G972" t="inlineStr">
        <is>
          <t>Edgar Camilo Chacon Matajudios</t>
        </is>
      </c>
      <c r="H972" t="inlineStr">
        <is>
          <t>En 2024, el Poli mejoró en las mediciones de los componentes como infraestructura, transporte y, educación e investigación, logrando avanzar cuarenta y siete posiciones a nivel mundial, pasando del puesto trecientos setenta y cuatro en 2023, al trescientos veintisiete de mil cuatrocientos setenta y siete universidades participantes. _x000D_
_x000D_
Así mismo, el Poli se ubicó en la posición veinte cinco a nivel nacional.</t>
        </is>
      </c>
    </row>
    <row r="973">
      <c r="A973" t="n">
        <v>244</v>
      </c>
      <c r="B973" t="inlineStr">
        <is>
          <t>GreenMetric - Nacional</t>
        </is>
      </c>
      <c r="C973" t="inlineStr">
        <is>
          <t>GESTIÓN AMBIENTAL</t>
        </is>
      </c>
      <c r="D973" s="134" t="n">
        <v>46022</v>
      </c>
      <c r="E973" t="inlineStr">
        <is>
          <t>244-2025-12-31</t>
        </is>
      </c>
      <c r="F973" t="inlineStr">
        <is>
          <t>2026-03-06 19:14:25</t>
        </is>
      </c>
      <c r="G973" t="inlineStr">
        <is>
          <t>Edgar Camilo Chacon Matajudios</t>
        </is>
      </c>
      <c r="H973" t="inlineStr">
        <is>
          <t>En 2025, el Poli pasó del puesto 327 al 219, ascendiendo 108 posiciones en el ranking mundial según los resultados oficiales de UI GreenMetric. Este avance refleja un esfuerzo institucional articulado que integra infraestructura sostenible, gestión eficiente de recursos, movilidad responsable, educación ambiental y la generación de nuevo conocimiento en torno al desarrollo sostenible._x000D_
_x000D_
El progreso se evidencia en los movimientos por categoría:_x000D_
_x000D_
Movimientos por categoría ? Ranking internacional (2024 ? 2025)_x000D_
_x000D_
?	Entorno e infraestructura: 559 ? 537 (?22 posiciones)_x000D_
?	Energía y cambio climático: 324 ? 87 (?237 posiciones)_x000D_
?	Residuos: 289 ? 125 (?164 posiciones)_x000D_
?	Agua: 207 ? 199 (?8 posiciones)_x000D_
?	Transporte: 533 ? 398 (?135 posiciones)_x000D_
?	Educación e investigación: 489 ? 558 (?69 posiciones)_x000D_
_x000D_
El impacto también se reflejó en el contexto colombiano. Entre 58 universidades participantes del país, el Poli avanzó del puesto 25 al 13, escalando 12 posiciones, según los registros oficiales del ranking 2025. Este crecimiento confirma el trabajo coordinado entre sedes, facultades, escuelas y dependencias administrativas para fortalecer la cultura sostenible del Multicampus._x000D_
_x000D_
Movimientos por categoría ? Ranking nacional (2024 ? 2025)_x000D_
_x000D_
?	Entorno e infraestructura: 28 ? 22 (?6 posiciones)_x000D_
?	Energía y cambio climático: 22 ? 12 (?10 posiciones)_x000D_
?	Residuos: 20 ? 7 (?13 posiciones)_x000D_
?	Agua: 22 ? 19 (?3 posiciones)_x000D_
?	Transporte: 26 ? 16 (?10 posiciones)_x000D_
?	Educación e investigación: 27 ? 19 (?8 posiciones)</t>
        </is>
      </c>
    </row>
    <row r="974">
      <c r="A974" t="n">
        <v>245</v>
      </c>
      <c r="B974" t="inlineStr">
        <is>
          <t>Tasa de Permanencia Intersemestral</t>
        </is>
      </c>
      <c r="C974" t="inlineStr">
        <is>
          <t>Permanencia</t>
        </is>
      </c>
      <c r="D974" s="134" t="n">
        <v>45107</v>
      </c>
      <c r="E974" t="inlineStr">
        <is>
          <t>245-2023-06-30</t>
        </is>
      </c>
      <c r="F974" t="inlineStr">
        <is>
          <t>2023-07-04 12:15:49</t>
        </is>
      </c>
      <c r="G974" t="inlineStr">
        <is>
          <t>Diana Leticia Guerrero Pineda</t>
        </is>
      </c>
      <c r="H974" t="inlineStr">
        <is>
          <t>La meta no se cumplió debido a que la permanencia de los estudiantes primíparos virtuales  cayo, en 5% con relación al periodo anterior concentrada en razones económicas y personales</t>
        </is>
      </c>
    </row>
    <row r="975">
      <c r="A975" t="n">
        <v>245</v>
      </c>
      <c r="B975" t="inlineStr">
        <is>
          <t>Tasa de Permanencia Intersemestral</t>
        </is>
      </c>
      <c r="C975" t="inlineStr">
        <is>
          <t>Permanencia</t>
        </is>
      </c>
      <c r="D975" s="134" t="n">
        <v>45291</v>
      </c>
      <c r="E975" t="inlineStr">
        <is>
          <t>245-2023-12-31</t>
        </is>
      </c>
      <c r="F975" t="inlineStr">
        <is>
          <t>2023-11-27 08:46:38</t>
        </is>
      </c>
      <c r="G975" t="inlineStr">
        <is>
          <t>Diana Leticia Guerrero Pineda</t>
        </is>
      </c>
      <c r="H975" t="inlineStr">
        <is>
          <t>La meta no se cumplió debido a que los estudiantes de pregrado  virtual  quedo en un 97%  de matriculados; asociado a razones razones económicas y personales.</t>
        </is>
      </c>
    </row>
    <row r="976">
      <c r="A976" t="n">
        <v>245</v>
      </c>
      <c r="B976" t="inlineStr">
        <is>
          <t>Tasa de Permanencia Intersemestral</t>
        </is>
      </c>
      <c r="C976" t="inlineStr">
        <is>
          <t>Permanencia</t>
        </is>
      </c>
      <c r="D976" s="134" t="n">
        <v>45473</v>
      </c>
      <c r="E976" t="inlineStr">
        <is>
          <t>245-2024-06-30</t>
        </is>
      </c>
      <c r="F976" t="inlineStr">
        <is>
          <t>2024-07-17 11:39:55</t>
        </is>
      </c>
      <c r="G976" t="inlineStr">
        <is>
          <t>Diana Leticia Guerrero Pineda</t>
        </is>
      </c>
      <c r="H976" t="inlineStr"/>
    </row>
    <row r="977">
      <c r="A977" t="n">
        <v>245</v>
      </c>
      <c r="B977" t="inlineStr">
        <is>
          <t>Tasa de Permanencia Intersemestral</t>
        </is>
      </c>
      <c r="C977" t="inlineStr">
        <is>
          <t>Permanencia</t>
        </is>
      </c>
      <c r="D977" s="134" t="n">
        <v>45657</v>
      </c>
      <c r="E977" t="inlineStr">
        <is>
          <t>245-2024-12-31</t>
        </is>
      </c>
      <c r="F977" t="inlineStr">
        <is>
          <t>2025-01-13 12:13:32</t>
        </is>
      </c>
      <c r="G977" t="inlineStr">
        <is>
          <t>Diana Leticia Guerrero Pineda</t>
        </is>
      </c>
      <c r="H977" t="inlineStr"/>
    </row>
    <row r="978">
      <c r="A978" t="n">
        <v>245</v>
      </c>
      <c r="B978" t="inlineStr">
        <is>
          <t>Tasa de Permanencia Intersemestral</t>
        </is>
      </c>
      <c r="C978" t="inlineStr">
        <is>
          <t>Permanencia</t>
        </is>
      </c>
      <c r="D978" s="134" t="n">
        <v>45838</v>
      </c>
      <c r="E978" t="inlineStr">
        <is>
          <t>245-2025-06-30</t>
        </is>
      </c>
      <c r="F978" t="inlineStr">
        <is>
          <t>2025-07-22 09:58:07</t>
        </is>
      </c>
      <c r="G978" t="inlineStr">
        <is>
          <t>Diana Leticia Guerrero Pineda</t>
        </is>
      </c>
      <c r="H978" t="inlineStr">
        <is>
          <t>Se implementó la estrategia de acompañamiento a estudiantes ingresantes, incorporando un nuevo canal HSM como herramienta para el seguimiento académico, fortaleciendo así la comunicación personalizada y oportuna con esta población.</t>
        </is>
      </c>
    </row>
    <row r="979">
      <c r="A979" t="n">
        <v>245</v>
      </c>
      <c r="B979" t="inlineStr">
        <is>
          <t>Tasa de Permanencia Intersemestral</t>
        </is>
      </c>
      <c r="C979" t="inlineStr">
        <is>
          <t>Permanencia</t>
        </is>
      </c>
      <c r="D979" s="134" t="n">
        <v>46022</v>
      </c>
      <c r="E979" t="inlineStr">
        <is>
          <t>245-2025-12-31</t>
        </is>
      </c>
      <c r="F979" t="inlineStr">
        <is>
          <t>2025-12-29 19:29:01</t>
        </is>
      </c>
      <c r="G979" t="inlineStr">
        <is>
          <t>Diana Leticia Guerrero Pineda</t>
        </is>
      </c>
      <c r="H979" t="inlineStr">
        <is>
          <t>Se implemento el proyecto de permanencia institucional.</t>
        </is>
      </c>
    </row>
    <row r="980">
      <c r="A980" t="n">
        <v>246</v>
      </c>
      <c r="B980" t="inlineStr">
        <is>
          <t>Satisfacción del proceso de grados presencial</t>
        </is>
      </c>
      <c r="C980" t="inlineStr">
        <is>
          <t>Registro y Control</t>
        </is>
      </c>
      <c r="D980" s="134" t="n">
        <v>45291</v>
      </c>
      <c r="E980" t="inlineStr">
        <is>
          <t>246-2023-12-31</t>
        </is>
      </c>
      <c r="F980" t="inlineStr">
        <is>
          <t>2024-01-17 16:29:06</t>
        </is>
      </c>
      <c r="G980" t="inlineStr">
        <is>
          <t>Yeimi Lorena Rincon Gaona</t>
        </is>
      </c>
      <c r="H980" t="inlineStr">
        <is>
          <t>61,4</t>
        </is>
      </c>
    </row>
    <row r="981">
      <c r="A981" t="n">
        <v>246</v>
      </c>
      <c r="B981" t="inlineStr">
        <is>
          <t>Satisfacción del proceso de grados presencial</t>
        </is>
      </c>
      <c r="C981" t="inlineStr">
        <is>
          <t>Registro y Control</t>
        </is>
      </c>
      <c r="D981" s="134" t="n">
        <v>45473</v>
      </c>
      <c r="E981" t="inlineStr">
        <is>
          <t>246-2024-06-30</t>
        </is>
      </c>
      <c r="F981" t="inlineStr">
        <is>
          <t>2024-07-25 16:37:25</t>
        </is>
      </c>
      <c r="G981" t="inlineStr">
        <is>
          <t>Luz Marina Cuellar Trillos</t>
        </is>
      </c>
      <c r="H981" t="inlineStr">
        <is>
          <t>Califica tu nivel de satisfacción respecto a los siguientes aspectos:_x000D_
_x000D_
Comunicación hasta el día de la ceremonia	91.7%_x000D_
Día y hora de la ceremonia	90.9%_x000D_
Lugar de la ceremonia	92.9%_x000D_
_x000D_
Qué tan satisfecho estuviste con la ceremonia de grado, con respecto a:_x000D_
_x000D_
Infraestructura del evento (tamaño, iluminación, comodidad)	93.7%_x000D_
Duración del evento	95.2%_x000D_
Ingreso y recepción	92.9%_x000D_
Logística (organización y protocolo)	91.3%_x000D_
_x000D_
En general, qué tan satisfecho estuviste con tu ceremonia de grado_x000D_
_x000D_
Resultado	92.5%_x000D_
_x000D_
Se adjunta resultados</t>
        </is>
      </c>
    </row>
    <row r="982">
      <c r="A982" t="n">
        <v>246</v>
      </c>
      <c r="B982" t="inlineStr">
        <is>
          <t>Satisfacción del proceso de grados presencial</t>
        </is>
      </c>
      <c r="C982" t="inlineStr">
        <is>
          <t>Registro y Control</t>
        </is>
      </c>
      <c r="D982" s="134" t="n">
        <v>45657</v>
      </c>
      <c r="E982" t="inlineStr">
        <is>
          <t>246-2024-12-31</t>
        </is>
      </c>
      <c r="F982" t="inlineStr">
        <is>
          <t>2025-01-07 14:30:11</t>
        </is>
      </c>
      <c r="G982" t="inlineStr">
        <is>
          <t>Luz Marina Cuellar Trillos</t>
        </is>
      </c>
      <c r="H982" t="inlineStr">
        <is>
          <t>Califica tu nivel de satisfacción respecto a los siguientes aspectos:_x000D_
_x000D_
Comunicación hasta el día de la ceremonia 89.8%_x000D_
Día y hora de la ceremonia 89.3%_x000D_
Lugar de la ceremonia 95.1%_x000D_
_x000D_
Qué tan satisfecho estuviste con la ceremonia de grado, con respecto a:_x000D_
_x000D_
Infraestructura del evento (tamaño, iluminación, comodidad) 97%_x000D_
Duración del evento 94%_x000D_
Ingreso y recepción 94%_x000D_
Logística (organización y protocolo) 94%_x000D_
_x000D_
En general, qué tan satisfecho estuviste con tu ceremonia de grado_x000D_
_x000D_
Resultado 94,4%_x000D_
_x000D_
Se adjunta resultados</t>
        </is>
      </c>
    </row>
    <row r="983">
      <c r="A983" t="n">
        <v>246</v>
      </c>
      <c r="B983" t="inlineStr">
        <is>
          <t>Satisfacción del proceso de grados presencial</t>
        </is>
      </c>
      <c r="C983" t="inlineStr">
        <is>
          <t>Registro y Control</t>
        </is>
      </c>
      <c r="D983" s="134" t="n">
        <v>45838</v>
      </c>
      <c r="E983" t="inlineStr">
        <is>
          <t>246-2025-06-30</t>
        </is>
      </c>
      <c r="F983" t="inlineStr">
        <is>
          <t>2025-07-28 12:44:43</t>
        </is>
      </c>
      <c r="G983" t="inlineStr">
        <is>
          <t>Luz Marina Cuellar Trillos</t>
        </is>
      </c>
      <c r="H983" t="inlineStr">
        <is>
          <t>Los resultados de la encuesta reflejan un alto nivel de satisfacción por parte de los graduandos frente a la organización y desarrollo de la ceremonia de grado._x000D_
 _x000D_
Se destacan especialmente aspectos como la comunicación previa, el lugar del evento, la infraestructura y la logística general, los cuales recibieron valoraciones muy positivas._x000D_
 _x000D_
Como oportunidades de mejora, los participantes sugieren aumentar el número de invitaciones disponibles, optimizar el servicio de fotografía y ofrecer mayor flexibilidad en los horarios de las ceremonias._x000D_
 _x000D_
Estos insumos serán considerados para seguir fortaleciendo la experiencia de los graduandos en próximas ediciones del evento.</t>
        </is>
      </c>
    </row>
    <row r="984">
      <c r="A984" t="n">
        <v>246</v>
      </c>
      <c r="B984" t="inlineStr">
        <is>
          <t>Satisfacción del proceso de grados presencial</t>
        </is>
      </c>
      <c r="C984" t="inlineStr">
        <is>
          <t>Registro y Control</t>
        </is>
      </c>
      <c r="D984" s="134" t="n">
        <v>46022</v>
      </c>
      <c r="E984" t="inlineStr">
        <is>
          <t>246-2025-12-31</t>
        </is>
      </c>
      <c r="F984" t="inlineStr">
        <is>
          <t>2025-12-30 09:27:00</t>
        </is>
      </c>
      <c r="G984" t="inlineStr">
        <is>
          <t>Luz Marina Cuellar Trillos</t>
        </is>
      </c>
      <c r="H984" t="inlineStr">
        <is>
          <t>La ceremonia presencial del periodo 2025-2 registró un 92.7% de satisfacción general, evidenciando una experiencia altamente positiva para los asistentes. La infraestructura del evento fue el aspecto mejor valorado (95.2%), seguida del ingreso y recepción (93.5%) y la duración del evento (92.5%). La logística general alcanzó un 91.4%, manteniéndose en niveles sobresalientes._x000D_
_x000D_
Los resultados confirman una ejecución sólida y bien organizada de la ceremonia, con altos estándares de calidad y oportunidades de mejora focalizadas en detalles operativos para fortalecer la experiencia en futuras ediciones.</t>
        </is>
      </c>
    </row>
    <row r="985">
      <c r="A985" t="n">
        <v>251</v>
      </c>
      <c r="B985" t="inlineStr">
        <is>
          <t>Subprocesos Con indicadores definidos</t>
        </is>
      </c>
      <c r="C985" t="inlineStr">
        <is>
          <t>Desempeño Institucional</t>
        </is>
      </c>
      <c r="D985" s="134" t="n">
        <v>45107</v>
      </c>
      <c r="E985" t="inlineStr">
        <is>
          <t>251-2023-06-30</t>
        </is>
      </c>
      <c r="F985" t="inlineStr">
        <is>
          <t>2023-08-09 11:38:06</t>
        </is>
      </c>
      <c r="G985" t="inlineStr">
        <is>
          <t>Licec Ximena Silva Goyeneche</t>
        </is>
      </c>
      <c r="H985" t="inlineStr">
        <is>
          <t>El proceso de desempeño institucional desde el mes de mayo realizo sesiones con los lideres y equipos de cada uno de los subprocesos de la institución en las cuales se establecieron los indicadores estratégicos y de gestión que integran los CMI, durante las sesiones se definieron las fichas técnicas de cada indicador las cuales incluyen campo como nombre del indicador, descripción, frecuencia, meta, responsable, tipo etc. _x000D_
_x000D_
_x000D_
_x000D_
Del total de subprocesos el 93.88% de los CMI se definieron dentro de los tiempos establecidos._x000D_
_x000D_
Según el análisis realizado se evidencia que la desviación en el cumplimiento se genera por los procesos pendientes de definición de estructura y funciones entre estos se encuentran comunicaciones internas y externas y mercadeo los cuales se redefinieron bajo el proyecto Polisigs.</t>
        </is>
      </c>
    </row>
    <row r="986">
      <c r="A986" t="n">
        <v>251</v>
      </c>
      <c r="B986" t="inlineStr">
        <is>
          <t>Subprocesos Con indicadores definidos</t>
        </is>
      </c>
      <c r="C986" t="inlineStr">
        <is>
          <t>Desempeño Institucional</t>
        </is>
      </c>
      <c r="D986" s="134" t="n">
        <v>45199</v>
      </c>
      <c r="E986" t="inlineStr">
        <is>
          <t>251-2023-09-30</t>
        </is>
      </c>
      <c r="F986" t="inlineStr">
        <is>
          <t>2023-10-26 17:02:18</t>
        </is>
      </c>
      <c r="G986" t="inlineStr">
        <is>
          <t>Licec Ximena Silva Goyeneche</t>
        </is>
      </c>
      <c r="H986" t="inlineStr"/>
    </row>
    <row r="987">
      <c r="A987" t="n">
        <v>251</v>
      </c>
      <c r="B987" t="inlineStr">
        <is>
          <t>Subprocesos Con indicadores definidos</t>
        </is>
      </c>
      <c r="C987" t="inlineStr">
        <is>
          <t>Desempeño Institucional</t>
        </is>
      </c>
      <c r="D987" s="134" t="n">
        <v>45291</v>
      </c>
      <c r="E987" t="inlineStr">
        <is>
          <t>251-2023-12-31</t>
        </is>
      </c>
      <c r="F987" t="inlineStr">
        <is>
          <t>2024-02-01 16:53:09</t>
        </is>
      </c>
      <c r="G987" t="inlineStr">
        <is>
          <t>Licec Ximena Silva Goyeneche</t>
        </is>
      </c>
      <c r="H987" t="inlineStr">
        <is>
          <t>El proceso de desempeño institucional desde el mes de mayo realizo sesiones con los lideres y equipos de cada uno de los subprocesos de la institución en las cuales se establecieron los indicadores estratégicos y de gestión que integran los CMI, durante las sesiones se definieron las fichas técnicas de cada indicador las cuales incluyen campo como nombre del indicador, descripción, frecuencia, meta, responsable, tipo etc._x000D_
_x000D_
Del total de subprocesos se realizó la definición de indicadores para 51 subprocesos_x000D_
_x000D_
Los procesos aplazados son : Gobierno Institucional , Gestión de Unidades Académicas -Facultades y escuelas, Consultorías y Asesorías, Diseño de contenido virtual se encuentran pendientes por definición de caracterización, documentación o revisión de enfoque.</t>
        </is>
      </c>
    </row>
    <row r="988">
      <c r="A988" t="n">
        <v>251</v>
      </c>
      <c r="B988" t="inlineStr">
        <is>
          <t>Subprocesos Con indicadores definidos</t>
        </is>
      </c>
      <c r="C988" t="inlineStr">
        <is>
          <t>Desempeño Institucional</t>
        </is>
      </c>
      <c r="D988" s="134" t="n">
        <v>45382</v>
      </c>
      <c r="E988" t="inlineStr">
        <is>
          <t>251-2024-03-31</t>
        </is>
      </c>
      <c r="F988" t="inlineStr">
        <is>
          <t>2024-04-22 15:49:39</t>
        </is>
      </c>
      <c r="G988" t="inlineStr">
        <is>
          <t>Licec Ximena Silva Goyeneche</t>
        </is>
      </c>
      <c r="H988" t="inlineStr">
        <is>
          <t>Las sesiones por procesos para la definición de indicadores por Cuadro de mando integral CMI se iniciaron en el mes de abril de acuerdo al cronograma definido por el proceso de desempeño institucional</t>
        </is>
      </c>
    </row>
    <row r="989">
      <c r="A989" t="n">
        <v>251</v>
      </c>
      <c r="B989" t="inlineStr">
        <is>
          <t>Subprocesos Con indicadores definidos</t>
        </is>
      </c>
      <c r="C989" t="inlineStr">
        <is>
          <t>Desempeño Institucional</t>
        </is>
      </c>
      <c r="D989" s="134" t="n">
        <v>45473</v>
      </c>
      <c r="E989" t="inlineStr">
        <is>
          <t>251-2024-06-30</t>
        </is>
      </c>
      <c r="F989" t="inlineStr">
        <is>
          <t>2024-07-31 01:13:20</t>
        </is>
      </c>
      <c r="G989" t="inlineStr">
        <is>
          <t>Licec Ximena Silva Goyeneche</t>
        </is>
      </c>
      <c r="H989" t="inlineStr"/>
    </row>
    <row r="990">
      <c r="A990" t="n">
        <v>251</v>
      </c>
      <c r="B990" t="inlineStr">
        <is>
          <t>Subprocesos Con indicadores definidos</t>
        </is>
      </c>
      <c r="C990" t="inlineStr">
        <is>
          <t>Desempeño Institucional</t>
        </is>
      </c>
      <c r="D990" s="134" t="n">
        <v>45565</v>
      </c>
      <c r="E990" t="inlineStr">
        <is>
          <t>251-2024-09-30</t>
        </is>
      </c>
      <c r="F990" t="inlineStr">
        <is>
          <t>2024-10-11 12:55:45</t>
        </is>
      </c>
      <c r="G990" t="inlineStr">
        <is>
          <t>Licec Ximena Silva Goyeneche</t>
        </is>
      </c>
      <c r="H990" t="inlineStr"/>
    </row>
    <row r="991">
      <c r="A991" t="n">
        <v>251</v>
      </c>
      <c r="B991" t="inlineStr">
        <is>
          <t>Subprocesos Con indicadores definidos</t>
        </is>
      </c>
      <c r="C991" t="inlineStr">
        <is>
          <t>Desempeño Institucional</t>
        </is>
      </c>
      <c r="D991" s="134" t="n">
        <v>45657</v>
      </c>
      <c r="E991" t="inlineStr">
        <is>
          <t>251-2024-12-31</t>
        </is>
      </c>
      <c r="F991" t="inlineStr">
        <is>
          <t>2025-01-15 16:53:26</t>
        </is>
      </c>
      <c r="G991" t="inlineStr">
        <is>
          <t>Licec Ximena Silva Goyeneche</t>
        </is>
      </c>
      <c r="H991" t="inlineStr"/>
    </row>
    <row r="992">
      <c r="A992" t="n">
        <v>251</v>
      </c>
      <c r="B992" t="inlineStr">
        <is>
          <t>Subprocesos Con indicadores definidos</t>
        </is>
      </c>
      <c r="C992" t="inlineStr">
        <is>
          <t>Desempeño Institucional</t>
        </is>
      </c>
      <c r="D992" s="134" t="n">
        <v>45747</v>
      </c>
      <c r="E992" t="inlineStr">
        <is>
          <t>251-2025-03-31</t>
        </is>
      </c>
      <c r="F992" t="inlineStr">
        <is>
          <t>2025-07-14 07:53:14</t>
        </is>
      </c>
      <c r="G992" t="inlineStr">
        <is>
          <t>Licec Ximena Silva Goyeneche</t>
        </is>
      </c>
      <c r="H992" t="inlineStr">
        <is>
          <t>Las sesiones por procesos para la definición de indicadores se iniciaron en el mes de junio de acuerdo al cronograma definido por el proceso de desempeño institucional</t>
        </is>
      </c>
    </row>
    <row r="993">
      <c r="A993" t="n">
        <v>251</v>
      </c>
      <c r="B993" t="inlineStr">
        <is>
          <t>Subprocesos Con indicadores definidos</t>
        </is>
      </c>
      <c r="C993" t="inlineStr">
        <is>
          <t>Desempeño Institucional</t>
        </is>
      </c>
      <c r="D993" s="134" t="n">
        <v>45838</v>
      </c>
      <c r="E993" t="inlineStr">
        <is>
          <t>251-2025-06-30</t>
        </is>
      </c>
      <c r="F993" t="inlineStr">
        <is>
          <t>2025-07-14 07:56:04</t>
        </is>
      </c>
      <c r="G993" t="inlineStr">
        <is>
          <t>Licec Ximena Silva Goyeneche</t>
        </is>
      </c>
      <c r="H993" t="inlineStr"/>
    </row>
    <row r="994">
      <c r="A994" t="n">
        <v>251</v>
      </c>
      <c r="B994" t="inlineStr">
        <is>
          <t>Subprocesos Con indicadores definidos</t>
        </is>
      </c>
      <c r="C994" t="inlineStr">
        <is>
          <t>Desempeño Institucional</t>
        </is>
      </c>
      <c r="D994" s="134" t="n">
        <v>45930</v>
      </c>
      <c r="E994" t="inlineStr">
        <is>
          <t>251-2025-09-30</t>
        </is>
      </c>
      <c r="F994" t="inlineStr">
        <is>
          <t>2025-10-29 11:21:12</t>
        </is>
      </c>
      <c r="G994" t="inlineStr">
        <is>
          <t>Licec Ximena Silva Goyeneche</t>
        </is>
      </c>
      <c r="H994" t="inlineStr"/>
    </row>
    <row r="995">
      <c r="A995" t="n">
        <v>251</v>
      </c>
      <c r="B995" t="inlineStr">
        <is>
          <t>Subprocesos Con indicadores definidos</t>
        </is>
      </c>
      <c r="C995" t="inlineStr">
        <is>
          <t>Desempeño Institucional</t>
        </is>
      </c>
      <c r="D995" s="134" t="n">
        <v>46022</v>
      </c>
      <c r="E995" t="inlineStr">
        <is>
          <t>251-2025-12-31</t>
        </is>
      </c>
      <c r="F995" t="inlineStr">
        <is>
          <t>2026-02-10 12:07:48</t>
        </is>
      </c>
      <c r="G995" t="inlineStr">
        <is>
          <t>Licec Ximena Silva Goyeneche</t>
        </is>
      </c>
      <c r="H995" t="inlineStr">
        <is>
          <t>El proceso de desempeño institucional desde el mes de marzo realizo sesiones con los lideres y equipos de cada uno de los subprocesos de la institución en las cuales se revisaron los indicadores estratégicos y de gestión del 2024 y se evaluó si estos indicadores se mantienen, modifican, eliminan o si es necesario crear indicadores nuevos indicadores para el 2025, a partir de estas sesiones se crearon o ajustaron las fichas técnicas de los indicadores en Kawak._x000D_
_x000D_
Del total de subprocesos se realizó la definición de indicadores para 49 subprocesos._x000D_
_x000D_
En el cuarto trimestre del año, se implementaron ajustes adicionales a algunos indicadores previamente definidos y se evaluó la incorporación de nuevos indicadores para ciertos procesos, atendiendo a las necesidades emergentes y los cambios en las prioridades institucionales.</t>
        </is>
      </c>
    </row>
    <row r="996">
      <c r="A996" t="n">
        <v>252</v>
      </c>
      <c r="B996" t="inlineStr">
        <is>
          <t>Tasa de Permanencia Intersemestral de Estudiantes Ingresantes</t>
        </is>
      </c>
      <c r="C996" t="inlineStr">
        <is>
          <t>Permanencia</t>
        </is>
      </c>
      <c r="D996" s="134" t="n">
        <v>45107</v>
      </c>
      <c r="E996" t="inlineStr">
        <is>
          <t>252-2023-06-30</t>
        </is>
      </c>
      <c r="F996" t="inlineStr">
        <is>
          <t>2023-07-04 12:23:31</t>
        </is>
      </c>
      <c r="G996" t="inlineStr">
        <is>
          <t>Diana Leticia Guerrero Pineda</t>
        </is>
      </c>
      <c r="H996" t="inlineStr">
        <is>
          <t>La meta de permanencia en pregrado  presencial primíparos se cumplió, sin embargo en la modalidad virtual se quedo a 5% de lograr la meta, por factores asociados a temas económicos y personales y el crecimiento del target en estratos 1 y 2</t>
        </is>
      </c>
    </row>
    <row r="997">
      <c r="A997" t="n">
        <v>252</v>
      </c>
      <c r="B997" t="inlineStr">
        <is>
          <t>Tasa de Permanencia Intersemestral de Estudiantes Ingresantes</t>
        </is>
      </c>
      <c r="C997" t="inlineStr">
        <is>
          <t>Permanencia</t>
        </is>
      </c>
      <c r="D997" s="134" t="n">
        <v>45291</v>
      </c>
      <c r="E997" t="inlineStr">
        <is>
          <t>252-2023-12-31</t>
        </is>
      </c>
      <c r="F997" t="inlineStr">
        <is>
          <t>2023-11-27 08:53:26</t>
        </is>
      </c>
      <c r="G997" t="inlineStr">
        <is>
          <t>Diana Leticia Guerrero Pineda</t>
        </is>
      </c>
      <c r="H997" t="inlineStr">
        <is>
          <t>La meta se  sobrecumplió debido a los análisis y estrategias implementadas desde Permanencia y rematrícula focalizadas en los estudiantes ingresantes.</t>
        </is>
      </c>
    </row>
    <row r="998">
      <c r="A998" t="n">
        <v>252</v>
      </c>
      <c r="B998" t="inlineStr">
        <is>
          <t>Tasa de Permanencia Intersemestral de Estudiantes Ingresantes</t>
        </is>
      </c>
      <c r="C998" t="inlineStr">
        <is>
          <t>Permanencia</t>
        </is>
      </c>
      <c r="D998" s="134" t="n">
        <v>45473</v>
      </c>
      <c r="E998" t="inlineStr">
        <is>
          <t>252-2024-06-30</t>
        </is>
      </c>
      <c r="F998" t="inlineStr">
        <is>
          <t>2024-07-17 11:40:35</t>
        </is>
      </c>
      <c r="G998" t="inlineStr">
        <is>
          <t>Diana Leticia Guerrero Pineda</t>
        </is>
      </c>
      <c r="H998" t="inlineStr"/>
    </row>
    <row r="999">
      <c r="A999" t="n">
        <v>252</v>
      </c>
      <c r="B999" t="inlineStr">
        <is>
          <t>Tasa de Permanencia Intersemestral de Estudiantes Ingresantes</t>
        </is>
      </c>
      <c r="C999" t="inlineStr">
        <is>
          <t>Permanencia</t>
        </is>
      </c>
      <c r="D999" s="134" t="n">
        <v>45657</v>
      </c>
      <c r="E999" t="inlineStr">
        <is>
          <t>252-2024-12-31</t>
        </is>
      </c>
      <c r="F999" t="inlineStr">
        <is>
          <t>2025-01-13 17:25:10</t>
        </is>
      </c>
      <c r="G999" t="inlineStr">
        <is>
          <t>Diana Leticia Guerrero Pineda</t>
        </is>
      </c>
      <c r="H999" t="inlineStr">
        <is>
          <t>Para el cumplimiento de meta se estuvo a 0.37 puntos para el alcance, ya que el factor económico y personal sigue siendo una condición que nos reta institucionalmente a generar estrategias para la mitigación.</t>
        </is>
      </c>
    </row>
    <row r="1000">
      <c r="A1000" t="n">
        <v>252</v>
      </c>
      <c r="B1000" t="inlineStr">
        <is>
          <t>Tasa de Permanencia Intersemestral de Estudiantes Ingresantes</t>
        </is>
      </c>
      <c r="C1000" t="inlineStr">
        <is>
          <t>Permanencia</t>
        </is>
      </c>
      <c r="D1000" s="134" t="n">
        <v>45838</v>
      </c>
      <c r="E1000" t="inlineStr">
        <is>
          <t>252-2025-06-30</t>
        </is>
      </c>
      <c r="F1000" t="inlineStr">
        <is>
          <t>2025-07-23 11:33:01</t>
        </is>
      </c>
      <c r="G1000" t="inlineStr">
        <is>
          <t>Diana Leticia Guerrero Pineda</t>
        </is>
      </c>
      <c r="H1000" t="inlineStr">
        <is>
          <t>Para el cumplimiento de meta se estuvo a 0.3 puntos para el alcance, ya que el factor económico y personal sigue siendo una condición que nos reta institucionalmente a generar estrategias para la mitigación.</t>
        </is>
      </c>
    </row>
    <row r="1001">
      <c r="A1001" t="n">
        <v>252</v>
      </c>
      <c r="B1001" t="inlineStr">
        <is>
          <t>Tasa de Permanencia Intersemestral de Estudiantes Ingresantes</t>
        </is>
      </c>
      <c r="C1001" t="inlineStr">
        <is>
          <t>Permanencia</t>
        </is>
      </c>
      <c r="D1001" s="134" t="n">
        <v>46022</v>
      </c>
      <c r="E1001" t="inlineStr">
        <is>
          <t>252-2025-12-31</t>
        </is>
      </c>
      <c r="F1001" t="inlineStr">
        <is>
          <t>2026-03-10 15:47:52</t>
        </is>
      </c>
      <c r="G1001" t="inlineStr">
        <is>
          <t>Licec Ximena Silva Goyeneche</t>
        </is>
      </c>
      <c r="H1001" t="inlineStr">
        <is>
          <t>Se actualiza el dato con corte del 28 de febrero</t>
        </is>
      </c>
    </row>
    <row r="1002">
      <c r="A1002" t="n">
        <v>254</v>
      </c>
      <c r="B1002" t="inlineStr">
        <is>
          <t>Áreas con reportes de plan de retos</t>
        </is>
      </c>
      <c r="C1002" t="inlineStr">
        <is>
          <t>Planeación Estratégica</t>
        </is>
      </c>
      <c r="D1002" s="134" t="n">
        <v>45107</v>
      </c>
      <c r="E1002" t="inlineStr">
        <is>
          <t>254-2023-06-30</t>
        </is>
      </c>
      <c r="F1002" t="inlineStr">
        <is>
          <t>2023-09-04 09:14:43</t>
        </is>
      </c>
      <c r="G1002" t="inlineStr">
        <is>
          <t>Catalina Hernandez Martinez</t>
        </is>
      </c>
      <c r="H1002" t="inlineStr">
        <is>
          <t>100% de áreas con reporte oportuno de plan anual de retos</t>
        </is>
      </c>
    </row>
    <row r="1003">
      <c r="A1003" t="n">
        <v>254</v>
      </c>
      <c r="B1003" t="inlineStr">
        <is>
          <t>Áreas con reportes de plan de retos</t>
        </is>
      </c>
      <c r="C1003" t="inlineStr">
        <is>
          <t>Planeación Estratégica</t>
        </is>
      </c>
      <c r="D1003" s="134" t="n">
        <v>45291</v>
      </c>
      <c r="E1003" t="inlineStr">
        <is>
          <t>254-2023-12-31</t>
        </is>
      </c>
      <c r="F1003" t="inlineStr">
        <is>
          <t>2024-01-17 10:28:43</t>
        </is>
      </c>
      <c r="G1003" t="inlineStr">
        <is>
          <t>Catalina Hernandez Martinez</t>
        </is>
      </c>
      <c r="H1003" t="inlineStr">
        <is>
          <t>Se reportan 55 áreas con Plan Anual de Retos final para el 2023, corte 10 de enero 2024.</t>
        </is>
      </c>
    </row>
    <row r="1004">
      <c r="A1004" t="n">
        <v>254</v>
      </c>
      <c r="B1004" t="inlineStr">
        <is>
          <t>Áreas con reportes de plan de retos</t>
        </is>
      </c>
      <c r="C1004" t="inlineStr">
        <is>
          <t>Planeación Estratégica</t>
        </is>
      </c>
      <c r="D1004" s="134" t="n">
        <v>45382</v>
      </c>
      <c r="E1004" t="inlineStr">
        <is>
          <t>254-2024-03-31</t>
        </is>
      </c>
      <c r="F1004" t="inlineStr">
        <is>
          <t>2024-07-18 14:25:57</t>
        </is>
      </c>
      <c r="G1004" t="inlineStr">
        <is>
          <t>Catalina Hernandez Martinez</t>
        </is>
      </c>
      <c r="H1004" t="inlineStr">
        <is>
          <t>Se realiza de 73 áreas con Plan Anual de Retos, para el 2024, corte Abril</t>
        </is>
      </c>
    </row>
    <row r="1005">
      <c r="A1005" t="n">
        <v>254</v>
      </c>
      <c r="B1005" t="inlineStr">
        <is>
          <t>Áreas con reportes de plan de retos</t>
        </is>
      </c>
      <c r="C1005" t="inlineStr">
        <is>
          <t>Planeación Estratégica</t>
        </is>
      </c>
      <c r="D1005" s="134" t="n">
        <v>45473</v>
      </c>
      <c r="E1005" t="inlineStr">
        <is>
          <t>254-2024-06-30</t>
        </is>
      </c>
      <c r="F1005" t="inlineStr">
        <is>
          <t>2024-07-18 14:26:48</t>
        </is>
      </c>
      <c r="G1005" t="inlineStr">
        <is>
          <t>Catalina Hernandez Martinez</t>
        </is>
      </c>
      <c r="H1005" t="inlineStr">
        <is>
          <t>Se realiza de 73 áreas con Plan Anual de Retos, para el 2024, corte Abril</t>
        </is>
      </c>
    </row>
    <row r="1006">
      <c r="A1006" t="n">
        <v>254</v>
      </c>
      <c r="B1006" t="inlineStr">
        <is>
          <t>Áreas con reportes de plan de retos</t>
        </is>
      </c>
      <c r="C1006" t="inlineStr">
        <is>
          <t>Planeación Estratégica</t>
        </is>
      </c>
      <c r="D1006" s="134" t="n">
        <v>45565</v>
      </c>
      <c r="E1006" t="inlineStr">
        <is>
          <t>254-2024-09-30</t>
        </is>
      </c>
      <c r="F1006" t="inlineStr">
        <is>
          <t>2024-10-15 07:26:48</t>
        </is>
      </c>
      <c r="G1006" t="inlineStr">
        <is>
          <t>Licec Ximena Silva Goyeneche</t>
        </is>
      </c>
      <c r="H1006" t="inlineStr">
        <is>
          <t>Se realiza de 73 áreas con Plan Anual de Retos, para el 2024, corte septiembre</t>
        </is>
      </c>
    </row>
    <row r="1007">
      <c r="A1007" t="n">
        <v>254</v>
      </c>
      <c r="B1007" t="inlineStr">
        <is>
          <t>Áreas con reportes de plan de retos</t>
        </is>
      </c>
      <c r="C1007" t="inlineStr">
        <is>
          <t>Planeación Estratégica</t>
        </is>
      </c>
      <c r="D1007" s="134" t="n">
        <v>45657</v>
      </c>
      <c r="E1007" t="inlineStr">
        <is>
          <t>254-2024-12-31</t>
        </is>
      </c>
      <c r="F1007" t="inlineStr">
        <is>
          <t>2025-03-18 09:48:26</t>
        </is>
      </c>
      <c r="G1007" t="inlineStr">
        <is>
          <t>Catalina Hernandez Martinez</t>
        </is>
      </c>
      <c r="H1007" t="inlineStr">
        <is>
          <t>Se realiza el cargue de 73 áreas con Planes Anuales de Retos, para el 2024</t>
        </is>
      </c>
    </row>
    <row r="1008">
      <c r="A1008" t="n">
        <v>254</v>
      </c>
      <c r="B1008" t="inlineStr">
        <is>
          <t>Áreas con reportes de plan de retos</t>
        </is>
      </c>
      <c r="C1008" t="inlineStr">
        <is>
          <t>Planeación Estratégica</t>
        </is>
      </c>
      <c r="D1008" s="134" t="n">
        <v>45747</v>
      </c>
      <c r="E1008" t="inlineStr">
        <is>
          <t>254-2025-03-31</t>
        </is>
      </c>
      <c r="F1008" t="inlineStr">
        <is>
          <t>2025-07-11 13:21:24</t>
        </is>
      </c>
      <c r="G1008" t="inlineStr">
        <is>
          <t>Catalina Hernandez Martinez</t>
        </is>
      </c>
      <c r="H1008" t="inlineStr">
        <is>
          <t>Se realiza el cargue de 84 planea anuales, definidos para el primer corte del año 2025.</t>
        </is>
      </c>
    </row>
    <row r="1009">
      <c r="A1009" t="n">
        <v>254</v>
      </c>
      <c r="B1009" t="inlineStr">
        <is>
          <t>Áreas con reportes de plan de retos</t>
        </is>
      </c>
      <c r="C1009" t="inlineStr">
        <is>
          <t>Planeación Estratégica</t>
        </is>
      </c>
      <c r="D1009" s="134" t="n">
        <v>45838</v>
      </c>
      <c r="E1009" t="inlineStr">
        <is>
          <t>254-2025-06-30</t>
        </is>
      </c>
      <c r="F1009" t="inlineStr">
        <is>
          <t>2025-10-31 12:42:04</t>
        </is>
      </c>
      <c r="G1009" t="inlineStr">
        <is>
          <t>Catalina Hernandez Martinez</t>
        </is>
      </c>
      <c r="H1009" t="inlineStr"/>
    </row>
    <row r="1010">
      <c r="A1010" t="n">
        <v>254</v>
      </c>
      <c r="B1010" t="inlineStr">
        <is>
          <t>Áreas con reportes de plan de retos</t>
        </is>
      </c>
      <c r="C1010" t="inlineStr">
        <is>
          <t>Planeación Estratégica</t>
        </is>
      </c>
      <c r="D1010" s="134" t="n">
        <v>45930</v>
      </c>
      <c r="E1010" t="inlineStr">
        <is>
          <t>254-2025-09-30</t>
        </is>
      </c>
      <c r="F1010" t="inlineStr">
        <is>
          <t>2025-10-31 13:48:29</t>
        </is>
      </c>
      <c r="G1010" t="inlineStr">
        <is>
          <t>Catalina Hernandez Martinez</t>
        </is>
      </c>
      <c r="H1010" t="inlineStr"/>
    </row>
    <row r="1011">
      <c r="A1011" t="n">
        <v>255</v>
      </c>
      <c r="B1011" t="inlineStr">
        <is>
          <t>Informe anual de índice H</t>
        </is>
      </c>
      <c r="C1011" t="inlineStr">
        <is>
          <t>Editorial y Publicaciones</t>
        </is>
      </c>
      <c r="D1011" s="134" t="n">
        <v>45291</v>
      </c>
      <c r="E1011" t="inlineStr">
        <is>
          <t>255-2023-12-31</t>
        </is>
      </c>
      <c r="F1011" t="inlineStr">
        <is>
          <t>2024-01-24 11:31:56</t>
        </is>
      </c>
      <c r="G1011" t="inlineStr">
        <is>
          <t>Eduardo Norman Acevedo</t>
        </is>
      </c>
      <c r="H1011" t="inlineStr">
        <is>
          <t>El índice H1 es una métrica bibliométrica que mide el impacto de una editorial en función de las citas recibidas por sus publicaciones. Se calcula ordenando las publicaciones de la editorial por número de citas, de mayor a menor, e identificando el último trabajo que ha recibido al menos tantas citas como su número de orden. Por ejemplo, un índice H1 de 10 indica que la editorial tiene 10 publicaciones que han recibido al menos 10 citas cada una._x000D_
En el caso de la editorial que inició el año 2023 con un índice H13, significa que tenía 13 publicaciones que habían recibido al menos 13 citas cada una. Al finalizar el año, su índice H1 había aumentado a 18, lo que indica que había publicado al menos 5 nuevas publicaciones que habían recibido al menos 18 citas cada una._x000D_
La ventana de 5 años de esta evaluación se refiere al período de tiempo durante el cual se consideran las citas para calcular el índice H1. En este caso, las citas recibidas por las publicaciones de la editorial entre el 1 de enero de 2018 y el 31 de diciembre de 2023 se utilizaron para calcular el índice H1.</t>
        </is>
      </c>
    </row>
    <row r="1012">
      <c r="A1012" t="n">
        <v>255</v>
      </c>
      <c r="B1012" t="inlineStr">
        <is>
          <t>Informe anual de índice H</t>
        </is>
      </c>
      <c r="C1012" t="inlineStr">
        <is>
          <t>Editorial y Publicaciones</t>
        </is>
      </c>
      <c r="D1012" s="134" t="n">
        <v>45657</v>
      </c>
      <c r="E1012" t="inlineStr">
        <is>
          <t>255-2024-12-31</t>
        </is>
      </c>
      <c r="F1012" t="inlineStr">
        <is>
          <t>2025-01-27 11:13:22</t>
        </is>
      </c>
      <c r="G1012" t="inlineStr">
        <is>
          <t>Eduardo Norman Acevedo</t>
        </is>
      </c>
      <c r="H1012" t="inlineStr">
        <is>
          <t>Análisis del índice H de los libros publicados por la Editorial del Politécnico Grancolombiano (2020 - 27 de enero de 2025)_x000D_
_x000D_
En el período comprendido entre 2020 y el 27 de enero de 2025, se realizó un análisis basado en el índice H de los libros publicados por la editorial del Politécnico Grancolombiano, utilizando los datos registrados en Google Scholar. Los resultados obtenidos reflejan el impacto académico de las publicaciones de la institución en términos de referencias y citaciones._x000D_
_x000D_
Índice H y H10_x000D_
Índice H: Durante la ventana de análisis de 5 años, el índice H registrado es de 13, lo que indica que al menos 13 libros de la editorial han recibido 13 o más citas cada uno en Google Scholar._x000D_
Índice H10: Al considerar el acumulado de los últimos 10 años, el índice H10 asciende a 17, lo que sugiere un impacto mayor en términos de citaciones para un número más amplio de publicaciones._x000D_
Estos valores indican que, en promedio, los libros editados por la institución han recibido entre 13 y 17 referencias en la plataforma durante el período analizado._x000D_
_x000D_
Referencias Totales_x000D_
En los últimos 5 años, las publicaciones de la editorial acumulan un total de 602 referencias, lo que resalta la presencia de sus obras en el ámbito académico reciente._x000D_
En el acumulado histórico de los últimos 10 años, las referencias ascienden a 1,067, consolidando el reconocimiento y uso continuo de estas publicaciones en trabajos académicos._x000D_
Interpretación del Impacto_x000D_
Estos resultados evidencian que las publicaciones de la Editorial del Politécnico Grancolombiano mantienen una relevancia significativa dentro del ámbito académico, tanto en el corto como en el largo plazo. La relación entre el índice H y H10 sugiere una tendencia de crecimiento sostenido en el impacto de las publicaciones, lo que refleja la calidad de los contenidos editados y la pertinencia de los temas abordados._x000D_
_x000D_
Además, las cifras totales de referencias son un indicador positivo del posicionamiento de los libros en Google Scholar, plataforma que es ampliamente utilizada para medir la visibilidad e impacto de trabajos académicos en diversas áreas del conocimiento._x000D_
_x000D_
Conclusión_x000D_
La editorial del Politécnico Grancolombiano ha logrado consolidarse como un referente académico en el período analizado, con un promedio de citaciones que refuerza su relevancia y el impacto de sus publicaciones. Es importante seguir fortaleciendo las estrategias editoriales, promoviendo investigaciones de alta calidad y mejorando la difusión de los libros, para mantener y aumentar el impacto en los próximos años.</t>
        </is>
      </c>
    </row>
    <row r="1013">
      <c r="A1013" t="n">
        <v>256</v>
      </c>
      <c r="B1013" t="inlineStr">
        <is>
          <t>Publicaciones editadas por la editorial</t>
        </is>
      </c>
      <c r="C1013" t="inlineStr">
        <is>
          <t>Editorial y Publicaciones</t>
        </is>
      </c>
      <c r="D1013" s="134" t="n">
        <v>45107</v>
      </c>
      <c r="E1013" t="inlineStr">
        <is>
          <t>256-2023-06-30</t>
        </is>
      </c>
      <c r="F1013" t="inlineStr">
        <is>
          <t>2024-01-24 10:41:45</t>
        </is>
      </c>
      <c r="G1013" t="inlineStr">
        <is>
          <t>Eduardo Norman Acevedo</t>
        </is>
      </c>
      <c r="H1013" t="inlineStr">
        <is>
          <t>En el primer semestre del año 2023, la Editorial del Politécnico Grancolombiano ha desarrollado 21 proyectos editoriales con solicitud de ISBN, lo que representa un incremento del 10% con respecto al año anterior. Este aumento se debe a una serie de factores, entre los que se encuentran:_x000D_
_x000D_
La inclusión de la publicación de productos de la colección Mi-Books: esta colección está dirigida a un público más general y busca acercar la lectura a personas de todas las edades._x000D_
La aprobación de las obras en el comité editorial: el comité editorial es un grupo de expertos que evalúa la calidad de las obras propuestas para su publicación._x000D_
El traslado presupuestal de otras dependencias: este traslado ha permitido a la editorial contar con más recursos para el desarrollo de nuevos proyectos._x000D_
El aumento a la coedición: la coedición es una estrategia que permite a la editorial colaborar con otras instituciones para la publicación de obras de interés común._x000D_
El apoyo institucional al proyecto editorial: la institución ha brindado un mayor apoyo al proyecto editorial, lo que ha permitido aumentar la cantidad de proyectos desarrollados._x000D_
Este aumento en la producción editorial es positivo para la institución, ya que refleja un compromiso con la difusión del conocimiento y la cultura. Además, este aumento puede contribuir a mejorar la visibilidad de la institución a nivel nacional e internacional._x000D_
_x000D_
Para continuar con este crecimiento, la editorial podría considerar las siguientes estrategias:_x000D_
_x000D_
Ampliar la cobertura temática de sus publicaciones: la editorial podría incluir temas que sean de interés para un público más amplio._x000D_
Mejorar la difusión de sus publicaciones: la editorial podría utilizar canales de comunicación digitales y tradicionales para promocionar sus publicaciones._x000D_
Desarrollar estrategias para aumentar la visibilidad de sus publicaciones en Google Académico: la visibilidad de las publicaciones en Google Académico es un indicador importante de su impacto.</t>
        </is>
      </c>
    </row>
    <row r="1014">
      <c r="A1014" t="n">
        <v>256</v>
      </c>
      <c r="B1014" t="inlineStr">
        <is>
          <t>Publicaciones editadas por la editorial</t>
        </is>
      </c>
      <c r="C1014" t="inlineStr">
        <is>
          <t>Editorial y Publicaciones</t>
        </is>
      </c>
      <c r="D1014" s="134" t="n">
        <v>45291</v>
      </c>
      <c r="E1014" t="inlineStr">
        <is>
          <t>256-2023-12-31</t>
        </is>
      </c>
      <c r="F1014" t="inlineStr">
        <is>
          <t>2024-01-24 11:02:56</t>
        </is>
      </c>
      <c r="G1014" t="inlineStr">
        <is>
          <t>Eduardo Norman Acevedo</t>
        </is>
      </c>
      <c r="H1014" t="inlineStr"/>
    </row>
    <row r="1015">
      <c r="A1015" t="n">
        <v>256</v>
      </c>
      <c r="B1015" t="inlineStr">
        <is>
          <t>Publicaciones editadas por la editorial</t>
        </is>
      </c>
      <c r="C1015" t="inlineStr">
        <is>
          <t>Editorial y Publicaciones</t>
        </is>
      </c>
      <c r="D1015" s="134" t="n">
        <v>45473</v>
      </c>
      <c r="E1015" t="inlineStr">
        <is>
          <t>256-2024-06-30</t>
        </is>
      </c>
      <c r="F1015" t="inlineStr">
        <is>
          <t>2024-06-25 15:26:10</t>
        </is>
      </c>
      <c r="G1015" t="inlineStr">
        <is>
          <t>Eduardo Norman Acevedo</t>
        </is>
      </c>
      <c r="H1015" t="inlineStr">
        <is>
          <t>Producción editorial en auge: Se han desarrollado 18 proyectos editoriales con ISBN asignado, superando el 50% de la meta anual. Esto representa un incremento del 10% respecto al mismo periodo del año anterior. Incluyendo dos publicaciones en coedición con Data Factory Argentina, Iniciación científica, Inteligencia artificial para la generación de contenidos en Iberoamérica, Experiencias editoriales en medios de comunicación. ISBN: 978-628-95150-6-0 y con ASICOM el libro: Investigar la comunicación: entre prácticas, organizaciones, territorios y medios ISBN: 978-958-56788-6-6 total, libros publicados 20._x000D_
?	Diversificación de la oferta: La colección Mi-Books acerca la lectura a un público más amplio, mientras que las coediciones con editoriales externas amplían el alcance de las publicaciones. _x000D_
?	Se comienza a trabajar en proyectos de coedición entre nuestra institución y La fundación universitaria Los libertadores e IICAN _x000D_
?	Fortalecimiento de la calidad: El riguroso proceso de evaluación por parte del comité editorial garantiza la excelencia de las obras publicadas._x000D_
Colaboración interdepartamental: El trabajo conjunto con otras áreas de la institución ha permitido la realización de proyectos innovadores. Traslado de recursos, departamento de investigaciones, Centro Tinkuy y Facultad de Sociedad, Cultura y Creatividad._x000D_
Expansión de la red editorial: Se han iniciado coediciones con instituciones de renombre como la Fundación Universitaria Los Libertadores y el IICAN, consolidando la presencia de la Editorial en el panorama editorial nacional e internacional._x000D_
Optimización de indicadores: Se ha revisado y ajustado el sistema de indicadores para una mejor medición del desempeño editorial._x000D_
Este semestre ha sido de gran crecimiento y diversificación para la Editorial del Politécnico Grancolombiano además de su beneficiosa alienación con el proyecto CREA. Nos complace presentar un aumento en la producción editorial, la incorporación de nuevos formatos y públicos, y el fortalecimiento de las relaciones con otras instituciones. Estamos comprometidos con la publicación de obras de alta calidad que contribuyan al desarrollo del conocimiento y la cultura._x000D_
La meta de crecimiento se mantiene, pues el departamento continúa con la misma infraestructura. _x000D_
_x000D_
Eduardo Norman Acevedo</t>
        </is>
      </c>
    </row>
    <row r="1016">
      <c r="A1016" t="n">
        <v>256</v>
      </c>
      <c r="B1016" t="inlineStr">
        <is>
          <t>Publicaciones editadas por la editorial</t>
        </is>
      </c>
      <c r="C1016" t="inlineStr">
        <is>
          <t>Editorial y Publicaciones</t>
        </is>
      </c>
      <c r="D1016" s="134" t="n">
        <v>45657</v>
      </c>
      <c r="E1016" t="inlineStr">
        <is>
          <t>256-2024-12-31</t>
        </is>
      </c>
      <c r="F1016" t="inlineStr">
        <is>
          <t>2025-01-29 09:07:36</t>
        </is>
      </c>
      <c r="G1016" t="inlineStr">
        <is>
          <t>Eduardo Norman Acevedo</t>
        </is>
      </c>
      <c r="H1016" t="inlineStr">
        <is>
          <t>El presente análisis evalúa el cumplimiento de la meta establecida para la publicación de títulos durante el año 2024, específicamente en el segundo semestre, considerando los ISBN registrados y las aprobaciones del comité editorial._x000D_
_x000D_
Datos Clave:_x000D_
_x000D_
?	Total, de ISBN registrados en 2024: 78._x000D_
?	Títulos publicados en el segundo semestre: 24 (1 de julio al 31 de diciembre de 2024)._x000D_
?	Títulos publicados en coedición: 2 estos títulos se gestionaron por editoriales externas al Poli de acuerdo con el acuerdo de coedición._x000D_
Total, libros publicados: 26_x000D_
_x000D_
?	Meta semestral: 17 títulos aprobados y publicados._x000D_
_x000D_
Resultados: La meta fue superada con un total de 26 títulos publicados, lo que representa un incremento significativo en comparación con lo esperado._x000D_
_x000D_
Análisis Específico_x000D_
_x000D_
El desempeño editorial en 2024 fue constante y destacable en ambos semestres. Durante el primer semestre se publicaron 20 títulos. En el segundo semestre, los 26 títulos publicados no solo alcanzaron, sino que excedieron ampliamente la meta esperada de 17, superando la meta de 34 para el año. Este alto rendimiento se atribuye, en parte, a las coediciones con editoriales externas y a la optimización de procesos internos y divulgación de las convocatorias._x000D_
Es importante destacar que los ISBN registrados incluyen tanto versiones electrónicas como impresas de los títulos, dependiendo de la naturaleza de cada publicación. En algunos casos, los títulos cuentan con ISBN para ambas versiones; en otros, solo para una. En todos los casos, los proyectos publicados contaron con la aprobación formal del comité editorial, lo que garantiza la calidad y el cumplimiento de los lineamientos institucionales._x000D_
_x000D_
Recomendaciones_x000D_
_x000D_
1. Fortalecer la planificación anual: Es crucial revisar los recursos económicos y humanos asignados a la editorial para garantizar una distribución más equilibrada de publicaciones a lo largo del año._x000D_
2. Impulsar la difusión de convocatorias: Incrementar las estrategias de promoción de las convocatorias puede fomentar una mayor participación de la comunidad académica en la presentación de proyectos._x000D_
3. Estímulos para autores: Implementar incentivos específicos para autores podría fomentar la producción de contenidos de alta calidad y aumentar el número de propuestas al comité editorial._x000D_
4. Monitoreo continuo: Establecer indicadores específicos para evaluar la demanda y el impacto de las publicaciones permitirá un mejor ajuste de las metas a las capacidades editoriales._x000D_
_x000D_
Conclusión_x000D_
_x000D_
El análisis demuestra que en 2024 se superó ampliamente la meta anual de publicación, con un total de 46 títulos publicados durante el año y 78 ISBN registrados en el periodo, y un desempeño, destacado en ambos semestres. Este logro refleja un buen manejo de los recursos y procesos editoriales, así como un impacto positivo de la difusión de las convocatorias. No obstante, se recomienda reforzar la planificación estratégica para garantizar un crecimiento sostenible en el número de publicaciones en años futuros. La clave del éxito radicará en la asignación adecuada de recursos humanos y económicos para lograr un crecimiento sostenido y en la implementación de estrategias que incentiven la participación de la comunidad académica.</t>
        </is>
      </c>
    </row>
    <row r="1017">
      <c r="A1017" t="n">
        <v>256</v>
      </c>
      <c r="B1017" t="inlineStr">
        <is>
          <t>Publicaciones editadas por la editorial</t>
        </is>
      </c>
      <c r="C1017" t="inlineStr">
        <is>
          <t>Editorial y Publicaciones</t>
        </is>
      </c>
      <c r="D1017" s="134" t="n">
        <v>45838</v>
      </c>
      <c r="E1017" t="inlineStr">
        <is>
          <t>256-2025-06-30</t>
        </is>
      </c>
      <c r="F1017" t="inlineStr">
        <is>
          <t>2025-07-04 17:06:56</t>
        </is>
      </c>
      <c r="G1017" t="inlineStr">
        <is>
          <t>Eduardo Norman Acevedo</t>
        </is>
      </c>
      <c r="H1017" t="inlineStr">
        <is>
          <t>Informe del Indicador 256 ? Publicaciones Editadas por la Editorial_x000D_
_x000D_
Editorial del Politécnico Grancolombiano ? Primer Semestre 2025_x000D_
_x000D_
1. Objetivo del Indicador_x000D_
_x000D_
Registrar y monitorear el número de publicaciones cerradas editorialmente por el Politécnico Grancolombiano, con ISBN registrado ante la Cámara Colombiana del Libro._x000D_
_x000D_
2. Fuente de Verificación_x000D_
_x000D_
Los datos de este informe se validan a través del sistema oficial de registro ISBN de la Cámara Colombiana del Libro, consultado en:https://isbn.camlibro.com.co/user.php?mode=listado_titulosY complementado con el archivo oficial ?Catálogo primer semestre 2025? de la Cámara del Libro._x000D_
_x000D_
3. Resultado Primer Semestre 2025_x000D_
_x000D_
Según el registro oficial, a corte del primer semestre de 2025, la Editorial del Politécnico Grancolombiano ha cerrado un total de 17 publicaciones con ISBN asignado._x000D_
_x000D_
A continuación, se debe incluir el detalle de las publicaciones registradas conforme al catálogo oficial:_x000D_
_x000D_
[Inserte aquí la tabla proporcionada desde el archivo Excel &amp;quot;Catálogo primer semestre 2025&amp;quot;]_x000D_
_x000D_
4. Observaciones_x000D_
_x000D_
El cumplimiento parcial de la meta proyectada para el año representa un avance positivo del 50%, en línea con el Plan Anual de Publicaciones (PAP)._x000D_
_x000D_
Se destaca la diversidad de autores participantes, incluyendo docentes, graduados y aliados institucionales._x000D_
_x000D_
5. Conclusión_x000D_
_x000D_
El indicador 256 muestra un avance sólido en la producción editorial institucional, con 17 publicaciones cerradas y registradas oficialmente, lo que refleja el dinamismo y compromiso del Poli con la generación de conocimiento y la visibilidad académica.</t>
        </is>
      </c>
    </row>
    <row r="1018">
      <c r="A1018" t="n">
        <v>256</v>
      </c>
      <c r="B1018" t="inlineStr">
        <is>
          <t>Publicaciones editadas por la editorial</t>
        </is>
      </c>
      <c r="C1018" t="inlineStr">
        <is>
          <t>Editorial y Publicaciones</t>
        </is>
      </c>
      <c r="D1018" s="134" t="n">
        <v>46022</v>
      </c>
      <c r="E1018" t="inlineStr">
        <is>
          <t>256-2025-12-31</t>
        </is>
      </c>
      <c r="F1018" t="inlineStr">
        <is>
          <t>2026-03-16 16:52:00</t>
        </is>
      </c>
      <c r="G1018" t="inlineStr">
        <is>
          <t>Guillermo Alberto Gonzalez Triana</t>
        </is>
      </c>
      <c r="H1018" t="inlineStr">
        <is>
          <t>Editorial del Politécnico Grancolombiano / Segundo Semestre 2025_x000D_
1. Objetivo del Indicador_x000D_
Registrar y monitorear el número de publicaciones cerradas editorialmente por el Politécnico Grancolombiano, con ISBN registrado ante la Cámara Colombiana del Libro._x000D_
_x000D_
2. Fuente de Verificación_x000D_
Los datos de este informe se validan a través del sistema oficial de registro ISBN de la Cámara Colombiana del Libro, consultado en: https://isbn.camlibro.com.co/user.php?mode=listado_titulos_x000D_
Y complementado con el archivo oficial Catálogo segundo semestre 2025 de la Cámara del Libro._x000D_
_x000D_
3. Resultado Segundo Semestre 2025_x000D_
Según el registro oficial, a corte del segundo semestre de 2025, la Editorial del Politécnico Grancolombiano ha cerrado un total de 29 publicaciones con ISBN asignado. A continuación, se debe incluir el detalle de las publicaciones registradas conforme al catálogo oficial:_x000D_
_x000D_
4. Observaciones_x000D_
El cumplimiento parcial de la meta proyectada para el año representa un avance positivo del 85%, en línea con el Plan Anual de Publicaciones (PAP). Se destaca la diversidad de autores participantes, incluyendo docentes, estudiantes, graduados y aliados institucionales._x000D_
_x000D_
5. Conclusión_x000D_
El indicador 256 muestra un avance sólido en la producción editorial institucional, con 29 publicaciones cerradas y registradas oficialmente, lo que refleja el dinamismo y compromiso del Poli con la generación de conocimiento y la visibilidad académica.</t>
        </is>
      </c>
    </row>
    <row r="1019">
      <c r="A1019" t="n">
        <v>260</v>
      </c>
      <c r="B1019" t="inlineStr">
        <is>
          <t>CES- Costumer Effort Score del proceso de Rematrícula</t>
        </is>
      </c>
      <c r="C1019" t="inlineStr">
        <is>
          <t>Rematrícula</t>
        </is>
      </c>
      <c r="D1019" s="134" t="n">
        <v>45107</v>
      </c>
      <c r="E1019" t="inlineStr">
        <is>
          <t>260-2023-06-30</t>
        </is>
      </c>
      <c r="F1019" t="inlineStr">
        <is>
          <t>2023-07-25 17:18:37</t>
        </is>
      </c>
      <c r="G1019" t="inlineStr">
        <is>
          <t>Julian Andres Troncoso Arenas</t>
        </is>
      </c>
      <c r="H1019" t="inlineStr"/>
    </row>
    <row r="1020">
      <c r="A1020" t="n">
        <v>260</v>
      </c>
      <c r="B1020" t="inlineStr">
        <is>
          <t>CES- Costumer Effort Score del proceso de Rematrícula</t>
        </is>
      </c>
      <c r="C1020" t="inlineStr">
        <is>
          <t>Rematrícula</t>
        </is>
      </c>
      <c r="D1020" s="134" t="n">
        <v>45291</v>
      </c>
      <c r="E1020" t="inlineStr">
        <is>
          <t>260-2023-12-31</t>
        </is>
      </c>
      <c r="F1020" t="inlineStr">
        <is>
          <t>2024-01-09 11:47:16</t>
        </is>
      </c>
      <c r="G1020" t="inlineStr">
        <is>
          <t>Julian Andres Troncoso Arenas</t>
        </is>
      </c>
      <c r="H1020" t="inlineStr">
        <is>
          <t>Resumen de resultados 2023-2_x000D_
https://forms.office.com/Pages/AnalysisPage.aspx?AnalyzerToken=r3B7Btt3109KcuVSS5LhgQs5b2VmRQW0&amp;id=5VtQ3Wns9UeS38qlX-v1-lxVdJ0_6tNIortvccRhGR9UMTFJVjU2MUVQM0xKTUVQSzhERTRGTzhHWC4u</t>
        </is>
      </c>
    </row>
    <row r="1021">
      <c r="A1021" t="n">
        <v>260</v>
      </c>
      <c r="B1021" t="inlineStr">
        <is>
          <t>CES- Costumer Effort Score del proceso de Rematrícula</t>
        </is>
      </c>
      <c r="C1021" t="inlineStr">
        <is>
          <t>Rematrícula</t>
        </is>
      </c>
      <c r="D1021" s="134" t="n">
        <v>45473</v>
      </c>
      <c r="E1021" t="inlineStr">
        <is>
          <t>260-2024-06-30</t>
        </is>
      </c>
      <c r="F1021" t="inlineStr">
        <is>
          <t>2024-07-16 15:13:03</t>
        </is>
      </c>
      <c r="G1021" t="inlineStr">
        <is>
          <t>Julian Andres Troncoso Arenas</t>
        </is>
      </c>
      <c r="H1021" t="inlineStr">
        <is>
          <t>Resultados 2024-1 e histórico con detalle de respuestas</t>
        </is>
      </c>
    </row>
    <row r="1022">
      <c r="A1022" t="n">
        <v>260</v>
      </c>
      <c r="B1022" t="inlineStr">
        <is>
          <t>CES- Costumer Effort Score del proceso de Rematrícula</t>
        </is>
      </c>
      <c r="C1022" t="inlineStr">
        <is>
          <t>Rematrícula</t>
        </is>
      </c>
      <c r="D1022" s="134" t="n">
        <v>45657</v>
      </c>
      <c r="E1022" t="inlineStr">
        <is>
          <t>260-2024-12-31</t>
        </is>
      </c>
      <c r="F1022" t="inlineStr">
        <is>
          <t>2025-01-13 16:10:06</t>
        </is>
      </c>
      <c r="G1022" t="inlineStr">
        <is>
          <t>Julian Andres Troncoso Arenas</t>
        </is>
      </c>
      <c r="H1022" t="inlineStr">
        <is>
          <t>El resultado del CES para el periodo 2024-2 fue de 2.10, lo que indica que los estudiantes perciben los procesos relacionados con su continuidad académica como más fáciles en comparación con periodos anteriores (2023-1: 2.82, 2023-2: 2.73, 2024-1: 2.51). Este descenso en la puntuación se asocia con la implementación de mejoras en los procesos y una mayor efectividad en el acompañamiento estudiantil.</t>
        </is>
      </c>
    </row>
    <row r="1023">
      <c r="A1023" t="n">
        <v>260</v>
      </c>
      <c r="B1023" t="inlineStr">
        <is>
          <t>CES- Costumer Effort Score del proceso de Rematrícula</t>
        </is>
      </c>
      <c r="C1023" t="inlineStr">
        <is>
          <t>Rematrícula</t>
        </is>
      </c>
      <c r="D1023" s="134" t="n">
        <v>45838</v>
      </c>
      <c r="E1023" t="inlineStr">
        <is>
          <t>260-2025-06-30</t>
        </is>
      </c>
      <c r="F1023" t="inlineStr">
        <is>
          <t>2025-07-28 14:10:49</t>
        </is>
      </c>
      <c r="G1023" t="inlineStr">
        <is>
          <t>Julian Andres Troncoso Arenas</t>
        </is>
      </c>
      <c r="H1023" t="inlineStr">
        <is>
          <t>El resultado del CES 2025-1 fue de 1,9, frente a una meta establecida de 2,2. Este resultado refleja un avance importante en la mejora de la experiencia de los estudiantes durante el proceso de rematrícula, ya que las acciones implementadas permitieron optimizar la atención, simplificar los trámites y brindar un acompañamiento más cercano y personalizado.</t>
        </is>
      </c>
    </row>
    <row r="1024">
      <c r="A1024" t="n">
        <v>260</v>
      </c>
      <c r="B1024" t="inlineStr">
        <is>
          <t>CES- Costumer Effort Score del proceso de Rematrícula</t>
        </is>
      </c>
      <c r="C1024" t="inlineStr">
        <is>
          <t>Rematrícula</t>
        </is>
      </c>
      <c r="D1024" s="134" t="n">
        <v>46022</v>
      </c>
      <c r="E1024" t="inlineStr">
        <is>
          <t>260-2025-12-31</t>
        </is>
      </c>
      <c r="F1024" t="inlineStr">
        <is>
          <t>2026-01-05 15:43:14</t>
        </is>
      </c>
      <c r="G1024" t="inlineStr">
        <is>
          <t>Julian Andres Troncoso Arenas</t>
        </is>
      </c>
      <c r="H1024" t="inlineStr">
        <is>
          <t>El resultado del CES en el periodo 2025-2 fue de 1,9, manteniéndose igual al obtenido en 2025-1. Este resultado evidencia el sobrecumplimiento del objetivo, reflejando la efectividad de las acciones implementadas para optimizar el proceso de rematrícula, mejorar la atención y fortalecer el acompañamiento al estudiante.</t>
        </is>
      </c>
    </row>
    <row r="1025">
      <c r="A1025" t="n">
        <v>261</v>
      </c>
      <c r="B1025" t="inlineStr">
        <is>
          <t>CES- Costumer Effort Score del proceso de Saber Pro</t>
        </is>
      </c>
      <c r="C1025" t="inlineStr">
        <is>
          <t>Servicio</t>
        </is>
      </c>
      <c r="D1025" s="134" t="n">
        <v>45107</v>
      </c>
      <c r="E1025" t="inlineStr">
        <is>
          <t>261-2023-06-30</t>
        </is>
      </c>
      <c r="F1025" t="inlineStr">
        <is>
          <t>2023-12-05 20:43:32</t>
        </is>
      </c>
      <c r="G1025" t="inlineStr">
        <is>
          <t>Adriana Alarcon Torres</t>
        </is>
      </c>
      <c r="H1025" t="inlineStr">
        <is>
          <t>Para el periodo 2023-1 el proceso de Saber PRO fue evaluado con un 1,98, lo que quiere decir que para los estudiantes, en una calificación de 1 a 5, siendo 1 muy difícil y 5 muy fácil. Esto quiere decir que para los estudiantes resultó un proceso algo difícil._x000D_
_x000D_
En este sentido, debemos trabajar en hacer de manera más sencilla el proceso para que los estudiantes interesados en hacer la inscripción les resulte fácil, ágil y efectivo esta actividad que es trascendental para la obtención de su grado._x000D_
_x000D_
Como actividad realizaremos una validación del proceso ejecutado y determinaremos el punto de dolor a trabajar para mejorar la experiencia.</t>
        </is>
      </c>
    </row>
    <row r="1026">
      <c r="A1026" t="n">
        <v>261</v>
      </c>
      <c r="B1026" t="inlineStr">
        <is>
          <t>CES- Costumer Effort Score del proceso de Saber Pro</t>
        </is>
      </c>
      <c r="C1026" t="inlineStr">
        <is>
          <t>Servicio</t>
        </is>
      </c>
      <c r="D1026" s="134" t="n">
        <v>45291</v>
      </c>
      <c r="E1026" t="inlineStr">
        <is>
          <t>261-2023-12-31</t>
        </is>
      </c>
      <c r="F1026" t="inlineStr">
        <is>
          <t>2024-01-10 16:20:35</t>
        </is>
      </c>
      <c r="G1026" t="inlineStr">
        <is>
          <t>Adriana Alarcon Torres</t>
        </is>
      </c>
      <c r="H1026" t="inlineStr">
        <is>
          <t>Para el periodo 2023-2 los estudiantes que realizaron el proceso de pre-inscripción e inscripción a las pruebas Saber PRO T y T, percibieron que la manera de gestionar el pre-registro de Saber Pro y TYT en el Smart Campus fue fácil, con una calificación del 2,06._x000D_
_x000D_
La medición se realizó de la siguiente manera:_x000D_
1 es muy fácil_x000D_
2 es fácil_x000D_
3 es neutral_x000D_
4 es difícil_x000D_
5 es muy difícil_x000D_
_x000D_
En este sentido el proceso debe continuar en mejora ya que la meta es que los estudiantes que aplican a este proceso puedan realizar su inscripción de manera efectiva.</t>
        </is>
      </c>
    </row>
    <row r="1027">
      <c r="A1027" t="n">
        <v>261</v>
      </c>
      <c r="B1027" t="inlineStr">
        <is>
          <t>CES- Costumer Effort Score del proceso de Saber Pro</t>
        </is>
      </c>
      <c r="C1027" t="inlineStr">
        <is>
          <t>Servicio</t>
        </is>
      </c>
      <c r="D1027" s="134" t="n">
        <v>45473</v>
      </c>
      <c r="E1027" t="inlineStr">
        <is>
          <t>261-2024-06-30</t>
        </is>
      </c>
      <c r="F1027" t="inlineStr">
        <is>
          <t>2024-07-16 15:41:35</t>
        </is>
      </c>
      <c r="G1027" t="inlineStr">
        <is>
          <t>Adriana Alarcon Torres</t>
        </is>
      </c>
      <c r="H1027" t="inlineStr">
        <is>
          <t>Para el periodo 2024-1 los estudiantes que realizaron el proceso de pre-registro a las pruebas Saber Pro y TYT en el Smart Campus, consideraron que el proceso fue -fácil-, obteniendo una calificación del 2,22._x000D_
_x000D_
Es de anotar que en comparación con los dos periodos inmediatamente anteriores (2023-2 y 2023-1), la percepción, si bien continúa considerándose como -fácil-, la calificación ha subido en 0.2 hacia la puntuación neutral._x000D_
_x000D_
Revisado el campo abierto donde los estudiantes manifiestan el motivo de su evaluación, encontramos situaciones que se dan en las plataformas del Icfes; sin embargo también se reflejan oportunidades de mejora directas al alcance del proceso en la Universidad, donde los estudiantes solicitan que la socialización del proceso sea más claro y a su vez sencillo y concreto. Por lo tanto debemos trabajar en una nueva manera de informar del proceso para que los estudiantes lo comprendan adecuadamente._x000D_
_x000D_
La medición se realizó de la siguiente manera:_x000D_
1 es muy fácil_x000D_
2 es fácil_x000D_
3 es neutral_x000D_
4 es difícil_x000D_
5 es muy difícil</t>
        </is>
      </c>
    </row>
    <row r="1028">
      <c r="A1028" t="n">
        <v>261</v>
      </c>
      <c r="B1028" t="inlineStr">
        <is>
          <t>CES- Costumer Effort Score del proceso de Saber Pro</t>
        </is>
      </c>
      <c r="C1028" t="inlineStr">
        <is>
          <t>Servicio</t>
        </is>
      </c>
      <c r="D1028" s="134" t="n">
        <v>45657</v>
      </c>
      <c r="E1028" t="inlineStr">
        <is>
          <t>261-2024-12-31</t>
        </is>
      </c>
      <c r="F1028" t="inlineStr">
        <is>
          <t>2025-02-21 13:30:39</t>
        </is>
      </c>
      <c r="G1028" t="inlineStr">
        <is>
          <t>Licec Ximena Silva Goyeneche</t>
        </is>
      </c>
      <c r="H1028" t="inlineStr"/>
    </row>
    <row r="1029">
      <c r="A1029" t="n">
        <v>261</v>
      </c>
      <c r="B1029" t="inlineStr">
        <is>
          <t>CES- Costumer Effort Score del proceso de Saber Pro</t>
        </is>
      </c>
      <c r="C1029" t="inlineStr">
        <is>
          <t>Servicio</t>
        </is>
      </c>
      <c r="D1029" s="134" t="n">
        <v>45838</v>
      </c>
      <c r="E1029" t="inlineStr">
        <is>
          <t>261-2025-06-30</t>
        </is>
      </c>
      <c r="F1029" t="inlineStr">
        <is>
          <t>2025-07-28 08:45:04</t>
        </is>
      </c>
      <c r="G1029" t="inlineStr">
        <is>
          <t>Adriana Alarcon Torres</t>
        </is>
      </c>
      <c r="H1029" t="inlineStr">
        <is>
          <t>Para la vigencia 2025-1, tuvimos un resultado del 2.3 en CES para el proceso de inscripción a las pruebas Saber Pro y TyT, disminuyendo 0.1 puntos con relación al semestre anterior._x000D_
_x000D_
Analizando la información entregada por lo estudiantes, encontramos que la mayoría de estos tuvieron novedad en el proceso de actualización del correo electrónico en Prisma. Validando las situaciones presentadas, encontramos que el Sena cambió su dominio de acceso al correo electrónico y dada esta situación, los estudiantes que tenían su registro con correo Sena, no lograban acceder a la plataforma y tuvieron que hacer proceso de actualización ante el Icfes. Cabe informar que este proceso no podía hacerse desde la Universidad, teniendo en cuenta que corresponde a un dato personal. _x000D_
_x000D_
Por otro lado encontramos que los estudiantes manifestaron que requieren más información. De este modo para la campaña 2025-2, estamos trabajando en la actualización de la información, haciéndola de manera más dinámica para su fácil comprensión, así como llegar a través de diferentes medios (videos, mensajes; portal web) haciendo más accesible la información.</t>
        </is>
      </c>
    </row>
    <row r="1030">
      <c r="A1030" t="n">
        <v>261</v>
      </c>
      <c r="B1030" t="inlineStr">
        <is>
          <t>CES- Costumer Effort Score del proceso de Saber Pro</t>
        </is>
      </c>
      <c r="C1030" t="inlineStr">
        <is>
          <t>Servicio</t>
        </is>
      </c>
      <c r="D1030" s="134" t="n">
        <v>46022</v>
      </c>
      <c r="E1030" t="inlineStr">
        <is>
          <t>261-2025-12-31</t>
        </is>
      </c>
      <c r="F1030" t="inlineStr">
        <is>
          <t>2026-01-05 15:46:34</t>
        </is>
      </c>
      <c r="G1030" t="inlineStr">
        <is>
          <t>Adriana Alarcon Torres</t>
        </is>
      </c>
      <c r="H1030" t="inlineStr">
        <is>
          <t>Para la segunda campaña (2025-2) del proceso de inscripción a las Pruebas Saber Pro y Saber TyT, logramos llegar a un nivel del esfuerzo del 2.1, lo que representa una mejora con relación a la primera campaña de la vigencia 2025._x000D_
_x000D_
El proceso trabajó para tener la información lo más clara posible en el espacio web del Poli; asimismo ha venido realizando una campaña de la no inscripción de manera individual a las pruebas, ya que esto afecta el proceso de presentación de la misma, así como del proceso del inscripción a grados._x000D_
_x000D_
Informamos oportunamente a los estudiantes del proceso de actualización del correo electrónico para minimizar las afectaciones por esta casuística. _x000D_
_x000D_
Para la siguiente medición esperamos mejorar, ya que hemos tenido en cuenta las observaciones de los estudiantes en las encuestas de medición.</t>
        </is>
      </c>
    </row>
    <row r="1031">
      <c r="A1031" t="n">
        <v>262</v>
      </c>
      <c r="B1031" t="inlineStr">
        <is>
          <t>Reducción de número de sentencias condenatorias en contra del Poli</t>
        </is>
      </c>
      <c r="C1031" t="inlineStr">
        <is>
          <t>GESTIÓN JURÍDICA Y NORMATIVA</t>
        </is>
      </c>
      <c r="D1031" s="134" t="n">
        <v>45291</v>
      </c>
      <c r="E1031" t="inlineStr">
        <is>
          <t>262-2023-12-31</t>
        </is>
      </c>
      <c r="F1031" t="inlineStr">
        <is>
          <t>2023-10-12 14:49:32</t>
        </is>
      </c>
      <c r="G1031" t="inlineStr">
        <is>
          <t>Diana Elizabeth Mendez Campos</t>
        </is>
      </c>
      <c r="H1031" t="inlineStr">
        <is>
          <t>Cuando ingresó el SG teníamos casi 30 procesos en curso y a la fecha solamente tenemos 9 y de los cuales solamente tenemos una sentencia condenatoria.</t>
        </is>
      </c>
    </row>
    <row r="1032">
      <c r="A1032" t="n">
        <v>262</v>
      </c>
      <c r="B1032" t="inlineStr">
        <is>
          <t>Reducción de número de sentencias condenatorias en contra del Poli</t>
        </is>
      </c>
      <c r="C1032" t="inlineStr">
        <is>
          <t>GESTIÓN JURÍDICA Y NORMATIVA</t>
        </is>
      </c>
      <c r="D1032" s="134" t="n">
        <v>45473</v>
      </c>
      <c r="E1032" t="inlineStr">
        <is>
          <t>262-2024-06-30</t>
        </is>
      </c>
      <c r="F1032" t="inlineStr">
        <is>
          <t>2024-07-15 13:22:31</t>
        </is>
      </c>
      <c r="G1032" t="inlineStr">
        <is>
          <t>Diana Elizabeth Mendez Campos</t>
        </is>
      </c>
      <c r="H1032" t="inlineStr">
        <is>
          <t>Del último reporte que realizamos en donde había un total de 9 procesos, a la fecha contamos con 6, pues el proceso de BALLCO ya culminó, en el proceso de MARIA TERESA URIBE ya se dio cumplimiento a la sentencia y el proceso de la Alcaldía fue cerrado y no se dio inicio a ninguna acción en contra del Poli._x000D_
_x000D_
Teniendo en cuenta que el Poli participó como operador en los concursos de méritos Territorial 8 y Distrito 5 llevados a cabo por la Comisión Nacional del Servicio Civil, recibimos 17 demandas de nulidad restablecimiento del derecho, mediante el cual se solicita la nulidad del todos los actos administrativos contrarios a la admisión para participar en el concurso se méritos y  el restablecimiento del derecho en el sentido de no proveer el cargo para mantener al demandante en el cargo que ostentaba así como el reconocimiento de los dineros dejados de percibir. En estos procesos hacemos parte por ser operadores del concurso, pero están demandados la CNSC y la entidades en las cuales se encontraban trabajando los demandantes o a la quieren se les otorgue el cargo.</t>
        </is>
      </c>
    </row>
    <row r="1033">
      <c r="A1033" t="n">
        <v>262</v>
      </c>
      <c r="B1033" t="inlineStr">
        <is>
          <t>Reducción de número de sentencias condenatorias en contra del Poli</t>
        </is>
      </c>
      <c r="C1033" t="inlineStr">
        <is>
          <t>GESTIÓN JURÍDICA Y NORMATIVA</t>
        </is>
      </c>
      <c r="D1033" s="134" t="n">
        <v>45657</v>
      </c>
      <c r="E1033" t="inlineStr">
        <is>
          <t>262-2024-12-31</t>
        </is>
      </c>
      <c r="F1033" t="inlineStr">
        <is>
          <t>2025-01-09 10:19:10</t>
        </is>
      </c>
      <c r="G1033" t="inlineStr">
        <is>
          <t>Diana Elizabeth Mendez Campos</t>
        </is>
      </c>
      <c r="H1033" t="inlineStr">
        <is>
          <t>En el último reporte realizado, señalamos que habíamos cerrado tres (3) procesos (BALLCO, MARIA TERESA URIBE y el iniciado por la Alcaldía en contra del Poli) y que igualmente, teniendo en cuenta que el Poli participó como operador en los concursos de méritos denominados Territorial 8 y Distrito 5 llevados a cabo por la Comisión Nacional del Servicio Civil, recibimos 17 demandas de nulidad restablecimiento del derecho. _x000D_
_x000D_
De acuerdo con lo anterior, me permito informar que durante el periodo trascurrido cerramos los siguientes procesos así:_x000D_
_x000D_
1.	ISRAEL AMIN ALFONSO BARRERA._x000D_
2.	CORPORACIÓN AUTÓNOMA REGIONAL DE CUNDINAMARCA ? CAR._x000D_
3.	JORGE EDUARDO FONSECA ECHEVERRY._x000D_
4.	FABIO HERNAN GUALTEROS CASTRO._x000D_
5.	GABRIEL MELO MELO._x000D_
6.	CARLOS AUGUSTO JIMENEZ VARGAS -TERRITORIAL 8 (COMISIÓN NACIONAL DEL SERVICIO CIVIL)._x000D_
7.	ALONSO MURILLO LOPEZ-TERRITORIAL 8 (COMISIÓN NACIONAL DEL SERVICIO CIVIL)._x000D_
8.	LUZ ANDREA VARON GUERRERO-TERRITORIAL 8 (COMISIÓN NACIONAL DEL SERVICIO CIVIL)._x000D_
9.	DARYERI NOREÑA GUTIERREZ-TERRITORIAL 8 (COMISIÓN NACIONAL DEL SERVICIO CIVIL)._x000D_
_x000D_
Así las cosas, de veinticinco (25) procesos que teníamos activos en el año 2024 a la fecha contamos con dieciséis (16), de los cuales la mayoría están relacionados con la participación del Poli como operador en los concursos de méritos Territorial 8 y Distrito 5 llevados a cabo por la Comisión Nacional del Servicio Civil._x000D_
_x000D_
De acuerdo con lo anterior, se evidencia que cumplimos con la meta establecida, pues logramos cerrar más del 20% de los procesos que cursaban en contra del Poli._x000D_
El resultado se presentó, gracias a la defensa técnica, la gestión y acompañamiento de la secretaria general en los procesos._x000D_
El impacto del resultado es muy significativo para la Institución, pues logramos mitigar cualquier riesgo relacionado con acciones u omisiones que tuvieran implicaciones de orden patrimonial o reputacional, pues logramos dar cierre a varios procesos de impacto económico y operativo significativo para la Institución._x000D_
_x000D_
De 25 procesos se realizo el cierre de 9</t>
        </is>
      </c>
    </row>
    <row r="1034">
      <c r="A1034" t="n">
        <v>262</v>
      </c>
      <c r="B1034" t="inlineStr">
        <is>
          <t>Reducción de número de sentencias condenatorias en contra del Poli</t>
        </is>
      </c>
      <c r="C1034" t="inlineStr">
        <is>
          <t>GESTIÓN JURÍDICA Y NORMATIVA</t>
        </is>
      </c>
      <c r="D1034" s="134" t="n">
        <v>45838</v>
      </c>
      <c r="E1034" t="inlineStr">
        <is>
          <t>262-2025-06-30</t>
        </is>
      </c>
      <c r="F1034" t="inlineStr">
        <is>
          <t>2025-07-18 12:04:54</t>
        </is>
      </c>
      <c r="G1034" t="inlineStr">
        <is>
          <t>Diana Elizabeth Mendez Campos</t>
        </is>
      </c>
      <c r="H1034" t="inlineStr">
        <is>
          <t>En el último reporte realizado, con corte al 30 de diciembre de 2024, informamos el cierre de nueve (9) procesos judiciales, correspondientes a los siguientes demandantes: Israel Amin Alfonso Barrera, Corporación Autónoma Regional de Cundinamarca (CAR), Jorge Eduardo Fonseca Echeverry, Fabio Hernán Gualteros Castro, Gabriel Melo Melo, Carlos Augusto Jiménez Vargas (Territorial 8), Alonso Murillo López (Territorial 8), Luz Andrea Varón Guerrero (Territorial 8) y Daryeri Noreña Gutiérrez (Territorial 8)._x000D_
Asimismo, se indicó que, dado que el Poli participó como operador en los concursos de méritos denominados Territorial 8 y Distrito 5, adelantados por la Comisión Nacional del Servicio Civil, se recibieron un total de diecisiete (17) demandas de nulidad y restablecimiento del derecho. No obstante, es importante señalar que varias de estas demandas ya han sido cerradas._x000D_
_x000D_
De acuerdo con lo anterior, me permito informar que durante el periodo trascurrido se cerraron los siguientes procesos: _x000D_
1.	SANDRA LILIANA SALINAS CARDONA-TERRITORIAL 8._x000D_
2.	EDILMA LOZANO QUIMBAYO-TERRITORIAL 8._x000D_
3.	GLORIA AMPARO JIMENEZ CAICEDO-TERRITORIAL 8._x000D_
4.	PAOLA ANDREA TOBAR BERNAL-TERRITORIAL 8._x000D_
5.	CLAUDIA YAMILY TORRES MONCALEAÑO-TERRITORIAL 8._x000D_
6.	WILSON JAVIER GONZALEZ BARRAGAN-TERRITORIAL 8._x000D_
7.	LUISA FERNANDA LASERNA SALINAS-TERRITORIAL 8._x000D_
8.	LUZ ANGELA MENDOZA ACEVEDO-TERRITORIAL 8._x000D_
9.	NORMA CONSTANZA VERGARA BARRIOS-TERRITORIAL 8_x000D_
A la fecha, de los veinticinco (25) procesos activos con los que contábamos al inicio del año 2024, actualmente se mantienen únicamente seis (6). La mayoría de estos están relacionados con la participación del Poli como operador en los concursos de méritos Territorial 8 y Distrito 5, adelantados por la Comisión Nacional del Servicio Civil._x000D_
Este resultado refleja el cumplimiento de la meta establecida, al lograr el cierre de más del 20% de los procesos que cursaban en contra de la Institución. Este logro fue posible gracias a la defensa técnica, la gestión y el acompañamiento permanente de la Secretaría General en cada uno de los casos._x000D_
El impacto de este avance es altamente significativo para el Poli, en la medida en que se logró mitigar el riesgo derivado de posibles acciones u omisiones con implicaciones patrimoniales o reputacionales. Asimismo, se dio cierre a procesos con alto impacto económico y operativo, lo que fortalece la posición institucional y contribuye a una gestión jurídica más eficiente y estratégica.</t>
        </is>
      </c>
    </row>
    <row r="1035">
      <c r="A1035" t="n">
        <v>262</v>
      </c>
      <c r="B1035" t="inlineStr">
        <is>
          <t>Reducción de número de sentencias condenatorias en contra del Poli</t>
        </is>
      </c>
      <c r="C1035" t="inlineStr">
        <is>
          <t>GESTIÓN JURÍDICA Y NORMATIVA</t>
        </is>
      </c>
      <c r="D1035" s="134" t="n">
        <v>46022</v>
      </c>
      <c r="E1035" t="inlineStr">
        <is>
          <t>262-2025-12-31</t>
        </is>
      </c>
      <c r="F1035" t="inlineStr">
        <is>
          <t>2026-01-09 10:09:40</t>
        </is>
      </c>
      <c r="G1035" t="inlineStr">
        <is>
          <t>Diana Elizabeth Mendez Campos</t>
        </is>
      </c>
      <c r="H1035" t="inlineStr">
        <is>
          <t>Con corte al 30 de junio de 2025, se reportó el cierre de nueve (9) procesos judiciales asociados al concurso de méritos Territorial 8, correspondientes a los siguientes demandantes: Sandra Liliana Salinas Cardona, Edilma Lozano Quimbayo, Gloria Amparo Jiménez Caicedo, Paola Andrea Tobar Bernal, Claudia Yamily Torres Moncaleaño, Wilson Javier González Barragán, Luisa Fernanda Laserna Salinas, Luz Ángela Mendoza Acevedo y Norma Constanza Vergara Barrios._x000D_
En el marco de la participación del Politécnico Grancolombiano como operador de los concursos de méritos Territorial 8 y Distrito 5, adelantados por la Comisión Nacional del Servicio Civil, se recibieron inicialmente diecisiete (17) demandas de nulidad y restablecimiento del derecho. A la fecha del presente informe, varias de estas acciones judiciales han sido concluidas, encontrándose únicamente cuatro (4) procesos en trámite._x000D_
De manera consolidada, se destaca que, de los veinticinco (25) procesos judiciales activos con los que contaba la Institución al inicio del año, actualmente permanecen en curso solo seis (6). La mayoría de estos se derivan de la participación institucional como operador en los mencionados concursos de méritos._x000D_
Este resultado evidencia el cumplimiento de la meta establecida en el plan de gestión, al lograrse el cierre de más del veinte por ciento (20%) de los procesos judiciales que cursaban en contra de la Institución durante el periodo evaluado. Este avance fue posible gracias a la defensa técnica especializada, la gestión oportuna y el acompañamiento permanente ejercido por la Secretaría General en cada uno de los casos._x000D_
El impacto de esta gestión es altamente significativo para el Politécnico Grancolombiano, en la medida en que se mitigaron riesgos jurídicos con posibles efectos patrimoniales y reputacionales, y se logró el cierre de procesos de alto impacto económico y operativo. Lo anterior fortalece la posición institucional y contribuye a una gestión jurídica más eficiente, estratégica y orientada a la prevención del riesgo.</t>
        </is>
      </c>
    </row>
    <row r="1036">
      <c r="A1036" t="n">
        <v>263</v>
      </c>
      <c r="B1036" t="inlineStr">
        <is>
          <t>Oportunidad de respuesta de PQRS</t>
        </is>
      </c>
      <c r="C1036" t="inlineStr">
        <is>
          <t>GESTIÓN JURÍDICA Y NORMATIVA</t>
        </is>
      </c>
      <c r="D1036" s="134" t="n">
        <v>45016</v>
      </c>
      <c r="E1036" t="inlineStr">
        <is>
          <t>263-2023-03-31</t>
        </is>
      </c>
      <c r="F1036" t="inlineStr">
        <is>
          <t>2023-10-12 14:35:59</t>
        </is>
      </c>
      <c r="G1036" t="inlineStr">
        <is>
          <t>Diana Elizabeth Mendez Campos</t>
        </is>
      </c>
      <c r="H1036" t="inlineStr">
        <is>
          <t>En la primera pestaña de la base de datos encontrarás los datos de enero a marzo, es preciso tener en cuenta que hay algunos casos que no hay necesidad de dar respuesta por eso en el conteo de los días dice N/A. En la base de enero a junio se contabilizaron los días manera manual, de julio a la fecha los días están contabilizados con fórmula.</t>
        </is>
      </c>
    </row>
    <row r="1037">
      <c r="A1037" t="n">
        <v>263</v>
      </c>
      <c r="B1037" t="inlineStr">
        <is>
          <t>Oportunidad de respuesta de PQRS</t>
        </is>
      </c>
      <c r="C1037" t="inlineStr">
        <is>
          <t>GESTIÓN JURÍDICA Y NORMATIVA</t>
        </is>
      </c>
      <c r="D1037" s="134" t="n">
        <v>45107</v>
      </c>
      <c r="E1037" t="inlineStr">
        <is>
          <t>263-2023-06-30</t>
        </is>
      </c>
      <c r="F1037" t="inlineStr">
        <is>
          <t>2023-10-12 14:37:30</t>
        </is>
      </c>
      <c r="G1037" t="inlineStr">
        <is>
          <t>Diana Elizabeth Mendez Campos</t>
        </is>
      </c>
      <c r="H1037" t="inlineStr">
        <is>
          <t>En la segunda pestaña de la base de datos encontrarás los datos de abril a junio, es preciso tener en cuenta que hay algunos casos que no hay necesidad de dar respuesta por eso en el conteo de los días dice N/A. En la base de enero a junio se contabilizaron los días manera manual, de julio a la fecha los días están contabilizados con fórmula. Esta base de datos se refiere a los casos que se radican por Filenet, pues el detalle de  los casos que se radican por CMR los tiene servicio.</t>
        </is>
      </c>
    </row>
    <row r="1038">
      <c r="A1038" t="n">
        <v>263</v>
      </c>
      <c r="B1038" t="inlineStr">
        <is>
          <t>Oportunidad de respuesta de PQRS</t>
        </is>
      </c>
      <c r="C1038" t="inlineStr">
        <is>
          <t>GESTIÓN JURÍDICA Y NORMATIVA</t>
        </is>
      </c>
      <c r="D1038" s="134" t="n">
        <v>45199</v>
      </c>
      <c r="E1038" t="inlineStr">
        <is>
          <t>263-2023-09-30</t>
        </is>
      </c>
      <c r="F1038" t="inlineStr">
        <is>
          <t>2023-10-12 14:38:47</t>
        </is>
      </c>
      <c r="G1038" t="inlineStr">
        <is>
          <t>Diana Elizabeth Mendez Campos</t>
        </is>
      </c>
      <c r="H1038" t="inlineStr">
        <is>
          <t>En la tercera pestaña de la base de datos encontrarás los datos de julio a septiembre, es preciso tener en cuenta que hay algunos casos que no hay necesidad de dar respuesta por eso en el conteo de los días dice N/A. Esta base está contabilizada con fórmula. Esta base de datos se refiere a los casos que se radican por Filenet, pues el detalle de los casos que se radican por CMR los tiene servicio.</t>
        </is>
      </c>
    </row>
    <row r="1039">
      <c r="A1039" t="n">
        <v>263</v>
      </c>
      <c r="B1039" t="inlineStr">
        <is>
          <t>Oportunidad de respuesta de PQRS</t>
        </is>
      </c>
      <c r="C1039" t="inlineStr">
        <is>
          <t>GESTIÓN JURÍDICA Y NORMATIVA</t>
        </is>
      </c>
      <c r="D1039" s="134" t="n">
        <v>45291</v>
      </c>
      <c r="E1039" t="inlineStr">
        <is>
          <t>263-2023-12-31</t>
        </is>
      </c>
      <c r="F1039" t="inlineStr">
        <is>
          <t>2024-01-09 16:29:18</t>
        </is>
      </c>
      <c r="G1039" t="inlineStr">
        <is>
          <t>Maria Alejandra Padilla Gomez</t>
        </is>
      </c>
      <c r="H1039" t="inlineStr">
        <is>
          <t>En la Hoja Julio-diciembre se encuentra la base de datos de octubre a diciembre.  De los 195 casos únicamente 36 fueron resueltos en un término superior a 5 días hábiles; lo anterior en razón a la complejidad de los mismos, el terminó otorgado para dar respuesta y el término que tardaron a las áreas en brindar la información.  Sin embargo, ninguno se respondió por fuera del término legal.  Se aclara que los casos trabajados en CRM son reportados por la gerencia de servicios. Así mismo se destaca que algunos radicados son meramente informativos y se registran con fecha de respuesta el mismo día de recepción.</t>
        </is>
      </c>
    </row>
    <row r="1040">
      <c r="A1040" t="n">
        <v>263</v>
      </c>
      <c r="B1040" t="inlineStr">
        <is>
          <t>Oportunidad de respuesta de PQRS</t>
        </is>
      </c>
      <c r="C1040" t="inlineStr">
        <is>
          <t>GESTIÓN JURÍDICA Y NORMATIVA</t>
        </is>
      </c>
      <c r="D1040" s="134" t="n">
        <v>45382</v>
      </c>
      <c r="E1040" t="inlineStr">
        <is>
          <t>263-2024-03-31</t>
        </is>
      </c>
      <c r="F1040" t="inlineStr">
        <is>
          <t>2024-07-15 12:36:17</t>
        </is>
      </c>
      <c r="G1040" t="inlineStr">
        <is>
          <t>Diana Elizabeth Mendez Campos</t>
        </is>
      </c>
      <c r="H1040" t="inlineStr">
        <is>
          <t>En la base datos Excel se encuentra el número de casos radicados de enero al 30 de marzo de 2024 (234).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is>
      </c>
    </row>
    <row r="1041">
      <c r="A1041" t="n">
        <v>263</v>
      </c>
      <c r="B1041" t="inlineStr">
        <is>
          <t>Oportunidad de respuesta de PQRS</t>
        </is>
      </c>
      <c r="C1041" t="inlineStr">
        <is>
          <t>GESTIÓN JURÍDICA Y NORMATIVA</t>
        </is>
      </c>
      <c r="D1041" s="134" t="n">
        <v>45473</v>
      </c>
      <c r="E1041" t="inlineStr">
        <is>
          <t>263-2024-06-30</t>
        </is>
      </c>
      <c r="F1041" t="inlineStr">
        <is>
          <t>2024-07-15 13:02:45</t>
        </is>
      </c>
      <c r="G1041" t="inlineStr">
        <is>
          <t>Diana Elizabeth Mendez Campos</t>
        </is>
      </c>
      <c r="H1041" t="inlineStr">
        <is>
          <t>En la base datos Excel se encuentra el número de casos radicados de abril al 30 de junio de 2024 (319).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is>
      </c>
    </row>
    <row r="1042">
      <c r="A1042" t="n">
        <v>263</v>
      </c>
      <c r="B1042" t="inlineStr">
        <is>
          <t>Oportunidad de respuesta de PQRS</t>
        </is>
      </c>
      <c r="C1042" t="inlineStr">
        <is>
          <t>GESTIÓN JURÍDICA Y NORMATIVA</t>
        </is>
      </c>
      <c r="D1042" s="134" t="n">
        <v>45565</v>
      </c>
      <c r="E1042" t="inlineStr">
        <is>
          <t>263-2024-09-30</t>
        </is>
      </c>
      <c r="F1042" t="inlineStr">
        <is>
          <t>2024-10-09 15:54:20</t>
        </is>
      </c>
      <c r="G1042" t="inlineStr">
        <is>
          <t>Diana Elizabeth Mendez Campos</t>
        </is>
      </c>
      <c r="H1042" t="inlineStr">
        <is>
          <t>En la base datos Excel se encuentra el número de casos radicados del 01 julio al 30 de septiembre de 2024 (315).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is>
      </c>
    </row>
    <row r="1043">
      <c r="A1043" t="n">
        <v>263</v>
      </c>
      <c r="B1043" t="inlineStr">
        <is>
          <t>Oportunidad de respuesta de PQRS</t>
        </is>
      </c>
      <c r="C1043" t="inlineStr">
        <is>
          <t>GESTIÓN JURÍDICA Y NORMATIVA</t>
        </is>
      </c>
      <c r="D1043" s="134" t="n">
        <v>45657</v>
      </c>
      <c r="E1043" t="inlineStr">
        <is>
          <t>263-2024-12-31</t>
        </is>
      </c>
      <c r="F1043" t="inlineStr">
        <is>
          <t>2025-01-10 11:48:38</t>
        </is>
      </c>
      <c r="G1043" t="inlineStr">
        <is>
          <t>Diana Elizabeth Mendez Campos</t>
        </is>
      </c>
      <c r="H1043" t="inlineStr">
        <is>
          <t>El indicador refleja el número de casos radicados del 01 octubre al 30 de diciembre de 2024 (223).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es decir que si cumplimos la meta._x000D_
_x000D_
Es importante tener en cuenta que, en lo que se refiere a Requerimientos del Men, Traslados del MEN y tutelas son las entidades las que nos indican en número de días que tenemos para brindar la respuesta._x000D_
_x000D_
El resultado se presenta porque tenemos sumo cuidado con los plazos para dar respuesta, razón por la cual, elaboramos internamente una tabla de Excel que nos alerta la fecha de vencimiento de cada una de las solicitudes. _x000D_
_x000D_
El impacto del resultado para la Institución radica en que evitamos sanciones, llamados de atención para la Institución o nuestros representantes legales.</t>
        </is>
      </c>
    </row>
    <row r="1044">
      <c r="A1044" t="n">
        <v>263</v>
      </c>
      <c r="B1044" t="inlineStr">
        <is>
          <t>Oportunidad de respuesta de PQRS</t>
        </is>
      </c>
      <c r="C1044" t="inlineStr">
        <is>
          <t>GESTIÓN JURÍDICA Y NORMATIVA</t>
        </is>
      </c>
      <c r="D1044" s="134" t="n">
        <v>45747</v>
      </c>
      <c r="E1044" t="inlineStr">
        <is>
          <t>263-2025-03-31</t>
        </is>
      </c>
      <c r="F1044" t="inlineStr">
        <is>
          <t>2025-07-18 12:28:21</t>
        </is>
      </c>
      <c r="G1044" t="inlineStr">
        <is>
          <t>Diana Elizabeth Mendez Campos</t>
        </is>
      </c>
      <c r="H1044" t="inlineStr">
        <is>
          <t>El indicador refleja el número de casos radicados del 01 enero al 31 de marzo de 2025 (256).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es decir que si cumplimos la meta._x000D_
_x000D_
Es importante tener en cuenta que, en lo que se refiere a Requerimientos del Men, Traslados del MEN y tutelas son las entidades las que nos indican en número de días que tenemos para brindar la respuesta._x000D_
_x000D_
El resultado se presenta porque tenemos sumo cuidado con los plazos para dar respuesta, razón por la cual, elaboramos internamente una tabla de Excel que nos alerta la fecha de vencimiento de cada una de las solicitudes._x000D_
_x000D_
El impacto del resultado para la Institución radica en que evitamos sanciones, llamados de atención para la Institución o nuestros representantes legales.</t>
        </is>
      </c>
    </row>
    <row r="1045">
      <c r="A1045" t="n">
        <v>263</v>
      </c>
      <c r="B1045" t="inlineStr">
        <is>
          <t>Oportunidad de respuesta de PQRS</t>
        </is>
      </c>
      <c r="C1045" t="inlineStr">
        <is>
          <t>GESTIÓN JURÍDICA Y NORMATIVA</t>
        </is>
      </c>
      <c r="D1045" s="134" t="n">
        <v>45838</v>
      </c>
      <c r="E1045" t="inlineStr">
        <is>
          <t>263-2025-06-30</t>
        </is>
      </c>
      <c r="F1045" t="inlineStr">
        <is>
          <t>2025-07-22 18:07:07</t>
        </is>
      </c>
      <c r="G1045" t="inlineStr">
        <is>
          <t>Diana Elizabeth Mendez Campos</t>
        </is>
      </c>
      <c r="H1045" t="inlineStr">
        <is>
          <t>Informe sobre el cumplimiento de términos en la atención de casos radicados entre el 1 de abril y el 30 de junio de 2025_x000D_
Durante el periodo comprendido entre el 1 de abril y el 30 de junio de 2025, se radicaron un total de 206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Es importante señalar que, en el caso de Requerimientos del MEN, Traslados del MEN y tutelas, los plazos de respuesta son definidos directamente por dichas entidades, y se da cumplimiento estricto a los mismos._x000D_
El resultado positivo alcanzado obedece al riguroso control interno que implementamos a través de una tabla de seguimiento en Excel, la cual permite identificar y alertar oportunamente las fechas de vencimiento de cada solicitud.</t>
        </is>
      </c>
    </row>
    <row r="1046">
      <c r="A1046" t="n">
        <v>263</v>
      </c>
      <c r="B1046" t="inlineStr">
        <is>
          <t>Oportunidad de respuesta de PQRS</t>
        </is>
      </c>
      <c r="C1046" t="inlineStr">
        <is>
          <t>GESTIÓN JURÍDICA Y NORMATIVA</t>
        </is>
      </c>
      <c r="D1046" s="134" t="n">
        <v>45930</v>
      </c>
      <c r="E1046" t="inlineStr">
        <is>
          <t>263-2025-09-30</t>
        </is>
      </c>
      <c r="F1046" t="inlineStr">
        <is>
          <t>2025-10-31 14:34:45</t>
        </is>
      </c>
      <c r="G1046" t="inlineStr">
        <is>
          <t>Diana Elizabeth Mendez Campos</t>
        </is>
      </c>
      <c r="H1046" t="inlineStr">
        <is>
          <t>Informe sobre el cumplimiento de términos en la atención de casos radicados entre el 1 de julio y el 30 de septiembre de 2025._x000D_
Durante el periodo comprendido entre el 1 de julio y el 30 de septiembre de 2025, se radicaron un total de 296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_x000D_
Es importante señalar que, en el caso de Requerimientos del MEN, Traslados del MEN y tutelas, los plazos de respuesta son definidos directamente por dichas entidades, y se da cumplimiento estricto a los mismos._x000D_
_x000D_
El resultado positivo alcanzado obedece al riguroso control interno que implementamos a través de una tabla de seguimiento en Excel, la cual permite identificar y alertar oportunamente las fechas de vencimiento de cada solicitud.</t>
        </is>
      </c>
    </row>
    <row r="1047">
      <c r="A1047" t="n">
        <v>263</v>
      </c>
      <c r="B1047" t="inlineStr">
        <is>
          <t>Oportunidad de respuesta de PQRS</t>
        </is>
      </c>
      <c r="C1047" t="inlineStr">
        <is>
          <t>GESTIÓN JURÍDICA Y NORMATIVA</t>
        </is>
      </c>
      <c r="D1047" s="134" t="n">
        <v>46022</v>
      </c>
      <c r="E1047" t="inlineStr">
        <is>
          <t>263-2025-12-31</t>
        </is>
      </c>
      <c r="F1047" t="inlineStr">
        <is>
          <t>2026-01-09 09:15:05</t>
        </is>
      </c>
      <c r="G1047" t="inlineStr">
        <is>
          <t>Diana Elizabeth Mendez Campos</t>
        </is>
      </c>
      <c r="H1047" t="inlineStr">
        <is>
          <t>Informe sobre el cumplimiento de términos en la atención de casos radicados entre el 1 de octubre y el 30 de octubre de 2025._x000D_
Durante el periodo comprendido entre el 1 de octubre y el 30 de octubre de 2025, se radicaron un total de 198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_x000D_
Es importante señalar que, en el caso de Requerimientos del MEN, Traslados del MEN y tutelas, los plazos de respuesta son definidos directamente por dichas entidades, y se da cumplimiento estricto a los mismos._x000D_
_x000D_
El resultado positivo alcanzado obedece al riguroso control interno que implementamos a través de una tabla de seguimiento en Excel, la cual permite identificar y alertar oportunamente las fechas de vencimiento de cada solicitud.</t>
        </is>
      </c>
    </row>
    <row r="1048">
      <c r="A1048" t="n">
        <v>265</v>
      </c>
      <c r="B1048" t="inlineStr">
        <is>
          <t>Eficiencia Emisión De Conceptos Jurídicos (Jurídicos)</t>
        </is>
      </c>
      <c r="C1048" t="inlineStr">
        <is>
          <t>GESTIÓN JURÍDICA Y NORMATIVA</t>
        </is>
      </c>
      <c r="D1048" s="134" t="n">
        <v>45107</v>
      </c>
      <c r="E1048" t="inlineStr">
        <is>
          <t>265-2023-06-30</t>
        </is>
      </c>
      <c r="F1048" t="inlineStr">
        <is>
          <t>2023-08-10 14:21:20</t>
        </is>
      </c>
      <c r="G1048" t="inlineStr">
        <is>
          <t>Jorge Armando Devia Rey</t>
        </is>
      </c>
      <c r="H1048" t="inlineStr">
        <is>
          <t>Los conceptos emitidos con posterioridad al tiempo, ha sido debido a demoras en consecución de la información.</t>
        </is>
      </c>
    </row>
    <row r="1049">
      <c r="A1049" t="n">
        <v>265</v>
      </c>
      <c r="B1049" t="inlineStr">
        <is>
          <t>Eficiencia Emisión De Conceptos Jurídicos (Jurídicos)</t>
        </is>
      </c>
      <c r="C1049" t="inlineStr">
        <is>
          <t>GESTIÓN JURÍDICA Y NORMATIVA</t>
        </is>
      </c>
      <c r="D1049" s="134" t="n">
        <v>45291</v>
      </c>
      <c r="E1049" t="inlineStr">
        <is>
          <t>265-2023-12-31</t>
        </is>
      </c>
      <c r="F1049" t="inlineStr">
        <is>
          <t>2024-01-11 14:57:41</t>
        </is>
      </c>
      <c r="G1049" t="inlineStr">
        <is>
          <t>Jorge Armando Devia Rey</t>
        </is>
      </c>
      <c r="H1049" t="inlineStr">
        <is>
          <t>Se ha cumplido con la ANS interna. El porcentaje de conceptos con posterioridad al tiempo ha sido debido a demoras en consecución de la información y respuesta de las entidades respectivas.</t>
        </is>
      </c>
    </row>
    <row r="1050">
      <c r="A1050" t="n">
        <v>265</v>
      </c>
      <c r="B1050" t="inlineStr">
        <is>
          <t>Eficiencia Emisión De Conceptos Jurídicos (Jurídicos)</t>
        </is>
      </c>
      <c r="C1050" t="inlineStr">
        <is>
          <t>GESTIÓN JURÍDICA Y NORMATIVA</t>
        </is>
      </c>
      <c r="D1050" s="134" t="n">
        <v>45473</v>
      </c>
      <c r="E1050" t="inlineStr">
        <is>
          <t>265-2024-06-30</t>
        </is>
      </c>
      <c r="F1050" t="inlineStr">
        <is>
          <t>2024-07-29 10:16:06</t>
        </is>
      </c>
      <c r="G1050" t="inlineStr">
        <is>
          <t>Jorge Armando Devia Rey</t>
        </is>
      </c>
      <c r="H1050" t="inlineStr">
        <is>
          <t>Se ha cumplido con la ANS interna.</t>
        </is>
      </c>
    </row>
    <row r="1051">
      <c r="A1051" t="n">
        <v>265</v>
      </c>
      <c r="B1051" t="inlineStr">
        <is>
          <t>Eficiencia Emisión De Conceptos Jurídicos (Jurídicos)</t>
        </is>
      </c>
      <c r="C1051" t="inlineStr">
        <is>
          <t>GESTIÓN JURÍDICA Y NORMATIVA</t>
        </is>
      </c>
      <c r="D1051" s="134" t="n">
        <v>45657</v>
      </c>
      <c r="E1051" t="inlineStr">
        <is>
          <t>265-2024-12-31</t>
        </is>
      </c>
      <c r="F1051" t="inlineStr">
        <is>
          <t>2025-01-13 14:09:03</t>
        </is>
      </c>
      <c r="G1051" t="inlineStr">
        <is>
          <t>Jorge Armando Devia Rey</t>
        </is>
      </c>
      <c r="H1051" t="inlineStr">
        <is>
          <t>Se ha cumplido con la ANS interna.</t>
        </is>
      </c>
    </row>
    <row r="1052">
      <c r="A1052" t="n">
        <v>265</v>
      </c>
      <c r="B1052" t="inlineStr">
        <is>
          <t>Eficiencia Emisión De Conceptos Jurídicos (Jurídicos)</t>
        </is>
      </c>
      <c r="C1052" t="inlineStr">
        <is>
          <t>GESTIÓN JURÍDICA Y NORMATIVA</t>
        </is>
      </c>
      <c r="D1052" s="134" t="n">
        <v>45747</v>
      </c>
      <c r="E1052" t="inlineStr">
        <is>
          <t>265-2025-03-31</t>
        </is>
      </c>
      <c r="F1052" t="inlineStr">
        <is>
          <t>2025-07-22 22:44:13</t>
        </is>
      </c>
      <c r="G1052" t="inlineStr">
        <is>
          <t>Jorge Armando Devia Rey</t>
        </is>
      </c>
      <c r="H1052" t="inlineStr">
        <is>
          <t>El reporte trimestral de este indicador empezará a gestionarse desde 2025-2.</t>
        </is>
      </c>
    </row>
    <row r="1053">
      <c r="A1053" t="n">
        <v>265</v>
      </c>
      <c r="B1053" t="inlineStr">
        <is>
          <t>Eficiencia Emisión De Conceptos Jurídicos (Jurídicos)</t>
        </is>
      </c>
      <c r="C1053" t="inlineStr">
        <is>
          <t>GESTIÓN JURÍDICA Y NORMATIVA</t>
        </is>
      </c>
      <c r="D1053" s="134" t="n">
        <v>45838</v>
      </c>
      <c r="E1053" t="inlineStr">
        <is>
          <t>265-2025-06-30</t>
        </is>
      </c>
      <c r="F1053" t="inlineStr">
        <is>
          <t>2025-07-22 22:48:23</t>
        </is>
      </c>
      <c r="G1053" t="inlineStr">
        <is>
          <t>Jorge Armando Devia Rey</t>
        </is>
      </c>
      <c r="H1053" t="inlineStr">
        <is>
          <t>Se ha cumplido con la ANS interna.</t>
        </is>
      </c>
    </row>
    <row r="1054">
      <c r="A1054" t="n">
        <v>265</v>
      </c>
      <c r="B1054" t="inlineStr">
        <is>
          <t>Eficiencia Emisión De Conceptos Jurídicos (Jurídicos)</t>
        </is>
      </c>
      <c r="C1054" t="inlineStr">
        <is>
          <t>GESTIÓN JURÍDICA Y NORMATIVA</t>
        </is>
      </c>
      <c r="D1054" s="134" t="n">
        <v>45930</v>
      </c>
      <c r="E1054" t="inlineStr">
        <is>
          <t>265-2025-09-30</t>
        </is>
      </c>
      <c r="F1054" t="inlineStr">
        <is>
          <t>2025-10-28 10:01:24</t>
        </is>
      </c>
      <c r="G1054" t="inlineStr">
        <is>
          <t>Jorge Armando Devia Rey</t>
        </is>
      </c>
      <c r="H1054" t="inlineStr">
        <is>
          <t>Se ha cumplido con la ANS interna.</t>
        </is>
      </c>
    </row>
    <row r="1055">
      <c r="A1055" t="n">
        <v>265</v>
      </c>
      <c r="B1055" t="inlineStr">
        <is>
          <t>Eficiencia Emisión De Conceptos Jurídicos (Jurídicos)</t>
        </is>
      </c>
      <c r="C1055" t="inlineStr">
        <is>
          <t>GESTIÓN JURÍDICA Y NORMATIVA</t>
        </is>
      </c>
      <c r="D1055" s="134" t="n">
        <v>46022</v>
      </c>
      <c r="E1055" t="inlineStr">
        <is>
          <t>265-2025-12-31</t>
        </is>
      </c>
      <c r="F1055" t="inlineStr">
        <is>
          <t>2026-03-03 13:15:59</t>
        </is>
      </c>
      <c r="G1055" t="inlineStr">
        <is>
          <t>Jorge Armando Devia Rey</t>
        </is>
      </c>
      <c r="H1055" t="inlineStr">
        <is>
          <t>Se ha cumplido con la ANS interna.</t>
        </is>
      </c>
    </row>
    <row r="1056">
      <c r="A1056" t="n">
        <v>266</v>
      </c>
      <c r="B1056" t="inlineStr">
        <is>
          <t>Oportunidad en la elaboración de contratos</t>
        </is>
      </c>
      <c r="C1056" t="inlineStr">
        <is>
          <t>GESTIÓN JURÍDICA Y NORMATIVA</t>
        </is>
      </c>
      <c r="D1056" s="134" t="n">
        <v>45107</v>
      </c>
      <c r="E1056" t="inlineStr">
        <is>
          <t>266-2023-06-30</t>
        </is>
      </c>
      <c r="F1056" t="inlineStr">
        <is>
          <t>2023-08-10 14:40:33</t>
        </is>
      </c>
      <c r="G1056" t="inlineStr">
        <is>
          <t>Jorge Armando Devia Rey</t>
        </is>
      </c>
      <c r="H1056" t="inlineStr">
        <is>
          <t>Se han elaborado un total de 753 contratos al 30 de junio de 2023. El 90% de estos han salido conforme la ANS interna</t>
        </is>
      </c>
    </row>
    <row r="1057">
      <c r="A1057" t="n">
        <v>266</v>
      </c>
      <c r="B1057" t="inlineStr">
        <is>
          <t>Oportunidad en la elaboración de contratos</t>
        </is>
      </c>
      <c r="C1057" t="inlineStr">
        <is>
          <t>GESTIÓN JURÍDICA Y NORMATIVA</t>
        </is>
      </c>
      <c r="D1057" s="134" t="n">
        <v>45291</v>
      </c>
      <c r="E1057" t="inlineStr">
        <is>
          <t>266-2023-12-31</t>
        </is>
      </c>
      <c r="F1057" t="inlineStr">
        <is>
          <t>2024-01-11 14:35:51</t>
        </is>
      </c>
      <c r="G1057" t="inlineStr">
        <is>
          <t>Jorge Armando Devia Rey</t>
        </is>
      </c>
      <c r="H1057" t="inlineStr">
        <is>
          <t>Este es el soporte</t>
        </is>
      </c>
    </row>
    <row r="1058">
      <c r="A1058" t="n">
        <v>266</v>
      </c>
      <c r="B1058" t="inlineStr">
        <is>
          <t>Oportunidad en la elaboración de contratos</t>
        </is>
      </c>
      <c r="C1058" t="inlineStr">
        <is>
          <t>GESTIÓN JURÍDICA Y NORMATIVA</t>
        </is>
      </c>
      <c r="D1058" s="134" t="n">
        <v>45473</v>
      </c>
      <c r="E1058" t="inlineStr">
        <is>
          <t>266-2024-06-30</t>
        </is>
      </c>
      <c r="F1058" t="inlineStr">
        <is>
          <t>2024-07-29 09:57:00</t>
        </is>
      </c>
      <c r="G1058" t="inlineStr">
        <is>
          <t>Jorge Armando Devia Rey</t>
        </is>
      </c>
      <c r="H1058" t="inlineStr">
        <is>
          <t>Se ha cumplido con la ANS interna, la diferencia del 5% corresponde a solicitudes que fueron devueltas a las áreas solicitantes y no fueron respondidas a tiempo por cada una.</t>
        </is>
      </c>
    </row>
    <row r="1059">
      <c r="A1059" t="n">
        <v>266</v>
      </c>
      <c r="B1059" t="inlineStr">
        <is>
          <t>Oportunidad en la elaboración de contratos</t>
        </is>
      </c>
      <c r="C1059" t="inlineStr">
        <is>
          <t>GESTIÓN JURÍDICA Y NORMATIVA</t>
        </is>
      </c>
      <c r="D1059" s="134" t="n">
        <v>45657</v>
      </c>
      <c r="E1059" t="inlineStr">
        <is>
          <t>266-2024-12-31</t>
        </is>
      </c>
      <c r="F1059" t="inlineStr">
        <is>
          <t>2025-01-10 10:26:42</t>
        </is>
      </c>
      <c r="G1059" t="inlineStr">
        <is>
          <t>Jorge Armando Devia Rey</t>
        </is>
      </c>
      <c r="H1059" t="inlineStr">
        <is>
          <t>Este es el soporte.</t>
        </is>
      </c>
    </row>
    <row r="1060">
      <c r="A1060" t="n">
        <v>266</v>
      </c>
      <c r="B1060" t="inlineStr">
        <is>
          <t>Oportunidad en la elaboración de contratos</t>
        </is>
      </c>
      <c r="C1060" t="inlineStr">
        <is>
          <t>GESTIÓN JURÍDICA Y NORMATIVA</t>
        </is>
      </c>
      <c r="D1060" s="134" t="n">
        <v>45747</v>
      </c>
      <c r="E1060" t="inlineStr">
        <is>
          <t>266-2025-03-31</t>
        </is>
      </c>
      <c r="F1060" t="inlineStr">
        <is>
          <t>2025-07-22 14:59:01</t>
        </is>
      </c>
      <c r="G1060" t="inlineStr">
        <is>
          <t>Jorge Armando Devia Rey</t>
        </is>
      </c>
      <c r="H1060" t="inlineStr">
        <is>
          <t>La periodicidad trimestal empezará a partir del segundo semestre del 2025</t>
        </is>
      </c>
    </row>
    <row r="1061">
      <c r="A1061" t="n">
        <v>266</v>
      </c>
      <c r="B1061" t="inlineStr">
        <is>
          <t>Oportunidad en la elaboración de contratos</t>
        </is>
      </c>
      <c r="C1061" t="inlineStr">
        <is>
          <t>GESTIÓN JURÍDICA Y NORMATIVA</t>
        </is>
      </c>
      <c r="D1061" s="134" t="n">
        <v>45838</v>
      </c>
      <c r="E1061" t="inlineStr">
        <is>
          <t>266-2025-06-30</t>
        </is>
      </c>
      <c r="F1061" t="inlineStr">
        <is>
          <t>2025-07-22 15:02:43</t>
        </is>
      </c>
      <c r="G1061" t="inlineStr">
        <is>
          <t>Jorge Armando Devia Rey</t>
        </is>
      </c>
      <c r="H1061" t="inlineStr">
        <is>
          <t>Durante el primer semestre del 2025 se cumplió la ANS en un 53%. El no cumplimiento corresponde a una situación interna del área de falta de personal, el cual se estará solucionando para el 2do semestre.</t>
        </is>
      </c>
    </row>
    <row r="1062">
      <c r="A1062" t="n">
        <v>266</v>
      </c>
      <c r="B1062" t="inlineStr">
        <is>
          <t>Oportunidad en la elaboración de contratos</t>
        </is>
      </c>
      <c r="C1062" t="inlineStr">
        <is>
          <t>GESTIÓN JURÍDICA Y NORMATIVA</t>
        </is>
      </c>
      <c r="D1062" s="134" t="n">
        <v>45930</v>
      </c>
      <c r="E1062" t="inlineStr">
        <is>
          <t>266-2025-09-30</t>
        </is>
      </c>
      <c r="F1062" t="inlineStr">
        <is>
          <t>2025-10-28 10:11:24</t>
        </is>
      </c>
      <c r="G1062" t="inlineStr">
        <is>
          <t>Jorge Armando Devia Rey</t>
        </is>
      </c>
      <c r="H1062" t="inlineStr">
        <is>
          <t>Durante el Q3 se cumplió la ANS en un 80%, en la cual se observa una mejoría del reporte anterior. Dicha situación se ejecutó debido a la completitud del personal que estuvo en solo 2 meses de lo que le corresponde al Q3. Para el último reporte del año se continuará mejorando la situación para cumplir con la meta.</t>
        </is>
      </c>
    </row>
    <row r="1063">
      <c r="A1063" t="n">
        <v>266</v>
      </c>
      <c r="B1063" t="inlineStr">
        <is>
          <t>Oportunidad en la elaboración de contratos</t>
        </is>
      </c>
      <c r="C1063" t="inlineStr">
        <is>
          <t>GESTIÓN JURÍDICA Y NORMATIVA</t>
        </is>
      </c>
      <c r="D1063" s="134" t="n">
        <v>46022</v>
      </c>
      <c r="E1063" t="inlineStr">
        <is>
          <t>266-2025-12-31</t>
        </is>
      </c>
      <c r="F1063" t="inlineStr">
        <is>
          <t>2026-03-03 12:06:12</t>
        </is>
      </c>
      <c r="G1063" t="inlineStr">
        <is>
          <t>Jorge Armando Devia Rey</t>
        </is>
      </c>
      <c r="H1063" t="inlineStr">
        <is>
          <t>Durante el Q4 se cumplió la ANS en un 96,2%. Dando cumplimiento a la meta propuesta.</t>
        </is>
      </c>
    </row>
    <row r="1064">
      <c r="A1064" t="n">
        <v>268</v>
      </c>
      <c r="B1064" t="inlineStr">
        <is>
          <t>Cantidad de usuarios - (Metrica)</t>
        </is>
      </c>
      <c r="C1064" t="inlineStr">
        <is>
          <t>Centro de Medios Audiovisuales</t>
        </is>
      </c>
      <c r="D1064" s="134" t="n">
        <v>45107</v>
      </c>
      <c r="E1064" t="inlineStr">
        <is>
          <t>268-2023-06-30</t>
        </is>
      </c>
      <c r="F1064" t="inlineStr">
        <is>
          <t>2025-07-24 08:41:30</t>
        </is>
      </c>
      <c r="G1064" t="inlineStr">
        <is>
          <t>Licec Ximena Silva Goyeneche</t>
        </is>
      </c>
      <c r="H1064" t="inlineStr"/>
    </row>
    <row r="1065">
      <c r="A1065" t="n">
        <v>268</v>
      </c>
      <c r="B1065" t="inlineStr">
        <is>
          <t>Cantidad de usuarios - (Metrica)</t>
        </is>
      </c>
      <c r="C1065" t="inlineStr">
        <is>
          <t>Centro de Medios Audiovisuales</t>
        </is>
      </c>
      <c r="D1065" s="134" t="n">
        <v>45291</v>
      </c>
      <c r="E1065" t="inlineStr">
        <is>
          <t>268-2023-12-31</t>
        </is>
      </c>
      <c r="F1065" t="inlineStr">
        <is>
          <t>2025-07-24 08:59:23</t>
        </is>
      </c>
      <c r="G1065" t="inlineStr">
        <is>
          <t>Licec Ximena Silva Goyeneche</t>
        </is>
      </c>
      <c r="H1065" t="inlineStr"/>
    </row>
    <row r="1066">
      <c r="A1066" t="n">
        <v>268</v>
      </c>
      <c r="B1066" t="inlineStr">
        <is>
          <t>Cantidad de usuarios - (Metrica)</t>
        </is>
      </c>
      <c r="C1066" t="inlineStr">
        <is>
          <t>Centro de Medios Audiovisuales</t>
        </is>
      </c>
      <c r="D1066" s="134" t="n">
        <v>45473</v>
      </c>
      <c r="E1066" t="inlineStr">
        <is>
          <t>268-2024-06-30</t>
        </is>
      </c>
      <c r="F1066" t="inlineStr">
        <is>
          <t>2024-07-22 14:24:50</t>
        </is>
      </c>
      <c r="G1066" t="inlineStr">
        <is>
          <t>Andres Pilonieta Gutt</t>
        </is>
      </c>
      <c r="H1066" t="inlineStr">
        <is>
          <t>https://bi.poligran.edu.co/indice.php?r=CMA</t>
        </is>
      </c>
    </row>
    <row r="1067">
      <c r="A1067" t="n">
        <v>268</v>
      </c>
      <c r="B1067" t="inlineStr">
        <is>
          <t>Cantidad de usuarios - (Metrica)</t>
        </is>
      </c>
      <c r="C1067" t="inlineStr">
        <is>
          <t>Centro de Medios Audiovisuales</t>
        </is>
      </c>
      <c r="D1067" s="134" t="n">
        <v>45657</v>
      </c>
      <c r="E1067" t="inlineStr">
        <is>
          <t>268-2024-12-31</t>
        </is>
      </c>
      <c r="F1067" t="inlineStr">
        <is>
          <t>2025-10-30 12:27:29</t>
        </is>
      </c>
      <c r="G1067" t="inlineStr">
        <is>
          <t>Andres Pilonieta Gutt</t>
        </is>
      </c>
      <c r="H1067" t="inlineStr">
        <is>
          <t>Se evidencia una disminución por efectos de menor cantidad de actividades solicitadas por los docentes</t>
        </is>
      </c>
    </row>
    <row r="1068">
      <c r="A1068" t="n">
        <v>268</v>
      </c>
      <c r="B1068" t="inlineStr">
        <is>
          <t>Cantidad de usuarios - (Metrica)</t>
        </is>
      </c>
      <c r="C1068" t="inlineStr">
        <is>
          <t>Centro de Medios Audiovisuales</t>
        </is>
      </c>
      <c r="D1068" s="134" t="n">
        <v>45838</v>
      </c>
      <c r="E1068" t="inlineStr">
        <is>
          <t>268-2025-06-30</t>
        </is>
      </c>
      <c r="F1068" t="inlineStr">
        <is>
          <t>2025-10-30 12:25:54</t>
        </is>
      </c>
      <c r="G1068" t="inlineStr">
        <is>
          <t>Andres Pilonieta Gutt</t>
        </is>
      </c>
      <c r="H1068" t="inlineStr">
        <is>
          <t>Se evidencia un crecimiento por mayor cantidad de actividades generadas por los docentes</t>
        </is>
      </c>
    </row>
    <row r="1069">
      <c r="A1069" t="n">
        <v>268</v>
      </c>
      <c r="B1069" t="inlineStr">
        <is>
          <t>Cantidad de usuarios - (Metrica)</t>
        </is>
      </c>
      <c r="C1069" t="inlineStr">
        <is>
          <t>Centro de Medios Audiovisuales</t>
        </is>
      </c>
      <c r="D1069" s="134" t="n">
        <v>46022</v>
      </c>
      <c r="E1069" t="inlineStr">
        <is>
          <t>268-2025-12-31</t>
        </is>
      </c>
      <c r="F1069" t="inlineStr">
        <is>
          <t>2026-01-21 11:30:12</t>
        </is>
      </c>
      <c r="G1069" t="inlineStr">
        <is>
          <t>Andres Pilonieta Gutt</t>
        </is>
      </c>
      <c r="H1069" t="inlineStr">
        <is>
          <t>Se ve un incremento el la cantidad de usuarios esto se debe al crecimiento en matriculas</t>
        </is>
      </c>
    </row>
    <row r="1070">
      <c r="A1070" t="n">
        <v>269</v>
      </c>
      <c r="B1070" t="inlineStr">
        <is>
          <t>N de personas promedio por evento - (Metrica)</t>
        </is>
      </c>
      <c r="C1070" t="inlineStr">
        <is>
          <t>Centro de Medios Audiovisuales</t>
        </is>
      </c>
      <c r="D1070" s="134" t="n">
        <v>45107</v>
      </c>
      <c r="E1070" t="inlineStr">
        <is>
          <t>269-2023-06-30</t>
        </is>
      </c>
      <c r="F1070" t="inlineStr">
        <is>
          <t>2023-07-12 13:58:28</t>
        </is>
      </c>
      <c r="G1070" t="inlineStr">
        <is>
          <t>Andres Pilonieta Gutt</t>
        </is>
      </c>
      <c r="H1070" t="inlineStr"/>
    </row>
    <row r="1071">
      <c r="A1071" t="n">
        <v>269</v>
      </c>
      <c r="B1071" t="inlineStr">
        <is>
          <t>N de personas promedio por evento - (Metrica)</t>
        </is>
      </c>
      <c r="C1071" t="inlineStr">
        <is>
          <t>Centro de Medios Audiovisuales</t>
        </is>
      </c>
      <c r="D1071" s="134" t="n">
        <v>45291</v>
      </c>
      <c r="E1071" t="inlineStr">
        <is>
          <t>269-2023-12-31</t>
        </is>
      </c>
      <c r="F1071" t="inlineStr">
        <is>
          <t>2024-01-15 14:37:32</t>
        </is>
      </c>
      <c r="G1071" t="inlineStr">
        <is>
          <t>Andres Pilonieta Gutt</t>
        </is>
      </c>
      <c r="H1071" t="inlineStr"/>
    </row>
    <row r="1072">
      <c r="A1072" t="n">
        <v>269</v>
      </c>
      <c r="B1072" t="inlineStr">
        <is>
          <t>N de personas promedio por evento - (Metrica)</t>
        </is>
      </c>
      <c r="C1072" t="inlineStr">
        <is>
          <t>Centro de Medios Audiovisuales</t>
        </is>
      </c>
      <c r="D1072" s="134" t="n">
        <v>45473</v>
      </c>
      <c r="E1072" t="inlineStr">
        <is>
          <t>269-2024-06-30</t>
        </is>
      </c>
      <c r="F1072" t="inlineStr">
        <is>
          <t>2024-07-22 14:41:32</t>
        </is>
      </c>
      <c r="G1072" t="inlineStr">
        <is>
          <t>Andres Pilonieta Gutt</t>
        </is>
      </c>
      <c r="H1072" t="inlineStr">
        <is>
          <t>https://poligran-my.sharepoint.com/:x:/r/personal/josejara_poligran_edu_co/_layouts/15/Doc.aspx?sourcedoc=%7B3E5ECAA1-14E7-486E-8B32-1123F0D5739C%7D&amp;file=FORMATO%20DE%20REGISTRO%20SERVICIOS%20CMA%202024.xlsx&amp;wdLOR=c993349C6-F185-F14E-B8E2-C4C7722EB92D&amp;fromShare=true&amp;action=default&amp;mobileredirect=true</t>
        </is>
      </c>
    </row>
    <row r="1073">
      <c r="A1073" t="n">
        <v>269</v>
      </c>
      <c r="B1073" t="inlineStr">
        <is>
          <t>N de personas promedio por evento - (Metrica)</t>
        </is>
      </c>
      <c r="C1073" t="inlineStr">
        <is>
          <t>Centro de Medios Audiovisuales</t>
        </is>
      </c>
      <c r="D1073" s="134" t="n">
        <v>45657</v>
      </c>
      <c r="E1073" t="inlineStr">
        <is>
          <t>269-2024-12-31</t>
        </is>
      </c>
      <c r="F1073" t="inlineStr">
        <is>
          <t>2025-10-30 12:29:00</t>
        </is>
      </c>
      <c r="G1073" t="inlineStr">
        <is>
          <t>Andres Pilonieta Gutt</t>
        </is>
      </c>
      <c r="H1073" t="inlineStr">
        <is>
          <t>se evidencia una reducción por la cantidad de eventos solicitados</t>
        </is>
      </c>
    </row>
    <row r="1074">
      <c r="A1074" t="n">
        <v>269</v>
      </c>
      <c r="B1074" t="inlineStr">
        <is>
          <t>N de personas promedio por evento - (Metrica)</t>
        </is>
      </c>
      <c r="C1074" t="inlineStr">
        <is>
          <t>Centro de Medios Audiovisuales</t>
        </is>
      </c>
      <c r="D1074" s="134" t="n">
        <v>45838</v>
      </c>
      <c r="E1074" t="inlineStr">
        <is>
          <t>269-2025-06-30</t>
        </is>
      </c>
      <c r="F1074" t="inlineStr">
        <is>
          <t>2025-10-30 12:30:17</t>
        </is>
      </c>
      <c r="G1074" t="inlineStr">
        <is>
          <t>Andres Pilonieta Gutt</t>
        </is>
      </c>
      <c r="H1074" t="inlineStr">
        <is>
          <t>se evidencia un incremento por la cantidad de eventos solicitados y por la apertura de mas espacios abiertos para eventos</t>
        </is>
      </c>
    </row>
    <row r="1075">
      <c r="A1075" t="n">
        <v>269</v>
      </c>
      <c r="B1075" t="inlineStr">
        <is>
          <t>N de personas promedio por evento - (Metrica)</t>
        </is>
      </c>
      <c r="C1075" t="inlineStr">
        <is>
          <t>Centro de Medios Audiovisuales</t>
        </is>
      </c>
      <c r="D1075" s="134" t="n">
        <v>46022</v>
      </c>
      <c r="E1075" t="inlineStr">
        <is>
          <t>269-2025-12-31</t>
        </is>
      </c>
      <c r="F1075" t="inlineStr">
        <is>
          <t>2026-01-21 11:44:25</t>
        </is>
      </c>
      <c r="G1075" t="inlineStr">
        <is>
          <t>Andres Pilonieta Gutt</t>
        </is>
      </c>
      <c r="H1075" t="inlineStr">
        <is>
          <t>este incremento se da por la activación de la academia sus eventos y la apertura del nuevo espacio en Medellin</t>
        </is>
      </c>
    </row>
    <row r="1076">
      <c r="A1076" t="n">
        <v>270</v>
      </c>
      <c r="B1076" t="inlineStr">
        <is>
          <t>N de horas promedio por evento - (Metrica)</t>
        </is>
      </c>
      <c r="C1076" t="inlineStr">
        <is>
          <t>Centro de Medios Audiovisuales</t>
        </is>
      </c>
      <c r="D1076" s="134" t="n">
        <v>45107</v>
      </c>
      <c r="E1076" t="inlineStr">
        <is>
          <t>270-2023-06-30</t>
        </is>
      </c>
      <c r="F1076" t="inlineStr">
        <is>
          <t>2023-07-12 13:58:05</t>
        </is>
      </c>
      <c r="G1076" t="inlineStr">
        <is>
          <t>Andres Pilonieta Gutt</t>
        </is>
      </c>
      <c r="H1076" t="inlineStr"/>
    </row>
    <row r="1077">
      <c r="A1077" t="n">
        <v>270</v>
      </c>
      <c r="B1077" t="inlineStr">
        <is>
          <t>N de horas promedio por evento - (Metrica)</t>
        </is>
      </c>
      <c r="C1077" t="inlineStr">
        <is>
          <t>Centro de Medios Audiovisuales</t>
        </is>
      </c>
      <c r="D1077" s="134" t="n">
        <v>45291</v>
      </c>
      <c r="E1077" t="inlineStr">
        <is>
          <t>270-2023-12-31</t>
        </is>
      </c>
      <c r="F1077" t="inlineStr">
        <is>
          <t>2024-01-15 14:40:04</t>
        </is>
      </c>
      <c r="G1077" t="inlineStr">
        <is>
          <t>Andres Pilonieta Gutt</t>
        </is>
      </c>
      <c r="H1077" t="inlineStr"/>
    </row>
    <row r="1078">
      <c r="A1078" t="n">
        <v>270</v>
      </c>
      <c r="B1078" t="inlineStr">
        <is>
          <t>N de horas promedio por evento - (Metrica)</t>
        </is>
      </c>
      <c r="C1078" t="inlineStr">
        <is>
          <t>Centro de Medios Audiovisuales</t>
        </is>
      </c>
      <c r="D1078" s="134" t="n">
        <v>45473</v>
      </c>
      <c r="E1078" t="inlineStr">
        <is>
          <t>270-2024-06-30</t>
        </is>
      </c>
      <c r="F1078" t="inlineStr">
        <is>
          <t>2024-07-22 14:42:09</t>
        </is>
      </c>
      <c r="G1078" t="inlineStr">
        <is>
          <t>Andres Pilonieta Gutt</t>
        </is>
      </c>
      <c r="H1078" t="inlineStr">
        <is>
          <t>https://poligran-my.sharepoint.com/:x:/r/personal/josejara_poligran_edu_co/_layouts/15/Doc.aspx?sourcedoc=%7B3E5ECAA1-14E7-486E-8B32-1123F0D5739C%7D&amp;file=FORMATO%20DE%20REGISTRO%20SERVICIOS%20CMA%202024.xlsx&amp;wdLOR=c993349C6-F185-F14E-B8E2-C4C7722EB92D&amp;fromShare=true&amp;action=default&amp;mobileredirect=true</t>
        </is>
      </c>
    </row>
    <row r="1079">
      <c r="A1079" t="n">
        <v>270</v>
      </c>
      <c r="B1079" t="inlineStr">
        <is>
          <t>N de horas promedio por evento - (Metrica)</t>
        </is>
      </c>
      <c r="C1079" t="inlineStr">
        <is>
          <t>Centro de Medios Audiovisuales</t>
        </is>
      </c>
      <c r="D1079" s="134" t="n">
        <v>45657</v>
      </c>
      <c r="E1079" t="inlineStr">
        <is>
          <t>270-2024-12-31</t>
        </is>
      </c>
      <c r="F1079" t="inlineStr">
        <is>
          <t>2025-10-30 12:31:51</t>
        </is>
      </c>
      <c r="G1079" t="inlineStr">
        <is>
          <t>Andres Pilonieta Gutt</t>
        </is>
      </c>
      <c r="H1079" t="inlineStr">
        <is>
          <t>el incremento de numero de horas es por la apertura de espacios nuevos</t>
        </is>
      </c>
    </row>
    <row r="1080">
      <c r="A1080" t="n">
        <v>270</v>
      </c>
      <c r="B1080" t="inlineStr">
        <is>
          <t>N de horas promedio por evento - (Metrica)</t>
        </is>
      </c>
      <c r="C1080" t="inlineStr">
        <is>
          <t>Centro de Medios Audiovisuales</t>
        </is>
      </c>
      <c r="D1080" s="134" t="n">
        <v>45838</v>
      </c>
      <c r="E1080" t="inlineStr">
        <is>
          <t>270-2025-06-30</t>
        </is>
      </c>
      <c r="F1080" t="inlineStr">
        <is>
          <t>2025-10-30 12:32:39</t>
        </is>
      </c>
      <c r="G1080" t="inlineStr">
        <is>
          <t>Andres Pilonieta Gutt</t>
        </is>
      </c>
      <c r="H1080" t="inlineStr">
        <is>
          <t>el incremento de las horas de eventos se debe a mas eventos realizados por la academia</t>
        </is>
      </c>
    </row>
    <row r="1081">
      <c r="A1081" t="n">
        <v>270</v>
      </c>
      <c r="B1081" t="inlineStr">
        <is>
          <t>N de horas promedio por evento - (Metrica)</t>
        </is>
      </c>
      <c r="C1081" t="inlineStr">
        <is>
          <t>Centro de Medios Audiovisuales</t>
        </is>
      </c>
      <c r="D1081" s="134" t="n">
        <v>46022</v>
      </c>
      <c r="E1081" t="inlineStr">
        <is>
          <t>270-2025-12-31</t>
        </is>
      </c>
      <c r="F1081" t="inlineStr">
        <is>
          <t>2026-01-21 11:47:29</t>
        </is>
      </c>
      <c r="G1081" t="inlineStr">
        <is>
          <t>Andres Pilonieta Gutt</t>
        </is>
      </c>
      <c r="H1081" t="inlineStr">
        <is>
          <t>este incremento se debe al la cantidad de eventos realizados por la academia y la apertura del nuevo espacio en Medellin</t>
        </is>
      </c>
    </row>
    <row r="1082">
      <c r="A1082" t="n">
        <v>271</v>
      </c>
      <c r="B1082" t="inlineStr">
        <is>
          <t>N de horas por solicitud - (Metrica)</t>
        </is>
      </c>
      <c r="C1082" t="inlineStr">
        <is>
          <t>Centro de Medios Audiovisuales</t>
        </is>
      </c>
      <c r="D1082" s="134" t="n">
        <v>45107</v>
      </c>
      <c r="E1082" t="inlineStr">
        <is>
          <t>271-2023-06-30</t>
        </is>
      </c>
      <c r="F1082" t="inlineStr">
        <is>
          <t>2023-07-11 13:27:28</t>
        </is>
      </c>
      <c r="G1082" t="inlineStr">
        <is>
          <t>Andres Pilonieta Gutt</t>
        </is>
      </c>
      <c r="H1082" t="inlineStr"/>
    </row>
    <row r="1083">
      <c r="A1083" t="n">
        <v>271</v>
      </c>
      <c r="B1083" t="inlineStr">
        <is>
          <t>N de horas por solicitud - (Metrica)</t>
        </is>
      </c>
      <c r="C1083" t="inlineStr">
        <is>
          <t>Centro de Medios Audiovisuales</t>
        </is>
      </c>
      <c r="D1083" s="134" t="n">
        <v>45291</v>
      </c>
      <c r="E1083" t="inlineStr">
        <is>
          <t>271-2023-12-31</t>
        </is>
      </c>
      <c r="F1083" t="inlineStr">
        <is>
          <t>2024-02-09 08:35:28</t>
        </is>
      </c>
      <c r="G1083" t="inlineStr">
        <is>
          <t>Licec Ximena Silva Goyeneche</t>
        </is>
      </c>
      <c r="H1083" t="inlineStr"/>
    </row>
    <row r="1084">
      <c r="A1084" t="n">
        <v>271</v>
      </c>
      <c r="B1084" t="inlineStr">
        <is>
          <t>N de horas por solicitud - (Metrica)</t>
        </is>
      </c>
      <c r="C1084" t="inlineStr">
        <is>
          <t>Centro de Medios Audiovisuales</t>
        </is>
      </c>
      <c r="D1084" s="134" t="n">
        <v>45473</v>
      </c>
      <c r="E1084" t="inlineStr">
        <is>
          <t>271-2024-06-30</t>
        </is>
      </c>
      <c r="F1084" t="inlineStr">
        <is>
          <t>2024-07-22 14:26:23</t>
        </is>
      </c>
      <c r="G1084" t="inlineStr">
        <is>
          <t>Andres Pilonieta Gutt</t>
        </is>
      </c>
      <c r="H1084" t="inlineStr">
        <is>
          <t>https://bi.poligran.edu.co/indice.php?r=CMA</t>
        </is>
      </c>
    </row>
    <row r="1085">
      <c r="A1085" t="n">
        <v>271</v>
      </c>
      <c r="B1085" t="inlineStr">
        <is>
          <t>N de horas por solicitud - (Metrica)</t>
        </is>
      </c>
      <c r="C1085" t="inlineStr">
        <is>
          <t>Centro de Medios Audiovisuales</t>
        </is>
      </c>
      <c r="D1085" s="134" t="n">
        <v>45657</v>
      </c>
      <c r="E1085" t="inlineStr">
        <is>
          <t>271-2024-12-31</t>
        </is>
      </c>
      <c r="F1085" t="inlineStr">
        <is>
          <t>2025-07-22 13:43:58</t>
        </is>
      </c>
      <c r="G1085" t="inlineStr">
        <is>
          <t>Andres Pilonieta Gutt</t>
        </is>
      </c>
      <c r="H1085" t="inlineStr"/>
    </row>
    <row r="1086">
      <c r="A1086" t="n">
        <v>271</v>
      </c>
      <c r="B1086" t="inlineStr">
        <is>
          <t>N de horas por solicitud - (Metrica)</t>
        </is>
      </c>
      <c r="C1086" t="inlineStr">
        <is>
          <t>Centro de Medios Audiovisuales</t>
        </is>
      </c>
      <c r="D1086" s="134" t="n">
        <v>45838</v>
      </c>
      <c r="E1086" t="inlineStr">
        <is>
          <t>271-2025-06-30</t>
        </is>
      </c>
      <c r="F1086" t="inlineStr">
        <is>
          <t>2025-07-22 15:34:01</t>
        </is>
      </c>
      <c r="G1086" t="inlineStr">
        <is>
          <t>Andres Pilonieta Gutt</t>
        </is>
      </c>
      <c r="H1086" t="inlineStr">
        <is>
          <t>El incremento de las solicitudes y horas de uso se debe al incremento de estudiantes matriculados y al incremento de actividades dentro y fuera de clase</t>
        </is>
      </c>
    </row>
    <row r="1087">
      <c r="A1087" t="n">
        <v>271</v>
      </c>
      <c r="B1087" t="inlineStr">
        <is>
          <t>N de horas por solicitud - (Metrica)</t>
        </is>
      </c>
      <c r="C1087" t="inlineStr">
        <is>
          <t>Centro de Medios Audiovisuales</t>
        </is>
      </c>
      <c r="D1087" s="134" t="n">
        <v>46022</v>
      </c>
      <c r="E1087" t="inlineStr">
        <is>
          <t>271-2025-12-31</t>
        </is>
      </c>
      <c r="F1087" t="inlineStr">
        <is>
          <t>2026-01-21 11:40:31</t>
        </is>
      </c>
      <c r="G1087" t="inlineStr">
        <is>
          <t>Andres Pilonieta Gutt</t>
        </is>
      </c>
      <c r="H1087" t="inlineStr">
        <is>
          <t>este incremento se da por el crecimiento de las actividades académicas</t>
        </is>
      </c>
    </row>
    <row r="1088">
      <c r="A1088" t="n">
        <v>272</v>
      </c>
      <c r="B1088" t="inlineStr">
        <is>
          <t>Proporción de accidentes de trabajo mortales</t>
        </is>
      </c>
      <c r="C1088" t="inlineStr">
        <is>
          <t>GESTIÓN DE SEGURIDAD Y SALUD EN EL TRABAJO</t>
        </is>
      </c>
      <c r="D1088" s="134" t="n">
        <v>44926</v>
      </c>
      <c r="E1088" t="inlineStr">
        <is>
          <t>272-2022-12-31</t>
        </is>
      </c>
      <c r="F1088" t="inlineStr">
        <is>
          <t>2023-07-10 16:07:50</t>
        </is>
      </c>
      <c r="G1088" t="inlineStr">
        <is>
          <t>Miguel Alfredo Herrera Molano</t>
        </is>
      </c>
      <c r="H1088" t="inlineStr">
        <is>
          <t>Para la vigencia 2022 en la institución no se presentaron  accidentes mortales</t>
        </is>
      </c>
    </row>
    <row r="1089">
      <c r="A1089" t="n">
        <v>272</v>
      </c>
      <c r="B1089" t="inlineStr">
        <is>
          <t>Proporción de accidentes de trabajo mortales</t>
        </is>
      </c>
      <c r="C1089" t="inlineStr">
        <is>
          <t>GESTIÓN DE SEGURIDAD Y SALUD EN EL TRABAJO</t>
        </is>
      </c>
      <c r="D1089" s="134" t="n">
        <v>45291</v>
      </c>
      <c r="E1089" t="inlineStr">
        <is>
          <t>272-2023-12-31</t>
        </is>
      </c>
      <c r="F1089" t="inlineStr">
        <is>
          <t>2024-01-11 10:33:13</t>
        </is>
      </c>
      <c r="G1089" t="inlineStr">
        <is>
          <t>Miguel Alfredo Herrera Molano</t>
        </is>
      </c>
      <c r="H1089" t="inlineStr">
        <is>
          <t>Se aclara que el número de accidentes en el periodo fue de 8</t>
        </is>
      </c>
    </row>
    <row r="1090">
      <c r="A1090" t="n">
        <v>272</v>
      </c>
      <c r="B1090" t="inlineStr">
        <is>
          <t>Proporción de accidentes de trabajo mortales</t>
        </is>
      </c>
      <c r="C1090" t="inlineStr">
        <is>
          <t>GESTIÓN DE SEGURIDAD Y SALUD EN EL TRABAJO</t>
        </is>
      </c>
      <c r="D1090" s="134" t="n">
        <v>45657</v>
      </c>
      <c r="E1090" t="inlineStr">
        <is>
          <t>272-2024-12-31</t>
        </is>
      </c>
      <c r="F1090" t="inlineStr">
        <is>
          <t>2025-02-11 11:10:09</t>
        </is>
      </c>
      <c r="G1090" t="inlineStr">
        <is>
          <t>Luz Adriana Alvarez Escobar</t>
        </is>
      </c>
      <c r="H1090" t="inlineStr">
        <is>
          <t>Durante el año 2024 se presentaron 2 accidentes de trabajo. Ninguno de estos fue mortal.</t>
        </is>
      </c>
    </row>
    <row r="1091">
      <c r="A1091" t="n">
        <v>272</v>
      </c>
      <c r="B1091" t="inlineStr">
        <is>
          <t>Proporción de accidentes de trabajo mortales</t>
        </is>
      </c>
      <c r="C1091" t="inlineStr">
        <is>
          <t>GESTIÓN DE SEGURIDAD Y SALUD EN EL TRABAJO</t>
        </is>
      </c>
      <c r="D1091" s="134" t="n">
        <v>46022</v>
      </c>
      <c r="E1091" t="inlineStr">
        <is>
          <t>272-2025-12-31</t>
        </is>
      </c>
      <c r="F1091" t="inlineStr">
        <is>
          <t>2026-01-15 08:59:21</t>
        </is>
      </c>
      <c r="G1091" t="inlineStr">
        <is>
          <t>Alejandro Cardenas Rodriguez</t>
        </is>
      </c>
      <c r="H1091" t="inlineStr">
        <is>
          <t>Durante el año 2025 se presentaron 4 accidentes de trabajo leves. No osbtante, ningún accidente estuvo asociado con eventos mortales.</t>
        </is>
      </c>
    </row>
    <row r="1092">
      <c r="A1092" t="n">
        <v>273</v>
      </c>
      <c r="B1092" t="inlineStr">
        <is>
          <t>Número de programas con condiciones iniciales elaboradas y analizadas institucionalmente</t>
        </is>
      </c>
      <c r="C1092" t="inlineStr">
        <is>
          <t>Autoevaluación de programas académicos</t>
        </is>
      </c>
      <c r="D1092" s="134" t="n">
        <v>45107</v>
      </c>
      <c r="E1092" t="inlineStr">
        <is>
          <t>273-2023-06-30</t>
        </is>
      </c>
      <c r="F1092" t="inlineStr">
        <is>
          <t>2023-07-07 08:32:53</t>
        </is>
      </c>
      <c r="G1092" t="inlineStr">
        <is>
          <t>Hector Andres Perez Enciso</t>
        </is>
      </c>
      <c r="H1092" t="inlineStr">
        <is>
          <t>Informe elaborado de los programas:_x000D_
Tecnología en Gestión Bancaria, Virtual_x000D_
Ingeniería de Sistemas, Medellín_x000D_
Contaduría Pública, Bogotá</t>
        </is>
      </c>
    </row>
    <row r="1093">
      <c r="A1093" t="n">
        <v>273</v>
      </c>
      <c r="B1093" t="inlineStr">
        <is>
          <t>Número de programas con condiciones iniciales elaboradas y analizadas institucionalmente</t>
        </is>
      </c>
      <c r="C1093" t="inlineStr">
        <is>
          <t>Autoevaluación de programas académicos</t>
        </is>
      </c>
      <c r="D1093" s="134" t="n">
        <v>45291</v>
      </c>
      <c r="E1093" t="inlineStr">
        <is>
          <t>273-2023-12-31</t>
        </is>
      </c>
      <c r="F1093" t="inlineStr">
        <is>
          <t>2024-01-16 14:35:58</t>
        </is>
      </c>
      <c r="G1093" t="inlineStr">
        <is>
          <t>Lina Maria Cardenas Hernandez</t>
        </is>
      </c>
      <c r="H1093" t="inlineStr"/>
    </row>
    <row r="1094">
      <c r="A1094" t="n">
        <v>273</v>
      </c>
      <c r="B1094" t="inlineStr">
        <is>
          <t>Número de programas con condiciones iniciales elaboradas y analizadas institucionalmente</t>
        </is>
      </c>
      <c r="C1094" t="inlineStr">
        <is>
          <t>Autoevaluación de programas académicos</t>
        </is>
      </c>
      <c r="D1094" s="134" t="n">
        <v>45473</v>
      </c>
      <c r="E1094" t="inlineStr">
        <is>
          <t>273-2024-06-30</t>
        </is>
      </c>
      <c r="F1094" t="inlineStr">
        <is>
          <t>2024-07-26 08:37:55</t>
        </is>
      </c>
      <c r="G1094" t="inlineStr">
        <is>
          <t>Hector Andres Perez Enciso</t>
        </is>
      </c>
      <c r="H1094" t="inlineStr">
        <is>
          <t>Se elaboraron y analizaron institucionalmente las condiciones iniciales de tres (3) programas académicos: Contaduría, Sede Bogotá, Diseño de modas, Sede Bogotá y Licenciatura en Educación Infantil, Virtual</t>
        </is>
      </c>
    </row>
    <row r="1095">
      <c r="A1095" t="n">
        <v>273</v>
      </c>
      <c r="B1095" t="inlineStr">
        <is>
          <t>Número de programas con condiciones iniciales elaboradas y analizadas institucionalmente</t>
        </is>
      </c>
      <c r="C1095" t="inlineStr">
        <is>
          <t>Autoevaluación de programas académicos</t>
        </is>
      </c>
      <c r="D1095" s="134" t="n">
        <v>45657</v>
      </c>
      <c r="E1095" t="inlineStr">
        <is>
          <t>273-2024-12-31</t>
        </is>
      </c>
      <c r="F1095" t="inlineStr">
        <is>
          <t>2025-01-14 09:08:12</t>
        </is>
      </c>
      <c r="G1095" t="inlineStr">
        <is>
          <t>Monica Lorena Carrillo Salazar</t>
        </is>
      </c>
      <c r="H1095" t="inlineStr">
        <is>
          <t>Se elaboraron y analizaron institucionalmente las condiciones iniciales de tres (3) programas académicos:_x000D_
1. ADMINISTRACIÓN DE EMPRESAS_x000D_
2. DERECHO _x000D_
3. PSICOLOGÍA</t>
        </is>
      </c>
    </row>
    <row r="1096">
      <c r="A1096" t="n">
        <v>273</v>
      </c>
      <c r="B1096" t="inlineStr">
        <is>
          <t>Número de programas con condiciones iniciales elaboradas y analizadas institucionalmente</t>
        </is>
      </c>
      <c r="C1096" t="inlineStr">
        <is>
          <t>Autoevaluación de programas académicos</t>
        </is>
      </c>
      <c r="D1096" s="134" t="n">
        <v>45838</v>
      </c>
      <c r="E1096" t="inlineStr">
        <is>
          <t>273-2025-06-30</t>
        </is>
      </c>
      <c r="F1096" t="inlineStr">
        <is>
          <t>2025-07-22 12:12:26</t>
        </is>
      </c>
      <c r="G1096" t="inlineStr">
        <is>
          <t>Brayan Sebastian Diaz Gomez</t>
        </is>
      </c>
      <c r="H1096" t="inlineStr"/>
    </row>
    <row r="1097">
      <c r="A1097" t="n">
        <v>273</v>
      </c>
      <c r="B1097" t="inlineStr">
        <is>
          <t>Número de programas con condiciones iniciales elaboradas y analizadas institucionalmente</t>
        </is>
      </c>
      <c r="C1097" t="inlineStr">
        <is>
          <t>Autoevaluación de programas académicos</t>
        </is>
      </c>
      <c r="D1097" s="134" t="n">
        <v>46022</v>
      </c>
      <c r="E1097" t="inlineStr">
        <is>
          <t>273-2025-12-31</t>
        </is>
      </c>
      <c r="F1097" t="inlineStr">
        <is>
          <t>2026-01-21 09:50:27</t>
        </is>
      </c>
      <c r="G1097" t="inlineStr">
        <is>
          <t>Hector Andres Perez Enciso</t>
        </is>
      </c>
      <c r="H1097" t="inlineStr">
        <is>
          <t>Se elaboraron y analizaron institucionalmente las condiciones iniciales del programa Administración Pública, Virtual</t>
        </is>
      </c>
    </row>
    <row r="1098">
      <c r="A1098" t="n">
        <v>274</v>
      </c>
      <c r="B1098" t="inlineStr">
        <is>
          <t>Cumplimiento total estudiantes antiguos</t>
        </is>
      </c>
      <c r="C1098" t="inlineStr">
        <is>
          <t>Rematrícula</t>
        </is>
      </c>
      <c r="D1098" s="134" t="n">
        <v>45107</v>
      </c>
      <c r="E1098" t="inlineStr">
        <is>
          <t>274-2023-06-30</t>
        </is>
      </c>
      <c r="F1098" t="inlineStr">
        <is>
          <t>2023-06-27 11:30:23</t>
        </is>
      </c>
      <c r="G1098" t="inlineStr">
        <is>
          <t>Julian Andres Troncoso Arenas</t>
        </is>
      </c>
      <c r="H1098" t="inlineStr">
        <is>
          <t>Durante el periodo 2023-1, logramos alcanzar un cumplimiento global del 98%. Sin embargo, al cierre del semestre, se llevó a cabo un análisis exhaustivo de los estudiantes que no realizaron el pago correspondiente. El objetivo de este análisis fue identificar los motivos específicos que llevaron a dichos estudiantes a no cumplir con su matricula._x000D_
_x000D_
Además, durante este periodo, observamos un incremento en la tasa de deserción de los estudiantes ingresantes, con un aumento del 2.3%. Este dato es preocupante y requiere una atención especial para comprender las causas subyacentes y tomar las medidas necesarias para abordar esta situación.</t>
        </is>
      </c>
    </row>
    <row r="1099">
      <c r="A1099" t="n">
        <v>274</v>
      </c>
      <c r="B1099" t="inlineStr">
        <is>
          <t>Cumplimiento total estudiantes antiguos</t>
        </is>
      </c>
      <c r="C1099" t="inlineStr">
        <is>
          <t>Rematrícula</t>
        </is>
      </c>
      <c r="D1099" s="134" t="n">
        <v>45291</v>
      </c>
      <c r="E1099" t="inlineStr">
        <is>
          <t>274-2023-12-31</t>
        </is>
      </c>
      <c r="F1099" t="inlineStr">
        <is>
          <t>2024-01-09 11:37:26</t>
        </is>
      </c>
      <c r="G1099" t="inlineStr">
        <is>
          <t>Julian Andres Troncoso Arenas</t>
        </is>
      </c>
      <c r="H1099" t="inlineStr">
        <is>
          <t>En el segundo periodo de 2023, alcanzamos un cumplimiento global del 97.51%. _x000D_
No obstante, al evaluar el semestre, realizamos un análisis detallado de los estudiantes que no realizaron el pago correspondiente, con el objetivo de identificar las razones específicas detrás de esta situación en la cual se identifico que el motivo con mayor relevancia fue el económico y el incremento en la deserción de los estudiantes ingresantes durante este periodo, lo cual demanda una atención especial, la cual es foco de acompañamiento para el 2024.</t>
        </is>
      </c>
    </row>
    <row r="1100">
      <c r="A1100" t="n">
        <v>274</v>
      </c>
      <c r="B1100" t="inlineStr">
        <is>
          <t>Cumplimiento total estudiantes antiguos</t>
        </is>
      </c>
      <c r="C1100" t="inlineStr">
        <is>
          <t>Rematrícula</t>
        </is>
      </c>
      <c r="D1100" s="134" t="n">
        <v>45473</v>
      </c>
      <c r="E1100" t="inlineStr">
        <is>
          <t>274-2024-06-30</t>
        </is>
      </c>
      <c r="F1100" t="inlineStr">
        <is>
          <t>2024-07-31 10:45:29</t>
        </is>
      </c>
      <c r="G1100" t="inlineStr">
        <is>
          <t>Julian Andres Troncoso Arenas</t>
        </is>
      </c>
      <c r="H1100" t="inlineStr">
        <is>
          <t>Durante el periodo 2024-1, logramos alcanzar un sobrecumplimiento global de las metas en las diferentes estrategias metodológicas, estos resultados hacen parte del resultado de las estrategias implementadas durante el semestre como el acompañamiento a los ingresantes y los los beneficios de pronto para incentivar el pago temprano.</t>
        </is>
      </c>
    </row>
    <row r="1101">
      <c r="A1101" t="n">
        <v>274</v>
      </c>
      <c r="B1101" t="inlineStr">
        <is>
          <t>Cumplimiento total estudiantes antiguos</t>
        </is>
      </c>
      <c r="C1101" t="inlineStr">
        <is>
          <t>Rematrícula</t>
        </is>
      </c>
      <c r="D1101" s="134" t="n">
        <v>45657</v>
      </c>
      <c r="E1101" t="inlineStr">
        <is>
          <t>274-2024-12-31</t>
        </is>
      </c>
      <c r="F1101" t="inlineStr">
        <is>
          <t>2025-01-13 18:12:34</t>
        </is>
      </c>
      <c r="G1101" t="inlineStr">
        <is>
          <t>Julian Andres Troncoso Arenas</t>
        </is>
      </c>
      <c r="H1101" t="inlineStr"/>
    </row>
    <row r="1102">
      <c r="A1102" t="n">
        <v>274</v>
      </c>
      <c r="B1102" t="inlineStr">
        <is>
          <t>Cumplimiento total estudiantes antiguos</t>
        </is>
      </c>
      <c r="C1102" t="inlineStr">
        <is>
          <t>Rematrícula</t>
        </is>
      </c>
      <c r="D1102" s="134" t="n">
        <v>45838</v>
      </c>
      <c r="E1102" t="inlineStr">
        <is>
          <t>274-2025-06-30</t>
        </is>
      </c>
      <c r="F1102" t="inlineStr">
        <is>
          <t>2025-07-28 12:15:58</t>
        </is>
      </c>
      <c r="G1102" t="inlineStr">
        <is>
          <t>Julian Andres Troncoso Arenas</t>
        </is>
      </c>
      <c r="H1102" t="inlineStr">
        <is>
          <t>Durante el cierre del periodo 2025-1, los resultados generales muestran un cumplimiento global del 105,8%, superando la meta proyectada para este semestre. Este desempeño refleja la efectividad de las estrategias implementadas en la mayoría de las líneas académicas, especialmente en los programas de Pregrado Virtual, que presentaron el mayor crecimiento porcentual frente a lo presupuestado. _x000D_
_x000D_
En posgrados implementaremos un desarrollo para marcar a los estudiantes según su fecha de ingreso para generar sus cargos en las fechas que les corresponde mejorando su experiencia.</t>
        </is>
      </c>
    </row>
    <row r="1103">
      <c r="A1103" t="n">
        <v>274</v>
      </c>
      <c r="B1103" t="inlineStr">
        <is>
          <t>Cumplimiento total estudiantes antiguos</t>
        </is>
      </c>
      <c r="C1103" t="inlineStr">
        <is>
          <t>Rematrícula</t>
        </is>
      </c>
      <c r="D1103" s="134" t="n">
        <v>46022</v>
      </c>
      <c r="E1103" t="inlineStr">
        <is>
          <t>274-2025-12-31</t>
        </is>
      </c>
      <c r="F1103" t="inlineStr">
        <is>
          <t>2026-01-14 16:23:52</t>
        </is>
      </c>
      <c r="G1103" t="inlineStr">
        <is>
          <t>Julian Andres Troncoso Arenas</t>
        </is>
      </c>
      <c r="H1103" t="inlineStr">
        <is>
          <t>Durante el seguimiento del periodo 2025-2, los resultados generales evidencian un sobrecumplimiento  sobre la meta proyectada para el semestre. Este resultado confirma la estabilidad del proceso de matrícula y la efectividad de las acciones implementadas para la captación y retención de estudiantes._x000D_
_x000D_
El desempeño más destacado se presenta en Posgrado, tanto en modalidad Presencial como Virtual, donde se registran cumplimientos superiores al 110%, reflejando una demanda sostenida y una adecuada ejecución de las estrategias comerciales y académicas. En Pregrado Virtual también se alcanza un resultado positivo, superando la meta establecida, mientras que Pregrado Presencial se mantiene cercano al objetivo, evidenciando un comportamiento estable frente a lo presupuestado.</t>
        </is>
      </c>
    </row>
    <row r="1104">
      <c r="A1104" t="n">
        <v>275</v>
      </c>
      <c r="B1104" t="inlineStr">
        <is>
          <t>Satisfacción Institucional por grupo de interes</t>
        </is>
      </c>
      <c r="C1104" t="inlineStr">
        <is>
          <t>EXPERIENCIA INSTITUCIONAL</t>
        </is>
      </c>
      <c r="D1104" s="134" t="n">
        <v>45473</v>
      </c>
      <c r="E1104" t="inlineStr">
        <is>
          <t>275-2024-06-30</t>
        </is>
      </c>
      <c r="F1104" t="inlineStr">
        <is>
          <t>2024-07-22 12:13:59</t>
        </is>
      </c>
      <c r="G1104" t="inlineStr">
        <is>
          <t>Carolina Jurado Bernal</t>
        </is>
      </c>
      <c r="H1104" t="inlineStr">
        <is>
          <t>Indicador producto de la mejora del isntrumento de SSI y POLISIGS con participación de 777 estudiantes en una venta de tiempo de 24/04/2024 al 14/06/2024</t>
        </is>
      </c>
    </row>
    <row r="1105">
      <c r="A1105" t="n">
        <v>275</v>
      </c>
      <c r="B1105" t="inlineStr">
        <is>
          <t>Satisfacción Institucional por grupo de interes</t>
        </is>
      </c>
      <c r="C1105" t="inlineStr">
        <is>
          <t>EXPERIENCIA INSTITUCIONAL</t>
        </is>
      </c>
      <c r="D1105" s="134" t="n">
        <v>45657</v>
      </c>
      <c r="E1105" t="inlineStr">
        <is>
          <t>275-2024-12-31</t>
        </is>
      </c>
      <c r="F1105" t="inlineStr">
        <is>
          <t>2025-01-07 12:24:19</t>
        </is>
      </c>
      <c r="G1105" t="inlineStr">
        <is>
          <t>Miguel Angel Lopez Triana</t>
        </is>
      </c>
      <c r="H1105" t="inlineStr">
        <is>
          <t>El desempeño en cada uno de estos grupos refleja un cumplimiento notable de la meta, con un rango de diferencia entre los resultados de 1% a 3%._x000D_
_x000D_
Estudiantes: El grupo estudiantil es el que presentó el porcentaje más alto de satisfacción (89%). Este resultado es un indicador positivo, ya que refleja un nivel alto de conformidad con los servicios y el entorno educativo proporcionado por la institución. Superar la meta en 9 puntos sugiere que las políticas y estrategias implementadas para mejorar la experiencia estudiantil han tenido un impacto efectivo._x000D_
_x000D_
Profesores: Los docentes obtuvieron un 88%, un resultado similar al de los estudiantes y muy cercano al de los administrativos. Este alto porcentaje refleja una apreciación favorable del ambiente laboral, los recursos disponibles para la enseñanza y el apoyo institucional, lo cual es fundamental para el buen desempeño académico._x000D_
_x000D_
Administrativos: Con un resultado de 86%, el personal administrativo también ha mostrado un alto grado de satisfacción. Este porcentaje refleja la efectividad de las condiciones laborales y el apoyo que reciben de la institución. A pesar de estar por debajo de los estudiantes y profesores en términos de porcentaje, sigue siendo un resultado positivo y supera ampliamente la meta institucional, que es del 80%._x000D_
_x000D_
Conclusión: En general, los tres grupos han superado la meta institucional del 80%, lo que muestra un alto nivel de satisfacción general con la gestión de la institución. Estos resultados sugieren que las estrategias y medidas adoptadas para mejorar las condiciones y servicios han tenido éxito. No obstante, siempre es importante seguir evaluando y tomando en cuenta las áreas específicas donde se pueda seguir incrementando la satisfacción en cada grupo, con el fin de mantener y mejorar este desempeño positivo a lo largo del tiempo.</t>
        </is>
      </c>
    </row>
    <row r="1106">
      <c r="A1106" t="n">
        <v>275</v>
      </c>
      <c r="B1106" t="inlineStr">
        <is>
          <t>Satisfacción Institucional por grupo de interes</t>
        </is>
      </c>
      <c r="C1106" t="inlineStr">
        <is>
          <t>EXPERIENCIA INSTITUCIONAL</t>
        </is>
      </c>
      <c r="D1106" s="134" t="n">
        <v>45838</v>
      </c>
      <c r="E1106" t="inlineStr">
        <is>
          <t>275-2025-06-30</t>
        </is>
      </c>
      <c r="F1106" t="inlineStr">
        <is>
          <t>2025-11-04 20:25:05</t>
        </is>
      </c>
      <c r="G1106" t="inlineStr">
        <is>
          <t>Carolina Jurado Bernal</t>
        </is>
      </c>
      <c r="H1106" t="inlineStr">
        <is>
          <t>Se adjunta evidencia del tablero consolidado de experiencia institucional de la herramienta NOVUS</t>
        </is>
      </c>
    </row>
    <row r="1107">
      <c r="A1107" t="n">
        <v>275</v>
      </c>
      <c r="B1107" t="inlineStr">
        <is>
          <t>Satisfacción Institucional por grupo de interes</t>
        </is>
      </c>
      <c r="C1107" t="inlineStr">
        <is>
          <t>EXPERIENCIA INSTITUCIONAL</t>
        </is>
      </c>
      <c r="D1107" s="134" t="n">
        <v>46022</v>
      </c>
      <c r="E1107" t="inlineStr">
        <is>
          <t>275-2025-12-31</t>
        </is>
      </c>
      <c r="F1107" t="inlineStr">
        <is>
          <t>2026-01-15 10:53:25</t>
        </is>
      </c>
      <c r="G1107" t="inlineStr">
        <is>
          <t>Carolina Jurado Bernal</t>
        </is>
      </c>
      <c r="H1107" t="inlineStr">
        <is>
          <t>Se adjunta evidencia de la satisfacción de administrativos</t>
        </is>
      </c>
    </row>
    <row r="1108">
      <c r="A1108" t="n">
        <v>276</v>
      </c>
      <c r="B1108" t="inlineStr">
        <is>
          <t>Relación Estudiante-Docente Tiempo completo</t>
        </is>
      </c>
      <c r="C1108" t="inlineStr">
        <is>
          <t>Gestión Docente</t>
        </is>
      </c>
      <c r="D1108" s="134" t="n">
        <v>45107</v>
      </c>
      <c r="E1108" t="inlineStr">
        <is>
          <t>276-2023-06-30</t>
        </is>
      </c>
      <c r="F1108" t="inlineStr">
        <is>
          <t>2023-08-29 16:55:16</t>
        </is>
      </c>
      <c r="G1108" t="inlineStr">
        <is>
          <t>Lina Marcela Giraldo Salazar</t>
        </is>
      </c>
      <c r="H1108" t="inlineStr">
        <is>
          <t>El presente indicador se refiere a la proporción entre el número total de estudiantes matriculados en la institución y el número total de profesores a tiempo completo que están disponibles para enseñar y supervisar a los estudiantes. Este indicador es una medida clave para evaluar la calidad y la capacidad de una institución educativa para brindar una educación efectiva y personalizada.</t>
        </is>
      </c>
    </row>
    <row r="1109">
      <c r="A1109" t="n">
        <v>276</v>
      </c>
      <c r="B1109" t="inlineStr">
        <is>
          <t>Relación Estudiante-Docente Tiempo completo</t>
        </is>
      </c>
      <c r="C1109" t="inlineStr">
        <is>
          <t>Gestión Docente</t>
        </is>
      </c>
      <c r="D1109" s="134" t="n">
        <v>45291</v>
      </c>
      <c r="E1109" t="inlineStr">
        <is>
          <t>276-2023-12-31</t>
        </is>
      </c>
      <c r="F1109" t="inlineStr">
        <is>
          <t>2024-07-25 08:52:14</t>
        </is>
      </c>
      <c r="G1109" t="inlineStr">
        <is>
          <t>Lina Marcela Giraldo Salazar</t>
        </is>
      </c>
      <c r="H1109" t="inlineStr"/>
    </row>
    <row r="1110">
      <c r="A1110" t="n">
        <v>276</v>
      </c>
      <c r="B1110" t="inlineStr">
        <is>
          <t>Relación Estudiante-Docente Tiempo completo</t>
        </is>
      </c>
      <c r="C1110" t="inlineStr">
        <is>
          <t>Gestión Docente</t>
        </is>
      </c>
      <c r="D1110" s="134" t="n">
        <v>45473</v>
      </c>
      <c r="E1110" t="inlineStr">
        <is>
          <t>276-2024-06-30</t>
        </is>
      </c>
      <c r="F1110" t="inlineStr">
        <is>
          <t>2024-07-25 08:54:50</t>
        </is>
      </c>
      <c r="G1110" t="inlineStr">
        <is>
          <t>Lina Marcela Giraldo Salazar</t>
        </is>
      </c>
      <c r="H1110" t="inlineStr">
        <is>
          <t>El presente cálculo se realiza teniendo en cuenta de manera exclusiva el número de profesores de tiempo completo que se vincularon a la institución durante el primer semestre de 2024.</t>
        </is>
      </c>
    </row>
    <row r="1111">
      <c r="A1111" t="n">
        <v>276</v>
      </c>
      <c r="B1111" t="inlineStr">
        <is>
          <t>Relación Estudiante-Docente Tiempo completo</t>
        </is>
      </c>
      <c r="C1111" t="inlineStr">
        <is>
          <t>Gestión Docente</t>
        </is>
      </c>
      <c r="D1111" s="134" t="n">
        <v>45657</v>
      </c>
      <c r="E1111" t="inlineStr">
        <is>
          <t>276-2024-12-31</t>
        </is>
      </c>
      <c r="F1111" t="inlineStr">
        <is>
          <t>2024-12-30 08:42:34</t>
        </is>
      </c>
      <c r="G1111" t="inlineStr">
        <is>
          <t>Lina Marcela Giraldo Salazar</t>
        </is>
      </c>
      <c r="H1111" t="inlineStr">
        <is>
          <t>El cálculo del indicador de Relación Estudiante-Docente Tiempo Completo, basado en los docentes vinculados durante el primer semestre de 2024, muestra un valor de 83 estudiantes por docente, reflejando el nivel de cobertura alcanzado en dicho periodo. Este resultado tiene un impacto significativo para el Poli, ya que una relación elevada puede afectar la calidad educativa, la atención personalizada y la percepción institucional. Es esencial fortalecer la planta docente y optimizar recursos para garantizar una formación de alta calidad y mantener la competitividad universitaria.</t>
        </is>
      </c>
    </row>
    <row r="1112">
      <c r="A1112" t="n">
        <v>276</v>
      </c>
      <c r="B1112" t="inlineStr">
        <is>
          <t>Relación Estudiante-Docente Tiempo completo</t>
        </is>
      </c>
      <c r="C1112" t="inlineStr">
        <is>
          <t>Gestión Docente</t>
        </is>
      </c>
      <c r="D1112" s="134" t="n">
        <v>45838</v>
      </c>
      <c r="E1112" t="inlineStr">
        <is>
          <t>276-2025-06-30</t>
        </is>
      </c>
      <c r="F1112" t="inlineStr">
        <is>
          <t>2025-07-17 11:25:34</t>
        </is>
      </c>
      <c r="G1112" t="inlineStr">
        <is>
          <t>Angela Maria Ramirez Rozo</t>
        </is>
      </c>
      <c r="H1112" t="inlineStr">
        <is>
          <t>El cálculo del indicador de Relación Estudiante-Docente Tiempo Completo, basado en los docentes vinculados durante el primer semestre de 2025, muestra un valor de 84 estudiantes por docente, reflejando el nivel de cobertura alcanzado en dicho periodo. Este resultado tiene un impacto significativo para el Poli, ya que una relación elevada puede afectar la calidad educativa, la atención personalizada y la percepción institucional. Es esencial fortalecer la planta docente y optimizar recursos para garantizar una formación de alta calidad y mantener la competitividad universitaria.</t>
        </is>
      </c>
    </row>
    <row r="1113">
      <c r="A1113" t="n">
        <v>276</v>
      </c>
      <c r="B1113" t="inlineStr">
        <is>
          <t>Relación Estudiante-Docente Tiempo completo</t>
        </is>
      </c>
      <c r="C1113" t="inlineStr">
        <is>
          <t>Gestión Docente</t>
        </is>
      </c>
      <c r="D1113" s="134" t="n">
        <v>46022</v>
      </c>
      <c r="E1113" t="inlineStr">
        <is>
          <t>276-2025-12-31</t>
        </is>
      </c>
      <c r="F1113" t="inlineStr">
        <is>
          <t>2025-12-15 16:10:36</t>
        </is>
      </c>
      <c r="G1113" t="inlineStr">
        <is>
          <t>Angela Maria Ramirez Rozo</t>
        </is>
      </c>
      <c r="H1113" t="inlineStr">
        <is>
          <t>El indicador de Relación Estudiante?Docente de Tiempo Completo, calculado con base en los docentes vinculados en el segundo semestre de 2025, registra 83 estudiantes por docente, lo que evidencia el nivel de cobertura del periodo. Este valor representa un reto para el Poli, ya que una relación elevada puede incidir en la calidad académica, la atención a los estudiantes y la percepción institucional. Por ello, se hace necesario fortalecer la planta docente y optimizar los recursos para garantizar una formación de calidad y mantener la competitividad universitaria.</t>
        </is>
      </c>
    </row>
    <row r="1114">
      <c r="A1114" t="n">
        <v>277</v>
      </c>
      <c r="B1114" t="inlineStr">
        <is>
          <t>Relación estudiante docente TCE (Tiempo Completo Equivalente)</t>
        </is>
      </c>
      <c r="C1114" t="inlineStr">
        <is>
          <t>Gestión Docente</t>
        </is>
      </c>
      <c r="D1114" s="134" t="n">
        <v>45107</v>
      </c>
      <c r="E1114" t="inlineStr">
        <is>
          <t>277-2023-06-30</t>
        </is>
      </c>
      <c r="F1114" t="inlineStr">
        <is>
          <t>2023-08-29 16:13:03</t>
        </is>
      </c>
      <c r="G1114" t="inlineStr">
        <is>
          <t>Lina Marcela Giraldo Salazar</t>
        </is>
      </c>
      <c r="H1114" t="inlineStr">
        <is>
          <t>El presente indicador se refiere a la proporción entre el número total de estudiantes matriculados en la institución y el número total de docentes a tiempo completo equivalente que están disponibles para enseñar y supervisar a los estudiantes. Este indicador es una medida clave para evaluar la calidad y la capacidad de una institución educativa para brindar una educación efectiva y personalizada. El concepto de docente a tiempo completo equivalente se utiliza para tener en cuenta la carga de trabajo de los docentes que no están contratados a tiempo completo pero que, en conjunto, realizan un trabajo comparable al de un docente a tiempo completo.</t>
        </is>
      </c>
    </row>
    <row r="1115">
      <c r="A1115" t="n">
        <v>277</v>
      </c>
      <c r="B1115" t="inlineStr">
        <is>
          <t>Relación estudiante docente TCE (Tiempo Completo Equivalente)</t>
        </is>
      </c>
      <c r="C1115" t="inlineStr">
        <is>
          <t>Gestión Docente</t>
        </is>
      </c>
      <c r="D1115" s="134" t="n">
        <v>45291</v>
      </c>
      <c r="E1115" t="inlineStr">
        <is>
          <t>277-2023-12-31</t>
        </is>
      </c>
      <c r="F1115" t="inlineStr">
        <is>
          <t>2024-07-25 09:02:05</t>
        </is>
      </c>
      <c r="G1115" t="inlineStr">
        <is>
          <t>Lina Marcela Giraldo Salazar</t>
        </is>
      </c>
      <c r="H1115" t="inlineStr"/>
    </row>
    <row r="1116">
      <c r="A1116" t="n">
        <v>277</v>
      </c>
      <c r="B1116" t="inlineStr">
        <is>
          <t>Relación estudiante docente TCE (Tiempo Completo Equivalente)</t>
        </is>
      </c>
      <c r="C1116" t="inlineStr">
        <is>
          <t>Gestión Docente</t>
        </is>
      </c>
      <c r="D1116" s="134" t="n">
        <v>45473</v>
      </c>
      <c r="E1116" t="inlineStr">
        <is>
          <t>277-2024-06-30</t>
        </is>
      </c>
      <c r="F1116" t="inlineStr">
        <is>
          <t>2024-07-25 08:58:35</t>
        </is>
      </c>
      <c r="G1116" t="inlineStr">
        <is>
          <t>Lina Marcela Giraldo Salazar</t>
        </is>
      </c>
      <c r="H1116" t="inlineStr">
        <is>
          <t>El presente cálculo se realiza teniendo en cuenta el número de profesores de tiempo completo equivalentes (2 MT = 1 TC), que se vincularon a la institución durante el primer semestre de 2024.</t>
        </is>
      </c>
    </row>
    <row r="1117">
      <c r="A1117" t="n">
        <v>277</v>
      </c>
      <c r="B1117" t="inlineStr">
        <is>
          <t>Relación estudiante docente TCE (Tiempo Completo Equivalente)</t>
        </is>
      </c>
      <c r="C1117" t="inlineStr">
        <is>
          <t>Gestión Docente</t>
        </is>
      </c>
      <c r="D1117" s="134" t="n">
        <v>45657</v>
      </c>
      <c r="E1117" t="inlineStr">
        <is>
          <t>277-2024-12-31</t>
        </is>
      </c>
      <c r="F1117" t="inlineStr">
        <is>
          <t>2024-12-30 08:48:51</t>
        </is>
      </c>
      <c r="G1117" t="inlineStr">
        <is>
          <t>Lina Marcela Giraldo Salazar</t>
        </is>
      </c>
      <c r="H1117" t="inlineStr">
        <is>
          <t>El cálculo del indicador de Relación Estudiante-Docente Tiempo Completo Equivalente (2 MT = 1 TC), considerando que dos profesores de medio tiempo equivalen a uno de tiempo completo, se basa en los docentes vinculados durante el segundo semestre de 2024. Con un valor resultante de 71 estudiantes por docente equivalente, el indicador cumple de manera satisfactoria la meta institucional establecida para el año 2024. Este resultado refleja una adecuada planificación y distribución de la planta docente, permitiendo garantizar un equilibrio entre la cantidad de estudiantes y los recursos académicos disponibles, fortaleciendo así la calidad educativa y alineándose con los estándares de competitividad del Poli como institución universitaria.</t>
        </is>
      </c>
    </row>
    <row r="1118">
      <c r="A1118" t="n">
        <v>277</v>
      </c>
      <c r="B1118" t="inlineStr">
        <is>
          <t>Relación estudiante docente TCE (Tiempo Completo Equivalente)</t>
        </is>
      </c>
      <c r="C1118" t="inlineStr">
        <is>
          <t>Gestión Docente</t>
        </is>
      </c>
      <c r="D1118" s="134" t="n">
        <v>45838</v>
      </c>
      <c r="E1118" t="inlineStr">
        <is>
          <t>277-2025-06-30</t>
        </is>
      </c>
      <c r="F1118" t="inlineStr">
        <is>
          <t>2025-07-17 11:34:46</t>
        </is>
      </c>
      <c r="G1118" t="inlineStr">
        <is>
          <t>Angela Maria Ramirez Rozo</t>
        </is>
      </c>
      <c r="H1118" t="inlineStr">
        <is>
          <t>El cálculo del indicador de Relación Estudiante-Docente Tiempo Completo Equivalente (2 MT = 1 TC), considerando que dos profesores de medio tiempo equivalen a uno de tiempo completo, se basa en los docentes vinculados durante el primera semestre de 2025.  Con un valor resultante de 69.4 estudiantes por docente equivalente. Este resultado refleja una adecuada planificación y distribución de la planta docente, permitiendo garantizar un equilibrio entre la cantidad de estudiantes y los recursos académicos disponibles, fortaleciendo así la calidad educativa y alineándose con los estándares de competitividad del Poli como institución universitaria.</t>
        </is>
      </c>
    </row>
    <row r="1119">
      <c r="A1119" t="n">
        <v>277</v>
      </c>
      <c r="B1119" t="inlineStr">
        <is>
          <t>Relación estudiante docente TCE (Tiempo Completo Equivalente)</t>
        </is>
      </c>
      <c r="C1119" t="inlineStr">
        <is>
          <t>Gestión Docente</t>
        </is>
      </c>
      <c r="D1119" s="134" t="n">
        <v>46022</v>
      </c>
      <c r="E1119" t="inlineStr">
        <is>
          <t>277-2025-12-31</t>
        </is>
      </c>
      <c r="F1119" t="inlineStr">
        <is>
          <t>2025-12-15 16:15:50</t>
        </is>
      </c>
      <c r="G1119" t="inlineStr">
        <is>
          <t>Angela Maria Ramirez Rozo</t>
        </is>
      </c>
      <c r="H1119" t="inlineStr">
        <is>
          <t>El indicador de Relación Estudiante?Docente Tiempo Completo Equivalente (2 MT = 1 TC), calculado con base en los docentes vinculados en el segundo semestre de 2025, presenta un valor de 68,4 estudiantes por docente equivalente. Este resultado evidencia una adecuada planificación y distribución de la planta docente, favoreciendo el equilibrio entre estudiantes y recursos académicos, y contribuyendo al fortalecimiento de la calidad educativa y la competitividad del Poli como institución universitaria.</t>
        </is>
      </c>
    </row>
    <row r="1120">
      <c r="A1120" t="n">
        <v>278</v>
      </c>
      <c r="B1120" t="inlineStr">
        <is>
          <t>Docentes contratados - Metrica</t>
        </is>
      </c>
      <c r="C1120" t="inlineStr">
        <is>
          <t>Gestión Docente</t>
        </is>
      </c>
      <c r="D1120" s="134" t="n">
        <v>45107</v>
      </c>
      <c r="E1120" t="inlineStr">
        <is>
          <t>278-2023-06-30</t>
        </is>
      </c>
      <c r="F1120" t="inlineStr">
        <is>
          <t>2023-08-29 11:34:19</t>
        </is>
      </c>
      <c r="G1120" t="inlineStr">
        <is>
          <t>Lina Marcela Giraldo Salazar</t>
        </is>
      </c>
      <c r="H1120" t="inlineStr">
        <is>
          <t>El indicador &amp;quot;Docentes Contratados&amp;quot; busca generar una métrica por medio de la cual se refleje la composición del cuerpo docente de una institución teniendo en cuenta la diversidad de Experiencia de los profesores, la flexibilidad vista desde los tipos de contratación institucional, el impacto en la relación Estudiante-Docente, la estabilidad y continuidad de los profesores y la gestión y coordinación vista desde la necesidad de cada escuela y facultad.</t>
        </is>
      </c>
    </row>
    <row r="1121">
      <c r="A1121" t="n">
        <v>278</v>
      </c>
      <c r="B1121" t="inlineStr">
        <is>
          <t>Docentes contratados - Metrica</t>
        </is>
      </c>
      <c r="C1121" t="inlineStr">
        <is>
          <t>Gestión Docente</t>
        </is>
      </c>
      <c r="D1121" s="134" t="n">
        <v>45291</v>
      </c>
      <c r="E1121" t="inlineStr">
        <is>
          <t>278-2023-12-31</t>
        </is>
      </c>
      <c r="F1121" t="inlineStr">
        <is>
          <t>2024-07-25 09:09:04</t>
        </is>
      </c>
      <c r="G1121" t="inlineStr">
        <is>
          <t>Lina Marcela Giraldo Salazar</t>
        </is>
      </c>
      <c r="H1121" t="inlineStr">
        <is>
          <t>La presente información permite realizar la presentación de la constitución de la planta de profesores del segundo periodo del 2023.</t>
        </is>
      </c>
    </row>
    <row r="1122">
      <c r="A1122" t="n">
        <v>278</v>
      </c>
      <c r="B1122" t="inlineStr">
        <is>
          <t>Docentes contratados - Metrica</t>
        </is>
      </c>
      <c r="C1122" t="inlineStr">
        <is>
          <t>Gestión Docente</t>
        </is>
      </c>
      <c r="D1122" s="134" t="n">
        <v>45473</v>
      </c>
      <c r="E1122" t="inlineStr">
        <is>
          <t>278-2024-06-30</t>
        </is>
      </c>
      <c r="F1122" t="inlineStr">
        <is>
          <t>2024-07-25 09:07:36</t>
        </is>
      </c>
      <c r="G1122" t="inlineStr">
        <is>
          <t>Lina Marcela Giraldo Salazar</t>
        </is>
      </c>
      <c r="H1122" t="inlineStr">
        <is>
          <t>La presente información permite realizar la presentación de la constitución de la planta de profesores del primer periodo del 2024.</t>
        </is>
      </c>
    </row>
    <row r="1123">
      <c r="A1123" t="n">
        <v>278</v>
      </c>
      <c r="B1123" t="inlineStr">
        <is>
          <t>Docentes contratados - Metrica</t>
        </is>
      </c>
      <c r="C1123" t="inlineStr">
        <is>
          <t>Gestión Docente</t>
        </is>
      </c>
      <c r="D1123" s="134" t="n">
        <v>45657</v>
      </c>
      <c r="E1123" t="inlineStr">
        <is>
          <t>278-2024-12-31</t>
        </is>
      </c>
      <c r="F1123" t="inlineStr">
        <is>
          <t>2024-12-30 09:14:52</t>
        </is>
      </c>
      <c r="G1123" t="inlineStr">
        <is>
          <t>Licec Ximena Silva Goyeneche</t>
        </is>
      </c>
      <c r="H1123" t="inlineStr"/>
    </row>
    <row r="1124">
      <c r="A1124" t="n">
        <v>278</v>
      </c>
      <c r="B1124" t="inlineStr">
        <is>
          <t>Docentes contratados - Metrica</t>
        </is>
      </c>
      <c r="C1124" t="inlineStr">
        <is>
          <t>Gestión Docente</t>
        </is>
      </c>
      <c r="D1124" s="134" t="n">
        <v>45838</v>
      </c>
      <c r="E1124" t="inlineStr">
        <is>
          <t>278-2025-06-30</t>
        </is>
      </c>
      <c r="F1124" t="inlineStr">
        <is>
          <t>2025-07-17 11:37:45</t>
        </is>
      </c>
      <c r="G1124" t="inlineStr">
        <is>
          <t>Angela Maria Ramirez Rozo</t>
        </is>
      </c>
      <c r="H1124" t="inlineStr">
        <is>
          <t>La presente información permite realizar la presentación de la constitución de la planta de profesores correspondiente al primer periodo académico del año 2025, detallando tanto el número como la tipología de los docentes vinculados, y permitiendo el análisis comparativo frente a periodos anteriores.</t>
        </is>
      </c>
    </row>
    <row r="1125">
      <c r="A1125" t="n">
        <v>278</v>
      </c>
      <c r="B1125" t="inlineStr">
        <is>
          <t>Docentes contratados - Metrica</t>
        </is>
      </c>
      <c r="C1125" t="inlineStr">
        <is>
          <t>Gestión Docente</t>
        </is>
      </c>
      <c r="D1125" s="134" t="n">
        <v>46022</v>
      </c>
      <c r="E1125" t="inlineStr">
        <is>
          <t>278-2025-12-31</t>
        </is>
      </c>
      <c r="F1125" t="inlineStr">
        <is>
          <t>2025-12-15 16:22:03</t>
        </is>
      </c>
      <c r="G1125" t="inlineStr">
        <is>
          <t>Angela Maria Ramirez Rozo</t>
        </is>
      </c>
      <c r="H1125" t="inlineStr">
        <is>
          <t>La información presentada permite exponer la conformación de la planta profesoral correspondiente al segundo periodo académico de 2025, detallando el número y la tipología de los docentes vinculados, así como facilitar el análisis comparativo con periodos anteriores.</t>
        </is>
      </c>
    </row>
    <row r="1126">
      <c r="A1126" t="n">
        <v>282</v>
      </c>
      <c r="B1126" t="inlineStr">
        <is>
          <t>Docentes evaluados</t>
        </is>
      </c>
      <c r="C1126" t="inlineStr">
        <is>
          <t>Gestión Docente</t>
        </is>
      </c>
      <c r="D1126" s="134" t="n">
        <v>45107</v>
      </c>
      <c r="E1126" t="inlineStr">
        <is>
          <t>282-2023-06-30</t>
        </is>
      </c>
      <c r="F1126" t="inlineStr">
        <is>
          <t>2023-08-22 11:38:33</t>
        </is>
      </c>
      <c r="G1126" t="inlineStr">
        <is>
          <t>Lina Marcela Giraldo Salazar</t>
        </is>
      </c>
      <c r="H1126" t="inlineStr">
        <is>
          <t>Se refiere al número de docentes que han sido valorados bajo la Evaluación de desempeño de profesores 360°, dicha evaluación busca conocer la apreciación del trabajo visto desde los escenarios y los actores que están inmersos en el proceso de desempeño. Esta evaluación puede incluir aspectos relacionados con la gestión de las labores formativas, académicas, docentes, científicas, culturales y de extensión.</t>
        </is>
      </c>
    </row>
    <row r="1127">
      <c r="A1127" t="n">
        <v>282</v>
      </c>
      <c r="B1127" t="inlineStr">
        <is>
          <t>Docentes evaluados</t>
        </is>
      </c>
      <c r="C1127" t="inlineStr">
        <is>
          <t>Gestión Docente</t>
        </is>
      </c>
      <c r="D1127" s="134" t="n">
        <v>45291</v>
      </c>
      <c r="E1127" t="inlineStr">
        <is>
          <t>282-2023-12-31</t>
        </is>
      </c>
      <c r="F1127" t="inlineStr">
        <is>
          <t>2024-07-25 09:12:27</t>
        </is>
      </c>
      <c r="G1127" t="inlineStr">
        <is>
          <t>Lina Marcela Giraldo Salazar</t>
        </is>
      </c>
      <c r="H1127" t="inlineStr"/>
    </row>
    <row r="1128">
      <c r="A1128" t="n">
        <v>282</v>
      </c>
      <c r="B1128" t="inlineStr">
        <is>
          <t>Docentes evaluados</t>
        </is>
      </c>
      <c r="C1128" t="inlineStr">
        <is>
          <t>Gestión Docente</t>
        </is>
      </c>
      <c r="D1128" s="134" t="n">
        <v>45473</v>
      </c>
      <c r="E1128" t="inlineStr">
        <is>
          <t>282-2024-06-30</t>
        </is>
      </c>
      <c r="F1128" t="inlineStr">
        <is>
          <t>2025-04-01 15:14:13</t>
        </is>
      </c>
      <c r="G1128" t="inlineStr">
        <is>
          <t>Lina Marcela Giraldo Salazar</t>
        </is>
      </c>
      <c r="H1128" t="inlineStr">
        <is>
          <t>El indicador de Docentes Evaluados para el periodo 2024-1 refleja que, de un total de 1074 profesores personas para el primer semestre de 2024 se logró una cobertura del 97% de los profesores debidamente evaluados.</t>
        </is>
      </c>
    </row>
    <row r="1129">
      <c r="A1129" t="n">
        <v>282</v>
      </c>
      <c r="B1129" t="inlineStr">
        <is>
          <t>Docentes evaluados</t>
        </is>
      </c>
      <c r="C1129" t="inlineStr">
        <is>
          <t>Gestión Docente</t>
        </is>
      </c>
      <c r="D1129" s="134" t="n">
        <v>45657</v>
      </c>
      <c r="E1129" t="inlineStr">
        <is>
          <t>282-2024-12-31</t>
        </is>
      </c>
      <c r="F1129" t="inlineStr">
        <is>
          <t>2025-04-01 15:12:54</t>
        </is>
      </c>
      <c r="G1129" t="inlineStr">
        <is>
          <t>Lina Marcela Giraldo Salazar</t>
        </is>
      </c>
      <c r="H1129" t="inlineStr">
        <is>
          <t>El indicador de Docentes Evaluados para el periodo 2024-2 refleja que, de un total de 1013 profesores personas (629 de tiempo completo, 202 de medio tiempo y 182 de cátedra), se evaluaron 981 docentes, lo que equivale al 96,8% de la población docente. Este resultado demuestra un alto nivel de participación en los procesos de evaluación, evidenciando el compromiso de la institución con el seguimiento y la mejora continua de la calidad educativa. Este alto porcentaje fortalece la retroalimentación académica y permite implementar estrategias efectivas para el desarrollo profesional de los docentes, consolidando la excelencia y la competitividad del Poli como institución universitaria.</t>
        </is>
      </c>
    </row>
    <row r="1130">
      <c r="A1130" t="n">
        <v>282</v>
      </c>
      <c r="B1130" t="inlineStr">
        <is>
          <t>Docentes evaluados</t>
        </is>
      </c>
      <c r="C1130" t="inlineStr">
        <is>
          <t>Gestión Docente</t>
        </is>
      </c>
      <c r="D1130" s="134" t="n">
        <v>45838</v>
      </c>
      <c r="E1130" t="inlineStr">
        <is>
          <t>282-2025-06-30</t>
        </is>
      </c>
      <c r="F1130" t="inlineStr">
        <is>
          <t>2025-07-17 11:46:52</t>
        </is>
      </c>
      <c r="G1130" t="inlineStr">
        <is>
          <t>Angela Maria Ramirez Rozo</t>
        </is>
      </c>
      <c r="H1130" t="inlineStr">
        <is>
          <t>Durante el periodo 2025-1, la planta docente del Poli estuvo conformada por 1.099 profesores. Es importante aclara que este es el único indicador que no se calcula por # de contratos sino por el # personas que estuvieron en docencia en el 20251 las cuales fueron 1083 de los cuales se evaluaron 1.055 docentes, lo que representa un cumplimiento del 97,4% en el indicador de evaluación docente. Este resultado refleja un alto nivel de participación, evidencia el compromiso institucional con la mejora continua de la calidad educativa y fortalece los procesos de retroalimentación académica, permitiendo implementar estrategias efectivas para el desarrollo profesional del cuerpo docente.</t>
        </is>
      </c>
    </row>
    <row r="1131">
      <c r="A1131" t="n">
        <v>282</v>
      </c>
      <c r="B1131" t="inlineStr">
        <is>
          <t>Docentes evaluados</t>
        </is>
      </c>
      <c r="C1131" t="inlineStr">
        <is>
          <t>Gestión Docente</t>
        </is>
      </c>
      <c r="D1131" s="134" t="n">
        <v>46022</v>
      </c>
      <c r="E1131" t="inlineStr">
        <is>
          <t>282-2025-12-31</t>
        </is>
      </c>
      <c r="F1131" t="inlineStr">
        <is>
          <t>2025-12-15 16:30:13</t>
        </is>
      </c>
      <c r="G1131" t="inlineStr">
        <is>
          <t>Angela Maria Ramirez Rozo</t>
        </is>
      </c>
      <c r="H1131" t="inlineStr">
        <is>
          <t>Durante el periodo 2025-2, la planta docente del Poli estuvo conformada por 1.071 profesores. Es importante aclarar que este es el único indicador que se calcula con base en el número de personas y no en el número de contratos. De este total, 1.067 docentes tuvieron asignación académica y, de ellos, fueron evaluados 1.041, lo que corresponde a un cumplimiento del 97,6 % en el indicador de evaluación docente. Este resultado evidencia un alto nivel de participación, refleja el compromiso institucional con la mejora continua de la calidad educativa y fortalece los procesos de retroalimentación académica, facilitando la implementación de estrategias para el desarrollo profesional del cuerpo docente.</t>
        </is>
      </c>
    </row>
    <row r="1132">
      <c r="A1132" t="n">
        <v>283</v>
      </c>
      <c r="B1132" t="inlineStr">
        <is>
          <t>Resultado evaluación docente</t>
        </is>
      </c>
      <c r="C1132" t="inlineStr">
        <is>
          <t>Gestión Docente</t>
        </is>
      </c>
      <c r="D1132" s="134" t="n">
        <v>45107</v>
      </c>
      <c r="E1132" t="inlineStr">
        <is>
          <t>283-2023-06-30</t>
        </is>
      </c>
      <c r="F1132" t="inlineStr">
        <is>
          <t>2023-08-22 11:43:33</t>
        </is>
      </c>
      <c r="G1132" t="inlineStr">
        <is>
          <t>Lina Marcela Giraldo Salazar</t>
        </is>
      </c>
      <c r="H1132" t="inlineStr">
        <is>
          <t>Los resultados obtenidos en las evaluaciones de profesores buscan presentar un mecanismo de evaluación institucionales para determinar desempeño y la calidad de la enseñanza de los docentes, así como su impacto en la experiencia educativa de los estudiantes, dicho indicador ofrece una visión cuantitativa y cualitativa del rendimiento docente, permitiendo al POLI tomar decisiones informadas y continuar mejorando la calidad de la educación.</t>
        </is>
      </c>
    </row>
    <row r="1133">
      <c r="A1133" t="n">
        <v>283</v>
      </c>
      <c r="B1133" t="inlineStr">
        <is>
          <t>Resultado evaluación docente</t>
        </is>
      </c>
      <c r="C1133" t="inlineStr">
        <is>
          <t>Gestión Docente</t>
        </is>
      </c>
      <c r="D1133" s="134" t="n">
        <v>45291</v>
      </c>
      <c r="E1133" t="inlineStr">
        <is>
          <t>283-2023-12-31</t>
        </is>
      </c>
      <c r="F1133" t="inlineStr">
        <is>
          <t>2024-07-25 09:17:50</t>
        </is>
      </c>
      <c r="G1133" t="inlineStr">
        <is>
          <t>Lina Marcela Giraldo Salazar</t>
        </is>
      </c>
      <c r="H1133" t="inlineStr"/>
    </row>
    <row r="1134">
      <c r="A1134" t="n">
        <v>283</v>
      </c>
      <c r="B1134" t="inlineStr">
        <is>
          <t>Resultado evaluación docente</t>
        </is>
      </c>
      <c r="C1134" t="inlineStr">
        <is>
          <t>Gestión Docente</t>
        </is>
      </c>
      <c r="D1134" s="134" t="n">
        <v>45473</v>
      </c>
      <c r="E1134" t="inlineStr">
        <is>
          <t>283-2024-06-30</t>
        </is>
      </c>
      <c r="F1134" t="inlineStr">
        <is>
          <t>2024-07-25 09:16:46</t>
        </is>
      </c>
      <c r="G1134" t="inlineStr">
        <is>
          <t>Lina Marcela Giraldo Salazar</t>
        </is>
      </c>
      <c r="H1134" t="inlineStr">
        <is>
          <t>Para el primer semestre del 2024 se logra un promedio de evaluación 4.57, superando así la meta estipulada de la institución. Los resultados obtenidos en las evaluaciones de profesores buscan presentar un mecanismo de evaluación institucionales para determinar desempeño y la calidad de la enseñanza de los docentes.</t>
        </is>
      </c>
    </row>
    <row r="1135">
      <c r="A1135" t="n">
        <v>283</v>
      </c>
      <c r="B1135" t="inlineStr">
        <is>
          <t>Resultado evaluación docente</t>
        </is>
      </c>
      <c r="C1135" t="inlineStr">
        <is>
          <t>Gestión Docente</t>
        </is>
      </c>
      <c r="D1135" s="134" t="n">
        <v>45657</v>
      </c>
      <c r="E1135" t="inlineStr">
        <is>
          <t>283-2024-12-31</t>
        </is>
      </c>
      <c r="F1135" t="inlineStr">
        <is>
          <t>2024-12-30 09:12:39</t>
        </is>
      </c>
      <c r="G1135" t="inlineStr">
        <is>
          <t>Lina Marcela Giraldo Salazar</t>
        </is>
      </c>
      <c r="H1135" t="inlineStr">
        <is>
          <t>El indicador de Resultado de Evaluación Docente para el periodo 2024-2 muestra un promedio institucional de 4,64, lo que refleja un alto nivel de satisfacción con el desempeño docente en toda la institución. Este resultado destaca el compromiso de la institución con la calidad educativa y la mejora continua de los procesos de enseñanza. Un promedio tan positivo refuerza la percepción de excelencia académica y la efectividad de los docentes en su labor, contribuyendo al prestigio y la competitividad del Poli como una institución comprometida con el desarrollo profesional de su equipo académico y con la formación de estudiantes de alto nivel.</t>
        </is>
      </c>
    </row>
    <row r="1136">
      <c r="A1136" t="n">
        <v>283</v>
      </c>
      <c r="B1136" t="inlineStr">
        <is>
          <t>Resultado evaluación docente</t>
        </is>
      </c>
      <c r="C1136" t="inlineStr">
        <is>
          <t>Gestión Docente</t>
        </is>
      </c>
      <c r="D1136" s="134" t="n">
        <v>45838</v>
      </c>
      <c r="E1136" t="inlineStr">
        <is>
          <t>283-2025-06-30</t>
        </is>
      </c>
      <c r="F1136" t="inlineStr">
        <is>
          <t>2025-07-17 11:49:13</t>
        </is>
      </c>
      <c r="G1136" t="inlineStr">
        <is>
          <t>Angela Maria Ramirez Rozo</t>
        </is>
      </c>
      <c r="H1136" t="inlineStr">
        <is>
          <t>El indicador de Resultado de Evaluación Docente para el periodo 2025-1 muestra un promedio institucional de 4,66, lo que evidencia un alto nivel de satisfacción con el desempeño del cuerpo docente y resalta el compromiso del Poli con la calidad educativa y la mejora continua. Este resultado fortalece la percepción de excelencia académica y refleja la efectividad de los procesos de enseñanza, contribuyendo al prestigio y la competitividad de la institución, así como al desarrollo profesional de sus docentes y la formación de estudiantes de alto nivel.</t>
        </is>
      </c>
    </row>
    <row r="1137">
      <c r="A1137" t="n">
        <v>283</v>
      </c>
      <c r="B1137" t="inlineStr">
        <is>
          <t>Resultado evaluación docente</t>
        </is>
      </c>
      <c r="C1137" t="inlineStr">
        <is>
          <t>Gestión Docente</t>
        </is>
      </c>
      <c r="D1137" s="134" t="n">
        <v>46022</v>
      </c>
      <c r="E1137" t="inlineStr">
        <is>
          <t>283-2025-12-31</t>
        </is>
      </c>
      <c r="F1137" t="inlineStr">
        <is>
          <t>2026-01-05 22:25:44</t>
        </is>
      </c>
      <c r="G1137" t="inlineStr">
        <is>
          <t>Angela Maria Ramirez Rozo</t>
        </is>
      </c>
      <c r="H1137" t="inlineStr">
        <is>
          <t>El indicador de Resultado de Evaluación Docente correspondiente al periodo 2025-2 registra un promedio institucional de 4,67, lo que evidencia un alto nivel de satisfacción con el desempeño del cuerpo docente. Este resultado resalta el compromiso del Poli con la calidad educativa y la mejora continua, fortalece la percepción de excelencia académica y refleja la efectividad de los procesos de enseñanza. Asimismo, contribuye al prestigio y la competitividad de la institución, al tiempo que impulsa el desarrollo profesional de los docentes y la formación integral de estudiantes de alto nivel.</t>
        </is>
      </c>
    </row>
    <row r="1138">
      <c r="A1138" t="n">
        <v>285</v>
      </c>
      <c r="B1138" t="inlineStr">
        <is>
          <t>Docentes con plan de trabajo asignado</t>
        </is>
      </c>
      <c r="C1138" t="inlineStr">
        <is>
          <t>Gestión Docente</t>
        </is>
      </c>
      <c r="D1138" s="134" t="n">
        <v>45107</v>
      </c>
      <c r="E1138" t="inlineStr">
        <is>
          <t>285-2023-06-30</t>
        </is>
      </c>
      <c r="F1138" t="inlineStr">
        <is>
          <t>2023-08-29 12:16:51</t>
        </is>
      </c>
      <c r="G1138" t="inlineStr">
        <is>
          <t>Lina Marcela Giraldo Salazar</t>
        </is>
      </c>
      <c r="H1138" t="inlineStr">
        <is>
          <t>De acuerdo con el plan de trabajo asignado se determina la proporción de profesores que tienen un plan de trabajo formalmente establecido y aprobado por las escuelas. Este plan de trabajo generalmente detalla las responsabilidades, objetivos y metas que se esperan de cada docente durante un período específico, como un semestre o un año académico. El objetivo principal de este indicador es asegurar la claridad y el alineamiento de las actividades docentes con los objetivos del Plan de desarrollo Institucional.</t>
        </is>
      </c>
    </row>
    <row r="1139">
      <c r="A1139" t="n">
        <v>285</v>
      </c>
      <c r="B1139" t="inlineStr">
        <is>
          <t>Docentes con plan de trabajo asignado</t>
        </is>
      </c>
      <c r="C1139" t="inlineStr">
        <is>
          <t>Gestión Docente</t>
        </is>
      </c>
      <c r="D1139" s="134" t="n">
        <v>45291</v>
      </c>
      <c r="E1139" t="inlineStr">
        <is>
          <t>285-2023-12-31</t>
        </is>
      </c>
      <c r="F1139" t="inlineStr">
        <is>
          <t>2024-07-25 10:19:46</t>
        </is>
      </c>
      <c r="G1139" t="inlineStr">
        <is>
          <t>Lina Marcela Giraldo Salazar</t>
        </is>
      </c>
      <c r="H1139" t="inlineStr"/>
    </row>
    <row r="1140">
      <c r="A1140" t="n">
        <v>285</v>
      </c>
      <c r="B1140" t="inlineStr">
        <is>
          <t>Docentes con plan de trabajo asignado</t>
        </is>
      </c>
      <c r="C1140" t="inlineStr">
        <is>
          <t>Gestión Docente</t>
        </is>
      </c>
      <c r="D1140" s="134" t="n">
        <v>45473</v>
      </c>
      <c r="E1140" t="inlineStr">
        <is>
          <t>285-2024-06-30</t>
        </is>
      </c>
      <c r="F1140" t="inlineStr">
        <is>
          <t>2024-07-25 10:19:25</t>
        </is>
      </c>
      <c r="G1140" t="inlineStr">
        <is>
          <t>Lina Marcela Giraldo Salazar</t>
        </is>
      </c>
      <c r="H1140" t="inlineStr">
        <is>
          <t>Para el primer semestre  del 2024 se logra realizar el 100% de la asignación de los planes de trabajo. El objetivo principal de este indicador es asegurar la claridad y el alineamiento de las actividades docentes con los objetivos del Plan de desarrollo Institucional.</t>
        </is>
      </c>
    </row>
    <row r="1141">
      <c r="A1141" t="n">
        <v>285</v>
      </c>
      <c r="B1141" t="inlineStr">
        <is>
          <t>Docentes con plan de trabajo asignado</t>
        </is>
      </c>
      <c r="C1141" t="inlineStr">
        <is>
          <t>Gestión Docente</t>
        </is>
      </c>
      <c r="D1141" s="134" t="n">
        <v>45657</v>
      </c>
      <c r="E1141" t="inlineStr">
        <is>
          <t>285-2024-12-31</t>
        </is>
      </c>
      <c r="F1141" t="inlineStr">
        <is>
          <t>2024-12-30 09:22:51</t>
        </is>
      </c>
      <c r="G1141" t="inlineStr">
        <is>
          <t>Lina Marcela Giraldo Salazar</t>
        </is>
      </c>
      <c r="H1141" t="inlineStr">
        <is>
          <t>El indicador de Docentes con Plan de Trabajo Asignado para el periodo 2024-2 muestra que el 100% de los docentes (un total de 688) cuenta con un plan de trabajo asignado. De este total, 629 son profesores de tiempo completo (TC), mientras que el resto corresponde a docentes de medio tiempo (MT). Este resultado refleja el compromiso de la institución con la organización y planificación efectiva de las actividades académicas, garantizando que todos los docentes, independientemente de su dedicación, tengan un plan estructurado que favorezca la calidad educativa y la alineación con los objetivos institucionales, asegurando así un proceso formativo eficiente y de excelencia.</t>
        </is>
      </c>
    </row>
    <row r="1142">
      <c r="A1142" t="n">
        <v>285</v>
      </c>
      <c r="B1142" t="inlineStr">
        <is>
          <t>Docentes con plan de trabajo asignado</t>
        </is>
      </c>
      <c r="C1142" t="inlineStr">
        <is>
          <t>Gestión Docente</t>
        </is>
      </c>
      <c r="D1142" s="134" t="n">
        <v>45838</v>
      </c>
      <c r="E1142" t="inlineStr">
        <is>
          <t>285-2025-06-30</t>
        </is>
      </c>
      <c r="F1142" t="inlineStr">
        <is>
          <t>2025-07-17 11:54:20</t>
        </is>
      </c>
      <c r="G1142" t="inlineStr">
        <is>
          <t>Angela Maria Ramirez Rozo</t>
        </is>
      </c>
      <c r="H1142" t="inlineStr">
        <is>
          <t>Durante el periodo 2025-1, la planta docente del Poli estuvo conformada por 1.099 profesores personas: 671 de tiempo completo y 286 de medio tiempo. El 100% de los docentes con vinculación de tiempo completo y medio tiempo (un total de 754) contó con un plan de trabajo asignado, lo que evidencia una gestión organizada y alineada con los objetivos institucionales, asegurando la planificación efectiva de las actividades académicas y el fortalecimiento de la calidad educativa.</t>
        </is>
      </c>
    </row>
    <row r="1143">
      <c r="A1143" t="n">
        <v>285</v>
      </c>
      <c r="B1143" t="inlineStr">
        <is>
          <t>Docentes con plan de trabajo asignado</t>
        </is>
      </c>
      <c r="C1143" t="inlineStr">
        <is>
          <t>Gestión Docente</t>
        </is>
      </c>
      <c r="D1143" s="134" t="n">
        <v>46022</v>
      </c>
      <c r="E1143" t="inlineStr">
        <is>
          <t>285-2025-12-31</t>
        </is>
      </c>
      <c r="F1143" t="inlineStr">
        <is>
          <t>2025-12-16 09:48:37</t>
        </is>
      </c>
      <c r="G1143" t="inlineStr">
        <is>
          <t>Angela Maria Ramirez Rozo</t>
        </is>
      </c>
      <c r="H1143" t="inlineStr">
        <is>
          <t>Durante el periodo 2025-2, la planta docente del Poli estuvo conformada por 1.071 profesores. De este total, 741 docentes contaron con plan de trabajo, logrando un cumplimiento del 100 % en la asignación y gestión adecuada de dichos planes de trabajo para los profesores que presentan estas características.</t>
        </is>
      </c>
    </row>
    <row r="1144">
      <c r="A1144" t="n">
        <v>286</v>
      </c>
      <c r="B1144" t="inlineStr">
        <is>
          <t>Total docentes por nivel de estudios - Metrica</t>
        </is>
      </c>
      <c r="C1144" t="inlineStr">
        <is>
          <t>Gestión Docente</t>
        </is>
      </c>
      <c r="D1144" s="134" t="n">
        <v>45107</v>
      </c>
      <c r="E1144" t="inlineStr">
        <is>
          <t>286-2023-06-30</t>
        </is>
      </c>
      <c r="F1144" t="inlineStr">
        <is>
          <t>2023-08-29 12:11:25</t>
        </is>
      </c>
      <c r="G1144" t="inlineStr">
        <is>
          <t>Lina Marcela Giraldo Salazar</t>
        </is>
      </c>
      <c r="H1144" t="inlineStr">
        <is>
          <t>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t>
        </is>
      </c>
    </row>
    <row r="1145">
      <c r="A1145" t="n">
        <v>286</v>
      </c>
      <c r="B1145" t="inlineStr">
        <is>
          <t>Total docentes por nivel de estudios - Metrica</t>
        </is>
      </c>
      <c r="C1145" t="inlineStr">
        <is>
          <t>Gestión Docente</t>
        </is>
      </c>
      <c r="D1145" s="134" t="n">
        <v>45291</v>
      </c>
      <c r="E1145" t="inlineStr">
        <is>
          <t>286-2023-12-31</t>
        </is>
      </c>
      <c r="F1145" t="inlineStr">
        <is>
          <t>2024-08-08 12:53:56</t>
        </is>
      </c>
      <c r="G1145" t="inlineStr">
        <is>
          <t>Lina Marcela Giraldo Salazar</t>
        </is>
      </c>
      <c r="H1145" t="inlineStr">
        <is>
          <t>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t>
        </is>
      </c>
    </row>
    <row r="1146">
      <c r="A1146" t="n">
        <v>286</v>
      </c>
      <c r="B1146" t="inlineStr">
        <is>
          <t>Total docentes por nivel de estudios - Metrica</t>
        </is>
      </c>
      <c r="C1146" t="inlineStr">
        <is>
          <t>Gestión Docente</t>
        </is>
      </c>
      <c r="D1146" s="134" t="n">
        <v>45473</v>
      </c>
      <c r="E1146" t="inlineStr">
        <is>
          <t>286-2024-06-30</t>
        </is>
      </c>
      <c r="F1146" t="inlineStr">
        <is>
          <t>2025-04-01 15:19:00</t>
        </is>
      </c>
      <c r="G1146" t="inlineStr">
        <is>
          <t>Lina Marcela Giraldo Salazar</t>
        </is>
      </c>
      <c r="H1146" t="inlineStr">
        <is>
          <t>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 Para la medición de este indicador se tienen en cuenta el número de contratos</t>
        </is>
      </c>
    </row>
    <row r="1147">
      <c r="A1147" t="n">
        <v>286</v>
      </c>
      <c r="B1147" t="inlineStr">
        <is>
          <t>Total docentes por nivel de estudios - Metrica</t>
        </is>
      </c>
      <c r="C1147" t="inlineStr">
        <is>
          <t>Gestión Docente</t>
        </is>
      </c>
      <c r="D1147" s="134" t="n">
        <v>45657</v>
      </c>
      <c r="E1147" t="inlineStr">
        <is>
          <t>286-2024-12-31</t>
        </is>
      </c>
      <c r="F1147" t="inlineStr">
        <is>
          <t>2025-04-01 15:18:46</t>
        </is>
      </c>
      <c r="G1147" t="inlineStr">
        <is>
          <t>Lina Marcela Giraldo Salazar</t>
        </is>
      </c>
      <c r="H1147" t="inlineStr">
        <is>
          <t>El indicador de Total Docentes por Nivel de Estudios para el periodo 2024-2 muestra la siguiente distribución: 79 docentes con doctorado, 761 con maestría, 99 con especialización y 79 con formación universitaria. Este perfil académico de la planta docente refleja un alto nivel de preparación y especialización, con una clara preponderancia de docentes con maestría, lo que subraya el compromiso del Poli con la formación continua y la calidad educativa. La diversidad de niveles de formación contribuye a una enseñanza enriquecida, donde la experiencia y el conocimiento profundo de los docentes impactan positivamente en el proceso de aprendizaje de los estudiantes, alineándose con los estándares de excelencia institucional.  Para la medición de este indicador se tienen en cuenta el número de contratos</t>
        </is>
      </c>
    </row>
    <row r="1148">
      <c r="A1148" t="n">
        <v>286</v>
      </c>
      <c r="B1148" t="inlineStr">
        <is>
          <t>Total docentes por nivel de estudios - Metrica</t>
        </is>
      </c>
      <c r="C1148" t="inlineStr">
        <is>
          <t>Gestión Docente</t>
        </is>
      </c>
      <c r="D1148" s="134" t="n">
        <v>45838</v>
      </c>
      <c r="E1148" t="inlineStr">
        <is>
          <t>286-2025-06-30</t>
        </is>
      </c>
      <c r="F1148" t="inlineStr">
        <is>
          <t>2025-07-17 11:59:36</t>
        </is>
      </c>
      <c r="G1148" t="inlineStr">
        <is>
          <t>Angela Maria Ramirez Rozo</t>
        </is>
      </c>
      <c r="H1148" t="inlineStr">
        <is>
          <t>El indicador de Total Docentes por Nivel de Estudios para el periodo 2025-1 muestra la siguiente distribución: 94 docentes con doctorado, 846 con maestría, 90 con especialización y 69 con formación universitaria. Esta información, basada en el número de contratos registrados, evidencia un perfil académico altamente cualificado, con una marcada presencia de docentes con formación de maestría, lo que reafirma el compromiso del Poli con la formación continua y la calidad educativa. La diversidad en los niveles de formación enriquece los procesos de enseñanza, permitiendo una transmisión del conocimiento más sólida y especializada, alineada con los estándares de excelencia institucional.</t>
        </is>
      </c>
    </row>
    <row r="1149">
      <c r="A1149" t="n">
        <v>286</v>
      </c>
      <c r="B1149" t="inlineStr">
        <is>
          <t>Total docentes por nivel de estudios - Metrica</t>
        </is>
      </c>
      <c r="C1149" t="inlineStr">
        <is>
          <t>Gestión Docente</t>
        </is>
      </c>
      <c r="D1149" s="134" t="n">
        <v>46022</v>
      </c>
      <c r="E1149" t="inlineStr">
        <is>
          <t>286-2025-12-31</t>
        </is>
      </c>
      <c r="F1149" t="inlineStr">
        <is>
          <t>2025-12-16 09:52:33</t>
        </is>
      </c>
      <c r="G1149" t="inlineStr">
        <is>
          <t>Angela Maria Ramirez Rozo</t>
        </is>
      </c>
      <c r="H1149" t="inlineStr">
        <is>
          <t>El indicador de Total de Docentes por Nivel de Estudios para el periodo 2025-2 muestra la siguiente distribución: 90 docentes con doctorado, 817 con maestría, 100 con especialización y 64 con formación universitaria. Con base en los contratos registrados, esta composición evidencia un perfil académico altamente cualificado, con predominio de docentes con formación de maestría, lo que reafirma el compromiso del Poli con la calidad educativa y la formación continua. La diversidad de niveles formativos fortalece los procesos de enseñanza y se alinea con los estándares de excelencia institucional.</t>
        </is>
      </c>
    </row>
    <row r="1150">
      <c r="A1150" t="n">
        <v>288</v>
      </c>
      <c r="B1150" t="inlineStr">
        <is>
          <t>Número docentes escalafonados presentados en convocatoria</t>
        </is>
      </c>
      <c r="C1150" t="inlineStr">
        <is>
          <t>Gestión Docente</t>
        </is>
      </c>
      <c r="D1150" s="134" t="n">
        <v>45107</v>
      </c>
      <c r="E1150" t="inlineStr">
        <is>
          <t>288-2023-06-30</t>
        </is>
      </c>
      <c r="F1150" t="inlineStr">
        <is>
          <t>2023-08-29 12:04:10</t>
        </is>
      </c>
      <c r="G1150" t="inlineStr">
        <is>
          <t>Lina Marcela Giraldo Salazar</t>
        </is>
      </c>
      <c r="H1150" t="inlineStr">
        <is>
          <t>El indicador de profesores se centra en evaluar su progreso, experiencia y nivel dentro de la jerarquía académica y profesional de una institución educativa. Estos indicadores ayudan a evaluar la contribución y el progreso de los docentes a lo largo de su carrera académica, fomentando el desarrollo profesional y la excelencia en la enseñanza y la investigación.</t>
        </is>
      </c>
    </row>
    <row r="1151">
      <c r="A1151" t="n">
        <v>288</v>
      </c>
      <c r="B1151" t="inlineStr">
        <is>
          <t>Número docentes escalafonados presentados en convocatoria</t>
        </is>
      </c>
      <c r="C1151" t="inlineStr">
        <is>
          <t>Gestión Docente</t>
        </is>
      </c>
      <c r="D1151" s="134" t="n">
        <v>45291</v>
      </c>
      <c r="E1151" t="inlineStr">
        <is>
          <t>288-2023-12-31</t>
        </is>
      </c>
      <c r="F1151" t="inlineStr">
        <is>
          <t>2024-07-25 10:32:39</t>
        </is>
      </c>
      <c r="G1151" t="inlineStr">
        <is>
          <t>Lina Marcela Giraldo Salazar</t>
        </is>
      </c>
      <c r="H1151" t="inlineStr"/>
    </row>
    <row r="1152">
      <c r="A1152" t="n">
        <v>288</v>
      </c>
      <c r="B1152" t="inlineStr">
        <is>
          <t>Número docentes escalafonados presentados en convocatoria</t>
        </is>
      </c>
      <c r="C1152" t="inlineStr">
        <is>
          <t>Gestión Docente</t>
        </is>
      </c>
      <c r="D1152" s="134" t="n">
        <v>45473</v>
      </c>
      <c r="E1152" t="inlineStr">
        <is>
          <t>288-2024-06-30</t>
        </is>
      </c>
      <c r="F1152" t="inlineStr">
        <is>
          <t>2024-07-25 10:32:05</t>
        </is>
      </c>
      <c r="G1152" t="inlineStr">
        <is>
          <t>Lina Marcela Giraldo Salazar</t>
        </is>
      </c>
      <c r="H1152" t="inlineStr">
        <is>
          <t>Para el primer semestre se presenta el donde se habilitaron 26 plazas para escalafonar, no obstante, se hace la asignación de 16 plazas para escalafonar. El indicador de profesores se centra en evaluar su progreso, experiencia y nivel dentro de la jerarquía académica y profesional de una institución educativa.</t>
        </is>
      </c>
    </row>
    <row r="1153">
      <c r="A1153" t="n">
        <v>288</v>
      </c>
      <c r="B1153" t="inlineStr">
        <is>
          <t>Número docentes escalafonados presentados en convocatoria</t>
        </is>
      </c>
      <c r="C1153" t="inlineStr">
        <is>
          <t>Gestión Docente</t>
        </is>
      </c>
      <c r="D1153" s="134" t="n">
        <v>45657</v>
      </c>
      <c r="E1153" t="inlineStr">
        <is>
          <t>288-2024-12-31</t>
        </is>
      </c>
      <c r="F1153" t="inlineStr">
        <is>
          <t>2024-12-30 09:33:43</t>
        </is>
      </c>
      <c r="G1153" t="inlineStr">
        <is>
          <t>Lina Marcela Giraldo Salazar</t>
        </is>
      </c>
      <c r="H1153" t="inlineStr">
        <is>
          <t>Este indicador presenta un reporte de tipo anual, por lo cual se toman los datos del periodo del 20241.</t>
        </is>
      </c>
    </row>
    <row r="1154">
      <c r="A1154" t="n">
        <v>288</v>
      </c>
      <c r="B1154" t="inlineStr">
        <is>
          <t>Número docentes escalafonados presentados en convocatoria</t>
        </is>
      </c>
      <c r="C1154" t="inlineStr">
        <is>
          <t>Gestión Docente</t>
        </is>
      </c>
      <c r="D1154" s="134" t="n">
        <v>45838</v>
      </c>
      <c r="E1154" t="inlineStr">
        <is>
          <t>288-2025-06-30</t>
        </is>
      </c>
      <c r="F1154" t="inlineStr">
        <is>
          <t>2025-07-17 12:02:01</t>
        </is>
      </c>
      <c r="G1154" t="inlineStr">
        <is>
          <t>Angela Maria Ramirez Rozo</t>
        </is>
      </c>
      <c r="H1154" t="inlineStr">
        <is>
          <t>Para el primer semestre de 2025 se habilitaron y asignaron un total de 17 plazas para escalafón docente, distribuidas de la siguiente manera: 2 plazas para la categoría de Titular, 3 para Asociado, 11 para Asistente y 1 para Auxiliar. Esta asignación responde a la proyección institucional de fortalecer la carrera profesoral y reconocer el mérito académico y profesional del cuerpo docente, en coherencia con las políticas de desarrollo y permanencia del talento humano.</t>
        </is>
      </c>
    </row>
    <row r="1155">
      <c r="A1155" t="n">
        <v>292</v>
      </c>
      <c r="B1155" t="inlineStr">
        <is>
          <t>Participación en Actividades deportivas</t>
        </is>
      </c>
      <c r="C1155" t="inlineStr">
        <is>
          <t>Cultura y Deporte</t>
        </is>
      </c>
      <c r="D1155" s="134" t="n">
        <v>45107</v>
      </c>
      <c r="E1155" t="inlineStr">
        <is>
          <t>292-2023-06-30</t>
        </is>
      </c>
      <c r="F1155" t="inlineStr">
        <is>
          <t>2023-07-17 09:15:50</t>
        </is>
      </c>
      <c r="G1155" t="inlineStr">
        <is>
          <t>Carlos Arturo Reyes Salinas</t>
        </is>
      </c>
      <c r="H1155" t="inlineStr">
        <is>
          <t>Participación de Actividades Deportivas presenciales 2022-2/2023-1</t>
        </is>
      </c>
    </row>
    <row r="1156">
      <c r="A1156" t="n">
        <v>292</v>
      </c>
      <c r="B1156" t="inlineStr">
        <is>
          <t>Participación en Actividades deportivas</t>
        </is>
      </c>
      <c r="C1156" t="inlineStr">
        <is>
          <t>Cultura y Deporte</t>
        </is>
      </c>
      <c r="D1156" s="134" t="n">
        <v>45291</v>
      </c>
      <c r="E1156" t="inlineStr">
        <is>
          <t>292-2023-12-31</t>
        </is>
      </c>
      <c r="F1156" t="inlineStr">
        <is>
          <t>2024-01-10 10:44:49</t>
        </is>
      </c>
      <c r="G1156" t="inlineStr">
        <is>
          <t>Carlos Arturo Reyes Salinas</t>
        </is>
      </c>
      <c r="H1156" t="inlineStr">
        <is>
          <t>Participación de Actividades Deportivas presenciales 2023-2 2022-2</t>
        </is>
      </c>
    </row>
    <row r="1157">
      <c r="A1157" t="n">
        <v>292</v>
      </c>
      <c r="B1157" t="inlineStr">
        <is>
          <t>Participación en Actividades deportivas</t>
        </is>
      </c>
      <c r="C1157" t="inlineStr">
        <is>
          <t>Cultura y Deporte</t>
        </is>
      </c>
      <c r="D1157" s="134" t="n">
        <v>45473</v>
      </c>
      <c r="E1157" t="inlineStr">
        <is>
          <t>292-2024-06-30</t>
        </is>
      </c>
      <c r="F1157" t="inlineStr">
        <is>
          <t>2024-10-11 15:26:37</t>
        </is>
      </c>
      <c r="G1157" t="inlineStr">
        <is>
          <t>Carlos Arturo Reyes Salinas</t>
        </is>
      </c>
      <c r="H1157" t="inlineStr">
        <is>
          <t>En el reporte de los datos se visualiza una disminución en la participación en cuanto a las asistencias de la modalidad virtual, donde se esta trabando en un plan de mejora para la divulgación y actualización  de los contenidos virtuales.</t>
        </is>
      </c>
    </row>
    <row r="1158">
      <c r="A1158" t="n">
        <v>292</v>
      </c>
      <c r="B1158" t="inlineStr">
        <is>
          <t>Participación en Actividades deportivas</t>
        </is>
      </c>
      <c r="C1158" t="inlineStr">
        <is>
          <t>Cultura y Deporte</t>
        </is>
      </c>
      <c r="D1158" s="134" t="n">
        <v>45657</v>
      </c>
      <c r="E1158" t="inlineStr">
        <is>
          <t>292-2024-12-31</t>
        </is>
      </c>
      <c r="F1158" t="inlineStr">
        <is>
          <t>2025-01-14 12:36:48</t>
        </is>
      </c>
      <c r="G1158" t="inlineStr">
        <is>
          <t>Carlos Arturo Reyes Salinas</t>
        </is>
      </c>
      <c r="H1158" t="inlineStr">
        <is>
          <t>En el reporte de los datos se visualiza una disminución en la participación en cuanto a las asistencias de la modalidad presencial Medellín, esto debido a la apertura de nuevos horarios académicos que se cruzaron con los espacios otorgados por el Inder de Medellín en convenio sin costo de los coliseos mayores deportivos. Se esta trabando en un plan de mejora acordado con el Inder administrador de los espacios deportivos, un tiempo prudencial para la asignación de los nuevos horarios con el fin de que no se crucen y los estudiantes puedan asistir.</t>
        </is>
      </c>
    </row>
    <row r="1159">
      <c r="A1159" t="n">
        <v>292</v>
      </c>
      <c r="B1159" t="inlineStr">
        <is>
          <t>Participación en Actividades deportivas</t>
        </is>
      </c>
      <c r="C1159" t="inlineStr">
        <is>
          <t>Cultura y Deporte</t>
        </is>
      </c>
      <c r="D1159" s="134" t="n">
        <v>45838</v>
      </c>
      <c r="E1159" t="inlineStr">
        <is>
          <t>292-2025-06-30</t>
        </is>
      </c>
      <c r="F1159" t="inlineStr">
        <is>
          <t>2025-10-31 11:48:09</t>
        </is>
      </c>
      <c r="G1159" t="inlineStr">
        <is>
          <t>Carlos Arturo Reyes Salinas</t>
        </is>
      </c>
      <c r="H1159" t="inlineStr">
        <is>
          <t>Se observa una ligera disminución en la participación en Bogotá, atribuida a la cancelación de clases durante la temporada de lluvias, considerando que la mayoría de los espacios deportivos son al aire libre. En Medellín se presentó una disminución en la participación debido a la falta de espacios físicos para el desarrollo de las actividades deportivas, como el gimnasio, durante casi dos meses, mientras se adelantaba la apertura de la nueva sede a finales de marzo._x000D_
_x000D_
Se ejecuto el plan de búsqueda de nuevos espacios de manera temporal para la ejecución de actividades en deportes con el gimnasio._x000D_
Se realizó una alianza con el centro de combate academia wrestlers y se acondiciono el espacio para el gimnasio realizando actividades de tipo funcional.</t>
        </is>
      </c>
    </row>
    <row r="1160">
      <c r="A1160" t="n">
        <v>294</v>
      </c>
      <c r="B1160" t="inlineStr">
        <is>
          <t>Participación en actividades culturales</t>
        </is>
      </c>
      <c r="C1160" t="inlineStr">
        <is>
          <t>Cultura y Deporte</t>
        </is>
      </c>
      <c r="D1160" s="134" t="n">
        <v>45107</v>
      </c>
      <c r="E1160" t="inlineStr">
        <is>
          <t>294-2023-06-30</t>
        </is>
      </c>
      <c r="F1160" t="inlineStr">
        <is>
          <t>2023-07-17 09:50:54</t>
        </is>
      </c>
      <c r="G1160" t="inlineStr">
        <is>
          <t>Carlos Arturo Reyes Salinas</t>
        </is>
      </c>
      <c r="H1160" t="inlineStr">
        <is>
          <t>Participación en Actividades Culturales presencial 2022-2 / 2023-1</t>
        </is>
      </c>
    </row>
    <row r="1161">
      <c r="A1161" t="n">
        <v>294</v>
      </c>
      <c r="B1161" t="inlineStr">
        <is>
          <t>Participación en actividades culturales</t>
        </is>
      </c>
      <c r="C1161" t="inlineStr">
        <is>
          <t>Cultura y Deporte</t>
        </is>
      </c>
      <c r="D1161" s="134" t="n">
        <v>45291</v>
      </c>
      <c r="E1161" t="inlineStr">
        <is>
          <t>294-2023-12-31</t>
        </is>
      </c>
      <c r="F1161" t="inlineStr">
        <is>
          <t>2024-01-11 07:12:57</t>
        </is>
      </c>
      <c r="G1161" t="inlineStr">
        <is>
          <t>Carlos Arturo Reyes Salinas</t>
        </is>
      </c>
      <c r="H1161" t="inlineStr">
        <is>
          <t>Se puede visualizar un incremento positivo en la participación de las actividades culturales presenciales en Bogotá y Medellin. en la virtualidad no me quedó bien el registro. agradezco su ayuda. para cambiar los datos en virtual 2022-2 fueron 84 impactos y en el periodo 2023-2 fueron 148 impactos.</t>
        </is>
      </c>
    </row>
    <row r="1162">
      <c r="A1162" t="n">
        <v>294</v>
      </c>
      <c r="B1162" t="inlineStr">
        <is>
          <t>Participación en actividades culturales</t>
        </is>
      </c>
      <c r="C1162" t="inlineStr">
        <is>
          <t>Cultura y Deporte</t>
        </is>
      </c>
      <c r="D1162" s="134" t="n">
        <v>45473</v>
      </c>
      <c r="E1162" t="inlineStr">
        <is>
          <t>294-2024-06-30</t>
        </is>
      </c>
      <c r="F1162" t="inlineStr">
        <is>
          <t>2024-07-24 16:51:04</t>
        </is>
      </c>
      <c r="G1162" t="inlineStr">
        <is>
          <t>Carlos Arturo Reyes Salinas</t>
        </is>
      </c>
      <c r="H1162" t="inlineStr">
        <is>
          <t>Se puede visualizar un incremento en la participación de las actividades culturales presenciales y una disminución en la participación virtual.</t>
        </is>
      </c>
    </row>
    <row r="1163">
      <c r="A1163" t="n">
        <v>294</v>
      </c>
      <c r="B1163" t="inlineStr">
        <is>
          <t>Participación en actividades culturales</t>
        </is>
      </c>
      <c r="C1163" t="inlineStr">
        <is>
          <t>Cultura y Deporte</t>
        </is>
      </c>
      <c r="D1163" s="134" t="n">
        <v>45657</v>
      </c>
      <c r="E1163" t="inlineStr">
        <is>
          <t>294-2024-12-31</t>
        </is>
      </c>
      <c r="F1163" t="inlineStr">
        <is>
          <t>2025-01-13 19:02:51</t>
        </is>
      </c>
      <c r="G1163" t="inlineStr">
        <is>
          <t>Carlos Arturo Reyes Salinas</t>
        </is>
      </c>
      <c r="H1163" t="inlineStr">
        <is>
          <t>En el reporte de datos se puede visualizar una disminución mínima en la participación presencial en actividades culturales Medellín debido al cruce de horarios con las clases académicas. la oportunidad de mejora es que se implementaran nuevos horarios con el fin de asegurar la participación de nuestros estudiantes.</t>
        </is>
      </c>
    </row>
    <row r="1164">
      <c r="A1164" t="n">
        <v>294</v>
      </c>
      <c r="B1164" t="inlineStr">
        <is>
          <t>Participación en actividades culturales</t>
        </is>
      </c>
      <c r="C1164" t="inlineStr">
        <is>
          <t>Cultura y Deporte</t>
        </is>
      </c>
      <c r="D1164" s="134" t="n">
        <v>45838</v>
      </c>
      <c r="E1164" t="inlineStr">
        <is>
          <t>294-2025-06-30</t>
        </is>
      </c>
      <c r="F1164" t="inlineStr">
        <is>
          <t>2025-10-31 12:38:43</t>
        </is>
      </c>
      <c r="G1164" t="inlineStr">
        <is>
          <t>Carlos Arturo Reyes Salinas</t>
        </is>
      </c>
      <c r="H1164" t="inlineStr">
        <is>
          <t>Se notó una leve disminución en la participación en Bogotá, posiblemente asociada a la rotación de grupos y a ajustes en la programación de actividades. En Medellín (modalidad presencial) también se evidenció una reducción, debido a la falta de espacios culturales durante el proceso de traslado y apertura de la nueva sede, que tuvo lugar a finales del mes de marzo. En la modalidad virtual, se realizaron cambios en los horarios con el objetivo de aumentar la participación; sin embargo, los resultados no fueron los esperados._x000D_
 _x000D_
Se ejecutó un plan de búsqueda de nuevos espacios temporales para el desarrollo de las actividades culturales, específicamente las clases de baile y música._x000D_
Como resultado, se estableció una alianza con la Casa de la Cultura del barrio Colores, administrada por el INDER de Medellín. En contraprestación por el uso del espacio, se ofrecieron clases a la comunidad, lo que ha permitido fortalecer el vínculo con el grupo de adultos mayores. Actualmente, este grupo realiza presentaciones musicales en diversos escenarios culturales y en otras instituciones de educación superior.</t>
        </is>
      </c>
    </row>
    <row r="1165">
      <c r="A1165" t="n">
        <v>300</v>
      </c>
      <c r="B1165" t="inlineStr">
        <is>
          <t>Cumplimiento de Inspecciones de control</t>
        </is>
      </c>
      <c r="C1165" t="inlineStr">
        <is>
          <t>Administración de Servicios Generales</t>
        </is>
      </c>
      <c r="D1165" s="134" t="n">
        <v>45016</v>
      </c>
      <c r="E1165" t="inlineStr">
        <is>
          <t>300-2023-03-31</t>
        </is>
      </c>
      <c r="F1165" t="inlineStr">
        <is>
          <t>2023-07-07 14:28:41</t>
        </is>
      </c>
      <c r="G1165" t="inlineStr">
        <is>
          <t>Gustavo Espinel Beltran</t>
        </is>
      </c>
      <c r="H1165" t="inlineStr">
        <is>
          <t>Se cumplió con la inspección de control al servicio prestado por la empresa G4S SECURE SOLUTIONS COLOMBIA S.A.</t>
        </is>
      </c>
    </row>
    <row r="1166">
      <c r="A1166" t="n">
        <v>300</v>
      </c>
      <c r="B1166" t="inlineStr">
        <is>
          <t>Cumplimiento de Inspecciones de control</t>
        </is>
      </c>
      <c r="C1166" t="inlineStr">
        <is>
          <t>Administración de Servicios Generales</t>
        </is>
      </c>
      <c r="D1166" s="134" t="n">
        <v>45107</v>
      </c>
      <c r="E1166" t="inlineStr">
        <is>
          <t>300-2023-06-30</t>
        </is>
      </c>
      <c r="F1166" t="inlineStr">
        <is>
          <t>2023-07-07 14:30:46</t>
        </is>
      </c>
      <c r="G1166" t="inlineStr">
        <is>
          <t>Gustavo Espinel Beltran</t>
        </is>
      </c>
      <c r="H1166" t="inlineStr">
        <is>
          <t>Se cumplió con la inspección de control al servicio prestado por la empresa G4S SECURE SOLUTIONS COLOMBIA S.A.</t>
        </is>
      </c>
    </row>
    <row r="1167">
      <c r="A1167" t="n">
        <v>300</v>
      </c>
      <c r="B1167" t="inlineStr">
        <is>
          <t>Cumplimiento de Inspecciones de control</t>
        </is>
      </c>
      <c r="C1167" t="inlineStr">
        <is>
          <t>Administración de Servicios Generales</t>
        </is>
      </c>
      <c r="D1167" s="134" t="n">
        <v>45199</v>
      </c>
      <c r="E1167" t="inlineStr">
        <is>
          <t>300-2023-09-30</t>
        </is>
      </c>
      <c r="F1167" t="inlineStr">
        <is>
          <t>2023-10-02 13:43:00</t>
        </is>
      </c>
      <c r="G1167" t="inlineStr">
        <is>
          <t>Gustavo Espinel Beltran</t>
        </is>
      </c>
      <c r="H1167" t="inlineStr">
        <is>
          <t>Se cumplió con la inspección de control al servicio prestado por la empresa G4S SECURE SOLUTIONS COLOMBIA S.A. en la sede Campus Principal y City Campus, según los documentos registrados y variables a evaluar en el formato de control de servicios subcontratados periodos julio, agosto y septiembre de 2023.</t>
        </is>
      </c>
    </row>
    <row r="1168">
      <c r="A1168" t="n">
        <v>300</v>
      </c>
      <c r="B1168" t="inlineStr">
        <is>
          <t>Cumplimiento de Inspecciones de control</t>
        </is>
      </c>
      <c r="C1168" t="inlineStr">
        <is>
          <t>Administración de Servicios Generales</t>
        </is>
      </c>
      <c r="D1168" s="134" t="n">
        <v>45291</v>
      </c>
      <c r="E1168" t="inlineStr">
        <is>
          <t>300-2023-12-31</t>
        </is>
      </c>
      <c r="F1168" t="inlineStr">
        <is>
          <t>2024-01-05 19:39:34</t>
        </is>
      </c>
      <c r="G1168" t="inlineStr">
        <is>
          <t>Gustavo Espinel Beltran</t>
        </is>
      </c>
      <c r="H1168" t="inlineStr">
        <is>
          <t>Se cumplió con la inspección de control al servicio prestado por la empresa G4S SECURE SOLUTIONS COLOMBIA S.A. en la sede Campus Principal y City Campus, según los documentos registrados y variables a evaluar en el formato de control de servicios subcontratados periodos octubre, noviembre y diciembre de 2023.</t>
        </is>
      </c>
    </row>
    <row r="1169">
      <c r="A1169" t="n">
        <v>300</v>
      </c>
      <c r="B1169" t="inlineStr">
        <is>
          <t>Cumplimiento de Inspecciones de control</t>
        </is>
      </c>
      <c r="C1169" t="inlineStr">
        <is>
          <t>Administración de Servicios Generales</t>
        </is>
      </c>
      <c r="D1169" s="134" t="n">
        <v>45382</v>
      </c>
      <c r="E1169" t="inlineStr">
        <is>
          <t>300-2024-03-31</t>
        </is>
      </c>
      <c r="F1169" t="inlineStr">
        <is>
          <t>2024-04-12 12:25:37</t>
        </is>
      </c>
      <c r="G1169" t="inlineStr">
        <is>
          <t>Gustavo Espinel Beltran</t>
        </is>
      </c>
      <c r="H1169" t="inlineStr">
        <is>
          <t>Se cumplió con la inspección a la concesión PLANET GOURMET CATERING SAS denominada &amp;quot;CUATRO NÓMADES&amp;quot; en la sede Campus Principal durante el periodo febrero de 2024, verificando todos los ítems del formato de control al servicio subcontratado, encontrando todo conforme. La concesión realizó las correcciones a los hallazgos encontrados por la Secretaria Distrital Distrital de Salud, según Acta 151888</t>
        </is>
      </c>
    </row>
    <row r="1170">
      <c r="A1170" t="n">
        <v>300</v>
      </c>
      <c r="B1170" t="inlineStr">
        <is>
          <t>Cumplimiento de Inspecciones de control</t>
        </is>
      </c>
      <c r="C1170" t="inlineStr">
        <is>
          <t>Administración de Servicios Generales</t>
        </is>
      </c>
      <c r="D1170" s="134" t="n">
        <v>45473</v>
      </c>
      <c r="E1170" t="inlineStr">
        <is>
          <t>300-2024-06-30</t>
        </is>
      </c>
      <c r="F1170" t="inlineStr">
        <is>
          <t>2024-07-06 13:11:08</t>
        </is>
      </c>
      <c r="G1170" t="inlineStr">
        <is>
          <t>Gustavo Espinel Beltran</t>
        </is>
      </c>
      <c r="H1170" t="inlineStr">
        <is>
          <t>Se cumplió con la inspección de control al servicio prestado por la empresa CASALIMPIA S.A. para las sedes Campus Principal, City Campus y edificio Calle 84 durante los periodos abril, mayo y junio de 2024. Ítems importantes verificados, soportes de pagos de seguridad social, servicios prestado, dotación y elementos de protección personal (EPP) y cumplimiento de la supervisión de la operación, radicación de facturas y labores de la operación durante los meses de calendario académico.</t>
        </is>
      </c>
    </row>
    <row r="1171">
      <c r="A1171" t="n">
        <v>300</v>
      </c>
      <c r="B1171" t="inlineStr">
        <is>
          <t>Cumplimiento de Inspecciones de control</t>
        </is>
      </c>
      <c r="C1171" t="inlineStr">
        <is>
          <t>Administración de Servicios Generales</t>
        </is>
      </c>
      <c r="D1171" s="134" t="n">
        <v>45565</v>
      </c>
      <c r="E1171" t="inlineStr">
        <is>
          <t>300-2024-09-30</t>
        </is>
      </c>
      <c r="F1171" t="inlineStr">
        <is>
          <t>2024-10-07 11:42:15</t>
        </is>
      </c>
      <c r="G1171" t="inlineStr">
        <is>
          <t>Gustavo Espinel Beltran</t>
        </is>
      </c>
      <c r="H1171" t="inlineStr">
        <is>
          <t>Se cumplió con la inspección periódica a la concesión FRESHKO en la sede City Campus durante el periodo julio, agosto y septiembre  de 2024, verificando todos los ítems del formato de control al servicio subcontratado, encontrando todo conforme. Se verificó como documentos importantes la realización de la fumigación en el local, planillas de pagos de seguridad social y certificados de manipulación de alimentos entre otros.</t>
        </is>
      </c>
    </row>
    <row r="1172">
      <c r="A1172" t="n">
        <v>300</v>
      </c>
      <c r="B1172" t="inlineStr">
        <is>
          <t>Cumplimiento de Inspecciones de control</t>
        </is>
      </c>
      <c r="C1172" t="inlineStr">
        <is>
          <t>Administración de Servicios Generales</t>
        </is>
      </c>
      <c r="D1172" s="134" t="n">
        <v>45657</v>
      </c>
      <c r="E1172" t="inlineStr">
        <is>
          <t>300-2024-12-31</t>
        </is>
      </c>
      <c r="F1172" t="inlineStr">
        <is>
          <t>2024-12-30 08:28:44</t>
        </is>
      </c>
      <c r="G1172" t="inlineStr">
        <is>
          <t>Gustavo Espinel Beltran</t>
        </is>
      </c>
      <c r="H1172" t="inlineStr">
        <is>
          <t>Se cumplió con la inspección de control al servicio prestado por la empresa G4S SECURE SOLUTIONS COLOMBIA S.A. en la sede Campus Principal y City Campus, según los documentos registrados y variables a evaluar en el formato de control de servicios subcontratados periodos octubre, noviembre y diciembre de 2024.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cuarto trimestre del año.</t>
        </is>
      </c>
    </row>
    <row r="1173">
      <c r="A1173" t="n">
        <v>300</v>
      </c>
      <c r="B1173" t="inlineStr">
        <is>
          <t>Cumplimiento de Inspecciones de control</t>
        </is>
      </c>
      <c r="C1173" t="inlineStr">
        <is>
          <t>Administración de Servicios Generales</t>
        </is>
      </c>
      <c r="D1173" s="134" t="n">
        <v>45747</v>
      </c>
      <c r="E1173" t="inlineStr">
        <is>
          <t>300-2025-03-31</t>
        </is>
      </c>
      <c r="F1173" t="inlineStr">
        <is>
          <t>2025-04-03 13:26:28</t>
        </is>
      </c>
      <c r="G1173" t="inlineStr">
        <is>
          <t>Gustavo Espinel Beltran</t>
        </is>
      </c>
      <c r="H1173" t="inlineStr">
        <is>
          <t>Se cumplió con la inspección de control al servicio prestado por la empresa G4S SECURE SOLUTIONS COLOMBIA S.A. en la sede Campus Principal y City Campus, según los documentos registrados y variables a evaluar en el formato de control de servicios subcontratados periodos enero, febrero y marzo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primer trimestre del año 2025.</t>
        </is>
      </c>
    </row>
    <row r="1174">
      <c r="A1174" t="n">
        <v>300</v>
      </c>
      <c r="B1174" t="inlineStr">
        <is>
          <t>Cumplimiento de Inspecciones de control</t>
        </is>
      </c>
      <c r="C1174" t="inlineStr">
        <is>
          <t>Administración de Servicios Generales</t>
        </is>
      </c>
      <c r="D1174" s="134" t="n">
        <v>45838</v>
      </c>
      <c r="E1174" t="inlineStr">
        <is>
          <t>300-2025-06-30</t>
        </is>
      </c>
      <c r="F1174" t="inlineStr">
        <is>
          <t>2025-07-07 07:46:49</t>
        </is>
      </c>
      <c r="G1174" t="inlineStr">
        <is>
          <t>Gustavo Espinel Beltran</t>
        </is>
      </c>
      <c r="H1174" t="inlineStr">
        <is>
          <t>Se cumplió con la inspección de control al servicio prestado por la empresa G4S SECURE SOLUTIONS COLOMBIA S.A. en la sede Campus Principal y City Campus, según los documentos registrados y variables a evaluar en el formato de control de servicios subcontratados periodos abril, mayo y junio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segundo trimestre del año 2025.</t>
        </is>
      </c>
    </row>
    <row r="1175">
      <c r="A1175" t="n">
        <v>300</v>
      </c>
      <c r="B1175" t="inlineStr">
        <is>
          <t>Cumplimiento de Inspecciones de control</t>
        </is>
      </c>
      <c r="C1175" t="inlineStr">
        <is>
          <t>Administración de Servicios Generales</t>
        </is>
      </c>
      <c r="D1175" s="134" t="n">
        <v>45930</v>
      </c>
      <c r="E1175" t="inlineStr">
        <is>
          <t>300-2025-09-30</t>
        </is>
      </c>
      <c r="F1175" t="inlineStr">
        <is>
          <t>2025-10-06 06:52:15</t>
        </is>
      </c>
      <c r="G1175" t="inlineStr">
        <is>
          <t>Gustavo Espinel Beltran</t>
        </is>
      </c>
      <c r="H1175" t="inlineStr">
        <is>
          <t>Se cumplió con la inspección de los documentos de la empresa Transportes Escolares SAS y el servicio prestado, verificando todos los ítems del formato de control al servicio contratado para los meses de julio, agosto y septiembre de 2025. Como dato importante se verificó que la empresa presentará toda la documentación legal que deben portar y tener los vehículos inscritos como servicio público de transporte automotor especial.</t>
        </is>
      </c>
    </row>
    <row r="1176">
      <c r="A1176" t="n">
        <v>300</v>
      </c>
      <c r="B1176" t="inlineStr">
        <is>
          <t>Cumplimiento de Inspecciones de control</t>
        </is>
      </c>
      <c r="C1176" t="inlineStr">
        <is>
          <t>Administración de Servicios Generales</t>
        </is>
      </c>
      <c r="D1176" s="134" t="n">
        <v>46022</v>
      </c>
      <c r="E1176" t="inlineStr">
        <is>
          <t>300-2025-12-31</t>
        </is>
      </c>
      <c r="F1176" t="inlineStr">
        <is>
          <t>2025-12-23 17:57:50</t>
        </is>
      </c>
      <c r="G1176" t="inlineStr">
        <is>
          <t>Gustavo Espinel Beltran</t>
        </is>
      </c>
      <c r="H1176" t="inlineStr">
        <is>
          <t>Se cumplió con la inspección de los documentos de la empresa Transportes Escolares SAS y el servicio prestado, verificando todos los ítems del formato de control al servicio contratado para los meses de octubre, noviembre y diciembre de 2025. Como dato importante se verificó que la empresa presentará toda la documentación legal que deben portar y tener los vehículos inscritos como servicio público de transporte automotor especial. Iniciamos en este trimestre con buses Euro VI</t>
        </is>
      </c>
    </row>
    <row r="1177">
      <c r="A1177" t="n">
        <v>301</v>
      </c>
      <c r="B1177" t="inlineStr">
        <is>
          <t>Cumplimiento plan de trabajo</t>
        </is>
      </c>
      <c r="C1177" t="inlineStr">
        <is>
          <t>Administración de Servicios Generales</t>
        </is>
      </c>
      <c r="D1177" s="134" t="n">
        <v>45016</v>
      </c>
      <c r="E1177" t="inlineStr">
        <is>
          <t>301-2023-03-31</t>
        </is>
      </c>
      <c r="F1177" t="inlineStr">
        <is>
          <t>2023-07-08 21:52:44</t>
        </is>
      </c>
      <c r="G1177" t="inlineStr">
        <is>
          <t>Gustavo Espinel Beltran</t>
        </is>
      </c>
      <c r="H1177" t="inlineStr">
        <is>
          <t>Durante el primer trimestre del 2023 se dio cumplimiento al plan de trabajo con la empresa de vigilancia G4S SECURE SOLUTIONS COLOMBIA S.A. en la sedes de Bogotá, de acuerdo con lo establecido en el contrato. El cumplimiento del plan de trabajo esta relacionado en las minutas de cada puesto del servicio según lo establecido por la SUPERVIGILANCIA. Anexo programación mensual.</t>
        </is>
      </c>
    </row>
    <row r="1178">
      <c r="A1178" t="n">
        <v>301</v>
      </c>
      <c r="B1178" t="inlineStr">
        <is>
          <t>Cumplimiento plan de trabajo</t>
        </is>
      </c>
      <c r="C1178" t="inlineStr">
        <is>
          <t>Administración de Servicios Generales</t>
        </is>
      </c>
      <c r="D1178" s="134" t="n">
        <v>45107</v>
      </c>
      <c r="E1178" t="inlineStr">
        <is>
          <t>301-2023-06-30</t>
        </is>
      </c>
      <c r="F1178" t="inlineStr">
        <is>
          <t>2023-07-10 07:58:36</t>
        </is>
      </c>
      <c r="G1178" t="inlineStr">
        <is>
          <t>Gustavo Espinel Beltran</t>
        </is>
      </c>
      <c r="H1178" t="inlineStr">
        <is>
          <t>Durante el segundo trimestre del 2023 se dio cumplimiento al plan de trabajo con la empresa de aseo CASALIMPIA en la sede Campus Principal, de acuerdo con lo establecido en el contrato. Como soporte se anexan las planillas de control de la operación.</t>
        </is>
      </c>
    </row>
    <row r="1179">
      <c r="A1179" t="n">
        <v>301</v>
      </c>
      <c r="B1179" t="inlineStr">
        <is>
          <t>Cumplimiento plan de trabajo</t>
        </is>
      </c>
      <c r="C1179" t="inlineStr">
        <is>
          <t>Administración de Servicios Generales</t>
        </is>
      </c>
      <c r="D1179" s="134" t="n">
        <v>45199</v>
      </c>
      <c r="E1179" t="inlineStr">
        <is>
          <t>301-2023-09-30</t>
        </is>
      </c>
      <c r="F1179" t="inlineStr">
        <is>
          <t>2023-10-02 07:44:28</t>
        </is>
      </c>
      <c r="G1179" t="inlineStr">
        <is>
          <t>Gustavo Espinel Beltran</t>
        </is>
      </c>
      <c r="H1179" t="inlineStr">
        <is>
          <t>Durante el tercer trimestre del 2023 se dio cumplimiento al plan de trabajo con la empresa transportadora de acuerdo con lo establecido en el Otrosí No. 13 del contrato. En los meses de julio, agosto y septiembre se presto el servicio con cuatro (4) buses en el mes de julio y con ocho (8) buses en los meses de agosto y septiembre. Como soporte se anexa la base de datos del número de usuarios transportados y numero de recorridos realizados por los buses durante estos periodos.</t>
        </is>
      </c>
    </row>
    <row r="1180">
      <c r="A1180" t="n">
        <v>301</v>
      </c>
      <c r="B1180" t="inlineStr">
        <is>
          <t>Cumplimiento plan de trabajo</t>
        </is>
      </c>
      <c r="C1180" t="inlineStr">
        <is>
          <t>Administración de Servicios Generales</t>
        </is>
      </c>
      <c r="D1180" s="134" t="n">
        <v>45291</v>
      </c>
      <c r="E1180" t="inlineStr">
        <is>
          <t>301-2023-12-31</t>
        </is>
      </c>
      <c r="F1180" t="inlineStr">
        <is>
          <t>2024-01-08 19:37:56</t>
        </is>
      </c>
      <c r="G1180" t="inlineStr">
        <is>
          <t>Gustavo Espinel Beltran</t>
        </is>
      </c>
      <c r="H1180" t="inlineStr">
        <is>
          <t>Durante el cuarto trimestre del 2023 se dio cumplimiento al plan de trabajo con la empresa transportadora de acuerdo con lo establecido en el Otrosí No. 13 del contrato. En los meses de octubre, noviembre se presto el servicio con ocho (8) buses y con cuatro (4) buses en el mes de diciembre. Como soporte se anexa la base de datos del número de usuarios transportados y numero de recorridos realizados por los buses durante estos periodos.</t>
        </is>
      </c>
    </row>
    <row r="1181">
      <c r="A1181" t="n">
        <v>301</v>
      </c>
      <c r="B1181" t="inlineStr">
        <is>
          <t>Cumplimiento plan de trabajo</t>
        </is>
      </c>
      <c r="C1181" t="inlineStr">
        <is>
          <t>Administración de Servicios Generales</t>
        </is>
      </c>
      <c r="D1181" s="134" t="n">
        <v>45382</v>
      </c>
      <c r="E1181" t="inlineStr">
        <is>
          <t>301-2024-03-31</t>
        </is>
      </c>
      <c r="F1181" t="inlineStr">
        <is>
          <t>2024-04-12 14:01:39</t>
        </is>
      </c>
      <c r="G1181" t="inlineStr">
        <is>
          <t>Gustavo Espinel Beltran</t>
        </is>
      </c>
      <c r="H1181" t="inlineStr">
        <is>
          <t>Durante el primer trimestre de 2024 se dio cumplimiento al plan de trabajo con la empresa transportadora de acuerdo con lo establecido en el Otrosí No. 14 del contrato. En el mes de  enero la operación del servicio de transporte funcionó con cuatro (4) buses y durante los meses de febrero y marzo la operación del servicio de transporte funcionó con ocho (8) buses. Como soporte de las actividades planeadas se anexa la base de datos del número de usuarios transportados y número de recorridos realizados por los buses durante estos tres meses, cumpliendose asi con el transporte de la comunidad universitaria de la sede City Campus a Campus principal y viceversa, pero también cumpliendo con el servicio en los horarios establecidos en el contrato (horario de lunes a sábado).</t>
        </is>
      </c>
    </row>
    <row r="1182">
      <c r="A1182" t="n">
        <v>301</v>
      </c>
      <c r="B1182" t="inlineStr">
        <is>
          <t>Cumplimiento plan de trabajo</t>
        </is>
      </c>
      <c r="C1182" t="inlineStr">
        <is>
          <t>Administración de Servicios Generales</t>
        </is>
      </c>
      <c r="D1182" s="134" t="n">
        <v>45473</v>
      </c>
      <c r="E1182" t="inlineStr">
        <is>
          <t>301-2024-06-30</t>
        </is>
      </c>
      <c r="F1182" t="inlineStr">
        <is>
          <t>2024-07-06 14:01:36</t>
        </is>
      </c>
      <c r="G1182" t="inlineStr">
        <is>
          <t>Gustavo Espinel Beltran</t>
        </is>
      </c>
      <c r="H1182" t="inlineStr">
        <is>
          <t>Durante el segundo trimestre de 2024 se dio cumplimiento al plan de trabajo con la empresa transportadora de acuerdo con lo establecido en el Otrosí No. 14 del contrato. En el mes de junio la operación del servicio de transporte funcionó con cuatro (4) buses y durante los meses de abril y mayo la operación del servicio de transporte funcionó con ocho (8) buses. Como soporte de las actividades planeadas se anexa la base de datos del número de usuarios transportados y número de recorridos realizados por los buses durante estos tres meses, cumpliendose asi con el transporte de la comunidad universitaria de la sede City Campus a Campus principal y viceversa, pero también cumpliendo con el servicio en los horarios establecidos en el contrato (horario de lunes a sábado).</t>
        </is>
      </c>
    </row>
    <row r="1183">
      <c r="A1183" t="n">
        <v>301</v>
      </c>
      <c r="B1183" t="inlineStr">
        <is>
          <t>Cumplimiento plan de trabajo</t>
        </is>
      </c>
      <c r="C1183" t="inlineStr">
        <is>
          <t>Administración de Servicios Generales</t>
        </is>
      </c>
      <c r="D1183" s="134" t="n">
        <v>45565</v>
      </c>
      <c r="E1183" t="inlineStr">
        <is>
          <t>301-2024-09-30</t>
        </is>
      </c>
      <c r="F1183" t="inlineStr">
        <is>
          <t>2024-10-01 20:41:14</t>
        </is>
      </c>
      <c r="G1183" t="inlineStr">
        <is>
          <t>Gustavo Espinel Beltran</t>
        </is>
      </c>
      <c r="H1183" t="inlineStr">
        <is>
          <t>Durante el tercer trimestre de 2024 se dio cumplimiento al plan de trabajo con la empresa de aseo CASALIMPIA S.A. En la sede Campus Politécnico, de acuerdo con lo establecido en el contrato y en el plan de trabajo, las labores de aseo se realizaron en todos los bloques, espacios, áreas comunes, cafetería y oficinas de la sede. Se cumplió con las actividades de la operación de aseo en todas las áreas con veinticuatro (24) auxiliares de aseo. La operación se realizo con tres (3) turnos de servicio (mañana, tarde y noche). Como soporte se anexan las planillas de control de la operación de salones, baños, oficinas, cafeterías y áreas comunes.</t>
        </is>
      </c>
    </row>
    <row r="1184">
      <c r="A1184" t="n">
        <v>301</v>
      </c>
      <c r="B1184" t="inlineStr">
        <is>
          <t>Cumplimiento plan de trabajo</t>
        </is>
      </c>
      <c r="C1184" t="inlineStr">
        <is>
          <t>Administración de Servicios Generales</t>
        </is>
      </c>
      <c r="D1184" s="134" t="n">
        <v>45657</v>
      </c>
      <c r="E1184" t="inlineStr">
        <is>
          <t>301-2024-12-31</t>
        </is>
      </c>
      <c r="F1184" t="inlineStr">
        <is>
          <t>2025-01-08 17:47:44</t>
        </is>
      </c>
      <c r="G1184" t="inlineStr">
        <is>
          <t>Gustavo Espinel Beltran</t>
        </is>
      </c>
      <c r="H1184" t="inlineStr">
        <is>
          <t>Durante el cuarto trimestre de 2024 se dio cumplimiento al plan de trabajo con la empresa transportadora de acuerdo con lo establecido en el Otrosí No. 15 del contrato. Durante los meses de octubre y noviembre la operación del servicio de transporte funcionó con ocho (8) buses y durante el mes de diciembre la operación del servicio de transporte funcionó con cuatro (4) buses. Como soporte de las actividades planeadas se anexa la base de datos del número de usuarios transportados y número de recorridos realizados por los buses durante estos tres meses, cumpliéndose así con el transporte de la comunidad universitaria de la sede City Campus a Campus principal y viceversa, pero también cumpliendo con el servicio en los horarios establecidos en el contrato (horario de lunes a sábado).</t>
        </is>
      </c>
    </row>
    <row r="1185">
      <c r="A1185" t="n">
        <v>301</v>
      </c>
      <c r="B1185" t="inlineStr">
        <is>
          <t>Cumplimiento plan de trabajo</t>
        </is>
      </c>
      <c r="C1185" t="inlineStr">
        <is>
          <t>Administración de Servicios Generales</t>
        </is>
      </c>
      <c r="D1185" s="134" t="n">
        <v>45747</v>
      </c>
      <c r="E1185" t="inlineStr">
        <is>
          <t>301-2025-03-31</t>
        </is>
      </c>
      <c r="F1185" t="inlineStr">
        <is>
          <t>2025-04-02 20:32:56</t>
        </is>
      </c>
      <c r="G1185" t="inlineStr">
        <is>
          <t>Gustavo Espinel Beltran</t>
        </is>
      </c>
      <c r="H1185" t="inlineStr">
        <is>
          <t>Durante el primer trimestre de 2025 se dio cumplimiento al plan de trabajo con la empresa transportadora de acuerdo con lo establecido en el Contrato. Durante el mes de enero de 2025 la operación del servicio de transporte funcionó con cuatro (4) buses y durante los meses de febrero y marzo de 2025 la operación del servicio de transporte funcionó con ocho (8)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is>
      </c>
    </row>
    <row r="1186">
      <c r="A1186" t="n">
        <v>301</v>
      </c>
      <c r="B1186" t="inlineStr">
        <is>
          <t>Cumplimiento plan de trabajo</t>
        </is>
      </c>
      <c r="C1186" t="inlineStr">
        <is>
          <t>Administración de Servicios Generales</t>
        </is>
      </c>
      <c r="D1186" s="134" t="n">
        <v>45838</v>
      </c>
      <c r="E1186" t="inlineStr">
        <is>
          <t>301-2025-06-30</t>
        </is>
      </c>
      <c r="F1186" t="inlineStr">
        <is>
          <t>2025-07-02 13:25:43</t>
        </is>
      </c>
      <c r="G1186" t="inlineStr">
        <is>
          <t>Gustavo Espinel Beltran</t>
        </is>
      </c>
      <c r="H1186" t="inlineStr">
        <is>
          <t>Durante el segundo trimestre de 2025 se dio cumplimiento al plan de trabajo con la empresa transportadora de acuerdo con lo establecido en el Contrato. Durante los meses de abril y mayo de 2025 la operación del servicio de transporte funcionó con ocho (8) buses y durante el mes de junio de 2025 la operación del servicio de transporte funcionó con cuatro (4)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is>
      </c>
    </row>
    <row r="1187">
      <c r="A1187" t="n">
        <v>301</v>
      </c>
      <c r="B1187" t="inlineStr">
        <is>
          <t>Cumplimiento plan de trabajo</t>
        </is>
      </c>
      <c r="C1187" t="inlineStr">
        <is>
          <t>Administración de Servicios Generales</t>
        </is>
      </c>
      <c r="D1187" s="134" t="n">
        <v>45930</v>
      </c>
      <c r="E1187" t="inlineStr">
        <is>
          <t>301-2025-09-30</t>
        </is>
      </c>
      <c r="F1187" t="inlineStr">
        <is>
          <t>2025-10-02 14:07:03</t>
        </is>
      </c>
      <c r="G1187" t="inlineStr">
        <is>
          <t>Gustavo Espinel Beltran</t>
        </is>
      </c>
      <c r="H1187" t="inlineStr">
        <is>
          <t>Durante el tercer trimestre de 2025 se dio cumplimiento al plan de trabajo con la empresa de aseo CASALIMPIA S.A. En la sede Campus Politécnico, de acuerdo con lo establecido en el contrato y en el plan de trabajo, las labores de aseo se realizaron en todos los bloques, espacios, baños, áreas comunes, cafetería y oficinas de la sede. Se cumplió con las actividades de la operación de aseo en todas las áreas con veinticinco (25) auxiliares de aseo. La operación se realizó con tres (3) turnos de servicio (mañana, tarde y noche). Como soporte se anexan las planillas de control de la operación de salones, baños, oficinas, cafeterías y áreas comunes.</t>
        </is>
      </c>
    </row>
    <row r="1188">
      <c r="A1188" t="n">
        <v>301</v>
      </c>
      <c r="B1188" t="inlineStr">
        <is>
          <t>Cumplimiento plan de trabajo</t>
        </is>
      </c>
      <c r="C1188" t="inlineStr">
        <is>
          <t>Administración de Servicios Generales</t>
        </is>
      </c>
      <c r="D1188" s="134" t="n">
        <v>46022</v>
      </c>
      <c r="E1188" t="inlineStr">
        <is>
          <t>301-2025-12-31</t>
        </is>
      </c>
      <c r="F1188" t="inlineStr">
        <is>
          <t>2026-01-10 15:15:03</t>
        </is>
      </c>
      <c r="G1188" t="inlineStr">
        <is>
          <t>Gustavo Espinel Beltran</t>
        </is>
      </c>
      <c r="H1188" t="inlineStr">
        <is>
          <t>Durante el cuarto trimestre de 2025 se dio cumplimiento al plan de trabajo con la empresa transportadora de acuerdo con lo establecido en el Contrato. Durante los meses de octubre, noviembre y diciembre de 2025 la operación del servicio de transporte funcionó con ocho  (8) buses en el mes de octubre y noviembre y durante el mes de diciembre de 2025 la operación del servicio de transporte funcionó con tres (3) buses. En la hora pico 6:30 a.m. a 8:30 a.m. de lunes a viernes el servicio se refuerza con cuatro (4) vehículos mas en los meses de octubre y noviembre.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is>
      </c>
    </row>
    <row r="1189">
      <c r="A1189" t="n">
        <v>302</v>
      </c>
      <c r="B1189" t="inlineStr">
        <is>
          <t>N de solicitudes radicadas - (Metrica)</t>
        </is>
      </c>
      <c r="C1189" t="inlineStr">
        <is>
          <t>Centro de Medios Audiovisuales</t>
        </is>
      </c>
      <c r="D1189" s="134" t="n">
        <v>45107</v>
      </c>
      <c r="E1189" t="inlineStr">
        <is>
          <t>302-2023-06-30</t>
        </is>
      </c>
      <c r="F1189" t="inlineStr">
        <is>
          <t>2023-07-11 13:29:03</t>
        </is>
      </c>
      <c r="G1189" t="inlineStr">
        <is>
          <t>Andres Pilonieta Gutt</t>
        </is>
      </c>
      <c r="H1189" t="inlineStr">
        <is>
          <t>Se adjunta la cantidad de horas de uso del cma</t>
        </is>
      </c>
    </row>
    <row r="1190">
      <c r="A1190" t="n">
        <v>302</v>
      </c>
      <c r="B1190" t="inlineStr">
        <is>
          <t>N de solicitudes radicadas - (Metrica)</t>
        </is>
      </c>
      <c r="C1190" t="inlineStr">
        <is>
          <t>Centro de Medios Audiovisuales</t>
        </is>
      </c>
      <c r="D1190" s="134" t="n">
        <v>45291</v>
      </c>
      <c r="E1190" t="inlineStr">
        <is>
          <t>302-2023-12-31</t>
        </is>
      </c>
      <c r="F1190" t="inlineStr">
        <is>
          <t>2024-02-09 10:00:40</t>
        </is>
      </c>
      <c r="G1190" t="inlineStr">
        <is>
          <t>Andres Pilonieta Gutt</t>
        </is>
      </c>
      <c r="H1190" t="inlineStr"/>
    </row>
    <row r="1191">
      <c r="A1191" t="n">
        <v>302</v>
      </c>
      <c r="B1191" t="inlineStr">
        <is>
          <t>N de solicitudes radicadas - (Metrica)</t>
        </is>
      </c>
      <c r="C1191" t="inlineStr">
        <is>
          <t>Centro de Medios Audiovisuales</t>
        </is>
      </c>
      <c r="D1191" s="134" t="n">
        <v>45473</v>
      </c>
      <c r="E1191" t="inlineStr">
        <is>
          <t>302-2024-06-30</t>
        </is>
      </c>
      <c r="F1191" t="inlineStr">
        <is>
          <t>2024-07-22 14:29:02</t>
        </is>
      </c>
      <c r="G1191" t="inlineStr">
        <is>
          <t>Andres Pilonieta Gutt</t>
        </is>
      </c>
      <c r="H1191" t="inlineStr">
        <is>
          <t>https://bi.poligran.edu.co/indice.php?r=CMA</t>
        </is>
      </c>
    </row>
    <row r="1192">
      <c r="A1192" t="n">
        <v>302</v>
      </c>
      <c r="B1192" t="inlineStr">
        <is>
          <t>N de solicitudes radicadas - (Metrica)</t>
        </is>
      </c>
      <c r="C1192" t="inlineStr">
        <is>
          <t>Centro de Medios Audiovisuales</t>
        </is>
      </c>
      <c r="D1192" s="134" t="n">
        <v>45657</v>
      </c>
      <c r="E1192" t="inlineStr">
        <is>
          <t>302-2024-12-31</t>
        </is>
      </c>
      <c r="F1192" t="inlineStr">
        <is>
          <t>2025-10-30 12:35:11</t>
        </is>
      </c>
      <c r="G1192" t="inlineStr">
        <is>
          <t>Andres Pilonieta Gutt</t>
        </is>
      </c>
      <c r="H1192" t="inlineStr">
        <is>
          <t>El incremento de solicitudes radicadas se debe a las matriculas</t>
        </is>
      </c>
    </row>
    <row r="1193">
      <c r="A1193" t="n">
        <v>302</v>
      </c>
      <c r="B1193" t="inlineStr">
        <is>
          <t>N de solicitudes radicadas - (Metrica)</t>
        </is>
      </c>
      <c r="C1193" t="inlineStr">
        <is>
          <t>Centro de Medios Audiovisuales</t>
        </is>
      </c>
      <c r="D1193" s="134" t="n">
        <v>45838</v>
      </c>
      <c r="E1193" t="inlineStr">
        <is>
          <t>302-2025-06-30</t>
        </is>
      </c>
      <c r="F1193" t="inlineStr">
        <is>
          <t>2025-07-22 13:46:03</t>
        </is>
      </c>
      <c r="G1193" t="inlineStr">
        <is>
          <t>Andres Pilonieta Gutt</t>
        </is>
      </c>
      <c r="H1193" t="inlineStr"/>
    </row>
    <row r="1194">
      <c r="A1194" t="n">
        <v>302</v>
      </c>
      <c r="B1194" t="inlineStr">
        <is>
          <t>N de solicitudes radicadas - (Metrica)</t>
        </is>
      </c>
      <c r="C1194" t="inlineStr">
        <is>
          <t>Centro de Medios Audiovisuales</t>
        </is>
      </c>
      <c r="D1194" s="134" t="n">
        <v>46022</v>
      </c>
      <c r="E1194" t="inlineStr">
        <is>
          <t>302-2025-12-31</t>
        </is>
      </c>
      <c r="F1194" t="inlineStr">
        <is>
          <t>2026-01-21 11:38:36</t>
        </is>
      </c>
      <c r="G1194" t="inlineStr">
        <is>
          <t>Andres Pilonieta Gutt</t>
        </is>
      </c>
      <c r="H1194" t="inlineStr">
        <is>
          <t>la cantidad evento se incremento gracias a las actividades propuesta por la academia</t>
        </is>
      </c>
    </row>
    <row r="1195">
      <c r="A1195" t="n">
        <v>303</v>
      </c>
      <c r="B1195" t="inlineStr">
        <is>
          <t>Cumplimiento del cronograma de actividades de salud</t>
        </is>
      </c>
      <c r="C1195" t="inlineStr">
        <is>
          <t>Servicio de Salud</t>
        </is>
      </c>
      <c r="D1195" s="134" t="n">
        <v>45107</v>
      </c>
      <c r="E1195" t="inlineStr">
        <is>
          <t>303-2023-06-30</t>
        </is>
      </c>
      <c r="F1195" t="inlineStr">
        <is>
          <t>2023-08-08 10:48:57</t>
        </is>
      </c>
      <c r="G1195" t="inlineStr">
        <is>
          <t>Elga Juliana Sanchez Amaya</t>
        </is>
      </c>
      <c r="H1195" t="inlineStr">
        <is>
          <t>Se cumplió con el cronograma de actividades en salud a excepción de la programación del mes de Junio teniendo en cuenta que los estudiantes salían a vacaciones y no había buen público para impactar. El cronograma de salud polivirtual se cumplió al 100 % sin novedad.</t>
        </is>
      </c>
    </row>
    <row r="1196">
      <c r="A1196" t="n">
        <v>303</v>
      </c>
      <c r="B1196" t="inlineStr">
        <is>
          <t>Cumplimiento del cronograma de actividades de salud</t>
        </is>
      </c>
      <c r="C1196" t="inlineStr">
        <is>
          <t>Servicio de Salud</t>
        </is>
      </c>
      <c r="D1196" s="134" t="n">
        <v>45291</v>
      </c>
      <c r="E1196" t="inlineStr">
        <is>
          <t>303-2023-12-31</t>
        </is>
      </c>
      <c r="F1196" t="inlineStr">
        <is>
          <t>2024-02-12 08:47:25</t>
        </is>
      </c>
      <c r="G1196" t="inlineStr">
        <is>
          <t>Elga Juliana Sanchez Amaya</t>
        </is>
      </c>
      <c r="H1196" t="inlineStr">
        <is>
          <t>El cronograma de salud para actividades a la comunidad poli en Bogotá y Medellín se cumplió según lo programado, sin embargo hubo 3 actividades que se encontraban agendadas en el mes de diciembre dirigidas al equipo de salud que no se pudieron llevar a cabo ya que no se recibió el apoyo de ARL sura con quien se tenía planeado realizarlas. El cronograma de salud polivirtual no se cumplió en su totalidad por cruce con otras actividades propias del servicio que impidieron la ejecución de las mismas.</t>
        </is>
      </c>
    </row>
    <row r="1197">
      <c r="A1197" t="n">
        <v>303</v>
      </c>
      <c r="B1197" t="inlineStr">
        <is>
          <t>Cumplimiento del cronograma de actividades de salud</t>
        </is>
      </c>
      <c r="C1197" t="inlineStr">
        <is>
          <t>Servicio de Salud</t>
        </is>
      </c>
      <c r="D1197" s="134" t="n">
        <v>45473</v>
      </c>
      <c r="E1197" t="inlineStr">
        <is>
          <t>303-2024-06-30</t>
        </is>
      </c>
      <c r="F1197" t="inlineStr">
        <is>
          <t>2024-07-15 15:21:59</t>
        </is>
      </c>
      <c r="G1197" t="inlineStr">
        <is>
          <t>Miguel Angel Lopez Triana</t>
        </is>
      </c>
      <c r="H1197" t="inlineStr">
        <is>
          <t>Se generó un cronograma centralizado en Bogotá, es por esto que para &amp;quot;Medellín&amp;quot; y &amp;quot;Virtual&amp;quot;, no se contemplaron actividades, sin embargo para el 2024-2, si se contemplan sus actividades bajo un cronograma._x000D_
_x000D_
Para el 2024-1 se planearon 14 actividades, las cuales fueron ejecutadas al 100%.</t>
        </is>
      </c>
    </row>
    <row r="1198">
      <c r="A1198" t="n">
        <v>303</v>
      </c>
      <c r="B1198" t="inlineStr">
        <is>
          <t>Cumplimiento del cronograma de actividades de salud</t>
        </is>
      </c>
      <c r="C1198" t="inlineStr">
        <is>
          <t>Servicio de Salud</t>
        </is>
      </c>
      <c r="D1198" s="134" t="n">
        <v>45657</v>
      </c>
      <c r="E1198" t="inlineStr">
        <is>
          <t>303-2024-12-31</t>
        </is>
      </c>
      <c r="F1198" t="inlineStr">
        <is>
          <t>2025-01-10 14:20:10</t>
        </is>
      </c>
      <c r="G1198" t="inlineStr">
        <is>
          <t>Elga Juliana Sanchez Amaya</t>
        </is>
      </c>
      <c r="H1198" t="inlineStr"/>
    </row>
    <row r="1199">
      <c r="A1199" t="n">
        <v>303</v>
      </c>
      <c r="B1199" t="inlineStr">
        <is>
          <t>Cumplimiento del cronograma de actividades de salud</t>
        </is>
      </c>
      <c r="C1199" t="inlineStr">
        <is>
          <t>Servicio de Salud</t>
        </is>
      </c>
      <c r="D1199" s="134" t="n">
        <v>45838</v>
      </c>
      <c r="E1199" t="inlineStr">
        <is>
          <t>303-2025-06-30</t>
        </is>
      </c>
      <c r="F1199" t="inlineStr">
        <is>
          <t>2025-07-10 17:17:13</t>
        </is>
      </c>
      <c r="G1199" t="inlineStr">
        <is>
          <t>Elga Juliana Sanchez Amaya</t>
        </is>
      </c>
      <c r="H1199" t="inlineStr">
        <is>
          <t>Se realizó cronograma de actividades en salud para las sedes de Bogotá y Medellín._x000D_
En Bogotá se planearon 17 actividades en el cronograma, de las cuales 3 jornadas de tamizajes de ITS programados con la secretaria de salud no se pudieron cumplir debido a desabastecimiento de las pruebas. _x000D_
En Medellín se planearon 14 actividades en el cronograma de las cuales se ejecutaron al 100%.</t>
        </is>
      </c>
    </row>
    <row r="1200">
      <c r="A1200" t="n">
        <v>303</v>
      </c>
      <c r="B1200" t="inlineStr">
        <is>
          <t>Cumplimiento del cronograma de actividades de salud</t>
        </is>
      </c>
      <c r="C1200" t="inlineStr">
        <is>
          <t>Servicio de Salud</t>
        </is>
      </c>
      <c r="D1200" s="134" t="n">
        <v>46022</v>
      </c>
      <c r="E1200" t="inlineStr">
        <is>
          <t>303-2025-12-31</t>
        </is>
      </c>
      <c r="F1200" t="inlineStr">
        <is>
          <t>2026-01-23 13:23:53</t>
        </is>
      </c>
      <c r="G1200" t="inlineStr">
        <is>
          <t>Elga Juliana Sanchez Amaya</t>
        </is>
      </c>
      <c r="H1200" t="inlineStr">
        <is>
          <t>Durante el semestre 2025-2 se elaboró y ejecutó el cronograma de actividades en salud para las sedes de Bogotá y Medellín. Adicionalmente, se implementó un cronograma específico para sesiones y talleres en modalidad virtual._x000D_
_x000D_
En la sede Bogotá se planificaron 11 actividades, las cuales fueron ejecutadas en su totalidad, alcanzando un cumplimiento del 100%._x000D_
_x000D_
En la sede Medellín se programaron 25 actividades, las cuales igualmente se ejecutaron al 100%, evidenciando el cumplimiento total del cronograma establecido._x000D_
_x000D_
En cuanto a la modalidad virtual, se programaron 18 sesiones y talleres, desarrollados con el apoyo de entidades externas como Colsanitas, Star Bien, Emermédica y SURA, entre otras. Estas de igual forma fueron ejecutadas en su totalidad, alcanzando un cumplimiento del 100%.</t>
        </is>
      </c>
    </row>
    <row r="1201">
      <c r="A1201" t="n">
        <v>304</v>
      </c>
      <c r="B1201" t="inlineStr">
        <is>
          <t>Impacto de Campañas de promoción y prevención</t>
        </is>
      </c>
      <c r="C1201" t="inlineStr">
        <is>
          <t>Servicio de Salud</t>
        </is>
      </c>
      <c r="D1201" s="134" t="n">
        <v>45107</v>
      </c>
      <c r="E1201" t="inlineStr">
        <is>
          <t>304-2023-06-30</t>
        </is>
      </c>
      <c r="F1201" t="inlineStr">
        <is>
          <t>2023-07-11 16:44:12</t>
        </is>
      </c>
      <c r="G1201" t="inlineStr">
        <is>
          <t>Elga Juliana Sanchez Amaya</t>
        </is>
      </c>
      <c r="H1201" t="inlineStr">
        <is>
          <t>Se lograron 3537 impactos con las actividades de educación en salud incluyendo la Semana Polisaludable del mes de Mayo a nivel general. Los impactos de Bogotá fueron de 2622 y los de Medellín 915.</t>
        </is>
      </c>
    </row>
    <row r="1202">
      <c r="A1202" t="n">
        <v>304</v>
      </c>
      <c r="B1202" t="inlineStr">
        <is>
          <t>Impacto de Campañas de promoción y prevención</t>
        </is>
      </c>
      <c r="C1202" t="inlineStr">
        <is>
          <t>Servicio de Salud</t>
        </is>
      </c>
      <c r="D1202" s="134" t="n">
        <v>45291</v>
      </c>
      <c r="E1202" t="inlineStr">
        <is>
          <t>304-2023-12-31</t>
        </is>
      </c>
      <c r="F1202" t="inlineStr">
        <is>
          <t>2024-01-11 15:25:26</t>
        </is>
      </c>
      <c r="G1202" t="inlineStr">
        <is>
          <t>Elga Juliana Sanchez Amaya</t>
        </is>
      </c>
      <c r="H1202" t="inlineStr">
        <is>
          <t>Se lograron 3285 impactos con las actividades de educación en salud incluyendo la Semana Polisaludable del mes de Julio a Noviembre Mayo a nivel general. Los impactos en Bogotá fueron de 1867 y los de Medellín 1418.</t>
        </is>
      </c>
    </row>
    <row r="1203">
      <c r="A1203" t="n">
        <v>304</v>
      </c>
      <c r="B1203" t="inlineStr">
        <is>
          <t>Impacto de Campañas de promoción y prevención</t>
        </is>
      </c>
      <c r="C1203" t="inlineStr">
        <is>
          <t>Servicio de Salud</t>
        </is>
      </c>
      <c r="D1203" s="134" t="n">
        <v>45473</v>
      </c>
      <c r="E1203" t="inlineStr">
        <is>
          <t>304-2024-06-30</t>
        </is>
      </c>
      <c r="F1203" t="inlineStr">
        <is>
          <t>2024-07-18 10:00:43</t>
        </is>
      </c>
      <c r="G1203" t="inlineStr">
        <is>
          <t>Elga Juliana Sanchez Amaya</t>
        </is>
      </c>
      <c r="H1203" t="inlineStr">
        <is>
          <t>En el periodo 2024-1 se lograron 3404 impactos con las actividades de educación en salud incluyendo la Semana Polisaludable del mes de Mayo. Los impactos en Bogotá fueron de 2743 y los de Medellín 661.</t>
        </is>
      </c>
    </row>
    <row r="1204">
      <c r="A1204" t="n">
        <v>304</v>
      </c>
      <c r="B1204" t="inlineStr">
        <is>
          <t>Impacto de Campañas de promoción y prevención</t>
        </is>
      </c>
      <c r="C1204" t="inlineStr">
        <is>
          <t>Servicio de Salud</t>
        </is>
      </c>
      <c r="D1204" s="134" t="n">
        <v>45657</v>
      </c>
      <c r="E1204" t="inlineStr">
        <is>
          <t>304-2024-12-31</t>
        </is>
      </c>
      <c r="F1204" t="inlineStr">
        <is>
          <t>2025-01-13 13:08:33</t>
        </is>
      </c>
      <c r="G1204" t="inlineStr">
        <is>
          <t>Elga Juliana Sanchez Amaya</t>
        </is>
      </c>
      <c r="H1204" t="inlineStr">
        <is>
          <t>Durante el periodo 2024-2 se registraron 2841 participaciones en las actividades de educación en salud programadas, incluyendo aquellas realizadas durante la Semana Polisaludable del semestre. De este total, 1443 participaciones se obtuvieron en Bogotá y 1398 participaciones en Medellín._x000D_
_x000D_
Teniendo en cuenta estos datos, se evidencia una disminución en la participación en Bogotá y un aumento en Medellín en comparación con el semestre anterior._x000D_
_x000D_
Bogotá: La disminución en la participación en las campañas de promoción y prevención de la salud puede estar relacionada con un cambio en la metodología de registro implementado durante el semestre. Este cambio consistió en sustituir el registro físico por un formulario digital accesible mediante un código QR._x000D_
Al analizar la situación con el equipo, se concluyó que, probablemente, muchos participantes escaneaban el código pero no completaban el formulario, lo que generó un subregistro en las cifras de participación._x000D_
_x000D_
Medellín: En contraste, el escenario en Medellín fue favorable con un aumento significativo en la participación. Este resultado se asocia con la estrategia implementada para las actividades de educación en salud. Durante el semestre, se logró un mayor respaldo de entidades externas, como la Secretaría de Salud y otras instituciones. Además, las actividades se realizaron principalmente mediante tomas de salones, lo que permitió un mayor alcance y participación. Con base en el análisis del equipo de salud, se identificó que la población tiene una mayor disposición a participar cuando las actividades son lideradas por entidades externas, en lugar del personal de salud de la universidad. También se observó que las tomas de salones generan más interés y asistencia que las actividades realizadas en el formato de stands.</t>
        </is>
      </c>
    </row>
    <row r="1205">
      <c r="A1205" t="n">
        <v>304</v>
      </c>
      <c r="B1205" t="inlineStr">
        <is>
          <t>Impacto de Campañas de promoción y prevención</t>
        </is>
      </c>
      <c r="C1205" t="inlineStr">
        <is>
          <t>Servicio de Salud</t>
        </is>
      </c>
      <c r="D1205" s="134" t="n">
        <v>45838</v>
      </c>
      <c r="E1205" t="inlineStr">
        <is>
          <t>304-2025-06-30</t>
        </is>
      </c>
      <c r="F1205" t="inlineStr">
        <is>
          <t>2025-07-10 16:36:07</t>
        </is>
      </c>
      <c r="G1205" t="inlineStr">
        <is>
          <t>Elga Juliana Sanchez Amaya</t>
        </is>
      </c>
      <c r="H1205" t="inlineStr">
        <is>
          <t>Durante el periodo 2025-1 se registraron 3348 participaciones en las actividades de educación en salud programadas, incluyendo aquellas realizadas durante la Semana Polisaludable del semestre. De este total, 2052 participaciones se obtuvieron en Bogotá y 1296 participaciones en Medellín.</t>
        </is>
      </c>
    </row>
    <row r="1206">
      <c r="A1206" t="n">
        <v>304</v>
      </c>
      <c r="B1206" t="inlineStr">
        <is>
          <t>Impacto de Campañas de promoción y prevención</t>
        </is>
      </c>
      <c r="C1206" t="inlineStr">
        <is>
          <t>Servicio de Salud</t>
        </is>
      </c>
      <c r="D1206" s="134" t="n">
        <v>46022</v>
      </c>
      <c r="E1206" t="inlineStr">
        <is>
          <t>304-2025-12-31</t>
        </is>
      </c>
      <c r="F1206" t="inlineStr">
        <is>
          <t>2026-01-26 10:07:23</t>
        </is>
      </c>
      <c r="G1206" t="inlineStr">
        <is>
          <t>Elga Juliana Sanchez Amaya</t>
        </is>
      </c>
      <c r="H1206" t="inlineStr">
        <is>
          <t>Durante el período 2025-2 se registraron 3.947 participaciones en las actividades de educación en salud programadas, las cuales incluyeron tanto las actividades contempladas en el cronograma semestral como aquellas desarrolladas en el marco de la Semana Polisaludable del semestre y los talleres dirigidos a la modalidad virtual. _x000D_
_x000D_
Estas actividades estuvieron dirigidas a toda la comunidad Poli (docentes, administrativos y estudiantes); no obstante, las actividades realizadas en modalidad virtual contaron exclusivamente con la participación de estudiantes. _x000D_
_x000D_
Del total de participaciones, 2.382 correspondieron a la sede Bogotá, 1.501 a la sede Medellín y 64 a talleres virtuales.</t>
        </is>
      </c>
    </row>
    <row r="1207">
      <c r="A1207" t="n">
        <v>306</v>
      </c>
      <c r="B1207" t="inlineStr">
        <is>
          <t>Seguimiento KPI Plan de Desarrollo Institucional</t>
        </is>
      </c>
      <c r="C1207" t="inlineStr">
        <is>
          <t>Desempeño Institucional</t>
        </is>
      </c>
      <c r="D1207" s="134" t="n">
        <v>45107</v>
      </c>
      <c r="E1207" t="inlineStr">
        <is>
          <t>306-2023-06-30</t>
        </is>
      </c>
      <c r="F1207" t="inlineStr">
        <is>
          <t>2023-09-04 09:19:44</t>
        </is>
      </c>
      <c r="G1207" t="inlineStr">
        <is>
          <t>Licec Ximena Silva Goyeneche</t>
        </is>
      </c>
      <c r="H1207" t="inlineStr"/>
    </row>
    <row r="1208">
      <c r="A1208" t="n">
        <v>306</v>
      </c>
      <c r="B1208" t="inlineStr">
        <is>
          <t>Seguimiento KPI Plan de Desarrollo Institucional</t>
        </is>
      </c>
      <c r="C1208" t="inlineStr">
        <is>
          <t>Desempeño Institucional</t>
        </is>
      </c>
      <c r="D1208" s="134" t="n">
        <v>45199</v>
      </c>
      <c r="E1208" t="inlineStr">
        <is>
          <t>306-2023-09-30</t>
        </is>
      </c>
      <c r="F1208" t="inlineStr">
        <is>
          <t>2024-01-09 15:52:53</t>
        </is>
      </c>
      <c r="G1208" t="inlineStr">
        <is>
          <t>Licec Ximena Silva Goyeneche</t>
        </is>
      </c>
      <c r="H1208" t="inlineStr"/>
    </row>
    <row r="1209">
      <c r="A1209" t="n">
        <v>306</v>
      </c>
      <c r="B1209" t="inlineStr">
        <is>
          <t>Seguimiento KPI Plan de Desarrollo Institucional</t>
        </is>
      </c>
      <c r="C1209" t="inlineStr">
        <is>
          <t>Desempeño Institucional</t>
        </is>
      </c>
      <c r="D1209" s="134" t="n">
        <v>45291</v>
      </c>
      <c r="E1209" t="inlineStr">
        <is>
          <t>306-2023-12-31</t>
        </is>
      </c>
      <c r="F1209" t="inlineStr">
        <is>
          <t>2024-07-31 17:35:14</t>
        </is>
      </c>
      <c r="G1209" t="inlineStr">
        <is>
          <t>Licec Ximena Silva Goyeneche</t>
        </is>
      </c>
      <c r="H1209" t="inlineStr"/>
    </row>
    <row r="1210">
      <c r="A1210" t="n">
        <v>306</v>
      </c>
      <c r="B1210" t="inlineStr">
        <is>
          <t>Seguimiento KPI Plan de Desarrollo Institucional</t>
        </is>
      </c>
      <c r="C1210" t="inlineStr">
        <is>
          <t>Desempeño Institucional</t>
        </is>
      </c>
      <c r="D1210" s="134" t="n">
        <v>45382</v>
      </c>
      <c r="E1210" t="inlineStr">
        <is>
          <t>306-2024-03-31</t>
        </is>
      </c>
      <c r="F1210" t="inlineStr">
        <is>
          <t>2024-04-22 15:46:56</t>
        </is>
      </c>
      <c r="G1210" t="inlineStr">
        <is>
          <t>Licec Ximena Silva Goyeneche</t>
        </is>
      </c>
      <c r="H1210" t="inlineStr">
        <is>
          <t>Indicadores asociados al Plan de desarrollo institucional tienen una periodicidad semestral</t>
        </is>
      </c>
    </row>
    <row r="1211">
      <c r="A1211" t="n">
        <v>306</v>
      </c>
      <c r="B1211" t="inlineStr">
        <is>
          <t>Seguimiento KPI Plan de Desarrollo Institucional</t>
        </is>
      </c>
      <c r="C1211" t="inlineStr">
        <is>
          <t>Desempeño Institucional</t>
        </is>
      </c>
      <c r="D1211" s="134" t="n">
        <v>45473</v>
      </c>
      <c r="E1211" t="inlineStr">
        <is>
          <t>306-2024-06-30</t>
        </is>
      </c>
      <c r="F1211" t="inlineStr">
        <is>
          <t>2024-07-31 17:25:27</t>
        </is>
      </c>
      <c r="G1211" t="inlineStr">
        <is>
          <t>Licec Ximena Silva Goyeneche</t>
        </is>
      </c>
      <c r="H1211" t="inlineStr"/>
    </row>
    <row r="1212">
      <c r="A1212" t="n">
        <v>306</v>
      </c>
      <c r="B1212" t="inlineStr">
        <is>
          <t>Seguimiento KPI Plan de Desarrollo Institucional</t>
        </is>
      </c>
      <c r="C1212" t="inlineStr">
        <is>
          <t>Desempeño Institucional</t>
        </is>
      </c>
      <c r="D1212" s="134" t="n">
        <v>45565</v>
      </c>
      <c r="E1212" t="inlineStr">
        <is>
          <t>306-2024-09-30</t>
        </is>
      </c>
      <c r="F1212" t="inlineStr">
        <is>
          <t>2024-10-22 10:11:00</t>
        </is>
      </c>
      <c r="G1212" t="inlineStr">
        <is>
          <t>Licec Ximena Silva Goyeneche</t>
        </is>
      </c>
      <c r="H1212" t="inlineStr">
        <is>
          <t>La institución ha demostrado una destacada gestión al lograr un cumplimiento superior al 95% en los indicadores asociados a las líneas estratégicas de Sostenibilidad, Transformación Organizacional, Experiencia, Educación para toda la Vida y Expansión del Plan de Desarrollo Institucional. Es particularmente notable el cumplimiento en la línea de Experiencia, que alcanzó un 117%.</t>
        </is>
      </c>
    </row>
    <row r="1213">
      <c r="A1213" t="n">
        <v>306</v>
      </c>
      <c r="B1213" t="inlineStr">
        <is>
          <t>Seguimiento KPI Plan de Desarrollo Institucional</t>
        </is>
      </c>
      <c r="C1213" t="inlineStr">
        <is>
          <t>Desempeño Institucional</t>
        </is>
      </c>
      <c r="D1213" s="134" t="n">
        <v>45657</v>
      </c>
      <c r="E1213" t="inlineStr">
        <is>
          <t>306-2024-12-31</t>
        </is>
      </c>
      <c r="F1213" t="inlineStr">
        <is>
          <t>2025-02-28 07:54:13</t>
        </is>
      </c>
      <c r="G1213" t="inlineStr">
        <is>
          <t>Licec Ximena Silva Goyeneche</t>
        </is>
      </c>
      <c r="H1213" t="inlineStr">
        <is>
          <t>La institución ha demostrado una destacada gestión al lograr un cumplimiento superior al 90% en los indicadores asociados a las líneas estratégicas del Plan de Desarrollo Institucional. Se destaca en cumplimiento de las líneas de expansión con el 108% y Expansión con un 104%. Estos resultados reflejan la dedicación y compromiso de la institución con el mejoramiento continuo, la institución debe enfocarse en el cumplimiento de los proyectos de educación para toda la vida (Cafam y microcertificaciones).</t>
        </is>
      </c>
    </row>
    <row r="1214">
      <c r="A1214" t="n">
        <v>306</v>
      </c>
      <c r="B1214" t="inlineStr">
        <is>
          <t>Seguimiento KPI Plan de Desarrollo Institucional</t>
        </is>
      </c>
      <c r="C1214" t="inlineStr">
        <is>
          <t>Desempeño Institucional</t>
        </is>
      </c>
      <c r="D1214" s="134" t="n">
        <v>45747</v>
      </c>
      <c r="E1214" t="inlineStr">
        <is>
          <t>306-2025-03-31</t>
        </is>
      </c>
      <c r="F1214" t="inlineStr">
        <is>
          <t>2025-07-14 07:32:26</t>
        </is>
      </c>
      <c r="G1214" t="inlineStr">
        <is>
          <t>Licec Ximena Silva Goyeneche</t>
        </is>
      </c>
      <c r="H1214" t="inlineStr">
        <is>
          <t>Indicadores asociados al Plan de desarrollo institucional tienen una periodicidad semestral</t>
        </is>
      </c>
    </row>
    <row r="1215">
      <c r="A1215" t="n">
        <v>306</v>
      </c>
      <c r="B1215" t="inlineStr">
        <is>
          <t>Seguimiento KPI Plan de Desarrollo Institucional</t>
        </is>
      </c>
      <c r="C1215" t="inlineStr">
        <is>
          <t>Desempeño Institucional</t>
        </is>
      </c>
      <c r="D1215" s="134" t="n">
        <v>45838</v>
      </c>
      <c r="E1215" t="inlineStr">
        <is>
          <t>306-2025-06-30</t>
        </is>
      </c>
      <c r="F1215" t="inlineStr">
        <is>
          <t>2025-10-29 11:12:49</t>
        </is>
      </c>
      <c r="G1215" t="inlineStr">
        <is>
          <t>Licec Ximena Silva Goyeneche</t>
        </is>
      </c>
      <c r="H1215" t="inlineStr">
        <is>
          <t>La institución ha demostrado una destacada gestión al lograr un cumplimiento superior al 90% en los indicadores asociados a las líneas estratégicas del Plan de Desarrollo Institucional. Se destaca en cumplimiento de las líneas de Eduvida con el 127% y expansión con el 110%. Estos resultados reflejan la dedicación y compromiso de la institución con el mejoramiento continuo, la institución debe enfocarse en el cumplimiento de los proyectos de educación para toda la vida (Cafam y microcertificaciones).</t>
        </is>
      </c>
    </row>
    <row r="1216">
      <c r="A1216" t="n">
        <v>306</v>
      </c>
      <c r="B1216" t="inlineStr">
        <is>
          <t>Seguimiento KPI Plan de Desarrollo Institucional</t>
        </is>
      </c>
      <c r="C1216" t="inlineStr">
        <is>
          <t>Desempeño Institucional</t>
        </is>
      </c>
      <c r="D1216" s="134" t="n">
        <v>45930</v>
      </c>
      <c r="E1216" t="inlineStr">
        <is>
          <t>306-2025-09-30</t>
        </is>
      </c>
      <c r="F1216" t="inlineStr">
        <is>
          <t>2025-11-04 08:33:46</t>
        </is>
      </c>
      <c r="G1216" t="inlineStr">
        <is>
          <t>Licec Ximena Silva Goyeneche</t>
        </is>
      </c>
      <c r="H1216" t="inlineStr"/>
    </row>
    <row r="1217">
      <c r="A1217" t="n">
        <v>306</v>
      </c>
      <c r="B1217" t="inlineStr">
        <is>
          <t>Seguimiento KPI Plan de Desarrollo Institucional</t>
        </is>
      </c>
      <c r="C1217" t="inlineStr">
        <is>
          <t>Desempeño Institucional</t>
        </is>
      </c>
      <c r="D1217" s="134" t="n">
        <v>46022</v>
      </c>
      <c r="E1217" t="inlineStr">
        <is>
          <t>306-2025-12-31</t>
        </is>
      </c>
      <c r="F1217" t="inlineStr">
        <is>
          <t>2026-03-16 00:39:27</t>
        </is>
      </c>
      <c r="G1217" t="inlineStr">
        <is>
          <t>Licec Ximena Silva Goyeneche</t>
        </is>
      </c>
      <c r="H1217" t="inlineStr">
        <is>
          <t>La institución ha demostrado una destacada gestión al lograr un cumplimiento superior al 90% en los indicadores asociados a las líneas estratégicas del Plan de Desarrollo Institucional. Se destaca en cumplimiento de las líneas de transformacion organizacional y sostenibilidad con el 112% y eduvida con un 110%. Estos resultados reflejan la dedicación y compromiso de la institución con el mejoramiento continuo, la institución debe enfocarse en el cumplimiento de los proyectos de educación para toda la vida (Cafam y microcertificaciones) y en el fortalecimiento de los proyectos de analitica de datos en el nuevo PDI 2026-2030</t>
        </is>
      </c>
    </row>
    <row r="1218">
      <c r="A1218" t="n">
        <v>318</v>
      </c>
      <c r="B1218" t="inlineStr">
        <is>
          <t>Convenios, alianzas activas con actividades en los últimos 5 años</t>
        </is>
      </c>
      <c r="C1218" t="inlineStr">
        <is>
          <t>VISIBILIDAD NACIONAL E INTERNACIONAL</t>
        </is>
      </c>
      <c r="D1218" s="134" t="n">
        <v>45107</v>
      </c>
      <c r="E1218" t="inlineStr">
        <is>
          <t>318-2023-06-30</t>
        </is>
      </c>
      <c r="F1218" t="inlineStr">
        <is>
          <t>2023-07-07 16:29:50</t>
        </is>
      </c>
      <c r="G1218" t="inlineStr">
        <is>
          <t>Raquel Breton de Schultze-Kraft</t>
        </is>
      </c>
      <c r="H1218" t="inlineStr">
        <is>
          <t>De los 107 convenios vigentes, 92 están activos.</t>
        </is>
      </c>
    </row>
    <row r="1219">
      <c r="A1219" t="n">
        <v>318</v>
      </c>
      <c r="B1219" t="inlineStr">
        <is>
          <t>Convenios, alianzas activas con actividades en los últimos 5 años</t>
        </is>
      </c>
      <c r="C1219" t="inlineStr">
        <is>
          <t>VISIBILIDAD NACIONAL E INTERNACIONAL</t>
        </is>
      </c>
      <c r="D1219" s="134" t="n">
        <v>45291</v>
      </c>
      <c r="E1219" t="inlineStr">
        <is>
          <t>318-2023-12-31</t>
        </is>
      </c>
      <c r="F1219" t="inlineStr">
        <is>
          <t>2024-01-11 18:07:57</t>
        </is>
      </c>
      <c r="G1219" t="inlineStr">
        <is>
          <t>Raquel Breton de Schultze-Kraft</t>
        </is>
      </c>
      <c r="H1219" t="inlineStr">
        <is>
          <t>Se tienen 132 convenios firmados a diciembre de 2023, de los cuales 12 están inactivos. Lo que representa un 91% de convenios activos.</t>
        </is>
      </c>
    </row>
    <row r="1220">
      <c r="A1220" t="n">
        <v>318</v>
      </c>
      <c r="B1220" t="inlineStr">
        <is>
          <t>Convenios, alianzas activas con actividades en los últimos 5 años</t>
        </is>
      </c>
      <c r="C1220" t="inlineStr">
        <is>
          <t>VISIBILIDAD NACIONAL E INTERNACIONAL</t>
        </is>
      </c>
      <c r="D1220" s="134" t="n">
        <v>45657</v>
      </c>
      <c r="E1220" t="inlineStr">
        <is>
          <t>318-2024-12-31</t>
        </is>
      </c>
      <c r="F1220" t="inlineStr">
        <is>
          <t>2025-01-13 15:41:39</t>
        </is>
      </c>
      <c r="G1220" t="inlineStr">
        <is>
          <t>Raquel Breton de Schultze-Kraft</t>
        </is>
      </c>
      <c r="H1220" t="inlineStr">
        <is>
          <t>Se logra contar con el 90% de los convenios activos gracias a las diferentes actividades de cooperación que se trabajan con los aliados: movilidad saliente estudiantes, movilidad saliente docentes, movilidad entrante estudiantes, movilidad entrante docentes, movilidad saliente graduados, movilidad saliente administrativos, participación evento virtual docentes POLI, participación evento virtual estudiantes POLI, participación evento virtual graduados POLI, participación evento virtual administrativos POLI, participación evento virtual POLI estudiantes invitados, participación evento virtual POLI docentes invitados, intercambio virtual estudiantes POLI, intercambio virtual estudiantes externos, clases espejo, COIL, doble titulación, pólizas internacionales.</t>
        </is>
      </c>
    </row>
    <row r="1221">
      <c r="A1221" t="n">
        <v>318</v>
      </c>
      <c r="B1221" t="inlineStr">
        <is>
          <t>Convenios, alianzas activas con actividades en los últimos 5 años</t>
        </is>
      </c>
      <c r="C1221" t="inlineStr">
        <is>
          <t>VISIBILIDAD NACIONAL E INTERNACIONAL</t>
        </is>
      </c>
      <c r="D1221" s="134" t="n">
        <v>46022</v>
      </c>
      <c r="E1221" t="inlineStr">
        <is>
          <t>318-2025-12-31</t>
        </is>
      </c>
      <c r="F1221" t="inlineStr">
        <is>
          <t>2026-01-21 13:00:08</t>
        </is>
      </c>
      <c r="G1221" t="inlineStr">
        <is>
          <t>Raquel Breton de Schultze-Kraft</t>
        </is>
      </c>
      <c r="H1221" t="inlineStr">
        <is>
          <t>Al cierre de 2025-2 se contó con 159 convenios vigentes o en proceso de renovación. De estos, 137 han tenido resultados en los últimos 5 años con participación de comunidad académica de una o de las dos partes. Cabe resaltar que a los convenios firmados en el último año la planeación de actividades durante el mismo se cuenta como activo.</t>
        </is>
      </c>
    </row>
    <row r="1222">
      <c r="A1222" t="n">
        <v>323</v>
      </c>
      <c r="B1222" t="inlineStr">
        <is>
          <t>Número de renovaciones de registro calificado</t>
        </is>
      </c>
      <c r="C1222" t="inlineStr">
        <is>
          <t>Creación, modificación y cierre de programas académicos</t>
        </is>
      </c>
      <c r="D1222" s="134" t="n">
        <v>45107</v>
      </c>
      <c r="E1222" t="inlineStr">
        <is>
          <t>323-2023-06-30</t>
        </is>
      </c>
      <c r="F1222" t="inlineStr">
        <is>
          <t>2023-07-07 08:14:30</t>
        </is>
      </c>
      <c r="G1222" t="inlineStr">
        <is>
          <t>Hector Andres Perez Enciso</t>
        </is>
      </c>
      <c r="H1222" t="inlineStr"/>
    </row>
    <row r="1223">
      <c r="A1223" t="n">
        <v>323</v>
      </c>
      <c r="B1223" t="inlineStr">
        <is>
          <t>Número de renovaciones de registro calificado</t>
        </is>
      </c>
      <c r="C1223" t="inlineStr">
        <is>
          <t>Creación, modificación y cierre de programas académicos</t>
        </is>
      </c>
      <c r="D1223" s="134" t="n">
        <v>45291</v>
      </c>
      <c r="E1223" t="inlineStr">
        <is>
          <t>323-2023-12-31</t>
        </is>
      </c>
      <c r="F1223" t="inlineStr">
        <is>
          <t>2025-09-23 12:04:53</t>
        </is>
      </c>
      <c r="G1223" t="inlineStr">
        <is>
          <t>Licec Ximena Silva Goyeneche</t>
        </is>
      </c>
      <c r="H1223" t="inlineStr">
        <is>
          <t>Se actualizan cifras 2023-1 y 2023-II a partir de la fecha de resolución</t>
        </is>
      </c>
    </row>
    <row r="1224">
      <c r="A1224" t="n">
        <v>323</v>
      </c>
      <c r="B1224" t="inlineStr">
        <is>
          <t>Número de renovaciones de registro calificado</t>
        </is>
      </c>
      <c r="C1224" t="inlineStr">
        <is>
          <t>Creación, modificación y cierre de programas académicos</t>
        </is>
      </c>
      <c r="D1224" s="134" t="n">
        <v>45473</v>
      </c>
      <c r="E1224" t="inlineStr">
        <is>
          <t>323-2024-06-30</t>
        </is>
      </c>
      <c r="F1224" t="inlineStr">
        <is>
          <t>2025-01-21 14:03:27</t>
        </is>
      </c>
      <c r="G1224" t="inlineStr">
        <is>
          <t>Lina Maria Cardenas Hernandez</t>
        </is>
      </c>
      <c r="H1224" t="inlineStr"/>
    </row>
    <row r="1225">
      <c r="A1225" t="n">
        <v>323</v>
      </c>
      <c r="B1225" t="inlineStr">
        <is>
          <t>Número de renovaciones de registro calificado</t>
        </is>
      </c>
      <c r="C1225" t="inlineStr">
        <is>
          <t>Creación, modificación y cierre de programas académicos</t>
        </is>
      </c>
      <c r="D1225" s="134" t="n">
        <v>45657</v>
      </c>
      <c r="E1225" t="inlineStr">
        <is>
          <t>323-2024-12-31</t>
        </is>
      </c>
      <c r="F1225" t="inlineStr">
        <is>
          <t>2025-01-14 08:27:16</t>
        </is>
      </c>
      <c r="G1225" t="inlineStr">
        <is>
          <t>Monica Lorena Carrillo Salazar</t>
        </is>
      </c>
      <c r="H1225" t="inlineStr">
        <is>
          <t>No se tramitaron más procesos asociados a renovación porque no habían fechas de vencimiento de Registro Calificado para este periodo.</t>
        </is>
      </c>
    </row>
    <row r="1226">
      <c r="A1226" t="n">
        <v>323</v>
      </c>
      <c r="B1226" t="inlineStr">
        <is>
          <t>Número de renovaciones de registro calificado</t>
        </is>
      </c>
      <c r="C1226" t="inlineStr">
        <is>
          <t>Creación, modificación y cierre de programas académicos</t>
        </is>
      </c>
      <c r="D1226" s="134" t="n">
        <v>45838</v>
      </c>
      <c r="E1226" t="inlineStr">
        <is>
          <t>323-2025-06-30</t>
        </is>
      </c>
      <c r="F1226" t="inlineStr">
        <is>
          <t>2025-07-22 12:29:07</t>
        </is>
      </c>
      <c r="G1226" t="inlineStr">
        <is>
          <t>Hector Andres Perez Enciso</t>
        </is>
      </c>
      <c r="H1226" t="inlineStr">
        <is>
          <t>Se recibió la renovación de registro calificado del programa de Derecho, Bogotá por el término de siete (7) años.</t>
        </is>
      </c>
    </row>
    <row r="1227">
      <c r="A1227" t="n">
        <v>323</v>
      </c>
      <c r="B1227" t="inlineStr">
        <is>
          <t>Número de renovaciones de registro calificado</t>
        </is>
      </c>
      <c r="C1227" t="inlineStr">
        <is>
          <t>Creación, modificación y cierre de programas académicos</t>
        </is>
      </c>
      <c r="D1227" s="134" t="n">
        <v>46022</v>
      </c>
      <c r="E1227" t="inlineStr">
        <is>
          <t>323-2025-12-31</t>
        </is>
      </c>
      <c r="F1227" t="inlineStr">
        <is>
          <t>2026-01-21 09:12:22</t>
        </is>
      </c>
      <c r="G1227" t="inlineStr">
        <is>
          <t>Hector Andres Perez Enciso</t>
        </is>
      </c>
      <c r="H1227" t="inlineStr">
        <is>
          <t>Se obtuvo la renovación de registro calificado de seis (6) programas académicos, a saber:_x000D_
_x000D_
- Especialización en Neuropsicología Escolar, Modalidad Presencial, Sede Bogotá_x000D_
- Especialización en Gerencia de Proyectos en Inteligencia de Negocios, Modalidad Virtual_x000D_
- Diseño Gráfico, Modalidad Presencial, Sede Medellín_x000D_
- Diseño Industrial, Modalidad Presencial, Sede Bogotá_x000D_
- Especialización en Gerencia Tributaria, Modalidad Presencial, Sede Bogotá_x000D_
- Tecnología en Desarrollo de Software, Modalidad Presencial, Sede Bogotá</t>
        </is>
      </c>
    </row>
    <row r="1228">
      <c r="A1228" t="n">
        <v>324</v>
      </c>
      <c r="B1228" t="inlineStr">
        <is>
          <t>Número de programas nuevos radicados en el Ministerio de Educación</t>
        </is>
      </c>
      <c r="C1228" t="inlineStr">
        <is>
          <t>Creación, modificación y cierre de programas académicos</t>
        </is>
      </c>
      <c r="D1228" s="134" t="n">
        <v>45107</v>
      </c>
      <c r="E1228" t="inlineStr">
        <is>
          <t>324-2023-06-30</t>
        </is>
      </c>
      <c r="F1228" t="inlineStr">
        <is>
          <t>2023-07-07 08:17:40</t>
        </is>
      </c>
      <c r="G1228" t="inlineStr">
        <is>
          <t>Hector Andres Perez Enciso</t>
        </is>
      </c>
      <c r="H1228" t="inlineStr"/>
    </row>
    <row r="1229">
      <c r="A1229" t="n">
        <v>324</v>
      </c>
      <c r="B1229" t="inlineStr">
        <is>
          <t>Número de programas nuevos radicados en el Ministerio de Educación</t>
        </is>
      </c>
      <c r="C1229" t="inlineStr">
        <is>
          <t>Creación, modificación y cierre de programas académicos</t>
        </is>
      </c>
      <c r="D1229" s="134" t="n">
        <v>45107</v>
      </c>
      <c r="E1229" t="inlineStr">
        <is>
          <t>324-2023-06-30</t>
        </is>
      </c>
      <c r="F1229" t="inlineStr">
        <is>
          <t>2023-07-07 08:17:40</t>
        </is>
      </c>
      <c r="G1229" t="inlineStr">
        <is>
          <t>Hector Andres Perez Enciso</t>
        </is>
      </c>
      <c r="H1229" t="inlineStr"/>
    </row>
    <row r="1230">
      <c r="A1230" t="n">
        <v>324</v>
      </c>
      <c r="B1230" t="inlineStr">
        <is>
          <t>Número de programas nuevos radicados en el Ministerio de Educación</t>
        </is>
      </c>
      <c r="C1230" t="inlineStr">
        <is>
          <t>Creación, modificación y cierre de programas académicos</t>
        </is>
      </c>
      <c r="D1230" s="134" t="n">
        <v>45291</v>
      </c>
      <c r="E1230" t="inlineStr">
        <is>
          <t>324-2023-12-31</t>
        </is>
      </c>
      <c r="F1230" t="inlineStr">
        <is>
          <t>2024-01-15 19:03:24</t>
        </is>
      </c>
      <c r="G1230" t="inlineStr">
        <is>
          <t>Lina Maria Cardenas Hernandez</t>
        </is>
      </c>
      <c r="H1230" t="inlineStr">
        <is>
          <t>Se radicaron doce (12) programas académicos nuevos para enriquecer la oferta educativa. _x000D_
_x000D_
La creación de doce (12) programas académicos que den respuesta a las necesidades del contexto. La meta se cumple porque se realizó un trabajo articulado con todas las áreas que participan del proceso de creación de programas académicos. El impacto para la institución es la ampliación del portafolio de programas académicos.</t>
        </is>
      </c>
    </row>
    <row r="1231">
      <c r="A1231" t="n">
        <v>324</v>
      </c>
      <c r="B1231" t="inlineStr">
        <is>
          <t>Número de programas nuevos radicados en el Ministerio de Educación</t>
        </is>
      </c>
      <c r="C1231" t="inlineStr">
        <is>
          <t>Creación, modificación y cierre de programas académicos</t>
        </is>
      </c>
      <c r="D1231" s="134" t="n">
        <v>45473</v>
      </c>
      <c r="E1231" t="inlineStr">
        <is>
          <t>324-2024-06-30</t>
        </is>
      </c>
      <c r="F1231" t="inlineStr">
        <is>
          <t>2024-07-10 22:18:09</t>
        </is>
      </c>
      <c r="G1231" t="inlineStr">
        <is>
          <t>Hector Andres Perez Enciso</t>
        </is>
      </c>
      <c r="H1231" t="inlineStr">
        <is>
          <t>En 2024 se radicarán seis (6) programas nuevos. Serán radicados en nuevo saces entre noviembre y diciembre de 2024.</t>
        </is>
      </c>
    </row>
    <row r="1232">
      <c r="A1232" t="n">
        <v>324</v>
      </c>
      <c r="B1232" t="inlineStr">
        <is>
          <t>Número de programas nuevos radicados en el Ministerio de Educación</t>
        </is>
      </c>
      <c r="C1232" t="inlineStr">
        <is>
          <t>Creación, modificación y cierre de programas académicos</t>
        </is>
      </c>
      <c r="D1232" s="134" t="n">
        <v>45657</v>
      </c>
      <c r="E1232" t="inlineStr">
        <is>
          <t>324-2024-12-31</t>
        </is>
      </c>
      <c r="F1232" t="inlineStr">
        <is>
          <t>2025-01-14 08:42:51</t>
        </is>
      </c>
      <c r="G1232" t="inlineStr">
        <is>
          <t>Monica Lorena Carrillo Salazar</t>
        </is>
      </c>
      <c r="H1232" t="inlineStr">
        <is>
          <t>Se radicaron los siguientes programas nuevos:_x000D_
1. Profesional en Finanzas, virtual_x000D_
2. Profesional en Gobierno y Relaciones Internacionales, virtual_x000D_
3. Pregrado en Ciencia de Datos, virtual_x000D_
4. Especialización en Neuropsicología Escolar, virtual_x000D_
5. Maestría en Derecho Procesal, virtual_x000D_
6. Maestría en Inteligencia Artificial y Computación, virtual</t>
        </is>
      </c>
    </row>
    <row r="1233">
      <c r="A1233" t="n">
        <v>324</v>
      </c>
      <c r="B1233" t="inlineStr">
        <is>
          <t>Número de programas nuevos radicados en el Ministerio de Educación</t>
        </is>
      </c>
      <c r="C1233" t="inlineStr">
        <is>
          <t>Creación, modificación y cierre de programas académicos</t>
        </is>
      </c>
      <c r="D1233" s="134" t="n">
        <v>45838</v>
      </c>
      <c r="E1233" t="inlineStr">
        <is>
          <t>324-2025-06-30</t>
        </is>
      </c>
      <c r="F1233" t="inlineStr">
        <is>
          <t>2025-07-22 12:32:10</t>
        </is>
      </c>
      <c r="G1233" t="inlineStr">
        <is>
          <t>Hector Andres Perez Enciso</t>
        </is>
      </c>
      <c r="H1233" t="inlineStr">
        <is>
          <t>Se han radicado dos programas: _x000D_
1. Maestría en Periodismo de Datos, Virtual_x000D_
2. Técnico Profesional en Entrenamiento de Futbol Formativo, Virtual</t>
        </is>
      </c>
    </row>
    <row r="1234">
      <c r="A1234" t="n">
        <v>324</v>
      </c>
      <c r="B1234" t="inlineStr">
        <is>
          <t>Número de programas nuevos radicados en el Ministerio de Educación</t>
        </is>
      </c>
      <c r="C1234" t="inlineStr">
        <is>
          <t>Creación, modificación y cierre de programas académicos</t>
        </is>
      </c>
      <c r="D1234" s="134" t="n">
        <v>46022</v>
      </c>
      <c r="E1234" t="inlineStr">
        <is>
          <t>324-2025-12-31</t>
        </is>
      </c>
      <c r="F1234" t="inlineStr">
        <is>
          <t>2026-01-21 09:52:18</t>
        </is>
      </c>
      <c r="G1234" t="inlineStr">
        <is>
          <t>Hector Andres Perez Enciso</t>
        </is>
      </c>
      <c r="H1234" t="inlineStr">
        <is>
          <t>Se radicaron dos programas al nuevo MEN, asociados a la eventual Escuela de Deportes: Tecnología en Futbol de Alto Rendimiento y el Profesional en Dirección Técnica de Futbol, ambos en modalidad virtual.</t>
        </is>
      </c>
    </row>
    <row r="1235">
      <c r="A1235" t="n">
        <v>325</v>
      </c>
      <c r="B1235" t="inlineStr">
        <is>
          <t>Número de programas nuevos con registro calificado aprobado - Metrica</t>
        </is>
      </c>
      <c r="C1235" t="inlineStr">
        <is>
          <t>Creación, modificación y cierre de programas académicos</t>
        </is>
      </c>
      <c r="D1235" s="134" t="n">
        <v>45107</v>
      </c>
      <c r="E1235" t="inlineStr">
        <is>
          <t>325-2023-06-30</t>
        </is>
      </c>
      <c r="F1235" t="inlineStr">
        <is>
          <t>2023-07-07 08:22:22</t>
        </is>
      </c>
      <c r="G1235" t="inlineStr">
        <is>
          <t>Hector Andres Perez Enciso</t>
        </is>
      </c>
      <c r="H1235" t="inlineStr"/>
    </row>
    <row r="1236">
      <c r="A1236" t="n">
        <v>325</v>
      </c>
      <c r="B1236" t="inlineStr">
        <is>
          <t>Número de programas nuevos con registro calificado aprobado - Metrica</t>
        </is>
      </c>
      <c r="C1236" t="inlineStr">
        <is>
          <t>Creación, modificación y cierre de programas académicos</t>
        </is>
      </c>
      <c r="D1236" s="134" t="n">
        <v>45291</v>
      </c>
      <c r="E1236" t="inlineStr">
        <is>
          <t>325-2023-12-31</t>
        </is>
      </c>
      <c r="F1236" t="inlineStr">
        <is>
          <t>2024-01-23 17:24:12</t>
        </is>
      </c>
      <c r="G1236" t="inlineStr">
        <is>
          <t>Lina Maria Cardenas Hernandez</t>
        </is>
      </c>
      <c r="H1236" t="inlineStr">
        <is>
          <t>Espera de la aprobación de la creación de 5 programas académicos que den respuesta a las necesidades del contexto. La meta está en proceso  porque la respuesta depende del Ministerio de Educación Nacional. El impacto para la institución es la ampliación del portafolio de programas académicos</t>
        </is>
      </c>
    </row>
    <row r="1237">
      <c r="A1237" t="n">
        <v>325</v>
      </c>
      <c r="B1237" t="inlineStr">
        <is>
          <t>Número de programas nuevos con registro calificado aprobado - Metrica</t>
        </is>
      </c>
      <c r="C1237" t="inlineStr">
        <is>
          <t>Creación, modificación y cierre de programas académicos</t>
        </is>
      </c>
      <c r="D1237" s="134" t="n">
        <v>45473</v>
      </c>
      <c r="E1237" t="inlineStr">
        <is>
          <t>325-2024-06-30</t>
        </is>
      </c>
      <c r="F1237" t="inlineStr">
        <is>
          <t>2024-07-10 22:19:39</t>
        </is>
      </c>
      <c r="G1237" t="inlineStr">
        <is>
          <t>Hector Andres Perez Enciso</t>
        </is>
      </c>
      <c r="H1237" t="inlineStr">
        <is>
          <t>Se recibió el registro calificado de los cinco programas nuevos que se esperaban para el año 2024, a saber:_x000D_
_x000D_
LICENCIATURA EN CIENCIAS NATURALES, VIRTUAL_x000D_
INGENIERÍA EN SEGURIDAD DE LA INFORMACIÓN, VIRTUAL_x000D_
MAESTRÍA EN EDUCACIÓN CON STEM, VIRTUAL_x000D_
MAESTRÍA EN ADMINISTRACIÓN EN SALUD, VIRTUAL_x000D_
MAESTRÍA EN GESTIÓN PÚBLICA, VIRTUAL</t>
        </is>
      </c>
    </row>
    <row r="1238">
      <c r="A1238" t="n">
        <v>325</v>
      </c>
      <c r="B1238" t="inlineStr">
        <is>
          <t>Número de programas nuevos con registro calificado aprobado - Metrica</t>
        </is>
      </c>
      <c r="C1238" t="inlineStr">
        <is>
          <t>Creación, modificación y cierre de programas académicos</t>
        </is>
      </c>
      <c r="D1238" s="134" t="n">
        <v>45657</v>
      </c>
      <c r="E1238" t="inlineStr">
        <is>
          <t>325-2024-12-31</t>
        </is>
      </c>
      <c r="F1238" t="inlineStr">
        <is>
          <t>2025-01-14 08:50:07</t>
        </is>
      </c>
      <c r="G1238" t="inlineStr">
        <is>
          <t>Monica Lorena Carrillo Salazar</t>
        </is>
      </c>
      <c r="H1238" t="inlineStr"/>
    </row>
    <row r="1239">
      <c r="A1239" t="n">
        <v>325</v>
      </c>
      <c r="B1239" t="inlineStr">
        <is>
          <t>Número de programas nuevos con registro calificado aprobado - Metrica</t>
        </is>
      </c>
      <c r="C1239" t="inlineStr">
        <is>
          <t>Creación, modificación y cierre de programas académicos</t>
        </is>
      </c>
      <c r="D1239" s="134" t="n">
        <v>45838</v>
      </c>
      <c r="E1239" t="inlineStr">
        <is>
          <t>325-2025-06-30</t>
        </is>
      </c>
      <c r="F1239" t="inlineStr">
        <is>
          <t>2025-07-22 11:35:21</t>
        </is>
      </c>
      <c r="G1239" t="inlineStr">
        <is>
          <t>Brayan Sebastian Diaz Gomez</t>
        </is>
      </c>
      <c r="H1239" t="inlineStr">
        <is>
          <t>Se recibió el registro calificado de los siguientes programas:_x000D_
1. Administración en Salud , Virtual_x000D_
2. Trabajo Social, Virtual _x000D_
3. Especialización en Gobernanza de Datos, Virtual_x000D_
4. Maestría en Arquitectura de Software, Virtual_x000D_
5. Maestría en Auditoría y Aseguramiento de la Información Financiera, Virtual_x000D_
6. Maestría en Comportamiento del Consumidor e Investigación de Mercados, Virtual_x000D_
7. Maestría en Derecho Administrativo, Virtual _x000D_
8. Maestría en Dirección Tributaría, Virtual</t>
        </is>
      </c>
    </row>
    <row r="1240">
      <c r="A1240" t="n">
        <v>325</v>
      </c>
      <c r="B1240" t="inlineStr">
        <is>
          <t>Número de programas nuevos con registro calificado aprobado - Metrica</t>
        </is>
      </c>
      <c r="C1240" t="inlineStr">
        <is>
          <t>Creación, modificación y cierre de programas académicos</t>
        </is>
      </c>
      <c r="D1240" s="134" t="n">
        <v>46022</v>
      </c>
      <c r="E1240" t="inlineStr">
        <is>
          <t>325-2025-12-31</t>
        </is>
      </c>
      <c r="F1240" t="inlineStr">
        <is>
          <t>2026-01-21 09:18:19</t>
        </is>
      </c>
      <c r="G1240" t="inlineStr">
        <is>
          <t>Hector Andres Perez Enciso</t>
        </is>
      </c>
      <c r="H1240" t="inlineStr"/>
    </row>
    <row r="1241">
      <c r="A1241" t="n">
        <v>326</v>
      </c>
      <c r="B1241" t="inlineStr">
        <is>
          <t>Número de informes de autoevaluación con fines de acreditación en alta calidad radicados- Metrica</t>
        </is>
      </c>
      <c r="C1241" t="inlineStr">
        <is>
          <t>Autoevaluación de programas académicos</t>
        </is>
      </c>
      <c r="D1241" s="134" t="n">
        <v>45291</v>
      </c>
      <c r="E1241" t="inlineStr">
        <is>
          <t>326-2023-12-31</t>
        </is>
      </c>
      <c r="F1241" t="inlineStr">
        <is>
          <t>2024-01-16 14:45:28</t>
        </is>
      </c>
      <c r="G1241" t="inlineStr">
        <is>
          <t>Lina Maria Cardenas Hernandez</t>
        </is>
      </c>
      <c r="H1241" t="inlineStr">
        <is>
          <t>Durante el segundo semestre del 2023-2 se elaboraron los documentos de autoevaluación  con fines de acreditación en alta calidad y fueron radicados  cinco (5) programas académicos_x000D_
MAESTRIA EN GERENCIA ESTRATEGICA DE MERCADEO_x000D_
COMUNICACIÓN SOCIAL - PERIODISMO_x000D_
DISEÑO INDUSTRIAL_x000D_
PROFESIONAL EN GESTION DE LA SEGURIDAD Y LA SALUD LABORAL_x000D_
TECNICA PROFESIONAL JUDICIAL</t>
        </is>
      </c>
    </row>
    <row r="1242">
      <c r="A1242" t="n">
        <v>326</v>
      </c>
      <c r="B1242" t="inlineStr">
        <is>
          <t>Número de informes de autoevaluación con fines de acreditación en alta calidad radicados- Metrica</t>
        </is>
      </c>
      <c r="C1242" t="inlineStr">
        <is>
          <t>Autoevaluación de programas académicos</t>
        </is>
      </c>
      <c r="D1242" s="134" t="n">
        <v>45657</v>
      </c>
      <c r="E1242" t="inlineStr">
        <is>
          <t>326-2024-12-31</t>
        </is>
      </c>
      <c r="F1242" t="inlineStr">
        <is>
          <t>2025-01-14 09:11:56</t>
        </is>
      </c>
      <c r="G1242" t="inlineStr">
        <is>
          <t>Monica Lorena Carrillo Salazar</t>
        </is>
      </c>
      <c r="H1242" t="inlineStr">
        <is>
          <t>No hay procesos para radicación en este periodo de tiempo debido a los tiempos de los conceptos de las condiciones iniciales.</t>
        </is>
      </c>
    </row>
    <row r="1243">
      <c r="A1243" t="n">
        <v>326</v>
      </c>
      <c r="B1243" t="inlineStr">
        <is>
          <t>Número de informes de autoevaluación con fines de acreditación en alta calidad radicados- Metrica</t>
        </is>
      </c>
      <c r="C1243" t="inlineStr">
        <is>
          <t>Autoevaluación de programas académicos</t>
        </is>
      </c>
      <c r="D1243" s="134" t="n">
        <v>46022</v>
      </c>
      <c r="E1243" t="inlineStr">
        <is>
          <t>326-2025-12-31</t>
        </is>
      </c>
      <c r="F1243" t="inlineStr">
        <is>
          <t>2026-01-21 09:32:47</t>
        </is>
      </c>
      <c r="G1243" t="inlineStr">
        <is>
          <t>Hector Andres Perez Enciso</t>
        </is>
      </c>
      <c r="H1243" t="inlineStr"/>
    </row>
    <row r="1244">
      <c r="A1244" t="n">
        <v>327</v>
      </c>
      <c r="B1244" t="inlineStr">
        <is>
          <t>Número de programas con obtención de acreditación por primera vez- Metrica</t>
        </is>
      </c>
      <c r="C1244" t="inlineStr">
        <is>
          <t>Autoevaluación de programas académicos</t>
        </is>
      </c>
      <c r="D1244" s="134" t="n">
        <v>45107</v>
      </c>
      <c r="E1244" t="inlineStr">
        <is>
          <t>327-2023-06-30</t>
        </is>
      </c>
      <c r="F1244" t="inlineStr">
        <is>
          <t>2023-07-06 19:01:02</t>
        </is>
      </c>
      <c r="G1244" t="inlineStr">
        <is>
          <t>Hector Andres Perez Enciso</t>
        </is>
      </c>
      <c r="H1244" t="inlineStr">
        <is>
          <t>Pendiente de recibir acreditación de:_x000D_
Administración de Empresas, Bogotá_x000D_
Ingeniería en Telecomunicaciones, Bogotá</t>
        </is>
      </c>
    </row>
    <row r="1245">
      <c r="A1245" t="n">
        <v>327</v>
      </c>
      <c r="B1245" t="inlineStr">
        <is>
          <t>Número de programas con obtención de acreditación por primera vez- Metrica</t>
        </is>
      </c>
      <c r="C1245" t="inlineStr">
        <is>
          <t>Autoevaluación de programas académicos</t>
        </is>
      </c>
      <c r="D1245" s="134" t="n">
        <v>45291</v>
      </c>
      <c r="E1245" t="inlineStr">
        <is>
          <t>327-2023-12-31</t>
        </is>
      </c>
      <c r="F1245" t="inlineStr">
        <is>
          <t>2024-01-15 19:38:49</t>
        </is>
      </c>
      <c r="G1245" t="inlineStr">
        <is>
          <t>Lina Maria Cardenas Hernandez</t>
        </is>
      </c>
      <c r="H1245" t="inlineStr"/>
    </row>
    <row r="1246">
      <c r="A1246" t="n">
        <v>327</v>
      </c>
      <c r="B1246" t="inlineStr">
        <is>
          <t>Número de programas con obtención de acreditación por primera vez- Metrica</t>
        </is>
      </c>
      <c r="C1246" t="inlineStr">
        <is>
          <t>Autoevaluación de programas académicos</t>
        </is>
      </c>
      <c r="D1246" s="134" t="n">
        <v>45473</v>
      </c>
      <c r="E1246" t="inlineStr">
        <is>
          <t>327-2024-06-30</t>
        </is>
      </c>
      <c r="F1246" t="inlineStr">
        <is>
          <t>2024-07-10 22:30:11</t>
        </is>
      </c>
      <c r="G1246" t="inlineStr">
        <is>
          <t>Hector Andres Perez Enciso</t>
        </is>
      </c>
      <c r="H1246" t="inlineStr">
        <is>
          <t>Dados los tiempos del CNA, en 2024 este indicador no se alimentará. Los cinco programas en proceso ante CNA recibirán la acreditación en el transcurso del año 2025.</t>
        </is>
      </c>
    </row>
    <row r="1247">
      <c r="A1247" t="n">
        <v>327</v>
      </c>
      <c r="B1247" t="inlineStr">
        <is>
          <t>Número de programas con obtención de acreditación por primera vez- Metrica</t>
        </is>
      </c>
      <c r="C1247" t="inlineStr">
        <is>
          <t>Autoevaluación de programas académicos</t>
        </is>
      </c>
      <c r="D1247" s="134" t="n">
        <v>45657</v>
      </c>
      <c r="E1247" t="inlineStr">
        <is>
          <t>327-2024-12-31</t>
        </is>
      </c>
      <c r="F1247" t="inlineStr">
        <is>
          <t>2025-01-14 09:12:43</t>
        </is>
      </c>
      <c r="G1247" t="inlineStr">
        <is>
          <t>Monica Lorena Carrillo Salazar</t>
        </is>
      </c>
      <c r="H1247" t="inlineStr">
        <is>
          <t>Dados los tiempos del CNA, en 2024 este indicador no se alimentará. Los cinco programas en proceso ante CNA recibirán la acreditación en el transcurso del año 2025.</t>
        </is>
      </c>
    </row>
    <row r="1248">
      <c r="A1248" t="n">
        <v>327</v>
      </c>
      <c r="B1248" t="inlineStr">
        <is>
          <t>Número de programas con obtención de acreditación por primera vez- Metrica</t>
        </is>
      </c>
      <c r="C1248" t="inlineStr">
        <is>
          <t>Autoevaluación de programas académicos</t>
        </is>
      </c>
      <c r="D1248" s="134" t="n">
        <v>45838</v>
      </c>
      <c r="E1248" t="inlineStr">
        <is>
          <t>327-2025-06-30</t>
        </is>
      </c>
      <c r="F1248" t="inlineStr">
        <is>
          <t>2025-07-22 12:17:24</t>
        </is>
      </c>
      <c r="G1248" t="inlineStr">
        <is>
          <t>Brayan Sebastian Diaz Gomez</t>
        </is>
      </c>
      <c r="H1248" t="inlineStr">
        <is>
          <t>Se recibió acreditación en alta calidad del programa Técnica Profesional Judicial por 6 años en modalidad virtual</t>
        </is>
      </c>
    </row>
    <row r="1249">
      <c r="A1249" t="n">
        <v>327</v>
      </c>
      <c r="B1249" t="inlineStr">
        <is>
          <t>Número de programas con obtención de acreditación por primera vez- Metrica</t>
        </is>
      </c>
      <c r="C1249" t="inlineStr">
        <is>
          <t>Autoevaluación de programas académicos</t>
        </is>
      </c>
      <c r="D1249" s="134" t="n">
        <v>46022</v>
      </c>
      <c r="E1249" t="inlineStr">
        <is>
          <t>327-2025-12-31</t>
        </is>
      </c>
      <c r="F1249" t="inlineStr">
        <is>
          <t>2026-01-21 09:22:39</t>
        </is>
      </c>
      <c r="G1249" t="inlineStr">
        <is>
          <t>Hector Andres Perez Enciso</t>
        </is>
      </c>
      <c r="H1249" t="inlineStr">
        <is>
          <t>Se recibió acreditación en alta calidad del programa Comunicación Social - Periodismo, Modalidad Presencial, Sede Bogotá</t>
        </is>
      </c>
    </row>
    <row r="1250">
      <c r="A1250" t="n">
        <v>332</v>
      </c>
      <c r="B1250" t="inlineStr">
        <is>
          <t>Índice de rotación</t>
        </is>
      </c>
      <c r="C1250" t="inlineStr">
        <is>
          <t>GESTIÓN Y DESARROLLO DEL TALENTO HUMANO</t>
        </is>
      </c>
      <c r="D1250" s="134" t="n">
        <v>45107</v>
      </c>
      <c r="E1250" t="inlineStr">
        <is>
          <t>332-2023-06-30</t>
        </is>
      </c>
      <c r="F1250" t="inlineStr">
        <is>
          <t>2023-07-18 18:27:19</t>
        </is>
      </c>
      <c r="G1250" t="inlineStr">
        <is>
          <t>Monica Avendano Duarte</t>
        </is>
      </c>
      <c r="H1250" t="inlineStr">
        <is>
          <t>El 76% de retiros se dieron voluntariamente, siendo la Vicerrectoría del Estudiante con el mayor % (54%). El 69% de los ingresos se generan por reemplazos de cargos vacantes._x000D_
El 100% de retiros se dieron voluntariamente, siendo la Vicerrectoría de Crecimiento con el mayor % (46%). Se generaron 5 retiros de ingresos del mismo mes, 3 de la Gerencia de Matriculas..  El 95% de los ingresos se generan por reemplazos de cargos vacantes._x000D_
Dado el cierre de algunos CSU, se dio la terminación sin justa causa de contratos de 2 Asesores CSU. Los demás retiros se generaron voluntariamente. El 100% de los ingresos se generan por reemplazos de cargos vacantes._x000D_
dado el cierre de algunos CSU, se dio la terminación sin justa causa de contratos de 2 Asesores CSU. Los demás retiros se generaron voluntariamente. El 100% de los ingresos se generan por reemplazos de cargos vacantes._x000D_
Se finalizó el contrato de 1 Asesor CSU y 1 Asesor de Servicio por el cierre de algunos CSU. El 43% de retiros son de la Vicerrectoría del Estudiante. El 80% de los ingresos se generan por reemplazos a cargos vacantes, se aprobó una plaza nueva, el cargo LIDER B2B Y B2C._x000D_
El 43% de retiros se generaron Sin Justa Causa, 1 Asesor CSU y 1 Asesor de Servicio por el cierre de algunos CSU. El 43% de los retiros son de la Vicerrectoría Académica.  El 92% de los ingresos se generan por reemplazos a cargos vacantes, se aprobó una plaza nueva, el cargo PTC AUXILIAR de la Escuela de Derecho y Gobierno.</t>
        </is>
      </c>
    </row>
    <row r="1251">
      <c r="A1251" t="n">
        <v>332</v>
      </c>
      <c r="B1251" t="inlineStr">
        <is>
          <t>Índice de rotación</t>
        </is>
      </c>
      <c r="C1251" t="inlineStr">
        <is>
          <t>GESTIÓN Y DESARROLLO DEL TALENTO HUMANO</t>
        </is>
      </c>
      <c r="D1251" s="134" t="n">
        <v>45291</v>
      </c>
      <c r="E1251" t="inlineStr">
        <is>
          <t>332-2023-12-31</t>
        </is>
      </c>
      <c r="F1251" t="inlineStr">
        <is>
          <t>2024-01-19 16:42:21</t>
        </is>
      </c>
      <c r="G1251" t="inlineStr">
        <is>
          <t>Monica Avendano Duarte</t>
        </is>
      </c>
      <c r="H1251" t="inlineStr">
        <is>
          <t>Para el segundo semestre del año 2023 se desvincularon de la Institución 60 colaboradores. El 68% de los retiros se generaron de manera voluntaria, seguido por el 22% de retiros generados sin justa causa, 8% obedecen a terminaciones con justa causa y el 2% a terminaciones en periodo de prueba. La Vicerrectoría de Crecimiento presenta el mayor número de retiros con el 32%, le sigue la Vicerrectoría Académica con el 28%, posteriormente con un 27% la Vicerrectoría Académica. El menor número de retiros se generaron en la Rectoría y la Vicerrectoría Administrativa y Financiera, cada una con el 7% respectivamente._x000D_
_x000D_
Respecto a los ingresos, se vincularon 56 colaboradores. La Vicerrectoría Académica generó el 32% de los ingresos, seguidos de las Vicerrectorías de Crecimiento y del Estudiante cada una con el 29% de vinculaciones. El menor número de ingresos se presentan en la Rectoría con el 7% y la Vicerrectoría Administrativa y Financiera con el 4%._x000D_
_x000D_
Se evidencia 4 puntos de diferencia entre retiros e ingresos, lo que demuestra la estabilidad de la planta de personal y como un logro a resaltar, la disminución en el indicador de rotación al final del ejercicio del año 2023 comparado al año 2022 que fue del 1,75%.</t>
        </is>
      </c>
    </row>
    <row r="1252">
      <c r="A1252" t="n">
        <v>332</v>
      </c>
      <c r="B1252" t="inlineStr">
        <is>
          <t>Índice de rotación</t>
        </is>
      </c>
      <c r="C1252" t="inlineStr">
        <is>
          <t>GESTIÓN Y DESARROLLO DEL TALENTO HUMANO</t>
        </is>
      </c>
      <c r="D1252" s="134" t="n">
        <v>45473</v>
      </c>
      <c r="E1252" t="inlineStr">
        <is>
          <t>332-2024-06-30</t>
        </is>
      </c>
      <c r="F1252" t="inlineStr">
        <is>
          <t>2024-07-23 14:04:40</t>
        </is>
      </c>
      <c r="G1252" t="inlineStr">
        <is>
          <t>Monica Avendano Duarte</t>
        </is>
      </c>
      <c r="H1252" t="inlineStr">
        <is>
          <t>Para el primer semestre del año 2024 se desvincularon de la Institución 69 colaboradores. El 55,07% de los retiros se generaron de manera voluntaria, seguido por el 27,64% de retiros generados sin justa causa, 10,14% obedecen a terminaciones con justa causa, el 2,90% respectivamente, a terminaciones en periodo de prueba y jubilación del colaborador (pensionados); finalmente el 1,45% por terminación de Mutuo Acuerdo. La Vicerrectoría del Estudiante presenta el mayor número de retiros con el 40,58%, le sigue la Vicerrectoría de Crecimiento con el 27,54%, posteriormente con un 26,09% la Vicerrectoría Académica. La Rectoría presentó el 4.35% de retiros y el menor número de retiros se generaron la Vicerrectoría Administrativa y Financiera._x000D_
Respecto a los ingresos, se vincularon 59 colaboradores. La Vicerrectoría del Estudiante generó el 50,85% de los ingresos, seguido de las Vicerrectorías de Crecimiento y Académica cada una con el 15,25% de vinculaciones. La Rectoria representa el 11,86% de los ingresos y con el menor número de ingresos esta la Vicerrectoría Administrativa y Financiera con el 6,78%._x000D_
Se evidencia una disminución en el indicador de rotación del 0,09% respecto al primer semestre del año 2023 y 2 puntos con relación a la meta propuesta para este semestre.</t>
        </is>
      </c>
    </row>
    <row r="1253">
      <c r="A1253" t="n">
        <v>332</v>
      </c>
      <c r="B1253" t="inlineStr">
        <is>
          <t>Índice de rotación</t>
        </is>
      </c>
      <c r="C1253" t="inlineStr">
        <is>
          <t>GESTIÓN Y DESARROLLO DEL TALENTO HUMANO</t>
        </is>
      </c>
      <c r="D1253" s="134" t="n">
        <v>45657</v>
      </c>
      <c r="E1253" t="inlineStr">
        <is>
          <t>332-2024-12-31</t>
        </is>
      </c>
      <c r="F1253" t="inlineStr">
        <is>
          <t>2025-01-22 13:18:07</t>
        </is>
      </c>
      <c r="G1253" t="inlineStr">
        <is>
          <t>Monica Avendano Duarte</t>
        </is>
      </c>
      <c r="H1253" t="inlineStr">
        <is>
          <t>En el segundo semestre del año 2024 se desvincularon de la Institución 38 colaboradores. El 39,47% de los retiros se generaron en la Vicerrectoría Académica, siendo este el % más alto. Tanto la Vicerrectoría de Crecimiento como la Vicerrectoría del Estudiante presentaron el 21,05% de los retiros, le sigue la Rectoría con el 15,79% y finalmente la Vicerrectoría Financiera y Administrativa con el 2,63%. El 52, 63% de retiros obedecen a renuncia voluntaria, seguido por el 26,32% generados sin justa causa y 21,05 % obedecen a terminaciones con justa causa._x000D_
_x000D_
Respecto a los ingresos, se vincularon 44 colaboradores. La Vicerrectoría de Crecimiento generó el 47,73% de los ingresos, seguido de la Vicerrectoría del Estudiante con el 25%, luego la Vicerrectoría Académica con el 20,45% de vinculaciones. La Rectoria representa el 6,82% de los ingresos y sin ingresos esta la Vicerrectoría Administrativa y Financiera._x000D_
_x000D_
Se evidencia una disminución en el indicador de rotación del 44,6% respecto al primer semestre del año 2024 que equivale 31 personas menos retiradas y 15 personas menos contratadas. Se concluye que para ambos semestres se respeta la meta propuesta, logrando a final del año un indicador acumulado del 1,15%, quedando por debajo de la meta 1.48% y con respecto al año 2023 hubo una mejora 0.15%.</t>
        </is>
      </c>
    </row>
    <row r="1254">
      <c r="A1254" t="n">
        <v>332</v>
      </c>
      <c r="B1254" t="inlineStr">
        <is>
          <t>Índice de rotación</t>
        </is>
      </c>
      <c r="C1254" t="inlineStr">
        <is>
          <t>GESTIÓN Y DESARROLLO DEL TALENTO HUMANO</t>
        </is>
      </c>
      <c r="D1254" s="134" t="n">
        <v>45838</v>
      </c>
      <c r="E1254" t="inlineStr">
        <is>
          <t>332-2025-06-30</t>
        </is>
      </c>
      <c r="F1254" t="inlineStr">
        <is>
          <t>2025-07-16 18:12:20</t>
        </is>
      </c>
      <c r="G1254" t="inlineStr">
        <is>
          <t>Monica Avendano Duarte</t>
        </is>
      </c>
      <c r="H1254" t="inlineStr">
        <is>
          <t>En el primer semestre del año 2025 se desvincularon de la Institución 39 colaboradores. Tanto la Vicerrectoría Académica como la Vicerrectoría de Crecimiento presentaron los mayores retiros, cada una con el 30,77%, le sigue la Vicerrectoría del Estudiante con el 23,08%, la Rectoría con el 10,26% y, por último, la Vicerrectoría Financiera y Administrativa con el 5,12%. El 69,23% de retiros obedecen a renuncia voluntaria, seguido por el 15,38% generados sin justa causa, el 12,82 % obedecen a terminaciones con justa causa y el 2,56% por mutuo acuerdo._x000D_
_x000D_
Respecto a los ingresos, se vincularon 31 colaboradores. La Vicerrectoría del Estudiante generó el 32,26% de los ingresos, seguido de la Vicerrectoría de Crecimiento con el 29,03%, luego la Vicerrectoría Académica con el 19,35% de vinculaciones. La Rectoria representa el 16,13% de los ingresos y se vincularon 3, 23% en la Vicerrectoría Administrativa y Financiera._x000D_
_x000D_
Se evidencia un aumento en el indicador de rotación del 0,03% respecto al segundo semestre del año 2024 que equivale 1 persona de más retirada y 13 personas de más contratadas. El indicador semestre acumulado es del 0,85%.</t>
        </is>
      </c>
    </row>
    <row r="1255">
      <c r="A1255" t="n">
        <v>332</v>
      </c>
      <c r="B1255" t="inlineStr">
        <is>
          <t>Índice de rotación</t>
        </is>
      </c>
      <c r="C1255" t="inlineStr">
        <is>
          <t>GESTIÓN Y DESARROLLO DEL TALENTO HUMANO</t>
        </is>
      </c>
      <c r="D1255" s="134" t="n">
        <v>46022</v>
      </c>
      <c r="E1255" t="inlineStr">
        <is>
          <t>332-2025-12-31</t>
        </is>
      </c>
      <c r="F1255" t="inlineStr">
        <is>
          <t>2026-01-22 10:53:32</t>
        </is>
      </c>
      <c r="G1255" t="inlineStr">
        <is>
          <t>Monica Avendano Duarte</t>
        </is>
      </c>
      <c r="H1255" t="inlineStr">
        <is>
          <t>Durante el segundo semestre del año 2025, la Institución registró la vinculación de 31 colaboradores, concentrándose principalmente en la Vicerrectoría del Estudiante, la cual aportó el 45,16% de los ingresos. En segundo lugar, la Vicerrectoría de Crecimiento representó el 32,26% de las vinculaciones. Por su parte, la Rectoría concentró el 12,90% de los nuevos ingresos, seguida de la Vicerrectoría Financiera con el 6,45%, y finalmente la Vicerrectoría Académica, que registró el menor nivel de contratación con el 3,23%._x000D_
_x000D_
En contraste, durante el mismo semestre se presentó la desvinculación de 42 colaboradores, superando el número de ingresos. La Vicerrectoría Académica fue la dependencia con el mayor porcentaje de retiros, representando el 30,95%, le siguen la Vicerrectoría del Estudiante con el 21,43% y la Vicerrectoría de Crecimiento con el 19,05%. Tanto la Rectoría como la Vicerrectoría Financiera registraron un 14,29% cada una sobre el total de desvinculaciones._x000D_
_x000D_
Respecto a las causales de retiro, se identifica que el 40,48% de las desvinculaciones correspondieron a renuncias voluntarias, lo que constituye el principal motivo. En segundo lugar, el 33,33% de los retiros se generaron sin justa causa. Adicionalmente, el 19,05% de las desvinculaciones obedecieron a terminaciones con justa causa, mientras que el 2,38% corresponde a finalizaciones por mutuo acuerdo, período de prueba y fallecimiento del colaborador, respectivamente. Como resultado de estos movimientos, se evidencia un aumento de 0,08 puntos porcentuales en el indicador de rotación frente al primer semestre de 2025. Este incremento equivale a 3 personas adicionales desvinculadas. _x000D_
_x000D_
El indicador de rotación correspondiente al primer semestre de 2025 fue del 0,85%, mientras que en el segundo semestre se ubicó en 0,93%. Como resultado, el indicador anual consolidado cerró en 0,89%, reflejando una variación controlada a lo largo del año. Este desempeño evidencia que, frente a la meta institucional del 1,18%, la Institución obtuvo resultados sobresalientes, manteniendo el nivel de rotación por debajo del objetivo establecido. Lo anterior demuestra una gestión efectiva del talento humano, así como la estabilidad general de la planta de personal, aun en un contexto de movimientos relevantes de vinculación y desvinculación durante el período evaluado</t>
        </is>
      </c>
    </row>
    <row r="1256">
      <c r="A1256" t="n">
        <v>334</v>
      </c>
      <c r="B1256" t="inlineStr">
        <is>
          <t>Resultado de la evaluación 360 (evaluación por competencias)</t>
        </is>
      </c>
      <c r="C1256" t="inlineStr">
        <is>
          <t>GESTIÓN Y DESARROLLO DEL TALENTO HUMANO</t>
        </is>
      </c>
      <c r="D1256" s="134" t="n">
        <v>44926</v>
      </c>
      <c r="E1256" t="inlineStr">
        <is>
          <t>334-2022-12-31</t>
        </is>
      </c>
      <c r="F1256" t="inlineStr">
        <is>
          <t>2023-09-06 12:55:10</t>
        </is>
      </c>
      <c r="G1256" t="inlineStr">
        <is>
          <t>Andrea Carmona Guerra</t>
        </is>
      </c>
      <c r="H1256" t="inlineStr">
        <is>
          <t>Se construye la linea base del resultado de la primera evaluación 360° institucional aplicada al área administrativa, con un resultado favorable y una participación del 98% de la población.</t>
        </is>
      </c>
    </row>
    <row r="1257">
      <c r="A1257" t="n">
        <v>334</v>
      </c>
      <c r="B1257" t="inlineStr">
        <is>
          <t>Resultado de la evaluación 360 (evaluación por competencias)</t>
        </is>
      </c>
      <c r="C1257" t="inlineStr">
        <is>
          <t>GESTIÓN Y DESARROLLO DEL TALENTO HUMANO</t>
        </is>
      </c>
      <c r="D1257" s="134" t="n">
        <v>45291</v>
      </c>
      <c r="E1257" t="inlineStr">
        <is>
          <t>334-2023-12-31</t>
        </is>
      </c>
      <c r="F1257" t="inlineStr">
        <is>
          <t>2024-01-09 15:21:26</t>
        </is>
      </c>
      <c r="G1257" t="inlineStr">
        <is>
          <t>Andrea Carmona Guerra</t>
        </is>
      </c>
      <c r="H1257" t="inlineStr">
        <is>
          <t>Para el año 2023 se obtuvo una participación del 98% de la población impactada en el resultado de la evaluación 360° la cual tuvo un resultado institucional de 88,39% cumpliendo la meta de aumentar (2) puntos porcentuales._x000D_
_x000D_
Esto denota el impacto del proyecto &amp;quot;Plan Talento&amp;quot; el cual incluía el laboratorio de competencias donde se tuvo gran participación, a su vez el mejoramiento y concientización de las competencias de los colaboradores del área administrativa.</t>
        </is>
      </c>
    </row>
    <row r="1258">
      <c r="A1258" t="n">
        <v>334</v>
      </c>
      <c r="B1258" t="inlineStr">
        <is>
          <t>Resultado de la evaluación 360 (evaluación por competencias)</t>
        </is>
      </c>
      <c r="C1258" t="inlineStr">
        <is>
          <t>GESTIÓN Y DESARROLLO DEL TALENTO HUMANO</t>
        </is>
      </c>
      <c r="D1258" s="134" t="n">
        <v>45657</v>
      </c>
      <c r="E1258" t="inlineStr">
        <is>
          <t>334-2024-12-31</t>
        </is>
      </c>
      <c r="F1258" t="inlineStr">
        <is>
          <t>2025-02-03 15:59:43</t>
        </is>
      </c>
      <c r="G1258" t="inlineStr">
        <is>
          <t>Andrea Carmona Guerra</t>
        </is>
      </c>
      <c r="H1258" t="inlineStr">
        <is>
          <t>Con una cobertura del 91% de la población, se logra en esta oportunidad un resultado favorable en comparación al año 2023(88,39%), con un puntaje global de 88,84%, 0.45 puntos decimales por encima, lo que denota el impacto de los programas implementados para fortalecimiento de competencias. _x000D_
_x000D_
En cuanto al Top 10 de competencias POLI, se identifica como nuestra mayor fortaleza ?El profesionalismo? el cual está definido como la demostración de comportamientos de nuestros colaboradores de acuerdo con los principios morales y el cumplimiento de las normas tanto en su vida profesional, personal y laboral.</t>
        </is>
      </c>
    </row>
    <row r="1259">
      <c r="A1259" t="n">
        <v>334</v>
      </c>
      <c r="B1259" t="inlineStr">
        <is>
          <t>Resultado de la evaluación 360 (evaluación por competencias)</t>
        </is>
      </c>
      <c r="C1259" t="inlineStr">
        <is>
          <t>GESTIÓN Y DESARROLLO DEL TALENTO HUMANO</t>
        </is>
      </c>
      <c r="D1259" s="134" t="n">
        <v>46022</v>
      </c>
      <c r="E1259" t="inlineStr">
        <is>
          <t>334-2025-12-31</t>
        </is>
      </c>
      <c r="F1259" t="inlineStr">
        <is>
          <t>2026-01-30 12:38:07</t>
        </is>
      </c>
      <c r="G1259" t="inlineStr">
        <is>
          <t>Andrea Carmona Guerra</t>
        </is>
      </c>
      <c r="H1259" t="inlineStr">
        <is>
          <t>Se logra un resultado satisfactorio en la evaluación 360°, logrando de forma anticipada la meta trazada en el PDI para 2026 que correspondía al 90%, esto se debe a: _x000D_
- Un laboratorio de competencias en 2025 personalizado, donde cada colaborador pudo escoger la metodología de su preferencia. _x000D_
- Se realizaron cambios oportunos según los resultados de indicadores de las formaciones de competencias, donde se evidenciaban oportunidades de mejora. _x000D_
- Una campaña de sensibilización a los colaboradores para mejorar la forma de calificación y que esta logrará ser mas objetiva. _x000D_
- Un esquema de coaching personalizado enfocado y práctico según las competencias con mayor oportunidad de mejora. _x000D_
- Una metodologia asincronica virtual con rutas puntuales y practicas segun las competencias con oportunidad de mejora.</t>
        </is>
      </c>
    </row>
    <row r="1260">
      <c r="A1260" t="n">
        <v>336</v>
      </c>
      <c r="B1260" t="inlineStr">
        <is>
          <t>Materiales bibliográficos en formato físico con estado de perdida</t>
        </is>
      </c>
      <c r="C1260" t="inlineStr">
        <is>
          <t>Biblioteca Institucional</t>
        </is>
      </c>
      <c r="D1260" s="134" t="n">
        <v>45291</v>
      </c>
      <c r="E1260" t="inlineStr">
        <is>
          <t>336-2023-12-31</t>
        </is>
      </c>
      <c r="F1260" t="inlineStr">
        <is>
          <t>2024-08-08 14:41:45</t>
        </is>
      </c>
      <c r="G1260" t="inlineStr">
        <is>
          <t>Carmen Mercedes Romero Bracho</t>
        </is>
      </c>
      <c r="H1260" t="inlineStr">
        <is>
          <t>Se inventariaron un total de 45.119 ítems, de un total de 45.919; 800 títulos no fueron encontrados._x000D_
_x000D_
La colección física a la fecha se compone de 44.989 ítems._x000D_
_x000D_
Se adjunta archivo con el inventario actual.</t>
        </is>
      </c>
    </row>
    <row r="1261">
      <c r="A1261" t="n">
        <v>336</v>
      </c>
      <c r="B1261" t="inlineStr">
        <is>
          <t>Materiales bibliográficos en formato físico con estado de perdida</t>
        </is>
      </c>
      <c r="C1261" t="inlineStr">
        <is>
          <t>Biblioteca Institucional</t>
        </is>
      </c>
      <c r="D1261" s="134" t="n">
        <v>45657</v>
      </c>
      <c r="E1261" t="inlineStr">
        <is>
          <t>336-2024-12-31</t>
        </is>
      </c>
      <c r="F1261" t="inlineStr">
        <is>
          <t>2025-02-03 14:08:18</t>
        </is>
      </c>
      <c r="G1261" t="inlineStr">
        <is>
          <t>Carmen Mercedes Romero Bracho</t>
        </is>
      </c>
      <c r="H1261" t="inlineStr">
        <is>
          <t>Durante el proceso de inventario, se registró un total de 47.021 ítems. Sin embargo, 370 títulos no fueron encontrados, lo que representa una disminución en la colección._x000D_
Como resultado, la colección física actual se compone de 46.051 ítems _x000D_
Se adjunta el archivo de libros perdidos.</t>
        </is>
      </c>
    </row>
    <row r="1262">
      <c r="A1262" t="n">
        <v>336</v>
      </c>
      <c r="B1262" t="inlineStr">
        <is>
          <t>Materiales bibliográficos en formato físico con estado de perdida</t>
        </is>
      </c>
      <c r="C1262" t="inlineStr">
        <is>
          <t>Biblioteca Institucional</t>
        </is>
      </c>
      <c r="D1262" s="134" t="n">
        <v>46022</v>
      </c>
      <c r="E1262" t="inlineStr">
        <is>
          <t>336-2025-12-31</t>
        </is>
      </c>
      <c r="F1262" t="inlineStr">
        <is>
          <t>2026-02-10 15:38:01</t>
        </is>
      </c>
      <c r="G1262" t="inlineStr">
        <is>
          <t>Carmen Mercedes Romero Bracho</t>
        </is>
      </c>
      <c r="H1262" t="inlineStr">
        <is>
          <t>Para el proceso de inventario se consideró una base de 46.843 ítems. Como resultado de la verificación física, se identificó que 168 títulos no fueron localizados._x000D_
_x000D_
Este desvío equivale aproximadamente al 0,36% del total inventariado, porcentaje que se sitúa muy por debajo de la meta establecida del 2%. En consecuencia, el desempeño del indicador evidencia un alto nivel de control, trazabilidad y confiabilidad en la gestión del inventario. Se adjunta listado de libros perdidos 2025</t>
        </is>
      </c>
    </row>
    <row r="1263">
      <c r="A1263" t="n">
        <v>337</v>
      </c>
      <c r="B1263" t="inlineStr">
        <is>
          <t>Número de programas con renovación de acreditación en alta calidad - Metrica</t>
        </is>
      </c>
      <c r="C1263" t="inlineStr">
        <is>
          <t>Autoevaluación de programas académicos</t>
        </is>
      </c>
      <c r="D1263" s="134" t="n">
        <v>45107</v>
      </c>
      <c r="E1263" t="inlineStr">
        <is>
          <t>337-2023-06-30</t>
        </is>
      </c>
      <c r="F1263" t="inlineStr">
        <is>
          <t>2023-07-07 08:42:00</t>
        </is>
      </c>
      <c r="G1263" t="inlineStr">
        <is>
          <t>Hector Andres Perez Enciso</t>
        </is>
      </c>
      <c r="H1263" t="inlineStr"/>
    </row>
    <row r="1264">
      <c r="A1264" t="n">
        <v>337</v>
      </c>
      <c r="B1264" t="inlineStr">
        <is>
          <t>Número de programas con renovación de acreditación en alta calidad - Metrica</t>
        </is>
      </c>
      <c r="C1264" t="inlineStr">
        <is>
          <t>Autoevaluación de programas académicos</t>
        </is>
      </c>
      <c r="D1264" s="134" t="n">
        <v>45291</v>
      </c>
      <c r="E1264" t="inlineStr">
        <is>
          <t>337-2023-12-31</t>
        </is>
      </c>
      <c r="F1264" t="inlineStr">
        <is>
          <t>2024-01-15 19:43:20</t>
        </is>
      </c>
      <c r="G1264" t="inlineStr">
        <is>
          <t>Lina Maria Cardenas Hernandez</t>
        </is>
      </c>
      <c r="H1264" t="inlineStr"/>
    </row>
    <row r="1265">
      <c r="A1265" t="n">
        <v>337</v>
      </c>
      <c r="B1265" t="inlineStr">
        <is>
          <t>Número de programas con renovación de acreditación en alta calidad - Metrica</t>
        </is>
      </c>
      <c r="C1265" t="inlineStr">
        <is>
          <t>Autoevaluación de programas académicos</t>
        </is>
      </c>
      <c r="D1265" s="134" t="n">
        <v>45473</v>
      </c>
      <c r="E1265" t="inlineStr">
        <is>
          <t>337-2024-06-30</t>
        </is>
      </c>
      <c r="F1265" t="inlineStr">
        <is>
          <t>2024-07-26 08:51:36</t>
        </is>
      </c>
      <c r="G1265" t="inlineStr">
        <is>
          <t>Hector Andres Perez Enciso</t>
        </is>
      </c>
      <c r="H1265" t="inlineStr">
        <is>
          <t>Se recibió la renovación de acreditación en alta calidad del Programa de Diseño Gráfico, Sede Bogotá.</t>
        </is>
      </c>
    </row>
    <row r="1266">
      <c r="A1266" t="n">
        <v>337</v>
      </c>
      <c r="B1266" t="inlineStr">
        <is>
          <t>Número de programas con renovación de acreditación en alta calidad - Metrica</t>
        </is>
      </c>
      <c r="C1266" t="inlineStr">
        <is>
          <t>Autoevaluación de programas académicos</t>
        </is>
      </c>
      <c r="D1266" s="134" t="n">
        <v>45657</v>
      </c>
      <c r="E1266" t="inlineStr">
        <is>
          <t>337-2024-12-31</t>
        </is>
      </c>
      <c r="F1266" t="inlineStr">
        <is>
          <t>2025-01-14 09:13:56</t>
        </is>
      </c>
      <c r="G1266" t="inlineStr">
        <is>
          <t>Monica Lorena Carrillo Salazar</t>
        </is>
      </c>
      <c r="H1266" t="inlineStr">
        <is>
          <t>Durante el segundo semestre del año 2024 no se recibieron renovaciones de AC.</t>
        </is>
      </c>
    </row>
    <row r="1267">
      <c r="A1267" t="n">
        <v>337</v>
      </c>
      <c r="B1267" t="inlineStr">
        <is>
          <t>Número de programas con renovación de acreditación en alta calidad - Metrica</t>
        </is>
      </c>
      <c r="C1267" t="inlineStr">
        <is>
          <t>Autoevaluación de programas académicos</t>
        </is>
      </c>
      <c r="D1267" s="134" t="n">
        <v>45838</v>
      </c>
      <c r="E1267" t="inlineStr">
        <is>
          <t>337-2025-06-30</t>
        </is>
      </c>
      <c r="F1267" t="inlineStr">
        <is>
          <t>2025-07-22 12:18:13</t>
        </is>
      </c>
      <c r="G1267" t="inlineStr">
        <is>
          <t>Brayan Sebastian Diaz Gomez</t>
        </is>
      </c>
      <c r="H1267" t="inlineStr">
        <is>
          <t>Durante el primer semestre del año 2025 no se recibieron renovaciones de AC.</t>
        </is>
      </c>
    </row>
    <row r="1268">
      <c r="A1268" t="n">
        <v>337</v>
      </c>
      <c r="B1268" t="inlineStr">
        <is>
          <t>Número de programas con renovación de acreditación en alta calidad - Metrica</t>
        </is>
      </c>
      <c r="C1268" t="inlineStr">
        <is>
          <t>Autoevaluación de programas académicos</t>
        </is>
      </c>
      <c r="D1268" s="134" t="n">
        <v>46022</v>
      </c>
      <c r="E1268" t="inlineStr">
        <is>
          <t>337-2025-12-31</t>
        </is>
      </c>
      <c r="F1268" t="inlineStr">
        <is>
          <t>2026-01-21 09:39:28</t>
        </is>
      </c>
      <c r="G1268" t="inlineStr">
        <is>
          <t>Hector Andres Perez Enciso</t>
        </is>
      </c>
      <c r="H1268" t="inlineStr">
        <is>
          <t>Por fechas, en 2025 no hubo programas con renovación de acreditación en alta calidad.</t>
        </is>
      </c>
    </row>
    <row r="1269">
      <c r="A1269" t="n">
        <v>338</v>
      </c>
      <c r="B1269" t="inlineStr">
        <is>
          <t>Número de programas con condiciones iniciales aprobadas (indicador externo)- Metrica</t>
        </is>
      </c>
      <c r="C1269" t="inlineStr">
        <is>
          <t>Autoevaluación de programas académicos</t>
        </is>
      </c>
      <c r="D1269" s="134" t="n">
        <v>45107</v>
      </c>
      <c r="E1269" t="inlineStr">
        <is>
          <t>338-2023-06-30</t>
        </is>
      </c>
      <c r="F1269" t="inlineStr">
        <is>
          <t>2023-07-06 19:02:46</t>
        </is>
      </c>
      <c r="G1269" t="inlineStr">
        <is>
          <t>Hector Andres Perez Enciso</t>
        </is>
      </c>
      <c r="H1269" t="inlineStr">
        <is>
          <t>Se recibió aprobación de condiciones iniciales de:_x000D_
Maestría en Gerencia Estratégica de Mercadeo, Bogotá_x000D_
Diseño Industrial, Bogotá_x000D_
Comunicación Social, Bogotá_x000D_
Técnica Profesional Judicial, Virtual_x000D_
Profesional en Seguridad Laboral, Virtual</t>
        </is>
      </c>
    </row>
    <row r="1270">
      <c r="A1270" t="n">
        <v>338</v>
      </c>
      <c r="B1270" t="inlineStr">
        <is>
          <t>Número de programas con condiciones iniciales aprobadas (indicador externo)- Metrica</t>
        </is>
      </c>
      <c r="C1270" t="inlineStr">
        <is>
          <t>Autoevaluación de programas académicos</t>
        </is>
      </c>
      <c r="D1270" s="134" t="n">
        <v>45291</v>
      </c>
      <c r="E1270" t="inlineStr">
        <is>
          <t>338-2023-12-31</t>
        </is>
      </c>
      <c r="F1270" t="inlineStr">
        <is>
          <t>2024-01-15 19:46:04</t>
        </is>
      </c>
      <c r="G1270" t="inlineStr">
        <is>
          <t>Lina Maria Cardenas Hernandez</t>
        </is>
      </c>
      <c r="H1270" t="inlineStr">
        <is>
          <t>Los resultados de este indicador se presentan con una periodicidad anual, por lo tanto, para el segundo semestre 2023-2 no aplica este reporte.</t>
        </is>
      </c>
    </row>
    <row r="1271">
      <c r="A1271" t="n">
        <v>338</v>
      </c>
      <c r="B1271" t="inlineStr">
        <is>
          <t>Número de programas con condiciones iniciales aprobadas (indicador externo)- Metrica</t>
        </is>
      </c>
      <c r="C1271" t="inlineStr">
        <is>
          <t>Autoevaluación de programas académicos</t>
        </is>
      </c>
      <c r="D1271" s="134" t="n">
        <v>45473</v>
      </c>
      <c r="E1271" t="inlineStr">
        <is>
          <t>338-2024-06-30</t>
        </is>
      </c>
      <c r="F1271" t="inlineStr">
        <is>
          <t>2024-07-10 22:21:38</t>
        </is>
      </c>
      <c r="G1271" t="inlineStr">
        <is>
          <t>Hector Andres Perez Enciso</t>
        </is>
      </c>
      <c r="H1271" t="inlineStr">
        <is>
          <t>Se obruvo la aprobación del CNA de los 3 programas esperados para condiciones iniciales, a saber:_x000D_
_x000D_
CONTADURÍA PÚBLICA, SEDE BOGOTÁ_x000D_
DISEÑO DE MODAS, SEDE BOGOTÁ_x000D_
LICENCIATURA EN EDUCACIÓN INFANTIL, VIRTUAL</t>
        </is>
      </c>
    </row>
    <row r="1272">
      <c r="A1272" t="n">
        <v>338</v>
      </c>
      <c r="B1272" t="inlineStr">
        <is>
          <t>Número de programas con condiciones iniciales aprobadas (indicador externo)- Metrica</t>
        </is>
      </c>
      <c r="C1272" t="inlineStr">
        <is>
          <t>Autoevaluación de programas académicos</t>
        </is>
      </c>
      <c r="D1272" s="134" t="n">
        <v>45657</v>
      </c>
      <c r="E1272" t="inlineStr">
        <is>
          <t>338-2024-12-31</t>
        </is>
      </c>
      <c r="F1272" t="inlineStr">
        <is>
          <t>2025-01-14 09:15:04</t>
        </is>
      </c>
      <c r="G1272" t="inlineStr">
        <is>
          <t>Monica Lorena Carrillo Salazar</t>
        </is>
      </c>
      <c r="H1272" t="inlineStr">
        <is>
          <t>No se tienen pendientes respuestas asociadas con Condiciones Iniciales tramitadas ante el CNA</t>
        </is>
      </c>
    </row>
    <row r="1273">
      <c r="A1273" t="n">
        <v>338</v>
      </c>
      <c r="B1273" t="inlineStr">
        <is>
          <t>Número de programas con condiciones iniciales aprobadas (indicador externo)- Metrica</t>
        </is>
      </c>
      <c r="C1273" t="inlineStr">
        <is>
          <t>Autoevaluación de programas académicos</t>
        </is>
      </c>
      <c r="D1273" s="134" t="n">
        <v>45838</v>
      </c>
      <c r="E1273" t="inlineStr">
        <is>
          <t>338-2025-06-30</t>
        </is>
      </c>
      <c r="F1273" t="inlineStr">
        <is>
          <t>2025-07-22 12:22:39</t>
        </is>
      </c>
      <c r="G1273" t="inlineStr">
        <is>
          <t>Brayan Sebastian Diaz Gomez</t>
        </is>
      </c>
      <c r="H1273" t="inlineStr">
        <is>
          <t>Se recibieron las condiciones aprobadas del programa Psicología Medellín</t>
        </is>
      </c>
    </row>
    <row r="1274">
      <c r="A1274" t="n">
        <v>338</v>
      </c>
      <c r="B1274" t="inlineStr">
        <is>
          <t>Número de programas con condiciones iniciales aprobadas (indicador externo)- Metrica</t>
        </is>
      </c>
      <c r="C1274" t="inlineStr">
        <is>
          <t>Autoevaluación de programas académicos</t>
        </is>
      </c>
      <c r="D1274" s="134" t="n">
        <v>46022</v>
      </c>
      <c r="E1274" t="inlineStr">
        <is>
          <t>338-2025-12-31</t>
        </is>
      </c>
      <c r="F1274" t="inlineStr">
        <is>
          <t>2026-01-21 09:28:51</t>
        </is>
      </c>
      <c r="G1274" t="inlineStr">
        <is>
          <t>Hector Andres Perez Enciso</t>
        </is>
      </c>
      <c r="H1274" t="inlineStr">
        <is>
          <t>Se obtuvo la aprobación de las condiciones iniciales de dos programas de la Sede Medellín: Ingeniería de Sistemas e Ingeniería Industrial.</t>
        </is>
      </c>
    </row>
    <row r="1275">
      <c r="A1275" t="n">
        <v>339</v>
      </c>
      <c r="B1275" t="inlineStr">
        <is>
          <t>Programas acreditables acreditados Sede Bogotá</t>
        </is>
      </c>
      <c r="C1275" t="inlineStr">
        <is>
          <t>Autoevaluación institucional</t>
        </is>
      </c>
      <c r="D1275" s="134" t="n">
        <v>45291</v>
      </c>
      <c r="E1275" t="inlineStr">
        <is>
          <t>339-2023-12-31</t>
        </is>
      </c>
      <c r="F1275" t="inlineStr">
        <is>
          <t>2024-04-25 09:19:40</t>
        </is>
      </c>
      <c r="G1275" t="inlineStr">
        <is>
          <t>Lina Maria Cardenas Hernandez</t>
        </is>
      </c>
      <c r="H1275" t="inlineStr">
        <is>
          <t>Los programas acreditables son 35 y los acreditados son 10 lo que representa el 28.6% del 30% que se requiere para la Acreditación Institucional, lo que significa que estamos a 1 programa acreditado para cumplir el requisito del CNA de cara al proceso institucional. El impacto para la institución está dado en garantizar procesos de calidad y aportar a la ruta de la acreditación institucional.</t>
        </is>
      </c>
    </row>
    <row r="1276">
      <c r="A1276" t="n">
        <v>339</v>
      </c>
      <c r="B1276" t="inlineStr">
        <is>
          <t>Programas acreditables acreditados Sede Bogotá</t>
        </is>
      </c>
      <c r="C1276" t="inlineStr">
        <is>
          <t>Autoevaluación institucional</t>
        </is>
      </c>
      <c r="D1276" s="134" t="n">
        <v>45657</v>
      </c>
      <c r="E1276" t="inlineStr">
        <is>
          <t>339-2024-12-31</t>
        </is>
      </c>
      <c r="F1276" t="inlineStr">
        <is>
          <t>2025-01-14 09:28:03</t>
        </is>
      </c>
      <c r="G1276" t="inlineStr">
        <is>
          <t>Monica Lorena Carrillo Salazar</t>
        </is>
      </c>
      <c r="H1276" t="inlineStr">
        <is>
          <t>Los programas acreditables son 33 y los acreditados son 10 lo que representa el 30% del 30% que se requiere para la Acreditación Institucional, lo que significa que se cumple con el requisito del CNA de cara al proceso institucional. El impacto para la institución está dado en garantizar procesos de calidad y aportar a la ruta de la acreditación institucional.</t>
        </is>
      </c>
    </row>
    <row r="1277">
      <c r="A1277" t="n">
        <v>339</v>
      </c>
      <c r="B1277" t="inlineStr">
        <is>
          <t>Programas acreditables acreditados Sede Bogotá</t>
        </is>
      </c>
      <c r="C1277" t="inlineStr">
        <is>
          <t>Autoevaluación institucional</t>
        </is>
      </c>
      <c r="D1277" s="134" t="n">
        <v>46022</v>
      </c>
      <c r="E1277" t="inlineStr">
        <is>
          <t>339-2025-12-31</t>
        </is>
      </c>
      <c r="F1277" t="inlineStr">
        <is>
          <t>2026-01-21 09:34:06</t>
        </is>
      </c>
      <c r="G1277" t="inlineStr">
        <is>
          <t>Hector Andres Perez Enciso</t>
        </is>
      </c>
      <c r="H1277" t="inlineStr">
        <is>
          <t>Los programas acreditables son 34 y los acreditados son 12 lo que representa el 34% del 30% que se requiere para la Acreditación Institucional, lo que significa que se cumple con el requisito del CNA de cara al proceso institucional. El impacto para la institución está dado en garantizar procesos de calidad y aportar a la ruta de la acreditación institucional.</t>
        </is>
      </c>
    </row>
    <row r="1278">
      <c r="A1278" t="n">
        <v>341</v>
      </c>
      <c r="B1278" t="inlineStr">
        <is>
          <t>Eficiencia en la reducción de costos en la gestión del abastecimiento</t>
        </is>
      </c>
      <c r="C1278" t="inlineStr">
        <is>
          <t>GESTIÓN DE ABASTECIMIENTO</t>
        </is>
      </c>
      <c r="D1278" s="134" t="n">
        <v>45107</v>
      </c>
      <c r="E1278" t="inlineStr">
        <is>
          <t>341-2023-06-30</t>
        </is>
      </c>
      <c r="F1278" t="inlineStr">
        <is>
          <t>2023-07-07 12:09:29</t>
        </is>
      </c>
      <c r="G1278" t="inlineStr">
        <is>
          <t>Juan Carlos Acosta Bohorquez</t>
        </is>
      </c>
      <c r="H1278" t="inlineStr">
        <is>
          <t>Se gestionaron ahorros por valor de $743.218.000, de un total propuesto de $1.500.000.000, que corresponde al 50% de la meta.</t>
        </is>
      </c>
    </row>
    <row r="1279">
      <c r="A1279" t="n">
        <v>341</v>
      </c>
      <c r="B1279" t="inlineStr">
        <is>
          <t>Eficiencia en la reducción de costos en la gestión del abastecimiento</t>
        </is>
      </c>
      <c r="C1279" t="inlineStr">
        <is>
          <t>GESTIÓN DE ABASTECIMIENTO</t>
        </is>
      </c>
      <c r="D1279" s="134" t="n">
        <v>45291</v>
      </c>
      <c r="E1279" t="inlineStr">
        <is>
          <t>341-2023-12-31</t>
        </is>
      </c>
      <c r="F1279" t="inlineStr">
        <is>
          <t>2024-01-11 17:12:51</t>
        </is>
      </c>
      <c r="G1279" t="inlineStr">
        <is>
          <t>Juan Carlos Acosta Bohorquez</t>
        </is>
      </c>
      <c r="H1279" t="inlineStr">
        <is>
          <t>Se gestionaron ahorros por valor de $1.175.172.000, en el segundo semestre 2023, el ahorro total fue de $1.918.389.000, y el % de ahorro acumulado por el año fue de 128%</t>
        </is>
      </c>
    </row>
    <row r="1280">
      <c r="A1280" t="n">
        <v>341</v>
      </c>
      <c r="B1280" t="inlineStr">
        <is>
          <t>Eficiencia en la reducción de costos en la gestión del abastecimiento</t>
        </is>
      </c>
      <c r="C1280" t="inlineStr">
        <is>
          <t>GESTIÓN DE ABASTECIMIENTO</t>
        </is>
      </c>
      <c r="D1280" s="134" t="n">
        <v>45473</v>
      </c>
      <c r="E1280" t="inlineStr">
        <is>
          <t>341-2024-06-30</t>
        </is>
      </c>
      <c r="F1280" t="inlineStr">
        <is>
          <t>2024-07-19 16:26:45</t>
        </is>
      </c>
      <c r="G1280" t="inlineStr">
        <is>
          <t>Juan Carlos Acosta Bohorquez</t>
        </is>
      </c>
      <c r="H1280" t="inlineStr">
        <is>
          <t>Se gestionaron ahorros por valor de $750.000.000, en el primer semestre 2024, el ahorro total proyectado es de $1.500.000.000, y el ahorro para este primer semestre es de $ 750.000.000, el % de ahorro acumulado en el semestre es de 125%</t>
        </is>
      </c>
    </row>
    <row r="1281">
      <c r="A1281" t="n">
        <v>341</v>
      </c>
      <c r="B1281" t="inlineStr">
        <is>
          <t>Eficiencia en la reducción de costos en la gestión del abastecimiento</t>
        </is>
      </c>
      <c r="C1281" t="inlineStr">
        <is>
          <t>GESTIÓN DE ABASTECIMIENTO</t>
        </is>
      </c>
      <c r="D1281" s="134" t="n">
        <v>45657</v>
      </c>
      <c r="E1281" t="inlineStr">
        <is>
          <t>341-2024-12-31</t>
        </is>
      </c>
      <c r="F1281" t="inlineStr">
        <is>
          <t>2025-01-16 20:36:46</t>
        </is>
      </c>
      <c r="G1281" t="inlineStr">
        <is>
          <t>Juan Carlos Acosta Bohorquez</t>
        </is>
      </c>
      <c r="H1281" t="inlineStr">
        <is>
          <t>Se gestionaron ahorros por valor de $922.000.000, en el segundo semestre 2024, el ahorro total proyectado es de $1.500.000.000, y el ahorro conseguido fue $1.672.000.000, un 12 % por encima de la meta</t>
        </is>
      </c>
    </row>
    <row r="1282">
      <c r="A1282" t="n">
        <v>341</v>
      </c>
      <c r="B1282" t="inlineStr">
        <is>
          <t>Eficiencia en la reducción de costos en la gestión del abastecimiento</t>
        </is>
      </c>
      <c r="C1282" t="inlineStr">
        <is>
          <t>GESTIÓN DE ABASTECIMIENTO</t>
        </is>
      </c>
      <c r="D1282" s="134" t="n">
        <v>45838</v>
      </c>
      <c r="E1282" t="inlineStr">
        <is>
          <t>341-2025-06-30</t>
        </is>
      </c>
      <c r="F1282" t="inlineStr">
        <is>
          <t>2025-06-30 00:54:53</t>
        </is>
      </c>
      <c r="G1282" t="inlineStr">
        <is>
          <t>Juan Carlos Acosta Bohorquez</t>
        </is>
      </c>
      <c r="H1282" t="inlineStr">
        <is>
          <t>Se gestionaron ahorros por valor de $920.265.122 en el primer semestre 2025, la meta de ahorro para el 2025-1 es de $ 900.000.000 y el total proyectado es de $1.800.000.000, el cumplimiento es del 102% para la meta definida. un 2% por encima de la meta.</t>
        </is>
      </c>
    </row>
    <row r="1283">
      <c r="A1283" t="n">
        <v>341</v>
      </c>
      <c r="B1283" t="inlineStr">
        <is>
          <t>Eficiencia en la reducción de costos en la gestión del abastecimiento</t>
        </is>
      </c>
      <c r="C1283" t="inlineStr">
        <is>
          <t>GESTIÓN DE ABASTECIMIENTO</t>
        </is>
      </c>
      <c r="D1283" s="134" t="n">
        <v>46022</v>
      </c>
      <c r="E1283" t="inlineStr">
        <is>
          <t>341-2025-12-31</t>
        </is>
      </c>
      <c r="F1283" t="inlineStr">
        <is>
          <t>2026-01-22 22:17:39</t>
        </is>
      </c>
      <c r="G1283" t="inlineStr">
        <is>
          <t>Juan Carlos Acosta Bohorquez</t>
        </is>
      </c>
      <c r="H1283" t="inlineStr">
        <is>
          <t>Se gestionaron ahorros por valor de $923.878.000 en el segundo semestre 2025, la meta de ahorro para el 2025-2 es de $ 900.000.000 y el total proyectado es de $1.800.000.000, el cumplimiento es del 102% para la meta definida. un 2% por encima de la meta.</t>
        </is>
      </c>
    </row>
    <row r="1284">
      <c r="A1284" t="n">
        <v>344</v>
      </c>
      <c r="B1284" t="inlineStr">
        <is>
          <t>Cumplimiento del plan de Inducción institucional</t>
        </is>
      </c>
      <c r="C1284" t="inlineStr">
        <is>
          <t>GESTIÓN Y DESARROLLO DEL TALENTO HUMANO</t>
        </is>
      </c>
      <c r="D1284" s="134" t="n">
        <v>45107</v>
      </c>
      <c r="E1284" t="inlineStr">
        <is>
          <t>344-2023-06-30</t>
        </is>
      </c>
      <c r="F1284" t="inlineStr">
        <is>
          <t>2023-07-26 15:33:30</t>
        </is>
      </c>
      <c r="G1284" t="inlineStr">
        <is>
          <t>Dayana Rojas Duarte</t>
        </is>
      </c>
      <c r="H1284" t="inlineStr">
        <is>
          <t>En el primer semestre del año 2023 se registraron un total de 172 ingresos en nuestra institución. De estos ingresos, 39 correspondieron a reintegros de personas que previamente habían sido parte de nuestra comunidad. Por lo tanto, el número de nuevos miembros para el primer semestre 2023-1 fue de 133 personas._x000D_
_x000D_
De las 133 personas que se incorporaron en este período, 130 de ellas asistieron a la inducción, lo que representa un porcentaje significativo de participación en este proceso. Sin embargo, quedan pendientes 3 personas que no pudieron asistir a la inducción programada</t>
        </is>
      </c>
    </row>
    <row r="1285">
      <c r="A1285" t="n">
        <v>344</v>
      </c>
      <c r="B1285" t="inlineStr">
        <is>
          <t>Cumplimiento del plan de Inducción institucional</t>
        </is>
      </c>
      <c r="C1285" t="inlineStr">
        <is>
          <t>GESTIÓN Y DESARROLLO DEL TALENTO HUMANO</t>
        </is>
      </c>
      <c r="D1285" s="134" t="n">
        <v>45291</v>
      </c>
      <c r="E1285" t="inlineStr">
        <is>
          <t>344-2023-12-31</t>
        </is>
      </c>
      <c r="F1285" t="inlineStr">
        <is>
          <t>2024-01-12 19:54:21</t>
        </is>
      </c>
      <c r="G1285" t="inlineStr">
        <is>
          <t>Dayana Rojas Duarte</t>
        </is>
      </c>
      <c r="H1285" t="inlineStr">
        <is>
          <t>Durante el segundo semestre del año 2023, nuestra institución llevó a cabo un total de 134 ingresos._x000D_
_x000D_
De este grupo, 131 colaboradores participaron de manera activa en el proceso de inducción, demostrando un notable compromiso con esta etapa inicial. Sin embargo, es importante señalar que tres personas no pudieron asistir a la sesión programada. Uno de ellos ya no forma parte activa de nuestra institución, mientras que los otros dos están programados para participar en la sesión de inducción durante la primera semana de enero.</t>
        </is>
      </c>
    </row>
    <row r="1286">
      <c r="A1286" t="n">
        <v>344</v>
      </c>
      <c r="B1286" t="inlineStr">
        <is>
          <t>Cumplimiento del plan de Inducción institucional</t>
        </is>
      </c>
      <c r="C1286" t="inlineStr">
        <is>
          <t>GESTIÓN Y DESARROLLO DEL TALENTO HUMANO</t>
        </is>
      </c>
      <c r="D1286" s="134" t="n">
        <v>45473</v>
      </c>
      <c r="E1286" t="inlineStr">
        <is>
          <t>344-2024-06-30</t>
        </is>
      </c>
      <c r="F1286" t="inlineStr">
        <is>
          <t>2024-07-25 20:06:15</t>
        </is>
      </c>
      <c r="G1286" t="inlineStr">
        <is>
          <t>Dayana Rojas Duarte</t>
        </is>
      </c>
      <c r="H1286" t="inlineStr">
        <is>
          <t>Durante el 1mer semestre del año 2024, nuestra institución llevó a cabo un total de 188 ingresos._x000D_
_x000D_
De este grupo, 183 colaboradores participaron de manera activa en el proceso de inducción, demostrando un notable compromiso con esta etapa inicial. Sin embargo, es importante señalar que 5 personas no pudieron asistir para el cierre del 30 de junio y se programan para el segundo semestre del año.</t>
        </is>
      </c>
    </row>
    <row r="1287">
      <c r="A1287" t="n">
        <v>344</v>
      </c>
      <c r="B1287" t="inlineStr">
        <is>
          <t>Cumplimiento del plan de Inducción institucional</t>
        </is>
      </c>
      <c r="C1287" t="inlineStr">
        <is>
          <t>GESTIÓN Y DESARROLLO DEL TALENTO HUMANO</t>
        </is>
      </c>
      <c r="D1287" s="134" t="n">
        <v>45657</v>
      </c>
      <c r="E1287" t="inlineStr">
        <is>
          <t>344-2024-12-31</t>
        </is>
      </c>
      <c r="F1287" t="inlineStr">
        <is>
          <t>2025-01-16 17:23:07</t>
        </is>
      </c>
      <c r="G1287" t="inlineStr">
        <is>
          <t>Dayana Rojas Duarte</t>
        </is>
      </c>
      <c r="H1287" t="inlineStr">
        <is>
          <t>Durante el segundo semestre de 2024, nuestra institución gestionó un total de 124 ingresos._x000D_
_x000D_
De este grupo, 123 colaboradores participaron activamente en el proceso de inducción, evidenciando un alto nivel de compromiso con esta etapa inicial, fundamental para su integración y alineación con nuestra cultura organizacional.</t>
        </is>
      </c>
    </row>
    <row r="1288">
      <c r="A1288" t="n">
        <v>344</v>
      </c>
      <c r="B1288" t="inlineStr">
        <is>
          <t>Cumplimiento del plan de Inducción institucional</t>
        </is>
      </c>
      <c r="C1288" t="inlineStr">
        <is>
          <t>GESTIÓN Y DESARROLLO DEL TALENTO HUMANO</t>
        </is>
      </c>
      <c r="D1288" s="134" t="n">
        <v>45838</v>
      </c>
      <c r="E1288" t="inlineStr">
        <is>
          <t>344-2025-06-30</t>
        </is>
      </c>
      <c r="F1288" t="inlineStr">
        <is>
          <t>2025-07-14 12:15:17</t>
        </is>
      </c>
      <c r="G1288" t="inlineStr">
        <is>
          <t>Dayana Rojas Duarte</t>
        </is>
      </c>
      <c r="H1288" t="inlineStr">
        <is>
          <t>Durante el semestre 20251 nuestra institución gestionó un total de 175 ingresos._x000D_
_x000D_
De este grupo, 174 colaboradores participaron activamente en el proceso de inducción, evidenciando un alto nivel de compromiso con esta etapa inicial, fundamental para su integración y alineación con nuestra cultura organizacional.</t>
        </is>
      </c>
    </row>
    <row r="1289">
      <c r="A1289" t="n">
        <v>344</v>
      </c>
      <c r="B1289" t="inlineStr">
        <is>
          <t>Cumplimiento del plan de Inducción institucional</t>
        </is>
      </c>
      <c r="C1289" t="inlineStr">
        <is>
          <t>GESTIÓN Y DESARROLLO DEL TALENTO HUMANO</t>
        </is>
      </c>
      <c r="D1289" s="134" t="n">
        <v>46022</v>
      </c>
      <c r="E1289" t="inlineStr">
        <is>
          <t>344-2025-12-31</t>
        </is>
      </c>
      <c r="F1289" t="inlineStr">
        <is>
          <t>2026-01-09 11:32:26</t>
        </is>
      </c>
      <c r="G1289" t="inlineStr">
        <is>
          <t>Dayana Rojas Duarte</t>
        </is>
      </c>
      <c r="H1289" t="inlineStr">
        <is>
          <t>De los 103 ingresos registrados en el periodo 2025-2, se evidenció una participación total, teniendo en cuenta que la asistencia incluye tanto los espacios de inducción como de reinducción. Asimismo, aunque el indicador contempla al personal administrativo, se observa una mayor participación del cuerpo docente en las jornadas de reinducción realizadas durante este segundo semestre.</t>
        </is>
      </c>
    </row>
    <row r="1290">
      <c r="A1290" t="n">
        <v>346</v>
      </c>
      <c r="B1290" t="inlineStr">
        <is>
          <t>% de profesores impactados en actividades de Bienestar</t>
        </is>
      </c>
      <c r="C1290" t="inlineStr">
        <is>
          <t>GESTIÓN Y DESARROLLO DEL TALENTO HUMANO</t>
        </is>
      </c>
      <c r="D1290" s="134" t="n">
        <v>45291</v>
      </c>
      <c r="E1290" t="inlineStr">
        <is>
          <t>346-2023-12-31</t>
        </is>
      </c>
      <c r="F1290" t="inlineStr">
        <is>
          <t>2025-01-14 10:26:33</t>
        </is>
      </c>
      <c r="G1290" t="inlineStr">
        <is>
          <t>Eloina Duran Escobar</t>
        </is>
      </c>
      <c r="H1290" t="inlineStr">
        <is>
          <t>Se impactaron 507 profesores en Bogotá y Medellín (indefinidos, fijos y catedra) en el año 2023, participando en diferentes actividades de bienestar (día de la madre, día del profesor, día de integración, día del niño, fiesta de fin de año, entre otros). Del total, 240 docentes son a termino indefinido.</t>
        </is>
      </c>
    </row>
    <row r="1291">
      <c r="A1291" t="n">
        <v>346</v>
      </c>
      <c r="B1291" t="inlineStr">
        <is>
          <t>% de profesores impactados en actividades de Bienestar</t>
        </is>
      </c>
      <c r="C1291" t="inlineStr">
        <is>
          <t>GESTIÓN Y DESARROLLO DEL TALENTO HUMANO</t>
        </is>
      </c>
      <c r="D1291" s="134" t="n">
        <v>45657</v>
      </c>
      <c r="E1291" t="inlineStr">
        <is>
          <t>346-2024-12-31</t>
        </is>
      </c>
      <c r="F1291" t="inlineStr">
        <is>
          <t>2025-01-14 10:34:59</t>
        </is>
      </c>
      <c r="G1291" t="inlineStr">
        <is>
          <t>Eloina Duran Escobar</t>
        </is>
      </c>
      <c r="H1291" t="inlineStr">
        <is>
          <t>Se impactaron 588 profesores en Bogotá y Medellín en el año 2024 (indefinidos, fijos y catedra), participando en diferentes actividades de bienestar (día de la madre y del padre, día del profesor, día de integración, día del niño, fiesta de fin de año, entre otros). Del total, 249 son profesores a termino indefinido.</t>
        </is>
      </c>
    </row>
    <row r="1292">
      <c r="A1292" t="n">
        <v>346</v>
      </c>
      <c r="B1292" t="inlineStr">
        <is>
          <t>% de profesores impactados en actividades de Bienestar</t>
        </is>
      </c>
      <c r="C1292" t="inlineStr">
        <is>
          <t>GESTIÓN Y DESARROLLO DEL TALENTO HUMANO</t>
        </is>
      </c>
      <c r="D1292" s="134" t="n">
        <v>46022</v>
      </c>
      <c r="E1292" t="inlineStr">
        <is>
          <t>346-2025-12-31</t>
        </is>
      </c>
      <c r="F1292" t="inlineStr">
        <is>
          <t>2026-01-21 08:33:34</t>
        </is>
      </c>
      <c r="G1292" t="inlineStr">
        <is>
          <t>Eloina Duran Escobar</t>
        </is>
      </c>
      <c r="H1292" t="inlineStr">
        <is>
          <t>Se impactaron 678 profesores en Bogotá y Medellín en el año 2025 (indefinidos, fijos y catedra), participando en diferentes actividades de bienestar (día de la madre y del padre, día del profesor, día de integración, día del niño, fiesta de fin de año, detalles de cumpleaños, entre otros). Del total de impactados, 250 son profesores a termino indefinido.</t>
        </is>
      </c>
    </row>
    <row r="1293">
      <c r="A1293" t="n">
        <v>347</v>
      </c>
      <c r="B1293" t="inlineStr">
        <is>
          <t>Legalizaciones y anticipos</t>
        </is>
      </c>
      <c r="C1293" t="inlineStr">
        <is>
          <t>Contabilidad</t>
        </is>
      </c>
      <c r="D1293" s="134" t="n">
        <v>45016</v>
      </c>
      <c r="E1293" t="inlineStr">
        <is>
          <t>347-2023-03-31</t>
        </is>
      </c>
      <c r="F1293" t="inlineStr">
        <is>
          <t>2023-07-11 15:15:09</t>
        </is>
      </c>
      <c r="G1293" t="inlineStr">
        <is>
          <t>Jeymmy Carolina Diaz Correa</t>
        </is>
      </c>
      <c r="H1293" t="inlineStr">
        <is>
          <t>Anticipo de proveedores 2 sin legalizar_x000D_
Anticipo de empleados 3 sin legalizar</t>
        </is>
      </c>
    </row>
    <row r="1294">
      <c r="A1294" t="n">
        <v>347</v>
      </c>
      <c r="B1294" t="inlineStr">
        <is>
          <t>Legalizaciones y anticipos</t>
        </is>
      </c>
      <c r="C1294" t="inlineStr">
        <is>
          <t>Contabilidad</t>
        </is>
      </c>
      <c r="D1294" s="134" t="n">
        <v>45107</v>
      </c>
      <c r="E1294" t="inlineStr">
        <is>
          <t>347-2023-06-30</t>
        </is>
      </c>
      <c r="F1294" t="inlineStr">
        <is>
          <t>2023-07-18 12:41:52</t>
        </is>
      </c>
      <c r="G1294" t="inlineStr">
        <is>
          <t>Jeymmy Carolina Diaz Correa</t>
        </is>
      </c>
      <c r="H1294" t="inlineStr">
        <is>
          <t>Anticipo de proveedores 1 sin legalizar en proceso_x000D_
Anticipo de empleados 7 sin legalizar del nuevo periodo calificado</t>
        </is>
      </c>
    </row>
    <row r="1295">
      <c r="A1295" t="n">
        <v>347</v>
      </c>
      <c r="B1295" t="inlineStr">
        <is>
          <t>Legalizaciones y anticipos</t>
        </is>
      </c>
      <c r="C1295" t="inlineStr">
        <is>
          <t>Contabilidad</t>
        </is>
      </c>
      <c r="D1295" s="134" t="n">
        <v>45199</v>
      </c>
      <c r="E1295" t="inlineStr">
        <is>
          <t>347-2023-09-30</t>
        </is>
      </c>
      <c r="F1295" t="inlineStr">
        <is>
          <t>2023-10-27 11:38:16</t>
        </is>
      </c>
      <c r="G1295" t="inlineStr">
        <is>
          <t>Jeymmy Carolina Diaz Correa</t>
        </is>
      </c>
      <c r="H1295" t="inlineStr"/>
    </row>
    <row r="1296">
      <c r="A1296" t="n">
        <v>347</v>
      </c>
      <c r="B1296" t="inlineStr">
        <is>
          <t>Legalizaciones y anticipos</t>
        </is>
      </c>
      <c r="C1296" t="inlineStr">
        <is>
          <t>Contabilidad</t>
        </is>
      </c>
      <c r="D1296" s="134" t="n">
        <v>45291</v>
      </c>
      <c r="E1296" t="inlineStr">
        <is>
          <t>347-2023-12-31</t>
        </is>
      </c>
      <c r="F1296" t="inlineStr">
        <is>
          <t>2024-02-29 10:34:20</t>
        </is>
      </c>
      <c r="G1296" t="inlineStr">
        <is>
          <t>Juan David Sanchez Sanchez</t>
        </is>
      </c>
      <c r="H1296" t="inlineStr">
        <is>
          <t>Anticipos de proveedores sin legalizar 9: 7 anticipos se encuentran por acuerdo que se legalizaran hasta que se culmine la transacción, las 2 partidas restantes se realizó gestión con los proveedores para que se legalicen en el primer trimestre 2024_x000D_
Anticipo de empleados sin legalizar 0: No se registra anticipos con fecha a 31 de diciembre.</t>
        </is>
      </c>
    </row>
    <row r="1297">
      <c r="A1297" t="n">
        <v>347</v>
      </c>
      <c r="B1297" t="inlineStr">
        <is>
          <t>Legalizaciones y anticipos</t>
        </is>
      </c>
      <c r="C1297" t="inlineStr">
        <is>
          <t>Contabilidad</t>
        </is>
      </c>
      <c r="D1297" s="134" t="n">
        <v>45382</v>
      </c>
      <c r="E1297" t="inlineStr">
        <is>
          <t>347-2024-03-31</t>
        </is>
      </c>
      <c r="F1297" t="inlineStr">
        <is>
          <t>2024-07-24 15:38:33</t>
        </is>
      </c>
      <c r="G1297" t="inlineStr">
        <is>
          <t>Juan David Sanchez Sanchez</t>
        </is>
      </c>
      <c r="H1297" t="inlineStr">
        <is>
          <t>Anticipos de proveedores sin legalizar 7: 7 anticipos se encuentran por acuerdo que se legalizaran hasta que se culmine la transacción. Anticipo de empleados sin legalizar 0: No se registran anticipos con vencimiento mayor a 45 dias con corte a 31 de marzo.</t>
        </is>
      </c>
    </row>
    <row r="1298">
      <c r="A1298" t="n">
        <v>347</v>
      </c>
      <c r="B1298" t="inlineStr">
        <is>
          <t>Legalizaciones y anticipos</t>
        </is>
      </c>
      <c r="C1298" t="inlineStr">
        <is>
          <t>Contabilidad</t>
        </is>
      </c>
      <c r="D1298" s="134" t="n">
        <v>45473</v>
      </c>
      <c r="E1298" t="inlineStr">
        <is>
          <t>347-2024-06-30</t>
        </is>
      </c>
      <c r="F1298" t="inlineStr">
        <is>
          <t>2024-07-24 16:53:29</t>
        </is>
      </c>
      <c r="G1298" t="inlineStr">
        <is>
          <t>Juan David Sanchez Sanchez</t>
        </is>
      </c>
      <c r="H1298" t="inlineStr">
        <is>
          <t>Anticipos de proveedores sin legalizar 15: 13 anticipos se encuentran por acuerdo que se legalizaran hasta que se culmine la transacción. las 2 partidas restantes se realizará gestión con los proveedores para que se legalicen en el tercer trimestre 2024. Anticipo de empleados sin legalizar 1: Fueron legalizados en el mes de julio 2024.</t>
        </is>
      </c>
    </row>
    <row r="1299">
      <c r="A1299" t="n">
        <v>347</v>
      </c>
      <c r="B1299" t="inlineStr">
        <is>
          <t>Legalizaciones y anticipos</t>
        </is>
      </c>
      <c r="C1299" t="inlineStr">
        <is>
          <t>Contabilidad</t>
        </is>
      </c>
      <c r="D1299" s="134" t="n">
        <v>45565</v>
      </c>
      <c r="E1299" t="inlineStr">
        <is>
          <t>347-2024-09-30</t>
        </is>
      </c>
      <c r="F1299" t="inlineStr">
        <is>
          <t>2024-10-05 07:02:57</t>
        </is>
      </c>
      <c r="G1299" t="inlineStr">
        <is>
          <t>Juan David Sanchez Sanchez</t>
        </is>
      </c>
      <c r="H1299" t="inlineStr">
        <is>
          <t>Anticipos de proveedores sin legalizar 9: 9 anticipos se encuentran por acuerdo que se legalizaran hasta que se culmine la transacción. Anticipo de empleados sin legalizar 0.</t>
        </is>
      </c>
    </row>
    <row r="1300">
      <c r="A1300" t="n">
        <v>347</v>
      </c>
      <c r="B1300" t="inlineStr">
        <is>
          <t>Legalizaciones y anticipos</t>
        </is>
      </c>
      <c r="C1300" t="inlineStr">
        <is>
          <t>Contabilidad</t>
        </is>
      </c>
      <c r="D1300" s="134" t="n">
        <v>45657</v>
      </c>
      <c r="E1300" t="inlineStr">
        <is>
          <t>347-2024-12-31</t>
        </is>
      </c>
      <c r="F1300" t="inlineStr">
        <is>
          <t>2025-03-07 11:51:34</t>
        </is>
      </c>
      <c r="G1300" t="inlineStr">
        <is>
          <t>Juan David Sanchez Sanchez</t>
        </is>
      </c>
      <c r="H1300" t="inlineStr">
        <is>
          <t>Anticipos de proveedores sin legalizar 18: 18 anticipos se encuentran por acuerdo que se legalizaran hasta que se culmine la transacción. Anticipo de empleados sin legalizar 0.</t>
        </is>
      </c>
    </row>
    <row r="1301">
      <c r="A1301" t="n">
        <v>347</v>
      </c>
      <c r="B1301" t="inlineStr">
        <is>
          <t>Legalizaciones y anticipos</t>
        </is>
      </c>
      <c r="C1301" t="inlineStr">
        <is>
          <t>Contabilidad</t>
        </is>
      </c>
      <c r="D1301" s="134" t="n">
        <v>45747</v>
      </c>
      <c r="E1301" t="inlineStr">
        <is>
          <t>347-2025-03-31</t>
        </is>
      </c>
      <c r="F1301" t="inlineStr">
        <is>
          <t>2025-05-19 09:57:35</t>
        </is>
      </c>
      <c r="G1301" t="inlineStr">
        <is>
          <t>Juan David Sanchez Sanchez</t>
        </is>
      </c>
      <c r="H1301" t="inlineStr">
        <is>
          <t>Anticipos de proveedores sin legalizar 18: 18 anticipos se encuentran por acuerdo que se legalizaran hasta que se culmine la transacción. Anticipo de empleados sin legalizar 1, La colaboradora Daniela legalizo en abril 2025.</t>
        </is>
      </c>
    </row>
    <row r="1302">
      <c r="A1302" t="n">
        <v>347</v>
      </c>
      <c r="B1302" t="inlineStr">
        <is>
          <t>Legalizaciones y anticipos</t>
        </is>
      </c>
      <c r="C1302" t="inlineStr">
        <is>
          <t>Contabilidad</t>
        </is>
      </c>
      <c r="D1302" s="134" t="n">
        <v>45838</v>
      </c>
      <c r="E1302" t="inlineStr">
        <is>
          <t>347-2025-06-30</t>
        </is>
      </c>
      <c r="F1302" t="inlineStr">
        <is>
          <t>2025-07-14 15:27:44</t>
        </is>
      </c>
      <c r="G1302" t="inlineStr">
        <is>
          <t>Juan David Sanchez Sanchez</t>
        </is>
      </c>
      <c r="H1302" t="inlineStr">
        <is>
          <t>Anticipos de proveedores sin legalizar 38: 38 anticipos se encuentran por acuerdo que se legalizaran hasta que se culmine la transacción. Anticipo de proveedores sin legalizar 1.</t>
        </is>
      </c>
    </row>
    <row r="1303">
      <c r="A1303" t="n">
        <v>347</v>
      </c>
      <c r="B1303" t="inlineStr">
        <is>
          <t>Legalizaciones y anticipos</t>
        </is>
      </c>
      <c r="C1303" t="inlineStr">
        <is>
          <t>Contabilidad</t>
        </is>
      </c>
      <c r="D1303" s="134" t="n">
        <v>45930</v>
      </c>
      <c r="E1303" t="inlineStr">
        <is>
          <t>347-2025-09-30</t>
        </is>
      </c>
      <c r="F1303" t="inlineStr">
        <is>
          <t>2025-10-16 11:23:57</t>
        </is>
      </c>
      <c r="G1303" t="inlineStr">
        <is>
          <t>Juan David Sanchez Sanchez</t>
        </is>
      </c>
      <c r="H1303" t="inlineStr"/>
    </row>
    <row r="1304">
      <c r="A1304" t="n">
        <v>347</v>
      </c>
      <c r="B1304" t="inlineStr">
        <is>
          <t>Legalizaciones y anticipos</t>
        </is>
      </c>
      <c r="C1304" t="inlineStr">
        <is>
          <t>Contabilidad</t>
        </is>
      </c>
      <c r="D1304" s="134" t="n">
        <v>46022</v>
      </c>
      <c r="E1304" t="inlineStr">
        <is>
          <t>347-2025-12-31</t>
        </is>
      </c>
      <c r="F1304" t="inlineStr">
        <is>
          <t>2026-01-15 07:11:44</t>
        </is>
      </c>
      <c r="G1304" t="inlineStr">
        <is>
          <t>Juan David Sanchez Sanchez</t>
        </is>
      </c>
      <c r="H1304" t="inlineStr">
        <is>
          <t>Anticipos de proveedores sin legalizar 37: de los cuales 36 anticipos se encuentran por acuerdo que se legalizaran hasta que se culmine la transacción y 1 anticipos se encuentran vencidos se solicita a los usuarios se puedan legalizar. No hay anticipos de empleados pendientes de legalizar.</t>
        </is>
      </c>
    </row>
    <row r="1305">
      <c r="A1305" t="n">
        <v>348</v>
      </c>
      <c r="B1305" t="inlineStr">
        <is>
          <t>Cuentas por pagar</t>
        </is>
      </c>
      <c r="C1305" t="inlineStr">
        <is>
          <t>Contabilidad</t>
        </is>
      </c>
      <c r="D1305" s="134" t="n">
        <v>45016</v>
      </c>
      <c r="E1305" t="inlineStr">
        <is>
          <t>348-2023-03-31</t>
        </is>
      </c>
      <c r="F1305" t="inlineStr">
        <is>
          <t>2023-07-11 15:26:25</t>
        </is>
      </c>
      <c r="G1305" t="inlineStr">
        <is>
          <t>Jeymmy Carolina Diaz Correa</t>
        </is>
      </c>
      <c r="H1305" t="inlineStr"/>
    </row>
    <row r="1306">
      <c r="A1306" t="n">
        <v>348</v>
      </c>
      <c r="B1306" t="inlineStr">
        <is>
          <t>Cuentas por pagar</t>
        </is>
      </c>
      <c r="C1306" t="inlineStr">
        <is>
          <t>Contabilidad</t>
        </is>
      </c>
      <c r="D1306" s="134" t="n">
        <v>45107</v>
      </c>
      <c r="E1306" t="inlineStr">
        <is>
          <t>348-2023-06-30</t>
        </is>
      </c>
      <c r="F1306" t="inlineStr">
        <is>
          <t>2023-07-18 12:59:45</t>
        </is>
      </c>
      <c r="G1306" t="inlineStr">
        <is>
          <t>Jeymmy Carolina Diaz Correa</t>
        </is>
      </c>
      <c r="H1306" t="inlineStr"/>
    </row>
    <row r="1307">
      <c r="A1307" t="n">
        <v>348</v>
      </c>
      <c r="B1307" t="inlineStr">
        <is>
          <t>Cuentas por pagar</t>
        </is>
      </c>
      <c r="C1307" t="inlineStr">
        <is>
          <t>Contabilidad</t>
        </is>
      </c>
      <c r="D1307" s="134" t="n">
        <v>45199</v>
      </c>
      <c r="E1307" t="inlineStr">
        <is>
          <t>348-2023-09-30</t>
        </is>
      </c>
      <c r="F1307" t="inlineStr">
        <is>
          <t>2023-10-27 11:46:21</t>
        </is>
      </c>
      <c r="G1307" t="inlineStr">
        <is>
          <t>Jeymmy Carolina Diaz Correa</t>
        </is>
      </c>
      <c r="H1307" t="inlineStr"/>
    </row>
    <row r="1308">
      <c r="A1308" t="n">
        <v>348</v>
      </c>
      <c r="B1308" t="inlineStr">
        <is>
          <t>Cuentas por pagar</t>
        </is>
      </c>
      <c r="C1308" t="inlineStr">
        <is>
          <t>Contabilidad</t>
        </is>
      </c>
      <c r="D1308" s="134" t="n">
        <v>45291</v>
      </c>
      <c r="E1308" t="inlineStr">
        <is>
          <t>348-2023-12-31</t>
        </is>
      </c>
      <c r="F1308" t="inlineStr">
        <is>
          <t>2024-02-29 12:44:30</t>
        </is>
      </c>
      <c r="G1308" t="inlineStr">
        <is>
          <t>Juan David Sanchez Sanchez</t>
        </is>
      </c>
      <c r="H1308" t="inlineStr"/>
    </row>
    <row r="1309">
      <c r="A1309" t="n">
        <v>348</v>
      </c>
      <c r="B1309" t="inlineStr">
        <is>
          <t>Cuentas por pagar</t>
        </is>
      </c>
      <c r="C1309" t="inlineStr">
        <is>
          <t>Contabilidad</t>
        </is>
      </c>
      <c r="D1309" s="134" t="n">
        <v>45382</v>
      </c>
      <c r="E1309" t="inlineStr">
        <is>
          <t>348-2024-03-31</t>
        </is>
      </c>
      <c r="F1309" t="inlineStr">
        <is>
          <t>2024-07-24 21:46:21</t>
        </is>
      </c>
      <c r="G1309" t="inlineStr">
        <is>
          <t>Juan David Sanchez Sanchez</t>
        </is>
      </c>
      <c r="H1309" t="inlineStr">
        <is>
          <t>Se concilian los expedientes cargados en filenet vs los contabilizados en SAP con 1 expediente pendiente por validar y contabilizar. Estos quedan registrados en el mes siguiente.</t>
        </is>
      </c>
    </row>
    <row r="1310">
      <c r="A1310" t="n">
        <v>348</v>
      </c>
      <c r="B1310" t="inlineStr">
        <is>
          <t>Cuentas por pagar</t>
        </is>
      </c>
      <c r="C1310" t="inlineStr">
        <is>
          <t>Contabilidad</t>
        </is>
      </c>
      <c r="D1310" s="134" t="n">
        <v>45473</v>
      </c>
      <c r="E1310" t="inlineStr">
        <is>
          <t>348-2024-06-30</t>
        </is>
      </c>
      <c r="F1310" t="inlineStr">
        <is>
          <t>2024-07-24 21:49:49</t>
        </is>
      </c>
      <c r="G1310" t="inlineStr">
        <is>
          <t>Juan David Sanchez Sanchez</t>
        </is>
      </c>
      <c r="H1310" t="inlineStr">
        <is>
          <t>Se concilian los expedientes cargados en filenet vs los contabilizados en SAP con 3 expedientes pendientes por validar y contabilizar. Estos quedan registrados en el mes siguiente.</t>
        </is>
      </c>
    </row>
    <row r="1311">
      <c r="A1311" t="n">
        <v>348</v>
      </c>
      <c r="B1311" t="inlineStr">
        <is>
          <t>Cuentas por pagar</t>
        </is>
      </c>
      <c r="C1311" t="inlineStr">
        <is>
          <t>Contabilidad</t>
        </is>
      </c>
      <c r="D1311" s="134" t="n">
        <v>45565</v>
      </c>
      <c r="E1311" t="inlineStr">
        <is>
          <t>348-2024-09-30</t>
        </is>
      </c>
      <c r="F1311" t="inlineStr">
        <is>
          <t>2024-10-05 06:57:35</t>
        </is>
      </c>
      <c r="G1311" t="inlineStr">
        <is>
          <t>Juan David Sanchez Sanchez</t>
        </is>
      </c>
      <c r="H1311" t="inlineStr"/>
    </row>
    <row r="1312">
      <c r="A1312" t="n">
        <v>348</v>
      </c>
      <c r="B1312" t="inlineStr">
        <is>
          <t>Cuentas por pagar</t>
        </is>
      </c>
      <c r="C1312" t="inlineStr">
        <is>
          <t>Contabilidad</t>
        </is>
      </c>
      <c r="D1312" s="134" t="n">
        <v>45657</v>
      </c>
      <c r="E1312" t="inlineStr">
        <is>
          <t>348-2024-12-31</t>
        </is>
      </c>
      <c r="F1312" t="inlineStr">
        <is>
          <t>2025-03-07 12:28:17</t>
        </is>
      </c>
      <c r="G1312" t="inlineStr">
        <is>
          <t>Juan David Sanchez Sanchez</t>
        </is>
      </c>
      <c r="H1312" t="inlineStr"/>
    </row>
    <row r="1313">
      <c r="A1313" t="n">
        <v>348</v>
      </c>
      <c r="B1313" t="inlineStr">
        <is>
          <t>Cuentas por pagar</t>
        </is>
      </c>
      <c r="C1313" t="inlineStr">
        <is>
          <t>Contabilidad</t>
        </is>
      </c>
      <c r="D1313" s="134" t="n">
        <v>45747</v>
      </c>
      <c r="E1313" t="inlineStr">
        <is>
          <t>348-2025-03-31</t>
        </is>
      </c>
      <c r="F1313" t="inlineStr">
        <is>
          <t>2025-05-19 10:26:34</t>
        </is>
      </c>
      <c r="G1313" t="inlineStr">
        <is>
          <t>Juan David Sanchez Sanchez</t>
        </is>
      </c>
      <c r="H1313" t="inlineStr"/>
    </row>
    <row r="1314">
      <c r="A1314" t="n">
        <v>348</v>
      </c>
      <c r="B1314" t="inlineStr">
        <is>
          <t>Cuentas por pagar</t>
        </is>
      </c>
      <c r="C1314" t="inlineStr">
        <is>
          <t>Contabilidad</t>
        </is>
      </c>
      <c r="D1314" s="134" t="n">
        <v>45838</v>
      </c>
      <c r="E1314" t="inlineStr">
        <is>
          <t>348-2025-06-30</t>
        </is>
      </c>
      <c r="F1314" t="inlineStr">
        <is>
          <t>2025-07-14 15:19:20</t>
        </is>
      </c>
      <c r="G1314" t="inlineStr">
        <is>
          <t>Juan David Sanchez Sanchez</t>
        </is>
      </c>
      <c r="H1314" t="inlineStr"/>
    </row>
    <row r="1315">
      <c r="A1315" t="n">
        <v>348</v>
      </c>
      <c r="B1315" t="inlineStr">
        <is>
          <t>Cuentas por pagar</t>
        </is>
      </c>
      <c r="C1315" t="inlineStr">
        <is>
          <t>Contabilidad</t>
        </is>
      </c>
      <c r="D1315" s="134" t="n">
        <v>45930</v>
      </c>
      <c r="E1315" t="inlineStr">
        <is>
          <t>348-2025-09-30</t>
        </is>
      </c>
      <c r="F1315" t="inlineStr">
        <is>
          <t>2025-10-16 14:23:42</t>
        </is>
      </c>
      <c r="G1315" t="inlineStr">
        <is>
          <t>Juan David Sanchez Sanchez</t>
        </is>
      </c>
      <c r="H1315" t="inlineStr"/>
    </row>
    <row r="1316">
      <c r="A1316" t="n">
        <v>348</v>
      </c>
      <c r="B1316" t="inlineStr">
        <is>
          <t>Cuentas por pagar</t>
        </is>
      </c>
      <c r="C1316" t="inlineStr">
        <is>
          <t>Contabilidad</t>
        </is>
      </c>
      <c r="D1316" s="134" t="n">
        <v>46022</v>
      </c>
      <c r="E1316" t="inlineStr">
        <is>
          <t>348-2025-12-31</t>
        </is>
      </c>
      <c r="F1316" t="inlineStr">
        <is>
          <t>2026-01-15 07:35:37</t>
        </is>
      </c>
      <c r="G1316" t="inlineStr">
        <is>
          <t>Juan David Sanchez Sanchez</t>
        </is>
      </c>
      <c r="H1316" t="inlineStr"/>
    </row>
    <row r="1317">
      <c r="A1317" t="n">
        <v>351</v>
      </c>
      <c r="B1317" t="inlineStr">
        <is>
          <t>Partidas conciliatorias de bancos</t>
        </is>
      </c>
      <c r="C1317" t="inlineStr">
        <is>
          <t>Contabilidad</t>
        </is>
      </c>
      <c r="D1317" s="134" t="n">
        <v>45016</v>
      </c>
      <c r="E1317" t="inlineStr">
        <is>
          <t>351-2023-03-31</t>
        </is>
      </c>
      <c r="F1317" t="inlineStr">
        <is>
          <t>2023-07-18 13:04:01</t>
        </is>
      </c>
      <c r="G1317" t="inlineStr">
        <is>
          <t>Jeymmy Carolina Diaz Correa</t>
        </is>
      </c>
      <c r="H1317" t="inlineStr">
        <is>
          <t>Se tiene un plan de trabajo para la depuracion de la cuenta que maneja mayor cantidad de partidas conciliatorias correspondiente al Banco Pichincha, especificamente por recaudos de entidades y el Icetex que maneja un gran volumen de recaudos en temporadas de matriculas.</t>
        </is>
      </c>
    </row>
    <row r="1318">
      <c r="A1318" t="n">
        <v>351</v>
      </c>
      <c r="B1318" t="inlineStr">
        <is>
          <t>Partidas conciliatorias de bancos</t>
        </is>
      </c>
      <c r="C1318" t="inlineStr">
        <is>
          <t>Contabilidad</t>
        </is>
      </c>
      <c r="D1318" s="134" t="n">
        <v>45107</v>
      </c>
      <c r="E1318" t="inlineStr">
        <is>
          <t>351-2023-06-30</t>
        </is>
      </c>
      <c r="F1318" t="inlineStr">
        <is>
          <t>2023-08-31 08:36:34</t>
        </is>
      </c>
      <c r="G1318" t="inlineStr">
        <is>
          <t>Jeymmy Carolina Diaz Correa</t>
        </is>
      </c>
      <c r="H1318" t="inlineStr">
        <is>
          <t>Se continua con la depuración de partidas conciliatorias identificables de los periodos anteriores con cierre por compensacion en el periodo que se califica. Se realiza plan de trabajo para el Banco Pichincha y recaudo de resoluciones del Icetex.</t>
        </is>
      </c>
    </row>
    <row r="1319">
      <c r="A1319" t="n">
        <v>351</v>
      </c>
      <c r="B1319" t="inlineStr">
        <is>
          <t>Partidas conciliatorias de bancos</t>
        </is>
      </c>
      <c r="C1319" t="inlineStr">
        <is>
          <t>Contabilidad</t>
        </is>
      </c>
      <c r="D1319" s="134" t="n">
        <v>45199</v>
      </c>
      <c r="E1319" t="inlineStr">
        <is>
          <t>351-2023-09-30</t>
        </is>
      </c>
      <c r="F1319" t="inlineStr">
        <is>
          <t>2023-10-27 11:10:40</t>
        </is>
      </c>
      <c r="G1319" t="inlineStr">
        <is>
          <t>Jeymmy Carolina Diaz Correa</t>
        </is>
      </c>
      <c r="H1319" t="inlineStr">
        <is>
          <t>Por lo tanto esta oportunidad de mejora del trimestre anterior se mantiene para este indicador ya que son las mismas acciones que estan en ejecución.</t>
        </is>
      </c>
    </row>
    <row r="1320">
      <c r="A1320" t="n">
        <v>351</v>
      </c>
      <c r="B1320" t="inlineStr">
        <is>
          <t>Partidas conciliatorias de bancos</t>
        </is>
      </c>
      <c r="C1320" t="inlineStr">
        <is>
          <t>Contabilidad</t>
        </is>
      </c>
      <c r="D1320" s="134" t="n">
        <v>45291</v>
      </c>
      <c r="E1320" t="inlineStr">
        <is>
          <t>351-2023-12-31</t>
        </is>
      </c>
      <c r="F1320" t="inlineStr">
        <is>
          <t>2024-02-29 11:21:53</t>
        </is>
      </c>
      <c r="G1320" t="inlineStr">
        <is>
          <t>Jeymmy Carolina Diaz Correa</t>
        </is>
      </c>
      <c r="H1320" t="inlineStr"/>
    </row>
    <row r="1321">
      <c r="A1321" t="n">
        <v>351</v>
      </c>
      <c r="B1321" t="inlineStr">
        <is>
          <t>Partidas conciliatorias de bancos</t>
        </is>
      </c>
      <c r="C1321" t="inlineStr">
        <is>
          <t>Contabilidad</t>
        </is>
      </c>
      <c r="D1321" s="134" t="n">
        <v>45382</v>
      </c>
      <c r="E1321" t="inlineStr">
        <is>
          <t>351-2024-03-31</t>
        </is>
      </c>
      <c r="F1321" t="inlineStr">
        <is>
          <t>2024-07-24 15:20:51</t>
        </is>
      </c>
      <c r="G1321" t="inlineStr">
        <is>
          <t>Jeymmy Carolina Diaz Correa</t>
        </is>
      </c>
      <c r="H1321" t="inlineStr">
        <is>
          <t>De las partidas conciliatorias de quedaron a diciembre 31 se realizan depuraciones con reportes de entidades, archivos de facturacion y planilla de bancos, con el fin de aclarar los pagos realizados.</t>
        </is>
      </c>
    </row>
    <row r="1322">
      <c r="A1322" t="n">
        <v>351</v>
      </c>
      <c r="B1322" t="inlineStr">
        <is>
          <t>Partidas conciliatorias de bancos</t>
        </is>
      </c>
      <c r="C1322" t="inlineStr">
        <is>
          <t>Contabilidad</t>
        </is>
      </c>
      <c r="D1322" s="134" t="n">
        <v>45473</v>
      </c>
      <c r="E1322" t="inlineStr">
        <is>
          <t>351-2024-06-30</t>
        </is>
      </c>
      <c r="F1322" t="inlineStr">
        <is>
          <t>2024-07-24 16:03:03</t>
        </is>
      </c>
      <c r="G1322" t="inlineStr">
        <is>
          <t>Jeymmy Carolina Diaz Correa</t>
        </is>
      </c>
      <c r="H1322" t="inlineStr"/>
    </row>
    <row r="1323">
      <c r="A1323" t="n">
        <v>351</v>
      </c>
      <c r="B1323" t="inlineStr">
        <is>
          <t>Partidas conciliatorias de bancos</t>
        </is>
      </c>
      <c r="C1323" t="inlineStr">
        <is>
          <t>Contabilidad</t>
        </is>
      </c>
      <c r="D1323" s="134" t="n">
        <v>45565</v>
      </c>
      <c r="E1323" t="inlineStr">
        <is>
          <t>351-2024-09-30</t>
        </is>
      </c>
      <c r="F1323" t="inlineStr">
        <is>
          <t>2024-10-11 06:12:50</t>
        </is>
      </c>
      <c r="G1323" t="inlineStr">
        <is>
          <t>Jeymmy Carolina Diaz Correa</t>
        </is>
      </c>
      <c r="H1323" t="inlineStr"/>
    </row>
    <row r="1324">
      <c r="A1324" t="n">
        <v>351</v>
      </c>
      <c r="B1324" t="inlineStr">
        <is>
          <t>Partidas conciliatorias de bancos</t>
        </is>
      </c>
      <c r="C1324" t="inlineStr">
        <is>
          <t>Contabilidad</t>
        </is>
      </c>
      <c r="D1324" s="134" t="n">
        <v>45657</v>
      </c>
      <c r="E1324" t="inlineStr">
        <is>
          <t>351-2024-12-31</t>
        </is>
      </c>
      <c r="F1324" t="inlineStr">
        <is>
          <t>2025-03-10 16:06:02</t>
        </is>
      </c>
      <c r="G1324" t="inlineStr">
        <is>
          <t>Jeymmy Carolina Diaz Correa</t>
        </is>
      </c>
      <c r="H1324" t="inlineStr"/>
    </row>
    <row r="1325">
      <c r="A1325" t="n">
        <v>351</v>
      </c>
      <c r="B1325" t="inlineStr">
        <is>
          <t>Partidas conciliatorias de bancos</t>
        </is>
      </c>
      <c r="C1325" t="inlineStr">
        <is>
          <t>Contabilidad</t>
        </is>
      </c>
      <c r="D1325" s="134" t="n">
        <v>45747</v>
      </c>
      <c r="E1325" t="inlineStr">
        <is>
          <t>351-2025-03-31</t>
        </is>
      </c>
      <c r="F1325" t="inlineStr">
        <is>
          <t>2025-07-14 15:27:34</t>
        </is>
      </c>
      <c r="G1325" t="inlineStr">
        <is>
          <t>Jeymmy Carolina Diaz Correa</t>
        </is>
      </c>
      <c r="H1325" t="inlineStr">
        <is>
          <t>De acuerdo con el plan de trabajo ejecutado se depuran partidas de meses anteriores y se realiza gestion de identificacion con las que no se han logrado identificar.</t>
        </is>
      </c>
    </row>
    <row r="1326">
      <c r="A1326" t="n">
        <v>351</v>
      </c>
      <c r="B1326" t="inlineStr">
        <is>
          <t>Partidas conciliatorias de bancos</t>
        </is>
      </c>
      <c r="C1326" t="inlineStr">
        <is>
          <t>Contabilidad</t>
        </is>
      </c>
      <c r="D1326" s="134" t="n">
        <v>45838</v>
      </c>
      <c r="E1326" t="inlineStr">
        <is>
          <t>351-2025-06-30</t>
        </is>
      </c>
      <c r="F1326" t="inlineStr">
        <is>
          <t>2025-07-14 16:34:31</t>
        </is>
      </c>
      <c r="G1326" t="inlineStr">
        <is>
          <t>Jeymmy Carolina Diaz Correa</t>
        </is>
      </c>
      <c r="H1326" t="inlineStr">
        <is>
          <t>Se realizan las depuraciones de partidas dentro del semestre y de manera mensual con el fin de aplicar los valores gestionados.</t>
        </is>
      </c>
    </row>
    <row r="1327">
      <c r="A1327" t="n">
        <v>351</v>
      </c>
      <c r="B1327" t="inlineStr">
        <is>
          <t>Partidas conciliatorias de bancos</t>
        </is>
      </c>
      <c r="C1327" t="inlineStr">
        <is>
          <t>Contabilidad</t>
        </is>
      </c>
      <c r="D1327" s="134" t="n">
        <v>45930</v>
      </c>
      <c r="E1327" t="inlineStr">
        <is>
          <t>351-2025-09-30</t>
        </is>
      </c>
      <c r="F1327" t="inlineStr">
        <is>
          <t>2025-10-28 11:32:13</t>
        </is>
      </c>
      <c r="G1327" t="inlineStr">
        <is>
          <t>Jeymmy Carolina Diaz Correa</t>
        </is>
      </c>
      <c r="H1327" t="inlineStr">
        <is>
          <t>Durante el periodo se realiza plan de depuración de las partidas pendientes con gestión para los no identificables.</t>
        </is>
      </c>
    </row>
    <row r="1328">
      <c r="A1328" t="n">
        <v>352</v>
      </c>
      <c r="B1328" t="inlineStr">
        <is>
          <t>Nivel de facturas generadas con error</t>
        </is>
      </c>
      <c r="C1328" t="inlineStr">
        <is>
          <t>Contabilidad</t>
        </is>
      </c>
      <c r="D1328" s="134" t="n">
        <v>45016</v>
      </c>
      <c r="E1328" t="inlineStr">
        <is>
          <t>352-2023-03-31</t>
        </is>
      </c>
      <c r="F1328" t="inlineStr">
        <is>
          <t>2023-07-11 16:54:41</t>
        </is>
      </c>
      <c r="G1328" t="inlineStr">
        <is>
          <t>Jeymmy Carolina Diaz Correa</t>
        </is>
      </c>
      <c r="H1328" t="inlineStr"/>
    </row>
    <row r="1329">
      <c r="A1329" t="n">
        <v>352</v>
      </c>
      <c r="B1329" t="inlineStr">
        <is>
          <t>Nivel de facturas generadas con error</t>
        </is>
      </c>
      <c r="C1329" t="inlineStr">
        <is>
          <t>Contabilidad</t>
        </is>
      </c>
      <c r="D1329" s="134" t="n">
        <v>45107</v>
      </c>
      <c r="E1329" t="inlineStr">
        <is>
          <t>352-2023-06-30</t>
        </is>
      </c>
      <c r="F1329" t="inlineStr">
        <is>
          <t>2023-07-11 16:57:27</t>
        </is>
      </c>
      <c r="G1329" t="inlineStr">
        <is>
          <t>Jeymmy Carolina Diaz Correa</t>
        </is>
      </c>
      <c r="H1329" t="inlineStr"/>
    </row>
    <row r="1330">
      <c r="A1330" t="n">
        <v>352</v>
      </c>
      <c r="B1330" t="inlineStr">
        <is>
          <t>Nivel de facturas generadas con error</t>
        </is>
      </c>
      <c r="C1330" t="inlineStr">
        <is>
          <t>Contabilidad</t>
        </is>
      </c>
      <c r="D1330" s="134" t="n">
        <v>45199</v>
      </c>
      <c r="E1330" t="inlineStr">
        <is>
          <t>352-2023-09-30</t>
        </is>
      </c>
      <c r="F1330" t="inlineStr">
        <is>
          <t>2024-07-24 14:56:10</t>
        </is>
      </c>
      <c r="G1330" t="inlineStr">
        <is>
          <t>Jeymmy Carolina Diaz Correa</t>
        </is>
      </c>
      <c r="H1330" t="inlineStr"/>
    </row>
    <row r="1331">
      <c r="A1331" t="n">
        <v>352</v>
      </c>
      <c r="B1331" t="inlineStr">
        <is>
          <t>Nivel de facturas generadas con error</t>
        </is>
      </c>
      <c r="C1331" t="inlineStr">
        <is>
          <t>Contabilidad</t>
        </is>
      </c>
      <c r="D1331" s="134" t="n">
        <v>45291</v>
      </c>
      <c r="E1331" t="inlineStr">
        <is>
          <t>352-2023-12-31</t>
        </is>
      </c>
      <c r="F1331" t="inlineStr">
        <is>
          <t>2024-07-24 14:53:47</t>
        </is>
      </c>
      <c r="G1331" t="inlineStr">
        <is>
          <t>Jeymmy Carolina Diaz Correa</t>
        </is>
      </c>
      <c r="H1331" t="inlineStr"/>
    </row>
    <row r="1332">
      <c r="A1332" t="n">
        <v>352</v>
      </c>
      <c r="B1332" t="inlineStr">
        <is>
          <t>Nivel de facturas generadas con error</t>
        </is>
      </c>
      <c r="C1332" t="inlineStr">
        <is>
          <t>Contabilidad</t>
        </is>
      </c>
      <c r="D1332" s="134" t="n">
        <v>45382</v>
      </c>
      <c r="E1332" t="inlineStr">
        <is>
          <t>352-2024-03-31</t>
        </is>
      </c>
      <c r="F1332" t="inlineStr">
        <is>
          <t>2024-07-24 14:39:19</t>
        </is>
      </c>
      <c r="G1332" t="inlineStr">
        <is>
          <t>Jeymmy Carolina Diaz Correa</t>
        </is>
      </c>
      <c r="H1332" t="inlineStr"/>
    </row>
    <row r="1333">
      <c r="A1333" t="n">
        <v>352</v>
      </c>
      <c r="B1333" t="inlineStr">
        <is>
          <t>Nivel de facturas generadas con error</t>
        </is>
      </c>
      <c r="C1333" t="inlineStr">
        <is>
          <t>Contabilidad</t>
        </is>
      </c>
      <c r="D1333" s="134" t="n">
        <v>45473</v>
      </c>
      <c r="E1333" t="inlineStr">
        <is>
          <t>352-2024-06-30</t>
        </is>
      </c>
      <c r="F1333" t="inlineStr">
        <is>
          <t>2024-07-24 14:51:42</t>
        </is>
      </c>
      <c r="G1333" t="inlineStr">
        <is>
          <t>Jeymmy Carolina Diaz Correa</t>
        </is>
      </c>
      <c r="H1333" t="inlineStr"/>
    </row>
    <row r="1334">
      <c r="A1334" t="n">
        <v>352</v>
      </c>
      <c r="B1334" t="inlineStr">
        <is>
          <t>Nivel de facturas generadas con error</t>
        </is>
      </c>
      <c r="C1334" t="inlineStr">
        <is>
          <t>Contabilidad</t>
        </is>
      </c>
      <c r="D1334" s="134" t="n">
        <v>45565</v>
      </c>
      <c r="E1334" t="inlineStr">
        <is>
          <t>352-2024-09-30</t>
        </is>
      </c>
      <c r="F1334" t="inlineStr">
        <is>
          <t>2024-10-11 06:48:58</t>
        </is>
      </c>
      <c r="G1334" t="inlineStr">
        <is>
          <t>Jeymmy Carolina Diaz Correa</t>
        </is>
      </c>
      <c r="H1334" t="inlineStr"/>
    </row>
    <row r="1335">
      <c r="A1335" t="n">
        <v>352</v>
      </c>
      <c r="B1335" t="inlineStr">
        <is>
          <t>Nivel de facturas generadas con error</t>
        </is>
      </c>
      <c r="C1335" t="inlineStr">
        <is>
          <t>Contabilidad</t>
        </is>
      </c>
      <c r="D1335" s="134" t="n">
        <v>45657</v>
      </c>
      <c r="E1335" t="inlineStr">
        <is>
          <t>352-2024-12-31</t>
        </is>
      </c>
      <c r="F1335" t="inlineStr">
        <is>
          <t>2025-03-10 15:57:29</t>
        </is>
      </c>
      <c r="G1335" t="inlineStr">
        <is>
          <t>Jeymmy Carolina Diaz Correa</t>
        </is>
      </c>
      <c r="H1335" t="inlineStr"/>
    </row>
    <row r="1336">
      <c r="A1336" t="n">
        <v>352</v>
      </c>
      <c r="B1336" t="inlineStr">
        <is>
          <t>Nivel de facturas generadas con error</t>
        </is>
      </c>
      <c r="C1336" t="inlineStr">
        <is>
          <t>Contabilidad</t>
        </is>
      </c>
      <c r="D1336" s="134" t="n">
        <v>45747</v>
      </c>
      <c r="E1336" t="inlineStr">
        <is>
          <t>352-2025-03-31</t>
        </is>
      </c>
      <c r="F1336" t="inlineStr">
        <is>
          <t>2025-07-02 11:52:11</t>
        </is>
      </c>
      <c r="G1336" t="inlineStr">
        <is>
          <t>Jeymmy Carolina Diaz Correa</t>
        </is>
      </c>
      <c r="H1336" t="inlineStr"/>
    </row>
    <row r="1337">
      <c r="A1337" t="n">
        <v>352</v>
      </c>
      <c r="B1337" t="inlineStr">
        <is>
          <t>Nivel de facturas generadas con error</t>
        </is>
      </c>
      <c r="C1337" t="inlineStr">
        <is>
          <t>Contabilidad</t>
        </is>
      </c>
      <c r="D1337" s="134" t="n">
        <v>45838</v>
      </c>
      <c r="E1337" t="inlineStr">
        <is>
          <t>352-2025-06-30</t>
        </is>
      </c>
      <c r="F1337" t="inlineStr">
        <is>
          <t>2025-07-14 15:20:01</t>
        </is>
      </c>
      <c r="G1337" t="inlineStr">
        <is>
          <t>Jeymmy Carolina Diaz Correa</t>
        </is>
      </c>
      <c r="H1337" t="inlineStr"/>
    </row>
    <row r="1338">
      <c r="A1338" t="n">
        <v>352</v>
      </c>
      <c r="B1338" t="inlineStr">
        <is>
          <t>Nivel de facturas generadas con error</t>
        </is>
      </c>
      <c r="C1338" t="inlineStr">
        <is>
          <t>Contabilidad</t>
        </is>
      </c>
      <c r="D1338" s="134" t="n">
        <v>45930</v>
      </c>
      <c r="E1338" t="inlineStr">
        <is>
          <t>352-2025-09-30</t>
        </is>
      </c>
      <c r="F1338" t="inlineStr">
        <is>
          <t>2025-10-28 11:04:23</t>
        </is>
      </c>
      <c r="G1338" t="inlineStr">
        <is>
          <t>Jeymmy Carolina Diaz Correa</t>
        </is>
      </c>
      <c r="H1338" t="inlineStr"/>
    </row>
    <row r="1339">
      <c r="A1339" t="n">
        <v>355</v>
      </c>
      <c r="B1339" t="inlineStr">
        <is>
          <t>Indice de liquidez</t>
        </is>
      </c>
      <c r="C1339" t="inlineStr">
        <is>
          <t>Tesorería</t>
        </is>
      </c>
      <c r="D1339" s="134" t="n">
        <v>45291</v>
      </c>
      <c r="E1339" t="inlineStr">
        <is>
          <t>355-2023-12-31</t>
        </is>
      </c>
      <c r="F1339" t="inlineStr">
        <is>
          <t>2024-02-12 21:59:07</t>
        </is>
      </c>
      <c r="G1339" t="inlineStr">
        <is>
          <t>Diana Paola Baquero Bernal</t>
        </is>
      </c>
      <c r="H1339" t="inlineStr">
        <is>
          <t>Se obtuvo un índice de liquidez que cumple con el objetivo esperado</t>
        </is>
      </c>
    </row>
    <row r="1340">
      <c r="A1340" t="n">
        <v>355</v>
      </c>
      <c r="B1340" t="inlineStr">
        <is>
          <t>Indice de liquidez</t>
        </is>
      </c>
      <c r="C1340" t="inlineStr">
        <is>
          <t>Tesorería</t>
        </is>
      </c>
      <c r="D1340" s="134" t="n">
        <v>45657</v>
      </c>
      <c r="E1340" t="inlineStr">
        <is>
          <t>355-2024-12-31</t>
        </is>
      </c>
      <c r="F1340" t="inlineStr">
        <is>
          <t>2025-03-11 10:01:20</t>
        </is>
      </c>
      <c r="G1340" t="inlineStr">
        <is>
          <t>Diana Paola Baquero Bernal</t>
        </is>
      </c>
      <c r="H1340" t="inlineStr">
        <is>
          <t>Se obtuvo un índice de liquidez que cumple con el objetivo esperado</t>
        </is>
      </c>
    </row>
    <row r="1341">
      <c r="A1341" t="n">
        <v>355</v>
      </c>
      <c r="B1341" t="inlineStr">
        <is>
          <t>Indice de liquidez</t>
        </is>
      </c>
      <c r="C1341" t="inlineStr">
        <is>
          <t>Tesorería</t>
        </is>
      </c>
      <c r="D1341" s="134" t="n">
        <v>46022</v>
      </c>
      <c r="E1341" t="inlineStr">
        <is>
          <t>355-2025-12-31</t>
        </is>
      </c>
      <c r="F1341" t="inlineStr">
        <is>
          <t>2026-03-13 16:14:01</t>
        </is>
      </c>
      <c r="G1341" t="inlineStr">
        <is>
          <t>Diana Paola Baquero Bernal</t>
        </is>
      </c>
      <c r="H1341" t="inlineStr">
        <is>
          <t>Se obtuvo un índice de liquidez que cumple con el objetivo esperado</t>
        </is>
      </c>
    </row>
    <row r="1342">
      <c r="A1342" t="n">
        <v>356</v>
      </c>
      <c r="B1342" t="inlineStr">
        <is>
          <t>Indice de Endeudamiento</t>
        </is>
      </c>
      <c r="C1342" t="inlineStr">
        <is>
          <t>Tesorería</t>
        </is>
      </c>
      <c r="D1342" s="134" t="n">
        <v>45107</v>
      </c>
      <c r="E1342" t="inlineStr">
        <is>
          <t>356-2023-06-30</t>
        </is>
      </c>
      <c r="F1342" t="inlineStr">
        <is>
          <t>2023-09-01 18:59:37</t>
        </is>
      </c>
      <c r="G1342" t="inlineStr">
        <is>
          <t>Diana Paola Baquero Bernal</t>
        </is>
      </c>
      <c r="H1342" t="inlineStr">
        <is>
          <t>El endeudamiento a corte de junio de 2023 cerró en un 49%</t>
        </is>
      </c>
    </row>
    <row r="1343">
      <c r="A1343" t="n">
        <v>356</v>
      </c>
      <c r="B1343" t="inlineStr">
        <is>
          <t>Indice de Endeudamiento</t>
        </is>
      </c>
      <c r="C1343" t="inlineStr">
        <is>
          <t>Tesorería</t>
        </is>
      </c>
      <c r="D1343" s="134" t="n">
        <v>45291</v>
      </c>
      <c r="E1343" t="inlineStr">
        <is>
          <t>356-2023-12-31</t>
        </is>
      </c>
      <c r="F1343" t="inlineStr">
        <is>
          <t>2024-02-12 21:56:53</t>
        </is>
      </c>
      <c r="G1343" t="inlineStr">
        <is>
          <t>Diana Paola Baquero Bernal</t>
        </is>
      </c>
      <c r="H1343" t="inlineStr">
        <is>
          <t>El endeudamiento a cierre del año 2023 cerró en un 62%</t>
        </is>
      </c>
    </row>
    <row r="1344">
      <c r="A1344" t="n">
        <v>356</v>
      </c>
      <c r="B1344" t="inlineStr">
        <is>
          <t>Indice de Endeudamiento</t>
        </is>
      </c>
      <c r="C1344" t="inlineStr">
        <is>
          <t>Tesorería</t>
        </is>
      </c>
      <c r="D1344" s="134" t="n">
        <v>45473</v>
      </c>
      <c r="E1344" t="inlineStr">
        <is>
          <t>356-2024-06-30</t>
        </is>
      </c>
      <c r="F1344" t="inlineStr">
        <is>
          <t>2024-07-15 20:17:43</t>
        </is>
      </c>
      <c r="G1344" t="inlineStr">
        <is>
          <t>Diana Paola Baquero Bernal</t>
        </is>
      </c>
      <c r="H1344" t="inlineStr">
        <is>
          <t>El endeudamiento a cierre del primer semestre del cerró en un 54%</t>
        </is>
      </c>
    </row>
    <row r="1345">
      <c r="A1345" t="n">
        <v>356</v>
      </c>
      <c r="B1345" t="inlineStr">
        <is>
          <t>Indice de Endeudamiento</t>
        </is>
      </c>
      <c r="C1345" t="inlineStr">
        <is>
          <t>Tesorería</t>
        </is>
      </c>
      <c r="D1345" s="134" t="n">
        <v>45657</v>
      </c>
      <c r="E1345" t="inlineStr">
        <is>
          <t>356-2024-12-31</t>
        </is>
      </c>
      <c r="F1345" t="inlineStr">
        <is>
          <t>2025-03-11 10:14:00</t>
        </is>
      </c>
      <c r="G1345" t="inlineStr">
        <is>
          <t>Diana Paola Baquero Bernal</t>
        </is>
      </c>
      <c r="H1345" t="inlineStr">
        <is>
          <t>El endeudamiento a cierre del año 2024 cerró en un 65,5%, aumento no exclusivo en deuda, variación importante en ingresos recibidos por anticipado</t>
        </is>
      </c>
    </row>
    <row r="1346">
      <c r="A1346" t="n">
        <v>356</v>
      </c>
      <c r="B1346" t="inlineStr">
        <is>
          <t>Indice de Endeudamiento</t>
        </is>
      </c>
      <c r="C1346" t="inlineStr">
        <is>
          <t>Tesorería</t>
        </is>
      </c>
      <c r="D1346" s="134" t="n">
        <v>45838</v>
      </c>
      <c r="E1346" t="inlineStr">
        <is>
          <t>356-2025-06-30</t>
        </is>
      </c>
      <c r="F1346" t="inlineStr">
        <is>
          <t>2025-10-27 20:58:23</t>
        </is>
      </c>
      <c r="G1346" t="inlineStr">
        <is>
          <t>Diana Paola Baquero Bernal</t>
        </is>
      </c>
      <c r="H1346" t="inlineStr">
        <is>
          <t>El endeudamiento a cierre del primer semestre del 2025 cerró en un 49%</t>
        </is>
      </c>
    </row>
    <row r="1347">
      <c r="A1347" t="n">
        <v>356</v>
      </c>
      <c r="B1347" t="inlineStr">
        <is>
          <t>Indice de Endeudamiento</t>
        </is>
      </c>
      <c r="C1347" t="inlineStr">
        <is>
          <t>Tesorería</t>
        </is>
      </c>
      <c r="D1347" s="134" t="n">
        <v>46022</v>
      </c>
      <c r="E1347" t="inlineStr">
        <is>
          <t>356-2025-12-31</t>
        </is>
      </c>
      <c r="F1347" t="inlineStr">
        <is>
          <t>2026-03-13 16:16:05</t>
        </is>
      </c>
      <c r="G1347" t="inlineStr">
        <is>
          <t>Diana Paola Baquero Bernal</t>
        </is>
      </c>
      <c r="H1347" t="inlineStr">
        <is>
          <t>El endeudamiento a cierre del año 2025 cerró en un 64,7%, disminución en apalancamiento financiero, aumento por variación en ingresos recibidos por anticipado</t>
        </is>
      </c>
    </row>
    <row r="1348">
      <c r="A1348" t="n">
        <v>357</v>
      </c>
      <c r="B1348" t="inlineStr">
        <is>
          <t>Cartera - Metrica</t>
        </is>
      </c>
      <c r="C1348" t="inlineStr">
        <is>
          <t>Tesorería</t>
        </is>
      </c>
      <c r="D1348" s="134" t="n">
        <v>45107</v>
      </c>
      <c r="E1348" t="inlineStr">
        <is>
          <t>357-2023-06-30</t>
        </is>
      </c>
      <c r="F1348" t="inlineStr">
        <is>
          <t>2023-09-01 19:23:04</t>
        </is>
      </c>
      <c r="G1348" t="inlineStr">
        <is>
          <t>Diana Paola Baquero Bernal</t>
        </is>
      </c>
      <c r="H1348" t="inlineStr">
        <is>
          <t>El POLI presenta una cartera sana, para el primer semestre del 2023 la cartera mayor a 360 días es el 3% del total de cartera.</t>
        </is>
      </c>
    </row>
    <row r="1349">
      <c r="A1349" t="n">
        <v>357</v>
      </c>
      <c r="B1349" t="inlineStr">
        <is>
          <t>Cartera - Metrica</t>
        </is>
      </c>
      <c r="C1349" t="inlineStr">
        <is>
          <t>Tesorería</t>
        </is>
      </c>
      <c r="D1349" s="134" t="n">
        <v>45291</v>
      </c>
      <c r="E1349" t="inlineStr">
        <is>
          <t>357-2023-12-31</t>
        </is>
      </c>
      <c r="F1349" t="inlineStr">
        <is>
          <t>2024-02-12 21:52:35</t>
        </is>
      </c>
      <c r="G1349" t="inlineStr">
        <is>
          <t>Diana Paola Baquero Bernal</t>
        </is>
      </c>
      <c r="H1349" t="inlineStr">
        <is>
          <t>El POLI presenta una cartera sana, para cierre del 2023 la cartera mayor a 360 días es el 4,4% del total de cartera. Importante resaltar que del rubro de total cartera el 46% es cartera sin vencer, es decir, que el monto de cartera efectiva es de $5.905 millones</t>
        </is>
      </c>
    </row>
    <row r="1350">
      <c r="A1350" t="n">
        <v>357</v>
      </c>
      <c r="B1350" t="inlineStr">
        <is>
          <t>Cartera - Metrica</t>
        </is>
      </c>
      <c r="C1350" t="inlineStr">
        <is>
          <t>Tesorería</t>
        </is>
      </c>
      <c r="D1350" s="134" t="n">
        <v>45473</v>
      </c>
      <c r="E1350" t="inlineStr">
        <is>
          <t>357-2024-06-30</t>
        </is>
      </c>
      <c r="F1350" t="inlineStr">
        <is>
          <t>2024-07-18 20:02:32</t>
        </is>
      </c>
      <c r="G1350" t="inlineStr">
        <is>
          <t>Diana Paola Baquero Bernal</t>
        </is>
      </c>
      <c r="H1350" t="inlineStr">
        <is>
          <t>El POLI presenta una cartera sana, para cierre del primer semestre 2024 la cartera mayor a 360 días es el 4% del total de cartera. Importante resaltar que del rubro de total cartera el 42% es cartera sin vencer, es decir, que el monto de cartera efectiva es de $7.222 millones</t>
        </is>
      </c>
    </row>
    <row r="1351">
      <c r="A1351" t="n">
        <v>357</v>
      </c>
      <c r="B1351" t="inlineStr">
        <is>
          <t>Cartera - Metrica</t>
        </is>
      </c>
      <c r="C1351" t="inlineStr">
        <is>
          <t>Tesorería</t>
        </is>
      </c>
      <c r="D1351" s="134" t="n">
        <v>45657</v>
      </c>
      <c r="E1351" t="inlineStr">
        <is>
          <t>357-2024-12-31</t>
        </is>
      </c>
      <c r="F1351" t="inlineStr">
        <is>
          <t>2025-03-11 13:20:30</t>
        </is>
      </c>
      <c r="G1351" t="inlineStr">
        <is>
          <t>Diana Paola Baquero Bernal</t>
        </is>
      </c>
      <c r="H1351" t="inlineStr">
        <is>
          <t>El POLI presenta una cartera sana, para cierre del 2024 la cartera mayor a 360 días es el 1% del total de cartera. Importante resaltar que del rubro de total cartera el 76% es cartera sin vencer, es decir, que el monto de cartera efectiva es de $2.592 millones</t>
        </is>
      </c>
    </row>
    <row r="1352">
      <c r="A1352" t="n">
        <v>357</v>
      </c>
      <c r="B1352" t="inlineStr">
        <is>
          <t>Cartera - Metrica</t>
        </is>
      </c>
      <c r="C1352" t="inlineStr">
        <is>
          <t>Tesorería</t>
        </is>
      </c>
      <c r="D1352" s="134" t="n">
        <v>45838</v>
      </c>
      <c r="E1352" t="inlineStr">
        <is>
          <t>357-2025-06-30</t>
        </is>
      </c>
      <c r="F1352" t="inlineStr">
        <is>
          <t>2025-08-22 21:51:03</t>
        </is>
      </c>
      <c r="G1352" t="inlineStr">
        <is>
          <t>Diana Paola Baquero Bernal</t>
        </is>
      </c>
      <c r="H1352" t="inlineStr">
        <is>
          <t>El POLI presenta una cartera sana, para cierre del primer semestre 2025 la cartera mayor a 360 días es el 0,8% del total de cartera. Importante resaltar que del rubro de total cartera el 64% es cartera sin vencer, es decir, que el monto de cartera efectiva es de $3.073 millones</t>
        </is>
      </c>
    </row>
    <row r="1353">
      <c r="A1353" t="n">
        <v>357</v>
      </c>
      <c r="B1353" t="inlineStr">
        <is>
          <t>Cartera - Metrica</t>
        </is>
      </c>
      <c r="C1353" t="inlineStr">
        <is>
          <t>Tesorería</t>
        </is>
      </c>
      <c r="D1353" s="134" t="n">
        <v>46022</v>
      </c>
      <c r="E1353" t="inlineStr">
        <is>
          <t>357-2025-12-31</t>
        </is>
      </c>
      <c r="F1353" t="inlineStr">
        <is>
          <t>2026-03-13 16:12:37</t>
        </is>
      </c>
      <c r="G1353" t="inlineStr">
        <is>
          <t>Diana Paola Baquero Bernal</t>
        </is>
      </c>
      <c r="H1353" t="inlineStr">
        <is>
          <t>El POLI presenta una cartera sana, para cierre del 2025 la cartera mayor a 360 días es el 0,4% del total de cartera. Importante resaltar que del rubro de total cartera el %83 es cartera sin vencer, es decir, que el monto de cartera efectiva es de $1.752 millones</t>
        </is>
      </c>
    </row>
    <row r="1354">
      <c r="A1354" t="n">
        <v>358</v>
      </c>
      <c r="B1354" t="inlineStr">
        <is>
          <t>Nivel de acompañamiento a estudiantes en práctica</t>
        </is>
      </c>
      <c r="C1354" t="inlineStr">
        <is>
          <t>Prácticas</t>
        </is>
      </c>
      <c r="D1354" s="134" t="n">
        <v>45107</v>
      </c>
      <c r="E1354" t="inlineStr">
        <is>
          <t>358-2023-06-30</t>
        </is>
      </c>
      <c r="F1354" t="inlineStr">
        <is>
          <t>2023-08-09 08:17:20</t>
        </is>
      </c>
      <c r="G1354" t="inlineStr">
        <is>
          <t>Luis Miguel Corredor Rojas</t>
        </is>
      </c>
      <c r="H1354" t="inlineStr">
        <is>
          <t>Se cuenta con una base de estudiantes legalizados clasificada así:_x000D_
776 estudiantes bajo la modalidad de convenio, contrato de aprendizaje, vinculaciones formativas, de la cual, se realizó la visita de seguimiento a 675 estudiantes a lo largo de 2023.1._x000D_
523 estudiantes bajo la modalidad de vinculación laboral, quienes no reciben visita de seguimiento en sitio, dado que cuentan con vinculación laboral formal con el escenario, sin embargo, si reciben acompañamiento académico, así:_x000D_
1. Académicamente en las materias y módulos 1299 estudiantes reciben guia de los tutores académicos en la elaboración de los proyectos o entregables propios de la práctica._x000D_
2. De los 776 estudiantes que fueron presentados como practicantes en los escenarios, desde el área de prácticas, se realiza el acompañamiento en visitas al 87% aproximadamente y se continúa hasta el 30 de julio realizando las correspondinetes visitas, en el entendido que, las vinculaciones de algunos estudinates finalizan durante julio y agosto.</t>
        </is>
      </c>
    </row>
    <row r="1355">
      <c r="A1355" t="n">
        <v>358</v>
      </c>
      <c r="B1355" t="inlineStr">
        <is>
          <t>Nivel de acompañamiento a estudiantes en práctica</t>
        </is>
      </c>
      <c r="C1355" t="inlineStr">
        <is>
          <t>Prácticas</t>
        </is>
      </c>
      <c r="D1355" s="134" t="n">
        <v>45291</v>
      </c>
      <c r="E1355" t="inlineStr">
        <is>
          <t>358-2023-12-31</t>
        </is>
      </c>
      <c r="F1355" t="inlineStr">
        <is>
          <t>2024-01-15 10:22:09</t>
        </is>
      </c>
      <c r="G1355" t="inlineStr">
        <is>
          <t>Luis Miguel Corredor Rojas</t>
        </is>
      </c>
      <c r="H1355" t="inlineStr">
        <is>
          <t>Se cuenta con base de estudiantes legalizados clasificada así:_x000D_
1.793 estudiantes legalizados tanto modalidad presencial como virtual:_x000D_
Contrato de aprendizaje - Convenio: 960 _x000D_
Vinculación laboral: 833_x000D_
A la totalidad de estudiantes (1.793) se les asigna tutor para seguimiento académico._x000D_
De la totalidad de estudiantes de práctica Contrato de Aprendizaje - Convenio (960) se les realizó visita de seguimiento a un total de 912 visitas para un cubrimiento del 95%. posiblmente en lo que queda del mes de enero se realicen las visitas faltantes, esto entendiendo la disponibilidad de agenda de los escenarios,</t>
        </is>
      </c>
    </row>
    <row r="1356">
      <c r="A1356" t="n">
        <v>358</v>
      </c>
      <c r="B1356" t="inlineStr">
        <is>
          <t>Nivel de acompañamiento a estudiantes en práctica</t>
        </is>
      </c>
      <c r="C1356" t="inlineStr">
        <is>
          <t>Prácticas</t>
        </is>
      </c>
      <c r="D1356" s="134" t="n">
        <v>45473</v>
      </c>
      <c r="E1356" t="inlineStr">
        <is>
          <t>358-2024-06-30</t>
        </is>
      </c>
      <c r="F1356" t="inlineStr">
        <is>
          <t>2024-07-24 12:26:00</t>
        </is>
      </c>
      <c r="G1356" t="inlineStr">
        <is>
          <t>Cristina Forero Rodriguez</t>
        </is>
      </c>
      <c r="H1356" t="inlineStr">
        <is>
          <t>Se realizó el seguimiento al 97,99% de los estudiantes que requieren seguimiento de la práctica. Dando cumplimiento al indicador.</t>
        </is>
      </c>
    </row>
    <row r="1357">
      <c r="A1357" t="n">
        <v>358</v>
      </c>
      <c r="B1357" t="inlineStr">
        <is>
          <t>Nivel de acompañamiento a estudiantes en práctica</t>
        </is>
      </c>
      <c r="C1357" t="inlineStr">
        <is>
          <t>Prácticas</t>
        </is>
      </c>
      <c r="D1357" s="134" t="n">
        <v>45657</v>
      </c>
      <c r="E1357" t="inlineStr">
        <is>
          <t>358-2024-12-31</t>
        </is>
      </c>
      <c r="F1357" t="inlineStr">
        <is>
          <t>2025-01-14 20:55:23</t>
        </is>
      </c>
      <c r="G1357" t="inlineStr">
        <is>
          <t>Cristina Forero Rodriguez</t>
        </is>
      </c>
      <c r="H1357" t="inlineStr">
        <is>
          <t>¿Por qué se presenta el resultado?_x000D_
_x000D_
Gracias al modelo de alertas tempranas implementado, durante el periodo 2024-02 se alcanzó un 100% de la población objetivo, correspondiente a 2.130 estudiantes que realizaron sus prácticas en escenarios externos. Estos estudiantes se clasificaron de la siguiente manera:_x000D_
_x000D_
Modalidad &amp;quot;Mi primera práctica&amp;quot; (contrato de aprendizaje ? vinculación formativa): 1.157 estudiantes vinculados a escenarios públicos y privados._x000D_
Modalidad &amp;quot;Ya tengo trabajo&amp;quot; (vinculación laboral): 973 estudiantes que, en el marco de sus contratos de trabajo o prestación de servicios en el sector público y privado, desarrollaron actividades formativas aprobadas por sus empleadores o contratantes._x000D_
_x000D_
El área de Prácticas ha liderado un proceso integral de acompañamiento conforme al modelo de seguimiento institucional. Este incluye la utilización de herramientas tecnológicas como Teams para facilitar las visitas de acompañamiento por parte de tutores y coordinadores académicos de prácticas de cada facultad. Adicionalmente, se realizaron los dos momentos evaluativos a través de la plataforma institucional, valorando habilidades técnicas y blandas de los futuros profesionales._x000D_
_x000D_
¿Cuál es el impacto de este resultado para la institución?_x000D_
Este resultado permite:_x000D_
1.	Cumplir con los requerimientos legales y académicos del proceso formativo de los estudiantes, asegurando un acompañamiento integral a todos los actores involucrados._x000D_
2.	Fortalecer la posición del Politécnico Grancolombiano como una institución formadora referente a nivel nacional, con capacidad de atender las necesidades de más de 1.700 escenarios de práctica que reciben nuestro talento semestralmente._x000D_
_x000D_
Soporte de resultados obtenidos:_x000D_
El reporte correspondiente a SNIES y el tablero de prácticas actualizado estarán disponibles al finalizar enero y podrán ser consultados en el portal: https://bi.poligran.edu.co/indice.php, sección &amp;quot;Tablero de Prácticas&amp;quot;.</t>
        </is>
      </c>
    </row>
    <row r="1358">
      <c r="A1358" t="n">
        <v>358</v>
      </c>
      <c r="B1358" t="inlineStr">
        <is>
          <t>Nivel de acompañamiento a estudiantes en práctica</t>
        </is>
      </c>
      <c r="C1358" t="inlineStr">
        <is>
          <t>Prácticas</t>
        </is>
      </c>
      <c r="D1358" s="134" t="n">
        <v>45838</v>
      </c>
      <c r="E1358" t="inlineStr">
        <is>
          <t>358-2025-06-30</t>
        </is>
      </c>
      <c r="F1358" t="inlineStr">
        <is>
          <t>2025-07-29 11:08:34</t>
        </is>
      </c>
      <c r="G1358" t="inlineStr">
        <is>
          <t>Luis Miguel Corredor Rojas</t>
        </is>
      </c>
      <c r="H1358" t="inlineStr">
        <is>
          <t>Seguimiento 2025.1 ? Impacto del Modelo Institucional de Prácticas_x000D_
_x000D_
Con la implementación del modelo institucional de prácticas y al sistema de alertas tempranas, durante el periodo 2025-1 se logró un impacto del 100% sobre la población objetivo, correspondiente a 2.027 estudiantes que desarrollaron su etapa formativa en escenarios externos, distribuidos así:_x000D_
_x000D_
Modalidad &amp;quot;Mi Primera Práctica&amp;quot; (contrato de aprendizaje o vinculación formativa): 1.099 estudiantes participaron en prácticas en entidades del sector público y privado._x000D_
_x000D_
Modalidad &amp;quot;Ya Tengo Trabajo&amp;quot; (vinculación laboral): 928 estudiantes realizaron actividades formativas aprobadas por sus empleadores o contratantes, en el marco de contratos laborales (fijos, indefinidos, obra o labor) o de prestación de servicios._x000D_
_x000D_
Este resultado fue posible gracias al proceso integral de acompañamiento liderado por el área de Prácticas, que articula la gestión de legalización, la inscripción académica, el seguimiento institucional al escenario y la interacción directa entre los tutores académicos y los jefes inmediatos de los practicantes. Todo ello garantiza un ejercicio 360° en el desarrollo de competencias profesionales del estudiante._x000D_
_x000D_
El modelo de seguimiento incluye el uso de herramientas tecnológicas como Microsoft Teams para la realización de visitas de acompañamiento por parte de tutores y coordinadores académicos de prácticas de cada facultad. Asimismo, se desarrollaron los dos momentos evaluativos a través de la plataforma institucional (Acces), valorando tanto competencias técnicas como habilidades blandas._x000D_
_x000D_
¿Cuál es el impacto de este resultado para la institución?_x000D_
Cumplimiento académico y legal: Se asegura la formalización y trazabilidad del proceso formativo de los estudiantes, con un acompañamiento efectivo a todos los actores involucrados._x000D_
_x000D_
Reconocimiento institucional: Se fortalece el posicionamiento del Politécnico Grancolombiano como institución referente en la formación práctica a nivel nacional. _x000D_
_x000D_
Soporte y trazabilidad de resultados:_x000D_
_x000D_
La información consolidada alimenta el Tablero de Prácticas, disponible en la plataforma Novus, como herramienta de consulta institucional. Además, el reporte para SNIES.</t>
        </is>
      </c>
    </row>
    <row r="1359">
      <c r="A1359" t="n">
        <v>358</v>
      </c>
      <c r="B1359" t="inlineStr">
        <is>
          <t>Nivel de acompañamiento a estudiantes en práctica</t>
        </is>
      </c>
      <c r="C1359" t="inlineStr">
        <is>
          <t>Prácticas</t>
        </is>
      </c>
      <c r="D1359" s="134" t="n">
        <v>46022</v>
      </c>
      <c r="E1359" t="inlineStr">
        <is>
          <t>358-2025-12-31</t>
        </is>
      </c>
      <c r="F1359" t="inlineStr">
        <is>
          <t>2026-01-20 10:53:04</t>
        </is>
      </c>
      <c r="G1359" t="inlineStr">
        <is>
          <t>Luis Miguel Corredor Rojas</t>
        </is>
      </c>
      <c r="H1359" t="inlineStr">
        <is>
          <t>Para 2025, a partir del modelo institucional de prácticas y el sistema de alertas tempranas desde el área se realizó el acompañamiento a 1.190 estudiantes en modalidad Mi Primera Práctica y a 1.014 estudiantes en modalidad Ya Tengo Trabajo para un total de 2.202 estudiantes, quienes en un ejercicio integral recibieron acompañamiento administrativo y académico desde el proceso de selección hasta el momento de cierre del semestre._x000D_
 _x000D_
El acompañamiento se realizó mediante Microsoft Teams para el acompañamiento remoto por parte de los docentes y coordinadores académicos de prácticas, adicionalmente, desde las coordinaciones académicas de prácticas se remitieron los enlaces de evaluación a escenarios de prácticas en dos momentos evaluativos en los cuales se valoran competencias propias del saber y también habilidades blandas._x000D_
_x000D_
El seguimiento adelantado a estudiantes da cumplimiento al acompañamiento obligatorio de esta etapa formativa y permite un mayor acercamiento y posicionamiento de la institución con los escenarios de práctica a nivel nacional. Adicionalmente, la data recopilada facilita la toma de decisiones y la implementación de planes de mejora desde las escuelas._x000D_
_x000D_
La información de estudiantes y escenarios de prácticas reposa tanto en el informe Snies como también en el tablero dispuesto en la plataforma Novus, en donde permite al usuario realizar el análisis de la información. _x000D_
_x000D_
Semestralmente la gestión del área se registra en el portal NOVUS en la sección Tablero de Prácticas.</t>
        </is>
      </c>
    </row>
    <row r="1360">
      <c r="A1360" t="n">
        <v>359</v>
      </c>
      <c r="B1360" t="inlineStr">
        <is>
          <t>Satisfacción Institucional CSAT</t>
        </is>
      </c>
      <c r="C1360" t="inlineStr">
        <is>
          <t>EXPERIENCIA INSTITUCIONAL</t>
        </is>
      </c>
      <c r="D1360" s="134" t="n">
        <v>45473</v>
      </c>
      <c r="E1360" t="inlineStr">
        <is>
          <t>359-2024-06-30</t>
        </is>
      </c>
      <c r="F1360" t="inlineStr">
        <is>
          <t>2025-01-07 12:08:46</t>
        </is>
      </c>
      <c r="G1360" t="inlineStr">
        <is>
          <t>Miguel Angel Lopez Triana</t>
        </is>
      </c>
      <c r="H1360" t="inlineStr">
        <is>
          <t>Durante este periodo de tiempo se realizo la estandarización de los instrumentos en la plataforma CX, se genero la integración del instrumento de SSI y POLISISG, así mismo se genero la ampliación en cobertura de procesos  a evaluar pasando de 27 a 35 procesos y subprocesos.</t>
        </is>
      </c>
    </row>
    <row r="1361">
      <c r="A1361" t="n">
        <v>359</v>
      </c>
      <c r="B1361" t="inlineStr">
        <is>
          <t>Satisfacción Institucional CSAT</t>
        </is>
      </c>
      <c r="C1361" t="inlineStr">
        <is>
          <t>EXPERIENCIA INSTITUCIONAL</t>
        </is>
      </c>
      <c r="D1361" s="134" t="n">
        <v>45657</v>
      </c>
      <c r="E1361" t="inlineStr">
        <is>
          <t>359-2024-12-31</t>
        </is>
      </c>
      <c r="F1361" t="inlineStr">
        <is>
          <t>2025-01-07 12:14:42</t>
        </is>
      </c>
      <c r="G1361" t="inlineStr">
        <is>
          <t>Miguel Angel Lopez Triana</t>
        </is>
      </c>
      <c r="H1361" t="inlineStr">
        <is>
          <t>Se evaluaron 35 procesos y subprocesos institucionales, obteniendo un resultado general de 86%, estando en un umbral óptimo 6 pp sobre la meta institucional._x000D_
_x000D_
Como parte del análisis se obtiene que 3 subprocesos se encuentran en fuera de meta, los cuales se evalúan de manera independiente para la apertura y generación de oportunidad de mejora.</t>
        </is>
      </c>
    </row>
    <row r="1362">
      <c r="A1362" t="n">
        <v>359</v>
      </c>
      <c r="B1362" t="inlineStr">
        <is>
          <t>Satisfacción Institucional CSAT</t>
        </is>
      </c>
      <c r="C1362" t="inlineStr">
        <is>
          <t>EXPERIENCIA INSTITUCIONAL</t>
        </is>
      </c>
      <c r="D1362" s="134" t="n">
        <v>45838</v>
      </c>
      <c r="E1362" t="inlineStr">
        <is>
          <t>359-2025-06-30</t>
        </is>
      </c>
      <c r="F1362" t="inlineStr">
        <is>
          <t>2025-11-04 20:27:23</t>
        </is>
      </c>
      <c r="G1362" t="inlineStr">
        <is>
          <t>Carolina Jurado Bernal</t>
        </is>
      </c>
      <c r="H1362" t="inlineStr">
        <is>
          <t>Se adjutna evidencia del tablero consolidado de experiencia institucional de la herramienta novus donde se evidencia un cumplimiento del indicador, con mejoría frente al periodo anterior que evidencia una mejora en la percepción de satisfacción de los diferentes stake holders institucionales y congruente con la estabilización del modelo de experiencia institucional con el que estamos trabajando</t>
        </is>
      </c>
    </row>
    <row r="1363">
      <c r="A1363" t="n">
        <v>359</v>
      </c>
      <c r="B1363" t="inlineStr">
        <is>
          <t>Satisfacción Institucional CSAT</t>
        </is>
      </c>
      <c r="C1363" t="inlineStr">
        <is>
          <t>EXPERIENCIA INSTITUCIONAL</t>
        </is>
      </c>
      <c r="D1363" s="134" t="n">
        <v>46022</v>
      </c>
      <c r="E1363" t="inlineStr">
        <is>
          <t>359-2025-12-31</t>
        </is>
      </c>
      <c r="F1363" t="inlineStr">
        <is>
          <t>2026-01-15 10:54:50</t>
        </is>
      </c>
      <c r="G1363" t="inlineStr">
        <is>
          <t>Carolina Jurado Bernal</t>
        </is>
      </c>
      <c r="H1363" t="inlineStr">
        <is>
          <t>Indicador tomado del promedio de mediciones de los diferentes procesos incluyendo todos los grupos de interés (Docentes, estudiantes, administrativos, proveedores y graduados) el resultado supera en 4,9 puntos la meta institucional reflejando el mantenimiento del indicador de acuerdo con la meta institucional</t>
        </is>
      </c>
    </row>
    <row r="1364">
      <c r="A1364" t="n">
        <v>361</v>
      </c>
      <c r="B1364" t="inlineStr">
        <is>
          <t>Índice de Inclusión</t>
        </is>
      </c>
      <c r="C1364" t="inlineStr">
        <is>
          <t>Gestión de la Responsabilidad Social</t>
        </is>
      </c>
      <c r="D1364" s="134" t="n">
        <v>45291</v>
      </c>
      <c r="E1364" t="inlineStr">
        <is>
          <t>361-2023-12-31</t>
        </is>
      </c>
      <c r="F1364" t="inlineStr">
        <is>
          <t>2024-01-18 15:57:37</t>
        </is>
      </c>
      <c r="G1364" t="inlineStr">
        <is>
          <t>Carolina Jurado Bernal</t>
        </is>
      </c>
      <c r="H1364" t="inlineStr">
        <is>
          <t>Se evidencia una mejora continua en las tres mediciones realizadas con la herramienta y el logro de la meta establecida</t>
        </is>
      </c>
    </row>
    <row r="1365">
      <c r="A1365" t="n">
        <v>361</v>
      </c>
      <c r="B1365" t="inlineStr">
        <is>
          <t>Índice de Inclusión</t>
        </is>
      </c>
      <c r="C1365" t="inlineStr">
        <is>
          <t>Gestión de la Responsabilidad Social</t>
        </is>
      </c>
      <c r="D1365" s="134" t="n">
        <v>45657</v>
      </c>
      <c r="E1365" t="inlineStr">
        <is>
          <t>361-2024-12-31</t>
        </is>
      </c>
      <c r="F1365" t="inlineStr">
        <is>
          <t>2025-01-02 07:25:51</t>
        </is>
      </c>
      <c r="G1365" t="inlineStr">
        <is>
          <t>Carolina Jurado Bernal</t>
        </is>
      </c>
      <c r="H1365" t="inlineStr">
        <is>
          <t>El indicador no aplica para 2024, la medición del índice de inclusión se realiza cada 2 años, la próxima medición será en 2025</t>
        </is>
      </c>
    </row>
    <row r="1366">
      <c r="A1366" t="n">
        <v>361</v>
      </c>
      <c r="B1366" t="inlineStr">
        <is>
          <t>Índice de Inclusión</t>
        </is>
      </c>
      <c r="C1366" t="inlineStr">
        <is>
          <t>Gestión de la Responsabilidad Social</t>
        </is>
      </c>
      <c r="D1366" s="134" t="n">
        <v>46022</v>
      </c>
      <c r="E1366" t="inlineStr">
        <is>
          <t>361-2025-12-31</t>
        </is>
      </c>
      <c r="F1366" t="inlineStr">
        <is>
          <t>2025-09-09 09:32:04</t>
        </is>
      </c>
      <c r="G1366" t="inlineStr">
        <is>
          <t>Carolina Jurado Bernal</t>
        </is>
      </c>
      <c r="H1366" t="inlineStr">
        <is>
          <t>Se evidencia una mejora de 0.22 puntos con respecto a la medición de 2023 con mejoría en todos los factores que explora el instumento y mejoría en la percepción de todos los estamentos evaluados</t>
        </is>
      </c>
    </row>
    <row r="1367">
      <c r="A1367" t="n">
        <v>362</v>
      </c>
      <c r="B1367" t="inlineStr">
        <is>
          <t>Aseguramiento de matricula académica presencial</t>
        </is>
      </c>
      <c r="C1367" t="inlineStr">
        <is>
          <t>Operaciones Académicas</t>
        </is>
      </c>
      <c r="D1367" s="134" t="n">
        <v>45291</v>
      </c>
      <c r="E1367" t="inlineStr">
        <is>
          <t>362-2023-12-31</t>
        </is>
      </c>
      <c r="F1367" t="inlineStr">
        <is>
          <t>2024-01-19 12:58:21</t>
        </is>
      </c>
      <c r="G1367" t="inlineStr">
        <is>
          <t>Licec Ximena Silva Goyeneche</t>
        </is>
      </c>
      <c r="H1367" t="inlineStr"/>
    </row>
    <row r="1368">
      <c r="A1368" t="n">
        <v>362</v>
      </c>
      <c r="B1368" t="inlineStr">
        <is>
          <t>Aseguramiento de matricula académica presencial</t>
        </is>
      </c>
      <c r="C1368" t="inlineStr">
        <is>
          <t>Operaciones Académicas</t>
        </is>
      </c>
      <c r="D1368" s="134" t="n">
        <v>45473</v>
      </c>
      <c r="E1368" t="inlineStr">
        <is>
          <t>362-2024-06-30</t>
        </is>
      </c>
      <c r="F1368" t="inlineStr">
        <is>
          <t>2024-07-23 15:55:31</t>
        </is>
      </c>
      <c r="G1368" t="inlineStr">
        <is>
          <t>Noe Wilmar Casallas Bejarano</t>
        </is>
      </c>
      <c r="H1368" t="inlineStr">
        <is>
          <t>Se genera el reporte y análisis de la cifras del indicador para el periodo 2024-I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mayor % de estudiantes sin matricula académica se encuentra en la modalidad Virtual en estudiantes Antiguos (98), se logra ver una mejora significativa con una disminución del 90% respecto al periodo anterior, en este periodo porcentaje sin inscripción fue del 0.2% del total de población de Pregrado Virtual con 41238 Estudiantes._x000D_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row>
    <row r="1369">
      <c r="A1369" t="n">
        <v>362</v>
      </c>
      <c r="B1369" t="inlineStr">
        <is>
          <t>Aseguramiento de matricula académica presencial</t>
        </is>
      </c>
      <c r="C1369" t="inlineStr">
        <is>
          <t>Operaciones Académicas</t>
        </is>
      </c>
      <c r="D1369" s="134" t="n">
        <v>45657</v>
      </c>
      <c r="E1369" t="inlineStr">
        <is>
          <t>362-2024-12-31</t>
        </is>
      </c>
      <c r="F1369" t="inlineStr">
        <is>
          <t>2025-01-16 16:24:10</t>
        </is>
      </c>
      <c r="G1369" t="inlineStr">
        <is>
          <t>Noe Wilmar Casallas Bejarano</t>
        </is>
      </c>
      <c r="H1369" t="inlineStr">
        <is>
          <t>Se genera el reporte y análisis de la cifras del indicador para el periodo 2024-2 PRESENCIAL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99.6 %_x000D_
El % de inscripción logrado en POSGRADO PRESENCIAL fue del 97.7 %_x000D_
_x000D_
Con un porcentaje promedio de cumplimiento del 99.5 %_x000D_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row>
    <row r="1370">
      <c r="A1370" t="n">
        <v>362</v>
      </c>
      <c r="B1370" t="inlineStr">
        <is>
          <t>Aseguramiento de matricula académica presencial</t>
        </is>
      </c>
      <c r="C1370" t="inlineStr">
        <is>
          <t>Operaciones Académicas</t>
        </is>
      </c>
      <c r="D1370" s="134" t="n">
        <v>45838</v>
      </c>
      <c r="E1370" t="inlineStr">
        <is>
          <t>362-2025-06-30</t>
        </is>
      </c>
      <c r="F1370" t="inlineStr">
        <is>
          <t>2025-07-04 09:07:00</t>
        </is>
      </c>
      <c r="G1370" t="inlineStr">
        <is>
          <t>Noe Wilmar Casallas Bejarano</t>
        </is>
      </c>
      <c r="H1370" t="inlineStr">
        <is>
          <t>genera el reporte y análisis de la cifras del indicador para el periodo 2025-1 PRESENCIAL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99.7 %_x000D_
El % de inscripción logrado en POSGRADO PRESENCIAL fue del 98.6 %_x000D_
_x000D_
Con un porcentaje promedio de cumplimiento del 99.6 %_x000D_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row>
    <row r="1371">
      <c r="A1371" t="n">
        <v>362</v>
      </c>
      <c r="B1371" t="inlineStr">
        <is>
          <t>Aseguramiento de matricula académica presencial</t>
        </is>
      </c>
      <c r="C1371" t="inlineStr">
        <is>
          <t>Operaciones Académicas</t>
        </is>
      </c>
      <c r="D1371" s="134" t="n">
        <v>46022</v>
      </c>
      <c r="E1371" t="inlineStr">
        <is>
          <t>362-2025-12-31</t>
        </is>
      </c>
      <c r="F1371" t="inlineStr">
        <is>
          <t>2026-01-19 17:49:04</t>
        </is>
      </c>
      <c r="G1371" t="inlineStr">
        <is>
          <t>Noe Wilmar Casallas Bejarano</t>
        </is>
      </c>
      <c r="H1371" t="inlineStr">
        <is>
          <t>Se genera el reporte y análisis de la cifras del indicador para el periodo 2025-2 PRESENCIAL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99.83 %_x000D_
El % de inscripción logrado en POSGRADO PRESENCIAL fue del 98.02 %_x000D_
_x000D_
Con un porcentaje promedio de cumplimiento del 99.7 %</t>
        </is>
      </c>
    </row>
    <row r="1372">
      <c r="A1372" t="n">
        <v>363</v>
      </c>
      <c r="B1372" t="inlineStr">
        <is>
          <t>Seguimiento a la parametrización de aulas master y secciones de asignaturas</t>
        </is>
      </c>
      <c r="C1372" t="inlineStr">
        <is>
          <t>Operaciones Académicas</t>
        </is>
      </c>
      <c r="D1372" s="134" t="n">
        <v>45291</v>
      </c>
      <c r="E1372" t="inlineStr">
        <is>
          <t>363-2023-12-31</t>
        </is>
      </c>
      <c r="F1372" t="inlineStr">
        <is>
          <t>2024-01-12 16:26:23</t>
        </is>
      </c>
      <c r="G1372" t="inlineStr">
        <is>
          <t>Cesar David Monroy Rodriguez</t>
        </is>
      </c>
      <c r="H1372" t="inlineStr">
        <is>
          <t>Se asegura la parametrización de las Máster para garantizar la salida a producción de cada una de las cohortes en su asignación de fechas y el funcionamiento de los diferentes enlaces en las asignaturas de las cohortes que se desarrollaron durante el segundo semestre del 2023</t>
        </is>
      </c>
    </row>
    <row r="1373">
      <c r="A1373" t="n">
        <v>363</v>
      </c>
      <c r="B1373" t="inlineStr">
        <is>
          <t>Seguimiento a la parametrización de aulas master y secciones de asignaturas</t>
        </is>
      </c>
      <c r="C1373" t="inlineStr">
        <is>
          <t>Operaciones Académicas</t>
        </is>
      </c>
      <c r="D1373" s="134" t="n">
        <v>45473</v>
      </c>
      <c r="E1373" t="inlineStr">
        <is>
          <t>363-2024-06-30</t>
        </is>
      </c>
      <c r="F1373" t="inlineStr">
        <is>
          <t>2024-07-24 14:30:24</t>
        </is>
      </c>
      <c r="G1373" t="inlineStr">
        <is>
          <t>Andrea Alfonso Ayala</t>
        </is>
      </c>
      <c r="H1373" t="inlineStr"/>
    </row>
    <row r="1374">
      <c r="A1374" t="n">
        <v>363</v>
      </c>
      <c r="B1374" t="inlineStr">
        <is>
          <t>Seguimiento a la parametrización de aulas master y secciones de asignaturas</t>
        </is>
      </c>
      <c r="C1374" t="inlineStr">
        <is>
          <t>Operaciones Académicas</t>
        </is>
      </c>
      <c r="D1374" s="134" t="n">
        <v>45657</v>
      </c>
      <c r="E1374" t="inlineStr">
        <is>
          <t>363-2024-12-31</t>
        </is>
      </c>
      <c r="F1374" t="inlineStr">
        <is>
          <t>2025-01-03 13:14:46</t>
        </is>
      </c>
      <c r="G1374" t="inlineStr">
        <is>
          <t>Andrea Alfonso Ayala</t>
        </is>
      </c>
      <c r="H1374" t="inlineStr">
        <is>
          <t>Se asegura la parametrización de las aulas máster garantizando la asignación de fechas como el funcionamiento de los diferentes enlaces en las asignaturas de las cohortes que se desarrollaron durante el segundo semestre del 2024.</t>
        </is>
      </c>
    </row>
    <row r="1375">
      <c r="A1375" t="n">
        <v>363</v>
      </c>
      <c r="B1375" t="inlineStr">
        <is>
          <t>Seguimiento a la parametrización de aulas master y secciones de asignaturas</t>
        </is>
      </c>
      <c r="C1375" t="inlineStr">
        <is>
          <t>Operaciones Académicas</t>
        </is>
      </c>
      <c r="D1375" s="134" t="n">
        <v>45838</v>
      </c>
      <c r="E1375" t="inlineStr">
        <is>
          <t>363-2025-06-30</t>
        </is>
      </c>
      <c r="F1375" t="inlineStr">
        <is>
          <t>2025-07-04 16:44:02</t>
        </is>
      </c>
      <c r="G1375" t="inlineStr">
        <is>
          <t>Andrea Alfonso Ayala</t>
        </is>
      </c>
      <c r="H1375" t="inlineStr">
        <is>
          <t>Se asegura la parametrización de las aulas máster garantizando la asignación de fechas como el funcionamiento de los diferentes enlaces en las asignaturas de las cohortes que se desarrollaron durante el primer semestre del 2025.</t>
        </is>
      </c>
    </row>
    <row r="1376">
      <c r="A1376" t="n">
        <v>363</v>
      </c>
      <c r="B1376" t="inlineStr">
        <is>
          <t>Seguimiento a la parametrización de aulas master y secciones de asignaturas</t>
        </is>
      </c>
      <c r="C1376" t="inlineStr">
        <is>
          <t>Operaciones Académicas</t>
        </is>
      </c>
      <c r="D1376" s="134" t="n">
        <v>46022</v>
      </c>
      <c r="E1376" t="inlineStr">
        <is>
          <t>363-2025-12-31</t>
        </is>
      </c>
      <c r="F1376" t="inlineStr">
        <is>
          <t>2026-01-06 09:05:13</t>
        </is>
      </c>
      <c r="G1376" t="inlineStr">
        <is>
          <t>Andrea Alfonso Ayala</t>
        </is>
      </c>
      <c r="H1376" t="inlineStr">
        <is>
          <t>Se asegura la parametrización de las aulas máster garantizando la asignación de fechas como el funcionamiento de los diferentes enlaces en las asignaturas de las cohortes que se desarrollaron durante el segundo semestre del 2025.</t>
        </is>
      </c>
    </row>
    <row r="1377">
      <c r="A1377" t="n">
        <v>364</v>
      </c>
      <c r="B1377" t="inlineStr">
        <is>
          <t>Impacto de actividades de Responsabilidad y proyección</t>
        </is>
      </c>
      <c r="C1377" t="inlineStr">
        <is>
          <t>Gestión de la Responsabilidad Social</t>
        </is>
      </c>
      <c r="D1377" s="134" t="n">
        <v>45107</v>
      </c>
      <c r="E1377" t="inlineStr">
        <is>
          <t>364-2023-06-30</t>
        </is>
      </c>
      <c r="F1377" t="inlineStr">
        <is>
          <t>2023-07-13 08:49:48</t>
        </is>
      </c>
      <c r="G1377" t="inlineStr">
        <is>
          <t>Juan Carlos Rivera Herrera</t>
        </is>
      </c>
      <c r="H1377" t="inlineStr">
        <is>
          <t>Se adjunta base de reporte de actividades de responsabilidad social a nivel institucional.</t>
        </is>
      </c>
    </row>
    <row r="1378">
      <c r="A1378" t="n">
        <v>364</v>
      </c>
      <c r="B1378" t="inlineStr">
        <is>
          <t>Impacto de actividades de Responsabilidad y proyección</t>
        </is>
      </c>
      <c r="C1378" t="inlineStr">
        <is>
          <t>Gestión de la Responsabilidad Social</t>
        </is>
      </c>
      <c r="D1378" s="134" t="n">
        <v>45291</v>
      </c>
      <c r="E1378" t="inlineStr">
        <is>
          <t>364-2023-12-31</t>
        </is>
      </c>
      <c r="F1378" t="inlineStr">
        <is>
          <t>2024-01-19 11:30:45</t>
        </is>
      </c>
      <c r="G1378" t="inlineStr">
        <is>
          <t>Lina Vanessa Gonzalez Duran</t>
        </is>
      </c>
      <c r="H1378" t="inlineStr">
        <is>
          <t>Impacto de las actividades de Responsabilidad Social a nivel institucional reportada por las diferentes áreas._x000D_
_x000D_
Se adjunta reporte 2023-2 pues ya se había reportado el de semestre anterior</t>
        </is>
      </c>
    </row>
    <row r="1379">
      <c r="A1379" t="n">
        <v>364</v>
      </c>
      <c r="B1379" t="inlineStr">
        <is>
          <t>Impacto de actividades de Responsabilidad y proyección</t>
        </is>
      </c>
      <c r="C1379" t="inlineStr">
        <is>
          <t>Gestión de la Responsabilidad Social</t>
        </is>
      </c>
      <c r="D1379" s="134" t="n">
        <v>45473</v>
      </c>
      <c r="E1379" t="inlineStr">
        <is>
          <t>364-2024-06-30</t>
        </is>
      </c>
      <c r="F1379" t="inlineStr">
        <is>
          <t>2024-07-25 14:40:17</t>
        </is>
      </c>
      <c r="G1379" t="inlineStr">
        <is>
          <t>Licec Ximena Silva Goyeneche</t>
        </is>
      </c>
      <c r="H1379" t="inlineStr"/>
    </row>
    <row r="1380">
      <c r="A1380" t="n">
        <v>364</v>
      </c>
      <c r="B1380" t="inlineStr">
        <is>
          <t>Impacto de actividades de Responsabilidad y proyección</t>
        </is>
      </c>
      <c r="C1380" t="inlineStr">
        <is>
          <t>Gestión de la Responsabilidad Social</t>
        </is>
      </c>
      <c r="D1380" s="134" t="n">
        <v>45657</v>
      </c>
      <c r="E1380" t="inlineStr">
        <is>
          <t>364-2024-12-31</t>
        </is>
      </c>
      <c r="F1380" t="inlineStr">
        <is>
          <t>2025-01-08 10:52:10</t>
        </is>
      </c>
      <c r="G1380" t="inlineStr">
        <is>
          <t>Lina Vanessa Gonzalez Duran</t>
        </is>
      </c>
      <c r="H1380" t="inlineStr">
        <is>
          <t>Se relaciona el impacto de las actividades de Responsabilidad Social del semestre 2024-2 que según el reporte de los lideres de cada actividad alcanza un impacto de 46.635 en el semestre.</t>
        </is>
      </c>
    </row>
    <row r="1381">
      <c r="A1381" t="n">
        <v>364</v>
      </c>
      <c r="B1381" t="inlineStr">
        <is>
          <t>Impacto de actividades de Responsabilidad y proyección</t>
        </is>
      </c>
      <c r="C1381" t="inlineStr">
        <is>
          <t>Gestión de la Responsabilidad Social</t>
        </is>
      </c>
      <c r="D1381" s="134" t="n">
        <v>45838</v>
      </c>
      <c r="E1381" t="inlineStr">
        <is>
          <t>364-2025-06-30</t>
        </is>
      </c>
      <c r="F1381" t="inlineStr">
        <is>
          <t>2025-10-15 11:34:10</t>
        </is>
      </c>
      <c r="G1381" t="inlineStr">
        <is>
          <t>Lina Vanessa Gonzalez Duran</t>
        </is>
      </c>
      <c r="H1381" t="inlineStr">
        <is>
          <t>Se relaciona el impacto de las actividades de responsabilidad social reportadas por las diferentes áreas académicas y administrativas desarrolladas durante el semestre 2025-1, Se destacan espacios de difusión para el cuidado de la salud física y mental, acciones en región y comunidades vulnerables como tomas, capacitaciones, talleres, acompañamiento entre otros.</t>
        </is>
      </c>
    </row>
    <row r="1382">
      <c r="A1382" t="n">
        <v>364</v>
      </c>
      <c r="B1382" t="inlineStr">
        <is>
          <t>Impacto de actividades de Responsabilidad y proyección</t>
        </is>
      </c>
      <c r="C1382" t="inlineStr">
        <is>
          <t>Gestión de la Responsabilidad Social</t>
        </is>
      </c>
      <c r="D1382" s="134" t="n">
        <v>46022</v>
      </c>
      <c r="E1382" t="inlineStr">
        <is>
          <t>364-2025-12-31</t>
        </is>
      </c>
      <c r="F1382" t="inlineStr">
        <is>
          <t>2026-01-05 11:19:41</t>
        </is>
      </c>
      <c r="G1382" t="inlineStr">
        <is>
          <t>Lina Vanessa Gonzalez Duran</t>
        </is>
      </c>
      <c r="H1382" t="inlineStr">
        <is>
          <t>Si bien los impactos bajan con respecto a la meta estimada, esto se debe a que se realiza un análisis de las actividades reportadas, filtrando aquellas cuya participación si corresponde a actividades de responsabilidad y proyección social, y cuyas soportes, noticias y registros permiten corroborar el impacto de las acciones realizadas a nivel institucional.</t>
        </is>
      </c>
    </row>
    <row r="1383">
      <c r="A1383" t="n">
        <v>366</v>
      </c>
      <c r="B1383" t="inlineStr">
        <is>
          <t>Normalización de cobros pecuniarios</t>
        </is>
      </c>
      <c r="C1383" t="inlineStr">
        <is>
          <t>Operaciones Académicas</t>
        </is>
      </c>
      <c r="D1383" s="134" t="n">
        <v>45291</v>
      </c>
      <c r="E1383" t="inlineStr">
        <is>
          <t>366-2023-12-31</t>
        </is>
      </c>
      <c r="F1383" t="inlineStr">
        <is>
          <t>2024-01-15 17:37:46</t>
        </is>
      </c>
      <c r="G1383" t="inlineStr">
        <is>
          <t>Hilda Rocio Baquero Florez</t>
        </is>
      </c>
      <c r="H1383" t="inlineStr">
        <is>
          <t>Se Identifico el total de estudiantes que en el año 2022 habían pagado con menor valor debido a la política de pronto pago y al 100% de  estos estudiantes se le realizo el ajuste al valor de matricula del año 2023.</t>
        </is>
      </c>
    </row>
    <row r="1384">
      <c r="A1384" t="n">
        <v>366</v>
      </c>
      <c r="B1384" t="inlineStr">
        <is>
          <t>Normalización de cobros pecuniarios</t>
        </is>
      </c>
      <c r="C1384" t="inlineStr">
        <is>
          <t>Operaciones Académicas</t>
        </is>
      </c>
      <c r="D1384" s="134" t="n">
        <v>45657</v>
      </c>
      <c r="E1384" t="inlineStr">
        <is>
          <t>366-2024-12-31</t>
        </is>
      </c>
      <c r="F1384" t="inlineStr">
        <is>
          <t>2025-01-17 09:01:24</t>
        </is>
      </c>
      <c r="G1384" t="inlineStr">
        <is>
          <t>Hilda Rocio Baquero Florez</t>
        </is>
      </c>
      <c r="H1384" t="inlineStr">
        <is>
          <t>Se saco el reporte de los estudiantes que en el periodo 20241 pagaron con menor valor debido  a la politica de pronto pago; al 100% de estos estudiantes se le realizo el ajuste de valor de matricula de primer semestre del año 2024 de acuerdo al valor establecido en la Resolucion de Derechos pecuniarios.</t>
        </is>
      </c>
    </row>
    <row r="1385">
      <c r="A1385" t="n">
        <v>366</v>
      </c>
      <c r="B1385" t="inlineStr">
        <is>
          <t>Normalización de cobros pecuniarios</t>
        </is>
      </c>
      <c r="C1385" t="inlineStr">
        <is>
          <t>Operaciones Académicas</t>
        </is>
      </c>
      <c r="D1385" s="134" t="n">
        <v>46022</v>
      </c>
      <c r="E1385" t="inlineStr">
        <is>
          <t>366-2025-12-31</t>
        </is>
      </c>
      <c r="F1385" t="inlineStr">
        <is>
          <t>2026-01-14 17:23:52</t>
        </is>
      </c>
      <c r="G1385" t="inlineStr">
        <is>
          <t>Hilda Rocio Baquero Florez</t>
        </is>
      </c>
      <c r="H1385" t="inlineStr">
        <is>
          <t>Con el  reporte de los estudiantes que en el periodo 20251 pagaron con menor valor debido a la politica de pronto pago; al 100% de estos estudiantes se le realizo el ajuste de valor de matricula de primer semestre del año 2025 de acuerdo al valor establecido en la Resolucion de Derechos pecuniarios.</t>
        </is>
      </c>
    </row>
    <row r="1386">
      <c r="A1386" t="n">
        <v>367</v>
      </c>
      <c r="B1386" t="inlineStr">
        <is>
          <t>Estudiantes con Becas</t>
        </is>
      </c>
      <c r="C1386" t="inlineStr">
        <is>
          <t>Gestión de la Responsabilidad Social</t>
        </is>
      </c>
      <c r="D1386" s="134" t="n">
        <v>45291</v>
      </c>
      <c r="E1386" t="inlineStr">
        <is>
          <t>367-2023-12-31</t>
        </is>
      </c>
      <c r="F1386" t="inlineStr">
        <is>
          <t>2024-02-16 15:30:39</t>
        </is>
      </c>
      <c r="G1386" t="inlineStr">
        <is>
          <t>Lina Vanessa Gonzalez Duran</t>
        </is>
      </c>
      <c r="H1386" t="inlineStr">
        <is>
          <t>3.211 becas otorgadas durante 2023, de las cuales 2.068 se otorgaron para la comunidad virtual y 1.143 para la comunidad presencial (899 en Bogotá y 243 en Medellín); el 64 % de las becas fueron destinadas a mujeres y el 36 % a hombres. La distribución de las becas por facultad es la siguiente: FSCC: 1.445 FNGS: 1.062 FIDI: 704.  _x000D_
_x000D_
_x000D_
_x000D_
https://app.powerbi.com/view?r=eyJrIjoiM2ExOTk4NmItY2RlNi00NTFlLWE2OGMtMTVmZTkwYTgyNDE3IiwidCI6ImRkNTA1YmU1LWVjNjktNDdmNS05MmRmLWNhYTU1ZmViZjVmYSIsImMiOjR9</t>
        </is>
      </c>
    </row>
    <row r="1387">
      <c r="A1387" t="n">
        <v>367</v>
      </c>
      <c r="B1387" t="inlineStr">
        <is>
          <t>Estudiantes con Becas</t>
        </is>
      </c>
      <c r="C1387" t="inlineStr">
        <is>
          <t>Gestión de la Responsabilidad Social</t>
        </is>
      </c>
      <c r="D1387" s="134" t="n">
        <v>45657</v>
      </c>
      <c r="E1387" t="inlineStr">
        <is>
          <t>367-2024-12-31</t>
        </is>
      </c>
      <c r="F1387" t="inlineStr">
        <is>
          <t>2024-12-30 12:32:34</t>
        </is>
      </c>
      <c r="G1387" t="inlineStr">
        <is>
          <t>Lina Vanessa Gonzalez Duran</t>
        </is>
      </c>
      <c r="H1387" t="inlineStr">
        <is>
          <t>Huella Grancolombiana le apuesta a la colaboración conjunta y el trabajo en equipo de un grupo de colaboradores que buscan avivar la esperanza que albergan los jóvenes que presentas dificultades para acceder o permaneces en la educación superior. _x000D_
_x000D_
En 2024, se otorgaron 2.577, 865 en la comunidad presencial y 1712 en virtual. 64% de las becas se otorgaron a mujeres y 36% a hombres. _x000D_
_x000D_
La distribución por facultad fue la siguiente: FSCC 1214 / FNGS 708 / FIDI 655</t>
        </is>
      </c>
    </row>
    <row r="1388">
      <c r="A1388" t="n">
        <v>367</v>
      </c>
      <c r="B1388" t="inlineStr">
        <is>
          <t>Estudiantes con Becas</t>
        </is>
      </c>
      <c r="C1388" t="inlineStr">
        <is>
          <t>Gestión de la Responsabilidad Social</t>
        </is>
      </c>
      <c r="D1388" s="134" t="n">
        <v>46022</v>
      </c>
      <c r="E1388" t="inlineStr">
        <is>
          <t>367-2025-12-31</t>
        </is>
      </c>
      <c r="F1388" t="inlineStr">
        <is>
          <t>2026-01-05 11:14:57</t>
        </is>
      </c>
      <c r="G1388" t="inlineStr">
        <is>
          <t>Lina Vanessa Gonzalez Duran</t>
        </is>
      </c>
      <c r="H1388" t="inlineStr">
        <is>
          <t>Desde el área de Huella Grancolombiana acompañamos los sueños de los estudiantes y aspirantes con dificultades que ponen en riesgo su acceso o permanencia a la educación superior, mediante el programa de becas con tipologías como beca especial (apoyo a problemas económicos) inclusión, pódium para deportistas de alto rendimiento, avanza para personas mayores de 60 años, excelencia académica, logros deportivos, de investigación y de representación cerramos el 2025 con 2.172 becas otorgadas, 812 en la comunidad presencial y 1.360 en virtual. 62% de las becas se otorgaron a mujeres y 38% a hombres._x000D_
_x000D_
La distribución por facultad fue la siguiente: FSCC 1027 / FIDI 617 / FNGS 528, con becas otorgadas en 29 de los 32 departamentos del país._x000D_
Las becas otorgadas son menores que en el año 2024 principalmente debido a que se retiró la categoría de Monitorias del programa de becas.</t>
        </is>
      </c>
    </row>
    <row r="1389">
      <c r="A1389" t="n">
        <v>368</v>
      </c>
      <c r="B1389" t="inlineStr">
        <is>
          <t>Satisfacción de los estudiantes de Educación para toda la vida</t>
        </is>
      </c>
      <c r="C1389" t="inlineStr">
        <is>
          <t>Operación de nuevos negocios y CI</t>
        </is>
      </c>
      <c r="D1389" s="134" t="n">
        <v>45199</v>
      </c>
      <c r="E1389" t="inlineStr">
        <is>
          <t>368-2023-09-30</t>
        </is>
      </c>
      <c r="F1389" t="inlineStr">
        <is>
          <t>2023-10-09 15:05:26</t>
        </is>
      </c>
      <c r="G1389" t="inlineStr">
        <is>
          <t>Liliana Esther Penaranda Fritz</t>
        </is>
      </c>
      <c r="H1389" t="inlineStr">
        <is>
          <t>En el trimestre (julio, agosto, septiembre) del año 2023, los estudiantes que aplicaron la encuesta de satisfacción fueron 615, dando cumplimiento al indicador, ya que obtuvimos un promedio sobre 90% en los ítem de profesor, materiales, programa académico, instalaciones.</t>
        </is>
      </c>
    </row>
    <row r="1390">
      <c r="A1390" t="n">
        <v>368</v>
      </c>
      <c r="B1390" t="inlineStr">
        <is>
          <t>Satisfacción de los estudiantes de Educación para toda la vida</t>
        </is>
      </c>
      <c r="C1390" t="inlineStr">
        <is>
          <t>Operación de nuevos negocios y CI</t>
        </is>
      </c>
      <c r="D1390" s="134" t="n">
        <v>45291</v>
      </c>
      <c r="E1390" t="inlineStr">
        <is>
          <t>368-2023-12-31</t>
        </is>
      </c>
      <c r="F1390" t="inlineStr">
        <is>
          <t>2024-01-16 15:13:55</t>
        </is>
      </c>
      <c r="G1390" t="inlineStr">
        <is>
          <t>Liliana Esther Penaranda Fritz</t>
        </is>
      </c>
      <c r="H1390" t="inlineStr">
        <is>
          <t>En el trimestre (octubre, noviembre, diciembre) del año 2023, los estudiantes que aplicaron la encuesta de satisfacción fueron 434, dando cumplimiento al indicador, ya que obtuvimos un promedio sobre 90% en los ítem de profesor, materiales, programa académico, instalaciones.</t>
        </is>
      </c>
    </row>
    <row r="1391">
      <c r="A1391" t="n">
        <v>368</v>
      </c>
      <c r="B1391" t="inlineStr">
        <is>
          <t>Satisfacción de los estudiantes de Educación para toda la vida</t>
        </is>
      </c>
      <c r="C1391" t="inlineStr">
        <is>
          <t>Operación de nuevos negocios y CI</t>
        </is>
      </c>
      <c r="D1391" s="134" t="n">
        <v>45382</v>
      </c>
      <c r="E1391" t="inlineStr">
        <is>
          <t>368-2024-03-31</t>
        </is>
      </c>
      <c r="F1391" t="inlineStr">
        <is>
          <t>2024-07-04 11:31:11</t>
        </is>
      </c>
      <c r="G1391" t="inlineStr">
        <is>
          <t>Liliana Esther Penaranda Fritz</t>
        </is>
      </c>
      <c r="H1391" t="inlineStr">
        <is>
          <t>En el trimestre (enero, febrero, marzo) del año 2024, los estudiantes que aplicaron la encuesta de satisfacción fueron 1609, dando cumplimiento al indicador, ya que obtuvimos un promedio sobre 90% en los ítem de profesor, materiales, programa académico, instalaciones.</t>
        </is>
      </c>
    </row>
    <row r="1392">
      <c r="A1392" t="n">
        <v>368</v>
      </c>
      <c r="B1392" t="inlineStr">
        <is>
          <t>Satisfacción de los estudiantes de Educación para toda la vida</t>
        </is>
      </c>
      <c r="C1392" t="inlineStr">
        <is>
          <t>Operación de nuevos negocios y CI</t>
        </is>
      </c>
      <c r="D1392" s="134" t="n">
        <v>45473</v>
      </c>
      <c r="E1392" t="inlineStr">
        <is>
          <t>368-2024-06-30</t>
        </is>
      </c>
      <c r="F1392" t="inlineStr">
        <is>
          <t>2024-07-04 11:10:59</t>
        </is>
      </c>
      <c r="G1392" t="inlineStr">
        <is>
          <t>Liliana Esther Penaranda Fritz</t>
        </is>
      </c>
      <c r="H1392" t="inlineStr">
        <is>
          <t>En el trimestre (abril, mayo, junio) del año 2024, los estudiantes que aplicaron la encuesta de satisfacción fueron 2539, dando cumplimiento al indicador, ya que obtuvimos un promedio sobre 90% en los ítem de profesor, materiales, programa académico, instalaciones.</t>
        </is>
      </c>
    </row>
    <row r="1393">
      <c r="A1393" t="n">
        <v>368</v>
      </c>
      <c r="B1393" t="inlineStr">
        <is>
          <t>Satisfacción de los estudiantes de Educación para toda la vida</t>
        </is>
      </c>
      <c r="C1393" t="inlineStr">
        <is>
          <t>Operación de nuevos negocios y CI</t>
        </is>
      </c>
      <c r="D1393" s="134" t="n">
        <v>45565</v>
      </c>
      <c r="E1393" t="inlineStr">
        <is>
          <t>368-2024-09-30</t>
        </is>
      </c>
      <c r="F1393" t="inlineStr">
        <is>
          <t>2024-10-07 15:30:42</t>
        </is>
      </c>
      <c r="G1393" t="inlineStr">
        <is>
          <t>Liliana Esther Penaranda Fritz</t>
        </is>
      </c>
      <c r="H1393" t="inlineStr">
        <is>
          <t>En el trimestre (julio, agosto, septiembre) del año 2024, los estudiantes que aplicaron la encuesta de satisfacción fueron 299, dando cumplimiento al indicador, ya que obtuvimos un promedio sobre 90% en los ítem de profesor, materiales, programa académico, instalaciones.</t>
        </is>
      </c>
    </row>
    <row r="1394">
      <c r="A1394" t="n">
        <v>368</v>
      </c>
      <c r="B1394" t="inlineStr">
        <is>
          <t>Satisfacción de los estudiantes de Educación para toda la vida</t>
        </is>
      </c>
      <c r="C1394" t="inlineStr">
        <is>
          <t>Operación de nuevos negocios y CI</t>
        </is>
      </c>
      <c r="D1394" s="134" t="n">
        <v>45657</v>
      </c>
      <c r="E1394" t="inlineStr">
        <is>
          <t>368-2024-12-31</t>
        </is>
      </c>
      <c r="F1394" t="inlineStr">
        <is>
          <t>2025-01-13 16:15:32</t>
        </is>
      </c>
      <c r="G1394" t="inlineStr">
        <is>
          <t>Liliana Esther Penaranda Fritz</t>
        </is>
      </c>
      <c r="H1394" t="inlineStr">
        <is>
          <t>En el trimestre (octubre, noviembre, diciembre) del año 2024, los estudiantes que aplicaron la encuesta de satisfacción fueron 1312, dando cumplimiento al indicador, ya que obtuvimos un promedio sobre 90% en los ítem de profesor, materiales, programa académico, instalaciones.</t>
        </is>
      </c>
    </row>
    <row r="1395">
      <c r="A1395" t="n">
        <v>368</v>
      </c>
      <c r="B1395" t="inlineStr">
        <is>
          <t>Satisfacción de los estudiantes de Educación para toda la vida</t>
        </is>
      </c>
      <c r="C1395" t="inlineStr">
        <is>
          <t>Operación de nuevos negocios y CI</t>
        </is>
      </c>
      <c r="D1395" s="134" t="n">
        <v>45747</v>
      </c>
      <c r="E1395" t="inlineStr">
        <is>
          <t>368-2025-03-31</t>
        </is>
      </c>
      <c r="F1395" t="inlineStr">
        <is>
          <t>2025-04-08 15:34:32</t>
        </is>
      </c>
      <c r="G1395" t="inlineStr">
        <is>
          <t>Liliana Esther Penaranda Fritz</t>
        </is>
      </c>
      <c r="H1395" t="inlineStr">
        <is>
          <t>En el trimestre (enero, febrero, marzo) del año 2025, los estudiantes que aplicaron la encuesta de satisfacción fueron 603, dando cumplimiento al indicador, ya que obtuvimos un promedio sobre 90% en los ítem de profesor, materiales, programa académico, instalaciones.</t>
        </is>
      </c>
    </row>
    <row r="1396">
      <c r="A1396" t="n">
        <v>368</v>
      </c>
      <c r="B1396" t="inlineStr">
        <is>
          <t>Satisfacción de los estudiantes de Educación para toda la vida</t>
        </is>
      </c>
      <c r="C1396" t="inlineStr">
        <is>
          <t>Operación de nuevos negocios y CI</t>
        </is>
      </c>
      <c r="D1396" s="134" t="n">
        <v>45838</v>
      </c>
      <c r="E1396" t="inlineStr">
        <is>
          <t>368-2025-06-30</t>
        </is>
      </c>
      <c r="F1396" t="inlineStr">
        <is>
          <t>2025-07-17 09:47:52</t>
        </is>
      </c>
      <c r="G1396" t="inlineStr">
        <is>
          <t>Liliana Esther Penaranda Fritz</t>
        </is>
      </c>
      <c r="H1396" t="inlineStr">
        <is>
          <t>En el trimestre (abril, mayo, junio) del año 2025, los estudiantes que aplicaron la encuesta de satisfacción fueron 1037, dando cumplimiento al indicador, ya que obtuvimos un promedio sobre 93% en los ítem de profesor, materiales, programa académico, instalaciones.</t>
        </is>
      </c>
    </row>
    <row r="1397">
      <c r="A1397" t="n">
        <v>368</v>
      </c>
      <c r="B1397" t="inlineStr">
        <is>
          <t>Satisfacción de los estudiantes de Educación para toda la vida</t>
        </is>
      </c>
      <c r="C1397" t="inlineStr">
        <is>
          <t>Operación de nuevos negocios y CI</t>
        </is>
      </c>
      <c r="D1397" s="134" t="n">
        <v>45930</v>
      </c>
      <c r="E1397" t="inlineStr">
        <is>
          <t>368-2025-09-30</t>
        </is>
      </c>
      <c r="F1397" t="inlineStr">
        <is>
          <t>2025-10-20 08:49:11</t>
        </is>
      </c>
      <c r="G1397" t="inlineStr">
        <is>
          <t>Liliana Esther Penaranda Fritz</t>
        </is>
      </c>
      <c r="H1397" t="inlineStr"/>
    </row>
    <row r="1398">
      <c r="A1398" t="n">
        <v>368</v>
      </c>
      <c r="B1398" t="inlineStr">
        <is>
          <t>Satisfacción de los estudiantes de Educación para toda la vida</t>
        </is>
      </c>
      <c r="C1398" t="inlineStr">
        <is>
          <t>Operación de nuevos negocios y CI</t>
        </is>
      </c>
      <c r="D1398" s="134" t="n">
        <v>46022</v>
      </c>
      <c r="E1398" t="inlineStr">
        <is>
          <t>368-2025-12-31</t>
        </is>
      </c>
      <c r="F1398" t="inlineStr">
        <is>
          <t>2026-01-19 11:00:25</t>
        </is>
      </c>
      <c r="G1398" t="inlineStr">
        <is>
          <t>Liliana Esther Penaranda Fritz</t>
        </is>
      </c>
      <c r="H1398" t="inlineStr">
        <is>
          <t>En el trimestre (octubre, noviembre y diciembre) del año 2025, los estudiantes que aplicaron la encuesta de satisfacción fueron 565, dando cumplimiento al indicador, ya que obtuvimos un promedio sobre 93% en los ítem de profesor, materiales, programa académico, instalaciones.</t>
        </is>
      </c>
    </row>
    <row r="1399">
      <c r="A1399" t="n">
        <v>369</v>
      </c>
      <c r="B1399" t="inlineStr">
        <is>
          <t>Participación de POLI- voluntariados (Estudiantes- Colaboradores)</t>
        </is>
      </c>
      <c r="C1399" t="inlineStr">
        <is>
          <t>Gestión de la Responsabilidad Social</t>
        </is>
      </c>
      <c r="D1399" s="134" t="n">
        <v>45107</v>
      </c>
      <c r="E1399" t="inlineStr">
        <is>
          <t>369-2023-06-30</t>
        </is>
      </c>
      <c r="F1399" t="inlineStr">
        <is>
          <t>2023-07-13 09:28:35</t>
        </is>
      </c>
      <c r="G1399" t="inlineStr">
        <is>
          <t>Lina Vanessa Gonzalez Duran</t>
        </is>
      </c>
      <c r="H1399" t="inlineStr">
        <is>
          <t>Para el semestre 2023-1 contamos con un total de 78 voluntarios (9 colaboradores y 69 estudiantes) que apoyaron actividades e iniciativas como el Banco de alimentos, Pintura del salon social del barrio Bosque Calderón, Apoyo a Charlas sobre TCA</t>
        </is>
      </c>
    </row>
    <row r="1400">
      <c r="A1400" t="n">
        <v>369</v>
      </c>
      <c r="B1400" t="inlineStr">
        <is>
          <t>Participación de POLI- voluntariados (Estudiantes- Colaboradores)</t>
        </is>
      </c>
      <c r="C1400" t="inlineStr">
        <is>
          <t>Gestión de la Responsabilidad Social</t>
        </is>
      </c>
      <c r="D1400" s="134" t="n">
        <v>45291</v>
      </c>
      <c r="E1400" t="inlineStr">
        <is>
          <t>369-2023-12-31</t>
        </is>
      </c>
      <c r="F1400" t="inlineStr">
        <is>
          <t>2024-01-19 16:28:10</t>
        </is>
      </c>
      <c r="G1400" t="inlineStr">
        <is>
          <t>Lina Vanessa Gonzalez Duran</t>
        </is>
      </c>
      <c r="H1400" t="inlineStr">
        <is>
          <t>96 estudiantes de Jovenes a la U se inscribieron a actividades de responsabilidad social como el GAEE (Grupo de Atención Estudiantil en Emergencias) taller de lenguaje de señas y apoyo al Banco de Alimentos._x000D_
_x000D_
Información que se evidencia en la diapositiva 5 del informe de cierre de Responsabilidad social</t>
        </is>
      </c>
    </row>
    <row r="1401">
      <c r="A1401" t="n">
        <v>369</v>
      </c>
      <c r="B1401" t="inlineStr">
        <is>
          <t>Participación de POLI- voluntariados (Estudiantes- Colaboradores)</t>
        </is>
      </c>
      <c r="C1401" t="inlineStr">
        <is>
          <t>Gestión de la Responsabilidad Social</t>
        </is>
      </c>
      <c r="D1401" s="134" t="n">
        <v>45473</v>
      </c>
      <c r="E1401" t="inlineStr">
        <is>
          <t>369-2024-06-30</t>
        </is>
      </c>
      <c r="F1401" t="inlineStr">
        <is>
          <t>2024-10-11 12:58:11</t>
        </is>
      </c>
      <c r="G1401" t="inlineStr">
        <is>
          <t>Lina Vanessa Gonzalez Duran</t>
        </is>
      </c>
      <c r="H1401" t="inlineStr">
        <is>
          <t>Se reportan unicamente los voluntarios de actividades lideradas desde Huella, para el siguiente semestre se busca generar una base de voluntarios institucional.</t>
        </is>
      </c>
    </row>
    <row r="1402">
      <c r="A1402" t="n">
        <v>369</v>
      </c>
      <c r="B1402" t="inlineStr">
        <is>
          <t>Participación de POLI- voluntariados (Estudiantes- Colaboradores)</t>
        </is>
      </c>
      <c r="C1402" t="inlineStr">
        <is>
          <t>Gestión de la Responsabilidad Social</t>
        </is>
      </c>
      <c r="D1402" s="134" t="n">
        <v>45657</v>
      </c>
      <c r="E1402" t="inlineStr">
        <is>
          <t>369-2024-12-31</t>
        </is>
      </c>
      <c r="F1402" t="inlineStr">
        <is>
          <t>2025-01-10 12:30:27</t>
        </is>
      </c>
      <c r="G1402" t="inlineStr">
        <is>
          <t>Lina Vanessa Gonzalez Duran</t>
        </is>
      </c>
      <c r="H1402" t="inlineStr">
        <is>
          <t>Se reporta el listado de voluntarios en el semestre 2024-2_x000D_
_x000D_
Es importante resaltar que se están desarrollando estrategias para fortalecer el grupo institucional de voluntarios, así como el reporte del mismo con la participación en acciones institucionales.</t>
        </is>
      </c>
    </row>
    <row r="1403">
      <c r="A1403" t="n">
        <v>369</v>
      </c>
      <c r="B1403" t="inlineStr">
        <is>
          <t>Participación de POLI- voluntariados (Estudiantes- Colaboradores)</t>
        </is>
      </c>
      <c r="C1403" t="inlineStr">
        <is>
          <t>Gestión de la Responsabilidad Social</t>
        </is>
      </c>
      <c r="D1403" s="134" t="n">
        <v>45838</v>
      </c>
      <c r="E1403" t="inlineStr">
        <is>
          <t>369-2025-06-30</t>
        </is>
      </c>
      <c r="F1403" t="inlineStr">
        <is>
          <t>2025-07-28 15:08:24</t>
        </is>
      </c>
      <c r="G1403" t="inlineStr">
        <is>
          <t>Lina Vanessa Gonzalez Duran</t>
        </is>
      </c>
      <c r="H1403" t="inlineStr">
        <is>
          <t>Durante 2025-1 se realizó una encuesta para conocer las actividades en las que a nuestra comunidad le gustaría realizar horas como voluntarios Poli, de igual forma se reporta el número de estudiantes que participaron de las diferentes actividades realizadas durante el semestre.</t>
        </is>
      </c>
    </row>
    <row r="1404">
      <c r="A1404" t="n">
        <v>369</v>
      </c>
      <c r="B1404" t="inlineStr">
        <is>
          <t>Participación de POLI- voluntariados (Estudiantes- Colaboradores)</t>
        </is>
      </c>
      <c r="C1404" t="inlineStr">
        <is>
          <t>Gestión de la Responsabilidad Social</t>
        </is>
      </c>
      <c r="D1404" s="134" t="n">
        <v>46022</v>
      </c>
      <c r="E1404" t="inlineStr">
        <is>
          <t>369-2025-12-31</t>
        </is>
      </c>
      <c r="F1404" t="inlineStr">
        <is>
          <t>2026-01-13 11:31:47</t>
        </is>
      </c>
      <c r="G1404" t="inlineStr">
        <is>
          <t>Lina Vanessa Gonzalez Duran</t>
        </is>
      </c>
      <c r="H1404" t="inlineStr">
        <is>
          <t>Durante el semestre 2025-2 se desarrollaron diferentes acciones que permitieron el involucramiento de estudiantes y colaboradores como voluntarios, las actividades se desarrollan principalmente con el centro de liderazgo lo cual ha permitido llegar a fundaciones y comunidades con necesidades particulares como capacitación en habilidades blandas mediante experiencias pedagógicas significativas. Durante el semestre logramos la vinculación de 94 estudiantes y 24 administrativos como voluntarios.</t>
        </is>
      </c>
    </row>
    <row r="1405">
      <c r="A1405" t="n">
        <v>371</v>
      </c>
      <c r="B1405" t="inlineStr">
        <is>
          <t>Recaudación de fondos</t>
        </is>
      </c>
      <c r="C1405" t="inlineStr">
        <is>
          <t>Gestión de la Responsabilidad Social</t>
        </is>
      </c>
      <c r="D1405" s="134" t="n">
        <v>45107</v>
      </c>
      <c r="E1405" t="inlineStr">
        <is>
          <t>371-2023-06-30</t>
        </is>
      </c>
      <c r="F1405" t="inlineStr">
        <is>
          <t>2023-07-13 10:20:07</t>
        </is>
      </c>
      <c r="G1405" t="inlineStr">
        <is>
          <t>Lina Vanessa Gonzalez Duran</t>
        </is>
      </c>
      <c r="H1405" t="inlineStr">
        <is>
          <t>Se relaciona el recaudo en dinero con cierre a 30 de Junio de 2023 el cual esta en $4.331.325.417,00 _x000D_
_x000D_
Adjunto se envía resumen de recaudo Trimestre 1 y Trimestre 2 de 2023</t>
        </is>
      </c>
    </row>
    <row r="1406">
      <c r="A1406" t="n">
        <v>371</v>
      </c>
      <c r="B1406" t="inlineStr">
        <is>
          <t>Recaudación de fondos</t>
        </is>
      </c>
      <c r="C1406" t="inlineStr">
        <is>
          <t>Gestión de la Responsabilidad Social</t>
        </is>
      </c>
      <c r="D1406" s="134" t="n">
        <v>45291</v>
      </c>
      <c r="E1406" t="inlineStr">
        <is>
          <t>371-2023-12-31</t>
        </is>
      </c>
      <c r="F1406" t="inlineStr">
        <is>
          <t>2024-01-19 11:09:25</t>
        </is>
      </c>
      <c r="G1406" t="inlineStr">
        <is>
          <t>Lina Vanessa Gonzalez Duran</t>
        </is>
      </c>
      <c r="H1406" t="inlineStr">
        <is>
          <t>Se relaciona el recaudo en dinero con cierre a 31 de diciembre de 2023 el cual está en $9.518.852.142,00_x000D_
_x000D_
Adjunto se envía resumen de recaudo anual 2023</t>
        </is>
      </c>
    </row>
    <row r="1407">
      <c r="A1407" t="n">
        <v>371</v>
      </c>
      <c r="B1407" t="inlineStr">
        <is>
          <t>Recaudación de fondos</t>
        </is>
      </c>
      <c r="C1407" t="inlineStr">
        <is>
          <t>Gestión de la Responsabilidad Social</t>
        </is>
      </c>
      <c r="D1407" s="134" t="n">
        <v>45473</v>
      </c>
      <c r="E1407" t="inlineStr">
        <is>
          <t>371-2024-06-30</t>
        </is>
      </c>
      <c r="F1407" t="inlineStr">
        <is>
          <t>2024-07-16 21:48:16</t>
        </is>
      </c>
      <c r="G1407" t="inlineStr">
        <is>
          <t>Lina Vanessa Gonzalez Duran</t>
        </is>
      </c>
      <c r="H1407" t="inlineStr">
        <is>
          <t>Se relaciona el recaudo correspondiente a 2024-1 para un total de $928.306.953</t>
        </is>
      </c>
    </row>
    <row r="1408">
      <c r="A1408" t="n">
        <v>371</v>
      </c>
      <c r="B1408" t="inlineStr">
        <is>
          <t>Recaudación de fondos</t>
        </is>
      </c>
      <c r="C1408" t="inlineStr">
        <is>
          <t>Gestión de la Responsabilidad Social</t>
        </is>
      </c>
      <c r="D1408" s="134" t="n">
        <v>45657</v>
      </c>
      <c r="E1408" t="inlineStr">
        <is>
          <t>371-2024-12-31</t>
        </is>
      </c>
      <c r="F1408" t="inlineStr">
        <is>
          <t>2025-01-10 12:11:02</t>
        </is>
      </c>
      <c r="G1408" t="inlineStr">
        <is>
          <t>Lina Vanessa Gonzalez Duran</t>
        </is>
      </c>
      <c r="H1408" t="inlineStr">
        <is>
          <t>Se relaciona el resultado correspondiente al cumplimiento de la meta de recaudación del equipo de ejecutivas del área de Huella Grancolombiana, el cual tenía como objetivo recaudar 1.151 millones de pesos en el segundo semestre del año 2024, del cual se recaudó $1.116 millones, llegando así a un cumplimiento de 97% en el semestre. Resaltamos también que la meta anual se sobre cumplió al 115%.</t>
        </is>
      </c>
    </row>
    <row r="1409">
      <c r="A1409" t="n">
        <v>371</v>
      </c>
      <c r="B1409" t="inlineStr">
        <is>
          <t>Recaudación de fondos</t>
        </is>
      </c>
      <c r="C1409" t="inlineStr">
        <is>
          <t>Gestión de la Responsabilidad Social</t>
        </is>
      </c>
      <c r="D1409" s="134" t="n">
        <v>45838</v>
      </c>
      <c r="E1409" t="inlineStr">
        <is>
          <t>371-2025-06-30</t>
        </is>
      </c>
      <c r="F1409" t="inlineStr">
        <is>
          <t>2025-07-10 15:48:44</t>
        </is>
      </c>
      <c r="G1409" t="inlineStr">
        <is>
          <t>Lina Vanessa Gonzalez Duran</t>
        </is>
      </c>
      <c r="H1409" t="inlineStr">
        <is>
          <t>Se relaciona el resultado correspondiente al trimestre 1 y 2, no se dio el cumplimiento de la meta pues el enfoque principal para el recaudo se apuntó a nuevos convenios, y se logró matricula de 12 estudiantes por 3 nuevos convenios para el primer semestre. Por convenios antiguos se mide la meta por % de permanencia, buscando que este quedé por encima del % institucional, para los convenios antiguos el % cerró al 109% que corresponden a $230.273.185.</t>
        </is>
      </c>
    </row>
    <row r="1410">
      <c r="A1410" t="n">
        <v>371</v>
      </c>
      <c r="B1410" t="inlineStr">
        <is>
          <t>Recaudación de fondos</t>
        </is>
      </c>
      <c r="C1410" t="inlineStr">
        <is>
          <t>Gestión de la Responsabilidad Social</t>
        </is>
      </c>
      <c r="D1410" s="134" t="n">
        <v>46022</v>
      </c>
      <c r="E1410" t="inlineStr">
        <is>
          <t>371-2025-12-31</t>
        </is>
      </c>
      <c r="F1410" t="inlineStr">
        <is>
          <t>2026-01-05 11:41:56</t>
        </is>
      </c>
      <c r="G1410" t="inlineStr">
        <is>
          <t>Lina Vanessa Gonzalez Duran</t>
        </is>
      </c>
      <c r="H1410" t="inlineStr">
        <is>
          <t>Durante el semestre 2025-2 logramos un 83,4% del cumplimiento de la meta de recaudo establecida, la estrategia de recaudo que mas aporto al semestre fue Aportes voluntarios y Eventos con mas de 157 millones de pesos, sin embargo, la meta establecida para activaciones y arrendamientos no se alcanzó, lo cual no permitió lograr la meta general del semestre.</t>
        </is>
      </c>
    </row>
    <row r="1411">
      <c r="A1411" t="n">
        <v>372</v>
      </c>
      <c r="B1411" t="inlineStr">
        <is>
          <t>Satisfacción de los clientes corporativos Educación para toda la vida</t>
        </is>
      </c>
      <c r="C1411" t="inlineStr">
        <is>
          <t>Operación de nuevos negocios y CI</t>
        </is>
      </c>
      <c r="D1411" s="134" t="n">
        <v>45199</v>
      </c>
      <c r="E1411" t="inlineStr">
        <is>
          <t>372-2023-09-30</t>
        </is>
      </c>
      <c r="F1411" t="inlineStr">
        <is>
          <t>2023-10-09 15:13:01</t>
        </is>
      </c>
      <c r="G1411" t="inlineStr">
        <is>
          <t>Liliana Esther Penaranda Fritz</t>
        </is>
      </c>
      <c r="H1411" t="inlineStr">
        <is>
          <t>En el trimestre (julio, agosto, septiembre) del año 2023, se obtiene el resultado de la aplicación de la encuesta de satisfacción del cliente corporativo, para los ítem de Programa, modalidad, calidad, calidez que para este trimestre aplicó a tres empresas, dando como resultado un 96% del indicador y así mismo cumpliendo con el mismo</t>
        </is>
      </c>
    </row>
    <row r="1412">
      <c r="A1412" t="n">
        <v>372</v>
      </c>
      <c r="B1412" t="inlineStr">
        <is>
          <t>Satisfacción de los clientes corporativos Educación para toda la vida</t>
        </is>
      </c>
      <c r="C1412" t="inlineStr">
        <is>
          <t>Operación de nuevos negocios y CI</t>
        </is>
      </c>
      <c r="D1412" s="134" t="n">
        <v>45291</v>
      </c>
      <c r="E1412" t="inlineStr">
        <is>
          <t>372-2023-12-31</t>
        </is>
      </c>
      <c r="F1412" t="inlineStr">
        <is>
          <t>2024-01-16 15:19:22</t>
        </is>
      </c>
      <c r="G1412" t="inlineStr">
        <is>
          <t>Liliana Esther Penaranda Fritz</t>
        </is>
      </c>
      <c r="H1412" t="inlineStr">
        <is>
          <t>En el trimestre (octubre, noviembre, diciembre) del año 2023, se obtiene el resultado de la aplicación de la encuesta de satisfacción del cliente corporativo, para los ítem de Programa, modalidad, calidad, calidez que para este trimestre aplicó a tres empresas, dando como resultado un 95% del indicador y así mismo cumpliendo con el mismo</t>
        </is>
      </c>
    </row>
    <row r="1413">
      <c r="A1413" t="n">
        <v>372</v>
      </c>
      <c r="B1413" t="inlineStr">
        <is>
          <t>Satisfacción de los clientes corporativos Educación para toda la vida</t>
        </is>
      </c>
      <c r="C1413" t="inlineStr">
        <is>
          <t>Operación de nuevos negocios y CI</t>
        </is>
      </c>
      <c r="D1413" s="134" t="n">
        <v>45382</v>
      </c>
      <c r="E1413" t="inlineStr">
        <is>
          <t>372-2024-03-31</t>
        </is>
      </c>
      <c r="F1413" t="inlineStr">
        <is>
          <t>2024-07-04 11:23:09</t>
        </is>
      </c>
      <c r="G1413" t="inlineStr">
        <is>
          <t>Liliana Esther Penaranda Fritz</t>
        </is>
      </c>
      <c r="H1413" t="inlineStr">
        <is>
          <t>En el trimestre (enero, febrero, marzo) del año 2024, se obtiene el resultado de la aplicación de la encuesta de satisfacción del cliente corporativo, para los ítem de Programa, modalidad, calidad, calidez que para este trimestre aplicó a una empresa, dando como resultado un 93% del indicador y así mismo cumpliendo con el mismo</t>
        </is>
      </c>
    </row>
    <row r="1414">
      <c r="A1414" t="n">
        <v>372</v>
      </c>
      <c r="B1414" t="inlineStr">
        <is>
          <t>Satisfacción de los clientes corporativos Educación para toda la vida</t>
        </is>
      </c>
      <c r="C1414" t="inlineStr">
        <is>
          <t>Operación de nuevos negocios y CI</t>
        </is>
      </c>
      <c r="D1414" s="134" t="n">
        <v>45473</v>
      </c>
      <c r="E1414" t="inlineStr">
        <is>
          <t>372-2024-06-30</t>
        </is>
      </c>
      <c r="F1414" t="inlineStr">
        <is>
          <t>2024-07-04 11:27:13</t>
        </is>
      </c>
      <c r="G1414" t="inlineStr">
        <is>
          <t>Liliana Esther Penaranda Fritz</t>
        </is>
      </c>
      <c r="H1414" t="inlineStr">
        <is>
          <t>En el trimestre (abril, mayo junio) del año 2024, se obtiene el resultado de la aplicación de la encuesta de satisfacción del cliente corporativo, para los ítem de Programa, modalidad, calidad, calidez que para este trimestre aplicó a tres empresas, dando como resultado un 90% del indicador y así mismo cumpliendo con el mismo</t>
        </is>
      </c>
    </row>
    <row r="1415">
      <c r="A1415" t="n">
        <v>372</v>
      </c>
      <c r="B1415" t="inlineStr">
        <is>
          <t>Satisfacción de los clientes corporativos Educación para toda la vida</t>
        </is>
      </c>
      <c r="C1415" t="inlineStr">
        <is>
          <t>Operación de nuevos negocios y CI</t>
        </is>
      </c>
      <c r="D1415" s="134" t="n">
        <v>45565</v>
      </c>
      <c r="E1415" t="inlineStr">
        <is>
          <t>372-2024-09-30</t>
        </is>
      </c>
      <c r="F1415" t="inlineStr">
        <is>
          <t>2024-10-07 15:44:13</t>
        </is>
      </c>
      <c r="G1415" t="inlineStr">
        <is>
          <t>Liliana Esther Penaranda Fritz</t>
        </is>
      </c>
      <c r="H1415" t="inlineStr"/>
    </row>
    <row r="1416">
      <c r="A1416" t="n">
        <v>372</v>
      </c>
      <c r="B1416" t="inlineStr">
        <is>
          <t>Satisfacción de los clientes corporativos Educación para toda la vida</t>
        </is>
      </c>
      <c r="C1416" t="inlineStr">
        <is>
          <t>Operación de nuevos negocios y CI</t>
        </is>
      </c>
      <c r="D1416" s="134" t="n">
        <v>45657</v>
      </c>
      <c r="E1416" t="inlineStr">
        <is>
          <t>372-2024-12-31</t>
        </is>
      </c>
      <c r="F1416" t="inlineStr">
        <is>
          <t>2025-01-13 16:19:37</t>
        </is>
      </c>
      <c r="G1416" t="inlineStr">
        <is>
          <t>Liliana Esther Penaranda Fritz</t>
        </is>
      </c>
      <c r="H1416" t="inlineStr">
        <is>
          <t>En el trimestre (octubre, noviembre, diciembre) del año 2024, se obtiene el resultado de la aplicación de la encuesta de satisfacción del cliente corporativo, para los ítem de Programa, modalidad, calidad, calidez que para este trimestre aplicó a seis empresas, dando como resultado un 93% del indicador y así mismo cumpliendo con el mismo</t>
        </is>
      </c>
    </row>
    <row r="1417">
      <c r="A1417" t="n">
        <v>372</v>
      </c>
      <c r="B1417" t="inlineStr">
        <is>
          <t>Satisfacción de los clientes corporativos Educación para toda la vida</t>
        </is>
      </c>
      <c r="C1417" t="inlineStr">
        <is>
          <t>Operación de nuevos negocios y CI</t>
        </is>
      </c>
      <c r="D1417" s="134" t="n">
        <v>45747</v>
      </c>
      <c r="E1417" t="inlineStr">
        <is>
          <t>372-2025-03-31</t>
        </is>
      </c>
      <c r="F1417" t="inlineStr">
        <is>
          <t>2025-04-08 15:39:05</t>
        </is>
      </c>
      <c r="G1417" t="inlineStr">
        <is>
          <t>Liliana Esther Penaranda Fritz</t>
        </is>
      </c>
      <c r="H1417" t="inlineStr">
        <is>
          <t>En el trimestre (enero, febrero, marzo) del año 2025, se obtiene el resultado de la aplicación de la encuesta de satisfacción del cliente corporativo, para los ítem de Programa, modalidad, calidad, calidez que para este trimestre aplicó a dos empresas, dando como resultado un 98% del indicador y así mismo cumpliendo con el mismo</t>
        </is>
      </c>
    </row>
    <row r="1418">
      <c r="A1418" t="n">
        <v>372</v>
      </c>
      <c r="B1418" t="inlineStr">
        <is>
          <t>Satisfacción de los clientes corporativos Educación para toda la vida</t>
        </is>
      </c>
      <c r="C1418" t="inlineStr">
        <is>
          <t>Operación de nuevos negocios y CI</t>
        </is>
      </c>
      <c r="D1418" s="134" t="n">
        <v>45838</v>
      </c>
      <c r="E1418" t="inlineStr">
        <is>
          <t>372-2025-06-30</t>
        </is>
      </c>
      <c r="F1418" t="inlineStr">
        <is>
          <t>2025-07-17 14:18:52</t>
        </is>
      </c>
      <c r="G1418" t="inlineStr">
        <is>
          <t>Liliana Esther Penaranda Fritz</t>
        </is>
      </c>
      <c r="H1418" t="inlineStr">
        <is>
          <t>En el trimestre (abril, mayo, junio) del año 2025, se obtiene el resultado de la aplicación de la encuesta de satisfacción del cliente corporativo, para los ítem de Programa, modalidad, calidad, calidez que para este trimestre aplicó a tres empresas, dando como resultado un 90% del indicador y así mismo cumpliendo con el mismo</t>
        </is>
      </c>
    </row>
    <row r="1419">
      <c r="A1419" t="n">
        <v>372</v>
      </c>
      <c r="B1419" t="inlineStr">
        <is>
          <t>Satisfacción de los clientes corporativos Educación para toda la vida</t>
        </is>
      </c>
      <c r="C1419" t="inlineStr">
        <is>
          <t>Operación de nuevos negocios y CI</t>
        </is>
      </c>
      <c r="D1419" s="134" t="n">
        <v>45930</v>
      </c>
      <c r="E1419" t="inlineStr">
        <is>
          <t>372-2025-09-30</t>
        </is>
      </c>
      <c r="F1419" t="inlineStr">
        <is>
          <t>2025-10-20 08:46:42</t>
        </is>
      </c>
      <c r="G1419" t="inlineStr">
        <is>
          <t>Liliana Esther Penaranda Fritz</t>
        </is>
      </c>
      <c r="H1419" t="inlineStr">
        <is>
          <t>En el trimestre (julio, agosto, septiembre) del año 2025, se obtiene el resultado de la aplicación de la encuesta de satisfacción del cliente corporativo, para los ítem de Programa, modalidad, calidad, calidez que para este trimestre se obtuvo de ocho empresas, dando como resultado un 97% del indicador y así mismo cumpliendo con el mismo</t>
        </is>
      </c>
    </row>
    <row r="1420">
      <c r="A1420" t="n">
        <v>372</v>
      </c>
      <c r="B1420" t="inlineStr">
        <is>
          <t>Satisfacción de los clientes corporativos Educación para toda la vida</t>
        </is>
      </c>
      <c r="C1420" t="inlineStr">
        <is>
          <t>Operación de nuevos negocios y CI</t>
        </is>
      </c>
      <c r="D1420" s="134" t="n">
        <v>46022</v>
      </c>
      <c r="E1420" t="inlineStr">
        <is>
          <t>372-2025-12-31</t>
        </is>
      </c>
      <c r="F1420" t="inlineStr">
        <is>
          <t>2026-01-19 11:08:33</t>
        </is>
      </c>
      <c r="G1420" t="inlineStr">
        <is>
          <t>Liliana Esther Penaranda Fritz</t>
        </is>
      </c>
      <c r="H1420" t="inlineStr">
        <is>
          <t>En el trimestre (octubre, noviembre y diciembre) del año 2025, se sube el mismo resultado del trimestre anterior, de la aplicación de la encuesta de satisfacción del cliente corporativo, para los ítem de Programa, modalidad, calidad, calidez ya que en este trimestre no tenemos datos adicionales, se obtuvo de ocho empresas, dando como resultado un 97% del indicador y así mismo cumpliendo con el mismo</t>
        </is>
      </c>
    </row>
    <row r="1421">
      <c r="A1421" t="n">
        <v>373</v>
      </c>
      <c r="B1421" t="inlineStr">
        <is>
          <t>Cumplimiento de planes anuales por líneas</t>
        </is>
      </c>
      <c r="C1421" t="inlineStr">
        <is>
          <t>Planeación Estratégica</t>
        </is>
      </c>
      <c r="D1421" s="134" t="n">
        <v>45107</v>
      </c>
      <c r="E1421" t="inlineStr">
        <is>
          <t>373-2023-06-30</t>
        </is>
      </c>
      <c r="F1421" t="inlineStr">
        <is>
          <t>2023-07-17 10:17:09</t>
        </is>
      </c>
      <c r="G1421" t="inlineStr">
        <is>
          <t>Catalina Hernandez Martinez</t>
        </is>
      </c>
      <c r="H1421" t="inlineStr">
        <is>
          <t>Se realiza el seguimiento teniendo como base el reporte de avance de 55 planes anuales institucionales, con corte a 10 de julio. Fuente Herramienta Retos-Reporte BI</t>
        </is>
      </c>
    </row>
    <row r="1422">
      <c r="A1422" t="n">
        <v>373</v>
      </c>
      <c r="B1422" t="inlineStr">
        <is>
          <t>Cumplimiento de planes anuales por líneas</t>
        </is>
      </c>
      <c r="C1422" t="inlineStr">
        <is>
          <t>Planeación Estratégica</t>
        </is>
      </c>
      <c r="D1422" s="134" t="n">
        <v>45199</v>
      </c>
      <c r="E1422" t="inlineStr">
        <is>
          <t>373-2023-09-30</t>
        </is>
      </c>
      <c r="F1422" t="inlineStr">
        <is>
          <t>2023-11-01 15:12:34</t>
        </is>
      </c>
      <c r="G1422" t="inlineStr">
        <is>
          <t>Catalina Hernandez Martinez</t>
        </is>
      </c>
      <c r="H1422" t="inlineStr">
        <is>
          <t>Se realiza el seguimiento teniendo como base el reporte de avance de 54 planes anuales institucionales, con corte a octubre. Fuente Herramienta Retos-Reporte BI</t>
        </is>
      </c>
    </row>
    <row r="1423">
      <c r="A1423" t="n">
        <v>373</v>
      </c>
      <c r="B1423" t="inlineStr">
        <is>
          <t>Cumplimiento de planes anuales por líneas</t>
        </is>
      </c>
      <c r="C1423" t="inlineStr">
        <is>
          <t>Planeación Estratégica</t>
        </is>
      </c>
      <c r="D1423" s="134" t="n">
        <v>45291</v>
      </c>
      <c r="E1423" t="inlineStr">
        <is>
          <t>373-2023-12-31</t>
        </is>
      </c>
      <c r="F1423" t="inlineStr">
        <is>
          <t>2024-01-17 10:19:04</t>
        </is>
      </c>
      <c r="G1423" t="inlineStr">
        <is>
          <t>Catalina Hernandez Martinez</t>
        </is>
      </c>
      <c r="H1423" t="inlineStr">
        <is>
          <t>Se el realiza registro de 55 planes anuales reportados para el cierre 2023, se toma como fuente el tablero de BI.</t>
        </is>
      </c>
    </row>
    <row r="1424">
      <c r="A1424" t="n">
        <v>373</v>
      </c>
      <c r="B1424" t="inlineStr">
        <is>
          <t>Cumplimiento de planes anuales por líneas</t>
        </is>
      </c>
      <c r="C1424" t="inlineStr">
        <is>
          <t>Planeación Estratégica</t>
        </is>
      </c>
      <c r="D1424" s="134" t="n">
        <v>45382</v>
      </c>
      <c r="E1424" t="inlineStr">
        <is>
          <t>373-2024-03-31</t>
        </is>
      </c>
      <c r="F1424" t="inlineStr">
        <is>
          <t>2024-06-26 15:11:39</t>
        </is>
      </c>
      <c r="G1424" t="inlineStr">
        <is>
          <t>Licec Ximena Silva Goyeneche</t>
        </is>
      </c>
      <c r="H1424" t="inlineStr">
        <is>
          <t>Análisis Prueba_x000D_
_x000D_
Se identifica que las líneas de educación y sostenibilidad presentan desviaciones frente al avance estimado, las líneas de transformación organizacional se encuentran en un cumplimiento entre el 80% y 99% y la línea de calidad se encuentra cumpliendo las actividades propuestas a la fecha</t>
        </is>
      </c>
    </row>
    <row r="1425">
      <c r="A1425" t="n">
        <v>373</v>
      </c>
      <c r="B1425" t="inlineStr">
        <is>
          <t>Cumplimiento de planes anuales por líneas</t>
        </is>
      </c>
      <c r="C1425" t="inlineStr">
        <is>
          <t>Planeación Estratégica</t>
        </is>
      </c>
      <c r="D1425" s="134" t="n">
        <v>45473</v>
      </c>
      <c r="E1425" t="inlineStr">
        <is>
          <t>373-2024-06-30</t>
        </is>
      </c>
      <c r="F1425" t="inlineStr">
        <is>
          <t>2024-07-31 18:08:12</t>
        </is>
      </c>
      <c r="G1425" t="inlineStr">
        <is>
          <t>Catalina Hernandez Martinez</t>
        </is>
      </c>
      <c r="H1425" t="inlineStr">
        <is>
          <t>Se realiza el registro del avance por línea estratégica de los retos definidos para el 2024 con corte al primer semestre, de un total de 83 planes anuales.</t>
        </is>
      </c>
    </row>
    <row r="1426">
      <c r="A1426" t="n">
        <v>373</v>
      </c>
      <c r="B1426" t="inlineStr">
        <is>
          <t>Cumplimiento de planes anuales por líneas</t>
        </is>
      </c>
      <c r="C1426" t="inlineStr">
        <is>
          <t>Planeación Estratégica</t>
        </is>
      </c>
      <c r="D1426" s="134" t="n">
        <v>45565</v>
      </c>
      <c r="E1426" t="inlineStr">
        <is>
          <t>373-2024-09-30</t>
        </is>
      </c>
      <c r="F1426" t="inlineStr">
        <is>
          <t>2024-11-15 11:06:55</t>
        </is>
      </c>
      <c r="G1426" t="inlineStr">
        <is>
          <t>Catalina Hernandez Martinez</t>
        </is>
      </c>
      <c r="H1426" t="inlineStr">
        <is>
          <t>Se realiza el registro de avance por línea estratégica, de la contribución de los retos en su gestión, con corte a 30 de septiembre.</t>
        </is>
      </c>
    </row>
    <row r="1427">
      <c r="A1427" t="n">
        <v>373</v>
      </c>
      <c r="B1427" t="inlineStr">
        <is>
          <t>Cumplimiento de planes anuales por líneas</t>
        </is>
      </c>
      <c r="C1427" t="inlineStr">
        <is>
          <t>Planeación Estratégica</t>
        </is>
      </c>
      <c r="D1427" s="134" t="n">
        <v>45657</v>
      </c>
      <c r="E1427" t="inlineStr">
        <is>
          <t>373-2024-12-31</t>
        </is>
      </c>
      <c r="F1427" t="inlineStr">
        <is>
          <t>2025-03-14 10:40:26</t>
        </is>
      </c>
      <c r="G1427" t="inlineStr">
        <is>
          <t>Catalina Hernandez Martinez</t>
        </is>
      </c>
      <c r="H1427" t="inlineStr">
        <is>
          <t>Se realiza el respectivo seguimiento y cargue del reporte evidenciado en el tablero de BI.</t>
        </is>
      </c>
    </row>
    <row r="1428">
      <c r="A1428" t="n">
        <v>373</v>
      </c>
      <c r="B1428" t="inlineStr">
        <is>
          <t>Cumplimiento de planes anuales por líneas</t>
        </is>
      </c>
      <c r="C1428" t="inlineStr">
        <is>
          <t>Planeación Estratégica</t>
        </is>
      </c>
      <c r="D1428" s="134" t="n">
        <v>45930</v>
      </c>
      <c r="E1428" t="inlineStr">
        <is>
          <t>373-2025-09-30</t>
        </is>
      </c>
      <c r="F1428" t="inlineStr">
        <is>
          <t>2025-10-31 13:52:54</t>
        </is>
      </c>
      <c r="G1428" t="inlineStr">
        <is>
          <t>Catalina Hernandez Martinez</t>
        </is>
      </c>
      <c r="H1428" t="inlineStr">
        <is>
          <t>Se realiza el respectivo cargue y reporte de los retos asociados por línea estratégica y registro de avances porcentuales reales y esperado respecto a la fecha corte.</t>
        </is>
      </c>
    </row>
    <row r="1429">
      <c r="A1429" t="n">
        <v>373</v>
      </c>
      <c r="B1429" t="inlineStr">
        <is>
          <t>Cumplimiento de planes anuales por líneas</t>
        </is>
      </c>
      <c r="C1429" t="inlineStr">
        <is>
          <t>Planeación Estratégica</t>
        </is>
      </c>
      <c r="D1429" s="134" t="n">
        <v>46022</v>
      </c>
      <c r="E1429" t="inlineStr">
        <is>
          <t>373-2025-12-31</t>
        </is>
      </c>
      <c r="F1429" t="inlineStr">
        <is>
          <t>2026-03-05 09:08:07</t>
        </is>
      </c>
      <c r="G1429" t="inlineStr">
        <is>
          <t>Catalina Hernandez Martinez</t>
        </is>
      </c>
      <c r="H1429" t="inlineStr">
        <is>
          <t>Se realiza el respectivo cargue de reporte de planes de retos por línea estratégica, con corte a 30 de noviembre 2025.</t>
        </is>
      </c>
    </row>
    <row r="1430">
      <c r="A1430" t="n">
        <v>375</v>
      </c>
      <c r="B1430" t="inlineStr">
        <is>
          <t>Disponibilidad de catálogo de asignaturas pregrado y posgrado presencial</t>
        </is>
      </c>
      <c r="C1430" t="inlineStr">
        <is>
          <t>Operaciones Académicas</t>
        </is>
      </c>
      <c r="D1430" s="134" t="n">
        <v>45291</v>
      </c>
      <c r="E1430" t="inlineStr">
        <is>
          <t>375-2023-12-31</t>
        </is>
      </c>
      <c r="F1430" t="inlineStr">
        <is>
          <t>2024-01-12 10:28:31</t>
        </is>
      </c>
      <c r="G1430" t="inlineStr">
        <is>
          <t>Francisco Javier Joya Vargas</t>
        </is>
      </c>
      <c r="H1430" t="inlineStr"/>
    </row>
    <row r="1431">
      <c r="A1431" t="n">
        <v>375</v>
      </c>
      <c r="B1431" t="inlineStr">
        <is>
          <t>Disponibilidad de catálogo de asignaturas pregrado y posgrado presencial</t>
        </is>
      </c>
      <c r="C1431" t="inlineStr">
        <is>
          <t>Operaciones Académicas</t>
        </is>
      </c>
      <c r="D1431" s="134" t="n">
        <v>45473</v>
      </c>
      <c r="E1431" t="inlineStr">
        <is>
          <t>375-2024-06-30</t>
        </is>
      </c>
      <c r="F1431" t="inlineStr">
        <is>
          <t>2024-07-22 17:15:27</t>
        </is>
      </c>
      <c r="G1431" t="inlineStr">
        <is>
          <t>Francisco Javier Joya Vargas</t>
        </is>
      </c>
      <c r="H1431" t="inlineStr">
        <is>
          <t>Se realiza la consulta en Banner de acuerdo al reporte de Mallas largo. Se hace el filtro por nivel y modalidad PRESENCIAL, teniendo en cuenta que hay asignaturas repetidas se deja único registro. esta consulta se realiza 22 de julio de 2024_x000D_
_x000D_
Anexo evidencia_x000D_
_x000D_
NOTA: Solo se tienen en cuenta la información de asignaturas asociadas a los programas académicos. En el mismo archivo están los dos niveles</t>
        </is>
      </c>
    </row>
    <row r="1432">
      <c r="A1432" t="n">
        <v>375</v>
      </c>
      <c r="B1432" t="inlineStr">
        <is>
          <t>Disponibilidad de catálogo de asignaturas pregrado y posgrado presencial</t>
        </is>
      </c>
      <c r="C1432" t="inlineStr">
        <is>
          <t>Operaciones Académicas</t>
        </is>
      </c>
      <c r="D1432" s="134" t="n">
        <v>45657</v>
      </c>
      <c r="E1432" t="inlineStr">
        <is>
          <t>375-2024-12-31</t>
        </is>
      </c>
      <c r="F1432" t="inlineStr">
        <is>
          <t>2025-01-02 15:12:10</t>
        </is>
      </c>
      <c r="G1432" t="inlineStr">
        <is>
          <t>Francisco Javier Joya Vargas</t>
        </is>
      </c>
      <c r="H1432" t="inlineStr">
        <is>
          <t>Se realiza la consulta en Banner de acuerdo al reporte de Mallas largo. Se hace el filtro por nivel y modalidad PRESENCIAL, teniendo en cuenta que hay asignaturas repetidas se deja único registro. esta consulta se realiza 02 de enero de 2025_x000D_
_x000D_
Anexo evidencia_x000D_
_x000D_
NOTA: Solo se tienen en cuenta la información de asignaturas asociadas a los programas académicos. En el mismo archivo están los dos niveles</t>
        </is>
      </c>
    </row>
    <row r="1433">
      <c r="A1433" t="n">
        <v>375</v>
      </c>
      <c r="B1433" t="inlineStr">
        <is>
          <t>Disponibilidad de catálogo de asignaturas pregrado y posgrado presencial</t>
        </is>
      </c>
      <c r="C1433" t="inlineStr">
        <is>
          <t>Operaciones Académicas</t>
        </is>
      </c>
      <c r="D1433" s="134" t="n">
        <v>45838</v>
      </c>
      <c r="E1433" t="inlineStr">
        <is>
          <t>375-2025-06-30</t>
        </is>
      </c>
      <c r="F1433" t="inlineStr">
        <is>
          <t>2025-06-25 14:18:27</t>
        </is>
      </c>
      <c r="G1433" t="inlineStr">
        <is>
          <t>Francisco Javier Joya Vargas</t>
        </is>
      </c>
      <c r="H1433" t="inlineStr">
        <is>
          <t>Se realiza la consulta en Banner de acuerdo al reporte de Mallas largo. Se hace el filtro por nivel y modalidad PRESENCIAL,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is>
      </c>
    </row>
    <row r="1434">
      <c r="A1434" t="n">
        <v>375</v>
      </c>
      <c r="B1434" t="inlineStr">
        <is>
          <t>Disponibilidad de catálogo de asignaturas pregrado y posgrado presencial</t>
        </is>
      </c>
      <c r="C1434" t="inlineStr">
        <is>
          <t>Operaciones Académicas</t>
        </is>
      </c>
      <c r="D1434" s="134" t="n">
        <v>46022</v>
      </c>
      <c r="E1434" t="inlineStr">
        <is>
          <t>375-2025-12-31</t>
        </is>
      </c>
      <c r="F1434" t="inlineStr">
        <is>
          <t>2026-01-06 12:19:14</t>
        </is>
      </c>
      <c r="G1434" t="inlineStr">
        <is>
          <t>Francisco Javier Joya Vargas</t>
        </is>
      </c>
      <c r="H1434" t="inlineStr"/>
    </row>
    <row r="1435">
      <c r="A1435" t="n">
        <v>376</v>
      </c>
      <c r="B1435" t="inlineStr">
        <is>
          <t>Cumplimiento EBITDA</t>
        </is>
      </c>
      <c r="C1435" t="inlineStr">
        <is>
          <t>Planeación Financiera</t>
        </is>
      </c>
      <c r="D1435" s="134" t="n">
        <v>45107</v>
      </c>
      <c r="E1435" t="inlineStr">
        <is>
          <t>376-2023-06-30</t>
        </is>
      </c>
      <c r="F1435" t="inlineStr">
        <is>
          <t>2023-09-01 19:31:39</t>
        </is>
      </c>
      <c r="G1435" t="inlineStr">
        <is>
          <t>Diana Paola Baquero Bernal</t>
        </is>
      </c>
      <c r="H1435" t="inlineStr">
        <is>
          <t>El Ebitda de la Institución cerró en $13.170 millones, por encima de presupuesto derivado del crecimiento de los ingresos en un 5% y eficiencias en el Opex.</t>
        </is>
      </c>
    </row>
    <row r="1436">
      <c r="A1436" t="n">
        <v>376</v>
      </c>
      <c r="B1436" t="inlineStr">
        <is>
          <t>Cumplimiento EBITDA</t>
        </is>
      </c>
      <c r="C1436" t="inlineStr">
        <is>
          <t>Planeación Financiera</t>
        </is>
      </c>
      <c r="D1436" s="134" t="n">
        <v>45291</v>
      </c>
      <c r="E1436" t="inlineStr">
        <is>
          <t>376-2023-12-31</t>
        </is>
      </c>
      <c r="F1436" t="inlineStr">
        <is>
          <t>2024-02-12 21:47:26</t>
        </is>
      </c>
      <c r="G1436" t="inlineStr">
        <is>
          <t>Diana Paola Baquero Bernal</t>
        </is>
      </c>
      <c r="H1436" t="inlineStr">
        <is>
          <t>El Ebitda de la Institución cerró en $26.403 millones, por encima de presupuesto derivado del crecimiento de los ingresos en un 3% y eficiencias en el Opex</t>
        </is>
      </c>
    </row>
    <row r="1437">
      <c r="A1437" t="n">
        <v>376</v>
      </c>
      <c r="B1437" t="inlineStr">
        <is>
          <t>Cumplimiento EBITDA</t>
        </is>
      </c>
      <c r="C1437" t="inlineStr">
        <is>
          <t>Planeación Financiera</t>
        </is>
      </c>
      <c r="D1437" s="134" t="n">
        <v>45473</v>
      </c>
      <c r="E1437" t="inlineStr">
        <is>
          <t>376-2024-06-30</t>
        </is>
      </c>
      <c r="F1437" t="inlineStr">
        <is>
          <t>2024-07-15 19:53:16</t>
        </is>
      </c>
      <c r="G1437" t="inlineStr">
        <is>
          <t>Diana Paola Baquero Bernal</t>
        </is>
      </c>
      <c r="H1437" t="inlineStr">
        <is>
          <t>El Ebitda de la Institución cerró en primer semestre del 2012 en  $14.702 millones, por encima de presupuesto un 4% derivado del crecimiento de los ingresos en un 2% y eficiencias en el Opex.</t>
        </is>
      </c>
    </row>
    <row r="1438">
      <c r="A1438" t="n">
        <v>376</v>
      </c>
      <c r="B1438" t="inlineStr">
        <is>
          <t>Cumplimiento EBITDA</t>
        </is>
      </c>
      <c r="C1438" t="inlineStr">
        <is>
          <t>Planeación Financiera</t>
        </is>
      </c>
      <c r="D1438" s="134" t="n">
        <v>45657</v>
      </c>
      <c r="E1438" t="inlineStr">
        <is>
          <t>376-2024-12-31</t>
        </is>
      </c>
      <c r="F1438" t="inlineStr">
        <is>
          <t>2025-03-11 11:03:35</t>
        </is>
      </c>
      <c r="G1438" t="inlineStr">
        <is>
          <t>Diana Paola Baquero Bernal</t>
        </is>
      </c>
      <c r="H1438" t="inlineStr">
        <is>
          <t>El Ebitda de la Institución en el 2024 cerro en $29.468 millones, por encima de presupuesto un 9% derivado del crecimiento de los ingresos en un 3% y eficiencias en el Opex.</t>
        </is>
      </c>
    </row>
    <row r="1439">
      <c r="A1439" t="n">
        <v>376</v>
      </c>
      <c r="B1439" t="inlineStr">
        <is>
          <t>Cumplimiento EBITDA</t>
        </is>
      </c>
      <c r="C1439" t="inlineStr">
        <is>
          <t>Planeación Financiera</t>
        </is>
      </c>
      <c r="D1439" s="134" t="n">
        <v>45838</v>
      </c>
      <c r="E1439" t="inlineStr">
        <is>
          <t>376-2025-06-30</t>
        </is>
      </c>
      <c r="F1439" t="inlineStr">
        <is>
          <t>2025-08-06 09:31:04</t>
        </is>
      </c>
      <c r="G1439" t="inlineStr">
        <is>
          <t>Natalia Jiseth Jimenez Martinez</t>
        </is>
      </c>
      <c r="H1439" t="inlineStr">
        <is>
          <t>El Ebitda de la Institución cerró en primer semestre alcanza un valor de $22.048 millones, por encima de presupuesto un 17% derivado del crecimiento de los ingresos en un 12% y eficiencias en el Opex.</t>
        </is>
      </c>
    </row>
    <row r="1440">
      <c r="A1440" t="n">
        <v>376</v>
      </c>
      <c r="B1440" t="inlineStr">
        <is>
          <t>Cumplimiento EBITDA</t>
        </is>
      </c>
      <c r="C1440" t="inlineStr">
        <is>
          <t>Planeación Financiera</t>
        </is>
      </c>
      <c r="D1440" s="134" t="n">
        <v>46022</v>
      </c>
      <c r="E1440" t="inlineStr">
        <is>
          <t>376-2025-12-31</t>
        </is>
      </c>
      <c r="F1440" t="inlineStr">
        <is>
          <t>2026-02-20 10:16:40</t>
        </is>
      </c>
      <c r="G1440" t="inlineStr">
        <is>
          <t>Natalia Jiseth Jimenez Martinez</t>
        </is>
      </c>
      <c r="H1440" t="inlineStr">
        <is>
          <t>El Ebitda de la Institución en el 2025 cerro en $37.751 millones, por encima de presupuesto un 18% derivado del crecimiento de los ingresos en un 11% y eficiencias en el Opex.</t>
        </is>
      </c>
    </row>
    <row r="1441">
      <c r="A1441" t="n">
        <v>377</v>
      </c>
      <c r="B1441" t="inlineStr">
        <is>
          <t>CAPEX</t>
        </is>
      </c>
      <c r="C1441" t="inlineStr">
        <is>
          <t>Planeación Financiera</t>
        </is>
      </c>
      <c r="D1441" s="134" t="n">
        <v>45107</v>
      </c>
      <c r="E1441" t="inlineStr">
        <is>
          <t>377-2023-06-30</t>
        </is>
      </c>
      <c r="F1441" t="inlineStr">
        <is>
          <t>2023-09-01 19:40:09</t>
        </is>
      </c>
      <c r="G1441" t="inlineStr">
        <is>
          <t>Diana Paola Baquero Bernal</t>
        </is>
      </c>
      <c r="H1441" t="inlineStr">
        <is>
          <t>La ejecución del Capex ascendió en el primer semestre a $1.607 millones, se han ejecutado los rubros que han sido necesarios para la operación de la Institución.</t>
        </is>
      </c>
    </row>
    <row r="1442">
      <c r="A1442" t="n">
        <v>377</v>
      </c>
      <c r="B1442" t="inlineStr">
        <is>
          <t>CAPEX</t>
        </is>
      </c>
      <c r="C1442" t="inlineStr">
        <is>
          <t>Planeación Financiera</t>
        </is>
      </c>
      <c r="D1442" s="134" t="n">
        <v>45291</v>
      </c>
      <c r="E1442" t="inlineStr">
        <is>
          <t>377-2023-12-31</t>
        </is>
      </c>
      <c r="F1442" t="inlineStr">
        <is>
          <t>2024-02-12 21:40:40</t>
        </is>
      </c>
      <c r="G1442" t="inlineStr">
        <is>
          <t>Diana Paola Baquero Bernal</t>
        </is>
      </c>
      <c r="H1442" t="inlineStr">
        <is>
          <t>El comportamiento que tuvo su ejecución obedece al ciclo que se planteo en los forecast, en donde, se establecio que de acuerdo con el resultado y/o performance de matriculas se operaba el capex</t>
        </is>
      </c>
    </row>
    <row r="1443">
      <c r="A1443" t="n">
        <v>377</v>
      </c>
      <c r="B1443" t="inlineStr">
        <is>
          <t>CAPEX</t>
        </is>
      </c>
      <c r="C1443" t="inlineStr">
        <is>
          <t>Planeación Financiera</t>
        </is>
      </c>
      <c r="D1443" s="134" t="n">
        <v>45473</v>
      </c>
      <c r="E1443" t="inlineStr">
        <is>
          <t>377-2024-06-30</t>
        </is>
      </c>
      <c r="F1443" t="inlineStr">
        <is>
          <t>2024-07-15 20:06:39</t>
        </is>
      </c>
      <c r="G1443" t="inlineStr">
        <is>
          <t>Diana Paola Baquero Bernal</t>
        </is>
      </c>
      <c r="H1443" t="inlineStr">
        <is>
          <t>La ejecución del Capex ascendió en el primer semestre a $2.155 millones, en linea con la estrategia de esperar el performance de matrículas; se han ejecutado los rubros que han sido necesarios para la operación de la Institución.</t>
        </is>
      </c>
    </row>
    <row r="1444">
      <c r="A1444" t="n">
        <v>377</v>
      </c>
      <c r="B1444" t="inlineStr">
        <is>
          <t>CAPEX</t>
        </is>
      </c>
      <c r="C1444" t="inlineStr">
        <is>
          <t>Planeación Financiera</t>
        </is>
      </c>
      <c r="D1444" s="134" t="n">
        <v>45657</v>
      </c>
      <c r="E1444" t="inlineStr">
        <is>
          <t>377-2024-12-31</t>
        </is>
      </c>
      <c r="F1444" t="inlineStr">
        <is>
          <t>2025-03-11 12:23:57</t>
        </is>
      </c>
      <c r="G1444" t="inlineStr">
        <is>
          <t>Diana Paola Baquero Bernal</t>
        </is>
      </c>
      <c r="H1444" t="inlineStr">
        <is>
          <t>La ejecución del CapEx ascendió  a $11.948 millones, en linea con la estrategia de esperar el performance de matrículas la mayor parte se ejecutó en segundo semestre; se han ejecutado los rubros que han sido necesarios para la operación de la Institución con un sobre cumplimiento del 25%.</t>
        </is>
      </c>
    </row>
    <row r="1445">
      <c r="A1445" t="n">
        <v>377</v>
      </c>
      <c r="B1445" t="inlineStr">
        <is>
          <t>CAPEX</t>
        </is>
      </c>
      <c r="C1445" t="inlineStr">
        <is>
          <t>Planeación Financiera</t>
        </is>
      </c>
      <c r="D1445" s="134" t="n">
        <v>46022</v>
      </c>
      <c r="E1445" t="inlineStr">
        <is>
          <t>377-2025-12-31</t>
        </is>
      </c>
      <c r="F1445" t="inlineStr">
        <is>
          <t>2026-02-20 10:27:14</t>
        </is>
      </c>
      <c r="G1445" t="inlineStr">
        <is>
          <t>Natalia Jiseth Jimenez Martinez</t>
        </is>
      </c>
      <c r="H1445" t="inlineStr">
        <is>
          <t>La ejecución del CapEx ascendió a $11.016 millones, generando una reinversion de la utilidad del año anterior del 2.1 veces, y cumpliendo con los requerimientos de la estrategia institucional en las áreas de infraestructura tecnologica y fisica, contenido virtuales, medios y biblioteca</t>
        </is>
      </c>
    </row>
    <row r="1446">
      <c r="A1446" t="n">
        <v>379</v>
      </c>
      <c r="B1446" t="inlineStr">
        <is>
          <t>Total estudiantes nuevos</t>
        </is>
      </c>
      <c r="C1446" t="inlineStr">
        <is>
          <t>Inscripción, admisión y matrícula de estudiantes nuevos</t>
        </is>
      </c>
      <c r="D1446" s="134" t="n">
        <v>45107</v>
      </c>
      <c r="E1446" t="inlineStr">
        <is>
          <t>379-2023-06-30</t>
        </is>
      </c>
      <c r="F1446" t="inlineStr">
        <is>
          <t>2023-07-14 15:23:15</t>
        </is>
      </c>
      <c r="G1446" t="inlineStr">
        <is>
          <t>Carolina Tovar Azuero</t>
        </is>
      </c>
      <c r="H1446" t="inlineStr">
        <is>
          <t>Cumplimiento de presupuesto de sedes Medellín y Bogotá, resaltando trabajo en Colegios, participación en ferias y seguimiento detallado de leads._x000D_
Medellín con sobrecumplimiento en programas: Psicología, Ingeniería de sistemas, Ingeniería industrial, Administración de empresas y negocios internacionales._x000D_
Participación de Bogotá en convocatoria de Jóvenes a la U.</t>
        </is>
      </c>
    </row>
    <row r="1447">
      <c r="A1447" t="n">
        <v>379</v>
      </c>
      <c r="B1447" t="inlineStr">
        <is>
          <t>Total estudiantes nuevos</t>
        </is>
      </c>
      <c r="C1447" t="inlineStr">
        <is>
          <t>Inscripción, admisión y matrícula de estudiantes nuevos</t>
        </is>
      </c>
      <c r="D1447" s="134" t="n">
        <v>45291</v>
      </c>
      <c r="E1447" t="inlineStr">
        <is>
          <t>379-2023-12-31</t>
        </is>
      </c>
      <c r="F1447" t="inlineStr">
        <is>
          <t>2024-08-14 08:52:37</t>
        </is>
      </c>
      <c r="G1447" t="inlineStr">
        <is>
          <t>Carolina Tovar Azuero</t>
        </is>
      </c>
      <c r="H1447" t="inlineStr">
        <is>
          <t>Sobre cumplimiento de presupuesto en pregrado presencial Bogotá y Medellín y posgrado Bogotá y posgrado virtual. Crecimiento del 12% frente al mismo periodo del año anterior. Pregrado Bogotá apalanca su crecimiento con matrículas de jóvenes a la U; en pregrado virtual se presentó buen comportamiento en Derecho virtual.</t>
        </is>
      </c>
    </row>
    <row r="1448">
      <c r="A1448" t="n">
        <v>379</v>
      </c>
      <c r="B1448" t="inlineStr">
        <is>
          <t>Total estudiantes nuevos</t>
        </is>
      </c>
      <c r="C1448" t="inlineStr">
        <is>
          <t>Inscripción, admisión y matrícula de estudiantes nuevos</t>
        </is>
      </c>
      <c r="D1448" s="134" t="n">
        <v>45473</v>
      </c>
      <c r="E1448" t="inlineStr">
        <is>
          <t>379-2024-06-30</t>
        </is>
      </c>
      <c r="F1448" t="inlineStr">
        <is>
          <t>2024-07-05 17:18:08</t>
        </is>
      </c>
      <c r="G1448" t="inlineStr">
        <is>
          <t>Carolina Tovar Azuero</t>
        </is>
      </c>
      <c r="H1448" t="inlineStr">
        <is>
          <t>Se cierra el 2024.1 con 96% de cumplimiento de presupuesto y 5% de crecimiento frente al mismo periodo del año anterior. Se presenta cumplimiento en pregrado presencial y posgrados presencial y virtual. En pregrado virtual se llega al 94% de presupuesto, sin embargo, se alcanza un crecimiento del 4% frente al mismo periodo del año anterior. _x000D_
En pregrado virtual se identificaron factores que influyeron como cambio mix captación en canal digital entre landings de captación y CMS, afectando tasa de conversión y presupuesto atomizado en regionales que afectó captación de canal ATL. Adicional impacto en las zonas Bogotá sur y Centro oriente y disminución de 3 puntos porcentuales en la contactabilidad telefónica con los aspirantes.</t>
        </is>
      </c>
    </row>
    <row r="1449">
      <c r="A1449" t="n">
        <v>379</v>
      </c>
      <c r="B1449" t="inlineStr">
        <is>
          <t>Total estudiantes nuevos</t>
        </is>
      </c>
      <c r="C1449" t="inlineStr">
        <is>
          <t>Inscripción, admisión y matrícula de estudiantes nuevos</t>
        </is>
      </c>
      <c r="D1449" s="134" t="n">
        <v>45657</v>
      </c>
      <c r="E1449" t="inlineStr">
        <is>
          <t>379-2024-12-31</t>
        </is>
      </c>
      <c r="F1449" t="inlineStr">
        <is>
          <t>2025-01-03 09:54:41</t>
        </is>
      </c>
      <c r="G1449" t="inlineStr">
        <is>
          <t>Carolina Tovar Azuero</t>
        </is>
      </c>
      <c r="H1449" t="inlineStr">
        <is>
          <t>Posgrado presencial Bogotá queda al 88% de presupuesto, impactado por los programas especialización en riesgos y seguros, especialización en gerencia de mercadeo y maestría en gerencia estratégica de mercadeo.</t>
        </is>
      </c>
    </row>
    <row r="1450">
      <c r="A1450" t="n">
        <v>379</v>
      </c>
      <c r="B1450" t="inlineStr">
        <is>
          <t>Total estudiantes nuevos</t>
        </is>
      </c>
      <c r="C1450" t="inlineStr">
        <is>
          <t>Inscripción, admisión y matrícula de estudiantes nuevos</t>
        </is>
      </c>
      <c r="D1450" s="134" t="n">
        <v>45838</v>
      </c>
      <c r="E1450" t="inlineStr">
        <is>
          <t>379-2025-06-30</t>
        </is>
      </c>
      <c r="F1450" t="inlineStr">
        <is>
          <t>2025-07-15 11:47:47</t>
        </is>
      </c>
      <c r="G1450" t="inlineStr">
        <is>
          <t>Carolina Tovar Azuero</t>
        </is>
      </c>
      <c r="H1450" t="inlineStr"/>
    </row>
    <row r="1451">
      <c r="A1451" t="n">
        <v>379</v>
      </c>
      <c r="B1451" t="inlineStr">
        <is>
          <t>Total estudiantes nuevos</t>
        </is>
      </c>
      <c r="C1451" t="inlineStr">
        <is>
          <t>Inscripción, admisión y matrícula de estudiantes nuevos</t>
        </is>
      </c>
      <c r="D1451" s="134" t="n">
        <v>46022</v>
      </c>
      <c r="E1451" t="inlineStr">
        <is>
          <t>379-2025-12-31</t>
        </is>
      </c>
      <c r="F1451" t="inlineStr">
        <is>
          <t>2025-12-30 17:39:33</t>
        </is>
      </c>
      <c r="G1451" t="inlineStr">
        <is>
          <t>Carolina Tovar Azuero</t>
        </is>
      </c>
      <c r="H1451" t="inlineStr">
        <is>
          <t>El 2025 finalizó de manera positiva, alcanzando un 102% de cumplimiento del presupuesto y un crecimiento del 6% frente al mismo periodo del año anterior. Este resultado se logró a través de: ampliación de portafolio (lanzamiento de 13 programas nuevos durante el año), mejora de posicionamiento de marca alcanzando un valor de marca del 15,1%, 2,7 puntos porcentuales más que el 2024, presencia en regiones y fortalecimiento de los CSU, consolidación del modelo de seguimiento comercial y estabilización de CRM Hubspot y seguimiento semanal detallado que permite identificar desviaciones y tomar acciones pertinentes.</t>
        </is>
      </c>
    </row>
    <row r="1452">
      <c r="A1452" t="n">
        <v>381</v>
      </c>
      <c r="B1452" t="inlineStr">
        <is>
          <t>Cumplimiento de matrículas pregrado presencial nuevos</t>
        </is>
      </c>
      <c r="C1452" t="inlineStr">
        <is>
          <t>Inscripción, admisión y matrícula de estudiantes nuevos</t>
        </is>
      </c>
      <c r="D1452" s="134" t="n">
        <v>45107</v>
      </c>
      <c r="E1452" t="inlineStr">
        <is>
          <t>381-2023-06-30</t>
        </is>
      </c>
      <c r="F1452" t="inlineStr">
        <is>
          <t>2024-08-14 09:27:01</t>
        </is>
      </c>
      <c r="G1452" t="inlineStr">
        <is>
          <t>Carolina Tovar Azuero</t>
        </is>
      </c>
      <c r="H1452" t="inlineStr">
        <is>
          <t>Cumplimiento de Bogotá al 106% y Medellín al 101%. En Bogotá se participó en la convocatoria de jóvenes a la U. En Medellín se recupera posicionamiento de Psicología.</t>
        </is>
      </c>
    </row>
    <row r="1453">
      <c r="A1453" t="n">
        <v>381</v>
      </c>
      <c r="B1453" t="inlineStr">
        <is>
          <t>Cumplimiento de matrículas pregrado presencial nuevos</t>
        </is>
      </c>
      <c r="C1453" t="inlineStr">
        <is>
          <t>Inscripción, admisión y matrícula de estudiantes nuevos</t>
        </is>
      </c>
      <c r="D1453" s="134" t="n">
        <v>45291</v>
      </c>
      <c r="E1453" t="inlineStr">
        <is>
          <t>381-2023-12-31</t>
        </is>
      </c>
      <c r="F1453" t="inlineStr">
        <is>
          <t>2024-01-22 14:41:02</t>
        </is>
      </c>
      <c r="G1453" t="inlineStr">
        <is>
          <t>Licec Ximena Silva Goyeneche</t>
        </is>
      </c>
      <c r="H1453" t="inlineStr"/>
    </row>
    <row r="1454">
      <c r="A1454" t="n">
        <v>381</v>
      </c>
      <c r="B1454" t="inlineStr">
        <is>
          <t>Cumplimiento de matrículas pregrado presencial nuevos</t>
        </is>
      </c>
      <c r="C1454" t="inlineStr">
        <is>
          <t>Inscripción, admisión y matrícula de estudiantes nuevos</t>
        </is>
      </c>
      <c r="D1454" s="134" t="n">
        <v>45473</v>
      </c>
      <c r="E1454" t="inlineStr">
        <is>
          <t>381-2024-06-30</t>
        </is>
      </c>
      <c r="F1454" t="inlineStr">
        <is>
          <t>2024-07-05 17:29:31</t>
        </is>
      </c>
      <c r="G1454" t="inlineStr">
        <is>
          <t>Carolina Tovar Azuero</t>
        </is>
      </c>
      <c r="H1454" t="inlineStr">
        <is>
          <t>Este nivel modalidad cerró con cumplimiento de presupuesto de 105% y 5% de crecimiento frente al mismo periodo del año anterior. Este crecimiento se apalancó especialmente con la sede Bogotá quien alcanzó un cumplimiento del 111%. Medellín cerró en 96%. _x000D_
En pregrado Bogotá se tuvo un buen comportamiento en general de los programas y adicional se matricularon 123 estudiantes por la convocatoria del Gobierno Jóvenes a la U. _x000D_
Medellín creció 2% frente al año anterior y los programas con mayor impacto en el cumplimiento del presupuesto fueron Diseño gráfico, Ingeniería industrial Ingeniería de sistemas y Negocios internacionales.</t>
        </is>
      </c>
    </row>
    <row r="1455">
      <c r="A1455" t="n">
        <v>381</v>
      </c>
      <c r="B1455" t="inlineStr">
        <is>
          <t>Cumplimiento de matrículas pregrado presencial nuevos</t>
        </is>
      </c>
      <c r="C1455" t="inlineStr">
        <is>
          <t>Inscripción, admisión y matrícula de estudiantes nuevos</t>
        </is>
      </c>
      <c r="D1455" s="134" t="n">
        <v>45657</v>
      </c>
      <c r="E1455" t="inlineStr">
        <is>
          <t>381-2024-12-31</t>
        </is>
      </c>
      <c r="F1455" t="inlineStr">
        <is>
          <t>2025-01-02 17:35:15</t>
        </is>
      </c>
      <c r="G1455" t="inlineStr">
        <is>
          <t>Carolina Tovar Azuero</t>
        </is>
      </c>
      <c r="H1455" t="inlineStr">
        <is>
          <t>Pregrado presencial cerró al 89% de presupuesto, la sede Bogotá al 94% con impacto por a menor participación de estudiantes de la convocatoria del Gobierno Jóvenes a la U (39 estudiantes en 2024.2 frente a 290 en 2023.2) y Medellín al 82% con impacto en programas Pareto como Administración de empresas, Contaduría pública, Ingeniería de sistemas, entre otros, y por la matrícula cero que ofrece el Distrito.</t>
        </is>
      </c>
    </row>
    <row r="1456">
      <c r="A1456" t="n">
        <v>381</v>
      </c>
      <c r="B1456" t="inlineStr">
        <is>
          <t>Cumplimiento de matrículas pregrado presencial nuevos</t>
        </is>
      </c>
      <c r="C1456" t="inlineStr">
        <is>
          <t>Inscripción, admisión y matrícula de estudiantes nuevos</t>
        </is>
      </c>
      <c r="D1456" s="134" t="n">
        <v>45838</v>
      </c>
      <c r="E1456" t="inlineStr">
        <is>
          <t>381-2025-06-30</t>
        </is>
      </c>
      <c r="F1456" t="inlineStr">
        <is>
          <t>2025-07-15 16:51:50</t>
        </is>
      </c>
      <c r="G1456" t="inlineStr">
        <is>
          <t>Carolina Tovar Azuero</t>
        </is>
      </c>
      <c r="H1456" t="inlineStr"/>
    </row>
    <row r="1457">
      <c r="A1457" t="n">
        <v>381</v>
      </c>
      <c r="B1457" t="inlineStr">
        <is>
          <t>Cumplimiento de matrículas pregrado presencial nuevos</t>
        </is>
      </c>
      <c r="C1457" t="inlineStr">
        <is>
          <t>Inscripción, admisión y matrícula de estudiantes nuevos</t>
        </is>
      </c>
      <c r="D1457" s="134" t="n">
        <v>46022</v>
      </c>
      <c r="E1457" t="inlineStr">
        <is>
          <t>381-2025-12-31</t>
        </is>
      </c>
      <c r="F1457" t="inlineStr">
        <is>
          <t>2025-12-30 17:08:18</t>
        </is>
      </c>
      <c r="G1457" t="inlineStr">
        <is>
          <t>Carolina Tovar Azuero</t>
        </is>
      </c>
      <c r="H1457" t="inlineStr"/>
    </row>
    <row r="1458">
      <c r="A1458" t="n">
        <v>382</v>
      </c>
      <c r="B1458" t="inlineStr">
        <is>
          <t>Cumplimiento de matrículas pregrado virtual nuevos</t>
        </is>
      </c>
      <c r="C1458" t="inlineStr">
        <is>
          <t>Inscripción, admisión y matrícula de estudiantes nuevos</t>
        </is>
      </c>
      <c r="D1458" s="134" t="n">
        <v>45107</v>
      </c>
      <c r="E1458" t="inlineStr">
        <is>
          <t>382-2023-06-30</t>
        </is>
      </c>
      <c r="F1458" t="inlineStr">
        <is>
          <t>2023-07-14 15:33:57</t>
        </is>
      </c>
      <c r="G1458" t="inlineStr">
        <is>
          <t>Carolina Tovar Azuero</t>
        </is>
      </c>
      <c r="H1458" t="inlineStr">
        <is>
          <t>Cumplimiento de presupuesto apalancado especialmente por sobre cumplimiento de Derecho. Sobre cumplimiento de Tecnología en guianza turística por participación en convocatoria del Gobierno Colegios amigos del turismo._x000D_
Seguimiento constante de leads y conversión de canales Digital y ATL y generación de oportunidades por canales CSU, B2B y BTL (Participación en ferias, activación de CSU y visita y actividades en empresa, seguimiento de convenios)</t>
        </is>
      </c>
    </row>
    <row r="1459">
      <c r="A1459" t="n">
        <v>382</v>
      </c>
      <c r="B1459" t="inlineStr">
        <is>
          <t>Cumplimiento de matrículas pregrado virtual nuevos</t>
        </is>
      </c>
      <c r="C1459" t="inlineStr">
        <is>
          <t>Inscripción, admisión y matrícula de estudiantes nuevos</t>
        </is>
      </c>
      <c r="D1459" s="134" t="n">
        <v>45291</v>
      </c>
      <c r="E1459" t="inlineStr">
        <is>
          <t>382-2023-12-31</t>
        </is>
      </c>
      <c r="F1459" t="inlineStr">
        <is>
          <t>2024-01-22 14:41:37</t>
        </is>
      </c>
      <c r="G1459" t="inlineStr">
        <is>
          <t>Licec Ximena Silva Goyeneche</t>
        </is>
      </c>
      <c r="H1459" t="inlineStr"/>
    </row>
    <row r="1460">
      <c r="A1460" t="n">
        <v>382</v>
      </c>
      <c r="B1460" t="inlineStr">
        <is>
          <t>Cumplimiento de matrículas pregrado virtual nuevos</t>
        </is>
      </c>
      <c r="C1460" t="inlineStr">
        <is>
          <t>Inscripción, admisión y matrícula de estudiantes nuevos</t>
        </is>
      </c>
      <c r="D1460" s="134" t="n">
        <v>45473</v>
      </c>
      <c r="E1460" t="inlineStr">
        <is>
          <t>382-2024-06-30</t>
        </is>
      </c>
      <c r="F1460" t="inlineStr">
        <is>
          <t>2024-07-05 17:32:16</t>
        </is>
      </c>
      <c r="G1460" t="inlineStr">
        <is>
          <t>Carolina Tovar Azuero</t>
        </is>
      </c>
      <c r="H1460" t="inlineStr">
        <is>
          <t>En pregrado virtual se llega al 94% de presupuesto, sin embargo, se alcanza un crecimiento del 4% frente al mismo periodo del año anterior._x000D_
En pregrado virtual se identificaron factores que influyeron como cambio mix captación en canal digital entre landings de captación y CMS, afectando tasa de conversión y presupuesto atomizado en regionales que afectó captación de canal ATL. Adicional impacto en las zonas Bogotá sur y Centro oriente y disminución de 3 puntos porcentuales en la contactabilidad telefónica con los aspirantes.</t>
        </is>
      </c>
    </row>
    <row r="1461">
      <c r="A1461" t="n">
        <v>382</v>
      </c>
      <c r="B1461" t="inlineStr">
        <is>
          <t>Cumplimiento de matrículas pregrado virtual nuevos</t>
        </is>
      </c>
      <c r="C1461" t="inlineStr">
        <is>
          <t>Inscripción, admisión y matrícula de estudiantes nuevos</t>
        </is>
      </c>
      <c r="D1461" s="134" t="n">
        <v>45657</v>
      </c>
      <c r="E1461" t="inlineStr">
        <is>
          <t>382-2024-12-31</t>
        </is>
      </c>
      <c r="F1461" t="inlineStr">
        <is>
          <t>2025-01-03 09:35:53</t>
        </is>
      </c>
      <c r="G1461" t="inlineStr">
        <is>
          <t>Carolina Tovar Azuero</t>
        </is>
      </c>
      <c r="H1461" t="inlineStr">
        <is>
          <t>Pregrado virtual alcanzó el 98% del presupuesto y presentó un crecimiento 3% frente al mismo periodo del año anterior. Los programas con mejor comportamiento fueron Derecho, Ingeniería de software, Ingeniería industrial; Guianza turística tuvo sobrecumplimiento gracias a la participación en la convocatoria de colegios amigos del turismo del MINCIT. El crecimiento también se logró a los nuevos programas Ingeniería en seguridad de la información y Licenciatura en ciencias naturales y educación ambiental.</t>
        </is>
      </c>
    </row>
    <row r="1462">
      <c r="A1462" t="n">
        <v>382</v>
      </c>
      <c r="B1462" t="inlineStr">
        <is>
          <t>Cumplimiento de matrículas pregrado virtual nuevos</t>
        </is>
      </c>
      <c r="C1462" t="inlineStr">
        <is>
          <t>Inscripción, admisión y matrícula de estudiantes nuevos</t>
        </is>
      </c>
      <c r="D1462" s="134" t="n">
        <v>45838</v>
      </c>
      <c r="E1462" t="inlineStr">
        <is>
          <t>382-2025-06-30</t>
        </is>
      </c>
      <c r="F1462" t="inlineStr">
        <is>
          <t>2025-07-15 14:57:33</t>
        </is>
      </c>
      <c r="G1462" t="inlineStr">
        <is>
          <t>Carolina Tovar Azuero</t>
        </is>
      </c>
      <c r="H1462" t="inlineStr"/>
    </row>
    <row r="1463">
      <c r="A1463" t="n">
        <v>382</v>
      </c>
      <c r="B1463" t="inlineStr">
        <is>
          <t>Cumplimiento de matrículas pregrado virtual nuevos</t>
        </is>
      </c>
      <c r="C1463" t="inlineStr">
        <is>
          <t>Inscripción, admisión y matrícula de estudiantes nuevos</t>
        </is>
      </c>
      <c r="D1463" s="134" t="n">
        <v>46022</v>
      </c>
      <c r="E1463" t="inlineStr">
        <is>
          <t>382-2025-12-31</t>
        </is>
      </c>
      <c r="F1463" t="inlineStr">
        <is>
          <t>2025-12-30 18:14:29</t>
        </is>
      </c>
      <c r="G1463" t="inlineStr">
        <is>
          <t>Carolina Tovar Azuero</t>
        </is>
      </c>
      <c r="H1463" t="inlineStr">
        <is>
          <t>Pregrado virtual llegó al 97% de presupuesto y un 3% de crecimiento frente al 2024, creciendo en 204 matrículas. Presentó afectación en el cumplimiento del convenio SENA quedando al 85% y en programas Pareto. A pesar de las afectaciones nombradas, hay programas con buen comportamiento que apalancaron el resultado: ingeniería industrial, tecnología en recursos humanos, guianza turística, ingeniería en seguridad de la información y licenciatura en ciencias naturales. También, gracias al nuevo portafolio, 3 nuevos programas: licenciatura en lenguas extranjeras, trabajo social y administración en salud, se lograron 618 matrículas.</t>
        </is>
      </c>
    </row>
    <row r="1464">
      <c r="A1464" t="n">
        <v>383</v>
      </c>
      <c r="B1464" t="inlineStr">
        <is>
          <t>Cumplimiento de matrículas posgrado virtual nuevos</t>
        </is>
      </c>
      <c r="C1464" t="inlineStr">
        <is>
          <t>Inscripción, admisión y matrícula de estudiantes nuevos</t>
        </is>
      </c>
      <c r="D1464" s="134" t="n">
        <v>45107</v>
      </c>
      <c r="E1464" t="inlineStr">
        <is>
          <t>383-2023-06-30</t>
        </is>
      </c>
      <c r="F1464" t="inlineStr">
        <is>
          <t>2023-07-14 15:37:39</t>
        </is>
      </c>
      <c r="G1464" t="inlineStr">
        <is>
          <t>Carolina Tovar Azuero</t>
        </is>
      </c>
      <c r="H1464" t="inlineStr">
        <is>
          <t>Acogida en mercado de nuevo programa Maestría en gerencia de proyectos el cual alcanza 150 estudiantes. Buen comportamiento de programas pareto.</t>
        </is>
      </c>
    </row>
    <row r="1465">
      <c r="A1465" t="n">
        <v>383</v>
      </c>
      <c r="B1465" t="inlineStr">
        <is>
          <t>Cumplimiento de matrículas posgrado virtual nuevos</t>
        </is>
      </c>
      <c r="C1465" t="inlineStr">
        <is>
          <t>Inscripción, admisión y matrícula de estudiantes nuevos</t>
        </is>
      </c>
      <c r="D1465" s="134" t="n">
        <v>45291</v>
      </c>
      <c r="E1465" t="inlineStr">
        <is>
          <t>383-2023-12-31</t>
        </is>
      </c>
      <c r="F1465" t="inlineStr">
        <is>
          <t>2024-01-22 14:42:08</t>
        </is>
      </c>
      <c r="G1465" t="inlineStr">
        <is>
          <t>Licec Ximena Silva Goyeneche</t>
        </is>
      </c>
      <c r="H1465" t="inlineStr"/>
    </row>
    <row r="1466">
      <c r="A1466" t="n">
        <v>383</v>
      </c>
      <c r="B1466" t="inlineStr">
        <is>
          <t>Cumplimiento de matrículas posgrado virtual nuevos</t>
        </is>
      </c>
      <c r="C1466" t="inlineStr">
        <is>
          <t>Inscripción, admisión y matrícula de estudiantes nuevos</t>
        </is>
      </c>
      <c r="D1466" s="134" t="n">
        <v>45473</v>
      </c>
      <c r="E1466" t="inlineStr">
        <is>
          <t>383-2024-06-30</t>
        </is>
      </c>
      <c r="F1466" t="inlineStr">
        <is>
          <t>2024-07-05 17:40:18</t>
        </is>
      </c>
      <c r="G1466" t="inlineStr">
        <is>
          <t>Carolina Tovar Azuero</t>
        </is>
      </c>
      <c r="H1466" t="inlineStr">
        <is>
          <t>Cumplimiento del presupuesto y crecimiento del 10% frente al mismo periodo del año anterior. Buen desempeño en programas: Esp. en gerencia de proyectos en inteligencia de negocios, maestría en administración internacional y Esp. en seguridad de la información. Buen comportamiento de canales digital y CSU + B2B.</t>
        </is>
      </c>
    </row>
    <row r="1467">
      <c r="A1467" t="n">
        <v>383</v>
      </c>
      <c r="B1467" t="inlineStr">
        <is>
          <t>Cumplimiento de matrículas posgrado virtual nuevos</t>
        </is>
      </c>
      <c r="C1467" t="inlineStr">
        <is>
          <t>Inscripción, admisión y matrícula de estudiantes nuevos</t>
        </is>
      </c>
      <c r="D1467" s="134" t="n">
        <v>45657</v>
      </c>
      <c r="E1467" t="inlineStr">
        <is>
          <t>383-2024-12-31</t>
        </is>
      </c>
      <c r="F1467" t="inlineStr">
        <is>
          <t>2025-01-07 09:28:35</t>
        </is>
      </c>
      <c r="G1467" t="inlineStr">
        <is>
          <t>Carolina Tovar Azuero</t>
        </is>
      </c>
      <c r="H1467" t="inlineStr">
        <is>
          <t>Sobrecumplimiento del 121% del presupuesto. Buen comportamiento general de los programas y acogida de lanzamiento de nuevos programas: Maestría en gestión pública, Maestría en administración en salud y Maestría en educación STEM</t>
        </is>
      </c>
    </row>
    <row r="1468">
      <c r="A1468" t="n">
        <v>383</v>
      </c>
      <c r="B1468" t="inlineStr">
        <is>
          <t>Cumplimiento de matrículas posgrado virtual nuevos</t>
        </is>
      </c>
      <c r="C1468" t="inlineStr">
        <is>
          <t>Inscripción, admisión y matrícula de estudiantes nuevos</t>
        </is>
      </c>
      <c r="D1468" s="134" t="n">
        <v>45838</v>
      </c>
      <c r="E1468" t="inlineStr">
        <is>
          <t>383-2025-06-30</t>
        </is>
      </c>
      <c r="F1468" t="inlineStr">
        <is>
          <t>2025-07-15 17:29:31</t>
        </is>
      </c>
      <c r="G1468" t="inlineStr">
        <is>
          <t>Carolina Tovar Azuero</t>
        </is>
      </c>
      <c r="H1468" t="inlineStr"/>
    </row>
    <row r="1469">
      <c r="A1469" t="n">
        <v>383</v>
      </c>
      <c r="B1469" t="inlineStr">
        <is>
          <t>Cumplimiento de matrículas posgrado virtual nuevos</t>
        </is>
      </c>
      <c r="C1469" t="inlineStr">
        <is>
          <t>Inscripción, admisión y matrícula de estudiantes nuevos</t>
        </is>
      </c>
      <c r="D1469" s="134" t="n">
        <v>46022</v>
      </c>
      <c r="E1469" t="inlineStr">
        <is>
          <t>383-2025-12-31</t>
        </is>
      </c>
      <c r="F1469" t="inlineStr">
        <is>
          <t>2025-12-30 18:19:46</t>
        </is>
      </c>
      <c r="G1469" t="inlineStr">
        <is>
          <t>Carolina Tovar Azuero</t>
        </is>
      </c>
      <c r="H1469" t="inlineStr">
        <is>
          <t>Posgrado virtual presentó un muy buen cierre quedando al 128% del presupuesto y alcanzando un crecimiento el 26% frente al mismo periodo del año anterior. Este gran resultado está apalancado en el nuevo portafolio con 8 nuevos programas que impactaron este periodo con 480 matrículas.</t>
        </is>
      </c>
    </row>
    <row r="1470">
      <c r="A1470" t="n">
        <v>384</v>
      </c>
      <c r="B1470" t="inlineStr">
        <is>
          <t>Cumplimiento de matrículas posgrado presencial nuevos</t>
        </is>
      </c>
      <c r="C1470" t="inlineStr">
        <is>
          <t>Inscripción, admisión y matrícula de estudiantes nuevos</t>
        </is>
      </c>
      <c r="D1470" s="134" t="n">
        <v>45107</v>
      </c>
      <c r="E1470" t="inlineStr">
        <is>
          <t>384-2023-06-30</t>
        </is>
      </c>
      <c r="F1470" t="inlineStr">
        <is>
          <t>2023-07-14 15:41:13</t>
        </is>
      </c>
      <c r="G1470" t="inlineStr">
        <is>
          <t>Carolina Tovar Azuero</t>
        </is>
      </c>
      <c r="H1470" t="inlineStr">
        <is>
          <t>Buen comportamiento de programas en la mayoría de programas de Bogotá. Medellín logra apertura de las 2 especializaciones ofertadas.</t>
        </is>
      </c>
    </row>
    <row r="1471">
      <c r="A1471" t="n">
        <v>384</v>
      </c>
      <c r="B1471" t="inlineStr">
        <is>
          <t>Cumplimiento de matrículas posgrado presencial nuevos</t>
        </is>
      </c>
      <c r="C1471" t="inlineStr">
        <is>
          <t>Inscripción, admisión y matrícula de estudiantes nuevos</t>
        </is>
      </c>
      <c r="D1471" s="134" t="n">
        <v>45291</v>
      </c>
      <c r="E1471" t="inlineStr">
        <is>
          <t>384-2023-12-31</t>
        </is>
      </c>
      <c r="F1471" t="inlineStr">
        <is>
          <t>2024-01-22 14:43:12</t>
        </is>
      </c>
      <c r="G1471" t="inlineStr">
        <is>
          <t>Licec Ximena Silva Goyeneche</t>
        </is>
      </c>
      <c r="H1471" t="inlineStr"/>
    </row>
    <row r="1472">
      <c r="A1472" t="n">
        <v>384</v>
      </c>
      <c r="B1472" t="inlineStr">
        <is>
          <t>Cumplimiento de matrículas posgrado presencial nuevos</t>
        </is>
      </c>
      <c r="C1472" t="inlineStr">
        <is>
          <t>Inscripción, admisión y matrícula de estudiantes nuevos</t>
        </is>
      </c>
      <c r="D1472" s="134" t="n">
        <v>45473</v>
      </c>
      <c r="E1472" t="inlineStr">
        <is>
          <t>384-2024-06-30</t>
        </is>
      </c>
      <c r="F1472" t="inlineStr">
        <is>
          <t>2024-07-05 17:44:29</t>
        </is>
      </c>
      <c r="G1472" t="inlineStr">
        <is>
          <t>Carolina Tovar Azuero</t>
        </is>
      </c>
      <c r="H1472" t="inlineStr">
        <is>
          <t>Sobre cumplimiento 2% y crecimiento de 10% frente al año anterior apalancado por la nueva Maestría en contratación estatal.</t>
        </is>
      </c>
    </row>
    <row r="1473">
      <c r="A1473" t="n">
        <v>384</v>
      </c>
      <c r="B1473" t="inlineStr">
        <is>
          <t>Cumplimiento de matrículas posgrado presencial nuevos</t>
        </is>
      </c>
      <c r="C1473" t="inlineStr">
        <is>
          <t>Inscripción, admisión y matrícula de estudiantes nuevos</t>
        </is>
      </c>
      <c r="D1473" s="134" t="n">
        <v>45657</v>
      </c>
      <c r="E1473" t="inlineStr">
        <is>
          <t>384-2024-12-31</t>
        </is>
      </c>
      <c r="F1473" t="inlineStr">
        <is>
          <t>2025-01-07 09:59:22</t>
        </is>
      </c>
      <c r="G1473" t="inlineStr">
        <is>
          <t>Carolina Tovar Azuero</t>
        </is>
      </c>
      <c r="H1473" t="inlineStr">
        <is>
          <t>El cumplimiento del Presupuesto de Posgrado Presencial Bogotá queda al 88%, impactado por los programas especialización en riesgos y seguros, especialización en gerencia de mercadeo y maestría en gerencia estratégica de mercadeo.</t>
        </is>
      </c>
    </row>
    <row r="1474">
      <c r="A1474" t="n">
        <v>384</v>
      </c>
      <c r="B1474" t="inlineStr">
        <is>
          <t>Cumplimiento de matrículas posgrado presencial nuevos</t>
        </is>
      </c>
      <c r="C1474" t="inlineStr">
        <is>
          <t>Inscripción, admisión y matrícula de estudiantes nuevos</t>
        </is>
      </c>
      <c r="D1474" s="134" t="n">
        <v>45838</v>
      </c>
      <c r="E1474" t="inlineStr">
        <is>
          <t>384-2025-06-30</t>
        </is>
      </c>
      <c r="F1474" t="inlineStr">
        <is>
          <t>2025-07-16 09:51:05</t>
        </is>
      </c>
      <c r="G1474" t="inlineStr">
        <is>
          <t>Carolina Tovar Azuero</t>
        </is>
      </c>
      <c r="H1474" t="inlineStr">
        <is>
          <t>Sobre cumplimiento con 12 matrículas adicionales. Los programas con mejor cumplimiento especialización en gerencia tributaria, especialización en logística y gestión de la cadena de abastecimiento y gerencia de riesgos y seguros. Se logró mejora en la tasa de conversión, alcanzando un 9,6% sobre una proyección de 8,6%.</t>
        </is>
      </c>
    </row>
    <row r="1475">
      <c r="A1475" t="n">
        <v>384</v>
      </c>
      <c r="B1475" t="inlineStr">
        <is>
          <t>Cumplimiento de matrículas posgrado presencial nuevos</t>
        </is>
      </c>
      <c r="C1475" t="inlineStr">
        <is>
          <t>Inscripción, admisión y matrícula de estudiantes nuevos</t>
        </is>
      </c>
      <c r="D1475" s="134" t="n">
        <v>46022</v>
      </c>
      <c r="E1475" t="inlineStr">
        <is>
          <t>384-2025-12-31</t>
        </is>
      </c>
      <c r="F1475" t="inlineStr">
        <is>
          <t>2025-12-30 18:21:50</t>
        </is>
      </c>
      <c r="G1475" t="inlineStr">
        <is>
          <t>Carolina Tovar Azuero</t>
        </is>
      </c>
      <c r="H1475" t="inlineStr">
        <is>
          <t>Posgrado presencial Bogotá logró sobre cumplir el presupuesto con 2 matrículas adicionales, presentó buen comportamiento en la mayoría de programas.</t>
        </is>
      </c>
    </row>
    <row r="1476">
      <c r="A1476" t="n">
        <v>385</v>
      </c>
      <c r="B1476" t="inlineStr">
        <is>
          <t>Ingresos totales de educación para la vida</t>
        </is>
      </c>
      <c r="C1476" t="inlineStr">
        <is>
          <t>Mercadeo y venta de educación para la vida</t>
        </is>
      </c>
      <c r="D1476" s="134" t="n">
        <v>45291</v>
      </c>
      <c r="E1476" t="inlineStr">
        <is>
          <t>385-2023-12-31</t>
        </is>
      </c>
      <c r="F1476" t="inlineStr">
        <is>
          <t>2024-02-06 12:20:35</t>
        </is>
      </c>
      <c r="G1476" t="inlineStr">
        <is>
          <t>Carolina Tovar Azuero</t>
        </is>
      </c>
      <c r="H1476" t="inlineStr">
        <is>
          <t>La información corresponde a presupuesto y real de enero a diciembre de 2023</t>
        </is>
      </c>
    </row>
    <row r="1477">
      <c r="A1477" t="n">
        <v>385</v>
      </c>
      <c r="B1477" t="inlineStr">
        <is>
          <t>Ingresos totales de educación para la vida</t>
        </is>
      </c>
      <c r="C1477" t="inlineStr">
        <is>
          <t>Mercadeo y venta de educación para la vida</t>
        </is>
      </c>
      <c r="D1477" s="134" t="n">
        <v>45473</v>
      </c>
      <c r="E1477" t="inlineStr">
        <is>
          <t>385-2024-06-30</t>
        </is>
      </c>
      <c r="F1477" t="inlineStr">
        <is>
          <t>2024-07-24 12:12:19</t>
        </is>
      </c>
      <c r="G1477" t="inlineStr">
        <is>
          <t>Carolina Tovar Azuero</t>
        </is>
      </c>
      <c r="H1477" t="inlineStr">
        <is>
          <t>Cumplimiento de presupuesto de primer semestre en las 3 líneas de educación para la vida: B2B, B2G y B2C. _x000D_
Buen comportamiento de opciones de grado apalancado por diplomados y el lanzamiento de la opción de grado Coterminal._x000D_
En Cursos se logra sobrecumplimiento de presupuesto y crecimiento del 94% frente al año anterior. Se destacan el ingreso de leads por pauta digital y la gestión comercial inmediata los mismos. Gran acogida de los cursos: Power BI, Excel + power BI y gestión comercial inmobiliaria._x000D_
Continuidad de contratos de año anterior y firma de nuevos con empresas privadas y de gobierno.</t>
        </is>
      </c>
    </row>
    <row r="1478">
      <c r="A1478" t="n">
        <v>385</v>
      </c>
      <c r="B1478" t="inlineStr">
        <is>
          <t>Ingresos totales de educación para la vida</t>
        </is>
      </c>
      <c r="C1478" t="inlineStr">
        <is>
          <t>Mercadeo y venta de educación para la vida</t>
        </is>
      </c>
      <c r="D1478" s="134" t="n">
        <v>45657</v>
      </c>
      <c r="E1478" t="inlineStr">
        <is>
          <t>385-2024-12-31</t>
        </is>
      </c>
      <c r="F1478" t="inlineStr">
        <is>
          <t>2025-02-17 11:16:16</t>
        </is>
      </c>
      <c r="G1478" t="inlineStr">
        <is>
          <t>Carolina Tovar Azuero</t>
        </is>
      </c>
      <c r="H1478" t="inlineStr">
        <is>
          <t>Sobre cumplimiento en líneas de negocio B2B, B2C y opciones de grado, afectación de cumplimiento por línea B2G._x000D_
B2B llegó al 135,6% del presupuesto; dentro de los contratos más representativos están la firma con diferentes empresas para la formación continua especializada en alianza con el SENA y el contrato con CAFAM para la capacitación a la población beneficiaria del fondo de protección al cesante - FOSFEC._x000D_
B2C llegó al 151,3% del presupuesto, esto se logró con la ampliación de la oferta de diplomados y a la gestión comercial en la conversión de leads en matrículas._x000D_
Opciones de grado logró un crecimiento del 21% frente al 2023, apalancado en la oferta para estudiantes Poli de Diplomados y en la nueva académica de semestre coterminal._x000D_
B2G cerró al 54% de cumplimiento. La afectación se dio por el aplazamiento de las licitaciones públicas; finalmente se lograron adjudicaciones a finales de año haciendo que el presupuesto quedara para ejecución en el 2026.</t>
        </is>
      </c>
    </row>
    <row r="1479">
      <c r="A1479" t="n">
        <v>385</v>
      </c>
      <c r="B1479" t="inlineStr">
        <is>
          <t>Ingresos totales de educación para la vida</t>
        </is>
      </c>
      <c r="C1479" t="inlineStr">
        <is>
          <t>Mercadeo y venta de educación para la vida</t>
        </is>
      </c>
      <c r="D1479" s="134" t="n">
        <v>45838</v>
      </c>
      <c r="E1479" t="inlineStr">
        <is>
          <t>385-2025-06-30</t>
        </is>
      </c>
      <c r="F1479" t="inlineStr">
        <is>
          <t>2025-08-08 17:36:11</t>
        </is>
      </c>
      <c r="G1479" t="inlineStr">
        <is>
          <t>Carolina Tovar Azuero</t>
        </is>
      </c>
      <c r="H1479" t="inlineStr">
        <is>
          <t>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is>
      </c>
    </row>
    <row r="1480">
      <c r="A1480" t="n">
        <v>385</v>
      </c>
      <c r="B1480" t="inlineStr">
        <is>
          <t>Ingresos totales de educación para la vida</t>
        </is>
      </c>
      <c r="C1480" t="inlineStr">
        <is>
          <t>Mercadeo y venta de educación para la vida</t>
        </is>
      </c>
      <c r="D1480" s="134" t="n">
        <v>46022</v>
      </c>
      <c r="E1480" t="inlineStr">
        <is>
          <t>385-2025-12-31</t>
        </is>
      </c>
      <c r="F1480" t="inlineStr">
        <is>
          <t>2026-02-05 17:51:04</t>
        </is>
      </c>
      <c r="G1480" t="inlineStr">
        <is>
          <t>Carolina Tovar Azuero</t>
        </is>
      </c>
      <c r="H1480" t="inlineStr">
        <is>
          <t>Cierre de año 2025 con sobre cumplimiento de presupuesto del 108,9% y crecimiento del 35,2% frente al 2024. El cierre de cada línea de negocio frente al presupuesto fue: B2B 107.4%, B2C 131,8%, B2G 92% y OG 132,6%._x000D_
En B2B se cerraron contratos con empresas de diferentes sectores, se continuó con el desarrollo del contrato de CAFAM y en el segundo semestre del año, se inició la ejecución del proyecto de formación continua especializada Sena._x000D_
B2G desarrollo importantes contratos con la Cámara de comercio de Medellín, Comfama, Comisión nacional de servicio civil y con el Fondo nacional del turismo FONTUR. _x000D_
B2C cerró el año con 969 matrículas, de las cuales el 55% corresponden a los programas: Microcertificación en power BI, curso integrado de excel + introducción al power BI y curso de gestión inmobiliaria. Adicional, se dio apertura al curso de barismo y cultura cafetera y se amplió la oferta académica con microcertificaciones._x000D_
Opciones de grado presentó un excelente comportamiento. La opción coterminal continuó posicionándose cerrando el año con 709 matrículas, 273 matrículas más que 2024. Diplomados también se destacó por alcanzar un cumplimiento de presupuesto del 132% y un crecimiento del 32,5% frente al 2024.</t>
        </is>
      </c>
    </row>
    <row r="1481">
      <c r="A1481" t="n">
        <v>386</v>
      </c>
      <c r="B1481" t="inlineStr">
        <is>
          <t>Cumplimiento Meta comercial Educación para toda la vida por linea</t>
        </is>
      </c>
      <c r="C1481" t="inlineStr">
        <is>
          <t>Mercadeo y venta de educación para la vida</t>
        </is>
      </c>
      <c r="D1481" s="134" t="n">
        <v>45291</v>
      </c>
      <c r="E1481" t="inlineStr">
        <is>
          <t>386-2023-12-31</t>
        </is>
      </c>
      <c r="F1481" t="inlineStr">
        <is>
          <t>2024-02-06 12:34:29</t>
        </is>
      </c>
      <c r="G1481" t="inlineStr">
        <is>
          <t>Carolina Tovar Azuero</t>
        </is>
      </c>
      <c r="H1481" t="inlineStr">
        <is>
          <t>B2G presentó cumplimiento del 139% del presupuesto del año y un crecimiento del 86% frente al 2022. Dentro de los convenios y contratos más destacados está, la Comisión Nacional del servicio Civil, la Cámara de comercio de Medellín y el Ministerio de Educación Nacional.B2B logró un excelente resultado con un crecimiento del 311% logrando cierre de negocios importantes como el contrato con diferentes empresas para la formación continua especializada en alianza con el SENA y CAFAM con formación a la medida para población cesante._x000D_
Opciones de grado presencial y virtual presentan crecimiento del 7% frente al año anterior, donde la modalidad presencial alcanzó un 14% de crecimiento y la virtual un 1%.</t>
        </is>
      </c>
    </row>
    <row r="1482">
      <c r="A1482" t="n">
        <v>386</v>
      </c>
      <c r="B1482" t="inlineStr">
        <is>
          <t>Cumplimiento Meta comercial Educación para toda la vida por linea</t>
        </is>
      </c>
      <c r="C1482" t="inlineStr">
        <is>
          <t>Mercadeo y venta de educación para la vida</t>
        </is>
      </c>
      <c r="D1482" s="134" t="n">
        <v>45473</v>
      </c>
      <c r="E1482" t="inlineStr">
        <is>
          <t>386-2024-06-30</t>
        </is>
      </c>
      <c r="F1482" t="inlineStr">
        <is>
          <t>2024-07-24 12:13:30</t>
        </is>
      </c>
      <c r="G1482" t="inlineStr">
        <is>
          <t>Carolina Tovar Azuero</t>
        </is>
      </c>
      <c r="H1482" t="inlineStr">
        <is>
          <t>Buen comportamiento de opciones de grado apalancado por diplomados y el lanzamiento de la opción de grado Coterminal._x000D_
En Cursos se logra sobrecumplimiento de presupuesto y crecimiento del 94% frente al año anterior. Se destacan el ingreso de leads por pauta digital y la gestión comercial inmediata los mismos. Gran acogida de los cursos: Power BI, Excel + power BI y gestión comercial inmobiliaria._x000D_
Continuidad de contratos de año anterior y firma de nuevos con empresas privadas y de gobierno.</t>
        </is>
      </c>
    </row>
    <row r="1483">
      <c r="A1483" t="n">
        <v>386</v>
      </c>
      <c r="B1483" t="inlineStr">
        <is>
          <t>Cumplimiento Meta comercial Educación para toda la vida por linea</t>
        </is>
      </c>
      <c r="C1483" t="inlineStr">
        <is>
          <t>Mercadeo y venta de educación para la vida</t>
        </is>
      </c>
      <c r="D1483" s="134" t="n">
        <v>45657</v>
      </c>
      <c r="E1483" t="inlineStr">
        <is>
          <t>386-2024-12-31</t>
        </is>
      </c>
      <c r="F1483" t="inlineStr">
        <is>
          <t>2025-02-17 11:33:16</t>
        </is>
      </c>
      <c r="G1483" t="inlineStr">
        <is>
          <t>Carolina Tovar Azuero</t>
        </is>
      </c>
      <c r="H1483" t="inlineStr">
        <is>
          <t>B2B llegó al 135,6% del presupuesto; dentro de los contratos más representativos están la firma con diferentes empresas para la formación continua especializada en alianza con el SENA y el contrato con CAFAM para la capacitación a la población beneficiaria del fondo de protección al cesante - FOSFEC._x000D_
B2C llegó al 151,3% del presupuesto, esto se logró con la ampliación de la oferta de diplomados y a la gestión comercial en la conversión de leads en matrículas._x000D_
Opciones de grado logró un crecimiento del 21% frente al 2023, apalancado en la oferta para estudiantes Poli de Diplomados y en la nueva académica de semestre coterminal._x000D_
B2G cerró al 54% de cumplimiento. La afectación se dio por el aplazamiento de las licitaciones públicas; finalmente se lograron adjudicaciones a finales de año haciendo que el presupuesto quedara para ejecución en el 2026.</t>
        </is>
      </c>
    </row>
    <row r="1484">
      <c r="A1484" t="n">
        <v>386</v>
      </c>
      <c r="B1484" t="inlineStr">
        <is>
          <t>Cumplimiento Meta comercial Educación para toda la vida por linea</t>
        </is>
      </c>
      <c r="C1484" t="inlineStr">
        <is>
          <t>Mercadeo y venta de educación para la vida</t>
        </is>
      </c>
      <c r="D1484" s="134" t="n">
        <v>45838</v>
      </c>
      <c r="E1484" t="inlineStr">
        <is>
          <t>386-2025-06-30</t>
        </is>
      </c>
      <c r="F1484" t="inlineStr">
        <is>
          <t>2025-08-08 17:57:37</t>
        </is>
      </c>
      <c r="G1484" t="inlineStr">
        <is>
          <t>Carolina Tovar Azuero</t>
        </is>
      </c>
      <c r="H1484" t="inlineStr">
        <is>
          <t>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is>
      </c>
    </row>
    <row r="1485">
      <c r="A1485" t="n">
        <v>386</v>
      </c>
      <c r="B1485" t="inlineStr">
        <is>
          <t>Cumplimiento Meta comercial Educación para toda la vida por linea</t>
        </is>
      </c>
      <c r="C1485" t="inlineStr">
        <is>
          <t>Mercadeo y venta de educación para la vida</t>
        </is>
      </c>
      <c r="D1485" s="134" t="n">
        <v>46022</v>
      </c>
      <c r="E1485" t="inlineStr">
        <is>
          <t>386-2025-12-31</t>
        </is>
      </c>
      <c r="F1485" t="inlineStr">
        <is>
          <t>2026-02-05 17:34:19</t>
        </is>
      </c>
      <c r="G1485" t="inlineStr">
        <is>
          <t>Carolina Tovar Azuero</t>
        </is>
      </c>
      <c r="H1485" t="inlineStr">
        <is>
          <t>Se cumple presupuesto comercial de 2026 al 106,5%, apalancado especialmente por las líneas de Opciones de grado (129,4%), B2B (106,1%) y B2C (129,4%).</t>
        </is>
      </c>
    </row>
    <row r="1486">
      <c r="A1486" t="n">
        <v>389</v>
      </c>
      <c r="B1486" t="inlineStr">
        <is>
          <t>Permanencia por escuela</t>
        </is>
      </c>
      <c r="C1486" t="inlineStr">
        <is>
          <t>Gestión de Unidades Académicas</t>
        </is>
      </c>
      <c r="D1486" s="134" t="n">
        <v>45107</v>
      </c>
      <c r="E1486" t="inlineStr">
        <is>
          <t>389-2023-06-30</t>
        </is>
      </c>
      <c r="F1486" t="inlineStr">
        <is>
          <t>2023-09-06 08:36:06</t>
        </is>
      </c>
      <c r="G1486" t="inlineStr">
        <is>
          <t>Diana Leticia Guerrero Pineda</t>
        </is>
      </c>
      <c r="H1486" t="inlineStr">
        <is>
          <t>El cumplimiento de la meta no se logró, ya que la permanencia de los estudiantes de pregrado virtual primíparos está en un 68,8%; por lo tanto, los esfuerzos estratégicos de cada escuela se debe concentrar en este grupo poblacional._x000D_
_x000D_
Igualmente las razones de no rematrícula se concentran en temas económicos y personales como se puede encontrar en el archivo adjunto.</t>
        </is>
      </c>
    </row>
    <row r="1487">
      <c r="A1487" t="n">
        <v>389</v>
      </c>
      <c r="B1487" t="inlineStr">
        <is>
          <t>Permanencia por escuela</t>
        </is>
      </c>
      <c r="C1487" t="inlineStr">
        <is>
          <t>Gestión de Unidades Académicas</t>
        </is>
      </c>
      <c r="D1487" s="134" t="n">
        <v>45291</v>
      </c>
      <c r="E1487" t="inlineStr">
        <is>
          <t>389-2023-12-31</t>
        </is>
      </c>
      <c r="F1487" t="inlineStr">
        <is>
          <t>2024-01-09 16:17:05</t>
        </is>
      </c>
      <c r="G1487" t="inlineStr">
        <is>
          <t>Diana Leticia Guerrero Pineda</t>
        </is>
      </c>
      <c r="H1487" t="inlineStr">
        <is>
          <t>Implementación de la primera versión del modelo de acompañamiento y rematrícula para fortalecer la experiencia de los estudiantes en la modalidad virtual. A través de este enfoque, hemos logrado incrementar la tasa de permanencia para ingresantes.</t>
        </is>
      </c>
    </row>
    <row r="1488">
      <c r="A1488" t="n">
        <v>389</v>
      </c>
      <c r="B1488" t="inlineStr">
        <is>
          <t>Permanencia por escuela</t>
        </is>
      </c>
      <c r="C1488" t="inlineStr">
        <is>
          <t>Gestión de Unidades Académicas</t>
        </is>
      </c>
      <c r="D1488" s="134" t="n">
        <v>45473</v>
      </c>
      <c r="E1488" t="inlineStr">
        <is>
          <t>389-2024-06-30</t>
        </is>
      </c>
      <c r="F1488" t="inlineStr">
        <is>
          <t>2024-07-16 15:59:15</t>
        </is>
      </c>
      <c r="G1488" t="inlineStr">
        <is>
          <t>Diana Leticia Guerrero Pineda</t>
        </is>
      </c>
      <c r="H1488" t="inlineStr">
        <is>
          <t>Se cumplió la meta en algunos programas debido al modelo de acompañamiento y seguimiento para estudiantes nuevos desde la gerencia de servicio y permanencia._x000D_
_x000D_
Se debe hacer foco en las estrategias de programa que impactan en el cumplimiento de meta con la articulación con la coordinación de cada programa</t>
        </is>
      </c>
    </row>
    <row r="1489">
      <c r="A1489" t="n">
        <v>389</v>
      </c>
      <c r="B1489" t="inlineStr">
        <is>
          <t>Permanencia por escuela</t>
        </is>
      </c>
      <c r="C1489" t="inlineStr">
        <is>
          <t>Gestión de Unidades Académicas</t>
        </is>
      </c>
      <c r="D1489" s="134" t="n">
        <v>45657</v>
      </c>
      <c r="E1489" t="inlineStr">
        <is>
          <t>389-2024-12-31</t>
        </is>
      </c>
      <c r="F1489" t="inlineStr">
        <is>
          <t>2025-01-13 17:37:38</t>
        </is>
      </c>
      <c r="G1489" t="inlineStr">
        <is>
          <t>Diana Leticia Guerrero Pineda</t>
        </is>
      </c>
      <c r="H1489" t="inlineStr">
        <is>
          <t>Se cumplió la meta en algunos programas debido al modelo de acompañamiento y seguimiento para estudiantes nuevos desde la gerencia de servicio y permanencia._x000D_
_x000D_
Se debe hacer foco en las estrategias de programa que impactan en el cumplimiento de meta con la articulación con la coordinación de cada programa</t>
        </is>
      </c>
    </row>
    <row r="1490">
      <c r="A1490" t="n">
        <v>390</v>
      </c>
      <c r="B1490" t="inlineStr">
        <is>
          <t>Cumplimiento Plan Anual por escuela</t>
        </is>
      </c>
      <c r="C1490" t="inlineStr">
        <is>
          <t>Planeación Estratégica</t>
        </is>
      </c>
      <c r="D1490" s="134" t="n">
        <v>45107</v>
      </c>
      <c r="E1490" t="inlineStr">
        <is>
          <t>390-2023-06-30</t>
        </is>
      </c>
      <c r="F1490" t="inlineStr">
        <is>
          <t>2023-07-13 08:54:57</t>
        </is>
      </c>
      <c r="G1490" t="inlineStr">
        <is>
          <t>Catalina Hernandez Martinez</t>
        </is>
      </c>
      <c r="H1490" t="inlineStr">
        <is>
          <t>Se alimenta el indicador con fecha corte al 30 de junio, de la información diligenciada por cada Director de Escuela, registrada en la herramienta de retos y reportada en el tablero de BI, el avance real esperado se toma con fecha a 13 de julio 2023.</t>
        </is>
      </c>
    </row>
    <row r="1491">
      <c r="A1491" t="n">
        <v>390</v>
      </c>
      <c r="B1491" t="inlineStr">
        <is>
          <t>Cumplimiento Plan Anual por escuela</t>
        </is>
      </c>
      <c r="C1491" t="inlineStr">
        <is>
          <t>Planeación Estratégica</t>
        </is>
      </c>
      <c r="D1491" s="134" t="n">
        <v>45199</v>
      </c>
      <c r="E1491" t="inlineStr">
        <is>
          <t>390-2023-09-30</t>
        </is>
      </c>
      <c r="F1491" t="inlineStr">
        <is>
          <t>2023-11-01 14:29:28</t>
        </is>
      </c>
      <c r="G1491" t="inlineStr">
        <is>
          <t>Catalina Hernandez Martinez</t>
        </is>
      </c>
      <c r="H1491" t="inlineStr">
        <is>
          <t>Se alimenta el indicador con fecha corte a Octubre, de la información diligenciada por cada Director de Escuela, registrada en la herramienta de retos.</t>
        </is>
      </c>
    </row>
    <row r="1492">
      <c r="A1492" t="n">
        <v>390</v>
      </c>
      <c r="B1492" t="inlineStr">
        <is>
          <t>Cumplimiento Plan Anual por escuela</t>
        </is>
      </c>
      <c r="C1492" t="inlineStr">
        <is>
          <t>Planeación Estratégica</t>
        </is>
      </c>
      <c r="D1492" s="134" t="n">
        <v>45291</v>
      </c>
      <c r="E1492" t="inlineStr">
        <is>
          <t>390-2023-12-31</t>
        </is>
      </c>
      <c r="F1492" t="inlineStr">
        <is>
          <t>2024-01-17 10:11:18</t>
        </is>
      </c>
      <c r="G1492" t="inlineStr">
        <is>
          <t>Catalina Hernandez Martinez</t>
        </is>
      </c>
      <c r="H1492" t="inlineStr">
        <is>
          <t>Se realiza registro de cierre de Planes Anuales 2023, acorde a la información registrada en la herramienta institucional definida.</t>
        </is>
      </c>
    </row>
    <row r="1493">
      <c r="A1493" t="n">
        <v>390</v>
      </c>
      <c r="B1493" t="inlineStr">
        <is>
          <t>Cumplimiento Plan Anual por escuela</t>
        </is>
      </c>
      <c r="C1493" t="inlineStr">
        <is>
          <t>Planeación Estratégica</t>
        </is>
      </c>
      <c r="D1493" s="134" t="n">
        <v>45382</v>
      </c>
      <c r="E1493" t="inlineStr">
        <is>
          <t>390-2024-03-31</t>
        </is>
      </c>
      <c r="F1493" t="inlineStr">
        <is>
          <t>2024-07-22 14:55:05</t>
        </is>
      </c>
      <c r="G1493" t="inlineStr">
        <is>
          <t>Catalina Hernandez Martinez</t>
        </is>
      </c>
      <c r="H1493" t="inlineStr">
        <is>
          <t>Se realiza el seguimiento y reporte en la herramienta de retos, con corte al I Semestre 2024, se anexa evidencia de la herramienta de reporte.</t>
        </is>
      </c>
    </row>
    <row r="1494">
      <c r="A1494" t="n">
        <v>390</v>
      </c>
      <c r="B1494" t="inlineStr">
        <is>
          <t>Cumplimiento Plan Anual por escuela</t>
        </is>
      </c>
      <c r="C1494" t="inlineStr">
        <is>
          <t>Planeación Estratégica</t>
        </is>
      </c>
      <c r="D1494" s="134" t="n">
        <v>45473</v>
      </c>
      <c r="E1494" t="inlineStr">
        <is>
          <t>390-2024-06-30</t>
        </is>
      </c>
      <c r="F1494" t="inlineStr">
        <is>
          <t>2024-07-22 14:49:47</t>
        </is>
      </c>
      <c r="G1494" t="inlineStr">
        <is>
          <t>Catalina Hernandez Martinez</t>
        </is>
      </c>
      <c r="H1494" t="inlineStr">
        <is>
          <t>Se realiza el seguimiento y reporte en la herramienta de retos, con corte al I Semestre 2024, se anexa evidencia de la herramienta de reporte.</t>
        </is>
      </c>
    </row>
    <row r="1495">
      <c r="A1495" t="n">
        <v>390</v>
      </c>
      <c r="B1495" t="inlineStr">
        <is>
          <t>Cumplimiento Plan Anual por escuela</t>
        </is>
      </c>
      <c r="C1495" t="inlineStr">
        <is>
          <t>Planeación Estratégica</t>
        </is>
      </c>
      <c r="D1495" s="134" t="n">
        <v>45565</v>
      </c>
      <c r="E1495" t="inlineStr">
        <is>
          <t>390-2024-09-30</t>
        </is>
      </c>
      <c r="F1495" t="inlineStr">
        <is>
          <t>2024-11-15 11:17:46</t>
        </is>
      </c>
      <c r="G1495" t="inlineStr">
        <is>
          <t>Catalina Hernandez Martinez</t>
        </is>
      </c>
      <c r="H1495" t="inlineStr">
        <is>
          <t>Se realiza seguimiento y reporte en la herramienta definida, de la totalidad de las escuelas, con corte a 30 de septiembre.</t>
        </is>
      </c>
    </row>
    <row r="1496">
      <c r="A1496" t="n">
        <v>390</v>
      </c>
      <c r="B1496" t="inlineStr">
        <is>
          <t>Cumplimiento Plan Anual por escuela</t>
        </is>
      </c>
      <c r="C1496" t="inlineStr">
        <is>
          <t>Planeación Estratégica</t>
        </is>
      </c>
      <c r="D1496" s="134" t="n">
        <v>45657</v>
      </c>
      <c r="E1496" t="inlineStr">
        <is>
          <t>390-2024-12-31</t>
        </is>
      </c>
      <c r="F1496" t="inlineStr">
        <is>
          <t>2025-03-18 09:46:11</t>
        </is>
      </c>
      <c r="G1496" t="inlineStr">
        <is>
          <t>Catalina Hernandez Martinez</t>
        </is>
      </c>
      <c r="H1496" t="inlineStr">
        <is>
          <t>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row>
    <row r="1497">
      <c r="A1497" t="n">
        <v>390</v>
      </c>
      <c r="B1497" t="inlineStr">
        <is>
          <t>Cumplimiento Plan Anual por escuela</t>
        </is>
      </c>
      <c r="C1497" t="inlineStr">
        <is>
          <t>Planeación Estratégica</t>
        </is>
      </c>
      <c r="D1497" s="134" t="n">
        <v>45747</v>
      </c>
      <c r="E1497" t="inlineStr">
        <is>
          <t>390-2025-03-31</t>
        </is>
      </c>
      <c r="F1497" t="inlineStr">
        <is>
          <t>2025-07-13 20:46:48</t>
        </is>
      </c>
      <c r="G1497" t="inlineStr">
        <is>
          <t>Licec Ximena Silva Goyeneche</t>
        </is>
      </c>
      <c r="H1497" t="inlineStr">
        <is>
          <t>Se lleva a cabo el cargue del reporte con corte a marzo de 2025 en la herramienta de retos, con la participación de cada uno de los directores de escuela del registro de la información. A partir de los datos consolidados, se observa el comportamiento del indicador en relación con las metas establecidas para el año.</t>
        </is>
      </c>
    </row>
    <row r="1498">
      <c r="A1498" t="n">
        <v>390</v>
      </c>
      <c r="B1498" t="inlineStr">
        <is>
          <t>Cumplimiento Plan Anual por escuela</t>
        </is>
      </c>
      <c r="C1498" t="inlineStr">
        <is>
          <t>Planeación Estratégica</t>
        </is>
      </c>
      <c r="D1498" s="134" t="n">
        <v>45930</v>
      </c>
      <c r="E1498" t="inlineStr">
        <is>
          <t>390-2025-09-30</t>
        </is>
      </c>
      <c r="F1498" t="inlineStr">
        <is>
          <t>2025-10-31 14:08:38</t>
        </is>
      </c>
      <c r="G1498" t="inlineStr">
        <is>
          <t>Catalina Hernandez Martinez</t>
        </is>
      </c>
      <c r="H1498" t="inlineStr">
        <is>
          <t>Se realizó el reporte de seguimiento correspondiente a cada una de las direcciones de escuela de la institución, con corte al 25 de octubre.</t>
        </is>
      </c>
    </row>
    <row r="1499">
      <c r="A1499" t="n">
        <v>392</v>
      </c>
      <c r="B1499" t="inlineStr">
        <is>
          <t>Ahorro institucional con base en la monetización de los servicios</t>
        </is>
      </c>
      <c r="C1499" t="inlineStr">
        <is>
          <t>Gestión de campañas integradas de marketing</t>
        </is>
      </c>
      <c r="D1499" s="134" t="n">
        <v>45107</v>
      </c>
      <c r="E1499" t="inlineStr">
        <is>
          <t>392-2023-06-30</t>
        </is>
      </c>
      <c r="F1499" t="inlineStr">
        <is>
          <t>2023-07-11 09:23:36</t>
        </is>
      </c>
      <c r="G1499" t="inlineStr">
        <is>
          <t>Ana Milena Cortes Moncada</t>
        </is>
      </c>
      <c r="H1499" t="inlineStr"/>
    </row>
    <row r="1500">
      <c r="A1500" t="n">
        <v>392</v>
      </c>
      <c r="B1500" t="inlineStr">
        <is>
          <t>Ahorro institucional con base en la monetización de los servicios</t>
        </is>
      </c>
      <c r="C1500" t="inlineStr">
        <is>
          <t>Gestión de campañas integradas de marketing</t>
        </is>
      </c>
      <c r="D1500" s="134" t="n">
        <v>45291</v>
      </c>
      <c r="E1500" t="inlineStr">
        <is>
          <t>392-2023-12-31</t>
        </is>
      </c>
      <c r="F1500" t="inlineStr">
        <is>
          <t>2024-01-10 15:14:23</t>
        </is>
      </c>
      <c r="G1500" t="inlineStr">
        <is>
          <t>Ana Milena Cortes Moncada</t>
        </is>
      </c>
      <c r="H1500" t="inlineStr">
        <is>
          <t>Logramos un sobre cumplimiento de ahorro de $655.863.089 gracias a la optimización de los tiempos que se dio en gran parte a la compra de los equipos de diseño gráfico.</t>
        </is>
      </c>
    </row>
    <row r="1501">
      <c r="A1501" t="n">
        <v>392</v>
      </c>
      <c r="B1501" t="inlineStr">
        <is>
          <t>Ahorro institucional con base en la monetización de los servicios</t>
        </is>
      </c>
      <c r="C1501" t="inlineStr">
        <is>
          <t>Gestión de campañas integradas de marketing</t>
        </is>
      </c>
      <c r="D1501" s="134" t="n">
        <v>45473</v>
      </c>
      <c r="E1501" t="inlineStr">
        <is>
          <t>392-2024-06-30</t>
        </is>
      </c>
      <c r="F1501" t="inlineStr">
        <is>
          <t>2024-07-31 09:31:12</t>
        </is>
      </c>
      <c r="G1501" t="inlineStr">
        <is>
          <t>Ana Milena Cortes Moncada</t>
        </is>
      </c>
      <c r="H1501" t="inlineStr">
        <is>
          <t>Además se tuvo una disminución del equipo, ya que un monitor ejecutivo se retiró al mes de comenzar el semestre lo que hace mella en esa disminución del $</t>
        </is>
      </c>
    </row>
    <row r="1502">
      <c r="A1502" t="n">
        <v>392</v>
      </c>
      <c r="B1502" t="inlineStr">
        <is>
          <t>Ahorro institucional con base en la monetización de los servicios</t>
        </is>
      </c>
      <c r="C1502" t="inlineStr">
        <is>
          <t>Gestión de campañas integradas de marketing</t>
        </is>
      </c>
      <c r="D1502" s="134" t="n">
        <v>45657</v>
      </c>
      <c r="E1502" t="inlineStr">
        <is>
          <t>392-2024-12-31</t>
        </is>
      </c>
      <c r="F1502" t="inlineStr">
        <is>
          <t>2025-01-10 10:26:47</t>
        </is>
      </c>
      <c r="G1502" t="inlineStr">
        <is>
          <t>Ana Milena Cortes Moncada</t>
        </is>
      </c>
      <c r="H1502" t="inlineStr">
        <is>
          <t>Se super el monto ahorrado en 2023 en más de 90 millones de pesos</t>
        </is>
      </c>
    </row>
    <row r="1503">
      <c r="A1503" t="n">
        <v>392</v>
      </c>
      <c r="B1503" t="inlineStr">
        <is>
          <t>Ahorro institucional con base en la monetización de los servicios</t>
        </is>
      </c>
      <c r="C1503" t="inlineStr">
        <is>
          <t>Gestión de campañas integradas de marketing</t>
        </is>
      </c>
      <c r="D1503" s="134" t="n">
        <v>46022</v>
      </c>
      <c r="E1503" t="inlineStr">
        <is>
          <t>392-2025-12-31</t>
        </is>
      </c>
      <c r="F1503" t="inlineStr">
        <is>
          <t>2026-01-20 16:54:11</t>
        </is>
      </c>
      <c r="G1503" t="inlineStr">
        <is>
          <t>Ana Milena Cortes Moncada</t>
        </is>
      </c>
      <c r="H1503" t="inlineStr">
        <is>
          <t>Se logró un ahorro del 100,78% contra el presupuestado</t>
        </is>
      </c>
    </row>
    <row r="1504">
      <c r="A1504" t="n">
        <v>393</v>
      </c>
      <c r="B1504" t="inlineStr">
        <is>
          <t>Disminución de los tiempos empleados en el desarrollo de las solicitudes</t>
        </is>
      </c>
      <c r="C1504" t="inlineStr">
        <is>
          <t>Gestión de campañas integradas de marketing</t>
        </is>
      </c>
      <c r="D1504" s="134" t="n">
        <v>45291</v>
      </c>
      <c r="E1504" t="inlineStr">
        <is>
          <t>393-2023-12-31</t>
        </is>
      </c>
      <c r="F1504" t="inlineStr">
        <is>
          <t>2024-02-22 16:50:15</t>
        </is>
      </c>
      <c r="G1504" t="inlineStr">
        <is>
          <t>Ana Milena Cortes Moncada</t>
        </is>
      </c>
      <c r="H1504" t="inlineStr"/>
    </row>
    <row r="1505">
      <c r="A1505" t="n">
        <v>393</v>
      </c>
      <c r="B1505" t="inlineStr">
        <is>
          <t>Disminución de los tiempos empleados en el desarrollo de las solicitudes</t>
        </is>
      </c>
      <c r="C1505" t="inlineStr">
        <is>
          <t>Gestión de campañas integradas de marketing</t>
        </is>
      </c>
      <c r="D1505" s="134" t="n">
        <v>45657</v>
      </c>
      <c r="E1505" t="inlineStr">
        <is>
          <t>393-2024-12-31</t>
        </is>
      </c>
      <c r="F1505" t="inlineStr">
        <is>
          <t>2025-01-10 10:45:59</t>
        </is>
      </c>
      <c r="G1505" t="inlineStr">
        <is>
          <t>Ana Milena Cortes Moncada</t>
        </is>
      </c>
      <c r="H1505" t="inlineStr">
        <is>
          <t>Se redujo en 2 días y medio la gestión total de la campaña, incluyendo los tiempos de los clientes, lo que no se estaba contando anteriormente. Aún así, hubo una disminución.</t>
        </is>
      </c>
    </row>
    <row r="1506">
      <c r="A1506" t="n">
        <v>393</v>
      </c>
      <c r="B1506" t="inlineStr">
        <is>
          <t>Disminución de los tiempos empleados en el desarrollo de las solicitudes</t>
        </is>
      </c>
      <c r="C1506" t="inlineStr">
        <is>
          <t>Gestión de campañas integradas de marketing</t>
        </is>
      </c>
      <c r="D1506" s="134" t="n">
        <v>46022</v>
      </c>
      <c r="E1506" t="inlineStr">
        <is>
          <t>393-2025-12-31</t>
        </is>
      </c>
      <c r="F1506" t="inlineStr">
        <is>
          <t>2026-01-20 16:59:34</t>
        </is>
      </c>
      <c r="G1506" t="inlineStr">
        <is>
          <t>Ana Milena Cortes Moncada</t>
        </is>
      </c>
      <c r="H1506" t="inlineStr"/>
    </row>
    <row r="1507">
      <c r="A1507" t="n">
        <v>394</v>
      </c>
      <c r="B1507" t="inlineStr">
        <is>
          <t>Publicaciones en medios de comunicación Tier 1 y Tier 2</t>
        </is>
      </c>
      <c r="C1507" t="inlineStr">
        <is>
          <t>Comunicaciones Externas</t>
        </is>
      </c>
      <c r="D1507" s="134" t="n">
        <v>45107</v>
      </c>
      <c r="E1507" t="inlineStr">
        <is>
          <t>394-2023-06-30</t>
        </is>
      </c>
      <c r="F1507" t="inlineStr">
        <is>
          <t>2023-07-12 07:53:03</t>
        </is>
      </c>
      <c r="G1507" t="inlineStr">
        <is>
          <t>Laura Ximena Orjuela Naranjo</t>
        </is>
      </c>
      <c r="H1507" t="inlineStr">
        <is>
          <t>Del 1 de enero al 30 de junio, tuvimos un total de 482 publicaciones en medios tier 1 y tier 2 a nivel nacional. Se destaca una fuerte presencia en Antioquia, Valle del Cauca, Santander y Meta.</t>
        </is>
      </c>
    </row>
    <row r="1508">
      <c r="A1508" t="n">
        <v>394</v>
      </c>
      <c r="B1508" t="inlineStr">
        <is>
          <t>Publicaciones en medios de comunicación Tier 1 y Tier 2</t>
        </is>
      </c>
      <c r="C1508" t="inlineStr">
        <is>
          <t>Comunicaciones Externas</t>
        </is>
      </c>
      <c r="D1508" s="134" t="n">
        <v>45291</v>
      </c>
      <c r="E1508" t="inlineStr">
        <is>
          <t>394-2023-12-31</t>
        </is>
      </c>
      <c r="F1508" t="inlineStr">
        <is>
          <t>2024-01-05 09:29:01</t>
        </is>
      </c>
      <c r="G1508" t="inlineStr">
        <is>
          <t>Laura Ximena Orjuela Naranjo</t>
        </is>
      </c>
      <c r="H1508" t="inlineStr">
        <is>
          <t>Del 1 de julio al 26 de diciembre de 2023, tuvimos un total de 612 publicaciones en medios tier 1 y tier 2 a nivel nacional. Se destaca una fuerte presencia en Bogotá, Antioquia, Valle del Cauca y Santander.</t>
        </is>
      </c>
    </row>
    <row r="1509">
      <c r="A1509" t="n">
        <v>394</v>
      </c>
      <c r="B1509" t="inlineStr">
        <is>
          <t>Publicaciones en medios de comunicación Tier 1 y Tier 2</t>
        </is>
      </c>
      <c r="C1509" t="inlineStr">
        <is>
          <t>Comunicaciones Externas</t>
        </is>
      </c>
      <c r="D1509" s="134" t="n">
        <v>45473</v>
      </c>
      <c r="E1509" t="inlineStr">
        <is>
          <t>394-2024-06-30</t>
        </is>
      </c>
      <c r="F1509" t="inlineStr">
        <is>
          <t>2024-07-05 18:03:26</t>
        </is>
      </c>
      <c r="G1509" t="inlineStr">
        <is>
          <t>Laura Ximena Orjuela Naranjo</t>
        </is>
      </c>
      <c r="H1509" t="inlineStr">
        <is>
          <t>Del primero de enero al 30 de junio de 2024 tuvimos 593 publicaciones en medios de comunicación tier 1 y tier 2 a nivel nacional. Adjunto reporte de noticias. (Se omiten noticias indirectas (caso del personero de Medellín y del graduado Carlos Felipe Córdoba). También se omiten las notas pagas en medios de comunicación.</t>
        </is>
      </c>
    </row>
    <row r="1510">
      <c r="A1510" t="n">
        <v>394</v>
      </c>
      <c r="B1510" t="inlineStr">
        <is>
          <t>Publicaciones en medios de comunicación Tier 1 y Tier 2</t>
        </is>
      </c>
      <c r="C1510" t="inlineStr">
        <is>
          <t>Comunicaciones Externas</t>
        </is>
      </c>
      <c r="D1510" s="134" t="n">
        <v>45657</v>
      </c>
      <c r="E1510" t="inlineStr">
        <is>
          <t>394-2024-12-31</t>
        </is>
      </c>
      <c r="F1510" t="inlineStr">
        <is>
          <t>2025-01-06 12:30:48</t>
        </is>
      </c>
      <c r="G1510" t="inlineStr">
        <is>
          <t>Laura Ximena Orjuela Naranjo</t>
        </is>
      </c>
      <c r="H1510" t="inlineStr">
        <is>
          <t>Del primero de enero al 15 de diciembre de 2024 tuvimos 1819 publicaciones en medios de comunicación tier 1 y tier 2 a nivel nacional. Adjunto reporte de noticias. (Se omiten noticias indirectas (caso del personero de Medellín y del graduado Carlos Felipe Córdoba). También se omiten las notas pagas en medios de comunicación.</t>
        </is>
      </c>
    </row>
    <row r="1511">
      <c r="A1511" t="n">
        <v>394</v>
      </c>
      <c r="B1511" t="inlineStr">
        <is>
          <t>Publicaciones en medios de comunicación Tier 1 y Tier 2</t>
        </is>
      </c>
      <c r="C1511" t="inlineStr">
        <is>
          <t>Comunicaciones Externas</t>
        </is>
      </c>
      <c r="D1511" s="134" t="n">
        <v>45747</v>
      </c>
      <c r="E1511" t="inlineStr">
        <is>
          <t>394-2025-03-31</t>
        </is>
      </c>
      <c r="F1511" t="inlineStr">
        <is>
          <t>2025-07-14 13:45:02</t>
        </is>
      </c>
      <c r="G1511" t="inlineStr">
        <is>
          <t>Laura Ximena Orjuela Naranjo</t>
        </is>
      </c>
      <c r="H1511" t="inlineStr">
        <is>
          <t>Del 16 de diciembre al 31 de marzo de 2025 tuvimos 395 publicaciones en medios de comunicación tier 1 y tier 2 a nivel nacional. Adjunto reporte de noticias. Se omiten noticias indirectas y las notas pagas en medios de comunicación.</t>
        </is>
      </c>
    </row>
    <row r="1512">
      <c r="A1512" t="n">
        <v>394</v>
      </c>
      <c r="B1512" t="inlineStr">
        <is>
          <t>Publicaciones en medios de comunicación Tier 1 y Tier 2</t>
        </is>
      </c>
      <c r="C1512" t="inlineStr">
        <is>
          <t>Comunicaciones Externas</t>
        </is>
      </c>
      <c r="D1512" s="134" t="n">
        <v>45838</v>
      </c>
      <c r="E1512" t="inlineStr">
        <is>
          <t>394-2025-06-30</t>
        </is>
      </c>
      <c r="F1512" t="inlineStr">
        <is>
          <t>2025-07-14 13:55:31</t>
        </is>
      </c>
      <c r="G1512" t="inlineStr">
        <is>
          <t>Laura Ximena Orjuela Naranjo</t>
        </is>
      </c>
      <c r="H1512" t="inlineStr">
        <is>
          <t>Del 1 de abril al 30 de junio 2025 tuvimos 339 publicaciones en medios de comunicación tier 1 y tier 2 a nivel nacional. Adjunto reporte de noticias. Se omiten noticias indirectas y las notas pagas en medios de comunicación.</t>
        </is>
      </c>
    </row>
    <row r="1513">
      <c r="A1513" t="n">
        <v>394</v>
      </c>
      <c r="B1513" t="inlineStr">
        <is>
          <t>Publicaciones en medios de comunicación Tier 1 y Tier 2</t>
        </is>
      </c>
      <c r="C1513" t="inlineStr">
        <is>
          <t>Comunicaciones Externas</t>
        </is>
      </c>
      <c r="D1513" s="134" t="n">
        <v>45930</v>
      </c>
      <c r="E1513" t="inlineStr">
        <is>
          <t>394-2025-09-30</t>
        </is>
      </c>
      <c r="F1513" t="inlineStr">
        <is>
          <t>2025-10-30 08:23:55</t>
        </is>
      </c>
      <c r="G1513" t="inlineStr">
        <is>
          <t>Licec Ximena Silva Goyeneche</t>
        </is>
      </c>
      <c r="H1513" t="inlineStr">
        <is>
          <t>¿Qué dice el indicador?_x000D_
El indicador mide el número de publicaciones realizadas por el Politécnico Grancolombiano en medios de comunicación clasificados como Tier 1 y Tier 2, es decir, aquellos con alta y media relevancia en el ecosistema informativo nacional y regional._x000D_
_x000D_
¿Cumple o no cumple la meta?_x000D_
No. Sin embargo, aunque no se alcanzó el objetivo total, el resultado representa un 91.7% de cumplimiento, lo que refleja una gestión sólida y una presencia constante en medios de alta relevancia para la institución._x000D_
_x000D_
¿Por qué se presenta este resultado?_x000D_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institucional._x000D_
_x000D_
¿Cuál es el impacto de este resultado para la institución?_x000D_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is>
      </c>
    </row>
    <row r="1514">
      <c r="A1514" t="n">
        <v>394</v>
      </c>
      <c r="B1514" t="inlineStr">
        <is>
          <t>Publicaciones en medios de comunicación Tier 1 y Tier 2</t>
        </is>
      </c>
      <c r="C1514" t="inlineStr">
        <is>
          <t>Comunicaciones Externas</t>
        </is>
      </c>
      <c r="D1514" s="134" t="n">
        <v>46022</v>
      </c>
      <c r="E1514" t="inlineStr">
        <is>
          <t>394-2025-12-31</t>
        </is>
      </c>
      <c r="F1514" t="inlineStr">
        <is>
          <t>2026-01-06 13:47:04</t>
        </is>
      </c>
      <c r="G1514" t="inlineStr">
        <is>
          <t>Laura Ximena Orjuela Naranjo</t>
        </is>
      </c>
      <c r="H1514" t="inlineStr">
        <is>
          <t>¿Qué dice el indicador?_x000D_
El indicador mide el número de publicaciones realizadas por el Politécnico Grancolombiano en medios de comunicación clasificados como Tier 1 y Tier 2, es decir, aquellos con alta y media relevancia en el ecosistema informativo nacional y regional._x000D_
_x000D_
¿Cumple o no cumple la meta?_x000D_
Sí, lo que refleja una gestión sólida y una presencia constante en medios de alta relevancia para la institución._x000D_
_x000D_
¿Por qué se presenta este resultado?_x000D_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institucional._x000D_
_x000D_
¿Cuál es el impacto de este resultado para la institución?_x000D_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is>
      </c>
    </row>
    <row r="1515">
      <c r="A1515" t="n">
        <v>395</v>
      </c>
      <c r="B1515" t="inlineStr">
        <is>
          <t>Publicaciones en medios de comunicación de la región Antioquia</t>
        </is>
      </c>
      <c r="C1515" t="inlineStr">
        <is>
          <t>Comunicaciones Externas</t>
        </is>
      </c>
      <c r="D1515" s="134" t="n">
        <v>45107</v>
      </c>
      <c r="E1515" t="inlineStr">
        <is>
          <t>395-2023-06-30</t>
        </is>
      </c>
      <c r="F1515" t="inlineStr">
        <is>
          <t>2023-07-12 07:50:43</t>
        </is>
      </c>
      <c r="G1515" t="inlineStr">
        <is>
          <t>Laura Ximena Orjuela Naranjo</t>
        </is>
      </c>
      <c r="H1515" t="inlineStr">
        <is>
          <t>Del 1 de enero al 30 de junio de 2023, tuvimos un total de 50 publicaciones en medios tier 1 y tier 2 de Antioquia. Se destaca la importante presencia en Telemedellín.</t>
        </is>
      </c>
    </row>
    <row r="1516">
      <c r="A1516" t="n">
        <v>395</v>
      </c>
      <c r="B1516" t="inlineStr">
        <is>
          <t>Publicaciones en medios de comunicación de la región Antioquia</t>
        </is>
      </c>
      <c r="C1516" t="inlineStr">
        <is>
          <t>Comunicaciones Externas</t>
        </is>
      </c>
      <c r="D1516" s="134" t="n">
        <v>45291</v>
      </c>
      <c r="E1516" t="inlineStr">
        <is>
          <t>395-2023-12-31</t>
        </is>
      </c>
      <c r="F1516" t="inlineStr">
        <is>
          <t>2024-01-05 09:08:27</t>
        </is>
      </c>
      <c r="G1516" t="inlineStr">
        <is>
          <t>Laura Ximena Orjuela Naranjo</t>
        </is>
      </c>
      <c r="H1516" t="inlineStr">
        <is>
          <t>Del 1 de de julio al 19 de enero de 2023, tuvimos un total de 48 publicaciones en medios tier 1 y tier 2 de Antioquia, relacionadas directamente con la institución y con sentimiento positivo o neutro. Se destaca la importante presencia en ADN Medellín, El Colombiano y Telemedellín.</t>
        </is>
      </c>
    </row>
    <row r="1517">
      <c r="A1517" t="n">
        <v>395</v>
      </c>
      <c r="B1517" t="inlineStr">
        <is>
          <t>Publicaciones en medios de comunicación de la región Antioquia</t>
        </is>
      </c>
      <c r="C1517" t="inlineStr">
        <is>
          <t>Comunicaciones Externas</t>
        </is>
      </c>
      <c r="D1517" s="134" t="n">
        <v>45473</v>
      </c>
      <c r="E1517" t="inlineStr">
        <is>
          <t>395-2024-06-30</t>
        </is>
      </c>
      <c r="F1517" t="inlineStr">
        <is>
          <t>2024-07-05 18:14:50</t>
        </is>
      </c>
      <c r="G1517" t="inlineStr">
        <is>
          <t>Laura Ximena Orjuela Naranjo</t>
        </is>
      </c>
      <c r="H1517" t="inlineStr">
        <is>
          <t>Del primero de enero al 30 de junio de 2024 tuvimos 99 publicaciones en medios de comunicación tier 1 y tier 2 (se incluyen medios de Antioquia o de otras ciudades con participación de docentes Poli de la sede de Medellín). Adjunto reporte de noticias. (Se omiten noticias indirectas (caso del personero de Medellín y del graduado Carlos Felipe Córdoba). También se omiten las notas pagas en medios de comunicación.</t>
        </is>
      </c>
    </row>
    <row r="1518">
      <c r="A1518" t="n">
        <v>395</v>
      </c>
      <c r="B1518" t="inlineStr">
        <is>
          <t>Publicaciones en medios de comunicación de la región Antioquia</t>
        </is>
      </c>
      <c r="C1518" t="inlineStr">
        <is>
          <t>Comunicaciones Externas</t>
        </is>
      </c>
      <c r="D1518" s="134" t="n">
        <v>45657</v>
      </c>
      <c r="E1518" t="inlineStr">
        <is>
          <t>395-2024-12-31</t>
        </is>
      </c>
      <c r="F1518" t="inlineStr">
        <is>
          <t>2025-01-06 12:35:07</t>
        </is>
      </c>
      <c r="G1518" t="inlineStr">
        <is>
          <t>Laura Ximena Orjuela Naranjo</t>
        </is>
      </c>
      <c r="H1518" t="inlineStr">
        <is>
          <t>Del primero de julio al 15 de diciembre de 2024 tuvimos 134 publicaciones en medios de comunicación tier 1 y tier 2 (se incluyen medios de Antioquia o de otras ciudades con participación de docentes Poli de la sede de Medellín). Adjunto reporte de noticias. (Se omiten noticias indirectas (caso del personero de Medellín y del graduado Carlos Felipe Córdoba). También se omiten las notas pagas en medios de comunicación.</t>
        </is>
      </c>
    </row>
    <row r="1519">
      <c r="A1519" t="n">
        <v>395</v>
      </c>
      <c r="B1519" t="inlineStr">
        <is>
          <t>Publicaciones en medios de comunicación de la región Antioquia</t>
        </is>
      </c>
      <c r="C1519" t="inlineStr">
        <is>
          <t>Comunicaciones Externas</t>
        </is>
      </c>
      <c r="D1519" s="134" t="n">
        <v>45747</v>
      </c>
      <c r="E1519" t="inlineStr">
        <is>
          <t>395-2025-03-31</t>
        </is>
      </c>
      <c r="F1519" t="inlineStr">
        <is>
          <t>2025-07-14 13:58:58</t>
        </is>
      </c>
      <c r="G1519" t="inlineStr">
        <is>
          <t>Laura Ximena Orjuela Naranjo</t>
        </is>
      </c>
      <c r="H1519" t="inlineStr">
        <is>
          <t>Del 16 de diciembre de 2024 al 31 de marzo de 2025 tuvimos 102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is>
      </c>
    </row>
    <row r="1520">
      <c r="A1520" t="n">
        <v>395</v>
      </c>
      <c r="B1520" t="inlineStr">
        <is>
          <t>Publicaciones en medios de comunicación de la región Antioquia</t>
        </is>
      </c>
      <c r="C1520" t="inlineStr">
        <is>
          <t>Comunicaciones Externas</t>
        </is>
      </c>
      <c r="D1520" s="134" t="n">
        <v>45838</v>
      </c>
      <c r="E1520" t="inlineStr">
        <is>
          <t>395-2025-06-30</t>
        </is>
      </c>
      <c r="F1520" t="inlineStr">
        <is>
          <t>2025-07-14 13:59:47</t>
        </is>
      </c>
      <c r="G1520" t="inlineStr">
        <is>
          <t>Laura Ximena Orjuela Naranjo</t>
        </is>
      </c>
      <c r="H1520" t="inlineStr">
        <is>
          <t>Del 1 de abril al 30 de junio de 2025 tuvimos 89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is>
      </c>
    </row>
    <row r="1521">
      <c r="A1521" t="n">
        <v>395</v>
      </c>
      <c r="B1521" t="inlineStr">
        <is>
          <t>Publicaciones en medios de comunicación de la región Antioquia</t>
        </is>
      </c>
      <c r="C1521" t="inlineStr">
        <is>
          <t>Comunicaciones Externas</t>
        </is>
      </c>
      <c r="D1521" s="134" t="n">
        <v>45930</v>
      </c>
      <c r="E1521" t="inlineStr">
        <is>
          <t>395-2025-09-30</t>
        </is>
      </c>
      <c r="F1521" t="inlineStr">
        <is>
          <t>2025-10-29 11:36:32</t>
        </is>
      </c>
      <c r="G1521" t="inlineStr">
        <is>
          <t>Laura Ximena Orjuela Naranjo</t>
        </is>
      </c>
      <c r="H1521" t="inlineStr">
        <is>
          <t>¿Qué dice el indicador?_x000D_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nacional._x000D_
_x000D_
¿Cumple o no cumple la meta?_x000D_
Sí, el indicador no solo cumple, sino que supera ampliamente la meta establecida. Durante el periodo de julio a septiembre se lograron 103 publicaciones, frente a una meta de 55._x000D_
_x000D_
¿Por qué se presenta el resultado?_x000D_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mensajes._x000D_
_x000D_
¿Cuál es el impacto de este resultado para la institución?_x000D_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is>
      </c>
    </row>
    <row r="1522">
      <c r="A1522" t="n">
        <v>395</v>
      </c>
      <c r="B1522" t="inlineStr">
        <is>
          <t>Publicaciones en medios de comunicación de la región Antioquia</t>
        </is>
      </c>
      <c r="C1522" t="inlineStr">
        <is>
          <t>Comunicaciones Externas</t>
        </is>
      </c>
      <c r="D1522" s="134" t="n">
        <v>46022</v>
      </c>
      <c r="E1522" t="inlineStr">
        <is>
          <t>395-2025-12-31</t>
        </is>
      </c>
      <c r="F1522" t="inlineStr">
        <is>
          <t>2026-01-06 13:52:15</t>
        </is>
      </c>
      <c r="G1522" t="inlineStr">
        <is>
          <t>Laura Ximena Orjuela Naranjo</t>
        </is>
      </c>
      <c r="H1522" t="inlineStr">
        <is>
          <t>¿Qué dice el indicador?_x000D_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nacional._x000D_
_x000D_
¿Cumple o no cumple la meta?_x000D_
Sí, el indicador no solo cumple, sino que supera ampliamente la meta establecida. Durante el periodo de octubre a diciembre se lograron 62 publicaciones, frente a una meta de 35._x000D_
_x000D_
¿Por qué se presenta el resultado?_x000D_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mensajes._x000D_
_x000D_
¿Cuál es el impacto de este resultado para la institución?_x000D_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is>
      </c>
    </row>
    <row r="1523">
      <c r="A1523" t="n">
        <v>397</v>
      </c>
      <c r="B1523" t="inlineStr">
        <is>
          <t>Gestión de casos del Estudio de Grabación Virtual</t>
        </is>
      </c>
      <c r="C1523" t="inlineStr">
        <is>
          <t>Diseño de Contenido Virtual</t>
        </is>
      </c>
      <c r="D1523" s="134" t="n">
        <v>45107</v>
      </c>
      <c r="E1523" t="inlineStr">
        <is>
          <t>397-2023-06-30</t>
        </is>
      </c>
      <c r="F1523" t="inlineStr">
        <is>
          <t>2023-07-19 16:42:28</t>
        </is>
      </c>
      <c r="G1523" t="inlineStr">
        <is>
          <t>Jose Andres Sabogal Patarroyo</t>
        </is>
      </c>
      <c r="H1523" t="inlineStr">
        <is>
          <t>Se adjunta el reporte de casos gestionados en el periodo 2023-1. Los casos no gestionados aparecen como &amp;quot;No se hará&amp;quot;. Esta tipificación puede deberse a múltiples factores (error en el servicio solicitado, el cliente cancela el servicio, etc).</t>
        </is>
      </c>
    </row>
    <row r="1524">
      <c r="A1524" t="n">
        <v>397</v>
      </c>
      <c r="B1524" t="inlineStr">
        <is>
          <t>Gestión de casos del Estudio de Grabación Virtual</t>
        </is>
      </c>
      <c r="C1524" t="inlineStr">
        <is>
          <t>Diseño de Contenido Virtual</t>
        </is>
      </c>
      <c r="D1524" s="134" t="n">
        <v>45291</v>
      </c>
      <c r="E1524" t="inlineStr">
        <is>
          <t>397-2023-12-31</t>
        </is>
      </c>
      <c r="F1524" t="inlineStr">
        <is>
          <t>2024-01-11 16:30:17</t>
        </is>
      </c>
      <c r="G1524" t="inlineStr">
        <is>
          <t>Jose Andres Sabogal Patarroyo</t>
        </is>
      </c>
      <c r="H1524" t="inlineStr">
        <is>
          <t>Se adjunta el reporte de casos gestionados en el periodo 2023-2. Los casos no gestionados aparecen como &amp;quot;No se hará&amp;quot;. Esta tipificación puede deberse a múltiples factores (error en el servicio solicitado, el cliente cancela el servicio, etc).</t>
        </is>
      </c>
    </row>
    <row r="1525">
      <c r="A1525" t="n">
        <v>397</v>
      </c>
      <c r="B1525" t="inlineStr">
        <is>
          <t>Gestión de casos del Estudio de Grabación Virtual</t>
        </is>
      </c>
      <c r="C1525" t="inlineStr">
        <is>
          <t>Diseño de Contenido Virtual</t>
        </is>
      </c>
      <c r="D1525" s="134" t="n">
        <v>45473</v>
      </c>
      <c r="E1525" t="inlineStr">
        <is>
          <t>397-2024-06-30</t>
        </is>
      </c>
      <c r="F1525" t="inlineStr">
        <is>
          <t>2024-07-02 15:57:51</t>
        </is>
      </c>
      <c r="G1525" t="inlineStr">
        <is>
          <t>Jose Andres Sabogal Patarroyo</t>
        </is>
      </c>
      <c r="H1525" t="inlineStr">
        <is>
          <t>Se adjunta el reporte de casos gestionados en el periodo 2024-1. De los 303 casos gestionados algunos aparecen en curso porque son solicitados con anterioridad por temas de espacios en el estudio o porque son videos que están en producción a la fecha._x000D_
_x000D_
Los casos no gestionados aparecen como &amp;quot;No se hará&amp;quot;. Esta tipificación puede deberse a múltiples factores (error en el servicio solicitado, el cliente cancela el servicio, etc).</t>
        </is>
      </c>
    </row>
    <row r="1526">
      <c r="A1526" t="n">
        <v>397</v>
      </c>
      <c r="B1526" t="inlineStr">
        <is>
          <t>Gestión de casos del Estudio de Grabación Virtual</t>
        </is>
      </c>
      <c r="C1526" t="inlineStr">
        <is>
          <t>Diseño de Contenido Virtual</t>
        </is>
      </c>
      <c r="D1526" s="134" t="n">
        <v>45657</v>
      </c>
      <c r="E1526" t="inlineStr">
        <is>
          <t>397-2024-12-31</t>
        </is>
      </c>
      <c r="F1526" t="inlineStr">
        <is>
          <t>2025-01-10 17:45:32</t>
        </is>
      </c>
      <c r="G1526" t="inlineStr">
        <is>
          <t>Jose Andres Sabogal Patarroyo</t>
        </is>
      </c>
      <c r="H1526" t="inlineStr">
        <is>
          <t>Se adjunta el reporte de casos gestionados en el periodo 2024-2. De los 430 casos gestionados cuatro (4) aparecen como Pendientes porque son videos que están en etapa de aprobación o ajustes. _x000D_
_x000D_
Los casos no gestionados (22) aparecen como &amp;quot;No se hará&amp;quot;. Esta tipificación puede deberse a múltiples factores (error en el servicio solicitado, el cliente cancela el servicio, etc).</t>
        </is>
      </c>
    </row>
    <row r="1527">
      <c r="A1527" t="n">
        <v>397</v>
      </c>
      <c r="B1527" t="inlineStr">
        <is>
          <t>Gestión de casos del Estudio de Grabación Virtual</t>
        </is>
      </c>
      <c r="C1527" t="inlineStr">
        <is>
          <t>Diseño de Contenido Virtual</t>
        </is>
      </c>
      <c r="D1527" s="134" t="n">
        <v>45838</v>
      </c>
      <c r="E1527" t="inlineStr">
        <is>
          <t>397-2025-06-30</t>
        </is>
      </c>
      <c r="F1527" t="inlineStr">
        <is>
          <t>2025-07-11 15:33:46</t>
        </is>
      </c>
      <c r="G1527" t="inlineStr">
        <is>
          <t>Alejandro Guerrero</t>
        </is>
      </c>
      <c r="H1527" t="inlineStr">
        <is>
          <t>Se adjunta el reporte de casos gestionados en el periodo 2025-1. De los 232 casos gestionados cuatro (3) aparecen como Pendientes porque son videos que están en etapa de aprobación o ajustes. Asimismo aparecen dos (2) casos en estado En Curso porque son productos audiovisuales robustos y que requieren más tiempo de producción. En conclusión, de los 232 casos solicitados se gestionaron 221 casos exceptuando los dos que continúan En Curso._x000D_
_x000D_
Los casos no gestionados (9) aparecen como &amp;quot;No se hará&amp;quot;. Esta tipificación puede deberse a múltiples factores (error en el servicio solicitado, el cliente cancela el servicio, etc).</t>
        </is>
      </c>
    </row>
    <row r="1528">
      <c r="A1528" t="n">
        <v>397</v>
      </c>
      <c r="B1528" t="inlineStr">
        <is>
          <t>Gestión de casos del Estudio de Grabación Virtual</t>
        </is>
      </c>
      <c r="C1528" t="inlineStr">
        <is>
          <t>Diseño de Contenido Virtual</t>
        </is>
      </c>
      <c r="D1528" s="134" t="n">
        <v>46022</v>
      </c>
      <c r="E1528" t="inlineStr">
        <is>
          <t>397-2025-12-31</t>
        </is>
      </c>
      <c r="F1528" t="inlineStr">
        <is>
          <t>2026-01-05 12:31:42</t>
        </is>
      </c>
      <c r="G1528" t="inlineStr">
        <is>
          <t>Alejandro Guerrero</t>
        </is>
      </c>
      <c r="H1528" t="inlineStr">
        <is>
          <t>Se adjunta el reporte de casos gestionados en el periodo 2025-1. En este periodo se presenta algo particular y es que aparecen 14 casos duplicados por error en el sistema Jira y que van desde el caso EST-2170 hasta el EST-2183, situación que ya fue reportada al área de Tecnología para poder revisar._x000D_
_x000D_
Para los demás casos tenemos: _x000D_
_x000D_
224 casos gestionados (incluidos 4 casos que están en producción y 6 casos pendientes por parte del cliente para aprobación o ajustes)._x000D_
_x000D_
9 casos no gestionados y que aparecen como &amp;quot;No se hará&amp;quot;. Esta tipificación se debe a múltiples situaciones (error en el servicio solicitado, el cliente cancela el servicio, etc)._x000D_
_x000D_
14 casos duplicados (error sistema Jira)._x000D_
_x000D_
Comparado con el año anterior mismo periodo podemos observar que aunque la cantidad de casos (solicitados y gestionados) disminuyó la meta se sigue manteniendo por encima del 90% y además teniendo en cuenta que la meta aumentó desde el año 2024._x000D_
_x000D_
Mil gracias.</t>
        </is>
      </c>
    </row>
    <row r="1529">
      <c r="A1529" t="n">
        <v>398</v>
      </c>
      <c r="B1529" t="inlineStr">
        <is>
          <t>Participación en actividades de desarrollo de Cultura y Formación Emprendedora</t>
        </is>
      </c>
      <c r="C1529" t="inlineStr">
        <is>
          <t>Emprendimiento</t>
        </is>
      </c>
      <c r="D1529" s="134" t="n">
        <v>45107</v>
      </c>
      <c r="E1529" t="inlineStr">
        <is>
          <t>398-2023-06-30</t>
        </is>
      </c>
      <c r="F1529" t="inlineStr">
        <is>
          <t>2023-07-19 10:00:24</t>
        </is>
      </c>
      <c r="G1529" t="inlineStr">
        <is>
          <t>Wilinton Javier Ortiz Amador</t>
        </is>
      </c>
      <c r="H1529" t="inlineStr">
        <is>
          <t>Se adjunta base de datos de participantes en eventos de cultura y formación emprendedora 2023-1</t>
        </is>
      </c>
    </row>
    <row r="1530">
      <c r="A1530" t="n">
        <v>398</v>
      </c>
      <c r="B1530" t="inlineStr">
        <is>
          <t>Participación en actividades de desarrollo de Cultura y Formación Emprendedora</t>
        </is>
      </c>
      <c r="C1530" t="inlineStr">
        <is>
          <t>Emprendimiento</t>
        </is>
      </c>
      <c r="D1530" s="134" t="n">
        <v>45291</v>
      </c>
      <c r="E1530" t="inlineStr">
        <is>
          <t>398-2023-12-31</t>
        </is>
      </c>
      <c r="F1530" t="inlineStr">
        <is>
          <t>2024-01-09 14:32:19</t>
        </is>
      </c>
      <c r="G1530" t="inlineStr">
        <is>
          <t>Wilinton Javier Ortiz Amador</t>
        </is>
      </c>
      <c r="H1530" t="inlineStr">
        <is>
          <t>Se adjunta base de datos de participantes en eventos de cultura y formación emprendedora 2023-2</t>
        </is>
      </c>
    </row>
    <row r="1531">
      <c r="A1531" t="n">
        <v>398</v>
      </c>
      <c r="B1531" t="inlineStr">
        <is>
          <t>Participación en actividades de desarrollo de Cultura y Formación Emprendedora</t>
        </is>
      </c>
      <c r="C1531" t="inlineStr">
        <is>
          <t>Emprendimiento</t>
        </is>
      </c>
      <c r="D1531" s="134" t="n">
        <v>45473</v>
      </c>
      <c r="E1531" t="inlineStr">
        <is>
          <t>398-2024-06-30</t>
        </is>
      </c>
      <c r="F1531" t="inlineStr">
        <is>
          <t>2024-07-24 16:09:53</t>
        </is>
      </c>
      <c r="G1531" t="inlineStr">
        <is>
          <t>Wilinton Javier Ortiz Amador</t>
        </is>
      </c>
      <c r="H1531" t="inlineStr">
        <is>
          <t>Se adjunta base de datos de participantes en eventos de cultura y formación emprendedora 2024-1</t>
        </is>
      </c>
    </row>
    <row r="1532">
      <c r="A1532" t="n">
        <v>398</v>
      </c>
      <c r="B1532" t="inlineStr">
        <is>
          <t>Participación en actividades de desarrollo de Cultura y Formación Emprendedora</t>
        </is>
      </c>
      <c r="C1532" t="inlineStr">
        <is>
          <t>Emprendimiento</t>
        </is>
      </c>
      <c r="D1532" s="134" t="n">
        <v>45657</v>
      </c>
      <c r="E1532" t="inlineStr">
        <is>
          <t>398-2024-12-31</t>
        </is>
      </c>
      <c r="F1532" t="inlineStr">
        <is>
          <t>2025-01-16 10:44:01</t>
        </is>
      </c>
      <c r="G1532" t="inlineStr">
        <is>
          <t>Wilinton Javier Ortiz Amador</t>
        </is>
      </c>
      <c r="H1532" t="inlineStr">
        <is>
          <t>Se adjunta base de datos de participantes en eventos de cultura y formación emprendedora 2024-2</t>
        </is>
      </c>
    </row>
    <row r="1533">
      <c r="A1533" t="n">
        <v>398</v>
      </c>
      <c r="B1533" t="inlineStr">
        <is>
          <t>Participación en actividades de desarrollo de Cultura y Formación Emprendedora</t>
        </is>
      </c>
      <c r="C1533" t="inlineStr">
        <is>
          <t>Emprendimiento</t>
        </is>
      </c>
      <c r="D1533" s="134" t="n">
        <v>45838</v>
      </c>
      <c r="E1533" t="inlineStr">
        <is>
          <t>398-2025-06-30</t>
        </is>
      </c>
      <c r="F1533" t="inlineStr">
        <is>
          <t>2025-07-03 15:32:06</t>
        </is>
      </c>
      <c r="G1533" t="inlineStr">
        <is>
          <t>Wilinton Javier Ortiz Amador</t>
        </is>
      </c>
      <c r="H1533" t="inlineStr">
        <is>
          <t>Se adjunta base de datos de participantes en eventos de cultura y formación emprendedora 2025-1</t>
        </is>
      </c>
    </row>
    <row r="1534">
      <c r="A1534" t="n">
        <v>398</v>
      </c>
      <c r="B1534" t="inlineStr">
        <is>
          <t>Participación en actividades de desarrollo de Cultura y Formación Emprendedora</t>
        </is>
      </c>
      <c r="C1534" t="inlineStr">
        <is>
          <t>Emprendimiento</t>
        </is>
      </c>
      <c r="D1534" s="134" t="n">
        <v>46022</v>
      </c>
      <c r="E1534" t="inlineStr">
        <is>
          <t>398-2025-12-31</t>
        </is>
      </c>
      <c r="F1534" t="inlineStr">
        <is>
          <t>2026-01-13 14:05:28</t>
        </is>
      </c>
      <c r="G1534" t="inlineStr">
        <is>
          <t>Wilinton Javier Ortiz Amador</t>
        </is>
      </c>
      <c r="H1534" t="inlineStr">
        <is>
          <t>Se adjunta base de datos de participantes en actividades de cultura y formación emprendedora 2025-2. Sobresale la participación de estudiantes en Cursos MOOC ofertados en tres diferentes cohortes, luego sobresale la participación de estudiantes en los talleres virtuales de los jueves de emprendimiento y también la estrategia de emprendimiento en el aula que selecciona a los mejores modelos de negocios diseñados por estudiantes de algunas asignaturas.</t>
        </is>
      </c>
    </row>
    <row r="1535">
      <c r="A1535" t="n">
        <v>399</v>
      </c>
      <c r="B1535" t="inlineStr">
        <is>
          <t>Sesiones de Acompañamiento a emprendedores en creación de empresas</t>
        </is>
      </c>
      <c r="C1535" t="inlineStr">
        <is>
          <t>Emprendimiento</t>
        </is>
      </c>
      <c r="D1535" s="134" t="n">
        <v>45107</v>
      </c>
      <c r="E1535" t="inlineStr">
        <is>
          <t>399-2023-06-30</t>
        </is>
      </c>
      <c r="F1535" t="inlineStr">
        <is>
          <t>2023-07-19 10:04:00</t>
        </is>
      </c>
      <c r="G1535" t="inlineStr">
        <is>
          <t>Wilinton Javier Ortiz Amador</t>
        </is>
      </c>
      <c r="H1535" t="inlineStr">
        <is>
          <t>Se adjunta base de datos de mentorias realizadas en el semestre y la evaluación del proceso</t>
        </is>
      </c>
    </row>
    <row r="1536">
      <c r="A1536" t="n">
        <v>399</v>
      </c>
      <c r="B1536" t="inlineStr">
        <is>
          <t>Sesiones de Acompañamiento a emprendedores en creación de empresas</t>
        </is>
      </c>
      <c r="C1536" t="inlineStr">
        <is>
          <t>Emprendimiento</t>
        </is>
      </c>
      <c r="D1536" s="134" t="n">
        <v>45291</v>
      </c>
      <c r="E1536" t="inlineStr">
        <is>
          <t>399-2023-12-31</t>
        </is>
      </c>
      <c r="F1536" t="inlineStr">
        <is>
          <t>2024-01-09 14:41:06</t>
        </is>
      </c>
      <c r="G1536" t="inlineStr">
        <is>
          <t>Wilinton Javier Ortiz Amador</t>
        </is>
      </c>
      <c r="H1536" t="inlineStr">
        <is>
          <t>Se adjunta base de datos de mentorias realizadas en el semestre</t>
        </is>
      </c>
    </row>
    <row r="1537">
      <c r="A1537" t="n">
        <v>399</v>
      </c>
      <c r="B1537" t="inlineStr">
        <is>
          <t>Sesiones de Acompañamiento a emprendedores en creación de empresas</t>
        </is>
      </c>
      <c r="C1537" t="inlineStr">
        <is>
          <t>Emprendimiento</t>
        </is>
      </c>
      <c r="D1537" s="134" t="n">
        <v>45473</v>
      </c>
      <c r="E1537" t="inlineStr">
        <is>
          <t>399-2024-06-30</t>
        </is>
      </c>
      <c r="F1537" t="inlineStr">
        <is>
          <t>2024-07-24 16:16:07</t>
        </is>
      </c>
      <c r="G1537" t="inlineStr">
        <is>
          <t>Wilinton Javier Ortiz Amador</t>
        </is>
      </c>
      <c r="H1537" t="inlineStr">
        <is>
          <t>Se adjunta base de datos de mentorías realizadas en el semestre</t>
        </is>
      </c>
    </row>
    <row r="1538">
      <c r="A1538" t="n">
        <v>399</v>
      </c>
      <c r="B1538" t="inlineStr">
        <is>
          <t>Sesiones de Acompañamiento a emprendedores en creación de empresas</t>
        </is>
      </c>
      <c r="C1538" t="inlineStr">
        <is>
          <t>Emprendimiento</t>
        </is>
      </c>
      <c r="D1538" s="134" t="n">
        <v>45838</v>
      </c>
      <c r="E1538" t="inlineStr">
        <is>
          <t>399-2025-06-30</t>
        </is>
      </c>
      <c r="F1538" t="inlineStr">
        <is>
          <t>2025-07-03 15:42:53</t>
        </is>
      </c>
      <c r="G1538" t="inlineStr">
        <is>
          <t>Wilinton Javier Ortiz Amador</t>
        </is>
      </c>
      <c r="H1538" t="inlineStr">
        <is>
          <t>Se adjunta base de datos de mentorías realizadas en el semestre</t>
        </is>
      </c>
    </row>
    <row r="1539">
      <c r="A1539" t="n">
        <v>399</v>
      </c>
      <c r="B1539" t="inlineStr">
        <is>
          <t>Sesiones de Acompañamiento a emprendedores en creación de empresas</t>
        </is>
      </c>
      <c r="C1539" t="inlineStr">
        <is>
          <t>Emprendimiento</t>
        </is>
      </c>
      <c r="D1539" s="134" t="n">
        <v>46022</v>
      </c>
      <c r="E1539" t="inlineStr">
        <is>
          <t>399-2025-12-31</t>
        </is>
      </c>
      <c r="F1539" t="inlineStr">
        <is>
          <t>2026-01-13 14:22:42</t>
        </is>
      </c>
      <c r="G1539" t="inlineStr">
        <is>
          <t>Wilinton Javier Ortiz Amador</t>
        </is>
      </c>
      <c r="H1539" t="inlineStr">
        <is>
          <t>Se adjunta base de datos de mentorías realizadas en el semestre a emprendedores vinculados con el Centro de Emprendimiento. Sobresale el acompañamiento a 30 emprendedores de la Universidad del Valle en el marco de la alianza de colaboración con el programa de formación en mentores de emprendimiento</t>
        </is>
      </c>
    </row>
    <row r="1540">
      <c r="A1540" t="n">
        <v>400</v>
      </c>
      <c r="B1540" t="inlineStr">
        <is>
          <t>Puesta en marcha de proyectos de emprendimiento</t>
        </is>
      </c>
      <c r="C1540" t="inlineStr">
        <is>
          <t>Emprendimiento</t>
        </is>
      </c>
      <c r="D1540" s="134" t="n">
        <v>45107</v>
      </c>
      <c r="E1540" t="inlineStr">
        <is>
          <t>400-2023-06-30</t>
        </is>
      </c>
      <c r="F1540" t="inlineStr">
        <is>
          <t>2023-07-19 10:09:09</t>
        </is>
      </c>
      <c r="G1540" t="inlineStr">
        <is>
          <t>Wilinton Javier Ortiz Amador</t>
        </is>
      </c>
      <c r="H1540" t="inlineStr">
        <is>
          <t>Se adjunta base de datos con tablero de control que evidencia avances en los proyectos e identificación en puesta en marcha</t>
        </is>
      </c>
    </row>
    <row r="1541">
      <c r="A1541" t="n">
        <v>400</v>
      </c>
      <c r="B1541" t="inlineStr">
        <is>
          <t>Puesta en marcha de proyectos de emprendimiento</t>
        </is>
      </c>
      <c r="C1541" t="inlineStr">
        <is>
          <t>Emprendimiento</t>
        </is>
      </c>
      <c r="D1541" s="134" t="n">
        <v>45291</v>
      </c>
      <c r="E1541" t="inlineStr">
        <is>
          <t>400-2023-12-31</t>
        </is>
      </c>
      <c r="F1541" t="inlineStr">
        <is>
          <t>2024-01-09 14:47:20</t>
        </is>
      </c>
      <c r="G1541" t="inlineStr">
        <is>
          <t>Wilinton Javier Ortiz Amador</t>
        </is>
      </c>
      <c r="H1541" t="inlineStr">
        <is>
          <t>Se adjunta base de datos con tablero de control que evidencia avances en los proyectos e identificación en puesta en marcha</t>
        </is>
      </c>
    </row>
    <row r="1542">
      <c r="A1542" t="n">
        <v>400</v>
      </c>
      <c r="B1542" t="inlineStr">
        <is>
          <t>Puesta en marcha de proyectos de emprendimiento</t>
        </is>
      </c>
      <c r="C1542" t="inlineStr">
        <is>
          <t>Emprendimiento</t>
        </is>
      </c>
      <c r="D1542" s="134" t="n">
        <v>45473</v>
      </c>
      <c r="E1542" t="inlineStr">
        <is>
          <t>400-2024-06-30</t>
        </is>
      </c>
      <c r="F1542" t="inlineStr">
        <is>
          <t>2024-07-24 16:27:55</t>
        </is>
      </c>
      <c r="G1542" t="inlineStr">
        <is>
          <t>Wilinton Javier Ortiz Amador</t>
        </is>
      </c>
      <c r="H1542" t="inlineStr">
        <is>
          <t>Se adjunta base de datos con tablero de control que evidencia avances en los proyectos e identificación en puesta en marcha</t>
        </is>
      </c>
    </row>
    <row r="1543">
      <c r="A1543" t="n">
        <v>400</v>
      </c>
      <c r="B1543" t="inlineStr">
        <is>
          <t>Puesta en marcha de proyectos de emprendimiento</t>
        </is>
      </c>
      <c r="C1543" t="inlineStr">
        <is>
          <t>Emprendimiento</t>
        </is>
      </c>
      <c r="D1543" s="134" t="n">
        <v>45657</v>
      </c>
      <c r="E1543" t="inlineStr">
        <is>
          <t>400-2024-12-31</t>
        </is>
      </c>
      <c r="F1543" t="inlineStr">
        <is>
          <t>2025-01-16 11:01:53</t>
        </is>
      </c>
      <c r="G1543" t="inlineStr">
        <is>
          <t>Wilinton Javier Ortiz Amador</t>
        </is>
      </c>
      <c r="H1543" t="inlineStr">
        <is>
          <t>Se adjunta base de datos que evidencia avances en los proyectos e identificación en puesta en marcha</t>
        </is>
      </c>
    </row>
    <row r="1544">
      <c r="A1544" t="n">
        <v>400</v>
      </c>
      <c r="B1544" t="inlineStr">
        <is>
          <t>Puesta en marcha de proyectos de emprendimiento</t>
        </is>
      </c>
      <c r="C1544" t="inlineStr">
        <is>
          <t>Emprendimiento</t>
        </is>
      </c>
      <c r="D1544" s="134" t="n">
        <v>45838</v>
      </c>
      <c r="E1544" t="inlineStr">
        <is>
          <t>400-2025-06-30</t>
        </is>
      </c>
      <c r="F1544" t="inlineStr">
        <is>
          <t>2025-07-03 15:57:51</t>
        </is>
      </c>
      <c r="G1544" t="inlineStr">
        <is>
          <t>Wilinton Javier Ortiz Amador</t>
        </is>
      </c>
      <c r="H1544" t="inlineStr">
        <is>
          <t>Se adjunta base de datos que evidencia avances en los proyectos e identificación en puesta en marcha</t>
        </is>
      </c>
    </row>
    <row r="1545">
      <c r="A1545" t="n">
        <v>400</v>
      </c>
      <c r="B1545" t="inlineStr">
        <is>
          <t>Puesta en marcha de proyectos de emprendimiento</t>
        </is>
      </c>
      <c r="C1545" t="inlineStr">
        <is>
          <t>Emprendimiento</t>
        </is>
      </c>
      <c r="D1545" s="134" t="n">
        <v>46022</v>
      </c>
      <c r="E1545" t="inlineStr">
        <is>
          <t>400-2025-12-31</t>
        </is>
      </c>
      <c r="F1545" t="inlineStr">
        <is>
          <t>2026-01-13 14:30:44</t>
        </is>
      </c>
      <c r="G1545" t="inlineStr">
        <is>
          <t>Wilinton Javier Ortiz Amador</t>
        </is>
      </c>
      <c r="H1545" t="inlineStr">
        <is>
          <t>Se adjunta base de datos que evidencia avances en los proyectos e identificación en puesta en marcha. Estos proyectos corresponden a los acompañados a través de mentorías y formación en emprendimiento.</t>
        </is>
      </c>
    </row>
    <row r="1546">
      <c r="A1546" t="n">
        <v>401</v>
      </c>
      <c r="B1546" t="inlineStr">
        <is>
          <t>Producción de nuevos MI-Books</t>
        </is>
      </c>
      <c r="C1546" t="inlineStr">
        <is>
          <t>LEI</t>
        </is>
      </c>
      <c r="D1546" s="134" t="n">
        <v>45107</v>
      </c>
      <c r="E1546" t="inlineStr">
        <is>
          <t>401-2023-06-30</t>
        </is>
      </c>
      <c r="F1546" t="inlineStr">
        <is>
          <t>2023-07-19 09:12:43</t>
        </is>
      </c>
      <c r="G1546" t="inlineStr">
        <is>
          <t>Luis Martin Trujillo Florez</t>
        </is>
      </c>
      <c r="H1546" t="inlineStr">
        <is>
          <t>Se cuenta con 7 de 8 libros proyectados, significa que hay un avance del 70% en la producción, el atraso se debe a que hay en este año demasiados libros con notación y fórmulas matemáticas como: Física 2, Política económica y social, Teoría general del equilibrio. Que requieren un tratamiento especial y demora más la producción. _x000D_
Se hace un llamado especial porque para el segundo semestre, porque vienen los siguientes libros con una fuerte notación matemática que podría generar más retrasos: Programación estocástica, Análisis y Verificación de Algoritmos, Mercados financieros información práctica, parte 1 y 2.</t>
        </is>
      </c>
    </row>
    <row r="1547">
      <c r="A1547" t="n">
        <v>401</v>
      </c>
      <c r="B1547" t="inlineStr">
        <is>
          <t>Producción de nuevos MI-Books</t>
        </is>
      </c>
      <c r="C1547" t="inlineStr">
        <is>
          <t>LEI</t>
        </is>
      </c>
      <c r="D1547" s="134" t="n">
        <v>45291</v>
      </c>
      <c r="E1547" t="inlineStr">
        <is>
          <t>401-2023-12-31</t>
        </is>
      </c>
      <c r="F1547" t="inlineStr">
        <is>
          <t>2024-01-12 12:27:43</t>
        </is>
      </c>
      <c r="G1547" t="inlineStr">
        <is>
          <t>Luis Martin Trujillo Florez</t>
        </is>
      </c>
      <c r="H1547" t="inlineStr"/>
    </row>
    <row r="1548">
      <c r="A1548" t="n">
        <v>401</v>
      </c>
      <c r="B1548" t="inlineStr">
        <is>
          <t>Producción de nuevos MI-Books</t>
        </is>
      </c>
      <c r="C1548" t="inlineStr">
        <is>
          <t>LEI</t>
        </is>
      </c>
      <c r="D1548" s="134" t="n">
        <v>45473</v>
      </c>
      <c r="E1548" t="inlineStr">
        <is>
          <t>401-2024-06-30</t>
        </is>
      </c>
      <c r="F1548" t="inlineStr">
        <is>
          <t>2024-11-20 12:21:27</t>
        </is>
      </c>
      <c r="G1548" t="inlineStr">
        <is>
          <t>Luis Martin Trujillo Florez</t>
        </is>
      </c>
      <c r="H1548" t="inlineStr">
        <is>
          <t>Se ajusta en el archivo la fecha que aparecía en 2023 segundo semestre, por la que corresponde junio 30 de 2024. Para mayor claridad se incluye los dos MI-Book en proceso de finalización, para aclarar, que ya son productos que están cerrándose.</t>
        </is>
      </c>
    </row>
    <row r="1549">
      <c r="A1549" t="n">
        <v>401</v>
      </c>
      <c r="B1549" t="inlineStr">
        <is>
          <t>Producción de nuevos MI-Books</t>
        </is>
      </c>
      <c r="C1549" t="inlineStr">
        <is>
          <t>LEI</t>
        </is>
      </c>
      <c r="D1549" s="134" t="n">
        <v>45657</v>
      </c>
      <c r="E1549" t="inlineStr">
        <is>
          <t>401-2024-12-31</t>
        </is>
      </c>
      <c r="F1549" t="inlineStr">
        <is>
          <t>2024-12-27 15:37:15</t>
        </is>
      </c>
      <c r="G1549" t="inlineStr">
        <is>
          <t>Luis Martin Trujillo Florez</t>
        </is>
      </c>
      <c r="H1549" t="inlineStr">
        <is>
          <t>Para el año 2024 la meta era producir 16 MI-Books, en el primer semestre se produjeron 9 y en el segundo 7, debido a que hubo uno con notación matemática y su producción fue más extensa, lo cual estaba previsto en en la planeación anual y se presenta en el informe de gestión del área.</t>
        </is>
      </c>
    </row>
    <row r="1550">
      <c r="A1550" t="n">
        <v>401</v>
      </c>
      <c r="B1550" t="inlineStr">
        <is>
          <t>Producción de nuevos MI-Books</t>
        </is>
      </c>
      <c r="C1550" t="inlineStr">
        <is>
          <t>LEI</t>
        </is>
      </c>
      <c r="D1550" s="134" t="n">
        <v>45838</v>
      </c>
      <c r="E1550" t="inlineStr">
        <is>
          <t>401-2025-06-30</t>
        </is>
      </c>
      <c r="F1550" t="inlineStr">
        <is>
          <t>2026-02-19 18:08:15</t>
        </is>
      </c>
      <c r="G1550" t="inlineStr">
        <is>
          <t>Luis Martin Trujillo Florez</t>
        </is>
      </c>
      <c r="H1550" t="inlineStr"/>
    </row>
    <row r="1551">
      <c r="A1551" t="n">
        <v>401</v>
      </c>
      <c r="B1551" t="inlineStr">
        <is>
          <t>Producción de nuevos MI-Books</t>
        </is>
      </c>
      <c r="C1551" t="inlineStr">
        <is>
          <t>LEI</t>
        </is>
      </c>
      <c r="D1551" s="134" t="n">
        <v>46022</v>
      </c>
      <c r="E1551" t="inlineStr">
        <is>
          <t>401-2025-12-31</t>
        </is>
      </c>
      <c r="F1551" t="inlineStr">
        <is>
          <t>2026-02-19 18:10:41</t>
        </is>
      </c>
      <c r="G1551" t="inlineStr">
        <is>
          <t>Luis Martin Trujillo Florez</t>
        </is>
      </c>
      <c r="H1551" t="inlineStr">
        <is>
          <t>Se cumplieron las metas proyectadas con la producción de 16 MI-Books en 2025</t>
        </is>
      </c>
    </row>
    <row r="1552">
      <c r="A1552" t="n">
        <v>402</v>
      </c>
      <c r="B1552" t="inlineStr">
        <is>
          <t>Informe anual de consulta de MI-Books</t>
        </is>
      </c>
      <c r="C1552" t="inlineStr">
        <is>
          <t>LEI</t>
        </is>
      </c>
      <c r="D1552" s="134" t="n">
        <v>45291</v>
      </c>
      <c r="E1552" t="inlineStr">
        <is>
          <t>402-2023-12-31</t>
        </is>
      </c>
      <c r="F1552" t="inlineStr">
        <is>
          <t>2024-01-11 14:43:12</t>
        </is>
      </c>
      <c r="G1552" t="inlineStr">
        <is>
          <t>Luis Martin Trujillo Florez</t>
        </is>
      </c>
      <c r="H1552" t="inlineStr">
        <is>
          <t>Se tuvo un total de 520.331 visitantes la página de MI-Book según Google Analityc, en el que se muestra que hay 21000 usuarios asiduos a las publicaciones.</t>
        </is>
      </c>
    </row>
    <row r="1553">
      <c r="A1553" t="n">
        <v>402</v>
      </c>
      <c r="B1553" t="inlineStr">
        <is>
          <t>Informe anual de consulta de MI-Books</t>
        </is>
      </c>
      <c r="C1553" t="inlineStr">
        <is>
          <t>LEI</t>
        </is>
      </c>
      <c r="D1553" s="134" t="n">
        <v>45657</v>
      </c>
      <c r="E1553" t="inlineStr">
        <is>
          <t>402-2024-12-31</t>
        </is>
      </c>
      <c r="F1553" t="inlineStr">
        <is>
          <t>2024-12-27 15:50:36</t>
        </is>
      </c>
      <c r="G1553" t="inlineStr">
        <is>
          <t>Luis Martin Trujillo Florez</t>
        </is>
      </c>
      <c r="H1553" t="inlineStr">
        <is>
          <t>En el año 2024 ingresaron 23 mil usuarios nuevos. La consulta de MI-Books en el primer semestre de 2024-1 es de 302.849 visitas a la página. En cambio, para el segundo semestre de 2024-2 es de 250.303. Para un total de 553.152.</t>
        </is>
      </c>
    </row>
    <row r="1554">
      <c r="A1554" t="n">
        <v>402</v>
      </c>
      <c r="B1554" t="inlineStr">
        <is>
          <t>Informe anual de consulta de MI-Books</t>
        </is>
      </c>
      <c r="C1554" t="inlineStr">
        <is>
          <t>LEI</t>
        </is>
      </c>
      <c r="D1554" s="134" t="n">
        <v>46022</v>
      </c>
      <c r="E1554" t="inlineStr">
        <is>
          <t>402-2025-12-31</t>
        </is>
      </c>
      <c r="F1554" t="inlineStr">
        <is>
          <t>2026-02-19 18:26:27</t>
        </is>
      </c>
      <c r="G1554" t="inlineStr">
        <is>
          <t>Luis Martin Trujillo Florez</t>
        </is>
      </c>
      <c r="H1554" t="inlineStr">
        <is>
          <t>La consulta de MI-Books en el primer semestre de 2025-1 es de 386.321 visitas a la página y registra 14 mil nuevos usuarios en el 2025-1; y registra 11 mil usuarios nuevos en 2025-2, para un total de 25.000 en 2025. Fuente Google Analitycs.</t>
        </is>
      </c>
    </row>
    <row r="1555">
      <c r="A1555" t="n">
        <v>403</v>
      </c>
      <c r="B1555" t="inlineStr">
        <is>
          <t>Número de estudiantes que ha realizado la simulación (Metrica)</t>
        </is>
      </c>
      <c r="C1555" t="inlineStr">
        <is>
          <t>LEI</t>
        </is>
      </c>
      <c r="D1555" s="134" t="n">
        <v>45107</v>
      </c>
      <c r="E1555" t="inlineStr">
        <is>
          <t>403-2023-06-30</t>
        </is>
      </c>
      <c r="F1555" t="inlineStr">
        <is>
          <t>2023-07-19 09:14:48</t>
        </is>
      </c>
      <c r="G1555" t="inlineStr">
        <is>
          <t>Luis Martin Trujillo Florez</t>
        </is>
      </c>
      <c r="H1555" t="inlineStr">
        <is>
          <t>En el primer semestre de 2023 simularon 14370 estudiantes en los diferentes ambientes inmersivos. Hubo una incidencia de 287 casos de estudiantes. Sólo se evidencia la irregularidad que en el módulo de costos por órdenes y por procesos simularon 15 personas cuando en el histórico la cifra es mayor. También es baja la cifra para riesgos ergonómicos de acuerdo con el histórico.</t>
        </is>
      </c>
    </row>
    <row r="1556">
      <c r="A1556" t="n">
        <v>403</v>
      </c>
      <c r="B1556" t="inlineStr">
        <is>
          <t>Número de estudiantes que ha realizado la simulación (Metrica)</t>
        </is>
      </c>
      <c r="C1556" t="inlineStr">
        <is>
          <t>LEI</t>
        </is>
      </c>
      <c r="D1556" s="134" t="n">
        <v>45291</v>
      </c>
      <c r="E1556" t="inlineStr">
        <is>
          <t>403-2023-12-31</t>
        </is>
      </c>
      <c r="F1556" t="inlineStr">
        <is>
          <t>2024-03-11 00:16:18</t>
        </is>
      </c>
      <c r="G1556" t="inlineStr">
        <is>
          <t>Luis Martin Trujillo Florez</t>
        </is>
      </c>
      <c r="H1556" t="inlineStr">
        <is>
          <t>En el año simularon 28590 estudiantes: 14370 el primer semestre y 14220 el segundo semestre</t>
        </is>
      </c>
    </row>
    <row r="1557">
      <c r="A1557" t="n">
        <v>403</v>
      </c>
      <c r="B1557" t="inlineStr">
        <is>
          <t>Número de estudiantes que ha realizado la simulación (Metrica)</t>
        </is>
      </c>
      <c r="C1557" t="inlineStr">
        <is>
          <t>LEI</t>
        </is>
      </c>
      <c r="D1557" s="134" t="n">
        <v>45473</v>
      </c>
      <c r="E1557" t="inlineStr">
        <is>
          <t>403-2024-06-30</t>
        </is>
      </c>
      <c r="F1557" t="inlineStr">
        <is>
          <t>2024-07-22 15:40:07</t>
        </is>
      </c>
      <c r="G1557" t="inlineStr">
        <is>
          <t>Luis Martin Trujillo Florez</t>
        </is>
      </c>
      <c r="H1557" t="inlineStr"/>
    </row>
    <row r="1558">
      <c r="A1558" t="n">
        <v>403</v>
      </c>
      <c r="B1558" t="inlineStr">
        <is>
          <t>Número de estudiantes que ha realizado la simulación (Metrica)</t>
        </is>
      </c>
      <c r="C1558" t="inlineStr">
        <is>
          <t>LEI</t>
        </is>
      </c>
      <c r="D1558" s="134" t="n">
        <v>45657</v>
      </c>
      <c r="E1558" t="inlineStr">
        <is>
          <t>403-2024-12-31</t>
        </is>
      </c>
      <c r="F1558" t="inlineStr">
        <is>
          <t>2024-12-27 15:57:47</t>
        </is>
      </c>
      <c r="G1558" t="inlineStr">
        <is>
          <t>Luis Martin Trujillo Florez</t>
        </is>
      </c>
      <c r="H1558" t="inlineStr">
        <is>
          <t>Para un total en el año de 29431</t>
        </is>
      </c>
    </row>
    <row r="1559">
      <c r="A1559" t="n">
        <v>403</v>
      </c>
      <c r="B1559" t="inlineStr">
        <is>
          <t>Número de estudiantes que ha realizado la simulación (Metrica)</t>
        </is>
      </c>
      <c r="C1559" t="inlineStr">
        <is>
          <t>LEI</t>
        </is>
      </c>
      <c r="D1559" s="134" t="n">
        <v>45838</v>
      </c>
      <c r="E1559" t="inlineStr">
        <is>
          <t>403-2025-06-30</t>
        </is>
      </c>
      <c r="F1559" t="inlineStr">
        <is>
          <t>2025-08-14 15:19:50</t>
        </is>
      </c>
      <c r="G1559" t="inlineStr">
        <is>
          <t>Luis Martin Trujillo Florez</t>
        </is>
      </c>
      <c r="H1559" t="inlineStr">
        <is>
          <t>En el primer semestre simularon 14410 estudiantes. Hubo una reducción debido a que los simuladores de Física 3 no se enlazaron en las aulas. El simulador de Costos por órdenes y por procesos no fueron utilizados por los docentes. Y el simulador de Ergonomía y de Riesgos naturales no se emplearon porque no alcanzaron a salir con la nueva arquitectura _x000D_
de software a los estudiantes.</t>
        </is>
      </c>
    </row>
    <row r="1560">
      <c r="A1560" t="n">
        <v>403</v>
      </c>
      <c r="B1560" t="inlineStr">
        <is>
          <t>Número de estudiantes que ha realizado la simulación (Metrica)</t>
        </is>
      </c>
      <c r="C1560" t="inlineStr">
        <is>
          <t>LEI</t>
        </is>
      </c>
      <c r="D1560" s="134" t="n">
        <v>46022</v>
      </c>
      <c r="E1560" t="inlineStr">
        <is>
          <t>403-2025-12-31</t>
        </is>
      </c>
      <c r="F1560" t="inlineStr">
        <is>
          <t>2026-02-19 18:20:58</t>
        </is>
      </c>
      <c r="G1560" t="inlineStr">
        <is>
          <t>Luis Martin Trujillo Florez</t>
        </is>
      </c>
      <c r="H1560" t="inlineStr"/>
    </row>
    <row r="1561">
      <c r="A1561" t="n">
        <v>408</v>
      </c>
      <c r="B1561" t="inlineStr">
        <is>
          <t>Programas nuevos radicados por facultad</t>
        </is>
      </c>
      <c r="C1561" t="inlineStr">
        <is>
          <t>Creación, modificación y cierre de programas académicos</t>
        </is>
      </c>
      <c r="D1561" s="134" t="n">
        <v>45107</v>
      </c>
      <c r="E1561" t="inlineStr">
        <is>
          <t>408-2023-06-30</t>
        </is>
      </c>
      <c r="F1561" t="inlineStr">
        <is>
          <t>2024-01-15 19:28:37</t>
        </is>
      </c>
      <c r="G1561" t="inlineStr">
        <is>
          <t>Lina Maria Cardenas Hernandez</t>
        </is>
      </c>
      <c r="H1561" t="inlineStr">
        <is>
          <t>Se encuentran en proceso la elaboración de los  doce (12) programas nuevos, previstos para ser radicados en el segundo semestre de 2023._x000D_
FIDI _x000D_
FSCC_x000D_
FNGS</t>
        </is>
      </c>
    </row>
    <row r="1562">
      <c r="A1562" t="n">
        <v>408</v>
      </c>
      <c r="B1562" t="inlineStr">
        <is>
          <t>Programas nuevos radicados por facultad</t>
        </is>
      </c>
      <c r="C1562" t="inlineStr">
        <is>
          <t>Creación, modificación y cierre de programas académicos</t>
        </is>
      </c>
      <c r="D1562" s="134" t="n">
        <v>45107</v>
      </c>
      <c r="E1562" t="inlineStr">
        <is>
          <t>408-2023-06-30</t>
        </is>
      </c>
      <c r="F1562" t="inlineStr">
        <is>
          <t>2024-01-15 19:28:37</t>
        </is>
      </c>
      <c r="G1562" t="inlineStr">
        <is>
          <t>Lina Maria Cardenas Hernandez</t>
        </is>
      </c>
      <c r="H1562" t="inlineStr">
        <is>
          <t>Se encuentran en proceso la elaboración de los  doce (12) programas nuevos, previstos para ser radicados en el segundo semestre de 2023._x000D_
FIDI _x000D_
FSCC_x000D_
FNGS</t>
        </is>
      </c>
    </row>
    <row r="1563">
      <c r="A1563" t="n">
        <v>408</v>
      </c>
      <c r="B1563" t="inlineStr">
        <is>
          <t>Programas nuevos radicados por facultad</t>
        </is>
      </c>
      <c r="C1563" t="inlineStr">
        <is>
          <t>Creación, modificación y cierre de programas académicos</t>
        </is>
      </c>
      <c r="D1563" s="134" t="n">
        <v>45107</v>
      </c>
      <c r="E1563" t="inlineStr">
        <is>
          <t>408-2023-06-30</t>
        </is>
      </c>
      <c r="F1563" t="inlineStr">
        <is>
          <t>2024-01-15 19:28:37</t>
        </is>
      </c>
      <c r="G1563" t="inlineStr">
        <is>
          <t>Lina Maria Cardenas Hernandez</t>
        </is>
      </c>
      <c r="H1563" t="inlineStr">
        <is>
          <t>Se encuentran en proceso la elaboración de los  doce (12) programas nuevos, previstos para ser radicados en el segundo semestre de 2023._x000D_
FIDI _x000D_
FSCC_x000D_
FNGS</t>
        </is>
      </c>
    </row>
    <row r="1564">
      <c r="A1564" t="n">
        <v>408</v>
      </c>
      <c r="B1564" t="inlineStr">
        <is>
          <t>Programas nuevos radicados por facultad</t>
        </is>
      </c>
      <c r="C1564" t="inlineStr">
        <is>
          <t>Creación, modificación y cierre de programas académicos</t>
        </is>
      </c>
      <c r="D1564" s="134" t="n">
        <v>45107</v>
      </c>
      <c r="E1564" t="inlineStr">
        <is>
          <t>408-2023-06-30</t>
        </is>
      </c>
      <c r="F1564" t="inlineStr">
        <is>
          <t>2024-01-15 19:28:37</t>
        </is>
      </c>
      <c r="G1564" t="inlineStr">
        <is>
          <t>Lina Maria Cardenas Hernandez</t>
        </is>
      </c>
      <c r="H1564" t="inlineStr">
        <is>
          <t>Se encuentran en proceso la elaboración de los  doce (12) programas nuevos, previstos para ser radicados en el segundo semestre de 2023._x000D_
FIDI _x000D_
FSCC_x000D_
FNGS</t>
        </is>
      </c>
    </row>
    <row r="1565">
      <c r="A1565" t="n">
        <v>408</v>
      </c>
      <c r="B1565" t="inlineStr">
        <is>
          <t>Programas nuevos radicados por facultad</t>
        </is>
      </c>
      <c r="C1565" t="inlineStr">
        <is>
          <t>Creación, modificación y cierre de programas académicos</t>
        </is>
      </c>
      <c r="D1565" s="134" t="n">
        <v>45107</v>
      </c>
      <c r="E1565" t="inlineStr">
        <is>
          <t>408-2023-06-30</t>
        </is>
      </c>
      <c r="F1565" t="inlineStr">
        <is>
          <t>2024-01-15 19:28:37</t>
        </is>
      </c>
      <c r="G1565" t="inlineStr">
        <is>
          <t>Lina Maria Cardenas Hernandez</t>
        </is>
      </c>
      <c r="H1565" t="inlineStr">
        <is>
          <t>Se encuentran en proceso la elaboración de los  doce (12) programas nuevos, previstos para ser radicados en el segundo semestre de 2023._x000D_
FIDI _x000D_
FSCC_x000D_
FNGS</t>
        </is>
      </c>
    </row>
    <row r="1566">
      <c r="A1566" t="n">
        <v>408</v>
      </c>
      <c r="B1566" t="inlineStr">
        <is>
          <t>Programas nuevos radicados por facultad</t>
        </is>
      </c>
      <c r="C1566" t="inlineStr">
        <is>
          <t>Creación, modificación y cierre de programas académicos</t>
        </is>
      </c>
      <c r="D1566" s="134" t="n">
        <v>45291</v>
      </c>
      <c r="E1566" t="inlineStr">
        <is>
          <t>408-2023-12-31</t>
        </is>
      </c>
      <c r="F1566" t="inlineStr">
        <is>
          <t>2024-01-16 15:10:37</t>
        </is>
      </c>
      <c r="G1566" t="inlineStr">
        <is>
          <t>Lina Maria Cardenas Hernandez</t>
        </is>
      </c>
      <c r="H1566" t="inlineStr"/>
    </row>
    <row r="1567">
      <c r="A1567" t="n">
        <v>408</v>
      </c>
      <c r="B1567" t="inlineStr">
        <is>
          <t>Programas nuevos radicados por facultad</t>
        </is>
      </c>
      <c r="C1567" t="inlineStr">
        <is>
          <t>Creación, modificación y cierre de programas académicos</t>
        </is>
      </c>
      <c r="D1567" s="134" t="n">
        <v>45473</v>
      </c>
      <c r="E1567" t="inlineStr">
        <is>
          <t>408-2024-06-30</t>
        </is>
      </c>
      <c r="F1567" t="inlineStr">
        <is>
          <t>2024-07-26 08:55:20</t>
        </is>
      </c>
      <c r="G1567" t="inlineStr">
        <is>
          <t>Hector Andres Perez Enciso</t>
        </is>
      </c>
      <c r="H1567" t="inlineStr">
        <is>
          <t>Durante el segundo semestre del 2024, se radicarán seis programas nuevos, a saber:_x000D_
_x000D_
1.	PROFESIONAL EN FINANZAS_x000D_
2.	TECNOLOGÍA EN REGENCIA DE FARMACIA_x000D_
3.	PROFESIONAL EN GOBIERNO Y RELACIONES INTERNACIONALES_x000D_
4.	PREGRADO EN CIENCIA DE DATOS_x000D_
5.	MAESTRÍA EN DERECHO PROCESAL_x000D_
6.	MAESTRÍA EN PERIODISMO DE DATOS</t>
        </is>
      </c>
    </row>
    <row r="1568">
      <c r="A1568" t="n">
        <v>408</v>
      </c>
      <c r="B1568" t="inlineStr">
        <is>
          <t>Programas nuevos radicados por facultad</t>
        </is>
      </c>
      <c r="C1568" t="inlineStr">
        <is>
          <t>Creación, modificación y cierre de programas académicos</t>
        </is>
      </c>
      <c r="D1568" s="134" t="n">
        <v>45657</v>
      </c>
      <c r="E1568" t="inlineStr">
        <is>
          <t>408-2024-12-31</t>
        </is>
      </c>
      <c r="F1568" t="inlineStr">
        <is>
          <t>2025-01-14 09:00:56</t>
        </is>
      </c>
      <c r="G1568" t="inlineStr">
        <is>
          <t>Monica Lorena Carrillo Salazar</t>
        </is>
      </c>
      <c r="H1568" t="inlineStr">
        <is>
          <t>Se radicaron seis programas distribuidos así:_x000D_
_x000D_
CREACIÓN	GOBIERNO Y RELACIONES INTERNACIONALES	FSCC - FACULTAD DE SOCIEDAD, CULTURA Y CREATIVIDAD RD23005_x000D_
_x000D_
CREACIÓN	PROFESIONAL EN CIENCIA DE DATOS	FIDI - FACULTAD DE INGENIERÍA, DISEÑO E INNOVACIÓN 	RD23004_x000D_
_x000D_
CREACIÓN	MAESTRÍA EN DERECHO PROCESAL	FSCC - FACULTAD DE SOCIEDAD, CULTURA Y CREATIVIDAD 	RD22970_x000D_
_x000D_
CREACIÓN	MAESTRÍA EN INTELIGENCIA ARTIFICIAL Y COMPUTACIÓN	FIDI - FACULTAD DE INGENIERÍA, DISEÑO E INNOVACIÓN 	RD 22969_x000D_
_x000D_
CREACIÓN	FINANZAS	FNGS - FACULTAD DE NEGOCIOS, GESTIÓN Y SOSTENIBILIDAD RD 23063_x000D_
_x000D_
CREACIÓN	ESPECIALIZACIÓN EN NEUROPSICOLOGÍA ESCOLAR	FSCC - FACULTAD DE SOCIEDAD, CULTURA Y CREATIVIDAD	RD21828</t>
        </is>
      </c>
    </row>
    <row r="1569">
      <c r="A1569" t="n">
        <v>408</v>
      </c>
      <c r="B1569" t="inlineStr">
        <is>
          <t>Programas nuevos radicados por facultad</t>
        </is>
      </c>
      <c r="C1569" t="inlineStr">
        <is>
          <t>Creación, modificación y cierre de programas académicos</t>
        </is>
      </c>
      <c r="D1569" s="134" t="n">
        <v>45838</v>
      </c>
      <c r="E1569" t="inlineStr">
        <is>
          <t>408-2025-06-30</t>
        </is>
      </c>
      <c r="F1569" t="inlineStr">
        <is>
          <t>2025-07-22 12:41:56</t>
        </is>
      </c>
      <c r="G1569" t="inlineStr">
        <is>
          <t>Hector Andres Perez Enciso</t>
        </is>
      </c>
      <c r="H1569" t="inlineStr">
        <is>
          <t>Documento radicado de la maestría en periodismo de datos.</t>
        </is>
      </c>
    </row>
    <row r="1570">
      <c r="A1570" t="n">
        <v>408</v>
      </c>
      <c r="B1570" t="inlineStr">
        <is>
          <t>Programas nuevos radicados por facultad</t>
        </is>
      </c>
      <c r="C1570" t="inlineStr">
        <is>
          <t>Creación, modificación y cierre de programas académicos</t>
        </is>
      </c>
      <c r="D1570" s="134" t="n">
        <v>46022</v>
      </c>
      <c r="E1570" t="inlineStr">
        <is>
          <t>408-2025-12-31</t>
        </is>
      </c>
      <c r="F1570" t="inlineStr">
        <is>
          <t>2026-01-21 09:38:04</t>
        </is>
      </c>
      <c r="G1570" t="inlineStr">
        <is>
          <t>Hector Andres Perez Enciso</t>
        </is>
      </c>
      <c r="H1570" t="inlineStr"/>
    </row>
    <row r="1571">
      <c r="A1571" t="n">
        <v>409</v>
      </c>
      <c r="B1571" t="inlineStr">
        <is>
          <t>Oportunidad en tiempo de envios</t>
        </is>
      </c>
      <c r="C1571" t="inlineStr">
        <is>
          <t>GESTIÓN JURÍDICA Y NORMATIVA</t>
        </is>
      </c>
      <c r="D1571" s="134" t="n">
        <v>45199</v>
      </c>
      <c r="E1571" t="inlineStr">
        <is>
          <t>409-2023-09-30</t>
        </is>
      </c>
      <c r="F1571" t="inlineStr">
        <is>
          <t>2024-10-15 08:39:39</t>
        </is>
      </c>
      <c r="G1571" t="inlineStr">
        <is>
          <t>Jineth Aleidy Verano Fernandez</t>
        </is>
      </c>
      <c r="H1571" t="inlineStr">
        <is>
          <t>Las diligencias que se realizan a través de nuestros mensajeros, tienen gestión de manera inmediata, dentro de los tiempos se manejan 3 dias en dado caso de tener un volumen algo, pero normalmente las diligencias se realizan el mismo dia que salen, teniendo en cuenta el tiempo que nos confirman diligencia.</t>
        </is>
      </c>
    </row>
    <row r="1572">
      <c r="A1572" t="n">
        <v>409</v>
      </c>
      <c r="B1572" t="inlineStr">
        <is>
          <t>Oportunidad en tiempo de envios</t>
        </is>
      </c>
      <c r="C1572" t="inlineStr">
        <is>
          <t>GESTIÓN JURÍDICA Y NORMATIVA</t>
        </is>
      </c>
      <c r="D1572" s="134" t="n">
        <v>45291</v>
      </c>
      <c r="E1572" t="inlineStr">
        <is>
          <t>409-2023-12-31</t>
        </is>
      </c>
      <c r="F1572" t="inlineStr">
        <is>
          <t>2024-02-05 19:30:54</t>
        </is>
      </c>
      <c r="G1572" t="inlineStr">
        <is>
          <t>Jineth Aleidy Verano Fernandez</t>
        </is>
      </c>
      <c r="H1572" t="inlineStr">
        <is>
          <t>LAS DILIGENCIAS PROGRAMADAS A NUESTROS MENSAJEROS QUEDAN OK EN EL TERMINO MAXIMO DE 3 DIAS Y LOS ENVIOS POR CURRIER SE LE REALIZA SEGUIMIENTO PARA QUE SE ENTREGUEN SIN NOVEDAD</t>
        </is>
      </c>
    </row>
    <row r="1573">
      <c r="A1573" t="n">
        <v>409</v>
      </c>
      <c r="B1573" t="inlineStr">
        <is>
          <t>Oportunidad en tiempo de envios</t>
        </is>
      </c>
      <c r="C1573" t="inlineStr">
        <is>
          <t>GESTIÓN JURÍDICA Y NORMATIVA</t>
        </is>
      </c>
      <c r="D1573" s="134" t="n">
        <v>45382</v>
      </c>
      <c r="E1573" t="inlineStr">
        <is>
          <t>409-2024-03-31</t>
        </is>
      </c>
      <c r="F1573" t="inlineStr">
        <is>
          <t>2024-04-09 14:58:39</t>
        </is>
      </c>
      <c r="G1573" t="inlineStr">
        <is>
          <t>Jineth Aleidy Verano Fernandez</t>
        </is>
      </c>
      <c r="H1573" t="inlineStr"/>
    </row>
    <row r="1574">
      <c r="A1574" t="n">
        <v>409</v>
      </c>
      <c r="B1574" t="inlineStr">
        <is>
          <t>Oportunidad en tiempo de envios</t>
        </is>
      </c>
      <c r="C1574" t="inlineStr">
        <is>
          <t>GESTIÓN JURÍDICA Y NORMATIVA</t>
        </is>
      </c>
      <c r="D1574" s="134" t="n">
        <v>45473</v>
      </c>
      <c r="E1574" t="inlineStr">
        <is>
          <t>409-2024-06-30</t>
        </is>
      </c>
      <c r="F1574" t="inlineStr">
        <is>
          <t>2024-07-25 18:59:10</t>
        </is>
      </c>
      <c r="G1574" t="inlineStr">
        <is>
          <t>Jineth Aleidy Verano Fernandez</t>
        </is>
      </c>
      <c r="H1574" t="inlineStr"/>
    </row>
    <row r="1575">
      <c r="A1575" t="n">
        <v>409</v>
      </c>
      <c r="B1575" t="inlineStr">
        <is>
          <t>Oportunidad en tiempo de envios</t>
        </is>
      </c>
      <c r="C1575" t="inlineStr">
        <is>
          <t>GESTIÓN JURÍDICA Y NORMATIVA</t>
        </is>
      </c>
      <c r="D1575" s="134" t="n">
        <v>45565</v>
      </c>
      <c r="E1575" t="inlineStr">
        <is>
          <t>409-2024-09-30</t>
        </is>
      </c>
      <c r="F1575" t="inlineStr">
        <is>
          <t>2025-01-16 19:56:34</t>
        </is>
      </c>
      <c r="G1575" t="inlineStr">
        <is>
          <t>Jineth Aleidy Verano Fernandez</t>
        </is>
      </c>
      <c r="H1575" t="inlineStr"/>
    </row>
    <row r="1576">
      <c r="A1576" t="n">
        <v>409</v>
      </c>
      <c r="B1576" t="inlineStr">
        <is>
          <t>Oportunidad en tiempo de envios</t>
        </is>
      </c>
      <c r="C1576" t="inlineStr">
        <is>
          <t>GESTIÓN JURÍDICA Y NORMATIVA</t>
        </is>
      </c>
      <c r="D1576" s="134" t="n">
        <v>45657</v>
      </c>
      <c r="E1576" t="inlineStr">
        <is>
          <t>409-2024-12-31</t>
        </is>
      </c>
      <c r="F1576" t="inlineStr">
        <is>
          <t>2025-01-16 15:43:09</t>
        </is>
      </c>
      <c r="G1576" t="inlineStr">
        <is>
          <t>Jineth Aleidy Verano Fernandez</t>
        </is>
      </c>
      <c r="H1576" t="inlineStr">
        <is>
          <t>Todos los envíos que se realizan a través de nuestro proveedor y que en el mayor de los casos se realiza para destinos nacionales, tiene un tiempo de entrega de 3 días en ciudades principales y para otros destinos de 5 hasta 10 días hábiles.</t>
        </is>
      </c>
    </row>
    <row r="1577">
      <c r="A1577" t="n">
        <v>409</v>
      </c>
      <c r="B1577" t="inlineStr">
        <is>
          <t>Oportunidad en tiempo de envios</t>
        </is>
      </c>
      <c r="C1577" t="inlineStr">
        <is>
          <t>GESTIÓN JURÍDICA Y NORMATIVA</t>
        </is>
      </c>
      <c r="D1577" s="134" t="n">
        <v>45747</v>
      </c>
      <c r="E1577" t="inlineStr">
        <is>
          <t>409-2025-03-31</t>
        </is>
      </c>
      <c r="F1577" t="inlineStr">
        <is>
          <t>2025-07-23 10:03:18</t>
        </is>
      </c>
      <c r="G1577" t="inlineStr">
        <is>
          <t>Jineth Aleidy Verano Fernandez</t>
        </is>
      </c>
      <c r="H1577" t="inlineStr">
        <is>
          <t>Se realizan diferentes envios a traves de nuestro proveedor servientrega, pero no todo es diplomas, aunque es el volumen mas grande, dentro de los tiempos y envios realizando cumplimiento</t>
        </is>
      </c>
    </row>
    <row r="1578">
      <c r="A1578" t="n">
        <v>413</v>
      </c>
      <c r="B1578" t="inlineStr">
        <is>
          <t>Participación del Poli como sede o patrocinador</t>
        </is>
      </c>
      <c r="C1578" t="inlineStr">
        <is>
          <t>Comunicaciones Externas</t>
        </is>
      </c>
      <c r="D1578" s="134" t="n">
        <v>45291</v>
      </c>
      <c r="E1578" t="inlineStr">
        <is>
          <t>413-2023-12-31</t>
        </is>
      </c>
      <c r="F1578" t="inlineStr">
        <is>
          <t>2024-01-22 09:44:42</t>
        </is>
      </c>
      <c r="G1578" t="inlineStr">
        <is>
          <t>Andrea Maria Gutierrez Acuna</t>
        </is>
      </c>
      <c r="H1578" t="inlineStr">
        <is>
          <t>El City Campus fue sede de la Reunión ordinaria Junta Directiva de ACIET, en la cual se trataron temas de agenda semestral en cuanto a educación y proyectos relacionados con esta. A dicha reunión asistió como representación del Poli el rector Juan Fernando Montañez.</t>
        </is>
      </c>
    </row>
    <row r="1579">
      <c r="A1579" t="n">
        <v>413</v>
      </c>
      <c r="B1579" t="inlineStr">
        <is>
          <t>Participación del Poli como sede o patrocinador</t>
        </is>
      </c>
      <c r="C1579" t="inlineStr">
        <is>
          <t>Comunicaciones Externas</t>
        </is>
      </c>
      <c r="D1579" s="134" t="n">
        <v>45657</v>
      </c>
      <c r="E1579" t="inlineStr">
        <is>
          <t>413-2024-12-31</t>
        </is>
      </c>
      <c r="F1579" t="inlineStr">
        <is>
          <t>2025-01-16 11:49:34</t>
        </is>
      </c>
      <c r="G1579" t="inlineStr">
        <is>
          <t>Andrea Maria Gutierrez Acuna</t>
        </is>
      </c>
      <c r="H1579" t="inlineStr">
        <is>
          <t>El Segundo Encuentro de Oficinas de Relaciones Internacionales ? ORIS y Centros de Idiomas de las IES vinculadas a ASCUN fue un exitoso espacio para la socialización de buenas prácticas. El pasado 15 de julio en la Sede de City Campus, gracias al liderazgo de la Oficina de Relaciones Internacionales e Interinstitucionales ? ORII y a la Asociación Colombiana de Universidades ? ASCUN y a la dirección de relaciones públicas y protocolo del Poli.</t>
        </is>
      </c>
    </row>
    <row r="1580">
      <c r="A1580" t="n">
        <v>413</v>
      </c>
      <c r="B1580" t="inlineStr">
        <is>
          <t>Participación del Poli como sede o patrocinador</t>
        </is>
      </c>
      <c r="C1580" t="inlineStr">
        <is>
          <t>Comunicaciones Externas</t>
        </is>
      </c>
      <c r="D1580" s="134" t="n">
        <v>46022</v>
      </c>
      <c r="E1580" t="inlineStr">
        <is>
          <t>413-2025-12-31</t>
        </is>
      </c>
      <c r="F1580" t="inlineStr">
        <is>
          <t>2026-03-10 14:25:22</t>
        </is>
      </c>
      <c r="G1580" t="inlineStr">
        <is>
          <t>Andrea Maria Gutierrez Acuna</t>
        </is>
      </c>
      <c r="H1580" t="inlineStr">
        <is>
          <t>El Congreso Internacional de Vulnerabilidades Psicosociales y Suicidio se llevará a cabo los días 11, 12 y 13 de septiembre de 2025, en el Auditorio del City Campus del Poli. Este evento se realizó prestando el apoyo a la escuela Escuela de Sentido y Transformación SAS.</t>
        </is>
      </c>
    </row>
    <row r="1581">
      <c r="A1581" t="n">
        <v>414</v>
      </c>
      <c r="B1581" t="inlineStr">
        <is>
          <t>Cumplimiento Plan Anual Rectoría</t>
        </is>
      </c>
      <c r="C1581" t="inlineStr">
        <is>
          <t>Planeación Estratégica</t>
        </is>
      </c>
      <c r="D1581" s="134" t="n">
        <v>45107</v>
      </c>
      <c r="E1581" t="inlineStr">
        <is>
          <t>414-2023-06-30</t>
        </is>
      </c>
      <c r="F1581" t="inlineStr">
        <is>
          <t>2023-07-19 11:52:28</t>
        </is>
      </c>
      <c r="G1581" t="inlineStr">
        <is>
          <t>Catalina Hernandez Martinez</t>
        </is>
      </c>
      <c r="H1581" t="inlineStr">
        <is>
          <t>Se realiza diligenciamiento acorde a los reportes registrados por los líderes correspondientes con fecha de corte a 14 de julio 2023</t>
        </is>
      </c>
    </row>
    <row r="1582">
      <c r="A1582" t="n">
        <v>414</v>
      </c>
      <c r="B1582" t="inlineStr">
        <is>
          <t>Cumplimiento Plan Anual Rectoría</t>
        </is>
      </c>
      <c r="C1582" t="inlineStr">
        <is>
          <t>Planeación Estratégica</t>
        </is>
      </c>
      <c r="D1582" s="134" t="n">
        <v>45199</v>
      </c>
      <c r="E1582" t="inlineStr">
        <is>
          <t>414-2023-09-30</t>
        </is>
      </c>
      <c r="F1582" t="inlineStr">
        <is>
          <t>2023-11-01 14:33:40</t>
        </is>
      </c>
      <c r="G1582" t="inlineStr">
        <is>
          <t>Catalina Hernandez Martinez</t>
        </is>
      </c>
      <c r="H1582" t="inlineStr">
        <is>
          <t>Se realiza diligenciamiento acorde a los reportes registrados por los líderes correspondientes con fecha de corte a octubre</t>
        </is>
      </c>
    </row>
    <row r="1583">
      <c r="A1583" t="n">
        <v>414</v>
      </c>
      <c r="B1583" t="inlineStr">
        <is>
          <t>Cumplimiento Plan Anual Rectoría</t>
        </is>
      </c>
      <c r="C1583" t="inlineStr">
        <is>
          <t>Planeación Estratégica</t>
        </is>
      </c>
      <c r="D1583" s="134" t="n">
        <v>45291</v>
      </c>
      <c r="E1583" t="inlineStr">
        <is>
          <t>414-2023-12-31</t>
        </is>
      </c>
      <c r="F1583" t="inlineStr">
        <is>
          <t>2024-01-17 09:40:35</t>
        </is>
      </c>
      <c r="G1583" t="inlineStr">
        <is>
          <t>Catalina Hernandez Martinez</t>
        </is>
      </c>
      <c r="H1583" t="inlineStr">
        <is>
          <t>Se realiza el registro final de cierre de Planes anuales de Retos 2023, acorde a la información registrada en la herramienta institucional definida.</t>
        </is>
      </c>
    </row>
    <row r="1584">
      <c r="A1584" t="n">
        <v>414</v>
      </c>
      <c r="B1584" t="inlineStr">
        <is>
          <t>Cumplimiento Plan Anual Rectoría</t>
        </is>
      </c>
      <c r="C1584" t="inlineStr">
        <is>
          <t>Planeación Estratégica</t>
        </is>
      </c>
      <c r="D1584" s="134" t="n">
        <v>45382</v>
      </c>
      <c r="E1584" t="inlineStr">
        <is>
          <t>414-2024-03-31</t>
        </is>
      </c>
      <c r="F1584" t="inlineStr">
        <is>
          <t>2024-07-17 14:16:37</t>
        </is>
      </c>
      <c r="G1584" t="inlineStr">
        <is>
          <t>Catalina Hernandez Martinez</t>
        </is>
      </c>
      <c r="H1584" t="inlineStr">
        <is>
          <t>Se realiza seguimiento y reporte con corte abril 2024</t>
        </is>
      </c>
    </row>
    <row r="1585">
      <c r="A1585" t="n">
        <v>414</v>
      </c>
      <c r="B1585" t="inlineStr">
        <is>
          <t>Cumplimiento Plan Anual Rectoría</t>
        </is>
      </c>
      <c r="C1585" t="inlineStr">
        <is>
          <t>Planeación Estratégica</t>
        </is>
      </c>
      <c r="D1585" s="134" t="n">
        <v>45473</v>
      </c>
      <c r="E1585" t="inlineStr">
        <is>
          <t>414-2024-06-30</t>
        </is>
      </c>
      <c r="F1585" t="inlineStr">
        <is>
          <t>2024-07-16 08:49:46</t>
        </is>
      </c>
      <c r="G1585" t="inlineStr">
        <is>
          <t>Catalina Hernandez Martinez</t>
        </is>
      </c>
      <c r="H1585" t="inlineStr">
        <is>
          <t>Se realiza el seguimiento con corte a 30 de Junio, fecha máxima de reporte 12 de Julio en la herramienta de retos. Adjunto evidencia de reporte del equipo directivo.</t>
        </is>
      </c>
    </row>
    <row r="1586">
      <c r="A1586" t="n">
        <v>414</v>
      </c>
      <c r="B1586" t="inlineStr">
        <is>
          <t>Cumplimiento Plan Anual Rectoría</t>
        </is>
      </c>
      <c r="C1586" t="inlineStr">
        <is>
          <t>Planeación Estratégica</t>
        </is>
      </c>
      <c r="D1586" s="134" t="n">
        <v>45565</v>
      </c>
      <c r="E1586" t="inlineStr">
        <is>
          <t>414-2024-09-30</t>
        </is>
      </c>
      <c r="F1586" t="inlineStr">
        <is>
          <t>2024-11-08 11:19:24</t>
        </is>
      </c>
      <c r="G1586" t="inlineStr">
        <is>
          <t>Catalina Hernandez Martinez</t>
        </is>
      </c>
      <c r="H1586" t="inlineStr">
        <is>
          <t>Se realiza el seguimiento con corte a 30 de Septiembre, fecha máxima de reporte 16 de octubre en la herramienta de retos. Adjunto evidencia de reporte del equipo directivo.</t>
        </is>
      </c>
    </row>
    <row r="1587">
      <c r="A1587" t="n">
        <v>414</v>
      </c>
      <c r="B1587" t="inlineStr">
        <is>
          <t>Cumplimiento Plan Anual Rectoría</t>
        </is>
      </c>
      <c r="C1587" t="inlineStr">
        <is>
          <t>Planeación Estratégica</t>
        </is>
      </c>
      <c r="D1587" s="134" t="n">
        <v>45657</v>
      </c>
      <c r="E1587" t="inlineStr">
        <is>
          <t>414-2024-12-31</t>
        </is>
      </c>
      <c r="F1587" t="inlineStr">
        <is>
          <t>2025-03-14 10:54:06</t>
        </is>
      </c>
      <c r="G1587" t="inlineStr">
        <is>
          <t>Catalina Hernandez Martinez</t>
        </is>
      </c>
      <c r="H1587" t="inlineStr">
        <is>
          <t>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row>
    <row r="1588">
      <c r="A1588" t="n">
        <v>414</v>
      </c>
      <c r="B1588" t="inlineStr">
        <is>
          <t>Cumplimiento Plan Anual Rectoría</t>
        </is>
      </c>
      <c r="C1588" t="inlineStr">
        <is>
          <t>Planeación Estratégica</t>
        </is>
      </c>
      <c r="D1588" s="134" t="n">
        <v>45747</v>
      </c>
      <c r="E1588" t="inlineStr">
        <is>
          <t>414-2025-03-31</t>
        </is>
      </c>
      <c r="F1588" t="inlineStr">
        <is>
          <t>2025-07-13 21:51:00</t>
        </is>
      </c>
      <c r="G1588" t="inlineStr">
        <is>
          <t>Licec Ximena Silva Goyeneche</t>
        </is>
      </c>
      <c r="H1588" t="inlineStr">
        <is>
          <t>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row>
    <row r="1589">
      <c r="A1589" t="n">
        <v>414</v>
      </c>
      <c r="B1589" t="inlineStr">
        <is>
          <t>Cumplimiento Plan Anual Rectoría</t>
        </is>
      </c>
      <c r="C1589" t="inlineStr">
        <is>
          <t>Planeación Estratégica</t>
        </is>
      </c>
      <c r="D1589" s="134" t="n">
        <v>45930</v>
      </c>
      <c r="E1589" t="inlineStr">
        <is>
          <t>414-2025-09-30</t>
        </is>
      </c>
      <c r="F1589" t="inlineStr">
        <is>
          <t>2025-10-31 14:17:37</t>
        </is>
      </c>
      <c r="G1589" t="inlineStr">
        <is>
          <t>Catalina Hernandez Martinez</t>
        </is>
      </c>
      <c r="H1589" t="inlineStr">
        <is>
          <t>Se efectuó el cargue del reporte con corte al 25 de octubre en la herramienta de retos, con base en la información suministrada por los miembros del equipo de Rectoría. Este proceso permitió visibilizar el nivel de cumplimiento en la gestión de retos correspondiente al tercer seguimiento, así como los avances porcentuales reales y esperados frente a las metas definidas.</t>
        </is>
      </c>
    </row>
    <row r="1590">
      <c r="A1590" t="n">
        <v>415</v>
      </c>
      <c r="B1590" t="inlineStr">
        <is>
          <t>Cumplimiento Plan Anual Vicerrectoría del estudiante</t>
        </is>
      </c>
      <c r="C1590" t="inlineStr">
        <is>
          <t>Planeación Estratégica</t>
        </is>
      </c>
      <c r="D1590" s="134" t="n">
        <v>45107</v>
      </c>
      <c r="E1590" t="inlineStr">
        <is>
          <t>415-2023-06-30</t>
        </is>
      </c>
      <c r="F1590" t="inlineStr">
        <is>
          <t>2023-07-19 11:54:13</t>
        </is>
      </c>
      <c r="G1590" t="inlineStr">
        <is>
          <t>Catalina Hernandez Martinez</t>
        </is>
      </c>
      <c r="H1590" t="inlineStr">
        <is>
          <t>Se realiza diligenciamiento acorde a los reportes registrados por los líderes correspondientes con fecha de corte a 14 de julio 2023</t>
        </is>
      </c>
    </row>
    <row r="1591">
      <c r="A1591" t="n">
        <v>415</v>
      </c>
      <c r="B1591" t="inlineStr">
        <is>
          <t>Cumplimiento Plan Anual Vicerrectoría del estudiante</t>
        </is>
      </c>
      <c r="C1591" t="inlineStr">
        <is>
          <t>Planeación Estratégica</t>
        </is>
      </c>
      <c r="D1591" s="134" t="n">
        <v>45199</v>
      </c>
      <c r="E1591" t="inlineStr">
        <is>
          <t>415-2023-09-30</t>
        </is>
      </c>
      <c r="F1591" t="inlineStr">
        <is>
          <t>2023-11-01 14:41:30</t>
        </is>
      </c>
      <c r="G1591" t="inlineStr">
        <is>
          <t>Catalina Hernandez Martinez</t>
        </is>
      </c>
      <c r="H1591" t="inlineStr">
        <is>
          <t>Se realiza diligenciamiento acorde a los reportes registrados por los líderes correspondientes con fecha de corte de octubre 2023</t>
        </is>
      </c>
    </row>
    <row r="1592">
      <c r="A1592" t="n">
        <v>415</v>
      </c>
      <c r="B1592" t="inlineStr">
        <is>
          <t>Cumplimiento Plan Anual Vicerrectoría del estudiante</t>
        </is>
      </c>
      <c r="C1592" t="inlineStr">
        <is>
          <t>Planeación Estratégica</t>
        </is>
      </c>
      <c r="D1592" s="134" t="n">
        <v>45291</v>
      </c>
      <c r="E1592" t="inlineStr">
        <is>
          <t>415-2023-12-31</t>
        </is>
      </c>
      <c r="F1592" t="inlineStr">
        <is>
          <t>2024-01-17 09:43:56</t>
        </is>
      </c>
      <c r="G1592" t="inlineStr">
        <is>
          <t>Catalina Hernandez Martinez</t>
        </is>
      </c>
      <c r="H1592" t="inlineStr">
        <is>
          <t>Se realiza el registro final de cierre de Planes anuales de Retos 2023, acorde a la información registrada en la herramienta institucional definida.</t>
        </is>
      </c>
    </row>
    <row r="1593">
      <c r="A1593" t="n">
        <v>415</v>
      </c>
      <c r="B1593" t="inlineStr">
        <is>
          <t>Cumplimiento Plan Anual Vicerrectoría del estudiante</t>
        </is>
      </c>
      <c r="C1593" t="inlineStr">
        <is>
          <t>Planeación Estratégica</t>
        </is>
      </c>
      <c r="D1593" s="134" t="n">
        <v>45382</v>
      </c>
      <c r="E1593" t="inlineStr">
        <is>
          <t>415-2024-03-31</t>
        </is>
      </c>
      <c r="F1593" t="inlineStr">
        <is>
          <t>2024-07-17 14:53:06</t>
        </is>
      </c>
      <c r="G1593" t="inlineStr">
        <is>
          <t>Catalina Hernandez Martinez</t>
        </is>
      </c>
      <c r="H1593" t="inlineStr">
        <is>
          <t>Los líderes realizan seguimiento con corte al mes de abril, tomado de la herramienta de retos.</t>
        </is>
      </c>
    </row>
    <row r="1594">
      <c r="A1594" t="n">
        <v>415</v>
      </c>
      <c r="B1594" t="inlineStr">
        <is>
          <t>Cumplimiento Plan Anual Vicerrectoría del estudiante</t>
        </is>
      </c>
      <c r="C1594" t="inlineStr">
        <is>
          <t>Planeación Estratégica</t>
        </is>
      </c>
      <c r="D1594" s="134" t="n">
        <v>45473</v>
      </c>
      <c r="E1594" t="inlineStr">
        <is>
          <t>415-2024-06-30</t>
        </is>
      </c>
      <c r="F1594" t="inlineStr">
        <is>
          <t>2024-07-17 14:29:28</t>
        </is>
      </c>
      <c r="G1594" t="inlineStr">
        <is>
          <t>Catalina Hernandez Martinez</t>
        </is>
      </c>
      <c r="H1594" t="inlineStr">
        <is>
          <t>Los líderes realizan el seguimiento con corte a I semestre 2024, en la herramienta de planes anuales.</t>
        </is>
      </c>
    </row>
    <row r="1595">
      <c r="A1595" t="n">
        <v>415</v>
      </c>
      <c r="B1595" t="inlineStr">
        <is>
          <t>Cumplimiento Plan Anual Vicerrectoría del estudiante</t>
        </is>
      </c>
      <c r="C1595" t="inlineStr">
        <is>
          <t>Planeación Estratégica</t>
        </is>
      </c>
      <c r="D1595" s="134" t="n">
        <v>45565</v>
      </c>
      <c r="E1595" t="inlineStr">
        <is>
          <t>415-2024-09-30</t>
        </is>
      </c>
      <c r="F1595" t="inlineStr">
        <is>
          <t>2024-11-15 12:11:47</t>
        </is>
      </c>
      <c r="G1595" t="inlineStr">
        <is>
          <t>Catalina Hernandez Martinez</t>
        </is>
      </c>
      <c r="H1595" t="inlineStr">
        <is>
          <t>Se realiza reporte de la vicerrectoría acorde a la herramienta de retos, con corte a 30 de septiembre.</t>
        </is>
      </c>
    </row>
    <row r="1596">
      <c r="A1596" t="n">
        <v>415</v>
      </c>
      <c r="B1596" t="inlineStr">
        <is>
          <t>Cumplimiento Plan Anual Vicerrectoría del estudiante</t>
        </is>
      </c>
      <c r="C1596" t="inlineStr">
        <is>
          <t>Planeación Estratégica</t>
        </is>
      </c>
      <c r="D1596" s="134" t="n">
        <v>45657</v>
      </c>
      <c r="E1596" t="inlineStr">
        <is>
          <t>415-2024-12-31</t>
        </is>
      </c>
      <c r="F1596" t="inlineStr">
        <is>
          <t>2025-03-14 11:02:42</t>
        </is>
      </c>
      <c r="G1596" t="inlineStr">
        <is>
          <t>Catalina Hernandez Martinez</t>
        </is>
      </c>
      <c r="H1596" t="inlineStr">
        <is>
          <t>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row>
    <row r="1597">
      <c r="A1597" t="n">
        <v>415</v>
      </c>
      <c r="B1597" t="inlineStr">
        <is>
          <t>Cumplimiento Plan Anual Vicerrectoría del estudiante</t>
        </is>
      </c>
      <c r="C1597" t="inlineStr">
        <is>
          <t>Planeación Estratégica</t>
        </is>
      </c>
      <c r="D1597" s="134" t="n">
        <v>45747</v>
      </c>
      <c r="E1597" t="inlineStr">
        <is>
          <t>415-2025-03-31</t>
        </is>
      </c>
      <c r="F1597" t="inlineStr">
        <is>
          <t>2025-07-13 21:08:39</t>
        </is>
      </c>
      <c r="G1597" t="inlineStr">
        <is>
          <t>Licec Ximena Silva Goyeneche</t>
        </is>
      </c>
      <c r="H1597" t="inlineStr">
        <is>
          <t>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row>
    <row r="1598">
      <c r="A1598" t="n">
        <v>415</v>
      </c>
      <c r="B1598" t="inlineStr">
        <is>
          <t>Cumplimiento Plan Anual Vicerrectoría del estudiante</t>
        </is>
      </c>
      <c r="C1598" t="inlineStr">
        <is>
          <t>Planeación Estratégica</t>
        </is>
      </c>
      <c r="D1598" s="134" t="n">
        <v>45930</v>
      </c>
      <c r="E1598" t="inlineStr">
        <is>
          <t>415-2025-09-30</t>
        </is>
      </c>
      <c r="F1598" t="inlineStr">
        <is>
          <t>2025-10-31 14:24:44</t>
        </is>
      </c>
      <c r="G1598" t="inlineStr">
        <is>
          <t>Catalina Hernandez Martinez</t>
        </is>
      </c>
      <c r="H1598" t="inlineStr">
        <is>
          <t>Se efectuó el cargue del reporte con corte al 25 de octubre en la herramienta de retos, con base en la información suministrada por los miembros del equipo de la Vicerrectoría del Estudiante. Este proceso permitió visibilizar el nivel de cumplimiento en la gestión de retos correspondiente al tercer seguimiento, así como los avances porcentuales reales y esperados frente a las metas definidas.</t>
        </is>
      </c>
    </row>
    <row r="1599">
      <c r="A1599" t="n">
        <v>416</v>
      </c>
      <c r="B1599" t="inlineStr">
        <is>
          <t>Cumplimiento Plan Anual Vicerrectoría de crecimiento</t>
        </is>
      </c>
      <c r="C1599" t="inlineStr">
        <is>
          <t>Planeación Estratégica</t>
        </is>
      </c>
      <c r="D1599" s="134" t="n">
        <v>45107</v>
      </c>
      <c r="E1599" t="inlineStr">
        <is>
          <t>416-2023-06-30</t>
        </is>
      </c>
      <c r="F1599" t="inlineStr">
        <is>
          <t>2023-07-19 11:55:14</t>
        </is>
      </c>
      <c r="G1599" t="inlineStr">
        <is>
          <t>Catalina Hernandez Martinez</t>
        </is>
      </c>
      <c r="H1599" t="inlineStr">
        <is>
          <t>Se realiza diligenciamiento acorde a los reportes registrados por los líderes correspondientes con fecha de corte a 14 de julio 2023</t>
        </is>
      </c>
    </row>
    <row r="1600">
      <c r="A1600" t="n">
        <v>416</v>
      </c>
      <c r="B1600" t="inlineStr">
        <is>
          <t>Cumplimiento Plan Anual Vicerrectoría de crecimiento</t>
        </is>
      </c>
      <c r="C1600" t="inlineStr">
        <is>
          <t>Planeación Estratégica</t>
        </is>
      </c>
      <c r="D1600" s="134" t="n">
        <v>45199</v>
      </c>
      <c r="E1600" t="inlineStr">
        <is>
          <t>416-2023-09-30</t>
        </is>
      </c>
      <c r="F1600" t="inlineStr">
        <is>
          <t>2023-11-01 14:44:40</t>
        </is>
      </c>
      <c r="G1600" t="inlineStr">
        <is>
          <t>Catalina Hernandez Martinez</t>
        </is>
      </c>
      <c r="H1600" t="inlineStr">
        <is>
          <t>Se realiza diligenciamiento acorde a los reportes registrados por los líderes correspondientes con fecha de corte a octubre 2023</t>
        </is>
      </c>
    </row>
    <row r="1601">
      <c r="A1601" t="n">
        <v>416</v>
      </c>
      <c r="B1601" t="inlineStr">
        <is>
          <t>Cumplimiento Plan Anual Vicerrectoría de crecimiento</t>
        </is>
      </c>
      <c r="C1601" t="inlineStr">
        <is>
          <t>Planeación Estratégica</t>
        </is>
      </c>
      <c r="D1601" s="134" t="n">
        <v>45291</v>
      </c>
      <c r="E1601" t="inlineStr">
        <is>
          <t>416-2023-12-31</t>
        </is>
      </c>
      <c r="F1601" t="inlineStr">
        <is>
          <t>2024-01-17 09:45:03</t>
        </is>
      </c>
      <c r="G1601" t="inlineStr">
        <is>
          <t>Catalina Hernandez Martinez</t>
        </is>
      </c>
      <c r="H1601" t="inlineStr">
        <is>
          <t>Se realiza el registro final de cierre de Planes anuales de Retos 2023, acorde a la información registrada en la herramienta institucional definida.</t>
        </is>
      </c>
    </row>
    <row r="1602">
      <c r="A1602" t="n">
        <v>416</v>
      </c>
      <c r="B1602" t="inlineStr">
        <is>
          <t>Cumplimiento Plan Anual Vicerrectoría de crecimiento</t>
        </is>
      </c>
      <c r="C1602" t="inlineStr">
        <is>
          <t>Planeación Estratégica</t>
        </is>
      </c>
      <c r="D1602" s="134" t="n">
        <v>45382</v>
      </c>
      <c r="E1602" t="inlineStr">
        <is>
          <t>416-2024-03-31</t>
        </is>
      </c>
      <c r="F1602" t="inlineStr">
        <is>
          <t>2024-07-18 12:30:14</t>
        </is>
      </c>
      <c r="G1602" t="inlineStr">
        <is>
          <t>Catalina Hernandez Martinez</t>
        </is>
      </c>
      <c r="H1602" t="inlineStr">
        <is>
          <t>Se realiza el seguimiento y reporte en la herramienta de retos, con corte al mes de abril.</t>
        </is>
      </c>
    </row>
    <row r="1603">
      <c r="A1603" t="n">
        <v>416</v>
      </c>
      <c r="B1603" t="inlineStr">
        <is>
          <t>Cumplimiento Plan Anual Vicerrectoría de crecimiento</t>
        </is>
      </c>
      <c r="C1603" t="inlineStr">
        <is>
          <t>Planeación Estratégica</t>
        </is>
      </c>
      <c r="D1603" s="134" t="n">
        <v>45473</v>
      </c>
      <c r="E1603" t="inlineStr">
        <is>
          <t>416-2024-06-30</t>
        </is>
      </c>
      <c r="F1603" t="inlineStr">
        <is>
          <t>2024-07-18 12:36:03</t>
        </is>
      </c>
      <c r="G1603" t="inlineStr">
        <is>
          <t>Catalina Hernandez Martinez</t>
        </is>
      </c>
      <c r="H1603" t="inlineStr">
        <is>
          <t>Se realiza el seguimiento y reporte en la herramienta de retos, con corte al I Semestre 2024, se anexa evidencia de la herramienta de reporte.</t>
        </is>
      </c>
    </row>
    <row r="1604">
      <c r="A1604" t="n">
        <v>416</v>
      </c>
      <c r="B1604" t="inlineStr">
        <is>
          <t>Cumplimiento Plan Anual Vicerrectoría de crecimiento</t>
        </is>
      </c>
      <c r="C1604" t="inlineStr">
        <is>
          <t>Planeación Estratégica</t>
        </is>
      </c>
      <c r="D1604" s="134" t="n">
        <v>45565</v>
      </c>
      <c r="E1604" t="inlineStr">
        <is>
          <t>416-2024-09-30</t>
        </is>
      </c>
      <c r="F1604" t="inlineStr">
        <is>
          <t>2024-11-21 16:09:46</t>
        </is>
      </c>
      <c r="G1604" t="inlineStr">
        <is>
          <t>Catalina Hernandez Martinez</t>
        </is>
      </c>
      <c r="H1604" t="inlineStr">
        <is>
          <t>Se realiza el seguimiento y reporte en la herramienta de retos, con corte a 30 de Septiembre 2024, se anexa evidencia de la herramienta de reporte.</t>
        </is>
      </c>
    </row>
    <row r="1605">
      <c r="A1605" t="n">
        <v>416</v>
      </c>
      <c r="B1605" t="inlineStr">
        <is>
          <t>Cumplimiento Plan Anual Vicerrectoría de crecimiento</t>
        </is>
      </c>
      <c r="C1605" t="inlineStr">
        <is>
          <t>Planeación Estratégica</t>
        </is>
      </c>
      <c r="D1605" s="134" t="n">
        <v>45657</v>
      </c>
      <c r="E1605" t="inlineStr">
        <is>
          <t>416-2024-12-31</t>
        </is>
      </c>
      <c r="F1605" t="inlineStr">
        <is>
          <t>2025-03-14 11:08:46</t>
        </is>
      </c>
      <c r="G1605" t="inlineStr">
        <is>
          <t>Catalina Hernandez Martinez</t>
        </is>
      </c>
      <c r="H1605" t="inlineStr">
        <is>
          <t>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row>
    <row r="1606">
      <c r="A1606" t="n">
        <v>416</v>
      </c>
      <c r="B1606" t="inlineStr">
        <is>
          <t>Cumplimiento Plan Anual Vicerrectoría de crecimiento</t>
        </is>
      </c>
      <c r="C1606" t="inlineStr">
        <is>
          <t>Planeación Estratégica</t>
        </is>
      </c>
      <c r="D1606" s="134" t="n">
        <v>45747</v>
      </c>
      <c r="E1606" t="inlineStr">
        <is>
          <t>416-2025-03-31</t>
        </is>
      </c>
      <c r="F1606" t="inlineStr">
        <is>
          <t>2025-07-13 21:12:57</t>
        </is>
      </c>
      <c r="G1606" t="inlineStr">
        <is>
          <t>Licec Ximena Silva Goyeneche</t>
        </is>
      </c>
      <c r="H1606" t="inlineStr">
        <is>
          <t>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row>
    <row r="1607">
      <c r="A1607" t="n">
        <v>416</v>
      </c>
      <c r="B1607" t="inlineStr">
        <is>
          <t>Cumplimiento Plan Anual Vicerrectoría de crecimiento</t>
        </is>
      </c>
      <c r="C1607" t="inlineStr">
        <is>
          <t>Planeación Estratégica</t>
        </is>
      </c>
      <c r="D1607" s="134" t="n">
        <v>45930</v>
      </c>
      <c r="E1607" t="inlineStr">
        <is>
          <t>416-2025-09-30</t>
        </is>
      </c>
      <c r="F1607" t="inlineStr">
        <is>
          <t>2025-10-31 14:34:19</t>
        </is>
      </c>
      <c r="G1607" t="inlineStr">
        <is>
          <t>Catalina Hernandez Martinez</t>
        </is>
      </c>
      <c r="H1607" t="inlineStr">
        <is>
          <t>Se efectuó el cargue del reporte con corte al 25 de octubre en la herramienta de retos, con base en la información suministrada por los miembros del equipo de la Vicerrectoría de Crecimiento. Este proceso permitió visibilizar el nivel de cumplimiento en la gestión de retos correspondiente al tercer seguimiento, así como los avances porcentuales reales y esperados frente a las metas definidas.</t>
        </is>
      </c>
    </row>
    <row r="1608">
      <c r="A1608" t="n">
        <v>417</v>
      </c>
      <c r="B1608" t="inlineStr">
        <is>
          <t>Cumplimiento Plan Anual Vicerrectoría Financiera</t>
        </is>
      </c>
      <c r="C1608" t="inlineStr">
        <is>
          <t>Planeación Estratégica</t>
        </is>
      </c>
      <c r="D1608" s="134" t="n">
        <v>45107</v>
      </c>
      <c r="E1608" t="inlineStr">
        <is>
          <t>417-2023-06-30</t>
        </is>
      </c>
      <c r="F1608" t="inlineStr">
        <is>
          <t>2023-07-19 12:01:44</t>
        </is>
      </c>
      <c r="G1608" t="inlineStr">
        <is>
          <t>Catalina Hernandez Martinez</t>
        </is>
      </c>
      <c r="H1608" t="inlineStr">
        <is>
          <t>Se realiza diligenciamiento acorde a los reportes registrados por los líderes correspondientes con fecha de corte a 14 de julio 2023</t>
        </is>
      </c>
    </row>
    <row r="1609">
      <c r="A1609" t="n">
        <v>417</v>
      </c>
      <c r="B1609" t="inlineStr">
        <is>
          <t>Cumplimiento Plan Anual Vicerrectoría Financiera</t>
        </is>
      </c>
      <c r="C1609" t="inlineStr">
        <is>
          <t>Planeación Estratégica</t>
        </is>
      </c>
      <c r="D1609" s="134" t="n">
        <v>45199</v>
      </c>
      <c r="E1609" t="inlineStr">
        <is>
          <t>417-2023-09-30</t>
        </is>
      </c>
      <c r="F1609" t="inlineStr">
        <is>
          <t>2023-11-01 14:46:54</t>
        </is>
      </c>
      <c r="G1609" t="inlineStr">
        <is>
          <t>Catalina Hernandez Martinez</t>
        </is>
      </c>
      <c r="H1609" t="inlineStr">
        <is>
          <t>Se realiza diligenciamiento acorde a los reportes registrados por los líderes correspondientes con fecha de corte a octubre 2023</t>
        </is>
      </c>
    </row>
    <row r="1610">
      <c r="A1610" t="n">
        <v>417</v>
      </c>
      <c r="B1610" t="inlineStr">
        <is>
          <t>Cumplimiento Plan Anual Vicerrectoría Financiera</t>
        </is>
      </c>
      <c r="C1610" t="inlineStr">
        <is>
          <t>Planeación Estratégica</t>
        </is>
      </c>
      <c r="D1610" s="134" t="n">
        <v>45291</v>
      </c>
      <c r="E1610" t="inlineStr">
        <is>
          <t>417-2023-12-31</t>
        </is>
      </c>
      <c r="F1610" t="inlineStr">
        <is>
          <t>2024-01-17 09:47:06</t>
        </is>
      </c>
      <c r="G1610" t="inlineStr">
        <is>
          <t>Catalina Hernandez Martinez</t>
        </is>
      </c>
      <c r="H1610" t="inlineStr">
        <is>
          <t>Se realiza el registro final de cierre de Planes anuales de Retos 2023, acorde a la información registrada en la herramienta institucional definida.</t>
        </is>
      </c>
    </row>
    <row r="1611">
      <c r="A1611" t="n">
        <v>417</v>
      </c>
      <c r="B1611" t="inlineStr">
        <is>
          <t>Cumplimiento Plan Anual Vicerrectoría Financiera</t>
        </is>
      </c>
      <c r="C1611" t="inlineStr">
        <is>
          <t>Planeación Estratégica</t>
        </is>
      </c>
      <c r="D1611" s="134" t="n">
        <v>45382</v>
      </c>
      <c r="E1611" t="inlineStr">
        <is>
          <t>417-2024-03-31</t>
        </is>
      </c>
      <c r="F1611" t="inlineStr">
        <is>
          <t>2024-07-18 14:22:49</t>
        </is>
      </c>
      <c r="G1611" t="inlineStr">
        <is>
          <t>Catalina Hernandez Martinez</t>
        </is>
      </c>
      <c r="H1611" t="inlineStr">
        <is>
          <t>Se realiza el seguimiento y reporte en la herramienta de retos, con corte al mes de abril, anexa tablero publicado de reporte.</t>
        </is>
      </c>
    </row>
    <row r="1612">
      <c r="A1612" t="n">
        <v>417</v>
      </c>
      <c r="B1612" t="inlineStr">
        <is>
          <t>Cumplimiento Plan Anual Vicerrectoría Financiera</t>
        </is>
      </c>
      <c r="C1612" t="inlineStr">
        <is>
          <t>Planeación Estratégica</t>
        </is>
      </c>
      <c r="D1612" s="134" t="n">
        <v>45473</v>
      </c>
      <c r="E1612" t="inlineStr">
        <is>
          <t>417-2024-06-30</t>
        </is>
      </c>
      <c r="F1612" t="inlineStr">
        <is>
          <t>2024-07-18 12:41:20</t>
        </is>
      </c>
      <c r="G1612" t="inlineStr">
        <is>
          <t>Catalina Hernandez Martinez</t>
        </is>
      </c>
      <c r="H1612" t="inlineStr">
        <is>
          <t>Se realiza el seguimiento y reporte en la herramienta de retos, con corte al I Semestre 2024, se anexa evidencia de la herramienta de reporte.</t>
        </is>
      </c>
    </row>
    <row r="1613">
      <c r="A1613" t="n">
        <v>417</v>
      </c>
      <c r="B1613" t="inlineStr">
        <is>
          <t>Cumplimiento Plan Anual Vicerrectoría Financiera</t>
        </is>
      </c>
      <c r="C1613" t="inlineStr">
        <is>
          <t>Planeación Estratégica</t>
        </is>
      </c>
      <c r="D1613" s="134" t="n">
        <v>45565</v>
      </c>
      <c r="E1613" t="inlineStr">
        <is>
          <t>417-2024-09-30</t>
        </is>
      </c>
      <c r="F1613" t="inlineStr">
        <is>
          <t>2024-11-21 16:16:15</t>
        </is>
      </c>
      <c r="G1613" t="inlineStr">
        <is>
          <t>Catalina Hernandez Martinez</t>
        </is>
      </c>
      <c r="H1613" t="inlineStr">
        <is>
          <t>Se realiza seguimiento y reporte en la herramienta definida, del equipo de la vicerrectoría, con corte a 30 de septiembre.</t>
        </is>
      </c>
    </row>
    <row r="1614">
      <c r="A1614" t="n">
        <v>417</v>
      </c>
      <c r="B1614" t="inlineStr">
        <is>
          <t>Cumplimiento Plan Anual Vicerrectoría Financiera</t>
        </is>
      </c>
      <c r="C1614" t="inlineStr">
        <is>
          <t>Planeación Estratégica</t>
        </is>
      </c>
      <c r="D1614" s="134" t="n">
        <v>45657</v>
      </c>
      <c r="E1614" t="inlineStr">
        <is>
          <t>417-2024-12-31</t>
        </is>
      </c>
      <c r="F1614" t="inlineStr">
        <is>
          <t>2025-03-14 12:06:47</t>
        </is>
      </c>
      <c r="G1614" t="inlineStr">
        <is>
          <t>Catalina Hernandez Martinez</t>
        </is>
      </c>
      <c r="H1614" t="inlineStr">
        <is>
          <t>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row>
    <row r="1615">
      <c r="A1615" t="n">
        <v>417</v>
      </c>
      <c r="B1615" t="inlineStr">
        <is>
          <t>Cumplimiento Plan Anual Vicerrectoría Financiera</t>
        </is>
      </c>
      <c r="C1615" t="inlineStr">
        <is>
          <t>Planeación Estratégica</t>
        </is>
      </c>
      <c r="D1615" s="134" t="n">
        <v>45747</v>
      </c>
      <c r="E1615" t="inlineStr">
        <is>
          <t>417-2025-03-31</t>
        </is>
      </c>
      <c r="F1615" t="inlineStr">
        <is>
          <t>2025-07-13 21:16:25</t>
        </is>
      </c>
      <c r="G1615" t="inlineStr">
        <is>
          <t>Licec Ximena Silva Goyeneche</t>
        </is>
      </c>
      <c r="H1615" t="inlineStr">
        <is>
          <t>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row>
    <row r="1616">
      <c r="A1616" t="n">
        <v>417</v>
      </c>
      <c r="B1616" t="inlineStr">
        <is>
          <t>Cumplimiento Plan Anual Vicerrectoría Financiera</t>
        </is>
      </c>
      <c r="C1616" t="inlineStr">
        <is>
          <t>Planeación Estratégica</t>
        </is>
      </c>
      <c r="D1616" s="134" t="n">
        <v>45930</v>
      </c>
      <c r="E1616" t="inlineStr">
        <is>
          <t>417-2025-09-30</t>
        </is>
      </c>
      <c r="F1616" t="inlineStr">
        <is>
          <t>2025-10-31 14:36:11</t>
        </is>
      </c>
      <c r="G1616" t="inlineStr">
        <is>
          <t>Catalina Hernandez Martinez</t>
        </is>
      </c>
      <c r="H1616" t="inlineStr">
        <is>
          <t>Se efectuó el cargue del reporte con corte al 25 de octubre en la herramienta de retos, con base en la información suministrada por los miembros del equipo de la Vicerrectoría Financiera. Este proceso permitió visibilizar el nivel de cumplimiento en la gestión de retos correspondiente al tercer seguimiento, así como los avances porcentuales reales y esperados frente a las metas definidas.</t>
        </is>
      </c>
    </row>
    <row r="1617">
      <c r="A1617" t="n">
        <v>418</v>
      </c>
      <c r="B1617" t="inlineStr">
        <is>
          <t>Cumplimiento Plan Anual Vicerrectoría Académica</t>
        </is>
      </c>
      <c r="C1617" t="inlineStr">
        <is>
          <t>Planeación Estratégica</t>
        </is>
      </c>
      <c r="D1617" s="134" t="n">
        <v>45107</v>
      </c>
      <c r="E1617" t="inlineStr">
        <is>
          <t>418-2023-06-30</t>
        </is>
      </c>
      <c r="F1617" t="inlineStr">
        <is>
          <t>2023-07-19 11:51:09</t>
        </is>
      </c>
      <c r="G1617" t="inlineStr">
        <is>
          <t>Catalina Hernandez Martinez</t>
        </is>
      </c>
      <c r="H1617" t="inlineStr">
        <is>
          <t>Se realiza diligenciamiento acorde a los reportes registrados por los líderes correspondientes con fecha de corte a 14 de julio 2023</t>
        </is>
      </c>
    </row>
    <row r="1618">
      <c r="A1618" t="n">
        <v>418</v>
      </c>
      <c r="B1618" t="inlineStr">
        <is>
          <t>Cumplimiento Plan Anual Vicerrectoría Académica</t>
        </is>
      </c>
      <c r="C1618" t="inlineStr">
        <is>
          <t>Planeación Estratégica</t>
        </is>
      </c>
      <c r="D1618" s="134" t="n">
        <v>45199</v>
      </c>
      <c r="E1618" t="inlineStr">
        <is>
          <t>418-2023-09-30</t>
        </is>
      </c>
      <c r="F1618" t="inlineStr">
        <is>
          <t>2023-11-01 14:54:18</t>
        </is>
      </c>
      <c r="G1618" t="inlineStr">
        <is>
          <t>Catalina Hernandez Martinez</t>
        </is>
      </c>
      <c r="H1618" t="inlineStr">
        <is>
          <t>Se realiza diligenciamiento acorde a los reportes registrados por los líderes correspondientes con fecha de corte a octubre 2023</t>
        </is>
      </c>
    </row>
    <row r="1619">
      <c r="A1619" t="n">
        <v>418</v>
      </c>
      <c r="B1619" t="inlineStr">
        <is>
          <t>Cumplimiento Plan Anual Vicerrectoría Académica</t>
        </is>
      </c>
      <c r="C1619" t="inlineStr">
        <is>
          <t>Planeación Estratégica</t>
        </is>
      </c>
      <c r="D1619" s="134" t="n">
        <v>45291</v>
      </c>
      <c r="E1619" t="inlineStr">
        <is>
          <t>418-2023-12-31</t>
        </is>
      </c>
      <c r="F1619" t="inlineStr">
        <is>
          <t>2024-01-17 09:50:51</t>
        </is>
      </c>
      <c r="G1619" t="inlineStr">
        <is>
          <t>Catalina Hernandez Martinez</t>
        </is>
      </c>
      <c r="H1619" t="inlineStr">
        <is>
          <t>Se realiza el registro final de cierre de Planes anuales de Retos 2023, acorde a la información registrada en la herramienta institucional definida.</t>
        </is>
      </c>
    </row>
    <row r="1620">
      <c r="A1620" t="n">
        <v>418</v>
      </c>
      <c r="B1620" t="inlineStr">
        <is>
          <t>Cumplimiento Plan Anual Vicerrectoría Académica</t>
        </is>
      </c>
      <c r="C1620" t="inlineStr">
        <is>
          <t>Planeación Estratégica</t>
        </is>
      </c>
      <c r="D1620" s="134" t="n">
        <v>45382</v>
      </c>
      <c r="E1620" t="inlineStr">
        <is>
          <t>418-2024-03-31</t>
        </is>
      </c>
      <c r="F1620" t="inlineStr">
        <is>
          <t>2024-07-22 15:10:59</t>
        </is>
      </c>
      <c r="G1620" t="inlineStr">
        <is>
          <t>Catalina Hernandez Martinez</t>
        </is>
      </c>
      <c r="H1620" t="inlineStr">
        <is>
          <t>Se realiza el seguimiento y reporte en la herramienta de retos, con corte al mes de abril, se anexa tablero publicado de reporte.</t>
        </is>
      </c>
    </row>
    <row r="1621">
      <c r="A1621" t="n">
        <v>418</v>
      </c>
      <c r="B1621" t="inlineStr">
        <is>
          <t>Cumplimiento Plan Anual Vicerrectoría Académica</t>
        </is>
      </c>
      <c r="C1621" t="inlineStr">
        <is>
          <t>Planeación Estratégica</t>
        </is>
      </c>
      <c r="D1621" s="134" t="n">
        <v>45473</v>
      </c>
      <c r="E1621" t="inlineStr">
        <is>
          <t>418-2024-06-30</t>
        </is>
      </c>
      <c r="F1621" t="inlineStr">
        <is>
          <t>2024-11-21 16:23:07</t>
        </is>
      </c>
      <c r="G1621" t="inlineStr">
        <is>
          <t>Catalina Hernandez Martinez</t>
        </is>
      </c>
      <c r="H1621" t="inlineStr">
        <is>
          <t>Se realiza seguimiento y reporte en la herramienta definida, del equipo de la vicerrectoría, con corte a 30 de septiembre.</t>
        </is>
      </c>
    </row>
    <row r="1622">
      <c r="A1622" t="n">
        <v>418</v>
      </c>
      <c r="B1622" t="inlineStr">
        <is>
          <t>Cumplimiento Plan Anual Vicerrectoría Académica</t>
        </is>
      </c>
      <c r="C1622" t="inlineStr">
        <is>
          <t>Planeación Estratégica</t>
        </is>
      </c>
      <c r="D1622" s="134" t="n">
        <v>45565</v>
      </c>
      <c r="E1622" t="inlineStr">
        <is>
          <t>418-2024-09-30</t>
        </is>
      </c>
      <c r="F1622" t="inlineStr">
        <is>
          <t>2024-11-21 16:25:17</t>
        </is>
      </c>
      <c r="G1622" t="inlineStr">
        <is>
          <t>Catalina Hernandez Martinez</t>
        </is>
      </c>
      <c r="H1622" t="inlineStr">
        <is>
          <t>Se realiza seguimiento y reporte en la herramienta definida, del equipo de la vicerrectoría, con corte a 30 de septiembre.</t>
        </is>
      </c>
    </row>
    <row r="1623">
      <c r="A1623" t="n">
        <v>418</v>
      </c>
      <c r="B1623" t="inlineStr">
        <is>
          <t>Cumplimiento Plan Anual Vicerrectoría Académica</t>
        </is>
      </c>
      <c r="C1623" t="inlineStr">
        <is>
          <t>Planeación Estratégica</t>
        </is>
      </c>
      <c r="D1623" s="134" t="n">
        <v>45657</v>
      </c>
      <c r="E1623" t="inlineStr">
        <is>
          <t>418-2024-12-31</t>
        </is>
      </c>
      <c r="F1623" t="inlineStr">
        <is>
          <t>2025-03-18 08:52:15</t>
        </is>
      </c>
      <c r="G1623" t="inlineStr">
        <is>
          <t>Catalina Hernandez Martinez</t>
        </is>
      </c>
      <c r="H1623" t="inlineStr">
        <is>
          <t>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row>
    <row r="1624">
      <c r="A1624" t="n">
        <v>418</v>
      </c>
      <c r="B1624" t="inlineStr">
        <is>
          <t>Cumplimiento Plan Anual Vicerrectoría Académica</t>
        </is>
      </c>
      <c r="C1624" t="inlineStr">
        <is>
          <t>Planeación Estratégica</t>
        </is>
      </c>
      <c r="D1624" s="134" t="n">
        <v>45930</v>
      </c>
      <c r="E1624" t="inlineStr">
        <is>
          <t>418-2025-09-30</t>
        </is>
      </c>
      <c r="F1624" t="inlineStr">
        <is>
          <t>2025-10-31 14:40:18</t>
        </is>
      </c>
      <c r="G1624" t="inlineStr">
        <is>
          <t>Catalina Hernandez Martinez</t>
        </is>
      </c>
      <c r="H1624" t="inlineStr">
        <is>
          <t>Se efectuó el cargue del reporte con corte al 25 de octubre en la herramienta de retos, con base en la información suministrada por los miembros del equipo de la Vice Académica. Este proceso permitió visibilizar el nivel de cumplimiento en la gestión de retos correspondiente al tercer seguimiento, así como los avances porcentuales reales y esperados frente a las metas definidas.</t>
        </is>
      </c>
    </row>
    <row r="1625">
      <c r="A1625" t="n">
        <v>420</v>
      </c>
      <c r="B1625" t="inlineStr">
        <is>
          <t>Cumplimiento Plan Anual Gerencia de estrategia</t>
        </is>
      </c>
      <c r="C1625" t="inlineStr">
        <is>
          <t>Planeación Estratégica</t>
        </is>
      </c>
      <c r="D1625" s="134" t="n">
        <v>45107</v>
      </c>
      <c r="E1625" t="inlineStr">
        <is>
          <t>420-2023-06-30</t>
        </is>
      </c>
      <c r="F1625" t="inlineStr">
        <is>
          <t>2023-07-24 16:08:41</t>
        </is>
      </c>
      <c r="G1625" t="inlineStr">
        <is>
          <t>Catalina Hernandez Martinez</t>
        </is>
      </c>
      <c r="H1625" t="inlineStr">
        <is>
          <t>Se realiza diligenciamiento de reporte con fecha a 14 de julio, acorde a la información registrada por cada líder en la herramienta de retos. Adjunto soporte BD</t>
        </is>
      </c>
    </row>
    <row r="1626">
      <c r="A1626" t="n">
        <v>420</v>
      </c>
      <c r="B1626" t="inlineStr">
        <is>
          <t>Cumplimiento Plan Anual Gerencia de estrategia</t>
        </is>
      </c>
      <c r="C1626" t="inlineStr">
        <is>
          <t>Planeación Estratégica</t>
        </is>
      </c>
      <c r="D1626" s="134" t="n">
        <v>45199</v>
      </c>
      <c r="E1626" t="inlineStr">
        <is>
          <t>420-2023-09-30</t>
        </is>
      </c>
      <c r="F1626" t="inlineStr">
        <is>
          <t>2023-11-01 15:01:30</t>
        </is>
      </c>
      <c r="G1626" t="inlineStr">
        <is>
          <t>Catalina Hernandez Martinez</t>
        </is>
      </c>
      <c r="H1626" t="inlineStr">
        <is>
          <t>Se realiza diligenciamiento de reporte  acorde a la información registrada por cada líder en la herramienta de retos con corte a octubre 2023.</t>
        </is>
      </c>
    </row>
    <row r="1627">
      <c r="A1627" t="n">
        <v>420</v>
      </c>
      <c r="B1627" t="inlineStr">
        <is>
          <t>Cumplimiento Plan Anual Gerencia de estrategia</t>
        </is>
      </c>
      <c r="C1627" t="inlineStr">
        <is>
          <t>Planeación Estratégica</t>
        </is>
      </c>
      <c r="D1627" s="134" t="n">
        <v>45291</v>
      </c>
      <c r="E1627" t="inlineStr">
        <is>
          <t>420-2023-12-31</t>
        </is>
      </c>
      <c r="F1627" t="inlineStr">
        <is>
          <t>2024-01-17 10:06:59</t>
        </is>
      </c>
      <c r="G1627" t="inlineStr">
        <is>
          <t>Catalina Hernandez Martinez</t>
        </is>
      </c>
      <c r="H1627" t="inlineStr">
        <is>
          <t>Se realiza el registro final de cierre de Planes anuales de Retos 2023, acorde a la información registrada en la herramienta institucional definida.</t>
        </is>
      </c>
    </row>
    <row r="1628">
      <c r="A1628" t="n">
        <v>420</v>
      </c>
      <c r="B1628" t="inlineStr">
        <is>
          <t>Cumplimiento Plan Anual Gerencia de estrategia</t>
        </is>
      </c>
      <c r="C1628" t="inlineStr">
        <is>
          <t>Planeación Estratégica</t>
        </is>
      </c>
      <c r="D1628" s="134" t="n">
        <v>45473</v>
      </c>
      <c r="E1628" t="inlineStr">
        <is>
          <t>420-2024-06-30</t>
        </is>
      </c>
      <c r="F1628" t="inlineStr">
        <is>
          <t>2024-07-19 12:59:41</t>
        </is>
      </c>
      <c r="G1628" t="inlineStr">
        <is>
          <t>Catalina Hernandez Martinez</t>
        </is>
      </c>
      <c r="H1628" t="inlineStr">
        <is>
          <t>Se realiza el seguimiento y reporte en la herramienta de retos, con corte al I Semestre 2024, se anexa evidencia de la herramienta de reporte.</t>
        </is>
      </c>
    </row>
    <row r="1629">
      <c r="A1629" t="n">
        <v>420</v>
      </c>
      <c r="B1629" t="inlineStr">
        <is>
          <t>Cumplimiento Plan Anual Gerencia de estrategia</t>
        </is>
      </c>
      <c r="C1629" t="inlineStr">
        <is>
          <t>Planeación Estratégica</t>
        </is>
      </c>
      <c r="D1629" s="134" t="n">
        <v>45565</v>
      </c>
      <c r="E1629" t="inlineStr">
        <is>
          <t>420-2024-09-30</t>
        </is>
      </c>
      <c r="F1629" t="inlineStr">
        <is>
          <t>2024-11-21 16:28:47</t>
        </is>
      </c>
      <c r="G1629" t="inlineStr">
        <is>
          <t>Catalina Hernandez Martinez</t>
        </is>
      </c>
      <c r="H1629" t="inlineStr">
        <is>
          <t>Se realiza seguimiento y reporte en la herramienta definida, del equipo, con corte a 30 de septiembre.</t>
        </is>
      </c>
    </row>
    <row r="1630">
      <c r="A1630" t="n">
        <v>420</v>
      </c>
      <c r="B1630" t="inlineStr">
        <is>
          <t>Cumplimiento Plan Anual Gerencia de estrategia</t>
        </is>
      </c>
      <c r="C1630" t="inlineStr">
        <is>
          <t>Planeación Estratégica</t>
        </is>
      </c>
      <c r="D1630" s="134" t="n">
        <v>45657</v>
      </c>
      <c r="E1630" t="inlineStr">
        <is>
          <t>420-2024-12-31</t>
        </is>
      </c>
      <c r="F1630" t="inlineStr">
        <is>
          <t>2025-03-18 09:15:40</t>
        </is>
      </c>
      <c r="G1630" t="inlineStr">
        <is>
          <t>Catalina Hernandez Martinez</t>
        </is>
      </c>
      <c r="H1630" t="inlineStr">
        <is>
          <t>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row>
    <row r="1631">
      <c r="A1631" t="n">
        <v>420</v>
      </c>
      <c r="B1631" t="inlineStr">
        <is>
          <t>Cumplimiento Plan Anual Gerencia de estrategia</t>
        </is>
      </c>
      <c r="C1631" t="inlineStr">
        <is>
          <t>Planeación Estratégica</t>
        </is>
      </c>
      <c r="D1631" s="134" t="n">
        <v>45930</v>
      </c>
      <c r="E1631" t="inlineStr">
        <is>
          <t>420-2025-09-30</t>
        </is>
      </c>
      <c r="F1631" t="inlineStr">
        <is>
          <t>2025-10-31 14:44:02</t>
        </is>
      </c>
      <c r="G1631" t="inlineStr">
        <is>
          <t>Catalina Hernandez Martinez</t>
        </is>
      </c>
      <c r="H1631" t="inlineStr">
        <is>
          <t>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is>
      </c>
    </row>
    <row r="1632">
      <c r="A1632" t="n">
        <v>422</v>
      </c>
      <c r="B1632" t="inlineStr">
        <is>
          <t>Total conversión</t>
        </is>
      </c>
      <c r="C1632" t="inlineStr">
        <is>
          <t>Mercadeo de programas académicos</t>
        </is>
      </c>
      <c r="D1632" s="134" t="n">
        <v>45107</v>
      </c>
      <c r="E1632" t="inlineStr">
        <is>
          <t>422-2023-06-30</t>
        </is>
      </c>
      <c r="F1632" t="inlineStr">
        <is>
          <t>2023-07-21 09:26:47</t>
        </is>
      </c>
      <c r="G1632" t="inlineStr">
        <is>
          <t>Paula Amado Kattah</t>
        </is>
      </c>
      <c r="H1632" t="inlineStr"/>
    </row>
    <row r="1633">
      <c r="A1633" t="n">
        <v>422</v>
      </c>
      <c r="B1633" t="inlineStr">
        <is>
          <t>Total conversión</t>
        </is>
      </c>
      <c r="C1633" t="inlineStr">
        <is>
          <t>Mercadeo de programas académicos</t>
        </is>
      </c>
      <c r="D1633" s="134" t="n">
        <v>45291</v>
      </c>
      <c r="E1633" t="inlineStr">
        <is>
          <t>422-2023-12-31</t>
        </is>
      </c>
      <c r="F1633" t="inlineStr">
        <is>
          <t>2024-01-18 17:33:02</t>
        </is>
      </c>
      <c r="G1633" t="inlineStr">
        <is>
          <t>Paula Amado Kattah</t>
        </is>
      </c>
      <c r="H1633" t="inlineStr">
        <is>
          <t>En el 2023-2 se cumple el Budget de matrículas (109%) y leads (140%) con una tasa de conversión real de 7,8.</t>
        </is>
      </c>
    </row>
    <row r="1634">
      <c r="A1634" t="n">
        <v>422</v>
      </c>
      <c r="B1634" t="inlineStr">
        <is>
          <t>Total conversión</t>
        </is>
      </c>
      <c r="C1634" t="inlineStr">
        <is>
          <t>Mercadeo de programas académicos</t>
        </is>
      </c>
      <c r="D1634" s="134" t="n">
        <v>45473</v>
      </c>
      <c r="E1634" t="inlineStr">
        <is>
          <t>422-2024-06-30</t>
        </is>
      </c>
      <c r="F1634" t="inlineStr">
        <is>
          <t>2024-07-26 15:07:22</t>
        </is>
      </c>
      <c r="G1634" t="inlineStr">
        <is>
          <t>Jose Fabricio Gomez Monroy</t>
        </is>
      </c>
      <c r="H1634" t="inlineStr">
        <is>
          <t>La tasa de conversión real de los leads alcanza fue de 7.36% vs la cantidad de leads reales (177.114). Se identifica la variación en la tasa puesto que en la planeación no se puede definir la variación por arriba o por abajo que se va a tener en la captación. _x000D_
En cuento a los aprendizajes, el Canal de ATL tiene muy buena conversión, lo que significa generar acciones que ayuden a incrementar la captación de leads a través de este canal e incrementar matrículas. _x000D_
Los canales de CSU y B2B, tienes una excelente captación, pero su conversión baja ante la cantidad de leads que no están interesados. Su estrategia de B2B convenios es fundamental en las regiones para replicar lo mismo en Bogotá sur y norte. _x000D_
Inbound es un canal que pierde participación en leads por el comportamiento de usuario, pero garantiza intensión y consideración por parte del aspirante, esto logra tasas de 23.95%_x000D_
Las conversiones por cada canal son: _x000D_
_x000D_
?	ATL: 34.04%_x000D_
?	BTL: 1.44%_x000D_
?	CSU: 10.09%_x000D_
?	B2B: 6.84%_x000D_
?	HS: 0.82% (canal de siembra ? Potenciales de 2025)_x000D_
?	Digital: 5.49%_x000D_
?	Inbound: 23.95%_x000D_
_x000D_
A excepción de ATL, Inbound y Csu, los canales deben mejorar su conversión, es decir generar estrategias que mejoren la calidad del lead y la intensión de estudiar.</t>
        </is>
      </c>
    </row>
    <row r="1635">
      <c r="A1635" t="n">
        <v>422</v>
      </c>
      <c r="B1635" t="inlineStr">
        <is>
          <t>Total conversión</t>
        </is>
      </c>
      <c r="C1635" t="inlineStr">
        <is>
          <t>Mercadeo de programas académicos</t>
        </is>
      </c>
      <c r="D1635" s="134" t="n">
        <v>45657</v>
      </c>
      <c r="E1635" t="inlineStr">
        <is>
          <t>422-2024-12-31</t>
        </is>
      </c>
      <c r="F1635" t="inlineStr">
        <is>
          <t>2025-07-24 12:29:48</t>
        </is>
      </c>
      <c r="G1635" t="inlineStr">
        <is>
          <t>Laura Rocio Barrera Vargas</t>
        </is>
      </c>
      <c r="H1635" t="inlineStr">
        <is>
          <t>Se logró un resultado de 340.817 leads con una conversión real del 6.5%, lo que significa que, aunque se cumplió la meta de leads con un 21,6% por encima y 60.448 leads adicionales, en conversión no se cumplió la meta situándose por debajo en -1,5% de acuerdo con la conversión real obtenida. Sin embargo, de acuerdo con el ejercicio inicial el cual se mide con base en el budget de leads, si logramos llegar a la meta que estaba planteada en un 8% y nosotros alcanzamos un 7.91%._x000D_
_x000D_
La conversión real se vio afectada por el incremento de leads en diferentes canales y como resultado de este ejercicio, a mayor cantidad de leads menor conversión. finalMente se presentan lo siguientes resultados de conversión por canal: _x000D_
_x000D_
ATL 18,10%_x000D_
BTL 0,60%_x000D_
CSU 9,20%_x000D_
B2B 6,60%_x000D_
HS 0,30%_x000D_
DIGITAL 4,50%_x000D_
INBOUND 20,40%</t>
        </is>
      </c>
    </row>
    <row r="1636">
      <c r="A1636" t="n">
        <v>422</v>
      </c>
      <c r="B1636" t="inlineStr">
        <is>
          <t>Total conversión</t>
        </is>
      </c>
      <c r="C1636" t="inlineStr">
        <is>
          <t>Mercadeo de programas académicos</t>
        </is>
      </c>
      <c r="D1636" s="134" t="n">
        <v>45838</v>
      </c>
      <c r="E1636" t="inlineStr">
        <is>
          <t>422-2025-06-30</t>
        </is>
      </c>
      <c r="F1636" t="inlineStr">
        <is>
          <t>2025-07-24 14:26:50</t>
        </is>
      </c>
      <c r="G1636" t="inlineStr">
        <is>
          <t>Natalia Andrea Rincon Parra</t>
        </is>
      </c>
      <c r="H1636" t="inlineStr">
        <is>
          <t>Los canales con mayor participación en el sobrecumplimiento fueron: _x000D_
_x000D_
1.	Whatsapp ? TC: 42,3%_x000D_
2.	Remarketing - TC: 26,5%_x000D_
3.	Inbound - 	TC:  23,5%</t>
        </is>
      </c>
    </row>
    <row r="1637">
      <c r="A1637" t="n">
        <v>422</v>
      </c>
      <c r="B1637" t="inlineStr">
        <is>
          <t>Total conversión</t>
        </is>
      </c>
      <c r="C1637" t="inlineStr">
        <is>
          <t>Mercadeo de programas académicos</t>
        </is>
      </c>
      <c r="D1637" s="134" t="n">
        <v>46022</v>
      </c>
      <c r="E1637" t="inlineStr">
        <is>
          <t>422-2025-12-31</t>
        </is>
      </c>
      <c r="F1637" t="inlineStr">
        <is>
          <t>2026-01-08 12:51:27</t>
        </is>
      </c>
      <c r="G1637" t="inlineStr">
        <is>
          <t>Nestor Ivan Moreno Jimenez</t>
        </is>
      </c>
      <c r="H1637" t="inlineStr">
        <is>
          <t>Para el periodo 25-2, teniendo en cuenta el total budget, se presentó un sobre cumplimiento de la meta de conversión resultado de los esfuerzos realizados en cada canal de captación para mejorar la calidad de los leads, lo anterior,  sumado a la optimización de los procesos comerciales de acompañamiento y cierre realizado por el equipo de Ilumno._x000D_
Este indicador es resultado de un sobre cumplimento de la meta de leads en 106% contrastado con un 102% de cumplimiento de matriculas._x000D_
Anexo comparto la tabla de resultados por canal.</t>
        </is>
      </c>
    </row>
    <row r="1638">
      <c r="A1638" t="n">
        <v>423</v>
      </c>
      <c r="B1638" t="inlineStr">
        <is>
          <t>Brand equity</t>
        </is>
      </c>
      <c r="C1638" t="inlineStr">
        <is>
          <t>Mercadeo de programas académicos</t>
        </is>
      </c>
      <c r="D1638" s="134" t="n">
        <v>45291</v>
      </c>
      <c r="E1638" t="inlineStr">
        <is>
          <t>423-2023-12-31</t>
        </is>
      </c>
      <c r="F1638" t="inlineStr">
        <is>
          <t>2024-01-18 17:41:59</t>
        </is>
      </c>
      <c r="G1638" t="inlineStr">
        <is>
          <t>Paula Amado Kattah</t>
        </is>
      </c>
      <c r="H1638" t="inlineStr">
        <is>
          <t>El estudio de Poder de Marca mostró un crecimiento pasando de 7,8 a 7,9 de 2022 a 2023. Sin embargo, no se logra la meta propuesta de 8,4._x000D_
El estudio se divide en tres áreas: significancia (Conexión emocional para responder a necesidades del estudiante), saliencia (Rapidez con que la marca viene a la mente de los aspirantes y estudiantes) y diferenciación (ventajas competitivas que nos diferencian de la competencia)_x000D_
_x000D_
El resultado de Significancia en 2022 fue: 96 y en 2023: 93_x000D_
El resultado de Saliencia en 2022 fue 92: y en 2023: 90_x000D_
El resultado de Diferenciación en 2022: 90 y en 2023: 91_x000D_
_x000D_
Como plan de mejora: _x000D_
1. Continuidad en énfasis de nuestra diferenciación como institución, basado en nuestro aporte a la construcción de país y el esfuerzo de llegar cada vez más a municipios y más colombianos._x000D_
2. Aumento de recordación a través de una nueva campaña publicitaría con aumento de inversión en medios masivos._x000D_
3. Aumento de frecuencia de comunicación a través de optimización de presupuestos y selección de nuevos medios; así como medios más enfocados en las regiones.</t>
        </is>
      </c>
    </row>
    <row r="1639">
      <c r="A1639" t="n">
        <v>423</v>
      </c>
      <c r="B1639" t="inlineStr">
        <is>
          <t>Brand equity</t>
        </is>
      </c>
      <c r="C1639" t="inlineStr">
        <is>
          <t>Mercadeo de programas académicos</t>
        </is>
      </c>
      <c r="D1639" s="134" t="n">
        <v>45657</v>
      </c>
      <c r="E1639" t="inlineStr">
        <is>
          <t>423-2024-12-31</t>
        </is>
      </c>
      <c r="F1639" t="inlineStr">
        <is>
          <t>2025-01-14 15:47:45</t>
        </is>
      </c>
      <c r="G1639" t="inlineStr">
        <is>
          <t>Laura Rocio Barrera Vargas</t>
        </is>
      </c>
      <c r="H1639" t="inlineStr">
        <is>
          <t>El indicador de Brand Equity mide el posicionamiento que tiene la marca en el mercado de la categoría de Educación Superior en el país, en el año 2024 alcanzamos un deseo de marca del 12,4 (meta de 8,3) evidenciando crecimiento y fortalecimiento de la marca Poli. Crecemos en posicionamiento de marca con respecto al set competitivo (+2 p.p.), con oportunidades de mejora en Antioquia y rango etario de 40 a 45 años.</t>
        </is>
      </c>
    </row>
    <row r="1640">
      <c r="A1640" t="n">
        <v>423</v>
      </c>
      <c r="B1640" t="inlineStr">
        <is>
          <t>Brand equity</t>
        </is>
      </c>
      <c r="C1640" t="inlineStr">
        <is>
          <t>Mercadeo de programas académicos</t>
        </is>
      </c>
      <c r="D1640" s="134" t="n">
        <v>46022</v>
      </c>
      <c r="E1640" t="inlineStr">
        <is>
          <t>423-2025-12-31</t>
        </is>
      </c>
      <c r="F1640" t="inlineStr">
        <is>
          <t>2026-01-07 12:09:43</t>
        </is>
      </c>
      <c r="G1640" t="inlineStr">
        <is>
          <t>Laura Rocio Barrera Vargas</t>
        </is>
      </c>
      <c r="H1640" t="inlineStr">
        <is>
          <t>El indicador de Brand Equity mide el nivel de posicionamiento y fortaleza de la marca en el mercado de la Educación Superior en Colombia. Durante 2025, el Poli alcanzó un deseo de marca de 15,1, superando la meta establecida para el año (12,3), lo que representa un crecimiento superior a dos puntos porcentuales frente al año anterior._x000D_
_x000D_
Este resultado evidencia un fortalecimiento sostenido de la marca a nivel nacional, especialmente en regiones distintas a Bogotá, donde históricamente se concentraba el mayor reconocimiento. De igual forma, se registró un incremento de +2 puntos porcentuales en posicionamiento de marca frente al set competitivo, con oportunidades de mejora identificadas en las regiones de Sur Occidente y Centro Oriente._x000D_
_x000D_
Adicionalmente, se observó una mejoría significativa en indicadores clave de construcción de marca, como top of mind y consideración. En este último, el Poli pasó de 23% a 40%, reflejando un avance relevante en la preferencia de los potenciales estudiantes._x000D_
_x000D_
En regiones como Antioquia y la Costa Caribe, donde se realizó un análisis específico del conocimiento de marca, se evidenció una mejora importante frente a años anteriores, atribuible a los planes de medios implementados durante el año. En estos territorios se concentró hasta el 30% del presupuesto del canal ATL, priorizando la exposición de marca en puntos de alto tráfico, como estaciones de metro en Medellín y flotas de buses intermunicipales en la región Caribe.</t>
        </is>
      </c>
    </row>
    <row r="1641">
      <c r="A1641" t="n">
        <v>424</v>
      </c>
      <c r="B1641" t="inlineStr">
        <is>
          <t>Conocimiento espontáneo</t>
        </is>
      </c>
      <c r="C1641" t="inlineStr">
        <is>
          <t>Mercadeo de programas académicos</t>
        </is>
      </c>
      <c r="D1641" s="134" t="n">
        <v>45291</v>
      </c>
      <c r="E1641" t="inlineStr">
        <is>
          <t>424-2023-12-31</t>
        </is>
      </c>
      <c r="F1641" t="inlineStr">
        <is>
          <t>2024-01-18 17:52:23</t>
        </is>
      </c>
      <c r="G1641" t="inlineStr">
        <is>
          <t>Paula Amado Kattah</t>
        </is>
      </c>
      <c r="H1641" t="inlineStr">
        <is>
          <t>El conocimiento espontaneo evalúa la mención sin ayuda de la categoría educativa. (es la medición más estricta en recordación de marca dentro de la audiencia objetivo)_x000D_
En el estudio se realiza una comparación con: La Javerina, Areandina, CUN, Ibero, Santo Tomas, UNAD, Uniminuto, EAN, UNIR, Asturias, Católica del Norte y Remington._x000D_
El Poli muestra un crecimiento pasando de 5, en 2022 y pasando a 6, en 2023._x000D_
Durante el 2023, únicamente crecen: El Poli, Javeriana y la UNAD</t>
        </is>
      </c>
    </row>
    <row r="1642">
      <c r="A1642" t="n">
        <v>424</v>
      </c>
      <c r="B1642" t="inlineStr">
        <is>
          <t>Conocimiento espontáneo</t>
        </is>
      </c>
      <c r="C1642" t="inlineStr">
        <is>
          <t>Mercadeo de programas académicos</t>
        </is>
      </c>
      <c r="D1642" s="134" t="n">
        <v>45657</v>
      </c>
      <c r="E1642" t="inlineStr">
        <is>
          <t>424-2024-12-31</t>
        </is>
      </c>
      <c r="F1642" t="inlineStr">
        <is>
          <t>2025-01-14 17:06:22</t>
        </is>
      </c>
      <c r="G1642" t="inlineStr">
        <is>
          <t>Laura Rocio Barrera Vargas</t>
        </is>
      </c>
      <c r="H1642" t="inlineStr">
        <is>
          <t>El indicador de conocimiento espontaneo mide el nivel de recordación de las marcas de Instituciones de Educación Superior, obtuvimos en el 2024 un conocimiento espontaneo de 9% (meta de 7%) demostrando mayor conocimiento hacia el Poli. En Bogotá el conocimiento espontaneo es más alto en la mayoría de las IES, o en su defecto, en su principal sede.</t>
        </is>
      </c>
    </row>
    <row r="1643">
      <c r="A1643" t="n">
        <v>424</v>
      </c>
      <c r="B1643" t="inlineStr">
        <is>
          <t>Conocimiento espontáneo</t>
        </is>
      </c>
      <c r="C1643" t="inlineStr">
        <is>
          <t>Mercadeo de programas académicos</t>
        </is>
      </c>
      <c r="D1643" s="134" t="n">
        <v>46022</v>
      </c>
      <c r="E1643" t="inlineStr">
        <is>
          <t>424-2025-12-31</t>
        </is>
      </c>
      <c r="F1643" t="inlineStr">
        <is>
          <t>2026-01-07 12:47:09</t>
        </is>
      </c>
      <c r="G1643" t="inlineStr">
        <is>
          <t>Laura Rocio Barrera Vargas</t>
        </is>
      </c>
      <c r="H1643" t="inlineStr">
        <is>
          <t>El indicador de Conocimiento Espontáneo mide el nivel de recordación inmediata de la marca en el mercado de la Educación Superior en Colombia. Durante 2025, el Poli alcanzó un conocimiento espontáneo del 11%, superando la meta establecida para el año (9%), lo que representa un crecimiento de dos puntos porcentuales frente al año anterior._x000D_
_x000D_
Este resultado evidencia un fortalecimiento del reconocimiento de marca a nivel nacional, manteniendo a Bogotá como la región con mayores niveles de recordación espontánea dentro del sector; no obstante, se destacan avances relevantes en otras regiones del país para el Poli. En Antioquia, el conocimiento espontáneo presentó un incremento significativo, pasando de 13% en 2024 a 25% en 2025, mientras que en la región Caribe se registró un aumento de un punto porcentual, al pasar de 7% a 8%._x000D_
_x000D_
Por segmentos etarios, el mayor crecimiento del indicador se concentró en el grupo de 18 a 24 años, donde el conocimiento espontáneo pasó de 9% a 24%, reflejando el impacto positivo de la diversificación de la inversión publicitaria en el canal digital, con la incursión en nuevas plataformas como TikTok, así como el refuerzo del plan de medios en regiones estratégicas, priorizando zonas de alto tráfico para la exposición de marca._x000D_
_x000D_
Como oportunidad de mejora, se identifica un decrecimiento del conocimiento espontáneo en el rango etario de 35 a 39 años, que pasó de 27% en 2024 a 16% en 2025, lo cual orienta la necesidad de ajustar mensajes, canales y tácticas para este segmento en el próximo periodo, en coherencia con la estrategia de fortalecimiento de marca.</t>
        </is>
      </c>
    </row>
    <row r="1644">
      <c r="A1644" t="n">
        <v>426</v>
      </c>
      <c r="B1644" t="inlineStr">
        <is>
          <t>Cumplimiento en la respuesta a solicitudes de comunicaciones internas</t>
        </is>
      </c>
      <c r="C1644" t="inlineStr">
        <is>
          <t>Comunicaciones Internas</t>
        </is>
      </c>
      <c r="D1644" s="134" t="n">
        <v>45107</v>
      </c>
      <c r="E1644" t="inlineStr">
        <is>
          <t>426-2023-06-30</t>
        </is>
      </c>
      <c r="F1644" t="inlineStr">
        <is>
          <t>2024-01-29 16:27:25</t>
        </is>
      </c>
      <c r="G1644" t="inlineStr">
        <is>
          <t>Carolina Lara Cardenas</t>
        </is>
      </c>
      <c r="H1644" t="inlineStr">
        <is>
          <t>Las solicitudes se desarrollaron de acuerdo a los requerimientos y planeación del plan de comunicación, se seguirá trabajando internamente con las áreas para que realicen todas sus solicitudes por medio de la plataforma. Anexo relación</t>
        </is>
      </c>
    </row>
    <row r="1645">
      <c r="A1645" t="n">
        <v>426</v>
      </c>
      <c r="B1645" t="inlineStr">
        <is>
          <t>Cumplimiento en la respuesta a solicitudes de comunicaciones internas</t>
        </is>
      </c>
      <c r="C1645" t="inlineStr">
        <is>
          <t>Comunicaciones Internas</t>
        </is>
      </c>
      <c r="D1645" s="134" t="n">
        <v>45291</v>
      </c>
      <c r="E1645" t="inlineStr">
        <is>
          <t>426-2023-12-31</t>
        </is>
      </c>
      <c r="F1645" t="inlineStr">
        <is>
          <t>2024-01-29 16:26:27</t>
        </is>
      </c>
      <c r="G1645" t="inlineStr">
        <is>
          <t>Carolina Lara Cardenas</t>
        </is>
      </c>
      <c r="H1645" t="inlineStr">
        <is>
          <t>Las solicitudes se desarrollaron de acuerdo a los requerimientos y planeación del plan de comunicación, se seguirá trabajando internamente con las áreas para que realicen todas sus solicitudes por medio de la plataforma. Anexo relación</t>
        </is>
      </c>
    </row>
    <row r="1646">
      <c r="A1646" t="n">
        <v>426</v>
      </c>
      <c r="B1646" t="inlineStr">
        <is>
          <t>Cumplimiento en la respuesta a solicitudes de comunicaciones internas</t>
        </is>
      </c>
      <c r="C1646" t="inlineStr">
        <is>
          <t>Comunicaciones Internas</t>
        </is>
      </c>
      <c r="D1646" s="134" t="n">
        <v>45473</v>
      </c>
      <c r="E1646" t="inlineStr">
        <is>
          <t>426-2024-06-30</t>
        </is>
      </c>
      <c r="F1646" t="inlineStr">
        <is>
          <t>2024-10-11 10:31:57</t>
        </is>
      </c>
      <c r="G1646" t="inlineStr">
        <is>
          <t>Carolina Lara Cardenas</t>
        </is>
      </c>
      <c r="H1646" t="inlineStr">
        <is>
          <t>Las solicitudes se relacionan en el archivo anexo. Se debe tener en cuenta que muchas de las no resueltas siguen en procesos para el segundo semestre 2024-2.En el archivo se toma el total de solicitudes realizadas por la plataforma JIra-soluciones Poli y se toman como resolución el estado hecho y listo.</t>
        </is>
      </c>
    </row>
    <row r="1647">
      <c r="A1647" t="n">
        <v>426</v>
      </c>
      <c r="B1647" t="inlineStr">
        <is>
          <t>Cumplimiento en la respuesta a solicitudes de comunicaciones internas</t>
        </is>
      </c>
      <c r="C1647" t="inlineStr">
        <is>
          <t>Comunicaciones Internas</t>
        </is>
      </c>
      <c r="D1647" s="134" t="n">
        <v>45657</v>
      </c>
      <c r="E1647" t="inlineStr">
        <is>
          <t>426-2024-12-31</t>
        </is>
      </c>
      <c r="F1647" t="inlineStr">
        <is>
          <t>2025-03-03 14:13:04</t>
        </is>
      </c>
      <c r="G1647" t="inlineStr">
        <is>
          <t>Carolina Lara Cardenas</t>
        </is>
      </c>
      <c r="H1647" t="inlineStr">
        <is>
          <t>Se actualizan las solicitudes a cierre de 2024, y quedan las del segundo semestre. El total de las solicitudes son 1.333 por plataforma y resueltas 1.156. Es importante tener en cuenta que las solicitudes de diferencia muchas son duplicadas, canceladas, que no se realizarán o que quedan abiertas para seguir el proceso en 2025. Anexo cuadro de solicitudes generales como evidencia.</t>
        </is>
      </c>
    </row>
    <row r="1648">
      <c r="A1648" t="n">
        <v>427</v>
      </c>
      <c r="B1648" t="inlineStr">
        <is>
          <t>Consumo de Agua per Cápita Semestral</t>
        </is>
      </c>
      <c r="C1648" t="inlineStr">
        <is>
          <t>GESTIÓN AMBIENTAL</t>
        </is>
      </c>
      <c r="D1648" s="134" t="n">
        <v>45107</v>
      </c>
      <c r="E1648" t="inlineStr">
        <is>
          <t>427-2023-06-30</t>
        </is>
      </c>
      <c r="F1648" t="inlineStr">
        <is>
          <t>2023-08-25 08:22:08</t>
        </is>
      </c>
      <c r="G1648" t="inlineStr">
        <is>
          <t>Juan Carlos Castro Vergara</t>
        </is>
      </c>
      <c r="H1648" t="inlineStr">
        <is>
          <t>El indicador de consumo de agua per cápita semestral del primer semestre de 2023 muestra que la Universidad consume, en promedio, 0,14 metros cúbicos de agua por persona al semestre. Este valor es ligeramente inferior al promedio nacional, que es de 0,16 metros cúbicos por persona al semestre._x000D_
_x000D_
La sede Campus tiene el mayor consumo de agua, con 0,20 metros cúbicos por persona al semestre. Esto puede deberse a que es la sede más grande de la universidad, con mayor número de estudiantes y personal. La sede City también tiene un consumo alto, con 0,14 metros cúbicos por persona al semestre. Esto puede deberse a que es una sede urbana, con un clima cálido y seco. La sede Los Colores tiene el menor consumo de agua, con 0,07 metros cúbicos por persona al semestre. Esto puede deberse a que es una sede rural, con un clima más templado y húmedo.</t>
        </is>
      </c>
    </row>
    <row r="1649">
      <c r="A1649" t="n">
        <v>427</v>
      </c>
      <c r="B1649" t="inlineStr">
        <is>
          <t>Consumo de Agua per Cápita Semestral</t>
        </is>
      </c>
      <c r="C1649" t="inlineStr">
        <is>
          <t>GESTIÓN AMBIENTAL</t>
        </is>
      </c>
      <c r="D1649" s="134" t="n">
        <v>45291</v>
      </c>
      <c r="E1649" t="inlineStr">
        <is>
          <t>427-2023-12-31</t>
        </is>
      </c>
      <c r="F1649" t="inlineStr">
        <is>
          <t>2024-08-08 12:14:41</t>
        </is>
      </c>
      <c r="G1649" t="inlineStr">
        <is>
          <t>Juan Carlos Castro Vergara</t>
        </is>
      </c>
      <c r="H1649" t="inlineStr">
        <is>
          <t>El indicador de consumo de agua per cápita semestral del segundo semestre de 2023 muestra que la Universidad consume, en promedio, 0,19 metros cúbicos de agua por persona al semestre. Este valor es ligeramente inferior al promedio nacional, que es de 0,16 metros cúbicos por persona al semestre._x000D_
_x000D_
La sede Campus tiene el mayor consumo de agua, con 0,24 metros cúbicos por persona al semestre. Esto puede deberse a que es la sede más grande de la universidad, con mayor número de estudiantes y personal. La sede City también tiene un consumo alto, con 0,17 metros cúbicos por persona al semestre. Esto puede deberse a que es una sede urbana, con un clima cálido y seco. La sede Los Colores tiene el menor consumo de agua, con 0,15 metros cúbicos por persona al semestre. Esto puede deberse es una sede con un clima más templado y húmedo.</t>
        </is>
      </c>
    </row>
    <row r="1650">
      <c r="A1650" t="n">
        <v>427</v>
      </c>
      <c r="B1650" t="inlineStr">
        <is>
          <t>Consumo de Agua per Cápita Semestral</t>
        </is>
      </c>
      <c r="C1650" t="inlineStr">
        <is>
          <t>GESTIÓN AMBIENTAL</t>
        </is>
      </c>
      <c r="D1650" s="134" t="n">
        <v>45473</v>
      </c>
      <c r="E1650" t="inlineStr">
        <is>
          <t>427-2024-06-30</t>
        </is>
      </c>
      <c r="F1650" t="inlineStr">
        <is>
          <t>2024-08-08 12:17:17</t>
        </is>
      </c>
      <c r="G1650" t="inlineStr">
        <is>
          <t>Juan Carlos Castro Vergara</t>
        </is>
      </c>
      <c r="H1650" t="inlineStr">
        <is>
          <t>El indicador de consumo de agua per cápita semestral del primer semestre de 2024 muestra que la Universidad consume, en promedio, 0,30 metros cúbicos de agua por persona al semestre. Este valor es ligeramente superior al promedio nacional, que es de 0,16 metros cúbicos por persona al semestre._x000D_
_x000D_
Es necesario identificar las causas en el incremento del consumo de agua en cada una de las sedes.</t>
        </is>
      </c>
    </row>
    <row r="1651">
      <c r="A1651" t="n">
        <v>427</v>
      </c>
      <c r="B1651" t="inlineStr">
        <is>
          <t>Consumo de Agua per Cápita Semestral</t>
        </is>
      </c>
      <c r="C1651" t="inlineStr">
        <is>
          <t>GESTIÓN AMBIENTAL</t>
        </is>
      </c>
      <c r="D1651" s="134" t="n">
        <v>45657</v>
      </c>
      <c r="E1651" t="inlineStr">
        <is>
          <t>427-2024-12-31</t>
        </is>
      </c>
      <c r="F1651" t="inlineStr">
        <is>
          <t>2025-01-27 11:29:08</t>
        </is>
      </c>
      <c r="G1651" t="inlineStr">
        <is>
          <t>Juan Carlos Castro Vergara</t>
        </is>
      </c>
      <c r="H1651" t="inlineStr">
        <is>
          <t>El indicador de consumo de agua per cápita semestral del segundo semestre de 2024 muestra que la Universidad consume, en promedio, 0,20 metros cúbicos de agua por persona al semestre. Este valor es ligeramente superior al promedio nacional, que es de 0,16 metros cúbicos por persona al semestre.</t>
        </is>
      </c>
    </row>
    <row r="1652">
      <c r="A1652" t="n">
        <v>427</v>
      </c>
      <c r="B1652" t="inlineStr">
        <is>
          <t>Consumo de Agua per Cápita Semestral</t>
        </is>
      </c>
      <c r="C1652" t="inlineStr">
        <is>
          <t>GESTIÓN AMBIENTAL</t>
        </is>
      </c>
      <c r="D1652" s="134" t="n">
        <v>45838</v>
      </c>
      <c r="E1652" t="inlineStr">
        <is>
          <t>427-2025-06-30</t>
        </is>
      </c>
      <c r="F1652" t="inlineStr">
        <is>
          <t>2025-09-15 09:20:01</t>
        </is>
      </c>
      <c r="G1652" t="inlineStr">
        <is>
          <t>Juan Carlos Castro Vergara</t>
        </is>
      </c>
      <c r="H1652" t="inlineStr">
        <is>
          <t>El indicador de consumo de agua per cápita correspondiente al primer semestre de 2025 muestra que la Universidad registró un promedio de 0,14 metros cúbicos de agua por persona al semestre. Este valor representa una disminución respecto al semestre anterior (0,20 m³/persona) y se encuentra por debajo del promedio nacional estimado en 0,16 m³/persona por semestre. La reducción observada evidencia un avance en el uso eficiente del recurso hídrico dentro de la institución, lo cual puede atribuirse a las acciones de sensibilización y gestión implementadas, así como a una mayor conciencia en la comunidad universitaria sobre la importancia del ahorro de agua.</t>
        </is>
      </c>
    </row>
    <row r="1653">
      <c r="A1653" t="n">
        <v>427</v>
      </c>
      <c r="B1653" t="inlineStr">
        <is>
          <t>Consumo de Agua per Cápita Semestral</t>
        </is>
      </c>
      <c r="C1653" t="inlineStr">
        <is>
          <t>GESTIÓN AMBIENTAL</t>
        </is>
      </c>
      <c r="D1653" s="134" t="n">
        <v>46022</v>
      </c>
      <c r="E1653" t="inlineStr">
        <is>
          <t>427-2025-12-31</t>
        </is>
      </c>
      <c r="F1653" t="inlineStr">
        <is>
          <t>2026-02-19 12:18:13</t>
        </is>
      </c>
      <c r="G1653" t="inlineStr">
        <is>
          <t>Juan Carlos Castro Vergara</t>
        </is>
      </c>
      <c r="H1653" t="inlineStr">
        <is>
          <t>El indicador de consumo de agua per cápita correspondiente al segundo semestre de 2025 muestra que la Universidad registró un promedio de 0,15 m³/persona por semestre. Este valor representa un ligero incremento frente al primer semestre de 2025 (0,14 m³/persona), lo que sugiere una pérdida marginal en el desempeño de uso eficiente del recurso hídrico respecto al periodo inmediatamente anterior._x000D_
_x000D_
Aun así, el resultado del segundo semestre se mantiene por debajo del promedio nacional estimado (0,16 m³/persona por semestre), lo que indica que la institución continúa mostrando un comportamiento favorable en comparación con el referente externo y sostiene avances en la gestión del consumo de agua._x000D_
_x000D_
El aumento observado puede estar asociado a variaciones operativas o contextuales propias del semestre (por ejemplo, cambios en la ocupación y afluencia al campus, mayor intensidad de actividades académicas/administrativas, condiciones climáticas o requerimientos de mantenimiento).</t>
        </is>
      </c>
    </row>
    <row r="1654">
      <c r="A1654" t="n">
        <v>428</v>
      </c>
      <c r="B1654" t="inlineStr">
        <is>
          <t>Consumo de Energía Eléctrica per Cápita Semestral</t>
        </is>
      </c>
      <c r="C1654" t="inlineStr">
        <is>
          <t>GESTIÓN AMBIENTAL</t>
        </is>
      </c>
      <c r="D1654" s="134" t="n">
        <v>45107</v>
      </c>
      <c r="E1654" t="inlineStr">
        <is>
          <t>428-2023-06-30</t>
        </is>
      </c>
      <c r="F1654" t="inlineStr">
        <is>
          <t>2023-08-25 10:18:22</t>
        </is>
      </c>
      <c r="G1654" t="inlineStr">
        <is>
          <t>Juan Carlos Castro Vergara</t>
        </is>
      </c>
      <c r="H1654" t="inlineStr">
        <is>
          <t>El consumo de energía eléctrica per cápita semestral de la Universidad Politécnico Grancolombiano, en el semestre 2023-1, fue de 17,59 kWh/persona. Este consumo se distribuyó de la siguiente manera:_x000D_
_x000D_
_x000D_
_x000D_
Sede Campus: 20,57 kWh/persona_x000D_
_x000D_
Sede City: 20,80 kWh/persona_x000D_
_x000D_
Sede Los Colores: 10,27 kWh/persona_x000D_
_x000D_
_x000D_
_x000D_
La sede Campus, que concentra el mayor número de estudiantes y profesores, es la que tiene el mayor consumo de energía per cápita, seguida de la sede City. La sede Los Colores, que es la más pequeña, tiene el menor consumo.</t>
        </is>
      </c>
    </row>
    <row r="1655">
      <c r="A1655" t="n">
        <v>428</v>
      </c>
      <c r="B1655" t="inlineStr">
        <is>
          <t>Consumo de Energía Eléctrica per Cápita Semestral</t>
        </is>
      </c>
      <c r="C1655" t="inlineStr">
        <is>
          <t>GESTIÓN AMBIENTAL</t>
        </is>
      </c>
      <c r="D1655" s="134" t="n">
        <v>45291</v>
      </c>
      <c r="E1655" t="inlineStr">
        <is>
          <t>428-2023-12-31</t>
        </is>
      </c>
      <c r="F1655" t="inlineStr">
        <is>
          <t>2024-02-05 08:04:51</t>
        </is>
      </c>
      <c r="G1655" t="inlineStr">
        <is>
          <t>Juan Carlos Castro Vergara</t>
        </is>
      </c>
      <c r="H1655" t="inlineStr">
        <is>
          <t>El consumo de energía eléctrica per cápita semestral de la Universidad Politécnico Grancolombiano, en el semestre 2023-2, fue de 17.72 kWh/persona. Este consumo se distribuyó de la siguiente manera:_x000D_
_x000D_
Sede Campus: 21.44 kWh/persona_x000D_
Sede City: 24.75 kWh/persona_x000D_
Sede Los Colores: 7.45 kWh/persona_x000D_
Sede Bienestar Universitario: 6.98 kWh/persona_x000D_
_x000D_
La sede Campus, que concentra el mayor número de estudiantes y profesores, _x000D_
_x000D_
El mayor consumo de energía per Cápita es la sede City, seguida de la sede Campus. La sede Los Colores y Bienestar, son las de menos consumo.</t>
        </is>
      </c>
    </row>
    <row r="1656">
      <c r="A1656" t="n">
        <v>428</v>
      </c>
      <c r="B1656" t="inlineStr">
        <is>
          <t>Consumo de Energía Eléctrica per Cápita Semestral</t>
        </is>
      </c>
      <c r="C1656" t="inlineStr">
        <is>
          <t>GESTIÓN AMBIENTAL</t>
        </is>
      </c>
      <c r="D1656" s="134" t="n">
        <v>45473</v>
      </c>
      <c r="E1656" t="inlineStr">
        <is>
          <t>428-2024-06-30</t>
        </is>
      </c>
      <c r="F1656" t="inlineStr">
        <is>
          <t>2024-10-21 15:37:19</t>
        </is>
      </c>
      <c r="G1656" t="inlineStr">
        <is>
          <t>Diana Valentina Cortes Sierra</t>
        </is>
      </c>
      <c r="H1656" t="inlineStr">
        <is>
          <t>El consumo de energía eléctrica per cápita semestral de la Universidad Politécnico Grancolombiano, en el semestre 2024-1, fue de 16.40 kWh/persona. Este consumo se distribuyó de la siguiente manera:_x000D_
_x000D_
Sede Campus: 20.31 kWh/persona_x000D_
Sede City: 18.49 kWh/persona_x000D_
Sede Posgrado-Calle 85: 100.86 kWh/persona_x000D_
Sede Los Colores: 8.96 kWh/persona_x000D_
Sede Bienestar Universitario: 7.74 kWh/persona_x000D_
Sede Consultorios de Psicología: 91.83 kWh/persona_x000D_
_x000D_
_x000D_
El mayor consumo de energía per Cápita es la sede Calle 85, seguida de la sede Consultorios de Psicología. La sede Los Colores y Bienestar, son las de menos consumo.</t>
        </is>
      </c>
    </row>
    <row r="1657">
      <c r="A1657" t="n">
        <v>428</v>
      </c>
      <c r="B1657" t="inlineStr">
        <is>
          <t>Consumo de Energía Eléctrica per Cápita Semestral</t>
        </is>
      </c>
      <c r="C1657" t="inlineStr">
        <is>
          <t>GESTIÓN AMBIENTAL</t>
        </is>
      </c>
      <c r="D1657" s="134" t="n">
        <v>45657</v>
      </c>
      <c r="E1657" t="inlineStr">
        <is>
          <t>428-2024-12-31</t>
        </is>
      </c>
      <c r="F1657" t="inlineStr">
        <is>
          <t>2025-01-27 11:42:16</t>
        </is>
      </c>
      <c r="G1657" t="inlineStr">
        <is>
          <t>Juan Carlos Castro Vergara</t>
        </is>
      </c>
      <c r="H1657" t="inlineStr">
        <is>
          <t>El consumo de energía eléctrica per cápita semestral de la Universidad Politécnico Grancolombiano, en el semestre 2024-2, fue de 18.5 kWh/persona. Este consumo se distribuyó de la siguiente manera:_x000D_
_x000D_
Sede Campus: 20.8 kWh/persona_x000D_
Sede City: 22.12 kWh/persona_x000D_
Sede Posgrado-Calle 85: 92.87 kWh/persona_x000D_
Sede Los Colores: 11.73 kWh/persona_x000D_
Sede Bienestar Universitario: 7.14 kWh/persona_x000D_
Sede Consultorios de Psicología: 109.5 kWh/persona_x000D_
_x000D_
_x000D_
El mayor consumo de energía per Cápita es la sede Calle 85, seguida de la sede Consultorios de Psicología. La sede Los Colores y Bienestar, son las de menos consumo.</t>
        </is>
      </c>
    </row>
    <row r="1658">
      <c r="A1658" t="n">
        <v>428</v>
      </c>
      <c r="B1658" t="inlineStr">
        <is>
          <t>Consumo de Energía Eléctrica per Cápita Semestral</t>
        </is>
      </c>
      <c r="C1658" t="inlineStr">
        <is>
          <t>GESTIÓN AMBIENTAL</t>
        </is>
      </c>
      <c r="D1658" s="134" t="n">
        <v>45838</v>
      </c>
      <c r="E1658" t="inlineStr">
        <is>
          <t>428-2025-06-30</t>
        </is>
      </c>
      <c r="F1658" t="inlineStr">
        <is>
          <t>2025-09-15 15:39:38</t>
        </is>
      </c>
      <c r="G1658" t="inlineStr">
        <is>
          <t>Juan Carlos Castro Vergara</t>
        </is>
      </c>
      <c r="H1658" t="inlineStr">
        <is>
          <t>El consumo de energía eléctrica per cápita semestral de la Universidad Politécnico Grancolombiano, en el primer semestre de 2025, fue de 15,12 kWh/persona, lo que refleja una disminución significativa frente al semestre anterior (18,5 kWh/persona). Este consumo se distribuyó de la siguiente manera:_x000D_
_x000D_
- Sede Campus: 20,26 kWh/persona_x000D_
- Sede City: 17,59 kWh/persona_x000D_
- Sede Calle 84: 86,33 kWh/persona_x000D_
- Sede Campus Medellín: 7,27 kWh/persona_x000D_
- Sede Bienestar Universitario: 0,27 kWh/persona_x000D_
- Sede Consultorios de Psicología: 171,7 kWh/persona_x000D_
_x000D_
El mayor consumo de energía per cápita continúa registrándose en los Consultorios de Psicología, seguido de la sede Calle 84. Por su parte, las sedes con menor consumo corresponden a Bienestar Universitario y Campus Medellín. La reducción global en el indicador institucional evidencia un uso más eficiente de la energía en comparación con el semestre anterior, aunque persisten diferencias marcadas entre las sedes debido a la naturaleza de sus actividades y servicios.</t>
        </is>
      </c>
    </row>
    <row r="1659">
      <c r="A1659" t="n">
        <v>428</v>
      </c>
      <c r="B1659" t="inlineStr">
        <is>
          <t>Consumo de Energía Eléctrica per Cápita Semestral</t>
        </is>
      </c>
      <c r="C1659" t="inlineStr">
        <is>
          <t>GESTIÓN AMBIENTAL</t>
        </is>
      </c>
      <c r="D1659" s="134" t="n">
        <v>46022</v>
      </c>
      <c r="E1659" t="inlineStr">
        <is>
          <t>428-2025-12-31</t>
        </is>
      </c>
      <c r="F1659" t="inlineStr">
        <is>
          <t>2026-02-19 16:06:52</t>
        </is>
      </c>
      <c r="G1659" t="inlineStr">
        <is>
          <t>Juan Carlos Castro Vergara</t>
        </is>
      </c>
      <c r="H1659" t="inlineStr">
        <is>
          <t>El consumo de energía eléctrica per cápita semestral de la Universidad Politécnico Grancolombiano para 2025-2 fue de 17.88 kWh/persona, lo que evidencia un aumento frente al primer semestre de 2025 (14.99 kWh/persona). Este comportamiento sugiere una mayor demanda energética en el segundo semestre (por mayor ocupación, intensificación de actividades, operación de equipos y climatización, o ampliación de horarios), por lo cual es clave reforzar el control operativo y las acciones de eficiencia para retomar la tendencia de reducción observada previamente._x000D_
_x000D_
A pesar del incremento, el resultado institucional de 18,01 kWh/persona se mantiene por debajo de la meta global (20 kWh/persona), lo que indica que, en términos agregados, la institución aún se encuentra dentro del rango esperado; sin embargo, persisten diferencias relevantes entre sedes que impactan el desempeño global._x000D_
_x000D_
Distribución 2025-2 por sedes (kWh/persona)_x000D_
_x000D_
Campus Bogotá: 20,65_x000D_
_x000D_
City Campus: 21,44_x000D_
_x000D_
Sede Posgrado ? Calle 85: 116,52_x000D_
_x000D_
Campus Medellín: 8,63_x000D_
_x000D_
Bienestar ? Medellín: 12,01_x000D_
_x000D_
Consultorios de Psicología ? Medellín: 254,97_x000D_
_x000D_
El mayor consumo per cápita continúa concentrándose en Consultorios de Psicología, seguido por Posgrado ? Calle 85, lo cual es consistente con sedes donde la operación depende más de equipos, condiciones de confort (climatización/iluminación), y mayor demanda por la naturaleza del servicio. En contraste, Campus Medellín mantiene el menor consumo relativo, reflejando un mejor desempeño comparativo en eficiencia energética.</t>
        </is>
      </c>
    </row>
    <row r="1660">
      <c r="A1660" t="n">
        <v>429</v>
      </c>
      <c r="B1660" t="inlineStr">
        <is>
          <t>Generación de Residuos Sólidos per Cápita Semestral</t>
        </is>
      </c>
      <c r="C1660" t="inlineStr">
        <is>
          <t>GESTIÓN AMBIENTAL</t>
        </is>
      </c>
      <c r="D1660" s="134" t="n">
        <v>45107</v>
      </c>
      <c r="E1660" t="inlineStr">
        <is>
          <t>429-2023-06-30</t>
        </is>
      </c>
      <c r="F1660" t="inlineStr">
        <is>
          <t>2023-08-25 12:00:12</t>
        </is>
      </c>
      <c r="G1660" t="inlineStr">
        <is>
          <t>Juan Carlos Castro Vergara</t>
        </is>
      </c>
      <c r="H1660" t="inlineStr">
        <is>
          <t>El indicador de Generación de Residuos Sólidos per Cápita Semestral mide la cantidad de residuos sólidos generados por persona en el primer semestre 2023, donde se generaron 0,30 kg per cápita._x000D_
_x000D_
La distribución de la generación de residuos por sede es la siguiente:_x000D_
_x000D_
Campus: 0,36 kg per cápita_x000D_
City: 0,31 kg per cápita_x000D_
Los Colores: 0,22 kg per cápita_x000D_
_x000D_
Esta distribución es similar a la que se observa en otros semestres. El Campus es la sede que genera más residuos per cápita, seguido de City y Los Colores.</t>
        </is>
      </c>
    </row>
    <row r="1661">
      <c r="A1661" t="n">
        <v>429</v>
      </c>
      <c r="B1661" t="inlineStr">
        <is>
          <t>Generación de Residuos Sólidos per Cápita Semestral</t>
        </is>
      </c>
      <c r="C1661" t="inlineStr">
        <is>
          <t>GESTIÓN AMBIENTAL</t>
        </is>
      </c>
      <c r="D1661" s="134" t="n">
        <v>45291</v>
      </c>
      <c r="E1661" t="inlineStr">
        <is>
          <t>429-2023-12-31</t>
        </is>
      </c>
      <c r="F1661" t="inlineStr">
        <is>
          <t>2024-02-05 08:59:25</t>
        </is>
      </c>
      <c r="G1661" t="inlineStr">
        <is>
          <t>Juan Carlos Castro Vergara</t>
        </is>
      </c>
      <c r="H1661" t="inlineStr">
        <is>
          <t>El indicador de Generación de Residuos Sólidos per Cápita Semestral mide la cantidad de residuos sólidos generados por persona en el segundo semestre 2023, donde se generaron 0,76 kg per cápita._x000D_
_x000D_
La distribución de la generación de residuos por sede es la siguiente:_x000D_
_x000D_
Campus: 1.21 kg per cápita_x000D_
City: 0,38 kg per cápita_x000D_
Los Colores: 0,41 kg per cápita_x000D_
_x000D_
El Campus es la sede que genera más residuos per cápita, seguido de City y Los Colores.</t>
        </is>
      </c>
    </row>
    <row r="1662">
      <c r="A1662" t="n">
        <v>429</v>
      </c>
      <c r="B1662" t="inlineStr">
        <is>
          <t>Generación de Residuos Sólidos per Cápita Semestral</t>
        </is>
      </c>
      <c r="C1662" t="inlineStr">
        <is>
          <t>GESTIÓN AMBIENTAL</t>
        </is>
      </c>
      <c r="D1662" s="134" t="n">
        <v>45473</v>
      </c>
      <c r="E1662" t="inlineStr">
        <is>
          <t>429-2024-06-30</t>
        </is>
      </c>
      <c r="F1662" t="inlineStr">
        <is>
          <t>2024-07-18 16:31:21</t>
        </is>
      </c>
      <c r="G1662" t="inlineStr">
        <is>
          <t>Diana Valentina Cortes Sierra</t>
        </is>
      </c>
      <c r="H1662" t="inlineStr">
        <is>
          <t>El indicador de Generación de Residuos Sólidos per Cápita Semestral mide la cantidad de residuos sólidos generados por persona en el primer semestre 2024, donde se generaron 0,66 kg per cápita._x000D_
_x000D_
La distribución de la generación de residuos por sede es la siguiente:_x000D_
_x000D_
Campus: 1.07 kg per cápita_x000D_
City: 0,35 kg per cápita_x000D_
Los Colores: 0,42 kg per cápita_x000D_
Consultorios Psicología: 2.46 kg per cápita_x000D_
_x000D_
El Campus es la sede que genera más residuos per cápita.</t>
        </is>
      </c>
    </row>
    <row r="1663">
      <c r="A1663" t="n">
        <v>429</v>
      </c>
      <c r="B1663" t="inlineStr">
        <is>
          <t>Generación de Residuos Sólidos per Cápita Semestral</t>
        </is>
      </c>
      <c r="C1663" t="inlineStr">
        <is>
          <t>GESTIÓN AMBIENTAL</t>
        </is>
      </c>
      <c r="D1663" s="134" t="n">
        <v>45657</v>
      </c>
      <c r="E1663" t="inlineStr">
        <is>
          <t>429-2024-12-31</t>
        </is>
      </c>
      <c r="F1663" t="inlineStr">
        <is>
          <t>2025-01-27 12:27:08</t>
        </is>
      </c>
      <c r="G1663" t="inlineStr">
        <is>
          <t>Juan Carlos Castro Vergara</t>
        </is>
      </c>
      <c r="H1663" t="inlineStr">
        <is>
          <t>El indicador de Generación de Residuos Sólidos per Cápita Semestral mide la cantidad de residuos sólidos generados por persona en el segundo semestre 2024, donde se generaron 0,67 kg per cápita._x000D_
_x000D_
La distribución de la generación de residuos por sede es la siguiente:_x000D_
_x000D_
Campus: 1.04 kg per cápita_x000D_
City: 0,45 kg per cápita_x000D_
Los Colores: 0,3 kg per cápita_x000D_
Consultorios Psicología: 0.89 kg per cápita_x000D_
_x000D_
El Campus es la sede que genera más residuos per cápita.</t>
        </is>
      </c>
    </row>
    <row r="1664">
      <c r="A1664" t="n">
        <v>429</v>
      </c>
      <c r="B1664" t="inlineStr">
        <is>
          <t>Generación de Residuos Sólidos per Cápita Semestral</t>
        </is>
      </c>
      <c r="C1664" t="inlineStr">
        <is>
          <t>GESTIÓN AMBIENTAL</t>
        </is>
      </c>
      <c r="D1664" s="134" t="n">
        <v>45838</v>
      </c>
      <c r="E1664" t="inlineStr">
        <is>
          <t>429-2025-06-30</t>
        </is>
      </c>
      <c r="F1664" t="inlineStr">
        <is>
          <t>2025-09-15 16:12:30</t>
        </is>
      </c>
      <c r="G1664" t="inlineStr">
        <is>
          <t>Juan Carlos Castro Vergara</t>
        </is>
      </c>
      <c r="H1664" t="inlineStr">
        <is>
          <t>En el semestre 2025-1, la Universidad Politécnico Grancolombiano reportó una generación institucional de residuos sólidos de 0,59 kg per cápita, lo que representa una ligera disminución frente al semestre 2024-2 (0,67 kg per cápita)._x000D_
_x000D_
Al analizar la distribución por sedes, el Campus mantuvo el nivel más alto de generación, con 1,04 kg per cápita, seguido por los Consultorios de Psicología, que presentaron un aumento considerable alcanzando 3,16 kg per cápita, lo que evidencia un incremento significativo respecto al periodo anterior. Otras sedes mostraron valores más bajos: Calle 84 con 0,82 kg, City con 0,35 kg, Campus Medellín con 0,35 kg, y Bienestar Universitario con 0,03 kg._x000D_
_x000D_
Los resultados reflejan una tendencia institucional a la disminución en la generación de residuos per cápita; sin embargo, se identifican focos de incremento importantes, especialmente en los Consultorios de Psicología, que requieren estrategias puntuales de control, separación en la fuente y programas de sensibilización ambiental._x000D_
_x000D_
En conclusión, aunque la institución avanza en la reducción global de residuos, se hace necesario implementar planes de acción diferenciados por sede, con especial énfasis en aquellas que presentan mayores aportes al indicador.</t>
        </is>
      </c>
    </row>
    <row r="1665">
      <c r="A1665" t="n">
        <v>429</v>
      </c>
      <c r="B1665" t="inlineStr">
        <is>
          <t>Generación de Residuos Sólidos per Cápita Semestral</t>
        </is>
      </c>
      <c r="C1665" t="inlineStr">
        <is>
          <t>GESTIÓN AMBIENTAL</t>
        </is>
      </c>
      <c r="D1665" s="134" t="n">
        <v>46022</v>
      </c>
      <c r="E1665" t="inlineStr">
        <is>
          <t>429-2025-12-31</t>
        </is>
      </c>
      <c r="F1665" t="inlineStr">
        <is>
          <t>2026-03-06 17:12:33</t>
        </is>
      </c>
      <c r="G1665" t="inlineStr">
        <is>
          <t>Juan Carlos Castro Vergara</t>
        </is>
      </c>
      <c r="H1665" t="inlineStr">
        <is>
          <t>En el segundo semestre de 2025 (2025-2), la Universidad Politécnico Grancolombiano reportó una generación institucional de residuos sólidos de 0,52 kg per cápita, resultado que se ubica por debajo de la meta global establecida de 0,76 kg per cápita, evidenciando un desempeño favorable frente al indicador. Este resultado representa una reducción de 0,07 kg per cápita (-11,9%) frente al primer semestre de 2025, en el que se registraron 0,59 kg per cápita, consolidando una tendencia positiva de disminución en la generación de residuos a lo largo del año._x000D_
Al analizar la distribución por sedes, los resultados fueron los siguientes: Campus Bogotá registró 0,63 kg per cápita, City Campus 0,48 kg per cápita, Campus Medellín 0,42 kg per cápita y Sede Bienestar Medellín 0,25 kg per cápita. Las sedes que superaron la meta de 0,76 kg per cápita fueron la Sede Posgrado-Calle 85 con 1,14 kg per cápita y el Consultorio Psicología Medellín con 3,20 kg per cápita, siendo este último el valor más alto registrado en el semestre y un foco de atención prioritaria que requiere estrategias urgentes de separación en la fuente y programas de sensibilización ambiental focalizados._x000D_
En conclusión, el cierre del año 2025 refleja una tendencia institucional favorable hacia la reducción de residuos sólidos per cápita, manteniéndose el resultado global dentro de la meta establecida. No obstante, se recomienda implementar planes de acción diferenciados por sede, con énfasis particular en el Consultorio Psicología Medellín y la Sede Posgrado-Calle 85, que presentan los mayores desvíos frente al indicador.</t>
        </is>
      </c>
    </row>
    <row r="1666">
      <c r="A1666" t="n">
        <v>430</v>
      </c>
      <c r="B1666" t="inlineStr">
        <is>
          <t>Cumplimiento ingresos por matriculas</t>
        </is>
      </c>
      <c r="C1666" t="inlineStr">
        <is>
          <t>Planeación Financiera</t>
        </is>
      </c>
      <c r="D1666" s="134" t="n">
        <v>45107</v>
      </c>
      <c r="E1666" t="inlineStr">
        <is>
          <t>430-2023-06-30</t>
        </is>
      </c>
      <c r="F1666" t="inlineStr">
        <is>
          <t>2023-09-01 18:20:31</t>
        </is>
      </c>
      <c r="G1666" t="inlineStr">
        <is>
          <t>Diana Paola Baquero Bernal</t>
        </is>
      </c>
      <c r="H1666" t="inlineStr">
        <is>
          <t>Los ingresos operacionales del POLI a Junio se encuentran un 5% arriba de presupuesto derivado del crecimiento del ingreso por matriculas en 5%, programas especiales encima un 3% y otros ingresos un 7%.</t>
        </is>
      </c>
    </row>
    <row r="1667">
      <c r="A1667" t="n">
        <v>430</v>
      </c>
      <c r="B1667" t="inlineStr">
        <is>
          <t>Cumplimiento ingresos por matriculas</t>
        </is>
      </c>
      <c r="C1667" t="inlineStr">
        <is>
          <t>Planeación Financiera</t>
        </is>
      </c>
      <c r="D1667" s="134" t="n">
        <v>45291</v>
      </c>
      <c r="E1667" t="inlineStr">
        <is>
          <t>430-2023-12-31</t>
        </is>
      </c>
      <c r="F1667" t="inlineStr">
        <is>
          <t>2024-02-12 21:31:15</t>
        </is>
      </c>
      <c r="G1667" t="inlineStr">
        <is>
          <t>Diana Paola Baquero Bernal</t>
        </is>
      </c>
      <c r="H1667" t="inlineStr">
        <is>
          <t>Los ingresos por matriculas a cierre del 2023 ascendieron a  $243.590 millones, un 11% de crecimiento frente al año anterior y con un cumplimiento del presupuesto del 101%. Resultado derivado del comportamiento creciente y satisfactorio del numero de estudiantes/ matriculas.</t>
        </is>
      </c>
    </row>
    <row r="1668">
      <c r="A1668" t="n">
        <v>430</v>
      </c>
      <c r="B1668" t="inlineStr">
        <is>
          <t>Cumplimiento ingresos por matriculas</t>
        </is>
      </c>
      <c r="C1668" t="inlineStr">
        <is>
          <t>Planeación Financiera</t>
        </is>
      </c>
      <c r="D1668" s="134" t="n">
        <v>45473</v>
      </c>
      <c r="E1668" t="inlineStr">
        <is>
          <t>430-2024-06-30</t>
        </is>
      </c>
      <c r="F1668" t="inlineStr">
        <is>
          <t>2024-07-15 20:10:18</t>
        </is>
      </c>
      <c r="G1668" t="inlineStr">
        <is>
          <t>Diana Paola Baquero Bernal</t>
        </is>
      </c>
      <c r="H1668" t="inlineStr">
        <is>
          <t>Los ingresos operacionales del POLI a Junio se encuentran un 2% arriba de presupuesto derivado del crecimiento del ingreso por matriculas en 2%, programas especiales encima un 3% y otros ingresos un 4%.</t>
        </is>
      </c>
    </row>
    <row r="1669">
      <c r="A1669" t="n">
        <v>430</v>
      </c>
      <c r="B1669" t="inlineStr">
        <is>
          <t>Cumplimiento ingresos por matriculas</t>
        </is>
      </c>
      <c r="C1669" t="inlineStr">
        <is>
          <t>Planeación Financiera</t>
        </is>
      </c>
      <c r="D1669" s="134" t="n">
        <v>45657</v>
      </c>
      <c r="E1669" t="inlineStr">
        <is>
          <t>430-2024-12-31</t>
        </is>
      </c>
      <c r="F1669" t="inlineStr">
        <is>
          <t>2025-03-11 09:36:09</t>
        </is>
      </c>
      <c r="G1669" t="inlineStr">
        <is>
          <t>Diana Paola Baquero Bernal</t>
        </is>
      </c>
      <c r="H1669" t="inlineStr">
        <is>
          <t>Los ingresos operacionales del POLI  del año 2024 ascendieron a 297.867 millones, por encima del presupuesto en un 3%. El crecimiento se da por una variación positiva del 3% en ingresos de matriculas.</t>
        </is>
      </c>
    </row>
    <row r="1670">
      <c r="A1670" t="n">
        <v>430</v>
      </c>
      <c r="B1670" t="inlineStr">
        <is>
          <t>Cumplimiento ingresos por matriculas</t>
        </is>
      </c>
      <c r="C1670" t="inlineStr">
        <is>
          <t>Planeación Financiera</t>
        </is>
      </c>
      <c r="D1670" s="134" t="n">
        <v>45838</v>
      </c>
      <c r="E1670" t="inlineStr">
        <is>
          <t>430-2025-06-30</t>
        </is>
      </c>
      <c r="F1670" t="inlineStr">
        <is>
          <t>2025-10-27 20:53:20</t>
        </is>
      </c>
      <c r="G1670" t="inlineStr">
        <is>
          <t>Diana Paola Baquero Bernal</t>
        </is>
      </c>
      <c r="H1670" t="inlineStr">
        <is>
          <t>Los ingresos operacionales del POLI a Junio 2025 se encuentran un 11% arriba de presupuesto derivado del crecimiento del ingreso por matriculas  de estudiantes nuevos un 30%, matriculas estudiantes antiguos 6%</t>
        </is>
      </c>
    </row>
    <row r="1671">
      <c r="A1671" t="n">
        <v>430</v>
      </c>
      <c r="B1671" t="inlineStr">
        <is>
          <t>Cumplimiento ingresos por matriculas</t>
        </is>
      </c>
      <c r="C1671" t="inlineStr">
        <is>
          <t>Planeación Financiera</t>
        </is>
      </c>
      <c r="D1671" s="134" t="n">
        <v>46022</v>
      </c>
      <c r="E1671" t="inlineStr">
        <is>
          <t>430-2025-12-31</t>
        </is>
      </c>
      <c r="F1671" t="inlineStr">
        <is>
          <t>2026-02-20 10:32:51</t>
        </is>
      </c>
      <c r="G1671" t="inlineStr">
        <is>
          <t>Natalia Jiseth Jimenez Martinez</t>
        </is>
      </c>
      <c r="H1671" t="inlineStr">
        <is>
          <t>Los ingresos operacionales del POLI del año 2025 ascendieron a 3.43.245 millones, por encima del presupuesto en un 11.3%. El crecimiento se da por una variación positiva del 11.3% en ingresos de matriculas.</t>
        </is>
      </c>
    </row>
    <row r="1672">
      <c r="A1672" t="n">
        <v>431</v>
      </c>
      <c r="B1672" t="inlineStr">
        <is>
          <t>Gestión de casos de salud que impactan a los colaboradores</t>
        </is>
      </c>
      <c r="C1672" t="inlineStr">
        <is>
          <t>GESTIÓN DE SEGURIDAD Y SALUD EN EL TRABAJO</t>
        </is>
      </c>
      <c r="D1672" s="134" t="n">
        <v>45199</v>
      </c>
      <c r="E1672" t="inlineStr">
        <is>
          <t>431-2023-09-30</t>
        </is>
      </c>
      <c r="F1672" t="inlineStr">
        <is>
          <t>2023-10-04 18:43:48</t>
        </is>
      </c>
      <c r="G1672" t="inlineStr">
        <is>
          <t>Miguel Alfredo Herrera Molano</t>
        </is>
      </c>
      <c r="H1672" t="inlineStr">
        <is>
          <t>Al corte del 30 de septiembre y en lo corrido del año, se han identificado 43 colaboradores con condiciones de salud específicas en temas de salud física y mental, los cuales han recibido seguimiento y control por parte de la institución.</t>
        </is>
      </c>
    </row>
    <row r="1673">
      <c r="A1673" t="n">
        <v>431</v>
      </c>
      <c r="B1673" t="inlineStr">
        <is>
          <t>Gestión de casos de salud que impactan a los colaboradores</t>
        </is>
      </c>
      <c r="C1673" t="inlineStr">
        <is>
          <t>GESTIÓN DE SEGURIDAD Y SALUD EN EL TRABAJO</t>
        </is>
      </c>
      <c r="D1673" s="134" t="n">
        <v>45291</v>
      </c>
      <c r="E1673" t="inlineStr">
        <is>
          <t>431-2023-12-31</t>
        </is>
      </c>
      <c r="F1673" t="inlineStr">
        <is>
          <t>2024-01-12 15:36:29</t>
        </is>
      </c>
      <c r="G1673" t="inlineStr">
        <is>
          <t>Miguel Alfredo Herrera Molano</t>
        </is>
      </c>
      <c r="H1673" t="inlineStr">
        <is>
          <t>Al cierre del 31 de diciembre se identificaron 46 colaboradores con condiciones específicas y de interés en temas de salud, a los cuales se les realizó el respectivo seguimiento</t>
        </is>
      </c>
    </row>
    <row r="1674">
      <c r="A1674" t="n">
        <v>431</v>
      </c>
      <c r="B1674" t="inlineStr">
        <is>
          <t>Gestión de casos de salud que impactan a los colaboradores</t>
        </is>
      </c>
      <c r="C1674" t="inlineStr">
        <is>
          <t>GESTIÓN DE SEGURIDAD Y SALUD EN EL TRABAJO</t>
        </is>
      </c>
      <c r="D1674" s="134" t="n">
        <v>45382</v>
      </c>
      <c r="E1674" t="inlineStr">
        <is>
          <t>431-2024-03-31</t>
        </is>
      </c>
      <c r="F1674" t="inlineStr">
        <is>
          <t>2024-06-07 16:16:14</t>
        </is>
      </c>
      <c r="G1674" t="inlineStr">
        <is>
          <t>Miguel Alfredo Herrera Molano</t>
        </is>
      </c>
      <c r="H1674" t="inlineStr">
        <is>
          <t>Al cierre del periodo se identificaron 53 casos de colaboradores con temas de salud de interés de seguimiento, se hacen notificaciones y seguimientos a los casos</t>
        </is>
      </c>
    </row>
    <row r="1675">
      <c r="A1675" t="n">
        <v>431</v>
      </c>
      <c r="B1675" t="inlineStr">
        <is>
          <t>Gestión de casos de salud que impactan a los colaboradores</t>
        </is>
      </c>
      <c r="C1675" t="inlineStr">
        <is>
          <t>GESTIÓN DE SEGURIDAD Y SALUD EN EL TRABAJO</t>
        </is>
      </c>
      <c r="D1675" s="134" t="n">
        <v>45473</v>
      </c>
      <c r="E1675" t="inlineStr">
        <is>
          <t>431-2024-06-30</t>
        </is>
      </c>
      <c r="F1675" t="inlineStr">
        <is>
          <t>2024-09-06 15:18:32</t>
        </is>
      </c>
      <c r="G1675" t="inlineStr">
        <is>
          <t>Miguel Alfredo Herrera Molano</t>
        </is>
      </c>
      <c r="H1675" t="inlineStr">
        <is>
          <t>Para el trimestre se identificaron 12 casos de colaboradores en condiciones de salud especial y que impactan su bienestar y las capacidades de labor, se realiza gestión de acompañamiento y seguimiento a todos los casos.</t>
        </is>
      </c>
    </row>
    <row r="1676">
      <c r="A1676" t="n">
        <v>431</v>
      </c>
      <c r="B1676" t="inlineStr">
        <is>
          <t>Gestión de casos de salud que impactan a los colaboradores</t>
        </is>
      </c>
      <c r="C1676" t="inlineStr">
        <is>
          <t>GESTIÓN DE SEGURIDAD Y SALUD EN EL TRABAJO</t>
        </is>
      </c>
      <c r="D1676" s="134" t="n">
        <v>45565</v>
      </c>
      <c r="E1676" t="inlineStr">
        <is>
          <t>431-2024-09-30</t>
        </is>
      </c>
      <c r="F1676" t="inlineStr">
        <is>
          <t>2024-10-09 16:18:21</t>
        </is>
      </c>
      <c r="G1676" t="inlineStr">
        <is>
          <t>Miguel Alfredo Herrera Molano</t>
        </is>
      </c>
      <c r="H1676" t="inlineStr">
        <is>
          <t>Para el periodo se recibieron 8 casos de interés por condiciones de salud especial de trabajadores, a los cuales se les realizó seguimiento o acompañamiento, con un cumplimiento del 100%.</t>
        </is>
      </c>
    </row>
    <row r="1677">
      <c r="A1677" t="n">
        <v>431</v>
      </c>
      <c r="B1677" t="inlineStr">
        <is>
          <t>Gestión de casos de salud que impactan a los colaboradores</t>
        </is>
      </c>
      <c r="C1677" t="inlineStr">
        <is>
          <t>GESTIÓN DE SEGURIDAD Y SALUD EN EL TRABAJO</t>
        </is>
      </c>
      <c r="D1677" s="134" t="n">
        <v>45657</v>
      </c>
      <c r="E1677" t="inlineStr">
        <is>
          <t>431-2024-12-31</t>
        </is>
      </c>
      <c r="F1677" t="inlineStr">
        <is>
          <t>2025-02-11 12:52:16</t>
        </is>
      </c>
      <c r="G1677" t="inlineStr">
        <is>
          <t>Luz Adriana Alvarez Escobar</t>
        </is>
      </c>
      <c r="H1677" t="inlineStr">
        <is>
          <t>Al cierre del 2024, en el ultimo trimestre se contaba con 41 casos activos por condiciones de salud espacial, los cuales se les realizo el seguimiento correspondiente.</t>
        </is>
      </c>
    </row>
    <row r="1678">
      <c r="A1678" t="n">
        <v>431</v>
      </c>
      <c r="B1678" t="inlineStr">
        <is>
          <t>Gestión de casos de salud que impactan a los colaboradores</t>
        </is>
      </c>
      <c r="C1678" t="inlineStr">
        <is>
          <t>GESTIÓN DE SEGURIDAD Y SALUD EN EL TRABAJO</t>
        </is>
      </c>
      <c r="D1678" s="134" t="n">
        <v>45747</v>
      </c>
      <c r="E1678" t="inlineStr">
        <is>
          <t>431-2025-03-31</t>
        </is>
      </c>
      <c r="F1678" t="inlineStr">
        <is>
          <t>2025-06-24 14:48:05</t>
        </is>
      </c>
      <c r="G1678" t="inlineStr">
        <is>
          <t>Alejandro Cardenas Rodriguez</t>
        </is>
      </c>
      <c r="H1678" t="inlineStr">
        <is>
          <t>Para el primer trimestre del año se identificaron 54 casos de interés por condiciones de salud especial de trabajadores, a los cuales se les realizó seguimiento o acompañamiento, con un cumplimiento del 100%.</t>
        </is>
      </c>
    </row>
    <row r="1679">
      <c r="A1679" t="n">
        <v>431</v>
      </c>
      <c r="B1679" t="inlineStr">
        <is>
          <t>Gestión de casos de salud que impactan a los colaboradores</t>
        </is>
      </c>
      <c r="C1679" t="inlineStr">
        <is>
          <t>GESTIÓN DE SEGURIDAD Y SALUD EN EL TRABAJO</t>
        </is>
      </c>
      <c r="D1679" s="134" t="n">
        <v>45838</v>
      </c>
      <c r="E1679" t="inlineStr">
        <is>
          <t>431-2025-06-30</t>
        </is>
      </c>
      <c r="F1679" t="inlineStr">
        <is>
          <t>2025-06-24 14:49:08</t>
        </is>
      </c>
      <c r="G1679" t="inlineStr">
        <is>
          <t>Alejandro Cardenas Rodriguez</t>
        </is>
      </c>
      <c r="H1679" t="inlineStr">
        <is>
          <t>Para el primer trimestre del año se identificaron 54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is>
      </c>
    </row>
    <row r="1680">
      <c r="A1680" t="n">
        <v>431</v>
      </c>
      <c r="B1680" t="inlineStr">
        <is>
          <t>Gestión de casos de salud que impactan a los colaboradores</t>
        </is>
      </c>
      <c r="C1680" t="inlineStr">
        <is>
          <t>GESTIÓN DE SEGURIDAD Y SALUD EN EL TRABAJO</t>
        </is>
      </c>
      <c r="D1680" s="134" t="n">
        <v>45930</v>
      </c>
      <c r="E1680" t="inlineStr">
        <is>
          <t>431-2025-09-30</t>
        </is>
      </c>
      <c r="F1680" t="inlineStr">
        <is>
          <t>2025-10-31 09:10:58</t>
        </is>
      </c>
      <c r="G1680" t="inlineStr">
        <is>
          <t>Alejandro Cardenas Rodriguez</t>
        </is>
      </c>
      <c r="H1680" t="inlineStr">
        <is>
          <t>De acuerdo a validación de seguimientos de casos de salud, se identificaron las siguientes observaciones:_x000D_
_x000D_
Para el primer trimestre del año se identificaron 50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is>
      </c>
    </row>
    <row r="1681">
      <c r="A1681" t="n">
        <v>431</v>
      </c>
      <c r="B1681" t="inlineStr">
        <is>
          <t>Gestión de casos de salud que impactan a los colaboradores</t>
        </is>
      </c>
      <c r="C1681" t="inlineStr">
        <is>
          <t>GESTIÓN DE SEGURIDAD Y SALUD EN EL TRABAJO</t>
        </is>
      </c>
      <c r="D1681" s="134" t="n">
        <v>46022</v>
      </c>
      <c r="E1681" t="inlineStr">
        <is>
          <t>431-2025-12-31</t>
        </is>
      </c>
      <c r="F1681" t="inlineStr">
        <is>
          <t>2026-01-15 09:45:37</t>
        </is>
      </c>
      <c r="G1681" t="inlineStr">
        <is>
          <t>Alejandro Cardenas Rodriguez</t>
        </is>
      </c>
      <c r="H1681" t="inlineStr">
        <is>
          <t>De acuerdo a validación de seguimientos de casos de salud, se identificaron las siguientes observaciones:_x000D_
_x000D_
Para el cuarto trimestre del año se identificaron 55 casos de interés por condiciones de salud especial de trabajadores, a los cuales se les realizó acompañamiento, con un cumplimiento del 100%, en el cual se realizó la socialización de recomendaciones de salud</t>
        </is>
      </c>
    </row>
    <row r="1682">
      <c r="A1682" t="n">
        <v>432</v>
      </c>
      <c r="B1682" t="inlineStr">
        <is>
          <t>Intervención a la gestión del riesgo de los colaboradores</t>
        </is>
      </c>
      <c r="C1682" t="inlineStr">
        <is>
          <t>GESTIÓN DE SEGURIDAD Y SALUD EN EL TRABAJO</t>
        </is>
      </c>
      <c r="D1682" s="134" t="n">
        <v>45199</v>
      </c>
      <c r="E1682" t="inlineStr">
        <is>
          <t>432-2023-09-30</t>
        </is>
      </c>
      <c r="F1682" t="inlineStr">
        <is>
          <t>2023-10-04 19:09:38</t>
        </is>
      </c>
      <c r="G1682" t="inlineStr">
        <is>
          <t>Miguel Alfredo Herrera Molano</t>
        </is>
      </c>
      <c r="H1682" t="inlineStr">
        <is>
          <t>Durante el trimestre se planearon un total de 20 actividades asociadas a los planes de gestión del riesgo de los colaboradores, con un cumplimiento al 100% de las mimas.</t>
        </is>
      </c>
    </row>
    <row r="1683">
      <c r="A1683" t="n">
        <v>432</v>
      </c>
      <c r="B1683" t="inlineStr">
        <is>
          <t>Intervención a la gestión del riesgo de los colaboradores</t>
        </is>
      </c>
      <c r="C1683" t="inlineStr">
        <is>
          <t>GESTIÓN DE SEGURIDAD Y SALUD EN EL TRABAJO</t>
        </is>
      </c>
      <c r="D1683" s="134" t="n">
        <v>45291</v>
      </c>
      <c r="E1683" t="inlineStr">
        <is>
          <t>432-2023-12-31</t>
        </is>
      </c>
      <c r="F1683" t="inlineStr">
        <is>
          <t>2024-06-04 14:51:44</t>
        </is>
      </c>
      <c r="G1683" t="inlineStr">
        <is>
          <t>Miguel Alfredo Herrera Molano</t>
        </is>
      </c>
      <c r="H1683" t="inlineStr">
        <is>
          <t>Según el indicador nos permite determinar que se ejecutaron las actividades planeadas para el periodo, solamente quedó pendiente una actividad del plan de gestión de riesgos psicosocial</t>
        </is>
      </c>
    </row>
    <row r="1684">
      <c r="A1684" t="n">
        <v>432</v>
      </c>
      <c r="B1684" t="inlineStr">
        <is>
          <t>Intervención a la gestión del riesgo de los colaboradores</t>
        </is>
      </c>
      <c r="C1684" t="inlineStr">
        <is>
          <t>GESTIÓN DE SEGURIDAD Y SALUD EN EL TRABAJO</t>
        </is>
      </c>
      <c r="D1684" s="134" t="n">
        <v>45382</v>
      </c>
      <c r="E1684" t="inlineStr">
        <is>
          <t>432-2024-03-31</t>
        </is>
      </c>
      <c r="F1684" t="inlineStr">
        <is>
          <t>2024-06-04 14:53:52</t>
        </is>
      </c>
      <c r="G1684" t="inlineStr">
        <is>
          <t>Miguel Alfredo Herrera Molano</t>
        </is>
      </c>
      <c r="H1684" t="inlineStr">
        <is>
          <t>Según la información registrada y documentada en el sistema de Gestión de Seguridad y Salud en el Trabajo, en el periodo se tuvo una ejecución del 100 de las actividades planeadas</t>
        </is>
      </c>
    </row>
    <row r="1685">
      <c r="A1685" t="n">
        <v>432</v>
      </c>
      <c r="B1685" t="inlineStr">
        <is>
          <t>Intervención a la gestión del riesgo de los colaboradores</t>
        </is>
      </c>
      <c r="C1685" t="inlineStr">
        <is>
          <t>GESTIÓN DE SEGURIDAD Y SALUD EN EL TRABAJO</t>
        </is>
      </c>
      <c r="D1685" s="134" t="n">
        <v>45473</v>
      </c>
      <c r="E1685" t="inlineStr">
        <is>
          <t>432-2024-06-30</t>
        </is>
      </c>
      <c r="F1685" t="inlineStr">
        <is>
          <t>2024-07-16 11:15:59</t>
        </is>
      </c>
      <c r="G1685" t="inlineStr">
        <is>
          <t>Miguel Alfredo Herrera Molano</t>
        </is>
      </c>
      <c r="H1685" t="inlineStr">
        <is>
          <t>Según los indicadores resultantes se concluye que al cierre del periodo se tuvo un cumplimiento del 100% de las actividades planeadas en cada una de las líneas establecidas.</t>
        </is>
      </c>
    </row>
    <row r="1686">
      <c r="A1686" t="n">
        <v>432</v>
      </c>
      <c r="B1686" t="inlineStr">
        <is>
          <t>Intervención a la gestión del riesgo de los colaboradores</t>
        </is>
      </c>
      <c r="C1686" t="inlineStr">
        <is>
          <t>GESTIÓN DE SEGURIDAD Y SALUD EN EL TRABAJO</t>
        </is>
      </c>
      <c r="D1686" s="134" t="n">
        <v>45565</v>
      </c>
      <c r="E1686" t="inlineStr">
        <is>
          <t>432-2024-09-30</t>
        </is>
      </c>
      <c r="F1686" t="inlineStr">
        <is>
          <t>2024-10-08 16:39:49</t>
        </is>
      </c>
      <c r="G1686" t="inlineStr">
        <is>
          <t>Miguel Alfredo Herrera Molano</t>
        </is>
      </c>
      <c r="H1686" t="inlineStr">
        <is>
          <t>Según los indicadores nos permite concluir un cumplimiento de la meta establecida, con un cumplimiento al 100% de las actividades ejecutadas en relación con las planeadas para el periodo.</t>
        </is>
      </c>
    </row>
    <row r="1687">
      <c r="A1687" t="n">
        <v>432</v>
      </c>
      <c r="B1687" t="inlineStr">
        <is>
          <t>Intervención a la gestión del riesgo de los colaboradores</t>
        </is>
      </c>
      <c r="C1687" t="inlineStr">
        <is>
          <t>GESTIÓN DE SEGURIDAD Y SALUD EN EL TRABAJO</t>
        </is>
      </c>
      <c r="D1687" s="134" t="n">
        <v>45657</v>
      </c>
      <c r="E1687" t="inlineStr">
        <is>
          <t>432-2024-12-31</t>
        </is>
      </c>
      <c r="F1687" t="inlineStr">
        <is>
          <t>2025-02-11 11:29:40</t>
        </is>
      </c>
      <c r="G1687" t="inlineStr">
        <is>
          <t>Luz Adriana Alvarez Escobar</t>
        </is>
      </c>
      <c r="H1687" t="inlineStr">
        <is>
          <t>Según el cierre de los planes de gestión en el último trimestre del 2024, las actividades programadas en cada una de las líneas, se ejecutaron en un 100%.</t>
        </is>
      </c>
    </row>
    <row r="1688">
      <c r="A1688" t="n">
        <v>432</v>
      </c>
      <c r="B1688" t="inlineStr">
        <is>
          <t>Intervención a la gestión del riesgo de los colaboradores</t>
        </is>
      </c>
      <c r="C1688" t="inlineStr">
        <is>
          <t>GESTIÓN DE SEGURIDAD Y SALUD EN EL TRABAJO</t>
        </is>
      </c>
      <c r="D1688" s="134" t="n">
        <v>46022</v>
      </c>
      <c r="E1688" t="inlineStr">
        <is>
          <t>432-2025-12-31</t>
        </is>
      </c>
      <c r="F1688" t="inlineStr">
        <is>
          <t>2026-01-15 11:23:35</t>
        </is>
      </c>
      <c r="G1688" t="inlineStr">
        <is>
          <t>Alejandro Cardenas Rodriguez</t>
        </is>
      </c>
      <c r="H1688" t="inlineStr">
        <is>
          <t>Con base a validación, y de acuerdo al cierre de los planes de gestión en el último trimestre del 2025, las actividades programadas en cada una de los Planes, se ejecutaron en un 100%, dano cumplimiento en su totalidad a los mismos.</t>
        </is>
      </c>
    </row>
    <row r="1689">
      <c r="A1689" t="n">
        <v>433</v>
      </c>
      <c r="B1689" t="inlineStr">
        <is>
          <t>Generación de Residuos Peligrosos per Cápita Semestral</t>
        </is>
      </c>
      <c r="C1689" t="inlineStr">
        <is>
          <t>GESTIÓN AMBIENTAL</t>
        </is>
      </c>
      <c r="D1689" s="134" t="n">
        <v>45107</v>
      </c>
      <c r="E1689" t="inlineStr">
        <is>
          <t>433-2023-06-30</t>
        </is>
      </c>
      <c r="F1689" t="inlineStr">
        <is>
          <t>2023-08-28 11:14:25</t>
        </is>
      </c>
      <c r="G1689" t="inlineStr">
        <is>
          <t>Juan Carlos Castro Vergara</t>
        </is>
      </c>
      <c r="H1689" t="inlineStr">
        <is>
          <t>La generación de residuos peligrosos per cápita semestral de la institución se encuentra en el valor de 0.02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0.05 kg per Cápita semestral. Esto se debe a que Campus es la sede más grande de la institución y alberga las actividades de mayor generación de residuos peligrosos, como laboratorios y talleres._x000D_
_x000D_
Las sedes City y Los Colores generan una cantidad muy pequeña de residuos peligrosos per cápita, con un valor de 0.02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is>
      </c>
    </row>
    <row r="1690">
      <c r="A1690" t="n">
        <v>433</v>
      </c>
      <c r="B1690" t="inlineStr">
        <is>
          <t>Generación de Residuos Peligrosos per Cápita Semestral</t>
        </is>
      </c>
      <c r="C1690" t="inlineStr">
        <is>
          <t>GESTIÓN AMBIENTAL</t>
        </is>
      </c>
      <c r="D1690" s="134" t="n">
        <v>45291</v>
      </c>
      <c r="E1690" t="inlineStr">
        <is>
          <t>433-2023-12-31</t>
        </is>
      </c>
      <c r="F1690" t="inlineStr">
        <is>
          <t>2024-02-05 09:26:47</t>
        </is>
      </c>
      <c r="G1690" t="inlineStr">
        <is>
          <t>Juan Carlos Castro Vergara</t>
        </is>
      </c>
      <c r="H1690" t="inlineStr">
        <is>
          <t>La generación de residuos peligrosos per cápita semestral de la institución se encuentra en el valor de 0.05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0.09 kg per Cápita semestral. Esto se debe a que Campus es la sede más grande de la institución y alberga las actividades de mayor generación de residuos peligrosos, como laboratorios y talleres._x000D_
_x000D_
Las sedes City y Los Colores generan una cantidad muy pequeña de residuos peligrosos per cápita, con un valor de 0.05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is>
      </c>
    </row>
    <row r="1691">
      <c r="A1691" t="n">
        <v>433</v>
      </c>
      <c r="B1691" t="inlineStr">
        <is>
          <t>Generación de Residuos Peligrosos per Cápita Semestral</t>
        </is>
      </c>
      <c r="C1691" t="inlineStr">
        <is>
          <t>GESTIÓN AMBIENTAL</t>
        </is>
      </c>
      <c r="D1691" s="134" t="n">
        <v>45473</v>
      </c>
      <c r="E1691" t="inlineStr">
        <is>
          <t>433-2024-06-30</t>
        </is>
      </c>
      <c r="F1691" t="inlineStr">
        <is>
          <t>2024-07-18 16:46:56</t>
        </is>
      </c>
      <c r="G1691" t="inlineStr">
        <is>
          <t>Diana Valentina Cortes Sierra</t>
        </is>
      </c>
      <c r="H1691" t="inlineStr">
        <is>
          <t>La generación de residuos peligrosos per cápita semestral de la institución se encuentra en el valor de 0.07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0.15 kg per Cápita semestral. Esto se debe a que Campus es la sede más grande de la institución y alberga las actividades de mayor generación de residuos peligrosos._x000D_
_x000D_
Las sedes City y Los Colores generan una cantidad muy pequeña de residuos peligrosos per cápita, con un valor de 0.03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is>
      </c>
    </row>
    <row r="1692">
      <c r="A1692" t="n">
        <v>433</v>
      </c>
      <c r="B1692" t="inlineStr">
        <is>
          <t>Generación de Residuos Peligrosos per Cápita Semestral</t>
        </is>
      </c>
      <c r="C1692" t="inlineStr">
        <is>
          <t>GESTIÓN AMBIENTAL</t>
        </is>
      </c>
      <c r="D1692" s="134" t="n">
        <v>45657</v>
      </c>
      <c r="E1692" t="inlineStr">
        <is>
          <t>433-2024-12-31</t>
        </is>
      </c>
      <c r="F1692" t="inlineStr">
        <is>
          <t>2025-01-27 14:47:14</t>
        </is>
      </c>
      <c r="G1692" t="inlineStr">
        <is>
          <t>Juan Carlos Castro Vergara</t>
        </is>
      </c>
      <c r="H1692" t="inlineStr">
        <is>
          <t>La generación de residuos peligrosos per cápita semestral de la institución se encuentra en el valor de 0.14 kg per Cápita semestral. _x000D_
_x000D_
La sede que genera la mayor cantidad de residuos peligrosos per cápita es Campus, con un valor de 0.27 kg per Cápita semestral. Esto se debe a que Campus es la sede más grande de la institución y alberga las actividades de mayor generación de residuos peligrosos._x000D_
_x000D_
Las sedes City y Los Colores generan una cantidad muy pequeña de residuos peligrosos per cápita, con un valor de 0.04 y 0.06 kg per Cápita semestral cada una. _x000D_
_x000D_
La generación corresponde a residuos de luminarias, líquidos, biosanitarios y RAEE._x000D_
_x000D_
El incremento de residuos peligrosos (REPEL) generados en el mes de diciembre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 Es importante continuar con las acciones de prevención y minimización de residuos peligrosos para seguir reduciendo la cantidad generada.</t>
        </is>
      </c>
    </row>
    <row r="1693">
      <c r="A1693" t="n">
        <v>433</v>
      </c>
      <c r="B1693" t="inlineStr">
        <is>
          <t>Generación de Residuos Peligrosos per Cápita Semestral</t>
        </is>
      </c>
      <c r="C1693" t="inlineStr">
        <is>
          <t>GESTIÓN AMBIENTAL</t>
        </is>
      </c>
      <c r="D1693" s="134" t="n">
        <v>45838</v>
      </c>
      <c r="E1693" t="inlineStr">
        <is>
          <t>433-2025-06-30</t>
        </is>
      </c>
      <c r="F1693" t="inlineStr">
        <is>
          <t>2025-09-15 16:57:13</t>
        </is>
      </c>
      <c r="G1693" t="inlineStr">
        <is>
          <t>Juan Carlos Castro Vergara</t>
        </is>
      </c>
      <c r="H1693" t="inlineStr">
        <is>
          <t>En el semestre 2025-1, la Universidad Politécnico Grancolombiano reportó una generación institucional de residuos peligrosos de 0,02 kg per cápita, lo que representa una disminución significativa respecto al valor registrado en el semestre 2024-2 (0,14 kg per cápita)._x000D_
_x000D_
Por sedes, el Campus concentró la mayor generación, con 0,05 kg per cápita, seguido por la sede City y el Campus Medellín, ambos con 0,001 kg per cápita, y Bienestar Universitario con un valor mínimo de 0,0001 kg per cápita._x000D_
_x000D_
Los residuos peligrosos generados provienen principalmente de atención en salud, laboratorios de procesos industriales, actividades de fotografía, labores de mantenimiento y la gestión de Residuos de Aparatos Eléctricos y Electrónicos (RAEE)._x000D_
_x000D_
La marcada reducción institucional evidencia una mejora en la gestión de residuos peligrosos, atribuida tanto a un mayor control en los procesos de generación como a la optimización de actividades que implican este tipo de desechos. Sin embargo, dado el impacto ambiental y normativo asociado a este tipo de residuos, resulta fundamental mantener e intensificar las acciones de prevención, segregación en la fuente, capacitación y disposición adecuada, con el fin de garantizar el cumplimiento de la normatividad vigente y avanzar hacia una gestión integral más sostenible.</t>
        </is>
      </c>
    </row>
    <row r="1694">
      <c r="A1694" t="n">
        <v>433</v>
      </c>
      <c r="B1694" t="inlineStr">
        <is>
          <t>Generación de Residuos Peligrosos per Cápita Semestral</t>
        </is>
      </c>
      <c r="C1694" t="inlineStr">
        <is>
          <t>GESTIÓN AMBIENTAL</t>
        </is>
      </c>
      <c r="D1694" s="134" t="n">
        <v>46022</v>
      </c>
      <c r="E1694" t="inlineStr">
        <is>
          <t>433-2025-12-31</t>
        </is>
      </c>
      <c r="F1694" t="inlineStr">
        <is>
          <t>2026-02-20 13:35:16</t>
        </is>
      </c>
      <c r="G1694" t="inlineStr">
        <is>
          <t>Juan Carlos Castro Vergara</t>
        </is>
      </c>
      <c r="H1694" t="inlineStr">
        <is>
          <t>En el semestre 2025-2, la Universidad Politécnico Grancolombiano reportó una generación institucional de residuos peligrosos de 0,17 kg per cápita, lo que representa un incremento significativo frente al semestre 2025-1 (0,02 kg per cápita). Este cambio evidencia un aumento en actividades o procesos que implican generación de residuos peligrosos y resalta la necesidad de reforzar los controles de prevención, segregación y gestión integral para evitar impactos ambientales y garantizar el cumplimiento normativo._x000D_
_x000D_
Por sedes, la generación se concentró principalmente en Campus, con 0,37 kg per cápita, seguida por Los Colores con 0,04 kg per cápita y City con 0,03 kg per cápita. Estos resultados sugieren que durante el semestre se presentaron mayores volúmenes asociados a actividades específicas (por ejemplo, mantenimiento, gestión de RAEE, procesos en laboratorios o servicios con insumos peligrosos), especialmente en las sedes donde se registró el mayor valor per cápita._x000D_
_x000D_
En contraste, las demás sedes reportaron valor 0, lo cual indica que no se generaron residuos peligrosos durante el semestre 2025-2 en dichos espacios, o que las actividades realizadas no implicaron producción de este tipo de residuos.</t>
        </is>
      </c>
    </row>
    <row r="1695">
      <c r="A1695" t="n">
        <v>434</v>
      </c>
      <c r="B1695" t="inlineStr">
        <is>
          <t>Generación de Residuos Peligrosos Mensual</t>
        </is>
      </c>
      <c r="C1695" t="inlineStr">
        <is>
          <t>GESTIÓN AMBIENTAL</t>
        </is>
      </c>
      <c r="D1695" s="134" t="n">
        <v>44957</v>
      </c>
      <c r="E1695" t="inlineStr">
        <is>
          <t>434-2023-01-31</t>
        </is>
      </c>
      <c r="F1695" t="inlineStr">
        <is>
          <t>2024-02-19 10:09:21</t>
        </is>
      </c>
      <c r="G1695" t="inlineStr">
        <is>
          <t>Juan Carlos Castro Vergara</t>
        </is>
      </c>
      <c r="H1695" t="inlineStr">
        <is>
          <t>El Politécnico Grancolombiano generó un total de 7 kg de residuos peligrosos en el mes de enero de 2023. De esta cantidad, el 85.71% (6 kg) se generó en Los Colores Medellín y el 14.25% (1 kg) en la sede Campus Bogotá._x000D_
_x000D_
La generación corresponde a Residuos Hospitalarios.</t>
        </is>
      </c>
    </row>
    <row r="1696">
      <c r="A1696" t="n">
        <v>434</v>
      </c>
      <c r="B1696" t="inlineStr">
        <is>
          <t>Generación de Residuos Peligrosos Mensual</t>
        </is>
      </c>
      <c r="C1696" t="inlineStr">
        <is>
          <t>GESTIÓN AMBIENTAL</t>
        </is>
      </c>
      <c r="D1696" s="134" t="n">
        <v>44985</v>
      </c>
      <c r="E1696" t="inlineStr">
        <is>
          <t>434-2023-02-28</t>
        </is>
      </c>
      <c r="F1696" t="inlineStr">
        <is>
          <t>2024-02-19 10:12:08</t>
        </is>
      </c>
      <c r="G1696" t="inlineStr">
        <is>
          <t>Juan Carlos Castro Vergara</t>
        </is>
      </c>
      <c r="H1696" t="inlineStr">
        <is>
          <t>No se generó ningún RESPEL en el mes de febrero.</t>
        </is>
      </c>
    </row>
    <row r="1697">
      <c r="A1697" t="n">
        <v>434</v>
      </c>
      <c r="B1697" t="inlineStr">
        <is>
          <t>Generación de Residuos Peligrosos Mensual</t>
        </is>
      </c>
      <c r="C1697" t="inlineStr">
        <is>
          <t>GESTIÓN AMBIENTAL</t>
        </is>
      </c>
      <c r="D1697" s="134" t="n">
        <v>45016</v>
      </c>
      <c r="E1697" t="inlineStr">
        <is>
          <t>434-2023-03-31</t>
        </is>
      </c>
      <c r="F1697" t="inlineStr">
        <is>
          <t>2024-02-19 10:14:17</t>
        </is>
      </c>
      <c r="G1697" t="inlineStr">
        <is>
          <t>Juan Carlos Castro Vergara</t>
        </is>
      </c>
      <c r="H1697" t="inlineStr">
        <is>
          <t>El Politécnico Grancolombiano generó un total de 1 kg de residuos peligrosos en el mes de marzo de 2023. De esta cantidad, el 100% (1 kg) se generó en la sede Campus Bogotá._x000D_
_x000D_
La generación corresponde a Residuos Hospitalarios.</t>
        </is>
      </c>
    </row>
    <row r="1698">
      <c r="A1698" t="n">
        <v>434</v>
      </c>
      <c r="B1698" t="inlineStr">
        <is>
          <t>Generación de Residuos Peligrosos Mensual</t>
        </is>
      </c>
      <c r="C1698" t="inlineStr">
        <is>
          <t>GESTIÓN AMBIENTAL</t>
        </is>
      </c>
      <c r="D1698" s="134" t="n">
        <v>45046</v>
      </c>
      <c r="E1698" t="inlineStr">
        <is>
          <t>434-2023-04-30</t>
        </is>
      </c>
      <c r="F1698" t="inlineStr">
        <is>
          <t>2024-02-19 10:16:24</t>
        </is>
      </c>
      <c r="G1698" t="inlineStr">
        <is>
          <t>Juan Carlos Castro Vergara</t>
        </is>
      </c>
      <c r="H1698" t="inlineStr">
        <is>
          <t>El Politécnico Grancolombiano generó un total de 0.8 kg de residuos peligrosos en el mes de abril de 2023. De esta cantidad, el 100% (0,8 kg) se generó en la sede Campus Los Colores Medellín_x000D_
_x000D_
La generación corresponde a Residuos Hospitalarios.</t>
        </is>
      </c>
    </row>
    <row r="1699">
      <c r="A1699" t="n">
        <v>434</v>
      </c>
      <c r="B1699" t="inlineStr">
        <is>
          <t>Generación de Residuos Peligrosos Mensual</t>
        </is>
      </c>
      <c r="C1699" t="inlineStr">
        <is>
          <t>GESTIÓN AMBIENTAL</t>
        </is>
      </c>
      <c r="D1699" s="134" t="n">
        <v>45077</v>
      </c>
      <c r="E1699" t="inlineStr">
        <is>
          <t>434-2023-05-31</t>
        </is>
      </c>
      <c r="F1699" t="inlineStr">
        <is>
          <t>2024-02-19 10:20:15</t>
        </is>
      </c>
      <c r="G1699" t="inlineStr">
        <is>
          <t>Juan Carlos Castro Vergara</t>
        </is>
      </c>
      <c r="H1699" t="inlineStr">
        <is>
          <t>El Politécnico Grancolombiano generó un total de 4.6 kg de residuos peligrosos en el mes de mayo de 2023. De esta cantidad, el 100% (4.6 kg) se generó en la sede Campus Los Colores Medellín_x000D_
_x000D_
La generación corresponde a luminarias y Residuos de Hospitalarios.</t>
        </is>
      </c>
    </row>
    <row r="1700">
      <c r="A1700" t="n">
        <v>434</v>
      </c>
      <c r="B1700" t="inlineStr">
        <is>
          <t>Generación de Residuos Peligrosos Mensual</t>
        </is>
      </c>
      <c r="C1700" t="inlineStr">
        <is>
          <t>GESTIÓN AMBIENTAL</t>
        </is>
      </c>
      <c r="D1700" s="134" t="n">
        <v>45107</v>
      </c>
      <c r="E1700" t="inlineStr">
        <is>
          <t>434-2023-06-30</t>
        </is>
      </c>
      <c r="F1700" t="inlineStr">
        <is>
          <t>2024-02-19 10:23:25</t>
        </is>
      </c>
      <c r="G1700" t="inlineStr">
        <is>
          <t>Juan Carlos Castro Vergara</t>
        </is>
      </c>
      <c r="H1700" t="inlineStr">
        <is>
          <t>El Politécnico Grancolombiano generó un total de 4.9 kg de residuos peligrosos en el mes de junio de 2023. De esta cantidad, el 81.6% (4 kg) se generó en la sede Campus Bogotá y el 18.3% (0.9 kg) se generó en la sede Los Colores Medellín._x000D_
_x000D_
La generación corresponde a Residuos Hospitalarios.</t>
        </is>
      </c>
    </row>
    <row r="1701">
      <c r="A1701" t="n">
        <v>434</v>
      </c>
      <c r="B1701" t="inlineStr">
        <is>
          <t>Generación de Residuos Peligrosos Mensual</t>
        </is>
      </c>
      <c r="C1701" t="inlineStr">
        <is>
          <t>GESTIÓN AMBIENTAL</t>
        </is>
      </c>
      <c r="D1701" s="134" t="n">
        <v>45138</v>
      </c>
      <c r="E1701" t="inlineStr">
        <is>
          <t>434-2023-07-31</t>
        </is>
      </c>
      <c r="F1701" t="inlineStr">
        <is>
          <t>2024-02-19 10:25:41</t>
        </is>
      </c>
      <c r="G1701" t="inlineStr">
        <is>
          <t>Juan Carlos Castro Vergara</t>
        </is>
      </c>
      <c r="H1701" t="inlineStr">
        <is>
          <t>El Politécnico Grancolombiano generó un total de 18.9 kg de residuos peligrosos en el mes de julio de 2023. De esta cantidad, el 100% (18.9 kg) se generó en la sede Campus Los Colores Medellín_x000D_
_x000D_
La generación corresponde a Envases y Solidos Contaminados, y Residuos de Hospitalarios.</t>
        </is>
      </c>
    </row>
    <row r="1702">
      <c r="A1702" t="n">
        <v>434</v>
      </c>
      <c r="B1702" t="inlineStr">
        <is>
          <t>Generación de Residuos Peligrosos Mensual</t>
        </is>
      </c>
      <c r="C1702" t="inlineStr">
        <is>
          <t>GESTIÓN AMBIENTAL</t>
        </is>
      </c>
      <c r="D1702" s="134" t="n">
        <v>45169</v>
      </c>
      <c r="E1702" t="inlineStr">
        <is>
          <t>434-2023-08-31</t>
        </is>
      </c>
      <c r="F1702" t="inlineStr">
        <is>
          <t>2024-02-19 10:29:51</t>
        </is>
      </c>
      <c r="G1702" t="inlineStr">
        <is>
          <t>Juan Carlos Castro Vergara</t>
        </is>
      </c>
      <c r="H1702" t="inlineStr">
        <is>
          <t>El Politécnico Grancolombiano generó un total de 20.9 kg de residuos peligrosos en el mes de agosto de 2023. De esta cantidad, el 92.3% (19.3 kg) se generó en la sede Los Colores Medellín y el 7.6% (1.6 kg) se generó en la sede City Bogotá._x000D_
_x000D_
La generación corresponde a Envases Contaminados y Residuos Hospitalarios.</t>
        </is>
      </c>
    </row>
    <row r="1703">
      <c r="A1703" t="n">
        <v>434</v>
      </c>
      <c r="B1703" t="inlineStr">
        <is>
          <t>Generación de Residuos Peligrosos Mensual</t>
        </is>
      </c>
      <c r="C1703" t="inlineStr">
        <is>
          <t>GESTIÓN AMBIENTAL</t>
        </is>
      </c>
      <c r="D1703" s="134" t="n">
        <v>45199</v>
      </c>
      <c r="E1703" t="inlineStr">
        <is>
          <t>434-2023-09-30</t>
        </is>
      </c>
      <c r="F1703" t="inlineStr">
        <is>
          <t>2024-02-19 10:36:10</t>
        </is>
      </c>
      <c r="G1703" t="inlineStr">
        <is>
          <t>Juan Carlos Castro Vergara</t>
        </is>
      </c>
      <c r="H1703" t="inlineStr">
        <is>
          <t>El Politécnico Grancolombiano generó un total de 1803.72 kg de residuos peligrosos en el mes de septiembre de 2023. De esta cantidad, el 64.27% (1159.32 kg) se generó en la sede campus de Bogotá, el 34.19% (616.8 kg) en la sede City Bogotá, el 1.51% (27.4) en la sede Los Colores de Medellín y el 0.01% (0.2 kg) en la sede Bienestar de Medellín._x000D_
_x000D_
Este indicador entra en vigencia desde el mes de septiembre de 2023 ya que nos encontramos en el levantamiento de la línea base.</t>
        </is>
      </c>
    </row>
    <row r="1704">
      <c r="A1704" t="n">
        <v>434</v>
      </c>
      <c r="B1704" t="inlineStr">
        <is>
          <t>Generación de Residuos Peligrosos Mensual</t>
        </is>
      </c>
      <c r="C1704" t="inlineStr">
        <is>
          <t>GESTIÓN AMBIENTAL</t>
        </is>
      </c>
      <c r="D1704" s="134" t="n">
        <v>45230</v>
      </c>
      <c r="E1704" t="inlineStr">
        <is>
          <t>434-2023-10-31</t>
        </is>
      </c>
      <c r="F1704" t="inlineStr">
        <is>
          <t>2024-02-19 10:43:50</t>
        </is>
      </c>
      <c r="G1704" t="inlineStr">
        <is>
          <t>Juan Carlos Castro Vergara</t>
        </is>
      </c>
      <c r="H1704" t="inlineStr">
        <is>
          <t>El Politécnico Grancolombiano generó un total de 2.1 kg de residuos peligrosos en el mes de octubre de 2023. De esta cantidad, el 76.1% (1.6 kg) se generó en Los Colores Medellín, el 14.28% (0.3 kg) en la sede Bienestar universitario de Medellín y el 9.5% (0.2 kg) en la sede City de Bogotá._x000D_
_x000D_
_x000D_
La generación corresponde a Luminarias y Residuos Hospitalarios.</t>
        </is>
      </c>
    </row>
    <row r="1705">
      <c r="A1705" t="n">
        <v>434</v>
      </c>
      <c r="B1705" t="inlineStr">
        <is>
          <t>Generación de Residuos Peligrosos Mensual</t>
        </is>
      </c>
      <c r="C1705" t="inlineStr">
        <is>
          <t>GESTIÓN AMBIENTAL</t>
        </is>
      </c>
      <c r="D1705" s="134" t="n">
        <v>45260</v>
      </c>
      <c r="E1705" t="inlineStr">
        <is>
          <t>434-2023-11-30</t>
        </is>
      </c>
      <c r="F1705" t="inlineStr">
        <is>
          <t>2024-02-19 10:47:38</t>
        </is>
      </c>
      <c r="G1705" t="inlineStr">
        <is>
          <t>Juan Carlos Castro Vergara</t>
        </is>
      </c>
      <c r="H1705" t="inlineStr">
        <is>
          <t>El Politécnico Grancolombiano generó un total de 14.31 kg de residuos peligrosos en el mes de noviembre de 2023. De esta cantidad, el 90.8% (13 kg) se generó en Los Colores Medellín, el 7.7% (1.11 kg) en la sede City Bogotá y el 1.3% (0.2 kg) en la sede Bienestar de Medellín._x000D_
_x000D_
La generación corresponde a Envases Contaminados y Residuos Hospitalarios.</t>
        </is>
      </c>
    </row>
    <row r="1706">
      <c r="A1706" t="n">
        <v>434</v>
      </c>
      <c r="B1706" t="inlineStr">
        <is>
          <t>Generación de Residuos Peligrosos Mensual</t>
        </is>
      </c>
      <c r="C1706" t="inlineStr">
        <is>
          <t>GESTIÓN AMBIENTAL</t>
        </is>
      </c>
      <c r="D1706" s="134" t="n">
        <v>45291</v>
      </c>
      <c r="E1706" t="inlineStr">
        <is>
          <t>434-2023-12-31</t>
        </is>
      </c>
      <c r="F1706" t="inlineStr">
        <is>
          <t>2024-02-05 09:47:53</t>
        </is>
      </c>
      <c r="G1706" t="inlineStr">
        <is>
          <t>Juan Carlos Castro Vergara</t>
        </is>
      </c>
      <c r="H1706" t="inlineStr">
        <is>
          <t>El Politécnico Grancolombiano generó un total de 415.7 kg de residuos peligrosos en el mes de diciembre de 2023. De esta cantidad, el 97.4% (404.9 kg) se generó en el campus de Bogotá, el 2.52% (10.5 kg) en la sede Los Colores de Medellín y el 0.14% (0.07 kg) en la sede Bienestar de Medellín._x000D_
_x000D_
Este indicador entra en vigencia desde el mes de septiembre de 2023 ya que nos encontramos en el levantamiento de la línea base.</t>
        </is>
      </c>
    </row>
    <row r="1707">
      <c r="A1707" t="n">
        <v>434</v>
      </c>
      <c r="B1707" t="inlineStr">
        <is>
          <t>Generación de Residuos Peligrosos Mensual</t>
        </is>
      </c>
      <c r="C1707" t="inlineStr">
        <is>
          <t>GESTIÓN AMBIENTAL</t>
        </is>
      </c>
      <c r="D1707" s="134" t="n">
        <v>45322</v>
      </c>
      <c r="E1707" t="inlineStr">
        <is>
          <t>434-2024-01-31</t>
        </is>
      </c>
      <c r="F1707" t="inlineStr">
        <is>
          <t>2024-06-12 09:46:57</t>
        </is>
      </c>
      <c r="G1707" t="inlineStr">
        <is>
          <t>Diana Valentina Cortes Sierra</t>
        </is>
      </c>
      <c r="H1707" t="inlineStr">
        <is>
          <t>El Politécnico Grancolombiano generó un total de 9,65 kg de residuos peligrosos en el mes de enero de 2024. Esta cantidad se generó en el campus y City Bogotá. _x000D_
_x000D_
La generación corresponde a residuos de aceite mineral, luminarias y biosanitarios_x000D_
.</t>
        </is>
      </c>
    </row>
    <row r="1708">
      <c r="A1708" t="n">
        <v>434</v>
      </c>
      <c r="B1708" t="inlineStr">
        <is>
          <t>Generación de Residuos Peligrosos Mensual</t>
        </is>
      </c>
      <c r="C1708" t="inlineStr">
        <is>
          <t>GESTIÓN AMBIENTAL</t>
        </is>
      </c>
      <c r="D1708" s="134" t="n">
        <v>45351</v>
      </c>
      <c r="E1708" t="inlineStr">
        <is>
          <t>434-2024-02-29</t>
        </is>
      </c>
      <c r="F1708" t="inlineStr">
        <is>
          <t>2024-06-12 10:09:57</t>
        </is>
      </c>
      <c r="G1708" t="inlineStr">
        <is>
          <t>Diana Valentina Cortes Sierra</t>
        </is>
      </c>
      <c r="H1708" t="inlineStr">
        <is>
          <t>El Politécnico Grancolombiano generó un total de 107.70 kg de residuos peligrosos en el mes de febrero de 2024. De esta cantidad, el 89% (95.85 kg) se generó en el campus, el 1,2% (1.25kg) en la sede City de Bogotá, el 9,6% (10.4 kg) en la sede Los Colores de Medellín y el 0,2% (0.2 kg) en la sede Bienestar de Medellín._x000D_
_x000D_
La generación corresponde a residuos de luminarias, biosanitarios y tintas.</t>
        </is>
      </c>
    </row>
    <row r="1709">
      <c r="A1709" t="n">
        <v>434</v>
      </c>
      <c r="B1709" t="inlineStr">
        <is>
          <t>Generación de Residuos Peligrosos Mensual</t>
        </is>
      </c>
      <c r="C1709" t="inlineStr">
        <is>
          <t>GESTIÓN AMBIENTAL</t>
        </is>
      </c>
      <c r="D1709" s="134" t="n">
        <v>45382</v>
      </c>
      <c r="E1709" t="inlineStr">
        <is>
          <t>434-2024-03-31</t>
        </is>
      </c>
      <c r="F1709" t="inlineStr">
        <is>
          <t>2024-04-26 12:21:44</t>
        </is>
      </c>
      <c r="G1709" t="inlineStr">
        <is>
          <t>Diana Valentina Cortes Sierra</t>
        </is>
      </c>
      <c r="H1709" t="inlineStr">
        <is>
          <t>El Politécnico Grancolombiano generó un total de 22.02 kg de residuos peligrosos en el mes de marzo de 2024. De esta cantidad, el 86,5% (19.05 kg) se generó en el campus, el 7,1% (1.57kg) en la sede City de Bogotá, el 5,4% (1.20 kg) en la sede Los Colores de Medellín y el 0,9% (0.2 kg) en la sede Bienestar de Medellín._x000D_
_x000D_
La generación corresponde a residuos de luminarias, solidos contaminados con químicos, líquidos y biosanitarios.</t>
        </is>
      </c>
    </row>
    <row r="1710">
      <c r="A1710" t="n">
        <v>434</v>
      </c>
      <c r="B1710" t="inlineStr">
        <is>
          <t>Generación de Residuos Peligrosos Mensual</t>
        </is>
      </c>
      <c r="C1710" t="inlineStr">
        <is>
          <t>GESTIÓN AMBIENTAL</t>
        </is>
      </c>
      <c r="D1710" s="134" t="n">
        <v>45412</v>
      </c>
      <c r="E1710" t="inlineStr">
        <is>
          <t>434-2024-04-30</t>
        </is>
      </c>
      <c r="F1710" t="inlineStr">
        <is>
          <t>2024-06-06 08:38:28</t>
        </is>
      </c>
      <c r="G1710" t="inlineStr">
        <is>
          <t>Diana Valentina Cortes Sierra</t>
        </is>
      </c>
      <c r="H1710" t="inlineStr">
        <is>
          <t>El Politécnico Grancolombiano generó un total de 89.04 kg de residuos peligrosos en el mes de abril de 2024. De esta cantidad, el 95,9% (85.4 kg) se generó en el campus, el 1,2% (1.04kg) en la sede City de Bogotá, el 2,6% (2.30 kg) en la sede Los Colores de Medellín y el 0,3% (0.3 kg) en la sede Bienestar de Medellín._x000D_
_x000D_
La generación corresponde a residuos de luminarias, solidos contaminados con químicos, líquidos y biosanitarios.</t>
        </is>
      </c>
    </row>
    <row r="1711">
      <c r="A1711" t="n">
        <v>434</v>
      </c>
      <c r="B1711" t="inlineStr">
        <is>
          <t>Generación de Residuos Peligrosos Mensual</t>
        </is>
      </c>
      <c r="C1711" t="inlineStr">
        <is>
          <t>GESTIÓN AMBIENTAL</t>
        </is>
      </c>
      <c r="D1711" s="134" t="n">
        <v>45443</v>
      </c>
      <c r="E1711" t="inlineStr">
        <is>
          <t>434-2024-05-31</t>
        </is>
      </c>
      <c r="F1711" t="inlineStr">
        <is>
          <t>2024-06-06 08:51:51</t>
        </is>
      </c>
      <c r="G1711" t="inlineStr">
        <is>
          <t>Diana Valentina Cortes Sierra</t>
        </is>
      </c>
      <c r="H1711" t="inlineStr">
        <is>
          <t>El Politécnico Grancolombiano generó un total de 42.00 kg de residuos peligrosos en el mes de mayo de 2024. De esta cantidad, el 95,4% (40.07 kg) se generó en el campus, el 2,0% (0.83 kg) en la sede City de Bogotá, el 2,1% (0.9 kg) en la sede Los Colores de Medellín y el 0,5% (0.2 kg) en la sede Bienestar de Medellín._x000D_
_x000D_
La generación corresponde a residuos de luminarias, líquidos y biosanitarios</t>
        </is>
      </c>
    </row>
    <row r="1712">
      <c r="A1712" t="n">
        <v>434</v>
      </c>
      <c r="B1712" t="inlineStr">
        <is>
          <t>Generación de Residuos Peligrosos Mensual</t>
        </is>
      </c>
      <c r="C1712" t="inlineStr">
        <is>
          <t>GESTIÓN AMBIENTAL</t>
        </is>
      </c>
      <c r="D1712" s="134" t="n">
        <v>45473</v>
      </c>
      <c r="E1712" t="inlineStr">
        <is>
          <t>434-2024-06-30</t>
        </is>
      </c>
      <c r="F1712" t="inlineStr">
        <is>
          <t>2024-10-09 11:25:36</t>
        </is>
      </c>
      <c r="G1712" t="inlineStr">
        <is>
          <t>Diana Valentina Cortes Sierra</t>
        </is>
      </c>
      <c r="H1712" t="inlineStr">
        <is>
          <t>El Politécnico Grancolombiano generó un total de 3534.6 kg de residuos peligrosos en el mes de junio de 2024. De esta cantidad, el 86,5% (3055.95 kg) se generó en el campus, el 13,5% (477.55 kg) en la sede City de Bogotá, el 0.0% (0.9 kg) en la sede Los Colores de Medellín y el 0.0% (0.2kg) en la sede Bienestar de Medellín._x000D_
_x000D_
La generación corresponde a residuos de luminarias, líquidos, biosanitarios y RAEE._x000D_
_x000D_
El incremento de residuos peligrosos (REPEL) generados en el mes de junio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is>
      </c>
    </row>
    <row r="1713">
      <c r="A1713" t="n">
        <v>434</v>
      </c>
      <c r="B1713" t="inlineStr">
        <is>
          <t>Generación de Residuos Peligrosos Mensual</t>
        </is>
      </c>
      <c r="C1713" t="inlineStr">
        <is>
          <t>GESTIÓN AMBIENTAL</t>
        </is>
      </c>
      <c r="D1713" s="134" t="n">
        <v>45504</v>
      </c>
      <c r="E1713" t="inlineStr">
        <is>
          <t>434-2024-07-31</t>
        </is>
      </c>
      <c r="F1713" t="inlineStr">
        <is>
          <t>2024-10-09 11:25:15</t>
        </is>
      </c>
      <c r="G1713" t="inlineStr">
        <is>
          <t>Juan Carlos Castro Vergara</t>
        </is>
      </c>
      <c r="H1713" t="inlineStr">
        <is>
          <t>El Politécnico Grancolombiano generó un total de 1690,86 kg de residuos peligrosos en el mes de julio de 2024. De esta cantidad, el 98.5% (1689.93 kg) se generó en el campus, el 1,5% (0,5kg) en la sede Los Colores de Medellín y_x000D_
_x000D_
La generación corresponde a residuos de luminarias, líquidos, biosanitarios y RAEE._x000D_
_x000D_
El incremento de residuos peligrosos (REPEL) generados en el mes de julio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is>
      </c>
    </row>
    <row r="1714">
      <c r="A1714" t="n">
        <v>434</v>
      </c>
      <c r="B1714" t="inlineStr">
        <is>
          <t>Generación de Residuos Peligrosos Mensual</t>
        </is>
      </c>
      <c r="C1714" t="inlineStr">
        <is>
          <t>GESTIÓN AMBIENTAL</t>
        </is>
      </c>
      <c r="D1714" s="134" t="n">
        <v>45535</v>
      </c>
      <c r="E1714" t="inlineStr">
        <is>
          <t>434-2024-08-31</t>
        </is>
      </c>
      <c r="F1714" t="inlineStr">
        <is>
          <t>2024-10-09 11:24:50</t>
        </is>
      </c>
      <c r="G1714" t="inlineStr">
        <is>
          <t>Juan Carlos Castro Vergara</t>
        </is>
      </c>
      <c r="H1714" t="inlineStr">
        <is>
          <t>El Politécnico Grancolombiano generó un total de kg de residuos peligrosos en el mes de junio de 2024. De esta cantidad, el % (kg) se generó en el campus, el % (kg) en la sede City de Bogotá, el % (kg) en la sede Los Colores de Medellín y el % (kg) en la sede Bienestar de Medellín._x000D_
_x000D_
La generación corresponde a residuos de luminarias, líquidos, biosanitarios y RAEE._x000D_
_x000D_
El incremento de residuos peligrosos (REPEL) generados en el mes de agosto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is>
      </c>
    </row>
    <row r="1715">
      <c r="A1715" t="n">
        <v>434</v>
      </c>
      <c r="B1715" t="inlineStr">
        <is>
          <t>Generación de Residuos Peligrosos Mensual</t>
        </is>
      </c>
      <c r="C1715" t="inlineStr">
        <is>
          <t>GESTIÓN AMBIENTAL</t>
        </is>
      </c>
      <c r="D1715" s="134" t="n">
        <v>45565</v>
      </c>
      <c r="E1715" t="inlineStr">
        <is>
          <t>434-2024-09-30</t>
        </is>
      </c>
      <c r="F1715" t="inlineStr">
        <is>
          <t>2024-10-09 11:31:36</t>
        </is>
      </c>
      <c r="G1715" t="inlineStr">
        <is>
          <t>Diana Valentina Cortes Sierra</t>
        </is>
      </c>
      <c r="H1715" t="inlineStr">
        <is>
          <t>El Politécnico Grancolombiano generó un total de 16.37 kg de residuos peligrosos en el mes de septiembre de 2024. De esta cantidad, el 91,3% (14.95 kg) se generó en Campus, el 4,4% (0.74 kg) en la sede City y el 3.1% (0.5 kg) en la sede Los Colores._x000D_
_x000D_
La generación corresponde a residuos de biosanitarios, químicos y RAEE</t>
        </is>
      </c>
    </row>
    <row r="1716">
      <c r="A1716" t="n">
        <v>434</v>
      </c>
      <c r="B1716" t="inlineStr">
        <is>
          <t>Generación de Residuos Peligrosos Mensual</t>
        </is>
      </c>
      <c r="C1716" t="inlineStr">
        <is>
          <t>GESTIÓN AMBIENTAL</t>
        </is>
      </c>
      <c r="D1716" s="134" t="n">
        <v>45596</v>
      </c>
      <c r="E1716" t="inlineStr">
        <is>
          <t>434-2024-10-31</t>
        </is>
      </c>
      <c r="F1716" t="inlineStr">
        <is>
          <t>2024-12-13 11:53:11</t>
        </is>
      </c>
      <c r="G1716" t="inlineStr">
        <is>
          <t>Diana Valentina Cortes Sierra</t>
        </is>
      </c>
      <c r="H1716" t="inlineStr">
        <is>
          <t>El Politécnico Grancolombiano generó un total de 992.38 kg de residuos peligrosos en el mes de octubre de 2024. De esta cantidad, el 35,8% (355.1 kg) se generó en Campus, el 54,2% (538.08 kg) en la sede City y el 10% (99 kg) en la sede Los Colores._x000D_
_x000D_
La generación corresponde a residuos de biosanitarios, químicos y RAEE_x000D_
_x000D_
El incremento de residuos peligrosos (REPEL) generados en el mes de octubre es debido a la baja de activos fijos que se encontraban almacenados en las áreas de almacenamiento del proceso de Gestión de la Tecnología y la Innovación Digital. En la sede City se presentó un aumento debió a la generación de residuos de hidrocarburo provenientes de la PTALL. Este aumento refleja la necesidad de una gestión más eficiente de los activos y una planificación adecuada para evitar acumulaciones futuras.</t>
        </is>
      </c>
    </row>
    <row r="1717">
      <c r="A1717" t="n">
        <v>434</v>
      </c>
      <c r="B1717" t="inlineStr">
        <is>
          <t>Generación de Residuos Peligrosos Mensual</t>
        </is>
      </c>
      <c r="C1717" t="inlineStr">
        <is>
          <t>GESTIÓN AMBIENTAL</t>
        </is>
      </c>
      <c r="D1717" s="134" t="n">
        <v>45626</v>
      </c>
      <c r="E1717" t="inlineStr">
        <is>
          <t>434-2024-11-30</t>
        </is>
      </c>
      <c r="F1717" t="inlineStr">
        <is>
          <t>2024-12-13 11:58:28</t>
        </is>
      </c>
      <c r="G1717" t="inlineStr">
        <is>
          <t>Diana Valentina Cortes Sierra</t>
        </is>
      </c>
      <c r="H1717" t="inlineStr">
        <is>
          <t>El Politécnico Grancolombiano generó un total de 73.88 kg de residuos peligrosos en el mes de noviembre de 2024. De esta cantidad, el 98,5% (72.78 kg) se generó en Campus y el 1,4 % (1 kg) en la sede Los Colores._x000D_
_x000D_
La generación corresponde a residuos de biosanitarios y químicos.</t>
        </is>
      </c>
    </row>
    <row r="1718">
      <c r="A1718" t="n">
        <v>434</v>
      </c>
      <c r="B1718" t="inlineStr">
        <is>
          <t>Generación de Residuos Peligrosos Mensual</t>
        </is>
      </c>
      <c r="C1718" t="inlineStr">
        <is>
          <t>GESTIÓN AMBIENTAL</t>
        </is>
      </c>
      <c r="D1718" s="134" t="n">
        <v>45657</v>
      </c>
      <c r="E1718" t="inlineStr">
        <is>
          <t>434-2024-12-31</t>
        </is>
      </c>
      <c r="F1718" t="inlineStr">
        <is>
          <t>2025-01-27 14:28:02</t>
        </is>
      </c>
      <c r="G1718" t="inlineStr">
        <is>
          <t>Juan Carlos Castro Vergara</t>
        </is>
      </c>
      <c r="H1718" t="inlineStr">
        <is>
          <t>El Politécnico Grancolombiano generó un total de 2364,49 kg de residuos peligrosos en el mes de diciembre de 2024. De esta cantidad, el 99,62% (2355,6 kg) se generó en el campus, el 0,29% (6,9kg) en la sede Los Colores de Medellín, el 0,08% (1,79kg) en la sede City Campus y el 0,01% (0.2 kg) en la sede Bienestar._x000D_
_x000D_
La generación corresponde a residuos de luminarias, líquidos, biosanitarios y RAEE._x000D_
_x000D_
El incremento de residuos peligrosos (REPEL) generados en el mes de diciembre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is>
      </c>
    </row>
    <row r="1719">
      <c r="A1719" t="n">
        <v>434</v>
      </c>
      <c r="B1719" t="inlineStr">
        <is>
          <t>Generación de Residuos Peligrosos Mensual</t>
        </is>
      </c>
      <c r="C1719" t="inlineStr">
        <is>
          <t>GESTIÓN AMBIENTAL</t>
        </is>
      </c>
      <c r="D1719" s="134" t="n">
        <v>45688</v>
      </c>
      <c r="E1719" t="inlineStr">
        <is>
          <t>434-2025-01-31</t>
        </is>
      </c>
      <c r="F1719" t="inlineStr">
        <is>
          <t>2026-03-06 14:52:46</t>
        </is>
      </c>
      <c r="G1719" t="inlineStr">
        <is>
          <t>Laura Alejandra Arias Lopéz</t>
        </is>
      </c>
      <c r="H1719" t="inlineStr">
        <is>
          <t>Durante el mes reportado, el Poli registró una generación total consolidada de 2.072,47 kg. Estos residuos corresponden al material gestionado por sede y requieren los controles establecidos por la normatividad ambiental vigente, de acuerdo con su naturaleza y manejo operativo._x000D_
_x000D_
La generación se distribuyó de la siguiente forma:_x000D_
Campus Bogotá: 2.071,72_x000D_
City Campus: 0,75_x000D_
Sede Posgrado ? Calle 85: : Sin datos de generación reportados_x000D_
Campus Medellín: : Sin datos de generación reportados_x000D_
Sede Bienestar ? Medellín: : Sin datos de generación reportados_x000D_
Consultorios de Psicología / Jurídicos ? Medellín: Sin datos de generación reportados_x000D_
_x000D_
Observación: en la sede Campus Bogotá se evidencia un incremento en la generación de residuos sólidos debido al almacenamiento de RAEE</t>
        </is>
      </c>
    </row>
    <row r="1720">
      <c r="A1720" t="n">
        <v>434</v>
      </c>
      <c r="B1720" t="inlineStr">
        <is>
          <t>Generación de Residuos Peligrosos Mensual</t>
        </is>
      </c>
      <c r="C1720" t="inlineStr">
        <is>
          <t>GESTIÓN AMBIENTAL</t>
        </is>
      </c>
      <c r="D1720" s="134" t="n">
        <v>45716</v>
      </c>
      <c r="E1720" t="inlineStr">
        <is>
          <t>434-2025-02-28</t>
        </is>
      </c>
      <c r="F1720" t="inlineStr">
        <is>
          <t>2026-03-06 23:08:39</t>
        </is>
      </c>
      <c r="G1720" t="inlineStr">
        <is>
          <t>Laura Alejandra Arias Lopéz</t>
        </is>
      </c>
      <c r="H1720" t="inlineStr">
        <is>
          <t>Durante el mes reportado, el Poli registró una generación total consolidada de 71,68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Campus Bogotá: 58,71 kg (81,9%)_x000D_
City Campus: 1,17 kg (1,6%)_x000D_
Sede Posgrado ? Calle 85: Sin datos de generación reportados_x000D_
Campus Medellín: 11,80 kg (16,5%)_x000D_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2072,47 kg a 71,68 kg, es decir, decreció 2000,79 kg (-97%)_x000D_
Campus Bogotá: Decreció 2013,01 kg (-97%)_x000D_
Campus Medellín: Aumentó 11,80 kg (+100%)_x000D_
City Campus: Aumentó 0,42 kg (+56%)_x000D_
Sede Bienestar Medellín:  0%</t>
        </is>
      </c>
    </row>
    <row r="1721">
      <c r="A1721" t="n">
        <v>434</v>
      </c>
      <c r="B1721" t="inlineStr">
        <is>
          <t>Generación de Residuos Peligrosos Mensual</t>
        </is>
      </c>
      <c r="C1721" t="inlineStr">
        <is>
          <t>GESTIÓN AMBIENTAL</t>
        </is>
      </c>
      <c r="D1721" s="134" t="n">
        <v>45747</v>
      </c>
      <c r="E1721" t="inlineStr">
        <is>
          <t>434-2025-03-31</t>
        </is>
      </c>
      <c r="F1721" t="inlineStr">
        <is>
          <t>2026-03-06 23:11:25</t>
        </is>
      </c>
      <c r="G1721" t="inlineStr">
        <is>
          <t>Laura Alejandra Arias Lopéz</t>
        </is>
      </c>
      <c r="H1721" t="inlineStr">
        <is>
          <t>Durante el mes reportado, el Poli registró una generación total consolidada de 53,29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50,05 kg (93,9%)_x000D_
City Campus: 1,84 kg (3,5%)_x000D_
Sede Posgrado ? Calle 85: Sin datos de generación reportados_x000D_
Campus Medellín: 1,40 kg (2,6%)_x000D_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71,68 kg a 53,29 kg, es decir, decreció 18,39 kg (-26%)_x000D_
Campus Bogotá: Decreció 8,66 kg (-15%)_x000D_
Campus Medellín: Decreció 10,40 kg (-88%)_x000D_
City Campus: Aumentó 0,67 kg (57%)_x000D_
Sede Bienestar Medellín: Sin variación (0%)</t>
        </is>
      </c>
    </row>
    <row r="1722">
      <c r="A1722" t="n">
        <v>434</v>
      </c>
      <c r="B1722" t="inlineStr">
        <is>
          <t>Generación de Residuos Peligrosos Mensual</t>
        </is>
      </c>
      <c r="C1722" t="inlineStr">
        <is>
          <t>GESTIÓN AMBIENTAL</t>
        </is>
      </c>
      <c r="D1722" s="134" t="n">
        <v>45777</v>
      </c>
      <c r="E1722" t="inlineStr">
        <is>
          <t>434-2025-04-30</t>
        </is>
      </c>
      <c r="F1722" t="inlineStr">
        <is>
          <t>2026-03-06 23:13:20</t>
        </is>
      </c>
      <c r="G1722" t="inlineStr">
        <is>
          <t>Laura Alejandra Arias Lopéz</t>
        </is>
      </c>
      <c r="H1722" t="inlineStr">
        <is>
          <t>Durante el mes reportado, el Poli registró una generación total consolidada de 126,54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118,96 kg (94,0%)_x000D_
City Campus: 1,18 kg (0,9%)_x000D_
Sede Posgrado ? Calle 85: Sin datos de generación reportados_x000D_
Campus Medellín: 6,40 kg (5,1%)_x000D_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53,29 kg a 126,54 kg, es decir, aumentó 73,25 kg (137%)_x000D_
Campus Bogotá: Aumentó 68,91 kg (138%)_x000D_
Campus Medellín: Aumentó 5,00 kg (357%)_x000D_
City Campus: Decreció 0,66 kg (-36%)_x000D_
Sede Bienestar Medellín: Sin variación (0%)</t>
        </is>
      </c>
    </row>
    <row r="1723">
      <c r="A1723" t="n">
        <v>434</v>
      </c>
      <c r="B1723" t="inlineStr">
        <is>
          <t>Generación de Residuos Peligrosos Mensual</t>
        </is>
      </c>
      <c r="C1723" t="inlineStr">
        <is>
          <t>GESTIÓN AMBIENTAL</t>
        </is>
      </c>
      <c r="D1723" s="134" t="n">
        <v>45808</v>
      </c>
      <c r="E1723" t="inlineStr">
        <is>
          <t>434-2025-05-31</t>
        </is>
      </c>
      <c r="F1723" t="inlineStr">
        <is>
          <t>2026-03-06 23:15:36</t>
        </is>
      </c>
      <c r="G1723" t="inlineStr">
        <is>
          <t>Laura Alejandra Arias Lopéz</t>
        </is>
      </c>
      <c r="H1723" t="inlineStr">
        <is>
          <t>Durante el mes reportado, el Poli registró una generación total consolidada de 12,50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9,82 kg (78,6%)_x000D_
City Campus: 1,08 kg (8,6%)_x000D_
Sede Posgrado ? Calle 85: Sin datos de generación reportados_x000D_
Campus Medellín: 1,60 kg (12,8%)_x000D_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126,54 kg a 12,50 kg, es decir, decreció 114,04 kg (-90%)_x000D_
Campus Bogotá: Decreció 109,14 kg (-92%)_x000D_
Campus Medellín: Decreció 4,80 kg (-75%)_x000D_
City Campus: Decreció 0,10 kg (-8%)_x000D_
Sede Bienestar Medellín: Sin variación (0%)</t>
        </is>
      </c>
    </row>
    <row r="1724">
      <c r="A1724" t="n">
        <v>434</v>
      </c>
      <c r="B1724" t="inlineStr">
        <is>
          <t>Generación de Residuos Peligrosos Mensual</t>
        </is>
      </c>
      <c r="C1724" t="inlineStr">
        <is>
          <t>GESTIÓN AMBIENTAL</t>
        </is>
      </c>
      <c r="D1724" s="134" t="n">
        <v>45838</v>
      </c>
      <c r="E1724" t="inlineStr">
        <is>
          <t>434-2025-06-30</t>
        </is>
      </c>
      <c r="F1724" t="inlineStr">
        <is>
          <t>2026-03-06 23:16:37</t>
        </is>
      </c>
      <c r="G1724" t="inlineStr">
        <is>
          <t>Laura Alejandra Arias Lopéz</t>
        </is>
      </c>
      <c r="H1724" t="inlineStr">
        <is>
          <t>Durante el mes reportado, el Poli registró una generación total consolidada de 130,58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18,83 kg (14,4%)_x000D_
City Campus: 111,75 kg (85,6%)_x000D_
Sede Posgrado ? Calle 85: Sin datos de generación reportados_x000D_
Campus Medellín: 0 kg (0,0%)_x000D_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12,50 kg a 130,58 kg, es decir, aumentó 118,08 kg (945%)_x000D_
Campus Bogotá: Aumentó 9,01 kg (92%)_x000D_
Campus Medellín: Decreció 1,60 kg (-100%)_x000D_
City Campus: Aumentó 110,67 kg (10247%)_x000D_
Sede Bienestar Medellín: Sin variación (0%)</t>
        </is>
      </c>
    </row>
    <row r="1725">
      <c r="A1725" t="n">
        <v>434</v>
      </c>
      <c r="B1725" t="inlineStr">
        <is>
          <t>Generación de Residuos Peligrosos Mensual</t>
        </is>
      </c>
      <c r="C1725" t="inlineStr">
        <is>
          <t>GESTIÓN AMBIENTAL</t>
        </is>
      </c>
      <c r="D1725" s="134" t="n">
        <v>45869</v>
      </c>
      <c r="E1725" t="inlineStr">
        <is>
          <t>434-2025-07-31</t>
        </is>
      </c>
      <c r="F1725" t="inlineStr">
        <is>
          <t>2026-03-06 23:17:58</t>
        </is>
      </c>
      <c r="G1725" t="inlineStr">
        <is>
          <t>Laura Alejandra Arias Lopéz</t>
        </is>
      </c>
      <c r="H1725" t="inlineStr">
        <is>
          <t>Durante el mes reportado, el Poli registró una generación total consolidada de 312,11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310,4 kg (99,5%)_x000D_
City Campus: 1,71 kg (0,5%)_x000D_
Sede Posgrado ? Calle 85: Sin datos de generación reportados_x000D_
Campus Medellín: 0 kg (0,0%)_x000D_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130,58 kg a 312,11 kg, es decir, aumentó 181,53 kg (139%)_x000D_
Campus Bogotá: Aumentó 291,57 kg (1548%)_x000D_
Campus Medellín: Sin variación (0%)_x000D_
City Campus: Decreció 110,04 kg (-98%)_x000D_
Sede Bienestar Medellín: Sin variación (0%)</t>
        </is>
      </c>
    </row>
    <row r="1726">
      <c r="A1726" t="n">
        <v>434</v>
      </c>
      <c r="B1726" t="inlineStr">
        <is>
          <t>Generación de Residuos Peligrosos Mensual</t>
        </is>
      </c>
      <c r="C1726" t="inlineStr">
        <is>
          <t>GESTIÓN AMBIENTAL</t>
        </is>
      </c>
      <c r="D1726" s="134" t="n">
        <v>45900</v>
      </c>
      <c r="E1726" t="inlineStr">
        <is>
          <t>434-2025-08-31</t>
        </is>
      </c>
      <c r="F1726" t="inlineStr">
        <is>
          <t>2026-03-06 23:19:15</t>
        </is>
      </c>
      <c r="G1726" t="inlineStr">
        <is>
          <t>Laura Alejandra Arias Lopéz</t>
        </is>
      </c>
      <c r="H1726" t="inlineStr">
        <is>
          <t>Durante el mes reportado, el Poli registró una generación total consolidada de 84,75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63,91 kg (75,4%)_x000D_
City Campus: 1,34 kg (1,6%)_x000D_
Sede Posgrado ? Calle 85: Sin datos de generación reportados_x000D_
Campus Medellín: 19 kg (22,4%)_x000D_
Sede Bienestar ? Medellín: 0,50 kg (0,0%)_x000D_
Consultorios de Psicología / Jurídicos ? Medellín: Sin datos de generación reportados_x000D_
_x000D_
En comparación con el mes anterior se obtuvieron las siguientes cifras:_x000D_
_x000D_
Total de Residuos Peligrosos Mensual: Pasó de 312,11 kg a 84,75 kg, es decir, decreció 227,36 kg (-73%)_x000D_
Campus Bogotá: Decreció 246,49 kg (-79%)_x000D_
Campus Medellín: Aumentó 19,00 kg (100%)_x000D_
City Campus: Decreció 0,37 kg (-22%)_x000D_
Sede Bienestar Medellín: Aumentó 0,50 kg (100%)</t>
        </is>
      </c>
    </row>
    <row r="1727">
      <c r="A1727" t="n">
        <v>434</v>
      </c>
      <c r="B1727" t="inlineStr">
        <is>
          <t>Generación de Residuos Peligrosos Mensual</t>
        </is>
      </c>
      <c r="C1727" t="inlineStr">
        <is>
          <t>GESTIÓN AMBIENTAL</t>
        </is>
      </c>
      <c r="D1727" s="134" t="n">
        <v>45930</v>
      </c>
      <c r="E1727" t="inlineStr">
        <is>
          <t>434-2025-09-30</t>
        </is>
      </c>
      <c r="F1727" t="inlineStr">
        <is>
          <t>2026-03-06 23:20:56</t>
        </is>
      </c>
      <c r="G1727" t="inlineStr">
        <is>
          <t>Laura Alejandra Arias Lopéz</t>
        </is>
      </c>
      <c r="H1727" t="inlineStr">
        <is>
          <t>Durante el mes reportado, el Poli registró una generación total consolidada de 109,73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83,72 kg (76,3%)_x000D_
City Campus: 2,51 kg (2,3%)_x000D_
Sede Posgrado ? Calle 85: Sin datos de generación reportados_x000D_
Campus Medellín: 23,40 kg (21,3%)_x000D_
Sede Bienestar ? Medellín: 0,10 kg (0,1%)_x000D_
Consultorios de Psicología / Jurídicos ? Medellín: Sin datos de generación reportados_x000D_
_x000D_
En comparación con el mes anterior se obtuvieron las siguientes cifras:_x000D_
_x000D_
Total de Residuos Peligrosos Mensual: Pasó de 84,75 kg a 109,73 kg, es decir, aumentó 24,98 kg (29%)_x000D_
Campus Bogotá: Aumentó 19,81 kg (31%)_x000D_
Campus Medellín: Aumentó 4,40 kg (23%)_x000D_
City Campus: Aumentó 1,17 kg (87%)_x000D_
Sede Bienestar Medellín: Decreció 0,40 kg (-80%)</t>
        </is>
      </c>
    </row>
    <row r="1728">
      <c r="A1728" t="n">
        <v>434</v>
      </c>
      <c r="B1728" t="inlineStr">
        <is>
          <t>Generación de Residuos Peligrosos Mensual</t>
        </is>
      </c>
      <c r="C1728" t="inlineStr">
        <is>
          <t>GESTIÓN AMBIENTAL</t>
        </is>
      </c>
      <c r="D1728" s="134" t="n">
        <v>45961</v>
      </c>
      <c r="E1728" t="inlineStr">
        <is>
          <t>434-2025-10-31</t>
        </is>
      </c>
      <c r="F1728" t="inlineStr">
        <is>
          <t>2026-03-06 23:22:10</t>
        </is>
      </c>
      <c r="G1728" t="inlineStr">
        <is>
          <t>Laura Alejandra Arias Lopéz</t>
        </is>
      </c>
      <c r="H1728" t="inlineStr">
        <is>
          <t>Durante el mes reportado, el Poli registró una generación total consolidada de 4524,46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4006,2 kg (88,5%)_x000D_
City Campus: 68,46 kg (1,5%)_x000D_
Sede Posgrado ? Calle 85: Sin datos de generación reportados_x000D_
Campus Medellín: 449,7 kg (9,9%)_x000D_
Sede Bienestar ? Medellín: 0,10 kg (0,0%)_x000D_
Consultorios de Psicología / Jurídicos ? Medellín: Sin datos de generación reportados_x000D_
_x000D_
En comparación con el mes anterior se obtuvieron las siguientes cifras:_x000D_
_x000D_
Total de Residuos Peligrosos Mensual: Pasó de 109,73 kg a 4524,46 kg, es decir, aumentó 4414,73 kg (4023%)_x000D_
Campus Bogotá: Aumentó 3922,48 kg (4685%)_x000D_
Campus Medellín: Aumentó 426,30 kg (1822%)_x000D_
City Campus: Aumentó 65,95 kg (2627%)_x000D_
Sede Bienestar Medellín: Sin variación (0%)</t>
        </is>
      </c>
    </row>
    <row r="1729">
      <c r="A1729" t="n">
        <v>434</v>
      </c>
      <c r="B1729" t="inlineStr">
        <is>
          <t>Generación de Residuos Peligrosos Mensual</t>
        </is>
      </c>
      <c r="C1729" t="inlineStr">
        <is>
          <t>GESTIÓN AMBIENTAL</t>
        </is>
      </c>
      <c r="D1729" s="134" t="n">
        <v>45991</v>
      </c>
      <c r="E1729" t="inlineStr">
        <is>
          <t>434-2025-11-30</t>
        </is>
      </c>
      <c r="F1729" t="inlineStr">
        <is>
          <t>2026-03-06 23:26:43</t>
        </is>
      </c>
      <c r="G1729" t="inlineStr">
        <is>
          <t>Laura Alejandra Arias Lopéz</t>
        </is>
      </c>
      <c r="H1729" t="inlineStr">
        <is>
          <t>Durante el mes reportado, el Poli registró una generación total consolidada de 285,15 kg de Residuos Peligrosos (RESPEL). Estos residuos corresponden a las siguientes tipologías: biosanitario, luminarias, residuos solidos con hidrocarburos, chatarra-bombas, aire acondicionado, luminarias, arcilla, RAEE y cortopunzantes de riesgo biológico. Todos estos materiales requieren manejo especializado según la normatividad ambiental vigente para residuos peligrosos, dado su potencial riesgo para la salud humana y el ambiente._x000D_
_x000D_
La generación se distribuyó de la siguiente forma:_x000D_
_x000D_
Campus Bogotá: 125,39 kg (44,0%)_x000D_
City Campus: 142,26 kg (49,9%)_x000D_
Sede Posgrado ? Calle 85: Sin datos de generación reportados_x000D_
Campus Medellín: 17,30 kg (6,1%)_x000D_
Sede Bienestar ? Medellín: 0,20 kg (0,1%)_x000D_
Consultorios de Psicología / Jurídicos ? Medellín: Sin datos de generación reportados_x000D_
_x000D_
En comparación con el mes anterior se obtuvieron las siguientes cifras:_x000D_
_x000D_
Total de Residuos Peligrosos Mensual: Pasó de 4524,46 kg a 285,15 kg, es decir, decreció 4239,31 kg (-94%)_x000D_
Campus Bogotá: Decreció 3880,81 kg (-97%)_x000D_
Campus Medellín: Decreció 432,40 kg (-96%)_x000D_
City Campus: Aumentó 73,80 kg (108%)_x000D_
Sede Bienestar Medellín: Aumentó 0,10 kg (100%)</t>
        </is>
      </c>
    </row>
    <row r="1730">
      <c r="A1730" t="n">
        <v>434</v>
      </c>
      <c r="B1730" t="inlineStr">
        <is>
          <t>Generación de Residuos Peligrosos Mensual</t>
        </is>
      </c>
      <c r="C1730" t="inlineStr">
        <is>
          <t>GESTIÓN AMBIENTAL</t>
        </is>
      </c>
      <c r="D1730" s="134" t="n">
        <v>46022</v>
      </c>
      <c r="E1730" t="inlineStr">
        <is>
          <t>434-2025-12-31</t>
        </is>
      </c>
      <c r="F1730" t="inlineStr">
        <is>
          <t>2026-03-06 16:58:20</t>
        </is>
      </c>
      <c r="G1730" t="inlineStr">
        <is>
          <t>Juan Carlos Castro Vergara</t>
        </is>
      </c>
      <c r="H1730" t="inlineStr">
        <is>
          <t>En diciembre de 2025 el Politécnico Colombiano generó 150,13 kg de Residuos Peligrosos, cifra que se mantiene por debajo de la meta institucional de 200 kg mensuales. Por sede, la distribución fue la siguiente: Campus Bogotá aportó el mayor volumen con 139,15 kg (92,7% del total), seguido de Campus Medellín con 10,40 kg (6,9%), Sede Bienestar Medellín con 0,10 kg (0,07%), y City Campus con 0,48 kg (0,3%). Las sedes Posgrado-Calle 85 y Consultorio Psicología Medellín no reportaron generación durante el mes._x000D_
En comparación con noviembre, el total institucional decreció 134,02 kg (-47,3%), pasando de 285,15 kg a 150,13 kg, lo que representa una reducción significativa. Por sede:_x000D_
_x000D_
Campus Bogotá: Aumentó 13,76 kg (+11%), pasando de 125,39 kg a 139,15 kg._x000D_
City Campus: Decreció 141,78 kg (-99,6%), pasando de 142,26 kg a 0,48 kg._x000D_
Campus Medellín: Decreció 6,90 kg (-39,9%), pasando de 17,30 kg a 10,40 kg._x000D_
Sede Bienestar Medellín: Disminuyó en un 0,10 kg, frente al mes anterior.</t>
        </is>
      </c>
    </row>
    <row r="1731">
      <c r="A1731" t="n">
        <v>435</v>
      </c>
      <c r="B1731" t="inlineStr">
        <is>
          <t>Disminución de la Generación de Residuos Peligrosos per Cápita</t>
        </is>
      </c>
      <c r="C1731" t="inlineStr">
        <is>
          <t>GESTIÓN AMBIENTAL</t>
        </is>
      </c>
      <c r="D1731" s="134" t="n">
        <v>45107</v>
      </c>
      <c r="E1731" t="inlineStr">
        <is>
          <t>435-2023-06-30</t>
        </is>
      </c>
      <c r="F1731" t="inlineStr">
        <is>
          <t>2023-08-28 11:24:51</t>
        </is>
      </c>
      <c r="G1731" t="inlineStr">
        <is>
          <t>Juan Carlos Castro Vergara</t>
        </is>
      </c>
      <c r="H1731" t="inlineStr">
        <is>
          <t>El indicador de Disminución de la Generación de Residuos Peligrosos per Cápita mide la variación en la cantidad de residuos peligrosos generados por persona en el semestre. En el primer semestre de 2023, se registró una disminución de la generación de residuos peligrosos per cápita del 79.53%, a nivel institucional con respecto al segundo semestre de 2022._x000D_
_x000D_
La distribución de la disminución y aumento en la generación de residuos peligroso per cápita por sede es la siguiente:_x000D_
_x000D_
Campus: 18,70%_x000D_
City: -1.766,12%_x000D_
Los Colores: 61.83%_x000D_
_x000D_
Estos aumentos se deben a la cuantificación de residuos generados en la sede City ya que se generaron insumos químicos provenientes del mantenimiento de la PTAL._x000D_
_x000D_
Para el segundo semestre de 2023-2 se espera contar con los registros correspondientes a las sedes incluidas para generar un adecuado análisis de disminución de residuos peligrosos per Cápita.</t>
        </is>
      </c>
    </row>
    <row r="1732">
      <c r="A1732" t="n">
        <v>435</v>
      </c>
      <c r="B1732" t="inlineStr">
        <is>
          <t>Disminución de la Generación de Residuos Peligrosos per Cápita</t>
        </is>
      </c>
      <c r="C1732" t="inlineStr">
        <is>
          <t>GESTIÓN AMBIENTAL</t>
        </is>
      </c>
      <c r="D1732" s="134" t="n">
        <v>45291</v>
      </c>
      <c r="E1732" t="inlineStr">
        <is>
          <t>435-2023-12-31</t>
        </is>
      </c>
      <c r="F1732" t="inlineStr">
        <is>
          <t>2024-02-05 09:37:09</t>
        </is>
      </c>
      <c r="G1732" t="inlineStr">
        <is>
          <t>Juan Carlos Castro Vergara</t>
        </is>
      </c>
      <c r="H1732" t="inlineStr">
        <is>
          <t>El indicador de Disminución de la Generación de Residuos Peligrosos per Cápita mide la variación en la cantidad de residuos peligrosos generados por persona en el semestre. En el segundo semestre de 2023, se registró un aumento de la generación de residuos peligrosos per cápita del 106.51%, a nivel institucional con respecto al primer semestre de 2023._x000D_
_x000D_
La distribución del aumento en la generación de residuos peligroso per cápita por sede es la siguiente:_x000D_
_x000D_
Campus: 80.94%_x000D_
City: 175.43%_x000D_
Los Colores: 652.07%_x000D_
_x000D_
Estos aumentos se deben a la cuantificación de residuos generados en las sedes incluyendo residuos Hospitalarios._x000D_
_x000D_
Para el primer semestre de 2024-1 se espera contar con los registros correspondientes a las sedes incluidas para generar un adecuado análisis de disminución de residuos peligrosos per Cápita.</t>
        </is>
      </c>
    </row>
    <row r="1733">
      <c r="A1733" t="n">
        <v>435</v>
      </c>
      <c r="B1733" t="inlineStr">
        <is>
          <t>Disminución de la Generación de Residuos Peligrosos per Cápita</t>
        </is>
      </c>
      <c r="C1733" t="inlineStr">
        <is>
          <t>GESTIÓN AMBIENTAL</t>
        </is>
      </c>
      <c r="D1733" s="134" t="n">
        <v>45473</v>
      </c>
      <c r="E1733" t="inlineStr">
        <is>
          <t>435-2024-06-30</t>
        </is>
      </c>
      <c r="F1733" t="inlineStr">
        <is>
          <t>2024-09-16 16:39:32</t>
        </is>
      </c>
      <c r="G1733" t="inlineStr">
        <is>
          <t>Diana Valentina Cortes Sierra</t>
        </is>
      </c>
      <c r="H1733" t="inlineStr">
        <is>
          <t>El indicador de Disminución de la Generación de Residuos Peligrosos per Cápita mide la variación en la cantidad de residuos peligrosos generados por persona en el semestre. En el primer semestre de 2024, se registró un aumento de la generación de residuos peligrosos per cápita del 20.67%, a nivel institucional con respecto al segundo semestre de 2023._x000D_
_x000D_
La distribución del aumento en la generación de residuos peligroso per cápita por sede es la siguiente:_x000D_
_x000D_
Campus: 66.67%_x000D_
City: disminución del 40%_x000D_
Los Colores: disminución del 90%_x000D_
_x000D_
Estos aumentos se deben a la cuantificación de RAEES en las sedes de Bogotá._x000D_
_x000D_
Para el segundo semestre de 2024-2 se espera contar con los registros correspondientes a las sedes incluidas para generar un adecuado análisis de disminución de residuos peligrosos per Cápita.</t>
        </is>
      </c>
    </row>
    <row r="1734">
      <c r="A1734" t="n">
        <v>435</v>
      </c>
      <c r="B1734" t="inlineStr">
        <is>
          <t>Disminución de la Generación de Residuos Peligrosos per Cápita</t>
        </is>
      </c>
      <c r="C1734" t="inlineStr">
        <is>
          <t>GESTIÓN AMBIENTAL</t>
        </is>
      </c>
      <c r="D1734" s="134" t="n">
        <v>45657</v>
      </c>
      <c r="E1734" t="inlineStr">
        <is>
          <t>435-2024-12-31</t>
        </is>
      </c>
      <c r="F1734" t="inlineStr">
        <is>
          <t>2025-01-27 15:36:07</t>
        </is>
      </c>
      <c r="G1734" t="inlineStr">
        <is>
          <t>Juan Carlos Castro Vergara</t>
        </is>
      </c>
      <c r="H1734" t="inlineStr">
        <is>
          <t>El indicador de Disminución de la Generación de Residuos Peligrosos per Cápita mide la variación en la cantidad de residuos peligrosos generados por persona en el semestre. En el segundo semestre de 2024, se registró una disminución en la generación de residuos peligrosos per cápita del 71.09%, a nivel institucional con respecto al primer semestre de 2024._x000D_
_x000D_
La distribución de la disminución en la generación de residuos peligroso per cápita por sede es la siguiente:_x000D_
_x000D_
Campus: Aumento del 80%_x000D_
City: Aumento del 33.3%_x000D_
Bienestar: disminución del 100%_x000D_
_x000D_
Estos aumentos se deben a la cuantificación de RAEES en las sedes de Bogotá._x000D_
_x000D_
Para el primer semestre de 2025-1 se espera contar con los registros correspondientes a las sedes incluidas para generar un adecuado análisis de disminución de residuos peligrosos per Cápita.</t>
        </is>
      </c>
    </row>
    <row r="1735">
      <c r="A1735" t="n">
        <v>435</v>
      </c>
      <c r="B1735" t="inlineStr">
        <is>
          <t>Disminución de la Generación de Residuos Peligrosos per Cápita</t>
        </is>
      </c>
      <c r="C1735" t="inlineStr">
        <is>
          <t>GESTIÓN AMBIENTAL</t>
        </is>
      </c>
      <c r="D1735" s="134" t="n">
        <v>45838</v>
      </c>
      <c r="E1735" t="inlineStr">
        <is>
          <t>435-2025-06-30</t>
        </is>
      </c>
      <c r="F1735" t="inlineStr">
        <is>
          <t>2025-09-16 12:31:21</t>
        </is>
      </c>
      <c r="G1735" t="inlineStr">
        <is>
          <t>Juan Carlos Castro Vergara</t>
        </is>
      </c>
      <c r="H1735" t="inlineStr">
        <is>
          <t>Durante el primer semestre de 2025 se reportó una disminución institucional del 96,09 % en la generación de residuos peligrosos per cápita. La distribución por sede fue la siguiente:_x000D_
_x000D_
Campus: disminución del 66,67 %._x000D_
_x000D_
City, Los Colores y Bienestar Universitario: se mantiene una disminución del 100 %._x000D_
_x000D_
Esta tendencia refleja un avance significativo en la gestión institucional de los residuos peligrosos, destacando la eliminación total de generación en algunas sedes y la mejora sustancial en Campus.</t>
        </is>
      </c>
    </row>
    <row r="1736">
      <c r="A1736" t="n">
        <v>435</v>
      </c>
      <c r="B1736" t="inlineStr">
        <is>
          <t>Disminución de la Generación de Residuos Peligrosos per Cápita</t>
        </is>
      </c>
      <c r="C1736" t="inlineStr">
        <is>
          <t>GESTIÓN AMBIENTAL</t>
        </is>
      </c>
      <c r="D1736" s="134" t="n">
        <v>46022</v>
      </c>
      <c r="E1736" t="inlineStr">
        <is>
          <t>435-2025-12-31</t>
        </is>
      </c>
      <c r="F1736" t="inlineStr">
        <is>
          <t>2026-02-20 13:34:08</t>
        </is>
      </c>
      <c r="G1736" t="inlineStr">
        <is>
          <t>Juan Carlos Castro Vergara</t>
        </is>
      </c>
      <c r="H1736" t="inlineStr">
        <is>
          <t>Durante el segundo semestre de 2025 (2025-2), la Universidad Politécnico Grancolombiano no presentó una disminución en la generación de residuos peligrosos per cápita; por el contrario, se registró un aumento institucional del 732,08 % en comparación con el semestre 2025-1. Este resultado representa un cambio drástico de tendencia frente al periodo anterior, en el que se evidenciaban avances importantes en la reducción y control de este tipo de residuos._x000D_
_x000D_
El incremento sugiere una mayor activación de actividades generadoras de residuos peligrosos (por ejemplo, procesos de mantenimiento, gestión de RAEE, labores técnicas, uso de insumos en laboratorios o atención en salud), así como una posible variación en la intensidad operativa de ciertas sedes durante el semestre. Dado que los residuos peligrosos tienen implicaciones ambientales y normativas relevantes, este comportamiento requiere atención prioritaria para identificar las causas específicas y evitar que el aumento se consolide como una tendencia.</t>
        </is>
      </c>
    </row>
    <row r="1737">
      <c r="A1737" t="n">
        <v>436</v>
      </c>
      <c r="B1737" t="inlineStr">
        <is>
          <t>ANS documentos operativos</t>
        </is>
      </c>
      <c r="C1737" t="inlineStr">
        <is>
          <t>Gestión de calidad</t>
        </is>
      </c>
      <c r="D1737" s="134" t="n">
        <v>45138</v>
      </c>
      <c r="E1737" t="inlineStr">
        <is>
          <t>436-2023-07-31</t>
        </is>
      </c>
      <c r="F1737" t="inlineStr">
        <is>
          <t>2023-08-16 10:47:38</t>
        </is>
      </c>
      <c r="G1737" t="inlineStr">
        <is>
          <t>Jeimy Natalia Fernandez Rodriguez</t>
        </is>
      </c>
      <c r="H1737" t="inlineStr">
        <is>
          <t>Se recibieron 13 solicitudes de documentos operativos (manuales y procedimientos) donde se llevó un tiempo promedio de 3.6 días para el cierre de la solicitud._x000D_
_x000D_
Flujo de aprobación: Se implementaron 8 documentos en un tiempo de 8.1 días calendario, los 5 pendientes llevan un tiempo promedio de 29 días, estos se llevarán en medición para el próximo periodo (agosto) o hasta que se genere la implementación.</t>
        </is>
      </c>
    </row>
    <row r="1738">
      <c r="A1738" t="n">
        <v>436</v>
      </c>
      <c r="B1738" t="inlineStr">
        <is>
          <t>ANS documentos operativos</t>
        </is>
      </c>
      <c r="C1738" t="inlineStr">
        <is>
          <t>Gestión de calidad</t>
        </is>
      </c>
      <c r="D1738" s="134" t="n">
        <v>45169</v>
      </c>
      <c r="E1738" t="inlineStr">
        <is>
          <t>436-2023-08-31</t>
        </is>
      </c>
      <c r="F1738" t="inlineStr">
        <is>
          <t>2023-09-08 14:32:44</t>
        </is>
      </c>
      <c r="G1738" t="inlineStr">
        <is>
          <t>Jeimy Natalia Fernandez Rodriguez</t>
        </is>
      </c>
      <c r="H1738" t="inlineStr">
        <is>
          <t>Se carga evidencia</t>
        </is>
      </c>
    </row>
    <row r="1739">
      <c r="A1739" t="n">
        <v>436</v>
      </c>
      <c r="B1739" t="inlineStr">
        <is>
          <t>ANS documentos operativos</t>
        </is>
      </c>
      <c r="C1739" t="inlineStr">
        <is>
          <t>Gestión de calidad</t>
        </is>
      </c>
      <c r="D1739" s="134" t="n">
        <v>45199</v>
      </c>
      <c r="E1739" t="inlineStr">
        <is>
          <t>436-2023-09-30</t>
        </is>
      </c>
      <c r="F1739" t="inlineStr">
        <is>
          <t>2023-10-04 14:40:36</t>
        </is>
      </c>
      <c r="G1739" t="inlineStr">
        <is>
          <t>Miguel Angel Lopez Triana</t>
        </is>
      </c>
      <c r="H1739" t="inlineStr">
        <is>
          <t>Se recibieron 4 solicitudes de documentos operativos (manuales y procedimientos) donde se llevó un tiempo promedio de 5.3 días para el cierre de la solicitud, de los 4 documentos se rechazo 1, el cual es una política y debe pasar por el flujo correspondiente._x000D_
_x000D_
_x000D_
Flujo de aprobación: Se implementaron 3 documentos en un tiempo de 12 días calendario, al flujo se aprobación se realizo seguimiento constante para dar cumplimiento.</t>
        </is>
      </c>
    </row>
    <row r="1740">
      <c r="A1740" t="n">
        <v>436</v>
      </c>
      <c r="B1740" t="inlineStr">
        <is>
          <t>ANS documentos operativos</t>
        </is>
      </c>
      <c r="C1740" t="inlineStr">
        <is>
          <t>Gestión de calidad</t>
        </is>
      </c>
      <c r="D1740" s="134" t="n">
        <v>45230</v>
      </c>
      <c r="E1740" t="inlineStr">
        <is>
          <t>436-2023-10-31</t>
        </is>
      </c>
      <c r="F1740" t="inlineStr">
        <is>
          <t>2023-11-02 12:13:32</t>
        </is>
      </c>
      <c r="G1740" t="inlineStr">
        <is>
          <t>Luisa Fernanda Gil Hernandez</t>
        </is>
      </c>
      <c r="H1740" t="inlineStr">
        <is>
          <t>En el mes de Octubre se recibieron 9 solicitudes de documentos operativos (Manuales y Procedimientos), donde el promedio de respuesta fue del 2,1. _x000D_
_x000D_
_x000D_
_x000D_
En cuanto al flujo de aprobación se implementaron 8 documentos con un promedio de tiempo de 3,0; quedando  pendiente por aprobación al 31 de Octubre el Procedimiento de Creación, Modificación y Eliminación de Indicadores Estratégicos y de Gestión.</t>
        </is>
      </c>
    </row>
    <row r="1741">
      <c r="A1741" t="n">
        <v>436</v>
      </c>
      <c r="B1741" t="inlineStr">
        <is>
          <t>ANS documentos operativos</t>
        </is>
      </c>
      <c r="C1741" t="inlineStr">
        <is>
          <t>Gestión de calidad</t>
        </is>
      </c>
      <c r="D1741" s="134" t="n">
        <v>45260</v>
      </c>
      <c r="E1741" t="inlineStr">
        <is>
          <t>436-2023-11-30</t>
        </is>
      </c>
      <c r="F1741" t="inlineStr">
        <is>
          <t>2023-12-11 10:35:20</t>
        </is>
      </c>
      <c r="G1741" t="inlineStr">
        <is>
          <t>Luisa Fernanda Gil Hernandez</t>
        </is>
      </c>
      <c r="H1741" t="inlineStr">
        <is>
          <t>En el mes de Noviembre se recibieron 3 solicitudes de actualización y eliminación de documentos operativos (Manuales y Procedimientos) y 1 solicitud que se encontraba pendiente de cierre del mes de Octubre correspondiente al Procedimiento de Creación, Modificación y Eliminación de Indicadores Estratégicos y de Gestión para un total de 4 solicitudes documentales en el periodo evaluado, dado esto el promedio de respuesta fue de 2,25 días. _x000D_
_x000D_
En cuanto al flujo de aprobación, se logró la implementación de 3 documentos con un promedio de tiempo de 8,66; quedando pendiente por aprobación al 30 de Noviembre el Procedimiento de Seguimiento y Castigo de Cartera el cual se encuentra en Kawak pendiente por el el Vo Bo de la persona que revisa y aprueba.</t>
        </is>
      </c>
    </row>
    <row r="1742">
      <c r="A1742" t="n">
        <v>436</v>
      </c>
      <c r="B1742" t="inlineStr">
        <is>
          <t>ANS documentos operativos</t>
        </is>
      </c>
      <c r="C1742" t="inlineStr">
        <is>
          <t>Gestión de calidad</t>
        </is>
      </c>
      <c r="D1742" s="134" t="n">
        <v>45291</v>
      </c>
      <c r="E1742" t="inlineStr">
        <is>
          <t>436-2023-12-31</t>
        </is>
      </c>
      <c r="F1742" t="inlineStr">
        <is>
          <t>2024-01-15 12:28:07</t>
        </is>
      </c>
      <c r="G1742" t="inlineStr">
        <is>
          <t>Luisa Fernanda Gil Hernandez</t>
        </is>
      </c>
      <c r="H1742" t="inlineStr">
        <is>
          <t>Para el mes de Diciembre se recibieron 4 solicitudes documentales de creación y modificación de documentos operativos y 1 solicitud que a la fecha se encuentra pendiente por aprobación correspondiente al Procedimiento de Seguimiento y Castigo de Cartera, para un total de 5 solicitudes documentales en el periodo evaluado; dado esto el promedio de respuesta fue de 9,2 días. _x000D_
_x000D_
_x000D_
_x000D_
En cuanto al flujo de aprobación, se logro la implementación de 2 documentos con un tiempo promedio de 3,5 días; quedando pendiente por aprobación los siguientes procedimientos: Seguimiento y Castigo de Cartera y Gestión de Solicitudes Estudio de Grabación los cuales se encuentran cargados en Kawak; para el caso del procedimiento de Sensibilización en Ciberseguridad se encuentra en proceso de revisión ya que al momento que el usuario generó la solicitud seleccionó un cargo diferente al de Analista de Arquitectura y Mejora de Procesos.</t>
        </is>
      </c>
    </row>
    <row r="1743">
      <c r="A1743" t="n">
        <v>436</v>
      </c>
      <c r="B1743" t="inlineStr">
        <is>
          <t>ANS documentos operativos</t>
        </is>
      </c>
      <c r="C1743" t="inlineStr">
        <is>
          <t>Gestión de calidad</t>
        </is>
      </c>
      <c r="D1743" s="134" t="n">
        <v>45322</v>
      </c>
      <c r="E1743" t="inlineStr">
        <is>
          <t>436-2024-01-31</t>
        </is>
      </c>
      <c r="F1743" t="inlineStr">
        <is>
          <t>2024-02-06 14:45:47</t>
        </is>
      </c>
      <c r="G1743" t="inlineStr">
        <is>
          <t>Luisa Fernanda Gil Hernandez</t>
        </is>
      </c>
      <c r="H1743" t="inlineStr">
        <is>
          <t>Para el mes de Enero se recibieron 10 solicitudes documentales de eliminación y modificación de documentos operativos y 3 solicitudes que se encontraban pendientes del mes de Diciembre las cuales fueron aprobados, excepto el Procedimiento Gestión de Solicitudes EDG el cual aún se encuentra en proceso de Vo Bo. El promedio de respuesta para el mes evaluado fue de 4 días. _x000D_
_x000D_
En cuanto al flujo de aprobación, no se realizaron solicitudes documentales que necesitaran aprobación, excepto el procedimiento de becas el cual queda pendiente por gestión.</t>
        </is>
      </c>
    </row>
    <row r="1744">
      <c r="A1744" t="n">
        <v>436</v>
      </c>
      <c r="B1744" t="inlineStr">
        <is>
          <t>ANS documentos operativos</t>
        </is>
      </c>
      <c r="C1744" t="inlineStr">
        <is>
          <t>Gestión de calidad</t>
        </is>
      </c>
      <c r="D1744" s="134" t="n">
        <v>45351</v>
      </c>
      <c r="E1744" t="inlineStr">
        <is>
          <t>436-2024-02-29</t>
        </is>
      </c>
      <c r="F1744" t="inlineStr">
        <is>
          <t>2024-03-11 10:55:24</t>
        </is>
      </c>
      <c r="G1744" t="inlineStr">
        <is>
          <t>Luisa Fernanda Gil Hernandez</t>
        </is>
      </c>
      <c r="H1744" t="inlineStr">
        <is>
          <t>Para el mes de Febrero, se recibieron 12 solicitudes documentales (Procedimientos y Manuales) más 1 solicitud que se encontraba pendiente del mes de Diciembre correspondiente al Procedimiento Gestión de Solicitudes EDG, el cual fue aprobado el 27/02/2024. _x000D_
_x000D_
El promedio de respuesta para el mes evaluado es de 6,1 días. _x000D_
_x000D_
En cuanto al flujo de aprobación, el promedio fue de 7,4 días.</t>
        </is>
      </c>
    </row>
    <row r="1745">
      <c r="A1745" t="n">
        <v>436</v>
      </c>
      <c r="B1745" t="inlineStr">
        <is>
          <t>ANS documentos operativos</t>
        </is>
      </c>
      <c r="C1745" t="inlineStr">
        <is>
          <t>Gestión de calidad</t>
        </is>
      </c>
      <c r="D1745" s="134" t="n">
        <v>45382</v>
      </c>
      <c r="E1745" t="inlineStr">
        <is>
          <t>436-2024-03-31</t>
        </is>
      </c>
      <c r="F1745" t="inlineStr">
        <is>
          <t>2024-04-05 13:52:18</t>
        </is>
      </c>
      <c r="G1745" t="inlineStr">
        <is>
          <t>Luisa Fernanda Gil Hernandez</t>
        </is>
      </c>
      <c r="H1745" t="inlineStr">
        <is>
          <t>Para el mes de Marzo se recibieron 3 solicitudes de creación y actualización de documentos operativos (Procedimientos - Manuales), las cuales presentaron un promedio de respuesta de 5,6 días. _x000D_
_x000D_
En cuanto al flujo de aprobación, el promedio fue de 10,1 días.</t>
        </is>
      </c>
    </row>
    <row r="1746">
      <c r="A1746" t="n">
        <v>436</v>
      </c>
      <c r="B1746" t="inlineStr">
        <is>
          <t>ANS documentos operativos</t>
        </is>
      </c>
      <c r="C1746" t="inlineStr">
        <is>
          <t>Gestión de calidad</t>
        </is>
      </c>
      <c r="D1746" s="134" t="n">
        <v>45412</v>
      </c>
      <c r="E1746" t="inlineStr">
        <is>
          <t>436-2024-04-30</t>
        </is>
      </c>
      <c r="F1746" t="inlineStr">
        <is>
          <t>2024-05-06 08:25:05</t>
        </is>
      </c>
      <c r="G1746" t="inlineStr">
        <is>
          <t>Luisa Fernanda Gil Hernandez</t>
        </is>
      </c>
      <c r="H1746" t="inlineStr">
        <is>
          <t>Para el mes de Abril, se recibieron 20 solicitudes documentales (Procedimientos y Manuales), de las cuales 2 se encuentran en proceso de ejecución correspondiente al Manual Uso de Imágenes y al Procedimiento Gestión de Pruebas Saber Pro.  _x000D_
_x000D_
De igual manera se encuentra pendiente la aprobación del Procedimiento de Re matrícula de Estudiantes Antiguos. _x000D_
_x000D_
El promedio de respuesta para el mes evaluado es de 7 días. En cuanto al flujo de aprobación, el promedio fue de 4,1 días._x000D_
_x000D_
Dado lo anterior y teniendo en cuenta que se cumple con la meta del indicador, se concluye que no se requiere abrir OM.</t>
        </is>
      </c>
    </row>
    <row r="1747">
      <c r="A1747" t="n">
        <v>436</v>
      </c>
      <c r="B1747" t="inlineStr">
        <is>
          <t>ANS documentos operativos</t>
        </is>
      </c>
      <c r="C1747" t="inlineStr">
        <is>
          <t>Gestión de calidad</t>
        </is>
      </c>
      <c r="D1747" s="134" t="n">
        <v>45443</v>
      </c>
      <c r="E1747" t="inlineStr">
        <is>
          <t>436-2024-05-31</t>
        </is>
      </c>
      <c r="F1747" t="inlineStr">
        <is>
          <t>2024-06-04 09:53:47</t>
        </is>
      </c>
      <c r="G1747" t="inlineStr">
        <is>
          <t>Luisa Fernanda Gil Hernandez</t>
        </is>
      </c>
      <c r="H1747" t="inlineStr">
        <is>
          <t>En el mes de Mayo se recibieron 11 solicitudes de documentos operativos (Procedimientos y Manuales), de los cuales 5 se encuentran pendiente por cierre, estos se encuentran dentro de los tiempos establecidos. _x000D_
_x000D_
Para el mes evaluado se tuvo un promedio de respuesta de 6,1 días. _x000D_
_x000D_
En cuanto al flujo de aprobación, se logró un tiempo promedio de 4,5 días.</t>
        </is>
      </c>
    </row>
    <row r="1748">
      <c r="A1748" t="n">
        <v>436</v>
      </c>
      <c r="B1748" t="inlineStr">
        <is>
          <t>ANS documentos operativos</t>
        </is>
      </c>
      <c r="C1748" t="inlineStr">
        <is>
          <t>Gestión de calidad</t>
        </is>
      </c>
      <c r="D1748" s="134" t="n">
        <v>45473</v>
      </c>
      <c r="E1748" t="inlineStr">
        <is>
          <t>436-2024-06-30</t>
        </is>
      </c>
      <c r="F1748" t="inlineStr">
        <is>
          <t>2024-07-02 14:55:30</t>
        </is>
      </c>
      <c r="G1748" t="inlineStr">
        <is>
          <t>Luisa Fernanda Gil Hernandez</t>
        </is>
      </c>
      <c r="H1748" t="inlineStr">
        <is>
          <t>En el mes de junio se recibieron 7 solicitudes de documentos operativos (Manuales y Procedimientos), de los cuales 2 se encuentran pendientes por aprobación. _x000D_
_x000D_
Para el mes evaluado se evidencia un promedio de respuesta de 6,8 días. _x000D_
_x000D_
En cuanto al flujo de aprobación, se logró un tiempo promedio de 2 días.</t>
        </is>
      </c>
    </row>
    <row r="1749">
      <c r="A1749" t="n">
        <v>436</v>
      </c>
      <c r="B1749" t="inlineStr">
        <is>
          <t>ANS documentos operativos</t>
        </is>
      </c>
      <c r="C1749" t="inlineStr">
        <is>
          <t>Gestión de calidad</t>
        </is>
      </c>
      <c r="D1749" s="134" t="n">
        <v>45504</v>
      </c>
      <c r="E1749" t="inlineStr">
        <is>
          <t>436-2024-07-31</t>
        </is>
      </c>
      <c r="F1749" t="inlineStr">
        <is>
          <t>2024-09-05 11:12:34</t>
        </is>
      </c>
      <c r="G1749" t="inlineStr">
        <is>
          <t>Luisa Fernanda Gil Hernandez</t>
        </is>
      </c>
      <c r="H1749" t="inlineStr">
        <is>
          <t>En julio, se recibieron 20 solicitudes de documentos operativos, como manuales y procedimientos. De estas solicitudes, 6 están actualmente en proceso de aprobación y 5 se encuentran en trámite. Ambos casos se están manejando dentro de los plazos establecidos. _x000D_
_x000D_
Para el mes evaluado se evidencia un promedio de respuesta de 6,8 días._x000D_
_x000D_
En cuanto al flujo de aprobación, se logró un tiempo promedio de 2,6 días.</t>
        </is>
      </c>
    </row>
    <row r="1750">
      <c r="A1750" t="n">
        <v>436</v>
      </c>
      <c r="B1750" t="inlineStr">
        <is>
          <t>ANS documentos operativos</t>
        </is>
      </c>
      <c r="C1750" t="inlineStr">
        <is>
          <t>Gestión de calidad</t>
        </is>
      </c>
      <c r="D1750" s="134" t="n">
        <v>45535</v>
      </c>
      <c r="E1750" t="inlineStr">
        <is>
          <t>436-2024-08-31</t>
        </is>
      </c>
      <c r="F1750" t="inlineStr">
        <is>
          <t>2024-09-05 11:27:04</t>
        </is>
      </c>
      <c r="G1750" t="inlineStr">
        <is>
          <t>Luisa Fernanda Gil Hernandez</t>
        </is>
      </c>
      <c r="H1750" t="inlineStr">
        <is>
          <t>Para el mes de agosto se recibieron 9 solicitudes de documentos operativos. De estas solicitudes 3 se implementaron de manera efectiva, 3 se encuentran en proceso de aprobación y 3 se solicitaron entre el 27 y 29 de agosto, por lo que se encuentran dentro de los tiempos de gestión establecidos. _x000D_
_x000D_
El análisis de los tiempos de respuesta muestra que el promedio de resolución fue de 7,5 días. En términos del flujo de aprobación, se logró un promedio de 1 día.</t>
        </is>
      </c>
    </row>
    <row r="1751">
      <c r="A1751" t="n">
        <v>436</v>
      </c>
      <c r="B1751" t="inlineStr">
        <is>
          <t>ANS documentos operativos</t>
        </is>
      </c>
      <c r="C1751" t="inlineStr">
        <is>
          <t>Gestión de calidad</t>
        </is>
      </c>
      <c r="D1751" s="134" t="n">
        <v>45565</v>
      </c>
      <c r="E1751" t="inlineStr">
        <is>
          <t>436-2024-09-30</t>
        </is>
      </c>
      <c r="F1751" t="inlineStr">
        <is>
          <t>2024-10-10 19:24:45</t>
        </is>
      </c>
      <c r="G1751" t="inlineStr">
        <is>
          <t>Luisa Fernanda Gil Hernandez</t>
        </is>
      </c>
      <c r="H1751" t="inlineStr">
        <is>
          <t>Para el mes de septiembre se recibieron 7 solicitudes de documentos operativos. De estas solicitudes 2 se implementaron de manera efectiva, 3 se encuentran en proceso de aprobación y 2 se solicitaron entre el 30 de septiembre, por lo que se encuentran en proceso de gestión dentro de los tiempos establecidos._x000D_
_x000D_
El análisis de los tiempos de respuesta muestra que el promedio de resolución fue de 6,5 días. En términos del flujo de aprobación, se logró un promedio de 4 días.</t>
        </is>
      </c>
    </row>
    <row r="1752">
      <c r="A1752" t="n">
        <v>436</v>
      </c>
      <c r="B1752" t="inlineStr">
        <is>
          <t>ANS documentos operativos</t>
        </is>
      </c>
      <c r="C1752" t="inlineStr">
        <is>
          <t>Gestión de calidad</t>
        </is>
      </c>
      <c r="D1752" s="134" t="n">
        <v>45596</v>
      </c>
      <c r="E1752" t="inlineStr">
        <is>
          <t>436-2024-10-31</t>
        </is>
      </c>
      <c r="F1752" t="inlineStr">
        <is>
          <t>2024-11-06 09:25:23</t>
        </is>
      </c>
      <c r="G1752" t="inlineStr">
        <is>
          <t>Luisa Fernanda Gil Hernandez</t>
        </is>
      </c>
      <c r="H1752" t="inlineStr">
        <is>
          <t>Durante el mes de octubre, se recibieron un total de 19 solicitudes de documentos operativos. De estas solicitudes, 12 fueron implementadas de manera efectiva, 6 se encuentran actualmente en proceso de aprobación y 1 fue generada el 30 de octubre, por lo que aún está en fase de gestión dentro de los tiempos establecidos._x000D_
_x000D_
En cuanto a los tiempos de respuesta, se obtuvo un promedio de resolución de 5,4 días. En el flujo de aprobación, se logró un tiempo promedio de 2,6 días.</t>
        </is>
      </c>
    </row>
    <row r="1753">
      <c r="A1753" t="n">
        <v>436</v>
      </c>
      <c r="B1753" t="inlineStr">
        <is>
          <t>ANS documentos operativos</t>
        </is>
      </c>
      <c r="C1753" t="inlineStr">
        <is>
          <t>Gestión de calidad</t>
        </is>
      </c>
      <c r="D1753" s="134" t="n">
        <v>45626</v>
      </c>
      <c r="E1753" t="inlineStr">
        <is>
          <t>436-2024-11-30</t>
        </is>
      </c>
      <c r="F1753" t="inlineStr">
        <is>
          <t>2024-12-10 09:25:48</t>
        </is>
      </c>
      <c r="G1753" t="inlineStr">
        <is>
          <t>Luisa Fernanda Gil Hernandez</t>
        </is>
      </c>
      <c r="H1753" t="inlineStr">
        <is>
          <t>Durante el mes de noviembre, se recibió 1 solicitud documental relacionada al Procedimiento Alquiler de Espacios&amp;quot; el cual fue convertido en el Manual Alquiler de Espacios Universidad Politécnico Grancolombiano. _x000D_
_x000D_
En cuanto a los tiempos de respuesta, se obtuvo un promedio de resolución de 8 días. En cuanto al flujo de aprobación, se logró un tiempo promedio de días.</t>
        </is>
      </c>
    </row>
    <row r="1754">
      <c r="A1754" t="n">
        <v>436</v>
      </c>
      <c r="B1754" t="inlineStr">
        <is>
          <t>ANS documentos operativos</t>
        </is>
      </c>
      <c r="C1754" t="inlineStr">
        <is>
          <t>Gestión de calidad</t>
        </is>
      </c>
      <c r="D1754" s="134" t="n">
        <v>45657</v>
      </c>
      <c r="E1754" t="inlineStr">
        <is>
          <t>436-2024-12-31</t>
        </is>
      </c>
      <c r="F1754" t="inlineStr">
        <is>
          <t>2025-01-16 16:19:55</t>
        </is>
      </c>
      <c r="G1754" t="inlineStr">
        <is>
          <t>Miguel Angel Lopez Triana</t>
        </is>
      </c>
      <c r="H1754" t="inlineStr">
        <is>
          <t>Durante el mes de Diciembre, se recibieron un total de 11 solicitudes de documentos operativos. De estas solicitudes, 9 fueron implementadas de manera efectiva, 2 se encuentran actualmente en proceso de aprobación, debido a que el líder de proceso esta validando la pertinencia de los cambios realizados._x000D_
_x000D_
En cuanto a los tiempos de respuesta, se obtuvo un promedio de resolución de 6,09 días. En el flujo de aprobación, se logró un tiempo promedio de 10,88 días._x000D_
_x000D_
En el resultado global se encuentra en zona de amarilla, es importante tener presente que para esta temporada el flujo de aprobación se extendió debido a validaciones dentro del flujo de aprobación por parte de los lideres, se realizo énfasis en los tiempos de respuesta en flujo de aprobación a los casos específicos, de acuerdo a lo anterior no se da apertura a oportunidad de mejora.</t>
        </is>
      </c>
    </row>
    <row r="1755">
      <c r="A1755" t="n">
        <v>436</v>
      </c>
      <c r="B1755" t="inlineStr">
        <is>
          <t>ANS documentos operativos</t>
        </is>
      </c>
      <c r="C1755" t="inlineStr">
        <is>
          <t>Gestión de calidad</t>
        </is>
      </c>
      <c r="D1755" s="134" t="n">
        <v>45688</v>
      </c>
      <c r="E1755" t="inlineStr">
        <is>
          <t>436-2025-01-31</t>
        </is>
      </c>
      <c r="F1755" t="inlineStr">
        <is>
          <t>2025-02-06 08:35:30</t>
        </is>
      </c>
      <c r="G1755" t="inlineStr">
        <is>
          <t>Luisa Fernanda Gil Hernandez</t>
        </is>
      </c>
      <c r="H1755" t="inlineStr">
        <is>
          <t>Durante el mes de enero se recibieron 13 solicitudes documentales asociadas a documentos operativos (Manuales y Procedimientos). De estas solicitudes 11 fueron implementadas de manera efectiva y 2 se encuentran en proceso de aprobación. _x000D_
_x000D_
El tiempo de respuesta que se obtuvo para el periodo evaluado fue de 6,1 días en promedio, en cuanto al flujo de aprobación se logró un promedio de 3,1 días. Dado lo anterior, no se requiera realizar la apertura de oportunidad de mejora.</t>
        </is>
      </c>
    </row>
    <row r="1756">
      <c r="A1756" t="n">
        <v>436</v>
      </c>
      <c r="B1756" t="inlineStr">
        <is>
          <t>ANS documentos operativos</t>
        </is>
      </c>
      <c r="C1756" t="inlineStr">
        <is>
          <t>Gestión de calidad</t>
        </is>
      </c>
      <c r="D1756" s="134" t="n">
        <v>45716</v>
      </c>
      <c r="E1756" t="inlineStr">
        <is>
          <t>436-2025-02-28</t>
        </is>
      </c>
      <c r="F1756" t="inlineStr">
        <is>
          <t>2025-03-05 09:30:20</t>
        </is>
      </c>
      <c r="G1756" t="inlineStr">
        <is>
          <t>Miguel Angel Lopez Triana</t>
        </is>
      </c>
      <c r="H1756" t="inlineStr">
        <is>
          <t>n febrero, se gestionaron 27 solicitudes documentales, con un tiempo promedio de 1,93 días para el trámite y 1,41 días para la implementación en Kawak, representando una reducción del 72% y 80% respectivamente frente a la meta de 7 días. Esto refleja un proceso altamente eficiente y optimizado, asegurando una gestión documental ágil. Se recomienda mantener este desempeño y monitorear su sostenibilidad en futuros periodos</t>
        </is>
      </c>
    </row>
    <row r="1757">
      <c r="A1757" t="n">
        <v>436</v>
      </c>
      <c r="B1757" t="inlineStr">
        <is>
          <t>ANS documentos operativos</t>
        </is>
      </c>
      <c r="C1757" t="inlineStr">
        <is>
          <t>Gestión de calidad</t>
        </is>
      </c>
      <c r="D1757" s="134" t="n">
        <v>45747</v>
      </c>
      <c r="E1757" t="inlineStr">
        <is>
          <t>436-2025-03-31</t>
        </is>
      </c>
      <c r="F1757" t="inlineStr">
        <is>
          <t>2025-04-07 13:57:32</t>
        </is>
      </c>
      <c r="G1757" t="inlineStr">
        <is>
          <t>Miguel Angel Lopez Triana</t>
        </is>
      </c>
      <c r="H1757" t="inlineStr">
        <is>
          <t>En Marzo, se gestionaron 15 solicitudes documentales, con un tiempo promedio de6,67 días para el trámite y 3,93 días para la implementación en Kawak, Esto refleja un proceso altamente eficiente asegurando una gestión documental ágil. Se recomienda mantener este desempeño y monitorear su sostenibilidad en futuros periodos</t>
        </is>
      </c>
    </row>
    <row r="1758">
      <c r="A1758" t="n">
        <v>436</v>
      </c>
      <c r="B1758" t="inlineStr">
        <is>
          <t>ANS documentos operativos</t>
        </is>
      </c>
      <c r="C1758" t="inlineStr">
        <is>
          <t>Gestión de calidad</t>
        </is>
      </c>
      <c r="D1758" s="134" t="n">
        <v>45777</v>
      </c>
      <c r="E1758" t="inlineStr">
        <is>
          <t>436-2025-04-30</t>
        </is>
      </c>
      <c r="F1758" t="inlineStr">
        <is>
          <t>2025-05-12 09:56:49</t>
        </is>
      </c>
      <c r="G1758" t="inlineStr">
        <is>
          <t>Miguel Angel Lopez Triana</t>
        </is>
      </c>
      <c r="H1758" t="inlineStr">
        <is>
          <t>En Abril, se gestionaron 39 solicitudes documentales, con un tiempo promedio de 3,72 días para el trámite y 2,68 días para la implementación en Kawak, sin embargo existen 5 documentos en flujo de aprobación, es decir no se han implementado, para estos casos generaremos contacto con los lideres encargados y darle avance en la implementación.</t>
        </is>
      </c>
    </row>
    <row r="1759">
      <c r="A1759" t="n">
        <v>436</v>
      </c>
      <c r="B1759" t="inlineStr">
        <is>
          <t>ANS documentos operativos</t>
        </is>
      </c>
      <c r="C1759" t="inlineStr">
        <is>
          <t>Gestión de calidad</t>
        </is>
      </c>
      <c r="D1759" s="134" t="n">
        <v>45808</v>
      </c>
      <c r="E1759" t="inlineStr">
        <is>
          <t>436-2025-05-31</t>
        </is>
      </c>
      <c r="F1759" t="inlineStr">
        <is>
          <t>2025-06-09 09:44:26</t>
        </is>
      </c>
      <c r="G1759" t="inlineStr">
        <is>
          <t>Miguel Angel Lopez Triana</t>
        </is>
      </c>
      <c r="H1759" t="inlineStr">
        <is>
          <t>En Mayo, se gestionaron 26 solicitudes documentales, con un tiempo promedio de 4,69 días para el trámite y 5,48 días para la implementación en Kawak, sin embargo existe 1 documento en flujo de aprobación, es decir no se ha implementado, para este caso generaremos contacto con los lideres encargados y darle avance en la implementación, adicional se creo 1 solicitud el día 30 de mayo PROCEDIMIENTO GESTIÓN DE PROYECTOS, el cual de acuerdo a los ANS se encuentra vigente en días para dar respuesta.</t>
        </is>
      </c>
    </row>
    <row r="1760">
      <c r="A1760" t="n">
        <v>436</v>
      </c>
      <c r="B1760" t="inlineStr">
        <is>
          <t>ANS documentos operativos</t>
        </is>
      </c>
      <c r="C1760" t="inlineStr">
        <is>
          <t>Gestión de calidad</t>
        </is>
      </c>
      <c r="D1760" s="134" t="n">
        <v>45838</v>
      </c>
      <c r="E1760" t="inlineStr">
        <is>
          <t>436-2025-06-30</t>
        </is>
      </c>
      <c r="F1760" t="inlineStr">
        <is>
          <t>2025-07-08 15:30:22</t>
        </is>
      </c>
      <c r="G1760" t="inlineStr">
        <is>
          <t>Miguel Angel Lopez Triana</t>
        </is>
      </c>
      <c r="H1760" t="inlineStr">
        <is>
          <t>En Junio, se gestionaron 43 solicitudes documentales, las cuales se gestionaron al 100% con un tiempo promedio de 5,05 días para el trámite._x000D_
_x000D_
En cuanto al flujo de aprobación para el mes de los 43 documentos se implementaron 15 lo que corresponde al 35%, el tiempo de implementación es de 4,25, los 29 documentos en tramite corresponden al 67%, y al corte del mes en promedio han transcurrido en promedio 9,50 días en flujo de aprobación, es decir no se han implementado, contemplando los escenarios (documentos implementados + documentos en tramites), tenemos un resultado de 6,88 días._x000D_
_x000D_
Para los casos donde no se han implementado los documentos generaremos contacto con los lideres encargados y darle avance en la implementación.</t>
        </is>
      </c>
    </row>
    <row r="1761">
      <c r="A1761" t="n">
        <v>436</v>
      </c>
      <c r="B1761" t="inlineStr">
        <is>
          <t>ANS documentos operativos</t>
        </is>
      </c>
      <c r="C1761" t="inlineStr">
        <is>
          <t>Gestión de calidad</t>
        </is>
      </c>
      <c r="D1761" s="134" t="n">
        <v>45869</v>
      </c>
      <c r="E1761" t="inlineStr">
        <is>
          <t>436-2025-07-31</t>
        </is>
      </c>
      <c r="F1761" t="inlineStr">
        <is>
          <t>2025-08-05 08:12:54</t>
        </is>
      </c>
      <c r="G1761" t="inlineStr">
        <is>
          <t>Miguel Angel Lopez Triana</t>
        </is>
      </c>
      <c r="H1761" t="inlineStr">
        <is>
          <t>En Julio, se recibieron 25 solicitudes documentales,las cuales se gestionaron al 88% que corresponden a 22 documentos, donde 3 solicitudes (12%), estan en tramite y a tiempo de darles tramite._x000D_
_x000D_
En cuanto al tiempo  promedio de gestión documental es de 4,59 días para el trámite._x000D_
_x000D_
En cuanto al flujo de aprobación para el mes de los 22 documentos se implementaron 18 lo que corresponde al 82%, se eliminaron 2 documentos, el tiempo de implementación del mes es de 8,82._x000D_
_x000D_
Con base al mes anterior se tienen 17 documentos en flujo se aprobación y se les dio tramite correspondiente, implementandolos al 100%, el tiempo desde el cierre de la solicitud en promedio fue 12,88 días._x000D_
_x000D_
De las solicudes gestionadas quedan pendiente de aprobación 2 documentos que corresponden al 9%, y el tiempo promedio a la fecha de cortes 31/07/2025 el promedio es es 6,5 días, es decir no se han implementado,contemplando los escenarios (documentos implementados + documentos en tramites), tenemos un resultado de 8,82 días._x000D_
_x000D_
Para los casos donde no se han implementado los documentos generaremos contacto con los lideres encargados y darle avance en la implementación.</t>
        </is>
      </c>
    </row>
    <row r="1762">
      <c r="A1762" t="n">
        <v>436</v>
      </c>
      <c r="B1762" t="inlineStr">
        <is>
          <t>ANS documentos operativos</t>
        </is>
      </c>
      <c r="C1762" t="inlineStr">
        <is>
          <t>Gestión de calidad</t>
        </is>
      </c>
      <c r="D1762" s="134" t="n">
        <v>45900</v>
      </c>
      <c r="E1762" t="inlineStr">
        <is>
          <t>436-2025-08-31</t>
        </is>
      </c>
      <c r="F1762" t="inlineStr">
        <is>
          <t>2025-09-03 08:50:27</t>
        </is>
      </c>
      <c r="G1762" t="inlineStr">
        <is>
          <t>Miguel Angel Lopez Triana</t>
        </is>
      </c>
      <c r="H1762" t="inlineStr">
        <is>
          <t>En Agosto, se recibieron 22 solicitudes documentales, las cuales se gestionaron al 77% que corresponden a 17 documentos, donde 5 solicitudes (23%), están en tramite y a tiempo de gestionar._x000D_
_x000D_
En cuanto al tiempo  promedio de gestión documental es de 5,95 días para el trámite._x000D_
_x000D_
En cuanto al flujo de aprobación para el mes de los 17 documentos se implementaron 11 lo que corresponde al 65%._x000D_
_x000D_
Con base al mes anterior se tuvo 5 documentos en tramite, los cuales se gestionaron en un tiempo promedio de 8 días y y se presentaron 5 documentos en  flujo se aprobación a los cuales se les dio tramite correspondiente, implementándolos al 100%, ahora bien el tiempo desde el cierre de la solicitud hasta la implementación de esos 5 documentos en promedio fue 10 días._x000D_
_x000D_
De las solicitudes gestionadas quedan pendiente de aprobación 6 documentos que corresponden al 35%, y el tiempo promedio a la fecha de cortes 31/07/2025 el promedio es es 6 días, es decir no se han implementado ,contemplando los escenarios (documentos implementados + documentos en tramites), tenemos un resultado de 8,22 días._x000D_
_x000D_
Para los casos donde no se han implementado los documentos generaremos contacto con los lideres encargados y darle avance en la implementación.</t>
        </is>
      </c>
    </row>
    <row r="1763">
      <c r="A1763" t="n">
        <v>436</v>
      </c>
      <c r="B1763" t="inlineStr">
        <is>
          <t>ANS documentos operativos</t>
        </is>
      </c>
      <c r="C1763" t="inlineStr">
        <is>
          <t>Gestión de calidad</t>
        </is>
      </c>
      <c r="D1763" s="134" t="n">
        <v>45930</v>
      </c>
      <c r="E1763" t="inlineStr">
        <is>
          <t>436-2025-09-30</t>
        </is>
      </c>
      <c r="F1763" t="inlineStr">
        <is>
          <t>2025-10-09 16:08:09</t>
        </is>
      </c>
      <c r="G1763" t="inlineStr">
        <is>
          <t>Maria Paula Pinzon Hernandez</t>
        </is>
      </c>
      <c r="H1763" t="inlineStr">
        <is>
          <t>En Septiembre, se recibieron 35 solicitudes documentales, las cuales se gestionaron al 100%, donde 2 solicitudes fueron rechazadas debido a que ya se habían gestionado anteriormente, adicional, 6 solicitudes (17%), están en trámite._x000D_
_x000D_
En cuanto al tiempo promedio de gestión documental es de 3,53 días para el trámite._x000D_
_x000D_
En cuanto al flujo de aprobación para el mes de los 33 documentos se implementaron 27 lo que corresponde al 82%._x000D_
_x000D_
Con base al mes anterior se tuvo 5 documentos en tramite, los cuales se gestionaron en un tiempo promedio de 9,8 días y se presentan 11 documentos en flujo se aprobación (6 pendientes del mes anterior y 5 gestionados este mes) a los cuales se les dio tramite correspondiente, implementandolos al 91%, ahora bien el tiempo desde el cierre de la solicitud hasta la implementación de esos 10 documentos en promedio fue 7,54 días._x000D_
_x000D_
De las solicitudes gestionadas quedan pendientes de aprobación 6 documentos que corresponden al 18%, y el tiempo promedio a la fecha de corte 30/09/2025 el promedio es es 11 días, es decir no se han implementado,contemplando los escenarios (documentos implementados + documentos en tramites), tenemos un resultado de 3,55 días._x000D_
_x000D_
Para los casos donde no se han implementado los documentos generaremos contacto con los lideres encargados y darle avance en la implementación.</t>
        </is>
      </c>
    </row>
    <row r="1764">
      <c r="A1764" t="n">
        <v>436</v>
      </c>
      <c r="B1764" t="inlineStr">
        <is>
          <t>ANS documentos operativos</t>
        </is>
      </c>
      <c r="C1764" t="inlineStr">
        <is>
          <t>Gestión de calidad</t>
        </is>
      </c>
      <c r="D1764" s="134" t="n">
        <v>45961</v>
      </c>
      <c r="E1764" t="inlineStr">
        <is>
          <t>436-2025-10-31</t>
        </is>
      </c>
      <c r="F1764" t="inlineStr">
        <is>
          <t>2025-11-10 09:38:51</t>
        </is>
      </c>
      <c r="G1764" t="inlineStr">
        <is>
          <t>Miguel Angel Lopez Triana</t>
        </is>
      </c>
      <c r="H1764" t="inlineStr">
        <is>
          <t>En Octubre, se recibieron 27 solicitudes documentales al corte del 25 de Octubre, las cuales se gestionaron al 100%._x000D_
_x000D_
En cuanto al tiempo promedio de gestión documental es de 4,74 días para el trámite._x000D_
_x000D_
En cuanto al flujo de aprobación para el mes de los 27 documentos se implementaron 24 lo que corresponde al 89%._x000D_
_x000D_
Con base al mes anterior  se tenían 7 documentos en flujo de aprobación, los cuales se gestionaron en un tiempo promedio de 30,42 días._x000D_
_x000D_
De las solicitudes gestionadas quedan pendientes de aprobación 3 documentos que corresponden al 11%, y el tiempo promedio a la fecha de corte 25/10/2025 el promedio es es 6,66 días, es decir no se han implementado, contemplando los escenarios (documentos implementados + documentos en tramites), tenemos un resultado de 10,75 días._x000D_
_x000D_
Para los casos donde no se han implementado los documentos generaremos contacto con los lideres encargados y darle avance en la implementación.</t>
        </is>
      </c>
    </row>
    <row r="1765">
      <c r="A1765" t="n">
        <v>436</v>
      </c>
      <c r="B1765" t="inlineStr">
        <is>
          <t>ANS documentos operativos</t>
        </is>
      </c>
      <c r="C1765" t="inlineStr">
        <is>
          <t>Gestión de calidad</t>
        </is>
      </c>
      <c r="D1765" s="134" t="n">
        <v>45991</v>
      </c>
      <c r="E1765" t="inlineStr">
        <is>
          <t>436-2025-11-30</t>
        </is>
      </c>
      <c r="F1765" t="inlineStr">
        <is>
          <t>2025-12-10 16:03:29</t>
        </is>
      </c>
      <c r="G1765" t="inlineStr">
        <is>
          <t>Maria Paula Pinzon Hernandez</t>
        </is>
      </c>
      <c r="H1765" t="inlineStr">
        <is>
          <t>En Noviembre, se recibieron 15 solicitudes documentales al corte del 25 de Noviembre, las cuales se gestionaron al 67% y el restante que son 5 solicitudes documentales (33%) están en trámite y a tiempo._x000D_
_x000D_
En cuanto al tiempo promedio de gestión documental es de 4 días para el trámite._x000D_
_x000D_
En cuanto al flujo de aprobación para el mes de los 10 documentos se implementaron 9 lo que corresponde al 90%._x000D_
_x000D_
Con base al mes anterior se tenían 10 solicitudes pendientes por gestionar, las cuales se gestionaron al 100% y en cuanto al flujo de aprobación, se implementaron 8 documentos de 13 que se tenían pendientes, los cuales se gestionaron en un tiempo promedio de 1,88 días._x000D_
_x000D_
De las solicitudes gestionadas quedan pendientes de aprobación 1 documento que corresponden al 10%, y el tiempo transcurrido a la fecha de corte 25/11/2025 es de 8 días, es decir no se han implementado, contemplando los escenarios (documentos implementados + documentos en tramites), tenemos un tiempo promedio de 4,12 días._x000D_
_x000D_
Para los casos donde no se han implementado los documentos generaremos contacto con los lideres encargados y darle avance en la implementación.</t>
        </is>
      </c>
    </row>
    <row r="1766">
      <c r="A1766" t="n">
        <v>436</v>
      </c>
      <c r="B1766" t="inlineStr">
        <is>
          <t>ANS documentos operativos</t>
        </is>
      </c>
      <c r="C1766" t="inlineStr">
        <is>
          <t>Gestión de calidad</t>
        </is>
      </c>
      <c r="D1766" s="134" t="n">
        <v>46022</v>
      </c>
      <c r="E1766" t="inlineStr">
        <is>
          <t>436-2025-12-31</t>
        </is>
      </c>
      <c r="F1766" t="inlineStr">
        <is>
          <t>2026-01-14 10:15:06</t>
        </is>
      </c>
      <c r="G1766" t="inlineStr">
        <is>
          <t>Miguel Angel Lopez Triana</t>
        </is>
      </c>
      <c r="H1766" t="inlineStr">
        <is>
          <t>En Diciembre, se recibio 1 solicitud documental al corte del 25 de Diciembre, la cual se gestionó al 100%._x000D_
_x000D_
En cuanto al tiempo promedio de gestión documental es de 1 día para el trámite._x000D_
_x000D_
En cuanto al flujo de aprobación para el mes de Diciembre el documento se implemento al 90%._x000D_
_x000D_
Con base al mes anterior no se tenían solicitudes pendientes por gestionar, y en cuanto al flujo de aprobación, se implementaron 10 documentos de 11 que se tenían pendientes, los cuales se gestionaron en un tiempo promedio de 6,60 días._x000D_
_x000D_
De las solicitudes gestionadas quedan pendientes de aprobación 1 documento, es decir no se han implementado, contemplando los escenarios (documentos implementados + documentos en tramites), tenemos un tiempo promedio de 11,85 días._x000D_
_x000D_
Para los casos donde no se han implementado los documentos generaremos contacto con los lideres encargados y darle avance en la implementación.</t>
        </is>
      </c>
    </row>
    <row r="1767">
      <c r="A1767" t="n">
        <v>436</v>
      </c>
      <c r="B1767" t="inlineStr">
        <is>
          <t>ANS documentos operativos</t>
        </is>
      </c>
      <c r="C1767" t="inlineStr">
        <is>
          <t>Gestión de calidad</t>
        </is>
      </c>
      <c r="D1767" s="134" t="n">
        <v>46053</v>
      </c>
      <c r="E1767" t="inlineStr">
        <is>
          <t>436-2026-01-31</t>
        </is>
      </c>
      <c r="F1767" t="inlineStr">
        <is>
          <t>2026-02-03 08:04:32</t>
        </is>
      </c>
      <c r="G1767" t="inlineStr">
        <is>
          <t>Miguel Angel Lopez Triana</t>
        </is>
      </c>
      <c r="H1767" t="inlineStr">
        <is>
          <t>Durante el mes de Enero 2026 se realiza la planeación de gestión documental Institucional, este mes no presento solicitudes documentales.</t>
        </is>
      </c>
    </row>
    <row r="1768">
      <c r="A1768" t="n">
        <v>436</v>
      </c>
      <c r="B1768" t="inlineStr">
        <is>
          <t>ANS documentos operativos</t>
        </is>
      </c>
      <c r="C1768" t="inlineStr">
        <is>
          <t>Gestión de calidad</t>
        </is>
      </c>
      <c r="D1768" s="134" t="n">
        <v>46081</v>
      </c>
      <c r="E1768" t="inlineStr">
        <is>
          <t>436-2026-02-28</t>
        </is>
      </c>
      <c r="F1768" t="inlineStr">
        <is>
          <t>2026-03-05 08:17:53</t>
        </is>
      </c>
      <c r="G1768" t="inlineStr">
        <is>
          <t>Maria Paula Pinzon Hernandez</t>
        </is>
      </c>
      <c r="H1768" t="inlineStr">
        <is>
          <t>En Febrero, se recibieron 22 solicitudes documentales al corte del 25 de Febrero, las cuales se gestionaron al 95%, de las cuales se rechazo 1 solicitud._x000D_
_x000D_
En cuanto al tiempo promedio de gestión documental es de 5,95 días para el trámite._x000D_
_x000D_
En cuanto al flujo de aprobación para el mes de los 21 documentos gestionados se implementaron 7 lo que corresponde al 35%._x000D_
_x000D_
Con base al mes anterior se tenía 1 solicitud pendiente por gestionar, la cual se gestionó y se implementó al 100%._x000D_
_x000D_
De las solicitudes gestionadas quedan pendientes de aprobación 13 documentos, es decir no se han implementado a corte del 25 de febrero, contemplando los escenarios (documentos implementados + documentos en tramites), tenemos un tiempo promedio de 3,62 días._x000D_
_x000D_
Para los casos donde no se han implementado los documentos generaremos contacto con los lideres encargados y darle avance en la implementación.</t>
        </is>
      </c>
    </row>
    <row r="1769">
      <c r="A1769" t="n">
        <v>437</v>
      </c>
      <c r="B1769" t="inlineStr">
        <is>
          <t>Nivel de Satisfacción Servicios Prestados - Riesgos</t>
        </is>
      </c>
      <c r="C1769" t="inlineStr">
        <is>
          <t>GESTIÓN DE RIESGOS</t>
        </is>
      </c>
      <c r="D1769" s="134" t="n">
        <v>45291</v>
      </c>
      <c r="E1769" t="inlineStr">
        <is>
          <t>437-2023-12-31</t>
        </is>
      </c>
      <c r="F1769" t="inlineStr">
        <is>
          <t>2023-10-26 14:38:26</t>
        </is>
      </c>
      <c r="G1769" t="inlineStr">
        <is>
          <t>Miguel Angel Lopez Triana</t>
        </is>
      </c>
      <c r="H1769" t="inlineStr">
        <is>
          <t>Del aspecto evaluado para el Proceso Gestión de Riesgos, el total de encuestados fue de 120 personas, de los cuales 85 personas (75%) ?Completamente Satisfechas?, 30 personas (22%) ?Satisfechas?, 20 personas (4%) ?Insatisfechas? y 1 personas (1%) ?Completamente Insatisfechas?, tal como se distribuye en la siguiente tabla por población encuestada._x000D_
_x000D_
Los encuestados consideran que el Proceso Gestión de Riesgos, es óptimo con un nivel de satisfacción del 96%, es decir se ubica sobre la meta establecida para el periodo en medición (80,0%). En ese orden de ideas se cumple con el indicador de satisfacción.</t>
        </is>
      </c>
    </row>
    <row r="1770">
      <c r="A1770" t="n">
        <v>437</v>
      </c>
      <c r="B1770" t="inlineStr">
        <is>
          <t>Nivel de Satisfacción Servicios Prestados - Riesgos</t>
        </is>
      </c>
      <c r="C1770" t="inlineStr">
        <is>
          <t>GESTIÓN DE RIESGOS</t>
        </is>
      </c>
      <c r="D1770" s="134" t="n">
        <v>45657</v>
      </c>
      <c r="E1770" t="inlineStr">
        <is>
          <t>437-2024-12-31</t>
        </is>
      </c>
      <c r="F1770" t="inlineStr">
        <is>
          <t>2024-10-07 18:57:52</t>
        </is>
      </c>
      <c r="G1770" t="inlineStr">
        <is>
          <t>Miguel Angel Lopez Triana</t>
        </is>
      </c>
      <c r="H1770" t="inlineStr">
        <is>
          <t>Del aspecto evaluado para el Proceso Gestión de Riesgos, _x000D_
_x000D_
1.	El acompañamiento en la gestión de riesgos de los procesos (identificación, evaluación, definición de controles y seguimiento, obtuvo TTB 84%, BTB 3% y MB 13%_x000D_
_x000D_
Los encuestados consideran que el Proceso Gestión de Riesgos, es óptimo con un nivel de satisfacción del 84%, es decir se ubica sobre la meta establecida para el periodo en medición (80,0%). En ese orden de ideas se cumple con el indicador de satisfacción.</t>
        </is>
      </c>
    </row>
    <row r="1771">
      <c r="A1771" t="n">
        <v>437</v>
      </c>
      <c r="B1771" t="inlineStr">
        <is>
          <t>Nivel de Satisfacción Servicios Prestados - Riesgos</t>
        </is>
      </c>
      <c r="C1771" t="inlineStr">
        <is>
          <t>GESTIÓN DE RIESGOS</t>
        </is>
      </c>
      <c r="D1771" s="134" t="n">
        <v>46022</v>
      </c>
      <c r="E1771" t="inlineStr">
        <is>
          <t>437-2025-12-31</t>
        </is>
      </c>
      <c r="F1771" t="inlineStr">
        <is>
          <t>2025-10-14 09:14:33</t>
        </is>
      </c>
      <c r="G1771" t="inlineStr">
        <is>
          <t>Miguel Angel Lopez Triana</t>
        </is>
      </c>
      <c r="H1771" t="inlineStr">
        <is>
          <t>Durante el periodo evaluado (1 de enero 2025 al  30 de septiembre de 2025), se aplicó instrumento de medición asociados al proceso Gestión de Riesgos en https://www.xcustomer360app.com/poligran?u=clientlogin , con el propósito de identificar la percepción de los usuarios frente al servicio recibido y su experiencia general._x000D_
_x000D_
Nivel de satisfacción Profesor: 100%_x000D_
Nivel de satisfacción Administrativo: 99%_x000D_
Resultado General: 99%_x000D_
_x000D_
El proceso obtuvo un resultado general de satisfacción de 98%, lo que refleja que el proceso se ubica +19pp por encima de la meta institucional 80%._x000D_
Finalmente se realizó el análisis de las necesidades y expectativas expresadas por las partes interesadas que interactúan con el proceso y se identifican los siguientes aspectos relevantes, ver adjunto.</t>
        </is>
      </c>
    </row>
    <row r="1772">
      <c r="A1772" t="n">
        <v>439</v>
      </c>
      <c r="B1772" t="inlineStr">
        <is>
          <t>Disponibilidad de catálogo de asignaturas pregrado y posgrado virtual</t>
        </is>
      </c>
      <c r="C1772" t="inlineStr">
        <is>
          <t>Operaciones Académicas</t>
        </is>
      </c>
      <c r="D1772" s="134" t="n">
        <v>45291</v>
      </c>
      <c r="E1772" t="inlineStr">
        <is>
          <t>439-2023-12-31</t>
        </is>
      </c>
      <c r="F1772" t="inlineStr">
        <is>
          <t>2024-01-12 10:32:36</t>
        </is>
      </c>
      <c r="G1772" t="inlineStr">
        <is>
          <t>Francisco Javier Joya Vargas</t>
        </is>
      </c>
      <c r="H1772" t="inlineStr">
        <is>
          <t>Se realiza la consulta en Banner de acuerdo al reporte de Mallas largo. Se hace el filtro por nivel y modalidad virtual, teniendo en cuenta que hay asignaturas repetidas se deja único registro._x000D_
_x000D_
Anexo evidencia_x000D_
_x000D_
NOTA: Solo se tienen en cuenta la información de asignaturas asociadas a los programas académicos.</t>
        </is>
      </c>
    </row>
    <row r="1773">
      <c r="A1773" t="n">
        <v>439</v>
      </c>
      <c r="B1773" t="inlineStr">
        <is>
          <t>Disponibilidad de catálogo de asignaturas pregrado y posgrado virtual</t>
        </is>
      </c>
      <c r="C1773" t="inlineStr">
        <is>
          <t>Operaciones Académicas</t>
        </is>
      </c>
      <c r="D1773" s="134" t="n">
        <v>45473</v>
      </c>
      <c r="E1773" t="inlineStr">
        <is>
          <t>439-2024-06-30</t>
        </is>
      </c>
      <c r="F1773" t="inlineStr">
        <is>
          <t>2024-07-22 17:05:27</t>
        </is>
      </c>
      <c r="G1773" t="inlineStr">
        <is>
          <t>Francisco Javier Joya Vargas</t>
        </is>
      </c>
      <c r="H1773" t="inlineStr">
        <is>
          <t>Se realiza la consulta en Banner de acuerdo al reporte de Mallas largo. Se hace el filtro por nivel y modalidad virtual, teniendo en cuenta que hay asignaturas repetidas se deja único registro. esta consulta se realiza 22 de julio de 2024_x000D_
_x000D_
Anexo evidencia_x000D_
_x000D_
NOTA: Solo se tienen en cuenta la información de asignaturas asociadas a los programas académicos. En el mismo archivo están los dos niveles</t>
        </is>
      </c>
    </row>
    <row r="1774">
      <c r="A1774" t="n">
        <v>439</v>
      </c>
      <c r="B1774" t="inlineStr">
        <is>
          <t>Disponibilidad de catálogo de asignaturas pregrado y posgrado virtual</t>
        </is>
      </c>
      <c r="C1774" t="inlineStr">
        <is>
          <t>Operaciones Académicas</t>
        </is>
      </c>
      <c r="D1774" s="134" t="n">
        <v>45657</v>
      </c>
      <c r="E1774" t="inlineStr">
        <is>
          <t>439-2024-12-31</t>
        </is>
      </c>
      <c r="F1774" t="inlineStr">
        <is>
          <t>2025-01-02 15:19:14</t>
        </is>
      </c>
      <c r="G1774" t="inlineStr">
        <is>
          <t>Francisco Javier Joya Vargas</t>
        </is>
      </c>
      <c r="H1774" t="inlineStr">
        <is>
          <t>Se realiza la consulta en Banner de acuerdo al reporte de Mallas largo. Se hace el filtro por nivel y modalidad VIRTUAL, teniendo en cuenta que hay asignaturas repetidas se deja único registro. esta consulta se realiza 02 de enero de 2025_x000D_
_x000D_
Anexo evidencia_x000D_
_x000D_
NOTA: Solo se tienen en cuenta la información de asignaturas asociadas a los programas académicos. En el mismo archivo están los dos niveles</t>
        </is>
      </c>
    </row>
    <row r="1775">
      <c r="A1775" t="n">
        <v>439</v>
      </c>
      <c r="B1775" t="inlineStr">
        <is>
          <t>Disponibilidad de catálogo de asignaturas pregrado y posgrado virtual</t>
        </is>
      </c>
      <c r="C1775" t="inlineStr">
        <is>
          <t>Operaciones Académicas</t>
        </is>
      </c>
      <c r="D1775" s="134" t="n">
        <v>45838</v>
      </c>
      <c r="E1775" t="inlineStr">
        <is>
          <t>439-2025-06-30</t>
        </is>
      </c>
      <c r="F1775" t="inlineStr">
        <is>
          <t>2025-06-25 14:31:08</t>
        </is>
      </c>
      <c r="G1775" t="inlineStr">
        <is>
          <t>Francisco Javier Joya Vargas</t>
        </is>
      </c>
      <c r="H1775" t="inlineStr">
        <is>
          <t>Se realiza la consulta en Banner de acuerdo al reporte de Mallas largo. Se hace el filtro por nivel y modalidad VIRTUAL,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is>
      </c>
    </row>
    <row r="1776">
      <c r="A1776" t="n">
        <v>439</v>
      </c>
      <c r="B1776" t="inlineStr">
        <is>
          <t>Disponibilidad de catálogo de asignaturas pregrado y posgrado virtual</t>
        </is>
      </c>
      <c r="C1776" t="inlineStr">
        <is>
          <t>Operaciones Académicas</t>
        </is>
      </c>
      <c r="D1776" s="134" t="n">
        <v>46022</v>
      </c>
      <c r="E1776" t="inlineStr">
        <is>
          <t>439-2025-12-31</t>
        </is>
      </c>
      <c r="F1776" t="inlineStr">
        <is>
          <t>2026-01-06 12:24:52</t>
        </is>
      </c>
      <c r="G1776" t="inlineStr">
        <is>
          <t>Francisco Javier Joya Vargas</t>
        </is>
      </c>
      <c r="H1776" t="inlineStr">
        <is>
          <t>Se realiza la consulta en Banner de acuerdo al reporte de Mallas largo. Se hace el filtro por nivel y modalidad VIRTUAL, teniendo en cuenta que hay asignaturas repetidas se deja único registro. esta consulta se realiza 05 de enero de 2026_x000D_
_x000D_
Anexo evidencia_x000D_
_x000D_
NOTA: Solo se tienen en cuenta la información de asignaturas asociadas a los programas académicos. En el mismo archivo están los dos niveles</t>
        </is>
      </c>
    </row>
    <row r="1777">
      <c r="A1777" t="n">
        <v>440</v>
      </c>
      <c r="B1777" t="inlineStr">
        <is>
          <t>Aseguramiento de matricula académica virtual</t>
        </is>
      </c>
      <c r="C1777" t="inlineStr">
        <is>
          <t>Operaciones Académicas</t>
        </is>
      </c>
      <c r="D1777" s="134" t="n">
        <v>45291</v>
      </c>
      <c r="E1777" t="inlineStr">
        <is>
          <t>440-2023-12-31</t>
        </is>
      </c>
      <c r="F1777" t="inlineStr">
        <is>
          <t>2024-01-19 12:59:17</t>
        </is>
      </c>
      <c r="G1777" t="inlineStr">
        <is>
          <t>Licec Ximena Silva Goyeneche</t>
        </is>
      </c>
      <c r="H1777" t="inlineStr"/>
    </row>
    <row r="1778">
      <c r="A1778" t="n">
        <v>440</v>
      </c>
      <c r="B1778" t="inlineStr">
        <is>
          <t>Aseguramiento de matricula académica virtual</t>
        </is>
      </c>
      <c r="C1778" t="inlineStr">
        <is>
          <t>Operaciones Académicas</t>
        </is>
      </c>
      <c r="D1778" s="134" t="n">
        <v>45473</v>
      </c>
      <c r="E1778" t="inlineStr">
        <is>
          <t>440-2024-06-30</t>
        </is>
      </c>
      <c r="F1778" t="inlineStr">
        <is>
          <t>2024-07-23 16:53:12</t>
        </is>
      </c>
      <c r="G1778" t="inlineStr">
        <is>
          <t>Noe Wilmar Casallas Bejarano</t>
        </is>
      </c>
      <c r="H1778" t="inlineStr">
        <is>
          <t>Se genera el reporte y análisis de la cifras del indicador para el periodo 2024-I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mayor % de estudiantes sin matricula académica se encuentra en la modalidad Virtual en estudiantes Antiguos (98), se logra ver una mejora significativa con una disminución del 90% respecto al periodo anterior, en este periodo porcentaje sin inscripción fue del 0.2% del total de población de Pregrado Virtual con 41238 Estudiantes._x000D_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row>
    <row r="1779">
      <c r="A1779" t="n">
        <v>440</v>
      </c>
      <c r="B1779" t="inlineStr">
        <is>
          <t>Aseguramiento de matricula académica virtual</t>
        </is>
      </c>
      <c r="C1779" t="inlineStr">
        <is>
          <t>Operaciones Académicas</t>
        </is>
      </c>
      <c r="D1779" s="134" t="n">
        <v>45657</v>
      </c>
      <c r="E1779" t="inlineStr">
        <is>
          <t>440-2024-12-31</t>
        </is>
      </c>
      <c r="F1779" t="inlineStr">
        <is>
          <t>2025-01-16 16:50:00</t>
        </is>
      </c>
      <c r="G1779" t="inlineStr">
        <is>
          <t>Noe Wilmar Casallas Bejarano</t>
        </is>
      </c>
      <c r="H1779" t="inlineStr">
        <is>
          <t>Se genera el reporte y análisis de la cifras del indicador para el periodo 2024-2 VIRTUAL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99.25 %_x000D_
El % de inscripción logrado en POSGRADO VIRTUAL fue del 99.02 %_x000D_
_x000D_
Con un porcentaje promedio de cumplimiento del 99.24 %_x000D_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row>
    <row r="1780">
      <c r="A1780" t="n">
        <v>440</v>
      </c>
      <c r="B1780" t="inlineStr">
        <is>
          <t>Aseguramiento de matricula académica virtual</t>
        </is>
      </c>
      <c r="C1780" t="inlineStr">
        <is>
          <t>Operaciones Académicas</t>
        </is>
      </c>
      <c r="D1780" s="134" t="n">
        <v>45838</v>
      </c>
      <c r="E1780" t="inlineStr">
        <is>
          <t>440-2025-06-30</t>
        </is>
      </c>
      <c r="F1780" t="inlineStr">
        <is>
          <t>2025-07-04 10:12:03</t>
        </is>
      </c>
      <c r="G1780" t="inlineStr">
        <is>
          <t>Noe Wilmar Casallas Bejarano</t>
        </is>
      </c>
      <c r="H1780" t="inlineStr">
        <is>
          <t>Se genera el reporte y análisis de la cifras del indicador para el periodo 2025-1 VIRTUAL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99.81 %_x000D_
El % de inscripción logrado en POSGRADO VIRTUAL fue del 99.25 %_x000D_
_x000D_
Con un porcentaje promedio de cumplimiento del 99.77 %_x000D_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row>
    <row r="1781">
      <c r="A1781" t="n">
        <v>440</v>
      </c>
      <c r="B1781" t="inlineStr">
        <is>
          <t>Aseguramiento de matricula académica virtual</t>
        </is>
      </c>
      <c r="C1781" t="inlineStr">
        <is>
          <t>Operaciones Académicas</t>
        </is>
      </c>
      <c r="D1781" s="134" t="n">
        <v>46022</v>
      </c>
      <c r="E1781" t="inlineStr">
        <is>
          <t>440-2025-12-31</t>
        </is>
      </c>
      <c r="F1781" t="inlineStr">
        <is>
          <t>2026-01-19 17:57:30</t>
        </is>
      </c>
      <c r="G1781" t="inlineStr">
        <is>
          <t>Noe Wilmar Casallas Bejarano</t>
        </is>
      </c>
      <c r="H1781" t="inlineStr">
        <is>
          <t>Se genera el reporte y análisis de la cifras del indicador para el periodo 2025-2 VIRTUAL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99.77 %_x000D_
El % de inscripción logrado en POSGRADO VIRTUAL fue del 99.43 %_x000D_
_x000D_
Con un porcentaje promedio de cumplimiento del 99.74 %_x000D_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row>
    <row r="1782">
      <c r="A1782" t="n">
        <v>444</v>
      </c>
      <c r="B1782" t="inlineStr">
        <is>
          <t>CES Proceso de grados</t>
        </is>
      </c>
      <c r="C1782" t="inlineStr">
        <is>
          <t>Registro y Control</t>
        </is>
      </c>
      <c r="D1782" s="134" t="n">
        <v>45657</v>
      </c>
      <c r="E1782" t="inlineStr">
        <is>
          <t>444-2024-12-31</t>
        </is>
      </c>
      <c r="F1782" t="inlineStr">
        <is>
          <t>2025-01-07 14:43:54</t>
        </is>
      </c>
      <c r="G1782" t="inlineStr">
        <is>
          <t>Luz Marina Cuellar Trillos</t>
        </is>
      </c>
      <c r="H1782" t="inlineStr">
        <is>
          <t>Proceso de Inscripción: 1.9_x000D_
Actualización de datos: 1.8_x000D_
Obtención de paz y salvos: 1.9_x000D_
Aplicación de encuesta: 2.0_x000D_
Cargue de documentos: 1.8_x000D_
Generación de orden de pago: 1.7_x000D_
Pago de derechos de grado: 1.17</t>
        </is>
      </c>
    </row>
    <row r="1783">
      <c r="A1783" t="n">
        <v>444</v>
      </c>
      <c r="B1783" t="inlineStr">
        <is>
          <t>CES Proceso de grados</t>
        </is>
      </c>
      <c r="C1783" t="inlineStr">
        <is>
          <t>Registro y Control</t>
        </is>
      </c>
      <c r="D1783" s="134" t="n">
        <v>45838</v>
      </c>
      <c r="E1783" t="inlineStr">
        <is>
          <t>444-2025-06-30</t>
        </is>
      </c>
      <c r="F1783" t="inlineStr">
        <is>
          <t>2025-07-28 12:45:23</t>
        </is>
      </c>
      <c r="G1783" t="inlineStr">
        <is>
          <t>Luz Marina Cuellar Trillos</t>
        </is>
      </c>
      <c r="H1783" t="inlineStr">
        <is>
          <t>Los resultados del CES para el proceso de inscripción a grados reflejan un desempeño positivo, con puntajes por debajo del indicador base de 2.5, lo cual indica que los estudiantes percibieron el proceso como ágil y de bajo esfuerzo._x000D_
 _x000D_
Las etapas de inscripción, obtención de paz y salvos, aplicación de la encuesta y generación de la orden de pago obtuvieron un puntaje de 1.6, mientras que la actualización de datos y el cargue de documentos alcanzaron un 1.5._x000D_
 _x000D_
Estos valores sugieren que, en general, los procedimientos fueron claros, accesibles y con una buena experiencia para el usuario. No obstante, se pueden explorar oportunidades de mejora en los puntos ligeramente más bajos, como el cargue de documentos, para seguir facilitando la gestión por parte de los estudiantes._x000D_
 _x000D_
En conclusión, el proceso muestra una tendencia favorable, alineada con la meta institucional de ofrecer trámites simples, eficientes y centrados en el usuario.</t>
        </is>
      </c>
    </row>
    <row r="1784">
      <c r="A1784" t="n">
        <v>444</v>
      </c>
      <c r="B1784" t="inlineStr">
        <is>
          <t>CES Proceso de grados</t>
        </is>
      </c>
      <c r="C1784" t="inlineStr">
        <is>
          <t>Registro y Control</t>
        </is>
      </c>
      <c r="D1784" s="134" t="n">
        <v>46022</v>
      </c>
      <c r="E1784" t="inlineStr">
        <is>
          <t>444-2025-12-31</t>
        </is>
      </c>
      <c r="F1784" t="inlineStr">
        <is>
          <t>2025-12-29 16:58:13</t>
        </is>
      </c>
      <c r="G1784" t="inlineStr">
        <is>
          <t>Luz Marina Cuellar Trillos</t>
        </is>
      </c>
      <c r="H1784" t="inlineStr">
        <is>
          <t>En el periodo 2025-2, el CES del proceso de grados presentó un leve aumento de 1.6 a 1.7 frente al periodo anterior. A pesar de este incremento, el resultado se mantiene dentro de un rango positivo, al continuar por debajo del umbral de referencia de 2.5, lo que indica una percepción favorable del esfuerzo por parte de los estudiantes._x000D_
_x000D_
El aumento en la participación (de 17.5K a 32.2K respuestas) fortalece la representatividad de los resultados. A nivel de ítems, se observan incrementos moderados en etapas como aplicación de encuesta, obtención de paz y salvos, cargue de documentos y generación de orden de pago, mientras que el proceso de inscripción y la actualización de datos se mantienen estables._x000D_
_x000D_
En conclusión, el proceso de grados continúa siendo percibido como ágil y manejable, con oportunidades puntuales de mejora para evitar incrementos futuros en el esfuerzo percibido y seguir fortaleciendo la experiencia del estudiante.</t>
        </is>
      </c>
    </row>
    <row r="1785">
      <c r="A1785" t="n">
        <v>445</v>
      </c>
      <c r="B1785" t="inlineStr">
        <is>
          <t>Satisfacción del proceso de grados virtual</t>
        </is>
      </c>
      <c r="C1785" t="inlineStr">
        <is>
          <t>Registro y Control</t>
        </is>
      </c>
      <c r="D1785" s="134" t="n">
        <v>45473</v>
      </c>
      <c r="E1785" t="inlineStr">
        <is>
          <t>445-2024-06-30</t>
        </is>
      </c>
      <c r="F1785" t="inlineStr">
        <is>
          <t>2024-07-25 16:41:46</t>
        </is>
      </c>
      <c r="G1785" t="inlineStr">
        <is>
          <t>Luz Marina Cuellar Trillos</t>
        </is>
      </c>
      <c r="H1785" t="inlineStr">
        <is>
          <t>Califica tu nivel de satisfacción respecto a los siguientes aspectos:_x000D_
_x000D_
Comunicación hasta el día de la ceremonia	65.5%_x000D_
Día y hora de la ceremonia	51.7%_x000D_
_x000D_
Qué tan satisfecho estuviste con la ceremonia de grado, con respecto a:_x000D_
_x000D_
Organización del evento	51.7%_x000D_
Duración del evento	58.6%_x000D_
Envío de diploma/acta de grado	89.7%_x000D_
Plataforma de conexión (zoom)	44.8%_x000D_
_x000D_
_x000D_
En general, qué tan satisfecho estuviste con tu ceremonia de grado_x000D_
_x000D_
Resultado	55.2%</t>
        </is>
      </c>
    </row>
    <row r="1786">
      <c r="A1786" t="n">
        <v>445</v>
      </c>
      <c r="B1786" t="inlineStr">
        <is>
          <t>Satisfacción del proceso de grados virtual</t>
        </is>
      </c>
      <c r="C1786" t="inlineStr">
        <is>
          <t>Registro y Control</t>
        </is>
      </c>
      <c r="D1786" s="134" t="n">
        <v>45657</v>
      </c>
      <c r="E1786" t="inlineStr">
        <is>
          <t>445-2024-12-31</t>
        </is>
      </c>
      <c r="F1786" t="inlineStr">
        <is>
          <t>2025-01-07 14:35:33</t>
        </is>
      </c>
      <c r="G1786" t="inlineStr">
        <is>
          <t>Luz Marina Cuellar Trillos</t>
        </is>
      </c>
      <c r="H1786" t="inlineStr">
        <is>
          <t>Califica tu nivel de satisfacción respecto a los siguientes aspectos:_x000D_
_x000D_
Comunicación hasta el día de la ceremonia 86.5%_x000D_
Día y hora de la ceremonia 91.9%_x000D_
_x000D_
Qué tan satisfecho estuviste con la ceremonia de grado, con respecto a:_x000D_
_x000D_
Organización del evento 89.2%_x000D_
Duración del evento 89.2%_x000D_
Envío de diploma/acta de grado 89.2%_x000D_
Plataforma de conexión (zoom) 91.9%_x000D_
_x000D_
_x000D_
En general, qué tan satisfecho estuviste con tu ceremonia de grado_x000D_
_x000D_
Resultado 86.5%</t>
        </is>
      </c>
    </row>
    <row r="1787">
      <c r="A1787" t="n">
        <v>445</v>
      </c>
      <c r="B1787" t="inlineStr">
        <is>
          <t>Satisfacción del proceso de grados virtual</t>
        </is>
      </c>
      <c r="C1787" t="inlineStr">
        <is>
          <t>Registro y Control</t>
        </is>
      </c>
      <c r="D1787" s="134" t="n">
        <v>45838</v>
      </c>
      <c r="E1787" t="inlineStr">
        <is>
          <t>445-2025-06-30</t>
        </is>
      </c>
      <c r="F1787" t="inlineStr">
        <is>
          <t>2025-07-28 12:45:58</t>
        </is>
      </c>
      <c r="G1787" t="inlineStr">
        <is>
          <t>Luz Marina Cuellar Trillos</t>
        </is>
      </c>
      <c r="H1787" t="inlineStr">
        <is>
          <t>Los resultados muestran una satisfacción general positiva con la ceremonia de grado virtual, especialmente en lo relacionado con el envío oportuno del diploma y acta de grado, así como la funcionalidad de la plataforma de conexión._x000D_
 _x000D_
También se identifican oportunidades de mejora en la comunicación previa a la ceremonia para evitar que se presenten ausencias y desconexiones durante el acto._x000D_
 _x000D_
Estos hallazgos serán clave para fortalecer la experiencia en futuras ceremonias virtuales, garantizando una comunicación más clara y a tiempo para todos los participantes.</t>
        </is>
      </c>
    </row>
    <row r="1788">
      <c r="A1788" t="n">
        <v>445</v>
      </c>
      <c r="B1788" t="inlineStr">
        <is>
          <t>Satisfacción del proceso de grados virtual</t>
        </is>
      </c>
      <c r="C1788" t="inlineStr">
        <is>
          <t>Registro y Control</t>
        </is>
      </c>
      <c r="D1788" s="134" t="n">
        <v>46022</v>
      </c>
      <c r="E1788" t="inlineStr">
        <is>
          <t>445-2025-12-31</t>
        </is>
      </c>
      <c r="F1788" t="inlineStr">
        <is>
          <t>2025-12-30 09:34:16</t>
        </is>
      </c>
      <c r="G1788" t="inlineStr">
        <is>
          <t>Luz Marina Cuellar Trillos</t>
        </is>
      </c>
      <c r="H1788" t="inlineStr">
        <is>
          <t>La ceremonia de grado virtual presentó una mejora significativa en la satisfacción general, pasando de 75.7% a 85.3% en comparación con el periodo anterior, lo que evidencia avances en la experiencia ofrecida a los graduandos._x000D_
_x000D_
A nivel de aspectos específicos, el envío de diploma y acta de grado fue el mejor valorado (97.1%), destacándose por su oportunidad y claridad. La organización del evento y la duración obtuvieron 79.4%, mientras que la plataforma de conexión (Zoom) alcanzó un 76.5%, manteniéndose como el aspecto con mayor oportunidad de mejora._x000D_
_x000D_
Los resultados confirman una evolución positiva del proceso, con mejoras visibles frente al periodo anterior. Se identifican oportunidades para seguir fortaleciendo la experiencia, especialmente en la estabilidad de la conexión y la comunicación previa al evento, con el fin de consolidar niveles de satisfacción aún más altos en futuras ceremonias virtuales.</t>
        </is>
      </c>
    </row>
    <row r="1789">
      <c r="A1789" t="n">
        <v>447</v>
      </c>
      <c r="B1789" t="inlineStr">
        <is>
          <t>Participación en actividades culturales</t>
        </is>
      </c>
      <c r="C1789" t="inlineStr">
        <is>
          <t>Biblioteca Institucional</t>
        </is>
      </c>
      <c r="D1789" s="134" t="n">
        <v>45473</v>
      </c>
      <c r="E1789" t="inlineStr">
        <is>
          <t>447-2024-06-30</t>
        </is>
      </c>
      <c r="F1789" t="inlineStr">
        <is>
          <t>2025-01-23 13:15:16</t>
        </is>
      </c>
      <c r="G1789" t="inlineStr">
        <is>
          <t>Carmen Mercedes Romero Bracho</t>
        </is>
      </c>
      <c r="H1789" t="inlineStr">
        <is>
          <t>La biblioteca este primer semestre del año realizó 14 eventos culturales.</t>
        </is>
      </c>
    </row>
    <row r="1790">
      <c r="A1790" t="n">
        <v>447</v>
      </c>
      <c r="B1790" t="inlineStr">
        <is>
          <t>Participación en actividades culturales</t>
        </is>
      </c>
      <c r="C1790" t="inlineStr">
        <is>
          <t>Biblioteca Institucional</t>
        </is>
      </c>
      <c r="D1790" s="134" t="n">
        <v>45657</v>
      </c>
      <c r="E1790" t="inlineStr">
        <is>
          <t>447-2024-12-31</t>
        </is>
      </c>
      <c r="F1790" t="inlineStr">
        <is>
          <t>2025-01-23 13:16:28</t>
        </is>
      </c>
      <c r="G1790" t="inlineStr">
        <is>
          <t>Carmen Mercedes Romero Bracho</t>
        </is>
      </c>
      <c r="H1790" t="inlineStr">
        <is>
          <t>En este segundo semestre se realizaron 18 eventos culturales.</t>
        </is>
      </c>
    </row>
    <row r="1791">
      <c r="A1791" t="n">
        <v>447</v>
      </c>
      <c r="B1791" t="inlineStr">
        <is>
          <t>Participación en actividades culturales</t>
        </is>
      </c>
      <c r="C1791" t="inlineStr">
        <is>
          <t>Biblioteca Institucional</t>
        </is>
      </c>
      <c r="D1791" s="134" t="n">
        <v>45838</v>
      </c>
      <c r="E1791" t="inlineStr">
        <is>
          <t>447-2025-06-30</t>
        </is>
      </c>
      <c r="F1791" t="inlineStr">
        <is>
          <t>2025-06-27 12:45:51</t>
        </is>
      </c>
      <c r="G1791" t="inlineStr">
        <is>
          <t>Carmen Mercedes Romero Bracho</t>
        </is>
      </c>
      <c r="H1791" t="inlineStr">
        <is>
          <t>En el marco de las actividades culturales, la participación pasó de 3.639 personas en el semestre 2024-I a 4.241 en el semestre 2025-I, lo que representa una diferencia neta de 602 participantes y un crecimiento del 16 % frente al mismo periodo del año anterior._x000D_
Este resultado evidencia el cumplimiento de la meta establecida para el periodo._x000D_
Durante el primer semestre de 2025, la Biblioteca llevó a cabo un total de 35 eventos culturales.</t>
        </is>
      </c>
    </row>
    <row r="1792">
      <c r="A1792" t="n">
        <v>447</v>
      </c>
      <c r="B1792" t="inlineStr">
        <is>
          <t>Participación en actividades culturales</t>
        </is>
      </c>
      <c r="C1792" t="inlineStr">
        <is>
          <t>Biblioteca Institucional</t>
        </is>
      </c>
      <c r="D1792" s="134" t="n">
        <v>46022</v>
      </c>
      <c r="E1792" t="inlineStr">
        <is>
          <t>447-2025-12-31</t>
        </is>
      </c>
      <c r="F1792" t="inlineStr">
        <is>
          <t>2025-12-16 12:26:24</t>
        </is>
      </c>
      <c r="G1792" t="inlineStr">
        <is>
          <t>Carmen Mercedes Romero Bracho</t>
        </is>
      </c>
      <c r="H1792" t="inlineStr">
        <is>
          <t>En el año 2025 se evidenció un incremento significativo tanto en la oferta cultural como en la participación ciudadana. En este periodo participaron 7.524 personas, lo que representa un aumento de 982 participantes en comparación con 2024. Este crecimiento equivale a un incremento del 15,01 %._x000D_
Asimismo, la biblioteca aumentó el número de eventos culturales de 32 en 2024 a 44 en 2025, lo que corresponde a un incremento del 37,5 %, y las actividades culturales pasaron de 57 a 73, reflejando una mayor diversidad y alcance de la programación. En cuanto al segundo semestre, los eventos realizados aumentaron de 18 en 2024 a 24 en 2025, evidenciando un crecimiento del 33,3 %, lo que demuestra una intensificación de la oferta cultural en la segunda mitad del año.</t>
        </is>
      </c>
    </row>
    <row r="1793">
      <c r="A1793" t="n">
        <v>448</v>
      </c>
      <c r="B1793" t="inlineStr">
        <is>
          <t>Participación en actividades de formación</t>
        </is>
      </c>
      <c r="C1793" t="inlineStr">
        <is>
          <t>Biblioteca Institucional</t>
        </is>
      </c>
      <c r="D1793" s="134" t="n">
        <v>45473</v>
      </c>
      <c r="E1793" t="inlineStr">
        <is>
          <t>448-2024-06-30</t>
        </is>
      </c>
      <c r="F1793" t="inlineStr">
        <is>
          <t>2025-01-23 13:26:44</t>
        </is>
      </c>
      <c r="G1793" t="inlineStr">
        <is>
          <t>Carmen Mercedes Romero Bracho</t>
        </is>
      </c>
      <c r="H1793" t="inlineStr">
        <is>
          <t>Durante el primer semestre de 2023 se llevaron a cabo un total de 4,157 capacitaciones, mientras que en el mismo período de 2024 se realizaron 4,944 capacitaciones, lo que representa un incremento de 787 capacitaciones entre ambos años.</t>
        </is>
      </c>
    </row>
    <row r="1794">
      <c r="A1794" t="n">
        <v>448</v>
      </c>
      <c r="B1794" t="inlineStr">
        <is>
          <t>Participación en actividades de formación</t>
        </is>
      </c>
      <c r="C1794" t="inlineStr">
        <is>
          <t>Biblioteca Institucional</t>
        </is>
      </c>
      <c r="D1794" s="134" t="n">
        <v>45657</v>
      </c>
      <c r="E1794" t="inlineStr">
        <is>
          <t>448-2024-12-31</t>
        </is>
      </c>
      <c r="F1794" t="inlineStr">
        <is>
          <t>2025-01-29 10:21:30</t>
        </is>
      </c>
      <c r="G1794" t="inlineStr">
        <is>
          <t>Carmen Mercedes Romero Bracho</t>
        </is>
      </c>
      <c r="H1794" t="inlineStr">
        <is>
          <t>En el año 2023 se realizaron un total de 12,764 capacitaciones, mientras que en el año 2024 esta cifra aumentó a 13,954 capacitaciones._x000D_
En total se realizaron 742 talleres y asesorías</t>
        </is>
      </c>
    </row>
    <row r="1795">
      <c r="A1795" t="n">
        <v>448</v>
      </c>
      <c r="B1795" t="inlineStr">
        <is>
          <t>Participación en actividades de formación</t>
        </is>
      </c>
      <c r="C1795" t="inlineStr">
        <is>
          <t>Biblioteca Institucional</t>
        </is>
      </c>
      <c r="D1795" s="134" t="n">
        <v>45838</v>
      </c>
      <c r="E1795" t="inlineStr">
        <is>
          <t>448-2025-06-30</t>
        </is>
      </c>
      <c r="F1795" t="inlineStr">
        <is>
          <t>2026-01-20 14:52:02</t>
        </is>
      </c>
      <c r="G1795" t="inlineStr">
        <is>
          <t>Carmen Mercedes Romero Bracho</t>
        </is>
      </c>
      <c r="H1795" t="inlineStr">
        <is>
          <t>Durante el primer semestre de 2025 se evidenció un crecimiento significativo en el número de personas capacitadas, alcanzando un total de 6.903 participantes. Esta cifra representa un incremento de 1.959 personas frente al mismo periodo de 2024, en el que se capacitaron 4.944 individuos. Este incremento equivale a una variación del 39,6 %, superando de manera significativa la meta del 9,5 %, lo que evidencia un resultado ampliamente favorable frente a lo proyectado. En el 2025-I se realizaron un total de 411 talleres deformación</t>
        </is>
      </c>
    </row>
    <row r="1796">
      <c r="A1796" t="n">
        <v>448</v>
      </c>
      <c r="B1796" t="inlineStr">
        <is>
          <t>Participación en actividades de formación</t>
        </is>
      </c>
      <c r="C1796" t="inlineStr">
        <is>
          <t>Biblioteca Institucional</t>
        </is>
      </c>
      <c r="D1796" s="134" t="n">
        <v>46022</v>
      </c>
      <c r="E1796" t="inlineStr">
        <is>
          <t>448-2025-12-31</t>
        </is>
      </c>
      <c r="F1796" t="inlineStr">
        <is>
          <t>2026-01-20 15:16:22</t>
        </is>
      </c>
      <c r="G1796" t="inlineStr">
        <is>
          <t>Carmen Mercedes Romero Bracho</t>
        </is>
      </c>
      <c r="H1796" t="inlineStr">
        <is>
          <t>Entre 2024 y 2025, se evidenció un incremento de 8.283 participaciones en actividades de capacitación y asesoría, lo que representa un crecimiento del 59,4 %. Este resultado refleja una mayor participación de los usuarios en las actividades de formación ofrecidas por la biblioteca y supera ampliamente la meta establecida del 17 %, evidenciando un cumplimiento favorable del indicador._x000D_
_x000D_
Asimismo, se observa un aumento en la cantidad de talleres y asesorías realizadas, las cuales pasaron de 742 en 2024 a 867 en 2025, lo que equivale a 125 actividades adicionales. Este comportamiento da cuenta de un fortalecimiento en la planificación, ejecución y gestión del proceso de capacitación durante el periodo evaluado._x000D_
_x000D_
El resultado obtenido genera un impacto positivo en el proceso, al contribuir de manera directa al fortalecimiento de las capacidades y la formación de los usuarios, promoviendo su autonomía en el uso y aprovechamiento de los recursos y servicios que ofrece la biblioteca.</t>
        </is>
      </c>
    </row>
    <row r="1797">
      <c r="A1797" t="n">
        <v>451</v>
      </c>
      <c r="B1797" t="inlineStr">
        <is>
          <t>% de publicaciones con sentimiento positivo</t>
        </is>
      </c>
      <c r="C1797" t="inlineStr">
        <is>
          <t>Comunicaciones Externas</t>
        </is>
      </c>
      <c r="D1797" s="134" t="n">
        <v>45473</v>
      </c>
      <c r="E1797" t="inlineStr">
        <is>
          <t>451-2024-06-30</t>
        </is>
      </c>
      <c r="F1797" t="inlineStr">
        <is>
          <t>2024-07-05 18:20:07</t>
        </is>
      </c>
      <c r="G1797" t="inlineStr">
        <is>
          <t>Laura Ximena Orjuela Naranjo</t>
        </is>
      </c>
      <c r="H1797" t="inlineStr">
        <is>
          <t>Del primero de enero al 30 de junio de 2024 tuvimos 530 positivas, de un total de 1519. (Se omiten las notas pagas en medios de comunicación).</t>
        </is>
      </c>
    </row>
    <row r="1798">
      <c r="A1798" t="n">
        <v>451</v>
      </c>
      <c r="B1798" t="inlineStr">
        <is>
          <t>% de publicaciones con sentimiento positivo</t>
        </is>
      </c>
      <c r="C1798" t="inlineStr">
        <is>
          <t>Comunicaciones Externas</t>
        </is>
      </c>
      <c r="D1798" s="134" t="n">
        <v>45657</v>
      </c>
      <c r="E1798" t="inlineStr">
        <is>
          <t>451-2024-12-31</t>
        </is>
      </c>
      <c r="F1798" t="inlineStr">
        <is>
          <t>2025-01-06 12:38:56</t>
        </is>
      </c>
      <c r="G1798" t="inlineStr">
        <is>
          <t>Laura Ximena Orjuela Naranjo</t>
        </is>
      </c>
      <c r="H1798" t="inlineStr">
        <is>
          <t>Del primero de julio al 15 de diciembre de 2024 tuvimos 410 noticias positivas, de un total de 960. (Se omiten las notas pagas en medios de comunicación).</t>
        </is>
      </c>
    </row>
    <row r="1799">
      <c r="A1799" t="n">
        <v>451</v>
      </c>
      <c r="B1799" t="inlineStr">
        <is>
          <t>% de publicaciones con sentimiento positivo</t>
        </is>
      </c>
      <c r="C1799" t="inlineStr">
        <is>
          <t>Comunicaciones Externas</t>
        </is>
      </c>
      <c r="D1799" s="134" t="n">
        <v>45838</v>
      </c>
      <c r="E1799" t="inlineStr">
        <is>
          <t>451-2025-06-30</t>
        </is>
      </c>
      <c r="F1799" t="inlineStr">
        <is>
          <t>2025-07-16 10:27:31</t>
        </is>
      </c>
      <c r="G1799" t="inlineStr">
        <is>
          <t>Laura Ximena Orjuela Naranjo</t>
        </is>
      </c>
      <c r="H1799" t="inlineStr">
        <is>
          <t>Del 16 de diciembre de 2024 hasta el 30 de junio de 2025 tuvimos un 59,75% de publicaciones con sentimiento positivo (907 de 1518 publicaciones. Se omiten las notas pagas en medios de comunicación y las notas indirectas.</t>
        </is>
      </c>
    </row>
    <row r="1800">
      <c r="A1800" t="n">
        <v>451</v>
      </c>
      <c r="B1800" t="inlineStr">
        <is>
          <t>% de publicaciones con sentimiento positivo</t>
        </is>
      </c>
      <c r="C1800" t="inlineStr">
        <is>
          <t>Comunicaciones Externas</t>
        </is>
      </c>
      <c r="D1800" s="134" t="n">
        <v>46022</v>
      </c>
      <c r="E1800" t="inlineStr">
        <is>
          <t>451-2025-12-31</t>
        </is>
      </c>
      <c r="F1800" t="inlineStr">
        <is>
          <t>2026-01-06 14:04:58</t>
        </is>
      </c>
      <c r="G1800" t="inlineStr">
        <is>
          <t>Laura Ximena Orjuela Naranjo</t>
        </is>
      </c>
      <c r="H1800" t="inlineStr">
        <is>
          <t>¿Qué indica el resultado y cómo se interpreta frente al periodo evaluado?_x000D_
El resultado indica que casi dos terceras partes de la visibilidad mediática del Politécnico Grancolombiano durante el segundo semestre de 2025 estuvo asociada a un tratamiento positivo en medios de comunicación, lo que refleja una percepción favorable de la institución en la agenda mediática._x000D_
_x000D_
¿El indicador cumple o no cumple la meta establecida?_x000D_
Cumple la meta, siempre que la meta institucional esté fijada en ? 50 % de publicaciones con sentimiento positivo. El resultado de 65,4 % supera ese umbral y demuestra un desempeño consistente y favorable del proceso de comunicaciones._x000D_
_x000D_
Principales causas que explican el resultado obtenido: Entre los factores que contribuyeron al resultado se destacan:_x000D_
_x000D_
- Enfoque estratégico en contenidos de valor social y académico, especialmente en temas de salud mental, educación._x000D_
- Cobertura amplia en medios regionales y nacionales._x000D_
- Cobertura inevitable de temas coyunturales o de análisis crítico, que, aunque necesarios, tienden a clasificarse como neutros o mixtos y afectan el porcentaje final._x000D_
_x000D_
Impacto del resultado en el logro de los objetivos del proceso y en el desempeño del proceso:_x000D_
El resultado tiene un impacto positivo directo en el cumplimiento de los objetivos del proceso de la Jefatura de Prensa, al contribuir al fortalecimiento de la reputación institucional, respaldar el posicionamiento del Politécnico Grancolombiano como referente académico y de opinión experta, favorecer una relación sostenida y de confianza con los medios de comunicación y apoyar los objetivos estratégicos del Poli en términos de visibilidad, impacto público y liderazgo académico.</t>
        </is>
      </c>
    </row>
    <row r="1801">
      <c r="A1801" t="n">
        <v>452</v>
      </c>
      <c r="B1801" t="inlineStr">
        <is>
          <t>Seguimiento a eventos internos y externos institucionales</t>
        </is>
      </c>
      <c r="C1801" t="inlineStr">
        <is>
          <t>Comunicaciones Externas</t>
        </is>
      </c>
      <c r="D1801" s="134" t="n">
        <v>45473</v>
      </c>
      <c r="E1801" t="inlineStr">
        <is>
          <t>452-2024-06-30</t>
        </is>
      </c>
      <c r="F1801" t="inlineStr">
        <is>
          <t>2025-01-16 11:54:42</t>
        </is>
      </c>
      <c r="G1801" t="inlineStr">
        <is>
          <t>Andrea Maria Gutierrez Acuna</t>
        </is>
      </c>
      <c r="H1801" t="inlineStr">
        <is>
          <t>Se realizarón un total de 116 actividades desde el mes de mayo que se tomó el liderazgo de estas. Entre actividades institucionales, académicas, de bienestar colaboradores, bienestar universitario y huella grancolombiana, CSUS y de la sede Medellín.</t>
        </is>
      </c>
    </row>
    <row r="1802">
      <c r="A1802" t="n">
        <v>452</v>
      </c>
      <c r="B1802" t="inlineStr">
        <is>
          <t>Seguimiento a eventos internos y externos institucionales</t>
        </is>
      </c>
      <c r="C1802" t="inlineStr">
        <is>
          <t>Comunicaciones Externas</t>
        </is>
      </c>
      <c r="D1802" s="134" t="n">
        <v>45657</v>
      </c>
      <c r="E1802" t="inlineStr">
        <is>
          <t>452-2024-12-31</t>
        </is>
      </c>
      <c r="F1802" t="inlineStr">
        <is>
          <t>2025-01-16 11:59:55</t>
        </is>
      </c>
      <c r="G1802" t="inlineStr">
        <is>
          <t>Andrea Maria Gutierrez Acuna</t>
        </is>
      </c>
      <c r="H1802" t="inlineStr">
        <is>
          <t>Se realizarón un total de 80 actividades desde el mes de mayo que se tomó el liderazgo de estas. Entre actividades institucionales, académicas, de bienestar colaboradores, bienestar universitario y huella grancolombiana, CSUS y de la sede Medellín</t>
        </is>
      </c>
    </row>
    <row r="1803">
      <c r="A1803" t="n">
        <v>452</v>
      </c>
      <c r="B1803" t="inlineStr">
        <is>
          <t>Seguimiento a eventos internos y externos institucionales</t>
        </is>
      </c>
      <c r="C1803" t="inlineStr">
        <is>
          <t>Comunicaciones Externas</t>
        </is>
      </c>
      <c r="D1803" s="134" t="n">
        <v>46022</v>
      </c>
      <c r="E1803" t="inlineStr">
        <is>
          <t>452-2025-12-31</t>
        </is>
      </c>
      <c r="F1803" t="inlineStr">
        <is>
          <t>2026-03-10 13:47:38</t>
        </is>
      </c>
      <c r="G1803" t="inlineStr">
        <is>
          <t>Andrea Maria Gutierrez Acuna</t>
        </is>
      </c>
      <c r="H1803" t="inlineStr">
        <is>
          <t>Se realizaron un total de 100 actividades desde el mes de febrero en el que se iniciaron con actividades y eventos institucionales, académicas, de bienestar colaboradores, bienestar universitario y huella grancolombiana, sede Medellín y regiones.</t>
        </is>
      </c>
    </row>
    <row r="1804">
      <c r="A1804" t="n">
        <v>453</v>
      </c>
      <c r="B1804" t="inlineStr">
        <is>
          <t>Número de cursos diseñados</t>
        </is>
      </c>
      <c r="C1804" t="inlineStr">
        <is>
          <t>Diseño de Contenido Virtual</t>
        </is>
      </c>
      <c r="D1804" s="134" t="n">
        <v>45382</v>
      </c>
      <c r="E1804" t="inlineStr">
        <is>
          <t>453-2024-03-31</t>
        </is>
      </c>
      <c r="F1804" t="inlineStr">
        <is>
          <t>2024-10-11 07:27:10</t>
        </is>
      </c>
      <c r="G1804" t="inlineStr">
        <is>
          <t>Jonathan Camilo Agudelo Sarmiento</t>
        </is>
      </c>
      <c r="H1804" t="inlineStr">
        <is>
          <t>Las métricas y tiempos de producción establecidos desde el año 2023, no estaban parametrizadas y los módulos se producían en tiempos bastante holgados, por tal motivo para este primer trimestre se entregaron la mitad de los módulos establecidos,  pero con la proyección de que en lo trimestres que siguen se debe entregar los módulos faltantes.</t>
        </is>
      </c>
    </row>
    <row r="1805">
      <c r="A1805" t="n">
        <v>453</v>
      </c>
      <c r="B1805" t="inlineStr">
        <is>
          <t>Número de cursos diseñados</t>
        </is>
      </c>
      <c r="C1805" t="inlineStr">
        <is>
          <t>Diseño de Contenido Virtual</t>
        </is>
      </c>
      <c r="D1805" s="134" t="n">
        <v>45473</v>
      </c>
      <c r="E1805" t="inlineStr">
        <is>
          <t>453-2024-06-30</t>
        </is>
      </c>
      <c r="F1805" t="inlineStr">
        <is>
          <t>2024-07-29 08:41:34</t>
        </is>
      </c>
      <c r="G1805" t="inlineStr">
        <is>
          <t>Adriana Lucia Angel Cuartas</t>
        </is>
      </c>
      <c r="H1805" t="inlineStr"/>
    </row>
    <row r="1806">
      <c r="A1806" t="n">
        <v>453</v>
      </c>
      <c r="B1806" t="inlineStr">
        <is>
          <t>Número de cursos diseñados</t>
        </is>
      </c>
      <c r="C1806" t="inlineStr">
        <is>
          <t>Diseño de Contenido Virtual</t>
        </is>
      </c>
      <c r="D1806" s="134" t="n">
        <v>45565</v>
      </c>
      <c r="E1806" t="inlineStr">
        <is>
          <t>453-2024-09-30</t>
        </is>
      </c>
      <c r="F1806" t="inlineStr">
        <is>
          <t>2024-10-11 07:32:45</t>
        </is>
      </c>
      <c r="G1806" t="inlineStr">
        <is>
          <t>Jonathan Camilo Agudelo Sarmiento</t>
        </is>
      </c>
      <c r="H1806" t="inlineStr">
        <is>
          <t>En este trimestre, gracias al ejercicio de capitalización de los módulos se lograron entregan a ambientes el 300 % de lo establecido, gracias a la ejecución de los tiempos establecidos para la producción.</t>
        </is>
      </c>
    </row>
    <row r="1807">
      <c r="A1807" t="n">
        <v>453</v>
      </c>
      <c r="B1807" t="inlineStr">
        <is>
          <t>Número de cursos diseñados</t>
        </is>
      </c>
      <c r="C1807" t="inlineStr">
        <is>
          <t>Diseño de Contenido Virtual</t>
        </is>
      </c>
      <c r="D1807" s="134" t="n">
        <v>45657</v>
      </c>
      <c r="E1807" t="inlineStr">
        <is>
          <t>453-2024-12-31</t>
        </is>
      </c>
      <c r="F1807" t="inlineStr">
        <is>
          <t>2024-12-27 16:19:44</t>
        </is>
      </c>
      <c r="G1807" t="inlineStr">
        <is>
          <t>Jonathan Camilo Agudelo Sarmiento</t>
        </is>
      </c>
      <c r="H1807" t="inlineStr">
        <is>
          <t>Acorde a los tiempos planteados y establecidos para la producción, se cumplió con la meta pactada.</t>
        </is>
      </c>
    </row>
    <row r="1808">
      <c r="A1808" t="n">
        <v>453</v>
      </c>
      <c r="B1808" t="inlineStr">
        <is>
          <t>Número de cursos diseñados</t>
        </is>
      </c>
      <c r="C1808" t="inlineStr">
        <is>
          <t>Diseño de Contenido Virtual</t>
        </is>
      </c>
      <c r="D1808" s="134" t="n">
        <v>45747</v>
      </c>
      <c r="E1808" t="inlineStr">
        <is>
          <t>453-2025-03-31</t>
        </is>
      </c>
      <c r="F1808" t="inlineStr">
        <is>
          <t>2025-07-22 14:31:02</t>
        </is>
      </c>
      <c r="G1808" t="inlineStr">
        <is>
          <t>Jonathan Camilo Agudelo Sarmiento</t>
        </is>
      </c>
      <c r="H1808" t="inlineStr"/>
    </row>
    <row r="1809">
      <c r="A1809" t="n">
        <v>453</v>
      </c>
      <c r="B1809" t="inlineStr">
        <is>
          <t>Número de cursos diseñados</t>
        </is>
      </c>
      <c r="C1809" t="inlineStr">
        <is>
          <t>Diseño de Contenido Virtual</t>
        </is>
      </c>
      <c r="D1809" s="134" t="n">
        <v>45838</v>
      </c>
      <c r="E1809" t="inlineStr">
        <is>
          <t>453-2025-06-30</t>
        </is>
      </c>
      <c r="F1809" t="inlineStr">
        <is>
          <t>2025-07-22 14:45:11</t>
        </is>
      </c>
      <c r="G1809" t="inlineStr">
        <is>
          <t>Jonathan Camilo Agudelo Sarmiento</t>
        </is>
      </c>
      <c r="H1809" t="inlineStr"/>
    </row>
    <row r="1810">
      <c r="A1810" t="n">
        <v>453</v>
      </c>
      <c r="B1810" t="inlineStr">
        <is>
          <t>Número de cursos diseñados</t>
        </is>
      </c>
      <c r="C1810" t="inlineStr">
        <is>
          <t>Diseño de Contenido Virtual</t>
        </is>
      </c>
      <c r="D1810" s="134" t="n">
        <v>45930</v>
      </c>
      <c r="E1810" t="inlineStr">
        <is>
          <t>453-2025-09-30</t>
        </is>
      </c>
      <c r="F1810" t="inlineStr">
        <is>
          <t>2025-10-28 11:27:06</t>
        </is>
      </c>
      <c r="G1810" t="inlineStr">
        <is>
          <t>Jonathan Camilo Agudelo Sarmiento</t>
        </is>
      </c>
      <c r="H1810" t="inlineStr">
        <is>
          <t>En este trimestre, se lograron entregan a ambientes el 100 % de lo establecido, gracias a la ejecución de los tiempos establecidos para la producción._x000D_
_x000D_
https://lookerstudio.google.com/u/0/reporting/cd6782f3-5139-4c34-be83-f7e3c5d530af/page/p_goah32mqvd</t>
        </is>
      </c>
    </row>
    <row r="1811">
      <c r="A1811" t="n">
        <v>453</v>
      </c>
      <c r="B1811" t="inlineStr">
        <is>
          <t>Número de cursos diseñados</t>
        </is>
      </c>
      <c r="C1811" t="inlineStr">
        <is>
          <t>Diseño de Contenido Virtual</t>
        </is>
      </c>
      <c r="D1811" s="134" t="n">
        <v>46022</v>
      </c>
      <c r="E1811" t="inlineStr">
        <is>
          <t>453-2025-12-31</t>
        </is>
      </c>
      <c r="F1811" t="inlineStr">
        <is>
          <t>2025-12-31 08:03:25</t>
        </is>
      </c>
      <c r="G1811" t="inlineStr">
        <is>
          <t>Jonathan Camilo Agudelo Sarmiento</t>
        </is>
      </c>
      <c r="H1811" t="inlineStr">
        <is>
          <t>Jonathan Camilo Agudelo Sarmiento_x000D_
28/10/2025   _x000D_
En este trimestre, se lograron entregan a ambientes el 100 % de lo establecido, gracias a la ejecución de los tiempos establecidos para la producción._x000D_
_x000D_
https://lookerstudio.google.com/u/0/reporting/cd6782f3-5139-4c34-be83-f7e3c5d530af/page/p_goah32mqvd</t>
        </is>
      </c>
    </row>
    <row r="1812">
      <c r="A1812" t="n">
        <v>455</v>
      </c>
      <c r="B1812" t="inlineStr">
        <is>
          <t>ANS Diseño de contenidos virtuales</t>
        </is>
      </c>
      <c r="C1812" t="inlineStr">
        <is>
          <t>Diseño de Contenido Virtual</t>
        </is>
      </c>
      <c r="D1812" s="134" t="n">
        <v>45565</v>
      </c>
      <c r="E1812" t="inlineStr">
        <is>
          <t>455-2024-09-30</t>
        </is>
      </c>
      <c r="F1812" t="inlineStr">
        <is>
          <t>2024-10-11 14:34:55</t>
        </is>
      </c>
      <c r="G1812" t="inlineStr">
        <is>
          <t>Jonathan Camilo Agudelo Sarmiento</t>
        </is>
      </c>
      <c r="H1812" t="inlineStr">
        <is>
          <t>En estos 60 días se entregaron 5 módulos dentro de los tiempos establecidos los cuales corresponden a este trimestre, adicionalmente se realizó el ejercicio de capitalización de los módulos en donde se priorizaron los que estaban parametrizados desde años anteriores y que por diferentes circunstancias no se entregaron en su momento, esto fue una contingencia del proceso, por tal motivo esta medición será la línea base para establecer la meta posteriormente.</t>
        </is>
      </c>
    </row>
    <row r="1813">
      <c r="A1813" t="n">
        <v>455</v>
      </c>
      <c r="B1813" t="inlineStr">
        <is>
          <t>ANS Diseño de contenidos virtuales</t>
        </is>
      </c>
      <c r="C1813" t="inlineStr">
        <is>
          <t>Diseño de Contenido Virtual</t>
        </is>
      </c>
      <c r="D1813" s="134" t="n">
        <v>45657</v>
      </c>
      <c r="E1813" t="inlineStr">
        <is>
          <t>455-2024-12-31</t>
        </is>
      </c>
      <c r="F1813" t="inlineStr">
        <is>
          <t>2025-01-10 16:14:52</t>
        </is>
      </c>
      <c r="G1813" t="inlineStr">
        <is>
          <t>Jonathan Camilo Agudelo Sarmiento</t>
        </is>
      </c>
      <c r="H1813" t="inlineStr">
        <is>
          <t>En estos 60 días se entregaron 20 módulos dentro de los tiempos establecidos los cuales corresponden a este trimestre.</t>
        </is>
      </c>
    </row>
    <row r="1814">
      <c r="A1814" t="n">
        <v>455</v>
      </c>
      <c r="B1814" t="inlineStr">
        <is>
          <t>ANS Diseño de contenidos virtuales</t>
        </is>
      </c>
      <c r="C1814" t="inlineStr">
        <is>
          <t>Diseño de Contenido Virtual</t>
        </is>
      </c>
      <c r="D1814" s="134" t="n">
        <v>45747</v>
      </c>
      <c r="E1814" t="inlineStr">
        <is>
          <t>455-2025-03-31</t>
        </is>
      </c>
      <c r="F1814" t="inlineStr">
        <is>
          <t>2025-07-25 11:15:26</t>
        </is>
      </c>
      <c r="G1814" t="inlineStr">
        <is>
          <t>Jonathan Camilo Agudelo Sarmiento</t>
        </is>
      </c>
      <c r="H1814" t="inlineStr">
        <is>
          <t>En estos 90 días se diseñaron 8 cursos virtuales los cuales corresponden a los cursos que se tenían pendientes de producciones anteriores.</t>
        </is>
      </c>
    </row>
    <row r="1815">
      <c r="A1815" t="n">
        <v>455</v>
      </c>
      <c r="B1815" t="inlineStr">
        <is>
          <t>ANS Diseño de contenidos virtuales</t>
        </is>
      </c>
      <c r="C1815" t="inlineStr">
        <is>
          <t>Diseño de Contenido Virtual</t>
        </is>
      </c>
      <c r="D1815" s="134" t="n">
        <v>45838</v>
      </c>
      <c r="E1815" t="inlineStr">
        <is>
          <t>455-2025-06-30</t>
        </is>
      </c>
      <c r="F1815" t="inlineStr">
        <is>
          <t>2025-07-25 11:12:12</t>
        </is>
      </c>
      <c r="G1815" t="inlineStr">
        <is>
          <t>Jonathan Camilo Agudelo Sarmiento</t>
        </is>
      </c>
      <c r="H1815" t="inlineStr">
        <is>
          <t>En estos 90 días se entregaron 11 módulos dentro de los tiempos establecidos, los cuales corresponden a este trimestre, esto corresponde a lo esperado para este periodo, ya que se debe cumplir con la oferta académica planteada</t>
        </is>
      </c>
    </row>
    <row r="1816">
      <c r="A1816" t="n">
        <v>455</v>
      </c>
      <c r="B1816" t="inlineStr">
        <is>
          <t>ANS Diseño de contenidos virtuales</t>
        </is>
      </c>
      <c r="C1816" t="inlineStr">
        <is>
          <t>Diseño de Contenido Virtual</t>
        </is>
      </c>
      <c r="D1816" s="134" t="n">
        <v>45930</v>
      </c>
      <c r="E1816" t="inlineStr">
        <is>
          <t>455-2025-09-30</t>
        </is>
      </c>
      <c r="F1816" t="inlineStr">
        <is>
          <t>2025-10-28 11:06:42</t>
        </is>
      </c>
      <c r="G1816" t="inlineStr">
        <is>
          <t>Jonathan Camilo Agudelo Sarmiento</t>
        </is>
      </c>
      <c r="H1816" t="inlineStr">
        <is>
          <t>En estos 90 días se entregaron 15 módulos dentro de los tiempos establecidos, los cuales corresponden a este trimestre, esto corresponde a lo esperado para este periodo, ya que se debe cumplir con la oferta académica planteada</t>
        </is>
      </c>
    </row>
    <row r="1817">
      <c r="A1817" t="n">
        <v>455</v>
      </c>
      <c r="B1817" t="inlineStr">
        <is>
          <t>ANS Diseño de contenidos virtuales</t>
        </is>
      </c>
      <c r="C1817" t="inlineStr">
        <is>
          <t>Diseño de Contenido Virtual</t>
        </is>
      </c>
      <c r="D1817" s="134" t="n">
        <v>46022</v>
      </c>
      <c r="E1817" t="inlineStr">
        <is>
          <t>455-2025-12-31</t>
        </is>
      </c>
      <c r="F1817" t="inlineStr">
        <is>
          <t>2026-02-20 21:41:20</t>
        </is>
      </c>
      <c r="G1817" t="inlineStr">
        <is>
          <t>Jonathan Camilo Agudelo Sarmiento</t>
        </is>
      </c>
      <c r="H1817" t="inlineStr">
        <is>
          <t>En estos 90 días se entregaron 25 módulos dentro de los tiempos establecidos, los cuales corresponden a este trimestre; esto corresponde a lo esperado para este periodo, ya que se debe cumplir con la oferta académica planteada</t>
        </is>
      </c>
    </row>
    <row r="1818">
      <c r="A1818" t="n">
        <v>456</v>
      </c>
      <c r="B1818" t="inlineStr">
        <is>
          <t>Impacto de campañas de Mailing</t>
        </is>
      </c>
      <c r="C1818" t="inlineStr">
        <is>
          <t>Comunicaciones Internas</t>
        </is>
      </c>
      <c r="D1818" s="134" t="n">
        <v>45473</v>
      </c>
      <c r="E1818" t="inlineStr">
        <is>
          <t>456-2024-06-30</t>
        </is>
      </c>
      <c r="F1818" t="inlineStr">
        <is>
          <t>2024-08-15 11:40:21</t>
        </is>
      </c>
      <c r="G1818" t="inlineStr">
        <is>
          <t>Carolina Lara Cardenas</t>
        </is>
      </c>
      <c r="H1818" t="inlineStr">
        <is>
          <t>Indicadores del primer semestre 2024-1 y adjunto evidencia.</t>
        </is>
      </c>
    </row>
    <row r="1819">
      <c r="A1819" t="n">
        <v>456</v>
      </c>
      <c r="B1819" t="inlineStr">
        <is>
          <t>Impacto de campañas de Mailing</t>
        </is>
      </c>
      <c r="C1819" t="inlineStr">
        <is>
          <t>Comunicaciones Internas</t>
        </is>
      </c>
      <c r="D1819" s="134" t="n">
        <v>45657</v>
      </c>
      <c r="E1819" t="inlineStr">
        <is>
          <t>456-2024-12-31</t>
        </is>
      </c>
      <c r="F1819" t="inlineStr">
        <is>
          <t>2025-01-17 19:02:37</t>
        </is>
      </c>
      <c r="G1819" t="inlineStr">
        <is>
          <t>Carolina Lara Cardenas</t>
        </is>
      </c>
      <c r="H1819" t="inlineStr">
        <is>
          <t>Anexo soporte de análisis segundo semestre</t>
        </is>
      </c>
    </row>
    <row r="1820">
      <c r="A1820" t="n">
        <v>456</v>
      </c>
      <c r="B1820" t="inlineStr">
        <is>
          <t>Impacto de campañas de Mailing</t>
        </is>
      </c>
      <c r="C1820" t="inlineStr">
        <is>
          <t>Comunicaciones Internas</t>
        </is>
      </c>
      <c r="D1820" s="134" t="n">
        <v>45747</v>
      </c>
      <c r="E1820" t="inlineStr">
        <is>
          <t>456-2025-03-31</t>
        </is>
      </c>
      <c r="F1820" t="inlineStr">
        <is>
          <t>2025-07-18 11:08:15</t>
        </is>
      </c>
      <c r="G1820" t="inlineStr">
        <is>
          <t>Carolina Lara Cardenas</t>
        </is>
      </c>
      <c r="H1820" t="inlineStr">
        <is>
          <t>La apertura de las comunicaciones durante el Q1, tuvo un buen comportamiento con respecto a la métrica promedio del año 2024.</t>
        </is>
      </c>
    </row>
    <row r="1821">
      <c r="A1821" t="n">
        <v>456</v>
      </c>
      <c r="B1821" t="inlineStr">
        <is>
          <t>Impacto de campañas de Mailing</t>
        </is>
      </c>
      <c r="C1821" t="inlineStr">
        <is>
          <t>Comunicaciones Internas</t>
        </is>
      </c>
      <c r="D1821" s="134" t="n">
        <v>45838</v>
      </c>
      <c r="E1821" t="inlineStr">
        <is>
          <t>456-2025-06-30</t>
        </is>
      </c>
      <c r="F1821" t="inlineStr">
        <is>
          <t>2025-07-18 11:17:38</t>
        </is>
      </c>
      <c r="G1821" t="inlineStr">
        <is>
          <t>Carolina Lara Cardenas</t>
        </is>
      </c>
      <c r="H1821" t="inlineStr">
        <is>
          <t>Durante el Q2 se evidencio un punto por debajo de aperturas, de acuerdo a lo proyectado. Pero se debe tener en cuenta que el numero de impactos se aumento sobre este trimestre.</t>
        </is>
      </c>
    </row>
    <row r="1822">
      <c r="A1822" t="n">
        <v>456</v>
      </c>
      <c r="B1822" t="inlineStr">
        <is>
          <t>Impacto de campañas de Mailing</t>
        </is>
      </c>
      <c r="C1822" t="inlineStr">
        <is>
          <t>Comunicaciones Internas</t>
        </is>
      </c>
      <c r="D1822" s="134" t="n">
        <v>45930</v>
      </c>
      <c r="E1822" t="inlineStr">
        <is>
          <t>456-2025-09-30</t>
        </is>
      </c>
      <c r="F1822" t="inlineStr">
        <is>
          <t>2026-03-09 15:43:23</t>
        </is>
      </c>
      <c r="G1822" t="inlineStr">
        <is>
          <t>Carolina Lara Cardenas</t>
        </is>
      </c>
      <c r="H1822" t="inlineStr">
        <is>
          <t>El comportamiento de la apertura del Q3 se ve con un buen comportamiento e incremento en el segmento de estudiantes. Como objetivo en el plan de mejoramiento del 2025, permite ve que las acciones realizadas en comunicación han ayudado a incrementar su uso en este segmento.</t>
        </is>
      </c>
    </row>
    <row r="1823">
      <c r="A1823" t="n">
        <v>456</v>
      </c>
      <c r="B1823" t="inlineStr">
        <is>
          <t>Impacto de campañas de Mailing</t>
        </is>
      </c>
      <c r="C1823" t="inlineStr">
        <is>
          <t>Comunicaciones Internas</t>
        </is>
      </c>
      <c r="D1823" s="134" t="n">
        <v>46022</v>
      </c>
      <c r="E1823" t="inlineStr">
        <is>
          <t>456-2025-12-31</t>
        </is>
      </c>
      <c r="F1823" t="inlineStr">
        <is>
          <t>2026-03-09 15:44:17</t>
        </is>
      </c>
      <c r="G1823" t="inlineStr">
        <is>
          <t>Carolina Lara Cardenas</t>
        </is>
      </c>
      <c r="H1823" t="inlineStr">
        <is>
          <t>Es importante evidenciar que el fin de año trae un incremento de apertura en los tres segmentos. Y permite tener un cierre optimo en el impacto de las comunicaciones en los tres segmentos.</t>
        </is>
      </c>
    </row>
    <row r="1824">
      <c r="A1824" t="n">
        <v>457</v>
      </c>
      <c r="B1824" t="inlineStr">
        <is>
          <t>Apertura de enlaces en mensajes de texto</t>
        </is>
      </c>
      <c r="C1824" t="inlineStr">
        <is>
          <t>Comunicaciones Internas</t>
        </is>
      </c>
      <c r="D1824" s="134" t="n">
        <v>45473</v>
      </c>
      <c r="E1824" t="inlineStr">
        <is>
          <t>457-2024-06-30</t>
        </is>
      </c>
      <c r="F1824" t="inlineStr">
        <is>
          <t>2024-08-14 10:58:07</t>
        </is>
      </c>
      <c r="G1824" t="inlineStr">
        <is>
          <t>Carolina Lara Cardenas</t>
        </is>
      </c>
      <c r="H1824" t="inlineStr">
        <is>
          <t>Se realizo cierre del primer semestre y se obtuvo respectivamente en porcentaje por audiencia la apertura. Anexo informe primer semestre de las comunicaciones generales por audiencia y por estrategia interna.</t>
        </is>
      </c>
    </row>
    <row r="1825">
      <c r="A1825" t="n">
        <v>457</v>
      </c>
      <c r="B1825" t="inlineStr">
        <is>
          <t>Apertura de enlaces en mensajes de texto</t>
        </is>
      </c>
      <c r="C1825" t="inlineStr">
        <is>
          <t>Comunicaciones Internas</t>
        </is>
      </c>
      <c r="D1825" s="134" t="n">
        <v>45565</v>
      </c>
      <c r="E1825" t="inlineStr">
        <is>
          <t>457-2024-09-30</t>
        </is>
      </c>
      <c r="F1825" t="inlineStr">
        <is>
          <t>2025-07-16 00:19:42</t>
        </is>
      </c>
      <c r="G1825" t="inlineStr">
        <is>
          <t>Licec Ximena Silva Goyeneche</t>
        </is>
      </c>
      <c r="H1825" t="inlineStr">
        <is>
          <t>No Aplica 2024</t>
        </is>
      </c>
    </row>
    <row r="1826">
      <c r="A1826" t="n">
        <v>457</v>
      </c>
      <c r="B1826" t="inlineStr">
        <is>
          <t>Apertura de enlaces en mensajes de texto</t>
        </is>
      </c>
      <c r="C1826" t="inlineStr">
        <is>
          <t>Comunicaciones Internas</t>
        </is>
      </c>
      <c r="D1826" s="134" t="n">
        <v>45657</v>
      </c>
      <c r="E1826" t="inlineStr">
        <is>
          <t>457-2024-12-31</t>
        </is>
      </c>
      <c r="F1826" t="inlineStr">
        <is>
          <t>2025-01-17 19:04:38</t>
        </is>
      </c>
      <c r="G1826" t="inlineStr">
        <is>
          <t>Carolina Lara Cardenas</t>
        </is>
      </c>
      <c r="H1826" t="inlineStr">
        <is>
          <t>Anexo informe como evidencia.</t>
        </is>
      </c>
    </row>
    <row r="1827">
      <c r="A1827" t="n">
        <v>457</v>
      </c>
      <c r="B1827" t="inlineStr">
        <is>
          <t>Apertura de enlaces en mensajes de texto</t>
        </is>
      </c>
      <c r="C1827" t="inlineStr">
        <is>
          <t>Comunicaciones Internas</t>
        </is>
      </c>
      <c r="D1827" s="134" t="n">
        <v>45747</v>
      </c>
      <c r="E1827" t="inlineStr">
        <is>
          <t>457-2025-03-31</t>
        </is>
      </c>
      <c r="F1827" t="inlineStr">
        <is>
          <t>2025-07-18 11:23:03</t>
        </is>
      </c>
      <c r="G1827" t="inlineStr">
        <is>
          <t>Carolina Lara Cardenas</t>
        </is>
      </c>
      <c r="H1827" t="inlineStr">
        <is>
          <t>Anexo evidencia del comportamiento del clic en SMS durante el primer trimestre, notando un buen comportamiento en el segmento de estudiantes y colaboradores.</t>
        </is>
      </c>
    </row>
    <row r="1828">
      <c r="A1828" t="n">
        <v>457</v>
      </c>
      <c r="B1828" t="inlineStr">
        <is>
          <t>Apertura de enlaces en mensajes de texto</t>
        </is>
      </c>
      <c r="C1828" t="inlineStr">
        <is>
          <t>Comunicaciones Internas</t>
        </is>
      </c>
      <c r="D1828" s="134" t="n">
        <v>45838</v>
      </c>
      <c r="E1828" t="inlineStr">
        <is>
          <t>457-2025-06-30</t>
        </is>
      </c>
      <c r="F1828" t="inlineStr">
        <is>
          <t>2025-07-18 16:04:21</t>
        </is>
      </c>
      <c r="G1828" t="inlineStr">
        <is>
          <t>Carolina Lara Cardenas</t>
        </is>
      </c>
      <c r="H1828" t="inlineStr">
        <is>
          <t>Anexo resumen de indicadores de SMS. Se evidencia una baja apertura de links en la audiencia de graduados, de acuerdo con lo proyectado.</t>
        </is>
      </c>
    </row>
    <row r="1829">
      <c r="A1829" t="n">
        <v>457</v>
      </c>
      <c r="B1829" t="inlineStr">
        <is>
          <t>Apertura de enlaces en mensajes de texto</t>
        </is>
      </c>
      <c r="C1829" t="inlineStr">
        <is>
          <t>Comunicaciones Internas</t>
        </is>
      </c>
      <c r="D1829" s="134" t="n">
        <v>45930</v>
      </c>
      <c r="E1829" t="inlineStr">
        <is>
          <t>457-2025-09-30</t>
        </is>
      </c>
      <c r="F1829" t="inlineStr">
        <is>
          <t>2026-03-09 15:50:51</t>
        </is>
      </c>
      <c r="G1829" t="inlineStr">
        <is>
          <t>Carolina Lara Cardenas</t>
        </is>
      </c>
      <c r="H1829" t="inlineStr">
        <is>
          <t>En los clic dentro de los mensajes de texto en lo enviado es importante evidenciar dentro de los estudiantes una bajo apertura.</t>
        </is>
      </c>
    </row>
    <row r="1830">
      <c r="A1830" t="n">
        <v>457</v>
      </c>
      <c r="B1830" t="inlineStr">
        <is>
          <t>Apertura de enlaces en mensajes de texto</t>
        </is>
      </c>
      <c r="C1830" t="inlineStr">
        <is>
          <t>Comunicaciones Internas</t>
        </is>
      </c>
      <c r="D1830" s="134" t="n">
        <v>46022</v>
      </c>
      <c r="E1830" t="inlineStr">
        <is>
          <t>457-2025-12-31</t>
        </is>
      </c>
      <c r="F1830" t="inlineStr">
        <is>
          <t>2026-03-09 15:52:30</t>
        </is>
      </c>
      <c r="G1830" t="inlineStr">
        <is>
          <t>Carolina Lara Cardenas</t>
        </is>
      </c>
      <c r="H1830" t="inlineStr">
        <is>
          <t>Dentro de las acciones de invitar a realizar el clic desde el SMS, es importante revisar que muchas personas pueden leer la información pero no dan clic. Seguiremos trabajando en llamar la atención para que lean o profundicen la información que se les envía.</t>
        </is>
      </c>
    </row>
    <row r="1831">
      <c r="A1831" t="n">
        <v>460</v>
      </c>
      <c r="B1831" t="inlineStr">
        <is>
          <t>% de profesores (Contrato Indefinido- Fijo) impactados plan de desarrollo docente</t>
        </is>
      </c>
      <c r="C1831" t="inlineStr">
        <is>
          <t>GESTIÓN Y DESARROLLO DEL TALENTO HUMANO</t>
        </is>
      </c>
      <c r="D1831" s="134" t="n">
        <v>45657</v>
      </c>
      <c r="E1831" t="inlineStr">
        <is>
          <t>460-2024-12-31</t>
        </is>
      </c>
      <c r="F1831" t="inlineStr">
        <is>
          <t>2025-01-13 10:01:16</t>
        </is>
      </c>
      <c r="G1831" t="inlineStr">
        <is>
          <t>Andrea Carmona Guerra</t>
        </is>
      </c>
      <c r="H1831" t="inlineStr">
        <is>
          <t>Teniendo en cuenta la nómina de diciembre para el cierre de año 2024, se identifican 257 profesores, 252 término indefinido y 5 término fijo y un impacto de 252 profesores que participaron o fueron impactados en al menos 1 capacitación en el año de análisis.</t>
        </is>
      </c>
    </row>
    <row r="1832">
      <c r="A1832" t="n">
        <v>460</v>
      </c>
      <c r="B1832" t="inlineStr">
        <is>
          <t>% de profesores (Contrato Indefinido- Fijo) impactados plan de desarrollo docente</t>
        </is>
      </c>
      <c r="C1832" t="inlineStr">
        <is>
          <t>GESTIÓN Y DESARROLLO DEL TALENTO HUMANO</t>
        </is>
      </c>
      <c r="D1832" s="134" t="n">
        <v>46022</v>
      </c>
      <c r="E1832" t="inlineStr">
        <is>
          <t>460-2025-12-31</t>
        </is>
      </c>
      <c r="F1832" t="inlineStr">
        <is>
          <t>2026-01-30 11:32:31</t>
        </is>
      </c>
      <c r="G1832" t="inlineStr">
        <is>
          <t>Andrea Carmona Guerra</t>
        </is>
      </c>
      <c r="H1832" t="inlineStr"/>
    </row>
    <row r="1833">
      <c r="A1833" t="n">
        <v>466</v>
      </c>
      <c r="B1833" t="inlineStr">
        <is>
          <t>NPS Estudiantes</t>
        </is>
      </c>
      <c r="C1833" t="inlineStr">
        <is>
          <t>EXPERIENCIA INSTITUCIONAL</t>
        </is>
      </c>
      <c r="D1833" s="134" t="n">
        <v>45473</v>
      </c>
      <c r="E1833" t="inlineStr">
        <is>
          <t>466-2024-06-30</t>
        </is>
      </c>
      <c r="F1833" t="inlineStr">
        <is>
          <t>2024-07-22 12:16:27</t>
        </is>
      </c>
      <c r="G1833" t="inlineStr">
        <is>
          <t>Carolina Jurado Bernal</t>
        </is>
      </c>
      <c r="H1833" t="inlineStr">
        <is>
          <t>Indicador tomado del SSI- POLISIGS con participación de 777 estudiatnes</t>
        </is>
      </c>
    </row>
    <row r="1834">
      <c r="A1834" t="n">
        <v>466</v>
      </c>
      <c r="B1834" t="inlineStr">
        <is>
          <t>NPS Estudiantes</t>
        </is>
      </c>
      <c r="C1834" t="inlineStr">
        <is>
          <t>EXPERIENCIA INSTITUCIONAL</t>
        </is>
      </c>
      <c r="D1834" s="134" t="n">
        <v>45657</v>
      </c>
      <c r="E1834" t="inlineStr">
        <is>
          <t>466-2024-12-31</t>
        </is>
      </c>
      <c r="F1834" t="inlineStr">
        <is>
          <t>2025-02-21 13:02:09</t>
        </is>
      </c>
      <c r="G1834" t="inlineStr">
        <is>
          <t>Licec Ximena Silva Goyeneche</t>
        </is>
      </c>
      <c r="H1834" t="inlineStr"/>
    </row>
    <row r="1835">
      <c r="A1835" t="n">
        <v>466</v>
      </c>
      <c r="B1835" t="inlineStr">
        <is>
          <t>NPS Estudiantes</t>
        </is>
      </c>
      <c r="C1835" t="inlineStr">
        <is>
          <t>EXPERIENCIA INSTITUCIONAL</t>
        </is>
      </c>
      <c r="D1835" s="134" t="n">
        <v>45838</v>
      </c>
      <c r="E1835" t="inlineStr">
        <is>
          <t>466-2025-06-30</t>
        </is>
      </c>
      <c r="F1835" t="inlineStr">
        <is>
          <t>2025-08-05 20:12:54</t>
        </is>
      </c>
      <c r="G1835" t="inlineStr">
        <is>
          <t>Carolina Jurado Bernal</t>
        </is>
      </c>
      <c r="H1835" t="inlineStr">
        <is>
          <t>Está pendiente la medición de NPS mediante polisigs para el segundo semestre del año</t>
        </is>
      </c>
    </row>
    <row r="1836">
      <c r="A1836" t="n">
        <v>466</v>
      </c>
      <c r="B1836" t="inlineStr">
        <is>
          <t>NPS Estudiantes</t>
        </is>
      </c>
      <c r="C1836" t="inlineStr">
        <is>
          <t>EXPERIENCIA INSTITUCIONAL</t>
        </is>
      </c>
      <c r="D1836" s="134" t="n">
        <v>45838</v>
      </c>
      <c r="E1836" t="inlineStr">
        <is>
          <t>466-2025-06-30</t>
        </is>
      </c>
      <c r="F1836" t="inlineStr">
        <is>
          <t>2025-08-05 20:12:54</t>
        </is>
      </c>
      <c r="G1836" t="inlineStr">
        <is>
          <t>Carolina Jurado Bernal</t>
        </is>
      </c>
      <c r="H1836" t="inlineStr">
        <is>
          <t>Está pendiente la medición de NPS mediante polisigs para el segundo semestre del año</t>
        </is>
      </c>
    </row>
    <row r="1837">
      <c r="A1837" t="n">
        <v>466</v>
      </c>
      <c r="B1837" t="inlineStr">
        <is>
          <t>NPS Estudiantes</t>
        </is>
      </c>
      <c r="C1837" t="inlineStr">
        <is>
          <t>EXPERIENCIA INSTITUCIONAL</t>
        </is>
      </c>
      <c r="D1837" s="134" t="n">
        <v>46022</v>
      </c>
      <c r="E1837" t="inlineStr">
        <is>
          <t>466-2025-12-31</t>
        </is>
      </c>
      <c r="F1837" t="inlineStr">
        <is>
          <t>2025-11-04 20:30:23</t>
        </is>
      </c>
      <c r="G1837" t="inlineStr">
        <is>
          <t>Carolina Jurado Bernal</t>
        </is>
      </c>
      <c r="H1837" t="inlineStr">
        <is>
          <t>Se evidenvia para la medición del 2025 una mejoría en 5 pp con respecto a la medición anterior, superando en 3 pp la meta establecida para el año 2025. dicho indicador refleja una mejora en el indicador de recomendación institucional producto de la experiencia que estan percibiendo nuestros estudiantes frente al servicio educativo que se ofrece en la institución y que es una fuente importante de nuevos ingresos</t>
        </is>
      </c>
    </row>
    <row r="1838">
      <c r="A1838" t="n">
        <v>467</v>
      </c>
      <c r="B1838" t="inlineStr">
        <is>
          <t>NPS Graduados</t>
        </is>
      </c>
      <c r="C1838" t="inlineStr">
        <is>
          <t>EXPERIENCIA INSTITUCIONAL</t>
        </is>
      </c>
      <c r="D1838" s="134" t="n">
        <v>45473</v>
      </c>
      <c r="E1838" t="inlineStr">
        <is>
          <t>467-2024-06-30</t>
        </is>
      </c>
      <c r="F1838" t="inlineStr">
        <is>
          <t>2024-07-22 12:18:39</t>
        </is>
      </c>
      <c r="G1838" t="inlineStr">
        <is>
          <t>Carolina Jurado Bernal</t>
        </is>
      </c>
      <c r="H1838" t="inlineStr">
        <is>
          <t>iNDICADOR TOMADO DE LA ENCUESTA DE SATISFACCIÓN DE GRADOS PRESENCIALES</t>
        </is>
      </c>
    </row>
    <row r="1839">
      <c r="A1839" t="n">
        <v>467</v>
      </c>
      <c r="B1839" t="inlineStr">
        <is>
          <t>NPS Graduados</t>
        </is>
      </c>
      <c r="C1839" t="inlineStr">
        <is>
          <t>EXPERIENCIA INSTITUCIONAL</t>
        </is>
      </c>
      <c r="D1839" s="134" t="n">
        <v>45657</v>
      </c>
      <c r="E1839" t="inlineStr">
        <is>
          <t>467-2024-12-31</t>
        </is>
      </c>
      <c r="F1839" t="inlineStr">
        <is>
          <t>2025-01-02 07:19:33</t>
        </is>
      </c>
      <c r="G1839" t="inlineStr">
        <is>
          <t>Carolina Jurado Bernal</t>
        </is>
      </c>
      <c r="H1839" t="inlineStr">
        <is>
          <t>INDICADOR TOMADO DE LA ENCUESTA DE SATISFACCIÓN DE GRADOS PRESENCIALES Y VIRTUALES</t>
        </is>
      </c>
    </row>
    <row r="1840">
      <c r="A1840" t="n">
        <v>467</v>
      </c>
      <c r="B1840" t="inlineStr">
        <is>
          <t>NPS Graduados</t>
        </is>
      </c>
      <c r="C1840" t="inlineStr">
        <is>
          <t>EXPERIENCIA INSTITUCIONAL</t>
        </is>
      </c>
      <c r="D1840" s="134" t="n">
        <v>45838</v>
      </c>
      <c r="E1840" t="inlineStr">
        <is>
          <t>467-2025-06-30</t>
        </is>
      </c>
      <c r="F1840" t="inlineStr">
        <is>
          <t>2025-11-04 20:36:44</t>
        </is>
      </c>
      <c r="G1840" t="inlineStr">
        <is>
          <t>Carolina Jurado Bernal</t>
        </is>
      </c>
      <c r="H1840" t="inlineStr">
        <is>
          <t>Se adjunta evidencia</t>
        </is>
      </c>
    </row>
    <row r="1841">
      <c r="A1841" t="n">
        <v>467</v>
      </c>
      <c r="B1841" t="inlineStr">
        <is>
          <t>NPS Graduados</t>
        </is>
      </c>
      <c r="C1841" t="inlineStr">
        <is>
          <t>EXPERIENCIA INSTITUCIONAL</t>
        </is>
      </c>
      <c r="D1841" s="134" t="n">
        <v>46022</v>
      </c>
      <c r="E1841" t="inlineStr">
        <is>
          <t>467-2025-12-31</t>
        </is>
      </c>
      <c r="F1841" t="inlineStr">
        <is>
          <t>2025-11-04 20:42:28</t>
        </is>
      </c>
      <c r="G1841" t="inlineStr">
        <is>
          <t>Carolina Jurado Bernal</t>
        </is>
      </c>
      <c r="H1841" t="inlineStr">
        <is>
          <t>Se adjunta evidencia</t>
        </is>
      </c>
    </row>
    <row r="1842">
      <c r="A1842" t="n">
        <v>468</v>
      </c>
      <c r="B1842" t="inlineStr">
        <is>
          <t>CES General</t>
        </is>
      </c>
      <c r="C1842" t="inlineStr">
        <is>
          <t>EXPERIENCIA INSTITUCIONAL</t>
        </is>
      </c>
      <c r="D1842" s="134" t="n">
        <v>45473</v>
      </c>
      <c r="E1842" t="inlineStr">
        <is>
          <t>468-2024-06-30</t>
        </is>
      </c>
      <c r="F1842" t="inlineStr">
        <is>
          <t>2024-07-22 12:09:10</t>
        </is>
      </c>
      <c r="G1842" t="inlineStr">
        <is>
          <t>Carolina Jurado Bernal</t>
        </is>
      </c>
      <c r="H1842" t="inlineStr">
        <is>
          <t>El indicador corresponde al promedio del CES de inscripción de materias y rematrícula con puntuaciones de 3.2 y 2.51 respectivamente. El proceso de inscripción se retomó en comité de experiencia y esta en proceso de mejora</t>
        </is>
      </c>
    </row>
    <row r="1843">
      <c r="A1843" t="n">
        <v>468</v>
      </c>
      <c r="B1843" t="inlineStr">
        <is>
          <t>CES General</t>
        </is>
      </c>
      <c r="C1843" t="inlineStr">
        <is>
          <t>EXPERIENCIA INSTITUCIONAL</t>
        </is>
      </c>
      <c r="D1843" s="134" t="n">
        <v>45657</v>
      </c>
      <c r="E1843" t="inlineStr">
        <is>
          <t>468-2024-12-31</t>
        </is>
      </c>
      <c r="F1843" t="inlineStr">
        <is>
          <t>2025-01-02 07:18:51</t>
        </is>
      </c>
      <c r="G1843" t="inlineStr">
        <is>
          <t>Carolina Jurado Bernal</t>
        </is>
      </c>
      <c r="H1843" t="inlineStr">
        <is>
          <t>El indicador corresponde al CES de los procesos de Saber pro, rematrícula inscripción de asignaturas y proceso de grado</t>
        </is>
      </c>
    </row>
    <row r="1844">
      <c r="A1844" t="n">
        <v>468</v>
      </c>
      <c r="B1844" t="inlineStr">
        <is>
          <t>CES General</t>
        </is>
      </c>
      <c r="C1844" t="inlineStr">
        <is>
          <t>EXPERIENCIA INSTITUCIONAL</t>
        </is>
      </c>
      <c r="D1844" s="134" t="n">
        <v>45838</v>
      </c>
      <c r="E1844" t="inlineStr">
        <is>
          <t>468-2025-06-30</t>
        </is>
      </c>
      <c r="F1844" t="inlineStr">
        <is>
          <t>2025-11-04 20:45:50</t>
        </is>
      </c>
      <c r="G1844" t="inlineStr">
        <is>
          <t>Carolina Jurado Bernal</t>
        </is>
      </c>
      <c r="H1844" t="inlineStr">
        <is>
          <t>Se Adjunta evidencia actualizada con mejoría de 0,1 pp en la medición de acuerdo con la actualización del tablero integrando las nuevas mediciones producto de la rearquitectura que se ha realizado institucionalmente a la medición de los indicadores que en general evidencia una mejoría institucional en el CES ubicándonos 0,2pp por debajo de la meta institucional establecida</t>
        </is>
      </c>
    </row>
    <row r="1845">
      <c r="A1845" t="n">
        <v>468</v>
      </c>
      <c r="B1845" t="inlineStr">
        <is>
          <t>CES General</t>
        </is>
      </c>
      <c r="C1845" t="inlineStr">
        <is>
          <t>EXPERIENCIA INSTITUCIONAL</t>
        </is>
      </c>
      <c r="D1845" s="134" t="n">
        <v>46022</v>
      </c>
      <c r="E1845" t="inlineStr">
        <is>
          <t>468-2025-12-31</t>
        </is>
      </c>
      <c r="F1845" t="inlineStr">
        <is>
          <t>2026-02-02 14:36:51</t>
        </is>
      </c>
      <c r="G1845" t="inlineStr">
        <is>
          <t>Carolina Jurado Bernal</t>
        </is>
      </c>
      <c r="H1845" t="inlineStr">
        <is>
          <t>Indicador tomado de la herramienta Xcustomer 360 que reúne todos los procesos institucionales donde se mide el esfuerzo de la comunidad para poder realizar solicitudes y llevar a cabo procesos administrativos y académicos. Se envidencia una mejoría de 0.3 puntos frente a la medición del periodo anterior y una medición 4 puntos por debajo de la meta institucional, reflejado mejoras derivadas de una medición mas amplia y acertiva de procesos así como la implementación de acciones para mitigar dolores recogiendo el feedback recibido de los diferentes instrumentos</t>
        </is>
      </c>
    </row>
    <row r="1846">
      <c r="A1846" t="n">
        <v>469</v>
      </c>
      <c r="B1846" t="inlineStr">
        <is>
          <t>Cumplimiento Plan Anual Áreas sede Medellín</t>
        </is>
      </c>
      <c r="C1846" t="inlineStr">
        <is>
          <t>Planeación Estratégica</t>
        </is>
      </c>
      <c r="D1846" s="134" t="n">
        <v>45382</v>
      </c>
      <c r="E1846" t="inlineStr">
        <is>
          <t>469-2024-03-31</t>
        </is>
      </c>
      <c r="F1846" t="inlineStr">
        <is>
          <t>2024-07-22 14:40:37</t>
        </is>
      </c>
      <c r="G1846" t="inlineStr">
        <is>
          <t>Catalina Hernandez Martinez</t>
        </is>
      </c>
      <c r="H1846" t="inlineStr">
        <is>
          <t>Se realiza el seguimiento y reporte en la herramienta de retos, con corte al mes de abril, se anexa tablero publicado de reporte.</t>
        </is>
      </c>
    </row>
    <row r="1847">
      <c r="A1847" t="n">
        <v>469</v>
      </c>
      <c r="B1847" t="inlineStr">
        <is>
          <t>Cumplimiento Plan Anual Áreas sede Medellín</t>
        </is>
      </c>
      <c r="C1847" t="inlineStr">
        <is>
          <t>Planeación Estratégica</t>
        </is>
      </c>
      <c r="D1847" s="134" t="n">
        <v>45473</v>
      </c>
      <c r="E1847" t="inlineStr">
        <is>
          <t>469-2024-06-30</t>
        </is>
      </c>
      <c r="F1847" t="inlineStr">
        <is>
          <t>2024-07-22 14:34:36</t>
        </is>
      </c>
      <c r="G1847" t="inlineStr">
        <is>
          <t>Catalina Hernandez Martinez</t>
        </is>
      </c>
      <c r="H1847" t="inlineStr">
        <is>
          <t>Se realiza el seguimiento y reporte en la herramienta de retos, con corte al I Semestre 2024, se anexa evidencia de la herramienta de reporte.</t>
        </is>
      </c>
    </row>
    <row r="1848">
      <c r="A1848" t="n">
        <v>469</v>
      </c>
      <c r="B1848" t="inlineStr">
        <is>
          <t>Cumplimiento Plan Anual Áreas sede Medellín</t>
        </is>
      </c>
      <c r="C1848" t="inlineStr">
        <is>
          <t>Planeación Estratégica</t>
        </is>
      </c>
      <c r="D1848" s="134" t="n">
        <v>45565</v>
      </c>
      <c r="E1848" t="inlineStr">
        <is>
          <t>469-2024-09-30</t>
        </is>
      </c>
      <c r="F1848" t="inlineStr">
        <is>
          <t>2024-11-21 16:35:49</t>
        </is>
      </c>
      <c r="G1848" t="inlineStr">
        <is>
          <t>Catalina Hernandez Martinez</t>
        </is>
      </c>
      <c r="H1848" t="inlineStr">
        <is>
          <t>Se realiza seguimiento y reporte en la herramienta definida, del equipo de sede Medellín, con corte a 30 de septiembre.</t>
        </is>
      </c>
    </row>
    <row r="1849">
      <c r="A1849" t="n">
        <v>469</v>
      </c>
      <c r="B1849" t="inlineStr">
        <is>
          <t>Cumplimiento Plan Anual Áreas sede Medellín</t>
        </is>
      </c>
      <c r="C1849" t="inlineStr">
        <is>
          <t>Planeación Estratégica</t>
        </is>
      </c>
      <c r="D1849" s="134" t="n">
        <v>45657</v>
      </c>
      <c r="E1849" t="inlineStr">
        <is>
          <t>469-2024-12-31</t>
        </is>
      </c>
      <c r="F1849" t="inlineStr">
        <is>
          <t>2025-03-18 09:26:05</t>
        </is>
      </c>
      <c r="G1849" t="inlineStr">
        <is>
          <t>Catalina Hernandez Martinez</t>
        </is>
      </c>
      <c r="H1849" t="inlineStr">
        <is>
          <t>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row>
    <row r="1850">
      <c r="A1850" t="n">
        <v>469</v>
      </c>
      <c r="B1850" t="inlineStr">
        <is>
          <t>Cumplimiento Plan Anual Áreas sede Medellín</t>
        </is>
      </c>
      <c r="C1850" t="inlineStr">
        <is>
          <t>Planeación Estratégica</t>
        </is>
      </c>
      <c r="D1850" s="134" t="n">
        <v>45747</v>
      </c>
      <c r="E1850" t="inlineStr">
        <is>
          <t>469-2025-03-31</t>
        </is>
      </c>
      <c r="F1850" t="inlineStr">
        <is>
          <t>2025-07-13 22:19:11</t>
        </is>
      </c>
      <c r="G1850" t="inlineStr">
        <is>
          <t>Licec Ximena Silva Goyeneche</t>
        </is>
      </c>
      <c r="H1850" t="inlineStr">
        <is>
          <t>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row>
    <row r="1851">
      <c r="A1851" t="n">
        <v>469</v>
      </c>
      <c r="B1851" t="inlineStr">
        <is>
          <t>Cumplimiento Plan Anual Áreas sede Medellín</t>
        </is>
      </c>
      <c r="C1851" t="inlineStr">
        <is>
          <t>Planeación Estratégica</t>
        </is>
      </c>
      <c r="D1851" s="134" t="n">
        <v>45930</v>
      </c>
      <c r="E1851" t="inlineStr">
        <is>
          <t>469-2025-09-30</t>
        </is>
      </c>
      <c r="F1851" t="inlineStr">
        <is>
          <t>2025-10-31 17:13:42</t>
        </is>
      </c>
      <c r="G1851" t="inlineStr">
        <is>
          <t>Catalina Hernandez Martinez</t>
        </is>
      </c>
      <c r="H1851" t="inlineStr">
        <is>
          <t>Se efectuó el cargue del reporte con corte al 25 de octubre en la herramienta de retos, con base en la información suministrada por los miembros del equipo de la sede. Este proceso permitió visibilizar el nivel de cumplimiento en la gestión de retos correspondiente al tercer seguimiento, así como los avances porcentuales reales y esperados frente a las metas definidas.</t>
        </is>
      </c>
    </row>
    <row r="1852">
      <c r="A1852" t="n">
        <v>470</v>
      </c>
      <c r="B1852" t="inlineStr">
        <is>
          <t>Cumplimiento plan anual Secretaria académica y de extensión</t>
        </is>
      </c>
      <c r="C1852" t="inlineStr">
        <is>
          <t>Planeación Estratégica</t>
        </is>
      </c>
      <c r="D1852" s="134" t="n">
        <v>45382</v>
      </c>
      <c r="E1852" t="inlineStr">
        <is>
          <t>470-2024-03-31</t>
        </is>
      </c>
      <c r="F1852" t="inlineStr">
        <is>
          <t>2024-07-22 15:27:34</t>
        </is>
      </c>
      <c r="G1852" t="inlineStr">
        <is>
          <t>Catalina Hernandez Martinez</t>
        </is>
      </c>
      <c r="H1852" t="inlineStr">
        <is>
          <t>Se realiza el seguimiento y reporte en la herramienta de retos, con corte al mes de abril, se anexa tablero publicado de reporte.</t>
        </is>
      </c>
    </row>
    <row r="1853">
      <c r="A1853" t="n">
        <v>470</v>
      </c>
      <c r="B1853" t="inlineStr">
        <is>
          <t>Cumplimiento plan anual Secretaria académica y de extensión</t>
        </is>
      </c>
      <c r="C1853" t="inlineStr">
        <is>
          <t>Planeación Estratégica</t>
        </is>
      </c>
      <c r="D1853" s="134" t="n">
        <v>45473</v>
      </c>
      <c r="E1853" t="inlineStr">
        <is>
          <t>470-2024-06-30</t>
        </is>
      </c>
      <c r="F1853" t="inlineStr">
        <is>
          <t>2024-07-22 15:25:43</t>
        </is>
      </c>
      <c r="G1853" t="inlineStr">
        <is>
          <t>Catalina Hernandez Martinez</t>
        </is>
      </c>
      <c r="H1853" t="inlineStr">
        <is>
          <t>Se realiza el seguimiento y reporte en la herramienta de retos, con corte al I Semestre 2024, se anexa evidencia de la herramienta de reporte.</t>
        </is>
      </c>
    </row>
    <row r="1854">
      <c r="A1854" t="n">
        <v>470</v>
      </c>
      <c r="B1854" t="inlineStr">
        <is>
          <t>Cumplimiento plan anual Secretaria académica y de extensión</t>
        </is>
      </c>
      <c r="C1854" t="inlineStr">
        <is>
          <t>Planeación Estratégica</t>
        </is>
      </c>
      <c r="D1854" s="134" t="n">
        <v>45565</v>
      </c>
      <c r="E1854" t="inlineStr">
        <is>
          <t>470-2024-09-30</t>
        </is>
      </c>
      <c r="F1854" t="inlineStr">
        <is>
          <t>2024-11-21 16:40:07</t>
        </is>
      </c>
      <c r="G1854" t="inlineStr">
        <is>
          <t>Catalina Hernandez Martinez</t>
        </is>
      </c>
      <c r="H1854" t="inlineStr">
        <is>
          <t>Se realiza seguimiento y reporte en la herramienta definida, del equipo, con corte a 30 de septiembre.</t>
        </is>
      </c>
    </row>
    <row r="1855">
      <c r="A1855" t="n">
        <v>470</v>
      </c>
      <c r="B1855" t="inlineStr">
        <is>
          <t>Cumplimiento plan anual Secretaria académica y de extensión</t>
        </is>
      </c>
      <c r="C1855" t="inlineStr">
        <is>
          <t>Planeación Estratégica</t>
        </is>
      </c>
      <c r="D1855" s="134" t="n">
        <v>45657</v>
      </c>
      <c r="E1855" t="inlineStr">
        <is>
          <t>470-2024-12-31</t>
        </is>
      </c>
      <c r="F1855" t="inlineStr">
        <is>
          <t>2025-03-18 09:07:55</t>
        </is>
      </c>
      <c r="G1855" t="inlineStr">
        <is>
          <t>Catalina Hernandez Martinez</t>
        </is>
      </c>
      <c r="H1855" t="inlineStr">
        <is>
          <t>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row>
    <row r="1856">
      <c r="A1856" t="n">
        <v>470</v>
      </c>
      <c r="B1856" t="inlineStr">
        <is>
          <t>Cumplimiento plan anual Secretaria académica y de extensión</t>
        </is>
      </c>
      <c r="C1856" t="inlineStr">
        <is>
          <t>Planeación Estratégica</t>
        </is>
      </c>
      <c r="D1856" s="134" t="n">
        <v>45747</v>
      </c>
      <c r="E1856" t="inlineStr">
        <is>
          <t>470-2025-03-31</t>
        </is>
      </c>
      <c r="F1856" t="inlineStr">
        <is>
          <t>2025-07-13 22:18:26</t>
        </is>
      </c>
      <c r="G1856" t="inlineStr">
        <is>
          <t>Licec Ximena Silva Goyeneche</t>
        </is>
      </c>
      <c r="H1856" t="inlineStr">
        <is>
          <t>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row>
    <row r="1857">
      <c r="A1857" t="n">
        <v>470</v>
      </c>
      <c r="B1857" t="inlineStr">
        <is>
          <t>Cumplimiento plan anual Secretaria académica y de extensión</t>
        </is>
      </c>
      <c r="C1857" t="inlineStr">
        <is>
          <t>Planeación Estratégica</t>
        </is>
      </c>
      <c r="D1857" s="134" t="n">
        <v>45930</v>
      </c>
      <c r="E1857" t="inlineStr">
        <is>
          <t>470-2025-09-30</t>
        </is>
      </c>
      <c r="F1857" t="inlineStr">
        <is>
          <t>2025-10-31 17:03:57</t>
        </is>
      </c>
      <c r="G1857" t="inlineStr">
        <is>
          <t>Catalina Hernandez Martinez</t>
        </is>
      </c>
      <c r="H1857" t="inlineStr">
        <is>
          <t>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is>
      </c>
    </row>
    <row r="1858">
      <c r="A1858" t="n">
        <v>471</v>
      </c>
      <c r="B1858" t="inlineStr">
        <is>
          <t>Cumplimiento plan anual Gerencia de Talento Humano</t>
        </is>
      </c>
      <c r="C1858" t="inlineStr">
        <is>
          <t>Planeación Estratégica</t>
        </is>
      </c>
      <c r="D1858" s="134" t="n">
        <v>45382</v>
      </c>
      <c r="E1858" t="inlineStr">
        <is>
          <t>471-2024-03-31</t>
        </is>
      </c>
      <c r="F1858" t="inlineStr">
        <is>
          <t>2024-07-22 15:22:08</t>
        </is>
      </c>
      <c r="G1858" t="inlineStr">
        <is>
          <t>Catalina Hernandez Martinez</t>
        </is>
      </c>
      <c r="H1858" t="inlineStr">
        <is>
          <t>Se realiza el seguimiento y reporte en la herramienta de retos, con corte al mes de abril, se anexa tablero publicado de reporte.</t>
        </is>
      </c>
    </row>
    <row r="1859">
      <c r="A1859" t="n">
        <v>471</v>
      </c>
      <c r="B1859" t="inlineStr">
        <is>
          <t>Cumplimiento plan anual Gerencia de Talento Humano</t>
        </is>
      </c>
      <c r="C1859" t="inlineStr">
        <is>
          <t>Planeación Estratégica</t>
        </is>
      </c>
      <c r="D1859" s="134" t="n">
        <v>45473</v>
      </c>
      <c r="E1859" t="inlineStr">
        <is>
          <t>471-2024-06-30</t>
        </is>
      </c>
      <c r="F1859" t="inlineStr">
        <is>
          <t>2024-07-22 15:18:03</t>
        </is>
      </c>
      <c r="G1859" t="inlineStr">
        <is>
          <t>Catalina Hernandez Martinez</t>
        </is>
      </c>
      <c r="H1859" t="inlineStr">
        <is>
          <t>Se realiza el seguimiento y reporte en la herramienta de retos, con corte al I Semestre 2024, se anexa evidencia de la herramienta de reporte.</t>
        </is>
      </c>
    </row>
    <row r="1860">
      <c r="A1860" t="n">
        <v>471</v>
      </c>
      <c r="B1860" t="inlineStr">
        <is>
          <t>Cumplimiento plan anual Gerencia de Talento Humano</t>
        </is>
      </c>
      <c r="C1860" t="inlineStr">
        <is>
          <t>Planeación Estratégica</t>
        </is>
      </c>
      <c r="D1860" s="134" t="n">
        <v>45565</v>
      </c>
      <c r="E1860" t="inlineStr">
        <is>
          <t>471-2024-09-30</t>
        </is>
      </c>
      <c r="F1860" t="inlineStr">
        <is>
          <t>2024-11-21 16:46:03</t>
        </is>
      </c>
      <c r="G1860" t="inlineStr">
        <is>
          <t>Catalina Hernandez Martinez</t>
        </is>
      </c>
      <c r="H1860" t="inlineStr">
        <is>
          <t>Se realiza seguimiento y reporte en la herramienta definida, del equipo de la Gerencia de RRHH con corte a 30 de septiembre.</t>
        </is>
      </c>
    </row>
    <row r="1861">
      <c r="A1861" t="n">
        <v>471</v>
      </c>
      <c r="B1861" t="inlineStr">
        <is>
          <t>Cumplimiento plan anual Gerencia de Talento Humano</t>
        </is>
      </c>
      <c r="C1861" t="inlineStr">
        <is>
          <t>Planeación Estratégica</t>
        </is>
      </c>
      <c r="D1861" s="134" t="n">
        <v>45657</v>
      </c>
      <c r="E1861" t="inlineStr">
        <is>
          <t>471-2024-12-31</t>
        </is>
      </c>
      <c r="F1861" t="inlineStr">
        <is>
          <t>2025-03-18 09:38:01</t>
        </is>
      </c>
      <c r="G1861" t="inlineStr">
        <is>
          <t>Catalina Hernandez Martinez</t>
        </is>
      </c>
      <c r="H1861" t="inlineStr">
        <is>
          <t>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row>
    <row r="1862">
      <c r="A1862" t="n">
        <v>471</v>
      </c>
      <c r="B1862" t="inlineStr">
        <is>
          <t>Cumplimiento plan anual Gerencia de Talento Humano</t>
        </is>
      </c>
      <c r="C1862" t="inlineStr">
        <is>
          <t>Planeación Estratégica</t>
        </is>
      </c>
      <c r="D1862" s="134" t="n">
        <v>45747</v>
      </c>
      <c r="E1862" t="inlineStr">
        <is>
          <t>471-2025-03-31</t>
        </is>
      </c>
      <c r="F1862" t="inlineStr">
        <is>
          <t>2025-07-13 22:28:01</t>
        </is>
      </c>
      <c r="G1862" t="inlineStr">
        <is>
          <t>Licec Ximena Silva Goyeneche</t>
        </is>
      </c>
      <c r="H1862" t="inlineStr">
        <is>
          <t>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row>
    <row r="1863">
      <c r="A1863" t="n">
        <v>471</v>
      </c>
      <c r="B1863" t="inlineStr">
        <is>
          <t>Cumplimiento plan anual Gerencia de Talento Humano</t>
        </is>
      </c>
      <c r="C1863" t="inlineStr">
        <is>
          <t>Planeación Estratégica</t>
        </is>
      </c>
      <c r="D1863" s="134" t="n">
        <v>45930</v>
      </c>
      <c r="E1863" t="inlineStr">
        <is>
          <t>471-2025-09-30</t>
        </is>
      </c>
      <c r="F1863" t="inlineStr">
        <is>
          <t>2025-10-31 17:19:26</t>
        </is>
      </c>
      <c r="G1863" t="inlineStr">
        <is>
          <t>Catalina Hernandez Martinez</t>
        </is>
      </c>
      <c r="H1863" t="inlineStr">
        <is>
          <t>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is>
      </c>
    </row>
    <row r="1864">
      <c r="A1864" t="n">
        <v>473</v>
      </c>
      <c r="B1864" t="inlineStr">
        <is>
          <t>Programas con planes de estudios definidos</t>
        </is>
      </c>
      <c r="C1864" t="inlineStr">
        <is>
          <t>Gestión, Evaluación e Innovación Curricular</t>
        </is>
      </c>
      <c r="D1864" s="134" t="n">
        <v>45473</v>
      </c>
      <c r="E1864" t="inlineStr">
        <is>
          <t>473-2024-06-30</t>
        </is>
      </c>
      <c r="F1864" t="inlineStr">
        <is>
          <t>2024-08-14 19:58:33</t>
        </is>
      </c>
      <c r="G1864" t="inlineStr">
        <is>
          <t>Diana Shirley Velasquez Rojas</t>
        </is>
      </c>
      <c r="H1864" t="inlineStr">
        <is>
          <t>Se reporta avance de indicadores 2024-1</t>
        </is>
      </c>
    </row>
    <row r="1865">
      <c r="A1865" t="n">
        <v>473</v>
      </c>
      <c r="B1865" t="inlineStr">
        <is>
          <t>Programas con planes de estudios definidos</t>
        </is>
      </c>
      <c r="C1865" t="inlineStr">
        <is>
          <t>Gestión, Evaluación e Innovación Curricular</t>
        </is>
      </c>
      <c r="D1865" s="134" t="n">
        <v>45657</v>
      </c>
      <c r="E1865" t="inlineStr">
        <is>
          <t>473-2024-12-31</t>
        </is>
      </c>
      <c r="F1865" t="inlineStr">
        <is>
          <t>2025-01-15 09:21:38</t>
        </is>
      </c>
      <c r="G1865" t="inlineStr">
        <is>
          <t>Diana Shirley Velasquez Rojas</t>
        </is>
      </c>
      <c r="H1865" t="inlineStr">
        <is>
          <t>Se reporta avance de indicadores 2024-2.</t>
        </is>
      </c>
    </row>
    <row r="1866">
      <c r="A1866" t="n">
        <v>473</v>
      </c>
      <c r="B1866" t="inlineStr">
        <is>
          <t>Programas con planes de estudios definidos</t>
        </is>
      </c>
      <c r="C1866" t="inlineStr">
        <is>
          <t>Gestión, Evaluación e Innovación Curricular</t>
        </is>
      </c>
      <c r="D1866" s="134" t="n">
        <v>45838</v>
      </c>
      <c r="E1866" t="inlineStr">
        <is>
          <t>473-2025-06-30</t>
        </is>
      </c>
      <c r="F1866" t="inlineStr">
        <is>
          <t>2025-08-06 15:12:23</t>
        </is>
      </c>
      <c r="G1866" t="inlineStr">
        <is>
          <t>Diana Shirley Velasquez Rojas</t>
        </is>
      </c>
      <c r="H1866" t="inlineStr">
        <is>
          <t>Se reporta avance de indicadores 2025-1</t>
        </is>
      </c>
    </row>
    <row r="1867">
      <c r="A1867" t="n">
        <v>473</v>
      </c>
      <c r="B1867" t="inlineStr">
        <is>
          <t>Programas con planes de estudios definidos</t>
        </is>
      </c>
      <c r="C1867" t="inlineStr">
        <is>
          <t>Gestión, Evaluación e Innovación Curricular</t>
        </is>
      </c>
      <c r="D1867" s="134" t="n">
        <v>46022</v>
      </c>
      <c r="E1867" t="inlineStr">
        <is>
          <t>473-2025-12-31</t>
        </is>
      </c>
      <c r="F1867" t="inlineStr">
        <is>
          <t>2026-01-09 15:28:51</t>
        </is>
      </c>
      <c r="G1867" t="inlineStr">
        <is>
          <t>Diana Shirley Velasquez Rojas</t>
        </is>
      </c>
      <c r="H1867" t="inlineStr">
        <is>
          <t>Se reporta que para el segundo semestre no se definieron programas con planes de estudio.</t>
        </is>
      </c>
    </row>
    <row r="1868">
      <c r="A1868" t="n">
        <v>474</v>
      </c>
      <c r="B1868" t="inlineStr">
        <is>
          <t>Programas con planes de estudios definidos por escuela (Nuevos Programas)</t>
        </is>
      </c>
      <c r="C1868" t="inlineStr">
        <is>
          <t>Gestión de Unidades Académicas</t>
        </is>
      </c>
      <c r="D1868" s="134" t="n">
        <v>45473</v>
      </c>
      <c r="E1868" t="inlineStr">
        <is>
          <t>474-2024-06-30</t>
        </is>
      </c>
      <c r="F1868" t="inlineStr">
        <is>
          <t>2024-08-14 23:03:18</t>
        </is>
      </c>
      <c r="G1868" t="inlineStr">
        <is>
          <t>Diana Shirley Velasquez Rojas</t>
        </is>
      </c>
      <c r="H1868" t="inlineStr">
        <is>
          <t>Reporte programas nuevos con planes de estudio definidos.</t>
        </is>
      </c>
    </row>
    <row r="1869">
      <c r="A1869" t="n">
        <v>474</v>
      </c>
      <c r="B1869" t="inlineStr">
        <is>
          <t>Programas con planes de estudios definidos por escuela (Nuevos Programas)</t>
        </is>
      </c>
      <c r="C1869" t="inlineStr">
        <is>
          <t>Gestión de Unidades Académicas</t>
        </is>
      </c>
      <c r="D1869" s="134" t="n">
        <v>45657</v>
      </c>
      <c r="E1869" t="inlineStr">
        <is>
          <t>474-2024-12-31</t>
        </is>
      </c>
      <c r="F1869" t="inlineStr">
        <is>
          <t>2025-01-15 09:28:13</t>
        </is>
      </c>
      <c r="G1869" t="inlineStr">
        <is>
          <t>Diana Shirley Velasquez Rojas</t>
        </is>
      </c>
      <c r="H1869" t="inlineStr">
        <is>
          <t>Reporte programas con planes de estudio definidos.</t>
        </is>
      </c>
    </row>
    <row r="1870">
      <c r="A1870" t="n">
        <v>475</v>
      </c>
      <c r="B1870" t="inlineStr">
        <is>
          <t>Número de renovaciones de registro calificado radicadas al MEN</t>
        </is>
      </c>
      <c r="C1870" t="inlineStr">
        <is>
          <t>Creación, modificación y cierre de programas académicos</t>
        </is>
      </c>
      <c r="D1870" s="134" t="n">
        <v>45473</v>
      </c>
      <c r="E1870" t="inlineStr">
        <is>
          <t>475-2024-06-30</t>
        </is>
      </c>
      <c r="F1870" t="inlineStr">
        <is>
          <t>2024-07-26 09:12:46</t>
        </is>
      </c>
      <c r="G1870" t="inlineStr">
        <is>
          <t>Hector Andres Perez Enciso</t>
        </is>
      </c>
      <c r="H1870" t="inlineStr">
        <is>
          <t>Durante 2024, se radicarán siete (7) renovaciones de registro calificado entre los meses de agosto y diciembre.</t>
        </is>
      </c>
    </row>
    <row r="1871">
      <c r="A1871" t="n">
        <v>475</v>
      </c>
      <c r="B1871" t="inlineStr">
        <is>
          <t>Número de renovaciones de registro calificado radicadas al MEN</t>
        </is>
      </c>
      <c r="C1871" t="inlineStr">
        <is>
          <t>Creación, modificación y cierre de programas académicos</t>
        </is>
      </c>
      <c r="D1871" s="134" t="n">
        <v>45473</v>
      </c>
      <c r="E1871" t="inlineStr">
        <is>
          <t>475-2024-06-30</t>
        </is>
      </c>
      <c r="F1871" t="inlineStr">
        <is>
          <t>2024-07-26 09:12:46</t>
        </is>
      </c>
      <c r="G1871" t="inlineStr">
        <is>
          <t>Hector Andres Perez Enciso</t>
        </is>
      </c>
      <c r="H1871" t="inlineStr">
        <is>
          <t>Durante 2024, se radicarán siete (7) renovaciones de registro calificado entre los meses de agosto y diciembre.</t>
        </is>
      </c>
    </row>
    <row r="1872">
      <c r="A1872" t="n">
        <v>475</v>
      </c>
      <c r="B1872" t="inlineStr">
        <is>
          <t>Número de renovaciones de registro calificado radicadas al MEN</t>
        </is>
      </c>
      <c r="C1872" t="inlineStr">
        <is>
          <t>Creación, modificación y cierre de programas académicos</t>
        </is>
      </c>
      <c r="D1872" s="134" t="n">
        <v>45657</v>
      </c>
      <c r="E1872" t="inlineStr">
        <is>
          <t>475-2024-12-31</t>
        </is>
      </c>
      <c r="F1872" t="inlineStr">
        <is>
          <t>2025-10-27 11:57:39</t>
        </is>
      </c>
      <c r="G1872" t="inlineStr">
        <is>
          <t>Licec Ximena Silva Goyeneche</t>
        </is>
      </c>
      <c r="H1872" t="inlineStr">
        <is>
          <t>Se actualiza soporte</t>
        </is>
      </c>
    </row>
    <row r="1873">
      <c r="A1873" t="n">
        <v>475</v>
      </c>
      <c r="B1873" t="inlineStr">
        <is>
          <t>Número de renovaciones de registro calificado radicadas al MEN</t>
        </is>
      </c>
      <c r="C1873" t="inlineStr">
        <is>
          <t>Creación, modificación y cierre de programas académicos</t>
        </is>
      </c>
      <c r="D1873" s="134" t="n">
        <v>45838</v>
      </c>
      <c r="E1873" t="inlineStr">
        <is>
          <t>475-2025-06-30</t>
        </is>
      </c>
      <c r="F1873" t="inlineStr">
        <is>
          <t>2025-10-27 12:00:53</t>
        </is>
      </c>
      <c r="G1873" t="inlineStr">
        <is>
          <t>Hector Andres Perez Enciso</t>
        </is>
      </c>
      <c r="H1873" t="inlineStr">
        <is>
          <t>Durante 2025-II, se radicarán cinco (5) renovaciones de registro calificado entre julio y diciembre</t>
        </is>
      </c>
    </row>
    <row r="1874">
      <c r="A1874" t="n">
        <v>475</v>
      </c>
      <c r="B1874" t="inlineStr">
        <is>
          <t>Número de renovaciones de registro calificado radicadas al MEN</t>
        </is>
      </c>
      <c r="C1874" t="inlineStr">
        <is>
          <t>Creación, modificación y cierre de programas académicos</t>
        </is>
      </c>
      <c r="D1874" s="134" t="n">
        <v>46022</v>
      </c>
      <c r="E1874" t="inlineStr">
        <is>
          <t>475-2025-12-31</t>
        </is>
      </c>
      <c r="F1874" t="inlineStr">
        <is>
          <t>2026-01-21 09:48:45</t>
        </is>
      </c>
      <c r="G1874" t="inlineStr">
        <is>
          <t>Hector Andres Perez Enciso</t>
        </is>
      </c>
      <c r="H1874" t="inlineStr">
        <is>
          <t>Se radicaron las renovaciones de registro calificado de los siguientes programas:_x000D_
_x000D_
1. Comunicación Digital, Medellín_x000D_
2. Comunicación Social, Virtual_x000D_
3. Negocios Internacionales, Medellín_x000D_
4. Derecho, Medellín_x000D_
5. Ingeniería Industrial, Medellín_x000D_
6. Licenciatura en Ciencias Sociales, Virtual_x000D_
7. Especialización en Logística y Gestión de la Cadena de Abastecimiento, Bogotá</t>
        </is>
      </c>
    </row>
    <row r="1875">
      <c r="A1875" t="n">
        <v>476</v>
      </c>
      <c r="B1875" t="inlineStr">
        <is>
          <t>Programas con resultados de aprendizaje definidos</t>
        </is>
      </c>
      <c r="C1875" t="inlineStr">
        <is>
          <t>Gestión, Evaluación e Innovación Curricular</t>
        </is>
      </c>
      <c r="D1875" s="134" t="n">
        <v>45473</v>
      </c>
      <c r="E1875" t="inlineStr">
        <is>
          <t>476-2024-06-30</t>
        </is>
      </c>
      <c r="F1875" t="inlineStr">
        <is>
          <t>2024-08-14 21:05:33</t>
        </is>
      </c>
      <c r="G1875" t="inlineStr">
        <is>
          <t>Diana Shirley Velasquez Rojas</t>
        </is>
      </c>
      <c r="H1875" t="inlineStr">
        <is>
          <t>Reporte avance indicador programas con resultados de aprendizaje definidos.</t>
        </is>
      </c>
    </row>
    <row r="1876">
      <c r="A1876" t="n">
        <v>476</v>
      </c>
      <c r="B1876" t="inlineStr">
        <is>
          <t>Programas con resultados de aprendizaje definidos</t>
        </is>
      </c>
      <c r="C1876" t="inlineStr">
        <is>
          <t>Gestión, Evaluación e Innovación Curricular</t>
        </is>
      </c>
      <c r="D1876" s="134" t="n">
        <v>45657</v>
      </c>
      <c r="E1876" t="inlineStr">
        <is>
          <t>476-2024-12-31</t>
        </is>
      </c>
      <c r="F1876" t="inlineStr">
        <is>
          <t>2025-01-13 16:13:58</t>
        </is>
      </c>
      <c r="G1876" t="inlineStr">
        <is>
          <t>Diana Shirley Velasquez Rojas</t>
        </is>
      </c>
      <c r="H1876" t="inlineStr">
        <is>
          <t>Se adjunta evidencia del indicador.</t>
        </is>
      </c>
    </row>
    <row r="1877">
      <c r="A1877" t="n">
        <v>476</v>
      </c>
      <c r="B1877" t="inlineStr">
        <is>
          <t>Programas con resultados de aprendizaje definidos</t>
        </is>
      </c>
      <c r="C1877" t="inlineStr">
        <is>
          <t>Gestión, Evaluación e Innovación Curricular</t>
        </is>
      </c>
      <c r="D1877" s="134" t="n">
        <v>45838</v>
      </c>
      <c r="E1877" t="inlineStr">
        <is>
          <t>476-2025-06-30</t>
        </is>
      </c>
      <c r="F1877" t="inlineStr">
        <is>
          <t>2025-08-06 12:50:25</t>
        </is>
      </c>
      <c r="G1877" t="inlineStr">
        <is>
          <t>Diana Shirley Velasquez Rojas</t>
        </is>
      </c>
      <c r="H1877" t="inlineStr">
        <is>
          <t>Se adjunta evidencia del indicador.</t>
        </is>
      </c>
    </row>
    <row r="1878">
      <c r="A1878" t="n">
        <v>476</v>
      </c>
      <c r="B1878" t="inlineStr">
        <is>
          <t>Programas con resultados de aprendizaje definidos</t>
        </is>
      </c>
      <c r="C1878" t="inlineStr">
        <is>
          <t>Gestión, Evaluación e Innovación Curricular</t>
        </is>
      </c>
      <c r="D1878" s="134" t="n">
        <v>46022</v>
      </c>
      <c r="E1878" t="inlineStr">
        <is>
          <t>476-2025-12-31</t>
        </is>
      </c>
      <c r="F1878" t="inlineStr">
        <is>
          <t>2026-01-09 15:21:12</t>
        </is>
      </c>
      <c r="G1878" t="inlineStr">
        <is>
          <t>Diana Shirley Velasquez Rojas</t>
        </is>
      </c>
      <c r="H1878" t="inlineStr">
        <is>
          <t>Se adjunta evidencia del indicador.</t>
        </is>
      </c>
    </row>
    <row r="1879">
      <c r="A1879" t="n">
        <v>477</v>
      </c>
      <c r="B1879" t="inlineStr">
        <is>
          <t>Programas con planes de estudios definidos por escuela (Programas Renovación, modificación y acreditación)</t>
        </is>
      </c>
      <c r="C1879" t="inlineStr">
        <is>
          <t>Gestión de Unidades Académicas</t>
        </is>
      </c>
      <c r="D1879" s="134" t="n">
        <v>45473</v>
      </c>
      <c r="E1879" t="inlineStr">
        <is>
          <t>477-2024-06-30</t>
        </is>
      </c>
      <c r="F1879" t="inlineStr">
        <is>
          <t>2024-08-14 23:09:45</t>
        </is>
      </c>
      <c r="G1879" t="inlineStr">
        <is>
          <t>Diana Shirley Velasquez Rojas</t>
        </is>
      </c>
      <c r="H1879" t="inlineStr">
        <is>
          <t>Reporte avance indicadores programas por escuela con planes de estudio definidos para renovación, modificación o acreditación.</t>
        </is>
      </c>
    </row>
    <row r="1880">
      <c r="A1880" t="n">
        <v>477</v>
      </c>
      <c r="B1880" t="inlineStr">
        <is>
          <t>Programas con planes de estudios definidos por escuela (Programas Renovación, modificación y acreditación)</t>
        </is>
      </c>
      <c r="C1880" t="inlineStr">
        <is>
          <t>Gestión de Unidades Académicas</t>
        </is>
      </c>
      <c r="D1880" s="134" t="n">
        <v>45657</v>
      </c>
      <c r="E1880" t="inlineStr">
        <is>
          <t>477-2024-12-31</t>
        </is>
      </c>
      <c r="F1880" t="inlineStr">
        <is>
          <t>2025-01-13 17:06:52</t>
        </is>
      </c>
      <c r="G1880" t="inlineStr">
        <is>
          <t>Diana Shirley Velasquez Rojas</t>
        </is>
      </c>
      <c r="H1880" t="inlineStr">
        <is>
          <t>Evidencias indicador.</t>
        </is>
      </c>
    </row>
    <row r="1881">
      <c r="A1881" t="n">
        <v>478</v>
      </c>
      <c r="B1881" t="inlineStr">
        <is>
          <t>Programas con planes de estudios definidos por escuela (Mantenimiento de programas)</t>
        </is>
      </c>
      <c r="C1881" t="inlineStr">
        <is>
          <t>Gestión de Unidades Académicas</t>
        </is>
      </c>
      <c r="D1881" s="134" t="n">
        <v>45473</v>
      </c>
      <c r="E1881" t="inlineStr">
        <is>
          <t>478-2024-06-30</t>
        </is>
      </c>
      <c r="F1881" t="inlineStr">
        <is>
          <t>2024-10-09 16:47:09</t>
        </is>
      </c>
      <c r="G1881" t="inlineStr">
        <is>
          <t>Diana Shirley Velasquez Rojas</t>
        </is>
      </c>
      <c r="H1881" t="inlineStr">
        <is>
          <t>No se tenía proyección para primer semestre de 2024.</t>
        </is>
      </c>
    </row>
    <row r="1882">
      <c r="A1882" t="n">
        <v>478</v>
      </c>
      <c r="B1882" t="inlineStr">
        <is>
          <t>Programas con planes de estudios definidos por escuela (Mantenimiento de programas)</t>
        </is>
      </c>
      <c r="C1882" t="inlineStr">
        <is>
          <t>Gestión de Unidades Académicas</t>
        </is>
      </c>
      <c r="D1882" s="134" t="n">
        <v>45657</v>
      </c>
      <c r="E1882" t="inlineStr">
        <is>
          <t>478-2024-12-31</t>
        </is>
      </c>
      <c r="F1882" t="inlineStr">
        <is>
          <t>2025-01-13 16:58:58</t>
        </is>
      </c>
      <c r="G1882" t="inlineStr">
        <is>
          <t>Diana Shirley Velasquez Rojas</t>
        </is>
      </c>
      <c r="H1882" t="inlineStr">
        <is>
          <t>Evidencia del indicador.</t>
        </is>
      </c>
    </row>
    <row r="1883">
      <c r="A1883" t="n">
        <v>479</v>
      </c>
      <c r="B1883" t="inlineStr">
        <is>
          <t>Programas con resultados de aprendizaje definidos por escuela (Nuevos Programas)</t>
        </is>
      </c>
      <c r="C1883" t="inlineStr">
        <is>
          <t>Gestión de Unidades Académicas</t>
        </is>
      </c>
      <c r="D1883" s="134" t="n">
        <v>45473</v>
      </c>
      <c r="E1883" t="inlineStr">
        <is>
          <t>479-2024-06-30</t>
        </is>
      </c>
      <c r="F1883" t="inlineStr">
        <is>
          <t>2024-08-14 22:58:24</t>
        </is>
      </c>
      <c r="G1883" t="inlineStr">
        <is>
          <t>Diana Shirley Velasquez Rojas</t>
        </is>
      </c>
      <c r="H1883" t="inlineStr">
        <is>
          <t>Reporte avance indicadores programas nuevos con formato de resultados de aprendizaje entregados.</t>
        </is>
      </c>
    </row>
    <row r="1884">
      <c r="A1884" t="n">
        <v>479</v>
      </c>
      <c r="B1884" t="inlineStr">
        <is>
          <t>Programas con resultados de aprendizaje definidos por escuela (Nuevos Programas)</t>
        </is>
      </c>
      <c r="C1884" t="inlineStr">
        <is>
          <t>Gestión de Unidades Académicas</t>
        </is>
      </c>
      <c r="D1884" s="134" t="n">
        <v>45657</v>
      </c>
      <c r="E1884" t="inlineStr">
        <is>
          <t>479-2024-12-31</t>
        </is>
      </c>
      <c r="F1884" t="inlineStr">
        <is>
          <t>2024-12-13 11:56:27</t>
        </is>
      </c>
      <c r="G1884" t="inlineStr">
        <is>
          <t>Diana Shirley Velasquez Rojas</t>
        </is>
      </c>
      <c r="H1884" t="inlineStr">
        <is>
          <t>Se remite evidencia de los formatos.</t>
        </is>
      </c>
    </row>
    <row r="1885">
      <c r="A1885" t="n">
        <v>480</v>
      </c>
      <c r="B1885" t="inlineStr">
        <is>
          <t>Programas con resultados de aprendizaje definidos por escuela (Programas Renovación, modificación y acreditación)</t>
        </is>
      </c>
      <c r="C1885" t="inlineStr">
        <is>
          <t>Gestión de Unidades Académicas</t>
        </is>
      </c>
      <c r="D1885" s="134" t="n">
        <v>45473</v>
      </c>
      <c r="E1885" t="inlineStr">
        <is>
          <t>480-2024-06-30</t>
        </is>
      </c>
      <c r="F1885" t="inlineStr">
        <is>
          <t>2024-08-14 22:48:05</t>
        </is>
      </c>
      <c r="G1885" t="inlineStr">
        <is>
          <t>Diana Shirley Velasquez Rojas</t>
        </is>
      </c>
      <c r="H1885" t="inlineStr">
        <is>
          <t>Reporte avance indicadores escuelas programas con resultados de aprendizaje definidos (renovación, modificación o acreditación).</t>
        </is>
      </c>
    </row>
    <row r="1886">
      <c r="A1886" t="n">
        <v>480</v>
      </c>
      <c r="B1886" t="inlineStr">
        <is>
          <t>Programas con resultados de aprendizaje definidos por escuela (Programas Renovación, modificación y acreditación)</t>
        </is>
      </c>
      <c r="C1886" t="inlineStr">
        <is>
          <t>Gestión de Unidades Académicas</t>
        </is>
      </c>
      <c r="D1886" s="134" t="n">
        <v>45657</v>
      </c>
      <c r="E1886" t="inlineStr">
        <is>
          <t>480-2024-12-31</t>
        </is>
      </c>
      <c r="F1886" t="inlineStr">
        <is>
          <t>2025-01-13 17:46:04</t>
        </is>
      </c>
      <c r="G1886" t="inlineStr">
        <is>
          <t>Diana Shirley Velasquez Rojas</t>
        </is>
      </c>
      <c r="H1886" t="inlineStr">
        <is>
          <t>Evidencia indicadores.</t>
        </is>
      </c>
    </row>
    <row r="1887">
      <c r="A1887" t="n">
        <v>481</v>
      </c>
      <c r="B1887" t="inlineStr">
        <is>
          <t>Solicitudes de documentación completadas</t>
        </is>
      </c>
      <c r="C1887" t="inlineStr">
        <is>
          <t>Gestión, Evaluación e Innovación Curricular</t>
        </is>
      </c>
      <c r="D1887" s="134" t="n">
        <v>45473</v>
      </c>
      <c r="E1887" t="inlineStr">
        <is>
          <t>481-2024-06-30</t>
        </is>
      </c>
      <c r="F1887" t="inlineStr">
        <is>
          <t>2024-08-14 22:28:30</t>
        </is>
      </c>
      <c r="G1887" t="inlineStr">
        <is>
          <t>Diana Shirley Velasquez Rojas</t>
        </is>
      </c>
      <c r="H1887" t="inlineStr">
        <is>
          <t>Reporte avance indicador solicitudes de documentos 2024 1.</t>
        </is>
      </c>
    </row>
    <row r="1888">
      <c r="A1888" t="n">
        <v>481</v>
      </c>
      <c r="B1888" t="inlineStr">
        <is>
          <t>Solicitudes de documentación completadas</t>
        </is>
      </c>
      <c r="C1888" t="inlineStr">
        <is>
          <t>Gestión, Evaluación e Innovación Curricular</t>
        </is>
      </c>
      <c r="D1888" s="134" t="n">
        <v>45657</v>
      </c>
      <c r="E1888" t="inlineStr">
        <is>
          <t>481-2024-12-31</t>
        </is>
      </c>
      <c r="F1888" t="inlineStr">
        <is>
          <t>2025-01-13 17:51:39</t>
        </is>
      </c>
      <c r="G1888" t="inlineStr">
        <is>
          <t>Diana Shirley Velasquez Rojas</t>
        </is>
      </c>
      <c r="H1888" t="inlineStr">
        <is>
          <t>Reporte indicador solicitudes de documentos 2024 2.</t>
        </is>
      </c>
    </row>
    <row r="1889">
      <c r="A1889" t="n">
        <v>481</v>
      </c>
      <c r="B1889" t="inlineStr">
        <is>
          <t>Solicitudes de documentación completadas</t>
        </is>
      </c>
      <c r="C1889" t="inlineStr">
        <is>
          <t>Gestión, Evaluación e Innovación Curricular</t>
        </is>
      </c>
      <c r="D1889" s="134" t="n">
        <v>46022</v>
      </c>
      <c r="E1889" t="inlineStr">
        <is>
          <t>481-2025-12-31</t>
        </is>
      </c>
      <c r="F1889" t="inlineStr">
        <is>
          <t>2026-01-09 15:29:30</t>
        </is>
      </c>
      <c r="G1889" t="inlineStr">
        <is>
          <t>Diana Shirley Velasquez Rojas</t>
        </is>
      </c>
      <c r="H1889" t="inlineStr">
        <is>
          <t>Se reporta que para el segundo semestre no se hicieron solicitudes documentales.</t>
        </is>
      </c>
    </row>
    <row r="1890">
      <c r="A1890" t="n">
        <v>481</v>
      </c>
      <c r="B1890" t="inlineStr">
        <is>
          <t>Solicitudes de documentación completadas</t>
        </is>
      </c>
      <c r="C1890" t="inlineStr">
        <is>
          <t>Gestión, Evaluación e Innovación Curricular</t>
        </is>
      </c>
      <c r="D1890" s="134" t="n">
        <v>46022</v>
      </c>
      <c r="E1890" t="inlineStr">
        <is>
          <t>481-2025-12-31</t>
        </is>
      </c>
      <c r="F1890" t="inlineStr">
        <is>
          <t>2026-01-09 15:29:30</t>
        </is>
      </c>
      <c r="G1890" t="inlineStr">
        <is>
          <t>Diana Shirley Velasquez Rojas</t>
        </is>
      </c>
      <c r="H1890" t="inlineStr">
        <is>
          <t>Se reporta que para el segundo semestre no se hicieron solicitudes documentales.</t>
        </is>
      </c>
    </row>
    <row r="1891">
      <c r="A1891" t="n">
        <v>484</v>
      </c>
      <c r="B1891" t="inlineStr">
        <is>
          <t>Cumplimiento del Programa de la Cultura del Autocuidado</t>
        </is>
      </c>
      <c r="C1891" t="inlineStr">
        <is>
          <t>GESTIÓN DE SEGURIDAD Y SALUD EN EL TRABAJO</t>
        </is>
      </c>
      <c r="D1891" s="134" t="n">
        <v>45473</v>
      </c>
      <c r="E1891" t="inlineStr">
        <is>
          <t>484-2024-06-30</t>
        </is>
      </c>
      <c r="F1891" t="inlineStr">
        <is>
          <t>2024-09-06 15:26:13</t>
        </is>
      </c>
      <c r="G1891" t="inlineStr">
        <is>
          <t>Miguel Alfredo Herrera Molano</t>
        </is>
      </c>
      <c r="H1891" t="inlineStr">
        <is>
          <t>Para el periodo se llevaron a cabo 18 actividades planeadas desde el plan de gestión de riesgo psicosocial, con un total de 194 impactos en temas de regreso al cole bajo el marco de intervención de stres.</t>
        </is>
      </c>
    </row>
    <row r="1892">
      <c r="A1892" t="n">
        <v>484</v>
      </c>
      <c r="B1892" t="inlineStr">
        <is>
          <t>Cumplimiento del Programa de la Cultura del Autocuidado</t>
        </is>
      </c>
      <c r="C1892" t="inlineStr">
        <is>
          <t>GESTIÓN DE SEGURIDAD Y SALUD EN EL TRABAJO</t>
        </is>
      </c>
      <c r="D1892" s="134" t="n">
        <v>45565</v>
      </c>
      <c r="E1892" t="inlineStr">
        <is>
          <t>484-2024-09-30</t>
        </is>
      </c>
      <c r="F1892" t="inlineStr">
        <is>
          <t>2024-10-09 17:07:59</t>
        </is>
      </c>
      <c r="G1892" t="inlineStr">
        <is>
          <t>Miguel Alfredo Herrera Molano</t>
        </is>
      </c>
      <c r="H1892" t="inlineStr">
        <is>
          <t>Según el plan de gestión establecido en el periodo se gestionaron 13 actividades planeadas, con un cumplimiento del 100%; bajo la estrategia de regreso al cole se tuvo un impacto en 402 colaboradores.</t>
        </is>
      </c>
    </row>
    <row r="1893">
      <c r="A1893" t="n">
        <v>484</v>
      </c>
      <c r="B1893" t="inlineStr">
        <is>
          <t>Cumplimiento del Programa de la Cultura del Autocuidado</t>
        </is>
      </c>
      <c r="C1893" t="inlineStr">
        <is>
          <t>GESTIÓN DE SEGURIDAD Y SALUD EN EL TRABAJO</t>
        </is>
      </c>
      <c r="D1893" s="134" t="n">
        <v>45657</v>
      </c>
      <c r="E1893" t="inlineStr">
        <is>
          <t>484-2024-12-31</t>
        </is>
      </c>
      <c r="F1893" t="inlineStr">
        <is>
          <t>2025-02-11 11:43:52</t>
        </is>
      </c>
      <c r="G1893" t="inlineStr">
        <is>
          <t>Luz Adriana Alvarez Escobar</t>
        </is>
      </c>
      <c r="H1893" t="inlineStr">
        <is>
          <t>Según el plan de gestión establecido en el ultimo trimestre del 2024, se programaron y ejecutaron 10 actividades, con un impacto de regreso al cole y de Mi niño interior de 256 colaboradores impactados.</t>
        </is>
      </c>
    </row>
    <row r="1894">
      <c r="A1894" t="n">
        <v>484</v>
      </c>
      <c r="B1894" t="inlineStr">
        <is>
          <t>Cumplimiento del Programa de la Cultura del Autocuidado</t>
        </is>
      </c>
      <c r="C1894" t="inlineStr">
        <is>
          <t>GESTIÓN DE SEGURIDAD Y SALUD EN EL TRABAJO</t>
        </is>
      </c>
      <c r="D1894" s="134" t="n">
        <v>45747</v>
      </c>
      <c r="E1894" t="inlineStr">
        <is>
          <t>484-2025-03-31</t>
        </is>
      </c>
      <c r="F1894" t="inlineStr">
        <is>
          <t>2025-07-11 17:12:05</t>
        </is>
      </c>
      <c r="G1894" t="inlineStr">
        <is>
          <t>Alejandro Cardenas Rodriguez</t>
        </is>
      </c>
      <c r="H1894" t="inlineStr">
        <is>
          <t>Para el periodo se llevaron a cabo 7 actividades planeadas desde el plan de gestión de riesgo psicosocial, con intervención a la prevención de la salud mental</t>
        </is>
      </c>
    </row>
    <row r="1895">
      <c r="A1895" t="n">
        <v>484</v>
      </c>
      <c r="B1895" t="inlineStr">
        <is>
          <t>Cumplimiento del Programa de la Cultura del Autocuidado</t>
        </is>
      </c>
      <c r="C1895" t="inlineStr">
        <is>
          <t>GESTIÓN DE SEGURIDAD Y SALUD EN EL TRABAJO</t>
        </is>
      </c>
      <c r="D1895" s="134" t="n">
        <v>45838</v>
      </c>
      <c r="E1895" t="inlineStr">
        <is>
          <t>484-2025-06-30</t>
        </is>
      </c>
      <c r="F1895" t="inlineStr">
        <is>
          <t>2025-07-11 17:15:42</t>
        </is>
      </c>
      <c r="G1895" t="inlineStr">
        <is>
          <t>Alejandro Cardenas Rodriguez</t>
        </is>
      </c>
      <c r="H1895" t="inlineStr">
        <is>
          <t>Según el plan de gestión establecido en el segundo trimestre del 2025, se programaron y ejecutaron 16 actividades, en prevención de riesgo psicosocial.</t>
        </is>
      </c>
    </row>
    <row r="1896">
      <c r="A1896" t="n">
        <v>484</v>
      </c>
      <c r="B1896" t="inlineStr">
        <is>
          <t>Cumplimiento del Programa de la Cultura del Autocuidado</t>
        </is>
      </c>
      <c r="C1896" t="inlineStr">
        <is>
          <t>GESTIÓN DE SEGURIDAD Y SALUD EN EL TRABAJO</t>
        </is>
      </c>
      <c r="D1896" s="134" t="n">
        <v>45930</v>
      </c>
      <c r="E1896" t="inlineStr">
        <is>
          <t>484-2025-09-30</t>
        </is>
      </c>
      <c r="F1896" t="inlineStr">
        <is>
          <t>2025-10-24 23:14:03</t>
        </is>
      </c>
      <c r="G1896" t="inlineStr">
        <is>
          <t>Alejandro Cardenas Rodriguez</t>
        </is>
      </c>
      <c r="H1896" t="inlineStr">
        <is>
          <t>Según el plan de gestión establecido en el tercer trimestre del 2025, se programaron y ejecutaron 7 actividades, en prevención de riesgo psicosocial.</t>
        </is>
      </c>
    </row>
    <row r="1897">
      <c r="A1897" t="n">
        <v>484</v>
      </c>
      <c r="B1897" t="inlineStr">
        <is>
          <t>Cumplimiento del Programa de la Cultura del Autocuidado</t>
        </is>
      </c>
      <c r="C1897" t="inlineStr">
        <is>
          <t>GESTIÓN DE SEGURIDAD Y SALUD EN EL TRABAJO</t>
        </is>
      </c>
      <c r="D1897" s="134" t="n">
        <v>46022</v>
      </c>
      <c r="E1897" t="inlineStr">
        <is>
          <t>484-2025-12-31</t>
        </is>
      </c>
      <c r="F1897" t="inlineStr">
        <is>
          <t>2026-01-19 11:47:38</t>
        </is>
      </c>
      <c r="G1897" t="inlineStr">
        <is>
          <t>Alejandro Cardenas Rodriguez</t>
        </is>
      </c>
      <c r="H1897" t="inlineStr">
        <is>
          <t>Según el plan de gestión establecido en el cuarto trimestre del 2025, se programaron y ejecutaron 7 actividades, en prevención de riesgo psicosocial, las cuales permitieron realizar la aplicación de la batería de riesgo psicosocial, y del mismo modo, permitió ejecutar otras actividades para socializar con el personal colaborador..</t>
        </is>
      </c>
    </row>
    <row r="1898">
      <c r="A1898" t="n">
        <v>485</v>
      </c>
      <c r="B1898" t="inlineStr">
        <is>
          <t>Oportunidad en el cierre de acciones</t>
        </is>
      </c>
      <c r="C1898" t="inlineStr">
        <is>
          <t>Gestión de calidad</t>
        </is>
      </c>
      <c r="D1898" s="134" t="n">
        <v>45565</v>
      </c>
      <c r="E1898" t="inlineStr">
        <is>
          <t>485-2024-09-30</t>
        </is>
      </c>
      <c r="F1898" t="inlineStr">
        <is>
          <t>2024-10-12 07:58:57</t>
        </is>
      </c>
      <c r="G1898" t="inlineStr">
        <is>
          <t>Camilo Arturo Coronel Rico</t>
        </is>
      </c>
      <c r="H1898" t="inlineStr">
        <is>
          <t>Para e periodo de septiembre se tenía planificado el cierre de una OM, producto de la materialización de una salida no conforme, la cual se ejecutó en los tiempos estbalecidos.</t>
        </is>
      </c>
    </row>
    <row r="1899">
      <c r="A1899" t="n">
        <v>485</v>
      </c>
      <c r="B1899" t="inlineStr">
        <is>
          <t>Oportunidad en el cierre de acciones</t>
        </is>
      </c>
      <c r="C1899" t="inlineStr">
        <is>
          <t>Gestión de calidad</t>
        </is>
      </c>
      <c r="D1899" s="134" t="n">
        <v>45596</v>
      </c>
      <c r="E1899" t="inlineStr">
        <is>
          <t>485-2024-10-31</t>
        </is>
      </c>
      <c r="F1899" t="inlineStr">
        <is>
          <t>2024-11-06 11:14:39</t>
        </is>
      </c>
      <c r="G1899" t="inlineStr">
        <is>
          <t>Luisa Fernanda Gil Hernandez</t>
        </is>
      </c>
      <c r="H1899" t="inlineStr">
        <is>
          <t>Al cierre de Octubre, se tenia programado el cierre de la OM identificada con ID 331 asociada a la fuente de auditoría externa, está fue ejecutada en los tiempos establecidos.</t>
        </is>
      </c>
    </row>
    <row r="1900">
      <c r="A1900" t="n">
        <v>485</v>
      </c>
      <c r="B1900" t="inlineStr">
        <is>
          <t>Oportunidad en el cierre de acciones</t>
        </is>
      </c>
      <c r="C1900" t="inlineStr">
        <is>
          <t>Gestión de calidad</t>
        </is>
      </c>
      <c r="D1900" s="134" t="n">
        <v>45626</v>
      </c>
      <c r="E1900" t="inlineStr">
        <is>
          <t>485-2024-11-30</t>
        </is>
      </c>
      <c r="F1900" t="inlineStr">
        <is>
          <t>2024-12-11 09:39:27</t>
        </is>
      </c>
      <c r="G1900" t="inlineStr">
        <is>
          <t>Luisa Fernanda Gil Hernandez</t>
        </is>
      </c>
      <c r="H1900" t="inlineStr">
        <is>
          <t>Al cierre del mes de Noviembre, se tenia planeado el cierre de la OM 344 asociada a la fuente de evaluación de requisitos legales, esta fue cerrada en los tiempos establecidos.</t>
        </is>
      </c>
    </row>
    <row r="1901">
      <c r="A1901" t="n">
        <v>485</v>
      </c>
      <c r="B1901" t="inlineStr">
        <is>
          <t>Oportunidad en el cierre de acciones</t>
        </is>
      </c>
      <c r="C1901" t="inlineStr">
        <is>
          <t>Gestión de calidad</t>
        </is>
      </c>
      <c r="D1901" s="134" t="n">
        <v>45657</v>
      </c>
      <c r="E1901" t="inlineStr">
        <is>
          <t>485-2024-12-31</t>
        </is>
      </c>
      <c r="F1901" t="inlineStr">
        <is>
          <t>2025-01-16 18:20:50</t>
        </is>
      </c>
      <c r="G1901" t="inlineStr">
        <is>
          <t>Camilo Arturo Coronel Rico</t>
        </is>
      </c>
      <c r="H1901" t="inlineStr">
        <is>
          <t>Se evidencia una desviación en el cierre de las actividades de seguimiento y control, planificadas para cerrar durante el mes de diciembre. DIcha desviación se da por la salida de colaboradores en el cumplimiento de alguans actividades pendientes en periodo de vacaciones. Se fortalecerá el seguimiento durante los meses de enero y febrero para estabilizar los cierres.</t>
        </is>
      </c>
    </row>
    <row r="1902">
      <c r="A1902" t="n">
        <v>485</v>
      </c>
      <c r="B1902" t="inlineStr">
        <is>
          <t>Oportunidad en el cierre de acciones</t>
        </is>
      </c>
      <c r="C1902" t="inlineStr">
        <is>
          <t>Gestión de calidad</t>
        </is>
      </c>
      <c r="D1902" s="134" t="n">
        <v>45688</v>
      </c>
      <c r="E1902" t="inlineStr">
        <is>
          <t>485-2025-01-31</t>
        </is>
      </c>
      <c r="F1902" t="inlineStr">
        <is>
          <t>2025-02-13 16:28:15</t>
        </is>
      </c>
      <c r="G1902" t="inlineStr">
        <is>
          <t>Luisa Fernanda Gil Hernandez</t>
        </is>
      </c>
      <c r="H1902" t="inlineStr">
        <is>
          <t>Se tenia planeado el cierre de 4 oportunidades de mejora de las fuentes definidas para el indicador, las cuales cuales fueron cerradas eficazmente.</t>
        </is>
      </c>
    </row>
    <row r="1903">
      <c r="A1903" t="n">
        <v>485</v>
      </c>
      <c r="B1903" t="inlineStr">
        <is>
          <t>Oportunidad en el cierre de acciones</t>
        </is>
      </c>
      <c r="C1903" t="inlineStr">
        <is>
          <t>Gestión de calidad</t>
        </is>
      </c>
      <c r="D1903" s="134" t="n">
        <v>45716</v>
      </c>
      <c r="E1903" t="inlineStr">
        <is>
          <t>485-2025-02-28</t>
        </is>
      </c>
      <c r="F1903" t="inlineStr">
        <is>
          <t>2025-03-05 11:26:57</t>
        </is>
      </c>
      <c r="G1903" t="inlineStr">
        <is>
          <t>Miguel Angel Lopez Triana</t>
        </is>
      </c>
      <c r="H1903" t="inlineStr">
        <is>
          <t>En febrero, la oportunidad de cierre de acciones correctivas, preventivas y de mejora alcanzó un 50% a nivel global._x000D_
_x000D_
Auditoría interna: Se planificaron 3 acciones para cierre, logrando cerrar 2, con un cumplimiento del 66,67%._x000D_
Seguimiento y control: Se planificó 1 acción, pero no se logró cerrar, obteniendo un 0% de cumplimiento._x000D_
El resultado general refleja un avance parcial en el cierre de acciones de mejora, con un desempeño sólido en auditoría interna, pero oportunidades de mejora en seguimiento y control. Se recomienda fortalecer el seguimiento de las acciones pendientes para optimizar el cumplimiento en futuros periodos.</t>
        </is>
      </c>
    </row>
    <row r="1904">
      <c r="A1904" t="n">
        <v>485</v>
      </c>
      <c r="B1904" t="inlineStr">
        <is>
          <t>Oportunidad en el cierre de acciones</t>
        </is>
      </c>
      <c r="C1904" t="inlineStr">
        <is>
          <t>Gestión de calidad</t>
        </is>
      </c>
      <c r="D1904" s="134" t="n">
        <v>45747</v>
      </c>
      <c r="E1904" t="inlineStr">
        <is>
          <t>485-2025-03-31</t>
        </is>
      </c>
      <c r="F1904" t="inlineStr">
        <is>
          <t>2025-04-22 11:18:21</t>
        </is>
      </c>
      <c r="G1904" t="inlineStr">
        <is>
          <t>Miguel Angel Lopez Triana</t>
        </is>
      </c>
      <c r="H1904" t="inlineStr">
        <is>
          <t>En febrero, la oportunidad de cierre de acciones correctivas, preventivas y de mejora alcanzó un 100% a nivel global._x000D_
_x000D_
Auditoría interna: Se planificaron 2 acciones para cierre, logrando cerrar 2, con un cumplimiento del 100%._x000D_
_x000D_
El resultado general refleja un avance parcial en el cierre de acciones de mejora, con un desempeño sólido en auditoría interna._x000D_
_x000D_
Se recomienda fortalecer el seguimiento de las acciones pendientes para optimizar el cumplimiento en futuros periodos.</t>
        </is>
      </c>
    </row>
    <row r="1905">
      <c r="A1905" t="n">
        <v>485</v>
      </c>
      <c r="B1905" t="inlineStr">
        <is>
          <t>Oportunidad en el cierre de acciones</t>
        </is>
      </c>
      <c r="C1905" t="inlineStr">
        <is>
          <t>Gestión de calidad</t>
        </is>
      </c>
      <c r="D1905" s="134" t="n">
        <v>45777</v>
      </c>
      <c r="E1905" t="inlineStr">
        <is>
          <t>485-2025-04-30</t>
        </is>
      </c>
      <c r="F1905" t="inlineStr">
        <is>
          <t>2025-07-11 13:38:09</t>
        </is>
      </c>
      <c r="G1905" t="inlineStr">
        <is>
          <t>Camilo Arturo Coronel Rico</t>
        </is>
      </c>
      <c r="H1905" t="inlineStr">
        <is>
          <t>Para el periodo se cierran 4 OM, relacionadas a la fuente de auditoria, las cuales movilizaban acciones de mejora en el marco de la validación de controles identificadas en la auditoría 2024. Por otro lado, se cerró una OM que no se finalizó por decisión institucional de cambio de estrategia. Lo anterior en el marco de la gestión de riesgos, para abordar la ley 2300</t>
        </is>
      </c>
    </row>
    <row r="1906">
      <c r="A1906" t="n">
        <v>485</v>
      </c>
      <c r="B1906" t="inlineStr">
        <is>
          <t>Oportunidad en el cierre de acciones</t>
        </is>
      </c>
      <c r="C1906" t="inlineStr">
        <is>
          <t>Gestión de calidad</t>
        </is>
      </c>
      <c r="D1906" s="134" t="n">
        <v>45808</v>
      </c>
      <c r="E1906" t="inlineStr">
        <is>
          <t>485-2025-05-31</t>
        </is>
      </c>
      <c r="F1906" t="inlineStr">
        <is>
          <t>2025-07-11 13:32:04</t>
        </is>
      </c>
      <c r="G1906" t="inlineStr">
        <is>
          <t>Camilo Arturo Coronel Rico</t>
        </is>
      </c>
      <c r="H1906" t="inlineStr">
        <is>
          <t>Las OM cerradas para este periodo de la fuente de auditoría corresponden a acciones identificadas producto del seguimiento a controles. Las cuales se cerraron de acuerdo a lo planeado.</t>
        </is>
      </c>
    </row>
    <row r="1907">
      <c r="A1907" t="n">
        <v>485</v>
      </c>
      <c r="B1907" t="inlineStr">
        <is>
          <t>Oportunidad en el cierre de acciones</t>
        </is>
      </c>
      <c r="C1907" t="inlineStr">
        <is>
          <t>Gestión de calidad</t>
        </is>
      </c>
      <c r="D1907" s="134" t="n">
        <v>45838</v>
      </c>
      <c r="E1907" t="inlineStr">
        <is>
          <t>485-2025-06-30</t>
        </is>
      </c>
      <c r="F1907" t="inlineStr">
        <is>
          <t>2025-07-11 14:06:12</t>
        </is>
      </c>
      <c r="G1907" t="inlineStr">
        <is>
          <t>Camilo Arturo Coronel Rico</t>
        </is>
      </c>
      <c r="H1907" t="inlineStr">
        <is>
          <t>Para el mes de junio se debieron cerrar 3 oportunidades, se cerraron 2, teniendo una desviación desde la fuente de indicadores. Se mantendrá el seguimiento desde la acción correctiva establecida a la oportunidad de los planes de acción.</t>
        </is>
      </c>
    </row>
    <row r="1908">
      <c r="A1908" t="n">
        <v>485</v>
      </c>
      <c r="B1908" t="inlineStr">
        <is>
          <t>Oportunidad en el cierre de acciones</t>
        </is>
      </c>
      <c r="C1908" t="inlineStr">
        <is>
          <t>Gestión de calidad</t>
        </is>
      </c>
      <c r="D1908" s="134" t="n">
        <v>45869</v>
      </c>
      <c r="E1908" t="inlineStr">
        <is>
          <t>485-2025-07-31</t>
        </is>
      </c>
      <c r="F1908" t="inlineStr">
        <is>
          <t>2025-08-11 22:26:58</t>
        </is>
      </c>
      <c r="G1908" t="inlineStr">
        <is>
          <t>Camilo Arturo Coronel Rico</t>
        </is>
      </c>
      <c r="H1908" t="inlineStr">
        <is>
          <t>Para el mes de julio se cerraron 2 OM, de las 3 que se tenían planificadas, generando una desviación de oportunidad de cierre en  una acción de mejora proveniente de la fuente de seguimiento  y control.  Con el seguimiento periódico y evolución del indicador de cierre oportuno de los planes de acción se espera nivelar el cierre de las OM.  A sí mismo, durante este periodo producto del seguimiento se cierran 2 om las cuales se plantean en estratégias más alineadas a la situación de cada proceso.</t>
        </is>
      </c>
    </row>
    <row r="1909">
      <c r="A1909" t="n">
        <v>485</v>
      </c>
      <c r="B1909" t="inlineStr">
        <is>
          <t>Oportunidad en el cierre de acciones</t>
        </is>
      </c>
      <c r="C1909" t="inlineStr">
        <is>
          <t>Gestión de calidad</t>
        </is>
      </c>
      <c r="D1909" s="134" t="n">
        <v>45900</v>
      </c>
      <c r="E1909" t="inlineStr">
        <is>
          <t>485-2025-08-31</t>
        </is>
      </c>
      <c r="F1909" t="inlineStr">
        <is>
          <t>2025-10-06 13:05:57</t>
        </is>
      </c>
      <c r="G1909" t="inlineStr">
        <is>
          <t>Camilo Arturo Coronel Rico</t>
        </is>
      </c>
      <c r="H1909" t="inlineStr">
        <is>
          <t>Para el periodo de agosto, se cerraron 4 OM Donde las las OM fuente de adutiría externa se cerraron de manera  no oportuna.  Lo anterior debido a  la estrategia de cierre planteada desde el comité POLISIGS de cerrar las pendientes durante el periodo siguiente (septiembre). Por lo anterior no se pantéa  abrir acción correctiva para este periodo.</t>
        </is>
      </c>
    </row>
    <row r="1910">
      <c r="A1910" t="n">
        <v>485</v>
      </c>
      <c r="B1910" t="inlineStr">
        <is>
          <t>Oportunidad en el cierre de acciones</t>
        </is>
      </c>
      <c r="C1910" t="inlineStr">
        <is>
          <t>Gestión de calidad</t>
        </is>
      </c>
      <c r="D1910" s="134" t="n">
        <v>45961</v>
      </c>
      <c r="E1910" t="inlineStr">
        <is>
          <t>485-2025-10-31</t>
        </is>
      </c>
      <c r="F1910" t="inlineStr">
        <is>
          <t>2026-01-20 10:08:16</t>
        </is>
      </c>
      <c r="G1910" t="inlineStr">
        <is>
          <t>Camilo Arturo Coronel Rico</t>
        </is>
      </c>
      <c r="H1910" t="inlineStr">
        <is>
          <t>Para el periodo de Octubre se cierra OM en seguimiento de auditoría de tercera parte e Indicadores.  De acuerdo con lo planificado</t>
        </is>
      </c>
    </row>
    <row r="1911">
      <c r="A1911" t="n">
        <v>485</v>
      </c>
      <c r="B1911" t="inlineStr">
        <is>
          <t>Oportunidad en el cierre de acciones</t>
        </is>
      </c>
      <c r="C1911" t="inlineStr">
        <is>
          <t>Gestión de calidad</t>
        </is>
      </c>
      <c r="D1911" s="134" t="n">
        <v>45991</v>
      </c>
      <c r="E1911" t="inlineStr">
        <is>
          <t>485-2025-11-30</t>
        </is>
      </c>
      <c r="F1911" t="inlineStr">
        <is>
          <t>2026-01-20 11:23:36</t>
        </is>
      </c>
      <c r="G1911" t="inlineStr">
        <is>
          <t>Camilo Arturo Coronel Rico</t>
        </is>
      </c>
      <c r="H1911" t="inlineStr">
        <is>
          <t>Para el corte de noviembre , se tenía planificado el cierre de  7 OM, teniendo aún ejecución una OM por la fuente de actividades de gestión del cambio. Por la implementaciónde la resolución  del manejo integral de residuos. Se validará la estrategia para ajuste de fechas.</t>
        </is>
      </c>
    </row>
    <row r="1912">
      <c r="A1912" t="n">
        <v>485</v>
      </c>
      <c r="B1912" t="inlineStr">
        <is>
          <t>Oportunidad en el cierre de acciones</t>
        </is>
      </c>
      <c r="C1912" t="inlineStr">
        <is>
          <t>Gestión de calidad</t>
        </is>
      </c>
      <c r="D1912" s="134" t="n">
        <v>46022</v>
      </c>
      <c r="E1912" t="inlineStr">
        <is>
          <t>485-2025-12-31</t>
        </is>
      </c>
      <c r="F1912" t="inlineStr">
        <is>
          <t>2026-01-20 11:30:31</t>
        </is>
      </c>
      <c r="G1912" t="inlineStr">
        <is>
          <t>Camilo Arturo Coronel Rico</t>
        </is>
      </c>
      <c r="H1912" t="inlineStr">
        <is>
          <t>Para el corte de diciembre 2025, no se tienen planificados cierres de OM</t>
        </is>
      </c>
    </row>
    <row r="1913">
      <c r="A1913" t="n">
        <v>486</v>
      </c>
      <c r="B1913" t="inlineStr">
        <is>
          <t>Número de visitas a la página web</t>
        </is>
      </c>
      <c r="C1913" t="inlineStr">
        <is>
          <t>Comunicaciones Internas</t>
        </is>
      </c>
      <c r="D1913" s="134" t="n">
        <v>45473</v>
      </c>
      <c r="E1913" t="inlineStr">
        <is>
          <t>486-2024-06-30</t>
        </is>
      </c>
      <c r="F1913" t="inlineStr">
        <is>
          <t>2024-08-15 12:00:27</t>
        </is>
      </c>
      <c r="G1913" t="inlineStr">
        <is>
          <t>Carolina Lara Cardenas</t>
        </is>
      </c>
      <c r="H1913" t="inlineStr">
        <is>
          <t>Se visualiza el tráfico de usuarios de enero a mayo antes del 15 de mayo 3.700.000 y después del 15 que fue el lanzamiento del nuevo portal al 31 de julio 1.200.000 de usuarios en el portal. En este momento solo se mide el tráfico pero se están definiendo métricas y cambios para definir área responsable y métricas finales.</t>
        </is>
      </c>
    </row>
    <row r="1914">
      <c r="A1914" t="n">
        <v>486</v>
      </c>
      <c r="B1914" t="inlineStr">
        <is>
          <t>Número de visitas a la página web</t>
        </is>
      </c>
      <c r="C1914" t="inlineStr">
        <is>
          <t>Comunicaciones Internas</t>
        </is>
      </c>
      <c r="D1914" s="134" t="n">
        <v>45657</v>
      </c>
      <c r="E1914" t="inlineStr">
        <is>
          <t>486-2024-12-31</t>
        </is>
      </c>
      <c r="F1914" t="inlineStr">
        <is>
          <t>2025-01-31 11:34:18</t>
        </is>
      </c>
      <c r="G1914" t="inlineStr">
        <is>
          <t>Carolina Lara Cardenas</t>
        </is>
      </c>
      <c r="H1914" t="inlineStr">
        <is>
          <t>La cifra de tráfico del sitio presenta una disminución y eso se debe al cambio realizado de pasar de una pag web a un portal web. Este cambio realizado en el mes de mayo se presenta por ser un sitio completamente nuevo, con nueva arquitectura, tecnología, desarrollo para otros dispositivos, y nuevas funcionalidades.</t>
        </is>
      </c>
    </row>
    <row r="1915">
      <c r="A1915" t="n">
        <v>486</v>
      </c>
      <c r="B1915" t="inlineStr">
        <is>
          <t>Número de visitas a la página web</t>
        </is>
      </c>
      <c r="C1915" t="inlineStr">
        <is>
          <t>Comunicaciones Internas</t>
        </is>
      </c>
      <c r="D1915" s="134" t="n">
        <v>45838</v>
      </c>
      <c r="E1915" t="inlineStr">
        <is>
          <t>486-2025-06-30</t>
        </is>
      </c>
      <c r="F1915" t="inlineStr">
        <is>
          <t>2025-11-24 11:48:33</t>
        </is>
      </c>
      <c r="G1915" t="inlineStr">
        <is>
          <t>Carolina Lara Cardenas</t>
        </is>
      </c>
      <c r="H1915" t="inlineStr">
        <is>
          <t>Se realiza el análisis de las visitas al sitio y se ve un aumento en este año, después de realizar el cambio del portal en el 2024. Ha logrado el sitio tomar presencia en internet y en buscadores, pero se sigue trabajando para mejorar su posicionamiento.</t>
        </is>
      </c>
    </row>
    <row r="1916">
      <c r="A1916" t="n">
        <v>486</v>
      </c>
      <c r="B1916" t="inlineStr">
        <is>
          <t>Número de visitas a la página web</t>
        </is>
      </c>
      <c r="C1916" t="inlineStr">
        <is>
          <t>Comunicaciones Internas</t>
        </is>
      </c>
      <c r="D1916" s="134" t="n">
        <v>46022</v>
      </c>
      <c r="E1916" t="inlineStr">
        <is>
          <t>486-2025-12-31</t>
        </is>
      </c>
      <c r="F1916" t="inlineStr">
        <is>
          <t>2026-03-09 15:38:02</t>
        </is>
      </c>
      <c r="G1916" t="inlineStr">
        <is>
          <t>Carolina Lara Cardenas</t>
        </is>
      </c>
      <c r="H1916" t="inlineStr">
        <is>
          <t>En total de usuarios activos en el portal seguimos manteniendo el comportamiento dentro del portal. Durante el 2025 el portal se consolidó como un canal estratégico, alcanzando aproximadamente 36.192.117 vistas, 26.983.143 sesiones y 4.878.539 usuarios activos. Para el 2026 se sigue trabajando en el performance del sitio con su contenido orgánico.</t>
        </is>
      </c>
    </row>
    <row r="1917">
      <c r="A1917" t="n">
        <v>487</v>
      </c>
      <c r="B1917" t="inlineStr">
        <is>
          <t>Número Impactados Talleres de formación</t>
        </is>
      </c>
      <c r="C1917" t="inlineStr">
        <is>
          <t>Centro de Medios Audiovisuales</t>
        </is>
      </c>
      <c r="D1917" s="134" t="n">
        <v>45657</v>
      </c>
      <c r="E1917" t="inlineStr">
        <is>
          <t>487-2024-12-31</t>
        </is>
      </c>
      <c r="F1917" t="inlineStr">
        <is>
          <t>2025-01-24 14:10:23</t>
        </is>
      </c>
      <c r="G1917" t="inlineStr">
        <is>
          <t>Andres Pilonieta Gutt</t>
        </is>
      </c>
      <c r="H1917" t="inlineStr"/>
    </row>
    <row r="1918">
      <c r="A1918" t="n">
        <v>487</v>
      </c>
      <c r="B1918" t="inlineStr">
        <is>
          <t>Número Impactados Talleres de formación</t>
        </is>
      </c>
      <c r="C1918" t="inlineStr">
        <is>
          <t>Centro de Medios Audiovisuales</t>
        </is>
      </c>
      <c r="D1918" s="134" t="n">
        <v>46022</v>
      </c>
      <c r="E1918" t="inlineStr">
        <is>
          <t>487-2025-12-31</t>
        </is>
      </c>
      <c r="F1918" t="inlineStr">
        <is>
          <t>2025-10-31 09:29:24</t>
        </is>
      </c>
      <c r="G1918" t="inlineStr">
        <is>
          <t>Andres Pilonieta Gutt</t>
        </is>
      </c>
      <c r="H1918" t="inlineStr">
        <is>
          <t>El incremento de impactos se da por la buena gestión en la comunicación de los talleres llegando a mayor cantidad de estudiantes, los estudiantes ven estos talleres una formación integral para sus carreras._x000D_
Durante el periodo evaluado, se impactaron 205 estudiantes a través de talleres de producción audiovisual, superando un crecimiento del 20% de estudiantes.</t>
        </is>
      </c>
    </row>
    <row r="1919">
      <c r="A1919" t="n">
        <v>488</v>
      </c>
      <c r="B1919" t="inlineStr">
        <is>
          <t>Oportunidad en el cierre de actividades de los planes de mejora</t>
        </is>
      </c>
      <c r="C1919" t="inlineStr">
        <is>
          <t>Gestión de calidad</t>
        </is>
      </c>
      <c r="D1919" s="134" t="n">
        <v>45596</v>
      </c>
      <c r="E1919" t="inlineStr">
        <is>
          <t>488-2024-10-31</t>
        </is>
      </c>
      <c r="F1919" t="inlineStr">
        <is>
          <t>2024-12-11 09:58:05</t>
        </is>
      </c>
      <c r="G1919" t="inlineStr">
        <is>
          <t>Luisa Fernanda Gil Hernandez</t>
        </is>
      </c>
      <c r="H1919" t="inlineStr">
        <is>
          <t>Para el periodo evaluado se tenían planificados 365 planes de acción, de los cuales fueron ejecutados en los tiempos 335, obteniendo un resultado favorable del 92%.</t>
        </is>
      </c>
    </row>
    <row r="1920">
      <c r="A1920" t="n">
        <v>488</v>
      </c>
      <c r="B1920" t="inlineStr">
        <is>
          <t>Oportunidad en el cierre de actividades de los planes de mejora</t>
        </is>
      </c>
      <c r="C1920" t="inlineStr">
        <is>
          <t>Gestión de calidad</t>
        </is>
      </c>
      <c r="D1920" s="134" t="n">
        <v>45626</v>
      </c>
      <c r="E1920" t="inlineStr">
        <is>
          <t>488-2024-11-30</t>
        </is>
      </c>
      <c r="F1920" t="inlineStr">
        <is>
          <t>2024-12-11 10:17:49</t>
        </is>
      </c>
      <c r="G1920" t="inlineStr">
        <is>
          <t>Luisa Fernanda Gil Hernandez</t>
        </is>
      </c>
      <c r="H1920" t="inlineStr">
        <is>
          <t>Para el mes de noviembre se tenia planificada la ejecución de 356 planes de acción asociados a las fuentes definidas del indicador, de los cuales se ejecutaron 341, obteniendo un resultado de cumplimiento favorable del 96%.</t>
        </is>
      </c>
    </row>
    <row r="1921">
      <c r="A1921" t="n">
        <v>488</v>
      </c>
      <c r="B1921" t="inlineStr">
        <is>
          <t>Oportunidad en el cierre de actividades de los planes de mejora</t>
        </is>
      </c>
      <c r="C1921" t="inlineStr">
        <is>
          <t>Gestión de calidad</t>
        </is>
      </c>
      <c r="D1921" s="134" t="n">
        <v>45657</v>
      </c>
      <c r="E1921" t="inlineStr">
        <is>
          <t>488-2024-12-31</t>
        </is>
      </c>
      <c r="F1921" t="inlineStr">
        <is>
          <t>2025-01-21 11:19:32</t>
        </is>
      </c>
      <c r="G1921" t="inlineStr">
        <is>
          <t>Luisa Fernanda Gil Hernandez</t>
        </is>
      </c>
      <c r="H1921" t="inlineStr">
        <is>
          <t>Para el mes de diciembre se tenia planificada la ejecución de 357 planes de acción asociados a las fuentes definidas del indicador, de los cuales se ejecutaron 326, obteniendo un resultado de cumplimiento favorable del 91,3%.</t>
        </is>
      </c>
    </row>
    <row r="1922">
      <c r="A1922" t="n">
        <v>488</v>
      </c>
      <c r="B1922" t="inlineStr">
        <is>
          <t>Oportunidad en el cierre de actividades de los planes de mejora</t>
        </is>
      </c>
      <c r="C1922" t="inlineStr">
        <is>
          <t>Gestión de calidad</t>
        </is>
      </c>
      <c r="D1922" s="134" t="n">
        <v>45688</v>
      </c>
      <c r="E1922" t="inlineStr">
        <is>
          <t>488-2025-01-31</t>
        </is>
      </c>
      <c r="F1922" t="inlineStr">
        <is>
          <t>2025-02-13 16:49:21</t>
        </is>
      </c>
      <c r="G1922" t="inlineStr">
        <is>
          <t>Luisa Fernanda Gil Hernandez</t>
        </is>
      </c>
      <c r="H1922" t="inlineStr">
        <is>
          <t>A corte de enero se tenia planificada la ejecución de 346 planes de acción asociados a las fuentes definidas del indicador, de los cuales se ejecutaron 329, obteniendo un resultado favorable del 95%.</t>
        </is>
      </c>
    </row>
    <row r="1923">
      <c r="A1923" t="n">
        <v>488</v>
      </c>
      <c r="B1923" t="inlineStr">
        <is>
          <t>Oportunidad en el cierre de actividades de los planes de mejora</t>
        </is>
      </c>
      <c r="C1923" t="inlineStr">
        <is>
          <t>Gestión de calidad</t>
        </is>
      </c>
      <c r="D1923" s="134" t="n">
        <v>45716</v>
      </c>
      <c r="E1923" t="inlineStr">
        <is>
          <t>488-2025-02-28</t>
        </is>
      </c>
      <c r="F1923" t="inlineStr">
        <is>
          <t>2025-03-25 23:17:41</t>
        </is>
      </c>
      <c r="G1923" t="inlineStr">
        <is>
          <t>Camilo Arturo Coronel Rico</t>
        </is>
      </c>
      <c r="H1923" t="inlineStr">
        <is>
          <t>Se identifica debilidades en el seguimiento de las acciones próximas a cerrar de auditoría interna y auditoría externa. Débido a los diferentes frentes que se abordan desde el sistema de gestión de calidad, se debe diseñar un seguimiento más periódico para alertar a los procesos y evitar el vencimiento de las acciones de mejora.</t>
        </is>
      </c>
    </row>
    <row r="1924">
      <c r="A1924" t="n">
        <v>488</v>
      </c>
      <c r="B1924" t="inlineStr">
        <is>
          <t>Oportunidad en el cierre de actividades de los planes de mejora</t>
        </is>
      </c>
      <c r="C1924" t="inlineStr">
        <is>
          <t>Gestión de calidad</t>
        </is>
      </c>
      <c r="D1924" s="134" t="n">
        <v>45777</v>
      </c>
      <c r="E1924" t="inlineStr">
        <is>
          <t>488-2025-04-30</t>
        </is>
      </c>
      <c r="F1924" t="inlineStr">
        <is>
          <t>2025-07-10 23:22:28</t>
        </is>
      </c>
      <c r="G1924" t="inlineStr">
        <is>
          <t>Camilo Arturo Coronel Rico</t>
        </is>
      </c>
      <c r="H1924" t="inlineStr">
        <is>
          <t>Desde el mes de marzo se identifica que el proceso del SGC pierde trazabilidad de seguimiento. Se define iniciar con un análisis para entender el comportamiento de las OM  e iniciar estrategias de depuración sobre los meses de mayo y junio. Donde los principales afectados son las fuentes de auditoría interna y externa.</t>
        </is>
      </c>
    </row>
    <row r="1925">
      <c r="A1925" t="n">
        <v>488</v>
      </c>
      <c r="B1925" t="inlineStr">
        <is>
          <t>Oportunidad en el cierre de actividades de los planes de mejora</t>
        </is>
      </c>
      <c r="C1925" t="inlineStr">
        <is>
          <t>Gestión de calidad</t>
        </is>
      </c>
      <c r="D1925" s="134" t="n">
        <v>45808</v>
      </c>
      <c r="E1925" t="inlineStr">
        <is>
          <t>488-2025-05-31</t>
        </is>
      </c>
      <c r="F1925" t="inlineStr">
        <is>
          <t>2025-07-11 00:09:59</t>
        </is>
      </c>
      <c r="G1925" t="inlineStr">
        <is>
          <t>Camilo Arturo Coronel Rico</t>
        </is>
      </c>
      <c r="H1925" t="inlineStr">
        <is>
          <t>Se continua con el análisis de seguimiento y depuración de OM, para el mes de mayo se mejora dos puntos con respecto al periodo anterior, sin embargo aún no es suficiente. Por lo tanto se establece abrir una acción de seguimiento constante a las fuentes de auditoría interna y externa, junto con la depuración de las otras OM abiertas u obsoletas.</t>
        </is>
      </c>
    </row>
    <row r="1926">
      <c r="A1926" t="n">
        <v>488</v>
      </c>
      <c r="B1926" t="inlineStr">
        <is>
          <t>Oportunidad en el cierre de actividades de los planes de mejora</t>
        </is>
      </c>
      <c r="C1926" t="inlineStr">
        <is>
          <t>Gestión de calidad</t>
        </is>
      </c>
      <c r="D1926" s="134" t="n">
        <v>45838</v>
      </c>
      <c r="E1926" t="inlineStr">
        <is>
          <t>488-2025-06-30</t>
        </is>
      </c>
      <c r="F1926" t="inlineStr">
        <is>
          <t>2025-07-13 19:46:10</t>
        </is>
      </c>
      <c r="G1926" t="inlineStr">
        <is>
          <t>Camilo Arturo Coronel Rico</t>
        </is>
      </c>
      <c r="H1926" t="inlineStr">
        <is>
          <t>Se mantiene el indicador por debajo de la meta, con las acciones de depuración se mejora 4 puntos_x000D_
 sobre el periodo anterior. Manteniendo críticas las acciones  fuente de auditoría interna y de tercera parte. Por lo tanto se define abrir acción correctiva para fortalecer el proyecto de herramientas de mejora continua, para generar mayor cultura en la gesitón de acciones de mejora.</t>
        </is>
      </c>
    </row>
    <row r="1927">
      <c r="A1927" t="n">
        <v>488</v>
      </c>
      <c r="B1927" t="inlineStr">
        <is>
          <t>Oportunidad en el cierre de actividades de los planes de mejora</t>
        </is>
      </c>
      <c r="C1927" t="inlineStr">
        <is>
          <t>Gestión de calidad</t>
        </is>
      </c>
      <c r="D1927" s="134" t="n">
        <v>45869</v>
      </c>
      <c r="E1927" t="inlineStr">
        <is>
          <t>488-2025-07-31</t>
        </is>
      </c>
      <c r="F1927" t="inlineStr">
        <is>
          <t>2025-08-11 18:26:20</t>
        </is>
      </c>
      <c r="G1927" t="inlineStr">
        <is>
          <t>Camilo Arturo Coronel Rico</t>
        </is>
      </c>
      <c r="H1927" t="inlineStr">
        <is>
          <t>Se evidencia un crecimiento en 13 pp entre un periodo a otro. Donde el incremento  de cumplimiento se da producto del seguimiento continuo a los diferentes procesos. _x000D_
_x000D_
Las fuentes con mayor criticidad son las de auditoría interna, la cual se ve afectada por dos actividades desde el proceso de desempeño, para lo anterior se propone una estrategia de ajuste e implementación durante los meses de agosto y septiembre (ver acta_ 2498).  Por el lado de la fuente auditoría externa se realizan seguimientos con los procesos que lideran las OM abiertas generando un plan de seguimiento para cerrarlas durante los meses de agosto y septiembre. De igual manera se ve un avance entre periodos con actividades vencidas de esta fuente.   Se espera seguir trabajando de acuerdo con la om abierta en esta fuente.</t>
        </is>
      </c>
    </row>
    <row r="1928">
      <c r="A1928" t="n">
        <v>488</v>
      </c>
      <c r="B1928" t="inlineStr">
        <is>
          <t>Oportunidad en el cierre de actividades de los planes de mejora</t>
        </is>
      </c>
      <c r="C1928" t="inlineStr">
        <is>
          <t>Gestión de calidad</t>
        </is>
      </c>
      <c r="D1928" s="134" t="n">
        <v>45930</v>
      </c>
      <c r="E1928" t="inlineStr">
        <is>
          <t>488-2025-09-30</t>
        </is>
      </c>
      <c r="F1928" t="inlineStr">
        <is>
          <t>2025-10-13 16:01:18</t>
        </is>
      </c>
      <c r="G1928" t="inlineStr">
        <is>
          <t>Camilo Arturo Coronel Rico</t>
        </is>
      </c>
      <c r="H1928" t="inlineStr">
        <is>
          <t>Se identifica un aumento en las acciones de mejora para este corte. Lo anterior producto de la definición de acciones correctivas producto de la auditoría interna. Para este corte ya se evidencia una desviación de 5 actividades de esta fuenre de los procesos de gestión ambiental y calidad. Relacionadas a documentación y actualización de matriz de aspectos e impactos ambientales. _x000D_
_x000D_
Por otro lado la fuente de seguimiento y control  tiene una desviación de 8 actividades. Enmarcadas a la implementación de requisitos legales desde el SGA. Se hace seguimiento con el proceso jurídico para avanzar en la aprobación de la matriz de requisitos legales. _x000D_
_x000D_
La fuente de gestión de riesgos, se ve impactada por la ejecución de actividades debido a los eventos de impacto institucional, que obligan a dar prioridad a otros frentes de la Institución.</t>
        </is>
      </c>
    </row>
    <row r="1929">
      <c r="A1929" t="n">
        <v>488</v>
      </c>
      <c r="B1929" t="inlineStr">
        <is>
          <t>Oportunidad en el cierre de actividades de los planes de mejora</t>
        </is>
      </c>
      <c r="C1929" t="inlineStr">
        <is>
          <t>Gestión de calidad</t>
        </is>
      </c>
      <c r="D1929" s="134" t="n">
        <v>45991</v>
      </c>
      <c r="E1929" t="inlineStr">
        <is>
          <t>488-2025-11-30</t>
        </is>
      </c>
      <c r="F1929" t="inlineStr">
        <is>
          <t>2025-12-22 09:23:00</t>
        </is>
      </c>
      <c r="G1929" t="inlineStr">
        <is>
          <t>Camilo Arturo Coronel Rico</t>
        </is>
      </c>
      <c r="H1929" t="inlineStr">
        <is>
          <t>Para el corte de noviembre, se identifican 100 acciones de mejora abiertas.  Donde se identifican las fuentes de auditoría interna, riesgos, seguimiento y control.   Como estrategia se plantea  avanzar en las actividades más antiguas y plantear seguimiento durante los meses de diciembre y enero, debido a las vacaciones Institucionales de muchos líderes de proceso evaluar replantear algunas fechas.</t>
        </is>
      </c>
    </row>
    <row r="1930">
      <c r="A1930" t="n">
        <v>488</v>
      </c>
      <c r="B1930" t="inlineStr">
        <is>
          <t>Oportunidad en el cierre de actividades de los planes de mejora</t>
        </is>
      </c>
      <c r="C1930" t="inlineStr">
        <is>
          <t>Gestión de calidad</t>
        </is>
      </c>
      <c r="D1930" s="134" t="n">
        <v>46022</v>
      </c>
      <c r="E1930" t="inlineStr">
        <is>
          <t>488-2025-12-31</t>
        </is>
      </c>
      <c r="F1930" t="inlineStr">
        <is>
          <t>2026-01-20 09:33:44</t>
        </is>
      </c>
      <c r="G1930" t="inlineStr">
        <is>
          <t>Camilo Arturo Coronel Rico</t>
        </is>
      </c>
      <c r="H1930" t="inlineStr">
        <is>
          <t>Para el periodo de cierre del 2025, se logró un nivel de cumplimiento en los planes de acciónd el 75%. _x000D_
Donde las fuentes de mejora más críticas fueron las de auditoría interna, indicadores, seguimiento y control._x000D_
Auditoría Interna: Desde el SGA, se tiene pendiente acciones relacionadas  la actualizaciónde procedimiento y matriz de aspectos e impactos ambientales. El SGC realiza seguimiento con comunicaciones para la socialización pendiente relacionada con comunicación de lineamientos documentales. _x000D_
Seguimiento y Control: Se tiene pendiente actividades relacionadas con implementación de normativa de manejo de residuos. Se hace seguimiento con el SGA._x000D_
Indicadores: Se realliza seguimiento a las actividades de bienestar, pendientes. _x000D_
_x000D_
Durante los meses de diciembre y enero, la Institución entra en periodo de vacaciones, por lo tanto se hara seguimiento y evaluará cuando aplique ajuste de algunas fechas.</t>
        </is>
      </c>
    </row>
    <row r="1931">
      <c r="A1931" t="n">
        <v>488</v>
      </c>
      <c r="B1931" t="inlineStr">
        <is>
          <t>Oportunidad en el cierre de actividades de los planes de mejora</t>
        </is>
      </c>
      <c r="C1931" t="inlineStr">
        <is>
          <t>Gestión de calidad</t>
        </is>
      </c>
      <c r="D1931" s="134" t="n">
        <v>46053</v>
      </c>
      <c r="E1931" t="inlineStr">
        <is>
          <t>488-2026-01-31</t>
        </is>
      </c>
      <c r="F1931" t="inlineStr">
        <is>
          <t>2026-02-10 16:23:08</t>
        </is>
      </c>
      <c r="G1931" t="inlineStr">
        <is>
          <t>Olga Carolina Montano Gomez</t>
        </is>
      </c>
      <c r="H1931" t="inlineStr">
        <is>
          <t>Para el periodo de enero de 2026, se alcanzó un nivel de cumplimiento del 72 % en los planes de acción establecidos. A partir del análisis realizado, se identificaron los siguientes hallazgos relevantes:_x000D_
_x000D_
En la fuente de Gestión del Cambio, se evidencian ajustes en proceso y la permanencia de varias acciones de mejora en estado abierto y se recomienda ajuste de la fuente._x000D_
_x000D_
En las fuentes de Seguimiento y Control y Auditoría Interna, se presenta atraso en el cierre de las acciones de mejora, lo cual impacta el cumplimiento oportuno de los compromisos establecidos._x000D_
_x000D_
Estos resultados evidencian la necesidad de fortalecer los mecanismos de seguimiento, priorización y acompañamiento, con el fin de mejorar la oportunidad en el cierre de las acciones y asegurar el cumplimiento de los objetivos institucionales.</t>
        </is>
      </c>
    </row>
    <row r="1932">
      <c r="A1932" t="n">
        <v>488</v>
      </c>
      <c r="B1932" t="inlineStr">
        <is>
          <t>Oportunidad en el cierre de actividades de los planes de mejora</t>
        </is>
      </c>
      <c r="C1932" t="inlineStr">
        <is>
          <t>Gestión de calidad</t>
        </is>
      </c>
      <c r="D1932" s="134" t="n">
        <v>46081</v>
      </c>
      <c r="E1932" t="inlineStr">
        <is>
          <t>488-2026-02-28</t>
        </is>
      </c>
      <c r="F1932" t="inlineStr">
        <is>
          <t>2026-03-11 18:14:21</t>
        </is>
      </c>
      <c r="G1932" t="inlineStr">
        <is>
          <t>Olga Carolina Montano Gomez</t>
        </is>
      </c>
      <c r="H1932" t="inlineStr">
        <is>
          <t>Durante el mes de febrero de 2026 se evidenció un incremento del 76 % en la gestión de las oportunidades de mejora, resultado del análisis y seguimiento realizado a las diferentes fuentes de mejora institucional._x000D_
_x000D_
En relación con las acciones de mejora asociadas a la gestión ambiental, se realizó un proceso de revisión y gestión de cierre que permitió reducir el número de acciones abiertas de 20 a 9. Para las acciones que aún se encuentran pendientes, se establecieron compromisos específicos orientados a su cierre y seguimiento._x000D_
_x000D_
Asimismo, se efectuó el análisis de las acciones de mejora derivadas de la gestión de riesgos, a partir del cual se determinaron de cierre para cuadro acciones que siguen abiertas para el mes de marzo, con el fin de verificar avances y garantizar la implementación de las acciones definidas._x000D_
_x000D_
Por otra parte, se revisaron las acciones de mejora relacionadas con auditoría externa, estableciendo compromisos  para avanzar en el cierre de estos hallazgos durante el mes de marzo con los responsables de los procesos involucrados _x000D_
_x000D_
En general, las actividades desarrolladas durante el periodo evidencian un fortalecimiento en el seguimiento y control de las acciones de mejora, orientado a asegurar su cierre efectivo y contribuir al proceso de mejora continua institucional.</t>
        </is>
      </c>
    </row>
    <row r="1933">
      <c r="A1933" t="n">
        <v>490</v>
      </c>
      <c r="B1933" t="inlineStr">
        <is>
          <t>Nivel de Satisfacción Servicios Prestados - Planeación Estratégica</t>
        </is>
      </c>
      <c r="C1933" t="inlineStr">
        <is>
          <t>Planeación Estratégica</t>
        </is>
      </c>
      <c r="D1933" s="134" t="n">
        <v>45657</v>
      </c>
      <c r="E1933" t="inlineStr">
        <is>
          <t>490-2024-12-31</t>
        </is>
      </c>
      <c r="F1933" t="inlineStr">
        <is>
          <t>2024-10-08 20:13:34</t>
        </is>
      </c>
      <c r="G1933" t="inlineStr">
        <is>
          <t>Miguel Angel Lopez Triana</t>
        </is>
      </c>
      <c r="H1933" t="inlineStr">
        <is>
          <t>Planeación Estratégica: 88%; 8 pp por encima de la meta institucional (80%), donde el aspecto evaluado &amp;quot;La asesoría, acompañamiento en la construcción y seguimiento de planes anuales de retos&amp;quot;, presenta un TTB de 88%; BTB de 2% y MB+ no aplica del 10%.</t>
        </is>
      </c>
    </row>
    <row r="1934">
      <c r="A1934" t="n">
        <v>490</v>
      </c>
      <c r="B1934" t="inlineStr">
        <is>
          <t>Nivel de Satisfacción Servicios Prestados - Planeación Estratégica</t>
        </is>
      </c>
      <c r="C1934" t="inlineStr">
        <is>
          <t>Planeación Estratégica</t>
        </is>
      </c>
      <c r="D1934" s="134" t="n">
        <v>46022</v>
      </c>
      <c r="E1934" t="inlineStr">
        <is>
          <t>490-2025-12-31</t>
        </is>
      </c>
      <c r="F1934" t="inlineStr">
        <is>
          <t>2025-10-14 11:04:57</t>
        </is>
      </c>
      <c r="G1934" t="inlineStr">
        <is>
          <t>Miguel Angel Lopez Triana</t>
        </is>
      </c>
      <c r="H1934" t="inlineStr">
        <is>
          <t>Durante el periodo evaluado (1 de enero 2025 al  30 de septiembre de 2025), se aplicó instrumento de medición asociados al proceso Planeación Estratégica en https://www.xcustomer360app.com/poligran?u=clientlogin , con el propósito de identificar la percepción de los usuarios frente al servicio recibido y su experiencia general._x000D_
_x000D_
Nivel de satisfacción Estudiante presencial: 100%_x000D_
_x000D_
Nivel de satisfacción Profesor: 100%_x000D_
_x000D_
Nivel de satisfacción Administrativo: 99%_x000D_
_x000D_
Nivel de satisfacción Proveedor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is>
      </c>
    </row>
    <row r="1935">
      <c r="A1935" t="n">
        <v>491</v>
      </c>
      <c r="B1935" t="inlineStr">
        <is>
          <t>Nivel de Satisfacción Servicios Prestados - Gestión de proyectos</t>
        </is>
      </c>
      <c r="C1935" t="inlineStr">
        <is>
          <t>Gestión de Proyectos</t>
        </is>
      </c>
      <c r="D1935" s="134" t="n">
        <v>45657</v>
      </c>
      <c r="E1935" t="inlineStr">
        <is>
          <t>491-2024-12-31</t>
        </is>
      </c>
      <c r="F1935" t="inlineStr">
        <is>
          <t>2024-10-08 20:17:54</t>
        </is>
      </c>
      <c r="G1935" t="inlineStr">
        <is>
          <t>Miguel Angel Lopez Triana</t>
        </is>
      </c>
      <c r="H1935" t="inlineStr">
        <is>
          <t>Gestión de Proyectos: 88%; 8 pp por encima de la meta institucional (80%), donde de los aspectos evaluados. 1 Aspectos; &amp;quot;Asesoría en la Formulación de iniciativas Institucionales&amp;quot;, presenta un TTB de 86%; BTB de 2% y MB+ no aplica del 12%, 2 aspecto; &amp;quot;Acompañamiento en la Gestión de proyectos Institucionales (Diseño, Planificación, Ejecución, Seguimiento y Cierre)&amp;quot;; presenta un TTB de 90%; BTB de 2% y MB+ no aplica del 8%.</t>
        </is>
      </c>
    </row>
    <row r="1936">
      <c r="A1936" t="n">
        <v>491</v>
      </c>
      <c r="B1936" t="inlineStr">
        <is>
          <t>Nivel de Satisfacción Servicios Prestados - Gestión de proyectos</t>
        </is>
      </c>
      <c r="C1936" t="inlineStr">
        <is>
          <t>Gestión de Proyectos</t>
        </is>
      </c>
      <c r="D1936" s="134" t="n">
        <v>46022</v>
      </c>
      <c r="E1936" t="inlineStr">
        <is>
          <t>491-2025-12-31</t>
        </is>
      </c>
      <c r="F1936" t="inlineStr">
        <is>
          <t>2025-10-14 09:34:08</t>
        </is>
      </c>
      <c r="G1936" t="inlineStr">
        <is>
          <t>Miguel Angel Lopez Triana</t>
        </is>
      </c>
      <c r="H1936" t="inlineStr">
        <is>
          <t>Durante el periodo evaluado (1 de enero 2025 al  30 de septiembre de 2025), se aplicó instrumento de medición asociados al proceso Gestión de Proyectos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is>
      </c>
    </row>
    <row r="1937">
      <c r="A1937" t="n">
        <v>492</v>
      </c>
      <c r="B1937" t="inlineStr">
        <is>
          <t>Nivel de Satisfacción Servicios Prestados - Desempeño Institucional</t>
        </is>
      </c>
      <c r="C1937" t="inlineStr">
        <is>
          <t>Desempeño Institucional</t>
        </is>
      </c>
      <c r="D1937" s="134" t="n">
        <v>45657</v>
      </c>
      <c r="E1937" t="inlineStr">
        <is>
          <t>492-2024-12-31</t>
        </is>
      </c>
      <c r="F1937" t="inlineStr">
        <is>
          <t>2024-10-08 20:11:43</t>
        </is>
      </c>
      <c r="G1937" t="inlineStr">
        <is>
          <t>Miguel Angel Lopez Triana</t>
        </is>
      </c>
      <c r="H1937" t="inlineStr">
        <is>
          <t>3. Desempeño Institucional: 83%, 3 pp por encima de la meta institucional (80%), donde de los aspectos evaluados. 1 Aspectos; &amp;quot;Asesoría en la Formulación de indicadores&amp;quot;, presenta un TTB de 82%; BTB de 3% y MB+ no aplica del 15%, 2 aspecto; &amp;quot;Acompañamiento en la Gestión de indicadores institucionales&amp;quot;; presenta un TTB de 84%; BTB de 1% y MB+ no aplica del 15%</t>
        </is>
      </c>
    </row>
    <row r="1938">
      <c r="A1938" t="n">
        <v>492</v>
      </c>
      <c r="B1938" t="inlineStr">
        <is>
          <t>Nivel de Satisfacción Servicios Prestados - Desempeño Institucional</t>
        </is>
      </c>
      <c r="C1938" t="inlineStr">
        <is>
          <t>Desempeño Institucional</t>
        </is>
      </c>
      <c r="D1938" s="134" t="n">
        <v>46022</v>
      </c>
      <c r="E1938" t="inlineStr">
        <is>
          <t>492-2025-12-31</t>
        </is>
      </c>
      <c r="F1938" t="inlineStr">
        <is>
          <t>2025-10-14 11:23:02</t>
        </is>
      </c>
      <c r="G1938" t="inlineStr">
        <is>
          <t>Miguel Angel Lopez Triana</t>
        </is>
      </c>
      <c r="H1938" t="inlineStr">
        <is>
          <t>Durante el periodo evaluado (1 de enero 2025 al  30 de septiembre de 2025), se aplicó instrumento de medición asociados al proceso Desempeño Institucional en https://www.xcustomer360app.com/poligran?u=clientlogin , con el propósito de identificar la percepción de los usuarios frente al servicio recibido y su experiencia general._x000D_
_x000D_
Nivel de satisfacción Administrativo: 95%_x000D_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is>
      </c>
    </row>
    <row r="1939">
      <c r="A1939" t="n">
        <v>493</v>
      </c>
      <c r="B1939" t="inlineStr">
        <is>
          <t>Nivel de Satisfacción Servicios Prestados - Gestión Jurídica Y Normativa</t>
        </is>
      </c>
      <c r="C1939" t="inlineStr">
        <is>
          <t>GESTIÓN JURÍDICA Y NORMATIVA</t>
        </is>
      </c>
      <c r="D1939" s="134" t="n">
        <v>45657</v>
      </c>
      <c r="E1939" t="inlineStr">
        <is>
          <t>493-2024-12-31</t>
        </is>
      </c>
      <c r="F1939" t="inlineStr">
        <is>
          <t>2024-10-07 19:59:18</t>
        </is>
      </c>
      <c r="G1939" t="inlineStr">
        <is>
          <t>Miguel Angel Lopez Triana</t>
        </is>
      </c>
      <c r="H1939" t="inlineStr">
        <is>
          <t>De acuerdo con los aspectos evaluados, para el proceso de Gestión Jurídica y Normativa, tenemos que:_x000D_
_x000D_
1.	El cumplimiento en la elaboración de contratos, obtuvo TTB 81%, BTB 8% y MB 11%_x000D_
2.	La atención oportuna de la gestión documental (Archivo Institucional), obtuvo TTB 91%, BTB 3% y MB 6%_x000D_
3.	Gestión de conceptos jurídicos, obtuvo TTB 74%, BTB 6% y MB 20%_x000D_
4.	Requerimientos  de autoridades administrativas, procesos judiciales, derechos de petición y tutelas, obtuvo TTB 78%, BTB 6% y MB 16%_x000D_
_x000D_
El resultado a pesar que esta en el umbral es optimo con un resultado del 81%, es importante evaluar los aspectos 3 y 4 que están por debajo de la meta institucional.</t>
        </is>
      </c>
    </row>
    <row r="1940">
      <c r="A1940" t="n">
        <v>493</v>
      </c>
      <c r="B1940" t="inlineStr">
        <is>
          <t>Nivel de Satisfacción Servicios Prestados - Gestión Jurídica Y Normativa</t>
        </is>
      </c>
      <c r="C1940" t="inlineStr">
        <is>
          <t>GESTIÓN JURÍDICA Y NORMATIVA</t>
        </is>
      </c>
      <c r="D1940" s="134" t="n">
        <v>46022</v>
      </c>
      <c r="E1940" t="inlineStr">
        <is>
          <t>493-2025-12-31</t>
        </is>
      </c>
      <c r="F1940" t="inlineStr">
        <is>
          <t>2025-10-22 14:15:33</t>
        </is>
      </c>
      <c r="G1940" t="inlineStr">
        <is>
          <t>Miguel Angel Lopez Triana</t>
        </is>
      </c>
      <c r="H1940" t="inlineStr">
        <is>
          <t>Durante el periodo evaluado (1 de enero 2025 al  30 de septiembre de 2025), se aplicó instrumento de medición asociados al proceso Gestión Jurídica y Normativa en https://www.xcustomer360app.com/poligran?u=clientlogin , con el propósito de identificar la percepción de los usuarios frente al servicio recibido y su experiencia general._x000D_
_x000D_
Nivel de satisfacción Profesor: 85%_x000D_
_x000D_
Nivel de satisfacción Administrativo: 76%_x000D_
_x000D_
Resultado General: 77%_x000D_
_x000D_
El proceso obtuvo un resultado general de satisfacción de 77%, Lo que refleja que el proceso se ubica 3pp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is>
      </c>
    </row>
    <row r="1941">
      <c r="A1941" t="n">
        <v>494</v>
      </c>
      <c r="B1941" t="inlineStr">
        <is>
          <t>Nivel de Satisfacción Servicios Prestados - Administración De Servicios Generales</t>
        </is>
      </c>
      <c r="C1941" t="inlineStr">
        <is>
          <t>Administración de Servicios Generales</t>
        </is>
      </c>
      <c r="D1941" s="134" t="n">
        <v>45657</v>
      </c>
      <c r="E1941" t="inlineStr">
        <is>
          <t>494-2024-12-31</t>
        </is>
      </c>
      <c r="F1941" t="inlineStr">
        <is>
          <t>2024-10-08 19:35:33</t>
        </is>
      </c>
      <c r="G1941" t="inlineStr">
        <is>
          <t>Miguel Angel Lopez Triana</t>
        </is>
      </c>
      <c r="H1941" t="inlineStr">
        <is>
          <t>Con base a los aspectos evaluados para el proceso de Servicios administrativos, se realizaron 2 aplicaciones durante el años 2024._x000D_
_x000D_
Estudiantes Presencial y Virtual:_x000D_
2024-1: 30 Abril ? 20 Junio 2024_x000D_
2024-2:  4 Septiembre ? 4 Octubre 2024_x000D_
_x000D_
Profesores y Administrativos_x000D_
2024-2: 29 Agosto ? 30 Septiembre 2024_x000D_
_x000D_
Obteniendo los siguientes resultados._x000D_
_x000D_
1. Estudiantes 20241: TTB 88%_x000D_
2. Estudiantes 20242: TTB 90%_x000D_
3. Profesores 20242: TTB 89%_x000D_
4. Administrativos 20242: TTB 89%_x000D_
_x000D_
Con base a los datos anteriores, los encuestados consideran que el proceso de servicios administrativos se encuentra en estado Optimo con un nivel de satisfacción del 89%, 9 pp por encima de la meta institucional.</t>
        </is>
      </c>
    </row>
    <row r="1942">
      <c r="A1942" t="n">
        <v>494</v>
      </c>
      <c r="B1942" t="inlineStr">
        <is>
          <t>Nivel de Satisfacción Servicios Prestados - Administración De Servicios Generales</t>
        </is>
      </c>
      <c r="C1942" t="inlineStr">
        <is>
          <t>Administración de Servicios Generales</t>
        </is>
      </c>
      <c r="D1942" s="134" t="n">
        <v>46022</v>
      </c>
      <c r="E1942" t="inlineStr">
        <is>
          <t>494-2025-12-31</t>
        </is>
      </c>
      <c r="F1942" t="inlineStr">
        <is>
          <t>2025-10-14 11:40:40</t>
        </is>
      </c>
      <c r="G1942" t="inlineStr">
        <is>
          <t>Miguel Angel Lopez Triana</t>
        </is>
      </c>
      <c r="H1942" t="inlineStr">
        <is>
          <t>Durante el periodo evaluado (1 de enero 2025 al  30 de septiembre de 2025), se aplicó instrumento de medición asociados al proceso Administración de Servicios Generales en https://www.xcustomer360app.com/poligran?u=clientlogin , con el propósito de identificar la percepción de los usuarios frente al servicio recibido y su experiencia general._x000D_
_x000D_
Nivel de satisfacción Estudiante presencial: 91%_x000D_
_x000D_
Nivel de satisfacción Estudiante Virtual: 83%_x000D_
_x000D_
Nivel de satisfacción Profesor: 96%_x000D_
_x000D_
Nivel de satisfacción Administrativo: 96%_x000D_
_x000D_
Resultado General: 93%_x000D_
_x000D_
El proceso obtuvo un resultado general de satisfacción de 93%, lo que refleja que el proceso se ubica +13pp por encima de la meta institucional 80%._x000D_
_x000D_
Finalmente se realizó el análisis de las necesidades y expectativas expresadas por las partes interesadas que interactúan con el proceso y se identifican los siguientes aspectos relevantes, ver adjunto.</t>
        </is>
      </c>
    </row>
    <row r="1943">
      <c r="A1943" t="n">
        <v>495</v>
      </c>
      <c r="B1943" t="inlineStr">
        <is>
          <t>Nivel de Satisfacción Servicios Prestados - Contabilidad</t>
        </is>
      </c>
      <c r="C1943" t="inlineStr">
        <is>
          <t>Contabilidad</t>
        </is>
      </c>
      <c r="D1943" s="134" t="n">
        <v>45657</v>
      </c>
      <c r="E1943" t="inlineStr">
        <is>
          <t>495-2024-12-31</t>
        </is>
      </c>
      <c r="F1943" t="inlineStr">
        <is>
          <t>2024-10-09 19:31:50</t>
        </is>
      </c>
      <c r="G1943" t="inlineStr">
        <is>
          <t>Miguel Angel Lopez Triana</t>
        </is>
      </c>
      <c r="H1943" t="inlineStr">
        <is>
          <t>Con base a los aspectos evaluados para el proceso de Contabilidad, Los encuestados consideran que el subproceso Contabilidad, se encuentra en ?Optimo? con un nivel de satisfacción del 92%, es decir se ubica por encima la meta establecida que para el periodo en medición (80,0%). En ese orden de ideas se cumple con el indicador de satisfacción.</t>
        </is>
      </c>
    </row>
    <row r="1944">
      <c r="A1944" t="n">
        <v>495</v>
      </c>
      <c r="B1944" t="inlineStr">
        <is>
          <t>Nivel de Satisfacción Servicios Prestados - Contabilidad</t>
        </is>
      </c>
      <c r="C1944" t="inlineStr">
        <is>
          <t>Contabilidad</t>
        </is>
      </c>
      <c r="D1944" s="134" t="n">
        <v>46022</v>
      </c>
      <c r="E1944" t="inlineStr">
        <is>
          <t>495-2025-12-31</t>
        </is>
      </c>
      <c r="F1944" t="inlineStr">
        <is>
          <t>2025-10-29 12:09:44</t>
        </is>
      </c>
      <c r="G1944" t="inlineStr">
        <is>
          <t>Miguel Angel Lopez Triana</t>
        </is>
      </c>
      <c r="H1944" t="inlineStr">
        <is>
          <t>Durante el periodo evaluado (1 de enero 2025 al  30 de septiembre de 2025), se aplicó instrumento de medición asociados al proceso de Contabilidad en https://www.xcustomer360app.com/poligran?u=clientlogin , con el propósito de identificar la percepción de los usuarios frente al servicio recibido y su experiencia general._x000D_
_x000D_
Nivel de satisfacción Estudiante Presencial: 75%_x000D_
_x000D_
Nivel de satisfacción Estudiante Virtual: 61%_x000D_
_x000D_
Resultado General: 63%_x000D_
_x000D_
El proceso obtuvo un resultado general de satisfacción de 63%, Lo que refleja que el proceso se ubica 17pp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is>
      </c>
    </row>
    <row r="1945">
      <c r="A1945" t="n">
        <v>496</v>
      </c>
      <c r="B1945" t="inlineStr">
        <is>
          <t>Nivel de Satisfacción Servicios Prestados - Planeación Financiera</t>
        </is>
      </c>
      <c r="C1945" t="inlineStr">
        <is>
          <t>Planeación Financiera</t>
        </is>
      </c>
      <c r="D1945" s="134" t="n">
        <v>45657</v>
      </c>
      <c r="E1945" t="inlineStr">
        <is>
          <t>496-2024-12-31</t>
        </is>
      </c>
      <c r="F1945" t="inlineStr">
        <is>
          <t>2024-10-09 19:37:18</t>
        </is>
      </c>
      <c r="G1945" t="inlineStr">
        <is>
          <t>Miguel Angel Lopez Triana</t>
        </is>
      </c>
      <c r="H1945" t="inlineStr">
        <is>
          <t>Con base a los aspectos evaluados para el proceso de planeación financiera, Los encuestados consideran que el subproceso Planeación Financiera, se encuentra en ?Óptimo? con un nivel de satisfacción del 88%, es decir se ubica por encima la meta establecida que para el periodo en medición (80,0%). En ese orden de ideas se cumple con el indicador de satisfacción.</t>
        </is>
      </c>
    </row>
    <row r="1946">
      <c r="A1946" t="n">
        <v>496</v>
      </c>
      <c r="B1946" t="inlineStr">
        <is>
          <t>Nivel de Satisfacción Servicios Prestados - Planeación Financiera</t>
        </is>
      </c>
      <c r="C1946" t="inlineStr">
        <is>
          <t>Planeación Financiera</t>
        </is>
      </c>
      <c r="D1946" s="134" t="n">
        <v>46022</v>
      </c>
      <c r="E1946" t="inlineStr">
        <is>
          <t>496-2025-12-31</t>
        </is>
      </c>
      <c r="F1946" t="inlineStr">
        <is>
          <t>2025-10-22 09:12:06</t>
        </is>
      </c>
      <c r="G1946" t="inlineStr">
        <is>
          <t>Miguel Angel Lopez Triana</t>
        </is>
      </c>
      <c r="H1946" t="inlineStr">
        <is>
          <t>Durante el periodo evaluado (1 de enero 2025 al  30 de septiembre de 2025), se aplicó instrumento de medición asociados al proceso Planeación Financiera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is>
      </c>
    </row>
    <row r="1947">
      <c r="A1947" t="n">
        <v>497</v>
      </c>
      <c r="B1947" t="inlineStr">
        <is>
          <t>Nivel de Satisfacción Servicios Prestados - Tesorería</t>
        </is>
      </c>
      <c r="C1947" t="inlineStr">
        <is>
          <t>Tesorería</t>
        </is>
      </c>
      <c r="D1947" s="134" t="n">
        <v>45657</v>
      </c>
      <c r="E1947" t="inlineStr">
        <is>
          <t>497-2024-12-31</t>
        </is>
      </c>
      <c r="F1947" t="inlineStr">
        <is>
          <t>2024-10-09 19:42:00</t>
        </is>
      </c>
      <c r="G1947" t="inlineStr">
        <is>
          <t>Miguel Angel Lopez Triana</t>
        </is>
      </c>
      <c r="H1947" t="inlineStr">
        <is>
          <t>Con base a los aspectos evaluados en el proceso de Tesorería, Los encuestados consideran que el proceso de Tesorería es óptimo con un nivel de satisfacción del 83%, es decir se ubica sobre la meta establecida para el periodo en medición (80,0%). En ese orden de ideas se cumple con el indicador de satisfacción._x000D_
_x000D_
Sin embargo es muy importante evaluar los aspectos donde se encuentran por debajo de la meta institucional.</t>
        </is>
      </c>
    </row>
    <row r="1948">
      <c r="A1948" t="n">
        <v>498</v>
      </c>
      <c r="B1948" t="inlineStr">
        <is>
          <t>Nivel de Satisfacción Servicios Prestados - Centro de Medios Audiovisuales</t>
        </is>
      </c>
      <c r="C1948" t="inlineStr">
        <is>
          <t>Centro de Medios Audiovisuales</t>
        </is>
      </c>
      <c r="D1948" s="134" t="n">
        <v>45657</v>
      </c>
      <c r="E1948" t="inlineStr">
        <is>
          <t>498-2024-12-31</t>
        </is>
      </c>
      <c r="F1948" t="inlineStr">
        <is>
          <t>2024-10-10 09:50:06</t>
        </is>
      </c>
      <c r="G1948" t="inlineStr">
        <is>
          <t>Miguel Angel Lopez Triana</t>
        </is>
      </c>
      <c r="H1948" t="inlineStr">
        <is>
          <t>Con base al aspecto evaluado para el proceso de Centro de medios Audiovisuales, Los encuestados consideran que el proceso Centro de Medios Audiovisuales, es óptimo con un nivel de satisfacción del 92%, es decir se ubica sobre la meta establecida para el periodo en medición (80,0%). En ese orden de ideas se cumple con el indicador de satisfacción.</t>
        </is>
      </c>
    </row>
    <row r="1949">
      <c r="A1949" t="n">
        <v>498</v>
      </c>
      <c r="B1949" t="inlineStr">
        <is>
          <t>Nivel de Satisfacción Servicios Prestados - Centro de Medios Audiovisuales</t>
        </is>
      </c>
      <c r="C1949" t="inlineStr">
        <is>
          <t>Centro de Medios Audiovisuales</t>
        </is>
      </c>
      <c r="D1949" s="134" t="n">
        <v>46022</v>
      </c>
      <c r="E1949" t="inlineStr">
        <is>
          <t>498-2025-12-31</t>
        </is>
      </c>
      <c r="F1949" t="inlineStr">
        <is>
          <t>2025-10-14 14:21:55</t>
        </is>
      </c>
      <c r="G1949" t="inlineStr">
        <is>
          <t>Miguel Angel Lopez Triana</t>
        </is>
      </c>
      <c r="H1949" t="inlineStr">
        <is>
          <t>Durante el periodo evaluado (1 de enero 2025 al  30 de septiembre de 2025), se aplicó instrumento de medición asociados al proceso Centro de Medios Audiovisuales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100%_x000D_
_x000D_
Nivel de satisfacción Profesor: 100%_x000D_
_x000D_
Nivel de satisfacción Administrativo: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is>
      </c>
    </row>
    <row r="1950">
      <c r="A1950" t="n">
        <v>499</v>
      </c>
      <c r="B1950" t="inlineStr">
        <is>
          <t>Nivel de Satisfacción Servicios Prestados - Datos y analítica</t>
        </is>
      </c>
      <c r="C1950" t="inlineStr">
        <is>
          <t>DATOS Y ANALÍTICA</t>
        </is>
      </c>
      <c r="D1950" s="134" t="n">
        <v>45657</v>
      </c>
      <c r="E1950" t="inlineStr">
        <is>
          <t>499-2024-12-31</t>
        </is>
      </c>
      <c r="F1950" t="inlineStr">
        <is>
          <t>2024-10-10 17:43:14</t>
        </is>
      </c>
      <c r="G1950" t="inlineStr">
        <is>
          <t>Miguel Angel Lopez Triana</t>
        </is>
      </c>
      <c r="H1950" t="inlineStr">
        <is>
          <t>Con base al aspecto evaluado para el proceso de Datos y Analítica, Los encuestados consideran que el proceso Datos y Analítica, es óptimo con un nivel de satisfacción del 87%, es decir se ubica sobre la meta establecida para el periodo en medición (80,0%). En ese orden de ideas se cumple con el indicador de satisfacción.</t>
        </is>
      </c>
    </row>
    <row r="1951">
      <c r="A1951" t="n">
        <v>499</v>
      </c>
      <c r="B1951" t="inlineStr">
        <is>
          <t>Nivel de Satisfacción Servicios Prestados - Datos y analítica</t>
        </is>
      </c>
      <c r="C1951" t="inlineStr">
        <is>
          <t>DATOS Y ANALÍTICA</t>
        </is>
      </c>
      <c r="D1951" s="134" t="n">
        <v>46022</v>
      </c>
      <c r="E1951" t="inlineStr">
        <is>
          <t>499-2025-12-31</t>
        </is>
      </c>
      <c r="F1951" t="inlineStr">
        <is>
          <t>2026-03-10 00:10:25</t>
        </is>
      </c>
      <c r="G1951" t="inlineStr">
        <is>
          <t>Licec Ximena Silva Goyeneche</t>
        </is>
      </c>
      <c r="H1951" t="inlineStr">
        <is>
          <t>Por reestructuración del proceso no se realizo medición de indicador de satisfacción en 2025</t>
        </is>
      </c>
    </row>
    <row r="1952">
      <c r="A1952" t="n">
        <v>499</v>
      </c>
      <c r="B1952" t="inlineStr">
        <is>
          <t>Nivel de Satisfacción Servicios Prestados - Datos y analítica</t>
        </is>
      </c>
      <c r="C1952" t="inlineStr">
        <is>
          <t>DATOS Y ANALÍTICA</t>
        </is>
      </c>
      <c r="D1952" s="134" t="n">
        <v>46022</v>
      </c>
      <c r="E1952" t="inlineStr">
        <is>
          <t>499-2025-12-31</t>
        </is>
      </c>
      <c r="F1952" t="inlineStr">
        <is>
          <t>2026-03-10 00:10:25</t>
        </is>
      </c>
      <c r="G1952" t="inlineStr">
        <is>
          <t>Licec Ximena Silva Goyeneche</t>
        </is>
      </c>
      <c r="H1952" t="inlineStr">
        <is>
          <t>Por reestructuración del proceso no se realizo medición de indicador de satisfacción en 2025</t>
        </is>
      </c>
    </row>
    <row r="1953">
      <c r="A1953" t="n">
        <v>500</v>
      </c>
      <c r="B1953" t="inlineStr">
        <is>
          <t>Nivel de Satisfacción Servicios Prestados -Servicio de Salud</t>
        </is>
      </c>
      <c r="C1953" t="inlineStr">
        <is>
          <t>Servicio de Salud</t>
        </is>
      </c>
      <c r="D1953" s="134" t="n">
        <v>45657</v>
      </c>
      <c r="E1953" t="inlineStr">
        <is>
          <t>500-2024-12-31</t>
        </is>
      </c>
      <c r="F1953" t="inlineStr">
        <is>
          <t>2024-10-10 15:23:05</t>
        </is>
      </c>
      <c r="G1953" t="inlineStr">
        <is>
          <t>Miguel Angel Lopez Triana</t>
        </is>
      </c>
      <c r="H1953" t="inlineStr">
        <is>
          <t>Con base a los aspectos evaluados del proceso de Servicio de Salud, Los encuestados consideran que el proceso Servicio de Salud, es óptimo con un nivel de satisfacción del 89%, es decir se ubica sobre la meta establecida para el periodo en medición (80,0%). En ese orden de ideas se cumple con el indicador de satisfacción.</t>
        </is>
      </c>
    </row>
    <row r="1954">
      <c r="A1954" t="n">
        <v>500</v>
      </c>
      <c r="B1954" t="inlineStr">
        <is>
          <t>Nivel de Satisfacción Servicios Prestados -Servicio de Salud</t>
        </is>
      </c>
      <c r="C1954" t="inlineStr">
        <is>
          <t>Servicio de Salud</t>
        </is>
      </c>
      <c r="D1954" s="134" t="n">
        <v>46022</v>
      </c>
      <c r="E1954" t="inlineStr">
        <is>
          <t>500-2025-12-31</t>
        </is>
      </c>
      <c r="F1954" t="inlineStr">
        <is>
          <t>2025-10-22 12:01:54</t>
        </is>
      </c>
      <c r="G1954" t="inlineStr">
        <is>
          <t>Miguel Angel Lopez Triana</t>
        </is>
      </c>
      <c r="H1954" t="inlineStr">
        <is>
          <t>Durante el periodo evaluado (1 de enero 2025 al  30 de septiembre de 2025), se aplicó instrumento de medición asociados al proceso Servicio de Salud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100%_x000D_
_x000D_
Nivel de satisfacción Profesor: 100%_x000D_
_x000D_
Nivel de satisfacción Administrativo: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is>
      </c>
    </row>
    <row r="1955">
      <c r="A1955" t="n">
        <v>501</v>
      </c>
      <c r="B1955" t="inlineStr">
        <is>
          <t>Nivel de Satisfacción Servicios Prestados -Gestión, evaluación e innovación curricular</t>
        </is>
      </c>
      <c r="C1955" t="inlineStr">
        <is>
          <t>Gestión, Evaluación e Innovación Curricular</t>
        </is>
      </c>
      <c r="D1955" s="134" t="n">
        <v>45657</v>
      </c>
      <c r="E1955" t="inlineStr">
        <is>
          <t>501-2024-12-31</t>
        </is>
      </c>
      <c r="F1955" t="inlineStr">
        <is>
          <t>2024-10-10 16:41:19</t>
        </is>
      </c>
      <c r="G1955" t="inlineStr">
        <is>
          <t>Miguel Angel Lopez Triana</t>
        </is>
      </c>
      <c r="H1955" t="inlineStr">
        <is>
          <t>Con base a los aspectos evaluados para el proceso de Gestión, evaluación e innovación curricular, Los encuestados consideran que el proceso Gestión, evaluación e innovación curricular, es óptimo con un nivel de satisfacción del 88%, es decir se ubica sobre la meta establecida para el periodo en medición (80,0%). En ese orden de ideas se cumple con el indicador de satisfacción.</t>
        </is>
      </c>
    </row>
    <row r="1956">
      <c r="A1956" t="n">
        <v>501</v>
      </c>
      <c r="B1956" t="inlineStr">
        <is>
          <t>Nivel de Satisfacción Servicios Prestados -Gestión, evaluación e innovación curricular</t>
        </is>
      </c>
      <c r="C1956" t="inlineStr">
        <is>
          <t>Gestión, Evaluación e Innovación Curricular</t>
        </is>
      </c>
      <c r="D1956" s="134" t="n">
        <v>46022</v>
      </c>
      <c r="E1956" t="inlineStr">
        <is>
          <t>501-2025-12-31</t>
        </is>
      </c>
      <c r="F1956" t="inlineStr">
        <is>
          <t>2025-10-21 14:42:13</t>
        </is>
      </c>
      <c r="G1956" t="inlineStr">
        <is>
          <t>Miguel Angel Lopez Triana</t>
        </is>
      </c>
      <c r="H1956" t="inlineStr">
        <is>
          <t>Durante el periodo evaluado (1 de enero 2025 al  30 de septiembre de 2025), se aplicó instrumento de medición asociados al proceso Gestión, evaluación e innovación curricular en https://www.xcustomer360app.com/poligran?u=clientlogin , con el propósito de identificar la percepción de los usuarios frente al servicio recibido y su experiencia general._x000D_
_x000D_
Nivel de satisfacción Profesor: 100%_x000D_
_x000D_
Resultado General: 100%_x000D_
_x000D_
El proceso obtuvo un resultado general de satisfacción de 100%,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is>
      </c>
    </row>
    <row r="1957">
      <c r="A1957" t="n">
        <v>502</v>
      </c>
      <c r="B1957" t="inlineStr">
        <is>
          <t>Nivel de Satisfacción Servicios Prestados -Formación para la investigación, creación e innovación</t>
        </is>
      </c>
      <c r="C1957" t="inlineStr">
        <is>
          <t>Formación para la investigación, creación e innovación</t>
        </is>
      </c>
      <c r="D1957" s="134" t="n">
        <v>45657</v>
      </c>
      <c r="E1957" t="inlineStr">
        <is>
          <t>502-2024-12-31</t>
        </is>
      </c>
      <c r="F1957" t="inlineStr">
        <is>
          <t>2024-10-09 19:49:07</t>
        </is>
      </c>
      <c r="G1957" t="inlineStr">
        <is>
          <t>Miguel Angel Lopez Triana</t>
        </is>
      </c>
      <c r="H1957" t="inlineStr">
        <is>
          <t>Con base a los aspectos evaluados para el proceso Formación para la investigación, creación e innovación, Los encuestados consideran que el subproceso Formación para la investigación, creación e innovación, es óptimo con un nivel de satisfacción del 90%, es decir se ubica sobre la meta establecida para el periodo en medición (80,0%). En ese orden de ideas se cumple con el indicador de satisfacción.?</t>
        </is>
      </c>
    </row>
    <row r="1958">
      <c r="A1958" t="n">
        <v>502</v>
      </c>
      <c r="B1958" t="inlineStr">
        <is>
          <t>Nivel de Satisfacción Servicios Prestados -Formación para la investigación, creación e innovación</t>
        </is>
      </c>
      <c r="C1958" t="inlineStr">
        <is>
          <t>Formación para la investigación, creación e innovación</t>
        </is>
      </c>
      <c r="D1958" s="134" t="n">
        <v>46022</v>
      </c>
      <c r="E1958" t="inlineStr">
        <is>
          <t>502-2025-12-31</t>
        </is>
      </c>
      <c r="F1958" t="inlineStr">
        <is>
          <t>2025-10-21 08:55:36</t>
        </is>
      </c>
      <c r="G1958" t="inlineStr">
        <is>
          <t>Miguel Angel Lopez Triana</t>
        </is>
      </c>
      <c r="H1958" t="inlineStr">
        <is>
          <t>Durante el periodo evaluado (1 de enero 2025 al  30 de septiembre de 2025), se aplicó instrumento de medición asociados al proceso Investigación, innovación y creación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97%_x000D_
_x000D_
Nivel de satisfacción Profesor: 93%_x000D_
_x000D_
Nivel de satisfacción Administrativo: 100%_x000D_
_x000D_
Resultado General: 97%_x000D_
_x000D_
El proceso obtuvo un resultado general de satisfacción de 97%, lo que refleja que el proceso se ubica +17pp por encima de la meta institucional 80%._x000D_
_x000D_
Finalmente se realizó el análisis de las necesidades y expectativas expresadas por las partes interesadas que interactúan con el proceso y se identifican los siguientes aspectos relevantes, ver adjunto.</t>
        </is>
      </c>
    </row>
    <row r="1959">
      <c r="A1959" t="n">
        <v>503</v>
      </c>
      <c r="B1959" t="inlineStr">
        <is>
          <t>Nivel de Satisfacción Servicios Prestados -Gestión de Unidades Académicas</t>
        </is>
      </c>
      <c r="C1959" t="inlineStr">
        <is>
          <t>Gestión de Unidades Académicas</t>
        </is>
      </c>
      <c r="D1959" s="134" t="n">
        <v>45657</v>
      </c>
      <c r="E1959" t="inlineStr">
        <is>
          <t>503-2024-12-31</t>
        </is>
      </c>
      <c r="F1959" t="inlineStr">
        <is>
          <t>2024-10-10 11:45:17</t>
        </is>
      </c>
      <c r="G1959" t="inlineStr">
        <is>
          <t>Miguel Angel Lopez Triana</t>
        </is>
      </c>
      <c r="H1959" t="inlineStr">
        <is>
          <t>Con base a los aspectos evaluados para el proceso de Gestión de Unidades Académicas, Los encuestados consideran que el proceso Gestión de Unidades Académicas, es óptimo con un nivel de satisfacción del 86%, es decir se ubica sobre la meta establecida para el periodo en medición (80,0%). En ese orden de ideas se cumple con el indicador de satisfacción._x000D_
_x000D_
Es importante evaluar el aspecto que esta por debajo de la meta establecida y considerar las necesidades y expectativas de los estudiantes.</t>
        </is>
      </c>
    </row>
    <row r="1960">
      <c r="A1960" t="n">
        <v>503</v>
      </c>
      <c r="B1960" t="inlineStr">
        <is>
          <t>Nivel de Satisfacción Servicios Prestados -Gestión de Unidades Académicas</t>
        </is>
      </c>
      <c r="C1960" t="inlineStr">
        <is>
          <t>Gestión de Unidades Académicas</t>
        </is>
      </c>
      <c r="D1960" s="134" t="n">
        <v>46022</v>
      </c>
      <c r="E1960" t="inlineStr">
        <is>
          <t>503-2025-12-31</t>
        </is>
      </c>
      <c r="F1960" t="inlineStr">
        <is>
          <t>2025-10-21 14:15:16</t>
        </is>
      </c>
      <c r="G1960" t="inlineStr">
        <is>
          <t>Miguel Angel Lopez Triana</t>
        </is>
      </c>
      <c r="H1960" t="inlineStr">
        <is>
          <t>Durante el periodo evaluado (1 de enero 2025 al  30 de septiembre de 2025), se aplicó instrumento de medición asociados al proceso Gestión de Unidades Académicas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87%_x000D_
_x000D_
Resultado General: 94%_x000D_
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is>
      </c>
    </row>
    <row r="1961">
      <c r="A1961" t="n">
        <v>504</v>
      </c>
      <c r="B1961" t="inlineStr">
        <is>
          <t>Nivel de Satisfacción Servicios Prestados - LEI</t>
        </is>
      </c>
      <c r="C1961" t="inlineStr">
        <is>
          <t>LEI</t>
        </is>
      </c>
      <c r="D1961" s="134" t="n">
        <v>45657</v>
      </c>
      <c r="E1961" t="inlineStr">
        <is>
          <t>504-2024-12-31</t>
        </is>
      </c>
      <c r="F1961" t="inlineStr">
        <is>
          <t>2024-10-10 18:00:55</t>
        </is>
      </c>
      <c r="G1961" t="inlineStr">
        <is>
          <t>Miguel Angel Lopez Triana</t>
        </is>
      </c>
      <c r="H1961" t="inlineStr">
        <is>
          <t>Con base al aspecto evaluado para el proceso de Laboratorios de Experiencias Inmersivas (LEI), Los encuestados consideran que el proceso LEI, es óptimo con un nivel de satisfacción del 88%, es decir se ubica sobre la meta establecida para el periodo en medición (80,0%). En ese orden de ideas se cumple con el indicador de satisfacción.</t>
        </is>
      </c>
    </row>
    <row r="1962">
      <c r="A1962" t="n">
        <v>504</v>
      </c>
      <c r="B1962" t="inlineStr">
        <is>
          <t>Nivel de Satisfacción Servicios Prestados - LEI</t>
        </is>
      </c>
      <c r="C1962" t="inlineStr">
        <is>
          <t>LEI</t>
        </is>
      </c>
      <c r="D1962" s="134" t="n">
        <v>46022</v>
      </c>
      <c r="E1962" t="inlineStr">
        <is>
          <t>504-2025-12-31</t>
        </is>
      </c>
      <c r="F1962" t="inlineStr">
        <is>
          <t>2025-10-21 15:48:19</t>
        </is>
      </c>
      <c r="G1962" t="inlineStr">
        <is>
          <t>Miguel Angel Lopez Triana</t>
        </is>
      </c>
      <c r="H1962" t="inlineStr">
        <is>
          <t>Durante el periodo evaluado (1 de enero 2025 al  30 de septiembre de 2025), se aplicó instrumento de medición asociados al proceso Laboratorios de Experiencias Inmersivas (LEI)  en https://www.xcustomer360app.com/poligran?u=clientlogin , con el propósito de identificar la percepción de los usuarios frente al servicio recibido y su experiencia general._x000D_
_x000D_
Nivel de satisfacción Estudiante Virtual: 88%_x000D_
_x000D_
Resultado General: 88%_x000D_
_x000D_
El proceso obtuvo un resultado general de satisfacción de 88%, lo que refleja que el proceso se ubica +8pp por encima de la meta institucional 80%._x000D_
_x000D_
Finalmente se realizó el análisis de las necesidades y expectativas expresadas por las partes interesadas que interactúan con el proceso y se identifican los siguientes aspectos relevantes, ver adjunto.</t>
        </is>
      </c>
    </row>
    <row r="1963">
      <c r="A1963" t="n">
        <v>505</v>
      </c>
      <c r="B1963" t="inlineStr">
        <is>
          <t>Nivel de Satisfacción Servicios Prestados - Mercadeo de programas académicos</t>
        </is>
      </c>
      <c r="C1963" t="inlineStr">
        <is>
          <t>Mercadeo de programas académicos</t>
        </is>
      </c>
      <c r="D1963" s="134" t="n">
        <v>45657</v>
      </c>
      <c r="E1963" t="inlineStr">
        <is>
          <t>505-2024-12-31</t>
        </is>
      </c>
      <c r="F1963" t="inlineStr">
        <is>
          <t>2024-10-10 17:03:19</t>
        </is>
      </c>
      <c r="G1963" t="inlineStr">
        <is>
          <t>Miguel Angel Lopez Triana</t>
        </is>
      </c>
      <c r="H1963" t="inlineStr">
        <is>
          <t>Con base a los aspectos evaluados del proceso de mercadeo de programas académicos, Los encuestados consideran que el proceso Mercadeo de Programas Académicos, es óptimo con un nivel de satisfacción del 85%, es decir se ubica sobre la meta establecida para el periodo en medición (80,0%). En ese orden de ideas se cumple con el indicador de satisfacción.</t>
        </is>
      </c>
    </row>
    <row r="1964">
      <c r="A1964" t="n">
        <v>505</v>
      </c>
      <c r="B1964" t="inlineStr">
        <is>
          <t>Nivel de Satisfacción Servicios Prestados - Mercadeo de programas académicos</t>
        </is>
      </c>
      <c r="C1964" t="inlineStr">
        <is>
          <t>Mercadeo de programas académicos</t>
        </is>
      </c>
      <c r="D1964" s="134" t="n">
        <v>46022</v>
      </c>
      <c r="E1964" t="inlineStr">
        <is>
          <t>505-2025-12-31</t>
        </is>
      </c>
      <c r="F1964" t="inlineStr">
        <is>
          <t>2025-10-21 15:57:00</t>
        </is>
      </c>
      <c r="G1964" t="inlineStr">
        <is>
          <t>Miguel Angel Lopez Triana</t>
        </is>
      </c>
      <c r="H1964" t="inlineStr">
        <is>
          <t>Durante el periodo evaluado (1 de enero 2025 al  30 de septiembre de 2025), se aplicó instrumento de medición asociados al proceso Mercadeo de Programas Académicos en https://www.xcustomer360app.com/poligran?u=clientlogin , con el propósito de identificar la percepción de los usuarios frente al servicio recibido y su experiencia general._x000D_
_x000D_
Nivel de satisfacción Presencial: 88%_x000D_
_x000D_
Nivel de satisfacción Virtual: 84%_x000D_
_x000D_
Resultado General: 86%_x000D_
_x000D_
El proceso obtuvo un resultado general de satisfacción de 86%, lo que refleja que el proceso se ubica +6pp por encima de la meta institucional 80%._x000D_
_x000D_
Finalmente se realizó el análisis de las necesidades y expectativas expresadas por las partes interesadas que interactúan con el proceso y se identifican los siguientes aspectos relevantes, ver adjunto.</t>
        </is>
      </c>
    </row>
    <row r="1965">
      <c r="A1965" t="n">
        <v>506</v>
      </c>
      <c r="B1965" t="inlineStr">
        <is>
          <t>Nivel de Satisfacción Servicios Prestados - Prácticas</t>
        </is>
      </c>
      <c r="C1965" t="inlineStr">
        <is>
          <t>Prácticas</t>
        </is>
      </c>
      <c r="D1965" s="134" t="n">
        <v>45657</v>
      </c>
      <c r="E1965" t="inlineStr">
        <is>
          <t>506-2024-12-31</t>
        </is>
      </c>
      <c r="F1965" t="inlineStr">
        <is>
          <t>2024-11-25 11:15:09</t>
        </is>
      </c>
      <c r="G1965" t="inlineStr">
        <is>
          <t>Miguel Angel Lopez Triana</t>
        </is>
      </c>
      <c r="H1965" t="inlineStr">
        <is>
          <t>Con base a los aspectos evaluados para el proceso de prácticas, Los encuestados consideran que el proceso Prácticas, es decir se ubica en un estado de ?Oportunidad de Mejora? con un nivel de satisfacción del 67%, es decir se ubica por debajo la meta establecida para el periodo en medición (80,0%). En ese orden de ideas se incumple con el indicador de satisfacción.?_x000D_
_x000D_
Es importante analizar los aspectos que se ubican por debajo de la meta institucional y evaluar la apertura de oportunidad de mejora.</t>
        </is>
      </c>
    </row>
    <row r="1966">
      <c r="A1966" t="n">
        <v>506</v>
      </c>
      <c r="B1966" t="inlineStr">
        <is>
          <t>Nivel de Satisfacción Servicios Prestados - Prácticas</t>
        </is>
      </c>
      <c r="C1966" t="inlineStr">
        <is>
          <t>Prácticas</t>
        </is>
      </c>
      <c r="D1966" s="134" t="n">
        <v>45838</v>
      </c>
      <c r="E1966" t="inlineStr">
        <is>
          <t>506-2025-06-30</t>
        </is>
      </c>
      <c r="F1966" t="inlineStr">
        <is>
          <t>2025-07-29 11:27:55</t>
        </is>
      </c>
      <c r="G1966" t="inlineStr">
        <is>
          <t>Luis Miguel Corredor Rojas</t>
        </is>
      </c>
      <c r="H1966" t="inlineStr">
        <is>
          <t>Con base en la comparación entre los resultados obtenidos en el periodo 2024-2, en contraste con el semestre 2025-1, evidenciamos una mejora importante en la percepción general del proceso de prácticas. Mientras que en 2024-2 el nivel de satisfacción general fue del 67%, por debajo de la meta institucional del 80% y clasificado como una ?Oportunidad de mejora?, en 2025-1 recibimos una calificación de nivel de satisfacción positiva alcanzando el 93%, reflejando un avance considerable en términos de satisfacción y percepción de calidad del proceso. Esta mejora se ve reflejada en la alta valoración por parte de nuestros estudiantes, así: escenario de práctica (93,8%), el jefe directo (94,7%) y el acompañamiento por parte del coordinador de prácticas (87,5%)., como área continuaremos desarrollando ejercicios de mejora continua en nuestros procesos a partir de implementar estrategias de comunicación, acompañamiento y simplificación de trámites para alcanzar una mejora integral y sostenida del modelo institucional del área de prácticas.</t>
        </is>
      </c>
    </row>
    <row r="1967">
      <c r="A1967" t="n">
        <v>506</v>
      </c>
      <c r="B1967" t="inlineStr">
        <is>
          <t>Nivel de Satisfacción Servicios Prestados - Prácticas</t>
        </is>
      </c>
      <c r="C1967" t="inlineStr">
        <is>
          <t>Prácticas</t>
        </is>
      </c>
      <c r="D1967" s="134" t="n">
        <v>46022</v>
      </c>
      <c r="E1967" t="inlineStr">
        <is>
          <t>506-2025-12-31</t>
        </is>
      </c>
      <c r="F1967" t="inlineStr">
        <is>
          <t>2026-01-20 12:12:32</t>
        </is>
      </c>
      <c r="G1967" t="inlineStr">
        <is>
          <t>Luis Miguel Corredor Rojas</t>
        </is>
      </c>
      <c r="H1967" t="inlineStr">
        <is>
          <t>A partir de 684 respuestas obtenidas este semestre, el indicador de satisfacción presentó una leve variación en la medición, sin embargo, se mantuvo sobre la meta institucional del 80%. Esta variación podría sustentarse en un mayor número de respuestas con respecto al semestre anterior en donde se incluyeron percepciones más diversas asociadas a procesos administrativos, tiempos de legalización y claridad en la información suministrada. No obstante, es importante reconocer que, los comentarios cualitativos evidencian una mayor y mejor percepción respecto al acompañamiento, la experiencia formativa y la gestión del área. Redundando en la estabilidad del indicador y la consolidación sostenida de un índice alto de satisfacción del proceso.</t>
        </is>
      </c>
    </row>
    <row r="1968">
      <c r="A1968" t="n">
        <v>507</v>
      </c>
      <c r="B1968" t="inlineStr">
        <is>
          <t>Nivel de Satisfacción Servicios Prestados -Cultura y Deporte</t>
        </is>
      </c>
      <c r="C1968" t="inlineStr">
        <is>
          <t>Cultura y Deporte</t>
        </is>
      </c>
      <c r="D1968" s="134" t="n">
        <v>45657</v>
      </c>
      <c r="E1968" t="inlineStr">
        <is>
          <t>507-2024-12-31</t>
        </is>
      </c>
      <c r="F1968" t="inlineStr">
        <is>
          <t>2024-10-10 16:22:22</t>
        </is>
      </c>
      <c r="G1968" t="inlineStr">
        <is>
          <t>Miguel Angel Lopez Triana</t>
        </is>
      </c>
      <c r="H1968" t="inlineStr">
        <is>
          <t>Con base a los aspectos evaluados al proceso de cultura y deporte, Los encuestados consideran que el proceso Cultura y Deporte, es decir se ubica en un estado de ?Oportunidad de Mejora? con un nivel de satisfacción del 77%, es decir se ubica por debajo la meta establecida para el periodo en medición (80,0%). En ese orden de ideas se incumple con el indicador de satisfacción._x000D_
_x000D_
_x000D_
Es importante analizar los aspectos que se ubican por debajo de la meta establecida institucionalmente, se debe considerar la apertura de Oportunidad de mejora</t>
        </is>
      </c>
    </row>
    <row r="1969">
      <c r="A1969" t="n">
        <v>507</v>
      </c>
      <c r="B1969" t="inlineStr">
        <is>
          <t>Nivel de Satisfacción Servicios Prestados -Cultura y Deporte</t>
        </is>
      </c>
      <c r="C1969" t="inlineStr">
        <is>
          <t>Cultura y Deporte</t>
        </is>
      </c>
      <c r="D1969" s="134" t="n">
        <v>45838</v>
      </c>
      <c r="E1969" t="inlineStr">
        <is>
          <t>507-2025-06-30</t>
        </is>
      </c>
      <c r="F1969" t="inlineStr">
        <is>
          <t>2025-07-28 15:15:41</t>
        </is>
      </c>
      <c r="G1969" t="inlineStr">
        <is>
          <t>Carlos Arturo Reyes Salinas</t>
        </is>
      </c>
      <c r="H1969" t="inlineStr">
        <is>
          <t>Con base a los aspectos evaluados al proceso de cultura y deporte, Los encuestados consideran que la calidad y disponibilidad de los equipos, maquinas o materiales utilizados son buenos al igual que la limpieza y mantenimiento. La puntualidad, amabilidad y trato a la comunidad universitaria  junto con la capacidad para motivar y mantener el interés durante la clase por parte de los docentes hacen un factor diferenciador que ha sido altamente calificado.</t>
        </is>
      </c>
    </row>
    <row r="1970">
      <c r="A1970" t="n">
        <v>507</v>
      </c>
      <c r="B1970" t="inlineStr">
        <is>
          <t>Nivel de Satisfacción Servicios Prestados -Cultura y Deporte</t>
        </is>
      </c>
      <c r="C1970" t="inlineStr">
        <is>
          <t>Cultura y Deporte</t>
        </is>
      </c>
      <c r="D1970" s="134" t="n">
        <v>46022</v>
      </c>
      <c r="E1970" t="inlineStr">
        <is>
          <t>507-2025-12-31</t>
        </is>
      </c>
      <c r="F1970" t="inlineStr">
        <is>
          <t>2025-10-21 08:07:29</t>
        </is>
      </c>
      <c r="G1970" t="inlineStr">
        <is>
          <t>Miguel Angel Lopez Triana</t>
        </is>
      </c>
      <c r="H1970" t="inlineStr">
        <is>
          <t>Durante el periodo evaluado (1 de enero 2025 al  30 de septiembre de 2025), se aplicó instrumento de medición asociados al proceso Cultura y deporte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99%_x000D_
_x000D_
Nivel de satisfacción Profesor: 94%_x000D_
_x000D_
Nivel de satisfacción Administrativo: 100%_x000D_
_x000D_
Nivel de satisfacción Graduado: 100%_x000D_
_x000D_
Resultado General: 99%_x000D_
El proceso obtuvo un resultado general de satisfacción de 99%, lo que refleja que el proceso se ubica +19pp por encima de la meta institucional 80%._x000D_
_x000D_
Finalmente se realizó el análisis de las necesidades y expectativas expresadas por las partes interesadas que interactúan con el proceso y se identifican los siguientes aspectos relevantes, ver adjunto.</t>
        </is>
      </c>
    </row>
    <row r="1971">
      <c r="A1971" t="n">
        <v>508</v>
      </c>
      <c r="B1971" t="inlineStr">
        <is>
          <t>Nivel de Satisfacción Servicios Prestados - Diseño y contenido virtual</t>
        </is>
      </c>
      <c r="C1971" t="inlineStr">
        <is>
          <t>Diseño de Contenido Virtual</t>
        </is>
      </c>
      <c r="D1971" s="134" t="n">
        <v>45657</v>
      </c>
      <c r="E1971" t="inlineStr">
        <is>
          <t>508-2024-12-31</t>
        </is>
      </c>
      <c r="F1971" t="inlineStr">
        <is>
          <t>2024-10-10 09:21:12</t>
        </is>
      </c>
      <c r="G1971" t="inlineStr">
        <is>
          <t>Miguel Angel Lopez Triana</t>
        </is>
      </c>
      <c r="H1971" t="inlineStr">
        <is>
          <t>Con base al aspecto evaluado para el proceso de Diseño de contenido virtual, Los encuestados consideran que el proceso Diseño de Contenido Virtual, es óptimo con un nivel de satisfacción del 88%, es decir se ubica sobre la meta establecida para el periodo en medición (80,0%). En ese orden de ideas se cumple con el indicador de satisfacción.</t>
        </is>
      </c>
    </row>
    <row r="1972">
      <c r="A1972" t="n">
        <v>508</v>
      </c>
      <c r="B1972" t="inlineStr">
        <is>
          <t>Nivel de Satisfacción Servicios Prestados - Diseño y contenido virtual</t>
        </is>
      </c>
      <c r="C1972" t="inlineStr">
        <is>
          <t>Diseño de Contenido Virtual</t>
        </is>
      </c>
      <c r="D1972" s="134" t="n">
        <v>46022</v>
      </c>
      <c r="E1972" t="inlineStr">
        <is>
          <t>508-2025-12-31</t>
        </is>
      </c>
      <c r="F1972" t="inlineStr">
        <is>
          <t>2025-10-21 08:16:01</t>
        </is>
      </c>
      <c r="G1972" t="inlineStr">
        <is>
          <t>Miguel Angel Lopez Triana</t>
        </is>
      </c>
      <c r="H1972" t="inlineStr">
        <is>
          <t>Durante el periodo evaluado (1 de enero 2025 al  30 de septiembre de 2025), se aplicó instrumento de medición asociados al proceso Diseño de contenido virtual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87%_x000D_
_x000D_
Resultado General: 89%_x000D_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is>
      </c>
    </row>
    <row r="1973">
      <c r="A1973" t="n">
        <v>509</v>
      </c>
      <c r="B1973" t="inlineStr">
        <is>
          <t>Cumplimiento a cronograma de proyectos 2025</t>
        </is>
      </c>
      <c r="C1973" t="inlineStr">
        <is>
          <t>Gestión de Proyectos</t>
        </is>
      </c>
      <c r="D1973" s="134" t="n">
        <v>45991</v>
      </c>
      <c r="E1973" t="inlineStr">
        <is>
          <t>509-2025-11-30</t>
        </is>
      </c>
      <c r="F1973" t="inlineStr">
        <is>
          <t>2026-03-11 07:50:38</t>
        </is>
      </c>
      <c r="G1973" t="inlineStr">
        <is>
          <t>Ruben Dario Gelvez Gonzalez</t>
        </is>
      </c>
      <c r="H1973" t="inlineStr">
        <is>
          <t>El avance general de los proyectos es positivo, con la mayoría cumpliendo los niveles de ejecución previstos. No obstante, se presentan desviaciones puntuales en tres iniciativas: Plataforma de Gestión Curricular, Modelo de Seguimiento al Graduado y Actualización de TRD, donde las brechas oscilan entre 5 y 8 puntos porcentuales. Estas desviaciones, aunque manejables, requieren seguimiento focalizado para evitar acumulación de retrasos en los próximos hitos._x000D_
Las causas principales están asociadas a limitaciones de disponibilidad de recursos clave (como en el desarrollo de la Plataforma Curricular), dependencias externas en la culminación de módulos tecnológicos (caso del Modelo de Seguimiento al Graduado) y tiempos prolongados de validación por parte de las áreas involucradas (TRD y Plan de Gestión Documental). En conjunto, estos factores explican las desviaciones actuales y orientan dónde concentrar acciones correctivas para asegurar el cierre oportuno del portafolio.</t>
        </is>
      </c>
    </row>
    <row r="1974">
      <c r="A1974" t="n">
        <v>510</v>
      </c>
      <c r="B1974" t="inlineStr">
        <is>
          <t>Frecuencia de incidentes de riesgos</t>
        </is>
      </c>
      <c r="C1974" t="inlineStr">
        <is>
          <t>GESTIÓN DE RIESGOS</t>
        </is>
      </c>
      <c r="D1974" s="134" t="n">
        <v>45747</v>
      </c>
      <c r="E1974" t="inlineStr">
        <is>
          <t>510-2025-03-31</t>
        </is>
      </c>
      <c r="F1974" t="inlineStr">
        <is>
          <t>2025-07-14 08:57:49</t>
        </is>
      </c>
      <c r="G1974" t="inlineStr">
        <is>
          <t>Andres David Marta Diaz</t>
        </is>
      </c>
      <c r="H1974" t="inlineStr">
        <is>
          <t>Ver documento adjunto</t>
        </is>
      </c>
    </row>
    <row r="1975">
      <c r="A1975" t="n">
        <v>510</v>
      </c>
      <c r="B1975" t="inlineStr">
        <is>
          <t>Frecuencia de incidentes de riesgos</t>
        </is>
      </c>
      <c r="C1975" t="inlineStr">
        <is>
          <t>GESTIÓN DE RIESGOS</t>
        </is>
      </c>
      <c r="D1975" s="134" t="n">
        <v>45838</v>
      </c>
      <c r="E1975" t="inlineStr">
        <is>
          <t>510-2025-06-30</t>
        </is>
      </c>
      <c r="F1975" t="inlineStr">
        <is>
          <t>2025-07-14 10:44:26</t>
        </is>
      </c>
      <c r="G1975" t="inlineStr">
        <is>
          <t>Andres David Marta Diaz</t>
        </is>
      </c>
      <c r="H1975" t="inlineStr">
        <is>
          <t>Ver adjunto</t>
        </is>
      </c>
    </row>
    <row r="1976">
      <c r="A1976" t="n">
        <v>510</v>
      </c>
      <c r="B1976" t="inlineStr">
        <is>
          <t>Frecuencia de incidentes de riesgos</t>
        </is>
      </c>
      <c r="C1976" t="inlineStr">
        <is>
          <t>GESTIÓN DE RIESGOS</t>
        </is>
      </c>
      <c r="D1976" s="134" t="n">
        <v>45930</v>
      </c>
      <c r="E1976" t="inlineStr">
        <is>
          <t>510-2025-09-30</t>
        </is>
      </c>
      <c r="F1976" t="inlineStr">
        <is>
          <t>2025-10-07 10:13:39</t>
        </is>
      </c>
      <c r="G1976" t="inlineStr">
        <is>
          <t>Andres David Marta Diaz</t>
        </is>
      </c>
      <c r="H1976" t="inlineStr">
        <is>
          <t>Ver documento.</t>
        </is>
      </c>
    </row>
    <row r="1977">
      <c r="A1977" t="n">
        <v>510</v>
      </c>
      <c r="B1977" t="inlineStr">
        <is>
          <t>Frecuencia de incidentes de riesgos</t>
        </is>
      </c>
      <c r="C1977" t="inlineStr">
        <is>
          <t>GESTIÓN DE RIESGOS</t>
        </is>
      </c>
      <c r="D1977" s="134" t="n">
        <v>46022</v>
      </c>
      <c r="E1977" t="inlineStr">
        <is>
          <t>510-2025-12-31</t>
        </is>
      </c>
      <c r="F1977" t="inlineStr">
        <is>
          <t>2026-01-16 12:13:23</t>
        </is>
      </c>
      <c r="G1977" t="inlineStr">
        <is>
          <t>Andres David Marta Diaz</t>
        </is>
      </c>
      <c r="H1977" t="inlineStr">
        <is>
          <t>Ver adjunto</t>
        </is>
      </c>
    </row>
    <row r="1978">
      <c r="A1978" t="n">
        <v>511</v>
      </c>
      <c r="B1978" t="inlineStr">
        <is>
          <t>Eficacia de controles</t>
        </is>
      </c>
      <c r="C1978" t="inlineStr">
        <is>
          <t>GESTIÓN DE RIESGOS</t>
        </is>
      </c>
      <c r="D1978" s="134" t="n">
        <v>45747</v>
      </c>
      <c r="E1978" t="inlineStr">
        <is>
          <t>511-2025-03-31</t>
        </is>
      </c>
      <c r="F1978" t="inlineStr">
        <is>
          <t>2025-07-13 21:15:57</t>
        </is>
      </c>
      <c r="G1978" t="inlineStr">
        <is>
          <t>Andres David Marta Diaz</t>
        </is>
      </c>
      <c r="H1978" t="inlineStr">
        <is>
          <t>Ver reto 2025</t>
        </is>
      </c>
    </row>
    <row r="1979">
      <c r="A1979" t="n">
        <v>511</v>
      </c>
      <c r="B1979" t="inlineStr">
        <is>
          <t>Eficacia de controles</t>
        </is>
      </c>
      <c r="C1979" t="inlineStr">
        <is>
          <t>GESTIÓN DE RIESGOS</t>
        </is>
      </c>
      <c r="D1979" s="134" t="n">
        <v>45838</v>
      </c>
      <c r="E1979" t="inlineStr">
        <is>
          <t>511-2025-06-30</t>
        </is>
      </c>
      <c r="F1979" t="inlineStr">
        <is>
          <t>2025-07-13 21:15:23</t>
        </is>
      </c>
      <c r="G1979" t="inlineStr">
        <is>
          <t>Andres David Marta Diaz</t>
        </is>
      </c>
      <c r="H1979" t="inlineStr">
        <is>
          <t>Validar el documento adjunto</t>
        </is>
      </c>
    </row>
    <row r="1980">
      <c r="A1980" t="n">
        <v>511</v>
      </c>
      <c r="B1980" t="inlineStr">
        <is>
          <t>Eficacia de controles</t>
        </is>
      </c>
      <c r="C1980" t="inlineStr">
        <is>
          <t>GESTIÓN DE RIESGOS</t>
        </is>
      </c>
      <c r="D1980" s="134" t="n">
        <v>45930</v>
      </c>
      <c r="E1980" t="inlineStr">
        <is>
          <t>511-2025-09-30</t>
        </is>
      </c>
      <c r="F1980" t="inlineStr">
        <is>
          <t>2025-10-07 10:52:35</t>
        </is>
      </c>
      <c r="G1980" t="inlineStr">
        <is>
          <t>Andres David Marta Diaz</t>
        </is>
      </c>
      <c r="H1980" t="inlineStr">
        <is>
          <t>Ver documento</t>
        </is>
      </c>
    </row>
    <row r="1981">
      <c r="A1981" t="n">
        <v>511</v>
      </c>
      <c r="B1981" t="inlineStr">
        <is>
          <t>Eficacia de controles</t>
        </is>
      </c>
      <c r="C1981" t="inlineStr">
        <is>
          <t>GESTIÓN DE RIESGOS</t>
        </is>
      </c>
      <c r="D1981" s="134" t="n">
        <v>46022</v>
      </c>
      <c r="E1981" t="inlineStr">
        <is>
          <t>511-2025-12-31</t>
        </is>
      </c>
      <c r="F1981" t="inlineStr">
        <is>
          <t>2026-01-16 13:14:04</t>
        </is>
      </c>
      <c r="G1981" t="inlineStr">
        <is>
          <t>Andres David Marta Diaz</t>
        </is>
      </c>
      <c r="H1981" t="inlineStr">
        <is>
          <t>Qué dice el indicador: El indicador de eficacia de controles muestra que al cierre del último trimestre de 2025 el 84,76 % de los controles evaluados se encuentran en nivel de solidez fuerte, sin una meta definida para su comparación formal. Este resultado se explica por la efectividad de las actividades de mantenimiento de riesgos desarrolladas en los procesos, que permitieron fortalecer el diseño e implementación de controles, especialmente en riesgos estratégicos, financieros, tecnológicos y reputacionales. El impacto para la organización es positivo y relevante, ya que evidencia un sistema de control robusto en la mayoría de los frentes críticos, incrementando la capacidad de prevención, la estabilidad operativa y la confianza gerencial en la gestión del riesgo institucional._x000D_
_x000D_
El indicador refleja un desempeño sólido y consistente del proceso de Gestión de Riesgos, con resultados sobresalientes en categorías como proyectos, financieros, tecnológicos y reputacionales, donde se alcanza una eficacia del 100 %, y un comportamiento alto en riesgos legales y de cumplimiento con 93,33 %. En riesgos estratégicos y operativos, aunque el nivel fuerte supera el 70 % y el 80 % respectivamente, se evidencian oportunidades de mejora asociadas principalmente a la homogeneidad en el diseño y la documentación de controles, así como a la estandarización de su frecuencia y evidencia. Este resultado confirma que el esfuerzo sostenido en mantenimiento preventivo ha sido efectivo, pero también señala la necesidad de profundizar en los controles que aún no alcanzan el nivel de solidez esperado, para evitar brechas que puedan escalar en escenarios de mayor presión operativa.</t>
        </is>
      </c>
    </row>
    <row r="1982">
      <c r="A1982" t="n">
        <v>513</v>
      </c>
      <c r="B1982" t="inlineStr">
        <is>
          <t>Nivel de cumplimiento del plan de seguimiento a controles</t>
        </is>
      </c>
      <c r="C1982" t="inlineStr">
        <is>
          <t>GESTIÓN DE RIESGOS</t>
        </is>
      </c>
      <c r="D1982" s="134" t="n">
        <v>45747</v>
      </c>
      <c r="E1982" t="inlineStr">
        <is>
          <t>513-2025-03-31</t>
        </is>
      </c>
      <c r="F1982" t="inlineStr">
        <is>
          <t>2025-07-14 08:34:56</t>
        </is>
      </c>
      <c r="G1982" t="inlineStr">
        <is>
          <t>Andres David Marta Diaz</t>
        </is>
      </c>
      <c r="H1982" t="inlineStr">
        <is>
          <t>Ver documento adjunto</t>
        </is>
      </c>
    </row>
    <row r="1983">
      <c r="A1983" t="n">
        <v>513</v>
      </c>
      <c r="B1983" t="inlineStr">
        <is>
          <t>Nivel de cumplimiento del plan de seguimiento a controles</t>
        </is>
      </c>
      <c r="C1983" t="inlineStr">
        <is>
          <t>GESTIÓN DE RIESGOS</t>
        </is>
      </c>
      <c r="D1983" s="134" t="n">
        <v>45838</v>
      </c>
      <c r="E1983" t="inlineStr">
        <is>
          <t>513-2025-06-30</t>
        </is>
      </c>
      <c r="F1983" t="inlineStr">
        <is>
          <t>2025-07-14 08:45:41</t>
        </is>
      </c>
      <c r="G1983" t="inlineStr">
        <is>
          <t>Andres David Marta Diaz</t>
        </is>
      </c>
      <c r="H1983" t="inlineStr">
        <is>
          <t>Ver documento adjunto</t>
        </is>
      </c>
    </row>
    <row r="1984">
      <c r="A1984" t="n">
        <v>513</v>
      </c>
      <c r="B1984" t="inlineStr">
        <is>
          <t>Nivel de cumplimiento del plan de seguimiento a controles</t>
        </is>
      </c>
      <c r="C1984" t="inlineStr">
        <is>
          <t>GESTIÓN DE RIESGOS</t>
        </is>
      </c>
      <c r="D1984" s="134" t="n">
        <v>45930</v>
      </c>
      <c r="E1984" t="inlineStr">
        <is>
          <t>513-2025-09-30</t>
        </is>
      </c>
      <c r="F1984" t="inlineStr">
        <is>
          <t>2025-10-07 11:11:27</t>
        </is>
      </c>
      <c r="G1984" t="inlineStr">
        <is>
          <t>Andres David Marta Diaz</t>
        </is>
      </c>
      <c r="H1984" t="inlineStr">
        <is>
          <t>Ver documento</t>
        </is>
      </c>
    </row>
    <row r="1985">
      <c r="A1985" t="n">
        <v>513</v>
      </c>
      <c r="B1985" t="inlineStr">
        <is>
          <t>Nivel de cumplimiento del plan de seguimiento a controles</t>
        </is>
      </c>
      <c r="C1985" t="inlineStr">
        <is>
          <t>GESTIÓN DE RIESGOS</t>
        </is>
      </c>
      <c r="D1985" s="134" t="n">
        <v>46022</v>
      </c>
      <c r="E1985" t="inlineStr">
        <is>
          <t>513-2025-12-31</t>
        </is>
      </c>
      <c r="F1985" t="inlineStr">
        <is>
          <t>2026-01-16 13:23:21</t>
        </is>
      </c>
      <c r="G1985" t="inlineStr">
        <is>
          <t>Andres David Marta Diaz</t>
        </is>
      </c>
      <c r="H1985" t="inlineStr">
        <is>
          <t>Qué dice el indicador: El indicador de nivel de cumplimiento del plan de seguimiento a controles presenta un resultado de 0 % en el último trimestre de 2025, debido a que no se programaron ni ejecutaron actividades formales de seguimiento como resultado del plan de trabajo y la capacidad disponible del talento humano del proceso. Este resultado se explica porque el enfoque del periodo se orientó a la gestión preventiva y al mantenimiento de riesgos, materializado en la atención de 18 oportunidades de mejora en 19 subprocesos y el cierre efectivo de 8 oportunidades al finalizar el año. El impacto para la organización es positivo en términos cualitativos, ya que, aunque el indicador no refleja ejecución formal del plan, las acciones desarrolladas fortalecieron el control preventivo, la estabilidad operativa y la cultura de autocontrol en procesos clave del POLI._x000D_
_x000D_
El indicador evidencia que el valor numérico cero no corresponde a inactividad ni a debilidad del proceso, sino a una decisión técnica y estratégica de priorización. Durante el periodo, la Gestión de Riesgos concentró sus esfuerzos en acompañar procesos críticos mediante acciones de mantenimiento y mejora, logrando cierres efectivos en subprocesos como Gestión de la Tecnología e Innovación Digital, Gestión Docente, Registro y Control, Gestión de la Responsabilidad Social, Planificación y Mejora del Sistema Integrado, Comunicaciones Externas, Contabilidad y Gestión de Graduados. No obstante, la ausencia de programación formal limita la trazabilidad cuantitativa del seguimiento a controles y reduce la capacidad del indicador para reflejar integralmente el esfuerzo realizado, lo que puede afectar la lectura gerencial y comparativa del desempeño en periodos futuros.</t>
        </is>
      </c>
    </row>
    <row r="1986">
      <c r="A1986" t="n">
        <v>513</v>
      </c>
      <c r="B1986" t="inlineStr">
        <is>
          <t>Nivel de cumplimiento del plan de seguimiento a controles</t>
        </is>
      </c>
      <c r="C1986" t="inlineStr">
        <is>
          <t>GESTIÓN DE RIESGOS</t>
        </is>
      </c>
      <c r="D1986" s="134" t="n">
        <v>46022</v>
      </c>
      <c r="E1986" t="inlineStr">
        <is>
          <t>513-2025-12-31</t>
        </is>
      </c>
      <c r="F1986" t="inlineStr">
        <is>
          <t>2026-01-16 13:23:21</t>
        </is>
      </c>
      <c r="G1986" t="inlineStr">
        <is>
          <t>Andres David Marta Diaz</t>
        </is>
      </c>
      <c r="H1986" t="inlineStr">
        <is>
          <t>Qué dice el indicador: El indicador de nivel de cumplimiento del plan de seguimiento a controles presenta un resultado de 0 % en el último trimestre de 2025, debido a que no se programaron ni ejecutaron actividades formales de seguimiento como resultado del plan de trabajo y la capacidad disponible del talento humano del proceso. Este resultado se explica porque el enfoque del periodo se orientó a la gestión preventiva y al mantenimiento de riesgos, materializado en la atención de 18 oportunidades de mejora en 19 subprocesos y el cierre efectivo de 8 oportunidades al finalizar el año. El impacto para la organización es positivo en términos cualitativos, ya que, aunque el indicador no refleja ejecución formal del plan, las acciones desarrolladas fortalecieron el control preventivo, la estabilidad operativa y la cultura de autocontrol en procesos clave del POLI._x000D_
_x000D_
El indicador evidencia que el valor numérico cero no corresponde a inactividad ni a debilidad del proceso, sino a una decisión técnica y estratégica de priorización. Durante el periodo, la Gestión de Riesgos concentró sus esfuerzos en acompañar procesos críticos mediante acciones de mantenimiento y mejora, logrando cierres efectivos en subprocesos como Gestión de la Tecnología e Innovación Digital, Gestión Docente, Registro y Control, Gestión de la Responsabilidad Social, Planificación y Mejora del Sistema Integrado, Comunicaciones Externas, Contabilidad y Gestión de Graduados. No obstante, la ausencia de programación formal limita la trazabilidad cuantitativa del seguimiento a controles y reduce la capacidad del indicador para reflejar integralmente el esfuerzo realizado, lo que puede afectar la lectura gerencial y comparativa del desempeño en periodos futuros.</t>
        </is>
      </c>
    </row>
    <row r="1987">
      <c r="A1987" t="n">
        <v>514</v>
      </c>
      <c r="B1987" t="inlineStr">
        <is>
          <t>Respuesta ante nuevas necesidades de control</t>
        </is>
      </c>
      <c r="C1987" t="inlineStr">
        <is>
          <t>GESTIÓN DE RIESGOS</t>
        </is>
      </c>
      <c r="D1987" s="134" t="n">
        <v>45838</v>
      </c>
      <c r="E1987" t="inlineStr">
        <is>
          <t>514-2025-06-30</t>
        </is>
      </c>
      <c r="F1987" t="inlineStr">
        <is>
          <t>2025-07-13 22:11:59</t>
        </is>
      </c>
      <c r="G1987" t="inlineStr">
        <is>
          <t>Andres David Marta Diaz</t>
        </is>
      </c>
      <c r="H1987" t="inlineStr">
        <is>
          <t>Ver adjunto</t>
        </is>
      </c>
    </row>
    <row r="1988">
      <c r="A1988" t="n">
        <v>514</v>
      </c>
      <c r="B1988" t="inlineStr">
        <is>
          <t>Respuesta ante nuevas necesidades de control</t>
        </is>
      </c>
      <c r="C1988" t="inlineStr">
        <is>
          <t>GESTIÓN DE RIESGOS</t>
        </is>
      </c>
      <c r="D1988" s="134" t="n">
        <v>46022</v>
      </c>
      <c r="E1988" t="inlineStr">
        <is>
          <t>514-2025-12-31</t>
        </is>
      </c>
      <c r="F1988" t="inlineStr">
        <is>
          <t>2026-01-16 14:16:49</t>
        </is>
      </c>
      <c r="G1988" t="inlineStr">
        <is>
          <t>Andres David Marta Diaz</t>
        </is>
      </c>
      <c r="H1988" t="inlineStr">
        <is>
          <t>Qué dice el indicador: El indicador mide la capacidad institucional para responder a nuevas necesidades de control mediante la implementación de controles que atiendan las causas identificadas en los procesos. Para el último semestre de 2025, se implementaron controles en 131 causas de un total de 285 causas identificadas con necesidad de nuevos controles, lo que equivale a un nivel de respuesta del 45,96 %. Este resultado no cumple la meta definida del 70 % y se explica por avances desiguales entre procesos, con estancamiento en algunos de carácter estratégico. El impacto para la organización es relevante, ya que las brechas de control no cerradas incrementan la exposición al riesgo y limitan la capacidad institucional de respuesta oportuna._x000D_
_x000D_
El indicador evidencia que, si bien existe una capacidad metodológica y técnica para implementar nuevos controles, su ejecución no ha sido homogénea. Los procesos que presentan estancamiento son Gestión, Evaluación e Innovación Curricular, Formación para la Investigación, Creación e Innovación, Investigación, Desarrollo Tecnológico, Innovación y Creación, Desempeño Institucional y Gestión Ambiental, los cuales concentran 24 riesgos asociados a 154 causas que aún no cuentan con controles implementados, principalmente por agendas y prioridades institucionales. Esta falta de avance contrasta con el desempeño de otros procesos que sí han venido documentando e implementando controles, y explica de manera directa el bajo resultado global del indicador, afectando la solidez del sistema de control del riesgo._x000D_
_x000D_
El impacto para el POLI es mixto. Por un lado, se confirma que la institución cuenta con un marco claro para identificar e implementar controles cuando los procesos priorizan la gestión del riesgo; por otro, el estancamiento en procesos clave prolonga brechas de control, aumenta la probabilidad de eventos no gestionados y debilita la percepción de madurez y coherencia del Sistema Integrado de Gestión de Riesgos. Esta situación puede tener efectos en la toma de decisiones estratégicas y en ejercicios de evaluación institucional._x000D_
_x000D_
Recomendación: elevar el tema a nivel directivo para priorizar el cierre de las 154 causas pendientes en los procesos con estancamiento, definiendo responsables, plazos y mecanismos de seguimiento claros. Se recomienda integrar la implementación de nuevos controles en la planeación operativa de estos procesos y establecer hitos de avance trimestrales que permitan recuperar el desempeño del indicador, alcanzar la meta del 70 % y fortalecer la capacidad preventiva y adaptativa del POLI frente a sus riesgos institucionales._x000D_
_x000D_
NOTA: Cada uno de estos procesos cuenta con OM documentada para dar seguimiento y apoyo a los procesos.</t>
        </is>
      </c>
    </row>
    <row r="1989">
      <c r="A1989" t="n">
        <v>515</v>
      </c>
      <c r="B1989" t="inlineStr">
        <is>
          <t>Porcentaje de procesos de control implementados</t>
        </is>
      </c>
      <c r="C1989" t="inlineStr">
        <is>
          <t>GESTIÓN DE LA TECNOLOGÍA E INNOVACIÓN DIGITAL</t>
        </is>
      </c>
      <c r="D1989" s="134" t="n">
        <v>46022</v>
      </c>
      <c r="E1989" t="inlineStr">
        <is>
          <t>515-2025-12-31</t>
        </is>
      </c>
      <c r="F1989" t="inlineStr">
        <is>
          <t>2026-02-27 17:26:22</t>
        </is>
      </c>
      <c r="G1989" t="inlineStr">
        <is>
          <t>Diana Paola Garcia Moreno</t>
        </is>
      </c>
      <c r="H1989" t="inlineStr">
        <is>
          <t>Dentro de los controles implementados a final de año para mejorar la postura de seguridad en la Institución; se incorpora al SOC el monitoreo de los servicios de office365 y de adquiere la herramienta de mail protection de buzones (administrativos), este último con el fin de evitar el phising</t>
        </is>
      </c>
    </row>
    <row r="1990">
      <c r="A1990" t="n">
        <v>516</v>
      </c>
      <c r="B1990" t="inlineStr">
        <is>
          <t>Porcentaje de colaboradores formados en ciberseguridad</t>
        </is>
      </c>
      <c r="C1990" t="inlineStr">
        <is>
          <t>GESTIÓN DE LA TECNOLOGÍA E INNOVACIÓN DIGITAL</t>
        </is>
      </c>
      <c r="D1990" s="134" t="n">
        <v>46022</v>
      </c>
      <c r="E1990" t="inlineStr">
        <is>
          <t>516-2025-12-31</t>
        </is>
      </c>
      <c r="F1990" t="inlineStr">
        <is>
          <t>2026-02-27 17:32:48</t>
        </is>
      </c>
      <c r="G1990" t="inlineStr">
        <is>
          <t>Diana Paola Garcia Moreno</t>
        </is>
      </c>
      <c r="H1990" t="inlineStr">
        <is>
          <t>Se realiza formación en PROTECCION DE DATOS PERSONALES a las personas de la Institución</t>
        </is>
      </c>
    </row>
    <row r="1991">
      <c r="A1991" t="n">
        <v>518</v>
      </c>
      <c r="B1991" t="inlineStr">
        <is>
          <t>Cumplimiento programa de auditoría</t>
        </is>
      </c>
      <c r="C1991" t="inlineStr">
        <is>
          <t>AUDITORÍA INTERNA</t>
        </is>
      </c>
      <c r="D1991" s="134" t="n">
        <v>45747</v>
      </c>
      <c r="E1991" t="inlineStr">
        <is>
          <t>518-2025-03-31</t>
        </is>
      </c>
      <c r="F1991" t="inlineStr">
        <is>
          <t>2025-07-17 17:12:48</t>
        </is>
      </c>
      <c r="G1991" t="inlineStr">
        <is>
          <t>Magda Julieth Garzon Martinez</t>
        </is>
      </c>
      <c r="H1991" t="inlineStr">
        <is>
          <t>Se finalizan dos ejercicios de los planeados. En el caso de una de las auditorías está en ejecución, pero se encuentra programada con cierre el mes de abril, lo cual afecta el resultado ya que se tienen en cuenta las auditorías cerradas.</t>
        </is>
      </c>
    </row>
    <row r="1992">
      <c r="A1992" t="n">
        <v>518</v>
      </c>
      <c r="B1992" t="inlineStr">
        <is>
          <t>Cumplimiento programa de auditoría</t>
        </is>
      </c>
      <c r="C1992" t="inlineStr">
        <is>
          <t>AUDITORÍA INTERNA</t>
        </is>
      </c>
      <c r="D1992" s="134" t="n">
        <v>45838</v>
      </c>
      <c r="E1992" t="inlineStr">
        <is>
          <t>518-2025-06-30</t>
        </is>
      </c>
      <c r="F1992" t="inlineStr">
        <is>
          <t>2025-07-17 17:35:22</t>
        </is>
      </c>
      <c r="G1992" t="inlineStr">
        <is>
          <t>Magda Julieth Garzon Martinez</t>
        </is>
      </c>
      <c r="H1992" t="inlineStr">
        <is>
          <t>Se cumple con el programa de auditoría, pero se solicito una auditoría que no se encontraba planeada, y se encuentra en ejecución.</t>
        </is>
      </c>
    </row>
    <row r="1993">
      <c r="A1993" t="n">
        <v>518</v>
      </c>
      <c r="B1993" t="inlineStr">
        <is>
          <t>Cumplimiento programa de auditoría</t>
        </is>
      </c>
      <c r="C1993" t="inlineStr">
        <is>
          <t>AUDITORÍA INTERNA</t>
        </is>
      </c>
      <c r="D1993" s="134" t="n">
        <v>45930</v>
      </c>
      <c r="E1993" t="inlineStr">
        <is>
          <t>518-2025-09-30</t>
        </is>
      </c>
      <c r="F1993" t="inlineStr">
        <is>
          <t>2025-09-30 11:46:02</t>
        </is>
      </c>
      <c r="G1993" t="inlineStr">
        <is>
          <t>Magda Julieth Garzon Martinez</t>
        </is>
      </c>
      <c r="H1993" t="inlineStr">
        <is>
          <t>Se tenían programadas 5 auditorías, las cuáles se encontraban planeadas. Pero se solicitó en el comité de auditoría una auditoría adicional por eso este resultado supera la meta establecida.</t>
        </is>
      </c>
    </row>
    <row r="1994">
      <c r="A1994" t="n">
        <v>518</v>
      </c>
      <c r="B1994" t="inlineStr">
        <is>
          <t>Cumplimiento programa de auditoría</t>
        </is>
      </c>
      <c r="C1994" t="inlineStr">
        <is>
          <t>AUDITORÍA INTERNA</t>
        </is>
      </c>
      <c r="D1994" s="134" t="n">
        <v>46022</v>
      </c>
      <c r="E1994" t="inlineStr">
        <is>
          <t>518-2025-12-31</t>
        </is>
      </c>
      <c r="F1994" t="inlineStr">
        <is>
          <t>2026-02-04 17:47:11</t>
        </is>
      </c>
      <c r="G1994" t="inlineStr">
        <is>
          <t>Magda Julieth Garzon Martinez</t>
        </is>
      </c>
      <c r="H1994" t="inlineStr">
        <is>
          <t>Se tenia en total planeadas 8 auditorías y al finalizar el 2025 se efectuaron 11, alcanzando un cumplimiento del 137.5, superando la meta. Pero de las auditorías programadas no se logro efectuar la correspondiente a las leyes 2300 y 1581.</t>
        </is>
      </c>
    </row>
    <row r="1995">
      <c r="A1995" t="n">
        <v>519</v>
      </c>
      <c r="B1995" t="inlineStr">
        <is>
          <t>% de publicaciones con sentimiento neutro o negativo</t>
        </is>
      </c>
      <c r="C1995" t="inlineStr">
        <is>
          <t>Comunicaciones Externas</t>
        </is>
      </c>
      <c r="D1995" s="134" t="n">
        <v>45838</v>
      </c>
      <c r="E1995" t="inlineStr">
        <is>
          <t>519-2025-06-30</t>
        </is>
      </c>
      <c r="F1995" t="inlineStr">
        <is>
          <t>2025-07-16 17:37:56</t>
        </is>
      </c>
      <c r="G1995" t="inlineStr">
        <is>
          <t>Laura Ximena Orjuela Naranjo</t>
        </is>
      </c>
      <c r="H1995" t="inlineStr">
        <is>
          <t>Del 16 de diciembre de 2024 hasta el 30 de junio de 2025 tuvimos un 39,86% de publicaciones con sentimiento neutro (605 de 1518 publicaciones) y un 0,40% de publicaciones con sentimiento negativo (6 de 1518 publicaciones). Se omiten las notas pagas en medios de comunicación y las notas indirectas.</t>
        </is>
      </c>
    </row>
    <row r="1996">
      <c r="A1996" t="n">
        <v>519</v>
      </c>
      <c r="B1996" t="inlineStr">
        <is>
          <t>% de publicaciones con sentimiento neutro o negativo</t>
        </is>
      </c>
      <c r="C1996" t="inlineStr">
        <is>
          <t>Comunicaciones Externas</t>
        </is>
      </c>
      <c r="D1996" s="134" t="n">
        <v>46022</v>
      </c>
      <c r="E1996" t="inlineStr">
        <is>
          <t>519-2025-12-31</t>
        </is>
      </c>
      <c r="F1996" t="inlineStr">
        <is>
          <t>2026-01-06 14:43:33</t>
        </is>
      </c>
      <c r="G1996" t="inlineStr">
        <is>
          <t>Laura Ximena Orjuela Naranjo</t>
        </is>
      </c>
      <c r="H1996" t="inlineStr">
        <is>
          <t>¿Qué indica el resultado y cómo se interpreta frente al periodo evaluado?_x000D_
_x000D_
El balance del semestre estuvo mayoritariamente favorable, con una proporción moderada de contenidos neutros y una fracción acotada de negativos. En términos de reputación y posicionamiento, un 33,3 % neutral y un 1,35 % negativo indica que la exposición no positiva está controlada pero susceptible de optimización, en especial moviendo piezas neutras hacia positivas y conteniendo los picos de negativas (por ejemplo, coberturas críticas coyunturales). Entre las causas de negatividad del semestre se registraron episodios puntuales, como las irregularidades en concurso territorial en Cali y la polémica por afiches sobre perros deambulantes con replicación en portales y redes._x000D_
_x000D_
¿El indicador cumple o no cumple la meta establecida?_x000D_
_x000D_
Sí, el indicador cumple la meta establecida._x000D_
El resultado del indicador fue 33,3 % en neutro sobre la meta de 38 % y de 1,35 % sobre la meta de estar por debajo del 2%. Se considera cumplido. _x000D_
_x000D_
Principales causas que explican el resultado obtenido:_x000D_
_x000D_
- Predominio de contenidos informativos (dólar, normativas laborales/tributarias, análisis coyuntural), que tienden a clasificarse como neutras por su tono didáctico y no valorativo._x000D_
- Episodios puntuales de cobertura crítica que elevaron el bloque negativo (p. ej., irregularidades en concurso territorial y la polémica de afiches sobre perros deambulantes que se amplificó en portales y redes), generando picos de notas con sesgo desfavorable aun cuando fueron acotados en el tiempo._x000D_
- Alta participación en medios regionales y nacionales con enfoque de análisis y contexto (economía, política pública, educación), que los algoritmos editoriales suelen calificar como neutro por balance de fuentes y ausencia de juicio._x000D_
_x000D_
Impacto del resultado en el logro de los objetivos del proceso y en el desempeño del proceso:_x000D_
_x000D_
Mantener el 34,6 % contribuye a proteger la reputación (al contener la negatividad) pero deja margen de mejora para elevar el share positivo._x000D_
La mezcla actual favorece el posicionamiento como fuente confiable (por el gran volumen de notas informativas y expertas), aunque la neutralidad reduce el impacto emocional y la asociación de la reputación si no se equilibra con historias de logro. _x000D_
El proceso demuestra capacidad de reacción ante coyunturas (contención de negativos concentrados en ventanas específicas), y constancia de vocerías expertas que sostienen el tono neutro-informativo._x000D_
Para optimizar el indicador (bajarlo), conviene priorizar ángulos con beneficio directo a públicos (casos de éxito, impacto social, innovación aplicada) y protocolos de crisis para mitigar réplicas negativas.</t>
        </is>
      </c>
    </row>
    <row r="1997">
      <c r="A1997" t="n">
        <v>522</v>
      </c>
      <c r="B1997" t="inlineStr">
        <is>
          <t>Asignaturas o modulos con mecanismos de evaluación implementados</t>
        </is>
      </c>
      <c r="C1997" t="inlineStr">
        <is>
          <t>Gestión, Evaluación e Innovación Curricular</t>
        </is>
      </c>
      <c r="D1997" s="134" t="n">
        <v>46022</v>
      </c>
      <c r="E1997" t="inlineStr">
        <is>
          <t>522-2025-12-31</t>
        </is>
      </c>
      <c r="F1997" t="inlineStr">
        <is>
          <t>2026-01-09 15:27:17</t>
        </is>
      </c>
      <c r="G1997" t="inlineStr">
        <is>
          <t>Diana Shirley Velasquez Rojas</t>
        </is>
      </c>
      <c r="H1997" t="inlineStr">
        <is>
          <t>Se adjunta evidencia.</t>
        </is>
      </c>
    </row>
    <row r="1998">
      <c r="A1998" t="n">
        <v>523</v>
      </c>
      <c r="B1998" t="inlineStr">
        <is>
          <t>Ingresos totales de educación para la vida</t>
        </is>
      </c>
      <c r="C1998" t="inlineStr">
        <is>
          <t>Planeación Financiera</t>
        </is>
      </c>
      <c r="D1998" s="134" t="n">
        <v>45838</v>
      </c>
      <c r="E1998" t="inlineStr">
        <is>
          <t>523-2025-06-30</t>
        </is>
      </c>
      <c r="F1998" t="inlineStr">
        <is>
          <t>2025-10-27 20:37:04</t>
        </is>
      </c>
      <c r="G1998" t="inlineStr">
        <is>
          <t>Diana Paola Baquero Bernal</t>
        </is>
      </c>
      <c r="H1998" t="inlineStr">
        <is>
          <t>A junio 2026.1 acumulado, ingreso de programas especiales con resultado positivo en cada linea, B2B al 115%, B2G al 126% y Op grado al 137%</t>
        </is>
      </c>
    </row>
    <row r="1999">
      <c r="A1999" t="n">
        <v>524</v>
      </c>
      <c r="B1999" t="inlineStr">
        <is>
          <t>Total Leads por canales de captación</t>
        </is>
      </c>
      <c r="C1999" t="inlineStr">
        <is>
          <t>Mercadeo de programas académicos</t>
        </is>
      </c>
      <c r="D1999" s="134" t="n">
        <v>45838</v>
      </c>
      <c r="E1999" t="inlineStr">
        <is>
          <t>524-2025-06-30</t>
        </is>
      </c>
      <c r="F1999" t="inlineStr">
        <is>
          <t>2025-07-24 14:19:15</t>
        </is>
      </c>
      <c r="G1999" t="inlineStr">
        <is>
          <t>Natalia Andrea Rincon Parra</t>
        </is>
      </c>
      <c r="H1999" t="inlineStr">
        <is>
          <t>ara el periodo 2025-1 logramos un cumplimiento del 100% del presupuesto total de leads. (172.853)_x000D_
Los canales con mayor participación en el resultado fueron:_x000D_
?	Digital con un 62%_x000D_
?	Seguido por canal CSU con un 24% _x000D_
?	y ATL con un 9%. _x000D_
_x000D_
Respecto a nivel y modalidad, estos fueron los resultados: _x000D_
?	Pregrado presencial: 27.511_x000D_
?	Pregrado virtual: 124.891_x000D_
?	Posgrado virtual: 16.369_x000D_
?	Posgrado presencial: 4.082</t>
        </is>
      </c>
    </row>
    <row r="2000">
      <c r="A2000" t="n">
        <v>524</v>
      </c>
      <c r="B2000" t="inlineStr">
        <is>
          <t>Total Leads por canales de captación</t>
        </is>
      </c>
      <c r="C2000" t="inlineStr">
        <is>
          <t>Mercadeo de programas académicos</t>
        </is>
      </c>
      <c r="D2000" s="134" t="n">
        <v>46022</v>
      </c>
      <c r="E2000" t="inlineStr">
        <is>
          <t>524-2025-12-31</t>
        </is>
      </c>
      <c r="F2000" t="inlineStr">
        <is>
          <t>2026-01-07 14:23:11</t>
        </is>
      </c>
      <c r="G2000" t="inlineStr">
        <is>
          <t>Laura Rocio Barrera Vargas</t>
        </is>
      </c>
      <c r="H2000" t="inlineStr">
        <is>
          <t>Se evidencia una disminución del 7% en la generación de leads versus 2024-1; sin embargo, esta variación responde a una meta de leads menor para el periodo. Aun así, se logró un sobrecumplimiento del 6% frente al Budget, junto con una mejora en la tasa de conversión respecto al año anterior (PY), que pasó de 6,5% a 7,5%._x000D_
 _x000D_
El canal digital concentró el 57% del total de leads y presentó un incremento significativo en su tasa de conversión, pasando de 4,3% a 5,8%. Esto permitió alcanzar un crecimiento del 14% en matrículas versus PY, pese a contar con una menor cantidad de leads.</t>
        </is>
      </c>
    </row>
    <row r="2001">
      <c r="A2001" t="n">
        <v>526</v>
      </c>
      <c r="B2001" t="inlineStr">
        <is>
          <t>Cumplimiento Politica Polisigs</t>
        </is>
      </c>
      <c r="C2001" t="inlineStr">
        <is>
          <t>Planificación POLISIGS</t>
        </is>
      </c>
      <c r="D2001" s="134" t="n">
        <v>45930</v>
      </c>
      <c r="E2001" t="inlineStr">
        <is>
          <t>526-2025-09-30</t>
        </is>
      </c>
      <c r="F2001" t="inlineStr">
        <is>
          <t>2025-10-14 10:42:52</t>
        </is>
      </c>
      <c r="G2001" t="inlineStr">
        <is>
          <t>Camilo Arturo Coronel Rico</t>
        </is>
      </c>
      <c r="H2001" t="inlineStr">
        <is>
          <t>Para este corte se obtuvo los siguientes resultados: 1. Objetivo ODS: 89.46  Donde el indicador clave afectado es la disminución de residuos per capita. 2.Objetivo SIAC: 99.53% El indicador en estado de alerta, es la relación estudiante docente TPC. 3. Objetivo  SGC. 96.8% Indicador en alerta, oportunidad de cierre de planes de mejora. 4. Objetivo SST nivel de cumplimiento del 100%. 5. Objetivo SGA 100%. 6. Objetivo 93.75% requisitos legales.   No se define abrir alguna acción de mejora desde el seguimiento al cumplimiento de la política, Los diferentes Procesos trabajan en estrategias para fortalecer el cumplimiento de los indicadores claves.</t>
        </is>
      </c>
    </row>
    <row r="2002">
      <c r="A2002" t="n">
        <v>527</v>
      </c>
      <c r="B2002" t="inlineStr">
        <is>
          <t>Participación de Grupos de Interés en la construcción del nuevo plan de desarrollo (PDI)</t>
        </is>
      </c>
      <c r="C2002" t="inlineStr">
        <is>
          <t>Planeación Estratégica</t>
        </is>
      </c>
      <c r="D2002" s="134" t="n">
        <v>46022</v>
      </c>
      <c r="E2002" t="inlineStr">
        <is>
          <t>527-2025-12-31</t>
        </is>
      </c>
      <c r="F2002" t="inlineStr">
        <is>
          <t>2026-03-09 08:32:39</t>
        </is>
      </c>
      <c r="G2002" t="inlineStr">
        <is>
          <t>Catalina Hernandez Martinez</t>
        </is>
      </c>
      <c r="H2002" t="inlineStr">
        <is>
          <t>Se llevó a cabo la construcción de la estrategia mediante un proceso participativo que contó con la asistencia de diferentes actores de la comunidad institucional en diversas actividades. En total participaron 6.898 asistentes en encuestas, 115 en el espacio ?Historias que transforman?, 55 en jornadas de estrategia, 216 en focus group y 20 en entrevistas realizadas al equipo directivo, representantes y miembros del consejo, lo que permitió recoger múltiples perspectivas para fortalecer la formulación de la estrategia institucional.</t>
        </is>
      </c>
    </row>
    <row r="2003">
      <c r="A2003" t="n">
        <v>528</v>
      </c>
      <c r="B2003" t="inlineStr">
        <is>
          <t>Participación de la comunidad en la Rendición de Cuentas</t>
        </is>
      </c>
      <c r="C2003" t="inlineStr">
        <is>
          <t>Planeación Estratégica</t>
        </is>
      </c>
      <c r="D2003" s="134" t="n">
        <v>45838</v>
      </c>
      <c r="E2003" t="inlineStr">
        <is>
          <t>528-2025-06-30</t>
        </is>
      </c>
      <c r="F2003" t="inlineStr">
        <is>
          <t>2025-07-11 13:26:54</t>
        </is>
      </c>
      <c r="G2003" t="inlineStr">
        <is>
          <t>Catalina Hernandez Martinez</t>
        </is>
      </c>
      <c r="H2003" t="inlineStr">
        <is>
          <t>Se contó con la visualización de más de 1384 views, asistencia de 200 colaboradores presencial, diligenciamiento de 630 encuestas.</t>
        </is>
      </c>
    </row>
    <row r="2004">
      <c r="A2004" t="n">
        <v>529</v>
      </c>
      <c r="B2004" t="inlineStr">
        <is>
          <t>Oportunidad en la solución de solicitudes de infraestructura</t>
        </is>
      </c>
      <c r="C2004" t="inlineStr">
        <is>
          <t>Gestión Infraestructura Física</t>
        </is>
      </c>
      <c r="D2004" s="134" t="n">
        <v>45930</v>
      </c>
      <c r="E2004" t="inlineStr">
        <is>
          <t>529-2025-09-30</t>
        </is>
      </c>
      <c r="F2004" t="inlineStr">
        <is>
          <t>2025-10-31 12:32:16</t>
        </is>
      </c>
      <c r="G2004" t="inlineStr">
        <is>
          <t>Ximena Carolina Pineda Obando</t>
        </is>
      </c>
      <c r="H2004" t="inlineStr">
        <is>
          <t>Durante el periodo analizado se registró un total de 95 reportes generados a través del código QR en Medellín. La totalidad de estos casos, es decir, el 100%, fueron atendidos y cerrados dentro del tiempo establecido._x000D_
_x000D_
Este resultado refleja un desempeño operativo óptimo, sin retrasos ni rezagos, y demuestra la efectividad del proceso de atención de novedades en infraestructura. El indicador evidencia un riesgo operativo nulo respecto al cumplimiento de tiempos, reforzando la confiabilidad del sistema de reporte y la capacidad de respuesta del equipo._x000D_
_x000D_
Conclusión: La gestión de reportes QR alcanzó un cumplimiento del 100%, consolidándose como un proceso completamente controlado y con un impacto positivo en la continuidad operativa, cabe resaltar que estos reportes son del área de Mantenimiento.</t>
        </is>
      </c>
    </row>
    <row r="2005">
      <c r="A2005" t="n">
        <v>529</v>
      </c>
      <c r="B2005" t="inlineStr">
        <is>
          <t>Oportunidad en la solución de solicitudes de infraestructura</t>
        </is>
      </c>
      <c r="C2005" t="inlineStr">
        <is>
          <t>Gestión Infraestructura Física</t>
        </is>
      </c>
      <c r="D2005" s="134" t="n">
        <v>46022</v>
      </c>
      <c r="E2005" t="inlineStr">
        <is>
          <t>529-2025-12-31</t>
        </is>
      </c>
      <c r="F2005" t="inlineStr">
        <is>
          <t>2026-03-02 17:02:09</t>
        </is>
      </c>
      <c r="G2005" t="inlineStr">
        <is>
          <t>Ximena Carolina Pineda Obando</t>
        </is>
      </c>
      <c r="H2005" t="inlineStr">
        <is>
          <t>Durante el trimestre (octubre - noviembre - diciembre) en la sede Medellín, el indicador de Infraestructura y Mantenimiento presenta un desempeño altamente satisfactorio, con un 98,99% de casos cerrados y solo un 1,01% en proceso. _x000D_
El cumplimiento en tiempos es sobresaliente, con 97,98% de los casos gestionados a tiempo y únicamente un 1,01% fuera del plazo establecido. _x000D_
En general, el comportamiento del indicador es excelente, evidenciando control, oportunidad en la gestión y mínimo nivel de reprocesos o retrasos.</t>
        </is>
      </c>
    </row>
    <row r="2006">
      <c r="A2006" t="n">
        <v>530</v>
      </c>
      <c r="B2006" t="inlineStr">
        <is>
          <t>Índice de Cumplimiento del Sprint</t>
        </is>
      </c>
      <c r="C2006" t="inlineStr">
        <is>
          <t>GESTIÓN DE LA TECNOLOGÍA E INNOVACIÓN DIGITAL</t>
        </is>
      </c>
      <c r="D2006" s="134" t="n">
        <v>46022</v>
      </c>
      <c r="E2006" t="inlineStr">
        <is>
          <t>530-2025-12-31</t>
        </is>
      </c>
      <c r="F2006" t="inlineStr">
        <is>
          <t>2026-03-04 00:38:02</t>
        </is>
      </c>
      <c r="G2006" t="inlineStr">
        <is>
          <t>Vicente Antonio Villada Trejos</t>
        </is>
      </c>
      <c r="H2006" t="inlineStr">
        <is>
          <t>Este indicador refleja la atención de HU respecto a la nueva arquitectura implementada desde la definición de metodología ágil SCRUM, en implementaciones clave del proceso de reingeniería que fueron: el nuevo sistema de seguridad Poliaccess e Idiomas. Si bien hay una ligera desviación entre las HU completadas o listas para QA, contra las HU que presentaron algun tipo de inconsistencia y las que fueron declinadas. Como plan de acción seguimos los respectivos refinamientos de HU, criterios de aceptación, y cumplimiento de la HU hasta su estado completado y aceptado funcionalmente</t>
        </is>
      </c>
    </row>
    <row r="2007">
      <c r="A2007" t="n">
        <v>531</v>
      </c>
      <c r="B2007" t="inlineStr">
        <is>
          <t>Eficiencia de capacidad instalada</t>
        </is>
      </c>
      <c r="C2007" t="inlineStr">
        <is>
          <t>GESTIÓN DE LA TECNOLOGÍA E INNOVACIÓN DIGITAL</t>
        </is>
      </c>
      <c r="D2007" s="134" t="n">
        <v>46022</v>
      </c>
      <c r="E2007" t="inlineStr">
        <is>
          <t>531-2025-12-31</t>
        </is>
      </c>
      <c r="F2007" t="inlineStr">
        <is>
          <t>2026-03-04 00:24:09</t>
        </is>
      </c>
      <c r="G2007" t="inlineStr">
        <is>
          <t>Vicente Antonio Villada Trejos</t>
        </is>
      </c>
      <c r="H2007" t="inlineStr">
        <is>
          <t>Este indicador muestra una corresponsabilidad entre las necesidades de las áreas y la priorización por parte del comité digital respecto al presupuesto a la capacidad técnica instalada, sin embargo, es necesario poder establecer una ruta de atención procedimental, la cual está en construcción de manera conjunta con el área de planeación institucional.</t>
        </is>
      </c>
    </row>
    <row r="2008">
      <c r="A2008" t="n">
        <v>532</v>
      </c>
      <c r="B2008" t="inlineStr">
        <is>
          <t>Actividades de Cooperación en Internacionalización</t>
        </is>
      </c>
      <c r="C2008" t="inlineStr">
        <is>
          <t>VISIBILIDAD NACIONAL E INTERNACIONAL</t>
        </is>
      </c>
      <c r="D2008" s="134" t="n">
        <v>45838</v>
      </c>
      <c r="E2008" t="inlineStr">
        <is>
          <t>532-2025-06-30</t>
        </is>
      </c>
      <c r="F2008" t="inlineStr">
        <is>
          <t>2025-07-21 19:26:02</t>
        </is>
      </c>
      <c r="G2008" t="inlineStr">
        <is>
          <t>Raquel Breton de Schultze-Kraft</t>
        </is>
      </c>
      <c r="H2008" t="inlineStr">
        <is>
          <t>La meta de 181 actividades de cooperación nacional e internacional se cumple satisfactoriamente con 241 actividades conformadas por 66 escenarios de visibilidad nacional e internacional, 136 Clases Espejo, 6 cursos cortos y seminarios internacionales virtuales y 33 asignaturas con implementación COIL. Este logro obedece a la articulación entre las áreas académicas y la ORII, lo cual demuestra la gestión y compromiso en aumento por parte de los directores de escuela y sus  profesores.</t>
        </is>
      </c>
    </row>
    <row r="2009">
      <c r="A2009" t="n">
        <v>532</v>
      </c>
      <c r="B2009" t="inlineStr">
        <is>
          <t>Actividades de Cooperación en Internacionalización</t>
        </is>
      </c>
      <c r="C2009" t="inlineStr">
        <is>
          <t>VISIBILIDAD NACIONAL E INTERNACIONAL</t>
        </is>
      </c>
      <c r="D2009" s="134" t="n">
        <v>46022</v>
      </c>
      <c r="E2009" t="inlineStr">
        <is>
          <t>532-2025-12-31</t>
        </is>
      </c>
      <c r="F2009" t="inlineStr">
        <is>
          <t>2026-01-16 11:34:30</t>
        </is>
      </c>
      <c r="G2009" t="inlineStr">
        <is>
          <t>Raquel Breton de Schultze-Kraft</t>
        </is>
      </c>
      <c r="H2009" t="inlineStr">
        <is>
          <t>La meta de 161 actividades de cooperación nacional e internacional para 2025-2 se cumple satisfactoriamente con 217 actividades, conformadas por 70 escenarios de visibilidad nacional e internacional, 109 Clases Espejo, 9 cursos cortos y seminarios internacionales virtuales y 29 asignaturas con implementación COIL. Este logro obedece a la articulación entre las áreas académicas y la ORII, en especial con la Escuela de Contabilidad y Finanzas Globales para el desarrollo de varios de los cursos cortos internacionales, y a la gestión de nuevos convenios. Lo anterior demuestra la gestión y compromiso en aumento por parte de los directores de escuela y sus  profesores.</t>
        </is>
      </c>
    </row>
    <row r="2010">
      <c r="A2010" t="n">
        <v>533</v>
      </c>
      <c r="B2010" t="inlineStr">
        <is>
          <t>Participación de estudiantes externos invitados a actividades de cooperación nacional e internacional</t>
        </is>
      </c>
      <c r="C2010" t="inlineStr">
        <is>
          <t>VISIBILIDAD NACIONAL E INTERNACIONAL</t>
        </is>
      </c>
      <c r="D2010" s="134" t="n">
        <v>45838</v>
      </c>
      <c r="E2010" t="inlineStr">
        <is>
          <t>533-2025-06-30</t>
        </is>
      </c>
      <c r="F2010" t="inlineStr">
        <is>
          <t>2025-07-21 19:33:55</t>
        </is>
      </c>
      <c r="G2010" t="inlineStr">
        <is>
          <t>Raquel Breton de Schultze-Kraft</t>
        </is>
      </c>
      <c r="H2010" t="inlineStr">
        <is>
          <t>Durante 2025-1 contamos con 1099 estudiantes externos a nivel nacional e internacional, superando la meta de 880. La participación se dio con 83 en movilidad física, 222 en participación en eventos virtuales organizados por el POLI, 740 en COIL y 54 en intercambio virtual. Se logra este resultado gracias a la divulgación que desde la ORII se viene haciendo hacia afuera con las universidades aliadas para invitarlas a participar en los eventos institucionales y de movilidad física y virtual.</t>
        </is>
      </c>
    </row>
    <row r="2011">
      <c r="A2011" t="n">
        <v>533</v>
      </c>
      <c r="B2011" t="inlineStr">
        <is>
          <t>Participación de estudiantes externos invitados a actividades de cooperación nacional e internacional</t>
        </is>
      </c>
      <c r="C2011" t="inlineStr">
        <is>
          <t>VISIBILIDAD NACIONAL E INTERNACIONAL</t>
        </is>
      </c>
      <c r="D2011" s="134" t="n">
        <v>46022</v>
      </c>
      <c r="E2011" t="inlineStr">
        <is>
          <t>533-2025-12-31</t>
        </is>
      </c>
      <c r="F2011" t="inlineStr">
        <is>
          <t>2026-01-16 11:43:19</t>
        </is>
      </c>
      <c r="G2011" t="inlineStr">
        <is>
          <t>Raquel Breton de Schultze-Kraft</t>
        </is>
      </c>
      <c r="H2011" t="inlineStr">
        <is>
          <t>Durante 2025-2 contamos con 1566 estudiantes externos a nivel nacional e internacional, superando la meta de 880. La participación se dio con 197 en movilidad física, 738 en participación en eventos virtuales organizados por el POLI, 548 en COIL y 83 en intercambio virtual. Se logra este resultado gracias a la divulgación que desde la ORII se viene haciendo hacia afuera con las universidades aliadas para invitarlas a participar en los eventos institucionales y de movilidad física y virtual, y a la participación en el programa PILA de ASCUN.</t>
        </is>
      </c>
    </row>
    <row r="2012">
      <c r="A2012" t="n">
        <v>534</v>
      </c>
      <c r="B2012" t="inlineStr">
        <is>
          <t>Participación de estudiantes POLI en actividades de cooperación nacional e internacional</t>
        </is>
      </c>
      <c r="C2012" t="inlineStr">
        <is>
          <t>VISIBILIDAD NACIONAL E INTERNACIONAL</t>
        </is>
      </c>
      <c r="D2012" s="134" t="n">
        <v>45838</v>
      </c>
      <c r="E2012" t="inlineStr">
        <is>
          <t>534-2025-06-30</t>
        </is>
      </c>
      <c r="F2012" t="inlineStr">
        <is>
          <t>2025-07-21 19:29:21</t>
        </is>
      </c>
      <c r="G2012" t="inlineStr">
        <is>
          <t>Raquel Breton de Schultze-Kraft</t>
        </is>
      </c>
      <c r="H2012" t="inlineStr">
        <is>
          <t>La meta de 1100 estudiantes del POLI participando en actividades de cooperación nacional e internacional se cumple satisfactoriamente con 1475 estudiantes, de los cuales 103 realizaron movilidad física nacional e internacional, 221 participaron en eventos externos de manera virtual, 748 participaron en sus clases en la implementación de COIL, 308 realizaron intercambio virtual y 94 participaron de la oferta de doble titulación. Este resultado se debe principalmente al éxito que ha tenido, entre estudiantes y profesores del POLI, la metodología COIL por su dinámica de trabajo colaborativo. Este ejercicio de COIL ha venido en aumento en los últimos años.</t>
        </is>
      </c>
    </row>
    <row r="2013">
      <c r="A2013" t="n">
        <v>534</v>
      </c>
      <c r="B2013" t="inlineStr">
        <is>
          <t>Participación de estudiantes POLI en actividades de cooperación nacional e internacional</t>
        </is>
      </c>
      <c r="C2013" t="inlineStr">
        <is>
          <t>VISIBILIDAD NACIONAL E INTERNACIONAL</t>
        </is>
      </c>
      <c r="D2013" s="134" t="n">
        <v>46022</v>
      </c>
      <c r="E2013" t="inlineStr">
        <is>
          <t>534-2025-12-31</t>
        </is>
      </c>
      <c r="F2013" t="inlineStr">
        <is>
          <t>2026-01-16 11:37:43</t>
        </is>
      </c>
      <c r="G2013" t="inlineStr">
        <is>
          <t>Raquel Breton de Schultze-Kraft</t>
        </is>
      </c>
      <c r="H2013" t="inlineStr">
        <is>
          <t>La meta de 1170 para 2025-2 de estudiantes del POLI participando en actividades de cooperación nacional e internacional se cumple satisfactoriamente con 1574 estudiantes, de los cuales 281 realizaron movilidad física nacional e internacional, 288 participaron en eventos externos de manera virtual, 679 participaron en sus clases en la implementación de COIL, 251 realizaron intercambio virtual y 75 participaron de la oferta de doble titulación. Este resultado se debe principalmente a nuestra vinculación al programa PILA de ASCUN, al beneficio recibido tras la postulación ante ICETEX, al nuevo convenio con Florida Global University para doble titulación, y al apoyo económico de la ORII para salidas a Ecuador (campamento UISEK), Malta (curso de inglés), España (semestre de intercambio).</t>
        </is>
      </c>
    </row>
    <row r="2014">
      <c r="A2014" t="n">
        <v>535</v>
      </c>
      <c r="B2014" t="inlineStr">
        <is>
          <t>Participación de profesores externos invitados a actividades de cooperación nacional e internacional</t>
        </is>
      </c>
      <c r="C2014" t="inlineStr">
        <is>
          <t>VISIBILIDAD NACIONAL E INTERNACIONAL</t>
        </is>
      </c>
      <c r="D2014" s="134" t="n">
        <v>45838</v>
      </c>
      <c r="E2014" t="inlineStr">
        <is>
          <t>535-2025-06-30</t>
        </is>
      </c>
      <c r="F2014" t="inlineStr">
        <is>
          <t>2025-07-21 19:35:11</t>
        </is>
      </c>
      <c r="G2014" t="inlineStr">
        <is>
          <t>Raquel Breton de Schultze-Kraft</t>
        </is>
      </c>
      <c r="H2014" t="inlineStr">
        <is>
          <t>En 2025-1 contamos con la participación de 199 profesores externos invitados a diferentes tipos de actividades de cooperación nacional e internacional, logrando la meta propuesta. La participación de profeores estuvo centrada en 78 en movilidad física, 88 en participación en eventos externos  virtuales y 33 en participación COIL.  Se logra la meta gracias al aumento en presupuesto para apoyar a los profesores invitados y al relacionamiento de la ORII y áreas académicas con otras IES.</t>
        </is>
      </c>
    </row>
    <row r="2015">
      <c r="A2015" t="n">
        <v>535</v>
      </c>
      <c r="B2015" t="inlineStr">
        <is>
          <t>Participación de profesores externos invitados a actividades de cooperación nacional e internacional</t>
        </is>
      </c>
      <c r="C2015" t="inlineStr">
        <is>
          <t>VISIBILIDAD NACIONAL E INTERNACIONAL</t>
        </is>
      </c>
      <c r="D2015" s="134" t="n">
        <v>46022</v>
      </c>
      <c r="E2015" t="inlineStr">
        <is>
          <t>535-2025-12-31</t>
        </is>
      </c>
      <c r="F2015" t="inlineStr">
        <is>
          <t>2026-01-16 11:45:33</t>
        </is>
      </c>
      <c r="G2015" t="inlineStr">
        <is>
          <t>Raquel Breton de Schultze-Kraft</t>
        </is>
      </c>
      <c r="H2015" t="inlineStr">
        <is>
          <t>En 2025-2 contamos con la participación de 283 profesores externos invitados a diferentes tipos de actividades de cooperación nacional e internacional, superando la meta propuesta. La participación de profesores estuvo centrada en 85 en movilidad física, 165 en participación en eventos  virtuales del POLI y 33 en participación COIL.  Se logra la meta gracias al aumento en presupuesto para apoyar a los profesores invitados y al relacionamiento de la ORII y áreas académicas con otras IES.</t>
        </is>
      </c>
    </row>
    <row r="2016">
      <c r="A2016" t="n">
        <v>536</v>
      </c>
      <c r="B2016" t="inlineStr">
        <is>
          <t>Participación de profesores POLI en actividades de cooperación nacional e internacional</t>
        </is>
      </c>
      <c r="C2016" t="inlineStr">
        <is>
          <t>VISIBILIDAD NACIONAL E INTERNACIONAL</t>
        </is>
      </c>
      <c r="D2016" s="134" t="n">
        <v>45838</v>
      </c>
      <c r="E2016" t="inlineStr">
        <is>
          <t>536-2025-06-30</t>
        </is>
      </c>
      <c r="F2016" t="inlineStr">
        <is>
          <t>2025-07-21 19:31:34</t>
        </is>
      </c>
      <c r="G2016" t="inlineStr">
        <is>
          <t>Raquel Breton de Schultze-Kraft</t>
        </is>
      </c>
      <c r="H2016" t="inlineStr">
        <is>
          <t>En 2025-1 contamos con la participación de 164 profesores del POLI en diferentes tipos de actividades de cooperación nacional e internacional, logrando la meta planteada. La participación de profesores estuvo centrada en 78 en movilidad física, 53 en participación en eventos externos  virtuales y 33 en participación COIL.  Se logra la meta gracias al aumento en presupuesto para apoyar a los profesores y al relacionamiento de estos con pares externos.</t>
        </is>
      </c>
    </row>
    <row r="2017">
      <c r="A2017" t="n">
        <v>536</v>
      </c>
      <c r="B2017" t="inlineStr">
        <is>
          <t>Participación de profesores POLI en actividades de cooperación nacional e internacional</t>
        </is>
      </c>
      <c r="C2017" t="inlineStr">
        <is>
          <t>VISIBILIDAD NACIONAL E INTERNACIONAL</t>
        </is>
      </c>
      <c r="D2017" s="134" t="n">
        <v>46022</v>
      </c>
      <c r="E2017" t="inlineStr">
        <is>
          <t>536-2025-12-31</t>
        </is>
      </c>
      <c r="F2017" t="inlineStr">
        <is>
          <t>2026-01-16 11:40:41</t>
        </is>
      </c>
      <c r="G2017" t="inlineStr">
        <is>
          <t>Raquel Breton de Schultze-Kraft</t>
        </is>
      </c>
      <c r="H2017" t="inlineStr">
        <is>
          <t>En 2025-2 contamos con la participación de 279 profesores del POLI en diferentes tipos de actividades de cooperación nacional e internacional, superando la meta planteada. La participación de profesores estuvo centrada en 136 en movilidad física, 113 en participación en eventos externos  virtuales y 30 en participación COIL.  Se supera la meta gracias al aumento en presupuesto para apoyar a los profesores, al relacionamiento de estos con pares externos y al apoyo de la ORII para participar en becas como la de IBS (EEUU), el curso de EMI (EEUU) y la participación en el Real Cup 2025 (Brasil).</t>
        </is>
      </c>
    </row>
    <row r="2018">
      <c r="A2018" t="n">
        <v>537</v>
      </c>
      <c r="B2018" t="inlineStr">
        <is>
          <t>FCR- Resolución en primer contacto</t>
        </is>
      </c>
      <c r="C2018" t="inlineStr">
        <is>
          <t>Servicio</t>
        </is>
      </c>
      <c r="D2018" s="134" t="n">
        <v>45838</v>
      </c>
      <c r="E2018" t="inlineStr">
        <is>
          <t>537-2025-06-30</t>
        </is>
      </c>
      <c r="F2018" t="inlineStr">
        <is>
          <t>2025-07-28 07:48:47</t>
        </is>
      </c>
      <c r="G2018" t="inlineStr">
        <is>
          <t>Adriana Alarcon Torres</t>
        </is>
      </c>
      <c r="H2018" t="inlineStr">
        <is>
          <t>El FCR (Resolución en primer contacto) inicia su proceso de medición para la vigencia 2025-1, donde obtenemos un resultado del 58,9%. Lo que se traduce que de cada 100 solicitudes recibidas a través de los diferentes canales de atención. 58,9 de ellas se resuelven en ese primer acercamiento que tiene el estudiante con la Universidad, el restante (41.1%) deben crear una solicitud de segundo nivel (derivación) para que sea resuelta a través de nuestros canales PG (FW - Equipo Teams)._x000D_
_x000D_
Este resultado nos conlleva a tomar acciones de mejora específicas que se enfocan en dos sentidos principalmente: 1. Ampliar el nivel de conocimiento y permisos de nuestros canales, en especial del Telefónico, que representa el 35% del total de interacciones ingresantes y donde para el 2025-1 tenemos un nivel de resolución del 53.7%, de los más bajos con relación a los demás canales y el volumen de solicitudes que ingresan por éste. Por otro lado 2. Ampliar y mejorar el nivel de conocimiento y formación de los asesores, analistas, expertos que están en primera línea con el estudiante y por último, 3. Retroalimentar a los procesos back sobre las diferentes solicitudes que llegan, para que éstas sean input de la mejora continua de sus procesos.</t>
        </is>
      </c>
    </row>
    <row r="2019">
      <c r="A2019" t="n">
        <v>537</v>
      </c>
      <c r="B2019" t="inlineStr">
        <is>
          <t>FCR- Resolución en primer contacto</t>
        </is>
      </c>
      <c r="C2019" t="inlineStr">
        <is>
          <t>Servicio</t>
        </is>
      </c>
      <c r="D2019" s="134" t="n">
        <v>46022</v>
      </c>
      <c r="E2019" t="inlineStr">
        <is>
          <t>537-2025-12-31</t>
        </is>
      </c>
      <c r="F2019" t="inlineStr">
        <is>
          <t>2026-01-05 15:36:08</t>
        </is>
      </c>
      <c r="G2019" t="inlineStr">
        <is>
          <t>Adriana Alarcon Torres</t>
        </is>
      </c>
      <c r="H2019" t="inlineStr">
        <is>
          <t>Para el segundo periodo del 2025, logramos llegar aun FCR (Resolución en primer contacto) del 64,3%, teniendo como meta el 65%. _x000D_
_x000D_
Si bien no logramos la meta, es muy positivo el avance de este indicador, en el cual, el proceso de Servicio empieza a enfocarse en la vigencia 2025. _x000D_
_x000D_
Para llegar a este resultado, el proceso tuvo un cambio estructural y de proceso desde inicios de 2025 y ha pasado por la ampliación de su alcance, así como amplificar el alcance y autonomía de los canales de atención. _x000D_
_x000D_
Teniendo aún un camino importante qué recorrer, este indicador conlleva a que el proceso sea más disciplinado y constante en sus mejoras continuas. _x000D_
_x000D_
Canales de atención como los presenciales y canal virtual (teams) conllevan al cumplimiento de la meta, por lo que el foco para el siguiente periodo se concentra en los canales de Formulario web, telefónico y whatsapp, que corresponden a los 3 canales de atención con mayor número de interacciones y donde se presenta el reto de resolver en primer contacto el requerimiento del estudiante.</t>
        </is>
      </c>
    </row>
    <row r="2020">
      <c r="A2020" t="n">
        <v>538</v>
      </c>
      <c r="B2020" t="inlineStr">
        <is>
          <t>Cumplimiento de sesiones de socialización de planeación académica</t>
        </is>
      </c>
      <c r="C2020" t="inlineStr">
        <is>
          <t>Registro y Control</t>
        </is>
      </c>
      <c r="D2020" s="134" t="n">
        <v>46022</v>
      </c>
      <c r="E2020" t="inlineStr">
        <is>
          <t>538-2025-12-31</t>
        </is>
      </c>
      <c r="F2020" t="inlineStr">
        <is>
          <t>2025-12-29 16:41:25</t>
        </is>
      </c>
      <c r="G2020" t="inlineStr">
        <is>
          <t>Luz Marina Cuellar Trillos</t>
        </is>
      </c>
      <c r="H2020" t="inlineStr">
        <is>
          <t>Se llevó a cabo la capacitación sobre el calendario institucional dirigida a las áreas de Matrícula, Servicio y Académica, segmentada por las tres facultades, dando cumplimiento al total de las sesiones programadas y contando con la participación de los equipos correspondientes.</t>
        </is>
      </c>
    </row>
    <row r="2021">
      <c r="A2021" t="n">
        <v>539</v>
      </c>
      <c r="B2021" t="inlineStr">
        <is>
          <t>CES emisión de certificados</t>
        </is>
      </c>
      <c r="C2021" t="inlineStr">
        <is>
          <t>Registro y Control</t>
        </is>
      </c>
      <c r="D2021" s="134" t="n">
        <v>46022</v>
      </c>
      <c r="E2021" t="inlineStr">
        <is>
          <t>539-2025-12-31</t>
        </is>
      </c>
      <c r="F2021" t="inlineStr">
        <is>
          <t>2025-12-31 09:46:31</t>
        </is>
      </c>
      <c r="G2021" t="inlineStr">
        <is>
          <t>Luz Marina Cuellar Trillos</t>
        </is>
      </c>
      <c r="H2021" t="inlineStr">
        <is>
          <t>Durante el periodo 2025-2 se realizó por primera vez la medición del CES para el proceso de solicitud de certificados, obteniendo un resultado general de 2.5, lo que indica un nivel medio de esfuerzo percibido por parte de los estudiantes._x000D_
_x000D_
La medición contó con 870 respuestas, lo que permite una lectura inicial representativa del proceso. A nivel de ítems, los mayores niveles de favorabilidad se presentan en la claridad de los requisitos e instrucciones (67.8%) y la facilidad para navegar y utilizar el sistema (63.8%)._x000D_
Por su parte, los resultados más bajos se concentran en la descarga del certificado posterior al pago (56.3%) y en la claridad sobre los tiempos estimados de entrega (59.2%), lo que sugiere oportunidades de mejora en la comunicación del proceso y en la experiencia posterior al pago._x000D_
_x000D_
Al tratarse de una primera medición, estos resultados constituyen una línea base para el seguimiento del CES en futuros periodos. Si bien el proceso muestra aspectos positivos, se identifican oportunidades claras para simplificar la experiencia del usuario, especialmente en la etapa final del trámite, con el objetivo de reducir el esfuerzo percibido y mejorar la satisfacción estudiantil.</t>
        </is>
      </c>
    </row>
    <row r="2022">
      <c r="A2022" t="n">
        <v>540</v>
      </c>
      <c r="B2022" t="inlineStr">
        <is>
          <t>Nivel de Calidad de los Datos Cargados al SNIES</t>
        </is>
      </c>
      <c r="C2022" t="inlineStr">
        <is>
          <t>DATOS Y ANALÍTICA</t>
        </is>
      </c>
      <c r="D2022" s="134" t="n">
        <v>45838</v>
      </c>
      <c r="E2022" t="inlineStr">
        <is>
          <t>540-2025-06-30</t>
        </is>
      </c>
      <c r="F2022" t="inlineStr">
        <is>
          <t>2025-10-30 08:55:41</t>
        </is>
      </c>
      <c r="G2022" t="inlineStr">
        <is>
          <t>Maylor Steven Sabio Rios</t>
        </is>
      </c>
      <c r="H2022" t="inlineStr">
        <is>
          <t>¿Qué dice el indicador?: Que seguimos cumpliendo sobre el promedio_x000D_
¿Cumple o no cumple la meta?: Si cumple_x000D_
¿por qué se presenta el resultado?: Por un trabajo de auditoria anual del MEN_x000D_
¿cuál es el impacto de este resultado para la institución?: Que se mantiene la calidad de datos que hay actualmente</t>
        </is>
      </c>
    </row>
    <row r="2023">
      <c r="A2023" t="n">
        <v>540</v>
      </c>
      <c r="B2023" t="inlineStr">
        <is>
          <t>Nivel de Calidad de los Datos Cargados al SNIES</t>
        </is>
      </c>
      <c r="C2023" t="inlineStr">
        <is>
          <t>DATOS Y ANALÍTICA</t>
        </is>
      </c>
      <c r="D2023" s="134" t="n">
        <v>46022</v>
      </c>
      <c r="E2023" t="inlineStr">
        <is>
          <t>540-2025-12-31</t>
        </is>
      </c>
      <c r="F2023" t="inlineStr">
        <is>
          <t>2026-02-24 09:57:53</t>
        </is>
      </c>
      <c r="G2023" t="inlineStr">
        <is>
          <t>Maylor Steven Sabio Rios</t>
        </is>
      </c>
      <c r="H2023" t="inlineStr">
        <is>
          <t>Se puede mejorar si mejora la calidad de información que se tiene desde la admisión de los estudiantes.</t>
        </is>
      </c>
    </row>
    <row r="2024">
      <c r="A2024" t="n">
        <v>541</v>
      </c>
      <c r="B2024" t="inlineStr">
        <is>
          <t>Participación de graduados en actividades de empleabilidad y relacionamiento</t>
        </is>
      </c>
      <c r="C2024" t="inlineStr">
        <is>
          <t>Gestión de Graduados</t>
        </is>
      </c>
      <c r="D2024" s="134" t="n">
        <v>46022</v>
      </c>
      <c r="E2024" t="inlineStr">
        <is>
          <t>541-2025-12-31</t>
        </is>
      </c>
      <c r="F2024" t="inlineStr">
        <is>
          <t>2026-01-28 11:58:44</t>
        </is>
      </c>
      <c r="G2024" t="inlineStr">
        <is>
          <t>Cristina Forero Rodriguez</t>
        </is>
      </c>
      <c r="H2024" t="inlineStr">
        <is>
          <t>En 2025, la comunidad de graduados del Politécnico Grancolombiano alcanzó una participación importante, consolidando una red institucional de alto impacto. Gracias a la articulación estratégica entre la Secretaría Académica y de Docencia, la Dirección de Graduados y el equipo se fortalecieron las estrategias de empleabilidad, fidelización y formación, logrando la participación activa de 9.879 graduados, fortaleciendo la oferta institucional y participación de Graduados en un 142% más, en comparación al año anterior (4.076 participantes) y un 2% por encima de la meta propuesta para 2025._x000D_
_x000D_
Se toma como base del indicador la cifra de graduados (141.246 del 14/1/2026)</t>
        </is>
      </c>
    </row>
    <row r="2025">
      <c r="A2025" t="n">
        <v>542</v>
      </c>
      <c r="B2025" t="inlineStr">
        <is>
          <t>Tasa de cotización del graduado - Metrica</t>
        </is>
      </c>
      <c r="C2025" t="inlineStr">
        <is>
          <t>Gestión de Graduados</t>
        </is>
      </c>
      <c r="D2025" s="134" t="n">
        <v>46022</v>
      </c>
      <c r="E2025" t="inlineStr">
        <is>
          <t>542-2025-12-31</t>
        </is>
      </c>
      <c r="F2025" t="inlineStr">
        <is>
          <t>2026-01-20 16:43:19</t>
        </is>
      </c>
      <c r="G2025" t="inlineStr">
        <is>
          <t>Cristina Forero Rodriguez</t>
        </is>
      </c>
      <c r="H2025" t="inlineStr">
        <is>
          <t>En el marco de la implementación y consolidación del Modelo Institucional de Seguimiento al Graduado, y a través de la aplicación de las encuestas M0, M1 y M5, durante 2025 se alcanzaron resultados sobresalientes en los niveles de empleabilidad de los graduados participantes. Los indicadores reflejan una tendencia positiva y sostenida en la inserción laboral de los graduados del Poli._x000D_
_x000D_
M0: 80% de empleabilidad_x000D_
M1: 81% de empleabilidad_x000D_
M5: 84% de empleabilidad_x000D_
_x000D_
Estos resultados fueron posibles gracias a una participación amplia e histórica de los graduados en las encuestas de seguimiento, impulsada por la articulación estratégica de las acciones lideradas por la Oficina de Graduados, lo que fortaleció de manera significativa los indicadores institucionales.</t>
        </is>
      </c>
    </row>
    <row r="2026">
      <c r="A2026" t="n">
        <v>543</v>
      </c>
      <c r="B2026" t="inlineStr">
        <is>
          <t>Tasa de interacción por usuario</t>
        </is>
      </c>
      <c r="C2026" t="inlineStr">
        <is>
          <t>Editorial y Publicaciones</t>
        </is>
      </c>
      <c r="D2026" s="134" t="n">
        <v>45838</v>
      </c>
      <c r="E2026" t="inlineStr">
        <is>
          <t>543-2025-06-30</t>
        </is>
      </c>
      <c r="F2026" t="inlineStr">
        <is>
          <t>2025-07-23 10:14:37</t>
        </is>
      </c>
      <c r="G2026" t="inlineStr">
        <is>
          <t>Eduardo Norman Acevedo</t>
        </is>
      </c>
      <c r="H2026" t="inlineStr">
        <is>
          <t>Análisis para Indicador del Proceso Editorial: Consumo Digital del Catálogo de Libros y MI-Books_x000D_
Periodo Evaluado: Enero ? Junio 2025_x000D_
Fuente de datos: Google Analytics ? Integración OJS desde marzo 2025_x000D_
_x000D_
Nombre sugerido del indicador:_x000D_
Interacción Digital con Productos Editoriales del POLI_x000D_
Porcentaje de crecimiento y uso efectivo de libros y recursos interactivos del catálogo editorial institucional en plataformas digitales._x000D_
_x000D_
Comportamiento del consumo digital (Q1?Q2 2025):_x000D_
Usuarios activos totales:_x000D_
Libros PDF: 5.000_x000D_
MI-Books (interactivos): 1.300_x000D_
Eventos registrados (clics, descargas, navegación):_x000D_
Libros: 37.000 eventos_x000D_
MI-Books: 8.900 eventos_x000D_
Tiempo medio de interacción:_x000D_
Libros: 48 segundos_x000D_
MI-Books: 42 segundos_x000D_
Tasa de rebote:_x000D_
Libros: 31,2%_x000D_
MI-Books: 15,2%_x000D_
_x000D_
Interpretación: Aunque los libros tradicionales reciben mayor volumen de tráfico, los MI-Books presentan mayor calidad en la interacción, reflejando mayor interés en los contenidos interactivos._x000D_
Principales ciudades de acceso:_x000D_
Bogotá, Medellín, Cali, Barranquilla y Quito (Ecuador)_x000D_
_x000D_
Análisis para el Indicador:_x000D_
El catálogo editorial del Poli está siendo consumido activamente por al menos 6.300 usuarios únicos durante el primer semestre del año._x000D_
_x000D_
La implementación de métricas a partir de marzo en OJS ha mejorado la trazabilidad y confiabilidad del dato._x000D_
_x000D_
La combinación de volumen (libros) e intensidad de uso (MI-Books) permite proyectar estrategias diferenciadas por tipo de producto y audiencia._x000D_
_x000D_
La tasa de rebote de los MI-Books demuestra una experiencia de usuario más significativa, lo que es un argumento clave para futuras convocatorias y proyectos CREA.</t>
        </is>
      </c>
    </row>
    <row r="2027">
      <c r="A2027" t="n">
        <v>544</v>
      </c>
      <c r="B2027" t="inlineStr">
        <is>
          <t>Producción de ambientes inmersivos LEI</t>
        </is>
      </c>
      <c r="C2027" t="inlineStr">
        <is>
          <t>LEI</t>
        </is>
      </c>
      <c r="D2027" s="134" t="n">
        <v>45838</v>
      </c>
      <c r="E2027" t="inlineStr">
        <is>
          <t>544-2025-06-30</t>
        </is>
      </c>
      <c r="F2027" t="inlineStr">
        <is>
          <t>2025-08-14 15:27:26</t>
        </is>
      </c>
      <c r="G2027" t="inlineStr">
        <is>
          <t>Luis Martin Trujillo Florez</t>
        </is>
      </c>
      <c r="H2027" t="inlineStr">
        <is>
          <t>Se retomó la producción de ambientes inmersivos, por lo tanto, ya se encuentran 2 listos para las pruebas piloto con estudiantes los simuladores de: Riesgos naturales y ergonómicos. De igual manera, se cuenta con 2 proyectos nuevos para piloto: Comunicación estratégica, Decisiones fiscales en _x000D_
el sector público y Operaciones aeroportuarias. _x000D_
Se inició la programación de 4 nuevos simuladores y en este momento están en desarrollo. _x000D_
Se publicaron todas las prácticas para el Laboratorio de realidad mixta para operaciones _x000D_
aeronáuticas que quedan listas para el trabajo de los estudiantes en las aulas presenciales _x000D_
de aerolíneas. Para este proyecto se realizaron 11 desarrollos, además de 15 videos en _x000D_
animación en 3D recreando todo el aeropuerto</t>
        </is>
      </c>
    </row>
    <row r="2028">
      <c r="A2028" t="n">
        <v>544</v>
      </c>
      <c r="B2028" t="inlineStr">
        <is>
          <t>Producción de ambientes inmersivos LEI</t>
        </is>
      </c>
      <c r="C2028" t="inlineStr">
        <is>
          <t>LEI</t>
        </is>
      </c>
      <c r="D2028" s="134" t="n">
        <v>46022</v>
      </c>
      <c r="E2028" t="inlineStr">
        <is>
          <t>544-2025-12-31</t>
        </is>
      </c>
      <c r="F2028" t="inlineStr">
        <is>
          <t>2026-02-19 18:24:59</t>
        </is>
      </c>
      <c r="G2028" t="inlineStr">
        <is>
          <t>Luis Martin Trujillo Florez</t>
        </is>
      </c>
      <c r="H2028" t="inlineStr">
        <is>
          <t>En 2025-1 se ajustaron los simuladores de riesgos que faltaban para el proyecto de reingeniería y quedaron listos en aula, el único nuevo en aula es el recorrido de: Producción pecuaria. _x000D_
En 2025-2 se hicieron las pruebas piloto con estudiantes de los simuladores de: Riesgos naturales y ergonómicos, Decisiones fiscales en el sector público y Mercado de capitales. De los proyectos nuevos se probó: Comunicación estratégica, y Operaciones aeroportuarias.</t>
        </is>
      </c>
    </row>
    <row r="2029">
      <c r="A2029" t="n">
        <v>546</v>
      </c>
      <c r="B2029" t="inlineStr">
        <is>
          <t>Tasa de participación de graduados en instrumentos de seguimiento (M0, M1, M5)</t>
        </is>
      </c>
      <c r="C2029" t="inlineStr">
        <is>
          <t>Gestión de Graduados</t>
        </is>
      </c>
      <c r="D2029" s="134" t="n">
        <v>46022</v>
      </c>
      <c r="E2029" t="inlineStr">
        <is>
          <t>546-2025-12-31</t>
        </is>
      </c>
      <c r="F2029" t="inlineStr">
        <is>
          <t>2026-01-20 16:28:33</t>
        </is>
      </c>
      <c r="G2029" t="inlineStr">
        <is>
          <t>Cristina Forero Rodriguez</t>
        </is>
      </c>
      <c r="H2029" t="inlineStr">
        <is>
          <t>En 2025, gracias a la articulación estratégica entre la Secretaría Académica y de Docencia y la Dirección de Graduados, se fortalecieron de manera integral las estrategias de vinculación, seguimiento e incentivos para la participación en encuestas, lo que permitió alcanzar una participación de graduados sin precedentes en los instrumentos institucionales aplicados en los distintos momentos de su trayectoria._x000D_
_x000D_
Como resultado, se logró el cumplimiento y superación de los indicadores de participación establecidos para el Modelo de Seguimiento al Graduado, con desempeños destacados en cada momento de medición:_x000D_
_x000D_
M0:109%_x000D_
M1: 100%_x000D_
M5: 171%_x000D_
_x000D_
Estos resultados fortalecieron de manera significativa la gestión estratégica de la unidad,  los indicadores institucionales y consolidaron la toma de decisiones basada en datos, aportando información clave para la mejora continua y la pertinencia de las estrategias académicas y de relacionamiento con los graduados</t>
        </is>
      </c>
    </row>
    <row r="2030">
      <c r="A2030" t="n">
        <v>547</v>
      </c>
      <c r="B2030" t="inlineStr">
        <is>
          <t>Nivel de satisfacción del graduado con la institución</t>
        </is>
      </c>
      <c r="C2030" t="inlineStr">
        <is>
          <t>Gestión de Graduados</t>
        </is>
      </c>
      <c r="D2030" s="134" t="n">
        <v>46022</v>
      </c>
      <c r="E2030" t="inlineStr">
        <is>
          <t>547-2025-12-31</t>
        </is>
      </c>
      <c r="F2030" t="inlineStr">
        <is>
          <t>2026-01-22 12:07:48</t>
        </is>
      </c>
      <c r="G2030" t="inlineStr">
        <is>
          <t>Cristina Forero Rodriguez</t>
        </is>
      </c>
      <c r="H2030" t="inlineStr">
        <is>
          <t>Durante 2025, se evidencia un alto nivel de satisfacción de los graduados frente a la institución. Los indicadores reflejan:_x000D_
_x000D_
M0:     90%_x000D_
M1:     94%_x000D_
M5:     91%_x000D_
_x000D_
Lo que demuestra una valoración positiva y consistente de la experiencia formativa, tanto al momento del grado como en el mediano y largo plazo._x000D_
_x000D_
Estos resultados confirman la pertinencia académica, la calidad del acompañamiento institucional y la efectividad de los servicios ofrecidos a los graduados, aportando evidencia clave para la mejora continua, el aseguramiento de la calidad y la toma de decisiones basada en datos.</t>
        </is>
      </c>
    </row>
    <row r="2031">
      <c r="A2031" t="n">
        <v>550</v>
      </c>
      <c r="B2031" t="inlineStr">
        <is>
          <t>Nivel de satisfacción con las actividades de formación</t>
        </is>
      </c>
      <c r="C2031" t="inlineStr">
        <is>
          <t>Emprendimiento</t>
        </is>
      </c>
      <c r="D2031" s="134" t="n">
        <v>46022</v>
      </c>
      <c r="E2031" t="inlineStr">
        <is>
          <t>550-2025-12-31</t>
        </is>
      </c>
      <c r="F2031" t="inlineStr">
        <is>
          <t>2026-01-13 14:52:11</t>
        </is>
      </c>
      <c r="G2031" t="inlineStr">
        <is>
          <t>Wilinton Javier Ortiz Amador</t>
        </is>
      </c>
      <c r="H2031" t="inlineStr">
        <is>
          <t>Se adjunta PDF arrojado por el portal https://www.xcustomer360app.com/poligran/reports/?id=5143 que nos ayuda a medir el nivel de satisfacción de los participantes con los talleres de formación en emprendimiento 2025-2</t>
        </is>
      </c>
    </row>
    <row r="2032">
      <c r="A2032" t="n">
        <v>551</v>
      </c>
      <c r="B2032" t="inlineStr">
        <is>
          <t>Evaluación del desempeño de los mentores</t>
        </is>
      </c>
      <c r="C2032" t="inlineStr">
        <is>
          <t>Emprendimiento</t>
        </is>
      </c>
      <c r="D2032" s="134" t="n">
        <v>46022</v>
      </c>
      <c r="E2032" t="inlineStr">
        <is>
          <t>551-2025-12-31</t>
        </is>
      </c>
      <c r="F2032" t="inlineStr">
        <is>
          <t>2026-01-13 14:56:08</t>
        </is>
      </c>
      <c r="G2032" t="inlineStr">
        <is>
          <t>Wilinton Javier Ortiz Amador</t>
        </is>
      </c>
      <c r="H2032" t="inlineStr">
        <is>
          <t>Se adjunta los resultados de la evaluación a los mentores de emprendimiento 2025-2</t>
        </is>
      </c>
    </row>
    <row r="2033">
      <c r="A2033" t="n">
        <v>552</v>
      </c>
      <c r="B2033" t="inlineStr">
        <is>
          <t>Nivel de Satisfacción Servicios Prestados -Gestión de la Responsabilidad Social</t>
        </is>
      </c>
      <c r="C2033" t="inlineStr">
        <is>
          <t>Gestión de la Responsabilidad Social</t>
        </is>
      </c>
      <c r="D2033" s="134" t="n">
        <v>45838</v>
      </c>
      <c r="E2033" t="inlineStr">
        <is>
          <t>552-2025-06-30</t>
        </is>
      </c>
      <c r="F2033" t="inlineStr">
        <is>
          <t>2025-10-21 12:50:13</t>
        </is>
      </c>
      <c r="G2033" t="inlineStr">
        <is>
          <t>Miguel Angel Lopez Triana</t>
        </is>
      </c>
      <c r="H2033" t="inlineStr">
        <is>
          <t>Durante el periodo evaluado (1 de enero 2025 al  30 de septiembre de 2025), se aplicó instrumento de medición asociados al proceso Gestión de la Responsabilidad Social en https://www.xcustomer360app.com/poligran?u=clientlogin , con el propósito de identificar la percepción de los usuarios frente al servicio recibido y su experiencia general._x000D_
_x000D_
Nivel de satisfacción Estudiante presencial: 89%_x000D_
_x000D_
Nivel de satisfacción Estudiante Virtual: 92%_x000D_
_x000D_
Nivel de satisfacción Profesor: 100%_x000D_
_x000D_
Nivel de satisfacción Administrativo: 99%_x000D_
_x000D_
Nivel de satisfacción Graduado: 96%_x000D_
_x000D_
Nivel de satisfacción Proveedores: 100%_x000D_
_x000D_
Nivel de satisfacción Externos: 98%_x000D_
_x000D_
Resultado General: 92%_x000D_
_x000D_
_x000D_
El proceso obtuvo un resultado general de satisfacción de 92%, lo que refleja que el proceso se ubica +12pp por encima de la meta institucional 80%._x000D_
_x000D_
Finalmente se realizó el análisis de las necesidades y expectativas expresadas por las partes interesadas que interactúan con el proceso y se identifican los siguientes aspectos relevantes, ver adjunto.</t>
        </is>
      </c>
    </row>
    <row r="2034">
      <c r="A2034" t="n">
        <v>553</v>
      </c>
      <c r="B2034" t="inlineStr">
        <is>
          <t>Nivel de Satisfacción Servicios Prestados -Inscripción, admisión y matrícula de estudiantes nuevos</t>
        </is>
      </c>
      <c r="C2034" t="inlineStr">
        <is>
          <t>Inscripción, admisión y matrícula de estudiantes nuevos</t>
        </is>
      </c>
      <c r="D2034" s="134" t="n">
        <v>46022</v>
      </c>
      <c r="E2034" t="inlineStr">
        <is>
          <t>553-2025-12-31</t>
        </is>
      </c>
      <c r="F2034" t="inlineStr">
        <is>
          <t>2025-10-21 16:39:05</t>
        </is>
      </c>
      <c r="G2034" t="inlineStr">
        <is>
          <t>Miguel Angel Lopez Triana</t>
        </is>
      </c>
      <c r="H2034" t="inlineStr">
        <is>
          <t>Durante el periodo evaluado (1 de enero 2025 al  30 de septiembre de 2025), se aplicó instrumento de medición asociados al proceso Inscripción, admisión y matricula de estudiantes nuevos en https://www.xcustomer360app.com/poligran?u=clientlogin , con el propósito de identificar la percepción de los usuarios frente al servicio recibido y su experiencia general._x000D_
_x000D_
Nivel de satisfacción Presencial: 90%_x000D_
_x000D_
Nivel de satisfacción Virtual: 82%_x000D_
_x000D_
Resultado General: 83%_x000D_
_x000D_
El proceso obtuvo un resultado general de satisfacción de 83%, lo que refleja que el proceso se ubica +3pp por encima de la meta institucional 80%._x000D_
_x000D_
Finalmente se realizó el análisis de las necesidades y expectativas expresadas por las partes interesadas que interactúan con el proceso y se identifican los siguientes aspectos relevantes, ver adjunto.</t>
        </is>
      </c>
    </row>
    <row r="2035">
      <c r="A2035" t="n">
        <v>554</v>
      </c>
      <c r="B2035" t="inlineStr">
        <is>
          <t>Nivel de Satisfacción Servicios Prestados -Permanencia</t>
        </is>
      </c>
      <c r="C2035" t="inlineStr">
        <is>
          <t>Permanencia</t>
        </is>
      </c>
      <c r="D2035" s="134" t="n">
        <v>46022</v>
      </c>
      <c r="E2035" t="inlineStr">
        <is>
          <t>554-2025-12-31</t>
        </is>
      </c>
      <c r="F2035" t="inlineStr">
        <is>
          <t>2025-10-22 11:43:05</t>
        </is>
      </c>
      <c r="G2035" t="inlineStr">
        <is>
          <t>Miguel Angel Lopez Triana</t>
        </is>
      </c>
      <c r="H2035" t="inlineStr">
        <is>
          <t>Durante el periodo evaluado (1 de enero 2025 al  30 de septiembre de 2025), se aplicó instrumento de medición asociados al proceso Permanencia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95%_x000D_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is>
      </c>
    </row>
    <row r="2036">
      <c r="A2036" t="n">
        <v>555</v>
      </c>
      <c r="B2036" t="inlineStr">
        <is>
          <t>Nivel de Satisfacción Servicios Prestados -Mercadeo y venta de educación para la vida</t>
        </is>
      </c>
      <c r="C2036" t="inlineStr">
        <is>
          <t>Mercadeo y venta de educación para la vida</t>
        </is>
      </c>
      <c r="D2036" s="134" t="n">
        <v>46022</v>
      </c>
      <c r="E2036" t="inlineStr">
        <is>
          <t>555-2025-12-31</t>
        </is>
      </c>
      <c r="F2036" t="inlineStr">
        <is>
          <t>2026-03-03 15:07:06</t>
        </is>
      </c>
      <c r="G2036" t="inlineStr">
        <is>
          <t>Sandra Jeanet Davila Suarez</t>
        </is>
      </c>
      <c r="H2036" t="inlineStr">
        <is>
          <t>El indicador establecido para medir la satisfacción de Mercadeo y Venta de Educación para la Vida se estableció en 80%.  Para el segundo periodo del año 2025 logramos un resultado del 100% en el indicador de satisfacción de nuestras empresas, superando ampliamente la meta establecida.  este resultado refleja la solidez de nuestro proceso de venta consultiva, basado en la escucha activa, el entendimiento profundo de las necesidades organizacionales y la construcción de propuestas de valor, alineadas con los objetivos estratégicos de cada empresa.  Más allá del resultado cuantitativo, este logro evidencia:_x000D_
-Coherencia entre la promesa comercial y la experiencia entregada_x000D_
- La capacidad del equipo de generar confianza y credibilidad en cada interacción_x000D_
-Un acompañamiento cercano, oportuno y orientado a soluciones_x000D_
- Un enfoque centrado en relaciones de largo aliento, no solo en cierres comerciales_x000D_
Alcanzar el 100% de satisfacción no solo supera la meta; consolida nuestro posicionamiento como un aliado estratégico para el desarrollo del talento en las organizaciones y fortalece la fidelización y recompra.  Este resultado nos reta a mantener el estándar alcanzado y a seguir elevando la experiencia empresarial en cada etapa del proceso. No hay acciones de mejora propuestas.</t>
        </is>
      </c>
    </row>
    <row r="2037">
      <c r="A2037" t="n">
        <v>556</v>
      </c>
      <c r="B2037" t="inlineStr">
        <is>
          <t>Cumplimiento Plan de formación Institucional</t>
        </is>
      </c>
      <c r="C2037" t="inlineStr">
        <is>
          <t>GESTIÓN Y DESARROLLO DEL TALENTO HUMANO</t>
        </is>
      </c>
      <c r="D2037" s="134" t="n">
        <v>46022</v>
      </c>
      <c r="E2037" t="inlineStr">
        <is>
          <t>556-2025-12-31</t>
        </is>
      </c>
      <c r="F2037" t="inlineStr">
        <is>
          <t>2026-01-30 12:02:08</t>
        </is>
      </c>
      <c r="G2037" t="inlineStr">
        <is>
          <t>Andrea Carmona Guerra</t>
        </is>
      </c>
      <c r="H2037" t="inlineStr">
        <is>
          <t>Se logra un 91% en la completitud de acciones formativas planteadas al 2025, las desviaciones nacen de factores externos a nuestra área, como disponibilidad de los colaboradores, aplazamiento a 2026, entre otros. _x000D_
_x000D_
Se implementó en el 2025 el uso de project para mejorar el seguimiento, ejecución y control de las acciones formativas, lo que denota el resultado obtenido, a su vez la comunicación constante con lideres de area´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45"/>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row>
    <row r="2">
      <c r="A2" t="n">
        <v>1</v>
      </c>
      <c r="B2" t="inlineStr">
        <is>
          <t>Innovación curricular - Fase I</t>
        </is>
      </c>
      <c r="C2" t="inlineStr">
        <is>
          <t>Estratégico</t>
        </is>
      </c>
      <c r="D2" t="inlineStr">
        <is>
          <t>Gestión, Evaluación e Innovación Curricular</t>
        </is>
      </c>
      <c r="E2" t="inlineStr">
        <is>
          <t>Mensual</t>
        </is>
      </c>
      <c r="F2" t="inlineStr">
        <is>
          <t>Positivo</t>
        </is>
      </c>
      <c r="G2" t="inlineStr"/>
      <c r="H2" t="inlineStr">
        <is>
          <t>Historico</t>
        </is>
      </c>
      <c r="I2" t="inlineStr">
        <is>
          <t>Historico</t>
        </is>
      </c>
      <c r="J2" t="inlineStr">
        <is>
          <t>Cierre</t>
        </is>
      </c>
      <c r="K2" t="inlineStr">
        <is>
          <t>Proyectos</t>
        </is>
      </c>
      <c r="L2" t="inlineStr">
        <is>
          <t>%</t>
        </is>
      </c>
    </row>
    <row r="3">
      <c r="A3" t="n">
        <v>2</v>
      </c>
      <c r="B3" t="inlineStr">
        <is>
          <t>Plan Talento</t>
        </is>
      </c>
      <c r="C3" t="inlineStr">
        <is>
          <t>Estratégico</t>
        </is>
      </c>
      <c r="D3" t="inlineStr">
        <is>
          <t>GESTIÓN Y DESARROLLO DEL TALENTO HUMANO</t>
        </is>
      </c>
      <c r="E3" t="inlineStr">
        <is>
          <t>Mensual</t>
        </is>
      </c>
      <c r="F3" t="inlineStr">
        <is>
          <t>Positivo</t>
        </is>
      </c>
      <c r="G3" t="inlineStr"/>
      <c r="H3" t="inlineStr">
        <is>
          <t>Historico</t>
        </is>
      </c>
      <c r="I3" t="inlineStr">
        <is>
          <t>Historico</t>
        </is>
      </c>
      <c r="J3" t="inlineStr">
        <is>
          <t>Cierre</t>
        </is>
      </c>
      <c r="K3" t="inlineStr">
        <is>
          <t>Proyectos</t>
        </is>
      </c>
      <c r="L3" t="inlineStr">
        <is>
          <t>%</t>
        </is>
      </c>
    </row>
    <row r="4">
      <c r="A4" t="n">
        <v>3</v>
      </c>
      <c r="B4" t="inlineStr">
        <is>
          <t>Nuevo POLISIGS</t>
        </is>
      </c>
      <c r="C4" t="inlineStr">
        <is>
          <t>Estratégico</t>
        </is>
      </c>
      <c r="D4" t="inlineStr">
        <is>
          <t>Gestión de calidad</t>
        </is>
      </c>
      <c r="E4" t="inlineStr">
        <is>
          <t>Mensual</t>
        </is>
      </c>
      <c r="F4" t="inlineStr">
        <is>
          <t>Positivo</t>
        </is>
      </c>
      <c r="G4" t="inlineStr"/>
      <c r="H4" t="inlineStr">
        <is>
          <t>Historico</t>
        </is>
      </c>
      <c r="I4" t="inlineStr">
        <is>
          <t>Historico</t>
        </is>
      </c>
      <c r="J4" t="inlineStr">
        <is>
          <t>Cierre</t>
        </is>
      </c>
      <c r="K4" t="inlineStr">
        <is>
          <t>Proyectos</t>
        </is>
      </c>
      <c r="L4" t="inlineStr">
        <is>
          <t>%</t>
        </is>
      </c>
    </row>
    <row r="5">
      <c r="A5" t="n">
        <v>4</v>
      </c>
      <c r="B5" t="inlineStr">
        <is>
          <t>Certificación SGA sede los Colores</t>
        </is>
      </c>
      <c r="C5" t="inlineStr">
        <is>
          <t>Estratégico</t>
        </is>
      </c>
      <c r="D5" t="inlineStr">
        <is>
          <t>GESTIÓN AMBIENTAL</t>
        </is>
      </c>
      <c r="E5" t="inlineStr">
        <is>
          <t>Mensual</t>
        </is>
      </c>
      <c r="F5" t="inlineStr">
        <is>
          <t>Positivo</t>
        </is>
      </c>
      <c r="G5" t="inlineStr"/>
      <c r="H5" t="inlineStr">
        <is>
          <t>Historico</t>
        </is>
      </c>
      <c r="I5" t="inlineStr">
        <is>
          <t>Historico</t>
        </is>
      </c>
      <c r="J5" t="inlineStr">
        <is>
          <t>Cierre</t>
        </is>
      </c>
      <c r="K5" t="inlineStr">
        <is>
          <t>Proyectos</t>
        </is>
      </c>
      <c r="L5" t="inlineStr">
        <is>
          <t>%</t>
        </is>
      </c>
    </row>
    <row r="6">
      <c r="A6" t="n">
        <v>5</v>
      </c>
      <c r="B6" t="inlineStr">
        <is>
          <t>Equidad de Genero</t>
        </is>
      </c>
      <c r="C6" t="inlineStr">
        <is>
          <t>Estratégico</t>
        </is>
      </c>
      <c r="D6" t="inlineStr">
        <is>
          <t>Gestión de la Responsabilidad Social</t>
        </is>
      </c>
      <c r="E6" t="inlineStr">
        <is>
          <t>Mensual</t>
        </is>
      </c>
      <c r="F6" t="inlineStr">
        <is>
          <t>Positivo</t>
        </is>
      </c>
      <c r="G6" t="inlineStr"/>
      <c r="H6" t="inlineStr">
        <is>
          <t>Historico</t>
        </is>
      </c>
      <c r="I6" t="inlineStr">
        <is>
          <t>Historico</t>
        </is>
      </c>
      <c r="J6" t="inlineStr">
        <is>
          <t>Cierre</t>
        </is>
      </c>
      <c r="K6" t="inlineStr">
        <is>
          <t>Proyectos</t>
        </is>
      </c>
      <c r="L6" t="inlineStr">
        <is>
          <t>%</t>
        </is>
      </c>
    </row>
    <row r="7">
      <c r="A7" t="n">
        <v>6</v>
      </c>
      <c r="B7" t="inlineStr">
        <is>
          <t>Portal Universitario</t>
        </is>
      </c>
      <c r="C7" t="inlineStr">
        <is>
          <t>Estratégico</t>
        </is>
      </c>
      <c r="D7" t="inlineStr">
        <is>
          <t>GESTIÓN DE LA TECNOLOGÍA E INNOVACIÓN DIGITAL</t>
        </is>
      </c>
      <c r="E7" t="inlineStr">
        <is>
          <t>Mensual</t>
        </is>
      </c>
      <c r="F7" t="inlineStr">
        <is>
          <t>Positivo</t>
        </is>
      </c>
      <c r="G7" t="inlineStr"/>
      <c r="H7" t="inlineStr">
        <is>
          <t>Historico</t>
        </is>
      </c>
      <c r="I7" t="inlineStr">
        <is>
          <t>Historico</t>
        </is>
      </c>
      <c r="J7" t="inlineStr">
        <is>
          <t>Cierre</t>
        </is>
      </c>
      <c r="K7" t="inlineStr">
        <is>
          <t>Proyectos</t>
        </is>
      </c>
      <c r="L7" t="inlineStr">
        <is>
          <t>%</t>
        </is>
      </c>
    </row>
    <row r="8">
      <c r="A8" t="n">
        <v>7</v>
      </c>
      <c r="B8" t="inlineStr">
        <is>
          <t>Data Lake Institucional</t>
        </is>
      </c>
      <c r="C8" t="inlineStr">
        <is>
          <t>Estratégico</t>
        </is>
      </c>
      <c r="D8" t="inlineStr">
        <is>
          <t>GESTIÓN DE LA TECNOLOGÍA E INNOVACIÓN DIGITAL</t>
        </is>
      </c>
      <c r="E8" t="inlineStr">
        <is>
          <t>Mensual</t>
        </is>
      </c>
      <c r="F8" t="inlineStr">
        <is>
          <t>Positivo</t>
        </is>
      </c>
      <c r="G8" t="inlineStr"/>
      <c r="H8" t="inlineStr">
        <is>
          <t>Historico</t>
        </is>
      </c>
      <c r="I8" t="inlineStr">
        <is>
          <t>Historico</t>
        </is>
      </c>
      <c r="J8" t="inlineStr">
        <is>
          <t>Cierre</t>
        </is>
      </c>
      <c r="K8" t="inlineStr">
        <is>
          <t>Proyectos</t>
        </is>
      </c>
      <c r="L8" t="inlineStr">
        <is>
          <t>%</t>
        </is>
      </c>
    </row>
    <row r="9">
      <c r="A9" t="n">
        <v>8</v>
      </c>
      <c r="B9" t="inlineStr">
        <is>
          <t>Catalogo de recursos virtuales</t>
        </is>
      </c>
      <c r="C9" t="inlineStr">
        <is>
          <t>Estratégico</t>
        </is>
      </c>
      <c r="D9" t="inlineStr">
        <is>
          <t>Gestión, Evaluación e Innovación Curricular</t>
        </is>
      </c>
      <c r="E9" t="inlineStr">
        <is>
          <t>Mensual</t>
        </is>
      </c>
      <c r="F9" t="inlineStr">
        <is>
          <t>Positivo</t>
        </is>
      </c>
      <c r="G9" t="inlineStr"/>
      <c r="H9" t="inlineStr">
        <is>
          <t>Historico</t>
        </is>
      </c>
      <c r="I9" t="inlineStr">
        <is>
          <t>Historico</t>
        </is>
      </c>
      <c r="J9" t="inlineStr">
        <is>
          <t>Cierre</t>
        </is>
      </c>
      <c r="K9" t="inlineStr">
        <is>
          <t>Proyectos</t>
        </is>
      </c>
      <c r="L9" t="inlineStr">
        <is>
          <t>%</t>
        </is>
      </c>
    </row>
    <row r="10">
      <c r="A10" t="n">
        <v>9</v>
      </c>
      <c r="B10" t="inlineStr">
        <is>
          <t>Monarca-Ecosistema Banner</t>
        </is>
      </c>
      <c r="C10" t="inlineStr">
        <is>
          <t>Estratégico</t>
        </is>
      </c>
      <c r="D10" t="inlineStr">
        <is>
          <t>GESTIÓN DE LA TECNOLOGÍA E INNOVACIÓN DIGITAL</t>
        </is>
      </c>
      <c r="E10" t="inlineStr">
        <is>
          <t>Mensual</t>
        </is>
      </c>
      <c r="F10" t="inlineStr">
        <is>
          <t>Positivo</t>
        </is>
      </c>
      <c r="G10" t="inlineStr"/>
      <c r="H10" t="inlineStr">
        <is>
          <t>Historico</t>
        </is>
      </c>
      <c r="I10" t="inlineStr">
        <is>
          <t>Historico</t>
        </is>
      </c>
      <c r="J10" t="inlineStr">
        <is>
          <t>Cierre</t>
        </is>
      </c>
      <c r="K10" t="inlineStr">
        <is>
          <t>Proyectos</t>
        </is>
      </c>
      <c r="L10" t="inlineStr">
        <is>
          <t>%</t>
        </is>
      </c>
    </row>
    <row r="11">
      <c r="A11" t="n">
        <v>10</v>
      </c>
      <c r="B11" t="inlineStr">
        <is>
          <t>Acreditación Institucional Sede Bogotá - Fase II - Condiciones iniciales</t>
        </is>
      </c>
      <c r="C11" t="inlineStr">
        <is>
          <t>Estratégico</t>
        </is>
      </c>
      <c r="D11" t="inlineStr">
        <is>
          <t>Creación, modificación y cierre de programas académicos</t>
        </is>
      </c>
      <c r="E11" t="inlineStr">
        <is>
          <t>Mensual</t>
        </is>
      </c>
      <c r="F11" t="inlineStr">
        <is>
          <t>Positivo</t>
        </is>
      </c>
      <c r="G11" t="inlineStr"/>
      <c r="H11" t="inlineStr">
        <is>
          <t>Historico</t>
        </is>
      </c>
      <c r="I11" t="inlineStr">
        <is>
          <t>Historico</t>
        </is>
      </c>
      <c r="J11" t="inlineStr">
        <is>
          <t>Cierre</t>
        </is>
      </c>
      <c r="K11" t="inlineStr">
        <is>
          <t>Proyectos</t>
        </is>
      </c>
      <c r="L11" t="inlineStr">
        <is>
          <t>%</t>
        </is>
      </c>
    </row>
    <row r="12">
      <c r="A12" t="inlineStr">
        <is>
          <t>10.1</t>
        </is>
      </c>
      <c r="B12" t="inlineStr">
        <is>
          <t>Acreditación Institucional - Fase I</t>
        </is>
      </c>
      <c r="C12" t="inlineStr">
        <is>
          <t>Estratégico</t>
        </is>
      </c>
      <c r="D12" t="inlineStr">
        <is>
          <t>Creación, modificación y cierre de programas académicos</t>
        </is>
      </c>
      <c r="E12" t="inlineStr">
        <is>
          <t>Mensual</t>
        </is>
      </c>
      <c r="F12" t="inlineStr">
        <is>
          <t>Positivo</t>
        </is>
      </c>
      <c r="G12" t="inlineStr"/>
      <c r="H12" t="inlineStr">
        <is>
          <t>Historico</t>
        </is>
      </c>
      <c r="I12" t="inlineStr">
        <is>
          <t>Historico</t>
        </is>
      </c>
      <c r="J12" t="inlineStr">
        <is>
          <t>Cierre</t>
        </is>
      </c>
      <c r="K12" t="inlineStr">
        <is>
          <t>Proyectos</t>
        </is>
      </c>
      <c r="L12" t="inlineStr">
        <is>
          <t>%</t>
        </is>
      </c>
    </row>
    <row r="13">
      <c r="A13" t="n">
        <v>11</v>
      </c>
      <c r="B13" t="inlineStr">
        <is>
          <t>Creación del Instituto de Educación para el trabajo y el desarrollo humano - Stand By</t>
        </is>
      </c>
      <c r="C13" t="inlineStr">
        <is>
          <t>Estratégico</t>
        </is>
      </c>
      <c r="D13" t="inlineStr">
        <is>
          <t>GESTIÓN JURÍDICA Y NORMATIVA</t>
        </is>
      </c>
      <c r="E13" t="inlineStr">
        <is>
          <t>Mensual</t>
        </is>
      </c>
      <c r="F13" t="inlineStr">
        <is>
          <t>Positivo</t>
        </is>
      </c>
      <c r="G13" t="inlineStr"/>
      <c r="H13" t="inlineStr">
        <is>
          <t>Historico</t>
        </is>
      </c>
      <c r="I13" t="inlineStr">
        <is>
          <t>Historico</t>
        </is>
      </c>
      <c r="J13" t="inlineStr">
        <is>
          <t>Cierre</t>
        </is>
      </c>
      <c r="K13" t="inlineStr">
        <is>
          <t>Proyectos</t>
        </is>
      </c>
      <c r="L13" t="inlineStr">
        <is>
          <t>%</t>
        </is>
      </c>
    </row>
    <row r="14">
      <c r="A14" t="inlineStr">
        <is>
          <t>11.1</t>
        </is>
      </c>
      <c r="B14" t="inlineStr">
        <is>
          <t>Número de programas registrados en la SED</t>
        </is>
      </c>
      <c r="C14" t="inlineStr">
        <is>
          <t>Estratégico</t>
        </is>
      </c>
      <c r="D14" t="inlineStr">
        <is>
          <t>GESTIÓN JURÍDICA Y NORMATIVA</t>
        </is>
      </c>
      <c r="E14" t="inlineStr">
        <is>
          <t>Semestral</t>
        </is>
      </c>
      <c r="F14" t="inlineStr">
        <is>
          <t>Positivo</t>
        </is>
      </c>
      <c r="G14" t="inlineStr"/>
      <c r="H14" t="inlineStr">
        <is>
          <t>Historico</t>
        </is>
      </c>
      <c r="I14" t="inlineStr">
        <is>
          <t>Historico</t>
        </is>
      </c>
      <c r="J14" t="inlineStr">
        <is>
          <t>Cierre</t>
        </is>
      </c>
      <c r="K14" t="inlineStr">
        <is>
          <t>Proyectos</t>
        </is>
      </c>
      <c r="L14" t="inlineStr">
        <is>
          <t>ENT</t>
        </is>
      </c>
    </row>
    <row r="15">
      <c r="A15" t="n">
        <v>12</v>
      </c>
      <c r="B15" t="inlineStr">
        <is>
          <t>Creación del colegio de educación media virtual  - Stand By</t>
        </is>
      </c>
      <c r="C15" t="inlineStr">
        <is>
          <t>Estratégico</t>
        </is>
      </c>
      <c r="D15" t="inlineStr">
        <is>
          <t>GESTIÓN JURÍDICA Y NORMATIVA</t>
        </is>
      </c>
      <c r="E15" t="inlineStr">
        <is>
          <t>Mensual</t>
        </is>
      </c>
      <c r="F15" t="inlineStr">
        <is>
          <t>Positivo</t>
        </is>
      </c>
      <c r="G15" t="inlineStr"/>
      <c r="H15" t="inlineStr">
        <is>
          <t>Historico</t>
        </is>
      </c>
      <c r="I15" t="inlineStr">
        <is>
          <t>Historico</t>
        </is>
      </c>
      <c r="J15" t="inlineStr">
        <is>
          <t>Cierre</t>
        </is>
      </c>
      <c r="K15" t="inlineStr">
        <is>
          <t>Proyectos</t>
        </is>
      </c>
      <c r="L15" t="inlineStr">
        <is>
          <t>%</t>
        </is>
      </c>
    </row>
    <row r="16">
      <c r="A16" t="n">
        <v>13</v>
      </c>
      <c r="B16" t="inlineStr">
        <is>
          <t>Diseño del Modelo de Experiencia Institucional - Fase 2</t>
        </is>
      </c>
      <c r="C16" t="inlineStr">
        <is>
          <t>Estratégico</t>
        </is>
      </c>
      <c r="D16" t="inlineStr">
        <is>
          <t>EXPERIENCIA INSTITUCIONAL</t>
        </is>
      </c>
      <c r="E16" t="inlineStr">
        <is>
          <t>Mensual</t>
        </is>
      </c>
      <c r="F16" t="inlineStr">
        <is>
          <t>Positivo</t>
        </is>
      </c>
      <c r="G16" t="inlineStr"/>
      <c r="H16" t="inlineStr">
        <is>
          <t>Historico</t>
        </is>
      </c>
      <c r="I16" t="inlineStr">
        <is>
          <t>Historico</t>
        </is>
      </c>
      <c r="J16" t="inlineStr">
        <is>
          <t>Cierre</t>
        </is>
      </c>
      <c r="K16" t="inlineStr">
        <is>
          <t>Proyectos</t>
        </is>
      </c>
      <c r="L16" t="inlineStr">
        <is>
          <t>%</t>
        </is>
      </c>
    </row>
    <row r="17">
      <c r="A17" t="inlineStr">
        <is>
          <t>13.1</t>
        </is>
      </c>
      <c r="B17" t="inlineStr">
        <is>
          <t>Diseño del Modelo de Experiencia Institucional - Fase 1</t>
        </is>
      </c>
      <c r="C17" t="inlineStr">
        <is>
          <t>Estratégico</t>
        </is>
      </c>
      <c r="D17" t="inlineStr">
        <is>
          <t>Gestión de Proyectos</t>
        </is>
      </c>
      <c r="E17" t="inlineStr">
        <is>
          <t>Mensual</t>
        </is>
      </c>
      <c r="F17" t="inlineStr">
        <is>
          <t>Positivo</t>
        </is>
      </c>
      <c r="G17" t="inlineStr"/>
      <c r="H17" t="inlineStr">
        <is>
          <t>Historico</t>
        </is>
      </c>
      <c r="I17" t="inlineStr">
        <is>
          <t>Historico</t>
        </is>
      </c>
      <c r="J17" t="inlineStr">
        <is>
          <t>Cierre</t>
        </is>
      </c>
      <c r="K17" t="inlineStr">
        <is>
          <t>Proyectos</t>
        </is>
      </c>
      <c r="L17" t="inlineStr">
        <is>
          <t>%</t>
        </is>
      </c>
    </row>
    <row r="18">
      <c r="A18" t="n">
        <v>14</v>
      </c>
      <c r="B18" t="inlineStr">
        <is>
          <t>Total Población</t>
        </is>
      </c>
      <c r="C18" t="inlineStr">
        <is>
          <t>Estratégico</t>
        </is>
      </c>
      <c r="D18" t="inlineStr">
        <is>
          <t>Servicio</t>
        </is>
      </c>
      <c r="E18" t="inlineStr">
        <is>
          <t>Semestral</t>
        </is>
      </c>
      <c r="F18" t="inlineStr">
        <is>
          <t>Positivo</t>
        </is>
      </c>
      <c r="G18" t="inlineStr"/>
      <c r="H18" t="inlineStr">
        <is>
          <t>Historico</t>
        </is>
      </c>
      <c r="I18" t="inlineStr">
        <is>
          <t>Historico</t>
        </is>
      </c>
      <c r="J18" t="inlineStr">
        <is>
          <t>Acumulado</t>
        </is>
      </c>
      <c r="K18" t="inlineStr">
        <is>
          <t>Suma de total de indicador 379 y total indicador 274</t>
        </is>
      </c>
      <c r="L18" t="inlineStr">
        <is>
          <t>ENT</t>
        </is>
      </c>
    </row>
    <row r="19">
      <c r="A19" t="inlineStr">
        <is>
          <t>14.1</t>
        </is>
      </c>
      <c r="B19" t="inlineStr">
        <is>
          <t>Estudiantes Presencial</t>
        </is>
      </c>
      <c r="C19" t="inlineStr">
        <is>
          <t>Estratégico</t>
        </is>
      </c>
      <c r="D19" t="inlineStr">
        <is>
          <t>Servicio</t>
        </is>
      </c>
      <c r="E19" t="inlineStr">
        <is>
          <t>Semestral</t>
        </is>
      </c>
      <c r="F19" t="inlineStr">
        <is>
          <t>Positivo</t>
        </is>
      </c>
      <c r="G19" t="inlineStr"/>
      <c r="H19" t="inlineStr">
        <is>
          <t>Historico</t>
        </is>
      </c>
      <c r="I19" t="inlineStr">
        <is>
          <t>Historico</t>
        </is>
      </c>
      <c r="J19" t="inlineStr">
        <is>
          <t>Acumulado</t>
        </is>
      </c>
      <c r="K19" t="inlineStr">
        <is>
          <t>Suman Nuevos- Antiguos</t>
        </is>
      </c>
      <c r="L19" t="inlineStr">
        <is>
          <t>ENT</t>
        </is>
      </c>
    </row>
    <row r="20">
      <c r="A20" t="inlineStr">
        <is>
          <t>14.2</t>
        </is>
      </c>
      <c r="B20" t="inlineStr">
        <is>
          <t>Estudiantes Virtual</t>
        </is>
      </c>
      <c r="C20" t="inlineStr">
        <is>
          <t>Estratégico</t>
        </is>
      </c>
      <c r="D20" t="inlineStr">
        <is>
          <t>Servicio</t>
        </is>
      </c>
      <c r="E20" t="inlineStr">
        <is>
          <t>Semestral</t>
        </is>
      </c>
      <c r="F20" t="inlineStr">
        <is>
          <t>Positivo</t>
        </is>
      </c>
      <c r="G20" t="inlineStr"/>
      <c r="H20" t="inlineStr">
        <is>
          <t>Historico</t>
        </is>
      </c>
      <c r="I20" t="inlineStr">
        <is>
          <t>Historico</t>
        </is>
      </c>
      <c r="J20" t="inlineStr">
        <is>
          <t>Acumulado</t>
        </is>
      </c>
      <c r="K20" t="inlineStr">
        <is>
          <t>Suman Nuevos- Antiguos</t>
        </is>
      </c>
      <c r="L20" t="inlineStr">
        <is>
          <t>ENT</t>
        </is>
      </c>
    </row>
    <row r="21">
      <c r="A21" t="inlineStr">
        <is>
          <t>14.3</t>
        </is>
      </c>
      <c r="B21" t="inlineStr">
        <is>
          <t>Estudiantes Pregrado</t>
        </is>
      </c>
      <c r="C21" t="inlineStr">
        <is>
          <t>Estratégico</t>
        </is>
      </c>
      <c r="D21" t="inlineStr">
        <is>
          <t>Servicio</t>
        </is>
      </c>
      <c r="E21" t="inlineStr">
        <is>
          <t>Semestral</t>
        </is>
      </c>
      <c r="F21" t="inlineStr">
        <is>
          <t>Positivo</t>
        </is>
      </c>
      <c r="G21" t="inlineStr"/>
      <c r="H21" t="inlineStr">
        <is>
          <t>Historico</t>
        </is>
      </c>
      <c r="I21" t="inlineStr">
        <is>
          <t>Historico</t>
        </is>
      </c>
      <c r="J21" t="inlineStr">
        <is>
          <t>Acumulado</t>
        </is>
      </c>
      <c r="K21" t="inlineStr">
        <is>
          <t>Suman Nuevos- Antiguos</t>
        </is>
      </c>
      <c r="L21" t="inlineStr">
        <is>
          <t>ENT</t>
        </is>
      </c>
    </row>
    <row r="22">
      <c r="A22" t="inlineStr">
        <is>
          <t>14.4</t>
        </is>
      </c>
      <c r="B22" t="inlineStr">
        <is>
          <t>Estudiantes Posgrado</t>
        </is>
      </c>
      <c r="C22" t="inlineStr">
        <is>
          <t>Estratégico</t>
        </is>
      </c>
      <c r="D22" t="inlineStr">
        <is>
          <t>Servicio</t>
        </is>
      </c>
      <c r="E22" t="inlineStr">
        <is>
          <t>Semestral</t>
        </is>
      </c>
      <c r="F22" t="inlineStr">
        <is>
          <t>Positivo</t>
        </is>
      </c>
      <c r="G22" t="inlineStr"/>
      <c r="H22" t="inlineStr">
        <is>
          <t>Historico</t>
        </is>
      </c>
      <c r="I22" t="inlineStr">
        <is>
          <t>Historico</t>
        </is>
      </c>
      <c r="J22" t="inlineStr">
        <is>
          <t>Acumulado</t>
        </is>
      </c>
      <c r="K22" t="inlineStr">
        <is>
          <t>Suman Nuevos- Antiguos</t>
        </is>
      </c>
      <c r="L22" t="inlineStr">
        <is>
          <t>ENT</t>
        </is>
      </c>
    </row>
    <row r="23">
      <c r="A23" t="n">
        <v>68</v>
      </c>
      <c r="B23" t="inlineStr">
        <is>
          <t>Evaluación de desempeño a proveedores críticos</t>
        </is>
      </c>
      <c r="C23" t="inlineStr">
        <is>
          <t>Operativo</t>
        </is>
      </c>
      <c r="D23" t="inlineStr">
        <is>
          <t>GESTIÓN DE ABASTECIMIENTO</t>
        </is>
      </c>
      <c r="E23" t="inlineStr">
        <is>
          <t>Semestral</t>
        </is>
      </c>
      <c r="F23" t="inlineStr">
        <is>
          <t>Positivo</t>
        </is>
      </c>
      <c r="G23" t="inlineStr">
        <is>
          <t>Serie Unica</t>
        </is>
      </c>
      <c r="H23" t="inlineStr">
        <is>
          <t>Activo</t>
        </is>
      </c>
      <c r="I23" t="inlineStr">
        <is>
          <t>API</t>
        </is>
      </c>
      <c r="J23" t="inlineStr">
        <is>
          <t>Promedio</t>
        </is>
      </c>
      <c r="K23" t="inlineStr"/>
      <c r="L23" t="inlineStr">
        <is>
          <t>%</t>
        </is>
      </c>
    </row>
    <row r="24">
      <c r="A24" t="n">
        <v>69</v>
      </c>
      <c r="B24" t="inlineStr">
        <is>
          <t>Oportunidad de Respuesta Solicitudes de Compra No Licitadas</t>
        </is>
      </c>
      <c r="C24" t="inlineStr">
        <is>
          <t>Operativo</t>
        </is>
      </c>
      <c r="D24" t="inlineStr">
        <is>
          <t>GESTIÓN DE ABASTECIMIENTO</t>
        </is>
      </c>
      <c r="E24" t="inlineStr">
        <is>
          <t>Trimestral</t>
        </is>
      </c>
      <c r="F24" t="inlineStr">
        <is>
          <t>Positivo</t>
        </is>
      </c>
      <c r="G24" t="inlineStr">
        <is>
          <t>Serie Unica</t>
        </is>
      </c>
      <c r="H24" t="inlineStr">
        <is>
          <t>Activo</t>
        </is>
      </c>
      <c r="I24" t="inlineStr">
        <is>
          <t>API</t>
        </is>
      </c>
      <c r="J24" t="inlineStr">
        <is>
          <t>Promedio</t>
        </is>
      </c>
      <c r="K24" t="inlineStr"/>
      <c r="L24" t="inlineStr">
        <is>
          <t>%</t>
        </is>
      </c>
    </row>
    <row r="25">
      <c r="A25" t="n">
        <v>73</v>
      </c>
      <c r="B25" t="inlineStr">
        <is>
          <t>Tiempo respuesta selección y contratación de colaboradores de planta</t>
        </is>
      </c>
      <c r="C25" t="inlineStr">
        <is>
          <t>Operativo</t>
        </is>
      </c>
      <c r="D25" t="inlineStr">
        <is>
          <t>GESTIÓN Y DESARROLLO DEL TALENTO HUMANO</t>
        </is>
      </c>
      <c r="E25" t="inlineStr">
        <is>
          <t>Semestral</t>
        </is>
      </c>
      <c r="F25" t="inlineStr">
        <is>
          <t>Negativo</t>
        </is>
      </c>
      <c r="G25" t="inlineStr">
        <is>
          <t>Serie Unica</t>
        </is>
      </c>
      <c r="H25" t="inlineStr">
        <is>
          <t>Activo</t>
        </is>
      </c>
      <c r="I25" t="inlineStr">
        <is>
          <t>API</t>
        </is>
      </c>
      <c r="J25" t="inlineStr">
        <is>
          <t>Promedio</t>
        </is>
      </c>
      <c r="K25" t="inlineStr"/>
      <c r="L25" t="inlineStr">
        <is>
          <t>Días</t>
        </is>
      </c>
    </row>
    <row r="26">
      <c r="A26" t="n">
        <v>74</v>
      </c>
      <c r="B26" t="inlineStr">
        <is>
          <t>Efectividad en las contrataciones</t>
        </is>
      </c>
      <c r="C26" t="inlineStr">
        <is>
          <t>Operativo</t>
        </is>
      </c>
      <c r="D26" t="inlineStr">
        <is>
          <t>GESTIÓN Y DESARROLLO DEL TALENTO HUMANO</t>
        </is>
      </c>
      <c r="E26" t="inlineStr">
        <is>
          <t>Semestral</t>
        </is>
      </c>
      <c r="F26" t="inlineStr">
        <is>
          <t>Positivo</t>
        </is>
      </c>
      <c r="G26" t="inlineStr">
        <is>
          <t>Serie Unica</t>
        </is>
      </c>
      <c r="H26" t="inlineStr">
        <is>
          <t>Activo</t>
        </is>
      </c>
      <c r="I26" t="inlineStr">
        <is>
          <t>API</t>
        </is>
      </c>
      <c r="J26" t="inlineStr">
        <is>
          <t>Promedio</t>
        </is>
      </c>
      <c r="K26" t="inlineStr"/>
      <c r="L26" t="inlineStr">
        <is>
          <t>%</t>
        </is>
      </c>
    </row>
    <row r="27">
      <c r="A27" t="n">
        <v>77</v>
      </c>
      <c r="B27" t="inlineStr">
        <is>
          <t>Disponibilidad de servicios tecnológicos</t>
        </is>
      </c>
      <c r="C27" t="inlineStr">
        <is>
          <t>Estratégico</t>
        </is>
      </c>
      <c r="D27" t="inlineStr">
        <is>
          <t>GESTIÓN DE LA TECNOLOGÍA E INNOVACIÓN DIGITAL</t>
        </is>
      </c>
      <c r="E27" t="inlineStr">
        <is>
          <t>Mensual</t>
        </is>
      </c>
      <c r="F27" t="inlineStr">
        <is>
          <t>Positivo</t>
        </is>
      </c>
      <c r="G27" t="inlineStr">
        <is>
          <t>Serie Unica</t>
        </is>
      </c>
      <c r="H27" t="inlineStr">
        <is>
          <t>Activo</t>
        </is>
      </c>
      <c r="I27" t="inlineStr">
        <is>
          <t>API</t>
        </is>
      </c>
      <c r="J27" t="inlineStr">
        <is>
          <t>Promedio</t>
        </is>
      </c>
      <c r="K27" t="inlineStr"/>
      <c r="L27" t="inlineStr">
        <is>
          <t>%</t>
        </is>
      </c>
    </row>
    <row r="28">
      <c r="A28" t="n">
        <v>78</v>
      </c>
      <c r="B28" t="inlineStr">
        <is>
          <t>Cumplimiento programa de auditoría</t>
        </is>
      </c>
      <c r="C28" t="inlineStr">
        <is>
          <t>Estratégico</t>
        </is>
      </c>
      <c r="D28" t="inlineStr">
        <is>
          <t>AUDITORÍA INTERNA</t>
        </is>
      </c>
      <c r="E28" t="inlineStr">
        <is>
          <t>Bimestral</t>
        </is>
      </c>
      <c r="F28" t="inlineStr">
        <is>
          <t>Positivo</t>
        </is>
      </c>
      <c r="G28" t="inlineStr"/>
      <c r="H28" t="inlineStr">
        <is>
          <t>Historico</t>
        </is>
      </c>
      <c r="I28" t="inlineStr">
        <is>
          <t>Historico</t>
        </is>
      </c>
      <c r="J28" t="inlineStr">
        <is>
          <t>Promedio</t>
        </is>
      </c>
      <c r="K28" t="inlineStr"/>
      <c r="L28" t="inlineStr">
        <is>
          <t>%</t>
        </is>
      </c>
    </row>
    <row r="29">
      <c r="A29" t="n">
        <v>79</v>
      </c>
      <c r="B29" t="inlineStr">
        <is>
          <t>Cierre Eficaz De Oportunidades De Mejora De Auditoria Interna</t>
        </is>
      </c>
      <c r="C29" t="inlineStr">
        <is>
          <t>Operativo</t>
        </is>
      </c>
      <c r="D29" t="inlineStr">
        <is>
          <t>AUDITORÍA INTERNA</t>
        </is>
      </c>
      <c r="E29" t="inlineStr">
        <is>
          <t>Bimestral</t>
        </is>
      </c>
      <c r="F29" t="inlineStr">
        <is>
          <t>Positivo</t>
        </is>
      </c>
      <c r="G29" t="inlineStr"/>
      <c r="H29" t="inlineStr">
        <is>
          <t>Historico</t>
        </is>
      </c>
      <c r="I29" t="inlineStr">
        <is>
          <t>Historico</t>
        </is>
      </c>
      <c r="J29" t="inlineStr">
        <is>
          <t>Promedio</t>
        </is>
      </c>
      <c r="K29" t="inlineStr"/>
      <c r="L29" t="inlineStr">
        <is>
          <t>%</t>
        </is>
      </c>
    </row>
    <row r="30">
      <c r="A30" t="n">
        <v>84</v>
      </c>
      <c r="B30" t="inlineStr">
        <is>
          <t>Funcionamiento del COPASST</t>
        </is>
      </c>
      <c r="C30" t="inlineStr">
        <is>
          <t>Estratégico</t>
        </is>
      </c>
      <c r="D30" t="inlineStr">
        <is>
          <t>GESTIÓN DE SEGURIDAD Y SALUD EN EL TRABAJO</t>
        </is>
      </c>
      <c r="E30" t="inlineStr">
        <is>
          <t>Anual</t>
        </is>
      </c>
      <c r="F30" t="inlineStr">
        <is>
          <t>Positivo</t>
        </is>
      </c>
      <c r="G30" t="inlineStr">
        <is>
          <t>Serie Unica</t>
        </is>
      </c>
      <c r="H30" t="inlineStr">
        <is>
          <t>Activo</t>
        </is>
      </c>
      <c r="I30" t="inlineStr">
        <is>
          <t>API</t>
        </is>
      </c>
      <c r="J30" t="inlineStr">
        <is>
          <t>Cierre</t>
        </is>
      </c>
      <c r="K30" t="inlineStr"/>
      <c r="L30" t="inlineStr">
        <is>
          <t>%</t>
        </is>
      </c>
    </row>
    <row r="31">
      <c r="A31" t="n">
        <v>85</v>
      </c>
      <c r="B31" t="inlineStr">
        <is>
          <t>Plan de Emergencias</t>
        </is>
      </c>
      <c r="C31" t="inlineStr">
        <is>
          <t>Operativo</t>
        </is>
      </c>
      <c r="D31" t="inlineStr">
        <is>
          <t>GESTIÓN DE SEGURIDAD Y SALUD EN EL TRABAJO</t>
        </is>
      </c>
      <c r="E31" t="inlineStr">
        <is>
          <t>Anual</t>
        </is>
      </c>
      <c r="F31" t="inlineStr">
        <is>
          <t>Positivo</t>
        </is>
      </c>
      <c r="G31" t="inlineStr">
        <is>
          <t>Serie Unica</t>
        </is>
      </c>
      <c r="H31" t="inlineStr">
        <is>
          <t>Activo</t>
        </is>
      </c>
      <c r="I31" t="inlineStr">
        <is>
          <t>API</t>
        </is>
      </c>
      <c r="J31" t="inlineStr">
        <is>
          <t>Cierre</t>
        </is>
      </c>
      <c r="K31" t="inlineStr"/>
      <c r="L31" t="inlineStr">
        <is>
          <t>%</t>
        </is>
      </c>
    </row>
    <row r="32">
      <c r="A32" t="n">
        <v>86</v>
      </c>
      <c r="B32" t="inlineStr">
        <is>
          <t>Reporte e investigación</t>
        </is>
      </c>
      <c r="C32" t="inlineStr">
        <is>
          <t>Estratégico</t>
        </is>
      </c>
      <c r="D32" t="inlineStr">
        <is>
          <t>GESTIÓN DE SEGURIDAD Y SALUD EN EL TRABAJO</t>
        </is>
      </c>
      <c r="E32" t="inlineStr">
        <is>
          <t>Semestral</t>
        </is>
      </c>
      <c r="F32" t="inlineStr">
        <is>
          <t>Positivo</t>
        </is>
      </c>
      <c r="G32" t="inlineStr">
        <is>
          <t>Serie Unica</t>
        </is>
      </c>
      <c r="H32" t="inlineStr">
        <is>
          <t>Activo</t>
        </is>
      </c>
      <c r="I32" t="inlineStr">
        <is>
          <t>API</t>
        </is>
      </c>
      <c r="J32" t="inlineStr">
        <is>
          <t>Promedio</t>
        </is>
      </c>
      <c r="K32" t="inlineStr"/>
      <c r="L32" t="inlineStr">
        <is>
          <t>%</t>
        </is>
      </c>
    </row>
    <row r="33">
      <c r="A33" t="n">
        <v>87</v>
      </c>
      <c r="B33" t="inlineStr">
        <is>
          <t>Autoevaluación</t>
        </is>
      </c>
      <c r="C33" t="inlineStr">
        <is>
          <t>Operativo</t>
        </is>
      </c>
      <c r="D33" t="inlineStr">
        <is>
          <t>GESTIÓN DE SEGURIDAD Y SALUD EN EL TRABAJO</t>
        </is>
      </c>
      <c r="E33" t="inlineStr">
        <is>
          <t>Anual</t>
        </is>
      </c>
      <c r="F33" t="inlineStr">
        <is>
          <t>Positivo</t>
        </is>
      </c>
      <c r="G33" t="inlineStr">
        <is>
          <t>Serie Unica</t>
        </is>
      </c>
      <c r="H33" t="inlineStr">
        <is>
          <t>Activo</t>
        </is>
      </c>
      <c r="I33" t="inlineStr">
        <is>
          <t>API</t>
        </is>
      </c>
      <c r="J33" t="inlineStr">
        <is>
          <t>Cierre</t>
        </is>
      </c>
      <c r="K33" t="inlineStr"/>
      <c r="L33" t="inlineStr">
        <is>
          <t>%</t>
        </is>
      </c>
    </row>
    <row r="34">
      <c r="A34" t="n">
        <v>88</v>
      </c>
      <c r="B34" t="inlineStr">
        <is>
          <t>Ejecución del plan de trabajo</t>
        </is>
      </c>
      <c r="C34" t="inlineStr">
        <is>
          <t>Operativo</t>
        </is>
      </c>
      <c r="D34" t="inlineStr">
        <is>
          <t>GESTIÓN DE SEGURIDAD Y SALUD EN EL TRABAJO</t>
        </is>
      </c>
      <c r="E34" t="inlineStr">
        <is>
          <t>Anual</t>
        </is>
      </c>
      <c r="F34" t="inlineStr">
        <is>
          <t>Positivo</t>
        </is>
      </c>
      <c r="G34" t="inlineStr">
        <is>
          <t>Serie Unica</t>
        </is>
      </c>
      <c r="H34" t="inlineStr">
        <is>
          <t>Activo</t>
        </is>
      </c>
      <c r="I34" t="inlineStr">
        <is>
          <t>API</t>
        </is>
      </c>
      <c r="J34" t="inlineStr">
        <is>
          <t>Cierre</t>
        </is>
      </c>
      <c r="K34" t="inlineStr"/>
      <c r="L34" t="inlineStr">
        <is>
          <t>%</t>
        </is>
      </c>
    </row>
    <row r="35">
      <c r="A35" t="n">
        <v>89</v>
      </c>
      <c r="B35" t="inlineStr">
        <is>
          <t>Ejecución plan de capacitación</t>
        </is>
      </c>
      <c r="C35" t="inlineStr">
        <is>
          <t>Operativo</t>
        </is>
      </c>
      <c r="D35" t="inlineStr">
        <is>
          <t>GESTIÓN DE SEGURIDAD Y SALUD EN EL TRABAJO</t>
        </is>
      </c>
      <c r="E35" t="inlineStr">
        <is>
          <t>Anual</t>
        </is>
      </c>
      <c r="F35" t="inlineStr">
        <is>
          <t>Positivo</t>
        </is>
      </c>
      <c r="G35" t="inlineStr">
        <is>
          <t>Serie Unica</t>
        </is>
      </c>
      <c r="H35" t="inlineStr">
        <is>
          <t>Activo</t>
        </is>
      </c>
      <c r="I35" t="inlineStr">
        <is>
          <t>API</t>
        </is>
      </c>
      <c r="J35" t="inlineStr">
        <is>
          <t>Cierre</t>
        </is>
      </c>
      <c r="K35" t="inlineStr"/>
      <c r="L35" t="inlineStr">
        <is>
          <t>%</t>
        </is>
      </c>
    </row>
    <row r="36">
      <c r="A36" t="n">
        <v>90</v>
      </c>
      <c r="B36" t="inlineStr">
        <is>
          <t>Ejecución de Simulacros</t>
        </is>
      </c>
      <c r="C36" t="inlineStr">
        <is>
          <t>Operativo</t>
        </is>
      </c>
      <c r="D36" t="inlineStr">
        <is>
          <t>GESTIÓN DE SEGURIDAD Y SALUD EN EL TRABAJO</t>
        </is>
      </c>
      <c r="E36" t="inlineStr">
        <is>
          <t>Anual</t>
        </is>
      </c>
      <c r="F36" t="inlineStr">
        <is>
          <t>Positivo</t>
        </is>
      </c>
      <c r="G36" t="inlineStr">
        <is>
          <t>Serie Unica</t>
        </is>
      </c>
      <c r="H36" t="inlineStr">
        <is>
          <t>Activo</t>
        </is>
      </c>
      <c r="I36" t="inlineStr">
        <is>
          <t>API</t>
        </is>
      </c>
      <c r="J36" t="inlineStr">
        <is>
          <t>Cierre</t>
        </is>
      </c>
      <c r="K36" t="inlineStr"/>
      <c r="L36" t="inlineStr">
        <is>
          <t>%</t>
        </is>
      </c>
    </row>
    <row r="37">
      <c r="A37" t="n">
        <v>91</v>
      </c>
      <c r="B37" t="inlineStr">
        <is>
          <t>Participación en capacitaciones SST</t>
        </is>
      </c>
      <c r="C37" t="inlineStr">
        <is>
          <t>Operativo</t>
        </is>
      </c>
      <c r="D37" t="inlineStr">
        <is>
          <t>GESTIÓN DE SEGURIDAD Y SALUD EN EL TRABAJO</t>
        </is>
      </c>
      <c r="E37" t="inlineStr">
        <is>
          <t>Anual</t>
        </is>
      </c>
      <c r="F37" t="inlineStr">
        <is>
          <t>Positivo</t>
        </is>
      </c>
      <c r="G37" t="inlineStr">
        <is>
          <t>Serie Unica</t>
        </is>
      </c>
      <c r="H37" t="inlineStr">
        <is>
          <t>Activo</t>
        </is>
      </c>
      <c r="I37" t="inlineStr">
        <is>
          <t>API</t>
        </is>
      </c>
      <c r="J37" t="inlineStr">
        <is>
          <t>Cierre</t>
        </is>
      </c>
      <c r="K37" t="inlineStr"/>
      <c r="L37" t="inlineStr">
        <is>
          <t>%</t>
        </is>
      </c>
    </row>
    <row r="38">
      <c r="A38" t="n">
        <v>92</v>
      </c>
      <c r="B38" t="inlineStr">
        <is>
          <t>Evaluación condiciones de salud (examen médico)</t>
        </is>
      </c>
      <c r="C38" t="inlineStr">
        <is>
          <t>Operativo</t>
        </is>
      </c>
      <c r="D38" t="inlineStr">
        <is>
          <t>GESTIÓN DE SEGURIDAD Y SALUD EN EL TRABAJO</t>
        </is>
      </c>
      <c r="E38" t="inlineStr">
        <is>
          <t>Anual</t>
        </is>
      </c>
      <c r="F38" t="inlineStr">
        <is>
          <t>Positivo</t>
        </is>
      </c>
      <c r="G38" t="inlineStr">
        <is>
          <t>Serie Unica</t>
        </is>
      </c>
      <c r="H38" t="inlineStr">
        <is>
          <t>Activo</t>
        </is>
      </c>
      <c r="I38" t="inlineStr">
        <is>
          <t>API</t>
        </is>
      </c>
      <c r="J38" t="inlineStr">
        <is>
          <t>Cierre</t>
        </is>
      </c>
      <c r="K38" t="inlineStr"/>
      <c r="L38" t="inlineStr">
        <is>
          <t>%</t>
        </is>
      </c>
    </row>
    <row r="39">
      <c r="A39" t="n">
        <v>94</v>
      </c>
      <c r="B39" t="inlineStr">
        <is>
          <t>Cobertura Elementos de Protección Personal</t>
        </is>
      </c>
      <c r="C39" t="inlineStr">
        <is>
          <t>Operativo</t>
        </is>
      </c>
      <c r="D39" t="inlineStr">
        <is>
          <t>GESTIÓN DE SEGURIDAD Y SALUD EN EL TRABAJO</t>
        </is>
      </c>
      <c r="E39" t="inlineStr">
        <is>
          <t>Anual</t>
        </is>
      </c>
      <c r="F39" t="inlineStr">
        <is>
          <t>Positivo</t>
        </is>
      </c>
      <c r="G39" t="inlineStr">
        <is>
          <t>Serie Unica</t>
        </is>
      </c>
      <c r="H39" t="inlineStr">
        <is>
          <t>Activo</t>
        </is>
      </c>
      <c r="I39" t="inlineStr">
        <is>
          <t>API</t>
        </is>
      </c>
      <c r="J39" t="inlineStr">
        <is>
          <t>Cierre</t>
        </is>
      </c>
      <c r="K39" t="inlineStr"/>
      <c r="L39" t="inlineStr">
        <is>
          <t>%</t>
        </is>
      </c>
    </row>
    <row r="40">
      <c r="A40" t="n">
        <v>95</v>
      </c>
      <c r="B40" t="inlineStr">
        <is>
          <t>Inspecciones de seguridad</t>
        </is>
      </c>
      <c r="C40" t="inlineStr">
        <is>
          <t>Operativo</t>
        </is>
      </c>
      <c r="D40" t="inlineStr">
        <is>
          <t>GESTIÓN DE SEGURIDAD Y SALUD EN EL TRABAJO</t>
        </is>
      </c>
      <c r="E40" t="inlineStr">
        <is>
          <t>Semestral</t>
        </is>
      </c>
      <c r="F40" t="inlineStr">
        <is>
          <t>Positivo</t>
        </is>
      </c>
      <c r="G40" t="inlineStr">
        <is>
          <t>Serie Unica</t>
        </is>
      </c>
      <c r="H40" t="inlineStr">
        <is>
          <t>Activo</t>
        </is>
      </c>
      <c r="I40" t="inlineStr">
        <is>
          <t>API</t>
        </is>
      </c>
      <c r="J40" t="inlineStr">
        <is>
          <t>Promedio</t>
        </is>
      </c>
      <c r="K40" t="inlineStr"/>
      <c r="L40" t="inlineStr">
        <is>
          <t>%</t>
        </is>
      </c>
    </row>
    <row r="41">
      <c r="A41" t="n">
        <v>96</v>
      </c>
      <c r="B41" t="inlineStr">
        <is>
          <t>Inducción Institucional</t>
        </is>
      </c>
      <c r="C41" t="inlineStr">
        <is>
          <t>Operativo</t>
        </is>
      </c>
      <c r="D41" t="inlineStr">
        <is>
          <t>GESTIÓN DE SEGURIDAD Y SALUD EN EL TRABAJO</t>
        </is>
      </c>
      <c r="E41" t="inlineStr">
        <is>
          <t>Anual</t>
        </is>
      </c>
      <c r="F41" t="inlineStr">
        <is>
          <t>Positivo</t>
        </is>
      </c>
      <c r="G41" t="inlineStr"/>
      <c r="H41" t="inlineStr">
        <is>
          <t>Historico</t>
        </is>
      </c>
      <c r="I41" t="inlineStr">
        <is>
          <t>Historico</t>
        </is>
      </c>
      <c r="J41" t="inlineStr">
        <is>
          <t>Cierre</t>
        </is>
      </c>
      <c r="K41" t="inlineStr"/>
      <c r="L41" t="inlineStr">
        <is>
          <t>ENT</t>
        </is>
      </c>
    </row>
    <row r="42">
      <c r="A42" t="n">
        <v>97</v>
      </c>
      <c r="B42" t="inlineStr">
        <is>
          <t>Lanzamiento de nuevos programas presencial</t>
        </is>
      </c>
      <c r="C42" t="inlineStr">
        <is>
          <t>Estratégico</t>
        </is>
      </c>
      <c r="D42" t="inlineStr">
        <is>
          <t>Mercadeo de programas académicos</t>
        </is>
      </c>
      <c r="E42" t="inlineStr">
        <is>
          <t>Semestral</t>
        </is>
      </c>
      <c r="F42" t="inlineStr">
        <is>
          <t>Positivo</t>
        </is>
      </c>
      <c r="G42" t="inlineStr"/>
      <c r="H42" t="inlineStr">
        <is>
          <t>Historico</t>
        </is>
      </c>
      <c r="I42" t="inlineStr">
        <is>
          <t>Historico</t>
        </is>
      </c>
      <c r="J42" t="inlineStr">
        <is>
          <t>Cierre</t>
        </is>
      </c>
      <c r="K42" t="inlineStr"/>
      <c r="L42" t="inlineStr">
        <is>
          <t>ENT</t>
        </is>
      </c>
    </row>
    <row r="43">
      <c r="A43" t="n">
        <v>98</v>
      </c>
      <c r="B43" t="inlineStr">
        <is>
          <t>Lanzamiento de nuevos programas virtual</t>
        </is>
      </c>
      <c r="C43" t="inlineStr">
        <is>
          <t>Estratégico</t>
        </is>
      </c>
      <c r="D43" t="inlineStr">
        <is>
          <t>Mercadeo de programas académicos</t>
        </is>
      </c>
      <c r="E43" t="inlineStr">
        <is>
          <t>Semestral</t>
        </is>
      </c>
      <c r="F43" t="inlineStr">
        <is>
          <t>Positivo</t>
        </is>
      </c>
      <c r="G43" t="inlineStr"/>
      <c r="H43" t="inlineStr">
        <is>
          <t>Historico</t>
        </is>
      </c>
      <c r="I43" t="inlineStr">
        <is>
          <t>Historico</t>
        </is>
      </c>
      <c r="J43" t="inlineStr">
        <is>
          <t>Cierre</t>
        </is>
      </c>
      <c r="K43" t="inlineStr"/>
      <c r="L43" t="inlineStr">
        <is>
          <t>ENT</t>
        </is>
      </c>
    </row>
    <row r="44">
      <c r="A44" t="n">
        <v>100</v>
      </c>
      <c r="B44" t="inlineStr">
        <is>
          <t>Cumplimiento de requisitos legales SST</t>
        </is>
      </c>
      <c r="C44" t="inlineStr">
        <is>
          <t>Operativo</t>
        </is>
      </c>
      <c r="D44" t="inlineStr">
        <is>
          <t>GESTIÓN DE SEGURIDAD Y SALUD EN EL TRABAJO</t>
        </is>
      </c>
      <c r="E44" t="inlineStr">
        <is>
          <t>Anual</t>
        </is>
      </c>
      <c r="F44" t="inlineStr">
        <is>
          <t>Positivo</t>
        </is>
      </c>
      <c r="G44" t="inlineStr">
        <is>
          <t>Serie Unica</t>
        </is>
      </c>
      <c r="H44" t="inlineStr">
        <is>
          <t>Activo</t>
        </is>
      </c>
      <c r="I44" t="inlineStr">
        <is>
          <t>API</t>
        </is>
      </c>
      <c r="J44" t="inlineStr">
        <is>
          <t>Cierre</t>
        </is>
      </c>
      <c r="K44" t="inlineStr"/>
      <c r="L44" t="inlineStr">
        <is>
          <t>%</t>
        </is>
      </c>
    </row>
    <row r="45">
      <c r="A45" t="n">
        <v>104</v>
      </c>
      <c r="B45" t="inlineStr">
        <is>
          <t>Tasa de accidentalidad</t>
        </is>
      </c>
      <c r="C45" t="inlineStr">
        <is>
          <t>Operativo</t>
        </is>
      </c>
      <c r="D45" t="inlineStr">
        <is>
          <t>GESTIÓN DE SEGURIDAD Y SALUD EN EL TRABAJO</t>
        </is>
      </c>
      <c r="E45" t="inlineStr">
        <is>
          <t>Anual</t>
        </is>
      </c>
      <c r="F45" t="inlineStr">
        <is>
          <t>Negativo</t>
        </is>
      </c>
      <c r="G45" t="inlineStr">
        <is>
          <t>Serie Unica</t>
        </is>
      </c>
      <c r="H45" t="inlineStr">
        <is>
          <t>Activo</t>
        </is>
      </c>
      <c r="I45" t="inlineStr">
        <is>
          <t>API</t>
        </is>
      </c>
      <c r="J45" t="inlineStr">
        <is>
          <t>Cierre</t>
        </is>
      </c>
      <c r="K45" t="inlineStr"/>
      <c r="L45" t="inlineStr">
        <is>
          <t>DEC</t>
        </is>
      </c>
    </row>
    <row r="46">
      <c r="A46" t="n">
        <v>106</v>
      </c>
      <c r="B46" t="inlineStr">
        <is>
          <t>Mortalidad de los accidentes laborales</t>
        </is>
      </c>
      <c r="C46" t="inlineStr">
        <is>
          <t>Operativo</t>
        </is>
      </c>
      <c r="D46" t="inlineStr">
        <is>
          <t>GESTIÓN DE SEGURIDAD Y SALUD EN EL TRABAJO</t>
        </is>
      </c>
      <c r="E46" t="inlineStr">
        <is>
          <t>Anual</t>
        </is>
      </c>
      <c r="F46" t="inlineStr">
        <is>
          <t>Negativo</t>
        </is>
      </c>
      <c r="G46" t="inlineStr">
        <is>
          <t>Serie Unica</t>
        </is>
      </c>
      <c r="H46" t="inlineStr">
        <is>
          <t>Activo</t>
        </is>
      </c>
      <c r="I46" t="inlineStr">
        <is>
          <t>API</t>
        </is>
      </c>
      <c r="J46" t="inlineStr">
        <is>
          <t>Cierre</t>
        </is>
      </c>
      <c r="K46" t="inlineStr"/>
      <c r="L46" t="inlineStr">
        <is>
          <t>DEC</t>
        </is>
      </c>
    </row>
    <row r="47">
      <c r="A47" t="inlineStr">
        <is>
          <t>108.1</t>
        </is>
      </c>
      <c r="B47" t="inlineStr">
        <is>
          <t>Nivel de Satisfacción Servicios Prestados - Planeación Estratégica</t>
        </is>
      </c>
      <c r="C47" t="inlineStr">
        <is>
          <t>Operativo</t>
        </is>
      </c>
      <c r="D47" t="inlineStr">
        <is>
          <t>Planeación Estratégica</t>
        </is>
      </c>
      <c r="E47" t="inlineStr">
        <is>
          <t>Anual</t>
        </is>
      </c>
      <c r="F47" t="inlineStr">
        <is>
          <t>Positivo</t>
        </is>
      </c>
      <c r="G47" t="inlineStr"/>
      <c r="H47" t="inlineStr">
        <is>
          <t>Historico</t>
        </is>
      </c>
      <c r="I47" t="inlineStr">
        <is>
          <t>Historico</t>
        </is>
      </c>
      <c r="J47" t="inlineStr">
        <is>
          <t>Cierre</t>
        </is>
      </c>
      <c r="K47" t="inlineStr"/>
      <c r="L47" t="inlineStr">
        <is>
          <t>%</t>
        </is>
      </c>
    </row>
    <row r="48">
      <c r="A48" t="inlineStr">
        <is>
          <t>108.10</t>
        </is>
      </c>
      <c r="B48" t="inlineStr">
        <is>
          <t>Nivel de Satisfacción Servicios Prestados - Centro de Medios Audiovisuales</t>
        </is>
      </c>
      <c r="C48" t="inlineStr">
        <is>
          <t>Operativo</t>
        </is>
      </c>
      <c r="D48" t="inlineStr">
        <is>
          <t>Centro de Medios Audiovisuales</t>
        </is>
      </c>
      <c r="E48" t="inlineStr">
        <is>
          <t>Anual</t>
        </is>
      </c>
      <c r="F48" t="inlineStr">
        <is>
          <t>Positivo</t>
        </is>
      </c>
      <c r="G48" t="inlineStr"/>
      <c r="H48" t="inlineStr">
        <is>
          <t>Historico</t>
        </is>
      </c>
      <c r="I48" t="inlineStr">
        <is>
          <t>Historico</t>
        </is>
      </c>
      <c r="J48" t="inlineStr">
        <is>
          <t>Cierre</t>
        </is>
      </c>
      <c r="K48" t="inlineStr"/>
      <c r="L48" t="inlineStr">
        <is>
          <t>%</t>
        </is>
      </c>
    </row>
    <row r="49">
      <c r="A49" t="inlineStr">
        <is>
          <t>108.11</t>
        </is>
      </c>
      <c r="B49" t="inlineStr">
        <is>
          <t>Nivel de Satisfacción Servicios Prestados - Desempeño Institucional</t>
        </is>
      </c>
      <c r="C49" t="inlineStr">
        <is>
          <t>Operativo</t>
        </is>
      </c>
      <c r="D49" t="inlineStr">
        <is>
          <t>Desempeño Institucional</t>
        </is>
      </c>
      <c r="E49" t="inlineStr">
        <is>
          <t>Anual</t>
        </is>
      </c>
      <c r="F49" t="inlineStr">
        <is>
          <t>Positivo</t>
        </is>
      </c>
      <c r="G49" t="inlineStr"/>
      <c r="H49" t="inlineStr">
        <is>
          <t>Historico</t>
        </is>
      </c>
      <c r="I49" t="inlineStr">
        <is>
          <t>Historico</t>
        </is>
      </c>
      <c r="J49" t="inlineStr">
        <is>
          <t>Cierre</t>
        </is>
      </c>
      <c r="K49" t="inlineStr"/>
      <c r="L49" t="inlineStr">
        <is>
          <t>%</t>
        </is>
      </c>
    </row>
    <row r="50">
      <c r="A50" t="inlineStr">
        <is>
          <t>108.12</t>
        </is>
      </c>
      <c r="B50" t="inlineStr">
        <is>
          <t>Nivel de Satisfacción Servicios Prestados - Prácticas</t>
        </is>
      </c>
      <c r="C50" t="inlineStr">
        <is>
          <t>Operativo</t>
        </is>
      </c>
      <c r="D50" t="inlineStr">
        <is>
          <t>Prácticas Empresariales</t>
        </is>
      </c>
      <c r="E50" t="inlineStr">
        <is>
          <t>Anual</t>
        </is>
      </c>
      <c r="F50" t="inlineStr">
        <is>
          <t>Positivo</t>
        </is>
      </c>
      <c r="G50" t="inlineStr"/>
      <c r="H50" t="inlineStr">
        <is>
          <t>Historico</t>
        </is>
      </c>
      <c r="I50" t="inlineStr">
        <is>
          <t>Historico</t>
        </is>
      </c>
      <c r="J50" t="inlineStr">
        <is>
          <t>Cierre</t>
        </is>
      </c>
      <c r="K50" t="inlineStr"/>
      <c r="L50" t="inlineStr">
        <is>
          <t>%</t>
        </is>
      </c>
    </row>
    <row r="51">
      <c r="A51" t="inlineStr">
        <is>
          <t>108.13</t>
        </is>
      </c>
      <c r="B51" t="inlineStr">
        <is>
          <t>Nivel de Satisfacción Servicios Prestados - Formación para la investigación, creación e innovación</t>
        </is>
      </c>
      <c r="C51" t="inlineStr">
        <is>
          <t>Operativo</t>
        </is>
      </c>
      <c r="D51" t="inlineStr">
        <is>
          <t>Formación para la investigación, creación e innovación</t>
        </is>
      </c>
      <c r="E51" t="inlineStr">
        <is>
          <t>Anual</t>
        </is>
      </c>
      <c r="F51" t="inlineStr">
        <is>
          <t>Positivo</t>
        </is>
      </c>
      <c r="G51" t="inlineStr"/>
      <c r="H51" t="inlineStr">
        <is>
          <t>Historico</t>
        </is>
      </c>
      <c r="I51" t="inlineStr">
        <is>
          <t>Historico</t>
        </is>
      </c>
      <c r="J51" t="inlineStr">
        <is>
          <t>Cierre</t>
        </is>
      </c>
      <c r="K51" t="inlineStr"/>
      <c r="L51" t="inlineStr">
        <is>
          <t>%</t>
        </is>
      </c>
    </row>
    <row r="52">
      <c r="A52" t="inlineStr">
        <is>
          <t>108.14</t>
        </is>
      </c>
      <c r="B52" t="inlineStr">
        <is>
          <t>Nivel de Satisfacción Servicios Prestados - Registro y Control</t>
        </is>
      </c>
      <c r="C52" t="inlineStr">
        <is>
          <t>Operativo</t>
        </is>
      </c>
      <c r="D52" t="inlineStr">
        <is>
          <t>Registro y Control</t>
        </is>
      </c>
      <c r="E52" t="inlineStr">
        <is>
          <t>Anual</t>
        </is>
      </c>
      <c r="F52" t="inlineStr">
        <is>
          <t>Positivo</t>
        </is>
      </c>
      <c r="G52" t="inlineStr"/>
      <c r="H52" t="inlineStr">
        <is>
          <t>Historico</t>
        </is>
      </c>
      <c r="I52" t="inlineStr">
        <is>
          <t>Historico</t>
        </is>
      </c>
      <c r="J52" t="inlineStr">
        <is>
          <t>Cierre</t>
        </is>
      </c>
      <c r="K52" t="inlineStr"/>
      <c r="L52" t="inlineStr">
        <is>
          <t>%</t>
        </is>
      </c>
    </row>
    <row r="53">
      <c r="A53" t="inlineStr">
        <is>
          <t>108.15</t>
        </is>
      </c>
      <c r="B53" t="inlineStr">
        <is>
          <t>Nivel de Satisfacción Servicios Prestados - Datos y Analítica</t>
        </is>
      </c>
      <c r="C53" t="inlineStr">
        <is>
          <t>Operativo</t>
        </is>
      </c>
      <c r="D53" t="inlineStr">
        <is>
          <t>DATOS Y ANALÍTICA</t>
        </is>
      </c>
      <c r="E53" t="inlineStr">
        <is>
          <t>Anual</t>
        </is>
      </c>
      <c r="F53" t="inlineStr">
        <is>
          <t>Positivo</t>
        </is>
      </c>
      <c r="G53" t="inlineStr"/>
      <c r="H53" t="inlineStr">
        <is>
          <t>Historico</t>
        </is>
      </c>
      <c r="I53" t="inlineStr">
        <is>
          <t>Historico</t>
        </is>
      </c>
      <c r="J53" t="inlineStr">
        <is>
          <t>Cierre</t>
        </is>
      </c>
      <c r="K53" t="inlineStr"/>
      <c r="L53" t="inlineStr">
        <is>
          <t>%</t>
        </is>
      </c>
    </row>
    <row r="54">
      <c r="A54" t="inlineStr">
        <is>
          <t>108.2</t>
        </is>
      </c>
      <c r="B54" t="inlineStr">
        <is>
          <t>Nivel de Satisfacción Servicios Prestados</t>
        </is>
      </c>
      <c r="C54" t="inlineStr"/>
      <c r="D54" t="inlineStr">
        <is>
          <t>Gestión Seguridad y Salud en el Trabajo</t>
        </is>
      </c>
      <c r="E54" t="inlineStr">
        <is>
          <t>Anual</t>
        </is>
      </c>
      <c r="F54" t="inlineStr">
        <is>
          <t>Positivo</t>
        </is>
      </c>
      <c r="G54" t="inlineStr"/>
      <c r="H54" t="inlineStr">
        <is>
          <t>Historico</t>
        </is>
      </c>
      <c r="I54" t="inlineStr">
        <is>
          <t>Historico</t>
        </is>
      </c>
      <c r="J54" t="inlineStr">
        <is>
          <t>Cierre</t>
        </is>
      </c>
      <c r="K54" t="inlineStr"/>
      <c r="L54" t="inlineStr">
        <is>
          <t>DEC</t>
        </is>
      </c>
    </row>
    <row r="55">
      <c r="A55" t="inlineStr">
        <is>
          <t>108.3</t>
        </is>
      </c>
      <c r="B55" t="inlineStr">
        <is>
          <t>Nivel de Satisfacción Servicios Prestados - Servicio de Salud</t>
        </is>
      </c>
      <c r="C55" t="inlineStr">
        <is>
          <t>Operativo</t>
        </is>
      </c>
      <c r="D55" t="inlineStr">
        <is>
          <t>Servicio de Salud</t>
        </is>
      </c>
      <c r="E55" t="inlineStr">
        <is>
          <t>Anual</t>
        </is>
      </c>
      <c r="F55" t="inlineStr">
        <is>
          <t>Positivo</t>
        </is>
      </c>
      <c r="G55" t="inlineStr"/>
      <c r="H55" t="inlineStr">
        <is>
          <t>Historico</t>
        </is>
      </c>
      <c r="I55" t="inlineStr">
        <is>
          <t>Historico</t>
        </is>
      </c>
      <c r="J55" t="inlineStr">
        <is>
          <t>Cierre</t>
        </is>
      </c>
      <c r="K55" t="inlineStr"/>
      <c r="L55" t="inlineStr">
        <is>
          <t>%</t>
        </is>
      </c>
    </row>
    <row r="56">
      <c r="A56" t="inlineStr">
        <is>
          <t>108.4</t>
        </is>
      </c>
      <c r="B56" t="inlineStr">
        <is>
          <t>Nivel de Satisfacción Servicios Prestados</t>
        </is>
      </c>
      <c r="C56" t="inlineStr"/>
      <c r="D56" t="inlineStr">
        <is>
          <t>Comunicaciones Internas</t>
        </is>
      </c>
      <c r="E56" t="inlineStr">
        <is>
          <t>Anual</t>
        </is>
      </c>
      <c r="F56" t="inlineStr">
        <is>
          <t>Positivo</t>
        </is>
      </c>
      <c r="G56" t="inlineStr"/>
      <c r="H56" t="inlineStr">
        <is>
          <t>Historico</t>
        </is>
      </c>
      <c r="I56" t="inlineStr">
        <is>
          <t>Historico</t>
        </is>
      </c>
      <c r="J56" t="inlineStr">
        <is>
          <t>Cierre</t>
        </is>
      </c>
      <c r="K56" t="inlineStr"/>
      <c r="L56" t="inlineStr">
        <is>
          <t>%</t>
        </is>
      </c>
    </row>
    <row r="57">
      <c r="A57" t="inlineStr">
        <is>
          <t>108.5</t>
        </is>
      </c>
      <c r="B57" t="inlineStr">
        <is>
          <t>Nivel de Satisfacción Servicios Prestados - Administración de Servicios Generales</t>
        </is>
      </c>
      <c r="C57" t="inlineStr">
        <is>
          <t>Operativo</t>
        </is>
      </c>
      <c r="D57" t="inlineStr">
        <is>
          <t>Administración de Servicios Generales</t>
        </is>
      </c>
      <c r="E57" t="inlineStr">
        <is>
          <t>Anual</t>
        </is>
      </c>
      <c r="F57" t="inlineStr">
        <is>
          <t>Positivo</t>
        </is>
      </c>
      <c r="G57" t="inlineStr"/>
      <c r="H57" t="inlineStr">
        <is>
          <t>Historico</t>
        </is>
      </c>
      <c r="I57" t="inlineStr">
        <is>
          <t>Historico</t>
        </is>
      </c>
      <c r="J57" t="inlineStr">
        <is>
          <t>Cierre</t>
        </is>
      </c>
      <c r="K57" t="inlineStr"/>
      <c r="L57" t="inlineStr">
        <is>
          <t>%</t>
        </is>
      </c>
    </row>
    <row r="58">
      <c r="A58" t="inlineStr">
        <is>
          <t>108.6</t>
        </is>
      </c>
      <c r="B58" t="inlineStr">
        <is>
          <t>Nivel de Satisfacción Servicios Prestados - Contabilidad</t>
        </is>
      </c>
      <c r="C58" t="inlineStr">
        <is>
          <t>Operativo</t>
        </is>
      </c>
      <c r="D58" t="inlineStr">
        <is>
          <t>Contabilidad</t>
        </is>
      </c>
      <c r="E58" t="inlineStr">
        <is>
          <t>Anual</t>
        </is>
      </c>
      <c r="F58" t="inlineStr">
        <is>
          <t>Positivo</t>
        </is>
      </c>
      <c r="G58" t="inlineStr"/>
      <c r="H58" t="inlineStr">
        <is>
          <t>Historico</t>
        </is>
      </c>
      <c r="I58" t="inlineStr">
        <is>
          <t>Historico</t>
        </is>
      </c>
      <c r="J58" t="inlineStr">
        <is>
          <t>Cierre</t>
        </is>
      </c>
      <c r="K58" t="inlineStr"/>
      <c r="L58" t="inlineStr">
        <is>
          <t>%</t>
        </is>
      </c>
    </row>
    <row r="59">
      <c r="A59" t="inlineStr">
        <is>
          <t>108.7</t>
        </is>
      </c>
      <c r="B59" t="inlineStr">
        <is>
          <t>Nivel de Satisfacción Servicios Prestados - Tesorería</t>
        </is>
      </c>
      <c r="C59" t="inlineStr">
        <is>
          <t>Operativo</t>
        </is>
      </c>
      <c r="D59" t="inlineStr">
        <is>
          <t>Tesorería</t>
        </is>
      </c>
      <c r="E59" t="inlineStr">
        <is>
          <t>Anual</t>
        </is>
      </c>
      <c r="F59" t="inlineStr">
        <is>
          <t>Positivo</t>
        </is>
      </c>
      <c r="G59" t="inlineStr"/>
      <c r="H59" t="inlineStr">
        <is>
          <t>Historico</t>
        </is>
      </c>
      <c r="I59" t="inlineStr">
        <is>
          <t>Historico</t>
        </is>
      </c>
      <c r="J59" t="inlineStr">
        <is>
          <t>Cierre</t>
        </is>
      </c>
      <c r="K59" t="inlineStr"/>
      <c r="L59" t="inlineStr">
        <is>
          <t>%</t>
        </is>
      </c>
    </row>
    <row r="60">
      <c r="A60" t="inlineStr">
        <is>
          <t>108.8</t>
        </is>
      </c>
      <c r="B60" t="inlineStr">
        <is>
          <t>Nivel de Satisfacción Servicios Prestados - Gestión jurídica y normativa</t>
        </is>
      </c>
      <c r="C60" t="inlineStr">
        <is>
          <t>Operativo</t>
        </is>
      </c>
      <c r="D60" t="inlineStr">
        <is>
          <t>GESTIÓN JURÍDICA Y NORMATIVA</t>
        </is>
      </c>
      <c r="E60" t="inlineStr">
        <is>
          <t>Anual</t>
        </is>
      </c>
      <c r="F60" t="inlineStr">
        <is>
          <t>Positivo</t>
        </is>
      </c>
      <c r="G60" t="inlineStr"/>
      <c r="H60" t="inlineStr">
        <is>
          <t>Historico</t>
        </is>
      </c>
      <c r="I60" t="inlineStr">
        <is>
          <t>Historico</t>
        </is>
      </c>
      <c r="J60" t="inlineStr">
        <is>
          <t>Cierre</t>
        </is>
      </c>
      <c r="K60" t="inlineStr"/>
      <c r="L60" t="inlineStr">
        <is>
          <t>%</t>
        </is>
      </c>
    </row>
    <row r="61">
      <c r="A61" t="inlineStr">
        <is>
          <t>108.9</t>
        </is>
      </c>
      <c r="B61" t="inlineStr">
        <is>
          <t>Nivel de Satisfacción Servicios Prestados - Gestión de Proyectos</t>
        </is>
      </c>
      <c r="C61" t="inlineStr">
        <is>
          <t>Operativo</t>
        </is>
      </c>
      <c r="D61" t="inlineStr">
        <is>
          <t>Gestión de Proyectos</t>
        </is>
      </c>
      <c r="E61" t="inlineStr">
        <is>
          <t>Anual</t>
        </is>
      </c>
      <c r="F61" t="inlineStr">
        <is>
          <t>Positivo</t>
        </is>
      </c>
      <c r="G61" t="inlineStr"/>
      <c r="H61" t="inlineStr">
        <is>
          <t>Historico</t>
        </is>
      </c>
      <c r="I61" t="inlineStr">
        <is>
          <t>Historico</t>
        </is>
      </c>
      <c r="J61" t="inlineStr">
        <is>
          <t>Cierre</t>
        </is>
      </c>
      <c r="K61" t="inlineStr"/>
      <c r="L61" t="inlineStr">
        <is>
          <t>%</t>
        </is>
      </c>
    </row>
    <row r="62">
      <c r="A62" t="n">
        <v>109</v>
      </c>
      <c r="B62" t="inlineStr">
        <is>
          <t>Nivel de Satisfacción Servicios Prestados</t>
        </is>
      </c>
      <c r="C62" t="inlineStr">
        <is>
          <t>Estratégico</t>
        </is>
      </c>
      <c r="D62" t="inlineStr">
        <is>
          <t>Comunicaciones Internas</t>
        </is>
      </c>
      <c r="E62" t="inlineStr">
        <is>
          <t>Anual</t>
        </is>
      </c>
      <c r="F62" t="inlineStr">
        <is>
          <t>Positivo</t>
        </is>
      </c>
      <c r="G62" t="inlineStr">
        <is>
          <t>Serie Unica</t>
        </is>
      </c>
      <c r="H62" t="inlineStr">
        <is>
          <t>Activo</t>
        </is>
      </c>
      <c r="I62" t="inlineStr">
        <is>
          <t>API</t>
        </is>
      </c>
      <c r="J62" t="inlineStr">
        <is>
          <t>Cierre</t>
        </is>
      </c>
      <c r="K62" t="inlineStr"/>
      <c r="L62" t="inlineStr">
        <is>
          <t>%</t>
        </is>
      </c>
    </row>
    <row r="63">
      <c r="A63" t="n">
        <v>110</v>
      </c>
      <c r="B63" t="inlineStr">
        <is>
          <t>Nivel de Satisfacción Servicios Prestados</t>
        </is>
      </c>
      <c r="C63" t="inlineStr">
        <is>
          <t>Estratégico</t>
        </is>
      </c>
      <c r="D63" t="inlineStr">
        <is>
          <t>GESTIÓN FINANCIERA</t>
        </is>
      </c>
      <c r="E63" t="inlineStr">
        <is>
          <t>Anual</t>
        </is>
      </c>
      <c r="F63" t="inlineStr">
        <is>
          <t>Positivo</t>
        </is>
      </c>
      <c r="G63" t="inlineStr"/>
      <c r="H63" t="inlineStr">
        <is>
          <t>Historico</t>
        </is>
      </c>
      <c r="I63" t="inlineStr">
        <is>
          <t>Historico</t>
        </is>
      </c>
      <c r="J63" t="inlineStr">
        <is>
          <t>Cierre</t>
        </is>
      </c>
      <c r="K63" t="inlineStr"/>
      <c r="L63" t="inlineStr">
        <is>
          <t>%</t>
        </is>
      </c>
    </row>
    <row r="64">
      <c r="A64" t="n">
        <v>111</v>
      </c>
      <c r="B64" t="inlineStr">
        <is>
          <t>Nivel de Satisfacción Servicios Prestados</t>
        </is>
      </c>
      <c r="C64" t="inlineStr">
        <is>
          <t>Operativo</t>
        </is>
      </c>
      <c r="D64" t="inlineStr">
        <is>
          <t>GESTIÓN DE ABASTECIMIENTO</t>
        </is>
      </c>
      <c r="E64" t="inlineStr">
        <is>
          <t>Trimestral</t>
        </is>
      </c>
      <c r="F64" t="inlineStr">
        <is>
          <t>Positivo</t>
        </is>
      </c>
      <c r="G64" t="inlineStr">
        <is>
          <t>Serie Unica</t>
        </is>
      </c>
      <c r="H64" t="inlineStr">
        <is>
          <t>Activo</t>
        </is>
      </c>
      <c r="I64" t="inlineStr">
        <is>
          <t>API</t>
        </is>
      </c>
      <c r="J64" t="inlineStr">
        <is>
          <t>Promedio</t>
        </is>
      </c>
      <c r="K64" t="inlineStr"/>
      <c r="L64" t="inlineStr">
        <is>
          <t>%</t>
        </is>
      </c>
    </row>
    <row r="65">
      <c r="A65" t="n">
        <v>112</v>
      </c>
      <c r="B65" t="inlineStr">
        <is>
          <t>Nivel de Satisfacción Servicios Prestados</t>
        </is>
      </c>
      <c r="C65" t="inlineStr">
        <is>
          <t>Estratégico</t>
        </is>
      </c>
      <c r="D65" t="inlineStr">
        <is>
          <t>Gestión Infraestructura Física</t>
        </is>
      </c>
      <c r="E65" t="inlineStr">
        <is>
          <t>Anual</t>
        </is>
      </c>
      <c r="F65" t="inlineStr">
        <is>
          <t>Positivo</t>
        </is>
      </c>
      <c r="G65" t="inlineStr">
        <is>
          <t>Serie Unica</t>
        </is>
      </c>
      <c r="H65" t="inlineStr">
        <is>
          <t>Activo</t>
        </is>
      </c>
      <c r="I65" t="inlineStr">
        <is>
          <t>API</t>
        </is>
      </c>
      <c r="J65" t="inlineStr">
        <is>
          <t>Cierre</t>
        </is>
      </c>
      <c r="K65" t="inlineStr"/>
      <c r="L65" t="inlineStr">
        <is>
          <t>%</t>
        </is>
      </c>
    </row>
    <row r="66">
      <c r="A66" t="n">
        <v>113</v>
      </c>
      <c r="B66" t="inlineStr">
        <is>
          <t>Nivel de Satisfacción Servicios Prestados</t>
        </is>
      </c>
      <c r="C66" t="inlineStr">
        <is>
          <t>Operativo</t>
        </is>
      </c>
      <c r="D66" t="inlineStr">
        <is>
          <t>GESTIÓN Y DESARROLLO DEL TALENTO HUMANO</t>
        </is>
      </c>
      <c r="E66" t="inlineStr">
        <is>
          <t>Anual</t>
        </is>
      </c>
      <c r="F66" t="inlineStr">
        <is>
          <t>Positivo</t>
        </is>
      </c>
      <c r="G66" t="inlineStr">
        <is>
          <t>Serie Unica</t>
        </is>
      </c>
      <c r="H66" t="inlineStr">
        <is>
          <t>Activo</t>
        </is>
      </c>
      <c r="I66" t="inlineStr">
        <is>
          <t>API</t>
        </is>
      </c>
      <c r="J66" t="inlineStr">
        <is>
          <t>Cierre</t>
        </is>
      </c>
      <c r="K66" t="inlineStr"/>
      <c r="L66" t="inlineStr">
        <is>
          <t>%</t>
        </is>
      </c>
    </row>
    <row r="67">
      <c r="A67" t="n">
        <v>114</v>
      </c>
      <c r="B67" t="inlineStr">
        <is>
          <t>Nivel de Satisfacción Servicios Prestados</t>
        </is>
      </c>
      <c r="C67" t="inlineStr">
        <is>
          <t>Estratégico</t>
        </is>
      </c>
      <c r="D67" t="inlineStr">
        <is>
          <t>GESTIÓN DE LA TECNOLOGÍA E INNOVACIÓN DIGITAL</t>
        </is>
      </c>
      <c r="E67" t="inlineStr">
        <is>
          <t>Anual</t>
        </is>
      </c>
      <c r="F67" t="inlineStr">
        <is>
          <t>Positivo</t>
        </is>
      </c>
      <c r="G67" t="inlineStr">
        <is>
          <t>Serie Unica</t>
        </is>
      </c>
      <c r="H67" t="inlineStr">
        <is>
          <t>Activo</t>
        </is>
      </c>
      <c r="I67" t="inlineStr">
        <is>
          <t>API</t>
        </is>
      </c>
      <c r="J67" t="inlineStr">
        <is>
          <t>Cierre</t>
        </is>
      </c>
      <c r="K67" t="inlineStr"/>
      <c r="L67" t="inlineStr">
        <is>
          <t>%</t>
        </is>
      </c>
    </row>
    <row r="68">
      <c r="A68" t="n">
        <v>115</v>
      </c>
      <c r="B68" t="inlineStr">
        <is>
          <t>Nivel de Satisfacción Servicios Prestados</t>
        </is>
      </c>
      <c r="C68" t="inlineStr">
        <is>
          <t>Estratégico</t>
        </is>
      </c>
      <c r="D68" t="inlineStr">
        <is>
          <t>GESTIÓN DE SEGURIDAD Y SALUD EN EL TRABAJO</t>
        </is>
      </c>
      <c r="E68" t="inlineStr">
        <is>
          <t>Anual</t>
        </is>
      </c>
      <c r="F68" t="inlineStr">
        <is>
          <t>Positivo</t>
        </is>
      </c>
      <c r="G68" t="inlineStr">
        <is>
          <t>Serie Unica</t>
        </is>
      </c>
      <c r="H68" t="inlineStr">
        <is>
          <t>Activo</t>
        </is>
      </c>
      <c r="I68" t="inlineStr">
        <is>
          <t>API</t>
        </is>
      </c>
      <c r="J68" t="inlineStr">
        <is>
          <t>Cierre</t>
        </is>
      </c>
      <c r="K68" t="inlineStr"/>
      <c r="L68" t="inlineStr">
        <is>
          <t>%</t>
        </is>
      </c>
    </row>
    <row r="69">
      <c r="A69" t="n">
        <v>116</v>
      </c>
      <c r="B69" t="inlineStr">
        <is>
          <t>Nivel de Satisfacción Servicios Prestados</t>
        </is>
      </c>
      <c r="C69" t="inlineStr">
        <is>
          <t>Estratégico</t>
        </is>
      </c>
      <c r="D69" t="inlineStr">
        <is>
          <t>AUDITORÍA INTERNA</t>
        </is>
      </c>
      <c r="E69" t="inlineStr">
        <is>
          <t>Anual</t>
        </is>
      </c>
      <c r="F69" t="inlineStr">
        <is>
          <t>Positivo</t>
        </is>
      </c>
      <c r="G69" t="inlineStr">
        <is>
          <t>Serie Unica</t>
        </is>
      </c>
      <c r="H69" t="inlineStr">
        <is>
          <t>Activo</t>
        </is>
      </c>
      <c r="I69" t="inlineStr">
        <is>
          <t>API</t>
        </is>
      </c>
      <c r="J69" t="inlineStr">
        <is>
          <t>Cierre</t>
        </is>
      </c>
      <c r="K69" t="inlineStr"/>
      <c r="L69" t="inlineStr">
        <is>
          <t>%</t>
        </is>
      </c>
    </row>
    <row r="70">
      <c r="A70" t="n">
        <v>117</v>
      </c>
      <c r="B70" t="inlineStr">
        <is>
          <t>Nivel de Satisfacción Servicios Prestados</t>
        </is>
      </c>
      <c r="C70" t="inlineStr">
        <is>
          <t>Estratégico</t>
        </is>
      </c>
      <c r="D70" t="inlineStr">
        <is>
          <t>GESTIÓN AMBIENTAL</t>
        </is>
      </c>
      <c r="E70" t="inlineStr">
        <is>
          <t>Anual</t>
        </is>
      </c>
      <c r="F70" t="inlineStr">
        <is>
          <t>Positivo</t>
        </is>
      </c>
      <c r="G70" t="inlineStr">
        <is>
          <t>Serie Unica</t>
        </is>
      </c>
      <c r="H70" t="inlineStr">
        <is>
          <t>Activo</t>
        </is>
      </c>
      <c r="I70" t="inlineStr">
        <is>
          <t>API</t>
        </is>
      </c>
      <c r="J70" t="inlineStr">
        <is>
          <t>Cierre</t>
        </is>
      </c>
      <c r="K70" t="inlineStr"/>
      <c r="L70" t="inlineStr">
        <is>
          <t>%</t>
        </is>
      </c>
    </row>
    <row r="71">
      <c r="A71" t="n">
        <v>118</v>
      </c>
      <c r="B71" t="inlineStr">
        <is>
          <t>Nivel de Satisfacción del sistema de gestión de calidad</t>
        </is>
      </c>
      <c r="C71" t="inlineStr">
        <is>
          <t>Estratégico</t>
        </is>
      </c>
      <c r="D71" t="inlineStr">
        <is>
          <t>Gestión de calidad</t>
        </is>
      </c>
      <c r="E71" t="inlineStr">
        <is>
          <t>Anual</t>
        </is>
      </c>
      <c r="F71" t="inlineStr">
        <is>
          <t>Positivo</t>
        </is>
      </c>
      <c r="G71" t="inlineStr">
        <is>
          <t>Serie Unica</t>
        </is>
      </c>
      <c r="H71" t="inlineStr">
        <is>
          <t>Activo</t>
        </is>
      </c>
      <c r="I71" t="inlineStr">
        <is>
          <t>API</t>
        </is>
      </c>
      <c r="J71" t="inlineStr">
        <is>
          <t>Cierre</t>
        </is>
      </c>
      <c r="K71" t="inlineStr"/>
      <c r="L71" t="inlineStr">
        <is>
          <t>%</t>
        </is>
      </c>
    </row>
    <row r="72">
      <c r="A72" t="n">
        <v>121</v>
      </c>
      <c r="B72" t="inlineStr">
        <is>
          <t>Ejecución presupuestal de la nómina acumulada</t>
        </is>
      </c>
      <c r="C72" t="inlineStr">
        <is>
          <t>Operativo</t>
        </is>
      </c>
      <c r="D72" t="inlineStr">
        <is>
          <t>GESTIÓN Y DESARROLLO DEL TALENTO HUMANO</t>
        </is>
      </c>
      <c r="E72" t="inlineStr">
        <is>
          <t>Mensual</t>
        </is>
      </c>
      <c r="F72" t="inlineStr">
        <is>
          <t>Negativo</t>
        </is>
      </c>
      <c r="G72" t="inlineStr">
        <is>
          <t>Serie Unica</t>
        </is>
      </c>
      <c r="H72" t="inlineStr">
        <is>
          <t>Activo</t>
        </is>
      </c>
      <c r="I72" t="inlineStr">
        <is>
          <t>API</t>
        </is>
      </c>
      <c r="J72" t="inlineStr">
        <is>
          <t>Cierre</t>
        </is>
      </c>
      <c r="K72" t="inlineStr"/>
      <c r="L72" t="inlineStr">
        <is>
          <t>$</t>
        </is>
      </c>
    </row>
    <row r="73">
      <c r="A73" t="n">
        <v>122</v>
      </c>
      <c r="B73" t="inlineStr">
        <is>
          <t>Eficacia en la solicitud documental- por periodo</t>
        </is>
      </c>
      <c r="C73" t="inlineStr">
        <is>
          <t>Operativo</t>
        </is>
      </c>
      <c r="D73" t="inlineStr">
        <is>
          <t>Gestión de calidad</t>
        </is>
      </c>
      <c r="E73" t="inlineStr">
        <is>
          <t>Mensual</t>
        </is>
      </c>
      <c r="F73" t="inlineStr">
        <is>
          <t>Positivo</t>
        </is>
      </c>
      <c r="G73" t="inlineStr">
        <is>
          <t>Serie Unica</t>
        </is>
      </c>
      <c r="H73" t="inlineStr">
        <is>
          <t>Activo</t>
        </is>
      </c>
      <c r="I73" t="inlineStr">
        <is>
          <t>API</t>
        </is>
      </c>
      <c r="J73" t="inlineStr">
        <is>
          <t>Promedio</t>
        </is>
      </c>
      <c r="K73" t="inlineStr"/>
      <c r="L73" t="inlineStr">
        <is>
          <t>%</t>
        </is>
      </c>
    </row>
    <row r="74">
      <c r="A74" t="n">
        <v>124</v>
      </c>
      <c r="B74" t="inlineStr">
        <is>
          <t>Indice de Frecuencia de accidentalidad</t>
        </is>
      </c>
      <c r="C74" t="inlineStr">
        <is>
          <t>Operativo</t>
        </is>
      </c>
      <c r="D74" t="inlineStr">
        <is>
          <t>GESTIÓN DE SEGURIDAD Y SALUD EN EL TRABAJO</t>
        </is>
      </c>
      <c r="E74" t="inlineStr">
        <is>
          <t>Mensual</t>
        </is>
      </c>
      <c r="F74" t="inlineStr">
        <is>
          <t>Negativo</t>
        </is>
      </c>
      <c r="G74" t="inlineStr">
        <is>
          <t>Serie Unica</t>
        </is>
      </c>
      <c r="H74" t="inlineStr">
        <is>
          <t>Activo</t>
        </is>
      </c>
      <c r="I74" t="inlineStr">
        <is>
          <t>API</t>
        </is>
      </c>
      <c r="J74" t="inlineStr">
        <is>
          <t>Promedio</t>
        </is>
      </c>
      <c r="K74" t="inlineStr"/>
      <c r="L74" t="inlineStr">
        <is>
          <t>DEC</t>
        </is>
      </c>
    </row>
    <row r="75">
      <c r="A75" t="n">
        <v>125</v>
      </c>
      <c r="B75" t="inlineStr">
        <is>
          <t>Indice de severidad</t>
        </is>
      </c>
      <c r="C75" t="inlineStr">
        <is>
          <t>Operativo</t>
        </is>
      </c>
      <c r="D75" t="inlineStr">
        <is>
          <t>GESTIÓN DE SEGURIDAD Y SALUD EN EL TRABAJO</t>
        </is>
      </c>
      <c r="E75" t="inlineStr">
        <is>
          <t>Mensual</t>
        </is>
      </c>
      <c r="F75" t="inlineStr">
        <is>
          <t>Negativo</t>
        </is>
      </c>
      <c r="G75" t="inlineStr">
        <is>
          <t>Serie Unica</t>
        </is>
      </c>
      <c r="H75" t="inlineStr">
        <is>
          <t>Activo</t>
        </is>
      </c>
      <c r="I75" t="inlineStr">
        <is>
          <t>API</t>
        </is>
      </c>
      <c r="J75" t="inlineStr">
        <is>
          <t>Promedio</t>
        </is>
      </c>
      <c r="K75" t="inlineStr"/>
      <c r="L75" t="inlineStr">
        <is>
          <t>DEC</t>
        </is>
      </c>
    </row>
    <row r="76">
      <c r="A76" t="n">
        <v>126</v>
      </c>
      <c r="B76" t="inlineStr">
        <is>
          <t>Indice de Prevalencia EL Enfermedad laboral</t>
        </is>
      </c>
      <c r="C76" t="inlineStr">
        <is>
          <t>Operativo</t>
        </is>
      </c>
      <c r="D76" t="inlineStr">
        <is>
          <t>GESTIÓN DE SEGURIDAD Y SALUD EN EL TRABAJO</t>
        </is>
      </c>
      <c r="E76" t="inlineStr">
        <is>
          <t>Anual</t>
        </is>
      </c>
      <c r="F76" t="inlineStr">
        <is>
          <t>Negativo</t>
        </is>
      </c>
      <c r="G76" t="inlineStr">
        <is>
          <t>Serie Unica</t>
        </is>
      </c>
      <c r="H76" t="inlineStr">
        <is>
          <t>Activo</t>
        </is>
      </c>
      <c r="I76" t="inlineStr">
        <is>
          <t>API</t>
        </is>
      </c>
      <c r="J76" t="inlineStr">
        <is>
          <t>Cierre</t>
        </is>
      </c>
      <c r="K76" t="inlineStr"/>
      <c r="L76" t="inlineStr">
        <is>
          <t>DEC</t>
        </is>
      </c>
    </row>
    <row r="77">
      <c r="A77" t="n">
        <v>127</v>
      </c>
      <c r="B77" t="inlineStr">
        <is>
          <t>Indice de Incidencia EL Enfermedad laboral</t>
        </is>
      </c>
      <c r="C77" t="inlineStr">
        <is>
          <t>Operativo</t>
        </is>
      </c>
      <c r="D77" t="inlineStr">
        <is>
          <t>GESTIÓN DE SEGURIDAD Y SALUD EN EL TRABAJO</t>
        </is>
      </c>
      <c r="E77" t="inlineStr">
        <is>
          <t>Anual</t>
        </is>
      </c>
      <c r="F77" t="inlineStr">
        <is>
          <t>Negativo</t>
        </is>
      </c>
      <c r="G77" t="inlineStr">
        <is>
          <t>Serie Unica</t>
        </is>
      </c>
      <c r="H77" t="inlineStr">
        <is>
          <t>Activo</t>
        </is>
      </c>
      <c r="I77" t="inlineStr">
        <is>
          <t>API</t>
        </is>
      </c>
      <c r="J77" t="inlineStr">
        <is>
          <t>Cierre</t>
        </is>
      </c>
      <c r="K77" t="inlineStr"/>
      <c r="L77" t="inlineStr">
        <is>
          <t>DEC</t>
        </is>
      </c>
    </row>
    <row r="78">
      <c r="A78" t="n">
        <v>128</v>
      </c>
      <c r="B78" t="inlineStr">
        <is>
          <t>Ausentísmo por causa médica</t>
        </is>
      </c>
      <c r="C78" t="inlineStr">
        <is>
          <t>Operativo</t>
        </is>
      </c>
      <c r="D78" t="inlineStr">
        <is>
          <t>GESTIÓN DE SEGURIDAD Y SALUD EN EL TRABAJO</t>
        </is>
      </c>
      <c r="E78" t="inlineStr">
        <is>
          <t>Mensual</t>
        </is>
      </c>
      <c r="F78" t="inlineStr">
        <is>
          <t>Negativo</t>
        </is>
      </c>
      <c r="G78" t="inlineStr">
        <is>
          <t>Serie Unica</t>
        </is>
      </c>
      <c r="H78" t="inlineStr">
        <is>
          <t>Activo</t>
        </is>
      </c>
      <c r="I78" t="inlineStr">
        <is>
          <t>API</t>
        </is>
      </c>
      <c r="J78" t="inlineStr">
        <is>
          <t>Promedio</t>
        </is>
      </c>
      <c r="K78" t="inlineStr"/>
      <c r="L78" t="inlineStr">
        <is>
          <t>DEC</t>
        </is>
      </c>
    </row>
    <row r="79">
      <c r="A79" t="n">
        <v>133</v>
      </c>
      <c r="B79" t="inlineStr">
        <is>
          <t>Nivel de Satisfacción Servicios Prestados</t>
        </is>
      </c>
      <c r="C79" t="inlineStr">
        <is>
          <t>Estratégico</t>
        </is>
      </c>
      <c r="D79" t="inlineStr">
        <is>
          <t>VISIBILIDAD NACIONAL E INTERNACIONAL</t>
        </is>
      </c>
      <c r="E79" t="inlineStr">
        <is>
          <t>Anual</t>
        </is>
      </c>
      <c r="F79" t="inlineStr">
        <is>
          <t>Positivo</t>
        </is>
      </c>
      <c r="G79" t="inlineStr">
        <is>
          <t>Serie Unica</t>
        </is>
      </c>
      <c r="H79" t="inlineStr">
        <is>
          <t>Activo</t>
        </is>
      </c>
      <c r="I79" t="inlineStr">
        <is>
          <t>API</t>
        </is>
      </c>
      <c r="J79" t="inlineStr">
        <is>
          <t>Cierre</t>
        </is>
      </c>
      <c r="K79" t="inlineStr"/>
      <c r="L79" t="inlineStr">
        <is>
          <t>%</t>
        </is>
      </c>
    </row>
    <row r="80">
      <c r="A80" t="n">
        <v>136</v>
      </c>
      <c r="B80" t="inlineStr">
        <is>
          <t>Ejecución de actividades culturales</t>
        </is>
      </c>
      <c r="C80" t="inlineStr">
        <is>
          <t>Operativo</t>
        </is>
      </c>
      <c r="D80" t="inlineStr">
        <is>
          <t>Biblioteca Institucional</t>
        </is>
      </c>
      <c r="E80" t="inlineStr">
        <is>
          <t>Semestral</t>
        </is>
      </c>
      <c r="F80" t="inlineStr">
        <is>
          <t>Positivo</t>
        </is>
      </c>
      <c r="G80" t="inlineStr"/>
      <c r="H80" t="inlineStr">
        <is>
          <t>Historico</t>
        </is>
      </c>
      <c r="I80" t="inlineStr">
        <is>
          <t>Historico</t>
        </is>
      </c>
      <c r="J80" t="inlineStr">
        <is>
          <t>Promedio</t>
        </is>
      </c>
      <c r="K80" t="inlineStr"/>
      <c r="L80" t="inlineStr">
        <is>
          <t>%</t>
        </is>
      </c>
    </row>
    <row r="81">
      <c r="A81" t="n">
        <v>137</v>
      </c>
      <c r="B81" t="inlineStr">
        <is>
          <t>Ejecución de Talleres de formación</t>
        </is>
      </c>
      <c r="C81" t="inlineStr">
        <is>
          <t>Operativo</t>
        </is>
      </c>
      <c r="D81" t="inlineStr">
        <is>
          <t>Biblioteca Institucional</t>
        </is>
      </c>
      <c r="E81" t="inlineStr">
        <is>
          <t>Trimestral</t>
        </is>
      </c>
      <c r="F81" t="inlineStr">
        <is>
          <t>Positivo</t>
        </is>
      </c>
      <c r="G81" t="inlineStr"/>
      <c r="H81" t="inlineStr">
        <is>
          <t>Historico</t>
        </is>
      </c>
      <c r="I81" t="inlineStr">
        <is>
          <t>Historico</t>
        </is>
      </c>
      <c r="J81" t="inlineStr">
        <is>
          <t>Promedio</t>
        </is>
      </c>
      <c r="K81" t="inlineStr"/>
      <c r="L81" t="inlineStr">
        <is>
          <t>ENT</t>
        </is>
      </c>
    </row>
    <row r="82">
      <c r="A82" t="n">
        <v>139</v>
      </c>
      <c r="B82" t="inlineStr">
        <is>
          <t>Ejecución presupuestal del gasto</t>
        </is>
      </c>
      <c r="C82" t="inlineStr">
        <is>
          <t>Operativo</t>
        </is>
      </c>
      <c r="D82" t="inlineStr">
        <is>
          <t>Biblioteca Institucional</t>
        </is>
      </c>
      <c r="E82" t="inlineStr">
        <is>
          <t>Mensual</t>
        </is>
      </c>
      <c r="F82" t="inlineStr">
        <is>
          <t>Negativo</t>
        </is>
      </c>
      <c r="G82" t="inlineStr"/>
      <c r="H82" t="inlineStr">
        <is>
          <t>Historico</t>
        </is>
      </c>
      <c r="I82" t="inlineStr">
        <is>
          <t>Historico</t>
        </is>
      </c>
      <c r="J82" t="inlineStr">
        <is>
          <t>Cierre</t>
        </is>
      </c>
      <c r="K82" t="inlineStr"/>
      <c r="L82" t="inlineStr">
        <is>
          <t>$</t>
        </is>
      </c>
    </row>
    <row r="83">
      <c r="A83" t="n">
        <v>143</v>
      </c>
      <c r="B83" t="inlineStr">
        <is>
          <t>Proyectos de investigación e innovación- Metrica</t>
        </is>
      </c>
      <c r="C83" t="inlineStr">
        <is>
          <t>Operativo</t>
        </is>
      </c>
      <c r="D83" t="inlineStr">
        <is>
          <t>Investigación, desarrollo tecnológico, innovación y creación</t>
        </is>
      </c>
      <c r="E83" t="inlineStr">
        <is>
          <t>Semestral</t>
        </is>
      </c>
      <c r="F83" t="inlineStr">
        <is>
          <t>Positivo</t>
        </is>
      </c>
      <c r="G83" t="inlineStr">
        <is>
          <t>Serie Unica</t>
        </is>
      </c>
      <c r="H83" t="inlineStr">
        <is>
          <t>Activo</t>
        </is>
      </c>
      <c r="I83" t="inlineStr">
        <is>
          <t>API</t>
        </is>
      </c>
      <c r="J83" t="inlineStr">
        <is>
          <t>Promedio</t>
        </is>
      </c>
      <c r="K83" t="inlineStr"/>
      <c r="L83" t="inlineStr">
        <is>
          <t>ENT</t>
        </is>
      </c>
    </row>
    <row r="84">
      <c r="A84" t="n">
        <v>144</v>
      </c>
      <c r="B84" t="inlineStr">
        <is>
          <t>Productos de investigación</t>
        </is>
      </c>
      <c r="C84" t="inlineStr">
        <is>
          <t>Estratégico</t>
        </is>
      </c>
      <c r="D84" t="inlineStr">
        <is>
          <t>Investigación, desarrollo tecnológico, innovación y creación</t>
        </is>
      </c>
      <c r="E84" t="inlineStr">
        <is>
          <t>Anual</t>
        </is>
      </c>
      <c r="F84" t="inlineStr">
        <is>
          <t>Positivo</t>
        </is>
      </c>
      <c r="G84" t="inlineStr">
        <is>
          <t>Serie Unica</t>
        </is>
      </c>
      <c r="H84" t="inlineStr">
        <is>
          <t>Activo</t>
        </is>
      </c>
      <c r="I84" t="inlineStr">
        <is>
          <t>API</t>
        </is>
      </c>
      <c r="J84" t="inlineStr">
        <is>
          <t>Cierre</t>
        </is>
      </c>
      <c r="K84" t="inlineStr"/>
      <c r="L84" t="inlineStr">
        <is>
          <t>DEC</t>
        </is>
      </c>
    </row>
    <row r="85">
      <c r="A85" t="n">
        <v>145</v>
      </c>
      <c r="B85" t="inlineStr">
        <is>
          <t>Semilleros de Investigación, Innovación y Creación</t>
        </is>
      </c>
      <c r="C85" t="inlineStr">
        <is>
          <t>Estratégico</t>
        </is>
      </c>
      <c r="D85" t="inlineStr">
        <is>
          <t>Formación para la investigación, creación e innovación</t>
        </is>
      </c>
      <c r="E85" t="inlineStr">
        <is>
          <t>Semestral</t>
        </is>
      </c>
      <c r="F85" t="inlineStr">
        <is>
          <t>Positivo</t>
        </is>
      </c>
      <c r="G85" t="inlineStr">
        <is>
          <t>Serie Unica</t>
        </is>
      </c>
      <c r="H85" t="inlineStr">
        <is>
          <t>Activo</t>
        </is>
      </c>
      <c r="I85" t="inlineStr">
        <is>
          <t>API</t>
        </is>
      </c>
      <c r="J85" t="inlineStr">
        <is>
          <t>Promedio</t>
        </is>
      </c>
      <c r="K85" t="inlineStr"/>
      <c r="L85" t="inlineStr">
        <is>
          <t>ENT</t>
        </is>
      </c>
    </row>
    <row r="86">
      <c r="A86" t="n">
        <v>146</v>
      </c>
      <c r="B86" t="inlineStr">
        <is>
          <t>Docentes vinculados a investigación</t>
        </is>
      </c>
      <c r="C86" t="inlineStr">
        <is>
          <t>Estratégico</t>
        </is>
      </c>
      <c r="D86" t="inlineStr">
        <is>
          <t>Investigación, desarrollo tecnológico, innovación y creación</t>
        </is>
      </c>
      <c r="E86" t="inlineStr">
        <is>
          <t>Semestral</t>
        </is>
      </c>
      <c r="F86" t="inlineStr">
        <is>
          <t>Positivo</t>
        </is>
      </c>
      <c r="G86" t="inlineStr">
        <is>
          <t>Serie Unica</t>
        </is>
      </c>
      <c r="H86" t="inlineStr">
        <is>
          <t>Activo</t>
        </is>
      </c>
      <c r="I86" t="inlineStr">
        <is>
          <t>API</t>
        </is>
      </c>
      <c r="J86" t="inlineStr">
        <is>
          <t>Promedio</t>
        </is>
      </c>
      <c r="K86" t="inlineStr"/>
      <c r="L86" t="inlineStr">
        <is>
          <t>ENT</t>
        </is>
      </c>
    </row>
    <row r="87">
      <c r="A87" t="n">
        <v>147</v>
      </c>
      <c r="B87" t="inlineStr">
        <is>
          <t>Grupos de investigación categorizados</t>
        </is>
      </c>
      <c r="C87" t="inlineStr">
        <is>
          <t>Operativo</t>
        </is>
      </c>
      <c r="D87" t="inlineStr">
        <is>
          <t>Investigación, desarrollo tecnológico, innovación y creación</t>
        </is>
      </c>
      <c r="E87" t="inlineStr">
        <is>
          <t>Anual</t>
        </is>
      </c>
      <c r="F87" t="inlineStr">
        <is>
          <t>Positivo</t>
        </is>
      </c>
      <c r="G87" t="inlineStr">
        <is>
          <t>Serie Unica</t>
        </is>
      </c>
      <c r="H87" t="inlineStr">
        <is>
          <t>Activo</t>
        </is>
      </c>
      <c r="I87" t="inlineStr">
        <is>
          <t>API</t>
        </is>
      </c>
      <c r="J87" t="inlineStr">
        <is>
          <t>Cierre</t>
        </is>
      </c>
      <c r="K87" t="inlineStr"/>
      <c r="L87" t="inlineStr">
        <is>
          <t>ENT</t>
        </is>
      </c>
    </row>
    <row r="88">
      <c r="A88" t="n">
        <v>148</v>
      </c>
      <c r="B88" t="inlineStr">
        <is>
          <t>Estudiantes vinculados a investigación</t>
        </is>
      </c>
      <c r="C88" t="inlineStr">
        <is>
          <t>Estratégico</t>
        </is>
      </c>
      <c r="D88" t="inlineStr">
        <is>
          <t>Formación para la investigación, creación e innovación</t>
        </is>
      </c>
      <c r="E88" t="inlineStr">
        <is>
          <t>Semestral</t>
        </is>
      </c>
      <c r="F88" t="inlineStr">
        <is>
          <t>Positivo</t>
        </is>
      </c>
      <c r="G88" t="inlineStr">
        <is>
          <t>Serie Unica</t>
        </is>
      </c>
      <c r="H88" t="inlineStr">
        <is>
          <t>Activo</t>
        </is>
      </c>
      <c r="I88" t="inlineStr">
        <is>
          <t>API</t>
        </is>
      </c>
      <c r="J88" t="inlineStr">
        <is>
          <t>Promedio</t>
        </is>
      </c>
      <c r="K88" t="inlineStr"/>
      <c r="L88" t="inlineStr">
        <is>
          <t>%</t>
        </is>
      </c>
    </row>
    <row r="89">
      <c r="A89" t="n">
        <v>150</v>
      </c>
      <c r="B89" t="inlineStr">
        <is>
          <t>Nivel de Satisfacción Servicios Prestados- Investigación, desarrollo tecnológico, innovación y creación</t>
        </is>
      </c>
      <c r="C89" t="inlineStr">
        <is>
          <t>Estratégico</t>
        </is>
      </c>
      <c r="D89" t="inlineStr">
        <is>
          <t>Investigación, desarrollo tecnológico, innovación y creación</t>
        </is>
      </c>
      <c r="E89" t="inlineStr">
        <is>
          <t>Anual</t>
        </is>
      </c>
      <c r="F89" t="inlineStr">
        <is>
          <t>Positivo</t>
        </is>
      </c>
      <c r="G89" t="inlineStr">
        <is>
          <t>Serie Unica</t>
        </is>
      </c>
      <c r="H89" t="inlineStr">
        <is>
          <t>Activo</t>
        </is>
      </c>
      <c r="I89" t="inlineStr">
        <is>
          <t>API</t>
        </is>
      </c>
      <c r="J89" t="inlineStr">
        <is>
          <t>Cierre</t>
        </is>
      </c>
      <c r="K89" t="inlineStr"/>
      <c r="L89" t="inlineStr">
        <is>
          <t>%</t>
        </is>
      </c>
    </row>
    <row r="90">
      <c r="A90" t="n">
        <v>151</v>
      </c>
      <c r="B90" t="inlineStr">
        <is>
          <t>Nivel de Satisfacción Servicios Prestados</t>
        </is>
      </c>
      <c r="C90" t="inlineStr">
        <is>
          <t>Estratégico</t>
        </is>
      </c>
      <c r="D90" t="inlineStr">
        <is>
          <t>Biblioteca Institucional</t>
        </is>
      </c>
      <c r="E90" t="inlineStr">
        <is>
          <t>Anual</t>
        </is>
      </c>
      <c r="F90" t="inlineStr">
        <is>
          <t>Positivo</t>
        </is>
      </c>
      <c r="G90" t="inlineStr">
        <is>
          <t>Serie Unica</t>
        </is>
      </c>
      <c r="H90" t="inlineStr">
        <is>
          <t>Activo</t>
        </is>
      </c>
      <c r="I90" t="inlineStr">
        <is>
          <t>API</t>
        </is>
      </c>
      <c r="J90" t="inlineStr">
        <is>
          <t>Cierre</t>
        </is>
      </c>
      <c r="K90" t="inlineStr"/>
      <c r="L90" t="inlineStr">
        <is>
          <t>%</t>
        </is>
      </c>
    </row>
    <row r="91">
      <c r="A91" t="n">
        <v>157</v>
      </c>
      <c r="B91" t="inlineStr">
        <is>
          <t>Indexación de bases de datos o SIRES</t>
        </is>
      </c>
      <c r="C91" t="inlineStr">
        <is>
          <t>Estratégico</t>
        </is>
      </c>
      <c r="D91" t="inlineStr">
        <is>
          <t>Editorial y Publicaciones</t>
        </is>
      </c>
      <c r="E91" t="inlineStr">
        <is>
          <t>Anual</t>
        </is>
      </c>
      <c r="F91" t="inlineStr">
        <is>
          <t>Positivo</t>
        </is>
      </c>
      <c r="G91" t="inlineStr"/>
      <c r="H91" t="inlineStr">
        <is>
          <t>Historico</t>
        </is>
      </c>
      <c r="I91" t="inlineStr">
        <is>
          <t>Historico</t>
        </is>
      </c>
      <c r="J91" t="inlineStr">
        <is>
          <t>Cierre</t>
        </is>
      </c>
      <c r="K91" t="inlineStr"/>
      <c r="L91" t="inlineStr">
        <is>
          <t>ENT</t>
        </is>
      </c>
    </row>
    <row r="92">
      <c r="A92" t="n">
        <v>159</v>
      </c>
      <c r="B92" t="inlineStr">
        <is>
          <t>Nivel de Satisfacción Servicios Prestados</t>
        </is>
      </c>
      <c r="C92" t="inlineStr">
        <is>
          <t>Estratégico</t>
        </is>
      </c>
      <c r="D92" t="inlineStr">
        <is>
          <t>Editorial y Publicaciones</t>
        </is>
      </c>
      <c r="E92" t="inlineStr">
        <is>
          <t>Semestral</t>
        </is>
      </c>
      <c r="F92" t="inlineStr">
        <is>
          <t>Positivo</t>
        </is>
      </c>
      <c r="G92" t="inlineStr">
        <is>
          <t>Serie Unica</t>
        </is>
      </c>
      <c r="H92" t="inlineStr">
        <is>
          <t>Activo</t>
        </is>
      </c>
      <c r="I92" t="inlineStr">
        <is>
          <t>API</t>
        </is>
      </c>
      <c r="J92" t="inlineStr">
        <is>
          <t>Promedio</t>
        </is>
      </c>
      <c r="K92" t="inlineStr"/>
      <c r="L92" t="inlineStr">
        <is>
          <t>%</t>
        </is>
      </c>
    </row>
    <row r="93">
      <c r="A93" t="n">
        <v>167</v>
      </c>
      <c r="B93" t="inlineStr">
        <is>
          <t>Satisfacción actividades plan de bienestar</t>
        </is>
      </c>
      <c r="C93" t="inlineStr">
        <is>
          <t>Operativo</t>
        </is>
      </c>
      <c r="D93" t="inlineStr">
        <is>
          <t>GESTIÓN Y DESARROLLO DEL TALENTO HUMANO</t>
        </is>
      </c>
      <c r="E93" t="inlineStr">
        <is>
          <t>Semestral</t>
        </is>
      </c>
      <c r="F93" t="inlineStr">
        <is>
          <t>Positivo</t>
        </is>
      </c>
      <c r="G93" t="inlineStr">
        <is>
          <t>Serie Unica</t>
        </is>
      </c>
      <c r="H93" t="inlineStr">
        <is>
          <t>Activo</t>
        </is>
      </c>
      <c r="I93" t="inlineStr">
        <is>
          <t>API</t>
        </is>
      </c>
      <c r="J93" t="inlineStr">
        <is>
          <t>Promedio</t>
        </is>
      </c>
      <c r="K93" t="inlineStr"/>
      <c r="L93" t="inlineStr">
        <is>
          <t>%</t>
        </is>
      </c>
    </row>
    <row r="94">
      <c r="A94" t="n">
        <v>171</v>
      </c>
      <c r="B94" t="inlineStr">
        <is>
          <t>ANS documentos operativos</t>
        </is>
      </c>
      <c r="C94" t="inlineStr">
        <is>
          <t>Operativo</t>
        </is>
      </c>
      <c r="D94" t="inlineStr">
        <is>
          <t>Gestión de calidad</t>
        </is>
      </c>
      <c r="E94" t="inlineStr">
        <is>
          <t>Bimestral</t>
        </is>
      </c>
      <c r="F94" t="inlineStr">
        <is>
          <t>Negativo</t>
        </is>
      </c>
      <c r="G94" t="inlineStr"/>
      <c r="H94" t="inlineStr">
        <is>
          <t>Historico</t>
        </is>
      </c>
      <c r="I94" t="inlineStr">
        <is>
          <t>Historico</t>
        </is>
      </c>
      <c r="J94" t="inlineStr">
        <is>
          <t>Promedio</t>
        </is>
      </c>
      <c r="K94" t="inlineStr"/>
      <c r="L94" t="inlineStr">
        <is>
          <t>DEC</t>
        </is>
      </c>
    </row>
    <row r="95">
      <c r="A95" t="n">
        <v>172</v>
      </c>
      <c r="B95" t="inlineStr">
        <is>
          <t>Cumplimiento plan operativo del SGC</t>
        </is>
      </c>
      <c r="C95" t="inlineStr">
        <is>
          <t>Operativo</t>
        </is>
      </c>
      <c r="D95" t="inlineStr">
        <is>
          <t>Gestión de calidad</t>
        </is>
      </c>
      <c r="E95" t="inlineStr">
        <is>
          <t>Mensual</t>
        </is>
      </c>
      <c r="F95" t="inlineStr">
        <is>
          <t>Positivo</t>
        </is>
      </c>
      <c r="G95" t="inlineStr">
        <is>
          <t>Serie Unica</t>
        </is>
      </c>
      <c r="H95" t="inlineStr">
        <is>
          <t>Activo</t>
        </is>
      </c>
      <c r="I95" t="inlineStr">
        <is>
          <t>API</t>
        </is>
      </c>
      <c r="J95" t="inlineStr">
        <is>
          <t>Promedio</t>
        </is>
      </c>
      <c r="K95" t="inlineStr"/>
      <c r="L95" t="inlineStr">
        <is>
          <t>%</t>
        </is>
      </c>
    </row>
    <row r="96">
      <c r="A96" t="n">
        <v>174</v>
      </c>
      <c r="B96" t="inlineStr">
        <is>
          <t>Cumplimiento Plan de Formación SGC</t>
        </is>
      </c>
      <c r="C96" t="inlineStr">
        <is>
          <t>Operativo</t>
        </is>
      </c>
      <c r="D96" t="inlineStr">
        <is>
          <t>Gestión de calidad</t>
        </is>
      </c>
      <c r="E96" t="inlineStr">
        <is>
          <t>Semestral</t>
        </is>
      </c>
      <c r="F96" t="inlineStr">
        <is>
          <t>Positivo</t>
        </is>
      </c>
      <c r="G96" t="inlineStr"/>
      <c r="H96" t="inlineStr">
        <is>
          <t>Historico</t>
        </is>
      </c>
      <c r="I96" t="inlineStr">
        <is>
          <t>Historico</t>
        </is>
      </c>
      <c r="J96" t="inlineStr">
        <is>
          <t>Cierre</t>
        </is>
      </c>
      <c r="K96" t="inlineStr"/>
      <c r="L96" t="inlineStr">
        <is>
          <t>%</t>
        </is>
      </c>
    </row>
    <row r="97">
      <c r="A97" t="n">
        <v>176</v>
      </c>
      <c r="B97" t="inlineStr">
        <is>
          <t>Cumplimiento Planes de Mejora</t>
        </is>
      </c>
      <c r="C97" t="inlineStr">
        <is>
          <t>Operativo</t>
        </is>
      </c>
      <c r="D97" t="inlineStr">
        <is>
          <t>Gestión de calidad</t>
        </is>
      </c>
      <c r="E97" t="inlineStr">
        <is>
          <t>Mensual</t>
        </is>
      </c>
      <c r="F97" t="inlineStr">
        <is>
          <t>Positivo</t>
        </is>
      </c>
      <c r="G97" t="inlineStr"/>
      <c r="H97" t="inlineStr">
        <is>
          <t>Historico</t>
        </is>
      </c>
      <c r="I97" t="inlineStr">
        <is>
          <t>Historico</t>
        </is>
      </c>
      <c r="J97" t="inlineStr">
        <is>
          <t>Promedio</t>
        </is>
      </c>
      <c r="K97" t="inlineStr"/>
      <c r="L97" t="inlineStr">
        <is>
          <t>%</t>
        </is>
      </c>
    </row>
    <row r="98">
      <c r="A98" t="n">
        <v>193</v>
      </c>
      <c r="B98" t="inlineStr">
        <is>
          <t>Porcentaje de Cumplimiento del Acuerdo de Nivel de Servicio (ANS)</t>
        </is>
      </c>
      <c r="C98" t="inlineStr">
        <is>
          <t>Estratégico</t>
        </is>
      </c>
      <c r="D98" t="inlineStr">
        <is>
          <t>Servicio</t>
        </is>
      </c>
      <c r="E98" t="inlineStr">
        <is>
          <t>Semestral</t>
        </is>
      </c>
      <c r="F98" t="inlineStr">
        <is>
          <t>Positivo</t>
        </is>
      </c>
      <c r="G98" t="inlineStr">
        <is>
          <t>Serie Unica</t>
        </is>
      </c>
      <c r="H98" t="inlineStr">
        <is>
          <t>Activo</t>
        </is>
      </c>
      <c r="I98" t="inlineStr">
        <is>
          <t>API</t>
        </is>
      </c>
      <c r="J98" t="inlineStr">
        <is>
          <t>Promedio</t>
        </is>
      </c>
      <c r="K98" t="inlineStr"/>
      <c r="L98" t="inlineStr">
        <is>
          <t>%</t>
        </is>
      </c>
    </row>
    <row r="99">
      <c r="A99" t="n">
        <v>194</v>
      </c>
      <c r="B99" t="inlineStr">
        <is>
          <t>Índice de satisfacción del estudiante (SSI)</t>
        </is>
      </c>
      <c r="C99" t="inlineStr">
        <is>
          <t>Estratégico</t>
        </is>
      </c>
      <c r="D99" t="inlineStr">
        <is>
          <t>Servicio</t>
        </is>
      </c>
      <c r="E99" t="inlineStr">
        <is>
          <t>Semestral</t>
        </is>
      </c>
      <c r="F99" t="inlineStr">
        <is>
          <t>Positivo</t>
        </is>
      </c>
      <c r="G99" t="inlineStr"/>
      <c r="H99" t="inlineStr">
        <is>
          <t>Historico</t>
        </is>
      </c>
      <c r="I99" t="inlineStr">
        <is>
          <t>Historico</t>
        </is>
      </c>
      <c r="J99" t="inlineStr">
        <is>
          <t>Cierre</t>
        </is>
      </c>
      <c r="K99" t="inlineStr"/>
      <c r="L99" t="inlineStr">
        <is>
          <t>%</t>
        </is>
      </c>
    </row>
    <row r="100">
      <c r="A100" t="n">
        <v>195</v>
      </c>
      <c r="B100" t="inlineStr">
        <is>
          <t>NPS- Net Promotor Score</t>
        </is>
      </c>
      <c r="C100" t="inlineStr">
        <is>
          <t>Estratégico</t>
        </is>
      </c>
      <c r="D100" t="inlineStr">
        <is>
          <t>Servicio</t>
        </is>
      </c>
      <c r="E100" t="inlineStr">
        <is>
          <t>Semestral</t>
        </is>
      </c>
      <c r="F100" t="inlineStr">
        <is>
          <t>Positivo</t>
        </is>
      </c>
      <c r="G100" t="inlineStr"/>
      <c r="H100" t="inlineStr">
        <is>
          <t>Historico</t>
        </is>
      </c>
      <c r="I100" t="inlineStr">
        <is>
          <t>Historico</t>
        </is>
      </c>
      <c r="J100" t="inlineStr">
        <is>
          <t>Promedio</t>
        </is>
      </c>
      <c r="K100" t="inlineStr"/>
      <c r="L100" t="inlineStr">
        <is>
          <t>ENT</t>
        </is>
      </c>
    </row>
    <row r="101">
      <c r="A101" t="n">
        <v>196</v>
      </c>
      <c r="B101" t="inlineStr">
        <is>
          <t>(% de solicitudes procesos Pareto)</t>
        </is>
      </c>
      <c r="C101" t="inlineStr">
        <is>
          <t>Estratégico</t>
        </is>
      </c>
      <c r="D101" t="inlineStr">
        <is>
          <t>Servicio</t>
        </is>
      </c>
      <c r="E101" t="inlineStr">
        <is>
          <t>Semestral</t>
        </is>
      </c>
      <c r="F101" t="inlineStr">
        <is>
          <t>Negativo</t>
        </is>
      </c>
      <c r="G101" t="inlineStr"/>
      <c r="H101" t="inlineStr">
        <is>
          <t>Historico</t>
        </is>
      </c>
      <c r="I101" t="inlineStr">
        <is>
          <t>Historico</t>
        </is>
      </c>
      <c r="J101" t="inlineStr">
        <is>
          <t>Cierre</t>
        </is>
      </c>
      <c r="K101" t="inlineStr"/>
      <c r="L101" t="inlineStr">
        <is>
          <t>%</t>
        </is>
      </c>
    </row>
    <row r="102">
      <c r="A102" t="n">
        <v>197</v>
      </c>
      <c r="B102" t="inlineStr">
        <is>
          <t>Cumplimiento cronograma Mantenimiento de Equipos</t>
        </is>
      </c>
      <c r="C102" t="inlineStr">
        <is>
          <t>Estratégico</t>
        </is>
      </c>
      <c r="D102" t="inlineStr">
        <is>
          <t>Gestión Infraestructura Física</t>
        </is>
      </c>
      <c r="E102" t="inlineStr">
        <is>
          <t>Trimestral</t>
        </is>
      </c>
      <c r="F102" t="inlineStr">
        <is>
          <t>Positivo</t>
        </is>
      </c>
      <c r="G102" t="inlineStr">
        <is>
          <t>Serie Unica</t>
        </is>
      </c>
      <c r="H102" t="inlineStr">
        <is>
          <t>Activo</t>
        </is>
      </c>
      <c r="I102" t="inlineStr">
        <is>
          <t>API</t>
        </is>
      </c>
      <c r="J102" t="inlineStr">
        <is>
          <t>Promedio</t>
        </is>
      </c>
      <c r="K102" t="inlineStr"/>
      <c r="L102" t="inlineStr">
        <is>
          <t>%</t>
        </is>
      </c>
    </row>
    <row r="103">
      <c r="A103" t="n">
        <v>199</v>
      </c>
      <c r="B103" t="inlineStr">
        <is>
          <t>Nivel de cumplimiento de eficacia las capacitaciones</t>
        </is>
      </c>
      <c r="C103" t="inlineStr">
        <is>
          <t>Operativo</t>
        </is>
      </c>
      <c r="D103" t="inlineStr">
        <is>
          <t>GESTIÓN Y DESARROLLO DEL TALENTO HUMANO</t>
        </is>
      </c>
      <c r="E103" t="inlineStr">
        <is>
          <t>Semestral</t>
        </is>
      </c>
      <c r="F103" t="inlineStr">
        <is>
          <t>Positivo</t>
        </is>
      </c>
      <c r="G103" t="inlineStr">
        <is>
          <t>Serie Unica</t>
        </is>
      </c>
      <c r="H103" t="inlineStr">
        <is>
          <t>Activo</t>
        </is>
      </c>
      <c r="I103" t="inlineStr">
        <is>
          <t>API</t>
        </is>
      </c>
      <c r="J103" t="inlineStr">
        <is>
          <t>Promedio</t>
        </is>
      </c>
      <c r="K103" t="inlineStr"/>
      <c r="L103" t="inlineStr">
        <is>
          <t>%</t>
        </is>
      </c>
    </row>
    <row r="104">
      <c r="A104" t="n">
        <v>200</v>
      </c>
      <c r="B104" t="inlineStr">
        <is>
          <t>Nivel de efectividad de las capacitaciones</t>
        </is>
      </c>
      <c r="C104" t="inlineStr">
        <is>
          <t>Estratégico</t>
        </is>
      </c>
      <c r="D104" t="inlineStr">
        <is>
          <t>GESTIÓN Y DESARROLLO DEL TALENTO HUMANO</t>
        </is>
      </c>
      <c r="E104" t="inlineStr">
        <is>
          <t>Anual</t>
        </is>
      </c>
      <c r="F104" t="inlineStr">
        <is>
          <t>Positivo</t>
        </is>
      </c>
      <c r="G104" t="inlineStr">
        <is>
          <t>Serie Unica</t>
        </is>
      </c>
      <c r="H104" t="inlineStr">
        <is>
          <t>Activo</t>
        </is>
      </c>
      <c r="I104" t="inlineStr">
        <is>
          <t>API</t>
        </is>
      </c>
      <c r="J104" t="inlineStr">
        <is>
          <t>Cierre</t>
        </is>
      </c>
      <c r="K104" t="inlineStr"/>
      <c r="L104" t="inlineStr">
        <is>
          <t>%</t>
        </is>
      </c>
    </row>
    <row r="105">
      <c r="A105" t="n">
        <v>202</v>
      </c>
      <c r="B105" t="inlineStr">
        <is>
          <t>Great Place to Work</t>
        </is>
      </c>
      <c r="C105" t="inlineStr">
        <is>
          <t>Estratégico</t>
        </is>
      </c>
      <c r="D105" t="inlineStr">
        <is>
          <t>GESTIÓN Y DESARROLLO DEL TALENTO HUMANO</t>
        </is>
      </c>
      <c r="E105" t="inlineStr">
        <is>
          <t>Anual</t>
        </is>
      </c>
      <c r="F105" t="inlineStr">
        <is>
          <t>Positivo</t>
        </is>
      </c>
      <c r="G105" t="inlineStr">
        <is>
          <t>Serie Unica</t>
        </is>
      </c>
      <c r="H105" t="inlineStr">
        <is>
          <t>Activo</t>
        </is>
      </c>
      <c r="I105" t="inlineStr">
        <is>
          <t>API</t>
        </is>
      </c>
      <c r="J105" t="inlineStr">
        <is>
          <t>Cierre</t>
        </is>
      </c>
      <c r="K105" t="inlineStr"/>
      <c r="L105" t="inlineStr">
        <is>
          <t>DEC</t>
        </is>
      </c>
    </row>
    <row r="106">
      <c r="A106" t="n">
        <v>203</v>
      </c>
      <c r="B106" t="inlineStr">
        <is>
          <t>Cumplimiento de Ingresos</t>
        </is>
      </c>
      <c r="C106" t="inlineStr">
        <is>
          <t>Estratégico</t>
        </is>
      </c>
      <c r="D106" t="inlineStr">
        <is>
          <t>Planeación Financiera</t>
        </is>
      </c>
      <c r="E106" t="inlineStr">
        <is>
          <t>Semestral</t>
        </is>
      </c>
      <c r="F106" t="inlineStr">
        <is>
          <t>Positivo</t>
        </is>
      </c>
      <c r="G106" t="inlineStr">
        <is>
          <t>Multiserie</t>
        </is>
      </c>
      <c r="H106" t="inlineStr">
        <is>
          <t>Activo</t>
        </is>
      </c>
      <c r="I106" t="inlineStr">
        <is>
          <t>API</t>
        </is>
      </c>
      <c r="J106" t="inlineStr">
        <is>
          <t>Acumulado</t>
        </is>
      </c>
      <c r="K106" t="inlineStr"/>
      <c r="L106" t="inlineStr">
        <is>
          <t>$</t>
        </is>
      </c>
    </row>
    <row r="107">
      <c r="A107" t="n">
        <v>204</v>
      </c>
      <c r="B107" t="inlineStr">
        <is>
          <t>Caja</t>
        </is>
      </c>
      <c r="C107" t="inlineStr">
        <is>
          <t>Estratégico</t>
        </is>
      </c>
      <c r="D107" t="inlineStr">
        <is>
          <t>Planeación Financiera</t>
        </is>
      </c>
      <c r="E107" t="inlineStr">
        <is>
          <t>Semestral</t>
        </is>
      </c>
      <c r="F107" t="inlineStr">
        <is>
          <t>Positivo</t>
        </is>
      </c>
      <c r="G107" t="inlineStr">
        <is>
          <t>Serie Unica</t>
        </is>
      </c>
      <c r="H107" t="inlineStr">
        <is>
          <t>Activo</t>
        </is>
      </c>
      <c r="I107" t="inlineStr">
        <is>
          <t>API</t>
        </is>
      </c>
      <c r="J107" t="inlineStr">
        <is>
          <t>Cierre</t>
        </is>
      </c>
      <c r="K107" t="inlineStr"/>
      <c r="L107" t="inlineStr">
        <is>
          <t>$</t>
        </is>
      </c>
    </row>
    <row r="108">
      <c r="A108" t="n">
        <v>205</v>
      </c>
      <c r="B108" t="inlineStr">
        <is>
          <t>Utilidad Neta</t>
        </is>
      </c>
      <c r="C108" t="inlineStr">
        <is>
          <t>Estratégico</t>
        </is>
      </c>
      <c r="D108" t="inlineStr">
        <is>
          <t>Planeación Financiera</t>
        </is>
      </c>
      <c r="E108" t="inlineStr">
        <is>
          <t>Semestral</t>
        </is>
      </c>
      <c r="F108" t="inlineStr">
        <is>
          <t>Positivo</t>
        </is>
      </c>
      <c r="G108" t="inlineStr">
        <is>
          <t>Serie Unica</t>
        </is>
      </c>
      <c r="H108" t="inlineStr">
        <is>
          <t>Activo</t>
        </is>
      </c>
      <c r="I108" t="inlineStr">
        <is>
          <t>API</t>
        </is>
      </c>
      <c r="J108" t="inlineStr">
        <is>
          <t>Cierre</t>
        </is>
      </c>
      <c r="K108" t="inlineStr"/>
      <c r="L108" t="inlineStr">
        <is>
          <t>$</t>
        </is>
      </c>
    </row>
    <row r="109">
      <c r="A109" t="n">
        <v>206</v>
      </c>
      <c r="B109" t="inlineStr">
        <is>
          <t>Inversión en CAPEX de la utilidad anterior</t>
        </is>
      </c>
      <c r="C109" t="inlineStr">
        <is>
          <t>Estratégico</t>
        </is>
      </c>
      <c r="D109" t="inlineStr">
        <is>
          <t>Planeación Financiera</t>
        </is>
      </c>
      <c r="E109" t="inlineStr">
        <is>
          <t>Anual</t>
        </is>
      </c>
      <c r="F109" t="inlineStr">
        <is>
          <t>Positivo</t>
        </is>
      </c>
      <c r="G109" t="inlineStr">
        <is>
          <t>Serie Unica</t>
        </is>
      </c>
      <c r="H109" t="inlineStr">
        <is>
          <t>Activo</t>
        </is>
      </c>
      <c r="I109" t="inlineStr">
        <is>
          <t>API</t>
        </is>
      </c>
      <c r="J109" t="inlineStr">
        <is>
          <t>Cierre</t>
        </is>
      </c>
      <c r="K109" t="inlineStr"/>
      <c r="L109" t="inlineStr">
        <is>
          <t>%</t>
        </is>
      </c>
    </row>
    <row r="110">
      <c r="A110" t="n">
        <v>207</v>
      </c>
      <c r="B110" t="inlineStr">
        <is>
          <t>Nivel de Cumplimiento Opex</t>
        </is>
      </c>
      <c r="C110" t="inlineStr">
        <is>
          <t>Estratégico</t>
        </is>
      </c>
      <c r="D110" t="inlineStr">
        <is>
          <t>Planeación Financiera</t>
        </is>
      </c>
      <c r="E110" t="inlineStr">
        <is>
          <t>Semestral</t>
        </is>
      </c>
      <c r="F110" t="inlineStr">
        <is>
          <t>Negativo</t>
        </is>
      </c>
      <c r="G110" t="inlineStr">
        <is>
          <t>Serie Unica</t>
        </is>
      </c>
      <c r="H110" t="inlineStr">
        <is>
          <t>Activo</t>
        </is>
      </c>
      <c r="I110" t="inlineStr">
        <is>
          <t>API</t>
        </is>
      </c>
      <c r="J110" t="inlineStr">
        <is>
          <t>Cierre</t>
        </is>
      </c>
      <c r="K110" t="inlineStr"/>
      <c r="L110" t="inlineStr">
        <is>
          <t>$</t>
        </is>
      </c>
    </row>
    <row r="111">
      <c r="A111" t="n">
        <v>208</v>
      </c>
      <c r="B111" t="inlineStr">
        <is>
          <t>Consumo de Agua m3 Mensual</t>
        </is>
      </c>
      <c r="C111" t="inlineStr">
        <is>
          <t>Operativo</t>
        </is>
      </c>
      <c r="D111" t="inlineStr">
        <is>
          <t>GESTIÓN AMBIENTAL</t>
        </is>
      </c>
      <c r="E111" t="inlineStr">
        <is>
          <t>Mensual</t>
        </is>
      </c>
      <c r="F111" t="inlineStr">
        <is>
          <t>Negativo</t>
        </is>
      </c>
      <c r="G111" t="inlineStr">
        <is>
          <t>Multiserie</t>
        </is>
      </c>
      <c r="H111" t="inlineStr">
        <is>
          <t>Activo</t>
        </is>
      </c>
      <c r="I111" t="inlineStr">
        <is>
          <t>API</t>
        </is>
      </c>
      <c r="J111" t="inlineStr">
        <is>
          <t>Promedio</t>
        </is>
      </c>
      <c r="K111" t="inlineStr"/>
      <c r="L111" t="inlineStr">
        <is>
          <t>m3</t>
        </is>
      </c>
    </row>
    <row r="112">
      <c r="A112" t="n">
        <v>213</v>
      </c>
      <c r="B112" t="inlineStr">
        <is>
          <t>Cumplimiento del Plan Anual del Sistema de Gestión Ambiental</t>
        </is>
      </c>
      <c r="C112" t="inlineStr">
        <is>
          <t>Estratégico</t>
        </is>
      </c>
      <c r="D112" t="inlineStr">
        <is>
          <t>GESTIÓN AMBIENTAL</t>
        </is>
      </c>
      <c r="E112" t="inlineStr">
        <is>
          <t>Trimestral</t>
        </is>
      </c>
      <c r="F112" t="inlineStr">
        <is>
          <t>Positivo</t>
        </is>
      </c>
      <c r="G112" t="inlineStr">
        <is>
          <t>Multiserie</t>
        </is>
      </c>
      <c r="H112" t="inlineStr">
        <is>
          <t>Activo</t>
        </is>
      </c>
      <c r="I112" t="inlineStr">
        <is>
          <t>API</t>
        </is>
      </c>
      <c r="J112" t="inlineStr">
        <is>
          <t>Cierre</t>
        </is>
      </c>
      <c r="K112" t="inlineStr"/>
      <c r="L112" t="inlineStr">
        <is>
          <t>%</t>
        </is>
      </c>
    </row>
    <row r="113">
      <c r="A113" t="n">
        <v>214</v>
      </c>
      <c r="B113" t="inlineStr">
        <is>
          <t>Generación de Residuos Sólidos Mensual</t>
        </is>
      </c>
      <c r="C113" t="inlineStr">
        <is>
          <t>Operativo</t>
        </is>
      </c>
      <c r="D113" t="inlineStr">
        <is>
          <t>GESTIÓN AMBIENTAL</t>
        </is>
      </c>
      <c r="E113" t="inlineStr">
        <is>
          <t>Mensual</t>
        </is>
      </c>
      <c r="F113" t="inlineStr">
        <is>
          <t>Negativo</t>
        </is>
      </c>
      <c r="G113" t="inlineStr">
        <is>
          <t>Multiserie</t>
        </is>
      </c>
      <c r="H113" t="inlineStr">
        <is>
          <t>Activo</t>
        </is>
      </c>
      <c r="I113" t="inlineStr">
        <is>
          <t>API</t>
        </is>
      </c>
      <c r="J113" t="inlineStr">
        <is>
          <t>Acumulado</t>
        </is>
      </c>
      <c r="K113" t="inlineStr"/>
      <c r="L113" t="inlineStr">
        <is>
          <t>Kg</t>
        </is>
      </c>
    </row>
    <row r="114">
      <c r="A114" t="n">
        <v>215</v>
      </c>
      <c r="B114" t="inlineStr">
        <is>
          <t>Disminución de la Generación de Residuos per Cápita</t>
        </is>
      </c>
      <c r="C114" t="inlineStr">
        <is>
          <t>Operativo</t>
        </is>
      </c>
      <c r="D114" t="inlineStr">
        <is>
          <t>GESTIÓN AMBIENTAL</t>
        </is>
      </c>
      <c r="E114" t="inlineStr">
        <is>
          <t>Semestral</t>
        </is>
      </c>
      <c r="F114" t="inlineStr">
        <is>
          <t>Positivo</t>
        </is>
      </c>
      <c r="G114" t="inlineStr">
        <is>
          <t>Multiserie</t>
        </is>
      </c>
      <c r="H114" t="inlineStr">
        <is>
          <t>Activo</t>
        </is>
      </c>
      <c r="I114" t="inlineStr">
        <is>
          <t>API</t>
        </is>
      </c>
      <c r="J114" t="inlineStr">
        <is>
          <t>Promedio</t>
        </is>
      </c>
      <c r="K114" t="inlineStr"/>
      <c r="L114" t="inlineStr">
        <is>
          <t>%</t>
        </is>
      </c>
    </row>
    <row r="115">
      <c r="A115" t="n">
        <v>216</v>
      </c>
      <c r="B115" t="inlineStr">
        <is>
          <t>Disposición Ambientalmente Adecuada de Residuos Peligrosos</t>
        </is>
      </c>
      <c r="C115" t="inlineStr">
        <is>
          <t>Estratégico</t>
        </is>
      </c>
      <c r="D115" t="inlineStr">
        <is>
          <t>GESTIÓN AMBIENTAL</t>
        </is>
      </c>
      <c r="E115" t="inlineStr">
        <is>
          <t>Anual</t>
        </is>
      </c>
      <c r="F115" t="inlineStr">
        <is>
          <t>Positivo</t>
        </is>
      </c>
      <c r="G115" t="inlineStr">
        <is>
          <t>Multiserie</t>
        </is>
      </c>
      <c r="H115" t="inlineStr">
        <is>
          <t>Activo</t>
        </is>
      </c>
      <c r="I115" t="inlineStr">
        <is>
          <t>API</t>
        </is>
      </c>
      <c r="J115" t="inlineStr">
        <is>
          <t>Promedio</t>
        </is>
      </c>
      <c r="K115" t="inlineStr"/>
      <c r="L115" t="inlineStr">
        <is>
          <t>%</t>
        </is>
      </c>
    </row>
    <row r="116">
      <c r="A116" t="n">
        <v>217</v>
      </c>
      <c r="B116" t="inlineStr">
        <is>
          <t>Aprovechamiento de Residuos</t>
        </is>
      </c>
      <c r="C116" t="inlineStr">
        <is>
          <t>Estratégico</t>
        </is>
      </c>
      <c r="D116" t="inlineStr">
        <is>
          <t>GESTIÓN AMBIENTAL</t>
        </is>
      </c>
      <c r="E116" t="inlineStr">
        <is>
          <t>Mensual</t>
        </is>
      </c>
      <c r="F116" t="inlineStr">
        <is>
          <t>Positivo</t>
        </is>
      </c>
      <c r="G116" t="inlineStr">
        <is>
          <t>Multiserie</t>
        </is>
      </c>
      <c r="H116" t="inlineStr">
        <is>
          <t>Activo</t>
        </is>
      </c>
      <c r="I116" t="inlineStr">
        <is>
          <t>API</t>
        </is>
      </c>
      <c r="J116" t="inlineStr">
        <is>
          <t>Acumulado</t>
        </is>
      </c>
      <c r="K116" t="inlineStr"/>
      <c r="L116" t="inlineStr">
        <is>
          <t>%</t>
        </is>
      </c>
    </row>
    <row r="117">
      <c r="A117" t="n">
        <v>218</v>
      </c>
      <c r="B117" t="inlineStr">
        <is>
          <t>Consumo de Energía Eléctrica kWh Mensual</t>
        </is>
      </c>
      <c r="C117" t="inlineStr">
        <is>
          <t>Operativo</t>
        </is>
      </c>
      <c r="D117" t="inlineStr">
        <is>
          <t>GESTIÓN AMBIENTAL</t>
        </is>
      </c>
      <c r="E117" t="inlineStr">
        <is>
          <t>Mensual</t>
        </is>
      </c>
      <c r="F117" t="inlineStr">
        <is>
          <t>Negativo</t>
        </is>
      </c>
      <c r="G117" t="inlineStr">
        <is>
          <t>Multiserie</t>
        </is>
      </c>
      <c r="H117" t="inlineStr">
        <is>
          <t>Activo</t>
        </is>
      </c>
      <c r="I117" t="inlineStr">
        <is>
          <t>API</t>
        </is>
      </c>
      <c r="J117" t="inlineStr">
        <is>
          <t>Acumulado</t>
        </is>
      </c>
      <c r="K117" t="inlineStr"/>
      <c r="L117" t="inlineStr">
        <is>
          <t>kWh</t>
        </is>
      </c>
    </row>
    <row r="118">
      <c r="A118" t="n">
        <v>219</v>
      </c>
      <c r="B118" t="inlineStr">
        <is>
          <t>Disminución del Consumo de Energía Eléctrica per Cápita</t>
        </is>
      </c>
      <c r="C118" t="inlineStr">
        <is>
          <t>Operativo</t>
        </is>
      </c>
      <c r="D118" t="inlineStr">
        <is>
          <t>GESTIÓN AMBIENTAL</t>
        </is>
      </c>
      <c r="E118" t="inlineStr">
        <is>
          <t>Semestral</t>
        </is>
      </c>
      <c r="F118" t="inlineStr">
        <is>
          <t>Positivo</t>
        </is>
      </c>
      <c r="G118" t="inlineStr">
        <is>
          <t>Multiserie</t>
        </is>
      </c>
      <c r="H118" t="inlineStr">
        <is>
          <t>Activo</t>
        </is>
      </c>
      <c r="I118" t="inlineStr">
        <is>
          <t>API</t>
        </is>
      </c>
      <c r="J118" t="inlineStr">
        <is>
          <t>Promedio</t>
        </is>
      </c>
      <c r="K118" t="inlineStr"/>
      <c r="L118" t="inlineStr">
        <is>
          <t>%</t>
        </is>
      </c>
    </row>
    <row r="119">
      <c r="A119" t="n">
        <v>220</v>
      </c>
      <c r="B119" t="inlineStr">
        <is>
          <t>Disminución del Consumo de Agua per Cápita</t>
        </is>
      </c>
      <c r="C119" t="inlineStr">
        <is>
          <t>Operativo</t>
        </is>
      </c>
      <c r="D119" t="inlineStr">
        <is>
          <t>GESTIÓN AMBIENTAL</t>
        </is>
      </c>
      <c r="E119" t="inlineStr">
        <is>
          <t>Semestral</t>
        </is>
      </c>
      <c r="F119" t="inlineStr">
        <is>
          <t>Positivo</t>
        </is>
      </c>
      <c r="G119" t="inlineStr">
        <is>
          <t>Multiserie</t>
        </is>
      </c>
      <c r="H119" t="inlineStr">
        <is>
          <t>Activo</t>
        </is>
      </c>
      <c r="I119" t="inlineStr">
        <is>
          <t>API</t>
        </is>
      </c>
      <c r="J119" t="inlineStr">
        <is>
          <t>Promedio</t>
        </is>
      </c>
      <c r="K119" t="inlineStr"/>
      <c r="L119" t="inlineStr">
        <is>
          <t>%</t>
        </is>
      </c>
    </row>
    <row r="120">
      <c r="A120" t="n">
        <v>221</v>
      </c>
      <c r="B120" t="inlineStr">
        <is>
          <t>Riesgo de la Calidad del Agua Potable</t>
        </is>
      </c>
      <c r="C120" t="inlineStr">
        <is>
          <t>Operativo</t>
        </is>
      </c>
      <c r="D120" t="inlineStr">
        <is>
          <t>GESTIÓN AMBIENTAL</t>
        </is>
      </c>
      <c r="E120" t="inlineStr">
        <is>
          <t>Anual</t>
        </is>
      </c>
      <c r="F120" t="inlineStr">
        <is>
          <t>Positivo</t>
        </is>
      </c>
      <c r="G120" t="inlineStr">
        <is>
          <t>Multiserie</t>
        </is>
      </c>
      <c r="H120" t="inlineStr">
        <is>
          <t>Activo</t>
        </is>
      </c>
      <c r="I120" t="inlineStr">
        <is>
          <t>API</t>
        </is>
      </c>
      <c r="J120" t="inlineStr">
        <is>
          <t>Promedio</t>
        </is>
      </c>
      <c r="K120" t="inlineStr"/>
      <c r="L120" t="inlineStr">
        <is>
          <t>%</t>
        </is>
      </c>
    </row>
    <row r="121">
      <c r="A121" t="n">
        <v>222</v>
      </c>
      <c r="B121" t="inlineStr">
        <is>
          <t>Calidad de las Aguas Residuales Domesticas</t>
        </is>
      </c>
      <c r="C121" t="inlineStr">
        <is>
          <t>Operativo</t>
        </is>
      </c>
      <c r="D121" t="inlineStr">
        <is>
          <t>GESTIÓN AMBIENTAL</t>
        </is>
      </c>
      <c r="E121" t="inlineStr">
        <is>
          <t>Anual</t>
        </is>
      </c>
      <c r="F121" t="inlineStr">
        <is>
          <t>Positivo</t>
        </is>
      </c>
      <c r="G121" t="inlineStr">
        <is>
          <t>Multiserie</t>
        </is>
      </c>
      <c r="H121" t="inlineStr">
        <is>
          <t>Activo</t>
        </is>
      </c>
      <c r="I121" t="inlineStr">
        <is>
          <t>API</t>
        </is>
      </c>
      <c r="J121" t="inlineStr">
        <is>
          <t>Acumulado</t>
        </is>
      </c>
      <c r="K121" t="inlineStr"/>
      <c r="L121" t="inlineStr">
        <is>
          <t>%</t>
        </is>
      </c>
    </row>
    <row r="122">
      <c r="A122" t="n">
        <v>223</v>
      </c>
      <c r="B122" t="inlineStr">
        <is>
          <t>Registro de Publicidad Exterior Visual</t>
        </is>
      </c>
      <c r="C122" t="inlineStr">
        <is>
          <t>Operativo</t>
        </is>
      </c>
      <c r="D122" t="inlineStr">
        <is>
          <t>GESTIÓN AMBIENTAL</t>
        </is>
      </c>
      <c r="E122" t="inlineStr">
        <is>
          <t>Anual</t>
        </is>
      </c>
      <c r="F122" t="inlineStr">
        <is>
          <t>Positivo</t>
        </is>
      </c>
      <c r="G122" t="inlineStr">
        <is>
          <t>Multiserie</t>
        </is>
      </c>
      <c r="H122" t="inlineStr">
        <is>
          <t>Activo</t>
        </is>
      </c>
      <c r="I122" t="inlineStr">
        <is>
          <t>API</t>
        </is>
      </c>
      <c r="J122" t="inlineStr">
        <is>
          <t>Cierre</t>
        </is>
      </c>
      <c r="K122" t="inlineStr"/>
      <c r="L122" t="inlineStr">
        <is>
          <t>%</t>
        </is>
      </c>
    </row>
    <row r="123">
      <c r="A123" t="n">
        <v>224</v>
      </c>
      <c r="B123" t="inlineStr">
        <is>
          <t>Cumplimiento Nivel de Emisión de Ruido</t>
        </is>
      </c>
      <c r="C123" t="inlineStr">
        <is>
          <t>Operativo</t>
        </is>
      </c>
      <c r="D123" t="inlineStr">
        <is>
          <t>GESTIÓN AMBIENTAL</t>
        </is>
      </c>
      <c r="E123" t="inlineStr">
        <is>
          <t>Anual</t>
        </is>
      </c>
      <c r="F123" t="inlineStr">
        <is>
          <t>Positivo</t>
        </is>
      </c>
      <c r="G123" t="inlineStr">
        <is>
          <t>Multiserie</t>
        </is>
      </c>
      <c r="H123" t="inlineStr">
        <is>
          <t>Activo</t>
        </is>
      </c>
      <c r="I123" t="inlineStr">
        <is>
          <t>API</t>
        </is>
      </c>
      <c r="J123" t="inlineStr">
        <is>
          <t>Acumulado</t>
        </is>
      </c>
      <c r="K123" t="inlineStr"/>
      <c r="L123" t="inlineStr">
        <is>
          <t>%</t>
        </is>
      </c>
    </row>
    <row r="124">
      <c r="A124" t="n">
        <v>225</v>
      </c>
      <c r="B124" t="inlineStr">
        <is>
          <t>Acciones para el Cuidado y Mantenimiento de las Especies de Flora y el Suelo de las Áreas Naturales</t>
        </is>
      </c>
      <c r="C124" t="inlineStr">
        <is>
          <t>Operativo</t>
        </is>
      </c>
      <c r="D124" t="inlineStr">
        <is>
          <t>GESTIÓN AMBIENTAL</t>
        </is>
      </c>
      <c r="E124" t="inlineStr">
        <is>
          <t>Mensual</t>
        </is>
      </c>
      <c r="F124" t="inlineStr">
        <is>
          <t>Positivo</t>
        </is>
      </c>
      <c r="G124" t="inlineStr">
        <is>
          <t>Multiserie</t>
        </is>
      </c>
      <c r="H124" t="inlineStr">
        <is>
          <t>Activo</t>
        </is>
      </c>
      <c r="I124" t="inlineStr">
        <is>
          <t>API</t>
        </is>
      </c>
      <c r="J124" t="inlineStr">
        <is>
          <t>Promedio</t>
        </is>
      </c>
      <c r="K124" t="inlineStr"/>
      <c r="L124" t="inlineStr">
        <is>
          <t>%</t>
        </is>
      </c>
    </row>
    <row r="125">
      <c r="A125" t="n">
        <v>226</v>
      </c>
      <c r="B125" t="inlineStr">
        <is>
          <t>Generación de Gases de Efecto Invernadero</t>
        </is>
      </c>
      <c r="C125" t="inlineStr">
        <is>
          <t>Operativo</t>
        </is>
      </c>
      <c r="D125" t="inlineStr">
        <is>
          <t>GESTIÓN AMBIENTAL</t>
        </is>
      </c>
      <c r="E125" t="inlineStr">
        <is>
          <t>Anual</t>
        </is>
      </c>
      <c r="F125" t="inlineStr">
        <is>
          <t>Positivo</t>
        </is>
      </c>
      <c r="G125" t="inlineStr">
        <is>
          <t>Multiserie</t>
        </is>
      </c>
      <c r="H125" t="inlineStr">
        <is>
          <t>Activo</t>
        </is>
      </c>
      <c r="I125" t="inlineStr">
        <is>
          <t>API</t>
        </is>
      </c>
      <c r="J125" t="inlineStr">
        <is>
          <t>Cierre</t>
        </is>
      </c>
      <c r="K125" t="inlineStr"/>
      <c r="L125" t="inlineStr">
        <is>
          <t>%</t>
        </is>
      </c>
    </row>
    <row r="126">
      <c r="A126" t="n">
        <v>227</v>
      </c>
      <c r="B126" t="inlineStr">
        <is>
          <t>Generación de Gases de Efecto Invernadero per Cápita</t>
        </is>
      </c>
      <c r="C126" t="inlineStr">
        <is>
          <t>Operativo</t>
        </is>
      </c>
      <c r="D126" t="inlineStr">
        <is>
          <t>GESTIÓN AMBIENTAL</t>
        </is>
      </c>
      <c r="E126" t="inlineStr">
        <is>
          <t>Anual</t>
        </is>
      </c>
      <c r="F126" t="inlineStr">
        <is>
          <t>Negativo</t>
        </is>
      </c>
      <c r="G126" t="inlineStr">
        <is>
          <t>Multiserie</t>
        </is>
      </c>
      <c r="H126" t="inlineStr">
        <is>
          <t>Activo</t>
        </is>
      </c>
      <c r="I126" t="inlineStr">
        <is>
          <t>API</t>
        </is>
      </c>
      <c r="J126" t="inlineStr">
        <is>
          <t>Promedio</t>
        </is>
      </c>
      <c r="K126" t="inlineStr"/>
      <c r="L126" t="inlineStr">
        <is>
          <t>%</t>
        </is>
      </c>
    </row>
    <row r="127">
      <c r="A127" t="n">
        <v>228</v>
      </c>
      <c r="B127" t="inlineStr">
        <is>
          <t>Compensación de Gases de Efecto Invernadero</t>
        </is>
      </c>
      <c r="C127" t="inlineStr">
        <is>
          <t>Operativo</t>
        </is>
      </c>
      <c r="D127" t="inlineStr">
        <is>
          <t>GESTIÓN AMBIENTAL</t>
        </is>
      </c>
      <c r="E127" t="inlineStr">
        <is>
          <t>Anual</t>
        </is>
      </c>
      <c r="F127" t="inlineStr">
        <is>
          <t>Positivo</t>
        </is>
      </c>
      <c r="G127" t="inlineStr">
        <is>
          <t>Multiserie</t>
        </is>
      </c>
      <c r="H127" t="inlineStr">
        <is>
          <t>Activo</t>
        </is>
      </c>
      <c r="I127" t="inlineStr">
        <is>
          <t>API</t>
        </is>
      </c>
      <c r="J127" t="inlineStr">
        <is>
          <t>Cierre</t>
        </is>
      </c>
      <c r="K127" t="inlineStr"/>
      <c r="L127" t="inlineStr">
        <is>
          <t>tCO2e</t>
        </is>
      </c>
    </row>
    <row r="128">
      <c r="A128" t="n">
        <v>230</v>
      </c>
      <c r="B128" t="inlineStr">
        <is>
          <t>Ejecución de Eventos de Formación en Materia Ambiental</t>
        </is>
      </c>
      <c r="C128" t="inlineStr">
        <is>
          <t>Operativo</t>
        </is>
      </c>
      <c r="D128" t="inlineStr">
        <is>
          <t>GESTIÓN AMBIENTAL</t>
        </is>
      </c>
      <c r="E128" t="inlineStr">
        <is>
          <t>Semestral</t>
        </is>
      </c>
      <c r="F128" t="inlineStr">
        <is>
          <t>Positivo</t>
        </is>
      </c>
      <c r="G128" t="inlineStr">
        <is>
          <t>Serie Unica</t>
        </is>
      </c>
      <c r="H128" t="inlineStr">
        <is>
          <t>Activo</t>
        </is>
      </c>
      <c r="I128" t="inlineStr">
        <is>
          <t>API</t>
        </is>
      </c>
      <c r="J128" t="inlineStr">
        <is>
          <t>Promedio</t>
        </is>
      </c>
      <c r="K128" t="inlineStr"/>
      <c r="L128" t="inlineStr">
        <is>
          <t>%</t>
        </is>
      </c>
    </row>
    <row r="129">
      <c r="A129" t="n">
        <v>231</v>
      </c>
      <c r="B129" t="inlineStr">
        <is>
          <t>Asistencia Eventos de Formación en Materia Ambiental</t>
        </is>
      </c>
      <c r="C129" t="inlineStr">
        <is>
          <t>Operativo</t>
        </is>
      </c>
      <c r="D129" t="inlineStr">
        <is>
          <t>GESTIÓN AMBIENTAL</t>
        </is>
      </c>
      <c r="E129" t="inlineStr">
        <is>
          <t>Semestral</t>
        </is>
      </c>
      <c r="F129" t="inlineStr">
        <is>
          <t>Positivo</t>
        </is>
      </c>
      <c r="G129" t="inlineStr">
        <is>
          <t>Serie Unica</t>
        </is>
      </c>
      <c r="H129" t="inlineStr">
        <is>
          <t>Activo</t>
        </is>
      </c>
      <c r="I129" t="inlineStr">
        <is>
          <t>API</t>
        </is>
      </c>
      <c r="J129" t="inlineStr">
        <is>
          <t>Acumulado</t>
        </is>
      </c>
      <c r="K129" t="inlineStr"/>
      <c r="L129" t="inlineStr">
        <is>
          <t>%</t>
        </is>
      </c>
    </row>
    <row r="130">
      <c r="A130" t="n">
        <v>232</v>
      </c>
      <c r="B130" t="inlineStr">
        <is>
          <t>Ejecución de las Comunicaciones en Materia Ambiental</t>
        </is>
      </c>
      <c r="C130" t="inlineStr">
        <is>
          <t>Operativo</t>
        </is>
      </c>
      <c r="D130" t="inlineStr">
        <is>
          <t>GESTIÓN AMBIENTAL</t>
        </is>
      </c>
      <c r="E130" t="inlineStr">
        <is>
          <t>Semestral</t>
        </is>
      </c>
      <c r="F130" t="inlineStr">
        <is>
          <t>Positivo</t>
        </is>
      </c>
      <c r="G130" t="inlineStr">
        <is>
          <t>Serie Unica</t>
        </is>
      </c>
      <c r="H130" t="inlineStr">
        <is>
          <t>Activo</t>
        </is>
      </c>
      <c r="I130" t="inlineStr">
        <is>
          <t>API</t>
        </is>
      </c>
      <c r="J130" t="inlineStr">
        <is>
          <t>Acumulado</t>
        </is>
      </c>
      <c r="K130" t="inlineStr"/>
      <c r="L130" t="inlineStr">
        <is>
          <t>%</t>
        </is>
      </c>
    </row>
    <row r="131">
      <c r="A131" t="n">
        <v>233</v>
      </c>
      <c r="B131" t="inlineStr">
        <is>
          <t>Impacto de las Comunicaciones Correo Electrónico</t>
        </is>
      </c>
      <c r="C131" t="inlineStr">
        <is>
          <t>Operativo</t>
        </is>
      </c>
      <c r="D131" t="inlineStr">
        <is>
          <t>GESTIÓN AMBIENTAL</t>
        </is>
      </c>
      <c r="E131" t="inlineStr">
        <is>
          <t>Trimestral</t>
        </is>
      </c>
      <c r="F131" t="inlineStr">
        <is>
          <t>Positivo</t>
        </is>
      </c>
      <c r="G131" t="inlineStr">
        <is>
          <t>Serie Unica</t>
        </is>
      </c>
      <c r="H131" t="inlineStr">
        <is>
          <t>Activo</t>
        </is>
      </c>
      <c r="I131" t="inlineStr">
        <is>
          <t>API</t>
        </is>
      </c>
      <c r="J131" t="inlineStr">
        <is>
          <t>Promedio</t>
        </is>
      </c>
      <c r="K131" t="inlineStr"/>
      <c r="L131" t="inlineStr">
        <is>
          <t>%</t>
        </is>
      </c>
    </row>
    <row r="132">
      <c r="A132" t="n">
        <v>234</v>
      </c>
      <c r="B132" t="inlineStr">
        <is>
          <t>Impacto de las Comunicaciones en Materia Ambiental a Través de Redes Sociales - Instagram</t>
        </is>
      </c>
      <c r="C132" t="inlineStr">
        <is>
          <t>Operativo</t>
        </is>
      </c>
      <c r="D132" t="inlineStr">
        <is>
          <t>GESTIÓN AMBIENTAL</t>
        </is>
      </c>
      <c r="E132" t="inlineStr">
        <is>
          <t>Trimestral</t>
        </is>
      </c>
      <c r="F132" t="inlineStr">
        <is>
          <t>Positivo</t>
        </is>
      </c>
      <c r="G132" t="inlineStr">
        <is>
          <t>Serie Unica</t>
        </is>
      </c>
      <c r="H132" t="inlineStr">
        <is>
          <t>Activo</t>
        </is>
      </c>
      <c r="I132" t="inlineStr">
        <is>
          <t>API</t>
        </is>
      </c>
      <c r="J132" t="inlineStr">
        <is>
          <t>Promedio</t>
        </is>
      </c>
      <c r="K132" t="inlineStr"/>
      <c r="L132" t="inlineStr">
        <is>
          <t>ENT</t>
        </is>
      </c>
    </row>
    <row r="133">
      <c r="A133" t="n">
        <v>235</v>
      </c>
      <c r="B133" t="inlineStr">
        <is>
          <t>Cumplimiento de Requisitos Legales Ambientales Aplicables</t>
        </is>
      </c>
      <c r="C133" t="inlineStr">
        <is>
          <t>Operativo</t>
        </is>
      </c>
      <c r="D133" t="inlineStr">
        <is>
          <t>GESTIÓN AMBIENTAL</t>
        </is>
      </c>
      <c r="E133" t="inlineStr">
        <is>
          <t>Anual</t>
        </is>
      </c>
      <c r="F133" t="inlineStr">
        <is>
          <t>Positivo</t>
        </is>
      </c>
      <c r="G133" t="inlineStr">
        <is>
          <t>Serie Unica</t>
        </is>
      </c>
      <c r="H133" t="inlineStr">
        <is>
          <t>Activo</t>
        </is>
      </c>
      <c r="I133" t="inlineStr">
        <is>
          <t>API</t>
        </is>
      </c>
      <c r="J133" t="inlineStr">
        <is>
          <t>Cierre</t>
        </is>
      </c>
      <c r="K133" t="inlineStr"/>
      <c r="L133" t="inlineStr">
        <is>
          <t>%</t>
        </is>
      </c>
    </row>
    <row r="134">
      <c r="A134" t="n">
        <v>236</v>
      </c>
      <c r="B134" t="inlineStr">
        <is>
          <t>Actos Administrativos o Decisiones Judiciales Ambientales</t>
        </is>
      </c>
      <c r="C134" t="inlineStr">
        <is>
          <t>Operativo</t>
        </is>
      </c>
      <c r="D134" t="inlineStr">
        <is>
          <t>GESTIÓN AMBIENTAL</t>
        </is>
      </c>
      <c r="E134" t="inlineStr">
        <is>
          <t>Anual</t>
        </is>
      </c>
      <c r="F134" t="inlineStr">
        <is>
          <t>Negativo</t>
        </is>
      </c>
      <c r="G134" t="inlineStr">
        <is>
          <t>Serie Unica</t>
        </is>
      </c>
      <c r="H134" t="inlineStr">
        <is>
          <t>Activo</t>
        </is>
      </c>
      <c r="I134" t="inlineStr">
        <is>
          <t>API</t>
        </is>
      </c>
      <c r="J134" t="inlineStr">
        <is>
          <t>Cierre</t>
        </is>
      </c>
      <c r="K134" t="inlineStr"/>
      <c r="L134" t="inlineStr">
        <is>
          <t>%</t>
        </is>
      </c>
    </row>
    <row r="135">
      <c r="A135" t="n">
        <v>238</v>
      </c>
      <c r="B135" t="inlineStr">
        <is>
          <t>Cumplimiento de la Protección del Medio Ambiente</t>
        </is>
      </c>
      <c r="C135" t="inlineStr">
        <is>
          <t>Estratégico</t>
        </is>
      </c>
      <c r="D135" t="inlineStr">
        <is>
          <t>GESTIÓN AMBIENTAL</t>
        </is>
      </c>
      <c r="E135" t="inlineStr">
        <is>
          <t>Trimestral</t>
        </is>
      </c>
      <c r="F135" t="inlineStr">
        <is>
          <t>Positivo</t>
        </is>
      </c>
      <c r="G135" t="inlineStr">
        <is>
          <t>Multiserie</t>
        </is>
      </c>
      <c r="H135" t="inlineStr">
        <is>
          <t>Activo</t>
        </is>
      </c>
      <c r="I135" t="inlineStr">
        <is>
          <t>API</t>
        </is>
      </c>
      <c r="J135" t="inlineStr">
        <is>
          <t>Acumulado</t>
        </is>
      </c>
      <c r="K135" t="inlineStr"/>
      <c r="L135" t="inlineStr">
        <is>
          <t>%</t>
        </is>
      </c>
    </row>
    <row r="136">
      <c r="A136" t="n">
        <v>239</v>
      </c>
      <c r="B136" t="inlineStr">
        <is>
          <t>Portafolio de Proyectos - Metrica</t>
        </is>
      </c>
      <c r="C136" t="inlineStr">
        <is>
          <t>Operativo</t>
        </is>
      </c>
      <c r="D136" t="inlineStr">
        <is>
          <t>Gestión de Proyectos</t>
        </is>
      </c>
      <c r="E136" t="inlineStr">
        <is>
          <t>Mensual</t>
        </is>
      </c>
      <c r="F136" t="inlineStr">
        <is>
          <t>Positivo</t>
        </is>
      </c>
      <c r="G136" t="inlineStr">
        <is>
          <t>Multiserie</t>
        </is>
      </c>
      <c r="H136" t="inlineStr">
        <is>
          <t>Activo</t>
        </is>
      </c>
      <c r="I136" t="inlineStr">
        <is>
          <t>API</t>
        </is>
      </c>
      <c r="J136" t="inlineStr">
        <is>
          <t>Cierre</t>
        </is>
      </c>
      <c r="K136" t="inlineStr"/>
      <c r="L136" t="inlineStr">
        <is>
          <t>ENT</t>
        </is>
      </c>
    </row>
    <row r="137">
      <c r="A137" t="n">
        <v>240</v>
      </c>
      <c r="B137" t="inlineStr">
        <is>
          <t>Cumplimiento de Gestión De Proyectos Cerrados</t>
        </is>
      </c>
      <c r="C137" t="inlineStr">
        <is>
          <t>Operativo</t>
        </is>
      </c>
      <c r="D137" t="inlineStr">
        <is>
          <t>Gestión de Proyectos</t>
        </is>
      </c>
      <c r="E137" t="inlineStr">
        <is>
          <t>Trimestral</t>
        </is>
      </c>
      <c r="F137" t="inlineStr">
        <is>
          <t>Positivo</t>
        </is>
      </c>
      <c r="G137" t="inlineStr">
        <is>
          <t>Serie Unica</t>
        </is>
      </c>
      <c r="H137" t="inlineStr">
        <is>
          <t>Activo</t>
        </is>
      </c>
      <c r="I137" t="inlineStr">
        <is>
          <t>API</t>
        </is>
      </c>
      <c r="J137" t="inlineStr">
        <is>
          <t>Promedio</t>
        </is>
      </c>
      <c r="K137" t="inlineStr"/>
      <c r="L137" t="inlineStr">
        <is>
          <t>%</t>
        </is>
      </c>
    </row>
    <row r="138">
      <c r="A138" t="n">
        <v>241</v>
      </c>
      <c r="B138" t="inlineStr">
        <is>
          <t>Cumplimiento de gestión de proyectos fase inicio</t>
        </is>
      </c>
      <c r="C138" t="inlineStr">
        <is>
          <t>Operativo</t>
        </is>
      </c>
      <c r="D138" t="inlineStr">
        <is>
          <t>Gestión de Proyectos</t>
        </is>
      </c>
      <c r="E138" t="inlineStr">
        <is>
          <t>Mensual</t>
        </is>
      </c>
      <c r="F138" t="inlineStr">
        <is>
          <t>Positivo</t>
        </is>
      </c>
      <c r="G138" t="inlineStr">
        <is>
          <t>Serie Unica</t>
        </is>
      </c>
      <c r="H138" t="inlineStr">
        <is>
          <t>Activo</t>
        </is>
      </c>
      <c r="I138" t="inlineStr">
        <is>
          <t>API</t>
        </is>
      </c>
      <c r="J138" t="inlineStr">
        <is>
          <t>Promedio</t>
        </is>
      </c>
      <c r="K138" t="inlineStr"/>
      <c r="L138" t="inlineStr">
        <is>
          <t>%</t>
        </is>
      </c>
    </row>
    <row r="139">
      <c r="A139" t="n">
        <v>242</v>
      </c>
      <c r="B139" t="inlineStr">
        <is>
          <t>Cumplimiento a cronograma de proyectos</t>
        </is>
      </c>
      <c r="C139" t="inlineStr">
        <is>
          <t>Estratégico</t>
        </is>
      </c>
      <c r="D139" t="inlineStr">
        <is>
          <t>Gestión de Proyectos</t>
        </is>
      </c>
      <c r="E139" t="inlineStr">
        <is>
          <t>Mensual</t>
        </is>
      </c>
      <c r="F139" t="inlineStr">
        <is>
          <t>Positivo</t>
        </is>
      </c>
      <c r="G139" t="inlineStr"/>
      <c r="H139" t="inlineStr">
        <is>
          <t>Historico</t>
        </is>
      </c>
      <c r="I139" t="inlineStr">
        <is>
          <t>Historico</t>
        </is>
      </c>
      <c r="J139" t="inlineStr">
        <is>
          <t>Cierre</t>
        </is>
      </c>
      <c r="K139" t="inlineStr"/>
      <c r="L139" t="inlineStr">
        <is>
          <t>%</t>
        </is>
      </c>
    </row>
    <row r="140">
      <c r="A140" t="n">
        <v>243</v>
      </c>
      <c r="B140" t="inlineStr">
        <is>
          <t>Cumplimiento de gestión de proyectos control de cambios</t>
        </is>
      </c>
      <c r="C140" t="inlineStr">
        <is>
          <t>Operativo</t>
        </is>
      </c>
      <c r="D140" t="inlineStr">
        <is>
          <t>Gestión de Proyectos</t>
        </is>
      </c>
      <c r="E140" t="inlineStr">
        <is>
          <t>Mensual</t>
        </is>
      </c>
      <c r="F140" t="inlineStr">
        <is>
          <t>Negativo</t>
        </is>
      </c>
      <c r="G140" t="inlineStr"/>
      <c r="H140" t="inlineStr">
        <is>
          <t>Historico</t>
        </is>
      </c>
      <c r="I140" t="inlineStr">
        <is>
          <t>Historico</t>
        </is>
      </c>
      <c r="J140" t="inlineStr">
        <is>
          <t>Promedio</t>
        </is>
      </c>
      <c r="K140" t="inlineStr"/>
      <c r="L140" t="inlineStr">
        <is>
          <t>%</t>
        </is>
      </c>
    </row>
    <row r="141">
      <c r="A141" t="n">
        <v>244</v>
      </c>
      <c r="B141" t="inlineStr">
        <is>
          <t>GreenMetric - Nacional</t>
        </is>
      </c>
      <c r="C141" t="inlineStr">
        <is>
          <t>Estratégico</t>
        </is>
      </c>
      <c r="D141" t="inlineStr">
        <is>
          <t>GESTIÓN AMBIENTAL</t>
        </is>
      </c>
      <c r="E141" t="inlineStr">
        <is>
          <t>Anual</t>
        </is>
      </c>
      <c r="F141" t="inlineStr">
        <is>
          <t>Negativo</t>
        </is>
      </c>
      <c r="G141" t="inlineStr">
        <is>
          <t>Serie Unica</t>
        </is>
      </c>
      <c r="H141" t="inlineStr">
        <is>
          <t>Activo</t>
        </is>
      </c>
      <c r="I141" t="inlineStr">
        <is>
          <t>API</t>
        </is>
      </c>
      <c r="J141" t="inlineStr">
        <is>
          <t>Cierre</t>
        </is>
      </c>
      <c r="K141" t="inlineStr"/>
      <c r="L141" t="inlineStr">
        <is>
          <t>ENT</t>
        </is>
      </c>
    </row>
    <row r="142">
      <c r="A142" t="n">
        <v>245</v>
      </c>
      <c r="B142" t="inlineStr">
        <is>
          <t>Tasa de Permanencia Intersemestral</t>
        </is>
      </c>
      <c r="C142" t="inlineStr">
        <is>
          <t>Estratégico</t>
        </is>
      </c>
      <c r="D142" t="inlineStr">
        <is>
          <t>Permanencia</t>
        </is>
      </c>
      <c r="E142" t="inlineStr">
        <is>
          <t>Semestral</t>
        </is>
      </c>
      <c r="F142" t="inlineStr">
        <is>
          <t>Positivo</t>
        </is>
      </c>
      <c r="G142" t="inlineStr">
        <is>
          <t>Serie Unica</t>
        </is>
      </c>
      <c r="H142" t="inlineStr">
        <is>
          <t>Activo</t>
        </is>
      </c>
      <c r="I142" t="inlineStr">
        <is>
          <t>API</t>
        </is>
      </c>
      <c r="J142" t="inlineStr">
        <is>
          <t>Cierre</t>
        </is>
      </c>
      <c r="K142" t="inlineStr"/>
      <c r="L142" t="inlineStr">
        <is>
          <t>%</t>
        </is>
      </c>
    </row>
    <row r="143">
      <c r="A143" t="n">
        <v>246</v>
      </c>
      <c r="B143" t="inlineStr">
        <is>
          <t>Satisfacción del proceso de grados presencial</t>
        </is>
      </c>
      <c r="C143" t="inlineStr">
        <is>
          <t>Estratégico</t>
        </is>
      </c>
      <c r="D143" t="inlineStr">
        <is>
          <t>Registro y Control</t>
        </is>
      </c>
      <c r="E143" t="inlineStr">
        <is>
          <t>Semestral</t>
        </is>
      </c>
      <c r="F143" t="inlineStr">
        <is>
          <t>Positivo</t>
        </is>
      </c>
      <c r="G143" t="inlineStr">
        <is>
          <t>Serie Unica</t>
        </is>
      </c>
      <c r="H143" t="inlineStr">
        <is>
          <t>Activo</t>
        </is>
      </c>
      <c r="I143" t="inlineStr">
        <is>
          <t>API</t>
        </is>
      </c>
      <c r="J143" t="inlineStr">
        <is>
          <t>Cierre</t>
        </is>
      </c>
      <c r="K143" t="inlineStr"/>
      <c r="L143" t="inlineStr">
        <is>
          <t>%</t>
        </is>
      </c>
    </row>
    <row r="144">
      <c r="A144" t="n">
        <v>247</v>
      </c>
      <c r="B144" t="inlineStr">
        <is>
          <t>Solicitud de certificados</t>
        </is>
      </c>
      <c r="C144" t="inlineStr">
        <is>
          <t>Operativo</t>
        </is>
      </c>
      <c r="D144" t="inlineStr">
        <is>
          <t>Registro y Control</t>
        </is>
      </c>
      <c r="E144" t="inlineStr">
        <is>
          <t>Mensual</t>
        </is>
      </c>
      <c r="F144" t="inlineStr">
        <is>
          <t>Positivo</t>
        </is>
      </c>
      <c r="G144" t="inlineStr"/>
      <c r="H144" t="inlineStr">
        <is>
          <t>Historico</t>
        </is>
      </c>
      <c r="I144" t="inlineStr">
        <is>
          <t>Historico</t>
        </is>
      </c>
      <c r="J144" t="inlineStr">
        <is>
          <t>Promedio</t>
        </is>
      </c>
      <c r="K144" t="inlineStr"/>
      <c r="L144" t="inlineStr">
        <is>
          <t>DEC</t>
        </is>
      </c>
    </row>
    <row r="145">
      <c r="A145" t="n">
        <v>248</v>
      </c>
      <c r="B145" t="inlineStr">
        <is>
          <t>Programas con reforzamiento curricular</t>
        </is>
      </c>
      <c r="C145" t="inlineStr">
        <is>
          <t>Estratégico</t>
        </is>
      </c>
      <c r="D145" t="inlineStr">
        <is>
          <t>Gestión, Evaluación e Innovación Curricular</t>
        </is>
      </c>
      <c r="E145" t="inlineStr">
        <is>
          <t>Semestral</t>
        </is>
      </c>
      <c r="F145" t="inlineStr">
        <is>
          <t>Positivo</t>
        </is>
      </c>
      <c r="G145" t="inlineStr"/>
      <c r="H145" t="inlineStr">
        <is>
          <t>Historico</t>
        </is>
      </c>
      <c r="I145" t="inlineStr">
        <is>
          <t>Historico</t>
        </is>
      </c>
      <c r="J145" t="inlineStr">
        <is>
          <t>Acumulado</t>
        </is>
      </c>
      <c r="K145" t="inlineStr"/>
      <c r="L145" t="inlineStr">
        <is>
          <t>ENT</t>
        </is>
      </c>
    </row>
    <row r="146">
      <c r="A146" t="n">
        <v>249</v>
      </c>
      <c r="B146" t="inlineStr">
        <is>
          <t>Programas con matriz de resultado de aprendizaje</t>
        </is>
      </c>
      <c r="C146" t="inlineStr">
        <is>
          <t>Estratégico</t>
        </is>
      </c>
      <c r="D146" t="inlineStr">
        <is>
          <t>Gestión, Evaluación e Innovación Curricular</t>
        </is>
      </c>
      <c r="E146" t="inlineStr">
        <is>
          <t>Semestral</t>
        </is>
      </c>
      <c r="F146" t="inlineStr">
        <is>
          <t>Positivo</t>
        </is>
      </c>
      <c r="G146" t="inlineStr"/>
      <c r="H146" t="inlineStr">
        <is>
          <t>Historico</t>
        </is>
      </c>
      <c r="I146" t="inlineStr">
        <is>
          <t>Historico</t>
        </is>
      </c>
      <c r="J146" t="inlineStr">
        <is>
          <t>Acumulado</t>
        </is>
      </c>
      <c r="K146" t="inlineStr"/>
      <c r="L146" t="inlineStr">
        <is>
          <t>ENT</t>
        </is>
      </c>
    </row>
    <row r="147">
      <c r="A147" t="n">
        <v>251</v>
      </c>
      <c r="B147" t="inlineStr">
        <is>
          <t>Subprocesos Con indicadores definidos</t>
        </is>
      </c>
      <c r="C147" t="inlineStr">
        <is>
          <t>Estratégico</t>
        </is>
      </c>
      <c r="D147" t="inlineStr">
        <is>
          <t>Desempeño Institucional</t>
        </is>
      </c>
      <c r="E147" t="inlineStr">
        <is>
          <t>Trimestral</t>
        </is>
      </c>
      <c r="F147" t="inlineStr">
        <is>
          <t>Positivo</t>
        </is>
      </c>
      <c r="G147" t="inlineStr">
        <is>
          <t>Serie Unica</t>
        </is>
      </c>
      <c r="H147" t="inlineStr">
        <is>
          <t>Activo</t>
        </is>
      </c>
      <c r="I147" t="inlineStr">
        <is>
          <t>API</t>
        </is>
      </c>
      <c r="J147" t="inlineStr">
        <is>
          <t>Cierre</t>
        </is>
      </c>
      <c r="K147" t="inlineStr"/>
      <c r="L147" t="inlineStr">
        <is>
          <t>%</t>
        </is>
      </c>
    </row>
    <row r="148">
      <c r="A148" t="n">
        <v>252</v>
      </c>
      <c r="B148" t="inlineStr">
        <is>
          <t>Tasa de Permanencia Intersemestral de Estudiantes Ingresantes</t>
        </is>
      </c>
      <c r="C148" t="inlineStr">
        <is>
          <t>Estratégico</t>
        </is>
      </c>
      <c r="D148" t="inlineStr">
        <is>
          <t>Permanencia</t>
        </is>
      </c>
      <c r="E148" t="inlineStr">
        <is>
          <t>Semestral</t>
        </is>
      </c>
      <c r="F148" t="inlineStr">
        <is>
          <t>Positivo</t>
        </is>
      </c>
      <c r="G148" t="inlineStr">
        <is>
          <t>Serie Unica</t>
        </is>
      </c>
      <c r="H148" t="inlineStr">
        <is>
          <t>Activo</t>
        </is>
      </c>
      <c r="I148" t="inlineStr">
        <is>
          <t>API</t>
        </is>
      </c>
      <c r="J148" t="inlineStr">
        <is>
          <t>Cierre</t>
        </is>
      </c>
      <c r="K148" t="inlineStr"/>
      <c r="L148" t="inlineStr">
        <is>
          <t>%</t>
        </is>
      </c>
    </row>
    <row r="149">
      <c r="A149" t="n">
        <v>253</v>
      </c>
      <c r="B149" t="inlineStr">
        <is>
          <t>Oportunidad en la entrega de informes de auditoria</t>
        </is>
      </c>
      <c r="C149" t="inlineStr">
        <is>
          <t>Estratégico</t>
        </is>
      </c>
      <c r="D149" t="inlineStr">
        <is>
          <t>AUDITORÍA INTERNA</t>
        </is>
      </c>
      <c r="E149" t="inlineStr">
        <is>
          <t>Bimestral</t>
        </is>
      </c>
      <c r="F149" t="inlineStr">
        <is>
          <t>Negativo</t>
        </is>
      </c>
      <c r="G149" t="inlineStr"/>
      <c r="H149" t="inlineStr">
        <is>
          <t>Historico</t>
        </is>
      </c>
      <c r="I149" t="inlineStr">
        <is>
          <t>Historico</t>
        </is>
      </c>
      <c r="J149" t="inlineStr">
        <is>
          <t>Promedio</t>
        </is>
      </c>
      <c r="K149" t="inlineStr"/>
      <c r="L149" t="inlineStr">
        <is>
          <t>Días</t>
        </is>
      </c>
    </row>
    <row r="150">
      <c r="A150" t="n">
        <v>254</v>
      </c>
      <c r="B150" t="inlineStr">
        <is>
          <t>Áreas con reportes de plan de retos</t>
        </is>
      </c>
      <c r="C150" t="inlineStr">
        <is>
          <t>Estratégico</t>
        </is>
      </c>
      <c r="D150" t="inlineStr">
        <is>
          <t>Planeación Estratégica</t>
        </is>
      </c>
      <c r="E150" t="inlineStr">
        <is>
          <t>Trimestral</t>
        </is>
      </c>
      <c r="F150" t="inlineStr">
        <is>
          <t>Positivo</t>
        </is>
      </c>
      <c r="G150" t="inlineStr">
        <is>
          <t>Serie Unica</t>
        </is>
      </c>
      <c r="H150" t="inlineStr">
        <is>
          <t>Activo</t>
        </is>
      </c>
      <c r="I150" t="inlineStr">
        <is>
          <t>API</t>
        </is>
      </c>
      <c r="J150" t="inlineStr">
        <is>
          <t>Cierre</t>
        </is>
      </c>
      <c r="K150" t="inlineStr"/>
      <c r="L150" t="inlineStr">
        <is>
          <t>ENT</t>
        </is>
      </c>
    </row>
    <row r="151">
      <c r="A151" t="n">
        <v>255</v>
      </c>
      <c r="B151" t="inlineStr">
        <is>
          <t>Informe anual de índice H</t>
        </is>
      </c>
      <c r="C151" t="inlineStr">
        <is>
          <t>Estratégico</t>
        </is>
      </c>
      <c r="D151" t="inlineStr">
        <is>
          <t>Editorial y Publicaciones</t>
        </is>
      </c>
      <c r="E151" t="inlineStr">
        <is>
          <t>Anual</t>
        </is>
      </c>
      <c r="F151" t="inlineStr">
        <is>
          <t>Positivo</t>
        </is>
      </c>
      <c r="G151" t="inlineStr">
        <is>
          <t>Multiserie</t>
        </is>
      </c>
      <c r="H151" t="inlineStr">
        <is>
          <t>Activo</t>
        </is>
      </c>
      <c r="I151" t="inlineStr">
        <is>
          <t>API</t>
        </is>
      </c>
      <c r="J151" t="inlineStr">
        <is>
          <t>Cierre</t>
        </is>
      </c>
      <c r="K151" t="inlineStr"/>
      <c r="L151" t="inlineStr">
        <is>
          <t>ENT</t>
        </is>
      </c>
    </row>
    <row r="152">
      <c r="A152" t="n">
        <v>256</v>
      </c>
      <c r="B152" t="inlineStr">
        <is>
          <t>Publicaciones editadas por la editorial</t>
        </is>
      </c>
      <c r="C152" t="inlineStr">
        <is>
          <t>Estratégico</t>
        </is>
      </c>
      <c r="D152" t="inlineStr">
        <is>
          <t>Editorial y Publicaciones</t>
        </is>
      </c>
      <c r="E152" t="inlineStr">
        <is>
          <t>Semestral</t>
        </is>
      </c>
      <c r="F152" t="inlineStr">
        <is>
          <t>Positivo</t>
        </is>
      </c>
      <c r="G152" t="inlineStr">
        <is>
          <t>Serie Unica</t>
        </is>
      </c>
      <c r="H152" t="inlineStr">
        <is>
          <t>Activo</t>
        </is>
      </c>
      <c r="I152" t="inlineStr">
        <is>
          <t>API</t>
        </is>
      </c>
      <c r="J152" t="inlineStr">
        <is>
          <t>Acumulado</t>
        </is>
      </c>
      <c r="K152" t="inlineStr"/>
      <c r="L152" t="inlineStr">
        <is>
          <t>ENT</t>
        </is>
      </c>
    </row>
    <row r="153">
      <c r="A153" t="n">
        <v>257</v>
      </c>
      <c r="B153" t="inlineStr">
        <is>
          <t>N de publicaciones aprobadas en convocatorias</t>
        </is>
      </c>
      <c r="C153" t="inlineStr">
        <is>
          <t>Estratégico</t>
        </is>
      </c>
      <c r="D153" t="inlineStr">
        <is>
          <t>Editorial y Publicaciones</t>
        </is>
      </c>
      <c r="E153" t="inlineStr">
        <is>
          <t>Semestral</t>
        </is>
      </c>
      <c r="F153" t="inlineStr">
        <is>
          <t>Positivo</t>
        </is>
      </c>
      <c r="G153" t="inlineStr"/>
      <c r="H153" t="inlineStr">
        <is>
          <t>Historico</t>
        </is>
      </c>
      <c r="I153" t="inlineStr">
        <is>
          <t>Historico</t>
        </is>
      </c>
      <c r="J153" t="inlineStr">
        <is>
          <t>Cierre</t>
        </is>
      </c>
      <c r="K153" t="inlineStr"/>
      <c r="L153" t="inlineStr">
        <is>
          <t>ENT</t>
        </is>
      </c>
    </row>
    <row r="154">
      <c r="A154" t="n">
        <v>259</v>
      </c>
      <c r="B154" t="inlineStr">
        <is>
          <t>Subprocesos con indicadores reportados oportunamente</t>
        </is>
      </c>
      <c r="C154" t="inlineStr">
        <is>
          <t>Operativo</t>
        </is>
      </c>
      <c r="D154" t="inlineStr">
        <is>
          <t>Desempeño Institucional</t>
        </is>
      </c>
      <c r="E154" t="inlineStr">
        <is>
          <t>Trimestral</t>
        </is>
      </c>
      <c r="F154" t="inlineStr">
        <is>
          <t>Positivo</t>
        </is>
      </c>
      <c r="G154" t="inlineStr"/>
      <c r="H154" t="inlineStr">
        <is>
          <t>Historico</t>
        </is>
      </c>
      <c r="I154" t="inlineStr">
        <is>
          <t>Historico</t>
        </is>
      </c>
      <c r="J154" t="inlineStr">
        <is>
          <t>Cierre</t>
        </is>
      </c>
      <c r="K154" t="inlineStr"/>
      <c r="L154" t="inlineStr">
        <is>
          <t>%</t>
        </is>
      </c>
    </row>
    <row r="155">
      <c r="A155" t="n">
        <v>260</v>
      </c>
      <c r="B155" t="inlineStr">
        <is>
          <t>CES- Costumer Effort Score del proceso de Rematrícula</t>
        </is>
      </c>
      <c r="C155" t="inlineStr">
        <is>
          <t>Estratégico</t>
        </is>
      </c>
      <c r="D155" t="inlineStr">
        <is>
          <t>Rematrícula</t>
        </is>
      </c>
      <c r="E155" t="inlineStr">
        <is>
          <t>Semestral</t>
        </is>
      </c>
      <c r="F155" t="inlineStr">
        <is>
          <t>Negativo</t>
        </is>
      </c>
      <c r="G155" t="inlineStr">
        <is>
          <t>Serie Unica</t>
        </is>
      </c>
      <c r="H155" t="inlineStr">
        <is>
          <t>Activo</t>
        </is>
      </c>
      <c r="I155" t="inlineStr">
        <is>
          <t>API</t>
        </is>
      </c>
      <c r="J155" t="inlineStr">
        <is>
          <t>Cierre</t>
        </is>
      </c>
      <c r="K155" t="inlineStr"/>
      <c r="L155" t="inlineStr">
        <is>
          <t>DEC</t>
        </is>
      </c>
    </row>
    <row r="156">
      <c r="A156" t="n">
        <v>261</v>
      </c>
      <c r="B156" t="inlineStr">
        <is>
          <t>CES- Costumer Effort Score del proceso de Saber Pro</t>
        </is>
      </c>
      <c r="C156" t="inlineStr">
        <is>
          <t>Estratégico</t>
        </is>
      </c>
      <c r="D156" t="inlineStr">
        <is>
          <t>Servicio</t>
        </is>
      </c>
      <c r="E156" t="inlineStr">
        <is>
          <t>Semestral</t>
        </is>
      </c>
      <c r="F156" t="inlineStr">
        <is>
          <t>Negativo</t>
        </is>
      </c>
      <c r="G156" t="inlineStr">
        <is>
          <t>Serie Unica</t>
        </is>
      </c>
      <c r="H156" t="inlineStr">
        <is>
          <t>Activo</t>
        </is>
      </c>
      <c r="I156" t="inlineStr">
        <is>
          <t>API</t>
        </is>
      </c>
      <c r="J156" t="inlineStr">
        <is>
          <t>Cierre</t>
        </is>
      </c>
      <c r="K156" t="inlineStr"/>
      <c r="L156" t="inlineStr">
        <is>
          <t>DEC</t>
        </is>
      </c>
    </row>
    <row r="157">
      <c r="A157" t="n">
        <v>262</v>
      </c>
      <c r="B157" t="inlineStr">
        <is>
          <t>Reducción de número de sentencias condenatorias en contra del Poli</t>
        </is>
      </c>
      <c r="C157" t="inlineStr">
        <is>
          <t>Estratégico</t>
        </is>
      </c>
      <c r="D157" t="inlineStr">
        <is>
          <t>GESTIÓN JURÍDICA Y NORMATIVA</t>
        </is>
      </c>
      <c r="E157" t="inlineStr">
        <is>
          <t>Semestral</t>
        </is>
      </c>
      <c r="F157" t="inlineStr">
        <is>
          <t>Negativo</t>
        </is>
      </c>
      <c r="G157" t="inlineStr">
        <is>
          <t>Serie Unica</t>
        </is>
      </c>
      <c r="H157" t="inlineStr">
        <is>
          <t>Activo</t>
        </is>
      </c>
      <c r="I157" t="inlineStr">
        <is>
          <t>API</t>
        </is>
      </c>
      <c r="J157" t="inlineStr">
        <is>
          <t>Cierre</t>
        </is>
      </c>
      <c r="K157" t="inlineStr"/>
      <c r="L157" t="inlineStr">
        <is>
          <t>%</t>
        </is>
      </c>
    </row>
    <row r="158">
      <c r="A158" t="n">
        <v>263</v>
      </c>
      <c r="B158" t="inlineStr">
        <is>
          <t>Oportunidad de respuesta de PQRS</t>
        </is>
      </c>
      <c r="C158" t="inlineStr">
        <is>
          <t>Estratégico</t>
        </is>
      </c>
      <c r="D158" t="inlineStr">
        <is>
          <t>GESTIÓN JURÍDICA Y NORMATIVA</t>
        </is>
      </c>
      <c r="E158" t="inlineStr">
        <is>
          <t>Trimestral</t>
        </is>
      </c>
      <c r="F158" t="inlineStr">
        <is>
          <t>Positivo</t>
        </is>
      </c>
      <c r="G158" t="inlineStr">
        <is>
          <t>Serie Unica</t>
        </is>
      </c>
      <c r="H158" t="inlineStr">
        <is>
          <t>Activo</t>
        </is>
      </c>
      <c r="I158" t="inlineStr">
        <is>
          <t>API</t>
        </is>
      </c>
      <c r="J158" t="inlineStr">
        <is>
          <t>Promedio</t>
        </is>
      </c>
      <c r="K158" t="inlineStr"/>
      <c r="L158" t="inlineStr">
        <is>
          <t>%</t>
        </is>
      </c>
    </row>
    <row r="159">
      <c r="A159" t="n">
        <v>264</v>
      </c>
      <c r="B159" t="inlineStr">
        <is>
          <t>Eficiencia Emisión De Conceptos Jurídicos (Educación)</t>
        </is>
      </c>
      <c r="C159" t="inlineStr">
        <is>
          <t>Estratégico</t>
        </is>
      </c>
      <c r="D159" t="inlineStr">
        <is>
          <t>GESTIÓN JURÍDICA Y NORMATIVA</t>
        </is>
      </c>
      <c r="E159" t="inlineStr">
        <is>
          <t>Semestral</t>
        </is>
      </c>
      <c r="F159" t="inlineStr">
        <is>
          <t>Positivo</t>
        </is>
      </c>
      <c r="G159" t="inlineStr"/>
      <c r="H159" t="inlineStr">
        <is>
          <t>Historico</t>
        </is>
      </c>
      <c r="I159" t="inlineStr">
        <is>
          <t>Historico</t>
        </is>
      </c>
      <c r="J159" t="inlineStr">
        <is>
          <t>Promedio</t>
        </is>
      </c>
      <c r="K159" t="inlineStr"/>
      <c r="L159" t="inlineStr">
        <is>
          <t>%</t>
        </is>
      </c>
    </row>
    <row r="160">
      <c r="A160" t="n">
        <v>265</v>
      </c>
      <c r="B160" t="inlineStr">
        <is>
          <t>Eficiencia Emisión De Conceptos Jurídicos (Jurídicos)</t>
        </is>
      </c>
      <c r="C160" t="inlineStr">
        <is>
          <t>Estratégico</t>
        </is>
      </c>
      <c r="D160" t="inlineStr">
        <is>
          <t>GESTIÓN JURÍDICA Y NORMATIVA</t>
        </is>
      </c>
      <c r="E160" t="inlineStr">
        <is>
          <t>Trimestral</t>
        </is>
      </c>
      <c r="F160" t="inlineStr">
        <is>
          <t>Positivo</t>
        </is>
      </c>
      <c r="G160" t="inlineStr">
        <is>
          <t>Serie Unica</t>
        </is>
      </c>
      <c r="H160" t="inlineStr">
        <is>
          <t>Activo</t>
        </is>
      </c>
      <c r="I160" t="inlineStr">
        <is>
          <t>API</t>
        </is>
      </c>
      <c r="J160" t="inlineStr">
        <is>
          <t>Promedio</t>
        </is>
      </c>
      <c r="K160" t="inlineStr"/>
      <c r="L160" t="inlineStr">
        <is>
          <t>%</t>
        </is>
      </c>
    </row>
    <row r="161">
      <c r="A161" t="n">
        <v>266</v>
      </c>
      <c r="B161" t="inlineStr">
        <is>
          <t>Oportunidad en la elaboración de contratos</t>
        </is>
      </c>
      <c r="C161" t="inlineStr">
        <is>
          <t>Estratégico</t>
        </is>
      </c>
      <c r="D161" t="inlineStr">
        <is>
          <t>GESTIÓN JURÍDICA Y NORMATIVA</t>
        </is>
      </c>
      <c r="E161" t="inlineStr">
        <is>
          <t>Trimestral</t>
        </is>
      </c>
      <c r="F161" t="inlineStr">
        <is>
          <t>Positivo</t>
        </is>
      </c>
      <c r="G161" t="inlineStr">
        <is>
          <t>Serie Unica</t>
        </is>
      </c>
      <c r="H161" t="inlineStr">
        <is>
          <t>Activo</t>
        </is>
      </c>
      <c r="I161" t="inlineStr">
        <is>
          <t>API</t>
        </is>
      </c>
      <c r="J161" t="inlineStr">
        <is>
          <t>Promedio</t>
        </is>
      </c>
      <c r="K161" t="inlineStr"/>
      <c r="L161" t="inlineStr">
        <is>
          <t>%</t>
        </is>
      </c>
    </row>
    <row r="162">
      <c r="A162" t="n">
        <v>268</v>
      </c>
      <c r="B162" t="inlineStr">
        <is>
          <t>Cantidad de usuarios - (Metrica)</t>
        </is>
      </c>
      <c r="C162" t="inlineStr">
        <is>
          <t>Estratégico</t>
        </is>
      </c>
      <c r="D162" t="inlineStr">
        <is>
          <t>Centro de Medios Audiovisuales</t>
        </is>
      </c>
      <c r="E162" t="inlineStr">
        <is>
          <t>Semestral</t>
        </is>
      </c>
      <c r="F162" t="inlineStr">
        <is>
          <t>Positivo</t>
        </is>
      </c>
      <c r="G162" t="inlineStr">
        <is>
          <t>Serie Unica</t>
        </is>
      </c>
      <c r="H162" t="inlineStr">
        <is>
          <t>Activo</t>
        </is>
      </c>
      <c r="I162" t="inlineStr">
        <is>
          <t>API</t>
        </is>
      </c>
      <c r="J162" t="inlineStr">
        <is>
          <t>Cierre</t>
        </is>
      </c>
      <c r="K162" t="inlineStr"/>
      <c r="L162" t="inlineStr">
        <is>
          <t>ENT</t>
        </is>
      </c>
    </row>
    <row r="163">
      <c r="A163" t="n">
        <v>269</v>
      </c>
      <c r="B163" t="inlineStr">
        <is>
          <t>N de personas promedio por evento - (Metrica)</t>
        </is>
      </c>
      <c r="C163" t="inlineStr">
        <is>
          <t>Operativo</t>
        </is>
      </c>
      <c r="D163" t="inlineStr">
        <is>
          <t>Centro de Medios Audiovisuales</t>
        </is>
      </c>
      <c r="E163" t="inlineStr">
        <is>
          <t>Semestral</t>
        </is>
      </c>
      <c r="F163" t="inlineStr">
        <is>
          <t>Positivo</t>
        </is>
      </c>
      <c r="G163" t="inlineStr">
        <is>
          <t>Serie Unica</t>
        </is>
      </c>
      <c r="H163" t="inlineStr">
        <is>
          <t>Activo</t>
        </is>
      </c>
      <c r="I163" t="inlineStr">
        <is>
          <t>API</t>
        </is>
      </c>
      <c r="J163" t="inlineStr">
        <is>
          <t>Cierre</t>
        </is>
      </c>
      <c r="K163" t="inlineStr"/>
      <c r="L163" t="inlineStr">
        <is>
          <t>DEC</t>
        </is>
      </c>
    </row>
    <row r="164">
      <c r="A164" t="n">
        <v>270</v>
      </c>
      <c r="B164" t="inlineStr">
        <is>
          <t>N de horas promedio por evento - (Metrica)</t>
        </is>
      </c>
      <c r="C164" t="inlineStr">
        <is>
          <t>Operativo</t>
        </is>
      </c>
      <c r="D164" t="inlineStr">
        <is>
          <t>Centro de Medios Audiovisuales</t>
        </is>
      </c>
      <c r="E164" t="inlineStr">
        <is>
          <t>Semestral</t>
        </is>
      </c>
      <c r="F164" t="inlineStr">
        <is>
          <t>Positivo</t>
        </is>
      </c>
      <c r="G164" t="inlineStr">
        <is>
          <t>Serie Unica</t>
        </is>
      </c>
      <c r="H164" t="inlineStr">
        <is>
          <t>Activo</t>
        </is>
      </c>
      <c r="I164" t="inlineStr">
        <is>
          <t>API</t>
        </is>
      </c>
      <c r="J164" t="inlineStr">
        <is>
          <t>Cierre</t>
        </is>
      </c>
      <c r="K164" t="inlineStr"/>
      <c r="L164" t="inlineStr">
        <is>
          <t>ENT</t>
        </is>
      </c>
    </row>
    <row r="165">
      <c r="A165" t="n">
        <v>271</v>
      </c>
      <c r="B165" t="inlineStr">
        <is>
          <t>N de horas por solicitud - (Metrica)</t>
        </is>
      </c>
      <c r="C165" t="inlineStr">
        <is>
          <t>Operativo</t>
        </is>
      </c>
      <c r="D165" t="inlineStr">
        <is>
          <t>Centro de Medios Audiovisuales</t>
        </is>
      </c>
      <c r="E165" t="inlineStr">
        <is>
          <t>Semestral</t>
        </is>
      </c>
      <c r="F165" t="inlineStr">
        <is>
          <t>Positivo</t>
        </is>
      </c>
      <c r="G165" t="inlineStr">
        <is>
          <t>Serie Unica</t>
        </is>
      </c>
      <c r="H165" t="inlineStr">
        <is>
          <t>Activo</t>
        </is>
      </c>
      <c r="I165" t="inlineStr">
        <is>
          <t>API</t>
        </is>
      </c>
      <c r="J165" t="inlineStr">
        <is>
          <t>Cierre</t>
        </is>
      </c>
      <c r="K165" t="inlineStr"/>
      <c r="L165" t="inlineStr">
        <is>
          <t>ENT</t>
        </is>
      </c>
    </row>
    <row r="166">
      <c r="A166" t="n">
        <v>272</v>
      </c>
      <c r="B166" t="inlineStr">
        <is>
          <t>Proporción de accidentes de trabajo mortales</t>
        </is>
      </c>
      <c r="C166" t="inlineStr">
        <is>
          <t>Estratégico</t>
        </is>
      </c>
      <c r="D166" t="inlineStr">
        <is>
          <t>GESTIÓN DE SEGURIDAD Y SALUD EN EL TRABAJO</t>
        </is>
      </c>
      <c r="E166" t="inlineStr">
        <is>
          <t>Anual</t>
        </is>
      </c>
      <c r="F166" t="inlineStr">
        <is>
          <t>Negativo</t>
        </is>
      </c>
      <c r="G166" t="inlineStr">
        <is>
          <t>Serie Unica</t>
        </is>
      </c>
      <c r="H166" t="inlineStr">
        <is>
          <t>Activo</t>
        </is>
      </c>
      <c r="I166" t="inlineStr">
        <is>
          <t>API</t>
        </is>
      </c>
      <c r="J166" t="inlineStr">
        <is>
          <t>Cierre</t>
        </is>
      </c>
      <c r="K166" t="inlineStr"/>
      <c r="L166" t="inlineStr">
        <is>
          <t>ENT</t>
        </is>
      </c>
    </row>
    <row r="167">
      <c r="A167" t="n">
        <v>273</v>
      </c>
      <c r="B167" t="inlineStr">
        <is>
          <t>Número de programas con condiciones iniciales elaboradas y analizadas institucionalmente</t>
        </is>
      </c>
      <c r="C167" t="inlineStr">
        <is>
          <t>Estratégico</t>
        </is>
      </c>
      <c r="D167" t="inlineStr">
        <is>
          <t>Autoevaluación de programas académicos</t>
        </is>
      </c>
      <c r="E167" t="inlineStr">
        <is>
          <t>Semestral</t>
        </is>
      </c>
      <c r="F167" t="inlineStr">
        <is>
          <t>Positivo</t>
        </is>
      </c>
      <c r="G167" t="inlineStr">
        <is>
          <t>Serie Unica</t>
        </is>
      </c>
      <c r="H167" t="inlineStr">
        <is>
          <t>Activo</t>
        </is>
      </c>
      <c r="I167" t="inlineStr">
        <is>
          <t>API</t>
        </is>
      </c>
      <c r="J167" t="inlineStr">
        <is>
          <t>Acumulado</t>
        </is>
      </c>
      <c r="K167" t="inlineStr"/>
      <c r="L167" t="inlineStr">
        <is>
          <t>ENT</t>
        </is>
      </c>
    </row>
    <row r="168">
      <c r="A168" t="n">
        <v>274</v>
      </c>
      <c r="B168" t="inlineStr">
        <is>
          <t>Cumplimiento total estudiantes antiguos</t>
        </is>
      </c>
      <c r="C168" t="inlineStr">
        <is>
          <t>Estratégico</t>
        </is>
      </c>
      <c r="D168" t="inlineStr">
        <is>
          <t>Rematrícula</t>
        </is>
      </c>
      <c r="E168" t="inlineStr">
        <is>
          <t>Semestral</t>
        </is>
      </c>
      <c r="F168" t="inlineStr">
        <is>
          <t>Positivo</t>
        </is>
      </c>
      <c r="G168" t="inlineStr">
        <is>
          <t>Multiserie</t>
        </is>
      </c>
      <c r="H168" t="inlineStr">
        <is>
          <t>Activo</t>
        </is>
      </c>
      <c r="I168" t="inlineStr">
        <is>
          <t>API</t>
        </is>
      </c>
      <c r="J168" t="inlineStr">
        <is>
          <t>Acumulado</t>
        </is>
      </c>
      <c r="K168" t="inlineStr"/>
      <c r="L168" t="inlineStr">
        <is>
          <t>ENT</t>
        </is>
      </c>
    </row>
    <row r="169">
      <c r="A169" t="n">
        <v>275</v>
      </c>
      <c r="B169" t="inlineStr">
        <is>
          <t>Satisfacción Institucional por grupo de interes</t>
        </is>
      </c>
      <c r="C169" t="inlineStr">
        <is>
          <t>Estratégico</t>
        </is>
      </c>
      <c r="D169" t="inlineStr">
        <is>
          <t>EXPERIENCIA INSTITUCIONAL</t>
        </is>
      </c>
      <c r="E169" t="inlineStr">
        <is>
          <t>Semestral</t>
        </is>
      </c>
      <c r="F169" t="inlineStr">
        <is>
          <t>Positivo</t>
        </is>
      </c>
      <c r="G169" t="inlineStr">
        <is>
          <t>Multiserie</t>
        </is>
      </c>
      <c r="H169" t="inlineStr">
        <is>
          <t>Activo</t>
        </is>
      </c>
      <c r="I169" t="inlineStr">
        <is>
          <t>API</t>
        </is>
      </c>
      <c r="J169" t="inlineStr">
        <is>
          <t>Promedio</t>
        </is>
      </c>
      <c r="K169" t="inlineStr"/>
      <c r="L169" t="inlineStr">
        <is>
          <t>%</t>
        </is>
      </c>
    </row>
    <row r="170">
      <c r="A170" t="n">
        <v>276</v>
      </c>
      <c r="B170" t="inlineStr">
        <is>
          <t>Relación Estudiante-Docente Tiempo completo</t>
        </is>
      </c>
      <c r="C170" t="inlineStr">
        <is>
          <t>Estratégico</t>
        </is>
      </c>
      <c r="D170" t="inlineStr">
        <is>
          <t>Gestión Docente</t>
        </is>
      </c>
      <c r="E170" t="inlineStr">
        <is>
          <t>Semestral</t>
        </is>
      </c>
      <c r="F170" t="inlineStr">
        <is>
          <t>Negativo</t>
        </is>
      </c>
      <c r="G170" t="inlineStr">
        <is>
          <t>Serie Unica</t>
        </is>
      </c>
      <c r="H170" t="inlineStr">
        <is>
          <t>Activo</t>
        </is>
      </c>
      <c r="I170" t="inlineStr">
        <is>
          <t>API</t>
        </is>
      </c>
      <c r="J170" t="inlineStr">
        <is>
          <t>Cierre</t>
        </is>
      </c>
      <c r="K170" t="inlineStr"/>
      <c r="L170" t="inlineStr">
        <is>
          <t>ENT</t>
        </is>
      </c>
    </row>
    <row r="171">
      <c r="A171" t="n">
        <v>277</v>
      </c>
      <c r="B171" t="inlineStr">
        <is>
          <t>Relación estudiante docente TCE (Tiempo Completo Equivalente)</t>
        </is>
      </c>
      <c r="C171" t="inlineStr">
        <is>
          <t>Estratégico</t>
        </is>
      </c>
      <c r="D171" t="inlineStr">
        <is>
          <t>Gestión Docente</t>
        </is>
      </c>
      <c r="E171" t="inlineStr">
        <is>
          <t>Semestral</t>
        </is>
      </c>
      <c r="F171" t="inlineStr">
        <is>
          <t>Negativo</t>
        </is>
      </c>
      <c r="G171" t="inlineStr">
        <is>
          <t>Serie Unica</t>
        </is>
      </c>
      <c r="H171" t="inlineStr">
        <is>
          <t>Activo</t>
        </is>
      </c>
      <c r="I171" t="inlineStr">
        <is>
          <t>API</t>
        </is>
      </c>
      <c r="J171" t="inlineStr">
        <is>
          <t>Cierre</t>
        </is>
      </c>
      <c r="K171" t="inlineStr"/>
      <c r="L171" t="inlineStr">
        <is>
          <t>DEC</t>
        </is>
      </c>
    </row>
    <row r="172">
      <c r="A172" t="n">
        <v>278</v>
      </c>
      <c r="B172" t="inlineStr">
        <is>
          <t>Docentes contratados - Metrica</t>
        </is>
      </c>
      <c r="C172" t="inlineStr">
        <is>
          <t>Operativo</t>
        </is>
      </c>
      <c r="D172" t="inlineStr">
        <is>
          <t>Gestión Docente</t>
        </is>
      </c>
      <c r="E172" t="inlineStr">
        <is>
          <t>Semestral</t>
        </is>
      </c>
      <c r="F172" t="inlineStr">
        <is>
          <t>Positivo</t>
        </is>
      </c>
      <c r="G172" t="inlineStr">
        <is>
          <t>Multiserie</t>
        </is>
      </c>
      <c r="H172" t="inlineStr">
        <is>
          <t>Activo</t>
        </is>
      </c>
      <c r="I172" t="inlineStr">
        <is>
          <t>API</t>
        </is>
      </c>
      <c r="J172" t="inlineStr">
        <is>
          <t>Acumulado</t>
        </is>
      </c>
      <c r="K172" t="inlineStr"/>
      <c r="L172" t="inlineStr">
        <is>
          <t>ENT</t>
        </is>
      </c>
    </row>
    <row r="173">
      <c r="A173" t="n">
        <v>279</v>
      </c>
      <c r="B173" t="inlineStr">
        <is>
          <t>Docentes tiempo completo</t>
        </is>
      </c>
      <c r="C173" t="inlineStr">
        <is>
          <t>Operativo</t>
        </is>
      </c>
      <c r="D173" t="inlineStr">
        <is>
          <t>Gestión Docente</t>
        </is>
      </c>
      <c r="E173" t="inlineStr">
        <is>
          <t>Semestral</t>
        </is>
      </c>
      <c r="F173" t="inlineStr">
        <is>
          <t>Positivo</t>
        </is>
      </c>
      <c r="G173" t="inlineStr"/>
      <c r="H173" t="inlineStr">
        <is>
          <t>Historico</t>
        </is>
      </c>
      <c r="I173" t="inlineStr">
        <is>
          <t>Historico</t>
        </is>
      </c>
      <c r="J173" t="inlineStr">
        <is>
          <t>Acumulado</t>
        </is>
      </c>
      <c r="K173" t="inlineStr"/>
      <c r="L173" t="inlineStr">
        <is>
          <t>ENT</t>
        </is>
      </c>
    </row>
    <row r="174">
      <c r="A174" t="n">
        <v>280</v>
      </c>
      <c r="B174" t="inlineStr">
        <is>
          <t>Docentes medio tiempo</t>
        </is>
      </c>
      <c r="C174" t="inlineStr">
        <is>
          <t>Operativo</t>
        </is>
      </c>
      <c r="D174" t="inlineStr">
        <is>
          <t>Gestión Docente</t>
        </is>
      </c>
      <c r="E174" t="inlineStr">
        <is>
          <t>Semestral</t>
        </is>
      </c>
      <c r="F174" t="inlineStr">
        <is>
          <t>Positivo</t>
        </is>
      </c>
      <c r="G174" t="inlineStr"/>
      <c r="H174" t="inlineStr">
        <is>
          <t>Historico</t>
        </is>
      </c>
      <c r="I174" t="inlineStr">
        <is>
          <t>Historico</t>
        </is>
      </c>
      <c r="J174" t="inlineStr">
        <is>
          <t>Acumulado</t>
        </is>
      </c>
      <c r="K174" t="inlineStr"/>
      <c r="L174" t="inlineStr">
        <is>
          <t>ENT</t>
        </is>
      </c>
    </row>
    <row r="175">
      <c r="A175" t="n">
        <v>281</v>
      </c>
      <c r="B175" t="inlineStr">
        <is>
          <t>Docentes cátedra</t>
        </is>
      </c>
      <c r="C175" t="inlineStr">
        <is>
          <t>Operativo</t>
        </is>
      </c>
      <c r="D175" t="inlineStr">
        <is>
          <t>Gestión Docente</t>
        </is>
      </c>
      <c r="E175" t="inlineStr">
        <is>
          <t>Semestral</t>
        </is>
      </c>
      <c r="F175" t="inlineStr">
        <is>
          <t>Positivo</t>
        </is>
      </c>
      <c r="G175" t="inlineStr"/>
      <c r="H175" t="inlineStr">
        <is>
          <t>Historico</t>
        </is>
      </c>
      <c r="I175" t="inlineStr">
        <is>
          <t>Historico</t>
        </is>
      </c>
      <c r="J175" t="inlineStr">
        <is>
          <t>Acumulado</t>
        </is>
      </c>
      <c r="K175" t="inlineStr"/>
      <c r="L175" t="inlineStr">
        <is>
          <t>ENT</t>
        </is>
      </c>
    </row>
    <row r="176">
      <c r="A176" t="n">
        <v>282</v>
      </c>
      <c r="B176" t="inlineStr">
        <is>
          <t>Docentes evaluados</t>
        </is>
      </c>
      <c r="C176" t="inlineStr">
        <is>
          <t>Operativo</t>
        </is>
      </c>
      <c r="D176" t="inlineStr">
        <is>
          <t>Gestión Docente</t>
        </is>
      </c>
      <c r="E176" t="inlineStr">
        <is>
          <t>Semestral</t>
        </is>
      </c>
      <c r="F176" t="inlineStr">
        <is>
          <t>Positivo</t>
        </is>
      </c>
      <c r="G176" t="inlineStr">
        <is>
          <t>Serie Unica</t>
        </is>
      </c>
      <c r="H176" t="inlineStr">
        <is>
          <t>Activo</t>
        </is>
      </c>
      <c r="I176" t="inlineStr">
        <is>
          <t>API</t>
        </is>
      </c>
      <c r="J176" t="inlineStr">
        <is>
          <t>Acumulado</t>
        </is>
      </c>
      <c r="K176" t="inlineStr"/>
      <c r="L176" t="inlineStr">
        <is>
          <t>%</t>
        </is>
      </c>
    </row>
    <row r="177">
      <c r="A177" t="n">
        <v>283</v>
      </c>
      <c r="B177" t="inlineStr">
        <is>
          <t>Resultado evaluación docente</t>
        </is>
      </c>
      <c r="C177" t="inlineStr">
        <is>
          <t>Operativo</t>
        </is>
      </c>
      <c r="D177" t="inlineStr">
        <is>
          <t>Gestión Docente</t>
        </is>
      </c>
      <c r="E177" t="inlineStr">
        <is>
          <t>Semestral</t>
        </is>
      </c>
      <c r="F177" t="inlineStr">
        <is>
          <t>Positivo</t>
        </is>
      </c>
      <c r="G177" t="inlineStr">
        <is>
          <t>Serie Unica</t>
        </is>
      </c>
      <c r="H177" t="inlineStr">
        <is>
          <t>Activo</t>
        </is>
      </c>
      <c r="I177" t="inlineStr">
        <is>
          <t>API</t>
        </is>
      </c>
      <c r="J177" t="inlineStr">
        <is>
          <t>Cierre</t>
        </is>
      </c>
      <c r="K177" t="inlineStr"/>
      <c r="L177" t="inlineStr">
        <is>
          <t>DEC</t>
        </is>
      </c>
    </row>
    <row r="178">
      <c r="A178" t="n">
        <v>284</v>
      </c>
      <c r="B178" t="inlineStr">
        <is>
          <t>Número Horas semanales docentes</t>
        </is>
      </c>
      <c r="C178" t="inlineStr">
        <is>
          <t>Operativo</t>
        </is>
      </c>
      <c r="D178" t="inlineStr">
        <is>
          <t>Gestión Docente</t>
        </is>
      </c>
      <c r="E178" t="inlineStr">
        <is>
          <t>Semestral</t>
        </is>
      </c>
      <c r="F178" t="inlineStr">
        <is>
          <t>Positivo</t>
        </is>
      </c>
      <c r="G178" t="inlineStr"/>
      <c r="H178" t="inlineStr">
        <is>
          <t>Historico</t>
        </is>
      </c>
      <c r="I178" t="inlineStr">
        <is>
          <t>Historico</t>
        </is>
      </c>
      <c r="J178" t="inlineStr">
        <is>
          <t>Acumulado</t>
        </is>
      </c>
      <c r="K178" t="inlineStr"/>
      <c r="L178" t="inlineStr">
        <is>
          <t>ENT</t>
        </is>
      </c>
    </row>
    <row r="179">
      <c r="A179" t="n">
        <v>285</v>
      </c>
      <c r="B179" t="inlineStr">
        <is>
          <t>Docentes con plan de trabajo asignado</t>
        </is>
      </c>
      <c r="C179" t="inlineStr">
        <is>
          <t>Operativo</t>
        </is>
      </c>
      <c r="D179" t="inlineStr">
        <is>
          <t>Gestión Docente</t>
        </is>
      </c>
      <c r="E179" t="inlineStr">
        <is>
          <t>Semestral</t>
        </is>
      </c>
      <c r="F179" t="inlineStr">
        <is>
          <t>Positivo</t>
        </is>
      </c>
      <c r="G179" t="inlineStr">
        <is>
          <t>Serie Unica</t>
        </is>
      </c>
      <c r="H179" t="inlineStr">
        <is>
          <t>Activo</t>
        </is>
      </c>
      <c r="I179" t="inlineStr">
        <is>
          <t>API</t>
        </is>
      </c>
      <c r="J179" t="inlineStr">
        <is>
          <t>Cierre</t>
        </is>
      </c>
      <c r="K179" t="inlineStr"/>
      <c r="L179" t="inlineStr">
        <is>
          <t>%</t>
        </is>
      </c>
    </row>
    <row r="180">
      <c r="A180" t="n">
        <v>286</v>
      </c>
      <c r="B180" t="inlineStr">
        <is>
          <t>Total docentes por nivel de estudios - Metrica</t>
        </is>
      </c>
      <c r="C180" t="inlineStr">
        <is>
          <t>Operativo</t>
        </is>
      </c>
      <c r="D180" t="inlineStr">
        <is>
          <t>Gestión Docente</t>
        </is>
      </c>
      <c r="E180" t="inlineStr">
        <is>
          <t>Semestral</t>
        </is>
      </c>
      <c r="F180" t="inlineStr">
        <is>
          <t>Positivo</t>
        </is>
      </c>
      <c r="G180" t="inlineStr">
        <is>
          <t>Multiserie</t>
        </is>
      </c>
      <c r="H180" t="inlineStr">
        <is>
          <t>Activo</t>
        </is>
      </c>
      <c r="I180" t="inlineStr">
        <is>
          <t>API</t>
        </is>
      </c>
      <c r="J180" t="inlineStr">
        <is>
          <t>Acumulado</t>
        </is>
      </c>
      <c r="K180" t="inlineStr"/>
      <c r="L180" t="inlineStr">
        <is>
          <t>ENT</t>
        </is>
      </c>
    </row>
    <row r="181">
      <c r="A181" t="n">
        <v>288</v>
      </c>
      <c r="B181" t="inlineStr">
        <is>
          <t>Número docentes escalafonados presentados en convocatoria</t>
        </is>
      </c>
      <c r="C181" t="inlineStr">
        <is>
          <t>Operativo</t>
        </is>
      </c>
      <c r="D181" t="inlineStr">
        <is>
          <t>Gestión Docente</t>
        </is>
      </c>
      <c r="E181" t="inlineStr">
        <is>
          <t>Anual</t>
        </is>
      </c>
      <c r="F181" t="inlineStr">
        <is>
          <t>Positivo</t>
        </is>
      </c>
      <c r="G181" t="inlineStr">
        <is>
          <t>Serie Unica</t>
        </is>
      </c>
      <c r="H181" t="inlineStr">
        <is>
          <t>Activo</t>
        </is>
      </c>
      <c r="I181" t="inlineStr">
        <is>
          <t>API</t>
        </is>
      </c>
      <c r="J181" t="inlineStr">
        <is>
          <t>Cierre</t>
        </is>
      </c>
      <c r="K181" t="inlineStr"/>
      <c r="L181" t="inlineStr">
        <is>
          <t>ENT</t>
        </is>
      </c>
    </row>
    <row r="182">
      <c r="A182" t="n">
        <v>289</v>
      </c>
      <c r="B182" t="inlineStr">
        <is>
          <t>Cumplimiento plan de comunicaciones SGC</t>
        </is>
      </c>
      <c r="C182" t="inlineStr">
        <is>
          <t>Operativo</t>
        </is>
      </c>
      <c r="D182" t="inlineStr">
        <is>
          <t>Gestión de calidad</t>
        </is>
      </c>
      <c r="E182" t="inlineStr">
        <is>
          <t>Trimestral</t>
        </is>
      </c>
      <c r="F182" t="inlineStr">
        <is>
          <t>Positivo</t>
        </is>
      </c>
      <c r="G182" t="inlineStr"/>
      <c r="H182" t="inlineStr">
        <is>
          <t>Historico</t>
        </is>
      </c>
      <c r="I182" t="inlineStr">
        <is>
          <t>Historico</t>
        </is>
      </c>
      <c r="J182" t="inlineStr">
        <is>
          <t>Cierre</t>
        </is>
      </c>
      <c r="K182" t="inlineStr"/>
      <c r="L182" t="inlineStr">
        <is>
          <t>%</t>
        </is>
      </c>
    </row>
    <row r="183">
      <c r="A183" t="n">
        <v>290</v>
      </c>
      <c r="B183" t="inlineStr">
        <is>
          <t>Cierre eficaz de las oportunidades de mejora</t>
        </is>
      </c>
      <c r="C183" t="inlineStr">
        <is>
          <t>Estratégico</t>
        </is>
      </c>
      <c r="D183" t="inlineStr">
        <is>
          <t>Planificación POLISIGS</t>
        </is>
      </c>
      <c r="E183" t="inlineStr">
        <is>
          <t>Bimestral</t>
        </is>
      </c>
      <c r="F183" t="inlineStr">
        <is>
          <t>Positivo</t>
        </is>
      </c>
      <c r="G183" t="inlineStr">
        <is>
          <t>Multiserie</t>
        </is>
      </c>
      <c r="H183" t="inlineStr">
        <is>
          <t>Activo</t>
        </is>
      </c>
      <c r="I183" t="inlineStr">
        <is>
          <t>API</t>
        </is>
      </c>
      <c r="J183" t="inlineStr">
        <is>
          <t>Cierre</t>
        </is>
      </c>
      <c r="K183" t="inlineStr"/>
      <c r="L183" t="inlineStr">
        <is>
          <t>%</t>
        </is>
      </c>
    </row>
    <row r="184">
      <c r="A184" t="n">
        <v>291</v>
      </c>
      <c r="B184" t="inlineStr">
        <is>
          <t>Cumplimiento del cronograma de actividades deportivas</t>
        </is>
      </c>
      <c r="C184" t="inlineStr">
        <is>
          <t>Operativo</t>
        </is>
      </c>
      <c r="D184" t="inlineStr">
        <is>
          <t>Cultura y Deporte</t>
        </is>
      </c>
      <c r="E184" t="inlineStr">
        <is>
          <t>Semestral</t>
        </is>
      </c>
      <c r="F184" t="inlineStr">
        <is>
          <t>Positivo</t>
        </is>
      </c>
      <c r="G184" t="inlineStr"/>
      <c r="H184" t="inlineStr">
        <is>
          <t>Historico</t>
        </is>
      </c>
      <c r="I184" t="inlineStr">
        <is>
          <t>Historico</t>
        </is>
      </c>
      <c r="J184" t="inlineStr">
        <is>
          <t>Promedio</t>
        </is>
      </c>
      <c r="K184" t="inlineStr"/>
      <c r="L184" t="inlineStr">
        <is>
          <t>%</t>
        </is>
      </c>
    </row>
    <row r="185">
      <c r="A185" t="n">
        <v>292</v>
      </c>
      <c r="B185" t="inlineStr">
        <is>
          <t>Participación en Actividades deportivas</t>
        </is>
      </c>
      <c r="C185" t="inlineStr">
        <is>
          <t>Operativo</t>
        </is>
      </c>
      <c r="D185" t="inlineStr">
        <is>
          <t>Cultura y Deporte</t>
        </is>
      </c>
      <c r="E185" t="inlineStr">
        <is>
          <t>Semestral</t>
        </is>
      </c>
      <c r="F185" t="inlineStr">
        <is>
          <t>Positivo</t>
        </is>
      </c>
      <c r="G185" t="inlineStr">
        <is>
          <t>Multiserie</t>
        </is>
      </c>
      <c r="H185" t="inlineStr">
        <is>
          <t>Activo</t>
        </is>
      </c>
      <c r="I185" t="inlineStr">
        <is>
          <t>API</t>
        </is>
      </c>
      <c r="J185" t="inlineStr">
        <is>
          <t>Acumulado</t>
        </is>
      </c>
      <c r="K185" t="inlineStr"/>
      <c r="L185" t="inlineStr">
        <is>
          <t>%</t>
        </is>
      </c>
    </row>
    <row r="186">
      <c r="A186" t="n">
        <v>293</v>
      </c>
      <c r="B186" t="inlineStr">
        <is>
          <t>Cumplimiento del cronograma de actividades culturales</t>
        </is>
      </c>
      <c r="C186" t="inlineStr">
        <is>
          <t>Operativo</t>
        </is>
      </c>
      <c r="D186" t="inlineStr">
        <is>
          <t>Cultura y Deporte</t>
        </is>
      </c>
      <c r="E186" t="inlineStr">
        <is>
          <t>Semestral</t>
        </is>
      </c>
      <c r="F186" t="inlineStr">
        <is>
          <t>Positivo</t>
        </is>
      </c>
      <c r="G186" t="inlineStr"/>
      <c r="H186" t="inlineStr">
        <is>
          <t>Historico</t>
        </is>
      </c>
      <c r="I186" t="inlineStr">
        <is>
          <t>Historico</t>
        </is>
      </c>
      <c r="J186" t="inlineStr">
        <is>
          <t>Promedio</t>
        </is>
      </c>
      <c r="K186" t="inlineStr"/>
      <c r="L186" t="inlineStr">
        <is>
          <t>%</t>
        </is>
      </c>
    </row>
    <row r="187">
      <c r="A187" t="n">
        <v>294</v>
      </c>
      <c r="B187" t="inlineStr">
        <is>
          <t>Participación en actividades culturales</t>
        </is>
      </c>
      <c r="C187" t="inlineStr">
        <is>
          <t>Operativo</t>
        </is>
      </c>
      <c r="D187" t="inlineStr">
        <is>
          <t>Cultura y Deporte</t>
        </is>
      </c>
      <c r="E187" t="inlineStr">
        <is>
          <t>Semestral</t>
        </is>
      </c>
      <c r="F187" t="inlineStr">
        <is>
          <t>Positivo</t>
        </is>
      </c>
      <c r="G187" t="inlineStr">
        <is>
          <t>Multiserie</t>
        </is>
      </c>
      <c r="H187" t="inlineStr">
        <is>
          <t>Activo</t>
        </is>
      </c>
      <c r="I187" t="inlineStr">
        <is>
          <t>API</t>
        </is>
      </c>
      <c r="J187" t="inlineStr">
        <is>
          <t>Acumulado</t>
        </is>
      </c>
      <c r="K187" t="inlineStr"/>
      <c r="L187" t="inlineStr">
        <is>
          <t>%</t>
        </is>
      </c>
    </row>
    <row r="188">
      <c r="A188" t="n">
        <v>295</v>
      </c>
      <c r="B188" t="inlineStr">
        <is>
          <t>Cumplimiento Del Cierre Oportuno De Oportunidades De Mejora De Auditoria</t>
        </is>
      </c>
      <c r="C188" t="inlineStr">
        <is>
          <t>Operativo</t>
        </is>
      </c>
      <c r="D188" t="inlineStr">
        <is>
          <t>AUDITORÍA INTERNA</t>
        </is>
      </c>
      <c r="E188" t="inlineStr">
        <is>
          <t>Semestral</t>
        </is>
      </c>
      <c r="F188" t="inlineStr">
        <is>
          <t>Positivo</t>
        </is>
      </c>
      <c r="G188" t="inlineStr"/>
      <c r="H188" t="inlineStr">
        <is>
          <t>Historico</t>
        </is>
      </c>
      <c r="I188" t="inlineStr">
        <is>
          <t>Historico</t>
        </is>
      </c>
      <c r="J188" t="inlineStr">
        <is>
          <t>Promedio</t>
        </is>
      </c>
      <c r="K188" t="inlineStr"/>
      <c r="L188" t="inlineStr">
        <is>
          <t>ENT</t>
        </is>
      </c>
    </row>
    <row r="189">
      <c r="A189" t="n">
        <v>296</v>
      </c>
      <c r="B189" t="inlineStr">
        <is>
          <t>Gestión de riesgos por subprocesos</t>
        </is>
      </c>
      <c r="C189" t="inlineStr">
        <is>
          <t>Operativo</t>
        </is>
      </c>
      <c r="D189" t="inlineStr">
        <is>
          <t>GESTIÓN DE RIESGOS</t>
        </is>
      </c>
      <c r="E189" t="inlineStr">
        <is>
          <t>Bimestral</t>
        </is>
      </c>
      <c r="F189" t="inlineStr">
        <is>
          <t>Positivo</t>
        </is>
      </c>
      <c r="G189" t="inlineStr"/>
      <c r="H189" t="inlineStr">
        <is>
          <t>Historico</t>
        </is>
      </c>
      <c r="I189" t="inlineStr">
        <is>
          <t>Historico</t>
        </is>
      </c>
      <c r="J189" t="inlineStr">
        <is>
          <t>Promedio</t>
        </is>
      </c>
      <c r="K189" t="inlineStr"/>
      <c r="L189" t="inlineStr">
        <is>
          <t>DEC</t>
        </is>
      </c>
    </row>
    <row r="190">
      <c r="A190" t="n">
        <v>297</v>
      </c>
      <c r="B190" t="inlineStr">
        <is>
          <t>N de riesgos operacionales intervenidos</t>
        </is>
      </c>
      <c r="C190" t="inlineStr">
        <is>
          <t>Operativo</t>
        </is>
      </c>
      <c r="D190" t="inlineStr">
        <is>
          <t>GESTIÓN DE RIESGOS</t>
        </is>
      </c>
      <c r="E190" t="inlineStr">
        <is>
          <t>Bimestral</t>
        </is>
      </c>
      <c r="F190" t="inlineStr">
        <is>
          <t>Negativo</t>
        </is>
      </c>
      <c r="G190" t="inlineStr"/>
      <c r="H190" t="inlineStr">
        <is>
          <t>Historico</t>
        </is>
      </c>
      <c r="I190" t="inlineStr">
        <is>
          <t>Historico</t>
        </is>
      </c>
      <c r="J190" t="inlineStr">
        <is>
          <t>Promedio</t>
        </is>
      </c>
      <c r="K190" t="inlineStr"/>
      <c r="L190" t="inlineStr">
        <is>
          <t>DEC</t>
        </is>
      </c>
    </row>
    <row r="191">
      <c r="A191" t="n">
        <v>298</v>
      </c>
      <c r="B191" t="inlineStr">
        <is>
          <t>N de riesgos materializados</t>
        </is>
      </c>
      <c r="C191" t="inlineStr">
        <is>
          <t>Operativo</t>
        </is>
      </c>
      <c r="D191" t="inlineStr">
        <is>
          <t>GESTIÓN DE RIESGOS</t>
        </is>
      </c>
      <c r="E191" t="inlineStr">
        <is>
          <t>Semestral</t>
        </is>
      </c>
      <c r="F191" t="inlineStr">
        <is>
          <t>Negativo</t>
        </is>
      </c>
      <c r="G191" t="inlineStr"/>
      <c r="H191" t="inlineStr">
        <is>
          <t>Historico</t>
        </is>
      </c>
      <c r="I191" t="inlineStr">
        <is>
          <t>Historico</t>
        </is>
      </c>
      <c r="J191" t="inlineStr">
        <is>
          <t>Acumulado</t>
        </is>
      </c>
      <c r="K191" t="inlineStr"/>
      <c r="L191" t="inlineStr">
        <is>
          <t>ENT</t>
        </is>
      </c>
    </row>
    <row r="192">
      <c r="A192" t="n">
        <v>300</v>
      </c>
      <c r="B192" t="inlineStr">
        <is>
          <t>Cumplimiento de Inspecciones de control</t>
        </is>
      </c>
      <c r="C192" t="inlineStr">
        <is>
          <t>Operativo</t>
        </is>
      </c>
      <c r="D192" t="inlineStr">
        <is>
          <t>Administración de Servicios Generales</t>
        </is>
      </c>
      <c r="E192" t="inlineStr">
        <is>
          <t>Trimestral</t>
        </is>
      </c>
      <c r="F192" t="inlineStr">
        <is>
          <t>Positivo</t>
        </is>
      </c>
      <c r="G192" t="inlineStr">
        <is>
          <t>Serie Unica</t>
        </is>
      </c>
      <c r="H192" t="inlineStr">
        <is>
          <t>Activo</t>
        </is>
      </c>
      <c r="I192" t="inlineStr">
        <is>
          <t>API</t>
        </is>
      </c>
      <c r="J192" t="inlineStr">
        <is>
          <t>Promedio</t>
        </is>
      </c>
      <c r="K192" t="inlineStr"/>
      <c r="L192" t="inlineStr">
        <is>
          <t>%</t>
        </is>
      </c>
    </row>
    <row r="193">
      <c r="A193" t="n">
        <v>301</v>
      </c>
      <c r="B193" t="inlineStr">
        <is>
          <t>Cumplimiento plan de trabajo</t>
        </is>
      </c>
      <c r="C193" t="inlineStr">
        <is>
          <t>Operativo</t>
        </is>
      </c>
      <c r="D193" t="inlineStr">
        <is>
          <t>Administración de Servicios Generales</t>
        </is>
      </c>
      <c r="E193" t="inlineStr">
        <is>
          <t>Trimestral</t>
        </is>
      </c>
      <c r="F193" t="inlineStr">
        <is>
          <t>Positivo</t>
        </is>
      </c>
      <c r="G193" t="inlineStr">
        <is>
          <t>Serie Unica</t>
        </is>
      </c>
      <c r="H193" t="inlineStr">
        <is>
          <t>Activo</t>
        </is>
      </c>
      <c r="I193" t="inlineStr">
        <is>
          <t>API</t>
        </is>
      </c>
      <c r="J193" t="inlineStr">
        <is>
          <t>Promedio</t>
        </is>
      </c>
      <c r="K193" t="inlineStr"/>
      <c r="L193" t="inlineStr">
        <is>
          <t>%</t>
        </is>
      </c>
    </row>
    <row r="194">
      <c r="A194" t="n">
        <v>302</v>
      </c>
      <c r="B194" t="inlineStr">
        <is>
          <t>N de solicitudes radicadas - (Metrica)</t>
        </is>
      </c>
      <c r="C194" t="inlineStr">
        <is>
          <t>Operativo</t>
        </is>
      </c>
      <c r="D194" t="inlineStr">
        <is>
          <t>Centro de Medios Audiovisuales</t>
        </is>
      </c>
      <c r="E194" t="inlineStr">
        <is>
          <t>Semestral</t>
        </is>
      </c>
      <c r="F194" t="inlineStr">
        <is>
          <t>Positivo</t>
        </is>
      </c>
      <c r="G194" t="inlineStr">
        <is>
          <t>Multiserie</t>
        </is>
      </c>
      <c r="H194" t="inlineStr">
        <is>
          <t>Activo</t>
        </is>
      </c>
      <c r="I194" t="inlineStr">
        <is>
          <t>API</t>
        </is>
      </c>
      <c r="J194" t="inlineStr">
        <is>
          <t>Acumulado</t>
        </is>
      </c>
      <c r="K194" t="inlineStr"/>
      <c r="L194" t="inlineStr">
        <is>
          <t>ENT</t>
        </is>
      </c>
    </row>
    <row r="195">
      <c r="A195" t="n">
        <v>303</v>
      </c>
      <c r="B195" t="inlineStr">
        <is>
          <t>Cumplimiento del cronograma de actividades de salud</t>
        </is>
      </c>
      <c r="C195" t="inlineStr">
        <is>
          <t>Operativo</t>
        </is>
      </c>
      <c r="D195" t="inlineStr">
        <is>
          <t>Servicio de Salud</t>
        </is>
      </c>
      <c r="E195" t="inlineStr">
        <is>
          <t>Semestral</t>
        </is>
      </c>
      <c r="F195" t="inlineStr">
        <is>
          <t>Positivo</t>
        </is>
      </c>
      <c r="G195" t="inlineStr">
        <is>
          <t>Multiserie</t>
        </is>
      </c>
      <c r="H195" t="inlineStr">
        <is>
          <t>Activo</t>
        </is>
      </c>
      <c r="I195" t="inlineStr">
        <is>
          <t>API</t>
        </is>
      </c>
      <c r="J195" t="inlineStr">
        <is>
          <t>Acumulado</t>
        </is>
      </c>
      <c r="K195" t="inlineStr"/>
      <c r="L195" t="inlineStr">
        <is>
          <t>%</t>
        </is>
      </c>
    </row>
    <row r="196">
      <c r="A196" t="n">
        <v>304</v>
      </c>
      <c r="B196" t="inlineStr">
        <is>
          <t>Impacto de Campañas de promoción y prevención</t>
        </is>
      </c>
      <c r="C196" t="inlineStr">
        <is>
          <t>Operativo</t>
        </is>
      </c>
      <c r="D196" t="inlineStr">
        <is>
          <t>Servicio de Salud</t>
        </is>
      </c>
      <c r="E196" t="inlineStr">
        <is>
          <t>Semestral</t>
        </is>
      </c>
      <c r="F196" t="inlineStr">
        <is>
          <t>Positivo</t>
        </is>
      </c>
      <c r="G196" t="inlineStr">
        <is>
          <t>Serie Unica</t>
        </is>
      </c>
      <c r="H196" t="inlineStr">
        <is>
          <t>Activo</t>
        </is>
      </c>
      <c r="I196" t="inlineStr">
        <is>
          <t>API</t>
        </is>
      </c>
      <c r="J196" t="inlineStr">
        <is>
          <t>Acumulado</t>
        </is>
      </c>
      <c r="K196" t="inlineStr"/>
      <c r="L196" t="inlineStr">
        <is>
          <t>ENT</t>
        </is>
      </c>
    </row>
    <row r="197">
      <c r="A197" t="n">
        <v>305</v>
      </c>
      <c r="B197" t="inlineStr">
        <is>
          <t>Cumplimiento del plan anual de mantenimiento de equipos médicos</t>
        </is>
      </c>
      <c r="C197" t="inlineStr">
        <is>
          <t>Operativo</t>
        </is>
      </c>
      <c r="D197" t="inlineStr">
        <is>
          <t>Servicio de Salud</t>
        </is>
      </c>
      <c r="E197" t="inlineStr">
        <is>
          <t>Anual</t>
        </is>
      </c>
      <c r="F197" t="inlineStr">
        <is>
          <t>Positivo</t>
        </is>
      </c>
      <c r="G197" t="inlineStr"/>
      <c r="H197" t="inlineStr">
        <is>
          <t>Historico</t>
        </is>
      </c>
      <c r="I197" t="inlineStr">
        <is>
          <t>Historico</t>
        </is>
      </c>
      <c r="J197" t="inlineStr">
        <is>
          <t>Cierre</t>
        </is>
      </c>
      <c r="K197" t="inlineStr"/>
      <c r="L197" t="inlineStr">
        <is>
          <t>%</t>
        </is>
      </c>
    </row>
    <row r="198">
      <c r="A198" t="n">
        <v>306</v>
      </c>
      <c r="B198" t="inlineStr">
        <is>
          <t>Seguimiento KPI Plan de Desarrollo Institucional</t>
        </is>
      </c>
      <c r="C198" t="inlineStr">
        <is>
          <t>Estratégico</t>
        </is>
      </c>
      <c r="D198" t="inlineStr">
        <is>
          <t>Desempeño Institucional</t>
        </is>
      </c>
      <c r="E198" t="inlineStr">
        <is>
          <t>Trimestral</t>
        </is>
      </c>
      <c r="F198" t="inlineStr">
        <is>
          <t>Positivo</t>
        </is>
      </c>
      <c r="G198" t="inlineStr">
        <is>
          <t>Multiserie</t>
        </is>
      </c>
      <c r="H198" t="inlineStr">
        <is>
          <t>Activo</t>
        </is>
      </c>
      <c r="I198" t="inlineStr">
        <is>
          <t>API</t>
        </is>
      </c>
      <c r="J198" t="inlineStr">
        <is>
          <t>Promedio</t>
        </is>
      </c>
      <c r="K198" t="inlineStr"/>
      <c r="L198" t="inlineStr">
        <is>
          <t>%</t>
        </is>
      </c>
    </row>
    <row r="199">
      <c r="A199" t="n">
        <v>307</v>
      </c>
      <c r="B199" t="inlineStr">
        <is>
          <t>Organización de escenarios de visibilidad nacional e internacional</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row>
    <row r="200">
      <c r="A200" t="n">
        <v>308</v>
      </c>
      <c r="B200" t="inlineStr">
        <is>
          <t>Movilidad Física Entrantes Profesores</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row>
    <row r="201">
      <c r="A201" t="n">
        <v>309</v>
      </c>
      <c r="B201" t="inlineStr">
        <is>
          <t>Movilidad Física Profesores Salientes</t>
        </is>
      </c>
      <c r="C201" t="inlineStr">
        <is>
          <t>Estratégico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row>
    <row r="202">
      <c r="A202" t="n">
        <v>310</v>
      </c>
      <c r="B202" t="inlineStr">
        <is>
          <t>Movilidad Física Entrante Estudiantes</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row>
    <row r="203">
      <c r="A203" t="n">
        <v>311</v>
      </c>
      <c r="B203" t="inlineStr">
        <is>
          <t>Movilidad Física Saliente Estudiantes</t>
        </is>
      </c>
      <c r="C203" t="inlineStr">
        <is>
          <t>Estratégico</t>
        </is>
      </c>
      <c r="D203" t="inlineStr">
        <is>
          <t>VISIBILIDAD NACIONAL E INTERNACIONAL</t>
        </is>
      </c>
      <c r="E203" t="inlineStr">
        <is>
          <t>Semestral</t>
        </is>
      </c>
      <c r="F203" t="inlineStr">
        <is>
          <t>Positivo</t>
        </is>
      </c>
      <c r="G203" t="inlineStr"/>
      <c r="H203" t="inlineStr">
        <is>
          <t>Historico</t>
        </is>
      </c>
      <c r="I203" t="inlineStr">
        <is>
          <t>Historico</t>
        </is>
      </c>
      <c r="J203" t="inlineStr">
        <is>
          <t>Acumulado</t>
        </is>
      </c>
      <c r="K203" t="inlineStr"/>
      <c r="L203" t="inlineStr">
        <is>
          <t>ENT</t>
        </is>
      </c>
    </row>
    <row r="204">
      <c r="A204" t="n">
        <v>312</v>
      </c>
      <c r="B204" t="inlineStr">
        <is>
          <t>Clases espejo</t>
        </is>
      </c>
      <c r="C204" t="inlineStr">
        <is>
          <t>Estratégico</t>
        </is>
      </c>
      <c r="D204" t="inlineStr">
        <is>
          <t>VISIBILIDAD NACIONAL E INTERNACIONAL</t>
        </is>
      </c>
      <c r="E204" t="inlineStr">
        <is>
          <t>Semestral</t>
        </is>
      </c>
      <c r="F204" t="inlineStr">
        <is>
          <t>Positivo</t>
        </is>
      </c>
      <c r="G204" t="inlineStr"/>
      <c r="H204" t="inlineStr">
        <is>
          <t>Historico</t>
        </is>
      </c>
      <c r="I204" t="inlineStr">
        <is>
          <t>Historico</t>
        </is>
      </c>
      <c r="J204" t="inlineStr">
        <is>
          <t>Acumulado</t>
        </is>
      </c>
      <c r="K204" t="inlineStr"/>
      <c r="L204" t="inlineStr">
        <is>
          <t>ENT</t>
        </is>
      </c>
    </row>
    <row r="205">
      <c r="A205" t="n">
        <v>313</v>
      </c>
      <c r="B205" t="inlineStr">
        <is>
          <t>Seminarios y cursos internacionales virtuales impartidos y certificados por entidades externas</t>
        </is>
      </c>
      <c r="C205" t="inlineStr">
        <is>
          <t>Estratégico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ENT</t>
        </is>
      </c>
    </row>
    <row r="206">
      <c r="A206" t="n">
        <v>314</v>
      </c>
      <c r="B206" t="inlineStr">
        <is>
          <t>N de asignaturas COIL - (Collaborative Online International Learning)</t>
        </is>
      </c>
      <c r="C206" t="inlineStr">
        <is>
          <t>Estratégico</t>
        </is>
      </c>
      <c r="D206" t="inlineStr">
        <is>
          <t>VISIBILIDAD NACIONAL E INTERNACIONAL</t>
        </is>
      </c>
      <c r="E206" t="inlineStr">
        <is>
          <t>Semestral</t>
        </is>
      </c>
      <c r="F206" t="inlineStr">
        <is>
          <t>Positivo</t>
        </is>
      </c>
      <c r="G206" t="inlineStr"/>
      <c r="H206" t="inlineStr">
        <is>
          <t>Historico</t>
        </is>
      </c>
      <c r="I206" t="inlineStr">
        <is>
          <t>Historico</t>
        </is>
      </c>
      <c r="J206" t="inlineStr">
        <is>
          <t>Acumulado</t>
        </is>
      </c>
      <c r="K206" t="inlineStr"/>
      <c r="L206" t="inlineStr">
        <is>
          <t>ENT</t>
        </is>
      </c>
    </row>
    <row r="207">
      <c r="A207" t="n">
        <v>315</v>
      </c>
      <c r="B207" t="inlineStr">
        <is>
          <t>Num de programas con convenios de doble titulación</t>
        </is>
      </c>
      <c r="C207" t="inlineStr">
        <is>
          <t>Operativo</t>
        </is>
      </c>
      <c r="D207" t="inlineStr">
        <is>
          <t>VISIBILIDAD NACIONAL E INTERNACIONAL</t>
        </is>
      </c>
      <c r="E207" t="inlineStr">
        <is>
          <t>Semestral</t>
        </is>
      </c>
      <c r="F207" t="inlineStr">
        <is>
          <t>Positivo</t>
        </is>
      </c>
      <c r="G207" t="inlineStr"/>
      <c r="H207" t="inlineStr">
        <is>
          <t>Historico</t>
        </is>
      </c>
      <c r="I207" t="inlineStr">
        <is>
          <t>Historico</t>
        </is>
      </c>
      <c r="J207" t="inlineStr">
        <is>
          <t>Acumulado</t>
        </is>
      </c>
      <c r="K207" t="inlineStr"/>
      <c r="L207" t="inlineStr">
        <is>
          <t>ENT</t>
        </is>
      </c>
    </row>
    <row r="208">
      <c r="A208" t="n">
        <v>316</v>
      </c>
      <c r="B208" t="inlineStr">
        <is>
          <t>Asignaturas con sesiones en segundo idioma</t>
        </is>
      </c>
      <c r="C208" t="inlineStr">
        <is>
          <t>Estratégico</t>
        </is>
      </c>
      <c r="D208" t="inlineStr">
        <is>
          <t>VISIBILIDAD NACIONAL E INTERNACIONAL</t>
        </is>
      </c>
      <c r="E208" t="inlineStr">
        <is>
          <t>Semestral</t>
        </is>
      </c>
      <c r="F208" t="inlineStr">
        <is>
          <t>Positivo</t>
        </is>
      </c>
      <c r="G208" t="inlineStr"/>
      <c r="H208" t="inlineStr">
        <is>
          <t>Historico</t>
        </is>
      </c>
      <c r="I208" t="inlineStr">
        <is>
          <t>Historico</t>
        </is>
      </c>
      <c r="J208" t="inlineStr">
        <is>
          <t>Acumulado</t>
        </is>
      </c>
      <c r="K208" t="inlineStr"/>
      <c r="L208" t="inlineStr">
        <is>
          <t>ENT</t>
        </is>
      </c>
    </row>
    <row r="209">
      <c r="A209" t="n">
        <v>317</v>
      </c>
      <c r="B209" t="inlineStr">
        <is>
          <t>Plan De Internacionalización A 7 Años</t>
        </is>
      </c>
      <c r="C209" t="inlineStr">
        <is>
          <t>Operativo</t>
        </is>
      </c>
      <c r="D209" t="inlineStr">
        <is>
          <t>VISIBILIDAD NACIONAL E INTERNACIONAL</t>
        </is>
      </c>
      <c r="E209" t="inlineStr">
        <is>
          <t>Anual</t>
        </is>
      </c>
      <c r="F209" t="inlineStr">
        <is>
          <t>Positivo</t>
        </is>
      </c>
      <c r="G209" t="inlineStr"/>
      <c r="H209" t="inlineStr">
        <is>
          <t>Historico</t>
        </is>
      </c>
      <c r="I209" t="inlineStr">
        <is>
          <t>Historico</t>
        </is>
      </c>
      <c r="J209" t="inlineStr">
        <is>
          <t>Cierre</t>
        </is>
      </c>
      <c r="K209" t="inlineStr"/>
      <c r="L209" t="inlineStr">
        <is>
          <t>ENT</t>
        </is>
      </c>
    </row>
    <row r="210">
      <c r="A210" t="n">
        <v>318</v>
      </c>
      <c r="B210" t="inlineStr">
        <is>
          <t>Convenios, alianzas activas con actividades en los últimos 5 años</t>
        </is>
      </c>
      <c r="C210" t="inlineStr">
        <is>
          <t>Operativo</t>
        </is>
      </c>
      <c r="D210" t="inlineStr">
        <is>
          <t>VISIBILIDAD NACIONAL E INTERNACIONAL</t>
        </is>
      </c>
      <c r="E210" t="inlineStr">
        <is>
          <t>Anual</t>
        </is>
      </c>
      <c r="F210" t="inlineStr">
        <is>
          <t>Positivo</t>
        </is>
      </c>
      <c r="G210" t="inlineStr">
        <is>
          <t>Serie Unica</t>
        </is>
      </c>
      <c r="H210" t="inlineStr">
        <is>
          <t>Activo</t>
        </is>
      </c>
      <c r="I210" t="inlineStr">
        <is>
          <t>API</t>
        </is>
      </c>
      <c r="J210" t="inlineStr">
        <is>
          <t>Cierre</t>
        </is>
      </c>
      <c r="K210" t="inlineStr"/>
      <c r="L210" t="inlineStr">
        <is>
          <t>%</t>
        </is>
      </c>
    </row>
    <row r="211">
      <c r="A211" t="n">
        <v>319</v>
      </c>
      <c r="B211" t="inlineStr">
        <is>
          <t>Nivel de cumplimiento de la gestión de internacionalización descrito en el plan de trabajo de la ORNI</t>
        </is>
      </c>
      <c r="C211" t="inlineStr">
        <is>
          <t>Operativo</t>
        </is>
      </c>
      <c r="D211" t="inlineStr">
        <is>
          <t>VISIBILIDAD NACIONAL E INTERNACIONAL</t>
        </is>
      </c>
      <c r="E211" t="inlineStr">
        <is>
          <t>Semestral</t>
        </is>
      </c>
      <c r="F211" t="inlineStr">
        <is>
          <t>Positivo</t>
        </is>
      </c>
      <c r="G211" t="inlineStr"/>
      <c r="H211" t="inlineStr">
        <is>
          <t>Historico</t>
        </is>
      </c>
      <c r="I211" t="inlineStr">
        <is>
          <t>Historico</t>
        </is>
      </c>
      <c r="J211" t="inlineStr">
        <is>
          <t>Acumulado</t>
        </is>
      </c>
      <c r="K211" t="inlineStr"/>
      <c r="L211" t="inlineStr">
        <is>
          <t>%</t>
        </is>
      </c>
    </row>
    <row r="212">
      <c r="A212" t="n">
        <v>320</v>
      </c>
      <c r="B212" t="inlineStr">
        <is>
          <t>Participación docentes Poli en eventos académicos internacionales virtuales</t>
        </is>
      </c>
      <c r="C212" t="inlineStr">
        <is>
          <t>Estratégico</t>
        </is>
      </c>
      <c r="D212" t="inlineStr">
        <is>
          <t>VISIBILIDAD NACIONAL E INTERNACIONAL</t>
        </is>
      </c>
      <c r="E212" t="inlineStr">
        <is>
          <t>Semestral</t>
        </is>
      </c>
      <c r="F212" t="inlineStr">
        <is>
          <t>Positivo</t>
        </is>
      </c>
      <c r="G212" t="inlineStr"/>
      <c r="H212" t="inlineStr">
        <is>
          <t>Historico</t>
        </is>
      </c>
      <c r="I212" t="inlineStr">
        <is>
          <t>Historico</t>
        </is>
      </c>
      <c r="J212" t="inlineStr">
        <is>
          <t>Acumulado</t>
        </is>
      </c>
      <c r="K212" t="inlineStr"/>
      <c r="L212" t="inlineStr">
        <is>
          <t>ENT</t>
        </is>
      </c>
    </row>
    <row r="213">
      <c r="A213" t="n">
        <v>321</v>
      </c>
      <c r="B213" t="inlineStr">
        <is>
          <t>Participación estudiantes Poli en eventos académicos internacionales virtuales</t>
        </is>
      </c>
      <c r="C213" t="inlineStr">
        <is>
          <t>Estratégico</t>
        </is>
      </c>
      <c r="D213" t="inlineStr">
        <is>
          <t>VISIBILIDAD NACIONAL E INTERNACIONAL</t>
        </is>
      </c>
      <c r="E213" t="inlineStr">
        <is>
          <t>Semestral</t>
        </is>
      </c>
      <c r="F213" t="inlineStr">
        <is>
          <t>Positivo</t>
        </is>
      </c>
      <c r="G213" t="inlineStr"/>
      <c r="H213" t="inlineStr">
        <is>
          <t>Historico</t>
        </is>
      </c>
      <c r="I213" t="inlineStr">
        <is>
          <t>Historico</t>
        </is>
      </c>
      <c r="J213" t="inlineStr">
        <is>
          <t>Acumulado</t>
        </is>
      </c>
      <c r="K213" t="inlineStr"/>
      <c r="L213" t="inlineStr">
        <is>
          <t>ENT</t>
        </is>
      </c>
    </row>
    <row r="214">
      <c r="A214" t="n">
        <v>323</v>
      </c>
      <c r="B214" t="inlineStr">
        <is>
          <t>Número de renovaciones de registro calificado</t>
        </is>
      </c>
      <c r="C214" t="inlineStr">
        <is>
          <t>Estratégico</t>
        </is>
      </c>
      <c r="D214" t="inlineStr">
        <is>
          <t>Creación, modificación y cierre de programas académicos</t>
        </is>
      </c>
      <c r="E214" t="inlineStr">
        <is>
          <t>Semestral</t>
        </is>
      </c>
      <c r="F214" t="inlineStr">
        <is>
          <t>Positivo</t>
        </is>
      </c>
      <c r="G214" t="inlineStr">
        <is>
          <t>Serie Unica</t>
        </is>
      </c>
      <c r="H214" t="inlineStr">
        <is>
          <t>Activo</t>
        </is>
      </c>
      <c r="I214" t="inlineStr">
        <is>
          <t>API</t>
        </is>
      </c>
      <c r="J214" t="inlineStr">
        <is>
          <t>Acumulado</t>
        </is>
      </c>
      <c r="K214" t="inlineStr"/>
      <c r="L214" t="inlineStr">
        <is>
          <t>ENT</t>
        </is>
      </c>
    </row>
    <row r="215">
      <c r="A215" t="n">
        <v>324</v>
      </c>
      <c r="B215" t="inlineStr">
        <is>
          <t>Número de programas nuevos radicados en el Ministerio de Educación</t>
        </is>
      </c>
      <c r="C215" t="inlineStr">
        <is>
          <t>Estratégico</t>
        </is>
      </c>
      <c r="D215" t="inlineStr">
        <is>
          <t>Creación, modificación y cierre de programas académicos</t>
        </is>
      </c>
      <c r="E215" t="inlineStr">
        <is>
          <t>Semestral</t>
        </is>
      </c>
      <c r="F215" t="inlineStr">
        <is>
          <t>Positivo</t>
        </is>
      </c>
      <c r="G215" t="inlineStr">
        <is>
          <t>Serie Unica</t>
        </is>
      </c>
      <c r="H215" t="inlineStr">
        <is>
          <t>Activo</t>
        </is>
      </c>
      <c r="I215" t="inlineStr">
        <is>
          <t>API</t>
        </is>
      </c>
      <c r="J215" t="inlineStr">
        <is>
          <t>Acumulado</t>
        </is>
      </c>
      <c r="K215" t="inlineStr"/>
      <c r="L215" t="inlineStr">
        <is>
          <t>ENT</t>
        </is>
      </c>
    </row>
    <row r="216">
      <c r="A216" t="n">
        <v>325</v>
      </c>
      <c r="B216" t="inlineStr">
        <is>
          <t>Número de programas nuevos con registro calificado aprobado - Metrica</t>
        </is>
      </c>
      <c r="C216" t="inlineStr">
        <is>
          <t>Estratégico</t>
        </is>
      </c>
      <c r="D216" t="inlineStr">
        <is>
          <t>Creación, modificación y cierre de programas académicos</t>
        </is>
      </c>
      <c r="E216" t="inlineStr">
        <is>
          <t>Semestral</t>
        </is>
      </c>
      <c r="F216" t="inlineStr">
        <is>
          <t>Positivo</t>
        </is>
      </c>
      <c r="G216" t="inlineStr">
        <is>
          <t>Serie Unica</t>
        </is>
      </c>
      <c r="H216" t="inlineStr">
        <is>
          <t>Activo</t>
        </is>
      </c>
      <c r="I216" t="inlineStr">
        <is>
          <t>API</t>
        </is>
      </c>
      <c r="J216" t="inlineStr">
        <is>
          <t>Acumulado</t>
        </is>
      </c>
      <c r="K216" t="inlineStr"/>
      <c r="L216" t="inlineStr">
        <is>
          <t>ENT</t>
        </is>
      </c>
    </row>
    <row r="217">
      <c r="A217" t="inlineStr">
        <is>
          <t>325.1</t>
        </is>
      </c>
      <c r="B217" t="inlineStr">
        <is>
          <t>Lanzamiento de nuevos programas presencial</t>
        </is>
      </c>
      <c r="C217" t="inlineStr"/>
      <c r="D217" t="inlineStr">
        <is>
          <t>Creación, modificación y cierre de programas académicos</t>
        </is>
      </c>
      <c r="E217" t="inlineStr">
        <is>
          <t>Semestral</t>
        </is>
      </c>
      <c r="F217" t="inlineStr">
        <is>
          <t>Positivo</t>
        </is>
      </c>
      <c r="G217" t="inlineStr"/>
      <c r="H217" t="inlineStr">
        <is>
          <t>Historico</t>
        </is>
      </c>
      <c r="I217" t="inlineStr">
        <is>
          <t>Historico</t>
        </is>
      </c>
      <c r="J217" t="inlineStr">
        <is>
          <t>Acumulado</t>
        </is>
      </c>
      <c r="K217" t="inlineStr"/>
      <c r="L217" t="inlineStr">
        <is>
          <t>ENT</t>
        </is>
      </c>
    </row>
    <row r="218">
      <c r="A218" t="inlineStr">
        <is>
          <t>325.2</t>
        </is>
      </c>
      <c r="B218" t="inlineStr">
        <is>
          <t>Lanzamiento de nuevos programas virtual</t>
        </is>
      </c>
      <c r="C218" t="inlineStr"/>
      <c r="D218" t="inlineStr">
        <is>
          <t>Creación, modificación y cierre de programas académicos</t>
        </is>
      </c>
      <c r="E218" t="inlineStr">
        <is>
          <t>Semestral</t>
        </is>
      </c>
      <c r="F218" t="inlineStr">
        <is>
          <t>Positivo</t>
        </is>
      </c>
      <c r="G218" t="inlineStr"/>
      <c r="H218" t="inlineStr">
        <is>
          <t>Historico</t>
        </is>
      </c>
      <c r="I218" t="inlineStr">
        <is>
          <t>Historico</t>
        </is>
      </c>
      <c r="J218" t="inlineStr">
        <is>
          <t>Acumulado</t>
        </is>
      </c>
      <c r="K218" t="inlineStr"/>
      <c r="L218" t="inlineStr">
        <is>
          <t>ENT</t>
        </is>
      </c>
    </row>
    <row r="219">
      <c r="A219" t="n">
        <v>326</v>
      </c>
      <c r="B219" t="inlineStr">
        <is>
          <t>Número de informes de autoevaluación con fines de acreditación en alta calidad radicados- Metrica</t>
        </is>
      </c>
      <c r="C219" t="inlineStr">
        <is>
          <t>Operativo</t>
        </is>
      </c>
      <c r="D219" t="inlineStr">
        <is>
          <t>Autoevaluación de programas académicos</t>
        </is>
      </c>
      <c r="E219" t="inlineStr">
        <is>
          <t>Anual</t>
        </is>
      </c>
      <c r="F219" t="inlineStr">
        <is>
          <t>Positivo</t>
        </is>
      </c>
      <c r="G219" t="inlineStr">
        <is>
          <t>Serie Unica</t>
        </is>
      </c>
      <c r="H219" t="inlineStr">
        <is>
          <t>Activo</t>
        </is>
      </c>
      <c r="I219" t="inlineStr">
        <is>
          <t>API</t>
        </is>
      </c>
      <c r="J219" t="inlineStr">
        <is>
          <t>Cierre</t>
        </is>
      </c>
      <c r="K219" t="inlineStr"/>
      <c r="L219" t="inlineStr">
        <is>
          <t>ENT</t>
        </is>
      </c>
    </row>
    <row r="220">
      <c r="A220" t="n">
        <v>327</v>
      </c>
      <c r="B220" t="inlineStr">
        <is>
          <t>Número de programas con obtención de acreditación por primera vez- Metrica</t>
        </is>
      </c>
      <c r="C220" t="inlineStr">
        <is>
          <t>Estratégico</t>
        </is>
      </c>
      <c r="D220" t="inlineStr">
        <is>
          <t>Autoevaluación de programas académicos</t>
        </is>
      </c>
      <c r="E220" t="inlineStr">
        <is>
          <t>Semestral</t>
        </is>
      </c>
      <c r="F220" t="inlineStr">
        <is>
          <t>Positivo</t>
        </is>
      </c>
      <c r="G220" t="inlineStr">
        <is>
          <t>Serie Unica</t>
        </is>
      </c>
      <c r="H220" t="inlineStr">
        <is>
          <t>Activo</t>
        </is>
      </c>
      <c r="I220" t="inlineStr">
        <is>
          <t>API</t>
        </is>
      </c>
      <c r="J220" t="inlineStr">
        <is>
          <t>Acumulado</t>
        </is>
      </c>
      <c r="K220" t="inlineStr"/>
      <c r="L220" t="inlineStr">
        <is>
          <t>ENT</t>
        </is>
      </c>
    </row>
    <row r="221">
      <c r="A221" t="n">
        <v>328</v>
      </c>
      <c r="B221" t="inlineStr">
        <is>
          <t>Nivel de encuestas obtenidas en el encuentro institucional de graduados</t>
        </is>
      </c>
      <c r="C221" t="inlineStr">
        <is>
          <t>Estratégico</t>
        </is>
      </c>
      <c r="D221" t="inlineStr">
        <is>
          <t>Gestión de Graduados</t>
        </is>
      </c>
      <c r="E221" t="inlineStr">
        <is>
          <t>Anual</t>
        </is>
      </c>
      <c r="F221" t="inlineStr">
        <is>
          <t>Positivo</t>
        </is>
      </c>
      <c r="G221" t="inlineStr"/>
      <c r="H221" t="inlineStr">
        <is>
          <t>Historico</t>
        </is>
      </c>
      <c r="I221" t="inlineStr">
        <is>
          <t>Historico</t>
        </is>
      </c>
      <c r="J221" t="inlineStr">
        <is>
          <t>Cierre</t>
        </is>
      </c>
      <c r="K221" t="inlineStr"/>
      <c r="L221" t="inlineStr">
        <is>
          <t>ENT</t>
        </is>
      </c>
    </row>
    <row r="222">
      <c r="A222" t="n">
        <v>329</v>
      </c>
      <c r="B222" t="inlineStr">
        <is>
          <t>Participación en actividades diseñadas para graduados</t>
        </is>
      </c>
      <c r="C222" t="inlineStr">
        <is>
          <t>Operativo</t>
        </is>
      </c>
      <c r="D222" t="inlineStr">
        <is>
          <t>Gestión de Graduados</t>
        </is>
      </c>
      <c r="E222" t="inlineStr">
        <is>
          <t>Anual</t>
        </is>
      </c>
      <c r="F222" t="inlineStr">
        <is>
          <t>Positivo</t>
        </is>
      </c>
      <c r="G222" t="inlineStr"/>
      <c r="H222" t="inlineStr">
        <is>
          <t>Historico</t>
        </is>
      </c>
      <c r="I222" t="inlineStr">
        <is>
          <t>Historico</t>
        </is>
      </c>
      <c r="J222" t="inlineStr">
        <is>
          <t>Cierre</t>
        </is>
      </c>
      <c r="K222" t="inlineStr"/>
      <c r="L222" t="inlineStr">
        <is>
          <t>ENT</t>
        </is>
      </c>
    </row>
    <row r="223">
      <c r="A223" t="n">
        <v>331</v>
      </c>
      <c r="B223" t="inlineStr">
        <is>
          <t>Nivel de empleabilidad del graduado</t>
        </is>
      </c>
      <c r="C223" t="inlineStr">
        <is>
          <t>Operativo</t>
        </is>
      </c>
      <c r="D223" t="inlineStr">
        <is>
          <t>Gestión de Graduados</t>
        </is>
      </c>
      <c r="E223" t="inlineStr">
        <is>
          <t>Anual</t>
        </is>
      </c>
      <c r="F223" t="inlineStr">
        <is>
          <t>Positivo</t>
        </is>
      </c>
      <c r="G223" t="inlineStr"/>
      <c r="H223" t="inlineStr">
        <is>
          <t>Historico</t>
        </is>
      </c>
      <c r="I223" t="inlineStr">
        <is>
          <t>Historico</t>
        </is>
      </c>
      <c r="J223" t="inlineStr">
        <is>
          <t>Cierre</t>
        </is>
      </c>
      <c r="K223" t="inlineStr"/>
      <c r="L223" t="inlineStr">
        <is>
          <t>%</t>
        </is>
      </c>
    </row>
    <row r="224">
      <c r="A224" t="n">
        <v>332</v>
      </c>
      <c r="B224" t="inlineStr">
        <is>
          <t>Índice de rotación</t>
        </is>
      </c>
      <c r="C224" t="inlineStr">
        <is>
          <t>Estratégico</t>
        </is>
      </c>
      <c r="D224" t="inlineStr">
        <is>
          <t>GESTIÓN Y DESARROLLO DEL TALENTO HUMANO</t>
        </is>
      </c>
      <c r="E224" t="inlineStr">
        <is>
          <t>Semestral</t>
        </is>
      </c>
      <c r="F224" t="inlineStr">
        <is>
          <t>Negativo</t>
        </is>
      </c>
      <c r="G224" t="inlineStr">
        <is>
          <t>Serie Unica</t>
        </is>
      </c>
      <c r="H224" t="inlineStr">
        <is>
          <t>Activo</t>
        </is>
      </c>
      <c r="I224" t="inlineStr">
        <is>
          <t>API</t>
        </is>
      </c>
      <c r="J224" t="inlineStr">
        <is>
          <t>Promedio</t>
        </is>
      </c>
      <c r="K224" t="inlineStr"/>
      <c r="L224" t="inlineStr">
        <is>
          <t>DEC</t>
        </is>
      </c>
    </row>
    <row r="225">
      <c r="A225" t="n">
        <v>334</v>
      </c>
      <c r="B225" t="inlineStr">
        <is>
          <t>Resultado de la evaluación 360 (evaluación por competencias)</t>
        </is>
      </c>
      <c r="C225" t="inlineStr">
        <is>
          <t>Operativo</t>
        </is>
      </c>
      <c r="D225" t="inlineStr">
        <is>
          <t>GESTIÓN Y DESARROLLO DEL TALENTO HUMANO</t>
        </is>
      </c>
      <c r="E225" t="inlineStr">
        <is>
          <t>Anual</t>
        </is>
      </c>
      <c r="F225" t="inlineStr">
        <is>
          <t>Positivo</t>
        </is>
      </c>
      <c r="G225" t="inlineStr">
        <is>
          <t>Serie Unica</t>
        </is>
      </c>
      <c r="H225" t="inlineStr">
        <is>
          <t>Activo</t>
        </is>
      </c>
      <c r="I225" t="inlineStr">
        <is>
          <t>API</t>
        </is>
      </c>
      <c r="J225" t="inlineStr">
        <is>
          <t>Cierre</t>
        </is>
      </c>
      <c r="K225" t="inlineStr"/>
      <c r="L225" t="inlineStr">
        <is>
          <t>ENT</t>
        </is>
      </c>
    </row>
    <row r="226">
      <c r="A226" t="n">
        <v>335</v>
      </c>
      <c r="B226" t="inlineStr">
        <is>
          <t>Cumplimiento de diagnóstico necesidades de capacitación por área</t>
        </is>
      </c>
      <c r="C226" t="inlineStr">
        <is>
          <t>Operativo</t>
        </is>
      </c>
      <c r="D226" t="inlineStr">
        <is>
          <t>GESTIÓN Y DESARROLLO DEL TALENTO HUMANO</t>
        </is>
      </c>
      <c r="E226" t="inlineStr">
        <is>
          <t>Anual</t>
        </is>
      </c>
      <c r="F226" t="inlineStr">
        <is>
          <t>Positivo</t>
        </is>
      </c>
      <c r="G226" t="inlineStr"/>
      <c r="H226" t="inlineStr">
        <is>
          <t>Historico</t>
        </is>
      </c>
      <c r="I226" t="inlineStr">
        <is>
          <t>Historico</t>
        </is>
      </c>
      <c r="J226" t="inlineStr">
        <is>
          <t>Cierre</t>
        </is>
      </c>
      <c r="K226" t="inlineStr"/>
      <c r="L226" t="inlineStr">
        <is>
          <t>%</t>
        </is>
      </c>
    </row>
    <row r="227">
      <c r="A227" t="n">
        <v>336</v>
      </c>
      <c r="B227" t="inlineStr">
        <is>
          <t>Materiales bibliográficos en formato físico con estado de perdida</t>
        </is>
      </c>
      <c r="C227" t="inlineStr">
        <is>
          <t>Operativo</t>
        </is>
      </c>
      <c r="D227" t="inlineStr">
        <is>
          <t>Biblioteca Institucional</t>
        </is>
      </c>
      <c r="E227" t="inlineStr">
        <is>
          <t>Anual</t>
        </is>
      </c>
      <c r="F227" t="inlineStr">
        <is>
          <t>Negativo</t>
        </is>
      </c>
      <c r="G227" t="inlineStr">
        <is>
          <t>Serie Unica</t>
        </is>
      </c>
      <c r="H227" t="inlineStr">
        <is>
          <t>Activo</t>
        </is>
      </c>
      <c r="I227" t="inlineStr">
        <is>
          <t>API</t>
        </is>
      </c>
      <c r="J227" t="inlineStr">
        <is>
          <t>Cierre</t>
        </is>
      </c>
      <c r="K227" t="inlineStr"/>
      <c r="L227" t="inlineStr">
        <is>
          <t>%</t>
        </is>
      </c>
    </row>
    <row r="228">
      <c r="A228" t="n">
        <v>337</v>
      </c>
      <c r="B228" t="inlineStr">
        <is>
          <t>Número de programas con renovación de acreditación en alta calidad - Metrica</t>
        </is>
      </c>
      <c r="C228" t="inlineStr">
        <is>
          <t>Estratégico</t>
        </is>
      </c>
      <c r="D228" t="inlineStr">
        <is>
          <t>Autoevaluación de programas académicos</t>
        </is>
      </c>
      <c r="E228" t="inlineStr">
        <is>
          <t>Semestral</t>
        </is>
      </c>
      <c r="F228" t="inlineStr">
        <is>
          <t>Positivo</t>
        </is>
      </c>
      <c r="G228" t="inlineStr">
        <is>
          <t>Serie Unica</t>
        </is>
      </c>
      <c r="H228" t="inlineStr">
        <is>
          <t>Activo</t>
        </is>
      </c>
      <c r="I228" t="inlineStr">
        <is>
          <t>API</t>
        </is>
      </c>
      <c r="J228" t="inlineStr">
        <is>
          <t>Acumulado</t>
        </is>
      </c>
      <c r="K228" t="inlineStr"/>
      <c r="L228" t="inlineStr">
        <is>
          <t>ENT</t>
        </is>
      </c>
    </row>
    <row r="229">
      <c r="A229" t="n">
        <v>338</v>
      </c>
      <c r="B229" t="inlineStr">
        <is>
          <t>Número de programas con condiciones iniciales aprobadas (indicador externo)- Metrica</t>
        </is>
      </c>
      <c r="C229" t="inlineStr">
        <is>
          <t>Estratégico</t>
        </is>
      </c>
      <c r="D229" t="inlineStr">
        <is>
          <t>Autoevaluación de programas académicos</t>
        </is>
      </c>
      <c r="E229" t="inlineStr">
        <is>
          <t>Semestral</t>
        </is>
      </c>
      <c r="F229" t="inlineStr">
        <is>
          <t>Positivo</t>
        </is>
      </c>
      <c r="G229" t="inlineStr">
        <is>
          <t>Serie Unica</t>
        </is>
      </c>
      <c r="H229" t="inlineStr">
        <is>
          <t>Activo</t>
        </is>
      </c>
      <c r="I229" t="inlineStr">
        <is>
          <t>API</t>
        </is>
      </c>
      <c r="J229" t="inlineStr">
        <is>
          <t>Acumulado</t>
        </is>
      </c>
      <c r="K229" t="inlineStr"/>
      <c r="L229" t="inlineStr">
        <is>
          <t>ENT</t>
        </is>
      </c>
    </row>
    <row r="230">
      <c r="A230" t="n">
        <v>339</v>
      </c>
      <c r="B230" t="inlineStr">
        <is>
          <t>Programas acreditables acreditados Sede Bogotá</t>
        </is>
      </c>
      <c r="C230" t="inlineStr">
        <is>
          <t>Estratégico</t>
        </is>
      </c>
      <c r="D230" t="inlineStr">
        <is>
          <t>Autoevaluación institucional</t>
        </is>
      </c>
      <c r="E230" t="inlineStr">
        <is>
          <t>Anual</t>
        </is>
      </c>
      <c r="F230" t="inlineStr">
        <is>
          <t>Positivo</t>
        </is>
      </c>
      <c r="G230" t="inlineStr">
        <is>
          <t>Serie Unica</t>
        </is>
      </c>
      <c r="H230" t="inlineStr">
        <is>
          <t>Activo</t>
        </is>
      </c>
      <c r="I230" t="inlineStr">
        <is>
          <t>API</t>
        </is>
      </c>
      <c r="J230" t="inlineStr">
        <is>
          <t>Cierre</t>
        </is>
      </c>
      <c r="K230" t="inlineStr"/>
      <c r="L230" t="inlineStr">
        <is>
          <t>%</t>
        </is>
      </c>
    </row>
    <row r="231">
      <c r="A231" t="n">
        <v>340</v>
      </c>
      <c r="B231" t="inlineStr">
        <is>
          <t>Cumplimiento cronograma revisiones locativas</t>
        </is>
      </c>
      <c r="C231" t="inlineStr">
        <is>
          <t>Operativo</t>
        </is>
      </c>
      <c r="D231" t="inlineStr">
        <is>
          <t>Gestión Infraestructura Física</t>
        </is>
      </c>
      <c r="E231" t="inlineStr">
        <is>
          <t>Trimestral</t>
        </is>
      </c>
      <c r="F231" t="inlineStr">
        <is>
          <t>Positivo</t>
        </is>
      </c>
      <c r="G231" t="inlineStr"/>
      <c r="H231" t="inlineStr">
        <is>
          <t>Historico</t>
        </is>
      </c>
      <c r="I231" t="inlineStr">
        <is>
          <t>Historico</t>
        </is>
      </c>
      <c r="J231" t="inlineStr">
        <is>
          <t>Cierre</t>
        </is>
      </c>
      <c r="K231" t="inlineStr"/>
      <c r="L231" t="inlineStr">
        <is>
          <t>%</t>
        </is>
      </c>
    </row>
    <row r="232">
      <c r="A232" t="n">
        <v>341</v>
      </c>
      <c r="B232" t="inlineStr">
        <is>
          <t>Eficiencia en la reducción de costos en la gestión del abastecimiento</t>
        </is>
      </c>
      <c r="C232" t="inlineStr">
        <is>
          <t>Estratégico</t>
        </is>
      </c>
      <c r="D232" t="inlineStr">
        <is>
          <t>GESTIÓN DE ABASTECIMIENTO</t>
        </is>
      </c>
      <c r="E232" t="inlineStr">
        <is>
          <t>Semestral</t>
        </is>
      </c>
      <c r="F232" t="inlineStr">
        <is>
          <t>Positivo</t>
        </is>
      </c>
      <c r="G232" t="inlineStr">
        <is>
          <t>Serie Unica</t>
        </is>
      </c>
      <c r="H232" t="inlineStr">
        <is>
          <t>Activo</t>
        </is>
      </c>
      <c r="I232" t="inlineStr">
        <is>
          <t>API</t>
        </is>
      </c>
      <c r="J232" t="inlineStr">
        <is>
          <t>Acumulado</t>
        </is>
      </c>
      <c r="K232" t="inlineStr"/>
      <c r="L232" t="inlineStr">
        <is>
          <t>$</t>
        </is>
      </c>
    </row>
    <row r="233">
      <c r="A233" t="n">
        <v>344</v>
      </c>
      <c r="B233" t="inlineStr">
        <is>
          <t>Cumplimiento del plan de Inducción institucional</t>
        </is>
      </c>
      <c r="C233" t="inlineStr">
        <is>
          <t>Estratégico</t>
        </is>
      </c>
      <c r="D233" t="inlineStr">
        <is>
          <t>GESTIÓN Y DESARROLLO DEL TALENTO HUMANO</t>
        </is>
      </c>
      <c r="E233" t="inlineStr">
        <is>
          <t>Semestral</t>
        </is>
      </c>
      <c r="F233" t="inlineStr">
        <is>
          <t>Positivo</t>
        </is>
      </c>
      <c r="G233" t="inlineStr">
        <is>
          <t>Serie Unica</t>
        </is>
      </c>
      <c r="H233" t="inlineStr">
        <is>
          <t>Activo</t>
        </is>
      </c>
      <c r="I233" t="inlineStr">
        <is>
          <t>API</t>
        </is>
      </c>
      <c r="J233" t="inlineStr">
        <is>
          <t>Promedio</t>
        </is>
      </c>
      <c r="K233" t="inlineStr"/>
      <c r="L233" t="inlineStr">
        <is>
          <t>%</t>
        </is>
      </c>
    </row>
    <row r="234">
      <c r="A234" t="n">
        <v>345</v>
      </c>
      <c r="B234" t="inlineStr">
        <is>
          <t>% de profesores impactados plan de desarrollo docente</t>
        </is>
      </c>
      <c r="C234" t="inlineStr">
        <is>
          <t>Operativo</t>
        </is>
      </c>
      <c r="D234" t="inlineStr">
        <is>
          <t>GESTIÓN Y DESARROLLO DEL TALENTO HUMANO</t>
        </is>
      </c>
      <c r="E234" t="inlineStr">
        <is>
          <t>Anual</t>
        </is>
      </c>
      <c r="F234" t="inlineStr">
        <is>
          <t>Positivo</t>
        </is>
      </c>
      <c r="G234" t="inlineStr"/>
      <c r="H234" t="inlineStr">
        <is>
          <t>Historico</t>
        </is>
      </c>
      <c r="I234" t="inlineStr">
        <is>
          <t>Historico</t>
        </is>
      </c>
      <c r="J234" t="inlineStr">
        <is>
          <t>Cierre</t>
        </is>
      </c>
      <c r="K234" t="inlineStr"/>
      <c r="L234" t="inlineStr">
        <is>
          <t>%</t>
        </is>
      </c>
    </row>
    <row r="235">
      <c r="A235" t="n">
        <v>346</v>
      </c>
      <c r="B235" t="inlineStr">
        <is>
          <t>% de profesores impactados en actividades de Bienestar</t>
        </is>
      </c>
      <c r="C235" t="inlineStr">
        <is>
          <t>Operativo</t>
        </is>
      </c>
      <c r="D235" t="inlineStr">
        <is>
          <t>GESTIÓN Y DESARROLLO DEL TALENTO HUMANO</t>
        </is>
      </c>
      <c r="E235" t="inlineStr">
        <is>
          <t>Anual</t>
        </is>
      </c>
      <c r="F235" t="inlineStr">
        <is>
          <t>Positivo</t>
        </is>
      </c>
      <c r="G235" t="inlineStr">
        <is>
          <t>Serie Unica</t>
        </is>
      </c>
      <c r="H235" t="inlineStr">
        <is>
          <t>Activo</t>
        </is>
      </c>
      <c r="I235" t="inlineStr">
        <is>
          <t>API</t>
        </is>
      </c>
      <c r="J235" t="inlineStr">
        <is>
          <t>Cierre</t>
        </is>
      </c>
      <c r="K235" t="inlineStr"/>
      <c r="L235" t="inlineStr">
        <is>
          <t>%</t>
        </is>
      </c>
    </row>
    <row r="236">
      <c r="A236" t="n">
        <v>347</v>
      </c>
      <c r="B236" t="inlineStr">
        <is>
          <t>Legalizaciones y anticipos</t>
        </is>
      </c>
      <c r="C236" t="inlineStr">
        <is>
          <t>Operativo</t>
        </is>
      </c>
      <c r="D236" t="inlineStr">
        <is>
          <t>Contabilidad</t>
        </is>
      </c>
      <c r="E236" t="inlineStr">
        <is>
          <t>Trimestral</t>
        </is>
      </c>
      <c r="F236" t="inlineStr">
        <is>
          <t>Negativo</t>
        </is>
      </c>
      <c r="G236" t="inlineStr">
        <is>
          <t>Serie Unica</t>
        </is>
      </c>
      <c r="H236" t="inlineStr">
        <is>
          <t>Activo</t>
        </is>
      </c>
      <c r="I236" t="inlineStr">
        <is>
          <t>API</t>
        </is>
      </c>
      <c r="J236" t="inlineStr">
        <is>
          <t>Promedio</t>
        </is>
      </c>
      <c r="K236" t="inlineStr"/>
      <c r="L236" t="inlineStr">
        <is>
          <t>ENT</t>
        </is>
      </c>
    </row>
    <row r="237">
      <c r="A237" t="n">
        <v>348</v>
      </c>
      <c r="B237" t="inlineStr">
        <is>
          <t>Cuentas por pagar</t>
        </is>
      </c>
      <c r="C237" t="inlineStr">
        <is>
          <t>Operativo</t>
        </is>
      </c>
      <c r="D237" t="inlineStr">
        <is>
          <t>Contabilidad</t>
        </is>
      </c>
      <c r="E237" t="inlineStr">
        <is>
          <t>Trimestral</t>
        </is>
      </c>
      <c r="F237" t="inlineStr">
        <is>
          <t>Positivo</t>
        </is>
      </c>
      <c r="G237" t="inlineStr">
        <is>
          <t>Serie Unica</t>
        </is>
      </c>
      <c r="H237" t="inlineStr">
        <is>
          <t>Activo</t>
        </is>
      </c>
      <c r="I237" t="inlineStr">
        <is>
          <t>API</t>
        </is>
      </c>
      <c r="J237" t="inlineStr">
        <is>
          <t>Promedio</t>
        </is>
      </c>
      <c r="K237" t="inlineStr"/>
      <c r="L237" t="inlineStr">
        <is>
          <t>%</t>
        </is>
      </c>
    </row>
    <row r="238">
      <c r="A238" t="n">
        <v>351</v>
      </c>
      <c r="B238" t="inlineStr">
        <is>
          <t>Partidas conciliatorias de bancos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K238" t="inlineStr"/>
      <c r="L238" t="inlineStr">
        <is>
          <t>DEC</t>
        </is>
      </c>
    </row>
    <row r="239">
      <c r="A239" t="n">
        <v>352</v>
      </c>
      <c r="B239" t="inlineStr">
        <is>
          <t>Nivel de facturas generadas con error</t>
        </is>
      </c>
      <c r="C239" t="inlineStr">
        <is>
          <t>Operativo</t>
        </is>
      </c>
      <c r="D239" t="inlineStr">
        <is>
          <t>Contabilidad</t>
        </is>
      </c>
      <c r="E239" t="inlineStr">
        <is>
          <t>Trimestral</t>
        </is>
      </c>
      <c r="F239" t="inlineStr">
        <is>
          <t>Negativo</t>
        </is>
      </c>
      <c r="G239" t="inlineStr">
        <is>
          <t>Serie Unica</t>
        </is>
      </c>
      <c r="H239" t="inlineStr">
        <is>
          <t>Activo</t>
        </is>
      </c>
      <c r="I239" t="inlineStr">
        <is>
          <t>API</t>
        </is>
      </c>
      <c r="J239" t="inlineStr">
        <is>
          <t>Promedio</t>
        </is>
      </c>
      <c r="K239" t="inlineStr"/>
      <c r="L239" t="inlineStr">
        <is>
          <t>%</t>
        </is>
      </c>
    </row>
    <row r="240">
      <c r="A240" t="n">
        <v>353</v>
      </c>
      <c r="B240" t="inlineStr">
        <is>
          <t>Cobertura de tableros BI en procesos</t>
        </is>
      </c>
      <c r="C240" t="inlineStr">
        <is>
          <t>Estratégico</t>
        </is>
      </c>
      <c r="D240" t="inlineStr">
        <is>
          <t>DATOS Y ANALÍTICA</t>
        </is>
      </c>
      <c r="E240" t="inlineStr">
        <is>
          <t>Semestral</t>
        </is>
      </c>
      <c r="F240" t="inlineStr">
        <is>
          <t>Positivo</t>
        </is>
      </c>
      <c r="G240" t="inlineStr"/>
      <c r="H240" t="inlineStr">
        <is>
          <t>Historico</t>
        </is>
      </c>
      <c r="I240" t="inlineStr">
        <is>
          <t>Historico</t>
        </is>
      </c>
      <c r="J240" t="inlineStr">
        <is>
          <t>Cierre</t>
        </is>
      </c>
      <c r="K240" t="inlineStr"/>
      <c r="L240" t="inlineStr">
        <is>
          <t>ENT</t>
        </is>
      </c>
    </row>
    <row r="241">
      <c r="A241" t="n">
        <v>354</v>
      </c>
      <c r="B241" t="inlineStr">
        <is>
          <t>Plan de formación en analitica</t>
        </is>
      </c>
      <c r="C241" t="inlineStr">
        <is>
          <t>Operativo</t>
        </is>
      </c>
      <c r="D241" t="inlineStr">
        <is>
          <t>DATOS Y ANALÍTICA</t>
        </is>
      </c>
      <c r="E241" t="inlineStr">
        <is>
          <t>Semestral</t>
        </is>
      </c>
      <c r="F241" t="inlineStr">
        <is>
          <t>Positivo</t>
        </is>
      </c>
      <c r="G241" t="inlineStr"/>
      <c r="H241" t="inlineStr">
        <is>
          <t>Historico</t>
        </is>
      </c>
      <c r="I241" t="inlineStr">
        <is>
          <t>Historico</t>
        </is>
      </c>
      <c r="J241" t="inlineStr">
        <is>
          <t>Cierre</t>
        </is>
      </c>
      <c r="K241" t="inlineStr"/>
      <c r="L241" t="inlineStr">
        <is>
          <t>DEC</t>
        </is>
      </c>
    </row>
    <row r="242">
      <c r="A242" t="n">
        <v>355</v>
      </c>
      <c r="B242" t="inlineStr">
        <is>
          <t>Indice de liquidez</t>
        </is>
      </c>
      <c r="C242" t="inlineStr">
        <is>
          <t>Estratégico</t>
        </is>
      </c>
      <c r="D242" t="inlineStr">
        <is>
          <t>Tesorería</t>
        </is>
      </c>
      <c r="E242" t="inlineStr">
        <is>
          <t>Anual</t>
        </is>
      </c>
      <c r="F242" t="inlineStr">
        <is>
          <t>Positivo</t>
        </is>
      </c>
      <c r="G242" t="inlineStr">
        <is>
          <t>Serie Unica</t>
        </is>
      </c>
      <c r="H242" t="inlineStr">
        <is>
          <t>Activo</t>
        </is>
      </c>
      <c r="I242" t="inlineStr">
        <is>
          <t>API</t>
        </is>
      </c>
      <c r="J242" t="inlineStr">
        <is>
          <t>Cierre</t>
        </is>
      </c>
      <c r="K242" t="inlineStr"/>
      <c r="L242" t="inlineStr">
        <is>
          <t>DEC</t>
        </is>
      </c>
    </row>
    <row r="243">
      <c r="A243" t="n">
        <v>356</v>
      </c>
      <c r="B243" t="inlineStr">
        <is>
          <t>Indice de Endeudamiento</t>
        </is>
      </c>
      <c r="C243" t="inlineStr">
        <is>
          <t>Estratégico</t>
        </is>
      </c>
      <c r="D243" t="inlineStr">
        <is>
          <t>Tesorería</t>
        </is>
      </c>
      <c r="E243" t="inlineStr">
        <is>
          <t>Semestral</t>
        </is>
      </c>
      <c r="F243" t="inlineStr">
        <is>
          <t>Negativo</t>
        </is>
      </c>
      <c r="G243" t="inlineStr">
        <is>
          <t>Serie Unica</t>
        </is>
      </c>
      <c r="H243" t="inlineStr">
        <is>
          <t>Activo</t>
        </is>
      </c>
      <c r="I243" t="inlineStr">
        <is>
          <t>API</t>
        </is>
      </c>
      <c r="J243" t="inlineStr">
        <is>
          <t>Promedio</t>
        </is>
      </c>
      <c r="K243" t="inlineStr"/>
      <c r="L243" t="inlineStr">
        <is>
          <t>%</t>
        </is>
      </c>
    </row>
    <row r="244">
      <c r="A244" t="n">
        <v>357</v>
      </c>
      <c r="B244" t="inlineStr">
        <is>
          <t>Cartera - Metrica</t>
        </is>
      </c>
      <c r="C244" t="inlineStr">
        <is>
          <t>Estratégico</t>
        </is>
      </c>
      <c r="D244" t="inlineStr">
        <is>
          <t>Tesorería</t>
        </is>
      </c>
      <c r="E244" t="inlineStr">
        <is>
          <t>Semestral</t>
        </is>
      </c>
      <c r="F244" t="inlineStr">
        <is>
          <t>Positivo</t>
        </is>
      </c>
      <c r="G244" t="inlineStr">
        <is>
          <t>Serie Unica</t>
        </is>
      </c>
      <c r="H244" t="inlineStr">
        <is>
          <t>Activo</t>
        </is>
      </c>
      <c r="I244" t="inlineStr">
        <is>
          <t>API</t>
        </is>
      </c>
      <c r="J244" t="inlineStr">
        <is>
          <t>Cierre</t>
        </is>
      </c>
      <c r="K244" t="inlineStr"/>
      <c r="L244" t="inlineStr">
        <is>
          <t>$</t>
        </is>
      </c>
    </row>
    <row r="245">
      <c r="A245" t="n">
        <v>358</v>
      </c>
      <c r="B245" t="inlineStr">
        <is>
          <t>Nivel de acompañamiento a estudiantes en práctica</t>
        </is>
      </c>
      <c r="C245" t="inlineStr">
        <is>
          <t>Operativo</t>
        </is>
      </c>
      <c r="D245" t="inlineStr">
        <is>
          <t>Prácticas</t>
        </is>
      </c>
      <c r="E245" t="inlineStr">
        <is>
          <t>Semestral</t>
        </is>
      </c>
      <c r="F245" t="inlineStr">
        <is>
          <t>Positivo</t>
        </is>
      </c>
      <c r="G245" t="inlineStr">
        <is>
          <t>Serie Unica</t>
        </is>
      </c>
      <c r="H245" t="inlineStr">
        <is>
          <t>Activo</t>
        </is>
      </c>
      <c r="I245" t="inlineStr">
        <is>
          <t>API</t>
        </is>
      </c>
      <c r="J245" t="inlineStr">
        <is>
          <t>Promedio</t>
        </is>
      </c>
      <c r="K245" t="inlineStr"/>
      <c r="L245" t="inlineStr">
        <is>
          <t>%</t>
        </is>
      </c>
    </row>
    <row r="246">
      <c r="A246" t="n">
        <v>359</v>
      </c>
      <c r="B246" t="inlineStr">
        <is>
          <t>Satisfacción Institucional CSAT</t>
        </is>
      </c>
      <c r="C246" t="inlineStr">
        <is>
          <t>Estratégico</t>
        </is>
      </c>
      <c r="D246" t="inlineStr">
        <is>
          <t>EXPERIENCIA INSTITUCIONAL</t>
        </is>
      </c>
      <c r="E246" t="inlineStr">
        <is>
          <t>Semestral</t>
        </is>
      </c>
      <c r="F246" t="inlineStr">
        <is>
          <t>Positivo</t>
        </is>
      </c>
      <c r="G246" t="inlineStr">
        <is>
          <t>Serie Unica</t>
        </is>
      </c>
      <c r="H246" t="inlineStr">
        <is>
          <t>Activo</t>
        </is>
      </c>
      <c r="I246" t="inlineStr">
        <is>
          <t>API</t>
        </is>
      </c>
      <c r="J246" t="inlineStr">
        <is>
          <t>Cierre</t>
        </is>
      </c>
      <c r="K246" t="inlineStr"/>
      <c r="L246" t="inlineStr">
        <is>
          <t>%</t>
        </is>
      </c>
    </row>
    <row r="247">
      <c r="A247" t="n">
        <v>360</v>
      </c>
      <c r="B247" t="inlineStr">
        <is>
          <t>Cumplimiento de cronogramas</t>
        </is>
      </c>
      <c r="C247" t="inlineStr">
        <is>
          <t>Operativo</t>
        </is>
      </c>
      <c r="D247" t="inlineStr">
        <is>
          <t>EXPERIENCIA INSTITUCIONAL</t>
        </is>
      </c>
      <c r="E247" t="inlineStr">
        <is>
          <t>Semestral</t>
        </is>
      </c>
      <c r="F247" t="inlineStr">
        <is>
          <t>Positivo</t>
        </is>
      </c>
      <c r="G247" t="inlineStr"/>
      <c r="H247" t="inlineStr">
        <is>
          <t>Historico</t>
        </is>
      </c>
      <c r="I247" t="inlineStr">
        <is>
          <t>Historico</t>
        </is>
      </c>
      <c r="J247" t="inlineStr">
        <is>
          <t>Cierre</t>
        </is>
      </c>
      <c r="K247" t="inlineStr"/>
      <c r="L247" t="inlineStr">
        <is>
          <t>%</t>
        </is>
      </c>
    </row>
    <row r="248">
      <c r="A248" t="n">
        <v>361</v>
      </c>
      <c r="B248" t="inlineStr">
        <is>
          <t>Índice de Inclusión</t>
        </is>
      </c>
      <c r="C248" t="inlineStr">
        <is>
          <t>Estratégico</t>
        </is>
      </c>
      <c r="D248" t="inlineStr">
        <is>
          <t>Gestión de la Responsabilidad Social</t>
        </is>
      </c>
      <c r="E248" t="inlineStr">
        <is>
          <t>Anual</t>
        </is>
      </c>
      <c r="F248" t="inlineStr">
        <is>
          <t>Positivo</t>
        </is>
      </c>
      <c r="G248" t="inlineStr">
        <is>
          <t>Serie Unica</t>
        </is>
      </c>
      <c r="H248" t="inlineStr">
        <is>
          <t>Activo</t>
        </is>
      </c>
      <c r="I248" t="inlineStr">
        <is>
          <t>API</t>
        </is>
      </c>
      <c r="J248" t="inlineStr">
        <is>
          <t>Cierre</t>
        </is>
      </c>
      <c r="K248" t="inlineStr"/>
      <c r="L248" t="inlineStr">
        <is>
          <t>DEC</t>
        </is>
      </c>
    </row>
    <row r="249">
      <c r="A249" t="n">
        <v>362</v>
      </c>
      <c r="B249" t="inlineStr">
        <is>
          <t>Aseguramiento de matricula académica presencial</t>
        </is>
      </c>
      <c r="C249" t="inlineStr">
        <is>
          <t>Operativo</t>
        </is>
      </c>
      <c r="D249" t="inlineStr">
        <is>
          <t>Operaciones Académicas</t>
        </is>
      </c>
      <c r="E249" t="inlineStr">
        <is>
          <t>Semestral</t>
        </is>
      </c>
      <c r="F249" t="inlineStr">
        <is>
          <t>Positivo</t>
        </is>
      </c>
      <c r="G249" t="inlineStr">
        <is>
          <t>Multiserie</t>
        </is>
      </c>
      <c r="H249" t="inlineStr">
        <is>
          <t>Activo</t>
        </is>
      </c>
      <c r="I249" t="inlineStr">
        <is>
          <t>API</t>
        </is>
      </c>
      <c r="J249" t="inlineStr">
        <is>
          <t>Acumulado</t>
        </is>
      </c>
      <c r="K249" t="inlineStr"/>
      <c r="L249" t="inlineStr">
        <is>
          <t>%</t>
        </is>
      </c>
    </row>
    <row r="250">
      <c r="A250" t="n">
        <v>363</v>
      </c>
      <c r="B250" t="inlineStr">
        <is>
          <t>Seguimiento a la parametrización de aulas master y secciones de asignaturas</t>
        </is>
      </c>
      <c r="C250" t="inlineStr">
        <is>
          <t>Operativo</t>
        </is>
      </c>
      <c r="D250" t="inlineStr">
        <is>
          <t>Operaciones Académicas</t>
        </is>
      </c>
      <c r="E250" t="inlineStr">
        <is>
          <t>Semestral</t>
        </is>
      </c>
      <c r="F250" t="inlineStr">
        <is>
          <t>Positivo</t>
        </is>
      </c>
      <c r="G250" t="inlineStr">
        <is>
          <t>Serie Unica</t>
        </is>
      </c>
      <c r="H250" t="inlineStr">
        <is>
          <t>Activo</t>
        </is>
      </c>
      <c r="I250" t="inlineStr">
        <is>
          <t>API</t>
        </is>
      </c>
      <c r="J250" t="inlineStr">
        <is>
          <t>Promedio</t>
        </is>
      </c>
      <c r="K250" t="inlineStr"/>
      <c r="L250" t="inlineStr">
        <is>
          <t>%</t>
        </is>
      </c>
    </row>
    <row r="251">
      <c r="A251" t="n">
        <v>364</v>
      </c>
      <c r="B251" t="inlineStr">
        <is>
          <t>Impacto de actividades de Responsabilidad y proyección</t>
        </is>
      </c>
      <c r="C251" t="inlineStr">
        <is>
          <t>Operativo</t>
        </is>
      </c>
      <c r="D251" t="inlineStr">
        <is>
          <t>Gestión de la Responsabilidad Social</t>
        </is>
      </c>
      <c r="E251" t="inlineStr">
        <is>
          <t>Semestral</t>
        </is>
      </c>
      <c r="F251" t="inlineStr">
        <is>
          <t>Positivo</t>
        </is>
      </c>
      <c r="G251" t="inlineStr">
        <is>
          <t>Serie Unica</t>
        </is>
      </c>
      <c r="H251" t="inlineStr">
        <is>
          <t>Activo</t>
        </is>
      </c>
      <c r="I251" t="inlineStr">
        <is>
          <t>API</t>
        </is>
      </c>
      <c r="J251" t="inlineStr">
        <is>
          <t>Acumulado</t>
        </is>
      </c>
      <c r="K251" t="inlineStr"/>
      <c r="L251" t="inlineStr">
        <is>
          <t>ENT</t>
        </is>
      </c>
    </row>
    <row r="252">
      <c r="A252" t="n">
        <v>365</v>
      </c>
      <c r="B252" t="inlineStr">
        <is>
          <t>Seguimiento de asignación docente a NRC Pregrado-Posgrado Presencial</t>
        </is>
      </c>
      <c r="C252" t="inlineStr">
        <is>
          <t>Estratégico</t>
        </is>
      </c>
      <c r="D252" t="inlineStr">
        <is>
          <t>Operaciones Académica pregrado y posgrado presencial.</t>
        </is>
      </c>
      <c r="E252" t="inlineStr">
        <is>
          <t>Semestral</t>
        </is>
      </c>
      <c r="F252" t="inlineStr">
        <is>
          <t>Positivo</t>
        </is>
      </c>
      <c r="G252" t="inlineStr"/>
      <c r="H252" t="inlineStr">
        <is>
          <t>Historico</t>
        </is>
      </c>
      <c r="I252" t="inlineStr">
        <is>
          <t>Historico</t>
        </is>
      </c>
      <c r="J252" t="inlineStr">
        <is>
          <t>Promedio</t>
        </is>
      </c>
      <c r="K252" t="inlineStr"/>
      <c r="L252" t="inlineStr">
        <is>
          <t>%</t>
        </is>
      </c>
    </row>
    <row r="253">
      <c r="A253" t="n">
        <v>366</v>
      </c>
      <c r="B253" t="inlineStr">
        <is>
          <t>Normalización de cobros pecuniarios</t>
        </is>
      </c>
      <c r="C253" t="inlineStr">
        <is>
          <t>Operativo</t>
        </is>
      </c>
      <c r="D253" t="inlineStr">
        <is>
          <t>Operaciones Académicas</t>
        </is>
      </c>
      <c r="E253" t="inlineStr">
        <is>
          <t>Anual</t>
        </is>
      </c>
      <c r="F253" t="inlineStr">
        <is>
          <t>Positivo</t>
        </is>
      </c>
      <c r="G253" t="inlineStr">
        <is>
          <t>Serie Unica</t>
        </is>
      </c>
      <c r="H253" t="inlineStr">
        <is>
          <t>Activo</t>
        </is>
      </c>
      <c r="I253" t="inlineStr">
        <is>
          <t>API</t>
        </is>
      </c>
      <c r="J253" t="inlineStr">
        <is>
          <t>Cierre</t>
        </is>
      </c>
      <c r="K253" t="inlineStr"/>
      <c r="L253" t="inlineStr">
        <is>
          <t>ENT</t>
        </is>
      </c>
    </row>
    <row r="254">
      <c r="A254" t="n">
        <v>367</v>
      </c>
      <c r="B254" t="inlineStr">
        <is>
          <t>Estudiantes con Becas</t>
        </is>
      </c>
      <c r="C254" t="inlineStr">
        <is>
          <t>Estratégico</t>
        </is>
      </c>
      <c r="D254" t="inlineStr">
        <is>
          <t>Gestión de la Responsabilidad Social</t>
        </is>
      </c>
      <c r="E254" t="inlineStr">
        <is>
          <t>Anual</t>
        </is>
      </c>
      <c r="F254" t="inlineStr">
        <is>
          <t>Positivo</t>
        </is>
      </c>
      <c r="G254" t="inlineStr">
        <is>
          <t>Serie Unica</t>
        </is>
      </c>
      <c r="H254" t="inlineStr">
        <is>
          <t>Activo</t>
        </is>
      </c>
      <c r="I254" t="inlineStr">
        <is>
          <t>API</t>
        </is>
      </c>
      <c r="J254" t="inlineStr">
        <is>
          <t>Cierre</t>
        </is>
      </c>
      <c r="K254" t="inlineStr"/>
      <c r="L254" t="inlineStr">
        <is>
          <t>%</t>
        </is>
      </c>
    </row>
    <row r="255">
      <c r="A255" t="n">
        <v>368</v>
      </c>
      <c r="B255" t="inlineStr">
        <is>
          <t>Satisfacción de los estudiantes de Educación para toda la vida</t>
        </is>
      </c>
      <c r="C255" t="inlineStr">
        <is>
          <t>Operativo</t>
        </is>
      </c>
      <c r="D255" t="inlineStr">
        <is>
          <t>Operación de nuevos negocios y CI</t>
        </is>
      </c>
      <c r="E255" t="inlineStr">
        <is>
          <t>Trimestral</t>
        </is>
      </c>
      <c r="F255" t="inlineStr">
        <is>
          <t>Positivo</t>
        </is>
      </c>
      <c r="G255" t="inlineStr">
        <is>
          <t>Serie Unica</t>
        </is>
      </c>
      <c r="H255" t="inlineStr">
        <is>
          <t>Activo</t>
        </is>
      </c>
      <c r="I255" t="inlineStr">
        <is>
          <t>API</t>
        </is>
      </c>
      <c r="J255" t="inlineStr">
        <is>
          <t>Promedio</t>
        </is>
      </c>
      <c r="K255" t="inlineStr"/>
      <c r="L255" t="inlineStr">
        <is>
          <t>%</t>
        </is>
      </c>
    </row>
    <row r="256">
      <c r="A256" t="n">
        <v>369</v>
      </c>
      <c r="B256" t="inlineStr">
        <is>
          <t>Participación de POLI- voluntariados (Estudiantes- Colaboradores)</t>
        </is>
      </c>
      <c r="C256" t="inlineStr">
        <is>
          <t>Estratégico</t>
        </is>
      </c>
      <c r="D256" t="inlineStr">
        <is>
          <t>Gestión de la Responsabilidad Social</t>
        </is>
      </c>
      <c r="E256" t="inlineStr">
        <is>
          <t>Semestral</t>
        </is>
      </c>
      <c r="F256" t="inlineStr">
        <is>
          <t>Positivo</t>
        </is>
      </c>
      <c r="G256" t="inlineStr">
        <is>
          <t>Multiserie</t>
        </is>
      </c>
      <c r="H256" t="inlineStr">
        <is>
          <t>Activo</t>
        </is>
      </c>
      <c r="I256" t="inlineStr">
        <is>
          <t>API</t>
        </is>
      </c>
      <c r="J256" t="inlineStr">
        <is>
          <t>Acumulado</t>
        </is>
      </c>
      <c r="K256" t="inlineStr"/>
      <c r="L256" t="inlineStr">
        <is>
          <t>ENT</t>
        </is>
      </c>
    </row>
    <row r="257">
      <c r="A257" t="n">
        <v>370</v>
      </c>
      <c r="B257" t="inlineStr">
        <is>
          <t>Oportunidades de mejora - Huella Verde</t>
        </is>
      </c>
      <c r="C257" t="inlineStr">
        <is>
          <t>Operativo</t>
        </is>
      </c>
      <c r="D257" t="inlineStr">
        <is>
          <t>Gestión de la Responsabilidad Social</t>
        </is>
      </c>
      <c r="E257" t="inlineStr">
        <is>
          <t>Semestral</t>
        </is>
      </c>
      <c r="F257" t="inlineStr">
        <is>
          <t>Positivo</t>
        </is>
      </c>
      <c r="G257" t="inlineStr"/>
      <c r="H257" t="inlineStr">
        <is>
          <t>Historico</t>
        </is>
      </c>
      <c r="I257" t="inlineStr">
        <is>
          <t>Historico</t>
        </is>
      </c>
      <c r="J257" t="inlineStr">
        <is>
          <t>Cierre</t>
        </is>
      </c>
      <c r="K257" t="inlineStr"/>
      <c r="L257" t="inlineStr">
        <is>
          <t>ENT</t>
        </is>
      </c>
    </row>
    <row r="258">
      <c r="A258" t="n">
        <v>371</v>
      </c>
      <c r="B258" t="inlineStr">
        <is>
          <t>Recaudación de fondos</t>
        </is>
      </c>
      <c r="C258" t="inlineStr">
        <is>
          <t>Estratégico</t>
        </is>
      </c>
      <c r="D258" t="inlineStr">
        <is>
          <t>Gestión de la Responsabilidad Social</t>
        </is>
      </c>
      <c r="E258" t="inlineStr">
        <is>
          <t>Semestral</t>
        </is>
      </c>
      <c r="F258" t="inlineStr">
        <is>
          <t>Positivo</t>
        </is>
      </c>
      <c r="G258" t="inlineStr">
        <is>
          <t>Serie Unica</t>
        </is>
      </c>
      <c r="H258" t="inlineStr">
        <is>
          <t>Activo</t>
        </is>
      </c>
      <c r="I258" t="inlineStr">
        <is>
          <t>API</t>
        </is>
      </c>
      <c r="J258" t="inlineStr">
        <is>
          <t>Acumulado</t>
        </is>
      </c>
      <c r="K258" t="inlineStr"/>
      <c r="L258" t="inlineStr">
        <is>
          <t>$</t>
        </is>
      </c>
    </row>
    <row r="259">
      <c r="A259" t="n">
        <v>372</v>
      </c>
      <c r="B259" t="inlineStr">
        <is>
          <t>Satisfacción de los clientes corporativos Educación para toda la vida</t>
        </is>
      </c>
      <c r="C259" t="inlineStr">
        <is>
          <t>Operativo</t>
        </is>
      </c>
      <c r="D259" t="inlineStr">
        <is>
          <t>Operación de nuevos negocios y CI</t>
        </is>
      </c>
      <c r="E259" t="inlineStr">
        <is>
          <t>Trimestral</t>
        </is>
      </c>
      <c r="F259" t="inlineStr">
        <is>
          <t>Positivo</t>
        </is>
      </c>
      <c r="G259" t="inlineStr">
        <is>
          <t>Serie Unica</t>
        </is>
      </c>
      <c r="H259" t="inlineStr">
        <is>
          <t>Activo</t>
        </is>
      </c>
      <c r="I259" t="inlineStr">
        <is>
          <t>API</t>
        </is>
      </c>
      <c r="J259" t="inlineStr">
        <is>
          <t>Promedio</t>
        </is>
      </c>
      <c r="K259" t="inlineStr"/>
      <c r="L259" t="inlineStr">
        <is>
          <t>%</t>
        </is>
      </c>
    </row>
    <row r="260">
      <c r="A260" t="n">
        <v>373</v>
      </c>
      <c r="B260" t="inlineStr">
        <is>
          <t>Cumplimiento de planes anuales por líneas</t>
        </is>
      </c>
      <c r="C260" t="inlineStr">
        <is>
          <t>Estratégico</t>
        </is>
      </c>
      <c r="D260" t="inlineStr">
        <is>
          <t>Planeación Estratégica</t>
        </is>
      </c>
      <c r="E260" t="inlineStr">
        <is>
          <t>Trimestral</t>
        </is>
      </c>
      <c r="F260" t="inlineStr">
        <is>
          <t>Positivo</t>
        </is>
      </c>
      <c r="G260" t="inlineStr">
        <is>
          <t>Multiserie</t>
        </is>
      </c>
      <c r="H260" t="inlineStr">
        <is>
          <t>Activo</t>
        </is>
      </c>
      <c r="I260" t="inlineStr">
        <is>
          <t>API</t>
        </is>
      </c>
      <c r="J260" t="inlineStr">
        <is>
          <t>Promedio</t>
        </is>
      </c>
      <c r="K260" t="inlineStr"/>
      <c r="L260" t="inlineStr">
        <is>
          <t>%</t>
        </is>
      </c>
    </row>
    <row r="261">
      <c r="A261" t="n">
        <v>374</v>
      </c>
      <c r="B261" t="inlineStr">
        <is>
          <t>Disponibilidad de máster modalidad virtual</t>
        </is>
      </c>
      <c r="C261" t="inlineStr">
        <is>
          <t>Operativo</t>
        </is>
      </c>
      <c r="D261" t="inlineStr">
        <is>
          <t>Operaciones Académica pregrado y posgrado virtual</t>
        </is>
      </c>
      <c r="E261" t="inlineStr">
        <is>
          <t>Semestral</t>
        </is>
      </c>
      <c r="F261" t="inlineStr">
        <is>
          <t>Positivo</t>
        </is>
      </c>
      <c r="G261" t="inlineStr"/>
      <c r="H261" t="inlineStr">
        <is>
          <t>Historico</t>
        </is>
      </c>
      <c r="I261" t="inlineStr">
        <is>
          <t>Historico</t>
        </is>
      </c>
      <c r="J261" t="inlineStr">
        <is>
          <t>Promedio</t>
        </is>
      </c>
      <c r="K261" t="inlineStr"/>
      <c r="L261" t="inlineStr">
        <is>
          <t>ENT</t>
        </is>
      </c>
    </row>
    <row r="262">
      <c r="A262" t="n">
        <v>375</v>
      </c>
      <c r="B262" t="inlineStr">
        <is>
          <t>Disponibilidad de catálogo de asignaturas pregrado y posgrado presencial</t>
        </is>
      </c>
      <c r="C262" t="inlineStr">
        <is>
          <t>Operativo</t>
        </is>
      </c>
      <c r="D262" t="inlineStr">
        <is>
          <t>Operaciones Académicas</t>
        </is>
      </c>
      <c r="E262" t="inlineStr">
        <is>
          <t>Semestral</t>
        </is>
      </c>
      <c r="F262" t="inlineStr">
        <is>
          <t>Positivo</t>
        </is>
      </c>
      <c r="G262" t="inlineStr">
        <is>
          <t>Multiserie</t>
        </is>
      </c>
      <c r="H262" t="inlineStr">
        <is>
          <t>Activo</t>
        </is>
      </c>
      <c r="I262" t="inlineStr">
        <is>
          <t>API</t>
        </is>
      </c>
      <c r="J262" t="inlineStr">
        <is>
          <t>Promedio</t>
        </is>
      </c>
      <c r="K262" t="inlineStr"/>
      <c r="L262" t="inlineStr">
        <is>
          <t>%</t>
        </is>
      </c>
    </row>
    <row r="263">
      <c r="A263" t="n">
        <v>376</v>
      </c>
      <c r="B263" t="inlineStr">
        <is>
          <t>Cumplimiento EBITDA</t>
        </is>
      </c>
      <c r="C263" t="inlineStr">
        <is>
          <t>Estratégico</t>
        </is>
      </c>
      <c r="D263" t="inlineStr">
        <is>
          <t>Planeación Financiera</t>
        </is>
      </c>
      <c r="E263" t="inlineStr">
        <is>
          <t>Semestral</t>
        </is>
      </c>
      <c r="F263" t="inlineStr">
        <is>
          <t>Positivo</t>
        </is>
      </c>
      <c r="G263" t="inlineStr">
        <is>
          <t>Serie Unica</t>
        </is>
      </c>
      <c r="H263" t="inlineStr">
        <is>
          <t>Activo</t>
        </is>
      </c>
      <c r="I263" t="inlineStr">
        <is>
          <t>API</t>
        </is>
      </c>
      <c r="J263" t="inlineStr">
        <is>
          <t>Cierre</t>
        </is>
      </c>
      <c r="K263" t="inlineStr"/>
      <c r="L263" t="inlineStr">
        <is>
          <t>$</t>
        </is>
      </c>
    </row>
    <row r="264">
      <c r="A264" t="n">
        <v>377</v>
      </c>
      <c r="B264" t="inlineStr">
        <is>
          <t>CAPEX</t>
        </is>
      </c>
      <c r="C264" t="inlineStr">
        <is>
          <t>Estratégico</t>
        </is>
      </c>
      <c r="D264" t="inlineStr">
        <is>
          <t>Planeación Financiera</t>
        </is>
      </c>
      <c r="E264" t="inlineStr">
        <is>
          <t>Anual</t>
        </is>
      </c>
      <c r="F264" t="inlineStr">
        <is>
          <t>Positivo</t>
        </is>
      </c>
      <c r="G264" t="inlineStr">
        <is>
          <t>Serie Unica</t>
        </is>
      </c>
      <c r="H264" t="inlineStr">
        <is>
          <t>Activo</t>
        </is>
      </c>
      <c r="I264" t="inlineStr">
        <is>
          <t>API</t>
        </is>
      </c>
      <c r="J264" t="inlineStr">
        <is>
          <t>Cierre</t>
        </is>
      </c>
      <c r="K264" t="inlineStr"/>
      <c r="L264" t="inlineStr">
        <is>
          <t>$</t>
        </is>
      </c>
    </row>
    <row r="265">
      <c r="A265" t="n">
        <v>378</v>
      </c>
      <c r="B265" t="inlineStr">
        <is>
          <t>Proyectos tecnológicos</t>
        </is>
      </c>
      <c r="C265" t="inlineStr">
        <is>
          <t>Estratégico</t>
        </is>
      </c>
      <c r="D265" t="inlineStr">
        <is>
          <t>GESTIÓN DE LA TECNOLOGÍA E INNOVACIÓN DIGITAL</t>
        </is>
      </c>
      <c r="E265" t="inlineStr">
        <is>
          <t>Mensual</t>
        </is>
      </c>
      <c r="F265" t="inlineStr">
        <is>
          <t>Positivo</t>
        </is>
      </c>
      <c r="G265" t="inlineStr"/>
      <c r="H265" t="inlineStr">
        <is>
          <t>Historico</t>
        </is>
      </c>
      <c r="I265" t="inlineStr">
        <is>
          <t>Historico</t>
        </is>
      </c>
      <c r="J265" t="inlineStr">
        <is>
          <t>Promedio</t>
        </is>
      </c>
      <c r="K265" t="inlineStr"/>
      <c r="L265" t="inlineStr">
        <is>
          <t>%</t>
        </is>
      </c>
    </row>
    <row r="266">
      <c r="A266" t="n">
        <v>379</v>
      </c>
      <c r="B266" t="inlineStr">
        <is>
          <t>Total estudiantes nuevos</t>
        </is>
      </c>
      <c r="C266" t="inlineStr">
        <is>
          <t>Estratégico</t>
        </is>
      </c>
      <c r="D266" t="inlineStr">
        <is>
          <t>Inscripción, admisión y matrícula de estudiantes nuevos</t>
        </is>
      </c>
      <c r="E266" t="inlineStr">
        <is>
          <t>Semestral</t>
        </is>
      </c>
      <c r="F266" t="inlineStr">
        <is>
          <t>Positivo</t>
        </is>
      </c>
      <c r="G266" t="inlineStr">
        <is>
          <t>Serie Unica</t>
        </is>
      </c>
      <c r="H266" t="inlineStr">
        <is>
          <t>Activo</t>
        </is>
      </c>
      <c r="I266" t="inlineStr">
        <is>
          <t>API</t>
        </is>
      </c>
      <c r="J266" t="inlineStr">
        <is>
          <t>Acumulado</t>
        </is>
      </c>
      <c r="K266" t="inlineStr"/>
      <c r="L266" t="inlineStr">
        <is>
          <t>ENT</t>
        </is>
      </c>
    </row>
    <row r="267">
      <c r="A267" t="n">
        <v>380</v>
      </c>
      <c r="B267" t="inlineStr">
        <is>
          <t>Ingresos de matriculas de estudiantes nuevos</t>
        </is>
      </c>
      <c r="C267" t="inlineStr">
        <is>
          <t>Estratégico</t>
        </is>
      </c>
      <c r="D267" t="inlineStr">
        <is>
          <t>Inscripción, admisión y matrícula de estudiantes nuevos</t>
        </is>
      </c>
      <c r="E267" t="inlineStr">
        <is>
          <t>Semestral</t>
        </is>
      </c>
      <c r="F267" t="inlineStr">
        <is>
          <t>Positivo</t>
        </is>
      </c>
      <c r="G267" t="inlineStr"/>
      <c r="H267" t="inlineStr">
        <is>
          <t>Historico</t>
        </is>
      </c>
      <c r="I267" t="inlineStr">
        <is>
          <t>Historico</t>
        </is>
      </c>
      <c r="J267" t="inlineStr">
        <is>
          <t>Acumulado</t>
        </is>
      </c>
      <c r="K267" t="inlineStr"/>
      <c r="L267" t="inlineStr">
        <is>
          <t>$</t>
        </is>
      </c>
    </row>
    <row r="268">
      <c r="A268" t="n">
        <v>381</v>
      </c>
      <c r="B268" t="inlineStr">
        <is>
          <t>Cumplimiento de matrículas pregrado presencial nuevos</t>
        </is>
      </c>
      <c r="C268" t="inlineStr">
        <is>
          <t>Estratégico</t>
        </is>
      </c>
      <c r="D268" t="inlineStr">
        <is>
          <t>Inscripción, admisión y matrícula de estudiantes nuevos</t>
        </is>
      </c>
      <c r="E268" t="inlineStr">
        <is>
          <t>Semestral</t>
        </is>
      </c>
      <c r="F268" t="inlineStr">
        <is>
          <t>Positivo</t>
        </is>
      </c>
      <c r="G268" t="inlineStr">
        <is>
          <t>Serie Unica</t>
        </is>
      </c>
      <c r="H268" t="inlineStr">
        <is>
          <t>Activo</t>
        </is>
      </c>
      <c r="I268" t="inlineStr">
        <is>
          <t>API</t>
        </is>
      </c>
      <c r="J268" t="inlineStr">
        <is>
          <t>Acumulado</t>
        </is>
      </c>
      <c r="K268" t="inlineStr"/>
      <c r="L268" t="inlineStr">
        <is>
          <t>ENT</t>
        </is>
      </c>
    </row>
    <row r="269">
      <c r="A269" t="n">
        <v>382</v>
      </c>
      <c r="B269" t="inlineStr">
        <is>
          <t>Cumplimiento de matrículas pregrado virtual nuevos</t>
        </is>
      </c>
      <c r="C269" t="inlineStr">
        <is>
          <t>Estratégico</t>
        </is>
      </c>
      <c r="D269" t="inlineStr">
        <is>
          <t>Inscripción, admisión y matrícula de estudiantes nuevos</t>
        </is>
      </c>
      <c r="E269" t="inlineStr">
        <is>
          <t>Semestral</t>
        </is>
      </c>
      <c r="F269" t="inlineStr">
        <is>
          <t>Positivo</t>
        </is>
      </c>
      <c r="G269" t="inlineStr">
        <is>
          <t>Serie Unica</t>
        </is>
      </c>
      <c r="H269" t="inlineStr">
        <is>
          <t>Activo</t>
        </is>
      </c>
      <c r="I269" t="inlineStr">
        <is>
          <t>API</t>
        </is>
      </c>
      <c r="J269" t="inlineStr">
        <is>
          <t>Acumulado</t>
        </is>
      </c>
      <c r="K269" t="inlineStr"/>
      <c r="L269" t="inlineStr">
        <is>
          <t>ENT</t>
        </is>
      </c>
    </row>
    <row r="270">
      <c r="A270" t="n">
        <v>383</v>
      </c>
      <c r="B270" t="inlineStr">
        <is>
          <t>Cumplimiento de matrículas posgrado virtual nuevos</t>
        </is>
      </c>
      <c r="C270" t="inlineStr">
        <is>
          <t>Operativo</t>
        </is>
      </c>
      <c r="D270" t="inlineStr">
        <is>
          <t>Inscripción, admisión y matrícula de estudiantes nuevos</t>
        </is>
      </c>
      <c r="E270" t="inlineStr">
        <is>
          <t>Semestral</t>
        </is>
      </c>
      <c r="F270" t="inlineStr">
        <is>
          <t>Positivo</t>
        </is>
      </c>
      <c r="G270" t="inlineStr">
        <is>
          <t>Serie Unica</t>
        </is>
      </c>
      <c r="H270" t="inlineStr">
        <is>
          <t>Activo</t>
        </is>
      </c>
      <c r="I270" t="inlineStr">
        <is>
          <t>API</t>
        </is>
      </c>
      <c r="J270" t="inlineStr">
        <is>
          <t>Acumulado</t>
        </is>
      </c>
      <c r="K270" t="inlineStr"/>
      <c r="L270" t="inlineStr">
        <is>
          <t>ENT</t>
        </is>
      </c>
    </row>
    <row r="271">
      <c r="A271" t="n">
        <v>384</v>
      </c>
      <c r="B271" t="inlineStr">
        <is>
          <t>Cumplimiento de matrículas posgrado presencial nuevos</t>
        </is>
      </c>
      <c r="C271" t="inlineStr">
        <is>
          <t>Operativo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row>
    <row r="272">
      <c r="A272" t="n">
        <v>385</v>
      </c>
      <c r="B272" t="inlineStr">
        <is>
          <t>Ingresos totales de educación para la vida</t>
        </is>
      </c>
      <c r="C272" t="inlineStr">
        <is>
          <t>Estratégico</t>
        </is>
      </c>
      <c r="D272" t="inlineStr">
        <is>
          <t>Mercadeo y venta de educación para la vida</t>
        </is>
      </c>
      <c r="E272" t="inlineStr">
        <is>
          <t>Semestral</t>
        </is>
      </c>
      <c r="F272" t="inlineStr">
        <is>
          <t>Positivo</t>
        </is>
      </c>
      <c r="G272" t="inlineStr">
        <is>
          <t>Serie Unica</t>
        </is>
      </c>
      <c r="H272" t="inlineStr">
        <is>
          <t>Activo</t>
        </is>
      </c>
      <c r="I272" t="inlineStr">
        <is>
          <t>API</t>
        </is>
      </c>
      <c r="J272" t="inlineStr">
        <is>
          <t>Cierre</t>
        </is>
      </c>
      <c r="K272" t="inlineStr"/>
      <c r="L272" t="inlineStr">
        <is>
          <t>$</t>
        </is>
      </c>
    </row>
    <row r="273">
      <c r="A273" t="n">
        <v>386</v>
      </c>
      <c r="B273" t="inlineStr">
        <is>
          <t>Cumplimiento Meta comercial Educación para toda la vida por linea</t>
        </is>
      </c>
      <c r="C273" t="inlineStr">
        <is>
          <t>Estratégico</t>
        </is>
      </c>
      <c r="D273" t="inlineStr">
        <is>
          <t>Mercadeo y venta de educación para la vida</t>
        </is>
      </c>
      <c r="E273" t="inlineStr">
        <is>
          <t>Semestral</t>
        </is>
      </c>
      <c r="F273" t="inlineStr">
        <is>
          <t>Positivo</t>
        </is>
      </c>
      <c r="G273" t="inlineStr">
        <is>
          <t>Multiserie</t>
        </is>
      </c>
      <c r="H273" t="inlineStr">
        <is>
          <t>Activo</t>
        </is>
      </c>
      <c r="I273" t="inlineStr">
        <is>
          <t>API</t>
        </is>
      </c>
      <c r="J273" t="inlineStr">
        <is>
          <t>Acumulado</t>
        </is>
      </c>
      <c r="K273" t="inlineStr"/>
      <c r="L273" t="inlineStr">
        <is>
          <t>%</t>
        </is>
      </c>
    </row>
    <row r="274">
      <c r="A274" t="inlineStr">
        <is>
          <t>386.1</t>
        </is>
      </c>
      <c r="B274" t="inlineStr">
        <is>
          <t>Total Ingresos B2B</t>
        </is>
      </c>
      <c r="C274" t="inlineStr">
        <is>
          <t>Estratégico</t>
        </is>
      </c>
      <c r="D274" t="inlineStr">
        <is>
          <t>Mercadeo y venta de educación para la vida</t>
        </is>
      </c>
      <c r="E274" t="inlineStr">
        <is>
          <t>Semestral</t>
        </is>
      </c>
      <c r="F274" t="inlineStr">
        <is>
          <t>Positivo</t>
        </is>
      </c>
      <c r="G274" t="inlineStr"/>
      <c r="H274" t="inlineStr">
        <is>
          <t>Historico</t>
        </is>
      </c>
      <c r="I274" t="inlineStr">
        <is>
          <t>Historico</t>
        </is>
      </c>
      <c r="J274" t="inlineStr">
        <is>
          <t>Acumulado</t>
        </is>
      </c>
      <c r="K274" t="inlineStr"/>
      <c r="L274" t="inlineStr">
        <is>
          <t>$</t>
        </is>
      </c>
    </row>
    <row r="275">
      <c r="A275" t="inlineStr">
        <is>
          <t>386.2</t>
        </is>
      </c>
      <c r="B275" t="inlineStr">
        <is>
          <t>Total Ingresos B2G</t>
        </is>
      </c>
      <c r="C275" t="inlineStr">
        <is>
          <t>Estratégico</t>
        </is>
      </c>
      <c r="D275" t="inlineStr">
        <is>
          <t>Mercadeo y venta de educación para la vida</t>
        </is>
      </c>
      <c r="E275" t="inlineStr">
        <is>
          <t>Semestral</t>
        </is>
      </c>
      <c r="F275" t="inlineStr">
        <is>
          <t>Positivo</t>
        </is>
      </c>
      <c r="G275" t="inlineStr"/>
      <c r="H275" t="inlineStr">
        <is>
          <t>Historico</t>
        </is>
      </c>
      <c r="I275" t="inlineStr">
        <is>
          <t>Historico</t>
        </is>
      </c>
      <c r="J275" t="inlineStr">
        <is>
          <t>Acumulado</t>
        </is>
      </c>
      <c r="K275" t="inlineStr"/>
      <c r="L275" t="inlineStr">
        <is>
          <t>$</t>
        </is>
      </c>
    </row>
    <row r="276">
      <c r="A276" t="inlineStr">
        <is>
          <t>386.3</t>
        </is>
      </c>
      <c r="B276" t="inlineStr">
        <is>
          <t>Otros ingresos (Cursos -Opciones de grado)</t>
        </is>
      </c>
      <c r="C276" t="inlineStr">
        <is>
          <t>Estratégico</t>
        </is>
      </c>
      <c r="D276" t="inlineStr">
        <is>
          <t>Mercadeo y venta de educación para la vida</t>
        </is>
      </c>
      <c r="E276" t="inlineStr">
        <is>
          <t>Semestral</t>
        </is>
      </c>
      <c r="F276" t="inlineStr">
        <is>
          <t>Positivo</t>
        </is>
      </c>
      <c r="G276" t="inlineStr"/>
      <c r="H276" t="inlineStr">
        <is>
          <t>Historico</t>
        </is>
      </c>
      <c r="I276" t="inlineStr">
        <is>
          <t>Historico</t>
        </is>
      </c>
      <c r="J276" t="inlineStr">
        <is>
          <t>Acumulado</t>
        </is>
      </c>
      <c r="K276" t="inlineStr"/>
      <c r="L276" t="inlineStr">
        <is>
          <t>$</t>
        </is>
      </c>
    </row>
    <row r="277">
      <c r="A277" t="n">
        <v>387</v>
      </c>
      <c r="B277" t="inlineStr">
        <is>
          <t>Programas con reforzamiento curricular por escuela</t>
        </is>
      </c>
      <c r="C277" t="inlineStr">
        <is>
          <t>Estratégico</t>
        </is>
      </c>
      <c r="D277" t="inlineStr">
        <is>
          <t>Gestión, Evaluación e Innovación Curricular</t>
        </is>
      </c>
      <c r="E277" t="inlineStr">
        <is>
          <t>Semestral</t>
        </is>
      </c>
      <c r="F277" t="inlineStr">
        <is>
          <t>Positivo</t>
        </is>
      </c>
      <c r="G277" t="inlineStr"/>
      <c r="H277" t="inlineStr">
        <is>
          <t>Historico</t>
        </is>
      </c>
      <c r="I277" t="inlineStr">
        <is>
          <t>Historico</t>
        </is>
      </c>
      <c r="J277" t="inlineStr">
        <is>
          <t>Promedio</t>
        </is>
      </c>
      <c r="K277" t="inlineStr"/>
      <c r="L277" t="inlineStr">
        <is>
          <t>ENT</t>
        </is>
      </c>
    </row>
    <row r="278">
      <c r="A278" t="n">
        <v>388</v>
      </c>
      <c r="B278" t="inlineStr">
        <is>
          <t>Programas con matriz de resultados de aprendizaje por escuela</t>
        </is>
      </c>
      <c r="C278" t="inlineStr">
        <is>
          <t>Estratégico</t>
        </is>
      </c>
      <c r="D278" t="inlineStr">
        <is>
          <t>Gestión, Evaluación e Innovación Curricular</t>
        </is>
      </c>
      <c r="E278" t="inlineStr">
        <is>
          <t>Semestral</t>
        </is>
      </c>
      <c r="F278" t="inlineStr">
        <is>
          <t>Positivo</t>
        </is>
      </c>
      <c r="G278" t="inlineStr"/>
      <c r="H278" t="inlineStr">
        <is>
          <t>Historico</t>
        </is>
      </c>
      <c r="I278" t="inlineStr">
        <is>
          <t>Historico</t>
        </is>
      </c>
      <c r="J278" t="inlineStr">
        <is>
          <t>Promedio</t>
        </is>
      </c>
      <c r="K278" t="inlineStr"/>
      <c r="L278" t="inlineStr">
        <is>
          <t>ENT</t>
        </is>
      </c>
    </row>
    <row r="279">
      <c r="A279" t="n">
        <v>389</v>
      </c>
      <c r="B279" t="inlineStr">
        <is>
          <t>Permanencia por escuela</t>
        </is>
      </c>
      <c r="C279" t="inlineStr">
        <is>
          <t>Estratégico</t>
        </is>
      </c>
      <c r="D279" t="inlineStr">
        <is>
          <t>Gestión de Unidades Académicas</t>
        </is>
      </c>
      <c r="E279" t="inlineStr">
        <is>
          <t>Semestral</t>
        </is>
      </c>
      <c r="F279" t="inlineStr">
        <is>
          <t>Positivo</t>
        </is>
      </c>
      <c r="G279" t="inlineStr">
        <is>
          <t>Multiserie</t>
        </is>
      </c>
      <c r="H279" t="inlineStr">
        <is>
          <t>Activo</t>
        </is>
      </c>
      <c r="I279" t="inlineStr">
        <is>
          <t>API</t>
        </is>
      </c>
      <c r="J279" t="inlineStr">
        <is>
          <t>Promedio</t>
        </is>
      </c>
      <c r="K279" t="inlineStr"/>
      <c r="L279" t="inlineStr">
        <is>
          <t>%</t>
        </is>
      </c>
    </row>
    <row r="280">
      <c r="A280" t="n">
        <v>390</v>
      </c>
      <c r="B280" t="inlineStr">
        <is>
          <t>Cumplimiento Plan Anual por escuela</t>
        </is>
      </c>
      <c r="C280" t="inlineStr">
        <is>
          <t>Estratégico</t>
        </is>
      </c>
      <c r="D280" t="inlineStr">
        <is>
          <t>Planeación Estratégica</t>
        </is>
      </c>
      <c r="E280" t="inlineStr">
        <is>
          <t>Trimestral</t>
        </is>
      </c>
      <c r="F280" t="inlineStr">
        <is>
          <t>Positivo</t>
        </is>
      </c>
      <c r="G280" t="inlineStr">
        <is>
          <t>Multiserie</t>
        </is>
      </c>
      <c r="H280" t="inlineStr">
        <is>
          <t>Activo</t>
        </is>
      </c>
      <c r="I280" t="inlineStr">
        <is>
          <t>API</t>
        </is>
      </c>
      <c r="J280" t="inlineStr">
        <is>
          <t>Cierre</t>
        </is>
      </c>
      <c r="K280" t="inlineStr">
        <is>
          <t>Plan de retos</t>
        </is>
      </c>
      <c r="L280" t="inlineStr">
        <is>
          <t>%</t>
        </is>
      </c>
    </row>
    <row r="281">
      <c r="A281" t="inlineStr">
        <is>
          <t>390.1</t>
        </is>
      </c>
      <c r="B281" t="inlineStr">
        <is>
          <t>Plan anual Escuela De Ciencias Basicas</t>
        </is>
      </c>
      <c r="C281" t="inlineStr"/>
      <c r="D281" t="inlineStr">
        <is>
          <t>Gestión de unidades académicas</t>
        </is>
      </c>
      <c r="E281" t="inlineStr">
        <is>
          <t>Trimestral</t>
        </is>
      </c>
      <c r="F281" t="inlineStr">
        <is>
          <t>Positivo</t>
        </is>
      </c>
      <c r="G281" t="inlineStr"/>
      <c r="H281" t="inlineStr">
        <is>
          <t>Historico</t>
        </is>
      </c>
      <c r="I281" t="inlineStr">
        <is>
          <t>Historico</t>
        </is>
      </c>
      <c r="J281" t="inlineStr">
        <is>
          <t>Cierre</t>
        </is>
      </c>
      <c r="K281" t="inlineStr">
        <is>
          <t>Plan de retos</t>
        </is>
      </c>
      <c r="L281" t="inlineStr">
        <is>
          <t>%</t>
        </is>
      </c>
    </row>
    <row r="282">
      <c r="A282" t="inlineStr">
        <is>
          <t>390.10</t>
        </is>
      </c>
      <c r="B282" t="inlineStr">
        <is>
          <t>Plan anual Escuela De Derecho Y Gobierno</t>
        </is>
      </c>
      <c r="C282" t="inlineStr"/>
      <c r="D282" t="inlineStr">
        <is>
          <t>Gestión de unidades académicas</t>
        </is>
      </c>
      <c r="E282" t="inlineStr">
        <is>
          <t>Trimestral</t>
        </is>
      </c>
      <c r="F282" t="inlineStr">
        <is>
          <t>Positivo</t>
        </is>
      </c>
      <c r="G282" t="inlineStr"/>
      <c r="H282" t="inlineStr">
        <is>
          <t>Historico</t>
        </is>
      </c>
      <c r="I282" t="inlineStr">
        <is>
          <t>Historico</t>
        </is>
      </c>
      <c r="J282" t="inlineStr">
        <is>
          <t>Cierre</t>
        </is>
      </c>
      <c r="K282" t="inlineStr">
        <is>
          <t>Plan de retos</t>
        </is>
      </c>
      <c r="L282" t="inlineStr">
        <is>
          <t>%</t>
        </is>
      </c>
    </row>
    <row r="283">
      <c r="A283" t="inlineStr">
        <is>
          <t>390.11</t>
        </is>
      </c>
      <c r="B283" t="inlineStr">
        <is>
          <t>Plan anual Escuela De Marketing Y Branding</t>
        </is>
      </c>
      <c r="C283" t="inlineStr"/>
      <c r="D283" t="inlineStr">
        <is>
          <t>Gestión de unidades académicas</t>
        </is>
      </c>
      <c r="E283" t="inlineStr">
        <is>
          <t>Trimestral</t>
        </is>
      </c>
      <c r="F283" t="inlineStr">
        <is>
          <t>Positivo</t>
        </is>
      </c>
      <c r="G283" t="inlineStr"/>
      <c r="H283" t="inlineStr">
        <is>
          <t>Historico</t>
        </is>
      </c>
      <c r="I283" t="inlineStr">
        <is>
          <t>Historico</t>
        </is>
      </c>
      <c r="J283" t="inlineStr">
        <is>
          <t>Cierre</t>
        </is>
      </c>
      <c r="K283" t="inlineStr">
        <is>
          <t>Plan de retos</t>
        </is>
      </c>
      <c r="L283" t="inlineStr">
        <is>
          <t>%</t>
        </is>
      </c>
    </row>
    <row r="284">
      <c r="A284" t="inlineStr">
        <is>
          <t>390.12</t>
        </is>
      </c>
      <c r="B284" t="inlineStr">
        <is>
          <t>Plan anual Escuela De Psic, Talento Hum Y Soc</t>
        </is>
      </c>
      <c r="C284" t="inlineStr"/>
      <c r="D284" t="inlineStr">
        <is>
          <t>Gestión de unidades académicas</t>
        </is>
      </c>
      <c r="E284" t="inlineStr">
        <is>
          <t>Trimestral</t>
        </is>
      </c>
      <c r="F284" t="inlineStr">
        <is>
          <t>Positivo</t>
        </is>
      </c>
      <c r="G284" t="inlineStr"/>
      <c r="H284" t="inlineStr">
        <is>
          <t>Historico</t>
        </is>
      </c>
      <c r="I284" t="inlineStr">
        <is>
          <t>Historico</t>
        </is>
      </c>
      <c r="J284" t="inlineStr">
        <is>
          <t>Cierre</t>
        </is>
      </c>
      <c r="K284" t="inlineStr">
        <is>
          <t>Plan de retos</t>
        </is>
      </c>
      <c r="L284" t="inlineStr">
        <is>
          <t>%</t>
        </is>
      </c>
    </row>
    <row r="285">
      <c r="A285" t="inlineStr">
        <is>
          <t>390.2</t>
        </is>
      </c>
      <c r="B285" t="inlineStr">
        <is>
          <t>Plan anual Escuela De  Diseño</t>
        </is>
      </c>
      <c r="C285" t="inlineStr"/>
      <c r="D285" t="inlineStr">
        <is>
          <t>Gestión de unidades académicas</t>
        </is>
      </c>
      <c r="E285" t="inlineStr">
        <is>
          <t>Trimestral</t>
        </is>
      </c>
      <c r="F285" t="inlineStr">
        <is>
          <t>Positivo</t>
        </is>
      </c>
      <c r="G285" t="inlineStr"/>
      <c r="H285" t="inlineStr">
        <is>
          <t>Historico</t>
        </is>
      </c>
      <c r="I285" t="inlineStr">
        <is>
          <t>Historico</t>
        </is>
      </c>
      <c r="J285" t="inlineStr">
        <is>
          <t>Cierre</t>
        </is>
      </c>
      <c r="K285" t="inlineStr">
        <is>
          <t>Plan de retos</t>
        </is>
      </c>
      <c r="L285" t="inlineStr">
        <is>
          <t>%</t>
        </is>
      </c>
    </row>
    <row r="286">
      <c r="A286" t="inlineStr">
        <is>
          <t>390.3</t>
        </is>
      </c>
      <c r="B286" t="inlineStr">
        <is>
          <t>Plan anual Escuela De Optimización, Infra Y Auto</t>
        </is>
      </c>
      <c r="C286" t="inlineStr"/>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row>
    <row r="287">
      <c r="A287" t="inlineStr">
        <is>
          <t>390.4</t>
        </is>
      </c>
      <c r="B287" t="inlineStr">
        <is>
          <t>Plan anual Escuela TIC</t>
        </is>
      </c>
      <c r="C287" t="inlineStr"/>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row>
    <row r="288">
      <c r="A288" t="inlineStr">
        <is>
          <t>390.5</t>
        </is>
      </c>
      <c r="B288" t="inlineStr">
        <is>
          <t>Plan anual Escuela De Administración y competitividad</t>
        </is>
      </c>
      <c r="C288" t="inlineStr"/>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row>
    <row r="289">
      <c r="A289" t="inlineStr">
        <is>
          <t>390.6</t>
        </is>
      </c>
      <c r="B289" t="inlineStr">
        <is>
          <t>Plan anual Escuela De Contabilidad Internacional</t>
        </is>
      </c>
      <c r="C289" t="inlineStr"/>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row>
    <row r="290">
      <c r="A290" t="inlineStr">
        <is>
          <t>390.7</t>
        </is>
      </c>
      <c r="B290" t="inlineStr">
        <is>
          <t>Plan anual Escuela De Negocios Y Desarrollo Internacional</t>
        </is>
      </c>
      <c r="C290" t="inlineStr"/>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row>
    <row r="291">
      <c r="A291" t="inlineStr">
        <is>
          <t>390.8</t>
        </is>
      </c>
      <c r="B291" t="inlineStr">
        <is>
          <t>Plan anual Escuela De Comunicaciones, Artes Visuales Y Digitales</t>
        </is>
      </c>
      <c r="C291" t="inlineStr"/>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row>
    <row r="292">
      <c r="A292" t="inlineStr">
        <is>
          <t>390.9</t>
        </is>
      </c>
      <c r="B292" t="inlineStr">
        <is>
          <t>Plan anual Escuela De Educación E Innovación</t>
        </is>
      </c>
      <c r="C292" t="inlineStr"/>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row>
    <row r="293">
      <c r="A293" t="n">
        <v>391</v>
      </c>
      <c r="B293" t="inlineStr">
        <is>
          <t>Satisfacción del cliente con campañas integradas de marketing</t>
        </is>
      </c>
      <c r="C293" t="inlineStr">
        <is>
          <t>Estratégico</t>
        </is>
      </c>
      <c r="D293" t="inlineStr">
        <is>
          <t>Gestión de campañas integradas de marketing</t>
        </is>
      </c>
      <c r="E293" t="inlineStr">
        <is>
          <t>Semestral</t>
        </is>
      </c>
      <c r="F293" t="inlineStr">
        <is>
          <t>Positivo</t>
        </is>
      </c>
      <c r="G293" t="inlineStr"/>
      <c r="H293" t="inlineStr">
        <is>
          <t>Historico</t>
        </is>
      </c>
      <c r="I293" t="inlineStr">
        <is>
          <t>Historico</t>
        </is>
      </c>
      <c r="J293" t="inlineStr">
        <is>
          <t>Promedio</t>
        </is>
      </c>
      <c r="K293" t="inlineStr"/>
      <c r="L293" t="inlineStr">
        <is>
          <t>%</t>
        </is>
      </c>
    </row>
    <row r="294">
      <c r="A294" t="n">
        <v>392</v>
      </c>
      <c r="B294" t="inlineStr">
        <is>
          <t>Ahorro institucional con base en la monetización de los servicios</t>
        </is>
      </c>
      <c r="C294" t="inlineStr">
        <is>
          <t>Estratégico</t>
        </is>
      </c>
      <c r="D294" t="inlineStr">
        <is>
          <t>Gestión de campañas integradas de marketing</t>
        </is>
      </c>
      <c r="E294" t="inlineStr">
        <is>
          <t>Anual</t>
        </is>
      </c>
      <c r="F294" t="inlineStr">
        <is>
          <t>Positivo</t>
        </is>
      </c>
      <c r="G294" t="inlineStr">
        <is>
          <t>Serie Unica</t>
        </is>
      </c>
      <c r="H294" t="inlineStr">
        <is>
          <t>Activo</t>
        </is>
      </c>
      <c r="I294" t="inlineStr">
        <is>
          <t>API</t>
        </is>
      </c>
      <c r="J294" t="inlineStr">
        <is>
          <t>Cierre</t>
        </is>
      </c>
      <c r="K294" t="inlineStr"/>
      <c r="L294" t="inlineStr">
        <is>
          <t>$</t>
        </is>
      </c>
    </row>
    <row r="295">
      <c r="A295" t="n">
        <v>393</v>
      </c>
      <c r="B295" t="inlineStr">
        <is>
          <t>Disminución de los tiempos empleados en el desarrollo de las solicitudes</t>
        </is>
      </c>
      <c r="C295" t="inlineStr">
        <is>
          <t>Operativo</t>
        </is>
      </c>
      <c r="D295" t="inlineStr">
        <is>
          <t>Gestión de campañas integradas de marketing</t>
        </is>
      </c>
      <c r="E295" t="inlineStr">
        <is>
          <t>Anual</t>
        </is>
      </c>
      <c r="F295" t="inlineStr">
        <is>
          <t>Negativo</t>
        </is>
      </c>
      <c r="G295" t="inlineStr">
        <is>
          <t>Serie Unica</t>
        </is>
      </c>
      <c r="H295" t="inlineStr">
        <is>
          <t>Activo</t>
        </is>
      </c>
      <c r="I295" t="inlineStr">
        <is>
          <t>API</t>
        </is>
      </c>
      <c r="J295" t="inlineStr">
        <is>
          <t>Cierre</t>
        </is>
      </c>
      <c r="K295" t="inlineStr"/>
      <c r="L295" t="inlineStr">
        <is>
          <t>DEC</t>
        </is>
      </c>
    </row>
    <row r="296">
      <c r="A296" t="n">
        <v>394</v>
      </c>
      <c r="B296" t="inlineStr">
        <is>
          <t>Publicaciones en medios de comunicación Tier 1 y Tier 2</t>
        </is>
      </c>
      <c r="C296" t="inlineStr">
        <is>
          <t>Estratégico</t>
        </is>
      </c>
      <c r="D296" t="inlineStr">
        <is>
          <t>Comunicaciones Externas</t>
        </is>
      </c>
      <c r="E296" t="inlineStr">
        <is>
          <t>Trimestral</t>
        </is>
      </c>
      <c r="F296" t="inlineStr">
        <is>
          <t>Positivo</t>
        </is>
      </c>
      <c r="G296" t="inlineStr">
        <is>
          <t>Serie Unica</t>
        </is>
      </c>
      <c r="H296" t="inlineStr">
        <is>
          <t>Activo</t>
        </is>
      </c>
      <c r="I296" t="inlineStr">
        <is>
          <t>API</t>
        </is>
      </c>
      <c r="J296" t="inlineStr">
        <is>
          <t>Promedio</t>
        </is>
      </c>
      <c r="K296" t="inlineStr"/>
      <c r="L296" t="inlineStr">
        <is>
          <t>ENT</t>
        </is>
      </c>
    </row>
    <row r="297">
      <c r="A297" t="n">
        <v>395</v>
      </c>
      <c r="B297" t="inlineStr">
        <is>
          <t>Publicaciones en medios de comunicación de la región Antioquia</t>
        </is>
      </c>
      <c r="C297" t="inlineStr">
        <is>
          <t>Operativo</t>
        </is>
      </c>
      <c r="D297" t="inlineStr">
        <is>
          <t>Comunicaciones Externas</t>
        </is>
      </c>
      <c r="E297" t="inlineStr">
        <is>
          <t>Trimestral</t>
        </is>
      </c>
      <c r="F297" t="inlineStr">
        <is>
          <t>Positivo</t>
        </is>
      </c>
      <c r="G297" t="inlineStr">
        <is>
          <t>Serie Unica</t>
        </is>
      </c>
      <c r="H297" t="inlineStr">
        <is>
          <t>Activo</t>
        </is>
      </c>
      <c r="I297" t="inlineStr">
        <is>
          <t>API</t>
        </is>
      </c>
      <c r="J297" t="inlineStr">
        <is>
          <t>Promedio</t>
        </is>
      </c>
      <c r="K297" t="inlineStr"/>
      <c r="L297" t="inlineStr">
        <is>
          <t>ENT</t>
        </is>
      </c>
    </row>
    <row r="298">
      <c r="A298" t="n">
        <v>396</v>
      </c>
      <c r="B298" t="inlineStr">
        <is>
          <t>Publicaciones en el Campus Virtual</t>
        </is>
      </c>
      <c r="C298" t="inlineStr">
        <is>
          <t>Operativo</t>
        </is>
      </c>
      <c r="D298" t="inlineStr">
        <is>
          <t>Diseño de Contenido Virtual</t>
        </is>
      </c>
      <c r="E298" t="inlineStr">
        <is>
          <t>Semestral</t>
        </is>
      </c>
      <c r="F298" t="inlineStr">
        <is>
          <t>Positivo</t>
        </is>
      </c>
      <c r="G298" t="inlineStr"/>
      <c r="H298" t="inlineStr">
        <is>
          <t>Historico</t>
        </is>
      </c>
      <c r="I298" t="inlineStr">
        <is>
          <t>Historico</t>
        </is>
      </c>
      <c r="J298" t="inlineStr">
        <is>
          <t>Acumulado</t>
        </is>
      </c>
      <c r="K298" t="inlineStr"/>
      <c r="L298" t="inlineStr">
        <is>
          <t>DEC</t>
        </is>
      </c>
    </row>
    <row r="299">
      <c r="A299" t="n">
        <v>397</v>
      </c>
      <c r="B299" t="inlineStr">
        <is>
          <t>Gestión de casos del Estudio de Grabación Virtual</t>
        </is>
      </c>
      <c r="C299" t="inlineStr">
        <is>
          <t>Operativo</t>
        </is>
      </c>
      <c r="D299" t="inlineStr">
        <is>
          <t>Diseño de Contenido Virtual</t>
        </is>
      </c>
      <c r="E299" t="inlineStr">
        <is>
          <t>Semestral</t>
        </is>
      </c>
      <c r="F299" t="inlineStr">
        <is>
          <t>Positivo</t>
        </is>
      </c>
      <c r="G299" t="inlineStr">
        <is>
          <t>Serie Unica</t>
        </is>
      </c>
      <c r="H299" t="inlineStr">
        <is>
          <t>Activo</t>
        </is>
      </c>
      <c r="I299" t="inlineStr">
        <is>
          <t>API</t>
        </is>
      </c>
      <c r="J299" t="inlineStr">
        <is>
          <t>Promedio</t>
        </is>
      </c>
      <c r="K299" t="inlineStr"/>
      <c r="L299" t="inlineStr">
        <is>
          <t>%</t>
        </is>
      </c>
    </row>
    <row r="300">
      <c r="A300" t="n">
        <v>398</v>
      </c>
      <c r="B300" t="inlineStr">
        <is>
          <t>Participación en actividades de desarrollo de Cultura y Formación Emprendedora</t>
        </is>
      </c>
      <c r="C300" t="inlineStr">
        <is>
          <t>Operativo</t>
        </is>
      </c>
      <c r="D300" t="inlineStr">
        <is>
          <t>Emprendimiento</t>
        </is>
      </c>
      <c r="E300" t="inlineStr">
        <is>
          <t>Semestral</t>
        </is>
      </c>
      <c r="F300" t="inlineStr">
        <is>
          <t>Positivo</t>
        </is>
      </c>
      <c r="G300" t="inlineStr">
        <is>
          <t>Serie Unica</t>
        </is>
      </c>
      <c r="H300" t="inlineStr">
        <is>
          <t>Activo</t>
        </is>
      </c>
      <c r="I300" t="inlineStr">
        <is>
          <t>API</t>
        </is>
      </c>
      <c r="J300" t="inlineStr">
        <is>
          <t>Acumulado</t>
        </is>
      </c>
      <c r="K300" t="inlineStr"/>
      <c r="L300" t="inlineStr">
        <is>
          <t>ENT</t>
        </is>
      </c>
    </row>
    <row r="301">
      <c r="A301" t="n">
        <v>399</v>
      </c>
      <c r="B301" t="inlineStr">
        <is>
          <t>Sesiones de Acompañamiento a emprendedores en creación de empresas</t>
        </is>
      </c>
      <c r="C301" t="inlineStr">
        <is>
          <t>Operativo</t>
        </is>
      </c>
      <c r="D301" t="inlineStr">
        <is>
          <t>Emprendimiento</t>
        </is>
      </c>
      <c r="E301" t="inlineStr">
        <is>
          <t>Semestral</t>
        </is>
      </c>
      <c r="F301" t="inlineStr">
        <is>
          <t>Positivo</t>
        </is>
      </c>
      <c r="G301" t="inlineStr">
        <is>
          <t>Serie Unica</t>
        </is>
      </c>
      <c r="H301" t="inlineStr">
        <is>
          <t>Activo</t>
        </is>
      </c>
      <c r="I301" t="inlineStr">
        <is>
          <t>API</t>
        </is>
      </c>
      <c r="J301" t="inlineStr">
        <is>
          <t>Acumulado</t>
        </is>
      </c>
      <c r="K301" t="inlineStr"/>
      <c r="L301" t="inlineStr">
        <is>
          <t>ENT</t>
        </is>
      </c>
    </row>
    <row r="302">
      <c r="A302" t="n">
        <v>400</v>
      </c>
      <c r="B302" t="inlineStr">
        <is>
          <t>Puesta en marcha de proyectos de emprendimiento</t>
        </is>
      </c>
      <c r="C302" t="inlineStr">
        <is>
          <t>Operativo</t>
        </is>
      </c>
      <c r="D302" t="inlineStr">
        <is>
          <t>Emprendimiento</t>
        </is>
      </c>
      <c r="E302" t="inlineStr">
        <is>
          <t>Semestral</t>
        </is>
      </c>
      <c r="F302" t="inlineStr">
        <is>
          <t>Positivo</t>
        </is>
      </c>
      <c r="G302" t="inlineStr">
        <is>
          <t>Serie Unica</t>
        </is>
      </c>
      <c r="H302" t="inlineStr">
        <is>
          <t>Activo</t>
        </is>
      </c>
      <c r="I302" t="inlineStr">
        <is>
          <t>API</t>
        </is>
      </c>
      <c r="J302" t="inlineStr">
        <is>
          <t>Acumulado</t>
        </is>
      </c>
      <c r="K302" t="inlineStr"/>
      <c r="L302" t="inlineStr">
        <is>
          <t>ENT</t>
        </is>
      </c>
    </row>
    <row r="303">
      <c r="A303" t="n">
        <v>401</v>
      </c>
      <c r="B303" t="inlineStr">
        <is>
          <t>Producción de nuevos MI-Books</t>
        </is>
      </c>
      <c r="C303" t="inlineStr">
        <is>
          <t>Operativo</t>
        </is>
      </c>
      <c r="D303" t="inlineStr">
        <is>
          <t>LEI</t>
        </is>
      </c>
      <c r="E303" t="inlineStr">
        <is>
          <t>Semestral</t>
        </is>
      </c>
      <c r="F303" t="inlineStr">
        <is>
          <t>Positivo</t>
        </is>
      </c>
      <c r="G303" t="inlineStr">
        <is>
          <t>Serie Unica</t>
        </is>
      </c>
      <c r="H303" t="inlineStr">
        <is>
          <t>Activo</t>
        </is>
      </c>
      <c r="I303" t="inlineStr">
        <is>
          <t>API</t>
        </is>
      </c>
      <c r="J303" t="inlineStr">
        <is>
          <t>Acumulado</t>
        </is>
      </c>
      <c r="K303" t="inlineStr"/>
      <c r="L303" t="inlineStr">
        <is>
          <t>ENT</t>
        </is>
      </c>
    </row>
    <row r="304">
      <c r="A304" t="n">
        <v>402</v>
      </c>
      <c r="B304" t="inlineStr">
        <is>
          <t>Informe anual de consulta de MI-Books</t>
        </is>
      </c>
      <c r="C304" t="inlineStr">
        <is>
          <t>Estratégico</t>
        </is>
      </c>
      <c r="D304" t="inlineStr">
        <is>
          <t>LEI</t>
        </is>
      </c>
      <c r="E304" t="inlineStr">
        <is>
          <t>Anual</t>
        </is>
      </c>
      <c r="F304" t="inlineStr">
        <is>
          <t>Positivo</t>
        </is>
      </c>
      <c r="G304" t="inlineStr">
        <is>
          <t>Serie Unica</t>
        </is>
      </c>
      <c r="H304" t="inlineStr">
        <is>
          <t>Activo</t>
        </is>
      </c>
      <c r="I304" t="inlineStr">
        <is>
          <t>API</t>
        </is>
      </c>
      <c r="J304" t="inlineStr">
        <is>
          <t>Cierre</t>
        </is>
      </c>
      <c r="K304" t="inlineStr"/>
      <c r="L304" t="inlineStr">
        <is>
          <t>ENT</t>
        </is>
      </c>
    </row>
    <row r="305">
      <c r="A305" t="n">
        <v>403</v>
      </c>
      <c r="B305" t="inlineStr">
        <is>
          <t>Número de estudiantes que ha realizado la simulación (Metrica)</t>
        </is>
      </c>
      <c r="C305" t="inlineStr">
        <is>
          <t>Estratégico</t>
        </is>
      </c>
      <c r="D305" t="inlineStr">
        <is>
          <t>LEI</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row>
    <row r="306">
      <c r="A306" t="n">
        <v>404</v>
      </c>
      <c r="B306" t="inlineStr">
        <is>
          <t>Casos presentados y solucionados</t>
        </is>
      </c>
      <c r="C306" t="inlineStr">
        <is>
          <t>Estratégico</t>
        </is>
      </c>
      <c r="D306" t="inlineStr">
        <is>
          <t>LEI</t>
        </is>
      </c>
      <c r="E306" t="inlineStr">
        <is>
          <t>Semestral</t>
        </is>
      </c>
      <c r="F306" t="inlineStr">
        <is>
          <t>Negativo</t>
        </is>
      </c>
      <c r="G306" t="inlineStr"/>
      <c r="H306" t="inlineStr">
        <is>
          <t>Historico</t>
        </is>
      </c>
      <c r="I306" t="inlineStr">
        <is>
          <t>Historico</t>
        </is>
      </c>
      <c r="J306" t="inlineStr">
        <is>
          <t>Promedio</t>
        </is>
      </c>
      <c r="K306" t="inlineStr"/>
      <c r="L306" t="inlineStr">
        <is>
          <t>%</t>
        </is>
      </c>
    </row>
    <row r="307">
      <c r="A307" t="n">
        <v>405</v>
      </c>
      <c r="B307" t="inlineStr">
        <is>
          <t>Proyecto de reingenieria y arquitectura de software LEI</t>
        </is>
      </c>
      <c r="C307" t="inlineStr">
        <is>
          <t>Estratégico</t>
        </is>
      </c>
      <c r="D307" t="inlineStr">
        <is>
          <t>LEI</t>
        </is>
      </c>
      <c r="E307" t="inlineStr">
        <is>
          <t>Semestral</t>
        </is>
      </c>
      <c r="F307" t="inlineStr">
        <is>
          <t>Positivo</t>
        </is>
      </c>
      <c r="G307" t="inlineStr"/>
      <c r="H307" t="inlineStr">
        <is>
          <t>Historico</t>
        </is>
      </c>
      <c r="I307" t="inlineStr">
        <is>
          <t>Historico</t>
        </is>
      </c>
      <c r="J307" t="inlineStr">
        <is>
          <t>Cierre</t>
        </is>
      </c>
      <c r="K307" t="inlineStr"/>
      <c r="L307" t="inlineStr">
        <is>
          <t>%</t>
        </is>
      </c>
    </row>
    <row r="308">
      <c r="A308" t="n">
        <v>406</v>
      </c>
      <c r="B308" t="inlineStr">
        <is>
          <t>Programas con condiciones iniciales aprobadas por facultad</t>
        </is>
      </c>
      <c r="C308" t="inlineStr">
        <is>
          <t>Estratégico</t>
        </is>
      </c>
      <c r="D308" t="inlineStr">
        <is>
          <t>Autoevaluación de programas académicos</t>
        </is>
      </c>
      <c r="E308" t="inlineStr">
        <is>
          <t>Semestral</t>
        </is>
      </c>
      <c r="F308" t="inlineStr">
        <is>
          <t>Positivo</t>
        </is>
      </c>
      <c r="G308" t="inlineStr"/>
      <c r="H308" t="inlineStr">
        <is>
          <t>Historico</t>
        </is>
      </c>
      <c r="I308" t="inlineStr">
        <is>
          <t>Historico</t>
        </is>
      </c>
      <c r="J308" t="inlineStr">
        <is>
          <t>Acumulado</t>
        </is>
      </c>
      <c r="K308" t="inlineStr"/>
      <c r="L308" t="inlineStr">
        <is>
          <t>ENT</t>
        </is>
      </c>
    </row>
    <row r="309">
      <c r="A309" t="n">
        <v>407</v>
      </c>
      <c r="B309" t="inlineStr">
        <is>
          <t>Programas 1ra fase de condiciones iniciales radicadas por facultad</t>
        </is>
      </c>
      <c r="C309" t="inlineStr">
        <is>
          <t>Estratégico</t>
        </is>
      </c>
      <c r="D309" t="inlineStr">
        <is>
          <t>Autoevaluación de programas académicos</t>
        </is>
      </c>
      <c r="E309" t="inlineStr">
        <is>
          <t>Semestral</t>
        </is>
      </c>
      <c r="F309" t="inlineStr">
        <is>
          <t>Positivo</t>
        </is>
      </c>
      <c r="G309" t="inlineStr"/>
      <c r="H309" t="inlineStr">
        <is>
          <t>Historico</t>
        </is>
      </c>
      <c r="I309" t="inlineStr">
        <is>
          <t>Historico</t>
        </is>
      </c>
      <c r="J309" t="inlineStr">
        <is>
          <t>Acumulado</t>
        </is>
      </c>
      <c r="K309" t="inlineStr"/>
      <c r="L309" t="inlineStr">
        <is>
          <t>ENT</t>
        </is>
      </c>
    </row>
    <row r="310">
      <c r="A310" t="n">
        <v>408</v>
      </c>
      <c r="B310" t="inlineStr">
        <is>
          <t>Programas nuevos radicados por facultad</t>
        </is>
      </c>
      <c r="C310" t="inlineStr">
        <is>
          <t>Estratégico</t>
        </is>
      </c>
      <c r="D310" t="inlineStr">
        <is>
          <t>Creación, modificación y cierre de programas académicos</t>
        </is>
      </c>
      <c r="E310" t="inlineStr">
        <is>
          <t>Semestral</t>
        </is>
      </c>
      <c r="F310" t="inlineStr">
        <is>
          <t>Positivo</t>
        </is>
      </c>
      <c r="G310" t="inlineStr">
        <is>
          <t>Multiserie</t>
        </is>
      </c>
      <c r="H310" t="inlineStr">
        <is>
          <t>Activo</t>
        </is>
      </c>
      <c r="I310" t="inlineStr">
        <is>
          <t>API</t>
        </is>
      </c>
      <c r="J310" t="inlineStr">
        <is>
          <t>Acumulado</t>
        </is>
      </c>
      <c r="K310" t="inlineStr"/>
      <c r="L310" t="inlineStr">
        <is>
          <t>ENT</t>
        </is>
      </c>
    </row>
    <row r="311">
      <c r="A311" t="n">
        <v>409</v>
      </c>
      <c r="B311" t="inlineStr">
        <is>
          <t>Oportunidad en tiempo de envios</t>
        </is>
      </c>
      <c r="C311" t="inlineStr">
        <is>
          <t>Operativo</t>
        </is>
      </c>
      <c r="D311" t="inlineStr">
        <is>
          <t>GESTIÓN JURÍDICA Y NORMATIVA</t>
        </is>
      </c>
      <c r="E311" t="inlineStr">
        <is>
          <t>Trimestral</t>
        </is>
      </c>
      <c r="F311" t="inlineStr">
        <is>
          <t>Positivo</t>
        </is>
      </c>
      <c r="G311" t="inlineStr">
        <is>
          <t>Multiserie</t>
        </is>
      </c>
      <c r="H311" t="inlineStr">
        <is>
          <t>Activo</t>
        </is>
      </c>
      <c r="I311" t="inlineStr">
        <is>
          <t>API</t>
        </is>
      </c>
      <c r="J311" t="inlineStr">
        <is>
          <t>Acumulado</t>
        </is>
      </c>
      <c r="K311" t="inlineStr"/>
      <c r="L311" t="inlineStr">
        <is>
          <t>%</t>
        </is>
      </c>
    </row>
    <row r="312">
      <c r="A312" t="n">
        <v>410</v>
      </c>
      <c r="B312" t="inlineStr">
        <is>
          <t>Solicitudes de gestión documental</t>
        </is>
      </c>
      <c r="C312" t="inlineStr">
        <is>
          <t>Operativo</t>
        </is>
      </c>
      <c r="D312" t="inlineStr">
        <is>
          <t>GESTIÓN JURÍDICA Y NORMATIVA</t>
        </is>
      </c>
      <c r="E312" t="inlineStr">
        <is>
          <t>Trimestral</t>
        </is>
      </c>
      <c r="F312" t="inlineStr">
        <is>
          <t>Positivo</t>
        </is>
      </c>
      <c r="G312" t="inlineStr"/>
      <c r="H312" t="inlineStr">
        <is>
          <t>Historico</t>
        </is>
      </c>
      <c r="I312" t="inlineStr">
        <is>
          <t>Historico</t>
        </is>
      </c>
      <c r="J312" t="inlineStr">
        <is>
          <t>Acumulado</t>
        </is>
      </c>
      <c r="K312" t="inlineStr"/>
      <c r="L312" t="inlineStr">
        <is>
          <t>%</t>
        </is>
      </c>
    </row>
    <row r="313">
      <c r="A313" t="n">
        <v>411</v>
      </c>
      <c r="B313" t="inlineStr">
        <is>
          <t>Cumplimiento Planes De Relacionamiento</t>
        </is>
      </c>
      <c r="C313" t="inlineStr">
        <is>
          <t>Operativo</t>
        </is>
      </c>
      <c r="D313" t="inlineStr">
        <is>
          <t>Comunicaciones Externas</t>
        </is>
      </c>
      <c r="E313" t="inlineStr">
        <is>
          <t>Semestral</t>
        </is>
      </c>
      <c r="F313" t="inlineStr">
        <is>
          <t>Positivo</t>
        </is>
      </c>
      <c r="G313" t="inlineStr"/>
      <c r="H313" t="inlineStr">
        <is>
          <t>Historico</t>
        </is>
      </c>
      <c r="I313" t="inlineStr">
        <is>
          <t>Historico</t>
        </is>
      </c>
      <c r="J313" t="inlineStr">
        <is>
          <t>Promedio</t>
        </is>
      </c>
      <c r="K313" t="inlineStr"/>
      <c r="L313" t="inlineStr">
        <is>
          <t>%</t>
        </is>
      </c>
    </row>
    <row r="314">
      <c r="A314" t="n">
        <v>412</v>
      </c>
      <c r="B314" t="inlineStr">
        <is>
          <t>Participación en eventos externos de impacto</t>
        </is>
      </c>
      <c r="C314" t="inlineStr">
        <is>
          <t>Operativo</t>
        </is>
      </c>
      <c r="D314" t="inlineStr">
        <is>
          <t>Comunicaciones Externas</t>
        </is>
      </c>
      <c r="E314" t="inlineStr">
        <is>
          <t>Anual</t>
        </is>
      </c>
      <c r="F314" t="inlineStr">
        <is>
          <t>Positivo</t>
        </is>
      </c>
      <c r="G314" t="inlineStr"/>
      <c r="H314" t="inlineStr">
        <is>
          <t>Historico</t>
        </is>
      </c>
      <c r="I314" t="inlineStr">
        <is>
          <t>Historico</t>
        </is>
      </c>
      <c r="J314" t="inlineStr">
        <is>
          <t>Cierre</t>
        </is>
      </c>
      <c r="K314" t="inlineStr"/>
      <c r="L314" t="inlineStr">
        <is>
          <t>%</t>
        </is>
      </c>
    </row>
    <row r="315">
      <c r="A315" t="n">
        <v>413</v>
      </c>
      <c r="B315" t="inlineStr">
        <is>
          <t>Participación del Poli como sede o patrocinador</t>
        </is>
      </c>
      <c r="C315" t="inlineStr">
        <is>
          <t>Operativo</t>
        </is>
      </c>
      <c r="D315" t="inlineStr">
        <is>
          <t>Comunicaciones Externas</t>
        </is>
      </c>
      <c r="E315" t="inlineStr">
        <is>
          <t>Anual</t>
        </is>
      </c>
      <c r="F315" t="inlineStr">
        <is>
          <t>Positivo</t>
        </is>
      </c>
      <c r="G315" t="inlineStr">
        <is>
          <t>Serie Unica</t>
        </is>
      </c>
      <c r="H315" t="inlineStr">
        <is>
          <t>Activo</t>
        </is>
      </c>
      <c r="I315" t="inlineStr">
        <is>
          <t>API</t>
        </is>
      </c>
      <c r="J315" t="inlineStr">
        <is>
          <t>Cierre</t>
        </is>
      </c>
      <c r="K315" t="inlineStr"/>
      <c r="L315" t="inlineStr">
        <is>
          <t>ENT</t>
        </is>
      </c>
    </row>
    <row r="316">
      <c r="A316" t="n">
        <v>414</v>
      </c>
      <c r="B316" t="inlineStr">
        <is>
          <t>Cumplimiento Plan Anual Rectoría</t>
        </is>
      </c>
      <c r="C316" t="inlineStr">
        <is>
          <t>Estratégico</t>
        </is>
      </c>
      <c r="D316" t="inlineStr">
        <is>
          <t>Planeación Estratégica</t>
        </is>
      </c>
      <c r="E316" t="inlineStr">
        <is>
          <t>Trimestral</t>
        </is>
      </c>
      <c r="F316" t="inlineStr">
        <is>
          <t>Positivo</t>
        </is>
      </c>
      <c r="G316" t="inlineStr">
        <is>
          <t>Multiserie</t>
        </is>
      </c>
      <c r="H316" t="inlineStr">
        <is>
          <t>Activo</t>
        </is>
      </c>
      <c r="I316" t="inlineStr">
        <is>
          <t>API</t>
        </is>
      </c>
      <c r="J316" t="inlineStr">
        <is>
          <t>Cierre</t>
        </is>
      </c>
      <c r="K316" t="inlineStr">
        <is>
          <t>Plan de retos</t>
        </is>
      </c>
      <c r="L316" t="inlineStr">
        <is>
          <t>ENT</t>
        </is>
      </c>
    </row>
    <row r="317">
      <c r="A317" t="inlineStr">
        <is>
          <t>414.1</t>
        </is>
      </c>
      <c r="B317" t="inlineStr">
        <is>
          <t>Plan anual Vicerrectoría de crecimiento</t>
        </is>
      </c>
      <c r="C317" t="inlineStr"/>
      <c r="D317" t="inlineStr">
        <is>
          <t>Gestión de unidades académicas</t>
        </is>
      </c>
      <c r="E317" t="inlineStr">
        <is>
          <t>Trimestral</t>
        </is>
      </c>
      <c r="F317" t="inlineStr">
        <is>
          <t>Positivo</t>
        </is>
      </c>
      <c r="G317" t="inlineStr"/>
      <c r="H317" t="inlineStr">
        <is>
          <t>Historico</t>
        </is>
      </c>
      <c r="I317" t="inlineStr">
        <is>
          <t>Historico</t>
        </is>
      </c>
      <c r="J317" t="inlineStr">
        <is>
          <t>Cierre</t>
        </is>
      </c>
      <c r="K317" t="inlineStr">
        <is>
          <t>Plan de retos</t>
        </is>
      </c>
      <c r="L317" t="inlineStr">
        <is>
          <t>%</t>
        </is>
      </c>
    </row>
    <row r="318">
      <c r="A318" t="inlineStr">
        <is>
          <t>414.2</t>
        </is>
      </c>
      <c r="B318" t="inlineStr">
        <is>
          <t>Plan anual Vicerrectoría del estudiante</t>
        </is>
      </c>
      <c r="C318" t="inlineStr"/>
      <c r="D318" t="inlineStr">
        <is>
          <t>Gestión de unidades académicas</t>
        </is>
      </c>
      <c r="E318" t="inlineStr">
        <is>
          <t>Trimestral</t>
        </is>
      </c>
      <c r="F318" t="inlineStr">
        <is>
          <t>Positivo</t>
        </is>
      </c>
      <c r="G318" t="inlineStr"/>
      <c r="H318" t="inlineStr">
        <is>
          <t>Historico</t>
        </is>
      </c>
      <c r="I318" t="inlineStr">
        <is>
          <t>Historico</t>
        </is>
      </c>
      <c r="J318" t="inlineStr">
        <is>
          <t>Cierre</t>
        </is>
      </c>
      <c r="K318" t="inlineStr">
        <is>
          <t>Plan de retos</t>
        </is>
      </c>
      <c r="L318" t="inlineStr">
        <is>
          <t>%</t>
        </is>
      </c>
    </row>
    <row r="319">
      <c r="A319" t="inlineStr">
        <is>
          <t>414.3</t>
        </is>
      </c>
      <c r="B319" t="inlineStr">
        <is>
          <t>Plan anual Vicerrectoría financiera</t>
        </is>
      </c>
      <c r="C319" t="inlineStr"/>
      <c r="D319" t="inlineStr">
        <is>
          <t>Gestión de unidades académicas</t>
        </is>
      </c>
      <c r="E319" t="inlineStr">
        <is>
          <t>Trimestral</t>
        </is>
      </c>
      <c r="F319" t="inlineStr">
        <is>
          <t>Positivo</t>
        </is>
      </c>
      <c r="G319" t="inlineStr"/>
      <c r="H319" t="inlineStr">
        <is>
          <t>Historico</t>
        </is>
      </c>
      <c r="I319" t="inlineStr">
        <is>
          <t>Historico</t>
        </is>
      </c>
      <c r="J319" t="inlineStr">
        <is>
          <t>Cierre</t>
        </is>
      </c>
      <c r="K319" t="inlineStr">
        <is>
          <t>Plan de retos</t>
        </is>
      </c>
      <c r="L319" t="inlineStr">
        <is>
          <t>%</t>
        </is>
      </c>
    </row>
    <row r="320">
      <c r="A320" t="inlineStr">
        <is>
          <t>414.4</t>
        </is>
      </c>
      <c r="B320" t="inlineStr">
        <is>
          <t>Plan anual Vicerrectoría academica</t>
        </is>
      </c>
      <c r="C320" t="inlineStr"/>
      <c r="D320" t="inlineStr">
        <is>
          <t>Gestión de unidades académicas</t>
        </is>
      </c>
      <c r="E320" t="inlineStr">
        <is>
          <t>Trimestral</t>
        </is>
      </c>
      <c r="F320" t="inlineStr">
        <is>
          <t>Positivo</t>
        </is>
      </c>
      <c r="G320" t="inlineStr"/>
      <c r="H320" t="inlineStr">
        <is>
          <t>Historico</t>
        </is>
      </c>
      <c r="I320" t="inlineStr">
        <is>
          <t>Historico</t>
        </is>
      </c>
      <c r="J320" t="inlineStr">
        <is>
          <t>Cierre</t>
        </is>
      </c>
      <c r="K320" t="inlineStr">
        <is>
          <t>Plan de retos</t>
        </is>
      </c>
      <c r="L320" t="inlineStr">
        <is>
          <t>%</t>
        </is>
      </c>
    </row>
    <row r="321">
      <c r="A321" t="inlineStr">
        <is>
          <t>414.5</t>
        </is>
      </c>
      <c r="B321" t="inlineStr">
        <is>
          <t>Plan anual Gerencia de estrategia</t>
        </is>
      </c>
      <c r="C321" t="inlineStr"/>
      <c r="D321" t="inlineStr">
        <is>
          <t>None</t>
        </is>
      </c>
      <c r="E321" t="inlineStr">
        <is>
          <t>Trimestral</t>
        </is>
      </c>
      <c r="F321" t="inlineStr">
        <is>
          <t>Positivo</t>
        </is>
      </c>
      <c r="G321" t="inlineStr"/>
      <c r="H321" t="inlineStr">
        <is>
          <t>Historico</t>
        </is>
      </c>
      <c r="I321" t="inlineStr">
        <is>
          <t>Historico</t>
        </is>
      </c>
      <c r="J321" t="inlineStr">
        <is>
          <t>Cierre</t>
        </is>
      </c>
      <c r="K321" t="inlineStr">
        <is>
          <t>Plan de retos</t>
        </is>
      </c>
      <c r="L321" t="inlineStr">
        <is>
          <t>%</t>
        </is>
      </c>
    </row>
    <row r="322">
      <c r="A322" t="inlineStr">
        <is>
          <t>414.6</t>
        </is>
      </c>
      <c r="B322" t="inlineStr">
        <is>
          <t>Plan anual Gerencia de talento humano y desarrollo</t>
        </is>
      </c>
      <c r="C322" t="inlineStr"/>
      <c r="D322" t="inlineStr">
        <is>
          <t>GESTIÓN Y DESARROLLO DEL TALENTO HUMANO</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row>
    <row r="323">
      <c r="A323" t="inlineStr">
        <is>
          <t>414.7</t>
        </is>
      </c>
      <c r="B323" t="inlineStr">
        <is>
          <t>Plan anual Gerencia de Medellín</t>
        </is>
      </c>
      <c r="C323" t="inlineStr"/>
      <c r="D323" t="inlineStr">
        <is>
          <t>Sede Medellín</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row>
    <row r="324">
      <c r="A324" t="inlineStr">
        <is>
          <t>414.8</t>
        </is>
      </c>
      <c r="B324" t="inlineStr">
        <is>
          <t>Plan anual Secretaría General</t>
        </is>
      </c>
      <c r="C324" t="inlineStr"/>
      <c r="D324" t="inlineStr">
        <is>
          <t>GESTIÓN JURÍDICA Y NORMATIVA</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row>
    <row r="325">
      <c r="A325" t="inlineStr">
        <is>
          <t>414.9</t>
        </is>
      </c>
      <c r="B325" t="inlineStr">
        <is>
          <t>Plan anual Gerencia de educación Virtual</t>
        </is>
      </c>
      <c r="C325" t="inlineStr"/>
      <c r="D325" t="inlineStr">
        <is>
          <t>GESTIÓN JURÍDICA Y NORMATIVA</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row>
    <row r="326">
      <c r="A326" t="n">
        <v>415</v>
      </c>
      <c r="B326" t="inlineStr">
        <is>
          <t>Cumplimiento Plan Anual Vicerrectoría del estudiante</t>
        </is>
      </c>
      <c r="C326" t="inlineStr">
        <is>
          <t>Estratégico</t>
        </is>
      </c>
      <c r="D326" t="inlineStr">
        <is>
          <t>Planeación Estratégica</t>
        </is>
      </c>
      <c r="E326" t="inlineStr">
        <is>
          <t>Trimestral</t>
        </is>
      </c>
      <c r="F326" t="inlineStr">
        <is>
          <t>Positivo</t>
        </is>
      </c>
      <c r="G326" t="inlineStr">
        <is>
          <t>Multiserie</t>
        </is>
      </c>
      <c r="H326" t="inlineStr">
        <is>
          <t>Activo</t>
        </is>
      </c>
      <c r="I326" t="inlineStr">
        <is>
          <t>API</t>
        </is>
      </c>
      <c r="J326" t="inlineStr">
        <is>
          <t>Cierre</t>
        </is>
      </c>
      <c r="K326" t="inlineStr">
        <is>
          <t>Plan de retos</t>
        </is>
      </c>
      <c r="L326" t="inlineStr">
        <is>
          <t>%</t>
        </is>
      </c>
    </row>
    <row r="327">
      <c r="A327" t="inlineStr">
        <is>
          <t>415.1</t>
        </is>
      </c>
      <c r="B327" t="inlineStr">
        <is>
          <t>Plan anual Gerencia de operaciones</t>
        </is>
      </c>
      <c r="C327" t="inlineStr">
        <is>
          <t>Estratégico</t>
        </is>
      </c>
      <c r="D327" t="inlineStr">
        <is>
          <t>Operaciones Académicas</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row>
    <row r="328">
      <c r="A328" t="inlineStr">
        <is>
          <t>415.10</t>
        </is>
      </c>
      <c r="B328" t="inlineStr">
        <is>
          <t>Plan anual Gerencia de tecnologÍa e innovación digital</t>
        </is>
      </c>
      <c r="C328" t="inlineStr">
        <is>
          <t>Estratégico</t>
        </is>
      </c>
      <c r="D328" t="inlineStr">
        <is>
          <t>Gestión de la tecnología e innovación digital</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row>
    <row r="329">
      <c r="A329" t="inlineStr">
        <is>
          <t>415.11</t>
        </is>
      </c>
      <c r="B329" t="inlineStr">
        <is>
          <t>Plan anual Director de operaciones integrales</t>
        </is>
      </c>
      <c r="C329" t="inlineStr">
        <is>
          <t>Estratégico</t>
        </is>
      </c>
      <c r="D329" t="inlineStr">
        <is>
          <t>Operaciones Académicas</t>
        </is>
      </c>
      <c r="E329" t="inlineStr">
        <is>
          <t>Trimestral</t>
        </is>
      </c>
      <c r="F329" t="inlineStr">
        <is>
          <t>Positivo</t>
        </is>
      </c>
      <c r="G329" t="inlineStr"/>
      <c r="H329" t="inlineStr">
        <is>
          <t>Historico</t>
        </is>
      </c>
      <c r="I329" t="inlineStr">
        <is>
          <t>Historico</t>
        </is>
      </c>
      <c r="J329" t="inlineStr">
        <is>
          <t>Cierre</t>
        </is>
      </c>
      <c r="K329" t="inlineStr">
        <is>
          <t>Plan de retos</t>
        </is>
      </c>
      <c r="L329" t="inlineStr">
        <is>
          <t>%</t>
        </is>
      </c>
    </row>
    <row r="330">
      <c r="A330" t="inlineStr">
        <is>
          <t>415.12</t>
        </is>
      </c>
      <c r="B330" t="inlineStr">
        <is>
          <t>Plan anual Director de permanencia</t>
        </is>
      </c>
      <c r="C330" t="inlineStr">
        <is>
          <t>Estratégico</t>
        </is>
      </c>
      <c r="D330" t="inlineStr">
        <is>
          <t>Permanencia</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row>
    <row r="331">
      <c r="A331" t="inlineStr">
        <is>
          <t>415.13</t>
        </is>
      </c>
      <c r="B331" t="inlineStr">
        <is>
          <t>Plan anual Director de servicio</t>
        </is>
      </c>
      <c r="C331" t="inlineStr">
        <is>
          <t>Estratégico</t>
        </is>
      </c>
      <c r="D331" t="inlineStr">
        <is>
          <t>Servicio</t>
        </is>
      </c>
      <c r="E331" t="inlineStr">
        <is>
          <t>Trimestral</t>
        </is>
      </c>
      <c r="F331" t="inlineStr">
        <is>
          <t>Positivo</t>
        </is>
      </c>
      <c r="G331" t="inlineStr"/>
      <c r="H331" t="inlineStr">
        <is>
          <t>Historico</t>
        </is>
      </c>
      <c r="I331" t="inlineStr">
        <is>
          <t>Historico</t>
        </is>
      </c>
      <c r="J331" t="inlineStr">
        <is>
          <t>Cierre</t>
        </is>
      </c>
      <c r="K331" t="inlineStr">
        <is>
          <t>Plan de retos</t>
        </is>
      </c>
      <c r="L331" t="inlineStr">
        <is>
          <t>%</t>
        </is>
      </c>
    </row>
    <row r="332">
      <c r="A332" t="inlineStr">
        <is>
          <t>415.14</t>
        </is>
      </c>
      <c r="B332" t="inlineStr">
        <is>
          <t>Plan anual Director de operaciones IT</t>
        </is>
      </c>
      <c r="C332" t="inlineStr">
        <is>
          <t>Estratégico</t>
        </is>
      </c>
      <c r="D332" t="inlineStr">
        <is>
          <t>Gestión de la tecnología e innovación digital</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row>
    <row r="333">
      <c r="A333" t="inlineStr">
        <is>
          <t>415.2</t>
        </is>
      </c>
      <c r="B333" t="inlineStr">
        <is>
          <t>Plan anual Gerencia de servicio y permanencia</t>
        </is>
      </c>
      <c r="C333" t="inlineStr">
        <is>
          <t>Estratégico</t>
        </is>
      </c>
      <c r="D333" t="inlineStr">
        <is>
          <t>Servicio</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row>
    <row r="334">
      <c r="A334" t="inlineStr">
        <is>
          <t>415.3</t>
        </is>
      </c>
      <c r="B334" t="inlineStr">
        <is>
          <t>Plan anual BI y analitica</t>
        </is>
      </c>
      <c r="C334" t="inlineStr">
        <is>
          <t>Estratégico</t>
        </is>
      </c>
      <c r="D334" t="inlineStr">
        <is>
          <t>DATOS Y ANALÍTICA</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row>
    <row r="335">
      <c r="A335" t="inlineStr">
        <is>
          <t>415.4</t>
        </is>
      </c>
      <c r="B335" t="inlineStr">
        <is>
          <t>Plan anual Facultad registro y control</t>
        </is>
      </c>
      <c r="C335" t="inlineStr">
        <is>
          <t>Estratégico</t>
        </is>
      </c>
      <c r="D335" t="inlineStr">
        <is>
          <t>Registro y Control</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row>
    <row r="336">
      <c r="A336" t="inlineStr">
        <is>
          <t>415.5</t>
        </is>
      </c>
      <c r="B336" t="inlineStr">
        <is>
          <t>Plan anual Dirección de experiencia e inclusión</t>
        </is>
      </c>
      <c r="C336" t="inlineStr">
        <is>
          <t>Estratégico</t>
        </is>
      </c>
      <c r="D336" t="inlineStr">
        <is>
          <t>Experiencia institucional</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row>
    <row r="337">
      <c r="A337" t="inlineStr">
        <is>
          <t>415.6</t>
        </is>
      </c>
      <c r="B337" t="inlineStr">
        <is>
          <t>Plan anual Direccion bienestar universitario y huella grancolombiana</t>
        </is>
      </c>
      <c r="C337" t="inlineStr">
        <is>
          <t>Estratégico</t>
        </is>
      </c>
      <c r="D337" t="inlineStr">
        <is>
          <t>Gestión de la Responsabilidad Social</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row>
    <row r="338">
      <c r="A338" t="inlineStr">
        <is>
          <t>415.7</t>
        </is>
      </c>
      <c r="B338" t="inlineStr">
        <is>
          <t>Plan anual Director de gobierno digital</t>
        </is>
      </c>
      <c r="C338" t="inlineStr">
        <is>
          <t>Estratégico</t>
        </is>
      </c>
      <c r="D338" t="inlineStr">
        <is>
          <t>Gestión de la tecnología e innovación digital</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row>
    <row r="339">
      <c r="A339" t="inlineStr">
        <is>
          <t>415.8</t>
        </is>
      </c>
      <c r="B339" t="inlineStr">
        <is>
          <t>Plan anual Gerente de innovación y producto</t>
        </is>
      </c>
      <c r="C339" t="inlineStr">
        <is>
          <t>Estratégico</t>
        </is>
      </c>
      <c r="D339" t="inlineStr">
        <is>
          <t>None</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row>
    <row r="340">
      <c r="A340" t="inlineStr">
        <is>
          <t>415.9</t>
        </is>
      </c>
      <c r="B340" t="inlineStr">
        <is>
          <t>Plan anual Dirección de desarrollo e innovación</t>
        </is>
      </c>
      <c r="C340" t="inlineStr">
        <is>
          <t>Estratégico</t>
        </is>
      </c>
      <c r="D340" t="inlineStr">
        <is>
          <t>Gestión de la tecnología e innovación digital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row>
    <row r="341">
      <c r="A341" t="n">
        <v>416</v>
      </c>
      <c r="B341" t="inlineStr">
        <is>
          <t>Cumplimiento Plan Anual Vicerrectoría de crecimiento</t>
        </is>
      </c>
      <c r="C341" t="inlineStr">
        <is>
          <t>Estratégico</t>
        </is>
      </c>
      <c r="D341" t="inlineStr">
        <is>
          <t>Planeación Estratégica</t>
        </is>
      </c>
      <c r="E341" t="inlineStr">
        <is>
          <t>Trimestral</t>
        </is>
      </c>
      <c r="F341" t="inlineStr">
        <is>
          <t>Positivo</t>
        </is>
      </c>
      <c r="G341" t="inlineStr">
        <is>
          <t>Multiserie</t>
        </is>
      </c>
      <c r="H341" t="inlineStr">
        <is>
          <t>Activo</t>
        </is>
      </c>
      <c r="I341" t="inlineStr">
        <is>
          <t>API</t>
        </is>
      </c>
      <c r="J341" t="inlineStr">
        <is>
          <t>Cierre</t>
        </is>
      </c>
      <c r="K341" t="inlineStr">
        <is>
          <t>Plan de retos</t>
        </is>
      </c>
      <c r="L341" t="inlineStr">
        <is>
          <t>%</t>
        </is>
      </c>
    </row>
    <row r="342">
      <c r="A342" t="inlineStr">
        <is>
          <t>416.1</t>
        </is>
      </c>
      <c r="B342" t="inlineStr">
        <is>
          <t>Plan anual Gerencia de matriculas</t>
        </is>
      </c>
      <c r="C342" t="inlineStr"/>
      <c r="D342" t="inlineStr">
        <is>
          <t>Inscripción, admisión y matrícula de estudiantes nuevos</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row>
    <row r="343">
      <c r="A343" t="inlineStr">
        <is>
          <t>416.2</t>
        </is>
      </c>
      <c r="B343" t="inlineStr">
        <is>
          <t>Plan anual Gerencia de mercadeo</t>
        </is>
      </c>
      <c r="C343" t="inlineStr"/>
      <c r="D343" t="inlineStr">
        <is>
          <t>Mercadeo de programas académicos</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row>
    <row r="344">
      <c r="A344" t="inlineStr">
        <is>
          <t>416.3</t>
        </is>
      </c>
      <c r="B344" t="inlineStr">
        <is>
          <t>Plan anual Gerencia de servicios corporativos</t>
        </is>
      </c>
      <c r="C344" t="inlineStr"/>
      <c r="D344" t="inlineStr">
        <is>
          <t>Mercadeo de programas académicos</t>
        </is>
      </c>
      <c r="E344" t="inlineStr">
        <is>
          <t>Trimestral</t>
        </is>
      </c>
      <c r="F344" t="inlineStr">
        <is>
          <t>Positivo</t>
        </is>
      </c>
      <c r="G344" t="inlineStr"/>
      <c r="H344" t="inlineStr">
        <is>
          <t>Historico</t>
        </is>
      </c>
      <c r="I344" t="inlineStr">
        <is>
          <t>Historico</t>
        </is>
      </c>
      <c r="J344" t="inlineStr">
        <is>
          <t>Cierre</t>
        </is>
      </c>
      <c r="K344" t="inlineStr">
        <is>
          <t>Plan de retos</t>
        </is>
      </c>
      <c r="L344" t="inlineStr">
        <is>
          <t>%</t>
        </is>
      </c>
    </row>
    <row r="345">
      <c r="A345" t="inlineStr">
        <is>
          <t>416.4</t>
        </is>
      </c>
      <c r="B345" t="inlineStr">
        <is>
          <t>Plan anual Director B2B y B2C</t>
        </is>
      </c>
      <c r="C345" t="inlineStr"/>
      <c r="D345" t="inlineStr">
        <is>
          <t>Mercadeo de programas académicos</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row>
    <row r="346">
      <c r="A346" t="inlineStr">
        <is>
          <t>416.5</t>
        </is>
      </c>
      <c r="B346" t="inlineStr">
        <is>
          <t>Plan anual Director de producto</t>
        </is>
      </c>
      <c r="C346" t="inlineStr"/>
      <c r="D346" t="inlineStr">
        <is>
          <t>Mercadeo de programas académicos</t>
        </is>
      </c>
      <c r="E346" t="inlineStr">
        <is>
          <t>Trimestral</t>
        </is>
      </c>
      <c r="F346" t="inlineStr">
        <is>
          <t>Positivo</t>
        </is>
      </c>
      <c r="G346" t="inlineStr"/>
      <c r="H346" t="inlineStr">
        <is>
          <t>Historico</t>
        </is>
      </c>
      <c r="I346" t="inlineStr">
        <is>
          <t>Historico</t>
        </is>
      </c>
      <c r="J346" t="inlineStr">
        <is>
          <t>Cierre</t>
        </is>
      </c>
      <c r="K346" t="inlineStr">
        <is>
          <t>Plan de retos</t>
        </is>
      </c>
      <c r="L346" t="inlineStr">
        <is>
          <t>%</t>
        </is>
      </c>
    </row>
    <row r="347">
      <c r="A347" t="inlineStr">
        <is>
          <t>416.6</t>
        </is>
      </c>
      <c r="B347" t="inlineStr">
        <is>
          <t>Plan anual Director de estrategia de marca</t>
        </is>
      </c>
      <c r="C347" t="inlineStr"/>
      <c r="D347" t="inlineStr">
        <is>
          <t>Mercadeo de programas académicos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row>
    <row r="348">
      <c r="A348" t="inlineStr">
        <is>
          <t>416.7</t>
        </is>
      </c>
      <c r="B348" t="inlineStr">
        <is>
          <t>Plan anual COORDINACIÓN COMERCIAL B2G</t>
        </is>
      </c>
      <c r="C348" t="inlineStr"/>
      <c r="D348" t="inlineStr">
        <is>
          <t>Mercadeo y venta de educación para la vida</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row>
    <row r="349">
      <c r="A349" t="inlineStr">
        <is>
          <t>416.8</t>
        </is>
      </c>
      <c r="B349" t="inlineStr">
        <is>
          <t>Plan anual JEFE DE SERVICIO</t>
        </is>
      </c>
      <c r="C349" t="inlineStr"/>
      <c r="D349" t="inlineStr">
        <is>
          <t>Sede Medellín</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row>
    <row r="350">
      <c r="A350" t="n">
        <v>417</v>
      </c>
      <c r="B350" t="inlineStr">
        <is>
          <t>Cumplimiento Plan Anual Vicerrectoría Financiera</t>
        </is>
      </c>
      <c r="C350" t="inlineStr">
        <is>
          <t>Estratégico</t>
        </is>
      </c>
      <c r="D350" t="inlineStr">
        <is>
          <t>Planeación Estratégica</t>
        </is>
      </c>
      <c r="E350" t="inlineStr">
        <is>
          <t>Trimestral</t>
        </is>
      </c>
      <c r="F350" t="inlineStr">
        <is>
          <t>Positivo</t>
        </is>
      </c>
      <c r="G350" t="inlineStr">
        <is>
          <t>Multiserie</t>
        </is>
      </c>
      <c r="H350" t="inlineStr">
        <is>
          <t>Activo</t>
        </is>
      </c>
      <c r="I350" t="inlineStr">
        <is>
          <t>API</t>
        </is>
      </c>
      <c r="J350" t="inlineStr">
        <is>
          <t>Cierre</t>
        </is>
      </c>
      <c r="K350" t="inlineStr">
        <is>
          <t>Plan de retos</t>
        </is>
      </c>
      <c r="L350" t="inlineStr">
        <is>
          <t>%</t>
        </is>
      </c>
    </row>
    <row r="351">
      <c r="A351" t="inlineStr">
        <is>
          <t>417.1</t>
        </is>
      </c>
      <c r="B351" t="inlineStr">
        <is>
          <t>Plan anual Dirección de contabilidad</t>
        </is>
      </c>
      <c r="C351" t="inlineStr"/>
      <c r="D351" t="inlineStr">
        <is>
          <t>Contabilidad</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row>
    <row r="352">
      <c r="A352" t="inlineStr">
        <is>
          <t>417.2</t>
        </is>
      </c>
      <c r="B352" t="inlineStr">
        <is>
          <t>Plan anual Dirección de infraestructura</t>
        </is>
      </c>
      <c r="C352" t="inlineStr"/>
      <c r="D352" t="inlineStr">
        <is>
          <t>Gestión Infraestructura Física</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row>
    <row r="353">
      <c r="A353" t="inlineStr">
        <is>
          <t>417.3</t>
        </is>
      </c>
      <c r="B353" t="inlineStr">
        <is>
          <t>Plan anual Dirección planeación financiera y tesorería</t>
        </is>
      </c>
      <c r="C353" t="inlineStr"/>
      <c r="D353" t="inlineStr">
        <is>
          <t>Planeación Financiera</t>
        </is>
      </c>
      <c r="E353" t="inlineStr">
        <is>
          <t>Trimestral</t>
        </is>
      </c>
      <c r="F353" t="inlineStr">
        <is>
          <t>Positivo</t>
        </is>
      </c>
      <c r="G353" t="inlineStr"/>
      <c r="H353" t="inlineStr">
        <is>
          <t>Historico</t>
        </is>
      </c>
      <c r="I353" t="inlineStr">
        <is>
          <t>Historico</t>
        </is>
      </c>
      <c r="J353" t="inlineStr">
        <is>
          <t>Cierre</t>
        </is>
      </c>
      <c r="K353" t="inlineStr">
        <is>
          <t>Plan de retos</t>
        </is>
      </c>
      <c r="L353" t="inlineStr">
        <is>
          <t>%</t>
        </is>
      </c>
    </row>
    <row r="354">
      <c r="A354" t="inlineStr">
        <is>
          <t>417.4</t>
        </is>
      </c>
      <c r="B354" t="inlineStr">
        <is>
          <t>Plan anual Dirección de servicios administrativos</t>
        </is>
      </c>
      <c r="C354" t="inlineStr"/>
      <c r="D354" t="inlineStr">
        <is>
          <t>Administración de Servicios Generales</t>
        </is>
      </c>
      <c r="E354" t="inlineStr">
        <is>
          <t>Trimestral</t>
        </is>
      </c>
      <c r="F354" t="inlineStr">
        <is>
          <t>Positivo</t>
        </is>
      </c>
      <c r="G354" t="inlineStr"/>
      <c r="H354" t="inlineStr">
        <is>
          <t>Historico</t>
        </is>
      </c>
      <c r="I354" t="inlineStr">
        <is>
          <t>Historico</t>
        </is>
      </c>
      <c r="J354" t="inlineStr">
        <is>
          <t>Cierre</t>
        </is>
      </c>
      <c r="K354" t="inlineStr">
        <is>
          <t>Plan de retos</t>
        </is>
      </c>
      <c r="L354" t="inlineStr">
        <is>
          <t>%</t>
        </is>
      </c>
    </row>
    <row r="355">
      <c r="A355" t="inlineStr">
        <is>
          <t>417.5</t>
        </is>
      </c>
      <c r="B355" t="inlineStr">
        <is>
          <t>Plan anual Dirección de compras y abastecimiento</t>
        </is>
      </c>
      <c r="C355" t="inlineStr"/>
      <c r="D355" t="inlineStr">
        <is>
          <t>GESTIÓN DE ABASTECIMIENTO</t>
        </is>
      </c>
      <c r="E355" t="inlineStr">
        <is>
          <t>Trimestral</t>
        </is>
      </c>
      <c r="F355" t="inlineStr">
        <is>
          <t>Positivo</t>
        </is>
      </c>
      <c r="G355" t="inlineStr"/>
      <c r="H355" t="inlineStr">
        <is>
          <t>Historico</t>
        </is>
      </c>
      <c r="I355" t="inlineStr">
        <is>
          <t>Historico</t>
        </is>
      </c>
      <c r="J355" t="inlineStr">
        <is>
          <t>Cierre</t>
        </is>
      </c>
      <c r="K355" t="inlineStr">
        <is>
          <t>Plan de retos</t>
        </is>
      </c>
      <c r="L355" t="inlineStr">
        <is>
          <t>%</t>
        </is>
      </c>
    </row>
    <row r="356">
      <c r="A356" t="inlineStr">
        <is>
          <t>417.6</t>
        </is>
      </c>
      <c r="B356" t="inlineStr">
        <is>
          <t>Plan anual Dirección de relacionamiento de CSU</t>
        </is>
      </c>
      <c r="C356" t="inlineStr"/>
      <c r="D356" t="inlineStr">
        <is>
          <t>None</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row>
    <row r="357">
      <c r="A357" t="n">
        <v>418</v>
      </c>
      <c r="B357" t="inlineStr">
        <is>
          <t>Cumplimiento Plan Anual Vicerrectoría Académica</t>
        </is>
      </c>
      <c r="C357" t="inlineStr">
        <is>
          <t>Estratégico</t>
        </is>
      </c>
      <c r="D357" t="inlineStr">
        <is>
          <t>Planeación Estratégica</t>
        </is>
      </c>
      <c r="E357" t="inlineStr">
        <is>
          <t>Trimestral</t>
        </is>
      </c>
      <c r="F357" t="inlineStr">
        <is>
          <t>Positivo</t>
        </is>
      </c>
      <c r="G357" t="inlineStr">
        <is>
          <t>Multiserie</t>
        </is>
      </c>
      <c r="H357" t="inlineStr">
        <is>
          <t>Activo</t>
        </is>
      </c>
      <c r="I357" t="inlineStr">
        <is>
          <t>API</t>
        </is>
      </c>
      <c r="J357" t="inlineStr">
        <is>
          <t>Cierre</t>
        </is>
      </c>
      <c r="K357" t="inlineStr">
        <is>
          <t>Plan de retos</t>
        </is>
      </c>
      <c r="L357" t="inlineStr">
        <is>
          <t>%</t>
        </is>
      </c>
    </row>
    <row r="358">
      <c r="A358" t="inlineStr">
        <is>
          <t>418.1</t>
        </is>
      </c>
      <c r="B358" t="inlineStr">
        <is>
          <t>Plan anual Dirección aseguramiento de la calidad</t>
        </is>
      </c>
      <c r="C358" t="inlineStr">
        <is>
          <t>Estratégico</t>
        </is>
      </c>
      <c r="D358" t="inlineStr">
        <is>
          <t>Creación, modificación y cierre de programas académicos</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row>
    <row r="359">
      <c r="A359" t="inlineStr">
        <is>
          <t>418.2</t>
        </is>
      </c>
      <c r="B359" t="inlineStr">
        <is>
          <t>Plan anual Dirección investigación innovación y creación</t>
        </is>
      </c>
      <c r="C359" t="inlineStr">
        <is>
          <t>Estratégico</t>
        </is>
      </c>
      <c r="D359" t="inlineStr">
        <is>
          <t>Investigación, desarrollo tecnológico, innovación y creación</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row>
    <row r="360">
      <c r="A360" t="inlineStr">
        <is>
          <t>418.3</t>
        </is>
      </c>
      <c r="B360" t="inlineStr">
        <is>
          <t>Plan anual Dirección relaciones nacionales e internacionales</t>
        </is>
      </c>
      <c r="C360" t="inlineStr">
        <is>
          <t>Estratégico</t>
        </is>
      </c>
      <c r="D360" t="inlineStr">
        <is>
          <t>VISIBILIDAD NACIONAL E INTERNACIONAL</t>
        </is>
      </c>
      <c r="E360" t="inlineStr">
        <is>
          <t>Trimestral</t>
        </is>
      </c>
      <c r="F360" t="inlineStr">
        <is>
          <t>Positivo</t>
        </is>
      </c>
      <c r="G360" t="inlineStr"/>
      <c r="H360" t="inlineStr">
        <is>
          <t>Historico</t>
        </is>
      </c>
      <c r="I360" t="inlineStr">
        <is>
          <t>Historico</t>
        </is>
      </c>
      <c r="J360" t="inlineStr">
        <is>
          <t>Cierre</t>
        </is>
      </c>
      <c r="K360" t="inlineStr">
        <is>
          <t>Plan de retos</t>
        </is>
      </c>
      <c r="L360" t="inlineStr">
        <is>
          <t>%</t>
        </is>
      </c>
    </row>
    <row r="361">
      <c r="A361" t="inlineStr">
        <is>
          <t>418.4</t>
        </is>
      </c>
      <c r="B361" t="inlineStr">
        <is>
          <t>Plan anual Secretaria academica y de extensión</t>
        </is>
      </c>
      <c r="C361" t="inlineStr">
        <is>
          <t>Estratégico</t>
        </is>
      </c>
      <c r="D361" t="inlineStr">
        <is>
          <t>Editorial y Publicaciones</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row>
    <row r="362">
      <c r="A362" t="inlineStr">
        <is>
          <t>418.5</t>
        </is>
      </c>
      <c r="B362" t="inlineStr">
        <is>
          <t>Plan anual Dirección  de docencia</t>
        </is>
      </c>
      <c r="C362" t="inlineStr">
        <is>
          <t>Estratégico</t>
        </is>
      </c>
      <c r="D362" t="inlineStr">
        <is>
          <t>Gestión Docente</t>
        </is>
      </c>
      <c r="E362" t="inlineStr">
        <is>
          <t>Trimestral</t>
        </is>
      </c>
      <c r="F362" t="inlineStr">
        <is>
          <t>Positivo</t>
        </is>
      </c>
      <c r="G362" t="inlineStr"/>
      <c r="H362" t="inlineStr">
        <is>
          <t>Historico</t>
        </is>
      </c>
      <c r="I362" t="inlineStr">
        <is>
          <t>Historico</t>
        </is>
      </c>
      <c r="J362" t="inlineStr">
        <is>
          <t>Cierre</t>
        </is>
      </c>
      <c r="K362" t="inlineStr">
        <is>
          <t>Plan de retos</t>
        </is>
      </c>
      <c r="L362" t="inlineStr">
        <is>
          <t>%</t>
        </is>
      </c>
    </row>
    <row r="363">
      <c r="A363" t="inlineStr">
        <is>
          <t>418.6</t>
        </is>
      </c>
      <c r="B363" t="inlineStr">
        <is>
          <t>Plan anual Dirección de currículo presencial y virtual</t>
        </is>
      </c>
      <c r="C363" t="inlineStr">
        <is>
          <t>Estratégico</t>
        </is>
      </c>
      <c r="D363" t="inlineStr">
        <is>
          <t>Gestión, Evaluación e Innovación Curricular</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row>
    <row r="364">
      <c r="A364" t="inlineStr">
        <is>
          <t>418.7</t>
        </is>
      </c>
      <c r="B364" t="inlineStr">
        <is>
          <t>Plan anual Facultad ingeniería diseño e innovación</t>
        </is>
      </c>
      <c r="C364" t="inlineStr">
        <is>
          <t>Estratégico</t>
        </is>
      </c>
      <c r="D364" t="inlineStr">
        <is>
          <t>Gestión de unidades académicas</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row>
    <row r="365">
      <c r="A365" t="inlineStr">
        <is>
          <t>418.8</t>
        </is>
      </c>
      <c r="B365" t="inlineStr">
        <is>
          <t>Plan anual Facultad negocios gestión y sostenibilidad</t>
        </is>
      </c>
      <c r="C365" t="inlineStr">
        <is>
          <t>Estratégico</t>
        </is>
      </c>
      <c r="D365" t="inlineStr">
        <is>
          <t>Gestión de unidades académicas</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row>
    <row r="366">
      <c r="A366" t="inlineStr">
        <is>
          <t>418.9</t>
        </is>
      </c>
      <c r="B366" t="inlineStr">
        <is>
          <t>Plan anual Facultad sociedad cultura y creatividad</t>
        </is>
      </c>
      <c r="C366" t="inlineStr">
        <is>
          <t>Estratégico</t>
        </is>
      </c>
      <c r="D366" t="inlineStr">
        <is>
          <t>Gestión de unidades académicas</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row>
    <row r="367">
      <c r="A367" t="n">
        <v>419</v>
      </c>
      <c r="B367" t="inlineStr">
        <is>
          <t>Cumplimiento Plan Anual Áreas sede Medellín</t>
        </is>
      </c>
      <c r="C367" t="inlineStr">
        <is>
          <t>Estratégico</t>
        </is>
      </c>
      <c r="D367" t="inlineStr">
        <is>
          <t>Planeación Estratégica</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row>
    <row r="368">
      <c r="A368" t="n">
        <v>420</v>
      </c>
      <c r="B368" t="inlineStr">
        <is>
          <t>Cumplimiento Plan Anual Gerencia de estrategia</t>
        </is>
      </c>
      <c r="C368" t="inlineStr">
        <is>
          <t>Estratégico</t>
        </is>
      </c>
      <c r="D368" t="inlineStr">
        <is>
          <t>Planeación Estratégica</t>
        </is>
      </c>
      <c r="E368" t="inlineStr">
        <is>
          <t>Trimestral</t>
        </is>
      </c>
      <c r="F368" t="inlineStr">
        <is>
          <t>Positivo</t>
        </is>
      </c>
      <c r="G368" t="inlineStr">
        <is>
          <t>Multiserie</t>
        </is>
      </c>
      <c r="H368" t="inlineStr">
        <is>
          <t>Activo</t>
        </is>
      </c>
      <c r="I368" t="inlineStr">
        <is>
          <t>API</t>
        </is>
      </c>
      <c r="J368" t="inlineStr">
        <is>
          <t>Cierre</t>
        </is>
      </c>
      <c r="K368" t="inlineStr">
        <is>
          <t>Plan de retos</t>
        </is>
      </c>
      <c r="L368" t="inlineStr">
        <is>
          <t>%</t>
        </is>
      </c>
    </row>
    <row r="369">
      <c r="A369" t="inlineStr">
        <is>
          <t>420.1</t>
        </is>
      </c>
      <c r="B369" t="inlineStr">
        <is>
          <t>Plan anual SGC</t>
        </is>
      </c>
      <c r="C369" t="inlineStr">
        <is>
          <t>Estratégico</t>
        </is>
      </c>
      <c r="D369" t="inlineStr">
        <is>
          <t>Gestión de calidad</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row>
    <row r="370">
      <c r="A370" t="inlineStr">
        <is>
          <t>420.2</t>
        </is>
      </c>
      <c r="B370" t="inlineStr">
        <is>
          <t>Plan anual SGA</t>
        </is>
      </c>
      <c r="C370" t="inlineStr">
        <is>
          <t>Estratégico</t>
        </is>
      </c>
      <c r="D370" t="inlineStr">
        <is>
          <t>GESTIÓN AMBIENTAL</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row>
    <row r="371">
      <c r="A371" t="inlineStr">
        <is>
          <t>420.3</t>
        </is>
      </c>
      <c r="B371" t="inlineStr">
        <is>
          <t>Plan anual Riesgos</t>
        </is>
      </c>
      <c r="C371" t="inlineStr">
        <is>
          <t>Estratégico</t>
        </is>
      </c>
      <c r="D371" t="inlineStr">
        <is>
          <t>GESTIÓN DE RIESGOS</t>
        </is>
      </c>
      <c r="E371" t="inlineStr">
        <is>
          <t>Trimestral</t>
        </is>
      </c>
      <c r="F371" t="inlineStr">
        <is>
          <t>Positivo</t>
        </is>
      </c>
      <c r="G371" t="inlineStr"/>
      <c r="H371" t="inlineStr">
        <is>
          <t>Historico</t>
        </is>
      </c>
      <c r="I371" t="inlineStr">
        <is>
          <t>Historico</t>
        </is>
      </c>
      <c r="J371" t="inlineStr">
        <is>
          <t>Cierre</t>
        </is>
      </c>
      <c r="K371" t="inlineStr">
        <is>
          <t>Plan de retos</t>
        </is>
      </c>
      <c r="L371" t="inlineStr">
        <is>
          <t>%</t>
        </is>
      </c>
    </row>
    <row r="372">
      <c r="A372" t="inlineStr">
        <is>
          <t>420.4</t>
        </is>
      </c>
      <c r="B372" t="inlineStr">
        <is>
          <t>Plan anual Auditoría</t>
        </is>
      </c>
      <c r="C372" t="inlineStr">
        <is>
          <t>Estratégico</t>
        </is>
      </c>
      <c r="D372" t="inlineStr">
        <is>
          <t>AUDITORÍA INTERNA</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row>
    <row r="373">
      <c r="A373" t="inlineStr">
        <is>
          <t>420.5</t>
        </is>
      </c>
      <c r="B373" t="inlineStr">
        <is>
          <t>Plan anual Direccionamiento estratégico</t>
        </is>
      </c>
      <c r="C373" t="inlineStr">
        <is>
          <t>Estratégico</t>
        </is>
      </c>
      <c r="D373" t="inlineStr">
        <is>
          <t>Planeación Estratégica</t>
        </is>
      </c>
      <c r="E373" t="inlineStr">
        <is>
          <t>Trimestral</t>
        </is>
      </c>
      <c r="F373" t="inlineStr">
        <is>
          <t>Positivo</t>
        </is>
      </c>
      <c r="G373" t="inlineStr"/>
      <c r="H373" t="inlineStr">
        <is>
          <t>Historico</t>
        </is>
      </c>
      <c r="I373" t="inlineStr">
        <is>
          <t>Historico</t>
        </is>
      </c>
      <c r="J373" t="inlineStr">
        <is>
          <t>Cierre</t>
        </is>
      </c>
      <c r="K373" t="inlineStr">
        <is>
          <t>Plan de retos</t>
        </is>
      </c>
      <c r="L373" t="inlineStr">
        <is>
          <t>%</t>
        </is>
      </c>
    </row>
    <row r="374">
      <c r="A374" t="inlineStr">
        <is>
          <t>420.6</t>
        </is>
      </c>
      <c r="B374" t="inlineStr">
        <is>
          <t>Plan anual Estudios Internos</t>
        </is>
      </c>
      <c r="C374" t="inlineStr"/>
      <c r="D374" t="inlineStr">
        <is>
          <t>Estudios Internos</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row>
    <row r="375">
      <c r="A375" t="n">
        <v>421</v>
      </c>
      <c r="B375" t="inlineStr">
        <is>
          <t>Total Leads por canales de captación</t>
        </is>
      </c>
      <c r="C375" t="inlineStr">
        <is>
          <t>Operativo</t>
        </is>
      </c>
      <c r="D375" t="inlineStr">
        <is>
          <t>Mercadeo de programas académicos</t>
        </is>
      </c>
      <c r="E375" t="inlineStr">
        <is>
          <t>Semestral</t>
        </is>
      </c>
      <c r="F375" t="inlineStr">
        <is>
          <t>Positivo</t>
        </is>
      </c>
      <c r="G375" t="inlineStr"/>
      <c r="H375" t="inlineStr">
        <is>
          <t>Historico</t>
        </is>
      </c>
      <c r="I375" t="inlineStr">
        <is>
          <t>Historico</t>
        </is>
      </c>
      <c r="J375" t="inlineStr">
        <is>
          <t>Acumulado</t>
        </is>
      </c>
      <c r="K375" t="inlineStr"/>
      <c r="L375" t="inlineStr">
        <is>
          <t>ENT</t>
        </is>
      </c>
    </row>
    <row r="376">
      <c r="A376" t="n">
        <v>422</v>
      </c>
      <c r="B376" t="inlineStr">
        <is>
          <t>Total conversión</t>
        </is>
      </c>
      <c r="C376" t="inlineStr">
        <is>
          <t>Estratégico</t>
        </is>
      </c>
      <c r="D376" t="inlineStr">
        <is>
          <t>Mercadeo de programas académicos</t>
        </is>
      </c>
      <c r="E376" t="inlineStr">
        <is>
          <t>Semestral</t>
        </is>
      </c>
      <c r="F376" t="inlineStr">
        <is>
          <t>Positivo</t>
        </is>
      </c>
      <c r="G376" t="inlineStr">
        <is>
          <t>Serie Unica</t>
        </is>
      </c>
      <c r="H376" t="inlineStr">
        <is>
          <t>Activo</t>
        </is>
      </c>
      <c r="I376" t="inlineStr">
        <is>
          <t>API</t>
        </is>
      </c>
      <c r="J376" t="inlineStr">
        <is>
          <t>Cierre</t>
        </is>
      </c>
      <c r="K376" t="inlineStr"/>
      <c r="L376" t="inlineStr">
        <is>
          <t>%</t>
        </is>
      </c>
    </row>
    <row r="377">
      <c r="A377" t="n">
        <v>423</v>
      </c>
      <c r="B377" t="inlineStr">
        <is>
          <t>Brand equity</t>
        </is>
      </c>
      <c r="C377" t="inlineStr">
        <is>
          <t>Estratégico</t>
        </is>
      </c>
      <c r="D377" t="inlineStr">
        <is>
          <t>Mercadeo de programas académicos</t>
        </is>
      </c>
      <c r="E377" t="inlineStr">
        <is>
          <t>Anual</t>
        </is>
      </c>
      <c r="F377" t="inlineStr">
        <is>
          <t>Positivo</t>
        </is>
      </c>
      <c r="G377" t="inlineStr">
        <is>
          <t>Serie Unica</t>
        </is>
      </c>
      <c r="H377" t="inlineStr">
        <is>
          <t>Activo</t>
        </is>
      </c>
      <c r="I377" t="inlineStr">
        <is>
          <t>API</t>
        </is>
      </c>
      <c r="J377" t="inlineStr">
        <is>
          <t>Cierre</t>
        </is>
      </c>
      <c r="K377" t="inlineStr"/>
      <c r="L377" t="inlineStr">
        <is>
          <t>DEC</t>
        </is>
      </c>
    </row>
    <row r="378">
      <c r="A378" t="n">
        <v>424</v>
      </c>
      <c r="B378" t="inlineStr">
        <is>
          <t>Conocimiento espontáneo</t>
        </is>
      </c>
      <c r="C378" t="inlineStr">
        <is>
          <t>Estratégico</t>
        </is>
      </c>
      <c r="D378" t="inlineStr">
        <is>
          <t>Mercadeo de programas académicos</t>
        </is>
      </c>
      <c r="E378" t="inlineStr">
        <is>
          <t>Anual</t>
        </is>
      </c>
      <c r="F378" t="inlineStr">
        <is>
          <t>Positivo</t>
        </is>
      </c>
      <c r="G378" t="inlineStr">
        <is>
          <t>Serie Unica</t>
        </is>
      </c>
      <c r="H378" t="inlineStr">
        <is>
          <t>Activo</t>
        </is>
      </c>
      <c r="I378" t="inlineStr">
        <is>
          <t>API</t>
        </is>
      </c>
      <c r="J378" t="inlineStr">
        <is>
          <t>Cierre</t>
        </is>
      </c>
      <c r="K378" t="inlineStr"/>
      <c r="L378" t="inlineStr">
        <is>
          <t>ENT</t>
        </is>
      </c>
    </row>
    <row r="379">
      <c r="A379" t="n">
        <v>425</v>
      </c>
      <c r="B379" t="inlineStr">
        <is>
          <t>Cumplimiento Leads Educación para la vida</t>
        </is>
      </c>
      <c r="C379" t="inlineStr">
        <is>
          <t>Operativo</t>
        </is>
      </c>
      <c r="D379" t="inlineStr">
        <is>
          <t>Mercadeo y venta de educación para la vida</t>
        </is>
      </c>
      <c r="E379" t="inlineStr">
        <is>
          <t>Semestral</t>
        </is>
      </c>
      <c r="F379" t="inlineStr">
        <is>
          <t>Positivo</t>
        </is>
      </c>
      <c r="G379" t="inlineStr"/>
      <c r="H379" t="inlineStr">
        <is>
          <t>Historico</t>
        </is>
      </c>
      <c r="I379" t="inlineStr">
        <is>
          <t>Historico</t>
        </is>
      </c>
      <c r="J379" t="inlineStr">
        <is>
          <t>Acumulado</t>
        </is>
      </c>
      <c r="K379" t="inlineStr"/>
      <c r="L379" t="inlineStr">
        <is>
          <t>ENT</t>
        </is>
      </c>
    </row>
    <row r="380">
      <c r="A380" t="n">
        <v>426</v>
      </c>
      <c r="B380" t="inlineStr">
        <is>
          <t>Cumplimiento en la respuesta a solicitudes de comunicaciones internas</t>
        </is>
      </c>
      <c r="C380" t="inlineStr">
        <is>
          <t>Operativo</t>
        </is>
      </c>
      <c r="D380" t="inlineStr">
        <is>
          <t>Comunicaciones Internas</t>
        </is>
      </c>
      <c r="E380" t="inlineStr">
        <is>
          <t>Semestral</t>
        </is>
      </c>
      <c r="F380" t="inlineStr">
        <is>
          <t>Positivo</t>
        </is>
      </c>
      <c r="G380" t="inlineStr">
        <is>
          <t>Serie Unica</t>
        </is>
      </c>
      <c r="H380" t="inlineStr">
        <is>
          <t>Activo</t>
        </is>
      </c>
      <c r="I380" t="inlineStr">
        <is>
          <t>API</t>
        </is>
      </c>
      <c r="J380" t="inlineStr">
        <is>
          <t>Promedio</t>
        </is>
      </c>
      <c r="K380" t="inlineStr"/>
      <c r="L380" t="inlineStr">
        <is>
          <t>%</t>
        </is>
      </c>
    </row>
    <row r="381">
      <c r="A381" t="n">
        <v>427</v>
      </c>
      <c r="B381" t="inlineStr">
        <is>
          <t>Consumo de Agua per Cápita Semestral</t>
        </is>
      </c>
      <c r="C381" t="inlineStr">
        <is>
          <t>Operativo</t>
        </is>
      </c>
      <c r="D381" t="inlineStr">
        <is>
          <t>GESTIÓN AMBIENTAL</t>
        </is>
      </c>
      <c r="E381" t="inlineStr">
        <is>
          <t>Semestral</t>
        </is>
      </c>
      <c r="F381" t="inlineStr">
        <is>
          <t>Negativo</t>
        </is>
      </c>
      <c r="G381" t="inlineStr">
        <is>
          <t>Multiserie</t>
        </is>
      </c>
      <c r="H381" t="inlineStr">
        <is>
          <t>Activo</t>
        </is>
      </c>
      <c r="I381" t="inlineStr">
        <is>
          <t>API</t>
        </is>
      </c>
      <c r="J381" t="inlineStr">
        <is>
          <t>Promedio</t>
        </is>
      </c>
      <c r="K381" t="inlineStr"/>
      <c r="L381" t="inlineStr">
        <is>
          <t>DEC</t>
        </is>
      </c>
    </row>
    <row r="382">
      <c r="A382" t="n">
        <v>428</v>
      </c>
      <c r="B382" t="inlineStr">
        <is>
          <t>Consumo de Energía Eléctrica per Cápita Semestral</t>
        </is>
      </c>
      <c r="C382" t="inlineStr">
        <is>
          <t>Operativo</t>
        </is>
      </c>
      <c r="D382" t="inlineStr">
        <is>
          <t>GESTIÓN AMBIENTAL</t>
        </is>
      </c>
      <c r="E382" t="inlineStr">
        <is>
          <t>Semestral</t>
        </is>
      </c>
      <c r="F382" t="inlineStr">
        <is>
          <t>Negativo</t>
        </is>
      </c>
      <c r="G382" t="inlineStr">
        <is>
          <t>Multiserie</t>
        </is>
      </c>
      <c r="H382" t="inlineStr">
        <is>
          <t>Activo</t>
        </is>
      </c>
      <c r="I382" t="inlineStr">
        <is>
          <t>API</t>
        </is>
      </c>
      <c r="J382" t="inlineStr">
        <is>
          <t>Promedio</t>
        </is>
      </c>
      <c r="K382" t="inlineStr"/>
      <c r="L382" t="inlineStr">
        <is>
          <t>kWh</t>
        </is>
      </c>
    </row>
    <row r="383">
      <c r="A383" t="n">
        <v>429</v>
      </c>
      <c r="B383" t="inlineStr">
        <is>
          <t>Generación de Residuos Sólidos per Cápita Semestral</t>
        </is>
      </c>
      <c r="C383" t="inlineStr">
        <is>
          <t>Operativo</t>
        </is>
      </c>
      <c r="D383" t="inlineStr">
        <is>
          <t>GESTIÓN AMBIENTAL</t>
        </is>
      </c>
      <c r="E383" t="inlineStr">
        <is>
          <t>Semestral</t>
        </is>
      </c>
      <c r="F383" t="inlineStr">
        <is>
          <t>Negativo</t>
        </is>
      </c>
      <c r="G383" t="inlineStr">
        <is>
          <t>Multiserie</t>
        </is>
      </c>
      <c r="H383" t="inlineStr">
        <is>
          <t>Activo</t>
        </is>
      </c>
      <c r="I383" t="inlineStr">
        <is>
          <t>API</t>
        </is>
      </c>
      <c r="J383" t="inlineStr">
        <is>
          <t>Promedio</t>
        </is>
      </c>
      <c r="K383" t="inlineStr"/>
      <c r="L383" t="inlineStr">
        <is>
          <t>DEC</t>
        </is>
      </c>
    </row>
    <row r="384">
      <c r="A384" t="n">
        <v>430</v>
      </c>
      <c r="B384" t="inlineStr">
        <is>
          <t>Cumplimiento ingresos por matriculas</t>
        </is>
      </c>
      <c r="C384" t="inlineStr">
        <is>
          <t>Estratégico</t>
        </is>
      </c>
      <c r="D384" t="inlineStr">
        <is>
          <t>Planeación Financiera</t>
        </is>
      </c>
      <c r="E384" t="inlineStr">
        <is>
          <t>Semestral</t>
        </is>
      </c>
      <c r="F384" t="inlineStr">
        <is>
          <t>Positivo</t>
        </is>
      </c>
      <c r="G384" t="inlineStr">
        <is>
          <t>Multiserie</t>
        </is>
      </c>
      <c r="H384" t="inlineStr">
        <is>
          <t>Activo</t>
        </is>
      </c>
      <c r="I384" t="inlineStr">
        <is>
          <t>API</t>
        </is>
      </c>
      <c r="J384" t="inlineStr">
        <is>
          <t>Acumulado</t>
        </is>
      </c>
      <c r="K384" t="inlineStr"/>
      <c r="L384" t="inlineStr">
        <is>
          <t>%</t>
        </is>
      </c>
    </row>
    <row r="385">
      <c r="A385" t="n">
        <v>431</v>
      </c>
      <c r="B385" t="inlineStr">
        <is>
          <t>Gestión de casos de salud que impactan a los colaboradores</t>
        </is>
      </c>
      <c r="C385" t="inlineStr">
        <is>
          <t>Operativo</t>
        </is>
      </c>
      <c r="D385" t="inlineStr">
        <is>
          <t>GESTIÓN DE SEGURIDAD Y SALUD EN EL TRABAJO</t>
        </is>
      </c>
      <c r="E385" t="inlineStr">
        <is>
          <t>Trimestral</t>
        </is>
      </c>
      <c r="F385" t="inlineStr">
        <is>
          <t>Positivo</t>
        </is>
      </c>
      <c r="G385" t="inlineStr">
        <is>
          <t>Serie Unica</t>
        </is>
      </c>
      <c r="H385" t="inlineStr">
        <is>
          <t>Activo</t>
        </is>
      </c>
      <c r="I385" t="inlineStr">
        <is>
          <t>API</t>
        </is>
      </c>
      <c r="J385" t="inlineStr">
        <is>
          <t>Promedio</t>
        </is>
      </c>
      <c r="K385" t="inlineStr"/>
      <c r="L385" t="inlineStr">
        <is>
          <t>%</t>
        </is>
      </c>
    </row>
    <row r="386">
      <c r="A386" t="n">
        <v>432</v>
      </c>
      <c r="B386" t="inlineStr">
        <is>
          <t>Intervención a la gestión del riesgo de los colaboradores</t>
        </is>
      </c>
      <c r="C386" t="inlineStr">
        <is>
          <t>Operativo</t>
        </is>
      </c>
      <c r="D386" t="inlineStr">
        <is>
          <t>GESTIÓN DE SEGURIDAD Y SALUD EN EL TRABAJO</t>
        </is>
      </c>
      <c r="E386" t="inlineStr">
        <is>
          <t>Trimestral</t>
        </is>
      </c>
      <c r="F386" t="inlineStr">
        <is>
          <t>Positivo</t>
        </is>
      </c>
      <c r="G386" t="inlineStr">
        <is>
          <t>Multiserie</t>
        </is>
      </c>
      <c r="H386" t="inlineStr">
        <is>
          <t>Activo</t>
        </is>
      </c>
      <c r="I386" t="inlineStr">
        <is>
          <t>API</t>
        </is>
      </c>
      <c r="J386" t="inlineStr">
        <is>
          <t>Promedio</t>
        </is>
      </c>
      <c r="K386" t="inlineStr"/>
      <c r="L386" t="inlineStr">
        <is>
          <t>%</t>
        </is>
      </c>
    </row>
    <row r="387">
      <c r="A387" t="n">
        <v>433</v>
      </c>
      <c r="B387" t="inlineStr">
        <is>
          <t>Generación de Residuos Peligrosos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K387" t="inlineStr"/>
      <c r="L387" t="inlineStr">
        <is>
          <t>DEC</t>
        </is>
      </c>
    </row>
    <row r="388">
      <c r="A388" t="n">
        <v>434</v>
      </c>
      <c r="B388" t="inlineStr">
        <is>
          <t>Generación de Residuos Peligrosos Mensual</t>
        </is>
      </c>
      <c r="C388" t="inlineStr">
        <is>
          <t>Operativo</t>
        </is>
      </c>
      <c r="D388" t="inlineStr">
        <is>
          <t>GESTIÓN AMBIENTAL</t>
        </is>
      </c>
      <c r="E388" t="inlineStr">
        <is>
          <t>Mensual</t>
        </is>
      </c>
      <c r="F388" t="inlineStr">
        <is>
          <t>Negativo</t>
        </is>
      </c>
      <c r="G388" t="inlineStr">
        <is>
          <t>Multiserie</t>
        </is>
      </c>
      <c r="H388" t="inlineStr">
        <is>
          <t>Activo</t>
        </is>
      </c>
      <c r="I388" t="inlineStr">
        <is>
          <t>API</t>
        </is>
      </c>
      <c r="J388" t="inlineStr">
        <is>
          <t>Acumulado</t>
        </is>
      </c>
      <c r="K388" t="inlineStr"/>
      <c r="L388" t="inlineStr">
        <is>
          <t>Kg</t>
        </is>
      </c>
    </row>
    <row r="389">
      <c r="A389" t="n">
        <v>435</v>
      </c>
      <c r="B389" t="inlineStr">
        <is>
          <t>Disminución de la Generación de Residuos Peligrosos per Cápita</t>
        </is>
      </c>
      <c r="C389" t="inlineStr">
        <is>
          <t>Operativo</t>
        </is>
      </c>
      <c r="D389" t="inlineStr">
        <is>
          <t>GESTIÓN AMBIENTAL</t>
        </is>
      </c>
      <c r="E389" t="inlineStr">
        <is>
          <t>Semestral</t>
        </is>
      </c>
      <c r="F389" t="inlineStr">
        <is>
          <t>Positivo</t>
        </is>
      </c>
      <c r="G389" t="inlineStr">
        <is>
          <t>Multiserie</t>
        </is>
      </c>
      <c r="H389" t="inlineStr">
        <is>
          <t>Activo</t>
        </is>
      </c>
      <c r="I389" t="inlineStr">
        <is>
          <t>API</t>
        </is>
      </c>
      <c r="J389" t="inlineStr">
        <is>
          <t>Promedio</t>
        </is>
      </c>
      <c r="K389" t="inlineStr"/>
      <c r="L389" t="inlineStr">
        <is>
          <t>%</t>
        </is>
      </c>
    </row>
    <row r="390">
      <c r="A390" t="n">
        <v>436</v>
      </c>
      <c r="B390" t="inlineStr">
        <is>
          <t>ANS documentos operativos</t>
        </is>
      </c>
      <c r="C390" t="inlineStr">
        <is>
          <t>Operativo</t>
        </is>
      </c>
      <c r="D390" t="inlineStr">
        <is>
          <t>Gestión de calidad</t>
        </is>
      </c>
      <c r="E390" t="inlineStr">
        <is>
          <t>Mensual</t>
        </is>
      </c>
      <c r="F390" t="inlineStr">
        <is>
          <t>Negativo</t>
        </is>
      </c>
      <c r="G390" t="inlineStr">
        <is>
          <t>Multiserie</t>
        </is>
      </c>
      <c r="H390" t="inlineStr">
        <is>
          <t>Activo</t>
        </is>
      </c>
      <c r="I390" t="inlineStr">
        <is>
          <t>API</t>
        </is>
      </c>
      <c r="J390" t="inlineStr">
        <is>
          <t>Promedio</t>
        </is>
      </c>
      <c r="K390" t="inlineStr"/>
      <c r="L390" t="inlineStr">
        <is>
          <t>Días</t>
        </is>
      </c>
    </row>
    <row r="391">
      <c r="A391" t="n">
        <v>437</v>
      </c>
      <c r="B391" t="inlineStr">
        <is>
          <t>Nivel de Satisfacción Servicios Prestados - Riesgos</t>
        </is>
      </c>
      <c r="C391" t="inlineStr">
        <is>
          <t>Estratégico</t>
        </is>
      </c>
      <c r="D391" t="inlineStr">
        <is>
          <t>GESTIÓN DE RIESGOS</t>
        </is>
      </c>
      <c r="E391" t="inlineStr">
        <is>
          <t>Anual</t>
        </is>
      </c>
      <c r="F391" t="inlineStr">
        <is>
          <t>Positivo</t>
        </is>
      </c>
      <c r="G391" t="inlineStr">
        <is>
          <t>Serie Unica</t>
        </is>
      </c>
      <c r="H391" t="inlineStr">
        <is>
          <t>Activo</t>
        </is>
      </c>
      <c r="I391" t="inlineStr">
        <is>
          <t>API</t>
        </is>
      </c>
      <c r="J391" t="inlineStr">
        <is>
          <t>Cierre</t>
        </is>
      </c>
      <c r="K391" t="inlineStr"/>
      <c r="L391" t="inlineStr">
        <is>
          <t>%</t>
        </is>
      </c>
    </row>
    <row r="392">
      <c r="A392" t="n">
        <v>438</v>
      </c>
      <c r="B392" t="inlineStr">
        <is>
          <t>Seguimiento de asignación docente a NRC Pregrado-Posgrado Virtual</t>
        </is>
      </c>
      <c r="C392" t="inlineStr">
        <is>
          <t>Estratégico</t>
        </is>
      </c>
      <c r="D392" t="inlineStr">
        <is>
          <t>Operaciones Académica pregrado y posgrado virtual</t>
        </is>
      </c>
      <c r="E392" t="inlineStr">
        <is>
          <t>Semestral</t>
        </is>
      </c>
      <c r="F392" t="inlineStr">
        <is>
          <t>Positivo</t>
        </is>
      </c>
      <c r="G392" t="inlineStr"/>
      <c r="H392" t="inlineStr">
        <is>
          <t>Historico</t>
        </is>
      </c>
      <c r="I392" t="inlineStr">
        <is>
          <t>Historico</t>
        </is>
      </c>
      <c r="J392" t="inlineStr">
        <is>
          <t>Promedio</t>
        </is>
      </c>
      <c r="K392" t="inlineStr"/>
      <c r="L392" t="inlineStr">
        <is>
          <t>ENT</t>
        </is>
      </c>
    </row>
    <row r="393">
      <c r="A393" t="n">
        <v>439</v>
      </c>
      <c r="B393" t="inlineStr">
        <is>
          <t>Disponibilidad de catálogo de asignaturas pregrado y posgrado virtual</t>
        </is>
      </c>
      <c r="C393" t="inlineStr">
        <is>
          <t>Operativo</t>
        </is>
      </c>
      <c r="D393" t="inlineStr">
        <is>
          <t>Operaciones Académicas</t>
        </is>
      </c>
      <c r="E393" t="inlineStr">
        <is>
          <t>Semestral</t>
        </is>
      </c>
      <c r="F393" t="inlineStr">
        <is>
          <t>Positivo</t>
        </is>
      </c>
      <c r="G393" t="inlineStr">
        <is>
          <t>Multiserie</t>
        </is>
      </c>
      <c r="H393" t="inlineStr">
        <is>
          <t>Activo</t>
        </is>
      </c>
      <c r="I393" t="inlineStr">
        <is>
          <t>API</t>
        </is>
      </c>
      <c r="J393" t="inlineStr">
        <is>
          <t>Promedio</t>
        </is>
      </c>
      <c r="K393" t="inlineStr"/>
      <c r="L393" t="inlineStr">
        <is>
          <t>%</t>
        </is>
      </c>
    </row>
    <row r="394">
      <c r="A394" t="n">
        <v>440</v>
      </c>
      <c r="B394" t="inlineStr">
        <is>
          <t>Aseguramiento de matricula académica virtual</t>
        </is>
      </c>
      <c r="C394" t="inlineStr">
        <is>
          <t>Operativo</t>
        </is>
      </c>
      <c r="D394" t="inlineStr">
        <is>
          <t>Operaciones Académicas</t>
        </is>
      </c>
      <c r="E394" t="inlineStr">
        <is>
          <t>Semestral</t>
        </is>
      </c>
      <c r="F394" t="inlineStr">
        <is>
          <t>Positivo</t>
        </is>
      </c>
      <c r="G394" t="inlineStr">
        <is>
          <t>Multiserie</t>
        </is>
      </c>
      <c r="H394" t="inlineStr">
        <is>
          <t>Activo</t>
        </is>
      </c>
      <c r="I394" t="inlineStr">
        <is>
          <t>API</t>
        </is>
      </c>
      <c r="J394" t="inlineStr">
        <is>
          <t>Acumulado</t>
        </is>
      </c>
      <c r="K394" t="inlineStr"/>
      <c r="L394" t="inlineStr">
        <is>
          <t>%</t>
        </is>
      </c>
    </row>
    <row r="395">
      <c r="A395" t="n">
        <v>441</v>
      </c>
      <c r="B395" t="inlineStr">
        <is>
          <t>Cumplimiento a cronograma de proyectos 2024</t>
        </is>
      </c>
      <c r="C395" t="inlineStr">
        <is>
          <t>Estratégico</t>
        </is>
      </c>
      <c r="D395" t="inlineStr">
        <is>
          <t>Gestión de Proyectos</t>
        </is>
      </c>
      <c r="E395" t="inlineStr">
        <is>
          <t>Mensual</t>
        </is>
      </c>
      <c r="F395" t="inlineStr">
        <is>
          <t>Positivo</t>
        </is>
      </c>
      <c r="G395" t="inlineStr"/>
      <c r="H395" t="inlineStr">
        <is>
          <t>Historico</t>
        </is>
      </c>
      <c r="I395" t="inlineStr">
        <is>
          <t>Historico</t>
        </is>
      </c>
      <c r="J395" t="inlineStr">
        <is>
          <t>Cierre</t>
        </is>
      </c>
      <c r="K395" t="inlineStr"/>
      <c r="L395" t="inlineStr">
        <is>
          <t>%</t>
        </is>
      </c>
    </row>
    <row r="396">
      <c r="A396" t="n">
        <v>442</v>
      </c>
      <c r="B396" t="inlineStr">
        <is>
          <t>Participación de docentes invitados en eventos académicos virtuales en Poli</t>
        </is>
      </c>
      <c r="C396" t="inlineStr">
        <is>
          <t>Estratégico</t>
        </is>
      </c>
      <c r="D396" t="inlineStr">
        <is>
          <t>VISIBILIDAD NACIONAL E INTERNACIONAL</t>
        </is>
      </c>
      <c r="E396" t="inlineStr">
        <is>
          <t>Semestral</t>
        </is>
      </c>
      <c r="F396" t="inlineStr">
        <is>
          <t>Positivo</t>
        </is>
      </c>
      <c r="G396" t="inlineStr"/>
      <c r="H396" t="inlineStr">
        <is>
          <t>Historico</t>
        </is>
      </c>
      <c r="I396" t="inlineStr">
        <is>
          <t>Historico</t>
        </is>
      </c>
      <c r="J396" t="inlineStr">
        <is>
          <t>Acumulado</t>
        </is>
      </c>
      <c r="K396" t="inlineStr"/>
      <c r="L396" t="inlineStr">
        <is>
          <t>ENT</t>
        </is>
      </c>
    </row>
    <row r="397">
      <c r="A397" t="n">
        <v>443</v>
      </c>
      <c r="B397" t="inlineStr">
        <is>
          <t>Participación de estudiantes invitados en eventos académicos virtuales en Poli</t>
        </is>
      </c>
      <c r="C397" t="inlineStr">
        <is>
          <t>Estratégico</t>
        </is>
      </c>
      <c r="D397" t="inlineStr">
        <is>
          <t>VISIBILIDAD NACIONAL E INTERNACIONAL</t>
        </is>
      </c>
      <c r="E397" t="inlineStr">
        <is>
          <t>Semestral</t>
        </is>
      </c>
      <c r="F397" t="inlineStr">
        <is>
          <t>Positivo</t>
        </is>
      </c>
      <c r="G397" t="inlineStr"/>
      <c r="H397" t="inlineStr">
        <is>
          <t>Historico</t>
        </is>
      </c>
      <c r="I397" t="inlineStr">
        <is>
          <t>Historico</t>
        </is>
      </c>
      <c r="J397" t="inlineStr">
        <is>
          <t>Acumulado</t>
        </is>
      </c>
      <c r="K397" t="inlineStr"/>
      <c r="L397" t="inlineStr">
        <is>
          <t>ENT</t>
        </is>
      </c>
    </row>
    <row r="398">
      <c r="A398" t="n">
        <v>444</v>
      </c>
      <c r="B398" t="inlineStr">
        <is>
          <t>CES Proceso de grados</t>
        </is>
      </c>
      <c r="C398" t="inlineStr">
        <is>
          <t>Operativo</t>
        </is>
      </c>
      <c r="D398" t="inlineStr">
        <is>
          <t>Registro y Control</t>
        </is>
      </c>
      <c r="E398" t="inlineStr">
        <is>
          <t>Semestral</t>
        </is>
      </c>
      <c r="F398" t="inlineStr">
        <is>
          <t>Negativo</t>
        </is>
      </c>
      <c r="G398" t="inlineStr">
        <is>
          <t>Serie Unica</t>
        </is>
      </c>
      <c r="H398" t="inlineStr">
        <is>
          <t>Activo</t>
        </is>
      </c>
      <c r="I398" t="inlineStr">
        <is>
          <t>API</t>
        </is>
      </c>
      <c r="J398" t="inlineStr">
        <is>
          <t>Promedio</t>
        </is>
      </c>
      <c r="K398" t="inlineStr"/>
      <c r="L398" t="inlineStr">
        <is>
          <t>DEC</t>
        </is>
      </c>
    </row>
    <row r="399">
      <c r="A399" t="n">
        <v>445</v>
      </c>
      <c r="B399" t="inlineStr">
        <is>
          <t>Satisfacción del proceso de grados virtual</t>
        </is>
      </c>
      <c r="C399" t="inlineStr">
        <is>
          <t>Operativo</t>
        </is>
      </c>
      <c r="D399" t="inlineStr">
        <is>
          <t>Registro y Control</t>
        </is>
      </c>
      <c r="E399" t="inlineStr">
        <is>
          <t>Semestral</t>
        </is>
      </c>
      <c r="F399" t="inlineStr">
        <is>
          <t>Positivo</t>
        </is>
      </c>
      <c r="G399" t="inlineStr">
        <is>
          <t>Serie Unica</t>
        </is>
      </c>
      <c r="H399" t="inlineStr">
        <is>
          <t>Activo</t>
        </is>
      </c>
      <c r="I399" t="inlineStr">
        <is>
          <t>API</t>
        </is>
      </c>
      <c r="J399" t="inlineStr">
        <is>
          <t>Promedio</t>
        </is>
      </c>
      <c r="K399" t="inlineStr"/>
      <c r="L399" t="inlineStr">
        <is>
          <t>%</t>
        </is>
      </c>
    </row>
    <row r="400">
      <c r="A400" t="n">
        <v>447</v>
      </c>
      <c r="B400" t="inlineStr">
        <is>
          <t>Participación en actividades culturales</t>
        </is>
      </c>
      <c r="C400" t="inlineStr">
        <is>
          <t>Operativo</t>
        </is>
      </c>
      <c r="D400" t="inlineStr">
        <is>
          <t>Biblioteca Institucional</t>
        </is>
      </c>
      <c r="E400" t="inlineStr">
        <is>
          <t>Semestral</t>
        </is>
      </c>
      <c r="F400" t="inlineStr">
        <is>
          <t>Positivo</t>
        </is>
      </c>
      <c r="G400" t="inlineStr">
        <is>
          <t>Serie Unica</t>
        </is>
      </c>
      <c r="H400" t="inlineStr">
        <is>
          <t>Activo</t>
        </is>
      </c>
      <c r="I400" t="inlineStr">
        <is>
          <t>API</t>
        </is>
      </c>
      <c r="J400" t="inlineStr">
        <is>
          <t>Cierre</t>
        </is>
      </c>
      <c r="K400" t="inlineStr"/>
      <c r="L400" t="inlineStr">
        <is>
          <t>%</t>
        </is>
      </c>
    </row>
    <row r="401">
      <c r="A401" t="n">
        <v>448</v>
      </c>
      <c r="B401" t="inlineStr">
        <is>
          <t>Participación en actividades de formación</t>
        </is>
      </c>
      <c r="C401" t="inlineStr">
        <is>
          <t>Operativo</t>
        </is>
      </c>
      <c r="D401" t="inlineStr">
        <is>
          <t>Biblioteca Institucional</t>
        </is>
      </c>
      <c r="E401" t="inlineStr">
        <is>
          <t>Semestral</t>
        </is>
      </c>
      <c r="F401" t="inlineStr">
        <is>
          <t>Positivo</t>
        </is>
      </c>
      <c r="G401" t="inlineStr">
        <is>
          <t>Serie Unica</t>
        </is>
      </c>
      <c r="H401" t="inlineStr">
        <is>
          <t>Activo</t>
        </is>
      </c>
      <c r="I401" t="inlineStr">
        <is>
          <t>API</t>
        </is>
      </c>
      <c r="J401" t="inlineStr">
        <is>
          <t>Cierre</t>
        </is>
      </c>
      <c r="K401" t="inlineStr"/>
      <c r="L401" t="inlineStr">
        <is>
          <t>%</t>
        </is>
      </c>
    </row>
    <row r="402">
      <c r="A402" t="n">
        <v>449</v>
      </c>
      <c r="B402" t="inlineStr">
        <is>
          <t>Cumplimiento en la supervisión y monitoreo a los planes de tratamiento de los riesgos institucionales en nivel alto y extremo</t>
        </is>
      </c>
      <c r="C402" t="inlineStr">
        <is>
          <t>Operativo</t>
        </is>
      </c>
      <c r="D402" t="inlineStr">
        <is>
          <t>GESTIÓN DE RIESGOS</t>
        </is>
      </c>
      <c r="E402" t="inlineStr">
        <is>
          <t>Trimestral</t>
        </is>
      </c>
      <c r="F402" t="inlineStr">
        <is>
          <t>Positivo</t>
        </is>
      </c>
      <c r="G402" t="inlineStr"/>
      <c r="H402" t="inlineStr">
        <is>
          <t>Historico</t>
        </is>
      </c>
      <c r="I402" t="inlineStr">
        <is>
          <t>Historico</t>
        </is>
      </c>
      <c r="J402" t="inlineStr">
        <is>
          <t>Promedio</t>
        </is>
      </c>
      <c r="K402" t="inlineStr"/>
      <c r="L402" t="inlineStr">
        <is>
          <t>%</t>
        </is>
      </c>
    </row>
    <row r="403">
      <c r="A403" t="n">
        <v>451</v>
      </c>
      <c r="B403" t="inlineStr">
        <is>
          <t>% de publicaciones con sentimiento positivo</t>
        </is>
      </c>
      <c r="C403" t="inlineStr">
        <is>
          <t>Operativo</t>
        </is>
      </c>
      <c r="D403" t="inlineStr">
        <is>
          <t>Comunicaciones Externas</t>
        </is>
      </c>
      <c r="E403" t="inlineStr">
        <is>
          <t>Semestral</t>
        </is>
      </c>
      <c r="F403" t="inlineStr">
        <is>
          <t>Positivo</t>
        </is>
      </c>
      <c r="G403" t="inlineStr">
        <is>
          <t>Serie Unica</t>
        </is>
      </c>
      <c r="H403" t="inlineStr">
        <is>
          <t>Activo</t>
        </is>
      </c>
      <c r="I403" t="inlineStr">
        <is>
          <t>API</t>
        </is>
      </c>
      <c r="J403" t="inlineStr">
        <is>
          <t>Promedio</t>
        </is>
      </c>
      <c r="K403" t="inlineStr"/>
      <c r="L403" t="inlineStr">
        <is>
          <t>%</t>
        </is>
      </c>
    </row>
    <row r="404">
      <c r="A404" t="n">
        <v>452</v>
      </c>
      <c r="B404" t="inlineStr">
        <is>
          <t>Seguimiento a eventos internos y externos institucionales</t>
        </is>
      </c>
      <c r="C404" t="inlineStr">
        <is>
          <t>Operativo</t>
        </is>
      </c>
      <c r="D404" t="inlineStr">
        <is>
          <t>Comunicaciones Externas</t>
        </is>
      </c>
      <c r="E404" t="inlineStr">
        <is>
          <t>Semestral</t>
        </is>
      </c>
      <c r="F404" t="inlineStr">
        <is>
          <t>Positivo</t>
        </is>
      </c>
      <c r="G404" t="inlineStr">
        <is>
          <t>Serie Unica</t>
        </is>
      </c>
      <c r="H404" t="inlineStr">
        <is>
          <t>Activo</t>
        </is>
      </c>
      <c r="I404" t="inlineStr">
        <is>
          <t>API</t>
        </is>
      </c>
      <c r="J404" t="inlineStr">
        <is>
          <t>Promedio</t>
        </is>
      </c>
      <c r="K404" t="inlineStr"/>
      <c r="L404" t="inlineStr">
        <is>
          <t>%</t>
        </is>
      </c>
    </row>
    <row r="405">
      <c r="A405" t="n">
        <v>453</v>
      </c>
      <c r="B405" t="inlineStr">
        <is>
          <t>Número de cursos diseñados</t>
        </is>
      </c>
      <c r="C405" t="inlineStr">
        <is>
          <t>Operativo</t>
        </is>
      </c>
      <c r="D405" t="inlineStr">
        <is>
          <t>Diseño de Contenido Virtual</t>
        </is>
      </c>
      <c r="E405" t="inlineStr">
        <is>
          <t>Trimestral</t>
        </is>
      </c>
      <c r="F405" t="inlineStr">
        <is>
          <t>Positivo</t>
        </is>
      </c>
      <c r="G405" t="inlineStr">
        <is>
          <t>Serie Unica</t>
        </is>
      </c>
      <c r="H405" t="inlineStr">
        <is>
          <t>Activo</t>
        </is>
      </c>
      <c r="I405" t="inlineStr">
        <is>
          <t>API</t>
        </is>
      </c>
      <c r="J405" t="inlineStr">
        <is>
          <t>Acumulado</t>
        </is>
      </c>
      <c r="K405" t="inlineStr"/>
      <c r="L405" t="inlineStr">
        <is>
          <t>%</t>
        </is>
      </c>
    </row>
    <row r="406">
      <c r="A406" t="n">
        <v>454</v>
      </c>
      <c r="B406" t="inlineStr">
        <is>
          <t>Satisfacción de la calidad del contenido</t>
        </is>
      </c>
      <c r="C406" t="inlineStr">
        <is>
          <t>Estratégico</t>
        </is>
      </c>
      <c r="D406" t="inlineStr">
        <is>
          <t>Diseño de Contenido Virtual</t>
        </is>
      </c>
      <c r="E406" t="inlineStr">
        <is>
          <t>Trimestral</t>
        </is>
      </c>
      <c r="F406" t="inlineStr">
        <is>
          <t>Positivo</t>
        </is>
      </c>
      <c r="G406" t="inlineStr"/>
      <c r="H406" t="inlineStr">
        <is>
          <t>Historico</t>
        </is>
      </c>
      <c r="I406" t="inlineStr">
        <is>
          <t>Historico</t>
        </is>
      </c>
      <c r="J406" t="inlineStr">
        <is>
          <t>Promedio</t>
        </is>
      </c>
      <c r="K406" t="inlineStr"/>
      <c r="L406" t="inlineStr">
        <is>
          <t>%</t>
        </is>
      </c>
    </row>
    <row r="407">
      <c r="A407" t="n">
        <v>455</v>
      </c>
      <c r="B407" t="inlineStr">
        <is>
          <t>ANS Diseño de contenidos virtuales</t>
        </is>
      </c>
      <c r="C407" t="inlineStr">
        <is>
          <t>Estratégico</t>
        </is>
      </c>
      <c r="D407" t="inlineStr">
        <is>
          <t>Diseño de Contenido Virtual</t>
        </is>
      </c>
      <c r="E407" t="inlineStr">
        <is>
          <t>Trimestral</t>
        </is>
      </c>
      <c r="F407" t="inlineStr">
        <is>
          <t>Positivo</t>
        </is>
      </c>
      <c r="G407" t="inlineStr">
        <is>
          <t>Serie Unica</t>
        </is>
      </c>
      <c r="H407" t="inlineStr">
        <is>
          <t>Activo</t>
        </is>
      </c>
      <c r="I407" t="inlineStr">
        <is>
          <t>API</t>
        </is>
      </c>
      <c r="J407" t="inlineStr">
        <is>
          <t>Promedio</t>
        </is>
      </c>
      <c r="K407" t="inlineStr"/>
      <c r="L407" t="inlineStr">
        <is>
          <t>%</t>
        </is>
      </c>
    </row>
    <row r="408">
      <c r="A408" t="n">
        <v>456</v>
      </c>
      <c r="B408" t="inlineStr">
        <is>
          <t>Impacto de campañas de Mailing</t>
        </is>
      </c>
      <c r="C408" t="inlineStr">
        <is>
          <t>Operativo</t>
        </is>
      </c>
      <c r="D408" t="inlineStr">
        <is>
          <t>Comunicaciones Internas</t>
        </is>
      </c>
      <c r="E408" t="inlineStr">
        <is>
          <t>Trimestral</t>
        </is>
      </c>
      <c r="F408" t="inlineStr">
        <is>
          <t>Positivo</t>
        </is>
      </c>
      <c r="G408" t="inlineStr">
        <is>
          <t>Multiserie</t>
        </is>
      </c>
      <c r="H408" t="inlineStr">
        <is>
          <t>Activo</t>
        </is>
      </c>
      <c r="I408" t="inlineStr">
        <is>
          <t>API</t>
        </is>
      </c>
      <c r="J408" t="inlineStr">
        <is>
          <t>Promedio</t>
        </is>
      </c>
      <c r="K408" t="inlineStr"/>
      <c r="L408" t="inlineStr">
        <is>
          <t>%</t>
        </is>
      </c>
    </row>
    <row r="409">
      <c r="A409" t="n">
        <v>457</v>
      </c>
      <c r="B409" t="inlineStr">
        <is>
          <t>Apertura de enlaces en mensajes de texto</t>
        </is>
      </c>
      <c r="C409" t="inlineStr">
        <is>
          <t>Operativo</t>
        </is>
      </c>
      <c r="D409" t="inlineStr">
        <is>
          <t>Comunicaciones Internas</t>
        </is>
      </c>
      <c r="E409" t="inlineStr">
        <is>
          <t>Trimestral</t>
        </is>
      </c>
      <c r="F409" t="inlineStr">
        <is>
          <t>Positivo</t>
        </is>
      </c>
      <c r="G409" t="inlineStr">
        <is>
          <t>Multiserie</t>
        </is>
      </c>
      <c r="H409" t="inlineStr">
        <is>
          <t>Activo</t>
        </is>
      </c>
      <c r="I409" t="inlineStr">
        <is>
          <t>API</t>
        </is>
      </c>
      <c r="J409" t="inlineStr">
        <is>
          <t>Promedio</t>
        </is>
      </c>
      <c r="K409" t="inlineStr"/>
      <c r="L409" t="inlineStr">
        <is>
          <t>%</t>
        </is>
      </c>
    </row>
    <row r="410">
      <c r="A410" t="n">
        <v>458</v>
      </c>
      <c r="B410" t="inlineStr">
        <is>
          <t>Visitas a Pagina Web</t>
        </is>
      </c>
      <c r="C410" t="inlineStr">
        <is>
          <t>Operativo</t>
        </is>
      </c>
      <c r="D410" t="inlineStr">
        <is>
          <t>Comunicaciones Internas</t>
        </is>
      </c>
      <c r="E410" t="inlineStr">
        <is>
          <t>Semestral</t>
        </is>
      </c>
      <c r="F410" t="inlineStr">
        <is>
          <t>Positivo</t>
        </is>
      </c>
      <c r="G410" t="inlineStr"/>
      <c r="H410" t="inlineStr">
        <is>
          <t>Historico</t>
        </is>
      </c>
      <c r="I410" t="inlineStr">
        <is>
          <t>Historico</t>
        </is>
      </c>
      <c r="J410" t="inlineStr">
        <is>
          <t>Acumulado</t>
        </is>
      </c>
      <c r="K410" t="inlineStr"/>
      <c r="L410" t="inlineStr">
        <is>
          <t>%</t>
        </is>
      </c>
    </row>
    <row r="411">
      <c r="A411" t="n">
        <v>459</v>
      </c>
      <c r="B411" t="inlineStr">
        <is>
          <t>Número de publicaciones e historias</t>
        </is>
      </c>
      <c r="C411" t="inlineStr">
        <is>
          <t>Operativo</t>
        </is>
      </c>
      <c r="D411" t="inlineStr">
        <is>
          <t>Comunicaciones Externas</t>
        </is>
      </c>
      <c r="E411" t="inlineStr">
        <is>
          <t>Trimestral</t>
        </is>
      </c>
      <c r="F411" t="inlineStr">
        <is>
          <t>Positivo</t>
        </is>
      </c>
      <c r="G411" t="inlineStr"/>
      <c r="H411" t="inlineStr">
        <is>
          <t>Historico</t>
        </is>
      </c>
      <c r="I411" t="inlineStr">
        <is>
          <t>Historico</t>
        </is>
      </c>
      <c r="J411" t="inlineStr">
        <is>
          <t>Promedio</t>
        </is>
      </c>
      <c r="K411" t="inlineStr"/>
      <c r="L411" t="inlineStr">
        <is>
          <t>%</t>
        </is>
      </c>
    </row>
    <row r="412">
      <c r="A412" t="n">
        <v>460</v>
      </c>
      <c r="B412" t="inlineStr">
        <is>
          <t>% de profesores (Contrato Indefinido- Fijo) impactados plan de desarrollo docente</t>
        </is>
      </c>
      <c r="C412" t="inlineStr">
        <is>
          <t>Operativo</t>
        </is>
      </c>
      <c r="D412" t="inlineStr">
        <is>
          <t>GESTIÓN Y DESARROLLO DEL TALENTO HUMANO</t>
        </is>
      </c>
      <c r="E412" t="inlineStr">
        <is>
          <t>Anual</t>
        </is>
      </c>
      <c r="F412" t="inlineStr">
        <is>
          <t>Positivo</t>
        </is>
      </c>
      <c r="G412" t="inlineStr">
        <is>
          <t>Serie Unica</t>
        </is>
      </c>
      <c r="H412" t="inlineStr">
        <is>
          <t>Activo</t>
        </is>
      </c>
      <c r="I412" t="inlineStr">
        <is>
          <t>API</t>
        </is>
      </c>
      <c r="J412" t="inlineStr">
        <is>
          <t>Cierre</t>
        </is>
      </c>
      <c r="K412" t="inlineStr"/>
      <c r="L412" t="inlineStr">
        <is>
          <t>%</t>
        </is>
      </c>
    </row>
    <row r="413">
      <c r="A413" t="n">
        <v>462</v>
      </c>
      <c r="B413" t="inlineStr">
        <is>
          <t>Nivel Esfuerzo Editorial</t>
        </is>
      </c>
      <c r="C413" t="inlineStr">
        <is>
          <t>Operativo</t>
        </is>
      </c>
      <c r="D413" t="inlineStr">
        <is>
          <t>Editorial y Publicaciones</t>
        </is>
      </c>
      <c r="E413" t="inlineStr">
        <is>
          <t>Semestral</t>
        </is>
      </c>
      <c r="F413" t="inlineStr">
        <is>
          <t>Positivo</t>
        </is>
      </c>
      <c r="G413" t="inlineStr"/>
      <c r="H413" t="inlineStr">
        <is>
          <t>Historico</t>
        </is>
      </c>
      <c r="I413" t="inlineStr">
        <is>
          <t>Historico</t>
        </is>
      </c>
      <c r="J413" t="inlineStr">
        <is>
          <t>Promedio</t>
        </is>
      </c>
      <c r="K413" t="inlineStr"/>
      <c r="L413" t="inlineStr">
        <is>
          <t>%</t>
        </is>
      </c>
    </row>
    <row r="414">
      <c r="A414" t="n">
        <v>463</v>
      </c>
      <c r="B414" t="inlineStr">
        <is>
          <t>Cumplimiento de las acciones del Plan de mejoramiento GPW</t>
        </is>
      </c>
      <c r="C414" t="inlineStr">
        <is>
          <t>Estratégico</t>
        </is>
      </c>
      <c r="D414" t="inlineStr">
        <is>
          <t>GESTIÓN Y DESARROLLO DEL TALENTO HUMANO</t>
        </is>
      </c>
      <c r="E414" t="inlineStr">
        <is>
          <t>Semestral</t>
        </is>
      </c>
      <c r="F414" t="inlineStr">
        <is>
          <t>Positivo</t>
        </is>
      </c>
      <c r="G414" t="inlineStr"/>
      <c r="H414" t="inlineStr">
        <is>
          <t>Historico</t>
        </is>
      </c>
      <c r="I414" t="inlineStr">
        <is>
          <t>Historico</t>
        </is>
      </c>
      <c r="J414" t="inlineStr">
        <is>
          <t>Cierre</t>
        </is>
      </c>
      <c r="K414" t="inlineStr"/>
      <c r="L414" t="inlineStr">
        <is>
          <t>%</t>
        </is>
      </c>
    </row>
    <row r="415">
      <c r="A415" t="n">
        <v>465</v>
      </c>
      <c r="B415" t="inlineStr">
        <is>
          <t>% de depuración histórico  SNIES</t>
        </is>
      </c>
      <c r="C415" t="inlineStr">
        <is>
          <t>Estratégico</t>
        </is>
      </c>
      <c r="D415" t="inlineStr">
        <is>
          <t>DATOS Y ANALÍTICA</t>
        </is>
      </c>
      <c r="E415" t="inlineStr">
        <is>
          <t>Semestral</t>
        </is>
      </c>
      <c r="F415" t="inlineStr">
        <is>
          <t>Positivo</t>
        </is>
      </c>
      <c r="G415" t="inlineStr"/>
      <c r="H415" t="inlineStr">
        <is>
          <t>Historico</t>
        </is>
      </c>
      <c r="I415" t="inlineStr">
        <is>
          <t>Historico</t>
        </is>
      </c>
      <c r="J415" t="inlineStr">
        <is>
          <t>Cierre</t>
        </is>
      </c>
      <c r="K415" t="inlineStr"/>
      <c r="L415" t="inlineStr">
        <is>
          <t>%</t>
        </is>
      </c>
    </row>
    <row r="416">
      <c r="A416" t="n">
        <v>466</v>
      </c>
      <c r="B416" t="inlineStr">
        <is>
          <t>NPS Estudiantes</t>
        </is>
      </c>
      <c r="C416" t="inlineStr">
        <is>
          <t>Estratégico</t>
        </is>
      </c>
      <c r="D416" t="inlineStr">
        <is>
          <t>EXPERIENCIA INSTITUCIONAL</t>
        </is>
      </c>
      <c r="E416" t="inlineStr">
        <is>
          <t>Semestral</t>
        </is>
      </c>
      <c r="F416" t="inlineStr">
        <is>
          <t>Positivo</t>
        </is>
      </c>
      <c r="G416" t="inlineStr">
        <is>
          <t>Serie Unica</t>
        </is>
      </c>
      <c r="H416" t="inlineStr">
        <is>
          <t>Activo</t>
        </is>
      </c>
      <c r="I416" t="inlineStr">
        <is>
          <t>API</t>
        </is>
      </c>
      <c r="J416" t="inlineStr">
        <is>
          <t>Promedio</t>
        </is>
      </c>
      <c r="K416" t="inlineStr"/>
      <c r="L416" t="inlineStr">
        <is>
          <t>DEC</t>
        </is>
      </c>
    </row>
    <row r="417">
      <c r="A417" t="n">
        <v>467</v>
      </c>
      <c r="B417" t="inlineStr">
        <is>
          <t>NPS Graduados</t>
        </is>
      </c>
      <c r="C417" t="inlineStr">
        <is>
          <t>Estratégico</t>
        </is>
      </c>
      <c r="D417" t="inlineStr">
        <is>
          <t>EXPERIENCIA INSTITUCIONAL</t>
        </is>
      </c>
      <c r="E417" t="inlineStr">
        <is>
          <t>Semestral</t>
        </is>
      </c>
      <c r="F417" t="inlineStr">
        <is>
          <t>Positivo</t>
        </is>
      </c>
      <c r="G417" t="inlineStr">
        <is>
          <t>Serie Unica</t>
        </is>
      </c>
      <c r="H417" t="inlineStr">
        <is>
          <t>Activo</t>
        </is>
      </c>
      <c r="I417" t="inlineStr">
        <is>
          <t>API</t>
        </is>
      </c>
      <c r="J417" t="inlineStr">
        <is>
          <t>Promedio</t>
        </is>
      </c>
      <c r="K417" t="inlineStr"/>
      <c r="L417" t="inlineStr">
        <is>
          <t>DEC</t>
        </is>
      </c>
    </row>
    <row r="418">
      <c r="A418" t="n">
        <v>468</v>
      </c>
      <c r="B418" t="inlineStr">
        <is>
          <t>CES General</t>
        </is>
      </c>
      <c r="C418" t="inlineStr">
        <is>
          <t>Estratégico</t>
        </is>
      </c>
      <c r="D418" t="inlineStr">
        <is>
          <t>EXPERIENCIA INSTITUCIONAL</t>
        </is>
      </c>
      <c r="E418" t="inlineStr">
        <is>
          <t>Semestral</t>
        </is>
      </c>
      <c r="F418" t="inlineStr">
        <is>
          <t>Negativo</t>
        </is>
      </c>
      <c r="G418" t="inlineStr">
        <is>
          <t>Serie Unica</t>
        </is>
      </c>
      <c r="H418" t="inlineStr">
        <is>
          <t>Activo</t>
        </is>
      </c>
      <c r="I418" t="inlineStr">
        <is>
          <t>API</t>
        </is>
      </c>
      <c r="J418" t="inlineStr">
        <is>
          <t>Promedio</t>
        </is>
      </c>
      <c r="K418" t="inlineStr"/>
      <c r="L418" t="inlineStr">
        <is>
          <t>DEC</t>
        </is>
      </c>
    </row>
    <row r="419">
      <c r="A419" t="n">
        <v>469</v>
      </c>
      <c r="B419" t="inlineStr">
        <is>
          <t>Cumplimiento Plan Anual Áreas sede Medellín</t>
        </is>
      </c>
      <c r="C419" t="inlineStr">
        <is>
          <t>Estratégico</t>
        </is>
      </c>
      <c r="D419" t="inlineStr">
        <is>
          <t>Planeación Estratégica</t>
        </is>
      </c>
      <c r="E419" t="inlineStr">
        <is>
          <t>Trimestral</t>
        </is>
      </c>
      <c r="F419" t="inlineStr">
        <is>
          <t>Positivo</t>
        </is>
      </c>
      <c r="G419" t="inlineStr">
        <is>
          <t>Multiserie</t>
        </is>
      </c>
      <c r="H419" t="inlineStr">
        <is>
          <t>Activo</t>
        </is>
      </c>
      <c r="I419" t="inlineStr">
        <is>
          <t>API</t>
        </is>
      </c>
      <c r="J419" t="inlineStr">
        <is>
          <t>Cierre</t>
        </is>
      </c>
      <c r="K419" t="inlineStr">
        <is>
          <t>Plan de retos</t>
        </is>
      </c>
      <c r="L419" t="inlineStr">
        <is>
          <t>%</t>
        </is>
      </c>
    </row>
    <row r="420">
      <c r="A420" t="inlineStr">
        <is>
          <t>469.1</t>
        </is>
      </c>
      <c r="B420" t="inlineStr">
        <is>
          <t>Plan anual DIRECCIÓN DE MATRÍCULAS</t>
        </is>
      </c>
      <c r="C420" t="inlineStr"/>
      <c r="D420" t="inlineStr">
        <is>
          <t>Gestión de unidades académicas</t>
        </is>
      </c>
      <c r="E420" t="inlineStr">
        <is>
          <t>Trimestral</t>
        </is>
      </c>
      <c r="F420" t="inlineStr">
        <is>
          <t>Positivo</t>
        </is>
      </c>
      <c r="G420" t="inlineStr"/>
      <c r="H420" t="inlineStr">
        <is>
          <t>Historico</t>
        </is>
      </c>
      <c r="I420" t="inlineStr">
        <is>
          <t>Historico</t>
        </is>
      </c>
      <c r="J420" t="inlineStr">
        <is>
          <t>Cierre</t>
        </is>
      </c>
      <c r="K420" t="inlineStr">
        <is>
          <t>Plan de retos</t>
        </is>
      </c>
      <c r="L420" t="inlineStr">
        <is>
          <t>%</t>
        </is>
      </c>
    </row>
    <row r="421">
      <c r="A421" t="inlineStr">
        <is>
          <t>469.10</t>
        </is>
      </c>
      <c r="B421" t="inlineStr">
        <is>
          <t>Plan anual FSCC - MARKETING MED</t>
        </is>
      </c>
      <c r="C421" t="inlineStr"/>
      <c r="D421" t="inlineStr">
        <is>
          <t>Sede Medellín</t>
        </is>
      </c>
      <c r="E421" t="inlineStr">
        <is>
          <t>Trimestral</t>
        </is>
      </c>
      <c r="F421" t="inlineStr">
        <is>
          <t>Positivo</t>
        </is>
      </c>
      <c r="G421" t="inlineStr"/>
      <c r="H421" t="inlineStr">
        <is>
          <t>Historico</t>
        </is>
      </c>
      <c r="I421" t="inlineStr">
        <is>
          <t>Historico</t>
        </is>
      </c>
      <c r="J421" t="inlineStr">
        <is>
          <t>Cierre</t>
        </is>
      </c>
      <c r="K421" t="inlineStr">
        <is>
          <t>Plan de retos</t>
        </is>
      </c>
      <c r="L421" t="inlineStr">
        <is>
          <t>%</t>
        </is>
      </c>
    </row>
    <row r="422">
      <c r="A422" t="inlineStr">
        <is>
          <t>469.2</t>
        </is>
      </c>
      <c r="B422" t="inlineStr">
        <is>
          <t>Plan anual FSCC- DERECHO Y GOBIERNO-DERECHO</t>
        </is>
      </c>
      <c r="C422" t="inlineStr"/>
      <c r="D422" t="inlineStr">
        <is>
          <t>Gestión de unidades académicas</t>
        </is>
      </c>
      <c r="E422" t="inlineStr">
        <is>
          <t>Trimestral</t>
        </is>
      </c>
      <c r="F422" t="inlineStr">
        <is>
          <t>Positivo</t>
        </is>
      </c>
      <c r="G422" t="inlineStr"/>
      <c r="H422" t="inlineStr">
        <is>
          <t>Historico</t>
        </is>
      </c>
      <c r="I422" t="inlineStr">
        <is>
          <t>Historico</t>
        </is>
      </c>
      <c r="J422" t="inlineStr">
        <is>
          <t>Cierre</t>
        </is>
      </c>
      <c r="K422" t="inlineStr">
        <is>
          <t>Plan de retos</t>
        </is>
      </c>
      <c r="L422" t="inlineStr">
        <is>
          <t>%</t>
        </is>
      </c>
    </row>
    <row r="423">
      <c r="A423" t="inlineStr">
        <is>
          <t>469.3</t>
        </is>
      </c>
      <c r="B423" t="inlineStr">
        <is>
          <t>Plan anual FIDI-DISEÑO-DISEÑO GRAFICO</t>
        </is>
      </c>
      <c r="C423" t="inlineStr"/>
      <c r="D423" t="inlineStr">
        <is>
          <t>Gestión de unidades académicas</t>
        </is>
      </c>
      <c r="E423" t="inlineStr">
        <is>
          <t>Trimestral</t>
        </is>
      </c>
      <c r="F423" t="inlineStr">
        <is>
          <t>Positivo</t>
        </is>
      </c>
      <c r="G423" t="inlineStr"/>
      <c r="H423" t="inlineStr">
        <is>
          <t>Historico</t>
        </is>
      </c>
      <c r="I423" t="inlineStr">
        <is>
          <t>Historico</t>
        </is>
      </c>
      <c r="J423" t="inlineStr">
        <is>
          <t>Cierre</t>
        </is>
      </c>
      <c r="K423" t="inlineStr">
        <is>
          <t>Plan de retos</t>
        </is>
      </c>
      <c r="L423" t="inlineStr">
        <is>
          <t>%</t>
        </is>
      </c>
    </row>
    <row r="424">
      <c r="A424" t="inlineStr">
        <is>
          <t>469.4</t>
        </is>
      </c>
      <c r="B424" t="inlineStr">
        <is>
          <t>Plan anual FIDI-TIC -INGENIERIA DE SISTEMAS</t>
        </is>
      </c>
      <c r="C424" t="inlineStr"/>
      <c r="D424" t="inlineStr">
        <is>
          <t>Gestión de unidades académicas</t>
        </is>
      </c>
      <c r="E424" t="inlineStr">
        <is>
          <t>Trimestral</t>
        </is>
      </c>
      <c r="F424" t="inlineStr">
        <is>
          <t>Positivo</t>
        </is>
      </c>
      <c r="G424" t="inlineStr"/>
      <c r="H424" t="inlineStr">
        <is>
          <t>Historico</t>
        </is>
      </c>
      <c r="I424" t="inlineStr">
        <is>
          <t>Historico</t>
        </is>
      </c>
      <c r="J424" t="inlineStr">
        <is>
          <t>Cierre</t>
        </is>
      </c>
      <c r="K424" t="inlineStr">
        <is>
          <t>Plan de retos</t>
        </is>
      </c>
      <c r="L424" t="inlineStr">
        <is>
          <t>%</t>
        </is>
      </c>
    </row>
    <row r="425">
      <c r="A425" t="inlineStr">
        <is>
          <t>469.5</t>
        </is>
      </c>
      <c r="B425" t="inlineStr">
        <is>
          <t>Plan anual FIDI-OPINA-INGENIERIA INDUSTRIAL</t>
        </is>
      </c>
      <c r="C425" t="inlineStr"/>
      <c r="D425" t="inlineStr">
        <is>
          <t>Gestión de unidades académicas</t>
        </is>
      </c>
      <c r="E425" t="inlineStr">
        <is>
          <t>Trimestral</t>
        </is>
      </c>
      <c r="F425" t="inlineStr">
        <is>
          <t>Positivo</t>
        </is>
      </c>
      <c r="G425" t="inlineStr"/>
      <c r="H425" t="inlineStr">
        <is>
          <t>Historico</t>
        </is>
      </c>
      <c r="I425" t="inlineStr">
        <is>
          <t>Historico</t>
        </is>
      </c>
      <c r="J425" t="inlineStr">
        <is>
          <t>Cierre</t>
        </is>
      </c>
      <c r="K425" t="inlineStr">
        <is>
          <t>Plan de retos</t>
        </is>
      </c>
      <c r="L425" t="inlineStr">
        <is>
          <t>%</t>
        </is>
      </c>
    </row>
    <row r="426">
      <c r="A426" t="inlineStr">
        <is>
          <t>469.6</t>
        </is>
      </c>
      <c r="B426" t="inlineStr">
        <is>
          <t>Plan anual FNGS-NEG Y DLLO INTER-NEGOCIOS INTERNACIONALES</t>
        </is>
      </c>
      <c r="C426" t="inlineStr"/>
      <c r="D426" t="inlineStr">
        <is>
          <t>Gestión de unidades académicas</t>
        </is>
      </c>
      <c r="E426" t="inlineStr">
        <is>
          <t>Trimestral</t>
        </is>
      </c>
      <c r="F426" t="inlineStr">
        <is>
          <t>Positivo</t>
        </is>
      </c>
      <c r="G426" t="inlineStr"/>
      <c r="H426" t="inlineStr">
        <is>
          <t>Historico</t>
        </is>
      </c>
      <c r="I426" t="inlineStr">
        <is>
          <t>Historico</t>
        </is>
      </c>
      <c r="J426" t="inlineStr">
        <is>
          <t>Cierre</t>
        </is>
      </c>
      <c r="K426" t="inlineStr">
        <is>
          <t>Plan de retos</t>
        </is>
      </c>
      <c r="L426" t="inlineStr">
        <is>
          <t>%</t>
        </is>
      </c>
    </row>
    <row r="427">
      <c r="A427" t="inlineStr">
        <is>
          <t>469.7</t>
        </is>
      </c>
      <c r="B427" t="inlineStr">
        <is>
          <t>Plan anual FSCC- EST.PSIC,TH Y SOC- PSICOLOGIA</t>
        </is>
      </c>
      <c r="C427" t="inlineStr"/>
      <c r="D427" t="inlineStr">
        <is>
          <t>Gestión de unidades académicas</t>
        </is>
      </c>
      <c r="E427" t="inlineStr">
        <is>
          <t>Trimestral</t>
        </is>
      </c>
      <c r="F427" t="inlineStr">
        <is>
          <t>Positivo</t>
        </is>
      </c>
      <c r="G427" t="inlineStr"/>
      <c r="H427" t="inlineStr">
        <is>
          <t>Historico</t>
        </is>
      </c>
      <c r="I427" t="inlineStr">
        <is>
          <t>Historico</t>
        </is>
      </c>
      <c r="J427" t="inlineStr">
        <is>
          <t>Cierre</t>
        </is>
      </c>
      <c r="K427" t="inlineStr">
        <is>
          <t>Plan de retos</t>
        </is>
      </c>
      <c r="L427" t="inlineStr">
        <is>
          <t>%</t>
        </is>
      </c>
    </row>
    <row r="428">
      <c r="A428" t="inlineStr">
        <is>
          <t>469.8</t>
        </is>
      </c>
      <c r="B428" t="inlineStr">
        <is>
          <t>Plan anual FIDI-CIENCIAS BÁSICAS MED</t>
        </is>
      </c>
      <c r="C428" t="inlineStr"/>
      <c r="D428" t="inlineStr">
        <is>
          <t>Gestión de unidades académicas</t>
        </is>
      </c>
      <c r="E428" t="inlineStr">
        <is>
          <t>Trimestral</t>
        </is>
      </c>
      <c r="F428" t="inlineStr">
        <is>
          <t>Positivo</t>
        </is>
      </c>
      <c r="G428" t="inlineStr"/>
      <c r="H428" t="inlineStr">
        <is>
          <t>Historico</t>
        </is>
      </c>
      <c r="I428" t="inlineStr">
        <is>
          <t>Historico</t>
        </is>
      </c>
      <c r="J428" t="inlineStr">
        <is>
          <t>Cierre</t>
        </is>
      </c>
      <c r="K428" t="inlineStr">
        <is>
          <t>Plan de retos</t>
        </is>
      </c>
      <c r="L428" t="inlineStr">
        <is>
          <t>%</t>
        </is>
      </c>
    </row>
    <row r="429">
      <c r="A429" t="inlineStr">
        <is>
          <t>469.9</t>
        </is>
      </c>
      <c r="B429" t="inlineStr">
        <is>
          <t>Plan anual ADMON DE EMPRESAS</t>
        </is>
      </c>
      <c r="C429" t="inlineStr"/>
      <c r="D429" t="inlineStr">
        <is>
          <t>Sede Medellín</t>
        </is>
      </c>
      <c r="E429" t="inlineStr">
        <is>
          <t>Trimestral</t>
        </is>
      </c>
      <c r="F429" t="inlineStr">
        <is>
          <t>Positivo</t>
        </is>
      </c>
      <c r="G429" t="inlineStr"/>
      <c r="H429" t="inlineStr">
        <is>
          <t>Historico</t>
        </is>
      </c>
      <c r="I429" t="inlineStr">
        <is>
          <t>Historico</t>
        </is>
      </c>
      <c r="J429" t="inlineStr">
        <is>
          <t>Cierre</t>
        </is>
      </c>
      <c r="K429" t="inlineStr">
        <is>
          <t>Plan de retos</t>
        </is>
      </c>
      <c r="L429" t="inlineStr">
        <is>
          <t>%</t>
        </is>
      </c>
    </row>
    <row r="430">
      <c r="A430" t="n">
        <v>470</v>
      </c>
      <c r="B430" t="inlineStr">
        <is>
          <t>Cumplimiento plan anual Secretaria académica y de extensión</t>
        </is>
      </c>
      <c r="C430" t="inlineStr">
        <is>
          <t>Estratégico</t>
        </is>
      </c>
      <c r="D430" t="inlineStr">
        <is>
          <t>Planeación Estratégica</t>
        </is>
      </c>
      <c r="E430" t="inlineStr">
        <is>
          <t>Trimestral</t>
        </is>
      </c>
      <c r="F430" t="inlineStr">
        <is>
          <t>Positivo</t>
        </is>
      </c>
      <c r="G430" t="inlineStr">
        <is>
          <t>Multiserie</t>
        </is>
      </c>
      <c r="H430" t="inlineStr">
        <is>
          <t>Activo</t>
        </is>
      </c>
      <c r="I430" t="inlineStr">
        <is>
          <t>API</t>
        </is>
      </c>
      <c r="J430" t="inlineStr">
        <is>
          <t>Cierre</t>
        </is>
      </c>
      <c r="K430" t="inlineStr">
        <is>
          <t>Plan de retos</t>
        </is>
      </c>
      <c r="L430" t="inlineStr">
        <is>
          <t>%</t>
        </is>
      </c>
    </row>
    <row r="431">
      <c r="A431" t="inlineStr">
        <is>
          <t>470.1</t>
        </is>
      </c>
      <c r="B431" t="inlineStr">
        <is>
          <t>Plan anual Dirección Sistema nacional de bibliotecas</t>
        </is>
      </c>
      <c r="C431" t="inlineStr"/>
      <c r="D431" t="inlineStr">
        <is>
          <t>Biblioteca Institucional</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row>
    <row r="432">
      <c r="A432" t="inlineStr">
        <is>
          <t>470.2</t>
        </is>
      </c>
      <c r="B432" t="inlineStr">
        <is>
          <t>Plan anual Dirección Editorial</t>
        </is>
      </c>
      <c r="C432" t="inlineStr"/>
      <c r="D432" t="inlineStr">
        <is>
          <t>Editorial y Publicaciones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row>
    <row r="433">
      <c r="A433" t="inlineStr">
        <is>
          <t>470.3</t>
        </is>
      </c>
      <c r="B433" t="inlineStr">
        <is>
          <t>Plan anual Dirección Centro de medios audiovisuales</t>
        </is>
      </c>
      <c r="C433" t="inlineStr"/>
      <c r="D433" t="inlineStr">
        <is>
          <t>Centro de Medios Audiovisuales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row>
    <row r="434">
      <c r="A434" t="inlineStr">
        <is>
          <t>470.4</t>
        </is>
      </c>
      <c r="B434" t="inlineStr">
        <is>
          <t>Plan anual Dirección Agencia Trompo</t>
        </is>
      </c>
      <c r="C434" t="inlineStr"/>
      <c r="D434" t="inlineStr">
        <is>
          <t>Comunicaciones Externas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row>
    <row r="435">
      <c r="A435" t="inlineStr">
        <is>
          <t>470.5</t>
        </is>
      </c>
      <c r="B435" t="inlineStr">
        <is>
          <t>Plan anual Dirección de Graduados y proyección empresarial</t>
        </is>
      </c>
      <c r="C435" t="inlineStr"/>
      <c r="D435" t="inlineStr">
        <is>
          <t>Gestión de Graduados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row>
    <row r="436">
      <c r="A436" t="n">
        <v>471</v>
      </c>
      <c r="B436" t="inlineStr">
        <is>
          <t>Cumplimiento plan anual Gerencia de Talento Humano</t>
        </is>
      </c>
      <c r="C436" t="inlineStr">
        <is>
          <t>Estratégico</t>
        </is>
      </c>
      <c r="D436" t="inlineStr">
        <is>
          <t>Planeación Estratégica</t>
        </is>
      </c>
      <c r="E436" t="inlineStr">
        <is>
          <t>Trimestral</t>
        </is>
      </c>
      <c r="F436" t="inlineStr">
        <is>
          <t>Positivo</t>
        </is>
      </c>
      <c r="G436" t="inlineStr">
        <is>
          <t>Multiserie</t>
        </is>
      </c>
      <c r="H436" t="inlineStr">
        <is>
          <t>Activo</t>
        </is>
      </c>
      <c r="I436" t="inlineStr">
        <is>
          <t>API</t>
        </is>
      </c>
      <c r="J436" t="inlineStr">
        <is>
          <t>Cierre</t>
        </is>
      </c>
      <c r="K436" t="inlineStr">
        <is>
          <t>Plan de retos</t>
        </is>
      </c>
      <c r="L436" t="inlineStr">
        <is>
          <t>%</t>
        </is>
      </c>
    </row>
    <row r="437">
      <c r="A437" t="n">
        <v>472</v>
      </c>
      <c r="B437" t="inlineStr">
        <is>
          <t>Cobertura de Recolección de Variables ADA (Arquitectura de datos para la analitica)</t>
        </is>
      </c>
      <c r="C437" t="inlineStr">
        <is>
          <t>Estratégico</t>
        </is>
      </c>
      <c r="D437" t="inlineStr">
        <is>
          <t>DATOS Y ANALÍTICA</t>
        </is>
      </c>
      <c r="E437" t="inlineStr">
        <is>
          <t>Semestral</t>
        </is>
      </c>
      <c r="F437" t="inlineStr">
        <is>
          <t>Positivo</t>
        </is>
      </c>
      <c r="G437" t="inlineStr"/>
      <c r="H437" t="inlineStr">
        <is>
          <t>Historico</t>
        </is>
      </c>
      <c r="I437" t="inlineStr">
        <is>
          <t>Historico</t>
        </is>
      </c>
      <c r="J437" t="inlineStr">
        <is>
          <t>Cierre</t>
        </is>
      </c>
      <c r="K437" t="inlineStr"/>
      <c r="L437" t="inlineStr">
        <is>
          <t>%</t>
        </is>
      </c>
    </row>
    <row r="438">
      <c r="A438" t="n">
        <v>473</v>
      </c>
      <c r="B438" t="inlineStr">
        <is>
          <t>Programas con planes de estudios definidos</t>
        </is>
      </c>
      <c r="C438" t="inlineStr">
        <is>
          <t>Estratégico</t>
        </is>
      </c>
      <c r="D438" t="inlineStr">
        <is>
          <t>Gestión, Evaluación e Innovación Curricular</t>
        </is>
      </c>
      <c r="E438" t="inlineStr">
        <is>
          <t>Semestral</t>
        </is>
      </c>
      <c r="F438" t="inlineStr">
        <is>
          <t>Positivo</t>
        </is>
      </c>
      <c r="G438" t="inlineStr">
        <is>
          <t>Multiserie</t>
        </is>
      </c>
      <c r="H438" t="inlineStr">
        <is>
          <t>Activo</t>
        </is>
      </c>
      <c r="I438" t="inlineStr">
        <is>
          <t>API</t>
        </is>
      </c>
      <c r="J438" t="inlineStr">
        <is>
          <t>Promedio</t>
        </is>
      </c>
      <c r="K438" t="inlineStr"/>
      <c r="L438" t="inlineStr">
        <is>
          <t>ENT</t>
        </is>
      </c>
    </row>
    <row r="439">
      <c r="A439" t="n">
        <v>474</v>
      </c>
      <c r="B439" t="inlineStr">
        <is>
          <t>Programas con planes de estudios definidos por escuela (Nuevos Programas)</t>
        </is>
      </c>
      <c r="C439" t="inlineStr">
        <is>
          <t>Estratégico</t>
        </is>
      </c>
      <c r="D439" t="inlineStr">
        <is>
          <t>Gestión de Unidades Académicas</t>
        </is>
      </c>
      <c r="E439" t="inlineStr">
        <is>
          <t>Semestral</t>
        </is>
      </c>
      <c r="F439" t="inlineStr">
        <is>
          <t>Positivo</t>
        </is>
      </c>
      <c r="G439" t="inlineStr">
        <is>
          <t>Multiserie</t>
        </is>
      </c>
      <c r="H439" t="inlineStr">
        <is>
          <t>Activo</t>
        </is>
      </c>
      <c r="I439" t="inlineStr">
        <is>
          <t>API</t>
        </is>
      </c>
      <c r="J439" t="inlineStr">
        <is>
          <t>Promedio</t>
        </is>
      </c>
      <c r="K439" t="inlineStr"/>
      <c r="L439" t="inlineStr">
        <is>
          <t>ENT</t>
        </is>
      </c>
    </row>
    <row r="440">
      <c r="A440" t="n">
        <v>475</v>
      </c>
      <c r="B440" t="inlineStr">
        <is>
          <t>Número de renovaciones de registro calificado radicadas al MEN</t>
        </is>
      </c>
      <c r="C440" t="inlineStr">
        <is>
          <t>Estratégico</t>
        </is>
      </c>
      <c r="D440" t="inlineStr">
        <is>
          <t>Creación, modificación y cierre de programas académicos</t>
        </is>
      </c>
      <c r="E440" t="inlineStr">
        <is>
          <t>Semestral</t>
        </is>
      </c>
      <c r="F440" t="inlineStr">
        <is>
          <t>Positivo</t>
        </is>
      </c>
      <c r="G440" t="inlineStr">
        <is>
          <t>Serie Unica</t>
        </is>
      </c>
      <c r="H440" t="inlineStr">
        <is>
          <t>Activo</t>
        </is>
      </c>
      <c r="I440" t="inlineStr">
        <is>
          <t>API</t>
        </is>
      </c>
      <c r="J440" t="inlineStr">
        <is>
          <t>Acumulado</t>
        </is>
      </c>
      <c r="K440" t="inlineStr"/>
      <c r="L440" t="inlineStr">
        <is>
          <t>ENT</t>
        </is>
      </c>
    </row>
    <row r="441">
      <c r="A441" t="n">
        <v>476</v>
      </c>
      <c r="B441" t="inlineStr">
        <is>
          <t>Programas con resultados de aprendizaje definidos</t>
        </is>
      </c>
      <c r="C441" t="inlineStr">
        <is>
          <t>Estratégico</t>
        </is>
      </c>
      <c r="D441" t="inlineStr">
        <is>
          <t>Gestión, Evaluación e Innovación Curricular</t>
        </is>
      </c>
      <c r="E441" t="inlineStr">
        <is>
          <t>Semestral</t>
        </is>
      </c>
      <c r="F441" t="inlineStr">
        <is>
          <t>Positivo</t>
        </is>
      </c>
      <c r="G441" t="inlineStr">
        <is>
          <t>Multiserie</t>
        </is>
      </c>
      <c r="H441" t="inlineStr">
        <is>
          <t>Activo</t>
        </is>
      </c>
      <c r="I441" t="inlineStr">
        <is>
          <t>API</t>
        </is>
      </c>
      <c r="J441" t="inlineStr">
        <is>
          <t>Promedio</t>
        </is>
      </c>
      <c r="K441" t="inlineStr"/>
      <c r="L441" t="inlineStr">
        <is>
          <t>ENT</t>
        </is>
      </c>
    </row>
    <row r="442">
      <c r="A442" t="n">
        <v>477</v>
      </c>
      <c r="B442" t="inlineStr">
        <is>
          <t>Programas con planes de estudios definidos por escuela (Programas Renovación, modificación y acreditación)</t>
        </is>
      </c>
      <c r="C442" t="inlineStr">
        <is>
          <t>Estratégico</t>
        </is>
      </c>
      <c r="D442" t="inlineStr">
        <is>
          <t>Gestión de Unidades Académicas</t>
        </is>
      </c>
      <c r="E442" t="inlineStr">
        <is>
          <t>Semestral</t>
        </is>
      </c>
      <c r="F442" t="inlineStr">
        <is>
          <t>Positivo</t>
        </is>
      </c>
      <c r="G442" t="inlineStr">
        <is>
          <t>Multiserie</t>
        </is>
      </c>
      <c r="H442" t="inlineStr">
        <is>
          <t>Activo</t>
        </is>
      </c>
      <c r="I442" t="inlineStr">
        <is>
          <t>API</t>
        </is>
      </c>
      <c r="J442" t="inlineStr">
        <is>
          <t>Acumulado</t>
        </is>
      </c>
      <c r="K442" t="inlineStr"/>
      <c r="L442" t="inlineStr">
        <is>
          <t>ENT</t>
        </is>
      </c>
    </row>
    <row r="443">
      <c r="A443" t="n">
        <v>478</v>
      </c>
      <c r="B443" t="inlineStr">
        <is>
          <t>Programas con planes de estudios definidos por escuela (Mantenimiento de programas)</t>
        </is>
      </c>
      <c r="C443" t="inlineStr">
        <is>
          <t>Estratégico</t>
        </is>
      </c>
      <c r="D443" t="inlineStr">
        <is>
          <t>Gestión de Unidades Académicas</t>
        </is>
      </c>
      <c r="E443" t="inlineStr">
        <is>
          <t>Semestral</t>
        </is>
      </c>
      <c r="F443" t="inlineStr">
        <is>
          <t>Positivo</t>
        </is>
      </c>
      <c r="G443" t="inlineStr">
        <is>
          <t>Multiserie</t>
        </is>
      </c>
      <c r="H443" t="inlineStr">
        <is>
          <t>Activo</t>
        </is>
      </c>
      <c r="I443" t="inlineStr">
        <is>
          <t>API</t>
        </is>
      </c>
      <c r="J443" t="inlineStr">
        <is>
          <t>Acumulado</t>
        </is>
      </c>
      <c r="K443" t="inlineStr"/>
      <c r="L443" t="inlineStr">
        <is>
          <t>ENT</t>
        </is>
      </c>
    </row>
    <row r="444">
      <c r="A444" t="n">
        <v>479</v>
      </c>
      <c r="B444" t="inlineStr">
        <is>
          <t>Programas con resultados de aprendizaje definidos por escuela (Nuevos Programas)</t>
        </is>
      </c>
      <c r="C444" t="inlineStr">
        <is>
          <t>Estratégico</t>
        </is>
      </c>
      <c r="D444" t="inlineStr">
        <is>
          <t>Gestión de Unidades Académicas</t>
        </is>
      </c>
      <c r="E444" t="inlineStr">
        <is>
          <t>Semestral</t>
        </is>
      </c>
      <c r="F444" t="inlineStr">
        <is>
          <t>Positivo</t>
        </is>
      </c>
      <c r="G444" t="inlineStr">
        <is>
          <t>Multiserie</t>
        </is>
      </c>
      <c r="H444" t="inlineStr">
        <is>
          <t>Activo</t>
        </is>
      </c>
      <c r="I444" t="inlineStr">
        <is>
          <t>API</t>
        </is>
      </c>
      <c r="J444" t="inlineStr">
        <is>
          <t>Acumulado</t>
        </is>
      </c>
      <c r="K444" t="inlineStr"/>
      <c r="L444" t="inlineStr">
        <is>
          <t>ENT</t>
        </is>
      </c>
    </row>
    <row r="445">
      <c r="A445" t="n">
        <v>480</v>
      </c>
      <c r="B445" t="inlineStr">
        <is>
          <t>Programas con resultados de aprendizaje definidos por escuela (Programas Renovación, modificación y acreditación)</t>
        </is>
      </c>
      <c r="C445" t="inlineStr">
        <is>
          <t>Estratégico</t>
        </is>
      </c>
      <c r="D445" t="inlineStr">
        <is>
          <t>Gestión de Unidades Académicas</t>
        </is>
      </c>
      <c r="E445" t="inlineStr">
        <is>
          <t>Semestral</t>
        </is>
      </c>
      <c r="F445" t="inlineStr">
        <is>
          <t>Positivo</t>
        </is>
      </c>
      <c r="G445" t="inlineStr">
        <is>
          <t>Multiserie</t>
        </is>
      </c>
      <c r="H445" t="inlineStr">
        <is>
          <t>Activo</t>
        </is>
      </c>
      <c r="I445" t="inlineStr">
        <is>
          <t>API</t>
        </is>
      </c>
      <c r="J445" t="inlineStr">
        <is>
          <t>Acumulado</t>
        </is>
      </c>
      <c r="K445" t="inlineStr"/>
      <c r="L445" t="inlineStr">
        <is>
          <t>ENT</t>
        </is>
      </c>
    </row>
    <row r="446">
      <c r="A446" t="n">
        <v>481</v>
      </c>
      <c r="B446" t="inlineStr">
        <is>
          <t>Solicitudes de documentación completadas</t>
        </is>
      </c>
      <c r="C446" t="inlineStr">
        <is>
          <t>Operativo</t>
        </is>
      </c>
      <c r="D446" t="inlineStr">
        <is>
          <t>Gestión, Evaluación e Innovación Curricular</t>
        </is>
      </c>
      <c r="E446" t="inlineStr">
        <is>
          <t>Semestral</t>
        </is>
      </c>
      <c r="F446" t="inlineStr">
        <is>
          <t>Positivo</t>
        </is>
      </c>
      <c r="G446" t="inlineStr">
        <is>
          <t>Multiserie</t>
        </is>
      </c>
      <c r="H446" t="inlineStr">
        <is>
          <t>Activo</t>
        </is>
      </c>
      <c r="I446" t="inlineStr">
        <is>
          <t>API</t>
        </is>
      </c>
      <c r="J446" t="inlineStr">
        <is>
          <t>Acumulado</t>
        </is>
      </c>
      <c r="K446" t="inlineStr"/>
      <c r="L446" t="inlineStr">
        <is>
          <t>%</t>
        </is>
      </c>
    </row>
    <row r="447">
      <c r="A447" t="n">
        <v>483</v>
      </c>
      <c r="B447" t="inlineStr">
        <is>
          <t>Tasa de incremento en la resolución de solicitudes de la vicerrectoría de crecimiento</t>
        </is>
      </c>
      <c r="C447" t="inlineStr">
        <is>
          <t>Operativo</t>
        </is>
      </c>
      <c r="D447" t="inlineStr">
        <is>
          <t>Gestión de campañas integradas de marketing</t>
        </is>
      </c>
      <c r="E447" t="inlineStr">
        <is>
          <t>Anual</t>
        </is>
      </c>
      <c r="F447" t="inlineStr">
        <is>
          <t>Positivo</t>
        </is>
      </c>
      <c r="G447" t="inlineStr"/>
      <c r="H447" t="inlineStr">
        <is>
          <t>Historico</t>
        </is>
      </c>
      <c r="I447" t="inlineStr">
        <is>
          <t>Historico</t>
        </is>
      </c>
      <c r="J447" t="inlineStr">
        <is>
          <t>Cierre</t>
        </is>
      </c>
      <c r="K447" t="inlineStr"/>
      <c r="L447" t="inlineStr">
        <is>
          <t>ENT</t>
        </is>
      </c>
    </row>
    <row r="448">
      <c r="A448" t="n">
        <v>484</v>
      </c>
      <c r="B448" t="inlineStr">
        <is>
          <t>Cumplimiento del Programa de la Cultura del Autocuidado</t>
        </is>
      </c>
      <c r="C448" t="inlineStr">
        <is>
          <t>Operativo</t>
        </is>
      </c>
      <c r="D448" t="inlineStr">
        <is>
          <t>GESTIÓN DE SEGURIDAD Y SALUD EN EL TRABAJO</t>
        </is>
      </c>
      <c r="E448" t="inlineStr">
        <is>
          <t>Trimestral</t>
        </is>
      </c>
      <c r="F448" t="inlineStr">
        <is>
          <t>Positivo</t>
        </is>
      </c>
      <c r="G448" t="inlineStr">
        <is>
          <t>Serie Unica</t>
        </is>
      </c>
      <c r="H448" t="inlineStr">
        <is>
          <t>Activo</t>
        </is>
      </c>
      <c r="I448" t="inlineStr">
        <is>
          <t>API</t>
        </is>
      </c>
      <c r="J448" t="inlineStr">
        <is>
          <t>Promedio</t>
        </is>
      </c>
      <c r="K448" t="inlineStr"/>
      <c r="L448" t="inlineStr">
        <is>
          <t>%</t>
        </is>
      </c>
    </row>
    <row r="449">
      <c r="A449" t="n">
        <v>485</v>
      </c>
      <c r="B449" t="inlineStr">
        <is>
          <t>Oportunidad en el cierre de acciones</t>
        </is>
      </c>
      <c r="C449" t="inlineStr">
        <is>
          <t>Operativo</t>
        </is>
      </c>
      <c r="D449" t="inlineStr">
        <is>
          <t>Gestión de calidad</t>
        </is>
      </c>
      <c r="E449" t="inlineStr">
        <is>
          <t>Mensual</t>
        </is>
      </c>
      <c r="F449" t="inlineStr">
        <is>
          <t>Positivo</t>
        </is>
      </c>
      <c r="G449" t="inlineStr">
        <is>
          <t>Multiserie</t>
        </is>
      </c>
      <c r="H449" t="inlineStr">
        <is>
          <t>Activo</t>
        </is>
      </c>
      <c r="I449" t="inlineStr">
        <is>
          <t>API</t>
        </is>
      </c>
      <c r="J449" t="inlineStr">
        <is>
          <t>Promedio</t>
        </is>
      </c>
      <c r="K449" t="inlineStr"/>
      <c r="L449" t="inlineStr">
        <is>
          <t>%</t>
        </is>
      </c>
    </row>
    <row r="450">
      <c r="A450" t="n">
        <v>486</v>
      </c>
      <c r="B450" t="inlineStr">
        <is>
          <t>Número de visitas a la página web</t>
        </is>
      </c>
      <c r="C450" t="inlineStr">
        <is>
          <t>Operativo</t>
        </is>
      </c>
      <c r="D450" t="inlineStr">
        <is>
          <t>Comunicaciones Internas</t>
        </is>
      </c>
      <c r="E450" t="inlineStr">
        <is>
          <t>Semestral</t>
        </is>
      </c>
      <c r="F450" t="inlineStr">
        <is>
          <t>Positivo</t>
        </is>
      </c>
      <c r="G450" t="inlineStr">
        <is>
          <t>Serie Unica</t>
        </is>
      </c>
      <c r="H450" t="inlineStr">
        <is>
          <t>Activo</t>
        </is>
      </c>
      <c r="I450" t="inlineStr">
        <is>
          <t>API</t>
        </is>
      </c>
      <c r="J450" t="inlineStr">
        <is>
          <t>Acumulado</t>
        </is>
      </c>
      <c r="K450" t="inlineStr"/>
      <c r="L450" t="inlineStr">
        <is>
          <t>%</t>
        </is>
      </c>
    </row>
    <row r="451">
      <c r="A451" t="n">
        <v>487</v>
      </c>
      <c r="B451" t="inlineStr">
        <is>
          <t>Número Impactados Talleres de formación</t>
        </is>
      </c>
      <c r="C451" t="inlineStr">
        <is>
          <t>Operativo</t>
        </is>
      </c>
      <c r="D451" t="inlineStr">
        <is>
          <t>Centro de Medios Audiovisuales</t>
        </is>
      </c>
      <c r="E451" t="inlineStr">
        <is>
          <t>Anual</t>
        </is>
      </c>
      <c r="F451" t="inlineStr">
        <is>
          <t>Positivo</t>
        </is>
      </c>
      <c r="G451" t="inlineStr">
        <is>
          <t>Serie Unica</t>
        </is>
      </c>
      <c r="H451" t="inlineStr">
        <is>
          <t>Activo</t>
        </is>
      </c>
      <c r="I451" t="inlineStr">
        <is>
          <t>API</t>
        </is>
      </c>
      <c r="J451" t="inlineStr">
        <is>
          <t>Cierre</t>
        </is>
      </c>
      <c r="K451" t="inlineStr"/>
      <c r="L451" t="inlineStr">
        <is>
          <t>%</t>
        </is>
      </c>
    </row>
    <row r="452">
      <c r="A452" t="n">
        <v>488</v>
      </c>
      <c r="B452" t="inlineStr">
        <is>
          <t>Oportunidad en el cierre de actividades de los planes de mejora</t>
        </is>
      </c>
      <c r="C452" t="inlineStr">
        <is>
          <t>Operativo</t>
        </is>
      </c>
      <c r="D452" t="inlineStr">
        <is>
          <t>Gestión de calidad</t>
        </is>
      </c>
      <c r="E452" t="inlineStr">
        <is>
          <t>Mensual</t>
        </is>
      </c>
      <c r="F452" t="inlineStr">
        <is>
          <t>Positivo</t>
        </is>
      </c>
      <c r="G452" t="inlineStr">
        <is>
          <t>Multiserie</t>
        </is>
      </c>
      <c r="H452" t="inlineStr">
        <is>
          <t>Activo</t>
        </is>
      </c>
      <c r="I452" t="inlineStr">
        <is>
          <t>API</t>
        </is>
      </c>
      <c r="J452" t="inlineStr">
        <is>
          <t>Promedio</t>
        </is>
      </c>
      <c r="K452" t="inlineStr"/>
      <c r="L452" t="inlineStr">
        <is>
          <t>%</t>
        </is>
      </c>
    </row>
    <row r="453">
      <c r="A453" t="n">
        <v>489</v>
      </c>
      <c r="B453" t="inlineStr">
        <is>
          <t>Cumplimiento en la evaluación de las oportunidades de mejora (OM)</t>
        </is>
      </c>
      <c r="C453" t="inlineStr">
        <is>
          <t>Operativo</t>
        </is>
      </c>
      <c r="D453" t="inlineStr">
        <is>
          <t>Gestión de calidad</t>
        </is>
      </c>
      <c r="E453" t="inlineStr">
        <is>
          <t>Mensual</t>
        </is>
      </c>
      <c r="F453" t="inlineStr">
        <is>
          <t>Positivo</t>
        </is>
      </c>
      <c r="G453" t="inlineStr"/>
      <c r="H453" t="inlineStr">
        <is>
          <t>Historico</t>
        </is>
      </c>
      <c r="I453" t="inlineStr">
        <is>
          <t>Historico</t>
        </is>
      </c>
      <c r="J453" t="inlineStr">
        <is>
          <t>Promedio</t>
        </is>
      </c>
      <c r="K453" t="inlineStr"/>
      <c r="L453" t="inlineStr">
        <is>
          <t>%</t>
        </is>
      </c>
    </row>
    <row r="454">
      <c r="A454" t="n">
        <v>490</v>
      </c>
      <c r="B454" t="inlineStr">
        <is>
          <t>Nivel de Satisfacción Servicios Prestados - Planeación Estratégica</t>
        </is>
      </c>
      <c r="C454" t="inlineStr">
        <is>
          <t>Estratégico</t>
        </is>
      </c>
      <c r="D454" t="inlineStr">
        <is>
          <t>Planeación Estratégica</t>
        </is>
      </c>
      <c r="E454" t="inlineStr">
        <is>
          <t>Anual</t>
        </is>
      </c>
      <c r="F454" t="inlineStr">
        <is>
          <t>Positivo</t>
        </is>
      </c>
      <c r="G454" t="inlineStr">
        <is>
          <t>Serie Unica</t>
        </is>
      </c>
      <c r="H454" t="inlineStr">
        <is>
          <t>Activo</t>
        </is>
      </c>
      <c r="I454" t="inlineStr">
        <is>
          <t>API</t>
        </is>
      </c>
      <c r="J454" t="inlineStr">
        <is>
          <t>Cierre</t>
        </is>
      </c>
      <c r="K454" t="inlineStr"/>
      <c r="L454" t="inlineStr">
        <is>
          <t>%</t>
        </is>
      </c>
    </row>
    <row r="455">
      <c r="A455" t="n">
        <v>491</v>
      </c>
      <c r="B455" t="inlineStr">
        <is>
          <t>Nivel de Satisfacción Servicios Prestados - Gestión de proyectos</t>
        </is>
      </c>
      <c r="C455" t="inlineStr">
        <is>
          <t>Estratégico</t>
        </is>
      </c>
      <c r="D455" t="inlineStr">
        <is>
          <t>Gestión de Proyectos</t>
        </is>
      </c>
      <c r="E455" t="inlineStr">
        <is>
          <t>Anual</t>
        </is>
      </c>
      <c r="F455" t="inlineStr">
        <is>
          <t>Positivo</t>
        </is>
      </c>
      <c r="G455" t="inlineStr">
        <is>
          <t>Serie Unica</t>
        </is>
      </c>
      <c r="H455" t="inlineStr">
        <is>
          <t>Activo</t>
        </is>
      </c>
      <c r="I455" t="inlineStr">
        <is>
          <t>API</t>
        </is>
      </c>
      <c r="J455" t="inlineStr">
        <is>
          <t>Cierre</t>
        </is>
      </c>
      <c r="K455" t="inlineStr"/>
      <c r="L455" t="inlineStr">
        <is>
          <t>%</t>
        </is>
      </c>
    </row>
    <row r="456">
      <c r="A456" t="n">
        <v>492</v>
      </c>
      <c r="B456" t="inlineStr">
        <is>
          <t>Nivel de Satisfacción Servicios Prestados - Desempeño Institucional</t>
        </is>
      </c>
      <c r="C456" t="inlineStr">
        <is>
          <t>Estratégico</t>
        </is>
      </c>
      <c r="D456" t="inlineStr">
        <is>
          <t>Desempeño Institucional</t>
        </is>
      </c>
      <c r="E456" t="inlineStr">
        <is>
          <t>Anual</t>
        </is>
      </c>
      <c r="F456" t="inlineStr">
        <is>
          <t>Positivo</t>
        </is>
      </c>
      <c r="G456" t="inlineStr">
        <is>
          <t>Serie Unica</t>
        </is>
      </c>
      <c r="H456" t="inlineStr">
        <is>
          <t>Activo</t>
        </is>
      </c>
      <c r="I456" t="inlineStr">
        <is>
          <t>API</t>
        </is>
      </c>
      <c r="J456" t="inlineStr">
        <is>
          <t>Cierre</t>
        </is>
      </c>
      <c r="K456" t="inlineStr"/>
      <c r="L456" t="inlineStr">
        <is>
          <t>%</t>
        </is>
      </c>
    </row>
    <row r="457">
      <c r="A457" t="n">
        <v>493</v>
      </c>
      <c r="B457" t="inlineStr">
        <is>
          <t>Nivel de Satisfacción Servicios Prestados - Gestión Jurídica Y Normativa</t>
        </is>
      </c>
      <c r="C457" t="inlineStr">
        <is>
          <t>Estratégico</t>
        </is>
      </c>
      <c r="D457" t="inlineStr">
        <is>
          <t>GESTIÓN JURÍDICA Y NORMATIVA</t>
        </is>
      </c>
      <c r="E457" t="inlineStr">
        <is>
          <t>Anual</t>
        </is>
      </c>
      <c r="F457" t="inlineStr">
        <is>
          <t>Positivo</t>
        </is>
      </c>
      <c r="G457" t="inlineStr">
        <is>
          <t>Serie Unica</t>
        </is>
      </c>
      <c r="H457" t="inlineStr">
        <is>
          <t>Activo</t>
        </is>
      </c>
      <c r="I457" t="inlineStr">
        <is>
          <t>API</t>
        </is>
      </c>
      <c r="J457" t="inlineStr">
        <is>
          <t>Cierre</t>
        </is>
      </c>
      <c r="K457" t="inlineStr"/>
      <c r="L457" t="inlineStr">
        <is>
          <t>%</t>
        </is>
      </c>
    </row>
    <row r="458">
      <c r="A458" t="n">
        <v>494</v>
      </c>
      <c r="B458" t="inlineStr">
        <is>
          <t>Nivel de Satisfacción Servicios Prestados - Administración De Servicios Generales</t>
        </is>
      </c>
      <c r="C458" t="inlineStr">
        <is>
          <t>Estratégico</t>
        </is>
      </c>
      <c r="D458" t="inlineStr">
        <is>
          <t>Administración de Servicios Generales</t>
        </is>
      </c>
      <c r="E458" t="inlineStr">
        <is>
          <t>Anual</t>
        </is>
      </c>
      <c r="F458" t="inlineStr">
        <is>
          <t>Positivo</t>
        </is>
      </c>
      <c r="G458" t="inlineStr">
        <is>
          <t>Serie Unica</t>
        </is>
      </c>
      <c r="H458" t="inlineStr">
        <is>
          <t>Activo</t>
        </is>
      </c>
      <c r="I458" t="inlineStr">
        <is>
          <t>API</t>
        </is>
      </c>
      <c r="J458" t="inlineStr">
        <is>
          <t>Cierre</t>
        </is>
      </c>
      <c r="K458" t="inlineStr"/>
      <c r="L458" t="inlineStr">
        <is>
          <t>%</t>
        </is>
      </c>
    </row>
    <row r="459">
      <c r="A459" t="n">
        <v>495</v>
      </c>
      <c r="B459" t="inlineStr">
        <is>
          <t>Nivel de Satisfacción Servicios Prestados - Contabilidad</t>
        </is>
      </c>
      <c r="C459" t="inlineStr">
        <is>
          <t>Estratégico</t>
        </is>
      </c>
      <c r="D459" t="inlineStr">
        <is>
          <t>Contabilidad</t>
        </is>
      </c>
      <c r="E459" t="inlineStr">
        <is>
          <t>Anual</t>
        </is>
      </c>
      <c r="F459" t="inlineStr">
        <is>
          <t>Positivo</t>
        </is>
      </c>
      <c r="G459" t="inlineStr">
        <is>
          <t>Serie Unica</t>
        </is>
      </c>
      <c r="H459" t="inlineStr">
        <is>
          <t>Activo</t>
        </is>
      </c>
      <c r="I459" t="inlineStr">
        <is>
          <t>API</t>
        </is>
      </c>
      <c r="J459" t="inlineStr">
        <is>
          <t>Cierre</t>
        </is>
      </c>
      <c r="K459" t="inlineStr"/>
      <c r="L459" t="inlineStr">
        <is>
          <t>%</t>
        </is>
      </c>
    </row>
    <row r="460">
      <c r="A460" t="n">
        <v>496</v>
      </c>
      <c r="B460" t="inlineStr">
        <is>
          <t>Nivel de Satisfacción Servicios Prestados - Planeación Financiera</t>
        </is>
      </c>
      <c r="C460" t="inlineStr">
        <is>
          <t>Estratégico</t>
        </is>
      </c>
      <c r="D460" t="inlineStr">
        <is>
          <t>Planeación Financiera</t>
        </is>
      </c>
      <c r="E460" t="inlineStr">
        <is>
          <t>Anual</t>
        </is>
      </c>
      <c r="F460" t="inlineStr">
        <is>
          <t>Positivo</t>
        </is>
      </c>
      <c r="G460" t="inlineStr">
        <is>
          <t>Serie Unica</t>
        </is>
      </c>
      <c r="H460" t="inlineStr">
        <is>
          <t>Activo</t>
        </is>
      </c>
      <c r="I460" t="inlineStr">
        <is>
          <t>API</t>
        </is>
      </c>
      <c r="J460" t="inlineStr">
        <is>
          <t>Cierre</t>
        </is>
      </c>
      <c r="K460" t="inlineStr"/>
      <c r="L460" t="inlineStr">
        <is>
          <t>%</t>
        </is>
      </c>
    </row>
    <row r="461">
      <c r="A461" t="n">
        <v>497</v>
      </c>
      <c r="B461" t="inlineStr">
        <is>
          <t>Nivel de Satisfacción Servicios Prestados - Tesorería</t>
        </is>
      </c>
      <c r="C461" t="inlineStr">
        <is>
          <t>Estratégico</t>
        </is>
      </c>
      <c r="D461" t="inlineStr">
        <is>
          <t>Tesorería</t>
        </is>
      </c>
      <c r="E461" t="inlineStr">
        <is>
          <t>Anual</t>
        </is>
      </c>
      <c r="F461" t="inlineStr">
        <is>
          <t>Positivo</t>
        </is>
      </c>
      <c r="G461" t="inlineStr">
        <is>
          <t>Serie Unica</t>
        </is>
      </c>
      <c r="H461" t="inlineStr">
        <is>
          <t>Activo</t>
        </is>
      </c>
      <c r="I461" t="inlineStr">
        <is>
          <t>API</t>
        </is>
      </c>
      <c r="J461" t="inlineStr">
        <is>
          <t>Cierre</t>
        </is>
      </c>
      <c r="K461" t="inlineStr"/>
      <c r="L461" t="inlineStr">
        <is>
          <t>%</t>
        </is>
      </c>
    </row>
    <row r="462">
      <c r="A462" t="n">
        <v>498</v>
      </c>
      <c r="B462" t="inlineStr">
        <is>
          <t>Nivel de Satisfacción Servicios Prestados - Centro de Medios Audiovisuales</t>
        </is>
      </c>
      <c r="C462" t="inlineStr">
        <is>
          <t>Estratégico</t>
        </is>
      </c>
      <c r="D462" t="inlineStr">
        <is>
          <t>Centro de Medios Audiovisuales</t>
        </is>
      </c>
      <c r="E462" t="inlineStr">
        <is>
          <t>Anual</t>
        </is>
      </c>
      <c r="F462" t="inlineStr">
        <is>
          <t>Positivo</t>
        </is>
      </c>
      <c r="G462" t="inlineStr">
        <is>
          <t>Serie Unica</t>
        </is>
      </c>
      <c r="H462" t="inlineStr">
        <is>
          <t>Activo</t>
        </is>
      </c>
      <c r="I462" t="inlineStr">
        <is>
          <t>API</t>
        </is>
      </c>
      <c r="J462" t="inlineStr">
        <is>
          <t>Cierre</t>
        </is>
      </c>
      <c r="K462" t="inlineStr"/>
      <c r="L462" t="inlineStr">
        <is>
          <t>%</t>
        </is>
      </c>
    </row>
    <row r="463">
      <c r="A463" t="n">
        <v>499</v>
      </c>
      <c r="B463" t="inlineStr">
        <is>
          <t>Nivel de Satisfacción Servicios Prestados - Datos y analítica</t>
        </is>
      </c>
      <c r="C463" t="inlineStr">
        <is>
          <t>Estratégico</t>
        </is>
      </c>
      <c r="D463" t="inlineStr">
        <is>
          <t>DATOS Y ANALÍTICA</t>
        </is>
      </c>
      <c r="E463" t="inlineStr">
        <is>
          <t>Anual</t>
        </is>
      </c>
      <c r="F463" t="inlineStr">
        <is>
          <t>Positivo</t>
        </is>
      </c>
      <c r="G463" t="inlineStr">
        <is>
          <t>Serie Unica</t>
        </is>
      </c>
      <c r="H463" t="inlineStr">
        <is>
          <t>Activo</t>
        </is>
      </c>
      <c r="I463" t="inlineStr">
        <is>
          <t>API</t>
        </is>
      </c>
      <c r="J463" t="inlineStr">
        <is>
          <t>Cierre</t>
        </is>
      </c>
      <c r="K463" t="inlineStr"/>
      <c r="L463" t="inlineStr">
        <is>
          <t>%</t>
        </is>
      </c>
    </row>
    <row r="464">
      <c r="A464" t="n">
        <v>500</v>
      </c>
      <c r="B464" t="inlineStr">
        <is>
          <t>Nivel de Satisfacción Servicios Prestados -Servicio de Salud</t>
        </is>
      </c>
      <c r="C464" t="inlineStr">
        <is>
          <t>Estratégico</t>
        </is>
      </c>
      <c r="D464" t="inlineStr">
        <is>
          <t>Servicio de Salud</t>
        </is>
      </c>
      <c r="E464" t="inlineStr">
        <is>
          <t>Anual</t>
        </is>
      </c>
      <c r="F464" t="inlineStr">
        <is>
          <t>Positivo</t>
        </is>
      </c>
      <c r="G464" t="inlineStr">
        <is>
          <t>Serie Unica</t>
        </is>
      </c>
      <c r="H464" t="inlineStr">
        <is>
          <t>Activo</t>
        </is>
      </c>
      <c r="I464" t="inlineStr">
        <is>
          <t>API</t>
        </is>
      </c>
      <c r="J464" t="inlineStr">
        <is>
          <t>Cierre</t>
        </is>
      </c>
      <c r="K464" t="inlineStr"/>
      <c r="L464" t="inlineStr">
        <is>
          <t>%</t>
        </is>
      </c>
    </row>
    <row r="465">
      <c r="A465" t="n">
        <v>501</v>
      </c>
      <c r="B465" t="inlineStr">
        <is>
          <t>Nivel de Satisfacción Servicios Prestados -Gestión, evaluación e innovación curricular</t>
        </is>
      </c>
      <c r="C465" t="inlineStr">
        <is>
          <t>Estratégico</t>
        </is>
      </c>
      <c r="D465" t="inlineStr">
        <is>
          <t>Gestión, Evaluación e Innovación Curricular</t>
        </is>
      </c>
      <c r="E465" t="inlineStr">
        <is>
          <t>Anual</t>
        </is>
      </c>
      <c r="F465" t="inlineStr">
        <is>
          <t>Positivo</t>
        </is>
      </c>
      <c r="G465" t="inlineStr">
        <is>
          <t>Serie Unica</t>
        </is>
      </c>
      <c r="H465" t="inlineStr">
        <is>
          <t>Activo</t>
        </is>
      </c>
      <c r="I465" t="inlineStr">
        <is>
          <t>API</t>
        </is>
      </c>
      <c r="J465" t="inlineStr">
        <is>
          <t>Cierre</t>
        </is>
      </c>
      <c r="K465" t="inlineStr"/>
      <c r="L465" t="inlineStr">
        <is>
          <t>%</t>
        </is>
      </c>
    </row>
    <row r="466">
      <c r="A466" t="n">
        <v>502</v>
      </c>
      <c r="B466" t="inlineStr">
        <is>
          <t>Nivel de Satisfacción Servicios Prestados -Formación para la investigación, creación e innovación</t>
        </is>
      </c>
      <c r="C466" t="inlineStr">
        <is>
          <t>Estratégico</t>
        </is>
      </c>
      <c r="D466" t="inlineStr">
        <is>
          <t>Formación para la investigación, creación e innovación</t>
        </is>
      </c>
      <c r="E466" t="inlineStr">
        <is>
          <t>Anual</t>
        </is>
      </c>
      <c r="F466" t="inlineStr">
        <is>
          <t>Positivo</t>
        </is>
      </c>
      <c r="G466" t="inlineStr">
        <is>
          <t>Serie Unica</t>
        </is>
      </c>
      <c r="H466" t="inlineStr">
        <is>
          <t>Activo</t>
        </is>
      </c>
      <c r="I466" t="inlineStr">
        <is>
          <t>API</t>
        </is>
      </c>
      <c r="J466" t="inlineStr">
        <is>
          <t>Cierre</t>
        </is>
      </c>
      <c r="K466" t="inlineStr"/>
      <c r="L466" t="inlineStr">
        <is>
          <t>%</t>
        </is>
      </c>
    </row>
    <row r="467">
      <c r="A467" t="n">
        <v>503</v>
      </c>
      <c r="B467" t="inlineStr">
        <is>
          <t>Nivel de Satisfacción Servicios Prestados -Gestión de Unidades Académicas</t>
        </is>
      </c>
      <c r="C467" t="inlineStr">
        <is>
          <t>Estratégico</t>
        </is>
      </c>
      <c r="D467" t="inlineStr">
        <is>
          <t>Gestión de Unidades Académicas</t>
        </is>
      </c>
      <c r="E467" t="inlineStr">
        <is>
          <t>Anual</t>
        </is>
      </c>
      <c r="F467" t="inlineStr">
        <is>
          <t>Positivo</t>
        </is>
      </c>
      <c r="G467" t="inlineStr">
        <is>
          <t>Serie Unica</t>
        </is>
      </c>
      <c r="H467" t="inlineStr">
        <is>
          <t>Activo</t>
        </is>
      </c>
      <c r="I467" t="inlineStr">
        <is>
          <t>API</t>
        </is>
      </c>
      <c r="J467" t="inlineStr">
        <is>
          <t>Cierre</t>
        </is>
      </c>
      <c r="K467" t="inlineStr"/>
      <c r="L467" t="inlineStr">
        <is>
          <t>%</t>
        </is>
      </c>
    </row>
    <row r="468">
      <c r="A468" t="n">
        <v>504</v>
      </c>
      <c r="B468" t="inlineStr">
        <is>
          <t>Nivel de Satisfacción Servicios Prestados - LEI</t>
        </is>
      </c>
      <c r="C468" t="inlineStr">
        <is>
          <t>Estratégico</t>
        </is>
      </c>
      <c r="D468" t="inlineStr">
        <is>
          <t>LEI</t>
        </is>
      </c>
      <c r="E468" t="inlineStr">
        <is>
          <t>Anual</t>
        </is>
      </c>
      <c r="F468" t="inlineStr">
        <is>
          <t>Positivo</t>
        </is>
      </c>
      <c r="G468" t="inlineStr">
        <is>
          <t>Serie Unica</t>
        </is>
      </c>
      <c r="H468" t="inlineStr">
        <is>
          <t>Activo</t>
        </is>
      </c>
      <c r="I468" t="inlineStr">
        <is>
          <t>API</t>
        </is>
      </c>
      <c r="J468" t="inlineStr">
        <is>
          <t>Cierre</t>
        </is>
      </c>
      <c r="K468" t="inlineStr"/>
      <c r="L468" t="inlineStr">
        <is>
          <t>%</t>
        </is>
      </c>
    </row>
    <row r="469">
      <c r="A469" t="n">
        <v>505</v>
      </c>
      <c r="B469" t="inlineStr">
        <is>
          <t>Nivel de Satisfacción Servicios Prestados - Mercadeo de programas académicos</t>
        </is>
      </c>
      <c r="C469" t="inlineStr">
        <is>
          <t>Estratégico</t>
        </is>
      </c>
      <c r="D469" t="inlineStr">
        <is>
          <t>Mercadeo de programas académicos</t>
        </is>
      </c>
      <c r="E469" t="inlineStr">
        <is>
          <t>Anual</t>
        </is>
      </c>
      <c r="F469" t="inlineStr">
        <is>
          <t>Positivo</t>
        </is>
      </c>
      <c r="G469" t="inlineStr">
        <is>
          <t>Serie Unica</t>
        </is>
      </c>
      <c r="H469" t="inlineStr">
        <is>
          <t>Activo</t>
        </is>
      </c>
      <c r="I469" t="inlineStr">
        <is>
          <t>API</t>
        </is>
      </c>
      <c r="J469" t="inlineStr">
        <is>
          <t>Cierre</t>
        </is>
      </c>
      <c r="K469" t="inlineStr"/>
      <c r="L469" t="inlineStr">
        <is>
          <t>%</t>
        </is>
      </c>
    </row>
    <row r="470">
      <c r="A470" t="n">
        <v>506</v>
      </c>
      <c r="B470" t="inlineStr">
        <is>
          <t>Nivel de Satisfacción Servicios Prestados - Prácticas</t>
        </is>
      </c>
      <c r="C470" t="inlineStr">
        <is>
          <t>Estratégico</t>
        </is>
      </c>
      <c r="D470" t="inlineStr">
        <is>
          <t>Prácticas</t>
        </is>
      </c>
      <c r="E470" t="inlineStr">
        <is>
          <t>Semestral</t>
        </is>
      </c>
      <c r="F470" t="inlineStr">
        <is>
          <t>Positivo</t>
        </is>
      </c>
      <c r="G470" t="inlineStr">
        <is>
          <t>Serie Unica</t>
        </is>
      </c>
      <c r="H470" t="inlineStr">
        <is>
          <t>Activo</t>
        </is>
      </c>
      <c r="I470" t="inlineStr">
        <is>
          <t>API</t>
        </is>
      </c>
      <c r="J470" t="inlineStr">
        <is>
          <t>Cierre</t>
        </is>
      </c>
      <c r="K470" t="inlineStr"/>
      <c r="L470" t="inlineStr">
        <is>
          <t>%</t>
        </is>
      </c>
    </row>
    <row r="471">
      <c r="A471" t="n">
        <v>507</v>
      </c>
      <c r="B471" t="inlineStr">
        <is>
          <t>Nivel de Satisfacción Servicios Prestados -Cultura y Deporte</t>
        </is>
      </c>
      <c r="C471" t="inlineStr">
        <is>
          <t>Estratégico</t>
        </is>
      </c>
      <c r="D471" t="inlineStr">
        <is>
          <t>Cultura y Deporte</t>
        </is>
      </c>
      <c r="E471" t="inlineStr">
        <is>
          <t>Semestral</t>
        </is>
      </c>
      <c r="F471" t="inlineStr">
        <is>
          <t>Positivo</t>
        </is>
      </c>
      <c r="G471" t="inlineStr">
        <is>
          <t>Serie Unica</t>
        </is>
      </c>
      <c r="H471" t="inlineStr">
        <is>
          <t>Activo</t>
        </is>
      </c>
      <c r="I471" t="inlineStr">
        <is>
          <t>API</t>
        </is>
      </c>
      <c r="J471" t="inlineStr">
        <is>
          <t>Cierre</t>
        </is>
      </c>
      <c r="K471" t="inlineStr"/>
      <c r="L471" t="inlineStr">
        <is>
          <t>%</t>
        </is>
      </c>
    </row>
    <row r="472">
      <c r="A472" t="n">
        <v>508</v>
      </c>
      <c r="B472" t="inlineStr">
        <is>
          <t>Nivel de Satisfacción Servicios Prestados - Diseño y contenido virtual</t>
        </is>
      </c>
      <c r="C472" t="inlineStr">
        <is>
          <t>Estratégico</t>
        </is>
      </c>
      <c r="D472" t="inlineStr">
        <is>
          <t>Diseño de Contenido Virtual</t>
        </is>
      </c>
      <c r="E472" t="inlineStr">
        <is>
          <t>Anual</t>
        </is>
      </c>
      <c r="F472" t="inlineStr">
        <is>
          <t>Positivo</t>
        </is>
      </c>
      <c r="G472" t="inlineStr">
        <is>
          <t>Serie Unica</t>
        </is>
      </c>
      <c r="H472" t="inlineStr">
        <is>
          <t>Activo</t>
        </is>
      </c>
      <c r="I472" t="inlineStr">
        <is>
          <t>API</t>
        </is>
      </c>
      <c r="J472" t="inlineStr">
        <is>
          <t>Cierre</t>
        </is>
      </c>
      <c r="K472" t="inlineStr"/>
      <c r="L472" t="inlineStr">
        <is>
          <t>%</t>
        </is>
      </c>
    </row>
    <row r="473">
      <c r="A473" t="n">
        <v>509</v>
      </c>
      <c r="B473" t="inlineStr">
        <is>
          <t>Cumplimiento a cronograma de proyectos 2025</t>
        </is>
      </c>
      <c r="C473" t="inlineStr">
        <is>
          <t>Estratégico</t>
        </is>
      </c>
      <c r="D473" t="inlineStr">
        <is>
          <t>Gestión de Proyectos</t>
        </is>
      </c>
      <c r="E473" t="inlineStr">
        <is>
          <t>Mensual</t>
        </is>
      </c>
      <c r="F473" t="inlineStr">
        <is>
          <t>Positivo</t>
        </is>
      </c>
      <c r="G473" t="inlineStr">
        <is>
          <t>Multiserie</t>
        </is>
      </c>
      <c r="H473" t="inlineStr">
        <is>
          <t>Activo</t>
        </is>
      </c>
      <c r="I473" t="inlineStr">
        <is>
          <t>API</t>
        </is>
      </c>
      <c r="J473" t="inlineStr">
        <is>
          <t>Cierre</t>
        </is>
      </c>
      <c r="K473" t="inlineStr"/>
      <c r="L473" t="inlineStr">
        <is>
          <t>%</t>
        </is>
      </c>
    </row>
    <row r="474">
      <c r="A474" t="n">
        <v>510</v>
      </c>
      <c r="B474" t="inlineStr">
        <is>
          <t>Frecuencia de incidentes de riesgos</t>
        </is>
      </c>
      <c r="C474" t="inlineStr">
        <is>
          <t>Operativo</t>
        </is>
      </c>
      <c r="D474" t="inlineStr">
        <is>
          <t>GESTIÓN DE RIESGOS</t>
        </is>
      </c>
      <c r="E474" t="inlineStr">
        <is>
          <t>Trimestral</t>
        </is>
      </c>
      <c r="F474" t="inlineStr">
        <is>
          <t>Positivo</t>
        </is>
      </c>
      <c r="G474" t="inlineStr">
        <is>
          <t>Multiserie</t>
        </is>
      </c>
      <c r="H474" t="inlineStr">
        <is>
          <t>Activo</t>
        </is>
      </c>
      <c r="I474" t="inlineStr">
        <is>
          <t>API</t>
        </is>
      </c>
      <c r="J474" t="inlineStr">
        <is>
          <t>Acumulado</t>
        </is>
      </c>
      <c r="K474" t="inlineStr"/>
      <c r="L474" t="inlineStr">
        <is>
          <t>%</t>
        </is>
      </c>
    </row>
    <row r="475">
      <c r="A475" t="n">
        <v>511</v>
      </c>
      <c r="B475" t="inlineStr">
        <is>
          <t>Eficacia de controles</t>
        </is>
      </c>
      <c r="C475" t="inlineStr">
        <is>
          <t>Operativo</t>
        </is>
      </c>
      <c r="D475" t="inlineStr">
        <is>
          <t>GESTIÓN DE RIESGOS</t>
        </is>
      </c>
      <c r="E475" t="inlineStr">
        <is>
          <t>Trimestral</t>
        </is>
      </c>
      <c r="F475" t="inlineStr">
        <is>
          <t>Positivo</t>
        </is>
      </c>
      <c r="G475" t="inlineStr">
        <is>
          <t>Multiserie</t>
        </is>
      </c>
      <c r="H475" t="inlineStr">
        <is>
          <t>Activo</t>
        </is>
      </c>
      <c r="I475" t="inlineStr">
        <is>
          <t>API</t>
        </is>
      </c>
      <c r="J475" t="inlineStr">
        <is>
          <t>Acumulado</t>
        </is>
      </c>
      <c r="K475" t="inlineStr"/>
      <c r="L475" t="inlineStr">
        <is>
          <t>%</t>
        </is>
      </c>
    </row>
    <row r="476">
      <c r="A476" t="n">
        <v>513</v>
      </c>
      <c r="B476" t="inlineStr">
        <is>
          <t>Nivel de cumplimiento del plan de seguimiento a controles</t>
        </is>
      </c>
      <c r="C476" t="inlineStr">
        <is>
          <t>Operativo</t>
        </is>
      </c>
      <c r="D476" t="inlineStr">
        <is>
          <t>GESTIÓN DE RIESGOS</t>
        </is>
      </c>
      <c r="E476" t="inlineStr">
        <is>
          <t>Trimestral</t>
        </is>
      </c>
      <c r="F476" t="inlineStr">
        <is>
          <t>Positivo</t>
        </is>
      </c>
      <c r="G476" t="inlineStr">
        <is>
          <t>Serie Unica</t>
        </is>
      </c>
      <c r="H476" t="inlineStr">
        <is>
          <t>Activo</t>
        </is>
      </c>
      <c r="I476" t="inlineStr">
        <is>
          <t>API</t>
        </is>
      </c>
      <c r="J476" t="inlineStr">
        <is>
          <t>Promedio</t>
        </is>
      </c>
      <c r="K476" t="inlineStr"/>
      <c r="L476" t="inlineStr">
        <is>
          <t>%</t>
        </is>
      </c>
    </row>
    <row r="477">
      <c r="A477" t="n">
        <v>514</v>
      </c>
      <c r="B477" t="inlineStr">
        <is>
          <t>Respuesta ante nuevas necesidades de control</t>
        </is>
      </c>
      <c r="C477" t="inlineStr">
        <is>
          <t>Operativo</t>
        </is>
      </c>
      <c r="D477" t="inlineStr">
        <is>
          <t>GESTIÓN DE RIESGOS</t>
        </is>
      </c>
      <c r="E477" t="inlineStr">
        <is>
          <t>Semestral</t>
        </is>
      </c>
      <c r="F477" t="inlineStr">
        <is>
          <t>Positivo</t>
        </is>
      </c>
      <c r="G477" t="inlineStr">
        <is>
          <t>Serie Unica</t>
        </is>
      </c>
      <c r="H477" t="inlineStr">
        <is>
          <t>Activo</t>
        </is>
      </c>
      <c r="I477" t="inlineStr">
        <is>
          <t>API</t>
        </is>
      </c>
      <c r="J477" t="inlineStr">
        <is>
          <t>Promedio</t>
        </is>
      </c>
      <c r="K477" t="inlineStr"/>
      <c r="L477" t="inlineStr">
        <is>
          <t>%</t>
        </is>
      </c>
    </row>
    <row r="478">
      <c r="A478" t="n">
        <v>515</v>
      </c>
      <c r="B478" t="inlineStr">
        <is>
          <t>Porcentaje de procesos de control implementados</t>
        </is>
      </c>
      <c r="C478" t="inlineStr">
        <is>
          <t>Estratégico</t>
        </is>
      </c>
      <c r="D478" t="inlineStr">
        <is>
          <t>GESTIÓN DE LA TECNOLOGÍA E INNOVACIÓN DIGITAL</t>
        </is>
      </c>
      <c r="E478" t="inlineStr">
        <is>
          <t>Semestral</t>
        </is>
      </c>
      <c r="F478" t="inlineStr">
        <is>
          <t>Positivo</t>
        </is>
      </c>
      <c r="G478" t="inlineStr">
        <is>
          <t>Serie Unica</t>
        </is>
      </c>
      <c r="H478" t="inlineStr">
        <is>
          <t>Activo</t>
        </is>
      </c>
      <c r="I478" t="inlineStr">
        <is>
          <t>API</t>
        </is>
      </c>
      <c r="J478" t="inlineStr">
        <is>
          <t>Promedio</t>
        </is>
      </c>
      <c r="K478" t="inlineStr"/>
      <c r="L478" t="inlineStr">
        <is>
          <t>%</t>
        </is>
      </c>
    </row>
    <row r="479">
      <c r="A479" t="n">
        <v>516</v>
      </c>
      <c r="B479" t="inlineStr">
        <is>
          <t>Porcentaje de colaboradores formados en ciberseguridad</t>
        </is>
      </c>
      <c r="C479" t="inlineStr">
        <is>
          <t>Operativo</t>
        </is>
      </c>
      <c r="D479" t="inlineStr">
        <is>
          <t>GESTIÓN DE LA TECNOLOGÍA E INNOVACIÓN DIGITAL</t>
        </is>
      </c>
      <c r="E479" t="inlineStr">
        <is>
          <t>Semestral</t>
        </is>
      </c>
      <c r="F479" t="inlineStr">
        <is>
          <t>Positivo</t>
        </is>
      </c>
      <c r="G479" t="inlineStr">
        <is>
          <t>Serie Unica</t>
        </is>
      </c>
      <c r="H479" t="inlineStr">
        <is>
          <t>Activo</t>
        </is>
      </c>
      <c r="I479" t="inlineStr">
        <is>
          <t>API</t>
        </is>
      </c>
      <c r="J479" t="inlineStr">
        <is>
          <t>Promedio</t>
        </is>
      </c>
      <c r="K479" t="inlineStr"/>
      <c r="L479" t="inlineStr">
        <is>
          <t>%</t>
        </is>
      </c>
    </row>
    <row r="480">
      <c r="A480" t="n">
        <v>518</v>
      </c>
      <c r="B480" t="inlineStr">
        <is>
          <t>Cumplimiento programa de auditoría</t>
        </is>
      </c>
      <c r="C480" t="inlineStr">
        <is>
          <t>Estratégico</t>
        </is>
      </c>
      <c r="D480" t="inlineStr">
        <is>
          <t>AUDITORÍA INTERNA</t>
        </is>
      </c>
      <c r="E480" t="inlineStr">
        <is>
          <t>Trimestral</t>
        </is>
      </c>
      <c r="F480" t="inlineStr">
        <is>
          <t>Positivo</t>
        </is>
      </c>
      <c r="G480" t="inlineStr">
        <is>
          <t>Serie Unica</t>
        </is>
      </c>
      <c r="H480" t="inlineStr">
        <is>
          <t>Activo</t>
        </is>
      </c>
      <c r="I480" t="inlineStr">
        <is>
          <t>API</t>
        </is>
      </c>
      <c r="J480" t="inlineStr">
        <is>
          <t>Cierre</t>
        </is>
      </c>
      <c r="K480" t="inlineStr"/>
      <c r="L480" t="inlineStr">
        <is>
          <t>%</t>
        </is>
      </c>
    </row>
    <row r="481">
      <c r="A481" t="n">
        <v>519</v>
      </c>
      <c r="B481" t="inlineStr">
        <is>
          <t>% de publicaciones con sentimiento neutro o negativo</t>
        </is>
      </c>
      <c r="C481" t="inlineStr">
        <is>
          <t>Operativo</t>
        </is>
      </c>
      <c r="D481" t="inlineStr">
        <is>
          <t>Comunicaciones Externas</t>
        </is>
      </c>
      <c r="E481" t="inlineStr">
        <is>
          <t>Semestral</t>
        </is>
      </c>
      <c r="F481" t="inlineStr">
        <is>
          <t>Positivo</t>
        </is>
      </c>
      <c r="G481" t="inlineStr">
        <is>
          <t>Multiserie</t>
        </is>
      </c>
      <c r="H481" t="inlineStr">
        <is>
          <t>Activo</t>
        </is>
      </c>
      <c r="I481" t="inlineStr">
        <is>
          <t>API</t>
        </is>
      </c>
      <c r="J481" t="inlineStr">
        <is>
          <t>Promedio</t>
        </is>
      </c>
      <c r="K481" t="inlineStr"/>
      <c r="L481" t="inlineStr">
        <is>
          <t>%</t>
        </is>
      </c>
    </row>
    <row r="482">
      <c r="A482" t="n">
        <v>522</v>
      </c>
      <c r="B482" t="inlineStr">
        <is>
          <t>Asignaturas o modulos con mecanismos de evaluación implementados</t>
        </is>
      </c>
      <c r="C482" t="inlineStr">
        <is>
          <t>Estratégico</t>
        </is>
      </c>
      <c r="D482" t="inlineStr">
        <is>
          <t>Gestión, Evaluación e Innovación Curricular</t>
        </is>
      </c>
      <c r="E482" t="inlineStr">
        <is>
          <t>Anual</t>
        </is>
      </c>
      <c r="F482" t="inlineStr">
        <is>
          <t>Positivo</t>
        </is>
      </c>
      <c r="G482" t="inlineStr">
        <is>
          <t>Serie Unica</t>
        </is>
      </c>
      <c r="H482" t="inlineStr">
        <is>
          <t>Activo</t>
        </is>
      </c>
      <c r="I482" t="inlineStr">
        <is>
          <t>API</t>
        </is>
      </c>
      <c r="J482" t="inlineStr">
        <is>
          <t>Cierre</t>
        </is>
      </c>
      <c r="K482" t="inlineStr"/>
      <c r="L482" t="inlineStr">
        <is>
          <t>ENT</t>
        </is>
      </c>
    </row>
    <row r="483">
      <c r="A483" t="n">
        <v>523</v>
      </c>
      <c r="B483" t="inlineStr">
        <is>
          <t>Ingresos totales de educación para la vida</t>
        </is>
      </c>
      <c r="C483" t="inlineStr">
        <is>
          <t>Estratégico</t>
        </is>
      </c>
      <c r="D483" t="inlineStr">
        <is>
          <t>Planeación Financiera</t>
        </is>
      </c>
      <c r="E483" t="inlineStr">
        <is>
          <t>Semestral</t>
        </is>
      </c>
      <c r="F483" t="inlineStr">
        <is>
          <t>Positivo</t>
        </is>
      </c>
      <c r="G483" t="inlineStr">
        <is>
          <t>Multiserie</t>
        </is>
      </c>
      <c r="H483" t="inlineStr">
        <is>
          <t>Activo</t>
        </is>
      </c>
      <c r="I483" t="inlineStr">
        <is>
          <t>API</t>
        </is>
      </c>
      <c r="J483" t="inlineStr">
        <is>
          <t>Acumulado</t>
        </is>
      </c>
      <c r="K483" t="inlineStr"/>
      <c r="L483" t="inlineStr">
        <is>
          <t>DEC</t>
        </is>
      </c>
    </row>
    <row r="484">
      <c r="A484" t="n">
        <v>524</v>
      </c>
      <c r="B484" t="inlineStr">
        <is>
          <t>Total Leads por canales de captación</t>
        </is>
      </c>
      <c r="C484" t="inlineStr">
        <is>
          <t>Operativo</t>
        </is>
      </c>
      <c r="D484" t="inlineStr">
        <is>
          <t>Mercadeo de programas académicos</t>
        </is>
      </c>
      <c r="E484" t="inlineStr">
        <is>
          <t>Semestral</t>
        </is>
      </c>
      <c r="F484" t="inlineStr">
        <is>
          <t>Positivo</t>
        </is>
      </c>
      <c r="G484" t="inlineStr">
        <is>
          <t>Multiserie</t>
        </is>
      </c>
      <c r="H484" t="inlineStr">
        <is>
          <t>Activo</t>
        </is>
      </c>
      <c r="I484" t="inlineStr">
        <is>
          <t>API</t>
        </is>
      </c>
      <c r="J484" t="inlineStr">
        <is>
          <t>Acumulado</t>
        </is>
      </c>
      <c r="K484" t="inlineStr"/>
      <c r="L484" t="inlineStr">
        <is>
          <t>ENT</t>
        </is>
      </c>
    </row>
    <row r="485">
      <c r="A485" t="n">
        <v>526</v>
      </c>
      <c r="B485" t="inlineStr">
        <is>
          <t>Cumplimiento Politica Polisigs</t>
        </is>
      </c>
      <c r="C485" t="inlineStr">
        <is>
          <t>Operativo</t>
        </is>
      </c>
      <c r="D485" t="inlineStr">
        <is>
          <t>Planificación POLISIGS</t>
        </is>
      </c>
      <c r="E485" t="inlineStr">
        <is>
          <t>Trimestral</t>
        </is>
      </c>
      <c r="F485" t="inlineStr">
        <is>
          <t>Positivo</t>
        </is>
      </c>
      <c r="G485" t="inlineStr">
        <is>
          <t>Serie Unica</t>
        </is>
      </c>
      <c r="H485" t="inlineStr">
        <is>
          <t>Activo</t>
        </is>
      </c>
      <c r="I485" t="inlineStr">
        <is>
          <t>API</t>
        </is>
      </c>
      <c r="J485" t="inlineStr">
        <is>
          <t>Promedio</t>
        </is>
      </c>
      <c r="K485" t="inlineStr"/>
      <c r="L485" t="inlineStr">
        <is>
          <t>%</t>
        </is>
      </c>
    </row>
    <row r="486">
      <c r="A486" t="n">
        <v>527</v>
      </c>
      <c r="B486" t="inlineStr">
        <is>
          <t>Participación de Grupos de Interés en la construcción del nuevo plan de desarrollo (PDI)</t>
        </is>
      </c>
      <c r="C486" t="inlineStr">
        <is>
          <t>Estratégico</t>
        </is>
      </c>
      <c r="D486" t="inlineStr">
        <is>
          <t>Planeación Estratégica</t>
        </is>
      </c>
      <c r="E486" t="inlineStr">
        <is>
          <t>Anual</t>
        </is>
      </c>
      <c r="F486" t="inlineStr">
        <is>
          <t>Positivo</t>
        </is>
      </c>
      <c r="G486" t="inlineStr">
        <is>
          <t>Serie Unica</t>
        </is>
      </c>
      <c r="H486" t="inlineStr">
        <is>
          <t>Activo</t>
        </is>
      </c>
      <c r="I486" t="inlineStr">
        <is>
          <t>API</t>
        </is>
      </c>
      <c r="J486" t="inlineStr"/>
      <c r="K486" t="inlineStr"/>
      <c r="L486" t="inlineStr">
        <is>
          <t>%</t>
        </is>
      </c>
    </row>
    <row r="487">
      <c r="A487" t="n">
        <v>528</v>
      </c>
      <c r="B487" t="inlineStr">
        <is>
          <t>Participación de la comunidad en la Rendición de Cuentas</t>
        </is>
      </c>
      <c r="C487" t="inlineStr">
        <is>
          <t>Estratégico</t>
        </is>
      </c>
      <c r="D487" t="inlineStr">
        <is>
          <t>Planeación Estratégica</t>
        </is>
      </c>
      <c r="E487" t="inlineStr">
        <is>
          <t>Anual</t>
        </is>
      </c>
      <c r="F487" t="inlineStr">
        <is>
          <t>Positivo</t>
        </is>
      </c>
      <c r="G487" t="inlineStr">
        <is>
          <t>Serie Unica</t>
        </is>
      </c>
      <c r="H487" t="inlineStr">
        <is>
          <t>Activo</t>
        </is>
      </c>
      <c r="I487" t="inlineStr">
        <is>
          <t>API</t>
        </is>
      </c>
      <c r="J487" t="inlineStr">
        <is>
          <t>Cierre</t>
        </is>
      </c>
      <c r="K487" t="inlineStr"/>
      <c r="L487" t="inlineStr">
        <is>
          <t>ENT</t>
        </is>
      </c>
    </row>
    <row r="488">
      <c r="A488" t="n">
        <v>529</v>
      </c>
      <c r="B488" t="inlineStr">
        <is>
          <t>Oportunidad en la solución de solicitudes de infraestructura</t>
        </is>
      </c>
      <c r="C488" t="inlineStr">
        <is>
          <t>Operativo</t>
        </is>
      </c>
      <c r="D488" t="inlineStr">
        <is>
          <t>Gestión Infraestructura Física</t>
        </is>
      </c>
      <c r="E488" t="inlineStr">
        <is>
          <t>Trimestral</t>
        </is>
      </c>
      <c r="F488" t="inlineStr">
        <is>
          <t>Positivo</t>
        </is>
      </c>
      <c r="G488" t="inlineStr">
        <is>
          <t>Multiserie</t>
        </is>
      </c>
      <c r="H488" t="inlineStr">
        <is>
          <t>Activo</t>
        </is>
      </c>
      <c r="I488" t="inlineStr">
        <is>
          <t>API</t>
        </is>
      </c>
      <c r="J488" t="inlineStr">
        <is>
          <t>Acumulado</t>
        </is>
      </c>
      <c r="K488" t="inlineStr"/>
      <c r="L488" t="inlineStr">
        <is>
          <t>%</t>
        </is>
      </c>
    </row>
    <row r="489">
      <c r="A489" t="n">
        <v>530</v>
      </c>
      <c r="B489" t="inlineStr">
        <is>
          <t>Índice de Cumplimiento del Sprint</t>
        </is>
      </c>
      <c r="C489" t="inlineStr">
        <is>
          <t>Estratégico</t>
        </is>
      </c>
      <c r="D489" t="inlineStr">
        <is>
          <t>GESTIÓN DE LA TECNOLOGÍA E INNOVACIÓN DIGITAL</t>
        </is>
      </c>
      <c r="E489" t="inlineStr">
        <is>
          <t>Semestral</t>
        </is>
      </c>
      <c r="F489" t="inlineStr">
        <is>
          <t>Positivo</t>
        </is>
      </c>
      <c r="G489" t="inlineStr">
        <is>
          <t>Serie Unica</t>
        </is>
      </c>
      <c r="H489" t="inlineStr">
        <is>
          <t>Activo</t>
        </is>
      </c>
      <c r="I489" t="inlineStr">
        <is>
          <t>API</t>
        </is>
      </c>
      <c r="J489" t="inlineStr">
        <is>
          <t>Promedio</t>
        </is>
      </c>
      <c r="K489" t="inlineStr"/>
      <c r="L489" t="inlineStr">
        <is>
          <t>%</t>
        </is>
      </c>
    </row>
    <row r="490">
      <c r="A490" t="n">
        <v>531</v>
      </c>
      <c r="B490" t="inlineStr">
        <is>
          <t>Eficiencia de capacidad instalada</t>
        </is>
      </c>
      <c r="C490" t="inlineStr">
        <is>
          <t>Estratégico</t>
        </is>
      </c>
      <c r="D490" t="inlineStr">
        <is>
          <t>GESTIÓN DE LA TECNOLOGÍA E INNOVACIÓN DIGITAL</t>
        </is>
      </c>
      <c r="E490" t="inlineStr">
        <is>
          <t>Semestral</t>
        </is>
      </c>
      <c r="F490" t="inlineStr">
        <is>
          <t>Positivo</t>
        </is>
      </c>
      <c r="G490" t="inlineStr">
        <is>
          <t>Serie Unica</t>
        </is>
      </c>
      <c r="H490" t="inlineStr">
        <is>
          <t>Activo</t>
        </is>
      </c>
      <c r="I490" t="inlineStr">
        <is>
          <t>API</t>
        </is>
      </c>
      <c r="J490" t="inlineStr">
        <is>
          <t>Promedio</t>
        </is>
      </c>
      <c r="K490" t="inlineStr"/>
      <c r="L490" t="inlineStr">
        <is>
          <t>%</t>
        </is>
      </c>
    </row>
    <row r="491">
      <c r="A491" t="n">
        <v>532</v>
      </c>
      <c r="B491" t="inlineStr">
        <is>
          <t>Actividades de Cooperación en Internacionalización</t>
        </is>
      </c>
      <c r="C491" t="inlineStr">
        <is>
          <t>Estratégico</t>
        </is>
      </c>
      <c r="D491" t="inlineStr">
        <is>
          <t>VISIBILIDAD NACIONAL E INTERNACIONAL</t>
        </is>
      </c>
      <c r="E491" t="inlineStr">
        <is>
          <t>Semestral</t>
        </is>
      </c>
      <c r="F491" t="inlineStr">
        <is>
          <t>Positivo</t>
        </is>
      </c>
      <c r="G491" t="inlineStr">
        <is>
          <t>Multiserie</t>
        </is>
      </c>
      <c r="H491" t="inlineStr">
        <is>
          <t>Activo</t>
        </is>
      </c>
      <c r="I491" t="inlineStr">
        <is>
          <t>API</t>
        </is>
      </c>
      <c r="J491" t="inlineStr">
        <is>
          <t>Acumulado</t>
        </is>
      </c>
      <c r="K491" t="inlineStr"/>
      <c r="L491" t="inlineStr">
        <is>
          <t>%</t>
        </is>
      </c>
    </row>
    <row r="492">
      <c r="A492" t="n">
        <v>533</v>
      </c>
      <c r="B492" t="inlineStr">
        <is>
          <t>Participación de estudiantes externos invitados a actividades de cooperación nacional e internacional</t>
        </is>
      </c>
      <c r="C492" t="inlineStr">
        <is>
          <t>Estratégico</t>
        </is>
      </c>
      <c r="D492" t="inlineStr">
        <is>
          <t>VISIBILIDAD NACIONAL E INTERNACIONAL</t>
        </is>
      </c>
      <c r="E492" t="inlineStr">
        <is>
          <t>Semestral</t>
        </is>
      </c>
      <c r="F492" t="inlineStr">
        <is>
          <t>Positivo</t>
        </is>
      </c>
      <c r="G492" t="inlineStr">
        <is>
          <t>Multiserie</t>
        </is>
      </c>
      <c r="H492" t="inlineStr">
        <is>
          <t>Activo</t>
        </is>
      </c>
      <c r="I492" t="inlineStr">
        <is>
          <t>API</t>
        </is>
      </c>
      <c r="J492" t="inlineStr">
        <is>
          <t>Acumulado</t>
        </is>
      </c>
      <c r="K492" t="inlineStr"/>
      <c r="L492" t="inlineStr">
        <is>
          <t>%</t>
        </is>
      </c>
    </row>
    <row r="493">
      <c r="A493" t="n">
        <v>534</v>
      </c>
      <c r="B493" t="inlineStr">
        <is>
          <t>Participación de estudiantes POLI en actividades de cooperación nacional e internacional</t>
        </is>
      </c>
      <c r="C493" t="inlineStr">
        <is>
          <t>Estratégico</t>
        </is>
      </c>
      <c r="D493" t="inlineStr">
        <is>
          <t>VISIBILIDAD NACIONAL E INTERNACIONAL</t>
        </is>
      </c>
      <c r="E493" t="inlineStr">
        <is>
          <t>Semestral</t>
        </is>
      </c>
      <c r="F493" t="inlineStr">
        <is>
          <t>Positivo</t>
        </is>
      </c>
      <c r="G493" t="inlineStr">
        <is>
          <t>Multiserie</t>
        </is>
      </c>
      <c r="H493" t="inlineStr">
        <is>
          <t>Activo</t>
        </is>
      </c>
      <c r="I493" t="inlineStr">
        <is>
          <t>API</t>
        </is>
      </c>
      <c r="J493" t="inlineStr">
        <is>
          <t>Acumulado</t>
        </is>
      </c>
      <c r="K493" t="inlineStr"/>
      <c r="L493" t="inlineStr">
        <is>
          <t>%</t>
        </is>
      </c>
    </row>
    <row r="494">
      <c r="A494" t="n">
        <v>535</v>
      </c>
      <c r="B494" t="inlineStr">
        <is>
          <t>Participación de profesores externos invitados a actividades de cooperación nacional e internacional</t>
        </is>
      </c>
      <c r="C494" t="inlineStr">
        <is>
          <t>Estratégico</t>
        </is>
      </c>
      <c r="D494" t="inlineStr">
        <is>
          <t>VISIBILIDAD NACIONAL E INTERNACIONAL</t>
        </is>
      </c>
      <c r="E494" t="inlineStr">
        <is>
          <t>Semestral</t>
        </is>
      </c>
      <c r="F494" t="inlineStr">
        <is>
          <t>Positivo</t>
        </is>
      </c>
      <c r="G494" t="inlineStr">
        <is>
          <t>Multiserie</t>
        </is>
      </c>
      <c r="H494" t="inlineStr">
        <is>
          <t>Activo</t>
        </is>
      </c>
      <c r="I494" t="inlineStr">
        <is>
          <t>API</t>
        </is>
      </c>
      <c r="J494" t="inlineStr">
        <is>
          <t>Acumulado</t>
        </is>
      </c>
      <c r="K494" t="inlineStr"/>
      <c r="L494" t="inlineStr">
        <is>
          <t>%</t>
        </is>
      </c>
    </row>
    <row r="495">
      <c r="A495" t="n">
        <v>536</v>
      </c>
      <c r="B495" t="inlineStr">
        <is>
          <t>Participación de profesores POLI en actividades de cooperación nacional e internacional</t>
        </is>
      </c>
      <c r="C495" t="inlineStr">
        <is>
          <t>Estratégico</t>
        </is>
      </c>
      <c r="D495" t="inlineStr">
        <is>
          <t>VISIBILIDAD NACIONAL E INTERNACIONAL</t>
        </is>
      </c>
      <c r="E495" t="inlineStr">
        <is>
          <t>Semestral</t>
        </is>
      </c>
      <c r="F495" t="inlineStr">
        <is>
          <t>Positivo</t>
        </is>
      </c>
      <c r="G495" t="inlineStr">
        <is>
          <t>Multiserie</t>
        </is>
      </c>
      <c r="H495" t="inlineStr">
        <is>
          <t>Activo</t>
        </is>
      </c>
      <c r="I495" t="inlineStr">
        <is>
          <t>API</t>
        </is>
      </c>
      <c r="J495" t="inlineStr">
        <is>
          <t>Acumulado</t>
        </is>
      </c>
      <c r="K495" t="inlineStr"/>
      <c r="L495" t="inlineStr">
        <is>
          <t>%</t>
        </is>
      </c>
    </row>
    <row r="496">
      <c r="A496" t="n">
        <v>537</v>
      </c>
      <c r="B496" t="inlineStr">
        <is>
          <t>FCR- Resolución en primer contacto</t>
        </is>
      </c>
      <c r="C496" t="inlineStr">
        <is>
          <t>Estratégico</t>
        </is>
      </c>
      <c r="D496" t="inlineStr">
        <is>
          <t>Servicio</t>
        </is>
      </c>
      <c r="E496" t="inlineStr">
        <is>
          <t>Semestral</t>
        </is>
      </c>
      <c r="F496" t="inlineStr">
        <is>
          <t>Positivo</t>
        </is>
      </c>
      <c r="G496" t="inlineStr">
        <is>
          <t>Serie Unica</t>
        </is>
      </c>
      <c r="H496" t="inlineStr">
        <is>
          <t>Activo</t>
        </is>
      </c>
      <c r="I496" t="inlineStr">
        <is>
          <t>API</t>
        </is>
      </c>
      <c r="J496" t="inlineStr">
        <is>
          <t>Cierre</t>
        </is>
      </c>
      <c r="K496" t="inlineStr"/>
      <c r="L496" t="inlineStr">
        <is>
          <t>ENT</t>
        </is>
      </c>
    </row>
    <row r="497">
      <c r="A497" t="n">
        <v>538</v>
      </c>
      <c r="B497" t="inlineStr">
        <is>
          <t>Cumplimiento de sesiones de socialización de planeación académica</t>
        </is>
      </c>
      <c r="C497" t="inlineStr">
        <is>
          <t>Operativo</t>
        </is>
      </c>
      <c r="D497" t="inlineStr">
        <is>
          <t>Registro y Control</t>
        </is>
      </c>
      <c r="E497" t="inlineStr">
        <is>
          <t>Semestral</t>
        </is>
      </c>
      <c r="F497" t="inlineStr">
        <is>
          <t>Positivo</t>
        </is>
      </c>
      <c r="G497" t="inlineStr">
        <is>
          <t>Serie Unica</t>
        </is>
      </c>
      <c r="H497" t="inlineStr">
        <is>
          <t>Activo</t>
        </is>
      </c>
      <c r="I497" t="inlineStr">
        <is>
          <t>API</t>
        </is>
      </c>
      <c r="J497" t="inlineStr">
        <is>
          <t>Promedio</t>
        </is>
      </c>
      <c r="K497" t="inlineStr"/>
      <c r="L497" t="inlineStr">
        <is>
          <t>%</t>
        </is>
      </c>
    </row>
    <row r="498">
      <c r="A498" t="n">
        <v>539</v>
      </c>
      <c r="B498" t="inlineStr">
        <is>
          <t>CES emisión de certificados</t>
        </is>
      </c>
      <c r="C498" t="inlineStr">
        <is>
          <t>Operativo</t>
        </is>
      </c>
      <c r="D498" t="inlineStr">
        <is>
          <t>Registro y Control</t>
        </is>
      </c>
      <c r="E498" t="inlineStr">
        <is>
          <t>Semestral</t>
        </is>
      </c>
      <c r="F498" t="inlineStr">
        <is>
          <t>Negativo</t>
        </is>
      </c>
      <c r="G498" t="inlineStr">
        <is>
          <t>Serie Unica</t>
        </is>
      </c>
      <c r="H498" t="inlineStr">
        <is>
          <t>Activo</t>
        </is>
      </c>
      <c r="I498" t="inlineStr">
        <is>
          <t>API</t>
        </is>
      </c>
      <c r="J498" t="inlineStr">
        <is>
          <t>Promedio</t>
        </is>
      </c>
      <c r="K498" t="inlineStr"/>
      <c r="L498" t="inlineStr">
        <is>
          <t>DEC</t>
        </is>
      </c>
    </row>
    <row r="499">
      <c r="A499" t="n">
        <v>540</v>
      </c>
      <c r="B499" t="inlineStr">
        <is>
          <t>Nivel de Calidad de los Datos Cargados al SNIES</t>
        </is>
      </c>
      <c r="C499" t="inlineStr">
        <is>
          <t>Estratégico</t>
        </is>
      </c>
      <c r="D499" t="inlineStr">
        <is>
          <t>DATOS Y ANALÍTICA</t>
        </is>
      </c>
      <c r="E499" t="inlineStr">
        <is>
          <t>Semestral</t>
        </is>
      </c>
      <c r="F499" t="inlineStr">
        <is>
          <t>Positivo</t>
        </is>
      </c>
      <c r="G499" t="inlineStr">
        <is>
          <t>Serie Unica</t>
        </is>
      </c>
      <c r="H499" t="inlineStr">
        <is>
          <t>Activo</t>
        </is>
      </c>
      <c r="I499" t="inlineStr">
        <is>
          <t>API</t>
        </is>
      </c>
      <c r="J499" t="inlineStr">
        <is>
          <t>Promedio</t>
        </is>
      </c>
      <c r="K499" t="inlineStr"/>
      <c r="L499" t="inlineStr">
        <is>
          <t>%</t>
        </is>
      </c>
    </row>
    <row r="500">
      <c r="A500" t="n">
        <v>541</v>
      </c>
      <c r="B500" t="inlineStr">
        <is>
          <t>Participación de graduados en actividades de empleabilidad y relacionamiento</t>
        </is>
      </c>
      <c r="C500" t="inlineStr">
        <is>
          <t>Operativo</t>
        </is>
      </c>
      <c r="D500" t="inlineStr">
        <is>
          <t>Gestión de Graduados</t>
        </is>
      </c>
      <c r="E500" t="inlineStr">
        <is>
          <t>Anual</t>
        </is>
      </c>
      <c r="F500" t="inlineStr">
        <is>
          <t>Positivo</t>
        </is>
      </c>
      <c r="G500" t="inlineStr">
        <is>
          <t>Serie Unica</t>
        </is>
      </c>
      <c r="H500" t="inlineStr">
        <is>
          <t>Activo</t>
        </is>
      </c>
      <c r="I500" t="inlineStr">
        <is>
          <t>API</t>
        </is>
      </c>
      <c r="J500" t="inlineStr">
        <is>
          <t>Cierre</t>
        </is>
      </c>
      <c r="K500" t="inlineStr"/>
      <c r="L500" t="inlineStr">
        <is>
          <t>%</t>
        </is>
      </c>
    </row>
    <row r="501">
      <c r="A501" t="n">
        <v>542</v>
      </c>
      <c r="B501" t="inlineStr">
        <is>
          <t>Tasa de cotización del graduado - Metrica</t>
        </is>
      </c>
      <c r="C501" t="inlineStr">
        <is>
          <t>Estratégico</t>
        </is>
      </c>
      <c r="D501" t="inlineStr">
        <is>
          <t>Gestión de Graduados</t>
        </is>
      </c>
      <c r="E501" t="inlineStr">
        <is>
          <t>Anual</t>
        </is>
      </c>
      <c r="F501" t="inlineStr">
        <is>
          <t>Positivo</t>
        </is>
      </c>
      <c r="G501" t="inlineStr">
        <is>
          <t>Multiserie</t>
        </is>
      </c>
      <c r="H501" t="inlineStr">
        <is>
          <t>Activo</t>
        </is>
      </c>
      <c r="I501" t="inlineStr">
        <is>
          <t>API</t>
        </is>
      </c>
      <c r="J501" t="inlineStr">
        <is>
          <t>Promedio</t>
        </is>
      </c>
      <c r="K501" t="inlineStr"/>
      <c r="L501" t="inlineStr">
        <is>
          <t>%</t>
        </is>
      </c>
    </row>
    <row r="502">
      <c r="A502" t="n">
        <v>543</v>
      </c>
      <c r="B502" t="inlineStr">
        <is>
          <t>Tasa de interacción por usuario</t>
        </is>
      </c>
      <c r="C502" t="inlineStr">
        <is>
          <t>Operativo</t>
        </is>
      </c>
      <c r="D502" t="inlineStr">
        <is>
          <t>Editorial y Publicaciones</t>
        </is>
      </c>
      <c r="E502" t="inlineStr">
        <is>
          <t>Semestral</t>
        </is>
      </c>
      <c r="F502" t="inlineStr">
        <is>
          <t>Positivo</t>
        </is>
      </c>
      <c r="G502" t="inlineStr">
        <is>
          <t>Multiserie</t>
        </is>
      </c>
      <c r="H502" t="inlineStr">
        <is>
          <t>Activo</t>
        </is>
      </c>
      <c r="I502" t="inlineStr">
        <is>
          <t>API</t>
        </is>
      </c>
      <c r="J502" t="inlineStr">
        <is>
          <t>Acumulado</t>
        </is>
      </c>
      <c r="K502" t="inlineStr"/>
      <c r="L502" t="inlineStr">
        <is>
          <t>ENT</t>
        </is>
      </c>
    </row>
    <row r="503">
      <c r="A503" t="n">
        <v>544</v>
      </c>
      <c r="B503" t="inlineStr">
        <is>
          <t>Producción de ambientes inmersivos LEI</t>
        </is>
      </c>
      <c r="C503" t="inlineStr">
        <is>
          <t>Operativo</t>
        </is>
      </c>
      <c r="D503" t="inlineStr">
        <is>
          <t>LEI</t>
        </is>
      </c>
      <c r="E503" t="inlineStr">
        <is>
          <t>Semestral</t>
        </is>
      </c>
      <c r="F503" t="inlineStr">
        <is>
          <t>Positivo</t>
        </is>
      </c>
      <c r="G503" t="inlineStr">
        <is>
          <t>Multiserie</t>
        </is>
      </c>
      <c r="H503" t="inlineStr">
        <is>
          <t>Activo</t>
        </is>
      </c>
      <c r="I503" t="inlineStr">
        <is>
          <t>API</t>
        </is>
      </c>
      <c r="J503" t="inlineStr">
        <is>
          <t>Promedio</t>
        </is>
      </c>
      <c r="K503" t="inlineStr"/>
      <c r="L503" t="inlineStr">
        <is>
          <t>ENT</t>
        </is>
      </c>
    </row>
    <row r="504">
      <c r="A504" t="n">
        <v>546</v>
      </c>
      <c r="B504" t="inlineStr">
        <is>
          <t>Tasa de participación de graduados en instrumentos de seguimiento (M0, M1, M5)</t>
        </is>
      </c>
      <c r="C504" t="inlineStr">
        <is>
          <t>Estratégico</t>
        </is>
      </c>
      <c r="D504" t="inlineStr">
        <is>
          <t>Gestión de Graduados</t>
        </is>
      </c>
      <c r="E504" t="inlineStr">
        <is>
          <t>Anual</t>
        </is>
      </c>
      <c r="F504" t="inlineStr">
        <is>
          <t>Positivo</t>
        </is>
      </c>
      <c r="G504" t="inlineStr">
        <is>
          <t>Multiserie</t>
        </is>
      </c>
      <c r="H504" t="inlineStr">
        <is>
          <t>Activo</t>
        </is>
      </c>
      <c r="I504" t="inlineStr">
        <is>
          <t>API</t>
        </is>
      </c>
      <c r="J504" t="inlineStr">
        <is>
          <t>Promedio</t>
        </is>
      </c>
      <c r="K504" t="inlineStr"/>
      <c r="L504" t="inlineStr">
        <is>
          <t>ENT</t>
        </is>
      </c>
    </row>
    <row r="505">
      <c r="A505" t="n">
        <v>547</v>
      </c>
      <c r="B505" t="inlineStr">
        <is>
          <t>Nivel de satisfacción del graduado con la institución</t>
        </is>
      </c>
      <c r="C505" t="inlineStr">
        <is>
          <t>Estratégico</t>
        </is>
      </c>
      <c r="D505" t="inlineStr">
        <is>
          <t>Gestión de Graduados</t>
        </is>
      </c>
      <c r="E505" t="inlineStr">
        <is>
          <t>Anual</t>
        </is>
      </c>
      <c r="F505" t="inlineStr">
        <is>
          <t>Positivo</t>
        </is>
      </c>
      <c r="G505" t="inlineStr">
        <is>
          <t>Serie Unica</t>
        </is>
      </c>
      <c r="H505" t="inlineStr">
        <is>
          <t>Activo</t>
        </is>
      </c>
      <c r="I505" t="inlineStr">
        <is>
          <t>API</t>
        </is>
      </c>
      <c r="J505" t="inlineStr">
        <is>
          <t>Cierre</t>
        </is>
      </c>
      <c r="K505" t="inlineStr"/>
      <c r="L505" t="inlineStr">
        <is>
          <t>%</t>
        </is>
      </c>
    </row>
    <row r="506">
      <c r="A506" t="n">
        <v>550</v>
      </c>
      <c r="B506" t="inlineStr">
        <is>
          <t>Nivel de satisfacción con las actividades de formación</t>
        </is>
      </c>
      <c r="C506" t="inlineStr">
        <is>
          <t>Operativo</t>
        </is>
      </c>
      <c r="D506" t="inlineStr">
        <is>
          <t>Emprendimiento</t>
        </is>
      </c>
      <c r="E506" t="inlineStr">
        <is>
          <t>Semestral</t>
        </is>
      </c>
      <c r="F506" t="inlineStr">
        <is>
          <t>Positivo</t>
        </is>
      </c>
      <c r="G506" t="inlineStr">
        <is>
          <t>Serie Unica</t>
        </is>
      </c>
      <c r="H506" t="inlineStr">
        <is>
          <t>Activo</t>
        </is>
      </c>
      <c r="I506" t="inlineStr">
        <is>
          <t>API</t>
        </is>
      </c>
      <c r="J506" t="inlineStr">
        <is>
          <t>Cierre</t>
        </is>
      </c>
      <c r="K506" t="inlineStr"/>
      <c r="L506" t="inlineStr">
        <is>
          <t>%</t>
        </is>
      </c>
    </row>
    <row r="507">
      <c r="A507" t="n">
        <v>551</v>
      </c>
      <c r="B507" t="inlineStr">
        <is>
          <t>Evaluación del desempeño de los mentores</t>
        </is>
      </c>
      <c r="C507" t="inlineStr">
        <is>
          <t>Operativo</t>
        </is>
      </c>
      <c r="D507" t="inlineStr">
        <is>
          <t>Emprendimiento</t>
        </is>
      </c>
      <c r="E507" t="inlineStr">
        <is>
          <t>Semestral</t>
        </is>
      </c>
      <c r="F507" t="inlineStr">
        <is>
          <t>Positivo</t>
        </is>
      </c>
      <c r="G507" t="inlineStr">
        <is>
          <t>Serie Unica</t>
        </is>
      </c>
      <c r="H507" t="inlineStr">
        <is>
          <t>Activo</t>
        </is>
      </c>
      <c r="I507" t="inlineStr">
        <is>
          <t>API</t>
        </is>
      </c>
      <c r="J507" t="inlineStr">
        <is>
          <t>Promedio</t>
        </is>
      </c>
      <c r="K507" t="inlineStr"/>
      <c r="L507" t="inlineStr">
        <is>
          <t>DEC</t>
        </is>
      </c>
    </row>
    <row r="508">
      <c r="A508" t="n">
        <v>552</v>
      </c>
      <c r="B508" t="inlineStr">
        <is>
          <t>Nivel de Satisfacción Servicios Prestados -Gestión de la Responsabilidad Social</t>
        </is>
      </c>
      <c r="C508" t="inlineStr">
        <is>
          <t>Estratégico</t>
        </is>
      </c>
      <c r="D508" t="inlineStr">
        <is>
          <t>Gestión de la Responsabilidad Social</t>
        </is>
      </c>
      <c r="E508" t="inlineStr">
        <is>
          <t>Anual</t>
        </is>
      </c>
      <c r="F508" t="inlineStr">
        <is>
          <t>Positivo</t>
        </is>
      </c>
      <c r="G508" t="inlineStr">
        <is>
          <t>Serie Unica</t>
        </is>
      </c>
      <c r="H508" t="inlineStr">
        <is>
          <t>Activo</t>
        </is>
      </c>
      <c r="I508" t="inlineStr">
        <is>
          <t>API</t>
        </is>
      </c>
      <c r="J508" t="inlineStr">
        <is>
          <t>Cierre</t>
        </is>
      </c>
      <c r="K508" t="inlineStr"/>
      <c r="L508" t="inlineStr">
        <is>
          <t>%</t>
        </is>
      </c>
    </row>
    <row r="509">
      <c r="A509" t="n">
        <v>553</v>
      </c>
      <c r="B509" t="inlineStr">
        <is>
          <t>Nivel de Satisfacción Servicios Prestados -Inscripción, admisión y matrícula de estudiantes nuevos</t>
        </is>
      </c>
      <c r="C509" t="inlineStr">
        <is>
          <t>Estratégico</t>
        </is>
      </c>
      <c r="D509" t="inlineStr">
        <is>
          <t>Inscripción, admisión y matrícula de estudiantes nuevos</t>
        </is>
      </c>
      <c r="E509" t="inlineStr">
        <is>
          <t>Anual</t>
        </is>
      </c>
      <c r="F509" t="inlineStr">
        <is>
          <t>Positivo</t>
        </is>
      </c>
      <c r="G509" t="inlineStr">
        <is>
          <t>Serie Unica</t>
        </is>
      </c>
      <c r="H509" t="inlineStr">
        <is>
          <t>Activo</t>
        </is>
      </c>
      <c r="I509" t="inlineStr">
        <is>
          <t>API</t>
        </is>
      </c>
      <c r="J509" t="inlineStr">
        <is>
          <t>Cierre</t>
        </is>
      </c>
      <c r="K509" t="inlineStr"/>
      <c r="L509" t="inlineStr">
        <is>
          <t>%</t>
        </is>
      </c>
    </row>
    <row r="510">
      <c r="A510" t="n">
        <v>554</v>
      </c>
      <c r="B510" t="inlineStr">
        <is>
          <t>Nivel de Satisfacción Servicios Prestados -Permanencia</t>
        </is>
      </c>
      <c r="C510" t="inlineStr">
        <is>
          <t>Estratégico</t>
        </is>
      </c>
      <c r="D510" t="inlineStr">
        <is>
          <t>Permanencia</t>
        </is>
      </c>
      <c r="E510" t="inlineStr">
        <is>
          <t>Semestral</t>
        </is>
      </c>
      <c r="F510" t="inlineStr">
        <is>
          <t>Positivo</t>
        </is>
      </c>
      <c r="G510" t="inlineStr">
        <is>
          <t>Serie Unica</t>
        </is>
      </c>
      <c r="H510" t="inlineStr">
        <is>
          <t>Activo</t>
        </is>
      </c>
      <c r="I510" t="inlineStr">
        <is>
          <t>API</t>
        </is>
      </c>
      <c r="J510" t="inlineStr">
        <is>
          <t>Cierre</t>
        </is>
      </c>
      <c r="K510" t="inlineStr"/>
      <c r="L510" t="inlineStr">
        <is>
          <t>%</t>
        </is>
      </c>
    </row>
    <row r="511">
      <c r="A511" t="n">
        <v>555</v>
      </c>
      <c r="B511" t="inlineStr">
        <is>
          <t>Nivel de Satisfacción Servicios Prestados -Mercadeo y venta de educación para la vida</t>
        </is>
      </c>
      <c r="C511" t="inlineStr">
        <is>
          <t>Estratégico</t>
        </is>
      </c>
      <c r="D511" t="inlineStr">
        <is>
          <t>Mercadeo y venta de educación para la vida</t>
        </is>
      </c>
      <c r="E511" t="inlineStr">
        <is>
          <t>Semestral</t>
        </is>
      </c>
      <c r="F511" t="inlineStr">
        <is>
          <t>Positivo</t>
        </is>
      </c>
      <c r="G511" t="inlineStr">
        <is>
          <t>Serie Unica</t>
        </is>
      </c>
      <c r="H511" t="inlineStr">
        <is>
          <t>Activo</t>
        </is>
      </c>
      <c r="I511" t="inlineStr">
        <is>
          <t>API</t>
        </is>
      </c>
      <c r="J511" t="inlineStr">
        <is>
          <t>Cierre</t>
        </is>
      </c>
      <c r="K511" t="inlineStr"/>
      <c r="L511" t="inlineStr">
        <is>
          <t>%</t>
        </is>
      </c>
    </row>
    <row r="512">
      <c r="A512" t="n">
        <v>556</v>
      </c>
      <c r="B512" t="inlineStr">
        <is>
          <t>Cumplimiento Plan de formación Institucional</t>
        </is>
      </c>
      <c r="C512" t="inlineStr">
        <is>
          <t>Estratégico</t>
        </is>
      </c>
      <c r="D512" t="inlineStr">
        <is>
          <t>GESTIÓN Y DESARROLLO DEL TALENTO HUMANO</t>
        </is>
      </c>
      <c r="E512" t="inlineStr">
        <is>
          <t>Anual</t>
        </is>
      </c>
      <c r="F512" t="inlineStr">
        <is>
          <t>Positivo</t>
        </is>
      </c>
      <c r="G512" t="inlineStr">
        <is>
          <t>Serie Unica</t>
        </is>
      </c>
      <c r="H512" t="inlineStr">
        <is>
          <t>Activo</t>
        </is>
      </c>
      <c r="I512" t="inlineStr">
        <is>
          <t>API</t>
        </is>
      </c>
      <c r="J512" t="inlineStr">
        <is>
          <t>Cierre</t>
        </is>
      </c>
      <c r="K512" t="inlineStr"/>
      <c r="L512" t="inlineStr">
        <is>
          <t>%</t>
        </is>
      </c>
    </row>
    <row r="513">
      <c r="A513" t="n">
        <v>900</v>
      </c>
      <c r="B513" t="inlineStr">
        <is>
          <t>Experiencia Institucional - Fase 3- Hub de experiencia</t>
        </is>
      </c>
      <c r="C513" t="inlineStr">
        <is>
          <t>Estratégico</t>
        </is>
      </c>
      <c r="D513" t="inlineStr">
        <is>
          <t>EXPERIENCIA INSTITUCIONAL</t>
        </is>
      </c>
      <c r="E513" t="inlineStr">
        <is>
          <t>Mensual</t>
        </is>
      </c>
      <c r="F513" t="inlineStr">
        <is>
          <t>Positivo</t>
        </is>
      </c>
      <c r="G513" t="inlineStr"/>
      <c r="H513" t="inlineStr">
        <is>
          <t>Historico</t>
        </is>
      </c>
      <c r="I513" t="inlineStr">
        <is>
          <t>Historico</t>
        </is>
      </c>
      <c r="J513" t="inlineStr">
        <is>
          <t>Cierre</t>
        </is>
      </c>
      <c r="K513" t="inlineStr">
        <is>
          <t>Proyectos</t>
        </is>
      </c>
      <c r="L513" t="inlineStr">
        <is>
          <t>%</t>
        </is>
      </c>
    </row>
    <row r="514">
      <c r="A514" t="n">
        <v>901</v>
      </c>
      <c r="B514" t="inlineStr">
        <is>
          <t>Centro de Idiomas Fase I - Stand By</t>
        </is>
      </c>
      <c r="C514" t="inlineStr">
        <is>
          <t>Estratégico</t>
        </is>
      </c>
      <c r="D514" t="inlineStr">
        <is>
          <t>Gestión de unidades académicas</t>
        </is>
      </c>
      <c r="E514" t="inlineStr">
        <is>
          <t>Mensual</t>
        </is>
      </c>
      <c r="F514" t="inlineStr">
        <is>
          <t>Positivo</t>
        </is>
      </c>
      <c r="G514" t="inlineStr"/>
      <c r="H514" t="inlineStr">
        <is>
          <t>Historico</t>
        </is>
      </c>
      <c r="I514" t="inlineStr">
        <is>
          <t>Historico</t>
        </is>
      </c>
      <c r="J514" t="inlineStr">
        <is>
          <t>Cierre</t>
        </is>
      </c>
      <c r="K514" t="inlineStr">
        <is>
          <t>Proyectos</t>
        </is>
      </c>
      <c r="L514" t="inlineStr">
        <is>
          <t>%</t>
        </is>
      </c>
    </row>
    <row r="515">
      <c r="A515" t="n">
        <v>902</v>
      </c>
      <c r="B515" t="inlineStr">
        <is>
          <t>CREA Centro de Recursos y Experiencias para el aprendizaje - Fase de Adecuación</t>
        </is>
      </c>
      <c r="C515" t="inlineStr">
        <is>
          <t>Estratégico</t>
        </is>
      </c>
      <c r="D515" t="inlineStr">
        <is>
          <t>Biblioteca Institucional</t>
        </is>
      </c>
      <c r="E515" t="inlineStr">
        <is>
          <t>Mensual</t>
        </is>
      </c>
      <c r="F515" t="inlineStr">
        <is>
          <t>Positivo</t>
        </is>
      </c>
      <c r="G515" t="inlineStr"/>
      <c r="H515" t="inlineStr">
        <is>
          <t>Historico</t>
        </is>
      </c>
      <c r="I515" t="inlineStr">
        <is>
          <t>Historico</t>
        </is>
      </c>
      <c r="J515" t="inlineStr">
        <is>
          <t>Cierre</t>
        </is>
      </c>
      <c r="K515" t="inlineStr">
        <is>
          <t>Proyectos</t>
        </is>
      </c>
      <c r="L515" t="inlineStr">
        <is>
          <t>%</t>
        </is>
      </c>
    </row>
    <row r="516">
      <c r="A516" t="n">
        <v>903</v>
      </c>
      <c r="B516" t="inlineStr">
        <is>
          <t>Migración modelo de transporte rotativo</t>
        </is>
      </c>
      <c r="C516" t="inlineStr">
        <is>
          <t>Estratégico</t>
        </is>
      </c>
      <c r="D516" t="inlineStr">
        <is>
          <t>Gestión Infraestructura Física</t>
        </is>
      </c>
      <c r="E516" t="inlineStr">
        <is>
          <t>Mensual</t>
        </is>
      </c>
      <c r="F516" t="inlineStr">
        <is>
          <t>Positivo</t>
        </is>
      </c>
      <c r="G516" t="inlineStr"/>
      <c r="H516" t="inlineStr">
        <is>
          <t>Historico</t>
        </is>
      </c>
      <c r="I516" t="inlineStr">
        <is>
          <t>Historico</t>
        </is>
      </c>
      <c r="J516" t="inlineStr">
        <is>
          <t>Cierre</t>
        </is>
      </c>
      <c r="K516" t="inlineStr">
        <is>
          <t>Proyectos</t>
        </is>
      </c>
      <c r="L516" t="inlineStr">
        <is>
          <t>%</t>
        </is>
      </c>
    </row>
    <row r="517">
      <c r="A517" t="n">
        <v>904</v>
      </c>
      <c r="B517" t="inlineStr">
        <is>
          <t>Ecosistema E3</t>
        </is>
      </c>
      <c r="C517" t="inlineStr">
        <is>
          <t>Estratégico</t>
        </is>
      </c>
      <c r="D517" t="inlineStr">
        <is>
          <t>Gestión de Graduados</t>
        </is>
      </c>
      <c r="E517" t="inlineStr">
        <is>
          <t>Mensual</t>
        </is>
      </c>
      <c r="F517" t="inlineStr">
        <is>
          <t>Positivo</t>
        </is>
      </c>
      <c r="G517" t="inlineStr"/>
      <c r="H517" t="inlineStr">
        <is>
          <t>Historico</t>
        </is>
      </c>
      <c r="I517" t="inlineStr">
        <is>
          <t>Historico</t>
        </is>
      </c>
      <c r="J517" t="inlineStr">
        <is>
          <t>Cierre</t>
        </is>
      </c>
      <c r="K517" t="inlineStr">
        <is>
          <t>Proyectos</t>
        </is>
      </c>
      <c r="L517" t="inlineStr">
        <is>
          <t>%</t>
        </is>
      </c>
    </row>
    <row r="518">
      <c r="A518" t="n">
        <v>905</v>
      </c>
      <c r="B518" t="inlineStr">
        <is>
          <t>Habilidades Poderosas</t>
        </is>
      </c>
      <c r="C518" t="inlineStr">
        <is>
          <t>Estratégico</t>
        </is>
      </c>
      <c r="D518" t="inlineStr">
        <is>
          <t>Gestión de unidades académicas</t>
        </is>
      </c>
      <c r="E518" t="inlineStr">
        <is>
          <t>Mensual</t>
        </is>
      </c>
      <c r="F518" t="inlineStr">
        <is>
          <t>Positivo</t>
        </is>
      </c>
      <c r="G518" t="inlineStr"/>
      <c r="H518" t="inlineStr">
        <is>
          <t>Historico</t>
        </is>
      </c>
      <c r="I518" t="inlineStr">
        <is>
          <t>Historico</t>
        </is>
      </c>
      <c r="J518" t="inlineStr">
        <is>
          <t>Cierre</t>
        </is>
      </c>
      <c r="K518" t="inlineStr">
        <is>
          <t>Proyectos</t>
        </is>
      </c>
      <c r="L518" t="inlineStr">
        <is>
          <t>%</t>
        </is>
      </c>
    </row>
    <row r="519">
      <c r="A519" t="n">
        <v>906</v>
      </c>
      <c r="B519" t="inlineStr">
        <is>
          <t>Ser PRO</t>
        </is>
      </c>
      <c r="C519" t="inlineStr">
        <is>
          <t>Estratégico</t>
        </is>
      </c>
      <c r="D519" t="inlineStr">
        <is>
          <t>Gestión de unidades académicas</t>
        </is>
      </c>
      <c r="E519" t="inlineStr">
        <is>
          <t>Mensual</t>
        </is>
      </c>
      <c r="F519" t="inlineStr">
        <is>
          <t>Positivo</t>
        </is>
      </c>
      <c r="G519" t="inlineStr"/>
      <c r="H519" t="inlineStr">
        <is>
          <t>Historico</t>
        </is>
      </c>
      <c r="I519" t="inlineStr">
        <is>
          <t>Historico</t>
        </is>
      </c>
      <c r="J519" t="inlineStr">
        <is>
          <t>Cierre</t>
        </is>
      </c>
      <c r="K519" t="inlineStr">
        <is>
          <t>Proyectos</t>
        </is>
      </c>
      <c r="L519" t="inlineStr">
        <is>
          <t>%</t>
        </is>
      </c>
    </row>
    <row r="520">
      <c r="A520" t="n">
        <v>907</v>
      </c>
      <c r="B520" t="inlineStr">
        <is>
          <t>Cultura de una buena docencia</t>
        </is>
      </c>
      <c r="C520" t="inlineStr">
        <is>
          <t>Estratégico</t>
        </is>
      </c>
      <c r="D520" t="inlineStr">
        <is>
          <t>Gestión de unidades académicas</t>
        </is>
      </c>
      <c r="E520" t="inlineStr">
        <is>
          <t>Mensual</t>
        </is>
      </c>
      <c r="F520" t="inlineStr">
        <is>
          <t>Positivo</t>
        </is>
      </c>
      <c r="G520" t="inlineStr"/>
      <c r="H520" t="inlineStr">
        <is>
          <t>Historico</t>
        </is>
      </c>
      <c r="I520" t="inlineStr">
        <is>
          <t>Historico</t>
        </is>
      </c>
      <c r="J520" t="inlineStr">
        <is>
          <t>Cierre</t>
        </is>
      </c>
      <c r="K520" t="inlineStr">
        <is>
          <t>Proyectos</t>
        </is>
      </c>
      <c r="L520" t="inlineStr">
        <is>
          <t>%</t>
        </is>
      </c>
    </row>
    <row r="521">
      <c r="A521" t="n">
        <v>908</v>
      </c>
      <c r="B521" t="inlineStr">
        <is>
          <t>Proyecto Silver</t>
        </is>
      </c>
      <c r="C521" t="inlineStr">
        <is>
          <t>Estratégico</t>
        </is>
      </c>
      <c r="D521" t="inlineStr">
        <is>
          <t>Mercadeo de programas académicos</t>
        </is>
      </c>
      <c r="E521" t="inlineStr">
        <is>
          <t>Mensual</t>
        </is>
      </c>
      <c r="F521" t="inlineStr">
        <is>
          <t>Positivo</t>
        </is>
      </c>
      <c r="G521" t="inlineStr"/>
      <c r="H521" t="inlineStr">
        <is>
          <t>Historico</t>
        </is>
      </c>
      <c r="I521" t="inlineStr">
        <is>
          <t>Historico</t>
        </is>
      </c>
      <c r="J521" t="inlineStr">
        <is>
          <t>Cierre</t>
        </is>
      </c>
      <c r="K521" t="inlineStr">
        <is>
          <t>Proyectos</t>
        </is>
      </c>
      <c r="L521" t="inlineStr">
        <is>
          <t>%</t>
        </is>
      </c>
    </row>
    <row r="522">
      <c r="A522" t="inlineStr">
        <is>
          <t>Med 1</t>
        </is>
      </c>
      <c r="B522" t="inlineStr">
        <is>
          <t>Total Estudiantes  Sede Medellín</t>
        </is>
      </c>
      <c r="C522" t="inlineStr">
        <is>
          <t>Estratégico</t>
        </is>
      </c>
      <c r="D522" t="inlineStr">
        <is>
          <t>Sede Medellín</t>
        </is>
      </c>
      <c r="E522" t="inlineStr">
        <is>
          <t>Semestral</t>
        </is>
      </c>
      <c r="F522" t="inlineStr">
        <is>
          <t>Positivo</t>
        </is>
      </c>
      <c r="G522" t="inlineStr"/>
      <c r="H522" t="inlineStr">
        <is>
          <t>Historico</t>
        </is>
      </c>
      <c r="I522" t="inlineStr">
        <is>
          <t>Historico</t>
        </is>
      </c>
      <c r="J522" t="inlineStr">
        <is>
          <t>Cierre</t>
        </is>
      </c>
      <c r="K522" t="inlineStr"/>
      <c r="L522" t="inlineStr">
        <is>
          <t>ENT</t>
        </is>
      </c>
    </row>
    <row r="523">
      <c r="A523" t="inlineStr">
        <is>
          <t>Med 1.1</t>
        </is>
      </c>
      <c r="B523" t="inlineStr">
        <is>
          <t>Estudiante nuevos presencial pregrado</t>
        </is>
      </c>
      <c r="C523" t="inlineStr">
        <is>
          <t>Estratégico</t>
        </is>
      </c>
      <c r="D523" t="inlineStr">
        <is>
          <t>Sede Medellín</t>
        </is>
      </c>
      <c r="E523" t="inlineStr">
        <is>
          <t>Semestral</t>
        </is>
      </c>
      <c r="F523" t="inlineStr">
        <is>
          <t>Positivo</t>
        </is>
      </c>
      <c r="G523" t="inlineStr"/>
      <c r="H523" t="inlineStr">
        <is>
          <t>Historico</t>
        </is>
      </c>
      <c r="I523" t="inlineStr">
        <is>
          <t>Historico</t>
        </is>
      </c>
      <c r="J523" t="inlineStr">
        <is>
          <t>Cierre</t>
        </is>
      </c>
      <c r="K523" t="inlineStr"/>
      <c r="L523" t="inlineStr">
        <is>
          <t>ENT</t>
        </is>
      </c>
    </row>
    <row r="524">
      <c r="A524" t="inlineStr">
        <is>
          <t>Med 1.2</t>
        </is>
      </c>
      <c r="B524" t="inlineStr">
        <is>
          <t>Estudiante nuevos presencial posgrado</t>
        </is>
      </c>
      <c r="C524" t="inlineStr">
        <is>
          <t>Estratégico</t>
        </is>
      </c>
      <c r="D524" t="inlineStr">
        <is>
          <t>Sede Medellín</t>
        </is>
      </c>
      <c r="E524" t="inlineStr">
        <is>
          <t>Semestral</t>
        </is>
      </c>
      <c r="F524" t="inlineStr">
        <is>
          <t>Positivo</t>
        </is>
      </c>
      <c r="G524" t="inlineStr"/>
      <c r="H524" t="inlineStr">
        <is>
          <t>Historico</t>
        </is>
      </c>
      <c r="I524" t="inlineStr">
        <is>
          <t>Historico</t>
        </is>
      </c>
      <c r="J524" t="inlineStr">
        <is>
          <t>Cierre</t>
        </is>
      </c>
      <c r="K524" t="inlineStr"/>
      <c r="L524" t="inlineStr">
        <is>
          <t>ENT</t>
        </is>
      </c>
    </row>
    <row r="525">
      <c r="A525" t="inlineStr">
        <is>
          <t>Med 1.3</t>
        </is>
      </c>
      <c r="B525" t="inlineStr">
        <is>
          <t>Total estudiantes nuevos presencial Medellin</t>
        </is>
      </c>
      <c r="C525" t="inlineStr">
        <is>
          <t>Estratégico</t>
        </is>
      </c>
      <c r="D525" t="inlineStr">
        <is>
          <t>Sede Medellín</t>
        </is>
      </c>
      <c r="E525" t="inlineStr">
        <is>
          <t>Semestral</t>
        </is>
      </c>
      <c r="F525" t="inlineStr">
        <is>
          <t>Positivo</t>
        </is>
      </c>
      <c r="G525" t="inlineStr"/>
      <c r="H525" t="inlineStr">
        <is>
          <t>Historico</t>
        </is>
      </c>
      <c r="I525" t="inlineStr">
        <is>
          <t>Historico</t>
        </is>
      </c>
      <c r="J525" t="inlineStr">
        <is>
          <t>Cierre</t>
        </is>
      </c>
      <c r="K525" t="inlineStr"/>
      <c r="L525" t="inlineStr">
        <is>
          <t>ENT</t>
        </is>
      </c>
    </row>
    <row r="526">
      <c r="A526" t="inlineStr">
        <is>
          <t>Med 1.4</t>
        </is>
      </c>
      <c r="B526" t="inlineStr">
        <is>
          <t>Estudiantes antiguos presencial Medellin</t>
        </is>
      </c>
      <c r="C526" t="inlineStr">
        <is>
          <t>Estratégico</t>
        </is>
      </c>
      <c r="D526" t="inlineStr">
        <is>
          <t>Sede Medellín</t>
        </is>
      </c>
      <c r="E526" t="inlineStr">
        <is>
          <t>Semestral</t>
        </is>
      </c>
      <c r="F526" t="inlineStr">
        <is>
          <t>Positivo</t>
        </is>
      </c>
      <c r="G526" t="inlineStr"/>
      <c r="H526" t="inlineStr">
        <is>
          <t>Historico</t>
        </is>
      </c>
      <c r="I526" t="inlineStr">
        <is>
          <t>Historico</t>
        </is>
      </c>
      <c r="J526" t="inlineStr">
        <is>
          <t>Cierre</t>
        </is>
      </c>
      <c r="K526" t="inlineStr"/>
      <c r="L526" t="inlineStr">
        <is>
          <t>ENT</t>
        </is>
      </c>
    </row>
    <row r="527">
      <c r="A527" t="inlineStr">
        <is>
          <t>Med 10</t>
        </is>
      </c>
      <c r="B527" t="inlineStr">
        <is>
          <t>Total ingresos sede</t>
        </is>
      </c>
      <c r="C527" t="inlineStr">
        <is>
          <t>Estratégico</t>
        </is>
      </c>
      <c r="D527" t="inlineStr">
        <is>
          <t>Sede Medellín</t>
        </is>
      </c>
      <c r="E527" t="inlineStr">
        <is>
          <t>Semestral</t>
        </is>
      </c>
      <c r="F527" t="inlineStr">
        <is>
          <t>Positivo</t>
        </is>
      </c>
      <c r="G527" t="inlineStr"/>
      <c r="H527" t="inlineStr">
        <is>
          <t>Historico</t>
        </is>
      </c>
      <c r="I527" t="inlineStr">
        <is>
          <t>Historico</t>
        </is>
      </c>
      <c r="J527" t="inlineStr">
        <is>
          <t>Cierre</t>
        </is>
      </c>
      <c r="K527" t="inlineStr"/>
      <c r="L527" t="inlineStr">
        <is>
          <t>%</t>
        </is>
      </c>
    </row>
    <row r="528">
      <c r="A528" t="inlineStr">
        <is>
          <t>Med 11</t>
        </is>
      </c>
      <c r="B528" t="inlineStr">
        <is>
          <t>EBITDA sede</t>
        </is>
      </c>
      <c r="C528" t="inlineStr">
        <is>
          <t>Estratégico</t>
        </is>
      </c>
      <c r="D528" t="inlineStr">
        <is>
          <t>Sede Medellín</t>
        </is>
      </c>
      <c r="E528" t="inlineStr">
        <is>
          <t>Semestral</t>
        </is>
      </c>
      <c r="F528" t="inlineStr">
        <is>
          <t>Positivo</t>
        </is>
      </c>
      <c r="G528" t="inlineStr"/>
      <c r="H528" t="inlineStr">
        <is>
          <t>Historico</t>
        </is>
      </c>
      <c r="I528" t="inlineStr">
        <is>
          <t>Historico</t>
        </is>
      </c>
      <c r="J528" t="inlineStr">
        <is>
          <t>Cierre</t>
        </is>
      </c>
      <c r="K528" t="inlineStr"/>
      <c r="L528" t="inlineStr">
        <is>
          <t>%</t>
        </is>
      </c>
    </row>
    <row r="529">
      <c r="A529" t="inlineStr">
        <is>
          <t>Med 12</t>
        </is>
      </c>
      <c r="B529" t="inlineStr">
        <is>
          <t>Ejecución Presupuestal</t>
        </is>
      </c>
      <c r="C529" t="inlineStr">
        <is>
          <t>Estratégico</t>
        </is>
      </c>
      <c r="D529" t="inlineStr">
        <is>
          <t>Sede Medellín</t>
        </is>
      </c>
      <c r="E529" t="inlineStr">
        <is>
          <t>Semestral</t>
        </is>
      </c>
      <c r="F529" t="inlineStr">
        <is>
          <t>Positivo</t>
        </is>
      </c>
      <c r="G529" t="inlineStr"/>
      <c r="H529" t="inlineStr">
        <is>
          <t>Historico</t>
        </is>
      </c>
      <c r="I529" t="inlineStr">
        <is>
          <t>Historico</t>
        </is>
      </c>
      <c r="J529" t="inlineStr">
        <is>
          <t>Cierre</t>
        </is>
      </c>
      <c r="K529" t="inlineStr"/>
      <c r="L529" t="inlineStr">
        <is>
          <t>$</t>
        </is>
      </c>
    </row>
    <row r="530">
      <c r="A530" t="inlineStr">
        <is>
          <t>Med 14</t>
        </is>
      </c>
      <c r="B530" t="inlineStr">
        <is>
          <t>Cumplimiento proyecto Certificación SGA - medellín</t>
        </is>
      </c>
      <c r="C530" t="inlineStr">
        <is>
          <t>Operativo</t>
        </is>
      </c>
      <c r="D530" t="inlineStr">
        <is>
          <t>Sede Medellín</t>
        </is>
      </c>
      <c r="E530" t="inlineStr">
        <is>
          <t>Semestral</t>
        </is>
      </c>
      <c r="F530" t="inlineStr">
        <is>
          <t>Positivo</t>
        </is>
      </c>
      <c r="G530" t="inlineStr"/>
      <c r="H530" t="inlineStr">
        <is>
          <t>Historico</t>
        </is>
      </c>
      <c r="I530" t="inlineStr">
        <is>
          <t>Historico</t>
        </is>
      </c>
      <c r="J530" t="inlineStr">
        <is>
          <t>Cierre</t>
        </is>
      </c>
      <c r="K530" t="inlineStr"/>
      <c r="L530" t="inlineStr">
        <is>
          <t>%</t>
        </is>
      </c>
    </row>
    <row r="531">
      <c r="A531" t="inlineStr">
        <is>
          <t>Med 15</t>
        </is>
      </c>
      <c r="B531" t="inlineStr">
        <is>
          <t>Cumplimiento del Plan Anual</t>
        </is>
      </c>
      <c r="C531" t="inlineStr">
        <is>
          <t>Estratégico</t>
        </is>
      </c>
      <c r="D531" t="inlineStr">
        <is>
          <t>Sede Medellín</t>
        </is>
      </c>
      <c r="E531" t="inlineStr">
        <is>
          <t>Semestral</t>
        </is>
      </c>
      <c r="F531" t="inlineStr">
        <is>
          <t>Positivo</t>
        </is>
      </c>
      <c r="G531" t="inlineStr"/>
      <c r="H531" t="inlineStr">
        <is>
          <t>Historico</t>
        </is>
      </c>
      <c r="I531" t="inlineStr">
        <is>
          <t>Historico</t>
        </is>
      </c>
      <c r="J531" t="inlineStr">
        <is>
          <t>Cierre</t>
        </is>
      </c>
      <c r="K531" t="inlineStr"/>
      <c r="L531" t="inlineStr">
        <is>
          <t>%</t>
        </is>
      </c>
    </row>
    <row r="532">
      <c r="A532" t="inlineStr">
        <is>
          <t>Med 16</t>
        </is>
      </c>
      <c r="B532" t="inlineStr">
        <is>
          <t>Convenios con impacto en ingresos adicionales</t>
        </is>
      </c>
      <c r="C532" t="inlineStr">
        <is>
          <t>Operativo</t>
        </is>
      </c>
      <c r="D532" t="inlineStr">
        <is>
          <t>Sede Medellín</t>
        </is>
      </c>
      <c r="E532" t="inlineStr">
        <is>
          <t>Anual</t>
        </is>
      </c>
      <c r="F532" t="inlineStr">
        <is>
          <t>Positivo</t>
        </is>
      </c>
      <c r="G532" t="inlineStr"/>
      <c r="H532" t="inlineStr">
        <is>
          <t>Historico</t>
        </is>
      </c>
      <c r="I532" t="inlineStr">
        <is>
          <t>Historico</t>
        </is>
      </c>
      <c r="J532" t="inlineStr">
        <is>
          <t>Cierre</t>
        </is>
      </c>
      <c r="K532" t="inlineStr"/>
      <c r="L532" t="inlineStr">
        <is>
          <t>ENT</t>
        </is>
      </c>
    </row>
    <row r="533">
      <c r="A533" t="inlineStr">
        <is>
          <t>Med 17</t>
        </is>
      </c>
      <c r="B533" t="inlineStr">
        <is>
          <t>Medición Clima organizacional Sede - Great Place to work</t>
        </is>
      </c>
      <c r="C533" t="inlineStr">
        <is>
          <t>Operativo</t>
        </is>
      </c>
      <c r="D533" t="inlineStr">
        <is>
          <t>Sede Medellín</t>
        </is>
      </c>
      <c r="E533" t="inlineStr">
        <is>
          <t>Semestral</t>
        </is>
      </c>
      <c r="F533" t="inlineStr">
        <is>
          <t>Positivo</t>
        </is>
      </c>
      <c r="G533" t="inlineStr"/>
      <c r="H533" t="inlineStr">
        <is>
          <t>Historico</t>
        </is>
      </c>
      <c r="I533" t="inlineStr">
        <is>
          <t>Historico</t>
        </is>
      </c>
      <c r="J533" t="inlineStr">
        <is>
          <t>Cierre</t>
        </is>
      </c>
      <c r="K533" t="inlineStr"/>
      <c r="L533" t="inlineStr">
        <is>
          <t>ENT</t>
        </is>
      </c>
    </row>
    <row r="534">
      <c r="A534" t="inlineStr">
        <is>
          <t>Med 2</t>
        </is>
      </c>
      <c r="B534" t="inlineStr">
        <is>
          <t>Total Estudiantes Pregrado nuevos y antiguos Medellín</t>
        </is>
      </c>
      <c r="C534" t="inlineStr">
        <is>
          <t>Estratégico</t>
        </is>
      </c>
      <c r="D534" t="inlineStr">
        <is>
          <t>Sede Medellín</t>
        </is>
      </c>
      <c r="E534" t="inlineStr">
        <is>
          <t>Semestral</t>
        </is>
      </c>
      <c r="F534" t="inlineStr">
        <is>
          <t>Positivo</t>
        </is>
      </c>
      <c r="G534" t="inlineStr"/>
      <c r="H534" t="inlineStr">
        <is>
          <t>Historico</t>
        </is>
      </c>
      <c r="I534" t="inlineStr">
        <is>
          <t>Historico</t>
        </is>
      </c>
      <c r="J534" t="inlineStr">
        <is>
          <t>Cierre</t>
        </is>
      </c>
      <c r="K534" t="inlineStr"/>
      <c r="L534" t="inlineStr">
        <is>
          <t>ENT</t>
        </is>
      </c>
    </row>
    <row r="535">
      <c r="A535" t="inlineStr">
        <is>
          <t>Med 2.1</t>
        </is>
      </c>
      <c r="B535" t="inlineStr">
        <is>
          <t>Estudiantes virtuales pregrado nuevos</t>
        </is>
      </c>
      <c r="C535" t="inlineStr">
        <is>
          <t>Estratégico</t>
        </is>
      </c>
      <c r="D535" t="inlineStr">
        <is>
          <t>Sede Medellín</t>
        </is>
      </c>
      <c r="E535" t="inlineStr">
        <is>
          <t>Semestral</t>
        </is>
      </c>
      <c r="F535" t="inlineStr">
        <is>
          <t>Positivo</t>
        </is>
      </c>
      <c r="G535" t="inlineStr"/>
      <c r="H535" t="inlineStr">
        <is>
          <t>Historico</t>
        </is>
      </c>
      <c r="I535" t="inlineStr">
        <is>
          <t>Historico</t>
        </is>
      </c>
      <c r="J535" t="inlineStr">
        <is>
          <t>Cierre</t>
        </is>
      </c>
      <c r="K535" t="inlineStr"/>
      <c r="L535" t="inlineStr">
        <is>
          <t>ENT</t>
        </is>
      </c>
    </row>
    <row r="536">
      <c r="A536" t="inlineStr">
        <is>
          <t>Med 2.2</t>
        </is>
      </c>
      <c r="B536" t="inlineStr">
        <is>
          <t>Estudiantes virtuales pregrado antiguos - Medellín</t>
        </is>
      </c>
      <c r="C536" t="inlineStr">
        <is>
          <t>Estratégico</t>
        </is>
      </c>
      <c r="D536" t="inlineStr">
        <is>
          <t>Sede Medellín</t>
        </is>
      </c>
      <c r="E536" t="inlineStr">
        <is>
          <t>Semestral</t>
        </is>
      </c>
      <c r="F536" t="inlineStr">
        <is>
          <t>Positivo</t>
        </is>
      </c>
      <c r="G536" t="inlineStr"/>
      <c r="H536" t="inlineStr">
        <is>
          <t>Historico</t>
        </is>
      </c>
      <c r="I536" t="inlineStr">
        <is>
          <t>Historico</t>
        </is>
      </c>
      <c r="J536" t="inlineStr">
        <is>
          <t>Cierre</t>
        </is>
      </c>
      <c r="K536" t="inlineStr"/>
      <c r="L536" t="inlineStr">
        <is>
          <t>ENT</t>
        </is>
      </c>
    </row>
    <row r="537">
      <c r="A537" t="inlineStr">
        <is>
          <t>Med 3</t>
        </is>
      </c>
      <c r="B537" t="inlineStr">
        <is>
          <t>Estudiantes Postgrado antiguos</t>
        </is>
      </c>
      <c r="C537" t="inlineStr">
        <is>
          <t>Estratégico</t>
        </is>
      </c>
      <c r="D537" t="inlineStr">
        <is>
          <t>Sede Medellín</t>
        </is>
      </c>
      <c r="E537" t="inlineStr">
        <is>
          <t>Semestral</t>
        </is>
      </c>
      <c r="F537" t="inlineStr">
        <is>
          <t>Positivo</t>
        </is>
      </c>
      <c r="G537" t="inlineStr"/>
      <c r="H537" t="inlineStr">
        <is>
          <t>Historico</t>
        </is>
      </c>
      <c r="I537" t="inlineStr">
        <is>
          <t>Historico</t>
        </is>
      </c>
      <c r="J537" t="inlineStr">
        <is>
          <t>Cierre</t>
        </is>
      </c>
      <c r="K537" t="inlineStr"/>
      <c r="L537" t="inlineStr">
        <is>
          <t>ENT</t>
        </is>
      </c>
    </row>
    <row r="538">
      <c r="A538" t="inlineStr">
        <is>
          <t>Med 4</t>
        </is>
      </c>
      <c r="B538" t="inlineStr">
        <is>
          <t>Total estudiantes Postgrado antiguos y nuevos Medellin</t>
        </is>
      </c>
      <c r="C538" t="inlineStr">
        <is>
          <t>Estratégico</t>
        </is>
      </c>
      <c r="D538" t="inlineStr">
        <is>
          <t>Sede Medellín</t>
        </is>
      </c>
      <c r="E538" t="inlineStr">
        <is>
          <t>Semestral</t>
        </is>
      </c>
      <c r="F538" t="inlineStr">
        <is>
          <t>Positivo</t>
        </is>
      </c>
      <c r="G538" t="inlineStr"/>
      <c r="H538" t="inlineStr">
        <is>
          <t>Historico</t>
        </is>
      </c>
      <c r="I538" t="inlineStr">
        <is>
          <t>Historico</t>
        </is>
      </c>
      <c r="J538" t="inlineStr">
        <is>
          <t>Cierre</t>
        </is>
      </c>
      <c r="K538" t="inlineStr"/>
      <c r="L538" t="inlineStr">
        <is>
          <t>ENT</t>
        </is>
      </c>
    </row>
    <row r="539">
      <c r="A539" t="inlineStr">
        <is>
          <t>Med 4.1</t>
        </is>
      </c>
      <c r="B539" t="inlineStr">
        <is>
          <t>Estudiantes virtuales posgrado nuevos</t>
        </is>
      </c>
      <c r="C539" t="inlineStr">
        <is>
          <t>Estratégico</t>
        </is>
      </c>
      <c r="D539" t="inlineStr">
        <is>
          <t>Sede Medellín</t>
        </is>
      </c>
      <c r="E539" t="inlineStr">
        <is>
          <t>Semestral</t>
        </is>
      </c>
      <c r="F539" t="inlineStr">
        <is>
          <t>Positivo</t>
        </is>
      </c>
      <c r="G539" t="inlineStr"/>
      <c r="H539" t="inlineStr">
        <is>
          <t>Historico</t>
        </is>
      </c>
      <c r="I539" t="inlineStr">
        <is>
          <t>Historico</t>
        </is>
      </c>
      <c r="J539" t="inlineStr">
        <is>
          <t>Cierre</t>
        </is>
      </c>
      <c r="K539" t="inlineStr"/>
      <c r="L539" t="inlineStr">
        <is>
          <t>ENT</t>
        </is>
      </c>
    </row>
    <row r="540">
      <c r="A540" t="inlineStr">
        <is>
          <t>Med 4.2</t>
        </is>
      </c>
      <c r="B540" t="inlineStr">
        <is>
          <t>Estudiantes virtuales posgrado antiguos - Medellín</t>
        </is>
      </c>
      <c r="C540" t="inlineStr">
        <is>
          <t>Estratégico</t>
        </is>
      </c>
      <c r="D540" t="inlineStr">
        <is>
          <t>Sede Medellín</t>
        </is>
      </c>
      <c r="E540" t="inlineStr">
        <is>
          <t>Semestral</t>
        </is>
      </c>
      <c r="F540" t="inlineStr">
        <is>
          <t>Positivo</t>
        </is>
      </c>
      <c r="G540" t="inlineStr"/>
      <c r="H540" t="inlineStr">
        <is>
          <t>Historico</t>
        </is>
      </c>
      <c r="I540" t="inlineStr">
        <is>
          <t>Historico</t>
        </is>
      </c>
      <c r="J540" t="inlineStr">
        <is>
          <t>Cierre</t>
        </is>
      </c>
      <c r="K540" t="inlineStr"/>
      <c r="L540" t="inlineStr">
        <is>
          <t>ENT</t>
        </is>
      </c>
    </row>
    <row r="541">
      <c r="A541" t="inlineStr">
        <is>
          <t>Med 5</t>
        </is>
      </c>
      <c r="B541" t="inlineStr">
        <is>
          <t>Total Estudiantes virtuales antiguos-Antioquia</t>
        </is>
      </c>
      <c r="C541" t="inlineStr">
        <is>
          <t>Estratégico</t>
        </is>
      </c>
      <c r="D541" t="inlineStr">
        <is>
          <t>Sede Medellín</t>
        </is>
      </c>
      <c r="E541" t="inlineStr">
        <is>
          <t>Semestral</t>
        </is>
      </c>
      <c r="F541" t="inlineStr">
        <is>
          <t>Positivo</t>
        </is>
      </c>
      <c r="G541" t="inlineStr"/>
      <c r="H541" t="inlineStr">
        <is>
          <t>Historico</t>
        </is>
      </c>
      <c r="I541" t="inlineStr">
        <is>
          <t>Historico</t>
        </is>
      </c>
      <c r="J541" t="inlineStr">
        <is>
          <t>Cierre</t>
        </is>
      </c>
      <c r="K541" t="inlineStr"/>
      <c r="L541" t="inlineStr">
        <is>
          <t>ENT</t>
        </is>
      </c>
    </row>
    <row r="542">
      <c r="A542" t="inlineStr">
        <is>
          <t>Med 6</t>
        </is>
      </c>
      <c r="B542" t="inlineStr">
        <is>
          <t>Ingresos Educación para la vida</t>
        </is>
      </c>
      <c r="C542" t="inlineStr">
        <is>
          <t>Estratégico</t>
        </is>
      </c>
      <c r="D542" t="inlineStr">
        <is>
          <t>Sede Medellín</t>
        </is>
      </c>
      <c r="E542" t="inlineStr">
        <is>
          <t>Semestral</t>
        </is>
      </c>
      <c r="F542" t="inlineStr">
        <is>
          <t>Positivo</t>
        </is>
      </c>
      <c r="G542" t="inlineStr"/>
      <c r="H542" t="inlineStr">
        <is>
          <t>Historico</t>
        </is>
      </c>
      <c r="I542" t="inlineStr">
        <is>
          <t>Historico</t>
        </is>
      </c>
      <c r="J542" t="inlineStr">
        <is>
          <t>Cierre</t>
        </is>
      </c>
      <c r="K542" t="inlineStr"/>
      <c r="L542" t="inlineStr">
        <is>
          <t>%</t>
        </is>
      </c>
    </row>
    <row r="543">
      <c r="A543" t="inlineStr">
        <is>
          <t>Med 7</t>
        </is>
      </c>
      <c r="B543" t="inlineStr">
        <is>
          <t>Satisfacción NPS</t>
        </is>
      </c>
      <c r="C543" t="inlineStr">
        <is>
          <t>Estratégico</t>
        </is>
      </c>
      <c r="D543" t="inlineStr">
        <is>
          <t>Sede Medellín</t>
        </is>
      </c>
      <c r="E543" t="inlineStr">
        <is>
          <t>Semestral</t>
        </is>
      </c>
      <c r="F543" t="inlineStr">
        <is>
          <t>Positivo</t>
        </is>
      </c>
      <c r="G543" t="inlineStr"/>
      <c r="H543" t="inlineStr">
        <is>
          <t>Historico</t>
        </is>
      </c>
      <c r="I543" t="inlineStr">
        <is>
          <t>Historico</t>
        </is>
      </c>
      <c r="J543" t="inlineStr">
        <is>
          <t>Promedio</t>
        </is>
      </c>
      <c r="K543" t="inlineStr"/>
      <c r="L543" t="inlineStr">
        <is>
          <t>%</t>
        </is>
      </c>
    </row>
    <row r="544">
      <c r="A544" t="inlineStr">
        <is>
          <t>Med 8</t>
        </is>
      </c>
      <c r="B544" t="inlineStr">
        <is>
          <t>Tasa de permanencia</t>
        </is>
      </c>
      <c r="C544" t="inlineStr">
        <is>
          <t>Estratégico</t>
        </is>
      </c>
      <c r="D544" t="inlineStr">
        <is>
          <t>Sede Medellín</t>
        </is>
      </c>
      <c r="E544" t="inlineStr">
        <is>
          <t>Semestral</t>
        </is>
      </c>
      <c r="F544" t="inlineStr">
        <is>
          <t>Positivo</t>
        </is>
      </c>
      <c r="G544" t="inlineStr"/>
      <c r="H544" t="inlineStr">
        <is>
          <t>Historico</t>
        </is>
      </c>
      <c r="I544" t="inlineStr">
        <is>
          <t>Historico</t>
        </is>
      </c>
      <c r="J544" t="inlineStr">
        <is>
          <t>Cierre</t>
        </is>
      </c>
      <c r="K544" t="inlineStr"/>
      <c r="L544" t="inlineStr">
        <is>
          <t>%</t>
        </is>
      </c>
    </row>
    <row r="545">
      <c r="A545" t="inlineStr">
        <is>
          <t>Med 9</t>
        </is>
      </c>
      <c r="B545" t="inlineStr">
        <is>
          <t>Satisfacción SSI</t>
        </is>
      </c>
      <c r="C545" t="inlineStr">
        <is>
          <t>Estratégico</t>
        </is>
      </c>
      <c r="D545" t="inlineStr">
        <is>
          <t>Sede Medellín</t>
        </is>
      </c>
      <c r="E545" t="inlineStr">
        <is>
          <t>Semestral</t>
        </is>
      </c>
      <c r="F545" t="inlineStr">
        <is>
          <t>Positivo</t>
        </is>
      </c>
      <c r="G545" t="inlineStr"/>
      <c r="H545" t="inlineStr">
        <is>
          <t>Historico</t>
        </is>
      </c>
      <c r="I545" t="inlineStr">
        <is>
          <t>Historico</t>
        </is>
      </c>
      <c r="J545" t="inlineStr">
        <is>
          <t>Promedio</t>
        </is>
      </c>
      <c r="K545" t="inlineStr"/>
      <c r="L545"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007"/>
  <sheetViews>
    <sheetView workbookViewId="0">
      <selection activeCell="A1" sqref="A1"/>
    </sheetView>
  </sheetViews>
  <sheetFormatPr baseColWidth="8" defaultRowHeight="15"/>
  <sheetData>
    <row r="1">
      <c r="A1" t="inlineStr">
        <is>
          <t>Id</t>
        </is>
      </c>
      <c r="B1" t="inlineStr">
        <is>
          <t>Indicador</t>
        </is>
      </c>
      <c r="C1" t="inlineStr">
        <is>
          <t>Proceso</t>
        </is>
      </c>
      <c r="D1" t="inlineStr">
        <is>
          <t>Periodicidad</t>
        </is>
      </c>
      <c r="E1" t="inlineStr">
        <is>
          <t>Sentido</t>
        </is>
      </c>
      <c r="F1" t="inlineStr">
        <is>
          <t>fecha</t>
        </is>
      </c>
      <c r="G1" t="inlineStr">
        <is>
          <t>resultado</t>
        </is>
      </c>
      <c r="H1" t="inlineStr">
        <is>
          <t>meta</t>
        </is>
      </c>
      <c r="I1" t="inlineStr">
        <is>
          <t>LLAVE</t>
        </is>
      </c>
    </row>
    <row r="2">
      <c r="A2" t="n">
        <v>68</v>
      </c>
      <c r="B2" t="inlineStr">
        <is>
          <t>Evaluación de desempeño a proveedores críticos</t>
        </is>
      </c>
      <c r="C2" t="inlineStr">
        <is>
          <t>GESTIÓN DE ABASTECIMIENTO</t>
        </is>
      </c>
      <c r="D2" t="inlineStr">
        <is>
          <t>Semestral</t>
        </is>
      </c>
      <c r="E2" t="inlineStr">
        <is>
          <t>Positivo</t>
        </is>
      </c>
      <c r="F2" s="134" t="n">
        <v>44742</v>
      </c>
      <c r="G2" t="n">
        <v>89</v>
      </c>
      <c r="H2" t="n">
        <v>80</v>
      </c>
      <c r="I2" t="inlineStr">
        <is>
          <t>68-2022-06-30</t>
        </is>
      </c>
    </row>
    <row r="3">
      <c r="A3" t="n">
        <v>68</v>
      </c>
      <c r="B3" t="inlineStr">
        <is>
          <t>Evaluación de desempeño a proveedores críticos</t>
        </is>
      </c>
      <c r="C3" t="inlineStr">
        <is>
          <t>GESTIÓN DE ABASTECIMIENTO</t>
        </is>
      </c>
      <c r="D3" t="inlineStr">
        <is>
          <t>Semestral</t>
        </is>
      </c>
      <c r="E3" t="inlineStr">
        <is>
          <t>Positivo</t>
        </is>
      </c>
      <c r="F3" s="134" t="n">
        <v>44926</v>
      </c>
      <c r="G3" t="n">
        <v>93</v>
      </c>
      <c r="H3" t="n">
        <v>80</v>
      </c>
      <c r="I3" t="inlineStr">
        <is>
          <t>68-2022-12-31</t>
        </is>
      </c>
    </row>
    <row r="4">
      <c r="A4" t="n">
        <v>68</v>
      </c>
      <c r="B4" t="inlineStr">
        <is>
          <t>Evaluación de desempeño a proveedores críticos</t>
        </is>
      </c>
      <c r="C4" t="inlineStr">
        <is>
          <t>GESTIÓN DE ABASTECIMIENTO</t>
        </is>
      </c>
      <c r="D4" t="inlineStr">
        <is>
          <t>Semestral</t>
        </is>
      </c>
      <c r="E4" t="inlineStr">
        <is>
          <t>Positivo</t>
        </is>
      </c>
      <c r="F4" s="134" t="n">
        <v>45107</v>
      </c>
      <c r="G4" t="n">
        <v>91.5</v>
      </c>
      <c r="H4" t="n">
        <v>80</v>
      </c>
      <c r="I4" t="inlineStr">
        <is>
          <t>68-2023-06-30</t>
        </is>
      </c>
    </row>
    <row r="5">
      <c r="A5" t="n">
        <v>68</v>
      </c>
      <c r="B5" t="inlineStr">
        <is>
          <t>Evaluación de desempeño a proveedores críticos</t>
        </is>
      </c>
      <c r="C5" t="inlineStr">
        <is>
          <t>GESTIÓN DE ABASTECIMIENTO</t>
        </is>
      </c>
      <c r="D5" t="inlineStr">
        <is>
          <t>Semestral</t>
        </is>
      </c>
      <c r="E5" t="inlineStr">
        <is>
          <t>Positivo</t>
        </is>
      </c>
      <c r="F5" s="134" t="n">
        <v>45291</v>
      </c>
      <c r="G5" t="n">
        <v>85</v>
      </c>
      <c r="H5" t="n">
        <v>80</v>
      </c>
      <c r="I5" t="inlineStr">
        <is>
          <t>68-2023-12-31</t>
        </is>
      </c>
    </row>
    <row r="6">
      <c r="A6" t="n">
        <v>68</v>
      </c>
      <c r="B6" t="inlineStr">
        <is>
          <t>Evaluación de desempeño a proveedores críticos</t>
        </is>
      </c>
      <c r="C6" t="inlineStr">
        <is>
          <t>GESTIÓN DE ABASTECIMIENTO</t>
        </is>
      </c>
      <c r="D6" t="inlineStr">
        <is>
          <t>Semestral</t>
        </is>
      </c>
      <c r="E6" t="inlineStr">
        <is>
          <t>Positivo</t>
        </is>
      </c>
      <c r="F6" s="134" t="n">
        <v>45473</v>
      </c>
      <c r="G6" t="n">
        <v>86</v>
      </c>
      <c r="H6" t="n">
        <v>80</v>
      </c>
      <c r="I6" t="inlineStr">
        <is>
          <t>68-2024-06-30</t>
        </is>
      </c>
    </row>
    <row r="7">
      <c r="A7" t="n">
        <v>68</v>
      </c>
      <c r="B7" t="inlineStr">
        <is>
          <t>Evaluación de desempeño a proveedores críticos</t>
        </is>
      </c>
      <c r="C7" t="inlineStr">
        <is>
          <t>GESTIÓN DE ABASTECIMIENTO</t>
        </is>
      </c>
      <c r="D7" t="inlineStr">
        <is>
          <t>Semestral</t>
        </is>
      </c>
      <c r="E7" t="inlineStr">
        <is>
          <t>Positivo</t>
        </is>
      </c>
      <c r="F7" s="134" t="n">
        <v>45657</v>
      </c>
      <c r="G7" t="n">
        <v>87.5</v>
      </c>
      <c r="H7" t="n">
        <v>80</v>
      </c>
      <c r="I7" t="inlineStr">
        <is>
          <t>68-2024-12-31</t>
        </is>
      </c>
    </row>
    <row r="8">
      <c r="A8" t="n">
        <v>68</v>
      </c>
      <c r="B8" t="inlineStr">
        <is>
          <t>Evaluación de desempeño a proveedores críticos</t>
        </is>
      </c>
      <c r="C8" t="inlineStr">
        <is>
          <t>GESTIÓN DE ABASTECIMIENTO</t>
        </is>
      </c>
      <c r="D8" t="inlineStr">
        <is>
          <t>Semestral</t>
        </is>
      </c>
      <c r="E8" t="inlineStr">
        <is>
          <t>Positivo</t>
        </is>
      </c>
      <c r="F8" s="134" t="n">
        <v>45838</v>
      </c>
      <c r="G8" t="n">
        <v>85.3</v>
      </c>
      <c r="H8" t="n">
        <v>85</v>
      </c>
      <c r="I8" t="inlineStr">
        <is>
          <t>68-2025-06-30</t>
        </is>
      </c>
    </row>
    <row r="9">
      <c r="A9" t="n">
        <v>69</v>
      </c>
      <c r="B9" t="inlineStr">
        <is>
          <t>Oportunidad de Respuesta Solicitudes de Compra No Licitadas</t>
        </is>
      </c>
      <c r="C9" t="inlineStr">
        <is>
          <t>GESTIÓN DE ABASTECIMIENTO</t>
        </is>
      </c>
      <c r="D9" t="inlineStr">
        <is>
          <t>Trimestral</t>
        </is>
      </c>
      <c r="E9" t="inlineStr">
        <is>
          <t>Positivo</t>
        </is>
      </c>
      <c r="F9" s="134" t="n">
        <v>44651</v>
      </c>
      <c r="G9" t="n">
        <v>80.080321285141</v>
      </c>
      <c r="H9" t="n">
        <v>80</v>
      </c>
      <c r="I9" t="inlineStr">
        <is>
          <t>69-2022-03-31</t>
        </is>
      </c>
    </row>
    <row r="10">
      <c r="A10" t="n">
        <v>69</v>
      </c>
      <c r="B10" t="inlineStr">
        <is>
          <t>Oportunidad de Respuesta Solicitudes de Compra No Licitadas</t>
        </is>
      </c>
      <c r="C10" t="inlineStr">
        <is>
          <t>GESTIÓN DE ABASTECIMIENTO</t>
        </is>
      </c>
      <c r="D10" t="inlineStr">
        <is>
          <t>Trimestral</t>
        </is>
      </c>
      <c r="E10" t="inlineStr">
        <is>
          <t>Positivo</t>
        </is>
      </c>
      <c r="F10" s="134" t="n">
        <v>44742</v>
      </c>
      <c r="G10" t="n">
        <v>86.824324324324</v>
      </c>
      <c r="H10" t="n">
        <v>80</v>
      </c>
      <c r="I10" t="inlineStr">
        <is>
          <t>69-2022-06-30</t>
        </is>
      </c>
    </row>
    <row r="11">
      <c r="A11" t="n">
        <v>69</v>
      </c>
      <c r="B11" t="inlineStr">
        <is>
          <t>Oportunidad de Respuesta Solicitudes de Compra No Licitadas</t>
        </is>
      </c>
      <c r="C11" t="inlineStr">
        <is>
          <t>GESTIÓN DE ABASTECIMIENTO</t>
        </is>
      </c>
      <c r="D11" t="inlineStr">
        <is>
          <t>Trimestral</t>
        </is>
      </c>
      <c r="E11" t="inlineStr">
        <is>
          <t>Positivo</t>
        </is>
      </c>
      <c r="F11" s="134" t="n">
        <v>44834</v>
      </c>
      <c r="G11" t="n">
        <v>85.129118432769</v>
      </c>
      <c r="H11" t="n">
        <v>80</v>
      </c>
      <c r="I11" t="inlineStr">
        <is>
          <t>69-2022-09-30</t>
        </is>
      </c>
    </row>
    <row r="12">
      <c r="A12" t="n">
        <v>69</v>
      </c>
      <c r="B12" t="inlineStr">
        <is>
          <t>Oportunidad de Respuesta Solicitudes de Compra No Licitadas</t>
        </is>
      </c>
      <c r="C12" t="inlineStr">
        <is>
          <t>GESTIÓN DE ABASTECIMIENTO</t>
        </is>
      </c>
      <c r="D12" t="inlineStr">
        <is>
          <t>Trimestral</t>
        </is>
      </c>
      <c r="E12" t="inlineStr">
        <is>
          <t>Positivo</t>
        </is>
      </c>
      <c r="F12" s="134" t="n">
        <v>44926</v>
      </c>
      <c r="G12" t="n">
        <v>83.754512635379</v>
      </c>
      <c r="H12" t="n">
        <v>80</v>
      </c>
      <c r="I12" t="inlineStr">
        <is>
          <t>69-2022-12-31</t>
        </is>
      </c>
    </row>
    <row r="13">
      <c r="A13" t="n">
        <v>69</v>
      </c>
      <c r="B13" t="inlineStr">
        <is>
          <t>Oportunidad de Respuesta Solicitudes de Compra No Licitadas</t>
        </is>
      </c>
      <c r="C13" t="inlineStr">
        <is>
          <t>GESTIÓN DE ABASTECIMIENTO</t>
        </is>
      </c>
      <c r="D13" t="inlineStr">
        <is>
          <t>Trimestral</t>
        </is>
      </c>
      <c r="E13" t="inlineStr">
        <is>
          <t>Positivo</t>
        </is>
      </c>
      <c r="F13" s="134" t="n">
        <v>45016</v>
      </c>
      <c r="G13" t="n">
        <v>90.54178145087199</v>
      </c>
      <c r="H13" t="n">
        <v>90</v>
      </c>
      <c r="I13" t="inlineStr">
        <is>
          <t>69-2023-03-31</t>
        </is>
      </c>
    </row>
    <row r="14">
      <c r="A14" t="n">
        <v>69</v>
      </c>
      <c r="B14" t="inlineStr">
        <is>
          <t>Oportunidad de Respuesta Solicitudes de Compra No Licitadas</t>
        </is>
      </c>
      <c r="C14" t="inlineStr">
        <is>
          <t>GESTIÓN DE ABASTECIMIENTO</t>
        </is>
      </c>
      <c r="D14" t="inlineStr">
        <is>
          <t>Trimestral</t>
        </is>
      </c>
      <c r="E14" t="inlineStr">
        <is>
          <t>Positivo</t>
        </is>
      </c>
      <c r="F14" s="134" t="n">
        <v>45107</v>
      </c>
      <c r="G14" t="n">
        <v>90.39767216294899</v>
      </c>
      <c r="H14" t="n">
        <v>90</v>
      </c>
      <c r="I14" t="inlineStr">
        <is>
          <t>69-2023-06-30</t>
        </is>
      </c>
    </row>
    <row r="15">
      <c r="A15" t="n">
        <v>69</v>
      </c>
      <c r="B15" t="inlineStr">
        <is>
          <t>Oportunidad de Respuesta Solicitudes de Compra No Licitadas</t>
        </is>
      </c>
      <c r="C15" t="inlineStr">
        <is>
          <t>GESTIÓN DE ABASTECIMIENTO</t>
        </is>
      </c>
      <c r="D15" t="inlineStr">
        <is>
          <t>Trimestral</t>
        </is>
      </c>
      <c r="E15" t="inlineStr">
        <is>
          <t>Positivo</t>
        </is>
      </c>
      <c r="F15" s="134" t="n">
        <v>45199</v>
      </c>
      <c r="G15" t="n">
        <v>92.89</v>
      </c>
      <c r="H15" t="n">
        <v>90</v>
      </c>
      <c r="I15" t="inlineStr">
        <is>
          <t>69-2023-09-30</t>
        </is>
      </c>
    </row>
    <row r="16">
      <c r="A16" t="n">
        <v>69</v>
      </c>
      <c r="B16" t="inlineStr">
        <is>
          <t>Oportunidad de Respuesta Solicitudes de Compra No Licitadas</t>
        </is>
      </c>
      <c r="C16" t="inlineStr">
        <is>
          <t>GESTIÓN DE ABASTECIMIENTO</t>
        </is>
      </c>
      <c r="D16" t="inlineStr">
        <is>
          <t>Trimestral</t>
        </is>
      </c>
      <c r="E16" t="inlineStr">
        <is>
          <t>Positivo</t>
        </is>
      </c>
      <c r="F16" s="134" t="n">
        <v>45291</v>
      </c>
      <c r="G16" t="n">
        <v>92.79000000000001</v>
      </c>
      <c r="H16" t="n">
        <v>90</v>
      </c>
      <c r="I16" t="inlineStr">
        <is>
          <t>69-2023-12-31</t>
        </is>
      </c>
    </row>
    <row r="17">
      <c r="A17" t="n">
        <v>69</v>
      </c>
      <c r="B17" t="inlineStr">
        <is>
          <t>Oportunidad de Respuesta Solicitudes de Compra No Licitadas</t>
        </is>
      </c>
      <c r="C17" t="inlineStr">
        <is>
          <t>GESTIÓN DE ABASTECIMIENTO</t>
        </is>
      </c>
      <c r="D17" t="inlineStr">
        <is>
          <t>Trimestral</t>
        </is>
      </c>
      <c r="E17" t="inlineStr">
        <is>
          <t>Positivo</t>
        </is>
      </c>
      <c r="F17" s="134" t="n">
        <v>45382</v>
      </c>
      <c r="G17" t="n">
        <v>91.31999999999999</v>
      </c>
      <c r="H17" t="n">
        <v>90</v>
      </c>
      <c r="I17" t="inlineStr">
        <is>
          <t>69-2024-03-31</t>
        </is>
      </c>
    </row>
    <row r="18">
      <c r="A18" t="n">
        <v>69</v>
      </c>
      <c r="B18" t="inlineStr">
        <is>
          <t>Oportunidad de Respuesta Solicitudes de Compra No Licitadas</t>
        </is>
      </c>
      <c r="C18" t="inlineStr">
        <is>
          <t>GESTIÓN DE ABASTECIMIENTO</t>
        </is>
      </c>
      <c r="D18" t="inlineStr">
        <is>
          <t>Trimestral</t>
        </is>
      </c>
      <c r="E18" t="inlineStr">
        <is>
          <t>Positivo</t>
        </is>
      </c>
      <c r="F18" s="134" t="n">
        <v>45473</v>
      </c>
      <c r="G18" t="n">
        <v>91.33</v>
      </c>
      <c r="H18" t="n">
        <v>90</v>
      </c>
      <c r="I18" t="inlineStr">
        <is>
          <t>69-2024-06-30</t>
        </is>
      </c>
    </row>
    <row r="19">
      <c r="A19" t="n">
        <v>69</v>
      </c>
      <c r="B19" t="inlineStr">
        <is>
          <t>Oportunidad de Respuesta Solicitudes de Compra No Licitadas</t>
        </is>
      </c>
      <c r="C19" t="inlineStr">
        <is>
          <t>GESTIÓN DE ABASTECIMIENTO</t>
        </is>
      </c>
      <c r="D19" t="inlineStr">
        <is>
          <t>Trimestral</t>
        </is>
      </c>
      <c r="E19" t="inlineStr">
        <is>
          <t>Positivo</t>
        </is>
      </c>
      <c r="F19" s="134" t="n">
        <v>45565</v>
      </c>
      <c r="G19" t="n">
        <v>91.67</v>
      </c>
      <c r="H19" t="n">
        <v>90</v>
      </c>
      <c r="I19" t="inlineStr">
        <is>
          <t>69-2024-09-30</t>
        </is>
      </c>
    </row>
    <row r="20">
      <c r="A20" t="n">
        <v>69</v>
      </c>
      <c r="B20" t="inlineStr">
        <is>
          <t>Oportunidad de Respuesta Solicitudes de Compra No Licitadas</t>
        </is>
      </c>
      <c r="C20" t="inlineStr">
        <is>
          <t>GESTIÓN DE ABASTECIMIENTO</t>
        </is>
      </c>
      <c r="D20" t="inlineStr">
        <is>
          <t>Trimestral</t>
        </is>
      </c>
      <c r="E20" t="inlineStr">
        <is>
          <t>Positivo</t>
        </is>
      </c>
      <c r="F20" s="134" t="n">
        <v>45657</v>
      </c>
      <c r="G20" t="n">
        <v>90.5</v>
      </c>
      <c r="H20" t="n">
        <v>90</v>
      </c>
      <c r="I20" t="inlineStr">
        <is>
          <t>69-2024-12-31</t>
        </is>
      </c>
    </row>
    <row r="21">
      <c r="A21" t="n">
        <v>69</v>
      </c>
      <c r="B21" t="inlineStr">
        <is>
          <t>Oportunidad de Respuesta Solicitudes de Compra No Licitadas</t>
        </is>
      </c>
      <c r="C21" t="inlineStr">
        <is>
          <t>GESTIÓN DE ABASTECIMIENTO</t>
        </is>
      </c>
      <c r="D21" t="inlineStr">
        <is>
          <t>Trimestral</t>
        </is>
      </c>
      <c r="E21" t="inlineStr">
        <is>
          <t>Positivo</t>
        </is>
      </c>
      <c r="F21" s="134" t="n">
        <v>45747</v>
      </c>
      <c r="G21" t="n">
        <v>90.75</v>
      </c>
      <c r="H21" t="n">
        <v>90</v>
      </c>
      <c r="I21" t="inlineStr">
        <is>
          <t>69-2025-03-31</t>
        </is>
      </c>
    </row>
    <row r="22">
      <c r="A22" t="n">
        <v>69</v>
      </c>
      <c r="B22" t="inlineStr">
        <is>
          <t>Oportunidad de Respuesta Solicitudes de Compra No Licitadas</t>
        </is>
      </c>
      <c r="C22" t="inlineStr">
        <is>
          <t>GESTIÓN DE ABASTECIMIENTO</t>
        </is>
      </c>
      <c r="D22" t="inlineStr">
        <is>
          <t>Trimestral</t>
        </is>
      </c>
      <c r="E22" t="inlineStr">
        <is>
          <t>Positivo</t>
        </is>
      </c>
      <c r="F22" s="134" t="n">
        <v>45838</v>
      </c>
      <c r="G22" t="n">
        <v>90.78</v>
      </c>
      <c r="H22" t="n">
        <v>90</v>
      </c>
      <c r="I22" t="inlineStr">
        <is>
          <t>69-2025-06-30</t>
        </is>
      </c>
    </row>
    <row r="23">
      <c r="A23" t="n">
        <v>69</v>
      </c>
      <c r="B23" t="inlineStr">
        <is>
          <t>Oportunidad de Respuesta Solicitudes de Compra No Licitadas</t>
        </is>
      </c>
      <c r="C23" t="inlineStr">
        <is>
          <t>GESTIÓN DE ABASTECIMIENTO</t>
        </is>
      </c>
      <c r="D23" t="inlineStr">
        <is>
          <t>Trimestral</t>
        </is>
      </c>
      <c r="E23" t="inlineStr">
        <is>
          <t>Positivo</t>
        </is>
      </c>
      <c r="F23" s="134" t="n">
        <v>45930</v>
      </c>
      <c r="G23" t="n">
        <v>90.14</v>
      </c>
      <c r="H23" t="n">
        <v>90</v>
      </c>
      <c r="I23" t="inlineStr">
        <is>
          <t>69-2025-09-30</t>
        </is>
      </c>
    </row>
    <row r="24">
      <c r="A24" t="n">
        <v>69</v>
      </c>
      <c r="B24" t="inlineStr">
        <is>
          <t>Oportunidad de Respuesta Solicitudes de Compra No Licitadas</t>
        </is>
      </c>
      <c r="C24" t="inlineStr">
        <is>
          <t>GESTIÓN DE ABASTECIMIENTO</t>
        </is>
      </c>
      <c r="D24" t="inlineStr">
        <is>
          <t>Trimestral</t>
        </is>
      </c>
      <c r="E24" t="inlineStr">
        <is>
          <t>Positivo</t>
        </is>
      </c>
      <c r="F24" s="134" t="n">
        <v>46022</v>
      </c>
      <c r="G24" t="n">
        <v>91.52</v>
      </c>
      <c r="H24" t="n">
        <v>90</v>
      </c>
      <c r="I24" t="inlineStr">
        <is>
          <t>69-2025-12-31</t>
        </is>
      </c>
    </row>
    <row r="25">
      <c r="A25" t="n">
        <v>73</v>
      </c>
      <c r="B25" t="inlineStr">
        <is>
          <t>Tiempo respuesta selección y contratación de colaboradores de planta</t>
        </is>
      </c>
      <c r="C25" t="inlineStr">
        <is>
          <t>GESTIÓN Y DESARROLLO DEL TALENTO HUMANO</t>
        </is>
      </c>
      <c r="D25" t="inlineStr">
        <is>
          <t>Semestral</t>
        </is>
      </c>
      <c r="E25" t="inlineStr">
        <is>
          <t>Negativo</t>
        </is>
      </c>
      <c r="F25" s="134" t="n">
        <v>44742</v>
      </c>
      <c r="G25" t="n">
        <v>17.67</v>
      </c>
      <c r="H25" t="n">
        <v>20</v>
      </c>
      <c r="I25" t="inlineStr">
        <is>
          <t>73-2022-06-30</t>
        </is>
      </c>
    </row>
    <row r="26">
      <c r="A26" t="n">
        <v>73</v>
      </c>
      <c r="B26" t="inlineStr">
        <is>
          <t>Tiempo respuesta selección y contratación de colaboradores de planta</t>
        </is>
      </c>
      <c r="C26" t="inlineStr">
        <is>
          <t>GESTIÓN Y DESARROLLO DEL TALENTO HUMANO</t>
        </is>
      </c>
      <c r="D26" t="inlineStr">
        <is>
          <t>Semestral</t>
        </is>
      </c>
      <c r="E26" t="inlineStr">
        <is>
          <t>Negativo</t>
        </is>
      </c>
      <c r="F26" s="134" t="n">
        <v>44926</v>
      </c>
      <c r="G26" t="n">
        <v>20</v>
      </c>
      <c r="H26" t="n">
        <v>20</v>
      </c>
      <c r="I26" t="inlineStr">
        <is>
          <t>73-2022-12-31</t>
        </is>
      </c>
    </row>
    <row r="27">
      <c r="A27" t="n">
        <v>73</v>
      </c>
      <c r="B27" t="inlineStr">
        <is>
          <t>Tiempo respuesta selección y contratación de colaboradores de planta</t>
        </is>
      </c>
      <c r="C27" t="inlineStr">
        <is>
          <t>GESTIÓN Y DESARROLLO DEL TALENTO HUMANO</t>
        </is>
      </c>
      <c r="D27" t="inlineStr">
        <is>
          <t>Semestral</t>
        </is>
      </c>
      <c r="E27" t="inlineStr">
        <is>
          <t>Negativo</t>
        </is>
      </c>
      <c r="F27" s="134" t="n">
        <v>45107</v>
      </c>
      <c r="G27" t="n">
        <v>19</v>
      </c>
      <c r="H27" t="n">
        <v>20</v>
      </c>
      <c r="I27" t="inlineStr">
        <is>
          <t>73-2023-06-30</t>
        </is>
      </c>
    </row>
    <row r="28">
      <c r="A28" t="n">
        <v>73</v>
      </c>
      <c r="B28" t="inlineStr">
        <is>
          <t>Tiempo respuesta selección y contratación de colaboradores de planta</t>
        </is>
      </c>
      <c r="C28" t="inlineStr">
        <is>
          <t>GESTIÓN Y DESARROLLO DEL TALENTO HUMANO</t>
        </is>
      </c>
      <c r="D28" t="inlineStr">
        <is>
          <t>Semestral</t>
        </is>
      </c>
      <c r="E28" t="inlineStr">
        <is>
          <t>Negativo</t>
        </is>
      </c>
      <c r="F28" s="134" t="n">
        <v>45291</v>
      </c>
      <c r="G28" t="n">
        <v>17</v>
      </c>
      <c r="H28" t="n">
        <v>20</v>
      </c>
      <c r="I28" t="inlineStr">
        <is>
          <t>73-2023-12-31</t>
        </is>
      </c>
    </row>
    <row r="29">
      <c r="A29" t="n">
        <v>73</v>
      </c>
      <c r="B29" t="inlineStr">
        <is>
          <t>Tiempo respuesta selección y contratación de colaboradores de planta</t>
        </is>
      </c>
      <c r="C29" t="inlineStr">
        <is>
          <t>GESTIÓN Y DESARROLLO DEL TALENTO HUMANO</t>
        </is>
      </c>
      <c r="D29" t="inlineStr">
        <is>
          <t>Semestral</t>
        </is>
      </c>
      <c r="E29" t="inlineStr">
        <is>
          <t>Negativo</t>
        </is>
      </c>
      <c r="F29" s="134" t="n">
        <v>45473</v>
      </c>
      <c r="G29" t="n">
        <v>20</v>
      </c>
      <c r="H29" t="n">
        <v>20</v>
      </c>
      <c r="I29" t="inlineStr">
        <is>
          <t>73-2024-06-30</t>
        </is>
      </c>
    </row>
    <row r="30">
      <c r="A30" t="n">
        <v>73</v>
      </c>
      <c r="B30" t="inlineStr">
        <is>
          <t>Tiempo respuesta selección y contratación de colaboradores de planta</t>
        </is>
      </c>
      <c r="C30" t="inlineStr">
        <is>
          <t>GESTIÓN Y DESARROLLO DEL TALENTO HUMANO</t>
        </is>
      </c>
      <c r="D30" t="inlineStr">
        <is>
          <t>Semestral</t>
        </is>
      </c>
      <c r="E30" t="inlineStr">
        <is>
          <t>Negativo</t>
        </is>
      </c>
      <c r="F30" s="134" t="n">
        <v>45657</v>
      </c>
      <c r="G30" t="n">
        <v>17</v>
      </c>
      <c r="H30" t="n">
        <v>20</v>
      </c>
      <c r="I30" t="inlineStr">
        <is>
          <t>73-2024-12-31</t>
        </is>
      </c>
    </row>
    <row r="31">
      <c r="A31" t="n">
        <v>73</v>
      </c>
      <c r="B31" t="inlineStr">
        <is>
          <t>Tiempo respuesta selección y contratación de colaboradores de planta</t>
        </is>
      </c>
      <c r="C31" t="inlineStr">
        <is>
          <t>GESTIÓN Y DESARROLLO DEL TALENTO HUMANO</t>
        </is>
      </c>
      <c r="D31" t="inlineStr">
        <is>
          <t>Semestral</t>
        </is>
      </c>
      <c r="E31" t="inlineStr">
        <is>
          <t>Negativo</t>
        </is>
      </c>
      <c r="F31" s="134" t="n">
        <v>45838</v>
      </c>
      <c r="G31" t="n">
        <v>19</v>
      </c>
      <c r="H31" t="n">
        <v>20</v>
      </c>
      <c r="I31" t="inlineStr">
        <is>
          <t>73-2025-06-30</t>
        </is>
      </c>
    </row>
    <row r="32">
      <c r="A32" t="n">
        <v>73</v>
      </c>
      <c r="B32" t="inlineStr">
        <is>
          <t>Tiempo respuesta selección y contratación de colaboradores de planta</t>
        </is>
      </c>
      <c r="C32" t="inlineStr">
        <is>
          <t>GESTIÓN Y DESARROLLO DEL TALENTO HUMANO</t>
        </is>
      </c>
      <c r="D32" t="inlineStr">
        <is>
          <t>Semestral</t>
        </is>
      </c>
      <c r="E32" t="inlineStr">
        <is>
          <t>Negativo</t>
        </is>
      </c>
      <c r="F32" s="134" t="n">
        <v>46022</v>
      </c>
      <c r="G32" t="n">
        <v>20</v>
      </c>
      <c r="H32" t="n">
        <v>20</v>
      </c>
      <c r="I32" t="inlineStr">
        <is>
          <t>73-2025-12-31</t>
        </is>
      </c>
    </row>
    <row r="33">
      <c r="A33" t="n">
        <v>74</v>
      </c>
      <c r="B33" t="inlineStr">
        <is>
          <t>Efectividad en las contrataciones</t>
        </is>
      </c>
      <c r="C33" t="inlineStr">
        <is>
          <t>GESTIÓN Y DESARROLLO DEL TALENTO HUMANO</t>
        </is>
      </c>
      <c r="D33" t="inlineStr">
        <is>
          <t>Semestral</t>
        </is>
      </c>
      <c r="E33" t="inlineStr">
        <is>
          <t>Positivo</t>
        </is>
      </c>
      <c r="F33" s="134" t="n">
        <v>44742</v>
      </c>
      <c r="G33" t="n">
        <v>88</v>
      </c>
      <c r="H33" t="n">
        <v>80</v>
      </c>
      <c r="I33" t="inlineStr">
        <is>
          <t>74-2022-06-30</t>
        </is>
      </c>
    </row>
    <row r="34">
      <c r="A34" t="n">
        <v>74</v>
      </c>
      <c r="B34" t="inlineStr">
        <is>
          <t>Efectividad en las contrataciones</t>
        </is>
      </c>
      <c r="C34" t="inlineStr">
        <is>
          <t>GESTIÓN Y DESARROLLO DEL TALENTO HUMANO</t>
        </is>
      </c>
      <c r="D34" t="inlineStr">
        <is>
          <t>Semestral</t>
        </is>
      </c>
      <c r="E34" t="inlineStr">
        <is>
          <t>Positivo</t>
        </is>
      </c>
      <c r="F34" s="134" t="n">
        <v>44926</v>
      </c>
      <c r="G34" t="n">
        <v>82.894736842105</v>
      </c>
      <c r="H34" t="n">
        <v>80</v>
      </c>
      <c r="I34" t="inlineStr">
        <is>
          <t>74-2022-12-31</t>
        </is>
      </c>
    </row>
    <row r="35">
      <c r="A35" t="n">
        <v>74</v>
      </c>
      <c r="B35" t="inlineStr">
        <is>
          <t>Efectividad en las contrataciones</t>
        </is>
      </c>
      <c r="C35" t="inlineStr">
        <is>
          <t>GESTIÓN Y DESARROLLO DEL TALENTO HUMANO</t>
        </is>
      </c>
      <c r="D35" t="inlineStr">
        <is>
          <t>Semestral</t>
        </is>
      </c>
      <c r="E35" t="inlineStr">
        <is>
          <t>Positivo</t>
        </is>
      </c>
      <c r="F35" s="134" t="n">
        <v>45107</v>
      </c>
      <c r="G35" t="n">
        <v>87.179487179487</v>
      </c>
      <c r="H35" t="n">
        <v>80</v>
      </c>
      <c r="I35" t="inlineStr">
        <is>
          <t>74-2023-06-30</t>
        </is>
      </c>
    </row>
    <row r="36">
      <c r="A36" t="n">
        <v>74</v>
      </c>
      <c r="B36" t="inlineStr">
        <is>
          <t>Efectividad en las contrataciones</t>
        </is>
      </c>
      <c r="C36" t="inlineStr">
        <is>
          <t>GESTIÓN Y DESARROLLO DEL TALENTO HUMANO</t>
        </is>
      </c>
      <c r="D36" t="inlineStr">
        <is>
          <t>Semestral</t>
        </is>
      </c>
      <c r="E36" t="inlineStr">
        <is>
          <t>Positivo</t>
        </is>
      </c>
      <c r="F36" s="134" t="n">
        <v>45291</v>
      </c>
      <c r="G36" t="n">
        <v>94.64</v>
      </c>
      <c r="H36" t="n">
        <v>80</v>
      </c>
      <c r="I36" t="inlineStr">
        <is>
          <t>74-2023-12-31</t>
        </is>
      </c>
    </row>
    <row r="37">
      <c r="A37" t="n">
        <v>74</v>
      </c>
      <c r="B37" t="inlineStr">
        <is>
          <t>Efectividad en las contrataciones</t>
        </is>
      </c>
      <c r="C37" t="inlineStr">
        <is>
          <t>GESTIÓN Y DESARROLLO DEL TALENTO HUMANO</t>
        </is>
      </c>
      <c r="D37" t="inlineStr">
        <is>
          <t>Semestral</t>
        </is>
      </c>
      <c r="E37" t="inlineStr">
        <is>
          <t>Positivo</t>
        </is>
      </c>
      <c r="F37" s="134" t="n">
        <v>45473</v>
      </c>
      <c r="G37" t="n">
        <v>91.53</v>
      </c>
      <c r="H37" t="n">
        <v>80</v>
      </c>
      <c r="I37" t="inlineStr">
        <is>
          <t>74-2024-06-30</t>
        </is>
      </c>
    </row>
    <row r="38">
      <c r="A38" t="n">
        <v>74</v>
      </c>
      <c r="B38" t="inlineStr">
        <is>
          <t>Efectividad en las contrataciones</t>
        </is>
      </c>
      <c r="C38" t="inlineStr">
        <is>
          <t>GESTIÓN Y DESARROLLO DEL TALENTO HUMANO</t>
        </is>
      </c>
      <c r="D38" t="inlineStr">
        <is>
          <t>Semestral</t>
        </is>
      </c>
      <c r="E38" t="inlineStr">
        <is>
          <t>Positivo</t>
        </is>
      </c>
      <c r="F38" s="134" t="n">
        <v>45657</v>
      </c>
      <c r="G38" t="n">
        <v>95.45</v>
      </c>
      <c r="H38" t="n">
        <v>80</v>
      </c>
      <c r="I38" t="inlineStr">
        <is>
          <t>74-2024-12-31</t>
        </is>
      </c>
    </row>
    <row r="39">
      <c r="A39" t="n">
        <v>74</v>
      </c>
      <c r="B39" t="inlineStr">
        <is>
          <t>Efectividad en las contrataciones</t>
        </is>
      </c>
      <c r="C39" t="inlineStr">
        <is>
          <t>GESTIÓN Y DESARROLLO DEL TALENTO HUMANO</t>
        </is>
      </c>
      <c r="D39" t="inlineStr">
        <is>
          <t>Semestral</t>
        </is>
      </c>
      <c r="E39" t="inlineStr">
        <is>
          <t>Positivo</t>
        </is>
      </c>
      <c r="F39" s="134" t="n">
        <v>45838</v>
      </c>
      <c r="G39" t="n">
        <v>91.48999999999999</v>
      </c>
      <c r="H39" t="n">
        <v>80</v>
      </c>
      <c r="I39" t="inlineStr">
        <is>
          <t>74-2025-06-30</t>
        </is>
      </c>
    </row>
    <row r="40">
      <c r="A40" t="n">
        <v>74</v>
      </c>
      <c r="B40" t="inlineStr">
        <is>
          <t>Efectividad en las contrataciones</t>
        </is>
      </c>
      <c r="C40" t="inlineStr">
        <is>
          <t>GESTIÓN Y DESARROLLO DEL TALENTO HUMANO</t>
        </is>
      </c>
      <c r="D40" t="inlineStr">
        <is>
          <t>Semestral</t>
        </is>
      </c>
      <c r="E40" t="inlineStr">
        <is>
          <t>Positivo</t>
        </is>
      </c>
      <c r="F40" s="134" t="n">
        <v>46022</v>
      </c>
      <c r="G40" t="n">
        <v>90.31999999999999</v>
      </c>
      <c r="H40" t="n">
        <v>80</v>
      </c>
      <c r="I40" t="inlineStr">
        <is>
          <t>74-2025-12-31</t>
        </is>
      </c>
    </row>
    <row r="41">
      <c r="A41" t="n">
        <v>77</v>
      </c>
      <c r="B41" t="inlineStr">
        <is>
          <t>Disponibilidad de servicios tecnológicos</t>
        </is>
      </c>
      <c r="C41" t="inlineStr">
        <is>
          <t>GESTIÓN DE LA TECNOLOGÍA E INNOVACIÓN DIGITAL</t>
        </is>
      </c>
      <c r="D41" t="inlineStr">
        <is>
          <t>Mensual</t>
        </is>
      </c>
      <c r="E41" t="inlineStr">
        <is>
          <t>Positivo</t>
        </is>
      </c>
      <c r="F41" s="134" t="n">
        <v>44592</v>
      </c>
      <c r="G41" t="n">
        <v>98.2</v>
      </c>
      <c r="H41" t="n">
        <v>97</v>
      </c>
      <c r="I41" t="inlineStr">
        <is>
          <t>77-2022-01-31</t>
        </is>
      </c>
    </row>
    <row r="42">
      <c r="A42" t="n">
        <v>77</v>
      </c>
      <c r="B42" t="inlineStr">
        <is>
          <t>Disponibilidad de servicios tecnológicos</t>
        </is>
      </c>
      <c r="C42" t="inlineStr">
        <is>
          <t>GESTIÓN DE LA TECNOLOGÍA E INNOVACIÓN DIGITAL</t>
        </is>
      </c>
      <c r="D42" t="inlineStr">
        <is>
          <t>Mensual</t>
        </is>
      </c>
      <c r="E42" t="inlineStr">
        <is>
          <t>Positivo</t>
        </is>
      </c>
      <c r="F42" s="134" t="n">
        <v>44620</v>
      </c>
      <c r="G42" t="n">
        <v>96.09999999999999</v>
      </c>
      <c r="H42" t="n">
        <v>97</v>
      </c>
      <c r="I42" t="inlineStr">
        <is>
          <t>77-2022-02-28</t>
        </is>
      </c>
    </row>
    <row r="43">
      <c r="A43" t="n">
        <v>77</v>
      </c>
      <c r="B43" t="inlineStr">
        <is>
          <t>Disponibilidad de servicios tecnológicos</t>
        </is>
      </c>
      <c r="C43" t="inlineStr">
        <is>
          <t>GESTIÓN DE LA TECNOLOGÍA E INNOVACIÓN DIGITAL</t>
        </is>
      </c>
      <c r="D43" t="inlineStr">
        <is>
          <t>Mensual</t>
        </is>
      </c>
      <c r="E43" t="inlineStr">
        <is>
          <t>Positivo</t>
        </is>
      </c>
      <c r="F43" s="134" t="n">
        <v>44651</v>
      </c>
      <c r="G43" t="n">
        <v>99.09999999999999</v>
      </c>
      <c r="H43" t="n">
        <v>97</v>
      </c>
      <c r="I43" t="inlineStr">
        <is>
          <t>77-2022-03-31</t>
        </is>
      </c>
    </row>
    <row r="44">
      <c r="A44" t="n">
        <v>77</v>
      </c>
      <c r="B44" t="inlineStr">
        <is>
          <t>Disponibilidad de servicios tecnológicos</t>
        </is>
      </c>
      <c r="C44" t="inlineStr">
        <is>
          <t>GESTIÓN DE LA TECNOLOGÍA E INNOVACIÓN DIGITAL</t>
        </is>
      </c>
      <c r="D44" t="inlineStr">
        <is>
          <t>Mensual</t>
        </is>
      </c>
      <c r="E44" t="inlineStr">
        <is>
          <t>Positivo</t>
        </is>
      </c>
      <c r="F44" s="134" t="n">
        <v>44681</v>
      </c>
      <c r="G44" t="n">
        <v>96.5</v>
      </c>
      <c r="H44" t="n">
        <v>97</v>
      </c>
      <c r="I44" t="inlineStr">
        <is>
          <t>77-2022-04-30</t>
        </is>
      </c>
    </row>
    <row r="45">
      <c r="A45" t="n">
        <v>77</v>
      </c>
      <c r="B45" t="inlineStr">
        <is>
          <t>Disponibilidad de servicios tecnológicos</t>
        </is>
      </c>
      <c r="C45" t="inlineStr">
        <is>
          <t>GESTIÓN DE LA TECNOLOGÍA E INNOVACIÓN DIGITAL</t>
        </is>
      </c>
      <c r="D45" t="inlineStr">
        <is>
          <t>Mensual</t>
        </is>
      </c>
      <c r="E45" t="inlineStr">
        <is>
          <t>Positivo</t>
        </is>
      </c>
      <c r="F45" s="134" t="n">
        <v>44712</v>
      </c>
      <c r="G45" t="n">
        <v>97.40000000000001</v>
      </c>
      <c r="H45" t="n">
        <v>97</v>
      </c>
      <c r="I45" t="inlineStr">
        <is>
          <t>77-2022-05-31</t>
        </is>
      </c>
    </row>
    <row r="46">
      <c r="A46" t="n">
        <v>77</v>
      </c>
      <c r="B46" t="inlineStr">
        <is>
          <t>Disponibilidad de servicios tecnológicos</t>
        </is>
      </c>
      <c r="C46" t="inlineStr">
        <is>
          <t>GESTIÓN DE LA TECNOLOGÍA E INNOVACIÓN DIGITAL</t>
        </is>
      </c>
      <c r="D46" t="inlineStr">
        <is>
          <t>Mensual</t>
        </is>
      </c>
      <c r="E46" t="inlineStr">
        <is>
          <t>Positivo</t>
        </is>
      </c>
      <c r="F46" s="134" t="n">
        <v>44742</v>
      </c>
      <c r="G46" t="n">
        <v>98.8</v>
      </c>
      <c r="H46" t="n">
        <v>97</v>
      </c>
      <c r="I46" t="inlineStr">
        <is>
          <t>77-2022-06-30</t>
        </is>
      </c>
    </row>
    <row r="47">
      <c r="A47" t="n">
        <v>77</v>
      </c>
      <c r="B47" t="inlineStr">
        <is>
          <t>Disponibilidad de servicios tecnológicos</t>
        </is>
      </c>
      <c r="C47" t="inlineStr">
        <is>
          <t>GESTIÓN DE LA TECNOLOGÍA E INNOVACIÓN DIGITAL</t>
        </is>
      </c>
      <c r="D47" t="inlineStr">
        <is>
          <t>Mensual</t>
        </is>
      </c>
      <c r="E47" t="inlineStr">
        <is>
          <t>Positivo</t>
        </is>
      </c>
      <c r="F47" s="134" t="n">
        <v>44773</v>
      </c>
      <c r="G47" t="n">
        <v>97.09</v>
      </c>
      <c r="H47" t="n">
        <v>97</v>
      </c>
      <c r="I47" t="inlineStr">
        <is>
          <t>77-2022-07-31</t>
        </is>
      </c>
    </row>
    <row r="48">
      <c r="A48" t="n">
        <v>77</v>
      </c>
      <c r="B48" t="inlineStr">
        <is>
          <t>Disponibilidad de servicios tecnológicos</t>
        </is>
      </c>
      <c r="C48" t="inlineStr">
        <is>
          <t>GESTIÓN DE LA TECNOLOGÍA E INNOVACIÓN DIGITAL</t>
        </is>
      </c>
      <c r="D48" t="inlineStr">
        <is>
          <t>Mensual</t>
        </is>
      </c>
      <c r="E48" t="inlineStr">
        <is>
          <t>Positivo</t>
        </is>
      </c>
      <c r="F48" s="134" t="n">
        <v>44804</v>
      </c>
      <c r="G48" t="n">
        <v>99.01000000000001</v>
      </c>
      <c r="H48" t="n">
        <v>97</v>
      </c>
      <c r="I48" t="inlineStr">
        <is>
          <t>77-2022-08-31</t>
        </is>
      </c>
    </row>
    <row r="49">
      <c r="A49" t="n">
        <v>77</v>
      </c>
      <c r="B49" t="inlineStr">
        <is>
          <t>Disponibilidad de servicios tecnológicos</t>
        </is>
      </c>
      <c r="C49" t="inlineStr">
        <is>
          <t>GESTIÓN DE LA TECNOLOGÍA E INNOVACIÓN DIGITAL</t>
        </is>
      </c>
      <c r="D49" t="inlineStr">
        <is>
          <t>Mensual</t>
        </is>
      </c>
      <c r="E49" t="inlineStr">
        <is>
          <t>Positivo</t>
        </is>
      </c>
      <c r="F49" s="134" t="n">
        <v>44834</v>
      </c>
      <c r="G49" t="n">
        <v>98.59999999999999</v>
      </c>
      <c r="H49" t="n">
        <v>97</v>
      </c>
      <c r="I49" t="inlineStr">
        <is>
          <t>77-2022-09-30</t>
        </is>
      </c>
    </row>
    <row r="50">
      <c r="A50" t="n">
        <v>77</v>
      </c>
      <c r="B50" t="inlineStr">
        <is>
          <t>Disponibilidad de servicios tecnológicos</t>
        </is>
      </c>
      <c r="C50" t="inlineStr">
        <is>
          <t>GESTIÓN DE LA TECNOLOGÍA E INNOVACIÓN DIGITAL</t>
        </is>
      </c>
      <c r="D50" t="inlineStr">
        <is>
          <t>Mensual</t>
        </is>
      </c>
      <c r="E50" t="inlineStr">
        <is>
          <t>Positivo</t>
        </is>
      </c>
      <c r="F50" s="134" t="n">
        <v>44865</v>
      </c>
      <c r="G50" t="n">
        <v>98.3</v>
      </c>
      <c r="H50" t="n">
        <v>97</v>
      </c>
      <c r="I50" t="inlineStr">
        <is>
          <t>77-2022-10-31</t>
        </is>
      </c>
    </row>
    <row r="51">
      <c r="A51" t="n">
        <v>77</v>
      </c>
      <c r="B51" t="inlineStr">
        <is>
          <t>Disponibilidad de servicios tecnológicos</t>
        </is>
      </c>
      <c r="C51" t="inlineStr">
        <is>
          <t>GESTIÓN DE LA TECNOLOGÍA E INNOVACIÓN DIGITAL</t>
        </is>
      </c>
      <c r="D51" t="inlineStr">
        <is>
          <t>Mensual</t>
        </is>
      </c>
      <c r="E51" t="inlineStr">
        <is>
          <t>Positivo</t>
        </is>
      </c>
      <c r="F51" s="134" t="n">
        <v>44895</v>
      </c>
      <c r="G51" t="n">
        <v>98.2</v>
      </c>
      <c r="H51" t="n">
        <v>97</v>
      </c>
      <c r="I51" t="inlineStr">
        <is>
          <t>77-2022-11-30</t>
        </is>
      </c>
    </row>
    <row r="52">
      <c r="A52" t="n">
        <v>77</v>
      </c>
      <c r="B52" t="inlineStr">
        <is>
          <t>Disponibilidad de servicios tecnológicos</t>
        </is>
      </c>
      <c r="C52" t="inlineStr">
        <is>
          <t>GESTIÓN DE LA TECNOLOGÍA E INNOVACIÓN DIGITAL</t>
        </is>
      </c>
      <c r="D52" t="inlineStr">
        <is>
          <t>Mensual</t>
        </is>
      </c>
      <c r="E52" t="inlineStr">
        <is>
          <t>Positivo</t>
        </is>
      </c>
      <c r="F52" s="134" t="n">
        <v>44926</v>
      </c>
      <c r="G52" t="n">
        <v>97.5</v>
      </c>
      <c r="H52" t="n">
        <v>97</v>
      </c>
      <c r="I52" t="inlineStr">
        <is>
          <t>77-2022-12-31</t>
        </is>
      </c>
    </row>
    <row r="53">
      <c r="A53" t="n">
        <v>77</v>
      </c>
      <c r="B53" t="inlineStr">
        <is>
          <t>Disponibilidad de servicios tecnológicos</t>
        </is>
      </c>
      <c r="C53" t="inlineStr">
        <is>
          <t>GESTIÓN DE LA TECNOLOGÍA E INNOVACIÓN DIGITAL</t>
        </is>
      </c>
      <c r="D53" t="inlineStr">
        <is>
          <t>Mensual</t>
        </is>
      </c>
      <c r="E53" t="inlineStr">
        <is>
          <t>Positivo</t>
        </is>
      </c>
      <c r="F53" s="134" t="n">
        <v>44957</v>
      </c>
      <c r="G53" t="n">
        <v>97.5</v>
      </c>
      <c r="H53" t="n">
        <v>97</v>
      </c>
      <c r="I53" t="inlineStr">
        <is>
          <t>77-2023-01-31</t>
        </is>
      </c>
    </row>
    <row r="54">
      <c r="A54" t="n">
        <v>77</v>
      </c>
      <c r="B54" t="inlineStr">
        <is>
          <t>Disponibilidad de servicios tecnológicos</t>
        </is>
      </c>
      <c r="C54" t="inlineStr">
        <is>
          <t>GESTIÓN DE LA TECNOLOGÍA E INNOVACIÓN DIGITAL</t>
        </is>
      </c>
      <c r="D54" t="inlineStr">
        <is>
          <t>Mensual</t>
        </is>
      </c>
      <c r="E54" t="inlineStr">
        <is>
          <t>Positivo</t>
        </is>
      </c>
      <c r="F54" s="134" t="n">
        <v>44985</v>
      </c>
      <c r="G54" t="n">
        <v>97.2</v>
      </c>
      <c r="H54" t="n">
        <v>97</v>
      </c>
      <c r="I54" t="inlineStr">
        <is>
          <t>77-2023-02-28</t>
        </is>
      </c>
    </row>
    <row r="55">
      <c r="A55" t="n">
        <v>77</v>
      </c>
      <c r="B55" t="inlineStr">
        <is>
          <t>Disponibilidad de servicios tecnológicos</t>
        </is>
      </c>
      <c r="C55" t="inlineStr">
        <is>
          <t>GESTIÓN DE LA TECNOLOGÍA E INNOVACIÓN DIGITAL</t>
        </is>
      </c>
      <c r="D55" t="inlineStr">
        <is>
          <t>Mensual</t>
        </is>
      </c>
      <c r="E55" t="inlineStr">
        <is>
          <t>Positivo</t>
        </is>
      </c>
      <c r="F55" s="134" t="n">
        <v>45016</v>
      </c>
      <c r="G55" t="n">
        <v>97.8</v>
      </c>
      <c r="H55" t="n">
        <v>97</v>
      </c>
      <c r="I55" t="inlineStr">
        <is>
          <t>77-2023-03-31</t>
        </is>
      </c>
    </row>
    <row r="56">
      <c r="A56" t="n">
        <v>77</v>
      </c>
      <c r="B56" t="inlineStr">
        <is>
          <t>Disponibilidad de servicios tecnológicos</t>
        </is>
      </c>
      <c r="C56" t="inlineStr">
        <is>
          <t>GESTIÓN DE LA TECNOLOGÍA E INNOVACIÓN DIGITAL</t>
        </is>
      </c>
      <c r="D56" t="inlineStr">
        <is>
          <t>Mensual</t>
        </is>
      </c>
      <c r="E56" t="inlineStr">
        <is>
          <t>Positivo</t>
        </is>
      </c>
      <c r="F56" s="134" t="n">
        <v>45046</v>
      </c>
      <c r="G56" t="n">
        <v>95.59999999999999</v>
      </c>
      <c r="H56" t="n">
        <v>97</v>
      </c>
      <c r="I56" t="inlineStr">
        <is>
          <t>77-2023-04-30</t>
        </is>
      </c>
    </row>
    <row r="57">
      <c r="A57" t="n">
        <v>77</v>
      </c>
      <c r="B57" t="inlineStr">
        <is>
          <t>Disponibilidad de servicios tecnológicos</t>
        </is>
      </c>
      <c r="C57" t="inlineStr">
        <is>
          <t>GESTIÓN DE LA TECNOLOGÍA E INNOVACIÓN DIGITAL</t>
        </is>
      </c>
      <c r="D57" t="inlineStr">
        <is>
          <t>Mensual</t>
        </is>
      </c>
      <c r="E57" t="inlineStr">
        <is>
          <t>Positivo</t>
        </is>
      </c>
      <c r="F57" s="134" t="n">
        <v>45077</v>
      </c>
      <c r="G57" t="n">
        <v>99.40000000000001</v>
      </c>
      <c r="H57" t="n">
        <v>97</v>
      </c>
      <c r="I57" t="inlineStr">
        <is>
          <t>77-2023-05-31</t>
        </is>
      </c>
    </row>
    <row r="58">
      <c r="A58" t="n">
        <v>77</v>
      </c>
      <c r="B58" t="inlineStr">
        <is>
          <t>Disponibilidad de servicios tecnológicos</t>
        </is>
      </c>
      <c r="C58" t="inlineStr">
        <is>
          <t>GESTIÓN DE LA TECNOLOGÍA E INNOVACIÓN DIGITAL</t>
        </is>
      </c>
      <c r="D58" t="inlineStr">
        <is>
          <t>Mensual</t>
        </is>
      </c>
      <c r="E58" t="inlineStr">
        <is>
          <t>Positivo</t>
        </is>
      </c>
      <c r="F58" s="134" t="n">
        <v>45107</v>
      </c>
      <c r="G58" t="n">
        <v>98.59999999999999</v>
      </c>
      <c r="H58" t="n">
        <v>97</v>
      </c>
      <c r="I58" t="inlineStr">
        <is>
          <t>77-2023-06-30</t>
        </is>
      </c>
    </row>
    <row r="59">
      <c r="A59" t="n">
        <v>77</v>
      </c>
      <c r="B59" t="inlineStr">
        <is>
          <t>Disponibilidad de servicios tecnológicos</t>
        </is>
      </c>
      <c r="C59" t="inlineStr">
        <is>
          <t>GESTIÓN DE LA TECNOLOGÍA E INNOVACIÓN DIGITAL</t>
        </is>
      </c>
      <c r="D59" t="inlineStr">
        <is>
          <t>Mensual</t>
        </is>
      </c>
      <c r="E59" t="inlineStr">
        <is>
          <t>Positivo</t>
        </is>
      </c>
      <c r="F59" s="134" t="n">
        <v>45138</v>
      </c>
      <c r="G59" t="n">
        <v>96.7</v>
      </c>
      <c r="H59" t="n">
        <v>97</v>
      </c>
      <c r="I59" t="inlineStr">
        <is>
          <t>77-2023-07-31</t>
        </is>
      </c>
    </row>
    <row r="60">
      <c r="A60" t="n">
        <v>77</v>
      </c>
      <c r="B60" t="inlineStr">
        <is>
          <t>Disponibilidad de servicios tecnológicos</t>
        </is>
      </c>
      <c r="C60" t="inlineStr">
        <is>
          <t>GESTIÓN DE LA TECNOLOGÍA E INNOVACIÓN DIGITAL</t>
        </is>
      </c>
      <c r="D60" t="inlineStr">
        <is>
          <t>Mensual</t>
        </is>
      </c>
      <c r="E60" t="inlineStr">
        <is>
          <t>Positivo</t>
        </is>
      </c>
      <c r="F60" s="134" t="n">
        <v>45169</v>
      </c>
      <c r="G60" t="n">
        <v>98</v>
      </c>
      <c r="H60" t="n">
        <v>97</v>
      </c>
      <c r="I60" t="inlineStr">
        <is>
          <t>77-2023-08-31</t>
        </is>
      </c>
    </row>
    <row r="61">
      <c r="A61" t="n">
        <v>77</v>
      </c>
      <c r="B61" t="inlineStr">
        <is>
          <t>Disponibilidad de servicios tecnológicos</t>
        </is>
      </c>
      <c r="C61" t="inlineStr">
        <is>
          <t>GESTIÓN DE LA TECNOLOGÍA E INNOVACIÓN DIGITAL</t>
        </is>
      </c>
      <c r="D61" t="inlineStr">
        <is>
          <t>Mensual</t>
        </is>
      </c>
      <c r="E61" t="inlineStr">
        <is>
          <t>Positivo</t>
        </is>
      </c>
      <c r="F61" s="134" t="n">
        <v>45199</v>
      </c>
      <c r="G61" t="n">
        <v>97.40000000000001</v>
      </c>
      <c r="H61" t="n">
        <v>97</v>
      </c>
      <c r="I61" t="inlineStr">
        <is>
          <t>77-2023-09-30</t>
        </is>
      </c>
    </row>
    <row r="62">
      <c r="A62" t="n">
        <v>77</v>
      </c>
      <c r="B62" t="inlineStr">
        <is>
          <t>Disponibilidad de servicios tecnológicos</t>
        </is>
      </c>
      <c r="C62" t="inlineStr">
        <is>
          <t>GESTIÓN DE LA TECNOLOGÍA E INNOVACIÓN DIGITAL</t>
        </is>
      </c>
      <c r="D62" t="inlineStr">
        <is>
          <t>Mensual</t>
        </is>
      </c>
      <c r="E62" t="inlineStr">
        <is>
          <t>Positivo</t>
        </is>
      </c>
      <c r="F62" s="134" t="n">
        <v>45230</v>
      </c>
      <c r="G62" t="n">
        <v>97.5</v>
      </c>
      <c r="H62" t="n">
        <v>97</v>
      </c>
      <c r="I62" t="inlineStr">
        <is>
          <t>77-2023-10-31</t>
        </is>
      </c>
    </row>
    <row r="63">
      <c r="A63" t="n">
        <v>77</v>
      </c>
      <c r="B63" t="inlineStr">
        <is>
          <t>Disponibilidad de servicios tecnológicos</t>
        </is>
      </c>
      <c r="C63" t="inlineStr">
        <is>
          <t>GESTIÓN DE LA TECNOLOGÍA E INNOVACIÓN DIGITAL</t>
        </is>
      </c>
      <c r="D63" t="inlineStr">
        <is>
          <t>Mensual</t>
        </is>
      </c>
      <c r="E63" t="inlineStr">
        <is>
          <t>Positivo</t>
        </is>
      </c>
      <c r="F63" s="134" t="n">
        <v>45260</v>
      </c>
      <c r="G63" t="n">
        <v>97.3</v>
      </c>
      <c r="H63" t="n">
        <v>97</v>
      </c>
      <c r="I63" t="inlineStr">
        <is>
          <t>77-2023-11-30</t>
        </is>
      </c>
    </row>
    <row r="64">
      <c r="A64" t="n">
        <v>77</v>
      </c>
      <c r="B64" t="inlineStr">
        <is>
          <t>Disponibilidad de servicios tecnológicos</t>
        </is>
      </c>
      <c r="C64" t="inlineStr">
        <is>
          <t>GESTIÓN DE LA TECNOLOGÍA E INNOVACIÓN DIGITAL</t>
        </is>
      </c>
      <c r="D64" t="inlineStr">
        <is>
          <t>Mensual</t>
        </is>
      </c>
      <c r="E64" t="inlineStr">
        <is>
          <t>Positivo</t>
        </is>
      </c>
      <c r="F64" s="134" t="n">
        <v>45291</v>
      </c>
      <c r="G64" t="n">
        <v>98.59999999999999</v>
      </c>
      <c r="H64" t="n">
        <v>97</v>
      </c>
      <c r="I64" t="inlineStr">
        <is>
          <t>77-2023-12-31</t>
        </is>
      </c>
    </row>
    <row r="65">
      <c r="A65" t="n">
        <v>77</v>
      </c>
      <c r="B65" t="inlineStr">
        <is>
          <t>Disponibilidad de servicios tecnológicos</t>
        </is>
      </c>
      <c r="C65" t="inlineStr">
        <is>
          <t>GESTIÓN DE LA TECNOLOGÍA E INNOVACIÓN DIGITAL</t>
        </is>
      </c>
      <c r="D65" t="inlineStr">
        <is>
          <t>Mensual</t>
        </is>
      </c>
      <c r="E65" t="inlineStr">
        <is>
          <t>Positivo</t>
        </is>
      </c>
      <c r="F65" s="134" t="n">
        <v>45322</v>
      </c>
      <c r="G65" t="n">
        <v>97</v>
      </c>
      <c r="H65" t="n">
        <v>97</v>
      </c>
      <c r="I65" t="inlineStr">
        <is>
          <t>77-2024-01-31</t>
        </is>
      </c>
    </row>
    <row r="66">
      <c r="A66" t="n">
        <v>77</v>
      </c>
      <c r="B66" t="inlineStr">
        <is>
          <t>Disponibilidad de servicios tecnológicos</t>
        </is>
      </c>
      <c r="C66" t="inlineStr">
        <is>
          <t>GESTIÓN DE LA TECNOLOGÍA E INNOVACIÓN DIGITAL</t>
        </is>
      </c>
      <c r="D66" t="inlineStr">
        <is>
          <t>Mensual</t>
        </is>
      </c>
      <c r="E66" t="inlineStr">
        <is>
          <t>Positivo</t>
        </is>
      </c>
      <c r="F66" s="134" t="n">
        <v>45351</v>
      </c>
      <c r="G66" t="n">
        <v>98</v>
      </c>
      <c r="H66" t="n">
        <v>97</v>
      </c>
      <c r="I66" t="inlineStr">
        <is>
          <t>77-2024-02-29</t>
        </is>
      </c>
    </row>
    <row r="67">
      <c r="A67" t="n">
        <v>77</v>
      </c>
      <c r="B67" t="inlineStr">
        <is>
          <t>Disponibilidad de servicios tecnológicos</t>
        </is>
      </c>
      <c r="C67" t="inlineStr">
        <is>
          <t>GESTIÓN DE LA TECNOLOGÍA E INNOVACIÓN DIGITAL</t>
        </is>
      </c>
      <c r="D67" t="inlineStr">
        <is>
          <t>Mensual</t>
        </is>
      </c>
      <c r="E67" t="inlineStr">
        <is>
          <t>Positivo</t>
        </is>
      </c>
      <c r="F67" s="134" t="n">
        <v>45382</v>
      </c>
      <c r="G67" t="n">
        <v>99.09999999999999</v>
      </c>
      <c r="H67" t="n">
        <v>97</v>
      </c>
      <c r="I67" t="inlineStr">
        <is>
          <t>77-2024-03-31</t>
        </is>
      </c>
    </row>
    <row r="68">
      <c r="A68" t="n">
        <v>77</v>
      </c>
      <c r="B68" t="inlineStr">
        <is>
          <t>Disponibilidad de servicios tecnológicos</t>
        </is>
      </c>
      <c r="C68" t="inlineStr">
        <is>
          <t>GESTIÓN DE LA TECNOLOGÍA E INNOVACIÓN DIGITAL</t>
        </is>
      </c>
      <c r="D68" t="inlineStr">
        <is>
          <t>Mensual</t>
        </is>
      </c>
      <c r="E68" t="inlineStr">
        <is>
          <t>Positivo</t>
        </is>
      </c>
      <c r="F68" s="134" t="n">
        <v>45412</v>
      </c>
      <c r="G68" t="n">
        <v>98.09</v>
      </c>
      <c r="H68" t="n">
        <v>97</v>
      </c>
      <c r="I68" t="inlineStr">
        <is>
          <t>77-2024-04-30</t>
        </is>
      </c>
    </row>
    <row r="69">
      <c r="A69" t="n">
        <v>77</v>
      </c>
      <c r="B69" t="inlineStr">
        <is>
          <t>Disponibilidad de servicios tecnológicos</t>
        </is>
      </c>
      <c r="C69" t="inlineStr">
        <is>
          <t>GESTIÓN DE LA TECNOLOGÍA E INNOVACIÓN DIGITAL</t>
        </is>
      </c>
      <c r="D69" t="inlineStr">
        <is>
          <t>Mensual</t>
        </is>
      </c>
      <c r="E69" t="inlineStr">
        <is>
          <t>Positivo</t>
        </is>
      </c>
      <c r="F69" s="134" t="n">
        <v>45443</v>
      </c>
      <c r="G69" t="n">
        <v>98.8</v>
      </c>
      <c r="H69" t="n">
        <v>97</v>
      </c>
      <c r="I69" t="inlineStr">
        <is>
          <t>77-2024-05-31</t>
        </is>
      </c>
    </row>
    <row r="70">
      <c r="A70" t="n">
        <v>77</v>
      </c>
      <c r="B70" t="inlineStr">
        <is>
          <t>Disponibilidad de servicios tecnológicos</t>
        </is>
      </c>
      <c r="C70" t="inlineStr">
        <is>
          <t>GESTIÓN DE LA TECNOLOGÍA E INNOVACIÓN DIGITAL</t>
        </is>
      </c>
      <c r="D70" t="inlineStr">
        <is>
          <t>Mensual</t>
        </is>
      </c>
      <c r="E70" t="inlineStr">
        <is>
          <t>Positivo</t>
        </is>
      </c>
      <c r="F70" s="134" t="n">
        <v>45473</v>
      </c>
      <c r="G70" t="n">
        <v>99</v>
      </c>
      <c r="H70" t="n">
        <v>97</v>
      </c>
      <c r="I70" t="inlineStr">
        <is>
          <t>77-2024-06-30</t>
        </is>
      </c>
    </row>
    <row r="71">
      <c r="A71" t="n">
        <v>77</v>
      </c>
      <c r="B71" t="inlineStr">
        <is>
          <t>Disponibilidad de servicios tecnológicos</t>
        </is>
      </c>
      <c r="C71" t="inlineStr">
        <is>
          <t>GESTIÓN DE LA TECNOLOGÍA E INNOVACIÓN DIGITAL</t>
        </is>
      </c>
      <c r="D71" t="inlineStr">
        <is>
          <t>Mensual</t>
        </is>
      </c>
      <c r="E71" t="inlineStr">
        <is>
          <t>Positivo</t>
        </is>
      </c>
      <c r="F71" s="134" t="n">
        <v>45504</v>
      </c>
      <c r="G71" t="n">
        <v>97</v>
      </c>
      <c r="H71" t="n">
        <v>97</v>
      </c>
      <c r="I71" t="inlineStr">
        <is>
          <t>77-2024-07-31</t>
        </is>
      </c>
    </row>
    <row r="72">
      <c r="A72" t="n">
        <v>77</v>
      </c>
      <c r="B72" t="inlineStr">
        <is>
          <t>Disponibilidad de servicios tecnológicos</t>
        </is>
      </c>
      <c r="C72" t="inlineStr">
        <is>
          <t>GESTIÓN DE LA TECNOLOGÍA E INNOVACIÓN DIGITAL</t>
        </is>
      </c>
      <c r="D72" t="inlineStr">
        <is>
          <t>Mensual</t>
        </is>
      </c>
      <c r="E72" t="inlineStr">
        <is>
          <t>Positivo</t>
        </is>
      </c>
      <c r="F72" s="134" t="n">
        <v>45535</v>
      </c>
      <c r="G72" t="n">
        <v>92.7</v>
      </c>
      <c r="H72" t="n">
        <v>97</v>
      </c>
      <c r="I72" t="inlineStr">
        <is>
          <t>77-2024-08-31</t>
        </is>
      </c>
    </row>
    <row r="73">
      <c r="A73" t="n">
        <v>77</v>
      </c>
      <c r="B73" t="inlineStr">
        <is>
          <t>Disponibilidad de servicios tecnológicos</t>
        </is>
      </c>
      <c r="C73" t="inlineStr">
        <is>
          <t>GESTIÓN DE LA TECNOLOGÍA E INNOVACIÓN DIGITAL</t>
        </is>
      </c>
      <c r="D73" t="inlineStr">
        <is>
          <t>Mensual</t>
        </is>
      </c>
      <c r="E73" t="inlineStr">
        <is>
          <t>Positivo</t>
        </is>
      </c>
      <c r="F73" s="134" t="n">
        <v>45565</v>
      </c>
      <c r="G73" t="n">
        <v>97</v>
      </c>
      <c r="H73" t="n">
        <v>97</v>
      </c>
      <c r="I73" t="inlineStr">
        <is>
          <t>77-2024-09-30</t>
        </is>
      </c>
    </row>
    <row r="74">
      <c r="A74" t="n">
        <v>77</v>
      </c>
      <c r="B74" t="inlineStr">
        <is>
          <t>Disponibilidad de servicios tecnológicos</t>
        </is>
      </c>
      <c r="C74" t="inlineStr">
        <is>
          <t>GESTIÓN DE LA TECNOLOGÍA E INNOVACIÓN DIGITAL</t>
        </is>
      </c>
      <c r="D74" t="inlineStr">
        <is>
          <t>Mensual</t>
        </is>
      </c>
      <c r="E74" t="inlineStr">
        <is>
          <t>Positivo</t>
        </is>
      </c>
      <c r="F74" s="134" t="n">
        <v>45596</v>
      </c>
      <c r="G74" t="n">
        <v>97.3</v>
      </c>
      <c r="H74" t="n">
        <v>97</v>
      </c>
      <c r="I74" t="inlineStr">
        <is>
          <t>77-2024-10-31</t>
        </is>
      </c>
    </row>
    <row r="75">
      <c r="A75" t="n">
        <v>77</v>
      </c>
      <c r="B75" t="inlineStr">
        <is>
          <t>Disponibilidad de servicios tecnológicos</t>
        </is>
      </c>
      <c r="C75" t="inlineStr">
        <is>
          <t>GESTIÓN DE LA TECNOLOGÍA E INNOVACIÓN DIGITAL</t>
        </is>
      </c>
      <c r="D75" t="inlineStr">
        <is>
          <t>Mensual</t>
        </is>
      </c>
      <c r="E75" t="inlineStr">
        <is>
          <t>Positivo</t>
        </is>
      </c>
      <c r="F75" s="134" t="n">
        <v>45626</v>
      </c>
      <c r="G75" t="n">
        <v>97</v>
      </c>
      <c r="H75" t="n">
        <v>97</v>
      </c>
      <c r="I75" t="inlineStr">
        <is>
          <t>77-2024-11-30</t>
        </is>
      </c>
    </row>
    <row r="76">
      <c r="A76" t="n">
        <v>77</v>
      </c>
      <c r="B76" t="inlineStr">
        <is>
          <t>Disponibilidad de servicios tecnológicos</t>
        </is>
      </c>
      <c r="C76" t="inlineStr">
        <is>
          <t>GESTIÓN DE LA TECNOLOGÍA E INNOVACIÓN DIGITAL</t>
        </is>
      </c>
      <c r="D76" t="inlineStr">
        <is>
          <t>Mensual</t>
        </is>
      </c>
      <c r="E76" t="inlineStr">
        <is>
          <t>Positivo</t>
        </is>
      </c>
      <c r="F76" s="134" t="n">
        <v>45657</v>
      </c>
      <c r="G76" t="n">
        <v>98.2</v>
      </c>
      <c r="H76" t="n">
        <v>97</v>
      </c>
      <c r="I76" t="inlineStr">
        <is>
          <t>77-2024-12-31</t>
        </is>
      </c>
    </row>
    <row r="77">
      <c r="A77" t="n">
        <v>77</v>
      </c>
      <c r="B77" t="inlineStr">
        <is>
          <t>Disponibilidad de servicios tecnológicos</t>
        </is>
      </c>
      <c r="C77" t="inlineStr">
        <is>
          <t>GESTIÓN DE LA TECNOLOGÍA E INNOVACIÓN DIGITAL</t>
        </is>
      </c>
      <c r="D77" t="inlineStr">
        <is>
          <t>Mensual</t>
        </is>
      </c>
      <c r="E77" t="inlineStr">
        <is>
          <t>Positivo</t>
        </is>
      </c>
      <c r="F77" s="134" t="n">
        <v>45688</v>
      </c>
      <c r="G77" t="n">
        <v>96</v>
      </c>
      <c r="H77" t="n">
        <v>97</v>
      </c>
      <c r="I77" t="inlineStr">
        <is>
          <t>77-2025-01-31</t>
        </is>
      </c>
    </row>
    <row r="78">
      <c r="A78" t="n">
        <v>77</v>
      </c>
      <c r="B78" t="inlineStr">
        <is>
          <t>Disponibilidad de servicios tecnológicos</t>
        </is>
      </c>
      <c r="C78" t="inlineStr">
        <is>
          <t>GESTIÓN DE LA TECNOLOGÍA E INNOVACIÓN DIGITAL</t>
        </is>
      </c>
      <c r="D78" t="inlineStr">
        <is>
          <t>Mensual</t>
        </is>
      </c>
      <c r="E78" t="inlineStr">
        <is>
          <t>Positivo</t>
        </is>
      </c>
      <c r="F78" s="134" t="n">
        <v>45716</v>
      </c>
      <c r="G78" t="n">
        <v>94</v>
      </c>
      <c r="H78" t="n">
        <v>97</v>
      </c>
      <c r="I78" t="inlineStr">
        <is>
          <t>77-2025-02-28</t>
        </is>
      </c>
    </row>
    <row r="79">
      <c r="A79" t="n">
        <v>77</v>
      </c>
      <c r="B79" t="inlineStr">
        <is>
          <t>Disponibilidad de servicios tecnológicos</t>
        </is>
      </c>
      <c r="C79" t="inlineStr">
        <is>
          <t>GESTIÓN DE LA TECNOLOGÍA E INNOVACIÓN DIGITAL</t>
        </is>
      </c>
      <c r="D79" t="inlineStr">
        <is>
          <t>Mensual</t>
        </is>
      </c>
      <c r="E79" t="inlineStr">
        <is>
          <t>Positivo</t>
        </is>
      </c>
      <c r="F79" s="134" t="n">
        <v>45747</v>
      </c>
      <c r="G79" t="n">
        <v>97</v>
      </c>
      <c r="H79" t="n">
        <v>97</v>
      </c>
      <c r="I79" t="inlineStr">
        <is>
          <t>77-2025-03-31</t>
        </is>
      </c>
    </row>
    <row r="80">
      <c r="A80" t="n">
        <v>77</v>
      </c>
      <c r="B80" t="inlineStr">
        <is>
          <t>Disponibilidad de servicios tecnológicos</t>
        </is>
      </c>
      <c r="C80" t="inlineStr">
        <is>
          <t>GESTIÓN DE LA TECNOLOGÍA E INNOVACIÓN DIGITAL</t>
        </is>
      </c>
      <c r="D80" t="inlineStr">
        <is>
          <t>Mensual</t>
        </is>
      </c>
      <c r="E80" t="inlineStr">
        <is>
          <t>Positivo</t>
        </is>
      </c>
      <c r="F80" s="134" t="n">
        <v>45777</v>
      </c>
      <c r="G80" t="n">
        <v>87.7</v>
      </c>
      <c r="H80" t="n">
        <v>97</v>
      </c>
      <c r="I80" t="inlineStr">
        <is>
          <t>77-2025-04-30</t>
        </is>
      </c>
    </row>
    <row r="81">
      <c r="A81" t="n">
        <v>77</v>
      </c>
      <c r="B81" t="inlineStr">
        <is>
          <t>Disponibilidad de servicios tecnológicos</t>
        </is>
      </c>
      <c r="C81" t="inlineStr">
        <is>
          <t>GESTIÓN DE LA TECNOLOGÍA E INNOVACIÓN DIGITAL</t>
        </is>
      </c>
      <c r="D81" t="inlineStr">
        <is>
          <t>Mensual</t>
        </is>
      </c>
      <c r="E81" t="inlineStr">
        <is>
          <t>Positivo</t>
        </is>
      </c>
      <c r="F81" s="134" t="n">
        <v>45808</v>
      </c>
      <c r="G81" t="n">
        <v>97</v>
      </c>
      <c r="H81" t="n">
        <v>97</v>
      </c>
      <c r="I81" t="inlineStr">
        <is>
          <t>77-2025-05-31</t>
        </is>
      </c>
    </row>
    <row r="82">
      <c r="A82" t="n">
        <v>77</v>
      </c>
      <c r="B82" t="inlineStr">
        <is>
          <t>Disponibilidad de servicios tecnológicos</t>
        </is>
      </c>
      <c r="C82" t="inlineStr">
        <is>
          <t>GESTIÓN DE LA TECNOLOGÍA E INNOVACIÓN DIGITAL</t>
        </is>
      </c>
      <c r="D82" t="inlineStr">
        <is>
          <t>Mensual</t>
        </is>
      </c>
      <c r="E82" t="inlineStr">
        <is>
          <t>Positivo</t>
        </is>
      </c>
      <c r="F82" s="134" t="n">
        <v>45838</v>
      </c>
      <c r="G82" t="n">
        <v>96.2</v>
      </c>
      <c r="H82" t="n">
        <v>97</v>
      </c>
      <c r="I82" t="inlineStr">
        <is>
          <t>77-2025-06-30</t>
        </is>
      </c>
    </row>
    <row r="83">
      <c r="A83" t="n">
        <v>77</v>
      </c>
      <c r="B83" t="inlineStr">
        <is>
          <t>Disponibilidad de servicios tecnológicos</t>
        </is>
      </c>
      <c r="C83" t="inlineStr">
        <is>
          <t>GESTIÓN DE LA TECNOLOGÍA E INNOVACIÓN DIGITAL</t>
        </is>
      </c>
      <c r="D83" t="inlineStr">
        <is>
          <t>Mensual</t>
        </is>
      </c>
      <c r="E83" t="inlineStr">
        <is>
          <t>Positivo</t>
        </is>
      </c>
      <c r="F83" s="134" t="n">
        <v>45869</v>
      </c>
      <c r="G83" t="n">
        <v>98.7</v>
      </c>
      <c r="H83" t="n">
        <v>97</v>
      </c>
      <c r="I83" t="inlineStr">
        <is>
          <t>77-2025-07-31</t>
        </is>
      </c>
    </row>
    <row r="84">
      <c r="A84" t="n">
        <v>77</v>
      </c>
      <c r="B84" t="inlineStr">
        <is>
          <t>Disponibilidad de servicios tecnológicos</t>
        </is>
      </c>
      <c r="C84" t="inlineStr">
        <is>
          <t>GESTIÓN DE LA TECNOLOGÍA E INNOVACIÓN DIGITAL</t>
        </is>
      </c>
      <c r="D84" t="inlineStr">
        <is>
          <t>Mensual</t>
        </is>
      </c>
      <c r="E84" t="inlineStr">
        <is>
          <t>Positivo</t>
        </is>
      </c>
      <c r="F84" s="134" t="n">
        <v>45900</v>
      </c>
      <c r="G84" t="n">
        <v>97.09999999999999</v>
      </c>
      <c r="H84" t="n">
        <v>97</v>
      </c>
      <c r="I84" t="inlineStr">
        <is>
          <t>77-2025-08-31</t>
        </is>
      </c>
    </row>
    <row r="85">
      <c r="A85" t="n">
        <v>77</v>
      </c>
      <c r="B85" t="inlineStr">
        <is>
          <t>Disponibilidad de servicios tecnológicos</t>
        </is>
      </c>
      <c r="C85" t="inlineStr">
        <is>
          <t>GESTIÓN DE LA TECNOLOGÍA E INNOVACIÓN DIGITAL</t>
        </is>
      </c>
      <c r="D85" t="inlineStr">
        <is>
          <t>Mensual</t>
        </is>
      </c>
      <c r="E85" t="inlineStr">
        <is>
          <t>Positivo</t>
        </is>
      </c>
      <c r="F85" s="134" t="n">
        <v>45930</v>
      </c>
      <c r="G85" t="n">
        <v>98.40000000000001</v>
      </c>
      <c r="H85" t="n">
        <v>97</v>
      </c>
      <c r="I85" t="inlineStr">
        <is>
          <t>77-2025-09-30</t>
        </is>
      </c>
    </row>
    <row r="86">
      <c r="A86" t="n">
        <v>77</v>
      </c>
      <c r="B86" t="inlineStr">
        <is>
          <t>Disponibilidad de servicios tecnológicos</t>
        </is>
      </c>
      <c r="C86" t="inlineStr">
        <is>
          <t>GESTIÓN DE LA TECNOLOGÍA E INNOVACIÓN DIGITAL</t>
        </is>
      </c>
      <c r="D86" t="inlineStr">
        <is>
          <t>Mensual</t>
        </is>
      </c>
      <c r="E86" t="inlineStr">
        <is>
          <t>Positivo</t>
        </is>
      </c>
      <c r="F86" s="134" t="n">
        <v>45961</v>
      </c>
      <c r="G86" t="n">
        <v>97.7</v>
      </c>
      <c r="H86" t="n">
        <v>97</v>
      </c>
      <c r="I86" t="inlineStr">
        <is>
          <t>77-2025-10-31</t>
        </is>
      </c>
    </row>
    <row r="87">
      <c r="A87" t="n">
        <v>77</v>
      </c>
      <c r="B87" t="inlineStr">
        <is>
          <t>Disponibilidad de servicios tecnológicos</t>
        </is>
      </c>
      <c r="C87" t="inlineStr">
        <is>
          <t>GESTIÓN DE LA TECNOLOGÍA E INNOVACIÓN DIGITAL</t>
        </is>
      </c>
      <c r="D87" t="inlineStr">
        <is>
          <t>Mensual</t>
        </is>
      </c>
      <c r="E87" t="inlineStr">
        <is>
          <t>Positivo</t>
        </is>
      </c>
      <c r="F87" s="134" t="n">
        <v>45991</v>
      </c>
      <c r="G87" t="n">
        <v>93.40000000000001</v>
      </c>
      <c r="H87" t="n">
        <v>97</v>
      </c>
      <c r="I87" t="inlineStr">
        <is>
          <t>77-2025-11-30</t>
        </is>
      </c>
    </row>
    <row r="88">
      <c r="A88" t="n">
        <v>77</v>
      </c>
      <c r="B88" t="inlineStr">
        <is>
          <t>Disponibilidad de servicios tecnológicos</t>
        </is>
      </c>
      <c r="C88" t="inlineStr">
        <is>
          <t>GESTIÓN DE LA TECNOLOGÍA E INNOVACIÓN DIGITAL</t>
        </is>
      </c>
      <c r="D88" t="inlineStr">
        <is>
          <t>Mensual</t>
        </is>
      </c>
      <c r="E88" t="inlineStr">
        <is>
          <t>Positivo</t>
        </is>
      </c>
      <c r="F88" s="134" t="n">
        <v>46022</v>
      </c>
      <c r="G88" t="n">
        <v>95.40000000000001</v>
      </c>
      <c r="H88" t="n">
        <v>97</v>
      </c>
      <c r="I88" t="inlineStr">
        <is>
          <t>77-2025-12-31</t>
        </is>
      </c>
    </row>
    <row r="89">
      <c r="A89" t="n">
        <v>77</v>
      </c>
      <c r="B89" t="inlineStr">
        <is>
          <t>Disponibilidad de servicios tecnológicos</t>
        </is>
      </c>
      <c r="C89" t="inlineStr">
        <is>
          <t>GESTIÓN DE LA TECNOLOGÍA E INNOVACIÓN DIGITAL</t>
        </is>
      </c>
      <c r="D89" t="inlineStr">
        <is>
          <t>Mensual</t>
        </is>
      </c>
      <c r="E89" t="inlineStr">
        <is>
          <t>Positivo</t>
        </is>
      </c>
      <c r="F89" s="134" t="n">
        <v>46053</v>
      </c>
      <c r="G89" t="n">
        <v>94.90000000000001</v>
      </c>
      <c r="H89" t="n">
        <v>97</v>
      </c>
      <c r="I89" t="inlineStr">
        <is>
          <t>77-2026-01-31</t>
        </is>
      </c>
    </row>
    <row r="90">
      <c r="A90" t="n">
        <v>84</v>
      </c>
      <c r="B90" t="inlineStr">
        <is>
          <t>Funcionamiento del COPASST</t>
        </is>
      </c>
      <c r="C90" t="inlineStr">
        <is>
          <t>GESTIÓN DE SEGURIDAD Y SALUD EN EL TRABAJO</t>
        </is>
      </c>
      <c r="D90" t="inlineStr">
        <is>
          <t>Anual</t>
        </is>
      </c>
      <c r="E90" t="inlineStr">
        <is>
          <t>Positivo</t>
        </is>
      </c>
      <c r="F90" s="134" t="n">
        <v>44926</v>
      </c>
      <c r="G90" t="n">
        <v>100</v>
      </c>
      <c r="H90" t="n">
        <v>100</v>
      </c>
      <c r="I90" t="inlineStr">
        <is>
          <t>84-2022-12-31</t>
        </is>
      </c>
    </row>
    <row r="91">
      <c r="A91" t="n">
        <v>84</v>
      </c>
      <c r="B91" t="inlineStr">
        <is>
          <t>Funcionamiento del COPASST</t>
        </is>
      </c>
      <c r="C91" t="inlineStr">
        <is>
          <t>GESTIÓN DE SEGURIDAD Y SALUD EN EL TRABAJO</t>
        </is>
      </c>
      <c r="D91" t="inlineStr">
        <is>
          <t>Anual</t>
        </is>
      </c>
      <c r="E91" t="inlineStr">
        <is>
          <t>Positivo</t>
        </is>
      </c>
      <c r="F91" s="134" t="n">
        <v>45291</v>
      </c>
      <c r="G91" t="n">
        <v>100</v>
      </c>
      <c r="H91" t="n">
        <v>100</v>
      </c>
      <c r="I91" t="inlineStr">
        <is>
          <t>84-2023-12-31</t>
        </is>
      </c>
    </row>
    <row r="92">
      <c r="A92" t="n">
        <v>84</v>
      </c>
      <c r="B92" t="inlineStr">
        <is>
          <t>Funcionamiento del COPASST</t>
        </is>
      </c>
      <c r="C92" t="inlineStr">
        <is>
          <t>GESTIÓN DE SEGURIDAD Y SALUD EN EL TRABAJO</t>
        </is>
      </c>
      <c r="D92" t="inlineStr">
        <is>
          <t>Anual</t>
        </is>
      </c>
      <c r="E92" t="inlineStr">
        <is>
          <t>Positivo</t>
        </is>
      </c>
      <c r="F92" s="134" t="n">
        <v>45657</v>
      </c>
      <c r="G92" t="n">
        <v>100</v>
      </c>
      <c r="H92" t="n">
        <v>100</v>
      </c>
      <c r="I92" t="inlineStr">
        <is>
          <t>84-2024-12-31</t>
        </is>
      </c>
    </row>
    <row r="93">
      <c r="A93" t="n">
        <v>84</v>
      </c>
      <c r="B93" t="inlineStr">
        <is>
          <t>Funcionamiento del COPASST</t>
        </is>
      </c>
      <c r="C93" t="inlineStr">
        <is>
          <t>GESTIÓN DE SEGURIDAD Y SALUD EN EL TRABAJO</t>
        </is>
      </c>
      <c r="D93" t="inlineStr">
        <is>
          <t>Anual</t>
        </is>
      </c>
      <c r="E93" t="inlineStr">
        <is>
          <t>Positivo</t>
        </is>
      </c>
      <c r="F93" s="134" t="n">
        <v>46022</v>
      </c>
      <c r="G93" t="n">
        <v>100</v>
      </c>
      <c r="H93" t="n">
        <v>100</v>
      </c>
      <c r="I93" t="inlineStr">
        <is>
          <t>84-2025-12-31</t>
        </is>
      </c>
    </row>
    <row r="94">
      <c r="A94" t="n">
        <v>85</v>
      </c>
      <c r="B94" t="inlineStr">
        <is>
          <t>Plan de Emergencias</t>
        </is>
      </c>
      <c r="C94" t="inlineStr">
        <is>
          <t>GESTIÓN DE SEGURIDAD Y SALUD EN EL TRABAJO</t>
        </is>
      </c>
      <c r="D94" t="inlineStr">
        <is>
          <t>Anual</t>
        </is>
      </c>
      <c r="E94" t="inlineStr">
        <is>
          <t>Positivo</t>
        </is>
      </c>
      <c r="F94" s="134" t="n">
        <v>44926</v>
      </c>
      <c r="G94" t="n">
        <v>100</v>
      </c>
      <c r="H94" t="n">
        <v>100</v>
      </c>
      <c r="I94" t="inlineStr">
        <is>
          <t>85-2022-12-31</t>
        </is>
      </c>
    </row>
    <row r="95">
      <c r="A95" t="n">
        <v>85</v>
      </c>
      <c r="B95" t="inlineStr">
        <is>
          <t>Plan de Emergencias</t>
        </is>
      </c>
      <c r="C95" t="inlineStr">
        <is>
          <t>GESTIÓN DE SEGURIDAD Y SALUD EN EL TRABAJO</t>
        </is>
      </c>
      <c r="D95" t="inlineStr">
        <is>
          <t>Anual</t>
        </is>
      </c>
      <c r="E95" t="inlineStr">
        <is>
          <t>Positivo</t>
        </is>
      </c>
      <c r="F95" s="134" t="n">
        <v>45291</v>
      </c>
      <c r="G95" t="n">
        <v>100</v>
      </c>
      <c r="H95" t="n">
        <v>100</v>
      </c>
      <c r="I95" t="inlineStr">
        <is>
          <t>85-2023-12-31</t>
        </is>
      </c>
    </row>
    <row r="96">
      <c r="A96" t="n">
        <v>85</v>
      </c>
      <c r="B96" t="inlineStr">
        <is>
          <t>Plan de Emergencias</t>
        </is>
      </c>
      <c r="C96" t="inlineStr">
        <is>
          <t>GESTIÓN DE SEGURIDAD Y SALUD EN EL TRABAJO</t>
        </is>
      </c>
      <c r="D96" t="inlineStr">
        <is>
          <t>Anual</t>
        </is>
      </c>
      <c r="E96" t="inlineStr">
        <is>
          <t>Positivo</t>
        </is>
      </c>
      <c r="F96" s="134" t="n">
        <v>45657</v>
      </c>
      <c r="G96" t="n">
        <v>100</v>
      </c>
      <c r="H96" t="n">
        <v>100</v>
      </c>
      <c r="I96" t="inlineStr">
        <is>
          <t>85-2024-12-31</t>
        </is>
      </c>
    </row>
    <row r="97">
      <c r="A97" t="n">
        <v>85</v>
      </c>
      <c r="B97" t="inlineStr">
        <is>
          <t>Plan de Emergencias</t>
        </is>
      </c>
      <c r="C97" t="inlineStr">
        <is>
          <t>GESTIÓN DE SEGURIDAD Y SALUD EN EL TRABAJO</t>
        </is>
      </c>
      <c r="D97" t="inlineStr">
        <is>
          <t>Anual</t>
        </is>
      </c>
      <c r="E97" t="inlineStr">
        <is>
          <t>Positivo</t>
        </is>
      </c>
      <c r="F97" s="134" t="n">
        <v>46022</v>
      </c>
      <c r="G97" t="n">
        <v>100</v>
      </c>
      <c r="H97" t="n">
        <v>100</v>
      </c>
      <c r="I97" t="inlineStr">
        <is>
          <t>85-2025-12-31</t>
        </is>
      </c>
    </row>
    <row r="98">
      <c r="A98" t="n">
        <v>86</v>
      </c>
      <c r="B98" t="inlineStr">
        <is>
          <t>Reporte e investigación</t>
        </is>
      </c>
      <c r="C98" t="inlineStr">
        <is>
          <t>GESTIÓN DE SEGURIDAD Y SALUD EN EL TRABAJO</t>
        </is>
      </c>
      <c r="D98" t="inlineStr">
        <is>
          <t>Semestral</t>
        </is>
      </c>
      <c r="E98" t="inlineStr">
        <is>
          <t>Positivo</t>
        </is>
      </c>
      <c r="F98" s="134" t="n">
        <v>44742</v>
      </c>
      <c r="G98" t="n">
        <v>100</v>
      </c>
      <c r="H98" t="n">
        <v>100</v>
      </c>
      <c r="I98" t="inlineStr">
        <is>
          <t>86-2022-06-30</t>
        </is>
      </c>
    </row>
    <row r="99">
      <c r="A99" t="n">
        <v>86</v>
      </c>
      <c r="B99" t="inlineStr">
        <is>
          <t>Reporte e investigación</t>
        </is>
      </c>
      <c r="C99" t="inlineStr">
        <is>
          <t>GESTIÓN DE SEGURIDAD Y SALUD EN EL TRABAJO</t>
        </is>
      </c>
      <c r="D99" t="inlineStr">
        <is>
          <t>Semestral</t>
        </is>
      </c>
      <c r="E99" t="inlineStr">
        <is>
          <t>Positivo</t>
        </is>
      </c>
      <c r="F99" s="134" t="n">
        <v>44926</v>
      </c>
      <c r="G99" t="n">
        <v>100</v>
      </c>
      <c r="H99" t="n">
        <v>100</v>
      </c>
      <c r="I99" t="inlineStr">
        <is>
          <t>86-2022-12-31</t>
        </is>
      </c>
    </row>
    <row r="100">
      <c r="A100" t="n">
        <v>86</v>
      </c>
      <c r="B100" t="inlineStr">
        <is>
          <t>Reporte e investigación</t>
        </is>
      </c>
      <c r="C100" t="inlineStr">
        <is>
          <t>GESTIÓN DE SEGURIDAD Y SALUD EN EL TRABAJO</t>
        </is>
      </c>
      <c r="D100" t="inlineStr">
        <is>
          <t>Semestral</t>
        </is>
      </c>
      <c r="E100" t="inlineStr">
        <is>
          <t>Positivo</t>
        </is>
      </c>
      <c r="F100" s="134" t="n">
        <v>45107</v>
      </c>
      <c r="G100" t="n">
        <v>100</v>
      </c>
      <c r="H100" t="n">
        <v>100</v>
      </c>
      <c r="I100" t="inlineStr">
        <is>
          <t>86-2023-06-30</t>
        </is>
      </c>
    </row>
    <row r="101">
      <c r="A101" t="n">
        <v>86</v>
      </c>
      <c r="B101" t="inlineStr">
        <is>
          <t>Reporte e investigación</t>
        </is>
      </c>
      <c r="C101" t="inlineStr">
        <is>
          <t>GESTIÓN DE SEGURIDAD Y SALUD EN EL TRABAJO</t>
        </is>
      </c>
      <c r="D101" t="inlineStr">
        <is>
          <t>Semestral</t>
        </is>
      </c>
      <c r="E101" t="inlineStr">
        <is>
          <t>Positivo</t>
        </is>
      </c>
      <c r="F101" s="134" t="n">
        <v>45291</v>
      </c>
      <c r="G101" t="n">
        <v>100</v>
      </c>
      <c r="H101" t="n">
        <v>100</v>
      </c>
      <c r="I101" t="inlineStr">
        <is>
          <t>86-2023-12-31</t>
        </is>
      </c>
    </row>
    <row r="102">
      <c r="A102" t="n">
        <v>86</v>
      </c>
      <c r="B102" t="inlineStr">
        <is>
          <t>Reporte e investigación</t>
        </is>
      </c>
      <c r="C102" t="inlineStr">
        <is>
          <t>GESTIÓN DE SEGURIDAD Y SALUD EN EL TRABAJO</t>
        </is>
      </c>
      <c r="D102" t="inlineStr">
        <is>
          <t>Semestral</t>
        </is>
      </c>
      <c r="E102" t="inlineStr">
        <is>
          <t>Positivo</t>
        </is>
      </c>
      <c r="F102" s="134" t="n">
        <v>45473</v>
      </c>
      <c r="G102" t="n">
        <v>100</v>
      </c>
      <c r="H102" t="n">
        <v>100</v>
      </c>
      <c r="I102" t="inlineStr">
        <is>
          <t>86-2024-06-30</t>
        </is>
      </c>
    </row>
    <row r="103">
      <c r="A103" t="n">
        <v>86</v>
      </c>
      <c r="B103" t="inlineStr">
        <is>
          <t>Reporte e investigación</t>
        </is>
      </c>
      <c r="C103" t="inlineStr">
        <is>
          <t>GESTIÓN DE SEGURIDAD Y SALUD EN EL TRABAJO</t>
        </is>
      </c>
      <c r="D103" t="inlineStr">
        <is>
          <t>Semestral</t>
        </is>
      </c>
      <c r="E103" t="inlineStr">
        <is>
          <t>Positivo</t>
        </is>
      </c>
      <c r="F103" s="134" t="n">
        <v>45657</v>
      </c>
      <c r="G103" t="n">
        <v>100</v>
      </c>
      <c r="H103" t="n">
        <v>100</v>
      </c>
      <c r="I103" t="inlineStr">
        <is>
          <t>86-2024-12-31</t>
        </is>
      </c>
    </row>
    <row r="104">
      <c r="A104" t="n">
        <v>86</v>
      </c>
      <c r="B104" t="inlineStr">
        <is>
          <t>Reporte e investigación</t>
        </is>
      </c>
      <c r="C104" t="inlineStr">
        <is>
          <t>GESTIÓN DE SEGURIDAD Y SALUD EN EL TRABAJO</t>
        </is>
      </c>
      <c r="D104" t="inlineStr">
        <is>
          <t>Semestral</t>
        </is>
      </c>
      <c r="E104" t="inlineStr">
        <is>
          <t>Positivo</t>
        </is>
      </c>
      <c r="F104" s="134" t="n">
        <v>45838</v>
      </c>
      <c r="G104" t="n">
        <v>100</v>
      </c>
      <c r="H104" t="n">
        <v>100</v>
      </c>
      <c r="I104" t="inlineStr">
        <is>
          <t>86-2025-06-30</t>
        </is>
      </c>
    </row>
    <row r="105">
      <c r="A105" t="n">
        <v>86</v>
      </c>
      <c r="B105" t="inlineStr">
        <is>
          <t>Reporte e investigación</t>
        </is>
      </c>
      <c r="C105" t="inlineStr">
        <is>
          <t>GESTIÓN DE SEGURIDAD Y SALUD EN EL TRABAJO</t>
        </is>
      </c>
      <c r="D105" t="inlineStr">
        <is>
          <t>Semestral</t>
        </is>
      </c>
      <c r="E105" t="inlineStr">
        <is>
          <t>Positivo</t>
        </is>
      </c>
      <c r="F105" s="134" t="n">
        <v>46022</v>
      </c>
      <c r="G105" t="n">
        <v>100</v>
      </c>
      <c r="H105" t="n">
        <v>100</v>
      </c>
      <c r="I105" t="inlineStr">
        <is>
          <t>86-2025-12-31</t>
        </is>
      </c>
    </row>
    <row r="106">
      <c r="A106" t="n">
        <v>87</v>
      </c>
      <c r="B106" t="inlineStr">
        <is>
          <t>Autoevaluación</t>
        </is>
      </c>
      <c r="C106" t="inlineStr">
        <is>
          <t>GESTIÓN DE SEGURIDAD Y SALUD EN EL TRABAJO</t>
        </is>
      </c>
      <c r="D106" t="inlineStr">
        <is>
          <t>Anual</t>
        </is>
      </c>
      <c r="E106" t="inlineStr">
        <is>
          <t>Positivo</t>
        </is>
      </c>
      <c r="F106" s="134" t="n">
        <v>44926</v>
      </c>
      <c r="G106" t="n">
        <v>99</v>
      </c>
      <c r="H106" t="n">
        <v>80</v>
      </c>
      <c r="I106" t="inlineStr">
        <is>
          <t>87-2022-12-31</t>
        </is>
      </c>
    </row>
    <row r="107">
      <c r="A107" t="n">
        <v>87</v>
      </c>
      <c r="B107" t="inlineStr">
        <is>
          <t>Autoevaluación</t>
        </is>
      </c>
      <c r="C107" t="inlineStr">
        <is>
          <t>GESTIÓN DE SEGURIDAD Y SALUD EN EL TRABAJO</t>
        </is>
      </c>
      <c r="D107" t="inlineStr">
        <is>
          <t>Anual</t>
        </is>
      </c>
      <c r="E107" t="inlineStr">
        <is>
          <t>Positivo</t>
        </is>
      </c>
      <c r="F107" s="134" t="n">
        <v>45291</v>
      </c>
      <c r="G107" t="n">
        <v>100</v>
      </c>
      <c r="H107" t="n">
        <v>90</v>
      </c>
      <c r="I107" t="inlineStr">
        <is>
          <t>87-2023-12-31</t>
        </is>
      </c>
    </row>
    <row r="108">
      <c r="A108" t="n">
        <v>87</v>
      </c>
      <c r="B108" t="inlineStr">
        <is>
          <t>Autoevaluación</t>
        </is>
      </c>
      <c r="C108" t="inlineStr">
        <is>
          <t>GESTIÓN DE SEGURIDAD Y SALUD EN EL TRABAJO</t>
        </is>
      </c>
      <c r="D108" t="inlineStr">
        <is>
          <t>Anual</t>
        </is>
      </c>
      <c r="E108" t="inlineStr">
        <is>
          <t>Positivo</t>
        </is>
      </c>
      <c r="F108" s="134" t="n">
        <v>45657</v>
      </c>
      <c r="G108" t="n">
        <v>100</v>
      </c>
      <c r="H108" t="n">
        <v>90</v>
      </c>
      <c r="I108" t="inlineStr">
        <is>
          <t>87-2024-12-31</t>
        </is>
      </c>
    </row>
    <row r="109">
      <c r="A109" t="n">
        <v>87</v>
      </c>
      <c r="B109" t="inlineStr">
        <is>
          <t>Autoevaluación</t>
        </is>
      </c>
      <c r="C109" t="inlineStr">
        <is>
          <t>GESTIÓN DE SEGURIDAD Y SALUD EN EL TRABAJO</t>
        </is>
      </c>
      <c r="D109" t="inlineStr">
        <is>
          <t>Anual</t>
        </is>
      </c>
      <c r="E109" t="inlineStr">
        <is>
          <t>Positivo</t>
        </is>
      </c>
      <c r="F109" s="134" t="n">
        <v>46022</v>
      </c>
      <c r="G109" t="n">
        <v>100</v>
      </c>
      <c r="H109" t="n">
        <v>80</v>
      </c>
      <c r="I109" t="inlineStr">
        <is>
          <t>87-2025-12-31</t>
        </is>
      </c>
    </row>
    <row r="110">
      <c r="A110" t="n">
        <v>88</v>
      </c>
      <c r="B110" t="inlineStr">
        <is>
          <t>Ejecución del plan de trabajo</t>
        </is>
      </c>
      <c r="C110" t="inlineStr">
        <is>
          <t>GESTIÓN DE SEGURIDAD Y SALUD EN EL TRABAJO</t>
        </is>
      </c>
      <c r="D110" t="inlineStr">
        <is>
          <t>Anual</t>
        </is>
      </c>
      <c r="E110" t="inlineStr">
        <is>
          <t>Positivo</t>
        </is>
      </c>
      <c r="F110" s="134" t="n">
        <v>44926</v>
      </c>
      <c r="G110" t="n">
        <v>99.344262295082</v>
      </c>
      <c r="H110" t="n">
        <v>100</v>
      </c>
      <c r="I110" t="inlineStr">
        <is>
          <t>88-2022-12-31</t>
        </is>
      </c>
    </row>
    <row r="111">
      <c r="A111" t="n">
        <v>88</v>
      </c>
      <c r="B111" t="inlineStr">
        <is>
          <t>Ejecución del plan de trabajo</t>
        </is>
      </c>
      <c r="C111" t="inlineStr">
        <is>
          <t>GESTIÓN DE SEGURIDAD Y SALUD EN EL TRABAJO</t>
        </is>
      </c>
      <c r="D111" t="inlineStr">
        <is>
          <t>Anual</t>
        </is>
      </c>
      <c r="E111" t="inlineStr">
        <is>
          <t>Positivo</t>
        </is>
      </c>
      <c r="F111" s="134" t="n">
        <v>45291</v>
      </c>
      <c r="G111" t="n">
        <v>100</v>
      </c>
      <c r="H111" t="n">
        <v>100</v>
      </c>
      <c r="I111" t="inlineStr">
        <is>
          <t>88-2023-12-31</t>
        </is>
      </c>
    </row>
    <row r="112">
      <c r="A112" t="n">
        <v>88</v>
      </c>
      <c r="B112" t="inlineStr">
        <is>
          <t>Ejecución del plan de trabajo</t>
        </is>
      </c>
      <c r="C112" t="inlineStr">
        <is>
          <t>GESTIÓN DE SEGURIDAD Y SALUD EN EL TRABAJO</t>
        </is>
      </c>
      <c r="D112" t="inlineStr">
        <is>
          <t>Anual</t>
        </is>
      </c>
      <c r="E112" t="inlineStr">
        <is>
          <t>Positivo</t>
        </is>
      </c>
      <c r="F112" s="134" t="n">
        <v>45657</v>
      </c>
      <c r="G112" t="n">
        <v>100</v>
      </c>
      <c r="H112" t="n">
        <v>100</v>
      </c>
      <c r="I112" t="inlineStr">
        <is>
          <t>88-2024-12-31</t>
        </is>
      </c>
    </row>
    <row r="113">
      <c r="A113" t="n">
        <v>88</v>
      </c>
      <c r="B113" t="inlineStr">
        <is>
          <t>Ejecución del plan de trabajo</t>
        </is>
      </c>
      <c r="C113" t="inlineStr">
        <is>
          <t>GESTIÓN DE SEGURIDAD Y SALUD EN EL TRABAJO</t>
        </is>
      </c>
      <c r="D113" t="inlineStr">
        <is>
          <t>Anual</t>
        </is>
      </c>
      <c r="E113" t="inlineStr">
        <is>
          <t>Positivo</t>
        </is>
      </c>
      <c r="F113" s="134" t="n">
        <v>46022</v>
      </c>
      <c r="G113" t="n">
        <v>100</v>
      </c>
      <c r="H113" t="n">
        <v>100</v>
      </c>
      <c r="I113" t="inlineStr">
        <is>
          <t>88-2025-12-31</t>
        </is>
      </c>
    </row>
    <row r="114">
      <c r="A114" t="n">
        <v>89</v>
      </c>
      <c r="B114" t="inlineStr">
        <is>
          <t>Ejecución plan de capacitación</t>
        </is>
      </c>
      <c r="C114" t="inlineStr">
        <is>
          <t>GESTIÓN DE SEGURIDAD Y SALUD EN EL TRABAJO</t>
        </is>
      </c>
      <c r="D114" t="inlineStr">
        <is>
          <t>Anual</t>
        </is>
      </c>
      <c r="E114" t="inlineStr">
        <is>
          <t>Positivo</t>
        </is>
      </c>
      <c r="F114" s="134" t="n">
        <v>44926</v>
      </c>
      <c r="G114" t="n">
        <v>100</v>
      </c>
      <c r="H114" t="n">
        <v>100</v>
      </c>
      <c r="I114" t="inlineStr">
        <is>
          <t>89-2022-12-31</t>
        </is>
      </c>
    </row>
    <row r="115">
      <c r="A115" t="n">
        <v>89</v>
      </c>
      <c r="B115" t="inlineStr">
        <is>
          <t>Ejecución plan de capacitación</t>
        </is>
      </c>
      <c r="C115" t="inlineStr">
        <is>
          <t>GESTIÓN DE SEGURIDAD Y SALUD EN EL TRABAJO</t>
        </is>
      </c>
      <c r="D115" t="inlineStr">
        <is>
          <t>Anual</t>
        </is>
      </c>
      <c r="E115" t="inlineStr">
        <is>
          <t>Positivo</t>
        </is>
      </c>
      <c r="F115" s="134" t="n">
        <v>45291</v>
      </c>
      <c r="G115" t="n">
        <v>100</v>
      </c>
      <c r="H115" t="n">
        <v>100</v>
      </c>
      <c r="I115" t="inlineStr">
        <is>
          <t>89-2023-12-31</t>
        </is>
      </c>
    </row>
    <row r="116">
      <c r="A116" t="n">
        <v>89</v>
      </c>
      <c r="B116" t="inlineStr">
        <is>
          <t>Ejecución plan de capacitación</t>
        </is>
      </c>
      <c r="C116" t="inlineStr">
        <is>
          <t>GESTIÓN DE SEGURIDAD Y SALUD EN EL TRABAJO</t>
        </is>
      </c>
      <c r="D116" t="inlineStr">
        <is>
          <t>Anual</t>
        </is>
      </c>
      <c r="E116" t="inlineStr">
        <is>
          <t>Positivo</t>
        </is>
      </c>
      <c r="F116" s="134" t="n">
        <v>45657</v>
      </c>
      <c r="G116" t="n">
        <v>100</v>
      </c>
      <c r="H116" t="n">
        <v>100</v>
      </c>
      <c r="I116" t="inlineStr">
        <is>
          <t>89-2024-12-31</t>
        </is>
      </c>
    </row>
    <row r="117">
      <c r="A117" t="n">
        <v>89</v>
      </c>
      <c r="B117" t="inlineStr">
        <is>
          <t>Ejecución plan de capacitación</t>
        </is>
      </c>
      <c r="C117" t="inlineStr">
        <is>
          <t>GESTIÓN DE SEGURIDAD Y SALUD EN EL TRABAJO</t>
        </is>
      </c>
      <c r="D117" t="inlineStr">
        <is>
          <t>Anual</t>
        </is>
      </c>
      <c r="E117" t="inlineStr">
        <is>
          <t>Positivo</t>
        </is>
      </c>
      <c r="F117" s="134" t="n">
        <v>46022</v>
      </c>
      <c r="G117" t="n">
        <v>100</v>
      </c>
      <c r="H117" t="n">
        <v>100</v>
      </c>
      <c r="I117" t="inlineStr">
        <is>
          <t>89-2025-12-31</t>
        </is>
      </c>
    </row>
    <row r="118">
      <c r="A118" t="n">
        <v>90</v>
      </c>
      <c r="B118" t="inlineStr">
        <is>
          <t>Ejecución de Simulacros</t>
        </is>
      </c>
      <c r="C118" t="inlineStr">
        <is>
          <t>GESTIÓN DE SEGURIDAD Y SALUD EN EL TRABAJO</t>
        </is>
      </c>
      <c r="D118" t="inlineStr">
        <is>
          <t>Anual</t>
        </is>
      </c>
      <c r="E118" t="inlineStr">
        <is>
          <t>Positivo</t>
        </is>
      </c>
      <c r="F118" s="134" t="n">
        <v>44926</v>
      </c>
      <c r="G118" t="n">
        <v>100</v>
      </c>
      <c r="H118" t="n">
        <v>100</v>
      </c>
      <c r="I118" t="inlineStr">
        <is>
          <t>90-2022-12-31</t>
        </is>
      </c>
    </row>
    <row r="119">
      <c r="A119" t="n">
        <v>90</v>
      </c>
      <c r="B119" t="inlineStr">
        <is>
          <t>Ejecución de Simulacros</t>
        </is>
      </c>
      <c r="C119" t="inlineStr">
        <is>
          <t>GESTIÓN DE SEGURIDAD Y SALUD EN EL TRABAJO</t>
        </is>
      </c>
      <c r="D119" t="inlineStr">
        <is>
          <t>Anual</t>
        </is>
      </c>
      <c r="E119" t="inlineStr">
        <is>
          <t>Positivo</t>
        </is>
      </c>
      <c r="F119" s="134" t="n">
        <v>45291</v>
      </c>
      <c r="G119" t="n">
        <v>100</v>
      </c>
      <c r="H119" t="n">
        <v>100</v>
      </c>
      <c r="I119" t="inlineStr">
        <is>
          <t>90-2023-12-31</t>
        </is>
      </c>
    </row>
    <row r="120">
      <c r="A120" t="n">
        <v>90</v>
      </c>
      <c r="B120" t="inlineStr">
        <is>
          <t>Ejecución de Simulacros</t>
        </is>
      </c>
      <c r="C120" t="inlineStr">
        <is>
          <t>GESTIÓN DE SEGURIDAD Y SALUD EN EL TRABAJO</t>
        </is>
      </c>
      <c r="D120" t="inlineStr">
        <is>
          <t>Anual</t>
        </is>
      </c>
      <c r="E120" t="inlineStr">
        <is>
          <t>Positivo</t>
        </is>
      </c>
      <c r="F120" s="134" t="n">
        <v>45657</v>
      </c>
      <c r="G120" t="n">
        <v>100</v>
      </c>
      <c r="H120" t="n">
        <v>100</v>
      </c>
      <c r="I120" t="inlineStr">
        <is>
          <t>90-2024-12-31</t>
        </is>
      </c>
    </row>
    <row r="121">
      <c r="A121" t="n">
        <v>90</v>
      </c>
      <c r="B121" t="inlineStr">
        <is>
          <t>Ejecución de Simulacros</t>
        </is>
      </c>
      <c r="C121" t="inlineStr">
        <is>
          <t>GESTIÓN DE SEGURIDAD Y SALUD EN EL TRABAJO</t>
        </is>
      </c>
      <c r="D121" t="inlineStr">
        <is>
          <t>Anual</t>
        </is>
      </c>
      <c r="E121" t="inlineStr">
        <is>
          <t>Positivo</t>
        </is>
      </c>
      <c r="F121" s="134" t="n">
        <v>46022</v>
      </c>
      <c r="G121" t="n">
        <v>100</v>
      </c>
      <c r="H121" t="n">
        <v>100</v>
      </c>
      <c r="I121" t="inlineStr">
        <is>
          <t>90-2025-12-31</t>
        </is>
      </c>
    </row>
    <row r="122">
      <c r="A122" t="n">
        <v>91</v>
      </c>
      <c r="B122" t="inlineStr">
        <is>
          <t>Participación en capacitaciones SST</t>
        </is>
      </c>
      <c r="C122" t="inlineStr">
        <is>
          <t>GESTIÓN DE SEGURIDAD Y SALUD EN EL TRABAJO</t>
        </is>
      </c>
      <c r="D122" t="inlineStr">
        <is>
          <t>Anual</t>
        </is>
      </c>
      <c r="E122" t="inlineStr">
        <is>
          <t>Positivo</t>
        </is>
      </c>
      <c r="F122" s="134" t="n">
        <v>44926</v>
      </c>
      <c r="G122" t="n">
        <v>100</v>
      </c>
      <c r="H122" t="n">
        <v>100</v>
      </c>
      <c r="I122" t="inlineStr">
        <is>
          <t>91-2022-12-31</t>
        </is>
      </c>
    </row>
    <row r="123">
      <c r="A123" t="n">
        <v>91</v>
      </c>
      <c r="B123" t="inlineStr">
        <is>
          <t>Participación en capacitaciones SST</t>
        </is>
      </c>
      <c r="C123" t="inlineStr">
        <is>
          <t>GESTIÓN DE SEGURIDAD Y SALUD EN EL TRABAJO</t>
        </is>
      </c>
      <c r="D123" t="inlineStr">
        <is>
          <t>Anual</t>
        </is>
      </c>
      <c r="E123" t="inlineStr">
        <is>
          <t>Positivo</t>
        </is>
      </c>
      <c r="F123" s="134" t="n">
        <v>45291</v>
      </c>
      <c r="G123" t="n">
        <v>100</v>
      </c>
      <c r="H123" t="n">
        <v>100</v>
      </c>
      <c r="I123" t="inlineStr">
        <is>
          <t>91-2023-12-31</t>
        </is>
      </c>
    </row>
    <row r="124">
      <c r="A124" t="n">
        <v>91</v>
      </c>
      <c r="B124" t="inlineStr">
        <is>
          <t>Participación en capacitaciones SST</t>
        </is>
      </c>
      <c r="C124" t="inlineStr">
        <is>
          <t>GESTIÓN DE SEGURIDAD Y SALUD EN EL TRABAJO</t>
        </is>
      </c>
      <c r="D124" t="inlineStr">
        <is>
          <t>Anual</t>
        </is>
      </c>
      <c r="E124" t="inlineStr">
        <is>
          <t>Positivo</t>
        </is>
      </c>
      <c r="F124" s="134" t="n">
        <v>45657</v>
      </c>
      <c r="G124" t="n">
        <v>100</v>
      </c>
      <c r="H124" t="n">
        <v>100</v>
      </c>
      <c r="I124" t="inlineStr">
        <is>
          <t>91-2024-12-31</t>
        </is>
      </c>
    </row>
    <row r="125">
      <c r="A125" t="n">
        <v>91</v>
      </c>
      <c r="B125" t="inlineStr">
        <is>
          <t>Participación en capacitaciones SST</t>
        </is>
      </c>
      <c r="C125" t="inlineStr">
        <is>
          <t>GESTIÓN DE SEGURIDAD Y SALUD EN EL TRABAJO</t>
        </is>
      </c>
      <c r="D125" t="inlineStr">
        <is>
          <t>Anual</t>
        </is>
      </c>
      <c r="E125" t="inlineStr">
        <is>
          <t>Positivo</t>
        </is>
      </c>
      <c r="F125" s="134" t="n">
        <v>46022</v>
      </c>
      <c r="G125" t="n">
        <v>100</v>
      </c>
      <c r="H125" t="n">
        <v>100</v>
      </c>
      <c r="I125" t="inlineStr">
        <is>
          <t>91-2025-12-31</t>
        </is>
      </c>
    </row>
    <row r="126">
      <c r="A126" t="n">
        <v>92</v>
      </c>
      <c r="B126" t="inlineStr">
        <is>
          <t>Evaluación condiciones de salud (examen médico)</t>
        </is>
      </c>
      <c r="C126" t="inlineStr">
        <is>
          <t>GESTIÓN DE SEGURIDAD Y SALUD EN EL TRABAJO</t>
        </is>
      </c>
      <c r="D126" t="inlineStr">
        <is>
          <t>Anual</t>
        </is>
      </c>
      <c r="E126" t="inlineStr">
        <is>
          <t>Positivo</t>
        </is>
      </c>
      <c r="F126" s="134" t="n">
        <v>44926</v>
      </c>
      <c r="G126" t="n">
        <v>100</v>
      </c>
      <c r="H126" t="n">
        <v>100</v>
      </c>
      <c r="I126" t="inlineStr">
        <is>
          <t>92-2022-12-31</t>
        </is>
      </c>
    </row>
    <row r="127">
      <c r="A127" t="n">
        <v>92</v>
      </c>
      <c r="B127" t="inlineStr">
        <is>
          <t>Evaluación condiciones de salud (examen médico)</t>
        </is>
      </c>
      <c r="C127" t="inlineStr">
        <is>
          <t>GESTIÓN DE SEGURIDAD Y SALUD EN EL TRABAJO</t>
        </is>
      </c>
      <c r="D127" t="inlineStr">
        <is>
          <t>Anual</t>
        </is>
      </c>
      <c r="E127" t="inlineStr">
        <is>
          <t>Positivo</t>
        </is>
      </c>
      <c r="F127" s="134" t="n">
        <v>45291</v>
      </c>
      <c r="G127" t="n">
        <v>100</v>
      </c>
      <c r="H127" t="n">
        <v>100</v>
      </c>
      <c r="I127" t="inlineStr">
        <is>
          <t>92-2023-12-31</t>
        </is>
      </c>
    </row>
    <row r="128">
      <c r="A128" t="n">
        <v>92</v>
      </c>
      <c r="B128" t="inlineStr">
        <is>
          <t>Evaluación condiciones de salud (examen médico)</t>
        </is>
      </c>
      <c r="C128" t="inlineStr">
        <is>
          <t>GESTIÓN DE SEGURIDAD Y SALUD EN EL TRABAJO</t>
        </is>
      </c>
      <c r="D128" t="inlineStr">
        <is>
          <t>Anual</t>
        </is>
      </c>
      <c r="E128" t="inlineStr">
        <is>
          <t>Positivo</t>
        </is>
      </c>
      <c r="F128" s="134" t="n">
        <v>45657</v>
      </c>
      <c r="G128" t="n">
        <v>100</v>
      </c>
      <c r="H128" t="n">
        <v>98</v>
      </c>
      <c r="I128" t="inlineStr">
        <is>
          <t>92-2024-12-31</t>
        </is>
      </c>
    </row>
    <row r="129">
      <c r="A129" t="n">
        <v>92</v>
      </c>
      <c r="B129" t="inlineStr">
        <is>
          <t>Evaluación condiciones de salud (examen médico)</t>
        </is>
      </c>
      <c r="C129" t="inlineStr">
        <is>
          <t>GESTIÓN DE SEGURIDAD Y SALUD EN EL TRABAJO</t>
        </is>
      </c>
      <c r="D129" t="inlineStr">
        <is>
          <t>Anual</t>
        </is>
      </c>
      <c r="E129" t="inlineStr">
        <is>
          <t>Positivo</t>
        </is>
      </c>
      <c r="F129" s="134" t="n">
        <v>46022</v>
      </c>
      <c r="G129" t="n">
        <v>100</v>
      </c>
      <c r="H129" t="n">
        <v>98</v>
      </c>
      <c r="I129" t="inlineStr">
        <is>
          <t>92-2025-12-31</t>
        </is>
      </c>
    </row>
    <row r="130">
      <c r="A130" t="n">
        <v>94</v>
      </c>
      <c r="B130" t="inlineStr">
        <is>
          <t>Cobertura Elementos de Protección Personal</t>
        </is>
      </c>
      <c r="C130" t="inlineStr">
        <is>
          <t>GESTIÓN DE SEGURIDAD Y SALUD EN EL TRABAJO</t>
        </is>
      </c>
      <c r="D130" t="inlineStr">
        <is>
          <t>Anual</t>
        </is>
      </c>
      <c r="E130" t="inlineStr">
        <is>
          <t>Positivo</t>
        </is>
      </c>
      <c r="F130" s="134" t="n">
        <v>44926</v>
      </c>
      <c r="G130" t="n">
        <v>100</v>
      </c>
      <c r="H130" t="n">
        <v>100</v>
      </c>
      <c r="I130" t="inlineStr">
        <is>
          <t>94-2022-12-31</t>
        </is>
      </c>
    </row>
    <row r="131">
      <c r="A131" t="n">
        <v>94</v>
      </c>
      <c r="B131" t="inlineStr">
        <is>
          <t>Cobertura Elementos de Protección Personal</t>
        </is>
      </c>
      <c r="C131" t="inlineStr">
        <is>
          <t>GESTIÓN DE SEGURIDAD Y SALUD EN EL TRABAJO</t>
        </is>
      </c>
      <c r="D131" t="inlineStr">
        <is>
          <t>Anual</t>
        </is>
      </c>
      <c r="E131" t="inlineStr">
        <is>
          <t>Positivo</t>
        </is>
      </c>
      <c r="F131" s="134" t="n">
        <v>45291</v>
      </c>
      <c r="G131" t="n">
        <v>100</v>
      </c>
      <c r="H131" t="n">
        <v>100</v>
      </c>
      <c r="I131" t="inlineStr">
        <is>
          <t>94-2023-12-31</t>
        </is>
      </c>
    </row>
    <row r="132">
      <c r="A132" t="n">
        <v>94</v>
      </c>
      <c r="B132" t="inlineStr">
        <is>
          <t>Cobertura Elementos de Protección Personal</t>
        </is>
      </c>
      <c r="C132" t="inlineStr">
        <is>
          <t>GESTIÓN DE SEGURIDAD Y SALUD EN EL TRABAJO</t>
        </is>
      </c>
      <c r="D132" t="inlineStr">
        <is>
          <t>Anual</t>
        </is>
      </c>
      <c r="E132" t="inlineStr">
        <is>
          <t>Positivo</t>
        </is>
      </c>
      <c r="F132" s="134" t="n">
        <v>45657</v>
      </c>
      <c r="G132" t="n">
        <v>100</v>
      </c>
      <c r="H132" t="n">
        <v>100</v>
      </c>
      <c r="I132" t="inlineStr">
        <is>
          <t>94-2024-12-31</t>
        </is>
      </c>
    </row>
    <row r="133">
      <c r="A133" t="n">
        <v>94</v>
      </c>
      <c r="B133" t="inlineStr">
        <is>
          <t>Cobertura Elementos de Protección Personal</t>
        </is>
      </c>
      <c r="C133" t="inlineStr">
        <is>
          <t>GESTIÓN DE SEGURIDAD Y SALUD EN EL TRABAJO</t>
        </is>
      </c>
      <c r="D133" t="inlineStr">
        <is>
          <t>Anual</t>
        </is>
      </c>
      <c r="E133" t="inlineStr">
        <is>
          <t>Positivo</t>
        </is>
      </c>
      <c r="F133" s="134" t="n">
        <v>46022</v>
      </c>
      <c r="G133" t="n">
        <v>100</v>
      </c>
      <c r="H133" t="n">
        <v>100</v>
      </c>
      <c r="I133" t="inlineStr">
        <is>
          <t>94-2025-12-31</t>
        </is>
      </c>
    </row>
    <row r="134">
      <c r="A134" t="n">
        <v>95</v>
      </c>
      <c r="B134" t="inlineStr">
        <is>
          <t>Inspecciones de seguridad</t>
        </is>
      </c>
      <c r="C134" t="inlineStr">
        <is>
          <t>GESTIÓN DE SEGURIDAD Y SALUD EN EL TRABAJO</t>
        </is>
      </c>
      <c r="D134" t="inlineStr">
        <is>
          <t>Semestral</t>
        </is>
      </c>
      <c r="E134" t="inlineStr">
        <is>
          <t>Positivo</t>
        </is>
      </c>
      <c r="F134" s="134" t="n">
        <v>44742</v>
      </c>
      <c r="G134" t="n">
        <v>100</v>
      </c>
      <c r="H134" t="n">
        <v>100</v>
      </c>
      <c r="I134" t="inlineStr">
        <is>
          <t>95-2022-06-30</t>
        </is>
      </c>
    </row>
    <row r="135">
      <c r="A135" t="n">
        <v>95</v>
      </c>
      <c r="B135" t="inlineStr">
        <is>
          <t>Inspecciones de seguridad</t>
        </is>
      </c>
      <c r="C135" t="inlineStr">
        <is>
          <t>GESTIÓN DE SEGURIDAD Y SALUD EN EL TRABAJO</t>
        </is>
      </c>
      <c r="D135" t="inlineStr">
        <is>
          <t>Semestral</t>
        </is>
      </c>
      <c r="E135" t="inlineStr">
        <is>
          <t>Positivo</t>
        </is>
      </c>
      <c r="F135" s="134" t="n">
        <v>44926</v>
      </c>
      <c r="G135" t="n">
        <v>100</v>
      </c>
      <c r="H135" t="n">
        <v>100</v>
      </c>
      <c r="I135" t="inlineStr">
        <is>
          <t>95-2022-12-31</t>
        </is>
      </c>
    </row>
    <row r="136">
      <c r="A136" t="n">
        <v>95</v>
      </c>
      <c r="B136" t="inlineStr">
        <is>
          <t>Inspecciones de seguridad</t>
        </is>
      </c>
      <c r="C136" t="inlineStr">
        <is>
          <t>GESTIÓN DE SEGURIDAD Y SALUD EN EL TRABAJO</t>
        </is>
      </c>
      <c r="D136" t="inlineStr">
        <is>
          <t>Semestral</t>
        </is>
      </c>
      <c r="E136" t="inlineStr">
        <is>
          <t>Positivo</t>
        </is>
      </c>
      <c r="F136" s="134" t="n">
        <v>45107</v>
      </c>
      <c r="G136" t="n">
        <v>100</v>
      </c>
      <c r="H136" t="n">
        <v>100</v>
      </c>
      <c r="I136" t="inlineStr">
        <is>
          <t>95-2023-06-30</t>
        </is>
      </c>
    </row>
    <row r="137">
      <c r="A137" t="n">
        <v>95</v>
      </c>
      <c r="B137" t="inlineStr">
        <is>
          <t>Inspecciones de seguridad</t>
        </is>
      </c>
      <c r="C137" t="inlineStr">
        <is>
          <t>GESTIÓN DE SEGURIDAD Y SALUD EN EL TRABAJO</t>
        </is>
      </c>
      <c r="D137" t="inlineStr">
        <is>
          <t>Semestral</t>
        </is>
      </c>
      <c r="E137" t="inlineStr">
        <is>
          <t>Positivo</t>
        </is>
      </c>
      <c r="F137" s="134" t="n">
        <v>45291</v>
      </c>
      <c r="G137" t="n">
        <v>100</v>
      </c>
      <c r="H137" t="n">
        <v>100</v>
      </c>
      <c r="I137" t="inlineStr">
        <is>
          <t>95-2023-12-31</t>
        </is>
      </c>
    </row>
    <row r="138">
      <c r="A138" t="n">
        <v>95</v>
      </c>
      <c r="B138" t="inlineStr">
        <is>
          <t>Inspecciones de seguridad</t>
        </is>
      </c>
      <c r="C138" t="inlineStr">
        <is>
          <t>GESTIÓN DE SEGURIDAD Y SALUD EN EL TRABAJO</t>
        </is>
      </c>
      <c r="D138" t="inlineStr">
        <is>
          <t>Semestral</t>
        </is>
      </c>
      <c r="E138" t="inlineStr">
        <is>
          <t>Positivo</t>
        </is>
      </c>
      <c r="F138" s="134" t="n">
        <v>45473</v>
      </c>
      <c r="G138" t="n">
        <v>100</v>
      </c>
      <c r="H138" t="n">
        <v>100</v>
      </c>
      <c r="I138" t="inlineStr">
        <is>
          <t>95-2024-06-30</t>
        </is>
      </c>
    </row>
    <row r="139">
      <c r="A139" t="n">
        <v>95</v>
      </c>
      <c r="B139" t="inlineStr">
        <is>
          <t>Inspecciones de seguridad</t>
        </is>
      </c>
      <c r="C139" t="inlineStr">
        <is>
          <t>GESTIÓN DE SEGURIDAD Y SALUD EN EL TRABAJO</t>
        </is>
      </c>
      <c r="D139" t="inlineStr">
        <is>
          <t>Semestral</t>
        </is>
      </c>
      <c r="E139" t="inlineStr">
        <is>
          <t>Positivo</t>
        </is>
      </c>
      <c r="F139" s="134" t="n">
        <v>45657</v>
      </c>
      <c r="G139" t="n">
        <v>100</v>
      </c>
      <c r="H139" t="n">
        <v>100</v>
      </c>
      <c r="I139" t="inlineStr">
        <is>
          <t>95-2024-12-31</t>
        </is>
      </c>
    </row>
    <row r="140">
      <c r="A140" t="n">
        <v>95</v>
      </c>
      <c r="B140" t="inlineStr">
        <is>
          <t>Inspecciones de seguridad</t>
        </is>
      </c>
      <c r="C140" t="inlineStr">
        <is>
          <t>GESTIÓN DE SEGURIDAD Y SALUD EN EL TRABAJO</t>
        </is>
      </c>
      <c r="D140" t="inlineStr">
        <is>
          <t>Semestral</t>
        </is>
      </c>
      <c r="E140" t="inlineStr">
        <is>
          <t>Positivo</t>
        </is>
      </c>
      <c r="F140" s="134" t="n">
        <v>45838</v>
      </c>
      <c r="G140" t="n">
        <v>100</v>
      </c>
      <c r="H140" t="n">
        <v>100</v>
      </c>
      <c r="I140" t="inlineStr">
        <is>
          <t>95-2025-06-30</t>
        </is>
      </c>
    </row>
    <row r="141">
      <c r="A141" t="n">
        <v>95</v>
      </c>
      <c r="B141" t="inlineStr">
        <is>
          <t>Inspecciones de seguridad</t>
        </is>
      </c>
      <c r="C141" t="inlineStr">
        <is>
          <t>GESTIÓN DE SEGURIDAD Y SALUD EN EL TRABAJO</t>
        </is>
      </c>
      <c r="D141" t="inlineStr">
        <is>
          <t>Semestral</t>
        </is>
      </c>
      <c r="E141" t="inlineStr">
        <is>
          <t>Positivo</t>
        </is>
      </c>
      <c r="F141" s="134" t="n">
        <v>46022</v>
      </c>
      <c r="G141" t="n">
        <v>100</v>
      </c>
      <c r="H141" t="n">
        <v>100</v>
      </c>
      <c r="I141" t="inlineStr">
        <is>
          <t>95-2025-12-31</t>
        </is>
      </c>
    </row>
    <row r="142">
      <c r="A142" t="n">
        <v>100</v>
      </c>
      <c r="B142" t="inlineStr">
        <is>
          <t>Cumplimiento de requisitos legales SST</t>
        </is>
      </c>
      <c r="C142" t="inlineStr">
        <is>
          <t>GESTIÓN DE SEGURIDAD Y SALUD EN EL TRABAJO</t>
        </is>
      </c>
      <c r="D142" t="inlineStr">
        <is>
          <t>Anual</t>
        </is>
      </c>
      <c r="E142" t="inlineStr">
        <is>
          <t>Positivo</t>
        </is>
      </c>
      <c r="F142" s="134" t="n">
        <v>44926</v>
      </c>
      <c r="G142" t="n">
        <v>98.3</v>
      </c>
      <c r="H142" t="n">
        <v>100</v>
      </c>
      <c r="I142" t="inlineStr">
        <is>
          <t>100-2022-12-31</t>
        </is>
      </c>
    </row>
    <row r="143">
      <c r="A143" t="n">
        <v>100</v>
      </c>
      <c r="B143" t="inlineStr">
        <is>
          <t>Cumplimiento de requisitos legales SST</t>
        </is>
      </c>
      <c r="C143" t="inlineStr">
        <is>
          <t>GESTIÓN DE SEGURIDAD Y SALUD EN EL TRABAJO</t>
        </is>
      </c>
      <c r="D143" t="inlineStr">
        <is>
          <t>Anual</t>
        </is>
      </c>
      <c r="E143" t="inlineStr">
        <is>
          <t>Positivo</t>
        </is>
      </c>
      <c r="F143" s="134" t="n">
        <v>45291</v>
      </c>
      <c r="G143" t="n">
        <v>99</v>
      </c>
      <c r="H143" t="n">
        <v>100</v>
      </c>
      <c r="I143" t="inlineStr">
        <is>
          <t>100-2023-12-31</t>
        </is>
      </c>
    </row>
    <row r="144">
      <c r="A144" t="n">
        <v>100</v>
      </c>
      <c r="B144" t="inlineStr">
        <is>
          <t>Cumplimiento de requisitos legales SST</t>
        </is>
      </c>
      <c r="C144" t="inlineStr">
        <is>
          <t>GESTIÓN DE SEGURIDAD Y SALUD EN EL TRABAJO</t>
        </is>
      </c>
      <c r="D144" t="inlineStr">
        <is>
          <t>Anual</t>
        </is>
      </c>
      <c r="E144" t="inlineStr">
        <is>
          <t>Positivo</t>
        </is>
      </c>
      <c r="F144" s="134" t="n">
        <v>45657</v>
      </c>
      <c r="G144" t="n">
        <v>99</v>
      </c>
      <c r="H144" t="n">
        <v>100</v>
      </c>
      <c r="I144" t="inlineStr">
        <is>
          <t>100-2024-12-31</t>
        </is>
      </c>
    </row>
    <row r="145">
      <c r="A145" t="n">
        <v>100</v>
      </c>
      <c r="B145" t="inlineStr">
        <is>
          <t>Cumplimiento de requisitos legales SST</t>
        </is>
      </c>
      <c r="C145" t="inlineStr">
        <is>
          <t>GESTIÓN DE SEGURIDAD Y SALUD EN EL TRABAJO</t>
        </is>
      </c>
      <c r="D145" t="inlineStr">
        <is>
          <t>Anual</t>
        </is>
      </c>
      <c r="E145" t="inlineStr">
        <is>
          <t>Positivo</t>
        </is>
      </c>
      <c r="F145" s="134" t="n">
        <v>46022</v>
      </c>
      <c r="G145" t="n">
        <v>100</v>
      </c>
      <c r="H145" t="n">
        <v>100</v>
      </c>
      <c r="I145" t="inlineStr">
        <is>
          <t>100-2025-12-31</t>
        </is>
      </c>
    </row>
    <row r="146">
      <c r="A146" t="n">
        <v>104</v>
      </c>
      <c r="B146" t="inlineStr">
        <is>
          <t>Tasa de accidentalidad</t>
        </is>
      </c>
      <c r="C146" t="inlineStr">
        <is>
          <t>GESTIÓN DE SEGURIDAD Y SALUD EN EL TRABAJO</t>
        </is>
      </c>
      <c r="D146" t="inlineStr">
        <is>
          <t>Anual</t>
        </is>
      </c>
      <c r="E146" t="inlineStr">
        <is>
          <t>Negativo</t>
        </is>
      </c>
      <c r="F146" s="134" t="n">
        <v>44926</v>
      </c>
      <c r="G146" t="n">
        <v>0.37174721189591</v>
      </c>
      <c r="H146" t="n">
        <v>2.14</v>
      </c>
      <c r="I146" t="inlineStr">
        <is>
          <t>104-2022-12-31</t>
        </is>
      </c>
    </row>
    <row r="147">
      <c r="A147" t="n">
        <v>104</v>
      </c>
      <c r="B147" t="inlineStr">
        <is>
          <t>Tasa de accidentalidad</t>
        </is>
      </c>
      <c r="C147" t="inlineStr">
        <is>
          <t>GESTIÓN DE SEGURIDAD Y SALUD EN EL TRABAJO</t>
        </is>
      </c>
      <c r="D147" t="inlineStr">
        <is>
          <t>Anual</t>
        </is>
      </c>
      <c r="E147" t="inlineStr">
        <is>
          <t>Negativo</t>
        </is>
      </c>
      <c r="F147" s="134" t="n">
        <v>45291</v>
      </c>
      <c r="G147" t="n">
        <v>0.47</v>
      </c>
      <c r="H147" t="n">
        <v>2.14</v>
      </c>
      <c r="I147" t="inlineStr">
        <is>
          <t>104-2023-12-31</t>
        </is>
      </c>
    </row>
    <row r="148">
      <c r="A148" t="n">
        <v>104</v>
      </c>
      <c r="B148" t="inlineStr">
        <is>
          <t>Tasa de accidentalidad</t>
        </is>
      </c>
      <c r="C148" t="inlineStr">
        <is>
          <t>GESTIÓN DE SEGURIDAD Y SALUD EN EL TRABAJO</t>
        </is>
      </c>
      <c r="D148" t="inlineStr">
        <is>
          <t>Anual</t>
        </is>
      </c>
      <c r="E148" t="inlineStr">
        <is>
          <t>Negativo</t>
        </is>
      </c>
      <c r="F148" s="134" t="n">
        <v>45657</v>
      </c>
      <c r="G148" t="n">
        <v>0.11</v>
      </c>
      <c r="H148" t="n">
        <v>1.2</v>
      </c>
      <c r="I148" t="inlineStr">
        <is>
          <t>104-2024-12-31</t>
        </is>
      </c>
    </row>
    <row r="149">
      <c r="A149" t="n">
        <v>104</v>
      </c>
      <c r="B149" t="inlineStr">
        <is>
          <t>Tasa de accidentalidad</t>
        </is>
      </c>
      <c r="C149" t="inlineStr">
        <is>
          <t>GESTIÓN DE SEGURIDAD Y SALUD EN EL TRABAJO</t>
        </is>
      </c>
      <c r="D149" t="inlineStr">
        <is>
          <t>Anual</t>
        </is>
      </c>
      <c r="E149" t="inlineStr">
        <is>
          <t>Negativo</t>
        </is>
      </c>
      <c r="F149" s="134" t="n">
        <v>46022</v>
      </c>
      <c r="G149" t="n">
        <v>0.21</v>
      </c>
      <c r="H149" t="n">
        <v>2.14</v>
      </c>
      <c r="I149" t="inlineStr">
        <is>
          <t>104-2025-12-31</t>
        </is>
      </c>
    </row>
    <row r="150">
      <c r="A150" t="n">
        <v>106</v>
      </c>
      <c r="B150" t="inlineStr">
        <is>
          <t>Mortalidad de los accidentes laborales</t>
        </is>
      </c>
      <c r="C150" t="inlineStr">
        <is>
          <t>GESTIÓN DE SEGURIDAD Y SALUD EN EL TRABAJO</t>
        </is>
      </c>
      <c r="D150" t="inlineStr">
        <is>
          <t>Anual</t>
        </is>
      </c>
      <c r="E150" t="inlineStr">
        <is>
          <t>Negativo</t>
        </is>
      </c>
      <c r="F150" s="134" t="n">
        <v>44926</v>
      </c>
      <c r="G150" t="n">
        <v>0</v>
      </c>
      <c r="H150" t="n">
        <v>0</v>
      </c>
      <c r="I150" t="inlineStr">
        <is>
          <t>106-2022-12-31</t>
        </is>
      </c>
    </row>
    <row r="151">
      <c r="A151" t="n">
        <v>106</v>
      </c>
      <c r="B151" t="inlineStr">
        <is>
          <t>Mortalidad de los accidentes laborales</t>
        </is>
      </c>
      <c r="C151" t="inlineStr">
        <is>
          <t>GESTIÓN DE SEGURIDAD Y SALUD EN EL TRABAJO</t>
        </is>
      </c>
      <c r="D151" t="inlineStr">
        <is>
          <t>Anual</t>
        </is>
      </c>
      <c r="E151" t="inlineStr">
        <is>
          <t>Negativo</t>
        </is>
      </c>
      <c r="F151" s="134" t="n">
        <v>45291</v>
      </c>
      <c r="G151" t="n">
        <v>0</v>
      </c>
      <c r="H151" t="n">
        <v>0</v>
      </c>
      <c r="I151" t="inlineStr">
        <is>
          <t>106-2023-12-31</t>
        </is>
      </c>
    </row>
    <row r="152">
      <c r="A152" t="n">
        <v>106</v>
      </c>
      <c r="B152" t="inlineStr">
        <is>
          <t>Mortalidad de los accidentes laborales</t>
        </is>
      </c>
      <c r="C152" t="inlineStr">
        <is>
          <t>GESTIÓN DE SEGURIDAD Y SALUD EN EL TRABAJO</t>
        </is>
      </c>
      <c r="D152" t="inlineStr">
        <is>
          <t>Anual</t>
        </is>
      </c>
      <c r="E152" t="inlineStr">
        <is>
          <t>Negativo</t>
        </is>
      </c>
      <c r="F152" s="134" t="n">
        <v>45657</v>
      </c>
      <c r="G152" t="n">
        <v>0</v>
      </c>
      <c r="H152" t="n">
        <v>0</v>
      </c>
      <c r="I152" t="inlineStr">
        <is>
          <t>106-2024-12-31</t>
        </is>
      </c>
    </row>
    <row r="153">
      <c r="A153" t="n">
        <v>106</v>
      </c>
      <c r="B153" t="inlineStr">
        <is>
          <t>Mortalidad de los accidentes laborales</t>
        </is>
      </c>
      <c r="C153" t="inlineStr">
        <is>
          <t>GESTIÓN DE SEGURIDAD Y SALUD EN EL TRABAJO</t>
        </is>
      </c>
      <c r="D153" t="inlineStr">
        <is>
          <t>Anual</t>
        </is>
      </c>
      <c r="E153" t="inlineStr">
        <is>
          <t>Negativo</t>
        </is>
      </c>
      <c r="F153" s="134" t="n">
        <v>46022</v>
      </c>
      <c r="G153" t="n">
        <v>0</v>
      </c>
      <c r="H153" t="n">
        <v>0</v>
      </c>
      <c r="I153" t="inlineStr">
        <is>
          <t>106-2025-12-31</t>
        </is>
      </c>
    </row>
    <row r="154">
      <c r="A154" t="n">
        <v>109</v>
      </c>
      <c r="B154" t="inlineStr">
        <is>
          <t>Nivel de Satisfacción Servicios Prestados</t>
        </is>
      </c>
      <c r="C154" t="inlineStr">
        <is>
          <t>Comunicaciones Internas</t>
        </is>
      </c>
      <c r="D154" t="inlineStr">
        <is>
          <t>Anual</t>
        </is>
      </c>
      <c r="E154" t="inlineStr">
        <is>
          <t>Positivo</t>
        </is>
      </c>
      <c r="F154" s="134" t="n">
        <v>45230</v>
      </c>
      <c r="H154" t="n">
        <v>80</v>
      </c>
      <c r="I154" t="inlineStr">
        <is>
          <t>109-2023-10-31</t>
        </is>
      </c>
    </row>
    <row r="155">
      <c r="A155" t="n">
        <v>109</v>
      </c>
      <c r="B155" t="inlineStr">
        <is>
          <t>Nivel de Satisfacción Servicios Prestados</t>
        </is>
      </c>
      <c r="C155" t="inlineStr">
        <is>
          <t>Comunicaciones Internas</t>
        </is>
      </c>
      <c r="D155" t="inlineStr">
        <is>
          <t>Anual</t>
        </is>
      </c>
      <c r="E155" t="inlineStr">
        <is>
          <t>Positivo</t>
        </is>
      </c>
      <c r="F155" s="134" t="n">
        <v>45596</v>
      </c>
      <c r="G155" t="n">
        <v>85</v>
      </c>
      <c r="H155" t="n">
        <v>80</v>
      </c>
      <c r="I155" t="inlineStr">
        <is>
          <t>109-2024-10-31</t>
        </is>
      </c>
    </row>
    <row r="156">
      <c r="A156" t="n">
        <v>109</v>
      </c>
      <c r="B156" t="inlineStr">
        <is>
          <t>Nivel de Satisfacción Servicios Prestados</t>
        </is>
      </c>
      <c r="C156" t="inlineStr">
        <is>
          <t>Comunicaciones Internas</t>
        </is>
      </c>
      <c r="D156" t="inlineStr">
        <is>
          <t>Anual</t>
        </is>
      </c>
      <c r="E156" t="inlineStr">
        <is>
          <t>Positivo</t>
        </is>
      </c>
      <c r="F156" s="134" t="n">
        <v>45961</v>
      </c>
      <c r="G156" t="n">
        <v>94</v>
      </c>
      <c r="H156" t="n">
        <v>80</v>
      </c>
      <c r="I156" t="inlineStr">
        <is>
          <t>109-2025-10-31</t>
        </is>
      </c>
    </row>
    <row r="157">
      <c r="A157" t="n">
        <v>111</v>
      </c>
      <c r="B157" t="inlineStr">
        <is>
          <t>Nivel de Satisfacción Servicios Prestados</t>
        </is>
      </c>
      <c r="C157" t="inlineStr">
        <is>
          <t>GESTIÓN DE ABASTECIMIENTO</t>
        </is>
      </c>
      <c r="D157" t="inlineStr">
        <is>
          <t>Trimestral</t>
        </is>
      </c>
      <c r="E157" t="inlineStr">
        <is>
          <t>Positivo</t>
        </is>
      </c>
      <c r="F157" s="134" t="n">
        <v>44834</v>
      </c>
      <c r="G157" t="n">
        <v>70</v>
      </c>
      <c r="H157" t="n">
        <v>80</v>
      </c>
      <c r="I157" t="inlineStr">
        <is>
          <t>111-2022-09-30</t>
        </is>
      </c>
    </row>
    <row r="158">
      <c r="A158" t="n">
        <v>111</v>
      </c>
      <c r="B158" t="inlineStr">
        <is>
          <t>Nivel de Satisfacción Servicios Prestados</t>
        </is>
      </c>
      <c r="C158" t="inlineStr">
        <is>
          <t>GESTIÓN DE ABASTECIMIENTO</t>
        </is>
      </c>
      <c r="D158" t="inlineStr">
        <is>
          <t>Trimestral</t>
        </is>
      </c>
      <c r="E158" t="inlineStr">
        <is>
          <t>Positivo</t>
        </is>
      </c>
      <c r="F158" s="134" t="n">
        <v>45016</v>
      </c>
      <c r="G158" t="n">
        <v>87</v>
      </c>
      <c r="H158" t="n">
        <v>80</v>
      </c>
      <c r="I158" t="inlineStr">
        <is>
          <t>111-2023-03-31</t>
        </is>
      </c>
    </row>
    <row r="159">
      <c r="A159" t="n">
        <v>111</v>
      </c>
      <c r="B159" t="inlineStr">
        <is>
          <t>Nivel de Satisfacción Servicios Prestados</t>
        </is>
      </c>
      <c r="C159" t="inlineStr">
        <is>
          <t>GESTIÓN DE ABASTECIMIENTO</t>
        </is>
      </c>
      <c r="D159" t="inlineStr">
        <is>
          <t>Trimestral</t>
        </is>
      </c>
      <c r="E159" t="inlineStr">
        <is>
          <t>Positivo</t>
        </is>
      </c>
      <c r="F159" s="134" t="n">
        <v>45107</v>
      </c>
      <c r="G159" t="n">
        <v>90</v>
      </c>
      <c r="H159" t="n">
        <v>80</v>
      </c>
      <c r="I159" t="inlineStr">
        <is>
          <t>111-2023-06-30</t>
        </is>
      </c>
    </row>
    <row r="160">
      <c r="A160" t="n">
        <v>111</v>
      </c>
      <c r="B160" t="inlineStr">
        <is>
          <t>Nivel de Satisfacción Servicios Prestados</t>
        </is>
      </c>
      <c r="C160" t="inlineStr">
        <is>
          <t>GESTIÓN DE ABASTECIMIENTO</t>
        </is>
      </c>
      <c r="D160" t="inlineStr">
        <is>
          <t>Trimestral</t>
        </is>
      </c>
      <c r="E160" t="inlineStr">
        <is>
          <t>Positivo</t>
        </is>
      </c>
      <c r="F160" s="134" t="n">
        <v>45199</v>
      </c>
      <c r="G160" t="n">
        <v>93</v>
      </c>
      <c r="H160" t="n">
        <v>80</v>
      </c>
      <c r="I160" t="inlineStr">
        <is>
          <t>111-2023-09-30</t>
        </is>
      </c>
    </row>
    <row r="161">
      <c r="A161" t="n">
        <v>111</v>
      </c>
      <c r="B161" t="inlineStr">
        <is>
          <t>Nivel de Satisfacción Servicios Prestados</t>
        </is>
      </c>
      <c r="C161" t="inlineStr">
        <is>
          <t>GESTIÓN DE ABASTECIMIENTO</t>
        </is>
      </c>
      <c r="D161" t="inlineStr">
        <is>
          <t>Trimestral</t>
        </is>
      </c>
      <c r="E161" t="inlineStr">
        <is>
          <t>Positivo</t>
        </is>
      </c>
      <c r="F161" s="134" t="n">
        <v>45291</v>
      </c>
      <c r="G161" t="n">
        <v>96</v>
      </c>
      <c r="H161" t="n">
        <v>80</v>
      </c>
      <c r="I161" t="inlineStr">
        <is>
          <t>111-2023-12-31</t>
        </is>
      </c>
    </row>
    <row r="162">
      <c r="A162" t="n">
        <v>111</v>
      </c>
      <c r="B162" t="inlineStr">
        <is>
          <t>Nivel de Satisfacción Servicios Prestados</t>
        </is>
      </c>
      <c r="C162" t="inlineStr">
        <is>
          <t>GESTIÓN DE ABASTECIMIENTO</t>
        </is>
      </c>
      <c r="D162" t="inlineStr">
        <is>
          <t>Trimestral</t>
        </is>
      </c>
      <c r="E162" t="inlineStr">
        <is>
          <t>Positivo</t>
        </is>
      </c>
      <c r="F162" s="134" t="n">
        <v>45382</v>
      </c>
      <c r="G162" t="n">
        <v>94</v>
      </c>
      <c r="H162" t="n">
        <v>80</v>
      </c>
      <c r="I162" t="inlineStr">
        <is>
          <t>111-2024-03-31</t>
        </is>
      </c>
    </row>
    <row r="163">
      <c r="A163" t="n">
        <v>111</v>
      </c>
      <c r="B163" t="inlineStr">
        <is>
          <t>Nivel de Satisfacción Servicios Prestados</t>
        </is>
      </c>
      <c r="C163" t="inlineStr">
        <is>
          <t>GESTIÓN DE ABASTECIMIENTO</t>
        </is>
      </c>
      <c r="D163" t="inlineStr">
        <is>
          <t>Trimestral</t>
        </is>
      </c>
      <c r="E163" t="inlineStr">
        <is>
          <t>Positivo</t>
        </is>
      </c>
      <c r="F163" s="134" t="n">
        <v>45473</v>
      </c>
      <c r="G163" t="n">
        <v>98</v>
      </c>
      <c r="H163" t="n">
        <v>80</v>
      </c>
      <c r="I163" t="inlineStr">
        <is>
          <t>111-2024-06-30</t>
        </is>
      </c>
    </row>
    <row r="164">
      <c r="A164" t="n">
        <v>111</v>
      </c>
      <c r="B164" t="inlineStr">
        <is>
          <t>Nivel de Satisfacción Servicios Prestados</t>
        </is>
      </c>
      <c r="C164" t="inlineStr">
        <is>
          <t>GESTIÓN DE ABASTECIMIENTO</t>
        </is>
      </c>
      <c r="D164" t="inlineStr">
        <is>
          <t>Trimestral</t>
        </is>
      </c>
      <c r="E164" t="inlineStr">
        <is>
          <t>Positivo</t>
        </is>
      </c>
      <c r="F164" s="134" t="n">
        <v>45565</v>
      </c>
      <c r="G164" t="n">
        <v>86.7</v>
      </c>
      <c r="H164" t="n">
        <v>80</v>
      </c>
      <c r="I164" t="inlineStr">
        <is>
          <t>111-2024-09-30</t>
        </is>
      </c>
    </row>
    <row r="165">
      <c r="A165" t="n">
        <v>111</v>
      </c>
      <c r="B165" t="inlineStr">
        <is>
          <t>Nivel de Satisfacción Servicios Prestados</t>
        </is>
      </c>
      <c r="C165" t="inlineStr">
        <is>
          <t>GESTIÓN DE ABASTECIMIENTO</t>
        </is>
      </c>
      <c r="D165" t="inlineStr">
        <is>
          <t>Trimestral</t>
        </is>
      </c>
      <c r="E165" t="inlineStr">
        <is>
          <t>Positivo</t>
        </is>
      </c>
      <c r="F165" s="134" t="n">
        <v>45657</v>
      </c>
      <c r="G165" t="n">
        <v>92</v>
      </c>
      <c r="H165" t="n">
        <v>80</v>
      </c>
      <c r="I165" t="inlineStr">
        <is>
          <t>111-2024-12-31</t>
        </is>
      </c>
    </row>
    <row r="166">
      <c r="A166" t="n">
        <v>111</v>
      </c>
      <c r="B166" t="inlineStr">
        <is>
          <t>Nivel de Satisfacción Servicios Prestados</t>
        </is>
      </c>
      <c r="C166" t="inlineStr">
        <is>
          <t>GESTIÓN DE ABASTECIMIENTO</t>
        </is>
      </c>
      <c r="D166" t="inlineStr">
        <is>
          <t>Trimestral</t>
        </is>
      </c>
      <c r="E166" t="inlineStr">
        <is>
          <t>Positivo</t>
        </is>
      </c>
      <c r="F166" s="134" t="n">
        <v>45747</v>
      </c>
      <c r="G166" t="n">
        <v>92.7</v>
      </c>
      <c r="H166" t="n">
        <v>80</v>
      </c>
      <c r="I166" t="inlineStr">
        <is>
          <t>111-2025-03-31</t>
        </is>
      </c>
    </row>
    <row r="167">
      <c r="A167" t="n">
        <v>111</v>
      </c>
      <c r="B167" t="inlineStr">
        <is>
          <t>Nivel de Satisfacción Servicios Prestados</t>
        </is>
      </c>
      <c r="C167" t="inlineStr">
        <is>
          <t>GESTIÓN DE ABASTECIMIENTO</t>
        </is>
      </c>
      <c r="D167" t="inlineStr">
        <is>
          <t>Trimestral</t>
        </is>
      </c>
      <c r="E167" t="inlineStr">
        <is>
          <t>Positivo</t>
        </is>
      </c>
      <c r="F167" s="134" t="n">
        <v>45838</v>
      </c>
      <c r="G167" t="n">
        <v>100</v>
      </c>
      <c r="H167" t="n">
        <v>80</v>
      </c>
      <c r="I167" t="inlineStr">
        <is>
          <t>111-2025-06-30</t>
        </is>
      </c>
    </row>
    <row r="168">
      <c r="A168" t="n">
        <v>111</v>
      </c>
      <c r="B168" t="inlineStr">
        <is>
          <t>Nivel de Satisfacción Servicios Prestados</t>
        </is>
      </c>
      <c r="C168" t="inlineStr">
        <is>
          <t>GESTIÓN DE ABASTECIMIENTO</t>
        </is>
      </c>
      <c r="D168" t="inlineStr">
        <is>
          <t>Trimestral</t>
        </is>
      </c>
      <c r="E168" t="inlineStr">
        <is>
          <t>Positivo</t>
        </is>
      </c>
      <c r="F168" s="134" t="n">
        <v>45930</v>
      </c>
      <c r="G168" t="n">
        <v>92.5</v>
      </c>
      <c r="H168" t="n">
        <v>80</v>
      </c>
      <c r="I168" t="inlineStr">
        <is>
          <t>111-2025-09-30</t>
        </is>
      </c>
    </row>
    <row r="169">
      <c r="A169" t="n">
        <v>111</v>
      </c>
      <c r="B169" t="inlineStr">
        <is>
          <t>Nivel de Satisfacción Servicios Prestados</t>
        </is>
      </c>
      <c r="C169" t="inlineStr">
        <is>
          <t>GESTIÓN DE ABASTECIMIENTO</t>
        </is>
      </c>
      <c r="D169" t="inlineStr">
        <is>
          <t>Trimestral</t>
        </is>
      </c>
      <c r="E169" t="inlineStr">
        <is>
          <t>Positivo</t>
        </is>
      </c>
      <c r="F169" s="134" t="n">
        <v>46022</v>
      </c>
      <c r="G169" t="n">
        <v>96.59999999999999</v>
      </c>
      <c r="H169" t="n">
        <v>80</v>
      </c>
      <c r="I169" t="inlineStr">
        <is>
          <t>111-2025-12-31</t>
        </is>
      </c>
    </row>
    <row r="170">
      <c r="A170" t="n">
        <v>112</v>
      </c>
      <c r="B170" t="inlineStr">
        <is>
          <t>Nivel de Satisfacción Servicios Prestados</t>
        </is>
      </c>
      <c r="C170" t="inlineStr">
        <is>
          <t>Gestión Infraestructura Física</t>
        </is>
      </c>
      <c r="D170" t="inlineStr">
        <is>
          <t>Anual</t>
        </is>
      </c>
      <c r="E170" t="inlineStr">
        <is>
          <t>Positivo</t>
        </is>
      </c>
      <c r="F170" s="134" t="n">
        <v>44865</v>
      </c>
      <c r="G170" t="n">
        <v>85</v>
      </c>
      <c r="H170" t="n">
        <v>80</v>
      </c>
      <c r="I170" t="inlineStr">
        <is>
          <t>112-2022-10-31</t>
        </is>
      </c>
    </row>
    <row r="171">
      <c r="A171" t="n">
        <v>112</v>
      </c>
      <c r="B171" t="inlineStr">
        <is>
          <t>Nivel de Satisfacción Servicios Prestados</t>
        </is>
      </c>
      <c r="C171" t="inlineStr">
        <is>
          <t>Gestión Infraestructura Física</t>
        </is>
      </c>
      <c r="D171" t="inlineStr">
        <is>
          <t>Anual</t>
        </is>
      </c>
      <c r="E171" t="inlineStr">
        <is>
          <t>Positivo</t>
        </is>
      </c>
      <c r="F171" s="134" t="n">
        <v>45230</v>
      </c>
      <c r="G171" t="n">
        <v>90</v>
      </c>
      <c r="H171" t="n">
        <v>80</v>
      </c>
      <c r="I171" t="inlineStr">
        <is>
          <t>112-2023-10-31</t>
        </is>
      </c>
    </row>
    <row r="172">
      <c r="A172" t="n">
        <v>112</v>
      </c>
      <c r="B172" t="inlineStr">
        <is>
          <t>Nivel de Satisfacción Servicios Prestados</t>
        </is>
      </c>
      <c r="C172" t="inlineStr">
        <is>
          <t>Gestión Infraestructura Física</t>
        </is>
      </c>
      <c r="D172" t="inlineStr">
        <is>
          <t>Anual</t>
        </is>
      </c>
      <c r="E172" t="inlineStr">
        <is>
          <t>Positivo</t>
        </is>
      </c>
      <c r="F172" s="134" t="n">
        <v>45596</v>
      </c>
      <c r="G172" t="n">
        <v>90</v>
      </c>
      <c r="H172" t="n">
        <v>80</v>
      </c>
      <c r="I172" t="inlineStr">
        <is>
          <t>112-2024-10-31</t>
        </is>
      </c>
    </row>
    <row r="173">
      <c r="A173" t="n">
        <v>112</v>
      </c>
      <c r="B173" t="inlineStr">
        <is>
          <t>Nivel de Satisfacción Servicios Prestados</t>
        </is>
      </c>
      <c r="C173" t="inlineStr">
        <is>
          <t>Gestión Infraestructura Física</t>
        </is>
      </c>
      <c r="D173" t="inlineStr">
        <is>
          <t>Anual</t>
        </is>
      </c>
      <c r="E173" t="inlineStr">
        <is>
          <t>Positivo</t>
        </is>
      </c>
      <c r="F173" s="134" t="n">
        <v>45961</v>
      </c>
      <c r="G173" t="n">
        <v>90</v>
      </c>
      <c r="H173" t="n">
        <v>80</v>
      </c>
      <c r="I173" t="inlineStr">
        <is>
          <t>112-2025-10-31</t>
        </is>
      </c>
    </row>
    <row r="174">
      <c r="A174" t="n">
        <v>113</v>
      </c>
      <c r="B174" t="inlineStr">
        <is>
          <t>Nivel de Satisfacción Servicios Prestados</t>
        </is>
      </c>
      <c r="C174" t="inlineStr">
        <is>
          <t>GESTIÓN Y DESARROLLO DEL TALENTO HUMANO</t>
        </is>
      </c>
      <c r="D174" t="inlineStr">
        <is>
          <t>Anual</t>
        </is>
      </c>
      <c r="E174" t="inlineStr">
        <is>
          <t>Positivo</t>
        </is>
      </c>
      <c r="F174" s="134" t="n">
        <v>44865</v>
      </c>
      <c r="G174" t="n">
        <v>78</v>
      </c>
      <c r="H174" t="n">
        <v>80</v>
      </c>
      <c r="I174" t="inlineStr">
        <is>
          <t>113-2022-10-31</t>
        </is>
      </c>
    </row>
    <row r="175">
      <c r="A175" t="n">
        <v>113</v>
      </c>
      <c r="B175" t="inlineStr">
        <is>
          <t>Nivel de Satisfacción Servicios Prestados</t>
        </is>
      </c>
      <c r="C175" t="inlineStr">
        <is>
          <t>GESTIÓN Y DESARROLLO DEL TALENTO HUMANO</t>
        </is>
      </c>
      <c r="D175" t="inlineStr">
        <is>
          <t>Anual</t>
        </is>
      </c>
      <c r="E175" t="inlineStr">
        <is>
          <t>Positivo</t>
        </is>
      </c>
      <c r="F175" s="134" t="n">
        <v>45230</v>
      </c>
      <c r="G175" t="n">
        <v>88</v>
      </c>
      <c r="H175" t="n">
        <v>80</v>
      </c>
      <c r="I175" t="inlineStr">
        <is>
          <t>113-2023-10-31</t>
        </is>
      </c>
    </row>
    <row r="176">
      <c r="A176" t="n">
        <v>113</v>
      </c>
      <c r="B176" t="inlineStr">
        <is>
          <t>Nivel de Satisfacción Servicios Prestados</t>
        </is>
      </c>
      <c r="C176" t="inlineStr">
        <is>
          <t>GESTIÓN Y DESARROLLO DEL TALENTO HUMANO</t>
        </is>
      </c>
      <c r="D176" t="inlineStr">
        <is>
          <t>Anual</t>
        </is>
      </c>
      <c r="E176" t="inlineStr">
        <is>
          <t>Positivo</t>
        </is>
      </c>
      <c r="F176" s="134" t="n">
        <v>45596</v>
      </c>
      <c r="G176" t="n">
        <v>88</v>
      </c>
      <c r="H176" t="n">
        <v>80</v>
      </c>
      <c r="I176" t="inlineStr">
        <is>
          <t>113-2024-10-31</t>
        </is>
      </c>
    </row>
    <row r="177">
      <c r="A177" t="n">
        <v>113</v>
      </c>
      <c r="B177" t="inlineStr">
        <is>
          <t>Nivel de Satisfacción Servicios Prestados</t>
        </is>
      </c>
      <c r="C177" t="inlineStr">
        <is>
          <t>GESTIÓN Y DESARROLLO DEL TALENTO HUMANO</t>
        </is>
      </c>
      <c r="D177" t="inlineStr">
        <is>
          <t>Anual</t>
        </is>
      </c>
      <c r="E177" t="inlineStr">
        <is>
          <t>Positivo</t>
        </is>
      </c>
      <c r="F177" s="134" t="n">
        <v>45961</v>
      </c>
      <c r="G177" t="n">
        <v>94</v>
      </c>
      <c r="H177" t="n">
        <v>80</v>
      </c>
      <c r="I177" t="inlineStr">
        <is>
          <t>113-2025-10-31</t>
        </is>
      </c>
    </row>
    <row r="178">
      <c r="A178" t="n">
        <v>114</v>
      </c>
      <c r="B178" t="inlineStr">
        <is>
          <t>Nivel de Satisfacción Servicios Prestados</t>
        </is>
      </c>
      <c r="C178" t="inlineStr">
        <is>
          <t>GESTIÓN DE LA TECNOLOGÍA E INNOVACIÓN DIGITAL</t>
        </is>
      </c>
      <c r="D178" t="inlineStr">
        <is>
          <t>Anual</t>
        </is>
      </c>
      <c r="E178" t="inlineStr">
        <is>
          <t>Positivo</t>
        </is>
      </c>
      <c r="F178" s="134" t="n">
        <v>44865</v>
      </c>
      <c r="G178" t="n">
        <v>82</v>
      </c>
      <c r="H178" t="n">
        <v>80</v>
      </c>
      <c r="I178" t="inlineStr">
        <is>
          <t>114-2022-10-31</t>
        </is>
      </c>
    </row>
    <row r="179">
      <c r="A179" t="n">
        <v>114</v>
      </c>
      <c r="B179" t="inlineStr">
        <is>
          <t>Nivel de Satisfacción Servicios Prestados</t>
        </is>
      </c>
      <c r="C179" t="inlineStr">
        <is>
          <t>GESTIÓN DE LA TECNOLOGÍA E INNOVACIÓN DIGITAL</t>
        </is>
      </c>
      <c r="D179" t="inlineStr">
        <is>
          <t>Anual</t>
        </is>
      </c>
      <c r="E179" t="inlineStr">
        <is>
          <t>Positivo</t>
        </is>
      </c>
      <c r="F179" s="134" t="n">
        <v>45230</v>
      </c>
      <c r="G179" t="n">
        <v>86</v>
      </c>
      <c r="H179" t="n">
        <v>80</v>
      </c>
      <c r="I179" t="inlineStr">
        <is>
          <t>114-2023-10-31</t>
        </is>
      </c>
    </row>
    <row r="180">
      <c r="A180" t="n">
        <v>114</v>
      </c>
      <c r="B180" t="inlineStr">
        <is>
          <t>Nivel de Satisfacción Servicios Prestados</t>
        </is>
      </c>
      <c r="C180" t="inlineStr">
        <is>
          <t>GESTIÓN DE LA TECNOLOGÍA E INNOVACIÓN DIGITAL</t>
        </is>
      </c>
      <c r="D180" t="inlineStr">
        <is>
          <t>Anual</t>
        </is>
      </c>
      <c r="E180" t="inlineStr">
        <is>
          <t>Positivo</t>
        </is>
      </c>
      <c r="F180" s="134" t="n">
        <v>45596</v>
      </c>
      <c r="G180" t="n">
        <v>81</v>
      </c>
      <c r="H180" t="n">
        <v>80</v>
      </c>
      <c r="I180" t="inlineStr">
        <is>
          <t>114-2024-10-31</t>
        </is>
      </c>
    </row>
    <row r="181">
      <c r="A181" t="n">
        <v>114</v>
      </c>
      <c r="B181" t="inlineStr">
        <is>
          <t>Nivel de Satisfacción Servicios Prestados</t>
        </is>
      </c>
      <c r="C181" t="inlineStr">
        <is>
          <t>GESTIÓN DE LA TECNOLOGÍA E INNOVACIÓN DIGITAL</t>
        </is>
      </c>
      <c r="D181" t="inlineStr">
        <is>
          <t>Anual</t>
        </is>
      </c>
      <c r="E181" t="inlineStr">
        <is>
          <t>Positivo</t>
        </is>
      </c>
      <c r="F181" s="134" t="n">
        <v>45961</v>
      </c>
      <c r="G181" t="n">
        <v>74</v>
      </c>
      <c r="H181" t="n">
        <v>80</v>
      </c>
      <c r="I181" t="inlineStr">
        <is>
          <t>114-2025-10-31</t>
        </is>
      </c>
    </row>
    <row r="182">
      <c r="A182" t="n">
        <v>115</v>
      </c>
      <c r="B182" t="inlineStr">
        <is>
          <t>Nivel de Satisfacción Servicios Prestados</t>
        </is>
      </c>
      <c r="C182" t="inlineStr">
        <is>
          <t>GESTIÓN DE SEGURIDAD Y SALUD EN EL TRABAJO</t>
        </is>
      </c>
      <c r="D182" t="inlineStr">
        <is>
          <t>Anual</t>
        </is>
      </c>
      <c r="E182" t="inlineStr">
        <is>
          <t>Positivo</t>
        </is>
      </c>
      <c r="F182" s="134" t="n">
        <v>44865</v>
      </c>
      <c r="G182" t="n">
        <v>90</v>
      </c>
      <c r="H182" t="n">
        <v>80</v>
      </c>
      <c r="I182" t="inlineStr">
        <is>
          <t>115-2022-10-31</t>
        </is>
      </c>
    </row>
    <row r="183">
      <c r="A183" t="n">
        <v>115</v>
      </c>
      <c r="B183" t="inlineStr">
        <is>
          <t>Nivel de Satisfacción Servicios Prestados</t>
        </is>
      </c>
      <c r="C183" t="inlineStr">
        <is>
          <t>GESTIÓN DE SEGURIDAD Y SALUD EN EL TRABAJO</t>
        </is>
      </c>
      <c r="D183" t="inlineStr">
        <is>
          <t>Anual</t>
        </is>
      </c>
      <c r="E183" t="inlineStr">
        <is>
          <t>Positivo</t>
        </is>
      </c>
      <c r="F183" s="134" t="n">
        <v>45230</v>
      </c>
      <c r="G183" t="n">
        <v>91</v>
      </c>
      <c r="H183" t="n">
        <v>80</v>
      </c>
      <c r="I183" t="inlineStr">
        <is>
          <t>115-2023-10-31</t>
        </is>
      </c>
    </row>
    <row r="184">
      <c r="A184" t="n">
        <v>115</v>
      </c>
      <c r="B184" t="inlineStr">
        <is>
          <t>Nivel de Satisfacción Servicios Prestados</t>
        </is>
      </c>
      <c r="C184" t="inlineStr">
        <is>
          <t>GESTIÓN DE SEGURIDAD Y SALUD EN EL TRABAJO</t>
        </is>
      </c>
      <c r="D184" t="inlineStr">
        <is>
          <t>Anual</t>
        </is>
      </c>
      <c r="E184" t="inlineStr">
        <is>
          <t>Positivo</t>
        </is>
      </c>
      <c r="F184" s="134" t="n">
        <v>45596</v>
      </c>
      <c r="G184" t="n">
        <v>90</v>
      </c>
      <c r="H184" t="n">
        <v>80</v>
      </c>
      <c r="I184" t="inlineStr">
        <is>
          <t>115-2024-10-31</t>
        </is>
      </c>
    </row>
    <row r="185">
      <c r="A185" t="n">
        <v>115</v>
      </c>
      <c r="B185" t="inlineStr">
        <is>
          <t>Nivel de Satisfacción Servicios Prestados</t>
        </is>
      </c>
      <c r="C185" t="inlineStr">
        <is>
          <t>GESTIÓN DE SEGURIDAD Y SALUD EN EL TRABAJO</t>
        </is>
      </c>
      <c r="D185" t="inlineStr">
        <is>
          <t>Anual</t>
        </is>
      </c>
      <c r="E185" t="inlineStr">
        <is>
          <t>Positivo</t>
        </is>
      </c>
      <c r="F185" s="134" t="n">
        <v>45961</v>
      </c>
      <c r="G185" t="n">
        <v>89</v>
      </c>
      <c r="H185" t="n">
        <v>80</v>
      </c>
      <c r="I185" t="inlineStr">
        <is>
          <t>115-2025-10-31</t>
        </is>
      </c>
    </row>
    <row r="186">
      <c r="A186" t="n">
        <v>116</v>
      </c>
      <c r="B186" t="inlineStr">
        <is>
          <t>Nivel de Satisfacción Servicios Prestados</t>
        </is>
      </c>
      <c r="C186" t="inlineStr">
        <is>
          <t>AUDITORÍA INTERNA</t>
        </is>
      </c>
      <c r="D186" t="inlineStr">
        <is>
          <t>Anual</t>
        </is>
      </c>
      <c r="E186" t="inlineStr">
        <is>
          <t>Positivo</t>
        </is>
      </c>
      <c r="F186" s="134" t="n">
        <v>45046</v>
      </c>
      <c r="G186" t="n">
        <v>83</v>
      </c>
      <c r="H186" t="n">
        <v>80</v>
      </c>
      <c r="I186" t="inlineStr">
        <is>
          <t>116-2023-04-30</t>
        </is>
      </c>
    </row>
    <row r="187">
      <c r="A187" t="n">
        <v>116</v>
      </c>
      <c r="B187" t="inlineStr">
        <is>
          <t>Nivel de Satisfacción Servicios Prestados</t>
        </is>
      </c>
      <c r="C187" t="inlineStr">
        <is>
          <t>AUDITORÍA INTERNA</t>
        </is>
      </c>
      <c r="D187" t="inlineStr">
        <is>
          <t>Anual</t>
        </is>
      </c>
      <c r="E187" t="inlineStr">
        <is>
          <t>Positivo</t>
        </is>
      </c>
      <c r="F187" s="134" t="n">
        <v>45107</v>
      </c>
      <c r="G187" t="n">
        <v>84</v>
      </c>
      <c r="H187" t="n">
        <v>80</v>
      </c>
      <c r="I187" t="inlineStr">
        <is>
          <t>116-2023-06-30</t>
        </is>
      </c>
    </row>
    <row r="188">
      <c r="A188" t="n">
        <v>116</v>
      </c>
      <c r="B188" t="inlineStr">
        <is>
          <t>Nivel de Satisfacción Servicios Prestados</t>
        </is>
      </c>
      <c r="C188" t="inlineStr">
        <is>
          <t>AUDITORÍA INTERNA</t>
        </is>
      </c>
      <c r="D188" t="inlineStr">
        <is>
          <t>Anual</t>
        </is>
      </c>
      <c r="E188" t="inlineStr">
        <is>
          <t>Positivo</t>
        </is>
      </c>
      <c r="F188" s="134" t="n">
        <v>45169</v>
      </c>
      <c r="G188" t="n">
        <v>84</v>
      </c>
      <c r="H188" t="n">
        <v>80</v>
      </c>
      <c r="I188" t="inlineStr">
        <is>
          <t>116-2023-08-31</t>
        </is>
      </c>
    </row>
    <row r="189">
      <c r="A189" t="n">
        <v>116</v>
      </c>
      <c r="B189" t="inlineStr">
        <is>
          <t>Nivel de Satisfacción Servicios Prestados</t>
        </is>
      </c>
      <c r="C189" t="inlineStr">
        <is>
          <t>AUDITORÍA INTERNA</t>
        </is>
      </c>
      <c r="D189" t="inlineStr">
        <is>
          <t>Anual</t>
        </is>
      </c>
      <c r="E189" t="inlineStr">
        <is>
          <t>Positivo</t>
        </is>
      </c>
      <c r="F189" s="134" t="n">
        <v>45230</v>
      </c>
      <c r="G189" t="n">
        <v>88</v>
      </c>
      <c r="H189" t="n">
        <v>80</v>
      </c>
      <c r="I189" t="inlineStr">
        <is>
          <t>116-2023-10-31</t>
        </is>
      </c>
    </row>
    <row r="190">
      <c r="A190" t="n">
        <v>116</v>
      </c>
      <c r="B190" t="inlineStr">
        <is>
          <t>Nivel de Satisfacción Servicios Prestados</t>
        </is>
      </c>
      <c r="C190" t="inlineStr">
        <is>
          <t>AUDITORÍA INTERNA</t>
        </is>
      </c>
      <c r="D190" t="inlineStr">
        <is>
          <t>Anual</t>
        </is>
      </c>
      <c r="E190" t="inlineStr">
        <is>
          <t>Positivo</t>
        </is>
      </c>
      <c r="F190" s="134" t="n">
        <v>45291</v>
      </c>
      <c r="G190" t="n">
        <v>88</v>
      </c>
      <c r="H190" t="n">
        <v>80</v>
      </c>
      <c r="I190" t="inlineStr">
        <is>
          <t>116-2023-12-31</t>
        </is>
      </c>
    </row>
    <row r="191">
      <c r="A191" t="n">
        <v>116</v>
      </c>
      <c r="B191" t="inlineStr">
        <is>
          <t>Nivel de Satisfacción Servicios Prestados</t>
        </is>
      </c>
      <c r="C191" t="inlineStr">
        <is>
          <t>AUDITORÍA INTERNA</t>
        </is>
      </c>
      <c r="D191" t="inlineStr">
        <is>
          <t>Anual</t>
        </is>
      </c>
      <c r="E191" t="inlineStr">
        <is>
          <t>Positivo</t>
        </is>
      </c>
      <c r="F191" s="134" t="n">
        <v>45351</v>
      </c>
      <c r="H191" t="n">
        <v>80</v>
      </c>
      <c r="I191" t="inlineStr">
        <is>
          <t>116-2024-02-29</t>
        </is>
      </c>
    </row>
    <row r="192">
      <c r="A192" t="n">
        <v>116</v>
      </c>
      <c r="B192" t="inlineStr">
        <is>
          <t>Nivel de Satisfacción Servicios Prestados</t>
        </is>
      </c>
      <c r="C192" t="inlineStr">
        <is>
          <t>AUDITORÍA INTERNA</t>
        </is>
      </c>
      <c r="D192" t="inlineStr">
        <is>
          <t>Anual</t>
        </is>
      </c>
      <c r="E192" t="inlineStr">
        <is>
          <t>Positivo</t>
        </is>
      </c>
      <c r="F192" s="134" t="n">
        <v>45412</v>
      </c>
      <c r="H192" t="n">
        <v>80</v>
      </c>
      <c r="I192" t="inlineStr">
        <is>
          <t>116-2024-04-30</t>
        </is>
      </c>
    </row>
    <row r="193">
      <c r="A193" t="n">
        <v>116</v>
      </c>
      <c r="B193" t="inlineStr">
        <is>
          <t>Nivel de Satisfacción Servicios Prestados</t>
        </is>
      </c>
      <c r="C193" t="inlineStr">
        <is>
          <t>AUDITORÍA INTERNA</t>
        </is>
      </c>
      <c r="D193" t="inlineStr">
        <is>
          <t>Anual</t>
        </is>
      </c>
      <c r="E193" t="inlineStr">
        <is>
          <t>Positivo</t>
        </is>
      </c>
      <c r="F193" s="134" t="n">
        <v>45473</v>
      </c>
      <c r="H193" t="n">
        <v>80</v>
      </c>
      <c r="I193" t="inlineStr">
        <is>
          <t>116-2024-06-30</t>
        </is>
      </c>
    </row>
    <row r="194">
      <c r="A194" t="n">
        <v>116</v>
      </c>
      <c r="B194" t="inlineStr">
        <is>
          <t>Nivel de Satisfacción Servicios Prestados</t>
        </is>
      </c>
      <c r="C194" t="inlineStr">
        <is>
          <t>AUDITORÍA INTERNA</t>
        </is>
      </c>
      <c r="D194" t="inlineStr">
        <is>
          <t>Anual</t>
        </is>
      </c>
      <c r="E194" t="inlineStr">
        <is>
          <t>Positivo</t>
        </is>
      </c>
      <c r="F194" s="134" t="n">
        <v>45535</v>
      </c>
      <c r="G194" t="n">
        <v>88</v>
      </c>
      <c r="H194" t="n">
        <v>80</v>
      </c>
      <c r="I194" t="inlineStr">
        <is>
          <t>116-2024-08-31</t>
        </is>
      </c>
    </row>
    <row r="195">
      <c r="A195" t="n">
        <v>116</v>
      </c>
      <c r="B195" t="inlineStr">
        <is>
          <t>Nivel de Satisfacción Servicios Prestados</t>
        </is>
      </c>
      <c r="C195" t="inlineStr">
        <is>
          <t>AUDITORÍA INTERNA</t>
        </is>
      </c>
      <c r="D195" t="inlineStr">
        <is>
          <t>Anual</t>
        </is>
      </c>
      <c r="E195" t="inlineStr">
        <is>
          <t>Positivo</t>
        </is>
      </c>
      <c r="F195" s="134" t="n">
        <v>45596</v>
      </c>
      <c r="H195" t="n">
        <v>80</v>
      </c>
      <c r="I195" t="inlineStr">
        <is>
          <t>116-2024-10-31</t>
        </is>
      </c>
    </row>
    <row r="196">
      <c r="A196" t="n">
        <v>116</v>
      </c>
      <c r="B196" t="inlineStr">
        <is>
          <t>Nivel de Satisfacción Servicios Prestados</t>
        </is>
      </c>
      <c r="C196" t="inlineStr">
        <is>
          <t>AUDITORÍA INTERNA</t>
        </is>
      </c>
      <c r="D196" t="inlineStr">
        <is>
          <t>Anual</t>
        </is>
      </c>
      <c r="E196" t="inlineStr">
        <is>
          <t>Positivo</t>
        </is>
      </c>
      <c r="F196" s="134" t="n">
        <v>45657</v>
      </c>
      <c r="G196" t="n">
        <v>88</v>
      </c>
      <c r="H196" t="n">
        <v>80</v>
      </c>
      <c r="I196" t="inlineStr">
        <is>
          <t>116-2024-12-31</t>
        </is>
      </c>
    </row>
    <row r="197">
      <c r="A197" t="n">
        <v>116</v>
      </c>
      <c r="B197" t="inlineStr">
        <is>
          <t>Nivel de Satisfacción Servicios Prestados</t>
        </is>
      </c>
      <c r="C197" t="inlineStr">
        <is>
          <t>AUDITORÍA INTERNA</t>
        </is>
      </c>
      <c r="D197" t="inlineStr">
        <is>
          <t>Anual</t>
        </is>
      </c>
      <c r="E197" t="inlineStr">
        <is>
          <t>Positivo</t>
        </is>
      </c>
      <c r="F197" s="134" t="n">
        <v>46022</v>
      </c>
      <c r="G197" t="n">
        <v>100</v>
      </c>
      <c r="H197" t="n">
        <v>80</v>
      </c>
      <c r="I197" t="inlineStr">
        <is>
          <t>116-2025-12-31</t>
        </is>
      </c>
    </row>
    <row r="198">
      <c r="A198" t="n">
        <v>117</v>
      </c>
      <c r="B198" t="inlineStr">
        <is>
          <t>Nivel de Satisfacción Servicios Prestados</t>
        </is>
      </c>
      <c r="C198" t="inlineStr">
        <is>
          <t>GESTIÓN AMBIENTAL</t>
        </is>
      </c>
      <c r="D198" t="inlineStr">
        <is>
          <t>Anual</t>
        </is>
      </c>
      <c r="E198" t="inlineStr">
        <is>
          <t>Positivo</t>
        </is>
      </c>
      <c r="F198" s="134" t="n">
        <v>44865</v>
      </c>
      <c r="G198" t="n">
        <v>93</v>
      </c>
      <c r="H198" t="n">
        <v>80</v>
      </c>
      <c r="I198" t="inlineStr">
        <is>
          <t>117-2022-10-31</t>
        </is>
      </c>
    </row>
    <row r="199">
      <c r="A199" t="n">
        <v>117</v>
      </c>
      <c r="B199" t="inlineStr">
        <is>
          <t>Nivel de Satisfacción Servicios Prestados</t>
        </is>
      </c>
      <c r="C199" t="inlineStr">
        <is>
          <t>GESTIÓN AMBIENTAL</t>
        </is>
      </c>
      <c r="D199" t="inlineStr">
        <is>
          <t>Anual</t>
        </is>
      </c>
      <c r="E199" t="inlineStr">
        <is>
          <t>Positivo</t>
        </is>
      </c>
      <c r="F199" s="134" t="n">
        <v>45230</v>
      </c>
      <c r="G199" t="n">
        <v>90</v>
      </c>
      <c r="H199" t="n">
        <v>80</v>
      </c>
      <c r="I199" t="inlineStr">
        <is>
          <t>117-2023-10-31</t>
        </is>
      </c>
    </row>
    <row r="200">
      <c r="A200" t="n">
        <v>117</v>
      </c>
      <c r="B200" t="inlineStr">
        <is>
          <t>Nivel de Satisfacción Servicios Prestados</t>
        </is>
      </c>
      <c r="C200" t="inlineStr">
        <is>
          <t>GESTIÓN AMBIENTAL</t>
        </is>
      </c>
      <c r="D200" t="inlineStr">
        <is>
          <t>Anual</t>
        </is>
      </c>
      <c r="E200" t="inlineStr">
        <is>
          <t>Positivo</t>
        </is>
      </c>
      <c r="F200" s="134" t="n">
        <v>45596</v>
      </c>
      <c r="G200" t="n">
        <v>89</v>
      </c>
      <c r="H200" t="n">
        <v>80</v>
      </c>
      <c r="I200" t="inlineStr">
        <is>
          <t>117-2024-10-31</t>
        </is>
      </c>
    </row>
    <row r="201">
      <c r="A201" t="n">
        <v>117</v>
      </c>
      <c r="B201" t="inlineStr">
        <is>
          <t>Nivel de Satisfacción Servicios Prestados</t>
        </is>
      </c>
      <c r="C201" t="inlineStr">
        <is>
          <t>GESTIÓN AMBIENTAL</t>
        </is>
      </c>
      <c r="D201" t="inlineStr">
        <is>
          <t>Anual</t>
        </is>
      </c>
      <c r="E201" t="inlineStr">
        <is>
          <t>Positivo</t>
        </is>
      </c>
      <c r="F201" s="134" t="n">
        <v>45961</v>
      </c>
      <c r="G201" t="n">
        <v>100</v>
      </c>
      <c r="H201" t="n">
        <v>80</v>
      </c>
      <c r="I201" t="inlineStr">
        <is>
          <t>117-2025-10-31</t>
        </is>
      </c>
    </row>
    <row r="202">
      <c r="A202" t="n">
        <v>118</v>
      </c>
      <c r="B202" t="inlineStr">
        <is>
          <t>Nivel de Satisfacción del sistema de gestión de calidad</t>
        </is>
      </c>
      <c r="C202" t="inlineStr">
        <is>
          <t>Gestión de calidad</t>
        </is>
      </c>
      <c r="D202" t="inlineStr">
        <is>
          <t>Anual</t>
        </is>
      </c>
      <c r="E202" t="inlineStr">
        <is>
          <t>Positivo</t>
        </is>
      </c>
      <c r="F202" s="134" t="n">
        <v>44865</v>
      </c>
      <c r="G202" t="n">
        <v>88</v>
      </c>
      <c r="H202" t="n">
        <v>80</v>
      </c>
      <c r="I202" t="inlineStr">
        <is>
          <t>118-2022-10-31</t>
        </is>
      </c>
    </row>
    <row r="203">
      <c r="A203" t="n">
        <v>118</v>
      </c>
      <c r="B203" t="inlineStr">
        <is>
          <t>Nivel de Satisfacción del sistema de gestión de calidad</t>
        </is>
      </c>
      <c r="C203" t="inlineStr">
        <is>
          <t>Gestión de calidad</t>
        </is>
      </c>
      <c r="D203" t="inlineStr">
        <is>
          <t>Anual</t>
        </is>
      </c>
      <c r="E203" t="inlineStr">
        <is>
          <t>Positivo</t>
        </is>
      </c>
      <c r="F203" s="134" t="n">
        <v>45230</v>
      </c>
      <c r="G203" t="n">
        <v>94</v>
      </c>
      <c r="H203" t="n">
        <v>80</v>
      </c>
      <c r="I203" t="inlineStr">
        <is>
          <t>118-2023-10-31</t>
        </is>
      </c>
    </row>
    <row r="204">
      <c r="A204" t="n">
        <v>118</v>
      </c>
      <c r="B204" t="inlineStr">
        <is>
          <t>Nivel de Satisfacción del sistema de gestión de calidad</t>
        </is>
      </c>
      <c r="C204" t="inlineStr">
        <is>
          <t>Gestión de calidad</t>
        </is>
      </c>
      <c r="D204" t="inlineStr">
        <is>
          <t>Anual</t>
        </is>
      </c>
      <c r="E204" t="inlineStr">
        <is>
          <t>Positivo</t>
        </is>
      </c>
      <c r="F204" s="134" t="n">
        <v>45596</v>
      </c>
      <c r="G204" t="n">
        <v>86</v>
      </c>
      <c r="H204" t="n">
        <v>80</v>
      </c>
      <c r="I204" t="inlineStr">
        <is>
          <t>118-2024-10-31</t>
        </is>
      </c>
    </row>
    <row r="205">
      <c r="A205" t="n">
        <v>118</v>
      </c>
      <c r="B205" t="inlineStr">
        <is>
          <t>Nivel de Satisfacción del sistema de gestión de calidad</t>
        </is>
      </c>
      <c r="C205" t="inlineStr">
        <is>
          <t>Gestión de calidad</t>
        </is>
      </c>
      <c r="D205" t="inlineStr">
        <is>
          <t>Anual</t>
        </is>
      </c>
      <c r="E205" t="inlineStr">
        <is>
          <t>Positivo</t>
        </is>
      </c>
      <c r="F205" s="134" t="n">
        <v>45961</v>
      </c>
      <c r="G205" t="n">
        <v>98</v>
      </c>
      <c r="H205" t="n">
        <v>80</v>
      </c>
      <c r="I205" t="inlineStr">
        <is>
          <t>118-2025-10-31</t>
        </is>
      </c>
    </row>
    <row r="206">
      <c r="A206" t="n">
        <v>121</v>
      </c>
      <c r="B206" t="inlineStr">
        <is>
          <t>Ejecución presupuestal de la nómina acumulada</t>
        </is>
      </c>
      <c r="C206" t="inlineStr">
        <is>
          <t>GESTIÓN Y DESARROLLO DEL TALENTO HUMANO</t>
        </is>
      </c>
      <c r="D206" t="inlineStr">
        <is>
          <t>Mensual</t>
        </is>
      </c>
      <c r="E206" t="inlineStr">
        <is>
          <t>Negativo</t>
        </is>
      </c>
      <c r="F206" s="134" t="n">
        <v>44592</v>
      </c>
      <c r="G206" t="n">
        <v>99.930127235874</v>
      </c>
      <c r="H206" t="n">
        <v>100</v>
      </c>
      <c r="I206" t="inlineStr">
        <is>
          <t>121-2022-01-31</t>
        </is>
      </c>
    </row>
    <row r="207">
      <c r="A207" t="n">
        <v>121</v>
      </c>
      <c r="B207" t="inlineStr">
        <is>
          <t>Ejecución presupuestal de la nómina acumulada</t>
        </is>
      </c>
      <c r="C207" t="inlineStr">
        <is>
          <t>GESTIÓN Y DESARROLLO DEL TALENTO HUMANO</t>
        </is>
      </c>
      <c r="D207" t="inlineStr">
        <is>
          <t>Mensual</t>
        </is>
      </c>
      <c r="E207" t="inlineStr">
        <is>
          <t>Negativo</t>
        </is>
      </c>
      <c r="F207" s="134" t="n">
        <v>44620</v>
      </c>
      <c r="G207" t="n">
        <v>99.836200327347</v>
      </c>
      <c r="H207" t="n">
        <v>100</v>
      </c>
      <c r="I207" t="inlineStr">
        <is>
          <t>121-2022-02-28</t>
        </is>
      </c>
    </row>
    <row r="208">
      <c r="A208" t="n">
        <v>121</v>
      </c>
      <c r="B208" t="inlineStr">
        <is>
          <t>Ejecución presupuestal de la nómina acumulada</t>
        </is>
      </c>
      <c r="C208" t="inlineStr">
        <is>
          <t>GESTIÓN Y DESARROLLO DEL TALENTO HUMANO</t>
        </is>
      </c>
      <c r="D208" t="inlineStr">
        <is>
          <t>Mensual</t>
        </is>
      </c>
      <c r="E208" t="inlineStr">
        <is>
          <t>Negativo</t>
        </is>
      </c>
      <c r="F208" s="134" t="n">
        <v>44651</v>
      </c>
      <c r="G208" t="n">
        <v>100.01054895053</v>
      </c>
      <c r="H208" t="n">
        <v>100</v>
      </c>
      <c r="I208" t="inlineStr">
        <is>
          <t>121-2022-03-31</t>
        </is>
      </c>
    </row>
    <row r="209">
      <c r="A209" t="n">
        <v>121</v>
      </c>
      <c r="B209" t="inlineStr">
        <is>
          <t>Ejecución presupuestal de la nómina acumulada</t>
        </is>
      </c>
      <c r="C209" t="inlineStr">
        <is>
          <t>GESTIÓN Y DESARROLLO DEL TALENTO HUMANO</t>
        </is>
      </c>
      <c r="D209" t="inlineStr">
        <is>
          <t>Mensual</t>
        </is>
      </c>
      <c r="E209" t="inlineStr">
        <is>
          <t>Negativo</t>
        </is>
      </c>
      <c r="F209" s="134" t="n">
        <v>44681</v>
      </c>
      <c r="G209" t="n">
        <v>99.44290583621201</v>
      </c>
      <c r="H209" t="n">
        <v>100</v>
      </c>
      <c r="I209" t="inlineStr">
        <is>
          <t>121-2022-04-30</t>
        </is>
      </c>
    </row>
    <row r="210">
      <c r="A210" t="n">
        <v>121</v>
      </c>
      <c r="B210" t="inlineStr">
        <is>
          <t>Ejecución presupuestal de la nómina acumulada</t>
        </is>
      </c>
      <c r="C210" t="inlineStr">
        <is>
          <t>GESTIÓN Y DESARROLLO DEL TALENTO HUMANO</t>
        </is>
      </c>
      <c r="D210" t="inlineStr">
        <is>
          <t>Mensual</t>
        </is>
      </c>
      <c r="E210" t="inlineStr">
        <is>
          <t>Negativo</t>
        </is>
      </c>
      <c r="F210" s="134" t="n">
        <v>44712</v>
      </c>
      <c r="G210" t="n">
        <v>99.527558823104</v>
      </c>
      <c r="H210" t="n">
        <v>100</v>
      </c>
      <c r="I210" t="inlineStr">
        <is>
          <t>121-2022-05-31</t>
        </is>
      </c>
    </row>
    <row r="211">
      <c r="A211" t="n">
        <v>121</v>
      </c>
      <c r="B211" t="inlineStr">
        <is>
          <t>Ejecución presupuestal de la nómina acumulada</t>
        </is>
      </c>
      <c r="C211" t="inlineStr">
        <is>
          <t>GESTIÓN Y DESARROLLO DEL TALENTO HUMANO</t>
        </is>
      </c>
      <c r="D211" t="inlineStr">
        <is>
          <t>Mensual</t>
        </is>
      </c>
      <c r="E211" t="inlineStr">
        <is>
          <t>Negativo</t>
        </is>
      </c>
      <c r="F211" s="134" t="n">
        <v>44742</v>
      </c>
      <c r="G211" t="n">
        <v>100.01207569838</v>
      </c>
      <c r="H211" t="n">
        <v>100</v>
      </c>
      <c r="I211" t="inlineStr">
        <is>
          <t>121-2022-06-30</t>
        </is>
      </c>
    </row>
    <row r="212">
      <c r="A212" t="n">
        <v>121</v>
      </c>
      <c r="B212" t="inlineStr">
        <is>
          <t>Ejecución presupuestal de la nómina acumulada</t>
        </is>
      </c>
      <c r="C212" t="inlineStr">
        <is>
          <t>GESTIÓN Y DESARROLLO DEL TALENTO HUMANO</t>
        </is>
      </c>
      <c r="D212" t="inlineStr">
        <is>
          <t>Mensual</t>
        </is>
      </c>
      <c r="E212" t="inlineStr">
        <is>
          <t>Negativo</t>
        </is>
      </c>
      <c r="F212" s="134" t="n">
        <v>44773</v>
      </c>
      <c r="G212" t="n">
        <v>100.06964761423</v>
      </c>
      <c r="H212" t="n">
        <v>100</v>
      </c>
      <c r="I212" t="inlineStr">
        <is>
          <t>121-2022-07-31</t>
        </is>
      </c>
    </row>
    <row r="213">
      <c r="A213" t="n">
        <v>121</v>
      </c>
      <c r="B213" t="inlineStr">
        <is>
          <t>Ejecución presupuestal de la nómina acumulada</t>
        </is>
      </c>
      <c r="C213" t="inlineStr">
        <is>
          <t>GESTIÓN Y DESARROLLO DEL TALENTO HUMANO</t>
        </is>
      </c>
      <c r="D213" t="inlineStr">
        <is>
          <t>Mensual</t>
        </is>
      </c>
      <c r="E213" t="inlineStr">
        <is>
          <t>Negativo</t>
        </is>
      </c>
      <c r="F213" s="134" t="n">
        <v>44804</v>
      </c>
      <c r="G213" t="n">
        <v>100.56593556404</v>
      </c>
      <c r="H213" t="n">
        <v>102</v>
      </c>
      <c r="I213" t="inlineStr">
        <is>
          <t>121-2022-08-31</t>
        </is>
      </c>
    </row>
    <row r="214">
      <c r="A214" t="n">
        <v>121</v>
      </c>
      <c r="B214" t="inlineStr">
        <is>
          <t>Ejecución presupuestal de la nómina acumulada</t>
        </is>
      </c>
      <c r="C214" t="inlineStr">
        <is>
          <t>GESTIÓN Y DESARROLLO DEL TALENTO HUMANO</t>
        </is>
      </c>
      <c r="D214" t="inlineStr">
        <is>
          <t>Mensual</t>
        </is>
      </c>
      <c r="E214" t="inlineStr">
        <is>
          <t>Negativo</t>
        </is>
      </c>
      <c r="F214" s="134" t="n">
        <v>44834</v>
      </c>
      <c r="G214" t="n">
        <v>100.37732729256</v>
      </c>
      <c r="H214" t="n">
        <v>102</v>
      </c>
      <c r="I214" t="inlineStr">
        <is>
          <t>121-2022-09-30</t>
        </is>
      </c>
    </row>
    <row r="215">
      <c r="A215" t="n">
        <v>121</v>
      </c>
      <c r="B215" t="inlineStr">
        <is>
          <t>Ejecución presupuestal de la nómina acumulada</t>
        </is>
      </c>
      <c r="C215" t="inlineStr">
        <is>
          <t>GESTIÓN Y DESARROLLO DEL TALENTO HUMANO</t>
        </is>
      </c>
      <c r="D215" t="inlineStr">
        <is>
          <t>Mensual</t>
        </is>
      </c>
      <c r="E215" t="inlineStr">
        <is>
          <t>Negativo</t>
        </is>
      </c>
      <c r="F215" s="134" t="n">
        <v>44865</v>
      </c>
      <c r="G215" t="n">
        <v>101.60380995181</v>
      </c>
      <c r="H215" t="n">
        <v>102</v>
      </c>
      <c r="I215" t="inlineStr">
        <is>
          <t>121-2022-10-31</t>
        </is>
      </c>
    </row>
    <row r="216">
      <c r="A216" t="n">
        <v>121</v>
      </c>
      <c r="B216" t="inlineStr">
        <is>
          <t>Ejecución presupuestal de la nómina acumulada</t>
        </is>
      </c>
      <c r="C216" t="inlineStr">
        <is>
          <t>GESTIÓN Y DESARROLLO DEL TALENTO HUMANO</t>
        </is>
      </c>
      <c r="D216" t="inlineStr">
        <is>
          <t>Mensual</t>
        </is>
      </c>
      <c r="E216" t="inlineStr">
        <is>
          <t>Negativo</t>
        </is>
      </c>
      <c r="F216" s="134" t="n">
        <v>44895</v>
      </c>
      <c r="G216" t="n">
        <v>101.72418864889</v>
      </c>
      <c r="H216" t="n">
        <v>102</v>
      </c>
      <c r="I216" t="inlineStr">
        <is>
          <t>121-2022-11-30</t>
        </is>
      </c>
    </row>
    <row r="217">
      <c r="A217" t="n">
        <v>121</v>
      </c>
      <c r="B217" t="inlineStr">
        <is>
          <t>Ejecución presupuestal de la nómina acumulada</t>
        </is>
      </c>
      <c r="C217" t="inlineStr">
        <is>
          <t>GESTIÓN Y DESARROLLO DEL TALENTO HUMANO</t>
        </is>
      </c>
      <c r="D217" t="inlineStr">
        <is>
          <t>Mensual</t>
        </is>
      </c>
      <c r="E217" t="inlineStr">
        <is>
          <t>Negativo</t>
        </is>
      </c>
      <c r="F217" s="134" t="n">
        <v>44926</v>
      </c>
      <c r="G217" t="n">
        <v>99.868284606334</v>
      </c>
      <c r="H217" t="n">
        <v>102</v>
      </c>
      <c r="I217" t="inlineStr">
        <is>
          <t>121-2022-12-31</t>
        </is>
      </c>
    </row>
    <row r="218">
      <c r="A218" t="n">
        <v>121</v>
      </c>
      <c r="B218" t="inlineStr">
        <is>
          <t>Ejecución presupuestal de la nómina acumulada</t>
        </is>
      </c>
      <c r="C218" t="inlineStr">
        <is>
          <t>GESTIÓN Y DESARROLLO DEL TALENTO HUMANO</t>
        </is>
      </c>
      <c r="D218" t="inlineStr">
        <is>
          <t>Mensual</t>
        </is>
      </c>
      <c r="E218" t="inlineStr">
        <is>
          <t>Negativo</t>
        </is>
      </c>
      <c r="F218" s="134" t="n">
        <v>44957</v>
      </c>
      <c r="G218" t="n">
        <v>107.04104854011</v>
      </c>
      <c r="H218" t="n">
        <v>102</v>
      </c>
      <c r="I218" t="inlineStr">
        <is>
          <t>121-2023-01-31</t>
        </is>
      </c>
    </row>
    <row r="219">
      <c r="A219" t="n">
        <v>121</v>
      </c>
      <c r="B219" t="inlineStr">
        <is>
          <t>Ejecución presupuestal de la nómina acumulada</t>
        </is>
      </c>
      <c r="C219" t="inlineStr">
        <is>
          <t>GESTIÓN Y DESARROLLO DEL TALENTO HUMANO</t>
        </is>
      </c>
      <c r="D219" t="inlineStr">
        <is>
          <t>Mensual</t>
        </is>
      </c>
      <c r="E219" t="inlineStr">
        <is>
          <t>Negativo</t>
        </is>
      </c>
      <c r="F219" s="134" t="n">
        <v>44985</v>
      </c>
      <c r="G219" t="n">
        <v>107.49236074846</v>
      </c>
      <c r="H219" t="n">
        <v>102</v>
      </c>
      <c r="I219" t="inlineStr">
        <is>
          <t>121-2023-02-28</t>
        </is>
      </c>
    </row>
    <row r="220">
      <c r="A220" t="n">
        <v>121</v>
      </c>
      <c r="B220" t="inlineStr">
        <is>
          <t>Ejecución presupuestal de la nómina acumulada</t>
        </is>
      </c>
      <c r="C220" t="inlineStr">
        <is>
          <t>GESTIÓN Y DESARROLLO DEL TALENTO HUMANO</t>
        </is>
      </c>
      <c r="D220" t="inlineStr">
        <is>
          <t>Mensual</t>
        </is>
      </c>
      <c r="E220" t="inlineStr">
        <is>
          <t>Negativo</t>
        </is>
      </c>
      <c r="F220" s="134" t="n">
        <v>45016</v>
      </c>
      <c r="G220" t="n">
        <v>103.0366615056</v>
      </c>
      <c r="H220" t="n">
        <v>102</v>
      </c>
      <c r="I220" t="inlineStr">
        <is>
          <t>121-2023-03-31</t>
        </is>
      </c>
    </row>
    <row r="221">
      <c r="A221" t="n">
        <v>121</v>
      </c>
      <c r="B221" t="inlineStr">
        <is>
          <t>Ejecución presupuestal de la nómina acumulada</t>
        </is>
      </c>
      <c r="C221" t="inlineStr">
        <is>
          <t>GESTIÓN Y DESARROLLO DEL TALENTO HUMANO</t>
        </is>
      </c>
      <c r="D221" t="inlineStr">
        <is>
          <t>Mensual</t>
        </is>
      </c>
      <c r="E221" t="inlineStr">
        <is>
          <t>Negativo</t>
        </is>
      </c>
      <c r="F221" s="134" t="n">
        <v>45046</v>
      </c>
      <c r="G221" t="n">
        <v>98.504433782026</v>
      </c>
      <c r="H221" t="n">
        <v>102</v>
      </c>
      <c r="I221" t="inlineStr">
        <is>
          <t>121-2023-04-30</t>
        </is>
      </c>
    </row>
    <row r="222">
      <c r="A222" t="n">
        <v>121</v>
      </c>
      <c r="B222" t="inlineStr">
        <is>
          <t>Ejecución presupuestal de la nómina acumulada</t>
        </is>
      </c>
      <c r="C222" t="inlineStr">
        <is>
          <t>GESTIÓN Y DESARROLLO DEL TALENTO HUMANO</t>
        </is>
      </c>
      <c r="D222" t="inlineStr">
        <is>
          <t>Mensual</t>
        </is>
      </c>
      <c r="E222" t="inlineStr">
        <is>
          <t>Negativo</t>
        </is>
      </c>
      <c r="F222" s="134" t="n">
        <v>45077</v>
      </c>
      <c r="G222" t="n">
        <v>101.21742519278</v>
      </c>
      <c r="H222" t="n">
        <v>102</v>
      </c>
      <c r="I222" t="inlineStr">
        <is>
          <t>121-2023-05-31</t>
        </is>
      </c>
    </row>
    <row r="223">
      <c r="A223" t="n">
        <v>121</v>
      </c>
      <c r="B223" t="inlineStr">
        <is>
          <t>Ejecución presupuestal de la nómina acumulada</t>
        </is>
      </c>
      <c r="C223" t="inlineStr">
        <is>
          <t>GESTIÓN Y DESARROLLO DEL TALENTO HUMANO</t>
        </is>
      </c>
      <c r="D223" t="inlineStr">
        <is>
          <t>Mensual</t>
        </is>
      </c>
      <c r="E223" t="inlineStr">
        <is>
          <t>Negativo</t>
        </is>
      </c>
      <c r="F223" s="134" t="n">
        <v>45107</v>
      </c>
      <c r="G223" t="n">
        <v>102.42831146953</v>
      </c>
      <c r="H223" t="n">
        <v>102</v>
      </c>
      <c r="I223" t="inlineStr">
        <is>
          <t>121-2023-06-30</t>
        </is>
      </c>
    </row>
    <row r="224">
      <c r="A224" t="n">
        <v>121</v>
      </c>
      <c r="B224" t="inlineStr">
        <is>
          <t>Ejecución presupuestal de la nómina acumulada</t>
        </is>
      </c>
      <c r="C224" t="inlineStr">
        <is>
          <t>GESTIÓN Y DESARROLLO DEL TALENTO HUMANO</t>
        </is>
      </c>
      <c r="D224" t="inlineStr">
        <is>
          <t>Mensual</t>
        </is>
      </c>
      <c r="E224" t="inlineStr">
        <is>
          <t>Negativo</t>
        </is>
      </c>
      <c r="F224" s="134" t="n">
        <v>45138</v>
      </c>
      <c r="G224" t="n">
        <v>103.81483574784</v>
      </c>
      <c r="H224" t="n">
        <v>102</v>
      </c>
      <c r="I224" t="inlineStr">
        <is>
          <t>121-2023-07-31</t>
        </is>
      </c>
    </row>
    <row r="225">
      <c r="A225" t="n">
        <v>121</v>
      </c>
      <c r="B225" t="inlineStr">
        <is>
          <t>Ejecución presupuestal de la nómina acumulada</t>
        </is>
      </c>
      <c r="C225" t="inlineStr">
        <is>
          <t>GESTIÓN Y DESARROLLO DEL TALENTO HUMANO</t>
        </is>
      </c>
      <c r="D225" t="inlineStr">
        <is>
          <t>Mensual</t>
        </is>
      </c>
      <c r="E225" t="inlineStr">
        <is>
          <t>Negativo</t>
        </is>
      </c>
      <c r="F225" s="134" t="n">
        <v>45169</v>
      </c>
      <c r="G225" t="n">
        <v>105.15</v>
      </c>
      <c r="H225" t="n">
        <v>102</v>
      </c>
      <c r="I225" t="inlineStr">
        <is>
          <t>121-2023-08-31</t>
        </is>
      </c>
    </row>
    <row r="226">
      <c r="A226" t="n">
        <v>121</v>
      </c>
      <c r="B226" t="inlineStr">
        <is>
          <t>Ejecución presupuestal de la nómina acumulada</t>
        </is>
      </c>
      <c r="C226" t="inlineStr">
        <is>
          <t>GESTIÓN Y DESARROLLO DEL TALENTO HUMANO</t>
        </is>
      </c>
      <c r="D226" t="inlineStr">
        <is>
          <t>Mensual</t>
        </is>
      </c>
      <c r="E226" t="inlineStr">
        <is>
          <t>Negativo</t>
        </is>
      </c>
      <c r="F226" s="134" t="n">
        <v>45199</v>
      </c>
      <c r="G226" t="n">
        <v>104.64</v>
      </c>
      <c r="H226" t="n">
        <v>102</v>
      </c>
      <c r="I226" t="inlineStr">
        <is>
          <t>121-2023-09-30</t>
        </is>
      </c>
    </row>
    <row r="227">
      <c r="A227" t="n">
        <v>121</v>
      </c>
      <c r="B227" t="inlineStr">
        <is>
          <t>Ejecución presupuestal de la nómina acumulada</t>
        </is>
      </c>
      <c r="C227" t="inlineStr">
        <is>
          <t>GESTIÓN Y DESARROLLO DEL TALENTO HUMANO</t>
        </is>
      </c>
      <c r="D227" t="inlineStr">
        <is>
          <t>Mensual</t>
        </is>
      </c>
      <c r="E227" t="inlineStr">
        <is>
          <t>Negativo</t>
        </is>
      </c>
      <c r="F227" s="134" t="n">
        <v>45230</v>
      </c>
      <c r="G227" t="n">
        <v>106.58</v>
      </c>
      <c r="H227" t="n">
        <v>102</v>
      </c>
      <c r="I227" t="inlineStr">
        <is>
          <t>121-2023-10-31</t>
        </is>
      </c>
    </row>
    <row r="228">
      <c r="A228" t="n">
        <v>121</v>
      </c>
      <c r="B228" t="inlineStr">
        <is>
          <t>Ejecución presupuestal de la nómina acumulada</t>
        </is>
      </c>
      <c r="C228" t="inlineStr">
        <is>
          <t>GESTIÓN Y DESARROLLO DEL TALENTO HUMANO</t>
        </is>
      </c>
      <c r="D228" t="inlineStr">
        <is>
          <t>Mensual</t>
        </is>
      </c>
      <c r="E228" t="inlineStr">
        <is>
          <t>Negativo</t>
        </is>
      </c>
      <c r="F228" s="134" t="n">
        <v>45260</v>
      </c>
      <c r="G228" t="n">
        <v>110.65</v>
      </c>
      <c r="H228" t="n">
        <v>102</v>
      </c>
      <c r="I228" t="inlineStr">
        <is>
          <t>121-2023-11-30</t>
        </is>
      </c>
    </row>
    <row r="229">
      <c r="A229" t="n">
        <v>121</v>
      </c>
      <c r="B229" t="inlineStr">
        <is>
          <t>Ejecución presupuestal de la nómina acumulada</t>
        </is>
      </c>
      <c r="C229" t="inlineStr">
        <is>
          <t>GESTIÓN Y DESARROLLO DEL TALENTO HUMANO</t>
        </is>
      </c>
      <c r="D229" t="inlineStr">
        <is>
          <t>Mensual</t>
        </is>
      </c>
      <c r="E229" t="inlineStr">
        <is>
          <t>Negativo</t>
        </is>
      </c>
      <c r="F229" s="134" t="n">
        <v>45291</v>
      </c>
      <c r="G229" t="n">
        <v>111.3</v>
      </c>
      <c r="H229" t="n">
        <v>102</v>
      </c>
      <c r="I229" t="inlineStr">
        <is>
          <t>121-2023-12-31</t>
        </is>
      </c>
    </row>
    <row r="230">
      <c r="A230" t="n">
        <v>121</v>
      </c>
      <c r="B230" t="inlineStr">
        <is>
          <t>Ejecución presupuestal de la nómina acumulada</t>
        </is>
      </c>
      <c r="C230" t="inlineStr">
        <is>
          <t>GESTIÓN Y DESARROLLO DEL TALENTO HUMANO</t>
        </is>
      </c>
      <c r="D230" t="inlineStr">
        <is>
          <t>Mensual</t>
        </is>
      </c>
      <c r="E230" t="inlineStr">
        <is>
          <t>Negativo</t>
        </is>
      </c>
      <c r="F230" s="134" t="n">
        <v>45322</v>
      </c>
      <c r="G230" t="n">
        <v>98.3</v>
      </c>
      <c r="H230" t="n">
        <v>102</v>
      </c>
      <c r="I230" t="inlineStr">
        <is>
          <t>121-2024-01-31</t>
        </is>
      </c>
    </row>
    <row r="231">
      <c r="A231" t="n">
        <v>121</v>
      </c>
      <c r="B231" t="inlineStr">
        <is>
          <t>Ejecución presupuestal de la nómina acumulada</t>
        </is>
      </c>
      <c r="C231" t="inlineStr">
        <is>
          <t>GESTIÓN Y DESARROLLO DEL TALENTO HUMANO</t>
        </is>
      </c>
      <c r="D231" t="inlineStr">
        <is>
          <t>Mensual</t>
        </is>
      </c>
      <c r="E231" t="inlineStr">
        <is>
          <t>Negativo</t>
        </is>
      </c>
      <c r="F231" s="134" t="n">
        <v>45351</v>
      </c>
      <c r="G231" t="n">
        <v>100.37</v>
      </c>
      <c r="H231" t="n">
        <v>102</v>
      </c>
      <c r="I231" t="inlineStr">
        <is>
          <t>121-2024-02-29</t>
        </is>
      </c>
    </row>
    <row r="232">
      <c r="A232" t="n">
        <v>121</v>
      </c>
      <c r="B232" t="inlineStr">
        <is>
          <t>Ejecución presupuestal de la nómina acumulada</t>
        </is>
      </c>
      <c r="C232" t="inlineStr">
        <is>
          <t>GESTIÓN Y DESARROLLO DEL TALENTO HUMANO</t>
        </is>
      </c>
      <c r="D232" t="inlineStr">
        <is>
          <t>Mensual</t>
        </is>
      </c>
      <c r="E232" t="inlineStr">
        <is>
          <t>Negativo</t>
        </is>
      </c>
      <c r="F232" s="134" t="n">
        <v>45382</v>
      </c>
      <c r="G232" t="n">
        <v>101.02</v>
      </c>
      <c r="H232" t="n">
        <v>102</v>
      </c>
      <c r="I232" t="inlineStr">
        <is>
          <t>121-2024-03-31</t>
        </is>
      </c>
    </row>
    <row r="233">
      <c r="A233" t="n">
        <v>121</v>
      </c>
      <c r="B233" t="inlineStr">
        <is>
          <t>Ejecución presupuestal de la nómina acumulada</t>
        </is>
      </c>
      <c r="C233" t="inlineStr">
        <is>
          <t>GESTIÓN Y DESARROLLO DEL TALENTO HUMANO</t>
        </is>
      </c>
      <c r="D233" t="inlineStr">
        <is>
          <t>Mensual</t>
        </is>
      </c>
      <c r="E233" t="inlineStr">
        <is>
          <t>Negativo</t>
        </is>
      </c>
      <c r="F233" s="134" t="n">
        <v>45412</v>
      </c>
      <c r="G233" t="n">
        <v>102.83</v>
      </c>
      <c r="H233" t="n">
        <v>102</v>
      </c>
      <c r="I233" t="inlineStr">
        <is>
          <t>121-2024-04-30</t>
        </is>
      </c>
    </row>
    <row r="234">
      <c r="A234" t="n">
        <v>121</v>
      </c>
      <c r="B234" t="inlineStr">
        <is>
          <t>Ejecución presupuestal de la nómina acumulada</t>
        </is>
      </c>
      <c r="C234" t="inlineStr">
        <is>
          <t>GESTIÓN Y DESARROLLO DEL TALENTO HUMANO</t>
        </is>
      </c>
      <c r="D234" t="inlineStr">
        <is>
          <t>Mensual</t>
        </is>
      </c>
      <c r="E234" t="inlineStr">
        <is>
          <t>Negativo</t>
        </is>
      </c>
      <c r="F234" s="134" t="n">
        <v>45443</v>
      </c>
      <c r="G234" t="n">
        <v>102.04</v>
      </c>
      <c r="H234" t="n">
        <v>102</v>
      </c>
      <c r="I234" t="inlineStr">
        <is>
          <t>121-2024-05-31</t>
        </is>
      </c>
    </row>
    <row r="235">
      <c r="A235" t="n">
        <v>121</v>
      </c>
      <c r="B235" t="inlineStr">
        <is>
          <t>Ejecución presupuestal de la nómina acumulada</t>
        </is>
      </c>
      <c r="C235" t="inlineStr">
        <is>
          <t>GESTIÓN Y DESARROLLO DEL TALENTO HUMANO</t>
        </is>
      </c>
      <c r="D235" t="inlineStr">
        <is>
          <t>Mensual</t>
        </is>
      </c>
      <c r="E235" t="inlineStr">
        <is>
          <t>Negativo</t>
        </is>
      </c>
      <c r="F235" s="134" t="n">
        <v>45473</v>
      </c>
      <c r="G235" t="n">
        <v>101.89</v>
      </c>
      <c r="H235" t="n">
        <v>102</v>
      </c>
      <c r="I235" t="inlineStr">
        <is>
          <t>121-2024-06-30</t>
        </is>
      </c>
    </row>
    <row r="236">
      <c r="A236" t="n">
        <v>121</v>
      </c>
      <c r="B236" t="inlineStr">
        <is>
          <t>Ejecución presupuestal de la nómina acumulada</t>
        </is>
      </c>
      <c r="C236" t="inlineStr">
        <is>
          <t>GESTIÓN Y DESARROLLO DEL TALENTO HUMANO</t>
        </is>
      </c>
      <c r="D236" t="inlineStr">
        <is>
          <t>Mensual</t>
        </is>
      </c>
      <c r="E236" t="inlineStr">
        <is>
          <t>Negativo</t>
        </is>
      </c>
      <c r="F236" s="134" t="n">
        <v>45504</v>
      </c>
      <c r="G236" t="n">
        <v>101.25</v>
      </c>
      <c r="H236" t="n">
        <v>102</v>
      </c>
      <c r="I236" t="inlineStr">
        <is>
          <t>121-2024-07-31</t>
        </is>
      </c>
    </row>
    <row r="237">
      <c r="A237" t="n">
        <v>121</v>
      </c>
      <c r="B237" t="inlineStr">
        <is>
          <t>Ejecución presupuestal de la nómina acumulada</t>
        </is>
      </c>
      <c r="C237" t="inlineStr">
        <is>
          <t>GESTIÓN Y DESARROLLO DEL TALENTO HUMANO</t>
        </is>
      </c>
      <c r="D237" t="inlineStr">
        <is>
          <t>Mensual</t>
        </is>
      </c>
      <c r="E237" t="inlineStr">
        <is>
          <t>Negativo</t>
        </is>
      </c>
      <c r="F237" s="134" t="n">
        <v>45535</v>
      </c>
      <c r="G237" t="n">
        <v>99.83</v>
      </c>
      <c r="H237" t="n">
        <v>102</v>
      </c>
      <c r="I237" t="inlineStr">
        <is>
          <t>121-2024-08-31</t>
        </is>
      </c>
    </row>
    <row r="238">
      <c r="A238" t="n">
        <v>121</v>
      </c>
      <c r="B238" t="inlineStr">
        <is>
          <t>Ejecución presupuestal de la nómina acumulada</t>
        </is>
      </c>
      <c r="C238" t="inlineStr">
        <is>
          <t>GESTIÓN Y DESARROLLO DEL TALENTO HUMANO</t>
        </is>
      </c>
      <c r="D238" t="inlineStr">
        <is>
          <t>Mensual</t>
        </is>
      </c>
      <c r="E238" t="inlineStr">
        <is>
          <t>Negativo</t>
        </is>
      </c>
      <c r="F238" s="134" t="n">
        <v>45565</v>
      </c>
      <c r="G238" t="n">
        <v>101.89</v>
      </c>
      <c r="H238" t="n">
        <v>102</v>
      </c>
      <c r="I238" t="inlineStr">
        <is>
          <t>121-2024-09-30</t>
        </is>
      </c>
    </row>
    <row r="239">
      <c r="A239" t="n">
        <v>121</v>
      </c>
      <c r="B239" t="inlineStr">
        <is>
          <t>Ejecución presupuestal de la nómina acumulada</t>
        </is>
      </c>
      <c r="C239" t="inlineStr">
        <is>
          <t>GESTIÓN Y DESARROLLO DEL TALENTO HUMANO</t>
        </is>
      </c>
      <c r="D239" t="inlineStr">
        <is>
          <t>Mensual</t>
        </is>
      </c>
      <c r="E239" t="inlineStr">
        <is>
          <t>Negativo</t>
        </is>
      </c>
      <c r="F239" s="134" t="n">
        <v>45596</v>
      </c>
      <c r="G239" t="n">
        <v>100.89</v>
      </c>
      <c r="H239" t="n">
        <v>102</v>
      </c>
      <c r="I239" t="inlineStr">
        <is>
          <t>121-2024-10-31</t>
        </is>
      </c>
    </row>
    <row r="240">
      <c r="A240" t="n">
        <v>121</v>
      </c>
      <c r="B240" t="inlineStr">
        <is>
          <t>Ejecución presupuestal de la nómina acumulada</t>
        </is>
      </c>
      <c r="C240" t="inlineStr">
        <is>
          <t>GESTIÓN Y DESARROLLO DEL TALENTO HUMANO</t>
        </is>
      </c>
      <c r="D240" t="inlineStr">
        <is>
          <t>Mensual</t>
        </is>
      </c>
      <c r="E240" t="inlineStr">
        <is>
          <t>Negativo</t>
        </is>
      </c>
      <c r="F240" s="134" t="n">
        <v>45626</v>
      </c>
      <c r="G240" t="n">
        <v>100.55</v>
      </c>
      <c r="H240" t="n">
        <v>102</v>
      </c>
      <c r="I240" t="inlineStr">
        <is>
          <t>121-2024-11-30</t>
        </is>
      </c>
    </row>
    <row r="241">
      <c r="A241" t="n">
        <v>121</v>
      </c>
      <c r="B241" t="inlineStr">
        <is>
          <t>Ejecución presupuestal de la nómina acumulada</t>
        </is>
      </c>
      <c r="C241" t="inlineStr">
        <is>
          <t>GESTIÓN Y DESARROLLO DEL TALENTO HUMANO</t>
        </is>
      </c>
      <c r="D241" t="inlineStr">
        <is>
          <t>Mensual</t>
        </is>
      </c>
      <c r="E241" t="inlineStr">
        <is>
          <t>Negativo</t>
        </is>
      </c>
      <c r="F241" s="134" t="n">
        <v>45657</v>
      </c>
      <c r="G241" t="n">
        <v>100.17</v>
      </c>
      <c r="H241" t="n">
        <v>102</v>
      </c>
      <c r="I241" t="inlineStr">
        <is>
          <t>121-2024-12-31</t>
        </is>
      </c>
    </row>
    <row r="242">
      <c r="A242" t="n">
        <v>121</v>
      </c>
      <c r="B242" t="inlineStr">
        <is>
          <t>Ejecución presupuestal de la nómina acumulada</t>
        </is>
      </c>
      <c r="C242" t="inlineStr">
        <is>
          <t>GESTIÓN Y DESARROLLO DEL TALENTO HUMANO</t>
        </is>
      </c>
      <c r="D242" t="inlineStr">
        <is>
          <t>Mensual</t>
        </is>
      </c>
      <c r="E242" t="inlineStr">
        <is>
          <t>Negativo</t>
        </is>
      </c>
      <c r="F242" s="134" t="n">
        <v>45688</v>
      </c>
      <c r="G242" t="n">
        <v>99.18000000000001</v>
      </c>
      <c r="H242" t="n">
        <v>102</v>
      </c>
      <c r="I242" t="inlineStr">
        <is>
          <t>121-2025-01-31</t>
        </is>
      </c>
    </row>
    <row r="243">
      <c r="A243" t="n">
        <v>121</v>
      </c>
      <c r="B243" t="inlineStr">
        <is>
          <t>Ejecución presupuestal de la nómina acumulada</t>
        </is>
      </c>
      <c r="C243" t="inlineStr">
        <is>
          <t>GESTIÓN Y DESARROLLO DEL TALENTO HUMANO</t>
        </is>
      </c>
      <c r="D243" t="inlineStr">
        <is>
          <t>Mensual</t>
        </is>
      </c>
      <c r="E243" t="inlineStr">
        <is>
          <t>Negativo</t>
        </is>
      </c>
      <c r="F243" s="134" t="n">
        <v>45716</v>
      </c>
      <c r="G243" t="n">
        <v>107.66</v>
      </c>
      <c r="H243" t="n">
        <v>102</v>
      </c>
      <c r="I243" t="inlineStr">
        <is>
          <t>121-2025-02-28</t>
        </is>
      </c>
    </row>
    <row r="244">
      <c r="A244" t="n">
        <v>121</v>
      </c>
      <c r="B244" t="inlineStr">
        <is>
          <t>Ejecución presupuestal de la nómina acumulada</t>
        </is>
      </c>
      <c r="C244" t="inlineStr">
        <is>
          <t>GESTIÓN Y DESARROLLO DEL TALENTO HUMANO</t>
        </is>
      </c>
      <c r="D244" t="inlineStr">
        <is>
          <t>Mensual</t>
        </is>
      </c>
      <c r="E244" t="inlineStr">
        <is>
          <t>Negativo</t>
        </is>
      </c>
      <c r="F244" s="134" t="n">
        <v>45747</v>
      </c>
      <c r="G244" t="n">
        <v>106.77</v>
      </c>
      <c r="H244" t="n">
        <v>102</v>
      </c>
      <c r="I244" t="inlineStr">
        <is>
          <t>121-2025-03-31</t>
        </is>
      </c>
    </row>
    <row r="245">
      <c r="A245" t="n">
        <v>121</v>
      </c>
      <c r="B245" t="inlineStr">
        <is>
          <t>Ejecución presupuestal de la nómina acumulada</t>
        </is>
      </c>
      <c r="C245" t="inlineStr">
        <is>
          <t>GESTIÓN Y DESARROLLO DEL TALENTO HUMANO</t>
        </is>
      </c>
      <c r="D245" t="inlineStr">
        <is>
          <t>Mensual</t>
        </is>
      </c>
      <c r="E245" t="inlineStr">
        <is>
          <t>Negativo</t>
        </is>
      </c>
      <c r="F245" s="134" t="n">
        <v>45777</v>
      </c>
      <c r="G245" t="n">
        <v>106</v>
      </c>
      <c r="H245" t="n">
        <v>102</v>
      </c>
      <c r="I245" t="inlineStr">
        <is>
          <t>121-2025-04-30</t>
        </is>
      </c>
    </row>
    <row r="246">
      <c r="A246" t="n">
        <v>121</v>
      </c>
      <c r="B246" t="inlineStr">
        <is>
          <t>Ejecución presupuestal de la nómina acumulada</t>
        </is>
      </c>
      <c r="C246" t="inlineStr">
        <is>
          <t>GESTIÓN Y DESARROLLO DEL TALENTO HUMANO</t>
        </is>
      </c>
      <c r="D246" t="inlineStr">
        <is>
          <t>Mensual</t>
        </is>
      </c>
      <c r="E246" t="inlineStr">
        <is>
          <t>Negativo</t>
        </is>
      </c>
      <c r="F246" s="134" t="n">
        <v>45808</v>
      </c>
      <c r="G246" t="n">
        <v>114.9</v>
      </c>
      <c r="H246" t="n">
        <v>102</v>
      </c>
      <c r="I246" t="inlineStr">
        <is>
          <t>121-2025-05-31</t>
        </is>
      </c>
    </row>
    <row r="247">
      <c r="A247" t="n">
        <v>121</v>
      </c>
      <c r="B247" t="inlineStr">
        <is>
          <t>Ejecución presupuestal de la nómina acumulada</t>
        </is>
      </c>
      <c r="C247" t="inlineStr">
        <is>
          <t>GESTIÓN Y DESARROLLO DEL TALENTO HUMANO</t>
        </is>
      </c>
      <c r="D247" t="inlineStr">
        <is>
          <t>Mensual</t>
        </is>
      </c>
      <c r="E247" t="inlineStr">
        <is>
          <t>Negativo</t>
        </is>
      </c>
      <c r="F247" s="134" t="n">
        <v>45838</v>
      </c>
      <c r="G247" t="n">
        <v>110.06</v>
      </c>
      <c r="H247" t="n">
        <v>102</v>
      </c>
      <c r="I247" t="inlineStr">
        <is>
          <t>121-2025-06-30</t>
        </is>
      </c>
    </row>
    <row r="248">
      <c r="A248" t="n">
        <v>121</v>
      </c>
      <c r="B248" t="inlineStr">
        <is>
          <t>Ejecución presupuestal de la nómina acumulada</t>
        </is>
      </c>
      <c r="C248" t="inlineStr">
        <is>
          <t>GESTIÓN Y DESARROLLO DEL TALENTO HUMANO</t>
        </is>
      </c>
      <c r="D248" t="inlineStr">
        <is>
          <t>Mensual</t>
        </is>
      </c>
      <c r="E248" t="inlineStr">
        <is>
          <t>Negativo</t>
        </is>
      </c>
      <c r="F248" s="134" t="n">
        <v>45869</v>
      </c>
      <c r="G248" t="n">
        <v>112.24</v>
      </c>
      <c r="H248" t="n">
        <v>102</v>
      </c>
      <c r="I248" t="inlineStr">
        <is>
          <t>121-2025-07-31</t>
        </is>
      </c>
    </row>
    <row r="249">
      <c r="A249" t="n">
        <v>121</v>
      </c>
      <c r="B249" t="inlineStr">
        <is>
          <t>Ejecución presupuestal de la nómina acumulada</t>
        </is>
      </c>
      <c r="C249" t="inlineStr">
        <is>
          <t>GESTIÓN Y DESARROLLO DEL TALENTO HUMANO</t>
        </is>
      </c>
      <c r="D249" t="inlineStr">
        <is>
          <t>Mensual</t>
        </is>
      </c>
      <c r="E249" t="inlineStr">
        <is>
          <t>Negativo</t>
        </is>
      </c>
      <c r="F249" s="134" t="n">
        <v>45900</v>
      </c>
      <c r="G249" t="n">
        <v>100.68</v>
      </c>
      <c r="H249" t="n">
        <v>102</v>
      </c>
      <c r="I249" t="inlineStr">
        <is>
          <t>121-2025-08-31</t>
        </is>
      </c>
    </row>
    <row r="250">
      <c r="A250" t="n">
        <v>121</v>
      </c>
      <c r="B250" t="inlineStr">
        <is>
          <t>Ejecución presupuestal de la nómina acumulada</t>
        </is>
      </c>
      <c r="C250" t="inlineStr">
        <is>
          <t>GESTIÓN Y DESARROLLO DEL TALENTO HUMANO</t>
        </is>
      </c>
      <c r="D250" t="inlineStr">
        <is>
          <t>Mensual</t>
        </is>
      </c>
      <c r="E250" t="inlineStr">
        <is>
          <t>Negativo</t>
        </is>
      </c>
      <c r="F250" s="134" t="n">
        <v>45930</v>
      </c>
      <c r="G250" t="n">
        <v>99.29000000000001</v>
      </c>
      <c r="H250" t="n">
        <v>102</v>
      </c>
      <c r="I250" t="inlineStr">
        <is>
          <t>121-2025-09-30</t>
        </is>
      </c>
    </row>
    <row r="251">
      <c r="A251" t="n">
        <v>121</v>
      </c>
      <c r="B251" t="inlineStr">
        <is>
          <t>Ejecución presupuestal de la nómina acumulada</t>
        </is>
      </c>
      <c r="C251" t="inlineStr">
        <is>
          <t>GESTIÓN Y DESARROLLO DEL TALENTO HUMANO</t>
        </is>
      </c>
      <c r="D251" t="inlineStr">
        <is>
          <t>Mensual</t>
        </is>
      </c>
      <c r="E251" t="inlineStr">
        <is>
          <t>Negativo</t>
        </is>
      </c>
      <c r="F251" s="134" t="n">
        <v>45961</v>
      </c>
      <c r="G251" t="n">
        <v>107.27</v>
      </c>
      <c r="H251" t="n">
        <v>102</v>
      </c>
      <c r="I251" t="inlineStr">
        <is>
          <t>121-2025-10-31</t>
        </is>
      </c>
    </row>
    <row r="252">
      <c r="A252" t="n">
        <v>121</v>
      </c>
      <c r="B252" t="inlineStr">
        <is>
          <t>Ejecución presupuestal de la nómina acumulada</t>
        </is>
      </c>
      <c r="C252" t="inlineStr">
        <is>
          <t>GESTIÓN Y DESARROLLO DEL TALENTO HUMANO</t>
        </is>
      </c>
      <c r="D252" t="inlineStr">
        <is>
          <t>Mensual</t>
        </is>
      </c>
      <c r="E252" t="inlineStr">
        <is>
          <t>Negativo</t>
        </is>
      </c>
      <c r="F252" s="134" t="n">
        <v>45991</v>
      </c>
      <c r="G252" t="n">
        <v>106.53</v>
      </c>
      <c r="H252" t="n">
        <v>102</v>
      </c>
      <c r="I252" t="inlineStr">
        <is>
          <t>121-2025-11-30</t>
        </is>
      </c>
    </row>
    <row r="253">
      <c r="A253" t="n">
        <v>121</v>
      </c>
      <c r="B253" t="inlineStr">
        <is>
          <t>Ejecución presupuestal de la nómina acumulada</t>
        </is>
      </c>
      <c r="C253" t="inlineStr">
        <is>
          <t>GESTIÓN Y DESARROLLO DEL TALENTO HUMANO</t>
        </is>
      </c>
      <c r="D253" t="inlineStr">
        <is>
          <t>Mensual</t>
        </is>
      </c>
      <c r="E253" t="inlineStr">
        <is>
          <t>Negativo</t>
        </is>
      </c>
      <c r="F253" s="134" t="n">
        <v>46022</v>
      </c>
      <c r="G253" t="n">
        <v>104.92</v>
      </c>
      <c r="H253" t="n">
        <v>102</v>
      </c>
      <c r="I253" t="inlineStr">
        <is>
          <t>121-2025-12-31</t>
        </is>
      </c>
    </row>
    <row r="254">
      <c r="A254" t="n">
        <v>121</v>
      </c>
      <c r="B254" t="inlineStr">
        <is>
          <t>Ejecución presupuestal de la nómina acumulada</t>
        </is>
      </c>
      <c r="C254" t="inlineStr">
        <is>
          <t>GESTIÓN Y DESARROLLO DEL TALENTO HUMANO</t>
        </is>
      </c>
      <c r="D254" t="inlineStr">
        <is>
          <t>Mensual</t>
        </is>
      </c>
      <c r="E254" t="inlineStr">
        <is>
          <t>Negativo</t>
        </is>
      </c>
      <c r="F254" s="134" t="n">
        <v>46053</v>
      </c>
      <c r="G254" t="n">
        <v>98.65000000000001</v>
      </c>
      <c r="H254" t="n">
        <v>100</v>
      </c>
      <c r="I254" t="inlineStr">
        <is>
          <t>121-2026-01-31</t>
        </is>
      </c>
    </row>
    <row r="255">
      <c r="A255" t="n">
        <v>121</v>
      </c>
      <c r="B255" t="inlineStr">
        <is>
          <t>Ejecución presupuestal de la nómina acumulada</t>
        </is>
      </c>
      <c r="C255" t="inlineStr">
        <is>
          <t>GESTIÓN Y DESARROLLO DEL TALENTO HUMANO</t>
        </is>
      </c>
      <c r="D255" t="inlineStr">
        <is>
          <t>Mensual</t>
        </is>
      </c>
      <c r="E255" t="inlineStr">
        <is>
          <t>Negativo</t>
        </is>
      </c>
      <c r="F255" s="134" t="n">
        <v>46081</v>
      </c>
      <c r="G255" t="n">
        <v>111.62</v>
      </c>
      <c r="H255" t="n">
        <v>100</v>
      </c>
      <c r="I255" t="inlineStr">
        <is>
          <t>121-2026-02-28</t>
        </is>
      </c>
    </row>
    <row r="256">
      <c r="A256" t="n">
        <v>122</v>
      </c>
      <c r="B256" t="inlineStr">
        <is>
          <t>Eficacia en la solicitud documental- por periodo</t>
        </is>
      </c>
      <c r="C256" t="inlineStr">
        <is>
          <t>Gestión de calidad</t>
        </is>
      </c>
      <c r="D256" t="inlineStr">
        <is>
          <t>Mensual</t>
        </is>
      </c>
      <c r="E256" t="inlineStr">
        <is>
          <t>Positivo</t>
        </is>
      </c>
      <c r="F256" s="134" t="n">
        <v>44620</v>
      </c>
      <c r="G256" t="n">
        <v>80</v>
      </c>
      <c r="H256" t="n">
        <v>80</v>
      </c>
      <c r="I256" t="inlineStr">
        <is>
          <t>122-2022-02-28</t>
        </is>
      </c>
    </row>
    <row r="257">
      <c r="A257" t="n">
        <v>122</v>
      </c>
      <c r="B257" t="inlineStr">
        <is>
          <t>Eficacia en la solicitud documental- por periodo</t>
        </is>
      </c>
      <c r="C257" t="inlineStr">
        <is>
          <t>Gestión de calidad</t>
        </is>
      </c>
      <c r="D257" t="inlineStr">
        <is>
          <t>Mensual</t>
        </is>
      </c>
      <c r="E257" t="inlineStr">
        <is>
          <t>Positivo</t>
        </is>
      </c>
      <c r="F257" s="134" t="n">
        <v>44681</v>
      </c>
      <c r="G257" t="n">
        <v>100</v>
      </c>
      <c r="H257" t="n">
        <v>80</v>
      </c>
      <c r="I257" t="inlineStr">
        <is>
          <t>122-2022-04-30</t>
        </is>
      </c>
    </row>
    <row r="258">
      <c r="A258" t="n">
        <v>122</v>
      </c>
      <c r="B258" t="inlineStr">
        <is>
          <t>Eficacia en la solicitud documental- por periodo</t>
        </is>
      </c>
      <c r="C258" t="inlineStr">
        <is>
          <t>Gestión de calidad</t>
        </is>
      </c>
      <c r="D258" t="inlineStr">
        <is>
          <t>Mensual</t>
        </is>
      </c>
      <c r="E258" t="inlineStr">
        <is>
          <t>Positivo</t>
        </is>
      </c>
      <c r="F258" s="134" t="n">
        <v>44742</v>
      </c>
      <c r="G258" t="n">
        <v>47.619047619048</v>
      </c>
      <c r="H258" t="n">
        <v>80</v>
      </c>
      <c r="I258" t="inlineStr">
        <is>
          <t>122-2022-06-30</t>
        </is>
      </c>
    </row>
    <row r="259">
      <c r="A259" t="n">
        <v>122</v>
      </c>
      <c r="B259" t="inlineStr">
        <is>
          <t>Eficacia en la solicitud documental- por periodo</t>
        </is>
      </c>
      <c r="C259" t="inlineStr">
        <is>
          <t>Gestión de calidad</t>
        </is>
      </c>
      <c r="D259" t="inlineStr">
        <is>
          <t>Mensual</t>
        </is>
      </c>
      <c r="E259" t="inlineStr">
        <is>
          <t>Positivo</t>
        </is>
      </c>
      <c r="F259" s="134" t="n">
        <v>44773</v>
      </c>
      <c r="H259" t="n">
        <v>80</v>
      </c>
      <c r="I259" t="inlineStr">
        <is>
          <t>122-2022-07-31</t>
        </is>
      </c>
    </row>
    <row r="260">
      <c r="A260" t="n">
        <v>122</v>
      </c>
      <c r="B260" t="inlineStr">
        <is>
          <t>Eficacia en la solicitud documental- por periodo</t>
        </is>
      </c>
      <c r="C260" t="inlineStr">
        <is>
          <t>Gestión de calidad</t>
        </is>
      </c>
      <c r="D260" t="inlineStr">
        <is>
          <t>Mensual</t>
        </is>
      </c>
      <c r="E260" t="inlineStr">
        <is>
          <t>Positivo</t>
        </is>
      </c>
      <c r="F260" s="134" t="n">
        <v>44804</v>
      </c>
      <c r="G260" t="n">
        <v>98.717948717949</v>
      </c>
      <c r="H260" t="n">
        <v>80</v>
      </c>
      <c r="I260" t="inlineStr">
        <is>
          <t>122-2022-08-31</t>
        </is>
      </c>
    </row>
    <row r="261">
      <c r="A261" t="n">
        <v>122</v>
      </c>
      <c r="B261" t="inlineStr">
        <is>
          <t>Eficacia en la solicitud documental- por periodo</t>
        </is>
      </c>
      <c r="C261" t="inlineStr">
        <is>
          <t>Gestión de calidad</t>
        </is>
      </c>
      <c r="D261" t="inlineStr">
        <is>
          <t>Mensual</t>
        </is>
      </c>
      <c r="E261" t="inlineStr">
        <is>
          <t>Positivo</t>
        </is>
      </c>
      <c r="F261" s="134" t="n">
        <v>44834</v>
      </c>
      <c r="H261" t="n">
        <v>80</v>
      </c>
      <c r="I261" t="inlineStr">
        <is>
          <t>122-2022-09-30</t>
        </is>
      </c>
    </row>
    <row r="262">
      <c r="A262" t="n">
        <v>122</v>
      </c>
      <c r="B262" t="inlineStr">
        <is>
          <t>Eficacia en la solicitud documental- por periodo</t>
        </is>
      </c>
      <c r="C262" t="inlineStr">
        <is>
          <t>Gestión de calidad</t>
        </is>
      </c>
      <c r="D262" t="inlineStr">
        <is>
          <t>Mensual</t>
        </is>
      </c>
      <c r="E262" t="inlineStr">
        <is>
          <t>Positivo</t>
        </is>
      </c>
      <c r="F262" s="134" t="n">
        <v>44865</v>
      </c>
      <c r="G262" t="n">
        <v>100</v>
      </c>
      <c r="H262" t="n">
        <v>80</v>
      </c>
      <c r="I262" t="inlineStr">
        <is>
          <t>122-2022-10-31</t>
        </is>
      </c>
    </row>
    <row r="263">
      <c r="A263" t="n">
        <v>122</v>
      </c>
      <c r="B263" t="inlineStr">
        <is>
          <t>Eficacia en la solicitud documental- por periodo</t>
        </is>
      </c>
      <c r="C263" t="inlineStr">
        <is>
          <t>Gestión de calidad</t>
        </is>
      </c>
      <c r="D263" t="inlineStr">
        <is>
          <t>Mensual</t>
        </is>
      </c>
      <c r="E263" t="inlineStr">
        <is>
          <t>Positivo</t>
        </is>
      </c>
      <c r="F263" s="134" t="n">
        <v>44895</v>
      </c>
      <c r="H263" t="n">
        <v>80</v>
      </c>
      <c r="I263" t="inlineStr">
        <is>
          <t>122-2022-11-30</t>
        </is>
      </c>
    </row>
    <row r="264">
      <c r="A264" t="n">
        <v>122</v>
      </c>
      <c r="B264" t="inlineStr">
        <is>
          <t>Eficacia en la solicitud documental- por periodo</t>
        </is>
      </c>
      <c r="C264" t="inlineStr">
        <is>
          <t>Gestión de calidad</t>
        </is>
      </c>
      <c r="D264" t="inlineStr">
        <is>
          <t>Mensual</t>
        </is>
      </c>
      <c r="E264" t="inlineStr">
        <is>
          <t>Positivo</t>
        </is>
      </c>
      <c r="F264" s="134" t="n">
        <v>44926</v>
      </c>
      <c r="G264" t="n">
        <v>100</v>
      </c>
      <c r="H264" t="n">
        <v>80</v>
      </c>
      <c r="I264" t="inlineStr">
        <is>
          <t>122-2022-12-31</t>
        </is>
      </c>
    </row>
    <row r="265">
      <c r="A265" t="n">
        <v>122</v>
      </c>
      <c r="B265" t="inlineStr">
        <is>
          <t>Eficacia en la solicitud documental- por periodo</t>
        </is>
      </c>
      <c r="C265" t="inlineStr">
        <is>
          <t>Gestión de calidad</t>
        </is>
      </c>
      <c r="D265" t="inlineStr">
        <is>
          <t>Mensual</t>
        </is>
      </c>
      <c r="E265" t="inlineStr">
        <is>
          <t>Positivo</t>
        </is>
      </c>
      <c r="F265" s="134" t="n">
        <v>44957</v>
      </c>
      <c r="H265" t="n">
        <v>80</v>
      </c>
      <c r="I265" t="inlineStr">
        <is>
          <t>122-2023-01-31</t>
        </is>
      </c>
    </row>
    <row r="266">
      <c r="A266" t="n">
        <v>122</v>
      </c>
      <c r="B266" t="inlineStr">
        <is>
          <t>Eficacia en la solicitud documental- por periodo</t>
        </is>
      </c>
      <c r="C266" t="inlineStr">
        <is>
          <t>Gestión de calidad</t>
        </is>
      </c>
      <c r="D266" t="inlineStr">
        <is>
          <t>Mensual</t>
        </is>
      </c>
      <c r="E266" t="inlineStr">
        <is>
          <t>Positivo</t>
        </is>
      </c>
      <c r="F266" s="134" t="n">
        <v>44985</v>
      </c>
      <c r="G266" t="n">
        <v>100</v>
      </c>
      <c r="H266" t="n">
        <v>80</v>
      </c>
      <c r="I266" t="inlineStr">
        <is>
          <t>122-2023-02-28</t>
        </is>
      </c>
    </row>
    <row r="267">
      <c r="A267" t="n">
        <v>122</v>
      </c>
      <c r="B267" t="inlineStr">
        <is>
          <t>Eficacia en la solicitud documental- por periodo</t>
        </is>
      </c>
      <c r="C267" t="inlineStr">
        <is>
          <t>Gestión de calidad</t>
        </is>
      </c>
      <c r="D267" t="inlineStr">
        <is>
          <t>Mensual</t>
        </is>
      </c>
      <c r="E267" t="inlineStr">
        <is>
          <t>Positivo</t>
        </is>
      </c>
      <c r="F267" s="134" t="n">
        <v>45016</v>
      </c>
      <c r="H267" t="n">
        <v>80</v>
      </c>
      <c r="I267" t="inlineStr">
        <is>
          <t>122-2023-03-31</t>
        </is>
      </c>
    </row>
    <row r="268">
      <c r="A268" t="n">
        <v>122</v>
      </c>
      <c r="B268" t="inlineStr">
        <is>
          <t>Eficacia en la solicitud documental- por periodo</t>
        </is>
      </c>
      <c r="C268" t="inlineStr">
        <is>
          <t>Gestión de calidad</t>
        </is>
      </c>
      <c r="D268" t="inlineStr">
        <is>
          <t>Mensual</t>
        </is>
      </c>
      <c r="E268" t="inlineStr">
        <is>
          <t>Positivo</t>
        </is>
      </c>
      <c r="F268" s="134" t="n">
        <v>45046</v>
      </c>
      <c r="G268" t="n">
        <v>100</v>
      </c>
      <c r="H268" t="n">
        <v>80</v>
      </c>
      <c r="I268" t="inlineStr">
        <is>
          <t>122-2023-04-30</t>
        </is>
      </c>
    </row>
    <row r="269">
      <c r="A269" t="n">
        <v>122</v>
      </c>
      <c r="B269" t="inlineStr">
        <is>
          <t>Eficacia en la solicitud documental- por periodo</t>
        </is>
      </c>
      <c r="C269" t="inlineStr">
        <is>
          <t>Gestión de calidad</t>
        </is>
      </c>
      <c r="D269" t="inlineStr">
        <is>
          <t>Mensual</t>
        </is>
      </c>
      <c r="E269" t="inlineStr">
        <is>
          <t>Positivo</t>
        </is>
      </c>
      <c r="F269" s="134" t="n">
        <v>45077</v>
      </c>
      <c r="H269" t="n">
        <v>80</v>
      </c>
      <c r="I269" t="inlineStr">
        <is>
          <t>122-2023-05-31</t>
        </is>
      </c>
    </row>
    <row r="270">
      <c r="A270" t="n">
        <v>122</v>
      </c>
      <c r="B270" t="inlineStr">
        <is>
          <t>Eficacia en la solicitud documental- por periodo</t>
        </is>
      </c>
      <c r="C270" t="inlineStr">
        <is>
          <t>Gestión de calidad</t>
        </is>
      </c>
      <c r="D270" t="inlineStr">
        <is>
          <t>Mensual</t>
        </is>
      </c>
      <c r="E270" t="inlineStr">
        <is>
          <t>Positivo</t>
        </is>
      </c>
      <c r="F270" s="134" t="n">
        <v>45107</v>
      </c>
      <c r="G270" t="n">
        <v>75</v>
      </c>
      <c r="H270" t="n">
        <v>80</v>
      </c>
      <c r="I270" t="inlineStr">
        <is>
          <t>122-2023-06-30</t>
        </is>
      </c>
    </row>
    <row r="271">
      <c r="A271" t="n">
        <v>122</v>
      </c>
      <c r="B271" t="inlineStr">
        <is>
          <t>Eficacia en la solicitud documental- por periodo</t>
        </is>
      </c>
      <c r="C271" t="inlineStr">
        <is>
          <t>Gestión de calidad</t>
        </is>
      </c>
      <c r="D271" t="inlineStr">
        <is>
          <t>Mensual</t>
        </is>
      </c>
      <c r="E271" t="inlineStr">
        <is>
          <t>Positivo</t>
        </is>
      </c>
      <c r="F271" s="134" t="n">
        <v>45138</v>
      </c>
      <c r="H271" t="n">
        <v>80</v>
      </c>
      <c r="I271" t="inlineStr">
        <is>
          <t>122-2023-07-31</t>
        </is>
      </c>
    </row>
    <row r="272">
      <c r="A272" t="n">
        <v>122</v>
      </c>
      <c r="B272" t="inlineStr">
        <is>
          <t>Eficacia en la solicitud documental- por periodo</t>
        </is>
      </c>
      <c r="C272" t="inlineStr">
        <is>
          <t>Gestión de calidad</t>
        </is>
      </c>
      <c r="D272" t="inlineStr">
        <is>
          <t>Mensual</t>
        </is>
      </c>
      <c r="E272" t="inlineStr">
        <is>
          <t>Positivo</t>
        </is>
      </c>
      <c r="F272" s="134" t="n">
        <v>45169</v>
      </c>
      <c r="G272" t="n">
        <v>80</v>
      </c>
      <c r="H272" t="n">
        <v>80</v>
      </c>
      <c r="I272" t="inlineStr">
        <is>
          <t>122-2023-08-31</t>
        </is>
      </c>
    </row>
    <row r="273">
      <c r="A273" t="n">
        <v>122</v>
      </c>
      <c r="B273" t="inlineStr">
        <is>
          <t>Eficacia en la solicitud documental- por periodo</t>
        </is>
      </c>
      <c r="C273" t="inlineStr">
        <is>
          <t>Gestión de calidad</t>
        </is>
      </c>
      <c r="D273" t="inlineStr">
        <is>
          <t>Mensual</t>
        </is>
      </c>
      <c r="E273" t="inlineStr">
        <is>
          <t>Positivo</t>
        </is>
      </c>
      <c r="F273" s="134" t="n">
        <v>45199</v>
      </c>
      <c r="H273" t="n">
        <v>80</v>
      </c>
      <c r="I273" t="inlineStr">
        <is>
          <t>122-2023-09-30</t>
        </is>
      </c>
    </row>
    <row r="274">
      <c r="A274" t="n">
        <v>122</v>
      </c>
      <c r="B274" t="inlineStr">
        <is>
          <t>Eficacia en la solicitud documental- por periodo</t>
        </is>
      </c>
      <c r="C274" t="inlineStr">
        <is>
          <t>Gestión de calidad</t>
        </is>
      </c>
      <c r="D274" t="inlineStr">
        <is>
          <t>Mensual</t>
        </is>
      </c>
      <c r="E274" t="inlineStr">
        <is>
          <t>Positivo</t>
        </is>
      </c>
      <c r="F274" s="134" t="n">
        <v>45230</v>
      </c>
      <c r="G274" t="n">
        <v>100</v>
      </c>
      <c r="H274" t="n">
        <v>80</v>
      </c>
      <c r="I274" t="inlineStr">
        <is>
          <t>122-2023-10-31</t>
        </is>
      </c>
    </row>
    <row r="275">
      <c r="A275" t="n">
        <v>122</v>
      </c>
      <c r="B275" t="inlineStr">
        <is>
          <t>Eficacia en la solicitud documental- por periodo</t>
        </is>
      </c>
      <c r="C275" t="inlineStr">
        <is>
          <t>Gestión de calidad</t>
        </is>
      </c>
      <c r="D275" t="inlineStr">
        <is>
          <t>Mensual</t>
        </is>
      </c>
      <c r="E275" t="inlineStr">
        <is>
          <t>Positivo</t>
        </is>
      </c>
      <c r="F275" s="134" t="n">
        <v>45260</v>
      </c>
      <c r="H275" t="n">
        <v>80</v>
      </c>
      <c r="I275" t="inlineStr">
        <is>
          <t>122-2023-11-30</t>
        </is>
      </c>
    </row>
    <row r="276">
      <c r="A276" t="n">
        <v>122</v>
      </c>
      <c r="B276" t="inlineStr">
        <is>
          <t>Eficacia en la solicitud documental- por periodo</t>
        </is>
      </c>
      <c r="C276" t="inlineStr">
        <is>
          <t>Gestión de calidad</t>
        </is>
      </c>
      <c r="D276" t="inlineStr">
        <is>
          <t>Mensual</t>
        </is>
      </c>
      <c r="E276" t="inlineStr">
        <is>
          <t>Positivo</t>
        </is>
      </c>
      <c r="F276" s="134" t="n">
        <v>45291</v>
      </c>
      <c r="G276" t="n">
        <v>90.91</v>
      </c>
      <c r="H276" t="n">
        <v>80</v>
      </c>
      <c r="I276" t="inlineStr">
        <is>
          <t>122-2023-12-31</t>
        </is>
      </c>
    </row>
    <row r="277">
      <c r="A277" t="n">
        <v>122</v>
      </c>
      <c r="B277" t="inlineStr">
        <is>
          <t>Eficacia en la solicitud documental- por periodo</t>
        </is>
      </c>
      <c r="C277" t="inlineStr">
        <is>
          <t>Gestión de calidad</t>
        </is>
      </c>
      <c r="D277" t="inlineStr">
        <is>
          <t>Mensual</t>
        </is>
      </c>
      <c r="E277" t="inlineStr">
        <is>
          <t>Positivo</t>
        </is>
      </c>
      <c r="F277" s="134" t="n">
        <v>45322</v>
      </c>
      <c r="H277" t="n">
        <v>80</v>
      </c>
      <c r="I277" t="inlineStr">
        <is>
          <t>122-2024-01-31</t>
        </is>
      </c>
    </row>
    <row r="278">
      <c r="A278" t="n">
        <v>122</v>
      </c>
      <c r="B278" t="inlineStr">
        <is>
          <t>Eficacia en la solicitud documental- por periodo</t>
        </is>
      </c>
      <c r="C278" t="inlineStr">
        <is>
          <t>Gestión de calidad</t>
        </is>
      </c>
      <c r="D278" t="inlineStr">
        <is>
          <t>Mensual</t>
        </is>
      </c>
      <c r="E278" t="inlineStr">
        <is>
          <t>Positivo</t>
        </is>
      </c>
      <c r="F278" s="134" t="n">
        <v>45351</v>
      </c>
      <c r="G278" t="n">
        <v>96.67</v>
      </c>
      <c r="H278" t="n">
        <v>80</v>
      </c>
      <c r="I278" t="inlineStr">
        <is>
          <t>122-2024-02-29</t>
        </is>
      </c>
    </row>
    <row r="279">
      <c r="A279" t="n">
        <v>122</v>
      </c>
      <c r="B279" t="inlineStr">
        <is>
          <t>Eficacia en la solicitud documental- por periodo</t>
        </is>
      </c>
      <c r="C279" t="inlineStr">
        <is>
          <t>Gestión de calidad</t>
        </is>
      </c>
      <c r="D279" t="inlineStr">
        <is>
          <t>Mensual</t>
        </is>
      </c>
      <c r="E279" t="inlineStr">
        <is>
          <t>Positivo</t>
        </is>
      </c>
      <c r="F279" s="134" t="n">
        <v>45382</v>
      </c>
      <c r="H279" t="n">
        <v>80</v>
      </c>
      <c r="I279" t="inlineStr">
        <is>
          <t>122-2024-03-31</t>
        </is>
      </c>
    </row>
    <row r="280">
      <c r="A280" t="n">
        <v>122</v>
      </c>
      <c r="B280" t="inlineStr">
        <is>
          <t>Eficacia en la solicitud documental- por periodo</t>
        </is>
      </c>
      <c r="C280" t="inlineStr">
        <is>
          <t>Gestión de calidad</t>
        </is>
      </c>
      <c r="D280" t="inlineStr">
        <is>
          <t>Mensual</t>
        </is>
      </c>
      <c r="E280" t="inlineStr">
        <is>
          <t>Positivo</t>
        </is>
      </c>
      <c r="F280" s="134" t="n">
        <v>45412</v>
      </c>
      <c r="G280" t="n">
        <v>97.67</v>
      </c>
      <c r="H280" t="n">
        <v>80</v>
      </c>
      <c r="I280" t="inlineStr">
        <is>
          <t>122-2024-04-30</t>
        </is>
      </c>
    </row>
    <row r="281">
      <c r="A281" t="n">
        <v>122</v>
      </c>
      <c r="B281" t="inlineStr">
        <is>
          <t>Eficacia en la solicitud documental- por periodo</t>
        </is>
      </c>
      <c r="C281" t="inlineStr">
        <is>
          <t>Gestión de calidad</t>
        </is>
      </c>
      <c r="D281" t="inlineStr">
        <is>
          <t>Mensual</t>
        </is>
      </c>
      <c r="E281" t="inlineStr">
        <is>
          <t>Positivo</t>
        </is>
      </c>
      <c r="F281" s="134" t="n">
        <v>45443</v>
      </c>
      <c r="H281" t="n">
        <v>80</v>
      </c>
      <c r="I281" t="inlineStr">
        <is>
          <t>122-2024-05-31</t>
        </is>
      </c>
    </row>
    <row r="282">
      <c r="A282" t="n">
        <v>122</v>
      </c>
      <c r="B282" t="inlineStr">
        <is>
          <t>Eficacia en la solicitud documental- por periodo</t>
        </is>
      </c>
      <c r="C282" t="inlineStr">
        <is>
          <t>Gestión de calidad</t>
        </is>
      </c>
      <c r="D282" t="inlineStr">
        <is>
          <t>Mensual</t>
        </is>
      </c>
      <c r="E282" t="inlineStr">
        <is>
          <t>Positivo</t>
        </is>
      </c>
      <c r="F282" s="134" t="n">
        <v>45473</v>
      </c>
      <c r="G282" t="n">
        <v>95</v>
      </c>
      <c r="H282" t="n">
        <v>80</v>
      </c>
      <c r="I282" t="inlineStr">
        <is>
          <t>122-2024-06-30</t>
        </is>
      </c>
    </row>
    <row r="283">
      <c r="A283" t="n">
        <v>122</v>
      </c>
      <c r="B283" t="inlineStr">
        <is>
          <t>Eficacia en la solicitud documental- por periodo</t>
        </is>
      </c>
      <c r="C283" t="inlineStr">
        <is>
          <t>Gestión de calidad</t>
        </is>
      </c>
      <c r="D283" t="inlineStr">
        <is>
          <t>Mensual</t>
        </is>
      </c>
      <c r="E283" t="inlineStr">
        <is>
          <t>Positivo</t>
        </is>
      </c>
      <c r="F283" s="134" t="n">
        <v>45504</v>
      </c>
      <c r="H283" t="n">
        <v>80</v>
      </c>
      <c r="I283" t="inlineStr">
        <is>
          <t>122-2024-07-31</t>
        </is>
      </c>
    </row>
    <row r="284">
      <c r="A284" t="n">
        <v>122</v>
      </c>
      <c r="B284" t="inlineStr">
        <is>
          <t>Eficacia en la solicitud documental- por periodo</t>
        </is>
      </c>
      <c r="C284" t="inlineStr">
        <is>
          <t>Gestión de calidad</t>
        </is>
      </c>
      <c r="D284" t="inlineStr">
        <is>
          <t>Mensual</t>
        </is>
      </c>
      <c r="E284" t="inlineStr">
        <is>
          <t>Positivo</t>
        </is>
      </c>
      <c r="F284" s="134" t="n">
        <v>45535</v>
      </c>
      <c r="G284" t="n">
        <v>79.06999999999999</v>
      </c>
      <c r="H284" t="n">
        <v>80</v>
      </c>
      <c r="I284" t="inlineStr">
        <is>
          <t>122-2024-08-31</t>
        </is>
      </c>
    </row>
    <row r="285">
      <c r="A285" t="n">
        <v>122</v>
      </c>
      <c r="B285" t="inlineStr">
        <is>
          <t>Eficacia en la solicitud documental- por periodo</t>
        </is>
      </c>
      <c r="C285" t="inlineStr">
        <is>
          <t>Gestión de calidad</t>
        </is>
      </c>
      <c r="D285" t="inlineStr">
        <is>
          <t>Mensual</t>
        </is>
      </c>
      <c r="E285" t="inlineStr">
        <is>
          <t>Positivo</t>
        </is>
      </c>
      <c r="F285" s="134" t="n">
        <v>45565</v>
      </c>
      <c r="H285" t="n">
        <v>80</v>
      </c>
      <c r="I285" t="inlineStr">
        <is>
          <t>122-2024-09-30</t>
        </is>
      </c>
    </row>
    <row r="286">
      <c r="A286" t="n">
        <v>122</v>
      </c>
      <c r="B286" t="inlineStr">
        <is>
          <t>Eficacia en la solicitud documental- por periodo</t>
        </is>
      </c>
      <c r="C286" t="inlineStr">
        <is>
          <t>Gestión de calidad</t>
        </is>
      </c>
      <c r="D286" t="inlineStr">
        <is>
          <t>Mensual</t>
        </is>
      </c>
      <c r="E286" t="inlineStr">
        <is>
          <t>Positivo</t>
        </is>
      </c>
      <c r="F286" s="134" t="n">
        <v>45596</v>
      </c>
      <c r="G286" t="n">
        <v>97.5</v>
      </c>
      <c r="H286" t="n">
        <v>80</v>
      </c>
      <c r="I286" t="inlineStr">
        <is>
          <t>122-2024-10-31</t>
        </is>
      </c>
    </row>
    <row r="287">
      <c r="A287" t="n">
        <v>122</v>
      </c>
      <c r="B287" t="inlineStr">
        <is>
          <t>Eficacia en la solicitud documental- por periodo</t>
        </is>
      </c>
      <c r="C287" t="inlineStr">
        <is>
          <t>Gestión de calidad</t>
        </is>
      </c>
      <c r="D287" t="inlineStr">
        <is>
          <t>Mensual</t>
        </is>
      </c>
      <c r="E287" t="inlineStr">
        <is>
          <t>Positivo</t>
        </is>
      </c>
      <c r="F287" s="134" t="n">
        <v>45626</v>
      </c>
      <c r="H287" t="n">
        <v>80</v>
      </c>
      <c r="I287" t="inlineStr">
        <is>
          <t>122-2024-11-30</t>
        </is>
      </c>
    </row>
    <row r="288">
      <c r="A288" t="n">
        <v>122</v>
      </c>
      <c r="B288" t="inlineStr">
        <is>
          <t>Eficacia en la solicitud documental- por periodo</t>
        </is>
      </c>
      <c r="C288" t="inlineStr">
        <is>
          <t>Gestión de calidad</t>
        </is>
      </c>
      <c r="D288" t="inlineStr">
        <is>
          <t>Mensual</t>
        </is>
      </c>
      <c r="E288" t="inlineStr">
        <is>
          <t>Positivo</t>
        </is>
      </c>
      <c r="F288" s="134" t="n">
        <v>45657</v>
      </c>
      <c r="G288" t="n">
        <v>100</v>
      </c>
      <c r="H288" t="n">
        <v>80</v>
      </c>
      <c r="I288" t="inlineStr">
        <is>
          <t>122-2024-12-31</t>
        </is>
      </c>
    </row>
    <row r="289">
      <c r="A289" t="n">
        <v>122</v>
      </c>
      <c r="B289" t="inlineStr">
        <is>
          <t>Eficacia en la solicitud documental- por periodo</t>
        </is>
      </c>
      <c r="C289" t="inlineStr">
        <is>
          <t>Gestión de calidad</t>
        </is>
      </c>
      <c r="D289" t="inlineStr">
        <is>
          <t>Mensual</t>
        </is>
      </c>
      <c r="E289" t="inlineStr">
        <is>
          <t>Positivo</t>
        </is>
      </c>
      <c r="F289" s="134" t="n">
        <v>45688</v>
      </c>
      <c r="H289" t="n">
        <v>90</v>
      </c>
      <c r="I289" t="inlineStr">
        <is>
          <t>122-2025-01-31</t>
        </is>
      </c>
    </row>
    <row r="290">
      <c r="A290" t="n">
        <v>122</v>
      </c>
      <c r="B290" t="inlineStr">
        <is>
          <t>Eficacia en la solicitud documental- por periodo</t>
        </is>
      </c>
      <c r="C290" t="inlineStr">
        <is>
          <t>Gestión de calidad</t>
        </is>
      </c>
      <c r="D290" t="inlineStr">
        <is>
          <t>Mensual</t>
        </is>
      </c>
      <c r="E290" t="inlineStr">
        <is>
          <t>Positivo</t>
        </is>
      </c>
      <c r="F290" s="134" t="n">
        <v>45716</v>
      </c>
      <c r="G290" t="n">
        <v>100</v>
      </c>
      <c r="H290" t="n">
        <v>90</v>
      </c>
      <c r="I290" t="inlineStr">
        <is>
          <t>122-2025-02-28</t>
        </is>
      </c>
    </row>
    <row r="291">
      <c r="A291" t="n">
        <v>122</v>
      </c>
      <c r="B291" t="inlineStr">
        <is>
          <t>Eficacia en la solicitud documental- por periodo</t>
        </is>
      </c>
      <c r="C291" t="inlineStr">
        <is>
          <t>Gestión de calidad</t>
        </is>
      </c>
      <c r="D291" t="inlineStr">
        <is>
          <t>Mensual</t>
        </is>
      </c>
      <c r="E291" t="inlineStr">
        <is>
          <t>Positivo</t>
        </is>
      </c>
      <c r="F291" s="134" t="n">
        <v>45747</v>
      </c>
      <c r="H291" t="n">
        <v>90</v>
      </c>
      <c r="I291" t="inlineStr">
        <is>
          <t>122-2025-03-31</t>
        </is>
      </c>
    </row>
    <row r="292">
      <c r="A292" t="n">
        <v>122</v>
      </c>
      <c r="B292" t="inlineStr">
        <is>
          <t>Eficacia en la solicitud documental- por periodo</t>
        </is>
      </c>
      <c r="C292" t="inlineStr">
        <is>
          <t>Gestión de calidad</t>
        </is>
      </c>
      <c r="D292" t="inlineStr">
        <is>
          <t>Mensual</t>
        </is>
      </c>
      <c r="E292" t="inlineStr">
        <is>
          <t>Positivo</t>
        </is>
      </c>
      <c r="F292" s="134" t="n">
        <v>45777</v>
      </c>
      <c r="G292" t="n">
        <v>100</v>
      </c>
      <c r="H292" t="n">
        <v>90</v>
      </c>
      <c r="I292" t="inlineStr">
        <is>
          <t>122-2025-04-30</t>
        </is>
      </c>
    </row>
    <row r="293">
      <c r="A293" t="n">
        <v>122</v>
      </c>
      <c r="B293" t="inlineStr">
        <is>
          <t>Eficacia en la solicitud documental- por periodo</t>
        </is>
      </c>
      <c r="C293" t="inlineStr">
        <is>
          <t>Gestión de calidad</t>
        </is>
      </c>
      <c r="D293" t="inlineStr">
        <is>
          <t>Mensual</t>
        </is>
      </c>
      <c r="E293" t="inlineStr">
        <is>
          <t>Positivo</t>
        </is>
      </c>
      <c r="F293" s="134" t="n">
        <v>45808</v>
      </c>
      <c r="H293" t="n">
        <v>90</v>
      </c>
      <c r="I293" t="inlineStr">
        <is>
          <t>122-2025-05-31</t>
        </is>
      </c>
    </row>
    <row r="294">
      <c r="A294" t="n">
        <v>122</v>
      </c>
      <c r="B294" t="inlineStr">
        <is>
          <t>Eficacia en la solicitud documental- por periodo</t>
        </is>
      </c>
      <c r="C294" t="inlineStr">
        <is>
          <t>Gestión de calidad</t>
        </is>
      </c>
      <c r="D294" t="inlineStr">
        <is>
          <t>Mensual</t>
        </is>
      </c>
      <c r="E294" t="inlineStr">
        <is>
          <t>Positivo</t>
        </is>
      </c>
      <c r="F294" s="134" t="n">
        <v>45838</v>
      </c>
      <c r="G294" t="n">
        <v>43.48</v>
      </c>
      <c r="H294" t="n">
        <v>90</v>
      </c>
      <c r="I294" t="inlineStr">
        <is>
          <t>122-2025-06-30</t>
        </is>
      </c>
    </row>
    <row r="295">
      <c r="A295" t="n">
        <v>122</v>
      </c>
      <c r="B295" t="inlineStr">
        <is>
          <t>Eficacia en la solicitud documental- por periodo</t>
        </is>
      </c>
      <c r="C295" t="inlineStr">
        <is>
          <t>Gestión de calidad</t>
        </is>
      </c>
      <c r="D295" t="inlineStr">
        <is>
          <t>Mensual</t>
        </is>
      </c>
      <c r="E295" t="inlineStr">
        <is>
          <t>Positivo</t>
        </is>
      </c>
      <c r="F295" s="134" t="n">
        <v>45869</v>
      </c>
      <c r="G295" t="n">
        <v>78.26000000000001</v>
      </c>
      <c r="H295" t="n">
        <v>90</v>
      </c>
      <c r="I295" t="inlineStr">
        <is>
          <t>122-2025-07-31</t>
        </is>
      </c>
    </row>
    <row r="296">
      <c r="A296" t="n">
        <v>122</v>
      </c>
      <c r="B296" t="inlineStr">
        <is>
          <t>Eficacia en la solicitud documental- por periodo</t>
        </is>
      </c>
      <c r="C296" t="inlineStr">
        <is>
          <t>Gestión de calidad</t>
        </is>
      </c>
      <c r="D296" t="inlineStr">
        <is>
          <t>Mensual</t>
        </is>
      </c>
      <c r="E296" t="inlineStr">
        <is>
          <t>Positivo</t>
        </is>
      </c>
      <c r="F296" s="134" t="n">
        <v>45900</v>
      </c>
      <c r="G296" t="n">
        <v>57.89</v>
      </c>
      <c r="H296" t="n">
        <v>90</v>
      </c>
      <c r="I296" t="inlineStr">
        <is>
          <t>122-2025-08-31</t>
        </is>
      </c>
    </row>
    <row r="297">
      <c r="A297" t="n">
        <v>122</v>
      </c>
      <c r="B297" t="inlineStr">
        <is>
          <t>Eficacia en la solicitud documental- por periodo</t>
        </is>
      </c>
      <c r="C297" t="inlineStr">
        <is>
          <t>Gestión de calidad</t>
        </is>
      </c>
      <c r="D297" t="inlineStr">
        <is>
          <t>Mensual</t>
        </is>
      </c>
      <c r="E297" t="inlineStr">
        <is>
          <t>Positivo</t>
        </is>
      </c>
      <c r="F297" s="134" t="n">
        <v>45930</v>
      </c>
      <c r="G297" t="n">
        <v>81.81999999999999</v>
      </c>
      <c r="H297" t="n">
        <v>90</v>
      </c>
      <c r="I297" t="inlineStr">
        <is>
          <t>122-2025-09-30</t>
        </is>
      </c>
    </row>
    <row r="298">
      <c r="A298" t="n">
        <v>122</v>
      </c>
      <c r="B298" t="inlineStr">
        <is>
          <t>Eficacia en la solicitud documental- por periodo</t>
        </is>
      </c>
      <c r="C298" t="inlineStr">
        <is>
          <t>Gestión de calidad</t>
        </is>
      </c>
      <c r="D298" t="inlineStr">
        <is>
          <t>Mensual</t>
        </is>
      </c>
      <c r="E298" t="inlineStr">
        <is>
          <t>Positivo</t>
        </is>
      </c>
      <c r="F298" s="134" t="n">
        <v>45961</v>
      </c>
      <c r="G298" t="n">
        <v>88.89</v>
      </c>
      <c r="H298" t="n">
        <v>90</v>
      </c>
      <c r="I298" t="inlineStr">
        <is>
          <t>122-2025-10-31</t>
        </is>
      </c>
    </row>
    <row r="299">
      <c r="A299" t="n">
        <v>122</v>
      </c>
      <c r="B299" t="inlineStr">
        <is>
          <t>Eficacia en la solicitud documental- por periodo</t>
        </is>
      </c>
      <c r="C299" t="inlineStr">
        <is>
          <t>Gestión de calidad</t>
        </is>
      </c>
      <c r="D299" t="inlineStr">
        <is>
          <t>Mensual</t>
        </is>
      </c>
      <c r="E299" t="inlineStr">
        <is>
          <t>Positivo</t>
        </is>
      </c>
      <c r="F299" s="134" t="n">
        <v>45991</v>
      </c>
      <c r="G299" t="n">
        <v>90</v>
      </c>
      <c r="H299" t="n">
        <v>90</v>
      </c>
      <c r="I299" t="inlineStr">
        <is>
          <t>122-2025-11-30</t>
        </is>
      </c>
    </row>
    <row r="300">
      <c r="A300" t="n">
        <v>122</v>
      </c>
      <c r="B300" t="inlineStr">
        <is>
          <t>Eficacia en la solicitud documental- por periodo</t>
        </is>
      </c>
      <c r="C300" t="inlineStr">
        <is>
          <t>Gestión de calidad</t>
        </is>
      </c>
      <c r="D300" t="inlineStr">
        <is>
          <t>Mensual</t>
        </is>
      </c>
      <c r="E300" t="inlineStr">
        <is>
          <t>Positivo</t>
        </is>
      </c>
      <c r="F300" s="134" t="n">
        <v>46022</v>
      </c>
      <c r="G300" t="n">
        <v>100</v>
      </c>
      <c r="H300" t="n">
        <v>90</v>
      </c>
      <c r="I300" t="inlineStr">
        <is>
          <t>122-2025-12-31</t>
        </is>
      </c>
    </row>
    <row r="301">
      <c r="A301" t="n">
        <v>122</v>
      </c>
      <c r="B301" t="inlineStr">
        <is>
          <t>Eficacia en la solicitud documental- por periodo</t>
        </is>
      </c>
      <c r="C301" t="inlineStr">
        <is>
          <t>Gestión de calidad</t>
        </is>
      </c>
      <c r="D301" t="inlineStr">
        <is>
          <t>Mensual</t>
        </is>
      </c>
      <c r="E301" t="inlineStr">
        <is>
          <t>Positivo</t>
        </is>
      </c>
      <c r="F301" s="134" t="n">
        <v>46053</v>
      </c>
      <c r="H301" t="n">
        <v>80</v>
      </c>
      <c r="I301" t="inlineStr">
        <is>
          <t>122-2026-01-31</t>
        </is>
      </c>
    </row>
    <row r="302">
      <c r="A302" t="n">
        <v>122</v>
      </c>
      <c r="B302" t="inlineStr">
        <is>
          <t>Eficacia en la solicitud documental- por periodo</t>
        </is>
      </c>
      <c r="C302" t="inlineStr">
        <is>
          <t>Gestión de calidad</t>
        </is>
      </c>
      <c r="D302" t="inlineStr">
        <is>
          <t>Mensual</t>
        </is>
      </c>
      <c r="E302" t="inlineStr">
        <is>
          <t>Positivo</t>
        </is>
      </c>
      <c r="F302" s="134" t="n">
        <v>46081</v>
      </c>
      <c r="G302" t="n">
        <v>35</v>
      </c>
      <c r="H302" t="n">
        <v>80</v>
      </c>
      <c r="I302" t="inlineStr">
        <is>
          <t>122-2026-02-28</t>
        </is>
      </c>
    </row>
    <row r="303">
      <c r="A303" t="n">
        <v>124</v>
      </c>
      <c r="B303" t="inlineStr">
        <is>
          <t>Indice de Frecuencia de accidentalidad</t>
        </is>
      </c>
      <c r="C303" t="inlineStr">
        <is>
          <t>GESTIÓN DE SEGURIDAD Y SALUD EN EL TRABAJO</t>
        </is>
      </c>
      <c r="D303" t="inlineStr">
        <is>
          <t>Mensual</t>
        </is>
      </c>
      <c r="E303" t="inlineStr">
        <is>
          <t>Negativo</t>
        </is>
      </c>
      <c r="F303" s="134" t="n">
        <v>44592</v>
      </c>
      <c r="G303" t="n">
        <v>0</v>
      </c>
      <c r="H303" t="n">
        <v>1.6</v>
      </c>
      <c r="I303" t="inlineStr">
        <is>
          <t>124-2022-01-31</t>
        </is>
      </c>
    </row>
    <row r="304">
      <c r="A304" t="n">
        <v>124</v>
      </c>
      <c r="B304" t="inlineStr">
        <is>
          <t>Indice de Frecuencia de accidentalidad</t>
        </is>
      </c>
      <c r="C304" t="inlineStr">
        <is>
          <t>GESTIÓN DE SEGURIDAD Y SALUD EN EL TRABAJO</t>
        </is>
      </c>
      <c r="D304" t="inlineStr">
        <is>
          <t>Mensual</t>
        </is>
      </c>
      <c r="E304" t="inlineStr">
        <is>
          <t>Negativo</t>
        </is>
      </c>
      <c r="F304" s="134" t="n">
        <v>44620</v>
      </c>
      <c r="G304" t="n">
        <v>0.06988120195667399</v>
      </c>
      <c r="H304" t="n">
        <v>1.6</v>
      </c>
      <c r="I304" t="inlineStr">
        <is>
          <t>124-2022-02-28</t>
        </is>
      </c>
    </row>
    <row r="305">
      <c r="A305" t="n">
        <v>124</v>
      </c>
      <c r="B305" t="inlineStr">
        <is>
          <t>Indice de Frecuencia de accidentalidad</t>
        </is>
      </c>
      <c r="C305" t="inlineStr">
        <is>
          <t>GESTIÓN DE SEGURIDAD Y SALUD EN EL TRABAJO</t>
        </is>
      </c>
      <c r="D305" t="inlineStr">
        <is>
          <t>Mensual</t>
        </is>
      </c>
      <c r="E305" t="inlineStr">
        <is>
          <t>Negativo</t>
        </is>
      </c>
      <c r="F305" s="134" t="n">
        <v>44651</v>
      </c>
      <c r="G305" t="n">
        <v>0</v>
      </c>
      <c r="H305" t="n">
        <v>1.6</v>
      </c>
      <c r="I305" t="inlineStr">
        <is>
          <t>124-2022-03-31</t>
        </is>
      </c>
    </row>
    <row r="306">
      <c r="A306" t="n">
        <v>124</v>
      </c>
      <c r="B306" t="inlineStr">
        <is>
          <t>Indice de Frecuencia de accidentalidad</t>
        </is>
      </c>
      <c r="C306" t="inlineStr">
        <is>
          <t>GESTIÓN DE SEGURIDAD Y SALUD EN EL TRABAJO</t>
        </is>
      </c>
      <c r="D306" t="inlineStr">
        <is>
          <t>Mensual</t>
        </is>
      </c>
      <c r="E306" t="inlineStr">
        <is>
          <t>Negativo</t>
        </is>
      </c>
      <c r="F306" s="134" t="n">
        <v>44681</v>
      </c>
      <c r="G306" t="n">
        <v>0</v>
      </c>
      <c r="H306" t="n">
        <v>1.6</v>
      </c>
      <c r="I306" t="inlineStr">
        <is>
          <t>124-2022-04-30</t>
        </is>
      </c>
    </row>
    <row r="307">
      <c r="A307" t="n">
        <v>124</v>
      </c>
      <c r="B307" t="inlineStr">
        <is>
          <t>Indice de Frecuencia de accidentalidad</t>
        </is>
      </c>
      <c r="C307" t="inlineStr">
        <is>
          <t>GESTIÓN DE SEGURIDAD Y SALUD EN EL TRABAJO</t>
        </is>
      </c>
      <c r="D307" t="inlineStr">
        <is>
          <t>Mensual</t>
        </is>
      </c>
      <c r="E307" t="inlineStr">
        <is>
          <t>Negativo</t>
        </is>
      </c>
      <c r="F307" s="134" t="n">
        <v>44712</v>
      </c>
      <c r="G307" t="n">
        <v>0.053361792956243</v>
      </c>
      <c r="H307" t="n">
        <v>1.6</v>
      </c>
      <c r="I307" t="inlineStr">
        <is>
          <t>124-2022-05-31</t>
        </is>
      </c>
    </row>
    <row r="308">
      <c r="A308" t="n">
        <v>124</v>
      </c>
      <c r="B308" t="inlineStr">
        <is>
          <t>Indice de Frecuencia de accidentalidad</t>
        </is>
      </c>
      <c r="C308" t="inlineStr">
        <is>
          <t>GESTIÓN DE SEGURIDAD Y SALUD EN EL TRABAJO</t>
        </is>
      </c>
      <c r="D308" t="inlineStr">
        <is>
          <t>Mensual</t>
        </is>
      </c>
      <c r="E308" t="inlineStr">
        <is>
          <t>Negativo</t>
        </is>
      </c>
      <c r="F308" s="134" t="n">
        <v>44742</v>
      </c>
      <c r="G308" t="n">
        <v>0</v>
      </c>
      <c r="H308" t="n">
        <v>1.6</v>
      </c>
      <c r="I308" t="inlineStr">
        <is>
          <t>124-2022-06-30</t>
        </is>
      </c>
    </row>
    <row r="309">
      <c r="A309" t="n">
        <v>124</v>
      </c>
      <c r="B309" t="inlineStr">
        <is>
          <t>Indice de Frecuencia de accidentalidad</t>
        </is>
      </c>
      <c r="C309" t="inlineStr">
        <is>
          <t>GESTIÓN DE SEGURIDAD Y SALUD EN EL TRABAJO</t>
        </is>
      </c>
      <c r="D309" t="inlineStr">
        <is>
          <t>Mensual</t>
        </is>
      </c>
      <c r="E309" t="inlineStr">
        <is>
          <t>Negativo</t>
        </is>
      </c>
      <c r="F309" s="134" t="n">
        <v>44773</v>
      </c>
      <c r="G309" t="n">
        <v>0</v>
      </c>
      <c r="H309" t="n">
        <v>1.6</v>
      </c>
      <c r="I309" t="inlineStr">
        <is>
          <t>124-2022-07-31</t>
        </is>
      </c>
    </row>
    <row r="310">
      <c r="A310" t="n">
        <v>124</v>
      </c>
      <c r="B310" t="inlineStr">
        <is>
          <t>Indice de Frecuencia de accidentalidad</t>
        </is>
      </c>
      <c r="C310" t="inlineStr">
        <is>
          <t>GESTIÓN DE SEGURIDAD Y SALUD EN EL TRABAJO</t>
        </is>
      </c>
      <c r="D310" t="inlineStr">
        <is>
          <t>Mensual</t>
        </is>
      </c>
      <c r="E310" t="inlineStr">
        <is>
          <t>Negativo</t>
        </is>
      </c>
      <c r="F310" s="134" t="n">
        <v>44804</v>
      </c>
      <c r="G310" t="n">
        <v>0.1865671641791</v>
      </c>
      <c r="H310" t="n">
        <v>1.6</v>
      </c>
      <c r="I310" t="inlineStr">
        <is>
          <t>124-2022-08-31</t>
        </is>
      </c>
    </row>
    <row r="311">
      <c r="A311" t="n">
        <v>124</v>
      </c>
      <c r="B311" t="inlineStr">
        <is>
          <t>Indice de Frecuencia de accidentalidad</t>
        </is>
      </c>
      <c r="C311" t="inlineStr">
        <is>
          <t>GESTIÓN DE SEGURIDAD Y SALUD EN EL TRABAJO</t>
        </is>
      </c>
      <c r="D311" t="inlineStr">
        <is>
          <t>Mensual</t>
        </is>
      </c>
      <c r="E311" t="inlineStr">
        <is>
          <t>Negativo</t>
        </is>
      </c>
      <c r="F311" s="134" t="n">
        <v>44834</v>
      </c>
      <c r="G311" t="n">
        <v>0</v>
      </c>
      <c r="H311" t="n">
        <v>1.6</v>
      </c>
      <c r="I311" t="inlineStr">
        <is>
          <t>124-2022-09-30</t>
        </is>
      </c>
    </row>
    <row r="312">
      <c r="A312" t="n">
        <v>124</v>
      </c>
      <c r="B312" t="inlineStr">
        <is>
          <t>Indice de Frecuencia de accidentalidad</t>
        </is>
      </c>
      <c r="C312" t="inlineStr">
        <is>
          <t>GESTIÓN DE SEGURIDAD Y SALUD EN EL TRABAJO</t>
        </is>
      </c>
      <c r="D312" t="inlineStr">
        <is>
          <t>Mensual</t>
        </is>
      </c>
      <c r="E312" t="inlineStr">
        <is>
          <t>Negativo</t>
        </is>
      </c>
      <c r="F312" s="134" t="n">
        <v>44865</v>
      </c>
      <c r="G312" t="n">
        <v>0.055187637969095</v>
      </c>
      <c r="H312" t="n">
        <v>1.6</v>
      </c>
      <c r="I312" t="inlineStr">
        <is>
          <t>124-2022-10-31</t>
        </is>
      </c>
    </row>
    <row r="313">
      <c r="A313" t="n">
        <v>124</v>
      </c>
      <c r="B313" t="inlineStr">
        <is>
          <t>Indice de Frecuencia de accidentalidad</t>
        </is>
      </c>
      <c r="C313" t="inlineStr">
        <is>
          <t>GESTIÓN DE SEGURIDAD Y SALUD EN EL TRABAJO</t>
        </is>
      </c>
      <c r="D313" t="inlineStr">
        <is>
          <t>Mensual</t>
        </is>
      </c>
      <c r="E313" t="inlineStr">
        <is>
          <t>Negativo</t>
        </is>
      </c>
      <c r="F313" s="134" t="n">
        <v>44895</v>
      </c>
      <c r="G313" t="n">
        <v>0</v>
      </c>
      <c r="H313" t="n">
        <v>1.6</v>
      </c>
      <c r="I313" t="inlineStr">
        <is>
          <t>124-2022-11-30</t>
        </is>
      </c>
    </row>
    <row r="314">
      <c r="A314" t="n">
        <v>124</v>
      </c>
      <c r="B314" t="inlineStr">
        <is>
          <t>Indice de Frecuencia de accidentalidad</t>
        </is>
      </c>
      <c r="C314" t="inlineStr">
        <is>
          <t>GESTIÓN DE SEGURIDAD Y SALUD EN EL TRABAJO</t>
        </is>
      </c>
      <c r="D314" t="inlineStr">
        <is>
          <t>Mensual</t>
        </is>
      </c>
      <c r="E314" t="inlineStr">
        <is>
          <t>Negativo</t>
        </is>
      </c>
      <c r="F314" s="134" t="n">
        <v>44926</v>
      </c>
      <c r="G314" t="n">
        <v>0</v>
      </c>
      <c r="H314" t="n">
        <v>1.6</v>
      </c>
      <c r="I314" t="inlineStr">
        <is>
          <t>124-2022-12-31</t>
        </is>
      </c>
    </row>
    <row r="315">
      <c r="A315" t="n">
        <v>124</v>
      </c>
      <c r="B315" t="inlineStr">
        <is>
          <t>Indice de Frecuencia de accidentalidad</t>
        </is>
      </c>
      <c r="C315" t="inlineStr">
        <is>
          <t>GESTIÓN DE SEGURIDAD Y SALUD EN EL TRABAJO</t>
        </is>
      </c>
      <c r="D315" t="inlineStr">
        <is>
          <t>Mensual</t>
        </is>
      </c>
      <c r="E315" t="inlineStr">
        <is>
          <t>Negativo</t>
        </is>
      </c>
      <c r="F315" s="134" t="n">
        <v>44957</v>
      </c>
      <c r="G315" t="n">
        <v>0</v>
      </c>
      <c r="H315" t="n">
        <v>1.6</v>
      </c>
      <c r="I315" t="inlineStr">
        <is>
          <t>124-2023-01-31</t>
        </is>
      </c>
    </row>
    <row r="316">
      <c r="A316" t="n">
        <v>124</v>
      </c>
      <c r="B316" t="inlineStr">
        <is>
          <t>Indice de Frecuencia de accidentalidad</t>
        </is>
      </c>
      <c r="C316" t="inlineStr">
        <is>
          <t>GESTIÓN DE SEGURIDAD Y SALUD EN EL TRABAJO</t>
        </is>
      </c>
      <c r="D316" t="inlineStr">
        <is>
          <t>Mensual</t>
        </is>
      </c>
      <c r="E316" t="inlineStr">
        <is>
          <t>Negativo</t>
        </is>
      </c>
      <c r="F316" s="134" t="n">
        <v>44985</v>
      </c>
      <c r="G316" t="n">
        <v>0</v>
      </c>
      <c r="H316" t="n">
        <v>1.6</v>
      </c>
      <c r="I316" t="inlineStr">
        <is>
          <t>124-2023-02-28</t>
        </is>
      </c>
    </row>
    <row r="317">
      <c r="A317" t="n">
        <v>124</v>
      </c>
      <c r="B317" t="inlineStr">
        <is>
          <t>Indice de Frecuencia de accidentalidad</t>
        </is>
      </c>
      <c r="C317" t="inlineStr">
        <is>
          <t>GESTIÓN DE SEGURIDAD Y SALUD EN EL TRABAJO</t>
        </is>
      </c>
      <c r="D317" t="inlineStr">
        <is>
          <t>Mensual</t>
        </is>
      </c>
      <c r="E317" t="inlineStr">
        <is>
          <t>Negativo</t>
        </is>
      </c>
      <c r="F317" s="134" t="n">
        <v>45016</v>
      </c>
      <c r="G317" t="n">
        <v>0</v>
      </c>
      <c r="H317" t="n">
        <v>1.6</v>
      </c>
      <c r="I317" t="inlineStr">
        <is>
          <t>124-2023-03-31</t>
        </is>
      </c>
    </row>
    <row r="318">
      <c r="A318" t="n">
        <v>124</v>
      </c>
      <c r="B318" t="inlineStr">
        <is>
          <t>Indice de Frecuencia de accidentalidad</t>
        </is>
      </c>
      <c r="C318" t="inlineStr">
        <is>
          <t>GESTIÓN DE SEGURIDAD Y SALUD EN EL TRABAJO</t>
        </is>
      </c>
      <c r="D318" t="inlineStr">
        <is>
          <t>Mensual</t>
        </is>
      </c>
      <c r="E318" t="inlineStr">
        <is>
          <t>Negativo</t>
        </is>
      </c>
      <c r="F318" s="134" t="n">
        <v>45046</v>
      </c>
      <c r="G318" t="n">
        <v>0.10435690060005</v>
      </c>
      <c r="H318" t="n">
        <v>1.6</v>
      </c>
      <c r="I318" t="inlineStr">
        <is>
          <t>124-2023-04-30</t>
        </is>
      </c>
    </row>
    <row r="319">
      <c r="A319" t="n">
        <v>124</v>
      </c>
      <c r="B319" t="inlineStr">
        <is>
          <t>Indice de Frecuencia de accidentalidad</t>
        </is>
      </c>
      <c r="C319" t="inlineStr">
        <is>
          <t>GESTIÓN DE SEGURIDAD Y SALUD EN EL TRABAJO</t>
        </is>
      </c>
      <c r="D319" t="inlineStr">
        <is>
          <t>Mensual</t>
        </is>
      </c>
      <c r="E319" t="inlineStr">
        <is>
          <t>Negativo</t>
        </is>
      </c>
      <c r="F319" s="134" t="n">
        <v>45077</v>
      </c>
      <c r="G319" t="n">
        <v>0.051072522982635</v>
      </c>
      <c r="H319" t="n">
        <v>1.6</v>
      </c>
      <c r="I319" t="inlineStr">
        <is>
          <t>124-2023-05-31</t>
        </is>
      </c>
    </row>
    <row r="320">
      <c r="A320" t="n">
        <v>124</v>
      </c>
      <c r="B320" t="inlineStr">
        <is>
          <t>Indice de Frecuencia de accidentalidad</t>
        </is>
      </c>
      <c r="C320" t="inlineStr">
        <is>
          <t>GESTIÓN DE SEGURIDAD Y SALUD EN EL TRABAJO</t>
        </is>
      </c>
      <c r="D320" t="inlineStr">
        <is>
          <t>Mensual</t>
        </is>
      </c>
      <c r="E320" t="inlineStr">
        <is>
          <t>Negativo</t>
        </is>
      </c>
      <c r="F320" s="134" t="n">
        <v>45107</v>
      </c>
      <c r="G320" t="n">
        <v>0</v>
      </c>
      <c r="H320" t="n">
        <v>1.6</v>
      </c>
      <c r="I320" t="inlineStr">
        <is>
          <t>124-2023-06-30</t>
        </is>
      </c>
    </row>
    <row r="321">
      <c r="A321" t="n">
        <v>124</v>
      </c>
      <c r="B321" t="inlineStr">
        <is>
          <t>Indice de Frecuencia de accidentalidad</t>
        </is>
      </c>
      <c r="C321" t="inlineStr">
        <is>
          <t>GESTIÓN DE SEGURIDAD Y SALUD EN EL TRABAJO</t>
        </is>
      </c>
      <c r="D321" t="inlineStr">
        <is>
          <t>Mensual</t>
        </is>
      </c>
      <c r="E321" t="inlineStr">
        <is>
          <t>Negativo</t>
        </is>
      </c>
      <c r="F321" s="134" t="n">
        <v>45138</v>
      </c>
      <c r="G321" t="n">
        <v>0.075471698113208</v>
      </c>
      <c r="H321" t="n">
        <v>1.6</v>
      </c>
      <c r="I321" t="inlineStr">
        <is>
          <t>124-2023-07-31</t>
        </is>
      </c>
    </row>
    <row r="322">
      <c r="A322" t="n">
        <v>124</v>
      </c>
      <c r="B322" t="inlineStr">
        <is>
          <t>Indice de Frecuencia de accidentalidad</t>
        </is>
      </c>
      <c r="C322" t="inlineStr">
        <is>
          <t>GESTIÓN DE SEGURIDAD Y SALUD EN EL TRABAJO</t>
        </is>
      </c>
      <c r="D322" t="inlineStr">
        <is>
          <t>Mensual</t>
        </is>
      </c>
      <c r="E322" t="inlineStr">
        <is>
          <t>Negativo</t>
        </is>
      </c>
      <c r="F322" s="134" t="n">
        <v>45169</v>
      </c>
      <c r="G322" t="n">
        <v>0.06</v>
      </c>
      <c r="H322" t="n">
        <v>1.6</v>
      </c>
      <c r="I322" t="inlineStr">
        <is>
          <t>124-2023-08-31</t>
        </is>
      </c>
    </row>
    <row r="323">
      <c r="A323" t="n">
        <v>124</v>
      </c>
      <c r="B323" t="inlineStr">
        <is>
          <t>Indice de Frecuencia de accidentalidad</t>
        </is>
      </c>
      <c r="C323" t="inlineStr">
        <is>
          <t>GESTIÓN DE SEGURIDAD Y SALUD EN EL TRABAJO</t>
        </is>
      </c>
      <c r="D323" t="inlineStr">
        <is>
          <t>Mensual</t>
        </is>
      </c>
      <c r="E323" t="inlineStr">
        <is>
          <t>Negativo</t>
        </is>
      </c>
      <c r="F323" s="134" t="n">
        <v>45199</v>
      </c>
      <c r="G323" t="n">
        <v>0</v>
      </c>
      <c r="H323" t="n">
        <v>1.6</v>
      </c>
      <c r="I323" t="inlineStr">
        <is>
          <t>124-2023-09-30</t>
        </is>
      </c>
    </row>
    <row r="324">
      <c r="A324" t="n">
        <v>124</v>
      </c>
      <c r="B324" t="inlineStr">
        <is>
          <t>Indice de Frecuencia de accidentalidad</t>
        </is>
      </c>
      <c r="C324" t="inlineStr">
        <is>
          <t>GESTIÓN DE SEGURIDAD Y SALUD EN EL TRABAJO</t>
        </is>
      </c>
      <c r="D324" t="inlineStr">
        <is>
          <t>Mensual</t>
        </is>
      </c>
      <c r="E324" t="inlineStr">
        <is>
          <t>Negativo</t>
        </is>
      </c>
      <c r="F324" s="134" t="n">
        <v>45230</v>
      </c>
      <c r="G324" t="n">
        <v>0.05</v>
      </c>
      <c r="H324" t="n">
        <v>1.6</v>
      </c>
      <c r="I324" t="inlineStr">
        <is>
          <t>124-2023-10-31</t>
        </is>
      </c>
    </row>
    <row r="325">
      <c r="A325" t="n">
        <v>124</v>
      </c>
      <c r="B325" t="inlineStr">
        <is>
          <t>Indice de Frecuencia de accidentalidad</t>
        </is>
      </c>
      <c r="C325" t="inlineStr">
        <is>
          <t>GESTIÓN DE SEGURIDAD Y SALUD EN EL TRABAJO</t>
        </is>
      </c>
      <c r="D325" t="inlineStr">
        <is>
          <t>Mensual</t>
        </is>
      </c>
      <c r="E325" t="inlineStr">
        <is>
          <t>Negativo</t>
        </is>
      </c>
      <c r="F325" s="134" t="n">
        <v>45260</v>
      </c>
      <c r="G325" t="n">
        <v>0</v>
      </c>
      <c r="H325" t="n">
        <v>1.6</v>
      </c>
      <c r="I325" t="inlineStr">
        <is>
          <t>124-2023-11-30</t>
        </is>
      </c>
    </row>
    <row r="326">
      <c r="A326" t="n">
        <v>124</v>
      </c>
      <c r="B326" t="inlineStr">
        <is>
          <t>Indice de Frecuencia de accidentalidad</t>
        </is>
      </c>
      <c r="C326" t="inlineStr">
        <is>
          <t>GESTIÓN DE SEGURIDAD Y SALUD EN EL TRABAJO</t>
        </is>
      </c>
      <c r="D326" t="inlineStr">
        <is>
          <t>Mensual</t>
        </is>
      </c>
      <c r="E326" t="inlineStr">
        <is>
          <t>Negativo</t>
        </is>
      </c>
      <c r="F326" s="134" t="n">
        <v>45291</v>
      </c>
      <c r="G326" t="n">
        <v>0</v>
      </c>
      <c r="H326" t="n">
        <v>1.6</v>
      </c>
      <c r="I326" t="inlineStr">
        <is>
          <t>124-2023-12-31</t>
        </is>
      </c>
    </row>
    <row r="327">
      <c r="A327" t="n">
        <v>124</v>
      </c>
      <c r="B327" t="inlineStr">
        <is>
          <t>Indice de Frecuencia de accidentalidad</t>
        </is>
      </c>
      <c r="C327" t="inlineStr">
        <is>
          <t>GESTIÓN DE SEGURIDAD Y SALUD EN EL TRABAJO</t>
        </is>
      </c>
      <c r="D327" t="inlineStr">
        <is>
          <t>Mensual</t>
        </is>
      </c>
      <c r="E327" t="inlineStr">
        <is>
          <t>Negativo</t>
        </is>
      </c>
      <c r="F327" s="134" t="n">
        <v>45322</v>
      </c>
      <c r="G327" t="n">
        <v>0</v>
      </c>
      <c r="H327" t="n">
        <v>0.2</v>
      </c>
      <c r="I327" t="inlineStr">
        <is>
          <t>124-2024-01-31</t>
        </is>
      </c>
    </row>
    <row r="328">
      <c r="A328" t="n">
        <v>124</v>
      </c>
      <c r="B328" t="inlineStr">
        <is>
          <t>Indice de Frecuencia de accidentalidad</t>
        </is>
      </c>
      <c r="C328" t="inlineStr">
        <is>
          <t>GESTIÓN DE SEGURIDAD Y SALUD EN EL TRABAJO</t>
        </is>
      </c>
      <c r="D328" t="inlineStr">
        <is>
          <t>Mensual</t>
        </is>
      </c>
      <c r="E328" t="inlineStr">
        <is>
          <t>Negativo</t>
        </is>
      </c>
      <c r="F328" s="134" t="n">
        <v>45351</v>
      </c>
      <c r="G328" t="n">
        <v>0</v>
      </c>
      <c r="H328" t="n">
        <v>0.2</v>
      </c>
      <c r="I328" t="inlineStr">
        <is>
          <t>124-2024-02-29</t>
        </is>
      </c>
    </row>
    <row r="329">
      <c r="A329" t="n">
        <v>124</v>
      </c>
      <c r="B329" t="inlineStr">
        <is>
          <t>Indice de Frecuencia de accidentalidad</t>
        </is>
      </c>
      <c r="C329" t="inlineStr">
        <is>
          <t>GESTIÓN DE SEGURIDAD Y SALUD EN EL TRABAJO</t>
        </is>
      </c>
      <c r="D329" t="inlineStr">
        <is>
          <t>Mensual</t>
        </is>
      </c>
      <c r="E329" t="inlineStr">
        <is>
          <t>Negativo</t>
        </is>
      </c>
      <c r="F329" s="134" t="n">
        <v>45382</v>
      </c>
      <c r="G329" t="n">
        <v>0</v>
      </c>
      <c r="H329" t="n">
        <v>0.2</v>
      </c>
      <c r="I329" t="inlineStr">
        <is>
          <t>124-2024-03-31</t>
        </is>
      </c>
    </row>
    <row r="330">
      <c r="A330" t="n">
        <v>124</v>
      </c>
      <c r="B330" t="inlineStr">
        <is>
          <t>Indice de Frecuencia de accidentalidad</t>
        </is>
      </c>
      <c r="C330" t="inlineStr">
        <is>
          <t>GESTIÓN DE SEGURIDAD Y SALUD EN EL TRABAJO</t>
        </is>
      </c>
      <c r="D330" t="inlineStr">
        <is>
          <t>Mensual</t>
        </is>
      </c>
      <c r="E330" t="inlineStr">
        <is>
          <t>Negativo</t>
        </is>
      </c>
      <c r="F330" s="134" t="n">
        <v>45412</v>
      </c>
      <c r="G330" t="n">
        <v>0</v>
      </c>
      <c r="H330" t="n">
        <v>0.2</v>
      </c>
      <c r="I330" t="inlineStr">
        <is>
          <t>124-2024-04-30</t>
        </is>
      </c>
    </row>
    <row r="331">
      <c r="A331" t="n">
        <v>124</v>
      </c>
      <c r="B331" t="inlineStr">
        <is>
          <t>Indice de Frecuencia de accidentalidad</t>
        </is>
      </c>
      <c r="C331" t="inlineStr">
        <is>
          <t>GESTIÓN DE SEGURIDAD Y SALUD EN EL TRABAJO</t>
        </is>
      </c>
      <c r="D331" t="inlineStr">
        <is>
          <t>Mensual</t>
        </is>
      </c>
      <c r="E331" t="inlineStr">
        <is>
          <t>Negativo</t>
        </is>
      </c>
      <c r="F331" s="134" t="n">
        <v>45443</v>
      </c>
      <c r="G331" t="n">
        <v>0.041823504809703</v>
      </c>
      <c r="H331" t="n">
        <v>0.2</v>
      </c>
      <c r="I331" t="inlineStr">
        <is>
          <t>124-2024-05-31</t>
        </is>
      </c>
    </row>
    <row r="332">
      <c r="A332" t="n">
        <v>124</v>
      </c>
      <c r="B332" t="inlineStr">
        <is>
          <t>Indice de Frecuencia de accidentalidad</t>
        </is>
      </c>
      <c r="C332" t="inlineStr">
        <is>
          <t>GESTIÓN DE SEGURIDAD Y SALUD EN EL TRABAJO</t>
        </is>
      </c>
      <c r="D332" t="inlineStr">
        <is>
          <t>Mensual</t>
        </is>
      </c>
      <c r="E332" t="inlineStr">
        <is>
          <t>Negativo</t>
        </is>
      </c>
      <c r="F332" s="134" t="n">
        <v>45473</v>
      </c>
      <c r="G332" t="n">
        <v>0</v>
      </c>
      <c r="H332" t="n">
        <v>0.2</v>
      </c>
      <c r="I332" t="inlineStr">
        <is>
          <t>124-2024-06-30</t>
        </is>
      </c>
    </row>
    <row r="333">
      <c r="A333" t="n">
        <v>124</v>
      </c>
      <c r="B333" t="inlineStr">
        <is>
          <t>Indice de Frecuencia de accidentalidad</t>
        </is>
      </c>
      <c r="C333" t="inlineStr">
        <is>
          <t>GESTIÓN DE SEGURIDAD Y SALUD EN EL TRABAJO</t>
        </is>
      </c>
      <c r="D333" t="inlineStr">
        <is>
          <t>Mensual</t>
        </is>
      </c>
      <c r="E333" t="inlineStr">
        <is>
          <t>Negativo</t>
        </is>
      </c>
      <c r="F333" s="134" t="n">
        <v>45504</v>
      </c>
      <c r="G333" t="n">
        <v>0</v>
      </c>
      <c r="H333" t="n">
        <v>0.2</v>
      </c>
      <c r="I333" t="inlineStr">
        <is>
          <t>124-2024-07-31</t>
        </is>
      </c>
    </row>
    <row r="334">
      <c r="A334" t="n">
        <v>124</v>
      </c>
      <c r="B334" t="inlineStr">
        <is>
          <t>Indice de Frecuencia de accidentalidad</t>
        </is>
      </c>
      <c r="C334" t="inlineStr">
        <is>
          <t>GESTIÓN DE SEGURIDAD Y SALUD EN EL TRABAJO</t>
        </is>
      </c>
      <c r="D334" t="inlineStr">
        <is>
          <t>Mensual</t>
        </is>
      </c>
      <c r="E334" t="inlineStr">
        <is>
          <t>Negativo</t>
        </is>
      </c>
      <c r="F334" s="134" t="n">
        <v>45535</v>
      </c>
      <c r="G334" t="n">
        <v>0</v>
      </c>
      <c r="H334" t="n">
        <v>0.2</v>
      </c>
      <c r="I334" t="inlineStr">
        <is>
          <t>124-2024-08-31</t>
        </is>
      </c>
    </row>
    <row r="335">
      <c r="A335" t="n">
        <v>124</v>
      </c>
      <c r="B335" t="inlineStr">
        <is>
          <t>Indice de Frecuencia de accidentalidad</t>
        </is>
      </c>
      <c r="C335" t="inlineStr">
        <is>
          <t>GESTIÓN DE SEGURIDAD Y SALUD EN EL TRABAJO</t>
        </is>
      </c>
      <c r="D335" t="inlineStr">
        <is>
          <t>Mensual</t>
        </is>
      </c>
      <c r="E335" t="inlineStr">
        <is>
          <t>Negativo</t>
        </is>
      </c>
      <c r="F335" s="134" t="n">
        <v>45565</v>
      </c>
      <c r="G335" t="n">
        <v>0</v>
      </c>
      <c r="H335" t="n">
        <v>0.2</v>
      </c>
      <c r="I335" t="inlineStr">
        <is>
          <t>124-2024-09-30</t>
        </is>
      </c>
    </row>
    <row r="336">
      <c r="A336" t="n">
        <v>124</v>
      </c>
      <c r="B336" t="inlineStr">
        <is>
          <t>Indice de Frecuencia de accidentalidad</t>
        </is>
      </c>
      <c r="C336" t="inlineStr">
        <is>
          <t>GESTIÓN DE SEGURIDAD Y SALUD EN EL TRABAJO</t>
        </is>
      </c>
      <c r="D336" t="inlineStr">
        <is>
          <t>Mensual</t>
        </is>
      </c>
      <c r="E336" t="inlineStr">
        <is>
          <t>Negativo</t>
        </is>
      </c>
      <c r="F336" s="134" t="n">
        <v>45596</v>
      </c>
      <c r="G336" t="n">
        <v>0</v>
      </c>
      <c r="H336" t="n">
        <v>0.2</v>
      </c>
      <c r="I336" t="inlineStr">
        <is>
          <t>124-2024-10-31</t>
        </is>
      </c>
    </row>
    <row r="337">
      <c r="A337" t="n">
        <v>124</v>
      </c>
      <c r="B337" t="inlineStr">
        <is>
          <t>Indice de Frecuencia de accidentalidad</t>
        </is>
      </c>
      <c r="C337" t="inlineStr">
        <is>
          <t>GESTIÓN DE SEGURIDAD Y SALUD EN EL TRABAJO</t>
        </is>
      </c>
      <c r="D337" t="inlineStr">
        <is>
          <t>Mensual</t>
        </is>
      </c>
      <c r="E337" t="inlineStr">
        <is>
          <t>Negativo</t>
        </is>
      </c>
      <c r="F337" s="134" t="n">
        <v>45626</v>
      </c>
      <c r="G337" t="n">
        <v>0</v>
      </c>
      <c r="H337" t="n">
        <v>0.2</v>
      </c>
      <c r="I337" t="inlineStr">
        <is>
          <t>124-2024-11-30</t>
        </is>
      </c>
    </row>
    <row r="338">
      <c r="A338" t="n">
        <v>124</v>
      </c>
      <c r="B338" t="inlineStr">
        <is>
          <t>Indice de Frecuencia de accidentalidad</t>
        </is>
      </c>
      <c r="C338" t="inlineStr">
        <is>
          <t>GESTIÓN DE SEGURIDAD Y SALUD EN EL TRABAJO</t>
        </is>
      </c>
      <c r="D338" t="inlineStr">
        <is>
          <t>Mensual</t>
        </is>
      </c>
      <c r="E338" t="inlineStr">
        <is>
          <t>Negativo</t>
        </is>
      </c>
      <c r="F338" s="134" t="n">
        <v>45657</v>
      </c>
      <c r="G338" t="n">
        <v>0.1141552511415525</v>
      </c>
      <c r="H338" t="n">
        <v>0.2</v>
      </c>
      <c r="I338" t="inlineStr">
        <is>
          <t>124-2024-12-31</t>
        </is>
      </c>
    </row>
    <row r="339">
      <c r="A339" t="n">
        <v>124</v>
      </c>
      <c r="B339" t="inlineStr">
        <is>
          <t>Indice de Frecuencia de accidentalidad</t>
        </is>
      </c>
      <c r="C339" t="inlineStr">
        <is>
          <t>GESTIÓN DE SEGURIDAD Y SALUD EN EL TRABAJO</t>
        </is>
      </c>
      <c r="D339" t="inlineStr">
        <is>
          <t>Mensual</t>
        </is>
      </c>
      <c r="E339" t="inlineStr">
        <is>
          <t>Negativo</t>
        </is>
      </c>
      <c r="F339" s="134" t="n">
        <v>45688</v>
      </c>
      <c r="G339" t="n">
        <v>0.0911577028258887</v>
      </c>
      <c r="H339" t="n">
        <v>0.2</v>
      </c>
      <c r="I339" t="inlineStr">
        <is>
          <t>124-2025-01-31</t>
        </is>
      </c>
    </row>
    <row r="340">
      <c r="A340" t="n">
        <v>124</v>
      </c>
      <c r="B340" t="inlineStr">
        <is>
          <t>Indice de Frecuencia de accidentalidad</t>
        </is>
      </c>
      <c r="C340" t="inlineStr">
        <is>
          <t>GESTIÓN DE SEGURIDAD Y SALUD EN EL TRABAJO</t>
        </is>
      </c>
      <c r="D340" t="inlineStr">
        <is>
          <t>Mensual</t>
        </is>
      </c>
      <c r="E340" t="inlineStr">
        <is>
          <t>Negativo</t>
        </is>
      </c>
      <c r="F340" s="134" t="n">
        <v>45716</v>
      </c>
      <c r="G340" t="n">
        <v>0</v>
      </c>
      <c r="H340" t="n">
        <v>0.2</v>
      </c>
      <c r="I340" t="inlineStr">
        <is>
          <t>124-2025-02-28</t>
        </is>
      </c>
    </row>
    <row r="341">
      <c r="A341" t="n">
        <v>124</v>
      </c>
      <c r="B341" t="inlineStr">
        <is>
          <t>Indice de Frecuencia de accidentalidad</t>
        </is>
      </c>
      <c r="C341" t="inlineStr">
        <is>
          <t>GESTIÓN DE SEGURIDAD Y SALUD EN EL TRABAJO</t>
        </is>
      </c>
      <c r="D341" t="inlineStr">
        <is>
          <t>Mensual</t>
        </is>
      </c>
      <c r="E341" t="inlineStr">
        <is>
          <t>Negativo</t>
        </is>
      </c>
      <c r="F341" s="134" t="n">
        <v>45747</v>
      </c>
      <c r="G341" t="n">
        <v>0.06</v>
      </c>
      <c r="H341" t="n">
        <v>0.2</v>
      </c>
      <c r="I341" t="inlineStr">
        <is>
          <t>124-2025-03-31</t>
        </is>
      </c>
    </row>
    <row r="342">
      <c r="A342" t="n">
        <v>124</v>
      </c>
      <c r="B342" t="inlineStr">
        <is>
          <t>Indice de Frecuencia de accidentalidad</t>
        </is>
      </c>
      <c r="C342" t="inlineStr">
        <is>
          <t>GESTIÓN DE SEGURIDAD Y SALUD EN EL TRABAJO</t>
        </is>
      </c>
      <c r="D342" t="inlineStr">
        <is>
          <t>Mensual</t>
        </is>
      </c>
      <c r="E342" t="inlineStr">
        <is>
          <t>Negativo</t>
        </is>
      </c>
      <c r="F342" s="134" t="n">
        <v>45777</v>
      </c>
      <c r="G342" t="n">
        <v>0</v>
      </c>
      <c r="H342" t="n">
        <v>0.2</v>
      </c>
      <c r="I342" t="inlineStr">
        <is>
          <t>124-2025-04-30</t>
        </is>
      </c>
    </row>
    <row r="343">
      <c r="A343" t="n">
        <v>124</v>
      </c>
      <c r="B343" t="inlineStr">
        <is>
          <t>Indice de Frecuencia de accidentalidad</t>
        </is>
      </c>
      <c r="C343" t="inlineStr">
        <is>
          <t>GESTIÓN DE SEGURIDAD Y SALUD EN EL TRABAJO</t>
        </is>
      </c>
      <c r="D343" t="inlineStr">
        <is>
          <t>Mensual</t>
        </is>
      </c>
      <c r="E343" t="inlineStr">
        <is>
          <t>Negativo</t>
        </is>
      </c>
      <c r="F343" s="134" t="n">
        <v>45808</v>
      </c>
      <c r="G343" t="n">
        <v>0.06</v>
      </c>
      <c r="H343" t="n">
        <v>0.2</v>
      </c>
      <c r="I343" t="inlineStr">
        <is>
          <t>124-2025-05-31</t>
        </is>
      </c>
    </row>
    <row r="344">
      <c r="A344" t="n">
        <v>124</v>
      </c>
      <c r="B344" t="inlineStr">
        <is>
          <t>Indice de Frecuencia de accidentalidad</t>
        </is>
      </c>
      <c r="C344" t="inlineStr">
        <is>
          <t>GESTIÓN DE SEGURIDAD Y SALUD EN EL TRABAJO</t>
        </is>
      </c>
      <c r="D344" t="inlineStr">
        <is>
          <t>Mensual</t>
        </is>
      </c>
      <c r="E344" t="inlineStr">
        <is>
          <t>Negativo</t>
        </is>
      </c>
      <c r="F344" s="134" t="n">
        <v>45838</v>
      </c>
      <c r="G344" t="n">
        <v>0</v>
      </c>
      <c r="H344" t="n">
        <v>0.2</v>
      </c>
      <c r="I344" t="inlineStr">
        <is>
          <t>124-2025-06-30</t>
        </is>
      </c>
    </row>
    <row r="345">
      <c r="A345" t="n">
        <v>124</v>
      </c>
      <c r="B345" t="inlineStr">
        <is>
          <t>Indice de Frecuencia de accidentalidad</t>
        </is>
      </c>
      <c r="C345" t="inlineStr">
        <is>
          <t>GESTIÓN DE SEGURIDAD Y SALUD EN EL TRABAJO</t>
        </is>
      </c>
      <c r="D345" t="inlineStr">
        <is>
          <t>Mensual</t>
        </is>
      </c>
      <c r="E345" t="inlineStr">
        <is>
          <t>Negativo</t>
        </is>
      </c>
      <c r="F345" s="134" t="n">
        <v>45869</v>
      </c>
      <c r="G345" t="n">
        <v>0.08</v>
      </c>
      <c r="H345" t="n">
        <v>0.2</v>
      </c>
      <c r="I345" t="inlineStr">
        <is>
          <t>124-2025-07-31</t>
        </is>
      </c>
    </row>
    <row r="346">
      <c r="A346" t="n">
        <v>124</v>
      </c>
      <c r="B346" t="inlineStr">
        <is>
          <t>Indice de Frecuencia de accidentalidad</t>
        </is>
      </c>
      <c r="C346" t="inlineStr">
        <is>
          <t>GESTIÓN DE SEGURIDAD Y SALUD EN EL TRABAJO</t>
        </is>
      </c>
      <c r="D346" t="inlineStr">
        <is>
          <t>Mensual</t>
        </is>
      </c>
      <c r="E346" t="inlineStr">
        <is>
          <t>Negativo</t>
        </is>
      </c>
      <c r="F346" s="134" t="n">
        <v>45900</v>
      </c>
      <c r="G346" t="n">
        <v>0</v>
      </c>
      <c r="H346" t="n">
        <v>0.2</v>
      </c>
      <c r="I346" t="inlineStr">
        <is>
          <t>124-2025-08-31</t>
        </is>
      </c>
    </row>
    <row r="347">
      <c r="A347" t="n">
        <v>124</v>
      </c>
      <c r="B347" t="inlineStr">
        <is>
          <t>Indice de Frecuencia de accidentalidad</t>
        </is>
      </c>
      <c r="C347" t="inlineStr">
        <is>
          <t>GESTIÓN DE SEGURIDAD Y SALUD EN EL TRABAJO</t>
        </is>
      </c>
      <c r="D347" t="inlineStr">
        <is>
          <t>Mensual</t>
        </is>
      </c>
      <c r="E347" t="inlineStr">
        <is>
          <t>Negativo</t>
        </is>
      </c>
      <c r="F347" s="134" t="n">
        <v>45930</v>
      </c>
      <c r="G347" t="n">
        <v>0</v>
      </c>
      <c r="H347" t="n">
        <v>0.2</v>
      </c>
      <c r="I347" t="inlineStr">
        <is>
          <t>124-2025-09-30</t>
        </is>
      </c>
    </row>
    <row r="348">
      <c r="A348" t="n">
        <v>124</v>
      </c>
      <c r="B348" t="inlineStr">
        <is>
          <t>Indice de Frecuencia de accidentalidad</t>
        </is>
      </c>
      <c r="C348" t="inlineStr">
        <is>
          <t>GESTIÓN DE SEGURIDAD Y SALUD EN EL TRABAJO</t>
        </is>
      </c>
      <c r="D348" t="inlineStr">
        <is>
          <t>Mensual</t>
        </is>
      </c>
      <c r="E348" t="inlineStr">
        <is>
          <t>Negativo</t>
        </is>
      </c>
      <c r="F348" s="134" t="n">
        <v>45961</v>
      </c>
      <c r="G348" t="n">
        <v>0</v>
      </c>
      <c r="H348" t="n">
        <v>0.2</v>
      </c>
      <c r="I348" t="inlineStr">
        <is>
          <t>124-2025-10-31</t>
        </is>
      </c>
    </row>
    <row r="349">
      <c r="A349" t="n">
        <v>124</v>
      </c>
      <c r="B349" t="inlineStr">
        <is>
          <t>Indice de Frecuencia de accidentalidad</t>
        </is>
      </c>
      <c r="C349" t="inlineStr">
        <is>
          <t>GESTIÓN DE SEGURIDAD Y SALUD EN EL TRABAJO</t>
        </is>
      </c>
      <c r="D349" t="inlineStr">
        <is>
          <t>Mensual</t>
        </is>
      </c>
      <c r="E349" t="inlineStr">
        <is>
          <t>Negativo</t>
        </is>
      </c>
      <c r="F349" s="134" t="n">
        <v>45991</v>
      </c>
      <c r="G349" t="n">
        <v>0</v>
      </c>
      <c r="H349" t="n">
        <v>0.2</v>
      </c>
      <c r="I349" t="inlineStr">
        <is>
          <t>124-2025-11-30</t>
        </is>
      </c>
    </row>
    <row r="350">
      <c r="A350" t="n">
        <v>124</v>
      </c>
      <c r="B350" t="inlineStr">
        <is>
          <t>Indice de Frecuencia de accidentalidad</t>
        </is>
      </c>
      <c r="C350" t="inlineStr">
        <is>
          <t>GESTIÓN DE SEGURIDAD Y SALUD EN EL TRABAJO</t>
        </is>
      </c>
      <c r="D350" t="inlineStr">
        <is>
          <t>Mensual</t>
        </is>
      </c>
      <c r="E350" t="inlineStr">
        <is>
          <t>Negativo</t>
        </is>
      </c>
      <c r="F350" s="134" t="n">
        <v>46022</v>
      </c>
      <c r="G350" t="n">
        <v>0</v>
      </c>
      <c r="H350" t="n">
        <v>0.2</v>
      </c>
      <c r="I350" t="inlineStr">
        <is>
          <t>124-2025-12-31</t>
        </is>
      </c>
    </row>
    <row r="351">
      <c r="A351" t="n">
        <v>124</v>
      </c>
      <c r="B351" t="inlineStr">
        <is>
          <t>Indice de Frecuencia de accidentalidad</t>
        </is>
      </c>
      <c r="C351" t="inlineStr">
        <is>
          <t>GESTIÓN DE SEGURIDAD Y SALUD EN EL TRABAJO</t>
        </is>
      </c>
      <c r="D351" t="inlineStr">
        <is>
          <t>Mensual</t>
        </is>
      </c>
      <c r="E351" t="inlineStr">
        <is>
          <t>Negativo</t>
        </is>
      </c>
      <c r="F351" s="134" t="n">
        <v>46053</v>
      </c>
      <c r="G351" t="n">
        <v>0</v>
      </c>
      <c r="H351" t="n">
        <v>0.2</v>
      </c>
      <c r="I351" t="inlineStr">
        <is>
          <t>124-2026-01-31</t>
        </is>
      </c>
    </row>
    <row r="352">
      <c r="A352" t="n">
        <v>124</v>
      </c>
      <c r="B352" t="inlineStr">
        <is>
          <t>Indice de Frecuencia de accidentalidad</t>
        </is>
      </c>
      <c r="C352" t="inlineStr">
        <is>
          <t>GESTIÓN DE SEGURIDAD Y SALUD EN EL TRABAJO</t>
        </is>
      </c>
      <c r="D352" t="inlineStr">
        <is>
          <t>Mensual</t>
        </is>
      </c>
      <c r="E352" t="inlineStr">
        <is>
          <t>Negativo</t>
        </is>
      </c>
      <c r="F352" s="134" t="n">
        <v>46081</v>
      </c>
      <c r="G352" t="n">
        <v>0.15</v>
      </c>
      <c r="H352" t="n">
        <v>0.2</v>
      </c>
      <c r="I352" t="inlineStr">
        <is>
          <t>124-2026-02-28</t>
        </is>
      </c>
    </row>
    <row r="353">
      <c r="A353" t="n">
        <v>125</v>
      </c>
      <c r="B353" t="inlineStr">
        <is>
          <t>Indice de severidad</t>
        </is>
      </c>
      <c r="C353" t="inlineStr">
        <is>
          <t>GESTIÓN DE SEGURIDAD Y SALUD EN EL TRABAJO</t>
        </is>
      </c>
      <c r="D353" t="inlineStr">
        <is>
          <t>Mensual</t>
        </is>
      </c>
      <c r="E353" t="inlineStr">
        <is>
          <t>Negativo</t>
        </is>
      </c>
      <c r="F353" s="134" t="n">
        <v>44592</v>
      </c>
      <c r="G353" t="n">
        <v>0</v>
      </c>
      <c r="H353" t="n">
        <v>4.7</v>
      </c>
      <c r="I353" t="inlineStr">
        <is>
          <t>125-2022-01-31</t>
        </is>
      </c>
    </row>
    <row r="354">
      <c r="A354" t="n">
        <v>125</v>
      </c>
      <c r="B354" t="inlineStr">
        <is>
          <t>Indice de severidad</t>
        </is>
      </c>
      <c r="C354" t="inlineStr">
        <is>
          <t>GESTIÓN DE SEGURIDAD Y SALUD EN EL TRABAJO</t>
        </is>
      </c>
      <c r="D354" t="inlineStr">
        <is>
          <t>Mensual</t>
        </is>
      </c>
      <c r="E354" t="inlineStr">
        <is>
          <t>Negativo</t>
        </is>
      </c>
      <c r="F354" s="134" t="n">
        <v>44620</v>
      </c>
      <c r="G354" t="n">
        <v>0.20964360587002</v>
      </c>
      <c r="H354" t="n">
        <v>4.7</v>
      </c>
      <c r="I354" t="inlineStr">
        <is>
          <t>125-2022-02-28</t>
        </is>
      </c>
    </row>
    <row r="355">
      <c r="A355" t="n">
        <v>125</v>
      </c>
      <c r="B355" t="inlineStr">
        <is>
          <t>Indice de severidad</t>
        </is>
      </c>
      <c r="C355" t="inlineStr">
        <is>
          <t>GESTIÓN DE SEGURIDAD Y SALUD EN EL TRABAJO</t>
        </is>
      </c>
      <c r="D355" t="inlineStr">
        <is>
          <t>Mensual</t>
        </is>
      </c>
      <c r="E355" t="inlineStr">
        <is>
          <t>Negativo</t>
        </is>
      </c>
      <c r="F355" s="134" t="n">
        <v>44651</v>
      </c>
      <c r="G355" t="n">
        <v>0</v>
      </c>
      <c r="H355" t="n">
        <v>4.7</v>
      </c>
      <c r="I355" t="inlineStr">
        <is>
          <t>125-2022-03-31</t>
        </is>
      </c>
    </row>
    <row r="356">
      <c r="A356" t="n">
        <v>125</v>
      </c>
      <c r="B356" t="inlineStr">
        <is>
          <t>Indice de severidad</t>
        </is>
      </c>
      <c r="C356" t="inlineStr">
        <is>
          <t>GESTIÓN DE SEGURIDAD Y SALUD EN EL TRABAJO</t>
        </is>
      </c>
      <c r="D356" t="inlineStr">
        <is>
          <t>Mensual</t>
        </is>
      </c>
      <c r="E356" t="inlineStr">
        <is>
          <t>Negativo</t>
        </is>
      </c>
      <c r="F356" s="134" t="n">
        <v>44681</v>
      </c>
      <c r="G356" t="n">
        <v>0</v>
      </c>
      <c r="H356" t="n">
        <v>4.7</v>
      </c>
      <c r="I356" t="inlineStr">
        <is>
          <t>125-2022-04-30</t>
        </is>
      </c>
    </row>
    <row r="357">
      <c r="A357" t="n">
        <v>125</v>
      </c>
      <c r="B357" t="inlineStr">
        <is>
          <t>Indice de severidad</t>
        </is>
      </c>
      <c r="C357" t="inlineStr">
        <is>
          <t>GESTIÓN DE SEGURIDAD Y SALUD EN EL TRABAJO</t>
        </is>
      </c>
      <c r="D357" t="inlineStr">
        <is>
          <t>Mensual</t>
        </is>
      </c>
      <c r="E357" t="inlineStr">
        <is>
          <t>Negativo</t>
        </is>
      </c>
      <c r="F357" s="134" t="n">
        <v>44712</v>
      </c>
      <c r="G357" t="n">
        <v>0.26680896478122</v>
      </c>
      <c r="H357" t="n">
        <v>4.7</v>
      </c>
      <c r="I357" t="inlineStr">
        <is>
          <t>125-2022-05-31</t>
        </is>
      </c>
    </row>
    <row r="358">
      <c r="A358" t="n">
        <v>125</v>
      </c>
      <c r="B358" t="inlineStr">
        <is>
          <t>Indice de severidad</t>
        </is>
      </c>
      <c r="C358" t="inlineStr">
        <is>
          <t>GESTIÓN DE SEGURIDAD Y SALUD EN EL TRABAJO</t>
        </is>
      </c>
      <c r="D358" t="inlineStr">
        <is>
          <t>Mensual</t>
        </is>
      </c>
      <c r="E358" t="inlineStr">
        <is>
          <t>Negativo</t>
        </is>
      </c>
      <c r="F358" s="134" t="n">
        <v>44742</v>
      </c>
      <c r="G358" t="n">
        <v>0</v>
      </c>
      <c r="H358" t="n">
        <v>4.7</v>
      </c>
      <c r="I358" t="inlineStr">
        <is>
          <t>125-2022-06-30</t>
        </is>
      </c>
    </row>
    <row r="359">
      <c r="A359" t="n">
        <v>125</v>
      </c>
      <c r="B359" t="inlineStr">
        <is>
          <t>Indice de severidad</t>
        </is>
      </c>
      <c r="C359" t="inlineStr">
        <is>
          <t>GESTIÓN DE SEGURIDAD Y SALUD EN EL TRABAJO</t>
        </is>
      </c>
      <c r="D359" t="inlineStr">
        <is>
          <t>Mensual</t>
        </is>
      </c>
      <c r="E359" t="inlineStr">
        <is>
          <t>Negativo</t>
        </is>
      </c>
      <c r="F359" s="134" t="n">
        <v>44773</v>
      </c>
      <c r="G359" t="n">
        <v>0</v>
      </c>
      <c r="H359" t="n">
        <v>4.7</v>
      </c>
      <c r="I359" t="inlineStr">
        <is>
          <t>125-2022-07-31</t>
        </is>
      </c>
    </row>
    <row r="360">
      <c r="A360" t="n">
        <v>125</v>
      </c>
      <c r="B360" t="inlineStr">
        <is>
          <t>Indice de severidad</t>
        </is>
      </c>
      <c r="C360" t="inlineStr">
        <is>
          <t>GESTIÓN DE SEGURIDAD Y SALUD EN EL TRABAJO</t>
        </is>
      </c>
      <c r="D360" t="inlineStr">
        <is>
          <t>Mensual</t>
        </is>
      </c>
      <c r="E360" t="inlineStr">
        <is>
          <t>Negativo</t>
        </is>
      </c>
      <c r="F360" s="134" t="n">
        <v>44804</v>
      </c>
      <c r="G360" t="n">
        <v>0.31094527363184</v>
      </c>
      <c r="H360" t="n">
        <v>4.7</v>
      </c>
      <c r="I360" t="inlineStr">
        <is>
          <t>125-2022-08-31</t>
        </is>
      </c>
    </row>
    <row r="361">
      <c r="A361" t="n">
        <v>125</v>
      </c>
      <c r="B361" t="inlineStr">
        <is>
          <t>Indice de severidad</t>
        </is>
      </c>
      <c r="C361" t="inlineStr">
        <is>
          <t>GESTIÓN DE SEGURIDAD Y SALUD EN EL TRABAJO</t>
        </is>
      </c>
      <c r="D361" t="inlineStr">
        <is>
          <t>Mensual</t>
        </is>
      </c>
      <c r="E361" t="inlineStr">
        <is>
          <t>Negativo</t>
        </is>
      </c>
      <c r="F361" s="134" t="n">
        <v>44834</v>
      </c>
      <c r="G361" t="n">
        <v>0</v>
      </c>
      <c r="H361" t="n">
        <v>4.7</v>
      </c>
      <c r="I361" t="inlineStr">
        <is>
          <t>125-2022-09-30</t>
        </is>
      </c>
    </row>
    <row r="362">
      <c r="A362" t="n">
        <v>125</v>
      </c>
      <c r="B362" t="inlineStr">
        <is>
          <t>Indice de severidad</t>
        </is>
      </c>
      <c r="C362" t="inlineStr">
        <is>
          <t>GESTIÓN DE SEGURIDAD Y SALUD EN EL TRABAJO</t>
        </is>
      </c>
      <c r="D362" t="inlineStr">
        <is>
          <t>Mensual</t>
        </is>
      </c>
      <c r="E362" t="inlineStr">
        <is>
          <t>Negativo</t>
        </is>
      </c>
      <c r="F362" s="134" t="n">
        <v>44865</v>
      </c>
      <c r="G362" t="n">
        <v>0.16556291390728</v>
      </c>
      <c r="H362" t="n">
        <v>4.7</v>
      </c>
      <c r="I362" t="inlineStr">
        <is>
          <t>125-2022-10-31</t>
        </is>
      </c>
    </row>
    <row r="363">
      <c r="A363" t="n">
        <v>125</v>
      </c>
      <c r="B363" t="inlineStr">
        <is>
          <t>Indice de severidad</t>
        </is>
      </c>
      <c r="C363" t="inlineStr">
        <is>
          <t>GESTIÓN DE SEGURIDAD Y SALUD EN EL TRABAJO</t>
        </is>
      </c>
      <c r="D363" t="inlineStr">
        <is>
          <t>Mensual</t>
        </is>
      </c>
      <c r="E363" t="inlineStr">
        <is>
          <t>Negativo</t>
        </is>
      </c>
      <c r="F363" s="134" t="n">
        <v>44895</v>
      </c>
      <c r="G363" t="n">
        <v>0</v>
      </c>
      <c r="H363" t="n">
        <v>4.7</v>
      </c>
      <c r="I363" t="inlineStr">
        <is>
          <t>125-2022-11-30</t>
        </is>
      </c>
    </row>
    <row r="364">
      <c r="A364" t="n">
        <v>125</v>
      </c>
      <c r="B364" t="inlineStr">
        <is>
          <t>Indice de severidad</t>
        </is>
      </c>
      <c r="C364" t="inlineStr">
        <is>
          <t>GESTIÓN DE SEGURIDAD Y SALUD EN EL TRABAJO</t>
        </is>
      </c>
      <c r="D364" t="inlineStr">
        <is>
          <t>Mensual</t>
        </is>
      </c>
      <c r="E364" t="inlineStr">
        <is>
          <t>Negativo</t>
        </is>
      </c>
      <c r="F364" s="134" t="n">
        <v>44926</v>
      </c>
      <c r="G364" t="n">
        <v>0</v>
      </c>
      <c r="H364" t="n">
        <v>4.7</v>
      </c>
      <c r="I364" t="inlineStr">
        <is>
          <t>125-2022-12-31</t>
        </is>
      </c>
    </row>
    <row r="365">
      <c r="A365" t="n">
        <v>125</v>
      </c>
      <c r="B365" t="inlineStr">
        <is>
          <t>Indice de severidad</t>
        </is>
      </c>
      <c r="C365" t="inlineStr">
        <is>
          <t>GESTIÓN DE SEGURIDAD Y SALUD EN EL TRABAJO</t>
        </is>
      </c>
      <c r="D365" t="inlineStr">
        <is>
          <t>Mensual</t>
        </is>
      </c>
      <c r="E365" t="inlineStr">
        <is>
          <t>Negativo</t>
        </is>
      </c>
      <c r="F365" s="134" t="n">
        <v>44957</v>
      </c>
      <c r="G365" t="n">
        <v>0</v>
      </c>
      <c r="H365" t="n">
        <v>4.7</v>
      </c>
      <c r="I365" t="inlineStr">
        <is>
          <t>125-2023-01-31</t>
        </is>
      </c>
    </row>
    <row r="366">
      <c r="A366" t="n">
        <v>125</v>
      </c>
      <c r="B366" t="inlineStr">
        <is>
          <t>Indice de severidad</t>
        </is>
      </c>
      <c r="C366" t="inlineStr">
        <is>
          <t>GESTIÓN DE SEGURIDAD Y SALUD EN EL TRABAJO</t>
        </is>
      </c>
      <c r="D366" t="inlineStr">
        <is>
          <t>Mensual</t>
        </is>
      </c>
      <c r="E366" t="inlineStr">
        <is>
          <t>Negativo</t>
        </is>
      </c>
      <c r="F366" s="134" t="n">
        <v>44985</v>
      </c>
      <c r="G366" t="n">
        <v>0</v>
      </c>
      <c r="H366" t="n">
        <v>4.7</v>
      </c>
      <c r="I366" t="inlineStr">
        <is>
          <t>125-2023-02-28</t>
        </is>
      </c>
    </row>
    <row r="367">
      <c r="A367" t="n">
        <v>125</v>
      </c>
      <c r="B367" t="inlineStr">
        <is>
          <t>Indice de severidad</t>
        </is>
      </c>
      <c r="C367" t="inlineStr">
        <is>
          <t>GESTIÓN DE SEGURIDAD Y SALUD EN EL TRABAJO</t>
        </is>
      </c>
      <c r="D367" t="inlineStr">
        <is>
          <t>Mensual</t>
        </is>
      </c>
      <c r="E367" t="inlineStr">
        <is>
          <t>Negativo</t>
        </is>
      </c>
      <c r="F367" s="134" t="n">
        <v>45016</v>
      </c>
      <c r="G367" t="n">
        <v>0</v>
      </c>
      <c r="H367" t="n">
        <v>4.7</v>
      </c>
      <c r="I367" t="inlineStr">
        <is>
          <t>125-2023-03-31</t>
        </is>
      </c>
    </row>
    <row r="368">
      <c r="A368" t="n">
        <v>125</v>
      </c>
      <c r="B368" t="inlineStr">
        <is>
          <t>Indice de severidad</t>
        </is>
      </c>
      <c r="C368" t="inlineStr">
        <is>
          <t>GESTIÓN DE SEGURIDAD Y SALUD EN EL TRABAJO</t>
        </is>
      </c>
      <c r="D368" t="inlineStr">
        <is>
          <t>Mensual</t>
        </is>
      </c>
      <c r="E368" t="inlineStr">
        <is>
          <t>Negativo</t>
        </is>
      </c>
      <c r="F368" s="134" t="n">
        <v>45046</v>
      </c>
      <c r="G368" t="n">
        <v>0.13044612575007</v>
      </c>
      <c r="H368" t="n">
        <v>4.7</v>
      </c>
      <c r="I368" t="inlineStr">
        <is>
          <t>125-2023-04-30</t>
        </is>
      </c>
    </row>
    <row r="369">
      <c r="A369" t="n">
        <v>125</v>
      </c>
      <c r="B369" t="inlineStr">
        <is>
          <t>Indice de severidad</t>
        </is>
      </c>
      <c r="C369" t="inlineStr">
        <is>
          <t>GESTIÓN DE SEGURIDAD Y SALUD EN EL TRABAJO</t>
        </is>
      </c>
      <c r="D369" t="inlineStr">
        <is>
          <t>Mensual</t>
        </is>
      </c>
      <c r="E369" t="inlineStr">
        <is>
          <t>Negativo</t>
        </is>
      </c>
      <c r="F369" s="134" t="n">
        <v>45077</v>
      </c>
      <c r="G369" t="n">
        <v>0</v>
      </c>
      <c r="H369" t="n">
        <v>4.7</v>
      </c>
      <c r="I369" t="inlineStr">
        <is>
          <t>125-2023-05-31</t>
        </is>
      </c>
    </row>
    <row r="370">
      <c r="A370" t="n">
        <v>125</v>
      </c>
      <c r="B370" t="inlineStr">
        <is>
          <t>Indice de severidad</t>
        </is>
      </c>
      <c r="C370" t="inlineStr">
        <is>
          <t>GESTIÓN DE SEGURIDAD Y SALUD EN EL TRABAJO</t>
        </is>
      </c>
      <c r="D370" t="inlineStr">
        <is>
          <t>Mensual</t>
        </is>
      </c>
      <c r="E370" t="inlineStr">
        <is>
          <t>Negativo</t>
        </is>
      </c>
      <c r="F370" s="134" t="n">
        <v>45107</v>
      </c>
      <c r="G370" t="n">
        <v>0</v>
      </c>
      <c r="H370" t="n">
        <v>4.7</v>
      </c>
      <c r="I370" t="inlineStr">
        <is>
          <t>125-2023-06-30</t>
        </is>
      </c>
    </row>
    <row r="371">
      <c r="A371" t="n">
        <v>125</v>
      </c>
      <c r="B371" t="inlineStr">
        <is>
          <t>Indice de severidad</t>
        </is>
      </c>
      <c r="C371" t="inlineStr">
        <is>
          <t>GESTIÓN DE SEGURIDAD Y SALUD EN EL TRABAJO</t>
        </is>
      </c>
      <c r="D371" t="inlineStr">
        <is>
          <t>Mensual</t>
        </is>
      </c>
      <c r="E371" t="inlineStr">
        <is>
          <t>Negativo</t>
        </is>
      </c>
      <c r="F371" s="134" t="n">
        <v>45138</v>
      </c>
      <c r="G371" t="n">
        <v>1.0566037735849</v>
      </c>
      <c r="H371" t="n">
        <v>4.7</v>
      </c>
      <c r="I371" t="inlineStr">
        <is>
          <t>125-2023-07-31</t>
        </is>
      </c>
    </row>
    <row r="372">
      <c r="A372" t="n">
        <v>125</v>
      </c>
      <c r="B372" t="inlineStr">
        <is>
          <t>Indice de severidad</t>
        </is>
      </c>
      <c r="C372" t="inlineStr">
        <is>
          <t>GESTIÓN DE SEGURIDAD Y SALUD EN EL TRABAJO</t>
        </is>
      </c>
      <c r="D372" t="inlineStr">
        <is>
          <t>Mensual</t>
        </is>
      </c>
      <c r="E372" t="inlineStr">
        <is>
          <t>Negativo</t>
        </is>
      </c>
      <c r="F372" s="134" t="n">
        <v>45169</v>
      </c>
      <c r="G372" t="n">
        <v>0.92</v>
      </c>
      <c r="H372" t="n">
        <v>4.7</v>
      </c>
      <c r="I372" t="inlineStr">
        <is>
          <t>125-2023-08-31</t>
        </is>
      </c>
    </row>
    <row r="373">
      <c r="A373" t="n">
        <v>125</v>
      </c>
      <c r="B373" t="inlineStr">
        <is>
          <t>Indice de severidad</t>
        </is>
      </c>
      <c r="C373" t="inlineStr">
        <is>
          <t>GESTIÓN DE SEGURIDAD Y SALUD EN EL TRABAJO</t>
        </is>
      </c>
      <c r="D373" t="inlineStr">
        <is>
          <t>Mensual</t>
        </is>
      </c>
      <c r="E373" t="inlineStr">
        <is>
          <t>Negativo</t>
        </is>
      </c>
      <c r="F373" s="134" t="n">
        <v>45199</v>
      </c>
      <c r="G373" t="n">
        <v>0</v>
      </c>
      <c r="H373" t="n">
        <v>4.7</v>
      </c>
      <c r="I373" t="inlineStr">
        <is>
          <t>125-2023-09-30</t>
        </is>
      </c>
    </row>
    <row r="374">
      <c r="A374" t="n">
        <v>125</v>
      </c>
      <c r="B374" t="inlineStr">
        <is>
          <t>Indice de severidad</t>
        </is>
      </c>
      <c r="C374" t="inlineStr">
        <is>
          <t>GESTIÓN DE SEGURIDAD Y SALUD EN EL TRABAJO</t>
        </is>
      </c>
      <c r="D374" t="inlineStr">
        <is>
          <t>Mensual</t>
        </is>
      </c>
      <c r="E374" t="inlineStr">
        <is>
          <t>Negativo</t>
        </is>
      </c>
      <c r="F374" s="134" t="n">
        <v>45230</v>
      </c>
      <c r="G374" t="n">
        <v>0</v>
      </c>
      <c r="H374" t="n">
        <v>4.7</v>
      </c>
      <c r="I374" t="inlineStr">
        <is>
          <t>125-2023-10-31</t>
        </is>
      </c>
    </row>
    <row r="375">
      <c r="A375" t="n">
        <v>125</v>
      </c>
      <c r="B375" t="inlineStr">
        <is>
          <t>Indice de severidad</t>
        </is>
      </c>
      <c r="C375" t="inlineStr">
        <is>
          <t>GESTIÓN DE SEGURIDAD Y SALUD EN EL TRABAJO</t>
        </is>
      </c>
      <c r="D375" t="inlineStr">
        <is>
          <t>Mensual</t>
        </is>
      </c>
      <c r="E375" t="inlineStr">
        <is>
          <t>Negativo</t>
        </is>
      </c>
      <c r="F375" s="134" t="n">
        <v>45260</v>
      </c>
      <c r="G375" t="n">
        <v>0</v>
      </c>
      <c r="H375" t="n">
        <v>4.7</v>
      </c>
      <c r="I375" t="inlineStr">
        <is>
          <t>125-2023-11-30</t>
        </is>
      </c>
    </row>
    <row r="376">
      <c r="A376" t="n">
        <v>125</v>
      </c>
      <c r="B376" t="inlineStr">
        <is>
          <t>Indice de severidad</t>
        </is>
      </c>
      <c r="C376" t="inlineStr">
        <is>
          <t>GESTIÓN DE SEGURIDAD Y SALUD EN EL TRABAJO</t>
        </is>
      </c>
      <c r="D376" t="inlineStr">
        <is>
          <t>Mensual</t>
        </is>
      </c>
      <c r="E376" t="inlineStr">
        <is>
          <t>Negativo</t>
        </is>
      </c>
      <c r="F376" s="134" t="n">
        <v>45291</v>
      </c>
      <c r="G376" t="n">
        <v>0</v>
      </c>
      <c r="H376" t="n">
        <v>4.7</v>
      </c>
      <c r="I376" t="inlineStr">
        <is>
          <t>125-2023-12-31</t>
        </is>
      </c>
    </row>
    <row r="377">
      <c r="A377" t="n">
        <v>125</v>
      </c>
      <c r="B377" t="inlineStr">
        <is>
          <t>Indice de severidad</t>
        </is>
      </c>
      <c r="C377" t="inlineStr">
        <is>
          <t>GESTIÓN DE SEGURIDAD Y SALUD EN EL TRABAJO</t>
        </is>
      </c>
      <c r="D377" t="inlineStr">
        <is>
          <t>Mensual</t>
        </is>
      </c>
      <c r="E377" t="inlineStr">
        <is>
          <t>Negativo</t>
        </is>
      </c>
      <c r="F377" s="134" t="n">
        <v>45322</v>
      </c>
      <c r="G377" t="n">
        <v>0</v>
      </c>
      <c r="H377" t="n">
        <v>1.9</v>
      </c>
      <c r="I377" t="inlineStr">
        <is>
          <t>125-2024-01-31</t>
        </is>
      </c>
    </row>
    <row r="378">
      <c r="A378" t="n">
        <v>125</v>
      </c>
      <c r="B378" t="inlineStr">
        <is>
          <t>Indice de severidad</t>
        </is>
      </c>
      <c r="C378" t="inlineStr">
        <is>
          <t>GESTIÓN DE SEGURIDAD Y SALUD EN EL TRABAJO</t>
        </is>
      </c>
      <c r="D378" t="inlineStr">
        <is>
          <t>Mensual</t>
        </is>
      </c>
      <c r="E378" t="inlineStr">
        <is>
          <t>Negativo</t>
        </is>
      </c>
      <c r="F378" s="134" t="n">
        <v>45351</v>
      </c>
      <c r="G378" t="n">
        <v>0</v>
      </c>
      <c r="H378" t="n">
        <v>1.9</v>
      </c>
      <c r="I378" t="inlineStr">
        <is>
          <t>125-2024-02-29</t>
        </is>
      </c>
    </row>
    <row r="379">
      <c r="A379" t="n">
        <v>125</v>
      </c>
      <c r="B379" t="inlineStr">
        <is>
          <t>Indice de severidad</t>
        </is>
      </c>
      <c r="C379" t="inlineStr">
        <is>
          <t>GESTIÓN DE SEGURIDAD Y SALUD EN EL TRABAJO</t>
        </is>
      </c>
      <c r="D379" t="inlineStr">
        <is>
          <t>Mensual</t>
        </is>
      </c>
      <c r="E379" t="inlineStr">
        <is>
          <t>Negativo</t>
        </is>
      </c>
      <c r="F379" s="134" t="n">
        <v>45382</v>
      </c>
      <c r="G379" t="n">
        <v>0</v>
      </c>
      <c r="H379" t="n">
        <v>1.9</v>
      </c>
      <c r="I379" t="inlineStr">
        <is>
          <t>125-2024-03-31</t>
        </is>
      </c>
    </row>
    <row r="380">
      <c r="A380" t="n">
        <v>125</v>
      </c>
      <c r="B380" t="inlineStr">
        <is>
          <t>Indice de severidad</t>
        </is>
      </c>
      <c r="C380" t="inlineStr">
        <is>
          <t>GESTIÓN DE SEGURIDAD Y SALUD EN EL TRABAJO</t>
        </is>
      </c>
      <c r="D380" t="inlineStr">
        <is>
          <t>Mensual</t>
        </is>
      </c>
      <c r="E380" t="inlineStr">
        <is>
          <t>Negativo</t>
        </is>
      </c>
      <c r="F380" s="134" t="n">
        <v>45412</v>
      </c>
      <c r="G380" t="n">
        <v>0</v>
      </c>
      <c r="H380" t="n">
        <v>1.9</v>
      </c>
      <c r="I380" t="inlineStr">
        <is>
          <t>125-2024-04-30</t>
        </is>
      </c>
    </row>
    <row r="381">
      <c r="A381" t="n">
        <v>125</v>
      </c>
      <c r="B381" t="inlineStr">
        <is>
          <t>Indice de severidad</t>
        </is>
      </c>
      <c r="C381" t="inlineStr">
        <is>
          <t>GESTIÓN DE SEGURIDAD Y SALUD EN EL TRABAJO</t>
        </is>
      </c>
      <c r="D381" t="inlineStr">
        <is>
          <t>Mensual</t>
        </is>
      </c>
      <c r="E381" t="inlineStr">
        <is>
          <t>Negativo</t>
        </is>
      </c>
      <c r="F381" s="134" t="n">
        <v>45443</v>
      </c>
      <c r="G381" t="n">
        <v>0.2091175240485153</v>
      </c>
      <c r="H381" t="n">
        <v>1.9</v>
      </c>
      <c r="I381" t="inlineStr">
        <is>
          <t>125-2024-05-31</t>
        </is>
      </c>
    </row>
    <row r="382">
      <c r="A382" t="n">
        <v>125</v>
      </c>
      <c r="B382" t="inlineStr">
        <is>
          <t>Indice de severidad</t>
        </is>
      </c>
      <c r="C382" t="inlineStr">
        <is>
          <t>GESTIÓN DE SEGURIDAD Y SALUD EN EL TRABAJO</t>
        </is>
      </c>
      <c r="D382" t="inlineStr">
        <is>
          <t>Mensual</t>
        </is>
      </c>
      <c r="E382" t="inlineStr">
        <is>
          <t>Negativo</t>
        </is>
      </c>
      <c r="F382" s="134" t="n">
        <v>45473</v>
      </c>
      <c r="G382" t="n">
        <v>0</v>
      </c>
      <c r="H382" t="n">
        <v>1.9</v>
      </c>
      <c r="I382" t="inlineStr">
        <is>
          <t>125-2024-06-30</t>
        </is>
      </c>
    </row>
    <row r="383">
      <c r="A383" t="n">
        <v>125</v>
      </c>
      <c r="B383" t="inlineStr">
        <is>
          <t>Indice de severidad</t>
        </is>
      </c>
      <c r="C383" t="inlineStr">
        <is>
          <t>GESTIÓN DE SEGURIDAD Y SALUD EN EL TRABAJO</t>
        </is>
      </c>
      <c r="D383" t="inlineStr">
        <is>
          <t>Mensual</t>
        </is>
      </c>
      <c r="E383" t="inlineStr">
        <is>
          <t>Negativo</t>
        </is>
      </c>
      <c r="F383" s="134" t="n">
        <v>45504</v>
      </c>
      <c r="G383" t="n">
        <v>0</v>
      </c>
      <c r="H383" t="n">
        <v>1.9</v>
      </c>
      <c r="I383" t="inlineStr">
        <is>
          <t>125-2024-07-31</t>
        </is>
      </c>
    </row>
    <row r="384">
      <c r="A384" t="n">
        <v>125</v>
      </c>
      <c r="B384" t="inlineStr">
        <is>
          <t>Indice de severidad</t>
        </is>
      </c>
      <c r="C384" t="inlineStr">
        <is>
          <t>GESTIÓN DE SEGURIDAD Y SALUD EN EL TRABAJO</t>
        </is>
      </c>
      <c r="D384" t="inlineStr">
        <is>
          <t>Mensual</t>
        </is>
      </c>
      <c r="E384" t="inlineStr">
        <is>
          <t>Negativo</t>
        </is>
      </c>
      <c r="F384" s="134" t="n">
        <v>45535</v>
      </c>
      <c r="G384" t="n">
        <v>0</v>
      </c>
      <c r="H384" t="n">
        <v>1.9</v>
      </c>
      <c r="I384" t="inlineStr">
        <is>
          <t>125-2024-08-31</t>
        </is>
      </c>
    </row>
    <row r="385">
      <c r="A385" t="n">
        <v>125</v>
      </c>
      <c r="B385" t="inlineStr">
        <is>
          <t>Indice de severidad</t>
        </is>
      </c>
      <c r="C385" t="inlineStr">
        <is>
          <t>GESTIÓN DE SEGURIDAD Y SALUD EN EL TRABAJO</t>
        </is>
      </c>
      <c r="D385" t="inlineStr">
        <is>
          <t>Mensual</t>
        </is>
      </c>
      <c r="E385" t="inlineStr">
        <is>
          <t>Negativo</t>
        </is>
      </c>
      <c r="F385" s="134" t="n">
        <v>45565</v>
      </c>
      <c r="G385" t="n">
        <v>0</v>
      </c>
      <c r="H385" t="n">
        <v>1.9</v>
      </c>
      <c r="I385" t="inlineStr">
        <is>
          <t>125-2024-09-30</t>
        </is>
      </c>
    </row>
    <row r="386">
      <c r="A386" t="n">
        <v>125</v>
      </c>
      <c r="B386" t="inlineStr">
        <is>
          <t>Indice de severidad</t>
        </is>
      </c>
      <c r="C386" t="inlineStr">
        <is>
          <t>GESTIÓN DE SEGURIDAD Y SALUD EN EL TRABAJO</t>
        </is>
      </c>
      <c r="D386" t="inlineStr">
        <is>
          <t>Mensual</t>
        </is>
      </c>
      <c r="E386" t="inlineStr">
        <is>
          <t>Negativo</t>
        </is>
      </c>
      <c r="F386" s="134" t="n">
        <v>45596</v>
      </c>
      <c r="G386" t="n">
        <v>0</v>
      </c>
      <c r="H386" t="n">
        <v>1.9</v>
      </c>
      <c r="I386" t="inlineStr">
        <is>
          <t>125-2024-10-31</t>
        </is>
      </c>
    </row>
    <row r="387">
      <c r="A387" t="n">
        <v>125</v>
      </c>
      <c r="B387" t="inlineStr">
        <is>
          <t>Indice de severidad</t>
        </is>
      </c>
      <c r="C387" t="inlineStr">
        <is>
          <t>GESTIÓN DE SEGURIDAD Y SALUD EN EL TRABAJO</t>
        </is>
      </c>
      <c r="D387" t="inlineStr">
        <is>
          <t>Mensual</t>
        </is>
      </c>
      <c r="E387" t="inlineStr">
        <is>
          <t>Negativo</t>
        </is>
      </c>
      <c r="F387" s="134" t="n">
        <v>45626</v>
      </c>
      <c r="G387" t="n">
        <v>0</v>
      </c>
      <c r="H387" t="n">
        <v>1.9</v>
      </c>
      <c r="I387" t="inlineStr">
        <is>
          <t>125-2024-11-30</t>
        </is>
      </c>
    </row>
    <row r="388">
      <c r="A388" t="n">
        <v>125</v>
      </c>
      <c r="B388" t="inlineStr">
        <is>
          <t>Indice de severidad</t>
        </is>
      </c>
      <c r="C388" t="inlineStr">
        <is>
          <t>GESTIÓN DE SEGURIDAD Y SALUD EN EL TRABAJO</t>
        </is>
      </c>
      <c r="D388" t="inlineStr">
        <is>
          <t>Mensual</t>
        </is>
      </c>
      <c r="E388" t="inlineStr">
        <is>
          <t>Negativo</t>
        </is>
      </c>
      <c r="F388" s="134" t="n">
        <v>45657</v>
      </c>
      <c r="G388" t="n">
        <v>0.91324200913242</v>
      </c>
      <c r="H388" t="n">
        <v>1.9</v>
      </c>
      <c r="I388" t="inlineStr">
        <is>
          <t>125-2024-12-31</t>
        </is>
      </c>
    </row>
    <row r="389">
      <c r="A389" t="n">
        <v>125</v>
      </c>
      <c r="B389" t="inlineStr">
        <is>
          <t>Indice de severidad</t>
        </is>
      </c>
      <c r="C389" t="inlineStr">
        <is>
          <t>GESTIÓN DE SEGURIDAD Y SALUD EN EL TRABAJO</t>
        </is>
      </c>
      <c r="D389" t="inlineStr">
        <is>
          <t>Mensual</t>
        </is>
      </c>
      <c r="E389" t="inlineStr">
        <is>
          <t>Negativo</t>
        </is>
      </c>
      <c r="F389" s="134" t="n">
        <v>45688</v>
      </c>
      <c r="G389" t="n">
        <v>0.2734731084776664</v>
      </c>
      <c r="H389" t="n">
        <v>1.9</v>
      </c>
      <c r="I389" t="inlineStr">
        <is>
          <t>125-2025-01-31</t>
        </is>
      </c>
    </row>
    <row r="390">
      <c r="A390" t="n">
        <v>125</v>
      </c>
      <c r="B390" t="inlineStr">
        <is>
          <t>Indice de severidad</t>
        </is>
      </c>
      <c r="C390" t="inlineStr">
        <is>
          <t>GESTIÓN DE SEGURIDAD Y SALUD EN EL TRABAJO</t>
        </is>
      </c>
      <c r="D390" t="inlineStr">
        <is>
          <t>Mensual</t>
        </is>
      </c>
      <c r="E390" t="inlineStr">
        <is>
          <t>Negativo</t>
        </is>
      </c>
      <c r="F390" s="134" t="n">
        <v>45716</v>
      </c>
      <c r="G390" t="n">
        <v>0</v>
      </c>
      <c r="H390" t="n">
        <v>1.9</v>
      </c>
      <c r="I390" t="inlineStr">
        <is>
          <t>125-2025-02-28</t>
        </is>
      </c>
    </row>
    <row r="391">
      <c r="A391" t="n">
        <v>125</v>
      </c>
      <c r="B391" t="inlineStr">
        <is>
          <t>Indice de severidad</t>
        </is>
      </c>
      <c r="C391" t="inlineStr">
        <is>
          <t>GESTIÓN DE SEGURIDAD Y SALUD EN EL TRABAJO</t>
        </is>
      </c>
      <c r="D391" t="inlineStr">
        <is>
          <t>Mensual</t>
        </is>
      </c>
      <c r="E391" t="inlineStr">
        <is>
          <t>Negativo</t>
        </is>
      </c>
      <c r="F391" s="134" t="n">
        <v>45747</v>
      </c>
      <c r="G391" t="n">
        <v>0.45</v>
      </c>
      <c r="H391" t="n">
        <v>1.9</v>
      </c>
      <c r="I391" t="inlineStr">
        <is>
          <t>125-2025-03-31</t>
        </is>
      </c>
    </row>
    <row r="392">
      <c r="A392" t="n">
        <v>125</v>
      </c>
      <c r="B392" t="inlineStr">
        <is>
          <t>Indice de severidad</t>
        </is>
      </c>
      <c r="C392" t="inlineStr">
        <is>
          <t>GESTIÓN DE SEGURIDAD Y SALUD EN EL TRABAJO</t>
        </is>
      </c>
      <c r="D392" t="inlineStr">
        <is>
          <t>Mensual</t>
        </is>
      </c>
      <c r="E392" t="inlineStr">
        <is>
          <t>Negativo</t>
        </is>
      </c>
      <c r="F392" s="134" t="n">
        <v>45777</v>
      </c>
      <c r="G392" t="n">
        <v>0</v>
      </c>
      <c r="H392" t="n">
        <v>1.9</v>
      </c>
      <c r="I392" t="inlineStr">
        <is>
          <t>125-2025-04-30</t>
        </is>
      </c>
    </row>
    <row r="393">
      <c r="A393" t="n">
        <v>125</v>
      </c>
      <c r="B393" t="inlineStr">
        <is>
          <t>Indice de severidad</t>
        </is>
      </c>
      <c r="C393" t="inlineStr">
        <is>
          <t>GESTIÓN DE SEGURIDAD Y SALUD EN EL TRABAJO</t>
        </is>
      </c>
      <c r="D393" t="inlineStr">
        <is>
          <t>Mensual</t>
        </is>
      </c>
      <c r="E393" t="inlineStr">
        <is>
          <t>Negativo</t>
        </is>
      </c>
      <c r="F393" s="134" t="n">
        <v>45808</v>
      </c>
      <c r="G393" t="n">
        <v>0.24</v>
      </c>
      <c r="H393" t="n">
        <v>1.9</v>
      </c>
      <c r="I393" t="inlineStr">
        <is>
          <t>125-2025-05-31</t>
        </is>
      </c>
    </row>
    <row r="394">
      <c r="A394" t="n">
        <v>125</v>
      </c>
      <c r="B394" t="inlineStr">
        <is>
          <t>Indice de severidad</t>
        </is>
      </c>
      <c r="C394" t="inlineStr">
        <is>
          <t>GESTIÓN DE SEGURIDAD Y SALUD EN EL TRABAJO</t>
        </is>
      </c>
      <c r="D394" t="inlineStr">
        <is>
          <t>Mensual</t>
        </is>
      </c>
      <c r="E394" t="inlineStr">
        <is>
          <t>Negativo</t>
        </is>
      </c>
      <c r="F394" s="134" t="n">
        <v>45838</v>
      </c>
      <c r="G394" t="n">
        <v>0</v>
      </c>
      <c r="H394" t="n">
        <v>1.9</v>
      </c>
      <c r="I394" t="inlineStr">
        <is>
          <t>125-2025-06-30</t>
        </is>
      </c>
    </row>
    <row r="395">
      <c r="A395" t="n">
        <v>125</v>
      </c>
      <c r="B395" t="inlineStr">
        <is>
          <t>Indice de severidad</t>
        </is>
      </c>
      <c r="C395" t="inlineStr">
        <is>
          <t>GESTIÓN DE SEGURIDAD Y SALUD EN EL TRABAJO</t>
        </is>
      </c>
      <c r="D395" t="inlineStr">
        <is>
          <t>Mensual</t>
        </is>
      </c>
      <c r="E395" t="inlineStr">
        <is>
          <t>Negativo</t>
        </is>
      </c>
      <c r="F395" s="134" t="n">
        <v>45869</v>
      </c>
      <c r="G395" t="n">
        <v>0.25</v>
      </c>
      <c r="H395" t="n">
        <v>1.9</v>
      </c>
      <c r="I395" t="inlineStr">
        <is>
          <t>125-2025-07-31</t>
        </is>
      </c>
    </row>
    <row r="396">
      <c r="A396" t="n">
        <v>125</v>
      </c>
      <c r="B396" t="inlineStr">
        <is>
          <t>Indice de severidad</t>
        </is>
      </c>
      <c r="C396" t="inlineStr">
        <is>
          <t>GESTIÓN DE SEGURIDAD Y SALUD EN EL TRABAJO</t>
        </is>
      </c>
      <c r="D396" t="inlineStr">
        <is>
          <t>Mensual</t>
        </is>
      </c>
      <c r="E396" t="inlineStr">
        <is>
          <t>Negativo</t>
        </is>
      </c>
      <c r="F396" s="134" t="n">
        <v>45900</v>
      </c>
      <c r="G396" t="n">
        <v>0</v>
      </c>
      <c r="H396" t="n">
        <v>1.9</v>
      </c>
      <c r="I396" t="inlineStr">
        <is>
          <t>125-2025-08-31</t>
        </is>
      </c>
    </row>
    <row r="397">
      <c r="A397" t="n">
        <v>125</v>
      </c>
      <c r="B397" t="inlineStr">
        <is>
          <t>Indice de severidad</t>
        </is>
      </c>
      <c r="C397" t="inlineStr">
        <is>
          <t>GESTIÓN DE SEGURIDAD Y SALUD EN EL TRABAJO</t>
        </is>
      </c>
      <c r="D397" t="inlineStr">
        <is>
          <t>Mensual</t>
        </is>
      </c>
      <c r="E397" t="inlineStr">
        <is>
          <t>Negativo</t>
        </is>
      </c>
      <c r="F397" s="134" t="n">
        <v>45930</v>
      </c>
      <c r="G397" t="n">
        <v>0</v>
      </c>
      <c r="H397" t="n">
        <v>1.9</v>
      </c>
      <c r="I397" t="inlineStr">
        <is>
          <t>125-2025-09-30</t>
        </is>
      </c>
    </row>
    <row r="398">
      <c r="A398" t="n">
        <v>125</v>
      </c>
      <c r="B398" t="inlineStr">
        <is>
          <t>Indice de severidad</t>
        </is>
      </c>
      <c r="C398" t="inlineStr">
        <is>
          <t>GESTIÓN DE SEGURIDAD Y SALUD EN EL TRABAJO</t>
        </is>
      </c>
      <c r="D398" t="inlineStr">
        <is>
          <t>Mensual</t>
        </is>
      </c>
      <c r="E398" t="inlineStr">
        <is>
          <t>Negativo</t>
        </is>
      </c>
      <c r="F398" s="134" t="n">
        <v>45961</v>
      </c>
      <c r="G398" t="n">
        <v>0</v>
      </c>
      <c r="H398" t="n">
        <v>1.9</v>
      </c>
      <c r="I398" t="inlineStr">
        <is>
          <t>125-2025-10-31</t>
        </is>
      </c>
    </row>
    <row r="399">
      <c r="A399" t="n">
        <v>125</v>
      </c>
      <c r="B399" t="inlineStr">
        <is>
          <t>Indice de severidad</t>
        </is>
      </c>
      <c r="C399" t="inlineStr">
        <is>
          <t>GESTIÓN DE SEGURIDAD Y SALUD EN EL TRABAJO</t>
        </is>
      </c>
      <c r="D399" t="inlineStr">
        <is>
          <t>Mensual</t>
        </is>
      </c>
      <c r="E399" t="inlineStr">
        <is>
          <t>Negativo</t>
        </is>
      </c>
      <c r="F399" s="134" t="n">
        <v>45991</v>
      </c>
      <c r="G399" t="n">
        <v>0</v>
      </c>
      <c r="H399" t="n">
        <v>1.9</v>
      </c>
      <c r="I399" t="inlineStr">
        <is>
          <t>125-2025-11-30</t>
        </is>
      </c>
    </row>
    <row r="400">
      <c r="A400" t="n">
        <v>125</v>
      </c>
      <c r="B400" t="inlineStr">
        <is>
          <t>Indice de severidad</t>
        </is>
      </c>
      <c r="C400" t="inlineStr">
        <is>
          <t>GESTIÓN DE SEGURIDAD Y SALUD EN EL TRABAJO</t>
        </is>
      </c>
      <c r="D400" t="inlineStr">
        <is>
          <t>Mensual</t>
        </is>
      </c>
      <c r="E400" t="inlineStr">
        <is>
          <t>Negativo</t>
        </is>
      </c>
      <c r="F400" s="134" t="n">
        <v>46022</v>
      </c>
      <c r="G400" t="n">
        <v>0</v>
      </c>
      <c r="H400" t="n">
        <v>1.9</v>
      </c>
      <c r="I400" t="inlineStr">
        <is>
          <t>125-2025-12-31</t>
        </is>
      </c>
    </row>
    <row r="401">
      <c r="A401" t="n">
        <v>125</v>
      </c>
      <c r="B401" t="inlineStr">
        <is>
          <t>Indice de severidad</t>
        </is>
      </c>
      <c r="C401" t="inlineStr">
        <is>
          <t>GESTIÓN DE SEGURIDAD Y SALUD EN EL TRABAJO</t>
        </is>
      </c>
      <c r="D401" t="inlineStr">
        <is>
          <t>Mensual</t>
        </is>
      </c>
      <c r="E401" t="inlineStr">
        <is>
          <t>Negativo</t>
        </is>
      </c>
      <c r="F401" s="134" t="n">
        <v>46053</v>
      </c>
      <c r="G401" t="n">
        <v>0</v>
      </c>
      <c r="H401" t="n">
        <v>4.7</v>
      </c>
      <c r="I401" t="inlineStr">
        <is>
          <t>125-2026-01-31</t>
        </is>
      </c>
    </row>
    <row r="402">
      <c r="A402" t="n">
        <v>125</v>
      </c>
      <c r="B402" t="inlineStr">
        <is>
          <t>Indice de severidad</t>
        </is>
      </c>
      <c r="C402" t="inlineStr">
        <is>
          <t>GESTIÓN DE SEGURIDAD Y SALUD EN EL TRABAJO</t>
        </is>
      </c>
      <c r="D402" t="inlineStr">
        <is>
          <t>Mensual</t>
        </is>
      </c>
      <c r="E402" t="inlineStr">
        <is>
          <t>Negativo</t>
        </is>
      </c>
      <c r="F402" s="134" t="n">
        <v>46081</v>
      </c>
      <c r="G402" t="n">
        <v>0.45</v>
      </c>
      <c r="H402" t="n">
        <v>4.7</v>
      </c>
      <c r="I402" t="inlineStr">
        <is>
          <t>125-2026-02-28</t>
        </is>
      </c>
    </row>
    <row r="403">
      <c r="A403" t="n">
        <v>126</v>
      </c>
      <c r="B403" t="inlineStr">
        <is>
          <t>Indice de Prevalencia EL Enfermedad laboral</t>
        </is>
      </c>
      <c r="C403" t="inlineStr">
        <is>
          <t>GESTIÓN DE SEGURIDAD Y SALUD EN EL TRABAJO</t>
        </is>
      </c>
      <c r="D403" t="inlineStr">
        <is>
          <t>Anual</t>
        </is>
      </c>
      <c r="E403" t="inlineStr">
        <is>
          <t>Negativo</t>
        </is>
      </c>
      <c r="F403" s="134" t="n">
        <v>44926</v>
      </c>
      <c r="G403" t="n">
        <v>0.12391573729864</v>
      </c>
      <c r="H403" t="n">
        <v>2</v>
      </c>
      <c r="I403" t="inlineStr">
        <is>
          <t>126-2022-12-31</t>
        </is>
      </c>
    </row>
    <row r="404">
      <c r="A404" t="n">
        <v>126</v>
      </c>
      <c r="B404" t="inlineStr">
        <is>
          <t>Indice de Prevalencia EL Enfermedad laboral</t>
        </is>
      </c>
      <c r="C404" t="inlineStr">
        <is>
          <t>GESTIÓN DE SEGURIDAD Y SALUD EN EL TRABAJO</t>
        </is>
      </c>
      <c r="D404" t="inlineStr">
        <is>
          <t>Anual</t>
        </is>
      </c>
      <c r="E404" t="inlineStr">
        <is>
          <t>Negativo</t>
        </is>
      </c>
      <c r="F404" s="134" t="n">
        <v>45291</v>
      </c>
      <c r="G404" t="n">
        <v>0.12</v>
      </c>
      <c r="H404" t="n">
        <v>2</v>
      </c>
      <c r="I404" t="inlineStr">
        <is>
          <t>126-2023-12-31</t>
        </is>
      </c>
    </row>
    <row r="405">
      <c r="A405" t="n">
        <v>126</v>
      </c>
      <c r="B405" t="inlineStr">
        <is>
          <t>Indice de Prevalencia EL Enfermedad laboral</t>
        </is>
      </c>
      <c r="C405" t="inlineStr">
        <is>
          <t>GESTIÓN DE SEGURIDAD Y SALUD EN EL TRABAJO</t>
        </is>
      </c>
      <c r="D405" t="inlineStr">
        <is>
          <t>Anual</t>
        </is>
      </c>
      <c r="E405" t="inlineStr">
        <is>
          <t>Negativo</t>
        </is>
      </c>
      <c r="F405" s="134" t="n">
        <v>45657</v>
      </c>
      <c r="G405" t="n">
        <v>0.1</v>
      </c>
      <c r="H405" t="n">
        <v>2</v>
      </c>
      <c r="I405" t="inlineStr">
        <is>
          <t>126-2024-12-31</t>
        </is>
      </c>
    </row>
    <row r="406">
      <c r="A406" t="n">
        <v>126</v>
      </c>
      <c r="B406" t="inlineStr">
        <is>
          <t>Indice de Prevalencia EL Enfermedad laboral</t>
        </is>
      </c>
      <c r="C406" t="inlineStr">
        <is>
          <t>GESTIÓN DE SEGURIDAD Y SALUD EN EL TRABAJO</t>
        </is>
      </c>
      <c r="D406" t="inlineStr">
        <is>
          <t>Anual</t>
        </is>
      </c>
      <c r="E406" t="inlineStr">
        <is>
          <t>Negativo</t>
        </is>
      </c>
      <c r="F406" s="134" t="n">
        <v>46022</v>
      </c>
      <c r="G406" t="n">
        <v>0.16</v>
      </c>
      <c r="H406" t="n">
        <v>2</v>
      </c>
      <c r="I406" t="inlineStr">
        <is>
          <t>126-2025-12-31</t>
        </is>
      </c>
    </row>
    <row r="407">
      <c r="A407" t="n">
        <v>127</v>
      </c>
      <c r="B407" t="inlineStr">
        <is>
          <t>Indice de Incidencia EL Enfermedad laboral</t>
        </is>
      </c>
      <c r="C407" t="inlineStr">
        <is>
          <t>GESTIÓN DE SEGURIDAD Y SALUD EN EL TRABAJO</t>
        </is>
      </c>
      <c r="D407" t="inlineStr">
        <is>
          <t>Anual</t>
        </is>
      </c>
      <c r="E407" t="inlineStr">
        <is>
          <t>Negativo</t>
        </is>
      </c>
      <c r="F407" s="134" t="n">
        <v>44926</v>
      </c>
      <c r="G407" t="n">
        <v>0</v>
      </c>
      <c r="H407" t="n">
        <v>0</v>
      </c>
      <c r="I407" t="inlineStr">
        <is>
          <t>127-2022-12-31</t>
        </is>
      </c>
    </row>
    <row r="408">
      <c r="A408" t="n">
        <v>127</v>
      </c>
      <c r="B408" t="inlineStr">
        <is>
          <t>Indice de Incidencia EL Enfermedad laboral</t>
        </is>
      </c>
      <c r="C408" t="inlineStr">
        <is>
          <t>GESTIÓN DE SEGURIDAD Y SALUD EN EL TRABAJO</t>
        </is>
      </c>
      <c r="D408" t="inlineStr">
        <is>
          <t>Anual</t>
        </is>
      </c>
      <c r="E408" t="inlineStr">
        <is>
          <t>Negativo</t>
        </is>
      </c>
      <c r="F408" s="134" t="n">
        <v>45291</v>
      </c>
      <c r="G408" t="n">
        <v>0</v>
      </c>
      <c r="H408" t="n">
        <v>0</v>
      </c>
      <c r="I408" t="inlineStr">
        <is>
          <t>127-2023-12-31</t>
        </is>
      </c>
    </row>
    <row r="409">
      <c r="A409" t="n">
        <v>127</v>
      </c>
      <c r="B409" t="inlineStr">
        <is>
          <t>Indice de Incidencia EL Enfermedad laboral</t>
        </is>
      </c>
      <c r="C409" t="inlineStr">
        <is>
          <t>GESTIÓN DE SEGURIDAD Y SALUD EN EL TRABAJO</t>
        </is>
      </c>
      <c r="D409" t="inlineStr">
        <is>
          <t>Anual</t>
        </is>
      </c>
      <c r="E409" t="inlineStr">
        <is>
          <t>Negativo</t>
        </is>
      </c>
      <c r="F409" s="134" t="n">
        <v>45657</v>
      </c>
      <c r="G409" t="n">
        <v>0</v>
      </c>
      <c r="H409" t="n">
        <v>0</v>
      </c>
      <c r="I409" t="inlineStr">
        <is>
          <t>127-2024-12-31</t>
        </is>
      </c>
    </row>
    <row r="410">
      <c r="A410" t="n">
        <v>127</v>
      </c>
      <c r="B410" t="inlineStr">
        <is>
          <t>Indice de Incidencia EL Enfermedad laboral</t>
        </is>
      </c>
      <c r="C410" t="inlineStr">
        <is>
          <t>GESTIÓN DE SEGURIDAD Y SALUD EN EL TRABAJO</t>
        </is>
      </c>
      <c r="D410" t="inlineStr">
        <is>
          <t>Anual</t>
        </is>
      </c>
      <c r="E410" t="inlineStr">
        <is>
          <t>Negativo</t>
        </is>
      </c>
      <c r="F410" s="134" t="n">
        <v>46022</v>
      </c>
      <c r="G410" t="n">
        <v>0</v>
      </c>
      <c r="H410" t="n">
        <v>0</v>
      </c>
      <c r="I410" t="inlineStr">
        <is>
          <t>127-2025-12-31</t>
        </is>
      </c>
    </row>
    <row r="411">
      <c r="A411" t="n">
        <v>128</v>
      </c>
      <c r="B411" t="inlineStr">
        <is>
          <t>Ausentísmo por causa médica</t>
        </is>
      </c>
      <c r="C411" t="inlineStr">
        <is>
          <t>GESTIÓN DE SEGURIDAD Y SALUD EN EL TRABAJO</t>
        </is>
      </c>
      <c r="D411" t="inlineStr">
        <is>
          <t>Mensual</t>
        </is>
      </c>
      <c r="E411" t="inlineStr">
        <is>
          <t>Negativo</t>
        </is>
      </c>
      <c r="F411" s="134" t="n">
        <v>44592</v>
      </c>
      <c r="G411" t="n">
        <v>0.55904961565339</v>
      </c>
      <c r="H411" t="n">
        <v>1</v>
      </c>
      <c r="I411" t="inlineStr">
        <is>
          <t>128-2022-01-31</t>
        </is>
      </c>
    </row>
    <row r="412">
      <c r="A412" t="n">
        <v>128</v>
      </c>
      <c r="B412" t="inlineStr">
        <is>
          <t>Ausentísmo por causa médica</t>
        </is>
      </c>
      <c r="C412" t="inlineStr">
        <is>
          <t>GESTIÓN DE SEGURIDAD Y SALUD EN EL TRABAJO</t>
        </is>
      </c>
      <c r="D412" t="inlineStr">
        <is>
          <t>Mensual</t>
        </is>
      </c>
      <c r="E412" t="inlineStr">
        <is>
          <t>Negativo</t>
        </is>
      </c>
      <c r="F412" s="134" t="n">
        <v>44620</v>
      </c>
      <c r="G412" t="n">
        <v>0.93990216631726</v>
      </c>
      <c r="H412" t="n">
        <v>1</v>
      </c>
      <c r="I412" t="inlineStr">
        <is>
          <t>128-2022-02-28</t>
        </is>
      </c>
    </row>
    <row r="413">
      <c r="A413" t="n">
        <v>128</v>
      </c>
      <c r="B413" t="inlineStr">
        <is>
          <t>Ausentísmo por causa médica</t>
        </is>
      </c>
      <c r="C413" t="inlineStr">
        <is>
          <t>GESTIÓN DE SEGURIDAD Y SALUD EN EL TRABAJO</t>
        </is>
      </c>
      <c r="D413" t="inlineStr">
        <is>
          <t>Mensual</t>
        </is>
      </c>
      <c r="E413" t="inlineStr">
        <is>
          <t>Negativo</t>
        </is>
      </c>
      <c r="F413" s="134" t="n">
        <v>44651</v>
      </c>
      <c r="G413" t="n">
        <v>0.67280262662145</v>
      </c>
      <c r="H413" t="n">
        <v>1</v>
      </c>
      <c r="I413" t="inlineStr">
        <is>
          <t>128-2022-03-31</t>
        </is>
      </c>
    </row>
    <row r="414">
      <c r="A414" t="n">
        <v>128</v>
      </c>
      <c r="B414" t="inlineStr">
        <is>
          <t>Ausentísmo por causa médica</t>
        </is>
      </c>
      <c r="C414" t="inlineStr">
        <is>
          <t>GESTIÓN DE SEGURIDAD Y SALUD EN EL TRABAJO</t>
        </is>
      </c>
      <c r="D414" t="inlineStr">
        <is>
          <t>Mensual</t>
        </is>
      </c>
      <c r="E414" t="inlineStr">
        <is>
          <t>Negativo</t>
        </is>
      </c>
      <c r="F414" s="134" t="n">
        <v>44681</v>
      </c>
      <c r="G414" t="n">
        <v>0.77818283791363</v>
      </c>
      <c r="H414" t="n">
        <v>1</v>
      </c>
      <c r="I414" t="inlineStr">
        <is>
          <t>128-2022-04-30</t>
        </is>
      </c>
    </row>
    <row r="415">
      <c r="A415" t="n">
        <v>128</v>
      </c>
      <c r="B415" t="inlineStr">
        <is>
          <t>Ausentísmo por causa médica</t>
        </is>
      </c>
      <c r="C415" t="inlineStr">
        <is>
          <t>GESTIÓN DE SEGURIDAD Y SALUD EN EL TRABAJO</t>
        </is>
      </c>
      <c r="D415" t="inlineStr">
        <is>
          <t>Mensual</t>
        </is>
      </c>
      <c r="E415" t="inlineStr">
        <is>
          <t>Negativo</t>
        </is>
      </c>
      <c r="F415" s="134" t="n">
        <v>44712</v>
      </c>
      <c r="G415" t="n">
        <v>0.5412410428419</v>
      </c>
      <c r="H415" t="n">
        <v>1</v>
      </c>
      <c r="I415" t="inlineStr">
        <is>
          <t>128-2022-05-31</t>
        </is>
      </c>
    </row>
    <row r="416">
      <c r="A416" t="n">
        <v>128</v>
      </c>
      <c r="B416" t="inlineStr">
        <is>
          <t>Ausentísmo por causa médica</t>
        </is>
      </c>
      <c r="C416" t="inlineStr">
        <is>
          <t>GESTIÓN DE SEGURIDAD Y SALUD EN EL TRABAJO</t>
        </is>
      </c>
      <c r="D416" t="inlineStr">
        <is>
          <t>Mensual</t>
        </is>
      </c>
      <c r="E416" t="inlineStr">
        <is>
          <t>Negativo</t>
        </is>
      </c>
      <c r="F416" s="134" t="n">
        <v>44742</v>
      </c>
      <c r="G416" t="n">
        <v>0.8128834355828199</v>
      </c>
      <c r="H416" t="n">
        <v>1</v>
      </c>
      <c r="I416" t="inlineStr">
        <is>
          <t>128-2022-06-30</t>
        </is>
      </c>
    </row>
    <row r="417">
      <c r="A417" t="n">
        <v>128</v>
      </c>
      <c r="B417" t="inlineStr">
        <is>
          <t>Ausentísmo por causa médica</t>
        </is>
      </c>
      <c r="C417" t="inlineStr">
        <is>
          <t>GESTIÓN DE SEGURIDAD Y SALUD EN EL TRABAJO</t>
        </is>
      </c>
      <c r="D417" t="inlineStr">
        <is>
          <t>Mensual</t>
        </is>
      </c>
      <c r="E417" t="inlineStr">
        <is>
          <t>Negativo</t>
        </is>
      </c>
      <c r="F417" s="134" t="n">
        <v>44773</v>
      </c>
      <c r="G417" t="n">
        <v>1.1950826969832</v>
      </c>
      <c r="H417" t="n">
        <v>1</v>
      </c>
      <c r="I417" t="inlineStr">
        <is>
          <t>128-2022-07-31</t>
        </is>
      </c>
    </row>
    <row r="418">
      <c r="A418" t="n">
        <v>128</v>
      </c>
      <c r="B418" t="inlineStr">
        <is>
          <t>Ausentísmo por causa médica</t>
        </is>
      </c>
      <c r="C418" t="inlineStr">
        <is>
          <t>GESTIÓN DE SEGURIDAD Y SALUD EN EL TRABAJO</t>
        </is>
      </c>
      <c r="D418" t="inlineStr">
        <is>
          <t>Mensual</t>
        </is>
      </c>
      <c r="E418" t="inlineStr">
        <is>
          <t>Negativo</t>
        </is>
      </c>
      <c r="F418" s="134" t="n">
        <v>44804</v>
      </c>
      <c r="G418" t="n">
        <v>0.85085933966531</v>
      </c>
      <c r="H418" t="n">
        <v>1</v>
      </c>
      <c r="I418" t="inlineStr">
        <is>
          <t>128-2022-08-31</t>
        </is>
      </c>
    </row>
    <row r="419">
      <c r="A419" t="n">
        <v>128</v>
      </c>
      <c r="B419" t="inlineStr">
        <is>
          <t>Ausentísmo por causa médica</t>
        </is>
      </c>
      <c r="C419" t="inlineStr">
        <is>
          <t>GESTIÓN DE SEGURIDAD Y SALUD EN EL TRABAJO</t>
        </is>
      </c>
      <c r="D419" t="inlineStr">
        <is>
          <t>Mensual</t>
        </is>
      </c>
      <c r="E419" t="inlineStr">
        <is>
          <t>Negativo</t>
        </is>
      </c>
      <c r="F419" s="134" t="n">
        <v>44834</v>
      </c>
      <c r="G419" t="n">
        <v>0.59967748437815</v>
      </c>
      <c r="H419" t="n">
        <v>1</v>
      </c>
      <c r="I419" t="inlineStr">
        <is>
          <t>128-2022-09-30</t>
        </is>
      </c>
    </row>
    <row r="420">
      <c r="A420" t="n">
        <v>128</v>
      </c>
      <c r="B420" t="inlineStr">
        <is>
          <t>Ausentísmo por causa médica</t>
        </is>
      </c>
      <c r="C420" t="inlineStr">
        <is>
          <t>GESTIÓN DE SEGURIDAD Y SALUD EN EL TRABAJO</t>
        </is>
      </c>
      <c r="D420" t="inlineStr">
        <is>
          <t>Mensual</t>
        </is>
      </c>
      <c r="E420" t="inlineStr">
        <is>
          <t>Negativo</t>
        </is>
      </c>
      <c r="F420" s="134" t="n">
        <v>44865</v>
      </c>
      <c r="G420" t="n">
        <v>0.75110864745011</v>
      </c>
      <c r="H420" t="n">
        <v>1</v>
      </c>
      <c r="I420" t="inlineStr">
        <is>
          <t>128-2022-10-31</t>
        </is>
      </c>
    </row>
    <row r="421">
      <c r="A421" t="n">
        <v>128</v>
      </c>
      <c r="B421" t="inlineStr">
        <is>
          <t>Ausentísmo por causa médica</t>
        </is>
      </c>
      <c r="C421" t="inlineStr">
        <is>
          <t>GESTIÓN DE SEGURIDAD Y SALUD EN EL TRABAJO</t>
        </is>
      </c>
      <c r="D421" t="inlineStr">
        <is>
          <t>Mensual</t>
        </is>
      </c>
      <c r="E421" t="inlineStr">
        <is>
          <t>Negativo</t>
        </is>
      </c>
      <c r="F421" s="134" t="n">
        <v>44895</v>
      </c>
      <c r="G421" t="n">
        <v>0.917176209005</v>
      </c>
      <c r="H421" t="n">
        <v>1</v>
      </c>
      <c r="I421" t="inlineStr">
        <is>
          <t>128-2022-11-30</t>
        </is>
      </c>
    </row>
    <row r="422">
      <c r="A422" t="n">
        <v>128</v>
      </c>
      <c r="B422" t="inlineStr">
        <is>
          <t>Ausentísmo por causa médica</t>
        </is>
      </c>
      <c r="C422" t="inlineStr">
        <is>
          <t>GESTIÓN DE SEGURIDAD Y SALUD EN EL TRABAJO</t>
        </is>
      </c>
      <c r="D422" t="inlineStr">
        <is>
          <t>Mensual</t>
        </is>
      </c>
      <c r="E422" t="inlineStr">
        <is>
          <t>Negativo</t>
        </is>
      </c>
      <c r="F422" s="134" t="n">
        <v>44926</v>
      </c>
      <c r="G422" t="n">
        <v>0.8000698242755701</v>
      </c>
      <c r="H422" t="n">
        <v>1</v>
      </c>
      <c r="I422" t="inlineStr">
        <is>
          <t>128-2022-12-31</t>
        </is>
      </c>
    </row>
    <row r="423">
      <c r="A423" t="n">
        <v>128</v>
      </c>
      <c r="B423" t="inlineStr">
        <is>
          <t>Ausentísmo por causa médica</t>
        </is>
      </c>
      <c r="C423" t="inlineStr">
        <is>
          <t>GESTIÓN DE SEGURIDAD Y SALUD EN EL TRABAJO</t>
        </is>
      </c>
      <c r="D423" t="inlineStr">
        <is>
          <t>Mensual</t>
        </is>
      </c>
      <c r="E423" t="inlineStr">
        <is>
          <t>Negativo</t>
        </is>
      </c>
      <c r="F423" s="134" t="n">
        <v>44957</v>
      </c>
      <c r="G423" t="n">
        <v>1.0928581372686</v>
      </c>
      <c r="H423" t="n">
        <v>1</v>
      </c>
      <c r="I423" t="inlineStr">
        <is>
          <t>128-2023-01-31</t>
        </is>
      </c>
    </row>
    <row r="424">
      <c r="A424" t="n">
        <v>128</v>
      </c>
      <c r="B424" t="inlineStr">
        <is>
          <t>Ausentísmo por causa médica</t>
        </is>
      </c>
      <c r="C424" t="inlineStr">
        <is>
          <t>GESTIÓN DE SEGURIDAD Y SALUD EN EL TRABAJO</t>
        </is>
      </c>
      <c r="D424" t="inlineStr">
        <is>
          <t>Mensual</t>
        </is>
      </c>
      <c r="E424" t="inlineStr">
        <is>
          <t>Negativo</t>
        </is>
      </c>
      <c r="F424" s="134" t="n">
        <v>44985</v>
      </c>
      <c r="G424" t="n">
        <v>0.9150865622423699</v>
      </c>
      <c r="H424" t="n">
        <v>1</v>
      </c>
      <c r="I424" t="inlineStr">
        <is>
          <t>128-2023-02-28</t>
        </is>
      </c>
    </row>
    <row r="425">
      <c r="A425" t="n">
        <v>128</v>
      </c>
      <c r="B425" t="inlineStr">
        <is>
          <t>Ausentísmo por causa médica</t>
        </is>
      </c>
      <c r="C425" t="inlineStr">
        <is>
          <t>GESTIÓN DE SEGURIDAD Y SALUD EN EL TRABAJO</t>
        </is>
      </c>
      <c r="D425" t="inlineStr">
        <is>
          <t>Mensual</t>
        </is>
      </c>
      <c r="E425" t="inlineStr">
        <is>
          <t>Negativo</t>
        </is>
      </c>
      <c r="F425" s="134" t="n">
        <v>45016</v>
      </c>
      <c r="G425" t="n">
        <v>0.76441973592773</v>
      </c>
      <c r="H425" t="n">
        <v>1</v>
      </c>
      <c r="I425" t="inlineStr">
        <is>
          <t>128-2023-03-31</t>
        </is>
      </c>
    </row>
    <row r="426">
      <c r="A426" t="n">
        <v>128</v>
      </c>
      <c r="B426" t="inlineStr">
        <is>
          <t>Ausentísmo por causa médica</t>
        </is>
      </c>
      <c r="C426" t="inlineStr">
        <is>
          <t>GESTIÓN DE SEGURIDAD Y SALUD EN EL TRABAJO</t>
        </is>
      </c>
      <c r="D426" t="inlineStr">
        <is>
          <t>Mensual</t>
        </is>
      </c>
      <c r="E426" t="inlineStr">
        <is>
          <t>Negativo</t>
        </is>
      </c>
      <c r="F426" s="134" t="n">
        <v>45046</v>
      </c>
      <c r="G426" t="n">
        <v>1.0132293339451</v>
      </c>
      <c r="H426" t="n">
        <v>1</v>
      </c>
      <c r="I426" t="inlineStr">
        <is>
          <t>128-2023-04-30</t>
        </is>
      </c>
    </row>
    <row r="427">
      <c r="A427" t="n">
        <v>128</v>
      </c>
      <c r="B427" t="inlineStr">
        <is>
          <t>Ausentísmo por causa médica</t>
        </is>
      </c>
      <c r="C427" t="inlineStr">
        <is>
          <t>GESTIÓN DE SEGURIDAD Y SALUD EN EL TRABAJO</t>
        </is>
      </c>
      <c r="D427" t="inlineStr">
        <is>
          <t>Mensual</t>
        </is>
      </c>
      <c r="E427" t="inlineStr">
        <is>
          <t>Negativo</t>
        </is>
      </c>
      <c r="F427" s="134" t="n">
        <v>45077</v>
      </c>
      <c r="G427" t="n">
        <v>0.75808249721293</v>
      </c>
      <c r="H427" t="n">
        <v>1</v>
      </c>
      <c r="I427" t="inlineStr">
        <is>
          <t>128-2023-05-31</t>
        </is>
      </c>
    </row>
    <row r="428">
      <c r="A428" t="n">
        <v>128</v>
      </c>
      <c r="B428" t="inlineStr">
        <is>
          <t>Ausentísmo por causa médica</t>
        </is>
      </c>
      <c r="C428" t="inlineStr">
        <is>
          <t>GESTIÓN DE SEGURIDAD Y SALUD EN EL TRABAJO</t>
        </is>
      </c>
      <c r="D428" t="inlineStr">
        <is>
          <t>Mensual</t>
        </is>
      </c>
      <c r="E428" t="inlineStr">
        <is>
          <t>Negativo</t>
        </is>
      </c>
      <c r="F428" s="134" t="n">
        <v>45107</v>
      </c>
      <c r="G428" t="n">
        <v>1.1262282690854</v>
      </c>
      <c r="H428" t="n">
        <v>1</v>
      </c>
      <c r="I428" t="inlineStr">
        <is>
          <t>128-2023-06-30</t>
        </is>
      </c>
    </row>
    <row r="429">
      <c r="A429" t="n">
        <v>128</v>
      </c>
      <c r="B429" t="inlineStr">
        <is>
          <t>Ausentísmo por causa médica</t>
        </is>
      </c>
      <c r="C429" t="inlineStr">
        <is>
          <t>GESTIÓN DE SEGURIDAD Y SALUD EN EL TRABAJO</t>
        </is>
      </c>
      <c r="D429" t="inlineStr">
        <is>
          <t>Mensual</t>
        </is>
      </c>
      <c r="E429" t="inlineStr">
        <is>
          <t>Negativo</t>
        </is>
      </c>
      <c r="F429" s="134" t="n">
        <v>45138</v>
      </c>
      <c r="G429" t="n">
        <v>1.1748003549246</v>
      </c>
      <c r="H429" t="n">
        <v>1</v>
      </c>
      <c r="I429" t="inlineStr">
        <is>
          <t>128-2023-07-31</t>
        </is>
      </c>
    </row>
    <row r="430">
      <c r="A430" t="n">
        <v>128</v>
      </c>
      <c r="B430" t="inlineStr">
        <is>
          <t>Ausentísmo por causa médica</t>
        </is>
      </c>
      <c r="C430" t="inlineStr">
        <is>
          <t>GESTIÓN DE SEGURIDAD Y SALUD EN EL TRABAJO</t>
        </is>
      </c>
      <c r="D430" t="inlineStr">
        <is>
          <t>Mensual</t>
        </is>
      </c>
      <c r="E430" t="inlineStr">
        <is>
          <t>Negativo</t>
        </is>
      </c>
      <c r="F430" s="134" t="n">
        <v>45169</v>
      </c>
      <c r="G430" t="n">
        <v>0.95</v>
      </c>
      <c r="H430" t="n">
        <v>1</v>
      </c>
      <c r="I430" t="inlineStr">
        <is>
          <t>128-2023-08-31</t>
        </is>
      </c>
    </row>
    <row r="431">
      <c r="A431" t="n">
        <v>128</v>
      </c>
      <c r="B431" t="inlineStr">
        <is>
          <t>Ausentísmo por causa médica</t>
        </is>
      </c>
      <c r="C431" t="inlineStr">
        <is>
          <t>GESTIÓN DE SEGURIDAD Y SALUD EN EL TRABAJO</t>
        </is>
      </c>
      <c r="D431" t="inlineStr">
        <is>
          <t>Mensual</t>
        </is>
      </c>
      <c r="E431" t="inlineStr">
        <is>
          <t>Negativo</t>
        </is>
      </c>
      <c r="F431" s="134" t="n">
        <v>45199</v>
      </c>
      <c r="G431" t="n">
        <v>0.51</v>
      </c>
      <c r="H431" t="n">
        <v>1</v>
      </c>
      <c r="I431" t="inlineStr">
        <is>
          <t>128-2023-09-30</t>
        </is>
      </c>
    </row>
    <row r="432">
      <c r="A432" t="n">
        <v>128</v>
      </c>
      <c r="B432" t="inlineStr">
        <is>
          <t>Ausentísmo por causa médica</t>
        </is>
      </c>
      <c r="C432" t="inlineStr">
        <is>
          <t>GESTIÓN DE SEGURIDAD Y SALUD EN EL TRABAJO</t>
        </is>
      </c>
      <c r="D432" t="inlineStr">
        <is>
          <t>Mensual</t>
        </is>
      </c>
      <c r="E432" t="inlineStr">
        <is>
          <t>Negativo</t>
        </is>
      </c>
      <c r="F432" s="134" t="n">
        <v>45230</v>
      </c>
      <c r="G432" t="n">
        <v>0.5</v>
      </c>
      <c r="H432" t="n">
        <v>1</v>
      </c>
      <c r="I432" t="inlineStr">
        <is>
          <t>128-2023-10-31</t>
        </is>
      </c>
    </row>
    <row r="433">
      <c r="A433" t="n">
        <v>128</v>
      </c>
      <c r="B433" t="inlineStr">
        <is>
          <t>Ausentísmo por causa médica</t>
        </is>
      </c>
      <c r="C433" t="inlineStr">
        <is>
          <t>GESTIÓN DE SEGURIDAD Y SALUD EN EL TRABAJO</t>
        </is>
      </c>
      <c r="D433" t="inlineStr">
        <is>
          <t>Mensual</t>
        </is>
      </c>
      <c r="E433" t="inlineStr">
        <is>
          <t>Negativo</t>
        </is>
      </c>
      <c r="F433" s="134" t="n">
        <v>45260</v>
      </c>
      <c r="G433" t="n">
        <v>0.72</v>
      </c>
      <c r="H433" t="n">
        <v>1</v>
      </c>
      <c r="I433" t="inlineStr">
        <is>
          <t>128-2023-11-30</t>
        </is>
      </c>
    </row>
    <row r="434">
      <c r="A434" t="n">
        <v>128</v>
      </c>
      <c r="B434" t="inlineStr">
        <is>
          <t>Ausentísmo por causa médica</t>
        </is>
      </c>
      <c r="C434" t="inlineStr">
        <is>
          <t>GESTIÓN DE SEGURIDAD Y SALUD EN EL TRABAJO</t>
        </is>
      </c>
      <c r="D434" t="inlineStr">
        <is>
          <t>Mensual</t>
        </is>
      </c>
      <c r="E434" t="inlineStr">
        <is>
          <t>Negativo</t>
        </is>
      </c>
      <c r="F434" s="134" t="n">
        <v>45291</v>
      </c>
      <c r="G434" t="n">
        <v>0.64</v>
      </c>
      <c r="H434" t="n">
        <v>1</v>
      </c>
      <c r="I434" t="inlineStr">
        <is>
          <t>128-2023-12-31</t>
        </is>
      </c>
    </row>
    <row r="435">
      <c r="A435" t="n">
        <v>128</v>
      </c>
      <c r="B435" t="inlineStr">
        <is>
          <t>Ausentísmo por causa médica</t>
        </is>
      </c>
      <c r="C435" t="inlineStr">
        <is>
          <t>GESTIÓN DE SEGURIDAD Y SALUD EN EL TRABAJO</t>
        </is>
      </c>
      <c r="D435" t="inlineStr">
        <is>
          <t>Mensual</t>
        </is>
      </c>
      <c r="E435" t="inlineStr">
        <is>
          <t>Negativo</t>
        </is>
      </c>
      <c r="F435" s="134" t="n">
        <v>45322</v>
      </c>
      <c r="G435" t="n">
        <v>0.7046625690693488</v>
      </c>
      <c r="H435" t="n">
        <v>1</v>
      </c>
      <c r="I435" t="inlineStr">
        <is>
          <t>128-2024-01-31</t>
        </is>
      </c>
    </row>
    <row r="436">
      <c r="A436" t="n">
        <v>128</v>
      </c>
      <c r="B436" t="inlineStr">
        <is>
          <t>Ausentísmo por causa médica</t>
        </is>
      </c>
      <c r="C436" t="inlineStr">
        <is>
          <t>GESTIÓN DE SEGURIDAD Y SALUD EN EL TRABAJO</t>
        </is>
      </c>
      <c r="D436" t="inlineStr">
        <is>
          <t>Mensual</t>
        </is>
      </c>
      <c r="E436" t="inlineStr">
        <is>
          <t>Negativo</t>
        </is>
      </c>
      <c r="F436" s="134" t="n">
        <v>45351</v>
      </c>
      <c r="G436" t="n">
        <v>0.8976964769647697</v>
      </c>
      <c r="H436" t="n">
        <v>1</v>
      </c>
      <c r="I436" t="inlineStr">
        <is>
          <t>128-2024-02-29</t>
        </is>
      </c>
    </row>
    <row r="437">
      <c r="A437" t="n">
        <v>128</v>
      </c>
      <c r="B437" t="inlineStr">
        <is>
          <t>Ausentísmo por causa médica</t>
        </is>
      </c>
      <c r="C437" t="inlineStr">
        <is>
          <t>GESTIÓN DE SEGURIDAD Y SALUD EN EL TRABAJO</t>
        </is>
      </c>
      <c r="D437" t="inlineStr">
        <is>
          <t>Mensual</t>
        </is>
      </c>
      <c r="E437" t="inlineStr">
        <is>
          <t>Negativo</t>
        </is>
      </c>
      <c r="F437" s="134" t="n">
        <v>45382</v>
      </c>
      <c r="G437" t="n">
        <v>1.050740418118467</v>
      </c>
      <c r="H437" t="n">
        <v>1</v>
      </c>
      <c r="I437" t="inlineStr">
        <is>
          <t>128-2024-03-31</t>
        </is>
      </c>
    </row>
    <row r="438">
      <c r="A438" t="n">
        <v>128</v>
      </c>
      <c r="B438" t="inlineStr">
        <is>
          <t>Ausentísmo por causa médica</t>
        </is>
      </c>
      <c r="C438" t="inlineStr">
        <is>
          <t>GESTIÓN DE SEGURIDAD Y SALUD EN EL TRABAJO</t>
        </is>
      </c>
      <c r="D438" t="inlineStr">
        <is>
          <t>Mensual</t>
        </is>
      </c>
      <c r="E438" t="inlineStr">
        <is>
          <t>Negativo</t>
        </is>
      </c>
      <c r="F438" s="134" t="n">
        <v>45412</v>
      </c>
      <c r="G438" t="n">
        <v>0.4018847006651884</v>
      </c>
      <c r="H438" t="n">
        <v>1</v>
      </c>
      <c r="I438" t="inlineStr">
        <is>
          <t>128-2024-04-30</t>
        </is>
      </c>
    </row>
    <row r="439">
      <c r="A439" t="n">
        <v>128</v>
      </c>
      <c r="B439" t="inlineStr">
        <is>
          <t>Ausentísmo por causa médica</t>
        </is>
      </c>
      <c r="C439" t="inlineStr">
        <is>
          <t>GESTIÓN DE SEGURIDAD Y SALUD EN EL TRABAJO</t>
        </is>
      </c>
      <c r="D439" t="inlineStr">
        <is>
          <t>Mensual</t>
        </is>
      </c>
      <c r="E439" t="inlineStr">
        <is>
          <t>Negativo</t>
        </is>
      </c>
      <c r="F439" s="134" t="n">
        <v>45443</v>
      </c>
      <c r="G439" t="n">
        <v>0.5513098361279039</v>
      </c>
      <c r="H439" t="n">
        <v>1</v>
      </c>
      <c r="I439" t="inlineStr">
        <is>
          <t>128-2024-05-31</t>
        </is>
      </c>
    </row>
    <row r="440">
      <c r="A440" t="n">
        <v>128</v>
      </c>
      <c r="B440" t="inlineStr">
        <is>
          <t>Ausentísmo por causa médica</t>
        </is>
      </c>
      <c r="C440" t="inlineStr">
        <is>
          <t>GESTIÓN DE SEGURIDAD Y SALUD EN EL TRABAJO</t>
        </is>
      </c>
      <c r="D440" t="inlineStr">
        <is>
          <t>Mensual</t>
        </is>
      </c>
      <c r="E440" t="inlineStr">
        <is>
          <t>Negativo</t>
        </is>
      </c>
      <c r="F440" s="134" t="n">
        <v>45473</v>
      </c>
      <c r="G440" t="n">
        <v>0.3576864535768646</v>
      </c>
      <c r="H440" t="n">
        <v>1</v>
      </c>
      <c r="I440" t="inlineStr">
        <is>
          <t>128-2024-06-30</t>
        </is>
      </c>
    </row>
    <row r="441">
      <c r="A441" t="n">
        <v>128</v>
      </c>
      <c r="B441" t="inlineStr">
        <is>
          <t>Ausentísmo por causa médica</t>
        </is>
      </c>
      <c r="C441" t="inlineStr">
        <is>
          <t>GESTIÓN DE SEGURIDAD Y SALUD EN EL TRABAJO</t>
        </is>
      </c>
      <c r="D441" t="inlineStr">
        <is>
          <t>Mensual</t>
        </is>
      </c>
      <c r="E441" t="inlineStr">
        <is>
          <t>Negativo</t>
        </is>
      </c>
      <c r="F441" s="134" t="n">
        <v>45504</v>
      </c>
      <c r="G441" t="n">
        <v>0.6497473204864774</v>
      </c>
      <c r="H441" t="n">
        <v>1</v>
      </c>
      <c r="I441" t="inlineStr">
        <is>
          <t>128-2024-07-31</t>
        </is>
      </c>
    </row>
    <row r="442">
      <c r="A442" t="n">
        <v>128</v>
      </c>
      <c r="B442" t="inlineStr">
        <is>
          <t>Ausentísmo por causa médica</t>
        </is>
      </c>
      <c r="C442" t="inlineStr">
        <is>
          <t>GESTIÓN DE SEGURIDAD Y SALUD EN EL TRABAJO</t>
        </is>
      </c>
      <c r="D442" t="inlineStr">
        <is>
          <t>Mensual</t>
        </is>
      </c>
      <c r="E442" t="inlineStr">
        <is>
          <t>Negativo</t>
        </is>
      </c>
      <c r="F442" s="134" t="n">
        <v>45535</v>
      </c>
      <c r="G442" t="n">
        <v>0.5116883116883117</v>
      </c>
      <c r="H442" t="n">
        <v>1</v>
      </c>
      <c r="I442" t="inlineStr">
        <is>
          <t>128-2024-08-31</t>
        </is>
      </c>
    </row>
    <row r="443">
      <c r="A443" t="n">
        <v>128</v>
      </c>
      <c r="B443" t="inlineStr">
        <is>
          <t>Ausentísmo por causa médica</t>
        </is>
      </c>
      <c r="C443" t="inlineStr">
        <is>
          <t>GESTIÓN DE SEGURIDAD Y SALUD EN EL TRABAJO</t>
        </is>
      </c>
      <c r="D443" t="inlineStr">
        <is>
          <t>Mensual</t>
        </is>
      </c>
      <c r="E443" t="inlineStr">
        <is>
          <t>Negativo</t>
        </is>
      </c>
      <c r="F443" s="134" t="n">
        <v>45565</v>
      </c>
      <c r="G443" t="n">
        <v>0.697433774834437</v>
      </c>
      <c r="H443" t="n">
        <v>1</v>
      </c>
      <c r="I443" t="inlineStr">
        <is>
          <t>128-2024-09-30</t>
        </is>
      </c>
    </row>
    <row r="444">
      <c r="A444" t="n">
        <v>128</v>
      </c>
      <c r="B444" t="inlineStr">
        <is>
          <t>Ausentísmo por causa médica</t>
        </is>
      </c>
      <c r="C444" t="inlineStr">
        <is>
          <t>GESTIÓN DE SEGURIDAD Y SALUD EN EL TRABAJO</t>
        </is>
      </c>
      <c r="D444" t="inlineStr">
        <is>
          <t>Mensual</t>
        </is>
      </c>
      <c r="E444" t="inlineStr">
        <is>
          <t>Negativo</t>
        </is>
      </c>
      <c r="F444" s="134" t="n">
        <v>45596</v>
      </c>
      <c r="G444" t="n">
        <v>0.6119240989557992</v>
      </c>
      <c r="H444" t="n">
        <v>1</v>
      </c>
      <c r="I444" t="inlineStr">
        <is>
          <t>128-2024-10-31</t>
        </is>
      </c>
    </row>
    <row r="445">
      <c r="A445" t="n">
        <v>128</v>
      </c>
      <c r="B445" t="inlineStr">
        <is>
          <t>Ausentísmo por causa médica</t>
        </is>
      </c>
      <c r="C445" t="inlineStr">
        <is>
          <t>GESTIÓN DE SEGURIDAD Y SALUD EN EL TRABAJO</t>
        </is>
      </c>
      <c r="D445" t="inlineStr">
        <is>
          <t>Mensual</t>
        </is>
      </c>
      <c r="E445" t="inlineStr">
        <is>
          <t>Negativo</t>
        </is>
      </c>
      <c r="F445" s="134" t="n">
        <v>45626</v>
      </c>
      <c r="G445" t="n">
        <v>0.96</v>
      </c>
      <c r="H445" t="n">
        <v>1</v>
      </c>
      <c r="I445" t="inlineStr">
        <is>
          <t>128-2024-11-30</t>
        </is>
      </c>
    </row>
    <row r="446">
      <c r="A446" t="n">
        <v>128</v>
      </c>
      <c r="B446" t="inlineStr">
        <is>
          <t>Ausentísmo por causa médica</t>
        </is>
      </c>
      <c r="C446" t="inlineStr">
        <is>
          <t>GESTIÓN DE SEGURIDAD Y SALUD EN EL TRABAJO</t>
        </is>
      </c>
      <c r="D446" t="inlineStr">
        <is>
          <t>Mensual</t>
        </is>
      </c>
      <c r="E446" t="inlineStr">
        <is>
          <t>Negativo</t>
        </is>
      </c>
      <c r="F446" s="134" t="n">
        <v>45657</v>
      </c>
      <c r="G446" t="n">
        <v>0.7769423558897243</v>
      </c>
      <c r="H446" t="n">
        <v>1</v>
      </c>
      <c r="I446" t="inlineStr">
        <is>
          <t>128-2024-12-31</t>
        </is>
      </c>
    </row>
    <row r="447">
      <c r="A447" t="n">
        <v>128</v>
      </c>
      <c r="B447" t="inlineStr">
        <is>
          <t>Ausentísmo por causa médica</t>
        </is>
      </c>
      <c r="C447" t="inlineStr">
        <is>
          <t>GESTIÓN DE SEGURIDAD Y SALUD EN EL TRABAJO</t>
        </is>
      </c>
      <c r="D447" t="inlineStr">
        <is>
          <t>Mensual</t>
        </is>
      </c>
      <c r="E447" t="inlineStr">
        <is>
          <t>Negativo</t>
        </is>
      </c>
      <c r="F447" s="134" t="n">
        <v>45688</v>
      </c>
      <c r="G447" t="n">
        <v>0.86</v>
      </c>
      <c r="H447" t="n">
        <v>1</v>
      </c>
      <c r="I447" t="inlineStr">
        <is>
          <t>128-2025-01-31</t>
        </is>
      </c>
    </row>
    <row r="448">
      <c r="A448" t="n">
        <v>128</v>
      </c>
      <c r="B448" t="inlineStr">
        <is>
          <t>Ausentísmo por causa médica</t>
        </is>
      </c>
      <c r="C448" t="inlineStr">
        <is>
          <t>GESTIÓN DE SEGURIDAD Y SALUD EN EL TRABAJO</t>
        </is>
      </c>
      <c r="D448" t="inlineStr">
        <is>
          <t>Mensual</t>
        </is>
      </c>
      <c r="E448" t="inlineStr">
        <is>
          <t>Negativo</t>
        </is>
      </c>
      <c r="F448" s="134" t="n">
        <v>45716</v>
      </c>
      <c r="G448" t="n">
        <v>0.99</v>
      </c>
      <c r="H448" t="n">
        <v>1</v>
      </c>
      <c r="I448" t="inlineStr">
        <is>
          <t>128-2025-02-28</t>
        </is>
      </c>
    </row>
    <row r="449">
      <c r="A449" t="n">
        <v>128</v>
      </c>
      <c r="B449" t="inlineStr">
        <is>
          <t>Ausentísmo por causa médica</t>
        </is>
      </c>
      <c r="C449" t="inlineStr">
        <is>
          <t>GESTIÓN DE SEGURIDAD Y SALUD EN EL TRABAJO</t>
        </is>
      </c>
      <c r="D449" t="inlineStr">
        <is>
          <t>Mensual</t>
        </is>
      </c>
      <c r="E449" t="inlineStr">
        <is>
          <t>Negativo</t>
        </is>
      </c>
      <c r="F449" s="134" t="n">
        <v>45747</v>
      </c>
      <c r="G449" t="n">
        <v>0.96</v>
      </c>
      <c r="H449" t="n">
        <v>1</v>
      </c>
      <c r="I449" t="inlineStr">
        <is>
          <t>128-2025-03-31</t>
        </is>
      </c>
    </row>
    <row r="450">
      <c r="A450" t="n">
        <v>128</v>
      </c>
      <c r="B450" t="inlineStr">
        <is>
          <t>Ausentísmo por causa médica</t>
        </is>
      </c>
      <c r="C450" t="inlineStr">
        <is>
          <t>GESTIÓN DE SEGURIDAD Y SALUD EN EL TRABAJO</t>
        </is>
      </c>
      <c r="D450" t="inlineStr">
        <is>
          <t>Mensual</t>
        </is>
      </c>
      <c r="E450" t="inlineStr">
        <is>
          <t>Negativo</t>
        </is>
      </c>
      <c r="F450" s="134" t="n">
        <v>45777</v>
      </c>
      <c r="G450" t="n">
        <v>0.9399999999999999</v>
      </c>
      <c r="H450" t="n">
        <v>1</v>
      </c>
      <c r="I450" t="inlineStr">
        <is>
          <t>128-2025-04-30</t>
        </is>
      </c>
    </row>
    <row r="451">
      <c r="A451" t="n">
        <v>128</v>
      </c>
      <c r="B451" t="inlineStr">
        <is>
          <t>Ausentísmo por causa médica</t>
        </is>
      </c>
      <c r="C451" t="inlineStr">
        <is>
          <t>GESTIÓN DE SEGURIDAD Y SALUD EN EL TRABAJO</t>
        </is>
      </c>
      <c r="D451" t="inlineStr">
        <is>
          <t>Mensual</t>
        </is>
      </c>
      <c r="E451" t="inlineStr">
        <is>
          <t>Negativo</t>
        </is>
      </c>
      <c r="F451" s="134" t="n">
        <v>45808</v>
      </c>
      <c r="G451" t="n">
        <v>0.88</v>
      </c>
      <c r="H451" t="n">
        <v>1</v>
      </c>
      <c r="I451" t="inlineStr">
        <is>
          <t>128-2025-05-31</t>
        </is>
      </c>
    </row>
    <row r="452">
      <c r="A452" t="n">
        <v>128</v>
      </c>
      <c r="B452" t="inlineStr">
        <is>
          <t>Ausentísmo por causa médica</t>
        </is>
      </c>
      <c r="C452" t="inlineStr">
        <is>
          <t>GESTIÓN DE SEGURIDAD Y SALUD EN EL TRABAJO</t>
        </is>
      </c>
      <c r="D452" t="inlineStr">
        <is>
          <t>Mensual</t>
        </is>
      </c>
      <c r="E452" t="inlineStr">
        <is>
          <t>Negativo</t>
        </is>
      </c>
      <c r="F452" s="134" t="n">
        <v>45838</v>
      </c>
      <c r="G452" t="n">
        <v>0.97</v>
      </c>
      <c r="H452" t="n">
        <v>1</v>
      </c>
      <c r="I452" t="inlineStr">
        <is>
          <t>128-2025-06-30</t>
        </is>
      </c>
    </row>
    <row r="453">
      <c r="A453" t="n">
        <v>128</v>
      </c>
      <c r="B453" t="inlineStr">
        <is>
          <t>Ausentísmo por causa médica</t>
        </is>
      </c>
      <c r="C453" t="inlineStr">
        <is>
          <t>GESTIÓN DE SEGURIDAD Y SALUD EN EL TRABAJO</t>
        </is>
      </c>
      <c r="D453" t="inlineStr">
        <is>
          <t>Mensual</t>
        </is>
      </c>
      <c r="E453" t="inlineStr">
        <is>
          <t>Negativo</t>
        </is>
      </c>
      <c r="F453" s="134" t="n">
        <v>45869</v>
      </c>
      <c r="G453" t="n">
        <v>0.98</v>
      </c>
      <c r="H453" t="n">
        <v>1</v>
      </c>
      <c r="I453" t="inlineStr">
        <is>
          <t>128-2025-07-31</t>
        </is>
      </c>
    </row>
    <row r="454">
      <c r="A454" t="n">
        <v>128</v>
      </c>
      <c r="B454" t="inlineStr">
        <is>
          <t>Ausentísmo por causa médica</t>
        </is>
      </c>
      <c r="C454" t="inlineStr">
        <is>
          <t>GESTIÓN DE SEGURIDAD Y SALUD EN EL TRABAJO</t>
        </is>
      </c>
      <c r="D454" t="inlineStr">
        <is>
          <t>Mensual</t>
        </is>
      </c>
      <c r="E454" t="inlineStr">
        <is>
          <t>Negativo</t>
        </is>
      </c>
      <c r="F454" s="134" t="n">
        <v>45900</v>
      </c>
      <c r="G454" t="n">
        <v>0.97</v>
      </c>
      <c r="H454" t="n">
        <v>1</v>
      </c>
      <c r="I454" t="inlineStr">
        <is>
          <t>128-2025-08-31</t>
        </is>
      </c>
    </row>
    <row r="455">
      <c r="A455" t="n">
        <v>128</v>
      </c>
      <c r="B455" t="inlineStr">
        <is>
          <t>Ausentísmo por causa médica</t>
        </is>
      </c>
      <c r="C455" t="inlineStr">
        <is>
          <t>GESTIÓN DE SEGURIDAD Y SALUD EN EL TRABAJO</t>
        </is>
      </c>
      <c r="D455" t="inlineStr">
        <is>
          <t>Mensual</t>
        </is>
      </c>
      <c r="E455" t="inlineStr">
        <is>
          <t>Negativo</t>
        </is>
      </c>
      <c r="F455" s="134" t="n">
        <v>45930</v>
      </c>
      <c r="G455" t="n">
        <v>0.72</v>
      </c>
      <c r="H455" t="n">
        <v>1</v>
      </c>
      <c r="I455" t="inlineStr">
        <is>
          <t>128-2025-09-30</t>
        </is>
      </c>
    </row>
    <row r="456">
      <c r="A456" t="n">
        <v>128</v>
      </c>
      <c r="B456" t="inlineStr">
        <is>
          <t>Ausentísmo por causa médica</t>
        </is>
      </c>
      <c r="C456" t="inlineStr">
        <is>
          <t>GESTIÓN DE SEGURIDAD Y SALUD EN EL TRABAJO</t>
        </is>
      </c>
      <c r="D456" t="inlineStr">
        <is>
          <t>Mensual</t>
        </is>
      </c>
      <c r="E456" t="inlineStr">
        <is>
          <t>Negativo</t>
        </is>
      </c>
      <c r="F456" s="134" t="n">
        <v>45961</v>
      </c>
      <c r="G456" t="n">
        <v>0.6899999999999999</v>
      </c>
      <c r="H456" t="n">
        <v>1</v>
      </c>
      <c r="I456" t="inlineStr">
        <is>
          <t>128-2025-10-31</t>
        </is>
      </c>
    </row>
    <row r="457">
      <c r="A457" t="n">
        <v>128</v>
      </c>
      <c r="B457" t="inlineStr">
        <is>
          <t>Ausentísmo por causa médica</t>
        </is>
      </c>
      <c r="C457" t="inlineStr">
        <is>
          <t>GESTIÓN DE SEGURIDAD Y SALUD EN EL TRABAJO</t>
        </is>
      </c>
      <c r="D457" t="inlineStr">
        <is>
          <t>Mensual</t>
        </is>
      </c>
      <c r="E457" t="inlineStr">
        <is>
          <t>Negativo</t>
        </is>
      </c>
      <c r="F457" s="134" t="n">
        <v>45991</v>
      </c>
      <c r="G457" t="n">
        <v>0.95</v>
      </c>
      <c r="H457" t="n">
        <v>1</v>
      </c>
      <c r="I457" t="inlineStr">
        <is>
          <t>128-2025-11-30</t>
        </is>
      </c>
    </row>
    <row r="458">
      <c r="A458" t="n">
        <v>128</v>
      </c>
      <c r="B458" t="inlineStr">
        <is>
          <t>Ausentísmo por causa médica</t>
        </is>
      </c>
      <c r="C458" t="inlineStr">
        <is>
          <t>GESTIÓN DE SEGURIDAD Y SALUD EN EL TRABAJO</t>
        </is>
      </c>
      <c r="D458" t="inlineStr">
        <is>
          <t>Mensual</t>
        </is>
      </c>
      <c r="E458" t="inlineStr">
        <is>
          <t>Negativo</t>
        </is>
      </c>
      <c r="F458" s="134" t="n">
        <v>46022</v>
      </c>
      <c r="G458" t="n">
        <v>0.97</v>
      </c>
      <c r="H458" t="n">
        <v>1</v>
      </c>
      <c r="I458" t="inlineStr">
        <is>
          <t>128-2025-12-31</t>
        </is>
      </c>
    </row>
    <row r="459">
      <c r="A459" t="n">
        <v>128</v>
      </c>
      <c r="B459" t="inlineStr">
        <is>
          <t>Ausentísmo por causa médica</t>
        </is>
      </c>
      <c r="C459" t="inlineStr">
        <is>
          <t>GESTIÓN DE SEGURIDAD Y SALUD EN EL TRABAJO</t>
        </is>
      </c>
      <c r="D459" t="inlineStr">
        <is>
          <t>Mensual</t>
        </is>
      </c>
      <c r="E459" t="inlineStr">
        <is>
          <t>Negativo</t>
        </is>
      </c>
      <c r="F459" s="134" t="n">
        <v>46053</v>
      </c>
      <c r="G459" t="n">
        <v>0.6899999999999999</v>
      </c>
      <c r="H459" t="n">
        <v>1</v>
      </c>
      <c r="I459" t="inlineStr">
        <is>
          <t>128-2026-01-31</t>
        </is>
      </c>
    </row>
    <row r="460">
      <c r="A460" t="n">
        <v>128</v>
      </c>
      <c r="B460" t="inlineStr">
        <is>
          <t>Ausentísmo por causa médica</t>
        </is>
      </c>
      <c r="C460" t="inlineStr">
        <is>
          <t>GESTIÓN DE SEGURIDAD Y SALUD EN EL TRABAJO</t>
        </is>
      </c>
      <c r="D460" t="inlineStr">
        <is>
          <t>Mensual</t>
        </is>
      </c>
      <c r="E460" t="inlineStr">
        <is>
          <t>Negativo</t>
        </is>
      </c>
      <c r="F460" s="134" t="n">
        <v>46081</v>
      </c>
      <c r="G460" t="n">
        <v>0.9399999999999999</v>
      </c>
      <c r="H460" t="n">
        <v>1</v>
      </c>
      <c r="I460" t="inlineStr">
        <is>
          <t>128-2026-02-28</t>
        </is>
      </c>
    </row>
    <row r="461">
      <c r="A461" t="n">
        <v>133</v>
      </c>
      <c r="B461" t="inlineStr">
        <is>
          <t>Nivel de Satisfacción Servicios Prestados</t>
        </is>
      </c>
      <c r="C461" t="inlineStr">
        <is>
          <t>VISIBILIDAD NACIONAL E INTERNACIONAL</t>
        </is>
      </c>
      <c r="D461" t="inlineStr">
        <is>
          <t>Anual</t>
        </is>
      </c>
      <c r="E461" t="inlineStr">
        <is>
          <t>Positivo</t>
        </is>
      </c>
      <c r="F461" s="134" t="n">
        <v>44865</v>
      </c>
      <c r="G461" t="n">
        <v>90</v>
      </c>
      <c r="H461" t="n">
        <v>80</v>
      </c>
      <c r="I461" t="inlineStr">
        <is>
          <t>133-2022-10-31</t>
        </is>
      </c>
    </row>
    <row r="462">
      <c r="A462" t="n">
        <v>133</v>
      </c>
      <c r="B462" t="inlineStr">
        <is>
          <t>Nivel de Satisfacción Servicios Prestados</t>
        </is>
      </c>
      <c r="C462" t="inlineStr">
        <is>
          <t>VISIBILIDAD NACIONAL E INTERNACIONAL</t>
        </is>
      </c>
      <c r="D462" t="inlineStr">
        <is>
          <t>Anual</t>
        </is>
      </c>
      <c r="E462" t="inlineStr">
        <is>
          <t>Positivo</t>
        </is>
      </c>
      <c r="F462" s="134" t="n">
        <v>45230</v>
      </c>
      <c r="G462" t="n">
        <v>93</v>
      </c>
      <c r="H462" t="n">
        <v>80</v>
      </c>
      <c r="I462" t="inlineStr">
        <is>
          <t>133-2023-10-31</t>
        </is>
      </c>
    </row>
    <row r="463">
      <c r="A463" t="n">
        <v>133</v>
      </c>
      <c r="B463" t="inlineStr">
        <is>
          <t>Nivel de Satisfacción Servicios Prestados</t>
        </is>
      </c>
      <c r="C463" t="inlineStr">
        <is>
          <t>VISIBILIDAD NACIONAL E INTERNACIONAL</t>
        </is>
      </c>
      <c r="D463" t="inlineStr">
        <is>
          <t>Anual</t>
        </is>
      </c>
      <c r="E463" t="inlineStr">
        <is>
          <t>Positivo</t>
        </is>
      </c>
      <c r="F463" s="134" t="n">
        <v>45596</v>
      </c>
      <c r="G463" t="n">
        <v>91</v>
      </c>
      <c r="H463" t="n">
        <v>80</v>
      </c>
      <c r="I463" t="inlineStr">
        <is>
          <t>133-2024-10-31</t>
        </is>
      </c>
    </row>
    <row r="464">
      <c r="A464" t="n">
        <v>133</v>
      </c>
      <c r="B464" t="inlineStr">
        <is>
          <t>Nivel de Satisfacción Servicios Prestados</t>
        </is>
      </c>
      <c r="C464" t="inlineStr">
        <is>
          <t>VISIBILIDAD NACIONAL E INTERNACIONAL</t>
        </is>
      </c>
      <c r="D464" t="inlineStr">
        <is>
          <t>Anual</t>
        </is>
      </c>
      <c r="E464" t="inlineStr">
        <is>
          <t>Positivo</t>
        </is>
      </c>
      <c r="F464" s="134" t="n">
        <v>45961</v>
      </c>
      <c r="G464" t="n">
        <v>96</v>
      </c>
      <c r="H464" t="n">
        <v>80</v>
      </c>
      <c r="I464" t="inlineStr">
        <is>
          <t>133-2025-10-31</t>
        </is>
      </c>
    </row>
    <row r="465">
      <c r="A465" t="n">
        <v>143</v>
      </c>
      <c r="B465" t="inlineStr">
        <is>
          <t>Proyectos de investigación e innovación- Metrica</t>
        </is>
      </c>
      <c r="C465" t="inlineStr">
        <is>
          <t>Investigación, desarrollo tecnológico, innovación y creación</t>
        </is>
      </c>
      <c r="D465" t="inlineStr">
        <is>
          <t>Semestral</t>
        </is>
      </c>
      <c r="E465" t="inlineStr">
        <is>
          <t>Positivo</t>
        </is>
      </c>
      <c r="F465" s="134" t="n">
        <v>44742</v>
      </c>
      <c r="G465" t="n">
        <v>147</v>
      </c>
      <c r="H465" t="n">
        <v>100</v>
      </c>
      <c r="I465" t="inlineStr">
        <is>
          <t>143-2022-06-30</t>
        </is>
      </c>
    </row>
    <row r="466">
      <c r="A466" t="n">
        <v>143</v>
      </c>
      <c r="B466" t="inlineStr">
        <is>
          <t>Proyectos de investigación e innovación- Metrica</t>
        </is>
      </c>
      <c r="C466" t="inlineStr">
        <is>
          <t>Investigación, desarrollo tecnológico, innovación y creación</t>
        </is>
      </c>
      <c r="D466" t="inlineStr">
        <is>
          <t>Semestral</t>
        </is>
      </c>
      <c r="E466" t="inlineStr">
        <is>
          <t>Positivo</t>
        </is>
      </c>
      <c r="F466" s="134" t="n">
        <v>44926</v>
      </c>
      <c r="G466" t="n">
        <v>158</v>
      </c>
      <c r="H466" t="n">
        <v>100</v>
      </c>
      <c r="I466" t="inlineStr">
        <is>
          <t>143-2022-12-31</t>
        </is>
      </c>
    </row>
    <row r="467">
      <c r="A467" t="n">
        <v>143</v>
      </c>
      <c r="B467" t="inlineStr">
        <is>
          <t>Proyectos de investigación e innovación- Metrica</t>
        </is>
      </c>
      <c r="C467" t="inlineStr">
        <is>
          <t>Investigación, desarrollo tecnológico, innovación y creación</t>
        </is>
      </c>
      <c r="D467" t="inlineStr">
        <is>
          <t>Semestral</t>
        </is>
      </c>
      <c r="E467" t="inlineStr">
        <is>
          <t>Positivo</t>
        </is>
      </c>
      <c r="F467" s="134" t="n">
        <v>45107</v>
      </c>
      <c r="G467" t="n">
        <v>146</v>
      </c>
      <c r="H467" t="n">
        <v>100</v>
      </c>
      <c r="I467" t="inlineStr">
        <is>
          <t>143-2023-06-30</t>
        </is>
      </c>
    </row>
    <row r="468">
      <c r="A468" t="n">
        <v>143</v>
      </c>
      <c r="B468" t="inlineStr">
        <is>
          <t>Proyectos de investigación e innovación- Metrica</t>
        </is>
      </c>
      <c r="C468" t="inlineStr">
        <is>
          <t>Investigación, desarrollo tecnológico, innovación y creación</t>
        </is>
      </c>
      <c r="D468" t="inlineStr">
        <is>
          <t>Semestral</t>
        </is>
      </c>
      <c r="E468" t="inlineStr">
        <is>
          <t>Positivo</t>
        </is>
      </c>
      <c r="F468" s="134" t="n">
        <v>45291</v>
      </c>
      <c r="G468" t="n">
        <v>146</v>
      </c>
      <c r="H468" t="n">
        <v>100</v>
      </c>
      <c r="I468" t="inlineStr">
        <is>
          <t>143-2023-12-31</t>
        </is>
      </c>
    </row>
    <row r="469">
      <c r="A469" t="n">
        <v>143</v>
      </c>
      <c r="B469" t="inlineStr">
        <is>
          <t>Proyectos de investigación e innovación- Metrica</t>
        </is>
      </c>
      <c r="C469" t="inlineStr">
        <is>
          <t>Investigación, desarrollo tecnológico, innovación y creación</t>
        </is>
      </c>
      <c r="D469" t="inlineStr">
        <is>
          <t>Semestral</t>
        </is>
      </c>
      <c r="E469" t="inlineStr">
        <is>
          <t>Positivo</t>
        </is>
      </c>
      <c r="F469" s="134" t="n">
        <v>45473</v>
      </c>
      <c r="G469" t="n">
        <v>112</v>
      </c>
      <c r="H469" t="n">
        <v>100</v>
      </c>
      <c r="I469" t="inlineStr">
        <is>
          <t>143-2024-06-30</t>
        </is>
      </c>
    </row>
    <row r="470">
      <c r="A470" t="n">
        <v>143</v>
      </c>
      <c r="B470" t="inlineStr">
        <is>
          <t>Proyectos de investigación e innovación- Metrica</t>
        </is>
      </c>
      <c r="C470" t="inlineStr">
        <is>
          <t>Investigación, desarrollo tecnológico, innovación y creación</t>
        </is>
      </c>
      <c r="D470" t="inlineStr">
        <is>
          <t>Semestral</t>
        </is>
      </c>
      <c r="E470" t="inlineStr">
        <is>
          <t>Positivo</t>
        </is>
      </c>
      <c r="F470" s="134" t="n">
        <v>45657</v>
      </c>
      <c r="G470" t="n">
        <v>135</v>
      </c>
      <c r="H470" t="n">
        <v>100</v>
      </c>
      <c r="I470" t="inlineStr">
        <is>
          <t>143-2024-12-31</t>
        </is>
      </c>
    </row>
    <row r="471">
      <c r="A471" t="n">
        <v>143</v>
      </c>
      <c r="B471" t="inlineStr">
        <is>
          <t>Proyectos de investigación e innovación- Metrica</t>
        </is>
      </c>
      <c r="C471" t="inlineStr">
        <is>
          <t>Investigación, desarrollo tecnológico, innovación y creación</t>
        </is>
      </c>
      <c r="D471" t="inlineStr">
        <is>
          <t>Semestral</t>
        </is>
      </c>
      <c r="E471" t="inlineStr">
        <is>
          <t>Positivo</t>
        </is>
      </c>
      <c r="F471" s="134" t="n">
        <v>45838</v>
      </c>
      <c r="G471" t="n">
        <v>159</v>
      </c>
      <c r="H471" t="n">
        <v>100</v>
      </c>
      <c r="I471" t="inlineStr">
        <is>
          <t>143-2025-06-30</t>
        </is>
      </c>
    </row>
    <row r="472">
      <c r="A472" t="n">
        <v>143</v>
      </c>
      <c r="B472" t="inlineStr">
        <is>
          <t>Proyectos de investigación e innovación- Metrica</t>
        </is>
      </c>
      <c r="C472" t="inlineStr">
        <is>
          <t>Investigación, desarrollo tecnológico, innovación y creación</t>
        </is>
      </c>
      <c r="D472" t="inlineStr">
        <is>
          <t>Semestral</t>
        </is>
      </c>
      <c r="E472" t="inlineStr">
        <is>
          <t>Positivo</t>
        </is>
      </c>
      <c r="F472" s="134" t="n">
        <v>46022</v>
      </c>
      <c r="G472" t="n">
        <v>191</v>
      </c>
      <c r="H472" t="n">
        <v>100</v>
      </c>
      <c r="I472" t="inlineStr">
        <is>
          <t>143-2025-12-31</t>
        </is>
      </c>
    </row>
    <row r="473">
      <c r="A473" t="n">
        <v>144</v>
      </c>
      <c r="B473" t="inlineStr">
        <is>
          <t>Productos de investigación</t>
        </is>
      </c>
      <c r="C473" t="inlineStr">
        <is>
          <t>Investigación, desarrollo tecnológico, innovación y creación</t>
        </is>
      </c>
      <c r="D473" t="inlineStr">
        <is>
          <t>Anual</t>
        </is>
      </c>
      <c r="E473" t="inlineStr">
        <is>
          <t>Positivo</t>
        </is>
      </c>
      <c r="F473" s="134" t="n">
        <v>44742</v>
      </c>
      <c r="G473" t="n">
        <v>3.2169811320755</v>
      </c>
      <c r="H473" t="n">
        <v>3</v>
      </c>
      <c r="I473" t="inlineStr">
        <is>
          <t>144-2022-06-30</t>
        </is>
      </c>
    </row>
    <row r="474">
      <c r="A474" t="n">
        <v>144</v>
      </c>
      <c r="B474" t="inlineStr">
        <is>
          <t>Productos de investigación</t>
        </is>
      </c>
      <c r="C474" t="inlineStr">
        <is>
          <t>Investigación, desarrollo tecnológico, innovación y creación</t>
        </is>
      </c>
      <c r="D474" t="inlineStr">
        <is>
          <t>Anual</t>
        </is>
      </c>
      <c r="E474" t="inlineStr">
        <is>
          <t>Positivo</t>
        </is>
      </c>
      <c r="F474" s="134" t="n">
        <v>44926</v>
      </c>
      <c r="G474" t="n">
        <v>3.55</v>
      </c>
      <c r="H474" t="n">
        <v>3</v>
      </c>
      <c r="I474" t="inlineStr">
        <is>
          <t>144-2022-12-31</t>
        </is>
      </c>
    </row>
    <row r="475">
      <c r="A475" t="n">
        <v>144</v>
      </c>
      <c r="B475" t="inlineStr">
        <is>
          <t>Productos de investigación</t>
        </is>
      </c>
      <c r="C475" t="inlineStr">
        <is>
          <t>Investigación, desarrollo tecnológico, innovación y creación</t>
        </is>
      </c>
      <c r="D475" t="inlineStr">
        <is>
          <t>Anual</t>
        </is>
      </c>
      <c r="E475" t="inlineStr">
        <is>
          <t>Positivo</t>
        </is>
      </c>
      <c r="F475" s="134" t="n">
        <v>45291</v>
      </c>
      <c r="G475" t="n">
        <v>4.83</v>
      </c>
      <c r="H475" t="n">
        <v>3</v>
      </c>
      <c r="I475" t="inlineStr">
        <is>
          <t>144-2023-12-31</t>
        </is>
      </c>
    </row>
    <row r="476">
      <c r="A476" t="n">
        <v>144</v>
      </c>
      <c r="B476" t="inlineStr">
        <is>
          <t>Productos de investigación</t>
        </is>
      </c>
      <c r="C476" t="inlineStr">
        <is>
          <t>Investigación, desarrollo tecnológico, innovación y creación</t>
        </is>
      </c>
      <c r="D476" t="inlineStr">
        <is>
          <t>Anual</t>
        </is>
      </c>
      <c r="E476" t="inlineStr">
        <is>
          <t>Positivo</t>
        </is>
      </c>
      <c r="F476" s="134" t="n">
        <v>45657</v>
      </c>
      <c r="G476" t="n">
        <v>4.6</v>
      </c>
      <c r="H476" t="n">
        <v>3</v>
      </c>
      <c r="I476" t="inlineStr">
        <is>
          <t>144-2024-12-31</t>
        </is>
      </c>
    </row>
    <row r="477">
      <c r="A477" t="n">
        <v>144</v>
      </c>
      <c r="B477" t="inlineStr">
        <is>
          <t>Productos de investigación</t>
        </is>
      </c>
      <c r="C477" t="inlineStr">
        <is>
          <t>Investigación, desarrollo tecnológico, innovación y creación</t>
        </is>
      </c>
      <c r="D477" t="inlineStr">
        <is>
          <t>Anual</t>
        </is>
      </c>
      <c r="E477" t="inlineStr">
        <is>
          <t>Positivo</t>
        </is>
      </c>
      <c r="F477" s="134" t="n">
        <v>46022</v>
      </c>
      <c r="G477" t="n">
        <v>1.95</v>
      </c>
      <c r="H477" t="n">
        <v>4</v>
      </c>
      <c r="I477" t="inlineStr">
        <is>
          <t>144-2025-12-31</t>
        </is>
      </c>
    </row>
    <row r="478">
      <c r="A478" t="n">
        <v>145</v>
      </c>
      <c r="B478" t="inlineStr">
        <is>
          <t>Semilleros de Investigación, Innovación y Creación</t>
        </is>
      </c>
      <c r="C478" t="inlineStr">
        <is>
          <t>Formación para la investigación, creación e innovación</t>
        </is>
      </c>
      <c r="D478" t="inlineStr">
        <is>
          <t>Semestral</t>
        </is>
      </c>
      <c r="E478" t="inlineStr">
        <is>
          <t>Positivo</t>
        </is>
      </c>
      <c r="F478" s="134" t="n">
        <v>44742</v>
      </c>
      <c r="G478" t="n">
        <v>2.1186440677966</v>
      </c>
      <c r="H478" t="n">
        <v>1</v>
      </c>
      <c r="I478" t="inlineStr">
        <is>
          <t>145-2022-06-30</t>
        </is>
      </c>
    </row>
    <row r="479">
      <c r="A479" t="n">
        <v>145</v>
      </c>
      <c r="B479" t="inlineStr">
        <is>
          <t>Semilleros de Investigación, Innovación y Creación</t>
        </is>
      </c>
      <c r="C479" t="inlineStr">
        <is>
          <t>Formación para la investigación, creación e innovación</t>
        </is>
      </c>
      <c r="D479" t="inlineStr">
        <is>
          <t>Semestral</t>
        </is>
      </c>
      <c r="E479" t="inlineStr">
        <is>
          <t>Positivo</t>
        </is>
      </c>
      <c r="F479" s="134" t="n">
        <v>44926</v>
      </c>
      <c r="G479" t="n">
        <v>2.1186440677966</v>
      </c>
      <c r="H479" t="n">
        <v>1</v>
      </c>
      <c r="I479" t="inlineStr">
        <is>
          <t>145-2022-12-31</t>
        </is>
      </c>
    </row>
    <row r="480">
      <c r="A480" t="n">
        <v>145</v>
      </c>
      <c r="B480" t="inlineStr">
        <is>
          <t>Semilleros de Investigación, Innovación y Creación</t>
        </is>
      </c>
      <c r="C480" t="inlineStr">
        <is>
          <t>Formación para la investigación, creación e innovación</t>
        </is>
      </c>
      <c r="D480" t="inlineStr">
        <is>
          <t>Semestral</t>
        </is>
      </c>
      <c r="E480" t="inlineStr">
        <is>
          <t>Positivo</t>
        </is>
      </c>
      <c r="F480" s="134" t="n">
        <v>45107</v>
      </c>
      <c r="G480" t="n">
        <v>2</v>
      </c>
      <c r="H480" t="n">
        <v>1</v>
      </c>
      <c r="I480" t="inlineStr">
        <is>
          <t>145-2023-06-30</t>
        </is>
      </c>
    </row>
    <row r="481">
      <c r="A481" t="n">
        <v>145</v>
      </c>
      <c r="B481" t="inlineStr">
        <is>
          <t>Semilleros de Investigación, Innovación y Creación</t>
        </is>
      </c>
      <c r="C481" t="inlineStr">
        <is>
          <t>Formación para la investigación, creación e innovación</t>
        </is>
      </c>
      <c r="D481" t="inlineStr">
        <is>
          <t>Semestral</t>
        </is>
      </c>
      <c r="E481" t="inlineStr">
        <is>
          <t>Positivo</t>
        </is>
      </c>
      <c r="F481" s="134" t="n">
        <v>45291</v>
      </c>
      <c r="G481" t="n">
        <v>2</v>
      </c>
      <c r="H481" t="n">
        <v>1</v>
      </c>
      <c r="I481" t="inlineStr">
        <is>
          <t>145-2023-12-31</t>
        </is>
      </c>
    </row>
    <row r="482">
      <c r="A482" t="n">
        <v>145</v>
      </c>
      <c r="B482" t="inlineStr">
        <is>
          <t>Semilleros de Investigación, Innovación y Creación</t>
        </is>
      </c>
      <c r="C482" t="inlineStr">
        <is>
          <t>Formación para la investigación, creación e innovación</t>
        </is>
      </c>
      <c r="D482" t="inlineStr">
        <is>
          <t>Semestral</t>
        </is>
      </c>
      <c r="E482" t="inlineStr">
        <is>
          <t>Positivo</t>
        </is>
      </c>
      <c r="F482" s="134" t="n">
        <v>45473</v>
      </c>
      <c r="G482" t="n">
        <v>1.97</v>
      </c>
      <c r="H482" t="n">
        <v>1</v>
      </c>
      <c r="I482" t="inlineStr">
        <is>
          <t>145-2024-06-30</t>
        </is>
      </c>
    </row>
    <row r="483">
      <c r="A483" t="n">
        <v>145</v>
      </c>
      <c r="B483" t="inlineStr">
        <is>
          <t>Semilleros de Investigación, Innovación y Creación</t>
        </is>
      </c>
      <c r="C483" t="inlineStr">
        <is>
          <t>Formación para la investigación, creación e innovación</t>
        </is>
      </c>
      <c r="D483" t="inlineStr">
        <is>
          <t>Semestral</t>
        </is>
      </c>
      <c r="E483" t="inlineStr">
        <is>
          <t>Positivo</t>
        </is>
      </c>
      <c r="F483" s="134" t="n">
        <v>45657</v>
      </c>
      <c r="G483" t="n">
        <v>1.94</v>
      </c>
      <c r="H483" t="n">
        <v>1</v>
      </c>
      <c r="I483" t="inlineStr">
        <is>
          <t>145-2024-12-31</t>
        </is>
      </c>
    </row>
    <row r="484">
      <c r="A484" t="n">
        <v>145</v>
      </c>
      <c r="B484" t="inlineStr">
        <is>
          <t>Semilleros de Investigación, Innovación y Creación</t>
        </is>
      </c>
      <c r="C484" t="inlineStr">
        <is>
          <t>Formación para la investigación, creación e innovación</t>
        </is>
      </c>
      <c r="D484" t="inlineStr">
        <is>
          <t>Semestral</t>
        </is>
      </c>
      <c r="E484" t="inlineStr">
        <is>
          <t>Positivo</t>
        </is>
      </c>
      <c r="F484" s="134" t="n">
        <v>45838</v>
      </c>
      <c r="G484" t="n">
        <v>1.74</v>
      </c>
      <c r="H484" t="n">
        <v>1</v>
      </c>
      <c r="I484" t="inlineStr">
        <is>
          <t>145-2025-06-30</t>
        </is>
      </c>
    </row>
    <row r="485">
      <c r="A485" t="n">
        <v>145</v>
      </c>
      <c r="B485" t="inlineStr">
        <is>
          <t>Semilleros de Investigación, Innovación y Creación</t>
        </is>
      </c>
      <c r="C485" t="inlineStr">
        <is>
          <t>Formación para la investigación, creación e innovación</t>
        </is>
      </c>
      <c r="D485" t="inlineStr">
        <is>
          <t>Semestral</t>
        </is>
      </c>
      <c r="E485" t="inlineStr">
        <is>
          <t>Positivo</t>
        </is>
      </c>
      <c r="F485" s="134" t="n">
        <v>46022</v>
      </c>
      <c r="G485" t="n">
        <v>1.62</v>
      </c>
      <c r="H485" t="n">
        <v>1</v>
      </c>
      <c r="I485" t="inlineStr">
        <is>
          <t>145-2025-12-31</t>
        </is>
      </c>
    </row>
    <row r="486">
      <c r="A486" t="n">
        <v>146</v>
      </c>
      <c r="B486" t="inlineStr">
        <is>
          <t>Docentes vinculados a investigación</t>
        </is>
      </c>
      <c r="C486" t="inlineStr">
        <is>
          <t>Investigación, desarrollo tecnológico, innovación y creación</t>
        </is>
      </c>
      <c r="D486" t="inlineStr">
        <is>
          <t>Semestral</t>
        </is>
      </c>
      <c r="E486" t="inlineStr">
        <is>
          <t>Positivo</t>
        </is>
      </c>
      <c r="F486" s="134" t="n">
        <v>44742</v>
      </c>
      <c r="G486" t="n">
        <v>100.43</v>
      </c>
      <c r="H486" t="n">
        <v>230</v>
      </c>
      <c r="I486" t="inlineStr">
        <is>
          <t>146-2022-06-30</t>
        </is>
      </c>
    </row>
    <row r="487">
      <c r="A487" t="n">
        <v>146</v>
      </c>
      <c r="B487" t="inlineStr">
        <is>
          <t>Docentes vinculados a investigación</t>
        </is>
      </c>
      <c r="C487" t="inlineStr">
        <is>
          <t>Investigación, desarrollo tecnológico, innovación y creación</t>
        </is>
      </c>
      <c r="D487" t="inlineStr">
        <is>
          <t>Semestral</t>
        </is>
      </c>
      <c r="E487" t="inlineStr">
        <is>
          <t>Positivo</t>
        </is>
      </c>
      <c r="F487" s="134" t="n">
        <v>44926</v>
      </c>
      <c r="G487" t="n">
        <v>121.74</v>
      </c>
      <c r="H487" t="n">
        <v>230</v>
      </c>
      <c r="I487" t="inlineStr">
        <is>
          <t>146-2022-12-31</t>
        </is>
      </c>
    </row>
    <row r="488">
      <c r="A488" t="n">
        <v>146</v>
      </c>
      <c r="B488" t="inlineStr">
        <is>
          <t>Docentes vinculados a investigación</t>
        </is>
      </c>
      <c r="C488" t="inlineStr">
        <is>
          <t>Investigación, desarrollo tecnológico, innovación y creación</t>
        </is>
      </c>
      <c r="D488" t="inlineStr">
        <is>
          <t>Semestral</t>
        </is>
      </c>
      <c r="E488" t="inlineStr">
        <is>
          <t>Positivo</t>
        </is>
      </c>
      <c r="F488" s="134" t="n">
        <v>45107</v>
      </c>
      <c r="G488" t="n">
        <v>120.87</v>
      </c>
      <c r="H488" t="n">
        <v>230</v>
      </c>
      <c r="I488" t="inlineStr">
        <is>
          <t>146-2023-06-30</t>
        </is>
      </c>
    </row>
    <row r="489">
      <c r="A489" t="n">
        <v>146</v>
      </c>
      <c r="B489" t="inlineStr">
        <is>
          <t>Docentes vinculados a investigación</t>
        </is>
      </c>
      <c r="C489" t="inlineStr">
        <is>
          <t>Investigación, desarrollo tecnológico, innovación y creación</t>
        </is>
      </c>
      <c r="D489" t="inlineStr">
        <is>
          <t>Semestral</t>
        </is>
      </c>
      <c r="E489" t="inlineStr">
        <is>
          <t>Positivo</t>
        </is>
      </c>
      <c r="F489" s="134" t="n">
        <v>45291</v>
      </c>
      <c r="G489" t="n">
        <v>148.7</v>
      </c>
      <c r="H489" t="n">
        <v>230</v>
      </c>
      <c r="I489" t="inlineStr">
        <is>
          <t>146-2023-12-31</t>
        </is>
      </c>
    </row>
    <row r="490">
      <c r="A490" t="n">
        <v>146</v>
      </c>
      <c r="B490" t="inlineStr">
        <is>
          <t>Docentes vinculados a investigación</t>
        </is>
      </c>
      <c r="C490" t="inlineStr">
        <is>
          <t>Investigación, desarrollo tecnológico, innovación y creación</t>
        </is>
      </c>
      <c r="D490" t="inlineStr">
        <is>
          <t>Semestral</t>
        </is>
      </c>
      <c r="E490" t="inlineStr">
        <is>
          <t>Positivo</t>
        </is>
      </c>
      <c r="F490" s="134" t="n">
        <v>45473</v>
      </c>
      <c r="G490" t="n">
        <v>113.61</v>
      </c>
      <c r="H490" t="n">
        <v>294</v>
      </c>
      <c r="I490" t="inlineStr">
        <is>
          <t>146-2024-06-30</t>
        </is>
      </c>
    </row>
    <row r="491">
      <c r="A491" t="n">
        <v>146</v>
      </c>
      <c r="B491" t="inlineStr">
        <is>
          <t>Docentes vinculados a investigación</t>
        </is>
      </c>
      <c r="C491" t="inlineStr">
        <is>
          <t>Investigación, desarrollo tecnológico, innovación y creación</t>
        </is>
      </c>
      <c r="D491" t="inlineStr">
        <is>
          <t>Semestral</t>
        </is>
      </c>
      <c r="E491" t="inlineStr">
        <is>
          <t>Positivo</t>
        </is>
      </c>
      <c r="F491" s="134" t="n">
        <v>45657</v>
      </c>
      <c r="G491" t="n">
        <v>116.67</v>
      </c>
      <c r="H491" t="n">
        <v>294</v>
      </c>
      <c r="I491" t="inlineStr">
        <is>
          <t>146-2024-12-31</t>
        </is>
      </c>
    </row>
    <row r="492">
      <c r="A492" t="n">
        <v>146</v>
      </c>
      <c r="B492" t="inlineStr">
        <is>
          <t>Docentes vinculados a investigación</t>
        </is>
      </c>
      <c r="C492" t="inlineStr">
        <is>
          <t>Investigación, desarrollo tecnológico, innovación y creación</t>
        </is>
      </c>
      <c r="D492" t="inlineStr">
        <is>
          <t>Semestral</t>
        </is>
      </c>
      <c r="E492" t="inlineStr">
        <is>
          <t>Positivo</t>
        </is>
      </c>
      <c r="F492" s="134" t="n">
        <v>45838</v>
      </c>
      <c r="G492" t="n">
        <v>107</v>
      </c>
      <c r="H492" t="n">
        <v>100</v>
      </c>
      <c r="I492" t="inlineStr">
        <is>
          <t>146-2025-06-30</t>
        </is>
      </c>
    </row>
    <row r="493">
      <c r="A493" t="n">
        <v>146</v>
      </c>
      <c r="B493" t="inlineStr">
        <is>
          <t>Docentes vinculados a investigación</t>
        </is>
      </c>
      <c r="C493" t="inlineStr">
        <is>
          <t>Investigación, desarrollo tecnológico, innovación y creación</t>
        </is>
      </c>
      <c r="D493" t="inlineStr">
        <is>
          <t>Semestral</t>
        </is>
      </c>
      <c r="E493" t="inlineStr">
        <is>
          <t>Positivo</t>
        </is>
      </c>
      <c r="F493" s="134" t="n">
        <v>46022</v>
      </c>
      <c r="G493" t="n">
        <v>133</v>
      </c>
      <c r="H493" t="n">
        <v>100</v>
      </c>
      <c r="I493" t="inlineStr">
        <is>
          <t>146-2025-12-31</t>
        </is>
      </c>
    </row>
    <row r="494">
      <c r="A494" t="n">
        <v>147</v>
      </c>
      <c r="B494" t="inlineStr">
        <is>
          <t>Grupos de investigación categorizados</t>
        </is>
      </c>
      <c r="C494" t="inlineStr">
        <is>
          <t>Investigación, desarrollo tecnológico, innovación y creación</t>
        </is>
      </c>
      <c r="D494" t="inlineStr">
        <is>
          <t>Anual</t>
        </is>
      </c>
      <c r="E494" t="inlineStr">
        <is>
          <t>Positivo</t>
        </is>
      </c>
      <c r="F494" s="134" t="n">
        <v>44926</v>
      </c>
      <c r="G494" t="n">
        <v>11</v>
      </c>
      <c r="H494" t="n">
        <v>18</v>
      </c>
      <c r="I494" t="inlineStr">
        <is>
          <t>147-2022-12-31</t>
        </is>
      </c>
    </row>
    <row r="495">
      <c r="A495" t="n">
        <v>147</v>
      </c>
      <c r="B495" t="inlineStr">
        <is>
          <t>Grupos de investigación categorizados</t>
        </is>
      </c>
      <c r="C495" t="inlineStr">
        <is>
          <t>Investigación, desarrollo tecnológico, innovación y creación</t>
        </is>
      </c>
      <c r="D495" t="inlineStr">
        <is>
          <t>Anual</t>
        </is>
      </c>
      <c r="E495" t="inlineStr">
        <is>
          <t>Positivo</t>
        </is>
      </c>
      <c r="F495" s="134" t="n">
        <v>45291</v>
      </c>
      <c r="G495" t="n">
        <v>12</v>
      </c>
      <c r="H495" t="n">
        <v>13</v>
      </c>
      <c r="I495" t="inlineStr">
        <is>
          <t>147-2023-12-31</t>
        </is>
      </c>
    </row>
    <row r="496">
      <c r="A496" t="n">
        <v>147</v>
      </c>
      <c r="B496" t="inlineStr">
        <is>
          <t>Grupos de investigación categorizados</t>
        </is>
      </c>
      <c r="C496" t="inlineStr">
        <is>
          <t>Investigación, desarrollo tecnológico, innovación y creación</t>
        </is>
      </c>
      <c r="D496" t="inlineStr">
        <is>
          <t>Anual</t>
        </is>
      </c>
      <c r="E496" t="inlineStr">
        <is>
          <t>Positivo</t>
        </is>
      </c>
      <c r="F496" s="134" t="n">
        <v>45657</v>
      </c>
      <c r="H496" t="n">
        <v>0</v>
      </c>
      <c r="I496" t="inlineStr">
        <is>
          <t>147-2024-12-31</t>
        </is>
      </c>
    </row>
    <row r="497">
      <c r="A497" t="n">
        <v>147</v>
      </c>
      <c r="B497" t="inlineStr">
        <is>
          <t>Grupos de investigación categorizados</t>
        </is>
      </c>
      <c r="C497" t="inlineStr">
        <is>
          <t>Investigación, desarrollo tecnológico, innovación y creación</t>
        </is>
      </c>
      <c r="D497" t="inlineStr">
        <is>
          <t>Anual</t>
        </is>
      </c>
      <c r="E497" t="inlineStr">
        <is>
          <t>Positivo</t>
        </is>
      </c>
      <c r="F497" s="134" t="n">
        <v>46022</v>
      </c>
      <c r="G497" t="n">
        <v>16</v>
      </c>
      <c r="H497" t="n">
        <v>16</v>
      </c>
      <c r="I497" t="inlineStr">
        <is>
          <t>147-2025-12-31</t>
        </is>
      </c>
    </row>
    <row r="498">
      <c r="A498" t="n">
        <v>148</v>
      </c>
      <c r="B498" t="inlineStr">
        <is>
          <t>Estudiantes vinculados a investigación</t>
        </is>
      </c>
      <c r="C498" t="inlineStr">
        <is>
          <t>Formación para la investigación, creación e innovación</t>
        </is>
      </c>
      <c r="D498" t="inlineStr">
        <is>
          <t>Semestral</t>
        </is>
      </c>
      <c r="E498" t="inlineStr">
        <is>
          <t>Positivo</t>
        </is>
      </c>
      <c r="F498" s="134" t="n">
        <v>44742</v>
      </c>
      <c r="G498" t="n">
        <v>1.56749025217</v>
      </c>
      <c r="H498" t="n">
        <v>2</v>
      </c>
      <c r="I498" t="inlineStr">
        <is>
          <t>148-2022-06-30</t>
        </is>
      </c>
    </row>
    <row r="499">
      <c r="A499" t="n">
        <v>148</v>
      </c>
      <c r="B499" t="inlineStr">
        <is>
          <t>Estudiantes vinculados a investigación</t>
        </is>
      </c>
      <c r="C499" t="inlineStr">
        <is>
          <t>Formación para la investigación, creación e innovación</t>
        </is>
      </c>
      <c r="D499" t="inlineStr">
        <is>
          <t>Semestral</t>
        </is>
      </c>
      <c r="E499" t="inlineStr">
        <is>
          <t>Positivo</t>
        </is>
      </c>
      <c r="F499" s="134" t="n">
        <v>44926</v>
      </c>
      <c r="G499" t="n">
        <v>3.0897703549061</v>
      </c>
      <c r="H499" t="n">
        <v>2</v>
      </c>
      <c r="I499" t="inlineStr">
        <is>
          <t>148-2022-12-31</t>
        </is>
      </c>
    </row>
    <row r="500">
      <c r="A500" t="n">
        <v>148</v>
      </c>
      <c r="B500" t="inlineStr">
        <is>
          <t>Estudiantes vinculados a investigación</t>
        </is>
      </c>
      <c r="C500" t="inlineStr">
        <is>
          <t>Formación para la investigación, creación e innovación</t>
        </is>
      </c>
      <c r="D500" t="inlineStr">
        <is>
          <t>Semestral</t>
        </is>
      </c>
      <c r="E500" t="inlineStr">
        <is>
          <t>Positivo</t>
        </is>
      </c>
      <c r="F500" s="134" t="n">
        <v>45107</v>
      </c>
      <c r="G500" t="n">
        <v>4.11</v>
      </c>
      <c r="H500" t="n">
        <v>2.5</v>
      </c>
      <c r="I500" t="inlineStr">
        <is>
          <t>148-2023-06-30</t>
        </is>
      </c>
    </row>
    <row r="501">
      <c r="A501" t="n">
        <v>148</v>
      </c>
      <c r="B501" t="inlineStr">
        <is>
          <t>Estudiantes vinculados a investigación</t>
        </is>
      </c>
      <c r="C501" t="inlineStr">
        <is>
          <t>Formación para la investigación, creación e innovación</t>
        </is>
      </c>
      <c r="D501" t="inlineStr">
        <is>
          <t>Semestral</t>
        </is>
      </c>
      <c r="E501" t="inlineStr">
        <is>
          <t>Positivo</t>
        </is>
      </c>
      <c r="F501" s="134" t="n">
        <v>45291</v>
      </c>
      <c r="G501" t="n">
        <v>5.71</v>
      </c>
      <c r="H501" t="n">
        <v>5</v>
      </c>
      <c r="I501" t="inlineStr">
        <is>
          <t>148-2023-12-31</t>
        </is>
      </c>
    </row>
    <row r="502">
      <c r="A502" t="n">
        <v>148</v>
      </c>
      <c r="B502" t="inlineStr">
        <is>
          <t>Estudiantes vinculados a investigación</t>
        </is>
      </c>
      <c r="C502" t="inlineStr">
        <is>
          <t>Formación para la investigación, creación e innovación</t>
        </is>
      </c>
      <c r="D502" t="inlineStr">
        <is>
          <t>Semestral</t>
        </is>
      </c>
      <c r="E502" t="inlineStr">
        <is>
          <t>Positivo</t>
        </is>
      </c>
      <c r="F502" s="134" t="n">
        <v>45473</v>
      </c>
      <c r="G502" t="n">
        <v>4.3</v>
      </c>
      <c r="H502" t="n">
        <v>5</v>
      </c>
      <c r="I502" t="inlineStr">
        <is>
          <t>148-2024-06-30</t>
        </is>
      </c>
    </row>
    <row r="503">
      <c r="A503" t="n">
        <v>148</v>
      </c>
      <c r="B503" t="inlineStr">
        <is>
          <t>Estudiantes vinculados a investigación</t>
        </is>
      </c>
      <c r="C503" t="inlineStr">
        <is>
          <t>Formación para la investigación, creación e innovación</t>
        </is>
      </c>
      <c r="D503" t="inlineStr">
        <is>
          <t>Semestral</t>
        </is>
      </c>
      <c r="E503" t="inlineStr">
        <is>
          <t>Positivo</t>
        </is>
      </c>
      <c r="F503" s="134" t="n">
        <v>45657</v>
      </c>
      <c r="G503" t="n">
        <v>6.3</v>
      </c>
      <c r="H503" t="n">
        <v>5</v>
      </c>
      <c r="I503" t="inlineStr">
        <is>
          <t>148-2024-12-31</t>
        </is>
      </c>
    </row>
    <row r="504">
      <c r="A504" t="n">
        <v>148</v>
      </c>
      <c r="B504" t="inlineStr">
        <is>
          <t>Estudiantes vinculados a investigación</t>
        </is>
      </c>
      <c r="C504" t="inlineStr">
        <is>
          <t>Formación para la investigación, creación e innovación</t>
        </is>
      </c>
      <c r="D504" t="inlineStr">
        <is>
          <t>Semestral</t>
        </is>
      </c>
      <c r="E504" t="inlineStr">
        <is>
          <t>Positivo</t>
        </is>
      </c>
      <c r="F504" s="134" t="n">
        <v>45838</v>
      </c>
      <c r="G504" t="n">
        <v>4.08</v>
      </c>
      <c r="H504" t="n">
        <v>4</v>
      </c>
      <c r="I504" t="inlineStr">
        <is>
          <t>148-2025-06-30</t>
        </is>
      </c>
    </row>
    <row r="505">
      <c r="A505" t="n">
        <v>148</v>
      </c>
      <c r="B505" t="inlineStr">
        <is>
          <t>Estudiantes vinculados a investigación</t>
        </is>
      </c>
      <c r="C505" t="inlineStr">
        <is>
          <t>Formación para la investigación, creación e innovación</t>
        </is>
      </c>
      <c r="D505" t="inlineStr">
        <is>
          <t>Semestral</t>
        </is>
      </c>
      <c r="E505" t="inlineStr">
        <is>
          <t>Positivo</t>
        </is>
      </c>
      <c r="F505" s="134" t="n">
        <v>46022</v>
      </c>
      <c r="G505" t="n">
        <v>6.78</v>
      </c>
      <c r="H505" t="n">
        <v>5</v>
      </c>
      <c r="I505" t="inlineStr">
        <is>
          <t>148-2025-12-31</t>
        </is>
      </c>
    </row>
    <row r="506">
      <c r="A506" t="n">
        <v>150</v>
      </c>
      <c r="B506" t="inlineStr">
        <is>
          <t>Nivel de Satisfacción Servicios Prestados- Investigación, desarrollo tecnológico, innovación y creación</t>
        </is>
      </c>
      <c r="C506" t="inlineStr">
        <is>
          <t>Investigación, desarrollo tecnológico, innovación y creación</t>
        </is>
      </c>
      <c r="D506" t="inlineStr">
        <is>
          <t>Anual</t>
        </is>
      </c>
      <c r="E506" t="inlineStr">
        <is>
          <t>Positivo</t>
        </is>
      </c>
      <c r="F506" s="134" t="n">
        <v>44865</v>
      </c>
      <c r="G506" t="n">
        <v>80</v>
      </c>
      <c r="H506" t="n">
        <v>80</v>
      </c>
      <c r="I506" t="inlineStr">
        <is>
          <t>150-2022-10-31</t>
        </is>
      </c>
    </row>
    <row r="507">
      <c r="A507" t="n">
        <v>150</v>
      </c>
      <c r="B507" t="inlineStr">
        <is>
          <t>Nivel de Satisfacción Servicios Prestados- Investigación, desarrollo tecnológico, innovación y creación</t>
        </is>
      </c>
      <c r="C507" t="inlineStr">
        <is>
          <t>Investigación, desarrollo tecnológico, innovación y creación</t>
        </is>
      </c>
      <c r="D507" t="inlineStr">
        <is>
          <t>Anual</t>
        </is>
      </c>
      <c r="E507" t="inlineStr">
        <is>
          <t>Positivo</t>
        </is>
      </c>
      <c r="F507" s="134" t="n">
        <v>45230</v>
      </c>
      <c r="G507" t="n">
        <v>94</v>
      </c>
      <c r="H507" t="n">
        <v>80</v>
      </c>
      <c r="I507" t="inlineStr">
        <is>
          <t>150-2023-10-31</t>
        </is>
      </c>
    </row>
    <row r="508">
      <c r="A508" t="n">
        <v>150</v>
      </c>
      <c r="B508" t="inlineStr">
        <is>
          <t>Nivel de Satisfacción Servicios Prestados- Investigación, desarrollo tecnológico, innovación y creación</t>
        </is>
      </c>
      <c r="C508" t="inlineStr">
        <is>
          <t>Investigación, desarrollo tecnológico, innovación y creación</t>
        </is>
      </c>
      <c r="D508" t="inlineStr">
        <is>
          <t>Anual</t>
        </is>
      </c>
      <c r="E508" t="inlineStr">
        <is>
          <t>Positivo</t>
        </is>
      </c>
      <c r="F508" s="134" t="n">
        <v>45596</v>
      </c>
      <c r="G508" t="n">
        <v>89</v>
      </c>
      <c r="H508" t="n">
        <v>80</v>
      </c>
      <c r="I508" t="inlineStr">
        <is>
          <t>150-2024-10-31</t>
        </is>
      </c>
    </row>
    <row r="509">
      <c r="A509" t="n">
        <v>151</v>
      </c>
      <c r="B509" t="inlineStr">
        <is>
          <t>Nivel de Satisfacción Servicios Prestados</t>
        </is>
      </c>
      <c r="C509" t="inlineStr">
        <is>
          <t>Biblioteca Institucional</t>
        </is>
      </c>
      <c r="D509" t="inlineStr">
        <is>
          <t>Anual</t>
        </is>
      </c>
      <c r="E509" t="inlineStr">
        <is>
          <t>Positivo</t>
        </is>
      </c>
      <c r="F509" s="134" t="n">
        <v>44865</v>
      </c>
      <c r="G509" t="n">
        <v>83</v>
      </c>
      <c r="H509" t="n">
        <v>80</v>
      </c>
      <c r="I509" t="inlineStr">
        <is>
          <t>151-2022-10-31</t>
        </is>
      </c>
    </row>
    <row r="510">
      <c r="A510" t="n">
        <v>151</v>
      </c>
      <c r="B510" t="inlineStr">
        <is>
          <t>Nivel de Satisfacción Servicios Prestados</t>
        </is>
      </c>
      <c r="C510" t="inlineStr">
        <is>
          <t>Biblioteca Institucional</t>
        </is>
      </c>
      <c r="D510" t="inlineStr">
        <is>
          <t>Anual</t>
        </is>
      </c>
      <c r="E510" t="inlineStr">
        <is>
          <t>Positivo</t>
        </is>
      </c>
      <c r="F510" s="134" t="n">
        <v>45230</v>
      </c>
      <c r="G510" t="n">
        <v>90.37</v>
      </c>
      <c r="H510" t="n">
        <v>80</v>
      </c>
      <c r="I510" t="inlineStr">
        <is>
          <t>151-2023-10-31</t>
        </is>
      </c>
    </row>
    <row r="511">
      <c r="A511" t="n">
        <v>151</v>
      </c>
      <c r="B511" t="inlineStr">
        <is>
          <t>Nivel de Satisfacción Servicios Prestados</t>
        </is>
      </c>
      <c r="C511" t="inlineStr">
        <is>
          <t>Biblioteca Institucional</t>
        </is>
      </c>
      <c r="D511" t="inlineStr">
        <is>
          <t>Anual</t>
        </is>
      </c>
      <c r="E511" t="inlineStr">
        <is>
          <t>Positivo</t>
        </is>
      </c>
      <c r="F511" s="134" t="n">
        <v>45596</v>
      </c>
      <c r="G511" t="n">
        <v>80</v>
      </c>
      <c r="H511" t="n">
        <v>80</v>
      </c>
      <c r="I511" t="inlineStr">
        <is>
          <t>151-2024-10-31</t>
        </is>
      </c>
    </row>
    <row r="512">
      <c r="A512" t="n">
        <v>151</v>
      </c>
      <c r="B512" t="inlineStr">
        <is>
          <t>Nivel de Satisfacción Servicios Prestados</t>
        </is>
      </c>
      <c r="C512" t="inlineStr">
        <is>
          <t>Biblioteca Institucional</t>
        </is>
      </c>
      <c r="D512" t="inlineStr">
        <is>
          <t>Anual</t>
        </is>
      </c>
      <c r="E512" t="inlineStr">
        <is>
          <t>Positivo</t>
        </is>
      </c>
      <c r="F512" s="134" t="n">
        <v>45961</v>
      </c>
      <c r="G512" t="n">
        <v>95</v>
      </c>
      <c r="H512" t="n">
        <v>80</v>
      </c>
      <c r="I512" t="inlineStr">
        <is>
          <t>151-2025-10-31</t>
        </is>
      </c>
    </row>
    <row r="513">
      <c r="A513" t="n">
        <v>159</v>
      </c>
      <c r="B513" t="inlineStr">
        <is>
          <t>Nivel de Satisfacción Servicios Prestados</t>
        </is>
      </c>
      <c r="C513" t="inlineStr">
        <is>
          <t>Editorial y Publicaciones</t>
        </is>
      </c>
      <c r="D513" t="inlineStr">
        <is>
          <t>Semestral</t>
        </is>
      </c>
      <c r="E513" t="inlineStr">
        <is>
          <t>Positivo</t>
        </is>
      </c>
      <c r="F513" s="134" t="n">
        <v>44742</v>
      </c>
      <c r="H513" t="n">
        <v>80</v>
      </c>
      <c r="I513" t="inlineStr">
        <is>
          <t>159-2022-06-30</t>
        </is>
      </c>
    </row>
    <row r="514">
      <c r="A514" t="n">
        <v>159</v>
      </c>
      <c r="B514" t="inlineStr">
        <is>
          <t>Nivel de Satisfacción Servicios Prestados</t>
        </is>
      </c>
      <c r="C514" t="inlineStr">
        <is>
          <t>Editorial y Publicaciones</t>
        </is>
      </c>
      <c r="D514" t="inlineStr">
        <is>
          <t>Semestral</t>
        </is>
      </c>
      <c r="E514" t="inlineStr">
        <is>
          <t>Positivo</t>
        </is>
      </c>
      <c r="F514" s="134" t="n">
        <v>44926</v>
      </c>
      <c r="G514" t="n">
        <v>70</v>
      </c>
      <c r="H514" t="n">
        <v>80</v>
      </c>
      <c r="I514" t="inlineStr">
        <is>
          <t>159-2022-12-31</t>
        </is>
      </c>
    </row>
    <row r="515">
      <c r="A515" t="n">
        <v>159</v>
      </c>
      <c r="B515" t="inlineStr">
        <is>
          <t>Nivel de Satisfacción Servicios Prestados</t>
        </is>
      </c>
      <c r="C515" t="inlineStr">
        <is>
          <t>Editorial y Publicaciones</t>
        </is>
      </c>
      <c r="D515" t="inlineStr">
        <is>
          <t>Semestral</t>
        </is>
      </c>
      <c r="E515" t="inlineStr">
        <is>
          <t>Positivo</t>
        </is>
      </c>
      <c r="F515" s="134" t="n">
        <v>45107</v>
      </c>
      <c r="G515" t="n">
        <v>96</v>
      </c>
      <c r="H515" t="n">
        <v>80</v>
      </c>
      <c r="I515" t="inlineStr">
        <is>
          <t>159-2023-06-30</t>
        </is>
      </c>
    </row>
    <row r="516">
      <c r="A516" t="n">
        <v>159</v>
      </c>
      <c r="B516" t="inlineStr">
        <is>
          <t>Nivel de Satisfacción Servicios Prestados</t>
        </is>
      </c>
      <c r="C516" t="inlineStr">
        <is>
          <t>Editorial y Publicaciones</t>
        </is>
      </c>
      <c r="D516" t="inlineStr">
        <is>
          <t>Semestral</t>
        </is>
      </c>
      <c r="E516" t="inlineStr">
        <is>
          <t>Positivo</t>
        </is>
      </c>
      <c r="F516" s="134" t="n">
        <v>45291</v>
      </c>
      <c r="G516" t="n">
        <v>100</v>
      </c>
      <c r="H516" t="n">
        <v>80</v>
      </c>
      <c r="I516" t="inlineStr">
        <is>
          <t>159-2023-12-31</t>
        </is>
      </c>
    </row>
    <row r="517">
      <c r="A517" t="n">
        <v>159</v>
      </c>
      <c r="B517" t="inlineStr">
        <is>
          <t>Nivel de Satisfacción Servicios Prestados</t>
        </is>
      </c>
      <c r="C517" t="inlineStr">
        <is>
          <t>Editorial y Publicaciones</t>
        </is>
      </c>
      <c r="D517" t="inlineStr">
        <is>
          <t>Semestral</t>
        </is>
      </c>
      <c r="E517" t="inlineStr">
        <is>
          <t>Positivo</t>
        </is>
      </c>
      <c r="F517" s="134" t="n">
        <v>45473</v>
      </c>
      <c r="G517" t="n">
        <v>95</v>
      </c>
      <c r="H517" t="n">
        <v>80</v>
      </c>
      <c r="I517" t="inlineStr">
        <is>
          <t>159-2024-06-30</t>
        </is>
      </c>
    </row>
    <row r="518">
      <c r="A518" t="n">
        <v>159</v>
      </c>
      <c r="B518" t="inlineStr">
        <is>
          <t>Nivel de Satisfacción Servicios Prestados</t>
        </is>
      </c>
      <c r="C518" t="inlineStr">
        <is>
          <t>Editorial y Publicaciones</t>
        </is>
      </c>
      <c r="D518" t="inlineStr">
        <is>
          <t>Semestral</t>
        </is>
      </c>
      <c r="E518" t="inlineStr">
        <is>
          <t>Positivo</t>
        </is>
      </c>
      <c r="F518" s="134" t="n">
        <v>45657</v>
      </c>
      <c r="G518" t="n">
        <v>97.8</v>
      </c>
      <c r="H518" t="n">
        <v>80</v>
      </c>
      <c r="I518" t="inlineStr">
        <is>
          <t>159-2024-12-31</t>
        </is>
      </c>
    </row>
    <row r="519">
      <c r="A519" t="n">
        <v>159</v>
      </c>
      <c r="B519" t="inlineStr">
        <is>
          <t>Nivel de Satisfacción Servicios Prestados</t>
        </is>
      </c>
      <c r="C519" t="inlineStr">
        <is>
          <t>Editorial y Publicaciones</t>
        </is>
      </c>
      <c r="D519" t="inlineStr">
        <is>
          <t>Semestral</t>
        </is>
      </c>
      <c r="E519" t="inlineStr">
        <is>
          <t>Positivo</t>
        </is>
      </c>
      <c r="F519" s="134" t="n">
        <v>45838</v>
      </c>
      <c r="G519" t="n">
        <v>100</v>
      </c>
      <c r="H519" t="n">
        <v>80</v>
      </c>
      <c r="I519" t="inlineStr">
        <is>
          <t>159-2025-06-30</t>
        </is>
      </c>
    </row>
    <row r="520">
      <c r="A520" t="n">
        <v>159</v>
      </c>
      <c r="B520" t="inlineStr">
        <is>
          <t>Nivel de Satisfacción Servicios Prestados</t>
        </is>
      </c>
      <c r="C520" t="inlineStr">
        <is>
          <t>Editorial y Publicaciones</t>
        </is>
      </c>
      <c r="D520" t="inlineStr">
        <is>
          <t>Semestral</t>
        </is>
      </c>
      <c r="E520" t="inlineStr">
        <is>
          <t>Positivo</t>
        </is>
      </c>
      <c r="F520" s="134" t="n">
        <v>46022</v>
      </c>
      <c r="G520" t="n">
        <v>100</v>
      </c>
      <c r="H520" t="n">
        <v>80</v>
      </c>
      <c r="I520" t="inlineStr">
        <is>
          <t>159-2025-12-31</t>
        </is>
      </c>
    </row>
    <row r="521">
      <c r="A521" t="n">
        <v>167</v>
      </c>
      <c r="B521" t="inlineStr">
        <is>
          <t>Satisfacción actividades plan de bienestar</t>
        </is>
      </c>
      <c r="C521" t="inlineStr">
        <is>
          <t>GESTIÓN Y DESARROLLO DEL TALENTO HUMANO</t>
        </is>
      </c>
      <c r="D521" t="inlineStr">
        <is>
          <t>Semestral</t>
        </is>
      </c>
      <c r="E521" t="inlineStr">
        <is>
          <t>Positivo</t>
        </is>
      </c>
      <c r="F521" s="134" t="n">
        <v>44651</v>
      </c>
      <c r="H521" t="n">
        <v>80</v>
      </c>
      <c r="I521" t="inlineStr">
        <is>
          <t>167-2022-03-31</t>
        </is>
      </c>
    </row>
    <row r="522">
      <c r="A522" t="n">
        <v>167</v>
      </c>
      <c r="B522" t="inlineStr">
        <is>
          <t>Satisfacción actividades plan de bienestar</t>
        </is>
      </c>
      <c r="C522" t="inlineStr">
        <is>
          <t>GESTIÓN Y DESARROLLO DEL TALENTO HUMANO</t>
        </is>
      </c>
      <c r="D522" t="inlineStr">
        <is>
          <t>Semestral</t>
        </is>
      </c>
      <c r="E522" t="inlineStr">
        <is>
          <t>Positivo</t>
        </is>
      </c>
      <c r="F522" s="134" t="n">
        <v>44742</v>
      </c>
      <c r="G522" t="n">
        <v>97.64</v>
      </c>
      <c r="H522" t="n">
        <v>80</v>
      </c>
      <c r="I522" t="inlineStr">
        <is>
          <t>167-2022-06-30</t>
        </is>
      </c>
    </row>
    <row r="523">
      <c r="A523" t="n">
        <v>167</v>
      </c>
      <c r="B523" t="inlineStr">
        <is>
          <t>Satisfacción actividades plan de bienestar</t>
        </is>
      </c>
      <c r="C523" t="inlineStr">
        <is>
          <t>GESTIÓN Y DESARROLLO DEL TALENTO HUMANO</t>
        </is>
      </c>
      <c r="D523" t="inlineStr">
        <is>
          <t>Semestral</t>
        </is>
      </c>
      <c r="E523" t="inlineStr">
        <is>
          <t>Positivo</t>
        </is>
      </c>
      <c r="F523" s="134" t="n">
        <v>44926</v>
      </c>
      <c r="G523" t="n">
        <v>96.55</v>
      </c>
      <c r="H523" t="n">
        <v>80</v>
      </c>
      <c r="I523" t="inlineStr">
        <is>
          <t>167-2022-12-31</t>
        </is>
      </c>
    </row>
    <row r="524">
      <c r="A524" t="n">
        <v>167</v>
      </c>
      <c r="B524" t="inlineStr">
        <is>
          <t>Satisfacción actividades plan de bienestar</t>
        </is>
      </c>
      <c r="C524" t="inlineStr">
        <is>
          <t>GESTIÓN Y DESARROLLO DEL TALENTO HUMANO</t>
        </is>
      </c>
      <c r="D524" t="inlineStr">
        <is>
          <t>Semestral</t>
        </is>
      </c>
      <c r="E524" t="inlineStr">
        <is>
          <t>Positivo</t>
        </is>
      </c>
      <c r="F524" s="134" t="n">
        <v>45107</v>
      </c>
      <c r="G524" t="n">
        <v>97.7</v>
      </c>
      <c r="H524" t="n">
        <v>80</v>
      </c>
      <c r="I524" t="inlineStr">
        <is>
          <t>167-2023-06-30</t>
        </is>
      </c>
    </row>
    <row r="525">
      <c r="A525" t="n">
        <v>167</v>
      </c>
      <c r="B525" t="inlineStr">
        <is>
          <t>Satisfacción actividades plan de bienestar</t>
        </is>
      </c>
      <c r="C525" t="inlineStr">
        <is>
          <t>GESTIÓN Y DESARROLLO DEL TALENTO HUMANO</t>
        </is>
      </c>
      <c r="D525" t="inlineStr">
        <is>
          <t>Semestral</t>
        </is>
      </c>
      <c r="E525" t="inlineStr">
        <is>
          <t>Positivo</t>
        </is>
      </c>
      <c r="F525" s="134" t="n">
        <v>45291</v>
      </c>
      <c r="G525" t="n">
        <v>96.15000000000001</v>
      </c>
      <c r="H525" t="n">
        <v>80</v>
      </c>
      <c r="I525" t="inlineStr">
        <is>
          <t>167-2023-12-31</t>
        </is>
      </c>
    </row>
    <row r="526">
      <c r="A526" t="n">
        <v>167</v>
      </c>
      <c r="B526" t="inlineStr">
        <is>
          <t>Satisfacción actividades plan de bienestar</t>
        </is>
      </c>
      <c r="C526" t="inlineStr">
        <is>
          <t>GESTIÓN Y DESARROLLO DEL TALENTO HUMANO</t>
        </is>
      </c>
      <c r="D526" t="inlineStr">
        <is>
          <t>Semestral</t>
        </is>
      </c>
      <c r="E526" t="inlineStr">
        <is>
          <t>Positivo</t>
        </is>
      </c>
      <c r="F526" s="134" t="n">
        <v>45473</v>
      </c>
      <c r="G526" t="n">
        <v>96.86</v>
      </c>
      <c r="H526" t="n">
        <v>85</v>
      </c>
      <c r="I526" t="inlineStr">
        <is>
          <t>167-2024-06-30</t>
        </is>
      </c>
    </row>
    <row r="527">
      <c r="A527" t="n">
        <v>167</v>
      </c>
      <c r="B527" t="inlineStr">
        <is>
          <t>Satisfacción actividades plan de bienestar</t>
        </is>
      </c>
      <c r="C527" t="inlineStr">
        <is>
          <t>GESTIÓN Y DESARROLLO DEL TALENTO HUMANO</t>
        </is>
      </c>
      <c r="D527" t="inlineStr">
        <is>
          <t>Semestral</t>
        </is>
      </c>
      <c r="E527" t="inlineStr">
        <is>
          <t>Positivo</t>
        </is>
      </c>
      <c r="F527" s="134" t="n">
        <v>45657</v>
      </c>
      <c r="G527" t="n">
        <v>96.8</v>
      </c>
      <c r="H527" t="n">
        <v>85</v>
      </c>
      <c r="I527" t="inlineStr">
        <is>
          <t>167-2024-12-31</t>
        </is>
      </c>
    </row>
    <row r="528">
      <c r="A528" t="n">
        <v>167</v>
      </c>
      <c r="B528" t="inlineStr">
        <is>
          <t>Satisfacción actividades plan de bienestar</t>
        </is>
      </c>
      <c r="C528" t="inlineStr">
        <is>
          <t>GESTIÓN Y DESARROLLO DEL TALENTO HUMANO</t>
        </is>
      </c>
      <c r="D528" t="inlineStr">
        <is>
          <t>Semestral</t>
        </is>
      </c>
      <c r="E528" t="inlineStr">
        <is>
          <t>Positivo</t>
        </is>
      </c>
      <c r="F528" s="134" t="n">
        <v>45838</v>
      </c>
      <c r="G528" t="n">
        <v>93.63</v>
      </c>
      <c r="H528" t="n">
        <v>90</v>
      </c>
      <c r="I528" t="inlineStr">
        <is>
          <t>167-2025-06-30</t>
        </is>
      </c>
    </row>
    <row r="529">
      <c r="A529" t="n">
        <v>167</v>
      </c>
      <c r="B529" t="inlineStr">
        <is>
          <t>Satisfacción actividades plan de bienestar</t>
        </is>
      </c>
      <c r="C529" t="inlineStr">
        <is>
          <t>GESTIÓN Y DESARROLLO DEL TALENTO HUMANO</t>
        </is>
      </c>
      <c r="D529" t="inlineStr">
        <is>
          <t>Semestral</t>
        </is>
      </c>
      <c r="E529" t="inlineStr">
        <is>
          <t>Positivo</t>
        </is>
      </c>
      <c r="F529" s="134" t="n">
        <v>46022</v>
      </c>
      <c r="G529" t="n">
        <v>94</v>
      </c>
      <c r="H529" t="n">
        <v>90</v>
      </c>
      <c r="I529" t="inlineStr">
        <is>
          <t>167-2025-12-31</t>
        </is>
      </c>
    </row>
    <row r="530">
      <c r="A530" t="n">
        <v>172</v>
      </c>
      <c r="B530" t="inlineStr">
        <is>
          <t>Cumplimiento plan operativo del SGC</t>
        </is>
      </c>
      <c r="C530" t="inlineStr">
        <is>
          <t>Gestión de calidad</t>
        </is>
      </c>
      <c r="D530" t="inlineStr">
        <is>
          <t>Mensual</t>
        </is>
      </c>
      <c r="E530" t="inlineStr">
        <is>
          <t>Positivo</t>
        </is>
      </c>
      <c r="F530" s="134" t="n">
        <v>44592</v>
      </c>
      <c r="H530" t="n">
        <v>90</v>
      </c>
      <c r="I530" t="inlineStr">
        <is>
          <t>172-2022-01-31</t>
        </is>
      </c>
    </row>
    <row r="531">
      <c r="A531" t="n">
        <v>172</v>
      </c>
      <c r="B531" t="inlineStr">
        <is>
          <t>Cumplimiento plan operativo del SGC</t>
        </is>
      </c>
      <c r="C531" t="inlineStr">
        <is>
          <t>Gestión de calidad</t>
        </is>
      </c>
      <c r="D531" t="inlineStr">
        <is>
          <t>Mensual</t>
        </is>
      </c>
      <c r="E531" t="inlineStr">
        <is>
          <t>Positivo</t>
        </is>
      </c>
      <c r="F531" s="134" t="n">
        <v>44620</v>
      </c>
      <c r="H531" t="n">
        <v>90</v>
      </c>
      <c r="I531" t="inlineStr">
        <is>
          <t>172-2022-02-28</t>
        </is>
      </c>
    </row>
    <row r="532">
      <c r="A532" t="n">
        <v>172</v>
      </c>
      <c r="B532" t="inlineStr">
        <is>
          <t>Cumplimiento plan operativo del SGC</t>
        </is>
      </c>
      <c r="C532" t="inlineStr">
        <is>
          <t>Gestión de calidad</t>
        </is>
      </c>
      <c r="D532" t="inlineStr">
        <is>
          <t>Mensual</t>
        </is>
      </c>
      <c r="E532" t="inlineStr">
        <is>
          <t>Positivo</t>
        </is>
      </c>
      <c r="F532" s="134" t="n">
        <v>44651</v>
      </c>
      <c r="H532" t="n">
        <v>90</v>
      </c>
      <c r="I532" t="inlineStr">
        <is>
          <t>172-2022-03-31</t>
        </is>
      </c>
    </row>
    <row r="533">
      <c r="A533" t="n">
        <v>172</v>
      </c>
      <c r="B533" t="inlineStr">
        <is>
          <t>Cumplimiento plan operativo del SGC</t>
        </is>
      </c>
      <c r="C533" t="inlineStr">
        <is>
          <t>Gestión de calidad</t>
        </is>
      </c>
      <c r="D533" t="inlineStr">
        <is>
          <t>Mensual</t>
        </is>
      </c>
      <c r="E533" t="inlineStr">
        <is>
          <t>Positivo</t>
        </is>
      </c>
      <c r="F533" s="134" t="n">
        <v>44681</v>
      </c>
      <c r="H533" t="n">
        <v>90</v>
      </c>
      <c r="I533" t="inlineStr">
        <is>
          <t>172-2022-04-30</t>
        </is>
      </c>
    </row>
    <row r="534">
      <c r="A534" t="n">
        <v>172</v>
      </c>
      <c r="B534" t="inlineStr">
        <is>
          <t>Cumplimiento plan operativo del SGC</t>
        </is>
      </c>
      <c r="C534" t="inlineStr">
        <is>
          <t>Gestión de calidad</t>
        </is>
      </c>
      <c r="D534" t="inlineStr">
        <is>
          <t>Mensual</t>
        </is>
      </c>
      <c r="E534" t="inlineStr">
        <is>
          <t>Positivo</t>
        </is>
      </c>
      <c r="F534" s="134" t="n">
        <v>44712</v>
      </c>
      <c r="H534" t="n">
        <v>90</v>
      </c>
      <c r="I534" t="inlineStr">
        <is>
          <t>172-2022-05-31</t>
        </is>
      </c>
    </row>
    <row r="535">
      <c r="A535" t="n">
        <v>172</v>
      </c>
      <c r="B535" t="inlineStr">
        <is>
          <t>Cumplimiento plan operativo del SGC</t>
        </is>
      </c>
      <c r="C535" t="inlineStr">
        <is>
          <t>Gestión de calidad</t>
        </is>
      </c>
      <c r="D535" t="inlineStr">
        <is>
          <t>Mensual</t>
        </is>
      </c>
      <c r="E535" t="inlineStr">
        <is>
          <t>Positivo</t>
        </is>
      </c>
      <c r="F535" s="134" t="n">
        <v>44742</v>
      </c>
      <c r="G535" t="n">
        <v>95.238095238095</v>
      </c>
      <c r="H535" t="n">
        <v>90</v>
      </c>
      <c r="I535" t="inlineStr">
        <is>
          <t>172-2022-06-30</t>
        </is>
      </c>
    </row>
    <row r="536">
      <c r="A536" t="n">
        <v>172</v>
      </c>
      <c r="B536" t="inlineStr">
        <is>
          <t>Cumplimiento plan operativo del SGC</t>
        </is>
      </c>
      <c r="C536" t="inlineStr">
        <is>
          <t>Gestión de calidad</t>
        </is>
      </c>
      <c r="D536" t="inlineStr">
        <is>
          <t>Mensual</t>
        </is>
      </c>
      <c r="E536" t="inlineStr">
        <is>
          <t>Positivo</t>
        </is>
      </c>
      <c r="F536" s="134" t="n">
        <v>44773</v>
      </c>
      <c r="G536" t="n">
        <v>95.652173913043</v>
      </c>
      <c r="H536" t="n">
        <v>90</v>
      </c>
      <c r="I536" t="inlineStr">
        <is>
          <t>172-2022-07-31</t>
        </is>
      </c>
    </row>
    <row r="537">
      <c r="A537" t="n">
        <v>172</v>
      </c>
      <c r="B537" t="inlineStr">
        <is>
          <t>Cumplimiento plan operativo del SGC</t>
        </is>
      </c>
      <c r="C537" t="inlineStr">
        <is>
          <t>Gestión de calidad</t>
        </is>
      </c>
      <c r="D537" t="inlineStr">
        <is>
          <t>Mensual</t>
        </is>
      </c>
      <c r="E537" t="inlineStr">
        <is>
          <t>Positivo</t>
        </is>
      </c>
      <c r="F537" s="134" t="n">
        <v>44804</v>
      </c>
      <c r="G537" t="n">
        <v>100</v>
      </c>
      <c r="H537" t="n">
        <v>90</v>
      </c>
      <c r="I537" t="inlineStr">
        <is>
          <t>172-2022-08-31</t>
        </is>
      </c>
    </row>
    <row r="538">
      <c r="A538" t="n">
        <v>172</v>
      </c>
      <c r="B538" t="inlineStr">
        <is>
          <t>Cumplimiento plan operativo del SGC</t>
        </is>
      </c>
      <c r="C538" t="inlineStr">
        <is>
          <t>Gestión de calidad</t>
        </is>
      </c>
      <c r="D538" t="inlineStr">
        <is>
          <t>Mensual</t>
        </is>
      </c>
      <c r="E538" t="inlineStr">
        <is>
          <t>Positivo</t>
        </is>
      </c>
      <c r="F538" s="134" t="n">
        <v>44834</v>
      </c>
      <c r="G538" t="n">
        <v>100</v>
      </c>
      <c r="H538" t="n">
        <v>90</v>
      </c>
      <c r="I538" t="inlineStr">
        <is>
          <t>172-2022-09-30</t>
        </is>
      </c>
    </row>
    <row r="539">
      <c r="A539" t="n">
        <v>172</v>
      </c>
      <c r="B539" t="inlineStr">
        <is>
          <t>Cumplimiento plan operativo del SGC</t>
        </is>
      </c>
      <c r="C539" t="inlineStr">
        <is>
          <t>Gestión de calidad</t>
        </is>
      </c>
      <c r="D539" t="inlineStr">
        <is>
          <t>Mensual</t>
        </is>
      </c>
      <c r="E539" t="inlineStr">
        <is>
          <t>Positivo</t>
        </is>
      </c>
      <c r="F539" s="134" t="n">
        <v>44865</v>
      </c>
      <c r="G539" t="n">
        <v>96.385542168675</v>
      </c>
      <c r="H539" t="n">
        <v>90</v>
      </c>
      <c r="I539" t="inlineStr">
        <is>
          <t>172-2022-10-31</t>
        </is>
      </c>
    </row>
    <row r="540">
      <c r="A540" t="n">
        <v>172</v>
      </c>
      <c r="B540" t="inlineStr">
        <is>
          <t>Cumplimiento plan operativo del SGC</t>
        </is>
      </c>
      <c r="C540" t="inlineStr">
        <is>
          <t>Gestión de calidad</t>
        </is>
      </c>
      <c r="D540" t="inlineStr">
        <is>
          <t>Mensual</t>
        </is>
      </c>
      <c r="E540" t="inlineStr">
        <is>
          <t>Positivo</t>
        </is>
      </c>
      <c r="F540" s="134" t="n">
        <v>44895</v>
      </c>
      <c r="G540" t="n">
        <v>100</v>
      </c>
      <c r="H540" t="n">
        <v>90</v>
      </c>
      <c r="I540" t="inlineStr">
        <is>
          <t>172-2022-11-30</t>
        </is>
      </c>
    </row>
    <row r="541">
      <c r="A541" t="n">
        <v>172</v>
      </c>
      <c r="B541" t="inlineStr">
        <is>
          <t>Cumplimiento plan operativo del SGC</t>
        </is>
      </c>
      <c r="C541" t="inlineStr">
        <is>
          <t>Gestión de calidad</t>
        </is>
      </c>
      <c r="D541" t="inlineStr">
        <is>
          <t>Mensual</t>
        </is>
      </c>
      <c r="E541" t="inlineStr">
        <is>
          <t>Positivo</t>
        </is>
      </c>
      <c r="F541" s="134" t="n">
        <v>44926</v>
      </c>
      <c r="H541" t="n">
        <v>90</v>
      </c>
      <c r="I541" t="inlineStr">
        <is>
          <t>172-2022-12-31</t>
        </is>
      </c>
    </row>
    <row r="542">
      <c r="A542" t="n">
        <v>172</v>
      </c>
      <c r="B542" t="inlineStr">
        <is>
          <t>Cumplimiento plan operativo del SGC</t>
        </is>
      </c>
      <c r="C542" t="inlineStr">
        <is>
          <t>Gestión de calidad</t>
        </is>
      </c>
      <c r="D542" t="inlineStr">
        <is>
          <t>Mensual</t>
        </is>
      </c>
      <c r="E542" t="inlineStr">
        <is>
          <t>Positivo</t>
        </is>
      </c>
      <c r="F542" s="134" t="n">
        <v>44957</v>
      </c>
      <c r="H542" t="n">
        <v>95</v>
      </c>
      <c r="I542" t="inlineStr">
        <is>
          <t>172-2023-01-31</t>
        </is>
      </c>
    </row>
    <row r="543">
      <c r="A543" t="n">
        <v>172</v>
      </c>
      <c r="B543" t="inlineStr">
        <is>
          <t>Cumplimiento plan operativo del SGC</t>
        </is>
      </c>
      <c r="C543" t="inlineStr">
        <is>
          <t>Gestión de calidad</t>
        </is>
      </c>
      <c r="D543" t="inlineStr">
        <is>
          <t>Mensual</t>
        </is>
      </c>
      <c r="E543" t="inlineStr">
        <is>
          <t>Positivo</t>
        </is>
      </c>
      <c r="F543" s="134" t="n">
        <v>45016</v>
      </c>
      <c r="G543" t="n">
        <v>100</v>
      </c>
      <c r="H543" t="n">
        <v>95</v>
      </c>
      <c r="I543" t="inlineStr">
        <is>
          <t>172-2023-03-31</t>
        </is>
      </c>
    </row>
    <row r="544">
      <c r="A544" t="n">
        <v>172</v>
      </c>
      <c r="B544" t="inlineStr">
        <is>
          <t>Cumplimiento plan operativo del SGC</t>
        </is>
      </c>
      <c r="C544" t="inlineStr">
        <is>
          <t>Gestión de calidad</t>
        </is>
      </c>
      <c r="D544" t="inlineStr">
        <is>
          <t>Mensual</t>
        </is>
      </c>
      <c r="E544" t="inlineStr">
        <is>
          <t>Positivo</t>
        </is>
      </c>
      <c r="F544" s="134" t="n">
        <v>45046</v>
      </c>
      <c r="G544" t="n">
        <v>85.71428571428601</v>
      </c>
      <c r="H544" t="n">
        <v>95</v>
      </c>
      <c r="I544" t="inlineStr">
        <is>
          <t>172-2023-04-30</t>
        </is>
      </c>
    </row>
    <row r="545">
      <c r="A545" t="n">
        <v>172</v>
      </c>
      <c r="B545" t="inlineStr">
        <is>
          <t>Cumplimiento plan operativo del SGC</t>
        </is>
      </c>
      <c r="C545" t="inlineStr">
        <is>
          <t>Gestión de calidad</t>
        </is>
      </c>
      <c r="D545" t="inlineStr">
        <is>
          <t>Mensual</t>
        </is>
      </c>
      <c r="E545" t="inlineStr">
        <is>
          <t>Positivo</t>
        </is>
      </c>
      <c r="F545" s="134" t="n">
        <v>45077</v>
      </c>
      <c r="G545" t="n">
        <v>93.333333333333</v>
      </c>
      <c r="H545" t="n">
        <v>95</v>
      </c>
      <c r="I545" t="inlineStr">
        <is>
          <t>172-2023-05-31</t>
        </is>
      </c>
    </row>
    <row r="546">
      <c r="A546" t="n">
        <v>172</v>
      </c>
      <c r="B546" t="inlineStr">
        <is>
          <t>Cumplimiento plan operativo del SGC</t>
        </is>
      </c>
      <c r="C546" t="inlineStr">
        <is>
          <t>Gestión de calidad</t>
        </is>
      </c>
      <c r="D546" t="inlineStr">
        <is>
          <t>Mensual</t>
        </is>
      </c>
      <c r="E546" t="inlineStr">
        <is>
          <t>Positivo</t>
        </is>
      </c>
      <c r="F546" s="134" t="n">
        <v>45107</v>
      </c>
      <c r="G546" t="n">
        <v>91.666666666667</v>
      </c>
      <c r="H546" t="n">
        <v>95</v>
      </c>
      <c r="I546" t="inlineStr">
        <is>
          <t>172-2023-06-30</t>
        </is>
      </c>
    </row>
    <row r="547">
      <c r="A547" t="n">
        <v>172</v>
      </c>
      <c r="B547" t="inlineStr">
        <is>
          <t>Cumplimiento plan operativo del SGC</t>
        </is>
      </c>
      <c r="C547" t="inlineStr">
        <is>
          <t>Gestión de calidad</t>
        </is>
      </c>
      <c r="D547" t="inlineStr">
        <is>
          <t>Mensual</t>
        </is>
      </c>
      <c r="E547" t="inlineStr">
        <is>
          <t>Positivo</t>
        </is>
      </c>
      <c r="F547" s="134" t="n">
        <v>45138</v>
      </c>
      <c r="G547" t="n">
        <v>95</v>
      </c>
      <c r="H547" t="n">
        <v>95</v>
      </c>
      <c r="I547" t="inlineStr">
        <is>
          <t>172-2023-07-31</t>
        </is>
      </c>
    </row>
    <row r="548">
      <c r="A548" t="n">
        <v>172</v>
      </c>
      <c r="B548" t="inlineStr">
        <is>
          <t>Cumplimiento plan operativo del SGC</t>
        </is>
      </c>
      <c r="C548" t="inlineStr">
        <is>
          <t>Gestión de calidad</t>
        </is>
      </c>
      <c r="D548" t="inlineStr">
        <is>
          <t>Mensual</t>
        </is>
      </c>
      <c r="E548" t="inlineStr">
        <is>
          <t>Positivo</t>
        </is>
      </c>
      <c r="F548" s="134" t="n">
        <v>45169</v>
      </c>
      <c r="G548" t="n">
        <v>91.67</v>
      </c>
      <c r="H548" t="n">
        <v>95</v>
      </c>
      <c r="I548" t="inlineStr">
        <is>
          <t>172-2023-08-31</t>
        </is>
      </c>
    </row>
    <row r="549">
      <c r="A549" t="n">
        <v>172</v>
      </c>
      <c r="B549" t="inlineStr">
        <is>
          <t>Cumplimiento plan operativo del SGC</t>
        </is>
      </c>
      <c r="C549" t="inlineStr">
        <is>
          <t>Gestión de calidad</t>
        </is>
      </c>
      <c r="D549" t="inlineStr">
        <is>
          <t>Mensual</t>
        </is>
      </c>
      <c r="E549" t="inlineStr">
        <is>
          <t>Positivo</t>
        </is>
      </c>
      <c r="F549" s="134" t="n">
        <v>45199</v>
      </c>
      <c r="G549" t="n">
        <v>96.67</v>
      </c>
      <c r="H549" t="n">
        <v>95</v>
      </c>
      <c r="I549" t="inlineStr">
        <is>
          <t>172-2023-09-30</t>
        </is>
      </c>
    </row>
    <row r="550">
      <c r="A550" t="n">
        <v>172</v>
      </c>
      <c r="B550" t="inlineStr">
        <is>
          <t>Cumplimiento plan operativo del SGC</t>
        </is>
      </c>
      <c r="C550" t="inlineStr">
        <is>
          <t>Gestión de calidad</t>
        </is>
      </c>
      <c r="D550" t="inlineStr">
        <is>
          <t>Mensual</t>
        </is>
      </c>
      <c r="E550" t="inlineStr">
        <is>
          <t>Positivo</t>
        </is>
      </c>
      <c r="F550" s="134" t="n">
        <v>45230</v>
      </c>
      <c r="G550" t="n">
        <v>93.18000000000001</v>
      </c>
      <c r="H550" t="n">
        <v>95</v>
      </c>
      <c r="I550" t="inlineStr">
        <is>
          <t>172-2023-10-31</t>
        </is>
      </c>
    </row>
    <row r="551">
      <c r="A551" t="n">
        <v>172</v>
      </c>
      <c r="B551" t="inlineStr">
        <is>
          <t>Cumplimiento plan operativo del SGC</t>
        </is>
      </c>
      <c r="C551" t="inlineStr">
        <is>
          <t>Gestión de calidad</t>
        </is>
      </c>
      <c r="D551" t="inlineStr">
        <is>
          <t>Mensual</t>
        </is>
      </c>
      <c r="E551" t="inlineStr">
        <is>
          <t>Positivo</t>
        </is>
      </c>
      <c r="F551" s="134" t="n">
        <v>45260</v>
      </c>
      <c r="G551" t="n">
        <v>97.92</v>
      </c>
      <c r="H551" t="n">
        <v>95</v>
      </c>
      <c r="I551" t="inlineStr">
        <is>
          <t>172-2023-11-30</t>
        </is>
      </c>
    </row>
    <row r="552">
      <c r="A552" t="n">
        <v>172</v>
      </c>
      <c r="B552" t="inlineStr">
        <is>
          <t>Cumplimiento plan operativo del SGC</t>
        </is>
      </c>
      <c r="C552" t="inlineStr">
        <is>
          <t>Gestión de calidad</t>
        </is>
      </c>
      <c r="D552" t="inlineStr">
        <is>
          <t>Mensual</t>
        </is>
      </c>
      <c r="E552" t="inlineStr">
        <is>
          <t>Positivo</t>
        </is>
      </c>
      <c r="F552" s="134" t="n">
        <v>45291</v>
      </c>
      <c r="G552" t="n">
        <v>100</v>
      </c>
      <c r="H552" t="n">
        <v>95</v>
      </c>
      <c r="I552" t="inlineStr">
        <is>
          <t>172-2023-12-31</t>
        </is>
      </c>
    </row>
    <row r="553">
      <c r="A553" t="n">
        <v>172</v>
      </c>
      <c r="B553" t="inlineStr">
        <is>
          <t>Cumplimiento plan operativo del SGC</t>
        </is>
      </c>
      <c r="C553" t="inlineStr">
        <is>
          <t>Gestión de calidad</t>
        </is>
      </c>
      <c r="D553" t="inlineStr">
        <is>
          <t>Mensual</t>
        </is>
      </c>
      <c r="E553" t="inlineStr">
        <is>
          <t>Positivo</t>
        </is>
      </c>
      <c r="F553" s="134" t="n">
        <v>45322</v>
      </c>
      <c r="H553" t="n">
        <v>95</v>
      </c>
      <c r="I553" t="inlineStr">
        <is>
          <t>172-2024-01-31</t>
        </is>
      </c>
    </row>
    <row r="554">
      <c r="A554" t="n">
        <v>172</v>
      </c>
      <c r="B554" t="inlineStr">
        <is>
          <t>Cumplimiento plan operativo del SGC</t>
        </is>
      </c>
      <c r="C554" t="inlineStr">
        <is>
          <t>Gestión de calidad</t>
        </is>
      </c>
      <c r="D554" t="inlineStr">
        <is>
          <t>Mensual</t>
        </is>
      </c>
      <c r="E554" t="inlineStr">
        <is>
          <t>Positivo</t>
        </is>
      </c>
      <c r="F554" s="134" t="n">
        <v>45351</v>
      </c>
      <c r="H554" t="n">
        <v>95</v>
      </c>
      <c r="I554" t="inlineStr">
        <is>
          <t>172-2024-02-29</t>
        </is>
      </c>
    </row>
    <row r="555">
      <c r="A555" t="n">
        <v>172</v>
      </c>
      <c r="B555" t="inlineStr">
        <is>
          <t>Cumplimiento plan operativo del SGC</t>
        </is>
      </c>
      <c r="C555" t="inlineStr">
        <is>
          <t>Gestión de calidad</t>
        </is>
      </c>
      <c r="D555" t="inlineStr">
        <is>
          <t>Mensual</t>
        </is>
      </c>
      <c r="E555" t="inlineStr">
        <is>
          <t>Positivo</t>
        </is>
      </c>
      <c r="F555" s="134" t="n">
        <v>45382</v>
      </c>
      <c r="H555" t="n">
        <v>95</v>
      </c>
      <c r="I555" t="inlineStr">
        <is>
          <t>172-2024-03-31</t>
        </is>
      </c>
    </row>
    <row r="556">
      <c r="A556" t="n">
        <v>172</v>
      </c>
      <c r="B556" t="inlineStr">
        <is>
          <t>Cumplimiento plan operativo del SGC</t>
        </is>
      </c>
      <c r="C556" t="inlineStr">
        <is>
          <t>Gestión de calidad</t>
        </is>
      </c>
      <c r="D556" t="inlineStr">
        <is>
          <t>Mensual</t>
        </is>
      </c>
      <c r="E556" t="inlineStr">
        <is>
          <t>Positivo</t>
        </is>
      </c>
      <c r="F556" s="134" t="n">
        <v>45412</v>
      </c>
      <c r="G556" t="n">
        <v>90</v>
      </c>
      <c r="H556" t="n">
        <v>95</v>
      </c>
      <c r="I556" t="inlineStr">
        <is>
          <t>172-2024-04-30</t>
        </is>
      </c>
    </row>
    <row r="557">
      <c r="A557" t="n">
        <v>172</v>
      </c>
      <c r="B557" t="inlineStr">
        <is>
          <t>Cumplimiento plan operativo del SGC</t>
        </is>
      </c>
      <c r="C557" t="inlineStr">
        <is>
          <t>Gestión de calidad</t>
        </is>
      </c>
      <c r="D557" t="inlineStr">
        <is>
          <t>Mensual</t>
        </is>
      </c>
      <c r="E557" t="inlineStr">
        <is>
          <t>Positivo</t>
        </is>
      </c>
      <c r="F557" s="134" t="n">
        <v>45443</v>
      </c>
      <c r="G557" t="n">
        <v>83.33333333333334</v>
      </c>
      <c r="H557" t="n">
        <v>95</v>
      </c>
      <c r="I557" t="inlineStr">
        <is>
          <t>172-2024-05-31</t>
        </is>
      </c>
    </row>
    <row r="558">
      <c r="A558" t="n">
        <v>172</v>
      </c>
      <c r="B558" t="inlineStr">
        <is>
          <t>Cumplimiento plan operativo del SGC</t>
        </is>
      </c>
      <c r="C558" t="inlineStr">
        <is>
          <t>Gestión de calidad</t>
        </is>
      </c>
      <c r="D558" t="inlineStr">
        <is>
          <t>Mensual</t>
        </is>
      </c>
      <c r="E558" t="inlineStr">
        <is>
          <t>Positivo</t>
        </is>
      </c>
      <c r="F558" s="134" t="n">
        <v>45473</v>
      </c>
      <c r="G558" t="n">
        <v>87.5</v>
      </c>
      <c r="H558" t="n">
        <v>95</v>
      </c>
      <c r="I558" t="inlineStr">
        <is>
          <t>172-2024-06-30</t>
        </is>
      </c>
    </row>
    <row r="559">
      <c r="A559" t="n">
        <v>172</v>
      </c>
      <c r="B559" t="inlineStr">
        <is>
          <t>Cumplimiento plan operativo del SGC</t>
        </is>
      </c>
      <c r="C559" t="inlineStr">
        <is>
          <t>Gestión de calidad</t>
        </is>
      </c>
      <c r="D559" t="inlineStr">
        <is>
          <t>Mensual</t>
        </is>
      </c>
      <c r="E559" t="inlineStr">
        <is>
          <t>Positivo</t>
        </is>
      </c>
      <c r="F559" s="134" t="n">
        <v>45504</v>
      </c>
      <c r="G559" t="n">
        <v>90.90909090909091</v>
      </c>
      <c r="H559" t="n">
        <v>95</v>
      </c>
      <c r="I559" t="inlineStr">
        <is>
          <t>172-2024-07-31</t>
        </is>
      </c>
    </row>
    <row r="560">
      <c r="A560" t="n">
        <v>172</v>
      </c>
      <c r="B560" t="inlineStr">
        <is>
          <t>Cumplimiento plan operativo del SGC</t>
        </is>
      </c>
      <c r="C560" t="inlineStr">
        <is>
          <t>Gestión de calidad</t>
        </is>
      </c>
      <c r="D560" t="inlineStr">
        <is>
          <t>Mensual</t>
        </is>
      </c>
      <c r="E560" t="inlineStr">
        <is>
          <t>Positivo</t>
        </is>
      </c>
      <c r="F560" s="134" t="n">
        <v>45535</v>
      </c>
      <c r="G560" t="n">
        <v>92.85714285714286</v>
      </c>
      <c r="H560" t="n">
        <v>95</v>
      </c>
      <c r="I560" t="inlineStr">
        <is>
          <t>172-2024-08-31</t>
        </is>
      </c>
    </row>
    <row r="561">
      <c r="A561" t="n">
        <v>172</v>
      </c>
      <c r="B561" t="inlineStr">
        <is>
          <t>Cumplimiento plan operativo del SGC</t>
        </is>
      </c>
      <c r="C561" t="inlineStr">
        <is>
          <t>Gestión de calidad</t>
        </is>
      </c>
      <c r="D561" t="inlineStr">
        <is>
          <t>Mensual</t>
        </is>
      </c>
      <c r="E561" t="inlineStr">
        <is>
          <t>Positivo</t>
        </is>
      </c>
      <c r="F561" s="134" t="n">
        <v>45565</v>
      </c>
      <c r="G561" t="n">
        <v>93.75</v>
      </c>
      <c r="H561" t="n">
        <v>95</v>
      </c>
      <c r="I561" t="inlineStr">
        <is>
          <t>172-2024-09-30</t>
        </is>
      </c>
    </row>
    <row r="562">
      <c r="A562" t="n">
        <v>172</v>
      </c>
      <c r="B562" t="inlineStr">
        <is>
          <t>Cumplimiento plan operativo del SGC</t>
        </is>
      </c>
      <c r="C562" t="inlineStr">
        <is>
          <t>Gestión de calidad</t>
        </is>
      </c>
      <c r="D562" t="inlineStr">
        <is>
          <t>Mensual</t>
        </is>
      </c>
      <c r="E562" t="inlineStr">
        <is>
          <t>Positivo</t>
        </is>
      </c>
      <c r="F562" s="134" t="n">
        <v>45596</v>
      </c>
      <c r="G562" t="n">
        <v>94.11764705882352</v>
      </c>
      <c r="H562" t="n">
        <v>95</v>
      </c>
      <c r="I562" t="inlineStr">
        <is>
          <t>172-2024-10-31</t>
        </is>
      </c>
    </row>
    <row r="563">
      <c r="A563" t="n">
        <v>172</v>
      </c>
      <c r="B563" t="inlineStr">
        <is>
          <t>Cumplimiento plan operativo del SGC</t>
        </is>
      </c>
      <c r="C563" t="inlineStr">
        <is>
          <t>Gestión de calidad</t>
        </is>
      </c>
      <c r="D563" t="inlineStr">
        <is>
          <t>Mensual</t>
        </is>
      </c>
      <c r="E563" t="inlineStr">
        <is>
          <t>Positivo</t>
        </is>
      </c>
      <c r="F563" s="134" t="n">
        <v>45626</v>
      </c>
      <c r="G563" t="n">
        <v>100</v>
      </c>
      <c r="H563" t="n">
        <v>95</v>
      </c>
      <c r="I563" t="inlineStr">
        <is>
          <t>172-2024-11-30</t>
        </is>
      </c>
    </row>
    <row r="564">
      <c r="A564" t="n">
        <v>172</v>
      </c>
      <c r="B564" t="inlineStr">
        <is>
          <t>Cumplimiento plan operativo del SGC</t>
        </is>
      </c>
      <c r="C564" t="inlineStr">
        <is>
          <t>Gestión de calidad</t>
        </is>
      </c>
      <c r="D564" t="inlineStr">
        <is>
          <t>Mensual</t>
        </is>
      </c>
      <c r="E564" t="inlineStr">
        <is>
          <t>Positivo</t>
        </is>
      </c>
      <c r="F564" s="134" t="n">
        <v>45657</v>
      </c>
      <c r="G564" t="n">
        <v>97.36842105263158</v>
      </c>
      <c r="H564" t="n">
        <v>95</v>
      </c>
      <c r="I564" t="inlineStr">
        <is>
          <t>172-2024-12-31</t>
        </is>
      </c>
    </row>
    <row r="565">
      <c r="A565" t="n">
        <v>172</v>
      </c>
      <c r="B565" t="inlineStr">
        <is>
          <t>Cumplimiento plan operativo del SGC</t>
        </is>
      </c>
      <c r="C565" t="inlineStr">
        <is>
          <t>Gestión de calidad</t>
        </is>
      </c>
      <c r="D565" t="inlineStr">
        <is>
          <t>Mensual</t>
        </is>
      </c>
      <c r="E565" t="inlineStr">
        <is>
          <t>Positivo</t>
        </is>
      </c>
      <c r="F565" s="134" t="n">
        <v>45688</v>
      </c>
      <c r="G565" t="n">
        <v>80</v>
      </c>
      <c r="H565" t="n">
        <v>95</v>
      </c>
      <c r="I565" t="inlineStr">
        <is>
          <t>172-2025-01-31</t>
        </is>
      </c>
    </row>
    <row r="566">
      <c r="A566" t="n">
        <v>172</v>
      </c>
      <c r="B566" t="inlineStr">
        <is>
          <t>Cumplimiento plan operativo del SGC</t>
        </is>
      </c>
      <c r="C566" t="inlineStr">
        <is>
          <t>Gestión de calidad</t>
        </is>
      </c>
      <c r="D566" t="inlineStr">
        <is>
          <t>Mensual</t>
        </is>
      </c>
      <c r="E566" t="inlineStr">
        <is>
          <t>Positivo</t>
        </is>
      </c>
      <c r="F566" s="134" t="n">
        <v>45716</v>
      </c>
      <c r="G566" t="n">
        <v>100</v>
      </c>
      <c r="H566" t="n">
        <v>95</v>
      </c>
      <c r="I566" t="inlineStr">
        <is>
          <t>172-2025-02-28</t>
        </is>
      </c>
    </row>
    <row r="567">
      <c r="A567" t="n">
        <v>172</v>
      </c>
      <c r="B567" t="inlineStr">
        <is>
          <t>Cumplimiento plan operativo del SGC</t>
        </is>
      </c>
      <c r="C567" t="inlineStr">
        <is>
          <t>Gestión de calidad</t>
        </is>
      </c>
      <c r="D567" t="inlineStr">
        <is>
          <t>Mensual</t>
        </is>
      </c>
      <c r="E567" t="inlineStr">
        <is>
          <t>Positivo</t>
        </is>
      </c>
      <c r="F567" s="134" t="n">
        <v>45747</v>
      </c>
      <c r="G567" t="n">
        <v>83.33</v>
      </c>
      <c r="H567" t="n">
        <v>95</v>
      </c>
      <c r="I567" t="inlineStr">
        <is>
          <t>172-2025-03-31</t>
        </is>
      </c>
    </row>
    <row r="568">
      <c r="A568" t="n">
        <v>172</v>
      </c>
      <c r="B568" t="inlineStr">
        <is>
          <t>Cumplimiento plan operativo del SGC</t>
        </is>
      </c>
      <c r="C568" t="inlineStr">
        <is>
          <t>Gestión de calidad</t>
        </is>
      </c>
      <c r="D568" t="inlineStr">
        <is>
          <t>Mensual</t>
        </is>
      </c>
      <c r="E568" t="inlineStr">
        <is>
          <t>Positivo</t>
        </is>
      </c>
      <c r="F568" s="134" t="n">
        <v>45777</v>
      </c>
      <c r="G568" t="n">
        <v>88.89</v>
      </c>
      <c r="H568" t="n">
        <v>95</v>
      </c>
      <c r="I568" t="inlineStr">
        <is>
          <t>172-2025-04-30</t>
        </is>
      </c>
    </row>
    <row r="569">
      <c r="A569" t="n">
        <v>172</v>
      </c>
      <c r="B569" t="inlineStr">
        <is>
          <t>Cumplimiento plan operativo del SGC</t>
        </is>
      </c>
      <c r="C569" t="inlineStr">
        <is>
          <t>Gestión de calidad</t>
        </is>
      </c>
      <c r="D569" t="inlineStr">
        <is>
          <t>Mensual</t>
        </is>
      </c>
      <c r="E569" t="inlineStr">
        <is>
          <t>Positivo</t>
        </is>
      </c>
      <c r="F569" s="134" t="n">
        <v>45808</v>
      </c>
      <c r="G569" t="n">
        <v>95.65000000000001</v>
      </c>
      <c r="H569" t="n">
        <v>95</v>
      </c>
      <c r="I569" t="inlineStr">
        <is>
          <t>172-2025-05-31</t>
        </is>
      </c>
    </row>
    <row r="570">
      <c r="A570" t="n">
        <v>172</v>
      </c>
      <c r="B570" t="inlineStr">
        <is>
          <t>Cumplimiento plan operativo del SGC</t>
        </is>
      </c>
      <c r="C570" t="inlineStr">
        <is>
          <t>Gestión de calidad</t>
        </is>
      </c>
      <c r="D570" t="inlineStr">
        <is>
          <t>Mensual</t>
        </is>
      </c>
      <c r="E570" t="inlineStr">
        <is>
          <t>Positivo</t>
        </is>
      </c>
      <c r="F570" s="134" t="n">
        <v>45838</v>
      </c>
      <c r="G570" t="n">
        <v>81.81999999999999</v>
      </c>
      <c r="H570" t="n">
        <v>95</v>
      </c>
      <c r="I570" t="inlineStr">
        <is>
          <t>172-2025-06-30</t>
        </is>
      </c>
    </row>
    <row r="571">
      <c r="A571" t="n">
        <v>172</v>
      </c>
      <c r="B571" t="inlineStr">
        <is>
          <t>Cumplimiento plan operativo del SGC</t>
        </is>
      </c>
      <c r="C571" t="inlineStr">
        <is>
          <t>Gestión de calidad</t>
        </is>
      </c>
      <c r="D571" t="inlineStr">
        <is>
          <t>Mensual</t>
        </is>
      </c>
      <c r="E571" t="inlineStr">
        <is>
          <t>Positivo</t>
        </is>
      </c>
      <c r="F571" s="134" t="n">
        <v>45869</v>
      </c>
      <c r="G571" t="n">
        <v>91.43000000000001</v>
      </c>
      <c r="H571" t="n">
        <v>95</v>
      </c>
      <c r="I571" t="inlineStr">
        <is>
          <t>172-2025-07-31</t>
        </is>
      </c>
    </row>
    <row r="572">
      <c r="A572" t="n">
        <v>172</v>
      </c>
      <c r="B572" t="inlineStr">
        <is>
          <t>Cumplimiento plan operativo del SGC</t>
        </is>
      </c>
      <c r="C572" t="inlineStr">
        <is>
          <t>Gestión de calidad</t>
        </is>
      </c>
      <c r="D572" t="inlineStr">
        <is>
          <t>Mensual</t>
        </is>
      </c>
      <c r="E572" t="inlineStr">
        <is>
          <t>Positivo</t>
        </is>
      </c>
      <c r="F572" s="134" t="n">
        <v>45900</v>
      </c>
      <c r="G572" t="n">
        <v>86.36</v>
      </c>
      <c r="H572" t="n">
        <v>95</v>
      </c>
      <c r="I572" t="inlineStr">
        <is>
          <t>172-2025-08-31</t>
        </is>
      </c>
    </row>
    <row r="573">
      <c r="A573" t="n">
        <v>172</v>
      </c>
      <c r="B573" t="inlineStr">
        <is>
          <t>Cumplimiento plan operativo del SGC</t>
        </is>
      </c>
      <c r="C573" t="inlineStr">
        <is>
          <t>Gestión de calidad</t>
        </is>
      </c>
      <c r="D573" t="inlineStr">
        <is>
          <t>Mensual</t>
        </is>
      </c>
      <c r="E573" t="inlineStr">
        <is>
          <t>Positivo</t>
        </is>
      </c>
      <c r="F573" s="134" t="n">
        <v>45930</v>
      </c>
      <c r="G573" t="n">
        <v>89.8</v>
      </c>
      <c r="H573" t="n">
        <v>95</v>
      </c>
      <c r="I573" t="inlineStr">
        <is>
          <t>172-2025-09-30</t>
        </is>
      </c>
    </row>
    <row r="574">
      <c r="A574" t="n">
        <v>172</v>
      </c>
      <c r="B574" t="inlineStr">
        <is>
          <t>Cumplimiento plan operativo del SGC</t>
        </is>
      </c>
      <c r="C574" t="inlineStr">
        <is>
          <t>Gestión de calidad</t>
        </is>
      </c>
      <c r="D574" t="inlineStr">
        <is>
          <t>Mensual</t>
        </is>
      </c>
      <c r="E574" t="inlineStr">
        <is>
          <t>Positivo</t>
        </is>
      </c>
      <c r="F574" s="134" t="n">
        <v>45961</v>
      </c>
      <c r="G574" t="n">
        <v>98.20999999999999</v>
      </c>
      <c r="H574" t="n">
        <v>95</v>
      </c>
      <c r="I574" t="inlineStr">
        <is>
          <t>172-2025-10-31</t>
        </is>
      </c>
    </row>
    <row r="575">
      <c r="A575" t="n">
        <v>172</v>
      </c>
      <c r="B575" t="inlineStr">
        <is>
          <t>Cumplimiento plan operativo del SGC</t>
        </is>
      </c>
      <c r="C575" t="inlineStr">
        <is>
          <t>Gestión de calidad</t>
        </is>
      </c>
      <c r="D575" t="inlineStr">
        <is>
          <t>Mensual</t>
        </is>
      </c>
      <c r="E575" t="inlineStr">
        <is>
          <t>Positivo</t>
        </is>
      </c>
      <c r="F575" s="134" t="n">
        <v>45991</v>
      </c>
      <c r="G575" t="n">
        <v>96.77</v>
      </c>
      <c r="H575" t="n">
        <v>95</v>
      </c>
      <c r="I575" t="inlineStr">
        <is>
          <t>172-2025-11-30</t>
        </is>
      </c>
    </row>
    <row r="576">
      <c r="A576" t="n">
        <v>172</v>
      </c>
      <c r="B576" t="inlineStr">
        <is>
          <t>Cumplimiento plan operativo del SGC</t>
        </is>
      </c>
      <c r="C576" t="inlineStr">
        <is>
          <t>Gestión de calidad</t>
        </is>
      </c>
      <c r="D576" t="inlineStr">
        <is>
          <t>Mensual</t>
        </is>
      </c>
      <c r="E576" t="inlineStr">
        <is>
          <t>Positivo</t>
        </is>
      </c>
      <c r="F576" s="134" t="n">
        <v>46022</v>
      </c>
      <c r="G576" t="n">
        <v>98.44</v>
      </c>
      <c r="H576" t="n">
        <v>95</v>
      </c>
      <c r="I576" t="inlineStr">
        <is>
          <t>172-2025-12-31</t>
        </is>
      </c>
    </row>
    <row r="577">
      <c r="A577" t="n">
        <v>172</v>
      </c>
      <c r="B577" t="inlineStr">
        <is>
          <t>Cumplimiento plan operativo del SGC</t>
        </is>
      </c>
      <c r="C577" t="inlineStr">
        <is>
          <t>Gestión de calidad</t>
        </is>
      </c>
      <c r="D577" t="inlineStr">
        <is>
          <t>Mensual</t>
        </is>
      </c>
      <c r="E577" t="inlineStr">
        <is>
          <t>Positivo</t>
        </is>
      </c>
      <c r="F577" s="134" t="n">
        <v>46053</v>
      </c>
      <c r="H577" t="n">
        <v>95</v>
      </c>
      <c r="I577" t="inlineStr">
        <is>
          <t>172-2026-01-31</t>
        </is>
      </c>
    </row>
    <row r="578">
      <c r="A578" t="n">
        <v>172</v>
      </c>
      <c r="B578" t="inlineStr">
        <is>
          <t>Cumplimiento plan operativo del SGC</t>
        </is>
      </c>
      <c r="C578" t="inlineStr">
        <is>
          <t>Gestión de calidad</t>
        </is>
      </c>
      <c r="D578" t="inlineStr">
        <is>
          <t>Mensual</t>
        </is>
      </c>
      <c r="E578" t="inlineStr">
        <is>
          <t>Positivo</t>
        </is>
      </c>
      <c r="F578" s="134" t="n">
        <v>46081</v>
      </c>
      <c r="G578" t="n">
        <v>90.91</v>
      </c>
      <c r="H578" t="n">
        <v>95</v>
      </c>
      <c r="I578" t="inlineStr">
        <is>
          <t>172-2026-02-28</t>
        </is>
      </c>
    </row>
    <row r="579">
      <c r="A579" t="n">
        <v>193</v>
      </c>
      <c r="B579" t="inlineStr">
        <is>
          <t>Porcentaje de Cumplimiento del Acuerdo de Nivel de Servicio (ANS)</t>
        </is>
      </c>
      <c r="C579" t="inlineStr">
        <is>
          <t>Servicio</t>
        </is>
      </c>
      <c r="D579" t="inlineStr">
        <is>
          <t>Semestral</t>
        </is>
      </c>
      <c r="E579" t="inlineStr">
        <is>
          <t>Positivo</t>
        </is>
      </c>
      <c r="F579" s="134" t="n">
        <v>45107</v>
      </c>
      <c r="G579" t="n">
        <v>91.899679829242</v>
      </c>
      <c r="H579" t="n">
        <v>92</v>
      </c>
      <c r="I579" t="inlineStr">
        <is>
          <t>193-2023-06-30</t>
        </is>
      </c>
    </row>
    <row r="580">
      <c r="A580" t="n">
        <v>193</v>
      </c>
      <c r="B580" t="inlineStr">
        <is>
          <t>Porcentaje de Cumplimiento del Acuerdo de Nivel de Servicio (ANS)</t>
        </is>
      </c>
      <c r="C580" t="inlineStr">
        <is>
          <t>Servicio</t>
        </is>
      </c>
      <c r="D580" t="inlineStr">
        <is>
          <t>Semestral</t>
        </is>
      </c>
      <c r="E580" t="inlineStr">
        <is>
          <t>Positivo</t>
        </is>
      </c>
      <c r="F580" s="134" t="n">
        <v>45291</v>
      </c>
      <c r="G580" t="n">
        <v>91.3</v>
      </c>
      <c r="H580" t="n">
        <v>92</v>
      </c>
      <c r="I580" t="inlineStr">
        <is>
          <t>193-2023-12-31</t>
        </is>
      </c>
    </row>
    <row r="581">
      <c r="A581" t="n">
        <v>193</v>
      </c>
      <c r="B581" t="inlineStr">
        <is>
          <t>Porcentaje de Cumplimiento del Acuerdo de Nivel de Servicio (ANS)</t>
        </is>
      </c>
      <c r="C581" t="inlineStr">
        <is>
          <t>Servicio</t>
        </is>
      </c>
      <c r="D581" t="inlineStr">
        <is>
          <t>Semestral</t>
        </is>
      </c>
      <c r="E581" t="inlineStr">
        <is>
          <t>Positivo</t>
        </is>
      </c>
      <c r="F581" s="134" t="n">
        <v>45473</v>
      </c>
      <c r="G581" t="n">
        <v>91.7002307620256</v>
      </c>
      <c r="H581" t="n">
        <v>90</v>
      </c>
      <c r="I581" t="inlineStr">
        <is>
          <t>193-2024-06-30</t>
        </is>
      </c>
    </row>
    <row r="582">
      <c r="A582" t="n">
        <v>193</v>
      </c>
      <c r="B582" t="inlineStr">
        <is>
          <t>Porcentaje de Cumplimiento del Acuerdo de Nivel de Servicio (ANS)</t>
        </is>
      </c>
      <c r="C582" t="inlineStr">
        <is>
          <t>Servicio</t>
        </is>
      </c>
      <c r="D582" t="inlineStr">
        <is>
          <t>Semestral</t>
        </is>
      </c>
      <c r="E582" t="inlineStr">
        <is>
          <t>Positivo</t>
        </is>
      </c>
      <c r="F582" s="134" t="n">
        <v>45657</v>
      </c>
      <c r="G582" t="n">
        <v>93.5</v>
      </c>
      <c r="H582" t="n">
        <v>90</v>
      </c>
      <c r="I582" t="inlineStr">
        <is>
          <t>193-2024-12-31</t>
        </is>
      </c>
    </row>
    <row r="583">
      <c r="A583" t="n">
        <v>193</v>
      </c>
      <c r="B583" t="inlineStr">
        <is>
          <t>Porcentaje de Cumplimiento del Acuerdo de Nivel de Servicio (ANS)</t>
        </is>
      </c>
      <c r="C583" t="inlineStr">
        <is>
          <t>Servicio</t>
        </is>
      </c>
      <c r="D583" t="inlineStr">
        <is>
          <t>Semestral</t>
        </is>
      </c>
      <c r="E583" t="inlineStr">
        <is>
          <t>Positivo</t>
        </is>
      </c>
      <c r="F583" s="134" t="n">
        <v>45838</v>
      </c>
      <c r="G583" t="n">
        <v>96.20999999999999</v>
      </c>
      <c r="H583" t="n">
        <v>93</v>
      </c>
      <c r="I583" t="inlineStr">
        <is>
          <t>193-2025-06-30</t>
        </is>
      </c>
    </row>
    <row r="584">
      <c r="A584" t="n">
        <v>193</v>
      </c>
      <c r="B584" t="inlineStr">
        <is>
          <t>Porcentaje de Cumplimiento del Acuerdo de Nivel de Servicio (ANS)</t>
        </is>
      </c>
      <c r="C584" t="inlineStr">
        <is>
          <t>Servicio</t>
        </is>
      </c>
      <c r="D584" t="inlineStr">
        <is>
          <t>Semestral</t>
        </is>
      </c>
      <c r="E584" t="inlineStr">
        <is>
          <t>Positivo</t>
        </is>
      </c>
      <c r="F584" s="134" t="n">
        <v>46022</v>
      </c>
      <c r="G584" t="n">
        <v>95</v>
      </c>
      <c r="H584" t="n">
        <v>94</v>
      </c>
      <c r="I584" t="inlineStr">
        <is>
          <t>193-2025-12-31</t>
        </is>
      </c>
    </row>
    <row r="585">
      <c r="A585" t="n">
        <v>197</v>
      </c>
      <c r="B585" t="inlineStr">
        <is>
          <t>Cumplimiento cronograma Mantenimiento de Equipos</t>
        </is>
      </c>
      <c r="C585" t="inlineStr">
        <is>
          <t>Gestión Infraestructura Física</t>
        </is>
      </c>
      <c r="D585" t="inlineStr">
        <is>
          <t>Trimestral</t>
        </is>
      </c>
      <c r="E585" t="inlineStr">
        <is>
          <t>Positivo</t>
        </is>
      </c>
      <c r="F585" s="134" t="n">
        <v>44651</v>
      </c>
      <c r="H585" t="n">
        <v>85</v>
      </c>
      <c r="I585" t="inlineStr">
        <is>
          <t>197-2022-03-31</t>
        </is>
      </c>
    </row>
    <row r="586">
      <c r="A586" t="n">
        <v>197</v>
      </c>
      <c r="B586" t="inlineStr">
        <is>
          <t>Cumplimiento cronograma Mantenimiento de Equipos</t>
        </is>
      </c>
      <c r="C586" t="inlineStr">
        <is>
          <t>Gestión Infraestructura Física</t>
        </is>
      </c>
      <c r="D586" t="inlineStr">
        <is>
          <t>Trimestral</t>
        </is>
      </c>
      <c r="E586" t="inlineStr">
        <is>
          <t>Positivo</t>
        </is>
      </c>
      <c r="F586" s="134" t="n">
        <v>44742</v>
      </c>
      <c r="H586" t="n">
        <v>85</v>
      </c>
      <c r="I586" t="inlineStr">
        <is>
          <t>197-2022-06-30</t>
        </is>
      </c>
    </row>
    <row r="587">
      <c r="A587" t="n">
        <v>197</v>
      </c>
      <c r="B587" t="inlineStr">
        <is>
          <t>Cumplimiento cronograma Mantenimiento de Equipos</t>
        </is>
      </c>
      <c r="C587" t="inlineStr">
        <is>
          <t>Gestión Infraestructura Física</t>
        </is>
      </c>
      <c r="D587" t="inlineStr">
        <is>
          <t>Trimestral</t>
        </is>
      </c>
      <c r="E587" t="inlineStr">
        <is>
          <t>Positivo</t>
        </is>
      </c>
      <c r="F587" s="134" t="n">
        <v>44834</v>
      </c>
      <c r="G587" t="n">
        <v>100</v>
      </c>
      <c r="H587" t="n">
        <v>90</v>
      </c>
      <c r="I587" t="inlineStr">
        <is>
          <t>197-2022-09-30</t>
        </is>
      </c>
    </row>
    <row r="588">
      <c r="A588" t="n">
        <v>197</v>
      </c>
      <c r="B588" t="inlineStr">
        <is>
          <t>Cumplimiento cronograma Mantenimiento de Equipos</t>
        </is>
      </c>
      <c r="C588" t="inlineStr">
        <is>
          <t>Gestión Infraestructura Física</t>
        </is>
      </c>
      <c r="D588" t="inlineStr">
        <is>
          <t>Trimestral</t>
        </is>
      </c>
      <c r="E588" t="inlineStr">
        <is>
          <t>Positivo</t>
        </is>
      </c>
      <c r="F588" s="134" t="n">
        <v>44926</v>
      </c>
      <c r="G588" t="n">
        <v>100</v>
      </c>
      <c r="H588" t="n">
        <v>90</v>
      </c>
      <c r="I588" t="inlineStr">
        <is>
          <t>197-2022-12-31</t>
        </is>
      </c>
    </row>
    <row r="589">
      <c r="A589" t="n">
        <v>197</v>
      </c>
      <c r="B589" t="inlineStr">
        <is>
          <t>Cumplimiento cronograma Mantenimiento de Equipos</t>
        </is>
      </c>
      <c r="C589" t="inlineStr">
        <is>
          <t>Gestión Infraestructura Física</t>
        </is>
      </c>
      <c r="D589" t="inlineStr">
        <is>
          <t>Trimestral</t>
        </is>
      </c>
      <c r="E589" t="inlineStr">
        <is>
          <t>Positivo</t>
        </is>
      </c>
      <c r="F589" s="134" t="n">
        <v>45016</v>
      </c>
      <c r="G589" t="n">
        <v>100</v>
      </c>
      <c r="H589" t="n">
        <v>90</v>
      </c>
      <c r="I589" t="inlineStr">
        <is>
          <t>197-2023-03-31</t>
        </is>
      </c>
    </row>
    <row r="590">
      <c r="A590" t="n">
        <v>197</v>
      </c>
      <c r="B590" t="inlineStr">
        <is>
          <t>Cumplimiento cronograma Mantenimiento de Equipos</t>
        </is>
      </c>
      <c r="C590" t="inlineStr">
        <is>
          <t>Gestión Infraestructura Física</t>
        </is>
      </c>
      <c r="D590" t="inlineStr">
        <is>
          <t>Trimestral</t>
        </is>
      </c>
      <c r="E590" t="inlineStr">
        <is>
          <t>Positivo</t>
        </is>
      </c>
      <c r="F590" s="134" t="n">
        <v>45107</v>
      </c>
      <c r="G590" t="n">
        <v>100</v>
      </c>
      <c r="H590" t="n">
        <v>90</v>
      </c>
      <c r="I590" t="inlineStr">
        <is>
          <t>197-2023-06-30</t>
        </is>
      </c>
    </row>
    <row r="591">
      <c r="A591" t="n">
        <v>197</v>
      </c>
      <c r="B591" t="inlineStr">
        <is>
          <t>Cumplimiento cronograma Mantenimiento de Equipos</t>
        </is>
      </c>
      <c r="C591" t="inlineStr">
        <is>
          <t>Gestión Infraestructura Física</t>
        </is>
      </c>
      <c r="D591" t="inlineStr">
        <is>
          <t>Trimestral</t>
        </is>
      </c>
      <c r="E591" t="inlineStr">
        <is>
          <t>Positivo</t>
        </is>
      </c>
      <c r="F591" s="134" t="n">
        <v>45199</v>
      </c>
      <c r="G591" t="n">
        <v>100</v>
      </c>
      <c r="H591" t="n">
        <v>90</v>
      </c>
      <c r="I591" t="inlineStr">
        <is>
          <t>197-2023-09-30</t>
        </is>
      </c>
    </row>
    <row r="592">
      <c r="A592" t="n">
        <v>197</v>
      </c>
      <c r="B592" t="inlineStr">
        <is>
          <t>Cumplimiento cronograma Mantenimiento de Equipos</t>
        </is>
      </c>
      <c r="C592" t="inlineStr">
        <is>
          <t>Gestión Infraestructura Física</t>
        </is>
      </c>
      <c r="D592" t="inlineStr">
        <is>
          <t>Trimestral</t>
        </is>
      </c>
      <c r="E592" t="inlineStr">
        <is>
          <t>Positivo</t>
        </is>
      </c>
      <c r="F592" s="134" t="n">
        <v>45291</v>
      </c>
      <c r="G592" t="n">
        <v>100</v>
      </c>
      <c r="H592" t="n">
        <v>90</v>
      </c>
      <c r="I592" t="inlineStr">
        <is>
          <t>197-2023-12-31</t>
        </is>
      </c>
    </row>
    <row r="593">
      <c r="A593" t="n">
        <v>197</v>
      </c>
      <c r="B593" t="inlineStr">
        <is>
          <t>Cumplimiento cronograma Mantenimiento de Equipos</t>
        </is>
      </c>
      <c r="C593" t="inlineStr">
        <is>
          <t>Gestión Infraestructura Física</t>
        </is>
      </c>
      <c r="D593" t="inlineStr">
        <is>
          <t>Trimestral</t>
        </is>
      </c>
      <c r="E593" t="inlineStr">
        <is>
          <t>Positivo</t>
        </is>
      </c>
      <c r="F593" s="134" t="n">
        <v>45382</v>
      </c>
      <c r="G593" t="n">
        <v>100</v>
      </c>
      <c r="H593" t="n">
        <v>95</v>
      </c>
      <c r="I593" t="inlineStr">
        <is>
          <t>197-2024-03-31</t>
        </is>
      </c>
    </row>
    <row r="594">
      <c r="A594" t="n">
        <v>197</v>
      </c>
      <c r="B594" t="inlineStr">
        <is>
          <t>Cumplimiento cronograma Mantenimiento de Equipos</t>
        </is>
      </c>
      <c r="C594" t="inlineStr">
        <is>
          <t>Gestión Infraestructura Física</t>
        </is>
      </c>
      <c r="D594" t="inlineStr">
        <is>
          <t>Trimestral</t>
        </is>
      </c>
      <c r="E594" t="inlineStr">
        <is>
          <t>Positivo</t>
        </is>
      </c>
      <c r="F594" s="134" t="n">
        <v>45473</v>
      </c>
      <c r="G594" t="n">
        <v>100</v>
      </c>
      <c r="H594" t="n">
        <v>95</v>
      </c>
      <c r="I594" t="inlineStr">
        <is>
          <t>197-2024-06-30</t>
        </is>
      </c>
    </row>
    <row r="595">
      <c r="A595" t="n">
        <v>197</v>
      </c>
      <c r="B595" t="inlineStr">
        <is>
          <t>Cumplimiento cronograma Mantenimiento de Equipos</t>
        </is>
      </c>
      <c r="C595" t="inlineStr">
        <is>
          <t>Gestión Infraestructura Física</t>
        </is>
      </c>
      <c r="D595" t="inlineStr">
        <is>
          <t>Trimestral</t>
        </is>
      </c>
      <c r="E595" t="inlineStr">
        <is>
          <t>Positivo</t>
        </is>
      </c>
      <c r="F595" s="134" t="n">
        <v>45565</v>
      </c>
      <c r="G595" t="n">
        <v>100</v>
      </c>
      <c r="H595" t="n">
        <v>95</v>
      </c>
      <c r="I595" t="inlineStr">
        <is>
          <t>197-2024-09-30</t>
        </is>
      </c>
    </row>
    <row r="596">
      <c r="A596" t="n">
        <v>197</v>
      </c>
      <c r="B596" t="inlineStr">
        <is>
          <t>Cumplimiento cronograma Mantenimiento de Equipos</t>
        </is>
      </c>
      <c r="C596" t="inlineStr">
        <is>
          <t>Gestión Infraestructura Física</t>
        </is>
      </c>
      <c r="D596" t="inlineStr">
        <is>
          <t>Trimestral</t>
        </is>
      </c>
      <c r="E596" t="inlineStr">
        <is>
          <t>Positivo</t>
        </is>
      </c>
      <c r="F596" s="134" t="n">
        <v>45657</v>
      </c>
      <c r="G596" t="n">
        <v>100</v>
      </c>
      <c r="H596" t="n">
        <v>95</v>
      </c>
      <c r="I596" t="inlineStr">
        <is>
          <t>197-2024-12-31</t>
        </is>
      </c>
    </row>
    <row r="597">
      <c r="A597" t="n">
        <v>197</v>
      </c>
      <c r="B597" t="inlineStr">
        <is>
          <t>Cumplimiento cronograma Mantenimiento de Equipos</t>
        </is>
      </c>
      <c r="C597" t="inlineStr">
        <is>
          <t>Gestión Infraestructura Física</t>
        </is>
      </c>
      <c r="D597" t="inlineStr">
        <is>
          <t>Trimestral</t>
        </is>
      </c>
      <c r="E597" t="inlineStr">
        <is>
          <t>Positivo</t>
        </is>
      </c>
      <c r="F597" s="134" t="n">
        <v>45747</v>
      </c>
      <c r="G597" t="n">
        <v>100</v>
      </c>
      <c r="H597" t="n">
        <v>97</v>
      </c>
      <c r="I597" t="inlineStr">
        <is>
          <t>197-2025-03-31</t>
        </is>
      </c>
    </row>
    <row r="598">
      <c r="A598" t="n">
        <v>197</v>
      </c>
      <c r="B598" t="inlineStr">
        <is>
          <t>Cumplimiento cronograma Mantenimiento de Equipos</t>
        </is>
      </c>
      <c r="C598" t="inlineStr">
        <is>
          <t>Gestión Infraestructura Física</t>
        </is>
      </c>
      <c r="D598" t="inlineStr">
        <is>
          <t>Trimestral</t>
        </is>
      </c>
      <c r="E598" t="inlineStr">
        <is>
          <t>Positivo</t>
        </is>
      </c>
      <c r="F598" s="134" t="n">
        <v>45838</v>
      </c>
      <c r="G598" t="n">
        <v>96.43000000000001</v>
      </c>
      <c r="H598" t="n">
        <v>97</v>
      </c>
      <c r="I598" t="inlineStr">
        <is>
          <t>197-2025-06-30</t>
        </is>
      </c>
    </row>
    <row r="599">
      <c r="A599" t="n">
        <v>197</v>
      </c>
      <c r="B599" t="inlineStr">
        <is>
          <t>Cumplimiento cronograma Mantenimiento de Equipos</t>
        </is>
      </c>
      <c r="C599" t="inlineStr">
        <is>
          <t>Gestión Infraestructura Física</t>
        </is>
      </c>
      <c r="D599" t="inlineStr">
        <is>
          <t>Trimestral</t>
        </is>
      </c>
      <c r="E599" t="inlineStr">
        <is>
          <t>Positivo</t>
        </is>
      </c>
      <c r="F599" s="134" t="n">
        <v>45930</v>
      </c>
      <c r="G599" t="n">
        <v>104</v>
      </c>
      <c r="H599" t="n">
        <v>97</v>
      </c>
      <c r="I599" t="inlineStr">
        <is>
          <t>197-2025-09-30</t>
        </is>
      </c>
    </row>
    <row r="600">
      <c r="A600" t="n">
        <v>197</v>
      </c>
      <c r="B600" t="inlineStr">
        <is>
          <t>Cumplimiento cronograma Mantenimiento de Equipos</t>
        </is>
      </c>
      <c r="C600" t="inlineStr">
        <is>
          <t>Gestión Infraestructura Física</t>
        </is>
      </c>
      <c r="D600" t="inlineStr">
        <is>
          <t>Trimestral</t>
        </is>
      </c>
      <c r="E600" t="inlineStr">
        <is>
          <t>Positivo</t>
        </is>
      </c>
      <c r="F600" s="134" t="n">
        <v>46022</v>
      </c>
      <c r="G600" t="n">
        <v>100</v>
      </c>
      <c r="H600" t="n">
        <v>97</v>
      </c>
      <c r="I600" t="inlineStr">
        <is>
          <t>197-2025-12-31</t>
        </is>
      </c>
    </row>
    <row r="601">
      <c r="A601" t="n">
        <v>199</v>
      </c>
      <c r="B601" t="inlineStr">
        <is>
          <t>Nivel de cumplimiento de eficacia las capacitaciones</t>
        </is>
      </c>
      <c r="C601" t="inlineStr">
        <is>
          <t>GESTIÓN Y DESARROLLO DEL TALENTO HUMANO</t>
        </is>
      </c>
      <c r="D601" t="inlineStr">
        <is>
          <t>Semestral</t>
        </is>
      </c>
      <c r="E601" t="inlineStr">
        <is>
          <t>Positivo</t>
        </is>
      </c>
      <c r="F601" s="134" t="n">
        <v>44651</v>
      </c>
      <c r="H601" t="n">
        <v>80</v>
      </c>
      <c r="I601" t="inlineStr">
        <is>
          <t>199-2022-03-31</t>
        </is>
      </c>
    </row>
    <row r="602">
      <c r="A602" t="n">
        <v>199</v>
      </c>
      <c r="B602" t="inlineStr">
        <is>
          <t>Nivel de cumplimiento de eficacia las capacitaciones</t>
        </is>
      </c>
      <c r="C602" t="inlineStr">
        <is>
          <t>GESTIÓN Y DESARROLLO DEL TALENTO HUMANO</t>
        </is>
      </c>
      <c r="D602" t="inlineStr">
        <is>
          <t>Semestral</t>
        </is>
      </c>
      <c r="E602" t="inlineStr">
        <is>
          <t>Positivo</t>
        </is>
      </c>
      <c r="F602" s="134" t="n">
        <v>44742</v>
      </c>
      <c r="H602" t="n">
        <v>80</v>
      </c>
      <c r="I602" t="inlineStr">
        <is>
          <t>199-2022-06-30</t>
        </is>
      </c>
    </row>
    <row r="603">
      <c r="A603" t="n">
        <v>199</v>
      </c>
      <c r="B603" t="inlineStr">
        <is>
          <t>Nivel de cumplimiento de eficacia las capacitaciones</t>
        </is>
      </c>
      <c r="C603" t="inlineStr">
        <is>
          <t>GESTIÓN Y DESARROLLO DEL TALENTO HUMANO</t>
        </is>
      </c>
      <c r="D603" t="inlineStr">
        <is>
          <t>Semestral</t>
        </is>
      </c>
      <c r="E603" t="inlineStr">
        <is>
          <t>Positivo</t>
        </is>
      </c>
      <c r="F603" s="134" t="n">
        <v>44926</v>
      </c>
      <c r="H603" t="n">
        <v>80</v>
      </c>
      <c r="I603" t="inlineStr">
        <is>
          <t>199-2022-12-31</t>
        </is>
      </c>
    </row>
    <row r="604">
      <c r="A604" t="n">
        <v>199</v>
      </c>
      <c r="B604" t="inlineStr">
        <is>
          <t>Nivel de cumplimiento de eficacia las capacitaciones</t>
        </is>
      </c>
      <c r="C604" t="inlineStr">
        <is>
          <t>GESTIÓN Y DESARROLLO DEL TALENTO HUMANO</t>
        </is>
      </c>
      <c r="D604" t="inlineStr">
        <is>
          <t>Semestral</t>
        </is>
      </c>
      <c r="E604" t="inlineStr">
        <is>
          <t>Positivo</t>
        </is>
      </c>
      <c r="F604" s="134" t="n">
        <v>45107</v>
      </c>
      <c r="G604" t="n">
        <v>87.666666666667</v>
      </c>
      <c r="H604" t="n">
        <v>95</v>
      </c>
      <c r="I604" t="inlineStr">
        <is>
          <t>199-2023-06-30</t>
        </is>
      </c>
    </row>
    <row r="605">
      <c r="A605" t="n">
        <v>199</v>
      </c>
      <c r="B605" t="inlineStr">
        <is>
          <t>Nivel de cumplimiento de eficacia las capacitaciones</t>
        </is>
      </c>
      <c r="C605" t="inlineStr">
        <is>
          <t>GESTIÓN Y DESARROLLO DEL TALENTO HUMANO</t>
        </is>
      </c>
      <c r="D605" t="inlineStr">
        <is>
          <t>Semestral</t>
        </is>
      </c>
      <c r="E605" t="inlineStr">
        <is>
          <t>Positivo</t>
        </is>
      </c>
      <c r="F605" s="134" t="n">
        <v>45291</v>
      </c>
      <c r="G605" t="n">
        <v>87.67</v>
      </c>
      <c r="H605" t="n">
        <v>95</v>
      </c>
      <c r="I605" t="inlineStr">
        <is>
          <t>199-2023-12-31</t>
        </is>
      </c>
    </row>
    <row r="606">
      <c r="A606" t="n">
        <v>199</v>
      </c>
      <c r="B606" t="inlineStr">
        <is>
          <t>Nivel de cumplimiento de eficacia las capacitaciones</t>
        </is>
      </c>
      <c r="C606" t="inlineStr">
        <is>
          <t>GESTIÓN Y DESARROLLO DEL TALENTO HUMANO</t>
        </is>
      </c>
      <c r="D606" t="inlineStr">
        <is>
          <t>Semestral</t>
        </is>
      </c>
      <c r="E606" t="inlineStr">
        <is>
          <t>Positivo</t>
        </is>
      </c>
      <c r="F606" s="134" t="n">
        <v>45473</v>
      </c>
      <c r="G606" t="n">
        <v>92.19</v>
      </c>
      <c r="H606" t="n">
        <v>70</v>
      </c>
      <c r="I606" t="inlineStr">
        <is>
          <t>199-2024-06-30</t>
        </is>
      </c>
    </row>
    <row r="607">
      <c r="A607" t="n">
        <v>199</v>
      </c>
      <c r="B607" t="inlineStr">
        <is>
          <t>Nivel de cumplimiento de eficacia las capacitaciones</t>
        </is>
      </c>
      <c r="C607" t="inlineStr">
        <is>
          <t>GESTIÓN Y DESARROLLO DEL TALENTO HUMANO</t>
        </is>
      </c>
      <c r="D607" t="inlineStr">
        <is>
          <t>Semestral</t>
        </is>
      </c>
      <c r="E607" t="inlineStr">
        <is>
          <t>Positivo</t>
        </is>
      </c>
      <c r="F607" s="134" t="n">
        <v>45657</v>
      </c>
      <c r="G607" t="n">
        <v>92.81</v>
      </c>
      <c r="H607" t="n">
        <v>70</v>
      </c>
      <c r="I607" t="inlineStr">
        <is>
          <t>199-2024-12-31</t>
        </is>
      </c>
    </row>
    <row r="608">
      <c r="A608" t="n">
        <v>199</v>
      </c>
      <c r="B608" t="inlineStr">
        <is>
          <t>Nivel de cumplimiento de eficacia las capacitaciones</t>
        </is>
      </c>
      <c r="C608" t="inlineStr">
        <is>
          <t>GESTIÓN Y DESARROLLO DEL TALENTO HUMANO</t>
        </is>
      </c>
      <c r="D608" t="inlineStr">
        <is>
          <t>Semestral</t>
        </is>
      </c>
      <c r="E608" t="inlineStr">
        <is>
          <t>Positivo</t>
        </is>
      </c>
      <c r="F608" s="134" t="n">
        <v>45838</v>
      </c>
      <c r="G608" t="n">
        <v>92.09999999999999</v>
      </c>
      <c r="H608" t="n">
        <v>80</v>
      </c>
      <c r="I608" t="inlineStr">
        <is>
          <t>199-2025-06-30</t>
        </is>
      </c>
    </row>
    <row r="609">
      <c r="A609" t="n">
        <v>199</v>
      </c>
      <c r="B609" t="inlineStr">
        <is>
          <t>Nivel de cumplimiento de eficacia las capacitaciones</t>
        </is>
      </c>
      <c r="C609" t="inlineStr">
        <is>
          <t>GESTIÓN Y DESARROLLO DEL TALENTO HUMANO</t>
        </is>
      </c>
      <c r="D609" t="inlineStr">
        <is>
          <t>Semestral</t>
        </is>
      </c>
      <c r="E609" t="inlineStr">
        <is>
          <t>Positivo</t>
        </is>
      </c>
      <c r="F609" s="134" t="n">
        <v>46022</v>
      </c>
      <c r="G609" t="n">
        <v>92.89</v>
      </c>
      <c r="H609" t="n">
        <v>80</v>
      </c>
      <c r="I609" t="inlineStr">
        <is>
          <t>199-2025-12-31</t>
        </is>
      </c>
    </row>
    <row r="610">
      <c r="A610" t="n">
        <v>200</v>
      </c>
      <c r="B610" t="inlineStr">
        <is>
          <t>Nivel de efectividad de las capacitaciones</t>
        </is>
      </c>
      <c r="C610" t="inlineStr">
        <is>
          <t>GESTIÓN Y DESARROLLO DEL TALENTO HUMANO</t>
        </is>
      </c>
      <c r="D610" t="inlineStr">
        <is>
          <t>Anual</t>
        </is>
      </c>
      <c r="E610" t="inlineStr">
        <is>
          <t>Positivo</t>
        </is>
      </c>
      <c r="F610" s="134" t="n">
        <v>44926</v>
      </c>
      <c r="H610" t="n">
        <v>70</v>
      </c>
      <c r="I610" t="inlineStr">
        <is>
          <t>200-2022-12-31</t>
        </is>
      </c>
    </row>
    <row r="611">
      <c r="A611" t="n">
        <v>200</v>
      </c>
      <c r="B611" t="inlineStr">
        <is>
          <t>Nivel de efectividad de las capacitaciones</t>
        </is>
      </c>
      <c r="C611" t="inlineStr">
        <is>
          <t>GESTIÓN Y DESARROLLO DEL TALENTO HUMANO</t>
        </is>
      </c>
      <c r="D611" t="inlineStr">
        <is>
          <t>Anual</t>
        </is>
      </c>
      <c r="E611" t="inlineStr">
        <is>
          <t>Positivo</t>
        </is>
      </c>
      <c r="F611" s="134" t="n">
        <v>45291</v>
      </c>
      <c r="G611" t="n">
        <v>90</v>
      </c>
      <c r="H611" t="n">
        <v>70</v>
      </c>
      <c r="I611" t="inlineStr">
        <is>
          <t>200-2023-12-31</t>
        </is>
      </c>
    </row>
    <row r="612">
      <c r="A612" t="n">
        <v>200</v>
      </c>
      <c r="B612" t="inlineStr">
        <is>
          <t>Nivel de efectividad de las capacitaciones</t>
        </is>
      </c>
      <c r="C612" t="inlineStr">
        <is>
          <t>GESTIÓN Y DESARROLLO DEL TALENTO HUMANO</t>
        </is>
      </c>
      <c r="D612" t="inlineStr">
        <is>
          <t>Anual</t>
        </is>
      </c>
      <c r="E612" t="inlineStr">
        <is>
          <t>Positivo</t>
        </is>
      </c>
      <c r="F612" s="134" t="n">
        <v>45657</v>
      </c>
      <c r="G612" t="n">
        <v>87.40000000000001</v>
      </c>
      <c r="H612" t="n">
        <v>80</v>
      </c>
      <c r="I612" t="inlineStr">
        <is>
          <t>200-2024-12-31</t>
        </is>
      </c>
    </row>
    <row r="613">
      <c r="A613" t="n">
        <v>200</v>
      </c>
      <c r="B613" t="inlineStr">
        <is>
          <t>Nivel de efectividad de las capacitaciones</t>
        </is>
      </c>
      <c r="C613" t="inlineStr">
        <is>
          <t>GESTIÓN Y DESARROLLO DEL TALENTO HUMANO</t>
        </is>
      </c>
      <c r="D613" t="inlineStr">
        <is>
          <t>Anual</t>
        </is>
      </c>
      <c r="E613" t="inlineStr">
        <is>
          <t>Positivo</t>
        </is>
      </c>
      <c r="F613" s="134" t="n">
        <v>46022</v>
      </c>
      <c r="G613" t="n">
        <v>90.84999999999999</v>
      </c>
      <c r="H613" t="n">
        <v>87</v>
      </c>
      <c r="I613" t="inlineStr">
        <is>
          <t>200-2025-12-31</t>
        </is>
      </c>
    </row>
    <row r="614">
      <c r="A614" t="n">
        <v>202</v>
      </c>
      <c r="B614" t="inlineStr">
        <is>
          <t>Great Place to Work</t>
        </is>
      </c>
      <c r="C614" t="inlineStr">
        <is>
          <t>GESTIÓN Y DESARROLLO DEL TALENTO HUMANO</t>
        </is>
      </c>
      <c r="D614" t="inlineStr">
        <is>
          <t>Anual</t>
        </is>
      </c>
      <c r="E614" t="inlineStr">
        <is>
          <t>Positivo</t>
        </is>
      </c>
      <c r="F614" s="134" t="n">
        <v>45291</v>
      </c>
      <c r="G614" t="n">
        <v>64.7</v>
      </c>
      <c r="H614" t="n">
        <v>66</v>
      </c>
      <c r="I614" t="inlineStr">
        <is>
          <t>202-2023-12-31</t>
        </is>
      </c>
    </row>
    <row r="615">
      <c r="A615" t="n">
        <v>202</v>
      </c>
      <c r="B615" t="inlineStr">
        <is>
          <t>Great Place to Work</t>
        </is>
      </c>
      <c r="C615" t="inlineStr">
        <is>
          <t>GESTIÓN Y DESARROLLO DEL TALENTO HUMANO</t>
        </is>
      </c>
      <c r="D615" t="inlineStr">
        <is>
          <t>Anual</t>
        </is>
      </c>
      <c r="E615" t="inlineStr">
        <is>
          <t>Positivo</t>
        </is>
      </c>
      <c r="F615" s="134" t="n">
        <v>45657</v>
      </c>
      <c r="I615" t="inlineStr">
        <is>
          <t>202-2024-12-31</t>
        </is>
      </c>
    </row>
    <row r="616">
      <c r="A616" t="n">
        <v>202</v>
      </c>
      <c r="B616" t="inlineStr">
        <is>
          <t>Great Place to Work</t>
        </is>
      </c>
      <c r="C616" t="inlineStr">
        <is>
          <t>GESTIÓN Y DESARROLLO DEL TALENTO HUMANO</t>
        </is>
      </c>
      <c r="D616" t="inlineStr">
        <is>
          <t>Anual</t>
        </is>
      </c>
      <c r="E616" t="inlineStr">
        <is>
          <t>Positivo</t>
        </is>
      </c>
      <c r="F616" s="134" t="n">
        <v>46022</v>
      </c>
      <c r="G616" t="n">
        <v>81</v>
      </c>
      <c r="H616" t="n">
        <v>68.7</v>
      </c>
      <c r="I616" t="inlineStr">
        <is>
          <t>202-2025-12-31</t>
        </is>
      </c>
    </row>
    <row r="617">
      <c r="A617" t="n">
        <v>203</v>
      </c>
      <c r="B617" t="inlineStr">
        <is>
          <t>Cumplimiento de Ingresos</t>
        </is>
      </c>
      <c r="C617" t="inlineStr">
        <is>
          <t>Planeación Financiera</t>
        </is>
      </c>
      <c r="D617" t="inlineStr">
        <is>
          <t>Semestral</t>
        </is>
      </c>
      <c r="E617" t="inlineStr">
        <is>
          <t>Positivo</t>
        </is>
      </c>
      <c r="F617" s="134" t="n">
        <v>44620</v>
      </c>
      <c r="I617" t="inlineStr">
        <is>
          <t>203-2022-02-28</t>
        </is>
      </c>
    </row>
    <row r="618">
      <c r="A618" t="n">
        <v>203</v>
      </c>
      <c r="B618" t="inlineStr">
        <is>
          <t>Cumplimiento de Ingresos</t>
        </is>
      </c>
      <c r="C618" t="inlineStr">
        <is>
          <t>Planeación Financiera</t>
        </is>
      </c>
      <c r="D618" t="inlineStr">
        <is>
          <t>Semestral</t>
        </is>
      </c>
      <c r="E618" t="inlineStr">
        <is>
          <t>Positivo</t>
        </is>
      </c>
      <c r="F618" s="134" t="n">
        <v>44651</v>
      </c>
      <c r="I618" t="inlineStr">
        <is>
          <t>203-2022-03-31</t>
        </is>
      </c>
    </row>
    <row r="619">
      <c r="A619" t="n">
        <v>203</v>
      </c>
      <c r="B619" t="inlineStr">
        <is>
          <t>Cumplimiento de Ingresos</t>
        </is>
      </c>
      <c r="C619" t="inlineStr">
        <is>
          <t>Planeación Financiera</t>
        </is>
      </c>
      <c r="D619" t="inlineStr">
        <is>
          <t>Semestral</t>
        </is>
      </c>
      <c r="E619" t="inlineStr">
        <is>
          <t>Positivo</t>
        </is>
      </c>
      <c r="F619" s="134" t="n">
        <v>44742</v>
      </c>
      <c r="I619" t="inlineStr">
        <is>
          <t>203-2022-06-30</t>
        </is>
      </c>
    </row>
    <row r="620">
      <c r="A620" t="n">
        <v>203</v>
      </c>
      <c r="B620" t="inlineStr">
        <is>
          <t>Cumplimiento de Ingresos</t>
        </is>
      </c>
      <c r="C620" t="inlineStr">
        <is>
          <t>Planeación Financiera</t>
        </is>
      </c>
      <c r="D620" t="inlineStr">
        <is>
          <t>Semestral</t>
        </is>
      </c>
      <c r="E620" t="inlineStr">
        <is>
          <t>Positivo</t>
        </is>
      </c>
      <c r="F620" s="134" t="n">
        <v>44895</v>
      </c>
      <c r="I620" t="inlineStr">
        <is>
          <t>203-2022-11-30</t>
        </is>
      </c>
    </row>
    <row r="621">
      <c r="A621" t="n">
        <v>203</v>
      </c>
      <c r="B621" t="inlineStr">
        <is>
          <t>Cumplimiento de Ingresos</t>
        </is>
      </c>
      <c r="C621" t="inlineStr">
        <is>
          <t>Planeación Financiera</t>
        </is>
      </c>
      <c r="D621" t="inlineStr">
        <is>
          <t>Semestral</t>
        </is>
      </c>
      <c r="E621" t="inlineStr">
        <is>
          <t>Positivo</t>
        </is>
      </c>
      <c r="F621" s="134" t="n">
        <v>44926</v>
      </c>
      <c r="I621" t="inlineStr">
        <is>
          <t>203-2022-12-31</t>
        </is>
      </c>
    </row>
    <row r="622">
      <c r="A622" t="n">
        <v>203</v>
      </c>
      <c r="B622" t="inlineStr">
        <is>
          <t>Cumplimiento de Ingresos</t>
        </is>
      </c>
      <c r="C622" t="inlineStr">
        <is>
          <t>Planeación Financiera</t>
        </is>
      </c>
      <c r="D622" t="inlineStr">
        <is>
          <t>Semestral</t>
        </is>
      </c>
      <c r="E622" t="inlineStr">
        <is>
          <t>Positivo</t>
        </is>
      </c>
      <c r="F622" s="134" t="n">
        <v>45107</v>
      </c>
      <c r="G622" t="n">
        <v>104.63235542785</v>
      </c>
      <c r="H622" t="n">
        <v>95</v>
      </c>
      <c r="I622" t="inlineStr">
        <is>
          <t>203-2023-06-30</t>
        </is>
      </c>
    </row>
    <row r="623">
      <c r="A623" t="n">
        <v>203</v>
      </c>
      <c r="B623" t="inlineStr">
        <is>
          <t>Cumplimiento de Ingresos</t>
        </is>
      </c>
      <c r="C623" t="inlineStr">
        <is>
          <t>Planeación Financiera</t>
        </is>
      </c>
      <c r="D623" t="inlineStr">
        <is>
          <t>Semestral</t>
        </is>
      </c>
      <c r="E623" t="inlineStr">
        <is>
          <t>Positivo</t>
        </is>
      </c>
      <c r="F623" s="134" t="n">
        <v>45291</v>
      </c>
      <c r="G623" t="n">
        <v>103.36740380481</v>
      </c>
      <c r="H623" t="n">
        <v>95</v>
      </c>
      <c r="I623" t="inlineStr">
        <is>
          <t>203-2023-12-31</t>
        </is>
      </c>
    </row>
    <row r="624">
      <c r="A624" t="n">
        <v>203</v>
      </c>
      <c r="B624" t="inlineStr">
        <is>
          <t>Cumplimiento de Ingresos</t>
        </is>
      </c>
      <c r="C624" t="inlineStr">
        <is>
          <t>Planeación Financiera</t>
        </is>
      </c>
      <c r="D624" t="inlineStr">
        <is>
          <t>Semestral</t>
        </is>
      </c>
      <c r="E624" t="inlineStr">
        <is>
          <t>Positivo</t>
        </is>
      </c>
      <c r="F624" s="134" t="n">
        <v>45473</v>
      </c>
      <c r="G624" t="n">
        <v>102.01</v>
      </c>
      <c r="H624" t="n">
        <v>95</v>
      </c>
      <c r="I624" t="inlineStr">
        <is>
          <t>203-2024-06-30</t>
        </is>
      </c>
    </row>
    <row r="625">
      <c r="A625" t="n">
        <v>203</v>
      </c>
      <c r="B625" t="inlineStr">
        <is>
          <t>Cumplimiento de Ingresos</t>
        </is>
      </c>
      <c r="C625" t="inlineStr">
        <is>
          <t>Planeación Financiera</t>
        </is>
      </c>
      <c r="D625" t="inlineStr">
        <is>
          <t>Semestral</t>
        </is>
      </c>
      <c r="E625" t="inlineStr">
        <is>
          <t>Positivo</t>
        </is>
      </c>
      <c r="F625" s="134" t="n">
        <v>45657</v>
      </c>
      <c r="G625" t="n">
        <v>102.84</v>
      </c>
      <c r="H625" t="n">
        <v>95</v>
      </c>
      <c r="I625" t="inlineStr">
        <is>
          <t>203-2024-12-31</t>
        </is>
      </c>
    </row>
    <row r="626">
      <c r="A626" t="n">
        <v>203</v>
      </c>
      <c r="B626" t="inlineStr">
        <is>
          <t>Cumplimiento de Ingresos</t>
        </is>
      </c>
      <c r="C626" t="inlineStr">
        <is>
          <t>Planeación Financiera</t>
        </is>
      </c>
      <c r="D626" t="inlineStr">
        <is>
          <t>Semestral</t>
        </is>
      </c>
      <c r="E626" t="inlineStr">
        <is>
          <t>Positivo</t>
        </is>
      </c>
      <c r="F626" s="134" t="n">
        <v>45838</v>
      </c>
      <c r="G626" t="n">
        <v>111.77</v>
      </c>
      <c r="H626" t="n">
        <v>95</v>
      </c>
      <c r="I626" t="inlineStr">
        <is>
          <t>203-2025-06-30</t>
        </is>
      </c>
    </row>
    <row r="627">
      <c r="A627" t="n">
        <v>203</v>
      </c>
      <c r="B627" t="inlineStr">
        <is>
          <t>Cumplimiento de Ingresos</t>
        </is>
      </c>
      <c r="C627" t="inlineStr">
        <is>
          <t>Planeación Financiera</t>
        </is>
      </c>
      <c r="D627" t="inlineStr">
        <is>
          <t>Semestral</t>
        </is>
      </c>
      <c r="E627" t="inlineStr">
        <is>
          <t>Positivo</t>
        </is>
      </c>
      <c r="F627" s="134" t="n">
        <v>46022</v>
      </c>
      <c r="G627" t="n">
        <v>111.33</v>
      </c>
      <c r="H627" t="n">
        <v>95</v>
      </c>
      <c r="I627" t="inlineStr">
        <is>
          <t>203-2025-12-31</t>
        </is>
      </c>
    </row>
    <row r="628">
      <c r="A628" t="n">
        <v>204</v>
      </c>
      <c r="B628" t="inlineStr">
        <is>
          <t>Caja</t>
        </is>
      </c>
      <c r="C628" t="inlineStr">
        <is>
          <t>Planeación Financiera</t>
        </is>
      </c>
      <c r="D628" t="inlineStr">
        <is>
          <t>Semestral</t>
        </is>
      </c>
      <c r="E628" t="inlineStr">
        <is>
          <t>Positivo</t>
        </is>
      </c>
      <c r="F628" s="134" t="n">
        <v>45107</v>
      </c>
      <c r="G628" t="n">
        <v>194.75668793403</v>
      </c>
      <c r="H628" t="n">
        <v>95</v>
      </c>
      <c r="I628" t="inlineStr">
        <is>
          <t>204-2023-06-30</t>
        </is>
      </c>
    </row>
    <row r="629">
      <c r="A629" t="n">
        <v>204</v>
      </c>
      <c r="B629" t="inlineStr">
        <is>
          <t>Caja</t>
        </is>
      </c>
      <c r="C629" t="inlineStr">
        <is>
          <t>Planeación Financiera</t>
        </is>
      </c>
      <c r="D629" t="inlineStr">
        <is>
          <t>Semestral</t>
        </is>
      </c>
      <c r="E629" t="inlineStr">
        <is>
          <t>Positivo</t>
        </is>
      </c>
      <c r="F629" s="134" t="n">
        <v>45291</v>
      </c>
      <c r="G629" t="n">
        <v>162.37</v>
      </c>
      <c r="H629" t="n">
        <v>95</v>
      </c>
      <c r="I629" t="inlineStr">
        <is>
          <t>204-2023-12-31</t>
        </is>
      </c>
    </row>
    <row r="630">
      <c r="A630" t="n">
        <v>204</v>
      </c>
      <c r="B630" t="inlineStr">
        <is>
          <t>Caja</t>
        </is>
      </c>
      <c r="C630" t="inlineStr">
        <is>
          <t>Planeación Financiera</t>
        </is>
      </c>
      <c r="D630" t="inlineStr">
        <is>
          <t>Semestral</t>
        </is>
      </c>
      <c r="E630" t="inlineStr">
        <is>
          <t>Positivo</t>
        </is>
      </c>
      <c r="F630" s="134" t="n">
        <v>45473</v>
      </c>
      <c r="G630" t="n">
        <v>133.55</v>
      </c>
      <c r="H630" t="n">
        <v>95</v>
      </c>
      <c r="I630" t="inlineStr">
        <is>
          <t>204-2024-06-30</t>
        </is>
      </c>
    </row>
    <row r="631">
      <c r="A631" t="n">
        <v>204</v>
      </c>
      <c r="B631" t="inlineStr">
        <is>
          <t>Caja</t>
        </is>
      </c>
      <c r="C631" t="inlineStr">
        <is>
          <t>Planeación Financiera</t>
        </is>
      </c>
      <c r="D631" t="inlineStr">
        <is>
          <t>Semestral</t>
        </is>
      </c>
      <c r="E631" t="inlineStr">
        <is>
          <t>Positivo</t>
        </is>
      </c>
      <c r="F631" s="134" t="n">
        <v>45657</v>
      </c>
      <c r="G631" t="n">
        <v>144.53</v>
      </c>
      <c r="H631" t="n">
        <v>95</v>
      </c>
      <c r="I631" t="inlineStr">
        <is>
          <t>204-2024-12-31</t>
        </is>
      </c>
    </row>
    <row r="632">
      <c r="A632" t="n">
        <v>204</v>
      </c>
      <c r="B632" t="inlineStr">
        <is>
          <t>Caja</t>
        </is>
      </c>
      <c r="C632" t="inlineStr">
        <is>
          <t>Planeación Financiera</t>
        </is>
      </c>
      <c r="D632" t="inlineStr">
        <is>
          <t>Semestral</t>
        </is>
      </c>
      <c r="E632" t="inlineStr">
        <is>
          <t>Positivo</t>
        </is>
      </c>
      <c r="F632" s="134" t="n">
        <v>45838</v>
      </c>
      <c r="G632" t="n">
        <v>86.89</v>
      </c>
      <c r="H632" t="n">
        <v>95</v>
      </c>
      <c r="I632" t="inlineStr">
        <is>
          <t>204-2025-06-30</t>
        </is>
      </c>
    </row>
    <row r="633">
      <c r="A633" t="n">
        <v>204</v>
      </c>
      <c r="B633" t="inlineStr">
        <is>
          <t>Caja</t>
        </is>
      </c>
      <c r="C633" t="inlineStr">
        <is>
          <t>Planeación Financiera</t>
        </is>
      </c>
      <c r="D633" t="inlineStr">
        <is>
          <t>Semestral</t>
        </is>
      </c>
      <c r="E633" t="inlineStr">
        <is>
          <t>Positivo</t>
        </is>
      </c>
      <c r="F633" s="134" t="n">
        <v>46022</v>
      </c>
      <c r="G633" t="n">
        <v>152.24</v>
      </c>
      <c r="H633" t="n">
        <v>95</v>
      </c>
      <c r="I633" t="inlineStr">
        <is>
          <t>204-2025-12-31</t>
        </is>
      </c>
    </row>
    <row r="634">
      <c r="A634" t="n">
        <v>205</v>
      </c>
      <c r="B634" t="inlineStr">
        <is>
          <t>Utilidad Neta</t>
        </is>
      </c>
      <c r="C634" t="inlineStr">
        <is>
          <t>Planeación Financiera</t>
        </is>
      </c>
      <c r="D634" t="inlineStr">
        <is>
          <t>Semestral</t>
        </is>
      </c>
      <c r="E634" t="inlineStr">
        <is>
          <t>Positivo</t>
        </is>
      </c>
      <c r="F634" s="134" t="n">
        <v>45107</v>
      </c>
      <c r="G634" t="n">
        <v>165.42728645151</v>
      </c>
      <c r="H634" t="n">
        <v>95</v>
      </c>
      <c r="I634" t="inlineStr">
        <is>
          <t>205-2023-06-30</t>
        </is>
      </c>
    </row>
    <row r="635">
      <c r="A635" t="n">
        <v>205</v>
      </c>
      <c r="B635" t="inlineStr">
        <is>
          <t>Utilidad Neta</t>
        </is>
      </c>
      <c r="C635" t="inlineStr">
        <is>
          <t>Planeación Financiera</t>
        </is>
      </c>
      <c r="D635" t="inlineStr">
        <is>
          <t>Semestral</t>
        </is>
      </c>
      <c r="E635" t="inlineStr">
        <is>
          <t>Positivo</t>
        </is>
      </c>
      <c r="F635" s="134" t="n">
        <v>45291</v>
      </c>
      <c r="G635" t="n">
        <v>426.51</v>
      </c>
      <c r="H635" t="n">
        <v>95</v>
      </c>
      <c r="I635" t="inlineStr">
        <is>
          <t>205-2023-12-31</t>
        </is>
      </c>
    </row>
    <row r="636">
      <c r="A636" t="n">
        <v>205</v>
      </c>
      <c r="B636" t="inlineStr">
        <is>
          <t>Utilidad Neta</t>
        </is>
      </c>
      <c r="C636" t="inlineStr">
        <is>
          <t>Planeación Financiera</t>
        </is>
      </c>
      <c r="D636" t="inlineStr">
        <is>
          <t>Semestral</t>
        </is>
      </c>
      <c r="E636" t="inlineStr">
        <is>
          <t>Positivo</t>
        </is>
      </c>
      <c r="F636" s="134" t="n">
        <v>45473</v>
      </c>
      <c r="G636" t="n">
        <v>215.07</v>
      </c>
      <c r="H636" t="n">
        <v>95</v>
      </c>
      <c r="I636" t="inlineStr">
        <is>
          <t>205-2024-06-30</t>
        </is>
      </c>
    </row>
    <row r="637">
      <c r="A637" t="n">
        <v>205</v>
      </c>
      <c r="B637" t="inlineStr">
        <is>
          <t>Utilidad Neta</t>
        </is>
      </c>
      <c r="C637" t="inlineStr">
        <is>
          <t>Planeación Financiera</t>
        </is>
      </c>
      <c r="D637" t="inlineStr">
        <is>
          <t>Semestral</t>
        </is>
      </c>
      <c r="E637" t="inlineStr">
        <is>
          <t>Positivo</t>
        </is>
      </c>
      <c r="F637" s="134" t="n">
        <v>45657</v>
      </c>
      <c r="G637" t="n">
        <v>184.72</v>
      </c>
      <c r="H637" t="n">
        <v>95</v>
      </c>
      <c r="I637" t="inlineStr">
        <is>
          <t>205-2024-12-31</t>
        </is>
      </c>
    </row>
    <row r="638">
      <c r="A638" t="n">
        <v>205</v>
      </c>
      <c r="B638" t="inlineStr">
        <is>
          <t>Utilidad Neta</t>
        </is>
      </c>
      <c r="C638" t="inlineStr">
        <is>
          <t>Planeación Financiera</t>
        </is>
      </c>
      <c r="D638" t="inlineStr">
        <is>
          <t>Semestral</t>
        </is>
      </c>
      <c r="E638" t="inlineStr">
        <is>
          <t>Positivo</t>
        </is>
      </c>
      <c r="F638" s="134" t="n">
        <v>45838</v>
      </c>
      <c r="G638" t="n">
        <v>186.31</v>
      </c>
      <c r="H638" t="n">
        <v>95</v>
      </c>
      <c r="I638" t="inlineStr">
        <is>
          <t>205-2025-06-30</t>
        </is>
      </c>
    </row>
    <row r="639">
      <c r="A639" t="n">
        <v>205</v>
      </c>
      <c r="B639" t="inlineStr">
        <is>
          <t>Utilidad Neta</t>
        </is>
      </c>
      <c r="C639" t="inlineStr">
        <is>
          <t>Planeación Financiera</t>
        </is>
      </c>
      <c r="D639" t="inlineStr">
        <is>
          <t>Semestral</t>
        </is>
      </c>
      <c r="E639" t="inlineStr">
        <is>
          <t>Positivo</t>
        </is>
      </c>
      <c r="F639" s="134" t="n">
        <v>46022</v>
      </c>
      <c r="G639" t="n">
        <v>123.05</v>
      </c>
      <c r="H639" t="n">
        <v>95</v>
      </c>
      <c r="I639" t="inlineStr">
        <is>
          <t>205-2025-12-31</t>
        </is>
      </c>
    </row>
    <row r="640">
      <c r="A640" t="n">
        <v>206</v>
      </c>
      <c r="B640" t="inlineStr">
        <is>
          <t>Inversión en CAPEX de la utilidad anterior</t>
        </is>
      </c>
      <c r="C640" t="inlineStr">
        <is>
          <t>Planeación Financiera</t>
        </is>
      </c>
      <c r="D640" t="inlineStr">
        <is>
          <t>Anual</t>
        </is>
      </c>
      <c r="E640" t="inlineStr">
        <is>
          <t>Positivo</t>
        </is>
      </c>
      <c r="F640" s="134" t="n">
        <v>45107</v>
      </c>
      <c r="G640" t="n">
        <v>1.2336951835584</v>
      </c>
      <c r="H640" t="n">
        <v>1</v>
      </c>
      <c r="I640" t="inlineStr">
        <is>
          <t>206-2023-06-30</t>
        </is>
      </c>
    </row>
    <row r="641">
      <c r="A641" t="n">
        <v>206</v>
      </c>
      <c r="B641" t="inlineStr">
        <is>
          <t>Inversión en CAPEX de la utilidad anterior</t>
        </is>
      </c>
      <c r="C641" t="inlineStr">
        <is>
          <t>Planeación Financiera</t>
        </is>
      </c>
      <c r="D641" t="inlineStr">
        <is>
          <t>Anual</t>
        </is>
      </c>
      <c r="E641" t="inlineStr">
        <is>
          <t>Positivo</t>
        </is>
      </c>
      <c r="F641" s="134" t="n">
        <v>45291</v>
      </c>
      <c r="G641" t="n">
        <v>4.606790289121734</v>
      </c>
      <c r="H641" t="n">
        <v>1</v>
      </c>
      <c r="I641" t="inlineStr">
        <is>
          <t>206-2023-12-31</t>
        </is>
      </c>
    </row>
    <row r="642">
      <c r="A642" t="n">
        <v>206</v>
      </c>
      <c r="B642" t="inlineStr">
        <is>
          <t>Inversión en CAPEX de la utilidad anterior</t>
        </is>
      </c>
      <c r="C642" t="inlineStr">
        <is>
          <t>Planeación Financiera</t>
        </is>
      </c>
      <c r="D642" t="inlineStr">
        <is>
          <t>Anual</t>
        </is>
      </c>
      <c r="E642" t="inlineStr">
        <is>
          <t>Positivo</t>
        </is>
      </c>
      <c r="F642" s="134" t="n">
        <v>45657</v>
      </c>
      <c r="G642" t="n">
        <v>1.37</v>
      </c>
      <c r="H642" t="n">
        <v>1</v>
      </c>
      <c r="I642" t="inlineStr">
        <is>
          <t>206-2024-12-31</t>
        </is>
      </c>
    </row>
    <row r="643">
      <c r="A643" t="n">
        <v>206</v>
      </c>
      <c r="B643" t="inlineStr">
        <is>
          <t>Inversión en CAPEX de la utilidad anterior</t>
        </is>
      </c>
      <c r="C643" t="inlineStr">
        <is>
          <t>Planeación Financiera</t>
        </is>
      </c>
      <c r="D643" t="inlineStr">
        <is>
          <t>Anual</t>
        </is>
      </c>
      <c r="E643" t="inlineStr">
        <is>
          <t>Positivo</t>
        </is>
      </c>
      <c r="F643" s="134" t="n">
        <v>46022</v>
      </c>
      <c r="G643" t="n">
        <v>2.14</v>
      </c>
      <c r="H643" t="n">
        <v>1</v>
      </c>
      <c r="I643" t="inlineStr">
        <is>
          <t>206-2025-12-31</t>
        </is>
      </c>
    </row>
    <row r="644">
      <c r="A644" t="n">
        <v>207</v>
      </c>
      <c r="B644" t="inlineStr">
        <is>
          <t>Nivel de Cumplimiento Opex</t>
        </is>
      </c>
      <c r="C644" t="inlineStr">
        <is>
          <t>Planeación Financiera</t>
        </is>
      </c>
      <c r="D644" t="inlineStr">
        <is>
          <t>Semestral</t>
        </is>
      </c>
      <c r="E644" t="inlineStr">
        <is>
          <t>Negativo</t>
        </is>
      </c>
      <c r="F644" s="134" t="n">
        <v>45107</v>
      </c>
      <c r="G644" t="n">
        <v>101.19882903781</v>
      </c>
      <c r="H644" t="n">
        <v>100</v>
      </c>
      <c r="I644" t="inlineStr">
        <is>
          <t>207-2023-06-30</t>
        </is>
      </c>
    </row>
    <row r="645">
      <c r="A645" t="n">
        <v>207</v>
      </c>
      <c r="B645" t="inlineStr">
        <is>
          <t>Nivel de Cumplimiento Opex</t>
        </is>
      </c>
      <c r="C645" t="inlineStr">
        <is>
          <t>Planeación Financiera</t>
        </is>
      </c>
      <c r="D645" t="inlineStr">
        <is>
          <t>Semestral</t>
        </is>
      </c>
      <c r="E645" t="inlineStr">
        <is>
          <t>Negativo</t>
        </is>
      </c>
      <c r="F645" s="134" t="n">
        <v>45291</v>
      </c>
      <c r="G645" t="n">
        <v>103.6</v>
      </c>
      <c r="H645" t="n">
        <v>100</v>
      </c>
      <c r="I645" t="inlineStr">
        <is>
          <t>207-2023-12-31</t>
        </is>
      </c>
    </row>
    <row r="646">
      <c r="A646" t="n">
        <v>207</v>
      </c>
      <c r="B646" t="inlineStr">
        <is>
          <t>Nivel de Cumplimiento Opex</t>
        </is>
      </c>
      <c r="C646" t="inlineStr">
        <is>
          <t>Planeación Financiera</t>
        </is>
      </c>
      <c r="D646" t="inlineStr">
        <is>
          <t>Semestral</t>
        </is>
      </c>
      <c r="E646" t="inlineStr">
        <is>
          <t>Negativo</t>
        </is>
      </c>
      <c r="F646" s="134" t="n">
        <v>45473</v>
      </c>
      <c r="G646" t="n">
        <v>101.79</v>
      </c>
      <c r="H646" t="n">
        <v>100</v>
      </c>
      <c r="I646" t="inlineStr">
        <is>
          <t>207-2024-06-30</t>
        </is>
      </c>
    </row>
    <row r="647">
      <c r="A647" t="n">
        <v>207</v>
      </c>
      <c r="B647" t="inlineStr">
        <is>
          <t>Nivel de Cumplimiento Opex</t>
        </is>
      </c>
      <c r="C647" t="inlineStr">
        <is>
          <t>Planeación Financiera</t>
        </is>
      </c>
      <c r="D647" t="inlineStr">
        <is>
          <t>Semestral</t>
        </is>
      </c>
      <c r="E647" t="inlineStr">
        <is>
          <t>Negativo</t>
        </is>
      </c>
      <c r="F647" s="134" t="n">
        <v>45657</v>
      </c>
      <c r="G647" t="n">
        <v>102.2</v>
      </c>
      <c r="H647" t="n">
        <v>100</v>
      </c>
      <c r="I647" t="inlineStr">
        <is>
          <t>207-2024-12-31</t>
        </is>
      </c>
    </row>
    <row r="648">
      <c r="A648" t="n">
        <v>207</v>
      </c>
      <c r="B648" t="inlineStr">
        <is>
          <t>Nivel de Cumplimiento Opex</t>
        </is>
      </c>
      <c r="C648" t="inlineStr">
        <is>
          <t>Planeación Financiera</t>
        </is>
      </c>
      <c r="D648" t="inlineStr">
        <is>
          <t>Semestral</t>
        </is>
      </c>
      <c r="E648" t="inlineStr">
        <is>
          <t>Negativo</t>
        </is>
      </c>
      <c r="F648" s="134" t="n">
        <v>45838</v>
      </c>
      <c r="G648" t="n">
        <v>110.9</v>
      </c>
      <c r="H648" t="n">
        <v>100</v>
      </c>
      <c r="I648" t="inlineStr">
        <is>
          <t>207-2025-06-30</t>
        </is>
      </c>
    </row>
    <row r="649">
      <c r="A649" t="n">
        <v>207</v>
      </c>
      <c r="B649" t="inlineStr">
        <is>
          <t>Nivel de Cumplimiento Opex</t>
        </is>
      </c>
      <c r="C649" t="inlineStr">
        <is>
          <t>Planeación Financiera</t>
        </is>
      </c>
      <c r="D649" t="inlineStr">
        <is>
          <t>Semestral</t>
        </is>
      </c>
      <c r="E649" t="inlineStr">
        <is>
          <t>Negativo</t>
        </is>
      </c>
      <c r="F649" s="134" t="n">
        <v>46022</v>
      </c>
      <c r="G649" t="n">
        <v>110.62</v>
      </c>
      <c r="H649" t="n">
        <v>100</v>
      </c>
      <c r="I649" t="inlineStr">
        <is>
          <t>207-2025-12-31</t>
        </is>
      </c>
    </row>
    <row r="650">
      <c r="A650" t="n">
        <v>208</v>
      </c>
      <c r="B650" t="inlineStr">
        <is>
          <t>Consumo de Agua m3 Mensual</t>
        </is>
      </c>
      <c r="C650" t="inlineStr">
        <is>
          <t>GESTIÓN AMBIENTAL</t>
        </is>
      </c>
      <c r="D650" t="inlineStr">
        <is>
          <t>Mensual</t>
        </is>
      </c>
      <c r="E650" t="inlineStr">
        <is>
          <t>Negativo</t>
        </is>
      </c>
      <c r="F650" s="134" t="n">
        <v>44592</v>
      </c>
      <c r="G650" t="n">
        <v>0</v>
      </c>
      <c r="H650" t="n">
        <v>1700</v>
      </c>
      <c r="I650" t="inlineStr">
        <is>
          <t>208-2022-01-31</t>
        </is>
      </c>
    </row>
    <row r="651">
      <c r="A651" t="n">
        <v>208</v>
      </c>
      <c r="B651" t="inlineStr">
        <is>
          <t>Consumo de Agua m3 Mensual</t>
        </is>
      </c>
      <c r="C651" t="inlineStr">
        <is>
          <t>GESTIÓN AMBIENTAL</t>
        </is>
      </c>
      <c r="D651" t="inlineStr">
        <is>
          <t>Mensual</t>
        </is>
      </c>
      <c r="E651" t="inlineStr">
        <is>
          <t>Negativo</t>
        </is>
      </c>
      <c r="F651" s="134" t="n">
        <v>44620</v>
      </c>
      <c r="G651" t="n">
        <v>0</v>
      </c>
      <c r="H651" t="n">
        <v>1700</v>
      </c>
      <c r="I651" t="inlineStr">
        <is>
          <t>208-2022-02-28</t>
        </is>
      </c>
    </row>
    <row r="652">
      <c r="A652" t="n">
        <v>208</v>
      </c>
      <c r="B652" t="inlineStr">
        <is>
          <t>Consumo de Agua m3 Mensual</t>
        </is>
      </c>
      <c r="C652" t="inlineStr">
        <is>
          <t>GESTIÓN AMBIENTAL</t>
        </is>
      </c>
      <c r="D652" t="inlineStr">
        <is>
          <t>Mensual</t>
        </is>
      </c>
      <c r="E652" t="inlineStr">
        <is>
          <t>Negativo</t>
        </is>
      </c>
      <c r="F652" s="134" t="n">
        <v>44651</v>
      </c>
      <c r="G652" t="n">
        <v>0</v>
      </c>
      <c r="H652" t="n">
        <v>1700</v>
      </c>
      <c r="I652" t="inlineStr">
        <is>
          <t>208-2022-03-31</t>
        </is>
      </c>
    </row>
    <row r="653">
      <c r="A653" t="n">
        <v>208</v>
      </c>
      <c r="B653" t="inlineStr">
        <is>
          <t>Consumo de Agua m3 Mensual</t>
        </is>
      </c>
      <c r="C653" t="inlineStr">
        <is>
          <t>GESTIÓN AMBIENTAL</t>
        </is>
      </c>
      <c r="D653" t="inlineStr">
        <is>
          <t>Mensual</t>
        </is>
      </c>
      <c r="E653" t="inlineStr">
        <is>
          <t>Negativo</t>
        </is>
      </c>
      <c r="F653" s="134" t="n">
        <v>44681</v>
      </c>
      <c r="G653" t="n">
        <v>0</v>
      </c>
      <c r="H653" t="n">
        <v>1700</v>
      </c>
      <c r="I653" t="inlineStr">
        <is>
          <t>208-2022-04-30</t>
        </is>
      </c>
    </row>
    <row r="654">
      <c r="A654" t="n">
        <v>208</v>
      </c>
      <c r="B654" t="inlineStr">
        <is>
          <t>Consumo de Agua m3 Mensual</t>
        </is>
      </c>
      <c r="C654" t="inlineStr">
        <is>
          <t>GESTIÓN AMBIENTAL</t>
        </is>
      </c>
      <c r="D654" t="inlineStr">
        <is>
          <t>Mensual</t>
        </is>
      </c>
      <c r="E654" t="inlineStr">
        <is>
          <t>Negativo</t>
        </is>
      </c>
      <c r="F654" s="134" t="n">
        <v>44712</v>
      </c>
      <c r="G654" t="n">
        <v>0</v>
      </c>
      <c r="H654" t="n">
        <v>1700</v>
      </c>
      <c r="I654" t="inlineStr">
        <is>
          <t>208-2022-05-31</t>
        </is>
      </c>
    </row>
    <row r="655">
      <c r="A655" t="n">
        <v>208</v>
      </c>
      <c r="B655" t="inlineStr">
        <is>
          <t>Consumo de Agua m3 Mensual</t>
        </is>
      </c>
      <c r="C655" t="inlineStr">
        <is>
          <t>GESTIÓN AMBIENTAL</t>
        </is>
      </c>
      <c r="D655" t="inlineStr">
        <is>
          <t>Mensual</t>
        </is>
      </c>
      <c r="E655" t="inlineStr">
        <is>
          <t>Negativo</t>
        </is>
      </c>
      <c r="F655" s="134" t="n">
        <v>44742</v>
      </c>
      <c r="G655" t="n">
        <v>0</v>
      </c>
      <c r="H655" t="n">
        <v>1700</v>
      </c>
      <c r="I655" t="inlineStr">
        <is>
          <t>208-2022-06-30</t>
        </is>
      </c>
    </row>
    <row r="656">
      <c r="A656" t="n">
        <v>208</v>
      </c>
      <c r="B656" t="inlineStr">
        <is>
          <t>Consumo de Agua m3 Mensual</t>
        </is>
      </c>
      <c r="C656" t="inlineStr">
        <is>
          <t>GESTIÓN AMBIENTAL</t>
        </is>
      </c>
      <c r="D656" t="inlineStr">
        <is>
          <t>Mensual</t>
        </is>
      </c>
      <c r="E656" t="inlineStr">
        <is>
          <t>Negativo</t>
        </is>
      </c>
      <c r="F656" s="134" t="n">
        <v>44773</v>
      </c>
      <c r="G656" t="n">
        <v>0</v>
      </c>
      <c r="H656" t="n">
        <v>1700</v>
      </c>
      <c r="I656" t="inlineStr">
        <is>
          <t>208-2022-07-31</t>
        </is>
      </c>
    </row>
    <row r="657">
      <c r="A657" t="n">
        <v>208</v>
      </c>
      <c r="B657" t="inlineStr">
        <is>
          <t>Consumo de Agua m3 Mensual</t>
        </is>
      </c>
      <c r="C657" t="inlineStr">
        <is>
          <t>GESTIÓN AMBIENTAL</t>
        </is>
      </c>
      <c r="D657" t="inlineStr">
        <is>
          <t>Mensual</t>
        </is>
      </c>
      <c r="E657" t="inlineStr">
        <is>
          <t>Negativo</t>
        </is>
      </c>
      <c r="F657" s="134" t="n">
        <v>44804</v>
      </c>
      <c r="G657" t="n">
        <v>0</v>
      </c>
      <c r="H657" t="n">
        <v>1700</v>
      </c>
      <c r="I657" t="inlineStr">
        <is>
          <t>208-2022-08-31</t>
        </is>
      </c>
    </row>
    <row r="658">
      <c r="A658" t="n">
        <v>208</v>
      </c>
      <c r="B658" t="inlineStr">
        <is>
          <t>Consumo de Agua m3 Mensual</t>
        </is>
      </c>
      <c r="C658" t="inlineStr">
        <is>
          <t>GESTIÓN AMBIENTAL</t>
        </is>
      </c>
      <c r="D658" t="inlineStr">
        <is>
          <t>Mensual</t>
        </is>
      </c>
      <c r="E658" t="inlineStr">
        <is>
          <t>Negativo</t>
        </is>
      </c>
      <c r="F658" s="134" t="n">
        <v>44834</v>
      </c>
      <c r="G658" t="n">
        <v>0</v>
      </c>
      <c r="H658" t="n">
        <v>1700</v>
      </c>
      <c r="I658" t="inlineStr">
        <is>
          <t>208-2022-09-30</t>
        </is>
      </c>
    </row>
    <row r="659">
      <c r="A659" t="n">
        <v>208</v>
      </c>
      <c r="B659" t="inlineStr">
        <is>
          <t>Consumo de Agua m3 Mensual</t>
        </is>
      </c>
      <c r="C659" t="inlineStr">
        <is>
          <t>GESTIÓN AMBIENTAL</t>
        </is>
      </c>
      <c r="D659" t="inlineStr">
        <is>
          <t>Mensual</t>
        </is>
      </c>
      <c r="E659" t="inlineStr">
        <is>
          <t>Negativo</t>
        </is>
      </c>
      <c r="F659" s="134" t="n">
        <v>44865</v>
      </c>
      <c r="G659" t="n">
        <v>0</v>
      </c>
      <c r="H659" t="n">
        <v>1700</v>
      </c>
      <c r="I659" t="inlineStr">
        <is>
          <t>208-2022-10-31</t>
        </is>
      </c>
    </row>
    <row r="660">
      <c r="A660" t="n">
        <v>208</v>
      </c>
      <c r="B660" t="inlineStr">
        <is>
          <t>Consumo de Agua m3 Mensual</t>
        </is>
      </c>
      <c r="C660" t="inlineStr">
        <is>
          <t>GESTIÓN AMBIENTAL</t>
        </is>
      </c>
      <c r="D660" t="inlineStr">
        <is>
          <t>Mensual</t>
        </is>
      </c>
      <c r="E660" t="inlineStr">
        <is>
          <t>Negativo</t>
        </is>
      </c>
      <c r="F660" s="134" t="n">
        <v>44895</v>
      </c>
      <c r="G660" t="n">
        <v>0</v>
      </c>
      <c r="H660" t="n">
        <v>1700</v>
      </c>
      <c r="I660" t="inlineStr">
        <is>
          <t>208-2022-11-30</t>
        </is>
      </c>
    </row>
    <row r="661">
      <c r="A661" t="n">
        <v>208</v>
      </c>
      <c r="B661" t="inlineStr">
        <is>
          <t>Consumo de Agua m3 Mensual</t>
        </is>
      </c>
      <c r="C661" t="inlineStr">
        <is>
          <t>GESTIÓN AMBIENTAL</t>
        </is>
      </c>
      <c r="D661" t="inlineStr">
        <is>
          <t>Mensual</t>
        </is>
      </c>
      <c r="E661" t="inlineStr">
        <is>
          <t>Negativo</t>
        </is>
      </c>
      <c r="F661" s="134" t="n">
        <v>44926</v>
      </c>
      <c r="G661" t="n">
        <v>0</v>
      </c>
      <c r="H661" t="n">
        <v>1700</v>
      </c>
      <c r="I661" t="inlineStr">
        <is>
          <t>208-2022-12-31</t>
        </is>
      </c>
    </row>
    <row r="662">
      <c r="A662" t="n">
        <v>208</v>
      </c>
      <c r="B662" t="inlineStr">
        <is>
          <t>Consumo de Agua m3 Mensual</t>
        </is>
      </c>
      <c r="C662" t="inlineStr">
        <is>
          <t>GESTIÓN AMBIENTAL</t>
        </is>
      </c>
      <c r="D662" t="inlineStr">
        <is>
          <t>Mensual</t>
        </is>
      </c>
      <c r="E662" t="inlineStr">
        <is>
          <t>Negativo</t>
        </is>
      </c>
      <c r="F662" s="134" t="n">
        <v>44957</v>
      </c>
      <c r="G662" t="n">
        <v>1019</v>
      </c>
      <c r="H662" t="n">
        <v>1700</v>
      </c>
      <c r="I662" t="inlineStr">
        <is>
          <t>208-2023-01-31</t>
        </is>
      </c>
    </row>
    <row r="663">
      <c r="A663" t="n">
        <v>208</v>
      </c>
      <c r="B663" t="inlineStr">
        <is>
          <t>Consumo de Agua m3 Mensual</t>
        </is>
      </c>
      <c r="C663" t="inlineStr">
        <is>
          <t>GESTIÓN AMBIENTAL</t>
        </is>
      </c>
      <c r="D663" t="inlineStr">
        <is>
          <t>Mensual</t>
        </is>
      </c>
      <c r="E663" t="inlineStr">
        <is>
          <t>Negativo</t>
        </is>
      </c>
      <c r="F663" s="134" t="n">
        <v>44985</v>
      </c>
      <c r="G663" t="n">
        <v>896</v>
      </c>
      <c r="H663" t="n">
        <v>1700</v>
      </c>
      <c r="I663" t="inlineStr">
        <is>
          <t>208-2023-02-28</t>
        </is>
      </c>
    </row>
    <row r="664">
      <c r="A664" t="n">
        <v>208</v>
      </c>
      <c r="B664" t="inlineStr">
        <is>
          <t>Consumo de Agua m3 Mensual</t>
        </is>
      </c>
      <c r="C664" t="inlineStr">
        <is>
          <t>GESTIÓN AMBIENTAL</t>
        </is>
      </c>
      <c r="D664" t="inlineStr">
        <is>
          <t>Mensual</t>
        </is>
      </c>
      <c r="E664" t="inlineStr">
        <is>
          <t>Negativo</t>
        </is>
      </c>
      <c r="F664" s="134" t="n">
        <v>45016</v>
      </c>
      <c r="G664" t="n">
        <v>961.7</v>
      </c>
      <c r="H664" t="n">
        <v>1700</v>
      </c>
      <c r="I664" t="inlineStr">
        <is>
          <t>208-2023-03-31</t>
        </is>
      </c>
    </row>
    <row r="665">
      <c r="A665" t="n">
        <v>208</v>
      </c>
      <c r="B665" t="inlineStr">
        <is>
          <t>Consumo de Agua m3 Mensual</t>
        </is>
      </c>
      <c r="C665" t="inlineStr">
        <is>
          <t>GESTIÓN AMBIENTAL</t>
        </is>
      </c>
      <c r="D665" t="inlineStr">
        <is>
          <t>Mensual</t>
        </is>
      </c>
      <c r="E665" t="inlineStr">
        <is>
          <t>Negativo</t>
        </is>
      </c>
      <c r="F665" s="134" t="n">
        <v>45046</v>
      </c>
      <c r="G665" t="n">
        <v>957.6</v>
      </c>
      <c r="H665" t="n">
        <v>1700</v>
      </c>
      <c r="I665" t="inlineStr">
        <is>
          <t>208-2023-04-30</t>
        </is>
      </c>
    </row>
    <row r="666">
      <c r="A666" t="n">
        <v>208</v>
      </c>
      <c r="B666" t="inlineStr">
        <is>
          <t>Consumo de Agua m3 Mensual</t>
        </is>
      </c>
      <c r="C666" t="inlineStr">
        <is>
          <t>GESTIÓN AMBIENTAL</t>
        </is>
      </c>
      <c r="D666" t="inlineStr">
        <is>
          <t>Mensual</t>
        </is>
      </c>
      <c r="E666" t="inlineStr">
        <is>
          <t>Negativo</t>
        </is>
      </c>
      <c r="F666" s="134" t="n">
        <v>45077</v>
      </c>
      <c r="G666" t="n">
        <v>1268</v>
      </c>
      <c r="H666" t="n">
        <v>1700</v>
      </c>
      <c r="I666" t="inlineStr">
        <is>
          <t>208-2023-05-31</t>
        </is>
      </c>
    </row>
    <row r="667">
      <c r="A667" t="n">
        <v>208</v>
      </c>
      <c r="B667" t="inlineStr">
        <is>
          <t>Consumo de Agua m3 Mensual</t>
        </is>
      </c>
      <c r="C667" t="inlineStr">
        <is>
          <t>GESTIÓN AMBIENTAL</t>
        </is>
      </c>
      <c r="D667" t="inlineStr">
        <is>
          <t>Mensual</t>
        </is>
      </c>
      <c r="E667" t="inlineStr">
        <is>
          <t>Negativo</t>
        </is>
      </c>
      <c r="F667" s="134" t="n">
        <v>45107</v>
      </c>
      <c r="G667" t="n">
        <v>1457</v>
      </c>
      <c r="H667" t="n">
        <v>1700</v>
      </c>
      <c r="I667" t="inlineStr">
        <is>
          <t>208-2023-06-30</t>
        </is>
      </c>
    </row>
    <row r="668">
      <c r="A668" t="n">
        <v>208</v>
      </c>
      <c r="B668" t="inlineStr">
        <is>
          <t>Consumo de Agua m3 Mensual</t>
        </is>
      </c>
      <c r="C668" t="inlineStr">
        <is>
          <t>GESTIÓN AMBIENTAL</t>
        </is>
      </c>
      <c r="D668" t="inlineStr">
        <is>
          <t>Mensual</t>
        </is>
      </c>
      <c r="E668" t="inlineStr">
        <is>
          <t>Negativo</t>
        </is>
      </c>
      <c r="F668" s="134" t="n">
        <v>45138</v>
      </c>
      <c r="G668" t="n">
        <v>1160</v>
      </c>
      <c r="H668" t="n">
        <v>1700</v>
      </c>
      <c r="I668" t="inlineStr">
        <is>
          <t>208-2023-07-31</t>
        </is>
      </c>
    </row>
    <row r="669">
      <c r="A669" t="n">
        <v>208</v>
      </c>
      <c r="B669" t="inlineStr">
        <is>
          <t>Consumo de Agua m3 Mensual</t>
        </is>
      </c>
      <c r="C669" t="inlineStr">
        <is>
          <t>GESTIÓN AMBIENTAL</t>
        </is>
      </c>
      <c r="D669" t="inlineStr">
        <is>
          <t>Mensual</t>
        </is>
      </c>
      <c r="E669" t="inlineStr">
        <is>
          <t>Negativo</t>
        </is>
      </c>
      <c r="F669" s="134" t="n">
        <v>45169</v>
      </c>
      <c r="G669" t="n">
        <v>1275</v>
      </c>
      <c r="H669" t="n">
        <v>1700</v>
      </c>
      <c r="I669" t="inlineStr">
        <is>
          <t>208-2023-08-31</t>
        </is>
      </c>
    </row>
    <row r="670">
      <c r="A670" t="n">
        <v>208</v>
      </c>
      <c r="B670" t="inlineStr">
        <is>
          <t>Consumo de Agua m3 Mensual</t>
        </is>
      </c>
      <c r="C670" t="inlineStr">
        <is>
          <t>GESTIÓN AMBIENTAL</t>
        </is>
      </c>
      <c r="D670" t="inlineStr">
        <is>
          <t>Mensual</t>
        </is>
      </c>
      <c r="E670" t="inlineStr">
        <is>
          <t>Negativo</t>
        </is>
      </c>
      <c r="F670" s="134" t="n">
        <v>45199</v>
      </c>
      <c r="G670" t="n">
        <v>1453.5</v>
      </c>
      <c r="H670" t="n">
        <v>1700</v>
      </c>
      <c r="I670" t="inlineStr">
        <is>
          <t>208-2023-09-30</t>
        </is>
      </c>
    </row>
    <row r="671">
      <c r="A671" t="n">
        <v>208</v>
      </c>
      <c r="B671" t="inlineStr">
        <is>
          <t>Consumo de Agua m3 Mensual</t>
        </is>
      </c>
      <c r="C671" t="inlineStr">
        <is>
          <t>GESTIÓN AMBIENTAL</t>
        </is>
      </c>
      <c r="D671" t="inlineStr">
        <is>
          <t>Mensual</t>
        </is>
      </c>
      <c r="E671" t="inlineStr">
        <is>
          <t>Negativo</t>
        </is>
      </c>
      <c r="F671" s="134" t="n">
        <v>45230</v>
      </c>
      <c r="G671" t="n">
        <v>1575.9</v>
      </c>
      <c r="H671" t="n">
        <v>1700</v>
      </c>
      <c r="I671" t="inlineStr">
        <is>
          <t>208-2023-10-31</t>
        </is>
      </c>
    </row>
    <row r="672">
      <c r="A672" t="n">
        <v>208</v>
      </c>
      <c r="B672" t="inlineStr">
        <is>
          <t>Consumo de Agua m3 Mensual</t>
        </is>
      </c>
      <c r="C672" t="inlineStr">
        <is>
          <t>GESTIÓN AMBIENTAL</t>
        </is>
      </c>
      <c r="D672" t="inlineStr">
        <is>
          <t>Mensual</t>
        </is>
      </c>
      <c r="E672" t="inlineStr">
        <is>
          <t>Negativo</t>
        </is>
      </c>
      <c r="F672" s="134" t="n">
        <v>45260</v>
      </c>
      <c r="G672" t="n">
        <v>1380</v>
      </c>
      <c r="H672" t="n">
        <v>1700</v>
      </c>
      <c r="I672" t="inlineStr">
        <is>
          <t>208-2023-11-30</t>
        </is>
      </c>
    </row>
    <row r="673">
      <c r="A673" t="n">
        <v>208</v>
      </c>
      <c r="B673" t="inlineStr">
        <is>
          <t>Consumo de Agua m3 Mensual</t>
        </is>
      </c>
      <c r="C673" t="inlineStr">
        <is>
          <t>GESTIÓN AMBIENTAL</t>
        </is>
      </c>
      <c r="D673" t="inlineStr">
        <is>
          <t>Mensual</t>
        </is>
      </c>
      <c r="E673" t="inlineStr">
        <is>
          <t>Negativo</t>
        </is>
      </c>
      <c r="F673" s="134" t="n">
        <v>45291</v>
      </c>
      <c r="G673" t="n">
        <v>1336</v>
      </c>
      <c r="H673" t="n">
        <v>1700</v>
      </c>
      <c r="I673" t="inlineStr">
        <is>
          <t>208-2023-12-31</t>
        </is>
      </c>
    </row>
    <row r="674">
      <c r="A674" t="n">
        <v>208</v>
      </c>
      <c r="B674" t="inlineStr">
        <is>
          <t>Consumo de Agua m3 Mensual</t>
        </is>
      </c>
      <c r="C674" t="inlineStr">
        <is>
          <t>GESTIÓN AMBIENTAL</t>
        </is>
      </c>
      <c r="D674" t="inlineStr">
        <is>
          <t>Mensual</t>
        </is>
      </c>
      <c r="E674" t="inlineStr">
        <is>
          <t>Negativo</t>
        </is>
      </c>
      <c r="F674" s="134" t="n">
        <v>45322</v>
      </c>
      <c r="G674" t="n">
        <v>1326</v>
      </c>
      <c r="H674" t="n">
        <v>1700</v>
      </c>
      <c r="I674" t="inlineStr">
        <is>
          <t>208-2024-01-31</t>
        </is>
      </c>
    </row>
    <row r="675">
      <c r="A675" t="n">
        <v>208</v>
      </c>
      <c r="B675" t="inlineStr">
        <is>
          <t>Consumo de Agua m3 Mensual</t>
        </is>
      </c>
      <c r="C675" t="inlineStr">
        <is>
          <t>GESTIÓN AMBIENTAL</t>
        </is>
      </c>
      <c r="D675" t="inlineStr">
        <is>
          <t>Mensual</t>
        </is>
      </c>
      <c r="E675" t="inlineStr">
        <is>
          <t>Negativo</t>
        </is>
      </c>
      <c r="F675" s="134" t="n">
        <v>45351</v>
      </c>
      <c r="G675" t="n">
        <v>1307</v>
      </c>
      <c r="H675" t="n">
        <v>1700</v>
      </c>
      <c r="I675" t="inlineStr">
        <is>
          <t>208-2024-02-29</t>
        </is>
      </c>
    </row>
    <row r="676">
      <c r="A676" t="n">
        <v>208</v>
      </c>
      <c r="B676" t="inlineStr">
        <is>
          <t>Consumo de Agua m3 Mensual</t>
        </is>
      </c>
      <c r="C676" t="inlineStr">
        <is>
          <t>GESTIÓN AMBIENTAL</t>
        </is>
      </c>
      <c r="D676" t="inlineStr">
        <is>
          <t>Mensual</t>
        </is>
      </c>
      <c r="E676" t="inlineStr">
        <is>
          <t>Negativo</t>
        </is>
      </c>
      <c r="F676" s="134" t="n">
        <v>45382</v>
      </c>
      <c r="G676" t="n">
        <v>1474.5</v>
      </c>
      <c r="H676" t="n">
        <v>1700</v>
      </c>
      <c r="I676" t="inlineStr">
        <is>
          <t>208-2024-03-31</t>
        </is>
      </c>
    </row>
    <row r="677">
      <c r="A677" t="n">
        <v>208</v>
      </c>
      <c r="B677" t="inlineStr">
        <is>
          <t>Consumo de Agua m3 Mensual</t>
        </is>
      </c>
      <c r="C677" t="inlineStr">
        <is>
          <t>GESTIÓN AMBIENTAL</t>
        </is>
      </c>
      <c r="D677" t="inlineStr">
        <is>
          <t>Mensual</t>
        </is>
      </c>
      <c r="E677" t="inlineStr">
        <is>
          <t>Negativo</t>
        </is>
      </c>
      <c r="F677" s="134" t="n">
        <v>45412</v>
      </c>
      <c r="G677" t="n">
        <v>1526</v>
      </c>
      <c r="H677" t="n">
        <v>1700</v>
      </c>
      <c r="I677" t="inlineStr">
        <is>
          <t>208-2024-04-30</t>
        </is>
      </c>
    </row>
    <row r="678">
      <c r="A678" t="n">
        <v>208</v>
      </c>
      <c r="B678" t="inlineStr">
        <is>
          <t>Consumo de Agua m3 Mensual</t>
        </is>
      </c>
      <c r="C678" t="inlineStr">
        <is>
          <t>GESTIÓN AMBIENTAL</t>
        </is>
      </c>
      <c r="D678" t="inlineStr">
        <is>
          <t>Mensual</t>
        </is>
      </c>
      <c r="E678" t="inlineStr">
        <is>
          <t>Negativo</t>
        </is>
      </c>
      <c r="F678" s="134" t="n">
        <v>45443</v>
      </c>
      <c r="G678" t="n">
        <v>1517.5</v>
      </c>
      <c r="H678" t="n">
        <v>1700</v>
      </c>
      <c r="I678" t="inlineStr">
        <is>
          <t>208-2024-05-31</t>
        </is>
      </c>
    </row>
    <row r="679">
      <c r="A679" t="n">
        <v>208</v>
      </c>
      <c r="B679" t="inlineStr">
        <is>
          <t>Consumo de Agua m3 Mensual</t>
        </is>
      </c>
      <c r="C679" t="inlineStr">
        <is>
          <t>GESTIÓN AMBIENTAL</t>
        </is>
      </c>
      <c r="D679" t="inlineStr">
        <is>
          <t>Mensual</t>
        </is>
      </c>
      <c r="E679" t="inlineStr">
        <is>
          <t>Negativo</t>
        </is>
      </c>
      <c r="F679" s="134" t="n">
        <v>45473</v>
      </c>
      <c r="G679" t="n">
        <v>1291</v>
      </c>
      <c r="H679" t="n">
        <v>1700</v>
      </c>
      <c r="I679" t="inlineStr">
        <is>
          <t>208-2024-06-30</t>
        </is>
      </c>
    </row>
    <row r="680">
      <c r="A680" t="n">
        <v>208</v>
      </c>
      <c r="B680" t="inlineStr">
        <is>
          <t>Consumo de Agua m3 Mensual</t>
        </is>
      </c>
      <c r="C680" t="inlineStr">
        <is>
          <t>GESTIÓN AMBIENTAL</t>
        </is>
      </c>
      <c r="D680" t="inlineStr">
        <is>
          <t>Mensual</t>
        </is>
      </c>
      <c r="E680" t="inlineStr">
        <is>
          <t>Negativo</t>
        </is>
      </c>
      <c r="F680" s="134" t="n">
        <v>45504</v>
      </c>
      <c r="G680" t="n">
        <v>1086</v>
      </c>
      <c r="H680" t="n">
        <v>1700</v>
      </c>
      <c r="I680" t="inlineStr">
        <is>
          <t>208-2024-07-31</t>
        </is>
      </c>
    </row>
    <row r="681">
      <c r="A681" t="n">
        <v>208</v>
      </c>
      <c r="B681" t="inlineStr">
        <is>
          <t>Consumo de Agua m3 Mensual</t>
        </is>
      </c>
      <c r="C681" t="inlineStr">
        <is>
          <t>GESTIÓN AMBIENTAL</t>
        </is>
      </c>
      <c r="D681" t="inlineStr">
        <is>
          <t>Mensual</t>
        </is>
      </c>
      <c r="E681" t="inlineStr">
        <is>
          <t>Negativo</t>
        </is>
      </c>
      <c r="F681" s="134" t="n">
        <v>45535</v>
      </c>
      <c r="G681" t="n">
        <v>1281.5</v>
      </c>
      <c r="H681" t="n">
        <v>1700</v>
      </c>
      <c r="I681" t="inlineStr">
        <is>
          <t>208-2024-08-31</t>
        </is>
      </c>
    </row>
    <row r="682">
      <c r="A682" t="n">
        <v>208</v>
      </c>
      <c r="B682" t="inlineStr">
        <is>
          <t>Consumo de Agua m3 Mensual</t>
        </is>
      </c>
      <c r="C682" t="inlineStr">
        <is>
          <t>GESTIÓN AMBIENTAL</t>
        </is>
      </c>
      <c r="D682" t="inlineStr">
        <is>
          <t>Mensual</t>
        </is>
      </c>
      <c r="E682" t="inlineStr">
        <is>
          <t>Negativo</t>
        </is>
      </c>
      <c r="F682" s="134" t="n">
        <v>45565</v>
      </c>
      <c r="G682" t="n">
        <v>1466</v>
      </c>
      <c r="H682" t="n">
        <v>1700</v>
      </c>
      <c r="I682" t="inlineStr">
        <is>
          <t>208-2024-09-30</t>
        </is>
      </c>
    </row>
    <row r="683">
      <c r="A683" t="n">
        <v>208</v>
      </c>
      <c r="B683" t="inlineStr">
        <is>
          <t>Consumo de Agua m3 Mensual</t>
        </is>
      </c>
      <c r="C683" t="inlineStr">
        <is>
          <t>GESTIÓN AMBIENTAL</t>
        </is>
      </c>
      <c r="D683" t="inlineStr">
        <is>
          <t>Mensual</t>
        </is>
      </c>
      <c r="E683" t="inlineStr">
        <is>
          <t>Negativo</t>
        </is>
      </c>
      <c r="F683" s="134" t="n">
        <v>45596</v>
      </c>
      <c r="G683" t="n">
        <v>1345</v>
      </c>
      <c r="H683" t="n">
        <v>1700</v>
      </c>
      <c r="I683" t="inlineStr">
        <is>
          <t>208-2024-10-31</t>
        </is>
      </c>
    </row>
    <row r="684">
      <c r="A684" t="n">
        <v>208</v>
      </c>
      <c r="B684" t="inlineStr">
        <is>
          <t>Consumo de Agua m3 Mensual</t>
        </is>
      </c>
      <c r="C684" t="inlineStr">
        <is>
          <t>GESTIÓN AMBIENTAL</t>
        </is>
      </c>
      <c r="D684" t="inlineStr">
        <is>
          <t>Mensual</t>
        </is>
      </c>
      <c r="E684" t="inlineStr">
        <is>
          <t>Negativo</t>
        </is>
      </c>
      <c r="F684" s="134" t="n">
        <v>45626</v>
      </c>
      <c r="G684" t="n">
        <v>1115</v>
      </c>
      <c r="H684" t="n">
        <v>1700</v>
      </c>
      <c r="I684" t="inlineStr">
        <is>
          <t>208-2024-11-30</t>
        </is>
      </c>
    </row>
    <row r="685">
      <c r="A685" t="n">
        <v>208</v>
      </c>
      <c r="B685" t="inlineStr">
        <is>
          <t>Consumo de Agua m3 Mensual</t>
        </is>
      </c>
      <c r="C685" t="inlineStr">
        <is>
          <t>GESTIÓN AMBIENTAL</t>
        </is>
      </c>
      <c r="D685" t="inlineStr">
        <is>
          <t>Mensual</t>
        </is>
      </c>
      <c r="E685" t="inlineStr">
        <is>
          <t>Negativo</t>
        </is>
      </c>
      <c r="F685" s="134" t="n">
        <v>45657</v>
      </c>
      <c r="G685" t="n">
        <v>939</v>
      </c>
      <c r="H685" t="n">
        <v>1700</v>
      </c>
      <c r="I685" t="inlineStr">
        <is>
          <t>208-2024-12-31</t>
        </is>
      </c>
    </row>
    <row r="686">
      <c r="A686" t="n">
        <v>208</v>
      </c>
      <c r="B686" t="inlineStr">
        <is>
          <t>Consumo de Agua m3 Mensual</t>
        </is>
      </c>
      <c r="C686" t="inlineStr">
        <is>
          <t>GESTIÓN AMBIENTAL</t>
        </is>
      </c>
      <c r="D686" t="inlineStr">
        <is>
          <t>Mensual</t>
        </is>
      </c>
      <c r="E686" t="inlineStr">
        <is>
          <t>Negativo</t>
        </is>
      </c>
      <c r="F686" s="134" t="n">
        <v>45688</v>
      </c>
      <c r="G686" t="n">
        <v>800</v>
      </c>
      <c r="H686" t="n">
        <v>1700</v>
      </c>
      <c r="I686" t="inlineStr">
        <is>
          <t>208-2025-01-31</t>
        </is>
      </c>
    </row>
    <row r="687">
      <c r="A687" t="n">
        <v>208</v>
      </c>
      <c r="B687" t="inlineStr">
        <is>
          <t>Consumo de Agua m3 Mensual</t>
        </is>
      </c>
      <c r="C687" t="inlineStr">
        <is>
          <t>GESTIÓN AMBIENTAL</t>
        </is>
      </c>
      <c r="D687" t="inlineStr">
        <is>
          <t>Mensual</t>
        </is>
      </c>
      <c r="E687" t="inlineStr">
        <is>
          <t>Negativo</t>
        </is>
      </c>
      <c r="F687" s="134" t="n">
        <v>45716</v>
      </c>
      <c r="G687" t="n">
        <v>1123</v>
      </c>
      <c r="H687" t="n">
        <v>1700</v>
      </c>
      <c r="I687" t="inlineStr">
        <is>
          <t>208-2025-02-28</t>
        </is>
      </c>
    </row>
    <row r="688">
      <c r="A688" t="n">
        <v>208</v>
      </c>
      <c r="B688" t="inlineStr">
        <is>
          <t>Consumo de Agua m3 Mensual</t>
        </is>
      </c>
      <c r="C688" t="inlineStr">
        <is>
          <t>GESTIÓN AMBIENTAL</t>
        </is>
      </c>
      <c r="D688" t="inlineStr">
        <is>
          <t>Mensual</t>
        </is>
      </c>
      <c r="E688" t="inlineStr">
        <is>
          <t>Negativo</t>
        </is>
      </c>
      <c r="F688" s="134" t="n">
        <v>45747</v>
      </c>
      <c r="G688" t="n">
        <v>1309.5</v>
      </c>
      <c r="H688" t="n">
        <v>1700</v>
      </c>
      <c r="I688" t="inlineStr">
        <is>
          <t>208-2025-03-31</t>
        </is>
      </c>
    </row>
    <row r="689">
      <c r="A689" t="n">
        <v>208</v>
      </c>
      <c r="B689" t="inlineStr">
        <is>
          <t>Consumo de Agua m3 Mensual</t>
        </is>
      </c>
      <c r="C689" t="inlineStr">
        <is>
          <t>GESTIÓN AMBIENTAL</t>
        </is>
      </c>
      <c r="D689" t="inlineStr">
        <is>
          <t>Mensual</t>
        </is>
      </c>
      <c r="E689" t="inlineStr">
        <is>
          <t>Negativo</t>
        </is>
      </c>
      <c r="F689" s="134" t="n">
        <v>45777</v>
      </c>
      <c r="G689" t="n">
        <v>1271</v>
      </c>
      <c r="H689" t="n">
        <v>1700</v>
      </c>
      <c r="I689" t="inlineStr">
        <is>
          <t>208-2025-04-30</t>
        </is>
      </c>
    </row>
    <row r="690">
      <c r="A690" t="n">
        <v>208</v>
      </c>
      <c r="B690" t="inlineStr">
        <is>
          <t>Consumo de Agua m3 Mensual</t>
        </is>
      </c>
      <c r="C690" t="inlineStr">
        <is>
          <t>GESTIÓN AMBIENTAL</t>
        </is>
      </c>
      <c r="D690" t="inlineStr">
        <is>
          <t>Mensual</t>
        </is>
      </c>
      <c r="E690" t="inlineStr">
        <is>
          <t>Negativo</t>
        </is>
      </c>
      <c r="F690" s="134" t="n">
        <v>45808</v>
      </c>
      <c r="G690" t="n">
        <v>1440.5</v>
      </c>
      <c r="H690" t="n">
        <v>1700</v>
      </c>
      <c r="I690" t="inlineStr">
        <is>
          <t>208-2025-05-31</t>
        </is>
      </c>
    </row>
    <row r="691">
      <c r="A691" t="n">
        <v>208</v>
      </c>
      <c r="B691" t="inlineStr">
        <is>
          <t>Consumo de Agua m3 Mensual</t>
        </is>
      </c>
      <c r="C691" t="inlineStr">
        <is>
          <t>GESTIÓN AMBIENTAL</t>
        </is>
      </c>
      <c r="D691" t="inlineStr">
        <is>
          <t>Mensual</t>
        </is>
      </c>
      <c r="E691" t="inlineStr">
        <is>
          <t>Negativo</t>
        </is>
      </c>
      <c r="F691" s="134" t="n">
        <v>45838</v>
      </c>
      <c r="G691" t="n">
        <v>1408.5</v>
      </c>
      <c r="H691" t="n">
        <v>1700</v>
      </c>
      <c r="I691" t="inlineStr">
        <is>
          <t>208-2025-06-30</t>
        </is>
      </c>
    </row>
    <row r="692">
      <c r="A692" t="n">
        <v>208</v>
      </c>
      <c r="B692" t="inlineStr">
        <is>
          <t>Consumo de Agua m3 Mensual</t>
        </is>
      </c>
      <c r="C692" t="inlineStr">
        <is>
          <t>GESTIÓN AMBIENTAL</t>
        </is>
      </c>
      <c r="D692" t="inlineStr">
        <is>
          <t>Mensual</t>
        </is>
      </c>
      <c r="E692" t="inlineStr">
        <is>
          <t>Negativo</t>
        </is>
      </c>
      <c r="F692" s="134" t="n">
        <v>45869</v>
      </c>
      <c r="G692" t="n">
        <v>1043.5</v>
      </c>
      <c r="H692" t="n">
        <v>1700</v>
      </c>
      <c r="I692" t="inlineStr">
        <is>
          <t>208-2025-07-31</t>
        </is>
      </c>
    </row>
    <row r="693">
      <c r="A693" t="n">
        <v>208</v>
      </c>
      <c r="B693" t="inlineStr">
        <is>
          <t>Consumo de Agua m3 Mensual</t>
        </is>
      </c>
      <c r="C693" t="inlineStr">
        <is>
          <t>GESTIÓN AMBIENTAL</t>
        </is>
      </c>
      <c r="D693" t="inlineStr">
        <is>
          <t>Mensual</t>
        </is>
      </c>
      <c r="E693" t="inlineStr">
        <is>
          <t>Negativo</t>
        </is>
      </c>
      <c r="F693" s="134" t="n">
        <v>45900</v>
      </c>
      <c r="G693" t="n">
        <v>1261</v>
      </c>
      <c r="H693" t="n">
        <v>1700</v>
      </c>
      <c r="I693" t="inlineStr">
        <is>
          <t>208-2025-08-31</t>
        </is>
      </c>
    </row>
    <row r="694">
      <c r="A694" t="n">
        <v>208</v>
      </c>
      <c r="B694" t="inlineStr">
        <is>
          <t>Consumo de Agua m3 Mensual</t>
        </is>
      </c>
      <c r="C694" t="inlineStr">
        <is>
          <t>GESTIÓN AMBIENTAL</t>
        </is>
      </c>
      <c r="D694" t="inlineStr">
        <is>
          <t>Mensual</t>
        </is>
      </c>
      <c r="E694" t="inlineStr">
        <is>
          <t>Negativo</t>
        </is>
      </c>
      <c r="F694" s="134" t="n">
        <v>45930</v>
      </c>
      <c r="G694" t="n">
        <v>1352</v>
      </c>
      <c r="H694" t="n">
        <v>1700</v>
      </c>
      <c r="I694" t="inlineStr">
        <is>
          <t>208-2025-09-30</t>
        </is>
      </c>
    </row>
    <row r="695">
      <c r="A695" t="n">
        <v>208</v>
      </c>
      <c r="B695" t="inlineStr">
        <is>
          <t>Consumo de Agua m3 Mensual</t>
        </is>
      </c>
      <c r="C695" t="inlineStr">
        <is>
          <t>GESTIÓN AMBIENTAL</t>
        </is>
      </c>
      <c r="D695" t="inlineStr">
        <is>
          <t>Mensual</t>
        </is>
      </c>
      <c r="E695" t="inlineStr">
        <is>
          <t>Negativo</t>
        </is>
      </c>
      <c r="F695" s="134" t="n">
        <v>45961</v>
      </c>
      <c r="G695" t="n">
        <v>1260.5</v>
      </c>
      <c r="H695" t="n">
        <v>1700</v>
      </c>
      <c r="I695" t="inlineStr">
        <is>
          <t>208-2025-10-31</t>
        </is>
      </c>
    </row>
    <row r="696">
      <c r="A696" t="n">
        <v>208</v>
      </c>
      <c r="B696" t="inlineStr">
        <is>
          <t>Consumo de Agua m3 Mensual</t>
        </is>
      </c>
      <c r="C696" t="inlineStr">
        <is>
          <t>GESTIÓN AMBIENTAL</t>
        </is>
      </c>
      <c r="D696" t="inlineStr">
        <is>
          <t>Mensual</t>
        </is>
      </c>
      <c r="E696" t="inlineStr">
        <is>
          <t>Negativo</t>
        </is>
      </c>
      <c r="F696" s="134" t="n">
        <v>45991</v>
      </c>
      <c r="G696" t="n">
        <v>1126</v>
      </c>
      <c r="H696" t="n">
        <v>1700</v>
      </c>
      <c r="I696" t="inlineStr">
        <is>
          <t>208-2025-11-30</t>
        </is>
      </c>
    </row>
    <row r="697">
      <c r="A697" t="n">
        <v>208</v>
      </c>
      <c r="B697" t="inlineStr">
        <is>
          <t>Consumo de Agua m3 Mensual</t>
        </is>
      </c>
      <c r="C697" t="inlineStr">
        <is>
          <t>GESTIÓN AMBIENTAL</t>
        </is>
      </c>
      <c r="D697" t="inlineStr">
        <is>
          <t>Mensual</t>
        </is>
      </c>
      <c r="E697" t="inlineStr">
        <is>
          <t>Negativo</t>
        </is>
      </c>
      <c r="F697" s="134" t="n">
        <v>46022</v>
      </c>
      <c r="G697" t="n">
        <v>1059</v>
      </c>
      <c r="H697" t="n">
        <v>1700</v>
      </c>
      <c r="I697" t="inlineStr">
        <is>
          <t>208-2025-12-31</t>
        </is>
      </c>
    </row>
    <row r="698">
      <c r="A698" t="n">
        <v>208</v>
      </c>
      <c r="B698" t="inlineStr">
        <is>
          <t>Consumo de Agua m3 Mensual</t>
        </is>
      </c>
      <c r="C698" t="inlineStr">
        <is>
          <t>GESTIÓN AMBIENTAL</t>
        </is>
      </c>
      <c r="D698" t="inlineStr">
        <is>
          <t>Mensual</t>
        </is>
      </c>
      <c r="E698" t="inlineStr">
        <is>
          <t>Negativo</t>
        </is>
      </c>
      <c r="F698" s="134" t="n">
        <v>46053</v>
      </c>
      <c r="H698" t="n">
        <v>1700</v>
      </c>
      <c r="I698" t="inlineStr">
        <is>
          <t>208-2026-01-31</t>
        </is>
      </c>
    </row>
    <row r="699">
      <c r="A699" t="n">
        <v>213</v>
      </c>
      <c r="B699" t="inlineStr">
        <is>
          <t>Cumplimiento del Plan Anual del Sistema de Gestión Ambiental</t>
        </is>
      </c>
      <c r="C699" t="inlineStr">
        <is>
          <t>GESTIÓN AMBIENTAL</t>
        </is>
      </c>
      <c r="D699" t="inlineStr">
        <is>
          <t>Trimestral</t>
        </is>
      </c>
      <c r="E699" t="inlineStr">
        <is>
          <t>Positivo</t>
        </is>
      </c>
      <c r="F699" s="134" t="n">
        <v>44620</v>
      </c>
      <c r="H699" t="n">
        <v>90</v>
      </c>
      <c r="I699" t="inlineStr">
        <is>
          <t>213-2022-02-28</t>
        </is>
      </c>
    </row>
    <row r="700">
      <c r="A700" t="n">
        <v>213</v>
      </c>
      <c r="B700" t="inlineStr">
        <is>
          <t>Cumplimiento del Plan Anual del Sistema de Gestión Ambiental</t>
        </is>
      </c>
      <c r="C700" t="inlineStr">
        <is>
          <t>GESTIÓN AMBIENTAL</t>
        </is>
      </c>
      <c r="D700" t="inlineStr">
        <is>
          <t>Trimestral</t>
        </is>
      </c>
      <c r="E700" t="inlineStr">
        <is>
          <t>Positivo</t>
        </is>
      </c>
      <c r="F700" s="134" t="n">
        <v>44651</v>
      </c>
      <c r="G700" t="n">
        <v>0</v>
      </c>
      <c r="H700" t="n">
        <v>90</v>
      </c>
      <c r="I700" t="inlineStr">
        <is>
          <t>213-2022-03-31</t>
        </is>
      </c>
    </row>
    <row r="701">
      <c r="A701" t="n">
        <v>213</v>
      </c>
      <c r="B701" t="inlineStr">
        <is>
          <t>Cumplimiento del Plan Anual del Sistema de Gestión Ambiental</t>
        </is>
      </c>
      <c r="C701" t="inlineStr">
        <is>
          <t>GESTIÓN AMBIENTAL</t>
        </is>
      </c>
      <c r="D701" t="inlineStr">
        <is>
          <t>Trimestral</t>
        </is>
      </c>
      <c r="E701" t="inlineStr">
        <is>
          <t>Positivo</t>
        </is>
      </c>
      <c r="F701" s="134" t="n">
        <v>44681</v>
      </c>
      <c r="H701" t="n">
        <v>90</v>
      </c>
      <c r="I701" t="inlineStr">
        <is>
          <t>213-2022-04-30</t>
        </is>
      </c>
    </row>
    <row r="702">
      <c r="A702" t="n">
        <v>213</v>
      </c>
      <c r="B702" t="inlineStr">
        <is>
          <t>Cumplimiento del Plan Anual del Sistema de Gestión Ambiental</t>
        </is>
      </c>
      <c r="C702" t="inlineStr">
        <is>
          <t>GESTIÓN AMBIENTAL</t>
        </is>
      </c>
      <c r="D702" t="inlineStr">
        <is>
          <t>Trimestral</t>
        </is>
      </c>
      <c r="E702" t="inlineStr">
        <is>
          <t>Positivo</t>
        </is>
      </c>
      <c r="F702" s="134" t="n">
        <v>44742</v>
      </c>
      <c r="G702" t="n">
        <v>0</v>
      </c>
      <c r="H702" t="n">
        <v>90</v>
      </c>
      <c r="I702" t="inlineStr">
        <is>
          <t>213-2022-06-30</t>
        </is>
      </c>
    </row>
    <row r="703">
      <c r="A703" t="n">
        <v>213</v>
      </c>
      <c r="B703" t="inlineStr">
        <is>
          <t>Cumplimiento del Plan Anual del Sistema de Gestión Ambiental</t>
        </is>
      </c>
      <c r="C703" t="inlineStr">
        <is>
          <t>GESTIÓN AMBIENTAL</t>
        </is>
      </c>
      <c r="D703" t="inlineStr">
        <is>
          <t>Trimestral</t>
        </is>
      </c>
      <c r="E703" t="inlineStr">
        <is>
          <t>Positivo</t>
        </is>
      </c>
      <c r="F703" s="134" t="n">
        <v>44804</v>
      </c>
      <c r="H703" t="n">
        <v>90</v>
      </c>
      <c r="I703" t="inlineStr">
        <is>
          <t>213-2022-08-31</t>
        </is>
      </c>
    </row>
    <row r="704">
      <c r="A704" t="n">
        <v>213</v>
      </c>
      <c r="B704" t="inlineStr">
        <is>
          <t>Cumplimiento del Plan Anual del Sistema de Gestión Ambiental</t>
        </is>
      </c>
      <c r="C704" t="inlineStr">
        <is>
          <t>GESTIÓN AMBIENTAL</t>
        </is>
      </c>
      <c r="D704" t="inlineStr">
        <is>
          <t>Trimestral</t>
        </is>
      </c>
      <c r="E704" t="inlineStr">
        <is>
          <t>Positivo</t>
        </is>
      </c>
      <c r="F704" s="134" t="n">
        <v>44834</v>
      </c>
      <c r="G704" t="n">
        <v>0</v>
      </c>
      <c r="H704" t="n">
        <v>90</v>
      </c>
      <c r="I704" t="inlineStr">
        <is>
          <t>213-2022-09-30</t>
        </is>
      </c>
    </row>
    <row r="705">
      <c r="A705" t="n">
        <v>213</v>
      </c>
      <c r="B705" t="inlineStr">
        <is>
          <t>Cumplimiento del Plan Anual del Sistema de Gestión Ambiental</t>
        </is>
      </c>
      <c r="C705" t="inlineStr">
        <is>
          <t>GESTIÓN AMBIENTAL</t>
        </is>
      </c>
      <c r="D705" t="inlineStr">
        <is>
          <t>Trimestral</t>
        </is>
      </c>
      <c r="E705" t="inlineStr">
        <is>
          <t>Positivo</t>
        </is>
      </c>
      <c r="F705" s="134" t="n">
        <v>44926</v>
      </c>
      <c r="G705" t="n">
        <v>0</v>
      </c>
      <c r="H705" t="n">
        <v>90</v>
      </c>
      <c r="I705" t="inlineStr">
        <is>
          <t>213-2022-12-31</t>
        </is>
      </c>
    </row>
    <row r="706">
      <c r="A706" t="n">
        <v>213</v>
      </c>
      <c r="B706" t="inlineStr">
        <is>
          <t>Cumplimiento del Plan Anual del Sistema de Gestión Ambiental</t>
        </is>
      </c>
      <c r="C706" t="inlineStr">
        <is>
          <t>GESTIÓN AMBIENTAL</t>
        </is>
      </c>
      <c r="D706" t="inlineStr">
        <is>
          <t>Trimestral</t>
        </is>
      </c>
      <c r="E706" t="inlineStr">
        <is>
          <t>Positivo</t>
        </is>
      </c>
      <c r="F706" s="134" t="n">
        <v>45016</v>
      </c>
      <c r="G706" t="n">
        <v>100</v>
      </c>
      <c r="H706" t="n">
        <v>90</v>
      </c>
      <c r="I706" t="inlineStr">
        <is>
          <t>213-2023-03-31</t>
        </is>
      </c>
    </row>
    <row r="707">
      <c r="A707" t="n">
        <v>213</v>
      </c>
      <c r="B707" t="inlineStr">
        <is>
          <t>Cumplimiento del Plan Anual del Sistema de Gestión Ambiental</t>
        </is>
      </c>
      <c r="C707" t="inlineStr">
        <is>
          <t>GESTIÓN AMBIENTAL</t>
        </is>
      </c>
      <c r="D707" t="inlineStr">
        <is>
          <t>Trimestral</t>
        </is>
      </c>
      <c r="E707" t="inlineStr">
        <is>
          <t>Positivo</t>
        </is>
      </c>
      <c r="F707" s="134" t="n">
        <v>45107</v>
      </c>
      <c r="G707" t="n">
        <v>93.33</v>
      </c>
      <c r="H707" t="n">
        <v>90</v>
      </c>
      <c r="I707" t="inlineStr">
        <is>
          <t>213-2023-06-30</t>
        </is>
      </c>
    </row>
    <row r="708">
      <c r="A708" t="n">
        <v>213</v>
      </c>
      <c r="B708" t="inlineStr">
        <is>
          <t>Cumplimiento del Plan Anual del Sistema de Gestión Ambiental</t>
        </is>
      </c>
      <c r="C708" t="inlineStr">
        <is>
          <t>GESTIÓN AMBIENTAL</t>
        </is>
      </c>
      <c r="D708" t="inlineStr">
        <is>
          <t>Trimestral</t>
        </is>
      </c>
      <c r="E708" t="inlineStr">
        <is>
          <t>Positivo</t>
        </is>
      </c>
      <c r="F708" s="134" t="n">
        <v>45199</v>
      </c>
      <c r="G708" t="n">
        <v>86.40000000000001</v>
      </c>
      <c r="H708" t="n">
        <v>90</v>
      </c>
      <c r="I708" t="inlineStr">
        <is>
          <t>213-2023-09-30</t>
        </is>
      </c>
    </row>
    <row r="709">
      <c r="A709" t="n">
        <v>213</v>
      </c>
      <c r="B709" t="inlineStr">
        <is>
          <t>Cumplimiento del Plan Anual del Sistema de Gestión Ambiental</t>
        </is>
      </c>
      <c r="C709" t="inlineStr">
        <is>
          <t>GESTIÓN AMBIENTAL</t>
        </is>
      </c>
      <c r="D709" t="inlineStr">
        <is>
          <t>Trimestral</t>
        </is>
      </c>
      <c r="E709" t="inlineStr">
        <is>
          <t>Positivo</t>
        </is>
      </c>
      <c r="F709" s="134" t="n">
        <v>45291</v>
      </c>
      <c r="G709" t="n">
        <v>100</v>
      </c>
      <c r="H709" t="n">
        <v>90</v>
      </c>
      <c r="I709" t="inlineStr">
        <is>
          <t>213-2023-12-31</t>
        </is>
      </c>
    </row>
    <row r="710">
      <c r="A710" t="n">
        <v>213</v>
      </c>
      <c r="B710" t="inlineStr">
        <is>
          <t>Cumplimiento del Plan Anual del Sistema de Gestión Ambiental</t>
        </is>
      </c>
      <c r="C710" t="inlineStr">
        <is>
          <t>GESTIÓN AMBIENTAL</t>
        </is>
      </c>
      <c r="D710" t="inlineStr">
        <is>
          <t>Trimestral</t>
        </is>
      </c>
      <c r="E710" t="inlineStr">
        <is>
          <t>Positivo</t>
        </is>
      </c>
      <c r="F710" s="134" t="n">
        <v>45382</v>
      </c>
      <c r="G710" t="n">
        <v>100</v>
      </c>
      <c r="H710" t="n">
        <v>90</v>
      </c>
      <c r="I710" t="inlineStr">
        <is>
          <t>213-2024-03-31</t>
        </is>
      </c>
    </row>
    <row r="711">
      <c r="A711" t="n">
        <v>213</v>
      </c>
      <c r="B711" t="inlineStr">
        <is>
          <t>Cumplimiento del Plan Anual del Sistema de Gestión Ambiental</t>
        </is>
      </c>
      <c r="C711" t="inlineStr">
        <is>
          <t>GESTIÓN AMBIENTAL</t>
        </is>
      </c>
      <c r="D711" t="inlineStr">
        <is>
          <t>Trimestral</t>
        </is>
      </c>
      <c r="E711" t="inlineStr">
        <is>
          <t>Positivo</t>
        </is>
      </c>
      <c r="F711" s="134" t="n">
        <v>45473</v>
      </c>
      <c r="G711" t="n">
        <v>100</v>
      </c>
      <c r="H711" t="n">
        <v>90</v>
      </c>
      <c r="I711" t="inlineStr">
        <is>
          <t>213-2024-06-30</t>
        </is>
      </c>
    </row>
    <row r="712">
      <c r="A712" t="n">
        <v>213</v>
      </c>
      <c r="B712" t="inlineStr">
        <is>
          <t>Cumplimiento del Plan Anual del Sistema de Gestión Ambiental</t>
        </is>
      </c>
      <c r="C712" t="inlineStr">
        <is>
          <t>GESTIÓN AMBIENTAL</t>
        </is>
      </c>
      <c r="D712" t="inlineStr">
        <is>
          <t>Trimestral</t>
        </is>
      </c>
      <c r="E712" t="inlineStr">
        <is>
          <t>Positivo</t>
        </is>
      </c>
      <c r="F712" s="134" t="n">
        <v>45565</v>
      </c>
      <c r="G712" t="n">
        <v>97.79000000000001</v>
      </c>
      <c r="H712" t="n">
        <v>90</v>
      </c>
      <c r="I712" t="inlineStr">
        <is>
          <t>213-2024-09-30</t>
        </is>
      </c>
    </row>
    <row r="713">
      <c r="A713" t="n">
        <v>213</v>
      </c>
      <c r="B713" t="inlineStr">
        <is>
          <t>Cumplimiento del Plan Anual del Sistema de Gestión Ambiental</t>
        </is>
      </c>
      <c r="C713" t="inlineStr">
        <is>
          <t>GESTIÓN AMBIENTAL</t>
        </is>
      </c>
      <c r="D713" t="inlineStr">
        <is>
          <t>Trimestral</t>
        </is>
      </c>
      <c r="E713" t="inlineStr">
        <is>
          <t>Positivo</t>
        </is>
      </c>
      <c r="F713" s="134" t="n">
        <v>45657</v>
      </c>
      <c r="G713" t="n">
        <v>100</v>
      </c>
      <c r="H713" t="n">
        <v>90</v>
      </c>
      <c r="I713" t="inlineStr">
        <is>
          <t>213-2024-12-31</t>
        </is>
      </c>
    </row>
    <row r="714">
      <c r="A714" t="n">
        <v>213</v>
      </c>
      <c r="B714" t="inlineStr">
        <is>
          <t>Cumplimiento del Plan Anual del Sistema de Gestión Ambiental</t>
        </is>
      </c>
      <c r="C714" t="inlineStr">
        <is>
          <t>GESTIÓN AMBIENTAL</t>
        </is>
      </c>
      <c r="D714" t="inlineStr">
        <is>
          <t>Trimestral</t>
        </is>
      </c>
      <c r="E714" t="inlineStr">
        <is>
          <t>Positivo</t>
        </is>
      </c>
      <c r="F714" s="134" t="n">
        <v>45747</v>
      </c>
      <c r="G714" t="n">
        <v>100</v>
      </c>
      <c r="H714" t="n">
        <v>90</v>
      </c>
      <c r="I714" t="inlineStr">
        <is>
          <t>213-2025-03-31</t>
        </is>
      </c>
    </row>
    <row r="715">
      <c r="A715" t="n">
        <v>213</v>
      </c>
      <c r="B715" t="inlineStr">
        <is>
          <t>Cumplimiento del Plan Anual del Sistema de Gestión Ambiental</t>
        </is>
      </c>
      <c r="C715" t="inlineStr">
        <is>
          <t>GESTIÓN AMBIENTAL</t>
        </is>
      </c>
      <c r="D715" t="inlineStr">
        <is>
          <t>Trimestral</t>
        </is>
      </c>
      <c r="E715" t="inlineStr">
        <is>
          <t>Positivo</t>
        </is>
      </c>
      <c r="F715" s="134" t="n">
        <v>45838</v>
      </c>
      <c r="G715" t="n">
        <v>94.63</v>
      </c>
      <c r="H715" t="n">
        <v>90</v>
      </c>
      <c r="I715" t="inlineStr">
        <is>
          <t>213-2025-06-30</t>
        </is>
      </c>
    </row>
    <row r="716">
      <c r="A716" t="n">
        <v>213</v>
      </c>
      <c r="B716" t="inlineStr">
        <is>
          <t>Cumplimiento del Plan Anual del Sistema de Gestión Ambiental</t>
        </is>
      </c>
      <c r="C716" t="inlineStr">
        <is>
          <t>GESTIÓN AMBIENTAL</t>
        </is>
      </c>
      <c r="D716" t="inlineStr">
        <is>
          <t>Trimestral</t>
        </is>
      </c>
      <c r="E716" t="inlineStr">
        <is>
          <t>Positivo</t>
        </is>
      </c>
      <c r="F716" s="134" t="n">
        <v>45930</v>
      </c>
      <c r="G716" t="n">
        <v>100</v>
      </c>
      <c r="H716" t="n">
        <v>90</v>
      </c>
      <c r="I716" t="inlineStr">
        <is>
          <t>213-2025-09-30</t>
        </is>
      </c>
    </row>
    <row r="717">
      <c r="A717" t="n">
        <v>213</v>
      </c>
      <c r="B717" t="inlineStr">
        <is>
          <t>Cumplimiento del Plan Anual del Sistema de Gestión Ambiental</t>
        </is>
      </c>
      <c r="C717" t="inlineStr">
        <is>
          <t>GESTIÓN AMBIENTAL</t>
        </is>
      </c>
      <c r="D717" t="inlineStr">
        <is>
          <t>Trimestral</t>
        </is>
      </c>
      <c r="E717" t="inlineStr">
        <is>
          <t>Positivo</t>
        </is>
      </c>
      <c r="F717" s="134" t="n">
        <v>46022</v>
      </c>
      <c r="G717" t="n">
        <v>100</v>
      </c>
      <c r="H717" t="n">
        <v>90</v>
      </c>
      <c r="I717" t="inlineStr">
        <is>
          <t>213-2025-12-31</t>
        </is>
      </c>
    </row>
    <row r="718">
      <c r="A718" t="n">
        <v>214</v>
      </c>
      <c r="B718" t="inlineStr">
        <is>
          <t>Generación de Residuos Sólidos Mensual</t>
        </is>
      </c>
      <c r="C718" t="inlineStr">
        <is>
          <t>GESTIÓN AMBIENTAL</t>
        </is>
      </c>
      <c r="D718" t="inlineStr">
        <is>
          <t>Mensual</t>
        </is>
      </c>
      <c r="E718" t="inlineStr">
        <is>
          <t>Negativo</t>
        </is>
      </c>
      <c r="F718" s="134" t="n">
        <v>44592</v>
      </c>
      <c r="G718" t="n">
        <v>0</v>
      </c>
      <c r="H718" t="n">
        <v>7500</v>
      </c>
      <c r="I718" t="inlineStr">
        <is>
          <t>214-2022-01-31</t>
        </is>
      </c>
    </row>
    <row r="719">
      <c r="A719" t="n">
        <v>214</v>
      </c>
      <c r="B719" t="inlineStr">
        <is>
          <t>Generación de Residuos Sólidos Mensual</t>
        </is>
      </c>
      <c r="C719" t="inlineStr">
        <is>
          <t>GESTIÓN AMBIENTAL</t>
        </is>
      </c>
      <c r="D719" t="inlineStr">
        <is>
          <t>Mensual</t>
        </is>
      </c>
      <c r="E719" t="inlineStr">
        <is>
          <t>Negativo</t>
        </is>
      </c>
      <c r="F719" s="134" t="n">
        <v>44620</v>
      </c>
      <c r="G719" t="n">
        <v>0</v>
      </c>
      <c r="H719" t="n">
        <v>7500</v>
      </c>
      <c r="I719" t="inlineStr">
        <is>
          <t>214-2022-02-28</t>
        </is>
      </c>
    </row>
    <row r="720">
      <c r="A720" t="n">
        <v>214</v>
      </c>
      <c r="B720" t="inlineStr">
        <is>
          <t>Generación de Residuos Sólidos Mensual</t>
        </is>
      </c>
      <c r="C720" t="inlineStr">
        <is>
          <t>GESTIÓN AMBIENTAL</t>
        </is>
      </c>
      <c r="D720" t="inlineStr">
        <is>
          <t>Mensual</t>
        </is>
      </c>
      <c r="E720" t="inlineStr">
        <is>
          <t>Negativo</t>
        </is>
      </c>
      <c r="F720" s="134" t="n">
        <v>44651</v>
      </c>
      <c r="G720" t="n">
        <v>0</v>
      </c>
      <c r="H720" t="n">
        <v>7500</v>
      </c>
      <c r="I720" t="inlineStr">
        <is>
          <t>214-2022-03-31</t>
        </is>
      </c>
    </row>
    <row r="721">
      <c r="A721" t="n">
        <v>214</v>
      </c>
      <c r="B721" t="inlineStr">
        <is>
          <t>Generación de Residuos Sólidos Mensual</t>
        </is>
      </c>
      <c r="C721" t="inlineStr">
        <is>
          <t>GESTIÓN AMBIENTAL</t>
        </is>
      </c>
      <c r="D721" t="inlineStr">
        <is>
          <t>Mensual</t>
        </is>
      </c>
      <c r="E721" t="inlineStr">
        <is>
          <t>Negativo</t>
        </is>
      </c>
      <c r="F721" s="134" t="n">
        <v>44681</v>
      </c>
      <c r="G721" t="n">
        <v>0</v>
      </c>
      <c r="H721" t="n">
        <v>7500</v>
      </c>
      <c r="I721" t="inlineStr">
        <is>
          <t>214-2022-04-30</t>
        </is>
      </c>
    </row>
    <row r="722">
      <c r="A722" t="n">
        <v>214</v>
      </c>
      <c r="B722" t="inlineStr">
        <is>
          <t>Generación de Residuos Sólidos Mensual</t>
        </is>
      </c>
      <c r="C722" t="inlineStr">
        <is>
          <t>GESTIÓN AMBIENTAL</t>
        </is>
      </c>
      <c r="D722" t="inlineStr">
        <is>
          <t>Mensual</t>
        </is>
      </c>
      <c r="E722" t="inlineStr">
        <is>
          <t>Negativo</t>
        </is>
      </c>
      <c r="F722" s="134" t="n">
        <v>44712</v>
      </c>
      <c r="G722" t="n">
        <v>0</v>
      </c>
      <c r="H722" t="n">
        <v>7500</v>
      </c>
      <c r="I722" t="inlineStr">
        <is>
          <t>214-2022-05-31</t>
        </is>
      </c>
    </row>
    <row r="723">
      <c r="A723" t="n">
        <v>214</v>
      </c>
      <c r="B723" t="inlineStr">
        <is>
          <t>Generación de Residuos Sólidos Mensual</t>
        </is>
      </c>
      <c r="C723" t="inlineStr">
        <is>
          <t>GESTIÓN AMBIENTAL</t>
        </is>
      </c>
      <c r="D723" t="inlineStr">
        <is>
          <t>Mensual</t>
        </is>
      </c>
      <c r="E723" t="inlineStr">
        <is>
          <t>Negativo</t>
        </is>
      </c>
      <c r="F723" s="134" t="n">
        <v>44742</v>
      </c>
      <c r="G723" t="n">
        <v>0</v>
      </c>
      <c r="H723" t="n">
        <v>7500</v>
      </c>
      <c r="I723" t="inlineStr">
        <is>
          <t>214-2022-06-30</t>
        </is>
      </c>
    </row>
    <row r="724">
      <c r="A724" t="n">
        <v>214</v>
      </c>
      <c r="B724" t="inlineStr">
        <is>
          <t>Generación de Residuos Sólidos Mensual</t>
        </is>
      </c>
      <c r="C724" t="inlineStr">
        <is>
          <t>GESTIÓN AMBIENTAL</t>
        </is>
      </c>
      <c r="D724" t="inlineStr">
        <is>
          <t>Mensual</t>
        </is>
      </c>
      <c r="E724" t="inlineStr">
        <is>
          <t>Negativo</t>
        </is>
      </c>
      <c r="F724" s="134" t="n">
        <v>44773</v>
      </c>
      <c r="G724" t="n">
        <v>0</v>
      </c>
      <c r="H724" t="n">
        <v>7500</v>
      </c>
      <c r="I724" t="inlineStr">
        <is>
          <t>214-2022-07-31</t>
        </is>
      </c>
    </row>
    <row r="725">
      <c r="A725" t="n">
        <v>214</v>
      </c>
      <c r="B725" t="inlineStr">
        <is>
          <t>Generación de Residuos Sólidos Mensual</t>
        </is>
      </c>
      <c r="C725" t="inlineStr">
        <is>
          <t>GESTIÓN AMBIENTAL</t>
        </is>
      </c>
      <c r="D725" t="inlineStr">
        <is>
          <t>Mensual</t>
        </is>
      </c>
      <c r="E725" t="inlineStr">
        <is>
          <t>Negativo</t>
        </is>
      </c>
      <c r="F725" s="134" t="n">
        <v>44804</v>
      </c>
      <c r="G725" t="n">
        <v>0</v>
      </c>
      <c r="H725" t="n">
        <v>7500</v>
      </c>
      <c r="I725" t="inlineStr">
        <is>
          <t>214-2022-08-31</t>
        </is>
      </c>
    </row>
    <row r="726">
      <c r="A726" t="n">
        <v>214</v>
      </c>
      <c r="B726" t="inlineStr">
        <is>
          <t>Generación de Residuos Sólidos Mensual</t>
        </is>
      </c>
      <c r="C726" t="inlineStr">
        <is>
          <t>GESTIÓN AMBIENTAL</t>
        </is>
      </c>
      <c r="D726" t="inlineStr">
        <is>
          <t>Mensual</t>
        </is>
      </c>
      <c r="E726" t="inlineStr">
        <is>
          <t>Negativo</t>
        </is>
      </c>
      <c r="F726" s="134" t="n">
        <v>44834</v>
      </c>
      <c r="G726" t="n">
        <v>0</v>
      </c>
      <c r="H726" t="n">
        <v>7500</v>
      </c>
      <c r="I726" t="inlineStr">
        <is>
          <t>214-2022-09-30</t>
        </is>
      </c>
    </row>
    <row r="727">
      <c r="A727" t="n">
        <v>214</v>
      </c>
      <c r="B727" t="inlineStr">
        <is>
          <t>Generación de Residuos Sólidos Mensual</t>
        </is>
      </c>
      <c r="C727" t="inlineStr">
        <is>
          <t>GESTIÓN AMBIENTAL</t>
        </is>
      </c>
      <c r="D727" t="inlineStr">
        <is>
          <t>Mensual</t>
        </is>
      </c>
      <c r="E727" t="inlineStr">
        <is>
          <t>Negativo</t>
        </is>
      </c>
      <c r="F727" s="134" t="n">
        <v>44865</v>
      </c>
      <c r="G727" t="n">
        <v>0</v>
      </c>
      <c r="H727" t="n">
        <v>7500</v>
      </c>
      <c r="I727" t="inlineStr">
        <is>
          <t>214-2022-10-31</t>
        </is>
      </c>
    </row>
    <row r="728">
      <c r="A728" t="n">
        <v>214</v>
      </c>
      <c r="B728" t="inlineStr">
        <is>
          <t>Generación de Residuos Sólidos Mensual</t>
        </is>
      </c>
      <c r="C728" t="inlineStr">
        <is>
          <t>GESTIÓN AMBIENTAL</t>
        </is>
      </c>
      <c r="D728" t="inlineStr">
        <is>
          <t>Mensual</t>
        </is>
      </c>
      <c r="E728" t="inlineStr">
        <is>
          <t>Negativo</t>
        </is>
      </c>
      <c r="F728" s="134" t="n">
        <v>44895</v>
      </c>
      <c r="G728" t="n">
        <v>0</v>
      </c>
      <c r="H728" t="n">
        <v>7500</v>
      </c>
      <c r="I728" t="inlineStr">
        <is>
          <t>214-2022-11-30</t>
        </is>
      </c>
    </row>
    <row r="729">
      <c r="A729" t="n">
        <v>214</v>
      </c>
      <c r="B729" t="inlineStr">
        <is>
          <t>Generación de Residuos Sólidos Mensual</t>
        </is>
      </c>
      <c r="C729" t="inlineStr">
        <is>
          <t>GESTIÓN AMBIENTAL</t>
        </is>
      </c>
      <c r="D729" t="inlineStr">
        <is>
          <t>Mensual</t>
        </is>
      </c>
      <c r="E729" t="inlineStr">
        <is>
          <t>Negativo</t>
        </is>
      </c>
      <c r="F729" s="134" t="n">
        <v>44926</v>
      </c>
      <c r="G729" t="n">
        <v>0</v>
      </c>
      <c r="H729" t="n">
        <v>7500</v>
      </c>
      <c r="I729" t="inlineStr">
        <is>
          <t>214-2022-12-31</t>
        </is>
      </c>
    </row>
    <row r="730">
      <c r="A730" t="n">
        <v>214</v>
      </c>
      <c r="B730" t="inlineStr">
        <is>
          <t>Generación de Residuos Sólidos Mensual</t>
        </is>
      </c>
      <c r="C730" t="inlineStr">
        <is>
          <t>GESTIÓN AMBIENTAL</t>
        </is>
      </c>
      <c r="D730" t="inlineStr">
        <is>
          <t>Mensual</t>
        </is>
      </c>
      <c r="E730" t="inlineStr">
        <is>
          <t>Negativo</t>
        </is>
      </c>
      <c r="F730" s="134" t="n">
        <v>44957</v>
      </c>
      <c r="G730" t="n">
        <v>1399.55</v>
      </c>
      <c r="H730" t="n">
        <v>7500</v>
      </c>
      <c r="I730" t="inlineStr">
        <is>
          <t>214-2023-01-31</t>
        </is>
      </c>
    </row>
    <row r="731">
      <c r="A731" t="n">
        <v>214</v>
      </c>
      <c r="B731" t="inlineStr">
        <is>
          <t>Generación de Residuos Sólidos Mensual</t>
        </is>
      </c>
      <c r="C731" t="inlineStr">
        <is>
          <t>GESTIÓN AMBIENTAL</t>
        </is>
      </c>
      <c r="D731" t="inlineStr">
        <is>
          <t>Mensual</t>
        </is>
      </c>
      <c r="E731" t="inlineStr">
        <is>
          <t>Negativo</t>
        </is>
      </c>
      <c r="F731" s="134" t="n">
        <v>44985</v>
      </c>
      <c r="G731" t="n">
        <v>2255.66</v>
      </c>
      <c r="H731" t="n">
        <v>7500</v>
      </c>
      <c r="I731" t="inlineStr">
        <is>
          <t>214-2023-02-28</t>
        </is>
      </c>
    </row>
    <row r="732">
      <c r="A732" t="n">
        <v>214</v>
      </c>
      <c r="B732" t="inlineStr">
        <is>
          <t>Generación de Residuos Sólidos Mensual</t>
        </is>
      </c>
      <c r="C732" t="inlineStr">
        <is>
          <t>GESTIÓN AMBIENTAL</t>
        </is>
      </c>
      <c r="D732" t="inlineStr">
        <is>
          <t>Mensual</t>
        </is>
      </c>
      <c r="E732" t="inlineStr">
        <is>
          <t>Negativo</t>
        </is>
      </c>
      <c r="F732" s="134" t="n">
        <v>45016</v>
      </c>
      <c r="G732" t="n">
        <v>2757</v>
      </c>
      <c r="H732" t="n">
        <v>7500</v>
      </c>
      <c r="I732" t="inlineStr">
        <is>
          <t>214-2023-03-31</t>
        </is>
      </c>
    </row>
    <row r="733">
      <c r="A733" t="n">
        <v>214</v>
      </c>
      <c r="B733" t="inlineStr">
        <is>
          <t>Generación de Residuos Sólidos Mensual</t>
        </is>
      </c>
      <c r="C733" t="inlineStr">
        <is>
          <t>GESTIÓN AMBIENTAL</t>
        </is>
      </c>
      <c r="D733" t="inlineStr">
        <is>
          <t>Mensual</t>
        </is>
      </c>
      <c r="E733" t="inlineStr">
        <is>
          <t>Negativo</t>
        </is>
      </c>
      <c r="F733" s="134" t="n">
        <v>45046</v>
      </c>
      <c r="G733" t="n">
        <v>2313.5</v>
      </c>
      <c r="H733" t="n">
        <v>7500</v>
      </c>
      <c r="I733" t="inlineStr">
        <is>
          <t>214-2023-04-30</t>
        </is>
      </c>
    </row>
    <row r="734">
      <c r="A734" t="n">
        <v>214</v>
      </c>
      <c r="B734" t="inlineStr">
        <is>
          <t>Generación de Residuos Sólidos Mensual</t>
        </is>
      </c>
      <c r="C734" t="inlineStr">
        <is>
          <t>GESTIÓN AMBIENTAL</t>
        </is>
      </c>
      <c r="D734" t="inlineStr">
        <is>
          <t>Mensual</t>
        </is>
      </c>
      <c r="E734" t="inlineStr">
        <is>
          <t>Negativo</t>
        </is>
      </c>
      <c r="F734" s="134" t="n">
        <v>45077</v>
      </c>
      <c r="G734" t="n">
        <v>2632.03</v>
      </c>
      <c r="H734" t="n">
        <v>7500</v>
      </c>
      <c r="I734" t="inlineStr">
        <is>
          <t>214-2023-05-31</t>
        </is>
      </c>
    </row>
    <row r="735">
      <c r="A735" t="n">
        <v>214</v>
      </c>
      <c r="B735" t="inlineStr">
        <is>
          <t>Generación de Residuos Sólidos Mensual</t>
        </is>
      </c>
      <c r="C735" t="inlineStr">
        <is>
          <t>GESTIÓN AMBIENTAL</t>
        </is>
      </c>
      <c r="D735" t="inlineStr">
        <is>
          <t>Mensual</t>
        </is>
      </c>
      <c r="E735" t="inlineStr">
        <is>
          <t>Negativo</t>
        </is>
      </c>
      <c r="F735" s="134" t="n">
        <v>45107</v>
      </c>
      <c r="G735" t="n">
        <v>2295.51</v>
      </c>
      <c r="H735" t="n">
        <v>7500</v>
      </c>
      <c r="I735" t="inlineStr">
        <is>
          <t>214-2023-06-30</t>
        </is>
      </c>
    </row>
    <row r="736">
      <c r="A736" t="n">
        <v>214</v>
      </c>
      <c r="B736" t="inlineStr">
        <is>
          <t>Generación de Residuos Sólidos Mensual</t>
        </is>
      </c>
      <c r="C736" t="inlineStr">
        <is>
          <t>GESTIÓN AMBIENTAL</t>
        </is>
      </c>
      <c r="D736" t="inlineStr">
        <is>
          <t>Mensual</t>
        </is>
      </c>
      <c r="E736" t="inlineStr">
        <is>
          <t>Negativo</t>
        </is>
      </c>
      <c r="F736" s="134" t="n">
        <v>45138</v>
      </c>
      <c r="G736" t="n">
        <v>2157.5</v>
      </c>
      <c r="H736" t="n">
        <v>7500</v>
      </c>
      <c r="I736" t="inlineStr">
        <is>
          <t>214-2023-07-31</t>
        </is>
      </c>
    </row>
    <row r="737">
      <c r="A737" t="n">
        <v>214</v>
      </c>
      <c r="B737" t="inlineStr">
        <is>
          <t>Generación de Residuos Sólidos Mensual</t>
        </is>
      </c>
      <c r="C737" t="inlineStr">
        <is>
          <t>GESTIÓN AMBIENTAL</t>
        </is>
      </c>
      <c r="D737" t="inlineStr">
        <is>
          <t>Mensual</t>
        </is>
      </c>
      <c r="E737" t="inlineStr">
        <is>
          <t>Negativo</t>
        </is>
      </c>
      <c r="F737" s="134" t="n">
        <v>45169</v>
      </c>
      <c r="G737" t="n">
        <v>6540.08</v>
      </c>
      <c r="H737" t="n">
        <v>7500</v>
      </c>
      <c r="I737" t="inlineStr">
        <is>
          <t>214-2023-08-31</t>
        </is>
      </c>
    </row>
    <row r="738">
      <c r="A738" t="n">
        <v>214</v>
      </c>
      <c r="B738" t="inlineStr">
        <is>
          <t>Generación de Residuos Sólidos Mensual</t>
        </is>
      </c>
      <c r="C738" t="inlineStr">
        <is>
          <t>GESTIÓN AMBIENTAL</t>
        </is>
      </c>
      <c r="D738" t="inlineStr">
        <is>
          <t>Mensual</t>
        </is>
      </c>
      <c r="E738" t="inlineStr">
        <is>
          <t>Negativo</t>
        </is>
      </c>
      <c r="F738" s="134" t="n">
        <v>45199</v>
      </c>
      <c r="G738" t="n">
        <v>7824.24</v>
      </c>
      <c r="H738" t="n">
        <v>7500</v>
      </c>
      <c r="I738" t="inlineStr">
        <is>
          <t>214-2023-09-30</t>
        </is>
      </c>
    </row>
    <row r="739">
      <c r="A739" t="n">
        <v>214</v>
      </c>
      <c r="B739" t="inlineStr">
        <is>
          <t>Generación de Residuos Sólidos Mensual</t>
        </is>
      </c>
      <c r="C739" t="inlineStr">
        <is>
          <t>GESTIÓN AMBIENTAL</t>
        </is>
      </c>
      <c r="D739" t="inlineStr">
        <is>
          <t>Mensual</t>
        </is>
      </c>
      <c r="E739" t="inlineStr">
        <is>
          <t>Negativo</t>
        </is>
      </c>
      <c r="F739" s="134" t="n">
        <v>45230</v>
      </c>
      <c r="G739" t="n">
        <v>6165.24</v>
      </c>
      <c r="H739" t="n">
        <v>7500</v>
      </c>
      <c r="I739" t="inlineStr">
        <is>
          <t>214-2023-10-31</t>
        </is>
      </c>
    </row>
    <row r="740">
      <c r="A740" t="n">
        <v>214</v>
      </c>
      <c r="B740" t="inlineStr">
        <is>
          <t>Generación de Residuos Sólidos Mensual</t>
        </is>
      </c>
      <c r="C740" t="inlineStr">
        <is>
          <t>GESTIÓN AMBIENTAL</t>
        </is>
      </c>
      <c r="D740" t="inlineStr">
        <is>
          <t>Mensual</t>
        </is>
      </c>
      <c r="E740" t="inlineStr">
        <is>
          <t>Negativo</t>
        </is>
      </c>
      <c r="F740" s="134" t="n">
        <v>45260</v>
      </c>
      <c r="G740" t="n">
        <v>6186.4</v>
      </c>
      <c r="H740" t="n">
        <v>7500</v>
      </c>
      <c r="I740" t="inlineStr">
        <is>
          <t>214-2023-11-30</t>
        </is>
      </c>
    </row>
    <row r="741">
      <c r="A741" t="n">
        <v>214</v>
      </c>
      <c r="B741" t="inlineStr">
        <is>
          <t>Generación de Residuos Sólidos Mensual</t>
        </is>
      </c>
      <c r="C741" t="inlineStr">
        <is>
          <t>GESTIÓN AMBIENTAL</t>
        </is>
      </c>
      <c r="D741" t="inlineStr">
        <is>
          <t>Mensual</t>
        </is>
      </c>
      <c r="E741" t="inlineStr">
        <is>
          <t>Negativo</t>
        </is>
      </c>
      <c r="F741" s="134" t="n">
        <v>45291</v>
      </c>
      <c r="G741" t="n">
        <v>2129.59</v>
      </c>
      <c r="H741" t="n">
        <v>7500</v>
      </c>
      <c r="I741" t="inlineStr">
        <is>
          <t>214-2023-12-31</t>
        </is>
      </c>
    </row>
    <row r="742">
      <c r="A742" t="n">
        <v>214</v>
      </c>
      <c r="B742" t="inlineStr">
        <is>
          <t>Generación de Residuos Sólidos Mensual</t>
        </is>
      </c>
      <c r="C742" t="inlineStr">
        <is>
          <t>GESTIÓN AMBIENTAL</t>
        </is>
      </c>
      <c r="D742" t="inlineStr">
        <is>
          <t>Mensual</t>
        </is>
      </c>
      <c r="E742" t="inlineStr">
        <is>
          <t>Negativo</t>
        </is>
      </c>
      <c r="F742" s="134" t="n">
        <v>45322</v>
      </c>
      <c r="G742" t="n">
        <v>3375.7</v>
      </c>
      <c r="H742" t="n">
        <v>7500</v>
      </c>
      <c r="I742" t="inlineStr">
        <is>
          <t>214-2024-01-31</t>
        </is>
      </c>
    </row>
    <row r="743">
      <c r="A743" t="n">
        <v>214</v>
      </c>
      <c r="B743" t="inlineStr">
        <is>
          <t>Generación de Residuos Sólidos Mensual</t>
        </is>
      </c>
      <c r="C743" t="inlineStr">
        <is>
          <t>GESTIÓN AMBIENTAL</t>
        </is>
      </c>
      <c r="D743" t="inlineStr">
        <is>
          <t>Mensual</t>
        </is>
      </c>
      <c r="E743" t="inlineStr">
        <is>
          <t>Negativo</t>
        </is>
      </c>
      <c r="F743" s="134" t="n">
        <v>45351</v>
      </c>
      <c r="G743" t="n">
        <v>6138.9</v>
      </c>
      <c r="H743" t="n">
        <v>7500</v>
      </c>
      <c r="I743" t="inlineStr">
        <is>
          <t>214-2024-02-29</t>
        </is>
      </c>
    </row>
    <row r="744">
      <c r="A744" t="n">
        <v>214</v>
      </c>
      <c r="B744" t="inlineStr">
        <is>
          <t>Generación de Residuos Sólidos Mensual</t>
        </is>
      </c>
      <c r="C744" t="inlineStr">
        <is>
          <t>GESTIÓN AMBIENTAL</t>
        </is>
      </c>
      <c r="D744" t="inlineStr">
        <is>
          <t>Mensual</t>
        </is>
      </c>
      <c r="E744" t="inlineStr">
        <is>
          <t>Negativo</t>
        </is>
      </c>
      <c r="F744" s="134" t="n">
        <v>45382</v>
      </c>
      <c r="G744" t="n">
        <v>5548.44</v>
      </c>
      <c r="H744" t="n">
        <v>7500</v>
      </c>
      <c r="I744" t="inlineStr">
        <is>
          <t>214-2024-03-31</t>
        </is>
      </c>
    </row>
    <row r="745">
      <c r="A745" t="n">
        <v>214</v>
      </c>
      <c r="B745" t="inlineStr">
        <is>
          <t>Generación de Residuos Sólidos Mensual</t>
        </is>
      </c>
      <c r="C745" t="inlineStr">
        <is>
          <t>GESTIÓN AMBIENTAL</t>
        </is>
      </c>
      <c r="D745" t="inlineStr">
        <is>
          <t>Mensual</t>
        </is>
      </c>
      <c r="E745" t="inlineStr">
        <is>
          <t>Negativo</t>
        </is>
      </c>
      <c r="F745" s="134" t="n">
        <v>45412</v>
      </c>
      <c r="G745" t="n">
        <v>7543.48</v>
      </c>
      <c r="H745" t="n">
        <v>7500</v>
      </c>
      <c r="I745" t="inlineStr">
        <is>
          <t>214-2024-04-30</t>
        </is>
      </c>
    </row>
    <row r="746">
      <c r="A746" t="n">
        <v>214</v>
      </c>
      <c r="B746" t="inlineStr">
        <is>
          <t>Generación de Residuos Sólidos Mensual</t>
        </is>
      </c>
      <c r="C746" t="inlineStr">
        <is>
          <t>GESTIÓN AMBIENTAL</t>
        </is>
      </c>
      <c r="D746" t="inlineStr">
        <is>
          <t>Mensual</t>
        </is>
      </c>
      <c r="E746" t="inlineStr">
        <is>
          <t>Negativo</t>
        </is>
      </c>
      <c r="F746" s="134" t="n">
        <v>45443</v>
      </c>
      <c r="G746" t="n">
        <v>7006.34</v>
      </c>
      <c r="H746" t="n">
        <v>7500</v>
      </c>
      <c r="I746" t="inlineStr">
        <is>
          <t>214-2024-05-31</t>
        </is>
      </c>
    </row>
    <row r="747">
      <c r="A747" t="n">
        <v>214</v>
      </c>
      <c r="B747" t="inlineStr">
        <is>
          <t>Generación de Residuos Sólidos Mensual</t>
        </is>
      </c>
      <c r="C747" t="inlineStr">
        <is>
          <t>GESTIÓN AMBIENTAL</t>
        </is>
      </c>
      <c r="D747" t="inlineStr">
        <is>
          <t>Mensual</t>
        </is>
      </c>
      <c r="E747" t="inlineStr">
        <is>
          <t>Negativo</t>
        </is>
      </c>
      <c r="F747" s="134" t="n">
        <v>45473</v>
      </c>
      <c r="G747" t="n">
        <v>3200.05</v>
      </c>
      <c r="H747" t="n">
        <v>7500</v>
      </c>
      <c r="I747" t="inlineStr">
        <is>
          <t>214-2024-06-30</t>
        </is>
      </c>
    </row>
    <row r="748">
      <c r="A748" t="n">
        <v>214</v>
      </c>
      <c r="B748" t="inlineStr">
        <is>
          <t>Generación de Residuos Sólidos Mensual</t>
        </is>
      </c>
      <c r="C748" t="inlineStr">
        <is>
          <t>GESTIÓN AMBIENTAL</t>
        </is>
      </c>
      <c r="D748" t="inlineStr">
        <is>
          <t>Mensual</t>
        </is>
      </c>
      <c r="E748" t="inlineStr">
        <is>
          <t>Negativo</t>
        </is>
      </c>
      <c r="F748" s="134" t="n">
        <v>45504</v>
      </c>
      <c r="G748" t="n">
        <v>0</v>
      </c>
      <c r="H748" t="n">
        <v>7500</v>
      </c>
      <c r="I748" t="inlineStr">
        <is>
          <t>214-2024-07-31</t>
        </is>
      </c>
    </row>
    <row r="749">
      <c r="A749" t="n">
        <v>214</v>
      </c>
      <c r="B749" t="inlineStr">
        <is>
          <t>Generación de Residuos Sólidos Mensual</t>
        </is>
      </c>
      <c r="C749" t="inlineStr">
        <is>
          <t>GESTIÓN AMBIENTAL</t>
        </is>
      </c>
      <c r="D749" t="inlineStr">
        <is>
          <t>Mensual</t>
        </is>
      </c>
      <c r="E749" t="inlineStr">
        <is>
          <t>Negativo</t>
        </is>
      </c>
      <c r="F749" s="134" t="n">
        <v>45535</v>
      </c>
      <c r="G749" t="n">
        <v>0</v>
      </c>
      <c r="H749" t="n">
        <v>7500</v>
      </c>
      <c r="I749" t="inlineStr">
        <is>
          <t>214-2024-08-31</t>
        </is>
      </c>
    </row>
    <row r="750">
      <c r="A750" t="n">
        <v>214</v>
      </c>
      <c r="B750" t="inlineStr">
        <is>
          <t>Generación de Residuos Sólidos Mensual</t>
        </is>
      </c>
      <c r="C750" t="inlineStr">
        <is>
          <t>GESTIÓN AMBIENTAL</t>
        </is>
      </c>
      <c r="D750" t="inlineStr">
        <is>
          <t>Mensual</t>
        </is>
      </c>
      <c r="E750" t="inlineStr">
        <is>
          <t>Negativo</t>
        </is>
      </c>
      <c r="F750" s="134" t="n">
        <v>45565</v>
      </c>
      <c r="G750" t="n">
        <v>0</v>
      </c>
      <c r="H750" t="n">
        <v>7500</v>
      </c>
      <c r="I750" t="inlineStr">
        <is>
          <t>214-2024-09-30</t>
        </is>
      </c>
    </row>
    <row r="751">
      <c r="A751" t="n">
        <v>214</v>
      </c>
      <c r="B751" t="inlineStr">
        <is>
          <t>Generación de Residuos Sólidos Mensual</t>
        </is>
      </c>
      <c r="C751" t="inlineStr">
        <is>
          <t>GESTIÓN AMBIENTAL</t>
        </is>
      </c>
      <c r="D751" t="inlineStr">
        <is>
          <t>Mensual</t>
        </is>
      </c>
      <c r="E751" t="inlineStr">
        <is>
          <t>Negativo</t>
        </is>
      </c>
      <c r="F751" s="134" t="n">
        <v>45596</v>
      </c>
      <c r="G751" t="n">
        <v>0</v>
      </c>
      <c r="H751" t="n">
        <v>7500</v>
      </c>
      <c r="I751" t="inlineStr">
        <is>
          <t>214-2024-10-31</t>
        </is>
      </c>
    </row>
    <row r="752">
      <c r="A752" t="n">
        <v>214</v>
      </c>
      <c r="B752" t="inlineStr">
        <is>
          <t>Generación de Residuos Sólidos Mensual</t>
        </is>
      </c>
      <c r="C752" t="inlineStr">
        <is>
          <t>GESTIÓN AMBIENTAL</t>
        </is>
      </c>
      <c r="D752" t="inlineStr">
        <is>
          <t>Mensual</t>
        </is>
      </c>
      <c r="E752" t="inlineStr">
        <is>
          <t>Negativo</t>
        </is>
      </c>
      <c r="F752" s="134" t="n">
        <v>45626</v>
      </c>
      <c r="G752" t="n">
        <v>0</v>
      </c>
      <c r="H752" t="n">
        <v>7500</v>
      </c>
      <c r="I752" t="inlineStr">
        <is>
          <t>214-2024-11-30</t>
        </is>
      </c>
    </row>
    <row r="753">
      <c r="A753" t="n">
        <v>214</v>
      </c>
      <c r="B753" t="inlineStr">
        <is>
          <t>Generación de Residuos Sólidos Mensual</t>
        </is>
      </c>
      <c r="C753" t="inlineStr">
        <is>
          <t>GESTIÓN AMBIENTAL</t>
        </is>
      </c>
      <c r="D753" t="inlineStr">
        <is>
          <t>Mensual</t>
        </is>
      </c>
      <c r="E753" t="inlineStr">
        <is>
          <t>Negativo</t>
        </is>
      </c>
      <c r="F753" s="134" t="n">
        <v>45657</v>
      </c>
      <c r="G753" t="n">
        <v>0</v>
      </c>
      <c r="H753" t="n">
        <v>7500</v>
      </c>
      <c r="I753" t="inlineStr">
        <is>
          <t>214-2024-12-31</t>
        </is>
      </c>
    </row>
    <row r="754">
      <c r="A754" t="n">
        <v>214</v>
      </c>
      <c r="B754" t="inlineStr">
        <is>
          <t>Generación de Residuos Sólidos Mensual</t>
        </is>
      </c>
      <c r="C754" t="inlineStr">
        <is>
          <t>GESTIÓN AMBIENTAL</t>
        </is>
      </c>
      <c r="D754" t="inlineStr">
        <is>
          <t>Mensual</t>
        </is>
      </c>
      <c r="E754" t="inlineStr">
        <is>
          <t>Negativo</t>
        </is>
      </c>
      <c r="F754" s="134" t="n">
        <v>45688</v>
      </c>
      <c r="G754" t="n">
        <v>2054.76</v>
      </c>
      <c r="H754" t="n">
        <v>7500</v>
      </c>
      <c r="I754" t="inlineStr">
        <is>
          <t>214-2025-01-31</t>
        </is>
      </c>
    </row>
    <row r="755">
      <c r="A755" t="n">
        <v>214</v>
      </c>
      <c r="B755" t="inlineStr">
        <is>
          <t>Generación de Residuos Sólidos Mensual</t>
        </is>
      </c>
      <c r="C755" t="inlineStr">
        <is>
          <t>GESTIÓN AMBIENTAL</t>
        </is>
      </c>
      <c r="D755" t="inlineStr">
        <is>
          <t>Mensual</t>
        </is>
      </c>
      <c r="E755" t="inlineStr">
        <is>
          <t>Negativo</t>
        </is>
      </c>
      <c r="F755" s="134" t="n">
        <v>45716</v>
      </c>
      <c r="G755" t="n">
        <v>5016.83</v>
      </c>
      <c r="H755" t="n">
        <v>7500</v>
      </c>
      <c r="I755" t="inlineStr">
        <is>
          <t>214-2025-02-28</t>
        </is>
      </c>
    </row>
    <row r="756">
      <c r="A756" t="n">
        <v>214</v>
      </c>
      <c r="B756" t="inlineStr">
        <is>
          <t>Generación de Residuos Sólidos Mensual</t>
        </is>
      </c>
      <c r="C756" t="inlineStr">
        <is>
          <t>GESTIÓN AMBIENTAL</t>
        </is>
      </c>
      <c r="D756" t="inlineStr">
        <is>
          <t>Mensual</t>
        </is>
      </c>
      <c r="E756" t="inlineStr">
        <is>
          <t>Negativo</t>
        </is>
      </c>
      <c r="F756" s="134" t="n">
        <v>45747</v>
      </c>
      <c r="G756" t="n">
        <v>6477.26</v>
      </c>
      <c r="H756" t="n">
        <v>7500</v>
      </c>
      <c r="I756" t="inlineStr">
        <is>
          <t>214-2025-03-31</t>
        </is>
      </c>
    </row>
    <row r="757">
      <c r="A757" t="n">
        <v>214</v>
      </c>
      <c r="B757" t="inlineStr">
        <is>
          <t>Generación de Residuos Sólidos Mensual</t>
        </is>
      </c>
      <c r="C757" t="inlineStr">
        <is>
          <t>GESTIÓN AMBIENTAL</t>
        </is>
      </c>
      <c r="D757" t="inlineStr">
        <is>
          <t>Mensual</t>
        </is>
      </c>
      <c r="E757" t="inlineStr">
        <is>
          <t>Negativo</t>
        </is>
      </c>
      <c r="F757" s="134" t="n">
        <v>45777</v>
      </c>
      <c r="G757" t="n">
        <v>5312.64</v>
      </c>
      <c r="H757" t="n">
        <v>7500</v>
      </c>
      <c r="I757" t="inlineStr">
        <is>
          <t>214-2025-04-30</t>
        </is>
      </c>
    </row>
    <row r="758">
      <c r="A758" t="n">
        <v>214</v>
      </c>
      <c r="B758" t="inlineStr">
        <is>
          <t>Generación de Residuos Sólidos Mensual</t>
        </is>
      </c>
      <c r="C758" t="inlineStr">
        <is>
          <t>GESTIÓN AMBIENTAL</t>
        </is>
      </c>
      <c r="D758" t="inlineStr">
        <is>
          <t>Mensual</t>
        </is>
      </c>
      <c r="E758" t="inlineStr">
        <is>
          <t>Negativo</t>
        </is>
      </c>
      <c r="F758" s="134" t="n">
        <v>45808</v>
      </c>
      <c r="G758" t="n">
        <v>5499.51</v>
      </c>
      <c r="H758" t="n">
        <v>7500</v>
      </c>
      <c r="I758" t="inlineStr">
        <is>
          <t>214-2025-05-31</t>
        </is>
      </c>
    </row>
    <row r="759">
      <c r="A759" t="n">
        <v>214</v>
      </c>
      <c r="B759" t="inlineStr">
        <is>
          <t>Generación de Residuos Sólidos Mensual</t>
        </is>
      </c>
      <c r="C759" t="inlineStr">
        <is>
          <t>GESTIÓN AMBIENTAL</t>
        </is>
      </c>
      <c r="D759" t="inlineStr">
        <is>
          <t>Mensual</t>
        </is>
      </c>
      <c r="E759" t="inlineStr">
        <is>
          <t>Negativo</t>
        </is>
      </c>
      <c r="F759" s="134" t="n">
        <v>45838</v>
      </c>
      <c r="G759" t="n">
        <v>2630.16</v>
      </c>
      <c r="H759" t="n">
        <v>7500</v>
      </c>
      <c r="I759" t="inlineStr">
        <is>
          <t>214-2025-06-30</t>
        </is>
      </c>
    </row>
    <row r="760">
      <c r="A760" t="n">
        <v>214</v>
      </c>
      <c r="B760" t="inlineStr">
        <is>
          <t>Generación de Residuos Sólidos Mensual</t>
        </is>
      </c>
      <c r="C760" t="inlineStr">
        <is>
          <t>GESTIÓN AMBIENTAL</t>
        </is>
      </c>
      <c r="D760" t="inlineStr">
        <is>
          <t>Mensual</t>
        </is>
      </c>
      <c r="E760" t="inlineStr">
        <is>
          <t>Negativo</t>
        </is>
      </c>
      <c r="F760" s="134" t="n">
        <v>45869</v>
      </c>
      <c r="G760" t="n">
        <v>2456.83</v>
      </c>
      <c r="H760" t="n">
        <v>7500</v>
      </c>
      <c r="I760" t="inlineStr">
        <is>
          <t>214-2025-07-31</t>
        </is>
      </c>
    </row>
    <row r="761">
      <c r="A761" t="n">
        <v>214</v>
      </c>
      <c r="B761" t="inlineStr">
        <is>
          <t>Generación de Residuos Sólidos Mensual</t>
        </is>
      </c>
      <c r="C761" t="inlineStr">
        <is>
          <t>GESTIÓN AMBIENTAL</t>
        </is>
      </c>
      <c r="D761" t="inlineStr">
        <is>
          <t>Mensual</t>
        </is>
      </c>
      <c r="E761" t="inlineStr">
        <is>
          <t>Negativo</t>
        </is>
      </c>
      <c r="F761" s="134" t="n">
        <v>45900</v>
      </c>
      <c r="G761" t="n">
        <v>5120.88</v>
      </c>
      <c r="H761" t="n">
        <v>7500</v>
      </c>
      <c r="I761" t="inlineStr">
        <is>
          <t>214-2025-08-31</t>
        </is>
      </c>
    </row>
    <row r="762">
      <c r="A762" t="n">
        <v>214</v>
      </c>
      <c r="B762" t="inlineStr">
        <is>
          <t>Generación de Residuos Sólidos Mensual</t>
        </is>
      </c>
      <c r="C762" t="inlineStr">
        <is>
          <t>GESTIÓN AMBIENTAL</t>
        </is>
      </c>
      <c r="D762" t="inlineStr">
        <is>
          <t>Mensual</t>
        </is>
      </c>
      <c r="E762" t="inlineStr">
        <is>
          <t>Negativo</t>
        </is>
      </c>
      <c r="F762" s="134" t="n">
        <v>45930</v>
      </c>
      <c r="G762" t="n">
        <v>5321.59</v>
      </c>
      <c r="H762" t="n">
        <v>7500</v>
      </c>
      <c r="I762" t="inlineStr">
        <is>
          <t>214-2025-09-30</t>
        </is>
      </c>
    </row>
    <row r="763">
      <c r="A763" t="n">
        <v>214</v>
      </c>
      <c r="B763" t="inlineStr">
        <is>
          <t>Generación de Residuos Sólidos Mensual</t>
        </is>
      </c>
      <c r="C763" t="inlineStr">
        <is>
          <t>GESTIÓN AMBIENTAL</t>
        </is>
      </c>
      <c r="D763" t="inlineStr">
        <is>
          <t>Mensual</t>
        </is>
      </c>
      <c r="E763" t="inlineStr">
        <is>
          <t>Negativo</t>
        </is>
      </c>
      <c r="F763" s="134" t="n">
        <v>45961</v>
      </c>
      <c r="G763" t="n">
        <v>3998.57</v>
      </c>
      <c r="H763" t="n">
        <v>7500</v>
      </c>
      <c r="I763" t="inlineStr">
        <is>
          <t>214-2025-10-31</t>
        </is>
      </c>
    </row>
    <row r="764">
      <c r="A764" t="n">
        <v>214</v>
      </c>
      <c r="B764" t="inlineStr">
        <is>
          <t>Generación de Residuos Sólidos Mensual</t>
        </is>
      </c>
      <c r="C764" t="inlineStr">
        <is>
          <t>GESTIÓN AMBIENTAL</t>
        </is>
      </c>
      <c r="D764" t="inlineStr">
        <is>
          <t>Mensual</t>
        </is>
      </c>
      <c r="E764" t="inlineStr">
        <is>
          <t>Negativo</t>
        </is>
      </c>
      <c r="F764" s="134" t="n">
        <v>45991</v>
      </c>
      <c r="G764" t="n">
        <v>5264</v>
      </c>
      <c r="H764" t="n">
        <v>7500</v>
      </c>
      <c r="I764" t="inlineStr">
        <is>
          <t>214-2025-11-30</t>
        </is>
      </c>
    </row>
    <row r="765">
      <c r="A765" t="n">
        <v>214</v>
      </c>
      <c r="B765" t="inlineStr">
        <is>
          <t>Generación de Residuos Sólidos Mensual</t>
        </is>
      </c>
      <c r="C765" t="inlineStr">
        <is>
          <t>GESTIÓN AMBIENTAL</t>
        </is>
      </c>
      <c r="D765" t="inlineStr">
        <is>
          <t>Mensual</t>
        </is>
      </c>
      <c r="E765" t="inlineStr">
        <is>
          <t>Negativo</t>
        </is>
      </c>
      <c r="F765" s="134" t="n">
        <v>46022</v>
      </c>
      <c r="G765" t="n">
        <v>2169.54</v>
      </c>
      <c r="H765" t="n">
        <v>7500</v>
      </c>
      <c r="I765" t="inlineStr">
        <is>
          <t>214-2025-12-31</t>
        </is>
      </c>
    </row>
    <row r="766">
      <c r="A766" t="n">
        <v>214</v>
      </c>
      <c r="B766" t="inlineStr">
        <is>
          <t>Generación de Residuos Sólidos Mensual</t>
        </is>
      </c>
      <c r="C766" t="inlineStr">
        <is>
          <t>GESTIÓN AMBIENTAL</t>
        </is>
      </c>
      <c r="D766" t="inlineStr">
        <is>
          <t>Mensual</t>
        </is>
      </c>
      <c r="E766" t="inlineStr">
        <is>
          <t>Negativo</t>
        </is>
      </c>
      <c r="F766" s="134" t="n">
        <v>46053</v>
      </c>
      <c r="H766" t="n">
        <v>7500</v>
      </c>
      <c r="I766" t="inlineStr">
        <is>
          <t>214-2026-01-31</t>
        </is>
      </c>
    </row>
    <row r="767">
      <c r="A767" t="n">
        <v>215</v>
      </c>
      <c r="B767" t="inlineStr">
        <is>
          <t>Disminución de la Generación de Residuos per Cápita</t>
        </is>
      </c>
      <c r="C767" t="inlineStr">
        <is>
          <t>GESTIÓN AMBIENTAL</t>
        </is>
      </c>
      <c r="D767" t="inlineStr">
        <is>
          <t>Semestral</t>
        </is>
      </c>
      <c r="E767" t="inlineStr">
        <is>
          <t>Positivo</t>
        </is>
      </c>
      <c r="F767" s="134" t="n">
        <v>44620</v>
      </c>
      <c r="H767" t="n">
        <v>1</v>
      </c>
      <c r="I767" t="inlineStr">
        <is>
          <t>215-2022-02-28</t>
        </is>
      </c>
    </row>
    <row r="768">
      <c r="A768" t="n">
        <v>215</v>
      </c>
      <c r="B768" t="inlineStr">
        <is>
          <t>Disminución de la Generación de Residuos per Cápita</t>
        </is>
      </c>
      <c r="C768" t="inlineStr">
        <is>
          <t>GESTIÓN AMBIENTAL</t>
        </is>
      </c>
      <c r="D768" t="inlineStr">
        <is>
          <t>Semestral</t>
        </is>
      </c>
      <c r="E768" t="inlineStr">
        <is>
          <t>Positivo</t>
        </is>
      </c>
      <c r="F768" s="134" t="n">
        <v>44651</v>
      </c>
      <c r="H768" t="n">
        <v>1</v>
      </c>
      <c r="I768" t="inlineStr">
        <is>
          <t>215-2022-03-31</t>
        </is>
      </c>
    </row>
    <row r="769">
      <c r="A769" t="n">
        <v>215</v>
      </c>
      <c r="B769" t="inlineStr">
        <is>
          <t>Disminución de la Generación de Residuos per Cápita</t>
        </is>
      </c>
      <c r="C769" t="inlineStr">
        <is>
          <t>GESTIÓN AMBIENTAL</t>
        </is>
      </c>
      <c r="D769" t="inlineStr">
        <is>
          <t>Semestral</t>
        </is>
      </c>
      <c r="E769" t="inlineStr">
        <is>
          <t>Positivo</t>
        </is>
      </c>
      <c r="F769" s="134" t="n">
        <v>44742</v>
      </c>
      <c r="H769" t="n">
        <v>1</v>
      </c>
      <c r="I769" t="inlineStr">
        <is>
          <t>215-2022-06-30</t>
        </is>
      </c>
    </row>
    <row r="770">
      <c r="A770" t="n">
        <v>215</v>
      </c>
      <c r="B770" t="inlineStr">
        <is>
          <t>Disminución de la Generación de Residuos per Cápita</t>
        </is>
      </c>
      <c r="C770" t="inlineStr">
        <is>
          <t>GESTIÓN AMBIENTAL</t>
        </is>
      </c>
      <c r="D770" t="inlineStr">
        <is>
          <t>Semestral</t>
        </is>
      </c>
      <c r="E770" t="inlineStr">
        <is>
          <t>Positivo</t>
        </is>
      </c>
      <c r="F770" s="134" t="n">
        <v>44926</v>
      </c>
      <c r="G770" t="n">
        <v>-23.628691983122</v>
      </c>
      <c r="H770" t="n">
        <v>1</v>
      </c>
      <c r="I770" t="inlineStr">
        <is>
          <t>215-2022-12-31</t>
        </is>
      </c>
    </row>
    <row r="771">
      <c r="A771" t="n">
        <v>215</v>
      </c>
      <c r="B771" t="inlineStr">
        <is>
          <t>Disminución de la Generación de Residuos per Cápita</t>
        </is>
      </c>
      <c r="C771" t="inlineStr">
        <is>
          <t>GESTIÓN AMBIENTAL</t>
        </is>
      </c>
      <c r="D771" t="inlineStr">
        <is>
          <t>Semestral</t>
        </is>
      </c>
      <c r="E771" t="inlineStr">
        <is>
          <t>Positivo</t>
        </is>
      </c>
      <c r="F771" s="134" t="n">
        <v>45107</v>
      </c>
      <c r="H771" t="n">
        <v>1</v>
      </c>
      <c r="I771" t="inlineStr">
        <is>
          <t>215-2023-06-30</t>
        </is>
      </c>
    </row>
    <row r="772">
      <c r="A772" t="n">
        <v>215</v>
      </c>
      <c r="B772" t="inlineStr">
        <is>
          <t>Disminución de la Generación de Residuos per Cápita</t>
        </is>
      </c>
      <c r="C772" t="inlineStr">
        <is>
          <t>GESTIÓN AMBIENTAL</t>
        </is>
      </c>
      <c r="D772" t="inlineStr">
        <is>
          <t>Semestral</t>
        </is>
      </c>
      <c r="E772" t="inlineStr">
        <is>
          <t>Positivo</t>
        </is>
      </c>
      <c r="F772" s="134" t="n">
        <v>45291</v>
      </c>
      <c r="G772" t="n">
        <v>-124.72</v>
      </c>
      <c r="H772" t="n">
        <v>1</v>
      </c>
      <c r="I772" t="inlineStr">
        <is>
          <t>215-2023-12-31</t>
        </is>
      </c>
    </row>
    <row r="773">
      <c r="A773" t="n">
        <v>215</v>
      </c>
      <c r="B773" t="inlineStr">
        <is>
          <t>Disminución de la Generación de Residuos per Cápita</t>
        </is>
      </c>
      <c r="C773" t="inlineStr">
        <is>
          <t>GESTIÓN AMBIENTAL</t>
        </is>
      </c>
      <c r="D773" t="inlineStr">
        <is>
          <t>Semestral</t>
        </is>
      </c>
      <c r="E773" t="inlineStr">
        <is>
          <t>Positivo</t>
        </is>
      </c>
      <c r="F773" s="134" t="n">
        <v>45473</v>
      </c>
      <c r="G773" t="n">
        <v>8</v>
      </c>
      <c r="H773" t="n">
        <v>1</v>
      </c>
      <c r="I773" t="inlineStr">
        <is>
          <t>215-2024-06-30</t>
        </is>
      </c>
    </row>
    <row r="774">
      <c r="A774" t="n">
        <v>215</v>
      </c>
      <c r="B774" t="inlineStr">
        <is>
          <t>Disminución de la Generación de Residuos per Cápita</t>
        </is>
      </c>
      <c r="C774" t="inlineStr">
        <is>
          <t>GESTIÓN AMBIENTAL</t>
        </is>
      </c>
      <c r="D774" t="inlineStr">
        <is>
          <t>Semestral</t>
        </is>
      </c>
      <c r="E774" t="inlineStr">
        <is>
          <t>Positivo</t>
        </is>
      </c>
      <c r="F774" s="134" t="n">
        <v>45657</v>
      </c>
      <c r="G774" t="n">
        <v>-45.65</v>
      </c>
      <c r="H774" t="n">
        <v>1</v>
      </c>
      <c r="I774" t="inlineStr">
        <is>
          <t>215-2024-12-31</t>
        </is>
      </c>
    </row>
    <row r="775">
      <c r="A775" t="n">
        <v>215</v>
      </c>
      <c r="B775" t="inlineStr">
        <is>
          <t>Disminución de la Generación de Residuos per Cápita</t>
        </is>
      </c>
      <c r="C775" t="inlineStr">
        <is>
          <t>GESTIÓN AMBIENTAL</t>
        </is>
      </c>
      <c r="D775" t="inlineStr">
        <is>
          <t>Semestral</t>
        </is>
      </c>
      <c r="E775" t="inlineStr">
        <is>
          <t>Positivo</t>
        </is>
      </c>
      <c r="F775" s="134" t="n">
        <v>45838</v>
      </c>
      <c r="G775" t="n">
        <v>-114.55</v>
      </c>
      <c r="H775" t="n">
        <v>1</v>
      </c>
      <c r="I775" t="inlineStr">
        <is>
          <t>215-2025-06-30</t>
        </is>
      </c>
    </row>
    <row r="776">
      <c r="A776" t="n">
        <v>215</v>
      </c>
      <c r="B776" t="inlineStr">
        <is>
          <t>Disminución de la Generación de Residuos per Cápita</t>
        </is>
      </c>
      <c r="C776" t="inlineStr">
        <is>
          <t>GESTIÓN AMBIENTAL</t>
        </is>
      </c>
      <c r="D776" t="inlineStr">
        <is>
          <t>Semestral</t>
        </is>
      </c>
      <c r="E776" t="inlineStr">
        <is>
          <t>Positivo</t>
        </is>
      </c>
      <c r="F776" s="134" t="n">
        <v>46022</v>
      </c>
      <c r="G776" t="n">
        <v>-6.43</v>
      </c>
      <c r="H776" t="n">
        <v>1</v>
      </c>
      <c r="I776" t="inlineStr">
        <is>
          <t>215-2025-12-31</t>
        </is>
      </c>
    </row>
    <row r="777">
      <c r="A777" t="n">
        <v>216</v>
      </c>
      <c r="B777" t="inlineStr">
        <is>
          <t>Disposición Ambientalmente Adecuada de Residuos Peligrosos</t>
        </is>
      </c>
      <c r="C777" t="inlineStr">
        <is>
          <t>GESTIÓN AMBIENTAL</t>
        </is>
      </c>
      <c r="D777" t="inlineStr">
        <is>
          <t>Anual</t>
        </is>
      </c>
      <c r="E777" t="inlineStr">
        <is>
          <t>Positivo</t>
        </is>
      </c>
      <c r="F777" s="134" t="n">
        <v>44926</v>
      </c>
      <c r="G777" t="n">
        <v>0</v>
      </c>
      <c r="H777" t="n">
        <v>100</v>
      </c>
      <c r="I777" t="inlineStr">
        <is>
          <t>216-2022-12-31</t>
        </is>
      </c>
    </row>
    <row r="778">
      <c r="A778" t="n">
        <v>216</v>
      </c>
      <c r="B778" t="inlineStr">
        <is>
          <t>Disposición Ambientalmente Adecuada de Residuos Peligrosos</t>
        </is>
      </c>
      <c r="C778" t="inlineStr">
        <is>
          <t>GESTIÓN AMBIENTAL</t>
        </is>
      </c>
      <c r="D778" t="inlineStr">
        <is>
          <t>Anual</t>
        </is>
      </c>
      <c r="E778" t="inlineStr">
        <is>
          <t>Positivo</t>
        </is>
      </c>
      <c r="F778" s="134" t="n">
        <v>45291</v>
      </c>
      <c r="G778" t="n">
        <v>100</v>
      </c>
      <c r="H778" t="n">
        <v>100</v>
      </c>
      <c r="I778" t="inlineStr">
        <is>
          <t>216-2023-12-31</t>
        </is>
      </c>
    </row>
    <row r="779">
      <c r="A779" t="n">
        <v>216</v>
      </c>
      <c r="B779" t="inlineStr">
        <is>
          <t>Disposición Ambientalmente Adecuada de Residuos Peligrosos</t>
        </is>
      </c>
      <c r="C779" t="inlineStr">
        <is>
          <t>GESTIÓN AMBIENTAL</t>
        </is>
      </c>
      <c r="D779" t="inlineStr">
        <is>
          <t>Anual</t>
        </is>
      </c>
      <c r="E779" t="inlineStr">
        <is>
          <t>Positivo</t>
        </is>
      </c>
      <c r="F779" s="134" t="n">
        <v>45657</v>
      </c>
      <c r="G779" t="n">
        <v>100</v>
      </c>
      <c r="H779" t="n">
        <v>100</v>
      </c>
      <c r="I779" t="inlineStr">
        <is>
          <t>216-2024-12-31</t>
        </is>
      </c>
    </row>
    <row r="780">
      <c r="A780" t="n">
        <v>216</v>
      </c>
      <c r="B780" t="inlineStr">
        <is>
          <t>Disposición Ambientalmente Adecuada de Residuos Peligrosos</t>
        </is>
      </c>
      <c r="C780" t="inlineStr">
        <is>
          <t>GESTIÓN AMBIENTAL</t>
        </is>
      </c>
      <c r="D780" t="inlineStr">
        <is>
          <t>Anual</t>
        </is>
      </c>
      <c r="E780" t="inlineStr">
        <is>
          <t>Positivo</t>
        </is>
      </c>
      <c r="F780" s="134" t="n">
        <v>46022</v>
      </c>
      <c r="G780" t="n">
        <v>100</v>
      </c>
      <c r="H780" t="n">
        <v>100</v>
      </c>
      <c r="I780" t="inlineStr">
        <is>
          <t>216-2025-12-31</t>
        </is>
      </c>
    </row>
    <row r="781">
      <c r="A781" t="n">
        <v>217</v>
      </c>
      <c r="B781" t="inlineStr">
        <is>
          <t>Aprovechamiento de Residuos</t>
        </is>
      </c>
      <c r="C781" t="inlineStr">
        <is>
          <t>GESTIÓN AMBIENTAL</t>
        </is>
      </c>
      <c r="D781" t="inlineStr">
        <is>
          <t>Mensual</t>
        </is>
      </c>
      <c r="E781" t="inlineStr">
        <is>
          <t>Positivo</t>
        </is>
      </c>
      <c r="F781" s="134" t="n">
        <v>44592</v>
      </c>
      <c r="H781" t="n">
        <v>20</v>
      </c>
      <c r="I781" t="inlineStr">
        <is>
          <t>217-2022-01-31</t>
        </is>
      </c>
    </row>
    <row r="782">
      <c r="A782" t="n">
        <v>217</v>
      </c>
      <c r="B782" t="inlineStr">
        <is>
          <t>Aprovechamiento de Residuos</t>
        </is>
      </c>
      <c r="C782" t="inlineStr">
        <is>
          <t>GESTIÓN AMBIENTAL</t>
        </is>
      </c>
      <c r="D782" t="inlineStr">
        <is>
          <t>Mensual</t>
        </is>
      </c>
      <c r="E782" t="inlineStr">
        <is>
          <t>Positivo</t>
        </is>
      </c>
      <c r="F782" s="134" t="n">
        <v>44620</v>
      </c>
      <c r="H782" t="n">
        <v>20</v>
      </c>
      <c r="I782" t="inlineStr">
        <is>
          <t>217-2022-02-28</t>
        </is>
      </c>
    </row>
    <row r="783">
      <c r="A783" t="n">
        <v>217</v>
      </c>
      <c r="B783" t="inlineStr">
        <is>
          <t>Aprovechamiento de Residuos</t>
        </is>
      </c>
      <c r="C783" t="inlineStr">
        <is>
          <t>GESTIÓN AMBIENTAL</t>
        </is>
      </c>
      <c r="D783" t="inlineStr">
        <is>
          <t>Mensual</t>
        </is>
      </c>
      <c r="E783" t="inlineStr">
        <is>
          <t>Positivo</t>
        </is>
      </c>
      <c r="F783" s="134" t="n">
        <v>44681</v>
      </c>
      <c r="H783" t="n">
        <v>20</v>
      </c>
      <c r="I783" t="inlineStr">
        <is>
          <t>217-2022-04-30</t>
        </is>
      </c>
    </row>
    <row r="784">
      <c r="A784" t="n">
        <v>217</v>
      </c>
      <c r="B784" t="inlineStr">
        <is>
          <t>Aprovechamiento de Residuos</t>
        </is>
      </c>
      <c r="C784" t="inlineStr">
        <is>
          <t>GESTIÓN AMBIENTAL</t>
        </is>
      </c>
      <c r="D784" t="inlineStr">
        <is>
          <t>Mensual</t>
        </is>
      </c>
      <c r="E784" t="inlineStr">
        <is>
          <t>Positivo</t>
        </is>
      </c>
      <c r="F784" s="134" t="n">
        <v>44712</v>
      </c>
      <c r="H784" t="n">
        <v>20</v>
      </c>
      <c r="I784" t="inlineStr">
        <is>
          <t>217-2022-05-31</t>
        </is>
      </c>
    </row>
    <row r="785">
      <c r="A785" t="n">
        <v>217</v>
      </c>
      <c r="B785" t="inlineStr">
        <is>
          <t>Aprovechamiento de Residuos</t>
        </is>
      </c>
      <c r="C785" t="inlineStr">
        <is>
          <t>GESTIÓN AMBIENTAL</t>
        </is>
      </c>
      <c r="D785" t="inlineStr">
        <is>
          <t>Mensual</t>
        </is>
      </c>
      <c r="E785" t="inlineStr">
        <is>
          <t>Positivo</t>
        </is>
      </c>
      <c r="F785" s="134" t="n">
        <v>44742</v>
      </c>
      <c r="H785" t="n">
        <v>20</v>
      </c>
      <c r="I785" t="inlineStr">
        <is>
          <t>217-2022-06-30</t>
        </is>
      </c>
    </row>
    <row r="786">
      <c r="A786" t="n">
        <v>217</v>
      </c>
      <c r="B786" t="inlineStr">
        <is>
          <t>Aprovechamiento de Residuos</t>
        </is>
      </c>
      <c r="C786" t="inlineStr">
        <is>
          <t>GESTIÓN AMBIENTAL</t>
        </is>
      </c>
      <c r="D786" t="inlineStr">
        <is>
          <t>Mensual</t>
        </is>
      </c>
      <c r="E786" t="inlineStr">
        <is>
          <t>Positivo</t>
        </is>
      </c>
      <c r="F786" s="134" t="n">
        <v>44773</v>
      </c>
      <c r="H786" t="n">
        <v>20</v>
      </c>
      <c r="I786" t="inlineStr">
        <is>
          <t>217-2022-07-31</t>
        </is>
      </c>
    </row>
    <row r="787">
      <c r="A787" t="n">
        <v>217</v>
      </c>
      <c r="B787" t="inlineStr">
        <is>
          <t>Aprovechamiento de Residuos</t>
        </is>
      </c>
      <c r="C787" t="inlineStr">
        <is>
          <t>GESTIÓN AMBIENTAL</t>
        </is>
      </c>
      <c r="D787" t="inlineStr">
        <is>
          <t>Mensual</t>
        </is>
      </c>
      <c r="E787" t="inlineStr">
        <is>
          <t>Positivo</t>
        </is>
      </c>
      <c r="F787" s="134" t="n">
        <v>44804</v>
      </c>
      <c r="H787" t="n">
        <v>20</v>
      </c>
      <c r="I787" t="inlineStr">
        <is>
          <t>217-2022-08-31</t>
        </is>
      </c>
    </row>
    <row r="788">
      <c r="A788" t="n">
        <v>217</v>
      </c>
      <c r="B788" t="inlineStr">
        <is>
          <t>Aprovechamiento de Residuos</t>
        </is>
      </c>
      <c r="C788" t="inlineStr">
        <is>
          <t>GESTIÓN AMBIENTAL</t>
        </is>
      </c>
      <c r="D788" t="inlineStr">
        <is>
          <t>Mensual</t>
        </is>
      </c>
      <c r="E788" t="inlineStr">
        <is>
          <t>Positivo</t>
        </is>
      </c>
      <c r="F788" s="134" t="n">
        <v>44834</v>
      </c>
      <c r="H788" t="n">
        <v>20</v>
      </c>
      <c r="I788" t="inlineStr">
        <is>
          <t>217-2022-09-30</t>
        </is>
      </c>
    </row>
    <row r="789">
      <c r="A789" t="n">
        <v>217</v>
      </c>
      <c r="B789" t="inlineStr">
        <is>
          <t>Aprovechamiento de Residuos</t>
        </is>
      </c>
      <c r="C789" t="inlineStr">
        <is>
          <t>GESTIÓN AMBIENTAL</t>
        </is>
      </c>
      <c r="D789" t="inlineStr">
        <is>
          <t>Mensual</t>
        </is>
      </c>
      <c r="E789" t="inlineStr">
        <is>
          <t>Positivo</t>
        </is>
      </c>
      <c r="F789" s="134" t="n">
        <v>44865</v>
      </c>
      <c r="H789" t="n">
        <v>20</v>
      </c>
      <c r="I789" t="inlineStr">
        <is>
          <t>217-2022-10-31</t>
        </is>
      </c>
    </row>
    <row r="790">
      <c r="A790" t="n">
        <v>217</v>
      </c>
      <c r="B790" t="inlineStr">
        <is>
          <t>Aprovechamiento de Residuos</t>
        </is>
      </c>
      <c r="C790" t="inlineStr">
        <is>
          <t>GESTIÓN AMBIENTAL</t>
        </is>
      </c>
      <c r="D790" t="inlineStr">
        <is>
          <t>Mensual</t>
        </is>
      </c>
      <c r="E790" t="inlineStr">
        <is>
          <t>Positivo</t>
        </is>
      </c>
      <c r="F790" s="134" t="n">
        <v>44895</v>
      </c>
      <c r="H790" t="n">
        <v>20</v>
      </c>
      <c r="I790" t="inlineStr">
        <is>
          <t>217-2022-11-30</t>
        </is>
      </c>
    </row>
    <row r="791">
      <c r="A791" t="n">
        <v>217</v>
      </c>
      <c r="B791" t="inlineStr">
        <is>
          <t>Aprovechamiento de Residuos</t>
        </is>
      </c>
      <c r="C791" t="inlineStr">
        <is>
          <t>GESTIÓN AMBIENTAL</t>
        </is>
      </c>
      <c r="D791" t="inlineStr">
        <is>
          <t>Mensual</t>
        </is>
      </c>
      <c r="E791" t="inlineStr">
        <is>
          <t>Positivo</t>
        </is>
      </c>
      <c r="F791" s="134" t="n">
        <v>44926</v>
      </c>
      <c r="H791" t="n">
        <v>20</v>
      </c>
      <c r="I791" t="inlineStr">
        <is>
          <t>217-2022-12-31</t>
        </is>
      </c>
    </row>
    <row r="792">
      <c r="A792" t="n">
        <v>217</v>
      </c>
      <c r="B792" t="inlineStr">
        <is>
          <t>Aprovechamiento de Residuos</t>
        </is>
      </c>
      <c r="C792" t="inlineStr">
        <is>
          <t>GESTIÓN AMBIENTAL</t>
        </is>
      </c>
      <c r="D792" t="inlineStr">
        <is>
          <t>Mensual</t>
        </is>
      </c>
      <c r="E792" t="inlineStr">
        <is>
          <t>Positivo</t>
        </is>
      </c>
      <c r="F792" s="134" t="n">
        <v>44957</v>
      </c>
      <c r="G792" t="n">
        <v>80.26584867075699</v>
      </c>
      <c r="H792" t="n">
        <v>20</v>
      </c>
      <c r="I792" t="inlineStr">
        <is>
          <t>217-2023-01-31</t>
        </is>
      </c>
    </row>
    <row r="793">
      <c r="A793" t="n">
        <v>217</v>
      </c>
      <c r="B793" t="inlineStr">
        <is>
          <t>Aprovechamiento de Residuos</t>
        </is>
      </c>
      <c r="C793" t="inlineStr">
        <is>
          <t>GESTIÓN AMBIENTAL</t>
        </is>
      </c>
      <c r="D793" t="inlineStr">
        <is>
          <t>Mensual</t>
        </is>
      </c>
      <c r="E793" t="inlineStr">
        <is>
          <t>Positivo</t>
        </is>
      </c>
      <c r="F793" s="134" t="n">
        <v>44985</v>
      </c>
      <c r="G793" t="n">
        <v>57.669322709163</v>
      </c>
      <c r="H793" t="n">
        <v>20</v>
      </c>
      <c r="I793" t="inlineStr">
        <is>
          <t>217-2023-02-28</t>
        </is>
      </c>
    </row>
    <row r="794">
      <c r="A794" t="n">
        <v>217</v>
      </c>
      <c r="B794" t="inlineStr">
        <is>
          <t>Aprovechamiento de Residuos</t>
        </is>
      </c>
      <c r="C794" t="inlineStr">
        <is>
          <t>GESTIÓN AMBIENTAL</t>
        </is>
      </c>
      <c r="D794" t="inlineStr">
        <is>
          <t>Mensual</t>
        </is>
      </c>
      <c r="E794" t="inlineStr">
        <is>
          <t>Positivo</t>
        </is>
      </c>
      <c r="F794" s="134" t="n">
        <v>45016</v>
      </c>
      <c r="G794" t="n">
        <v>53.684210526316</v>
      </c>
      <c r="H794" t="n">
        <v>20</v>
      </c>
      <c r="I794" t="inlineStr">
        <is>
          <t>217-2023-03-31</t>
        </is>
      </c>
    </row>
    <row r="795">
      <c r="A795" t="n">
        <v>217</v>
      </c>
      <c r="B795" t="inlineStr">
        <is>
          <t>Aprovechamiento de Residuos</t>
        </is>
      </c>
      <c r="C795" t="inlineStr">
        <is>
          <t>GESTIÓN AMBIENTAL</t>
        </is>
      </c>
      <c r="D795" t="inlineStr">
        <is>
          <t>Mensual</t>
        </is>
      </c>
      <c r="E795" t="inlineStr">
        <is>
          <t>Positivo</t>
        </is>
      </c>
      <c r="F795" s="134" t="n">
        <v>45046</v>
      </c>
      <c r="G795" t="n">
        <v>65.302491103203</v>
      </c>
      <c r="H795" t="n">
        <v>20</v>
      </c>
      <c r="I795" t="inlineStr">
        <is>
          <t>217-2023-04-30</t>
        </is>
      </c>
    </row>
    <row r="796">
      <c r="A796" t="n">
        <v>217</v>
      </c>
      <c r="B796" t="inlineStr">
        <is>
          <t>Aprovechamiento de Residuos</t>
        </is>
      </c>
      <c r="C796" t="inlineStr">
        <is>
          <t>GESTIÓN AMBIENTAL</t>
        </is>
      </c>
      <c r="D796" t="inlineStr">
        <is>
          <t>Mensual</t>
        </is>
      </c>
      <c r="E796" t="inlineStr">
        <is>
          <t>Positivo</t>
        </is>
      </c>
      <c r="F796" s="134" t="n">
        <v>45077</v>
      </c>
      <c r="G796" t="n">
        <v>33.942687747036</v>
      </c>
      <c r="H796" t="n">
        <v>20</v>
      </c>
      <c r="I796" t="inlineStr">
        <is>
          <t>217-2023-05-31</t>
        </is>
      </c>
    </row>
    <row r="797">
      <c r="A797" t="n">
        <v>217</v>
      </c>
      <c r="B797" t="inlineStr">
        <is>
          <t>Aprovechamiento de Residuos</t>
        </is>
      </c>
      <c r="C797" t="inlineStr">
        <is>
          <t>GESTIÓN AMBIENTAL</t>
        </is>
      </c>
      <c r="D797" t="inlineStr">
        <is>
          <t>Mensual</t>
        </is>
      </c>
      <c r="E797" t="inlineStr">
        <is>
          <t>Positivo</t>
        </is>
      </c>
      <c r="F797" s="134" t="n">
        <v>45107</v>
      </c>
      <c r="G797" t="n">
        <v>31.380626400921</v>
      </c>
      <c r="H797" t="n">
        <v>20</v>
      </c>
      <c r="I797" t="inlineStr">
        <is>
          <t>217-2023-06-30</t>
        </is>
      </c>
    </row>
    <row r="798">
      <c r="A798" t="n">
        <v>217</v>
      </c>
      <c r="B798" t="inlineStr">
        <is>
          <t>Aprovechamiento de Residuos</t>
        </is>
      </c>
      <c r="C798" t="inlineStr">
        <is>
          <t>GESTIÓN AMBIENTAL</t>
        </is>
      </c>
      <c r="D798" t="inlineStr">
        <is>
          <t>Mensual</t>
        </is>
      </c>
      <c r="E798" t="inlineStr">
        <is>
          <t>Positivo</t>
        </is>
      </c>
      <c r="F798" s="134" t="n">
        <v>45138</v>
      </c>
      <c r="G798" t="n">
        <v>24.49130938586327</v>
      </c>
      <c r="H798" t="n">
        <v>20</v>
      </c>
      <c r="I798" t="inlineStr">
        <is>
          <t>217-2023-07-31</t>
        </is>
      </c>
    </row>
    <row r="799">
      <c r="A799" t="n">
        <v>217</v>
      </c>
      <c r="B799" t="inlineStr">
        <is>
          <t>Aprovechamiento de Residuos</t>
        </is>
      </c>
      <c r="C799" t="inlineStr">
        <is>
          <t>GESTIÓN AMBIENTAL</t>
        </is>
      </c>
      <c r="D799" t="inlineStr">
        <is>
          <t>Mensual</t>
        </is>
      </c>
      <c r="E799" t="inlineStr">
        <is>
          <t>Positivo</t>
        </is>
      </c>
      <c r="F799" s="134" t="n">
        <v>45169</v>
      </c>
      <c r="G799" t="n">
        <v>26.432398380448</v>
      </c>
      <c r="H799" t="n">
        <v>20</v>
      </c>
      <c r="I799" t="inlineStr">
        <is>
          <t>217-2023-08-31</t>
        </is>
      </c>
    </row>
    <row r="800">
      <c r="A800" t="n">
        <v>217</v>
      </c>
      <c r="B800" t="inlineStr">
        <is>
          <t>Aprovechamiento de Residuos</t>
        </is>
      </c>
      <c r="C800" t="inlineStr">
        <is>
          <t>GESTIÓN AMBIENTAL</t>
        </is>
      </c>
      <c r="D800" t="inlineStr">
        <is>
          <t>Mensual</t>
        </is>
      </c>
      <c r="E800" t="inlineStr">
        <is>
          <t>Positivo</t>
        </is>
      </c>
      <c r="F800" s="134" t="n">
        <v>45199</v>
      </c>
      <c r="G800" t="n">
        <v>24.292455241659</v>
      </c>
      <c r="H800" t="n">
        <v>20</v>
      </c>
      <c r="I800" t="inlineStr">
        <is>
          <t>217-2023-09-30</t>
        </is>
      </c>
    </row>
    <row r="801">
      <c r="A801" t="n">
        <v>217</v>
      </c>
      <c r="B801" t="inlineStr">
        <is>
          <t>Aprovechamiento de Residuos</t>
        </is>
      </c>
      <c r="C801" t="inlineStr">
        <is>
          <t>GESTIÓN AMBIENTAL</t>
        </is>
      </c>
      <c r="D801" t="inlineStr">
        <is>
          <t>Mensual</t>
        </is>
      </c>
      <c r="E801" t="inlineStr">
        <is>
          <t>Positivo</t>
        </is>
      </c>
      <c r="F801" s="134" t="n">
        <v>45230</v>
      </c>
      <c r="G801" t="n">
        <v>16.28971459343</v>
      </c>
      <c r="H801" t="n">
        <v>20</v>
      </c>
      <c r="I801" t="inlineStr">
        <is>
          <t>217-2023-10-31</t>
        </is>
      </c>
    </row>
    <row r="802">
      <c r="A802" t="n">
        <v>217</v>
      </c>
      <c r="B802" t="inlineStr">
        <is>
          <t>Aprovechamiento de Residuos</t>
        </is>
      </c>
      <c r="C802" t="inlineStr">
        <is>
          <t>GESTIÓN AMBIENTAL</t>
        </is>
      </c>
      <c r="D802" t="inlineStr">
        <is>
          <t>Mensual</t>
        </is>
      </c>
      <c r="E802" t="inlineStr">
        <is>
          <t>Positivo</t>
        </is>
      </c>
      <c r="F802" s="134" t="n">
        <v>45260</v>
      </c>
      <c r="G802" t="n">
        <v>12.737618000776</v>
      </c>
      <c r="H802" t="n">
        <v>20</v>
      </c>
      <c r="I802" t="inlineStr">
        <is>
          <t>217-2023-11-30</t>
        </is>
      </c>
    </row>
    <row r="803">
      <c r="A803" t="n">
        <v>217</v>
      </c>
      <c r="B803" t="inlineStr">
        <is>
          <t>Aprovechamiento de Residuos</t>
        </is>
      </c>
      <c r="C803" t="inlineStr">
        <is>
          <t>GESTIÓN AMBIENTAL</t>
        </is>
      </c>
      <c r="D803" t="inlineStr">
        <is>
          <t>Mensual</t>
        </is>
      </c>
      <c r="E803" t="inlineStr">
        <is>
          <t>Positivo</t>
        </is>
      </c>
      <c r="F803" s="134" t="n">
        <v>45291</v>
      </c>
      <c r="G803" t="n">
        <v>26.540319967693</v>
      </c>
      <c r="H803" t="n">
        <v>20</v>
      </c>
      <c r="I803" t="inlineStr">
        <is>
          <t>217-2023-12-31</t>
        </is>
      </c>
    </row>
    <row r="804">
      <c r="A804" t="n">
        <v>217</v>
      </c>
      <c r="B804" t="inlineStr">
        <is>
          <t>Aprovechamiento de Residuos</t>
        </is>
      </c>
      <c r="C804" t="inlineStr">
        <is>
          <t>GESTIÓN AMBIENTAL</t>
        </is>
      </c>
      <c r="D804" t="inlineStr">
        <is>
          <t>Mensual</t>
        </is>
      </c>
      <c r="E804" t="inlineStr">
        <is>
          <t>Positivo</t>
        </is>
      </c>
      <c r="F804" s="134" t="n">
        <v>45322</v>
      </c>
      <c r="G804" t="n">
        <v>53.86</v>
      </c>
      <c r="H804" t="n">
        <v>20</v>
      </c>
      <c r="I804" t="inlineStr">
        <is>
          <t>217-2024-01-31</t>
        </is>
      </c>
    </row>
    <row r="805">
      <c r="A805" t="n">
        <v>217</v>
      </c>
      <c r="B805" t="inlineStr">
        <is>
          <t>Aprovechamiento de Residuos</t>
        </is>
      </c>
      <c r="C805" t="inlineStr">
        <is>
          <t>GESTIÓN AMBIENTAL</t>
        </is>
      </c>
      <c r="D805" t="inlineStr">
        <is>
          <t>Mensual</t>
        </is>
      </c>
      <c r="E805" t="inlineStr">
        <is>
          <t>Positivo</t>
        </is>
      </c>
      <c r="F805" s="134" t="n">
        <v>45351</v>
      </c>
      <c r="G805" t="n">
        <v>18.72</v>
      </c>
      <c r="H805" t="n">
        <v>20</v>
      </c>
      <c r="I805" t="inlineStr">
        <is>
          <t>217-2024-02-29</t>
        </is>
      </c>
    </row>
    <row r="806">
      <c r="A806" t="n">
        <v>217</v>
      </c>
      <c r="B806" t="inlineStr">
        <is>
          <t>Aprovechamiento de Residuos</t>
        </is>
      </c>
      <c r="C806" t="inlineStr">
        <is>
          <t>GESTIÓN AMBIENTAL</t>
        </is>
      </c>
      <c r="D806" t="inlineStr">
        <is>
          <t>Mensual</t>
        </is>
      </c>
      <c r="E806" t="inlineStr">
        <is>
          <t>Positivo</t>
        </is>
      </c>
      <c r="F806" s="134" t="n">
        <v>45382</v>
      </c>
      <c r="G806" t="n">
        <v>18.39</v>
      </c>
      <c r="H806" t="n">
        <v>20</v>
      </c>
      <c r="I806" t="inlineStr">
        <is>
          <t>217-2024-03-31</t>
        </is>
      </c>
    </row>
    <row r="807">
      <c r="A807" t="n">
        <v>217</v>
      </c>
      <c r="B807" t="inlineStr">
        <is>
          <t>Aprovechamiento de Residuos</t>
        </is>
      </c>
      <c r="C807" t="inlineStr">
        <is>
          <t>GESTIÓN AMBIENTAL</t>
        </is>
      </c>
      <c r="D807" t="inlineStr">
        <is>
          <t>Mensual</t>
        </is>
      </c>
      <c r="E807" t="inlineStr">
        <is>
          <t>Positivo</t>
        </is>
      </c>
      <c r="F807" s="134" t="n">
        <v>45412</v>
      </c>
      <c r="G807" t="n">
        <v>18.6</v>
      </c>
      <c r="H807" t="n">
        <v>20</v>
      </c>
      <c r="I807" t="inlineStr">
        <is>
          <t>217-2024-04-30</t>
        </is>
      </c>
    </row>
    <row r="808">
      <c r="A808" t="n">
        <v>217</v>
      </c>
      <c r="B808" t="inlineStr">
        <is>
          <t>Aprovechamiento de Residuos</t>
        </is>
      </c>
      <c r="C808" t="inlineStr">
        <is>
          <t>GESTIÓN AMBIENTAL</t>
        </is>
      </c>
      <c r="D808" t="inlineStr">
        <is>
          <t>Mensual</t>
        </is>
      </c>
      <c r="E808" t="inlineStr">
        <is>
          <t>Positivo</t>
        </is>
      </c>
      <c r="F808" s="134" t="n">
        <v>45443</v>
      </c>
      <c r="G808" t="n">
        <v>28.11</v>
      </c>
      <c r="H808" t="n">
        <v>20</v>
      </c>
      <c r="I808" t="inlineStr">
        <is>
          <t>217-2024-05-31</t>
        </is>
      </c>
    </row>
    <row r="809">
      <c r="A809" t="n">
        <v>217</v>
      </c>
      <c r="B809" t="inlineStr">
        <is>
          <t>Aprovechamiento de Residuos</t>
        </is>
      </c>
      <c r="C809" t="inlineStr">
        <is>
          <t>GESTIÓN AMBIENTAL</t>
        </is>
      </c>
      <c r="D809" t="inlineStr">
        <is>
          <t>Mensual</t>
        </is>
      </c>
      <c r="E809" t="inlineStr">
        <is>
          <t>Positivo</t>
        </is>
      </c>
      <c r="F809" s="134" t="n">
        <v>45473</v>
      </c>
      <c r="G809" t="n">
        <v>17.23</v>
      </c>
      <c r="H809" t="n">
        <v>20</v>
      </c>
      <c r="I809" t="inlineStr">
        <is>
          <t>217-2024-06-30</t>
        </is>
      </c>
    </row>
    <row r="810">
      <c r="A810" t="n">
        <v>217</v>
      </c>
      <c r="B810" t="inlineStr">
        <is>
          <t>Aprovechamiento de Residuos</t>
        </is>
      </c>
      <c r="C810" t="inlineStr">
        <is>
          <t>GESTIÓN AMBIENTAL</t>
        </is>
      </c>
      <c r="D810" t="inlineStr">
        <is>
          <t>Mensual</t>
        </is>
      </c>
      <c r="E810" t="inlineStr">
        <is>
          <t>Positivo</t>
        </is>
      </c>
      <c r="F810" s="134" t="n">
        <v>45504</v>
      </c>
      <c r="G810" t="n">
        <v>27.77</v>
      </c>
      <c r="H810" t="n">
        <v>20</v>
      </c>
      <c r="I810" t="inlineStr">
        <is>
          <t>217-2024-07-31</t>
        </is>
      </c>
    </row>
    <row r="811">
      <c r="A811" t="n">
        <v>217</v>
      </c>
      <c r="B811" t="inlineStr">
        <is>
          <t>Aprovechamiento de Residuos</t>
        </is>
      </c>
      <c r="C811" t="inlineStr">
        <is>
          <t>GESTIÓN AMBIENTAL</t>
        </is>
      </c>
      <c r="D811" t="inlineStr">
        <is>
          <t>Mensual</t>
        </is>
      </c>
      <c r="E811" t="inlineStr">
        <is>
          <t>Positivo</t>
        </is>
      </c>
      <c r="F811" s="134" t="n">
        <v>45535</v>
      </c>
      <c r="G811" t="n">
        <v>23.96</v>
      </c>
      <c r="H811" t="n">
        <v>20</v>
      </c>
      <c r="I811" t="inlineStr">
        <is>
          <t>217-2024-08-31</t>
        </is>
      </c>
    </row>
    <row r="812">
      <c r="A812" t="n">
        <v>217</v>
      </c>
      <c r="B812" t="inlineStr">
        <is>
          <t>Aprovechamiento de Residuos</t>
        </is>
      </c>
      <c r="C812" t="inlineStr">
        <is>
          <t>GESTIÓN AMBIENTAL</t>
        </is>
      </c>
      <c r="D812" t="inlineStr">
        <is>
          <t>Mensual</t>
        </is>
      </c>
      <c r="E812" t="inlineStr">
        <is>
          <t>Positivo</t>
        </is>
      </c>
      <c r="F812" s="134" t="n">
        <v>45565</v>
      </c>
      <c r="G812" t="n">
        <v>16.13</v>
      </c>
      <c r="H812" t="n">
        <v>20</v>
      </c>
      <c r="I812" t="inlineStr">
        <is>
          <t>217-2024-09-30</t>
        </is>
      </c>
    </row>
    <row r="813">
      <c r="A813" t="n">
        <v>217</v>
      </c>
      <c r="B813" t="inlineStr">
        <is>
          <t>Aprovechamiento de Residuos</t>
        </is>
      </c>
      <c r="C813" t="inlineStr">
        <is>
          <t>GESTIÓN AMBIENTAL</t>
        </is>
      </c>
      <c r="D813" t="inlineStr">
        <is>
          <t>Mensual</t>
        </is>
      </c>
      <c r="E813" t="inlineStr">
        <is>
          <t>Positivo</t>
        </is>
      </c>
      <c r="F813" s="134" t="n">
        <v>45596</v>
      </c>
      <c r="G813" t="n">
        <v>34.47</v>
      </c>
      <c r="H813" t="n">
        <v>20</v>
      </c>
      <c r="I813" t="inlineStr">
        <is>
          <t>217-2024-10-31</t>
        </is>
      </c>
    </row>
    <row r="814">
      <c r="A814" t="n">
        <v>217</v>
      </c>
      <c r="B814" t="inlineStr">
        <is>
          <t>Aprovechamiento de Residuos</t>
        </is>
      </c>
      <c r="C814" t="inlineStr">
        <is>
          <t>GESTIÓN AMBIENTAL</t>
        </is>
      </c>
      <c r="D814" t="inlineStr">
        <is>
          <t>Mensual</t>
        </is>
      </c>
      <c r="E814" t="inlineStr">
        <is>
          <t>Positivo</t>
        </is>
      </c>
      <c r="F814" s="134" t="n">
        <v>45626</v>
      </c>
      <c r="G814" t="n">
        <v>19.61275051088461</v>
      </c>
      <c r="H814" t="n">
        <v>20</v>
      </c>
      <c r="I814" t="inlineStr">
        <is>
          <t>217-2024-11-30</t>
        </is>
      </c>
    </row>
    <row r="815">
      <c r="A815" t="n">
        <v>217</v>
      </c>
      <c r="B815" t="inlineStr">
        <is>
          <t>Aprovechamiento de Residuos</t>
        </is>
      </c>
      <c r="C815" t="inlineStr">
        <is>
          <t>GESTIÓN AMBIENTAL</t>
        </is>
      </c>
      <c r="D815" t="inlineStr">
        <is>
          <t>Mensual</t>
        </is>
      </c>
      <c r="E815" t="inlineStr">
        <is>
          <t>Positivo</t>
        </is>
      </c>
      <c r="F815" s="134" t="n">
        <v>45657</v>
      </c>
      <c r="G815" t="n">
        <v>27.05</v>
      </c>
      <c r="H815" t="n">
        <v>20</v>
      </c>
      <c r="I815" t="inlineStr">
        <is>
          <t>217-2024-12-31</t>
        </is>
      </c>
    </row>
    <row r="816">
      <c r="A816" t="n">
        <v>217</v>
      </c>
      <c r="B816" t="inlineStr">
        <is>
          <t>Aprovechamiento de Residuos</t>
        </is>
      </c>
      <c r="C816" t="inlineStr">
        <is>
          <t>GESTIÓN AMBIENTAL</t>
        </is>
      </c>
      <c r="D816" t="inlineStr">
        <is>
          <t>Mensual</t>
        </is>
      </c>
      <c r="E816" t="inlineStr">
        <is>
          <t>Positivo</t>
        </is>
      </c>
      <c r="F816" s="134" t="n">
        <v>45688</v>
      </c>
      <c r="G816" t="n">
        <v>139.19</v>
      </c>
      <c r="H816" t="n">
        <v>20</v>
      </c>
      <c r="I816" t="inlineStr">
        <is>
          <t>217-2025-01-31</t>
        </is>
      </c>
    </row>
    <row r="817">
      <c r="A817" t="n">
        <v>217</v>
      </c>
      <c r="B817" t="inlineStr">
        <is>
          <t>Aprovechamiento de Residuos</t>
        </is>
      </c>
      <c r="C817" t="inlineStr">
        <is>
          <t>GESTIÓN AMBIENTAL</t>
        </is>
      </c>
      <c r="D817" t="inlineStr">
        <is>
          <t>Mensual</t>
        </is>
      </c>
      <c r="E817" t="inlineStr">
        <is>
          <t>Positivo</t>
        </is>
      </c>
      <c r="F817" s="134" t="n">
        <v>45716</v>
      </c>
      <c r="G817" t="n">
        <v>42.89</v>
      </c>
      <c r="H817" t="n">
        <v>20</v>
      </c>
      <c r="I817" t="inlineStr">
        <is>
          <t>217-2025-02-28</t>
        </is>
      </c>
    </row>
    <row r="818">
      <c r="A818" t="n">
        <v>217</v>
      </c>
      <c r="B818" t="inlineStr">
        <is>
          <t>Aprovechamiento de Residuos</t>
        </is>
      </c>
      <c r="C818" t="inlineStr">
        <is>
          <t>GESTIÓN AMBIENTAL</t>
        </is>
      </c>
      <c r="D818" t="inlineStr">
        <is>
          <t>Mensual</t>
        </is>
      </c>
      <c r="E818" t="inlineStr">
        <is>
          <t>Positivo</t>
        </is>
      </c>
      <c r="F818" s="134" t="n">
        <v>45747</v>
      </c>
      <c r="G818" t="n">
        <v>27.57</v>
      </c>
      <c r="H818" t="n">
        <v>20</v>
      </c>
      <c r="I818" t="inlineStr">
        <is>
          <t>217-2025-03-31</t>
        </is>
      </c>
    </row>
    <row r="819">
      <c r="A819" t="n">
        <v>217</v>
      </c>
      <c r="B819" t="inlineStr">
        <is>
          <t>Aprovechamiento de Residuos</t>
        </is>
      </c>
      <c r="C819" t="inlineStr">
        <is>
          <t>GESTIÓN AMBIENTAL</t>
        </is>
      </c>
      <c r="D819" t="inlineStr">
        <is>
          <t>Mensual</t>
        </is>
      </c>
      <c r="E819" t="inlineStr">
        <is>
          <t>Positivo</t>
        </is>
      </c>
      <c r="F819" s="134" t="n">
        <v>45777</v>
      </c>
      <c r="G819" t="n">
        <v>45.35</v>
      </c>
      <c r="H819" t="n">
        <v>20</v>
      </c>
      <c r="I819" t="inlineStr">
        <is>
          <t>217-2025-04-30</t>
        </is>
      </c>
    </row>
    <row r="820">
      <c r="A820" t="n">
        <v>217</v>
      </c>
      <c r="B820" t="inlineStr">
        <is>
          <t>Aprovechamiento de Residuos</t>
        </is>
      </c>
      <c r="C820" t="inlineStr">
        <is>
          <t>GESTIÓN AMBIENTAL</t>
        </is>
      </c>
      <c r="D820" t="inlineStr">
        <is>
          <t>Mensual</t>
        </is>
      </c>
      <c r="E820" t="inlineStr">
        <is>
          <t>Positivo</t>
        </is>
      </c>
      <c r="F820" s="134" t="n">
        <v>45808</v>
      </c>
      <c r="G820" t="n">
        <v>29.8</v>
      </c>
      <c r="H820" t="n">
        <v>20</v>
      </c>
      <c r="I820" t="inlineStr">
        <is>
          <t>217-2025-05-31</t>
        </is>
      </c>
    </row>
    <row r="821">
      <c r="A821" t="n">
        <v>217</v>
      </c>
      <c r="B821" t="inlineStr">
        <is>
          <t>Aprovechamiento de Residuos</t>
        </is>
      </c>
      <c r="C821" t="inlineStr">
        <is>
          <t>GESTIÓN AMBIENTAL</t>
        </is>
      </c>
      <c r="D821" t="inlineStr">
        <is>
          <t>Mensual</t>
        </is>
      </c>
      <c r="E821" t="inlineStr">
        <is>
          <t>Positivo</t>
        </is>
      </c>
      <c r="F821" s="134" t="n">
        <v>45838</v>
      </c>
      <c r="G821" t="n">
        <v>48.94</v>
      </c>
      <c r="H821" t="n">
        <v>20</v>
      </c>
      <c r="I821" t="inlineStr">
        <is>
          <t>217-2025-06-30</t>
        </is>
      </c>
    </row>
    <row r="822">
      <c r="A822" t="n">
        <v>217</v>
      </c>
      <c r="B822" t="inlineStr">
        <is>
          <t>Aprovechamiento de Residuos</t>
        </is>
      </c>
      <c r="C822" t="inlineStr">
        <is>
          <t>GESTIÓN AMBIENTAL</t>
        </is>
      </c>
      <c r="D822" t="inlineStr">
        <is>
          <t>Mensual</t>
        </is>
      </c>
      <c r="E822" t="inlineStr">
        <is>
          <t>Positivo</t>
        </is>
      </c>
      <c r="F822" s="134" t="n">
        <v>45869</v>
      </c>
      <c r="G822" t="n">
        <v>50.5</v>
      </c>
      <c r="H822" t="n">
        <v>20</v>
      </c>
      <c r="I822" t="inlineStr">
        <is>
          <t>217-2025-07-31</t>
        </is>
      </c>
    </row>
    <row r="823">
      <c r="A823" t="n">
        <v>217</v>
      </c>
      <c r="B823" t="inlineStr">
        <is>
          <t>Aprovechamiento de Residuos</t>
        </is>
      </c>
      <c r="C823" t="inlineStr">
        <is>
          <t>GESTIÓN AMBIENTAL</t>
        </is>
      </c>
      <c r="D823" t="inlineStr">
        <is>
          <t>Mensual</t>
        </is>
      </c>
      <c r="E823" t="inlineStr">
        <is>
          <t>Positivo</t>
        </is>
      </c>
      <c r="F823" s="134" t="n">
        <v>45900</v>
      </c>
      <c r="G823" t="n">
        <v>27.45</v>
      </c>
      <c r="H823" t="n">
        <v>20</v>
      </c>
      <c r="I823" t="inlineStr">
        <is>
          <t>217-2025-08-31</t>
        </is>
      </c>
    </row>
    <row r="824">
      <c r="A824" t="n">
        <v>217</v>
      </c>
      <c r="B824" t="inlineStr">
        <is>
          <t>Aprovechamiento de Residuos</t>
        </is>
      </c>
      <c r="C824" t="inlineStr">
        <is>
          <t>GESTIÓN AMBIENTAL</t>
        </is>
      </c>
      <c r="D824" t="inlineStr">
        <is>
          <t>Mensual</t>
        </is>
      </c>
      <c r="E824" t="inlineStr">
        <is>
          <t>Positivo</t>
        </is>
      </c>
      <c r="F824" s="134" t="n">
        <v>45930</v>
      </c>
      <c r="G824" t="n">
        <v>39.5</v>
      </c>
      <c r="H824" t="n">
        <v>20</v>
      </c>
      <c r="I824" t="inlineStr">
        <is>
          <t>217-2025-09-30</t>
        </is>
      </c>
    </row>
    <row r="825">
      <c r="A825" t="n">
        <v>217</v>
      </c>
      <c r="B825" t="inlineStr">
        <is>
          <t>Aprovechamiento de Residuos</t>
        </is>
      </c>
      <c r="C825" t="inlineStr">
        <is>
          <t>GESTIÓN AMBIENTAL</t>
        </is>
      </c>
      <c r="D825" t="inlineStr">
        <is>
          <t>Mensual</t>
        </is>
      </c>
      <c r="E825" t="inlineStr">
        <is>
          <t>Positivo</t>
        </is>
      </c>
      <c r="F825" s="134" t="n">
        <v>45961</v>
      </c>
      <c r="G825" t="n">
        <v>148.5</v>
      </c>
      <c r="H825" t="n">
        <v>20</v>
      </c>
      <c r="I825" t="inlineStr">
        <is>
          <t>217-2025-10-31</t>
        </is>
      </c>
    </row>
    <row r="826">
      <c r="A826" t="n">
        <v>217</v>
      </c>
      <c r="B826" t="inlineStr">
        <is>
          <t>Aprovechamiento de Residuos</t>
        </is>
      </c>
      <c r="C826" t="inlineStr">
        <is>
          <t>GESTIÓN AMBIENTAL</t>
        </is>
      </c>
      <c r="D826" t="inlineStr">
        <is>
          <t>Mensual</t>
        </is>
      </c>
      <c r="E826" t="inlineStr">
        <is>
          <t>Positivo</t>
        </is>
      </c>
      <c r="F826" s="134" t="n">
        <v>45991</v>
      </c>
      <c r="G826" t="n">
        <v>229.04</v>
      </c>
      <c r="H826" t="n">
        <v>20</v>
      </c>
      <c r="I826" t="inlineStr">
        <is>
          <t>217-2025-11-30</t>
        </is>
      </c>
    </row>
    <row r="827">
      <c r="A827" t="n">
        <v>217</v>
      </c>
      <c r="B827" t="inlineStr">
        <is>
          <t>Aprovechamiento de Residuos</t>
        </is>
      </c>
      <c r="C827" t="inlineStr">
        <is>
          <t>GESTIÓN AMBIENTAL</t>
        </is>
      </c>
      <c r="D827" t="inlineStr">
        <is>
          <t>Mensual</t>
        </is>
      </c>
      <c r="E827" t="inlineStr">
        <is>
          <t>Positivo</t>
        </is>
      </c>
      <c r="F827" s="134" t="n">
        <v>46022</v>
      </c>
      <c r="G827" t="n">
        <v>48.34</v>
      </c>
      <c r="H827" t="n">
        <v>20</v>
      </c>
      <c r="I827" t="inlineStr">
        <is>
          <t>217-2025-12-31</t>
        </is>
      </c>
    </row>
    <row r="828">
      <c r="A828" t="n">
        <v>218</v>
      </c>
      <c r="B828" t="inlineStr">
        <is>
          <t>Consumo de Energía Eléctrica kWh Mensual</t>
        </is>
      </c>
      <c r="C828" t="inlineStr">
        <is>
          <t>GESTIÓN AMBIENTAL</t>
        </is>
      </c>
      <c r="D828" t="inlineStr">
        <is>
          <t>Mensual</t>
        </is>
      </c>
      <c r="E828" t="inlineStr">
        <is>
          <t>Negativo</t>
        </is>
      </c>
      <c r="F828" s="134" t="n">
        <v>44592</v>
      </c>
      <c r="G828" t="n">
        <v>0</v>
      </c>
      <c r="H828" t="n">
        <v>172000</v>
      </c>
      <c r="I828" t="inlineStr">
        <is>
          <t>218-2022-01-31</t>
        </is>
      </c>
    </row>
    <row r="829">
      <c r="A829" t="n">
        <v>218</v>
      </c>
      <c r="B829" t="inlineStr">
        <is>
          <t>Consumo de Energía Eléctrica kWh Mensual</t>
        </is>
      </c>
      <c r="C829" t="inlineStr">
        <is>
          <t>GESTIÓN AMBIENTAL</t>
        </is>
      </c>
      <c r="D829" t="inlineStr">
        <is>
          <t>Mensual</t>
        </is>
      </c>
      <c r="E829" t="inlineStr">
        <is>
          <t>Negativo</t>
        </is>
      </c>
      <c r="F829" s="134" t="n">
        <v>44620</v>
      </c>
      <c r="G829" t="n">
        <v>0</v>
      </c>
      <c r="H829" t="n">
        <v>172000</v>
      </c>
      <c r="I829" t="inlineStr">
        <is>
          <t>218-2022-02-28</t>
        </is>
      </c>
    </row>
    <row r="830">
      <c r="A830" t="n">
        <v>218</v>
      </c>
      <c r="B830" t="inlineStr">
        <is>
          <t>Consumo de Energía Eléctrica kWh Mensual</t>
        </is>
      </c>
      <c r="C830" t="inlineStr">
        <is>
          <t>GESTIÓN AMBIENTAL</t>
        </is>
      </c>
      <c r="D830" t="inlineStr">
        <is>
          <t>Mensual</t>
        </is>
      </c>
      <c r="E830" t="inlineStr">
        <is>
          <t>Negativo</t>
        </is>
      </c>
      <c r="F830" s="134" t="n">
        <v>44651</v>
      </c>
      <c r="G830" t="n">
        <v>0</v>
      </c>
      <c r="H830" t="n">
        <v>172000</v>
      </c>
      <c r="I830" t="inlineStr">
        <is>
          <t>218-2022-03-31</t>
        </is>
      </c>
    </row>
    <row r="831">
      <c r="A831" t="n">
        <v>218</v>
      </c>
      <c r="B831" t="inlineStr">
        <is>
          <t>Consumo de Energía Eléctrica kWh Mensual</t>
        </is>
      </c>
      <c r="C831" t="inlineStr">
        <is>
          <t>GESTIÓN AMBIENTAL</t>
        </is>
      </c>
      <c r="D831" t="inlineStr">
        <is>
          <t>Mensual</t>
        </is>
      </c>
      <c r="E831" t="inlineStr">
        <is>
          <t>Negativo</t>
        </is>
      </c>
      <c r="F831" s="134" t="n">
        <v>44681</v>
      </c>
      <c r="G831" t="n">
        <v>0</v>
      </c>
      <c r="H831" t="n">
        <v>172000</v>
      </c>
      <c r="I831" t="inlineStr">
        <is>
          <t>218-2022-04-30</t>
        </is>
      </c>
    </row>
    <row r="832">
      <c r="A832" t="n">
        <v>218</v>
      </c>
      <c r="B832" t="inlineStr">
        <is>
          <t>Consumo de Energía Eléctrica kWh Mensual</t>
        </is>
      </c>
      <c r="C832" t="inlineStr">
        <is>
          <t>GESTIÓN AMBIENTAL</t>
        </is>
      </c>
      <c r="D832" t="inlineStr">
        <is>
          <t>Mensual</t>
        </is>
      </c>
      <c r="E832" t="inlineStr">
        <is>
          <t>Negativo</t>
        </is>
      </c>
      <c r="F832" s="134" t="n">
        <v>44712</v>
      </c>
      <c r="G832" t="n">
        <v>0</v>
      </c>
      <c r="H832" t="n">
        <v>172000</v>
      </c>
      <c r="I832" t="inlineStr">
        <is>
          <t>218-2022-05-31</t>
        </is>
      </c>
    </row>
    <row r="833">
      <c r="A833" t="n">
        <v>218</v>
      </c>
      <c r="B833" t="inlineStr">
        <is>
          <t>Consumo de Energía Eléctrica kWh Mensual</t>
        </is>
      </c>
      <c r="C833" t="inlineStr">
        <is>
          <t>GESTIÓN AMBIENTAL</t>
        </is>
      </c>
      <c r="D833" t="inlineStr">
        <is>
          <t>Mensual</t>
        </is>
      </c>
      <c r="E833" t="inlineStr">
        <is>
          <t>Negativo</t>
        </is>
      </c>
      <c r="F833" s="134" t="n">
        <v>44742</v>
      </c>
      <c r="G833" t="n">
        <v>0</v>
      </c>
      <c r="H833" t="n">
        <v>172000</v>
      </c>
      <c r="I833" t="inlineStr">
        <is>
          <t>218-2022-06-30</t>
        </is>
      </c>
    </row>
    <row r="834">
      <c r="A834" t="n">
        <v>218</v>
      </c>
      <c r="B834" t="inlineStr">
        <is>
          <t>Consumo de Energía Eléctrica kWh Mensual</t>
        </is>
      </c>
      <c r="C834" t="inlineStr">
        <is>
          <t>GESTIÓN AMBIENTAL</t>
        </is>
      </c>
      <c r="D834" t="inlineStr">
        <is>
          <t>Mensual</t>
        </is>
      </c>
      <c r="E834" t="inlineStr">
        <is>
          <t>Negativo</t>
        </is>
      </c>
      <c r="F834" s="134" t="n">
        <v>44773</v>
      </c>
      <c r="G834" t="n">
        <v>0</v>
      </c>
      <c r="H834" t="n">
        <v>172000</v>
      </c>
      <c r="I834" t="inlineStr">
        <is>
          <t>218-2022-07-31</t>
        </is>
      </c>
    </row>
    <row r="835">
      <c r="A835" t="n">
        <v>218</v>
      </c>
      <c r="B835" t="inlineStr">
        <is>
          <t>Consumo de Energía Eléctrica kWh Mensual</t>
        </is>
      </c>
      <c r="C835" t="inlineStr">
        <is>
          <t>GESTIÓN AMBIENTAL</t>
        </is>
      </c>
      <c r="D835" t="inlineStr">
        <is>
          <t>Mensual</t>
        </is>
      </c>
      <c r="E835" t="inlineStr">
        <is>
          <t>Negativo</t>
        </is>
      </c>
      <c r="F835" s="134" t="n">
        <v>44804</v>
      </c>
      <c r="G835" t="n">
        <v>0</v>
      </c>
      <c r="H835" t="n">
        <v>172000</v>
      </c>
      <c r="I835" t="inlineStr">
        <is>
          <t>218-2022-08-31</t>
        </is>
      </c>
    </row>
    <row r="836">
      <c r="A836" t="n">
        <v>218</v>
      </c>
      <c r="B836" t="inlineStr">
        <is>
          <t>Consumo de Energía Eléctrica kWh Mensual</t>
        </is>
      </c>
      <c r="C836" t="inlineStr">
        <is>
          <t>GESTIÓN AMBIENTAL</t>
        </is>
      </c>
      <c r="D836" t="inlineStr">
        <is>
          <t>Mensual</t>
        </is>
      </c>
      <c r="E836" t="inlineStr">
        <is>
          <t>Negativo</t>
        </is>
      </c>
      <c r="F836" s="134" t="n">
        <v>44834</v>
      </c>
      <c r="G836" t="n">
        <v>0</v>
      </c>
      <c r="H836" t="n">
        <v>172000</v>
      </c>
      <c r="I836" t="inlineStr">
        <is>
          <t>218-2022-09-30</t>
        </is>
      </c>
    </row>
    <row r="837">
      <c r="A837" t="n">
        <v>218</v>
      </c>
      <c r="B837" t="inlineStr">
        <is>
          <t>Consumo de Energía Eléctrica kWh Mensual</t>
        </is>
      </c>
      <c r="C837" t="inlineStr">
        <is>
          <t>GESTIÓN AMBIENTAL</t>
        </is>
      </c>
      <c r="D837" t="inlineStr">
        <is>
          <t>Mensual</t>
        </is>
      </c>
      <c r="E837" t="inlineStr">
        <is>
          <t>Negativo</t>
        </is>
      </c>
      <c r="F837" s="134" t="n">
        <v>44865</v>
      </c>
      <c r="G837" t="n">
        <v>0</v>
      </c>
      <c r="H837" t="n">
        <v>172000</v>
      </c>
      <c r="I837" t="inlineStr">
        <is>
          <t>218-2022-10-31</t>
        </is>
      </c>
    </row>
    <row r="838">
      <c r="A838" t="n">
        <v>218</v>
      </c>
      <c r="B838" t="inlineStr">
        <is>
          <t>Consumo de Energía Eléctrica kWh Mensual</t>
        </is>
      </c>
      <c r="C838" t="inlineStr">
        <is>
          <t>GESTIÓN AMBIENTAL</t>
        </is>
      </c>
      <c r="D838" t="inlineStr">
        <is>
          <t>Mensual</t>
        </is>
      </c>
      <c r="E838" t="inlineStr">
        <is>
          <t>Negativo</t>
        </is>
      </c>
      <c r="F838" s="134" t="n">
        <v>44895</v>
      </c>
      <c r="G838" t="n">
        <v>0</v>
      </c>
      <c r="H838" t="n">
        <v>172000</v>
      </c>
      <c r="I838" t="inlineStr">
        <is>
          <t>218-2022-11-30</t>
        </is>
      </c>
    </row>
    <row r="839">
      <c r="A839" t="n">
        <v>218</v>
      </c>
      <c r="B839" t="inlineStr">
        <is>
          <t>Consumo de Energía Eléctrica kWh Mensual</t>
        </is>
      </c>
      <c r="C839" t="inlineStr">
        <is>
          <t>GESTIÓN AMBIENTAL</t>
        </is>
      </c>
      <c r="D839" t="inlineStr">
        <is>
          <t>Mensual</t>
        </is>
      </c>
      <c r="E839" t="inlineStr">
        <is>
          <t>Negativo</t>
        </is>
      </c>
      <c r="F839" s="134" t="n">
        <v>44926</v>
      </c>
      <c r="G839" t="n">
        <v>0</v>
      </c>
      <c r="H839" t="n">
        <v>172000</v>
      </c>
      <c r="I839" t="inlineStr">
        <is>
          <t>218-2022-12-31</t>
        </is>
      </c>
    </row>
    <row r="840">
      <c r="A840" t="n">
        <v>218</v>
      </c>
      <c r="B840" t="inlineStr">
        <is>
          <t>Consumo de Energía Eléctrica kWh Mensual</t>
        </is>
      </c>
      <c r="C840" t="inlineStr">
        <is>
          <t>GESTIÓN AMBIENTAL</t>
        </is>
      </c>
      <c r="D840" t="inlineStr">
        <is>
          <t>Mensual</t>
        </is>
      </c>
      <c r="E840" t="inlineStr">
        <is>
          <t>Negativo</t>
        </is>
      </c>
      <c r="F840" s="134" t="n">
        <v>44957</v>
      </c>
      <c r="G840" t="n">
        <v>120858</v>
      </c>
      <c r="H840" t="n">
        <v>172000</v>
      </c>
      <c r="I840" t="inlineStr">
        <is>
          <t>218-2023-01-31</t>
        </is>
      </c>
    </row>
    <row r="841">
      <c r="A841" t="n">
        <v>218</v>
      </c>
      <c r="B841" t="inlineStr">
        <is>
          <t>Consumo de Energía Eléctrica kWh Mensual</t>
        </is>
      </c>
      <c r="C841" t="inlineStr">
        <is>
          <t>GESTIÓN AMBIENTAL</t>
        </is>
      </c>
      <c r="D841" t="inlineStr">
        <is>
          <t>Mensual</t>
        </is>
      </c>
      <c r="E841" t="inlineStr">
        <is>
          <t>Negativo</t>
        </is>
      </c>
      <c r="F841" s="134" t="n">
        <v>44985</v>
      </c>
      <c r="G841" t="n">
        <v>111868</v>
      </c>
      <c r="H841" t="n">
        <v>172000</v>
      </c>
      <c r="I841" t="inlineStr">
        <is>
          <t>218-2023-02-28</t>
        </is>
      </c>
    </row>
    <row r="842">
      <c r="A842" t="n">
        <v>218</v>
      </c>
      <c r="B842" t="inlineStr">
        <is>
          <t>Consumo de Energía Eléctrica kWh Mensual</t>
        </is>
      </c>
      <c r="C842" t="inlineStr">
        <is>
          <t>GESTIÓN AMBIENTAL</t>
        </is>
      </c>
      <c r="D842" t="inlineStr">
        <is>
          <t>Mensual</t>
        </is>
      </c>
      <c r="E842" t="inlineStr">
        <is>
          <t>Negativo</t>
        </is>
      </c>
      <c r="F842" s="134" t="n">
        <v>45016</v>
      </c>
      <c r="G842" t="n">
        <v>151441.41</v>
      </c>
      <c r="H842" t="n">
        <v>172000</v>
      </c>
      <c r="I842" t="inlineStr">
        <is>
          <t>218-2023-03-31</t>
        </is>
      </c>
    </row>
    <row r="843">
      <c r="A843" t="n">
        <v>218</v>
      </c>
      <c r="B843" t="inlineStr">
        <is>
          <t>Consumo de Energía Eléctrica kWh Mensual</t>
        </is>
      </c>
      <c r="C843" t="inlineStr">
        <is>
          <t>GESTIÓN AMBIENTAL</t>
        </is>
      </c>
      <c r="D843" t="inlineStr">
        <is>
          <t>Mensual</t>
        </is>
      </c>
      <c r="E843" t="inlineStr">
        <is>
          <t>Negativo</t>
        </is>
      </c>
      <c r="F843" s="134" t="n">
        <v>45046</v>
      </c>
      <c r="G843" t="n">
        <v>137079</v>
      </c>
      <c r="H843" t="n">
        <v>172000</v>
      </c>
      <c r="I843" t="inlineStr">
        <is>
          <t>218-2023-04-30</t>
        </is>
      </c>
    </row>
    <row r="844">
      <c r="A844" t="n">
        <v>218</v>
      </c>
      <c r="B844" t="inlineStr">
        <is>
          <t>Consumo de Energía Eléctrica kWh Mensual</t>
        </is>
      </c>
      <c r="C844" t="inlineStr">
        <is>
          <t>GESTIÓN AMBIENTAL</t>
        </is>
      </c>
      <c r="D844" t="inlineStr">
        <is>
          <t>Mensual</t>
        </is>
      </c>
      <c r="E844" t="inlineStr">
        <is>
          <t>Negativo</t>
        </is>
      </c>
      <c r="F844" s="134" t="n">
        <v>45077</v>
      </c>
      <c r="G844" t="n">
        <v>147309</v>
      </c>
      <c r="H844" t="n">
        <v>172000</v>
      </c>
      <c r="I844" t="inlineStr">
        <is>
          <t>218-2023-05-31</t>
        </is>
      </c>
    </row>
    <row r="845">
      <c r="A845" t="n">
        <v>218</v>
      </c>
      <c r="B845" t="inlineStr">
        <is>
          <t>Consumo de Energía Eléctrica kWh Mensual</t>
        </is>
      </c>
      <c r="C845" t="inlineStr">
        <is>
          <t>GESTIÓN AMBIENTAL</t>
        </is>
      </c>
      <c r="D845" t="inlineStr">
        <is>
          <t>Mensual</t>
        </is>
      </c>
      <c r="E845" t="inlineStr">
        <is>
          <t>Negativo</t>
        </is>
      </c>
      <c r="F845" s="134" t="n">
        <v>45107</v>
      </c>
      <c r="G845" t="n">
        <v>140491</v>
      </c>
      <c r="H845" t="n">
        <v>172000</v>
      </c>
      <c r="I845" t="inlineStr">
        <is>
          <t>218-2023-06-30</t>
        </is>
      </c>
    </row>
    <row r="846">
      <c r="A846" t="n">
        <v>218</v>
      </c>
      <c r="B846" t="inlineStr">
        <is>
          <t>Consumo de Energía Eléctrica kWh Mensual</t>
        </is>
      </c>
      <c r="C846" t="inlineStr">
        <is>
          <t>GESTIÓN AMBIENTAL</t>
        </is>
      </c>
      <c r="D846" t="inlineStr">
        <is>
          <t>Mensual</t>
        </is>
      </c>
      <c r="E846" t="inlineStr">
        <is>
          <t>Negativo</t>
        </is>
      </c>
      <c r="F846" s="134" t="n">
        <v>45138</v>
      </c>
      <c r="G846" t="n">
        <v>125486</v>
      </c>
      <c r="H846" t="n">
        <v>172000</v>
      </c>
      <c r="I846" t="inlineStr">
        <is>
          <t>218-2023-07-31</t>
        </is>
      </c>
    </row>
    <row r="847">
      <c r="A847" t="n">
        <v>218</v>
      </c>
      <c r="B847" t="inlineStr">
        <is>
          <t>Consumo de Energía Eléctrica kWh Mensual</t>
        </is>
      </c>
      <c r="C847" t="inlineStr">
        <is>
          <t>GESTIÓN AMBIENTAL</t>
        </is>
      </c>
      <c r="D847" t="inlineStr">
        <is>
          <t>Mensual</t>
        </is>
      </c>
      <c r="E847" t="inlineStr">
        <is>
          <t>Negativo</t>
        </is>
      </c>
      <c r="F847" s="134" t="n">
        <v>45169</v>
      </c>
      <c r="G847" t="n">
        <v>143021.71</v>
      </c>
      <c r="H847" t="n">
        <v>172000</v>
      </c>
      <c r="I847" t="inlineStr">
        <is>
          <t>218-2023-08-31</t>
        </is>
      </c>
    </row>
    <row r="848">
      <c r="A848" t="n">
        <v>218</v>
      </c>
      <c r="B848" t="inlineStr">
        <is>
          <t>Consumo de Energía Eléctrica kWh Mensual</t>
        </is>
      </c>
      <c r="C848" t="inlineStr">
        <is>
          <t>GESTIÓN AMBIENTAL</t>
        </is>
      </c>
      <c r="D848" t="inlineStr">
        <is>
          <t>Mensual</t>
        </is>
      </c>
      <c r="E848" t="inlineStr">
        <is>
          <t>Negativo</t>
        </is>
      </c>
      <c r="F848" s="134" t="n">
        <v>45199</v>
      </c>
      <c r="G848" t="n">
        <v>146746.83</v>
      </c>
      <c r="H848" t="n">
        <v>172000</v>
      </c>
      <c r="I848" t="inlineStr">
        <is>
          <t>218-2023-09-30</t>
        </is>
      </c>
    </row>
    <row r="849">
      <c r="A849" t="n">
        <v>218</v>
      </c>
      <c r="B849" t="inlineStr">
        <is>
          <t>Consumo de Energía Eléctrica kWh Mensual</t>
        </is>
      </c>
      <c r="C849" t="inlineStr">
        <is>
          <t>GESTIÓN AMBIENTAL</t>
        </is>
      </c>
      <c r="D849" t="inlineStr">
        <is>
          <t>Mensual</t>
        </is>
      </c>
      <c r="E849" t="inlineStr">
        <is>
          <t>Negativo</t>
        </is>
      </c>
      <c r="F849" s="134" t="n">
        <v>45230</v>
      </c>
      <c r="G849" t="n">
        <v>141458.28</v>
      </c>
      <c r="H849" t="n">
        <v>172000</v>
      </c>
      <c r="I849" t="inlineStr">
        <is>
          <t>218-2023-10-31</t>
        </is>
      </c>
    </row>
    <row r="850">
      <c r="A850" t="n">
        <v>218</v>
      </c>
      <c r="B850" t="inlineStr">
        <is>
          <t>Consumo de Energía Eléctrica kWh Mensual</t>
        </is>
      </c>
      <c r="C850" t="inlineStr">
        <is>
          <t>GESTIÓN AMBIENTAL</t>
        </is>
      </c>
      <c r="D850" t="inlineStr">
        <is>
          <t>Mensual</t>
        </is>
      </c>
      <c r="E850" t="inlineStr">
        <is>
          <t>Negativo</t>
        </is>
      </c>
      <c r="F850" s="134" t="n">
        <v>45260</v>
      </c>
      <c r="G850" t="n">
        <v>129770</v>
      </c>
      <c r="H850" t="n">
        <v>172000</v>
      </c>
      <c r="I850" t="inlineStr">
        <is>
          <t>218-2023-11-30</t>
        </is>
      </c>
    </row>
    <row r="851">
      <c r="A851" t="n">
        <v>218</v>
      </c>
      <c r="B851" t="inlineStr">
        <is>
          <t>Consumo de Energía Eléctrica kWh Mensual</t>
        </is>
      </c>
      <c r="C851" t="inlineStr">
        <is>
          <t>GESTIÓN AMBIENTAL</t>
        </is>
      </c>
      <c r="D851" t="inlineStr">
        <is>
          <t>Mensual</t>
        </is>
      </c>
      <c r="E851" t="inlineStr">
        <is>
          <t>Negativo</t>
        </is>
      </c>
      <c r="F851" s="134" t="n">
        <v>45291</v>
      </c>
      <c r="G851" t="n">
        <v>109170</v>
      </c>
      <c r="H851" t="n">
        <v>172000</v>
      </c>
      <c r="I851" t="inlineStr">
        <is>
          <t>218-2023-12-31</t>
        </is>
      </c>
    </row>
    <row r="852">
      <c r="A852" t="n">
        <v>218</v>
      </c>
      <c r="B852" t="inlineStr">
        <is>
          <t>Consumo de Energía Eléctrica kWh Mensual</t>
        </is>
      </c>
      <c r="C852" t="inlineStr">
        <is>
          <t>GESTIÓN AMBIENTAL</t>
        </is>
      </c>
      <c r="D852" t="inlineStr">
        <is>
          <t>Mensual</t>
        </is>
      </c>
      <c r="E852" t="inlineStr">
        <is>
          <t>Negativo</t>
        </is>
      </c>
      <c r="F852" s="134" t="n">
        <v>45322</v>
      </c>
      <c r="G852" t="n">
        <v>122939.06</v>
      </c>
      <c r="H852" t="n">
        <v>172000</v>
      </c>
      <c r="I852" t="inlineStr">
        <is>
          <t>218-2024-01-31</t>
        </is>
      </c>
    </row>
    <row r="853">
      <c r="A853" t="n">
        <v>218</v>
      </c>
      <c r="B853" t="inlineStr">
        <is>
          <t>Consumo de Energía Eléctrica kWh Mensual</t>
        </is>
      </c>
      <c r="C853" t="inlineStr">
        <is>
          <t>GESTIÓN AMBIENTAL</t>
        </is>
      </c>
      <c r="D853" t="inlineStr">
        <is>
          <t>Mensual</t>
        </is>
      </c>
      <c r="E853" t="inlineStr">
        <is>
          <t>Negativo</t>
        </is>
      </c>
      <c r="F853" s="134" t="n">
        <v>45351</v>
      </c>
      <c r="G853" t="n">
        <v>135675.99</v>
      </c>
      <c r="H853" t="n">
        <v>172000</v>
      </c>
      <c r="I853" t="inlineStr">
        <is>
          <t>218-2024-02-29</t>
        </is>
      </c>
    </row>
    <row r="854">
      <c r="A854" t="n">
        <v>218</v>
      </c>
      <c r="B854" t="inlineStr">
        <is>
          <t>Consumo de Energía Eléctrica kWh Mensual</t>
        </is>
      </c>
      <c r="C854" t="inlineStr">
        <is>
          <t>GESTIÓN AMBIENTAL</t>
        </is>
      </c>
      <c r="D854" t="inlineStr">
        <is>
          <t>Mensual</t>
        </is>
      </c>
      <c r="E854" t="inlineStr">
        <is>
          <t>Negativo</t>
        </is>
      </c>
      <c r="F854" s="134" t="n">
        <v>45382</v>
      </c>
      <c r="G854" t="n">
        <v>153748.73</v>
      </c>
      <c r="H854" t="n">
        <v>172000</v>
      </c>
      <c r="I854" t="inlineStr">
        <is>
          <t>218-2024-03-31</t>
        </is>
      </c>
    </row>
    <row r="855">
      <c r="A855" t="n">
        <v>218</v>
      </c>
      <c r="B855" t="inlineStr">
        <is>
          <t>Consumo de Energía Eléctrica kWh Mensual</t>
        </is>
      </c>
      <c r="C855" t="inlineStr">
        <is>
          <t>GESTIÓN AMBIENTAL</t>
        </is>
      </c>
      <c r="D855" t="inlineStr">
        <is>
          <t>Mensual</t>
        </is>
      </c>
      <c r="E855" t="inlineStr">
        <is>
          <t>Negativo</t>
        </is>
      </c>
      <c r="F855" s="134" t="n">
        <v>45412</v>
      </c>
      <c r="G855" t="n">
        <v>164779.39</v>
      </c>
      <c r="H855" t="n">
        <v>172000</v>
      </c>
      <c r="I855" t="inlineStr">
        <is>
          <t>218-2024-04-30</t>
        </is>
      </c>
    </row>
    <row r="856">
      <c r="A856" t="n">
        <v>218</v>
      </c>
      <c r="B856" t="inlineStr">
        <is>
          <t>Consumo de Energía Eléctrica kWh Mensual</t>
        </is>
      </c>
      <c r="C856" t="inlineStr">
        <is>
          <t>GESTIÓN AMBIENTAL</t>
        </is>
      </c>
      <c r="D856" t="inlineStr">
        <is>
          <t>Mensual</t>
        </is>
      </c>
      <c r="E856" t="inlineStr">
        <is>
          <t>Negativo</t>
        </is>
      </c>
      <c r="F856" s="134" t="n">
        <v>45443</v>
      </c>
      <c r="G856" t="n">
        <v>157279.15</v>
      </c>
      <c r="H856" t="n">
        <v>172000</v>
      </c>
      <c r="I856" t="inlineStr">
        <is>
          <t>218-2024-05-31</t>
        </is>
      </c>
    </row>
    <row r="857">
      <c r="A857" t="n">
        <v>218</v>
      </c>
      <c r="B857" t="inlineStr">
        <is>
          <t>Consumo de Energía Eléctrica kWh Mensual</t>
        </is>
      </c>
      <c r="C857" t="inlineStr">
        <is>
          <t>GESTIÓN AMBIENTAL</t>
        </is>
      </c>
      <c r="D857" t="inlineStr">
        <is>
          <t>Mensual</t>
        </is>
      </c>
      <c r="E857" t="inlineStr">
        <is>
          <t>Negativo</t>
        </is>
      </c>
      <c r="F857" s="134" t="n">
        <v>45473</v>
      </c>
      <c r="G857" t="n">
        <v>140488.65</v>
      </c>
      <c r="H857" t="n">
        <v>172000</v>
      </c>
      <c r="I857" t="inlineStr">
        <is>
          <t>218-2024-06-30</t>
        </is>
      </c>
    </row>
    <row r="858">
      <c r="A858" t="n">
        <v>218</v>
      </c>
      <c r="B858" t="inlineStr">
        <is>
          <t>Consumo de Energía Eléctrica kWh Mensual</t>
        </is>
      </c>
      <c r="C858" t="inlineStr">
        <is>
          <t>GESTIÓN AMBIENTAL</t>
        </is>
      </c>
      <c r="D858" t="inlineStr">
        <is>
          <t>Mensual</t>
        </is>
      </c>
      <c r="E858" t="inlineStr">
        <is>
          <t>Negativo</t>
        </is>
      </c>
      <c r="F858" s="134" t="n">
        <v>45504</v>
      </c>
      <c r="G858" t="n">
        <v>131127</v>
      </c>
      <c r="H858" t="n">
        <v>172000</v>
      </c>
      <c r="I858" t="inlineStr">
        <is>
          <t>218-2024-07-31</t>
        </is>
      </c>
    </row>
    <row r="859">
      <c r="A859" t="n">
        <v>218</v>
      </c>
      <c r="B859" t="inlineStr">
        <is>
          <t>Consumo de Energía Eléctrica kWh Mensual</t>
        </is>
      </c>
      <c r="C859" t="inlineStr">
        <is>
          <t>GESTIÓN AMBIENTAL</t>
        </is>
      </c>
      <c r="D859" t="inlineStr">
        <is>
          <t>Mensual</t>
        </is>
      </c>
      <c r="E859" t="inlineStr">
        <is>
          <t>Negativo</t>
        </is>
      </c>
      <c r="F859" s="134" t="n">
        <v>45535</v>
      </c>
      <c r="G859" t="n">
        <v>141809.93</v>
      </c>
      <c r="H859" t="n">
        <v>172000</v>
      </c>
      <c r="I859" t="inlineStr">
        <is>
          <t>218-2024-08-31</t>
        </is>
      </c>
    </row>
    <row r="860">
      <c r="A860" t="n">
        <v>218</v>
      </c>
      <c r="B860" t="inlineStr">
        <is>
          <t>Consumo de Energía Eléctrica kWh Mensual</t>
        </is>
      </c>
      <c r="C860" t="inlineStr">
        <is>
          <t>GESTIÓN AMBIENTAL</t>
        </is>
      </c>
      <c r="D860" t="inlineStr">
        <is>
          <t>Mensual</t>
        </is>
      </c>
      <c r="E860" t="inlineStr">
        <is>
          <t>Negativo</t>
        </is>
      </c>
      <c r="F860" s="134" t="n">
        <v>45565</v>
      </c>
      <c r="G860" t="n">
        <v>145856.52</v>
      </c>
      <c r="H860" t="n">
        <v>172000</v>
      </c>
      <c r="I860" t="inlineStr">
        <is>
          <t>218-2024-09-30</t>
        </is>
      </c>
    </row>
    <row r="861">
      <c r="A861" t="n">
        <v>218</v>
      </c>
      <c r="B861" t="inlineStr">
        <is>
          <t>Consumo de Energía Eléctrica kWh Mensual</t>
        </is>
      </c>
      <c r="C861" t="inlineStr">
        <is>
          <t>GESTIÓN AMBIENTAL</t>
        </is>
      </c>
      <c r="D861" t="inlineStr">
        <is>
          <t>Mensual</t>
        </is>
      </c>
      <c r="E861" t="inlineStr">
        <is>
          <t>Negativo</t>
        </is>
      </c>
      <c r="F861" s="134" t="n">
        <v>45596</v>
      </c>
      <c r="G861" t="n">
        <v>156418.49</v>
      </c>
      <c r="H861" t="n">
        <v>172000</v>
      </c>
      <c r="I861" t="inlineStr">
        <is>
          <t>218-2024-10-31</t>
        </is>
      </c>
    </row>
    <row r="862">
      <c r="A862" t="n">
        <v>218</v>
      </c>
      <c r="B862" t="inlineStr">
        <is>
          <t>Consumo de Energía Eléctrica kWh Mensual</t>
        </is>
      </c>
      <c r="C862" t="inlineStr">
        <is>
          <t>GESTIÓN AMBIENTAL</t>
        </is>
      </c>
      <c r="D862" t="inlineStr">
        <is>
          <t>Mensual</t>
        </is>
      </c>
      <c r="E862" t="inlineStr">
        <is>
          <t>Negativo</t>
        </is>
      </c>
      <c r="F862" s="134" t="n">
        <v>45626</v>
      </c>
      <c r="G862" t="n">
        <v>147205.36</v>
      </c>
      <c r="H862" t="n">
        <v>172000</v>
      </c>
      <c r="I862" t="inlineStr">
        <is>
          <t>218-2024-11-30</t>
        </is>
      </c>
    </row>
    <row r="863">
      <c r="A863" t="n">
        <v>218</v>
      </c>
      <c r="B863" t="inlineStr">
        <is>
          <t>Consumo de Energía Eléctrica kWh Mensual</t>
        </is>
      </c>
      <c r="C863" t="inlineStr">
        <is>
          <t>GESTIÓN AMBIENTAL</t>
        </is>
      </c>
      <c r="D863" t="inlineStr">
        <is>
          <t>Mensual</t>
        </is>
      </c>
      <c r="E863" t="inlineStr">
        <is>
          <t>Negativo</t>
        </is>
      </c>
      <c r="F863" s="134" t="n">
        <v>45657</v>
      </c>
      <c r="G863" t="n">
        <v>126974.55</v>
      </c>
      <c r="H863" t="n">
        <v>172000</v>
      </c>
      <c r="I863" t="inlineStr">
        <is>
          <t>218-2024-12-31</t>
        </is>
      </c>
    </row>
    <row r="864">
      <c r="A864" t="n">
        <v>218</v>
      </c>
      <c r="B864" t="inlineStr">
        <is>
          <t>Consumo de Energía Eléctrica kWh Mensual</t>
        </is>
      </c>
      <c r="C864" t="inlineStr">
        <is>
          <t>GESTIÓN AMBIENTAL</t>
        </is>
      </c>
      <c r="D864" t="inlineStr">
        <is>
          <t>Mensual</t>
        </is>
      </c>
      <c r="E864" t="inlineStr">
        <is>
          <t>Negativo</t>
        </is>
      </c>
      <c r="F864" s="134" t="n">
        <v>45688</v>
      </c>
      <c r="G864" t="n">
        <v>113367.97</v>
      </c>
      <c r="H864" t="n">
        <v>172000</v>
      </c>
      <c r="I864" t="inlineStr">
        <is>
          <t>218-2025-01-31</t>
        </is>
      </c>
    </row>
    <row r="865">
      <c r="A865" t="n">
        <v>218</v>
      </c>
      <c r="B865" t="inlineStr">
        <is>
          <t>Consumo de Energía Eléctrica kWh Mensual</t>
        </is>
      </c>
      <c r="C865" t="inlineStr">
        <is>
          <t>GESTIÓN AMBIENTAL</t>
        </is>
      </c>
      <c r="D865" t="inlineStr">
        <is>
          <t>Mensual</t>
        </is>
      </c>
      <c r="E865" t="inlineStr">
        <is>
          <t>Negativo</t>
        </is>
      </c>
      <c r="F865" s="134" t="n">
        <v>45716</v>
      </c>
      <c r="G865" t="n">
        <v>134763.39</v>
      </c>
      <c r="H865" t="n">
        <v>172000</v>
      </c>
      <c r="I865" t="inlineStr">
        <is>
          <t>218-2025-02-28</t>
        </is>
      </c>
    </row>
    <row r="866">
      <c r="A866" t="n">
        <v>218</v>
      </c>
      <c r="B866" t="inlineStr">
        <is>
          <t>Consumo de Energía Eléctrica kWh Mensual</t>
        </is>
      </c>
      <c r="C866" t="inlineStr">
        <is>
          <t>GESTIÓN AMBIENTAL</t>
        </is>
      </c>
      <c r="D866" t="inlineStr">
        <is>
          <t>Mensual</t>
        </is>
      </c>
      <c r="E866" t="inlineStr">
        <is>
          <t>Negativo</t>
        </is>
      </c>
      <c r="F866" s="134" t="n">
        <v>45747</v>
      </c>
      <c r="G866" t="n">
        <v>156103.54</v>
      </c>
      <c r="H866" t="n">
        <v>172000</v>
      </c>
      <c r="I866" t="inlineStr">
        <is>
          <t>218-2025-03-31</t>
        </is>
      </c>
    </row>
    <row r="867">
      <c r="A867" t="n">
        <v>218</v>
      </c>
      <c r="B867" t="inlineStr">
        <is>
          <t>Consumo de Energía Eléctrica kWh Mensual</t>
        </is>
      </c>
      <c r="C867" t="inlineStr">
        <is>
          <t>GESTIÓN AMBIENTAL</t>
        </is>
      </c>
      <c r="D867" t="inlineStr">
        <is>
          <t>Mensual</t>
        </is>
      </c>
      <c r="E867" t="inlineStr">
        <is>
          <t>Negativo</t>
        </is>
      </c>
      <c r="F867" s="134" t="n">
        <v>45777</v>
      </c>
      <c r="G867" t="n">
        <v>139469.85</v>
      </c>
      <c r="H867" t="n">
        <v>172000</v>
      </c>
      <c r="I867" t="inlineStr">
        <is>
          <t>218-2025-04-30</t>
        </is>
      </c>
    </row>
    <row r="868">
      <c r="A868" t="n">
        <v>218</v>
      </c>
      <c r="B868" t="inlineStr">
        <is>
          <t>Consumo de Energía Eléctrica kWh Mensual</t>
        </is>
      </c>
      <c r="C868" t="inlineStr">
        <is>
          <t>GESTIÓN AMBIENTAL</t>
        </is>
      </c>
      <c r="D868" t="inlineStr">
        <is>
          <t>Mensual</t>
        </is>
      </c>
      <c r="E868" t="inlineStr">
        <is>
          <t>Negativo</t>
        </is>
      </c>
      <c r="F868" s="134" t="n">
        <v>45808</v>
      </c>
      <c r="G868" t="n">
        <v>146327.63</v>
      </c>
      <c r="H868" t="n">
        <v>172000</v>
      </c>
      <c r="I868" t="inlineStr">
        <is>
          <t>218-2025-05-31</t>
        </is>
      </c>
    </row>
    <row r="869">
      <c r="A869" t="n">
        <v>218</v>
      </c>
      <c r="B869" t="inlineStr">
        <is>
          <t>Consumo de Energía Eléctrica kWh Mensual</t>
        </is>
      </c>
      <c r="C869" t="inlineStr">
        <is>
          <t>GESTIÓN AMBIENTAL</t>
        </is>
      </c>
      <c r="D869" t="inlineStr">
        <is>
          <t>Mensual</t>
        </is>
      </c>
      <c r="E869" t="inlineStr">
        <is>
          <t>Negativo</t>
        </is>
      </c>
      <c r="F869" s="134" t="n">
        <v>45838</v>
      </c>
      <c r="G869" t="n">
        <v>130528.88</v>
      </c>
      <c r="H869" t="n">
        <v>172000</v>
      </c>
      <c r="I869" t="inlineStr">
        <is>
          <t>218-2025-06-30</t>
        </is>
      </c>
    </row>
    <row r="870">
      <c r="A870" t="n">
        <v>218</v>
      </c>
      <c r="B870" t="inlineStr">
        <is>
          <t>Consumo de Energía Eléctrica kWh Mensual</t>
        </is>
      </c>
      <c r="C870" t="inlineStr">
        <is>
          <t>GESTIÓN AMBIENTAL</t>
        </is>
      </c>
      <c r="D870" t="inlineStr">
        <is>
          <t>Mensual</t>
        </is>
      </c>
      <c r="E870" t="inlineStr">
        <is>
          <t>Negativo</t>
        </is>
      </c>
      <c r="F870" s="134" t="n">
        <v>45869</v>
      </c>
      <c r="G870" t="n">
        <v>126471.65</v>
      </c>
      <c r="H870" t="n">
        <v>172000</v>
      </c>
      <c r="I870" t="inlineStr">
        <is>
          <t>218-2025-07-31</t>
        </is>
      </c>
    </row>
    <row r="871">
      <c r="A871" t="n">
        <v>218</v>
      </c>
      <c r="B871" t="inlineStr">
        <is>
          <t>Consumo de Energía Eléctrica kWh Mensual</t>
        </is>
      </c>
      <c r="C871" t="inlineStr">
        <is>
          <t>GESTIÓN AMBIENTAL</t>
        </is>
      </c>
      <c r="D871" t="inlineStr">
        <is>
          <t>Mensual</t>
        </is>
      </c>
      <c r="E871" t="inlineStr">
        <is>
          <t>Negativo</t>
        </is>
      </c>
      <c r="F871" s="134" t="n">
        <v>45900</v>
      </c>
      <c r="G871" t="n">
        <v>142618.62</v>
      </c>
      <c r="H871" t="n">
        <v>172000</v>
      </c>
      <c r="I871" t="inlineStr">
        <is>
          <t>218-2025-08-31</t>
        </is>
      </c>
    </row>
    <row r="872">
      <c r="A872" t="n">
        <v>218</v>
      </c>
      <c r="B872" t="inlineStr">
        <is>
          <t>Consumo de Energía Eléctrica kWh Mensual</t>
        </is>
      </c>
      <c r="C872" t="inlineStr">
        <is>
          <t>GESTIÓN AMBIENTAL</t>
        </is>
      </c>
      <c r="D872" t="inlineStr">
        <is>
          <t>Mensual</t>
        </is>
      </c>
      <c r="E872" t="inlineStr">
        <is>
          <t>Negativo</t>
        </is>
      </c>
      <c r="F872" s="134" t="n">
        <v>45930</v>
      </c>
      <c r="G872" t="n">
        <v>154601.59</v>
      </c>
      <c r="H872" t="n">
        <v>172000</v>
      </c>
      <c r="I872" t="inlineStr">
        <is>
          <t>218-2025-09-30</t>
        </is>
      </c>
    </row>
    <row r="873">
      <c r="A873" t="n">
        <v>218</v>
      </c>
      <c r="B873" t="inlineStr">
        <is>
          <t>Consumo de Energía Eléctrica kWh Mensual</t>
        </is>
      </c>
      <c r="C873" t="inlineStr">
        <is>
          <t>GESTIÓN AMBIENTAL</t>
        </is>
      </c>
      <c r="D873" t="inlineStr">
        <is>
          <t>Mensual</t>
        </is>
      </c>
      <c r="E873" t="inlineStr">
        <is>
          <t>Negativo</t>
        </is>
      </c>
      <c r="F873" s="134" t="n">
        <v>45961</v>
      </c>
      <c r="G873" t="n">
        <v>150485.75</v>
      </c>
      <c r="H873" t="n">
        <v>172000</v>
      </c>
      <c r="I873" t="inlineStr">
        <is>
          <t>218-2025-10-31</t>
        </is>
      </c>
    </row>
    <row r="874">
      <c r="A874" t="n">
        <v>218</v>
      </c>
      <c r="B874" t="inlineStr">
        <is>
          <t>Consumo de Energía Eléctrica kWh Mensual</t>
        </is>
      </c>
      <c r="C874" t="inlineStr">
        <is>
          <t>GESTIÓN AMBIENTAL</t>
        </is>
      </c>
      <c r="D874" t="inlineStr">
        <is>
          <t>Mensual</t>
        </is>
      </c>
      <c r="E874" t="inlineStr">
        <is>
          <t>Negativo</t>
        </is>
      </c>
      <c r="F874" s="134" t="n">
        <v>45991</v>
      </c>
      <c r="G874" t="n">
        <v>143419.75</v>
      </c>
      <c r="H874" t="n">
        <v>172000</v>
      </c>
      <c r="I874" t="inlineStr">
        <is>
          <t>218-2025-11-30</t>
        </is>
      </c>
    </row>
    <row r="875">
      <c r="A875" t="n">
        <v>218</v>
      </c>
      <c r="B875" t="inlineStr">
        <is>
          <t>Consumo de Energía Eléctrica kWh Mensual</t>
        </is>
      </c>
      <c r="C875" t="inlineStr">
        <is>
          <t>GESTIÓN AMBIENTAL</t>
        </is>
      </c>
      <c r="D875" t="inlineStr">
        <is>
          <t>Mensual</t>
        </is>
      </c>
      <c r="E875" t="inlineStr">
        <is>
          <t>Negativo</t>
        </is>
      </c>
      <c r="F875" s="134" t="n">
        <v>46022</v>
      </c>
      <c r="G875" t="n">
        <v>123820.04</v>
      </c>
      <c r="H875" t="n">
        <v>172000</v>
      </c>
      <c r="I875" t="inlineStr">
        <is>
          <t>218-2025-12-31</t>
        </is>
      </c>
    </row>
    <row r="876">
      <c r="A876" t="n">
        <v>218</v>
      </c>
      <c r="B876" t="inlineStr">
        <is>
          <t>Consumo de Energía Eléctrica kWh Mensual</t>
        </is>
      </c>
      <c r="C876" t="inlineStr">
        <is>
          <t>GESTIÓN AMBIENTAL</t>
        </is>
      </c>
      <c r="D876" t="inlineStr">
        <is>
          <t>Mensual</t>
        </is>
      </c>
      <c r="E876" t="inlineStr">
        <is>
          <t>Negativo</t>
        </is>
      </c>
      <c r="F876" s="134" t="n">
        <v>46053</v>
      </c>
      <c r="H876" t="n">
        <v>172000</v>
      </c>
      <c r="I876" t="inlineStr">
        <is>
          <t>218-2026-01-31</t>
        </is>
      </c>
    </row>
    <row r="877">
      <c r="A877" t="n">
        <v>219</v>
      </c>
      <c r="B877" t="inlineStr">
        <is>
          <t>Disminución del Consumo de Energía Eléctrica per Cápita</t>
        </is>
      </c>
      <c r="C877" t="inlineStr">
        <is>
          <t>GESTIÓN AMBIENTAL</t>
        </is>
      </c>
      <c r="D877" t="inlineStr">
        <is>
          <t>Semestral</t>
        </is>
      </c>
      <c r="E877" t="inlineStr">
        <is>
          <t>Positivo</t>
        </is>
      </c>
      <c r="F877" s="134" t="n">
        <v>44742</v>
      </c>
      <c r="G877" t="n">
        <v>16.685183396325</v>
      </c>
      <c r="H877" t="n">
        <v>1</v>
      </c>
      <c r="I877" t="inlineStr">
        <is>
          <t>219-2022-06-30</t>
        </is>
      </c>
    </row>
    <row r="878">
      <c r="A878" t="n">
        <v>219</v>
      </c>
      <c r="B878" t="inlineStr">
        <is>
          <t>Disminución del Consumo de Energía Eléctrica per Cápita</t>
        </is>
      </c>
      <c r="C878" t="inlineStr">
        <is>
          <t>GESTIÓN AMBIENTAL</t>
        </is>
      </c>
      <c r="D878" t="inlineStr">
        <is>
          <t>Semestral</t>
        </is>
      </c>
      <c r="E878" t="inlineStr">
        <is>
          <t>Positivo</t>
        </is>
      </c>
      <c r="F878" s="134" t="n">
        <v>44926</v>
      </c>
      <c r="G878" t="n">
        <v>-68.789622683372</v>
      </c>
      <c r="H878" t="n">
        <v>1</v>
      </c>
      <c r="I878" t="inlineStr">
        <is>
          <t>219-2022-12-31</t>
        </is>
      </c>
    </row>
    <row r="879">
      <c r="A879" t="n">
        <v>219</v>
      </c>
      <c r="B879" t="inlineStr">
        <is>
          <t>Disminución del Consumo de Energía Eléctrica per Cápita</t>
        </is>
      </c>
      <c r="C879" t="inlineStr">
        <is>
          <t>GESTIÓN AMBIENTAL</t>
        </is>
      </c>
      <c r="D879" t="inlineStr">
        <is>
          <t>Semestral</t>
        </is>
      </c>
      <c r="E879" t="inlineStr">
        <is>
          <t>Positivo</t>
        </is>
      </c>
      <c r="F879" s="134" t="n">
        <v>45107</v>
      </c>
      <c r="G879" t="n">
        <v>21.14703682627429</v>
      </c>
      <c r="H879" t="n">
        <v>1</v>
      </c>
      <c r="I879" t="inlineStr">
        <is>
          <t>219-2023-06-30</t>
        </is>
      </c>
    </row>
    <row r="880">
      <c r="A880" t="n">
        <v>219</v>
      </c>
      <c r="B880" t="inlineStr">
        <is>
          <t>Disminución del Consumo de Energía Eléctrica per Cápita</t>
        </is>
      </c>
      <c r="C880" t="inlineStr">
        <is>
          <t>GESTIÓN AMBIENTAL</t>
        </is>
      </c>
      <c r="D880" t="inlineStr">
        <is>
          <t>Semestral</t>
        </is>
      </c>
      <c r="E880" t="inlineStr">
        <is>
          <t>Positivo</t>
        </is>
      </c>
      <c r="F880" s="134" t="n">
        <v>45291</v>
      </c>
      <c r="G880" t="n">
        <v>-5.89</v>
      </c>
      <c r="H880" t="n">
        <v>1</v>
      </c>
      <c r="I880" t="inlineStr">
        <is>
          <t>219-2023-12-31</t>
        </is>
      </c>
    </row>
    <row r="881">
      <c r="A881" t="n">
        <v>219</v>
      </c>
      <c r="B881" t="inlineStr">
        <is>
          <t>Disminución del Consumo de Energía Eléctrica per Cápita</t>
        </is>
      </c>
      <c r="C881" t="inlineStr">
        <is>
          <t>GESTIÓN AMBIENTAL</t>
        </is>
      </c>
      <c r="D881" t="inlineStr">
        <is>
          <t>Semestral</t>
        </is>
      </c>
      <c r="E881" t="inlineStr">
        <is>
          <t>Positivo</t>
        </is>
      </c>
      <c r="F881" s="134" t="n">
        <v>45473</v>
      </c>
      <c r="G881" t="n">
        <v>11.94</v>
      </c>
      <c r="H881" t="n">
        <v>1</v>
      </c>
      <c r="I881" t="inlineStr">
        <is>
          <t>219-2024-06-30</t>
        </is>
      </c>
    </row>
    <row r="882">
      <c r="A882" t="n">
        <v>219</v>
      </c>
      <c r="B882" t="inlineStr">
        <is>
          <t>Disminución del Consumo de Energía Eléctrica per Cápita</t>
        </is>
      </c>
      <c r="C882" t="inlineStr">
        <is>
          <t>GESTIÓN AMBIENTAL</t>
        </is>
      </c>
      <c r="D882" t="inlineStr">
        <is>
          <t>Semestral</t>
        </is>
      </c>
      <c r="E882" t="inlineStr">
        <is>
          <t>Positivo</t>
        </is>
      </c>
      <c r="F882" s="134" t="n">
        <v>45657</v>
      </c>
      <c r="G882" t="n">
        <v>-12.53</v>
      </c>
      <c r="H882" t="n">
        <v>1</v>
      </c>
      <c r="I882" t="inlineStr">
        <is>
          <t>219-2024-12-31</t>
        </is>
      </c>
    </row>
    <row r="883">
      <c r="A883" t="n">
        <v>219</v>
      </c>
      <c r="B883" t="inlineStr">
        <is>
          <t>Disminución del Consumo de Energía Eléctrica per Cápita</t>
        </is>
      </c>
      <c r="C883" t="inlineStr">
        <is>
          <t>GESTIÓN AMBIENTAL</t>
        </is>
      </c>
      <c r="D883" t="inlineStr">
        <is>
          <t>Semestral</t>
        </is>
      </c>
      <c r="E883" t="inlineStr">
        <is>
          <t>Positivo</t>
        </is>
      </c>
      <c r="F883" s="134" t="n">
        <v>45838</v>
      </c>
      <c r="G883" t="n">
        <v>18.43</v>
      </c>
      <c r="H883" t="n">
        <v>1</v>
      </c>
      <c r="I883" t="inlineStr">
        <is>
          <t>219-2025-06-30</t>
        </is>
      </c>
    </row>
    <row r="884">
      <c r="A884" t="n">
        <v>219</v>
      </c>
      <c r="B884" t="inlineStr">
        <is>
          <t>Disminución del Consumo de Energía Eléctrica per Cápita</t>
        </is>
      </c>
      <c r="C884" t="inlineStr">
        <is>
          <t>GESTIÓN AMBIENTAL</t>
        </is>
      </c>
      <c r="D884" t="inlineStr">
        <is>
          <t>Semestral</t>
        </is>
      </c>
      <c r="E884" t="inlineStr">
        <is>
          <t>Positivo</t>
        </is>
      </c>
      <c r="F884" s="134" t="n">
        <v>46022</v>
      </c>
      <c r="G884" t="n">
        <v>-18.28</v>
      </c>
      <c r="H884" t="n">
        <v>1</v>
      </c>
      <c r="I884" t="inlineStr">
        <is>
          <t>219-2025-12-31</t>
        </is>
      </c>
    </row>
    <row r="885">
      <c r="A885" t="n">
        <v>220</v>
      </c>
      <c r="B885" t="inlineStr">
        <is>
          <t>Disminución del Consumo de Agua per Cápita</t>
        </is>
      </c>
      <c r="C885" t="inlineStr">
        <is>
          <t>GESTIÓN AMBIENTAL</t>
        </is>
      </c>
      <c r="D885" t="inlineStr">
        <is>
          <t>Semestral</t>
        </is>
      </c>
      <c r="E885" t="inlineStr">
        <is>
          <t>Positivo</t>
        </is>
      </c>
      <c r="F885" s="134" t="n">
        <v>44742</v>
      </c>
      <c r="G885" t="n">
        <v>-88.60356590106301</v>
      </c>
      <c r="H885" t="n">
        <v>1</v>
      </c>
      <c r="I885" t="inlineStr">
        <is>
          <t>220-2022-06-30</t>
        </is>
      </c>
    </row>
    <row r="886">
      <c r="A886" t="n">
        <v>220</v>
      </c>
      <c r="B886" t="inlineStr">
        <is>
          <t>Disminución del Consumo de Agua per Cápita</t>
        </is>
      </c>
      <c r="C886" t="inlineStr">
        <is>
          <t>GESTIÓN AMBIENTAL</t>
        </is>
      </c>
      <c r="D886" t="inlineStr">
        <is>
          <t>Semestral</t>
        </is>
      </c>
      <c r="E886" t="inlineStr">
        <is>
          <t>Positivo</t>
        </is>
      </c>
      <c r="F886" s="134" t="n">
        <v>44926</v>
      </c>
      <c r="G886" t="n">
        <v>-85.889409840455</v>
      </c>
      <c r="H886" t="n">
        <v>1</v>
      </c>
      <c r="I886" t="inlineStr">
        <is>
          <t>220-2022-12-31</t>
        </is>
      </c>
    </row>
    <row r="887">
      <c r="A887" t="n">
        <v>220</v>
      </c>
      <c r="B887" t="inlineStr">
        <is>
          <t>Disminución del Consumo de Agua per Cápita</t>
        </is>
      </c>
      <c r="C887" t="inlineStr">
        <is>
          <t>GESTIÓN AMBIENTAL</t>
        </is>
      </c>
      <c r="D887" t="inlineStr">
        <is>
          <t>Semestral</t>
        </is>
      </c>
      <c r="E887" t="inlineStr">
        <is>
          <t>Positivo</t>
        </is>
      </c>
      <c r="F887" s="134" t="n">
        <v>45107</v>
      </c>
      <c r="G887" t="n">
        <v>40.67840779343521</v>
      </c>
      <c r="H887" t="n">
        <v>1</v>
      </c>
      <c r="I887" t="inlineStr">
        <is>
          <t>220-2023-06-30</t>
        </is>
      </c>
    </row>
    <row r="888">
      <c r="A888" t="n">
        <v>220</v>
      </c>
      <c r="B888" t="inlineStr">
        <is>
          <t>Disminución del Consumo de Agua per Cápita</t>
        </is>
      </c>
      <c r="C888" t="inlineStr">
        <is>
          <t>GESTIÓN AMBIENTAL</t>
        </is>
      </c>
      <c r="D888" t="inlineStr">
        <is>
          <t>Semestral</t>
        </is>
      </c>
      <c r="E888" t="inlineStr">
        <is>
          <t>Positivo</t>
        </is>
      </c>
      <c r="F888" s="134" t="n">
        <v>45291</v>
      </c>
      <c r="G888" t="n">
        <v>-38.58</v>
      </c>
      <c r="H888" t="n">
        <v>1</v>
      </c>
      <c r="I888" t="inlineStr">
        <is>
          <t>220-2023-12-31</t>
        </is>
      </c>
    </row>
    <row r="889">
      <c r="A889" t="n">
        <v>220</v>
      </c>
      <c r="B889" t="inlineStr">
        <is>
          <t>Disminución del Consumo de Agua per Cápita</t>
        </is>
      </c>
      <c r="C889" t="inlineStr">
        <is>
          <t>GESTIÓN AMBIENTAL</t>
        </is>
      </c>
      <c r="D889" t="inlineStr">
        <is>
          <t>Semestral</t>
        </is>
      </c>
      <c r="E889" t="inlineStr">
        <is>
          <t>Positivo</t>
        </is>
      </c>
      <c r="F889" s="134" t="n">
        <v>45473</v>
      </c>
      <c r="G889" t="n">
        <v>3.58</v>
      </c>
      <c r="H889" t="n">
        <v>1</v>
      </c>
      <c r="I889" t="inlineStr">
        <is>
          <t>220-2024-06-30</t>
        </is>
      </c>
    </row>
    <row r="890">
      <c r="A890" t="n">
        <v>220</v>
      </c>
      <c r="B890" t="inlineStr">
        <is>
          <t>Disminución del Consumo de Agua per Cápita</t>
        </is>
      </c>
      <c r="C890" t="inlineStr">
        <is>
          <t>GESTIÓN AMBIENTAL</t>
        </is>
      </c>
      <c r="D890" t="inlineStr">
        <is>
          <t>Semestral</t>
        </is>
      </c>
      <c r="E890" t="inlineStr">
        <is>
          <t>Positivo</t>
        </is>
      </c>
      <c r="F890" s="134" t="n">
        <v>45657</v>
      </c>
      <c r="G890" t="n">
        <v>13.05</v>
      </c>
      <c r="H890" t="n">
        <v>1</v>
      </c>
      <c r="I890" t="inlineStr">
        <is>
          <t>220-2024-12-31</t>
        </is>
      </c>
    </row>
    <row r="891">
      <c r="A891" t="n">
        <v>220</v>
      </c>
      <c r="B891" t="inlineStr">
        <is>
          <t>Disminución del Consumo de Agua per Cápita</t>
        </is>
      </c>
      <c r="C891" t="inlineStr">
        <is>
          <t>GESTIÓN AMBIENTAL</t>
        </is>
      </c>
      <c r="D891" t="inlineStr">
        <is>
          <t>Semestral</t>
        </is>
      </c>
      <c r="E891" t="inlineStr">
        <is>
          <t>Positivo</t>
        </is>
      </c>
      <c r="F891" s="134" t="n">
        <v>45838</v>
      </c>
      <c r="G891" t="n">
        <v>33.98</v>
      </c>
      <c r="H891" t="n">
        <v>1</v>
      </c>
      <c r="I891" t="inlineStr">
        <is>
          <t>220-2025-06-30</t>
        </is>
      </c>
    </row>
    <row r="892">
      <c r="A892" t="n">
        <v>220</v>
      </c>
      <c r="B892" t="inlineStr">
        <is>
          <t>Disminución del Consumo de Agua per Cápita</t>
        </is>
      </c>
      <c r="C892" t="inlineStr">
        <is>
          <t>GESTIÓN AMBIENTAL</t>
        </is>
      </c>
      <c r="D892" t="inlineStr">
        <is>
          <t>Semestral</t>
        </is>
      </c>
      <c r="E892" t="inlineStr">
        <is>
          <t>Positivo</t>
        </is>
      </c>
      <c r="F892" s="134" t="n">
        <v>46022</v>
      </c>
      <c r="G892" t="n">
        <v>-10.18</v>
      </c>
      <c r="H892" t="n">
        <v>1</v>
      </c>
      <c r="I892" t="inlineStr">
        <is>
          <t>220-2025-12-31</t>
        </is>
      </c>
    </row>
    <row r="893">
      <c r="A893" t="n">
        <v>221</v>
      </c>
      <c r="B893" t="inlineStr">
        <is>
          <t>Riesgo de la Calidad del Agua Potable</t>
        </is>
      </c>
      <c r="C893" t="inlineStr">
        <is>
          <t>GESTIÓN AMBIENTAL</t>
        </is>
      </c>
      <c r="D893" t="inlineStr">
        <is>
          <t>Anual</t>
        </is>
      </c>
      <c r="E893" t="inlineStr">
        <is>
          <t>Positivo</t>
        </is>
      </c>
      <c r="F893" s="134" t="n">
        <v>44926</v>
      </c>
      <c r="G893" t="n">
        <v>0</v>
      </c>
      <c r="H893" t="n">
        <v>100</v>
      </c>
      <c r="I893" t="inlineStr">
        <is>
          <t>221-2022-12-31</t>
        </is>
      </c>
    </row>
    <row r="894">
      <c r="A894" t="n">
        <v>221</v>
      </c>
      <c r="B894" t="inlineStr">
        <is>
          <t>Riesgo de la Calidad del Agua Potable</t>
        </is>
      </c>
      <c r="C894" t="inlineStr">
        <is>
          <t>GESTIÓN AMBIENTAL</t>
        </is>
      </c>
      <c r="D894" t="inlineStr">
        <is>
          <t>Anual</t>
        </is>
      </c>
      <c r="E894" t="inlineStr">
        <is>
          <t>Positivo</t>
        </is>
      </c>
      <c r="F894" s="134" t="n">
        <v>45291</v>
      </c>
      <c r="G894" t="n">
        <v>100</v>
      </c>
      <c r="H894" t="n">
        <v>100</v>
      </c>
      <c r="I894" t="inlineStr">
        <is>
          <t>221-2023-12-31</t>
        </is>
      </c>
    </row>
    <row r="895">
      <c r="A895" t="n">
        <v>221</v>
      </c>
      <c r="B895" t="inlineStr">
        <is>
          <t>Riesgo de la Calidad del Agua Potable</t>
        </is>
      </c>
      <c r="C895" t="inlineStr">
        <is>
          <t>GESTIÓN AMBIENTAL</t>
        </is>
      </c>
      <c r="D895" t="inlineStr">
        <is>
          <t>Anual</t>
        </is>
      </c>
      <c r="E895" t="inlineStr">
        <is>
          <t>Positivo</t>
        </is>
      </c>
      <c r="F895" s="134" t="n">
        <v>45657</v>
      </c>
      <c r="G895" t="n">
        <v>33.33</v>
      </c>
      <c r="H895" t="n">
        <v>100</v>
      </c>
      <c r="I895" t="inlineStr">
        <is>
          <t>221-2024-12-31</t>
        </is>
      </c>
    </row>
    <row r="896">
      <c r="A896" t="n">
        <v>221</v>
      </c>
      <c r="B896" t="inlineStr">
        <is>
          <t>Riesgo de la Calidad del Agua Potable</t>
        </is>
      </c>
      <c r="C896" t="inlineStr">
        <is>
          <t>GESTIÓN AMBIENTAL</t>
        </is>
      </c>
      <c r="D896" t="inlineStr">
        <is>
          <t>Anual</t>
        </is>
      </c>
      <c r="E896" t="inlineStr">
        <is>
          <t>Positivo</t>
        </is>
      </c>
      <c r="F896" s="134" t="n">
        <v>46022</v>
      </c>
      <c r="G896" t="n">
        <v>27.5</v>
      </c>
      <c r="H896" t="n">
        <v>100</v>
      </c>
      <c r="I896" t="inlineStr">
        <is>
          <t>221-2025-12-31</t>
        </is>
      </c>
    </row>
    <row r="897">
      <c r="A897" t="n">
        <v>222</v>
      </c>
      <c r="B897" t="inlineStr">
        <is>
          <t>Calidad de las Aguas Residuales Domesticas</t>
        </is>
      </c>
      <c r="C897" t="inlineStr">
        <is>
          <t>GESTIÓN AMBIENTAL</t>
        </is>
      </c>
      <c r="D897" t="inlineStr">
        <is>
          <t>Anual</t>
        </is>
      </c>
      <c r="E897" t="inlineStr">
        <is>
          <t>Positivo</t>
        </is>
      </c>
      <c r="F897" s="134" t="n">
        <v>44926</v>
      </c>
      <c r="G897" t="n">
        <v>93.75</v>
      </c>
      <c r="H897" t="n">
        <v>90</v>
      </c>
      <c r="I897" t="inlineStr">
        <is>
          <t>222-2022-12-31</t>
        </is>
      </c>
    </row>
    <row r="898">
      <c r="A898" t="n">
        <v>222</v>
      </c>
      <c r="B898" t="inlineStr">
        <is>
          <t>Calidad de las Aguas Residuales Domesticas</t>
        </is>
      </c>
      <c r="C898" t="inlineStr">
        <is>
          <t>GESTIÓN AMBIENTAL</t>
        </is>
      </c>
      <c r="D898" t="inlineStr">
        <is>
          <t>Anual</t>
        </is>
      </c>
      <c r="E898" t="inlineStr">
        <is>
          <t>Positivo</t>
        </is>
      </c>
      <c r="F898" s="134" t="n">
        <v>45291</v>
      </c>
      <c r="G898" t="n">
        <v>68.75</v>
      </c>
      <c r="H898" t="n">
        <v>90</v>
      </c>
      <c r="I898" t="inlineStr">
        <is>
          <t>222-2023-12-31</t>
        </is>
      </c>
    </row>
    <row r="899">
      <c r="A899" t="n">
        <v>222</v>
      </c>
      <c r="B899" t="inlineStr">
        <is>
          <t>Calidad de las Aguas Residuales Domesticas</t>
        </is>
      </c>
      <c r="C899" t="inlineStr">
        <is>
          <t>GESTIÓN AMBIENTAL</t>
        </is>
      </c>
      <c r="D899" t="inlineStr">
        <is>
          <t>Anual</t>
        </is>
      </c>
      <c r="E899" t="inlineStr">
        <is>
          <t>Positivo</t>
        </is>
      </c>
      <c r="F899" s="134" t="n">
        <v>45657</v>
      </c>
      <c r="G899" t="n">
        <v>68.75</v>
      </c>
      <c r="H899" t="n">
        <v>90</v>
      </c>
      <c r="I899" t="inlineStr">
        <is>
          <t>222-2024-12-31</t>
        </is>
      </c>
    </row>
    <row r="900">
      <c r="A900" t="n">
        <v>222</v>
      </c>
      <c r="B900" t="inlineStr">
        <is>
          <t>Calidad de las Aguas Residuales Domesticas</t>
        </is>
      </c>
      <c r="C900" t="inlineStr">
        <is>
          <t>GESTIÓN AMBIENTAL</t>
        </is>
      </c>
      <c r="D900" t="inlineStr">
        <is>
          <t>Anual</t>
        </is>
      </c>
      <c r="E900" t="inlineStr">
        <is>
          <t>Positivo</t>
        </is>
      </c>
      <c r="F900" s="134" t="n">
        <v>46022</v>
      </c>
      <c r="G900" t="n">
        <v>68.75</v>
      </c>
      <c r="H900" t="n">
        <v>90</v>
      </c>
      <c r="I900" t="inlineStr">
        <is>
          <t>222-2025-12-31</t>
        </is>
      </c>
    </row>
    <row r="901">
      <c r="A901" t="n">
        <v>223</v>
      </c>
      <c r="B901" t="inlineStr">
        <is>
          <t>Registro de Publicidad Exterior Visual</t>
        </is>
      </c>
      <c r="C901" t="inlineStr">
        <is>
          <t>GESTIÓN AMBIENTAL</t>
        </is>
      </c>
      <c r="D901" t="inlineStr">
        <is>
          <t>Anual</t>
        </is>
      </c>
      <c r="E901" t="inlineStr">
        <is>
          <t>Positivo</t>
        </is>
      </c>
      <c r="F901" s="134" t="n">
        <v>44620</v>
      </c>
      <c r="H901" t="n">
        <v>100</v>
      </c>
      <c r="I901" t="inlineStr">
        <is>
          <t>223-2022-02-28</t>
        </is>
      </c>
    </row>
    <row r="902">
      <c r="A902" t="n">
        <v>223</v>
      </c>
      <c r="B902" t="inlineStr">
        <is>
          <t>Registro de Publicidad Exterior Visual</t>
        </is>
      </c>
      <c r="C902" t="inlineStr">
        <is>
          <t>GESTIÓN AMBIENTAL</t>
        </is>
      </c>
      <c r="D902" t="inlineStr">
        <is>
          <t>Anual</t>
        </is>
      </c>
      <c r="E902" t="inlineStr">
        <is>
          <t>Positivo</t>
        </is>
      </c>
      <c r="F902" s="134" t="n">
        <v>44651</v>
      </c>
      <c r="H902" t="n">
        <v>100</v>
      </c>
      <c r="I902" t="inlineStr">
        <is>
          <t>223-2022-03-31</t>
        </is>
      </c>
    </row>
    <row r="903">
      <c r="A903" t="n">
        <v>223</v>
      </c>
      <c r="B903" t="inlineStr">
        <is>
          <t>Registro de Publicidad Exterior Visual</t>
        </is>
      </c>
      <c r="C903" t="inlineStr">
        <is>
          <t>GESTIÓN AMBIENTAL</t>
        </is>
      </c>
      <c r="D903" t="inlineStr">
        <is>
          <t>Anual</t>
        </is>
      </c>
      <c r="E903" t="inlineStr">
        <is>
          <t>Positivo</t>
        </is>
      </c>
      <c r="F903" s="134" t="n">
        <v>44742</v>
      </c>
      <c r="H903" t="n">
        <v>100</v>
      </c>
      <c r="I903" t="inlineStr">
        <is>
          <t>223-2022-06-30</t>
        </is>
      </c>
    </row>
    <row r="904">
      <c r="A904" t="n">
        <v>223</v>
      </c>
      <c r="B904" t="inlineStr">
        <is>
          <t>Registro de Publicidad Exterior Visual</t>
        </is>
      </c>
      <c r="C904" t="inlineStr">
        <is>
          <t>GESTIÓN AMBIENTAL</t>
        </is>
      </c>
      <c r="D904" t="inlineStr">
        <is>
          <t>Anual</t>
        </is>
      </c>
      <c r="E904" t="inlineStr">
        <is>
          <t>Positivo</t>
        </is>
      </c>
      <c r="F904" s="134" t="n">
        <v>44834</v>
      </c>
      <c r="H904" t="n">
        <v>100</v>
      </c>
      <c r="I904" t="inlineStr">
        <is>
          <t>223-2022-09-30</t>
        </is>
      </c>
    </row>
    <row r="905">
      <c r="A905" t="n">
        <v>223</v>
      </c>
      <c r="B905" t="inlineStr">
        <is>
          <t>Registro de Publicidad Exterior Visual</t>
        </is>
      </c>
      <c r="C905" t="inlineStr">
        <is>
          <t>GESTIÓN AMBIENTAL</t>
        </is>
      </c>
      <c r="D905" t="inlineStr">
        <is>
          <t>Anual</t>
        </is>
      </c>
      <c r="E905" t="inlineStr">
        <is>
          <t>Positivo</t>
        </is>
      </c>
      <c r="F905" s="134" t="n">
        <v>44926</v>
      </c>
      <c r="G905" t="n">
        <v>0</v>
      </c>
      <c r="H905" t="n">
        <v>100</v>
      </c>
      <c r="I905" t="inlineStr">
        <is>
          <t>223-2022-12-31</t>
        </is>
      </c>
    </row>
    <row r="906">
      <c r="A906" t="n">
        <v>223</v>
      </c>
      <c r="B906" t="inlineStr">
        <is>
          <t>Registro de Publicidad Exterior Visual</t>
        </is>
      </c>
      <c r="C906" t="inlineStr">
        <is>
          <t>GESTIÓN AMBIENTAL</t>
        </is>
      </c>
      <c r="D906" t="inlineStr">
        <is>
          <t>Anual</t>
        </is>
      </c>
      <c r="E906" t="inlineStr">
        <is>
          <t>Positivo</t>
        </is>
      </c>
      <c r="F906" s="134" t="n">
        <v>45291</v>
      </c>
      <c r="G906" t="n">
        <v>100</v>
      </c>
      <c r="H906" t="n">
        <v>100</v>
      </c>
      <c r="I906" t="inlineStr">
        <is>
          <t>223-2023-12-31</t>
        </is>
      </c>
    </row>
    <row r="907">
      <c r="A907" t="n">
        <v>223</v>
      </c>
      <c r="B907" t="inlineStr">
        <is>
          <t>Registro de Publicidad Exterior Visual</t>
        </is>
      </c>
      <c r="C907" t="inlineStr">
        <is>
          <t>GESTIÓN AMBIENTAL</t>
        </is>
      </c>
      <c r="D907" t="inlineStr">
        <is>
          <t>Anual</t>
        </is>
      </c>
      <c r="E907" t="inlineStr">
        <is>
          <t>Positivo</t>
        </is>
      </c>
      <c r="F907" s="134" t="n">
        <v>45657</v>
      </c>
      <c r="G907" t="n">
        <v>94.12</v>
      </c>
      <c r="H907" t="n">
        <v>100</v>
      </c>
      <c r="I907" t="inlineStr">
        <is>
          <t>223-2024-12-31</t>
        </is>
      </c>
    </row>
    <row r="908">
      <c r="A908" t="n">
        <v>223</v>
      </c>
      <c r="B908" t="inlineStr">
        <is>
          <t>Registro de Publicidad Exterior Visual</t>
        </is>
      </c>
      <c r="C908" t="inlineStr">
        <is>
          <t>GESTIÓN AMBIENTAL</t>
        </is>
      </c>
      <c r="D908" t="inlineStr">
        <is>
          <t>Anual</t>
        </is>
      </c>
      <c r="E908" t="inlineStr">
        <is>
          <t>Positivo</t>
        </is>
      </c>
      <c r="F908" s="134" t="n">
        <v>46022</v>
      </c>
      <c r="G908" t="n">
        <v>91.67</v>
      </c>
      <c r="H908" t="n">
        <v>100</v>
      </c>
      <c r="I908" t="inlineStr">
        <is>
          <t>223-2025-12-31</t>
        </is>
      </c>
    </row>
    <row r="909">
      <c r="A909" t="n">
        <v>224</v>
      </c>
      <c r="B909" t="inlineStr">
        <is>
          <t>Cumplimiento Nivel de Emisión de Ruido</t>
        </is>
      </c>
      <c r="C909" t="inlineStr">
        <is>
          <t>GESTIÓN AMBIENTAL</t>
        </is>
      </c>
      <c r="D909" t="inlineStr">
        <is>
          <t>Anual</t>
        </is>
      </c>
      <c r="E909" t="inlineStr">
        <is>
          <t>Positivo</t>
        </is>
      </c>
      <c r="F909" s="134" t="n">
        <v>44926</v>
      </c>
      <c r="G909" t="n">
        <v>71.42857142857143</v>
      </c>
      <c r="H909" t="n">
        <v>100</v>
      </c>
      <c r="I909" t="inlineStr">
        <is>
          <t>224-2022-12-31</t>
        </is>
      </c>
    </row>
    <row r="910">
      <c r="A910" t="n">
        <v>224</v>
      </c>
      <c r="B910" t="inlineStr">
        <is>
          <t>Cumplimiento Nivel de Emisión de Ruido</t>
        </is>
      </c>
      <c r="C910" t="inlineStr">
        <is>
          <t>GESTIÓN AMBIENTAL</t>
        </is>
      </c>
      <c r="D910" t="inlineStr">
        <is>
          <t>Anual</t>
        </is>
      </c>
      <c r="E910" t="inlineStr">
        <is>
          <t>Positivo</t>
        </is>
      </c>
      <c r="F910" s="134" t="n">
        <v>45291</v>
      </c>
      <c r="G910" t="n">
        <v>40</v>
      </c>
      <c r="H910" t="n">
        <v>100</v>
      </c>
      <c r="I910" t="inlineStr">
        <is>
          <t>224-2023-12-31</t>
        </is>
      </c>
    </row>
    <row r="911">
      <c r="A911" t="n">
        <v>224</v>
      </c>
      <c r="B911" t="inlineStr">
        <is>
          <t>Cumplimiento Nivel de Emisión de Ruido</t>
        </is>
      </c>
      <c r="C911" t="inlineStr">
        <is>
          <t>GESTIÓN AMBIENTAL</t>
        </is>
      </c>
      <c r="D911" t="inlineStr">
        <is>
          <t>Anual</t>
        </is>
      </c>
      <c r="E911" t="inlineStr">
        <is>
          <t>Positivo</t>
        </is>
      </c>
      <c r="F911" s="134" t="n">
        <v>45657</v>
      </c>
      <c r="G911" t="n">
        <v>100</v>
      </c>
      <c r="H911" t="n">
        <v>100</v>
      </c>
      <c r="I911" t="inlineStr">
        <is>
          <t>224-2024-12-31</t>
        </is>
      </c>
    </row>
    <row r="912">
      <c r="A912" t="n">
        <v>224</v>
      </c>
      <c r="B912" t="inlineStr">
        <is>
          <t>Cumplimiento Nivel de Emisión de Ruido</t>
        </is>
      </c>
      <c r="C912" t="inlineStr">
        <is>
          <t>GESTIÓN AMBIENTAL</t>
        </is>
      </c>
      <c r="D912" t="inlineStr">
        <is>
          <t>Anual</t>
        </is>
      </c>
      <c r="E912" t="inlineStr">
        <is>
          <t>Positivo</t>
        </is>
      </c>
      <c r="F912" s="134" t="n">
        <v>46022</v>
      </c>
      <c r="G912" t="n">
        <v>100</v>
      </c>
      <c r="H912" t="n">
        <v>100</v>
      </c>
      <c r="I912" t="inlineStr">
        <is>
          <t>224-2025-12-31</t>
        </is>
      </c>
    </row>
    <row r="913">
      <c r="A913" t="n">
        <v>225</v>
      </c>
      <c r="B913" t="inlineStr">
        <is>
          <t>Acciones para el Cuidado y Mantenimiento de las Especies de Flora y el Suelo de las Áreas Naturales</t>
        </is>
      </c>
      <c r="C913" t="inlineStr">
        <is>
          <t>GESTIÓN AMBIENTAL</t>
        </is>
      </c>
      <c r="D913" t="inlineStr">
        <is>
          <t>Mensual</t>
        </is>
      </c>
      <c r="E913" t="inlineStr">
        <is>
          <t>Positivo</t>
        </is>
      </c>
      <c r="F913" s="134" t="n">
        <v>44592</v>
      </c>
      <c r="G913" t="n">
        <v>0</v>
      </c>
      <c r="H913" t="n">
        <v>1</v>
      </c>
      <c r="I913" t="inlineStr">
        <is>
          <t>225-2022-01-31</t>
        </is>
      </c>
    </row>
    <row r="914">
      <c r="A914" t="n">
        <v>225</v>
      </c>
      <c r="B914" t="inlineStr">
        <is>
          <t>Acciones para el Cuidado y Mantenimiento de las Especies de Flora y el Suelo de las Áreas Naturales</t>
        </is>
      </c>
      <c r="C914" t="inlineStr">
        <is>
          <t>GESTIÓN AMBIENTAL</t>
        </is>
      </c>
      <c r="D914" t="inlineStr">
        <is>
          <t>Mensual</t>
        </is>
      </c>
      <c r="E914" t="inlineStr">
        <is>
          <t>Positivo</t>
        </is>
      </c>
      <c r="F914" s="134" t="n">
        <v>44620</v>
      </c>
      <c r="G914" t="n">
        <v>0</v>
      </c>
      <c r="H914" t="n">
        <v>1</v>
      </c>
      <c r="I914" t="inlineStr">
        <is>
          <t>225-2022-02-28</t>
        </is>
      </c>
    </row>
    <row r="915">
      <c r="A915" t="n">
        <v>225</v>
      </c>
      <c r="B915" t="inlineStr">
        <is>
          <t>Acciones para el Cuidado y Mantenimiento de las Especies de Flora y el Suelo de las Áreas Naturales</t>
        </is>
      </c>
      <c r="C915" t="inlineStr">
        <is>
          <t>GESTIÓN AMBIENTAL</t>
        </is>
      </c>
      <c r="D915" t="inlineStr">
        <is>
          <t>Mensual</t>
        </is>
      </c>
      <c r="E915" t="inlineStr">
        <is>
          <t>Positivo</t>
        </is>
      </c>
      <c r="F915" s="134" t="n">
        <v>44651</v>
      </c>
      <c r="G915" t="n">
        <v>0</v>
      </c>
      <c r="H915" t="n">
        <v>1</v>
      </c>
      <c r="I915" t="inlineStr">
        <is>
          <t>225-2022-03-31</t>
        </is>
      </c>
    </row>
    <row r="916">
      <c r="A916" t="n">
        <v>225</v>
      </c>
      <c r="B916" t="inlineStr">
        <is>
          <t>Acciones para el Cuidado y Mantenimiento de las Especies de Flora y el Suelo de las Áreas Naturales</t>
        </is>
      </c>
      <c r="C916" t="inlineStr">
        <is>
          <t>GESTIÓN AMBIENTAL</t>
        </is>
      </c>
      <c r="D916" t="inlineStr">
        <is>
          <t>Mensual</t>
        </is>
      </c>
      <c r="E916" t="inlineStr">
        <is>
          <t>Positivo</t>
        </is>
      </c>
      <c r="F916" s="134" t="n">
        <v>44681</v>
      </c>
      <c r="G916" t="n">
        <v>0</v>
      </c>
      <c r="H916" t="n">
        <v>1</v>
      </c>
      <c r="I916" t="inlineStr">
        <is>
          <t>225-2022-04-30</t>
        </is>
      </c>
    </row>
    <row r="917">
      <c r="A917" t="n">
        <v>225</v>
      </c>
      <c r="B917" t="inlineStr">
        <is>
          <t>Acciones para el Cuidado y Mantenimiento de las Especies de Flora y el Suelo de las Áreas Naturales</t>
        </is>
      </c>
      <c r="C917" t="inlineStr">
        <is>
          <t>GESTIÓN AMBIENTAL</t>
        </is>
      </c>
      <c r="D917" t="inlineStr">
        <is>
          <t>Mensual</t>
        </is>
      </c>
      <c r="E917" t="inlineStr">
        <is>
          <t>Positivo</t>
        </is>
      </c>
      <c r="F917" s="134" t="n">
        <v>44712</v>
      </c>
      <c r="G917" t="n">
        <v>0</v>
      </c>
      <c r="H917" t="n">
        <v>1</v>
      </c>
      <c r="I917" t="inlineStr">
        <is>
          <t>225-2022-05-31</t>
        </is>
      </c>
    </row>
    <row r="918">
      <c r="A918" t="n">
        <v>225</v>
      </c>
      <c r="B918" t="inlineStr">
        <is>
          <t>Acciones para el Cuidado y Mantenimiento de las Especies de Flora y el Suelo de las Áreas Naturales</t>
        </is>
      </c>
      <c r="C918" t="inlineStr">
        <is>
          <t>GESTIÓN AMBIENTAL</t>
        </is>
      </c>
      <c r="D918" t="inlineStr">
        <is>
          <t>Mensual</t>
        </is>
      </c>
      <c r="E918" t="inlineStr">
        <is>
          <t>Positivo</t>
        </is>
      </c>
      <c r="F918" s="134" t="n">
        <v>44742</v>
      </c>
      <c r="G918" t="n">
        <v>0</v>
      </c>
      <c r="H918" t="n">
        <v>1</v>
      </c>
      <c r="I918" t="inlineStr">
        <is>
          <t>225-2022-06-30</t>
        </is>
      </c>
    </row>
    <row r="919">
      <c r="A919" t="n">
        <v>225</v>
      </c>
      <c r="B919" t="inlineStr">
        <is>
          <t>Acciones para el Cuidado y Mantenimiento de las Especies de Flora y el Suelo de las Áreas Naturales</t>
        </is>
      </c>
      <c r="C919" t="inlineStr">
        <is>
          <t>GESTIÓN AMBIENTAL</t>
        </is>
      </c>
      <c r="D919" t="inlineStr">
        <is>
          <t>Mensual</t>
        </is>
      </c>
      <c r="E919" t="inlineStr">
        <is>
          <t>Positivo</t>
        </is>
      </c>
      <c r="F919" s="134" t="n">
        <v>44773</v>
      </c>
      <c r="G919" t="n">
        <v>0</v>
      </c>
      <c r="H919" t="n">
        <v>1</v>
      </c>
      <c r="I919" t="inlineStr">
        <is>
          <t>225-2022-07-31</t>
        </is>
      </c>
    </row>
    <row r="920">
      <c r="A920" t="n">
        <v>225</v>
      </c>
      <c r="B920" t="inlineStr">
        <is>
          <t>Acciones para el Cuidado y Mantenimiento de las Especies de Flora y el Suelo de las Áreas Naturales</t>
        </is>
      </c>
      <c r="C920" t="inlineStr">
        <is>
          <t>GESTIÓN AMBIENTAL</t>
        </is>
      </c>
      <c r="D920" t="inlineStr">
        <is>
          <t>Mensual</t>
        </is>
      </c>
      <c r="E920" t="inlineStr">
        <is>
          <t>Positivo</t>
        </is>
      </c>
      <c r="F920" s="134" t="n">
        <v>44804</v>
      </c>
      <c r="G920" t="n">
        <v>0</v>
      </c>
      <c r="H920" t="n">
        <v>1</v>
      </c>
      <c r="I920" t="inlineStr">
        <is>
          <t>225-2022-08-31</t>
        </is>
      </c>
    </row>
    <row r="921">
      <c r="A921" t="n">
        <v>225</v>
      </c>
      <c r="B921" t="inlineStr">
        <is>
          <t>Acciones para el Cuidado y Mantenimiento de las Especies de Flora y el Suelo de las Áreas Naturales</t>
        </is>
      </c>
      <c r="C921" t="inlineStr">
        <is>
          <t>GESTIÓN AMBIENTAL</t>
        </is>
      </c>
      <c r="D921" t="inlineStr">
        <is>
          <t>Mensual</t>
        </is>
      </c>
      <c r="E921" t="inlineStr">
        <is>
          <t>Positivo</t>
        </is>
      </c>
      <c r="F921" s="134" t="n">
        <v>44834</v>
      </c>
      <c r="G921" t="n">
        <v>0</v>
      </c>
      <c r="H921" t="n">
        <v>1</v>
      </c>
      <c r="I921" t="inlineStr">
        <is>
          <t>225-2022-09-30</t>
        </is>
      </c>
    </row>
    <row r="922">
      <c r="A922" t="n">
        <v>225</v>
      </c>
      <c r="B922" t="inlineStr">
        <is>
          <t>Acciones para el Cuidado y Mantenimiento de las Especies de Flora y el Suelo de las Áreas Naturales</t>
        </is>
      </c>
      <c r="C922" t="inlineStr">
        <is>
          <t>GESTIÓN AMBIENTAL</t>
        </is>
      </c>
      <c r="D922" t="inlineStr">
        <is>
          <t>Mensual</t>
        </is>
      </c>
      <c r="E922" t="inlineStr">
        <is>
          <t>Positivo</t>
        </is>
      </c>
      <c r="F922" s="134" t="n">
        <v>44865</v>
      </c>
      <c r="G922" t="n">
        <v>0</v>
      </c>
      <c r="H922" t="n">
        <v>1</v>
      </c>
      <c r="I922" t="inlineStr">
        <is>
          <t>225-2022-10-31</t>
        </is>
      </c>
    </row>
    <row r="923">
      <c r="A923" t="n">
        <v>225</v>
      </c>
      <c r="B923" t="inlineStr">
        <is>
          <t>Acciones para el Cuidado y Mantenimiento de las Especies de Flora y el Suelo de las Áreas Naturales</t>
        </is>
      </c>
      <c r="C923" t="inlineStr">
        <is>
          <t>GESTIÓN AMBIENTAL</t>
        </is>
      </c>
      <c r="D923" t="inlineStr">
        <is>
          <t>Mensual</t>
        </is>
      </c>
      <c r="E923" t="inlineStr">
        <is>
          <t>Positivo</t>
        </is>
      </c>
      <c r="F923" s="134" t="n">
        <v>44895</v>
      </c>
      <c r="G923" t="n">
        <v>0</v>
      </c>
      <c r="H923" t="n">
        <v>1</v>
      </c>
      <c r="I923" t="inlineStr">
        <is>
          <t>225-2022-11-30</t>
        </is>
      </c>
    </row>
    <row r="924">
      <c r="A924" t="n">
        <v>225</v>
      </c>
      <c r="B924" t="inlineStr">
        <is>
          <t>Acciones para el Cuidado y Mantenimiento de las Especies de Flora y el Suelo de las Áreas Naturales</t>
        </is>
      </c>
      <c r="C924" t="inlineStr">
        <is>
          <t>GESTIÓN AMBIENTAL</t>
        </is>
      </c>
      <c r="D924" t="inlineStr">
        <is>
          <t>Mensual</t>
        </is>
      </c>
      <c r="E924" t="inlineStr">
        <is>
          <t>Positivo</t>
        </is>
      </c>
      <c r="F924" s="134" t="n">
        <v>44926</v>
      </c>
      <c r="G924" t="n">
        <v>0</v>
      </c>
      <c r="H924" t="n">
        <v>1</v>
      </c>
      <c r="I924" t="inlineStr">
        <is>
          <t>225-2022-12-31</t>
        </is>
      </c>
    </row>
    <row r="925">
      <c r="A925" t="n">
        <v>225</v>
      </c>
      <c r="B925" t="inlineStr">
        <is>
          <t>Acciones para el Cuidado y Mantenimiento de las Especies de Flora y el Suelo de las Áreas Naturales</t>
        </is>
      </c>
      <c r="C925" t="inlineStr">
        <is>
          <t>GESTIÓN AMBIENTAL</t>
        </is>
      </c>
      <c r="D925" t="inlineStr">
        <is>
          <t>Mensual</t>
        </is>
      </c>
      <c r="E925" t="inlineStr">
        <is>
          <t>Positivo</t>
        </is>
      </c>
      <c r="F925" s="134" t="n">
        <v>44957</v>
      </c>
      <c r="G925" t="n">
        <v>25</v>
      </c>
      <c r="H925" t="n">
        <v>1</v>
      </c>
      <c r="I925" t="inlineStr">
        <is>
          <t>225-2023-01-31</t>
        </is>
      </c>
    </row>
    <row r="926">
      <c r="A926" t="n">
        <v>225</v>
      </c>
      <c r="B926" t="inlineStr">
        <is>
          <t>Acciones para el Cuidado y Mantenimiento de las Especies de Flora y el Suelo de las Áreas Naturales</t>
        </is>
      </c>
      <c r="C926" t="inlineStr">
        <is>
          <t>GESTIÓN AMBIENTAL</t>
        </is>
      </c>
      <c r="D926" t="inlineStr">
        <is>
          <t>Mensual</t>
        </is>
      </c>
      <c r="E926" t="inlineStr">
        <is>
          <t>Positivo</t>
        </is>
      </c>
      <c r="F926" s="134" t="n">
        <v>44985</v>
      </c>
      <c r="G926" t="n">
        <v>20</v>
      </c>
      <c r="H926" t="n">
        <v>1</v>
      </c>
      <c r="I926" t="inlineStr">
        <is>
          <t>225-2023-02-28</t>
        </is>
      </c>
    </row>
    <row r="927">
      <c r="A927" t="n">
        <v>225</v>
      </c>
      <c r="B927" t="inlineStr">
        <is>
          <t>Acciones para el Cuidado y Mantenimiento de las Especies de Flora y el Suelo de las Áreas Naturales</t>
        </is>
      </c>
      <c r="C927" t="inlineStr">
        <is>
          <t>GESTIÓN AMBIENTAL</t>
        </is>
      </c>
      <c r="D927" t="inlineStr">
        <is>
          <t>Mensual</t>
        </is>
      </c>
      <c r="E927" t="inlineStr">
        <is>
          <t>Positivo</t>
        </is>
      </c>
      <c r="F927" s="134" t="n">
        <v>45016</v>
      </c>
      <c r="G927" t="n">
        <v>19</v>
      </c>
      <c r="H927" t="n">
        <v>1</v>
      </c>
      <c r="I927" t="inlineStr">
        <is>
          <t>225-2023-03-31</t>
        </is>
      </c>
    </row>
    <row r="928">
      <c r="A928" t="n">
        <v>225</v>
      </c>
      <c r="B928" t="inlineStr">
        <is>
          <t>Acciones para el Cuidado y Mantenimiento de las Especies de Flora y el Suelo de las Áreas Naturales</t>
        </is>
      </c>
      <c r="C928" t="inlineStr">
        <is>
          <t>GESTIÓN AMBIENTAL</t>
        </is>
      </c>
      <c r="D928" t="inlineStr">
        <is>
          <t>Mensual</t>
        </is>
      </c>
      <c r="E928" t="inlineStr">
        <is>
          <t>Positivo</t>
        </is>
      </c>
      <c r="F928" s="134" t="n">
        <v>45046</v>
      </c>
      <c r="G928" t="n">
        <v>20</v>
      </c>
      <c r="H928" t="n">
        <v>1</v>
      </c>
      <c r="I928" t="inlineStr">
        <is>
          <t>225-2023-04-30</t>
        </is>
      </c>
    </row>
    <row r="929">
      <c r="A929" t="n">
        <v>225</v>
      </c>
      <c r="B929" t="inlineStr">
        <is>
          <t>Acciones para el Cuidado y Mantenimiento de las Especies de Flora y el Suelo de las Áreas Naturales</t>
        </is>
      </c>
      <c r="C929" t="inlineStr">
        <is>
          <t>GESTIÓN AMBIENTAL</t>
        </is>
      </c>
      <c r="D929" t="inlineStr">
        <is>
          <t>Mensual</t>
        </is>
      </c>
      <c r="E929" t="inlineStr">
        <is>
          <t>Positivo</t>
        </is>
      </c>
      <c r="F929" s="134" t="n">
        <v>45077</v>
      </c>
      <c r="G929" t="n">
        <v>23</v>
      </c>
      <c r="H929" t="n">
        <v>1</v>
      </c>
      <c r="I929" t="inlineStr">
        <is>
          <t>225-2023-05-31</t>
        </is>
      </c>
    </row>
    <row r="930">
      <c r="A930" t="n">
        <v>225</v>
      </c>
      <c r="B930" t="inlineStr">
        <is>
          <t>Acciones para el Cuidado y Mantenimiento de las Especies de Flora y el Suelo de las Áreas Naturales</t>
        </is>
      </c>
      <c r="C930" t="inlineStr">
        <is>
          <t>GESTIÓN AMBIENTAL</t>
        </is>
      </c>
      <c r="D930" t="inlineStr">
        <is>
          <t>Mensual</t>
        </is>
      </c>
      <c r="E930" t="inlineStr">
        <is>
          <t>Positivo</t>
        </is>
      </c>
      <c r="F930" s="134" t="n">
        <v>45107</v>
      </c>
      <c r="G930" t="n">
        <v>19</v>
      </c>
      <c r="H930" t="n">
        <v>1</v>
      </c>
      <c r="I930" t="inlineStr">
        <is>
          <t>225-2023-06-30</t>
        </is>
      </c>
    </row>
    <row r="931">
      <c r="A931" t="n">
        <v>225</v>
      </c>
      <c r="B931" t="inlineStr">
        <is>
          <t>Acciones para el Cuidado y Mantenimiento de las Especies de Flora y el Suelo de las Áreas Naturales</t>
        </is>
      </c>
      <c r="C931" t="inlineStr">
        <is>
          <t>GESTIÓN AMBIENTAL</t>
        </is>
      </c>
      <c r="D931" t="inlineStr">
        <is>
          <t>Mensual</t>
        </is>
      </c>
      <c r="E931" t="inlineStr">
        <is>
          <t>Positivo</t>
        </is>
      </c>
      <c r="F931" s="134" t="n">
        <v>45138</v>
      </c>
      <c r="G931" t="n">
        <v>20</v>
      </c>
      <c r="H931" t="n">
        <v>1</v>
      </c>
      <c r="I931" t="inlineStr">
        <is>
          <t>225-2023-07-31</t>
        </is>
      </c>
    </row>
    <row r="932">
      <c r="A932" t="n">
        <v>225</v>
      </c>
      <c r="B932" t="inlineStr">
        <is>
          <t>Acciones para el Cuidado y Mantenimiento de las Especies de Flora y el Suelo de las Áreas Naturales</t>
        </is>
      </c>
      <c r="C932" t="inlineStr">
        <is>
          <t>GESTIÓN AMBIENTAL</t>
        </is>
      </c>
      <c r="D932" t="inlineStr">
        <is>
          <t>Mensual</t>
        </is>
      </c>
      <c r="E932" t="inlineStr">
        <is>
          <t>Positivo</t>
        </is>
      </c>
      <c r="F932" s="134" t="n">
        <v>45169</v>
      </c>
      <c r="G932" t="n">
        <v>23</v>
      </c>
      <c r="H932" t="n">
        <v>1</v>
      </c>
      <c r="I932" t="inlineStr">
        <is>
          <t>225-2023-08-31</t>
        </is>
      </c>
    </row>
    <row r="933">
      <c r="A933" t="n">
        <v>225</v>
      </c>
      <c r="B933" t="inlineStr">
        <is>
          <t>Acciones para el Cuidado y Mantenimiento de las Especies de Flora y el Suelo de las Áreas Naturales</t>
        </is>
      </c>
      <c r="C933" t="inlineStr">
        <is>
          <t>GESTIÓN AMBIENTAL</t>
        </is>
      </c>
      <c r="D933" t="inlineStr">
        <is>
          <t>Mensual</t>
        </is>
      </c>
      <c r="E933" t="inlineStr">
        <is>
          <t>Positivo</t>
        </is>
      </c>
      <c r="F933" s="134" t="n">
        <v>45199</v>
      </c>
      <c r="G933" t="n">
        <v>21</v>
      </c>
      <c r="H933" t="n">
        <v>1</v>
      </c>
      <c r="I933" t="inlineStr">
        <is>
          <t>225-2023-09-30</t>
        </is>
      </c>
    </row>
    <row r="934">
      <c r="A934" t="n">
        <v>225</v>
      </c>
      <c r="B934" t="inlineStr">
        <is>
          <t>Acciones para el Cuidado y Mantenimiento de las Especies de Flora y el Suelo de las Áreas Naturales</t>
        </is>
      </c>
      <c r="C934" t="inlineStr">
        <is>
          <t>GESTIÓN AMBIENTAL</t>
        </is>
      </c>
      <c r="D934" t="inlineStr">
        <is>
          <t>Mensual</t>
        </is>
      </c>
      <c r="E934" t="inlineStr">
        <is>
          <t>Positivo</t>
        </is>
      </c>
      <c r="F934" s="134" t="n">
        <v>45230</v>
      </c>
      <c r="G934" t="n">
        <v>19</v>
      </c>
      <c r="H934" t="n">
        <v>1</v>
      </c>
      <c r="I934" t="inlineStr">
        <is>
          <t>225-2023-10-31</t>
        </is>
      </c>
    </row>
    <row r="935">
      <c r="A935" t="n">
        <v>225</v>
      </c>
      <c r="B935" t="inlineStr">
        <is>
          <t>Acciones para el Cuidado y Mantenimiento de las Especies de Flora y el Suelo de las Áreas Naturales</t>
        </is>
      </c>
      <c r="C935" t="inlineStr">
        <is>
          <t>GESTIÓN AMBIENTAL</t>
        </is>
      </c>
      <c r="D935" t="inlineStr">
        <is>
          <t>Mensual</t>
        </is>
      </c>
      <c r="E935" t="inlineStr">
        <is>
          <t>Positivo</t>
        </is>
      </c>
      <c r="F935" s="134" t="n">
        <v>45260</v>
      </c>
      <c r="G935" t="n">
        <v>18</v>
      </c>
      <c r="H935" t="n">
        <v>1</v>
      </c>
      <c r="I935" t="inlineStr">
        <is>
          <t>225-2023-11-30</t>
        </is>
      </c>
    </row>
    <row r="936">
      <c r="A936" t="n">
        <v>225</v>
      </c>
      <c r="B936" t="inlineStr">
        <is>
          <t>Acciones para el Cuidado y Mantenimiento de las Especies de Flora y el Suelo de las Áreas Naturales</t>
        </is>
      </c>
      <c r="C936" t="inlineStr">
        <is>
          <t>GESTIÓN AMBIENTAL</t>
        </is>
      </c>
      <c r="D936" t="inlineStr">
        <is>
          <t>Mensual</t>
        </is>
      </c>
      <c r="E936" t="inlineStr">
        <is>
          <t>Positivo</t>
        </is>
      </c>
      <c r="F936" s="134" t="n">
        <v>45291</v>
      </c>
      <c r="G936" t="n">
        <v>18</v>
      </c>
      <c r="H936" t="n">
        <v>1</v>
      </c>
      <c r="I936" t="inlineStr">
        <is>
          <t>225-2023-12-31</t>
        </is>
      </c>
    </row>
    <row r="937">
      <c r="A937" t="n">
        <v>225</v>
      </c>
      <c r="B937" t="inlineStr">
        <is>
          <t>Acciones para el Cuidado y Mantenimiento de las Especies de Flora y el Suelo de las Áreas Naturales</t>
        </is>
      </c>
      <c r="C937" t="inlineStr">
        <is>
          <t>GESTIÓN AMBIENTAL</t>
        </is>
      </c>
      <c r="D937" t="inlineStr">
        <is>
          <t>Mensual</t>
        </is>
      </c>
      <c r="E937" t="inlineStr">
        <is>
          <t>Positivo</t>
        </is>
      </c>
      <c r="F937" s="134" t="n">
        <v>45322</v>
      </c>
      <c r="G937" t="n">
        <v>20</v>
      </c>
      <c r="H937" t="n">
        <v>1</v>
      </c>
      <c r="I937" t="inlineStr">
        <is>
          <t>225-2024-01-31</t>
        </is>
      </c>
    </row>
    <row r="938">
      <c r="A938" t="n">
        <v>225</v>
      </c>
      <c r="B938" t="inlineStr">
        <is>
          <t>Acciones para el Cuidado y Mantenimiento de las Especies de Flora y el Suelo de las Áreas Naturales</t>
        </is>
      </c>
      <c r="C938" t="inlineStr">
        <is>
          <t>GESTIÓN AMBIENTAL</t>
        </is>
      </c>
      <c r="D938" t="inlineStr">
        <is>
          <t>Mensual</t>
        </is>
      </c>
      <c r="E938" t="inlineStr">
        <is>
          <t>Positivo</t>
        </is>
      </c>
      <c r="F938" s="134" t="n">
        <v>45351</v>
      </c>
      <c r="G938" t="n">
        <v>19</v>
      </c>
      <c r="H938" t="n">
        <v>1</v>
      </c>
      <c r="I938" t="inlineStr">
        <is>
          <t>225-2024-02-29</t>
        </is>
      </c>
    </row>
    <row r="939">
      <c r="A939" t="n">
        <v>225</v>
      </c>
      <c r="B939" t="inlineStr">
        <is>
          <t>Acciones para el Cuidado y Mantenimiento de las Especies de Flora y el Suelo de las Áreas Naturales</t>
        </is>
      </c>
      <c r="C939" t="inlineStr">
        <is>
          <t>GESTIÓN AMBIENTAL</t>
        </is>
      </c>
      <c r="D939" t="inlineStr">
        <is>
          <t>Mensual</t>
        </is>
      </c>
      <c r="E939" t="inlineStr">
        <is>
          <t>Positivo</t>
        </is>
      </c>
      <c r="F939" s="134" t="n">
        <v>45382</v>
      </c>
      <c r="G939" t="n">
        <v>23</v>
      </c>
      <c r="H939" t="n">
        <v>1</v>
      </c>
      <c r="I939" t="inlineStr">
        <is>
          <t>225-2024-03-31</t>
        </is>
      </c>
    </row>
    <row r="940">
      <c r="A940" t="n">
        <v>225</v>
      </c>
      <c r="B940" t="inlineStr">
        <is>
          <t>Acciones para el Cuidado y Mantenimiento de las Especies de Flora y el Suelo de las Áreas Naturales</t>
        </is>
      </c>
      <c r="C940" t="inlineStr">
        <is>
          <t>GESTIÓN AMBIENTAL</t>
        </is>
      </c>
      <c r="D940" t="inlineStr">
        <is>
          <t>Mensual</t>
        </is>
      </c>
      <c r="E940" t="inlineStr">
        <is>
          <t>Positivo</t>
        </is>
      </c>
      <c r="F940" s="134" t="n">
        <v>45412</v>
      </c>
      <c r="G940" t="n">
        <v>20</v>
      </c>
      <c r="H940" t="n">
        <v>1</v>
      </c>
      <c r="I940" t="inlineStr">
        <is>
          <t>225-2024-04-30</t>
        </is>
      </c>
    </row>
    <row r="941">
      <c r="A941" t="n">
        <v>225</v>
      </c>
      <c r="B941" t="inlineStr">
        <is>
          <t>Acciones para el Cuidado y Mantenimiento de las Especies de Flora y el Suelo de las Áreas Naturales</t>
        </is>
      </c>
      <c r="C941" t="inlineStr">
        <is>
          <t>GESTIÓN AMBIENTAL</t>
        </is>
      </c>
      <c r="D941" t="inlineStr">
        <is>
          <t>Mensual</t>
        </is>
      </c>
      <c r="E941" t="inlineStr">
        <is>
          <t>Positivo</t>
        </is>
      </c>
      <c r="F941" s="134" t="n">
        <v>45443</v>
      </c>
      <c r="G941" t="n">
        <v>20</v>
      </c>
      <c r="H941" t="n">
        <v>1</v>
      </c>
      <c r="I941" t="inlineStr">
        <is>
          <t>225-2024-05-31</t>
        </is>
      </c>
    </row>
    <row r="942">
      <c r="A942" t="n">
        <v>225</v>
      </c>
      <c r="B942" t="inlineStr">
        <is>
          <t>Acciones para el Cuidado y Mantenimiento de las Especies de Flora y el Suelo de las Áreas Naturales</t>
        </is>
      </c>
      <c r="C942" t="inlineStr">
        <is>
          <t>GESTIÓN AMBIENTAL</t>
        </is>
      </c>
      <c r="D942" t="inlineStr">
        <is>
          <t>Mensual</t>
        </is>
      </c>
      <c r="E942" t="inlineStr">
        <is>
          <t>Positivo</t>
        </is>
      </c>
      <c r="F942" s="134" t="n">
        <v>45473</v>
      </c>
      <c r="G942" t="n">
        <v>21</v>
      </c>
      <c r="H942" t="n">
        <v>1</v>
      </c>
      <c r="I942" t="inlineStr">
        <is>
          <t>225-2024-06-30</t>
        </is>
      </c>
    </row>
    <row r="943">
      <c r="A943" t="n">
        <v>225</v>
      </c>
      <c r="B943" t="inlineStr">
        <is>
          <t>Acciones para el Cuidado y Mantenimiento de las Especies de Flora y el Suelo de las Áreas Naturales</t>
        </is>
      </c>
      <c r="C943" t="inlineStr">
        <is>
          <t>GESTIÓN AMBIENTAL</t>
        </is>
      </c>
      <c r="D943" t="inlineStr">
        <is>
          <t>Mensual</t>
        </is>
      </c>
      <c r="E943" t="inlineStr">
        <is>
          <t>Positivo</t>
        </is>
      </c>
      <c r="F943" s="134" t="n">
        <v>45504</v>
      </c>
      <c r="G943" t="n">
        <v>20</v>
      </c>
      <c r="H943" t="n">
        <v>1</v>
      </c>
      <c r="I943" t="inlineStr">
        <is>
          <t>225-2024-07-31</t>
        </is>
      </c>
    </row>
    <row r="944">
      <c r="A944" t="n">
        <v>225</v>
      </c>
      <c r="B944" t="inlineStr">
        <is>
          <t>Acciones para el Cuidado y Mantenimiento de las Especies de Flora y el Suelo de las Áreas Naturales</t>
        </is>
      </c>
      <c r="C944" t="inlineStr">
        <is>
          <t>GESTIÓN AMBIENTAL</t>
        </is>
      </c>
      <c r="D944" t="inlineStr">
        <is>
          <t>Mensual</t>
        </is>
      </c>
      <c r="E944" t="inlineStr">
        <is>
          <t>Positivo</t>
        </is>
      </c>
      <c r="F944" s="134" t="n">
        <v>45535</v>
      </c>
      <c r="G944" t="n">
        <v>21</v>
      </c>
      <c r="H944" t="n">
        <v>1</v>
      </c>
      <c r="I944" t="inlineStr">
        <is>
          <t>225-2024-08-31</t>
        </is>
      </c>
    </row>
    <row r="945">
      <c r="A945" t="n">
        <v>225</v>
      </c>
      <c r="B945" t="inlineStr">
        <is>
          <t>Acciones para el Cuidado y Mantenimiento de las Especies de Flora y el Suelo de las Áreas Naturales</t>
        </is>
      </c>
      <c r="C945" t="inlineStr">
        <is>
          <t>GESTIÓN AMBIENTAL</t>
        </is>
      </c>
      <c r="D945" t="inlineStr">
        <is>
          <t>Mensual</t>
        </is>
      </c>
      <c r="E945" t="inlineStr">
        <is>
          <t>Positivo</t>
        </is>
      </c>
      <c r="F945" s="134" t="n">
        <v>45565</v>
      </c>
      <c r="G945" t="n">
        <v>22</v>
      </c>
      <c r="H945" t="n">
        <v>1</v>
      </c>
      <c r="I945" t="inlineStr">
        <is>
          <t>225-2024-09-30</t>
        </is>
      </c>
    </row>
    <row r="946">
      <c r="A946" t="n">
        <v>225</v>
      </c>
      <c r="B946" t="inlineStr">
        <is>
          <t>Acciones para el Cuidado y Mantenimiento de las Especies de Flora y el Suelo de las Áreas Naturales</t>
        </is>
      </c>
      <c r="C946" t="inlineStr">
        <is>
          <t>GESTIÓN AMBIENTAL</t>
        </is>
      </c>
      <c r="D946" t="inlineStr">
        <is>
          <t>Mensual</t>
        </is>
      </c>
      <c r="E946" t="inlineStr">
        <is>
          <t>Positivo</t>
        </is>
      </c>
      <c r="F946" s="134" t="n">
        <v>45596</v>
      </c>
      <c r="G946" t="n">
        <v>20</v>
      </c>
      <c r="H946" t="n">
        <v>1</v>
      </c>
      <c r="I946" t="inlineStr">
        <is>
          <t>225-2024-10-31</t>
        </is>
      </c>
    </row>
    <row r="947">
      <c r="A947" t="n">
        <v>225</v>
      </c>
      <c r="B947" t="inlineStr">
        <is>
          <t>Acciones para el Cuidado y Mantenimiento de las Especies de Flora y el Suelo de las Áreas Naturales</t>
        </is>
      </c>
      <c r="C947" t="inlineStr">
        <is>
          <t>GESTIÓN AMBIENTAL</t>
        </is>
      </c>
      <c r="D947" t="inlineStr">
        <is>
          <t>Mensual</t>
        </is>
      </c>
      <c r="E947" t="inlineStr">
        <is>
          <t>Positivo</t>
        </is>
      </c>
      <c r="F947" s="134" t="n">
        <v>45626</v>
      </c>
      <c r="G947" t="n">
        <v>22</v>
      </c>
      <c r="H947" t="n">
        <v>1</v>
      </c>
      <c r="I947" t="inlineStr">
        <is>
          <t>225-2024-11-30</t>
        </is>
      </c>
    </row>
    <row r="948">
      <c r="A948" t="n">
        <v>225</v>
      </c>
      <c r="B948" t="inlineStr">
        <is>
          <t>Acciones para el Cuidado y Mantenimiento de las Especies de Flora y el Suelo de las Áreas Naturales</t>
        </is>
      </c>
      <c r="C948" t="inlineStr">
        <is>
          <t>GESTIÓN AMBIENTAL</t>
        </is>
      </c>
      <c r="D948" t="inlineStr">
        <is>
          <t>Mensual</t>
        </is>
      </c>
      <c r="E948" t="inlineStr">
        <is>
          <t>Positivo</t>
        </is>
      </c>
      <c r="F948" s="134" t="n">
        <v>45657</v>
      </c>
      <c r="G948" t="n">
        <v>18</v>
      </c>
      <c r="H948" t="n">
        <v>1</v>
      </c>
      <c r="I948" t="inlineStr">
        <is>
          <t>225-2024-12-31</t>
        </is>
      </c>
    </row>
    <row r="949">
      <c r="A949" t="n">
        <v>225</v>
      </c>
      <c r="B949" t="inlineStr">
        <is>
          <t>Acciones para el Cuidado y Mantenimiento de las Especies de Flora y el Suelo de las Áreas Naturales</t>
        </is>
      </c>
      <c r="C949" t="inlineStr">
        <is>
          <t>GESTIÓN AMBIENTAL</t>
        </is>
      </c>
      <c r="D949" t="inlineStr">
        <is>
          <t>Mensual</t>
        </is>
      </c>
      <c r="E949" t="inlineStr">
        <is>
          <t>Positivo</t>
        </is>
      </c>
      <c r="F949" s="134" t="n">
        <v>45688</v>
      </c>
      <c r="G949" t="n">
        <v>22</v>
      </c>
      <c r="H949" t="n">
        <v>1</v>
      </c>
      <c r="I949" t="inlineStr">
        <is>
          <t>225-2025-01-31</t>
        </is>
      </c>
    </row>
    <row r="950">
      <c r="A950" t="n">
        <v>225</v>
      </c>
      <c r="B950" t="inlineStr">
        <is>
          <t>Acciones para el Cuidado y Mantenimiento de las Especies de Flora y el Suelo de las Áreas Naturales</t>
        </is>
      </c>
      <c r="C950" t="inlineStr">
        <is>
          <t>GESTIÓN AMBIENTAL</t>
        </is>
      </c>
      <c r="D950" t="inlineStr">
        <is>
          <t>Mensual</t>
        </is>
      </c>
      <c r="E950" t="inlineStr">
        <is>
          <t>Positivo</t>
        </is>
      </c>
      <c r="F950" s="134" t="n">
        <v>45716</v>
      </c>
      <c r="G950" t="n">
        <v>20</v>
      </c>
      <c r="H950" t="n">
        <v>1</v>
      </c>
      <c r="I950" t="inlineStr">
        <is>
          <t>225-2025-02-28</t>
        </is>
      </c>
    </row>
    <row r="951">
      <c r="A951" t="n">
        <v>225</v>
      </c>
      <c r="B951" t="inlineStr">
        <is>
          <t>Acciones para el Cuidado y Mantenimiento de las Especies de Flora y el Suelo de las Áreas Naturales</t>
        </is>
      </c>
      <c r="C951" t="inlineStr">
        <is>
          <t>GESTIÓN AMBIENTAL</t>
        </is>
      </c>
      <c r="D951" t="inlineStr">
        <is>
          <t>Mensual</t>
        </is>
      </c>
      <c r="E951" t="inlineStr">
        <is>
          <t>Positivo</t>
        </is>
      </c>
      <c r="F951" s="134" t="n">
        <v>45747</v>
      </c>
      <c r="G951" t="n">
        <v>21</v>
      </c>
      <c r="H951" t="n">
        <v>1</v>
      </c>
      <c r="I951" t="inlineStr">
        <is>
          <t>225-2025-03-31</t>
        </is>
      </c>
    </row>
    <row r="952">
      <c r="A952" t="n">
        <v>225</v>
      </c>
      <c r="B952" t="inlineStr">
        <is>
          <t>Acciones para el Cuidado y Mantenimiento de las Especies de Flora y el Suelo de las Áreas Naturales</t>
        </is>
      </c>
      <c r="C952" t="inlineStr">
        <is>
          <t>GESTIÓN AMBIENTAL</t>
        </is>
      </c>
      <c r="D952" t="inlineStr">
        <is>
          <t>Mensual</t>
        </is>
      </c>
      <c r="E952" t="inlineStr">
        <is>
          <t>Positivo</t>
        </is>
      </c>
      <c r="F952" s="134" t="n">
        <v>45777</v>
      </c>
      <c r="G952" t="n">
        <v>26</v>
      </c>
      <c r="H952" t="n">
        <v>1</v>
      </c>
      <c r="I952" t="inlineStr">
        <is>
          <t>225-2025-04-30</t>
        </is>
      </c>
    </row>
    <row r="953">
      <c r="A953" t="n">
        <v>225</v>
      </c>
      <c r="B953" t="inlineStr">
        <is>
          <t>Acciones para el Cuidado y Mantenimiento de las Especies de Flora y el Suelo de las Áreas Naturales</t>
        </is>
      </c>
      <c r="C953" t="inlineStr">
        <is>
          <t>GESTIÓN AMBIENTAL</t>
        </is>
      </c>
      <c r="D953" t="inlineStr">
        <is>
          <t>Mensual</t>
        </is>
      </c>
      <c r="E953" t="inlineStr">
        <is>
          <t>Positivo</t>
        </is>
      </c>
      <c r="F953" s="134" t="n">
        <v>45808</v>
      </c>
      <c r="G953" t="n">
        <v>28</v>
      </c>
      <c r="H953" t="n">
        <v>1</v>
      </c>
      <c r="I953" t="inlineStr">
        <is>
          <t>225-2025-05-31</t>
        </is>
      </c>
    </row>
    <row r="954">
      <c r="A954" t="n">
        <v>225</v>
      </c>
      <c r="B954" t="inlineStr">
        <is>
          <t>Acciones para el Cuidado y Mantenimiento de las Especies de Flora y el Suelo de las Áreas Naturales</t>
        </is>
      </c>
      <c r="C954" t="inlineStr">
        <is>
          <t>GESTIÓN AMBIENTAL</t>
        </is>
      </c>
      <c r="D954" t="inlineStr">
        <is>
          <t>Mensual</t>
        </is>
      </c>
      <c r="E954" t="inlineStr">
        <is>
          <t>Positivo</t>
        </is>
      </c>
      <c r="F954" s="134" t="n">
        <v>45838</v>
      </c>
      <c r="G954" t="n">
        <v>26</v>
      </c>
      <c r="H954" t="n">
        <v>1</v>
      </c>
      <c r="I954" t="inlineStr">
        <is>
          <t>225-2025-06-30</t>
        </is>
      </c>
    </row>
    <row r="955">
      <c r="A955" t="n">
        <v>225</v>
      </c>
      <c r="B955" t="inlineStr">
        <is>
          <t>Acciones para el Cuidado y Mantenimiento de las Especies de Flora y el Suelo de las Áreas Naturales</t>
        </is>
      </c>
      <c r="C955" t="inlineStr">
        <is>
          <t>GESTIÓN AMBIENTAL</t>
        </is>
      </c>
      <c r="D955" t="inlineStr">
        <is>
          <t>Mensual</t>
        </is>
      </c>
      <c r="E955" t="inlineStr">
        <is>
          <t>Positivo</t>
        </is>
      </c>
      <c r="F955" s="134" t="n">
        <v>45869</v>
      </c>
      <c r="G955" t="n">
        <v>18</v>
      </c>
      <c r="H955" t="n">
        <v>1</v>
      </c>
      <c r="I955" t="inlineStr">
        <is>
          <t>225-2025-07-31</t>
        </is>
      </c>
    </row>
    <row r="956">
      <c r="A956" t="n">
        <v>225</v>
      </c>
      <c r="B956" t="inlineStr">
        <is>
          <t>Acciones para el Cuidado y Mantenimiento de las Especies de Flora y el Suelo de las Áreas Naturales</t>
        </is>
      </c>
      <c r="C956" t="inlineStr">
        <is>
          <t>GESTIÓN AMBIENTAL</t>
        </is>
      </c>
      <c r="D956" t="inlineStr">
        <is>
          <t>Mensual</t>
        </is>
      </c>
      <c r="E956" t="inlineStr">
        <is>
          <t>Positivo</t>
        </is>
      </c>
      <c r="F956" s="134" t="n">
        <v>45900</v>
      </c>
      <c r="G956" t="n">
        <v>17</v>
      </c>
      <c r="H956" t="n">
        <v>1</v>
      </c>
      <c r="I956" t="inlineStr">
        <is>
          <t>225-2025-08-31</t>
        </is>
      </c>
    </row>
    <row r="957">
      <c r="A957" t="n">
        <v>225</v>
      </c>
      <c r="B957" t="inlineStr">
        <is>
          <t>Acciones para el Cuidado y Mantenimiento de las Especies de Flora y el Suelo de las Áreas Naturales</t>
        </is>
      </c>
      <c r="C957" t="inlineStr">
        <is>
          <t>GESTIÓN AMBIENTAL</t>
        </is>
      </c>
      <c r="D957" t="inlineStr">
        <is>
          <t>Mensual</t>
        </is>
      </c>
      <c r="E957" t="inlineStr">
        <is>
          <t>Positivo</t>
        </is>
      </c>
      <c r="F957" s="134" t="n">
        <v>45930</v>
      </c>
      <c r="G957" t="n">
        <v>19</v>
      </c>
      <c r="H957" t="n">
        <v>1</v>
      </c>
      <c r="I957" t="inlineStr">
        <is>
          <t>225-2025-09-30</t>
        </is>
      </c>
    </row>
    <row r="958">
      <c r="A958" t="n">
        <v>225</v>
      </c>
      <c r="B958" t="inlineStr">
        <is>
          <t>Acciones para el Cuidado y Mantenimiento de las Especies de Flora y el Suelo de las Áreas Naturales</t>
        </is>
      </c>
      <c r="C958" t="inlineStr">
        <is>
          <t>GESTIÓN AMBIENTAL</t>
        </is>
      </c>
      <c r="D958" t="inlineStr">
        <is>
          <t>Mensual</t>
        </is>
      </c>
      <c r="E958" t="inlineStr">
        <is>
          <t>Positivo</t>
        </is>
      </c>
      <c r="F958" s="134" t="n">
        <v>45961</v>
      </c>
      <c r="G958" t="n">
        <v>11</v>
      </c>
      <c r="H958" t="n">
        <v>1</v>
      </c>
      <c r="I958" t="inlineStr">
        <is>
          <t>225-2025-10-31</t>
        </is>
      </c>
    </row>
    <row r="959">
      <c r="A959" t="n">
        <v>225</v>
      </c>
      <c r="B959" t="inlineStr">
        <is>
          <t>Acciones para el Cuidado y Mantenimiento de las Especies de Flora y el Suelo de las Áreas Naturales</t>
        </is>
      </c>
      <c r="C959" t="inlineStr">
        <is>
          <t>GESTIÓN AMBIENTAL</t>
        </is>
      </c>
      <c r="D959" t="inlineStr">
        <is>
          <t>Mensual</t>
        </is>
      </c>
      <c r="E959" t="inlineStr">
        <is>
          <t>Positivo</t>
        </is>
      </c>
      <c r="F959" s="134" t="n">
        <v>45991</v>
      </c>
      <c r="G959" t="n">
        <v>25</v>
      </c>
      <c r="H959" t="n">
        <v>1</v>
      </c>
      <c r="I959" t="inlineStr">
        <is>
          <t>225-2025-11-30</t>
        </is>
      </c>
    </row>
    <row r="960">
      <c r="A960" t="n">
        <v>225</v>
      </c>
      <c r="B960" t="inlineStr">
        <is>
          <t>Acciones para el Cuidado y Mantenimiento de las Especies de Flora y el Suelo de las Áreas Naturales</t>
        </is>
      </c>
      <c r="C960" t="inlineStr">
        <is>
          <t>GESTIÓN AMBIENTAL</t>
        </is>
      </c>
      <c r="D960" t="inlineStr">
        <is>
          <t>Mensual</t>
        </is>
      </c>
      <c r="E960" t="inlineStr">
        <is>
          <t>Positivo</t>
        </is>
      </c>
      <c r="F960" s="134" t="n">
        <v>46022</v>
      </c>
      <c r="G960" t="n">
        <v>0</v>
      </c>
      <c r="H960" t="n">
        <v>1</v>
      </c>
      <c r="I960" t="inlineStr">
        <is>
          <t>225-2025-12-31</t>
        </is>
      </c>
    </row>
    <row r="961">
      <c r="A961" t="n">
        <v>225</v>
      </c>
      <c r="B961" t="inlineStr">
        <is>
          <t>Acciones para el Cuidado y Mantenimiento de las Especies de Flora y el Suelo de las Áreas Naturales</t>
        </is>
      </c>
      <c r="C961" t="inlineStr">
        <is>
          <t>GESTIÓN AMBIENTAL</t>
        </is>
      </c>
      <c r="D961" t="inlineStr">
        <is>
          <t>Mensual</t>
        </is>
      </c>
      <c r="E961" t="inlineStr">
        <is>
          <t>Positivo</t>
        </is>
      </c>
      <c r="F961" s="134" t="n">
        <v>46053</v>
      </c>
      <c r="H961" t="n">
        <v>1</v>
      </c>
      <c r="I961" t="inlineStr">
        <is>
          <t>225-2026-01-31</t>
        </is>
      </c>
    </row>
    <row r="962">
      <c r="A962" t="n">
        <v>226</v>
      </c>
      <c r="B962" t="inlineStr">
        <is>
          <t>Generación de Gases de Efecto Invernadero</t>
        </is>
      </c>
      <c r="C962" t="inlineStr">
        <is>
          <t>GESTIÓN AMBIENTAL</t>
        </is>
      </c>
      <c r="D962" t="inlineStr">
        <is>
          <t>Anual</t>
        </is>
      </c>
      <c r="E962" t="inlineStr">
        <is>
          <t>Positivo</t>
        </is>
      </c>
      <c r="F962" s="134" t="n">
        <v>44926</v>
      </c>
      <c r="G962" t="n">
        <v>0</v>
      </c>
      <c r="H962" t="n">
        <v>2</v>
      </c>
      <c r="I962" t="inlineStr">
        <is>
          <t>226-2022-12-31</t>
        </is>
      </c>
    </row>
    <row r="963">
      <c r="A963" t="n">
        <v>226</v>
      </c>
      <c r="B963" t="inlineStr">
        <is>
          <t>Generación de Gases de Efecto Invernadero</t>
        </is>
      </c>
      <c r="C963" t="inlineStr">
        <is>
          <t>GESTIÓN AMBIENTAL</t>
        </is>
      </c>
      <c r="D963" t="inlineStr">
        <is>
          <t>Anual</t>
        </is>
      </c>
      <c r="E963" t="inlineStr">
        <is>
          <t>Positivo</t>
        </is>
      </c>
      <c r="F963" s="134" t="n">
        <v>45291</v>
      </c>
      <c r="G963" t="n">
        <v>622.6900000000001</v>
      </c>
      <c r="H963" t="n">
        <v>2</v>
      </c>
      <c r="I963" t="inlineStr">
        <is>
          <t>226-2023-12-31</t>
        </is>
      </c>
    </row>
    <row r="964">
      <c r="A964" t="n">
        <v>226</v>
      </c>
      <c r="B964" t="inlineStr">
        <is>
          <t>Generación de Gases de Efecto Invernadero</t>
        </is>
      </c>
      <c r="C964" t="inlineStr">
        <is>
          <t>GESTIÓN AMBIENTAL</t>
        </is>
      </c>
      <c r="D964" t="inlineStr">
        <is>
          <t>Anual</t>
        </is>
      </c>
      <c r="E964" t="inlineStr">
        <is>
          <t>Positivo</t>
        </is>
      </c>
      <c r="F964" s="134" t="n">
        <v>45657</v>
      </c>
      <c r="G964" t="n">
        <v>3531.11</v>
      </c>
      <c r="H964" t="n">
        <v>2</v>
      </c>
      <c r="I964" t="inlineStr">
        <is>
          <t>226-2024-12-31</t>
        </is>
      </c>
    </row>
    <row r="965">
      <c r="A965" t="n">
        <v>226</v>
      </c>
      <c r="B965" t="inlineStr">
        <is>
          <t>Generación de Gases de Efecto Invernadero</t>
        </is>
      </c>
      <c r="C965" t="inlineStr">
        <is>
          <t>GESTIÓN AMBIENTAL</t>
        </is>
      </c>
      <c r="D965" t="inlineStr">
        <is>
          <t>Anual</t>
        </is>
      </c>
      <c r="E965" t="inlineStr">
        <is>
          <t>Positivo</t>
        </is>
      </c>
      <c r="F965" s="134" t="n">
        <v>46022</v>
      </c>
      <c r="H965" t="n">
        <v>2</v>
      </c>
      <c r="I965" t="inlineStr">
        <is>
          <t>226-2025-12-31</t>
        </is>
      </c>
    </row>
    <row r="966">
      <c r="A966" t="n">
        <v>227</v>
      </c>
      <c r="B966" t="inlineStr">
        <is>
          <t>Generación de Gases de Efecto Invernadero per Cápita</t>
        </is>
      </c>
      <c r="C966" t="inlineStr">
        <is>
          <t>GESTIÓN AMBIENTAL</t>
        </is>
      </c>
      <c r="D966" t="inlineStr">
        <is>
          <t>Anual</t>
        </is>
      </c>
      <c r="E966" t="inlineStr">
        <is>
          <t>Negativo</t>
        </is>
      </c>
      <c r="F966" s="134" t="n">
        <v>44926</v>
      </c>
      <c r="G966" t="n">
        <v>0.01</v>
      </c>
      <c r="H966" t="n">
        <v>0.3</v>
      </c>
      <c r="I966" t="inlineStr">
        <is>
          <t>227-2022-12-31</t>
        </is>
      </c>
    </row>
    <row r="967">
      <c r="A967" t="n">
        <v>227</v>
      </c>
      <c r="B967" t="inlineStr">
        <is>
          <t>Generación de Gases de Efecto Invernadero per Cápita</t>
        </is>
      </c>
      <c r="C967" t="inlineStr">
        <is>
          <t>GESTIÓN AMBIENTAL</t>
        </is>
      </c>
      <c r="D967" t="inlineStr">
        <is>
          <t>Anual</t>
        </is>
      </c>
      <c r="E967" t="inlineStr">
        <is>
          <t>Negativo</t>
        </is>
      </c>
      <c r="F967" s="134" t="n">
        <v>45291</v>
      </c>
      <c r="G967" t="n">
        <v>0.01</v>
      </c>
      <c r="H967" t="n">
        <v>0.3</v>
      </c>
      <c r="I967" t="inlineStr">
        <is>
          <t>227-2023-12-31</t>
        </is>
      </c>
    </row>
    <row r="968">
      <c r="A968" t="n">
        <v>227</v>
      </c>
      <c r="B968" t="inlineStr">
        <is>
          <t>Generación de Gases de Efecto Invernadero per Cápita</t>
        </is>
      </c>
      <c r="C968" t="inlineStr">
        <is>
          <t>GESTIÓN AMBIENTAL</t>
        </is>
      </c>
      <c r="D968" t="inlineStr">
        <is>
          <t>Anual</t>
        </is>
      </c>
      <c r="E968" t="inlineStr">
        <is>
          <t>Negativo</t>
        </is>
      </c>
      <c r="F968" s="134" t="n">
        <v>45657</v>
      </c>
      <c r="G968" t="n">
        <v>3531.11</v>
      </c>
      <c r="H968" t="n">
        <v>0.3</v>
      </c>
      <c r="I968" t="inlineStr">
        <is>
          <t>227-2024-12-31</t>
        </is>
      </c>
    </row>
    <row r="969">
      <c r="A969" t="n">
        <v>227</v>
      </c>
      <c r="B969" t="inlineStr">
        <is>
          <t>Generación de Gases de Efecto Invernadero per Cápita</t>
        </is>
      </c>
      <c r="C969" t="inlineStr">
        <is>
          <t>GESTIÓN AMBIENTAL</t>
        </is>
      </c>
      <c r="D969" t="inlineStr">
        <is>
          <t>Anual</t>
        </is>
      </c>
      <c r="E969" t="inlineStr">
        <is>
          <t>Negativo</t>
        </is>
      </c>
      <c r="F969" s="134" t="n">
        <v>46022</v>
      </c>
      <c r="H969" t="n">
        <v>0.3</v>
      </c>
      <c r="I969" t="inlineStr">
        <is>
          <t>227-2025-12-31</t>
        </is>
      </c>
    </row>
    <row r="970">
      <c r="A970" t="n">
        <v>228</v>
      </c>
      <c r="B970" t="inlineStr">
        <is>
          <t>Compensación de Gases de Efecto Invernadero</t>
        </is>
      </c>
      <c r="C970" t="inlineStr">
        <is>
          <t>GESTIÓN AMBIENTAL</t>
        </is>
      </c>
      <c r="D970" t="inlineStr">
        <is>
          <t>Anual</t>
        </is>
      </c>
      <c r="E970" t="inlineStr">
        <is>
          <t>Positivo</t>
        </is>
      </c>
      <c r="F970" s="134" t="n">
        <v>44926</v>
      </c>
      <c r="G970" t="n">
        <v>100.1070326764465</v>
      </c>
      <c r="H970" t="n">
        <v>100</v>
      </c>
      <c r="I970" t="inlineStr">
        <is>
          <t>228-2022-12-31</t>
        </is>
      </c>
    </row>
    <row r="971">
      <c r="A971" t="n">
        <v>228</v>
      </c>
      <c r="B971" t="inlineStr">
        <is>
          <t>Compensación de Gases de Efecto Invernadero</t>
        </is>
      </c>
      <c r="C971" t="inlineStr">
        <is>
          <t>GESTIÓN AMBIENTAL</t>
        </is>
      </c>
      <c r="D971" t="inlineStr">
        <is>
          <t>Anual</t>
        </is>
      </c>
      <c r="E971" t="inlineStr">
        <is>
          <t>Positivo</t>
        </is>
      </c>
      <c r="F971" s="134" t="n">
        <v>45291</v>
      </c>
      <c r="G971" t="n">
        <v>100</v>
      </c>
      <c r="H971" t="n">
        <v>100</v>
      </c>
      <c r="I971" t="inlineStr">
        <is>
          <t>228-2023-12-31</t>
        </is>
      </c>
    </row>
    <row r="972">
      <c r="A972" t="n">
        <v>228</v>
      </c>
      <c r="B972" t="inlineStr">
        <is>
          <t>Compensación de Gases de Efecto Invernadero</t>
        </is>
      </c>
      <c r="C972" t="inlineStr">
        <is>
          <t>GESTIÓN AMBIENTAL</t>
        </is>
      </c>
      <c r="D972" t="inlineStr">
        <is>
          <t>Anual</t>
        </is>
      </c>
      <c r="E972" t="inlineStr">
        <is>
          <t>Positivo</t>
        </is>
      </c>
      <c r="F972" s="134" t="n">
        <v>45657</v>
      </c>
      <c r="G972" t="n">
        <v>3531.11</v>
      </c>
      <c r="H972" t="n">
        <v>100</v>
      </c>
      <c r="I972" t="inlineStr">
        <is>
          <t>228-2024-12-31</t>
        </is>
      </c>
    </row>
    <row r="973">
      <c r="A973" t="n">
        <v>230</v>
      </c>
      <c r="B973" t="inlineStr">
        <is>
          <t>Ejecución de Eventos de Formación en Materia Ambiental</t>
        </is>
      </c>
      <c r="C973" t="inlineStr">
        <is>
          <t>GESTIÓN AMBIENTAL</t>
        </is>
      </c>
      <c r="D973" t="inlineStr">
        <is>
          <t>Semestral</t>
        </is>
      </c>
      <c r="E973" t="inlineStr">
        <is>
          <t>Positivo</t>
        </is>
      </c>
      <c r="F973" s="134" t="n">
        <v>45107</v>
      </c>
      <c r="G973" t="n">
        <v>100</v>
      </c>
      <c r="H973" t="n">
        <v>90</v>
      </c>
      <c r="I973" t="inlineStr">
        <is>
          <t>230-2023-06-30</t>
        </is>
      </c>
    </row>
    <row r="974">
      <c r="A974" t="n">
        <v>230</v>
      </c>
      <c r="B974" t="inlineStr">
        <is>
          <t>Ejecución de Eventos de Formación en Materia Ambiental</t>
        </is>
      </c>
      <c r="C974" t="inlineStr">
        <is>
          <t>GESTIÓN AMBIENTAL</t>
        </is>
      </c>
      <c r="D974" t="inlineStr">
        <is>
          <t>Semestral</t>
        </is>
      </c>
      <c r="E974" t="inlineStr">
        <is>
          <t>Positivo</t>
        </is>
      </c>
      <c r="F974" s="134" t="n">
        <v>45291</v>
      </c>
      <c r="G974" t="n">
        <v>100</v>
      </c>
      <c r="H974" t="n">
        <v>90</v>
      </c>
      <c r="I974" t="inlineStr">
        <is>
          <t>230-2023-12-31</t>
        </is>
      </c>
    </row>
    <row r="975">
      <c r="A975" t="n">
        <v>230</v>
      </c>
      <c r="B975" t="inlineStr">
        <is>
          <t>Ejecución de Eventos de Formación en Materia Ambiental</t>
        </is>
      </c>
      <c r="C975" t="inlineStr">
        <is>
          <t>GESTIÓN AMBIENTAL</t>
        </is>
      </c>
      <c r="D975" t="inlineStr">
        <is>
          <t>Semestral</t>
        </is>
      </c>
      <c r="E975" t="inlineStr">
        <is>
          <t>Positivo</t>
        </is>
      </c>
      <c r="F975" s="134" t="n">
        <v>45473</v>
      </c>
      <c r="G975" t="n">
        <v>100</v>
      </c>
      <c r="H975" t="n">
        <v>90</v>
      </c>
      <c r="I975" t="inlineStr">
        <is>
          <t>230-2024-06-30</t>
        </is>
      </c>
    </row>
    <row r="976">
      <c r="A976" t="n">
        <v>230</v>
      </c>
      <c r="B976" t="inlineStr">
        <is>
          <t>Ejecución de Eventos de Formación en Materia Ambiental</t>
        </is>
      </c>
      <c r="C976" t="inlineStr">
        <is>
          <t>GESTIÓN AMBIENTAL</t>
        </is>
      </c>
      <c r="D976" t="inlineStr">
        <is>
          <t>Semestral</t>
        </is>
      </c>
      <c r="E976" t="inlineStr">
        <is>
          <t>Positivo</t>
        </is>
      </c>
      <c r="F976" s="134" t="n">
        <v>45657</v>
      </c>
      <c r="G976" t="n">
        <v>100</v>
      </c>
      <c r="H976" t="n">
        <v>90</v>
      </c>
      <c r="I976" t="inlineStr">
        <is>
          <t>230-2024-12-31</t>
        </is>
      </c>
    </row>
    <row r="977">
      <c r="A977" t="n">
        <v>230</v>
      </c>
      <c r="B977" t="inlineStr">
        <is>
          <t>Ejecución de Eventos de Formación en Materia Ambiental</t>
        </is>
      </c>
      <c r="C977" t="inlineStr">
        <is>
          <t>GESTIÓN AMBIENTAL</t>
        </is>
      </c>
      <c r="D977" t="inlineStr">
        <is>
          <t>Semestral</t>
        </is>
      </c>
      <c r="E977" t="inlineStr">
        <is>
          <t>Positivo</t>
        </is>
      </c>
      <c r="F977" s="134" t="n">
        <v>45838</v>
      </c>
      <c r="G977" t="n">
        <v>96.77</v>
      </c>
      <c r="H977" t="n">
        <v>90</v>
      </c>
      <c r="I977" t="inlineStr">
        <is>
          <t>230-2025-06-30</t>
        </is>
      </c>
    </row>
    <row r="978">
      <c r="A978" t="n">
        <v>230</v>
      </c>
      <c r="B978" t="inlineStr">
        <is>
          <t>Ejecución de Eventos de Formación en Materia Ambiental</t>
        </is>
      </c>
      <c r="C978" t="inlineStr">
        <is>
          <t>GESTIÓN AMBIENTAL</t>
        </is>
      </c>
      <c r="D978" t="inlineStr">
        <is>
          <t>Semestral</t>
        </is>
      </c>
      <c r="E978" t="inlineStr">
        <is>
          <t>Positivo</t>
        </is>
      </c>
      <c r="F978" s="134" t="n">
        <v>46022</v>
      </c>
      <c r="G978" t="n">
        <v>96.72</v>
      </c>
      <c r="H978" t="n">
        <v>90</v>
      </c>
      <c r="I978" t="inlineStr">
        <is>
          <t>230-2025-12-31</t>
        </is>
      </c>
    </row>
    <row r="979">
      <c r="A979" t="n">
        <v>231</v>
      </c>
      <c r="B979" t="inlineStr">
        <is>
          <t>Asistencia Eventos de Formación en Materia Ambiental</t>
        </is>
      </c>
      <c r="C979" t="inlineStr">
        <is>
          <t>GESTIÓN AMBIENTAL</t>
        </is>
      </c>
      <c r="D979" t="inlineStr">
        <is>
          <t>Semestral</t>
        </is>
      </c>
      <c r="E979" t="inlineStr">
        <is>
          <t>Positivo</t>
        </is>
      </c>
      <c r="F979" s="134" t="n">
        <v>45107</v>
      </c>
      <c r="G979" t="n">
        <v>40.58</v>
      </c>
      <c r="H979" t="n">
        <v>35</v>
      </c>
      <c r="I979" t="inlineStr">
        <is>
          <t>231-2023-06-30</t>
        </is>
      </c>
    </row>
    <row r="980">
      <c r="A980" t="n">
        <v>231</v>
      </c>
      <c r="B980" t="inlineStr">
        <is>
          <t>Asistencia Eventos de Formación en Materia Ambiental</t>
        </is>
      </c>
      <c r="C980" t="inlineStr">
        <is>
          <t>GESTIÓN AMBIENTAL</t>
        </is>
      </c>
      <c r="D980" t="inlineStr">
        <is>
          <t>Semestral</t>
        </is>
      </c>
      <c r="E980" t="inlineStr">
        <is>
          <t>Positivo</t>
        </is>
      </c>
      <c r="F980" s="134" t="n">
        <v>45291</v>
      </c>
      <c r="G980" t="n">
        <v>96.44</v>
      </c>
      <c r="H980" t="n">
        <v>35</v>
      </c>
      <c r="I980" t="inlineStr">
        <is>
          <t>231-2023-12-31</t>
        </is>
      </c>
    </row>
    <row r="981">
      <c r="A981" t="n">
        <v>231</v>
      </c>
      <c r="B981" t="inlineStr">
        <is>
          <t>Asistencia Eventos de Formación en Materia Ambiental</t>
        </is>
      </c>
      <c r="C981" t="inlineStr">
        <is>
          <t>GESTIÓN AMBIENTAL</t>
        </is>
      </c>
      <c r="D981" t="inlineStr">
        <is>
          <t>Semestral</t>
        </is>
      </c>
      <c r="E981" t="inlineStr">
        <is>
          <t>Positivo</t>
        </is>
      </c>
      <c r="F981" s="134" t="n">
        <v>45473</v>
      </c>
      <c r="G981" t="n">
        <v>96.75</v>
      </c>
      <c r="H981" t="n">
        <v>35</v>
      </c>
      <c r="I981" t="inlineStr">
        <is>
          <t>231-2024-06-30</t>
        </is>
      </c>
    </row>
    <row r="982">
      <c r="A982" t="n">
        <v>231</v>
      </c>
      <c r="B982" t="inlineStr">
        <is>
          <t>Asistencia Eventos de Formación en Materia Ambiental</t>
        </is>
      </c>
      <c r="C982" t="inlineStr">
        <is>
          <t>GESTIÓN AMBIENTAL</t>
        </is>
      </c>
      <c r="D982" t="inlineStr">
        <is>
          <t>Semestral</t>
        </is>
      </c>
      <c r="E982" t="inlineStr">
        <is>
          <t>Positivo</t>
        </is>
      </c>
      <c r="F982" s="134" t="n">
        <v>45657</v>
      </c>
      <c r="G982" t="n">
        <v>104.19</v>
      </c>
      <c r="H982" t="n">
        <v>35</v>
      </c>
      <c r="I982" t="inlineStr">
        <is>
          <t>231-2024-12-31</t>
        </is>
      </c>
    </row>
    <row r="983">
      <c r="A983" t="n">
        <v>231</v>
      </c>
      <c r="B983" t="inlineStr">
        <is>
          <t>Asistencia Eventos de Formación en Materia Ambiental</t>
        </is>
      </c>
      <c r="C983" t="inlineStr">
        <is>
          <t>GESTIÓN AMBIENTAL</t>
        </is>
      </c>
      <c r="D983" t="inlineStr">
        <is>
          <t>Semestral</t>
        </is>
      </c>
      <c r="E983" t="inlineStr">
        <is>
          <t>Positivo</t>
        </is>
      </c>
      <c r="F983" s="134" t="n">
        <v>45838</v>
      </c>
      <c r="G983" t="n">
        <v>570.89</v>
      </c>
      <c r="H983" t="n">
        <v>35</v>
      </c>
      <c r="I983" t="inlineStr">
        <is>
          <t>231-2025-06-30</t>
        </is>
      </c>
    </row>
    <row r="984">
      <c r="A984" t="n">
        <v>231</v>
      </c>
      <c r="B984" t="inlineStr">
        <is>
          <t>Asistencia Eventos de Formación en Materia Ambiental</t>
        </is>
      </c>
      <c r="C984" t="inlineStr">
        <is>
          <t>GESTIÓN AMBIENTAL</t>
        </is>
      </c>
      <c r="D984" t="inlineStr">
        <is>
          <t>Semestral</t>
        </is>
      </c>
      <c r="E984" t="inlineStr">
        <is>
          <t>Positivo</t>
        </is>
      </c>
      <c r="F984" s="134" t="n">
        <v>46022</v>
      </c>
      <c r="G984" t="n">
        <v>7277.98</v>
      </c>
      <c r="H984" t="n">
        <v>35</v>
      </c>
      <c r="I984" t="inlineStr">
        <is>
          <t>231-2025-12-31</t>
        </is>
      </c>
    </row>
    <row r="985">
      <c r="A985" t="n">
        <v>232</v>
      </c>
      <c r="B985" t="inlineStr">
        <is>
          <t>Ejecución de las Comunicaciones en Materia Ambiental</t>
        </is>
      </c>
      <c r="C985" t="inlineStr">
        <is>
          <t>GESTIÓN AMBIENTAL</t>
        </is>
      </c>
      <c r="D985" t="inlineStr">
        <is>
          <t>Semestral</t>
        </is>
      </c>
      <c r="E985" t="inlineStr">
        <is>
          <t>Positivo</t>
        </is>
      </c>
      <c r="F985" s="134" t="n">
        <v>45107</v>
      </c>
      <c r="G985" t="n">
        <v>100</v>
      </c>
      <c r="H985" t="n">
        <v>90</v>
      </c>
      <c r="I985" t="inlineStr">
        <is>
          <t>232-2023-06-30</t>
        </is>
      </c>
    </row>
    <row r="986">
      <c r="A986" t="n">
        <v>232</v>
      </c>
      <c r="B986" t="inlineStr">
        <is>
          <t>Ejecución de las Comunicaciones en Materia Ambiental</t>
        </is>
      </c>
      <c r="C986" t="inlineStr">
        <is>
          <t>GESTIÓN AMBIENTAL</t>
        </is>
      </c>
      <c r="D986" t="inlineStr">
        <is>
          <t>Semestral</t>
        </is>
      </c>
      <c r="E986" t="inlineStr">
        <is>
          <t>Positivo</t>
        </is>
      </c>
      <c r="F986" s="134" t="n">
        <v>45291</v>
      </c>
      <c r="G986" t="n">
        <v>91.3</v>
      </c>
      <c r="H986" t="n">
        <v>90</v>
      </c>
      <c r="I986" t="inlineStr">
        <is>
          <t>232-2023-12-31</t>
        </is>
      </c>
    </row>
    <row r="987">
      <c r="A987" t="n">
        <v>232</v>
      </c>
      <c r="B987" t="inlineStr">
        <is>
          <t>Ejecución de las Comunicaciones en Materia Ambiental</t>
        </is>
      </c>
      <c r="C987" t="inlineStr">
        <is>
          <t>GESTIÓN AMBIENTAL</t>
        </is>
      </c>
      <c r="D987" t="inlineStr">
        <is>
          <t>Semestral</t>
        </is>
      </c>
      <c r="E987" t="inlineStr">
        <is>
          <t>Positivo</t>
        </is>
      </c>
      <c r="F987" s="134" t="n">
        <v>45473</v>
      </c>
      <c r="G987" t="n">
        <v>95.45</v>
      </c>
      <c r="H987" t="n">
        <v>90</v>
      </c>
      <c r="I987" t="inlineStr">
        <is>
          <t>232-2024-06-30</t>
        </is>
      </c>
    </row>
    <row r="988">
      <c r="A988" t="n">
        <v>232</v>
      </c>
      <c r="B988" t="inlineStr">
        <is>
          <t>Ejecución de las Comunicaciones en Materia Ambiental</t>
        </is>
      </c>
      <c r="C988" t="inlineStr">
        <is>
          <t>GESTIÓN AMBIENTAL</t>
        </is>
      </c>
      <c r="D988" t="inlineStr">
        <is>
          <t>Semestral</t>
        </is>
      </c>
      <c r="E988" t="inlineStr">
        <is>
          <t>Positivo</t>
        </is>
      </c>
      <c r="F988" s="134" t="n">
        <v>45657</v>
      </c>
      <c r="G988" t="n">
        <v>100</v>
      </c>
      <c r="H988" t="n">
        <v>90</v>
      </c>
      <c r="I988" t="inlineStr">
        <is>
          <t>232-2024-12-31</t>
        </is>
      </c>
    </row>
    <row r="989">
      <c r="A989" t="n">
        <v>232</v>
      </c>
      <c r="B989" t="inlineStr">
        <is>
          <t>Ejecución de las Comunicaciones en Materia Ambiental</t>
        </is>
      </c>
      <c r="C989" t="inlineStr">
        <is>
          <t>GESTIÓN AMBIENTAL</t>
        </is>
      </c>
      <c r="D989" t="inlineStr">
        <is>
          <t>Semestral</t>
        </is>
      </c>
      <c r="E989" t="inlineStr">
        <is>
          <t>Positivo</t>
        </is>
      </c>
      <c r="F989" s="134" t="n">
        <v>45838</v>
      </c>
      <c r="G989" t="n">
        <v>85.70999999999999</v>
      </c>
      <c r="H989" t="n">
        <v>90</v>
      </c>
      <c r="I989" t="inlineStr">
        <is>
          <t>232-2025-06-30</t>
        </is>
      </c>
    </row>
    <row r="990">
      <c r="A990" t="n">
        <v>232</v>
      </c>
      <c r="B990" t="inlineStr">
        <is>
          <t>Ejecución de las Comunicaciones en Materia Ambiental</t>
        </is>
      </c>
      <c r="C990" t="inlineStr">
        <is>
          <t>GESTIÓN AMBIENTAL</t>
        </is>
      </c>
      <c r="D990" t="inlineStr">
        <is>
          <t>Semestral</t>
        </is>
      </c>
      <c r="E990" t="inlineStr">
        <is>
          <t>Positivo</t>
        </is>
      </c>
      <c r="F990" s="134" t="n">
        <v>46022</v>
      </c>
      <c r="G990" t="n">
        <v>80.84999999999999</v>
      </c>
      <c r="H990" t="n">
        <v>90</v>
      </c>
      <c r="I990" t="inlineStr">
        <is>
          <t>232-2025-12-31</t>
        </is>
      </c>
    </row>
    <row r="991">
      <c r="A991" t="n">
        <v>233</v>
      </c>
      <c r="B991" t="inlineStr">
        <is>
          <t>Impacto de las Comunicaciones Correo Electrónico</t>
        </is>
      </c>
      <c r="C991" t="inlineStr">
        <is>
          <t>GESTIÓN AMBIENTAL</t>
        </is>
      </c>
      <c r="D991" t="inlineStr">
        <is>
          <t>Trimestral</t>
        </is>
      </c>
      <c r="E991" t="inlineStr">
        <is>
          <t>Positivo</t>
        </is>
      </c>
      <c r="F991" s="134" t="n">
        <v>45016</v>
      </c>
      <c r="G991" t="n">
        <v>64.36781609195403</v>
      </c>
      <c r="H991" t="n">
        <v>20</v>
      </c>
      <c r="I991" t="inlineStr">
        <is>
          <t>233-2023-03-31</t>
        </is>
      </c>
    </row>
    <row r="992">
      <c r="A992" t="n">
        <v>233</v>
      </c>
      <c r="B992" t="inlineStr">
        <is>
          <t>Impacto de las Comunicaciones Correo Electrónico</t>
        </is>
      </c>
      <c r="C992" t="inlineStr">
        <is>
          <t>GESTIÓN AMBIENTAL</t>
        </is>
      </c>
      <c r="D992" t="inlineStr">
        <is>
          <t>Trimestral</t>
        </is>
      </c>
      <c r="E992" t="inlineStr">
        <is>
          <t>Positivo</t>
        </is>
      </c>
      <c r="F992" s="134" t="n">
        <v>45107</v>
      </c>
      <c r="G992" t="n">
        <v>27.60583259715072</v>
      </c>
      <c r="H992" t="n">
        <v>20</v>
      </c>
      <c r="I992" t="inlineStr">
        <is>
          <t>233-2023-06-30</t>
        </is>
      </c>
    </row>
    <row r="993">
      <c r="A993" t="n">
        <v>233</v>
      </c>
      <c r="B993" t="inlineStr">
        <is>
          <t>Impacto de las Comunicaciones Correo Electrónico</t>
        </is>
      </c>
      <c r="C993" t="inlineStr">
        <is>
          <t>GESTIÓN AMBIENTAL</t>
        </is>
      </c>
      <c r="D993" t="inlineStr">
        <is>
          <t>Trimestral</t>
        </is>
      </c>
      <c r="E993" t="inlineStr">
        <is>
          <t>Positivo</t>
        </is>
      </c>
      <c r="F993" s="134" t="n">
        <v>45199</v>
      </c>
      <c r="G993" t="n">
        <v>27.41037918985376</v>
      </c>
      <c r="H993" t="n">
        <v>20</v>
      </c>
      <c r="I993" t="inlineStr">
        <is>
          <t>233-2023-09-30</t>
        </is>
      </c>
    </row>
    <row r="994">
      <c r="A994" t="n">
        <v>233</v>
      </c>
      <c r="B994" t="inlineStr">
        <is>
          <t>Impacto de las Comunicaciones Correo Electrónico</t>
        </is>
      </c>
      <c r="C994" t="inlineStr">
        <is>
          <t>GESTIÓN AMBIENTAL</t>
        </is>
      </c>
      <c r="D994" t="inlineStr">
        <is>
          <t>Trimestral</t>
        </is>
      </c>
      <c r="E994" t="inlineStr">
        <is>
          <t>Positivo</t>
        </is>
      </c>
      <c r="F994" s="134" t="n">
        <v>45291</v>
      </c>
      <c r="G994" t="n">
        <v>9.628275441803778</v>
      </c>
      <c r="H994" t="n">
        <v>20</v>
      </c>
      <c r="I994" t="inlineStr">
        <is>
          <t>233-2023-12-31</t>
        </is>
      </c>
    </row>
    <row r="995">
      <c r="A995" t="n">
        <v>233</v>
      </c>
      <c r="B995" t="inlineStr">
        <is>
          <t>Impacto de las Comunicaciones Correo Electrónico</t>
        </is>
      </c>
      <c r="C995" t="inlineStr">
        <is>
          <t>GESTIÓN AMBIENTAL</t>
        </is>
      </c>
      <c r="D995" t="inlineStr">
        <is>
          <t>Trimestral</t>
        </is>
      </c>
      <c r="E995" t="inlineStr">
        <is>
          <t>Positivo</t>
        </is>
      </c>
      <c r="F995" s="134" t="n">
        <v>45382</v>
      </c>
      <c r="G995" t="n">
        <v>48.35069444444444</v>
      </c>
      <c r="H995" t="n">
        <v>20</v>
      </c>
      <c r="I995" t="inlineStr">
        <is>
          <t>233-2024-03-31</t>
        </is>
      </c>
    </row>
    <row r="996">
      <c r="A996" t="n">
        <v>233</v>
      </c>
      <c r="B996" t="inlineStr">
        <is>
          <t>Impacto de las Comunicaciones Correo Electrónico</t>
        </is>
      </c>
      <c r="C996" t="inlineStr">
        <is>
          <t>GESTIÓN AMBIENTAL</t>
        </is>
      </c>
      <c r="D996" t="inlineStr">
        <is>
          <t>Trimestral</t>
        </is>
      </c>
      <c r="E996" t="inlineStr">
        <is>
          <t>Positivo</t>
        </is>
      </c>
      <c r="F996" s="134" t="n">
        <v>45473</v>
      </c>
      <c r="G996" t="n">
        <v>18.56653706346807</v>
      </c>
      <c r="H996" t="n">
        <v>20</v>
      </c>
      <c r="I996" t="inlineStr">
        <is>
          <t>233-2024-06-30</t>
        </is>
      </c>
    </row>
    <row r="997">
      <c r="A997" t="n">
        <v>233</v>
      </c>
      <c r="B997" t="inlineStr">
        <is>
          <t>Impacto de las Comunicaciones Correo Electrónico</t>
        </is>
      </c>
      <c r="C997" t="inlineStr">
        <is>
          <t>GESTIÓN AMBIENTAL</t>
        </is>
      </c>
      <c r="D997" t="inlineStr">
        <is>
          <t>Trimestral</t>
        </is>
      </c>
      <c r="E997" t="inlineStr">
        <is>
          <t>Positivo</t>
        </is>
      </c>
      <c r="F997" s="134" t="n">
        <v>45565</v>
      </c>
      <c r="H997" t="n">
        <v>20</v>
      </c>
      <c r="I997" t="inlineStr">
        <is>
          <t>233-2024-09-30</t>
        </is>
      </c>
    </row>
    <row r="998">
      <c r="A998" t="n">
        <v>233</v>
      </c>
      <c r="B998" t="inlineStr">
        <is>
          <t>Impacto de las Comunicaciones Correo Electrónico</t>
        </is>
      </c>
      <c r="C998" t="inlineStr">
        <is>
          <t>GESTIÓN AMBIENTAL</t>
        </is>
      </c>
      <c r="D998" t="inlineStr">
        <is>
          <t>Trimestral</t>
        </is>
      </c>
      <c r="E998" t="inlineStr">
        <is>
          <t>Positivo</t>
        </is>
      </c>
      <c r="F998" s="134" t="n">
        <v>45657</v>
      </c>
      <c r="G998" t="n">
        <v>31.82123655913979</v>
      </c>
      <c r="H998" t="n">
        <v>20</v>
      </c>
      <c r="I998" t="inlineStr">
        <is>
          <t>233-2024-12-31</t>
        </is>
      </c>
    </row>
    <row r="999">
      <c r="A999" t="n">
        <v>233</v>
      </c>
      <c r="B999" t="inlineStr">
        <is>
          <t>Impacto de las Comunicaciones Correo Electrónico</t>
        </is>
      </c>
      <c r="C999" t="inlineStr">
        <is>
          <t>GESTIÓN AMBIENTAL</t>
        </is>
      </c>
      <c r="D999" t="inlineStr">
        <is>
          <t>Trimestral</t>
        </is>
      </c>
      <c r="E999" t="inlineStr">
        <is>
          <t>Positivo</t>
        </is>
      </c>
      <c r="F999" s="134" t="n">
        <v>45747</v>
      </c>
      <c r="G999" t="n">
        <v>32.86</v>
      </c>
      <c r="H999" t="n">
        <v>20</v>
      </c>
      <c r="I999" t="inlineStr">
        <is>
          <t>233-2025-03-31</t>
        </is>
      </c>
    </row>
    <row r="1000">
      <c r="A1000" t="n">
        <v>233</v>
      </c>
      <c r="B1000" t="inlineStr">
        <is>
          <t>Impacto de las Comunicaciones Correo Electrónico</t>
        </is>
      </c>
      <c r="C1000" t="inlineStr">
        <is>
          <t>GESTIÓN AMBIENTAL</t>
        </is>
      </c>
      <c r="D1000" t="inlineStr">
        <is>
          <t>Trimestral</t>
        </is>
      </c>
      <c r="E1000" t="inlineStr">
        <is>
          <t>Positivo</t>
        </is>
      </c>
      <c r="F1000" s="134" t="n">
        <v>45838</v>
      </c>
      <c r="G1000" t="n">
        <v>11.77</v>
      </c>
      <c r="H1000" t="n">
        <v>20</v>
      </c>
      <c r="I1000" t="inlineStr">
        <is>
          <t>233-2025-06-30</t>
        </is>
      </c>
    </row>
    <row r="1001">
      <c r="A1001" t="n">
        <v>233</v>
      </c>
      <c r="B1001" t="inlineStr">
        <is>
          <t>Impacto de las Comunicaciones Correo Electrónico</t>
        </is>
      </c>
      <c r="C1001" t="inlineStr">
        <is>
          <t>GESTIÓN AMBIENTAL</t>
        </is>
      </c>
      <c r="D1001" t="inlineStr">
        <is>
          <t>Trimestral</t>
        </is>
      </c>
      <c r="E1001" t="inlineStr">
        <is>
          <t>Positivo</t>
        </is>
      </c>
      <c r="F1001" s="134" t="n">
        <v>45930</v>
      </c>
      <c r="H1001" t="n">
        <v>20</v>
      </c>
      <c r="I1001" t="inlineStr">
        <is>
          <t>233-2025-09-30</t>
        </is>
      </c>
    </row>
    <row r="1002">
      <c r="A1002" t="n">
        <v>233</v>
      </c>
      <c r="B1002" t="inlineStr">
        <is>
          <t>Impacto de las Comunicaciones Correo Electrónico</t>
        </is>
      </c>
      <c r="C1002" t="inlineStr">
        <is>
          <t>GESTIÓN AMBIENTAL</t>
        </is>
      </c>
      <c r="D1002" t="inlineStr">
        <is>
          <t>Trimestral</t>
        </is>
      </c>
      <c r="E1002" t="inlineStr">
        <is>
          <t>Positivo</t>
        </is>
      </c>
      <c r="F1002" s="134" t="n">
        <v>46022</v>
      </c>
      <c r="H1002" t="n">
        <v>20</v>
      </c>
      <c r="I1002" t="inlineStr">
        <is>
          <t>233-2025-12-31</t>
        </is>
      </c>
    </row>
    <row r="1003">
      <c r="A1003" t="n">
        <v>234</v>
      </c>
      <c r="B1003" t="inlineStr">
        <is>
          <t>Impacto de las Comunicaciones en Materia Ambiental a Través de Redes Sociales - Instagram</t>
        </is>
      </c>
      <c r="C1003" t="inlineStr">
        <is>
          <t>GESTIÓN AMBIENTAL</t>
        </is>
      </c>
      <c r="D1003" t="inlineStr">
        <is>
          <t>Trimestral</t>
        </is>
      </c>
      <c r="E1003" t="inlineStr">
        <is>
          <t>Positivo</t>
        </is>
      </c>
      <c r="F1003" s="134" t="n">
        <v>45016</v>
      </c>
      <c r="G1003" t="n">
        <v>3692.25</v>
      </c>
      <c r="H1003" t="n">
        <v>4000</v>
      </c>
      <c r="I1003" t="inlineStr">
        <is>
          <t>234-2023-03-31</t>
        </is>
      </c>
    </row>
    <row r="1004">
      <c r="A1004" t="n">
        <v>234</v>
      </c>
      <c r="B1004" t="inlineStr">
        <is>
          <t>Impacto de las Comunicaciones en Materia Ambiental a Través de Redes Sociales - Instagram</t>
        </is>
      </c>
      <c r="C1004" t="inlineStr">
        <is>
          <t>GESTIÓN AMBIENTAL</t>
        </is>
      </c>
      <c r="D1004" t="inlineStr">
        <is>
          <t>Trimestral</t>
        </is>
      </c>
      <c r="E1004" t="inlineStr">
        <is>
          <t>Positivo</t>
        </is>
      </c>
      <c r="F1004" s="134" t="n">
        <v>45107</v>
      </c>
      <c r="G1004" t="n">
        <v>6843.5</v>
      </c>
      <c r="H1004" t="n">
        <v>4000</v>
      </c>
      <c r="I1004" t="inlineStr">
        <is>
          <t>234-2023-06-30</t>
        </is>
      </c>
    </row>
    <row r="1005">
      <c r="A1005" t="n">
        <v>234</v>
      </c>
      <c r="B1005" t="inlineStr">
        <is>
          <t>Impacto de las Comunicaciones en Materia Ambiental a Través de Redes Sociales - Instagram</t>
        </is>
      </c>
      <c r="C1005" t="inlineStr">
        <is>
          <t>GESTIÓN AMBIENTAL</t>
        </is>
      </c>
      <c r="D1005" t="inlineStr">
        <is>
          <t>Trimestral</t>
        </is>
      </c>
      <c r="E1005" t="inlineStr">
        <is>
          <t>Positivo</t>
        </is>
      </c>
      <c r="F1005" s="134" t="n">
        <v>45199</v>
      </c>
      <c r="G1005" t="n">
        <v>10713.75</v>
      </c>
      <c r="H1005" t="n">
        <v>4000</v>
      </c>
      <c r="I1005" t="inlineStr">
        <is>
          <t>234-2023-09-30</t>
        </is>
      </c>
    </row>
    <row r="1006">
      <c r="A1006" t="n">
        <v>234</v>
      </c>
      <c r="B1006" t="inlineStr">
        <is>
          <t>Impacto de las Comunicaciones en Materia Ambiental a Través de Redes Sociales - Instagram</t>
        </is>
      </c>
      <c r="C1006" t="inlineStr">
        <is>
          <t>GESTIÓN AMBIENTAL</t>
        </is>
      </c>
      <c r="D1006" t="inlineStr">
        <is>
          <t>Trimestral</t>
        </is>
      </c>
      <c r="E1006" t="inlineStr">
        <is>
          <t>Positivo</t>
        </is>
      </c>
      <c r="F1006" s="134" t="n">
        <v>45291</v>
      </c>
      <c r="G1006" t="n">
        <v>5893.5</v>
      </c>
      <c r="H1006" t="n">
        <v>4000</v>
      </c>
      <c r="I1006" t="inlineStr">
        <is>
          <t>234-2023-12-31</t>
        </is>
      </c>
    </row>
    <row r="1007">
      <c r="A1007" t="n">
        <v>234</v>
      </c>
      <c r="B1007" t="inlineStr">
        <is>
          <t>Impacto de las Comunicaciones en Materia Ambiental a Través de Redes Sociales - Instagram</t>
        </is>
      </c>
      <c r="C1007" t="inlineStr">
        <is>
          <t>GESTIÓN AMBIENTAL</t>
        </is>
      </c>
      <c r="D1007" t="inlineStr">
        <is>
          <t>Trimestral</t>
        </is>
      </c>
      <c r="E1007" t="inlineStr">
        <is>
          <t>Positivo</t>
        </is>
      </c>
      <c r="F1007" s="134" t="n">
        <v>45382</v>
      </c>
      <c r="G1007" t="n">
        <v>3234.25</v>
      </c>
      <c r="H1007" t="n">
        <v>4000</v>
      </c>
      <c r="I1007" t="inlineStr">
        <is>
          <t>234-2024-03-31</t>
        </is>
      </c>
    </row>
    <row r="1008">
      <c r="A1008" t="n">
        <v>234</v>
      </c>
      <c r="B1008" t="inlineStr">
        <is>
          <t>Impacto de las Comunicaciones en Materia Ambiental a Través de Redes Sociales - Instagram</t>
        </is>
      </c>
      <c r="C1008" t="inlineStr">
        <is>
          <t>GESTIÓN AMBIENTAL</t>
        </is>
      </c>
      <c r="D1008" t="inlineStr">
        <is>
          <t>Trimestral</t>
        </is>
      </c>
      <c r="E1008" t="inlineStr">
        <is>
          <t>Positivo</t>
        </is>
      </c>
      <c r="F1008" s="134" t="n">
        <v>45473</v>
      </c>
      <c r="G1008" t="n">
        <v>5453.333333333333</v>
      </c>
      <c r="H1008" t="n">
        <v>4000</v>
      </c>
      <c r="I1008" t="inlineStr">
        <is>
          <t>234-2024-06-30</t>
        </is>
      </c>
    </row>
    <row r="1009">
      <c r="A1009" t="n">
        <v>234</v>
      </c>
      <c r="B1009" t="inlineStr">
        <is>
          <t>Impacto de las Comunicaciones en Materia Ambiental a Través de Redes Sociales - Instagram</t>
        </is>
      </c>
      <c r="C1009" t="inlineStr">
        <is>
          <t>GESTIÓN AMBIENTAL</t>
        </is>
      </c>
      <c r="D1009" t="inlineStr">
        <is>
          <t>Trimestral</t>
        </is>
      </c>
      <c r="E1009" t="inlineStr">
        <is>
          <t>Positivo</t>
        </is>
      </c>
      <c r="F1009" s="134" t="n">
        <v>45565</v>
      </c>
      <c r="H1009" t="n">
        <v>4000</v>
      </c>
      <c r="I1009" t="inlineStr">
        <is>
          <t>234-2024-09-30</t>
        </is>
      </c>
    </row>
    <row r="1010">
      <c r="A1010" t="n">
        <v>234</v>
      </c>
      <c r="B1010" t="inlineStr">
        <is>
          <t>Impacto de las Comunicaciones en Materia Ambiental a Través de Redes Sociales - Instagram</t>
        </is>
      </c>
      <c r="C1010" t="inlineStr">
        <is>
          <t>GESTIÓN AMBIENTAL</t>
        </is>
      </c>
      <c r="D1010" t="inlineStr">
        <is>
          <t>Trimestral</t>
        </is>
      </c>
      <c r="E1010" t="inlineStr">
        <is>
          <t>Positivo</t>
        </is>
      </c>
      <c r="F1010" s="134" t="n">
        <v>45657</v>
      </c>
      <c r="G1010" t="n">
        <v>4218</v>
      </c>
      <c r="H1010" t="n">
        <v>4000</v>
      </c>
      <c r="I1010" t="inlineStr">
        <is>
          <t>234-2024-12-31</t>
        </is>
      </c>
    </row>
    <row r="1011">
      <c r="A1011" t="n">
        <v>234</v>
      </c>
      <c r="B1011" t="inlineStr">
        <is>
          <t>Impacto de las Comunicaciones en Materia Ambiental a Través de Redes Sociales - Instagram</t>
        </is>
      </c>
      <c r="C1011" t="inlineStr">
        <is>
          <t>GESTIÓN AMBIENTAL</t>
        </is>
      </c>
      <c r="D1011" t="inlineStr">
        <is>
          <t>Trimestral</t>
        </is>
      </c>
      <c r="E1011" t="inlineStr">
        <is>
          <t>Positivo</t>
        </is>
      </c>
      <c r="F1011" s="134" t="n">
        <v>45747</v>
      </c>
      <c r="G1011" t="n">
        <v>7112</v>
      </c>
      <c r="H1011" t="n">
        <v>4000</v>
      </c>
      <c r="I1011" t="inlineStr">
        <is>
          <t>234-2025-03-31</t>
        </is>
      </c>
    </row>
    <row r="1012">
      <c r="A1012" t="n">
        <v>234</v>
      </c>
      <c r="B1012" t="inlineStr">
        <is>
          <t>Impacto de las Comunicaciones en Materia Ambiental a Través de Redes Sociales - Instagram</t>
        </is>
      </c>
      <c r="C1012" t="inlineStr">
        <is>
          <t>GESTIÓN AMBIENTAL</t>
        </is>
      </c>
      <c r="D1012" t="inlineStr">
        <is>
          <t>Trimestral</t>
        </is>
      </c>
      <c r="E1012" t="inlineStr">
        <is>
          <t>Positivo</t>
        </is>
      </c>
      <c r="F1012" s="134" t="n">
        <v>45838</v>
      </c>
      <c r="G1012" t="n">
        <v>14042.5</v>
      </c>
      <c r="H1012" t="n">
        <v>4000</v>
      </c>
      <c r="I1012" t="inlineStr">
        <is>
          <t>234-2025-06-30</t>
        </is>
      </c>
    </row>
    <row r="1013">
      <c r="A1013" t="n">
        <v>234</v>
      </c>
      <c r="B1013" t="inlineStr">
        <is>
          <t>Impacto de las Comunicaciones en Materia Ambiental a Través de Redes Sociales - Instagram</t>
        </is>
      </c>
      <c r="C1013" t="inlineStr">
        <is>
          <t>GESTIÓN AMBIENTAL</t>
        </is>
      </c>
      <c r="D1013" t="inlineStr">
        <is>
          <t>Trimestral</t>
        </is>
      </c>
      <c r="E1013" t="inlineStr">
        <is>
          <t>Positivo</t>
        </is>
      </c>
      <c r="F1013" s="134" t="n">
        <v>45930</v>
      </c>
      <c r="H1013" t="n">
        <v>4000</v>
      </c>
      <c r="I1013" t="inlineStr">
        <is>
          <t>234-2025-09-30</t>
        </is>
      </c>
    </row>
    <row r="1014">
      <c r="A1014" t="n">
        <v>234</v>
      </c>
      <c r="B1014" t="inlineStr">
        <is>
          <t>Impacto de las Comunicaciones en Materia Ambiental a Través de Redes Sociales - Instagram</t>
        </is>
      </c>
      <c r="C1014" t="inlineStr">
        <is>
          <t>GESTIÓN AMBIENTAL</t>
        </is>
      </c>
      <c r="D1014" t="inlineStr">
        <is>
          <t>Trimestral</t>
        </is>
      </c>
      <c r="E1014" t="inlineStr">
        <is>
          <t>Positivo</t>
        </is>
      </c>
      <c r="F1014" s="134" t="n">
        <v>46022</v>
      </c>
      <c r="H1014" t="n">
        <v>4000</v>
      </c>
      <c r="I1014" t="inlineStr">
        <is>
          <t>234-2025-12-31</t>
        </is>
      </c>
    </row>
    <row r="1015">
      <c r="A1015" t="n">
        <v>235</v>
      </c>
      <c r="B1015" t="inlineStr">
        <is>
          <t>Cumplimiento de Requisitos Legales Ambientales Aplicables</t>
        </is>
      </c>
      <c r="C1015" t="inlineStr">
        <is>
          <t>GESTIÓN AMBIENTAL</t>
        </is>
      </c>
      <c r="D1015" t="inlineStr">
        <is>
          <t>Anual</t>
        </is>
      </c>
      <c r="E1015" t="inlineStr">
        <is>
          <t>Positivo</t>
        </is>
      </c>
      <c r="F1015" s="134" t="n">
        <v>45291</v>
      </c>
      <c r="G1015" t="n">
        <v>81.65289256198299</v>
      </c>
      <c r="H1015" t="n">
        <v>100</v>
      </c>
      <c r="I1015" t="inlineStr">
        <is>
          <t>235-2023-12-31</t>
        </is>
      </c>
    </row>
    <row r="1016">
      <c r="A1016" t="n">
        <v>235</v>
      </c>
      <c r="B1016" t="inlineStr">
        <is>
          <t>Cumplimiento de Requisitos Legales Ambientales Aplicables</t>
        </is>
      </c>
      <c r="C1016" t="inlineStr">
        <is>
          <t>GESTIÓN AMBIENTAL</t>
        </is>
      </c>
      <c r="D1016" t="inlineStr">
        <is>
          <t>Anual</t>
        </is>
      </c>
      <c r="E1016" t="inlineStr">
        <is>
          <t>Positivo</t>
        </is>
      </c>
      <c r="F1016" s="134" t="n">
        <v>45657</v>
      </c>
      <c r="G1016" t="n">
        <v>92.012779552716</v>
      </c>
      <c r="H1016" t="n">
        <v>100</v>
      </c>
      <c r="I1016" t="inlineStr">
        <is>
          <t>235-2024-12-31</t>
        </is>
      </c>
    </row>
    <row r="1017">
      <c r="A1017" t="n">
        <v>236</v>
      </c>
      <c r="B1017" t="inlineStr">
        <is>
          <t>Actos Administrativos o Decisiones Judiciales Ambientales</t>
        </is>
      </c>
      <c r="C1017" t="inlineStr">
        <is>
          <t>GESTIÓN AMBIENTAL</t>
        </is>
      </c>
      <c r="D1017" t="inlineStr">
        <is>
          <t>Anual</t>
        </is>
      </c>
      <c r="E1017" t="inlineStr">
        <is>
          <t>Negativo</t>
        </is>
      </c>
      <c r="F1017" s="134" t="n">
        <v>45291</v>
      </c>
      <c r="G1017" t="n">
        <v>0</v>
      </c>
      <c r="H1017" t="n">
        <v>0</v>
      </c>
      <c r="I1017" t="inlineStr">
        <is>
          <t>236-2023-12-31</t>
        </is>
      </c>
    </row>
    <row r="1018">
      <c r="A1018" t="n">
        <v>236</v>
      </c>
      <c r="B1018" t="inlineStr">
        <is>
          <t>Actos Administrativos o Decisiones Judiciales Ambientales</t>
        </is>
      </c>
      <c r="C1018" t="inlineStr">
        <is>
          <t>GESTIÓN AMBIENTAL</t>
        </is>
      </c>
      <c r="D1018" t="inlineStr">
        <is>
          <t>Anual</t>
        </is>
      </c>
      <c r="E1018" t="inlineStr">
        <is>
          <t>Negativo</t>
        </is>
      </c>
      <c r="F1018" s="134" t="n">
        <v>45657</v>
      </c>
      <c r="G1018" t="n">
        <v>0</v>
      </c>
      <c r="H1018" t="n">
        <v>0</v>
      </c>
      <c r="I1018" t="inlineStr">
        <is>
          <t>236-2024-12-31</t>
        </is>
      </c>
    </row>
    <row r="1019">
      <c r="A1019" t="n">
        <v>236</v>
      </c>
      <c r="B1019" t="inlineStr">
        <is>
          <t>Actos Administrativos o Decisiones Judiciales Ambientales</t>
        </is>
      </c>
      <c r="C1019" t="inlineStr">
        <is>
          <t>GESTIÓN AMBIENTAL</t>
        </is>
      </c>
      <c r="D1019" t="inlineStr">
        <is>
          <t>Anual</t>
        </is>
      </c>
      <c r="E1019" t="inlineStr">
        <is>
          <t>Negativo</t>
        </is>
      </c>
      <c r="F1019" s="134" t="n">
        <v>46022</v>
      </c>
      <c r="G1019" t="n">
        <v>0</v>
      </c>
      <c r="H1019" t="n">
        <v>0</v>
      </c>
      <c r="I1019" t="inlineStr">
        <is>
          <t>236-2025-12-31</t>
        </is>
      </c>
    </row>
    <row r="1020">
      <c r="A1020" t="n">
        <v>238</v>
      </c>
      <c r="B1020" t="inlineStr">
        <is>
          <t>Cumplimiento de la Protección del Medio Ambiente</t>
        </is>
      </c>
      <c r="C1020" t="inlineStr">
        <is>
          <t>GESTIÓN AMBIENTAL</t>
        </is>
      </c>
      <c r="D1020" t="inlineStr">
        <is>
          <t>Trimestral</t>
        </is>
      </c>
      <c r="E1020" t="inlineStr">
        <is>
          <t>Positivo</t>
        </is>
      </c>
      <c r="F1020" s="134" t="n">
        <v>44620</v>
      </c>
      <c r="H1020" t="n">
        <v>90</v>
      </c>
      <c r="I1020" t="inlineStr">
        <is>
          <t>238-2022-02-28</t>
        </is>
      </c>
    </row>
    <row r="1021">
      <c r="A1021" t="n">
        <v>238</v>
      </c>
      <c r="B1021" t="inlineStr">
        <is>
          <t>Cumplimiento de la Protección del Medio Ambiente</t>
        </is>
      </c>
      <c r="C1021" t="inlineStr">
        <is>
          <t>GESTIÓN AMBIENTAL</t>
        </is>
      </c>
      <c r="D1021" t="inlineStr">
        <is>
          <t>Trimestral</t>
        </is>
      </c>
      <c r="E1021" t="inlineStr">
        <is>
          <t>Positivo</t>
        </is>
      </c>
      <c r="F1021" s="134" t="n">
        <v>44651</v>
      </c>
      <c r="H1021" t="n">
        <v>90</v>
      </c>
      <c r="I1021" t="inlineStr">
        <is>
          <t>238-2022-03-31</t>
        </is>
      </c>
    </row>
    <row r="1022">
      <c r="A1022" t="n">
        <v>238</v>
      </c>
      <c r="B1022" t="inlineStr">
        <is>
          <t>Cumplimiento de la Protección del Medio Ambiente</t>
        </is>
      </c>
      <c r="C1022" t="inlineStr">
        <is>
          <t>GESTIÓN AMBIENTAL</t>
        </is>
      </c>
      <c r="D1022" t="inlineStr">
        <is>
          <t>Trimestral</t>
        </is>
      </c>
      <c r="E1022" t="inlineStr">
        <is>
          <t>Positivo</t>
        </is>
      </c>
      <c r="F1022" s="134" t="n">
        <v>44681</v>
      </c>
      <c r="H1022" t="n">
        <v>90</v>
      </c>
      <c r="I1022" t="inlineStr">
        <is>
          <t>238-2022-04-30</t>
        </is>
      </c>
    </row>
    <row r="1023">
      <c r="A1023" t="n">
        <v>238</v>
      </c>
      <c r="B1023" t="inlineStr">
        <is>
          <t>Cumplimiento de la Protección del Medio Ambiente</t>
        </is>
      </c>
      <c r="C1023" t="inlineStr">
        <is>
          <t>GESTIÓN AMBIENTAL</t>
        </is>
      </c>
      <c r="D1023" t="inlineStr">
        <is>
          <t>Trimestral</t>
        </is>
      </c>
      <c r="E1023" t="inlineStr">
        <is>
          <t>Positivo</t>
        </is>
      </c>
      <c r="F1023" s="134" t="n">
        <v>44742</v>
      </c>
      <c r="H1023" t="n">
        <v>90</v>
      </c>
      <c r="I1023" t="inlineStr">
        <is>
          <t>238-2022-06-30</t>
        </is>
      </c>
    </row>
    <row r="1024">
      <c r="A1024" t="n">
        <v>238</v>
      </c>
      <c r="B1024" t="inlineStr">
        <is>
          <t>Cumplimiento de la Protección del Medio Ambiente</t>
        </is>
      </c>
      <c r="C1024" t="inlineStr">
        <is>
          <t>GESTIÓN AMBIENTAL</t>
        </is>
      </c>
      <c r="D1024" t="inlineStr">
        <is>
          <t>Trimestral</t>
        </is>
      </c>
      <c r="E1024" t="inlineStr">
        <is>
          <t>Positivo</t>
        </is>
      </c>
      <c r="F1024" s="134" t="n">
        <v>44804</v>
      </c>
      <c r="H1024" t="n">
        <v>90</v>
      </c>
      <c r="I1024" t="inlineStr">
        <is>
          <t>238-2022-08-31</t>
        </is>
      </c>
    </row>
    <row r="1025">
      <c r="A1025" t="n">
        <v>238</v>
      </c>
      <c r="B1025" t="inlineStr">
        <is>
          <t>Cumplimiento de la Protección del Medio Ambiente</t>
        </is>
      </c>
      <c r="C1025" t="inlineStr">
        <is>
          <t>GESTIÓN AMBIENTAL</t>
        </is>
      </c>
      <c r="D1025" t="inlineStr">
        <is>
          <t>Trimestral</t>
        </is>
      </c>
      <c r="E1025" t="inlineStr">
        <is>
          <t>Positivo</t>
        </is>
      </c>
      <c r="F1025" s="134" t="n">
        <v>44834</v>
      </c>
      <c r="H1025" t="n">
        <v>90</v>
      </c>
      <c r="I1025" t="inlineStr">
        <is>
          <t>238-2022-09-30</t>
        </is>
      </c>
    </row>
    <row r="1026">
      <c r="A1026" t="n">
        <v>238</v>
      </c>
      <c r="B1026" t="inlineStr">
        <is>
          <t>Cumplimiento de la Protección del Medio Ambiente</t>
        </is>
      </c>
      <c r="C1026" t="inlineStr">
        <is>
          <t>GESTIÓN AMBIENTAL</t>
        </is>
      </c>
      <c r="D1026" t="inlineStr">
        <is>
          <t>Trimestral</t>
        </is>
      </c>
      <c r="E1026" t="inlineStr">
        <is>
          <t>Positivo</t>
        </is>
      </c>
      <c r="F1026" s="134" t="n">
        <v>44926</v>
      </c>
      <c r="H1026" t="n">
        <v>90</v>
      </c>
      <c r="I1026" t="inlineStr">
        <is>
          <t>238-2022-12-31</t>
        </is>
      </c>
    </row>
    <row r="1027">
      <c r="A1027" t="n">
        <v>238</v>
      </c>
      <c r="B1027" t="inlineStr">
        <is>
          <t>Cumplimiento de la Protección del Medio Ambiente</t>
        </is>
      </c>
      <c r="C1027" t="inlineStr">
        <is>
          <t>GESTIÓN AMBIENTAL</t>
        </is>
      </c>
      <c r="D1027" t="inlineStr">
        <is>
          <t>Trimestral</t>
        </is>
      </c>
      <c r="E1027" t="inlineStr">
        <is>
          <t>Positivo</t>
        </is>
      </c>
      <c r="F1027" s="134" t="n">
        <v>45016</v>
      </c>
      <c r="G1027" t="n">
        <v>94.44444444444444</v>
      </c>
      <c r="H1027" t="n">
        <v>90</v>
      </c>
      <c r="I1027" t="inlineStr">
        <is>
          <t>238-2023-03-31</t>
        </is>
      </c>
    </row>
    <row r="1028">
      <c r="A1028" t="n">
        <v>238</v>
      </c>
      <c r="B1028" t="inlineStr">
        <is>
          <t>Cumplimiento de la Protección del Medio Ambiente</t>
        </is>
      </c>
      <c r="C1028" t="inlineStr">
        <is>
          <t>GESTIÓN AMBIENTAL</t>
        </is>
      </c>
      <c r="D1028" t="inlineStr">
        <is>
          <t>Trimestral</t>
        </is>
      </c>
      <c r="E1028" t="inlineStr">
        <is>
          <t>Positivo</t>
        </is>
      </c>
      <c r="F1028" s="134" t="n">
        <v>45107</v>
      </c>
      <c r="G1028" t="n">
        <v>96.42857142857144</v>
      </c>
      <c r="H1028" t="n">
        <v>90</v>
      </c>
      <c r="I1028" t="inlineStr">
        <is>
          <t>238-2023-06-30</t>
        </is>
      </c>
    </row>
    <row r="1029">
      <c r="A1029" t="n">
        <v>238</v>
      </c>
      <c r="B1029" t="inlineStr">
        <is>
          <t>Cumplimiento de la Protección del Medio Ambiente</t>
        </is>
      </c>
      <c r="C1029" t="inlineStr">
        <is>
          <t>GESTIÓN AMBIENTAL</t>
        </is>
      </c>
      <c r="D1029" t="inlineStr">
        <is>
          <t>Trimestral</t>
        </is>
      </c>
      <c r="E1029" t="inlineStr">
        <is>
          <t>Positivo</t>
        </is>
      </c>
      <c r="F1029" s="134" t="n">
        <v>45199</v>
      </c>
      <c r="G1029" t="n">
        <v>84.21052631578947</v>
      </c>
      <c r="H1029" t="n">
        <v>90</v>
      </c>
      <c r="I1029" t="inlineStr">
        <is>
          <t>238-2023-09-30</t>
        </is>
      </c>
    </row>
    <row r="1030">
      <c r="A1030" t="n">
        <v>238</v>
      </c>
      <c r="B1030" t="inlineStr">
        <is>
          <t>Cumplimiento de la Protección del Medio Ambiente</t>
        </is>
      </c>
      <c r="C1030" t="inlineStr">
        <is>
          <t>GESTIÓN AMBIENTAL</t>
        </is>
      </c>
      <c r="D1030" t="inlineStr">
        <is>
          <t>Trimestral</t>
        </is>
      </c>
      <c r="E1030" t="inlineStr">
        <is>
          <t>Positivo</t>
        </is>
      </c>
      <c r="F1030" s="134" t="n">
        <v>45291</v>
      </c>
      <c r="G1030" t="n">
        <v>75</v>
      </c>
      <c r="H1030" t="n">
        <v>90</v>
      </c>
      <c r="I1030" t="inlineStr">
        <is>
          <t>238-2023-12-31</t>
        </is>
      </c>
    </row>
    <row r="1031">
      <c r="A1031" t="n">
        <v>238</v>
      </c>
      <c r="B1031" t="inlineStr">
        <is>
          <t>Cumplimiento de la Protección del Medio Ambiente</t>
        </is>
      </c>
      <c r="C1031" t="inlineStr">
        <is>
          <t>GESTIÓN AMBIENTAL</t>
        </is>
      </c>
      <c r="D1031" t="inlineStr">
        <is>
          <t>Trimestral</t>
        </is>
      </c>
      <c r="E1031" t="inlineStr">
        <is>
          <t>Positivo</t>
        </is>
      </c>
      <c r="F1031" s="134" t="n">
        <v>45382</v>
      </c>
      <c r="G1031" t="n">
        <v>76.19047619047619</v>
      </c>
      <c r="H1031" t="n">
        <v>90</v>
      </c>
      <c r="I1031" t="inlineStr">
        <is>
          <t>238-2024-03-31</t>
        </is>
      </c>
    </row>
    <row r="1032">
      <c r="A1032" t="n">
        <v>238</v>
      </c>
      <c r="B1032" t="inlineStr">
        <is>
          <t>Cumplimiento de la Protección del Medio Ambiente</t>
        </is>
      </c>
      <c r="C1032" t="inlineStr">
        <is>
          <t>GESTIÓN AMBIENTAL</t>
        </is>
      </c>
      <c r="D1032" t="inlineStr">
        <is>
          <t>Trimestral</t>
        </is>
      </c>
      <c r="E1032" t="inlineStr">
        <is>
          <t>Positivo</t>
        </is>
      </c>
      <c r="F1032" s="134" t="n">
        <v>45473</v>
      </c>
      <c r="G1032" t="n">
        <v>78.125</v>
      </c>
      <c r="H1032" t="n">
        <v>90</v>
      </c>
      <c r="I1032" t="inlineStr">
        <is>
          <t>238-2024-06-30</t>
        </is>
      </c>
    </row>
    <row r="1033">
      <c r="A1033" t="n">
        <v>238</v>
      </c>
      <c r="B1033" t="inlineStr">
        <is>
          <t>Cumplimiento de la Protección del Medio Ambiente</t>
        </is>
      </c>
      <c r="C1033" t="inlineStr">
        <is>
          <t>GESTIÓN AMBIENTAL</t>
        </is>
      </c>
      <c r="D1033" t="inlineStr">
        <is>
          <t>Trimestral</t>
        </is>
      </c>
      <c r="E1033" t="inlineStr">
        <is>
          <t>Positivo</t>
        </is>
      </c>
      <c r="F1033" s="134" t="n">
        <v>45565</v>
      </c>
      <c r="G1033" t="n">
        <v>84.21052631578947</v>
      </c>
      <c r="H1033" t="n">
        <v>90</v>
      </c>
      <c r="I1033" t="inlineStr">
        <is>
          <t>238-2024-09-30</t>
        </is>
      </c>
    </row>
    <row r="1034">
      <c r="A1034" t="n">
        <v>238</v>
      </c>
      <c r="B1034" t="inlineStr">
        <is>
          <t>Cumplimiento de la Protección del Medio Ambiente</t>
        </is>
      </c>
      <c r="C1034" t="inlineStr">
        <is>
          <t>GESTIÓN AMBIENTAL</t>
        </is>
      </c>
      <c r="D1034" t="inlineStr">
        <is>
          <t>Trimestral</t>
        </is>
      </c>
      <c r="E1034" t="inlineStr">
        <is>
          <t>Positivo</t>
        </is>
      </c>
      <c r="F1034" s="134" t="n">
        <v>45657</v>
      </c>
      <c r="G1034" t="n">
        <v>80</v>
      </c>
      <c r="H1034" t="n">
        <v>90</v>
      </c>
      <c r="I1034" t="inlineStr">
        <is>
          <t>238-2024-12-31</t>
        </is>
      </c>
    </row>
    <row r="1035">
      <c r="A1035" t="n">
        <v>238</v>
      </c>
      <c r="B1035" t="inlineStr">
        <is>
          <t>Cumplimiento de la Protección del Medio Ambiente</t>
        </is>
      </c>
      <c r="C1035" t="inlineStr">
        <is>
          <t>GESTIÓN AMBIENTAL</t>
        </is>
      </c>
      <c r="D1035" t="inlineStr">
        <is>
          <t>Trimestral</t>
        </is>
      </c>
      <c r="E1035" t="inlineStr">
        <is>
          <t>Positivo</t>
        </is>
      </c>
      <c r="F1035" s="134" t="n">
        <v>45747</v>
      </c>
      <c r="G1035" t="n">
        <v>95.12</v>
      </c>
      <c r="H1035" t="n">
        <v>90</v>
      </c>
      <c r="I1035" t="inlineStr">
        <is>
          <t>238-2025-03-31</t>
        </is>
      </c>
    </row>
    <row r="1036">
      <c r="A1036" t="n">
        <v>238</v>
      </c>
      <c r="B1036" t="inlineStr">
        <is>
          <t>Cumplimiento de la Protección del Medio Ambiente</t>
        </is>
      </c>
      <c r="C1036" t="inlineStr">
        <is>
          <t>GESTIÓN AMBIENTAL</t>
        </is>
      </c>
      <c r="D1036" t="inlineStr">
        <is>
          <t>Trimestral</t>
        </is>
      </c>
      <c r="E1036" t="inlineStr">
        <is>
          <t>Positivo</t>
        </is>
      </c>
      <c r="F1036" s="134" t="n">
        <v>45838</v>
      </c>
      <c r="G1036" t="n">
        <v>90.48</v>
      </c>
      <c r="H1036" t="n">
        <v>90</v>
      </c>
      <c r="I1036" t="inlineStr">
        <is>
          <t>238-2025-06-30</t>
        </is>
      </c>
    </row>
    <row r="1037">
      <c r="A1037" t="n">
        <v>238</v>
      </c>
      <c r="B1037" t="inlineStr">
        <is>
          <t>Cumplimiento de la Protección del Medio Ambiente</t>
        </is>
      </c>
      <c r="C1037" t="inlineStr">
        <is>
          <t>GESTIÓN AMBIENTAL</t>
        </is>
      </c>
      <c r="D1037" t="inlineStr">
        <is>
          <t>Trimestral</t>
        </is>
      </c>
      <c r="E1037" t="inlineStr">
        <is>
          <t>Positivo</t>
        </is>
      </c>
      <c r="F1037" s="134" t="n">
        <v>45930</v>
      </c>
      <c r="G1037" t="n">
        <v>94.59</v>
      </c>
      <c r="H1037" t="n">
        <v>90</v>
      </c>
      <c r="I1037" t="inlineStr">
        <is>
          <t>238-2025-09-30</t>
        </is>
      </c>
    </row>
    <row r="1038">
      <c r="A1038" t="n">
        <v>238</v>
      </c>
      <c r="B1038" t="inlineStr">
        <is>
          <t>Cumplimiento de la Protección del Medio Ambiente</t>
        </is>
      </c>
      <c r="C1038" t="inlineStr">
        <is>
          <t>GESTIÓN AMBIENTAL</t>
        </is>
      </c>
      <c r="D1038" t="inlineStr">
        <is>
          <t>Trimestral</t>
        </is>
      </c>
      <c r="E1038" t="inlineStr">
        <is>
          <t>Positivo</t>
        </is>
      </c>
      <c r="F1038" s="134" t="n">
        <v>46022</v>
      </c>
      <c r="G1038" t="n">
        <v>68</v>
      </c>
      <c r="H1038" t="n">
        <v>90</v>
      </c>
      <c r="I1038" t="inlineStr">
        <is>
          <t>238-2025-12-31</t>
        </is>
      </c>
    </row>
    <row r="1039">
      <c r="A1039" t="n">
        <v>239</v>
      </c>
      <c r="B1039" t="inlineStr">
        <is>
          <t>Portafolio de Proyectos - Metrica</t>
        </is>
      </c>
      <c r="C1039" t="inlineStr">
        <is>
          <t>Gestión de Proyectos</t>
        </is>
      </c>
      <c r="D1039" t="inlineStr">
        <is>
          <t>Mensual</t>
        </is>
      </c>
      <c r="E1039" t="inlineStr">
        <is>
          <t>Positivo</t>
        </is>
      </c>
      <c r="F1039" s="134" t="n">
        <v>44592</v>
      </c>
      <c r="G1039" t="n">
        <v>0</v>
      </c>
      <c r="I1039" t="inlineStr">
        <is>
          <t>239-2022-01-31</t>
        </is>
      </c>
    </row>
    <row r="1040">
      <c r="A1040" t="n">
        <v>239</v>
      </c>
      <c r="B1040" t="inlineStr">
        <is>
          <t>Portafolio de Proyectos - Metrica</t>
        </is>
      </c>
      <c r="C1040" t="inlineStr">
        <is>
          <t>Gestión de Proyectos</t>
        </is>
      </c>
      <c r="D1040" t="inlineStr">
        <is>
          <t>Mensual</t>
        </is>
      </c>
      <c r="E1040" t="inlineStr">
        <is>
          <t>Positivo</t>
        </is>
      </c>
      <c r="F1040" s="134" t="n">
        <v>44620</v>
      </c>
      <c r="G1040" t="n">
        <v>0</v>
      </c>
      <c r="I1040" t="inlineStr">
        <is>
          <t>239-2022-02-28</t>
        </is>
      </c>
    </row>
    <row r="1041">
      <c r="A1041" t="n">
        <v>239</v>
      </c>
      <c r="B1041" t="inlineStr">
        <is>
          <t>Portafolio de Proyectos - Metrica</t>
        </is>
      </c>
      <c r="C1041" t="inlineStr">
        <is>
          <t>Gestión de Proyectos</t>
        </is>
      </c>
      <c r="D1041" t="inlineStr">
        <is>
          <t>Mensual</t>
        </is>
      </c>
      <c r="E1041" t="inlineStr">
        <is>
          <t>Positivo</t>
        </is>
      </c>
      <c r="F1041" s="134" t="n">
        <v>44651</v>
      </c>
      <c r="G1041" t="n">
        <v>0</v>
      </c>
      <c r="I1041" t="inlineStr">
        <is>
          <t>239-2022-03-31</t>
        </is>
      </c>
    </row>
    <row r="1042">
      <c r="A1042" t="n">
        <v>239</v>
      </c>
      <c r="B1042" t="inlineStr">
        <is>
          <t>Portafolio de Proyectos - Metrica</t>
        </is>
      </c>
      <c r="C1042" t="inlineStr">
        <is>
          <t>Gestión de Proyectos</t>
        </is>
      </c>
      <c r="D1042" t="inlineStr">
        <is>
          <t>Mensual</t>
        </is>
      </c>
      <c r="E1042" t="inlineStr">
        <is>
          <t>Positivo</t>
        </is>
      </c>
      <c r="F1042" s="134" t="n">
        <v>44681</v>
      </c>
      <c r="G1042" t="n">
        <v>0</v>
      </c>
      <c r="I1042" t="inlineStr">
        <is>
          <t>239-2022-04-30</t>
        </is>
      </c>
    </row>
    <row r="1043">
      <c r="A1043" t="n">
        <v>239</v>
      </c>
      <c r="B1043" t="inlineStr">
        <is>
          <t>Portafolio de Proyectos - Metrica</t>
        </is>
      </c>
      <c r="C1043" t="inlineStr">
        <is>
          <t>Gestión de Proyectos</t>
        </is>
      </c>
      <c r="D1043" t="inlineStr">
        <is>
          <t>Mensual</t>
        </is>
      </c>
      <c r="E1043" t="inlineStr">
        <is>
          <t>Positivo</t>
        </is>
      </c>
      <c r="F1043" s="134" t="n">
        <v>44712</v>
      </c>
      <c r="G1043" t="n">
        <v>0</v>
      </c>
      <c r="I1043" t="inlineStr">
        <is>
          <t>239-2022-05-31</t>
        </is>
      </c>
    </row>
    <row r="1044">
      <c r="A1044" t="n">
        <v>239</v>
      </c>
      <c r="B1044" t="inlineStr">
        <is>
          <t>Portafolio de Proyectos - Metrica</t>
        </is>
      </c>
      <c r="C1044" t="inlineStr">
        <is>
          <t>Gestión de Proyectos</t>
        </is>
      </c>
      <c r="D1044" t="inlineStr">
        <is>
          <t>Mensual</t>
        </is>
      </c>
      <c r="E1044" t="inlineStr">
        <is>
          <t>Positivo</t>
        </is>
      </c>
      <c r="F1044" s="134" t="n">
        <v>44742</v>
      </c>
      <c r="G1044" t="n">
        <v>0</v>
      </c>
      <c r="I1044" t="inlineStr">
        <is>
          <t>239-2022-06-30</t>
        </is>
      </c>
    </row>
    <row r="1045">
      <c r="A1045" t="n">
        <v>239</v>
      </c>
      <c r="B1045" t="inlineStr">
        <is>
          <t>Portafolio de Proyectos - Metrica</t>
        </is>
      </c>
      <c r="C1045" t="inlineStr">
        <is>
          <t>Gestión de Proyectos</t>
        </is>
      </c>
      <c r="D1045" t="inlineStr">
        <is>
          <t>Mensual</t>
        </is>
      </c>
      <c r="E1045" t="inlineStr">
        <is>
          <t>Positivo</t>
        </is>
      </c>
      <c r="F1045" s="134" t="n">
        <v>44773</v>
      </c>
      <c r="G1045" t="n">
        <v>0</v>
      </c>
      <c r="I1045" t="inlineStr">
        <is>
          <t>239-2022-07-31</t>
        </is>
      </c>
    </row>
    <row r="1046">
      <c r="A1046" t="n">
        <v>239</v>
      </c>
      <c r="B1046" t="inlineStr">
        <is>
          <t>Portafolio de Proyectos - Metrica</t>
        </is>
      </c>
      <c r="C1046" t="inlineStr">
        <is>
          <t>Gestión de Proyectos</t>
        </is>
      </c>
      <c r="D1046" t="inlineStr">
        <is>
          <t>Mensual</t>
        </is>
      </c>
      <c r="E1046" t="inlineStr">
        <is>
          <t>Positivo</t>
        </is>
      </c>
      <c r="F1046" s="134" t="n">
        <v>44804</v>
      </c>
      <c r="G1046" t="n">
        <v>0</v>
      </c>
      <c r="I1046" t="inlineStr">
        <is>
          <t>239-2022-08-31</t>
        </is>
      </c>
    </row>
    <row r="1047">
      <c r="A1047" t="n">
        <v>239</v>
      </c>
      <c r="B1047" t="inlineStr">
        <is>
          <t>Portafolio de Proyectos - Metrica</t>
        </is>
      </c>
      <c r="C1047" t="inlineStr">
        <is>
          <t>Gestión de Proyectos</t>
        </is>
      </c>
      <c r="D1047" t="inlineStr">
        <is>
          <t>Mensual</t>
        </is>
      </c>
      <c r="E1047" t="inlineStr">
        <is>
          <t>Positivo</t>
        </is>
      </c>
      <c r="F1047" s="134" t="n">
        <v>44834</v>
      </c>
      <c r="G1047" t="n">
        <v>0</v>
      </c>
      <c r="I1047" t="inlineStr">
        <is>
          <t>239-2022-09-30</t>
        </is>
      </c>
    </row>
    <row r="1048">
      <c r="A1048" t="n">
        <v>239</v>
      </c>
      <c r="B1048" t="inlineStr">
        <is>
          <t>Portafolio de Proyectos - Metrica</t>
        </is>
      </c>
      <c r="C1048" t="inlineStr">
        <is>
          <t>Gestión de Proyectos</t>
        </is>
      </c>
      <c r="D1048" t="inlineStr">
        <is>
          <t>Mensual</t>
        </is>
      </c>
      <c r="E1048" t="inlineStr">
        <is>
          <t>Positivo</t>
        </is>
      </c>
      <c r="F1048" s="134" t="n">
        <v>44865</v>
      </c>
      <c r="G1048" t="n">
        <v>0</v>
      </c>
      <c r="I1048" t="inlineStr">
        <is>
          <t>239-2022-10-31</t>
        </is>
      </c>
    </row>
    <row r="1049">
      <c r="A1049" t="n">
        <v>239</v>
      </c>
      <c r="B1049" t="inlineStr">
        <is>
          <t>Portafolio de Proyectos - Metrica</t>
        </is>
      </c>
      <c r="C1049" t="inlineStr">
        <is>
          <t>Gestión de Proyectos</t>
        </is>
      </c>
      <c r="D1049" t="inlineStr">
        <is>
          <t>Mensual</t>
        </is>
      </c>
      <c r="E1049" t="inlineStr">
        <is>
          <t>Positivo</t>
        </is>
      </c>
      <c r="F1049" s="134" t="n">
        <v>44895</v>
      </c>
      <c r="G1049" t="n">
        <v>0</v>
      </c>
      <c r="I1049" t="inlineStr">
        <is>
          <t>239-2022-11-30</t>
        </is>
      </c>
    </row>
    <row r="1050">
      <c r="A1050" t="n">
        <v>239</v>
      </c>
      <c r="B1050" t="inlineStr">
        <is>
          <t>Portafolio de Proyectos - Metrica</t>
        </is>
      </c>
      <c r="C1050" t="inlineStr">
        <is>
          <t>Gestión de Proyectos</t>
        </is>
      </c>
      <c r="D1050" t="inlineStr">
        <is>
          <t>Mensual</t>
        </is>
      </c>
      <c r="E1050" t="inlineStr">
        <is>
          <t>Positivo</t>
        </is>
      </c>
      <c r="F1050" s="134" t="n">
        <v>44926</v>
      </c>
      <c r="G1050" t="n">
        <v>0</v>
      </c>
      <c r="I1050" t="inlineStr">
        <is>
          <t>239-2022-12-31</t>
        </is>
      </c>
    </row>
    <row r="1051">
      <c r="A1051" t="n">
        <v>239</v>
      </c>
      <c r="B1051" t="inlineStr">
        <is>
          <t>Portafolio de Proyectos - Metrica</t>
        </is>
      </c>
      <c r="C1051" t="inlineStr">
        <is>
          <t>Gestión de Proyectos</t>
        </is>
      </c>
      <c r="D1051" t="inlineStr">
        <is>
          <t>Mensual</t>
        </is>
      </c>
      <c r="E1051" t="inlineStr">
        <is>
          <t>Positivo</t>
        </is>
      </c>
      <c r="F1051" s="134" t="n">
        <v>44957</v>
      </c>
      <c r="G1051" t="n">
        <v>0</v>
      </c>
      <c r="I1051" t="inlineStr">
        <is>
          <t>239-2023-01-31</t>
        </is>
      </c>
    </row>
    <row r="1052">
      <c r="A1052" t="n">
        <v>239</v>
      </c>
      <c r="B1052" t="inlineStr">
        <is>
          <t>Portafolio de Proyectos - Metrica</t>
        </is>
      </c>
      <c r="C1052" t="inlineStr">
        <is>
          <t>Gestión de Proyectos</t>
        </is>
      </c>
      <c r="D1052" t="inlineStr">
        <is>
          <t>Mensual</t>
        </is>
      </c>
      <c r="E1052" t="inlineStr">
        <is>
          <t>Positivo</t>
        </is>
      </c>
      <c r="F1052" s="134" t="n">
        <v>44985</v>
      </c>
      <c r="G1052" t="n">
        <v>0</v>
      </c>
      <c r="I1052" t="inlineStr">
        <is>
          <t>239-2023-02-28</t>
        </is>
      </c>
    </row>
    <row r="1053">
      <c r="A1053" t="n">
        <v>239</v>
      </c>
      <c r="B1053" t="inlineStr">
        <is>
          <t>Portafolio de Proyectos - Metrica</t>
        </is>
      </c>
      <c r="C1053" t="inlineStr">
        <is>
          <t>Gestión de Proyectos</t>
        </is>
      </c>
      <c r="D1053" t="inlineStr">
        <is>
          <t>Mensual</t>
        </is>
      </c>
      <c r="E1053" t="inlineStr">
        <is>
          <t>Positivo</t>
        </is>
      </c>
      <c r="F1053" s="134" t="n">
        <v>45016</v>
      </c>
      <c r="G1053" t="n">
        <v>0</v>
      </c>
      <c r="I1053" t="inlineStr">
        <is>
          <t>239-2023-03-31</t>
        </is>
      </c>
    </row>
    <row r="1054">
      <c r="A1054" t="n">
        <v>239</v>
      </c>
      <c r="B1054" t="inlineStr">
        <is>
          <t>Portafolio de Proyectos - Metrica</t>
        </is>
      </c>
      <c r="C1054" t="inlineStr">
        <is>
          <t>Gestión de Proyectos</t>
        </is>
      </c>
      <c r="D1054" t="inlineStr">
        <is>
          <t>Mensual</t>
        </is>
      </c>
      <c r="E1054" t="inlineStr">
        <is>
          <t>Positivo</t>
        </is>
      </c>
      <c r="F1054" s="134" t="n">
        <v>45046</v>
      </c>
      <c r="G1054" t="n">
        <v>0</v>
      </c>
      <c r="I1054" t="inlineStr">
        <is>
          <t>239-2023-04-30</t>
        </is>
      </c>
    </row>
    <row r="1055">
      <c r="A1055" t="n">
        <v>239</v>
      </c>
      <c r="B1055" t="inlineStr">
        <is>
          <t>Portafolio de Proyectos - Metrica</t>
        </is>
      </c>
      <c r="C1055" t="inlineStr">
        <is>
          <t>Gestión de Proyectos</t>
        </is>
      </c>
      <c r="D1055" t="inlineStr">
        <is>
          <t>Mensual</t>
        </is>
      </c>
      <c r="E1055" t="inlineStr">
        <is>
          <t>Positivo</t>
        </is>
      </c>
      <c r="F1055" s="134" t="n">
        <v>45077</v>
      </c>
      <c r="G1055" t="n">
        <v>0</v>
      </c>
      <c r="I1055" t="inlineStr">
        <is>
          <t>239-2023-05-31</t>
        </is>
      </c>
    </row>
    <row r="1056">
      <c r="A1056" t="n">
        <v>239</v>
      </c>
      <c r="B1056" t="inlineStr">
        <is>
          <t>Portafolio de Proyectos - Metrica</t>
        </is>
      </c>
      <c r="C1056" t="inlineStr">
        <is>
          <t>Gestión de Proyectos</t>
        </is>
      </c>
      <c r="D1056" t="inlineStr">
        <is>
          <t>Mensual</t>
        </is>
      </c>
      <c r="E1056" t="inlineStr">
        <is>
          <t>Positivo</t>
        </is>
      </c>
      <c r="F1056" s="134" t="n">
        <v>45107</v>
      </c>
      <c r="G1056" t="n">
        <v>0</v>
      </c>
      <c r="I1056" t="inlineStr">
        <is>
          <t>239-2023-06-30</t>
        </is>
      </c>
    </row>
    <row r="1057">
      <c r="A1057" t="n">
        <v>239</v>
      </c>
      <c r="B1057" t="inlineStr">
        <is>
          <t>Portafolio de Proyectos - Metrica</t>
        </is>
      </c>
      <c r="C1057" t="inlineStr">
        <is>
          <t>Gestión de Proyectos</t>
        </is>
      </c>
      <c r="D1057" t="inlineStr">
        <is>
          <t>Mensual</t>
        </is>
      </c>
      <c r="E1057" t="inlineStr">
        <is>
          <t>Positivo</t>
        </is>
      </c>
      <c r="F1057" s="134" t="n">
        <v>45138</v>
      </c>
      <c r="G1057" t="n">
        <v>0</v>
      </c>
      <c r="I1057" t="inlineStr">
        <is>
          <t>239-2023-07-31</t>
        </is>
      </c>
    </row>
    <row r="1058">
      <c r="A1058" t="n">
        <v>239</v>
      </c>
      <c r="B1058" t="inlineStr">
        <is>
          <t>Portafolio de Proyectos - Metrica</t>
        </is>
      </c>
      <c r="C1058" t="inlineStr">
        <is>
          <t>Gestión de Proyectos</t>
        </is>
      </c>
      <c r="D1058" t="inlineStr">
        <is>
          <t>Mensual</t>
        </is>
      </c>
      <c r="E1058" t="inlineStr">
        <is>
          <t>Positivo</t>
        </is>
      </c>
      <c r="F1058" s="134" t="n">
        <v>45169</v>
      </c>
      <c r="G1058" t="n">
        <v>0</v>
      </c>
      <c r="I1058" t="inlineStr">
        <is>
          <t>239-2023-08-31</t>
        </is>
      </c>
    </row>
    <row r="1059">
      <c r="A1059" t="n">
        <v>239</v>
      </c>
      <c r="B1059" t="inlineStr">
        <is>
          <t>Portafolio de Proyectos - Metrica</t>
        </is>
      </c>
      <c r="C1059" t="inlineStr">
        <is>
          <t>Gestión de Proyectos</t>
        </is>
      </c>
      <c r="D1059" t="inlineStr">
        <is>
          <t>Mensual</t>
        </is>
      </c>
      <c r="E1059" t="inlineStr">
        <is>
          <t>Positivo</t>
        </is>
      </c>
      <c r="F1059" s="134" t="n">
        <v>45199</v>
      </c>
      <c r="G1059" t="n">
        <v>0</v>
      </c>
      <c r="I1059" t="inlineStr">
        <is>
          <t>239-2023-09-30</t>
        </is>
      </c>
    </row>
    <row r="1060">
      <c r="A1060" t="n">
        <v>239</v>
      </c>
      <c r="B1060" t="inlineStr">
        <is>
          <t>Portafolio de Proyectos - Metrica</t>
        </is>
      </c>
      <c r="C1060" t="inlineStr">
        <is>
          <t>Gestión de Proyectos</t>
        </is>
      </c>
      <c r="D1060" t="inlineStr">
        <is>
          <t>Mensual</t>
        </is>
      </c>
      <c r="E1060" t="inlineStr">
        <is>
          <t>Positivo</t>
        </is>
      </c>
      <c r="F1060" s="134" t="n">
        <v>45230</v>
      </c>
      <c r="G1060" t="n">
        <v>0</v>
      </c>
      <c r="I1060" t="inlineStr">
        <is>
          <t>239-2023-10-31</t>
        </is>
      </c>
    </row>
    <row r="1061">
      <c r="A1061" t="n">
        <v>239</v>
      </c>
      <c r="B1061" t="inlineStr">
        <is>
          <t>Portafolio de Proyectos - Metrica</t>
        </is>
      </c>
      <c r="C1061" t="inlineStr">
        <is>
          <t>Gestión de Proyectos</t>
        </is>
      </c>
      <c r="D1061" t="inlineStr">
        <is>
          <t>Mensual</t>
        </is>
      </c>
      <c r="E1061" t="inlineStr">
        <is>
          <t>Positivo</t>
        </is>
      </c>
      <c r="F1061" s="134" t="n">
        <v>45260</v>
      </c>
      <c r="G1061" t="n">
        <v>0</v>
      </c>
      <c r="I1061" t="inlineStr">
        <is>
          <t>239-2023-11-30</t>
        </is>
      </c>
    </row>
    <row r="1062">
      <c r="A1062" t="n">
        <v>239</v>
      </c>
      <c r="B1062" t="inlineStr">
        <is>
          <t>Portafolio de Proyectos - Metrica</t>
        </is>
      </c>
      <c r="C1062" t="inlineStr">
        <is>
          <t>Gestión de Proyectos</t>
        </is>
      </c>
      <c r="D1062" t="inlineStr">
        <is>
          <t>Mensual</t>
        </is>
      </c>
      <c r="E1062" t="inlineStr">
        <is>
          <t>Positivo</t>
        </is>
      </c>
      <c r="F1062" s="134" t="n">
        <v>45291</v>
      </c>
      <c r="G1062" t="n">
        <v>0</v>
      </c>
      <c r="I1062" t="inlineStr">
        <is>
          <t>239-2023-12-31</t>
        </is>
      </c>
    </row>
    <row r="1063">
      <c r="A1063" t="n">
        <v>239</v>
      </c>
      <c r="B1063" t="inlineStr">
        <is>
          <t>Portafolio de Proyectos - Metrica</t>
        </is>
      </c>
      <c r="C1063" t="inlineStr">
        <is>
          <t>Gestión de Proyectos</t>
        </is>
      </c>
      <c r="D1063" t="inlineStr">
        <is>
          <t>Mensual</t>
        </is>
      </c>
      <c r="E1063" t="inlineStr">
        <is>
          <t>Positivo</t>
        </is>
      </c>
      <c r="F1063" s="134" t="n">
        <v>45322</v>
      </c>
      <c r="G1063" t="n">
        <v>0</v>
      </c>
      <c r="I1063" t="inlineStr">
        <is>
          <t>239-2024-01-31</t>
        </is>
      </c>
    </row>
    <row r="1064">
      <c r="A1064" t="n">
        <v>239</v>
      </c>
      <c r="B1064" t="inlineStr">
        <is>
          <t>Portafolio de Proyectos - Metrica</t>
        </is>
      </c>
      <c r="C1064" t="inlineStr">
        <is>
          <t>Gestión de Proyectos</t>
        </is>
      </c>
      <c r="D1064" t="inlineStr">
        <is>
          <t>Mensual</t>
        </is>
      </c>
      <c r="E1064" t="inlineStr">
        <is>
          <t>Positivo</t>
        </is>
      </c>
      <c r="F1064" s="134" t="n">
        <v>45351</v>
      </c>
      <c r="G1064" t="n">
        <v>29</v>
      </c>
      <c r="I1064" t="inlineStr">
        <is>
          <t>239-2024-02-29</t>
        </is>
      </c>
    </row>
    <row r="1065">
      <c r="A1065" t="n">
        <v>239</v>
      </c>
      <c r="B1065" t="inlineStr">
        <is>
          <t>Portafolio de Proyectos - Metrica</t>
        </is>
      </c>
      <c r="C1065" t="inlineStr">
        <is>
          <t>Gestión de Proyectos</t>
        </is>
      </c>
      <c r="D1065" t="inlineStr">
        <is>
          <t>Mensual</t>
        </is>
      </c>
      <c r="E1065" t="inlineStr">
        <is>
          <t>Positivo</t>
        </is>
      </c>
      <c r="F1065" s="134" t="n">
        <v>45382</v>
      </c>
      <c r="G1065" t="n">
        <v>0</v>
      </c>
      <c r="I1065" t="inlineStr">
        <is>
          <t>239-2024-03-31</t>
        </is>
      </c>
    </row>
    <row r="1066">
      <c r="A1066" t="n">
        <v>239</v>
      </c>
      <c r="B1066" t="inlineStr">
        <is>
          <t>Portafolio de Proyectos - Metrica</t>
        </is>
      </c>
      <c r="C1066" t="inlineStr">
        <is>
          <t>Gestión de Proyectos</t>
        </is>
      </c>
      <c r="D1066" t="inlineStr">
        <is>
          <t>Mensual</t>
        </is>
      </c>
      <c r="E1066" t="inlineStr">
        <is>
          <t>Positivo</t>
        </is>
      </c>
      <c r="F1066" s="134" t="n">
        <v>45412</v>
      </c>
      <c r="G1066" t="n">
        <v>28</v>
      </c>
      <c r="I1066" t="inlineStr">
        <is>
          <t>239-2024-04-30</t>
        </is>
      </c>
    </row>
    <row r="1067">
      <c r="A1067" t="n">
        <v>239</v>
      </c>
      <c r="B1067" t="inlineStr">
        <is>
          <t>Portafolio de Proyectos - Metrica</t>
        </is>
      </c>
      <c r="C1067" t="inlineStr">
        <is>
          <t>Gestión de Proyectos</t>
        </is>
      </c>
      <c r="D1067" t="inlineStr">
        <is>
          <t>Mensual</t>
        </is>
      </c>
      <c r="E1067" t="inlineStr">
        <is>
          <t>Positivo</t>
        </is>
      </c>
      <c r="F1067" s="134" t="n">
        <v>45443</v>
      </c>
      <c r="G1067" t="n">
        <v>29</v>
      </c>
      <c r="I1067" t="inlineStr">
        <is>
          <t>239-2024-05-31</t>
        </is>
      </c>
    </row>
    <row r="1068">
      <c r="A1068" t="n">
        <v>239</v>
      </c>
      <c r="B1068" t="inlineStr">
        <is>
          <t>Portafolio de Proyectos - Metrica</t>
        </is>
      </c>
      <c r="C1068" t="inlineStr">
        <is>
          <t>Gestión de Proyectos</t>
        </is>
      </c>
      <c r="D1068" t="inlineStr">
        <is>
          <t>Mensual</t>
        </is>
      </c>
      <c r="E1068" t="inlineStr">
        <is>
          <t>Positivo</t>
        </is>
      </c>
      <c r="F1068" s="134" t="n">
        <v>45473</v>
      </c>
      <c r="G1068" t="n">
        <v>29</v>
      </c>
      <c r="I1068" t="inlineStr">
        <is>
          <t>239-2024-06-30</t>
        </is>
      </c>
    </row>
    <row r="1069">
      <c r="A1069" t="n">
        <v>239</v>
      </c>
      <c r="B1069" t="inlineStr">
        <is>
          <t>Portafolio de Proyectos - Metrica</t>
        </is>
      </c>
      <c r="C1069" t="inlineStr">
        <is>
          <t>Gestión de Proyectos</t>
        </is>
      </c>
      <c r="D1069" t="inlineStr">
        <is>
          <t>Mensual</t>
        </is>
      </c>
      <c r="E1069" t="inlineStr">
        <is>
          <t>Positivo</t>
        </is>
      </c>
      <c r="F1069" s="134" t="n">
        <v>45504</v>
      </c>
      <c r="G1069" t="n">
        <v>0</v>
      </c>
      <c r="I1069" t="inlineStr">
        <is>
          <t>239-2024-07-31</t>
        </is>
      </c>
    </row>
    <row r="1070">
      <c r="A1070" t="n">
        <v>239</v>
      </c>
      <c r="B1070" t="inlineStr">
        <is>
          <t>Portafolio de Proyectos - Metrica</t>
        </is>
      </c>
      <c r="C1070" t="inlineStr">
        <is>
          <t>Gestión de Proyectos</t>
        </is>
      </c>
      <c r="D1070" t="inlineStr">
        <is>
          <t>Mensual</t>
        </is>
      </c>
      <c r="E1070" t="inlineStr">
        <is>
          <t>Positivo</t>
        </is>
      </c>
      <c r="F1070" s="134" t="n">
        <v>45535</v>
      </c>
      <c r="G1070" t="n">
        <v>0</v>
      </c>
      <c r="I1070" t="inlineStr">
        <is>
          <t>239-2024-08-31</t>
        </is>
      </c>
    </row>
    <row r="1071">
      <c r="A1071" t="n">
        <v>239</v>
      </c>
      <c r="B1071" t="inlineStr">
        <is>
          <t>Portafolio de Proyectos - Metrica</t>
        </is>
      </c>
      <c r="C1071" t="inlineStr">
        <is>
          <t>Gestión de Proyectos</t>
        </is>
      </c>
      <c r="D1071" t="inlineStr">
        <is>
          <t>Mensual</t>
        </is>
      </c>
      <c r="E1071" t="inlineStr">
        <is>
          <t>Positivo</t>
        </is>
      </c>
      <c r="F1071" s="134" t="n">
        <v>45565</v>
      </c>
      <c r="G1071" t="n">
        <v>0</v>
      </c>
      <c r="I1071" t="inlineStr">
        <is>
          <t>239-2024-09-30</t>
        </is>
      </c>
    </row>
    <row r="1072">
      <c r="A1072" t="n">
        <v>239</v>
      </c>
      <c r="B1072" t="inlineStr">
        <is>
          <t>Portafolio de Proyectos - Metrica</t>
        </is>
      </c>
      <c r="C1072" t="inlineStr">
        <is>
          <t>Gestión de Proyectos</t>
        </is>
      </c>
      <c r="D1072" t="inlineStr">
        <is>
          <t>Mensual</t>
        </is>
      </c>
      <c r="E1072" t="inlineStr">
        <is>
          <t>Positivo</t>
        </is>
      </c>
      <c r="F1072" s="134" t="n">
        <v>45596</v>
      </c>
      <c r="G1072" t="n">
        <v>0</v>
      </c>
      <c r="I1072" t="inlineStr">
        <is>
          <t>239-2024-10-31</t>
        </is>
      </c>
    </row>
    <row r="1073">
      <c r="A1073" t="n">
        <v>239</v>
      </c>
      <c r="B1073" t="inlineStr">
        <is>
          <t>Portafolio de Proyectos - Metrica</t>
        </is>
      </c>
      <c r="C1073" t="inlineStr">
        <is>
          <t>Gestión de Proyectos</t>
        </is>
      </c>
      <c r="D1073" t="inlineStr">
        <is>
          <t>Mensual</t>
        </is>
      </c>
      <c r="E1073" t="inlineStr">
        <is>
          <t>Positivo</t>
        </is>
      </c>
      <c r="F1073" s="134" t="n">
        <v>45626</v>
      </c>
      <c r="G1073" t="n">
        <v>0</v>
      </c>
      <c r="I1073" t="inlineStr">
        <is>
          <t>239-2024-11-30</t>
        </is>
      </c>
    </row>
    <row r="1074">
      <c r="A1074" t="n">
        <v>239</v>
      </c>
      <c r="B1074" t="inlineStr">
        <is>
          <t>Portafolio de Proyectos - Metrica</t>
        </is>
      </c>
      <c r="C1074" t="inlineStr">
        <is>
          <t>Gestión de Proyectos</t>
        </is>
      </c>
      <c r="D1074" t="inlineStr">
        <is>
          <t>Mensual</t>
        </is>
      </c>
      <c r="E1074" t="inlineStr">
        <is>
          <t>Positivo</t>
        </is>
      </c>
      <c r="F1074" s="134" t="n">
        <v>45657</v>
      </c>
      <c r="G1074" t="n">
        <v>0</v>
      </c>
      <c r="I1074" t="inlineStr">
        <is>
          <t>239-2024-12-31</t>
        </is>
      </c>
    </row>
    <row r="1075">
      <c r="A1075" t="n">
        <v>239</v>
      </c>
      <c r="B1075" t="inlineStr">
        <is>
          <t>Portafolio de Proyectos - Metrica</t>
        </is>
      </c>
      <c r="C1075" t="inlineStr">
        <is>
          <t>Gestión de Proyectos</t>
        </is>
      </c>
      <c r="D1075" t="inlineStr">
        <is>
          <t>Mensual</t>
        </is>
      </c>
      <c r="E1075" t="inlineStr">
        <is>
          <t>Positivo</t>
        </is>
      </c>
      <c r="F1075" s="134" t="n">
        <v>45688</v>
      </c>
      <c r="G1075" t="n">
        <v>33</v>
      </c>
      <c r="I1075" t="inlineStr">
        <is>
          <t>239-2025-01-31</t>
        </is>
      </c>
    </row>
    <row r="1076">
      <c r="A1076" t="n">
        <v>239</v>
      </c>
      <c r="B1076" t="inlineStr">
        <is>
          <t>Portafolio de Proyectos - Metrica</t>
        </is>
      </c>
      <c r="C1076" t="inlineStr">
        <is>
          <t>Gestión de Proyectos</t>
        </is>
      </c>
      <c r="D1076" t="inlineStr">
        <is>
          <t>Mensual</t>
        </is>
      </c>
      <c r="E1076" t="inlineStr">
        <is>
          <t>Positivo</t>
        </is>
      </c>
      <c r="F1076" s="134" t="n">
        <v>45716</v>
      </c>
      <c r="G1076" t="n">
        <v>0</v>
      </c>
      <c r="I1076" t="inlineStr">
        <is>
          <t>239-2025-02-28</t>
        </is>
      </c>
    </row>
    <row r="1077">
      <c r="A1077" t="n">
        <v>239</v>
      </c>
      <c r="B1077" t="inlineStr">
        <is>
          <t>Portafolio de Proyectos - Metrica</t>
        </is>
      </c>
      <c r="C1077" t="inlineStr">
        <is>
          <t>Gestión de Proyectos</t>
        </is>
      </c>
      <c r="D1077" t="inlineStr">
        <is>
          <t>Mensual</t>
        </is>
      </c>
      <c r="E1077" t="inlineStr">
        <is>
          <t>Positivo</t>
        </is>
      </c>
      <c r="F1077" s="134" t="n">
        <v>45747</v>
      </c>
      <c r="G1077" t="n">
        <v>42</v>
      </c>
      <c r="I1077" t="inlineStr">
        <is>
          <t>239-2025-03-31</t>
        </is>
      </c>
    </row>
    <row r="1078">
      <c r="A1078" t="n">
        <v>239</v>
      </c>
      <c r="B1078" t="inlineStr">
        <is>
          <t>Portafolio de Proyectos - Metrica</t>
        </is>
      </c>
      <c r="C1078" t="inlineStr">
        <is>
          <t>Gestión de Proyectos</t>
        </is>
      </c>
      <c r="D1078" t="inlineStr">
        <is>
          <t>Mensual</t>
        </is>
      </c>
      <c r="E1078" t="inlineStr">
        <is>
          <t>Positivo</t>
        </is>
      </c>
      <c r="F1078" s="134" t="n">
        <v>45777</v>
      </c>
      <c r="G1078" t="n">
        <v>40</v>
      </c>
      <c r="I1078" t="inlineStr">
        <is>
          <t>239-2025-04-30</t>
        </is>
      </c>
    </row>
    <row r="1079">
      <c r="A1079" t="n">
        <v>239</v>
      </c>
      <c r="B1079" t="inlineStr">
        <is>
          <t>Portafolio de Proyectos - Metrica</t>
        </is>
      </c>
      <c r="C1079" t="inlineStr">
        <is>
          <t>Gestión de Proyectos</t>
        </is>
      </c>
      <c r="D1079" t="inlineStr">
        <is>
          <t>Mensual</t>
        </is>
      </c>
      <c r="E1079" t="inlineStr">
        <is>
          <t>Positivo</t>
        </is>
      </c>
      <c r="F1079" s="134" t="n">
        <v>45808</v>
      </c>
      <c r="G1079" t="n">
        <v>42</v>
      </c>
      <c r="I1079" t="inlineStr">
        <is>
          <t>239-2025-05-31</t>
        </is>
      </c>
    </row>
    <row r="1080">
      <c r="A1080" t="n">
        <v>239</v>
      </c>
      <c r="B1080" t="inlineStr">
        <is>
          <t>Portafolio de Proyectos - Metrica</t>
        </is>
      </c>
      <c r="C1080" t="inlineStr">
        <is>
          <t>Gestión de Proyectos</t>
        </is>
      </c>
      <c r="D1080" t="inlineStr">
        <is>
          <t>Mensual</t>
        </is>
      </c>
      <c r="E1080" t="inlineStr">
        <is>
          <t>Positivo</t>
        </is>
      </c>
      <c r="F1080" s="134" t="n">
        <v>45838</v>
      </c>
      <c r="G1080" t="n">
        <v>41</v>
      </c>
      <c r="I1080" t="inlineStr">
        <is>
          <t>239-2025-06-30</t>
        </is>
      </c>
    </row>
    <row r="1081">
      <c r="A1081" t="n">
        <v>239</v>
      </c>
      <c r="B1081" t="inlineStr">
        <is>
          <t>Portafolio de Proyectos - Metrica</t>
        </is>
      </c>
      <c r="C1081" t="inlineStr">
        <is>
          <t>Gestión de Proyectos</t>
        </is>
      </c>
      <c r="D1081" t="inlineStr">
        <is>
          <t>Mensual</t>
        </is>
      </c>
      <c r="E1081" t="inlineStr">
        <is>
          <t>Positivo</t>
        </is>
      </c>
      <c r="F1081" s="134" t="n">
        <v>45869</v>
      </c>
      <c r="G1081" t="n">
        <v>42</v>
      </c>
      <c r="I1081" t="inlineStr">
        <is>
          <t>239-2025-07-31</t>
        </is>
      </c>
    </row>
    <row r="1082">
      <c r="A1082" t="n">
        <v>239</v>
      </c>
      <c r="B1082" t="inlineStr">
        <is>
          <t>Portafolio de Proyectos - Metrica</t>
        </is>
      </c>
      <c r="C1082" t="inlineStr">
        <is>
          <t>Gestión de Proyectos</t>
        </is>
      </c>
      <c r="D1082" t="inlineStr">
        <is>
          <t>Mensual</t>
        </is>
      </c>
      <c r="E1082" t="inlineStr">
        <is>
          <t>Positivo</t>
        </is>
      </c>
      <c r="F1082" s="134" t="n">
        <v>45900</v>
      </c>
      <c r="G1082" t="n">
        <v>41</v>
      </c>
      <c r="I1082" t="inlineStr">
        <is>
          <t>239-2025-08-31</t>
        </is>
      </c>
    </row>
    <row r="1083">
      <c r="A1083" t="n">
        <v>239</v>
      </c>
      <c r="B1083" t="inlineStr">
        <is>
          <t>Portafolio de Proyectos - Metrica</t>
        </is>
      </c>
      <c r="C1083" t="inlineStr">
        <is>
          <t>Gestión de Proyectos</t>
        </is>
      </c>
      <c r="D1083" t="inlineStr">
        <is>
          <t>Mensual</t>
        </is>
      </c>
      <c r="E1083" t="inlineStr">
        <is>
          <t>Positivo</t>
        </is>
      </c>
      <c r="F1083" s="134" t="n">
        <v>45930</v>
      </c>
      <c r="G1083" t="n">
        <v>43</v>
      </c>
      <c r="I1083" t="inlineStr">
        <is>
          <t>239-2025-09-30</t>
        </is>
      </c>
    </row>
    <row r="1084">
      <c r="A1084" t="n">
        <v>239</v>
      </c>
      <c r="B1084" t="inlineStr">
        <is>
          <t>Portafolio de Proyectos - Metrica</t>
        </is>
      </c>
      <c r="C1084" t="inlineStr">
        <is>
          <t>Gestión de Proyectos</t>
        </is>
      </c>
      <c r="D1084" t="inlineStr">
        <is>
          <t>Mensual</t>
        </is>
      </c>
      <c r="E1084" t="inlineStr">
        <is>
          <t>Positivo</t>
        </is>
      </c>
      <c r="F1084" s="134" t="n">
        <v>45961</v>
      </c>
      <c r="G1084" t="n">
        <v>43</v>
      </c>
      <c r="I1084" t="inlineStr">
        <is>
          <t>239-2025-10-31</t>
        </is>
      </c>
    </row>
    <row r="1085">
      <c r="A1085" t="n">
        <v>239</v>
      </c>
      <c r="B1085" t="inlineStr">
        <is>
          <t>Portafolio de Proyectos - Metrica</t>
        </is>
      </c>
      <c r="C1085" t="inlineStr">
        <is>
          <t>Gestión de Proyectos</t>
        </is>
      </c>
      <c r="D1085" t="inlineStr">
        <is>
          <t>Mensual</t>
        </is>
      </c>
      <c r="E1085" t="inlineStr">
        <is>
          <t>Positivo</t>
        </is>
      </c>
      <c r="F1085" s="134" t="n">
        <v>45991</v>
      </c>
      <c r="G1085" t="n">
        <v>43</v>
      </c>
      <c r="I1085" t="inlineStr">
        <is>
          <t>239-2025-11-30</t>
        </is>
      </c>
    </row>
    <row r="1086">
      <c r="A1086" t="n">
        <v>239</v>
      </c>
      <c r="B1086" t="inlineStr">
        <is>
          <t>Portafolio de Proyectos - Metrica</t>
        </is>
      </c>
      <c r="C1086" t="inlineStr">
        <is>
          <t>Gestión de Proyectos</t>
        </is>
      </c>
      <c r="D1086" t="inlineStr">
        <is>
          <t>Mensual</t>
        </is>
      </c>
      <c r="E1086" t="inlineStr">
        <is>
          <t>Positivo</t>
        </is>
      </c>
      <c r="F1086" s="134" t="n">
        <v>46022</v>
      </c>
      <c r="G1086" t="n">
        <v>44</v>
      </c>
      <c r="I1086" t="inlineStr">
        <is>
          <t>239-2025-12-31</t>
        </is>
      </c>
    </row>
    <row r="1087">
      <c r="A1087" t="n">
        <v>239</v>
      </c>
      <c r="B1087" t="inlineStr">
        <is>
          <t>Portafolio de Proyectos - Metrica</t>
        </is>
      </c>
      <c r="C1087" t="inlineStr">
        <is>
          <t>Gestión de Proyectos</t>
        </is>
      </c>
      <c r="D1087" t="inlineStr">
        <is>
          <t>Mensual</t>
        </is>
      </c>
      <c r="E1087" t="inlineStr">
        <is>
          <t>Positivo</t>
        </is>
      </c>
      <c r="F1087" s="134" t="n">
        <v>46053</v>
      </c>
      <c r="G1087" t="n">
        <v>45</v>
      </c>
      <c r="I1087" t="inlineStr">
        <is>
          <t>239-2026-01-31</t>
        </is>
      </c>
    </row>
    <row r="1088">
      <c r="A1088" t="n">
        <v>239</v>
      </c>
      <c r="B1088" t="inlineStr">
        <is>
          <t>Portafolio de Proyectos - Metrica</t>
        </is>
      </c>
      <c r="C1088" t="inlineStr">
        <is>
          <t>Gestión de Proyectos</t>
        </is>
      </c>
      <c r="D1088" t="inlineStr">
        <is>
          <t>Mensual</t>
        </is>
      </c>
      <c r="E1088" t="inlineStr">
        <is>
          <t>Positivo</t>
        </is>
      </c>
      <c r="F1088" s="134" t="n">
        <v>46081</v>
      </c>
      <c r="G1088" t="n">
        <v>44</v>
      </c>
      <c r="I1088" t="inlineStr">
        <is>
          <t>239-2026-02-28</t>
        </is>
      </c>
    </row>
    <row r="1089">
      <c r="A1089" t="n">
        <v>240</v>
      </c>
      <c r="B1089" t="inlineStr">
        <is>
          <t>Cumplimiento de Gestión De Proyectos Cerrados</t>
        </is>
      </c>
      <c r="C1089" t="inlineStr">
        <is>
          <t>Gestión de Proyectos</t>
        </is>
      </c>
      <c r="D1089" t="inlineStr">
        <is>
          <t>Trimestral</t>
        </is>
      </c>
      <c r="E1089" t="inlineStr">
        <is>
          <t>Positivo</t>
        </is>
      </c>
      <c r="F1089" s="134" t="n">
        <v>45016</v>
      </c>
      <c r="G1089" t="n">
        <v>40</v>
      </c>
      <c r="H1089" t="n">
        <v>100</v>
      </c>
      <c r="I1089" t="inlineStr">
        <is>
          <t>240-2023-03-31</t>
        </is>
      </c>
    </row>
    <row r="1090">
      <c r="A1090" t="n">
        <v>240</v>
      </c>
      <c r="B1090" t="inlineStr">
        <is>
          <t>Cumplimiento de Gestión De Proyectos Cerrados</t>
        </is>
      </c>
      <c r="C1090" t="inlineStr">
        <is>
          <t>Gestión de Proyectos</t>
        </is>
      </c>
      <c r="D1090" t="inlineStr">
        <is>
          <t>Trimestral</t>
        </is>
      </c>
      <c r="E1090" t="inlineStr">
        <is>
          <t>Positivo</t>
        </is>
      </c>
      <c r="F1090" s="134" t="n">
        <v>45107</v>
      </c>
      <c r="G1090" t="n">
        <v>60</v>
      </c>
      <c r="H1090" t="n">
        <v>100</v>
      </c>
      <c r="I1090" t="inlineStr">
        <is>
          <t>240-2023-06-30</t>
        </is>
      </c>
    </row>
    <row r="1091">
      <c r="A1091" t="n">
        <v>240</v>
      </c>
      <c r="B1091" t="inlineStr">
        <is>
          <t>Cumplimiento de Gestión De Proyectos Cerrados</t>
        </is>
      </c>
      <c r="C1091" t="inlineStr">
        <is>
          <t>Gestión de Proyectos</t>
        </is>
      </c>
      <c r="D1091" t="inlineStr">
        <is>
          <t>Trimestral</t>
        </is>
      </c>
      <c r="E1091" t="inlineStr">
        <is>
          <t>Positivo</t>
        </is>
      </c>
      <c r="F1091" s="134" t="n">
        <v>45199</v>
      </c>
      <c r="G1091" t="n">
        <v>80</v>
      </c>
      <c r="H1091" t="n">
        <v>100</v>
      </c>
      <c r="I1091" t="inlineStr">
        <is>
          <t>240-2023-09-30</t>
        </is>
      </c>
    </row>
    <row r="1092">
      <c r="A1092" t="n">
        <v>240</v>
      </c>
      <c r="B1092" t="inlineStr">
        <is>
          <t>Cumplimiento de Gestión De Proyectos Cerrados</t>
        </is>
      </c>
      <c r="C1092" t="inlineStr">
        <is>
          <t>Gestión de Proyectos</t>
        </is>
      </c>
      <c r="D1092" t="inlineStr">
        <is>
          <t>Trimestral</t>
        </is>
      </c>
      <c r="E1092" t="inlineStr">
        <is>
          <t>Positivo</t>
        </is>
      </c>
      <c r="F1092" s="134" t="n">
        <v>45291</v>
      </c>
      <c r="G1092" t="n">
        <v>80</v>
      </c>
      <c r="H1092" t="n">
        <v>100</v>
      </c>
      <c r="I1092" t="inlineStr">
        <is>
          <t>240-2023-12-31</t>
        </is>
      </c>
    </row>
    <row r="1093">
      <c r="A1093" t="n">
        <v>240</v>
      </c>
      <c r="B1093" t="inlineStr">
        <is>
          <t>Cumplimiento de Gestión De Proyectos Cerrados</t>
        </is>
      </c>
      <c r="C1093" t="inlineStr">
        <is>
          <t>Gestión de Proyectos</t>
        </is>
      </c>
      <c r="D1093" t="inlineStr">
        <is>
          <t>Trimestral</t>
        </is>
      </c>
      <c r="E1093" t="inlineStr">
        <is>
          <t>Positivo</t>
        </is>
      </c>
      <c r="F1093" s="134" t="n">
        <v>45382</v>
      </c>
      <c r="G1093" t="n">
        <v>91.66666666666666</v>
      </c>
      <c r="H1093" t="n">
        <v>100</v>
      </c>
      <c r="I1093" t="inlineStr">
        <is>
          <t>240-2024-03-31</t>
        </is>
      </c>
    </row>
    <row r="1094">
      <c r="A1094" t="n">
        <v>240</v>
      </c>
      <c r="B1094" t="inlineStr">
        <is>
          <t>Cumplimiento de Gestión De Proyectos Cerrados</t>
        </is>
      </c>
      <c r="C1094" t="inlineStr">
        <is>
          <t>Gestión de Proyectos</t>
        </is>
      </c>
      <c r="D1094" t="inlineStr">
        <is>
          <t>Trimestral</t>
        </is>
      </c>
      <c r="E1094" t="inlineStr">
        <is>
          <t>Positivo</t>
        </is>
      </c>
      <c r="F1094" s="134" t="n">
        <v>45473</v>
      </c>
      <c r="G1094" t="n">
        <v>100</v>
      </c>
      <c r="H1094" t="n">
        <v>100</v>
      </c>
      <c r="I1094" t="inlineStr">
        <is>
          <t>240-2024-06-30</t>
        </is>
      </c>
    </row>
    <row r="1095">
      <c r="A1095" t="n">
        <v>240</v>
      </c>
      <c r="B1095" t="inlineStr">
        <is>
          <t>Cumplimiento de Gestión De Proyectos Cerrados</t>
        </is>
      </c>
      <c r="C1095" t="inlineStr">
        <is>
          <t>Gestión de Proyectos</t>
        </is>
      </c>
      <c r="D1095" t="inlineStr">
        <is>
          <t>Trimestral</t>
        </is>
      </c>
      <c r="E1095" t="inlineStr">
        <is>
          <t>Positivo</t>
        </is>
      </c>
      <c r="F1095" s="134" t="n">
        <v>45565</v>
      </c>
      <c r="G1095" t="n">
        <v>100</v>
      </c>
      <c r="H1095" t="n">
        <v>100</v>
      </c>
      <c r="I1095" t="inlineStr">
        <is>
          <t>240-2024-09-30</t>
        </is>
      </c>
    </row>
    <row r="1096">
      <c r="A1096" t="n">
        <v>240</v>
      </c>
      <c r="B1096" t="inlineStr">
        <is>
          <t>Cumplimiento de Gestión De Proyectos Cerrados</t>
        </is>
      </c>
      <c r="C1096" t="inlineStr">
        <is>
          <t>Gestión de Proyectos</t>
        </is>
      </c>
      <c r="D1096" t="inlineStr">
        <is>
          <t>Trimestral</t>
        </is>
      </c>
      <c r="E1096" t="inlineStr">
        <is>
          <t>Positivo</t>
        </is>
      </c>
      <c r="F1096" s="134" t="n">
        <v>45657</v>
      </c>
      <c r="G1096" t="n">
        <v>100</v>
      </c>
      <c r="H1096" t="n">
        <v>100</v>
      </c>
      <c r="I1096" t="inlineStr">
        <is>
          <t>240-2024-12-31</t>
        </is>
      </c>
    </row>
    <row r="1097">
      <c r="A1097" t="n">
        <v>240</v>
      </c>
      <c r="B1097" t="inlineStr">
        <is>
          <t>Cumplimiento de Gestión De Proyectos Cerrados</t>
        </is>
      </c>
      <c r="C1097" t="inlineStr">
        <is>
          <t>Gestión de Proyectos</t>
        </is>
      </c>
      <c r="D1097" t="inlineStr">
        <is>
          <t>Trimestral</t>
        </is>
      </c>
      <c r="E1097" t="inlineStr">
        <is>
          <t>Positivo</t>
        </is>
      </c>
      <c r="F1097" s="134" t="n">
        <v>45747</v>
      </c>
      <c r="G1097" t="n">
        <v>100</v>
      </c>
      <c r="H1097" t="n">
        <v>100</v>
      </c>
      <c r="I1097" t="inlineStr">
        <is>
          <t>240-2025-03-31</t>
        </is>
      </c>
    </row>
    <row r="1098">
      <c r="A1098" t="n">
        <v>240</v>
      </c>
      <c r="B1098" t="inlineStr">
        <is>
          <t>Cumplimiento de Gestión De Proyectos Cerrados</t>
        </is>
      </c>
      <c r="C1098" t="inlineStr">
        <is>
          <t>Gestión de Proyectos</t>
        </is>
      </c>
      <c r="D1098" t="inlineStr">
        <is>
          <t>Trimestral</t>
        </is>
      </c>
      <c r="E1098" t="inlineStr">
        <is>
          <t>Positivo</t>
        </is>
      </c>
      <c r="F1098" s="134" t="n">
        <v>45838</v>
      </c>
      <c r="G1098" t="n">
        <v>100</v>
      </c>
      <c r="H1098" t="n">
        <v>100</v>
      </c>
      <c r="I1098" t="inlineStr">
        <is>
          <t>240-2025-06-30</t>
        </is>
      </c>
    </row>
    <row r="1099">
      <c r="A1099" t="n">
        <v>240</v>
      </c>
      <c r="B1099" t="inlineStr">
        <is>
          <t>Cumplimiento de Gestión De Proyectos Cerrados</t>
        </is>
      </c>
      <c r="C1099" t="inlineStr">
        <is>
          <t>Gestión de Proyectos</t>
        </is>
      </c>
      <c r="D1099" t="inlineStr">
        <is>
          <t>Trimestral</t>
        </is>
      </c>
      <c r="E1099" t="inlineStr">
        <is>
          <t>Positivo</t>
        </is>
      </c>
      <c r="F1099" s="134" t="n">
        <v>45930</v>
      </c>
      <c r="G1099" t="n">
        <v>100</v>
      </c>
      <c r="H1099" t="n">
        <v>100</v>
      </c>
      <c r="I1099" t="inlineStr">
        <is>
          <t>240-2025-09-30</t>
        </is>
      </c>
    </row>
    <row r="1100">
      <c r="A1100" t="n">
        <v>240</v>
      </c>
      <c r="B1100" t="inlineStr">
        <is>
          <t>Cumplimiento de Gestión De Proyectos Cerrados</t>
        </is>
      </c>
      <c r="C1100" t="inlineStr">
        <is>
          <t>Gestión de Proyectos</t>
        </is>
      </c>
      <c r="D1100" t="inlineStr">
        <is>
          <t>Trimestral</t>
        </is>
      </c>
      <c r="E1100" t="inlineStr">
        <is>
          <t>Positivo</t>
        </is>
      </c>
      <c r="F1100" s="134" t="n">
        <v>46022</v>
      </c>
      <c r="G1100" t="n">
        <v>100</v>
      </c>
      <c r="H1100" t="n">
        <v>100</v>
      </c>
      <c r="I1100" t="inlineStr">
        <is>
          <t>240-2025-12-31</t>
        </is>
      </c>
    </row>
    <row r="1101">
      <c r="A1101" t="n">
        <v>241</v>
      </c>
      <c r="B1101" t="inlineStr">
        <is>
          <t>Cumplimiento de gestión de proyectos fase inicio</t>
        </is>
      </c>
      <c r="C1101" t="inlineStr">
        <is>
          <t>Gestión de Proyectos</t>
        </is>
      </c>
      <c r="D1101" t="inlineStr">
        <is>
          <t>Mensual</t>
        </is>
      </c>
      <c r="E1101" t="inlineStr">
        <is>
          <t>Positivo</t>
        </is>
      </c>
      <c r="F1101" s="134" t="n">
        <v>44957</v>
      </c>
      <c r="G1101" t="n">
        <v>100</v>
      </c>
      <c r="H1101" t="n">
        <v>80</v>
      </c>
      <c r="I1101" t="inlineStr">
        <is>
          <t>241-2023-01-31</t>
        </is>
      </c>
    </row>
    <row r="1102">
      <c r="A1102" t="n">
        <v>241</v>
      </c>
      <c r="B1102" t="inlineStr">
        <is>
          <t>Cumplimiento de gestión de proyectos fase inicio</t>
        </is>
      </c>
      <c r="C1102" t="inlineStr">
        <is>
          <t>Gestión de Proyectos</t>
        </is>
      </c>
      <c r="D1102" t="inlineStr">
        <is>
          <t>Mensual</t>
        </is>
      </c>
      <c r="E1102" t="inlineStr">
        <is>
          <t>Positivo</t>
        </is>
      </c>
      <c r="F1102" s="134" t="n">
        <v>44985</v>
      </c>
      <c r="G1102" t="n">
        <v>100</v>
      </c>
      <c r="H1102" t="n">
        <v>80</v>
      </c>
      <c r="I1102" t="inlineStr">
        <is>
          <t>241-2023-02-28</t>
        </is>
      </c>
    </row>
    <row r="1103">
      <c r="A1103" t="n">
        <v>241</v>
      </c>
      <c r="B1103" t="inlineStr">
        <is>
          <t>Cumplimiento de gestión de proyectos fase inicio</t>
        </is>
      </c>
      <c r="C1103" t="inlineStr">
        <is>
          <t>Gestión de Proyectos</t>
        </is>
      </c>
      <c r="D1103" t="inlineStr">
        <is>
          <t>Mensual</t>
        </is>
      </c>
      <c r="E1103" t="inlineStr">
        <is>
          <t>Positivo</t>
        </is>
      </c>
      <c r="F1103" s="134" t="n">
        <v>45016</v>
      </c>
      <c r="G1103" t="n">
        <v>100</v>
      </c>
      <c r="H1103" t="n">
        <v>80</v>
      </c>
      <c r="I1103" t="inlineStr">
        <is>
          <t>241-2023-03-31</t>
        </is>
      </c>
    </row>
    <row r="1104">
      <c r="A1104" t="n">
        <v>241</v>
      </c>
      <c r="B1104" t="inlineStr">
        <is>
          <t>Cumplimiento de gestión de proyectos fase inicio</t>
        </is>
      </c>
      <c r="C1104" t="inlineStr">
        <is>
          <t>Gestión de Proyectos</t>
        </is>
      </c>
      <c r="D1104" t="inlineStr">
        <is>
          <t>Mensual</t>
        </is>
      </c>
      <c r="E1104" t="inlineStr">
        <is>
          <t>Positivo</t>
        </is>
      </c>
      <c r="F1104" s="134" t="n">
        <v>45046</v>
      </c>
      <c r="G1104" t="n">
        <v>81.818181818182</v>
      </c>
      <c r="H1104" t="n">
        <v>80</v>
      </c>
      <c r="I1104" t="inlineStr">
        <is>
          <t>241-2023-04-30</t>
        </is>
      </c>
    </row>
    <row r="1105">
      <c r="A1105" t="n">
        <v>241</v>
      </c>
      <c r="B1105" t="inlineStr">
        <is>
          <t>Cumplimiento de gestión de proyectos fase inicio</t>
        </is>
      </c>
      <c r="C1105" t="inlineStr">
        <is>
          <t>Gestión de Proyectos</t>
        </is>
      </c>
      <c r="D1105" t="inlineStr">
        <is>
          <t>Mensual</t>
        </is>
      </c>
      <c r="E1105" t="inlineStr">
        <is>
          <t>Positivo</t>
        </is>
      </c>
      <c r="F1105" s="134" t="n">
        <v>45077</v>
      </c>
      <c r="G1105" t="n">
        <v>83.333333333333</v>
      </c>
      <c r="H1105" t="n">
        <v>80</v>
      </c>
      <c r="I1105" t="inlineStr">
        <is>
          <t>241-2023-05-31</t>
        </is>
      </c>
    </row>
    <row r="1106">
      <c r="A1106" t="n">
        <v>241</v>
      </c>
      <c r="B1106" t="inlineStr">
        <is>
          <t>Cumplimiento de gestión de proyectos fase inicio</t>
        </is>
      </c>
      <c r="C1106" t="inlineStr">
        <is>
          <t>Gestión de Proyectos</t>
        </is>
      </c>
      <c r="D1106" t="inlineStr">
        <is>
          <t>Mensual</t>
        </is>
      </c>
      <c r="E1106" t="inlineStr">
        <is>
          <t>Positivo</t>
        </is>
      </c>
      <c r="F1106" s="134" t="n">
        <v>45107</v>
      </c>
      <c r="G1106" t="n">
        <v>100</v>
      </c>
      <c r="H1106" t="n">
        <v>80</v>
      </c>
      <c r="I1106" t="inlineStr">
        <is>
          <t>241-2023-06-30</t>
        </is>
      </c>
    </row>
    <row r="1107">
      <c r="A1107" t="n">
        <v>241</v>
      </c>
      <c r="B1107" t="inlineStr">
        <is>
          <t>Cumplimiento de gestión de proyectos fase inicio</t>
        </is>
      </c>
      <c r="C1107" t="inlineStr">
        <is>
          <t>Gestión de Proyectos</t>
        </is>
      </c>
      <c r="D1107" t="inlineStr">
        <is>
          <t>Mensual</t>
        </is>
      </c>
      <c r="E1107" t="inlineStr">
        <is>
          <t>Positivo</t>
        </is>
      </c>
      <c r="F1107" s="134" t="n">
        <v>45138</v>
      </c>
      <c r="G1107" t="n">
        <v>100</v>
      </c>
      <c r="H1107" t="n">
        <v>80</v>
      </c>
      <c r="I1107" t="inlineStr">
        <is>
          <t>241-2023-07-31</t>
        </is>
      </c>
    </row>
    <row r="1108">
      <c r="A1108" t="n">
        <v>241</v>
      </c>
      <c r="B1108" t="inlineStr">
        <is>
          <t>Cumplimiento de gestión de proyectos fase inicio</t>
        </is>
      </c>
      <c r="C1108" t="inlineStr">
        <is>
          <t>Gestión de Proyectos</t>
        </is>
      </c>
      <c r="D1108" t="inlineStr">
        <is>
          <t>Mensual</t>
        </is>
      </c>
      <c r="E1108" t="inlineStr">
        <is>
          <t>Positivo</t>
        </is>
      </c>
      <c r="F1108" s="134" t="n">
        <v>45169</v>
      </c>
      <c r="G1108" t="n">
        <v>91.67</v>
      </c>
      <c r="H1108" t="n">
        <v>80</v>
      </c>
      <c r="I1108" t="inlineStr">
        <is>
          <t>241-2023-08-31</t>
        </is>
      </c>
    </row>
    <row r="1109">
      <c r="A1109" t="n">
        <v>241</v>
      </c>
      <c r="B1109" t="inlineStr">
        <is>
          <t>Cumplimiento de gestión de proyectos fase inicio</t>
        </is>
      </c>
      <c r="C1109" t="inlineStr">
        <is>
          <t>Gestión de Proyectos</t>
        </is>
      </c>
      <c r="D1109" t="inlineStr">
        <is>
          <t>Mensual</t>
        </is>
      </c>
      <c r="E1109" t="inlineStr">
        <is>
          <t>Positivo</t>
        </is>
      </c>
      <c r="F1109" s="134" t="n">
        <v>45199</v>
      </c>
      <c r="G1109" t="n">
        <v>91.67</v>
      </c>
      <c r="H1109" t="n">
        <v>80</v>
      </c>
      <c r="I1109" t="inlineStr">
        <is>
          <t>241-2023-09-30</t>
        </is>
      </c>
    </row>
    <row r="1110">
      <c r="A1110" t="n">
        <v>241</v>
      </c>
      <c r="B1110" t="inlineStr">
        <is>
          <t>Cumplimiento de gestión de proyectos fase inicio</t>
        </is>
      </c>
      <c r="C1110" t="inlineStr">
        <is>
          <t>Gestión de Proyectos</t>
        </is>
      </c>
      <c r="D1110" t="inlineStr">
        <is>
          <t>Mensual</t>
        </is>
      </c>
      <c r="E1110" t="inlineStr">
        <is>
          <t>Positivo</t>
        </is>
      </c>
      <c r="F1110" s="134" t="n">
        <v>45230</v>
      </c>
      <c r="G1110" t="n">
        <v>88.89</v>
      </c>
      <c r="H1110" t="n">
        <v>80</v>
      </c>
      <c r="I1110" t="inlineStr">
        <is>
          <t>241-2023-10-31</t>
        </is>
      </c>
    </row>
    <row r="1111">
      <c r="A1111" t="n">
        <v>241</v>
      </c>
      <c r="B1111" t="inlineStr">
        <is>
          <t>Cumplimiento de gestión de proyectos fase inicio</t>
        </is>
      </c>
      <c r="C1111" t="inlineStr">
        <is>
          <t>Gestión de Proyectos</t>
        </is>
      </c>
      <c r="D1111" t="inlineStr">
        <is>
          <t>Mensual</t>
        </is>
      </c>
      <c r="E1111" t="inlineStr">
        <is>
          <t>Positivo</t>
        </is>
      </c>
      <c r="F1111" s="134" t="n">
        <v>45260</v>
      </c>
      <c r="G1111" t="n">
        <v>87.5</v>
      </c>
      <c r="H1111" t="n">
        <v>80</v>
      </c>
      <c r="I1111" t="inlineStr">
        <is>
          <t>241-2023-11-30</t>
        </is>
      </c>
    </row>
    <row r="1112">
      <c r="A1112" t="n">
        <v>241</v>
      </c>
      <c r="B1112" t="inlineStr">
        <is>
          <t>Cumplimiento de gestión de proyectos fase inicio</t>
        </is>
      </c>
      <c r="C1112" t="inlineStr">
        <is>
          <t>Gestión de Proyectos</t>
        </is>
      </c>
      <c r="D1112" t="inlineStr">
        <is>
          <t>Mensual</t>
        </is>
      </c>
      <c r="E1112" t="inlineStr">
        <is>
          <t>Positivo</t>
        </is>
      </c>
      <c r="F1112" s="134" t="n">
        <v>45291</v>
      </c>
      <c r="G1112" t="n">
        <v>85.70999999999999</v>
      </c>
      <c r="H1112" t="n">
        <v>80</v>
      </c>
      <c r="I1112" t="inlineStr">
        <is>
          <t>241-2023-12-31</t>
        </is>
      </c>
    </row>
    <row r="1113">
      <c r="A1113" t="n">
        <v>241</v>
      </c>
      <c r="B1113" t="inlineStr">
        <is>
          <t>Cumplimiento de gestión de proyectos fase inicio</t>
        </is>
      </c>
      <c r="C1113" t="inlineStr">
        <is>
          <t>Gestión de Proyectos</t>
        </is>
      </c>
      <c r="D1113" t="inlineStr">
        <is>
          <t>Mensual</t>
        </is>
      </c>
      <c r="E1113" t="inlineStr">
        <is>
          <t>Positivo</t>
        </is>
      </c>
      <c r="F1113" s="134" t="n">
        <v>45322</v>
      </c>
      <c r="G1113" t="n">
        <v>88.88888888888889</v>
      </c>
      <c r="H1113" t="n">
        <v>80</v>
      </c>
      <c r="I1113" t="inlineStr">
        <is>
          <t>241-2024-01-31</t>
        </is>
      </c>
    </row>
    <row r="1114">
      <c r="A1114" t="n">
        <v>241</v>
      </c>
      <c r="B1114" t="inlineStr">
        <is>
          <t>Cumplimiento de gestión de proyectos fase inicio</t>
        </is>
      </c>
      <c r="C1114" t="inlineStr">
        <is>
          <t>Gestión de Proyectos</t>
        </is>
      </c>
      <c r="D1114" t="inlineStr">
        <is>
          <t>Mensual</t>
        </is>
      </c>
      <c r="E1114" t="inlineStr">
        <is>
          <t>Positivo</t>
        </is>
      </c>
      <c r="F1114" s="134" t="n">
        <v>45351</v>
      </c>
      <c r="G1114" t="n">
        <v>90.90909090909091</v>
      </c>
      <c r="H1114" t="n">
        <v>80</v>
      </c>
      <c r="I1114" t="inlineStr">
        <is>
          <t>241-2024-02-29</t>
        </is>
      </c>
    </row>
    <row r="1115">
      <c r="A1115" t="n">
        <v>241</v>
      </c>
      <c r="B1115" t="inlineStr">
        <is>
          <t>Cumplimiento de gestión de proyectos fase inicio</t>
        </is>
      </c>
      <c r="C1115" t="inlineStr">
        <is>
          <t>Gestión de Proyectos</t>
        </is>
      </c>
      <c r="D1115" t="inlineStr">
        <is>
          <t>Mensual</t>
        </is>
      </c>
      <c r="E1115" t="inlineStr">
        <is>
          <t>Positivo</t>
        </is>
      </c>
      <c r="F1115" s="134" t="n">
        <v>45382</v>
      </c>
      <c r="G1115" t="n">
        <v>80</v>
      </c>
      <c r="H1115" t="n">
        <v>80</v>
      </c>
      <c r="I1115" t="inlineStr">
        <is>
          <t>241-2024-03-31</t>
        </is>
      </c>
    </row>
    <row r="1116">
      <c r="A1116" t="n">
        <v>241</v>
      </c>
      <c r="B1116" t="inlineStr">
        <is>
          <t>Cumplimiento de gestión de proyectos fase inicio</t>
        </is>
      </c>
      <c r="C1116" t="inlineStr">
        <is>
          <t>Gestión de Proyectos</t>
        </is>
      </c>
      <c r="D1116" t="inlineStr">
        <is>
          <t>Mensual</t>
        </is>
      </c>
      <c r="E1116" t="inlineStr">
        <is>
          <t>Positivo</t>
        </is>
      </c>
      <c r="F1116" s="134" t="n">
        <v>45412</v>
      </c>
      <c r="G1116" t="n">
        <v>100</v>
      </c>
      <c r="H1116" t="n">
        <v>80</v>
      </c>
      <c r="I1116" t="inlineStr">
        <is>
          <t>241-2024-04-30</t>
        </is>
      </c>
    </row>
    <row r="1117">
      <c r="A1117" t="n">
        <v>241</v>
      </c>
      <c r="B1117" t="inlineStr">
        <is>
          <t>Cumplimiento de gestión de proyectos fase inicio</t>
        </is>
      </c>
      <c r="C1117" t="inlineStr">
        <is>
          <t>Gestión de Proyectos</t>
        </is>
      </c>
      <c r="D1117" t="inlineStr">
        <is>
          <t>Mensual</t>
        </is>
      </c>
      <c r="E1117" t="inlineStr">
        <is>
          <t>Positivo</t>
        </is>
      </c>
      <c r="F1117" s="134" t="n">
        <v>45443</v>
      </c>
      <c r="G1117" t="n">
        <v>85.71428571428571</v>
      </c>
      <c r="H1117" t="n">
        <v>80</v>
      </c>
      <c r="I1117" t="inlineStr">
        <is>
          <t>241-2024-05-31</t>
        </is>
      </c>
    </row>
    <row r="1118">
      <c r="A1118" t="n">
        <v>241</v>
      </c>
      <c r="B1118" t="inlineStr">
        <is>
          <t>Cumplimiento de gestión de proyectos fase inicio</t>
        </is>
      </c>
      <c r="C1118" t="inlineStr">
        <is>
          <t>Gestión de Proyectos</t>
        </is>
      </c>
      <c r="D1118" t="inlineStr">
        <is>
          <t>Mensual</t>
        </is>
      </c>
      <c r="E1118" t="inlineStr">
        <is>
          <t>Positivo</t>
        </is>
      </c>
      <c r="F1118" s="134" t="n">
        <v>45473</v>
      </c>
      <c r="G1118" t="n">
        <v>85.71428571428571</v>
      </c>
      <c r="H1118" t="n">
        <v>80</v>
      </c>
      <c r="I1118" t="inlineStr">
        <is>
          <t>241-2024-06-30</t>
        </is>
      </c>
    </row>
    <row r="1119">
      <c r="A1119" t="n">
        <v>241</v>
      </c>
      <c r="B1119" t="inlineStr">
        <is>
          <t>Cumplimiento de gestión de proyectos fase inicio</t>
        </is>
      </c>
      <c r="C1119" t="inlineStr">
        <is>
          <t>Gestión de Proyectos</t>
        </is>
      </c>
      <c r="D1119" t="inlineStr">
        <is>
          <t>Mensual</t>
        </is>
      </c>
      <c r="E1119" t="inlineStr">
        <is>
          <t>Positivo</t>
        </is>
      </c>
      <c r="F1119" s="134" t="n">
        <v>45504</v>
      </c>
      <c r="G1119" t="n">
        <v>85.71428571428571</v>
      </c>
      <c r="H1119" t="n">
        <v>80</v>
      </c>
      <c r="I1119" t="inlineStr">
        <is>
          <t>241-2024-07-31</t>
        </is>
      </c>
    </row>
    <row r="1120">
      <c r="A1120" t="n">
        <v>241</v>
      </c>
      <c r="B1120" t="inlineStr">
        <is>
          <t>Cumplimiento de gestión de proyectos fase inicio</t>
        </is>
      </c>
      <c r="C1120" t="inlineStr">
        <is>
          <t>Gestión de Proyectos</t>
        </is>
      </c>
      <c r="D1120" t="inlineStr">
        <is>
          <t>Mensual</t>
        </is>
      </c>
      <c r="E1120" t="inlineStr">
        <is>
          <t>Positivo</t>
        </is>
      </c>
      <c r="F1120" s="134" t="n">
        <v>45535</v>
      </c>
      <c r="G1120" t="n">
        <v>80</v>
      </c>
      <c r="H1120" t="n">
        <v>80</v>
      </c>
      <c r="I1120" t="inlineStr">
        <is>
          <t>241-2024-08-31</t>
        </is>
      </c>
    </row>
    <row r="1121">
      <c r="A1121" t="n">
        <v>241</v>
      </c>
      <c r="B1121" t="inlineStr">
        <is>
          <t>Cumplimiento de gestión de proyectos fase inicio</t>
        </is>
      </c>
      <c r="C1121" t="inlineStr">
        <is>
          <t>Gestión de Proyectos</t>
        </is>
      </c>
      <c r="D1121" t="inlineStr">
        <is>
          <t>Mensual</t>
        </is>
      </c>
      <c r="E1121" t="inlineStr">
        <is>
          <t>Positivo</t>
        </is>
      </c>
      <c r="F1121" s="134" t="n">
        <v>45565</v>
      </c>
      <c r="G1121" t="n">
        <v>84.61538461538461</v>
      </c>
      <c r="H1121" t="n">
        <v>80</v>
      </c>
      <c r="I1121" t="inlineStr">
        <is>
          <t>241-2024-09-30</t>
        </is>
      </c>
    </row>
    <row r="1122">
      <c r="A1122" t="n">
        <v>241</v>
      </c>
      <c r="B1122" t="inlineStr">
        <is>
          <t>Cumplimiento de gestión de proyectos fase inicio</t>
        </is>
      </c>
      <c r="C1122" t="inlineStr">
        <is>
          <t>Gestión de Proyectos</t>
        </is>
      </c>
      <c r="D1122" t="inlineStr">
        <is>
          <t>Mensual</t>
        </is>
      </c>
      <c r="E1122" t="inlineStr">
        <is>
          <t>Positivo</t>
        </is>
      </c>
      <c r="F1122" s="134" t="n">
        <v>45596</v>
      </c>
      <c r="G1122" t="n">
        <v>85.71428571428571</v>
      </c>
      <c r="H1122" t="n">
        <v>80</v>
      </c>
      <c r="I1122" t="inlineStr">
        <is>
          <t>241-2024-10-31</t>
        </is>
      </c>
    </row>
    <row r="1123">
      <c r="A1123" t="n">
        <v>241</v>
      </c>
      <c r="B1123" t="inlineStr">
        <is>
          <t>Cumplimiento de gestión de proyectos fase inicio</t>
        </is>
      </c>
      <c r="C1123" t="inlineStr">
        <is>
          <t>Gestión de Proyectos</t>
        </is>
      </c>
      <c r="D1123" t="inlineStr">
        <is>
          <t>Mensual</t>
        </is>
      </c>
      <c r="E1123" t="inlineStr">
        <is>
          <t>Positivo</t>
        </is>
      </c>
      <c r="F1123" s="134" t="n">
        <v>45626</v>
      </c>
      <c r="G1123" t="n">
        <v>100</v>
      </c>
      <c r="H1123" t="n">
        <v>80</v>
      </c>
      <c r="I1123" t="inlineStr">
        <is>
          <t>241-2024-11-30</t>
        </is>
      </c>
    </row>
    <row r="1124">
      <c r="A1124" t="n">
        <v>241</v>
      </c>
      <c r="B1124" t="inlineStr">
        <is>
          <t>Cumplimiento de gestión de proyectos fase inicio</t>
        </is>
      </c>
      <c r="C1124" t="inlineStr">
        <is>
          <t>Gestión de Proyectos</t>
        </is>
      </c>
      <c r="D1124" t="inlineStr">
        <is>
          <t>Mensual</t>
        </is>
      </c>
      <c r="E1124" t="inlineStr">
        <is>
          <t>Positivo</t>
        </is>
      </c>
      <c r="F1124" s="134" t="n">
        <v>45657</v>
      </c>
      <c r="G1124" t="n">
        <v>100</v>
      </c>
      <c r="H1124" t="n">
        <v>80</v>
      </c>
      <c r="I1124" t="inlineStr">
        <is>
          <t>241-2024-12-31</t>
        </is>
      </c>
    </row>
    <row r="1125">
      <c r="A1125" t="n">
        <v>241</v>
      </c>
      <c r="B1125" t="inlineStr">
        <is>
          <t>Cumplimiento de gestión de proyectos fase inicio</t>
        </is>
      </c>
      <c r="C1125" t="inlineStr">
        <is>
          <t>Gestión de Proyectos</t>
        </is>
      </c>
      <c r="D1125" t="inlineStr">
        <is>
          <t>Mensual</t>
        </is>
      </c>
      <c r="E1125" t="inlineStr">
        <is>
          <t>Positivo</t>
        </is>
      </c>
      <c r="F1125" s="134" t="n">
        <v>45688</v>
      </c>
      <c r="G1125" t="n">
        <v>100</v>
      </c>
      <c r="H1125" t="n">
        <v>80</v>
      </c>
      <c r="I1125" t="inlineStr">
        <is>
          <t>241-2025-01-31</t>
        </is>
      </c>
    </row>
    <row r="1126">
      <c r="A1126" t="n">
        <v>241</v>
      </c>
      <c r="B1126" t="inlineStr">
        <is>
          <t>Cumplimiento de gestión de proyectos fase inicio</t>
        </is>
      </c>
      <c r="C1126" t="inlineStr">
        <is>
          <t>Gestión de Proyectos</t>
        </is>
      </c>
      <c r="D1126" t="inlineStr">
        <is>
          <t>Mensual</t>
        </is>
      </c>
      <c r="E1126" t="inlineStr">
        <is>
          <t>Positivo</t>
        </is>
      </c>
      <c r="F1126" s="134" t="n">
        <v>45716</v>
      </c>
      <c r="G1126" t="n">
        <v>100</v>
      </c>
      <c r="H1126" t="n">
        <v>80</v>
      </c>
      <c r="I1126" t="inlineStr">
        <is>
          <t>241-2025-02-28</t>
        </is>
      </c>
    </row>
    <row r="1127">
      <c r="A1127" t="n">
        <v>241</v>
      </c>
      <c r="B1127" t="inlineStr">
        <is>
          <t>Cumplimiento de gestión de proyectos fase inicio</t>
        </is>
      </c>
      <c r="C1127" t="inlineStr">
        <is>
          <t>Gestión de Proyectos</t>
        </is>
      </c>
      <c r="D1127" t="inlineStr">
        <is>
          <t>Mensual</t>
        </is>
      </c>
      <c r="E1127" t="inlineStr">
        <is>
          <t>Positivo</t>
        </is>
      </c>
      <c r="F1127" s="134" t="n">
        <v>45747</v>
      </c>
      <c r="G1127" t="n">
        <v>100</v>
      </c>
      <c r="H1127" t="n">
        <v>80</v>
      </c>
      <c r="I1127" t="inlineStr">
        <is>
          <t>241-2025-03-31</t>
        </is>
      </c>
    </row>
    <row r="1128">
      <c r="A1128" t="n">
        <v>241</v>
      </c>
      <c r="B1128" t="inlineStr">
        <is>
          <t>Cumplimiento de gestión de proyectos fase inicio</t>
        </is>
      </c>
      <c r="C1128" t="inlineStr">
        <is>
          <t>Gestión de Proyectos</t>
        </is>
      </c>
      <c r="D1128" t="inlineStr">
        <is>
          <t>Mensual</t>
        </is>
      </c>
      <c r="E1128" t="inlineStr">
        <is>
          <t>Positivo</t>
        </is>
      </c>
      <c r="F1128" s="134" t="n">
        <v>45777</v>
      </c>
      <c r="G1128" t="n">
        <v>100</v>
      </c>
      <c r="H1128" t="n">
        <v>80</v>
      </c>
      <c r="I1128" t="inlineStr">
        <is>
          <t>241-2025-04-30</t>
        </is>
      </c>
    </row>
    <row r="1129">
      <c r="A1129" t="n">
        <v>241</v>
      </c>
      <c r="B1129" t="inlineStr">
        <is>
          <t>Cumplimiento de gestión de proyectos fase inicio</t>
        </is>
      </c>
      <c r="C1129" t="inlineStr">
        <is>
          <t>Gestión de Proyectos</t>
        </is>
      </c>
      <c r="D1129" t="inlineStr">
        <is>
          <t>Mensual</t>
        </is>
      </c>
      <c r="E1129" t="inlineStr">
        <is>
          <t>Positivo</t>
        </is>
      </c>
      <c r="F1129" s="134" t="n">
        <v>45808</v>
      </c>
      <c r="G1129" t="n">
        <v>100</v>
      </c>
      <c r="H1129" t="n">
        <v>80</v>
      </c>
      <c r="I1129" t="inlineStr">
        <is>
          <t>241-2025-05-31</t>
        </is>
      </c>
    </row>
    <row r="1130">
      <c r="A1130" t="n">
        <v>241</v>
      </c>
      <c r="B1130" t="inlineStr">
        <is>
          <t>Cumplimiento de gestión de proyectos fase inicio</t>
        </is>
      </c>
      <c r="C1130" t="inlineStr">
        <is>
          <t>Gestión de Proyectos</t>
        </is>
      </c>
      <c r="D1130" t="inlineStr">
        <is>
          <t>Mensual</t>
        </is>
      </c>
      <c r="E1130" t="inlineStr">
        <is>
          <t>Positivo</t>
        </is>
      </c>
      <c r="F1130" s="134" t="n">
        <v>45838</v>
      </c>
      <c r="G1130" t="n">
        <v>100</v>
      </c>
      <c r="H1130" t="n">
        <v>80</v>
      </c>
      <c r="I1130" t="inlineStr">
        <is>
          <t>241-2025-06-30</t>
        </is>
      </c>
    </row>
    <row r="1131">
      <c r="A1131" t="n">
        <v>241</v>
      </c>
      <c r="B1131" t="inlineStr">
        <is>
          <t>Cumplimiento de gestión de proyectos fase inicio</t>
        </is>
      </c>
      <c r="C1131" t="inlineStr">
        <is>
          <t>Gestión de Proyectos</t>
        </is>
      </c>
      <c r="D1131" t="inlineStr">
        <is>
          <t>Mensual</t>
        </is>
      </c>
      <c r="E1131" t="inlineStr">
        <is>
          <t>Positivo</t>
        </is>
      </c>
      <c r="F1131" s="134" t="n">
        <v>45869</v>
      </c>
      <c r="G1131" t="n">
        <v>100</v>
      </c>
      <c r="H1131" t="n">
        <v>80</v>
      </c>
      <c r="I1131" t="inlineStr">
        <is>
          <t>241-2025-07-31</t>
        </is>
      </c>
    </row>
    <row r="1132">
      <c r="A1132" t="n">
        <v>241</v>
      </c>
      <c r="B1132" t="inlineStr">
        <is>
          <t>Cumplimiento de gestión de proyectos fase inicio</t>
        </is>
      </c>
      <c r="C1132" t="inlineStr">
        <is>
          <t>Gestión de Proyectos</t>
        </is>
      </c>
      <c r="D1132" t="inlineStr">
        <is>
          <t>Mensual</t>
        </is>
      </c>
      <c r="E1132" t="inlineStr">
        <is>
          <t>Positivo</t>
        </is>
      </c>
      <c r="F1132" s="134" t="n">
        <v>45900</v>
      </c>
      <c r="G1132" t="n">
        <v>100</v>
      </c>
      <c r="H1132" t="n">
        <v>80</v>
      </c>
      <c r="I1132" t="inlineStr">
        <is>
          <t>241-2025-08-31</t>
        </is>
      </c>
    </row>
    <row r="1133">
      <c r="A1133" t="n">
        <v>241</v>
      </c>
      <c r="B1133" t="inlineStr">
        <is>
          <t>Cumplimiento de gestión de proyectos fase inicio</t>
        </is>
      </c>
      <c r="C1133" t="inlineStr">
        <is>
          <t>Gestión de Proyectos</t>
        </is>
      </c>
      <c r="D1133" t="inlineStr">
        <is>
          <t>Mensual</t>
        </is>
      </c>
      <c r="E1133" t="inlineStr">
        <is>
          <t>Positivo</t>
        </is>
      </c>
      <c r="F1133" s="134" t="n">
        <v>45930</v>
      </c>
      <c r="G1133" t="n">
        <v>100</v>
      </c>
      <c r="H1133" t="n">
        <v>80</v>
      </c>
      <c r="I1133" t="inlineStr">
        <is>
          <t>241-2025-09-30</t>
        </is>
      </c>
    </row>
    <row r="1134">
      <c r="A1134" t="n">
        <v>241</v>
      </c>
      <c r="B1134" t="inlineStr">
        <is>
          <t>Cumplimiento de gestión de proyectos fase inicio</t>
        </is>
      </c>
      <c r="C1134" t="inlineStr">
        <is>
          <t>Gestión de Proyectos</t>
        </is>
      </c>
      <c r="D1134" t="inlineStr">
        <is>
          <t>Mensual</t>
        </is>
      </c>
      <c r="E1134" t="inlineStr">
        <is>
          <t>Positivo</t>
        </is>
      </c>
      <c r="F1134" s="134" t="n">
        <v>45961</v>
      </c>
      <c r="G1134" t="n">
        <v>100</v>
      </c>
      <c r="H1134" t="n">
        <v>80</v>
      </c>
      <c r="I1134" t="inlineStr">
        <is>
          <t>241-2025-10-31</t>
        </is>
      </c>
    </row>
    <row r="1135">
      <c r="A1135" t="n">
        <v>241</v>
      </c>
      <c r="B1135" t="inlineStr">
        <is>
          <t>Cumplimiento de gestión de proyectos fase inicio</t>
        </is>
      </c>
      <c r="C1135" t="inlineStr">
        <is>
          <t>Gestión de Proyectos</t>
        </is>
      </c>
      <c r="D1135" t="inlineStr">
        <is>
          <t>Mensual</t>
        </is>
      </c>
      <c r="E1135" t="inlineStr">
        <is>
          <t>Positivo</t>
        </is>
      </c>
      <c r="F1135" s="134" t="n">
        <v>45991</v>
      </c>
      <c r="G1135" t="n">
        <v>100</v>
      </c>
      <c r="H1135" t="n">
        <v>80</v>
      </c>
      <c r="I1135" t="inlineStr">
        <is>
          <t>241-2025-11-30</t>
        </is>
      </c>
    </row>
    <row r="1136">
      <c r="A1136" t="n">
        <v>241</v>
      </c>
      <c r="B1136" t="inlineStr">
        <is>
          <t>Cumplimiento de gestión de proyectos fase inicio</t>
        </is>
      </c>
      <c r="C1136" t="inlineStr">
        <is>
          <t>Gestión de Proyectos</t>
        </is>
      </c>
      <c r="D1136" t="inlineStr">
        <is>
          <t>Mensual</t>
        </is>
      </c>
      <c r="E1136" t="inlineStr">
        <is>
          <t>Positivo</t>
        </is>
      </c>
      <c r="F1136" s="134" t="n">
        <v>46022</v>
      </c>
      <c r="G1136" t="n">
        <v>91.67</v>
      </c>
      <c r="H1136" t="n">
        <v>80</v>
      </c>
      <c r="I1136" t="inlineStr">
        <is>
          <t>241-2025-12-31</t>
        </is>
      </c>
    </row>
    <row r="1137">
      <c r="A1137" t="n">
        <v>241</v>
      </c>
      <c r="B1137" t="inlineStr">
        <is>
          <t>Cumplimiento de gestión de proyectos fase inicio</t>
        </is>
      </c>
      <c r="C1137" t="inlineStr">
        <is>
          <t>Gestión de Proyectos</t>
        </is>
      </c>
      <c r="D1137" t="inlineStr">
        <is>
          <t>Mensual</t>
        </is>
      </c>
      <c r="E1137" t="inlineStr">
        <is>
          <t>Positivo</t>
        </is>
      </c>
      <c r="F1137" s="134" t="n">
        <v>46053</v>
      </c>
      <c r="G1137" t="n">
        <v>90</v>
      </c>
      <c r="H1137" t="n">
        <v>80</v>
      </c>
      <c r="I1137" t="inlineStr">
        <is>
          <t>241-2026-01-31</t>
        </is>
      </c>
    </row>
    <row r="1138">
      <c r="A1138" t="n">
        <v>244</v>
      </c>
      <c r="B1138" t="inlineStr">
        <is>
          <t>GreenMetric - Nacional</t>
        </is>
      </c>
      <c r="C1138" t="inlineStr">
        <is>
          <t>GESTIÓN AMBIENTAL</t>
        </is>
      </c>
      <c r="D1138" t="inlineStr">
        <is>
          <t>Anual</t>
        </is>
      </c>
      <c r="E1138" t="inlineStr">
        <is>
          <t>Negativo</t>
        </is>
      </c>
      <c r="F1138" s="134" t="n">
        <v>44926</v>
      </c>
      <c r="G1138" t="n">
        <v>27</v>
      </c>
      <c r="I1138" t="inlineStr">
        <is>
          <t>244-2022-12-31</t>
        </is>
      </c>
    </row>
    <row r="1139">
      <c r="A1139" t="n">
        <v>244</v>
      </c>
      <c r="B1139" t="inlineStr">
        <is>
          <t>GreenMetric - Nacional</t>
        </is>
      </c>
      <c r="C1139" t="inlineStr">
        <is>
          <t>GESTIÓN AMBIENTAL</t>
        </is>
      </c>
      <c r="D1139" t="inlineStr">
        <is>
          <t>Anual</t>
        </is>
      </c>
      <c r="E1139" t="inlineStr">
        <is>
          <t>Negativo</t>
        </is>
      </c>
      <c r="F1139" s="134" t="n">
        <v>45291</v>
      </c>
      <c r="G1139" t="n">
        <v>24</v>
      </c>
      <c r="H1139" t="n">
        <v>25</v>
      </c>
      <c r="I1139" t="inlineStr">
        <is>
          <t>244-2023-12-31</t>
        </is>
      </c>
    </row>
    <row r="1140">
      <c r="A1140" t="n">
        <v>244</v>
      </c>
      <c r="B1140" t="inlineStr">
        <is>
          <t>GreenMetric - Nacional</t>
        </is>
      </c>
      <c r="C1140" t="inlineStr">
        <is>
          <t>GESTIÓN AMBIENTAL</t>
        </is>
      </c>
      <c r="D1140" t="inlineStr">
        <is>
          <t>Anual</t>
        </is>
      </c>
      <c r="E1140" t="inlineStr">
        <is>
          <t>Negativo</t>
        </is>
      </c>
      <c r="F1140" s="134" t="n">
        <v>45657</v>
      </c>
      <c r="G1140" t="n">
        <v>25</v>
      </c>
      <c r="H1140" t="n">
        <v>25</v>
      </c>
      <c r="I1140" t="inlineStr">
        <is>
          <t>244-2024-12-31</t>
        </is>
      </c>
    </row>
    <row r="1141">
      <c r="A1141" t="n">
        <v>244</v>
      </c>
      <c r="B1141" t="inlineStr">
        <is>
          <t>GreenMetric - Nacional</t>
        </is>
      </c>
      <c r="C1141" t="inlineStr">
        <is>
          <t>GESTIÓN AMBIENTAL</t>
        </is>
      </c>
      <c r="D1141" t="inlineStr">
        <is>
          <t>Anual</t>
        </is>
      </c>
      <c r="E1141" t="inlineStr">
        <is>
          <t>Negativo</t>
        </is>
      </c>
      <c r="F1141" s="134" t="n">
        <v>46022</v>
      </c>
      <c r="G1141" t="n">
        <v>13</v>
      </c>
      <c r="H1141" t="n">
        <v>25</v>
      </c>
      <c r="I1141" t="inlineStr">
        <is>
          <t>244-2025-12-31</t>
        </is>
      </c>
    </row>
    <row r="1142">
      <c r="A1142" t="n">
        <v>245</v>
      </c>
      <c r="B1142" t="inlineStr">
        <is>
          <t>Tasa de Permanencia Intersemestral</t>
        </is>
      </c>
      <c r="C1142" t="inlineStr">
        <is>
          <t>Permanencia</t>
        </is>
      </c>
      <c r="D1142" t="inlineStr">
        <is>
          <t>Semestral</t>
        </is>
      </c>
      <c r="E1142" t="inlineStr">
        <is>
          <t>Positivo</t>
        </is>
      </c>
      <c r="F1142" s="134" t="n">
        <v>45107</v>
      </c>
      <c r="G1142" t="n">
        <v>97.84</v>
      </c>
      <c r="H1142" t="n">
        <v>87</v>
      </c>
      <c r="I1142" t="inlineStr">
        <is>
          <t>245-2023-06-30</t>
        </is>
      </c>
    </row>
    <row r="1143">
      <c r="A1143" t="n">
        <v>245</v>
      </c>
      <c r="B1143" t="inlineStr">
        <is>
          <t>Tasa de Permanencia Intersemestral</t>
        </is>
      </c>
      <c r="C1143" t="inlineStr">
        <is>
          <t>Permanencia</t>
        </is>
      </c>
      <c r="D1143" t="inlineStr">
        <is>
          <t>Semestral</t>
        </is>
      </c>
      <c r="E1143" t="inlineStr">
        <is>
          <t>Positivo</t>
        </is>
      </c>
      <c r="F1143" s="134" t="n">
        <v>45291</v>
      </c>
      <c r="G1143" t="n">
        <v>98.14</v>
      </c>
      <c r="H1143" t="n">
        <v>87</v>
      </c>
      <c r="I1143" t="inlineStr">
        <is>
          <t>245-2023-12-31</t>
        </is>
      </c>
    </row>
    <row r="1144">
      <c r="A1144" t="n">
        <v>245</v>
      </c>
      <c r="B1144" t="inlineStr">
        <is>
          <t>Tasa de Permanencia Intersemestral</t>
        </is>
      </c>
      <c r="C1144" t="inlineStr">
        <is>
          <t>Permanencia</t>
        </is>
      </c>
      <c r="D1144" t="inlineStr">
        <is>
          <t>Semestral</t>
        </is>
      </c>
      <c r="E1144" t="inlineStr">
        <is>
          <t>Positivo</t>
        </is>
      </c>
      <c r="F1144" s="134" t="n">
        <v>45473</v>
      </c>
      <c r="G1144" t="n">
        <v>100.15</v>
      </c>
      <c r="H1144" t="n">
        <v>100</v>
      </c>
      <c r="I1144" t="inlineStr">
        <is>
          <t>245-2024-06-30</t>
        </is>
      </c>
    </row>
    <row r="1145">
      <c r="A1145" t="n">
        <v>245</v>
      </c>
      <c r="B1145" t="inlineStr">
        <is>
          <t>Tasa de Permanencia Intersemestral</t>
        </is>
      </c>
      <c r="C1145" t="inlineStr">
        <is>
          <t>Permanencia</t>
        </is>
      </c>
      <c r="D1145" t="inlineStr">
        <is>
          <t>Semestral</t>
        </is>
      </c>
      <c r="E1145" t="inlineStr">
        <is>
          <t>Positivo</t>
        </is>
      </c>
      <c r="F1145" s="134" t="n">
        <v>45657</v>
      </c>
      <c r="G1145" t="n">
        <v>100.22</v>
      </c>
      <c r="H1145" t="n">
        <v>100</v>
      </c>
      <c r="I1145" t="inlineStr">
        <is>
          <t>245-2024-12-31</t>
        </is>
      </c>
    </row>
    <row r="1146">
      <c r="A1146" t="n">
        <v>245</v>
      </c>
      <c r="B1146" t="inlineStr">
        <is>
          <t>Tasa de Permanencia Intersemestral</t>
        </is>
      </c>
      <c r="C1146" t="inlineStr">
        <is>
          <t>Permanencia</t>
        </is>
      </c>
      <c r="D1146" t="inlineStr">
        <is>
          <t>Semestral</t>
        </is>
      </c>
      <c r="E1146" t="inlineStr">
        <is>
          <t>Positivo</t>
        </is>
      </c>
      <c r="F1146" s="134" t="n">
        <v>45838</v>
      </c>
      <c r="G1146" t="n">
        <v>100.93</v>
      </c>
      <c r="H1146" t="n">
        <v>100</v>
      </c>
      <c r="I1146" t="inlineStr">
        <is>
          <t>245-2025-06-30</t>
        </is>
      </c>
    </row>
    <row r="1147">
      <c r="A1147" t="n">
        <v>245</v>
      </c>
      <c r="B1147" t="inlineStr">
        <is>
          <t>Tasa de Permanencia Intersemestral</t>
        </is>
      </c>
      <c r="C1147" t="inlineStr">
        <is>
          <t>Permanencia</t>
        </is>
      </c>
      <c r="D1147" t="inlineStr">
        <is>
          <t>Semestral</t>
        </is>
      </c>
      <c r="E1147" t="inlineStr">
        <is>
          <t>Positivo</t>
        </is>
      </c>
      <c r="F1147" s="134" t="n">
        <v>46022</v>
      </c>
      <c r="G1147" t="n">
        <v>100.12</v>
      </c>
      <c r="H1147" t="n">
        <v>100</v>
      </c>
      <c r="I1147" t="inlineStr">
        <is>
          <t>245-2025-12-31</t>
        </is>
      </c>
    </row>
    <row r="1148">
      <c r="A1148" t="n">
        <v>246</v>
      </c>
      <c r="B1148" t="inlineStr">
        <is>
          <t>Satisfacción del proceso de grados presencial</t>
        </is>
      </c>
      <c r="C1148" t="inlineStr">
        <is>
          <t>Registro y Control</t>
        </is>
      </c>
      <c r="D1148" t="inlineStr">
        <is>
          <t>Semestral</t>
        </is>
      </c>
      <c r="E1148" t="inlineStr">
        <is>
          <t>Positivo</t>
        </is>
      </c>
      <c r="F1148" s="134" t="n">
        <v>45291</v>
      </c>
      <c r="G1148" t="n">
        <v>61.4</v>
      </c>
      <c r="H1148" t="n">
        <v>85</v>
      </c>
      <c r="I1148" t="inlineStr">
        <is>
          <t>246-2023-12-31</t>
        </is>
      </c>
    </row>
    <row r="1149">
      <c r="A1149" t="n">
        <v>246</v>
      </c>
      <c r="B1149" t="inlineStr">
        <is>
          <t>Satisfacción del proceso de grados presencial</t>
        </is>
      </c>
      <c r="C1149" t="inlineStr">
        <is>
          <t>Registro y Control</t>
        </is>
      </c>
      <c r="D1149" t="inlineStr">
        <is>
          <t>Semestral</t>
        </is>
      </c>
      <c r="E1149" t="inlineStr">
        <is>
          <t>Positivo</t>
        </is>
      </c>
      <c r="F1149" s="134" t="n">
        <v>45473</v>
      </c>
      <c r="G1149" t="n">
        <v>92.5</v>
      </c>
      <c r="H1149" t="n">
        <v>67.5</v>
      </c>
      <c r="I1149" t="inlineStr">
        <is>
          <t>246-2024-06-30</t>
        </is>
      </c>
    </row>
    <row r="1150">
      <c r="A1150" t="n">
        <v>246</v>
      </c>
      <c r="B1150" t="inlineStr">
        <is>
          <t>Satisfacción del proceso de grados presencial</t>
        </is>
      </c>
      <c r="C1150" t="inlineStr">
        <is>
          <t>Registro y Control</t>
        </is>
      </c>
      <c r="D1150" t="inlineStr">
        <is>
          <t>Semestral</t>
        </is>
      </c>
      <c r="E1150" t="inlineStr">
        <is>
          <t>Positivo</t>
        </is>
      </c>
      <c r="F1150" s="134" t="n">
        <v>45657</v>
      </c>
      <c r="G1150" t="n">
        <v>94.40000000000001</v>
      </c>
      <c r="H1150" t="n">
        <v>67.5</v>
      </c>
      <c r="I1150" t="inlineStr">
        <is>
          <t>246-2024-12-31</t>
        </is>
      </c>
    </row>
    <row r="1151">
      <c r="A1151" t="n">
        <v>246</v>
      </c>
      <c r="B1151" t="inlineStr">
        <is>
          <t>Satisfacción del proceso de grados presencial</t>
        </is>
      </c>
      <c r="C1151" t="inlineStr">
        <is>
          <t>Registro y Control</t>
        </is>
      </c>
      <c r="D1151" t="inlineStr">
        <is>
          <t>Semestral</t>
        </is>
      </c>
      <c r="E1151" t="inlineStr">
        <is>
          <t>Positivo</t>
        </is>
      </c>
      <c r="F1151" s="134" t="n">
        <v>45838</v>
      </c>
      <c r="G1151" t="n">
        <v>90.09999999999999</v>
      </c>
      <c r="H1151" t="n">
        <v>90</v>
      </c>
      <c r="I1151" t="inlineStr">
        <is>
          <t>246-2025-06-30</t>
        </is>
      </c>
    </row>
    <row r="1152">
      <c r="A1152" t="n">
        <v>246</v>
      </c>
      <c r="B1152" t="inlineStr">
        <is>
          <t>Satisfacción del proceso de grados presencial</t>
        </is>
      </c>
      <c r="C1152" t="inlineStr">
        <is>
          <t>Registro y Control</t>
        </is>
      </c>
      <c r="D1152" t="inlineStr">
        <is>
          <t>Semestral</t>
        </is>
      </c>
      <c r="E1152" t="inlineStr">
        <is>
          <t>Positivo</t>
        </is>
      </c>
      <c r="F1152" s="134" t="n">
        <v>46022</v>
      </c>
      <c r="G1152" t="n">
        <v>92.7</v>
      </c>
      <c r="H1152" t="n">
        <v>90</v>
      </c>
      <c r="I1152" t="inlineStr">
        <is>
          <t>246-2025-12-31</t>
        </is>
      </c>
    </row>
    <row r="1153">
      <c r="A1153" t="n">
        <v>251</v>
      </c>
      <c r="B1153" t="inlineStr">
        <is>
          <t>Subprocesos Con indicadores definidos</t>
        </is>
      </c>
      <c r="C1153" t="inlineStr">
        <is>
          <t>Desempeño Institucional</t>
        </is>
      </c>
      <c r="D1153" t="inlineStr">
        <is>
          <t>Trimestral</t>
        </is>
      </c>
      <c r="E1153" t="inlineStr">
        <is>
          <t>Positivo</t>
        </is>
      </c>
      <c r="F1153" s="134" t="n">
        <v>45107</v>
      </c>
      <c r="G1153" t="n">
        <v>93.87755102040816</v>
      </c>
      <c r="H1153" t="n">
        <v>100</v>
      </c>
      <c r="I1153" t="inlineStr">
        <is>
          <t>251-2023-06-30</t>
        </is>
      </c>
    </row>
    <row r="1154">
      <c r="A1154" t="n">
        <v>251</v>
      </c>
      <c r="B1154" t="inlineStr">
        <is>
          <t>Subprocesos Con indicadores definidos</t>
        </is>
      </c>
      <c r="C1154" t="inlineStr">
        <is>
          <t>Desempeño Institucional</t>
        </is>
      </c>
      <c r="D1154" t="inlineStr">
        <is>
          <t>Trimestral</t>
        </is>
      </c>
      <c r="E1154" t="inlineStr">
        <is>
          <t>Positivo</t>
        </is>
      </c>
      <c r="F1154" s="134" t="n">
        <v>45199</v>
      </c>
      <c r="G1154" t="n">
        <v>100</v>
      </c>
      <c r="H1154" t="n">
        <v>100</v>
      </c>
      <c r="I1154" t="inlineStr">
        <is>
          <t>251-2023-09-30</t>
        </is>
      </c>
    </row>
    <row r="1155">
      <c r="A1155" t="n">
        <v>251</v>
      </c>
      <c r="B1155" t="inlineStr">
        <is>
          <t>Subprocesos Con indicadores definidos</t>
        </is>
      </c>
      <c r="C1155" t="inlineStr">
        <is>
          <t>Desempeño Institucional</t>
        </is>
      </c>
      <c r="D1155" t="inlineStr">
        <is>
          <t>Trimestral</t>
        </is>
      </c>
      <c r="E1155" t="inlineStr">
        <is>
          <t>Positivo</t>
        </is>
      </c>
      <c r="F1155" s="134" t="n">
        <v>45291</v>
      </c>
      <c r="G1155" t="n">
        <v>100</v>
      </c>
      <c r="H1155" t="n">
        <v>100</v>
      </c>
      <c r="I1155" t="inlineStr">
        <is>
          <t>251-2023-12-31</t>
        </is>
      </c>
    </row>
    <row r="1156">
      <c r="A1156" t="n">
        <v>251</v>
      </c>
      <c r="B1156" t="inlineStr">
        <is>
          <t>Subprocesos Con indicadores definidos</t>
        </is>
      </c>
      <c r="C1156" t="inlineStr">
        <is>
          <t>Desempeño Institucional</t>
        </is>
      </c>
      <c r="D1156" t="inlineStr">
        <is>
          <t>Trimestral</t>
        </is>
      </c>
      <c r="E1156" t="inlineStr">
        <is>
          <t>Positivo</t>
        </is>
      </c>
      <c r="F1156" s="134" t="n">
        <v>45382</v>
      </c>
      <c r="H1156" t="n">
        <v>100</v>
      </c>
      <c r="I1156" t="inlineStr">
        <is>
          <t>251-2024-03-31</t>
        </is>
      </c>
    </row>
    <row r="1157">
      <c r="A1157" t="n">
        <v>251</v>
      </c>
      <c r="B1157" t="inlineStr">
        <is>
          <t>Subprocesos Con indicadores definidos</t>
        </is>
      </c>
      <c r="C1157" t="inlineStr">
        <is>
          <t>Desempeño Institucional</t>
        </is>
      </c>
      <c r="D1157" t="inlineStr">
        <is>
          <t>Trimestral</t>
        </is>
      </c>
      <c r="E1157" t="inlineStr">
        <is>
          <t>Positivo</t>
        </is>
      </c>
      <c r="F1157" s="134" t="n">
        <v>45473</v>
      </c>
      <c r="G1157" t="n">
        <v>92.45283018867924</v>
      </c>
      <c r="H1157" t="n">
        <v>100</v>
      </c>
      <c r="I1157" t="inlineStr">
        <is>
          <t>251-2024-06-30</t>
        </is>
      </c>
    </row>
    <row r="1158">
      <c r="A1158" t="n">
        <v>251</v>
      </c>
      <c r="B1158" t="inlineStr">
        <is>
          <t>Subprocesos Con indicadores definidos</t>
        </is>
      </c>
      <c r="C1158" t="inlineStr">
        <is>
          <t>Desempeño Institucional</t>
        </is>
      </c>
      <c r="D1158" t="inlineStr">
        <is>
          <t>Trimestral</t>
        </is>
      </c>
      <c r="E1158" t="inlineStr">
        <is>
          <t>Positivo</t>
        </is>
      </c>
      <c r="F1158" s="134" t="n">
        <v>45565</v>
      </c>
      <c r="G1158" t="n">
        <v>96.22641509433964</v>
      </c>
      <c r="H1158" t="n">
        <v>100</v>
      </c>
      <c r="I1158" t="inlineStr">
        <is>
          <t>251-2024-09-30</t>
        </is>
      </c>
    </row>
    <row r="1159">
      <c r="A1159" t="n">
        <v>251</v>
      </c>
      <c r="B1159" t="inlineStr">
        <is>
          <t>Subprocesos Con indicadores definidos</t>
        </is>
      </c>
      <c r="C1159" t="inlineStr">
        <is>
          <t>Desempeño Institucional</t>
        </is>
      </c>
      <c r="D1159" t="inlineStr">
        <is>
          <t>Trimestral</t>
        </is>
      </c>
      <c r="E1159" t="inlineStr">
        <is>
          <t>Positivo</t>
        </is>
      </c>
      <c r="F1159" s="134" t="n">
        <v>45657</v>
      </c>
      <c r="G1159" t="n">
        <v>96.22641509433964</v>
      </c>
      <c r="H1159" t="n">
        <v>100</v>
      </c>
      <c r="I1159" t="inlineStr">
        <is>
          <t>251-2024-12-31</t>
        </is>
      </c>
    </row>
    <row r="1160">
      <c r="A1160" t="n">
        <v>251</v>
      </c>
      <c r="B1160" t="inlineStr">
        <is>
          <t>Subprocesos Con indicadores definidos</t>
        </is>
      </c>
      <c r="C1160" t="inlineStr">
        <is>
          <t>Desempeño Institucional</t>
        </is>
      </c>
      <c r="D1160" t="inlineStr">
        <is>
          <t>Trimestral</t>
        </is>
      </c>
      <c r="E1160" t="inlineStr">
        <is>
          <t>Positivo</t>
        </is>
      </c>
      <c r="F1160" s="134" t="n">
        <v>45747</v>
      </c>
      <c r="H1160" t="n">
        <v>100</v>
      </c>
      <c r="I1160" t="inlineStr">
        <is>
          <t>251-2025-03-31</t>
        </is>
      </c>
    </row>
    <row r="1161">
      <c r="A1161" t="n">
        <v>251</v>
      </c>
      <c r="B1161" t="inlineStr">
        <is>
          <t>Subprocesos Con indicadores definidos</t>
        </is>
      </c>
      <c r="C1161" t="inlineStr">
        <is>
          <t>Desempeño Institucional</t>
        </is>
      </c>
      <c r="D1161" t="inlineStr">
        <is>
          <t>Trimestral</t>
        </is>
      </c>
      <c r="E1161" t="inlineStr">
        <is>
          <t>Positivo</t>
        </is>
      </c>
      <c r="F1161" s="134" t="n">
        <v>45838</v>
      </c>
      <c r="G1161" t="n">
        <v>82.34999999999999</v>
      </c>
      <c r="H1161" t="n">
        <v>100</v>
      </c>
      <c r="I1161" t="inlineStr">
        <is>
          <t>251-2025-06-30</t>
        </is>
      </c>
    </row>
    <row r="1162">
      <c r="A1162" t="n">
        <v>251</v>
      </c>
      <c r="B1162" t="inlineStr">
        <is>
          <t>Subprocesos Con indicadores definidos</t>
        </is>
      </c>
      <c r="C1162" t="inlineStr">
        <is>
          <t>Desempeño Institucional</t>
        </is>
      </c>
      <c r="D1162" t="inlineStr">
        <is>
          <t>Trimestral</t>
        </is>
      </c>
      <c r="E1162" t="inlineStr">
        <is>
          <t>Positivo</t>
        </is>
      </c>
      <c r="F1162" s="134" t="n">
        <v>45930</v>
      </c>
      <c r="G1162" t="n">
        <v>96.08</v>
      </c>
      <c r="H1162" t="n">
        <v>100</v>
      </c>
      <c r="I1162" t="inlineStr">
        <is>
          <t>251-2025-09-30</t>
        </is>
      </c>
    </row>
    <row r="1163">
      <c r="A1163" t="n">
        <v>251</v>
      </c>
      <c r="B1163" t="inlineStr">
        <is>
          <t>Subprocesos Con indicadores definidos</t>
        </is>
      </c>
      <c r="C1163" t="inlineStr">
        <is>
          <t>Desempeño Institucional</t>
        </is>
      </c>
      <c r="D1163" t="inlineStr">
        <is>
          <t>Trimestral</t>
        </is>
      </c>
      <c r="E1163" t="inlineStr">
        <is>
          <t>Positivo</t>
        </is>
      </c>
      <c r="F1163" s="134" t="n">
        <v>46022</v>
      </c>
      <c r="G1163" t="n">
        <v>100</v>
      </c>
      <c r="H1163" t="n">
        <v>100</v>
      </c>
      <c r="I1163" t="inlineStr">
        <is>
          <t>251-2025-12-31</t>
        </is>
      </c>
    </row>
    <row r="1164">
      <c r="A1164" t="n">
        <v>252</v>
      </c>
      <c r="B1164" t="inlineStr">
        <is>
          <t>Tasa de Permanencia Intersemestral de Estudiantes Ingresantes</t>
        </is>
      </c>
      <c r="C1164" t="inlineStr">
        <is>
          <t>Permanencia</t>
        </is>
      </c>
      <c r="D1164" t="inlineStr">
        <is>
          <t>Semestral</t>
        </is>
      </c>
      <c r="E1164" t="inlineStr">
        <is>
          <t>Positivo</t>
        </is>
      </c>
      <c r="F1164" s="134" t="n">
        <v>45107</v>
      </c>
      <c r="G1164" t="n">
        <v>98.81</v>
      </c>
      <c r="H1164" t="n">
        <v>68</v>
      </c>
      <c r="I1164" t="inlineStr">
        <is>
          <t>252-2023-06-30</t>
        </is>
      </c>
    </row>
    <row r="1165">
      <c r="A1165" t="n">
        <v>252</v>
      </c>
      <c r="B1165" t="inlineStr">
        <is>
          <t>Tasa de Permanencia Intersemestral de Estudiantes Ingresantes</t>
        </is>
      </c>
      <c r="C1165" t="inlineStr">
        <is>
          <t>Permanencia</t>
        </is>
      </c>
      <c r="D1165" t="inlineStr">
        <is>
          <t>Semestral</t>
        </is>
      </c>
      <c r="E1165" t="inlineStr">
        <is>
          <t>Positivo</t>
        </is>
      </c>
      <c r="F1165" s="134" t="n">
        <v>45291</v>
      </c>
      <c r="G1165" t="n">
        <v>109.91</v>
      </c>
      <c r="H1165" t="n">
        <v>68</v>
      </c>
      <c r="I1165" t="inlineStr">
        <is>
          <t>252-2023-12-31</t>
        </is>
      </c>
    </row>
    <row r="1166">
      <c r="A1166" t="n">
        <v>252</v>
      </c>
      <c r="B1166" t="inlineStr">
        <is>
          <t>Tasa de Permanencia Intersemestral de Estudiantes Ingresantes</t>
        </is>
      </c>
      <c r="C1166" t="inlineStr">
        <is>
          <t>Permanencia</t>
        </is>
      </c>
      <c r="D1166" t="inlineStr">
        <is>
          <t>Semestral</t>
        </is>
      </c>
      <c r="E1166" t="inlineStr">
        <is>
          <t>Positivo</t>
        </is>
      </c>
      <c r="F1166" s="134" t="n">
        <v>45473</v>
      </c>
      <c r="G1166" t="n">
        <v>104.47</v>
      </c>
      <c r="H1166" t="n">
        <v>68.5</v>
      </c>
      <c r="I1166" t="inlineStr">
        <is>
          <t>252-2024-06-30</t>
        </is>
      </c>
    </row>
    <row r="1167">
      <c r="A1167" t="n">
        <v>252</v>
      </c>
      <c r="B1167" t="inlineStr">
        <is>
          <t>Tasa de Permanencia Intersemestral de Estudiantes Ingresantes</t>
        </is>
      </c>
      <c r="C1167" t="inlineStr">
        <is>
          <t>Permanencia</t>
        </is>
      </c>
      <c r="D1167" t="inlineStr">
        <is>
          <t>Semestral</t>
        </is>
      </c>
      <c r="E1167" t="inlineStr">
        <is>
          <t>Positivo</t>
        </is>
      </c>
      <c r="F1167" s="134" t="n">
        <v>45657</v>
      </c>
      <c r="G1167" t="n">
        <v>99.48999999999999</v>
      </c>
      <c r="H1167" t="n">
        <v>72.90000000000001</v>
      </c>
      <c r="I1167" t="inlineStr">
        <is>
          <t>252-2024-12-31</t>
        </is>
      </c>
    </row>
    <row r="1168">
      <c r="A1168" t="n">
        <v>252</v>
      </c>
      <c r="B1168" t="inlineStr">
        <is>
          <t>Tasa de Permanencia Intersemestral de Estudiantes Ingresantes</t>
        </is>
      </c>
      <c r="C1168" t="inlineStr">
        <is>
          <t>Permanencia</t>
        </is>
      </c>
      <c r="D1168" t="inlineStr">
        <is>
          <t>Semestral</t>
        </is>
      </c>
      <c r="E1168" t="inlineStr">
        <is>
          <t>Positivo</t>
        </is>
      </c>
      <c r="F1168" s="134" t="n">
        <v>45838</v>
      </c>
      <c r="G1168" t="n">
        <v>99.58</v>
      </c>
      <c r="H1168" t="n">
        <v>100</v>
      </c>
      <c r="I1168" t="inlineStr">
        <is>
          <t>252-2025-06-30</t>
        </is>
      </c>
    </row>
    <row r="1169">
      <c r="A1169" t="n">
        <v>252</v>
      </c>
      <c r="B1169" t="inlineStr">
        <is>
          <t>Tasa de Permanencia Intersemestral de Estudiantes Ingresantes</t>
        </is>
      </c>
      <c r="C1169" t="inlineStr">
        <is>
          <t>Permanencia</t>
        </is>
      </c>
      <c r="D1169" t="inlineStr">
        <is>
          <t>Semestral</t>
        </is>
      </c>
      <c r="E1169" t="inlineStr">
        <is>
          <t>Positivo</t>
        </is>
      </c>
      <c r="F1169" s="134" t="n">
        <v>46022</v>
      </c>
      <c r="G1169" t="n">
        <v>104.31</v>
      </c>
      <c r="H1169" t="n">
        <v>100</v>
      </c>
      <c r="I1169" t="inlineStr">
        <is>
          <t>252-2025-12-31</t>
        </is>
      </c>
    </row>
    <row r="1170">
      <c r="A1170" t="n">
        <v>254</v>
      </c>
      <c r="B1170" t="inlineStr">
        <is>
          <t>Áreas con reportes de plan de retos</t>
        </is>
      </c>
      <c r="C1170" t="inlineStr">
        <is>
          <t>Planeación Estratégica</t>
        </is>
      </c>
      <c r="D1170" t="inlineStr">
        <is>
          <t>Trimestral</t>
        </is>
      </c>
      <c r="E1170" t="inlineStr">
        <is>
          <t>Positivo</t>
        </is>
      </c>
      <c r="F1170" s="134" t="n">
        <v>45016</v>
      </c>
      <c r="G1170" t="n">
        <v>100</v>
      </c>
      <c r="I1170" t="inlineStr">
        <is>
          <t>254-2023-03-31</t>
        </is>
      </c>
    </row>
    <row r="1171">
      <c r="A1171" t="n">
        <v>254</v>
      </c>
      <c r="B1171" t="inlineStr">
        <is>
          <t>Áreas con reportes de plan de retos</t>
        </is>
      </c>
      <c r="C1171" t="inlineStr">
        <is>
          <t>Planeación Estratégica</t>
        </is>
      </c>
      <c r="D1171" t="inlineStr">
        <is>
          <t>Trimestral</t>
        </is>
      </c>
      <c r="E1171" t="inlineStr">
        <is>
          <t>Positivo</t>
        </is>
      </c>
      <c r="F1171" s="134" t="n">
        <v>45107</v>
      </c>
      <c r="G1171" t="n">
        <v>100</v>
      </c>
      <c r="H1171" t="n">
        <v>100</v>
      </c>
      <c r="I1171" t="inlineStr">
        <is>
          <t>254-2023-06-30</t>
        </is>
      </c>
    </row>
    <row r="1172">
      <c r="A1172" t="n">
        <v>254</v>
      </c>
      <c r="B1172" t="inlineStr">
        <is>
          <t>Áreas con reportes de plan de retos</t>
        </is>
      </c>
      <c r="C1172" t="inlineStr">
        <is>
          <t>Planeación Estratégica</t>
        </is>
      </c>
      <c r="D1172" t="inlineStr">
        <is>
          <t>Trimestral</t>
        </is>
      </c>
      <c r="E1172" t="inlineStr">
        <is>
          <t>Positivo</t>
        </is>
      </c>
      <c r="F1172" s="134" t="n">
        <v>45199</v>
      </c>
      <c r="G1172" t="n">
        <v>98.181818181818</v>
      </c>
      <c r="H1172" t="n">
        <v>100</v>
      </c>
      <c r="I1172" t="inlineStr">
        <is>
          <t>254-2023-09-30</t>
        </is>
      </c>
    </row>
    <row r="1173">
      <c r="A1173" t="n">
        <v>254</v>
      </c>
      <c r="B1173" t="inlineStr">
        <is>
          <t>Áreas con reportes de plan de retos</t>
        </is>
      </c>
      <c r="C1173" t="inlineStr">
        <is>
          <t>Planeación Estratégica</t>
        </is>
      </c>
      <c r="D1173" t="inlineStr">
        <is>
          <t>Trimestral</t>
        </is>
      </c>
      <c r="E1173" t="inlineStr">
        <is>
          <t>Positivo</t>
        </is>
      </c>
      <c r="F1173" s="134" t="n">
        <v>45291</v>
      </c>
      <c r="G1173" t="n">
        <v>100</v>
      </c>
      <c r="H1173" t="n">
        <v>100</v>
      </c>
      <c r="I1173" t="inlineStr">
        <is>
          <t>254-2023-12-31</t>
        </is>
      </c>
    </row>
    <row r="1174">
      <c r="A1174" t="n">
        <v>254</v>
      </c>
      <c r="B1174" t="inlineStr">
        <is>
          <t>Áreas con reportes de plan de retos</t>
        </is>
      </c>
      <c r="C1174" t="inlineStr">
        <is>
          <t>Planeación Estratégica</t>
        </is>
      </c>
      <c r="D1174" t="inlineStr">
        <is>
          <t>Trimestral</t>
        </is>
      </c>
      <c r="E1174" t="inlineStr">
        <is>
          <t>Positivo</t>
        </is>
      </c>
      <c r="F1174" s="134" t="n">
        <v>45382</v>
      </c>
      <c r="G1174" t="n">
        <v>100</v>
      </c>
      <c r="H1174" t="n">
        <v>100</v>
      </c>
      <c r="I1174" t="inlineStr">
        <is>
          <t>254-2024-03-31</t>
        </is>
      </c>
    </row>
    <row r="1175">
      <c r="A1175" t="n">
        <v>254</v>
      </c>
      <c r="B1175" t="inlineStr">
        <is>
          <t>Áreas con reportes de plan de retos</t>
        </is>
      </c>
      <c r="C1175" t="inlineStr">
        <is>
          <t>Planeación Estratégica</t>
        </is>
      </c>
      <c r="D1175" t="inlineStr">
        <is>
          <t>Trimestral</t>
        </is>
      </c>
      <c r="E1175" t="inlineStr">
        <is>
          <t>Positivo</t>
        </is>
      </c>
      <c r="F1175" s="134" t="n">
        <v>45473</v>
      </c>
      <c r="G1175" t="n">
        <v>100</v>
      </c>
      <c r="H1175" t="n">
        <v>100</v>
      </c>
      <c r="I1175" t="inlineStr">
        <is>
          <t>254-2024-06-30</t>
        </is>
      </c>
    </row>
    <row r="1176">
      <c r="A1176" t="n">
        <v>254</v>
      </c>
      <c r="B1176" t="inlineStr">
        <is>
          <t>Áreas con reportes de plan de retos</t>
        </is>
      </c>
      <c r="C1176" t="inlineStr">
        <is>
          <t>Planeación Estratégica</t>
        </is>
      </c>
      <c r="D1176" t="inlineStr">
        <is>
          <t>Trimestral</t>
        </is>
      </c>
      <c r="E1176" t="inlineStr">
        <is>
          <t>Positivo</t>
        </is>
      </c>
      <c r="F1176" s="134" t="n">
        <v>45565</v>
      </c>
      <c r="G1176" t="n">
        <v>100</v>
      </c>
      <c r="H1176" t="n">
        <v>100</v>
      </c>
      <c r="I1176" t="inlineStr">
        <is>
          <t>254-2024-09-30</t>
        </is>
      </c>
    </row>
    <row r="1177">
      <c r="A1177" t="n">
        <v>254</v>
      </c>
      <c r="B1177" t="inlineStr">
        <is>
          <t>Áreas con reportes de plan de retos</t>
        </is>
      </c>
      <c r="C1177" t="inlineStr">
        <is>
          <t>Planeación Estratégica</t>
        </is>
      </c>
      <c r="D1177" t="inlineStr">
        <is>
          <t>Trimestral</t>
        </is>
      </c>
      <c r="E1177" t="inlineStr">
        <is>
          <t>Positivo</t>
        </is>
      </c>
      <c r="F1177" s="134" t="n">
        <v>45657</v>
      </c>
      <c r="G1177" t="n">
        <v>100</v>
      </c>
      <c r="H1177" t="n">
        <v>100</v>
      </c>
      <c r="I1177" t="inlineStr">
        <is>
          <t>254-2024-12-31</t>
        </is>
      </c>
    </row>
    <row r="1178">
      <c r="A1178" t="n">
        <v>254</v>
      </c>
      <c r="B1178" t="inlineStr">
        <is>
          <t>Áreas con reportes de plan de retos</t>
        </is>
      </c>
      <c r="C1178" t="inlineStr">
        <is>
          <t>Planeación Estratégica</t>
        </is>
      </c>
      <c r="D1178" t="inlineStr">
        <is>
          <t>Trimestral</t>
        </is>
      </c>
      <c r="E1178" t="inlineStr">
        <is>
          <t>Positivo</t>
        </is>
      </c>
      <c r="F1178" s="134" t="n">
        <v>45747</v>
      </c>
      <c r="G1178" t="n">
        <v>100</v>
      </c>
      <c r="H1178" t="n">
        <v>100</v>
      </c>
      <c r="I1178" t="inlineStr">
        <is>
          <t>254-2025-03-31</t>
        </is>
      </c>
    </row>
    <row r="1179">
      <c r="A1179" t="n">
        <v>254</v>
      </c>
      <c r="B1179" t="inlineStr">
        <is>
          <t>Áreas con reportes de plan de retos</t>
        </is>
      </c>
      <c r="C1179" t="inlineStr">
        <is>
          <t>Planeación Estratégica</t>
        </is>
      </c>
      <c r="D1179" t="inlineStr">
        <is>
          <t>Trimestral</t>
        </is>
      </c>
      <c r="E1179" t="inlineStr">
        <is>
          <t>Positivo</t>
        </is>
      </c>
      <c r="F1179" s="134" t="n">
        <v>45838</v>
      </c>
      <c r="G1179" t="n">
        <v>100</v>
      </c>
      <c r="H1179" t="n">
        <v>100</v>
      </c>
      <c r="I1179" t="inlineStr">
        <is>
          <t>254-2025-06-30</t>
        </is>
      </c>
    </row>
    <row r="1180">
      <c r="A1180" t="n">
        <v>254</v>
      </c>
      <c r="B1180" t="inlineStr">
        <is>
          <t>Áreas con reportes de plan de retos</t>
        </is>
      </c>
      <c r="C1180" t="inlineStr">
        <is>
          <t>Planeación Estratégica</t>
        </is>
      </c>
      <c r="D1180" t="inlineStr">
        <is>
          <t>Trimestral</t>
        </is>
      </c>
      <c r="E1180" t="inlineStr">
        <is>
          <t>Positivo</t>
        </is>
      </c>
      <c r="F1180" s="134" t="n">
        <v>45930</v>
      </c>
      <c r="G1180" t="n">
        <v>100</v>
      </c>
      <c r="H1180" t="n">
        <v>100</v>
      </c>
      <c r="I1180" t="inlineStr">
        <is>
          <t>254-2025-09-30</t>
        </is>
      </c>
    </row>
    <row r="1181">
      <c r="A1181" t="n">
        <v>254</v>
      </c>
      <c r="B1181" t="inlineStr">
        <is>
          <t>Áreas con reportes de plan de retos</t>
        </is>
      </c>
      <c r="C1181" t="inlineStr">
        <is>
          <t>Planeación Estratégica</t>
        </is>
      </c>
      <c r="D1181" t="inlineStr">
        <is>
          <t>Trimestral</t>
        </is>
      </c>
      <c r="E1181" t="inlineStr">
        <is>
          <t>Positivo</t>
        </is>
      </c>
      <c r="F1181" s="134" t="n">
        <v>46022</v>
      </c>
      <c r="G1181" t="n">
        <v>100</v>
      </c>
      <c r="H1181" t="n">
        <v>100</v>
      </c>
      <c r="I1181" t="inlineStr">
        <is>
          <t>254-2025-12-31</t>
        </is>
      </c>
    </row>
    <row r="1182">
      <c r="A1182" t="n">
        <v>255</v>
      </c>
      <c r="B1182" t="inlineStr">
        <is>
          <t>Informe anual de índice H</t>
        </is>
      </c>
      <c r="C1182" t="inlineStr">
        <is>
          <t>Editorial y Publicaciones</t>
        </is>
      </c>
      <c r="D1182" t="inlineStr">
        <is>
          <t>Anual</t>
        </is>
      </c>
      <c r="E1182" t="inlineStr">
        <is>
          <t>Positivo</t>
        </is>
      </c>
      <c r="F1182" s="134" t="n">
        <v>44620</v>
      </c>
      <c r="I1182" t="inlineStr">
        <is>
          <t>255-2022-02-28</t>
        </is>
      </c>
    </row>
    <row r="1183">
      <c r="A1183" t="n">
        <v>255</v>
      </c>
      <c r="B1183" t="inlineStr">
        <is>
          <t>Informe anual de índice H</t>
        </is>
      </c>
      <c r="C1183" t="inlineStr">
        <is>
          <t>Editorial y Publicaciones</t>
        </is>
      </c>
      <c r="D1183" t="inlineStr">
        <is>
          <t>Anual</t>
        </is>
      </c>
      <c r="E1183" t="inlineStr">
        <is>
          <t>Positivo</t>
        </is>
      </c>
      <c r="F1183" s="134" t="n">
        <v>44651</v>
      </c>
      <c r="I1183" t="inlineStr">
        <is>
          <t>255-2022-03-31</t>
        </is>
      </c>
    </row>
    <row r="1184">
      <c r="A1184" t="n">
        <v>255</v>
      </c>
      <c r="B1184" t="inlineStr">
        <is>
          <t>Informe anual de índice H</t>
        </is>
      </c>
      <c r="C1184" t="inlineStr">
        <is>
          <t>Editorial y Publicaciones</t>
        </is>
      </c>
      <c r="D1184" t="inlineStr">
        <is>
          <t>Anual</t>
        </is>
      </c>
      <c r="E1184" t="inlineStr">
        <is>
          <t>Positivo</t>
        </is>
      </c>
      <c r="F1184" s="134" t="n">
        <v>44834</v>
      </c>
      <c r="I1184" t="inlineStr">
        <is>
          <t>255-2022-09-30</t>
        </is>
      </c>
    </row>
    <row r="1185">
      <c r="A1185" t="n">
        <v>255</v>
      </c>
      <c r="B1185" t="inlineStr">
        <is>
          <t>Informe anual de índice H</t>
        </is>
      </c>
      <c r="C1185" t="inlineStr">
        <is>
          <t>Editorial y Publicaciones</t>
        </is>
      </c>
      <c r="D1185" t="inlineStr">
        <is>
          <t>Anual</t>
        </is>
      </c>
      <c r="E1185" t="inlineStr">
        <is>
          <t>Positivo</t>
        </is>
      </c>
      <c r="F1185" s="134" t="n">
        <v>44926</v>
      </c>
      <c r="I1185" t="inlineStr">
        <is>
          <t>255-2022-12-31</t>
        </is>
      </c>
    </row>
    <row r="1186">
      <c r="A1186" t="n">
        <v>255</v>
      </c>
      <c r="B1186" t="inlineStr">
        <is>
          <t>Informe anual de índice H</t>
        </is>
      </c>
      <c r="C1186" t="inlineStr">
        <is>
          <t>Editorial y Publicaciones</t>
        </is>
      </c>
      <c r="D1186" t="inlineStr">
        <is>
          <t>Anual</t>
        </is>
      </c>
      <c r="E1186" t="inlineStr">
        <is>
          <t>Positivo</t>
        </is>
      </c>
      <c r="F1186" s="134" t="n">
        <v>45291</v>
      </c>
      <c r="G1186" t="n">
        <v>18</v>
      </c>
      <c r="H1186" t="n">
        <v>100</v>
      </c>
      <c r="I1186" t="inlineStr">
        <is>
          <t>255-2023-12-31</t>
        </is>
      </c>
    </row>
    <row r="1187">
      <c r="A1187" t="n">
        <v>255</v>
      </c>
      <c r="B1187" t="inlineStr">
        <is>
          <t>Informe anual de índice H</t>
        </is>
      </c>
      <c r="C1187" t="inlineStr">
        <is>
          <t>Editorial y Publicaciones</t>
        </is>
      </c>
      <c r="D1187" t="inlineStr">
        <is>
          <t>Anual</t>
        </is>
      </c>
      <c r="E1187" t="inlineStr">
        <is>
          <t>Positivo</t>
        </is>
      </c>
      <c r="F1187" s="134" t="n">
        <v>45657</v>
      </c>
      <c r="G1187" t="n">
        <v>15</v>
      </c>
      <c r="H1187" t="n">
        <v>100</v>
      </c>
      <c r="I1187" t="inlineStr">
        <is>
          <t>255-2024-12-31</t>
        </is>
      </c>
    </row>
    <row r="1188">
      <c r="A1188" t="n">
        <v>255</v>
      </c>
      <c r="B1188" t="inlineStr">
        <is>
          <t>Informe anual de índice H</t>
        </is>
      </c>
      <c r="C1188" t="inlineStr">
        <is>
          <t>Editorial y Publicaciones</t>
        </is>
      </c>
      <c r="D1188" t="inlineStr">
        <is>
          <t>Anual</t>
        </is>
      </c>
      <c r="E1188" t="inlineStr">
        <is>
          <t>Positivo</t>
        </is>
      </c>
      <c r="F1188" s="134" t="n">
        <v>46022</v>
      </c>
      <c r="H1188" t="n">
        <v>100</v>
      </c>
      <c r="I1188" t="inlineStr">
        <is>
          <t>255-2025-12-31</t>
        </is>
      </c>
    </row>
    <row r="1189">
      <c r="A1189" t="n">
        <v>256</v>
      </c>
      <c r="B1189" t="inlineStr">
        <is>
          <t>Publicaciones editadas por la editorial</t>
        </is>
      </c>
      <c r="C1189" t="inlineStr">
        <is>
          <t>Editorial y Publicaciones</t>
        </is>
      </c>
      <c r="D1189" t="inlineStr">
        <is>
          <t>Semestral</t>
        </is>
      </c>
      <c r="E1189" t="inlineStr">
        <is>
          <t>Positivo</t>
        </is>
      </c>
      <c r="F1189" s="134" t="n">
        <v>45107</v>
      </c>
      <c r="G1189" t="n">
        <v>123.52941176471</v>
      </c>
      <c r="H1189" t="n">
        <v>100</v>
      </c>
      <c r="I1189" t="inlineStr">
        <is>
          <t>256-2023-06-30</t>
        </is>
      </c>
    </row>
    <row r="1190">
      <c r="A1190" t="n">
        <v>256</v>
      </c>
      <c r="B1190" t="inlineStr">
        <is>
          <t>Publicaciones editadas por la editorial</t>
        </is>
      </c>
      <c r="C1190" t="inlineStr">
        <is>
          <t>Editorial y Publicaciones</t>
        </is>
      </c>
      <c r="D1190" t="inlineStr">
        <is>
          <t>Semestral</t>
        </is>
      </c>
      <c r="E1190" t="inlineStr">
        <is>
          <t>Positivo</t>
        </is>
      </c>
      <c r="F1190" s="134" t="n">
        <v>45291</v>
      </c>
      <c r="G1190" t="n">
        <v>123.53</v>
      </c>
      <c r="H1190" t="n">
        <v>100</v>
      </c>
      <c r="I1190" t="inlineStr">
        <is>
          <t>256-2023-12-31</t>
        </is>
      </c>
    </row>
    <row r="1191">
      <c r="A1191" t="n">
        <v>256</v>
      </c>
      <c r="B1191" t="inlineStr">
        <is>
          <t>Publicaciones editadas por la editorial</t>
        </is>
      </c>
      <c r="C1191" t="inlineStr">
        <is>
          <t>Editorial y Publicaciones</t>
        </is>
      </c>
      <c r="D1191" t="inlineStr">
        <is>
          <t>Semestral</t>
        </is>
      </c>
      <c r="E1191" t="inlineStr">
        <is>
          <t>Positivo</t>
        </is>
      </c>
      <c r="F1191" s="134" t="n">
        <v>45473</v>
      </c>
      <c r="G1191" t="n">
        <v>117.65</v>
      </c>
      <c r="H1191" t="n">
        <v>100</v>
      </c>
      <c r="I1191" t="inlineStr">
        <is>
          <t>256-2024-06-30</t>
        </is>
      </c>
    </row>
    <row r="1192">
      <c r="A1192" t="n">
        <v>256</v>
      </c>
      <c r="B1192" t="inlineStr">
        <is>
          <t>Publicaciones editadas por la editorial</t>
        </is>
      </c>
      <c r="C1192" t="inlineStr">
        <is>
          <t>Editorial y Publicaciones</t>
        </is>
      </c>
      <c r="D1192" t="inlineStr">
        <is>
          <t>Semestral</t>
        </is>
      </c>
      <c r="E1192" t="inlineStr">
        <is>
          <t>Positivo</t>
        </is>
      </c>
      <c r="F1192" s="134" t="n">
        <v>45657</v>
      </c>
      <c r="G1192" t="n">
        <v>152.94</v>
      </c>
      <c r="H1192" t="n">
        <v>100</v>
      </c>
      <c r="I1192" t="inlineStr">
        <is>
          <t>256-2024-12-31</t>
        </is>
      </c>
    </row>
    <row r="1193">
      <c r="A1193" t="n">
        <v>256</v>
      </c>
      <c r="B1193" t="inlineStr">
        <is>
          <t>Publicaciones editadas por la editorial</t>
        </is>
      </c>
      <c r="C1193" t="inlineStr">
        <is>
          <t>Editorial y Publicaciones</t>
        </is>
      </c>
      <c r="D1193" t="inlineStr">
        <is>
          <t>Semestral</t>
        </is>
      </c>
      <c r="E1193" t="inlineStr">
        <is>
          <t>Positivo</t>
        </is>
      </c>
      <c r="F1193" s="134" t="n">
        <v>45838</v>
      </c>
      <c r="G1193" t="n">
        <v>100</v>
      </c>
      <c r="H1193" t="n">
        <v>100</v>
      </c>
      <c r="I1193" t="inlineStr">
        <is>
          <t>256-2025-06-30</t>
        </is>
      </c>
    </row>
    <row r="1194">
      <c r="A1194" t="n">
        <v>256</v>
      </c>
      <c r="B1194" t="inlineStr">
        <is>
          <t>Publicaciones editadas por la editorial</t>
        </is>
      </c>
      <c r="C1194" t="inlineStr">
        <is>
          <t>Editorial y Publicaciones</t>
        </is>
      </c>
      <c r="D1194" t="inlineStr">
        <is>
          <t>Semestral</t>
        </is>
      </c>
      <c r="E1194" t="inlineStr">
        <is>
          <t>Positivo</t>
        </is>
      </c>
      <c r="F1194" s="134" t="n">
        <v>46022</v>
      </c>
      <c r="G1194" t="n">
        <v>170.59</v>
      </c>
      <c r="H1194" t="n">
        <v>100</v>
      </c>
      <c r="I1194" t="inlineStr">
        <is>
          <t>256-2025-12-31</t>
        </is>
      </c>
    </row>
    <row r="1195">
      <c r="A1195" t="n">
        <v>260</v>
      </c>
      <c r="B1195" t="inlineStr">
        <is>
          <t>CES- Costumer Effort Score del proceso de Rematrícula</t>
        </is>
      </c>
      <c r="C1195" t="inlineStr">
        <is>
          <t>Rematrícula</t>
        </is>
      </c>
      <c r="D1195" t="inlineStr">
        <is>
          <t>Semestral</t>
        </is>
      </c>
      <c r="E1195" t="inlineStr">
        <is>
          <t>Negativo</t>
        </is>
      </c>
      <c r="F1195" s="134" t="n">
        <v>45107</v>
      </c>
      <c r="G1195" t="n">
        <v>2.8</v>
      </c>
      <c r="H1195" t="n">
        <v>3</v>
      </c>
      <c r="I1195" t="inlineStr">
        <is>
          <t>260-2023-06-30</t>
        </is>
      </c>
    </row>
    <row r="1196">
      <c r="A1196" t="n">
        <v>260</v>
      </c>
      <c r="B1196" t="inlineStr">
        <is>
          <t>CES- Costumer Effort Score del proceso de Rematrícula</t>
        </is>
      </c>
      <c r="C1196" t="inlineStr">
        <is>
          <t>Rematrícula</t>
        </is>
      </c>
      <c r="D1196" t="inlineStr">
        <is>
          <t>Semestral</t>
        </is>
      </c>
      <c r="E1196" t="inlineStr">
        <is>
          <t>Negativo</t>
        </is>
      </c>
      <c r="F1196" s="134" t="n">
        <v>45291</v>
      </c>
      <c r="G1196" t="n">
        <v>2.9</v>
      </c>
      <c r="H1196" t="n">
        <v>3</v>
      </c>
      <c r="I1196" t="inlineStr">
        <is>
          <t>260-2023-12-31</t>
        </is>
      </c>
    </row>
    <row r="1197">
      <c r="A1197" t="n">
        <v>260</v>
      </c>
      <c r="B1197" t="inlineStr">
        <is>
          <t>CES- Costumer Effort Score del proceso de Rematrícula</t>
        </is>
      </c>
      <c r="C1197" t="inlineStr">
        <is>
          <t>Rematrícula</t>
        </is>
      </c>
      <c r="D1197" t="inlineStr">
        <is>
          <t>Semestral</t>
        </is>
      </c>
      <c r="E1197" t="inlineStr">
        <is>
          <t>Negativo</t>
        </is>
      </c>
      <c r="F1197" s="134" t="n">
        <v>45473</v>
      </c>
      <c r="G1197" t="n">
        <v>2.51</v>
      </c>
      <c r="H1197" t="n">
        <v>2.8</v>
      </c>
      <c r="I1197" t="inlineStr">
        <is>
          <t>260-2024-06-30</t>
        </is>
      </c>
    </row>
    <row r="1198">
      <c r="A1198" t="n">
        <v>260</v>
      </c>
      <c r="B1198" t="inlineStr">
        <is>
          <t>CES- Costumer Effort Score del proceso de Rematrícula</t>
        </is>
      </c>
      <c r="C1198" t="inlineStr">
        <is>
          <t>Rematrícula</t>
        </is>
      </c>
      <c r="D1198" t="inlineStr">
        <is>
          <t>Semestral</t>
        </is>
      </c>
      <c r="E1198" t="inlineStr">
        <is>
          <t>Negativo</t>
        </is>
      </c>
      <c r="F1198" s="134" t="n">
        <v>45657</v>
      </c>
      <c r="G1198" t="n">
        <v>2.1</v>
      </c>
      <c r="H1198" t="n">
        <v>2.8</v>
      </c>
      <c r="I1198" t="inlineStr">
        <is>
          <t>260-2024-12-31</t>
        </is>
      </c>
    </row>
    <row r="1199">
      <c r="A1199" t="n">
        <v>260</v>
      </c>
      <c r="B1199" t="inlineStr">
        <is>
          <t>CES- Costumer Effort Score del proceso de Rematrícula</t>
        </is>
      </c>
      <c r="C1199" t="inlineStr">
        <is>
          <t>Rematrícula</t>
        </is>
      </c>
      <c r="D1199" t="inlineStr">
        <is>
          <t>Semestral</t>
        </is>
      </c>
      <c r="E1199" t="inlineStr">
        <is>
          <t>Negativo</t>
        </is>
      </c>
      <c r="F1199" s="134" t="n">
        <v>45838</v>
      </c>
      <c r="G1199" t="n">
        <v>1.9</v>
      </c>
      <c r="H1199" t="n">
        <v>2.2</v>
      </c>
      <c r="I1199" t="inlineStr">
        <is>
          <t>260-2025-06-30</t>
        </is>
      </c>
    </row>
    <row r="1200">
      <c r="A1200" t="n">
        <v>260</v>
      </c>
      <c r="B1200" t="inlineStr">
        <is>
          <t>CES- Costumer Effort Score del proceso de Rematrícula</t>
        </is>
      </c>
      <c r="C1200" t="inlineStr">
        <is>
          <t>Rematrícula</t>
        </is>
      </c>
      <c r="D1200" t="inlineStr">
        <is>
          <t>Semestral</t>
        </is>
      </c>
      <c r="E1200" t="inlineStr">
        <is>
          <t>Negativo</t>
        </is>
      </c>
      <c r="F1200" s="134" t="n">
        <v>46022</v>
      </c>
      <c r="G1200" t="n">
        <v>1.9</v>
      </c>
      <c r="H1200" t="n">
        <v>2.1</v>
      </c>
      <c r="I1200" t="inlineStr">
        <is>
          <t>260-2025-12-31</t>
        </is>
      </c>
    </row>
    <row r="1201">
      <c r="A1201" t="n">
        <v>261</v>
      </c>
      <c r="B1201" t="inlineStr">
        <is>
          <t>CES- Costumer Effort Score del proceso de Saber Pro</t>
        </is>
      </c>
      <c r="C1201" t="inlineStr">
        <is>
          <t>Servicio</t>
        </is>
      </c>
      <c r="D1201" t="inlineStr">
        <is>
          <t>Semestral</t>
        </is>
      </c>
      <c r="E1201" t="inlineStr">
        <is>
          <t>Negativo</t>
        </is>
      </c>
      <c r="F1201" s="134" t="n">
        <v>45107</v>
      </c>
      <c r="G1201" t="n">
        <v>1.98</v>
      </c>
      <c r="H1201" t="n">
        <v>3</v>
      </c>
      <c r="I1201" t="inlineStr">
        <is>
          <t>261-2023-06-30</t>
        </is>
      </c>
    </row>
    <row r="1202">
      <c r="A1202" t="n">
        <v>261</v>
      </c>
      <c r="B1202" t="inlineStr">
        <is>
          <t>CES- Costumer Effort Score del proceso de Saber Pro</t>
        </is>
      </c>
      <c r="C1202" t="inlineStr">
        <is>
          <t>Servicio</t>
        </is>
      </c>
      <c r="D1202" t="inlineStr">
        <is>
          <t>Semestral</t>
        </is>
      </c>
      <c r="E1202" t="inlineStr">
        <is>
          <t>Negativo</t>
        </is>
      </c>
      <c r="F1202" s="134" t="n">
        <v>45291</v>
      </c>
      <c r="G1202" t="n">
        <v>2.06</v>
      </c>
      <c r="H1202" t="n">
        <v>3</v>
      </c>
      <c r="I1202" t="inlineStr">
        <is>
          <t>261-2023-12-31</t>
        </is>
      </c>
    </row>
    <row r="1203">
      <c r="A1203" t="n">
        <v>261</v>
      </c>
      <c r="B1203" t="inlineStr">
        <is>
          <t>CES- Costumer Effort Score del proceso de Saber Pro</t>
        </is>
      </c>
      <c r="C1203" t="inlineStr">
        <is>
          <t>Servicio</t>
        </is>
      </c>
      <c r="D1203" t="inlineStr">
        <is>
          <t>Semestral</t>
        </is>
      </c>
      <c r="E1203" t="inlineStr">
        <is>
          <t>Negativo</t>
        </is>
      </c>
      <c r="F1203" s="134" t="n">
        <v>45473</v>
      </c>
      <c r="G1203" t="n">
        <v>2.2</v>
      </c>
      <c r="H1203" t="n">
        <v>3</v>
      </c>
      <c r="I1203" t="inlineStr">
        <is>
          <t>261-2024-06-30</t>
        </is>
      </c>
    </row>
    <row r="1204">
      <c r="A1204" t="n">
        <v>261</v>
      </c>
      <c r="B1204" t="inlineStr">
        <is>
          <t>CES- Costumer Effort Score del proceso de Saber Pro</t>
        </is>
      </c>
      <c r="C1204" t="inlineStr">
        <is>
          <t>Servicio</t>
        </is>
      </c>
      <c r="D1204" t="inlineStr">
        <is>
          <t>Semestral</t>
        </is>
      </c>
      <c r="E1204" t="inlineStr">
        <is>
          <t>Negativo</t>
        </is>
      </c>
      <c r="F1204" s="134" t="n">
        <v>45657</v>
      </c>
      <c r="G1204" t="n">
        <v>2.2</v>
      </c>
      <c r="H1204" t="n">
        <v>3</v>
      </c>
      <c r="I1204" t="inlineStr">
        <is>
          <t>261-2024-12-31</t>
        </is>
      </c>
    </row>
    <row r="1205">
      <c r="A1205" t="n">
        <v>261</v>
      </c>
      <c r="B1205" t="inlineStr">
        <is>
          <t>CES- Costumer Effort Score del proceso de Saber Pro</t>
        </is>
      </c>
      <c r="C1205" t="inlineStr">
        <is>
          <t>Servicio</t>
        </is>
      </c>
      <c r="D1205" t="inlineStr">
        <is>
          <t>Semestral</t>
        </is>
      </c>
      <c r="E1205" t="inlineStr">
        <is>
          <t>Negativo</t>
        </is>
      </c>
      <c r="F1205" s="134" t="n">
        <v>45838</v>
      </c>
      <c r="G1205" t="n">
        <v>2.3</v>
      </c>
      <c r="H1205" t="n">
        <v>3</v>
      </c>
      <c r="I1205" t="inlineStr">
        <is>
          <t>261-2025-06-30</t>
        </is>
      </c>
    </row>
    <row r="1206">
      <c r="A1206" t="n">
        <v>261</v>
      </c>
      <c r="B1206" t="inlineStr">
        <is>
          <t>CES- Costumer Effort Score del proceso de Saber Pro</t>
        </is>
      </c>
      <c r="C1206" t="inlineStr">
        <is>
          <t>Servicio</t>
        </is>
      </c>
      <c r="D1206" t="inlineStr">
        <is>
          <t>Semestral</t>
        </is>
      </c>
      <c r="E1206" t="inlineStr">
        <is>
          <t>Negativo</t>
        </is>
      </c>
      <c r="F1206" s="134" t="n">
        <v>46022</v>
      </c>
      <c r="G1206" t="n">
        <v>2.1</v>
      </c>
      <c r="H1206" t="n">
        <v>3</v>
      </c>
      <c r="I1206" t="inlineStr">
        <is>
          <t>261-2025-12-31</t>
        </is>
      </c>
    </row>
    <row r="1207">
      <c r="A1207" t="n">
        <v>262</v>
      </c>
      <c r="B1207" t="inlineStr">
        <is>
          <t>Reducción de número de sentencias condenatorias en contra del Poli</t>
        </is>
      </c>
      <c r="C1207" t="inlineStr">
        <is>
          <t>GESTIÓN JURÍDICA Y NORMATIVA</t>
        </is>
      </c>
      <c r="D1207" t="inlineStr">
        <is>
          <t>Semestral</t>
        </is>
      </c>
      <c r="E1207" t="inlineStr">
        <is>
          <t>Negativo</t>
        </is>
      </c>
      <c r="F1207" s="134" t="n">
        <v>45107</v>
      </c>
      <c r="G1207" t="n">
        <v>0</v>
      </c>
      <c r="H1207" t="n">
        <v>20</v>
      </c>
      <c r="I1207" t="inlineStr">
        <is>
          <t>262-2023-06-30</t>
        </is>
      </c>
    </row>
    <row r="1208">
      <c r="A1208" t="n">
        <v>262</v>
      </c>
      <c r="B1208" t="inlineStr">
        <is>
          <t>Reducción de número de sentencias condenatorias en contra del Poli</t>
        </is>
      </c>
      <c r="C1208" t="inlineStr">
        <is>
          <t>GESTIÓN JURÍDICA Y NORMATIVA</t>
        </is>
      </c>
      <c r="D1208" t="inlineStr">
        <is>
          <t>Semestral</t>
        </is>
      </c>
      <c r="E1208" t="inlineStr">
        <is>
          <t>Negativo</t>
        </is>
      </c>
      <c r="F1208" s="134" t="n">
        <v>45291</v>
      </c>
      <c r="G1208" t="n">
        <v>11.11</v>
      </c>
      <c r="H1208" t="n">
        <v>20</v>
      </c>
      <c r="I1208" t="inlineStr">
        <is>
          <t>262-2023-12-31</t>
        </is>
      </c>
    </row>
    <row r="1209">
      <c r="A1209" t="n">
        <v>262</v>
      </c>
      <c r="B1209" t="inlineStr">
        <is>
          <t>Reducción de número de sentencias condenatorias en contra del Poli</t>
        </is>
      </c>
      <c r="C1209" t="inlineStr">
        <is>
          <t>GESTIÓN JURÍDICA Y NORMATIVA</t>
        </is>
      </c>
      <c r="D1209" t="inlineStr">
        <is>
          <t>Semestral</t>
        </is>
      </c>
      <c r="E1209" t="inlineStr">
        <is>
          <t>Negativo</t>
        </is>
      </c>
      <c r="F1209" s="134" t="n">
        <v>45473</v>
      </c>
      <c r="G1209" t="n">
        <v>0</v>
      </c>
      <c r="H1209" t="n">
        <v>20</v>
      </c>
      <c r="I1209" t="inlineStr">
        <is>
          <t>262-2024-06-30</t>
        </is>
      </c>
    </row>
    <row r="1210">
      <c r="A1210" t="n">
        <v>262</v>
      </c>
      <c r="B1210" t="inlineStr">
        <is>
          <t>Reducción de número de sentencias condenatorias en contra del Poli</t>
        </is>
      </c>
      <c r="C1210" t="inlineStr">
        <is>
          <t>GESTIÓN JURÍDICA Y NORMATIVA</t>
        </is>
      </c>
      <c r="D1210" t="inlineStr">
        <is>
          <t>Semestral</t>
        </is>
      </c>
      <c r="E1210" t="inlineStr">
        <is>
          <t>Negativo</t>
        </is>
      </c>
      <c r="F1210" s="134" t="n">
        <v>45657</v>
      </c>
      <c r="G1210" t="n">
        <v>0</v>
      </c>
      <c r="H1210" t="n">
        <v>20</v>
      </c>
      <c r="I1210" t="inlineStr">
        <is>
          <t>262-2024-12-31</t>
        </is>
      </c>
    </row>
    <row r="1211">
      <c r="A1211" t="n">
        <v>262</v>
      </c>
      <c r="B1211" t="inlineStr">
        <is>
          <t>Reducción de número de sentencias condenatorias en contra del Poli</t>
        </is>
      </c>
      <c r="C1211" t="inlineStr">
        <is>
          <t>GESTIÓN JURÍDICA Y NORMATIVA</t>
        </is>
      </c>
      <c r="D1211" t="inlineStr">
        <is>
          <t>Semestral</t>
        </is>
      </c>
      <c r="E1211" t="inlineStr">
        <is>
          <t>Negativo</t>
        </is>
      </c>
      <c r="F1211" s="134" t="n">
        <v>45838</v>
      </c>
      <c r="G1211" t="n">
        <v>0</v>
      </c>
      <c r="H1211" t="n">
        <v>10</v>
      </c>
      <c r="I1211" t="inlineStr">
        <is>
          <t>262-2025-06-30</t>
        </is>
      </c>
    </row>
    <row r="1212">
      <c r="A1212" t="n">
        <v>262</v>
      </c>
      <c r="B1212" t="inlineStr">
        <is>
          <t>Reducción de número de sentencias condenatorias en contra del Poli</t>
        </is>
      </c>
      <c r="C1212" t="inlineStr">
        <is>
          <t>GESTIÓN JURÍDICA Y NORMATIVA</t>
        </is>
      </c>
      <c r="D1212" t="inlineStr">
        <is>
          <t>Semestral</t>
        </is>
      </c>
      <c r="E1212" t="inlineStr">
        <is>
          <t>Negativo</t>
        </is>
      </c>
      <c r="F1212" s="134" t="n">
        <v>46022</v>
      </c>
      <c r="G1212" t="n">
        <v>0</v>
      </c>
      <c r="I1212" t="inlineStr">
        <is>
          <t>262-2025-12-31</t>
        </is>
      </c>
    </row>
    <row r="1213">
      <c r="A1213" t="n">
        <v>263</v>
      </c>
      <c r="B1213" t="inlineStr">
        <is>
          <t>Oportunidad de respuesta de PQRS</t>
        </is>
      </c>
      <c r="C1213" t="inlineStr">
        <is>
          <t>GESTIÓN JURÍDICA Y NORMATIVA</t>
        </is>
      </c>
      <c r="D1213" t="inlineStr">
        <is>
          <t>Trimestral</t>
        </is>
      </c>
      <c r="E1213" t="inlineStr">
        <is>
          <t>Positivo</t>
        </is>
      </c>
      <c r="F1213" s="134" t="n">
        <v>45016</v>
      </c>
      <c r="G1213" t="n">
        <v>100</v>
      </c>
      <c r="H1213" t="n">
        <v>100</v>
      </c>
      <c r="I1213" t="inlineStr">
        <is>
          <t>263-2023-03-31</t>
        </is>
      </c>
    </row>
    <row r="1214">
      <c r="A1214" t="n">
        <v>263</v>
      </c>
      <c r="B1214" t="inlineStr">
        <is>
          <t>Oportunidad de respuesta de PQRS</t>
        </is>
      </c>
      <c r="C1214" t="inlineStr">
        <is>
          <t>GESTIÓN JURÍDICA Y NORMATIVA</t>
        </is>
      </c>
      <c r="D1214" t="inlineStr">
        <is>
          <t>Trimestral</t>
        </is>
      </c>
      <c r="E1214" t="inlineStr">
        <is>
          <t>Positivo</t>
        </is>
      </c>
      <c r="F1214" s="134" t="n">
        <v>45107</v>
      </c>
      <c r="G1214" t="n">
        <v>100</v>
      </c>
      <c r="H1214" t="n">
        <v>100</v>
      </c>
      <c r="I1214" t="inlineStr">
        <is>
          <t>263-2023-06-30</t>
        </is>
      </c>
    </row>
    <row r="1215">
      <c r="A1215" t="n">
        <v>263</v>
      </c>
      <c r="B1215" t="inlineStr">
        <is>
          <t>Oportunidad de respuesta de PQRS</t>
        </is>
      </c>
      <c r="C1215" t="inlineStr">
        <is>
          <t>GESTIÓN JURÍDICA Y NORMATIVA</t>
        </is>
      </c>
      <c r="D1215" t="inlineStr">
        <is>
          <t>Trimestral</t>
        </is>
      </c>
      <c r="E1215" t="inlineStr">
        <is>
          <t>Positivo</t>
        </is>
      </c>
      <c r="F1215" s="134" t="n">
        <v>45199</v>
      </c>
      <c r="G1215" t="n">
        <v>100</v>
      </c>
      <c r="H1215" t="n">
        <v>100</v>
      </c>
      <c r="I1215" t="inlineStr">
        <is>
          <t>263-2023-09-30</t>
        </is>
      </c>
    </row>
    <row r="1216">
      <c r="A1216" t="n">
        <v>263</v>
      </c>
      <c r="B1216" t="inlineStr">
        <is>
          <t>Oportunidad de respuesta de PQRS</t>
        </is>
      </c>
      <c r="C1216" t="inlineStr">
        <is>
          <t>GESTIÓN JURÍDICA Y NORMATIVA</t>
        </is>
      </c>
      <c r="D1216" t="inlineStr">
        <is>
          <t>Trimestral</t>
        </is>
      </c>
      <c r="E1216" t="inlineStr">
        <is>
          <t>Positivo</t>
        </is>
      </c>
      <c r="F1216" s="134" t="n">
        <v>45291</v>
      </c>
      <c r="G1216" t="n">
        <v>100</v>
      </c>
      <c r="H1216" t="n">
        <v>100</v>
      </c>
      <c r="I1216" t="inlineStr">
        <is>
          <t>263-2023-12-31</t>
        </is>
      </c>
    </row>
    <row r="1217">
      <c r="A1217" t="n">
        <v>263</v>
      </c>
      <c r="B1217" t="inlineStr">
        <is>
          <t>Oportunidad de respuesta de PQRS</t>
        </is>
      </c>
      <c r="C1217" t="inlineStr">
        <is>
          <t>GESTIÓN JURÍDICA Y NORMATIVA</t>
        </is>
      </c>
      <c r="D1217" t="inlineStr">
        <is>
          <t>Trimestral</t>
        </is>
      </c>
      <c r="E1217" t="inlineStr">
        <is>
          <t>Positivo</t>
        </is>
      </c>
      <c r="F1217" s="134" t="n">
        <v>45382</v>
      </c>
      <c r="G1217" t="n">
        <v>100</v>
      </c>
      <c r="H1217" t="n">
        <v>100</v>
      </c>
      <c r="I1217" t="inlineStr">
        <is>
          <t>263-2024-03-31</t>
        </is>
      </c>
    </row>
    <row r="1218">
      <c r="A1218" t="n">
        <v>263</v>
      </c>
      <c r="B1218" t="inlineStr">
        <is>
          <t>Oportunidad de respuesta de PQRS</t>
        </is>
      </c>
      <c r="C1218" t="inlineStr">
        <is>
          <t>GESTIÓN JURÍDICA Y NORMATIVA</t>
        </is>
      </c>
      <c r="D1218" t="inlineStr">
        <is>
          <t>Trimestral</t>
        </is>
      </c>
      <c r="E1218" t="inlineStr">
        <is>
          <t>Positivo</t>
        </is>
      </c>
      <c r="F1218" s="134" t="n">
        <v>45473</v>
      </c>
      <c r="G1218" t="n">
        <v>100</v>
      </c>
      <c r="H1218" t="n">
        <v>100</v>
      </c>
      <c r="I1218" t="inlineStr">
        <is>
          <t>263-2024-06-30</t>
        </is>
      </c>
    </row>
    <row r="1219">
      <c r="A1219" t="n">
        <v>263</v>
      </c>
      <c r="B1219" t="inlineStr">
        <is>
          <t>Oportunidad de respuesta de PQRS</t>
        </is>
      </c>
      <c r="C1219" t="inlineStr">
        <is>
          <t>GESTIÓN JURÍDICA Y NORMATIVA</t>
        </is>
      </c>
      <c r="D1219" t="inlineStr">
        <is>
          <t>Trimestral</t>
        </is>
      </c>
      <c r="E1219" t="inlineStr">
        <is>
          <t>Positivo</t>
        </is>
      </c>
      <c r="F1219" s="134" t="n">
        <v>45565</v>
      </c>
      <c r="G1219" t="n">
        <v>100</v>
      </c>
      <c r="H1219" t="n">
        <v>100</v>
      </c>
      <c r="I1219" t="inlineStr">
        <is>
          <t>263-2024-09-30</t>
        </is>
      </c>
    </row>
    <row r="1220">
      <c r="A1220" t="n">
        <v>263</v>
      </c>
      <c r="B1220" t="inlineStr">
        <is>
          <t>Oportunidad de respuesta de PQRS</t>
        </is>
      </c>
      <c r="C1220" t="inlineStr">
        <is>
          <t>GESTIÓN JURÍDICA Y NORMATIVA</t>
        </is>
      </c>
      <c r="D1220" t="inlineStr">
        <is>
          <t>Trimestral</t>
        </is>
      </c>
      <c r="E1220" t="inlineStr">
        <is>
          <t>Positivo</t>
        </is>
      </c>
      <c r="F1220" s="134" t="n">
        <v>45657</v>
      </c>
      <c r="G1220" t="n">
        <v>100</v>
      </c>
      <c r="H1220" t="n">
        <v>100</v>
      </c>
      <c r="I1220" t="inlineStr">
        <is>
          <t>263-2024-12-31</t>
        </is>
      </c>
    </row>
    <row r="1221">
      <c r="A1221" t="n">
        <v>263</v>
      </c>
      <c r="B1221" t="inlineStr">
        <is>
          <t>Oportunidad de respuesta de PQRS</t>
        </is>
      </c>
      <c r="C1221" t="inlineStr">
        <is>
          <t>GESTIÓN JURÍDICA Y NORMATIVA</t>
        </is>
      </c>
      <c r="D1221" t="inlineStr">
        <is>
          <t>Trimestral</t>
        </is>
      </c>
      <c r="E1221" t="inlineStr">
        <is>
          <t>Positivo</t>
        </is>
      </c>
      <c r="F1221" s="134" t="n">
        <v>45747</v>
      </c>
      <c r="G1221" t="n">
        <v>100</v>
      </c>
      <c r="H1221" t="n">
        <v>100</v>
      </c>
      <c r="I1221" t="inlineStr">
        <is>
          <t>263-2025-03-31</t>
        </is>
      </c>
    </row>
    <row r="1222">
      <c r="A1222" t="n">
        <v>263</v>
      </c>
      <c r="B1222" t="inlineStr">
        <is>
          <t>Oportunidad de respuesta de PQRS</t>
        </is>
      </c>
      <c r="C1222" t="inlineStr">
        <is>
          <t>GESTIÓN JURÍDICA Y NORMATIVA</t>
        </is>
      </c>
      <c r="D1222" t="inlineStr">
        <is>
          <t>Trimestral</t>
        </is>
      </c>
      <c r="E1222" t="inlineStr">
        <is>
          <t>Positivo</t>
        </is>
      </c>
      <c r="F1222" s="134" t="n">
        <v>45838</v>
      </c>
      <c r="G1222" t="n">
        <v>100</v>
      </c>
      <c r="H1222" t="n">
        <v>100</v>
      </c>
      <c r="I1222" t="inlineStr">
        <is>
          <t>263-2025-06-30</t>
        </is>
      </c>
    </row>
    <row r="1223">
      <c r="A1223" t="n">
        <v>263</v>
      </c>
      <c r="B1223" t="inlineStr">
        <is>
          <t>Oportunidad de respuesta de PQRS</t>
        </is>
      </c>
      <c r="C1223" t="inlineStr">
        <is>
          <t>GESTIÓN JURÍDICA Y NORMATIVA</t>
        </is>
      </c>
      <c r="D1223" t="inlineStr">
        <is>
          <t>Trimestral</t>
        </is>
      </c>
      <c r="E1223" t="inlineStr">
        <is>
          <t>Positivo</t>
        </is>
      </c>
      <c r="F1223" s="134" t="n">
        <v>45930</v>
      </c>
      <c r="G1223" t="n">
        <v>100</v>
      </c>
      <c r="H1223" t="n">
        <v>100</v>
      </c>
      <c r="I1223" t="inlineStr">
        <is>
          <t>263-2025-09-30</t>
        </is>
      </c>
    </row>
    <row r="1224">
      <c r="A1224" t="n">
        <v>263</v>
      </c>
      <c r="B1224" t="inlineStr">
        <is>
          <t>Oportunidad de respuesta de PQRS</t>
        </is>
      </c>
      <c r="C1224" t="inlineStr">
        <is>
          <t>GESTIÓN JURÍDICA Y NORMATIVA</t>
        </is>
      </c>
      <c r="D1224" t="inlineStr">
        <is>
          <t>Trimestral</t>
        </is>
      </c>
      <c r="E1224" t="inlineStr">
        <is>
          <t>Positivo</t>
        </is>
      </c>
      <c r="F1224" s="134" t="n">
        <v>46022</v>
      </c>
      <c r="G1224" t="n">
        <v>100</v>
      </c>
      <c r="H1224" t="n">
        <v>100</v>
      </c>
      <c r="I1224" t="inlineStr">
        <is>
          <t>263-2025-12-31</t>
        </is>
      </c>
    </row>
    <row r="1225">
      <c r="A1225" t="n">
        <v>265</v>
      </c>
      <c r="B1225" t="inlineStr">
        <is>
          <t>Eficiencia Emisión De Conceptos Jurídicos (Jurídicos)</t>
        </is>
      </c>
      <c r="C1225" t="inlineStr">
        <is>
          <t>GESTIÓN JURÍDICA Y NORMATIVA</t>
        </is>
      </c>
      <c r="D1225" t="inlineStr">
        <is>
          <t>Trimestral</t>
        </is>
      </c>
      <c r="E1225" t="inlineStr">
        <is>
          <t>Positivo</t>
        </is>
      </c>
      <c r="F1225" s="134" t="n">
        <v>45016</v>
      </c>
      <c r="H1225" t="n">
        <v>100</v>
      </c>
      <c r="I1225" t="inlineStr">
        <is>
          <t>265-2023-03-31</t>
        </is>
      </c>
    </row>
    <row r="1226">
      <c r="A1226" t="n">
        <v>265</v>
      </c>
      <c r="B1226" t="inlineStr">
        <is>
          <t>Eficiencia Emisión De Conceptos Jurídicos (Jurídicos)</t>
        </is>
      </c>
      <c r="C1226" t="inlineStr">
        <is>
          <t>GESTIÓN JURÍDICA Y NORMATIVA</t>
        </is>
      </c>
      <c r="D1226" t="inlineStr">
        <is>
          <t>Trimestral</t>
        </is>
      </c>
      <c r="E1226" t="inlineStr">
        <is>
          <t>Positivo</t>
        </is>
      </c>
      <c r="F1226" s="134" t="n">
        <v>45107</v>
      </c>
      <c r="G1226" t="n">
        <v>80</v>
      </c>
      <c r="H1226" t="n">
        <v>100</v>
      </c>
      <c r="I1226" t="inlineStr">
        <is>
          <t>265-2023-06-30</t>
        </is>
      </c>
    </row>
    <row r="1227">
      <c r="A1227" t="n">
        <v>265</v>
      </c>
      <c r="B1227" t="inlineStr">
        <is>
          <t>Eficiencia Emisión De Conceptos Jurídicos (Jurídicos)</t>
        </is>
      </c>
      <c r="C1227" t="inlineStr">
        <is>
          <t>GESTIÓN JURÍDICA Y NORMATIVA</t>
        </is>
      </c>
      <c r="D1227" t="inlineStr">
        <is>
          <t>Trimestral</t>
        </is>
      </c>
      <c r="E1227" t="inlineStr">
        <is>
          <t>Positivo</t>
        </is>
      </c>
      <c r="F1227" s="134" t="n">
        <v>45199</v>
      </c>
      <c r="H1227" t="n">
        <v>100</v>
      </c>
      <c r="I1227" t="inlineStr">
        <is>
          <t>265-2023-09-30</t>
        </is>
      </c>
    </row>
    <row r="1228">
      <c r="A1228" t="n">
        <v>265</v>
      </c>
      <c r="B1228" t="inlineStr">
        <is>
          <t>Eficiencia Emisión De Conceptos Jurídicos (Jurídicos)</t>
        </is>
      </c>
      <c r="C1228" t="inlineStr">
        <is>
          <t>GESTIÓN JURÍDICA Y NORMATIVA</t>
        </is>
      </c>
      <c r="D1228" t="inlineStr">
        <is>
          <t>Trimestral</t>
        </is>
      </c>
      <c r="E1228" t="inlineStr">
        <is>
          <t>Positivo</t>
        </is>
      </c>
      <c r="F1228" s="134" t="n">
        <v>45291</v>
      </c>
      <c r="G1228" t="n">
        <v>97.13</v>
      </c>
      <c r="H1228" t="n">
        <v>100</v>
      </c>
      <c r="I1228" t="inlineStr">
        <is>
          <t>265-2023-12-31</t>
        </is>
      </c>
    </row>
    <row r="1229">
      <c r="A1229" t="n">
        <v>265</v>
      </c>
      <c r="B1229" t="inlineStr">
        <is>
          <t>Eficiencia Emisión De Conceptos Jurídicos (Jurídicos)</t>
        </is>
      </c>
      <c r="C1229" t="inlineStr">
        <is>
          <t>GESTIÓN JURÍDICA Y NORMATIVA</t>
        </is>
      </c>
      <c r="D1229" t="inlineStr">
        <is>
          <t>Trimestral</t>
        </is>
      </c>
      <c r="E1229" t="inlineStr">
        <is>
          <t>Positivo</t>
        </is>
      </c>
      <c r="F1229" s="134" t="n">
        <v>45382</v>
      </c>
      <c r="H1229" t="n">
        <v>95</v>
      </c>
      <c r="I1229" t="inlineStr">
        <is>
          <t>265-2024-03-31</t>
        </is>
      </c>
    </row>
    <row r="1230">
      <c r="A1230" t="n">
        <v>265</v>
      </c>
      <c r="B1230" t="inlineStr">
        <is>
          <t>Eficiencia Emisión De Conceptos Jurídicos (Jurídicos)</t>
        </is>
      </c>
      <c r="C1230" t="inlineStr">
        <is>
          <t>GESTIÓN JURÍDICA Y NORMATIVA</t>
        </is>
      </c>
      <c r="D1230" t="inlineStr">
        <is>
          <t>Trimestral</t>
        </is>
      </c>
      <c r="E1230" t="inlineStr">
        <is>
          <t>Positivo</t>
        </is>
      </c>
      <c r="F1230" s="134" t="n">
        <v>45473</v>
      </c>
      <c r="G1230" t="n">
        <v>100</v>
      </c>
      <c r="H1230" t="n">
        <v>95</v>
      </c>
      <c r="I1230" t="inlineStr">
        <is>
          <t>265-2024-06-30</t>
        </is>
      </c>
    </row>
    <row r="1231">
      <c r="A1231" t="n">
        <v>265</v>
      </c>
      <c r="B1231" t="inlineStr">
        <is>
          <t>Eficiencia Emisión De Conceptos Jurídicos (Jurídicos)</t>
        </is>
      </c>
      <c r="C1231" t="inlineStr">
        <is>
          <t>GESTIÓN JURÍDICA Y NORMATIVA</t>
        </is>
      </c>
      <c r="D1231" t="inlineStr">
        <is>
          <t>Trimestral</t>
        </is>
      </c>
      <c r="E1231" t="inlineStr">
        <is>
          <t>Positivo</t>
        </is>
      </c>
      <c r="F1231" s="134" t="n">
        <v>45565</v>
      </c>
      <c r="H1231" t="n">
        <v>95</v>
      </c>
      <c r="I1231" t="inlineStr">
        <is>
          <t>265-2024-09-30</t>
        </is>
      </c>
    </row>
    <row r="1232">
      <c r="A1232" t="n">
        <v>265</v>
      </c>
      <c r="B1232" t="inlineStr">
        <is>
          <t>Eficiencia Emisión De Conceptos Jurídicos (Jurídicos)</t>
        </is>
      </c>
      <c r="C1232" t="inlineStr">
        <is>
          <t>GESTIÓN JURÍDICA Y NORMATIVA</t>
        </is>
      </c>
      <c r="D1232" t="inlineStr">
        <is>
          <t>Trimestral</t>
        </is>
      </c>
      <c r="E1232" t="inlineStr">
        <is>
          <t>Positivo</t>
        </is>
      </c>
      <c r="F1232" s="134" t="n">
        <v>45657</v>
      </c>
      <c r="G1232" t="n">
        <v>100</v>
      </c>
      <c r="H1232" t="n">
        <v>95</v>
      </c>
      <c r="I1232" t="inlineStr">
        <is>
          <t>265-2024-12-31</t>
        </is>
      </c>
    </row>
    <row r="1233">
      <c r="A1233" t="n">
        <v>265</v>
      </c>
      <c r="B1233" t="inlineStr">
        <is>
          <t>Eficiencia Emisión De Conceptos Jurídicos (Jurídicos)</t>
        </is>
      </c>
      <c r="C1233" t="inlineStr">
        <is>
          <t>GESTIÓN JURÍDICA Y NORMATIVA</t>
        </is>
      </c>
      <c r="D1233" t="inlineStr">
        <is>
          <t>Trimestral</t>
        </is>
      </c>
      <c r="E1233" t="inlineStr">
        <is>
          <t>Positivo</t>
        </is>
      </c>
      <c r="F1233" s="134" t="n">
        <v>45747</v>
      </c>
      <c r="H1233" t="n">
        <v>95</v>
      </c>
      <c r="I1233" t="inlineStr">
        <is>
          <t>265-2025-03-31</t>
        </is>
      </c>
    </row>
    <row r="1234">
      <c r="A1234" t="n">
        <v>265</v>
      </c>
      <c r="B1234" t="inlineStr">
        <is>
          <t>Eficiencia Emisión De Conceptos Jurídicos (Jurídicos)</t>
        </is>
      </c>
      <c r="C1234" t="inlineStr">
        <is>
          <t>GESTIÓN JURÍDICA Y NORMATIVA</t>
        </is>
      </c>
      <c r="D1234" t="inlineStr">
        <is>
          <t>Trimestral</t>
        </is>
      </c>
      <c r="E1234" t="inlineStr">
        <is>
          <t>Positivo</t>
        </is>
      </c>
      <c r="F1234" s="134" t="n">
        <v>45838</v>
      </c>
      <c r="G1234" t="n">
        <v>100</v>
      </c>
      <c r="H1234" t="n">
        <v>95</v>
      </c>
      <c r="I1234" t="inlineStr">
        <is>
          <t>265-2025-06-30</t>
        </is>
      </c>
    </row>
    <row r="1235">
      <c r="A1235" t="n">
        <v>265</v>
      </c>
      <c r="B1235" t="inlineStr">
        <is>
          <t>Eficiencia Emisión De Conceptos Jurídicos (Jurídicos)</t>
        </is>
      </c>
      <c r="C1235" t="inlineStr">
        <is>
          <t>GESTIÓN JURÍDICA Y NORMATIVA</t>
        </is>
      </c>
      <c r="D1235" t="inlineStr">
        <is>
          <t>Trimestral</t>
        </is>
      </c>
      <c r="E1235" t="inlineStr">
        <is>
          <t>Positivo</t>
        </is>
      </c>
      <c r="F1235" s="134" t="n">
        <v>45930</v>
      </c>
      <c r="G1235" t="n">
        <v>100</v>
      </c>
      <c r="H1235" t="n">
        <v>95</v>
      </c>
      <c r="I1235" t="inlineStr">
        <is>
          <t>265-2025-09-30</t>
        </is>
      </c>
    </row>
    <row r="1236">
      <c r="A1236" t="n">
        <v>265</v>
      </c>
      <c r="B1236" t="inlineStr">
        <is>
          <t>Eficiencia Emisión De Conceptos Jurídicos (Jurídicos)</t>
        </is>
      </c>
      <c r="C1236" t="inlineStr">
        <is>
          <t>GESTIÓN JURÍDICA Y NORMATIVA</t>
        </is>
      </c>
      <c r="D1236" t="inlineStr">
        <is>
          <t>Trimestral</t>
        </is>
      </c>
      <c r="E1236" t="inlineStr">
        <is>
          <t>Positivo</t>
        </is>
      </c>
      <c r="F1236" s="134" t="n">
        <v>46022</v>
      </c>
      <c r="G1236" t="n">
        <v>100</v>
      </c>
      <c r="H1236" t="n">
        <v>95</v>
      </c>
      <c r="I1236" t="inlineStr">
        <is>
          <t>265-2025-12-31</t>
        </is>
      </c>
    </row>
    <row r="1237">
      <c r="A1237" t="n">
        <v>266</v>
      </c>
      <c r="B1237" t="inlineStr">
        <is>
          <t>Oportunidad en la elaboración de contratos</t>
        </is>
      </c>
      <c r="C1237" t="inlineStr">
        <is>
          <t>GESTIÓN JURÍDICA Y NORMATIVA</t>
        </is>
      </c>
      <c r="D1237" t="inlineStr">
        <is>
          <t>Trimestral</t>
        </is>
      </c>
      <c r="E1237" t="inlineStr">
        <is>
          <t>Positivo</t>
        </is>
      </c>
      <c r="F1237" s="134" t="n">
        <v>45016</v>
      </c>
      <c r="H1237" t="n">
        <v>95</v>
      </c>
      <c r="I1237" t="inlineStr">
        <is>
          <t>266-2023-03-31</t>
        </is>
      </c>
    </row>
    <row r="1238">
      <c r="A1238" t="n">
        <v>266</v>
      </c>
      <c r="B1238" t="inlineStr">
        <is>
          <t>Oportunidad en la elaboración de contratos</t>
        </is>
      </c>
      <c r="C1238" t="inlineStr">
        <is>
          <t>GESTIÓN JURÍDICA Y NORMATIVA</t>
        </is>
      </c>
      <c r="D1238" t="inlineStr">
        <is>
          <t>Trimestral</t>
        </is>
      </c>
      <c r="E1238" t="inlineStr">
        <is>
          <t>Positivo</t>
        </is>
      </c>
      <c r="F1238" s="134" t="n">
        <v>45107</v>
      </c>
      <c r="G1238" t="n">
        <v>89.907038512616</v>
      </c>
      <c r="H1238" t="n">
        <v>95</v>
      </c>
      <c r="I1238" t="inlineStr">
        <is>
          <t>266-2023-06-30</t>
        </is>
      </c>
    </row>
    <row r="1239">
      <c r="A1239" t="n">
        <v>266</v>
      </c>
      <c r="B1239" t="inlineStr">
        <is>
          <t>Oportunidad en la elaboración de contratos</t>
        </is>
      </c>
      <c r="C1239" t="inlineStr">
        <is>
          <t>GESTIÓN JURÍDICA Y NORMATIVA</t>
        </is>
      </c>
      <c r="D1239" t="inlineStr">
        <is>
          <t>Trimestral</t>
        </is>
      </c>
      <c r="E1239" t="inlineStr">
        <is>
          <t>Positivo</t>
        </is>
      </c>
      <c r="F1239" s="134" t="n">
        <v>45199</v>
      </c>
      <c r="H1239" t="n">
        <v>95</v>
      </c>
      <c r="I1239" t="inlineStr">
        <is>
          <t>266-2023-09-30</t>
        </is>
      </c>
    </row>
    <row r="1240">
      <c r="A1240" t="n">
        <v>266</v>
      </c>
      <c r="B1240" t="inlineStr">
        <is>
          <t>Oportunidad en la elaboración de contratos</t>
        </is>
      </c>
      <c r="C1240" t="inlineStr">
        <is>
          <t>GESTIÓN JURÍDICA Y NORMATIVA</t>
        </is>
      </c>
      <c r="D1240" t="inlineStr">
        <is>
          <t>Trimestral</t>
        </is>
      </c>
      <c r="E1240" t="inlineStr">
        <is>
          <t>Positivo</t>
        </is>
      </c>
      <c r="F1240" s="134" t="n">
        <v>45291</v>
      </c>
      <c r="G1240" t="n">
        <v>97.06999999999999</v>
      </c>
      <c r="H1240" t="n">
        <v>95</v>
      </c>
      <c r="I1240" t="inlineStr">
        <is>
          <t>266-2023-12-31</t>
        </is>
      </c>
    </row>
    <row r="1241">
      <c r="A1241" t="n">
        <v>266</v>
      </c>
      <c r="B1241" t="inlineStr">
        <is>
          <t>Oportunidad en la elaboración de contratos</t>
        </is>
      </c>
      <c r="C1241" t="inlineStr">
        <is>
          <t>GESTIÓN JURÍDICA Y NORMATIVA</t>
        </is>
      </c>
      <c r="D1241" t="inlineStr">
        <is>
          <t>Trimestral</t>
        </is>
      </c>
      <c r="E1241" t="inlineStr">
        <is>
          <t>Positivo</t>
        </is>
      </c>
      <c r="F1241" s="134" t="n">
        <v>45382</v>
      </c>
      <c r="H1241" t="n">
        <v>95</v>
      </c>
      <c r="I1241" t="inlineStr">
        <is>
          <t>266-2024-03-31</t>
        </is>
      </c>
    </row>
    <row r="1242">
      <c r="A1242" t="n">
        <v>266</v>
      </c>
      <c r="B1242" t="inlineStr">
        <is>
          <t>Oportunidad en la elaboración de contratos</t>
        </is>
      </c>
      <c r="C1242" t="inlineStr">
        <is>
          <t>GESTIÓN JURÍDICA Y NORMATIVA</t>
        </is>
      </c>
      <c r="D1242" t="inlineStr">
        <is>
          <t>Trimestral</t>
        </is>
      </c>
      <c r="E1242" t="inlineStr">
        <is>
          <t>Positivo</t>
        </is>
      </c>
      <c r="F1242" s="134" t="n">
        <v>45473</v>
      </c>
      <c r="G1242" t="n">
        <v>95.02</v>
      </c>
      <c r="H1242" t="n">
        <v>95</v>
      </c>
      <c r="I1242" t="inlineStr">
        <is>
          <t>266-2024-06-30</t>
        </is>
      </c>
    </row>
    <row r="1243">
      <c r="A1243" t="n">
        <v>266</v>
      </c>
      <c r="B1243" t="inlineStr">
        <is>
          <t>Oportunidad en la elaboración de contratos</t>
        </is>
      </c>
      <c r="C1243" t="inlineStr">
        <is>
          <t>GESTIÓN JURÍDICA Y NORMATIVA</t>
        </is>
      </c>
      <c r="D1243" t="inlineStr">
        <is>
          <t>Trimestral</t>
        </is>
      </c>
      <c r="E1243" t="inlineStr">
        <is>
          <t>Positivo</t>
        </is>
      </c>
      <c r="F1243" s="134" t="n">
        <v>45565</v>
      </c>
      <c r="H1243" t="n">
        <v>95</v>
      </c>
      <c r="I1243" t="inlineStr">
        <is>
          <t>266-2024-09-30</t>
        </is>
      </c>
    </row>
    <row r="1244">
      <c r="A1244" t="n">
        <v>266</v>
      </c>
      <c r="B1244" t="inlineStr">
        <is>
          <t>Oportunidad en la elaboración de contratos</t>
        </is>
      </c>
      <c r="C1244" t="inlineStr">
        <is>
          <t>GESTIÓN JURÍDICA Y NORMATIVA</t>
        </is>
      </c>
      <c r="D1244" t="inlineStr">
        <is>
          <t>Trimestral</t>
        </is>
      </c>
      <c r="E1244" t="inlineStr">
        <is>
          <t>Positivo</t>
        </is>
      </c>
      <c r="F1244" s="134" t="n">
        <v>45657</v>
      </c>
      <c r="G1244" t="n">
        <v>81.93000000000001</v>
      </c>
      <c r="H1244" t="n">
        <v>95</v>
      </c>
      <c r="I1244" t="inlineStr">
        <is>
          <t>266-2024-12-31</t>
        </is>
      </c>
    </row>
    <row r="1245">
      <c r="A1245" t="n">
        <v>266</v>
      </c>
      <c r="B1245" t="inlineStr">
        <is>
          <t>Oportunidad en la elaboración de contratos</t>
        </is>
      </c>
      <c r="C1245" t="inlineStr">
        <is>
          <t>GESTIÓN JURÍDICA Y NORMATIVA</t>
        </is>
      </c>
      <c r="D1245" t="inlineStr">
        <is>
          <t>Trimestral</t>
        </is>
      </c>
      <c r="E1245" t="inlineStr">
        <is>
          <t>Positivo</t>
        </is>
      </c>
      <c r="F1245" s="134" t="n">
        <v>45747</v>
      </c>
      <c r="H1245" t="n">
        <v>95</v>
      </c>
      <c r="I1245" t="inlineStr">
        <is>
          <t>266-2025-03-31</t>
        </is>
      </c>
    </row>
    <row r="1246">
      <c r="A1246" t="n">
        <v>266</v>
      </c>
      <c r="B1246" t="inlineStr">
        <is>
          <t>Oportunidad en la elaboración de contratos</t>
        </is>
      </c>
      <c r="C1246" t="inlineStr">
        <is>
          <t>GESTIÓN JURÍDICA Y NORMATIVA</t>
        </is>
      </c>
      <c r="D1246" t="inlineStr">
        <is>
          <t>Trimestral</t>
        </is>
      </c>
      <c r="E1246" t="inlineStr">
        <is>
          <t>Positivo</t>
        </is>
      </c>
      <c r="F1246" s="134" t="n">
        <v>45838</v>
      </c>
      <c r="G1246" t="n">
        <v>53.15</v>
      </c>
      <c r="H1246" t="n">
        <v>95</v>
      </c>
      <c r="I1246" t="inlineStr">
        <is>
          <t>266-2025-06-30</t>
        </is>
      </c>
    </row>
    <row r="1247">
      <c r="A1247" t="n">
        <v>266</v>
      </c>
      <c r="B1247" t="inlineStr">
        <is>
          <t>Oportunidad en la elaboración de contratos</t>
        </is>
      </c>
      <c r="C1247" t="inlineStr">
        <is>
          <t>GESTIÓN JURÍDICA Y NORMATIVA</t>
        </is>
      </c>
      <c r="D1247" t="inlineStr">
        <is>
          <t>Trimestral</t>
        </is>
      </c>
      <c r="E1247" t="inlineStr">
        <is>
          <t>Positivo</t>
        </is>
      </c>
      <c r="F1247" s="134" t="n">
        <v>45930</v>
      </c>
      <c r="G1247" t="n">
        <v>80</v>
      </c>
      <c r="H1247" t="n">
        <v>95</v>
      </c>
      <c r="I1247" t="inlineStr">
        <is>
          <t>266-2025-09-30</t>
        </is>
      </c>
    </row>
    <row r="1248">
      <c r="A1248" t="n">
        <v>266</v>
      </c>
      <c r="B1248" t="inlineStr">
        <is>
          <t>Oportunidad en la elaboración de contratos</t>
        </is>
      </c>
      <c r="C1248" t="inlineStr">
        <is>
          <t>GESTIÓN JURÍDICA Y NORMATIVA</t>
        </is>
      </c>
      <c r="D1248" t="inlineStr">
        <is>
          <t>Trimestral</t>
        </is>
      </c>
      <c r="E1248" t="inlineStr">
        <is>
          <t>Positivo</t>
        </is>
      </c>
      <c r="F1248" s="134" t="n">
        <v>46022</v>
      </c>
      <c r="G1248" t="n">
        <v>96.2</v>
      </c>
      <c r="H1248" t="n">
        <v>95</v>
      </c>
      <c r="I1248" t="inlineStr">
        <is>
          <t>266-2025-12-31</t>
        </is>
      </c>
    </row>
    <row r="1249">
      <c r="A1249" t="n">
        <v>268</v>
      </c>
      <c r="B1249" t="inlineStr">
        <is>
          <t>Cantidad de usuarios - (Metrica)</t>
        </is>
      </c>
      <c r="C1249" t="inlineStr">
        <is>
          <t>Centro de Medios Audiovisuales</t>
        </is>
      </c>
      <c r="D1249" t="inlineStr">
        <is>
          <t>Semestral</t>
        </is>
      </c>
      <c r="E1249" t="inlineStr">
        <is>
          <t>Positivo</t>
        </is>
      </c>
      <c r="F1249" s="134" t="n">
        <v>45107</v>
      </c>
      <c r="G1249" t="n">
        <v>661</v>
      </c>
      <c r="I1249" t="inlineStr">
        <is>
          <t>268-2023-06-30</t>
        </is>
      </c>
    </row>
    <row r="1250">
      <c r="A1250" t="n">
        <v>268</v>
      </c>
      <c r="B1250" t="inlineStr">
        <is>
          <t>Cantidad de usuarios - (Metrica)</t>
        </is>
      </c>
      <c r="C1250" t="inlineStr">
        <is>
          <t>Centro de Medios Audiovisuales</t>
        </is>
      </c>
      <c r="D1250" t="inlineStr">
        <is>
          <t>Semestral</t>
        </is>
      </c>
      <c r="E1250" t="inlineStr">
        <is>
          <t>Positivo</t>
        </is>
      </c>
      <c r="F1250" s="134" t="n">
        <v>45291</v>
      </c>
      <c r="G1250" t="n">
        <v>727</v>
      </c>
      <c r="I1250" t="inlineStr">
        <is>
          <t>268-2023-12-31</t>
        </is>
      </c>
    </row>
    <row r="1251">
      <c r="A1251" t="n">
        <v>268</v>
      </c>
      <c r="B1251" t="inlineStr">
        <is>
          <t>Cantidad de usuarios - (Metrica)</t>
        </is>
      </c>
      <c r="C1251" t="inlineStr">
        <is>
          <t>Centro de Medios Audiovisuales</t>
        </is>
      </c>
      <c r="D1251" t="inlineStr">
        <is>
          <t>Semestral</t>
        </is>
      </c>
      <c r="E1251" t="inlineStr">
        <is>
          <t>Positivo</t>
        </is>
      </c>
      <c r="F1251" s="134" t="n">
        <v>45473</v>
      </c>
      <c r="G1251" t="n">
        <v>743</v>
      </c>
      <c r="I1251" t="inlineStr">
        <is>
          <t>268-2024-06-30</t>
        </is>
      </c>
    </row>
    <row r="1252">
      <c r="A1252" t="n">
        <v>268</v>
      </c>
      <c r="B1252" t="inlineStr">
        <is>
          <t>Cantidad de usuarios - (Metrica)</t>
        </is>
      </c>
      <c r="C1252" t="inlineStr">
        <is>
          <t>Centro de Medios Audiovisuales</t>
        </is>
      </c>
      <c r="D1252" t="inlineStr">
        <is>
          <t>Semestral</t>
        </is>
      </c>
      <c r="E1252" t="inlineStr">
        <is>
          <t>Positivo</t>
        </is>
      </c>
      <c r="F1252" s="134" t="n">
        <v>45657</v>
      </c>
      <c r="G1252" t="n">
        <v>732</v>
      </c>
      <c r="I1252" t="inlineStr">
        <is>
          <t>268-2024-12-31</t>
        </is>
      </c>
    </row>
    <row r="1253">
      <c r="A1253" t="n">
        <v>268</v>
      </c>
      <c r="B1253" t="inlineStr">
        <is>
          <t>Cantidad de usuarios - (Metrica)</t>
        </is>
      </c>
      <c r="C1253" t="inlineStr">
        <is>
          <t>Centro de Medios Audiovisuales</t>
        </is>
      </c>
      <c r="D1253" t="inlineStr">
        <is>
          <t>Semestral</t>
        </is>
      </c>
      <c r="E1253" t="inlineStr">
        <is>
          <t>Positivo</t>
        </is>
      </c>
      <c r="F1253" s="134" t="n">
        <v>45838</v>
      </c>
      <c r="G1253" t="n">
        <v>765</v>
      </c>
      <c r="I1253" t="inlineStr">
        <is>
          <t>268-2025-06-30</t>
        </is>
      </c>
    </row>
    <row r="1254">
      <c r="A1254" t="n">
        <v>268</v>
      </c>
      <c r="B1254" t="inlineStr">
        <is>
          <t>Cantidad de usuarios - (Metrica)</t>
        </is>
      </c>
      <c r="C1254" t="inlineStr">
        <is>
          <t>Centro de Medios Audiovisuales</t>
        </is>
      </c>
      <c r="D1254" t="inlineStr">
        <is>
          <t>Semestral</t>
        </is>
      </c>
      <c r="E1254" t="inlineStr">
        <is>
          <t>Positivo</t>
        </is>
      </c>
      <c r="F1254" s="134" t="n">
        <v>46022</v>
      </c>
      <c r="G1254" t="n">
        <v>877</v>
      </c>
      <c r="I1254" t="inlineStr">
        <is>
          <t>268-2025-12-31</t>
        </is>
      </c>
    </row>
    <row r="1255">
      <c r="A1255" t="n">
        <v>269</v>
      </c>
      <c r="B1255" t="inlineStr">
        <is>
          <t>N de personas promedio por evento - (Metrica)</t>
        </is>
      </c>
      <c r="C1255" t="inlineStr">
        <is>
          <t>Centro de Medios Audiovisuales</t>
        </is>
      </c>
      <c r="D1255" t="inlineStr">
        <is>
          <t>Semestral</t>
        </is>
      </c>
      <c r="E1255" t="inlineStr">
        <is>
          <t>Positivo</t>
        </is>
      </c>
      <c r="F1255" s="134" t="n">
        <v>45107</v>
      </c>
      <c r="G1255" t="n">
        <v>0.4</v>
      </c>
      <c r="I1255" t="inlineStr">
        <is>
          <t>269-2023-06-30</t>
        </is>
      </c>
    </row>
    <row r="1256">
      <c r="A1256" t="n">
        <v>269</v>
      </c>
      <c r="B1256" t="inlineStr">
        <is>
          <t>N de personas promedio por evento - (Metrica)</t>
        </is>
      </c>
      <c r="C1256" t="inlineStr">
        <is>
          <t>Centro de Medios Audiovisuales</t>
        </is>
      </c>
      <c r="D1256" t="inlineStr">
        <is>
          <t>Semestral</t>
        </is>
      </c>
      <c r="E1256" t="inlineStr">
        <is>
          <t>Positivo</t>
        </is>
      </c>
      <c r="F1256" s="134" t="n">
        <v>45291</v>
      </c>
      <c r="G1256" t="n">
        <v>1.276978417266187</v>
      </c>
      <c r="I1256" t="inlineStr">
        <is>
          <t>269-2023-12-31</t>
        </is>
      </c>
    </row>
    <row r="1257">
      <c r="A1257" t="n">
        <v>269</v>
      </c>
      <c r="B1257" t="inlineStr">
        <is>
          <t>N de personas promedio por evento - (Metrica)</t>
        </is>
      </c>
      <c r="C1257" t="inlineStr">
        <is>
          <t>Centro de Medios Audiovisuales</t>
        </is>
      </c>
      <c r="D1257" t="inlineStr">
        <is>
          <t>Semestral</t>
        </is>
      </c>
      <c r="E1257" t="inlineStr">
        <is>
          <t>Positivo</t>
        </is>
      </c>
      <c r="F1257" s="134" t="n">
        <v>45473</v>
      </c>
      <c r="G1257" t="n">
        <v>3</v>
      </c>
      <c r="I1257" t="inlineStr">
        <is>
          <t>269-2024-06-30</t>
        </is>
      </c>
    </row>
    <row r="1258">
      <c r="A1258" t="n">
        <v>269</v>
      </c>
      <c r="B1258" t="inlineStr">
        <is>
          <t>N de personas promedio por evento - (Metrica)</t>
        </is>
      </c>
      <c r="C1258" t="inlineStr">
        <is>
          <t>Centro de Medios Audiovisuales</t>
        </is>
      </c>
      <c r="D1258" t="inlineStr">
        <is>
          <t>Semestral</t>
        </is>
      </c>
      <c r="E1258" t="inlineStr">
        <is>
          <t>Positivo</t>
        </is>
      </c>
      <c r="F1258" s="134" t="n">
        <v>45657</v>
      </c>
      <c r="G1258" t="n">
        <v>1.28</v>
      </c>
      <c r="I1258" t="inlineStr">
        <is>
          <t>269-2024-12-31</t>
        </is>
      </c>
    </row>
    <row r="1259">
      <c r="A1259" t="n">
        <v>269</v>
      </c>
      <c r="B1259" t="inlineStr">
        <is>
          <t>N de personas promedio por evento - (Metrica)</t>
        </is>
      </c>
      <c r="C1259" t="inlineStr">
        <is>
          <t>Centro de Medios Audiovisuales</t>
        </is>
      </c>
      <c r="D1259" t="inlineStr">
        <is>
          <t>Semestral</t>
        </is>
      </c>
      <c r="E1259" t="inlineStr">
        <is>
          <t>Positivo</t>
        </is>
      </c>
      <c r="F1259" s="134" t="n">
        <v>45838</v>
      </c>
      <c r="G1259" t="n">
        <v>1.83</v>
      </c>
      <c r="I1259" t="inlineStr">
        <is>
          <t>269-2025-06-30</t>
        </is>
      </c>
    </row>
    <row r="1260">
      <c r="A1260" t="n">
        <v>269</v>
      </c>
      <c r="B1260" t="inlineStr">
        <is>
          <t>N de personas promedio por evento - (Metrica)</t>
        </is>
      </c>
      <c r="C1260" t="inlineStr">
        <is>
          <t>Centro de Medios Audiovisuales</t>
        </is>
      </c>
      <c r="D1260" t="inlineStr">
        <is>
          <t>Semestral</t>
        </is>
      </c>
      <c r="E1260" t="inlineStr">
        <is>
          <t>Positivo</t>
        </is>
      </c>
      <c r="F1260" s="134" t="n">
        <v>46022</v>
      </c>
      <c r="G1260" t="n">
        <v>1.65</v>
      </c>
      <c r="I1260" t="inlineStr">
        <is>
          <t>269-2025-12-31</t>
        </is>
      </c>
    </row>
    <row r="1261">
      <c r="A1261" t="n">
        <v>270</v>
      </c>
      <c r="B1261" t="inlineStr">
        <is>
          <t>N de horas promedio por evento - (Metrica)</t>
        </is>
      </c>
      <c r="C1261" t="inlineStr">
        <is>
          <t>Centro de Medios Audiovisuales</t>
        </is>
      </c>
      <c r="D1261" t="inlineStr">
        <is>
          <t>Semestral</t>
        </is>
      </c>
      <c r="E1261" t="inlineStr">
        <is>
          <t>Positivo</t>
        </is>
      </c>
      <c r="F1261" s="134" t="n">
        <v>45107</v>
      </c>
      <c r="G1261" t="n">
        <v>6.55</v>
      </c>
      <c r="I1261" t="inlineStr">
        <is>
          <t>270-2023-06-30</t>
        </is>
      </c>
    </row>
    <row r="1262">
      <c r="A1262" t="n">
        <v>270</v>
      </c>
      <c r="B1262" t="inlineStr">
        <is>
          <t>N de horas promedio por evento - (Metrica)</t>
        </is>
      </c>
      <c r="C1262" t="inlineStr">
        <is>
          <t>Centro de Medios Audiovisuales</t>
        </is>
      </c>
      <c r="D1262" t="inlineStr">
        <is>
          <t>Semestral</t>
        </is>
      </c>
      <c r="E1262" t="inlineStr">
        <is>
          <t>Positivo</t>
        </is>
      </c>
      <c r="F1262" s="134" t="n">
        <v>45291</v>
      </c>
      <c r="G1262" t="n">
        <v>3.83</v>
      </c>
      <c r="I1262" t="inlineStr">
        <is>
          <t>270-2023-12-31</t>
        </is>
      </c>
    </row>
    <row r="1263">
      <c r="A1263" t="n">
        <v>270</v>
      </c>
      <c r="B1263" t="inlineStr">
        <is>
          <t>N de horas promedio por evento - (Metrica)</t>
        </is>
      </c>
      <c r="C1263" t="inlineStr">
        <is>
          <t>Centro de Medios Audiovisuales</t>
        </is>
      </c>
      <c r="D1263" t="inlineStr">
        <is>
          <t>Semestral</t>
        </is>
      </c>
      <c r="E1263" t="inlineStr">
        <is>
          <t>Positivo</t>
        </is>
      </c>
      <c r="F1263" s="134" t="n">
        <v>45473</v>
      </c>
      <c r="G1263" t="n">
        <v>4.88</v>
      </c>
      <c r="I1263" t="inlineStr">
        <is>
          <t>270-2024-06-30</t>
        </is>
      </c>
    </row>
    <row r="1264">
      <c r="A1264" t="n">
        <v>270</v>
      </c>
      <c r="B1264" t="inlineStr">
        <is>
          <t>N de horas promedio por evento - (Metrica)</t>
        </is>
      </c>
      <c r="C1264" t="inlineStr">
        <is>
          <t>Centro de Medios Audiovisuales</t>
        </is>
      </c>
      <c r="D1264" t="inlineStr">
        <is>
          <t>Semestral</t>
        </is>
      </c>
      <c r="E1264" t="inlineStr">
        <is>
          <t>Positivo</t>
        </is>
      </c>
      <c r="F1264" s="134" t="n">
        <v>45657</v>
      </c>
      <c r="G1264" t="n">
        <v>4.57</v>
      </c>
      <c r="I1264" t="inlineStr">
        <is>
          <t>270-2024-12-31</t>
        </is>
      </c>
    </row>
    <row r="1265">
      <c r="A1265" t="n">
        <v>270</v>
      </c>
      <c r="B1265" t="inlineStr">
        <is>
          <t>N de horas promedio por evento - (Metrica)</t>
        </is>
      </c>
      <c r="C1265" t="inlineStr">
        <is>
          <t>Centro de Medios Audiovisuales</t>
        </is>
      </c>
      <c r="D1265" t="inlineStr">
        <is>
          <t>Semestral</t>
        </is>
      </c>
      <c r="E1265" t="inlineStr">
        <is>
          <t>Positivo</t>
        </is>
      </c>
      <c r="F1265" s="134" t="n">
        <v>45838</v>
      </c>
      <c r="G1265" t="n">
        <v>4.17</v>
      </c>
      <c r="I1265" t="inlineStr">
        <is>
          <t>270-2025-06-30</t>
        </is>
      </c>
    </row>
    <row r="1266">
      <c r="A1266" t="n">
        <v>270</v>
      </c>
      <c r="B1266" t="inlineStr">
        <is>
          <t>N de horas promedio por evento - (Metrica)</t>
        </is>
      </c>
      <c r="C1266" t="inlineStr">
        <is>
          <t>Centro de Medios Audiovisuales</t>
        </is>
      </c>
      <c r="D1266" t="inlineStr">
        <is>
          <t>Semestral</t>
        </is>
      </c>
      <c r="E1266" t="inlineStr">
        <is>
          <t>Positivo</t>
        </is>
      </c>
      <c r="F1266" s="134" t="n">
        <v>46022</v>
      </c>
      <c r="G1266" t="n">
        <v>4.3</v>
      </c>
      <c r="I1266" t="inlineStr">
        <is>
          <t>270-2025-12-31</t>
        </is>
      </c>
    </row>
    <row r="1267">
      <c r="A1267" t="n">
        <v>271</v>
      </c>
      <c r="B1267" t="inlineStr">
        <is>
          <t>N de horas por solicitud - (Metrica)</t>
        </is>
      </c>
      <c r="C1267" t="inlineStr">
        <is>
          <t>Centro de Medios Audiovisuales</t>
        </is>
      </c>
      <c r="D1267" t="inlineStr">
        <is>
          <t>Semestral</t>
        </is>
      </c>
      <c r="E1267" t="inlineStr">
        <is>
          <t>Positivo</t>
        </is>
      </c>
      <c r="F1267" s="134" t="n">
        <v>45107</v>
      </c>
      <c r="G1267" t="n">
        <v>63.29113924050633</v>
      </c>
      <c r="I1267" t="inlineStr">
        <is>
          <t>271-2023-06-30</t>
        </is>
      </c>
    </row>
    <row r="1268">
      <c r="A1268" t="n">
        <v>271</v>
      </c>
      <c r="B1268" t="inlineStr">
        <is>
          <t>N de horas por solicitud - (Metrica)</t>
        </is>
      </c>
      <c r="C1268" t="inlineStr">
        <is>
          <t>Centro de Medios Audiovisuales</t>
        </is>
      </c>
      <c r="D1268" t="inlineStr">
        <is>
          <t>Semestral</t>
        </is>
      </c>
      <c r="E1268" t="inlineStr">
        <is>
          <t>Positivo</t>
        </is>
      </c>
      <c r="F1268" s="134" t="n">
        <v>45291</v>
      </c>
      <c r="G1268" t="n">
        <v>16.17233646643447</v>
      </c>
      <c r="I1268" t="inlineStr">
        <is>
          <t>271-2023-12-31</t>
        </is>
      </c>
    </row>
    <row r="1269">
      <c r="A1269" t="n">
        <v>271</v>
      </c>
      <c r="B1269" t="inlineStr">
        <is>
          <t>N de horas por solicitud - (Metrica)</t>
        </is>
      </c>
      <c r="C1269" t="inlineStr">
        <is>
          <t>Centro de Medios Audiovisuales</t>
        </is>
      </c>
      <c r="D1269" t="inlineStr">
        <is>
          <t>Semestral</t>
        </is>
      </c>
      <c r="E1269" t="inlineStr">
        <is>
          <t>Positivo</t>
        </is>
      </c>
      <c r="F1269" s="134" t="n">
        <v>45473</v>
      </c>
      <c r="G1269" t="n">
        <v>19.39471652327377</v>
      </c>
      <c r="I1269" t="inlineStr">
        <is>
          <t>271-2024-06-30</t>
        </is>
      </c>
    </row>
    <row r="1270">
      <c r="A1270" t="n">
        <v>271</v>
      </c>
      <c r="B1270" t="inlineStr">
        <is>
          <t>N de horas por solicitud - (Metrica)</t>
        </is>
      </c>
      <c r="C1270" t="inlineStr">
        <is>
          <t>Centro de Medios Audiovisuales</t>
        </is>
      </c>
      <c r="D1270" t="inlineStr">
        <is>
          <t>Semestral</t>
        </is>
      </c>
      <c r="E1270" t="inlineStr">
        <is>
          <t>Positivo</t>
        </is>
      </c>
      <c r="F1270" s="134" t="n">
        <v>45657</v>
      </c>
      <c r="G1270" t="n">
        <v>16.86</v>
      </c>
      <c r="I1270" t="inlineStr">
        <is>
          <t>271-2024-12-31</t>
        </is>
      </c>
    </row>
    <row r="1271">
      <c r="A1271" t="n">
        <v>271</v>
      </c>
      <c r="B1271" t="inlineStr">
        <is>
          <t>N de horas por solicitud - (Metrica)</t>
        </is>
      </c>
      <c r="C1271" t="inlineStr">
        <is>
          <t>Centro de Medios Audiovisuales</t>
        </is>
      </c>
      <c r="D1271" t="inlineStr">
        <is>
          <t>Semestral</t>
        </is>
      </c>
      <c r="E1271" t="inlineStr">
        <is>
          <t>Positivo</t>
        </is>
      </c>
      <c r="F1271" s="134" t="n">
        <v>45838</v>
      </c>
      <c r="G1271" t="n">
        <v>23.85</v>
      </c>
      <c r="I1271" t="inlineStr">
        <is>
          <t>271-2025-06-30</t>
        </is>
      </c>
    </row>
    <row r="1272">
      <c r="A1272" t="n">
        <v>271</v>
      </c>
      <c r="B1272" t="inlineStr">
        <is>
          <t>N de horas por solicitud - (Metrica)</t>
        </is>
      </c>
      <c r="C1272" t="inlineStr">
        <is>
          <t>Centro de Medios Audiovisuales</t>
        </is>
      </c>
      <c r="D1272" t="inlineStr">
        <is>
          <t>Semestral</t>
        </is>
      </c>
      <c r="E1272" t="inlineStr">
        <is>
          <t>Positivo</t>
        </is>
      </c>
      <c r="F1272" s="134" t="n">
        <v>46022</v>
      </c>
      <c r="G1272" t="n">
        <v>19.93</v>
      </c>
      <c r="I1272" t="inlineStr">
        <is>
          <t>271-2025-12-31</t>
        </is>
      </c>
    </row>
    <row r="1273">
      <c r="A1273" t="n">
        <v>272</v>
      </c>
      <c r="B1273" t="inlineStr">
        <is>
          <t>Proporción de accidentes de trabajo mortales</t>
        </is>
      </c>
      <c r="C1273" t="inlineStr">
        <is>
          <t>GESTIÓN DE SEGURIDAD Y SALUD EN EL TRABAJO</t>
        </is>
      </c>
      <c r="D1273" t="inlineStr">
        <is>
          <t>Anual</t>
        </is>
      </c>
      <c r="E1273" t="inlineStr">
        <is>
          <t>Negativo</t>
        </is>
      </c>
      <c r="F1273" s="134" t="n">
        <v>44926</v>
      </c>
      <c r="G1273" t="n">
        <v>0</v>
      </c>
      <c r="H1273" t="n">
        <v>0</v>
      </c>
      <c r="I1273" t="inlineStr">
        <is>
          <t>272-2022-12-31</t>
        </is>
      </c>
    </row>
    <row r="1274">
      <c r="A1274" t="n">
        <v>272</v>
      </c>
      <c r="B1274" t="inlineStr">
        <is>
          <t>Proporción de accidentes de trabajo mortales</t>
        </is>
      </c>
      <c r="C1274" t="inlineStr">
        <is>
          <t>GESTIÓN DE SEGURIDAD Y SALUD EN EL TRABAJO</t>
        </is>
      </c>
      <c r="D1274" t="inlineStr">
        <is>
          <t>Anual</t>
        </is>
      </c>
      <c r="E1274" t="inlineStr">
        <is>
          <t>Negativo</t>
        </is>
      </c>
      <c r="F1274" s="134" t="n">
        <v>45291</v>
      </c>
      <c r="G1274" t="n">
        <v>0</v>
      </c>
      <c r="H1274" t="n">
        <v>0</v>
      </c>
      <c r="I1274" t="inlineStr">
        <is>
          <t>272-2023-12-31</t>
        </is>
      </c>
    </row>
    <row r="1275">
      <c r="A1275" t="n">
        <v>272</v>
      </c>
      <c r="B1275" t="inlineStr">
        <is>
          <t>Proporción de accidentes de trabajo mortales</t>
        </is>
      </c>
      <c r="C1275" t="inlineStr">
        <is>
          <t>GESTIÓN DE SEGURIDAD Y SALUD EN EL TRABAJO</t>
        </is>
      </c>
      <c r="D1275" t="inlineStr">
        <is>
          <t>Anual</t>
        </is>
      </c>
      <c r="E1275" t="inlineStr">
        <is>
          <t>Negativo</t>
        </is>
      </c>
      <c r="F1275" s="134" t="n">
        <v>45657</v>
      </c>
      <c r="G1275" t="n">
        <v>0</v>
      </c>
      <c r="H1275" t="n">
        <v>0</v>
      </c>
      <c r="I1275" t="inlineStr">
        <is>
          <t>272-2024-12-31</t>
        </is>
      </c>
    </row>
    <row r="1276">
      <c r="A1276" t="n">
        <v>272</v>
      </c>
      <c r="B1276" t="inlineStr">
        <is>
          <t>Proporción de accidentes de trabajo mortales</t>
        </is>
      </c>
      <c r="C1276" t="inlineStr">
        <is>
          <t>GESTIÓN DE SEGURIDAD Y SALUD EN EL TRABAJO</t>
        </is>
      </c>
      <c r="D1276" t="inlineStr">
        <is>
          <t>Anual</t>
        </is>
      </c>
      <c r="E1276" t="inlineStr">
        <is>
          <t>Negativo</t>
        </is>
      </c>
      <c r="F1276" s="134" t="n">
        <v>46022</v>
      </c>
      <c r="G1276" t="n">
        <v>0</v>
      </c>
      <c r="H1276" t="n">
        <v>0</v>
      </c>
      <c r="I1276" t="inlineStr">
        <is>
          <t>272-2025-12-31</t>
        </is>
      </c>
    </row>
    <row r="1277">
      <c r="A1277" t="n">
        <v>273</v>
      </c>
      <c r="B1277" t="inlineStr">
        <is>
          <t>Número de programas con condiciones iniciales elaboradas y analizadas institucionalmente</t>
        </is>
      </c>
      <c r="C1277" t="inlineStr">
        <is>
          <t>Autoevaluación de programas académicos</t>
        </is>
      </c>
      <c r="D1277" t="inlineStr">
        <is>
          <t>Semestral</t>
        </is>
      </c>
      <c r="E1277" t="inlineStr">
        <is>
          <t>Positivo</t>
        </is>
      </c>
      <c r="F1277" s="134" t="n">
        <v>45107</v>
      </c>
      <c r="G1277" t="n">
        <v>100</v>
      </c>
      <c r="H1277" t="n">
        <v>100</v>
      </c>
      <c r="I1277" t="inlineStr">
        <is>
          <t>273-2023-06-30</t>
        </is>
      </c>
    </row>
    <row r="1278">
      <c r="A1278" t="n">
        <v>273</v>
      </c>
      <c r="B1278" t="inlineStr">
        <is>
          <t>Número de programas con condiciones iniciales elaboradas y analizadas institucionalmente</t>
        </is>
      </c>
      <c r="C1278" t="inlineStr">
        <is>
          <t>Autoevaluación de programas académicos</t>
        </is>
      </c>
      <c r="D1278" t="inlineStr">
        <is>
          <t>Semestral</t>
        </is>
      </c>
      <c r="E1278" t="inlineStr">
        <is>
          <t>Positivo</t>
        </is>
      </c>
      <c r="F1278" s="134" t="n">
        <v>45291</v>
      </c>
      <c r="G1278" t="n">
        <v>100</v>
      </c>
      <c r="H1278" t="n">
        <v>100</v>
      </c>
      <c r="I1278" t="inlineStr">
        <is>
          <t>273-2023-12-31</t>
        </is>
      </c>
    </row>
    <row r="1279">
      <c r="A1279" t="n">
        <v>273</v>
      </c>
      <c r="B1279" t="inlineStr">
        <is>
          <t>Número de programas con condiciones iniciales elaboradas y analizadas institucionalmente</t>
        </is>
      </c>
      <c r="C1279" t="inlineStr">
        <is>
          <t>Autoevaluación de programas académicos</t>
        </is>
      </c>
      <c r="D1279" t="inlineStr">
        <is>
          <t>Semestral</t>
        </is>
      </c>
      <c r="E1279" t="inlineStr">
        <is>
          <t>Positivo</t>
        </is>
      </c>
      <c r="F1279" s="134" t="n">
        <v>45473</v>
      </c>
      <c r="G1279" t="n">
        <v>100</v>
      </c>
      <c r="H1279" t="n">
        <v>100</v>
      </c>
      <c r="I1279" t="inlineStr">
        <is>
          <t>273-2024-06-30</t>
        </is>
      </c>
    </row>
    <row r="1280">
      <c r="A1280" t="n">
        <v>273</v>
      </c>
      <c r="B1280" t="inlineStr">
        <is>
          <t>Número de programas con condiciones iniciales elaboradas y analizadas institucionalmente</t>
        </is>
      </c>
      <c r="C1280" t="inlineStr">
        <is>
          <t>Autoevaluación de programas académicos</t>
        </is>
      </c>
      <c r="D1280" t="inlineStr">
        <is>
          <t>Semestral</t>
        </is>
      </c>
      <c r="E1280" t="inlineStr">
        <is>
          <t>Positivo</t>
        </is>
      </c>
      <c r="F1280" s="134" t="n">
        <v>45657</v>
      </c>
      <c r="G1280" t="n">
        <v>100</v>
      </c>
      <c r="H1280" t="n">
        <v>100</v>
      </c>
      <c r="I1280" t="inlineStr">
        <is>
          <t>273-2024-12-31</t>
        </is>
      </c>
    </row>
    <row r="1281">
      <c r="A1281" t="n">
        <v>273</v>
      </c>
      <c r="B1281" t="inlineStr">
        <is>
          <t>Número de programas con condiciones iniciales elaboradas y analizadas institucionalmente</t>
        </is>
      </c>
      <c r="C1281" t="inlineStr">
        <is>
          <t>Autoevaluación de programas académicos</t>
        </is>
      </c>
      <c r="D1281" t="inlineStr">
        <is>
          <t>Semestral</t>
        </is>
      </c>
      <c r="E1281" t="inlineStr">
        <is>
          <t>Positivo</t>
        </is>
      </c>
      <c r="F1281" s="134" t="n">
        <v>45838</v>
      </c>
      <c r="G1281" t="n">
        <v>150</v>
      </c>
      <c r="H1281" t="n">
        <v>100</v>
      </c>
      <c r="I1281" t="inlineStr">
        <is>
          <t>273-2025-06-30</t>
        </is>
      </c>
    </row>
    <row r="1282">
      <c r="A1282" t="n">
        <v>273</v>
      </c>
      <c r="B1282" t="inlineStr">
        <is>
          <t>Número de programas con condiciones iniciales elaboradas y analizadas institucionalmente</t>
        </is>
      </c>
      <c r="C1282" t="inlineStr">
        <is>
          <t>Autoevaluación de programas académicos</t>
        </is>
      </c>
      <c r="D1282" t="inlineStr">
        <is>
          <t>Semestral</t>
        </is>
      </c>
      <c r="E1282" t="inlineStr">
        <is>
          <t>Positivo</t>
        </is>
      </c>
      <c r="F1282" s="134" t="n">
        <v>46022</v>
      </c>
      <c r="G1282" t="n">
        <v>100</v>
      </c>
      <c r="H1282" t="n">
        <v>100</v>
      </c>
      <c r="I1282" t="inlineStr">
        <is>
          <t>273-2025-12-31</t>
        </is>
      </c>
    </row>
    <row r="1283">
      <c r="A1283" t="n">
        <v>274</v>
      </c>
      <c r="B1283" t="inlineStr">
        <is>
          <t>Cumplimiento total estudiantes antiguos</t>
        </is>
      </c>
      <c r="C1283" t="inlineStr">
        <is>
          <t>Rematrícula</t>
        </is>
      </c>
      <c r="D1283" t="inlineStr">
        <is>
          <t>Semestral</t>
        </is>
      </c>
      <c r="E1283" t="inlineStr">
        <is>
          <t>Positivo</t>
        </is>
      </c>
      <c r="F1283" s="134" t="n">
        <v>44620</v>
      </c>
      <c r="I1283" t="inlineStr">
        <is>
          <t>274-2022-02-28</t>
        </is>
      </c>
    </row>
    <row r="1284">
      <c r="A1284" t="n">
        <v>274</v>
      </c>
      <c r="B1284" t="inlineStr">
        <is>
          <t>Cumplimiento total estudiantes antiguos</t>
        </is>
      </c>
      <c r="C1284" t="inlineStr">
        <is>
          <t>Rematrícula</t>
        </is>
      </c>
      <c r="D1284" t="inlineStr">
        <is>
          <t>Semestral</t>
        </is>
      </c>
      <c r="E1284" t="inlineStr">
        <is>
          <t>Positivo</t>
        </is>
      </c>
      <c r="F1284" s="134" t="n">
        <v>44651</v>
      </c>
      <c r="I1284" t="inlineStr">
        <is>
          <t>274-2022-03-31</t>
        </is>
      </c>
    </row>
    <row r="1285">
      <c r="A1285" t="n">
        <v>274</v>
      </c>
      <c r="B1285" t="inlineStr">
        <is>
          <t>Cumplimiento total estudiantes antiguos</t>
        </is>
      </c>
      <c r="C1285" t="inlineStr">
        <is>
          <t>Rematrícula</t>
        </is>
      </c>
      <c r="D1285" t="inlineStr">
        <is>
          <t>Semestral</t>
        </is>
      </c>
      <c r="E1285" t="inlineStr">
        <is>
          <t>Positivo</t>
        </is>
      </c>
      <c r="F1285" s="134" t="n">
        <v>44742</v>
      </c>
      <c r="I1285" t="inlineStr">
        <is>
          <t>274-2022-06-30</t>
        </is>
      </c>
    </row>
    <row r="1286">
      <c r="A1286" t="n">
        <v>274</v>
      </c>
      <c r="B1286" t="inlineStr">
        <is>
          <t>Cumplimiento total estudiantes antiguos</t>
        </is>
      </c>
      <c r="C1286" t="inlineStr">
        <is>
          <t>Rematrícula</t>
        </is>
      </c>
      <c r="D1286" t="inlineStr">
        <is>
          <t>Semestral</t>
        </is>
      </c>
      <c r="E1286" t="inlineStr">
        <is>
          <t>Positivo</t>
        </is>
      </c>
      <c r="F1286" s="134" t="n">
        <v>44895</v>
      </c>
      <c r="I1286" t="inlineStr">
        <is>
          <t>274-2022-11-30</t>
        </is>
      </c>
    </row>
    <row r="1287">
      <c r="A1287" t="n">
        <v>274</v>
      </c>
      <c r="B1287" t="inlineStr">
        <is>
          <t>Cumplimiento total estudiantes antiguos</t>
        </is>
      </c>
      <c r="C1287" t="inlineStr">
        <is>
          <t>Rematrícula</t>
        </is>
      </c>
      <c r="D1287" t="inlineStr">
        <is>
          <t>Semestral</t>
        </is>
      </c>
      <c r="E1287" t="inlineStr">
        <is>
          <t>Positivo</t>
        </is>
      </c>
      <c r="F1287" s="134" t="n">
        <v>44926</v>
      </c>
      <c r="I1287" t="inlineStr">
        <is>
          <t>274-2022-12-31</t>
        </is>
      </c>
    </row>
    <row r="1288">
      <c r="A1288" t="n">
        <v>274</v>
      </c>
      <c r="B1288" t="inlineStr">
        <is>
          <t>Cumplimiento total estudiantes antiguos</t>
        </is>
      </c>
      <c r="C1288" t="inlineStr">
        <is>
          <t>Rematrícula</t>
        </is>
      </c>
      <c r="D1288" t="inlineStr">
        <is>
          <t>Semestral</t>
        </is>
      </c>
      <c r="E1288" t="inlineStr">
        <is>
          <t>Positivo</t>
        </is>
      </c>
      <c r="F1288" s="134" t="n">
        <v>45107</v>
      </c>
      <c r="G1288" t="n">
        <v>97.85502035108701</v>
      </c>
      <c r="H1288" t="n">
        <v>100</v>
      </c>
      <c r="I1288" t="inlineStr">
        <is>
          <t>274-2023-06-30</t>
        </is>
      </c>
    </row>
    <row r="1289">
      <c r="A1289" t="n">
        <v>274</v>
      </c>
      <c r="B1289" t="inlineStr">
        <is>
          <t>Cumplimiento total estudiantes antiguos</t>
        </is>
      </c>
      <c r="C1289" t="inlineStr">
        <is>
          <t>Rematrícula</t>
        </is>
      </c>
      <c r="D1289" t="inlineStr">
        <is>
          <t>Semestral</t>
        </is>
      </c>
      <c r="E1289" t="inlineStr">
        <is>
          <t>Positivo</t>
        </is>
      </c>
      <c r="F1289" s="134" t="n">
        <v>45291</v>
      </c>
      <c r="G1289" t="n">
        <v>97.50550081316401</v>
      </c>
      <c r="H1289" t="n">
        <v>100</v>
      </c>
      <c r="I1289" t="inlineStr">
        <is>
          <t>274-2023-12-31</t>
        </is>
      </c>
    </row>
    <row r="1290">
      <c r="A1290" t="n">
        <v>274</v>
      </c>
      <c r="B1290" t="inlineStr">
        <is>
          <t>Cumplimiento total estudiantes antiguos</t>
        </is>
      </c>
      <c r="C1290" t="inlineStr">
        <is>
          <t>Rematrícula</t>
        </is>
      </c>
      <c r="D1290" t="inlineStr">
        <is>
          <t>Semestral</t>
        </is>
      </c>
      <c r="E1290" t="inlineStr">
        <is>
          <t>Positivo</t>
        </is>
      </c>
      <c r="F1290" s="134" t="n">
        <v>45473</v>
      </c>
      <c r="G1290" t="n">
        <v>102.33930181631</v>
      </c>
      <c r="H1290" t="n">
        <v>100</v>
      </c>
      <c r="I1290" t="inlineStr">
        <is>
          <t>274-2024-06-30</t>
        </is>
      </c>
    </row>
    <row r="1291">
      <c r="A1291" t="n">
        <v>274</v>
      </c>
      <c r="B1291" t="inlineStr">
        <is>
          <t>Cumplimiento total estudiantes antiguos</t>
        </is>
      </c>
      <c r="C1291" t="inlineStr">
        <is>
          <t>Rematrícula</t>
        </is>
      </c>
      <c r="D1291" t="inlineStr">
        <is>
          <t>Semestral</t>
        </is>
      </c>
      <c r="E1291" t="inlineStr">
        <is>
          <t>Positivo</t>
        </is>
      </c>
      <c r="F1291" s="134" t="n">
        <v>45657</v>
      </c>
      <c r="G1291" t="n">
        <v>101.6087500306545</v>
      </c>
      <c r="H1291" t="n">
        <v>100</v>
      </c>
      <c r="I1291" t="inlineStr">
        <is>
          <t>274-2024-12-31</t>
        </is>
      </c>
    </row>
    <row r="1292">
      <c r="A1292" t="n">
        <v>274</v>
      </c>
      <c r="B1292" t="inlineStr">
        <is>
          <t>Cumplimiento total estudiantes antiguos</t>
        </is>
      </c>
      <c r="C1292" t="inlineStr">
        <is>
          <t>Rematrícula</t>
        </is>
      </c>
      <c r="D1292" t="inlineStr">
        <is>
          <t>Semestral</t>
        </is>
      </c>
      <c r="E1292" t="inlineStr">
        <is>
          <t>Positivo</t>
        </is>
      </c>
      <c r="F1292" s="134" t="n">
        <v>45838</v>
      </c>
      <c r="G1292" t="n">
        <v>105.8</v>
      </c>
      <c r="H1292" t="n">
        <v>100</v>
      </c>
      <c r="I1292" t="inlineStr">
        <is>
          <t>274-2025-06-30</t>
        </is>
      </c>
    </row>
    <row r="1293">
      <c r="A1293" t="n">
        <v>274</v>
      </c>
      <c r="B1293" t="inlineStr">
        <is>
          <t>Cumplimiento total estudiantes antiguos</t>
        </is>
      </c>
      <c r="C1293" t="inlineStr">
        <is>
          <t>Rematrícula</t>
        </is>
      </c>
      <c r="D1293" t="inlineStr">
        <is>
          <t>Semestral</t>
        </is>
      </c>
      <c r="E1293" t="inlineStr">
        <is>
          <t>Positivo</t>
        </is>
      </c>
      <c r="F1293" s="134" t="n">
        <v>46022</v>
      </c>
      <c r="G1293" t="n">
        <v>102.03</v>
      </c>
      <c r="H1293" t="n">
        <v>100</v>
      </c>
      <c r="I1293" t="inlineStr">
        <is>
          <t>274-2025-12-31</t>
        </is>
      </c>
    </row>
    <row r="1294">
      <c r="A1294" t="n">
        <v>275</v>
      </c>
      <c r="B1294" t="inlineStr">
        <is>
          <t>Satisfacción Institucional por grupo de interes</t>
        </is>
      </c>
      <c r="C1294" t="inlineStr">
        <is>
          <t>EXPERIENCIA INSTITUCIONAL</t>
        </is>
      </c>
      <c r="D1294" t="inlineStr">
        <is>
          <t>Semestral</t>
        </is>
      </c>
      <c r="E1294" t="inlineStr">
        <is>
          <t>Positivo</t>
        </is>
      </c>
      <c r="F1294" s="134" t="n">
        <v>44620</v>
      </c>
      <c r="H1294" t="n">
        <v>80</v>
      </c>
      <c r="I1294" t="inlineStr">
        <is>
          <t>275-2022-02-28</t>
        </is>
      </c>
    </row>
    <row r="1295">
      <c r="A1295" t="n">
        <v>275</v>
      </c>
      <c r="B1295" t="inlineStr">
        <is>
          <t>Satisfacción Institucional por grupo de interes</t>
        </is>
      </c>
      <c r="C1295" t="inlineStr">
        <is>
          <t>EXPERIENCIA INSTITUCIONAL</t>
        </is>
      </c>
      <c r="D1295" t="inlineStr">
        <is>
          <t>Semestral</t>
        </is>
      </c>
      <c r="E1295" t="inlineStr">
        <is>
          <t>Positivo</t>
        </is>
      </c>
      <c r="F1295" s="134" t="n">
        <v>44651</v>
      </c>
      <c r="H1295" t="n">
        <v>80</v>
      </c>
      <c r="I1295" t="inlineStr">
        <is>
          <t>275-2022-03-31</t>
        </is>
      </c>
    </row>
    <row r="1296">
      <c r="A1296" t="n">
        <v>275</v>
      </c>
      <c r="B1296" t="inlineStr">
        <is>
          <t>Satisfacción Institucional por grupo de interes</t>
        </is>
      </c>
      <c r="C1296" t="inlineStr">
        <is>
          <t>EXPERIENCIA INSTITUCIONAL</t>
        </is>
      </c>
      <c r="D1296" t="inlineStr">
        <is>
          <t>Semestral</t>
        </is>
      </c>
      <c r="E1296" t="inlineStr">
        <is>
          <t>Positivo</t>
        </is>
      </c>
      <c r="F1296" s="134" t="n">
        <v>44742</v>
      </c>
      <c r="H1296" t="n">
        <v>80</v>
      </c>
      <c r="I1296" t="inlineStr">
        <is>
          <t>275-2022-06-30</t>
        </is>
      </c>
    </row>
    <row r="1297">
      <c r="A1297" t="n">
        <v>275</v>
      </c>
      <c r="B1297" t="inlineStr">
        <is>
          <t>Satisfacción Institucional por grupo de interes</t>
        </is>
      </c>
      <c r="C1297" t="inlineStr">
        <is>
          <t>EXPERIENCIA INSTITUCIONAL</t>
        </is>
      </c>
      <c r="D1297" t="inlineStr">
        <is>
          <t>Semestral</t>
        </is>
      </c>
      <c r="E1297" t="inlineStr">
        <is>
          <t>Positivo</t>
        </is>
      </c>
      <c r="F1297" s="134" t="n">
        <v>44834</v>
      </c>
      <c r="H1297" t="n">
        <v>80</v>
      </c>
      <c r="I1297" t="inlineStr">
        <is>
          <t>275-2022-09-30</t>
        </is>
      </c>
    </row>
    <row r="1298">
      <c r="A1298" t="n">
        <v>275</v>
      </c>
      <c r="B1298" t="inlineStr">
        <is>
          <t>Satisfacción Institucional por grupo de interes</t>
        </is>
      </c>
      <c r="C1298" t="inlineStr">
        <is>
          <t>EXPERIENCIA INSTITUCIONAL</t>
        </is>
      </c>
      <c r="D1298" t="inlineStr">
        <is>
          <t>Semestral</t>
        </is>
      </c>
      <c r="E1298" t="inlineStr">
        <is>
          <t>Positivo</t>
        </is>
      </c>
      <c r="F1298" s="134" t="n">
        <v>44895</v>
      </c>
      <c r="H1298" t="n">
        <v>80</v>
      </c>
      <c r="I1298" t="inlineStr">
        <is>
          <t>275-2022-11-30</t>
        </is>
      </c>
    </row>
    <row r="1299">
      <c r="A1299" t="n">
        <v>275</v>
      </c>
      <c r="B1299" t="inlineStr">
        <is>
          <t>Satisfacción Institucional por grupo de interes</t>
        </is>
      </c>
      <c r="C1299" t="inlineStr">
        <is>
          <t>EXPERIENCIA INSTITUCIONAL</t>
        </is>
      </c>
      <c r="D1299" t="inlineStr">
        <is>
          <t>Semestral</t>
        </is>
      </c>
      <c r="E1299" t="inlineStr">
        <is>
          <t>Positivo</t>
        </is>
      </c>
      <c r="F1299" s="134" t="n">
        <v>44926</v>
      </c>
      <c r="G1299" t="n">
        <v>0</v>
      </c>
      <c r="H1299" t="n">
        <v>80</v>
      </c>
      <c r="I1299" t="inlineStr">
        <is>
          <t>275-2022-12-31</t>
        </is>
      </c>
    </row>
    <row r="1300">
      <c r="A1300" t="n">
        <v>275</v>
      </c>
      <c r="B1300" t="inlineStr">
        <is>
          <t>Satisfacción Institucional por grupo de interes</t>
        </is>
      </c>
      <c r="C1300" t="inlineStr">
        <is>
          <t>EXPERIENCIA INSTITUCIONAL</t>
        </is>
      </c>
      <c r="D1300" t="inlineStr">
        <is>
          <t>Semestral</t>
        </is>
      </c>
      <c r="E1300" t="inlineStr">
        <is>
          <t>Positivo</t>
        </is>
      </c>
      <c r="F1300" s="134" t="n">
        <v>44957</v>
      </c>
      <c r="H1300" t="n">
        <v>80</v>
      </c>
      <c r="I1300" t="inlineStr">
        <is>
          <t>275-2023-01-31</t>
        </is>
      </c>
    </row>
    <row r="1301">
      <c r="A1301" t="n">
        <v>275</v>
      </c>
      <c r="B1301" t="inlineStr">
        <is>
          <t>Satisfacción Institucional por grupo de interes</t>
        </is>
      </c>
      <c r="C1301" t="inlineStr">
        <is>
          <t>EXPERIENCIA INSTITUCIONAL</t>
        </is>
      </c>
      <c r="D1301" t="inlineStr">
        <is>
          <t>Semestral</t>
        </is>
      </c>
      <c r="E1301" t="inlineStr">
        <is>
          <t>Positivo</t>
        </is>
      </c>
      <c r="F1301" s="134" t="n">
        <v>44985</v>
      </c>
      <c r="H1301" t="n">
        <v>80</v>
      </c>
      <c r="I1301" t="inlineStr">
        <is>
          <t>275-2023-02-28</t>
        </is>
      </c>
    </row>
    <row r="1302">
      <c r="A1302" t="n">
        <v>275</v>
      </c>
      <c r="B1302" t="inlineStr">
        <is>
          <t>Satisfacción Institucional por grupo de interes</t>
        </is>
      </c>
      <c r="C1302" t="inlineStr">
        <is>
          <t>EXPERIENCIA INSTITUCIONAL</t>
        </is>
      </c>
      <c r="D1302" t="inlineStr">
        <is>
          <t>Semestral</t>
        </is>
      </c>
      <c r="E1302" t="inlineStr">
        <is>
          <t>Positivo</t>
        </is>
      </c>
      <c r="F1302" s="134" t="n">
        <v>45016</v>
      </c>
      <c r="H1302" t="n">
        <v>80</v>
      </c>
      <c r="I1302" t="inlineStr">
        <is>
          <t>275-2023-03-31</t>
        </is>
      </c>
    </row>
    <row r="1303">
      <c r="A1303" t="n">
        <v>275</v>
      </c>
      <c r="B1303" t="inlineStr">
        <is>
          <t>Satisfacción Institucional por grupo de interes</t>
        </is>
      </c>
      <c r="C1303" t="inlineStr">
        <is>
          <t>EXPERIENCIA INSTITUCIONAL</t>
        </is>
      </c>
      <c r="D1303" t="inlineStr">
        <is>
          <t>Semestral</t>
        </is>
      </c>
      <c r="E1303" t="inlineStr">
        <is>
          <t>Positivo</t>
        </is>
      </c>
      <c r="F1303" s="134" t="n">
        <v>45046</v>
      </c>
      <c r="H1303" t="n">
        <v>80</v>
      </c>
      <c r="I1303" t="inlineStr">
        <is>
          <t>275-2023-04-30</t>
        </is>
      </c>
    </row>
    <row r="1304">
      <c r="A1304" t="n">
        <v>275</v>
      </c>
      <c r="B1304" t="inlineStr">
        <is>
          <t>Satisfacción Institucional por grupo de interes</t>
        </is>
      </c>
      <c r="C1304" t="inlineStr">
        <is>
          <t>EXPERIENCIA INSTITUCIONAL</t>
        </is>
      </c>
      <c r="D1304" t="inlineStr">
        <is>
          <t>Semestral</t>
        </is>
      </c>
      <c r="E1304" t="inlineStr">
        <is>
          <t>Positivo</t>
        </is>
      </c>
      <c r="F1304" s="134" t="n">
        <v>45077</v>
      </c>
      <c r="H1304" t="n">
        <v>80</v>
      </c>
      <c r="I1304" t="inlineStr">
        <is>
          <t>275-2023-05-31</t>
        </is>
      </c>
    </row>
    <row r="1305">
      <c r="A1305" t="n">
        <v>275</v>
      </c>
      <c r="B1305" t="inlineStr">
        <is>
          <t>Satisfacción Institucional por grupo de interes</t>
        </is>
      </c>
      <c r="C1305" t="inlineStr">
        <is>
          <t>EXPERIENCIA INSTITUCIONAL</t>
        </is>
      </c>
      <c r="D1305" t="inlineStr">
        <is>
          <t>Semestral</t>
        </is>
      </c>
      <c r="E1305" t="inlineStr">
        <is>
          <t>Positivo</t>
        </is>
      </c>
      <c r="F1305" s="134" t="n">
        <v>45107</v>
      </c>
      <c r="H1305" t="n">
        <v>80</v>
      </c>
      <c r="I1305" t="inlineStr">
        <is>
          <t>275-2023-06-30</t>
        </is>
      </c>
    </row>
    <row r="1306">
      <c r="A1306" t="n">
        <v>275</v>
      </c>
      <c r="B1306" t="inlineStr">
        <is>
          <t>Satisfacción Institucional por grupo de interes</t>
        </is>
      </c>
      <c r="C1306" t="inlineStr">
        <is>
          <t>EXPERIENCIA INSTITUCIONAL</t>
        </is>
      </c>
      <c r="D1306" t="inlineStr">
        <is>
          <t>Semestral</t>
        </is>
      </c>
      <c r="E1306" t="inlineStr">
        <is>
          <t>Positivo</t>
        </is>
      </c>
      <c r="F1306" s="134" t="n">
        <v>45138</v>
      </c>
      <c r="H1306" t="n">
        <v>80</v>
      </c>
      <c r="I1306" t="inlineStr">
        <is>
          <t>275-2023-07-31</t>
        </is>
      </c>
    </row>
    <row r="1307">
      <c r="A1307" t="n">
        <v>275</v>
      </c>
      <c r="B1307" t="inlineStr">
        <is>
          <t>Satisfacción Institucional por grupo de interes</t>
        </is>
      </c>
      <c r="C1307" t="inlineStr">
        <is>
          <t>EXPERIENCIA INSTITUCIONAL</t>
        </is>
      </c>
      <c r="D1307" t="inlineStr">
        <is>
          <t>Semestral</t>
        </is>
      </c>
      <c r="E1307" t="inlineStr">
        <is>
          <t>Positivo</t>
        </is>
      </c>
      <c r="F1307" s="134" t="n">
        <v>45169</v>
      </c>
      <c r="H1307" t="n">
        <v>80</v>
      </c>
      <c r="I1307" t="inlineStr">
        <is>
          <t>275-2023-08-31</t>
        </is>
      </c>
    </row>
    <row r="1308">
      <c r="A1308" t="n">
        <v>275</v>
      </c>
      <c r="B1308" t="inlineStr">
        <is>
          <t>Satisfacción Institucional por grupo de interes</t>
        </is>
      </c>
      <c r="C1308" t="inlineStr">
        <is>
          <t>EXPERIENCIA INSTITUCIONAL</t>
        </is>
      </c>
      <c r="D1308" t="inlineStr">
        <is>
          <t>Semestral</t>
        </is>
      </c>
      <c r="E1308" t="inlineStr">
        <is>
          <t>Positivo</t>
        </is>
      </c>
      <c r="F1308" s="134" t="n">
        <v>45199</v>
      </c>
      <c r="H1308" t="n">
        <v>80</v>
      </c>
      <c r="I1308" t="inlineStr">
        <is>
          <t>275-2023-09-30</t>
        </is>
      </c>
    </row>
    <row r="1309">
      <c r="A1309" t="n">
        <v>275</v>
      </c>
      <c r="B1309" t="inlineStr">
        <is>
          <t>Satisfacción Institucional por grupo de interes</t>
        </is>
      </c>
      <c r="C1309" t="inlineStr">
        <is>
          <t>EXPERIENCIA INSTITUCIONAL</t>
        </is>
      </c>
      <c r="D1309" t="inlineStr">
        <is>
          <t>Semestral</t>
        </is>
      </c>
      <c r="E1309" t="inlineStr">
        <is>
          <t>Positivo</t>
        </is>
      </c>
      <c r="F1309" s="134" t="n">
        <v>45230</v>
      </c>
      <c r="H1309" t="n">
        <v>80</v>
      </c>
      <c r="I1309" t="inlineStr">
        <is>
          <t>275-2023-10-31</t>
        </is>
      </c>
    </row>
    <row r="1310">
      <c r="A1310" t="n">
        <v>275</v>
      </c>
      <c r="B1310" t="inlineStr">
        <is>
          <t>Satisfacción Institucional por grupo de interes</t>
        </is>
      </c>
      <c r="C1310" t="inlineStr">
        <is>
          <t>EXPERIENCIA INSTITUCIONAL</t>
        </is>
      </c>
      <c r="D1310" t="inlineStr">
        <is>
          <t>Semestral</t>
        </is>
      </c>
      <c r="E1310" t="inlineStr">
        <is>
          <t>Positivo</t>
        </is>
      </c>
      <c r="F1310" s="134" t="n">
        <v>45260</v>
      </c>
      <c r="H1310" t="n">
        <v>80</v>
      </c>
      <c r="I1310" t="inlineStr">
        <is>
          <t>275-2023-11-30</t>
        </is>
      </c>
    </row>
    <row r="1311">
      <c r="A1311" t="n">
        <v>275</v>
      </c>
      <c r="B1311" t="inlineStr">
        <is>
          <t>Satisfacción Institucional por grupo de interes</t>
        </is>
      </c>
      <c r="C1311" t="inlineStr">
        <is>
          <t>EXPERIENCIA INSTITUCIONAL</t>
        </is>
      </c>
      <c r="D1311" t="inlineStr">
        <is>
          <t>Semestral</t>
        </is>
      </c>
      <c r="E1311" t="inlineStr">
        <is>
          <t>Positivo</t>
        </is>
      </c>
      <c r="F1311" s="134" t="n">
        <v>45291</v>
      </c>
      <c r="G1311" t="n">
        <v>0</v>
      </c>
      <c r="H1311" t="n">
        <v>80</v>
      </c>
      <c r="I1311" t="inlineStr">
        <is>
          <t>275-2023-12-31</t>
        </is>
      </c>
    </row>
    <row r="1312">
      <c r="A1312" t="n">
        <v>275</v>
      </c>
      <c r="B1312" t="inlineStr">
        <is>
          <t>Satisfacción Institucional por grupo de interes</t>
        </is>
      </c>
      <c r="C1312" t="inlineStr">
        <is>
          <t>EXPERIENCIA INSTITUCIONAL</t>
        </is>
      </c>
      <c r="D1312" t="inlineStr">
        <is>
          <t>Semestral</t>
        </is>
      </c>
      <c r="E1312" t="inlineStr">
        <is>
          <t>Positivo</t>
        </is>
      </c>
      <c r="F1312" s="134" t="n">
        <v>45473</v>
      </c>
      <c r="G1312" t="n">
        <v>103.75</v>
      </c>
      <c r="H1312" t="n">
        <v>80</v>
      </c>
      <c r="I1312" t="inlineStr">
        <is>
          <t>275-2024-06-30</t>
        </is>
      </c>
    </row>
    <row r="1313">
      <c r="A1313" t="n">
        <v>275</v>
      </c>
      <c r="B1313" t="inlineStr">
        <is>
          <t>Satisfacción Institucional por grupo de interes</t>
        </is>
      </c>
      <c r="C1313" t="inlineStr">
        <is>
          <t>EXPERIENCIA INSTITUCIONAL</t>
        </is>
      </c>
      <c r="D1313" t="inlineStr">
        <is>
          <t>Semestral</t>
        </is>
      </c>
      <c r="E1313" t="inlineStr">
        <is>
          <t>Positivo</t>
        </is>
      </c>
      <c r="F1313" s="134" t="n">
        <v>45657</v>
      </c>
      <c r="G1313" t="n">
        <v>109.58</v>
      </c>
      <c r="H1313" t="n">
        <v>80</v>
      </c>
      <c r="I1313" t="inlineStr">
        <is>
          <t>275-2024-12-31</t>
        </is>
      </c>
    </row>
    <row r="1314">
      <c r="A1314" t="n">
        <v>275</v>
      </c>
      <c r="B1314" t="inlineStr">
        <is>
          <t>Satisfacción Institucional por grupo de interes</t>
        </is>
      </c>
      <c r="C1314" t="inlineStr">
        <is>
          <t>EXPERIENCIA INSTITUCIONAL</t>
        </is>
      </c>
      <c r="D1314" t="inlineStr">
        <is>
          <t>Semestral</t>
        </is>
      </c>
      <c r="E1314" t="inlineStr">
        <is>
          <t>Positivo</t>
        </is>
      </c>
      <c r="F1314" s="134" t="n">
        <v>45838</v>
      </c>
      <c r="G1314" t="n">
        <v>90</v>
      </c>
      <c r="H1314" t="n">
        <v>80</v>
      </c>
      <c r="I1314" t="inlineStr">
        <is>
          <t>275-2025-06-30</t>
        </is>
      </c>
    </row>
    <row r="1315">
      <c r="A1315" t="n">
        <v>275</v>
      </c>
      <c r="B1315" t="inlineStr">
        <is>
          <t>Satisfacción Institucional por grupo de interes</t>
        </is>
      </c>
      <c r="C1315" t="inlineStr">
        <is>
          <t>EXPERIENCIA INSTITUCIONAL</t>
        </is>
      </c>
      <c r="D1315" t="inlineStr">
        <is>
          <t>Semestral</t>
        </is>
      </c>
      <c r="E1315" t="inlineStr">
        <is>
          <t>Positivo</t>
        </is>
      </c>
      <c r="F1315" s="134" t="n">
        <v>46022</v>
      </c>
      <c r="G1315" t="n">
        <v>91.67</v>
      </c>
      <c r="H1315" t="n">
        <v>80</v>
      </c>
      <c r="I1315" t="inlineStr">
        <is>
          <t>275-2025-12-31</t>
        </is>
      </c>
    </row>
    <row r="1316">
      <c r="A1316" t="n">
        <v>276</v>
      </c>
      <c r="B1316" t="inlineStr">
        <is>
          <t>Relación Estudiante-Docente Tiempo completo</t>
        </is>
      </c>
      <c r="C1316" t="inlineStr">
        <is>
          <t>Gestión Docente</t>
        </is>
      </c>
      <c r="D1316" t="inlineStr">
        <is>
          <t>Semestral</t>
        </is>
      </c>
      <c r="E1316" t="inlineStr">
        <is>
          <t>Negativo</t>
        </is>
      </c>
      <c r="F1316" s="134" t="n">
        <v>45107</v>
      </c>
      <c r="G1316" t="n">
        <v>89.98999999999999</v>
      </c>
      <c r="H1316" t="n">
        <v>85</v>
      </c>
      <c r="I1316" t="inlineStr">
        <is>
          <t>276-2023-06-30</t>
        </is>
      </c>
    </row>
    <row r="1317">
      <c r="A1317" t="n">
        <v>276</v>
      </c>
      <c r="B1317" t="inlineStr">
        <is>
          <t>Relación Estudiante-Docente Tiempo completo</t>
        </is>
      </c>
      <c r="C1317" t="inlineStr">
        <is>
          <t>Gestión Docente</t>
        </is>
      </c>
      <c r="D1317" t="inlineStr">
        <is>
          <t>Semestral</t>
        </is>
      </c>
      <c r="E1317" t="inlineStr">
        <is>
          <t>Negativo</t>
        </is>
      </c>
      <c r="F1317" s="134" t="n">
        <v>45291</v>
      </c>
      <c r="G1317" t="n">
        <v>84.5</v>
      </c>
      <c r="H1317" t="n">
        <v>85</v>
      </c>
      <c r="I1317" t="inlineStr">
        <is>
          <t>276-2023-12-31</t>
        </is>
      </c>
    </row>
    <row r="1318">
      <c r="A1318" t="n">
        <v>276</v>
      </c>
      <c r="B1318" t="inlineStr">
        <is>
          <t>Relación Estudiante-Docente Tiempo completo</t>
        </is>
      </c>
      <c r="C1318" t="inlineStr">
        <is>
          <t>Gestión Docente</t>
        </is>
      </c>
      <c r="D1318" t="inlineStr">
        <is>
          <t>Semestral</t>
        </is>
      </c>
      <c r="E1318" t="inlineStr">
        <is>
          <t>Negativo</t>
        </is>
      </c>
      <c r="F1318" s="134" t="n">
        <v>45473</v>
      </c>
      <c r="G1318" t="n">
        <v>83.65000000000001</v>
      </c>
      <c r="H1318" t="n">
        <v>75</v>
      </c>
      <c r="I1318" t="inlineStr">
        <is>
          <t>276-2024-06-30</t>
        </is>
      </c>
    </row>
    <row r="1319">
      <c r="A1319" t="n">
        <v>276</v>
      </c>
      <c r="B1319" t="inlineStr">
        <is>
          <t>Relación Estudiante-Docente Tiempo completo</t>
        </is>
      </c>
      <c r="C1319" t="inlineStr">
        <is>
          <t>Gestión Docente</t>
        </is>
      </c>
      <c r="D1319" t="inlineStr">
        <is>
          <t>Semestral</t>
        </is>
      </c>
      <c r="E1319" t="inlineStr">
        <is>
          <t>Negativo</t>
        </is>
      </c>
      <c r="F1319" s="134" t="n">
        <v>45657</v>
      </c>
      <c r="G1319" t="n">
        <v>82.68000000000001</v>
      </c>
      <c r="H1319" t="n">
        <v>75</v>
      </c>
      <c r="I1319" t="inlineStr">
        <is>
          <t>276-2024-12-31</t>
        </is>
      </c>
    </row>
    <row r="1320">
      <c r="A1320" t="n">
        <v>276</v>
      </c>
      <c r="B1320" t="inlineStr">
        <is>
          <t>Relación Estudiante-Docente Tiempo completo</t>
        </is>
      </c>
      <c r="C1320" t="inlineStr">
        <is>
          <t>Gestión Docente</t>
        </is>
      </c>
      <c r="D1320" t="inlineStr">
        <is>
          <t>Semestral</t>
        </is>
      </c>
      <c r="E1320" t="inlineStr">
        <is>
          <t>Negativo</t>
        </is>
      </c>
      <c r="F1320" s="134" t="n">
        <v>45838</v>
      </c>
      <c r="G1320" t="n">
        <v>84.18000000000001</v>
      </c>
      <c r="H1320" t="n">
        <v>81</v>
      </c>
      <c r="I1320" t="inlineStr">
        <is>
          <t>276-2025-06-30</t>
        </is>
      </c>
    </row>
    <row r="1321">
      <c r="A1321" t="n">
        <v>276</v>
      </c>
      <c r="B1321" t="inlineStr">
        <is>
          <t>Relación Estudiante-Docente Tiempo completo</t>
        </is>
      </c>
      <c r="C1321" t="inlineStr">
        <is>
          <t>Gestión Docente</t>
        </is>
      </c>
      <c r="D1321" t="inlineStr">
        <is>
          <t>Semestral</t>
        </is>
      </c>
      <c r="E1321" t="inlineStr">
        <is>
          <t>Negativo</t>
        </is>
      </c>
      <c r="F1321" s="134" t="n">
        <v>46022</v>
      </c>
      <c r="G1321" t="n">
        <v>82.81</v>
      </c>
      <c r="H1321" t="n">
        <v>81</v>
      </c>
      <c r="I1321" t="inlineStr">
        <is>
          <t>276-2025-12-31</t>
        </is>
      </c>
    </row>
    <row r="1322">
      <c r="A1322" t="n">
        <v>277</v>
      </c>
      <c r="B1322" t="inlineStr">
        <is>
          <t>Relación estudiante docente TCE (Tiempo Completo Equivalente)</t>
        </is>
      </c>
      <c r="C1322" t="inlineStr">
        <is>
          <t>Gestión Docente</t>
        </is>
      </c>
      <c r="D1322" t="inlineStr">
        <is>
          <t>Semestral</t>
        </is>
      </c>
      <c r="E1322" t="inlineStr">
        <is>
          <t>Negativo</t>
        </is>
      </c>
      <c r="F1322" s="134" t="n">
        <v>45107</v>
      </c>
      <c r="G1322" t="n">
        <v>76.48</v>
      </c>
      <c r="H1322" t="n">
        <v>85</v>
      </c>
      <c r="I1322" t="inlineStr">
        <is>
          <t>277-2023-06-30</t>
        </is>
      </c>
    </row>
    <row r="1323">
      <c r="A1323" t="n">
        <v>277</v>
      </c>
      <c r="B1323" t="inlineStr">
        <is>
          <t>Relación estudiante docente TCE (Tiempo Completo Equivalente)</t>
        </is>
      </c>
      <c r="C1323" t="inlineStr">
        <is>
          <t>Gestión Docente</t>
        </is>
      </c>
      <c r="D1323" t="inlineStr">
        <is>
          <t>Semestral</t>
        </is>
      </c>
      <c r="E1323" t="inlineStr">
        <is>
          <t>Negativo</t>
        </is>
      </c>
      <c r="F1323" s="134" t="n">
        <v>45291</v>
      </c>
      <c r="G1323" t="n">
        <v>73.29000000000001</v>
      </c>
      <c r="H1323" t="n">
        <v>85</v>
      </c>
      <c r="I1323" t="inlineStr">
        <is>
          <t>277-2023-12-31</t>
        </is>
      </c>
    </row>
    <row r="1324">
      <c r="A1324" t="n">
        <v>277</v>
      </c>
      <c r="B1324" t="inlineStr">
        <is>
          <t>Relación estudiante docente TCE (Tiempo Completo Equivalente)</t>
        </is>
      </c>
      <c r="C1324" t="inlineStr">
        <is>
          <t>Gestión Docente</t>
        </is>
      </c>
      <c r="D1324" t="inlineStr">
        <is>
          <t>Semestral</t>
        </is>
      </c>
      <c r="E1324" t="inlineStr">
        <is>
          <t>Negativo</t>
        </is>
      </c>
      <c r="F1324" s="134" t="n">
        <v>45473</v>
      </c>
      <c r="G1324" t="n">
        <v>71.18000000000001</v>
      </c>
      <c r="H1324" t="n">
        <v>73</v>
      </c>
      <c r="I1324" t="inlineStr">
        <is>
          <t>277-2024-06-30</t>
        </is>
      </c>
    </row>
    <row r="1325">
      <c r="A1325" t="n">
        <v>277</v>
      </c>
      <c r="B1325" t="inlineStr">
        <is>
          <t>Relación estudiante docente TCE (Tiempo Completo Equivalente)</t>
        </is>
      </c>
      <c r="C1325" t="inlineStr">
        <is>
          <t>Gestión Docente</t>
        </is>
      </c>
      <c r="D1325" t="inlineStr">
        <is>
          <t>Semestral</t>
        </is>
      </c>
      <c r="E1325" t="inlineStr">
        <is>
          <t>Negativo</t>
        </is>
      </c>
      <c r="F1325" s="134" t="n">
        <v>45657</v>
      </c>
      <c r="G1325" t="n">
        <v>71.23999999999999</v>
      </c>
      <c r="H1325" t="n">
        <v>73</v>
      </c>
      <c r="I1325" t="inlineStr">
        <is>
          <t>277-2024-12-31</t>
        </is>
      </c>
    </row>
    <row r="1326">
      <c r="A1326" t="n">
        <v>277</v>
      </c>
      <c r="B1326" t="inlineStr">
        <is>
          <t>Relación estudiante docente TCE (Tiempo Completo Equivalente)</t>
        </is>
      </c>
      <c r="C1326" t="inlineStr">
        <is>
          <t>Gestión Docente</t>
        </is>
      </c>
      <c r="D1326" t="inlineStr">
        <is>
          <t>Semestral</t>
        </is>
      </c>
      <c r="E1326" t="inlineStr">
        <is>
          <t>Negativo</t>
        </is>
      </c>
      <c r="F1326" s="134" t="n">
        <v>45838</v>
      </c>
      <c r="G1326" t="n">
        <v>69.39</v>
      </c>
      <c r="H1326" t="n">
        <v>71</v>
      </c>
      <c r="I1326" t="inlineStr">
        <is>
          <t>277-2025-06-30</t>
        </is>
      </c>
    </row>
    <row r="1327">
      <c r="A1327" t="n">
        <v>277</v>
      </c>
      <c r="B1327" t="inlineStr">
        <is>
          <t>Relación estudiante docente TCE (Tiempo Completo Equivalente)</t>
        </is>
      </c>
      <c r="C1327" t="inlineStr">
        <is>
          <t>Gestión Docente</t>
        </is>
      </c>
      <c r="D1327" t="inlineStr">
        <is>
          <t>Semestral</t>
        </is>
      </c>
      <c r="E1327" t="inlineStr">
        <is>
          <t>Negativo</t>
        </is>
      </c>
      <c r="F1327" s="134" t="n">
        <v>46022</v>
      </c>
      <c r="G1327" t="n">
        <v>68.40000000000001</v>
      </c>
      <c r="H1327" t="n">
        <v>71</v>
      </c>
      <c r="I1327" t="inlineStr">
        <is>
          <t>277-2025-12-31</t>
        </is>
      </c>
    </row>
    <row r="1328">
      <c r="A1328" t="n">
        <v>278</v>
      </c>
      <c r="B1328" t="inlineStr">
        <is>
          <t>Docentes contratados - Metrica</t>
        </is>
      </c>
      <c r="C1328" t="inlineStr">
        <is>
          <t>Gestión Docente</t>
        </is>
      </c>
      <c r="D1328" t="inlineStr">
        <is>
          <t>Semestral</t>
        </is>
      </c>
      <c r="E1328" t="inlineStr">
        <is>
          <t>Positivo</t>
        </is>
      </c>
      <c r="F1328" s="134" t="n">
        <v>44620</v>
      </c>
      <c r="I1328" t="inlineStr">
        <is>
          <t>278-2022-02-28</t>
        </is>
      </c>
    </row>
    <row r="1329">
      <c r="A1329" t="n">
        <v>278</v>
      </c>
      <c r="B1329" t="inlineStr">
        <is>
          <t>Docentes contratados - Metrica</t>
        </is>
      </c>
      <c r="C1329" t="inlineStr">
        <is>
          <t>Gestión Docente</t>
        </is>
      </c>
      <c r="D1329" t="inlineStr">
        <is>
          <t>Semestral</t>
        </is>
      </c>
      <c r="E1329" t="inlineStr">
        <is>
          <t>Positivo</t>
        </is>
      </c>
      <c r="F1329" s="134" t="n">
        <v>44651</v>
      </c>
      <c r="I1329" t="inlineStr">
        <is>
          <t>278-2022-03-31</t>
        </is>
      </c>
    </row>
    <row r="1330">
      <c r="A1330" t="n">
        <v>278</v>
      </c>
      <c r="B1330" t="inlineStr">
        <is>
          <t>Docentes contratados - Metrica</t>
        </is>
      </c>
      <c r="C1330" t="inlineStr">
        <is>
          <t>Gestión Docente</t>
        </is>
      </c>
      <c r="D1330" t="inlineStr">
        <is>
          <t>Semestral</t>
        </is>
      </c>
      <c r="E1330" t="inlineStr">
        <is>
          <t>Positivo</t>
        </is>
      </c>
      <c r="F1330" s="134" t="n">
        <v>44742</v>
      </c>
      <c r="G1330" t="n">
        <v>0</v>
      </c>
      <c r="I1330" t="inlineStr">
        <is>
          <t>278-2022-06-30</t>
        </is>
      </c>
    </row>
    <row r="1331">
      <c r="A1331" t="n">
        <v>278</v>
      </c>
      <c r="B1331" t="inlineStr">
        <is>
          <t>Docentes contratados - Metrica</t>
        </is>
      </c>
      <c r="C1331" t="inlineStr">
        <is>
          <t>Gestión Docente</t>
        </is>
      </c>
      <c r="D1331" t="inlineStr">
        <is>
          <t>Semestral</t>
        </is>
      </c>
      <c r="E1331" t="inlineStr">
        <is>
          <t>Positivo</t>
        </is>
      </c>
      <c r="F1331" s="134" t="n">
        <v>44834</v>
      </c>
      <c r="I1331" t="inlineStr">
        <is>
          <t>278-2022-09-30</t>
        </is>
      </c>
    </row>
    <row r="1332">
      <c r="A1332" t="n">
        <v>278</v>
      </c>
      <c r="B1332" t="inlineStr">
        <is>
          <t>Docentes contratados - Metrica</t>
        </is>
      </c>
      <c r="C1332" t="inlineStr">
        <is>
          <t>Gestión Docente</t>
        </is>
      </c>
      <c r="D1332" t="inlineStr">
        <is>
          <t>Semestral</t>
        </is>
      </c>
      <c r="E1332" t="inlineStr">
        <is>
          <t>Positivo</t>
        </is>
      </c>
      <c r="F1332" s="134" t="n">
        <v>44895</v>
      </c>
      <c r="I1332" t="inlineStr">
        <is>
          <t>278-2022-11-30</t>
        </is>
      </c>
    </row>
    <row r="1333">
      <c r="A1333" t="n">
        <v>278</v>
      </c>
      <c r="B1333" t="inlineStr">
        <is>
          <t>Docentes contratados - Metrica</t>
        </is>
      </c>
      <c r="C1333" t="inlineStr">
        <is>
          <t>Gestión Docente</t>
        </is>
      </c>
      <c r="D1333" t="inlineStr">
        <is>
          <t>Semestral</t>
        </is>
      </c>
      <c r="E1333" t="inlineStr">
        <is>
          <t>Positivo</t>
        </is>
      </c>
      <c r="F1333" s="134" t="n">
        <v>44926</v>
      </c>
      <c r="G1333" t="n">
        <v>0</v>
      </c>
      <c r="I1333" t="inlineStr">
        <is>
          <t>278-2022-12-31</t>
        </is>
      </c>
    </row>
    <row r="1334">
      <c r="A1334" t="n">
        <v>278</v>
      </c>
      <c r="B1334" t="inlineStr">
        <is>
          <t>Docentes contratados - Metrica</t>
        </is>
      </c>
      <c r="C1334" t="inlineStr">
        <is>
          <t>Gestión Docente</t>
        </is>
      </c>
      <c r="D1334" t="inlineStr">
        <is>
          <t>Semestral</t>
        </is>
      </c>
      <c r="E1334" t="inlineStr">
        <is>
          <t>Positivo</t>
        </is>
      </c>
      <c r="F1334" s="134" t="n">
        <v>45107</v>
      </c>
      <c r="G1334" t="n">
        <v>0</v>
      </c>
      <c r="I1334" t="inlineStr">
        <is>
          <t>278-2023-06-30</t>
        </is>
      </c>
    </row>
    <row r="1335">
      <c r="A1335" t="n">
        <v>278</v>
      </c>
      <c r="B1335" t="inlineStr">
        <is>
          <t>Docentes contratados - Metrica</t>
        </is>
      </c>
      <c r="C1335" t="inlineStr">
        <is>
          <t>Gestión Docente</t>
        </is>
      </c>
      <c r="D1335" t="inlineStr">
        <is>
          <t>Semestral</t>
        </is>
      </c>
      <c r="E1335" t="inlineStr">
        <is>
          <t>Positivo</t>
        </is>
      </c>
      <c r="F1335" s="134" t="n">
        <v>45291</v>
      </c>
      <c r="G1335" t="n">
        <v>1017</v>
      </c>
      <c r="I1335" t="inlineStr">
        <is>
          <t>278-2023-12-31</t>
        </is>
      </c>
    </row>
    <row r="1336">
      <c r="A1336" t="n">
        <v>278</v>
      </c>
      <c r="B1336" t="inlineStr">
        <is>
          <t>Docentes contratados - Metrica</t>
        </is>
      </c>
      <c r="C1336" t="inlineStr">
        <is>
          <t>Gestión Docente</t>
        </is>
      </c>
      <c r="D1336" t="inlineStr">
        <is>
          <t>Semestral</t>
        </is>
      </c>
      <c r="E1336" t="inlineStr">
        <is>
          <t>Positivo</t>
        </is>
      </c>
      <c r="F1336" s="134" t="n">
        <v>45473</v>
      </c>
      <c r="G1336" t="n">
        <v>1080</v>
      </c>
      <c r="I1336" t="inlineStr">
        <is>
          <t>278-2024-06-30</t>
        </is>
      </c>
    </row>
    <row r="1337">
      <c r="A1337" t="n">
        <v>278</v>
      </c>
      <c r="B1337" t="inlineStr">
        <is>
          <t>Docentes contratados - Metrica</t>
        </is>
      </c>
      <c r="C1337" t="inlineStr">
        <is>
          <t>Gestión Docente</t>
        </is>
      </c>
      <c r="D1337" t="inlineStr">
        <is>
          <t>Semestral</t>
        </is>
      </c>
      <c r="E1337" t="inlineStr">
        <is>
          <t>Positivo</t>
        </is>
      </c>
      <c r="F1337" s="134" t="n">
        <v>45657</v>
      </c>
      <c r="G1337" t="n">
        <v>1018</v>
      </c>
      <c r="I1337" t="inlineStr">
        <is>
          <t>278-2024-12-31</t>
        </is>
      </c>
    </row>
    <row r="1338">
      <c r="A1338" t="n">
        <v>278</v>
      </c>
      <c r="B1338" t="inlineStr">
        <is>
          <t>Docentes contratados - Metrica</t>
        </is>
      </c>
      <c r="C1338" t="inlineStr">
        <is>
          <t>Gestión Docente</t>
        </is>
      </c>
      <c r="D1338" t="inlineStr">
        <is>
          <t>Semestral</t>
        </is>
      </c>
      <c r="E1338" t="inlineStr">
        <is>
          <t>Positivo</t>
        </is>
      </c>
      <c r="F1338" s="134" t="n">
        <v>45838</v>
      </c>
      <c r="G1338" t="n">
        <v>1099</v>
      </c>
      <c r="I1338" t="inlineStr">
        <is>
          <t>278-2025-06-30</t>
        </is>
      </c>
    </row>
    <row r="1339">
      <c r="A1339" t="n">
        <v>278</v>
      </c>
      <c r="B1339" t="inlineStr">
        <is>
          <t>Docentes contratados - Metrica</t>
        </is>
      </c>
      <c r="C1339" t="inlineStr">
        <is>
          <t>Gestión Docente</t>
        </is>
      </c>
      <c r="D1339" t="inlineStr">
        <is>
          <t>Semestral</t>
        </is>
      </c>
      <c r="E1339" t="inlineStr">
        <is>
          <t>Positivo</t>
        </is>
      </c>
      <c r="F1339" s="134" t="n">
        <v>46022</v>
      </c>
      <c r="G1339" t="n">
        <v>1071</v>
      </c>
      <c r="I1339" t="inlineStr">
        <is>
          <t>278-2025-12-31</t>
        </is>
      </c>
    </row>
    <row r="1340">
      <c r="A1340" t="n">
        <v>282</v>
      </c>
      <c r="B1340" t="inlineStr">
        <is>
          <t>Docentes evaluados</t>
        </is>
      </c>
      <c r="C1340" t="inlineStr">
        <is>
          <t>Gestión Docente</t>
        </is>
      </c>
      <c r="D1340" t="inlineStr">
        <is>
          <t>Semestral</t>
        </is>
      </c>
      <c r="E1340" t="inlineStr">
        <is>
          <t>Positivo</t>
        </is>
      </c>
      <c r="F1340" s="134" t="n">
        <v>45107</v>
      </c>
      <c r="G1340" t="n">
        <v>97.02</v>
      </c>
      <c r="H1340" t="n">
        <v>96</v>
      </c>
      <c r="I1340" t="inlineStr">
        <is>
          <t>282-2023-06-30</t>
        </is>
      </c>
    </row>
    <row r="1341">
      <c r="A1341" t="n">
        <v>282</v>
      </c>
      <c r="B1341" t="inlineStr">
        <is>
          <t>Docentes evaluados</t>
        </is>
      </c>
      <c r="C1341" t="inlineStr">
        <is>
          <t>Gestión Docente</t>
        </is>
      </c>
      <c r="D1341" t="inlineStr">
        <is>
          <t>Semestral</t>
        </is>
      </c>
      <c r="E1341" t="inlineStr">
        <is>
          <t>Positivo</t>
        </is>
      </c>
      <c r="F1341" s="134" t="n">
        <v>45291</v>
      </c>
      <c r="G1341" t="n">
        <v>97.34</v>
      </c>
      <c r="H1341" t="n">
        <v>96</v>
      </c>
      <c r="I1341" t="inlineStr">
        <is>
          <t>282-2023-12-31</t>
        </is>
      </c>
    </row>
    <row r="1342">
      <c r="A1342" t="n">
        <v>282</v>
      </c>
      <c r="B1342" t="inlineStr">
        <is>
          <t>Docentes evaluados</t>
        </is>
      </c>
      <c r="C1342" t="inlineStr">
        <is>
          <t>Gestión Docente</t>
        </is>
      </c>
      <c r="D1342" t="inlineStr">
        <is>
          <t>Semestral</t>
        </is>
      </c>
      <c r="E1342" t="inlineStr">
        <is>
          <t>Positivo</t>
        </is>
      </c>
      <c r="F1342" s="134" t="n">
        <v>45473</v>
      </c>
      <c r="G1342" t="n">
        <v>97.02</v>
      </c>
      <c r="H1342" t="n">
        <v>97</v>
      </c>
      <c r="I1342" t="inlineStr">
        <is>
          <t>282-2024-06-30</t>
        </is>
      </c>
    </row>
    <row r="1343">
      <c r="A1343" t="n">
        <v>282</v>
      </c>
      <c r="B1343" t="inlineStr">
        <is>
          <t>Docentes evaluados</t>
        </is>
      </c>
      <c r="C1343" t="inlineStr">
        <is>
          <t>Gestión Docente</t>
        </is>
      </c>
      <c r="D1343" t="inlineStr">
        <is>
          <t>Semestral</t>
        </is>
      </c>
      <c r="E1343" t="inlineStr">
        <is>
          <t>Positivo</t>
        </is>
      </c>
      <c r="F1343" s="134" t="n">
        <v>45657</v>
      </c>
      <c r="G1343" t="n">
        <v>96.84</v>
      </c>
      <c r="H1343" t="n">
        <v>97</v>
      </c>
      <c r="I1343" t="inlineStr">
        <is>
          <t>282-2024-12-31</t>
        </is>
      </c>
    </row>
    <row r="1344">
      <c r="A1344" t="n">
        <v>282</v>
      </c>
      <c r="B1344" t="inlineStr">
        <is>
          <t>Docentes evaluados</t>
        </is>
      </c>
      <c r="C1344" t="inlineStr">
        <is>
          <t>Gestión Docente</t>
        </is>
      </c>
      <c r="D1344" t="inlineStr">
        <is>
          <t>Semestral</t>
        </is>
      </c>
      <c r="E1344" t="inlineStr">
        <is>
          <t>Positivo</t>
        </is>
      </c>
      <c r="F1344" s="134" t="n">
        <v>45838</v>
      </c>
      <c r="G1344" t="n">
        <v>97.41</v>
      </c>
      <c r="H1344" t="n">
        <v>97</v>
      </c>
      <c r="I1344" t="inlineStr">
        <is>
          <t>282-2025-06-30</t>
        </is>
      </c>
    </row>
    <row r="1345">
      <c r="A1345" t="n">
        <v>282</v>
      </c>
      <c r="B1345" t="inlineStr">
        <is>
          <t>Docentes evaluados</t>
        </is>
      </c>
      <c r="C1345" t="inlineStr">
        <is>
          <t>Gestión Docente</t>
        </is>
      </c>
      <c r="D1345" t="inlineStr">
        <is>
          <t>Semestral</t>
        </is>
      </c>
      <c r="E1345" t="inlineStr">
        <is>
          <t>Positivo</t>
        </is>
      </c>
      <c r="F1345" s="134" t="n">
        <v>46022</v>
      </c>
      <c r="G1345" t="n">
        <v>97.56</v>
      </c>
      <c r="H1345" t="n">
        <v>97</v>
      </c>
      <c r="I1345" t="inlineStr">
        <is>
          <t>282-2025-12-31</t>
        </is>
      </c>
    </row>
    <row r="1346">
      <c r="A1346" t="n">
        <v>283</v>
      </c>
      <c r="B1346" t="inlineStr">
        <is>
          <t>Resultado evaluación docente</t>
        </is>
      </c>
      <c r="C1346" t="inlineStr">
        <is>
          <t>Gestión Docente</t>
        </is>
      </c>
      <c r="D1346" t="inlineStr">
        <is>
          <t>Semestral</t>
        </is>
      </c>
      <c r="E1346" t="inlineStr">
        <is>
          <t>Positivo</t>
        </is>
      </c>
      <c r="F1346" s="134" t="n">
        <v>45107</v>
      </c>
      <c r="G1346" t="n">
        <v>4.6</v>
      </c>
      <c r="H1346" t="n">
        <v>4.5</v>
      </c>
      <c r="I1346" t="inlineStr">
        <is>
          <t>283-2023-06-30</t>
        </is>
      </c>
    </row>
    <row r="1347">
      <c r="A1347" t="n">
        <v>283</v>
      </c>
      <c r="B1347" t="inlineStr">
        <is>
          <t>Resultado evaluación docente</t>
        </is>
      </c>
      <c r="C1347" t="inlineStr">
        <is>
          <t>Gestión Docente</t>
        </is>
      </c>
      <c r="D1347" t="inlineStr">
        <is>
          <t>Semestral</t>
        </is>
      </c>
      <c r="E1347" t="inlineStr">
        <is>
          <t>Positivo</t>
        </is>
      </c>
      <c r="F1347" s="134" t="n">
        <v>45291</v>
      </c>
      <c r="G1347" t="n">
        <v>4.55</v>
      </c>
      <c r="H1347" t="n">
        <v>4.5</v>
      </c>
      <c r="I1347" t="inlineStr">
        <is>
          <t>283-2023-12-31</t>
        </is>
      </c>
    </row>
    <row r="1348">
      <c r="A1348" t="n">
        <v>283</v>
      </c>
      <c r="B1348" t="inlineStr">
        <is>
          <t>Resultado evaluación docente</t>
        </is>
      </c>
      <c r="C1348" t="inlineStr">
        <is>
          <t>Gestión Docente</t>
        </is>
      </c>
      <c r="D1348" t="inlineStr">
        <is>
          <t>Semestral</t>
        </is>
      </c>
      <c r="E1348" t="inlineStr">
        <is>
          <t>Positivo</t>
        </is>
      </c>
      <c r="F1348" s="134" t="n">
        <v>45473</v>
      </c>
      <c r="G1348" t="n">
        <v>4.57</v>
      </c>
      <c r="H1348" t="n">
        <v>4.5</v>
      </c>
      <c r="I1348" t="inlineStr">
        <is>
          <t>283-2024-06-30</t>
        </is>
      </c>
    </row>
    <row r="1349">
      <c r="A1349" t="n">
        <v>283</v>
      </c>
      <c r="B1349" t="inlineStr">
        <is>
          <t>Resultado evaluación docente</t>
        </is>
      </c>
      <c r="C1349" t="inlineStr">
        <is>
          <t>Gestión Docente</t>
        </is>
      </c>
      <c r="D1349" t="inlineStr">
        <is>
          <t>Semestral</t>
        </is>
      </c>
      <c r="E1349" t="inlineStr">
        <is>
          <t>Positivo</t>
        </is>
      </c>
      <c r="F1349" s="134" t="n">
        <v>45657</v>
      </c>
      <c r="G1349" t="n">
        <v>4.64</v>
      </c>
      <c r="H1349" t="n">
        <v>4.5</v>
      </c>
      <c r="I1349" t="inlineStr">
        <is>
          <t>283-2024-12-31</t>
        </is>
      </c>
    </row>
    <row r="1350">
      <c r="A1350" t="n">
        <v>283</v>
      </c>
      <c r="B1350" t="inlineStr">
        <is>
          <t>Resultado evaluación docente</t>
        </is>
      </c>
      <c r="C1350" t="inlineStr">
        <is>
          <t>Gestión Docente</t>
        </is>
      </c>
      <c r="D1350" t="inlineStr">
        <is>
          <t>Semestral</t>
        </is>
      </c>
      <c r="E1350" t="inlineStr">
        <is>
          <t>Positivo</t>
        </is>
      </c>
      <c r="F1350" s="134" t="n">
        <v>45838</v>
      </c>
      <c r="G1350" t="n">
        <v>4.66</v>
      </c>
      <c r="H1350" t="n">
        <v>4.6</v>
      </c>
      <c r="I1350" t="inlineStr">
        <is>
          <t>283-2025-06-30</t>
        </is>
      </c>
    </row>
    <row r="1351">
      <c r="A1351" t="n">
        <v>283</v>
      </c>
      <c r="B1351" t="inlineStr">
        <is>
          <t>Resultado evaluación docente</t>
        </is>
      </c>
      <c r="C1351" t="inlineStr">
        <is>
          <t>Gestión Docente</t>
        </is>
      </c>
      <c r="D1351" t="inlineStr">
        <is>
          <t>Semestral</t>
        </is>
      </c>
      <c r="E1351" t="inlineStr">
        <is>
          <t>Positivo</t>
        </is>
      </c>
      <c r="F1351" s="134" t="n">
        <v>46022</v>
      </c>
      <c r="G1351" t="n">
        <v>4.67</v>
      </c>
      <c r="H1351" t="n">
        <v>4.6</v>
      </c>
      <c r="I1351" t="inlineStr">
        <is>
          <t>283-2025-12-31</t>
        </is>
      </c>
    </row>
    <row r="1352">
      <c r="A1352" t="n">
        <v>285</v>
      </c>
      <c r="B1352" t="inlineStr">
        <is>
          <t>Docentes con plan de trabajo asignado</t>
        </is>
      </c>
      <c r="C1352" t="inlineStr">
        <is>
          <t>Gestión Docente</t>
        </is>
      </c>
      <c r="D1352" t="inlineStr">
        <is>
          <t>Semestral</t>
        </is>
      </c>
      <c r="E1352" t="inlineStr">
        <is>
          <t>Positivo</t>
        </is>
      </c>
      <c r="F1352" s="134" t="n">
        <v>45107</v>
      </c>
      <c r="G1352" t="n">
        <v>100</v>
      </c>
      <c r="H1352" t="n">
        <v>100</v>
      </c>
      <c r="I1352" t="inlineStr">
        <is>
          <t>285-2023-06-30</t>
        </is>
      </c>
    </row>
    <row r="1353">
      <c r="A1353" t="n">
        <v>285</v>
      </c>
      <c r="B1353" t="inlineStr">
        <is>
          <t>Docentes con plan de trabajo asignado</t>
        </is>
      </c>
      <c r="C1353" t="inlineStr">
        <is>
          <t>Gestión Docente</t>
        </is>
      </c>
      <c r="D1353" t="inlineStr">
        <is>
          <t>Semestral</t>
        </is>
      </c>
      <c r="E1353" t="inlineStr">
        <is>
          <t>Positivo</t>
        </is>
      </c>
      <c r="F1353" s="134" t="n">
        <v>45291</v>
      </c>
      <c r="G1353" t="n">
        <v>100</v>
      </c>
      <c r="H1353" t="n">
        <v>100</v>
      </c>
      <c r="I1353" t="inlineStr">
        <is>
          <t>285-2023-12-31</t>
        </is>
      </c>
    </row>
    <row r="1354">
      <c r="A1354" t="n">
        <v>285</v>
      </c>
      <c r="B1354" t="inlineStr">
        <is>
          <t>Docentes con plan de trabajo asignado</t>
        </is>
      </c>
      <c r="C1354" t="inlineStr">
        <is>
          <t>Gestión Docente</t>
        </is>
      </c>
      <c r="D1354" t="inlineStr">
        <is>
          <t>Semestral</t>
        </is>
      </c>
      <c r="E1354" t="inlineStr">
        <is>
          <t>Positivo</t>
        </is>
      </c>
      <c r="F1354" s="134" t="n">
        <v>45473</v>
      </c>
      <c r="G1354" t="n">
        <v>100</v>
      </c>
      <c r="H1354" t="n">
        <v>100</v>
      </c>
      <c r="I1354" t="inlineStr">
        <is>
          <t>285-2024-06-30</t>
        </is>
      </c>
    </row>
    <row r="1355">
      <c r="A1355" t="n">
        <v>285</v>
      </c>
      <c r="B1355" t="inlineStr">
        <is>
          <t>Docentes con plan de trabajo asignado</t>
        </is>
      </c>
      <c r="C1355" t="inlineStr">
        <is>
          <t>Gestión Docente</t>
        </is>
      </c>
      <c r="D1355" t="inlineStr">
        <is>
          <t>Semestral</t>
        </is>
      </c>
      <c r="E1355" t="inlineStr">
        <is>
          <t>Positivo</t>
        </is>
      </c>
      <c r="F1355" s="134" t="n">
        <v>45657</v>
      </c>
      <c r="G1355" t="n">
        <v>100</v>
      </c>
      <c r="H1355" t="n">
        <v>100</v>
      </c>
      <c r="I1355" t="inlineStr">
        <is>
          <t>285-2024-12-31</t>
        </is>
      </c>
    </row>
    <row r="1356">
      <c r="A1356" t="n">
        <v>285</v>
      </c>
      <c r="B1356" t="inlineStr">
        <is>
          <t>Docentes con plan de trabajo asignado</t>
        </is>
      </c>
      <c r="C1356" t="inlineStr">
        <is>
          <t>Gestión Docente</t>
        </is>
      </c>
      <c r="D1356" t="inlineStr">
        <is>
          <t>Semestral</t>
        </is>
      </c>
      <c r="E1356" t="inlineStr">
        <is>
          <t>Positivo</t>
        </is>
      </c>
      <c r="F1356" s="134" t="n">
        <v>45838</v>
      </c>
      <c r="G1356" t="n">
        <v>100</v>
      </c>
      <c r="H1356" t="n">
        <v>100</v>
      </c>
      <c r="I1356" t="inlineStr">
        <is>
          <t>285-2025-06-30</t>
        </is>
      </c>
    </row>
    <row r="1357">
      <c r="A1357" t="n">
        <v>285</v>
      </c>
      <c r="B1357" t="inlineStr">
        <is>
          <t>Docentes con plan de trabajo asignado</t>
        </is>
      </c>
      <c r="C1357" t="inlineStr">
        <is>
          <t>Gestión Docente</t>
        </is>
      </c>
      <c r="D1357" t="inlineStr">
        <is>
          <t>Semestral</t>
        </is>
      </c>
      <c r="E1357" t="inlineStr">
        <is>
          <t>Positivo</t>
        </is>
      </c>
      <c r="F1357" s="134" t="n">
        <v>46022</v>
      </c>
      <c r="G1357" t="n">
        <v>100</v>
      </c>
      <c r="H1357" t="n">
        <v>100</v>
      </c>
      <c r="I1357" t="inlineStr">
        <is>
          <t>285-2025-12-31</t>
        </is>
      </c>
    </row>
    <row r="1358">
      <c r="A1358" t="n">
        <v>286</v>
      </c>
      <c r="B1358" t="inlineStr">
        <is>
          <t>Total docentes por nivel de estudios - Metrica</t>
        </is>
      </c>
      <c r="C1358" t="inlineStr">
        <is>
          <t>Gestión Docente</t>
        </is>
      </c>
      <c r="D1358" t="inlineStr">
        <is>
          <t>Semestral</t>
        </is>
      </c>
      <c r="E1358" t="inlineStr">
        <is>
          <t>Positivo</t>
        </is>
      </c>
      <c r="F1358" s="134" t="n">
        <v>44620</v>
      </c>
      <c r="I1358" t="inlineStr">
        <is>
          <t>286-2022-02-28</t>
        </is>
      </c>
    </row>
    <row r="1359">
      <c r="A1359" t="n">
        <v>286</v>
      </c>
      <c r="B1359" t="inlineStr">
        <is>
          <t>Total docentes por nivel de estudios - Metrica</t>
        </is>
      </c>
      <c r="C1359" t="inlineStr">
        <is>
          <t>Gestión Docente</t>
        </is>
      </c>
      <c r="D1359" t="inlineStr">
        <is>
          <t>Semestral</t>
        </is>
      </c>
      <c r="E1359" t="inlineStr">
        <is>
          <t>Positivo</t>
        </is>
      </c>
      <c r="F1359" s="134" t="n">
        <v>44651</v>
      </c>
      <c r="I1359" t="inlineStr">
        <is>
          <t>286-2022-03-31</t>
        </is>
      </c>
    </row>
    <row r="1360">
      <c r="A1360" t="n">
        <v>286</v>
      </c>
      <c r="B1360" t="inlineStr">
        <is>
          <t>Total docentes por nivel de estudios - Metrica</t>
        </is>
      </c>
      <c r="C1360" t="inlineStr">
        <is>
          <t>Gestión Docente</t>
        </is>
      </c>
      <c r="D1360" t="inlineStr">
        <is>
          <t>Semestral</t>
        </is>
      </c>
      <c r="E1360" t="inlineStr">
        <is>
          <t>Positivo</t>
        </is>
      </c>
      <c r="F1360" s="134" t="n">
        <v>44742</v>
      </c>
      <c r="G1360" t="n">
        <v>0</v>
      </c>
      <c r="I1360" t="inlineStr">
        <is>
          <t>286-2022-06-30</t>
        </is>
      </c>
    </row>
    <row r="1361">
      <c r="A1361" t="n">
        <v>286</v>
      </c>
      <c r="B1361" t="inlineStr">
        <is>
          <t>Total docentes por nivel de estudios - Metrica</t>
        </is>
      </c>
      <c r="C1361" t="inlineStr">
        <is>
          <t>Gestión Docente</t>
        </is>
      </c>
      <c r="D1361" t="inlineStr">
        <is>
          <t>Semestral</t>
        </is>
      </c>
      <c r="E1361" t="inlineStr">
        <is>
          <t>Positivo</t>
        </is>
      </c>
      <c r="F1361" s="134" t="n">
        <v>44834</v>
      </c>
      <c r="I1361" t="inlineStr">
        <is>
          <t>286-2022-09-30</t>
        </is>
      </c>
    </row>
    <row r="1362">
      <c r="A1362" t="n">
        <v>286</v>
      </c>
      <c r="B1362" t="inlineStr">
        <is>
          <t>Total docentes por nivel de estudios - Metrica</t>
        </is>
      </c>
      <c r="C1362" t="inlineStr">
        <is>
          <t>Gestión Docente</t>
        </is>
      </c>
      <c r="D1362" t="inlineStr">
        <is>
          <t>Semestral</t>
        </is>
      </c>
      <c r="E1362" t="inlineStr">
        <is>
          <t>Positivo</t>
        </is>
      </c>
      <c r="F1362" s="134" t="n">
        <v>44895</v>
      </c>
      <c r="I1362" t="inlineStr">
        <is>
          <t>286-2022-11-30</t>
        </is>
      </c>
    </row>
    <row r="1363">
      <c r="A1363" t="n">
        <v>286</v>
      </c>
      <c r="B1363" t="inlineStr">
        <is>
          <t>Total docentes por nivel de estudios - Metrica</t>
        </is>
      </c>
      <c r="C1363" t="inlineStr">
        <is>
          <t>Gestión Docente</t>
        </is>
      </c>
      <c r="D1363" t="inlineStr">
        <is>
          <t>Semestral</t>
        </is>
      </c>
      <c r="E1363" t="inlineStr">
        <is>
          <t>Positivo</t>
        </is>
      </c>
      <c r="F1363" s="134" t="n">
        <v>44926</v>
      </c>
      <c r="G1363" t="n">
        <v>0</v>
      </c>
      <c r="I1363" t="inlineStr">
        <is>
          <t>286-2022-12-31</t>
        </is>
      </c>
    </row>
    <row r="1364">
      <c r="A1364" t="n">
        <v>286</v>
      </c>
      <c r="B1364" t="inlineStr">
        <is>
          <t>Total docentes por nivel de estudios - Metrica</t>
        </is>
      </c>
      <c r="C1364" t="inlineStr">
        <is>
          <t>Gestión Docente</t>
        </is>
      </c>
      <c r="D1364" t="inlineStr">
        <is>
          <t>Semestral</t>
        </is>
      </c>
      <c r="E1364" t="inlineStr">
        <is>
          <t>Positivo</t>
        </is>
      </c>
      <c r="F1364" s="134" t="n">
        <v>45107</v>
      </c>
      <c r="G1364" t="n">
        <v>0</v>
      </c>
      <c r="I1364" t="inlineStr">
        <is>
          <t>286-2023-06-30</t>
        </is>
      </c>
    </row>
    <row r="1365">
      <c r="A1365" t="n">
        <v>286</v>
      </c>
      <c r="B1365" t="inlineStr">
        <is>
          <t>Total docentes por nivel de estudios - Metrica</t>
        </is>
      </c>
      <c r="C1365" t="inlineStr">
        <is>
          <t>Gestión Docente</t>
        </is>
      </c>
      <c r="D1365" t="inlineStr">
        <is>
          <t>Semestral</t>
        </is>
      </c>
      <c r="E1365" t="inlineStr">
        <is>
          <t>Positivo</t>
        </is>
      </c>
      <c r="F1365" s="134" t="n">
        <v>45291</v>
      </c>
      <c r="G1365" t="n">
        <v>1017</v>
      </c>
      <c r="I1365" t="inlineStr">
        <is>
          <t>286-2023-12-31</t>
        </is>
      </c>
    </row>
    <row r="1366">
      <c r="A1366" t="n">
        <v>286</v>
      </c>
      <c r="B1366" t="inlineStr">
        <is>
          <t>Total docentes por nivel de estudios - Metrica</t>
        </is>
      </c>
      <c r="C1366" t="inlineStr">
        <is>
          <t>Gestión Docente</t>
        </is>
      </c>
      <c r="D1366" t="inlineStr">
        <is>
          <t>Semestral</t>
        </is>
      </c>
      <c r="E1366" t="inlineStr">
        <is>
          <t>Positivo</t>
        </is>
      </c>
      <c r="F1366" s="134" t="n">
        <v>45473</v>
      </c>
      <c r="G1366" t="n">
        <v>1080</v>
      </c>
      <c r="I1366" t="inlineStr">
        <is>
          <t>286-2024-06-30</t>
        </is>
      </c>
    </row>
    <row r="1367">
      <c r="A1367" t="n">
        <v>286</v>
      </c>
      <c r="B1367" t="inlineStr">
        <is>
          <t>Total docentes por nivel de estudios - Metrica</t>
        </is>
      </c>
      <c r="C1367" t="inlineStr">
        <is>
          <t>Gestión Docente</t>
        </is>
      </c>
      <c r="D1367" t="inlineStr">
        <is>
          <t>Semestral</t>
        </is>
      </c>
      <c r="E1367" t="inlineStr">
        <is>
          <t>Positivo</t>
        </is>
      </c>
      <c r="F1367" s="134" t="n">
        <v>45657</v>
      </c>
      <c r="G1367" t="n">
        <v>1018</v>
      </c>
      <c r="I1367" t="inlineStr">
        <is>
          <t>286-2024-12-31</t>
        </is>
      </c>
    </row>
    <row r="1368">
      <c r="A1368" t="n">
        <v>286</v>
      </c>
      <c r="B1368" t="inlineStr">
        <is>
          <t>Total docentes por nivel de estudios - Metrica</t>
        </is>
      </c>
      <c r="C1368" t="inlineStr">
        <is>
          <t>Gestión Docente</t>
        </is>
      </c>
      <c r="D1368" t="inlineStr">
        <is>
          <t>Semestral</t>
        </is>
      </c>
      <c r="E1368" t="inlineStr">
        <is>
          <t>Positivo</t>
        </is>
      </c>
      <c r="F1368" s="134" t="n">
        <v>45838</v>
      </c>
      <c r="G1368" t="n">
        <v>1099</v>
      </c>
      <c r="I1368" t="inlineStr">
        <is>
          <t>286-2025-06-30</t>
        </is>
      </c>
    </row>
    <row r="1369">
      <c r="A1369" t="n">
        <v>286</v>
      </c>
      <c r="B1369" t="inlineStr">
        <is>
          <t>Total docentes por nivel de estudios - Metrica</t>
        </is>
      </c>
      <c r="C1369" t="inlineStr">
        <is>
          <t>Gestión Docente</t>
        </is>
      </c>
      <c r="D1369" t="inlineStr">
        <is>
          <t>Semestral</t>
        </is>
      </c>
      <c r="E1369" t="inlineStr">
        <is>
          <t>Positivo</t>
        </is>
      </c>
      <c r="F1369" s="134" t="n">
        <v>46022</v>
      </c>
      <c r="G1369" t="n">
        <v>1071</v>
      </c>
      <c r="I1369" t="inlineStr">
        <is>
          <t>286-2025-12-31</t>
        </is>
      </c>
    </row>
    <row r="1370">
      <c r="A1370" t="n">
        <v>288</v>
      </c>
      <c r="B1370" t="inlineStr">
        <is>
          <t>Número docentes escalafonados presentados en convocatoria</t>
        </is>
      </c>
      <c r="C1370" t="inlineStr">
        <is>
          <t>Gestión Docente</t>
        </is>
      </c>
      <c r="D1370" t="inlineStr">
        <is>
          <t>Anual</t>
        </is>
      </c>
      <c r="E1370" t="inlineStr">
        <is>
          <t>Positivo</t>
        </is>
      </c>
      <c r="F1370" s="134" t="n">
        <v>45107</v>
      </c>
      <c r="G1370" t="n">
        <v>112.5</v>
      </c>
      <c r="H1370" t="n">
        <v>85</v>
      </c>
      <c r="I1370" t="inlineStr">
        <is>
          <t>288-2023-06-30</t>
        </is>
      </c>
    </row>
    <row r="1371">
      <c r="A1371" t="n">
        <v>288</v>
      </c>
      <c r="B1371" t="inlineStr">
        <is>
          <t>Número docentes escalafonados presentados en convocatoria</t>
        </is>
      </c>
      <c r="C1371" t="inlineStr">
        <is>
          <t>Gestión Docente</t>
        </is>
      </c>
      <c r="D1371" t="inlineStr">
        <is>
          <t>Anual</t>
        </is>
      </c>
      <c r="E1371" t="inlineStr">
        <is>
          <t>Positivo</t>
        </is>
      </c>
      <c r="F1371" s="134" t="n">
        <v>45291</v>
      </c>
      <c r="G1371" t="n">
        <v>112.5</v>
      </c>
      <c r="H1371" t="n">
        <v>85</v>
      </c>
      <c r="I1371" t="inlineStr">
        <is>
          <t>288-2023-12-31</t>
        </is>
      </c>
    </row>
    <row r="1372">
      <c r="A1372" t="n">
        <v>288</v>
      </c>
      <c r="B1372" t="inlineStr">
        <is>
          <t>Número docentes escalafonados presentados en convocatoria</t>
        </is>
      </c>
      <c r="C1372" t="inlineStr">
        <is>
          <t>Gestión Docente</t>
        </is>
      </c>
      <c r="D1372" t="inlineStr">
        <is>
          <t>Anual</t>
        </is>
      </c>
      <c r="E1372" t="inlineStr">
        <is>
          <t>Positivo</t>
        </is>
      </c>
      <c r="F1372" s="134" t="n">
        <v>45473</v>
      </c>
      <c r="G1372" t="n">
        <v>185.71428571429</v>
      </c>
      <c r="H1372" t="n">
        <v>85</v>
      </c>
      <c r="I1372" t="inlineStr">
        <is>
          <t>288-2024-06-30</t>
        </is>
      </c>
    </row>
    <row r="1373">
      <c r="A1373" t="n">
        <v>288</v>
      </c>
      <c r="B1373" t="inlineStr">
        <is>
          <t>Número docentes escalafonados presentados en convocatoria</t>
        </is>
      </c>
      <c r="C1373" t="inlineStr">
        <is>
          <t>Gestión Docente</t>
        </is>
      </c>
      <c r="D1373" t="inlineStr">
        <is>
          <t>Anual</t>
        </is>
      </c>
      <c r="E1373" t="inlineStr">
        <is>
          <t>Positivo</t>
        </is>
      </c>
      <c r="F1373" s="134" t="n">
        <v>45657</v>
      </c>
      <c r="H1373" t="n">
        <v>85</v>
      </c>
      <c r="I1373" t="inlineStr">
        <is>
          <t>288-2024-12-31</t>
        </is>
      </c>
    </row>
    <row r="1374">
      <c r="A1374" t="n">
        <v>288</v>
      </c>
      <c r="B1374" t="inlineStr">
        <is>
          <t>Número docentes escalafonados presentados en convocatoria</t>
        </is>
      </c>
      <c r="C1374" t="inlineStr">
        <is>
          <t>Gestión Docente</t>
        </is>
      </c>
      <c r="D1374" t="inlineStr">
        <is>
          <t>Anual</t>
        </is>
      </c>
      <c r="E1374" t="inlineStr">
        <is>
          <t>Positivo</t>
        </is>
      </c>
      <c r="F1374" s="134" t="n">
        <v>45838</v>
      </c>
      <c r="G1374" t="n">
        <v>100</v>
      </c>
      <c r="H1374" t="n">
        <v>100</v>
      </c>
      <c r="I1374" t="inlineStr">
        <is>
          <t>288-2025-06-30</t>
        </is>
      </c>
    </row>
    <row r="1375">
      <c r="A1375" t="n">
        <v>290</v>
      </c>
      <c r="B1375" t="inlineStr">
        <is>
          <t>Cierre eficaz de las oportunidades de mejora</t>
        </is>
      </c>
      <c r="C1375" t="inlineStr">
        <is>
          <t>Planificación POLISIGS</t>
        </is>
      </c>
      <c r="D1375" t="inlineStr">
        <is>
          <t>Bimestral</t>
        </is>
      </c>
      <c r="E1375" t="inlineStr">
        <is>
          <t>Positivo</t>
        </is>
      </c>
      <c r="F1375" s="134" t="n">
        <v>44620</v>
      </c>
      <c r="I1375" t="inlineStr">
        <is>
          <t>290-2022-02-28</t>
        </is>
      </c>
    </row>
    <row r="1376">
      <c r="A1376" t="n">
        <v>290</v>
      </c>
      <c r="B1376" t="inlineStr">
        <is>
          <t>Cierre eficaz de las oportunidades de mejora</t>
        </is>
      </c>
      <c r="C1376" t="inlineStr">
        <is>
          <t>Planificación POLISIGS</t>
        </is>
      </c>
      <c r="D1376" t="inlineStr">
        <is>
          <t>Bimestral</t>
        </is>
      </c>
      <c r="E1376" t="inlineStr">
        <is>
          <t>Positivo</t>
        </is>
      </c>
      <c r="F1376" s="134" t="n">
        <v>44681</v>
      </c>
      <c r="I1376" t="inlineStr">
        <is>
          <t>290-2022-04-30</t>
        </is>
      </c>
    </row>
    <row r="1377">
      <c r="A1377" t="n">
        <v>290</v>
      </c>
      <c r="B1377" t="inlineStr">
        <is>
          <t>Cierre eficaz de las oportunidades de mejora</t>
        </is>
      </c>
      <c r="C1377" t="inlineStr">
        <is>
          <t>Planificación POLISIGS</t>
        </is>
      </c>
      <c r="D1377" t="inlineStr">
        <is>
          <t>Bimestral</t>
        </is>
      </c>
      <c r="E1377" t="inlineStr">
        <is>
          <t>Positivo</t>
        </is>
      </c>
      <c r="F1377" s="134" t="n">
        <v>44742</v>
      </c>
      <c r="I1377" t="inlineStr">
        <is>
          <t>290-2022-06-30</t>
        </is>
      </c>
    </row>
    <row r="1378">
      <c r="A1378" t="n">
        <v>290</v>
      </c>
      <c r="B1378" t="inlineStr">
        <is>
          <t>Cierre eficaz de las oportunidades de mejora</t>
        </is>
      </c>
      <c r="C1378" t="inlineStr">
        <is>
          <t>Planificación POLISIGS</t>
        </is>
      </c>
      <c r="D1378" t="inlineStr">
        <is>
          <t>Bimestral</t>
        </is>
      </c>
      <c r="E1378" t="inlineStr">
        <is>
          <t>Positivo</t>
        </is>
      </c>
      <c r="F1378" s="134" t="n">
        <v>44804</v>
      </c>
      <c r="I1378" t="inlineStr">
        <is>
          <t>290-2022-08-31</t>
        </is>
      </c>
    </row>
    <row r="1379">
      <c r="A1379" t="n">
        <v>290</v>
      </c>
      <c r="B1379" t="inlineStr">
        <is>
          <t>Cierre eficaz de las oportunidades de mejora</t>
        </is>
      </c>
      <c r="C1379" t="inlineStr">
        <is>
          <t>Planificación POLISIGS</t>
        </is>
      </c>
      <c r="D1379" t="inlineStr">
        <is>
          <t>Bimestral</t>
        </is>
      </c>
      <c r="E1379" t="inlineStr">
        <is>
          <t>Positivo</t>
        </is>
      </c>
      <c r="F1379" s="134" t="n">
        <v>44865</v>
      </c>
      <c r="I1379" t="inlineStr">
        <is>
          <t>290-2022-10-31</t>
        </is>
      </c>
    </row>
    <row r="1380">
      <c r="A1380" t="n">
        <v>290</v>
      </c>
      <c r="B1380" t="inlineStr">
        <is>
          <t>Cierre eficaz de las oportunidades de mejora</t>
        </is>
      </c>
      <c r="C1380" t="inlineStr">
        <is>
          <t>Planificación POLISIGS</t>
        </is>
      </c>
      <c r="D1380" t="inlineStr">
        <is>
          <t>Bimestral</t>
        </is>
      </c>
      <c r="E1380" t="inlineStr">
        <is>
          <t>Positivo</t>
        </is>
      </c>
      <c r="F1380" s="134" t="n">
        <v>44926</v>
      </c>
      <c r="I1380" t="inlineStr">
        <is>
          <t>290-2022-12-31</t>
        </is>
      </c>
    </row>
    <row r="1381">
      <c r="A1381" t="n">
        <v>292</v>
      </c>
      <c r="B1381" t="inlineStr">
        <is>
          <t>Participación en Actividades deportivas</t>
        </is>
      </c>
      <c r="C1381" t="inlineStr">
        <is>
          <t>Cultura y Deporte</t>
        </is>
      </c>
      <c r="D1381" t="inlineStr">
        <is>
          <t>Semestral</t>
        </is>
      </c>
      <c r="E1381" t="inlineStr">
        <is>
          <t>Positivo</t>
        </is>
      </c>
      <c r="F1381" s="134" t="n">
        <v>44620</v>
      </c>
      <c r="I1381" t="inlineStr">
        <is>
          <t>292-2022-02-28</t>
        </is>
      </c>
    </row>
    <row r="1382">
      <c r="A1382" t="n">
        <v>292</v>
      </c>
      <c r="B1382" t="inlineStr">
        <is>
          <t>Participación en Actividades deportivas</t>
        </is>
      </c>
      <c r="C1382" t="inlineStr">
        <is>
          <t>Cultura y Deporte</t>
        </is>
      </c>
      <c r="D1382" t="inlineStr">
        <is>
          <t>Semestral</t>
        </is>
      </c>
      <c r="E1382" t="inlineStr">
        <is>
          <t>Positivo</t>
        </is>
      </c>
      <c r="F1382" s="134" t="n">
        <v>44651</v>
      </c>
      <c r="I1382" t="inlineStr">
        <is>
          <t>292-2022-03-31</t>
        </is>
      </c>
    </row>
    <row r="1383">
      <c r="A1383" t="n">
        <v>292</v>
      </c>
      <c r="B1383" t="inlineStr">
        <is>
          <t>Participación en Actividades deportivas</t>
        </is>
      </c>
      <c r="C1383" t="inlineStr">
        <is>
          <t>Cultura y Deporte</t>
        </is>
      </c>
      <c r="D1383" t="inlineStr">
        <is>
          <t>Semestral</t>
        </is>
      </c>
      <c r="E1383" t="inlineStr">
        <is>
          <t>Positivo</t>
        </is>
      </c>
      <c r="F1383" s="134" t="n">
        <v>44742</v>
      </c>
      <c r="I1383" t="inlineStr">
        <is>
          <t>292-2022-06-30</t>
        </is>
      </c>
    </row>
    <row r="1384">
      <c r="A1384" t="n">
        <v>292</v>
      </c>
      <c r="B1384" t="inlineStr">
        <is>
          <t>Participación en Actividades deportivas</t>
        </is>
      </c>
      <c r="C1384" t="inlineStr">
        <is>
          <t>Cultura y Deporte</t>
        </is>
      </c>
      <c r="D1384" t="inlineStr">
        <is>
          <t>Semestral</t>
        </is>
      </c>
      <c r="E1384" t="inlineStr">
        <is>
          <t>Positivo</t>
        </is>
      </c>
      <c r="F1384" s="134" t="n">
        <v>44834</v>
      </c>
      <c r="I1384" t="inlineStr">
        <is>
          <t>292-2022-09-30</t>
        </is>
      </c>
    </row>
    <row r="1385">
      <c r="A1385" t="n">
        <v>292</v>
      </c>
      <c r="B1385" t="inlineStr">
        <is>
          <t>Participación en Actividades deportivas</t>
        </is>
      </c>
      <c r="C1385" t="inlineStr">
        <is>
          <t>Cultura y Deporte</t>
        </is>
      </c>
      <c r="D1385" t="inlineStr">
        <is>
          <t>Semestral</t>
        </is>
      </c>
      <c r="E1385" t="inlineStr">
        <is>
          <t>Positivo</t>
        </is>
      </c>
      <c r="F1385" s="134" t="n">
        <v>44895</v>
      </c>
      <c r="I1385" t="inlineStr">
        <is>
          <t>292-2022-11-30</t>
        </is>
      </c>
    </row>
    <row r="1386">
      <c r="A1386" t="n">
        <v>292</v>
      </c>
      <c r="B1386" t="inlineStr">
        <is>
          <t>Participación en Actividades deportivas</t>
        </is>
      </c>
      <c r="C1386" t="inlineStr">
        <is>
          <t>Cultura y Deporte</t>
        </is>
      </c>
      <c r="D1386" t="inlineStr">
        <is>
          <t>Semestral</t>
        </is>
      </c>
      <c r="E1386" t="inlineStr">
        <is>
          <t>Positivo</t>
        </is>
      </c>
      <c r="F1386" s="134" t="n">
        <v>44926</v>
      </c>
      <c r="I1386" t="inlineStr">
        <is>
          <t>292-2022-12-31</t>
        </is>
      </c>
    </row>
    <row r="1387">
      <c r="A1387" t="n">
        <v>292</v>
      </c>
      <c r="B1387" t="inlineStr">
        <is>
          <t>Participación en Actividades deportivas</t>
        </is>
      </c>
      <c r="C1387" t="inlineStr">
        <is>
          <t>Cultura y Deporte</t>
        </is>
      </c>
      <c r="D1387" t="inlineStr">
        <is>
          <t>Semestral</t>
        </is>
      </c>
      <c r="E1387" t="inlineStr">
        <is>
          <t>Positivo</t>
        </is>
      </c>
      <c r="F1387" s="134" t="n">
        <v>45107</v>
      </c>
      <c r="G1387" t="n">
        <v>10.990099009901</v>
      </c>
      <c r="H1387" t="n">
        <v>3</v>
      </c>
      <c r="I1387" t="inlineStr">
        <is>
          <t>292-2023-06-30</t>
        </is>
      </c>
    </row>
    <row r="1388">
      <c r="A1388" t="n">
        <v>292</v>
      </c>
      <c r="B1388" t="inlineStr">
        <is>
          <t>Participación en Actividades deportivas</t>
        </is>
      </c>
      <c r="C1388" t="inlineStr">
        <is>
          <t>Cultura y Deporte</t>
        </is>
      </c>
      <c r="D1388" t="inlineStr">
        <is>
          <t>Semestral</t>
        </is>
      </c>
      <c r="E1388" t="inlineStr">
        <is>
          <t>Positivo</t>
        </is>
      </c>
      <c r="F1388" s="134" t="n">
        <v>45291</v>
      </c>
      <c r="G1388" t="n">
        <v>27.659574468085</v>
      </c>
      <c r="H1388" t="n">
        <v>3</v>
      </c>
      <c r="I1388" t="inlineStr">
        <is>
          <t>292-2023-12-31</t>
        </is>
      </c>
    </row>
    <row r="1389">
      <c r="A1389" t="n">
        <v>292</v>
      </c>
      <c r="B1389" t="inlineStr">
        <is>
          <t>Participación en Actividades deportivas</t>
        </is>
      </c>
      <c r="C1389" t="inlineStr">
        <is>
          <t>Cultura y Deporte</t>
        </is>
      </c>
      <c r="D1389" t="inlineStr">
        <is>
          <t>Semestral</t>
        </is>
      </c>
      <c r="E1389" t="inlineStr">
        <is>
          <t>Positivo</t>
        </is>
      </c>
      <c r="F1389" s="134" t="n">
        <v>45473</v>
      </c>
      <c r="G1389" t="n">
        <v>23.31390507910074</v>
      </c>
      <c r="H1389" t="n">
        <v>3</v>
      </c>
      <c r="I1389" t="inlineStr">
        <is>
          <t>292-2024-06-30</t>
        </is>
      </c>
    </row>
    <row r="1390">
      <c r="A1390" t="n">
        <v>292</v>
      </c>
      <c r="B1390" t="inlineStr">
        <is>
          <t>Participación en Actividades deportivas</t>
        </is>
      </c>
      <c r="C1390" t="inlineStr">
        <is>
          <t>Cultura y Deporte</t>
        </is>
      </c>
      <c r="D1390" t="inlineStr">
        <is>
          <t>Semestral</t>
        </is>
      </c>
      <c r="E1390" t="inlineStr">
        <is>
          <t>Positivo</t>
        </is>
      </c>
      <c r="F1390" s="134" t="n">
        <v>45657</v>
      </c>
      <c r="G1390" t="n">
        <v>14.26386233269599</v>
      </c>
      <c r="H1390" t="n">
        <v>3</v>
      </c>
      <c r="I1390" t="inlineStr">
        <is>
          <t>292-2024-12-31</t>
        </is>
      </c>
    </row>
    <row r="1391">
      <c r="A1391" t="n">
        <v>292</v>
      </c>
      <c r="B1391" t="inlineStr">
        <is>
          <t>Participación en Actividades deportivas</t>
        </is>
      </c>
      <c r="C1391" t="inlineStr">
        <is>
          <t>Cultura y Deporte</t>
        </is>
      </c>
      <c r="D1391" t="inlineStr">
        <is>
          <t>Semestral</t>
        </is>
      </c>
      <c r="E1391" t="inlineStr">
        <is>
          <t>Positivo</t>
        </is>
      </c>
      <c r="F1391" s="134" t="n">
        <v>45838</v>
      </c>
      <c r="G1391" t="n">
        <v>9.789999999999999</v>
      </c>
      <c r="H1391" t="n">
        <v>8</v>
      </c>
      <c r="I1391" t="inlineStr">
        <is>
          <t>292-2025-06-30</t>
        </is>
      </c>
    </row>
    <row r="1392">
      <c r="A1392" t="n">
        <v>292</v>
      </c>
      <c r="B1392" t="inlineStr">
        <is>
          <t>Participación en Actividades deportivas</t>
        </is>
      </c>
      <c r="C1392" t="inlineStr">
        <is>
          <t>Cultura y Deporte</t>
        </is>
      </c>
      <c r="D1392" t="inlineStr">
        <is>
          <t>Semestral</t>
        </is>
      </c>
      <c r="E1392" t="inlineStr">
        <is>
          <t>Positivo</t>
        </is>
      </c>
      <c r="F1392" s="134" t="n">
        <v>46022</v>
      </c>
      <c r="G1392" t="n">
        <v>11.21</v>
      </c>
      <c r="H1392" t="n">
        <v>8</v>
      </c>
      <c r="I1392" t="inlineStr">
        <is>
          <t>292-2025-12-31</t>
        </is>
      </c>
    </row>
    <row r="1393">
      <c r="A1393" t="n">
        <v>294</v>
      </c>
      <c r="B1393" t="inlineStr">
        <is>
          <t>Participación en actividades culturales</t>
        </is>
      </c>
      <c r="C1393" t="inlineStr">
        <is>
          <t>Cultura y Deporte</t>
        </is>
      </c>
      <c r="D1393" t="inlineStr">
        <is>
          <t>Semestral</t>
        </is>
      </c>
      <c r="E1393" t="inlineStr">
        <is>
          <t>Positivo</t>
        </is>
      </c>
      <c r="F1393" s="134" t="n">
        <v>44620</v>
      </c>
      <c r="I1393" t="inlineStr">
        <is>
          <t>294-2022-02-28</t>
        </is>
      </c>
    </row>
    <row r="1394">
      <c r="A1394" t="n">
        <v>294</v>
      </c>
      <c r="B1394" t="inlineStr">
        <is>
          <t>Participación en actividades culturales</t>
        </is>
      </c>
      <c r="C1394" t="inlineStr">
        <is>
          <t>Cultura y Deporte</t>
        </is>
      </c>
      <c r="D1394" t="inlineStr">
        <is>
          <t>Semestral</t>
        </is>
      </c>
      <c r="E1394" t="inlineStr">
        <is>
          <t>Positivo</t>
        </is>
      </c>
      <c r="F1394" s="134" t="n">
        <v>44651</v>
      </c>
      <c r="I1394" t="inlineStr">
        <is>
          <t>294-2022-03-31</t>
        </is>
      </c>
    </row>
    <row r="1395">
      <c r="A1395" t="n">
        <v>294</v>
      </c>
      <c r="B1395" t="inlineStr">
        <is>
          <t>Participación en actividades culturales</t>
        </is>
      </c>
      <c r="C1395" t="inlineStr">
        <is>
          <t>Cultura y Deporte</t>
        </is>
      </c>
      <c r="D1395" t="inlineStr">
        <is>
          <t>Semestral</t>
        </is>
      </c>
      <c r="E1395" t="inlineStr">
        <is>
          <t>Positivo</t>
        </is>
      </c>
      <c r="F1395" s="134" t="n">
        <v>44742</v>
      </c>
      <c r="I1395" t="inlineStr">
        <is>
          <t>294-2022-06-30</t>
        </is>
      </c>
    </row>
    <row r="1396">
      <c r="A1396" t="n">
        <v>294</v>
      </c>
      <c r="B1396" t="inlineStr">
        <is>
          <t>Participación en actividades culturales</t>
        </is>
      </c>
      <c r="C1396" t="inlineStr">
        <is>
          <t>Cultura y Deporte</t>
        </is>
      </c>
      <c r="D1396" t="inlineStr">
        <is>
          <t>Semestral</t>
        </is>
      </c>
      <c r="E1396" t="inlineStr">
        <is>
          <t>Positivo</t>
        </is>
      </c>
      <c r="F1396" s="134" t="n">
        <v>44834</v>
      </c>
      <c r="I1396" t="inlineStr">
        <is>
          <t>294-2022-09-30</t>
        </is>
      </c>
    </row>
    <row r="1397">
      <c r="A1397" t="n">
        <v>294</v>
      </c>
      <c r="B1397" t="inlineStr">
        <is>
          <t>Participación en actividades culturales</t>
        </is>
      </c>
      <c r="C1397" t="inlineStr">
        <is>
          <t>Cultura y Deporte</t>
        </is>
      </c>
      <c r="D1397" t="inlineStr">
        <is>
          <t>Semestral</t>
        </is>
      </c>
      <c r="E1397" t="inlineStr">
        <is>
          <t>Positivo</t>
        </is>
      </c>
      <c r="F1397" s="134" t="n">
        <v>44895</v>
      </c>
      <c r="I1397" t="inlineStr">
        <is>
          <t>294-2022-11-30</t>
        </is>
      </c>
    </row>
    <row r="1398">
      <c r="A1398" t="n">
        <v>294</v>
      </c>
      <c r="B1398" t="inlineStr">
        <is>
          <t>Participación en actividades culturales</t>
        </is>
      </c>
      <c r="C1398" t="inlineStr">
        <is>
          <t>Cultura y Deporte</t>
        </is>
      </c>
      <c r="D1398" t="inlineStr">
        <is>
          <t>Semestral</t>
        </is>
      </c>
      <c r="E1398" t="inlineStr">
        <is>
          <t>Positivo</t>
        </is>
      </c>
      <c r="F1398" s="134" t="n">
        <v>44926</v>
      </c>
      <c r="I1398" t="inlineStr">
        <is>
          <t>294-2022-12-31</t>
        </is>
      </c>
    </row>
    <row r="1399">
      <c r="A1399" t="n">
        <v>294</v>
      </c>
      <c r="B1399" t="inlineStr">
        <is>
          <t>Participación en actividades culturales</t>
        </is>
      </c>
      <c r="C1399" t="inlineStr">
        <is>
          <t>Cultura y Deporte</t>
        </is>
      </c>
      <c r="D1399" t="inlineStr">
        <is>
          <t>Semestral</t>
        </is>
      </c>
      <c r="E1399" t="inlineStr">
        <is>
          <t>Positivo</t>
        </is>
      </c>
      <c r="F1399" s="134" t="n">
        <v>45107</v>
      </c>
      <c r="G1399" t="n">
        <v>30.15873015873</v>
      </c>
      <c r="H1399" t="n">
        <v>3</v>
      </c>
      <c r="I1399" t="inlineStr">
        <is>
          <t>294-2023-06-30</t>
        </is>
      </c>
    </row>
    <row r="1400">
      <c r="A1400" t="n">
        <v>294</v>
      </c>
      <c r="B1400" t="inlineStr">
        <is>
          <t>Participación en actividades culturales</t>
        </is>
      </c>
      <c r="C1400" t="inlineStr">
        <is>
          <t>Cultura y Deporte</t>
        </is>
      </c>
      <c r="D1400" t="inlineStr">
        <is>
          <t>Semestral</t>
        </is>
      </c>
      <c r="E1400" t="inlineStr">
        <is>
          <t>Positivo</t>
        </is>
      </c>
      <c r="F1400" s="134" t="n">
        <v>45291</v>
      </c>
      <c r="G1400" t="n">
        <v>41.986754966887</v>
      </c>
      <c r="H1400" t="n">
        <v>3</v>
      </c>
      <c r="I1400" t="inlineStr">
        <is>
          <t>294-2023-12-31</t>
        </is>
      </c>
    </row>
    <row r="1401">
      <c r="A1401" t="n">
        <v>294</v>
      </c>
      <c r="B1401" t="inlineStr">
        <is>
          <t>Participación en actividades culturales</t>
        </is>
      </c>
      <c r="C1401" t="inlineStr">
        <is>
          <t>Cultura y Deporte</t>
        </is>
      </c>
      <c r="D1401" t="inlineStr">
        <is>
          <t>Semestral</t>
        </is>
      </c>
      <c r="E1401" t="inlineStr">
        <is>
          <t>Positivo</t>
        </is>
      </c>
      <c r="F1401" s="134" t="n">
        <v>45473</v>
      </c>
      <c r="G1401" t="n">
        <v>26.27669452181987</v>
      </c>
      <c r="H1401" t="n">
        <v>3</v>
      </c>
      <c r="I1401" t="inlineStr">
        <is>
          <t>294-2024-06-30</t>
        </is>
      </c>
    </row>
    <row r="1402">
      <c r="A1402" t="n">
        <v>294</v>
      </c>
      <c r="B1402" t="inlineStr">
        <is>
          <t>Participación en actividades culturales</t>
        </is>
      </c>
      <c r="C1402" t="inlineStr">
        <is>
          <t>Cultura y Deporte</t>
        </is>
      </c>
      <c r="D1402" t="inlineStr">
        <is>
          <t>Semestral</t>
        </is>
      </c>
      <c r="E1402" t="inlineStr">
        <is>
          <t>Positivo</t>
        </is>
      </c>
      <c r="F1402" s="134" t="n">
        <v>45657</v>
      </c>
      <c r="G1402" t="n">
        <v>5.5</v>
      </c>
      <c r="H1402" t="n">
        <v>3</v>
      </c>
      <c r="I1402" t="inlineStr">
        <is>
          <t>294-2024-12-31</t>
        </is>
      </c>
    </row>
    <row r="1403">
      <c r="A1403" t="n">
        <v>294</v>
      </c>
      <c r="B1403" t="inlineStr">
        <is>
          <t>Participación en actividades culturales</t>
        </is>
      </c>
      <c r="C1403" t="inlineStr">
        <is>
          <t>Cultura y Deporte</t>
        </is>
      </c>
      <c r="D1403" t="inlineStr">
        <is>
          <t>Semestral</t>
        </is>
      </c>
      <c r="E1403" t="inlineStr">
        <is>
          <t>Positivo</t>
        </is>
      </c>
      <c r="F1403" s="134" t="n">
        <v>45838</v>
      </c>
      <c r="G1403" t="n">
        <v>-9.19</v>
      </c>
      <c r="H1403" t="n">
        <v>8</v>
      </c>
      <c r="I1403" t="inlineStr">
        <is>
          <t>294-2025-06-30</t>
        </is>
      </c>
    </row>
    <row r="1404">
      <c r="A1404" t="n">
        <v>294</v>
      </c>
      <c r="B1404" t="inlineStr">
        <is>
          <t>Participación en actividades culturales</t>
        </is>
      </c>
      <c r="C1404" t="inlineStr">
        <is>
          <t>Cultura y Deporte</t>
        </is>
      </c>
      <c r="D1404" t="inlineStr">
        <is>
          <t>Semestral</t>
        </is>
      </c>
      <c r="E1404" t="inlineStr">
        <is>
          <t>Positivo</t>
        </is>
      </c>
      <c r="F1404" s="134" t="n">
        <v>46022</v>
      </c>
      <c r="G1404" t="n">
        <v>54.02</v>
      </c>
      <c r="H1404" t="n">
        <v>8</v>
      </c>
      <c r="I1404" t="inlineStr">
        <is>
          <t>294-2025-12-31</t>
        </is>
      </c>
    </row>
    <row r="1405">
      <c r="A1405" t="n">
        <v>300</v>
      </c>
      <c r="B1405" t="inlineStr">
        <is>
          <t>Cumplimiento de Inspecciones de control</t>
        </is>
      </c>
      <c r="C1405" t="inlineStr">
        <is>
          <t>Administración de Servicios Generales</t>
        </is>
      </c>
      <c r="D1405" t="inlineStr">
        <is>
          <t>Trimestral</t>
        </is>
      </c>
      <c r="E1405" t="inlineStr">
        <is>
          <t>Positivo</t>
        </is>
      </c>
      <c r="F1405" s="134" t="n">
        <v>45016</v>
      </c>
      <c r="G1405" t="n">
        <v>100</v>
      </c>
      <c r="H1405" t="n">
        <v>100</v>
      </c>
      <c r="I1405" t="inlineStr">
        <is>
          <t>300-2023-03-31</t>
        </is>
      </c>
    </row>
    <row r="1406">
      <c r="A1406" t="n">
        <v>300</v>
      </c>
      <c r="B1406" t="inlineStr">
        <is>
          <t>Cumplimiento de Inspecciones de control</t>
        </is>
      </c>
      <c r="C1406" t="inlineStr">
        <is>
          <t>Administración de Servicios Generales</t>
        </is>
      </c>
      <c r="D1406" t="inlineStr">
        <is>
          <t>Trimestral</t>
        </is>
      </c>
      <c r="E1406" t="inlineStr">
        <is>
          <t>Positivo</t>
        </is>
      </c>
      <c r="F1406" s="134" t="n">
        <v>45107</v>
      </c>
      <c r="G1406" t="n">
        <v>100</v>
      </c>
      <c r="H1406" t="n">
        <v>100</v>
      </c>
      <c r="I1406" t="inlineStr">
        <is>
          <t>300-2023-06-30</t>
        </is>
      </c>
    </row>
    <row r="1407">
      <c r="A1407" t="n">
        <v>300</v>
      </c>
      <c r="B1407" t="inlineStr">
        <is>
          <t>Cumplimiento de Inspecciones de control</t>
        </is>
      </c>
      <c r="C1407" t="inlineStr">
        <is>
          <t>Administración de Servicios Generales</t>
        </is>
      </c>
      <c r="D1407" t="inlineStr">
        <is>
          <t>Trimestral</t>
        </is>
      </c>
      <c r="E1407" t="inlineStr">
        <is>
          <t>Positivo</t>
        </is>
      </c>
      <c r="F1407" s="134" t="n">
        <v>45199</v>
      </c>
      <c r="G1407" t="n">
        <v>100</v>
      </c>
      <c r="H1407" t="n">
        <v>100</v>
      </c>
      <c r="I1407" t="inlineStr">
        <is>
          <t>300-2023-09-30</t>
        </is>
      </c>
    </row>
    <row r="1408">
      <c r="A1408" t="n">
        <v>300</v>
      </c>
      <c r="B1408" t="inlineStr">
        <is>
          <t>Cumplimiento de Inspecciones de control</t>
        </is>
      </c>
      <c r="C1408" t="inlineStr">
        <is>
          <t>Administración de Servicios Generales</t>
        </is>
      </c>
      <c r="D1408" t="inlineStr">
        <is>
          <t>Trimestral</t>
        </is>
      </c>
      <c r="E1408" t="inlineStr">
        <is>
          <t>Positivo</t>
        </is>
      </c>
      <c r="F1408" s="134" t="n">
        <v>45291</v>
      </c>
      <c r="G1408" t="n">
        <v>100</v>
      </c>
      <c r="H1408" t="n">
        <v>100</v>
      </c>
      <c r="I1408" t="inlineStr">
        <is>
          <t>300-2023-12-31</t>
        </is>
      </c>
    </row>
    <row r="1409">
      <c r="A1409" t="n">
        <v>300</v>
      </c>
      <c r="B1409" t="inlineStr">
        <is>
          <t>Cumplimiento de Inspecciones de control</t>
        </is>
      </c>
      <c r="C1409" t="inlineStr">
        <is>
          <t>Administración de Servicios Generales</t>
        </is>
      </c>
      <c r="D1409" t="inlineStr">
        <is>
          <t>Trimestral</t>
        </is>
      </c>
      <c r="E1409" t="inlineStr">
        <is>
          <t>Positivo</t>
        </is>
      </c>
      <c r="F1409" s="134" t="n">
        <v>45382</v>
      </c>
      <c r="G1409" t="n">
        <v>100</v>
      </c>
      <c r="H1409" t="n">
        <v>100</v>
      </c>
      <c r="I1409" t="inlineStr">
        <is>
          <t>300-2024-03-31</t>
        </is>
      </c>
    </row>
    <row r="1410">
      <c r="A1410" t="n">
        <v>300</v>
      </c>
      <c r="B1410" t="inlineStr">
        <is>
          <t>Cumplimiento de Inspecciones de control</t>
        </is>
      </c>
      <c r="C1410" t="inlineStr">
        <is>
          <t>Administración de Servicios Generales</t>
        </is>
      </c>
      <c r="D1410" t="inlineStr">
        <is>
          <t>Trimestral</t>
        </is>
      </c>
      <c r="E1410" t="inlineStr">
        <is>
          <t>Positivo</t>
        </is>
      </c>
      <c r="F1410" s="134" t="n">
        <v>45473</v>
      </c>
      <c r="G1410" t="n">
        <v>100</v>
      </c>
      <c r="H1410" t="n">
        <v>100</v>
      </c>
      <c r="I1410" t="inlineStr">
        <is>
          <t>300-2024-06-30</t>
        </is>
      </c>
    </row>
    <row r="1411">
      <c r="A1411" t="n">
        <v>300</v>
      </c>
      <c r="B1411" t="inlineStr">
        <is>
          <t>Cumplimiento de Inspecciones de control</t>
        </is>
      </c>
      <c r="C1411" t="inlineStr">
        <is>
          <t>Administración de Servicios Generales</t>
        </is>
      </c>
      <c r="D1411" t="inlineStr">
        <is>
          <t>Trimestral</t>
        </is>
      </c>
      <c r="E1411" t="inlineStr">
        <is>
          <t>Positivo</t>
        </is>
      </c>
      <c r="F1411" s="134" t="n">
        <v>45565</v>
      </c>
      <c r="G1411" t="n">
        <v>100</v>
      </c>
      <c r="H1411" t="n">
        <v>100</v>
      </c>
      <c r="I1411" t="inlineStr">
        <is>
          <t>300-2024-09-30</t>
        </is>
      </c>
    </row>
    <row r="1412">
      <c r="A1412" t="n">
        <v>300</v>
      </c>
      <c r="B1412" t="inlineStr">
        <is>
          <t>Cumplimiento de Inspecciones de control</t>
        </is>
      </c>
      <c r="C1412" t="inlineStr">
        <is>
          <t>Administración de Servicios Generales</t>
        </is>
      </c>
      <c r="D1412" t="inlineStr">
        <is>
          <t>Trimestral</t>
        </is>
      </c>
      <c r="E1412" t="inlineStr">
        <is>
          <t>Positivo</t>
        </is>
      </c>
      <c r="F1412" s="134" t="n">
        <v>45657</v>
      </c>
      <c r="G1412" t="n">
        <v>100</v>
      </c>
      <c r="H1412" t="n">
        <v>100</v>
      </c>
      <c r="I1412" t="inlineStr">
        <is>
          <t>300-2024-12-31</t>
        </is>
      </c>
    </row>
    <row r="1413">
      <c r="A1413" t="n">
        <v>300</v>
      </c>
      <c r="B1413" t="inlineStr">
        <is>
          <t>Cumplimiento de Inspecciones de control</t>
        </is>
      </c>
      <c r="C1413" t="inlineStr">
        <is>
          <t>Administración de Servicios Generales</t>
        </is>
      </c>
      <c r="D1413" t="inlineStr">
        <is>
          <t>Trimestral</t>
        </is>
      </c>
      <c r="E1413" t="inlineStr">
        <is>
          <t>Positivo</t>
        </is>
      </c>
      <c r="F1413" s="134" t="n">
        <v>45747</v>
      </c>
      <c r="G1413" t="n">
        <v>100</v>
      </c>
      <c r="H1413" t="n">
        <v>100</v>
      </c>
      <c r="I1413" t="inlineStr">
        <is>
          <t>300-2025-03-31</t>
        </is>
      </c>
    </row>
    <row r="1414">
      <c r="A1414" t="n">
        <v>300</v>
      </c>
      <c r="B1414" t="inlineStr">
        <is>
          <t>Cumplimiento de Inspecciones de control</t>
        </is>
      </c>
      <c r="C1414" t="inlineStr">
        <is>
          <t>Administración de Servicios Generales</t>
        </is>
      </c>
      <c r="D1414" t="inlineStr">
        <is>
          <t>Trimestral</t>
        </is>
      </c>
      <c r="E1414" t="inlineStr">
        <is>
          <t>Positivo</t>
        </is>
      </c>
      <c r="F1414" s="134" t="n">
        <v>45838</v>
      </c>
      <c r="G1414" t="n">
        <v>100</v>
      </c>
      <c r="H1414" t="n">
        <v>100</v>
      </c>
      <c r="I1414" t="inlineStr">
        <is>
          <t>300-2025-06-30</t>
        </is>
      </c>
    </row>
    <row r="1415">
      <c r="A1415" t="n">
        <v>300</v>
      </c>
      <c r="B1415" t="inlineStr">
        <is>
          <t>Cumplimiento de Inspecciones de control</t>
        </is>
      </c>
      <c r="C1415" t="inlineStr">
        <is>
          <t>Administración de Servicios Generales</t>
        </is>
      </c>
      <c r="D1415" t="inlineStr">
        <is>
          <t>Trimestral</t>
        </is>
      </c>
      <c r="E1415" t="inlineStr">
        <is>
          <t>Positivo</t>
        </is>
      </c>
      <c r="F1415" s="134" t="n">
        <v>45930</v>
      </c>
      <c r="G1415" t="n">
        <v>100</v>
      </c>
      <c r="H1415" t="n">
        <v>100</v>
      </c>
      <c r="I1415" t="inlineStr">
        <is>
          <t>300-2025-09-30</t>
        </is>
      </c>
    </row>
    <row r="1416">
      <c r="A1416" t="n">
        <v>300</v>
      </c>
      <c r="B1416" t="inlineStr">
        <is>
          <t>Cumplimiento de Inspecciones de control</t>
        </is>
      </c>
      <c r="C1416" t="inlineStr">
        <is>
          <t>Administración de Servicios Generales</t>
        </is>
      </c>
      <c r="D1416" t="inlineStr">
        <is>
          <t>Trimestral</t>
        </is>
      </c>
      <c r="E1416" t="inlineStr">
        <is>
          <t>Positivo</t>
        </is>
      </c>
      <c r="F1416" s="134" t="n">
        <v>46022</v>
      </c>
      <c r="G1416" t="n">
        <v>100</v>
      </c>
      <c r="H1416" t="n">
        <v>100</v>
      </c>
      <c r="I1416" t="inlineStr">
        <is>
          <t>300-2025-12-31</t>
        </is>
      </c>
    </row>
    <row r="1417">
      <c r="A1417" t="n">
        <v>301</v>
      </c>
      <c r="B1417" t="inlineStr">
        <is>
          <t>Cumplimiento plan de trabajo</t>
        </is>
      </c>
      <c r="C1417" t="inlineStr">
        <is>
          <t>Administración de Servicios Generales</t>
        </is>
      </c>
      <c r="D1417" t="inlineStr">
        <is>
          <t>Trimestral</t>
        </is>
      </c>
      <c r="E1417" t="inlineStr">
        <is>
          <t>Positivo</t>
        </is>
      </c>
      <c r="F1417" s="134" t="n">
        <v>45016</v>
      </c>
      <c r="G1417" t="n">
        <v>100</v>
      </c>
      <c r="H1417" t="n">
        <v>100</v>
      </c>
      <c r="I1417" t="inlineStr">
        <is>
          <t>301-2023-03-31</t>
        </is>
      </c>
    </row>
    <row r="1418">
      <c r="A1418" t="n">
        <v>301</v>
      </c>
      <c r="B1418" t="inlineStr">
        <is>
          <t>Cumplimiento plan de trabajo</t>
        </is>
      </c>
      <c r="C1418" t="inlineStr">
        <is>
          <t>Administración de Servicios Generales</t>
        </is>
      </c>
      <c r="D1418" t="inlineStr">
        <is>
          <t>Trimestral</t>
        </is>
      </c>
      <c r="E1418" t="inlineStr">
        <is>
          <t>Positivo</t>
        </is>
      </c>
      <c r="F1418" s="134" t="n">
        <v>45107</v>
      </c>
      <c r="G1418" t="n">
        <v>100</v>
      </c>
      <c r="H1418" t="n">
        <v>100</v>
      </c>
      <c r="I1418" t="inlineStr">
        <is>
          <t>301-2023-06-30</t>
        </is>
      </c>
    </row>
    <row r="1419">
      <c r="A1419" t="n">
        <v>301</v>
      </c>
      <c r="B1419" t="inlineStr">
        <is>
          <t>Cumplimiento plan de trabajo</t>
        </is>
      </c>
      <c r="C1419" t="inlineStr">
        <is>
          <t>Administración de Servicios Generales</t>
        </is>
      </c>
      <c r="D1419" t="inlineStr">
        <is>
          <t>Trimestral</t>
        </is>
      </c>
      <c r="E1419" t="inlineStr">
        <is>
          <t>Positivo</t>
        </is>
      </c>
      <c r="F1419" s="134" t="n">
        <v>45199</v>
      </c>
      <c r="G1419" t="n">
        <v>100</v>
      </c>
      <c r="H1419" t="n">
        <v>100</v>
      </c>
      <c r="I1419" t="inlineStr">
        <is>
          <t>301-2023-09-30</t>
        </is>
      </c>
    </row>
    <row r="1420">
      <c r="A1420" t="n">
        <v>301</v>
      </c>
      <c r="B1420" t="inlineStr">
        <is>
          <t>Cumplimiento plan de trabajo</t>
        </is>
      </c>
      <c r="C1420" t="inlineStr">
        <is>
          <t>Administración de Servicios Generales</t>
        </is>
      </c>
      <c r="D1420" t="inlineStr">
        <is>
          <t>Trimestral</t>
        </is>
      </c>
      <c r="E1420" t="inlineStr">
        <is>
          <t>Positivo</t>
        </is>
      </c>
      <c r="F1420" s="134" t="n">
        <v>45291</v>
      </c>
      <c r="G1420" t="n">
        <v>100</v>
      </c>
      <c r="H1420" t="n">
        <v>100</v>
      </c>
      <c r="I1420" t="inlineStr">
        <is>
          <t>301-2023-12-31</t>
        </is>
      </c>
    </row>
    <row r="1421">
      <c r="A1421" t="n">
        <v>301</v>
      </c>
      <c r="B1421" t="inlineStr">
        <is>
          <t>Cumplimiento plan de trabajo</t>
        </is>
      </c>
      <c r="C1421" t="inlineStr">
        <is>
          <t>Administración de Servicios Generales</t>
        </is>
      </c>
      <c r="D1421" t="inlineStr">
        <is>
          <t>Trimestral</t>
        </is>
      </c>
      <c r="E1421" t="inlineStr">
        <is>
          <t>Positivo</t>
        </is>
      </c>
      <c r="F1421" s="134" t="n">
        <v>45382</v>
      </c>
      <c r="G1421" t="n">
        <v>100</v>
      </c>
      <c r="H1421" t="n">
        <v>100</v>
      </c>
      <c r="I1421" t="inlineStr">
        <is>
          <t>301-2024-03-31</t>
        </is>
      </c>
    </row>
    <row r="1422">
      <c r="A1422" t="n">
        <v>301</v>
      </c>
      <c r="B1422" t="inlineStr">
        <is>
          <t>Cumplimiento plan de trabajo</t>
        </is>
      </c>
      <c r="C1422" t="inlineStr">
        <is>
          <t>Administración de Servicios Generales</t>
        </is>
      </c>
      <c r="D1422" t="inlineStr">
        <is>
          <t>Trimestral</t>
        </is>
      </c>
      <c r="E1422" t="inlineStr">
        <is>
          <t>Positivo</t>
        </is>
      </c>
      <c r="F1422" s="134" t="n">
        <v>45473</v>
      </c>
      <c r="G1422" t="n">
        <v>100</v>
      </c>
      <c r="H1422" t="n">
        <v>100</v>
      </c>
      <c r="I1422" t="inlineStr">
        <is>
          <t>301-2024-06-30</t>
        </is>
      </c>
    </row>
    <row r="1423">
      <c r="A1423" t="n">
        <v>301</v>
      </c>
      <c r="B1423" t="inlineStr">
        <is>
          <t>Cumplimiento plan de trabajo</t>
        </is>
      </c>
      <c r="C1423" t="inlineStr">
        <is>
          <t>Administración de Servicios Generales</t>
        </is>
      </c>
      <c r="D1423" t="inlineStr">
        <is>
          <t>Trimestral</t>
        </is>
      </c>
      <c r="E1423" t="inlineStr">
        <is>
          <t>Positivo</t>
        </is>
      </c>
      <c r="F1423" s="134" t="n">
        <v>45565</v>
      </c>
      <c r="G1423" t="n">
        <v>100</v>
      </c>
      <c r="H1423" t="n">
        <v>100</v>
      </c>
      <c r="I1423" t="inlineStr">
        <is>
          <t>301-2024-09-30</t>
        </is>
      </c>
    </row>
    <row r="1424">
      <c r="A1424" t="n">
        <v>301</v>
      </c>
      <c r="B1424" t="inlineStr">
        <is>
          <t>Cumplimiento plan de trabajo</t>
        </is>
      </c>
      <c r="C1424" t="inlineStr">
        <is>
          <t>Administración de Servicios Generales</t>
        </is>
      </c>
      <c r="D1424" t="inlineStr">
        <is>
          <t>Trimestral</t>
        </is>
      </c>
      <c r="E1424" t="inlineStr">
        <is>
          <t>Positivo</t>
        </is>
      </c>
      <c r="F1424" s="134" t="n">
        <v>45657</v>
      </c>
      <c r="G1424" t="n">
        <v>100</v>
      </c>
      <c r="H1424" t="n">
        <v>100</v>
      </c>
      <c r="I1424" t="inlineStr">
        <is>
          <t>301-2024-12-31</t>
        </is>
      </c>
    </row>
    <row r="1425">
      <c r="A1425" t="n">
        <v>301</v>
      </c>
      <c r="B1425" t="inlineStr">
        <is>
          <t>Cumplimiento plan de trabajo</t>
        </is>
      </c>
      <c r="C1425" t="inlineStr">
        <is>
          <t>Administración de Servicios Generales</t>
        </is>
      </c>
      <c r="D1425" t="inlineStr">
        <is>
          <t>Trimestral</t>
        </is>
      </c>
      <c r="E1425" t="inlineStr">
        <is>
          <t>Positivo</t>
        </is>
      </c>
      <c r="F1425" s="134" t="n">
        <v>45747</v>
      </c>
      <c r="G1425" t="n">
        <v>100</v>
      </c>
      <c r="H1425" t="n">
        <v>100</v>
      </c>
      <c r="I1425" t="inlineStr">
        <is>
          <t>301-2025-03-31</t>
        </is>
      </c>
    </row>
    <row r="1426">
      <c r="A1426" t="n">
        <v>301</v>
      </c>
      <c r="B1426" t="inlineStr">
        <is>
          <t>Cumplimiento plan de trabajo</t>
        </is>
      </c>
      <c r="C1426" t="inlineStr">
        <is>
          <t>Administración de Servicios Generales</t>
        </is>
      </c>
      <c r="D1426" t="inlineStr">
        <is>
          <t>Trimestral</t>
        </is>
      </c>
      <c r="E1426" t="inlineStr">
        <is>
          <t>Positivo</t>
        </is>
      </c>
      <c r="F1426" s="134" t="n">
        <v>45838</v>
      </c>
      <c r="G1426" t="n">
        <v>100</v>
      </c>
      <c r="H1426" t="n">
        <v>100</v>
      </c>
      <c r="I1426" t="inlineStr">
        <is>
          <t>301-2025-06-30</t>
        </is>
      </c>
    </row>
    <row r="1427">
      <c r="A1427" t="n">
        <v>301</v>
      </c>
      <c r="B1427" t="inlineStr">
        <is>
          <t>Cumplimiento plan de trabajo</t>
        </is>
      </c>
      <c r="C1427" t="inlineStr">
        <is>
          <t>Administración de Servicios Generales</t>
        </is>
      </c>
      <c r="D1427" t="inlineStr">
        <is>
          <t>Trimestral</t>
        </is>
      </c>
      <c r="E1427" t="inlineStr">
        <is>
          <t>Positivo</t>
        </is>
      </c>
      <c r="F1427" s="134" t="n">
        <v>45930</v>
      </c>
      <c r="G1427" t="n">
        <v>100</v>
      </c>
      <c r="H1427" t="n">
        <v>100</v>
      </c>
      <c r="I1427" t="inlineStr">
        <is>
          <t>301-2025-09-30</t>
        </is>
      </c>
    </row>
    <row r="1428">
      <c r="A1428" t="n">
        <v>301</v>
      </c>
      <c r="B1428" t="inlineStr">
        <is>
          <t>Cumplimiento plan de trabajo</t>
        </is>
      </c>
      <c r="C1428" t="inlineStr">
        <is>
          <t>Administración de Servicios Generales</t>
        </is>
      </c>
      <c r="D1428" t="inlineStr">
        <is>
          <t>Trimestral</t>
        </is>
      </c>
      <c r="E1428" t="inlineStr">
        <is>
          <t>Positivo</t>
        </is>
      </c>
      <c r="F1428" s="134" t="n">
        <v>46022</v>
      </c>
      <c r="G1428" t="n">
        <v>100</v>
      </c>
      <c r="H1428" t="n">
        <v>100</v>
      </c>
      <c r="I1428" t="inlineStr">
        <is>
          <t>301-2025-12-31</t>
        </is>
      </c>
    </row>
    <row r="1429">
      <c r="A1429" t="n">
        <v>302</v>
      </c>
      <c r="B1429" t="inlineStr">
        <is>
          <t>N de solicitudes radicadas - (Metrica)</t>
        </is>
      </c>
      <c r="C1429" t="inlineStr">
        <is>
          <t>Centro de Medios Audiovisuales</t>
        </is>
      </c>
      <c r="D1429" t="inlineStr">
        <is>
          <t>Semestral</t>
        </is>
      </c>
      <c r="E1429" t="inlineStr">
        <is>
          <t>Positivo</t>
        </is>
      </c>
      <c r="F1429" s="134" t="n">
        <v>44620</v>
      </c>
      <c r="I1429" t="inlineStr">
        <is>
          <t>302-2022-02-28</t>
        </is>
      </c>
    </row>
    <row r="1430">
      <c r="A1430" t="n">
        <v>302</v>
      </c>
      <c r="B1430" t="inlineStr">
        <is>
          <t>N de solicitudes radicadas - (Metrica)</t>
        </is>
      </c>
      <c r="C1430" t="inlineStr">
        <is>
          <t>Centro de Medios Audiovisuales</t>
        </is>
      </c>
      <c r="D1430" t="inlineStr">
        <is>
          <t>Semestral</t>
        </is>
      </c>
      <c r="E1430" t="inlineStr">
        <is>
          <t>Positivo</t>
        </is>
      </c>
      <c r="F1430" s="134" t="n">
        <v>44651</v>
      </c>
      <c r="I1430" t="inlineStr">
        <is>
          <t>302-2022-03-31</t>
        </is>
      </c>
    </row>
    <row r="1431">
      <c r="A1431" t="n">
        <v>302</v>
      </c>
      <c r="B1431" t="inlineStr">
        <is>
          <t>N de solicitudes radicadas - (Metrica)</t>
        </is>
      </c>
      <c r="C1431" t="inlineStr">
        <is>
          <t>Centro de Medios Audiovisuales</t>
        </is>
      </c>
      <c r="D1431" t="inlineStr">
        <is>
          <t>Semestral</t>
        </is>
      </c>
      <c r="E1431" t="inlineStr">
        <is>
          <t>Positivo</t>
        </is>
      </c>
      <c r="F1431" s="134" t="n">
        <v>44742</v>
      </c>
      <c r="G1431" t="n">
        <v>0</v>
      </c>
      <c r="I1431" t="inlineStr">
        <is>
          <t>302-2022-06-30</t>
        </is>
      </c>
    </row>
    <row r="1432">
      <c r="A1432" t="n">
        <v>302</v>
      </c>
      <c r="B1432" t="inlineStr">
        <is>
          <t>N de solicitudes radicadas - (Metrica)</t>
        </is>
      </c>
      <c r="C1432" t="inlineStr">
        <is>
          <t>Centro de Medios Audiovisuales</t>
        </is>
      </c>
      <c r="D1432" t="inlineStr">
        <is>
          <t>Semestral</t>
        </is>
      </c>
      <c r="E1432" t="inlineStr">
        <is>
          <t>Positivo</t>
        </is>
      </c>
      <c r="F1432" s="134" t="n">
        <v>44834</v>
      </c>
      <c r="I1432" t="inlineStr">
        <is>
          <t>302-2022-09-30</t>
        </is>
      </c>
    </row>
    <row r="1433">
      <c r="A1433" t="n">
        <v>302</v>
      </c>
      <c r="B1433" t="inlineStr">
        <is>
          <t>N de solicitudes radicadas - (Metrica)</t>
        </is>
      </c>
      <c r="C1433" t="inlineStr">
        <is>
          <t>Centro de Medios Audiovisuales</t>
        </is>
      </c>
      <c r="D1433" t="inlineStr">
        <is>
          <t>Semestral</t>
        </is>
      </c>
      <c r="E1433" t="inlineStr">
        <is>
          <t>Positivo</t>
        </is>
      </c>
      <c r="F1433" s="134" t="n">
        <v>44895</v>
      </c>
      <c r="I1433" t="inlineStr">
        <is>
          <t>302-2022-11-30</t>
        </is>
      </c>
    </row>
    <row r="1434">
      <c r="A1434" t="n">
        <v>302</v>
      </c>
      <c r="B1434" t="inlineStr">
        <is>
          <t>N de solicitudes radicadas - (Metrica)</t>
        </is>
      </c>
      <c r="C1434" t="inlineStr">
        <is>
          <t>Centro de Medios Audiovisuales</t>
        </is>
      </c>
      <c r="D1434" t="inlineStr">
        <is>
          <t>Semestral</t>
        </is>
      </c>
      <c r="E1434" t="inlineStr">
        <is>
          <t>Positivo</t>
        </is>
      </c>
      <c r="F1434" s="134" t="n">
        <v>44926</v>
      </c>
      <c r="G1434" t="n">
        <v>0</v>
      </c>
      <c r="I1434" t="inlineStr">
        <is>
          <t>302-2022-12-31</t>
        </is>
      </c>
    </row>
    <row r="1435">
      <c r="A1435" t="n">
        <v>302</v>
      </c>
      <c r="B1435" t="inlineStr">
        <is>
          <t>N de solicitudes radicadas - (Metrica)</t>
        </is>
      </c>
      <c r="C1435" t="inlineStr">
        <is>
          <t>Centro de Medios Audiovisuales</t>
        </is>
      </c>
      <c r="D1435" t="inlineStr">
        <is>
          <t>Semestral</t>
        </is>
      </c>
      <c r="E1435" t="inlineStr">
        <is>
          <t>Positivo</t>
        </is>
      </c>
      <c r="F1435" s="134" t="n">
        <v>45107</v>
      </c>
      <c r="G1435" t="n">
        <v>0</v>
      </c>
      <c r="I1435" t="inlineStr">
        <is>
          <t>302-2023-06-30</t>
        </is>
      </c>
    </row>
    <row r="1436">
      <c r="A1436" t="n">
        <v>302</v>
      </c>
      <c r="B1436" t="inlineStr">
        <is>
          <t>N de solicitudes radicadas - (Metrica)</t>
        </is>
      </c>
      <c r="C1436" t="inlineStr">
        <is>
          <t>Centro de Medios Audiovisuales</t>
        </is>
      </c>
      <c r="D1436" t="inlineStr">
        <is>
          <t>Semestral</t>
        </is>
      </c>
      <c r="E1436" t="inlineStr">
        <is>
          <t>Positivo</t>
        </is>
      </c>
      <c r="F1436" s="134" t="n">
        <v>45291</v>
      </c>
      <c r="G1436" t="n">
        <v>0</v>
      </c>
      <c r="I1436" t="inlineStr">
        <is>
          <t>302-2023-12-31</t>
        </is>
      </c>
    </row>
    <row r="1437">
      <c r="A1437" t="n">
        <v>302</v>
      </c>
      <c r="B1437" t="inlineStr">
        <is>
          <t>N de solicitudes radicadas - (Metrica)</t>
        </is>
      </c>
      <c r="C1437" t="inlineStr">
        <is>
          <t>Centro de Medios Audiovisuales</t>
        </is>
      </c>
      <c r="D1437" t="inlineStr">
        <is>
          <t>Semestral</t>
        </is>
      </c>
      <c r="E1437" t="inlineStr">
        <is>
          <t>Positivo</t>
        </is>
      </c>
      <c r="F1437" s="134" t="n">
        <v>45473</v>
      </c>
      <c r="G1437" t="n">
        <v>17878</v>
      </c>
      <c r="I1437" t="inlineStr">
        <is>
          <t>302-2024-06-30</t>
        </is>
      </c>
    </row>
    <row r="1438">
      <c r="A1438" t="n">
        <v>302</v>
      </c>
      <c r="B1438" t="inlineStr">
        <is>
          <t>N de solicitudes radicadas - (Metrica)</t>
        </is>
      </c>
      <c r="C1438" t="inlineStr">
        <is>
          <t>Centro de Medios Audiovisuales</t>
        </is>
      </c>
      <c r="D1438" t="inlineStr">
        <is>
          <t>Semestral</t>
        </is>
      </c>
      <c r="E1438" t="inlineStr">
        <is>
          <t>Positivo</t>
        </is>
      </c>
      <c r="F1438" s="134" t="n">
        <v>45657</v>
      </c>
      <c r="G1438" t="n">
        <v>19142</v>
      </c>
      <c r="I1438" t="inlineStr">
        <is>
          <t>302-2024-12-31</t>
        </is>
      </c>
    </row>
    <row r="1439">
      <c r="A1439" t="n">
        <v>302</v>
      </c>
      <c r="B1439" t="inlineStr">
        <is>
          <t>N de solicitudes radicadas - (Metrica)</t>
        </is>
      </c>
      <c r="C1439" t="inlineStr">
        <is>
          <t>Centro de Medios Audiovisuales</t>
        </is>
      </c>
      <c r="D1439" t="inlineStr">
        <is>
          <t>Semestral</t>
        </is>
      </c>
      <c r="E1439" t="inlineStr">
        <is>
          <t>Positivo</t>
        </is>
      </c>
      <c r="F1439" s="134" t="n">
        <v>45838</v>
      </c>
      <c r="G1439" t="n">
        <v>21712</v>
      </c>
      <c r="I1439" t="inlineStr">
        <is>
          <t>302-2025-06-30</t>
        </is>
      </c>
    </row>
    <row r="1440">
      <c r="A1440" t="n">
        <v>302</v>
      </c>
      <c r="B1440" t="inlineStr">
        <is>
          <t>N de solicitudes radicadas - (Metrica)</t>
        </is>
      </c>
      <c r="C1440" t="inlineStr">
        <is>
          <t>Centro de Medios Audiovisuales</t>
        </is>
      </c>
      <c r="D1440" t="inlineStr">
        <is>
          <t>Semestral</t>
        </is>
      </c>
      <c r="E1440" t="inlineStr">
        <is>
          <t>Positivo</t>
        </is>
      </c>
      <c r="F1440" s="134" t="n">
        <v>46022</v>
      </c>
      <c r="G1440" t="n">
        <v>31371</v>
      </c>
      <c r="I1440" t="inlineStr">
        <is>
          <t>302-2025-12-31</t>
        </is>
      </c>
    </row>
    <row r="1441">
      <c r="A1441" t="n">
        <v>303</v>
      </c>
      <c r="B1441" t="inlineStr">
        <is>
          <t>Cumplimiento del cronograma de actividades de salud</t>
        </is>
      </c>
      <c r="C1441" t="inlineStr">
        <is>
          <t>Servicio de Salud</t>
        </is>
      </c>
      <c r="D1441" t="inlineStr">
        <is>
          <t>Semestral</t>
        </is>
      </c>
      <c r="E1441" t="inlineStr">
        <is>
          <t>Positivo</t>
        </is>
      </c>
      <c r="F1441" s="134" t="n">
        <v>44651</v>
      </c>
      <c r="H1441" t="n">
        <v>100</v>
      </c>
      <c r="I1441" t="inlineStr">
        <is>
          <t>303-2022-03-31</t>
        </is>
      </c>
    </row>
    <row r="1442">
      <c r="A1442" t="n">
        <v>303</v>
      </c>
      <c r="B1442" t="inlineStr">
        <is>
          <t>Cumplimiento del cronograma de actividades de salud</t>
        </is>
      </c>
      <c r="C1442" t="inlineStr">
        <is>
          <t>Servicio de Salud</t>
        </is>
      </c>
      <c r="D1442" t="inlineStr">
        <is>
          <t>Semestral</t>
        </is>
      </c>
      <c r="E1442" t="inlineStr">
        <is>
          <t>Positivo</t>
        </is>
      </c>
      <c r="F1442" s="134" t="n">
        <v>44742</v>
      </c>
      <c r="H1442" t="n">
        <v>100</v>
      </c>
      <c r="I1442" t="inlineStr">
        <is>
          <t>303-2022-06-30</t>
        </is>
      </c>
    </row>
    <row r="1443">
      <c r="A1443" t="n">
        <v>303</v>
      </c>
      <c r="B1443" t="inlineStr">
        <is>
          <t>Cumplimiento del cronograma de actividades de salud</t>
        </is>
      </c>
      <c r="C1443" t="inlineStr">
        <is>
          <t>Servicio de Salud</t>
        </is>
      </c>
      <c r="D1443" t="inlineStr">
        <is>
          <t>Semestral</t>
        </is>
      </c>
      <c r="E1443" t="inlineStr">
        <is>
          <t>Positivo</t>
        </is>
      </c>
      <c r="F1443" s="134" t="n">
        <v>44834</v>
      </c>
      <c r="H1443" t="n">
        <v>100</v>
      </c>
      <c r="I1443" t="inlineStr">
        <is>
          <t>303-2022-09-30</t>
        </is>
      </c>
    </row>
    <row r="1444">
      <c r="A1444" t="n">
        <v>303</v>
      </c>
      <c r="B1444" t="inlineStr">
        <is>
          <t>Cumplimiento del cronograma de actividades de salud</t>
        </is>
      </c>
      <c r="C1444" t="inlineStr">
        <is>
          <t>Servicio de Salud</t>
        </is>
      </c>
      <c r="D1444" t="inlineStr">
        <is>
          <t>Semestral</t>
        </is>
      </c>
      <c r="E1444" t="inlineStr">
        <is>
          <t>Positivo</t>
        </is>
      </c>
      <c r="F1444" s="134" t="n">
        <v>44895</v>
      </c>
      <c r="H1444" t="n">
        <v>100</v>
      </c>
      <c r="I1444" t="inlineStr">
        <is>
          <t>303-2022-11-30</t>
        </is>
      </c>
    </row>
    <row r="1445">
      <c r="A1445" t="n">
        <v>303</v>
      </c>
      <c r="B1445" t="inlineStr">
        <is>
          <t>Cumplimiento del cronograma de actividades de salud</t>
        </is>
      </c>
      <c r="C1445" t="inlineStr">
        <is>
          <t>Servicio de Salud</t>
        </is>
      </c>
      <c r="D1445" t="inlineStr">
        <is>
          <t>Semestral</t>
        </is>
      </c>
      <c r="E1445" t="inlineStr">
        <is>
          <t>Positivo</t>
        </is>
      </c>
      <c r="F1445" s="134" t="n">
        <v>44926</v>
      </c>
      <c r="H1445" t="n">
        <v>100</v>
      </c>
      <c r="I1445" t="inlineStr">
        <is>
          <t>303-2022-12-31</t>
        </is>
      </c>
    </row>
    <row r="1446">
      <c r="A1446" t="n">
        <v>303</v>
      </c>
      <c r="B1446" t="inlineStr">
        <is>
          <t>Cumplimiento del cronograma de actividades de salud</t>
        </is>
      </c>
      <c r="C1446" t="inlineStr">
        <is>
          <t>Servicio de Salud</t>
        </is>
      </c>
      <c r="D1446" t="inlineStr">
        <is>
          <t>Semestral</t>
        </is>
      </c>
      <c r="E1446" t="inlineStr">
        <is>
          <t>Positivo</t>
        </is>
      </c>
      <c r="F1446" s="134" t="n">
        <v>45107</v>
      </c>
      <c r="G1446" t="n">
        <v>75.75757575757601</v>
      </c>
      <c r="H1446" t="n">
        <v>100</v>
      </c>
      <c r="I1446" t="inlineStr">
        <is>
          <t>303-2023-06-30</t>
        </is>
      </c>
    </row>
    <row r="1447">
      <c r="A1447" t="n">
        <v>303</v>
      </c>
      <c r="B1447" t="inlineStr">
        <is>
          <t>Cumplimiento del cronograma de actividades de salud</t>
        </is>
      </c>
      <c r="C1447" t="inlineStr">
        <is>
          <t>Servicio de Salud</t>
        </is>
      </c>
      <c r="D1447" t="inlineStr">
        <is>
          <t>Semestral</t>
        </is>
      </c>
      <c r="E1447" t="inlineStr">
        <is>
          <t>Positivo</t>
        </is>
      </c>
      <c r="F1447" s="134" t="n">
        <v>45291</v>
      </c>
      <c r="G1447" t="n">
        <v>79.54545454545455</v>
      </c>
      <c r="H1447" t="n">
        <v>100</v>
      </c>
      <c r="I1447" t="inlineStr">
        <is>
          <t>303-2023-12-31</t>
        </is>
      </c>
    </row>
    <row r="1448">
      <c r="A1448" t="n">
        <v>303</v>
      </c>
      <c r="B1448" t="inlineStr">
        <is>
          <t>Cumplimiento del cronograma de actividades de salud</t>
        </is>
      </c>
      <c r="C1448" t="inlineStr">
        <is>
          <t>Servicio de Salud</t>
        </is>
      </c>
      <c r="D1448" t="inlineStr">
        <is>
          <t>Semestral</t>
        </is>
      </c>
      <c r="E1448" t="inlineStr">
        <is>
          <t>Positivo</t>
        </is>
      </c>
      <c r="F1448" s="134" t="n">
        <v>45473</v>
      </c>
      <c r="G1448" t="n">
        <v>100</v>
      </c>
      <c r="H1448" t="n">
        <v>95</v>
      </c>
      <c r="I1448" t="inlineStr">
        <is>
          <t>303-2024-06-30</t>
        </is>
      </c>
    </row>
    <row r="1449">
      <c r="A1449" t="n">
        <v>303</v>
      </c>
      <c r="B1449" t="inlineStr">
        <is>
          <t>Cumplimiento del cronograma de actividades de salud</t>
        </is>
      </c>
      <c r="C1449" t="inlineStr">
        <is>
          <t>Servicio de Salud</t>
        </is>
      </c>
      <c r="D1449" t="inlineStr">
        <is>
          <t>Semestral</t>
        </is>
      </c>
      <c r="E1449" t="inlineStr">
        <is>
          <t>Positivo</t>
        </is>
      </c>
      <c r="F1449" s="134" t="n">
        <v>45657</v>
      </c>
      <c r="G1449" t="n">
        <v>95.65217391304348</v>
      </c>
      <c r="H1449" t="n">
        <v>95</v>
      </c>
      <c r="I1449" t="inlineStr">
        <is>
          <t>303-2024-12-31</t>
        </is>
      </c>
    </row>
    <row r="1450">
      <c r="A1450" t="n">
        <v>303</v>
      </c>
      <c r="B1450" t="inlineStr">
        <is>
          <t>Cumplimiento del cronograma de actividades de salud</t>
        </is>
      </c>
      <c r="C1450" t="inlineStr">
        <is>
          <t>Servicio de Salud</t>
        </is>
      </c>
      <c r="D1450" t="inlineStr">
        <is>
          <t>Semestral</t>
        </is>
      </c>
      <c r="E1450" t="inlineStr">
        <is>
          <t>Positivo</t>
        </is>
      </c>
      <c r="F1450" s="134" t="n">
        <v>45838</v>
      </c>
      <c r="G1450" t="n">
        <v>90.31999999999999</v>
      </c>
      <c r="H1450" t="n">
        <v>95</v>
      </c>
      <c r="I1450" t="inlineStr">
        <is>
          <t>303-2025-06-30</t>
        </is>
      </c>
    </row>
    <row r="1451">
      <c r="A1451" t="n">
        <v>303</v>
      </c>
      <c r="B1451" t="inlineStr">
        <is>
          <t>Cumplimiento del cronograma de actividades de salud</t>
        </is>
      </c>
      <c r="C1451" t="inlineStr">
        <is>
          <t>Servicio de Salud</t>
        </is>
      </c>
      <c r="D1451" t="inlineStr">
        <is>
          <t>Semestral</t>
        </is>
      </c>
      <c r="E1451" t="inlineStr">
        <is>
          <t>Positivo</t>
        </is>
      </c>
      <c r="F1451" s="134" t="n">
        <v>46022</v>
      </c>
      <c r="G1451" t="n">
        <v>100</v>
      </c>
      <c r="H1451" t="n">
        <v>95</v>
      </c>
      <c r="I1451" t="inlineStr">
        <is>
          <t>303-2025-12-31</t>
        </is>
      </c>
    </row>
    <row r="1452">
      <c r="A1452" t="n">
        <v>304</v>
      </c>
      <c r="B1452" t="inlineStr">
        <is>
          <t>Impacto de Campañas de promoción y prevención</t>
        </is>
      </c>
      <c r="C1452" t="inlineStr">
        <is>
          <t>Servicio de Salud</t>
        </is>
      </c>
      <c r="D1452" t="inlineStr">
        <is>
          <t>Semestral</t>
        </is>
      </c>
      <c r="E1452" t="inlineStr">
        <is>
          <t>Positivo</t>
        </is>
      </c>
      <c r="F1452" s="134" t="n">
        <v>45107</v>
      </c>
      <c r="G1452" t="n">
        <v>189.86</v>
      </c>
      <c r="H1452" t="n">
        <v>100</v>
      </c>
      <c r="I1452" t="inlineStr">
        <is>
          <t>304-2023-06-30</t>
        </is>
      </c>
    </row>
    <row r="1453">
      <c r="A1453" t="n">
        <v>304</v>
      </c>
      <c r="B1453" t="inlineStr">
        <is>
          <t>Impacto de Campañas de promoción y prevención</t>
        </is>
      </c>
      <c r="C1453" t="inlineStr">
        <is>
          <t>Servicio de Salud</t>
        </is>
      </c>
      <c r="D1453" t="inlineStr">
        <is>
          <t>Semestral</t>
        </is>
      </c>
      <c r="E1453" t="inlineStr">
        <is>
          <t>Positivo</t>
        </is>
      </c>
      <c r="F1453" s="134" t="n">
        <v>45291</v>
      </c>
      <c r="G1453" t="n">
        <v>176.33</v>
      </c>
      <c r="H1453" t="n">
        <v>100</v>
      </c>
      <c r="I1453" t="inlineStr">
        <is>
          <t>304-2023-12-31</t>
        </is>
      </c>
    </row>
    <row r="1454">
      <c r="A1454" t="n">
        <v>304</v>
      </c>
      <c r="B1454" t="inlineStr">
        <is>
          <t>Impacto de Campañas de promoción y prevención</t>
        </is>
      </c>
      <c r="C1454" t="inlineStr">
        <is>
          <t>Servicio de Salud</t>
        </is>
      </c>
      <c r="D1454" t="inlineStr">
        <is>
          <t>Semestral</t>
        </is>
      </c>
      <c r="E1454" t="inlineStr">
        <is>
          <t>Positivo</t>
        </is>
      </c>
      <c r="F1454" s="134" t="n">
        <v>45473</v>
      </c>
      <c r="G1454" t="n">
        <v>100.12</v>
      </c>
      <c r="H1454" t="n">
        <v>100</v>
      </c>
      <c r="I1454" t="inlineStr">
        <is>
          <t>304-2024-06-30</t>
        </is>
      </c>
    </row>
    <row r="1455">
      <c r="A1455" t="n">
        <v>304</v>
      </c>
      <c r="B1455" t="inlineStr">
        <is>
          <t>Impacto de Campañas de promoción y prevención</t>
        </is>
      </c>
      <c r="C1455" t="inlineStr">
        <is>
          <t>Servicio de Salud</t>
        </is>
      </c>
      <c r="D1455" t="inlineStr">
        <is>
          <t>Semestral</t>
        </is>
      </c>
      <c r="E1455" t="inlineStr">
        <is>
          <t>Positivo</t>
        </is>
      </c>
      <c r="F1455" s="134" t="n">
        <v>45657</v>
      </c>
      <c r="G1455" t="n">
        <v>83.56</v>
      </c>
      <c r="H1455" t="n">
        <v>100</v>
      </c>
      <c r="I1455" t="inlineStr">
        <is>
          <t>304-2024-12-31</t>
        </is>
      </c>
    </row>
    <row r="1456">
      <c r="A1456" t="n">
        <v>304</v>
      </c>
      <c r="B1456" t="inlineStr">
        <is>
          <t>Impacto de Campañas de promoción y prevención</t>
        </is>
      </c>
      <c r="C1456" t="inlineStr">
        <is>
          <t>Servicio de Salud</t>
        </is>
      </c>
      <c r="D1456" t="inlineStr">
        <is>
          <t>Semestral</t>
        </is>
      </c>
      <c r="E1456" t="inlineStr">
        <is>
          <t>Positivo</t>
        </is>
      </c>
      <c r="F1456" s="134" t="n">
        <v>45838</v>
      </c>
      <c r="G1456" t="n">
        <v>98.47</v>
      </c>
      <c r="H1456" t="n">
        <v>100</v>
      </c>
      <c r="I1456" t="inlineStr">
        <is>
          <t>304-2025-06-30</t>
        </is>
      </c>
    </row>
    <row r="1457">
      <c r="A1457" t="n">
        <v>304</v>
      </c>
      <c r="B1457" t="inlineStr">
        <is>
          <t>Impacto de Campañas de promoción y prevención</t>
        </is>
      </c>
      <c r="C1457" t="inlineStr">
        <is>
          <t>Servicio de Salud</t>
        </is>
      </c>
      <c r="D1457" t="inlineStr">
        <is>
          <t>Semestral</t>
        </is>
      </c>
      <c r="E1457" t="inlineStr">
        <is>
          <t>Positivo</t>
        </is>
      </c>
      <c r="F1457" s="134" t="n">
        <v>46022</v>
      </c>
      <c r="G1457" t="n">
        <v>116.09</v>
      </c>
      <c r="H1457" t="n">
        <v>100</v>
      </c>
      <c r="I1457" t="inlineStr">
        <is>
          <t>304-2025-12-31</t>
        </is>
      </c>
    </row>
    <row r="1458">
      <c r="A1458" t="n">
        <v>306</v>
      </c>
      <c r="B1458" t="inlineStr">
        <is>
          <t>Seguimiento KPI Plan de Desarrollo Institucional</t>
        </is>
      </c>
      <c r="C1458" t="inlineStr">
        <is>
          <t>Desempeño Institucional</t>
        </is>
      </c>
      <c r="D1458" t="inlineStr">
        <is>
          <t>Trimestral</t>
        </is>
      </c>
      <c r="E1458" t="inlineStr">
        <is>
          <t>Positivo</t>
        </is>
      </c>
      <c r="F1458" s="134" t="n">
        <v>44620</v>
      </c>
      <c r="H1458" t="n">
        <v>100</v>
      </c>
      <c r="I1458" t="inlineStr">
        <is>
          <t>306-2022-02-28</t>
        </is>
      </c>
    </row>
    <row r="1459">
      <c r="A1459" t="n">
        <v>306</v>
      </c>
      <c r="B1459" t="inlineStr">
        <is>
          <t>Seguimiento KPI Plan de Desarrollo Institucional</t>
        </is>
      </c>
      <c r="C1459" t="inlineStr">
        <is>
          <t>Desempeño Institucional</t>
        </is>
      </c>
      <c r="D1459" t="inlineStr">
        <is>
          <t>Trimestral</t>
        </is>
      </c>
      <c r="E1459" t="inlineStr">
        <is>
          <t>Positivo</t>
        </is>
      </c>
      <c r="F1459" s="134" t="n">
        <v>44651</v>
      </c>
      <c r="G1459" t="n">
        <v>0</v>
      </c>
      <c r="H1459" t="n">
        <v>100</v>
      </c>
      <c r="I1459" t="inlineStr">
        <is>
          <t>306-2022-03-31</t>
        </is>
      </c>
    </row>
    <row r="1460">
      <c r="A1460" t="n">
        <v>306</v>
      </c>
      <c r="B1460" t="inlineStr">
        <is>
          <t>Seguimiento KPI Plan de Desarrollo Institucional</t>
        </is>
      </c>
      <c r="C1460" t="inlineStr">
        <is>
          <t>Desempeño Institucional</t>
        </is>
      </c>
      <c r="D1460" t="inlineStr">
        <is>
          <t>Trimestral</t>
        </is>
      </c>
      <c r="E1460" t="inlineStr">
        <is>
          <t>Positivo</t>
        </is>
      </c>
      <c r="F1460" s="134" t="n">
        <v>44681</v>
      </c>
      <c r="H1460" t="n">
        <v>100</v>
      </c>
      <c r="I1460" t="inlineStr">
        <is>
          <t>306-2022-04-30</t>
        </is>
      </c>
    </row>
    <row r="1461">
      <c r="A1461" t="n">
        <v>306</v>
      </c>
      <c r="B1461" t="inlineStr">
        <is>
          <t>Seguimiento KPI Plan de Desarrollo Institucional</t>
        </is>
      </c>
      <c r="C1461" t="inlineStr">
        <is>
          <t>Desempeño Institucional</t>
        </is>
      </c>
      <c r="D1461" t="inlineStr">
        <is>
          <t>Trimestral</t>
        </is>
      </c>
      <c r="E1461" t="inlineStr">
        <is>
          <t>Positivo</t>
        </is>
      </c>
      <c r="F1461" s="134" t="n">
        <v>44742</v>
      </c>
      <c r="G1461" t="n">
        <v>0</v>
      </c>
      <c r="H1461" t="n">
        <v>100</v>
      </c>
      <c r="I1461" t="inlineStr">
        <is>
          <t>306-2022-06-30</t>
        </is>
      </c>
    </row>
    <row r="1462">
      <c r="A1462" t="n">
        <v>306</v>
      </c>
      <c r="B1462" t="inlineStr">
        <is>
          <t>Seguimiento KPI Plan de Desarrollo Institucional</t>
        </is>
      </c>
      <c r="C1462" t="inlineStr">
        <is>
          <t>Desempeño Institucional</t>
        </is>
      </c>
      <c r="D1462" t="inlineStr">
        <is>
          <t>Trimestral</t>
        </is>
      </c>
      <c r="E1462" t="inlineStr">
        <is>
          <t>Positivo</t>
        </is>
      </c>
      <c r="F1462" s="134" t="n">
        <v>44804</v>
      </c>
      <c r="H1462" t="n">
        <v>100</v>
      </c>
      <c r="I1462" t="inlineStr">
        <is>
          <t>306-2022-08-31</t>
        </is>
      </c>
    </row>
    <row r="1463">
      <c r="A1463" t="n">
        <v>306</v>
      </c>
      <c r="B1463" t="inlineStr">
        <is>
          <t>Seguimiento KPI Plan de Desarrollo Institucional</t>
        </is>
      </c>
      <c r="C1463" t="inlineStr">
        <is>
          <t>Desempeño Institucional</t>
        </is>
      </c>
      <c r="D1463" t="inlineStr">
        <is>
          <t>Trimestral</t>
        </is>
      </c>
      <c r="E1463" t="inlineStr">
        <is>
          <t>Positivo</t>
        </is>
      </c>
      <c r="F1463" s="134" t="n">
        <v>44834</v>
      </c>
      <c r="G1463" t="n">
        <v>0</v>
      </c>
      <c r="H1463" t="n">
        <v>100</v>
      </c>
      <c r="I1463" t="inlineStr">
        <is>
          <t>306-2022-09-30</t>
        </is>
      </c>
    </row>
    <row r="1464">
      <c r="A1464" t="n">
        <v>306</v>
      </c>
      <c r="B1464" t="inlineStr">
        <is>
          <t>Seguimiento KPI Plan de Desarrollo Institucional</t>
        </is>
      </c>
      <c r="C1464" t="inlineStr">
        <is>
          <t>Desempeño Institucional</t>
        </is>
      </c>
      <c r="D1464" t="inlineStr">
        <is>
          <t>Trimestral</t>
        </is>
      </c>
      <c r="E1464" t="inlineStr">
        <is>
          <t>Positivo</t>
        </is>
      </c>
      <c r="F1464" s="134" t="n">
        <v>44926</v>
      </c>
      <c r="G1464" t="n">
        <v>0</v>
      </c>
      <c r="H1464" t="n">
        <v>100</v>
      </c>
      <c r="I1464" t="inlineStr">
        <is>
          <t>306-2022-12-31</t>
        </is>
      </c>
    </row>
    <row r="1465">
      <c r="A1465" t="n">
        <v>306</v>
      </c>
      <c r="B1465" t="inlineStr">
        <is>
          <t>Seguimiento KPI Plan de Desarrollo Institucional</t>
        </is>
      </c>
      <c r="C1465" t="inlineStr">
        <is>
          <t>Desempeño Institucional</t>
        </is>
      </c>
      <c r="D1465" t="inlineStr">
        <is>
          <t>Trimestral</t>
        </is>
      </c>
      <c r="E1465" t="inlineStr">
        <is>
          <t>Positivo</t>
        </is>
      </c>
      <c r="F1465" s="134" t="n">
        <v>45016</v>
      </c>
      <c r="G1465" t="n">
        <v>0</v>
      </c>
      <c r="H1465" t="n">
        <v>100</v>
      </c>
      <c r="I1465" t="inlineStr">
        <is>
          <t>306-2023-03-31</t>
        </is>
      </c>
    </row>
    <row r="1466">
      <c r="A1466" t="n">
        <v>306</v>
      </c>
      <c r="B1466" t="inlineStr">
        <is>
          <t>Seguimiento KPI Plan de Desarrollo Institucional</t>
        </is>
      </c>
      <c r="C1466" t="inlineStr">
        <is>
          <t>Desempeño Institucional</t>
        </is>
      </c>
      <c r="D1466" t="inlineStr">
        <is>
          <t>Trimestral</t>
        </is>
      </c>
      <c r="E1466" t="inlineStr">
        <is>
          <t>Positivo</t>
        </is>
      </c>
      <c r="F1466" s="134" t="n">
        <v>45107</v>
      </c>
      <c r="G1466" t="n">
        <v>0</v>
      </c>
      <c r="H1466" t="n">
        <v>100</v>
      </c>
      <c r="I1466" t="inlineStr">
        <is>
          <t>306-2023-06-30</t>
        </is>
      </c>
    </row>
    <row r="1467">
      <c r="A1467" t="n">
        <v>306</v>
      </c>
      <c r="B1467" t="inlineStr">
        <is>
          <t>Seguimiento KPI Plan de Desarrollo Institucional</t>
        </is>
      </c>
      <c r="C1467" t="inlineStr">
        <is>
          <t>Desempeño Institucional</t>
        </is>
      </c>
      <c r="D1467" t="inlineStr">
        <is>
          <t>Trimestral</t>
        </is>
      </c>
      <c r="E1467" t="inlineStr">
        <is>
          <t>Positivo</t>
        </is>
      </c>
      <c r="F1467" s="134" t="n">
        <v>45199</v>
      </c>
      <c r="G1467" t="n">
        <v>0</v>
      </c>
      <c r="H1467" t="n">
        <v>100</v>
      </c>
      <c r="I1467" t="inlineStr">
        <is>
          <t>306-2023-09-30</t>
        </is>
      </c>
    </row>
    <row r="1468">
      <c r="A1468" t="n">
        <v>306</v>
      </c>
      <c r="B1468" t="inlineStr">
        <is>
          <t>Seguimiento KPI Plan de Desarrollo Institucional</t>
        </is>
      </c>
      <c r="C1468" t="inlineStr">
        <is>
          <t>Desempeño Institucional</t>
        </is>
      </c>
      <c r="D1468" t="inlineStr">
        <is>
          <t>Trimestral</t>
        </is>
      </c>
      <c r="E1468" t="inlineStr">
        <is>
          <t>Positivo</t>
        </is>
      </c>
      <c r="F1468" s="134" t="n">
        <v>45291</v>
      </c>
      <c r="G1468" t="n">
        <v>626</v>
      </c>
      <c r="H1468" t="n">
        <v>100</v>
      </c>
      <c r="I1468" t="inlineStr">
        <is>
          <t>306-2023-12-31</t>
        </is>
      </c>
    </row>
    <row r="1469">
      <c r="A1469" t="n">
        <v>306</v>
      </c>
      <c r="B1469" t="inlineStr">
        <is>
          <t>Seguimiento KPI Plan de Desarrollo Institucional</t>
        </is>
      </c>
      <c r="C1469" t="inlineStr">
        <is>
          <t>Desempeño Institucional</t>
        </is>
      </c>
      <c r="D1469" t="inlineStr">
        <is>
          <t>Trimestral</t>
        </is>
      </c>
      <c r="E1469" t="inlineStr">
        <is>
          <t>Positivo</t>
        </is>
      </c>
      <c r="F1469" s="134" t="n">
        <v>45382</v>
      </c>
      <c r="G1469" t="n">
        <v>0</v>
      </c>
      <c r="H1469" t="n">
        <v>100</v>
      </c>
      <c r="I1469" t="inlineStr">
        <is>
          <t>306-2024-03-31</t>
        </is>
      </c>
    </row>
    <row r="1470">
      <c r="A1470" t="n">
        <v>306</v>
      </c>
      <c r="B1470" t="inlineStr">
        <is>
          <t>Seguimiento KPI Plan de Desarrollo Institucional</t>
        </is>
      </c>
      <c r="C1470" t="inlineStr">
        <is>
          <t>Desempeño Institucional</t>
        </is>
      </c>
      <c r="D1470" t="inlineStr">
        <is>
          <t>Trimestral</t>
        </is>
      </c>
      <c r="E1470" t="inlineStr">
        <is>
          <t>Positivo</t>
        </is>
      </c>
      <c r="F1470" s="134" t="n">
        <v>45473</v>
      </c>
      <c r="G1470" t="n">
        <v>601</v>
      </c>
      <c r="H1470" t="n">
        <v>100</v>
      </c>
      <c r="I1470" t="inlineStr">
        <is>
          <t>306-2024-06-30</t>
        </is>
      </c>
    </row>
    <row r="1471">
      <c r="A1471" t="n">
        <v>306</v>
      </c>
      <c r="B1471" t="inlineStr">
        <is>
          <t>Seguimiento KPI Plan de Desarrollo Institucional</t>
        </is>
      </c>
      <c r="C1471" t="inlineStr">
        <is>
          <t>Desempeño Institucional</t>
        </is>
      </c>
      <c r="D1471" t="inlineStr">
        <is>
          <t>Trimestral</t>
        </is>
      </c>
      <c r="E1471" t="inlineStr">
        <is>
          <t>Positivo</t>
        </is>
      </c>
      <c r="F1471" s="134" t="n">
        <v>45565</v>
      </c>
      <c r="G1471" t="n">
        <v>0</v>
      </c>
      <c r="H1471" t="n">
        <v>100</v>
      </c>
      <c r="I1471" t="inlineStr">
        <is>
          <t>306-2024-09-30</t>
        </is>
      </c>
    </row>
    <row r="1472">
      <c r="A1472" t="n">
        <v>306</v>
      </c>
      <c r="B1472" t="inlineStr">
        <is>
          <t>Seguimiento KPI Plan de Desarrollo Institucional</t>
        </is>
      </c>
      <c r="C1472" t="inlineStr">
        <is>
          <t>Desempeño Institucional</t>
        </is>
      </c>
      <c r="D1472" t="inlineStr">
        <is>
          <t>Trimestral</t>
        </is>
      </c>
      <c r="E1472" t="inlineStr">
        <is>
          <t>Positivo</t>
        </is>
      </c>
      <c r="F1472" s="134" t="n">
        <v>45657</v>
      </c>
      <c r="G1472" t="n">
        <v>101</v>
      </c>
      <c r="H1472" t="n">
        <v>100</v>
      </c>
      <c r="I1472" t="inlineStr">
        <is>
          <t>306-2024-12-31</t>
        </is>
      </c>
    </row>
    <row r="1473">
      <c r="A1473" t="n">
        <v>306</v>
      </c>
      <c r="B1473" t="inlineStr">
        <is>
          <t>Seguimiento KPI Plan de Desarrollo Institucional</t>
        </is>
      </c>
      <c r="C1473" t="inlineStr">
        <is>
          <t>Desempeño Institucional</t>
        </is>
      </c>
      <c r="D1473" t="inlineStr">
        <is>
          <t>Trimestral</t>
        </is>
      </c>
      <c r="E1473" t="inlineStr">
        <is>
          <t>Positivo</t>
        </is>
      </c>
      <c r="F1473" s="134" t="n">
        <v>45747</v>
      </c>
      <c r="H1473" t="n">
        <v>100</v>
      </c>
      <c r="I1473" t="inlineStr">
        <is>
          <t>306-2025-03-31</t>
        </is>
      </c>
    </row>
    <row r="1474">
      <c r="A1474" t="n">
        <v>306</v>
      </c>
      <c r="B1474" t="inlineStr">
        <is>
          <t>Seguimiento KPI Plan de Desarrollo Institucional</t>
        </is>
      </c>
      <c r="C1474" t="inlineStr">
        <is>
          <t>Desempeño Institucional</t>
        </is>
      </c>
      <c r="D1474" t="inlineStr">
        <is>
          <t>Trimestral</t>
        </is>
      </c>
      <c r="E1474" t="inlineStr">
        <is>
          <t>Positivo</t>
        </is>
      </c>
      <c r="F1474" s="134" t="n">
        <v>45838</v>
      </c>
      <c r="G1474" t="n">
        <v>108.67</v>
      </c>
      <c r="H1474" t="n">
        <v>100</v>
      </c>
      <c r="I1474" t="inlineStr">
        <is>
          <t>306-2025-06-30</t>
        </is>
      </c>
    </row>
    <row r="1475">
      <c r="A1475" t="n">
        <v>306</v>
      </c>
      <c r="B1475" t="inlineStr">
        <is>
          <t>Seguimiento KPI Plan de Desarrollo Institucional</t>
        </is>
      </c>
      <c r="C1475" t="inlineStr">
        <is>
          <t>Desempeño Institucional</t>
        </is>
      </c>
      <c r="D1475" t="inlineStr">
        <is>
          <t>Trimestral</t>
        </is>
      </c>
      <c r="E1475" t="inlineStr">
        <is>
          <t>Positivo</t>
        </is>
      </c>
      <c r="F1475" s="134" t="n">
        <v>45930</v>
      </c>
      <c r="G1475" t="n">
        <v>105.83</v>
      </c>
      <c r="H1475" t="n">
        <v>100</v>
      </c>
      <c r="I1475" t="inlineStr">
        <is>
          <t>306-2025-09-30</t>
        </is>
      </c>
    </row>
    <row r="1476">
      <c r="A1476" t="n">
        <v>306</v>
      </c>
      <c r="B1476" t="inlineStr">
        <is>
          <t>Seguimiento KPI Plan de Desarrollo Institucional</t>
        </is>
      </c>
      <c r="C1476" t="inlineStr">
        <is>
          <t>Desempeño Institucional</t>
        </is>
      </c>
      <c r="D1476" t="inlineStr">
        <is>
          <t>Trimestral</t>
        </is>
      </c>
      <c r="E1476" t="inlineStr">
        <is>
          <t>Positivo</t>
        </is>
      </c>
      <c r="F1476" s="134" t="n">
        <v>46022</v>
      </c>
      <c r="G1476" t="n">
        <v>107.62</v>
      </c>
      <c r="H1476" t="n">
        <v>100</v>
      </c>
      <c r="I1476" t="inlineStr">
        <is>
          <t>306-2025-12-31</t>
        </is>
      </c>
    </row>
    <row r="1477">
      <c r="A1477" t="n">
        <v>318</v>
      </c>
      <c r="B1477" t="inlineStr">
        <is>
          <t>Convenios, alianzas activas con actividades en los últimos 5 años</t>
        </is>
      </c>
      <c r="C1477" t="inlineStr">
        <is>
          <t>VISIBILIDAD NACIONAL E INTERNACIONAL</t>
        </is>
      </c>
      <c r="D1477" t="inlineStr">
        <is>
          <t>Anual</t>
        </is>
      </c>
      <c r="E1477" t="inlineStr">
        <is>
          <t>Positivo</t>
        </is>
      </c>
      <c r="F1477" s="134" t="n">
        <v>45107</v>
      </c>
      <c r="G1477" t="n">
        <v>85.981308411215</v>
      </c>
      <c r="H1477" t="n">
        <v>80</v>
      </c>
      <c r="I1477" t="inlineStr">
        <is>
          <t>318-2023-06-30</t>
        </is>
      </c>
    </row>
    <row r="1478">
      <c r="A1478" t="n">
        <v>318</v>
      </c>
      <c r="B1478" t="inlineStr">
        <is>
          <t>Convenios, alianzas activas con actividades en los últimos 5 años</t>
        </is>
      </c>
      <c r="C1478" t="inlineStr">
        <is>
          <t>VISIBILIDAD NACIONAL E INTERNACIONAL</t>
        </is>
      </c>
      <c r="D1478" t="inlineStr">
        <is>
          <t>Anual</t>
        </is>
      </c>
      <c r="E1478" t="inlineStr">
        <is>
          <t>Positivo</t>
        </is>
      </c>
      <c r="F1478" s="134" t="n">
        <v>45291</v>
      </c>
      <c r="G1478" t="n">
        <v>90.90909090909091</v>
      </c>
      <c r="H1478" t="n">
        <v>80</v>
      </c>
      <c r="I1478" t="inlineStr">
        <is>
          <t>318-2023-12-31</t>
        </is>
      </c>
    </row>
    <row r="1479">
      <c r="A1479" t="n">
        <v>318</v>
      </c>
      <c r="B1479" t="inlineStr">
        <is>
          <t>Convenios, alianzas activas con actividades en los últimos 5 años</t>
        </is>
      </c>
      <c r="C1479" t="inlineStr">
        <is>
          <t>VISIBILIDAD NACIONAL E INTERNACIONAL</t>
        </is>
      </c>
      <c r="D1479" t="inlineStr">
        <is>
          <t>Anual</t>
        </is>
      </c>
      <c r="E1479" t="inlineStr">
        <is>
          <t>Positivo</t>
        </is>
      </c>
      <c r="F1479" s="134" t="n">
        <v>45657</v>
      </c>
      <c r="G1479" t="n">
        <v>90.28</v>
      </c>
      <c r="H1479" t="n">
        <v>80</v>
      </c>
      <c r="I1479" t="inlineStr">
        <is>
          <t>318-2024-12-31</t>
        </is>
      </c>
    </row>
    <row r="1480">
      <c r="A1480" t="n">
        <v>318</v>
      </c>
      <c r="B1480" t="inlineStr">
        <is>
          <t>Convenios, alianzas activas con actividades en los últimos 5 años</t>
        </is>
      </c>
      <c r="C1480" t="inlineStr">
        <is>
          <t>VISIBILIDAD NACIONAL E INTERNACIONAL</t>
        </is>
      </c>
      <c r="D1480" t="inlineStr">
        <is>
          <t>Anual</t>
        </is>
      </c>
      <c r="E1480" t="inlineStr">
        <is>
          <t>Positivo</t>
        </is>
      </c>
      <c r="F1480" s="134" t="n">
        <v>46022</v>
      </c>
      <c r="G1480" t="n">
        <v>86.16</v>
      </c>
      <c r="H1480" t="n">
        <v>85</v>
      </c>
      <c r="I1480" t="inlineStr">
        <is>
          <t>318-2025-12-31</t>
        </is>
      </c>
    </row>
    <row r="1481">
      <c r="A1481" t="n">
        <v>323</v>
      </c>
      <c r="B1481" t="inlineStr">
        <is>
          <t>Número de renovaciones de registro calificado</t>
        </is>
      </c>
      <c r="C1481" t="inlineStr">
        <is>
          <t>Creación, modificación y cierre de programas académicos</t>
        </is>
      </c>
      <c r="D1481" t="inlineStr">
        <is>
          <t>Semestral</t>
        </is>
      </c>
      <c r="E1481" t="inlineStr">
        <is>
          <t>Positivo</t>
        </is>
      </c>
      <c r="F1481" s="134" t="n">
        <v>45107</v>
      </c>
      <c r="G1481" t="n">
        <v>100</v>
      </c>
      <c r="H1481" t="n">
        <v>100</v>
      </c>
      <c r="I1481" t="inlineStr">
        <is>
          <t>323-2023-06-30</t>
        </is>
      </c>
    </row>
    <row r="1482">
      <c r="A1482" t="n">
        <v>323</v>
      </c>
      <c r="B1482" t="inlineStr">
        <is>
          <t>Número de renovaciones de registro calificado</t>
        </is>
      </c>
      <c r="C1482" t="inlineStr">
        <is>
          <t>Creación, modificación y cierre de programas académicos</t>
        </is>
      </c>
      <c r="D1482" t="inlineStr">
        <is>
          <t>Semestral</t>
        </is>
      </c>
      <c r="E1482" t="inlineStr">
        <is>
          <t>Positivo</t>
        </is>
      </c>
      <c r="F1482" s="134" t="n">
        <v>45291</v>
      </c>
      <c r="G1482" t="n">
        <v>100</v>
      </c>
      <c r="H1482" t="n">
        <v>100</v>
      </c>
      <c r="I1482" t="inlineStr">
        <is>
          <t>323-2023-12-31</t>
        </is>
      </c>
    </row>
    <row r="1483">
      <c r="A1483" t="n">
        <v>323</v>
      </c>
      <c r="B1483" t="inlineStr">
        <is>
          <t>Número de renovaciones de registro calificado</t>
        </is>
      </c>
      <c r="C1483" t="inlineStr">
        <is>
          <t>Creación, modificación y cierre de programas académicos</t>
        </is>
      </c>
      <c r="D1483" t="inlineStr">
        <is>
          <t>Semestral</t>
        </is>
      </c>
      <c r="E1483" t="inlineStr">
        <is>
          <t>Positivo</t>
        </is>
      </c>
      <c r="F1483" s="134" t="n">
        <v>45473</v>
      </c>
      <c r="G1483" t="n">
        <v>100</v>
      </c>
      <c r="H1483" t="n">
        <v>100</v>
      </c>
      <c r="I1483" t="inlineStr">
        <is>
          <t>323-2024-06-30</t>
        </is>
      </c>
    </row>
    <row r="1484">
      <c r="A1484" t="n">
        <v>323</v>
      </c>
      <c r="B1484" t="inlineStr">
        <is>
          <t>Número de renovaciones de registro calificado</t>
        </is>
      </c>
      <c r="C1484" t="inlineStr">
        <is>
          <t>Creación, modificación y cierre de programas académicos</t>
        </is>
      </c>
      <c r="D1484" t="inlineStr">
        <is>
          <t>Semestral</t>
        </is>
      </c>
      <c r="E1484" t="inlineStr">
        <is>
          <t>Positivo</t>
        </is>
      </c>
      <c r="F1484" s="134" t="n">
        <v>45657</v>
      </c>
      <c r="H1484" t="n">
        <v>100</v>
      </c>
      <c r="I1484" t="inlineStr">
        <is>
          <t>323-2024-12-31</t>
        </is>
      </c>
    </row>
    <row r="1485">
      <c r="A1485" t="n">
        <v>323</v>
      </c>
      <c r="B1485" t="inlineStr">
        <is>
          <t>Número de renovaciones de registro calificado</t>
        </is>
      </c>
      <c r="C1485" t="inlineStr">
        <is>
          <t>Creación, modificación y cierre de programas académicos</t>
        </is>
      </c>
      <c r="D1485" t="inlineStr">
        <is>
          <t>Semestral</t>
        </is>
      </c>
      <c r="E1485" t="inlineStr">
        <is>
          <t>Positivo</t>
        </is>
      </c>
      <c r="F1485" s="134" t="n">
        <v>45838</v>
      </c>
      <c r="G1485" t="n">
        <v>100</v>
      </c>
      <c r="H1485" t="n">
        <v>100</v>
      </c>
      <c r="I1485" t="inlineStr">
        <is>
          <t>323-2025-06-30</t>
        </is>
      </c>
    </row>
    <row r="1486">
      <c r="A1486" t="n">
        <v>323</v>
      </c>
      <c r="B1486" t="inlineStr">
        <is>
          <t>Número de renovaciones de registro calificado</t>
        </is>
      </c>
      <c r="C1486" t="inlineStr">
        <is>
          <t>Creación, modificación y cierre de programas académicos</t>
        </is>
      </c>
      <c r="D1486" t="inlineStr">
        <is>
          <t>Semestral</t>
        </is>
      </c>
      <c r="E1486" t="inlineStr">
        <is>
          <t>Positivo</t>
        </is>
      </c>
      <c r="F1486" s="134" t="n">
        <v>46022</v>
      </c>
      <c r="G1486" t="n">
        <v>100</v>
      </c>
      <c r="H1486" t="n">
        <v>100</v>
      </c>
      <c r="I1486" t="inlineStr">
        <is>
          <t>323-2025-12-31</t>
        </is>
      </c>
    </row>
    <row r="1487">
      <c r="A1487" t="n">
        <v>324</v>
      </c>
      <c r="B1487" t="inlineStr">
        <is>
          <t>Número de programas nuevos radicados en el Ministerio de Educación</t>
        </is>
      </c>
      <c r="C1487" t="inlineStr">
        <is>
          <t>Creación, modificación y cierre de programas académicos</t>
        </is>
      </c>
      <c r="D1487" t="inlineStr">
        <is>
          <t>Semestral</t>
        </is>
      </c>
      <c r="E1487" t="inlineStr">
        <is>
          <t>Positivo</t>
        </is>
      </c>
      <c r="F1487" s="134" t="n">
        <v>45107</v>
      </c>
      <c r="H1487" t="n">
        <v>100</v>
      </c>
      <c r="I1487" t="inlineStr">
        <is>
          <t>324-2023-06-30</t>
        </is>
      </c>
    </row>
    <row r="1488">
      <c r="A1488" t="n">
        <v>324</v>
      </c>
      <c r="B1488" t="inlineStr">
        <is>
          <t>Número de programas nuevos radicados en el Ministerio de Educación</t>
        </is>
      </c>
      <c r="C1488" t="inlineStr">
        <is>
          <t>Creación, modificación y cierre de programas académicos</t>
        </is>
      </c>
      <c r="D1488" t="inlineStr">
        <is>
          <t>Semestral</t>
        </is>
      </c>
      <c r="E1488" t="inlineStr">
        <is>
          <t>Positivo</t>
        </is>
      </c>
      <c r="F1488" s="134" t="n">
        <v>45291</v>
      </c>
      <c r="G1488" t="n">
        <v>100</v>
      </c>
      <c r="H1488" t="n">
        <v>100</v>
      </c>
      <c r="I1488" t="inlineStr">
        <is>
          <t>324-2023-12-31</t>
        </is>
      </c>
    </row>
    <row r="1489">
      <c r="A1489" t="n">
        <v>324</v>
      </c>
      <c r="B1489" t="inlineStr">
        <is>
          <t>Número de programas nuevos radicados en el Ministerio de Educación</t>
        </is>
      </c>
      <c r="C1489" t="inlineStr">
        <is>
          <t>Creación, modificación y cierre de programas académicos</t>
        </is>
      </c>
      <c r="D1489" t="inlineStr">
        <is>
          <t>Semestral</t>
        </is>
      </c>
      <c r="E1489" t="inlineStr">
        <is>
          <t>Positivo</t>
        </is>
      </c>
      <c r="F1489" s="134" t="n">
        <v>45473</v>
      </c>
      <c r="H1489" t="n">
        <v>100</v>
      </c>
      <c r="I1489" t="inlineStr">
        <is>
          <t>324-2024-06-30</t>
        </is>
      </c>
    </row>
    <row r="1490">
      <c r="A1490" t="n">
        <v>324</v>
      </c>
      <c r="B1490" t="inlineStr">
        <is>
          <t>Número de programas nuevos radicados en el Ministerio de Educación</t>
        </is>
      </c>
      <c r="C1490" t="inlineStr">
        <is>
          <t>Creación, modificación y cierre de programas académicos</t>
        </is>
      </c>
      <c r="D1490" t="inlineStr">
        <is>
          <t>Semestral</t>
        </is>
      </c>
      <c r="E1490" t="inlineStr">
        <is>
          <t>Positivo</t>
        </is>
      </c>
      <c r="F1490" s="134" t="n">
        <v>45657</v>
      </c>
      <c r="G1490" t="n">
        <v>100</v>
      </c>
      <c r="H1490" t="n">
        <v>100</v>
      </c>
      <c r="I1490" t="inlineStr">
        <is>
          <t>324-2024-12-31</t>
        </is>
      </c>
    </row>
    <row r="1491">
      <c r="A1491" t="n">
        <v>324</v>
      </c>
      <c r="B1491" t="inlineStr">
        <is>
          <t>Número de programas nuevos radicados en el Ministerio de Educación</t>
        </is>
      </c>
      <c r="C1491" t="inlineStr">
        <is>
          <t>Creación, modificación y cierre de programas académicos</t>
        </is>
      </c>
      <c r="D1491" t="inlineStr">
        <is>
          <t>Semestral</t>
        </is>
      </c>
      <c r="E1491" t="inlineStr">
        <is>
          <t>Positivo</t>
        </is>
      </c>
      <c r="F1491" s="134" t="n">
        <v>45838</v>
      </c>
      <c r="G1491" t="n">
        <v>100</v>
      </c>
      <c r="H1491" t="n">
        <v>100</v>
      </c>
      <c r="I1491" t="inlineStr">
        <is>
          <t>324-2025-06-30</t>
        </is>
      </c>
    </row>
    <row r="1492">
      <c r="A1492" t="n">
        <v>324</v>
      </c>
      <c r="B1492" t="inlineStr">
        <is>
          <t>Número de programas nuevos radicados en el Ministerio de Educación</t>
        </is>
      </c>
      <c r="C1492" t="inlineStr">
        <is>
          <t>Creación, modificación y cierre de programas académicos</t>
        </is>
      </c>
      <c r="D1492" t="inlineStr">
        <is>
          <t>Semestral</t>
        </is>
      </c>
      <c r="E1492" t="inlineStr">
        <is>
          <t>Positivo</t>
        </is>
      </c>
      <c r="F1492" s="134" t="n">
        <v>46022</v>
      </c>
      <c r="G1492" t="n">
        <v>200</v>
      </c>
      <c r="H1492" t="n">
        <v>100</v>
      </c>
      <c r="I1492" t="inlineStr">
        <is>
          <t>324-2025-12-31</t>
        </is>
      </c>
    </row>
    <row r="1493">
      <c r="A1493" t="n">
        <v>325</v>
      </c>
      <c r="B1493" t="inlineStr">
        <is>
          <t>Número de programas nuevos con registro calificado aprobado - Metrica</t>
        </is>
      </c>
      <c r="C1493" t="inlineStr">
        <is>
          <t>Creación, modificación y cierre de programas académicos</t>
        </is>
      </c>
      <c r="D1493" t="inlineStr">
        <is>
          <t>Semestral</t>
        </is>
      </c>
      <c r="E1493" t="inlineStr">
        <is>
          <t>Positivo</t>
        </is>
      </c>
      <c r="F1493" s="134" t="n">
        <v>45107</v>
      </c>
      <c r="G1493" t="n">
        <v>100</v>
      </c>
      <c r="H1493" t="n">
        <v>100</v>
      </c>
      <c r="I1493" t="inlineStr">
        <is>
          <t>325-2023-06-30</t>
        </is>
      </c>
    </row>
    <row r="1494">
      <c r="A1494" t="n">
        <v>325</v>
      </c>
      <c r="B1494" t="inlineStr">
        <is>
          <t>Número de programas nuevos con registro calificado aprobado - Metrica</t>
        </is>
      </c>
      <c r="C1494" t="inlineStr">
        <is>
          <t>Creación, modificación y cierre de programas académicos</t>
        </is>
      </c>
      <c r="D1494" t="inlineStr">
        <is>
          <t>Semestral</t>
        </is>
      </c>
      <c r="E1494" t="inlineStr">
        <is>
          <t>Positivo</t>
        </is>
      </c>
      <c r="F1494" s="134" t="n">
        <v>45291</v>
      </c>
      <c r="H1494" t="n">
        <v>100</v>
      </c>
      <c r="I1494" t="inlineStr">
        <is>
          <t>325-2023-12-31</t>
        </is>
      </c>
    </row>
    <row r="1495">
      <c r="A1495" t="n">
        <v>325</v>
      </c>
      <c r="B1495" t="inlineStr">
        <is>
          <t>Número de programas nuevos con registro calificado aprobado - Metrica</t>
        </is>
      </c>
      <c r="C1495" t="inlineStr">
        <is>
          <t>Creación, modificación y cierre de programas académicos</t>
        </is>
      </c>
      <c r="D1495" t="inlineStr">
        <is>
          <t>Semestral</t>
        </is>
      </c>
      <c r="E1495" t="inlineStr">
        <is>
          <t>Positivo</t>
        </is>
      </c>
      <c r="F1495" s="134" t="n">
        <v>45473</v>
      </c>
      <c r="G1495" t="n">
        <v>100</v>
      </c>
      <c r="H1495" t="n">
        <v>100</v>
      </c>
      <c r="I1495" t="inlineStr">
        <is>
          <t>325-2024-06-30</t>
        </is>
      </c>
    </row>
    <row r="1496">
      <c r="A1496" t="n">
        <v>325</v>
      </c>
      <c r="B1496" t="inlineStr">
        <is>
          <t>Número de programas nuevos con registro calificado aprobado - Metrica</t>
        </is>
      </c>
      <c r="C1496" t="inlineStr">
        <is>
          <t>Creación, modificación y cierre de programas académicos</t>
        </is>
      </c>
      <c r="D1496" t="inlineStr">
        <is>
          <t>Semestral</t>
        </is>
      </c>
      <c r="E1496" t="inlineStr">
        <is>
          <t>Positivo</t>
        </is>
      </c>
      <c r="F1496" s="134" t="n">
        <v>45657</v>
      </c>
      <c r="G1496" t="n">
        <v>100</v>
      </c>
      <c r="H1496" t="n">
        <v>100</v>
      </c>
      <c r="I1496" t="inlineStr">
        <is>
          <t>325-2024-12-31</t>
        </is>
      </c>
    </row>
    <row r="1497">
      <c r="A1497" t="n">
        <v>325</v>
      </c>
      <c r="B1497" t="inlineStr">
        <is>
          <t>Número de programas nuevos con registro calificado aprobado - Metrica</t>
        </is>
      </c>
      <c r="C1497" t="inlineStr">
        <is>
          <t>Creación, modificación y cierre de programas académicos</t>
        </is>
      </c>
      <c r="D1497" t="inlineStr">
        <is>
          <t>Semestral</t>
        </is>
      </c>
      <c r="E1497" t="inlineStr">
        <is>
          <t>Positivo</t>
        </is>
      </c>
      <c r="F1497" s="134" t="n">
        <v>45838</v>
      </c>
      <c r="G1497" t="n">
        <v>100</v>
      </c>
      <c r="I1497" t="inlineStr">
        <is>
          <t>325-2025-06-30</t>
        </is>
      </c>
    </row>
    <row r="1498">
      <c r="A1498" t="n">
        <v>325</v>
      </c>
      <c r="B1498" t="inlineStr">
        <is>
          <t>Número de programas nuevos con registro calificado aprobado - Metrica</t>
        </is>
      </c>
      <c r="C1498" t="inlineStr">
        <is>
          <t>Creación, modificación y cierre de programas académicos</t>
        </is>
      </c>
      <c r="D1498" t="inlineStr">
        <is>
          <t>Semestral</t>
        </is>
      </c>
      <c r="E1498" t="inlineStr">
        <is>
          <t>Positivo</t>
        </is>
      </c>
      <c r="F1498" s="134" t="n">
        <v>46022</v>
      </c>
      <c r="G1498" t="n">
        <v>100</v>
      </c>
      <c r="I1498" t="inlineStr">
        <is>
          <t>325-2025-12-31</t>
        </is>
      </c>
    </row>
    <row r="1499">
      <c r="A1499" t="n">
        <v>326</v>
      </c>
      <c r="B1499" t="inlineStr">
        <is>
          <t>Número de informes de autoevaluación con fines de acreditación en alta calidad radicados- Metrica</t>
        </is>
      </c>
      <c r="C1499" t="inlineStr">
        <is>
          <t>Autoevaluación de programas académicos</t>
        </is>
      </c>
      <c r="D1499" t="inlineStr">
        <is>
          <t>Anual</t>
        </is>
      </c>
      <c r="E1499" t="inlineStr">
        <is>
          <t>Positivo</t>
        </is>
      </c>
      <c r="F1499" s="134" t="n">
        <v>45291</v>
      </c>
      <c r="G1499" t="n">
        <v>100</v>
      </c>
      <c r="H1499" t="n">
        <v>100</v>
      </c>
      <c r="I1499" t="inlineStr">
        <is>
          <t>326-2023-12-31</t>
        </is>
      </c>
    </row>
    <row r="1500">
      <c r="A1500" t="n">
        <v>326</v>
      </c>
      <c r="B1500" t="inlineStr">
        <is>
          <t>Número de informes de autoevaluación con fines de acreditación en alta calidad radicados- Metrica</t>
        </is>
      </c>
      <c r="C1500" t="inlineStr">
        <is>
          <t>Autoevaluación de programas académicos</t>
        </is>
      </c>
      <c r="D1500" t="inlineStr">
        <is>
          <t>Anual</t>
        </is>
      </c>
      <c r="E1500" t="inlineStr">
        <is>
          <t>Positivo</t>
        </is>
      </c>
      <c r="F1500" s="134" t="n">
        <v>45657</v>
      </c>
      <c r="I1500" t="inlineStr">
        <is>
          <t>326-2024-12-31</t>
        </is>
      </c>
    </row>
    <row r="1501">
      <c r="A1501" t="n">
        <v>326</v>
      </c>
      <c r="B1501" t="inlineStr">
        <is>
          <t>Número de informes de autoevaluación con fines de acreditación en alta calidad radicados- Metrica</t>
        </is>
      </c>
      <c r="C1501" t="inlineStr">
        <is>
          <t>Autoevaluación de programas académicos</t>
        </is>
      </c>
      <c r="D1501" t="inlineStr">
        <is>
          <t>Anual</t>
        </is>
      </c>
      <c r="E1501" t="inlineStr">
        <is>
          <t>Positivo</t>
        </is>
      </c>
      <c r="F1501" s="134" t="n">
        <v>46022</v>
      </c>
      <c r="G1501" t="n">
        <v>100</v>
      </c>
      <c r="I1501" t="inlineStr">
        <is>
          <t>326-2025-12-31</t>
        </is>
      </c>
    </row>
    <row r="1502">
      <c r="A1502" t="n">
        <v>327</v>
      </c>
      <c r="B1502" t="inlineStr">
        <is>
          <t>Número de programas con obtención de acreditación por primera vez- Metrica</t>
        </is>
      </c>
      <c r="C1502" t="inlineStr">
        <is>
          <t>Autoevaluación de programas académicos</t>
        </is>
      </c>
      <c r="D1502" t="inlineStr">
        <is>
          <t>Semestral</t>
        </is>
      </c>
      <c r="E1502" t="inlineStr">
        <is>
          <t>Positivo</t>
        </is>
      </c>
      <c r="F1502" s="134" t="n">
        <v>45107</v>
      </c>
      <c r="H1502" t="n">
        <v>100</v>
      </c>
      <c r="I1502" t="inlineStr">
        <is>
          <t>327-2023-06-30</t>
        </is>
      </c>
    </row>
    <row r="1503">
      <c r="A1503" t="n">
        <v>327</v>
      </c>
      <c r="B1503" t="inlineStr">
        <is>
          <t>Número de programas con obtención de acreditación por primera vez- Metrica</t>
        </is>
      </c>
      <c r="C1503" t="inlineStr">
        <is>
          <t>Autoevaluación de programas académicos</t>
        </is>
      </c>
      <c r="D1503" t="inlineStr">
        <is>
          <t>Semestral</t>
        </is>
      </c>
      <c r="E1503" t="inlineStr">
        <is>
          <t>Positivo</t>
        </is>
      </c>
      <c r="F1503" s="134" t="n">
        <v>45291</v>
      </c>
      <c r="G1503" t="n">
        <v>100</v>
      </c>
      <c r="H1503" t="n">
        <v>100</v>
      </c>
      <c r="I1503" t="inlineStr">
        <is>
          <t>327-2023-12-31</t>
        </is>
      </c>
    </row>
    <row r="1504">
      <c r="A1504" t="n">
        <v>327</v>
      </c>
      <c r="B1504" t="inlineStr">
        <is>
          <t>Número de programas con obtención de acreditación por primera vez- Metrica</t>
        </is>
      </c>
      <c r="C1504" t="inlineStr">
        <is>
          <t>Autoevaluación de programas académicos</t>
        </is>
      </c>
      <c r="D1504" t="inlineStr">
        <is>
          <t>Semestral</t>
        </is>
      </c>
      <c r="E1504" t="inlineStr">
        <is>
          <t>Positivo</t>
        </is>
      </c>
      <c r="F1504" s="134" t="n">
        <v>45473</v>
      </c>
      <c r="H1504" t="n">
        <v>100</v>
      </c>
      <c r="I1504" t="inlineStr">
        <is>
          <t>327-2024-06-30</t>
        </is>
      </c>
    </row>
    <row r="1505">
      <c r="A1505" t="n">
        <v>327</v>
      </c>
      <c r="B1505" t="inlineStr">
        <is>
          <t>Número de programas con obtención de acreditación por primera vez- Metrica</t>
        </is>
      </c>
      <c r="C1505" t="inlineStr">
        <is>
          <t>Autoevaluación de programas académicos</t>
        </is>
      </c>
      <c r="D1505" t="inlineStr">
        <is>
          <t>Semestral</t>
        </is>
      </c>
      <c r="E1505" t="inlineStr">
        <is>
          <t>Positivo</t>
        </is>
      </c>
      <c r="F1505" s="134" t="n">
        <v>45657</v>
      </c>
      <c r="H1505" t="n">
        <v>100</v>
      </c>
      <c r="I1505" t="inlineStr">
        <is>
          <t>327-2024-12-31</t>
        </is>
      </c>
    </row>
    <row r="1506">
      <c r="A1506" t="n">
        <v>327</v>
      </c>
      <c r="B1506" t="inlineStr">
        <is>
          <t>Número de programas con obtención de acreditación por primera vez- Metrica</t>
        </is>
      </c>
      <c r="C1506" t="inlineStr">
        <is>
          <t>Autoevaluación de programas académicos</t>
        </is>
      </c>
      <c r="D1506" t="inlineStr">
        <is>
          <t>Semestral</t>
        </is>
      </c>
      <c r="E1506" t="inlineStr">
        <is>
          <t>Positivo</t>
        </is>
      </c>
      <c r="F1506" s="134" t="n">
        <v>45838</v>
      </c>
      <c r="G1506" t="n">
        <v>100</v>
      </c>
      <c r="H1506" t="n">
        <v>100</v>
      </c>
      <c r="I1506" t="inlineStr">
        <is>
          <t>327-2025-06-30</t>
        </is>
      </c>
    </row>
    <row r="1507">
      <c r="A1507" t="n">
        <v>327</v>
      </c>
      <c r="B1507" t="inlineStr">
        <is>
          <t>Número de programas con obtención de acreditación por primera vez- Metrica</t>
        </is>
      </c>
      <c r="C1507" t="inlineStr">
        <is>
          <t>Autoevaluación de programas académicos</t>
        </is>
      </c>
      <c r="D1507" t="inlineStr">
        <is>
          <t>Semestral</t>
        </is>
      </c>
      <c r="E1507" t="inlineStr">
        <is>
          <t>Positivo</t>
        </is>
      </c>
      <c r="F1507" s="134" t="n">
        <v>46022</v>
      </c>
      <c r="G1507" t="n">
        <v>100</v>
      </c>
      <c r="H1507" t="n">
        <v>100</v>
      </c>
      <c r="I1507" t="inlineStr">
        <is>
          <t>327-2025-12-31</t>
        </is>
      </c>
    </row>
    <row r="1508">
      <c r="A1508" t="n">
        <v>332</v>
      </c>
      <c r="B1508" t="inlineStr">
        <is>
          <t>Índice de rotación</t>
        </is>
      </c>
      <c r="C1508" t="inlineStr">
        <is>
          <t>GESTIÓN Y DESARROLLO DEL TALENTO HUMANO</t>
        </is>
      </c>
      <c r="D1508" t="inlineStr">
        <is>
          <t>Semestral</t>
        </is>
      </c>
      <c r="E1508" t="inlineStr">
        <is>
          <t>Negativo</t>
        </is>
      </c>
      <c r="F1508" s="134" t="n">
        <v>45107</v>
      </c>
      <c r="G1508" t="n">
        <v>1.57</v>
      </c>
      <c r="H1508" t="n">
        <v>1.8</v>
      </c>
      <c r="I1508" t="inlineStr">
        <is>
          <t>332-2023-06-30</t>
        </is>
      </c>
    </row>
    <row r="1509">
      <c r="A1509" t="n">
        <v>332</v>
      </c>
      <c r="B1509" t="inlineStr">
        <is>
          <t>Índice de rotación</t>
        </is>
      </c>
      <c r="C1509" t="inlineStr">
        <is>
          <t>GESTIÓN Y DESARROLLO DEL TALENTO HUMANO</t>
        </is>
      </c>
      <c r="D1509" t="inlineStr">
        <is>
          <t>Semestral</t>
        </is>
      </c>
      <c r="E1509" t="inlineStr">
        <is>
          <t>Negativo</t>
        </is>
      </c>
      <c r="F1509" s="134" t="n">
        <v>45291</v>
      </c>
      <c r="G1509" t="n">
        <v>1.3</v>
      </c>
      <c r="H1509" t="n">
        <v>1.8</v>
      </c>
      <c r="I1509" t="inlineStr">
        <is>
          <t>332-2023-12-31</t>
        </is>
      </c>
    </row>
    <row r="1510">
      <c r="A1510" t="n">
        <v>332</v>
      </c>
      <c r="B1510" t="inlineStr">
        <is>
          <t>Índice de rotación</t>
        </is>
      </c>
      <c r="C1510" t="inlineStr">
        <is>
          <t>GESTIÓN Y DESARROLLO DEL TALENTO HUMANO</t>
        </is>
      </c>
      <c r="D1510" t="inlineStr">
        <is>
          <t>Semestral</t>
        </is>
      </c>
      <c r="E1510" t="inlineStr">
        <is>
          <t>Negativo</t>
        </is>
      </c>
      <c r="F1510" s="134" t="n">
        <v>45473</v>
      </c>
      <c r="G1510" t="n">
        <v>1.48</v>
      </c>
      <c r="H1510" t="n">
        <v>1.5</v>
      </c>
      <c r="I1510" t="inlineStr">
        <is>
          <t>332-2024-06-30</t>
        </is>
      </c>
    </row>
    <row r="1511">
      <c r="A1511" t="n">
        <v>332</v>
      </c>
      <c r="B1511" t="inlineStr">
        <is>
          <t>Índice de rotación</t>
        </is>
      </c>
      <c r="C1511" t="inlineStr">
        <is>
          <t>GESTIÓN Y DESARROLLO DEL TALENTO HUMANO</t>
        </is>
      </c>
      <c r="D1511" t="inlineStr">
        <is>
          <t>Semestral</t>
        </is>
      </c>
      <c r="E1511" t="inlineStr">
        <is>
          <t>Negativo</t>
        </is>
      </c>
      <c r="F1511" s="134" t="n">
        <v>45657</v>
      </c>
      <c r="G1511" t="n">
        <v>0.82</v>
      </c>
      <c r="H1511" t="n">
        <v>1.8</v>
      </c>
      <c r="I1511" t="inlineStr">
        <is>
          <t>332-2024-12-31</t>
        </is>
      </c>
    </row>
    <row r="1512">
      <c r="A1512" t="n">
        <v>332</v>
      </c>
      <c r="B1512" t="inlineStr">
        <is>
          <t>Índice de rotación</t>
        </is>
      </c>
      <c r="C1512" t="inlineStr">
        <is>
          <t>GESTIÓN Y DESARROLLO DEL TALENTO HUMANO</t>
        </is>
      </c>
      <c r="D1512" t="inlineStr">
        <is>
          <t>Semestral</t>
        </is>
      </c>
      <c r="E1512" t="inlineStr">
        <is>
          <t>Negativo</t>
        </is>
      </c>
      <c r="F1512" s="134" t="n">
        <v>45838</v>
      </c>
      <c r="G1512" t="n">
        <v>0.85</v>
      </c>
      <c r="H1512" t="n">
        <v>1.18</v>
      </c>
      <c r="I1512" t="inlineStr">
        <is>
          <t>332-2025-06-30</t>
        </is>
      </c>
    </row>
    <row r="1513">
      <c r="A1513" t="n">
        <v>332</v>
      </c>
      <c r="B1513" t="inlineStr">
        <is>
          <t>Índice de rotación</t>
        </is>
      </c>
      <c r="C1513" t="inlineStr">
        <is>
          <t>GESTIÓN Y DESARROLLO DEL TALENTO HUMANO</t>
        </is>
      </c>
      <c r="D1513" t="inlineStr">
        <is>
          <t>Semestral</t>
        </is>
      </c>
      <c r="E1513" t="inlineStr">
        <is>
          <t>Negativo</t>
        </is>
      </c>
      <c r="F1513" s="134" t="n">
        <v>46022</v>
      </c>
      <c r="G1513" t="n">
        <v>0.93</v>
      </c>
      <c r="H1513" t="n">
        <v>1.18</v>
      </c>
      <c r="I1513" t="inlineStr">
        <is>
          <t>332-2025-12-31</t>
        </is>
      </c>
    </row>
    <row r="1514">
      <c r="A1514" t="n">
        <v>334</v>
      </c>
      <c r="B1514" t="inlineStr">
        <is>
          <t>Resultado de la evaluación 360 (evaluación por competencias)</t>
        </is>
      </c>
      <c r="C1514" t="inlineStr">
        <is>
          <t>GESTIÓN Y DESARROLLO DEL TALENTO HUMANO</t>
        </is>
      </c>
      <c r="D1514" t="inlineStr">
        <is>
          <t>Anual</t>
        </is>
      </c>
      <c r="E1514" t="inlineStr">
        <is>
          <t>Positivo</t>
        </is>
      </c>
      <c r="F1514" s="134" t="n">
        <v>44926</v>
      </c>
      <c r="G1514" t="n">
        <v>86</v>
      </c>
      <c r="I1514" t="inlineStr">
        <is>
          <t>334-2022-12-31</t>
        </is>
      </c>
    </row>
    <row r="1515">
      <c r="A1515" t="n">
        <v>334</v>
      </c>
      <c r="B1515" t="inlineStr">
        <is>
          <t>Resultado de la evaluación 360 (evaluación por competencias)</t>
        </is>
      </c>
      <c r="C1515" t="inlineStr">
        <is>
          <t>GESTIÓN Y DESARROLLO DEL TALENTO HUMANO</t>
        </is>
      </c>
      <c r="D1515" t="inlineStr">
        <is>
          <t>Anual</t>
        </is>
      </c>
      <c r="E1515" t="inlineStr">
        <is>
          <t>Positivo</t>
        </is>
      </c>
      <c r="F1515" s="134" t="n">
        <v>45291</v>
      </c>
      <c r="G1515" t="n">
        <v>88.39</v>
      </c>
      <c r="H1515" t="n">
        <v>88</v>
      </c>
      <c r="I1515" t="inlineStr">
        <is>
          <t>334-2023-12-31</t>
        </is>
      </c>
    </row>
    <row r="1516">
      <c r="A1516" t="n">
        <v>334</v>
      </c>
      <c r="B1516" t="inlineStr">
        <is>
          <t>Resultado de la evaluación 360 (evaluación por competencias)</t>
        </is>
      </c>
      <c r="C1516" t="inlineStr">
        <is>
          <t>GESTIÓN Y DESARROLLO DEL TALENTO HUMANO</t>
        </is>
      </c>
      <c r="D1516" t="inlineStr">
        <is>
          <t>Anual</t>
        </is>
      </c>
      <c r="E1516" t="inlineStr">
        <is>
          <t>Positivo</t>
        </is>
      </c>
      <c r="F1516" s="134" t="n">
        <v>45657</v>
      </c>
      <c r="G1516" t="n">
        <v>88.84</v>
      </c>
      <c r="H1516" t="n">
        <v>88</v>
      </c>
      <c r="I1516" t="inlineStr">
        <is>
          <t>334-2024-12-31</t>
        </is>
      </c>
    </row>
    <row r="1517">
      <c r="A1517" t="n">
        <v>334</v>
      </c>
      <c r="B1517" t="inlineStr">
        <is>
          <t>Resultado de la evaluación 360 (evaluación por competencias)</t>
        </is>
      </c>
      <c r="C1517" t="inlineStr">
        <is>
          <t>GESTIÓN Y DESARROLLO DEL TALENTO HUMANO</t>
        </is>
      </c>
      <c r="D1517" t="inlineStr">
        <is>
          <t>Anual</t>
        </is>
      </c>
      <c r="E1517" t="inlineStr">
        <is>
          <t>Positivo</t>
        </is>
      </c>
      <c r="F1517" s="134" t="n">
        <v>46022</v>
      </c>
      <c r="G1517" t="n">
        <v>90.09999999999999</v>
      </c>
      <c r="H1517" t="n">
        <v>89</v>
      </c>
      <c r="I1517" t="inlineStr">
        <is>
          <t>334-2025-12-31</t>
        </is>
      </c>
    </row>
    <row r="1518">
      <c r="A1518" t="n">
        <v>336</v>
      </c>
      <c r="B1518" t="inlineStr">
        <is>
          <t>Materiales bibliográficos en formato físico con estado de perdida</t>
        </is>
      </c>
      <c r="C1518" t="inlineStr">
        <is>
          <t>Biblioteca Institucional</t>
        </is>
      </c>
      <c r="D1518" t="inlineStr">
        <is>
          <t>Anual</t>
        </is>
      </c>
      <c r="E1518" t="inlineStr">
        <is>
          <t>Negativo</t>
        </is>
      </c>
      <c r="F1518" s="134" t="n">
        <v>45291</v>
      </c>
      <c r="G1518" t="n">
        <v>1.742198218602321</v>
      </c>
      <c r="H1518" t="n">
        <v>2</v>
      </c>
      <c r="I1518" t="inlineStr">
        <is>
          <t>336-2023-12-31</t>
        </is>
      </c>
    </row>
    <row r="1519">
      <c r="A1519" t="n">
        <v>336</v>
      </c>
      <c r="B1519" t="inlineStr">
        <is>
          <t>Materiales bibliográficos en formato físico con estado de perdida</t>
        </is>
      </c>
      <c r="C1519" t="inlineStr">
        <is>
          <t>Biblioteca Institucional</t>
        </is>
      </c>
      <c r="D1519" t="inlineStr">
        <is>
          <t>Anual</t>
        </is>
      </c>
      <c r="E1519" t="inlineStr">
        <is>
          <t>Negativo</t>
        </is>
      </c>
      <c r="F1519" s="134" t="n">
        <v>45657</v>
      </c>
      <c r="G1519" t="n">
        <v>0.79</v>
      </c>
      <c r="H1519" t="n">
        <v>2</v>
      </c>
      <c r="I1519" t="inlineStr">
        <is>
          <t>336-2024-12-31</t>
        </is>
      </c>
    </row>
    <row r="1520">
      <c r="A1520" t="n">
        <v>336</v>
      </c>
      <c r="B1520" t="inlineStr">
        <is>
          <t>Materiales bibliográficos en formato físico con estado de perdida</t>
        </is>
      </c>
      <c r="C1520" t="inlineStr">
        <is>
          <t>Biblioteca Institucional</t>
        </is>
      </c>
      <c r="D1520" t="inlineStr">
        <is>
          <t>Anual</t>
        </is>
      </c>
      <c r="E1520" t="inlineStr">
        <is>
          <t>Negativo</t>
        </is>
      </c>
      <c r="F1520" s="134" t="n">
        <v>46022</v>
      </c>
      <c r="G1520" t="n">
        <v>0.36</v>
      </c>
      <c r="H1520" t="n">
        <v>2</v>
      </c>
      <c r="I1520" t="inlineStr">
        <is>
          <t>336-2025-12-31</t>
        </is>
      </c>
    </row>
    <row r="1521">
      <c r="A1521" t="n">
        <v>337</v>
      </c>
      <c r="B1521" t="inlineStr">
        <is>
          <t>Número de programas con renovación de acreditación en alta calidad - Metrica</t>
        </is>
      </c>
      <c r="C1521" t="inlineStr">
        <is>
          <t>Autoevaluación de programas académicos</t>
        </is>
      </c>
      <c r="D1521" t="inlineStr">
        <is>
          <t>Semestral</t>
        </is>
      </c>
      <c r="E1521" t="inlineStr">
        <is>
          <t>Positivo</t>
        </is>
      </c>
      <c r="F1521" s="134" t="n">
        <v>45107</v>
      </c>
      <c r="H1521" t="n">
        <v>100</v>
      </c>
      <c r="I1521" t="inlineStr">
        <is>
          <t>337-2023-06-30</t>
        </is>
      </c>
    </row>
    <row r="1522">
      <c r="A1522" t="n">
        <v>337</v>
      </c>
      <c r="B1522" t="inlineStr">
        <is>
          <t>Número de programas con renovación de acreditación en alta calidad - Metrica</t>
        </is>
      </c>
      <c r="C1522" t="inlineStr">
        <is>
          <t>Autoevaluación de programas académicos</t>
        </is>
      </c>
      <c r="D1522" t="inlineStr">
        <is>
          <t>Semestral</t>
        </is>
      </c>
      <c r="E1522" t="inlineStr">
        <is>
          <t>Positivo</t>
        </is>
      </c>
      <c r="F1522" s="134" t="n">
        <v>45291</v>
      </c>
      <c r="G1522" t="n">
        <v>100</v>
      </c>
      <c r="H1522" t="n">
        <v>100</v>
      </c>
      <c r="I1522" t="inlineStr">
        <is>
          <t>337-2023-12-31</t>
        </is>
      </c>
    </row>
    <row r="1523">
      <c r="A1523" t="n">
        <v>337</v>
      </c>
      <c r="B1523" t="inlineStr">
        <is>
          <t>Número de programas con renovación de acreditación en alta calidad - Metrica</t>
        </is>
      </c>
      <c r="C1523" t="inlineStr">
        <is>
          <t>Autoevaluación de programas académicos</t>
        </is>
      </c>
      <c r="D1523" t="inlineStr">
        <is>
          <t>Semestral</t>
        </is>
      </c>
      <c r="E1523" t="inlineStr">
        <is>
          <t>Positivo</t>
        </is>
      </c>
      <c r="F1523" s="134" t="n">
        <v>45473</v>
      </c>
      <c r="G1523" t="n">
        <v>100</v>
      </c>
      <c r="H1523" t="n">
        <v>100</v>
      </c>
      <c r="I1523" t="inlineStr">
        <is>
          <t>337-2024-06-30</t>
        </is>
      </c>
    </row>
    <row r="1524">
      <c r="A1524" t="n">
        <v>337</v>
      </c>
      <c r="B1524" t="inlineStr">
        <is>
          <t>Número de programas con renovación de acreditación en alta calidad - Metrica</t>
        </is>
      </c>
      <c r="C1524" t="inlineStr">
        <is>
          <t>Autoevaluación de programas académicos</t>
        </is>
      </c>
      <c r="D1524" t="inlineStr">
        <is>
          <t>Semestral</t>
        </is>
      </c>
      <c r="E1524" t="inlineStr">
        <is>
          <t>Positivo</t>
        </is>
      </c>
      <c r="F1524" s="134" t="n">
        <v>45657</v>
      </c>
      <c r="H1524" t="n">
        <v>100</v>
      </c>
      <c r="I1524" t="inlineStr">
        <is>
          <t>337-2024-12-31</t>
        </is>
      </c>
    </row>
    <row r="1525">
      <c r="A1525" t="n">
        <v>337</v>
      </c>
      <c r="B1525" t="inlineStr">
        <is>
          <t>Número de programas con renovación de acreditación en alta calidad - Metrica</t>
        </is>
      </c>
      <c r="C1525" t="inlineStr">
        <is>
          <t>Autoevaluación de programas académicos</t>
        </is>
      </c>
      <c r="D1525" t="inlineStr">
        <is>
          <t>Semestral</t>
        </is>
      </c>
      <c r="E1525" t="inlineStr">
        <is>
          <t>Positivo</t>
        </is>
      </c>
      <c r="F1525" s="134" t="n">
        <v>45838</v>
      </c>
      <c r="H1525" t="n">
        <v>100</v>
      </c>
      <c r="I1525" t="inlineStr">
        <is>
          <t>337-2025-06-30</t>
        </is>
      </c>
    </row>
    <row r="1526">
      <c r="A1526" t="n">
        <v>337</v>
      </c>
      <c r="B1526" t="inlineStr">
        <is>
          <t>Número de programas con renovación de acreditación en alta calidad - Metrica</t>
        </is>
      </c>
      <c r="C1526" t="inlineStr">
        <is>
          <t>Autoevaluación de programas académicos</t>
        </is>
      </c>
      <c r="D1526" t="inlineStr">
        <is>
          <t>Semestral</t>
        </is>
      </c>
      <c r="E1526" t="inlineStr">
        <is>
          <t>Positivo</t>
        </is>
      </c>
      <c r="F1526" s="134" t="n">
        <v>46022</v>
      </c>
      <c r="H1526" t="n">
        <v>100</v>
      </c>
      <c r="I1526" t="inlineStr">
        <is>
          <t>337-2025-12-31</t>
        </is>
      </c>
    </row>
    <row r="1527">
      <c r="A1527" t="n">
        <v>338</v>
      </c>
      <c r="B1527" t="inlineStr">
        <is>
          <t>Número de programas con condiciones iniciales aprobadas (indicador externo)- Metrica</t>
        </is>
      </c>
      <c r="C1527" t="inlineStr">
        <is>
          <t>Autoevaluación de programas académicos</t>
        </is>
      </c>
      <c r="D1527" t="inlineStr">
        <is>
          <t>Semestral</t>
        </is>
      </c>
      <c r="E1527" t="inlineStr">
        <is>
          <t>Positivo</t>
        </is>
      </c>
      <c r="F1527" s="134" t="n">
        <v>45107</v>
      </c>
      <c r="G1527" t="n">
        <v>100</v>
      </c>
      <c r="H1527" t="n">
        <v>100</v>
      </c>
      <c r="I1527" t="inlineStr">
        <is>
          <t>338-2023-06-30</t>
        </is>
      </c>
    </row>
    <row r="1528">
      <c r="A1528" t="n">
        <v>338</v>
      </c>
      <c r="B1528" t="inlineStr">
        <is>
          <t>Número de programas con condiciones iniciales aprobadas (indicador externo)- Metrica</t>
        </is>
      </c>
      <c r="C1528" t="inlineStr">
        <is>
          <t>Autoevaluación de programas académicos</t>
        </is>
      </c>
      <c r="D1528" t="inlineStr">
        <is>
          <t>Semestral</t>
        </is>
      </c>
      <c r="E1528" t="inlineStr">
        <is>
          <t>Positivo</t>
        </is>
      </c>
      <c r="F1528" s="134" t="n">
        <v>45291</v>
      </c>
      <c r="H1528" t="n">
        <v>100</v>
      </c>
      <c r="I1528" t="inlineStr">
        <is>
          <t>338-2023-12-31</t>
        </is>
      </c>
    </row>
    <row r="1529">
      <c r="A1529" t="n">
        <v>338</v>
      </c>
      <c r="B1529" t="inlineStr">
        <is>
          <t>Número de programas con condiciones iniciales aprobadas (indicador externo)- Metrica</t>
        </is>
      </c>
      <c r="C1529" t="inlineStr">
        <is>
          <t>Autoevaluación de programas académicos</t>
        </is>
      </c>
      <c r="D1529" t="inlineStr">
        <is>
          <t>Semestral</t>
        </is>
      </c>
      <c r="E1529" t="inlineStr">
        <is>
          <t>Positivo</t>
        </is>
      </c>
      <c r="F1529" s="134" t="n">
        <v>45473</v>
      </c>
      <c r="G1529" t="n">
        <v>100</v>
      </c>
      <c r="H1529" t="n">
        <v>100</v>
      </c>
      <c r="I1529" t="inlineStr">
        <is>
          <t>338-2024-06-30</t>
        </is>
      </c>
    </row>
    <row r="1530">
      <c r="A1530" t="n">
        <v>338</v>
      </c>
      <c r="B1530" t="inlineStr">
        <is>
          <t>Número de programas con condiciones iniciales aprobadas (indicador externo)- Metrica</t>
        </is>
      </c>
      <c r="C1530" t="inlineStr">
        <is>
          <t>Autoevaluación de programas académicos</t>
        </is>
      </c>
      <c r="D1530" t="inlineStr">
        <is>
          <t>Semestral</t>
        </is>
      </c>
      <c r="E1530" t="inlineStr">
        <is>
          <t>Positivo</t>
        </is>
      </c>
      <c r="F1530" s="134" t="n">
        <v>45657</v>
      </c>
      <c r="H1530" t="n">
        <v>100</v>
      </c>
      <c r="I1530" t="inlineStr">
        <is>
          <t>338-2024-12-31</t>
        </is>
      </c>
    </row>
    <row r="1531">
      <c r="A1531" t="n">
        <v>338</v>
      </c>
      <c r="B1531" t="inlineStr">
        <is>
          <t>Número de programas con condiciones iniciales aprobadas (indicador externo)- Metrica</t>
        </is>
      </c>
      <c r="C1531" t="inlineStr">
        <is>
          <t>Autoevaluación de programas académicos</t>
        </is>
      </c>
      <c r="D1531" t="inlineStr">
        <is>
          <t>Semestral</t>
        </is>
      </c>
      <c r="E1531" t="inlineStr">
        <is>
          <t>Positivo</t>
        </is>
      </c>
      <c r="F1531" s="134" t="n">
        <v>45838</v>
      </c>
      <c r="G1531" t="n">
        <v>100</v>
      </c>
      <c r="H1531" t="n">
        <v>100</v>
      </c>
      <c r="I1531" t="inlineStr">
        <is>
          <t>338-2025-06-30</t>
        </is>
      </c>
    </row>
    <row r="1532">
      <c r="A1532" t="n">
        <v>338</v>
      </c>
      <c r="B1532" t="inlineStr">
        <is>
          <t>Número de programas con condiciones iniciales aprobadas (indicador externo)- Metrica</t>
        </is>
      </c>
      <c r="C1532" t="inlineStr">
        <is>
          <t>Autoevaluación de programas académicos</t>
        </is>
      </c>
      <c r="D1532" t="inlineStr">
        <is>
          <t>Semestral</t>
        </is>
      </c>
      <c r="E1532" t="inlineStr">
        <is>
          <t>Positivo</t>
        </is>
      </c>
      <c r="F1532" s="134" t="n">
        <v>46022</v>
      </c>
      <c r="G1532" t="n">
        <v>100</v>
      </c>
      <c r="H1532" t="n">
        <v>100</v>
      </c>
      <c r="I1532" t="inlineStr">
        <is>
          <t>338-2025-12-31</t>
        </is>
      </c>
    </row>
    <row r="1533">
      <c r="A1533" t="n">
        <v>339</v>
      </c>
      <c r="B1533" t="inlineStr">
        <is>
          <t>Programas acreditables acreditados Sede Bogotá</t>
        </is>
      </c>
      <c r="C1533" t="inlineStr">
        <is>
          <t>Autoevaluación institucional</t>
        </is>
      </c>
      <c r="D1533" t="inlineStr">
        <is>
          <t>Anual</t>
        </is>
      </c>
      <c r="E1533" t="inlineStr">
        <is>
          <t>Positivo</t>
        </is>
      </c>
      <c r="F1533" s="134" t="n">
        <v>45291</v>
      </c>
      <c r="G1533" t="n">
        <v>28.57142857142857</v>
      </c>
      <c r="H1533" t="n">
        <v>30</v>
      </c>
      <c r="I1533" t="inlineStr">
        <is>
          <t>339-2023-12-31</t>
        </is>
      </c>
    </row>
    <row r="1534">
      <c r="A1534" t="n">
        <v>339</v>
      </c>
      <c r="B1534" t="inlineStr">
        <is>
          <t>Programas acreditables acreditados Sede Bogotá</t>
        </is>
      </c>
      <c r="C1534" t="inlineStr">
        <is>
          <t>Autoevaluación institucional</t>
        </is>
      </c>
      <c r="D1534" t="inlineStr">
        <is>
          <t>Anual</t>
        </is>
      </c>
      <c r="E1534" t="inlineStr">
        <is>
          <t>Positivo</t>
        </is>
      </c>
      <c r="F1534" s="134" t="n">
        <v>45657</v>
      </c>
      <c r="G1534" t="n">
        <v>30.3</v>
      </c>
      <c r="H1534" t="n">
        <v>30</v>
      </c>
      <c r="I1534" t="inlineStr">
        <is>
          <t>339-2024-12-31</t>
        </is>
      </c>
    </row>
    <row r="1535">
      <c r="A1535" t="n">
        <v>339</v>
      </c>
      <c r="B1535" t="inlineStr">
        <is>
          <t>Programas acreditables acreditados Sede Bogotá</t>
        </is>
      </c>
      <c r="C1535" t="inlineStr">
        <is>
          <t>Autoevaluación institucional</t>
        </is>
      </c>
      <c r="D1535" t="inlineStr">
        <is>
          <t>Anual</t>
        </is>
      </c>
      <c r="E1535" t="inlineStr">
        <is>
          <t>Positivo</t>
        </is>
      </c>
      <c r="F1535" s="134" t="n">
        <v>46022</v>
      </c>
      <c r="G1535" t="n">
        <v>35.29</v>
      </c>
      <c r="H1535" t="n">
        <v>30</v>
      </c>
      <c r="I1535" t="inlineStr">
        <is>
          <t>339-2025-12-31</t>
        </is>
      </c>
    </row>
    <row r="1536">
      <c r="A1536" t="n">
        <v>341</v>
      </c>
      <c r="B1536" t="inlineStr">
        <is>
          <t>Eficiencia en la reducción de costos en la gestión del abastecimiento</t>
        </is>
      </c>
      <c r="C1536" t="inlineStr">
        <is>
          <t>GESTIÓN DE ABASTECIMIENTO</t>
        </is>
      </c>
      <c r="D1536" t="inlineStr">
        <is>
          <t>Semestral</t>
        </is>
      </c>
      <c r="E1536" t="inlineStr">
        <is>
          <t>Positivo</t>
        </is>
      </c>
      <c r="F1536" s="134" t="n">
        <v>45107</v>
      </c>
      <c r="G1536" t="n">
        <v>123.86966666667</v>
      </c>
      <c r="H1536" t="n">
        <v>100</v>
      </c>
      <c r="I1536" t="inlineStr">
        <is>
          <t>341-2023-06-30</t>
        </is>
      </c>
    </row>
    <row r="1537">
      <c r="A1537" t="n">
        <v>341</v>
      </c>
      <c r="B1537" t="inlineStr">
        <is>
          <t>Eficiencia en la reducción de costos en la gestión del abastecimiento</t>
        </is>
      </c>
      <c r="C1537" t="inlineStr">
        <is>
          <t>GESTIÓN DE ABASTECIMIENTO</t>
        </is>
      </c>
      <c r="D1537" t="inlineStr">
        <is>
          <t>Semestral</t>
        </is>
      </c>
      <c r="E1537" t="inlineStr">
        <is>
          <t>Positivo</t>
        </is>
      </c>
      <c r="F1537" s="134" t="n">
        <v>45291</v>
      </c>
      <c r="G1537" t="n">
        <v>130.57</v>
      </c>
      <c r="H1537" t="n">
        <v>100</v>
      </c>
      <c r="I1537" t="inlineStr">
        <is>
          <t>341-2023-12-31</t>
        </is>
      </c>
    </row>
    <row r="1538">
      <c r="A1538" t="n">
        <v>341</v>
      </c>
      <c r="B1538" t="inlineStr">
        <is>
          <t>Eficiencia en la reducción de costos en la gestión del abastecimiento</t>
        </is>
      </c>
      <c r="C1538" t="inlineStr">
        <is>
          <t>GESTIÓN DE ABASTECIMIENTO</t>
        </is>
      </c>
      <c r="D1538" t="inlineStr">
        <is>
          <t>Semestral</t>
        </is>
      </c>
      <c r="E1538" t="inlineStr">
        <is>
          <t>Positivo</t>
        </is>
      </c>
      <c r="F1538" s="134" t="n">
        <v>45473</v>
      </c>
      <c r="G1538" t="n">
        <v>125</v>
      </c>
      <c r="H1538" t="n">
        <v>100</v>
      </c>
      <c r="I1538" t="inlineStr">
        <is>
          <t>341-2024-06-30</t>
        </is>
      </c>
    </row>
    <row r="1539">
      <c r="A1539" t="n">
        <v>341</v>
      </c>
      <c r="B1539" t="inlineStr">
        <is>
          <t>Eficiencia en la reducción de costos en la gestión del abastecimiento</t>
        </is>
      </c>
      <c r="C1539" t="inlineStr">
        <is>
          <t>GESTIÓN DE ABASTECIMIENTO</t>
        </is>
      </c>
      <c r="D1539" t="inlineStr">
        <is>
          <t>Semestral</t>
        </is>
      </c>
      <c r="E1539" t="inlineStr">
        <is>
          <t>Positivo</t>
        </is>
      </c>
      <c r="F1539" s="134" t="n">
        <v>45657</v>
      </c>
      <c r="G1539" t="n">
        <v>102.44</v>
      </c>
      <c r="H1539" t="n">
        <v>100</v>
      </c>
      <c r="I1539" t="inlineStr">
        <is>
          <t>341-2024-12-31</t>
        </is>
      </c>
    </row>
    <row r="1540">
      <c r="A1540" t="n">
        <v>341</v>
      </c>
      <c r="B1540" t="inlineStr">
        <is>
          <t>Eficiencia en la reducción de costos en la gestión del abastecimiento</t>
        </is>
      </c>
      <c r="C1540" t="inlineStr">
        <is>
          <t>GESTIÓN DE ABASTECIMIENTO</t>
        </is>
      </c>
      <c r="D1540" t="inlineStr">
        <is>
          <t>Semestral</t>
        </is>
      </c>
      <c r="E1540" t="inlineStr">
        <is>
          <t>Positivo</t>
        </is>
      </c>
      <c r="F1540" s="134" t="n">
        <v>45838</v>
      </c>
      <c r="G1540" t="n">
        <v>102.25</v>
      </c>
      <c r="H1540" t="n">
        <v>100</v>
      </c>
      <c r="I1540" t="inlineStr">
        <is>
          <t>341-2025-06-30</t>
        </is>
      </c>
    </row>
    <row r="1541">
      <c r="A1541" t="n">
        <v>341</v>
      </c>
      <c r="B1541" t="inlineStr">
        <is>
          <t>Eficiencia en la reducción de costos en la gestión del abastecimiento</t>
        </is>
      </c>
      <c r="C1541" t="inlineStr">
        <is>
          <t>GESTIÓN DE ABASTECIMIENTO</t>
        </is>
      </c>
      <c r="D1541" t="inlineStr">
        <is>
          <t>Semestral</t>
        </is>
      </c>
      <c r="E1541" t="inlineStr">
        <is>
          <t>Positivo</t>
        </is>
      </c>
      <c r="F1541" s="134" t="n">
        <v>46022</v>
      </c>
      <c r="G1541" t="n">
        <v>102.65</v>
      </c>
      <c r="H1541" t="n">
        <v>100</v>
      </c>
      <c r="I1541" t="inlineStr">
        <is>
          <t>341-2025-12-31</t>
        </is>
      </c>
    </row>
    <row r="1542">
      <c r="A1542" t="n">
        <v>344</v>
      </c>
      <c r="B1542" t="inlineStr">
        <is>
          <t>Cumplimiento del plan de Inducción institucional</t>
        </is>
      </c>
      <c r="C1542" t="inlineStr">
        <is>
          <t>GESTIÓN Y DESARROLLO DEL TALENTO HUMANO</t>
        </is>
      </c>
      <c r="D1542" t="inlineStr">
        <is>
          <t>Semestral</t>
        </is>
      </c>
      <c r="E1542" t="inlineStr">
        <is>
          <t>Positivo</t>
        </is>
      </c>
      <c r="F1542" s="134" t="n">
        <v>45107</v>
      </c>
      <c r="G1542" t="n">
        <v>97.74436090225601</v>
      </c>
      <c r="H1542" t="n">
        <v>90</v>
      </c>
      <c r="I1542" t="inlineStr">
        <is>
          <t>344-2023-06-30</t>
        </is>
      </c>
    </row>
    <row r="1543">
      <c r="A1543" t="n">
        <v>344</v>
      </c>
      <c r="B1543" t="inlineStr">
        <is>
          <t>Cumplimiento del plan de Inducción institucional</t>
        </is>
      </c>
      <c r="C1543" t="inlineStr">
        <is>
          <t>GESTIÓN Y DESARROLLO DEL TALENTO HUMANO</t>
        </is>
      </c>
      <c r="D1543" t="inlineStr">
        <is>
          <t>Semestral</t>
        </is>
      </c>
      <c r="E1543" t="inlineStr">
        <is>
          <t>Positivo</t>
        </is>
      </c>
      <c r="F1543" s="134" t="n">
        <v>45291</v>
      </c>
      <c r="G1543" t="n">
        <v>97.76000000000001</v>
      </c>
      <c r="H1543" t="n">
        <v>90</v>
      </c>
      <c r="I1543" t="inlineStr">
        <is>
          <t>344-2023-12-31</t>
        </is>
      </c>
    </row>
    <row r="1544">
      <c r="A1544" t="n">
        <v>344</v>
      </c>
      <c r="B1544" t="inlineStr">
        <is>
          <t>Cumplimiento del plan de Inducción institucional</t>
        </is>
      </c>
      <c r="C1544" t="inlineStr">
        <is>
          <t>GESTIÓN Y DESARROLLO DEL TALENTO HUMANO</t>
        </is>
      </c>
      <c r="D1544" t="inlineStr">
        <is>
          <t>Semestral</t>
        </is>
      </c>
      <c r="E1544" t="inlineStr">
        <is>
          <t>Positivo</t>
        </is>
      </c>
      <c r="F1544" s="134" t="n">
        <v>45473</v>
      </c>
      <c r="G1544" t="n">
        <v>97.34</v>
      </c>
      <c r="H1544" t="n">
        <v>93</v>
      </c>
      <c r="I1544" t="inlineStr">
        <is>
          <t>344-2024-06-30</t>
        </is>
      </c>
    </row>
    <row r="1545">
      <c r="A1545" t="n">
        <v>344</v>
      </c>
      <c r="B1545" t="inlineStr">
        <is>
          <t>Cumplimiento del plan de Inducción institucional</t>
        </is>
      </c>
      <c r="C1545" t="inlineStr">
        <is>
          <t>GESTIÓN Y DESARROLLO DEL TALENTO HUMANO</t>
        </is>
      </c>
      <c r="D1545" t="inlineStr">
        <is>
          <t>Semestral</t>
        </is>
      </c>
      <c r="E1545" t="inlineStr">
        <is>
          <t>Positivo</t>
        </is>
      </c>
      <c r="F1545" s="134" t="n">
        <v>45657</v>
      </c>
      <c r="G1545" t="n">
        <v>99.19</v>
      </c>
      <c r="H1545" t="n">
        <v>93</v>
      </c>
      <c r="I1545" t="inlineStr">
        <is>
          <t>344-2024-12-31</t>
        </is>
      </c>
    </row>
    <row r="1546">
      <c r="A1546" t="n">
        <v>344</v>
      </c>
      <c r="B1546" t="inlineStr">
        <is>
          <t>Cumplimiento del plan de Inducción institucional</t>
        </is>
      </c>
      <c r="C1546" t="inlineStr">
        <is>
          <t>GESTIÓN Y DESARROLLO DEL TALENTO HUMANO</t>
        </is>
      </c>
      <c r="D1546" t="inlineStr">
        <is>
          <t>Semestral</t>
        </is>
      </c>
      <c r="E1546" t="inlineStr">
        <is>
          <t>Positivo</t>
        </is>
      </c>
      <c r="F1546" s="134" t="n">
        <v>45838</v>
      </c>
      <c r="G1546" t="n">
        <v>99.43000000000001</v>
      </c>
      <c r="H1546" t="n">
        <v>93</v>
      </c>
      <c r="I1546" t="inlineStr">
        <is>
          <t>344-2025-06-30</t>
        </is>
      </c>
    </row>
    <row r="1547">
      <c r="A1547" t="n">
        <v>344</v>
      </c>
      <c r="B1547" t="inlineStr">
        <is>
          <t>Cumplimiento del plan de Inducción institucional</t>
        </is>
      </c>
      <c r="C1547" t="inlineStr">
        <is>
          <t>GESTIÓN Y DESARROLLO DEL TALENTO HUMANO</t>
        </is>
      </c>
      <c r="D1547" t="inlineStr">
        <is>
          <t>Semestral</t>
        </is>
      </c>
      <c r="E1547" t="inlineStr">
        <is>
          <t>Positivo</t>
        </is>
      </c>
      <c r="F1547" s="134" t="n">
        <v>46022</v>
      </c>
      <c r="G1547" t="n">
        <v>100</v>
      </c>
      <c r="H1547" t="n">
        <v>93</v>
      </c>
      <c r="I1547" t="inlineStr">
        <is>
          <t>344-2025-12-31</t>
        </is>
      </c>
    </row>
    <row r="1548">
      <c r="A1548" t="n">
        <v>346</v>
      </c>
      <c r="B1548" t="inlineStr">
        <is>
          <t>% de profesores impactados en actividades de Bienestar</t>
        </is>
      </c>
      <c r="C1548" t="inlineStr">
        <is>
          <t>GESTIÓN Y DESARROLLO DEL TALENTO HUMANO</t>
        </is>
      </c>
      <c r="D1548" t="inlineStr">
        <is>
          <t>Anual</t>
        </is>
      </c>
      <c r="E1548" t="inlineStr">
        <is>
          <t>Positivo</t>
        </is>
      </c>
      <c r="F1548" s="134" t="n">
        <v>45291</v>
      </c>
      <c r="G1548" t="n">
        <v>83.91608391608392</v>
      </c>
      <c r="I1548" t="inlineStr">
        <is>
          <t>346-2023-12-31</t>
        </is>
      </c>
    </row>
    <row r="1549">
      <c r="A1549" t="n">
        <v>346</v>
      </c>
      <c r="B1549" t="inlineStr">
        <is>
          <t>% de profesores impactados en actividades de Bienestar</t>
        </is>
      </c>
      <c r="C1549" t="inlineStr">
        <is>
          <t>GESTIÓN Y DESARROLLO DEL TALENTO HUMANO</t>
        </is>
      </c>
      <c r="D1549" t="inlineStr">
        <is>
          <t>Anual</t>
        </is>
      </c>
      <c r="E1549" t="inlineStr">
        <is>
          <t>Positivo</t>
        </is>
      </c>
      <c r="F1549" s="134" t="n">
        <v>45657</v>
      </c>
      <c r="G1549" t="n">
        <v>91.88</v>
      </c>
      <c r="H1549" t="n">
        <v>85</v>
      </c>
      <c r="I1549" t="inlineStr">
        <is>
          <t>346-2024-12-31</t>
        </is>
      </c>
    </row>
    <row r="1550">
      <c r="A1550" t="n">
        <v>346</v>
      </c>
      <c r="B1550" t="inlineStr">
        <is>
          <t>% de profesores impactados en actividades de Bienestar</t>
        </is>
      </c>
      <c r="C1550" t="inlineStr">
        <is>
          <t>GESTIÓN Y DESARROLLO DEL TALENTO HUMANO</t>
        </is>
      </c>
      <c r="D1550" t="inlineStr">
        <is>
          <t>Anual</t>
        </is>
      </c>
      <c r="E1550" t="inlineStr">
        <is>
          <t>Positivo</t>
        </is>
      </c>
      <c r="F1550" s="134" t="n">
        <v>46022</v>
      </c>
      <c r="G1550" t="n">
        <v>97.28</v>
      </c>
      <c r="H1550" t="n">
        <v>85</v>
      </c>
      <c r="I1550" t="inlineStr">
        <is>
          <t>346-2025-12-31</t>
        </is>
      </c>
    </row>
    <row r="1551">
      <c r="A1551" t="n">
        <v>347</v>
      </c>
      <c r="B1551" t="inlineStr">
        <is>
          <t>Legalizaciones y anticipos</t>
        </is>
      </c>
      <c r="C1551" t="inlineStr">
        <is>
          <t>Contabilidad</t>
        </is>
      </c>
      <c r="D1551" t="inlineStr">
        <is>
          <t>Trimestral</t>
        </is>
      </c>
      <c r="E1551" t="inlineStr">
        <is>
          <t>Negativo</t>
        </is>
      </c>
      <c r="F1551" s="134" t="n">
        <v>45016</v>
      </c>
      <c r="G1551" t="n">
        <v>5</v>
      </c>
      <c r="H1551" t="n">
        <v>0</v>
      </c>
      <c r="I1551" t="inlineStr">
        <is>
          <t>347-2023-03-31</t>
        </is>
      </c>
    </row>
    <row r="1552">
      <c r="A1552" t="n">
        <v>347</v>
      </c>
      <c r="B1552" t="inlineStr">
        <is>
          <t>Legalizaciones y anticipos</t>
        </is>
      </c>
      <c r="C1552" t="inlineStr">
        <is>
          <t>Contabilidad</t>
        </is>
      </c>
      <c r="D1552" t="inlineStr">
        <is>
          <t>Trimestral</t>
        </is>
      </c>
      <c r="E1552" t="inlineStr">
        <is>
          <t>Negativo</t>
        </is>
      </c>
      <c r="F1552" s="134" t="n">
        <v>45107</v>
      </c>
      <c r="G1552" t="n">
        <v>8</v>
      </c>
      <c r="H1552" t="n">
        <v>0</v>
      </c>
      <c r="I1552" t="inlineStr">
        <is>
          <t>347-2023-06-30</t>
        </is>
      </c>
    </row>
    <row r="1553">
      <c r="A1553" t="n">
        <v>347</v>
      </c>
      <c r="B1553" t="inlineStr">
        <is>
          <t>Legalizaciones y anticipos</t>
        </is>
      </c>
      <c r="C1553" t="inlineStr">
        <is>
          <t>Contabilidad</t>
        </is>
      </c>
      <c r="D1553" t="inlineStr">
        <is>
          <t>Trimestral</t>
        </is>
      </c>
      <c r="E1553" t="inlineStr">
        <is>
          <t>Negativo</t>
        </is>
      </c>
      <c r="F1553" s="134" t="n">
        <v>45199</v>
      </c>
      <c r="G1553" t="n">
        <v>12</v>
      </c>
      <c r="H1553" t="n">
        <v>0</v>
      </c>
      <c r="I1553" t="inlineStr">
        <is>
          <t>347-2023-09-30</t>
        </is>
      </c>
    </row>
    <row r="1554">
      <c r="A1554" t="n">
        <v>347</v>
      </c>
      <c r="B1554" t="inlineStr">
        <is>
          <t>Legalizaciones y anticipos</t>
        </is>
      </c>
      <c r="C1554" t="inlineStr">
        <is>
          <t>Contabilidad</t>
        </is>
      </c>
      <c r="D1554" t="inlineStr">
        <is>
          <t>Trimestral</t>
        </is>
      </c>
      <c r="E1554" t="inlineStr">
        <is>
          <t>Negativo</t>
        </is>
      </c>
      <c r="F1554" s="134" t="n">
        <v>45291</v>
      </c>
      <c r="G1554" t="n">
        <v>2</v>
      </c>
      <c r="H1554" t="n">
        <v>0</v>
      </c>
      <c r="I1554" t="inlineStr">
        <is>
          <t>347-2023-12-31</t>
        </is>
      </c>
    </row>
    <row r="1555">
      <c r="A1555" t="n">
        <v>347</v>
      </c>
      <c r="B1555" t="inlineStr">
        <is>
          <t>Legalizaciones y anticipos</t>
        </is>
      </c>
      <c r="C1555" t="inlineStr">
        <is>
          <t>Contabilidad</t>
        </is>
      </c>
      <c r="D1555" t="inlineStr">
        <is>
          <t>Trimestral</t>
        </is>
      </c>
      <c r="E1555" t="inlineStr">
        <is>
          <t>Negativo</t>
        </is>
      </c>
      <c r="F1555" s="134" t="n">
        <v>45382</v>
      </c>
      <c r="G1555" t="n">
        <v>0</v>
      </c>
      <c r="H1555" t="n">
        <v>5</v>
      </c>
      <c r="I1555" t="inlineStr">
        <is>
          <t>347-2024-03-31</t>
        </is>
      </c>
    </row>
    <row r="1556">
      <c r="A1556" t="n">
        <v>347</v>
      </c>
      <c r="B1556" t="inlineStr">
        <is>
          <t>Legalizaciones y anticipos</t>
        </is>
      </c>
      <c r="C1556" t="inlineStr">
        <is>
          <t>Contabilidad</t>
        </is>
      </c>
      <c r="D1556" t="inlineStr">
        <is>
          <t>Trimestral</t>
        </is>
      </c>
      <c r="E1556" t="inlineStr">
        <is>
          <t>Negativo</t>
        </is>
      </c>
      <c r="F1556" s="134" t="n">
        <v>45473</v>
      </c>
      <c r="G1556" t="n">
        <v>3</v>
      </c>
      <c r="H1556" t="n">
        <v>5</v>
      </c>
      <c r="I1556" t="inlineStr">
        <is>
          <t>347-2024-06-30</t>
        </is>
      </c>
    </row>
    <row r="1557">
      <c r="A1557" t="n">
        <v>347</v>
      </c>
      <c r="B1557" t="inlineStr">
        <is>
          <t>Legalizaciones y anticipos</t>
        </is>
      </c>
      <c r="C1557" t="inlineStr">
        <is>
          <t>Contabilidad</t>
        </is>
      </c>
      <c r="D1557" t="inlineStr">
        <is>
          <t>Trimestral</t>
        </is>
      </c>
      <c r="E1557" t="inlineStr">
        <is>
          <t>Negativo</t>
        </is>
      </c>
      <c r="F1557" s="134" t="n">
        <v>45565</v>
      </c>
      <c r="G1557" t="n">
        <v>0</v>
      </c>
      <c r="H1557" t="n">
        <v>5</v>
      </c>
      <c r="I1557" t="inlineStr">
        <is>
          <t>347-2024-09-30</t>
        </is>
      </c>
    </row>
    <row r="1558">
      <c r="A1558" t="n">
        <v>347</v>
      </c>
      <c r="B1558" t="inlineStr">
        <is>
          <t>Legalizaciones y anticipos</t>
        </is>
      </c>
      <c r="C1558" t="inlineStr">
        <is>
          <t>Contabilidad</t>
        </is>
      </c>
      <c r="D1558" t="inlineStr">
        <is>
          <t>Trimestral</t>
        </is>
      </c>
      <c r="E1558" t="inlineStr">
        <is>
          <t>Negativo</t>
        </is>
      </c>
      <c r="F1558" s="134" t="n">
        <v>45657</v>
      </c>
      <c r="G1558" t="n">
        <v>0</v>
      </c>
      <c r="H1558" t="n">
        <v>5</v>
      </c>
      <c r="I1558" t="inlineStr">
        <is>
          <t>347-2024-12-31</t>
        </is>
      </c>
    </row>
    <row r="1559">
      <c r="A1559" t="n">
        <v>347</v>
      </c>
      <c r="B1559" t="inlineStr">
        <is>
          <t>Legalizaciones y anticipos</t>
        </is>
      </c>
      <c r="C1559" t="inlineStr">
        <is>
          <t>Contabilidad</t>
        </is>
      </c>
      <c r="D1559" t="inlineStr">
        <is>
          <t>Trimestral</t>
        </is>
      </c>
      <c r="E1559" t="inlineStr">
        <is>
          <t>Negativo</t>
        </is>
      </c>
      <c r="F1559" s="134" t="n">
        <v>45747</v>
      </c>
      <c r="G1559" t="n">
        <v>1</v>
      </c>
      <c r="H1559" t="n">
        <v>5</v>
      </c>
      <c r="I1559" t="inlineStr">
        <is>
          <t>347-2025-03-31</t>
        </is>
      </c>
    </row>
    <row r="1560">
      <c r="A1560" t="n">
        <v>347</v>
      </c>
      <c r="B1560" t="inlineStr">
        <is>
          <t>Legalizaciones y anticipos</t>
        </is>
      </c>
      <c r="C1560" t="inlineStr">
        <is>
          <t>Contabilidad</t>
        </is>
      </c>
      <c r="D1560" t="inlineStr">
        <is>
          <t>Trimestral</t>
        </is>
      </c>
      <c r="E1560" t="inlineStr">
        <is>
          <t>Negativo</t>
        </is>
      </c>
      <c r="F1560" s="134" t="n">
        <v>45838</v>
      </c>
      <c r="G1560" t="n">
        <v>1</v>
      </c>
      <c r="H1560" t="n">
        <v>5</v>
      </c>
      <c r="I1560" t="inlineStr">
        <is>
          <t>347-2025-06-30</t>
        </is>
      </c>
    </row>
    <row r="1561">
      <c r="A1561" t="n">
        <v>347</v>
      </c>
      <c r="B1561" t="inlineStr">
        <is>
          <t>Legalizaciones y anticipos</t>
        </is>
      </c>
      <c r="C1561" t="inlineStr">
        <is>
          <t>Contabilidad</t>
        </is>
      </c>
      <c r="D1561" t="inlineStr">
        <is>
          <t>Trimestral</t>
        </is>
      </c>
      <c r="E1561" t="inlineStr">
        <is>
          <t>Negativo</t>
        </is>
      </c>
      <c r="F1561" s="134" t="n">
        <v>45930</v>
      </c>
      <c r="G1561" t="n">
        <v>6</v>
      </c>
      <c r="H1561" t="n">
        <v>5</v>
      </c>
      <c r="I1561" t="inlineStr">
        <is>
          <t>347-2025-09-30</t>
        </is>
      </c>
    </row>
    <row r="1562">
      <c r="A1562" t="n">
        <v>347</v>
      </c>
      <c r="B1562" t="inlineStr">
        <is>
          <t>Legalizaciones y anticipos</t>
        </is>
      </c>
      <c r="C1562" t="inlineStr">
        <is>
          <t>Contabilidad</t>
        </is>
      </c>
      <c r="D1562" t="inlineStr">
        <is>
          <t>Trimestral</t>
        </is>
      </c>
      <c r="E1562" t="inlineStr">
        <is>
          <t>Negativo</t>
        </is>
      </c>
      <c r="F1562" s="134" t="n">
        <v>46022</v>
      </c>
      <c r="G1562" t="n">
        <v>1</v>
      </c>
      <c r="H1562" t="n">
        <v>5</v>
      </c>
      <c r="I1562" t="inlineStr">
        <is>
          <t>347-2025-12-31</t>
        </is>
      </c>
    </row>
    <row r="1563">
      <c r="A1563" t="n">
        <v>348</v>
      </c>
      <c r="B1563" t="inlineStr">
        <is>
          <t>Cuentas por pagar</t>
        </is>
      </c>
      <c r="C1563" t="inlineStr">
        <is>
          <t>Contabilidad</t>
        </is>
      </c>
      <c r="D1563" t="inlineStr">
        <is>
          <t>Trimestral</t>
        </is>
      </c>
      <c r="E1563" t="inlineStr">
        <is>
          <t>Positivo</t>
        </is>
      </c>
      <c r="F1563" s="134" t="n">
        <v>45016</v>
      </c>
      <c r="G1563" t="n">
        <v>99.936143039591</v>
      </c>
      <c r="H1563" t="n">
        <v>99</v>
      </c>
      <c r="I1563" t="inlineStr">
        <is>
          <t>348-2023-03-31</t>
        </is>
      </c>
    </row>
    <row r="1564">
      <c r="A1564" t="n">
        <v>348</v>
      </c>
      <c r="B1564" t="inlineStr">
        <is>
          <t>Cuentas por pagar</t>
        </is>
      </c>
      <c r="C1564" t="inlineStr">
        <is>
          <t>Contabilidad</t>
        </is>
      </c>
      <c r="D1564" t="inlineStr">
        <is>
          <t>Trimestral</t>
        </is>
      </c>
      <c r="E1564" t="inlineStr">
        <is>
          <t>Positivo</t>
        </is>
      </c>
      <c r="F1564" s="134" t="n">
        <v>45107</v>
      </c>
      <c r="G1564" t="n">
        <v>99.69924812030099</v>
      </c>
      <c r="H1564" t="n">
        <v>99</v>
      </c>
      <c r="I1564" t="inlineStr">
        <is>
          <t>348-2023-06-30</t>
        </is>
      </c>
    </row>
    <row r="1565">
      <c r="A1565" t="n">
        <v>348</v>
      </c>
      <c r="B1565" t="inlineStr">
        <is>
          <t>Cuentas por pagar</t>
        </is>
      </c>
      <c r="C1565" t="inlineStr">
        <is>
          <t>Contabilidad</t>
        </is>
      </c>
      <c r="D1565" t="inlineStr">
        <is>
          <t>Trimestral</t>
        </is>
      </c>
      <c r="E1565" t="inlineStr">
        <is>
          <t>Positivo</t>
        </is>
      </c>
      <c r="F1565" s="134" t="n">
        <v>45199</v>
      </c>
      <c r="G1565" t="n">
        <v>100</v>
      </c>
      <c r="H1565" t="n">
        <v>99</v>
      </c>
      <c r="I1565" t="inlineStr">
        <is>
          <t>348-2023-09-30</t>
        </is>
      </c>
    </row>
    <row r="1566">
      <c r="A1566" t="n">
        <v>348</v>
      </c>
      <c r="B1566" t="inlineStr">
        <is>
          <t>Cuentas por pagar</t>
        </is>
      </c>
      <c r="C1566" t="inlineStr">
        <is>
          <t>Contabilidad</t>
        </is>
      </c>
      <c r="D1566" t="inlineStr">
        <is>
          <t>Trimestral</t>
        </is>
      </c>
      <c r="E1566" t="inlineStr">
        <is>
          <t>Positivo</t>
        </is>
      </c>
      <c r="F1566" s="134" t="n">
        <v>45291</v>
      </c>
      <c r="G1566" t="n">
        <v>100</v>
      </c>
      <c r="H1566" t="n">
        <v>99</v>
      </c>
      <c r="I1566" t="inlineStr">
        <is>
          <t>348-2023-12-31</t>
        </is>
      </c>
    </row>
    <row r="1567">
      <c r="A1567" t="n">
        <v>348</v>
      </c>
      <c r="B1567" t="inlineStr">
        <is>
          <t>Cuentas por pagar</t>
        </is>
      </c>
      <c r="C1567" t="inlineStr">
        <is>
          <t>Contabilidad</t>
        </is>
      </c>
      <c r="D1567" t="inlineStr">
        <is>
          <t>Trimestral</t>
        </is>
      </c>
      <c r="E1567" t="inlineStr">
        <is>
          <t>Positivo</t>
        </is>
      </c>
      <c r="F1567" s="134" t="n">
        <v>45382</v>
      </c>
      <c r="G1567" t="n">
        <v>99.95</v>
      </c>
      <c r="H1567" t="n">
        <v>99</v>
      </c>
      <c r="I1567" t="inlineStr">
        <is>
          <t>348-2024-03-31</t>
        </is>
      </c>
    </row>
    <row r="1568">
      <c r="A1568" t="n">
        <v>348</v>
      </c>
      <c r="B1568" t="inlineStr">
        <is>
          <t>Cuentas por pagar</t>
        </is>
      </c>
      <c r="C1568" t="inlineStr">
        <is>
          <t>Contabilidad</t>
        </is>
      </c>
      <c r="D1568" t="inlineStr">
        <is>
          <t>Trimestral</t>
        </is>
      </c>
      <c r="E1568" t="inlineStr">
        <is>
          <t>Positivo</t>
        </is>
      </c>
      <c r="F1568" s="134" t="n">
        <v>45473</v>
      </c>
      <c r="G1568" t="n">
        <v>99.90000000000001</v>
      </c>
      <c r="H1568" t="n">
        <v>99</v>
      </c>
      <c r="I1568" t="inlineStr">
        <is>
          <t>348-2024-06-30</t>
        </is>
      </c>
    </row>
    <row r="1569">
      <c r="A1569" t="n">
        <v>348</v>
      </c>
      <c r="B1569" t="inlineStr">
        <is>
          <t>Cuentas por pagar</t>
        </is>
      </c>
      <c r="C1569" t="inlineStr">
        <is>
          <t>Contabilidad</t>
        </is>
      </c>
      <c r="D1569" t="inlineStr">
        <is>
          <t>Trimestral</t>
        </is>
      </c>
      <c r="E1569" t="inlineStr">
        <is>
          <t>Positivo</t>
        </is>
      </c>
      <c r="F1569" s="134" t="n">
        <v>45565</v>
      </c>
      <c r="G1569" t="n">
        <v>100</v>
      </c>
      <c r="H1569" t="n">
        <v>99</v>
      </c>
      <c r="I1569" t="inlineStr">
        <is>
          <t>348-2024-09-30</t>
        </is>
      </c>
    </row>
    <row r="1570">
      <c r="A1570" t="n">
        <v>348</v>
      </c>
      <c r="B1570" t="inlineStr">
        <is>
          <t>Cuentas por pagar</t>
        </is>
      </c>
      <c r="C1570" t="inlineStr">
        <is>
          <t>Contabilidad</t>
        </is>
      </c>
      <c r="D1570" t="inlineStr">
        <is>
          <t>Trimestral</t>
        </is>
      </c>
      <c r="E1570" t="inlineStr">
        <is>
          <t>Positivo</t>
        </is>
      </c>
      <c r="F1570" s="134" t="n">
        <v>45657</v>
      </c>
      <c r="G1570" t="n">
        <v>100</v>
      </c>
      <c r="H1570" t="n">
        <v>99</v>
      </c>
      <c r="I1570" t="inlineStr">
        <is>
          <t>348-2024-12-31</t>
        </is>
      </c>
    </row>
    <row r="1571">
      <c r="A1571" t="n">
        <v>348</v>
      </c>
      <c r="B1571" t="inlineStr">
        <is>
          <t>Cuentas por pagar</t>
        </is>
      </c>
      <c r="C1571" t="inlineStr">
        <is>
          <t>Contabilidad</t>
        </is>
      </c>
      <c r="D1571" t="inlineStr">
        <is>
          <t>Trimestral</t>
        </is>
      </c>
      <c r="E1571" t="inlineStr">
        <is>
          <t>Positivo</t>
        </is>
      </c>
      <c r="F1571" s="134" t="n">
        <v>45747</v>
      </c>
      <c r="G1571" t="n">
        <v>100</v>
      </c>
      <c r="H1571" t="n">
        <v>99</v>
      </c>
      <c r="I1571" t="inlineStr">
        <is>
          <t>348-2025-03-31</t>
        </is>
      </c>
    </row>
    <row r="1572">
      <c r="A1572" t="n">
        <v>348</v>
      </c>
      <c r="B1572" t="inlineStr">
        <is>
          <t>Cuentas por pagar</t>
        </is>
      </c>
      <c r="C1572" t="inlineStr">
        <is>
          <t>Contabilidad</t>
        </is>
      </c>
      <c r="D1572" t="inlineStr">
        <is>
          <t>Trimestral</t>
        </is>
      </c>
      <c r="E1572" t="inlineStr">
        <is>
          <t>Positivo</t>
        </is>
      </c>
      <c r="F1572" s="134" t="n">
        <v>45838</v>
      </c>
      <c r="G1572" t="n">
        <v>100</v>
      </c>
      <c r="H1572" t="n">
        <v>99</v>
      </c>
      <c r="I1572" t="inlineStr">
        <is>
          <t>348-2025-06-30</t>
        </is>
      </c>
    </row>
    <row r="1573">
      <c r="A1573" t="n">
        <v>348</v>
      </c>
      <c r="B1573" t="inlineStr">
        <is>
          <t>Cuentas por pagar</t>
        </is>
      </c>
      <c r="C1573" t="inlineStr">
        <is>
          <t>Contabilidad</t>
        </is>
      </c>
      <c r="D1573" t="inlineStr">
        <is>
          <t>Trimestral</t>
        </is>
      </c>
      <c r="E1573" t="inlineStr">
        <is>
          <t>Positivo</t>
        </is>
      </c>
      <c r="F1573" s="134" t="n">
        <v>45930</v>
      </c>
      <c r="G1573" t="n">
        <v>100</v>
      </c>
      <c r="H1573" t="n">
        <v>99</v>
      </c>
      <c r="I1573" t="inlineStr">
        <is>
          <t>348-2025-09-30</t>
        </is>
      </c>
    </row>
    <row r="1574">
      <c r="A1574" t="n">
        <v>348</v>
      </c>
      <c r="B1574" t="inlineStr">
        <is>
          <t>Cuentas por pagar</t>
        </is>
      </c>
      <c r="C1574" t="inlineStr">
        <is>
          <t>Contabilidad</t>
        </is>
      </c>
      <c r="D1574" t="inlineStr">
        <is>
          <t>Trimestral</t>
        </is>
      </c>
      <c r="E1574" t="inlineStr">
        <is>
          <t>Positivo</t>
        </is>
      </c>
      <c r="F1574" s="134" t="n">
        <v>46022</v>
      </c>
      <c r="G1574" t="n">
        <v>100</v>
      </c>
      <c r="H1574" t="n">
        <v>99</v>
      </c>
      <c r="I1574" t="inlineStr">
        <is>
          <t>348-2025-12-31</t>
        </is>
      </c>
    </row>
    <row r="1575">
      <c r="A1575" t="n">
        <v>351</v>
      </c>
      <c r="B1575" t="inlineStr">
        <is>
          <t>Partidas conciliatorias de bancos</t>
        </is>
      </c>
      <c r="C1575" t="inlineStr">
        <is>
          <t>Contabilidad</t>
        </is>
      </c>
      <c r="D1575" t="inlineStr">
        <is>
          <t>Trimestral</t>
        </is>
      </c>
      <c r="E1575" t="inlineStr">
        <is>
          <t>Negativo</t>
        </is>
      </c>
      <c r="F1575" s="134" t="n">
        <v>45016</v>
      </c>
      <c r="G1575" t="n">
        <v>11.41868512110727</v>
      </c>
      <c r="H1575" t="n">
        <v>0</v>
      </c>
      <c r="I1575" t="inlineStr">
        <is>
          <t>351-2023-03-31</t>
        </is>
      </c>
    </row>
    <row r="1576">
      <c r="A1576" t="n">
        <v>351</v>
      </c>
      <c r="B1576" t="inlineStr">
        <is>
          <t>Partidas conciliatorias de bancos</t>
        </is>
      </c>
      <c r="C1576" t="inlineStr">
        <is>
          <t>Contabilidad</t>
        </is>
      </c>
      <c r="D1576" t="inlineStr">
        <is>
          <t>Trimestral</t>
        </is>
      </c>
      <c r="E1576" t="inlineStr">
        <is>
          <t>Negativo</t>
        </is>
      </c>
      <c r="F1576" s="134" t="n">
        <v>45107</v>
      </c>
      <c r="G1576" t="n">
        <v>8.233398961875784</v>
      </c>
      <c r="H1576" t="n">
        <v>0</v>
      </c>
      <c r="I1576" t="inlineStr">
        <is>
          <t>351-2023-06-30</t>
        </is>
      </c>
    </row>
    <row r="1577">
      <c r="A1577" t="n">
        <v>351</v>
      </c>
      <c r="B1577" t="inlineStr">
        <is>
          <t>Partidas conciliatorias de bancos</t>
        </is>
      </c>
      <c r="C1577" t="inlineStr">
        <is>
          <t>Contabilidad</t>
        </is>
      </c>
      <c r="D1577" t="inlineStr">
        <is>
          <t>Trimestral</t>
        </is>
      </c>
      <c r="E1577" t="inlineStr">
        <is>
          <t>Negativo</t>
        </is>
      </c>
      <c r="F1577" s="134" t="n">
        <v>45199</v>
      </c>
      <c r="G1577" t="n">
        <v>10.29796131730267</v>
      </c>
      <c r="H1577" t="n">
        <v>0</v>
      </c>
      <c r="I1577" t="inlineStr">
        <is>
          <t>351-2023-09-30</t>
        </is>
      </c>
    </row>
    <row r="1578">
      <c r="A1578" t="n">
        <v>351</v>
      </c>
      <c r="B1578" t="inlineStr">
        <is>
          <t>Partidas conciliatorias de bancos</t>
        </is>
      </c>
      <c r="C1578" t="inlineStr">
        <is>
          <t>Contabilidad</t>
        </is>
      </c>
      <c r="D1578" t="inlineStr">
        <is>
          <t>Trimestral</t>
        </is>
      </c>
      <c r="E1578" t="inlineStr">
        <is>
          <t>Negativo</t>
        </is>
      </c>
      <c r="F1578" s="134" t="n">
        <v>45291</v>
      </c>
      <c r="G1578" t="n">
        <v>3.544282881692003</v>
      </c>
      <c r="H1578" t="n">
        <v>0</v>
      </c>
      <c r="I1578" t="inlineStr">
        <is>
          <t>351-2023-12-31</t>
        </is>
      </c>
    </row>
    <row r="1579">
      <c r="A1579" t="n">
        <v>351</v>
      </c>
      <c r="B1579" t="inlineStr">
        <is>
          <t>Partidas conciliatorias de bancos</t>
        </is>
      </c>
      <c r="C1579" t="inlineStr">
        <is>
          <t>Contabilidad</t>
        </is>
      </c>
      <c r="D1579" t="inlineStr">
        <is>
          <t>Trimestral</t>
        </is>
      </c>
      <c r="E1579" t="inlineStr">
        <is>
          <t>Negativo</t>
        </is>
      </c>
      <c r="F1579" s="134" t="n">
        <v>45382</v>
      </c>
      <c r="G1579" t="n">
        <v>4.999240813847555</v>
      </c>
      <c r="H1579" t="n">
        <v>0</v>
      </c>
      <c r="I1579" t="inlineStr">
        <is>
          <t>351-2024-03-31</t>
        </is>
      </c>
    </row>
    <row r="1580">
      <c r="A1580" t="n">
        <v>351</v>
      </c>
      <c r="B1580" t="inlineStr">
        <is>
          <t>Partidas conciliatorias de bancos</t>
        </is>
      </c>
      <c r="C1580" t="inlineStr">
        <is>
          <t>Contabilidad</t>
        </is>
      </c>
      <c r="D1580" t="inlineStr">
        <is>
          <t>Trimestral</t>
        </is>
      </c>
      <c r="E1580" t="inlineStr">
        <is>
          <t>Negativo</t>
        </is>
      </c>
      <c r="F1580" s="134" t="n">
        <v>45473</v>
      </c>
      <c r="G1580" t="n">
        <v>12.52996115381436</v>
      </c>
      <c r="H1580" t="n">
        <v>0</v>
      </c>
      <c r="I1580" t="inlineStr">
        <is>
          <t>351-2024-06-30</t>
        </is>
      </c>
    </row>
    <row r="1581">
      <c r="A1581" t="n">
        <v>351</v>
      </c>
      <c r="B1581" t="inlineStr">
        <is>
          <t>Partidas conciliatorias de bancos</t>
        </is>
      </c>
      <c r="C1581" t="inlineStr">
        <is>
          <t>Contabilidad</t>
        </is>
      </c>
      <c r="D1581" t="inlineStr">
        <is>
          <t>Trimestral</t>
        </is>
      </c>
      <c r="E1581" t="inlineStr">
        <is>
          <t>Negativo</t>
        </is>
      </c>
      <c r="F1581" s="134" t="n">
        <v>45565</v>
      </c>
      <c r="G1581" t="n">
        <v>3.179572169536261</v>
      </c>
      <c r="H1581" t="n">
        <v>0</v>
      </c>
      <c r="I1581" t="inlineStr">
        <is>
          <t>351-2024-09-30</t>
        </is>
      </c>
    </row>
    <row r="1582">
      <c r="A1582" t="n">
        <v>351</v>
      </c>
      <c r="B1582" t="inlineStr">
        <is>
          <t>Partidas conciliatorias de bancos</t>
        </is>
      </c>
      <c r="C1582" t="inlineStr">
        <is>
          <t>Contabilidad</t>
        </is>
      </c>
      <c r="D1582" t="inlineStr">
        <is>
          <t>Trimestral</t>
        </is>
      </c>
      <c r="E1582" t="inlineStr">
        <is>
          <t>Negativo</t>
        </is>
      </c>
      <c r="F1582" s="134" t="n">
        <v>45657</v>
      </c>
      <c r="G1582" t="n">
        <v>1.497983483771846</v>
      </c>
      <c r="H1582" t="n">
        <v>0</v>
      </c>
      <c r="I1582" t="inlineStr">
        <is>
          <t>351-2024-12-31</t>
        </is>
      </c>
    </row>
    <row r="1583">
      <c r="A1583" t="n">
        <v>351</v>
      </c>
      <c r="B1583" t="inlineStr">
        <is>
          <t>Partidas conciliatorias de bancos</t>
        </is>
      </c>
      <c r="C1583" t="inlineStr">
        <is>
          <t>Contabilidad</t>
        </is>
      </c>
      <c r="D1583" t="inlineStr">
        <is>
          <t>Trimestral</t>
        </is>
      </c>
      <c r="E1583" t="inlineStr">
        <is>
          <t>Negativo</t>
        </is>
      </c>
      <c r="F1583" s="134" t="n">
        <v>45747</v>
      </c>
      <c r="G1583" t="n">
        <v>0.47</v>
      </c>
      <c r="H1583" t="n">
        <v>0</v>
      </c>
      <c r="I1583" t="inlineStr">
        <is>
          <t>351-2025-03-31</t>
        </is>
      </c>
    </row>
    <row r="1584">
      <c r="A1584" t="n">
        <v>351</v>
      </c>
      <c r="B1584" t="inlineStr">
        <is>
          <t>Partidas conciliatorias de bancos</t>
        </is>
      </c>
      <c r="C1584" t="inlineStr">
        <is>
          <t>Contabilidad</t>
        </is>
      </c>
      <c r="D1584" t="inlineStr">
        <is>
          <t>Trimestral</t>
        </is>
      </c>
      <c r="E1584" t="inlineStr">
        <is>
          <t>Negativo</t>
        </is>
      </c>
      <c r="F1584" s="134" t="n">
        <v>45838</v>
      </c>
      <c r="G1584" t="n">
        <v>0.65</v>
      </c>
      <c r="H1584" t="n">
        <v>0</v>
      </c>
      <c r="I1584" t="inlineStr">
        <is>
          <t>351-2025-06-30</t>
        </is>
      </c>
    </row>
    <row r="1585">
      <c r="A1585" t="n">
        <v>351</v>
      </c>
      <c r="B1585" t="inlineStr">
        <is>
          <t>Partidas conciliatorias de bancos</t>
        </is>
      </c>
      <c r="C1585" t="inlineStr">
        <is>
          <t>Contabilidad</t>
        </is>
      </c>
      <c r="D1585" t="inlineStr">
        <is>
          <t>Trimestral</t>
        </is>
      </c>
      <c r="E1585" t="inlineStr">
        <is>
          <t>Negativo</t>
        </is>
      </c>
      <c r="F1585" s="134" t="n">
        <v>45930</v>
      </c>
      <c r="G1585" t="n">
        <v>0.26</v>
      </c>
      <c r="H1585" t="n">
        <v>0</v>
      </c>
      <c r="I1585" t="inlineStr">
        <is>
          <t>351-2025-09-30</t>
        </is>
      </c>
    </row>
    <row r="1586">
      <c r="A1586" t="n">
        <v>352</v>
      </c>
      <c r="B1586" t="inlineStr">
        <is>
          <t>Nivel de facturas generadas con error</t>
        </is>
      </c>
      <c r="C1586" t="inlineStr">
        <is>
          <t>Contabilidad</t>
        </is>
      </c>
      <c r="D1586" t="inlineStr">
        <is>
          <t>Trimestral</t>
        </is>
      </c>
      <c r="E1586" t="inlineStr">
        <is>
          <t>Negativo</t>
        </is>
      </c>
      <c r="F1586" s="134" t="n">
        <v>45016</v>
      </c>
      <c r="G1586" t="n">
        <v>0.0103859685564802</v>
      </c>
      <c r="H1586" t="n">
        <v>0</v>
      </c>
      <c r="I1586" t="inlineStr">
        <is>
          <t>352-2023-03-31</t>
        </is>
      </c>
    </row>
    <row r="1587">
      <c r="A1587" t="n">
        <v>352</v>
      </c>
      <c r="B1587" t="inlineStr">
        <is>
          <t>Nivel de facturas generadas con error</t>
        </is>
      </c>
      <c r="C1587" t="inlineStr">
        <is>
          <t>Contabilidad</t>
        </is>
      </c>
      <c r="D1587" t="inlineStr">
        <is>
          <t>Trimestral</t>
        </is>
      </c>
      <c r="E1587" t="inlineStr">
        <is>
          <t>Negativo</t>
        </is>
      </c>
      <c r="F1587" s="134" t="n">
        <v>45107</v>
      </c>
      <c r="G1587" t="n">
        <v>0.0277008310249307</v>
      </c>
      <c r="H1587" t="n">
        <v>0</v>
      </c>
      <c r="I1587" t="inlineStr">
        <is>
          <t>352-2023-06-30</t>
        </is>
      </c>
    </row>
    <row r="1588">
      <c r="A1588" t="n">
        <v>352</v>
      </c>
      <c r="B1588" t="inlineStr">
        <is>
          <t>Nivel de facturas generadas con error</t>
        </is>
      </c>
      <c r="C1588" t="inlineStr">
        <is>
          <t>Contabilidad</t>
        </is>
      </c>
      <c r="D1588" t="inlineStr">
        <is>
          <t>Trimestral</t>
        </is>
      </c>
      <c r="E1588" t="inlineStr">
        <is>
          <t>Negativo</t>
        </is>
      </c>
      <c r="F1588" s="134" t="n">
        <v>45199</v>
      </c>
      <c r="G1588" t="n">
        <v>0.0251173450966232</v>
      </c>
      <c r="H1588" t="n">
        <v>0</v>
      </c>
      <c r="I1588" t="inlineStr">
        <is>
          <t>352-2023-09-30</t>
        </is>
      </c>
    </row>
    <row r="1589">
      <c r="A1589" t="n">
        <v>352</v>
      </c>
      <c r="B1589" t="inlineStr">
        <is>
          <t>Nivel de facturas generadas con error</t>
        </is>
      </c>
      <c r="C1589" t="inlineStr">
        <is>
          <t>Contabilidad</t>
        </is>
      </c>
      <c r="D1589" t="inlineStr">
        <is>
          <t>Trimestral</t>
        </is>
      </c>
      <c r="E1589" t="inlineStr">
        <is>
          <t>Negativo</t>
        </is>
      </c>
      <c r="F1589" s="134" t="n">
        <v>45291</v>
      </c>
      <c r="G1589" t="n">
        <v>0.2832748164698372</v>
      </c>
      <c r="H1589" t="n">
        <v>0</v>
      </c>
      <c r="I1589" t="inlineStr">
        <is>
          <t>352-2023-12-31</t>
        </is>
      </c>
    </row>
    <row r="1590">
      <c r="A1590" t="n">
        <v>352</v>
      </c>
      <c r="B1590" t="inlineStr">
        <is>
          <t>Nivel de facturas generadas con error</t>
        </is>
      </c>
      <c r="C1590" t="inlineStr">
        <is>
          <t>Contabilidad</t>
        </is>
      </c>
      <c r="D1590" t="inlineStr">
        <is>
          <t>Trimestral</t>
        </is>
      </c>
      <c r="E1590" t="inlineStr">
        <is>
          <t>Negativo</t>
        </is>
      </c>
      <c r="F1590" s="134" t="n">
        <v>45382</v>
      </c>
      <c r="G1590" t="n">
        <v>0.0244043805863152</v>
      </c>
      <c r="H1590" t="n">
        <v>0</v>
      </c>
      <c r="I1590" t="inlineStr">
        <is>
          <t>352-2024-03-31</t>
        </is>
      </c>
    </row>
    <row r="1591">
      <c r="A1591" t="n">
        <v>352</v>
      </c>
      <c r="B1591" t="inlineStr">
        <is>
          <t>Nivel de facturas generadas con error</t>
        </is>
      </c>
      <c r="C1591" t="inlineStr">
        <is>
          <t>Contabilidad</t>
        </is>
      </c>
      <c r="D1591" t="inlineStr">
        <is>
          <t>Trimestral</t>
        </is>
      </c>
      <c r="E1591" t="inlineStr">
        <is>
          <t>Negativo</t>
        </is>
      </c>
      <c r="F1591" s="134" t="n">
        <v>45473</v>
      </c>
      <c r="G1591" t="n">
        <v>0.1487989796641394</v>
      </c>
      <c r="H1591" t="n">
        <v>0</v>
      </c>
      <c r="I1591" t="inlineStr">
        <is>
          <t>352-2024-06-30</t>
        </is>
      </c>
    </row>
    <row r="1592">
      <c r="A1592" t="n">
        <v>352</v>
      </c>
      <c r="B1592" t="inlineStr">
        <is>
          <t>Nivel de facturas generadas con error</t>
        </is>
      </c>
      <c r="C1592" t="inlineStr">
        <is>
          <t>Contabilidad</t>
        </is>
      </c>
      <c r="D1592" t="inlineStr">
        <is>
          <t>Trimestral</t>
        </is>
      </c>
      <c r="E1592" t="inlineStr">
        <is>
          <t>Negativo</t>
        </is>
      </c>
      <c r="F1592" s="134" t="n">
        <v>45565</v>
      </c>
      <c r="G1592" t="n">
        <v>0.0009651857499975</v>
      </c>
      <c r="H1592" t="n">
        <v>0</v>
      </c>
      <c r="I1592" t="inlineStr">
        <is>
          <t>352-2024-09-30</t>
        </is>
      </c>
    </row>
    <row r="1593">
      <c r="A1593" t="n">
        <v>352</v>
      </c>
      <c r="B1593" t="inlineStr">
        <is>
          <t>Nivel de facturas generadas con error</t>
        </is>
      </c>
      <c r="C1593" t="inlineStr">
        <is>
          <t>Contabilidad</t>
        </is>
      </c>
      <c r="D1593" t="inlineStr">
        <is>
          <t>Trimestral</t>
        </is>
      </c>
      <c r="E1593" t="inlineStr">
        <is>
          <t>Negativo</t>
        </is>
      </c>
      <c r="F1593" s="134" t="n">
        <v>45657</v>
      </c>
      <c r="G1593" t="n">
        <v>0</v>
      </c>
      <c r="H1593" t="n">
        <v>0</v>
      </c>
      <c r="I1593" t="inlineStr">
        <is>
          <t>352-2024-12-31</t>
        </is>
      </c>
    </row>
    <row r="1594">
      <c r="A1594" t="n">
        <v>352</v>
      </c>
      <c r="B1594" t="inlineStr">
        <is>
          <t>Nivel de facturas generadas con error</t>
        </is>
      </c>
      <c r="C1594" t="inlineStr">
        <is>
          <t>Contabilidad</t>
        </is>
      </c>
      <c r="D1594" t="inlineStr">
        <is>
          <t>Trimestral</t>
        </is>
      </c>
      <c r="E1594" t="inlineStr">
        <is>
          <t>Negativo</t>
        </is>
      </c>
      <c r="F1594" s="134" t="n">
        <v>45747</v>
      </c>
      <c r="G1594" t="n">
        <v>0</v>
      </c>
      <c r="H1594" t="n">
        <v>0</v>
      </c>
      <c r="I1594" t="inlineStr">
        <is>
          <t>352-2025-03-31</t>
        </is>
      </c>
    </row>
    <row r="1595">
      <c r="A1595" t="n">
        <v>352</v>
      </c>
      <c r="B1595" t="inlineStr">
        <is>
          <t>Nivel de facturas generadas con error</t>
        </is>
      </c>
      <c r="C1595" t="inlineStr">
        <is>
          <t>Contabilidad</t>
        </is>
      </c>
      <c r="D1595" t="inlineStr">
        <is>
          <t>Trimestral</t>
        </is>
      </c>
      <c r="E1595" t="inlineStr">
        <is>
          <t>Negativo</t>
        </is>
      </c>
      <c r="F1595" s="134" t="n">
        <v>45838</v>
      </c>
      <c r="G1595" t="n">
        <v>0.01</v>
      </c>
      <c r="H1595" t="n">
        <v>0</v>
      </c>
      <c r="I1595" t="inlineStr">
        <is>
          <t>352-2025-06-30</t>
        </is>
      </c>
    </row>
    <row r="1596">
      <c r="A1596" t="n">
        <v>352</v>
      </c>
      <c r="B1596" t="inlineStr">
        <is>
          <t>Nivel de facturas generadas con error</t>
        </is>
      </c>
      <c r="C1596" t="inlineStr">
        <is>
          <t>Contabilidad</t>
        </is>
      </c>
      <c r="D1596" t="inlineStr">
        <is>
          <t>Trimestral</t>
        </is>
      </c>
      <c r="E1596" t="inlineStr">
        <is>
          <t>Negativo</t>
        </is>
      </c>
      <c r="F1596" s="134" t="n">
        <v>45930</v>
      </c>
      <c r="G1596" t="n">
        <v>0.01</v>
      </c>
      <c r="H1596" t="n">
        <v>0</v>
      </c>
      <c r="I1596" t="inlineStr">
        <is>
          <t>352-2025-09-30</t>
        </is>
      </c>
    </row>
    <row r="1597">
      <c r="A1597" t="n">
        <v>355</v>
      </c>
      <c r="B1597" t="inlineStr">
        <is>
          <t>Indice de liquidez</t>
        </is>
      </c>
      <c r="C1597" t="inlineStr">
        <is>
          <t>Tesorería</t>
        </is>
      </c>
      <c r="D1597" t="inlineStr">
        <is>
          <t>Anual</t>
        </is>
      </c>
      <c r="E1597" t="inlineStr">
        <is>
          <t>Positivo</t>
        </is>
      </c>
      <c r="F1597" s="134" t="n">
        <v>45107</v>
      </c>
      <c r="G1597" t="n">
        <v>0.31754780991781</v>
      </c>
      <c r="H1597" t="n">
        <v>1</v>
      </c>
      <c r="I1597" t="inlineStr">
        <is>
          <t>355-2023-06-30</t>
        </is>
      </c>
    </row>
    <row r="1598">
      <c r="A1598" t="n">
        <v>355</v>
      </c>
      <c r="B1598" t="inlineStr">
        <is>
          <t>Indice de liquidez</t>
        </is>
      </c>
      <c r="C1598" t="inlineStr">
        <is>
          <t>Tesorería</t>
        </is>
      </c>
      <c r="D1598" t="inlineStr">
        <is>
          <t>Anual</t>
        </is>
      </c>
      <c r="E1598" t="inlineStr">
        <is>
          <t>Positivo</t>
        </is>
      </c>
      <c r="F1598" s="134" t="n">
        <v>45291</v>
      </c>
      <c r="G1598" t="n">
        <v>1.64916004403234</v>
      </c>
      <c r="H1598" t="n">
        <v>1</v>
      </c>
      <c r="I1598" t="inlineStr">
        <is>
          <t>355-2023-12-31</t>
        </is>
      </c>
    </row>
    <row r="1599">
      <c r="A1599" t="n">
        <v>355</v>
      </c>
      <c r="B1599" t="inlineStr">
        <is>
          <t>Indice de liquidez</t>
        </is>
      </c>
      <c r="C1599" t="inlineStr">
        <is>
          <t>Tesorería</t>
        </is>
      </c>
      <c r="D1599" t="inlineStr">
        <is>
          <t>Anual</t>
        </is>
      </c>
      <c r="E1599" t="inlineStr">
        <is>
          <t>Positivo</t>
        </is>
      </c>
      <c r="F1599" s="134" t="n">
        <v>45657</v>
      </c>
      <c r="G1599" t="n">
        <v>1.69</v>
      </c>
      <c r="H1599" t="n">
        <v>1.7</v>
      </c>
      <c r="I1599" t="inlineStr">
        <is>
          <t>355-2024-12-31</t>
        </is>
      </c>
    </row>
    <row r="1600">
      <c r="A1600" t="n">
        <v>355</v>
      </c>
      <c r="B1600" t="inlineStr">
        <is>
          <t>Indice de liquidez</t>
        </is>
      </c>
      <c r="C1600" t="inlineStr">
        <is>
          <t>Tesorería</t>
        </is>
      </c>
      <c r="D1600" t="inlineStr">
        <is>
          <t>Anual</t>
        </is>
      </c>
      <c r="E1600" t="inlineStr">
        <is>
          <t>Positivo</t>
        </is>
      </c>
      <c r="F1600" s="134" t="n">
        <v>46022</v>
      </c>
      <c r="G1600" t="n">
        <v>1.56</v>
      </c>
      <c r="H1600" t="n">
        <v>1.4</v>
      </c>
      <c r="I1600" t="inlineStr">
        <is>
          <t>355-2025-12-31</t>
        </is>
      </c>
    </row>
    <row r="1601">
      <c r="A1601" t="n">
        <v>356</v>
      </c>
      <c r="B1601" t="inlineStr">
        <is>
          <t>Indice de Endeudamiento</t>
        </is>
      </c>
      <c r="C1601" t="inlineStr">
        <is>
          <t>Tesorería</t>
        </is>
      </c>
      <c r="D1601" t="inlineStr">
        <is>
          <t>Semestral</t>
        </is>
      </c>
      <c r="E1601" t="inlineStr">
        <is>
          <t>Negativo</t>
        </is>
      </c>
      <c r="F1601" s="134" t="n">
        <v>45107</v>
      </c>
      <c r="G1601" t="n">
        <v>49.213961407602</v>
      </c>
      <c r="H1601" t="n">
        <v>60</v>
      </c>
      <c r="I1601" t="inlineStr">
        <is>
          <t>356-2023-06-30</t>
        </is>
      </c>
    </row>
    <row r="1602">
      <c r="A1602" t="n">
        <v>356</v>
      </c>
      <c r="B1602" t="inlineStr">
        <is>
          <t>Indice de Endeudamiento</t>
        </is>
      </c>
      <c r="C1602" t="inlineStr">
        <is>
          <t>Tesorería</t>
        </is>
      </c>
      <c r="D1602" t="inlineStr">
        <is>
          <t>Semestral</t>
        </is>
      </c>
      <c r="E1602" t="inlineStr">
        <is>
          <t>Negativo</t>
        </is>
      </c>
      <c r="F1602" s="134" t="n">
        <v>45291</v>
      </c>
      <c r="G1602" t="n">
        <v>61.54</v>
      </c>
      <c r="H1602" t="n">
        <v>60</v>
      </c>
      <c r="I1602" t="inlineStr">
        <is>
          <t>356-2023-12-31</t>
        </is>
      </c>
    </row>
    <row r="1603">
      <c r="A1603" t="n">
        <v>356</v>
      </c>
      <c r="B1603" t="inlineStr">
        <is>
          <t>Indice de Endeudamiento</t>
        </is>
      </c>
      <c r="C1603" t="inlineStr">
        <is>
          <t>Tesorería</t>
        </is>
      </c>
      <c r="D1603" t="inlineStr">
        <is>
          <t>Semestral</t>
        </is>
      </c>
      <c r="E1603" t="inlineStr">
        <is>
          <t>Negativo</t>
        </is>
      </c>
      <c r="F1603" s="134" t="n">
        <v>45473</v>
      </c>
      <c r="G1603" t="n">
        <v>54.08</v>
      </c>
      <c r="H1603" t="n">
        <v>60</v>
      </c>
      <c r="I1603" t="inlineStr">
        <is>
          <t>356-2024-06-30</t>
        </is>
      </c>
    </row>
    <row r="1604">
      <c r="A1604" t="n">
        <v>356</v>
      </c>
      <c r="B1604" t="inlineStr">
        <is>
          <t>Indice de Endeudamiento</t>
        </is>
      </c>
      <c r="C1604" t="inlineStr">
        <is>
          <t>Tesorería</t>
        </is>
      </c>
      <c r="D1604" t="inlineStr">
        <is>
          <t>Semestral</t>
        </is>
      </c>
      <c r="E1604" t="inlineStr">
        <is>
          <t>Negativo</t>
        </is>
      </c>
      <c r="F1604" s="134" t="n">
        <v>45657</v>
      </c>
      <c r="G1604" t="n">
        <v>65.55</v>
      </c>
      <c r="H1604" t="n">
        <v>60</v>
      </c>
      <c r="I1604" t="inlineStr">
        <is>
          <t>356-2024-12-31</t>
        </is>
      </c>
    </row>
    <row r="1605">
      <c r="A1605" t="n">
        <v>356</v>
      </c>
      <c r="B1605" t="inlineStr">
        <is>
          <t>Indice de Endeudamiento</t>
        </is>
      </c>
      <c r="C1605" t="inlineStr">
        <is>
          <t>Tesorería</t>
        </is>
      </c>
      <c r="D1605" t="inlineStr">
        <is>
          <t>Semestral</t>
        </is>
      </c>
      <c r="E1605" t="inlineStr">
        <is>
          <t>Negativo</t>
        </is>
      </c>
      <c r="F1605" s="134" t="n">
        <v>45838</v>
      </c>
      <c r="G1605" t="n">
        <v>49.14</v>
      </c>
      <c r="H1605" t="n">
        <v>60</v>
      </c>
      <c r="I1605" t="inlineStr">
        <is>
          <t>356-2025-06-30</t>
        </is>
      </c>
    </row>
    <row r="1606">
      <c r="A1606" t="n">
        <v>356</v>
      </c>
      <c r="B1606" t="inlineStr">
        <is>
          <t>Indice de Endeudamiento</t>
        </is>
      </c>
      <c r="C1606" t="inlineStr">
        <is>
          <t>Tesorería</t>
        </is>
      </c>
      <c r="D1606" t="inlineStr">
        <is>
          <t>Semestral</t>
        </is>
      </c>
      <c r="E1606" t="inlineStr">
        <is>
          <t>Negativo</t>
        </is>
      </c>
      <c r="F1606" s="134" t="n">
        <v>46022</v>
      </c>
      <c r="G1606" t="n">
        <v>64.77</v>
      </c>
      <c r="H1606" t="n">
        <v>60</v>
      </c>
      <c r="I1606" t="inlineStr">
        <is>
          <t>356-2025-12-31</t>
        </is>
      </c>
    </row>
    <row r="1607">
      <c r="A1607" t="n">
        <v>357</v>
      </c>
      <c r="B1607" t="inlineStr">
        <is>
          <t>Cartera - Metrica</t>
        </is>
      </c>
      <c r="C1607" t="inlineStr">
        <is>
          <t>Tesorería</t>
        </is>
      </c>
      <c r="D1607" t="inlineStr">
        <is>
          <t>Semestral</t>
        </is>
      </c>
      <c r="E1607" t="inlineStr">
        <is>
          <t>Positivo</t>
        </is>
      </c>
      <c r="F1607" s="134" t="n">
        <v>45107</v>
      </c>
      <c r="G1607" t="n">
        <v>3.0055354363176</v>
      </c>
      <c r="I1607" t="inlineStr">
        <is>
          <t>357-2023-06-30</t>
        </is>
      </c>
    </row>
    <row r="1608">
      <c r="A1608" t="n">
        <v>357</v>
      </c>
      <c r="B1608" t="inlineStr">
        <is>
          <t>Cartera - Metrica</t>
        </is>
      </c>
      <c r="C1608" t="inlineStr">
        <is>
          <t>Tesorería</t>
        </is>
      </c>
      <c r="D1608" t="inlineStr">
        <is>
          <t>Semestral</t>
        </is>
      </c>
      <c r="E1608" t="inlineStr">
        <is>
          <t>Positivo</t>
        </is>
      </c>
      <c r="F1608" s="134" t="n">
        <v>45291</v>
      </c>
      <c r="G1608" t="n">
        <v>4.45</v>
      </c>
      <c r="I1608" t="inlineStr">
        <is>
          <t>357-2023-12-31</t>
        </is>
      </c>
    </row>
    <row r="1609">
      <c r="A1609" t="n">
        <v>357</v>
      </c>
      <c r="B1609" t="inlineStr">
        <is>
          <t>Cartera - Metrica</t>
        </is>
      </c>
      <c r="C1609" t="inlineStr">
        <is>
          <t>Tesorería</t>
        </is>
      </c>
      <c r="D1609" t="inlineStr">
        <is>
          <t>Semestral</t>
        </is>
      </c>
      <c r="E1609" t="inlineStr">
        <is>
          <t>Positivo</t>
        </is>
      </c>
      <c r="F1609" s="134" t="n">
        <v>45473</v>
      </c>
      <c r="G1609" t="n">
        <v>3.87</v>
      </c>
      <c r="I1609" t="inlineStr">
        <is>
          <t>357-2024-06-30</t>
        </is>
      </c>
    </row>
    <row r="1610">
      <c r="A1610" t="n">
        <v>357</v>
      </c>
      <c r="B1610" t="inlineStr">
        <is>
          <t>Cartera - Metrica</t>
        </is>
      </c>
      <c r="C1610" t="inlineStr">
        <is>
          <t>Tesorería</t>
        </is>
      </c>
      <c r="D1610" t="inlineStr">
        <is>
          <t>Semestral</t>
        </is>
      </c>
      <c r="E1610" t="inlineStr">
        <is>
          <t>Positivo</t>
        </is>
      </c>
      <c r="F1610" s="134" t="n">
        <v>45657</v>
      </c>
      <c r="G1610" t="n">
        <v>0.51</v>
      </c>
      <c r="I1610" t="inlineStr">
        <is>
          <t>357-2024-12-31</t>
        </is>
      </c>
    </row>
    <row r="1611">
      <c r="A1611" t="n">
        <v>357</v>
      </c>
      <c r="B1611" t="inlineStr">
        <is>
          <t>Cartera - Metrica</t>
        </is>
      </c>
      <c r="C1611" t="inlineStr">
        <is>
          <t>Tesorería</t>
        </is>
      </c>
      <c r="D1611" t="inlineStr">
        <is>
          <t>Semestral</t>
        </is>
      </c>
      <c r="E1611" t="inlineStr">
        <is>
          <t>Positivo</t>
        </is>
      </c>
      <c r="F1611" s="134" t="n">
        <v>45838</v>
      </c>
      <c r="G1611" t="n">
        <v>0.85</v>
      </c>
      <c r="I1611" t="inlineStr">
        <is>
          <t>357-2025-06-30</t>
        </is>
      </c>
    </row>
    <row r="1612">
      <c r="A1612" t="n">
        <v>357</v>
      </c>
      <c r="B1612" t="inlineStr">
        <is>
          <t>Cartera - Metrica</t>
        </is>
      </c>
      <c r="C1612" t="inlineStr">
        <is>
          <t>Tesorería</t>
        </is>
      </c>
      <c r="D1612" t="inlineStr">
        <is>
          <t>Semestral</t>
        </is>
      </c>
      <c r="E1612" t="inlineStr">
        <is>
          <t>Positivo</t>
        </is>
      </c>
      <c r="F1612" s="134" t="n">
        <v>46022</v>
      </c>
      <c r="G1612" t="n">
        <v>0.44</v>
      </c>
      <c r="I1612" t="inlineStr">
        <is>
          <t>357-2025-12-31</t>
        </is>
      </c>
    </row>
    <row r="1613">
      <c r="A1613" t="n">
        <v>358</v>
      </c>
      <c r="B1613" t="inlineStr">
        <is>
          <t>Nivel de acompañamiento a estudiantes en práctica</t>
        </is>
      </c>
      <c r="C1613" t="inlineStr">
        <is>
          <t>Prácticas</t>
        </is>
      </c>
      <c r="D1613" t="inlineStr">
        <is>
          <t>Semestral</t>
        </is>
      </c>
      <c r="E1613" t="inlineStr">
        <is>
          <t>Positivo</t>
        </is>
      </c>
      <c r="F1613" s="134" t="n">
        <v>45107</v>
      </c>
      <c r="G1613" t="n">
        <v>86.98453608247399</v>
      </c>
      <c r="H1613" t="n">
        <v>87</v>
      </c>
      <c r="I1613" t="inlineStr">
        <is>
          <t>358-2023-06-30</t>
        </is>
      </c>
    </row>
    <row r="1614">
      <c r="A1614" t="n">
        <v>358</v>
      </c>
      <c r="B1614" t="inlineStr">
        <is>
          <t>Nivel de acompañamiento a estudiantes en práctica</t>
        </is>
      </c>
      <c r="C1614" t="inlineStr">
        <is>
          <t>Prácticas</t>
        </is>
      </c>
      <c r="D1614" t="inlineStr">
        <is>
          <t>Semestral</t>
        </is>
      </c>
      <c r="E1614" t="inlineStr">
        <is>
          <t>Positivo</t>
        </is>
      </c>
      <c r="F1614" s="134" t="n">
        <v>45291</v>
      </c>
      <c r="G1614" t="n">
        <v>95</v>
      </c>
      <c r="H1614" t="n">
        <v>87</v>
      </c>
      <c r="I1614" t="inlineStr">
        <is>
          <t>358-2023-12-31</t>
        </is>
      </c>
    </row>
    <row r="1615">
      <c r="A1615" t="n">
        <v>358</v>
      </c>
      <c r="B1615" t="inlineStr">
        <is>
          <t>Nivel de acompañamiento a estudiantes en práctica</t>
        </is>
      </c>
      <c r="C1615" t="inlineStr">
        <is>
          <t>Prácticas</t>
        </is>
      </c>
      <c r="D1615" t="inlineStr">
        <is>
          <t>Semestral</t>
        </is>
      </c>
      <c r="E1615" t="inlineStr">
        <is>
          <t>Positivo</t>
        </is>
      </c>
      <c r="F1615" s="134" t="n">
        <v>45473</v>
      </c>
      <c r="G1615" t="n">
        <v>97.98999999999999</v>
      </c>
      <c r="H1615" t="n">
        <v>87</v>
      </c>
      <c r="I1615" t="inlineStr">
        <is>
          <t>358-2024-06-30</t>
        </is>
      </c>
    </row>
    <row r="1616">
      <c r="A1616" t="n">
        <v>358</v>
      </c>
      <c r="B1616" t="inlineStr">
        <is>
          <t>Nivel de acompañamiento a estudiantes en práctica</t>
        </is>
      </c>
      <c r="C1616" t="inlineStr">
        <is>
          <t>Prácticas</t>
        </is>
      </c>
      <c r="D1616" t="inlineStr">
        <is>
          <t>Semestral</t>
        </is>
      </c>
      <c r="E1616" t="inlineStr">
        <is>
          <t>Positivo</t>
        </is>
      </c>
      <c r="F1616" s="134" t="n">
        <v>45657</v>
      </c>
      <c r="G1616" t="n">
        <v>100</v>
      </c>
      <c r="H1616" t="n">
        <v>87</v>
      </c>
      <c r="I1616" t="inlineStr">
        <is>
          <t>358-2024-12-31</t>
        </is>
      </c>
    </row>
    <row r="1617">
      <c r="A1617" t="n">
        <v>358</v>
      </c>
      <c r="B1617" t="inlineStr">
        <is>
          <t>Nivel de acompañamiento a estudiantes en práctica</t>
        </is>
      </c>
      <c r="C1617" t="inlineStr">
        <is>
          <t>Prácticas</t>
        </is>
      </c>
      <c r="D1617" t="inlineStr">
        <is>
          <t>Semestral</t>
        </is>
      </c>
      <c r="E1617" t="inlineStr">
        <is>
          <t>Positivo</t>
        </is>
      </c>
      <c r="F1617" s="134" t="n">
        <v>45838</v>
      </c>
      <c r="G1617" t="n">
        <v>100</v>
      </c>
      <c r="H1617" t="n">
        <v>100</v>
      </c>
      <c r="I1617" t="inlineStr">
        <is>
          <t>358-2025-06-30</t>
        </is>
      </c>
    </row>
    <row r="1618">
      <c r="A1618" t="n">
        <v>358</v>
      </c>
      <c r="B1618" t="inlineStr">
        <is>
          <t>Nivel de acompañamiento a estudiantes en práctica</t>
        </is>
      </c>
      <c r="C1618" t="inlineStr">
        <is>
          <t>Prácticas</t>
        </is>
      </c>
      <c r="D1618" t="inlineStr">
        <is>
          <t>Semestral</t>
        </is>
      </c>
      <c r="E1618" t="inlineStr">
        <is>
          <t>Positivo</t>
        </is>
      </c>
      <c r="F1618" s="134" t="n">
        <v>46022</v>
      </c>
      <c r="G1618" t="n">
        <v>100</v>
      </c>
      <c r="H1618" t="n">
        <v>100</v>
      </c>
      <c r="I1618" t="inlineStr">
        <is>
          <t>358-2025-12-31</t>
        </is>
      </c>
    </row>
    <row r="1619">
      <c r="A1619" t="n">
        <v>359</v>
      </c>
      <c r="B1619" t="inlineStr">
        <is>
          <t>Satisfacción Institucional CSAT</t>
        </is>
      </c>
      <c r="C1619" t="inlineStr">
        <is>
          <t>EXPERIENCIA INSTITUCIONAL</t>
        </is>
      </c>
      <c r="D1619" t="inlineStr">
        <is>
          <t>Semestral</t>
        </is>
      </c>
      <c r="E1619" t="inlineStr">
        <is>
          <t>Positivo</t>
        </is>
      </c>
      <c r="F1619" s="134" t="n">
        <v>45473</v>
      </c>
      <c r="H1619" t="n">
        <v>80</v>
      </c>
      <c r="I1619" t="inlineStr">
        <is>
          <t>359-2024-06-30</t>
        </is>
      </c>
    </row>
    <row r="1620">
      <c r="A1620" t="n">
        <v>359</v>
      </c>
      <c r="B1620" t="inlineStr">
        <is>
          <t>Satisfacción Institucional CSAT</t>
        </is>
      </c>
      <c r="C1620" t="inlineStr">
        <is>
          <t>EXPERIENCIA INSTITUCIONAL</t>
        </is>
      </c>
      <c r="D1620" t="inlineStr">
        <is>
          <t>Semestral</t>
        </is>
      </c>
      <c r="E1620" t="inlineStr">
        <is>
          <t>Positivo</t>
        </is>
      </c>
      <c r="F1620" s="134" t="n">
        <v>45657</v>
      </c>
      <c r="G1620" t="n">
        <v>86</v>
      </c>
      <c r="H1620" t="n">
        <v>80</v>
      </c>
      <c r="I1620" t="inlineStr">
        <is>
          <t>359-2024-12-31</t>
        </is>
      </c>
    </row>
    <row r="1621">
      <c r="A1621" t="n">
        <v>359</v>
      </c>
      <c r="B1621" t="inlineStr">
        <is>
          <t>Satisfacción Institucional CSAT</t>
        </is>
      </c>
      <c r="C1621" t="inlineStr">
        <is>
          <t>EXPERIENCIA INSTITUCIONAL</t>
        </is>
      </c>
      <c r="D1621" t="inlineStr">
        <is>
          <t>Semestral</t>
        </is>
      </c>
      <c r="E1621" t="inlineStr">
        <is>
          <t>Positivo</t>
        </is>
      </c>
      <c r="F1621" s="134" t="n">
        <v>45838</v>
      </c>
      <c r="G1621" t="n">
        <v>90</v>
      </c>
      <c r="H1621" t="n">
        <v>80</v>
      </c>
      <c r="I1621" t="inlineStr">
        <is>
          <t>359-2025-06-30</t>
        </is>
      </c>
    </row>
    <row r="1622">
      <c r="A1622" t="n">
        <v>359</v>
      </c>
      <c r="B1622" t="inlineStr">
        <is>
          <t>Satisfacción Institucional CSAT</t>
        </is>
      </c>
      <c r="C1622" t="inlineStr">
        <is>
          <t>EXPERIENCIA INSTITUCIONAL</t>
        </is>
      </c>
      <c r="D1622" t="inlineStr">
        <is>
          <t>Semestral</t>
        </is>
      </c>
      <c r="E1622" t="inlineStr">
        <is>
          <t>Positivo</t>
        </is>
      </c>
      <c r="F1622" s="134" t="n">
        <v>46022</v>
      </c>
      <c r="G1622" t="n">
        <v>89.90000000000001</v>
      </c>
      <c r="H1622" t="n">
        <v>85</v>
      </c>
      <c r="I1622" t="inlineStr">
        <is>
          <t>359-2025-12-31</t>
        </is>
      </c>
    </row>
    <row r="1623">
      <c r="A1623" t="n">
        <v>361</v>
      </c>
      <c r="B1623" t="inlineStr">
        <is>
          <t>Índice de Inclusión</t>
        </is>
      </c>
      <c r="C1623" t="inlineStr">
        <is>
          <t>Gestión de la Responsabilidad Social</t>
        </is>
      </c>
      <c r="D1623" t="inlineStr">
        <is>
          <t>Anual</t>
        </is>
      </c>
      <c r="E1623" t="inlineStr">
        <is>
          <t>Positivo</t>
        </is>
      </c>
      <c r="F1623" s="134" t="n">
        <v>45291</v>
      </c>
      <c r="G1623" t="n">
        <v>4.56</v>
      </c>
      <c r="H1623" t="n">
        <v>4.5</v>
      </c>
      <c r="I1623" t="inlineStr">
        <is>
          <t>361-2023-12-31</t>
        </is>
      </c>
    </row>
    <row r="1624">
      <c r="A1624" t="n">
        <v>361</v>
      </c>
      <c r="B1624" t="inlineStr">
        <is>
          <t>Índice de Inclusión</t>
        </is>
      </c>
      <c r="C1624" t="inlineStr">
        <is>
          <t>Gestión de la Responsabilidad Social</t>
        </is>
      </c>
      <c r="D1624" t="inlineStr">
        <is>
          <t>Anual</t>
        </is>
      </c>
      <c r="E1624" t="inlineStr">
        <is>
          <t>Positivo</t>
        </is>
      </c>
      <c r="F1624" s="134" t="n">
        <v>45657</v>
      </c>
      <c r="I1624" t="inlineStr">
        <is>
          <t>361-2024-12-31</t>
        </is>
      </c>
    </row>
    <row r="1625">
      <c r="A1625" t="n">
        <v>361</v>
      </c>
      <c r="B1625" t="inlineStr">
        <is>
          <t>Índice de Inclusión</t>
        </is>
      </c>
      <c r="C1625" t="inlineStr">
        <is>
          <t>Gestión de la Responsabilidad Social</t>
        </is>
      </c>
      <c r="D1625" t="inlineStr">
        <is>
          <t>Anual</t>
        </is>
      </c>
      <c r="E1625" t="inlineStr">
        <is>
          <t>Positivo</t>
        </is>
      </c>
      <c r="F1625" s="134" t="n">
        <v>46022</v>
      </c>
      <c r="G1625" t="n">
        <v>4.78</v>
      </c>
      <c r="H1625" t="n">
        <v>4.6</v>
      </c>
      <c r="I1625" t="inlineStr">
        <is>
          <t>361-2025-12-31</t>
        </is>
      </c>
    </row>
    <row r="1626">
      <c r="A1626" t="n">
        <v>362</v>
      </c>
      <c r="B1626" t="inlineStr">
        <is>
          <t>Aseguramiento de matricula académica presencial</t>
        </is>
      </c>
      <c r="C1626" t="inlineStr">
        <is>
          <t>Operaciones Académicas</t>
        </is>
      </c>
      <c r="D1626" t="inlineStr">
        <is>
          <t>Semestral</t>
        </is>
      </c>
      <c r="E1626" t="inlineStr">
        <is>
          <t>Positivo</t>
        </is>
      </c>
      <c r="F1626" s="134" t="n">
        <v>44651</v>
      </c>
      <c r="I1626" t="inlineStr">
        <is>
          <t>362-2022-03-31</t>
        </is>
      </c>
    </row>
    <row r="1627">
      <c r="A1627" t="n">
        <v>362</v>
      </c>
      <c r="B1627" t="inlineStr">
        <is>
          <t>Aseguramiento de matricula académica presencial</t>
        </is>
      </c>
      <c r="C1627" t="inlineStr">
        <is>
          <t>Operaciones Académicas</t>
        </is>
      </c>
      <c r="D1627" t="inlineStr">
        <is>
          <t>Semestral</t>
        </is>
      </c>
      <c r="E1627" t="inlineStr">
        <is>
          <t>Positivo</t>
        </is>
      </c>
      <c r="F1627" s="134" t="n">
        <v>44742</v>
      </c>
      <c r="I1627" t="inlineStr">
        <is>
          <t>362-2022-06-30</t>
        </is>
      </c>
    </row>
    <row r="1628">
      <c r="A1628" t="n">
        <v>362</v>
      </c>
      <c r="B1628" t="inlineStr">
        <is>
          <t>Aseguramiento de matricula académica presencial</t>
        </is>
      </c>
      <c r="C1628" t="inlineStr">
        <is>
          <t>Operaciones Académicas</t>
        </is>
      </c>
      <c r="D1628" t="inlineStr">
        <is>
          <t>Semestral</t>
        </is>
      </c>
      <c r="E1628" t="inlineStr">
        <is>
          <t>Positivo</t>
        </is>
      </c>
      <c r="F1628" s="134" t="n">
        <v>44834</v>
      </c>
      <c r="I1628" t="inlineStr">
        <is>
          <t>362-2022-09-30</t>
        </is>
      </c>
    </row>
    <row r="1629">
      <c r="A1629" t="n">
        <v>362</v>
      </c>
      <c r="B1629" t="inlineStr">
        <is>
          <t>Aseguramiento de matricula académica presencial</t>
        </is>
      </c>
      <c r="C1629" t="inlineStr">
        <is>
          <t>Operaciones Académicas</t>
        </is>
      </c>
      <c r="D1629" t="inlineStr">
        <is>
          <t>Semestral</t>
        </is>
      </c>
      <c r="E1629" t="inlineStr">
        <is>
          <t>Positivo</t>
        </is>
      </c>
      <c r="F1629" s="134" t="n">
        <v>44895</v>
      </c>
      <c r="I1629" t="inlineStr">
        <is>
          <t>362-2022-11-30</t>
        </is>
      </c>
    </row>
    <row r="1630">
      <c r="A1630" t="n">
        <v>362</v>
      </c>
      <c r="B1630" t="inlineStr">
        <is>
          <t>Aseguramiento de matricula académica presencial</t>
        </is>
      </c>
      <c r="C1630" t="inlineStr">
        <is>
          <t>Operaciones Académicas</t>
        </is>
      </c>
      <c r="D1630" t="inlineStr">
        <is>
          <t>Semestral</t>
        </is>
      </c>
      <c r="E1630" t="inlineStr">
        <is>
          <t>Positivo</t>
        </is>
      </c>
      <c r="F1630" s="134" t="n">
        <v>44926</v>
      </c>
      <c r="I1630" t="inlineStr">
        <is>
          <t>362-2022-12-31</t>
        </is>
      </c>
    </row>
    <row r="1631">
      <c r="A1631" t="n">
        <v>362</v>
      </c>
      <c r="B1631" t="inlineStr">
        <is>
          <t>Aseguramiento de matricula académica presencial</t>
        </is>
      </c>
      <c r="C1631" t="inlineStr">
        <is>
          <t>Operaciones Académicas</t>
        </is>
      </c>
      <c r="D1631" t="inlineStr">
        <is>
          <t>Semestral</t>
        </is>
      </c>
      <c r="E1631" t="inlineStr">
        <is>
          <t>Positivo</t>
        </is>
      </c>
      <c r="F1631" s="134" t="n">
        <v>44957</v>
      </c>
      <c r="I1631" t="inlineStr">
        <is>
          <t>362-2023-01-31</t>
        </is>
      </c>
    </row>
    <row r="1632">
      <c r="A1632" t="n">
        <v>362</v>
      </c>
      <c r="B1632" t="inlineStr">
        <is>
          <t>Aseguramiento de matricula académica presencial</t>
        </is>
      </c>
      <c r="C1632" t="inlineStr">
        <is>
          <t>Operaciones Académicas</t>
        </is>
      </c>
      <c r="D1632" t="inlineStr">
        <is>
          <t>Semestral</t>
        </is>
      </c>
      <c r="E1632" t="inlineStr">
        <is>
          <t>Positivo</t>
        </is>
      </c>
      <c r="F1632" s="134" t="n">
        <v>45016</v>
      </c>
      <c r="I1632" t="inlineStr">
        <is>
          <t>362-2023-03-31</t>
        </is>
      </c>
    </row>
    <row r="1633">
      <c r="A1633" t="n">
        <v>362</v>
      </c>
      <c r="B1633" t="inlineStr">
        <is>
          <t>Aseguramiento de matricula académica presencial</t>
        </is>
      </c>
      <c r="C1633" t="inlineStr">
        <is>
          <t>Operaciones Académicas</t>
        </is>
      </c>
      <c r="D1633" t="inlineStr">
        <is>
          <t>Semestral</t>
        </is>
      </c>
      <c r="E1633" t="inlineStr">
        <is>
          <t>Positivo</t>
        </is>
      </c>
      <c r="F1633" s="134" t="n">
        <v>45077</v>
      </c>
      <c r="I1633" t="inlineStr">
        <is>
          <t>362-2023-05-31</t>
        </is>
      </c>
    </row>
    <row r="1634">
      <c r="A1634" t="n">
        <v>362</v>
      </c>
      <c r="B1634" t="inlineStr">
        <is>
          <t>Aseguramiento de matricula académica presencial</t>
        </is>
      </c>
      <c r="C1634" t="inlineStr">
        <is>
          <t>Operaciones Académicas</t>
        </is>
      </c>
      <c r="D1634" t="inlineStr">
        <is>
          <t>Semestral</t>
        </is>
      </c>
      <c r="E1634" t="inlineStr">
        <is>
          <t>Positivo</t>
        </is>
      </c>
      <c r="F1634" s="134" t="n">
        <v>45107</v>
      </c>
      <c r="I1634" t="inlineStr">
        <is>
          <t>362-2023-06-30</t>
        </is>
      </c>
    </row>
    <row r="1635">
      <c r="A1635" t="n">
        <v>362</v>
      </c>
      <c r="B1635" t="inlineStr">
        <is>
          <t>Aseguramiento de matricula académica presencial</t>
        </is>
      </c>
      <c r="C1635" t="inlineStr">
        <is>
          <t>Operaciones Académicas</t>
        </is>
      </c>
      <c r="D1635" t="inlineStr">
        <is>
          <t>Semestral</t>
        </is>
      </c>
      <c r="E1635" t="inlineStr">
        <is>
          <t>Positivo</t>
        </is>
      </c>
      <c r="F1635" s="134" t="n">
        <v>45291</v>
      </c>
      <c r="G1635" t="n">
        <v>99.156641448592</v>
      </c>
      <c r="H1635" t="n">
        <v>100</v>
      </c>
      <c r="I1635" t="inlineStr">
        <is>
          <t>362-2023-12-31</t>
        </is>
      </c>
    </row>
    <row r="1636">
      <c r="A1636" t="n">
        <v>362</v>
      </c>
      <c r="B1636" t="inlineStr">
        <is>
          <t>Aseguramiento de matricula académica presencial</t>
        </is>
      </c>
      <c r="C1636" t="inlineStr">
        <is>
          <t>Operaciones Académicas</t>
        </is>
      </c>
      <c r="D1636" t="inlineStr">
        <is>
          <t>Semestral</t>
        </is>
      </c>
      <c r="E1636" t="inlineStr">
        <is>
          <t>Positivo</t>
        </is>
      </c>
      <c r="F1636" s="134" t="n">
        <v>45473</v>
      </c>
      <c r="G1636" t="n">
        <v>99.58432304038006</v>
      </c>
      <c r="H1636" t="n">
        <v>98</v>
      </c>
      <c r="I1636" t="inlineStr">
        <is>
          <t>362-2024-06-30</t>
        </is>
      </c>
    </row>
    <row r="1637">
      <c r="A1637" t="n">
        <v>362</v>
      </c>
      <c r="B1637" t="inlineStr">
        <is>
          <t>Aseguramiento de matricula académica presencial</t>
        </is>
      </c>
      <c r="C1637" t="inlineStr">
        <is>
          <t>Operaciones Académicas</t>
        </is>
      </c>
      <c r="D1637" t="inlineStr">
        <is>
          <t>Semestral</t>
        </is>
      </c>
      <c r="E1637" t="inlineStr">
        <is>
          <t>Positivo</t>
        </is>
      </c>
      <c r="F1637" s="134" t="n">
        <v>45657</v>
      </c>
      <c r="G1637" t="n">
        <v>99.48999999999999</v>
      </c>
      <c r="H1637" t="n">
        <v>98</v>
      </c>
      <c r="I1637" t="inlineStr">
        <is>
          <t>362-2024-12-31</t>
        </is>
      </c>
    </row>
    <row r="1638">
      <c r="A1638" t="n">
        <v>362</v>
      </c>
      <c r="B1638" t="inlineStr">
        <is>
          <t>Aseguramiento de matricula académica presencial</t>
        </is>
      </c>
      <c r="C1638" t="inlineStr">
        <is>
          <t>Operaciones Académicas</t>
        </is>
      </c>
      <c r="D1638" t="inlineStr">
        <is>
          <t>Semestral</t>
        </is>
      </c>
      <c r="E1638" t="inlineStr">
        <is>
          <t>Positivo</t>
        </is>
      </c>
      <c r="F1638" s="134" t="n">
        <v>45838</v>
      </c>
      <c r="G1638" t="n">
        <v>99.63</v>
      </c>
      <c r="H1638" t="n">
        <v>98</v>
      </c>
      <c r="I1638" t="inlineStr">
        <is>
          <t>362-2025-06-30</t>
        </is>
      </c>
    </row>
    <row r="1639">
      <c r="A1639" t="n">
        <v>362</v>
      </c>
      <c r="B1639" t="inlineStr">
        <is>
          <t>Aseguramiento de matricula académica presencial</t>
        </is>
      </c>
      <c r="C1639" t="inlineStr">
        <is>
          <t>Operaciones Académicas</t>
        </is>
      </c>
      <c r="D1639" t="inlineStr">
        <is>
          <t>Semestral</t>
        </is>
      </c>
      <c r="E1639" t="inlineStr">
        <is>
          <t>Positivo</t>
        </is>
      </c>
      <c r="F1639" s="134" t="n">
        <v>46022</v>
      </c>
      <c r="G1639" t="n">
        <v>99.7</v>
      </c>
      <c r="H1639" t="n">
        <v>98</v>
      </c>
      <c r="I1639" t="inlineStr">
        <is>
          <t>362-2025-12-31</t>
        </is>
      </c>
    </row>
    <row r="1640">
      <c r="A1640" t="n">
        <v>363</v>
      </c>
      <c r="B1640" t="inlineStr">
        <is>
          <t>Seguimiento a la parametrización de aulas master y secciones de asignaturas</t>
        </is>
      </c>
      <c r="C1640" t="inlineStr">
        <is>
          <t>Operaciones Académicas</t>
        </is>
      </c>
      <c r="D1640" t="inlineStr">
        <is>
          <t>Semestral</t>
        </is>
      </c>
      <c r="E1640" t="inlineStr">
        <is>
          <t>Positivo</t>
        </is>
      </c>
      <c r="F1640" s="134" t="n">
        <v>45291</v>
      </c>
      <c r="G1640" t="n">
        <v>100</v>
      </c>
      <c r="H1640" t="n">
        <v>100</v>
      </c>
      <c r="I1640" t="inlineStr">
        <is>
          <t>363-2023-12-31</t>
        </is>
      </c>
    </row>
    <row r="1641">
      <c r="A1641" t="n">
        <v>363</v>
      </c>
      <c r="B1641" t="inlineStr">
        <is>
          <t>Seguimiento a la parametrización de aulas master y secciones de asignaturas</t>
        </is>
      </c>
      <c r="C1641" t="inlineStr">
        <is>
          <t>Operaciones Académicas</t>
        </is>
      </c>
      <c r="D1641" t="inlineStr">
        <is>
          <t>Semestral</t>
        </is>
      </c>
      <c r="E1641" t="inlineStr">
        <is>
          <t>Positivo</t>
        </is>
      </c>
      <c r="F1641" s="134" t="n">
        <v>45473</v>
      </c>
      <c r="G1641" t="n">
        <v>100</v>
      </c>
      <c r="H1641" t="n">
        <v>100</v>
      </c>
      <c r="I1641" t="inlineStr">
        <is>
          <t>363-2024-06-30</t>
        </is>
      </c>
    </row>
    <row r="1642">
      <c r="A1642" t="n">
        <v>363</v>
      </c>
      <c r="B1642" t="inlineStr">
        <is>
          <t>Seguimiento a la parametrización de aulas master y secciones de asignaturas</t>
        </is>
      </c>
      <c r="C1642" t="inlineStr">
        <is>
          <t>Operaciones Académicas</t>
        </is>
      </c>
      <c r="D1642" t="inlineStr">
        <is>
          <t>Semestral</t>
        </is>
      </c>
      <c r="E1642" t="inlineStr">
        <is>
          <t>Positivo</t>
        </is>
      </c>
      <c r="F1642" s="134" t="n">
        <v>45657</v>
      </c>
      <c r="G1642" t="n">
        <v>100</v>
      </c>
      <c r="H1642" t="n">
        <v>100</v>
      </c>
      <c r="I1642" t="inlineStr">
        <is>
          <t>363-2024-12-31</t>
        </is>
      </c>
    </row>
    <row r="1643">
      <c r="A1643" t="n">
        <v>363</v>
      </c>
      <c r="B1643" t="inlineStr">
        <is>
          <t>Seguimiento a la parametrización de aulas master y secciones de asignaturas</t>
        </is>
      </c>
      <c r="C1643" t="inlineStr">
        <is>
          <t>Operaciones Académicas</t>
        </is>
      </c>
      <c r="D1643" t="inlineStr">
        <is>
          <t>Semestral</t>
        </is>
      </c>
      <c r="E1643" t="inlineStr">
        <is>
          <t>Positivo</t>
        </is>
      </c>
      <c r="F1643" s="134" t="n">
        <v>45838</v>
      </c>
      <c r="G1643" t="n">
        <v>100</v>
      </c>
      <c r="H1643" t="n">
        <v>100</v>
      </c>
      <c r="I1643" t="inlineStr">
        <is>
          <t>363-2025-06-30</t>
        </is>
      </c>
    </row>
    <row r="1644">
      <c r="A1644" t="n">
        <v>363</v>
      </c>
      <c r="B1644" t="inlineStr">
        <is>
          <t>Seguimiento a la parametrización de aulas master y secciones de asignaturas</t>
        </is>
      </c>
      <c r="C1644" t="inlineStr">
        <is>
          <t>Operaciones Académicas</t>
        </is>
      </c>
      <c r="D1644" t="inlineStr">
        <is>
          <t>Semestral</t>
        </is>
      </c>
      <c r="E1644" t="inlineStr">
        <is>
          <t>Positivo</t>
        </is>
      </c>
      <c r="F1644" s="134" t="n">
        <v>46022</v>
      </c>
      <c r="G1644" t="n">
        <v>100</v>
      </c>
      <c r="H1644" t="n">
        <v>100</v>
      </c>
      <c r="I1644" t="inlineStr">
        <is>
          <t>363-2025-12-31</t>
        </is>
      </c>
    </row>
    <row r="1645">
      <c r="A1645" t="n">
        <v>364</v>
      </c>
      <c r="B1645" t="inlineStr">
        <is>
          <t>Impacto de actividades de Responsabilidad y proyección</t>
        </is>
      </c>
      <c r="C1645" t="inlineStr">
        <is>
          <t>Gestión de la Responsabilidad Social</t>
        </is>
      </c>
      <c r="D1645" t="inlineStr">
        <is>
          <t>Semestral</t>
        </is>
      </c>
      <c r="E1645" t="inlineStr">
        <is>
          <t>Positivo</t>
        </is>
      </c>
      <c r="F1645" s="134" t="n">
        <v>45107</v>
      </c>
      <c r="G1645" t="n">
        <v>30244</v>
      </c>
      <c r="I1645" t="inlineStr">
        <is>
          <t>364-2023-06-30</t>
        </is>
      </c>
    </row>
    <row r="1646">
      <c r="A1646" t="n">
        <v>364</v>
      </c>
      <c r="B1646" t="inlineStr">
        <is>
          <t>Impacto de actividades de Responsabilidad y proyección</t>
        </is>
      </c>
      <c r="C1646" t="inlineStr">
        <is>
          <t>Gestión de la Responsabilidad Social</t>
        </is>
      </c>
      <c r="D1646" t="inlineStr">
        <is>
          <t>Semestral</t>
        </is>
      </c>
      <c r="E1646" t="inlineStr">
        <is>
          <t>Positivo</t>
        </is>
      </c>
      <c r="F1646" s="134" t="n">
        <v>45291</v>
      </c>
      <c r="G1646" t="n">
        <v>78450</v>
      </c>
      <c r="I1646" t="inlineStr">
        <is>
          <t>364-2023-12-31</t>
        </is>
      </c>
    </row>
    <row r="1647">
      <c r="A1647" t="n">
        <v>364</v>
      </c>
      <c r="B1647" t="inlineStr">
        <is>
          <t>Impacto de actividades de Responsabilidad y proyección</t>
        </is>
      </c>
      <c r="C1647" t="inlineStr">
        <is>
          <t>Gestión de la Responsabilidad Social</t>
        </is>
      </c>
      <c r="D1647" t="inlineStr">
        <is>
          <t>Semestral</t>
        </is>
      </c>
      <c r="E1647" t="inlineStr">
        <is>
          <t>Positivo</t>
        </is>
      </c>
      <c r="F1647" s="134" t="n">
        <v>45473</v>
      </c>
      <c r="G1647" t="n">
        <v>132.73</v>
      </c>
      <c r="H1647" t="n">
        <v>100</v>
      </c>
      <c r="I1647" t="inlineStr">
        <is>
          <t>364-2024-06-30</t>
        </is>
      </c>
    </row>
    <row r="1648">
      <c r="A1648" t="n">
        <v>364</v>
      </c>
      <c r="B1648" t="inlineStr">
        <is>
          <t>Impacto de actividades de Responsabilidad y proyección</t>
        </is>
      </c>
      <c r="C1648" t="inlineStr">
        <is>
          <t>Gestión de la Responsabilidad Social</t>
        </is>
      </c>
      <c r="D1648" t="inlineStr">
        <is>
          <t>Semestral</t>
        </is>
      </c>
      <c r="E1648" t="inlineStr">
        <is>
          <t>Positivo</t>
        </is>
      </c>
      <c r="F1648" s="134" t="n">
        <v>45657</v>
      </c>
      <c r="G1648" t="n">
        <v>98.09</v>
      </c>
      <c r="H1648" t="n">
        <v>100</v>
      </c>
      <c r="I1648" t="inlineStr">
        <is>
          <t>364-2024-12-31</t>
        </is>
      </c>
    </row>
    <row r="1649">
      <c r="A1649" t="n">
        <v>364</v>
      </c>
      <c r="B1649" t="inlineStr">
        <is>
          <t>Impacto de actividades de Responsabilidad y proyección</t>
        </is>
      </c>
      <c r="C1649" t="inlineStr">
        <is>
          <t>Gestión de la Responsabilidad Social</t>
        </is>
      </c>
      <c r="D1649" t="inlineStr">
        <is>
          <t>Semestral</t>
        </is>
      </c>
      <c r="E1649" t="inlineStr">
        <is>
          <t>Positivo</t>
        </is>
      </c>
      <c r="F1649" s="134" t="n">
        <v>45838</v>
      </c>
      <c r="G1649" t="n">
        <v>93.89</v>
      </c>
      <c r="H1649" t="n">
        <v>100</v>
      </c>
      <c r="I1649" t="inlineStr">
        <is>
          <t>364-2025-06-30</t>
        </is>
      </c>
    </row>
    <row r="1650">
      <c r="A1650" t="n">
        <v>364</v>
      </c>
      <c r="B1650" t="inlineStr">
        <is>
          <t>Impacto de actividades de Responsabilidad y proyección</t>
        </is>
      </c>
      <c r="C1650" t="inlineStr">
        <is>
          <t>Gestión de la Responsabilidad Social</t>
        </is>
      </c>
      <c r="D1650" t="inlineStr">
        <is>
          <t>Semestral</t>
        </is>
      </c>
      <c r="E1650" t="inlineStr">
        <is>
          <t>Positivo</t>
        </is>
      </c>
      <c r="F1650" s="134" t="n">
        <v>46022</v>
      </c>
      <c r="G1650" t="n">
        <v>78.11</v>
      </c>
      <c r="H1650" t="n">
        <v>100</v>
      </c>
      <c r="I1650" t="inlineStr">
        <is>
          <t>364-2025-12-31</t>
        </is>
      </c>
    </row>
    <row r="1651">
      <c r="A1651" t="n">
        <v>366</v>
      </c>
      <c r="B1651" t="inlineStr">
        <is>
          <t>Normalización de cobros pecuniarios</t>
        </is>
      </c>
      <c r="C1651" t="inlineStr">
        <is>
          <t>Operaciones Académicas</t>
        </is>
      </c>
      <c r="D1651" t="inlineStr">
        <is>
          <t>Anual</t>
        </is>
      </c>
      <c r="E1651" t="inlineStr">
        <is>
          <t>Positivo</t>
        </is>
      </c>
      <c r="F1651" s="134" t="n">
        <v>45291</v>
      </c>
      <c r="G1651" t="n">
        <v>100</v>
      </c>
      <c r="H1651" t="n">
        <v>100</v>
      </c>
      <c r="I1651" t="inlineStr">
        <is>
          <t>366-2023-12-31</t>
        </is>
      </c>
    </row>
    <row r="1652">
      <c r="A1652" t="n">
        <v>366</v>
      </c>
      <c r="B1652" t="inlineStr">
        <is>
          <t>Normalización de cobros pecuniarios</t>
        </is>
      </c>
      <c r="C1652" t="inlineStr">
        <is>
          <t>Operaciones Académicas</t>
        </is>
      </c>
      <c r="D1652" t="inlineStr">
        <is>
          <t>Anual</t>
        </is>
      </c>
      <c r="E1652" t="inlineStr">
        <is>
          <t>Positivo</t>
        </is>
      </c>
      <c r="F1652" s="134" t="n">
        <v>45657</v>
      </c>
      <c r="G1652" t="n">
        <v>100</v>
      </c>
      <c r="H1652" t="n">
        <v>100</v>
      </c>
      <c r="I1652" t="inlineStr">
        <is>
          <t>366-2024-12-31</t>
        </is>
      </c>
    </row>
    <row r="1653">
      <c r="A1653" t="n">
        <v>366</v>
      </c>
      <c r="B1653" t="inlineStr">
        <is>
          <t>Normalización de cobros pecuniarios</t>
        </is>
      </c>
      <c r="C1653" t="inlineStr">
        <is>
          <t>Operaciones Académicas</t>
        </is>
      </c>
      <c r="D1653" t="inlineStr">
        <is>
          <t>Anual</t>
        </is>
      </c>
      <c r="E1653" t="inlineStr">
        <is>
          <t>Positivo</t>
        </is>
      </c>
      <c r="F1653" s="134" t="n">
        <v>46022</v>
      </c>
      <c r="G1653" t="n">
        <v>100</v>
      </c>
      <c r="H1653" t="n">
        <v>100</v>
      </c>
      <c r="I1653" t="inlineStr">
        <is>
          <t>366-2025-12-31</t>
        </is>
      </c>
    </row>
    <row r="1654">
      <c r="A1654" t="n">
        <v>367</v>
      </c>
      <c r="B1654" t="inlineStr">
        <is>
          <t>Estudiantes con Becas</t>
        </is>
      </c>
      <c r="C1654" t="inlineStr">
        <is>
          <t>Gestión de la Responsabilidad Social</t>
        </is>
      </c>
      <c r="D1654" t="inlineStr">
        <is>
          <t>Anual</t>
        </is>
      </c>
      <c r="E1654" t="inlineStr">
        <is>
          <t>Positivo</t>
        </is>
      </c>
      <c r="F1654" s="134" t="n">
        <v>45291</v>
      </c>
      <c r="G1654" t="n">
        <v>6.249756705204562</v>
      </c>
      <c r="H1654" t="n">
        <v>5</v>
      </c>
      <c r="I1654" t="inlineStr">
        <is>
          <t>367-2023-12-31</t>
        </is>
      </c>
    </row>
    <row r="1655">
      <c r="A1655" t="n">
        <v>367</v>
      </c>
      <c r="B1655" t="inlineStr">
        <is>
          <t>Estudiantes con Becas</t>
        </is>
      </c>
      <c r="C1655" t="inlineStr">
        <is>
          <t>Gestión de la Responsabilidad Social</t>
        </is>
      </c>
      <c r="D1655" t="inlineStr">
        <is>
          <t>Anual</t>
        </is>
      </c>
      <c r="E1655" t="inlineStr">
        <is>
          <t>Positivo</t>
        </is>
      </c>
      <c r="F1655" s="134" t="n">
        <v>45657</v>
      </c>
      <c r="G1655" t="n">
        <v>4.96</v>
      </c>
      <c r="H1655" t="n">
        <v>5</v>
      </c>
      <c r="I1655" t="inlineStr">
        <is>
          <t>367-2024-12-31</t>
        </is>
      </c>
    </row>
    <row r="1656">
      <c r="A1656" t="n">
        <v>367</v>
      </c>
      <c r="B1656" t="inlineStr">
        <is>
          <t>Estudiantes con Becas</t>
        </is>
      </c>
      <c r="C1656" t="inlineStr">
        <is>
          <t>Gestión de la Responsabilidad Social</t>
        </is>
      </c>
      <c r="D1656" t="inlineStr">
        <is>
          <t>Anual</t>
        </is>
      </c>
      <c r="E1656" t="inlineStr">
        <is>
          <t>Positivo</t>
        </is>
      </c>
      <c r="F1656" s="134" t="n">
        <v>46022</v>
      </c>
      <c r="G1656" t="n">
        <v>3.82</v>
      </c>
      <c r="H1656" t="n">
        <v>5</v>
      </c>
      <c r="I1656" t="inlineStr">
        <is>
          <t>367-2025-12-31</t>
        </is>
      </c>
    </row>
    <row r="1657">
      <c r="A1657" t="n">
        <v>368</v>
      </c>
      <c r="B1657" t="inlineStr">
        <is>
          <t>Satisfacción de los estudiantes de Educación para toda la vida</t>
        </is>
      </c>
      <c r="C1657" t="inlineStr">
        <is>
          <t>Operación de nuevos negocios y CI</t>
        </is>
      </c>
      <c r="D1657" t="inlineStr">
        <is>
          <t>Trimestral</t>
        </is>
      </c>
      <c r="E1657" t="inlineStr">
        <is>
          <t>Positivo</t>
        </is>
      </c>
      <c r="F1657" s="134" t="n">
        <v>45199</v>
      </c>
      <c r="G1657" t="n">
        <v>95</v>
      </c>
      <c r="H1657" t="n">
        <v>90</v>
      </c>
      <c r="I1657" t="inlineStr">
        <is>
          <t>368-2023-09-30</t>
        </is>
      </c>
    </row>
    <row r="1658">
      <c r="A1658" t="n">
        <v>368</v>
      </c>
      <c r="B1658" t="inlineStr">
        <is>
          <t>Satisfacción de los estudiantes de Educación para toda la vida</t>
        </is>
      </c>
      <c r="C1658" t="inlineStr">
        <is>
          <t>Operación de nuevos negocios y CI</t>
        </is>
      </c>
      <c r="D1658" t="inlineStr">
        <is>
          <t>Trimestral</t>
        </is>
      </c>
      <c r="E1658" t="inlineStr">
        <is>
          <t>Positivo</t>
        </is>
      </c>
      <c r="F1658" s="134" t="n">
        <v>45291</v>
      </c>
      <c r="G1658" t="n">
        <v>94</v>
      </c>
      <c r="H1658" t="n">
        <v>90</v>
      </c>
      <c r="I1658" t="inlineStr">
        <is>
          <t>368-2023-12-31</t>
        </is>
      </c>
    </row>
    <row r="1659">
      <c r="A1659" t="n">
        <v>368</v>
      </c>
      <c r="B1659" t="inlineStr">
        <is>
          <t>Satisfacción de los estudiantes de Educación para toda la vida</t>
        </is>
      </c>
      <c r="C1659" t="inlineStr">
        <is>
          <t>Operación de nuevos negocios y CI</t>
        </is>
      </c>
      <c r="D1659" t="inlineStr">
        <is>
          <t>Trimestral</t>
        </is>
      </c>
      <c r="E1659" t="inlineStr">
        <is>
          <t>Positivo</t>
        </is>
      </c>
      <c r="F1659" s="134" t="n">
        <v>45382</v>
      </c>
      <c r="G1659" t="n">
        <v>94</v>
      </c>
      <c r="H1659" t="n">
        <v>90</v>
      </c>
      <c r="I1659" t="inlineStr">
        <is>
          <t>368-2024-03-31</t>
        </is>
      </c>
    </row>
    <row r="1660">
      <c r="A1660" t="n">
        <v>368</v>
      </c>
      <c r="B1660" t="inlineStr">
        <is>
          <t>Satisfacción de los estudiantes de Educación para toda la vida</t>
        </is>
      </c>
      <c r="C1660" t="inlineStr">
        <is>
          <t>Operación de nuevos negocios y CI</t>
        </is>
      </c>
      <c r="D1660" t="inlineStr">
        <is>
          <t>Trimestral</t>
        </is>
      </c>
      <c r="E1660" t="inlineStr">
        <is>
          <t>Positivo</t>
        </is>
      </c>
      <c r="F1660" s="134" t="n">
        <v>45473</v>
      </c>
      <c r="G1660" t="n">
        <v>95</v>
      </c>
      <c r="H1660" t="n">
        <v>90</v>
      </c>
      <c r="I1660" t="inlineStr">
        <is>
          <t>368-2024-06-30</t>
        </is>
      </c>
    </row>
    <row r="1661">
      <c r="A1661" t="n">
        <v>368</v>
      </c>
      <c r="B1661" t="inlineStr">
        <is>
          <t>Satisfacción de los estudiantes de Educación para toda la vida</t>
        </is>
      </c>
      <c r="C1661" t="inlineStr">
        <is>
          <t>Operación de nuevos negocios y CI</t>
        </is>
      </c>
      <c r="D1661" t="inlineStr">
        <is>
          <t>Trimestral</t>
        </is>
      </c>
      <c r="E1661" t="inlineStr">
        <is>
          <t>Positivo</t>
        </is>
      </c>
      <c r="F1661" s="134" t="n">
        <v>45565</v>
      </c>
      <c r="G1661" t="n">
        <v>94</v>
      </c>
      <c r="H1661" t="n">
        <v>90</v>
      </c>
      <c r="I1661" t="inlineStr">
        <is>
          <t>368-2024-09-30</t>
        </is>
      </c>
    </row>
    <row r="1662">
      <c r="A1662" t="n">
        <v>368</v>
      </c>
      <c r="B1662" t="inlineStr">
        <is>
          <t>Satisfacción de los estudiantes de Educación para toda la vida</t>
        </is>
      </c>
      <c r="C1662" t="inlineStr">
        <is>
          <t>Operación de nuevos negocios y CI</t>
        </is>
      </c>
      <c r="D1662" t="inlineStr">
        <is>
          <t>Trimestral</t>
        </is>
      </c>
      <c r="E1662" t="inlineStr">
        <is>
          <t>Positivo</t>
        </is>
      </c>
      <c r="F1662" s="134" t="n">
        <v>45657</v>
      </c>
      <c r="G1662" t="n">
        <v>94</v>
      </c>
      <c r="H1662" t="n">
        <v>90</v>
      </c>
      <c r="I1662" t="inlineStr">
        <is>
          <t>368-2024-12-31</t>
        </is>
      </c>
    </row>
    <row r="1663">
      <c r="A1663" t="n">
        <v>368</v>
      </c>
      <c r="B1663" t="inlineStr">
        <is>
          <t>Satisfacción de los estudiantes de Educación para toda la vida</t>
        </is>
      </c>
      <c r="C1663" t="inlineStr">
        <is>
          <t>Operación de nuevos negocios y CI</t>
        </is>
      </c>
      <c r="D1663" t="inlineStr">
        <is>
          <t>Trimestral</t>
        </is>
      </c>
      <c r="E1663" t="inlineStr">
        <is>
          <t>Positivo</t>
        </is>
      </c>
      <c r="F1663" s="134" t="n">
        <v>45747</v>
      </c>
      <c r="G1663" t="n">
        <v>94</v>
      </c>
      <c r="H1663" t="n">
        <v>93</v>
      </c>
      <c r="I1663" t="inlineStr">
        <is>
          <t>368-2025-03-31</t>
        </is>
      </c>
    </row>
    <row r="1664">
      <c r="A1664" t="n">
        <v>368</v>
      </c>
      <c r="B1664" t="inlineStr">
        <is>
          <t>Satisfacción de los estudiantes de Educación para toda la vida</t>
        </is>
      </c>
      <c r="C1664" t="inlineStr">
        <is>
          <t>Operación de nuevos negocios y CI</t>
        </is>
      </c>
      <c r="D1664" t="inlineStr">
        <is>
          <t>Trimestral</t>
        </is>
      </c>
      <c r="E1664" t="inlineStr">
        <is>
          <t>Positivo</t>
        </is>
      </c>
      <c r="F1664" s="134" t="n">
        <v>45838</v>
      </c>
      <c r="G1664" t="n">
        <v>96</v>
      </c>
      <c r="H1664" t="n">
        <v>93</v>
      </c>
      <c r="I1664" t="inlineStr">
        <is>
          <t>368-2025-06-30</t>
        </is>
      </c>
    </row>
    <row r="1665">
      <c r="A1665" t="n">
        <v>368</v>
      </c>
      <c r="B1665" t="inlineStr">
        <is>
          <t>Satisfacción de los estudiantes de Educación para toda la vida</t>
        </is>
      </c>
      <c r="C1665" t="inlineStr">
        <is>
          <t>Operación de nuevos negocios y CI</t>
        </is>
      </c>
      <c r="D1665" t="inlineStr">
        <is>
          <t>Trimestral</t>
        </is>
      </c>
      <c r="E1665" t="inlineStr">
        <is>
          <t>Positivo</t>
        </is>
      </c>
      <c r="F1665" s="134" t="n">
        <v>45930</v>
      </c>
      <c r="G1665" t="n">
        <v>95</v>
      </c>
      <c r="H1665" t="n">
        <v>93</v>
      </c>
      <c r="I1665" t="inlineStr">
        <is>
          <t>368-2025-09-30</t>
        </is>
      </c>
    </row>
    <row r="1666">
      <c r="A1666" t="n">
        <v>368</v>
      </c>
      <c r="B1666" t="inlineStr">
        <is>
          <t>Satisfacción de los estudiantes de Educación para toda la vida</t>
        </is>
      </c>
      <c r="C1666" t="inlineStr">
        <is>
          <t>Operación de nuevos negocios y CI</t>
        </is>
      </c>
      <c r="D1666" t="inlineStr">
        <is>
          <t>Trimestral</t>
        </is>
      </c>
      <c r="E1666" t="inlineStr">
        <is>
          <t>Positivo</t>
        </is>
      </c>
      <c r="F1666" s="134" t="n">
        <v>46022</v>
      </c>
      <c r="G1666" t="n">
        <v>95</v>
      </c>
      <c r="H1666" t="n">
        <v>93</v>
      </c>
      <c r="I1666" t="inlineStr">
        <is>
          <t>368-2025-12-31</t>
        </is>
      </c>
    </row>
    <row r="1667">
      <c r="A1667" t="n">
        <v>369</v>
      </c>
      <c r="B1667" t="inlineStr">
        <is>
          <t>Participación de POLI- voluntariados (Estudiantes- Colaboradores)</t>
        </is>
      </c>
      <c r="C1667" t="inlineStr">
        <is>
          <t>Gestión de la Responsabilidad Social</t>
        </is>
      </c>
      <c r="D1667" t="inlineStr">
        <is>
          <t>Semestral</t>
        </is>
      </c>
      <c r="E1667" t="inlineStr">
        <is>
          <t>Positivo</t>
        </is>
      </c>
      <c r="F1667" s="134" t="n">
        <v>44651</v>
      </c>
      <c r="I1667" t="inlineStr">
        <is>
          <t>369-2022-03-31</t>
        </is>
      </c>
    </row>
    <row r="1668">
      <c r="A1668" t="n">
        <v>369</v>
      </c>
      <c r="B1668" t="inlineStr">
        <is>
          <t>Participación de POLI- voluntariados (Estudiantes- Colaboradores)</t>
        </is>
      </c>
      <c r="C1668" t="inlineStr">
        <is>
          <t>Gestión de la Responsabilidad Social</t>
        </is>
      </c>
      <c r="D1668" t="inlineStr">
        <is>
          <t>Semestral</t>
        </is>
      </c>
      <c r="E1668" t="inlineStr">
        <is>
          <t>Positivo</t>
        </is>
      </c>
      <c r="F1668" s="134" t="n">
        <v>44742</v>
      </c>
      <c r="G1668" t="n">
        <v>0</v>
      </c>
      <c r="I1668" t="inlineStr">
        <is>
          <t>369-2022-06-30</t>
        </is>
      </c>
    </row>
    <row r="1669">
      <c r="A1669" t="n">
        <v>369</v>
      </c>
      <c r="B1669" t="inlineStr">
        <is>
          <t>Participación de POLI- voluntariados (Estudiantes- Colaboradores)</t>
        </is>
      </c>
      <c r="C1669" t="inlineStr">
        <is>
          <t>Gestión de la Responsabilidad Social</t>
        </is>
      </c>
      <c r="D1669" t="inlineStr">
        <is>
          <t>Semestral</t>
        </is>
      </c>
      <c r="E1669" t="inlineStr">
        <is>
          <t>Positivo</t>
        </is>
      </c>
      <c r="F1669" s="134" t="n">
        <v>44834</v>
      </c>
      <c r="I1669" t="inlineStr">
        <is>
          <t>369-2022-09-30</t>
        </is>
      </c>
    </row>
    <row r="1670">
      <c r="A1670" t="n">
        <v>369</v>
      </c>
      <c r="B1670" t="inlineStr">
        <is>
          <t>Participación de POLI- voluntariados (Estudiantes- Colaboradores)</t>
        </is>
      </c>
      <c r="C1670" t="inlineStr">
        <is>
          <t>Gestión de la Responsabilidad Social</t>
        </is>
      </c>
      <c r="D1670" t="inlineStr">
        <is>
          <t>Semestral</t>
        </is>
      </c>
      <c r="E1670" t="inlineStr">
        <is>
          <t>Positivo</t>
        </is>
      </c>
      <c r="F1670" s="134" t="n">
        <v>44895</v>
      </c>
      <c r="I1670" t="inlineStr">
        <is>
          <t>369-2022-11-30</t>
        </is>
      </c>
    </row>
    <row r="1671">
      <c r="A1671" t="n">
        <v>369</v>
      </c>
      <c r="B1671" t="inlineStr">
        <is>
          <t>Participación de POLI- voluntariados (Estudiantes- Colaboradores)</t>
        </is>
      </c>
      <c r="C1671" t="inlineStr">
        <is>
          <t>Gestión de la Responsabilidad Social</t>
        </is>
      </c>
      <c r="D1671" t="inlineStr">
        <is>
          <t>Semestral</t>
        </is>
      </c>
      <c r="E1671" t="inlineStr">
        <is>
          <t>Positivo</t>
        </is>
      </c>
      <c r="F1671" s="134" t="n">
        <v>44926</v>
      </c>
      <c r="G1671" t="n">
        <v>0</v>
      </c>
      <c r="I1671" t="inlineStr">
        <is>
          <t>369-2022-12-31</t>
        </is>
      </c>
    </row>
    <row r="1672">
      <c r="A1672" t="n">
        <v>369</v>
      </c>
      <c r="B1672" t="inlineStr">
        <is>
          <t>Participación de POLI- voluntariados (Estudiantes- Colaboradores)</t>
        </is>
      </c>
      <c r="C1672" t="inlineStr">
        <is>
          <t>Gestión de la Responsabilidad Social</t>
        </is>
      </c>
      <c r="D1672" t="inlineStr">
        <is>
          <t>Semestral</t>
        </is>
      </c>
      <c r="E1672" t="inlineStr">
        <is>
          <t>Positivo</t>
        </is>
      </c>
      <c r="F1672" s="134" t="n">
        <v>45107</v>
      </c>
      <c r="I1672" t="inlineStr">
        <is>
          <t>369-2023-06-30</t>
        </is>
      </c>
    </row>
    <row r="1673">
      <c r="A1673" t="n">
        <v>369</v>
      </c>
      <c r="B1673" t="inlineStr">
        <is>
          <t>Participación de POLI- voluntariados (Estudiantes- Colaboradores)</t>
        </is>
      </c>
      <c r="C1673" t="inlineStr">
        <is>
          <t>Gestión de la Responsabilidad Social</t>
        </is>
      </c>
      <c r="D1673" t="inlineStr">
        <is>
          <t>Semestral</t>
        </is>
      </c>
      <c r="E1673" t="inlineStr">
        <is>
          <t>Positivo</t>
        </is>
      </c>
      <c r="F1673" s="134" t="n">
        <v>45291</v>
      </c>
      <c r="I1673" t="inlineStr">
        <is>
          <t>369-2023-12-31</t>
        </is>
      </c>
    </row>
    <row r="1674">
      <c r="A1674" t="n">
        <v>369</v>
      </c>
      <c r="B1674" t="inlineStr">
        <is>
          <t>Participación de POLI- voluntariados (Estudiantes- Colaboradores)</t>
        </is>
      </c>
      <c r="C1674" t="inlineStr">
        <is>
          <t>Gestión de la Responsabilidad Social</t>
        </is>
      </c>
      <c r="D1674" t="inlineStr">
        <is>
          <t>Semestral</t>
        </is>
      </c>
      <c r="E1674" t="inlineStr">
        <is>
          <t>Positivo</t>
        </is>
      </c>
      <c r="F1674" s="134" t="n">
        <v>45473</v>
      </c>
      <c r="G1674" t="n">
        <v>76.25</v>
      </c>
      <c r="H1674" t="n">
        <v>100</v>
      </c>
      <c r="I1674" t="inlineStr">
        <is>
          <t>369-2024-06-30</t>
        </is>
      </c>
    </row>
    <row r="1675">
      <c r="A1675" t="n">
        <v>369</v>
      </c>
      <c r="B1675" t="inlineStr">
        <is>
          <t>Participación de POLI- voluntariados (Estudiantes- Colaboradores)</t>
        </is>
      </c>
      <c r="C1675" t="inlineStr">
        <is>
          <t>Gestión de la Responsabilidad Social</t>
        </is>
      </c>
      <c r="D1675" t="inlineStr">
        <is>
          <t>Semestral</t>
        </is>
      </c>
      <c r="E1675" t="inlineStr">
        <is>
          <t>Positivo</t>
        </is>
      </c>
      <c r="F1675" s="134" t="n">
        <v>45657</v>
      </c>
      <c r="G1675" t="n">
        <v>71.3</v>
      </c>
      <c r="H1675" t="n">
        <v>100</v>
      </c>
      <c r="I1675" t="inlineStr">
        <is>
          <t>369-2024-12-31</t>
        </is>
      </c>
    </row>
    <row r="1676">
      <c r="A1676" t="n">
        <v>369</v>
      </c>
      <c r="B1676" t="inlineStr">
        <is>
          <t>Participación de POLI- voluntariados (Estudiantes- Colaboradores)</t>
        </is>
      </c>
      <c r="C1676" t="inlineStr">
        <is>
          <t>Gestión de la Responsabilidad Social</t>
        </is>
      </c>
      <c r="D1676" t="inlineStr">
        <is>
          <t>Semestral</t>
        </is>
      </c>
      <c r="E1676" t="inlineStr">
        <is>
          <t>Positivo</t>
        </is>
      </c>
      <c r="F1676" s="134" t="n">
        <v>45838</v>
      </c>
      <c r="G1676" t="n">
        <v>88.89</v>
      </c>
      <c r="H1676" t="n">
        <v>100</v>
      </c>
      <c r="I1676" t="inlineStr">
        <is>
          <t>369-2025-06-30</t>
        </is>
      </c>
    </row>
    <row r="1677">
      <c r="A1677" t="n">
        <v>369</v>
      </c>
      <c r="B1677" t="inlineStr">
        <is>
          <t>Participación de POLI- voluntariados (Estudiantes- Colaboradores)</t>
        </is>
      </c>
      <c r="C1677" t="inlineStr">
        <is>
          <t>Gestión de la Responsabilidad Social</t>
        </is>
      </c>
      <c r="D1677" t="inlineStr">
        <is>
          <t>Semestral</t>
        </is>
      </c>
      <c r="E1677" t="inlineStr">
        <is>
          <t>Positivo</t>
        </is>
      </c>
      <c r="F1677" s="134" t="n">
        <v>46022</v>
      </c>
      <c r="G1677" t="n">
        <v>108.26</v>
      </c>
      <c r="H1677" t="n">
        <v>100</v>
      </c>
      <c r="I1677" t="inlineStr">
        <is>
          <t>369-2025-12-31</t>
        </is>
      </c>
    </row>
    <row r="1678">
      <c r="A1678" t="n">
        <v>371</v>
      </c>
      <c r="B1678" t="inlineStr">
        <is>
          <t>Recaudación de fondos</t>
        </is>
      </c>
      <c r="C1678" t="inlineStr">
        <is>
          <t>Gestión de la Responsabilidad Social</t>
        </is>
      </c>
      <c r="D1678" t="inlineStr">
        <is>
          <t>Semestral</t>
        </is>
      </c>
      <c r="E1678" t="inlineStr">
        <is>
          <t>Positivo</t>
        </is>
      </c>
      <c r="F1678" s="134" t="n">
        <v>45107</v>
      </c>
      <c r="G1678" t="n">
        <v>157.50274243636</v>
      </c>
      <c r="H1678" t="n">
        <v>100</v>
      </c>
      <c r="I1678" t="inlineStr">
        <is>
          <t>371-2023-06-30</t>
        </is>
      </c>
    </row>
    <row r="1679">
      <c r="A1679" t="n">
        <v>371</v>
      </c>
      <c r="B1679" t="inlineStr">
        <is>
          <t>Recaudación de fondos</t>
        </is>
      </c>
      <c r="C1679" t="inlineStr">
        <is>
          <t>Gestión de la Responsabilidad Social</t>
        </is>
      </c>
      <c r="D1679" t="inlineStr">
        <is>
          <t>Semestral</t>
        </is>
      </c>
      <c r="E1679" t="inlineStr">
        <is>
          <t>Positivo</t>
        </is>
      </c>
      <c r="F1679" s="134" t="n">
        <v>45291</v>
      </c>
      <c r="G1679" t="n">
        <v>173.07</v>
      </c>
      <c r="H1679" t="n">
        <v>100</v>
      </c>
      <c r="I1679" t="inlineStr">
        <is>
          <t>371-2023-12-31</t>
        </is>
      </c>
    </row>
    <row r="1680">
      <c r="A1680" t="n">
        <v>371</v>
      </c>
      <c r="B1680" t="inlineStr">
        <is>
          <t>Recaudación de fondos</t>
        </is>
      </c>
      <c r="C1680" t="inlineStr">
        <is>
          <t>Gestión de la Responsabilidad Social</t>
        </is>
      </c>
      <c r="D1680" t="inlineStr">
        <is>
          <t>Semestral</t>
        </is>
      </c>
      <c r="E1680" t="inlineStr">
        <is>
          <t>Positivo</t>
        </is>
      </c>
      <c r="F1680" s="134" t="n">
        <v>45473</v>
      </c>
      <c r="G1680" t="n">
        <v>149.72</v>
      </c>
      <c r="H1680" t="n">
        <v>100</v>
      </c>
      <c r="I1680" t="inlineStr">
        <is>
          <t>371-2024-06-30</t>
        </is>
      </c>
    </row>
    <row r="1681">
      <c r="A1681" t="n">
        <v>371</v>
      </c>
      <c r="B1681" t="inlineStr">
        <is>
          <t>Recaudación de fondos</t>
        </is>
      </c>
      <c r="C1681" t="inlineStr">
        <is>
          <t>Gestión de la Responsabilidad Social</t>
        </is>
      </c>
      <c r="D1681" t="inlineStr">
        <is>
          <t>Semestral</t>
        </is>
      </c>
      <c r="E1681" t="inlineStr">
        <is>
          <t>Positivo</t>
        </is>
      </c>
      <c r="F1681" s="134" t="n">
        <v>45657</v>
      </c>
      <c r="G1681" t="n">
        <v>96.98999999999999</v>
      </c>
      <c r="H1681" t="n">
        <v>100</v>
      </c>
      <c r="I1681" t="inlineStr">
        <is>
          <t>371-2024-12-31</t>
        </is>
      </c>
    </row>
    <row r="1682">
      <c r="A1682" t="n">
        <v>371</v>
      </c>
      <c r="B1682" t="inlineStr">
        <is>
          <t>Recaudación de fondos</t>
        </is>
      </c>
      <c r="C1682" t="inlineStr">
        <is>
          <t>Gestión de la Responsabilidad Social</t>
        </is>
      </c>
      <c r="D1682" t="inlineStr">
        <is>
          <t>Semestral</t>
        </is>
      </c>
      <c r="E1682" t="inlineStr">
        <is>
          <t>Positivo</t>
        </is>
      </c>
      <c r="F1682" s="134" t="n">
        <v>45838</v>
      </c>
      <c r="G1682" t="n">
        <v>73.69</v>
      </c>
      <c r="H1682" t="n">
        <v>100</v>
      </c>
      <c r="I1682" t="inlineStr">
        <is>
          <t>371-2025-06-30</t>
        </is>
      </c>
    </row>
    <row r="1683">
      <c r="A1683" t="n">
        <v>371</v>
      </c>
      <c r="B1683" t="inlineStr">
        <is>
          <t>Recaudación de fondos</t>
        </is>
      </c>
      <c r="C1683" t="inlineStr">
        <is>
          <t>Gestión de la Responsabilidad Social</t>
        </is>
      </c>
      <c r="D1683" t="inlineStr">
        <is>
          <t>Semestral</t>
        </is>
      </c>
      <c r="E1683" t="inlineStr">
        <is>
          <t>Positivo</t>
        </is>
      </c>
      <c r="F1683" s="134" t="n">
        <v>46022</v>
      </c>
      <c r="G1683" t="n">
        <v>83.42</v>
      </c>
      <c r="H1683" t="n">
        <v>100</v>
      </c>
      <c r="I1683" t="inlineStr">
        <is>
          <t>371-2025-12-31</t>
        </is>
      </c>
    </row>
    <row r="1684">
      <c r="A1684" t="n">
        <v>372</v>
      </c>
      <c r="B1684" t="inlineStr">
        <is>
          <t>Satisfacción de los clientes corporativos Educación para toda la vida</t>
        </is>
      </c>
      <c r="C1684" t="inlineStr">
        <is>
          <t>Operación de nuevos negocios y CI</t>
        </is>
      </c>
      <c r="D1684" t="inlineStr">
        <is>
          <t>Trimestral</t>
        </is>
      </c>
      <c r="E1684" t="inlineStr">
        <is>
          <t>Positivo</t>
        </is>
      </c>
      <c r="F1684" s="134" t="n">
        <v>45199</v>
      </c>
      <c r="G1684" t="n">
        <v>96</v>
      </c>
      <c r="H1684" t="n">
        <v>87</v>
      </c>
      <c r="I1684" t="inlineStr">
        <is>
          <t>372-2023-09-30</t>
        </is>
      </c>
    </row>
    <row r="1685">
      <c r="A1685" t="n">
        <v>372</v>
      </c>
      <c r="B1685" t="inlineStr">
        <is>
          <t>Satisfacción de los clientes corporativos Educación para toda la vida</t>
        </is>
      </c>
      <c r="C1685" t="inlineStr">
        <is>
          <t>Operación de nuevos negocios y CI</t>
        </is>
      </c>
      <c r="D1685" t="inlineStr">
        <is>
          <t>Trimestral</t>
        </is>
      </c>
      <c r="E1685" t="inlineStr">
        <is>
          <t>Positivo</t>
        </is>
      </c>
      <c r="F1685" s="134" t="n">
        <v>45291</v>
      </c>
      <c r="G1685" t="n">
        <v>95</v>
      </c>
      <c r="H1685" t="n">
        <v>87</v>
      </c>
      <c r="I1685" t="inlineStr">
        <is>
          <t>372-2023-12-31</t>
        </is>
      </c>
    </row>
    <row r="1686">
      <c r="A1686" t="n">
        <v>372</v>
      </c>
      <c r="B1686" t="inlineStr">
        <is>
          <t>Satisfacción de los clientes corporativos Educación para toda la vida</t>
        </is>
      </c>
      <c r="C1686" t="inlineStr">
        <is>
          <t>Operación de nuevos negocios y CI</t>
        </is>
      </c>
      <c r="D1686" t="inlineStr">
        <is>
          <t>Trimestral</t>
        </is>
      </c>
      <c r="E1686" t="inlineStr">
        <is>
          <t>Positivo</t>
        </is>
      </c>
      <c r="F1686" s="134" t="n">
        <v>45382</v>
      </c>
      <c r="G1686" t="n">
        <v>93</v>
      </c>
      <c r="H1686" t="n">
        <v>87</v>
      </c>
      <c r="I1686" t="inlineStr">
        <is>
          <t>372-2024-03-31</t>
        </is>
      </c>
    </row>
    <row r="1687">
      <c r="A1687" t="n">
        <v>372</v>
      </c>
      <c r="B1687" t="inlineStr">
        <is>
          <t>Satisfacción de los clientes corporativos Educación para toda la vida</t>
        </is>
      </c>
      <c r="C1687" t="inlineStr">
        <is>
          <t>Operación de nuevos negocios y CI</t>
        </is>
      </c>
      <c r="D1687" t="inlineStr">
        <is>
          <t>Trimestral</t>
        </is>
      </c>
      <c r="E1687" t="inlineStr">
        <is>
          <t>Positivo</t>
        </is>
      </c>
      <c r="F1687" s="134" t="n">
        <v>45473</v>
      </c>
      <c r="G1687" t="n">
        <v>90</v>
      </c>
      <c r="H1687" t="n">
        <v>87</v>
      </c>
      <c r="I1687" t="inlineStr">
        <is>
          <t>372-2024-06-30</t>
        </is>
      </c>
    </row>
    <row r="1688">
      <c r="A1688" t="n">
        <v>372</v>
      </c>
      <c r="B1688" t="inlineStr">
        <is>
          <t>Satisfacción de los clientes corporativos Educación para toda la vida</t>
        </is>
      </c>
      <c r="C1688" t="inlineStr">
        <is>
          <t>Operación de nuevos negocios y CI</t>
        </is>
      </c>
      <c r="D1688" t="inlineStr">
        <is>
          <t>Trimestral</t>
        </is>
      </c>
      <c r="E1688" t="inlineStr">
        <is>
          <t>Positivo</t>
        </is>
      </c>
      <c r="F1688" s="134" t="n">
        <v>45565</v>
      </c>
      <c r="G1688" t="n">
        <v>91</v>
      </c>
      <c r="H1688" t="n">
        <v>87</v>
      </c>
      <c r="I1688" t="inlineStr">
        <is>
          <t>372-2024-09-30</t>
        </is>
      </c>
    </row>
    <row r="1689">
      <c r="A1689" t="n">
        <v>372</v>
      </c>
      <c r="B1689" t="inlineStr">
        <is>
          <t>Satisfacción de los clientes corporativos Educación para toda la vida</t>
        </is>
      </c>
      <c r="C1689" t="inlineStr">
        <is>
          <t>Operación de nuevos negocios y CI</t>
        </is>
      </c>
      <c r="D1689" t="inlineStr">
        <is>
          <t>Trimestral</t>
        </is>
      </c>
      <c r="E1689" t="inlineStr">
        <is>
          <t>Positivo</t>
        </is>
      </c>
      <c r="F1689" s="134" t="n">
        <v>45657</v>
      </c>
      <c r="G1689" t="n">
        <v>93</v>
      </c>
      <c r="H1689" t="n">
        <v>87</v>
      </c>
      <c r="I1689" t="inlineStr">
        <is>
          <t>372-2024-12-31</t>
        </is>
      </c>
    </row>
    <row r="1690">
      <c r="A1690" t="n">
        <v>372</v>
      </c>
      <c r="B1690" t="inlineStr">
        <is>
          <t>Satisfacción de los clientes corporativos Educación para toda la vida</t>
        </is>
      </c>
      <c r="C1690" t="inlineStr">
        <is>
          <t>Operación de nuevos negocios y CI</t>
        </is>
      </c>
      <c r="D1690" t="inlineStr">
        <is>
          <t>Trimestral</t>
        </is>
      </c>
      <c r="E1690" t="inlineStr">
        <is>
          <t>Positivo</t>
        </is>
      </c>
      <c r="F1690" s="134" t="n">
        <v>45747</v>
      </c>
      <c r="G1690" t="n">
        <v>98</v>
      </c>
      <c r="H1690" t="n">
        <v>90</v>
      </c>
      <c r="I1690" t="inlineStr">
        <is>
          <t>372-2025-03-31</t>
        </is>
      </c>
    </row>
    <row r="1691">
      <c r="A1691" t="n">
        <v>372</v>
      </c>
      <c r="B1691" t="inlineStr">
        <is>
          <t>Satisfacción de los clientes corporativos Educación para toda la vida</t>
        </is>
      </c>
      <c r="C1691" t="inlineStr">
        <is>
          <t>Operación de nuevos negocios y CI</t>
        </is>
      </c>
      <c r="D1691" t="inlineStr">
        <is>
          <t>Trimestral</t>
        </is>
      </c>
      <c r="E1691" t="inlineStr">
        <is>
          <t>Positivo</t>
        </is>
      </c>
      <c r="F1691" s="134" t="n">
        <v>45838</v>
      </c>
      <c r="G1691" t="n">
        <v>90</v>
      </c>
      <c r="H1691" t="n">
        <v>90</v>
      </c>
      <c r="I1691" t="inlineStr">
        <is>
          <t>372-2025-06-30</t>
        </is>
      </c>
    </row>
    <row r="1692">
      <c r="A1692" t="n">
        <v>372</v>
      </c>
      <c r="B1692" t="inlineStr">
        <is>
          <t>Satisfacción de los clientes corporativos Educación para toda la vida</t>
        </is>
      </c>
      <c r="C1692" t="inlineStr">
        <is>
          <t>Operación de nuevos negocios y CI</t>
        </is>
      </c>
      <c r="D1692" t="inlineStr">
        <is>
          <t>Trimestral</t>
        </is>
      </c>
      <c r="E1692" t="inlineStr">
        <is>
          <t>Positivo</t>
        </is>
      </c>
      <c r="F1692" s="134" t="n">
        <v>45930</v>
      </c>
      <c r="G1692" t="n">
        <v>97</v>
      </c>
      <c r="H1692" t="n">
        <v>90</v>
      </c>
      <c r="I1692" t="inlineStr">
        <is>
          <t>372-2025-09-30</t>
        </is>
      </c>
    </row>
    <row r="1693">
      <c r="A1693" t="n">
        <v>372</v>
      </c>
      <c r="B1693" t="inlineStr">
        <is>
          <t>Satisfacción de los clientes corporativos Educación para toda la vida</t>
        </is>
      </c>
      <c r="C1693" t="inlineStr">
        <is>
          <t>Operación de nuevos negocios y CI</t>
        </is>
      </c>
      <c r="D1693" t="inlineStr">
        <is>
          <t>Trimestral</t>
        </is>
      </c>
      <c r="E1693" t="inlineStr">
        <is>
          <t>Positivo</t>
        </is>
      </c>
      <c r="F1693" s="134" t="n">
        <v>46022</v>
      </c>
      <c r="G1693" t="n">
        <v>97</v>
      </c>
      <c r="H1693" t="n">
        <v>90</v>
      </c>
      <c r="I1693" t="inlineStr">
        <is>
          <t>372-2025-12-31</t>
        </is>
      </c>
    </row>
    <row r="1694">
      <c r="A1694" t="n">
        <v>373</v>
      </c>
      <c r="B1694" t="inlineStr">
        <is>
          <t>Cumplimiento de planes anuales por líneas</t>
        </is>
      </c>
      <c r="C1694" t="inlineStr">
        <is>
          <t>Planeación Estratégica</t>
        </is>
      </c>
      <c r="D1694" t="inlineStr">
        <is>
          <t>Trimestral</t>
        </is>
      </c>
      <c r="E1694" t="inlineStr">
        <is>
          <t>Positivo</t>
        </is>
      </c>
      <c r="F1694" s="134" t="n">
        <v>44620</v>
      </c>
      <c r="I1694" t="inlineStr">
        <is>
          <t>373-2022-02-28</t>
        </is>
      </c>
    </row>
    <row r="1695">
      <c r="A1695" t="n">
        <v>373</v>
      </c>
      <c r="B1695" t="inlineStr">
        <is>
          <t>Cumplimiento de planes anuales por líneas</t>
        </is>
      </c>
      <c r="C1695" t="inlineStr">
        <is>
          <t>Planeación Estratégica</t>
        </is>
      </c>
      <c r="D1695" t="inlineStr">
        <is>
          <t>Trimestral</t>
        </is>
      </c>
      <c r="E1695" t="inlineStr">
        <is>
          <t>Positivo</t>
        </is>
      </c>
      <c r="F1695" s="134" t="n">
        <v>44651</v>
      </c>
      <c r="G1695" t="n">
        <v>0</v>
      </c>
      <c r="I1695" t="inlineStr">
        <is>
          <t>373-2022-03-31</t>
        </is>
      </c>
    </row>
    <row r="1696">
      <c r="A1696" t="n">
        <v>373</v>
      </c>
      <c r="B1696" t="inlineStr">
        <is>
          <t>Cumplimiento de planes anuales por líneas</t>
        </is>
      </c>
      <c r="C1696" t="inlineStr">
        <is>
          <t>Planeación Estratégica</t>
        </is>
      </c>
      <c r="D1696" t="inlineStr">
        <is>
          <t>Trimestral</t>
        </is>
      </c>
      <c r="E1696" t="inlineStr">
        <is>
          <t>Positivo</t>
        </is>
      </c>
      <c r="F1696" s="134" t="n">
        <v>44681</v>
      </c>
      <c r="I1696" t="inlineStr">
        <is>
          <t>373-2022-04-30</t>
        </is>
      </c>
    </row>
    <row r="1697">
      <c r="A1697" t="n">
        <v>373</v>
      </c>
      <c r="B1697" t="inlineStr">
        <is>
          <t>Cumplimiento de planes anuales por líneas</t>
        </is>
      </c>
      <c r="C1697" t="inlineStr">
        <is>
          <t>Planeación Estratégica</t>
        </is>
      </c>
      <c r="D1697" t="inlineStr">
        <is>
          <t>Trimestral</t>
        </is>
      </c>
      <c r="E1697" t="inlineStr">
        <is>
          <t>Positivo</t>
        </is>
      </c>
      <c r="F1697" s="134" t="n">
        <v>44742</v>
      </c>
      <c r="G1697" t="n">
        <v>0</v>
      </c>
      <c r="I1697" t="inlineStr">
        <is>
          <t>373-2022-06-30</t>
        </is>
      </c>
    </row>
    <row r="1698">
      <c r="A1698" t="n">
        <v>373</v>
      </c>
      <c r="B1698" t="inlineStr">
        <is>
          <t>Cumplimiento de planes anuales por líneas</t>
        </is>
      </c>
      <c r="C1698" t="inlineStr">
        <is>
          <t>Planeación Estratégica</t>
        </is>
      </c>
      <c r="D1698" t="inlineStr">
        <is>
          <t>Trimestral</t>
        </is>
      </c>
      <c r="E1698" t="inlineStr">
        <is>
          <t>Positivo</t>
        </is>
      </c>
      <c r="F1698" s="134" t="n">
        <v>44804</v>
      </c>
      <c r="I1698" t="inlineStr">
        <is>
          <t>373-2022-08-31</t>
        </is>
      </c>
    </row>
    <row r="1699">
      <c r="A1699" t="n">
        <v>373</v>
      </c>
      <c r="B1699" t="inlineStr">
        <is>
          <t>Cumplimiento de planes anuales por líneas</t>
        </is>
      </c>
      <c r="C1699" t="inlineStr">
        <is>
          <t>Planeación Estratégica</t>
        </is>
      </c>
      <c r="D1699" t="inlineStr">
        <is>
          <t>Trimestral</t>
        </is>
      </c>
      <c r="E1699" t="inlineStr">
        <is>
          <t>Positivo</t>
        </is>
      </c>
      <c r="F1699" s="134" t="n">
        <v>44834</v>
      </c>
      <c r="G1699" t="n">
        <v>0</v>
      </c>
      <c r="I1699" t="inlineStr">
        <is>
          <t>373-2022-09-30</t>
        </is>
      </c>
    </row>
    <row r="1700">
      <c r="A1700" t="n">
        <v>373</v>
      </c>
      <c r="B1700" t="inlineStr">
        <is>
          <t>Cumplimiento de planes anuales por líneas</t>
        </is>
      </c>
      <c r="C1700" t="inlineStr">
        <is>
          <t>Planeación Estratégica</t>
        </is>
      </c>
      <c r="D1700" t="inlineStr">
        <is>
          <t>Trimestral</t>
        </is>
      </c>
      <c r="E1700" t="inlineStr">
        <is>
          <t>Positivo</t>
        </is>
      </c>
      <c r="F1700" s="134" t="n">
        <v>44926</v>
      </c>
      <c r="G1700" t="n">
        <v>0</v>
      </c>
      <c r="I1700" t="inlineStr">
        <is>
          <t>373-2022-12-31</t>
        </is>
      </c>
    </row>
    <row r="1701">
      <c r="A1701" t="n">
        <v>373</v>
      </c>
      <c r="B1701" t="inlineStr">
        <is>
          <t>Cumplimiento de planes anuales por líneas</t>
        </is>
      </c>
      <c r="C1701" t="inlineStr">
        <is>
          <t>Planeación Estratégica</t>
        </is>
      </c>
      <c r="D1701" t="inlineStr">
        <is>
          <t>Trimestral</t>
        </is>
      </c>
      <c r="E1701" t="inlineStr">
        <is>
          <t>Positivo</t>
        </is>
      </c>
      <c r="F1701" s="134" t="n">
        <v>45016</v>
      </c>
      <c r="G1701" t="n">
        <v>0</v>
      </c>
      <c r="H1701" t="n">
        <v>100</v>
      </c>
      <c r="I1701" t="inlineStr">
        <is>
          <t>373-2023-03-31</t>
        </is>
      </c>
    </row>
    <row r="1702">
      <c r="A1702" t="n">
        <v>373</v>
      </c>
      <c r="B1702" t="inlineStr">
        <is>
          <t>Cumplimiento de planes anuales por líneas</t>
        </is>
      </c>
      <c r="C1702" t="inlineStr">
        <is>
          <t>Planeación Estratégica</t>
        </is>
      </c>
      <c r="D1702" t="inlineStr">
        <is>
          <t>Trimestral</t>
        </is>
      </c>
      <c r="E1702" t="inlineStr">
        <is>
          <t>Positivo</t>
        </is>
      </c>
      <c r="F1702" s="134" t="n">
        <v>45107</v>
      </c>
      <c r="G1702" t="n">
        <v>107.17166666667</v>
      </c>
      <c r="H1702" t="n">
        <v>100</v>
      </c>
      <c r="I1702" t="inlineStr">
        <is>
          <t>373-2023-06-30</t>
        </is>
      </c>
    </row>
    <row r="1703">
      <c r="A1703" t="n">
        <v>373</v>
      </c>
      <c r="B1703" t="inlineStr">
        <is>
          <t>Cumplimiento de planes anuales por líneas</t>
        </is>
      </c>
      <c r="C1703" t="inlineStr">
        <is>
          <t>Planeación Estratégica</t>
        </is>
      </c>
      <c r="D1703" t="inlineStr">
        <is>
          <t>Trimestral</t>
        </is>
      </c>
      <c r="E1703" t="inlineStr">
        <is>
          <t>Positivo</t>
        </is>
      </c>
      <c r="F1703" s="134" t="n">
        <v>45199</v>
      </c>
      <c r="G1703" t="n">
        <v>91.508333333333</v>
      </c>
      <c r="H1703" t="n">
        <v>100</v>
      </c>
      <c r="I1703" t="inlineStr">
        <is>
          <t>373-2023-09-30</t>
        </is>
      </c>
    </row>
    <row r="1704">
      <c r="A1704" t="n">
        <v>373</v>
      </c>
      <c r="B1704" t="inlineStr">
        <is>
          <t>Cumplimiento de planes anuales por líneas</t>
        </is>
      </c>
      <c r="C1704" t="inlineStr">
        <is>
          <t>Planeación Estratégica</t>
        </is>
      </c>
      <c r="D1704" t="inlineStr">
        <is>
          <t>Trimestral</t>
        </is>
      </c>
      <c r="E1704" t="inlineStr">
        <is>
          <t>Positivo</t>
        </is>
      </c>
      <c r="F1704" s="134" t="n">
        <v>45291</v>
      </c>
      <c r="G1704" t="n">
        <v>97.166666666667</v>
      </c>
      <c r="H1704" t="n">
        <v>100</v>
      </c>
      <c r="I1704" t="inlineStr">
        <is>
          <t>373-2023-12-31</t>
        </is>
      </c>
    </row>
    <row r="1705">
      <c r="A1705" t="n">
        <v>373</v>
      </c>
      <c r="B1705" t="inlineStr">
        <is>
          <t>Cumplimiento de planes anuales por líneas</t>
        </is>
      </c>
      <c r="C1705" t="inlineStr">
        <is>
          <t>Planeación Estratégica</t>
        </is>
      </c>
      <c r="D1705" t="inlineStr">
        <is>
          <t>Trimestral</t>
        </is>
      </c>
      <c r="E1705" t="inlineStr">
        <is>
          <t>Positivo</t>
        </is>
      </c>
      <c r="F1705" s="134" t="n">
        <v>45382</v>
      </c>
      <c r="G1705" t="n">
        <v>89.02</v>
      </c>
      <c r="H1705" t="n">
        <v>100</v>
      </c>
      <c r="I1705" t="inlineStr">
        <is>
          <t>373-2024-03-31</t>
        </is>
      </c>
    </row>
    <row r="1706">
      <c r="A1706" t="n">
        <v>373</v>
      </c>
      <c r="B1706" t="inlineStr">
        <is>
          <t>Cumplimiento de planes anuales por líneas</t>
        </is>
      </c>
      <c r="C1706" t="inlineStr">
        <is>
          <t>Planeación Estratégica</t>
        </is>
      </c>
      <c r="D1706" t="inlineStr">
        <is>
          <t>Trimestral</t>
        </is>
      </c>
      <c r="E1706" t="inlineStr">
        <is>
          <t>Positivo</t>
        </is>
      </c>
      <c r="F1706" s="134" t="n">
        <v>45473</v>
      </c>
      <c r="G1706" t="n">
        <v>106.8</v>
      </c>
      <c r="H1706" t="n">
        <v>100</v>
      </c>
      <c r="I1706" t="inlineStr">
        <is>
          <t>373-2024-06-30</t>
        </is>
      </c>
    </row>
    <row r="1707">
      <c r="A1707" t="n">
        <v>373</v>
      </c>
      <c r="B1707" t="inlineStr">
        <is>
          <t>Cumplimiento de planes anuales por líneas</t>
        </is>
      </c>
      <c r="C1707" t="inlineStr">
        <is>
          <t>Planeación Estratégica</t>
        </is>
      </c>
      <c r="D1707" t="inlineStr">
        <is>
          <t>Trimestral</t>
        </is>
      </c>
      <c r="E1707" t="inlineStr">
        <is>
          <t>Positivo</t>
        </is>
      </c>
      <c r="F1707" s="134" t="n">
        <v>45565</v>
      </c>
      <c r="G1707" t="n">
        <v>99.61</v>
      </c>
      <c r="H1707" t="n">
        <v>100</v>
      </c>
      <c r="I1707" t="inlineStr">
        <is>
          <t>373-2024-09-30</t>
        </is>
      </c>
    </row>
    <row r="1708">
      <c r="A1708" t="n">
        <v>373</v>
      </c>
      <c r="B1708" t="inlineStr">
        <is>
          <t>Cumplimiento de planes anuales por líneas</t>
        </is>
      </c>
      <c r="C1708" t="inlineStr">
        <is>
          <t>Planeación Estratégica</t>
        </is>
      </c>
      <c r="D1708" t="inlineStr">
        <is>
          <t>Trimestral</t>
        </is>
      </c>
      <c r="E1708" t="inlineStr">
        <is>
          <t>Positivo</t>
        </is>
      </c>
      <c r="F1708" s="134" t="n">
        <v>45657</v>
      </c>
      <c r="G1708" t="n">
        <v>98.67</v>
      </c>
      <c r="H1708" t="n">
        <v>100</v>
      </c>
      <c r="I1708" t="inlineStr">
        <is>
          <t>373-2024-12-31</t>
        </is>
      </c>
    </row>
    <row r="1709">
      <c r="A1709" t="n">
        <v>373</v>
      </c>
      <c r="B1709" t="inlineStr">
        <is>
          <t>Cumplimiento de planes anuales por líneas</t>
        </is>
      </c>
      <c r="C1709" t="inlineStr">
        <is>
          <t>Planeación Estratégica</t>
        </is>
      </c>
      <c r="D1709" t="inlineStr">
        <is>
          <t>Trimestral</t>
        </is>
      </c>
      <c r="E1709" t="inlineStr">
        <is>
          <t>Positivo</t>
        </is>
      </c>
      <c r="F1709" s="134" t="n">
        <v>45747</v>
      </c>
      <c r="G1709" t="n">
        <v>107.46</v>
      </c>
      <c r="H1709" t="n">
        <v>100</v>
      </c>
      <c r="I1709" t="inlineStr">
        <is>
          <t>373-2025-03-31</t>
        </is>
      </c>
    </row>
    <row r="1710">
      <c r="A1710" t="n">
        <v>373</v>
      </c>
      <c r="B1710" t="inlineStr">
        <is>
          <t>Cumplimiento de planes anuales por líneas</t>
        </is>
      </c>
      <c r="C1710" t="inlineStr">
        <is>
          <t>Planeación Estratégica</t>
        </is>
      </c>
      <c r="D1710" t="inlineStr">
        <is>
          <t>Trimestral</t>
        </is>
      </c>
      <c r="E1710" t="inlineStr">
        <is>
          <t>Positivo</t>
        </is>
      </c>
      <c r="F1710" s="134" t="n">
        <v>45838</v>
      </c>
      <c r="G1710" t="n">
        <v>101.75</v>
      </c>
      <c r="H1710" t="n">
        <v>100</v>
      </c>
      <c r="I1710" t="inlineStr">
        <is>
          <t>373-2025-06-30</t>
        </is>
      </c>
    </row>
    <row r="1711">
      <c r="A1711" t="n">
        <v>373</v>
      </c>
      <c r="B1711" t="inlineStr">
        <is>
          <t>Cumplimiento de planes anuales por líneas</t>
        </is>
      </c>
      <c r="C1711" t="inlineStr">
        <is>
          <t>Planeación Estratégica</t>
        </is>
      </c>
      <c r="D1711" t="inlineStr">
        <is>
          <t>Trimestral</t>
        </is>
      </c>
      <c r="E1711" t="inlineStr">
        <is>
          <t>Positivo</t>
        </is>
      </c>
      <c r="F1711" s="134" t="n">
        <v>45930</v>
      </c>
      <c r="G1711" t="n">
        <v>96.31999999999999</v>
      </c>
      <c r="H1711" t="n">
        <v>100</v>
      </c>
      <c r="I1711" t="inlineStr">
        <is>
          <t>373-2025-09-30</t>
        </is>
      </c>
    </row>
    <row r="1712">
      <c r="A1712" t="n">
        <v>373</v>
      </c>
      <c r="B1712" t="inlineStr">
        <is>
          <t>Cumplimiento de planes anuales por líneas</t>
        </is>
      </c>
      <c r="C1712" t="inlineStr">
        <is>
          <t>Planeación Estratégica</t>
        </is>
      </c>
      <c r="D1712" t="inlineStr">
        <is>
          <t>Trimestral</t>
        </is>
      </c>
      <c r="E1712" t="inlineStr">
        <is>
          <t>Positivo</t>
        </is>
      </c>
      <c r="F1712" s="134" t="n">
        <v>46022</v>
      </c>
      <c r="G1712" t="n">
        <v>99.33</v>
      </c>
      <c r="H1712" t="n">
        <v>100</v>
      </c>
      <c r="I1712" t="inlineStr">
        <is>
          <t>373-2025-12-31</t>
        </is>
      </c>
    </row>
    <row r="1713">
      <c r="A1713" t="n">
        <v>375</v>
      </c>
      <c r="B1713" t="inlineStr">
        <is>
          <t>Disponibilidad de catálogo de asignaturas pregrado y posgrado presencial</t>
        </is>
      </c>
      <c r="C1713" t="inlineStr">
        <is>
          <t>Operaciones Académicas</t>
        </is>
      </c>
      <c r="D1713" t="inlineStr">
        <is>
          <t>Semestral</t>
        </is>
      </c>
      <c r="E1713" t="inlineStr">
        <is>
          <t>Positivo</t>
        </is>
      </c>
      <c r="F1713" s="134" t="n">
        <v>44651</v>
      </c>
      <c r="H1713" t="n">
        <v>100</v>
      </c>
      <c r="I1713" t="inlineStr">
        <is>
          <t>375-2022-03-31</t>
        </is>
      </c>
    </row>
    <row r="1714">
      <c r="A1714" t="n">
        <v>375</v>
      </c>
      <c r="B1714" t="inlineStr">
        <is>
          <t>Disponibilidad de catálogo de asignaturas pregrado y posgrado presencial</t>
        </is>
      </c>
      <c r="C1714" t="inlineStr">
        <is>
          <t>Operaciones Académicas</t>
        </is>
      </c>
      <c r="D1714" t="inlineStr">
        <is>
          <t>Semestral</t>
        </is>
      </c>
      <c r="E1714" t="inlineStr">
        <is>
          <t>Positivo</t>
        </is>
      </c>
      <c r="F1714" s="134" t="n">
        <v>44742</v>
      </c>
      <c r="G1714" t="n">
        <v>0</v>
      </c>
      <c r="H1714" t="n">
        <v>100</v>
      </c>
      <c r="I1714" t="inlineStr">
        <is>
          <t>375-2022-06-30</t>
        </is>
      </c>
    </row>
    <row r="1715">
      <c r="A1715" t="n">
        <v>375</v>
      </c>
      <c r="B1715" t="inlineStr">
        <is>
          <t>Disponibilidad de catálogo de asignaturas pregrado y posgrado presencial</t>
        </is>
      </c>
      <c r="C1715" t="inlineStr">
        <is>
          <t>Operaciones Académicas</t>
        </is>
      </c>
      <c r="D1715" t="inlineStr">
        <is>
          <t>Semestral</t>
        </is>
      </c>
      <c r="E1715" t="inlineStr">
        <is>
          <t>Positivo</t>
        </is>
      </c>
      <c r="F1715" s="134" t="n">
        <v>44834</v>
      </c>
      <c r="H1715" t="n">
        <v>100</v>
      </c>
      <c r="I1715" t="inlineStr">
        <is>
          <t>375-2022-09-30</t>
        </is>
      </c>
    </row>
    <row r="1716">
      <c r="A1716" t="n">
        <v>375</v>
      </c>
      <c r="B1716" t="inlineStr">
        <is>
          <t>Disponibilidad de catálogo de asignaturas pregrado y posgrado presencial</t>
        </is>
      </c>
      <c r="C1716" t="inlineStr">
        <is>
          <t>Operaciones Académicas</t>
        </is>
      </c>
      <c r="D1716" t="inlineStr">
        <is>
          <t>Semestral</t>
        </is>
      </c>
      <c r="E1716" t="inlineStr">
        <is>
          <t>Positivo</t>
        </is>
      </c>
      <c r="F1716" s="134" t="n">
        <v>44895</v>
      </c>
      <c r="H1716" t="n">
        <v>100</v>
      </c>
      <c r="I1716" t="inlineStr">
        <is>
          <t>375-2022-11-30</t>
        </is>
      </c>
    </row>
    <row r="1717">
      <c r="A1717" t="n">
        <v>375</v>
      </c>
      <c r="B1717" t="inlineStr">
        <is>
          <t>Disponibilidad de catálogo de asignaturas pregrado y posgrado presencial</t>
        </is>
      </c>
      <c r="C1717" t="inlineStr">
        <is>
          <t>Operaciones Académicas</t>
        </is>
      </c>
      <c r="D1717" t="inlineStr">
        <is>
          <t>Semestral</t>
        </is>
      </c>
      <c r="E1717" t="inlineStr">
        <is>
          <t>Positivo</t>
        </is>
      </c>
      <c r="F1717" s="134" t="n">
        <v>44926</v>
      </c>
      <c r="G1717" t="n">
        <v>0</v>
      </c>
      <c r="H1717" t="n">
        <v>100</v>
      </c>
      <c r="I1717" t="inlineStr">
        <is>
          <t>375-2022-12-31</t>
        </is>
      </c>
    </row>
    <row r="1718">
      <c r="A1718" t="n">
        <v>375</v>
      </c>
      <c r="B1718" t="inlineStr">
        <is>
          <t>Disponibilidad de catálogo de asignaturas pregrado y posgrado presencial</t>
        </is>
      </c>
      <c r="C1718" t="inlineStr">
        <is>
          <t>Operaciones Académicas</t>
        </is>
      </c>
      <c r="D1718" t="inlineStr">
        <is>
          <t>Semestral</t>
        </is>
      </c>
      <c r="E1718" t="inlineStr">
        <is>
          <t>Positivo</t>
        </is>
      </c>
      <c r="F1718" s="134" t="n">
        <v>44957</v>
      </c>
      <c r="H1718" t="n">
        <v>100</v>
      </c>
      <c r="I1718" t="inlineStr">
        <is>
          <t>375-2023-01-31</t>
        </is>
      </c>
    </row>
    <row r="1719">
      <c r="A1719" t="n">
        <v>375</v>
      </c>
      <c r="B1719" t="inlineStr">
        <is>
          <t>Disponibilidad de catálogo de asignaturas pregrado y posgrado presencial</t>
        </is>
      </c>
      <c r="C1719" t="inlineStr">
        <is>
          <t>Operaciones Académicas</t>
        </is>
      </c>
      <c r="D1719" t="inlineStr">
        <is>
          <t>Semestral</t>
        </is>
      </c>
      <c r="E1719" t="inlineStr">
        <is>
          <t>Positivo</t>
        </is>
      </c>
      <c r="F1719" s="134" t="n">
        <v>45016</v>
      </c>
      <c r="H1719" t="n">
        <v>100</v>
      </c>
      <c r="I1719" t="inlineStr">
        <is>
          <t>375-2023-03-31</t>
        </is>
      </c>
    </row>
    <row r="1720">
      <c r="A1720" t="n">
        <v>375</v>
      </c>
      <c r="B1720" t="inlineStr">
        <is>
          <t>Disponibilidad de catálogo de asignaturas pregrado y posgrado presencial</t>
        </is>
      </c>
      <c r="C1720" t="inlineStr">
        <is>
          <t>Operaciones Académicas</t>
        </is>
      </c>
      <c r="D1720" t="inlineStr">
        <is>
          <t>Semestral</t>
        </is>
      </c>
      <c r="E1720" t="inlineStr">
        <is>
          <t>Positivo</t>
        </is>
      </c>
      <c r="F1720" s="134" t="n">
        <v>45046</v>
      </c>
      <c r="H1720" t="n">
        <v>100</v>
      </c>
      <c r="I1720" t="inlineStr">
        <is>
          <t>375-2023-04-30</t>
        </is>
      </c>
    </row>
    <row r="1721">
      <c r="A1721" t="n">
        <v>375</v>
      </c>
      <c r="B1721" t="inlineStr">
        <is>
          <t>Disponibilidad de catálogo de asignaturas pregrado y posgrado presencial</t>
        </is>
      </c>
      <c r="C1721" t="inlineStr">
        <is>
          <t>Operaciones Académicas</t>
        </is>
      </c>
      <c r="D1721" t="inlineStr">
        <is>
          <t>Semestral</t>
        </is>
      </c>
      <c r="E1721" t="inlineStr">
        <is>
          <t>Positivo</t>
        </is>
      </c>
      <c r="F1721" s="134" t="n">
        <v>45077</v>
      </c>
      <c r="H1721" t="n">
        <v>100</v>
      </c>
      <c r="I1721" t="inlineStr">
        <is>
          <t>375-2023-05-31</t>
        </is>
      </c>
    </row>
    <row r="1722">
      <c r="A1722" t="n">
        <v>375</v>
      </c>
      <c r="B1722" t="inlineStr">
        <is>
          <t>Disponibilidad de catálogo de asignaturas pregrado y posgrado presencial</t>
        </is>
      </c>
      <c r="C1722" t="inlineStr">
        <is>
          <t>Operaciones Académicas</t>
        </is>
      </c>
      <c r="D1722" t="inlineStr">
        <is>
          <t>Semestral</t>
        </is>
      </c>
      <c r="E1722" t="inlineStr">
        <is>
          <t>Positivo</t>
        </is>
      </c>
      <c r="F1722" s="134" t="n">
        <v>45107</v>
      </c>
      <c r="G1722" t="n">
        <v>0</v>
      </c>
      <c r="H1722" t="n">
        <v>100</v>
      </c>
      <c r="I1722" t="inlineStr">
        <is>
          <t>375-2023-06-30</t>
        </is>
      </c>
    </row>
    <row r="1723">
      <c r="A1723" t="n">
        <v>375</v>
      </c>
      <c r="B1723" t="inlineStr">
        <is>
          <t>Disponibilidad de catálogo de asignaturas pregrado y posgrado presencial</t>
        </is>
      </c>
      <c r="C1723" t="inlineStr">
        <is>
          <t>Operaciones Académicas</t>
        </is>
      </c>
      <c r="D1723" t="inlineStr">
        <is>
          <t>Semestral</t>
        </is>
      </c>
      <c r="E1723" t="inlineStr">
        <is>
          <t>Positivo</t>
        </is>
      </c>
      <c r="F1723" s="134" t="n">
        <v>45291</v>
      </c>
      <c r="G1723" t="n">
        <v>100</v>
      </c>
      <c r="H1723" t="n">
        <v>100</v>
      </c>
      <c r="I1723" t="inlineStr">
        <is>
          <t>375-2023-12-31</t>
        </is>
      </c>
    </row>
    <row r="1724">
      <c r="A1724" t="n">
        <v>375</v>
      </c>
      <c r="B1724" t="inlineStr">
        <is>
          <t>Disponibilidad de catálogo de asignaturas pregrado y posgrado presencial</t>
        </is>
      </c>
      <c r="C1724" t="inlineStr">
        <is>
          <t>Operaciones Académicas</t>
        </is>
      </c>
      <c r="D1724" t="inlineStr">
        <is>
          <t>Semestral</t>
        </is>
      </c>
      <c r="E1724" t="inlineStr">
        <is>
          <t>Positivo</t>
        </is>
      </c>
      <c r="F1724" s="134" t="n">
        <v>45473</v>
      </c>
      <c r="G1724" t="n">
        <v>100</v>
      </c>
      <c r="H1724" t="n">
        <v>100</v>
      </c>
      <c r="I1724" t="inlineStr">
        <is>
          <t>375-2024-06-30</t>
        </is>
      </c>
    </row>
    <row r="1725">
      <c r="A1725" t="n">
        <v>375</v>
      </c>
      <c r="B1725" t="inlineStr">
        <is>
          <t>Disponibilidad de catálogo de asignaturas pregrado y posgrado presencial</t>
        </is>
      </c>
      <c r="C1725" t="inlineStr">
        <is>
          <t>Operaciones Académicas</t>
        </is>
      </c>
      <c r="D1725" t="inlineStr">
        <is>
          <t>Semestral</t>
        </is>
      </c>
      <c r="E1725" t="inlineStr">
        <is>
          <t>Positivo</t>
        </is>
      </c>
      <c r="F1725" s="134" t="n">
        <v>45657</v>
      </c>
      <c r="G1725" t="n">
        <v>100</v>
      </c>
      <c r="H1725" t="n">
        <v>100</v>
      </c>
      <c r="I1725" t="inlineStr">
        <is>
          <t>375-2024-12-31</t>
        </is>
      </c>
    </row>
    <row r="1726">
      <c r="A1726" t="n">
        <v>375</v>
      </c>
      <c r="B1726" t="inlineStr">
        <is>
          <t>Disponibilidad de catálogo de asignaturas pregrado y posgrado presencial</t>
        </is>
      </c>
      <c r="C1726" t="inlineStr">
        <is>
          <t>Operaciones Académicas</t>
        </is>
      </c>
      <c r="D1726" t="inlineStr">
        <is>
          <t>Semestral</t>
        </is>
      </c>
      <c r="E1726" t="inlineStr">
        <is>
          <t>Positivo</t>
        </is>
      </c>
      <c r="F1726" s="134" t="n">
        <v>45838</v>
      </c>
      <c r="G1726" t="n">
        <v>100</v>
      </c>
      <c r="H1726" t="n">
        <v>100</v>
      </c>
      <c r="I1726" t="inlineStr">
        <is>
          <t>375-2025-06-30</t>
        </is>
      </c>
    </row>
    <row r="1727">
      <c r="A1727" t="n">
        <v>375</v>
      </c>
      <c r="B1727" t="inlineStr">
        <is>
          <t>Disponibilidad de catálogo de asignaturas pregrado y posgrado presencial</t>
        </is>
      </c>
      <c r="C1727" t="inlineStr">
        <is>
          <t>Operaciones Académicas</t>
        </is>
      </c>
      <c r="D1727" t="inlineStr">
        <is>
          <t>Semestral</t>
        </is>
      </c>
      <c r="E1727" t="inlineStr">
        <is>
          <t>Positivo</t>
        </is>
      </c>
      <c r="F1727" s="134" t="n">
        <v>46022</v>
      </c>
      <c r="G1727" t="n">
        <v>100</v>
      </c>
      <c r="H1727" t="n">
        <v>100</v>
      </c>
      <c r="I1727" t="inlineStr">
        <is>
          <t>375-2025-12-31</t>
        </is>
      </c>
    </row>
    <row r="1728">
      <c r="A1728" t="n">
        <v>376</v>
      </c>
      <c r="B1728" t="inlineStr">
        <is>
          <t>Cumplimiento EBITDA</t>
        </is>
      </c>
      <c r="C1728" t="inlineStr">
        <is>
          <t>Planeación Financiera</t>
        </is>
      </c>
      <c r="D1728" t="inlineStr">
        <is>
          <t>Semestral</t>
        </is>
      </c>
      <c r="E1728" t="inlineStr">
        <is>
          <t>Positivo</t>
        </is>
      </c>
      <c r="F1728" s="134" t="n">
        <v>45107</v>
      </c>
      <c r="G1728" t="n">
        <v>149.7223763395</v>
      </c>
      <c r="H1728" t="n">
        <v>95</v>
      </c>
      <c r="I1728" t="inlineStr">
        <is>
          <t>376-2023-06-30</t>
        </is>
      </c>
    </row>
    <row r="1729">
      <c r="A1729" t="n">
        <v>376</v>
      </c>
      <c r="B1729" t="inlineStr">
        <is>
          <t>Cumplimiento EBITDA</t>
        </is>
      </c>
      <c r="C1729" t="inlineStr">
        <is>
          <t>Planeación Financiera</t>
        </is>
      </c>
      <c r="D1729" t="inlineStr">
        <is>
          <t>Semestral</t>
        </is>
      </c>
      <c r="E1729" t="inlineStr">
        <is>
          <t>Positivo</t>
        </is>
      </c>
      <c r="F1729" s="134" t="n">
        <v>45291</v>
      </c>
      <c r="G1729" t="n">
        <v>101.26</v>
      </c>
      <c r="H1729" t="n">
        <v>95</v>
      </c>
      <c r="I1729" t="inlineStr">
        <is>
          <t>376-2023-12-31</t>
        </is>
      </c>
    </row>
    <row r="1730">
      <c r="A1730" t="n">
        <v>376</v>
      </c>
      <c r="B1730" t="inlineStr">
        <is>
          <t>Cumplimiento EBITDA</t>
        </is>
      </c>
      <c r="C1730" t="inlineStr">
        <is>
          <t>Planeación Financiera</t>
        </is>
      </c>
      <c r="D1730" t="inlineStr">
        <is>
          <t>Semestral</t>
        </is>
      </c>
      <c r="E1730" t="inlineStr">
        <is>
          <t>Positivo</t>
        </is>
      </c>
      <c r="F1730" s="134" t="n">
        <v>45473</v>
      </c>
      <c r="G1730" t="n">
        <v>104</v>
      </c>
      <c r="H1730" t="n">
        <v>95</v>
      </c>
      <c r="I1730" t="inlineStr">
        <is>
          <t>376-2024-06-30</t>
        </is>
      </c>
    </row>
    <row r="1731">
      <c r="A1731" t="n">
        <v>376</v>
      </c>
      <c r="B1731" t="inlineStr">
        <is>
          <t>Cumplimiento EBITDA</t>
        </is>
      </c>
      <c r="C1731" t="inlineStr">
        <is>
          <t>Planeación Financiera</t>
        </is>
      </c>
      <c r="D1731" t="inlineStr">
        <is>
          <t>Semestral</t>
        </is>
      </c>
      <c r="E1731" t="inlineStr">
        <is>
          <t>Positivo</t>
        </is>
      </c>
      <c r="F1731" s="134" t="n">
        <v>45657</v>
      </c>
      <c r="G1731" t="n">
        <v>109.1</v>
      </c>
      <c r="H1731" t="n">
        <v>95</v>
      </c>
      <c r="I1731" t="inlineStr">
        <is>
          <t>376-2024-12-31</t>
        </is>
      </c>
    </row>
    <row r="1732">
      <c r="A1732" t="n">
        <v>376</v>
      </c>
      <c r="B1732" t="inlineStr">
        <is>
          <t>Cumplimiento EBITDA</t>
        </is>
      </c>
      <c r="C1732" t="inlineStr">
        <is>
          <t>Planeación Financiera</t>
        </is>
      </c>
      <c r="D1732" t="inlineStr">
        <is>
          <t>Semestral</t>
        </is>
      </c>
      <c r="E1732" t="inlineStr">
        <is>
          <t>Positivo</t>
        </is>
      </c>
      <c r="F1732" s="134" t="n">
        <v>45838</v>
      </c>
      <c r="G1732" t="n">
        <v>117.87</v>
      </c>
      <c r="H1732" t="n">
        <v>95</v>
      </c>
      <c r="I1732" t="inlineStr">
        <is>
          <t>376-2025-06-30</t>
        </is>
      </c>
    </row>
    <row r="1733">
      <c r="A1733" t="n">
        <v>376</v>
      </c>
      <c r="B1733" t="inlineStr">
        <is>
          <t>Cumplimiento EBITDA</t>
        </is>
      </c>
      <c r="C1733" t="inlineStr">
        <is>
          <t>Planeación Financiera</t>
        </is>
      </c>
      <c r="D1733" t="inlineStr">
        <is>
          <t>Semestral</t>
        </is>
      </c>
      <c r="E1733" t="inlineStr">
        <is>
          <t>Positivo</t>
        </is>
      </c>
      <c r="F1733" s="134" t="n">
        <v>46022</v>
      </c>
      <c r="G1733" t="n">
        <v>117.51</v>
      </c>
      <c r="H1733" t="n">
        <v>95</v>
      </c>
      <c r="I1733" t="inlineStr">
        <is>
          <t>376-2025-12-31</t>
        </is>
      </c>
    </row>
    <row r="1734">
      <c r="A1734" t="n">
        <v>377</v>
      </c>
      <c r="B1734" t="inlineStr">
        <is>
          <t>CAPEX</t>
        </is>
      </c>
      <c r="C1734" t="inlineStr">
        <is>
          <t>Planeación Financiera</t>
        </is>
      </c>
      <c r="D1734" t="inlineStr">
        <is>
          <t>Anual</t>
        </is>
      </c>
      <c r="E1734" t="inlineStr">
        <is>
          <t>Positivo</t>
        </is>
      </c>
      <c r="F1734" s="134" t="n">
        <v>45107</v>
      </c>
      <c r="G1734" t="n">
        <v>22.314798348502</v>
      </c>
      <c r="H1734" t="n">
        <v>100</v>
      </c>
      <c r="I1734" t="inlineStr">
        <is>
          <t>377-2023-06-30</t>
        </is>
      </c>
    </row>
    <row r="1735">
      <c r="A1735" t="n">
        <v>377</v>
      </c>
      <c r="B1735" t="inlineStr">
        <is>
          <t>CAPEX</t>
        </is>
      </c>
      <c r="C1735" t="inlineStr">
        <is>
          <t>Planeación Financiera</t>
        </is>
      </c>
      <c r="D1735" t="inlineStr">
        <is>
          <t>Anual</t>
        </is>
      </c>
      <c r="E1735" t="inlineStr">
        <is>
          <t>Positivo</t>
        </is>
      </c>
      <c r="F1735" s="134" t="n">
        <v>45291</v>
      </c>
      <c r="G1735" t="n">
        <v>60.77</v>
      </c>
      <c r="H1735" t="n">
        <v>100</v>
      </c>
      <c r="I1735" t="inlineStr">
        <is>
          <t>377-2023-12-31</t>
        </is>
      </c>
    </row>
    <row r="1736">
      <c r="A1736" t="n">
        <v>377</v>
      </c>
      <c r="B1736" t="inlineStr">
        <is>
          <t>CAPEX</t>
        </is>
      </c>
      <c r="C1736" t="inlineStr">
        <is>
          <t>Planeación Financiera</t>
        </is>
      </c>
      <c r="D1736" t="inlineStr">
        <is>
          <t>Anual</t>
        </is>
      </c>
      <c r="E1736" t="inlineStr">
        <is>
          <t>Positivo</t>
        </is>
      </c>
      <c r="F1736" s="134" t="n">
        <v>45473</v>
      </c>
      <c r="G1736" t="n">
        <v>48.24</v>
      </c>
      <c r="H1736" t="n">
        <v>100</v>
      </c>
      <c r="I1736" t="inlineStr">
        <is>
          <t>377-2024-06-30</t>
        </is>
      </c>
    </row>
    <row r="1737">
      <c r="A1737" t="n">
        <v>377</v>
      </c>
      <c r="B1737" t="inlineStr">
        <is>
          <t>CAPEX</t>
        </is>
      </c>
      <c r="C1737" t="inlineStr">
        <is>
          <t>Planeación Financiera</t>
        </is>
      </c>
      <c r="D1737" t="inlineStr">
        <is>
          <t>Anual</t>
        </is>
      </c>
      <c r="E1737" t="inlineStr">
        <is>
          <t>Positivo</t>
        </is>
      </c>
      <c r="F1737" s="134" t="n">
        <v>45657</v>
      </c>
      <c r="G1737" t="n">
        <v>125.01</v>
      </c>
      <c r="H1737" t="n">
        <v>100</v>
      </c>
      <c r="I1737" t="inlineStr">
        <is>
          <t>377-2024-12-31</t>
        </is>
      </c>
    </row>
    <row r="1738">
      <c r="A1738" t="n">
        <v>377</v>
      </c>
      <c r="B1738" t="inlineStr">
        <is>
          <t>CAPEX</t>
        </is>
      </c>
      <c r="C1738" t="inlineStr">
        <is>
          <t>Planeación Financiera</t>
        </is>
      </c>
      <c r="D1738" t="inlineStr">
        <is>
          <t>Anual</t>
        </is>
      </c>
      <c r="E1738" t="inlineStr">
        <is>
          <t>Positivo</t>
        </is>
      </c>
      <c r="F1738" s="134" t="n">
        <v>46022</v>
      </c>
      <c r="G1738" t="n">
        <v>107.11</v>
      </c>
      <c r="H1738" t="n">
        <v>100</v>
      </c>
      <c r="I1738" t="inlineStr">
        <is>
          <t>377-2025-12-31</t>
        </is>
      </c>
    </row>
    <row r="1739">
      <c r="A1739" t="n">
        <v>379</v>
      </c>
      <c r="B1739" t="inlineStr">
        <is>
          <t>Total estudiantes nuevos</t>
        </is>
      </c>
      <c r="C1739" t="inlineStr">
        <is>
          <t>Inscripción, admisión y matrícula de estudiantes nuevos</t>
        </is>
      </c>
      <c r="D1739" t="inlineStr">
        <is>
          <t>Semestral</t>
        </is>
      </c>
      <c r="E1739" t="inlineStr">
        <is>
          <t>Positivo</t>
        </is>
      </c>
      <c r="F1739" s="134" t="n">
        <v>45107</v>
      </c>
      <c r="G1739" t="n">
        <v>102.72877164056</v>
      </c>
      <c r="H1739" t="n">
        <v>100</v>
      </c>
      <c r="I1739" t="inlineStr">
        <is>
          <t>379-2023-06-30</t>
        </is>
      </c>
    </row>
    <row r="1740">
      <c r="A1740" t="n">
        <v>379</v>
      </c>
      <c r="B1740" t="inlineStr">
        <is>
          <t>Total estudiantes nuevos</t>
        </is>
      </c>
      <c r="C1740" t="inlineStr">
        <is>
          <t>Inscripción, admisión y matrícula de estudiantes nuevos</t>
        </is>
      </c>
      <c r="D1740" t="inlineStr">
        <is>
          <t>Semestral</t>
        </is>
      </c>
      <c r="E1740" t="inlineStr">
        <is>
          <t>Positivo</t>
        </is>
      </c>
      <c r="F1740" s="134" t="n">
        <v>45291</v>
      </c>
      <c r="G1740" t="n">
        <v>108.65</v>
      </c>
      <c r="H1740" t="n">
        <v>100</v>
      </c>
      <c r="I1740" t="inlineStr">
        <is>
          <t>379-2023-12-31</t>
        </is>
      </c>
    </row>
    <row r="1741">
      <c r="A1741" t="n">
        <v>379</v>
      </c>
      <c r="B1741" t="inlineStr">
        <is>
          <t>Total estudiantes nuevos</t>
        </is>
      </c>
      <c r="C1741" t="inlineStr">
        <is>
          <t>Inscripción, admisión y matrícula de estudiantes nuevos</t>
        </is>
      </c>
      <c r="D1741" t="inlineStr">
        <is>
          <t>Semestral</t>
        </is>
      </c>
      <c r="E1741" t="inlineStr">
        <is>
          <t>Positivo</t>
        </is>
      </c>
      <c r="F1741" s="134" t="n">
        <v>45473</v>
      </c>
      <c r="G1741" t="n">
        <v>95.92</v>
      </c>
      <c r="H1741" t="n">
        <v>100</v>
      </c>
      <c r="I1741" t="inlineStr">
        <is>
          <t>379-2024-06-30</t>
        </is>
      </c>
    </row>
    <row r="1742">
      <c r="A1742" t="n">
        <v>379</v>
      </c>
      <c r="B1742" t="inlineStr">
        <is>
          <t>Total estudiantes nuevos</t>
        </is>
      </c>
      <c r="C1742" t="inlineStr">
        <is>
          <t>Inscripción, admisión y matrícula de estudiantes nuevos</t>
        </is>
      </c>
      <c r="D1742" t="inlineStr">
        <is>
          <t>Semestral</t>
        </is>
      </c>
      <c r="E1742" t="inlineStr">
        <is>
          <t>Positivo</t>
        </is>
      </c>
      <c r="F1742" s="134" t="n">
        <v>45657</v>
      </c>
      <c r="G1742" t="n">
        <v>99.31</v>
      </c>
      <c r="H1742" t="n">
        <v>100</v>
      </c>
      <c r="I1742" t="inlineStr">
        <is>
          <t>379-2024-12-31</t>
        </is>
      </c>
    </row>
    <row r="1743">
      <c r="A1743" t="n">
        <v>379</v>
      </c>
      <c r="B1743" t="inlineStr">
        <is>
          <t>Total estudiantes nuevos</t>
        </is>
      </c>
      <c r="C1743" t="inlineStr">
        <is>
          <t>Inscripción, admisión y matrícula de estudiantes nuevos</t>
        </is>
      </c>
      <c r="D1743" t="inlineStr">
        <is>
          <t>Semestral</t>
        </is>
      </c>
      <c r="E1743" t="inlineStr">
        <is>
          <t>Positivo</t>
        </is>
      </c>
      <c r="F1743" s="134" t="n">
        <v>45838</v>
      </c>
      <c r="G1743" t="n">
        <v>104.11</v>
      </c>
      <c r="H1743" t="n">
        <v>100</v>
      </c>
      <c r="I1743" t="inlineStr">
        <is>
          <t>379-2025-06-30</t>
        </is>
      </c>
    </row>
    <row r="1744">
      <c r="A1744" t="n">
        <v>379</v>
      </c>
      <c r="B1744" t="inlineStr">
        <is>
          <t>Total estudiantes nuevos</t>
        </is>
      </c>
      <c r="C1744" t="inlineStr">
        <is>
          <t>Inscripción, admisión y matrícula de estudiantes nuevos</t>
        </is>
      </c>
      <c r="D1744" t="inlineStr">
        <is>
          <t>Semestral</t>
        </is>
      </c>
      <c r="E1744" t="inlineStr">
        <is>
          <t>Positivo</t>
        </is>
      </c>
      <c r="F1744" s="134" t="n">
        <v>46022</v>
      </c>
      <c r="G1744" t="n">
        <v>102.41</v>
      </c>
      <c r="H1744" t="n">
        <v>100</v>
      </c>
      <c r="I1744" t="inlineStr">
        <is>
          <t>379-2025-12-31</t>
        </is>
      </c>
    </row>
    <row r="1745">
      <c r="A1745" t="n">
        <v>381</v>
      </c>
      <c r="B1745" t="inlineStr">
        <is>
          <t>Cumplimiento de matrículas pregrado presencial nuevos</t>
        </is>
      </c>
      <c r="C1745" t="inlineStr">
        <is>
          <t>Inscripción, admisión y matrícula de estudiantes nuevos</t>
        </is>
      </c>
      <c r="D1745" t="inlineStr">
        <is>
          <t>Semestral</t>
        </is>
      </c>
      <c r="E1745" t="inlineStr">
        <is>
          <t>Positivo</t>
        </is>
      </c>
      <c r="F1745" s="134" t="n">
        <v>45107</v>
      </c>
      <c r="G1745" t="n">
        <v>104.27170868347</v>
      </c>
      <c r="H1745" t="n">
        <v>100</v>
      </c>
      <c r="I1745" t="inlineStr">
        <is>
          <t>381-2023-06-30</t>
        </is>
      </c>
    </row>
    <row r="1746">
      <c r="A1746" t="n">
        <v>381</v>
      </c>
      <c r="B1746" t="inlineStr">
        <is>
          <t>Cumplimiento de matrículas pregrado presencial nuevos</t>
        </is>
      </c>
      <c r="C1746" t="inlineStr">
        <is>
          <t>Inscripción, admisión y matrícula de estudiantes nuevos</t>
        </is>
      </c>
      <c r="D1746" t="inlineStr">
        <is>
          <t>Semestral</t>
        </is>
      </c>
      <c r="E1746" t="inlineStr">
        <is>
          <t>Positivo</t>
        </is>
      </c>
      <c r="F1746" s="134" t="n">
        <v>45291</v>
      </c>
      <c r="G1746" t="n">
        <v>113.7</v>
      </c>
      <c r="H1746" t="n">
        <v>100</v>
      </c>
      <c r="I1746" t="inlineStr">
        <is>
          <t>381-2023-12-31</t>
        </is>
      </c>
    </row>
    <row r="1747">
      <c r="A1747" t="n">
        <v>381</v>
      </c>
      <c r="B1747" t="inlineStr">
        <is>
          <t>Cumplimiento de matrículas pregrado presencial nuevos</t>
        </is>
      </c>
      <c r="C1747" t="inlineStr">
        <is>
          <t>Inscripción, admisión y matrícula de estudiantes nuevos</t>
        </is>
      </c>
      <c r="D1747" t="inlineStr">
        <is>
          <t>Semestral</t>
        </is>
      </c>
      <c r="E1747" t="inlineStr">
        <is>
          <t>Positivo</t>
        </is>
      </c>
      <c r="F1747" s="134" t="n">
        <v>45473</v>
      </c>
      <c r="G1747" t="n">
        <v>105.26</v>
      </c>
      <c r="H1747" t="n">
        <v>100</v>
      </c>
      <c r="I1747" t="inlineStr">
        <is>
          <t>381-2024-06-30</t>
        </is>
      </c>
    </row>
    <row r="1748">
      <c r="A1748" t="n">
        <v>381</v>
      </c>
      <c r="B1748" t="inlineStr">
        <is>
          <t>Cumplimiento de matrículas pregrado presencial nuevos</t>
        </is>
      </c>
      <c r="C1748" t="inlineStr">
        <is>
          <t>Inscripción, admisión y matrícula de estudiantes nuevos</t>
        </is>
      </c>
      <c r="D1748" t="inlineStr">
        <is>
          <t>Semestral</t>
        </is>
      </c>
      <c r="E1748" t="inlineStr">
        <is>
          <t>Positivo</t>
        </is>
      </c>
      <c r="F1748" s="134" t="n">
        <v>45657</v>
      </c>
      <c r="G1748" t="n">
        <v>89.19</v>
      </c>
      <c r="H1748" t="n">
        <v>100</v>
      </c>
      <c r="I1748" t="inlineStr">
        <is>
          <t>381-2024-12-31</t>
        </is>
      </c>
    </row>
    <row r="1749">
      <c r="A1749" t="n">
        <v>381</v>
      </c>
      <c r="B1749" t="inlineStr">
        <is>
          <t>Cumplimiento de matrículas pregrado presencial nuevos</t>
        </is>
      </c>
      <c r="C1749" t="inlineStr">
        <is>
          <t>Inscripción, admisión y matrícula de estudiantes nuevos</t>
        </is>
      </c>
      <c r="D1749" t="inlineStr">
        <is>
          <t>Semestral</t>
        </is>
      </c>
      <c r="E1749" t="inlineStr">
        <is>
          <t>Positivo</t>
        </is>
      </c>
      <c r="F1749" s="134" t="n">
        <v>45838</v>
      </c>
      <c r="G1749" t="n">
        <v>98.22</v>
      </c>
      <c r="H1749" t="n">
        <v>100</v>
      </c>
      <c r="I1749" t="inlineStr">
        <is>
          <t>381-2025-06-30</t>
        </is>
      </c>
    </row>
    <row r="1750">
      <c r="A1750" t="n">
        <v>381</v>
      </c>
      <c r="B1750" t="inlineStr">
        <is>
          <t>Cumplimiento de matrículas pregrado presencial nuevos</t>
        </is>
      </c>
      <c r="C1750" t="inlineStr">
        <is>
          <t>Inscripción, admisión y matrícula de estudiantes nuevos</t>
        </is>
      </c>
      <c r="D1750" t="inlineStr">
        <is>
          <t>Semestral</t>
        </is>
      </c>
      <c r="E1750" t="inlineStr">
        <is>
          <t>Positivo</t>
        </is>
      </c>
      <c r="F1750" s="134" t="n">
        <v>46022</v>
      </c>
      <c r="G1750" t="n">
        <v>113.66</v>
      </c>
      <c r="H1750" t="n">
        <v>100</v>
      </c>
      <c r="I1750" t="inlineStr">
        <is>
          <t>381-2025-12-31</t>
        </is>
      </c>
    </row>
    <row r="1751">
      <c r="A1751" t="n">
        <v>382</v>
      </c>
      <c r="B1751" t="inlineStr">
        <is>
          <t>Cumplimiento de matrículas pregrado virtual nuevos</t>
        </is>
      </c>
      <c r="C1751" t="inlineStr">
        <is>
          <t>Inscripción, admisión y matrícula de estudiantes nuevos</t>
        </is>
      </c>
      <c r="D1751" t="inlineStr">
        <is>
          <t>Semestral</t>
        </is>
      </c>
      <c r="E1751" t="inlineStr">
        <is>
          <t>Positivo</t>
        </is>
      </c>
      <c r="F1751" s="134" t="n">
        <v>45107</v>
      </c>
      <c r="G1751" t="n">
        <v>101.25041131951</v>
      </c>
      <c r="H1751" t="n">
        <v>100</v>
      </c>
      <c r="I1751" t="inlineStr">
        <is>
          <t>382-2023-06-30</t>
        </is>
      </c>
    </row>
    <row r="1752">
      <c r="A1752" t="n">
        <v>382</v>
      </c>
      <c r="B1752" t="inlineStr">
        <is>
          <t>Cumplimiento de matrículas pregrado virtual nuevos</t>
        </is>
      </c>
      <c r="C1752" t="inlineStr">
        <is>
          <t>Inscripción, admisión y matrícula de estudiantes nuevos</t>
        </is>
      </c>
      <c r="D1752" t="inlineStr">
        <is>
          <t>Semestral</t>
        </is>
      </c>
      <c r="E1752" t="inlineStr">
        <is>
          <t>Positivo</t>
        </is>
      </c>
      <c r="F1752" s="134" t="n">
        <v>45291</v>
      </c>
      <c r="G1752" t="n">
        <v>103.01</v>
      </c>
      <c r="H1752" t="n">
        <v>100</v>
      </c>
      <c r="I1752" t="inlineStr">
        <is>
          <t>382-2023-12-31</t>
        </is>
      </c>
    </row>
    <row r="1753">
      <c r="A1753" t="n">
        <v>382</v>
      </c>
      <c r="B1753" t="inlineStr">
        <is>
          <t>Cumplimiento de matrículas pregrado virtual nuevos</t>
        </is>
      </c>
      <c r="C1753" t="inlineStr">
        <is>
          <t>Inscripción, admisión y matrícula de estudiantes nuevos</t>
        </is>
      </c>
      <c r="D1753" t="inlineStr">
        <is>
          <t>Semestral</t>
        </is>
      </c>
      <c r="E1753" t="inlineStr">
        <is>
          <t>Positivo</t>
        </is>
      </c>
      <c r="F1753" s="134" t="n">
        <v>45473</v>
      </c>
      <c r="G1753" t="n">
        <v>93.7</v>
      </c>
      <c r="H1753" t="n">
        <v>100</v>
      </c>
      <c r="I1753" t="inlineStr">
        <is>
          <t>382-2024-06-30</t>
        </is>
      </c>
    </row>
    <row r="1754">
      <c r="A1754" t="n">
        <v>382</v>
      </c>
      <c r="B1754" t="inlineStr">
        <is>
          <t>Cumplimiento de matrículas pregrado virtual nuevos</t>
        </is>
      </c>
      <c r="C1754" t="inlineStr">
        <is>
          <t>Inscripción, admisión y matrícula de estudiantes nuevos</t>
        </is>
      </c>
      <c r="D1754" t="inlineStr">
        <is>
          <t>Semestral</t>
        </is>
      </c>
      <c r="E1754" t="inlineStr">
        <is>
          <t>Positivo</t>
        </is>
      </c>
      <c r="F1754" s="134" t="n">
        <v>45657</v>
      </c>
      <c r="G1754" t="n">
        <v>98.13</v>
      </c>
      <c r="H1754" t="n">
        <v>100</v>
      </c>
      <c r="I1754" t="inlineStr">
        <is>
          <t>382-2024-12-31</t>
        </is>
      </c>
    </row>
    <row r="1755">
      <c r="A1755" t="n">
        <v>382</v>
      </c>
      <c r="B1755" t="inlineStr">
        <is>
          <t>Cumplimiento de matrículas pregrado virtual nuevos</t>
        </is>
      </c>
      <c r="C1755" t="inlineStr">
        <is>
          <t>Inscripción, admisión y matrícula de estudiantes nuevos</t>
        </is>
      </c>
      <c r="D1755" t="inlineStr">
        <is>
          <t>Semestral</t>
        </is>
      </c>
      <c r="E1755" t="inlineStr">
        <is>
          <t>Positivo</t>
        </is>
      </c>
      <c r="F1755" s="134" t="n">
        <v>45838</v>
      </c>
      <c r="G1755" t="n">
        <v>99.84999999999999</v>
      </c>
      <c r="H1755" t="n">
        <v>100</v>
      </c>
      <c r="I1755" t="inlineStr">
        <is>
          <t>382-2025-06-30</t>
        </is>
      </c>
    </row>
    <row r="1756">
      <c r="A1756" t="n">
        <v>382</v>
      </c>
      <c r="B1756" t="inlineStr">
        <is>
          <t>Cumplimiento de matrículas pregrado virtual nuevos</t>
        </is>
      </c>
      <c r="C1756" t="inlineStr">
        <is>
          <t>Inscripción, admisión y matrícula de estudiantes nuevos</t>
        </is>
      </c>
      <c r="D1756" t="inlineStr">
        <is>
          <t>Semestral</t>
        </is>
      </c>
      <c r="E1756" t="inlineStr">
        <is>
          <t>Positivo</t>
        </is>
      </c>
      <c r="F1756" s="134" t="n">
        <v>46022</v>
      </c>
      <c r="G1756" t="n">
        <v>97.20999999999999</v>
      </c>
      <c r="H1756" t="n">
        <v>100</v>
      </c>
      <c r="I1756" t="inlineStr">
        <is>
          <t>382-2025-12-31</t>
        </is>
      </c>
    </row>
    <row r="1757">
      <c r="A1757" t="n">
        <v>383</v>
      </c>
      <c r="B1757" t="inlineStr">
        <is>
          <t>Cumplimiento de matrículas posgrado virtual nuevos</t>
        </is>
      </c>
      <c r="C1757" t="inlineStr">
        <is>
          <t>Inscripción, admisión y matrícula de estudiantes nuevos</t>
        </is>
      </c>
      <c r="D1757" t="inlineStr">
        <is>
          <t>Semestral</t>
        </is>
      </c>
      <c r="E1757" t="inlineStr">
        <is>
          <t>Positivo</t>
        </is>
      </c>
      <c r="F1757" s="134" t="n">
        <v>45107</v>
      </c>
      <c r="G1757" t="n">
        <v>109.38232994527</v>
      </c>
      <c r="H1757" t="n">
        <v>100</v>
      </c>
      <c r="I1757" t="inlineStr">
        <is>
          <t>383-2023-06-30</t>
        </is>
      </c>
    </row>
    <row r="1758">
      <c r="A1758" t="n">
        <v>383</v>
      </c>
      <c r="B1758" t="inlineStr">
        <is>
          <t>Cumplimiento de matrículas posgrado virtual nuevos</t>
        </is>
      </c>
      <c r="C1758" t="inlineStr">
        <is>
          <t>Inscripción, admisión y matrícula de estudiantes nuevos</t>
        </is>
      </c>
      <c r="D1758" t="inlineStr">
        <is>
          <t>Semestral</t>
        </is>
      </c>
      <c r="E1758" t="inlineStr">
        <is>
          <t>Positivo</t>
        </is>
      </c>
      <c r="F1758" s="134" t="n">
        <v>45291</v>
      </c>
      <c r="G1758" t="n">
        <v>148.66</v>
      </c>
      <c r="H1758" t="n">
        <v>100</v>
      </c>
      <c r="I1758" t="inlineStr">
        <is>
          <t>383-2023-12-31</t>
        </is>
      </c>
    </row>
    <row r="1759">
      <c r="A1759" t="n">
        <v>383</v>
      </c>
      <c r="B1759" t="inlineStr">
        <is>
          <t>Cumplimiento de matrículas posgrado virtual nuevos</t>
        </is>
      </c>
      <c r="C1759" t="inlineStr">
        <is>
          <t>Inscripción, admisión y matrícula de estudiantes nuevos</t>
        </is>
      </c>
      <c r="D1759" t="inlineStr">
        <is>
          <t>Semestral</t>
        </is>
      </c>
      <c r="E1759" t="inlineStr">
        <is>
          <t>Positivo</t>
        </is>
      </c>
      <c r="F1759" s="134" t="n">
        <v>45473</v>
      </c>
      <c r="G1759" t="n">
        <v>100.2</v>
      </c>
      <c r="H1759" t="n">
        <v>100</v>
      </c>
      <c r="I1759" t="inlineStr">
        <is>
          <t>383-2024-06-30</t>
        </is>
      </c>
    </row>
    <row r="1760">
      <c r="A1760" t="n">
        <v>383</v>
      </c>
      <c r="B1760" t="inlineStr">
        <is>
          <t>Cumplimiento de matrículas posgrado virtual nuevos</t>
        </is>
      </c>
      <c r="C1760" t="inlineStr">
        <is>
          <t>Inscripción, admisión y matrícula de estudiantes nuevos</t>
        </is>
      </c>
      <c r="D1760" t="inlineStr">
        <is>
          <t>Semestral</t>
        </is>
      </c>
      <c r="E1760" t="inlineStr">
        <is>
          <t>Positivo</t>
        </is>
      </c>
      <c r="F1760" s="134" t="n">
        <v>45657</v>
      </c>
      <c r="G1760" t="n">
        <v>120.71</v>
      </c>
      <c r="H1760" t="n">
        <v>100</v>
      </c>
      <c r="I1760" t="inlineStr">
        <is>
          <t>383-2024-12-31</t>
        </is>
      </c>
    </row>
    <row r="1761">
      <c r="A1761" t="n">
        <v>383</v>
      </c>
      <c r="B1761" t="inlineStr">
        <is>
          <t>Cumplimiento de matrículas posgrado virtual nuevos</t>
        </is>
      </c>
      <c r="C1761" t="inlineStr">
        <is>
          <t>Inscripción, admisión y matrícula de estudiantes nuevos</t>
        </is>
      </c>
      <c r="D1761" t="inlineStr">
        <is>
          <t>Semestral</t>
        </is>
      </c>
      <c r="E1761" t="inlineStr">
        <is>
          <t>Positivo</t>
        </is>
      </c>
      <c r="F1761" s="134" t="n">
        <v>45838</v>
      </c>
      <c r="G1761" t="n">
        <v>136.96</v>
      </c>
      <c r="H1761" t="n">
        <v>100</v>
      </c>
      <c r="I1761" t="inlineStr">
        <is>
          <t>383-2025-06-30</t>
        </is>
      </c>
    </row>
    <row r="1762">
      <c r="A1762" t="n">
        <v>383</v>
      </c>
      <c r="B1762" t="inlineStr">
        <is>
          <t>Cumplimiento de matrículas posgrado virtual nuevos</t>
        </is>
      </c>
      <c r="C1762" t="inlineStr">
        <is>
          <t>Inscripción, admisión y matrícula de estudiantes nuevos</t>
        </is>
      </c>
      <c r="D1762" t="inlineStr">
        <is>
          <t>Semestral</t>
        </is>
      </c>
      <c r="E1762" t="inlineStr">
        <is>
          <t>Positivo</t>
        </is>
      </c>
      <c r="F1762" s="134" t="n">
        <v>46022</v>
      </c>
      <c r="G1762" t="n">
        <v>127.87</v>
      </c>
      <c r="H1762" t="n">
        <v>100</v>
      </c>
      <c r="I1762" t="inlineStr">
        <is>
          <t>383-2025-12-31</t>
        </is>
      </c>
    </row>
    <row r="1763">
      <c r="A1763" t="n">
        <v>384</v>
      </c>
      <c r="B1763" t="inlineStr">
        <is>
          <t>Cumplimiento de matrículas posgrado presencial nuevos</t>
        </is>
      </c>
      <c r="C1763" t="inlineStr">
        <is>
          <t>Inscripción, admisión y matrícula de estudiantes nuevos</t>
        </is>
      </c>
      <c r="D1763" t="inlineStr">
        <is>
          <t>Semestral</t>
        </is>
      </c>
      <c r="E1763" t="inlineStr">
        <is>
          <t>Positivo</t>
        </is>
      </c>
      <c r="F1763" s="134" t="n">
        <v>45107</v>
      </c>
      <c r="G1763" t="n">
        <v>111.76470588235</v>
      </c>
      <c r="H1763" t="n">
        <v>100</v>
      </c>
      <c r="I1763" t="inlineStr">
        <is>
          <t>384-2023-06-30</t>
        </is>
      </c>
    </row>
    <row r="1764">
      <c r="A1764" t="n">
        <v>384</v>
      </c>
      <c r="B1764" t="inlineStr">
        <is>
          <t>Cumplimiento de matrículas posgrado presencial nuevos</t>
        </is>
      </c>
      <c r="C1764" t="inlineStr">
        <is>
          <t>Inscripción, admisión y matrícula de estudiantes nuevos</t>
        </is>
      </c>
      <c r="D1764" t="inlineStr">
        <is>
          <t>Semestral</t>
        </is>
      </c>
      <c r="E1764" t="inlineStr">
        <is>
          <t>Positivo</t>
        </is>
      </c>
      <c r="F1764" s="134" t="n">
        <v>45291</v>
      </c>
      <c r="G1764" t="n">
        <v>115.38</v>
      </c>
      <c r="H1764" t="n">
        <v>100</v>
      </c>
      <c r="I1764" t="inlineStr">
        <is>
          <t>384-2023-12-31</t>
        </is>
      </c>
    </row>
    <row r="1765">
      <c r="A1765" t="n">
        <v>384</v>
      </c>
      <c r="B1765" t="inlineStr">
        <is>
          <t>Cumplimiento de matrículas posgrado presencial nuevos</t>
        </is>
      </c>
      <c r="C1765" t="inlineStr">
        <is>
          <t>Inscripción, admisión y matrícula de estudiantes nuevos</t>
        </is>
      </c>
      <c r="D1765" t="inlineStr">
        <is>
          <t>Semestral</t>
        </is>
      </c>
      <c r="E1765" t="inlineStr">
        <is>
          <t>Positivo</t>
        </is>
      </c>
      <c r="F1765" s="134" t="n">
        <v>45473</v>
      </c>
      <c r="G1765" t="n">
        <v>102.2</v>
      </c>
      <c r="H1765" t="n">
        <v>100</v>
      </c>
      <c r="I1765" t="inlineStr">
        <is>
          <t>384-2024-06-30</t>
        </is>
      </c>
    </row>
    <row r="1766">
      <c r="A1766" t="n">
        <v>384</v>
      </c>
      <c r="B1766" t="inlineStr">
        <is>
          <t>Cumplimiento de matrículas posgrado presencial nuevos</t>
        </is>
      </c>
      <c r="C1766" t="inlineStr">
        <is>
          <t>Inscripción, admisión y matrícula de estudiantes nuevos</t>
        </is>
      </c>
      <c r="D1766" t="inlineStr">
        <is>
          <t>Semestral</t>
        </is>
      </c>
      <c r="E1766" t="inlineStr">
        <is>
          <t>Positivo</t>
        </is>
      </c>
      <c r="F1766" s="134" t="n">
        <v>45657</v>
      </c>
      <c r="G1766" t="n">
        <v>87.90000000000001</v>
      </c>
      <c r="H1766" t="n">
        <v>100</v>
      </c>
      <c r="I1766" t="inlineStr">
        <is>
          <t>384-2024-12-31</t>
        </is>
      </c>
    </row>
    <row r="1767">
      <c r="A1767" t="n">
        <v>384</v>
      </c>
      <c r="B1767" t="inlineStr">
        <is>
          <t>Cumplimiento de matrículas posgrado presencial nuevos</t>
        </is>
      </c>
      <c r="C1767" t="inlineStr">
        <is>
          <t>Inscripción, admisión y matrícula de estudiantes nuevos</t>
        </is>
      </c>
      <c r="D1767" t="inlineStr">
        <is>
          <t>Semestral</t>
        </is>
      </c>
      <c r="E1767" t="inlineStr">
        <is>
          <t>Positivo</t>
        </is>
      </c>
      <c r="F1767" s="134" t="n">
        <v>45838</v>
      </c>
      <c r="G1767" t="n">
        <v>103.23</v>
      </c>
      <c r="H1767" t="n">
        <v>100</v>
      </c>
      <c r="I1767" t="inlineStr">
        <is>
          <t>384-2025-06-30</t>
        </is>
      </c>
    </row>
    <row r="1768">
      <c r="A1768" t="n">
        <v>384</v>
      </c>
      <c r="B1768" t="inlineStr">
        <is>
          <t>Cumplimiento de matrículas posgrado presencial nuevos</t>
        </is>
      </c>
      <c r="C1768" t="inlineStr">
        <is>
          <t>Inscripción, admisión y matrícula de estudiantes nuevos</t>
        </is>
      </c>
      <c r="D1768" t="inlineStr">
        <is>
          <t>Semestral</t>
        </is>
      </c>
      <c r="E1768" t="inlineStr">
        <is>
          <t>Positivo</t>
        </is>
      </c>
      <c r="F1768" s="134" t="n">
        <v>46022</v>
      </c>
      <c r="G1768" t="n">
        <v>100.93</v>
      </c>
      <c r="H1768" t="n">
        <v>100</v>
      </c>
      <c r="I1768" t="inlineStr">
        <is>
          <t>384-2025-12-31</t>
        </is>
      </c>
    </row>
    <row r="1769">
      <c r="A1769" t="n">
        <v>385</v>
      </c>
      <c r="B1769" t="inlineStr">
        <is>
          <t>Ingresos totales de educación para la vida</t>
        </is>
      </c>
      <c r="C1769" t="inlineStr">
        <is>
          <t>Mercadeo y venta de educación para la vida</t>
        </is>
      </c>
      <c r="D1769" t="inlineStr">
        <is>
          <t>Semestral</t>
        </is>
      </c>
      <c r="E1769" t="inlineStr">
        <is>
          <t>Positivo</t>
        </is>
      </c>
      <c r="F1769" s="134" t="n">
        <v>45107</v>
      </c>
      <c r="G1769" t="n">
        <v>102.98486566654</v>
      </c>
      <c r="H1769" t="n">
        <v>100</v>
      </c>
      <c r="I1769" t="inlineStr">
        <is>
          <t>385-2023-06-30</t>
        </is>
      </c>
    </row>
    <row r="1770">
      <c r="A1770" t="n">
        <v>385</v>
      </c>
      <c r="B1770" t="inlineStr">
        <is>
          <t>Ingresos totales de educación para la vida</t>
        </is>
      </c>
      <c r="C1770" t="inlineStr">
        <is>
          <t>Mercadeo y venta de educación para la vida</t>
        </is>
      </c>
      <c r="D1770" t="inlineStr">
        <is>
          <t>Semestral</t>
        </is>
      </c>
      <c r="E1770" t="inlineStr">
        <is>
          <t>Positivo</t>
        </is>
      </c>
      <c r="F1770" s="134" t="n">
        <v>45291</v>
      </c>
      <c r="G1770" t="n">
        <v>124.93</v>
      </c>
      <c r="H1770" t="n">
        <v>100</v>
      </c>
      <c r="I1770" t="inlineStr">
        <is>
          <t>385-2023-12-31</t>
        </is>
      </c>
    </row>
    <row r="1771">
      <c r="A1771" t="n">
        <v>385</v>
      </c>
      <c r="B1771" t="inlineStr">
        <is>
          <t>Ingresos totales de educación para la vida</t>
        </is>
      </c>
      <c r="C1771" t="inlineStr">
        <is>
          <t>Mercadeo y venta de educación para la vida</t>
        </is>
      </c>
      <c r="D1771" t="inlineStr">
        <is>
          <t>Semestral</t>
        </is>
      </c>
      <c r="E1771" t="inlineStr">
        <is>
          <t>Positivo</t>
        </is>
      </c>
      <c r="F1771" s="134" t="n">
        <v>45473</v>
      </c>
      <c r="G1771" t="n">
        <v>113.63</v>
      </c>
      <c r="H1771" t="n">
        <v>100</v>
      </c>
      <c r="I1771" t="inlineStr">
        <is>
          <t>385-2024-06-30</t>
        </is>
      </c>
    </row>
    <row r="1772">
      <c r="A1772" t="n">
        <v>385</v>
      </c>
      <c r="B1772" t="inlineStr">
        <is>
          <t>Ingresos totales de educación para la vida</t>
        </is>
      </c>
      <c r="C1772" t="inlineStr">
        <is>
          <t>Mercadeo y venta de educación para la vida</t>
        </is>
      </c>
      <c r="D1772" t="inlineStr">
        <is>
          <t>Semestral</t>
        </is>
      </c>
      <c r="E1772" t="inlineStr">
        <is>
          <t>Positivo</t>
        </is>
      </c>
      <c r="F1772" s="134" t="n">
        <v>45657</v>
      </c>
      <c r="G1772" t="n">
        <v>88.56</v>
      </c>
      <c r="H1772" t="n">
        <v>100</v>
      </c>
      <c r="I1772" t="inlineStr">
        <is>
          <t>385-2024-12-31</t>
        </is>
      </c>
    </row>
    <row r="1773">
      <c r="A1773" t="n">
        <v>385</v>
      </c>
      <c r="B1773" t="inlineStr">
        <is>
          <t>Ingresos totales de educación para la vida</t>
        </is>
      </c>
      <c r="C1773" t="inlineStr">
        <is>
          <t>Mercadeo y venta de educación para la vida</t>
        </is>
      </c>
      <c r="D1773" t="inlineStr">
        <is>
          <t>Semestral</t>
        </is>
      </c>
      <c r="E1773" t="inlineStr">
        <is>
          <t>Positivo</t>
        </is>
      </c>
      <c r="F1773" s="134" t="n">
        <v>45838</v>
      </c>
      <c r="G1773" t="n">
        <v>118.92</v>
      </c>
      <c r="H1773" t="n">
        <v>100</v>
      </c>
      <c r="I1773" t="inlineStr">
        <is>
          <t>385-2025-06-30</t>
        </is>
      </c>
    </row>
    <row r="1774">
      <c r="A1774" t="n">
        <v>385</v>
      </c>
      <c r="B1774" t="inlineStr">
        <is>
          <t>Ingresos totales de educación para la vida</t>
        </is>
      </c>
      <c r="C1774" t="inlineStr">
        <is>
          <t>Mercadeo y venta de educación para la vida</t>
        </is>
      </c>
      <c r="D1774" t="inlineStr">
        <is>
          <t>Semestral</t>
        </is>
      </c>
      <c r="E1774" t="inlineStr">
        <is>
          <t>Positivo</t>
        </is>
      </c>
      <c r="F1774" s="134" t="n">
        <v>46022</v>
      </c>
      <c r="G1774" t="n">
        <v>108.89</v>
      </c>
      <c r="H1774" t="n">
        <v>100</v>
      </c>
      <c r="I1774" t="inlineStr">
        <is>
          <t>385-2025-12-31</t>
        </is>
      </c>
    </row>
    <row r="1775">
      <c r="A1775" t="n">
        <v>386</v>
      </c>
      <c r="B1775" t="inlineStr">
        <is>
          <t>Cumplimiento Meta comercial Educación para toda la vida por linea</t>
        </is>
      </c>
      <c r="C1775" t="inlineStr">
        <is>
          <t>Mercadeo y venta de educación para la vida</t>
        </is>
      </c>
      <c r="D1775" t="inlineStr">
        <is>
          <t>Semestral</t>
        </is>
      </c>
      <c r="E1775" t="inlineStr">
        <is>
          <t>Positivo</t>
        </is>
      </c>
      <c r="F1775" s="134" t="n">
        <v>44651</v>
      </c>
      <c r="H1775" t="n">
        <v>100</v>
      </c>
      <c r="I1775" t="inlineStr">
        <is>
          <t>386-2022-03-31</t>
        </is>
      </c>
    </row>
    <row r="1776">
      <c r="A1776" t="n">
        <v>386</v>
      </c>
      <c r="B1776" t="inlineStr">
        <is>
          <t>Cumplimiento Meta comercial Educación para toda la vida por linea</t>
        </is>
      </c>
      <c r="C1776" t="inlineStr">
        <is>
          <t>Mercadeo y venta de educación para la vida</t>
        </is>
      </c>
      <c r="D1776" t="inlineStr">
        <is>
          <t>Semestral</t>
        </is>
      </c>
      <c r="E1776" t="inlineStr">
        <is>
          <t>Positivo</t>
        </is>
      </c>
      <c r="F1776" s="134" t="n">
        <v>44742</v>
      </c>
      <c r="H1776" t="n">
        <v>100</v>
      </c>
      <c r="I1776" t="inlineStr">
        <is>
          <t>386-2022-06-30</t>
        </is>
      </c>
    </row>
    <row r="1777">
      <c r="A1777" t="n">
        <v>386</v>
      </c>
      <c r="B1777" t="inlineStr">
        <is>
          <t>Cumplimiento Meta comercial Educación para toda la vida por linea</t>
        </is>
      </c>
      <c r="C1777" t="inlineStr">
        <is>
          <t>Mercadeo y venta de educación para la vida</t>
        </is>
      </c>
      <c r="D1777" t="inlineStr">
        <is>
          <t>Semestral</t>
        </is>
      </c>
      <c r="E1777" t="inlineStr">
        <is>
          <t>Positivo</t>
        </is>
      </c>
      <c r="F1777" s="134" t="n">
        <v>44834</v>
      </c>
      <c r="H1777" t="n">
        <v>100</v>
      </c>
      <c r="I1777" t="inlineStr">
        <is>
          <t>386-2022-09-30</t>
        </is>
      </c>
    </row>
    <row r="1778">
      <c r="A1778" t="n">
        <v>386</v>
      </c>
      <c r="B1778" t="inlineStr">
        <is>
          <t>Cumplimiento Meta comercial Educación para toda la vida por linea</t>
        </is>
      </c>
      <c r="C1778" t="inlineStr">
        <is>
          <t>Mercadeo y venta de educación para la vida</t>
        </is>
      </c>
      <c r="D1778" t="inlineStr">
        <is>
          <t>Semestral</t>
        </is>
      </c>
      <c r="E1778" t="inlineStr">
        <is>
          <t>Positivo</t>
        </is>
      </c>
      <c r="F1778" s="134" t="n">
        <v>44895</v>
      </c>
      <c r="H1778" t="n">
        <v>100</v>
      </c>
      <c r="I1778" t="inlineStr">
        <is>
          <t>386-2022-11-30</t>
        </is>
      </c>
    </row>
    <row r="1779">
      <c r="A1779" t="n">
        <v>386</v>
      </c>
      <c r="B1779" t="inlineStr">
        <is>
          <t>Cumplimiento Meta comercial Educación para toda la vida por linea</t>
        </is>
      </c>
      <c r="C1779" t="inlineStr">
        <is>
          <t>Mercadeo y venta de educación para la vida</t>
        </is>
      </c>
      <c r="D1779" t="inlineStr">
        <is>
          <t>Semestral</t>
        </is>
      </c>
      <c r="E1779" t="inlineStr">
        <is>
          <t>Positivo</t>
        </is>
      </c>
      <c r="F1779" s="134" t="n">
        <v>44926</v>
      </c>
      <c r="H1779" t="n">
        <v>100</v>
      </c>
      <c r="I1779" t="inlineStr">
        <is>
          <t>386-2022-12-31</t>
        </is>
      </c>
    </row>
    <row r="1780">
      <c r="A1780" t="n">
        <v>386</v>
      </c>
      <c r="B1780" t="inlineStr">
        <is>
          <t>Cumplimiento Meta comercial Educación para toda la vida por linea</t>
        </is>
      </c>
      <c r="C1780" t="inlineStr">
        <is>
          <t>Mercadeo y venta de educación para la vida</t>
        </is>
      </c>
      <c r="D1780" t="inlineStr">
        <is>
          <t>Semestral</t>
        </is>
      </c>
      <c r="E1780" t="inlineStr">
        <is>
          <t>Positivo</t>
        </is>
      </c>
      <c r="F1780" s="134" t="n">
        <v>45107</v>
      </c>
      <c r="G1780" t="n">
        <v>102.98486566654</v>
      </c>
      <c r="H1780" t="n">
        <v>100</v>
      </c>
      <c r="I1780" t="inlineStr">
        <is>
          <t>386-2023-06-30</t>
        </is>
      </c>
    </row>
    <row r="1781">
      <c r="A1781" t="n">
        <v>386</v>
      </c>
      <c r="B1781" t="inlineStr">
        <is>
          <t>Cumplimiento Meta comercial Educación para toda la vida por linea</t>
        </is>
      </c>
      <c r="C1781" t="inlineStr">
        <is>
          <t>Mercadeo y venta de educación para la vida</t>
        </is>
      </c>
      <c r="D1781" t="inlineStr">
        <is>
          <t>Semestral</t>
        </is>
      </c>
      <c r="E1781" t="inlineStr">
        <is>
          <t>Positivo</t>
        </is>
      </c>
      <c r="F1781" s="134" t="n">
        <v>45291</v>
      </c>
      <c r="G1781" t="n">
        <v>138.22</v>
      </c>
      <c r="H1781" t="n">
        <v>100</v>
      </c>
      <c r="I1781" t="inlineStr">
        <is>
          <t>386-2023-12-31</t>
        </is>
      </c>
    </row>
    <row r="1782">
      <c r="A1782" t="n">
        <v>386</v>
      </c>
      <c r="B1782" t="inlineStr">
        <is>
          <t>Cumplimiento Meta comercial Educación para toda la vida por linea</t>
        </is>
      </c>
      <c r="C1782" t="inlineStr">
        <is>
          <t>Mercadeo y venta de educación para la vida</t>
        </is>
      </c>
      <c r="D1782" t="inlineStr">
        <is>
          <t>Semestral</t>
        </is>
      </c>
      <c r="E1782" t="inlineStr">
        <is>
          <t>Positivo</t>
        </is>
      </c>
      <c r="F1782" s="134" t="n">
        <v>45473</v>
      </c>
      <c r="G1782" t="n">
        <v>113.63</v>
      </c>
      <c r="H1782" t="n">
        <v>100</v>
      </c>
      <c r="I1782" t="inlineStr">
        <is>
          <t>386-2024-06-30</t>
        </is>
      </c>
    </row>
    <row r="1783">
      <c r="A1783" t="n">
        <v>386</v>
      </c>
      <c r="B1783" t="inlineStr">
        <is>
          <t>Cumplimiento Meta comercial Educación para toda la vida por linea</t>
        </is>
      </c>
      <c r="C1783" t="inlineStr">
        <is>
          <t>Mercadeo y venta de educación para la vida</t>
        </is>
      </c>
      <c r="D1783" t="inlineStr">
        <is>
          <t>Semestral</t>
        </is>
      </c>
      <c r="E1783" t="inlineStr">
        <is>
          <t>Positivo</t>
        </is>
      </c>
      <c r="F1783" s="134" t="n">
        <v>45657</v>
      </c>
      <c r="G1783" t="n">
        <v>75.01000000000001</v>
      </c>
      <c r="H1783" t="n">
        <v>100</v>
      </c>
      <c r="I1783" t="inlineStr">
        <is>
          <t>386-2024-12-31</t>
        </is>
      </c>
    </row>
    <row r="1784">
      <c r="A1784" t="n">
        <v>386</v>
      </c>
      <c r="B1784" t="inlineStr">
        <is>
          <t>Cumplimiento Meta comercial Educación para toda la vida por linea</t>
        </is>
      </c>
      <c r="C1784" t="inlineStr">
        <is>
          <t>Mercadeo y venta de educación para la vida</t>
        </is>
      </c>
      <c r="D1784" t="inlineStr">
        <is>
          <t>Semestral</t>
        </is>
      </c>
      <c r="E1784" t="inlineStr">
        <is>
          <t>Positivo</t>
        </is>
      </c>
      <c r="F1784" s="134" t="n">
        <v>45838</v>
      </c>
      <c r="G1784" t="n">
        <v>118.92</v>
      </c>
      <c r="H1784" t="n">
        <v>100</v>
      </c>
      <c r="I1784" t="inlineStr">
        <is>
          <t>386-2025-06-30</t>
        </is>
      </c>
    </row>
    <row r="1785">
      <c r="A1785" t="n">
        <v>386</v>
      </c>
      <c r="B1785" t="inlineStr">
        <is>
          <t>Cumplimiento Meta comercial Educación para toda la vida por linea</t>
        </is>
      </c>
      <c r="C1785" t="inlineStr">
        <is>
          <t>Mercadeo y venta de educación para la vida</t>
        </is>
      </c>
      <c r="D1785" t="inlineStr">
        <is>
          <t>Semestral</t>
        </is>
      </c>
      <c r="E1785" t="inlineStr">
        <is>
          <t>Positivo</t>
        </is>
      </c>
      <c r="F1785" s="134" t="n">
        <v>46022</v>
      </c>
      <c r="G1785" t="n">
        <v>106.54</v>
      </c>
      <c r="H1785" t="n">
        <v>100</v>
      </c>
      <c r="I1785" t="inlineStr">
        <is>
          <t>386-2025-12-31</t>
        </is>
      </c>
    </row>
    <row r="1786">
      <c r="A1786" t="n">
        <v>389</v>
      </c>
      <c r="B1786" t="inlineStr">
        <is>
          <t>Permanencia por escuela</t>
        </is>
      </c>
      <c r="C1786" t="inlineStr">
        <is>
          <t>Gestión de Unidades Académicas</t>
        </is>
      </c>
      <c r="D1786" t="inlineStr">
        <is>
          <t>Semestral</t>
        </is>
      </c>
      <c r="E1786" t="inlineStr">
        <is>
          <t>Positivo</t>
        </is>
      </c>
      <c r="F1786" s="134" t="n">
        <v>44651</v>
      </c>
      <c r="I1786" t="inlineStr">
        <is>
          <t>389-2022-03-31</t>
        </is>
      </c>
    </row>
    <row r="1787">
      <c r="A1787" t="n">
        <v>389</v>
      </c>
      <c r="B1787" t="inlineStr">
        <is>
          <t>Permanencia por escuela</t>
        </is>
      </c>
      <c r="C1787" t="inlineStr">
        <is>
          <t>Gestión de Unidades Académicas</t>
        </is>
      </c>
      <c r="D1787" t="inlineStr">
        <is>
          <t>Semestral</t>
        </is>
      </c>
      <c r="E1787" t="inlineStr">
        <is>
          <t>Positivo</t>
        </is>
      </c>
      <c r="F1787" s="134" t="n">
        <v>44742</v>
      </c>
      <c r="G1787" t="n">
        <v>0</v>
      </c>
      <c r="I1787" t="inlineStr">
        <is>
          <t>389-2022-06-30</t>
        </is>
      </c>
    </row>
    <row r="1788">
      <c r="A1788" t="n">
        <v>389</v>
      </c>
      <c r="B1788" t="inlineStr">
        <is>
          <t>Permanencia por escuela</t>
        </is>
      </c>
      <c r="C1788" t="inlineStr">
        <is>
          <t>Gestión de Unidades Académicas</t>
        </is>
      </c>
      <c r="D1788" t="inlineStr">
        <is>
          <t>Semestral</t>
        </is>
      </c>
      <c r="E1788" t="inlineStr">
        <is>
          <t>Positivo</t>
        </is>
      </c>
      <c r="F1788" s="134" t="n">
        <v>44834</v>
      </c>
      <c r="I1788" t="inlineStr">
        <is>
          <t>389-2022-09-30</t>
        </is>
      </c>
    </row>
    <row r="1789">
      <c r="A1789" t="n">
        <v>389</v>
      </c>
      <c r="B1789" t="inlineStr">
        <is>
          <t>Permanencia por escuela</t>
        </is>
      </c>
      <c r="C1789" t="inlineStr">
        <is>
          <t>Gestión de Unidades Académicas</t>
        </is>
      </c>
      <c r="D1789" t="inlineStr">
        <is>
          <t>Semestral</t>
        </is>
      </c>
      <c r="E1789" t="inlineStr">
        <is>
          <t>Positivo</t>
        </is>
      </c>
      <c r="F1789" s="134" t="n">
        <v>44895</v>
      </c>
      <c r="I1789" t="inlineStr">
        <is>
          <t>389-2022-11-30</t>
        </is>
      </c>
    </row>
    <row r="1790">
      <c r="A1790" t="n">
        <v>389</v>
      </c>
      <c r="B1790" t="inlineStr">
        <is>
          <t>Permanencia por escuela</t>
        </is>
      </c>
      <c r="C1790" t="inlineStr">
        <is>
          <t>Gestión de Unidades Académicas</t>
        </is>
      </c>
      <c r="D1790" t="inlineStr">
        <is>
          <t>Semestral</t>
        </is>
      </c>
      <c r="E1790" t="inlineStr">
        <is>
          <t>Positivo</t>
        </is>
      </c>
      <c r="F1790" s="134" t="n">
        <v>44926</v>
      </c>
      <c r="G1790" t="n">
        <v>0</v>
      </c>
      <c r="I1790" t="inlineStr">
        <is>
          <t>389-2022-12-31</t>
        </is>
      </c>
    </row>
    <row r="1791">
      <c r="A1791" t="n">
        <v>389</v>
      </c>
      <c r="B1791" t="inlineStr">
        <is>
          <t>Permanencia por escuela</t>
        </is>
      </c>
      <c r="C1791" t="inlineStr">
        <is>
          <t>Gestión de Unidades Académicas</t>
        </is>
      </c>
      <c r="D1791" t="inlineStr">
        <is>
          <t>Semestral</t>
        </is>
      </c>
      <c r="E1791" t="inlineStr">
        <is>
          <t>Positivo</t>
        </is>
      </c>
      <c r="F1791" s="134" t="n">
        <v>45107</v>
      </c>
      <c r="G1791" t="n">
        <v>0</v>
      </c>
      <c r="H1791" t="n">
        <v>91</v>
      </c>
      <c r="I1791" t="inlineStr">
        <is>
          <t>389-2023-06-30</t>
        </is>
      </c>
    </row>
    <row r="1792">
      <c r="A1792" t="n">
        <v>389</v>
      </c>
      <c r="B1792" t="inlineStr">
        <is>
          <t>Permanencia por escuela</t>
        </is>
      </c>
      <c r="C1792" t="inlineStr">
        <is>
          <t>Gestión de Unidades Académicas</t>
        </is>
      </c>
      <c r="D1792" t="inlineStr">
        <is>
          <t>Semestral</t>
        </is>
      </c>
      <c r="E1792" t="inlineStr">
        <is>
          <t>Positivo</t>
        </is>
      </c>
      <c r="F1792" s="134" t="n">
        <v>45291</v>
      </c>
      <c r="G1792" t="n">
        <v>0</v>
      </c>
      <c r="H1792" t="n">
        <v>91</v>
      </c>
      <c r="I1792" t="inlineStr">
        <is>
          <t>389-2023-12-31</t>
        </is>
      </c>
    </row>
    <row r="1793">
      <c r="A1793" t="n">
        <v>389</v>
      </c>
      <c r="B1793" t="inlineStr">
        <is>
          <t>Permanencia por escuela</t>
        </is>
      </c>
      <c r="C1793" t="inlineStr">
        <is>
          <t>Gestión de Unidades Académicas</t>
        </is>
      </c>
      <c r="D1793" t="inlineStr">
        <is>
          <t>Semestral</t>
        </is>
      </c>
      <c r="E1793" t="inlineStr">
        <is>
          <t>Positivo</t>
        </is>
      </c>
      <c r="F1793" s="134" t="n">
        <v>45473</v>
      </c>
      <c r="G1793" t="n">
        <v>84.43333333333332</v>
      </c>
      <c r="H1793" t="n">
        <v>85</v>
      </c>
      <c r="I1793" t="inlineStr">
        <is>
          <t>389-2024-06-30</t>
        </is>
      </c>
    </row>
    <row r="1794">
      <c r="A1794" t="n">
        <v>389</v>
      </c>
      <c r="B1794" t="inlineStr">
        <is>
          <t>Permanencia por escuela</t>
        </is>
      </c>
      <c r="C1794" t="inlineStr">
        <is>
          <t>Gestión de Unidades Académicas</t>
        </is>
      </c>
      <c r="D1794" t="inlineStr">
        <is>
          <t>Semestral</t>
        </is>
      </c>
      <c r="E1794" t="inlineStr">
        <is>
          <t>Positivo</t>
        </is>
      </c>
      <c r="F1794" s="134" t="n">
        <v>45657</v>
      </c>
      <c r="G1794" t="n">
        <v>0</v>
      </c>
      <c r="H1794" t="n">
        <v>85</v>
      </c>
      <c r="I1794" t="inlineStr">
        <is>
          <t>389-2024-12-31</t>
        </is>
      </c>
    </row>
    <row r="1795">
      <c r="A1795" t="n">
        <v>389</v>
      </c>
      <c r="B1795" t="inlineStr">
        <is>
          <t>Permanencia por escuela</t>
        </is>
      </c>
      <c r="C1795" t="inlineStr">
        <is>
          <t>Gestión de Unidades Académicas</t>
        </is>
      </c>
      <c r="D1795" t="inlineStr">
        <is>
          <t>Semestral</t>
        </is>
      </c>
      <c r="E1795" t="inlineStr">
        <is>
          <t>Positivo</t>
        </is>
      </c>
      <c r="F1795" s="134" t="n">
        <v>45838</v>
      </c>
      <c r="G1795" t="n">
        <v>0</v>
      </c>
      <c r="I1795" t="inlineStr">
        <is>
          <t>389-2025-06-30</t>
        </is>
      </c>
    </row>
    <row r="1796">
      <c r="A1796" t="n">
        <v>389</v>
      </c>
      <c r="B1796" t="inlineStr">
        <is>
          <t>Permanencia por escuela</t>
        </is>
      </c>
      <c r="C1796" t="inlineStr">
        <is>
          <t>Gestión de Unidades Académicas</t>
        </is>
      </c>
      <c r="D1796" t="inlineStr">
        <is>
          <t>Semestral</t>
        </is>
      </c>
      <c r="E1796" t="inlineStr">
        <is>
          <t>Positivo</t>
        </is>
      </c>
      <c r="F1796" s="134" t="n">
        <v>46022</v>
      </c>
      <c r="I1796" t="inlineStr">
        <is>
          <t>389-2025-12-31</t>
        </is>
      </c>
    </row>
    <row r="1797">
      <c r="A1797" t="n">
        <v>390</v>
      </c>
      <c r="B1797" t="inlineStr">
        <is>
          <t>Cumplimiento Plan Anual por escuela</t>
        </is>
      </c>
      <c r="C1797" t="inlineStr">
        <is>
          <t>Planeación Estratégica</t>
        </is>
      </c>
      <c r="D1797" t="inlineStr">
        <is>
          <t>Trimestral</t>
        </is>
      </c>
      <c r="E1797" t="inlineStr">
        <is>
          <t>Positivo</t>
        </is>
      </c>
      <c r="F1797" s="134" t="n">
        <v>44620</v>
      </c>
      <c r="I1797" t="inlineStr">
        <is>
          <t>390-2022-02-28</t>
        </is>
      </c>
    </row>
    <row r="1798">
      <c r="A1798" t="n">
        <v>390</v>
      </c>
      <c r="B1798" t="inlineStr">
        <is>
          <t>Cumplimiento Plan Anual por escuela</t>
        </is>
      </c>
      <c r="C1798" t="inlineStr">
        <is>
          <t>Planeación Estratégica</t>
        </is>
      </c>
      <c r="D1798" t="inlineStr">
        <is>
          <t>Trimestral</t>
        </is>
      </c>
      <c r="E1798" t="inlineStr">
        <is>
          <t>Positivo</t>
        </is>
      </c>
      <c r="F1798" s="134" t="n">
        <v>44651</v>
      </c>
      <c r="G1798" t="n">
        <v>0</v>
      </c>
      <c r="I1798" t="inlineStr">
        <is>
          <t>390-2022-03-31</t>
        </is>
      </c>
    </row>
    <row r="1799">
      <c r="A1799" t="n">
        <v>390</v>
      </c>
      <c r="B1799" t="inlineStr">
        <is>
          <t>Cumplimiento Plan Anual por escuela</t>
        </is>
      </c>
      <c r="C1799" t="inlineStr">
        <is>
          <t>Planeación Estratégica</t>
        </is>
      </c>
      <c r="D1799" t="inlineStr">
        <is>
          <t>Trimestral</t>
        </is>
      </c>
      <c r="E1799" t="inlineStr">
        <is>
          <t>Positivo</t>
        </is>
      </c>
      <c r="F1799" s="134" t="n">
        <v>44681</v>
      </c>
      <c r="I1799" t="inlineStr">
        <is>
          <t>390-2022-04-30</t>
        </is>
      </c>
    </row>
    <row r="1800">
      <c r="A1800" t="n">
        <v>390</v>
      </c>
      <c r="B1800" t="inlineStr">
        <is>
          <t>Cumplimiento Plan Anual por escuela</t>
        </is>
      </c>
      <c r="C1800" t="inlineStr">
        <is>
          <t>Planeación Estratégica</t>
        </is>
      </c>
      <c r="D1800" t="inlineStr">
        <is>
          <t>Trimestral</t>
        </is>
      </c>
      <c r="E1800" t="inlineStr">
        <is>
          <t>Positivo</t>
        </is>
      </c>
      <c r="F1800" s="134" t="n">
        <v>44742</v>
      </c>
      <c r="G1800" t="n">
        <v>0</v>
      </c>
      <c r="I1800" t="inlineStr">
        <is>
          <t>390-2022-06-30</t>
        </is>
      </c>
    </row>
    <row r="1801">
      <c r="A1801" t="n">
        <v>390</v>
      </c>
      <c r="B1801" t="inlineStr">
        <is>
          <t>Cumplimiento Plan Anual por escuela</t>
        </is>
      </c>
      <c r="C1801" t="inlineStr">
        <is>
          <t>Planeación Estratégica</t>
        </is>
      </c>
      <c r="D1801" t="inlineStr">
        <is>
          <t>Trimestral</t>
        </is>
      </c>
      <c r="E1801" t="inlineStr">
        <is>
          <t>Positivo</t>
        </is>
      </c>
      <c r="F1801" s="134" t="n">
        <v>44804</v>
      </c>
      <c r="I1801" t="inlineStr">
        <is>
          <t>390-2022-08-31</t>
        </is>
      </c>
    </row>
    <row r="1802">
      <c r="A1802" t="n">
        <v>390</v>
      </c>
      <c r="B1802" t="inlineStr">
        <is>
          <t>Cumplimiento Plan Anual por escuela</t>
        </is>
      </c>
      <c r="C1802" t="inlineStr">
        <is>
          <t>Planeación Estratégica</t>
        </is>
      </c>
      <c r="D1802" t="inlineStr">
        <is>
          <t>Trimestral</t>
        </is>
      </c>
      <c r="E1802" t="inlineStr">
        <is>
          <t>Positivo</t>
        </is>
      </c>
      <c r="F1802" s="134" t="n">
        <v>44834</v>
      </c>
      <c r="G1802" t="n">
        <v>0</v>
      </c>
      <c r="I1802" t="inlineStr">
        <is>
          <t>390-2022-09-30</t>
        </is>
      </c>
    </row>
    <row r="1803">
      <c r="A1803" t="n">
        <v>390</v>
      </c>
      <c r="B1803" t="inlineStr">
        <is>
          <t>Cumplimiento Plan Anual por escuela</t>
        </is>
      </c>
      <c r="C1803" t="inlineStr">
        <is>
          <t>Planeación Estratégica</t>
        </is>
      </c>
      <c r="D1803" t="inlineStr">
        <is>
          <t>Trimestral</t>
        </is>
      </c>
      <c r="E1803" t="inlineStr">
        <is>
          <t>Positivo</t>
        </is>
      </c>
      <c r="F1803" s="134" t="n">
        <v>44926</v>
      </c>
      <c r="G1803" t="n">
        <v>0</v>
      </c>
      <c r="I1803" t="inlineStr">
        <is>
          <t>390-2022-12-31</t>
        </is>
      </c>
    </row>
    <row r="1804">
      <c r="A1804" t="n">
        <v>390</v>
      </c>
      <c r="B1804" t="inlineStr">
        <is>
          <t>Cumplimiento Plan Anual por escuela</t>
        </is>
      </c>
      <c r="C1804" t="inlineStr">
        <is>
          <t>Planeación Estratégica</t>
        </is>
      </c>
      <c r="D1804" t="inlineStr">
        <is>
          <t>Trimestral</t>
        </is>
      </c>
      <c r="E1804" t="inlineStr">
        <is>
          <t>Positivo</t>
        </is>
      </c>
      <c r="F1804" s="134" t="n">
        <v>45016</v>
      </c>
      <c r="G1804" t="n">
        <v>0</v>
      </c>
      <c r="H1804" t="n">
        <v>100</v>
      </c>
      <c r="I1804" t="inlineStr">
        <is>
          <t>390-2023-03-31</t>
        </is>
      </c>
    </row>
    <row r="1805">
      <c r="A1805" t="n">
        <v>390</v>
      </c>
      <c r="B1805" t="inlineStr">
        <is>
          <t>Cumplimiento Plan Anual por escuela</t>
        </is>
      </c>
      <c r="C1805" t="inlineStr">
        <is>
          <t>Planeación Estratégica</t>
        </is>
      </c>
      <c r="D1805" t="inlineStr">
        <is>
          <t>Trimestral</t>
        </is>
      </c>
      <c r="E1805" t="inlineStr">
        <is>
          <t>Positivo</t>
        </is>
      </c>
      <c r="F1805" s="134" t="n">
        <v>45107</v>
      </c>
      <c r="G1805" t="n">
        <v>110.38416666667</v>
      </c>
      <c r="H1805" t="n">
        <v>100</v>
      </c>
      <c r="I1805" t="inlineStr">
        <is>
          <t>390-2023-06-30</t>
        </is>
      </c>
    </row>
    <row r="1806">
      <c r="A1806" t="n">
        <v>390</v>
      </c>
      <c r="B1806" t="inlineStr">
        <is>
          <t>Cumplimiento Plan Anual por escuela</t>
        </is>
      </c>
      <c r="C1806" t="inlineStr">
        <is>
          <t>Planeación Estratégica</t>
        </is>
      </c>
      <c r="D1806" t="inlineStr">
        <is>
          <t>Trimestral</t>
        </is>
      </c>
      <c r="E1806" t="inlineStr">
        <is>
          <t>Positivo</t>
        </is>
      </c>
      <c r="F1806" s="134" t="n">
        <v>45199</v>
      </c>
      <c r="G1806" t="n">
        <v>95.34416666666699</v>
      </c>
      <c r="H1806" t="n">
        <v>100</v>
      </c>
      <c r="I1806" t="inlineStr">
        <is>
          <t>390-2023-09-30</t>
        </is>
      </c>
    </row>
    <row r="1807">
      <c r="A1807" t="n">
        <v>390</v>
      </c>
      <c r="B1807" t="inlineStr">
        <is>
          <t>Cumplimiento Plan Anual por escuela</t>
        </is>
      </c>
      <c r="C1807" t="inlineStr">
        <is>
          <t>Planeación Estratégica</t>
        </is>
      </c>
      <c r="D1807" t="inlineStr">
        <is>
          <t>Trimestral</t>
        </is>
      </c>
      <c r="E1807" t="inlineStr">
        <is>
          <t>Positivo</t>
        </is>
      </c>
      <c r="F1807" s="134" t="n">
        <v>45291</v>
      </c>
      <c r="G1807" t="n">
        <v>99.24916666666699</v>
      </c>
      <c r="H1807" t="n">
        <v>100</v>
      </c>
      <c r="I1807" t="inlineStr">
        <is>
          <t>390-2023-12-31</t>
        </is>
      </c>
    </row>
    <row r="1808">
      <c r="A1808" t="n">
        <v>390</v>
      </c>
      <c r="B1808" t="inlineStr">
        <is>
          <t>Cumplimiento Plan Anual por escuela</t>
        </is>
      </c>
      <c r="C1808" t="inlineStr">
        <is>
          <t>Planeación Estratégica</t>
        </is>
      </c>
      <c r="D1808" t="inlineStr">
        <is>
          <t>Trimestral</t>
        </is>
      </c>
      <c r="E1808" t="inlineStr">
        <is>
          <t>Positivo</t>
        </is>
      </c>
      <c r="F1808" s="134" t="n">
        <v>45382</v>
      </c>
      <c r="G1808" t="n">
        <v>168.53</v>
      </c>
      <c r="H1808" t="n">
        <v>100</v>
      </c>
      <c r="I1808" t="inlineStr">
        <is>
          <t>390-2024-03-31</t>
        </is>
      </c>
    </row>
    <row r="1809">
      <c r="A1809" t="n">
        <v>390</v>
      </c>
      <c r="B1809" t="inlineStr">
        <is>
          <t>Cumplimiento Plan Anual por escuela</t>
        </is>
      </c>
      <c r="C1809" t="inlineStr">
        <is>
          <t>Planeación Estratégica</t>
        </is>
      </c>
      <c r="D1809" t="inlineStr">
        <is>
          <t>Trimestral</t>
        </is>
      </c>
      <c r="E1809" t="inlineStr">
        <is>
          <t>Positivo</t>
        </is>
      </c>
      <c r="F1809" s="134" t="n">
        <v>45473</v>
      </c>
      <c r="G1809" t="n">
        <v>110.59</v>
      </c>
      <c r="H1809" t="n">
        <v>100</v>
      </c>
      <c r="I1809" t="inlineStr">
        <is>
          <t>390-2024-06-30</t>
        </is>
      </c>
    </row>
    <row r="1810">
      <c r="A1810" t="n">
        <v>390</v>
      </c>
      <c r="B1810" t="inlineStr">
        <is>
          <t>Cumplimiento Plan Anual por escuela</t>
        </is>
      </c>
      <c r="C1810" t="inlineStr">
        <is>
          <t>Planeación Estratégica</t>
        </is>
      </c>
      <c r="D1810" t="inlineStr">
        <is>
          <t>Trimestral</t>
        </is>
      </c>
      <c r="E1810" t="inlineStr">
        <is>
          <t>Positivo</t>
        </is>
      </c>
      <c r="F1810" s="134" t="n">
        <v>45565</v>
      </c>
      <c r="G1810" t="n">
        <v>83.31999999999999</v>
      </c>
      <c r="H1810" t="n">
        <v>100</v>
      </c>
      <c r="I1810" t="inlineStr">
        <is>
          <t>390-2024-09-30</t>
        </is>
      </c>
    </row>
    <row r="1811">
      <c r="A1811" t="n">
        <v>390</v>
      </c>
      <c r="B1811" t="inlineStr">
        <is>
          <t>Cumplimiento Plan Anual por escuela</t>
        </is>
      </c>
      <c r="C1811" t="inlineStr">
        <is>
          <t>Planeación Estratégica</t>
        </is>
      </c>
      <c r="D1811" t="inlineStr">
        <is>
          <t>Trimestral</t>
        </is>
      </c>
      <c r="E1811" t="inlineStr">
        <is>
          <t>Positivo</t>
        </is>
      </c>
      <c r="F1811" s="134" t="n">
        <v>45657</v>
      </c>
      <c r="G1811" t="n">
        <v>99.92</v>
      </c>
      <c r="H1811" t="n">
        <v>100</v>
      </c>
      <c r="I1811" t="inlineStr">
        <is>
          <t>390-2024-12-31</t>
        </is>
      </c>
    </row>
    <row r="1812">
      <c r="A1812" t="n">
        <v>390</v>
      </c>
      <c r="B1812" t="inlineStr">
        <is>
          <t>Cumplimiento Plan Anual por escuela</t>
        </is>
      </c>
      <c r="C1812" t="inlineStr">
        <is>
          <t>Planeación Estratégica</t>
        </is>
      </c>
      <c r="D1812" t="inlineStr">
        <is>
          <t>Trimestral</t>
        </is>
      </c>
      <c r="E1812" t="inlineStr">
        <is>
          <t>Positivo</t>
        </is>
      </c>
      <c r="F1812" s="134" t="n">
        <v>45747</v>
      </c>
      <c r="G1812" t="n">
        <v>140.57</v>
      </c>
      <c r="H1812" t="n">
        <v>100</v>
      </c>
      <c r="I1812" t="inlineStr">
        <is>
          <t>390-2025-03-31</t>
        </is>
      </c>
    </row>
    <row r="1813">
      <c r="A1813" t="n">
        <v>390</v>
      </c>
      <c r="B1813" t="inlineStr">
        <is>
          <t>Cumplimiento Plan Anual por escuela</t>
        </is>
      </c>
      <c r="C1813" t="inlineStr">
        <is>
          <t>Planeación Estratégica</t>
        </is>
      </c>
      <c r="D1813" t="inlineStr">
        <is>
          <t>Trimestral</t>
        </is>
      </c>
      <c r="E1813" t="inlineStr">
        <is>
          <t>Positivo</t>
        </is>
      </c>
      <c r="F1813" s="134" t="n">
        <v>45838</v>
      </c>
      <c r="G1813" t="n">
        <v>103.55</v>
      </c>
      <c r="H1813" t="n">
        <v>100</v>
      </c>
      <c r="I1813" t="inlineStr">
        <is>
          <t>390-2025-06-30</t>
        </is>
      </c>
    </row>
    <row r="1814">
      <c r="A1814" t="n">
        <v>390</v>
      </c>
      <c r="B1814" t="inlineStr">
        <is>
          <t>Cumplimiento Plan Anual por escuela</t>
        </is>
      </c>
      <c r="C1814" t="inlineStr">
        <is>
          <t>Planeación Estratégica</t>
        </is>
      </c>
      <c r="D1814" t="inlineStr">
        <is>
          <t>Trimestral</t>
        </is>
      </c>
      <c r="E1814" t="inlineStr">
        <is>
          <t>Positivo</t>
        </is>
      </c>
      <c r="F1814" s="134" t="n">
        <v>45930</v>
      </c>
      <c r="G1814" t="n">
        <v>101.17</v>
      </c>
      <c r="H1814" t="n">
        <v>100</v>
      </c>
      <c r="I1814" t="inlineStr">
        <is>
          <t>390-2025-09-30</t>
        </is>
      </c>
    </row>
    <row r="1815">
      <c r="A1815" t="n">
        <v>390</v>
      </c>
      <c r="B1815" t="inlineStr">
        <is>
          <t>Cumplimiento Plan Anual por escuela</t>
        </is>
      </c>
      <c r="C1815" t="inlineStr">
        <is>
          <t>Planeación Estratégica</t>
        </is>
      </c>
      <c r="D1815" t="inlineStr">
        <is>
          <t>Trimestral</t>
        </is>
      </c>
      <c r="E1815" t="inlineStr">
        <is>
          <t>Positivo</t>
        </is>
      </c>
      <c r="F1815" s="134" t="n">
        <v>46022</v>
      </c>
      <c r="G1815" t="n">
        <v>99.78</v>
      </c>
      <c r="H1815" t="n">
        <v>100</v>
      </c>
      <c r="I1815" t="inlineStr">
        <is>
          <t>390-2025-12-31</t>
        </is>
      </c>
    </row>
    <row r="1816">
      <c r="A1816" t="n">
        <v>392</v>
      </c>
      <c r="B1816" t="inlineStr">
        <is>
          <t>Ahorro institucional con base en la monetización de los servicios</t>
        </is>
      </c>
      <c r="C1816" t="inlineStr">
        <is>
          <t>Gestión de campañas integradas de marketing</t>
        </is>
      </c>
      <c r="D1816" t="inlineStr">
        <is>
          <t>Anual</t>
        </is>
      </c>
      <c r="E1816" t="inlineStr">
        <is>
          <t>Positivo</t>
        </is>
      </c>
      <c r="F1816" s="134" t="n">
        <v>45107</v>
      </c>
      <c r="G1816" t="n">
        <v>110.09198322581</v>
      </c>
      <c r="H1816" t="n">
        <v>100</v>
      </c>
      <c r="I1816" t="inlineStr">
        <is>
          <t>392-2023-06-30</t>
        </is>
      </c>
    </row>
    <row r="1817">
      <c r="A1817" t="n">
        <v>392</v>
      </c>
      <c r="B1817" t="inlineStr">
        <is>
          <t>Ahorro institucional con base en la monetización de los servicios</t>
        </is>
      </c>
      <c r="C1817" t="inlineStr">
        <is>
          <t>Gestión de campañas integradas de marketing</t>
        </is>
      </c>
      <c r="D1817" t="inlineStr">
        <is>
          <t>Anual</t>
        </is>
      </c>
      <c r="E1817" t="inlineStr">
        <is>
          <t>Positivo</t>
        </is>
      </c>
      <c r="F1817" s="134" t="n">
        <v>45291</v>
      </c>
      <c r="G1817" t="n">
        <v>147.38</v>
      </c>
      <c r="H1817" t="n">
        <v>100</v>
      </c>
      <c r="I1817" t="inlineStr">
        <is>
          <t>392-2023-12-31</t>
        </is>
      </c>
    </row>
    <row r="1818">
      <c r="A1818" t="n">
        <v>392</v>
      </c>
      <c r="B1818" t="inlineStr">
        <is>
          <t>Ahorro institucional con base en la monetización de los servicios</t>
        </is>
      </c>
      <c r="C1818" t="inlineStr">
        <is>
          <t>Gestión de campañas integradas de marketing</t>
        </is>
      </c>
      <c r="D1818" t="inlineStr">
        <is>
          <t>Anual</t>
        </is>
      </c>
      <c r="E1818" t="inlineStr">
        <is>
          <t>Positivo</t>
        </is>
      </c>
      <c r="F1818" s="134" t="n">
        <v>45473</v>
      </c>
      <c r="G1818" t="n">
        <v>98.11</v>
      </c>
      <c r="H1818" t="n">
        <v>100</v>
      </c>
      <c r="I1818" t="inlineStr">
        <is>
          <t>392-2024-06-30</t>
        </is>
      </c>
    </row>
    <row r="1819">
      <c r="A1819" t="n">
        <v>392</v>
      </c>
      <c r="B1819" t="inlineStr">
        <is>
          <t>Ahorro institucional con base en la monetización de los servicios</t>
        </is>
      </c>
      <c r="C1819" t="inlineStr">
        <is>
          <t>Gestión de campañas integradas de marketing</t>
        </is>
      </c>
      <c r="D1819" t="inlineStr">
        <is>
          <t>Anual</t>
        </is>
      </c>
      <c r="E1819" t="inlineStr">
        <is>
          <t>Positivo</t>
        </is>
      </c>
      <c r="F1819" s="134" t="n">
        <v>45657</v>
      </c>
      <c r="G1819" t="n">
        <v>145.21</v>
      </c>
      <c r="H1819" t="n">
        <v>100</v>
      </c>
      <c r="I1819" t="inlineStr">
        <is>
          <t>392-2024-12-31</t>
        </is>
      </c>
    </row>
    <row r="1820">
      <c r="A1820" t="n">
        <v>392</v>
      </c>
      <c r="B1820" t="inlineStr">
        <is>
          <t>Ahorro institucional con base en la monetización de los servicios</t>
        </is>
      </c>
      <c r="C1820" t="inlineStr">
        <is>
          <t>Gestión de campañas integradas de marketing</t>
        </is>
      </c>
      <c r="D1820" t="inlineStr">
        <is>
          <t>Anual</t>
        </is>
      </c>
      <c r="E1820" t="inlineStr">
        <is>
          <t>Positivo</t>
        </is>
      </c>
      <c r="F1820" s="134" t="n">
        <v>46022</v>
      </c>
      <c r="G1820" t="n">
        <v>100.8</v>
      </c>
      <c r="H1820" t="n">
        <v>100</v>
      </c>
      <c r="I1820" t="inlineStr">
        <is>
          <t>392-2025-12-31</t>
        </is>
      </c>
    </row>
    <row r="1821">
      <c r="A1821" t="n">
        <v>393</v>
      </c>
      <c r="B1821" t="inlineStr">
        <is>
          <t>Disminución de los tiempos empleados en el desarrollo de las solicitudes</t>
        </is>
      </c>
      <c r="C1821" t="inlineStr">
        <is>
          <t>Gestión de campañas integradas de marketing</t>
        </is>
      </c>
      <c r="D1821" t="inlineStr">
        <is>
          <t>Anual</t>
        </is>
      </c>
      <c r="E1821" t="inlineStr">
        <is>
          <t>Negativo</t>
        </is>
      </c>
      <c r="F1821" s="134" t="n">
        <v>45291</v>
      </c>
      <c r="G1821" t="n">
        <v>15.45</v>
      </c>
      <c r="H1821" t="n">
        <v>15</v>
      </c>
      <c r="I1821" t="inlineStr">
        <is>
          <t>393-2023-12-31</t>
        </is>
      </c>
    </row>
    <row r="1822">
      <c r="A1822" t="n">
        <v>393</v>
      </c>
      <c r="B1822" t="inlineStr">
        <is>
          <t>Disminución de los tiempos empleados en el desarrollo de las solicitudes</t>
        </is>
      </c>
      <c r="C1822" t="inlineStr">
        <is>
          <t>Gestión de campañas integradas de marketing</t>
        </is>
      </c>
      <c r="D1822" t="inlineStr">
        <is>
          <t>Anual</t>
        </is>
      </c>
      <c r="E1822" t="inlineStr">
        <is>
          <t>Negativo</t>
        </is>
      </c>
      <c r="F1822" s="134" t="n">
        <v>45657</v>
      </c>
      <c r="G1822" t="n">
        <v>13</v>
      </c>
      <c r="H1822" t="n">
        <v>15</v>
      </c>
      <c r="I1822" t="inlineStr">
        <is>
          <t>393-2024-12-31</t>
        </is>
      </c>
    </row>
    <row r="1823">
      <c r="A1823" t="n">
        <v>393</v>
      </c>
      <c r="B1823" t="inlineStr">
        <is>
          <t>Disminución de los tiempos empleados en el desarrollo de las solicitudes</t>
        </is>
      </c>
      <c r="C1823" t="inlineStr">
        <is>
          <t>Gestión de campañas integradas de marketing</t>
        </is>
      </c>
      <c r="D1823" t="inlineStr">
        <is>
          <t>Anual</t>
        </is>
      </c>
      <c r="E1823" t="inlineStr">
        <is>
          <t>Negativo</t>
        </is>
      </c>
      <c r="F1823" s="134" t="n">
        <v>46022</v>
      </c>
      <c r="G1823" t="n">
        <v>12</v>
      </c>
      <c r="I1823" t="inlineStr">
        <is>
          <t>393-2025-12-31</t>
        </is>
      </c>
    </row>
    <row r="1824">
      <c r="A1824" t="n">
        <v>394</v>
      </c>
      <c r="B1824" t="inlineStr">
        <is>
          <t>Publicaciones en medios de comunicación Tier 1 y Tier 2</t>
        </is>
      </c>
      <c r="C1824" t="inlineStr">
        <is>
          <t>Comunicaciones Externas</t>
        </is>
      </c>
      <c r="D1824" t="inlineStr">
        <is>
          <t>Trimestral</t>
        </is>
      </c>
      <c r="E1824" t="inlineStr">
        <is>
          <t>Positivo</t>
        </is>
      </c>
      <c r="F1824" s="134" t="n">
        <v>45016</v>
      </c>
      <c r="H1824" t="n">
        <v>100</v>
      </c>
      <c r="I1824" t="inlineStr">
        <is>
          <t>394-2023-03-31</t>
        </is>
      </c>
    </row>
    <row r="1825">
      <c r="A1825" t="n">
        <v>394</v>
      </c>
      <c r="B1825" t="inlineStr">
        <is>
          <t>Publicaciones en medios de comunicación Tier 1 y Tier 2</t>
        </is>
      </c>
      <c r="C1825" t="inlineStr">
        <is>
          <t>Comunicaciones Externas</t>
        </is>
      </c>
      <c r="D1825" t="inlineStr">
        <is>
          <t>Trimestral</t>
        </is>
      </c>
      <c r="E1825" t="inlineStr">
        <is>
          <t>Positivo</t>
        </is>
      </c>
      <c r="F1825" s="134" t="n">
        <v>45107</v>
      </c>
      <c r="G1825" t="n">
        <v>275.42857142857</v>
      </c>
      <c r="H1825" t="n">
        <v>100</v>
      </c>
      <c r="I1825" t="inlineStr">
        <is>
          <t>394-2023-06-30</t>
        </is>
      </c>
    </row>
    <row r="1826">
      <c r="A1826" t="n">
        <v>394</v>
      </c>
      <c r="B1826" t="inlineStr">
        <is>
          <t>Publicaciones en medios de comunicación Tier 1 y Tier 2</t>
        </is>
      </c>
      <c r="C1826" t="inlineStr">
        <is>
          <t>Comunicaciones Externas</t>
        </is>
      </c>
      <c r="D1826" t="inlineStr">
        <is>
          <t>Trimestral</t>
        </is>
      </c>
      <c r="E1826" t="inlineStr">
        <is>
          <t>Positivo</t>
        </is>
      </c>
      <c r="F1826" s="134" t="n">
        <v>45199</v>
      </c>
      <c r="H1826" t="n">
        <v>100</v>
      </c>
      <c r="I1826" t="inlineStr">
        <is>
          <t>394-2023-09-30</t>
        </is>
      </c>
    </row>
    <row r="1827">
      <c r="A1827" t="n">
        <v>394</v>
      </c>
      <c r="B1827" t="inlineStr">
        <is>
          <t>Publicaciones en medios de comunicación Tier 1 y Tier 2</t>
        </is>
      </c>
      <c r="C1827" t="inlineStr">
        <is>
          <t>Comunicaciones Externas</t>
        </is>
      </c>
      <c r="D1827" t="inlineStr">
        <is>
          <t>Trimestral</t>
        </is>
      </c>
      <c r="E1827" t="inlineStr">
        <is>
          <t>Positivo</t>
        </is>
      </c>
      <c r="F1827" s="134" t="n">
        <v>45291</v>
      </c>
      <c r="G1827" t="n">
        <v>349.71</v>
      </c>
      <c r="H1827" t="n">
        <v>100</v>
      </c>
      <c r="I1827" t="inlineStr">
        <is>
          <t>394-2023-12-31</t>
        </is>
      </c>
    </row>
    <row r="1828">
      <c r="A1828" t="n">
        <v>394</v>
      </c>
      <c r="B1828" t="inlineStr">
        <is>
          <t>Publicaciones en medios de comunicación Tier 1 y Tier 2</t>
        </is>
      </c>
      <c r="C1828" t="inlineStr">
        <is>
          <t>Comunicaciones Externas</t>
        </is>
      </c>
      <c r="D1828" t="inlineStr">
        <is>
          <t>Trimestral</t>
        </is>
      </c>
      <c r="E1828" t="inlineStr">
        <is>
          <t>Positivo</t>
        </is>
      </c>
      <c r="F1828" s="134" t="n">
        <v>45382</v>
      </c>
      <c r="H1828" t="n">
        <v>100</v>
      </c>
      <c r="I1828" t="inlineStr">
        <is>
          <t>394-2024-03-31</t>
        </is>
      </c>
    </row>
    <row r="1829">
      <c r="A1829" t="n">
        <v>394</v>
      </c>
      <c r="B1829" t="inlineStr">
        <is>
          <t>Publicaciones en medios de comunicación Tier 1 y Tier 2</t>
        </is>
      </c>
      <c r="C1829" t="inlineStr">
        <is>
          <t>Comunicaciones Externas</t>
        </is>
      </c>
      <c r="D1829" t="inlineStr">
        <is>
          <t>Trimestral</t>
        </is>
      </c>
      <c r="E1829" t="inlineStr">
        <is>
          <t>Positivo</t>
        </is>
      </c>
      <c r="F1829" s="134" t="n">
        <v>45473</v>
      </c>
      <c r="G1829" t="n">
        <v>118.6</v>
      </c>
      <c r="H1829" t="n">
        <v>100</v>
      </c>
      <c r="I1829" t="inlineStr">
        <is>
          <t>394-2024-06-30</t>
        </is>
      </c>
    </row>
    <row r="1830">
      <c r="A1830" t="n">
        <v>394</v>
      </c>
      <c r="B1830" t="inlineStr">
        <is>
          <t>Publicaciones en medios de comunicación Tier 1 y Tier 2</t>
        </is>
      </c>
      <c r="C1830" t="inlineStr">
        <is>
          <t>Comunicaciones Externas</t>
        </is>
      </c>
      <c r="D1830" t="inlineStr">
        <is>
          <t>Trimestral</t>
        </is>
      </c>
      <c r="E1830" t="inlineStr">
        <is>
          <t>Positivo</t>
        </is>
      </c>
      <c r="F1830" s="134" t="n">
        <v>45565</v>
      </c>
      <c r="H1830" t="n">
        <v>100</v>
      </c>
      <c r="I1830" t="inlineStr">
        <is>
          <t>394-2024-09-30</t>
        </is>
      </c>
    </row>
    <row r="1831">
      <c r="A1831" t="n">
        <v>394</v>
      </c>
      <c r="B1831" t="inlineStr">
        <is>
          <t>Publicaciones en medios de comunicación Tier 1 y Tier 2</t>
        </is>
      </c>
      <c r="C1831" t="inlineStr">
        <is>
          <t>Comunicaciones Externas</t>
        </is>
      </c>
      <c r="D1831" t="inlineStr">
        <is>
          <t>Trimestral</t>
        </is>
      </c>
      <c r="E1831" t="inlineStr">
        <is>
          <t>Positivo</t>
        </is>
      </c>
      <c r="F1831" s="134" t="n">
        <v>45657</v>
      </c>
      <c r="G1831" t="n">
        <v>192</v>
      </c>
      <c r="H1831" t="n">
        <v>100</v>
      </c>
      <c r="I1831" t="inlineStr">
        <is>
          <t>394-2024-12-31</t>
        </is>
      </c>
    </row>
    <row r="1832">
      <c r="A1832" t="n">
        <v>394</v>
      </c>
      <c r="B1832" t="inlineStr">
        <is>
          <t>Publicaciones en medios de comunicación Tier 1 y Tier 2</t>
        </is>
      </c>
      <c r="C1832" t="inlineStr">
        <is>
          <t>Comunicaciones Externas</t>
        </is>
      </c>
      <c r="D1832" t="inlineStr">
        <is>
          <t>Trimestral</t>
        </is>
      </c>
      <c r="E1832" t="inlineStr">
        <is>
          <t>Positivo</t>
        </is>
      </c>
      <c r="F1832" s="134" t="n">
        <v>45747</v>
      </c>
      <c r="G1832" t="n">
        <v>227.5</v>
      </c>
      <c r="H1832" t="n">
        <v>100</v>
      </c>
      <c r="I1832" t="inlineStr">
        <is>
          <t>394-2025-03-31</t>
        </is>
      </c>
    </row>
    <row r="1833">
      <c r="A1833" t="n">
        <v>394</v>
      </c>
      <c r="B1833" t="inlineStr">
        <is>
          <t>Publicaciones en medios de comunicación Tier 1 y Tier 2</t>
        </is>
      </c>
      <c r="C1833" t="inlineStr">
        <is>
          <t>Comunicaciones Externas</t>
        </is>
      </c>
      <c r="D1833" t="inlineStr">
        <is>
          <t>Trimestral</t>
        </is>
      </c>
      <c r="E1833" t="inlineStr">
        <is>
          <t>Positivo</t>
        </is>
      </c>
      <c r="F1833" s="134" t="n">
        <v>45838</v>
      </c>
      <c r="G1833" t="n">
        <v>96.86</v>
      </c>
      <c r="H1833" t="n">
        <v>100</v>
      </c>
      <c r="I1833" t="inlineStr">
        <is>
          <t>394-2025-06-30</t>
        </is>
      </c>
    </row>
    <row r="1834">
      <c r="A1834" t="n">
        <v>394</v>
      </c>
      <c r="B1834" t="inlineStr">
        <is>
          <t>Publicaciones en medios de comunicación Tier 1 y Tier 2</t>
        </is>
      </c>
      <c r="C1834" t="inlineStr">
        <is>
          <t>Comunicaciones Externas</t>
        </is>
      </c>
      <c r="D1834" t="inlineStr">
        <is>
          <t>Trimestral</t>
        </is>
      </c>
      <c r="E1834" t="inlineStr">
        <is>
          <t>Positivo</t>
        </is>
      </c>
      <c r="F1834" s="134" t="n">
        <v>45930</v>
      </c>
      <c r="G1834" t="n">
        <v>91.70999999999999</v>
      </c>
      <c r="H1834" t="n">
        <v>100</v>
      </c>
      <c r="I1834" t="inlineStr">
        <is>
          <t>394-2025-09-30</t>
        </is>
      </c>
    </row>
    <row r="1835">
      <c r="A1835" t="n">
        <v>394</v>
      </c>
      <c r="B1835" t="inlineStr">
        <is>
          <t>Publicaciones en medios de comunicación Tier 1 y Tier 2</t>
        </is>
      </c>
      <c r="C1835" t="inlineStr">
        <is>
          <t>Comunicaciones Externas</t>
        </is>
      </c>
      <c r="D1835" t="inlineStr">
        <is>
          <t>Trimestral</t>
        </is>
      </c>
      <c r="E1835" t="inlineStr">
        <is>
          <t>Positivo</t>
        </is>
      </c>
      <c r="F1835" s="134" t="n">
        <v>46022</v>
      </c>
      <c r="G1835" t="n">
        <v>137.5</v>
      </c>
      <c r="H1835" t="n">
        <v>100</v>
      </c>
      <c r="I1835" t="inlineStr">
        <is>
          <t>394-2025-12-31</t>
        </is>
      </c>
    </row>
    <row r="1836">
      <c r="A1836" t="n">
        <v>395</v>
      </c>
      <c r="B1836" t="inlineStr">
        <is>
          <t>Publicaciones en medios de comunicación de la región Antioquia</t>
        </is>
      </c>
      <c r="C1836" t="inlineStr">
        <is>
          <t>Comunicaciones Externas</t>
        </is>
      </c>
      <c r="D1836" t="inlineStr">
        <is>
          <t>Trimestral</t>
        </is>
      </c>
      <c r="E1836" t="inlineStr">
        <is>
          <t>Positivo</t>
        </is>
      </c>
      <c r="F1836" s="134" t="n">
        <v>45016</v>
      </c>
      <c r="H1836" t="n">
        <v>100</v>
      </c>
      <c r="I1836" t="inlineStr">
        <is>
          <t>395-2023-03-31</t>
        </is>
      </c>
    </row>
    <row r="1837">
      <c r="A1837" t="n">
        <v>395</v>
      </c>
      <c r="B1837" t="inlineStr">
        <is>
          <t>Publicaciones en medios de comunicación de la región Antioquia</t>
        </is>
      </c>
      <c r="C1837" t="inlineStr">
        <is>
          <t>Comunicaciones Externas</t>
        </is>
      </c>
      <c r="D1837" t="inlineStr">
        <is>
          <t>Trimestral</t>
        </is>
      </c>
      <c r="E1837" t="inlineStr">
        <is>
          <t>Positivo</t>
        </is>
      </c>
      <c r="F1837" s="134" t="n">
        <v>45107</v>
      </c>
      <c r="G1837" t="n">
        <v>294.11764705882</v>
      </c>
      <c r="H1837" t="n">
        <v>100</v>
      </c>
      <c r="I1837" t="inlineStr">
        <is>
          <t>395-2023-06-30</t>
        </is>
      </c>
    </row>
    <row r="1838">
      <c r="A1838" t="n">
        <v>395</v>
      </c>
      <c r="B1838" t="inlineStr">
        <is>
          <t>Publicaciones en medios de comunicación de la región Antioquia</t>
        </is>
      </c>
      <c r="C1838" t="inlineStr">
        <is>
          <t>Comunicaciones Externas</t>
        </is>
      </c>
      <c r="D1838" t="inlineStr">
        <is>
          <t>Trimestral</t>
        </is>
      </c>
      <c r="E1838" t="inlineStr">
        <is>
          <t>Positivo</t>
        </is>
      </c>
      <c r="F1838" s="134" t="n">
        <v>45291</v>
      </c>
      <c r="G1838" t="n">
        <v>266.67</v>
      </c>
      <c r="H1838" t="n">
        <v>100</v>
      </c>
      <c r="I1838" t="inlineStr">
        <is>
          <t>395-2023-12-31</t>
        </is>
      </c>
    </row>
    <row r="1839">
      <c r="A1839" t="n">
        <v>395</v>
      </c>
      <c r="B1839" t="inlineStr">
        <is>
          <t>Publicaciones en medios de comunicación de la región Antioquia</t>
        </is>
      </c>
      <c r="C1839" t="inlineStr">
        <is>
          <t>Comunicaciones Externas</t>
        </is>
      </c>
      <c r="D1839" t="inlineStr">
        <is>
          <t>Trimestral</t>
        </is>
      </c>
      <c r="E1839" t="inlineStr">
        <is>
          <t>Positivo</t>
        </is>
      </c>
      <c r="F1839" s="134" t="n">
        <v>45382</v>
      </c>
      <c r="H1839" t="n">
        <v>100</v>
      </c>
      <c r="I1839" t="inlineStr">
        <is>
          <t>395-2024-03-31</t>
        </is>
      </c>
    </row>
    <row r="1840">
      <c r="A1840" t="n">
        <v>395</v>
      </c>
      <c r="B1840" t="inlineStr">
        <is>
          <t>Publicaciones en medios de comunicación de la región Antioquia</t>
        </is>
      </c>
      <c r="C1840" t="inlineStr">
        <is>
          <t>Comunicaciones Externas</t>
        </is>
      </c>
      <c r="D1840" t="inlineStr">
        <is>
          <t>Trimestral</t>
        </is>
      </c>
      <c r="E1840" t="inlineStr">
        <is>
          <t>Positivo</t>
        </is>
      </c>
      <c r="F1840" s="134" t="n">
        <v>45473</v>
      </c>
      <c r="G1840" t="n">
        <v>110</v>
      </c>
      <c r="H1840" t="n">
        <v>100</v>
      </c>
      <c r="I1840" t="inlineStr">
        <is>
          <t>395-2024-06-30</t>
        </is>
      </c>
    </row>
    <row r="1841">
      <c r="A1841" t="n">
        <v>395</v>
      </c>
      <c r="B1841" t="inlineStr">
        <is>
          <t>Publicaciones en medios de comunicación de la región Antioquia</t>
        </is>
      </c>
      <c r="C1841" t="inlineStr">
        <is>
          <t>Comunicaciones Externas</t>
        </is>
      </c>
      <c r="D1841" t="inlineStr">
        <is>
          <t>Trimestral</t>
        </is>
      </c>
      <c r="E1841" t="inlineStr">
        <is>
          <t>Positivo</t>
        </is>
      </c>
      <c r="F1841" s="134" t="n">
        <v>45565</v>
      </c>
      <c r="H1841" t="n">
        <v>100</v>
      </c>
      <c r="I1841" t="inlineStr">
        <is>
          <t>395-2024-09-30</t>
        </is>
      </c>
    </row>
    <row r="1842">
      <c r="A1842" t="n">
        <v>395</v>
      </c>
      <c r="B1842" t="inlineStr">
        <is>
          <t>Publicaciones en medios de comunicación de la región Antioquia</t>
        </is>
      </c>
      <c r="C1842" t="inlineStr">
        <is>
          <t>Comunicaciones Externas</t>
        </is>
      </c>
      <c r="D1842" t="inlineStr">
        <is>
          <t>Trimestral</t>
        </is>
      </c>
      <c r="E1842" t="inlineStr">
        <is>
          <t>Positivo</t>
        </is>
      </c>
      <c r="F1842" s="134" t="n">
        <v>45657</v>
      </c>
      <c r="G1842" t="n">
        <v>148.89</v>
      </c>
      <c r="H1842" t="n">
        <v>100</v>
      </c>
      <c r="I1842" t="inlineStr">
        <is>
          <t>395-2024-12-31</t>
        </is>
      </c>
    </row>
    <row r="1843">
      <c r="A1843" t="n">
        <v>395</v>
      </c>
      <c r="B1843" t="inlineStr">
        <is>
          <t>Publicaciones en medios de comunicación de la región Antioquia</t>
        </is>
      </c>
      <c r="C1843" t="inlineStr">
        <is>
          <t>Comunicaciones Externas</t>
        </is>
      </c>
      <c r="D1843" t="inlineStr">
        <is>
          <t>Trimestral</t>
        </is>
      </c>
      <c r="E1843" t="inlineStr">
        <is>
          <t>Positivo</t>
        </is>
      </c>
      <c r="F1843" s="134" t="n">
        <v>45747</v>
      </c>
      <c r="G1843" t="n">
        <v>291.43</v>
      </c>
      <c r="H1843" t="n">
        <v>100</v>
      </c>
      <c r="I1843" t="inlineStr">
        <is>
          <t>395-2025-03-31</t>
        </is>
      </c>
    </row>
    <row r="1844">
      <c r="A1844" t="n">
        <v>395</v>
      </c>
      <c r="B1844" t="inlineStr">
        <is>
          <t>Publicaciones en medios de comunicación de la región Antioquia</t>
        </is>
      </c>
      <c r="C1844" t="inlineStr">
        <is>
          <t>Comunicaciones Externas</t>
        </is>
      </c>
      <c r="D1844" t="inlineStr">
        <is>
          <t>Trimestral</t>
        </is>
      </c>
      <c r="E1844" t="inlineStr">
        <is>
          <t>Positivo</t>
        </is>
      </c>
      <c r="F1844" s="134" t="n">
        <v>45838</v>
      </c>
      <c r="G1844" t="n">
        <v>161.82</v>
      </c>
      <c r="H1844" t="n">
        <v>100</v>
      </c>
      <c r="I1844" t="inlineStr">
        <is>
          <t>395-2025-06-30</t>
        </is>
      </c>
    </row>
    <row r="1845">
      <c r="A1845" t="n">
        <v>395</v>
      </c>
      <c r="B1845" t="inlineStr">
        <is>
          <t>Publicaciones en medios de comunicación de la región Antioquia</t>
        </is>
      </c>
      <c r="C1845" t="inlineStr">
        <is>
          <t>Comunicaciones Externas</t>
        </is>
      </c>
      <c r="D1845" t="inlineStr">
        <is>
          <t>Trimestral</t>
        </is>
      </c>
      <c r="E1845" t="inlineStr">
        <is>
          <t>Positivo</t>
        </is>
      </c>
      <c r="F1845" s="134" t="n">
        <v>45930</v>
      </c>
      <c r="G1845" t="n">
        <v>187.27</v>
      </c>
      <c r="H1845" t="n">
        <v>100</v>
      </c>
      <c r="I1845" t="inlineStr">
        <is>
          <t>395-2025-09-30</t>
        </is>
      </c>
    </row>
    <row r="1846">
      <c r="A1846" t="n">
        <v>395</v>
      </c>
      <c r="B1846" t="inlineStr">
        <is>
          <t>Publicaciones en medios de comunicación de la región Antioquia</t>
        </is>
      </c>
      <c r="C1846" t="inlineStr">
        <is>
          <t>Comunicaciones Externas</t>
        </is>
      </c>
      <c r="D1846" t="inlineStr">
        <is>
          <t>Trimestral</t>
        </is>
      </c>
      <c r="E1846" t="inlineStr">
        <is>
          <t>Positivo</t>
        </is>
      </c>
      <c r="F1846" s="134" t="n">
        <v>46022</v>
      </c>
      <c r="G1846" t="n">
        <v>177.14</v>
      </c>
      <c r="H1846" t="n">
        <v>100</v>
      </c>
      <c r="I1846" t="inlineStr">
        <is>
          <t>395-2025-12-31</t>
        </is>
      </c>
    </row>
    <row r="1847">
      <c r="A1847" t="n">
        <v>397</v>
      </c>
      <c r="B1847" t="inlineStr">
        <is>
          <t>Gestión de casos del Estudio de Grabación Virtual</t>
        </is>
      </c>
      <c r="C1847" t="inlineStr">
        <is>
          <t>Diseño de Contenido Virtual</t>
        </is>
      </c>
      <c r="D1847" t="inlineStr">
        <is>
          <t>Semestral</t>
        </is>
      </c>
      <c r="E1847" t="inlineStr">
        <is>
          <t>Positivo</t>
        </is>
      </c>
      <c r="F1847" s="134" t="n">
        <v>45107</v>
      </c>
      <c r="G1847" t="n">
        <v>91.071428571429</v>
      </c>
      <c r="H1847" t="n">
        <v>80</v>
      </c>
      <c r="I1847" t="inlineStr">
        <is>
          <t>397-2023-06-30</t>
        </is>
      </c>
    </row>
    <row r="1848">
      <c r="A1848" t="n">
        <v>397</v>
      </c>
      <c r="B1848" t="inlineStr">
        <is>
          <t>Gestión de casos del Estudio de Grabación Virtual</t>
        </is>
      </c>
      <c r="C1848" t="inlineStr">
        <is>
          <t>Diseño de Contenido Virtual</t>
        </is>
      </c>
      <c r="D1848" t="inlineStr">
        <is>
          <t>Semestral</t>
        </is>
      </c>
      <c r="E1848" t="inlineStr">
        <is>
          <t>Positivo</t>
        </is>
      </c>
      <c r="F1848" s="134" t="n">
        <v>45291</v>
      </c>
      <c r="G1848" t="n">
        <v>92.95999999999999</v>
      </c>
      <c r="H1848" t="n">
        <v>80</v>
      </c>
      <c r="I1848" t="inlineStr">
        <is>
          <t>397-2023-12-31</t>
        </is>
      </c>
    </row>
    <row r="1849">
      <c r="A1849" t="n">
        <v>397</v>
      </c>
      <c r="B1849" t="inlineStr">
        <is>
          <t>Gestión de casos del Estudio de Grabación Virtual</t>
        </is>
      </c>
      <c r="C1849" t="inlineStr">
        <is>
          <t>Diseño de Contenido Virtual</t>
        </is>
      </c>
      <c r="D1849" t="inlineStr">
        <is>
          <t>Semestral</t>
        </is>
      </c>
      <c r="E1849" t="inlineStr">
        <is>
          <t>Positivo</t>
        </is>
      </c>
      <c r="F1849" s="134" t="n">
        <v>45473</v>
      </c>
      <c r="G1849" t="n">
        <v>88.08</v>
      </c>
      <c r="H1849" t="n">
        <v>80</v>
      </c>
      <c r="I1849" t="inlineStr">
        <is>
          <t>397-2024-06-30</t>
        </is>
      </c>
    </row>
    <row r="1850">
      <c r="A1850" t="n">
        <v>397</v>
      </c>
      <c r="B1850" t="inlineStr">
        <is>
          <t>Gestión de casos del Estudio de Grabación Virtual</t>
        </is>
      </c>
      <c r="C1850" t="inlineStr">
        <is>
          <t>Diseño de Contenido Virtual</t>
        </is>
      </c>
      <c r="D1850" t="inlineStr">
        <is>
          <t>Semestral</t>
        </is>
      </c>
      <c r="E1850" t="inlineStr">
        <is>
          <t>Positivo</t>
        </is>
      </c>
      <c r="F1850" s="134" t="n">
        <v>45657</v>
      </c>
      <c r="G1850" t="n">
        <v>94.88</v>
      </c>
      <c r="H1850" t="n">
        <v>80</v>
      </c>
      <c r="I1850" t="inlineStr">
        <is>
          <t>397-2024-12-31</t>
        </is>
      </c>
    </row>
    <row r="1851">
      <c r="A1851" t="n">
        <v>397</v>
      </c>
      <c r="B1851" t="inlineStr">
        <is>
          <t>Gestión de casos del Estudio de Grabación Virtual</t>
        </is>
      </c>
      <c r="C1851" t="inlineStr">
        <is>
          <t>Diseño de Contenido Virtual</t>
        </is>
      </c>
      <c r="D1851" t="inlineStr">
        <is>
          <t>Semestral</t>
        </is>
      </c>
      <c r="E1851" t="inlineStr">
        <is>
          <t>Positivo</t>
        </is>
      </c>
      <c r="F1851" s="134" t="n">
        <v>45838</v>
      </c>
      <c r="G1851" t="n">
        <v>95.26000000000001</v>
      </c>
      <c r="H1851" t="n">
        <v>90</v>
      </c>
      <c r="I1851" t="inlineStr">
        <is>
          <t>397-2025-06-30</t>
        </is>
      </c>
    </row>
    <row r="1852">
      <c r="A1852" t="n">
        <v>397</v>
      </c>
      <c r="B1852" t="inlineStr">
        <is>
          <t>Gestión de casos del Estudio de Grabación Virtual</t>
        </is>
      </c>
      <c r="C1852" t="inlineStr">
        <is>
          <t>Diseño de Contenido Virtual</t>
        </is>
      </c>
      <c r="D1852" t="inlineStr">
        <is>
          <t>Semestral</t>
        </is>
      </c>
      <c r="E1852" t="inlineStr">
        <is>
          <t>Positivo</t>
        </is>
      </c>
      <c r="F1852" s="134" t="n">
        <v>46022</v>
      </c>
      <c r="G1852" t="n">
        <v>96.14</v>
      </c>
      <c r="H1852" t="n">
        <v>90</v>
      </c>
      <c r="I1852" t="inlineStr">
        <is>
          <t>397-2025-12-31</t>
        </is>
      </c>
    </row>
    <row r="1853">
      <c r="A1853" t="n">
        <v>398</v>
      </c>
      <c r="B1853" t="inlineStr">
        <is>
          <t>Participación en actividades de desarrollo de Cultura y Formación Emprendedora</t>
        </is>
      </c>
      <c r="C1853" t="inlineStr">
        <is>
          <t>Emprendimiento</t>
        </is>
      </c>
      <c r="D1853" t="inlineStr">
        <is>
          <t>Semestral</t>
        </is>
      </c>
      <c r="E1853" t="inlineStr">
        <is>
          <t>Positivo</t>
        </is>
      </c>
      <c r="F1853" s="134" t="n">
        <v>45107</v>
      </c>
      <c r="G1853" t="n">
        <v>256.8</v>
      </c>
      <c r="H1853" t="n">
        <v>100</v>
      </c>
      <c r="I1853" t="inlineStr">
        <is>
          <t>398-2023-06-30</t>
        </is>
      </c>
    </row>
    <row r="1854">
      <c r="A1854" t="n">
        <v>398</v>
      </c>
      <c r="B1854" t="inlineStr">
        <is>
          <t>Participación en actividades de desarrollo de Cultura y Formación Emprendedora</t>
        </is>
      </c>
      <c r="C1854" t="inlineStr">
        <is>
          <t>Emprendimiento</t>
        </is>
      </c>
      <c r="D1854" t="inlineStr">
        <is>
          <t>Semestral</t>
        </is>
      </c>
      <c r="E1854" t="inlineStr">
        <is>
          <t>Positivo</t>
        </is>
      </c>
      <c r="F1854" s="134" t="n">
        <v>45291</v>
      </c>
      <c r="G1854" t="n">
        <v>234.4</v>
      </c>
      <c r="H1854" t="n">
        <v>100</v>
      </c>
      <c r="I1854" t="inlineStr">
        <is>
          <t>398-2023-12-31</t>
        </is>
      </c>
    </row>
    <row r="1855">
      <c r="A1855" t="n">
        <v>398</v>
      </c>
      <c r="B1855" t="inlineStr">
        <is>
          <t>Participación en actividades de desarrollo de Cultura y Formación Emprendedora</t>
        </is>
      </c>
      <c r="C1855" t="inlineStr">
        <is>
          <t>Emprendimiento</t>
        </is>
      </c>
      <c r="D1855" t="inlineStr">
        <is>
          <t>Semestral</t>
        </is>
      </c>
      <c r="E1855" t="inlineStr">
        <is>
          <t>Positivo</t>
        </is>
      </c>
      <c r="F1855" s="134" t="n">
        <v>45473</v>
      </c>
      <c r="G1855" t="n">
        <v>283.92</v>
      </c>
      <c r="H1855" t="n">
        <v>100</v>
      </c>
      <c r="I1855" t="inlineStr">
        <is>
          <t>398-2024-06-30</t>
        </is>
      </c>
    </row>
    <row r="1856">
      <c r="A1856" t="n">
        <v>398</v>
      </c>
      <c r="B1856" t="inlineStr">
        <is>
          <t>Participación en actividades de desarrollo de Cultura y Formación Emprendedora</t>
        </is>
      </c>
      <c r="C1856" t="inlineStr">
        <is>
          <t>Emprendimiento</t>
        </is>
      </c>
      <c r="D1856" t="inlineStr">
        <is>
          <t>Semestral</t>
        </is>
      </c>
      <c r="E1856" t="inlineStr">
        <is>
          <t>Positivo</t>
        </is>
      </c>
      <c r="F1856" s="134" t="n">
        <v>45657</v>
      </c>
      <c r="G1856" t="n">
        <v>160</v>
      </c>
      <c r="H1856" t="n">
        <v>100</v>
      </c>
      <c r="I1856" t="inlineStr">
        <is>
          <t>398-2024-12-31</t>
        </is>
      </c>
    </row>
    <row r="1857">
      <c r="A1857" t="n">
        <v>398</v>
      </c>
      <c r="B1857" t="inlineStr">
        <is>
          <t>Participación en actividades de desarrollo de Cultura y Formación Emprendedora</t>
        </is>
      </c>
      <c r="C1857" t="inlineStr">
        <is>
          <t>Emprendimiento</t>
        </is>
      </c>
      <c r="D1857" t="inlineStr">
        <is>
          <t>Semestral</t>
        </is>
      </c>
      <c r="E1857" t="inlineStr">
        <is>
          <t>Positivo</t>
        </is>
      </c>
      <c r="F1857" s="134" t="n">
        <v>45838</v>
      </c>
      <c r="G1857" t="n">
        <v>159.5</v>
      </c>
      <c r="H1857" t="n">
        <v>100</v>
      </c>
      <c r="I1857" t="inlineStr">
        <is>
          <t>398-2025-06-30</t>
        </is>
      </c>
    </row>
    <row r="1858">
      <c r="A1858" t="n">
        <v>398</v>
      </c>
      <c r="B1858" t="inlineStr">
        <is>
          <t>Participación en actividades de desarrollo de Cultura y Formación Emprendedora</t>
        </is>
      </c>
      <c r="C1858" t="inlineStr">
        <is>
          <t>Emprendimiento</t>
        </is>
      </c>
      <c r="D1858" t="inlineStr">
        <is>
          <t>Semestral</t>
        </is>
      </c>
      <c r="E1858" t="inlineStr">
        <is>
          <t>Positivo</t>
        </is>
      </c>
      <c r="F1858" s="134" t="n">
        <v>46022</v>
      </c>
      <c r="G1858" t="n">
        <v>168.71</v>
      </c>
      <c r="H1858" t="n">
        <v>100</v>
      </c>
      <c r="I1858" t="inlineStr">
        <is>
          <t>398-2025-12-31</t>
        </is>
      </c>
    </row>
    <row r="1859">
      <c r="A1859" t="n">
        <v>399</v>
      </c>
      <c r="B1859" t="inlineStr">
        <is>
          <t>Sesiones de Acompañamiento a emprendedores en creación de empresas</t>
        </is>
      </c>
      <c r="C1859" t="inlineStr">
        <is>
          <t>Emprendimiento</t>
        </is>
      </c>
      <c r="D1859" t="inlineStr">
        <is>
          <t>Semestral</t>
        </is>
      </c>
      <c r="E1859" t="inlineStr">
        <is>
          <t>Positivo</t>
        </is>
      </c>
      <c r="F1859" s="134" t="n">
        <v>45107</v>
      </c>
      <c r="G1859" t="n">
        <v>117.8</v>
      </c>
      <c r="H1859" t="n">
        <v>100</v>
      </c>
      <c r="I1859" t="inlineStr">
        <is>
          <t>399-2023-06-30</t>
        </is>
      </c>
    </row>
    <row r="1860">
      <c r="A1860" t="n">
        <v>399</v>
      </c>
      <c r="B1860" t="inlineStr">
        <is>
          <t>Sesiones de Acompañamiento a emprendedores en creación de empresas</t>
        </is>
      </c>
      <c r="C1860" t="inlineStr">
        <is>
          <t>Emprendimiento</t>
        </is>
      </c>
      <c r="D1860" t="inlineStr">
        <is>
          <t>Semestral</t>
        </is>
      </c>
      <c r="E1860" t="inlineStr">
        <is>
          <t>Positivo</t>
        </is>
      </c>
      <c r="F1860" s="134" t="n">
        <v>45291</v>
      </c>
      <c r="G1860" t="n">
        <v>149</v>
      </c>
      <c r="H1860" t="n">
        <v>100</v>
      </c>
      <c r="I1860" t="inlineStr">
        <is>
          <t>399-2023-12-31</t>
        </is>
      </c>
    </row>
    <row r="1861">
      <c r="A1861" t="n">
        <v>399</v>
      </c>
      <c r="B1861" t="inlineStr">
        <is>
          <t>Sesiones de Acompañamiento a emprendedores en creación de empresas</t>
        </is>
      </c>
      <c r="C1861" t="inlineStr">
        <is>
          <t>Emprendimiento</t>
        </is>
      </c>
      <c r="D1861" t="inlineStr">
        <is>
          <t>Semestral</t>
        </is>
      </c>
      <c r="E1861" t="inlineStr">
        <is>
          <t>Positivo</t>
        </is>
      </c>
      <c r="F1861" s="134" t="n">
        <v>45473</v>
      </c>
      <c r="G1861" t="n">
        <v>111.36</v>
      </c>
      <c r="H1861" t="n">
        <v>100</v>
      </c>
      <c r="I1861" t="inlineStr">
        <is>
          <t>399-2024-06-30</t>
        </is>
      </c>
    </row>
    <row r="1862">
      <c r="A1862" t="n">
        <v>399</v>
      </c>
      <c r="B1862" t="inlineStr">
        <is>
          <t>Sesiones de Acompañamiento a emprendedores en creación de empresas</t>
        </is>
      </c>
      <c r="C1862" t="inlineStr">
        <is>
          <t>Emprendimiento</t>
        </is>
      </c>
      <c r="D1862" t="inlineStr">
        <is>
          <t>Semestral</t>
        </is>
      </c>
      <c r="E1862" t="inlineStr">
        <is>
          <t>Positivo</t>
        </is>
      </c>
      <c r="F1862" s="134" t="n">
        <v>45657</v>
      </c>
      <c r="G1862" t="n">
        <v>111.36</v>
      </c>
      <c r="H1862" t="n">
        <v>100</v>
      </c>
      <c r="I1862" t="inlineStr">
        <is>
          <t>399-2024-12-31</t>
        </is>
      </c>
    </row>
    <row r="1863">
      <c r="A1863" t="n">
        <v>399</v>
      </c>
      <c r="B1863" t="inlineStr">
        <is>
          <t>Sesiones de Acompañamiento a emprendedores en creación de empresas</t>
        </is>
      </c>
      <c r="C1863" t="inlineStr">
        <is>
          <t>Emprendimiento</t>
        </is>
      </c>
      <c r="D1863" t="inlineStr">
        <is>
          <t>Semestral</t>
        </is>
      </c>
      <c r="E1863" t="inlineStr">
        <is>
          <t>Positivo</t>
        </is>
      </c>
      <c r="F1863" s="134" t="n">
        <v>45838</v>
      </c>
      <c r="G1863" t="n">
        <v>102.93</v>
      </c>
      <c r="H1863" t="n">
        <v>100</v>
      </c>
      <c r="I1863" t="inlineStr">
        <is>
          <t>399-2025-06-30</t>
        </is>
      </c>
    </row>
    <row r="1864">
      <c r="A1864" t="n">
        <v>399</v>
      </c>
      <c r="B1864" t="inlineStr">
        <is>
          <t>Sesiones de Acompañamiento a emprendedores en creación de empresas</t>
        </is>
      </c>
      <c r="C1864" t="inlineStr">
        <is>
          <t>Emprendimiento</t>
        </is>
      </c>
      <c r="D1864" t="inlineStr">
        <is>
          <t>Semestral</t>
        </is>
      </c>
      <c r="E1864" t="inlineStr">
        <is>
          <t>Positivo</t>
        </is>
      </c>
      <c r="F1864" s="134" t="n">
        <v>46022</v>
      </c>
      <c r="G1864" t="n">
        <v>106.13</v>
      </c>
      <c r="H1864" t="n">
        <v>100</v>
      </c>
      <c r="I1864" t="inlineStr">
        <is>
          <t>399-2025-12-31</t>
        </is>
      </c>
    </row>
    <row r="1865">
      <c r="A1865" t="n">
        <v>400</v>
      </c>
      <c r="B1865" t="inlineStr">
        <is>
          <t>Puesta en marcha de proyectos de emprendimiento</t>
        </is>
      </c>
      <c r="C1865" t="inlineStr">
        <is>
          <t>Emprendimiento</t>
        </is>
      </c>
      <c r="D1865" t="inlineStr">
        <is>
          <t>Semestral</t>
        </is>
      </c>
      <c r="E1865" t="inlineStr">
        <is>
          <t>Positivo</t>
        </is>
      </c>
      <c r="F1865" s="134" t="n">
        <v>45107</v>
      </c>
      <c r="G1865" t="n">
        <v>220</v>
      </c>
      <c r="H1865" t="n">
        <v>100</v>
      </c>
      <c r="I1865" t="inlineStr">
        <is>
          <t>400-2023-06-30</t>
        </is>
      </c>
    </row>
    <row r="1866">
      <c r="A1866" t="n">
        <v>400</v>
      </c>
      <c r="B1866" t="inlineStr">
        <is>
          <t>Puesta en marcha de proyectos de emprendimiento</t>
        </is>
      </c>
      <c r="C1866" t="inlineStr">
        <is>
          <t>Emprendimiento</t>
        </is>
      </c>
      <c r="D1866" t="inlineStr">
        <is>
          <t>Semestral</t>
        </is>
      </c>
      <c r="E1866" t="inlineStr">
        <is>
          <t>Positivo</t>
        </is>
      </c>
      <c r="F1866" s="134" t="n">
        <v>45291</v>
      </c>
      <c r="G1866" t="n">
        <v>282.86</v>
      </c>
      <c r="H1866" t="n">
        <v>100</v>
      </c>
      <c r="I1866" t="inlineStr">
        <is>
          <t>400-2023-12-31</t>
        </is>
      </c>
    </row>
    <row r="1867">
      <c r="A1867" t="n">
        <v>400</v>
      </c>
      <c r="B1867" t="inlineStr">
        <is>
          <t>Puesta en marcha de proyectos de emprendimiento</t>
        </is>
      </c>
      <c r="C1867" t="inlineStr">
        <is>
          <t>Emprendimiento</t>
        </is>
      </c>
      <c r="D1867" t="inlineStr">
        <is>
          <t>Semestral</t>
        </is>
      </c>
      <c r="E1867" t="inlineStr">
        <is>
          <t>Positivo</t>
        </is>
      </c>
      <c r="F1867" s="134" t="n">
        <v>45473</v>
      </c>
      <c r="G1867" t="n">
        <v>270.45</v>
      </c>
      <c r="H1867" t="n">
        <v>100</v>
      </c>
      <c r="I1867" t="inlineStr">
        <is>
          <t>400-2024-06-30</t>
        </is>
      </c>
    </row>
    <row r="1868">
      <c r="A1868" t="n">
        <v>400</v>
      </c>
      <c r="B1868" t="inlineStr">
        <is>
          <t>Puesta en marcha de proyectos de emprendimiento</t>
        </is>
      </c>
      <c r="C1868" t="inlineStr">
        <is>
          <t>Emprendimiento</t>
        </is>
      </c>
      <c r="D1868" t="inlineStr">
        <is>
          <t>Semestral</t>
        </is>
      </c>
      <c r="E1868" t="inlineStr">
        <is>
          <t>Positivo</t>
        </is>
      </c>
      <c r="F1868" s="134" t="n">
        <v>45657</v>
      </c>
      <c r="G1868" t="n">
        <v>397.73</v>
      </c>
      <c r="H1868" t="n">
        <v>100</v>
      </c>
      <c r="I1868" t="inlineStr">
        <is>
          <t>400-2024-12-31</t>
        </is>
      </c>
    </row>
    <row r="1869">
      <c r="A1869" t="n">
        <v>400</v>
      </c>
      <c r="B1869" t="inlineStr">
        <is>
          <t>Puesta en marcha de proyectos de emprendimiento</t>
        </is>
      </c>
      <c r="C1869" t="inlineStr">
        <is>
          <t>Emprendimiento</t>
        </is>
      </c>
      <c r="D1869" t="inlineStr">
        <is>
          <t>Semestral</t>
        </is>
      </c>
      <c r="E1869" t="inlineStr">
        <is>
          <t>Positivo</t>
        </is>
      </c>
      <c r="F1869" s="134" t="n">
        <v>45838</v>
      </c>
      <c r="G1869" t="n">
        <v>123</v>
      </c>
      <c r="H1869" t="n">
        <v>100</v>
      </c>
      <c r="I1869" t="inlineStr">
        <is>
          <t>400-2025-06-30</t>
        </is>
      </c>
    </row>
    <row r="1870">
      <c r="A1870" t="n">
        <v>400</v>
      </c>
      <c r="B1870" t="inlineStr">
        <is>
          <t>Puesta en marcha de proyectos de emprendimiento</t>
        </is>
      </c>
      <c r="C1870" t="inlineStr">
        <is>
          <t>Emprendimiento</t>
        </is>
      </c>
      <c r="D1870" t="inlineStr">
        <is>
          <t>Semestral</t>
        </is>
      </c>
      <c r="E1870" t="inlineStr">
        <is>
          <t>Positivo</t>
        </is>
      </c>
      <c r="F1870" s="134" t="n">
        <v>46022</v>
      </c>
      <c r="G1870" t="n">
        <v>127.14</v>
      </c>
      <c r="H1870" t="n">
        <v>100</v>
      </c>
      <c r="I1870" t="inlineStr">
        <is>
          <t>400-2025-12-31</t>
        </is>
      </c>
    </row>
    <row r="1871">
      <c r="A1871" t="n">
        <v>401</v>
      </c>
      <c r="B1871" t="inlineStr">
        <is>
          <t>Producción de nuevos MI-Books</t>
        </is>
      </c>
      <c r="C1871" t="inlineStr">
        <is>
          <t>LEI</t>
        </is>
      </c>
      <c r="D1871" t="inlineStr">
        <is>
          <t>Semestral</t>
        </is>
      </c>
      <c r="E1871" t="inlineStr">
        <is>
          <t>Positivo</t>
        </is>
      </c>
      <c r="F1871" s="134" t="n">
        <v>45107</v>
      </c>
      <c r="G1871" t="n">
        <v>87.5</v>
      </c>
      <c r="H1871" t="n">
        <v>90</v>
      </c>
      <c r="I1871" t="inlineStr">
        <is>
          <t>401-2023-06-30</t>
        </is>
      </c>
    </row>
    <row r="1872">
      <c r="A1872" t="n">
        <v>401</v>
      </c>
      <c r="B1872" t="inlineStr">
        <is>
          <t>Producción de nuevos MI-Books</t>
        </is>
      </c>
      <c r="C1872" t="inlineStr">
        <is>
          <t>LEI</t>
        </is>
      </c>
      <c r="D1872" t="inlineStr">
        <is>
          <t>Semestral</t>
        </is>
      </c>
      <c r="E1872" t="inlineStr">
        <is>
          <t>Positivo</t>
        </is>
      </c>
      <c r="F1872" s="134" t="n">
        <v>45291</v>
      </c>
      <c r="G1872" t="n">
        <v>125</v>
      </c>
      <c r="H1872" t="n">
        <v>90</v>
      </c>
      <c r="I1872" t="inlineStr">
        <is>
          <t>401-2023-12-31</t>
        </is>
      </c>
    </row>
    <row r="1873">
      <c r="A1873" t="n">
        <v>401</v>
      </c>
      <c r="B1873" t="inlineStr">
        <is>
          <t>Producción de nuevos MI-Books</t>
        </is>
      </c>
      <c r="C1873" t="inlineStr">
        <is>
          <t>LEI</t>
        </is>
      </c>
      <c r="D1873" t="inlineStr">
        <is>
          <t>Semestral</t>
        </is>
      </c>
      <c r="E1873" t="inlineStr">
        <is>
          <t>Positivo</t>
        </is>
      </c>
      <c r="F1873" s="134" t="n">
        <v>45473</v>
      </c>
      <c r="G1873" t="n">
        <v>112.5</v>
      </c>
      <c r="H1873" t="n">
        <v>90</v>
      </c>
      <c r="I1873" t="inlineStr">
        <is>
          <t>401-2024-06-30</t>
        </is>
      </c>
    </row>
    <row r="1874">
      <c r="A1874" t="n">
        <v>401</v>
      </c>
      <c r="B1874" t="inlineStr">
        <is>
          <t>Producción de nuevos MI-Books</t>
        </is>
      </c>
      <c r="C1874" t="inlineStr">
        <is>
          <t>LEI</t>
        </is>
      </c>
      <c r="D1874" t="inlineStr">
        <is>
          <t>Semestral</t>
        </is>
      </c>
      <c r="E1874" t="inlineStr">
        <is>
          <t>Positivo</t>
        </is>
      </c>
      <c r="F1874" s="134" t="n">
        <v>45657</v>
      </c>
      <c r="G1874" t="n">
        <v>100</v>
      </c>
      <c r="H1874" t="n">
        <v>90</v>
      </c>
      <c r="I1874" t="inlineStr">
        <is>
          <t>401-2024-12-31</t>
        </is>
      </c>
    </row>
    <row r="1875">
      <c r="A1875" t="n">
        <v>401</v>
      </c>
      <c r="B1875" t="inlineStr">
        <is>
          <t>Producción de nuevos MI-Books</t>
        </is>
      </c>
      <c r="C1875" t="inlineStr">
        <is>
          <t>LEI</t>
        </is>
      </c>
      <c r="D1875" t="inlineStr">
        <is>
          <t>Semestral</t>
        </is>
      </c>
      <c r="E1875" t="inlineStr">
        <is>
          <t>Positivo</t>
        </is>
      </c>
      <c r="F1875" s="134" t="n">
        <v>45838</v>
      </c>
      <c r="G1875" t="n">
        <v>100</v>
      </c>
      <c r="H1875" t="n">
        <v>100</v>
      </c>
      <c r="I1875" t="inlineStr">
        <is>
          <t>401-2025-06-30</t>
        </is>
      </c>
    </row>
    <row r="1876">
      <c r="A1876" t="n">
        <v>401</v>
      </c>
      <c r="B1876" t="inlineStr">
        <is>
          <t>Producción de nuevos MI-Books</t>
        </is>
      </c>
      <c r="C1876" t="inlineStr">
        <is>
          <t>LEI</t>
        </is>
      </c>
      <c r="D1876" t="inlineStr">
        <is>
          <t>Semestral</t>
        </is>
      </c>
      <c r="E1876" t="inlineStr">
        <is>
          <t>Positivo</t>
        </is>
      </c>
      <c r="F1876" s="134" t="n">
        <v>46022</v>
      </c>
      <c r="G1876" t="n">
        <v>100</v>
      </c>
      <c r="H1876" t="n">
        <v>100</v>
      </c>
      <c r="I1876" t="inlineStr">
        <is>
          <t>401-2025-12-31</t>
        </is>
      </c>
    </row>
    <row r="1877">
      <c r="A1877" t="n">
        <v>402</v>
      </c>
      <c r="B1877" t="inlineStr">
        <is>
          <t>Informe anual de consulta de MI-Books</t>
        </is>
      </c>
      <c r="C1877" t="inlineStr">
        <is>
          <t>LEI</t>
        </is>
      </c>
      <c r="D1877" t="inlineStr">
        <is>
          <t>Anual</t>
        </is>
      </c>
      <c r="E1877" t="inlineStr">
        <is>
          <t>Positivo</t>
        </is>
      </c>
      <c r="F1877" s="134" t="n">
        <v>45291</v>
      </c>
      <c r="I1877" t="inlineStr">
        <is>
          <t>402-2023-12-31</t>
        </is>
      </c>
    </row>
    <row r="1878">
      <c r="A1878" t="n">
        <v>402</v>
      </c>
      <c r="B1878" t="inlineStr">
        <is>
          <t>Informe anual de consulta de MI-Books</t>
        </is>
      </c>
      <c r="C1878" t="inlineStr">
        <is>
          <t>LEI</t>
        </is>
      </c>
      <c r="D1878" t="inlineStr">
        <is>
          <t>Anual</t>
        </is>
      </c>
      <c r="E1878" t="inlineStr">
        <is>
          <t>Positivo</t>
        </is>
      </c>
      <c r="F1878" s="134" t="n">
        <v>45657</v>
      </c>
      <c r="G1878" t="n">
        <v>4.76</v>
      </c>
      <c r="H1878" t="n">
        <v>3</v>
      </c>
      <c r="I1878" t="inlineStr">
        <is>
          <t>402-2024-12-31</t>
        </is>
      </c>
    </row>
    <row r="1879">
      <c r="A1879" t="n">
        <v>402</v>
      </c>
      <c r="B1879" t="inlineStr">
        <is>
          <t>Informe anual de consulta de MI-Books</t>
        </is>
      </c>
      <c r="C1879" t="inlineStr">
        <is>
          <t>LEI</t>
        </is>
      </c>
      <c r="D1879" t="inlineStr">
        <is>
          <t>Anual</t>
        </is>
      </c>
      <c r="E1879" t="inlineStr">
        <is>
          <t>Positivo</t>
        </is>
      </c>
      <c r="F1879" s="134" t="n">
        <v>46022</v>
      </c>
      <c r="G1879" t="n">
        <v>22.73</v>
      </c>
      <c r="I1879" t="inlineStr">
        <is>
          <t>402-2025-12-31</t>
        </is>
      </c>
    </row>
    <row r="1880">
      <c r="A1880" t="n">
        <v>403</v>
      </c>
      <c r="B1880" t="inlineStr">
        <is>
          <t>Número de estudiantes que ha realizado la simulación (Metrica)</t>
        </is>
      </c>
      <c r="C1880" t="inlineStr">
        <is>
          <t>LEI</t>
        </is>
      </c>
      <c r="D1880" t="inlineStr">
        <is>
          <t>Semestral</t>
        </is>
      </c>
      <c r="E1880" t="inlineStr">
        <is>
          <t>Positivo</t>
        </is>
      </c>
      <c r="F1880" s="134" t="n">
        <v>45107</v>
      </c>
      <c r="G1880" t="n">
        <v>14370</v>
      </c>
      <c r="I1880" t="inlineStr">
        <is>
          <t>403-2023-06-30</t>
        </is>
      </c>
    </row>
    <row r="1881">
      <c r="A1881" t="n">
        <v>403</v>
      </c>
      <c r="B1881" t="inlineStr">
        <is>
          <t>Número de estudiantes que ha realizado la simulación (Metrica)</t>
        </is>
      </c>
      <c r="C1881" t="inlineStr">
        <is>
          <t>LEI</t>
        </is>
      </c>
      <c r="D1881" t="inlineStr">
        <is>
          <t>Semestral</t>
        </is>
      </c>
      <c r="E1881" t="inlineStr">
        <is>
          <t>Positivo</t>
        </is>
      </c>
      <c r="F1881" s="134" t="n">
        <v>45291</v>
      </c>
      <c r="G1881" t="n">
        <v>28639</v>
      </c>
      <c r="I1881" t="inlineStr">
        <is>
          <t>403-2023-12-31</t>
        </is>
      </c>
    </row>
    <row r="1882">
      <c r="A1882" t="n">
        <v>403</v>
      </c>
      <c r="B1882" t="inlineStr">
        <is>
          <t>Número de estudiantes que ha realizado la simulación (Metrica)</t>
        </is>
      </c>
      <c r="C1882" t="inlineStr">
        <is>
          <t>LEI</t>
        </is>
      </c>
      <c r="D1882" t="inlineStr">
        <is>
          <t>Semestral</t>
        </is>
      </c>
      <c r="E1882" t="inlineStr">
        <is>
          <t>Positivo</t>
        </is>
      </c>
      <c r="F1882" s="134" t="n">
        <v>45473</v>
      </c>
      <c r="G1882" t="n">
        <v>14923</v>
      </c>
      <c r="I1882" t="inlineStr">
        <is>
          <t>403-2024-06-30</t>
        </is>
      </c>
    </row>
    <row r="1883">
      <c r="A1883" t="n">
        <v>403</v>
      </c>
      <c r="B1883" t="inlineStr">
        <is>
          <t>Número de estudiantes que ha realizado la simulación (Metrica)</t>
        </is>
      </c>
      <c r="C1883" t="inlineStr">
        <is>
          <t>LEI</t>
        </is>
      </c>
      <c r="D1883" t="inlineStr">
        <is>
          <t>Semestral</t>
        </is>
      </c>
      <c r="E1883" t="inlineStr">
        <is>
          <t>Positivo</t>
        </is>
      </c>
      <c r="F1883" s="134" t="n">
        <v>45657</v>
      </c>
      <c r="G1883" t="n">
        <v>14495</v>
      </c>
      <c r="I1883" t="inlineStr">
        <is>
          <t>403-2024-12-31</t>
        </is>
      </c>
    </row>
    <row r="1884">
      <c r="A1884" t="n">
        <v>403</v>
      </c>
      <c r="B1884" t="inlineStr">
        <is>
          <t>Número de estudiantes que ha realizado la simulación (Metrica)</t>
        </is>
      </c>
      <c r="C1884" t="inlineStr">
        <is>
          <t>LEI</t>
        </is>
      </c>
      <c r="D1884" t="inlineStr">
        <is>
          <t>Semestral</t>
        </is>
      </c>
      <c r="E1884" t="inlineStr">
        <is>
          <t>Positivo</t>
        </is>
      </c>
      <c r="F1884" s="134" t="n">
        <v>45838</v>
      </c>
      <c r="G1884" t="n">
        <v>14410</v>
      </c>
      <c r="I1884" t="inlineStr">
        <is>
          <t>403-2025-06-30</t>
        </is>
      </c>
    </row>
    <row r="1885">
      <c r="A1885" t="n">
        <v>403</v>
      </c>
      <c r="B1885" t="inlineStr">
        <is>
          <t>Número de estudiantes que ha realizado la simulación (Metrica)</t>
        </is>
      </c>
      <c r="C1885" t="inlineStr">
        <is>
          <t>LEI</t>
        </is>
      </c>
      <c r="D1885" t="inlineStr">
        <is>
          <t>Semestral</t>
        </is>
      </c>
      <c r="E1885" t="inlineStr">
        <is>
          <t>Positivo</t>
        </is>
      </c>
      <c r="F1885" s="134" t="n">
        <v>46022</v>
      </c>
      <c r="G1885" t="n">
        <v>12510</v>
      </c>
      <c r="I1885" t="inlineStr">
        <is>
          <t>403-2025-12-31</t>
        </is>
      </c>
    </row>
    <row r="1886">
      <c r="A1886" t="n">
        <v>408</v>
      </c>
      <c r="B1886" t="inlineStr">
        <is>
          <t>Programas nuevos radicados por facultad</t>
        </is>
      </c>
      <c r="C1886" t="inlineStr">
        <is>
          <t>Creación, modificación y cierre de programas académicos</t>
        </is>
      </c>
      <c r="D1886" t="inlineStr">
        <is>
          <t>Semestral</t>
        </is>
      </c>
      <c r="E1886" t="inlineStr">
        <is>
          <t>Positivo</t>
        </is>
      </c>
      <c r="F1886" s="134" t="n">
        <v>44651</v>
      </c>
      <c r="I1886" t="inlineStr">
        <is>
          <t>408-2022-03-31</t>
        </is>
      </c>
    </row>
    <row r="1887">
      <c r="A1887" t="n">
        <v>408</v>
      </c>
      <c r="B1887" t="inlineStr">
        <is>
          <t>Programas nuevos radicados por facultad</t>
        </is>
      </c>
      <c r="C1887" t="inlineStr">
        <is>
          <t>Creación, modificación y cierre de programas académicos</t>
        </is>
      </c>
      <c r="D1887" t="inlineStr">
        <is>
          <t>Semestral</t>
        </is>
      </c>
      <c r="E1887" t="inlineStr">
        <is>
          <t>Positivo</t>
        </is>
      </c>
      <c r="F1887" s="134" t="n">
        <v>44742</v>
      </c>
      <c r="I1887" t="inlineStr">
        <is>
          <t>408-2022-06-30</t>
        </is>
      </c>
    </row>
    <row r="1888">
      <c r="A1888" t="n">
        <v>408</v>
      </c>
      <c r="B1888" t="inlineStr">
        <is>
          <t>Programas nuevos radicados por facultad</t>
        </is>
      </c>
      <c r="C1888" t="inlineStr">
        <is>
          <t>Creación, modificación y cierre de programas académicos</t>
        </is>
      </c>
      <c r="D1888" t="inlineStr">
        <is>
          <t>Semestral</t>
        </is>
      </c>
      <c r="E1888" t="inlineStr">
        <is>
          <t>Positivo</t>
        </is>
      </c>
      <c r="F1888" s="134" t="n">
        <v>44834</v>
      </c>
      <c r="I1888" t="inlineStr">
        <is>
          <t>408-2022-09-30</t>
        </is>
      </c>
    </row>
    <row r="1889">
      <c r="A1889" t="n">
        <v>408</v>
      </c>
      <c r="B1889" t="inlineStr">
        <is>
          <t>Programas nuevos radicados por facultad</t>
        </is>
      </c>
      <c r="C1889" t="inlineStr">
        <is>
          <t>Creación, modificación y cierre de programas académicos</t>
        </is>
      </c>
      <c r="D1889" t="inlineStr">
        <is>
          <t>Semestral</t>
        </is>
      </c>
      <c r="E1889" t="inlineStr">
        <is>
          <t>Positivo</t>
        </is>
      </c>
      <c r="F1889" s="134" t="n">
        <v>44895</v>
      </c>
      <c r="I1889" t="inlineStr">
        <is>
          <t>408-2022-11-30</t>
        </is>
      </c>
    </row>
    <row r="1890">
      <c r="A1890" t="n">
        <v>408</v>
      </c>
      <c r="B1890" t="inlineStr">
        <is>
          <t>Programas nuevos radicados por facultad</t>
        </is>
      </c>
      <c r="C1890" t="inlineStr">
        <is>
          <t>Creación, modificación y cierre de programas académicos</t>
        </is>
      </c>
      <c r="D1890" t="inlineStr">
        <is>
          <t>Semestral</t>
        </is>
      </c>
      <c r="E1890" t="inlineStr">
        <is>
          <t>Positivo</t>
        </is>
      </c>
      <c r="F1890" s="134" t="n">
        <v>44926</v>
      </c>
      <c r="I1890" t="inlineStr">
        <is>
          <t>408-2022-12-31</t>
        </is>
      </c>
    </row>
    <row r="1891">
      <c r="A1891" t="n">
        <v>408</v>
      </c>
      <c r="B1891" t="inlineStr">
        <is>
          <t>Programas nuevos radicados por facultad</t>
        </is>
      </c>
      <c r="C1891" t="inlineStr">
        <is>
          <t>Creación, modificación y cierre de programas académicos</t>
        </is>
      </c>
      <c r="D1891" t="inlineStr">
        <is>
          <t>Semestral</t>
        </is>
      </c>
      <c r="E1891" t="inlineStr">
        <is>
          <t>Positivo</t>
        </is>
      </c>
      <c r="F1891" s="134" t="n">
        <v>45107</v>
      </c>
      <c r="H1891" t="n">
        <v>100</v>
      </c>
      <c r="I1891" t="inlineStr">
        <is>
          <t>408-2023-06-30</t>
        </is>
      </c>
    </row>
    <row r="1892">
      <c r="A1892" t="n">
        <v>408</v>
      </c>
      <c r="B1892" t="inlineStr">
        <is>
          <t>Programas nuevos radicados por facultad</t>
        </is>
      </c>
      <c r="C1892" t="inlineStr">
        <is>
          <t>Creación, modificación y cierre de programas académicos</t>
        </is>
      </c>
      <c r="D1892" t="inlineStr">
        <is>
          <t>Semestral</t>
        </is>
      </c>
      <c r="E1892" t="inlineStr">
        <is>
          <t>Positivo</t>
        </is>
      </c>
      <c r="F1892" s="134" t="n">
        <v>45291</v>
      </c>
      <c r="G1892" t="n">
        <v>100</v>
      </c>
      <c r="H1892" t="n">
        <v>100</v>
      </c>
      <c r="I1892" t="inlineStr">
        <is>
          <t>408-2023-12-31</t>
        </is>
      </c>
    </row>
    <row r="1893">
      <c r="A1893" t="n">
        <v>408</v>
      </c>
      <c r="B1893" t="inlineStr">
        <is>
          <t>Programas nuevos radicados por facultad</t>
        </is>
      </c>
      <c r="C1893" t="inlineStr">
        <is>
          <t>Creación, modificación y cierre de programas académicos</t>
        </is>
      </c>
      <c r="D1893" t="inlineStr">
        <is>
          <t>Semestral</t>
        </is>
      </c>
      <c r="E1893" t="inlineStr">
        <is>
          <t>Positivo</t>
        </is>
      </c>
      <c r="F1893" s="134" t="n">
        <v>45473</v>
      </c>
      <c r="H1893" t="n">
        <v>100</v>
      </c>
      <c r="I1893" t="inlineStr">
        <is>
          <t>408-2024-06-30</t>
        </is>
      </c>
    </row>
    <row r="1894">
      <c r="A1894" t="n">
        <v>408</v>
      </c>
      <c r="B1894" t="inlineStr">
        <is>
          <t>Programas nuevos radicados por facultad</t>
        </is>
      </c>
      <c r="C1894" t="inlineStr">
        <is>
          <t>Creación, modificación y cierre de programas académicos</t>
        </is>
      </c>
      <c r="D1894" t="inlineStr">
        <is>
          <t>Semestral</t>
        </is>
      </c>
      <c r="E1894" t="inlineStr">
        <is>
          <t>Positivo</t>
        </is>
      </c>
      <c r="F1894" s="134" t="n">
        <v>45657</v>
      </c>
      <c r="G1894" t="n">
        <v>100</v>
      </c>
      <c r="H1894" t="n">
        <v>100</v>
      </c>
      <c r="I1894" t="inlineStr">
        <is>
          <t>408-2024-12-31</t>
        </is>
      </c>
    </row>
    <row r="1895">
      <c r="A1895" t="n">
        <v>408</v>
      </c>
      <c r="B1895" t="inlineStr">
        <is>
          <t>Programas nuevos radicados por facultad</t>
        </is>
      </c>
      <c r="C1895" t="inlineStr">
        <is>
          <t>Creación, modificación y cierre de programas académicos</t>
        </is>
      </c>
      <c r="D1895" t="inlineStr">
        <is>
          <t>Semestral</t>
        </is>
      </c>
      <c r="E1895" t="inlineStr">
        <is>
          <t>Positivo</t>
        </is>
      </c>
      <c r="F1895" s="134" t="n">
        <v>45838</v>
      </c>
      <c r="G1895" t="n">
        <v>100</v>
      </c>
      <c r="H1895" t="n">
        <v>100</v>
      </c>
      <c r="I1895" t="inlineStr">
        <is>
          <t>408-2025-06-30</t>
        </is>
      </c>
    </row>
    <row r="1896">
      <c r="A1896" t="n">
        <v>408</v>
      </c>
      <c r="B1896" t="inlineStr">
        <is>
          <t>Programas nuevos radicados por facultad</t>
        </is>
      </c>
      <c r="C1896" t="inlineStr">
        <is>
          <t>Creación, modificación y cierre de programas académicos</t>
        </is>
      </c>
      <c r="D1896" t="inlineStr">
        <is>
          <t>Semestral</t>
        </is>
      </c>
      <c r="E1896" t="inlineStr">
        <is>
          <t>Positivo</t>
        </is>
      </c>
      <c r="F1896" s="134" t="n">
        <v>46022</v>
      </c>
      <c r="G1896" t="n">
        <v>100</v>
      </c>
      <c r="H1896" t="n">
        <v>100</v>
      </c>
      <c r="I1896" t="inlineStr">
        <is>
          <t>408-2025-12-31</t>
        </is>
      </c>
    </row>
    <row r="1897">
      <c r="A1897" t="n">
        <v>409</v>
      </c>
      <c r="B1897" t="inlineStr">
        <is>
          <t>Oportunidad en tiempo de envios</t>
        </is>
      </c>
      <c r="C1897" t="inlineStr">
        <is>
          <t>GESTIÓN JURÍDICA Y NORMATIVA</t>
        </is>
      </c>
      <c r="D1897" t="inlineStr">
        <is>
          <t>Trimestral</t>
        </is>
      </c>
      <c r="E1897" t="inlineStr">
        <is>
          <t>Positivo</t>
        </is>
      </c>
      <c r="F1897" s="134" t="n">
        <v>44620</v>
      </c>
      <c r="I1897" t="inlineStr">
        <is>
          <t>409-2022-02-28</t>
        </is>
      </c>
    </row>
    <row r="1898">
      <c r="A1898" t="n">
        <v>409</v>
      </c>
      <c r="B1898" t="inlineStr">
        <is>
          <t>Oportunidad en tiempo de envios</t>
        </is>
      </c>
      <c r="C1898" t="inlineStr">
        <is>
          <t>GESTIÓN JURÍDICA Y NORMATIVA</t>
        </is>
      </c>
      <c r="D1898" t="inlineStr">
        <is>
          <t>Trimestral</t>
        </is>
      </c>
      <c r="E1898" t="inlineStr">
        <is>
          <t>Positivo</t>
        </is>
      </c>
      <c r="F1898" s="134" t="n">
        <v>44651</v>
      </c>
      <c r="I1898" t="inlineStr">
        <is>
          <t>409-2022-03-31</t>
        </is>
      </c>
    </row>
    <row r="1899">
      <c r="A1899" t="n">
        <v>409</v>
      </c>
      <c r="B1899" t="inlineStr">
        <is>
          <t>Oportunidad en tiempo de envios</t>
        </is>
      </c>
      <c r="C1899" t="inlineStr">
        <is>
          <t>GESTIÓN JURÍDICA Y NORMATIVA</t>
        </is>
      </c>
      <c r="D1899" t="inlineStr">
        <is>
          <t>Trimestral</t>
        </is>
      </c>
      <c r="E1899" t="inlineStr">
        <is>
          <t>Positivo</t>
        </is>
      </c>
      <c r="F1899" s="134" t="n">
        <v>44681</v>
      </c>
      <c r="I1899" t="inlineStr">
        <is>
          <t>409-2022-04-30</t>
        </is>
      </c>
    </row>
    <row r="1900">
      <c r="A1900" t="n">
        <v>409</v>
      </c>
      <c r="B1900" t="inlineStr">
        <is>
          <t>Oportunidad en tiempo de envios</t>
        </is>
      </c>
      <c r="C1900" t="inlineStr">
        <is>
          <t>GESTIÓN JURÍDICA Y NORMATIVA</t>
        </is>
      </c>
      <c r="D1900" t="inlineStr">
        <is>
          <t>Trimestral</t>
        </is>
      </c>
      <c r="E1900" t="inlineStr">
        <is>
          <t>Positivo</t>
        </is>
      </c>
      <c r="F1900" s="134" t="n">
        <v>44742</v>
      </c>
      <c r="I1900" t="inlineStr">
        <is>
          <t>409-2022-06-30</t>
        </is>
      </c>
    </row>
    <row r="1901">
      <c r="A1901" t="n">
        <v>409</v>
      </c>
      <c r="B1901" t="inlineStr">
        <is>
          <t>Oportunidad en tiempo de envios</t>
        </is>
      </c>
      <c r="C1901" t="inlineStr">
        <is>
          <t>GESTIÓN JURÍDICA Y NORMATIVA</t>
        </is>
      </c>
      <c r="D1901" t="inlineStr">
        <is>
          <t>Trimestral</t>
        </is>
      </c>
      <c r="E1901" t="inlineStr">
        <is>
          <t>Positivo</t>
        </is>
      </c>
      <c r="F1901" s="134" t="n">
        <v>44804</v>
      </c>
      <c r="I1901" t="inlineStr">
        <is>
          <t>409-2022-08-31</t>
        </is>
      </c>
    </row>
    <row r="1902">
      <c r="A1902" t="n">
        <v>409</v>
      </c>
      <c r="B1902" t="inlineStr">
        <is>
          <t>Oportunidad en tiempo de envios</t>
        </is>
      </c>
      <c r="C1902" t="inlineStr">
        <is>
          <t>GESTIÓN JURÍDICA Y NORMATIVA</t>
        </is>
      </c>
      <c r="D1902" t="inlineStr">
        <is>
          <t>Trimestral</t>
        </is>
      </c>
      <c r="E1902" t="inlineStr">
        <is>
          <t>Positivo</t>
        </is>
      </c>
      <c r="F1902" s="134" t="n">
        <v>44834</v>
      </c>
      <c r="I1902" t="inlineStr">
        <is>
          <t>409-2022-09-30</t>
        </is>
      </c>
    </row>
    <row r="1903">
      <c r="A1903" t="n">
        <v>409</v>
      </c>
      <c r="B1903" t="inlineStr">
        <is>
          <t>Oportunidad en tiempo de envios</t>
        </is>
      </c>
      <c r="C1903" t="inlineStr">
        <is>
          <t>GESTIÓN JURÍDICA Y NORMATIVA</t>
        </is>
      </c>
      <c r="D1903" t="inlineStr">
        <is>
          <t>Trimestral</t>
        </is>
      </c>
      <c r="E1903" t="inlineStr">
        <is>
          <t>Positivo</t>
        </is>
      </c>
      <c r="F1903" s="134" t="n">
        <v>44926</v>
      </c>
      <c r="I1903" t="inlineStr">
        <is>
          <t>409-2022-12-31</t>
        </is>
      </c>
    </row>
    <row r="1904">
      <c r="A1904" t="n">
        <v>409</v>
      </c>
      <c r="B1904" t="inlineStr">
        <is>
          <t>Oportunidad en tiempo de envios</t>
        </is>
      </c>
      <c r="C1904" t="inlineStr">
        <is>
          <t>GESTIÓN JURÍDICA Y NORMATIVA</t>
        </is>
      </c>
      <c r="D1904" t="inlineStr">
        <is>
          <t>Trimestral</t>
        </is>
      </c>
      <c r="E1904" t="inlineStr">
        <is>
          <t>Positivo</t>
        </is>
      </c>
      <c r="F1904" s="134" t="n">
        <v>44985</v>
      </c>
      <c r="I1904" t="inlineStr">
        <is>
          <t>409-2023-02-28</t>
        </is>
      </c>
    </row>
    <row r="1905">
      <c r="A1905" t="n">
        <v>409</v>
      </c>
      <c r="B1905" t="inlineStr">
        <is>
          <t>Oportunidad en tiempo de envios</t>
        </is>
      </c>
      <c r="C1905" t="inlineStr">
        <is>
          <t>GESTIÓN JURÍDICA Y NORMATIVA</t>
        </is>
      </c>
      <c r="D1905" t="inlineStr">
        <is>
          <t>Trimestral</t>
        </is>
      </c>
      <c r="E1905" t="inlineStr">
        <is>
          <t>Positivo</t>
        </is>
      </c>
      <c r="F1905" s="134" t="n">
        <v>45016</v>
      </c>
      <c r="I1905" t="inlineStr">
        <is>
          <t>409-2023-03-31</t>
        </is>
      </c>
    </row>
    <row r="1906">
      <c r="A1906" t="n">
        <v>409</v>
      </c>
      <c r="B1906" t="inlineStr">
        <is>
          <t>Oportunidad en tiempo de envios</t>
        </is>
      </c>
      <c r="C1906" t="inlineStr">
        <is>
          <t>GESTIÓN JURÍDICA Y NORMATIVA</t>
        </is>
      </c>
      <c r="D1906" t="inlineStr">
        <is>
          <t>Trimestral</t>
        </is>
      </c>
      <c r="E1906" t="inlineStr">
        <is>
          <t>Positivo</t>
        </is>
      </c>
      <c r="F1906" s="134" t="n">
        <v>45046</v>
      </c>
      <c r="I1906" t="inlineStr">
        <is>
          <t>409-2023-04-30</t>
        </is>
      </c>
    </row>
    <row r="1907">
      <c r="A1907" t="n">
        <v>409</v>
      </c>
      <c r="B1907" t="inlineStr">
        <is>
          <t>Oportunidad en tiempo de envios</t>
        </is>
      </c>
      <c r="C1907" t="inlineStr">
        <is>
          <t>GESTIÓN JURÍDICA Y NORMATIVA</t>
        </is>
      </c>
      <c r="D1907" t="inlineStr">
        <is>
          <t>Trimestral</t>
        </is>
      </c>
      <c r="E1907" t="inlineStr">
        <is>
          <t>Positivo</t>
        </is>
      </c>
      <c r="F1907" s="134" t="n">
        <v>45107</v>
      </c>
      <c r="I1907" t="inlineStr">
        <is>
          <t>409-2023-06-30</t>
        </is>
      </c>
    </row>
    <row r="1908">
      <c r="A1908" t="n">
        <v>409</v>
      </c>
      <c r="B1908" t="inlineStr">
        <is>
          <t>Oportunidad en tiempo de envios</t>
        </is>
      </c>
      <c r="C1908" t="inlineStr">
        <is>
          <t>GESTIÓN JURÍDICA Y NORMATIVA</t>
        </is>
      </c>
      <c r="D1908" t="inlineStr">
        <is>
          <t>Trimestral</t>
        </is>
      </c>
      <c r="E1908" t="inlineStr">
        <is>
          <t>Positivo</t>
        </is>
      </c>
      <c r="F1908" s="134" t="n">
        <v>45199</v>
      </c>
      <c r="G1908" t="n">
        <v>103.7188545927854</v>
      </c>
      <c r="H1908" t="n">
        <v>80</v>
      </c>
      <c r="I1908" t="inlineStr">
        <is>
          <t>409-2023-09-30</t>
        </is>
      </c>
    </row>
    <row r="1909">
      <c r="A1909" t="n">
        <v>409</v>
      </c>
      <c r="B1909" t="inlineStr">
        <is>
          <t>Oportunidad en tiempo de envios</t>
        </is>
      </c>
      <c r="C1909" t="inlineStr">
        <is>
          <t>GESTIÓN JURÍDICA Y NORMATIVA</t>
        </is>
      </c>
      <c r="D1909" t="inlineStr">
        <is>
          <t>Trimestral</t>
        </is>
      </c>
      <c r="E1909" t="inlineStr">
        <is>
          <t>Positivo</t>
        </is>
      </c>
      <c r="F1909" s="134" t="n">
        <v>45291</v>
      </c>
      <c r="G1909" t="n">
        <v>100</v>
      </c>
      <c r="H1909" t="n">
        <v>80</v>
      </c>
      <c r="I1909" t="inlineStr">
        <is>
          <t>409-2023-12-31</t>
        </is>
      </c>
    </row>
    <row r="1910">
      <c r="A1910" t="n">
        <v>409</v>
      </c>
      <c r="B1910" t="inlineStr">
        <is>
          <t>Oportunidad en tiempo de envios</t>
        </is>
      </c>
      <c r="C1910" t="inlineStr">
        <is>
          <t>GESTIÓN JURÍDICA Y NORMATIVA</t>
        </is>
      </c>
      <c r="D1910" t="inlineStr">
        <is>
          <t>Trimestral</t>
        </is>
      </c>
      <c r="E1910" t="inlineStr">
        <is>
          <t>Positivo</t>
        </is>
      </c>
      <c r="F1910" s="134" t="n">
        <v>45382</v>
      </c>
      <c r="G1910" t="n">
        <v>98.0225988700565</v>
      </c>
      <c r="H1910" t="n">
        <v>95</v>
      </c>
      <c r="I1910" t="inlineStr">
        <is>
          <t>409-2024-03-31</t>
        </is>
      </c>
    </row>
    <row r="1911">
      <c r="A1911" t="n">
        <v>409</v>
      </c>
      <c r="B1911" t="inlineStr">
        <is>
          <t>Oportunidad en tiempo de envios</t>
        </is>
      </c>
      <c r="C1911" t="inlineStr">
        <is>
          <t>GESTIÓN JURÍDICA Y NORMATIVA</t>
        </is>
      </c>
      <c r="D1911" t="inlineStr">
        <is>
          <t>Trimestral</t>
        </is>
      </c>
      <c r="E1911" t="inlineStr">
        <is>
          <t>Positivo</t>
        </is>
      </c>
      <c r="F1911" s="134" t="n">
        <v>45473</v>
      </c>
      <c r="G1911" t="n">
        <v>98.49624060150376</v>
      </c>
      <c r="H1911" t="n">
        <v>95</v>
      </c>
      <c r="I1911" t="inlineStr">
        <is>
          <t>409-2024-06-30</t>
        </is>
      </c>
    </row>
    <row r="1912">
      <c r="A1912" t="n">
        <v>409</v>
      </c>
      <c r="B1912" t="inlineStr">
        <is>
          <t>Oportunidad en tiempo de envios</t>
        </is>
      </c>
      <c r="C1912" t="inlineStr">
        <is>
          <t>GESTIÓN JURÍDICA Y NORMATIVA</t>
        </is>
      </c>
      <c r="D1912" t="inlineStr">
        <is>
          <t>Trimestral</t>
        </is>
      </c>
      <c r="E1912" t="inlineStr">
        <is>
          <t>Positivo</t>
        </is>
      </c>
      <c r="F1912" s="134" t="n">
        <v>45565</v>
      </c>
      <c r="G1912" t="n">
        <v>97.12230215827336</v>
      </c>
      <c r="H1912" t="n">
        <v>95</v>
      </c>
      <c r="I1912" t="inlineStr">
        <is>
          <t>409-2024-09-30</t>
        </is>
      </c>
    </row>
    <row r="1913">
      <c r="A1913" t="n">
        <v>409</v>
      </c>
      <c r="B1913" t="inlineStr">
        <is>
          <t>Oportunidad en tiempo de envios</t>
        </is>
      </c>
      <c r="C1913" t="inlineStr">
        <is>
          <t>GESTIÓN JURÍDICA Y NORMATIVA</t>
        </is>
      </c>
      <c r="D1913" t="inlineStr">
        <is>
          <t>Trimestral</t>
        </is>
      </c>
      <c r="E1913" t="inlineStr">
        <is>
          <t>Positivo</t>
        </is>
      </c>
      <c r="F1913" s="134" t="n">
        <v>45657</v>
      </c>
      <c r="G1913" t="n">
        <v>96.45732689210948</v>
      </c>
      <c r="H1913" t="n">
        <v>95</v>
      </c>
      <c r="I1913" t="inlineStr">
        <is>
          <t>409-2024-12-31</t>
        </is>
      </c>
    </row>
    <row r="1914">
      <c r="A1914" t="n">
        <v>409</v>
      </c>
      <c r="B1914" t="inlineStr">
        <is>
          <t>Oportunidad en tiempo de envios</t>
        </is>
      </c>
      <c r="C1914" t="inlineStr">
        <is>
          <t>GESTIÓN JURÍDICA Y NORMATIVA</t>
        </is>
      </c>
      <c r="D1914" t="inlineStr">
        <is>
          <t>Trimestral</t>
        </is>
      </c>
      <c r="E1914" t="inlineStr">
        <is>
          <t>Positivo</t>
        </is>
      </c>
      <c r="F1914" s="134" t="n">
        <v>45747</v>
      </c>
      <c r="G1914" t="n">
        <v>100</v>
      </c>
      <c r="H1914" t="n">
        <v>95</v>
      </c>
      <c r="I1914" t="inlineStr">
        <is>
          <t>409-2025-03-31</t>
        </is>
      </c>
    </row>
    <row r="1915">
      <c r="A1915" t="n">
        <v>409</v>
      </c>
      <c r="B1915" t="inlineStr">
        <is>
          <t>Oportunidad en tiempo de envios</t>
        </is>
      </c>
      <c r="C1915" t="inlineStr">
        <is>
          <t>GESTIÓN JURÍDICA Y NORMATIVA</t>
        </is>
      </c>
      <c r="D1915" t="inlineStr">
        <is>
          <t>Trimestral</t>
        </is>
      </c>
      <c r="E1915" t="inlineStr">
        <is>
          <t>Positivo</t>
        </is>
      </c>
      <c r="F1915" s="134" t="n">
        <v>45838</v>
      </c>
      <c r="H1915" t="n">
        <v>95</v>
      </c>
      <c r="I1915" t="inlineStr">
        <is>
          <t>409-2025-06-30</t>
        </is>
      </c>
    </row>
    <row r="1916">
      <c r="A1916" t="n">
        <v>413</v>
      </c>
      <c r="B1916" t="inlineStr">
        <is>
          <t>Participación del Poli como sede o patrocinador</t>
        </is>
      </c>
      <c r="C1916" t="inlineStr">
        <is>
          <t>Comunicaciones Externas</t>
        </is>
      </c>
      <c r="D1916" t="inlineStr">
        <is>
          <t>Anual</t>
        </is>
      </c>
      <c r="E1916" t="inlineStr">
        <is>
          <t>Positivo</t>
        </is>
      </c>
      <c r="F1916" s="134" t="n">
        <v>45291</v>
      </c>
      <c r="G1916" t="n">
        <v>100</v>
      </c>
      <c r="I1916" t="inlineStr">
        <is>
          <t>413-2023-12-31</t>
        </is>
      </c>
    </row>
    <row r="1917">
      <c r="A1917" t="n">
        <v>413</v>
      </c>
      <c r="B1917" t="inlineStr">
        <is>
          <t>Participación del Poli como sede o patrocinador</t>
        </is>
      </c>
      <c r="C1917" t="inlineStr">
        <is>
          <t>Comunicaciones Externas</t>
        </is>
      </c>
      <c r="D1917" t="inlineStr">
        <is>
          <t>Anual</t>
        </is>
      </c>
      <c r="E1917" t="inlineStr">
        <is>
          <t>Positivo</t>
        </is>
      </c>
      <c r="F1917" s="134" t="n">
        <v>45657</v>
      </c>
      <c r="G1917" t="n">
        <v>100</v>
      </c>
      <c r="H1917" t="n">
        <v>100</v>
      </c>
      <c r="I1917" t="inlineStr">
        <is>
          <t>413-2024-12-31</t>
        </is>
      </c>
    </row>
    <row r="1918">
      <c r="A1918" t="n">
        <v>413</v>
      </c>
      <c r="B1918" t="inlineStr">
        <is>
          <t>Participación del Poli como sede o patrocinador</t>
        </is>
      </c>
      <c r="C1918" t="inlineStr">
        <is>
          <t>Comunicaciones Externas</t>
        </is>
      </c>
      <c r="D1918" t="inlineStr">
        <is>
          <t>Anual</t>
        </is>
      </c>
      <c r="E1918" t="inlineStr">
        <is>
          <t>Positivo</t>
        </is>
      </c>
      <c r="F1918" s="134" t="n">
        <v>46022</v>
      </c>
      <c r="G1918" t="n">
        <v>100</v>
      </c>
      <c r="H1918" t="n">
        <v>100</v>
      </c>
      <c r="I1918" t="inlineStr">
        <is>
          <t>413-2025-12-31</t>
        </is>
      </c>
    </row>
    <row r="1919">
      <c r="A1919" t="n">
        <v>414</v>
      </c>
      <c r="B1919" t="inlineStr">
        <is>
          <t>Cumplimiento Plan Anual Rectoría</t>
        </is>
      </c>
      <c r="C1919" t="inlineStr">
        <is>
          <t>Planeación Estratégica</t>
        </is>
      </c>
      <c r="D1919" t="inlineStr">
        <is>
          <t>Trimestral</t>
        </is>
      </c>
      <c r="E1919" t="inlineStr">
        <is>
          <t>Positivo</t>
        </is>
      </c>
      <c r="F1919" s="134" t="n">
        <v>44620</v>
      </c>
      <c r="I1919" t="inlineStr">
        <is>
          <t>414-2022-02-28</t>
        </is>
      </c>
    </row>
    <row r="1920">
      <c r="A1920" t="n">
        <v>414</v>
      </c>
      <c r="B1920" t="inlineStr">
        <is>
          <t>Cumplimiento Plan Anual Rectoría</t>
        </is>
      </c>
      <c r="C1920" t="inlineStr">
        <is>
          <t>Planeación Estratégica</t>
        </is>
      </c>
      <c r="D1920" t="inlineStr">
        <is>
          <t>Trimestral</t>
        </is>
      </c>
      <c r="E1920" t="inlineStr">
        <is>
          <t>Positivo</t>
        </is>
      </c>
      <c r="F1920" s="134" t="n">
        <v>44651</v>
      </c>
      <c r="G1920" t="n">
        <v>0</v>
      </c>
      <c r="I1920" t="inlineStr">
        <is>
          <t>414-2022-03-31</t>
        </is>
      </c>
    </row>
    <row r="1921">
      <c r="A1921" t="n">
        <v>414</v>
      </c>
      <c r="B1921" t="inlineStr">
        <is>
          <t>Cumplimiento Plan Anual Rectoría</t>
        </is>
      </c>
      <c r="C1921" t="inlineStr">
        <is>
          <t>Planeación Estratégica</t>
        </is>
      </c>
      <c r="D1921" t="inlineStr">
        <is>
          <t>Trimestral</t>
        </is>
      </c>
      <c r="E1921" t="inlineStr">
        <is>
          <t>Positivo</t>
        </is>
      </c>
      <c r="F1921" s="134" t="n">
        <v>44681</v>
      </c>
      <c r="I1921" t="inlineStr">
        <is>
          <t>414-2022-04-30</t>
        </is>
      </c>
    </row>
    <row r="1922">
      <c r="A1922" t="n">
        <v>414</v>
      </c>
      <c r="B1922" t="inlineStr">
        <is>
          <t>Cumplimiento Plan Anual Rectoría</t>
        </is>
      </c>
      <c r="C1922" t="inlineStr">
        <is>
          <t>Planeación Estratégica</t>
        </is>
      </c>
      <c r="D1922" t="inlineStr">
        <is>
          <t>Trimestral</t>
        </is>
      </c>
      <c r="E1922" t="inlineStr">
        <is>
          <t>Positivo</t>
        </is>
      </c>
      <c r="F1922" s="134" t="n">
        <v>44742</v>
      </c>
      <c r="G1922" t="n">
        <v>0</v>
      </c>
      <c r="I1922" t="inlineStr">
        <is>
          <t>414-2022-06-30</t>
        </is>
      </c>
    </row>
    <row r="1923">
      <c r="A1923" t="n">
        <v>414</v>
      </c>
      <c r="B1923" t="inlineStr">
        <is>
          <t>Cumplimiento Plan Anual Rectoría</t>
        </is>
      </c>
      <c r="C1923" t="inlineStr">
        <is>
          <t>Planeación Estratégica</t>
        </is>
      </c>
      <c r="D1923" t="inlineStr">
        <is>
          <t>Trimestral</t>
        </is>
      </c>
      <c r="E1923" t="inlineStr">
        <is>
          <t>Positivo</t>
        </is>
      </c>
      <c r="F1923" s="134" t="n">
        <v>44804</v>
      </c>
      <c r="I1923" t="inlineStr">
        <is>
          <t>414-2022-08-31</t>
        </is>
      </c>
    </row>
    <row r="1924">
      <c r="A1924" t="n">
        <v>414</v>
      </c>
      <c r="B1924" t="inlineStr">
        <is>
          <t>Cumplimiento Plan Anual Rectoría</t>
        </is>
      </c>
      <c r="C1924" t="inlineStr">
        <is>
          <t>Planeación Estratégica</t>
        </is>
      </c>
      <c r="D1924" t="inlineStr">
        <is>
          <t>Trimestral</t>
        </is>
      </c>
      <c r="E1924" t="inlineStr">
        <is>
          <t>Positivo</t>
        </is>
      </c>
      <c r="F1924" s="134" t="n">
        <v>44834</v>
      </c>
      <c r="G1924" t="n">
        <v>0</v>
      </c>
      <c r="I1924" t="inlineStr">
        <is>
          <t>414-2022-09-30</t>
        </is>
      </c>
    </row>
    <row r="1925">
      <c r="A1925" t="n">
        <v>414</v>
      </c>
      <c r="B1925" t="inlineStr">
        <is>
          <t>Cumplimiento Plan Anual Rectoría</t>
        </is>
      </c>
      <c r="C1925" t="inlineStr">
        <is>
          <t>Planeación Estratégica</t>
        </is>
      </c>
      <c r="D1925" t="inlineStr">
        <is>
          <t>Trimestral</t>
        </is>
      </c>
      <c r="E1925" t="inlineStr">
        <is>
          <t>Positivo</t>
        </is>
      </c>
      <c r="F1925" s="134" t="n">
        <v>44926</v>
      </c>
      <c r="G1925" t="n">
        <v>0</v>
      </c>
      <c r="I1925" t="inlineStr">
        <is>
          <t>414-2022-12-31</t>
        </is>
      </c>
    </row>
    <row r="1926">
      <c r="A1926" t="n">
        <v>414</v>
      </c>
      <c r="B1926" t="inlineStr">
        <is>
          <t>Cumplimiento Plan Anual Rectoría</t>
        </is>
      </c>
      <c r="C1926" t="inlineStr">
        <is>
          <t>Planeación Estratégica</t>
        </is>
      </c>
      <c r="D1926" t="inlineStr">
        <is>
          <t>Trimestral</t>
        </is>
      </c>
      <c r="E1926" t="inlineStr">
        <is>
          <t>Positivo</t>
        </is>
      </c>
      <c r="F1926" s="134" t="n">
        <v>45016</v>
      </c>
      <c r="G1926" t="n">
        <v>0</v>
      </c>
      <c r="H1926" t="n">
        <v>100</v>
      </c>
      <c r="I1926" t="inlineStr">
        <is>
          <t>414-2023-03-31</t>
        </is>
      </c>
    </row>
    <row r="1927">
      <c r="A1927" t="n">
        <v>414</v>
      </c>
      <c r="B1927" t="inlineStr">
        <is>
          <t>Cumplimiento Plan Anual Rectoría</t>
        </is>
      </c>
      <c r="C1927" t="inlineStr">
        <is>
          <t>Planeación Estratégica</t>
        </is>
      </c>
      <c r="D1927" t="inlineStr">
        <is>
          <t>Trimestral</t>
        </is>
      </c>
      <c r="E1927" t="inlineStr">
        <is>
          <t>Positivo</t>
        </is>
      </c>
      <c r="F1927" s="134" t="n">
        <v>45107</v>
      </c>
      <c r="G1927" t="n">
        <v>110.01</v>
      </c>
      <c r="H1927" t="n">
        <v>100</v>
      </c>
      <c r="I1927" t="inlineStr">
        <is>
          <t>414-2023-06-30</t>
        </is>
      </c>
    </row>
    <row r="1928">
      <c r="A1928" t="n">
        <v>414</v>
      </c>
      <c r="B1928" t="inlineStr">
        <is>
          <t>Cumplimiento Plan Anual Rectoría</t>
        </is>
      </c>
      <c r="C1928" t="inlineStr">
        <is>
          <t>Planeación Estratégica</t>
        </is>
      </c>
      <c r="D1928" t="inlineStr">
        <is>
          <t>Trimestral</t>
        </is>
      </c>
      <c r="E1928" t="inlineStr">
        <is>
          <t>Positivo</t>
        </is>
      </c>
      <c r="F1928" s="134" t="n">
        <v>45199</v>
      </c>
      <c r="G1928" t="n">
        <v>93.54000000000001</v>
      </c>
      <c r="H1928" t="n">
        <v>100</v>
      </c>
      <c r="I1928" t="inlineStr">
        <is>
          <t>414-2023-09-30</t>
        </is>
      </c>
    </row>
    <row r="1929">
      <c r="A1929" t="n">
        <v>414</v>
      </c>
      <c r="B1929" t="inlineStr">
        <is>
          <t>Cumplimiento Plan Anual Rectoría</t>
        </is>
      </c>
      <c r="C1929" t="inlineStr">
        <is>
          <t>Planeación Estratégica</t>
        </is>
      </c>
      <c r="D1929" t="inlineStr">
        <is>
          <t>Trimestral</t>
        </is>
      </c>
      <c r="E1929" t="inlineStr">
        <is>
          <t>Positivo</t>
        </is>
      </c>
      <c r="F1929" s="134" t="n">
        <v>45291</v>
      </c>
      <c r="G1929" t="n">
        <v>96.28</v>
      </c>
      <c r="H1929" t="n">
        <v>100</v>
      </c>
      <c r="I1929" t="inlineStr">
        <is>
          <t>414-2023-12-31</t>
        </is>
      </c>
    </row>
    <row r="1930">
      <c r="A1930" t="n">
        <v>414</v>
      </c>
      <c r="B1930" t="inlineStr">
        <is>
          <t>Cumplimiento Plan Anual Rectoría</t>
        </is>
      </c>
      <c r="C1930" t="inlineStr">
        <is>
          <t>Planeación Estratégica</t>
        </is>
      </c>
      <c r="D1930" t="inlineStr">
        <is>
          <t>Trimestral</t>
        </is>
      </c>
      <c r="E1930" t="inlineStr">
        <is>
          <t>Positivo</t>
        </is>
      </c>
      <c r="F1930" s="134" t="n">
        <v>45382</v>
      </c>
      <c r="G1930" t="n">
        <v>99.3</v>
      </c>
      <c r="H1930" t="n">
        <v>100</v>
      </c>
      <c r="I1930" t="inlineStr">
        <is>
          <t>414-2024-03-31</t>
        </is>
      </c>
    </row>
    <row r="1931">
      <c r="A1931" t="n">
        <v>414</v>
      </c>
      <c r="B1931" t="inlineStr">
        <is>
          <t>Cumplimiento Plan Anual Rectoría</t>
        </is>
      </c>
      <c r="C1931" t="inlineStr">
        <is>
          <t>Planeación Estratégica</t>
        </is>
      </c>
      <c r="D1931" t="inlineStr">
        <is>
          <t>Trimestral</t>
        </is>
      </c>
      <c r="E1931" t="inlineStr">
        <is>
          <t>Positivo</t>
        </is>
      </c>
      <c r="F1931" s="134" t="n">
        <v>45473</v>
      </c>
      <c r="G1931" t="n">
        <v>100.06</v>
      </c>
      <c r="H1931" t="n">
        <v>100</v>
      </c>
      <c r="I1931" t="inlineStr">
        <is>
          <t>414-2024-06-30</t>
        </is>
      </c>
    </row>
    <row r="1932">
      <c r="A1932" t="n">
        <v>414</v>
      </c>
      <c r="B1932" t="inlineStr">
        <is>
          <t>Cumplimiento Plan Anual Rectoría</t>
        </is>
      </c>
      <c r="C1932" t="inlineStr">
        <is>
          <t>Planeación Estratégica</t>
        </is>
      </c>
      <c r="D1932" t="inlineStr">
        <is>
          <t>Trimestral</t>
        </is>
      </c>
      <c r="E1932" t="inlineStr">
        <is>
          <t>Positivo</t>
        </is>
      </c>
      <c r="F1932" s="134" t="n">
        <v>45565</v>
      </c>
      <c r="G1932" t="n">
        <v>99.38</v>
      </c>
      <c r="H1932" t="n">
        <v>100</v>
      </c>
      <c r="I1932" t="inlineStr">
        <is>
          <t>414-2024-09-30</t>
        </is>
      </c>
    </row>
    <row r="1933">
      <c r="A1933" t="n">
        <v>414</v>
      </c>
      <c r="B1933" t="inlineStr">
        <is>
          <t>Cumplimiento Plan Anual Rectoría</t>
        </is>
      </c>
      <c r="C1933" t="inlineStr">
        <is>
          <t>Planeación Estratégica</t>
        </is>
      </c>
      <c r="D1933" t="inlineStr">
        <is>
          <t>Trimestral</t>
        </is>
      </c>
      <c r="E1933" t="inlineStr">
        <is>
          <t>Positivo</t>
        </is>
      </c>
      <c r="F1933" s="134" t="n">
        <v>45657</v>
      </c>
      <c r="G1933" t="n">
        <v>98.78</v>
      </c>
      <c r="H1933" t="n">
        <v>100</v>
      </c>
      <c r="I1933" t="inlineStr">
        <is>
          <t>414-2024-12-31</t>
        </is>
      </c>
    </row>
    <row r="1934">
      <c r="A1934" t="n">
        <v>414</v>
      </c>
      <c r="B1934" t="inlineStr">
        <is>
          <t>Cumplimiento Plan Anual Rectoría</t>
        </is>
      </c>
      <c r="C1934" t="inlineStr">
        <is>
          <t>Planeación Estratégica</t>
        </is>
      </c>
      <c r="D1934" t="inlineStr">
        <is>
          <t>Trimestral</t>
        </is>
      </c>
      <c r="E1934" t="inlineStr">
        <is>
          <t>Positivo</t>
        </is>
      </c>
      <c r="F1934" s="134" t="n">
        <v>45747</v>
      </c>
      <c r="G1934" t="n">
        <v>110.79</v>
      </c>
      <c r="H1934" t="n">
        <v>100</v>
      </c>
      <c r="I1934" t="inlineStr">
        <is>
          <t>414-2025-03-31</t>
        </is>
      </c>
    </row>
    <row r="1935">
      <c r="A1935" t="n">
        <v>414</v>
      </c>
      <c r="B1935" t="inlineStr">
        <is>
          <t>Cumplimiento Plan Anual Rectoría</t>
        </is>
      </c>
      <c r="C1935" t="inlineStr">
        <is>
          <t>Planeación Estratégica</t>
        </is>
      </c>
      <c r="D1935" t="inlineStr">
        <is>
          <t>Trimestral</t>
        </is>
      </c>
      <c r="E1935" t="inlineStr">
        <is>
          <t>Positivo</t>
        </is>
      </c>
      <c r="F1935" s="134" t="n">
        <v>45838</v>
      </c>
      <c r="G1935" t="n">
        <v>108.55</v>
      </c>
      <c r="H1935" t="n">
        <v>100</v>
      </c>
      <c r="I1935" t="inlineStr">
        <is>
          <t>414-2025-06-30</t>
        </is>
      </c>
    </row>
    <row r="1936">
      <c r="A1936" t="n">
        <v>414</v>
      </c>
      <c r="B1936" t="inlineStr">
        <is>
          <t>Cumplimiento Plan Anual Rectoría</t>
        </is>
      </c>
      <c r="C1936" t="inlineStr">
        <is>
          <t>Planeación Estratégica</t>
        </is>
      </c>
      <c r="D1936" t="inlineStr">
        <is>
          <t>Trimestral</t>
        </is>
      </c>
      <c r="E1936" t="inlineStr">
        <is>
          <t>Positivo</t>
        </is>
      </c>
      <c r="F1936" s="134" t="n">
        <v>45930</v>
      </c>
      <c r="G1936" t="n">
        <v>93.59999999999999</v>
      </c>
      <c r="H1936" t="n">
        <v>100</v>
      </c>
      <c r="I1936" t="inlineStr">
        <is>
          <t>414-2025-09-30</t>
        </is>
      </c>
    </row>
    <row r="1937">
      <c r="A1937" t="n">
        <v>414</v>
      </c>
      <c r="B1937" t="inlineStr">
        <is>
          <t>Cumplimiento Plan Anual Rectoría</t>
        </is>
      </c>
      <c r="C1937" t="inlineStr">
        <is>
          <t>Planeación Estratégica</t>
        </is>
      </c>
      <c r="D1937" t="inlineStr">
        <is>
          <t>Trimestral</t>
        </is>
      </c>
      <c r="E1937" t="inlineStr">
        <is>
          <t>Positivo</t>
        </is>
      </c>
      <c r="F1937" s="134" t="n">
        <v>46022</v>
      </c>
      <c r="G1937" t="n">
        <v>98.87</v>
      </c>
      <c r="H1937" t="n">
        <v>100</v>
      </c>
      <c r="I1937" t="inlineStr">
        <is>
          <t>414-2025-12-31</t>
        </is>
      </c>
    </row>
    <row r="1938">
      <c r="A1938" t="n">
        <v>415</v>
      </c>
      <c r="B1938" t="inlineStr">
        <is>
          <t>Cumplimiento Plan Anual Vicerrectoría del estudiante</t>
        </is>
      </c>
      <c r="C1938" t="inlineStr">
        <is>
          <t>Planeación Estratégica</t>
        </is>
      </c>
      <c r="D1938" t="inlineStr">
        <is>
          <t>Trimestral</t>
        </is>
      </c>
      <c r="E1938" t="inlineStr">
        <is>
          <t>Positivo</t>
        </is>
      </c>
      <c r="F1938" s="134" t="n">
        <v>44620</v>
      </c>
      <c r="I1938" t="inlineStr">
        <is>
          <t>415-2022-02-28</t>
        </is>
      </c>
    </row>
    <row r="1939">
      <c r="A1939" t="n">
        <v>415</v>
      </c>
      <c r="B1939" t="inlineStr">
        <is>
          <t>Cumplimiento Plan Anual Vicerrectoría del estudiante</t>
        </is>
      </c>
      <c r="C1939" t="inlineStr">
        <is>
          <t>Planeación Estratégica</t>
        </is>
      </c>
      <c r="D1939" t="inlineStr">
        <is>
          <t>Trimestral</t>
        </is>
      </c>
      <c r="E1939" t="inlineStr">
        <is>
          <t>Positivo</t>
        </is>
      </c>
      <c r="F1939" s="134" t="n">
        <v>44651</v>
      </c>
      <c r="G1939" t="n">
        <v>0</v>
      </c>
      <c r="I1939" t="inlineStr">
        <is>
          <t>415-2022-03-31</t>
        </is>
      </c>
    </row>
    <row r="1940">
      <c r="A1940" t="n">
        <v>415</v>
      </c>
      <c r="B1940" t="inlineStr">
        <is>
          <t>Cumplimiento Plan Anual Vicerrectoría del estudiante</t>
        </is>
      </c>
      <c r="C1940" t="inlineStr">
        <is>
          <t>Planeación Estratégica</t>
        </is>
      </c>
      <c r="D1940" t="inlineStr">
        <is>
          <t>Trimestral</t>
        </is>
      </c>
      <c r="E1940" t="inlineStr">
        <is>
          <t>Positivo</t>
        </is>
      </c>
      <c r="F1940" s="134" t="n">
        <v>44681</v>
      </c>
      <c r="I1940" t="inlineStr">
        <is>
          <t>415-2022-04-30</t>
        </is>
      </c>
    </row>
    <row r="1941">
      <c r="A1941" t="n">
        <v>415</v>
      </c>
      <c r="B1941" t="inlineStr">
        <is>
          <t>Cumplimiento Plan Anual Vicerrectoría del estudiante</t>
        </is>
      </c>
      <c r="C1941" t="inlineStr">
        <is>
          <t>Planeación Estratégica</t>
        </is>
      </c>
      <c r="D1941" t="inlineStr">
        <is>
          <t>Trimestral</t>
        </is>
      </c>
      <c r="E1941" t="inlineStr">
        <is>
          <t>Positivo</t>
        </is>
      </c>
      <c r="F1941" s="134" t="n">
        <v>44742</v>
      </c>
      <c r="G1941" t="n">
        <v>0</v>
      </c>
      <c r="I1941" t="inlineStr">
        <is>
          <t>415-2022-06-30</t>
        </is>
      </c>
    </row>
    <row r="1942">
      <c r="A1942" t="n">
        <v>415</v>
      </c>
      <c r="B1942" t="inlineStr">
        <is>
          <t>Cumplimiento Plan Anual Vicerrectoría del estudiante</t>
        </is>
      </c>
      <c r="C1942" t="inlineStr">
        <is>
          <t>Planeación Estratégica</t>
        </is>
      </c>
      <c r="D1942" t="inlineStr">
        <is>
          <t>Trimestral</t>
        </is>
      </c>
      <c r="E1942" t="inlineStr">
        <is>
          <t>Positivo</t>
        </is>
      </c>
      <c r="F1942" s="134" t="n">
        <v>44804</v>
      </c>
      <c r="I1942" t="inlineStr">
        <is>
          <t>415-2022-08-31</t>
        </is>
      </c>
    </row>
    <row r="1943">
      <c r="A1943" t="n">
        <v>415</v>
      </c>
      <c r="B1943" t="inlineStr">
        <is>
          <t>Cumplimiento Plan Anual Vicerrectoría del estudiante</t>
        </is>
      </c>
      <c r="C1943" t="inlineStr">
        <is>
          <t>Planeación Estratégica</t>
        </is>
      </c>
      <c r="D1943" t="inlineStr">
        <is>
          <t>Trimestral</t>
        </is>
      </c>
      <c r="E1943" t="inlineStr">
        <is>
          <t>Positivo</t>
        </is>
      </c>
      <c r="F1943" s="134" t="n">
        <v>44834</v>
      </c>
      <c r="G1943" t="n">
        <v>0</v>
      </c>
      <c r="I1943" t="inlineStr">
        <is>
          <t>415-2022-09-30</t>
        </is>
      </c>
    </row>
    <row r="1944">
      <c r="A1944" t="n">
        <v>415</v>
      </c>
      <c r="B1944" t="inlineStr">
        <is>
          <t>Cumplimiento Plan Anual Vicerrectoría del estudiante</t>
        </is>
      </c>
      <c r="C1944" t="inlineStr">
        <is>
          <t>Planeación Estratégica</t>
        </is>
      </c>
      <c r="D1944" t="inlineStr">
        <is>
          <t>Trimestral</t>
        </is>
      </c>
      <c r="E1944" t="inlineStr">
        <is>
          <t>Positivo</t>
        </is>
      </c>
      <c r="F1944" s="134" t="n">
        <v>44926</v>
      </c>
      <c r="G1944" t="n">
        <v>0</v>
      </c>
      <c r="I1944" t="inlineStr">
        <is>
          <t>415-2022-12-31</t>
        </is>
      </c>
    </row>
    <row r="1945">
      <c r="A1945" t="n">
        <v>415</v>
      </c>
      <c r="B1945" t="inlineStr">
        <is>
          <t>Cumplimiento Plan Anual Vicerrectoría del estudiante</t>
        </is>
      </c>
      <c r="C1945" t="inlineStr">
        <is>
          <t>Planeación Estratégica</t>
        </is>
      </c>
      <c r="D1945" t="inlineStr">
        <is>
          <t>Trimestral</t>
        </is>
      </c>
      <c r="E1945" t="inlineStr">
        <is>
          <t>Positivo</t>
        </is>
      </c>
      <c r="F1945" s="134" t="n">
        <v>45016</v>
      </c>
      <c r="G1945" t="n">
        <v>0</v>
      </c>
      <c r="H1945" t="n">
        <v>100</v>
      </c>
      <c r="I1945" t="inlineStr">
        <is>
          <t>415-2023-03-31</t>
        </is>
      </c>
    </row>
    <row r="1946">
      <c r="A1946" t="n">
        <v>415</v>
      </c>
      <c r="B1946" t="inlineStr">
        <is>
          <t>Cumplimiento Plan Anual Vicerrectoría del estudiante</t>
        </is>
      </c>
      <c r="C1946" t="inlineStr">
        <is>
          <t>Planeación Estratégica</t>
        </is>
      </c>
      <c r="D1946" t="inlineStr">
        <is>
          <t>Trimestral</t>
        </is>
      </c>
      <c r="E1946" t="inlineStr">
        <is>
          <t>Positivo</t>
        </is>
      </c>
      <c r="F1946" s="134" t="n">
        <v>45107</v>
      </c>
      <c r="G1946" t="n">
        <v>94.04000000000001</v>
      </c>
      <c r="H1946" t="n">
        <v>100</v>
      </c>
      <c r="I1946" t="inlineStr">
        <is>
          <t>415-2023-06-30</t>
        </is>
      </c>
    </row>
    <row r="1947">
      <c r="A1947" t="n">
        <v>415</v>
      </c>
      <c r="B1947" t="inlineStr">
        <is>
          <t>Cumplimiento Plan Anual Vicerrectoría del estudiante</t>
        </is>
      </c>
      <c r="C1947" t="inlineStr">
        <is>
          <t>Planeación Estratégica</t>
        </is>
      </c>
      <c r="D1947" t="inlineStr">
        <is>
          <t>Trimestral</t>
        </is>
      </c>
      <c r="E1947" t="inlineStr">
        <is>
          <t>Positivo</t>
        </is>
      </c>
      <c r="F1947" s="134" t="n">
        <v>45199</v>
      </c>
      <c r="G1947" t="n">
        <v>93.94</v>
      </c>
      <c r="H1947" t="n">
        <v>100</v>
      </c>
      <c r="I1947" t="inlineStr">
        <is>
          <t>415-2023-09-30</t>
        </is>
      </c>
    </row>
    <row r="1948">
      <c r="A1948" t="n">
        <v>415</v>
      </c>
      <c r="B1948" t="inlineStr">
        <is>
          <t>Cumplimiento Plan Anual Vicerrectoría del estudiante</t>
        </is>
      </c>
      <c r="C1948" t="inlineStr">
        <is>
          <t>Planeación Estratégica</t>
        </is>
      </c>
      <c r="D1948" t="inlineStr">
        <is>
          <t>Trimestral</t>
        </is>
      </c>
      <c r="E1948" t="inlineStr">
        <is>
          <t>Positivo</t>
        </is>
      </c>
      <c r="F1948" s="134" t="n">
        <v>45291</v>
      </c>
      <c r="G1948" t="n">
        <v>96</v>
      </c>
      <c r="H1948" t="n">
        <v>100</v>
      </c>
      <c r="I1948" t="inlineStr">
        <is>
          <t>415-2023-12-31</t>
        </is>
      </c>
    </row>
    <row r="1949">
      <c r="A1949" t="n">
        <v>415</v>
      </c>
      <c r="B1949" t="inlineStr">
        <is>
          <t>Cumplimiento Plan Anual Vicerrectoría del estudiante</t>
        </is>
      </c>
      <c r="C1949" t="inlineStr">
        <is>
          <t>Planeación Estratégica</t>
        </is>
      </c>
      <c r="D1949" t="inlineStr">
        <is>
          <t>Trimestral</t>
        </is>
      </c>
      <c r="E1949" t="inlineStr">
        <is>
          <t>Positivo</t>
        </is>
      </c>
      <c r="F1949" s="134" t="n">
        <v>45382</v>
      </c>
      <c r="G1949" t="n">
        <v>80.79000000000001</v>
      </c>
      <c r="H1949" t="n">
        <v>100</v>
      </c>
      <c r="I1949" t="inlineStr">
        <is>
          <t>415-2024-03-31</t>
        </is>
      </c>
    </row>
    <row r="1950">
      <c r="A1950" t="n">
        <v>415</v>
      </c>
      <c r="B1950" t="inlineStr">
        <is>
          <t>Cumplimiento Plan Anual Vicerrectoría del estudiante</t>
        </is>
      </c>
      <c r="C1950" t="inlineStr">
        <is>
          <t>Planeación Estratégica</t>
        </is>
      </c>
      <c r="D1950" t="inlineStr">
        <is>
          <t>Trimestral</t>
        </is>
      </c>
      <c r="E1950" t="inlineStr">
        <is>
          <t>Positivo</t>
        </is>
      </c>
      <c r="F1950" s="134" t="n">
        <v>45473</v>
      </c>
      <c r="G1950" t="n">
        <v>93.04000000000001</v>
      </c>
      <c r="H1950" t="n">
        <v>100</v>
      </c>
      <c r="I1950" t="inlineStr">
        <is>
          <t>415-2024-06-30</t>
        </is>
      </c>
    </row>
    <row r="1951">
      <c r="A1951" t="n">
        <v>415</v>
      </c>
      <c r="B1951" t="inlineStr">
        <is>
          <t>Cumplimiento Plan Anual Vicerrectoría del estudiante</t>
        </is>
      </c>
      <c r="C1951" t="inlineStr">
        <is>
          <t>Planeación Estratégica</t>
        </is>
      </c>
      <c r="D1951" t="inlineStr">
        <is>
          <t>Trimestral</t>
        </is>
      </c>
      <c r="E1951" t="inlineStr">
        <is>
          <t>Positivo</t>
        </is>
      </c>
      <c r="F1951" s="134" t="n">
        <v>45565</v>
      </c>
      <c r="G1951" t="n">
        <v>92.45999999999999</v>
      </c>
      <c r="H1951" t="n">
        <v>100</v>
      </c>
      <c r="I1951" t="inlineStr">
        <is>
          <t>415-2024-09-30</t>
        </is>
      </c>
    </row>
    <row r="1952">
      <c r="A1952" t="n">
        <v>415</v>
      </c>
      <c r="B1952" t="inlineStr">
        <is>
          <t>Cumplimiento Plan Anual Vicerrectoría del estudiante</t>
        </is>
      </c>
      <c r="C1952" t="inlineStr">
        <is>
          <t>Planeación Estratégica</t>
        </is>
      </c>
      <c r="D1952" t="inlineStr">
        <is>
          <t>Trimestral</t>
        </is>
      </c>
      <c r="E1952" t="inlineStr">
        <is>
          <t>Positivo</t>
        </is>
      </c>
      <c r="F1952" s="134" t="n">
        <v>45657</v>
      </c>
      <c r="G1952" t="n">
        <v>98.36</v>
      </c>
      <c r="H1952" t="n">
        <v>100</v>
      </c>
      <c r="I1952" t="inlineStr">
        <is>
          <t>415-2024-12-31</t>
        </is>
      </c>
    </row>
    <row r="1953">
      <c r="A1953" t="n">
        <v>415</v>
      </c>
      <c r="B1953" t="inlineStr">
        <is>
          <t>Cumplimiento Plan Anual Vicerrectoría del estudiante</t>
        </is>
      </c>
      <c r="C1953" t="inlineStr">
        <is>
          <t>Planeación Estratégica</t>
        </is>
      </c>
      <c r="D1953" t="inlineStr">
        <is>
          <t>Trimestral</t>
        </is>
      </c>
      <c r="E1953" t="inlineStr">
        <is>
          <t>Positivo</t>
        </is>
      </c>
      <c r="F1953" s="134" t="n">
        <v>45747</v>
      </c>
      <c r="G1953" t="n">
        <v>104.76</v>
      </c>
      <c r="H1953" t="n">
        <v>100</v>
      </c>
      <c r="I1953" t="inlineStr">
        <is>
          <t>415-2025-03-31</t>
        </is>
      </c>
    </row>
    <row r="1954">
      <c r="A1954" t="n">
        <v>415</v>
      </c>
      <c r="B1954" t="inlineStr">
        <is>
          <t>Cumplimiento Plan Anual Vicerrectoría del estudiante</t>
        </is>
      </c>
      <c r="C1954" t="inlineStr">
        <is>
          <t>Planeación Estratégica</t>
        </is>
      </c>
      <c r="D1954" t="inlineStr">
        <is>
          <t>Trimestral</t>
        </is>
      </c>
      <c r="E1954" t="inlineStr">
        <is>
          <t>Positivo</t>
        </is>
      </c>
      <c r="F1954" s="134" t="n">
        <v>45838</v>
      </c>
      <c r="G1954" t="n">
        <v>96.44</v>
      </c>
      <c r="H1954" t="n">
        <v>100</v>
      </c>
      <c r="I1954" t="inlineStr">
        <is>
          <t>415-2025-06-30</t>
        </is>
      </c>
    </row>
    <row r="1955">
      <c r="A1955" t="n">
        <v>415</v>
      </c>
      <c r="B1955" t="inlineStr">
        <is>
          <t>Cumplimiento Plan Anual Vicerrectoría del estudiante</t>
        </is>
      </c>
      <c r="C1955" t="inlineStr">
        <is>
          <t>Planeación Estratégica</t>
        </is>
      </c>
      <c r="D1955" t="inlineStr">
        <is>
          <t>Trimestral</t>
        </is>
      </c>
      <c r="E1955" t="inlineStr">
        <is>
          <t>Positivo</t>
        </is>
      </c>
      <c r="F1955" s="134" t="n">
        <v>45930</v>
      </c>
      <c r="G1955" t="n">
        <v>95.56</v>
      </c>
      <c r="H1955" t="n">
        <v>100</v>
      </c>
      <c r="I1955" t="inlineStr">
        <is>
          <t>415-2025-09-30</t>
        </is>
      </c>
    </row>
    <row r="1956">
      <c r="A1956" t="n">
        <v>415</v>
      </c>
      <c r="B1956" t="inlineStr">
        <is>
          <t>Cumplimiento Plan Anual Vicerrectoría del estudiante</t>
        </is>
      </c>
      <c r="C1956" t="inlineStr">
        <is>
          <t>Planeación Estratégica</t>
        </is>
      </c>
      <c r="D1956" t="inlineStr">
        <is>
          <t>Trimestral</t>
        </is>
      </c>
      <c r="E1956" t="inlineStr">
        <is>
          <t>Positivo</t>
        </is>
      </c>
      <c r="F1956" s="134" t="n">
        <v>46022</v>
      </c>
      <c r="G1956" t="n">
        <v>99.3</v>
      </c>
      <c r="H1956" t="n">
        <v>100</v>
      </c>
      <c r="I1956" t="inlineStr">
        <is>
          <t>415-2025-12-31</t>
        </is>
      </c>
    </row>
    <row r="1957">
      <c r="A1957" t="n">
        <v>416</v>
      </c>
      <c r="B1957" t="inlineStr">
        <is>
          <t>Cumplimiento Plan Anual Vicerrectoría de crecimiento</t>
        </is>
      </c>
      <c r="C1957" t="inlineStr">
        <is>
          <t>Planeación Estratégica</t>
        </is>
      </c>
      <c r="D1957" t="inlineStr">
        <is>
          <t>Trimestral</t>
        </is>
      </c>
      <c r="E1957" t="inlineStr">
        <is>
          <t>Positivo</t>
        </is>
      </c>
      <c r="F1957" s="134" t="n">
        <v>44620</v>
      </c>
      <c r="I1957" t="inlineStr">
        <is>
          <t>416-2022-02-28</t>
        </is>
      </c>
    </row>
    <row r="1958">
      <c r="A1958" t="n">
        <v>416</v>
      </c>
      <c r="B1958" t="inlineStr">
        <is>
          <t>Cumplimiento Plan Anual Vicerrectoría de crecimiento</t>
        </is>
      </c>
      <c r="C1958" t="inlineStr">
        <is>
          <t>Planeación Estratégica</t>
        </is>
      </c>
      <c r="D1958" t="inlineStr">
        <is>
          <t>Trimestral</t>
        </is>
      </c>
      <c r="E1958" t="inlineStr">
        <is>
          <t>Positivo</t>
        </is>
      </c>
      <c r="F1958" s="134" t="n">
        <v>44651</v>
      </c>
      <c r="G1958" t="n">
        <v>0</v>
      </c>
      <c r="I1958" t="inlineStr">
        <is>
          <t>416-2022-03-31</t>
        </is>
      </c>
    </row>
    <row r="1959">
      <c r="A1959" t="n">
        <v>416</v>
      </c>
      <c r="B1959" t="inlineStr">
        <is>
          <t>Cumplimiento Plan Anual Vicerrectoría de crecimiento</t>
        </is>
      </c>
      <c r="C1959" t="inlineStr">
        <is>
          <t>Planeación Estratégica</t>
        </is>
      </c>
      <c r="D1959" t="inlineStr">
        <is>
          <t>Trimestral</t>
        </is>
      </c>
      <c r="E1959" t="inlineStr">
        <is>
          <t>Positivo</t>
        </is>
      </c>
      <c r="F1959" s="134" t="n">
        <v>44681</v>
      </c>
      <c r="I1959" t="inlineStr">
        <is>
          <t>416-2022-04-30</t>
        </is>
      </c>
    </row>
    <row r="1960">
      <c r="A1960" t="n">
        <v>416</v>
      </c>
      <c r="B1960" t="inlineStr">
        <is>
          <t>Cumplimiento Plan Anual Vicerrectoría de crecimiento</t>
        </is>
      </c>
      <c r="C1960" t="inlineStr">
        <is>
          <t>Planeación Estratégica</t>
        </is>
      </c>
      <c r="D1960" t="inlineStr">
        <is>
          <t>Trimestral</t>
        </is>
      </c>
      <c r="E1960" t="inlineStr">
        <is>
          <t>Positivo</t>
        </is>
      </c>
      <c r="F1960" s="134" t="n">
        <v>44742</v>
      </c>
      <c r="G1960" t="n">
        <v>0</v>
      </c>
      <c r="I1960" t="inlineStr">
        <is>
          <t>416-2022-06-30</t>
        </is>
      </c>
    </row>
    <row r="1961">
      <c r="A1961" t="n">
        <v>416</v>
      </c>
      <c r="B1961" t="inlineStr">
        <is>
          <t>Cumplimiento Plan Anual Vicerrectoría de crecimiento</t>
        </is>
      </c>
      <c r="C1961" t="inlineStr">
        <is>
          <t>Planeación Estratégica</t>
        </is>
      </c>
      <c r="D1961" t="inlineStr">
        <is>
          <t>Trimestral</t>
        </is>
      </c>
      <c r="E1961" t="inlineStr">
        <is>
          <t>Positivo</t>
        </is>
      </c>
      <c r="F1961" s="134" t="n">
        <v>44804</v>
      </c>
      <c r="I1961" t="inlineStr">
        <is>
          <t>416-2022-08-31</t>
        </is>
      </c>
    </row>
    <row r="1962">
      <c r="A1962" t="n">
        <v>416</v>
      </c>
      <c r="B1962" t="inlineStr">
        <is>
          <t>Cumplimiento Plan Anual Vicerrectoría de crecimiento</t>
        </is>
      </c>
      <c r="C1962" t="inlineStr">
        <is>
          <t>Planeación Estratégica</t>
        </is>
      </c>
      <c r="D1962" t="inlineStr">
        <is>
          <t>Trimestral</t>
        </is>
      </c>
      <c r="E1962" t="inlineStr">
        <is>
          <t>Positivo</t>
        </is>
      </c>
      <c r="F1962" s="134" t="n">
        <v>44834</v>
      </c>
      <c r="G1962" t="n">
        <v>0</v>
      </c>
      <c r="I1962" t="inlineStr">
        <is>
          <t>416-2022-09-30</t>
        </is>
      </c>
    </row>
    <row r="1963">
      <c r="A1963" t="n">
        <v>416</v>
      </c>
      <c r="B1963" t="inlineStr">
        <is>
          <t>Cumplimiento Plan Anual Vicerrectoría de crecimiento</t>
        </is>
      </c>
      <c r="C1963" t="inlineStr">
        <is>
          <t>Planeación Estratégica</t>
        </is>
      </c>
      <c r="D1963" t="inlineStr">
        <is>
          <t>Trimestral</t>
        </is>
      </c>
      <c r="E1963" t="inlineStr">
        <is>
          <t>Positivo</t>
        </is>
      </c>
      <c r="F1963" s="134" t="n">
        <v>44926</v>
      </c>
      <c r="G1963" t="n">
        <v>0</v>
      </c>
      <c r="I1963" t="inlineStr">
        <is>
          <t>416-2022-12-31</t>
        </is>
      </c>
    </row>
    <row r="1964">
      <c r="A1964" t="n">
        <v>416</v>
      </c>
      <c r="B1964" t="inlineStr">
        <is>
          <t>Cumplimiento Plan Anual Vicerrectoría de crecimiento</t>
        </is>
      </c>
      <c r="C1964" t="inlineStr">
        <is>
          <t>Planeación Estratégica</t>
        </is>
      </c>
      <c r="D1964" t="inlineStr">
        <is>
          <t>Trimestral</t>
        </is>
      </c>
      <c r="E1964" t="inlineStr">
        <is>
          <t>Positivo</t>
        </is>
      </c>
      <c r="F1964" s="134" t="n">
        <v>45016</v>
      </c>
      <c r="G1964" t="n">
        <v>0</v>
      </c>
      <c r="H1964" t="n">
        <v>100</v>
      </c>
      <c r="I1964" t="inlineStr">
        <is>
          <t>416-2023-03-31</t>
        </is>
      </c>
    </row>
    <row r="1965">
      <c r="A1965" t="n">
        <v>416</v>
      </c>
      <c r="B1965" t="inlineStr">
        <is>
          <t>Cumplimiento Plan Anual Vicerrectoría de crecimiento</t>
        </is>
      </c>
      <c r="C1965" t="inlineStr">
        <is>
          <t>Planeación Estratégica</t>
        </is>
      </c>
      <c r="D1965" t="inlineStr">
        <is>
          <t>Trimestral</t>
        </is>
      </c>
      <c r="E1965" t="inlineStr">
        <is>
          <t>Positivo</t>
        </is>
      </c>
      <c r="F1965" s="134" t="n">
        <v>45107</v>
      </c>
      <c r="G1965" t="n">
        <v>95.73999999999999</v>
      </c>
      <c r="H1965" t="n">
        <v>100</v>
      </c>
      <c r="I1965" t="inlineStr">
        <is>
          <t>416-2023-06-30</t>
        </is>
      </c>
    </row>
    <row r="1966">
      <c r="A1966" t="n">
        <v>416</v>
      </c>
      <c r="B1966" t="inlineStr">
        <is>
          <t>Cumplimiento Plan Anual Vicerrectoría de crecimiento</t>
        </is>
      </c>
      <c r="C1966" t="inlineStr">
        <is>
          <t>Planeación Estratégica</t>
        </is>
      </c>
      <c r="D1966" t="inlineStr">
        <is>
          <t>Trimestral</t>
        </is>
      </c>
      <c r="E1966" t="inlineStr">
        <is>
          <t>Positivo</t>
        </is>
      </c>
      <c r="F1966" s="134" t="n">
        <v>45199</v>
      </c>
      <c r="G1966" t="n">
        <v>87.94</v>
      </c>
      <c r="H1966" t="n">
        <v>100</v>
      </c>
      <c r="I1966" t="inlineStr">
        <is>
          <t>416-2023-09-30</t>
        </is>
      </c>
    </row>
    <row r="1967">
      <c r="A1967" t="n">
        <v>416</v>
      </c>
      <c r="B1967" t="inlineStr">
        <is>
          <t>Cumplimiento Plan Anual Vicerrectoría de crecimiento</t>
        </is>
      </c>
      <c r="C1967" t="inlineStr">
        <is>
          <t>Planeación Estratégica</t>
        </is>
      </c>
      <c r="D1967" t="inlineStr">
        <is>
          <t>Trimestral</t>
        </is>
      </c>
      <c r="E1967" t="inlineStr">
        <is>
          <t>Positivo</t>
        </is>
      </c>
      <c r="F1967" s="134" t="n">
        <v>45291</v>
      </c>
      <c r="G1967" t="n">
        <v>98</v>
      </c>
      <c r="H1967" t="n">
        <v>100</v>
      </c>
      <c r="I1967" t="inlineStr">
        <is>
          <t>416-2023-12-31</t>
        </is>
      </c>
    </row>
    <row r="1968">
      <c r="A1968" t="n">
        <v>416</v>
      </c>
      <c r="B1968" t="inlineStr">
        <is>
          <t>Cumplimiento Plan Anual Vicerrectoría de crecimiento</t>
        </is>
      </c>
      <c r="C1968" t="inlineStr">
        <is>
          <t>Planeación Estratégica</t>
        </is>
      </c>
      <c r="D1968" t="inlineStr">
        <is>
          <t>Trimestral</t>
        </is>
      </c>
      <c r="E1968" t="inlineStr">
        <is>
          <t>Positivo</t>
        </is>
      </c>
      <c r="F1968" s="134" t="n">
        <v>45382</v>
      </c>
      <c r="G1968" t="n">
        <v>120.07</v>
      </c>
      <c r="H1968" t="n">
        <v>100</v>
      </c>
      <c r="I1968" t="inlineStr">
        <is>
          <t>416-2024-03-31</t>
        </is>
      </c>
    </row>
    <row r="1969">
      <c r="A1969" t="n">
        <v>416</v>
      </c>
      <c r="B1969" t="inlineStr">
        <is>
          <t>Cumplimiento Plan Anual Vicerrectoría de crecimiento</t>
        </is>
      </c>
      <c r="C1969" t="inlineStr">
        <is>
          <t>Planeación Estratégica</t>
        </is>
      </c>
      <c r="D1969" t="inlineStr">
        <is>
          <t>Trimestral</t>
        </is>
      </c>
      <c r="E1969" t="inlineStr">
        <is>
          <t>Positivo</t>
        </is>
      </c>
      <c r="F1969" s="134" t="n">
        <v>45473</v>
      </c>
      <c r="G1969" t="n">
        <v>117.1</v>
      </c>
      <c r="H1969" t="n">
        <v>100</v>
      </c>
      <c r="I1969" t="inlineStr">
        <is>
          <t>416-2024-06-30</t>
        </is>
      </c>
    </row>
    <row r="1970">
      <c r="A1970" t="n">
        <v>416</v>
      </c>
      <c r="B1970" t="inlineStr">
        <is>
          <t>Cumplimiento Plan Anual Vicerrectoría de crecimiento</t>
        </is>
      </c>
      <c r="C1970" t="inlineStr">
        <is>
          <t>Planeación Estratégica</t>
        </is>
      </c>
      <c r="D1970" t="inlineStr">
        <is>
          <t>Trimestral</t>
        </is>
      </c>
      <c r="E1970" t="inlineStr">
        <is>
          <t>Positivo</t>
        </is>
      </c>
      <c r="F1970" s="134" t="n">
        <v>45565</v>
      </c>
      <c r="G1970" t="n">
        <v>99.81</v>
      </c>
      <c r="H1970" t="n">
        <v>100</v>
      </c>
      <c r="I1970" t="inlineStr">
        <is>
          <t>416-2024-09-30</t>
        </is>
      </c>
    </row>
    <row r="1971">
      <c r="A1971" t="n">
        <v>416</v>
      </c>
      <c r="B1971" t="inlineStr">
        <is>
          <t>Cumplimiento Plan Anual Vicerrectoría de crecimiento</t>
        </is>
      </c>
      <c r="C1971" t="inlineStr">
        <is>
          <t>Planeación Estratégica</t>
        </is>
      </c>
      <c r="D1971" t="inlineStr">
        <is>
          <t>Trimestral</t>
        </is>
      </c>
      <c r="E1971" t="inlineStr">
        <is>
          <t>Positivo</t>
        </is>
      </c>
      <c r="F1971" s="134" t="n">
        <v>45657</v>
      </c>
      <c r="G1971" t="n">
        <v>100</v>
      </c>
      <c r="H1971" t="n">
        <v>100</v>
      </c>
      <c r="I1971" t="inlineStr">
        <is>
          <t>416-2024-12-31</t>
        </is>
      </c>
    </row>
    <row r="1972">
      <c r="A1972" t="n">
        <v>416</v>
      </c>
      <c r="B1972" t="inlineStr">
        <is>
          <t>Cumplimiento Plan Anual Vicerrectoría de crecimiento</t>
        </is>
      </c>
      <c r="C1972" t="inlineStr">
        <is>
          <t>Planeación Estratégica</t>
        </is>
      </c>
      <c r="D1972" t="inlineStr">
        <is>
          <t>Trimestral</t>
        </is>
      </c>
      <c r="E1972" t="inlineStr">
        <is>
          <t>Positivo</t>
        </is>
      </c>
      <c r="F1972" s="134" t="n">
        <v>45747</v>
      </c>
      <c r="G1972" t="n">
        <v>170.92</v>
      </c>
      <c r="H1972" t="n">
        <v>100</v>
      </c>
      <c r="I1972" t="inlineStr">
        <is>
          <t>416-2025-03-31</t>
        </is>
      </c>
    </row>
    <row r="1973">
      <c r="A1973" t="n">
        <v>416</v>
      </c>
      <c r="B1973" t="inlineStr">
        <is>
          <t>Cumplimiento Plan Anual Vicerrectoría de crecimiento</t>
        </is>
      </c>
      <c r="C1973" t="inlineStr">
        <is>
          <t>Planeación Estratégica</t>
        </is>
      </c>
      <c r="D1973" t="inlineStr">
        <is>
          <t>Trimestral</t>
        </is>
      </c>
      <c r="E1973" t="inlineStr">
        <is>
          <t>Positivo</t>
        </is>
      </c>
      <c r="F1973" s="134" t="n">
        <v>45838</v>
      </c>
      <c r="G1973" t="n">
        <v>109.24</v>
      </c>
      <c r="H1973" t="n">
        <v>100</v>
      </c>
      <c r="I1973" t="inlineStr">
        <is>
          <t>416-2025-06-30</t>
        </is>
      </c>
    </row>
    <row r="1974">
      <c r="A1974" t="n">
        <v>416</v>
      </c>
      <c r="B1974" t="inlineStr">
        <is>
          <t>Cumplimiento Plan Anual Vicerrectoría de crecimiento</t>
        </is>
      </c>
      <c r="C1974" t="inlineStr">
        <is>
          <t>Planeación Estratégica</t>
        </is>
      </c>
      <c r="D1974" t="inlineStr">
        <is>
          <t>Trimestral</t>
        </is>
      </c>
      <c r="E1974" t="inlineStr">
        <is>
          <t>Positivo</t>
        </is>
      </c>
      <c r="F1974" s="134" t="n">
        <v>45930</v>
      </c>
      <c r="G1974" t="n">
        <v>96.48</v>
      </c>
      <c r="H1974" t="n">
        <v>100</v>
      </c>
      <c r="I1974" t="inlineStr">
        <is>
          <t>416-2025-09-30</t>
        </is>
      </c>
    </row>
    <row r="1975">
      <c r="A1975" t="n">
        <v>416</v>
      </c>
      <c r="B1975" t="inlineStr">
        <is>
          <t>Cumplimiento Plan Anual Vicerrectoría de crecimiento</t>
        </is>
      </c>
      <c r="C1975" t="inlineStr">
        <is>
          <t>Planeación Estratégica</t>
        </is>
      </c>
      <c r="D1975" t="inlineStr">
        <is>
          <t>Trimestral</t>
        </is>
      </c>
      <c r="E1975" t="inlineStr">
        <is>
          <t>Positivo</t>
        </is>
      </c>
      <c r="F1975" s="134" t="n">
        <v>46022</v>
      </c>
      <c r="G1975" t="n">
        <v>100</v>
      </c>
      <c r="H1975" t="n">
        <v>100</v>
      </c>
      <c r="I1975" t="inlineStr">
        <is>
          <t>416-2025-12-31</t>
        </is>
      </c>
    </row>
    <row r="1976">
      <c r="A1976" t="n">
        <v>417</v>
      </c>
      <c r="B1976" t="inlineStr">
        <is>
          <t>Cumplimiento Plan Anual Vicerrectoría Financiera</t>
        </is>
      </c>
      <c r="C1976" t="inlineStr">
        <is>
          <t>Planeación Estratégica</t>
        </is>
      </c>
      <c r="D1976" t="inlineStr">
        <is>
          <t>Trimestral</t>
        </is>
      </c>
      <c r="E1976" t="inlineStr">
        <is>
          <t>Positivo</t>
        </is>
      </c>
      <c r="F1976" s="134" t="n">
        <v>44620</v>
      </c>
      <c r="I1976" t="inlineStr">
        <is>
          <t>417-2022-02-28</t>
        </is>
      </c>
    </row>
    <row r="1977">
      <c r="A1977" t="n">
        <v>417</v>
      </c>
      <c r="B1977" t="inlineStr">
        <is>
          <t>Cumplimiento Plan Anual Vicerrectoría Financiera</t>
        </is>
      </c>
      <c r="C1977" t="inlineStr">
        <is>
          <t>Planeación Estratégica</t>
        </is>
      </c>
      <c r="D1977" t="inlineStr">
        <is>
          <t>Trimestral</t>
        </is>
      </c>
      <c r="E1977" t="inlineStr">
        <is>
          <t>Positivo</t>
        </is>
      </c>
      <c r="F1977" s="134" t="n">
        <v>44651</v>
      </c>
      <c r="G1977" t="n">
        <v>0</v>
      </c>
      <c r="I1977" t="inlineStr">
        <is>
          <t>417-2022-03-31</t>
        </is>
      </c>
    </row>
    <row r="1978">
      <c r="A1978" t="n">
        <v>417</v>
      </c>
      <c r="B1978" t="inlineStr">
        <is>
          <t>Cumplimiento Plan Anual Vicerrectoría Financiera</t>
        </is>
      </c>
      <c r="C1978" t="inlineStr">
        <is>
          <t>Planeación Estratégica</t>
        </is>
      </c>
      <c r="D1978" t="inlineStr">
        <is>
          <t>Trimestral</t>
        </is>
      </c>
      <c r="E1978" t="inlineStr">
        <is>
          <t>Positivo</t>
        </is>
      </c>
      <c r="F1978" s="134" t="n">
        <v>44681</v>
      </c>
      <c r="I1978" t="inlineStr">
        <is>
          <t>417-2022-04-30</t>
        </is>
      </c>
    </row>
    <row r="1979">
      <c r="A1979" t="n">
        <v>417</v>
      </c>
      <c r="B1979" t="inlineStr">
        <is>
          <t>Cumplimiento Plan Anual Vicerrectoría Financiera</t>
        </is>
      </c>
      <c r="C1979" t="inlineStr">
        <is>
          <t>Planeación Estratégica</t>
        </is>
      </c>
      <c r="D1979" t="inlineStr">
        <is>
          <t>Trimestral</t>
        </is>
      </c>
      <c r="E1979" t="inlineStr">
        <is>
          <t>Positivo</t>
        </is>
      </c>
      <c r="F1979" s="134" t="n">
        <v>44742</v>
      </c>
      <c r="G1979" t="n">
        <v>0</v>
      </c>
      <c r="I1979" t="inlineStr">
        <is>
          <t>417-2022-06-30</t>
        </is>
      </c>
    </row>
    <row r="1980">
      <c r="A1980" t="n">
        <v>417</v>
      </c>
      <c r="B1980" t="inlineStr">
        <is>
          <t>Cumplimiento Plan Anual Vicerrectoría Financiera</t>
        </is>
      </c>
      <c r="C1980" t="inlineStr">
        <is>
          <t>Planeación Estratégica</t>
        </is>
      </c>
      <c r="D1980" t="inlineStr">
        <is>
          <t>Trimestral</t>
        </is>
      </c>
      <c r="E1980" t="inlineStr">
        <is>
          <t>Positivo</t>
        </is>
      </c>
      <c r="F1980" s="134" t="n">
        <v>44804</v>
      </c>
      <c r="I1980" t="inlineStr">
        <is>
          <t>417-2022-08-31</t>
        </is>
      </c>
    </row>
    <row r="1981">
      <c r="A1981" t="n">
        <v>417</v>
      </c>
      <c r="B1981" t="inlineStr">
        <is>
          <t>Cumplimiento Plan Anual Vicerrectoría Financiera</t>
        </is>
      </c>
      <c r="C1981" t="inlineStr">
        <is>
          <t>Planeación Estratégica</t>
        </is>
      </c>
      <c r="D1981" t="inlineStr">
        <is>
          <t>Trimestral</t>
        </is>
      </c>
      <c r="E1981" t="inlineStr">
        <is>
          <t>Positivo</t>
        </is>
      </c>
      <c r="F1981" s="134" t="n">
        <v>44834</v>
      </c>
      <c r="G1981" t="n">
        <v>0</v>
      </c>
      <c r="I1981" t="inlineStr">
        <is>
          <t>417-2022-09-30</t>
        </is>
      </c>
    </row>
    <row r="1982">
      <c r="A1982" t="n">
        <v>417</v>
      </c>
      <c r="B1982" t="inlineStr">
        <is>
          <t>Cumplimiento Plan Anual Vicerrectoría Financiera</t>
        </is>
      </c>
      <c r="C1982" t="inlineStr">
        <is>
          <t>Planeación Estratégica</t>
        </is>
      </c>
      <c r="D1982" t="inlineStr">
        <is>
          <t>Trimestral</t>
        </is>
      </c>
      <c r="E1982" t="inlineStr">
        <is>
          <t>Positivo</t>
        </is>
      </c>
      <c r="F1982" s="134" t="n">
        <v>44926</v>
      </c>
      <c r="G1982" t="n">
        <v>0</v>
      </c>
      <c r="I1982" t="inlineStr">
        <is>
          <t>417-2022-12-31</t>
        </is>
      </c>
    </row>
    <row r="1983">
      <c r="A1983" t="n">
        <v>417</v>
      </c>
      <c r="B1983" t="inlineStr">
        <is>
          <t>Cumplimiento Plan Anual Vicerrectoría Financiera</t>
        </is>
      </c>
      <c r="C1983" t="inlineStr">
        <is>
          <t>Planeación Estratégica</t>
        </is>
      </c>
      <c r="D1983" t="inlineStr">
        <is>
          <t>Trimestral</t>
        </is>
      </c>
      <c r="E1983" t="inlineStr">
        <is>
          <t>Positivo</t>
        </is>
      </c>
      <c r="F1983" s="134" t="n">
        <v>45016</v>
      </c>
      <c r="G1983" t="n">
        <v>0</v>
      </c>
      <c r="H1983" t="n">
        <v>100</v>
      </c>
      <c r="I1983" t="inlineStr">
        <is>
          <t>417-2023-03-31</t>
        </is>
      </c>
    </row>
    <row r="1984">
      <c r="A1984" t="n">
        <v>417</v>
      </c>
      <c r="B1984" t="inlineStr">
        <is>
          <t>Cumplimiento Plan Anual Vicerrectoría Financiera</t>
        </is>
      </c>
      <c r="C1984" t="inlineStr">
        <is>
          <t>Planeación Estratégica</t>
        </is>
      </c>
      <c r="D1984" t="inlineStr">
        <is>
          <t>Trimestral</t>
        </is>
      </c>
      <c r="E1984" t="inlineStr">
        <is>
          <t>Positivo</t>
        </is>
      </c>
      <c r="F1984" s="134" t="n">
        <v>45107</v>
      </c>
      <c r="G1984" t="n">
        <v>110.66833333333</v>
      </c>
      <c r="H1984" t="n">
        <v>100</v>
      </c>
      <c r="I1984" t="inlineStr">
        <is>
          <t>417-2023-06-30</t>
        </is>
      </c>
    </row>
    <row r="1985">
      <c r="A1985" t="n">
        <v>417</v>
      </c>
      <c r="B1985" t="inlineStr">
        <is>
          <t>Cumplimiento Plan Anual Vicerrectoría Financiera</t>
        </is>
      </c>
      <c r="C1985" t="inlineStr">
        <is>
          <t>Planeación Estratégica</t>
        </is>
      </c>
      <c r="D1985" t="inlineStr">
        <is>
          <t>Trimestral</t>
        </is>
      </c>
      <c r="E1985" t="inlineStr">
        <is>
          <t>Positivo</t>
        </is>
      </c>
      <c r="F1985" s="134" t="n">
        <v>45199</v>
      </c>
      <c r="G1985" t="n">
        <v>93.756666666667</v>
      </c>
      <c r="H1985" t="n">
        <v>100</v>
      </c>
      <c r="I1985" t="inlineStr">
        <is>
          <t>417-2023-09-30</t>
        </is>
      </c>
    </row>
    <row r="1986">
      <c r="A1986" t="n">
        <v>417</v>
      </c>
      <c r="B1986" t="inlineStr">
        <is>
          <t>Cumplimiento Plan Anual Vicerrectoría Financiera</t>
        </is>
      </c>
      <c r="C1986" t="inlineStr">
        <is>
          <t>Planeación Estratégica</t>
        </is>
      </c>
      <c r="D1986" t="inlineStr">
        <is>
          <t>Trimestral</t>
        </is>
      </c>
      <c r="E1986" t="inlineStr">
        <is>
          <t>Positivo</t>
        </is>
      </c>
      <c r="F1986" s="134" t="n">
        <v>45291</v>
      </c>
      <c r="G1986" t="n">
        <v>94.39</v>
      </c>
      <c r="H1986" t="n">
        <v>100</v>
      </c>
      <c r="I1986" t="inlineStr">
        <is>
          <t>417-2023-12-31</t>
        </is>
      </c>
    </row>
    <row r="1987">
      <c r="A1987" t="n">
        <v>417</v>
      </c>
      <c r="B1987" t="inlineStr">
        <is>
          <t>Cumplimiento Plan Anual Vicerrectoría Financiera</t>
        </is>
      </c>
      <c r="C1987" t="inlineStr">
        <is>
          <t>Planeación Estratégica</t>
        </is>
      </c>
      <c r="D1987" t="inlineStr">
        <is>
          <t>Trimestral</t>
        </is>
      </c>
      <c r="E1987" t="inlineStr">
        <is>
          <t>Positivo</t>
        </is>
      </c>
      <c r="F1987" s="134" t="n">
        <v>45382</v>
      </c>
      <c r="G1987" t="n">
        <v>99.01000000000001</v>
      </c>
      <c r="H1987" t="n">
        <v>100</v>
      </c>
      <c r="I1987" t="inlineStr">
        <is>
          <t>417-2024-03-31</t>
        </is>
      </c>
    </row>
    <row r="1988">
      <c r="A1988" t="n">
        <v>417</v>
      </c>
      <c r="B1988" t="inlineStr">
        <is>
          <t>Cumplimiento Plan Anual Vicerrectoría Financiera</t>
        </is>
      </c>
      <c r="C1988" t="inlineStr">
        <is>
          <t>Planeación Estratégica</t>
        </is>
      </c>
      <c r="D1988" t="inlineStr">
        <is>
          <t>Trimestral</t>
        </is>
      </c>
      <c r="E1988" t="inlineStr">
        <is>
          <t>Positivo</t>
        </is>
      </c>
      <c r="F1988" s="134" t="n">
        <v>45473</v>
      </c>
      <c r="G1988" t="n">
        <v>112.12</v>
      </c>
      <c r="H1988" t="n">
        <v>100</v>
      </c>
      <c r="I1988" t="inlineStr">
        <is>
          <t>417-2024-06-30</t>
        </is>
      </c>
    </row>
    <row r="1989">
      <c r="A1989" t="n">
        <v>417</v>
      </c>
      <c r="B1989" t="inlineStr">
        <is>
          <t>Cumplimiento Plan Anual Vicerrectoría Financiera</t>
        </is>
      </c>
      <c r="C1989" t="inlineStr">
        <is>
          <t>Planeación Estratégica</t>
        </is>
      </c>
      <c r="D1989" t="inlineStr">
        <is>
          <t>Trimestral</t>
        </is>
      </c>
      <c r="E1989" t="inlineStr">
        <is>
          <t>Positivo</t>
        </is>
      </c>
      <c r="F1989" s="134" t="n">
        <v>45565</v>
      </c>
      <c r="G1989" t="n">
        <v>100.19</v>
      </c>
      <c r="H1989" t="n">
        <v>100</v>
      </c>
      <c r="I1989" t="inlineStr">
        <is>
          <t>417-2024-09-30</t>
        </is>
      </c>
    </row>
    <row r="1990">
      <c r="A1990" t="n">
        <v>417</v>
      </c>
      <c r="B1990" t="inlineStr">
        <is>
          <t>Cumplimiento Plan Anual Vicerrectoría Financiera</t>
        </is>
      </c>
      <c r="C1990" t="inlineStr">
        <is>
          <t>Planeación Estratégica</t>
        </is>
      </c>
      <c r="D1990" t="inlineStr">
        <is>
          <t>Trimestral</t>
        </is>
      </c>
      <c r="E1990" t="inlineStr">
        <is>
          <t>Positivo</t>
        </is>
      </c>
      <c r="F1990" s="134" t="n">
        <v>45657</v>
      </c>
      <c r="G1990" t="n">
        <v>98.83</v>
      </c>
      <c r="H1990" t="n">
        <v>100</v>
      </c>
      <c r="I1990" t="inlineStr">
        <is>
          <t>417-2024-12-31</t>
        </is>
      </c>
    </row>
    <row r="1991">
      <c r="A1991" t="n">
        <v>417</v>
      </c>
      <c r="B1991" t="inlineStr">
        <is>
          <t>Cumplimiento Plan Anual Vicerrectoría Financiera</t>
        </is>
      </c>
      <c r="C1991" t="inlineStr">
        <is>
          <t>Planeación Estratégica</t>
        </is>
      </c>
      <c r="D1991" t="inlineStr">
        <is>
          <t>Trimestral</t>
        </is>
      </c>
      <c r="E1991" t="inlineStr">
        <is>
          <t>Positivo</t>
        </is>
      </c>
      <c r="F1991" s="134" t="n">
        <v>45747</v>
      </c>
      <c r="G1991" t="n">
        <v>93.68000000000001</v>
      </c>
      <c r="H1991" t="n">
        <v>100</v>
      </c>
      <c r="I1991" t="inlineStr">
        <is>
          <t>417-2025-03-31</t>
        </is>
      </c>
    </row>
    <row r="1992">
      <c r="A1992" t="n">
        <v>417</v>
      </c>
      <c r="B1992" t="inlineStr">
        <is>
          <t>Cumplimiento Plan Anual Vicerrectoría Financiera</t>
        </is>
      </c>
      <c r="C1992" t="inlineStr">
        <is>
          <t>Planeación Estratégica</t>
        </is>
      </c>
      <c r="D1992" t="inlineStr">
        <is>
          <t>Trimestral</t>
        </is>
      </c>
      <c r="E1992" t="inlineStr">
        <is>
          <t>Positivo</t>
        </is>
      </c>
      <c r="F1992" s="134" t="n">
        <v>45838</v>
      </c>
      <c r="G1992" t="n">
        <v>101.28</v>
      </c>
      <c r="H1992" t="n">
        <v>100</v>
      </c>
      <c r="I1992" t="inlineStr">
        <is>
          <t>417-2025-06-30</t>
        </is>
      </c>
    </row>
    <row r="1993">
      <c r="A1993" t="n">
        <v>417</v>
      </c>
      <c r="B1993" t="inlineStr">
        <is>
          <t>Cumplimiento Plan Anual Vicerrectoría Financiera</t>
        </is>
      </c>
      <c r="C1993" t="inlineStr">
        <is>
          <t>Planeación Estratégica</t>
        </is>
      </c>
      <c r="D1993" t="inlineStr">
        <is>
          <t>Trimestral</t>
        </is>
      </c>
      <c r="E1993" t="inlineStr">
        <is>
          <t>Positivo</t>
        </is>
      </c>
      <c r="F1993" s="134" t="n">
        <v>45930</v>
      </c>
      <c r="G1993" t="n">
        <v>99.34</v>
      </c>
      <c r="H1993" t="n">
        <v>100</v>
      </c>
      <c r="I1993" t="inlineStr">
        <is>
          <t>417-2025-09-30</t>
        </is>
      </c>
    </row>
    <row r="1994">
      <c r="A1994" t="n">
        <v>417</v>
      </c>
      <c r="B1994" t="inlineStr">
        <is>
          <t>Cumplimiento Plan Anual Vicerrectoría Financiera</t>
        </is>
      </c>
      <c r="C1994" t="inlineStr">
        <is>
          <t>Planeación Estratégica</t>
        </is>
      </c>
      <c r="D1994" t="inlineStr">
        <is>
          <t>Trimestral</t>
        </is>
      </c>
      <c r="E1994" t="inlineStr">
        <is>
          <t>Positivo</t>
        </is>
      </c>
      <c r="F1994" s="134" t="n">
        <v>46022</v>
      </c>
      <c r="G1994" t="n">
        <v>97.98999999999999</v>
      </c>
      <c r="H1994" t="n">
        <v>100</v>
      </c>
      <c r="I1994" t="inlineStr">
        <is>
          <t>417-2025-12-31</t>
        </is>
      </c>
    </row>
    <row r="1995">
      <c r="A1995" t="n">
        <v>418</v>
      </c>
      <c r="B1995" t="inlineStr">
        <is>
          <t>Cumplimiento Plan Anual Vicerrectoría Académica</t>
        </is>
      </c>
      <c r="C1995" t="inlineStr">
        <is>
          <t>Planeación Estratégica</t>
        </is>
      </c>
      <c r="D1995" t="inlineStr">
        <is>
          <t>Trimestral</t>
        </is>
      </c>
      <c r="E1995" t="inlineStr">
        <is>
          <t>Positivo</t>
        </is>
      </c>
      <c r="F1995" s="134" t="n">
        <v>44620</v>
      </c>
      <c r="I1995" t="inlineStr">
        <is>
          <t>418-2022-02-28</t>
        </is>
      </c>
    </row>
    <row r="1996">
      <c r="A1996" t="n">
        <v>418</v>
      </c>
      <c r="B1996" t="inlineStr">
        <is>
          <t>Cumplimiento Plan Anual Vicerrectoría Académica</t>
        </is>
      </c>
      <c r="C1996" t="inlineStr">
        <is>
          <t>Planeación Estratégica</t>
        </is>
      </c>
      <c r="D1996" t="inlineStr">
        <is>
          <t>Trimestral</t>
        </is>
      </c>
      <c r="E1996" t="inlineStr">
        <is>
          <t>Positivo</t>
        </is>
      </c>
      <c r="F1996" s="134" t="n">
        <v>44651</v>
      </c>
      <c r="G1996" t="n">
        <v>0</v>
      </c>
      <c r="I1996" t="inlineStr">
        <is>
          <t>418-2022-03-31</t>
        </is>
      </c>
    </row>
    <row r="1997">
      <c r="A1997" t="n">
        <v>418</v>
      </c>
      <c r="B1997" t="inlineStr">
        <is>
          <t>Cumplimiento Plan Anual Vicerrectoría Académica</t>
        </is>
      </c>
      <c r="C1997" t="inlineStr">
        <is>
          <t>Planeación Estratégica</t>
        </is>
      </c>
      <c r="D1997" t="inlineStr">
        <is>
          <t>Trimestral</t>
        </is>
      </c>
      <c r="E1997" t="inlineStr">
        <is>
          <t>Positivo</t>
        </is>
      </c>
      <c r="F1997" s="134" t="n">
        <v>44681</v>
      </c>
      <c r="I1997" t="inlineStr">
        <is>
          <t>418-2022-04-30</t>
        </is>
      </c>
    </row>
    <row r="1998">
      <c r="A1998" t="n">
        <v>418</v>
      </c>
      <c r="B1998" t="inlineStr">
        <is>
          <t>Cumplimiento Plan Anual Vicerrectoría Académica</t>
        </is>
      </c>
      <c r="C1998" t="inlineStr">
        <is>
          <t>Planeación Estratégica</t>
        </is>
      </c>
      <c r="D1998" t="inlineStr">
        <is>
          <t>Trimestral</t>
        </is>
      </c>
      <c r="E1998" t="inlineStr">
        <is>
          <t>Positivo</t>
        </is>
      </c>
      <c r="F1998" s="134" t="n">
        <v>44742</v>
      </c>
      <c r="G1998" t="n">
        <v>0</v>
      </c>
      <c r="I1998" t="inlineStr">
        <is>
          <t>418-2022-06-30</t>
        </is>
      </c>
    </row>
    <row r="1999">
      <c r="A1999" t="n">
        <v>418</v>
      </c>
      <c r="B1999" t="inlineStr">
        <is>
          <t>Cumplimiento Plan Anual Vicerrectoría Académica</t>
        </is>
      </c>
      <c r="C1999" t="inlineStr">
        <is>
          <t>Planeación Estratégica</t>
        </is>
      </c>
      <c r="D1999" t="inlineStr">
        <is>
          <t>Trimestral</t>
        </is>
      </c>
      <c r="E1999" t="inlineStr">
        <is>
          <t>Positivo</t>
        </is>
      </c>
      <c r="F1999" s="134" t="n">
        <v>44804</v>
      </c>
      <c r="I1999" t="inlineStr">
        <is>
          <t>418-2022-08-31</t>
        </is>
      </c>
    </row>
    <row r="2000">
      <c r="A2000" t="n">
        <v>418</v>
      </c>
      <c r="B2000" t="inlineStr">
        <is>
          <t>Cumplimiento Plan Anual Vicerrectoría Académica</t>
        </is>
      </c>
      <c r="C2000" t="inlineStr">
        <is>
          <t>Planeación Estratégica</t>
        </is>
      </c>
      <c r="D2000" t="inlineStr">
        <is>
          <t>Trimestral</t>
        </is>
      </c>
      <c r="E2000" t="inlineStr">
        <is>
          <t>Positivo</t>
        </is>
      </c>
      <c r="F2000" s="134" t="n">
        <v>44834</v>
      </c>
      <c r="G2000" t="n">
        <v>0</v>
      </c>
      <c r="I2000" t="inlineStr">
        <is>
          <t>418-2022-09-30</t>
        </is>
      </c>
    </row>
    <row r="2001">
      <c r="A2001" t="n">
        <v>418</v>
      </c>
      <c r="B2001" t="inlineStr">
        <is>
          <t>Cumplimiento Plan Anual Vicerrectoría Académica</t>
        </is>
      </c>
      <c r="C2001" t="inlineStr">
        <is>
          <t>Planeación Estratégica</t>
        </is>
      </c>
      <c r="D2001" t="inlineStr">
        <is>
          <t>Trimestral</t>
        </is>
      </c>
      <c r="E2001" t="inlineStr">
        <is>
          <t>Positivo</t>
        </is>
      </c>
      <c r="F2001" s="134" t="n">
        <v>44926</v>
      </c>
      <c r="G2001" t="n">
        <v>0</v>
      </c>
      <c r="I2001" t="inlineStr">
        <is>
          <t>418-2022-12-31</t>
        </is>
      </c>
    </row>
    <row r="2002">
      <c r="A2002" t="n">
        <v>418</v>
      </c>
      <c r="B2002" t="inlineStr">
        <is>
          <t>Cumplimiento Plan Anual Vicerrectoría Académica</t>
        </is>
      </c>
      <c r="C2002" t="inlineStr">
        <is>
          <t>Planeación Estratégica</t>
        </is>
      </c>
      <c r="D2002" t="inlineStr">
        <is>
          <t>Trimestral</t>
        </is>
      </c>
      <c r="E2002" t="inlineStr">
        <is>
          <t>Positivo</t>
        </is>
      </c>
      <c r="F2002" s="134" t="n">
        <v>45016</v>
      </c>
      <c r="G2002" t="n">
        <v>0</v>
      </c>
      <c r="H2002" t="n">
        <v>100</v>
      </c>
      <c r="I2002" t="inlineStr">
        <is>
          <t>418-2023-03-31</t>
        </is>
      </c>
    </row>
    <row r="2003">
      <c r="A2003" t="n">
        <v>418</v>
      </c>
      <c r="B2003" t="inlineStr">
        <is>
          <t>Cumplimiento Plan Anual Vicerrectoría Académica</t>
        </is>
      </c>
      <c r="C2003" t="inlineStr">
        <is>
          <t>Planeación Estratégica</t>
        </is>
      </c>
      <c r="D2003" t="inlineStr">
        <is>
          <t>Trimestral</t>
        </is>
      </c>
      <c r="E2003" t="inlineStr">
        <is>
          <t>Positivo</t>
        </is>
      </c>
      <c r="F2003" s="134" t="n">
        <v>45107</v>
      </c>
      <c r="G2003" t="n">
        <v>104.35666666667</v>
      </c>
      <c r="H2003" t="n">
        <v>100</v>
      </c>
      <c r="I2003" t="inlineStr">
        <is>
          <t>418-2023-06-30</t>
        </is>
      </c>
    </row>
    <row r="2004">
      <c r="A2004" t="n">
        <v>418</v>
      </c>
      <c r="B2004" t="inlineStr">
        <is>
          <t>Cumplimiento Plan Anual Vicerrectoría Académica</t>
        </is>
      </c>
      <c r="C2004" t="inlineStr">
        <is>
          <t>Planeación Estratégica</t>
        </is>
      </c>
      <c r="D2004" t="inlineStr">
        <is>
          <t>Trimestral</t>
        </is>
      </c>
      <c r="E2004" t="inlineStr">
        <is>
          <t>Positivo</t>
        </is>
      </c>
      <c r="F2004" s="134" t="n">
        <v>45199</v>
      </c>
      <c r="G2004" t="n">
        <v>85.611111111111</v>
      </c>
      <c r="H2004" t="n">
        <v>100</v>
      </c>
      <c r="I2004" t="inlineStr">
        <is>
          <t>418-2023-09-30</t>
        </is>
      </c>
    </row>
    <row r="2005">
      <c r="A2005" t="n">
        <v>418</v>
      </c>
      <c r="B2005" t="inlineStr">
        <is>
          <t>Cumplimiento Plan Anual Vicerrectoría Académica</t>
        </is>
      </c>
      <c r="C2005" t="inlineStr">
        <is>
          <t>Planeación Estratégica</t>
        </is>
      </c>
      <c r="D2005" t="inlineStr">
        <is>
          <t>Trimestral</t>
        </is>
      </c>
      <c r="E2005" t="inlineStr">
        <is>
          <t>Positivo</t>
        </is>
      </c>
      <c r="F2005" s="134" t="n">
        <v>45291</v>
      </c>
      <c r="G2005" t="n">
        <v>95.802222222222</v>
      </c>
      <c r="H2005" t="n">
        <v>100</v>
      </c>
      <c r="I2005" t="inlineStr">
        <is>
          <t>418-2023-12-31</t>
        </is>
      </c>
    </row>
    <row r="2006">
      <c r="A2006" t="n">
        <v>418</v>
      </c>
      <c r="B2006" t="inlineStr">
        <is>
          <t>Cumplimiento Plan Anual Vicerrectoría Académica</t>
        </is>
      </c>
      <c r="C2006" t="inlineStr">
        <is>
          <t>Planeación Estratégica</t>
        </is>
      </c>
      <c r="D2006" t="inlineStr">
        <is>
          <t>Trimestral</t>
        </is>
      </c>
      <c r="E2006" t="inlineStr">
        <is>
          <t>Positivo</t>
        </is>
      </c>
      <c r="F2006" s="134" t="n">
        <v>45382</v>
      </c>
      <c r="G2006" t="n">
        <v>105.5</v>
      </c>
      <c r="H2006" t="n">
        <v>100</v>
      </c>
      <c r="I2006" t="inlineStr">
        <is>
          <t>418-2024-03-31</t>
        </is>
      </c>
    </row>
    <row r="2007">
      <c r="A2007" t="n">
        <v>418</v>
      </c>
      <c r="B2007" t="inlineStr">
        <is>
          <t>Cumplimiento Plan Anual Vicerrectoría Académica</t>
        </is>
      </c>
      <c r="C2007" t="inlineStr">
        <is>
          <t>Planeación Estratégica</t>
        </is>
      </c>
      <c r="D2007" t="inlineStr">
        <is>
          <t>Trimestral</t>
        </is>
      </c>
      <c r="E2007" t="inlineStr">
        <is>
          <t>Positivo</t>
        </is>
      </c>
      <c r="F2007" s="134" t="n">
        <v>45473</v>
      </c>
      <c r="G2007" t="n">
        <v>100.79</v>
      </c>
      <c r="H2007" t="n">
        <v>100</v>
      </c>
      <c r="I2007" t="inlineStr">
        <is>
          <t>418-2024-06-30</t>
        </is>
      </c>
    </row>
    <row r="2008">
      <c r="A2008" t="n">
        <v>418</v>
      </c>
      <c r="B2008" t="inlineStr">
        <is>
          <t>Cumplimiento Plan Anual Vicerrectoría Académica</t>
        </is>
      </c>
      <c r="C2008" t="inlineStr">
        <is>
          <t>Planeación Estratégica</t>
        </is>
      </c>
      <c r="D2008" t="inlineStr">
        <is>
          <t>Trimestral</t>
        </is>
      </c>
      <c r="E2008" t="inlineStr">
        <is>
          <t>Positivo</t>
        </is>
      </c>
      <c r="F2008" s="134" t="n">
        <v>45565</v>
      </c>
      <c r="G2008" t="n">
        <v>97.2</v>
      </c>
      <c r="H2008" t="n">
        <v>100</v>
      </c>
      <c r="I2008" t="inlineStr">
        <is>
          <t>418-2024-09-30</t>
        </is>
      </c>
    </row>
    <row r="2009">
      <c r="A2009" t="n">
        <v>418</v>
      </c>
      <c r="B2009" t="inlineStr">
        <is>
          <t>Cumplimiento Plan Anual Vicerrectoría Académica</t>
        </is>
      </c>
      <c r="C2009" t="inlineStr">
        <is>
          <t>Planeación Estratégica</t>
        </is>
      </c>
      <c r="D2009" t="inlineStr">
        <is>
          <t>Trimestral</t>
        </is>
      </c>
      <c r="E2009" t="inlineStr">
        <is>
          <t>Positivo</t>
        </is>
      </c>
      <c r="F2009" s="134" t="n">
        <v>45657</v>
      </c>
      <c r="G2009" t="n">
        <v>97.78</v>
      </c>
      <c r="H2009" t="n">
        <v>100</v>
      </c>
      <c r="I2009" t="inlineStr">
        <is>
          <t>418-2024-12-31</t>
        </is>
      </c>
    </row>
    <row r="2010">
      <c r="A2010" t="n">
        <v>418</v>
      </c>
      <c r="B2010" t="inlineStr">
        <is>
          <t>Cumplimiento Plan Anual Vicerrectoría Académica</t>
        </is>
      </c>
      <c r="C2010" t="inlineStr">
        <is>
          <t>Planeación Estratégica</t>
        </is>
      </c>
      <c r="D2010" t="inlineStr">
        <is>
          <t>Trimestral</t>
        </is>
      </c>
      <c r="E2010" t="inlineStr">
        <is>
          <t>Positivo</t>
        </is>
      </c>
      <c r="F2010" s="134" t="n">
        <v>45747</v>
      </c>
      <c r="G2010" t="n">
        <v>246.7</v>
      </c>
      <c r="H2010" t="n">
        <v>100</v>
      </c>
      <c r="I2010" t="inlineStr">
        <is>
          <t>418-2025-03-31</t>
        </is>
      </c>
    </row>
    <row r="2011">
      <c r="A2011" t="n">
        <v>418</v>
      </c>
      <c r="B2011" t="inlineStr">
        <is>
          <t>Cumplimiento Plan Anual Vicerrectoría Académica</t>
        </is>
      </c>
      <c r="C2011" t="inlineStr">
        <is>
          <t>Planeación Estratégica</t>
        </is>
      </c>
      <c r="D2011" t="inlineStr">
        <is>
          <t>Trimestral</t>
        </is>
      </c>
      <c r="E2011" t="inlineStr">
        <is>
          <t>Positivo</t>
        </is>
      </c>
      <c r="F2011" s="134" t="n">
        <v>45838</v>
      </c>
      <c r="G2011" t="n">
        <v>105.83</v>
      </c>
      <c r="H2011" t="n">
        <v>100</v>
      </c>
      <c r="I2011" t="inlineStr">
        <is>
          <t>418-2025-06-30</t>
        </is>
      </c>
    </row>
    <row r="2012">
      <c r="A2012" t="n">
        <v>418</v>
      </c>
      <c r="B2012" t="inlineStr">
        <is>
          <t>Cumplimiento Plan Anual Vicerrectoría Académica</t>
        </is>
      </c>
      <c r="C2012" t="inlineStr">
        <is>
          <t>Planeación Estratégica</t>
        </is>
      </c>
      <c r="D2012" t="inlineStr">
        <is>
          <t>Trimestral</t>
        </is>
      </c>
      <c r="E2012" t="inlineStr">
        <is>
          <t>Positivo</t>
        </is>
      </c>
      <c r="F2012" s="134" t="n">
        <v>45930</v>
      </c>
      <c r="G2012" t="n">
        <v>93.95999999999999</v>
      </c>
      <c r="H2012" t="n">
        <v>100</v>
      </c>
      <c r="I2012" t="inlineStr">
        <is>
          <t>418-2025-09-30</t>
        </is>
      </c>
    </row>
    <row r="2013">
      <c r="A2013" t="n">
        <v>418</v>
      </c>
      <c r="B2013" t="inlineStr">
        <is>
          <t>Cumplimiento Plan Anual Vicerrectoría Académica</t>
        </is>
      </c>
      <c r="C2013" t="inlineStr">
        <is>
          <t>Planeación Estratégica</t>
        </is>
      </c>
      <c r="D2013" t="inlineStr">
        <is>
          <t>Trimestral</t>
        </is>
      </c>
      <c r="E2013" t="inlineStr">
        <is>
          <t>Positivo</t>
        </is>
      </c>
      <c r="F2013" s="134" t="n">
        <v>46022</v>
      </c>
      <c r="G2013" t="n">
        <v>99.61</v>
      </c>
      <c r="H2013" t="n">
        <v>100</v>
      </c>
      <c r="I2013" t="inlineStr">
        <is>
          <t>418-2025-12-31</t>
        </is>
      </c>
    </row>
    <row r="2014">
      <c r="A2014" t="n">
        <v>420</v>
      </c>
      <c r="B2014" t="inlineStr">
        <is>
          <t>Cumplimiento Plan Anual Gerencia de estrategia</t>
        </is>
      </c>
      <c r="C2014" t="inlineStr">
        <is>
          <t>Planeación Estratégica</t>
        </is>
      </c>
      <c r="D2014" t="inlineStr">
        <is>
          <t>Trimestral</t>
        </is>
      </c>
      <c r="E2014" t="inlineStr">
        <is>
          <t>Positivo</t>
        </is>
      </c>
      <c r="F2014" s="134" t="n">
        <v>44620</v>
      </c>
      <c r="I2014" t="inlineStr">
        <is>
          <t>420-2022-02-28</t>
        </is>
      </c>
    </row>
    <row r="2015">
      <c r="A2015" t="n">
        <v>420</v>
      </c>
      <c r="B2015" t="inlineStr">
        <is>
          <t>Cumplimiento Plan Anual Gerencia de estrategia</t>
        </is>
      </c>
      <c r="C2015" t="inlineStr">
        <is>
          <t>Planeación Estratégica</t>
        </is>
      </c>
      <c r="D2015" t="inlineStr">
        <is>
          <t>Trimestral</t>
        </is>
      </c>
      <c r="E2015" t="inlineStr">
        <is>
          <t>Positivo</t>
        </is>
      </c>
      <c r="F2015" s="134" t="n">
        <v>44651</v>
      </c>
      <c r="G2015" t="n">
        <v>0</v>
      </c>
      <c r="I2015" t="inlineStr">
        <is>
          <t>420-2022-03-31</t>
        </is>
      </c>
    </row>
    <row r="2016">
      <c r="A2016" t="n">
        <v>420</v>
      </c>
      <c r="B2016" t="inlineStr">
        <is>
          <t>Cumplimiento Plan Anual Gerencia de estrategia</t>
        </is>
      </c>
      <c r="C2016" t="inlineStr">
        <is>
          <t>Planeación Estratégica</t>
        </is>
      </c>
      <c r="D2016" t="inlineStr">
        <is>
          <t>Trimestral</t>
        </is>
      </c>
      <c r="E2016" t="inlineStr">
        <is>
          <t>Positivo</t>
        </is>
      </c>
      <c r="F2016" s="134" t="n">
        <v>44681</v>
      </c>
      <c r="I2016" t="inlineStr">
        <is>
          <t>420-2022-04-30</t>
        </is>
      </c>
    </row>
    <row r="2017">
      <c r="A2017" t="n">
        <v>420</v>
      </c>
      <c r="B2017" t="inlineStr">
        <is>
          <t>Cumplimiento Plan Anual Gerencia de estrategia</t>
        </is>
      </c>
      <c r="C2017" t="inlineStr">
        <is>
          <t>Planeación Estratégica</t>
        </is>
      </c>
      <c r="D2017" t="inlineStr">
        <is>
          <t>Trimestral</t>
        </is>
      </c>
      <c r="E2017" t="inlineStr">
        <is>
          <t>Positivo</t>
        </is>
      </c>
      <c r="F2017" s="134" t="n">
        <v>44742</v>
      </c>
      <c r="G2017" t="n">
        <v>0</v>
      </c>
      <c r="I2017" t="inlineStr">
        <is>
          <t>420-2022-06-30</t>
        </is>
      </c>
    </row>
    <row r="2018">
      <c r="A2018" t="n">
        <v>420</v>
      </c>
      <c r="B2018" t="inlineStr">
        <is>
          <t>Cumplimiento Plan Anual Gerencia de estrategia</t>
        </is>
      </c>
      <c r="C2018" t="inlineStr">
        <is>
          <t>Planeación Estratégica</t>
        </is>
      </c>
      <c r="D2018" t="inlineStr">
        <is>
          <t>Trimestral</t>
        </is>
      </c>
      <c r="E2018" t="inlineStr">
        <is>
          <t>Positivo</t>
        </is>
      </c>
      <c r="F2018" s="134" t="n">
        <v>44804</v>
      </c>
      <c r="I2018" t="inlineStr">
        <is>
          <t>420-2022-08-31</t>
        </is>
      </c>
    </row>
    <row r="2019">
      <c r="A2019" t="n">
        <v>420</v>
      </c>
      <c r="B2019" t="inlineStr">
        <is>
          <t>Cumplimiento Plan Anual Gerencia de estrategia</t>
        </is>
      </c>
      <c r="C2019" t="inlineStr">
        <is>
          <t>Planeación Estratégica</t>
        </is>
      </c>
      <c r="D2019" t="inlineStr">
        <is>
          <t>Trimestral</t>
        </is>
      </c>
      <c r="E2019" t="inlineStr">
        <is>
          <t>Positivo</t>
        </is>
      </c>
      <c r="F2019" s="134" t="n">
        <v>44834</v>
      </c>
      <c r="G2019" t="n">
        <v>0</v>
      </c>
      <c r="I2019" t="inlineStr">
        <is>
          <t>420-2022-09-30</t>
        </is>
      </c>
    </row>
    <row r="2020">
      <c r="A2020" t="n">
        <v>420</v>
      </c>
      <c r="B2020" t="inlineStr">
        <is>
          <t>Cumplimiento Plan Anual Gerencia de estrategia</t>
        </is>
      </c>
      <c r="C2020" t="inlineStr">
        <is>
          <t>Planeación Estratégica</t>
        </is>
      </c>
      <c r="D2020" t="inlineStr">
        <is>
          <t>Trimestral</t>
        </is>
      </c>
      <c r="E2020" t="inlineStr">
        <is>
          <t>Positivo</t>
        </is>
      </c>
      <c r="F2020" s="134" t="n">
        <v>44926</v>
      </c>
      <c r="G2020" t="n">
        <v>0</v>
      </c>
      <c r="I2020" t="inlineStr">
        <is>
          <t>420-2022-12-31</t>
        </is>
      </c>
    </row>
    <row r="2021">
      <c r="A2021" t="n">
        <v>420</v>
      </c>
      <c r="B2021" t="inlineStr">
        <is>
          <t>Cumplimiento Plan Anual Gerencia de estrategia</t>
        </is>
      </c>
      <c r="C2021" t="inlineStr">
        <is>
          <t>Planeación Estratégica</t>
        </is>
      </c>
      <c r="D2021" t="inlineStr">
        <is>
          <t>Trimestral</t>
        </is>
      </c>
      <c r="E2021" t="inlineStr">
        <is>
          <t>Positivo</t>
        </is>
      </c>
      <c r="F2021" s="134" t="n">
        <v>45016</v>
      </c>
      <c r="G2021" t="n">
        <v>0</v>
      </c>
      <c r="H2021" t="n">
        <v>100</v>
      </c>
      <c r="I2021" t="inlineStr">
        <is>
          <t>420-2023-03-31</t>
        </is>
      </c>
    </row>
    <row r="2022">
      <c r="A2022" t="n">
        <v>420</v>
      </c>
      <c r="B2022" t="inlineStr">
        <is>
          <t>Cumplimiento Plan Anual Gerencia de estrategia</t>
        </is>
      </c>
      <c r="C2022" t="inlineStr">
        <is>
          <t>Planeación Estratégica</t>
        </is>
      </c>
      <c r="D2022" t="inlineStr">
        <is>
          <t>Trimestral</t>
        </is>
      </c>
      <c r="E2022" t="inlineStr">
        <is>
          <t>Positivo</t>
        </is>
      </c>
      <c r="F2022" s="134" t="n">
        <v>45107</v>
      </c>
      <c r="G2022" t="n">
        <v>106.53</v>
      </c>
      <c r="H2022" t="n">
        <v>100</v>
      </c>
      <c r="I2022" t="inlineStr">
        <is>
          <t>420-2023-06-30</t>
        </is>
      </c>
    </row>
    <row r="2023">
      <c r="A2023" t="n">
        <v>420</v>
      </c>
      <c r="B2023" t="inlineStr">
        <is>
          <t>Cumplimiento Plan Anual Gerencia de estrategia</t>
        </is>
      </c>
      <c r="C2023" t="inlineStr">
        <is>
          <t>Planeación Estratégica</t>
        </is>
      </c>
      <c r="D2023" t="inlineStr">
        <is>
          <t>Trimestral</t>
        </is>
      </c>
      <c r="E2023" t="inlineStr">
        <is>
          <t>Positivo</t>
        </is>
      </c>
      <c r="F2023" s="134" t="n">
        <v>45199</v>
      </c>
      <c r="G2023" t="n">
        <v>94.69</v>
      </c>
      <c r="H2023" t="n">
        <v>100</v>
      </c>
      <c r="I2023" t="inlineStr">
        <is>
          <t>420-2023-09-30</t>
        </is>
      </c>
    </row>
    <row r="2024">
      <c r="A2024" t="n">
        <v>420</v>
      </c>
      <c r="B2024" t="inlineStr">
        <is>
          <t>Cumplimiento Plan Anual Gerencia de estrategia</t>
        </is>
      </c>
      <c r="C2024" t="inlineStr">
        <is>
          <t>Planeación Estratégica</t>
        </is>
      </c>
      <c r="D2024" t="inlineStr">
        <is>
          <t>Trimestral</t>
        </is>
      </c>
      <c r="E2024" t="inlineStr">
        <is>
          <t>Positivo</t>
        </is>
      </c>
      <c r="F2024" s="134" t="n">
        <v>45291</v>
      </c>
      <c r="G2024" t="n">
        <v>100</v>
      </c>
      <c r="H2024" t="n">
        <v>100</v>
      </c>
      <c r="I2024" t="inlineStr">
        <is>
          <t>420-2023-12-31</t>
        </is>
      </c>
    </row>
    <row r="2025">
      <c r="A2025" t="n">
        <v>420</v>
      </c>
      <c r="B2025" t="inlineStr">
        <is>
          <t>Cumplimiento Plan Anual Gerencia de estrategia</t>
        </is>
      </c>
      <c r="C2025" t="inlineStr">
        <is>
          <t>Planeación Estratégica</t>
        </is>
      </c>
      <c r="D2025" t="inlineStr">
        <is>
          <t>Trimestral</t>
        </is>
      </c>
      <c r="E2025" t="inlineStr">
        <is>
          <t>Positivo</t>
        </is>
      </c>
      <c r="F2025" s="134" t="n">
        <v>45382</v>
      </c>
      <c r="H2025" t="n">
        <v>100</v>
      </c>
      <c r="I2025" t="inlineStr">
        <is>
          <t>420-2024-03-31</t>
        </is>
      </c>
    </row>
    <row r="2026">
      <c r="A2026" t="n">
        <v>420</v>
      </c>
      <c r="B2026" t="inlineStr">
        <is>
          <t>Cumplimiento Plan Anual Gerencia de estrategia</t>
        </is>
      </c>
      <c r="C2026" t="inlineStr">
        <is>
          <t>Planeación Estratégica</t>
        </is>
      </c>
      <c r="D2026" t="inlineStr">
        <is>
          <t>Trimestral</t>
        </is>
      </c>
      <c r="E2026" t="inlineStr">
        <is>
          <t>Positivo</t>
        </is>
      </c>
      <c r="F2026" s="134" t="n">
        <v>45473</v>
      </c>
      <c r="G2026" t="n">
        <v>89.33</v>
      </c>
      <c r="H2026" t="n">
        <v>100</v>
      </c>
      <c r="I2026" t="inlineStr">
        <is>
          <t>420-2024-06-30</t>
        </is>
      </c>
    </row>
    <row r="2027">
      <c r="A2027" t="n">
        <v>420</v>
      </c>
      <c r="B2027" t="inlineStr">
        <is>
          <t>Cumplimiento Plan Anual Gerencia de estrategia</t>
        </is>
      </c>
      <c r="C2027" t="inlineStr">
        <is>
          <t>Planeación Estratégica</t>
        </is>
      </c>
      <c r="D2027" t="inlineStr">
        <is>
          <t>Trimestral</t>
        </is>
      </c>
      <c r="E2027" t="inlineStr">
        <is>
          <t>Positivo</t>
        </is>
      </c>
      <c r="F2027" s="134" t="n">
        <v>45565</v>
      </c>
      <c r="G2027" t="n">
        <v>102.36</v>
      </c>
      <c r="H2027" t="n">
        <v>100</v>
      </c>
      <c r="I2027" t="inlineStr">
        <is>
          <t>420-2024-09-30</t>
        </is>
      </c>
    </row>
    <row r="2028">
      <c r="A2028" t="n">
        <v>420</v>
      </c>
      <c r="B2028" t="inlineStr">
        <is>
          <t>Cumplimiento Plan Anual Gerencia de estrategia</t>
        </is>
      </c>
      <c r="C2028" t="inlineStr">
        <is>
          <t>Planeación Estratégica</t>
        </is>
      </c>
      <c r="D2028" t="inlineStr">
        <is>
          <t>Trimestral</t>
        </is>
      </c>
      <c r="E2028" t="inlineStr">
        <is>
          <t>Positivo</t>
        </is>
      </c>
      <c r="F2028" s="134" t="n">
        <v>45657</v>
      </c>
      <c r="G2028" t="n">
        <v>96.67</v>
      </c>
      <c r="H2028" t="n">
        <v>100</v>
      </c>
      <c r="I2028" t="inlineStr">
        <is>
          <t>420-2024-12-31</t>
        </is>
      </c>
    </row>
    <row r="2029">
      <c r="A2029" t="n">
        <v>420</v>
      </c>
      <c r="B2029" t="inlineStr">
        <is>
          <t>Cumplimiento Plan Anual Gerencia de estrategia</t>
        </is>
      </c>
      <c r="C2029" t="inlineStr">
        <is>
          <t>Planeación Estratégica</t>
        </is>
      </c>
      <c r="D2029" t="inlineStr">
        <is>
          <t>Trimestral</t>
        </is>
      </c>
      <c r="E2029" t="inlineStr">
        <is>
          <t>Positivo</t>
        </is>
      </c>
      <c r="F2029" s="134" t="n">
        <v>45747</v>
      </c>
      <c r="G2029" t="n">
        <v>122.2</v>
      </c>
      <c r="H2029" t="n">
        <v>100</v>
      </c>
      <c r="I2029" t="inlineStr">
        <is>
          <t>420-2025-03-31</t>
        </is>
      </c>
    </row>
    <row r="2030">
      <c r="A2030" t="n">
        <v>420</v>
      </c>
      <c r="B2030" t="inlineStr">
        <is>
          <t>Cumplimiento Plan Anual Gerencia de estrategia</t>
        </is>
      </c>
      <c r="C2030" t="inlineStr">
        <is>
          <t>Planeación Estratégica</t>
        </is>
      </c>
      <c r="D2030" t="inlineStr">
        <is>
          <t>Trimestral</t>
        </is>
      </c>
      <c r="E2030" t="inlineStr">
        <is>
          <t>Positivo</t>
        </is>
      </c>
      <c r="F2030" s="134" t="n">
        <v>45838</v>
      </c>
      <c r="G2030" t="n">
        <v>108.52</v>
      </c>
      <c r="H2030" t="n">
        <v>100</v>
      </c>
      <c r="I2030" t="inlineStr">
        <is>
          <t>420-2025-06-30</t>
        </is>
      </c>
    </row>
    <row r="2031">
      <c r="A2031" t="n">
        <v>420</v>
      </c>
      <c r="B2031" t="inlineStr">
        <is>
          <t>Cumplimiento Plan Anual Gerencia de estrategia</t>
        </is>
      </c>
      <c r="C2031" t="inlineStr">
        <is>
          <t>Planeación Estratégica</t>
        </is>
      </c>
      <c r="D2031" t="inlineStr">
        <is>
          <t>Trimestral</t>
        </is>
      </c>
      <c r="E2031" t="inlineStr">
        <is>
          <t>Positivo</t>
        </is>
      </c>
      <c r="F2031" s="134" t="n">
        <v>45930</v>
      </c>
      <c r="G2031" t="n">
        <v>100.3</v>
      </c>
      <c r="H2031" t="n">
        <v>100</v>
      </c>
      <c r="I2031" t="inlineStr">
        <is>
          <t>420-2025-09-30</t>
        </is>
      </c>
    </row>
    <row r="2032">
      <c r="A2032" t="n">
        <v>420</v>
      </c>
      <c r="B2032" t="inlineStr">
        <is>
          <t>Cumplimiento Plan Anual Gerencia de estrategia</t>
        </is>
      </c>
      <c r="C2032" t="inlineStr">
        <is>
          <t>Planeación Estratégica</t>
        </is>
      </c>
      <c r="D2032" t="inlineStr">
        <is>
          <t>Trimestral</t>
        </is>
      </c>
      <c r="E2032" t="inlineStr">
        <is>
          <t>Positivo</t>
        </is>
      </c>
      <c r="F2032" s="134" t="n">
        <v>46022</v>
      </c>
      <c r="G2032" t="n">
        <v>100</v>
      </c>
      <c r="H2032" t="n">
        <v>100</v>
      </c>
      <c r="I2032" t="inlineStr">
        <is>
          <t>420-2025-12-31</t>
        </is>
      </c>
    </row>
    <row r="2033">
      <c r="A2033" t="n">
        <v>422</v>
      </c>
      <c r="B2033" t="inlineStr">
        <is>
          <t>Total conversión</t>
        </is>
      </c>
      <c r="C2033" t="inlineStr">
        <is>
          <t>Mercadeo de programas académicos</t>
        </is>
      </c>
      <c r="D2033" t="inlineStr">
        <is>
          <t>Semestral</t>
        </is>
      </c>
      <c r="E2033" t="inlineStr">
        <is>
          <t>Positivo</t>
        </is>
      </c>
      <c r="F2033" s="134" t="n">
        <v>45107</v>
      </c>
      <c r="G2033" t="n">
        <v>11.973211368834</v>
      </c>
      <c r="H2033" t="n">
        <v>11.7</v>
      </c>
      <c r="I2033" t="inlineStr">
        <is>
          <t>422-2023-06-30</t>
        </is>
      </c>
    </row>
    <row r="2034">
      <c r="A2034" t="n">
        <v>422</v>
      </c>
      <c r="B2034" t="inlineStr">
        <is>
          <t>Total conversión</t>
        </is>
      </c>
      <c r="C2034" t="inlineStr">
        <is>
          <t>Mercadeo de programas académicos</t>
        </is>
      </c>
      <c r="D2034" t="inlineStr">
        <is>
          <t>Semestral</t>
        </is>
      </c>
      <c r="E2034" t="inlineStr">
        <is>
          <t>Positivo</t>
        </is>
      </c>
      <c r="F2034" s="134" t="n">
        <v>45291</v>
      </c>
      <c r="G2034" t="n">
        <v>11.04</v>
      </c>
      <c r="H2034" t="n">
        <v>10.5</v>
      </c>
      <c r="I2034" t="inlineStr">
        <is>
          <t>422-2023-12-31</t>
        </is>
      </c>
    </row>
    <row r="2035">
      <c r="A2035" t="n">
        <v>422</v>
      </c>
      <c r="B2035" t="inlineStr">
        <is>
          <t>Total conversión</t>
        </is>
      </c>
      <c r="C2035" t="inlineStr">
        <is>
          <t>Mercadeo de programas académicos</t>
        </is>
      </c>
      <c r="D2035" t="inlineStr">
        <is>
          <t>Semestral</t>
        </is>
      </c>
      <c r="E2035" t="inlineStr">
        <is>
          <t>Positivo</t>
        </is>
      </c>
      <c r="F2035" s="134" t="n">
        <v>45473</v>
      </c>
      <c r="G2035" t="n">
        <v>8.859999999999999</v>
      </c>
      <c r="H2035" t="n">
        <v>9.25</v>
      </c>
      <c r="I2035" t="inlineStr">
        <is>
          <t>422-2024-06-30</t>
        </is>
      </c>
    </row>
    <row r="2036">
      <c r="A2036" t="n">
        <v>422</v>
      </c>
      <c r="B2036" t="inlineStr">
        <is>
          <t>Total conversión</t>
        </is>
      </c>
      <c r="C2036" t="inlineStr">
        <is>
          <t>Mercadeo de programas académicos</t>
        </is>
      </c>
      <c r="D2036" t="inlineStr">
        <is>
          <t>Semestral</t>
        </is>
      </c>
      <c r="E2036" t="inlineStr">
        <is>
          <t>Positivo</t>
        </is>
      </c>
      <c r="F2036" s="134" t="n">
        <v>45657</v>
      </c>
      <c r="G2036" t="n">
        <v>7.91</v>
      </c>
      <c r="H2036" t="n">
        <v>8.01</v>
      </c>
      <c r="I2036" t="inlineStr">
        <is>
          <t>422-2024-12-31</t>
        </is>
      </c>
    </row>
    <row r="2037">
      <c r="A2037" t="n">
        <v>422</v>
      </c>
      <c r="B2037" t="inlineStr">
        <is>
          <t>Total conversión</t>
        </is>
      </c>
      <c r="C2037" t="inlineStr">
        <is>
          <t>Mercadeo de programas académicos</t>
        </is>
      </c>
      <c r="D2037" t="inlineStr">
        <is>
          <t>Semestral</t>
        </is>
      </c>
      <c r="E2037" t="inlineStr">
        <is>
          <t>Positivo</t>
        </is>
      </c>
      <c r="F2037" s="134" t="n">
        <v>45838</v>
      </c>
      <c r="G2037" t="n">
        <v>8.199999999999999</v>
      </c>
      <c r="H2037" t="n">
        <v>7.83</v>
      </c>
      <c r="I2037" t="inlineStr">
        <is>
          <t>422-2025-06-30</t>
        </is>
      </c>
    </row>
    <row r="2038">
      <c r="A2038" t="n">
        <v>422</v>
      </c>
      <c r="B2038" t="inlineStr">
        <is>
          <t>Total conversión</t>
        </is>
      </c>
      <c r="C2038" t="inlineStr">
        <is>
          <t>Mercadeo de programas académicos</t>
        </is>
      </c>
      <c r="D2038" t="inlineStr">
        <is>
          <t>Semestral</t>
        </is>
      </c>
      <c r="E2038" t="inlineStr">
        <is>
          <t>Positivo</t>
        </is>
      </c>
      <c r="F2038" s="134" t="n">
        <v>46022</v>
      </c>
      <c r="G2038" t="n">
        <v>7.87</v>
      </c>
      <c r="H2038" t="n">
        <v>7.68</v>
      </c>
      <c r="I2038" t="inlineStr">
        <is>
          <t>422-2025-12-31</t>
        </is>
      </c>
    </row>
    <row r="2039">
      <c r="A2039" t="n">
        <v>423</v>
      </c>
      <c r="B2039" t="inlineStr">
        <is>
          <t>Brand equity</t>
        </is>
      </c>
      <c r="C2039" t="inlineStr">
        <is>
          <t>Mercadeo de programas académicos</t>
        </is>
      </c>
      <c r="D2039" t="inlineStr">
        <is>
          <t>Anual</t>
        </is>
      </c>
      <c r="E2039" t="inlineStr">
        <is>
          <t>Positivo</t>
        </is>
      </c>
      <c r="F2039" s="134" t="n">
        <v>45291</v>
      </c>
      <c r="G2039" t="n">
        <v>7.9</v>
      </c>
      <c r="H2039" t="n">
        <v>8.4</v>
      </c>
      <c r="I2039" t="inlineStr">
        <is>
          <t>423-2023-12-31</t>
        </is>
      </c>
    </row>
    <row r="2040">
      <c r="A2040" t="n">
        <v>423</v>
      </c>
      <c r="B2040" t="inlineStr">
        <is>
          <t>Brand equity</t>
        </is>
      </c>
      <c r="C2040" t="inlineStr">
        <is>
          <t>Mercadeo de programas académicos</t>
        </is>
      </c>
      <c r="D2040" t="inlineStr">
        <is>
          <t>Anual</t>
        </is>
      </c>
      <c r="E2040" t="inlineStr">
        <is>
          <t>Positivo</t>
        </is>
      </c>
      <c r="F2040" s="134" t="n">
        <v>45657</v>
      </c>
      <c r="G2040" t="n">
        <v>12.3</v>
      </c>
      <c r="H2040" t="n">
        <v>8.300000000000001</v>
      </c>
      <c r="I2040" t="inlineStr">
        <is>
          <t>423-2024-12-31</t>
        </is>
      </c>
    </row>
    <row r="2041">
      <c r="A2041" t="n">
        <v>423</v>
      </c>
      <c r="B2041" t="inlineStr">
        <is>
          <t>Brand equity</t>
        </is>
      </c>
      <c r="C2041" t="inlineStr">
        <is>
          <t>Mercadeo de programas académicos</t>
        </is>
      </c>
      <c r="D2041" t="inlineStr">
        <is>
          <t>Anual</t>
        </is>
      </c>
      <c r="E2041" t="inlineStr">
        <is>
          <t>Positivo</t>
        </is>
      </c>
      <c r="F2041" s="134" t="n">
        <v>46022</v>
      </c>
      <c r="G2041" t="n">
        <v>15.1</v>
      </c>
      <c r="H2041" t="n">
        <v>12.3</v>
      </c>
      <c r="I2041" t="inlineStr">
        <is>
          <t>423-2025-12-31</t>
        </is>
      </c>
    </row>
    <row r="2042">
      <c r="A2042" t="n">
        <v>424</v>
      </c>
      <c r="B2042" t="inlineStr">
        <is>
          <t>Conocimiento espontáneo</t>
        </is>
      </c>
      <c r="C2042" t="inlineStr">
        <is>
          <t>Mercadeo de programas académicos</t>
        </is>
      </c>
      <c r="D2042" t="inlineStr">
        <is>
          <t>Anual</t>
        </is>
      </c>
      <c r="E2042" t="inlineStr">
        <is>
          <t>Positivo</t>
        </is>
      </c>
      <c r="F2042" s="134" t="n">
        <v>45291</v>
      </c>
      <c r="G2042" t="n">
        <v>6</v>
      </c>
      <c r="H2042" t="n">
        <v>92</v>
      </c>
      <c r="I2042" t="inlineStr">
        <is>
          <t>424-2023-12-31</t>
        </is>
      </c>
    </row>
    <row r="2043">
      <c r="A2043" t="n">
        <v>424</v>
      </c>
      <c r="B2043" t="inlineStr">
        <is>
          <t>Conocimiento espontáneo</t>
        </is>
      </c>
      <c r="C2043" t="inlineStr">
        <is>
          <t>Mercadeo de programas académicos</t>
        </is>
      </c>
      <c r="D2043" t="inlineStr">
        <is>
          <t>Anual</t>
        </is>
      </c>
      <c r="E2043" t="inlineStr">
        <is>
          <t>Positivo</t>
        </is>
      </c>
      <c r="F2043" s="134" t="n">
        <v>45657</v>
      </c>
      <c r="G2043" t="n">
        <v>9</v>
      </c>
      <c r="H2043" t="n">
        <v>7</v>
      </c>
      <c r="I2043" t="inlineStr">
        <is>
          <t>424-2024-12-31</t>
        </is>
      </c>
    </row>
    <row r="2044">
      <c r="A2044" t="n">
        <v>424</v>
      </c>
      <c r="B2044" t="inlineStr">
        <is>
          <t>Conocimiento espontáneo</t>
        </is>
      </c>
      <c r="C2044" t="inlineStr">
        <is>
          <t>Mercadeo de programas académicos</t>
        </is>
      </c>
      <c r="D2044" t="inlineStr">
        <is>
          <t>Anual</t>
        </is>
      </c>
      <c r="E2044" t="inlineStr">
        <is>
          <t>Positivo</t>
        </is>
      </c>
      <c r="F2044" s="134" t="n">
        <v>46022</v>
      </c>
      <c r="G2044" t="n">
        <v>11</v>
      </c>
      <c r="H2044" t="n">
        <v>9</v>
      </c>
      <c r="I2044" t="inlineStr">
        <is>
          <t>424-2025-12-31</t>
        </is>
      </c>
    </row>
    <row r="2045">
      <c r="A2045" t="n">
        <v>426</v>
      </c>
      <c r="B2045" t="inlineStr">
        <is>
          <t>Cumplimiento en la respuesta a solicitudes de comunicaciones internas</t>
        </is>
      </c>
      <c r="C2045" t="inlineStr">
        <is>
          <t>Comunicaciones Internas</t>
        </is>
      </c>
      <c r="D2045" t="inlineStr">
        <is>
          <t>Semestral</t>
        </is>
      </c>
      <c r="E2045" t="inlineStr">
        <is>
          <t>Positivo</t>
        </is>
      </c>
      <c r="F2045" s="134" t="n">
        <v>45107</v>
      </c>
      <c r="G2045" t="n">
        <v>86.98</v>
      </c>
      <c r="I2045" t="inlineStr">
        <is>
          <t>426-2023-06-30</t>
        </is>
      </c>
    </row>
    <row r="2046">
      <c r="A2046" t="n">
        <v>426</v>
      </c>
      <c r="B2046" t="inlineStr">
        <is>
          <t>Cumplimiento en la respuesta a solicitudes de comunicaciones internas</t>
        </is>
      </c>
      <c r="C2046" t="inlineStr">
        <is>
          <t>Comunicaciones Internas</t>
        </is>
      </c>
      <c r="D2046" t="inlineStr">
        <is>
          <t>Semestral</t>
        </is>
      </c>
      <c r="E2046" t="inlineStr">
        <is>
          <t>Positivo</t>
        </is>
      </c>
      <c r="F2046" s="134" t="n">
        <v>45291</v>
      </c>
      <c r="G2046" t="n">
        <v>92.31</v>
      </c>
      <c r="I2046" t="inlineStr">
        <is>
          <t>426-2023-12-31</t>
        </is>
      </c>
    </row>
    <row r="2047">
      <c r="A2047" t="n">
        <v>426</v>
      </c>
      <c r="B2047" t="inlineStr">
        <is>
          <t>Cumplimiento en la respuesta a solicitudes de comunicaciones internas</t>
        </is>
      </c>
      <c r="C2047" t="inlineStr">
        <is>
          <t>Comunicaciones Internas</t>
        </is>
      </c>
      <c r="D2047" t="inlineStr">
        <is>
          <t>Semestral</t>
        </is>
      </c>
      <c r="E2047" t="inlineStr">
        <is>
          <t>Positivo</t>
        </is>
      </c>
      <c r="F2047" s="134" t="n">
        <v>45473</v>
      </c>
      <c r="G2047" t="n">
        <v>60.27</v>
      </c>
      <c r="H2047" t="n">
        <v>80</v>
      </c>
      <c r="I2047" t="inlineStr">
        <is>
          <t>426-2024-06-30</t>
        </is>
      </c>
    </row>
    <row r="2048">
      <c r="A2048" t="n">
        <v>426</v>
      </c>
      <c r="B2048" t="inlineStr">
        <is>
          <t>Cumplimiento en la respuesta a solicitudes de comunicaciones internas</t>
        </is>
      </c>
      <c r="C2048" t="inlineStr">
        <is>
          <t>Comunicaciones Internas</t>
        </is>
      </c>
      <c r="D2048" t="inlineStr">
        <is>
          <t>Semestral</t>
        </is>
      </c>
      <c r="E2048" t="inlineStr">
        <is>
          <t>Positivo</t>
        </is>
      </c>
      <c r="F2048" s="134" t="n">
        <v>45657</v>
      </c>
      <c r="G2048" t="n">
        <v>86.72</v>
      </c>
      <c r="H2048" t="n">
        <v>80</v>
      </c>
      <c r="I2048" t="inlineStr">
        <is>
          <t>426-2024-12-31</t>
        </is>
      </c>
    </row>
    <row r="2049">
      <c r="A2049" t="n">
        <v>427</v>
      </c>
      <c r="B2049" t="inlineStr">
        <is>
          <t>Consumo de Agua per Cápita Semestral</t>
        </is>
      </c>
      <c r="C2049" t="inlineStr">
        <is>
          <t>GESTIÓN AMBIENTAL</t>
        </is>
      </c>
      <c r="D2049" t="inlineStr">
        <is>
          <t>Semestral</t>
        </is>
      </c>
      <c r="E2049" t="inlineStr">
        <is>
          <t>Negativo</t>
        </is>
      </c>
      <c r="F2049" s="134" t="n">
        <v>44742</v>
      </c>
      <c r="G2049" t="n">
        <v>0</v>
      </c>
      <c r="H2049" t="n">
        <v>0.2</v>
      </c>
      <c r="I2049" t="inlineStr">
        <is>
          <t>427-2022-06-30</t>
        </is>
      </c>
    </row>
    <row r="2050">
      <c r="A2050" t="n">
        <v>427</v>
      </c>
      <c r="B2050" t="inlineStr">
        <is>
          <t>Consumo de Agua per Cápita Semestral</t>
        </is>
      </c>
      <c r="C2050" t="inlineStr">
        <is>
          <t>GESTIÓN AMBIENTAL</t>
        </is>
      </c>
      <c r="D2050" t="inlineStr">
        <is>
          <t>Semestral</t>
        </is>
      </c>
      <c r="E2050" t="inlineStr">
        <is>
          <t>Negativo</t>
        </is>
      </c>
      <c r="F2050" s="134" t="n">
        <v>44926</v>
      </c>
      <c r="G2050" t="n">
        <v>0</v>
      </c>
      <c r="H2050" t="n">
        <v>0.2</v>
      </c>
      <c r="I2050" t="inlineStr">
        <is>
          <t>427-2022-12-31</t>
        </is>
      </c>
    </row>
    <row r="2051">
      <c r="A2051" t="n">
        <v>427</v>
      </c>
      <c r="B2051" t="inlineStr">
        <is>
          <t>Consumo de Agua per Cápita Semestral</t>
        </is>
      </c>
      <c r="C2051" t="inlineStr">
        <is>
          <t>GESTIÓN AMBIENTAL</t>
        </is>
      </c>
      <c r="D2051" t="inlineStr">
        <is>
          <t>Semestral</t>
        </is>
      </c>
      <c r="E2051" t="inlineStr">
        <is>
          <t>Negativo</t>
        </is>
      </c>
      <c r="F2051" s="134" t="n">
        <v>45107</v>
      </c>
      <c r="G2051" t="n">
        <v>0.13666666666667</v>
      </c>
      <c r="H2051" t="n">
        <v>0.2</v>
      </c>
      <c r="I2051" t="inlineStr">
        <is>
          <t>427-2023-06-30</t>
        </is>
      </c>
    </row>
    <row r="2052">
      <c r="A2052" t="n">
        <v>427</v>
      </c>
      <c r="B2052" t="inlineStr">
        <is>
          <t>Consumo de Agua per Cápita Semestral</t>
        </is>
      </c>
      <c r="C2052" t="inlineStr">
        <is>
          <t>GESTIÓN AMBIENTAL</t>
        </is>
      </c>
      <c r="D2052" t="inlineStr">
        <is>
          <t>Semestral</t>
        </is>
      </c>
      <c r="E2052" t="inlineStr">
        <is>
          <t>Negativo</t>
        </is>
      </c>
      <c r="F2052" s="134" t="n">
        <v>45291</v>
      </c>
      <c r="G2052" t="n">
        <v>0.2</v>
      </c>
      <c r="H2052" t="n">
        <v>0.2</v>
      </c>
      <c r="I2052" t="inlineStr">
        <is>
          <t>427-2023-12-31</t>
        </is>
      </c>
    </row>
    <row r="2053">
      <c r="A2053" t="n">
        <v>427</v>
      </c>
      <c r="B2053" t="inlineStr">
        <is>
          <t>Consumo de Agua per Cápita Semestral</t>
        </is>
      </c>
      <c r="C2053" t="inlineStr">
        <is>
          <t>GESTIÓN AMBIENTAL</t>
        </is>
      </c>
      <c r="D2053" t="inlineStr">
        <is>
          <t>Semestral</t>
        </is>
      </c>
      <c r="E2053" t="inlineStr">
        <is>
          <t>Negativo</t>
        </is>
      </c>
      <c r="F2053" s="134" t="n">
        <v>45473</v>
      </c>
      <c r="G2053" t="n">
        <v>0.17</v>
      </c>
      <c r="H2053" t="n">
        <v>0.2</v>
      </c>
      <c r="I2053" t="inlineStr">
        <is>
          <t>427-2024-06-30</t>
        </is>
      </c>
    </row>
    <row r="2054">
      <c r="A2054" t="n">
        <v>427</v>
      </c>
      <c r="B2054" t="inlineStr">
        <is>
          <t>Consumo de Agua per Cápita Semestral</t>
        </is>
      </c>
      <c r="C2054" t="inlineStr">
        <is>
          <t>GESTIÓN AMBIENTAL</t>
        </is>
      </c>
      <c r="D2054" t="inlineStr">
        <is>
          <t>Semestral</t>
        </is>
      </c>
      <c r="E2054" t="inlineStr">
        <is>
          <t>Negativo</t>
        </is>
      </c>
      <c r="F2054" s="134" t="n">
        <v>45657</v>
      </c>
      <c r="G2054" t="n">
        <v>0.17</v>
      </c>
      <c r="H2054" t="n">
        <v>0.2</v>
      </c>
      <c r="I2054" t="inlineStr">
        <is>
          <t>427-2024-12-31</t>
        </is>
      </c>
    </row>
    <row r="2055">
      <c r="A2055" t="n">
        <v>427</v>
      </c>
      <c r="B2055" t="inlineStr">
        <is>
          <t>Consumo de Agua per Cápita Semestral</t>
        </is>
      </c>
      <c r="C2055" t="inlineStr">
        <is>
          <t>GESTIÓN AMBIENTAL</t>
        </is>
      </c>
      <c r="D2055" t="inlineStr">
        <is>
          <t>Semestral</t>
        </is>
      </c>
      <c r="E2055" t="inlineStr">
        <is>
          <t>Negativo</t>
        </is>
      </c>
      <c r="F2055" s="134" t="n">
        <v>45838</v>
      </c>
      <c r="G2055" t="n">
        <v>0.14</v>
      </c>
      <c r="H2055" t="n">
        <v>0.2</v>
      </c>
      <c r="I2055" t="inlineStr">
        <is>
          <t>427-2025-06-30</t>
        </is>
      </c>
    </row>
    <row r="2056">
      <c r="A2056" t="n">
        <v>427</v>
      </c>
      <c r="B2056" t="inlineStr">
        <is>
          <t>Consumo de Agua per Cápita Semestral</t>
        </is>
      </c>
      <c r="C2056" t="inlineStr">
        <is>
          <t>GESTIÓN AMBIENTAL</t>
        </is>
      </c>
      <c r="D2056" t="inlineStr">
        <is>
          <t>Semestral</t>
        </is>
      </c>
      <c r="E2056" t="inlineStr">
        <is>
          <t>Negativo</t>
        </is>
      </c>
      <c r="F2056" s="134" t="n">
        <v>46022</v>
      </c>
      <c r="G2056" t="n">
        <v>0.15</v>
      </c>
      <c r="H2056" t="n">
        <v>0.2</v>
      </c>
      <c r="I2056" t="inlineStr">
        <is>
          <t>427-2025-12-31</t>
        </is>
      </c>
    </row>
    <row r="2057">
      <c r="A2057" t="n">
        <v>428</v>
      </c>
      <c r="B2057" t="inlineStr">
        <is>
          <t>Consumo de Energía Eléctrica per Cápita Semestral</t>
        </is>
      </c>
      <c r="C2057" t="inlineStr">
        <is>
          <t>GESTIÓN AMBIENTAL</t>
        </is>
      </c>
      <c r="D2057" t="inlineStr">
        <is>
          <t>Semestral</t>
        </is>
      </c>
      <c r="E2057" t="inlineStr">
        <is>
          <t>Negativo</t>
        </is>
      </c>
      <c r="F2057" s="134" t="n">
        <v>44742</v>
      </c>
      <c r="G2057" t="n">
        <v>13.214886008046</v>
      </c>
      <c r="H2057" t="n">
        <v>1</v>
      </c>
      <c r="I2057" t="inlineStr">
        <is>
          <t>428-2022-06-30</t>
        </is>
      </c>
    </row>
    <row r="2058">
      <c r="A2058" t="n">
        <v>428</v>
      </c>
      <c r="B2058" t="inlineStr">
        <is>
          <t>Consumo de Energía Eléctrica per Cápita Semestral</t>
        </is>
      </c>
      <c r="C2058" t="inlineStr">
        <is>
          <t>GESTIÓN AMBIENTAL</t>
        </is>
      </c>
      <c r="D2058" t="inlineStr">
        <is>
          <t>Semestral</t>
        </is>
      </c>
      <c r="E2058" t="inlineStr">
        <is>
          <t>Negativo</t>
        </is>
      </c>
      <c r="F2058" s="134" t="n">
        <v>44926</v>
      </c>
      <c r="G2058" t="n">
        <v>22.305356231019</v>
      </c>
      <c r="H2058" t="n">
        <v>1</v>
      </c>
      <c r="I2058" t="inlineStr">
        <is>
          <t>428-2022-12-31</t>
        </is>
      </c>
    </row>
    <row r="2059">
      <c r="A2059" t="n">
        <v>428</v>
      </c>
      <c r="B2059" t="inlineStr">
        <is>
          <t>Consumo de Energía Eléctrica per Cápita Semestral</t>
        </is>
      </c>
      <c r="C2059" t="inlineStr">
        <is>
          <t>GESTIÓN AMBIENTAL</t>
        </is>
      </c>
      <c r="D2059" t="inlineStr">
        <is>
          <t>Semestral</t>
        </is>
      </c>
      <c r="E2059" t="inlineStr">
        <is>
          <t>Negativo</t>
        </is>
      </c>
      <c r="F2059" s="134" t="n">
        <v>45107</v>
      </c>
      <c r="G2059" t="n">
        <v>17.59</v>
      </c>
      <c r="H2059" t="n">
        <v>1</v>
      </c>
      <c r="I2059" t="inlineStr">
        <is>
          <t>428-2023-06-30</t>
        </is>
      </c>
    </row>
    <row r="2060">
      <c r="A2060" t="n">
        <v>428</v>
      </c>
      <c r="B2060" t="inlineStr">
        <is>
          <t>Consumo de Energía Eléctrica per Cápita Semestral</t>
        </is>
      </c>
      <c r="C2060" t="inlineStr">
        <is>
          <t>GESTIÓN AMBIENTAL</t>
        </is>
      </c>
      <c r="D2060" t="inlineStr">
        <is>
          <t>Semestral</t>
        </is>
      </c>
      <c r="E2060" t="inlineStr">
        <is>
          <t>Negativo</t>
        </is>
      </c>
      <c r="F2060" s="134" t="n">
        <v>45291</v>
      </c>
      <c r="G2060" t="n">
        <v>18.63</v>
      </c>
      <c r="H2060" t="n">
        <v>1</v>
      </c>
      <c r="I2060" t="inlineStr">
        <is>
          <t>428-2023-12-31</t>
        </is>
      </c>
    </row>
    <row r="2061">
      <c r="A2061" t="n">
        <v>428</v>
      </c>
      <c r="B2061" t="inlineStr">
        <is>
          <t>Consumo de Energía Eléctrica per Cápita Semestral</t>
        </is>
      </c>
      <c r="C2061" t="inlineStr">
        <is>
          <t>GESTIÓN AMBIENTAL</t>
        </is>
      </c>
      <c r="D2061" t="inlineStr">
        <is>
          <t>Semestral</t>
        </is>
      </c>
      <c r="E2061" t="inlineStr">
        <is>
          <t>Negativo</t>
        </is>
      </c>
      <c r="F2061" s="134" t="n">
        <v>45473</v>
      </c>
      <c r="G2061" t="n">
        <v>16.58</v>
      </c>
      <c r="H2061" t="n">
        <v>1</v>
      </c>
      <c r="I2061" t="inlineStr">
        <is>
          <t>428-2024-06-30</t>
        </is>
      </c>
    </row>
    <row r="2062">
      <c r="A2062" t="n">
        <v>428</v>
      </c>
      <c r="B2062" t="inlineStr">
        <is>
          <t>Consumo de Energía Eléctrica per Cápita Semestral</t>
        </is>
      </c>
      <c r="C2062" t="inlineStr">
        <is>
          <t>GESTIÓN AMBIENTAL</t>
        </is>
      </c>
      <c r="D2062" t="inlineStr">
        <is>
          <t>Semestral</t>
        </is>
      </c>
      <c r="E2062" t="inlineStr">
        <is>
          <t>Negativo</t>
        </is>
      </c>
      <c r="F2062" s="134" t="n">
        <v>45657</v>
      </c>
      <c r="G2062" t="n">
        <v>18.53</v>
      </c>
      <c r="H2062" t="n">
        <v>1</v>
      </c>
      <c r="I2062" t="inlineStr">
        <is>
          <t>428-2024-12-31</t>
        </is>
      </c>
    </row>
    <row r="2063">
      <c r="A2063" t="n">
        <v>428</v>
      </c>
      <c r="B2063" t="inlineStr">
        <is>
          <t>Consumo de Energía Eléctrica per Cápita Semestral</t>
        </is>
      </c>
      <c r="C2063" t="inlineStr">
        <is>
          <t>GESTIÓN AMBIENTAL</t>
        </is>
      </c>
      <c r="D2063" t="inlineStr">
        <is>
          <t>Semestral</t>
        </is>
      </c>
      <c r="E2063" t="inlineStr">
        <is>
          <t>Negativo</t>
        </is>
      </c>
      <c r="F2063" s="134" t="n">
        <v>45838</v>
      </c>
      <c r="G2063" t="n">
        <v>15.12</v>
      </c>
      <c r="H2063" t="n">
        <v>1</v>
      </c>
      <c r="I2063" t="inlineStr">
        <is>
          <t>428-2025-06-30</t>
        </is>
      </c>
    </row>
    <row r="2064">
      <c r="A2064" t="n">
        <v>428</v>
      </c>
      <c r="B2064" t="inlineStr">
        <is>
          <t>Consumo de Energía Eléctrica per Cápita Semestral</t>
        </is>
      </c>
      <c r="C2064" t="inlineStr">
        <is>
          <t>GESTIÓN AMBIENTAL</t>
        </is>
      </c>
      <c r="D2064" t="inlineStr">
        <is>
          <t>Semestral</t>
        </is>
      </c>
      <c r="E2064" t="inlineStr">
        <is>
          <t>Negativo</t>
        </is>
      </c>
      <c r="F2064" s="134" t="n">
        <v>46022</v>
      </c>
      <c r="G2064" t="n">
        <v>17.88</v>
      </c>
      <c r="H2064" t="n">
        <v>1</v>
      </c>
      <c r="I2064" t="inlineStr">
        <is>
          <t>428-2025-12-31</t>
        </is>
      </c>
    </row>
    <row r="2065">
      <c r="A2065" t="n">
        <v>429</v>
      </c>
      <c r="B2065" t="inlineStr">
        <is>
          <t>Generación de Residuos Sólidos per Cápita Semestral</t>
        </is>
      </c>
      <c r="C2065" t="inlineStr">
        <is>
          <t>GESTIÓN AMBIENTAL</t>
        </is>
      </c>
      <c r="D2065" t="inlineStr">
        <is>
          <t>Semestral</t>
        </is>
      </c>
      <c r="E2065" t="inlineStr">
        <is>
          <t>Negativo</t>
        </is>
      </c>
      <c r="F2065" s="134" t="n">
        <v>44742</v>
      </c>
      <c r="G2065" t="n">
        <v>0.25392715346107</v>
      </c>
      <c r="H2065" t="n">
        <v>0.76</v>
      </c>
      <c r="I2065" t="inlineStr">
        <is>
          <t>429-2022-06-30</t>
        </is>
      </c>
    </row>
    <row r="2066">
      <c r="A2066" t="n">
        <v>429</v>
      </c>
      <c r="B2066" t="inlineStr">
        <is>
          <t>Generación de Residuos Sólidos per Cápita Semestral</t>
        </is>
      </c>
      <c r="C2066" t="inlineStr">
        <is>
          <t>GESTIÓN AMBIENTAL</t>
        </is>
      </c>
      <c r="D2066" t="inlineStr">
        <is>
          <t>Semestral</t>
        </is>
      </c>
      <c r="E2066" t="inlineStr">
        <is>
          <t>Negativo</t>
        </is>
      </c>
      <c r="F2066" s="134" t="n">
        <v>44926</v>
      </c>
      <c r="G2066" t="n">
        <v>0.27551598619033</v>
      </c>
      <c r="H2066" t="n">
        <v>0.76</v>
      </c>
      <c r="I2066" t="inlineStr">
        <is>
          <t>429-2022-12-31</t>
        </is>
      </c>
    </row>
    <row r="2067">
      <c r="A2067" t="n">
        <v>429</v>
      </c>
      <c r="B2067" t="inlineStr">
        <is>
          <t>Generación de Residuos Sólidos per Cápita Semestral</t>
        </is>
      </c>
      <c r="C2067" t="inlineStr">
        <is>
          <t>GESTIÓN AMBIENTAL</t>
        </is>
      </c>
      <c r="D2067" t="inlineStr">
        <is>
          <t>Semestral</t>
        </is>
      </c>
      <c r="E2067" t="inlineStr">
        <is>
          <t>Negativo</t>
        </is>
      </c>
      <c r="F2067" s="134" t="n">
        <v>45107</v>
      </c>
      <c r="G2067" t="n">
        <v>0.3</v>
      </c>
      <c r="H2067" t="n">
        <v>0.76</v>
      </c>
      <c r="I2067" t="inlineStr">
        <is>
          <t>429-2023-06-30</t>
        </is>
      </c>
    </row>
    <row r="2068">
      <c r="A2068" t="n">
        <v>429</v>
      </c>
      <c r="B2068" t="inlineStr">
        <is>
          <t>Generación de Residuos Sólidos per Cápita Semestral</t>
        </is>
      </c>
      <c r="C2068" t="inlineStr">
        <is>
          <t>GESTIÓN AMBIENTAL</t>
        </is>
      </c>
      <c r="D2068" t="inlineStr">
        <is>
          <t>Semestral</t>
        </is>
      </c>
      <c r="E2068" t="inlineStr">
        <is>
          <t>Negativo</t>
        </is>
      </c>
      <c r="F2068" s="134" t="n">
        <v>45291</v>
      </c>
      <c r="G2068" t="n">
        <v>0.76</v>
      </c>
      <c r="H2068" t="n">
        <v>0.76</v>
      </c>
      <c r="I2068" t="inlineStr">
        <is>
          <t>429-2023-12-31</t>
        </is>
      </c>
    </row>
    <row r="2069">
      <c r="A2069" t="n">
        <v>429</v>
      </c>
      <c r="B2069" t="inlineStr">
        <is>
          <t>Generación de Residuos Sólidos per Cápita Semestral</t>
        </is>
      </c>
      <c r="C2069" t="inlineStr">
        <is>
          <t>GESTIÓN AMBIENTAL</t>
        </is>
      </c>
      <c r="D2069" t="inlineStr">
        <is>
          <t>Semestral</t>
        </is>
      </c>
      <c r="E2069" t="inlineStr">
        <is>
          <t>Negativo</t>
        </is>
      </c>
      <c r="F2069" s="134" t="n">
        <v>45473</v>
      </c>
      <c r="G2069" t="n">
        <v>0.66</v>
      </c>
      <c r="H2069" t="n">
        <v>0.76</v>
      </c>
      <c r="I2069" t="inlineStr">
        <is>
          <t>429-2024-06-30</t>
        </is>
      </c>
    </row>
    <row r="2070">
      <c r="A2070" t="n">
        <v>429</v>
      </c>
      <c r="B2070" t="inlineStr">
        <is>
          <t>Generación de Residuos Sólidos per Cápita Semestral</t>
        </is>
      </c>
      <c r="C2070" t="inlineStr">
        <is>
          <t>GESTIÓN AMBIENTAL</t>
        </is>
      </c>
      <c r="D2070" t="inlineStr">
        <is>
          <t>Semestral</t>
        </is>
      </c>
      <c r="E2070" t="inlineStr">
        <is>
          <t>Negativo</t>
        </is>
      </c>
      <c r="F2070" s="134" t="n">
        <v>45657</v>
      </c>
      <c r="G2070" t="n">
        <v>0.67</v>
      </c>
      <c r="H2070" t="n">
        <v>0.76</v>
      </c>
      <c r="I2070" t="inlineStr">
        <is>
          <t>429-2024-12-31</t>
        </is>
      </c>
    </row>
    <row r="2071">
      <c r="A2071" t="n">
        <v>429</v>
      </c>
      <c r="B2071" t="inlineStr">
        <is>
          <t>Generación de Residuos Sólidos per Cápita Semestral</t>
        </is>
      </c>
      <c r="C2071" t="inlineStr">
        <is>
          <t>GESTIÓN AMBIENTAL</t>
        </is>
      </c>
      <c r="D2071" t="inlineStr">
        <is>
          <t>Semestral</t>
        </is>
      </c>
      <c r="E2071" t="inlineStr">
        <is>
          <t>Negativo</t>
        </is>
      </c>
      <c r="F2071" s="134" t="n">
        <v>45838</v>
      </c>
      <c r="G2071" t="n">
        <v>0.59</v>
      </c>
      <c r="H2071" t="n">
        <v>0.76</v>
      </c>
      <c r="I2071" t="inlineStr">
        <is>
          <t>429-2025-06-30</t>
        </is>
      </c>
    </row>
    <row r="2072">
      <c r="A2072" t="n">
        <v>429</v>
      </c>
      <c r="B2072" t="inlineStr">
        <is>
          <t>Generación de Residuos Sólidos per Cápita Semestral</t>
        </is>
      </c>
      <c r="C2072" t="inlineStr">
        <is>
          <t>GESTIÓN AMBIENTAL</t>
        </is>
      </c>
      <c r="D2072" t="inlineStr">
        <is>
          <t>Semestral</t>
        </is>
      </c>
      <c r="E2072" t="inlineStr">
        <is>
          <t>Negativo</t>
        </is>
      </c>
      <c r="F2072" s="134" t="n">
        <v>46022</v>
      </c>
      <c r="G2072" t="n">
        <v>0.52</v>
      </c>
      <c r="H2072" t="n">
        <v>0.76</v>
      </c>
      <c r="I2072" t="inlineStr">
        <is>
          <t>429-2025-12-31</t>
        </is>
      </c>
    </row>
    <row r="2073">
      <c r="A2073" t="n">
        <v>430</v>
      </c>
      <c r="B2073" t="inlineStr">
        <is>
          <t>Cumplimiento ingresos por matriculas</t>
        </is>
      </c>
      <c r="C2073" t="inlineStr">
        <is>
          <t>Planeación Financiera</t>
        </is>
      </c>
      <c r="D2073" t="inlineStr">
        <is>
          <t>Semestral</t>
        </is>
      </c>
      <c r="E2073" t="inlineStr">
        <is>
          <t>Positivo</t>
        </is>
      </c>
      <c r="F2073" s="134" t="n">
        <v>44651</v>
      </c>
      <c r="I2073" t="inlineStr">
        <is>
          <t>430-2022-03-31</t>
        </is>
      </c>
    </row>
    <row r="2074">
      <c r="A2074" t="n">
        <v>430</v>
      </c>
      <c r="B2074" t="inlineStr">
        <is>
          <t>Cumplimiento ingresos por matriculas</t>
        </is>
      </c>
      <c r="C2074" t="inlineStr">
        <is>
          <t>Planeación Financiera</t>
        </is>
      </c>
      <c r="D2074" t="inlineStr">
        <is>
          <t>Semestral</t>
        </is>
      </c>
      <c r="E2074" t="inlineStr">
        <is>
          <t>Positivo</t>
        </is>
      </c>
      <c r="F2074" s="134" t="n">
        <v>44742</v>
      </c>
      <c r="I2074" t="inlineStr">
        <is>
          <t>430-2022-06-30</t>
        </is>
      </c>
    </row>
    <row r="2075">
      <c r="A2075" t="n">
        <v>430</v>
      </c>
      <c r="B2075" t="inlineStr">
        <is>
          <t>Cumplimiento ingresos por matriculas</t>
        </is>
      </c>
      <c r="C2075" t="inlineStr">
        <is>
          <t>Planeación Financiera</t>
        </is>
      </c>
      <c r="D2075" t="inlineStr">
        <is>
          <t>Semestral</t>
        </is>
      </c>
      <c r="E2075" t="inlineStr">
        <is>
          <t>Positivo</t>
        </is>
      </c>
      <c r="F2075" s="134" t="n">
        <v>44834</v>
      </c>
      <c r="I2075" t="inlineStr">
        <is>
          <t>430-2022-09-30</t>
        </is>
      </c>
    </row>
    <row r="2076">
      <c r="A2076" t="n">
        <v>430</v>
      </c>
      <c r="B2076" t="inlineStr">
        <is>
          <t>Cumplimiento ingresos por matriculas</t>
        </is>
      </c>
      <c r="C2076" t="inlineStr">
        <is>
          <t>Planeación Financiera</t>
        </is>
      </c>
      <c r="D2076" t="inlineStr">
        <is>
          <t>Semestral</t>
        </is>
      </c>
      <c r="E2076" t="inlineStr">
        <is>
          <t>Positivo</t>
        </is>
      </c>
      <c r="F2076" s="134" t="n">
        <v>44895</v>
      </c>
      <c r="I2076" t="inlineStr">
        <is>
          <t>430-2022-11-30</t>
        </is>
      </c>
    </row>
    <row r="2077">
      <c r="A2077" t="n">
        <v>430</v>
      </c>
      <c r="B2077" t="inlineStr">
        <is>
          <t>Cumplimiento ingresos por matriculas</t>
        </is>
      </c>
      <c r="C2077" t="inlineStr">
        <is>
          <t>Planeación Financiera</t>
        </is>
      </c>
      <c r="D2077" t="inlineStr">
        <is>
          <t>Semestral</t>
        </is>
      </c>
      <c r="E2077" t="inlineStr">
        <is>
          <t>Positivo</t>
        </is>
      </c>
      <c r="F2077" s="134" t="n">
        <v>45107</v>
      </c>
      <c r="G2077" t="n">
        <v>104.59563552424</v>
      </c>
      <c r="H2077" t="n">
        <v>95</v>
      </c>
      <c r="I2077" t="inlineStr">
        <is>
          <t>430-2023-06-30</t>
        </is>
      </c>
    </row>
    <row r="2078">
      <c r="A2078" t="n">
        <v>430</v>
      </c>
      <c r="B2078" t="inlineStr">
        <is>
          <t>Cumplimiento ingresos por matriculas</t>
        </is>
      </c>
      <c r="C2078" t="inlineStr">
        <is>
          <t>Planeación Financiera</t>
        </is>
      </c>
      <c r="D2078" t="inlineStr">
        <is>
          <t>Semestral</t>
        </is>
      </c>
      <c r="E2078" t="inlineStr">
        <is>
          <t>Positivo</t>
        </is>
      </c>
      <c r="F2078" s="134" t="n">
        <v>45291</v>
      </c>
      <c r="G2078" t="n">
        <v>101.39526345983</v>
      </c>
      <c r="H2078" t="n">
        <v>95</v>
      </c>
      <c r="I2078" t="inlineStr">
        <is>
          <t>430-2023-12-31</t>
        </is>
      </c>
    </row>
    <row r="2079">
      <c r="A2079" t="n">
        <v>430</v>
      </c>
      <c r="B2079" t="inlineStr">
        <is>
          <t>Cumplimiento ingresos por matriculas</t>
        </is>
      </c>
      <c r="C2079" t="inlineStr">
        <is>
          <t>Planeación Financiera</t>
        </is>
      </c>
      <c r="D2079" t="inlineStr">
        <is>
          <t>Semestral</t>
        </is>
      </c>
      <c r="E2079" t="inlineStr">
        <is>
          <t>Positivo</t>
        </is>
      </c>
      <c r="F2079" s="134" t="n">
        <v>45473</v>
      </c>
      <c r="G2079" t="n">
        <v>101.88</v>
      </c>
      <c r="H2079" t="n">
        <v>95</v>
      </c>
      <c r="I2079" t="inlineStr">
        <is>
          <t>430-2024-06-30</t>
        </is>
      </c>
    </row>
    <row r="2080">
      <c r="A2080" t="n">
        <v>430</v>
      </c>
      <c r="B2080" t="inlineStr">
        <is>
          <t>Cumplimiento ingresos por matriculas</t>
        </is>
      </c>
      <c r="C2080" t="inlineStr">
        <is>
          <t>Planeación Financiera</t>
        </is>
      </c>
      <c r="D2080" t="inlineStr">
        <is>
          <t>Semestral</t>
        </is>
      </c>
      <c r="E2080" t="inlineStr">
        <is>
          <t>Positivo</t>
        </is>
      </c>
      <c r="F2080" s="134" t="n">
        <v>45657</v>
      </c>
      <c r="G2080" t="n">
        <v>102.9374919710379</v>
      </c>
      <c r="H2080" t="n">
        <v>95</v>
      </c>
      <c r="I2080" t="inlineStr">
        <is>
          <t>430-2024-12-31</t>
        </is>
      </c>
    </row>
    <row r="2081">
      <c r="A2081" t="n">
        <v>430</v>
      </c>
      <c r="B2081" t="inlineStr">
        <is>
          <t>Cumplimiento ingresos por matriculas</t>
        </is>
      </c>
      <c r="C2081" t="inlineStr">
        <is>
          <t>Planeación Financiera</t>
        </is>
      </c>
      <c r="D2081" t="inlineStr">
        <is>
          <t>Semestral</t>
        </is>
      </c>
      <c r="E2081" t="inlineStr">
        <is>
          <t>Positivo</t>
        </is>
      </c>
      <c r="F2081" s="134" t="n">
        <v>45838</v>
      </c>
      <c r="G2081" t="n">
        <v>110.79</v>
      </c>
      <c r="H2081" t="n">
        <v>95</v>
      </c>
      <c r="I2081" t="inlineStr">
        <is>
          <t>430-2025-06-30</t>
        </is>
      </c>
    </row>
    <row r="2082">
      <c r="A2082" t="n">
        <v>430</v>
      </c>
      <c r="B2082" t="inlineStr">
        <is>
          <t>Cumplimiento ingresos por matriculas</t>
        </is>
      </c>
      <c r="C2082" t="inlineStr">
        <is>
          <t>Planeación Financiera</t>
        </is>
      </c>
      <c r="D2082" t="inlineStr">
        <is>
          <t>Semestral</t>
        </is>
      </c>
      <c r="E2082" t="inlineStr">
        <is>
          <t>Positivo</t>
        </is>
      </c>
      <c r="F2082" s="134" t="n">
        <v>46022</v>
      </c>
      <c r="G2082" t="n">
        <v>111.76</v>
      </c>
      <c r="H2082" t="n">
        <v>95</v>
      </c>
      <c r="I2082" t="inlineStr">
        <is>
          <t>430-2025-12-31</t>
        </is>
      </c>
    </row>
    <row r="2083">
      <c r="A2083" t="n">
        <v>431</v>
      </c>
      <c r="B2083" t="inlineStr">
        <is>
          <t>Gestión de casos de salud que impactan a los colaboradores</t>
        </is>
      </c>
      <c r="C2083" t="inlineStr">
        <is>
          <t>GESTIÓN DE SEGURIDAD Y SALUD EN EL TRABAJO</t>
        </is>
      </c>
      <c r="D2083" t="inlineStr">
        <is>
          <t>Trimestral</t>
        </is>
      </c>
      <c r="E2083" t="inlineStr">
        <is>
          <t>Positivo</t>
        </is>
      </c>
      <c r="F2083" s="134" t="n">
        <v>45199</v>
      </c>
      <c r="G2083" t="n">
        <v>100</v>
      </c>
      <c r="H2083" t="n">
        <v>100</v>
      </c>
      <c r="I2083" t="inlineStr">
        <is>
          <t>431-2023-09-30</t>
        </is>
      </c>
    </row>
    <row r="2084">
      <c r="A2084" t="n">
        <v>431</v>
      </c>
      <c r="B2084" t="inlineStr">
        <is>
          <t>Gestión de casos de salud que impactan a los colaboradores</t>
        </is>
      </c>
      <c r="C2084" t="inlineStr">
        <is>
          <t>GESTIÓN DE SEGURIDAD Y SALUD EN EL TRABAJO</t>
        </is>
      </c>
      <c r="D2084" t="inlineStr">
        <is>
          <t>Trimestral</t>
        </is>
      </c>
      <c r="E2084" t="inlineStr">
        <is>
          <t>Positivo</t>
        </is>
      </c>
      <c r="F2084" s="134" t="n">
        <v>45291</v>
      </c>
      <c r="G2084" t="n">
        <v>100</v>
      </c>
      <c r="H2084" t="n">
        <v>100</v>
      </c>
      <c r="I2084" t="inlineStr">
        <is>
          <t>431-2023-12-31</t>
        </is>
      </c>
    </row>
    <row r="2085">
      <c r="A2085" t="n">
        <v>431</v>
      </c>
      <c r="B2085" t="inlineStr">
        <is>
          <t>Gestión de casos de salud que impactan a los colaboradores</t>
        </is>
      </c>
      <c r="C2085" t="inlineStr">
        <is>
          <t>GESTIÓN DE SEGURIDAD Y SALUD EN EL TRABAJO</t>
        </is>
      </c>
      <c r="D2085" t="inlineStr">
        <is>
          <t>Trimestral</t>
        </is>
      </c>
      <c r="E2085" t="inlineStr">
        <is>
          <t>Positivo</t>
        </is>
      </c>
      <c r="F2085" s="134" t="n">
        <v>45382</v>
      </c>
      <c r="G2085" t="n">
        <v>100</v>
      </c>
      <c r="H2085" t="n">
        <v>100</v>
      </c>
      <c r="I2085" t="inlineStr">
        <is>
          <t>431-2024-03-31</t>
        </is>
      </c>
    </row>
    <row r="2086">
      <c r="A2086" t="n">
        <v>431</v>
      </c>
      <c r="B2086" t="inlineStr">
        <is>
          <t>Gestión de casos de salud que impactan a los colaboradores</t>
        </is>
      </c>
      <c r="C2086" t="inlineStr">
        <is>
          <t>GESTIÓN DE SEGURIDAD Y SALUD EN EL TRABAJO</t>
        </is>
      </c>
      <c r="D2086" t="inlineStr">
        <is>
          <t>Trimestral</t>
        </is>
      </c>
      <c r="E2086" t="inlineStr">
        <is>
          <t>Positivo</t>
        </is>
      </c>
      <c r="F2086" s="134" t="n">
        <v>45473</v>
      </c>
      <c r="G2086" t="n">
        <v>100</v>
      </c>
      <c r="H2086" t="n">
        <v>100</v>
      </c>
      <c r="I2086" t="inlineStr">
        <is>
          <t>431-2024-06-30</t>
        </is>
      </c>
    </row>
    <row r="2087">
      <c r="A2087" t="n">
        <v>431</v>
      </c>
      <c r="B2087" t="inlineStr">
        <is>
          <t>Gestión de casos de salud que impactan a los colaboradores</t>
        </is>
      </c>
      <c r="C2087" t="inlineStr">
        <is>
          <t>GESTIÓN DE SEGURIDAD Y SALUD EN EL TRABAJO</t>
        </is>
      </c>
      <c r="D2087" t="inlineStr">
        <is>
          <t>Trimestral</t>
        </is>
      </c>
      <c r="E2087" t="inlineStr">
        <is>
          <t>Positivo</t>
        </is>
      </c>
      <c r="F2087" s="134" t="n">
        <v>45565</v>
      </c>
      <c r="G2087" t="n">
        <v>100</v>
      </c>
      <c r="H2087" t="n">
        <v>100</v>
      </c>
      <c r="I2087" t="inlineStr">
        <is>
          <t>431-2024-09-30</t>
        </is>
      </c>
    </row>
    <row r="2088">
      <c r="A2088" t="n">
        <v>431</v>
      </c>
      <c r="B2088" t="inlineStr">
        <is>
          <t>Gestión de casos de salud que impactan a los colaboradores</t>
        </is>
      </c>
      <c r="C2088" t="inlineStr">
        <is>
          <t>GESTIÓN DE SEGURIDAD Y SALUD EN EL TRABAJO</t>
        </is>
      </c>
      <c r="D2088" t="inlineStr">
        <is>
          <t>Trimestral</t>
        </is>
      </c>
      <c r="E2088" t="inlineStr">
        <is>
          <t>Positivo</t>
        </is>
      </c>
      <c r="F2088" s="134" t="n">
        <v>45657</v>
      </c>
      <c r="G2088" t="n">
        <v>100</v>
      </c>
      <c r="H2088" t="n">
        <v>100</v>
      </c>
      <c r="I2088" t="inlineStr">
        <is>
          <t>431-2024-12-31</t>
        </is>
      </c>
    </row>
    <row r="2089">
      <c r="A2089" t="n">
        <v>431</v>
      </c>
      <c r="B2089" t="inlineStr">
        <is>
          <t>Gestión de casos de salud que impactan a los colaboradores</t>
        </is>
      </c>
      <c r="C2089" t="inlineStr">
        <is>
          <t>GESTIÓN DE SEGURIDAD Y SALUD EN EL TRABAJO</t>
        </is>
      </c>
      <c r="D2089" t="inlineStr">
        <is>
          <t>Trimestral</t>
        </is>
      </c>
      <c r="E2089" t="inlineStr">
        <is>
          <t>Positivo</t>
        </is>
      </c>
      <c r="F2089" s="134" t="n">
        <v>45747</v>
      </c>
      <c r="G2089" t="n">
        <v>100</v>
      </c>
      <c r="H2089" t="n">
        <v>100</v>
      </c>
      <c r="I2089" t="inlineStr">
        <is>
          <t>431-2025-03-31</t>
        </is>
      </c>
    </row>
    <row r="2090">
      <c r="A2090" t="n">
        <v>431</v>
      </c>
      <c r="B2090" t="inlineStr">
        <is>
          <t>Gestión de casos de salud que impactan a los colaboradores</t>
        </is>
      </c>
      <c r="C2090" t="inlineStr">
        <is>
          <t>GESTIÓN DE SEGURIDAD Y SALUD EN EL TRABAJO</t>
        </is>
      </c>
      <c r="D2090" t="inlineStr">
        <is>
          <t>Trimestral</t>
        </is>
      </c>
      <c r="E2090" t="inlineStr">
        <is>
          <t>Positivo</t>
        </is>
      </c>
      <c r="F2090" s="134" t="n">
        <v>45838</v>
      </c>
      <c r="G2090" t="n">
        <v>100</v>
      </c>
      <c r="H2090" t="n">
        <v>100</v>
      </c>
      <c r="I2090" t="inlineStr">
        <is>
          <t>431-2025-06-30</t>
        </is>
      </c>
    </row>
    <row r="2091">
      <c r="A2091" t="n">
        <v>431</v>
      </c>
      <c r="B2091" t="inlineStr">
        <is>
          <t>Gestión de casos de salud que impactan a los colaboradores</t>
        </is>
      </c>
      <c r="C2091" t="inlineStr">
        <is>
          <t>GESTIÓN DE SEGURIDAD Y SALUD EN EL TRABAJO</t>
        </is>
      </c>
      <c r="D2091" t="inlineStr">
        <is>
          <t>Trimestral</t>
        </is>
      </c>
      <c r="E2091" t="inlineStr">
        <is>
          <t>Positivo</t>
        </is>
      </c>
      <c r="F2091" s="134" t="n">
        <v>45930</v>
      </c>
      <c r="G2091" t="n">
        <v>100</v>
      </c>
      <c r="H2091" t="n">
        <v>100</v>
      </c>
      <c r="I2091" t="inlineStr">
        <is>
          <t>431-2025-09-30</t>
        </is>
      </c>
    </row>
    <row r="2092">
      <c r="A2092" t="n">
        <v>431</v>
      </c>
      <c r="B2092" t="inlineStr">
        <is>
          <t>Gestión de casos de salud que impactan a los colaboradores</t>
        </is>
      </c>
      <c r="C2092" t="inlineStr">
        <is>
          <t>GESTIÓN DE SEGURIDAD Y SALUD EN EL TRABAJO</t>
        </is>
      </c>
      <c r="D2092" t="inlineStr">
        <is>
          <t>Trimestral</t>
        </is>
      </c>
      <c r="E2092" t="inlineStr">
        <is>
          <t>Positivo</t>
        </is>
      </c>
      <c r="F2092" s="134" t="n">
        <v>46022</v>
      </c>
      <c r="G2092" t="n">
        <v>100</v>
      </c>
      <c r="H2092" t="n">
        <v>100</v>
      </c>
      <c r="I2092" t="inlineStr">
        <is>
          <t>431-2025-12-31</t>
        </is>
      </c>
    </row>
    <row r="2093">
      <c r="A2093" t="n">
        <v>432</v>
      </c>
      <c r="B2093" t="inlineStr">
        <is>
          <t>Intervención a la gestión del riesgo de los colaboradores</t>
        </is>
      </c>
      <c r="C2093" t="inlineStr">
        <is>
          <t>GESTIÓN DE SEGURIDAD Y SALUD EN EL TRABAJO</t>
        </is>
      </c>
      <c r="D2093" t="inlineStr">
        <is>
          <t>Trimestral</t>
        </is>
      </c>
      <c r="E2093" t="inlineStr">
        <is>
          <t>Positivo</t>
        </is>
      </c>
      <c r="F2093" s="134" t="n">
        <v>44620</v>
      </c>
      <c r="I2093" t="inlineStr">
        <is>
          <t>432-2022-02-28</t>
        </is>
      </c>
    </row>
    <row r="2094">
      <c r="A2094" t="n">
        <v>432</v>
      </c>
      <c r="B2094" t="inlineStr">
        <is>
          <t>Intervención a la gestión del riesgo de los colaboradores</t>
        </is>
      </c>
      <c r="C2094" t="inlineStr">
        <is>
          <t>GESTIÓN DE SEGURIDAD Y SALUD EN EL TRABAJO</t>
        </is>
      </c>
      <c r="D2094" t="inlineStr">
        <is>
          <t>Trimestral</t>
        </is>
      </c>
      <c r="E2094" t="inlineStr">
        <is>
          <t>Positivo</t>
        </is>
      </c>
      <c r="F2094" s="134" t="n">
        <v>44651</v>
      </c>
      <c r="I2094" t="inlineStr">
        <is>
          <t>432-2022-03-31</t>
        </is>
      </c>
    </row>
    <row r="2095">
      <c r="A2095" t="n">
        <v>432</v>
      </c>
      <c r="B2095" t="inlineStr">
        <is>
          <t>Intervención a la gestión del riesgo de los colaboradores</t>
        </is>
      </c>
      <c r="C2095" t="inlineStr">
        <is>
          <t>GESTIÓN DE SEGURIDAD Y SALUD EN EL TRABAJO</t>
        </is>
      </c>
      <c r="D2095" t="inlineStr">
        <is>
          <t>Trimestral</t>
        </is>
      </c>
      <c r="E2095" t="inlineStr">
        <is>
          <t>Positivo</t>
        </is>
      </c>
      <c r="F2095" s="134" t="n">
        <v>44681</v>
      </c>
      <c r="I2095" t="inlineStr">
        <is>
          <t>432-2022-04-30</t>
        </is>
      </c>
    </row>
    <row r="2096">
      <c r="A2096" t="n">
        <v>432</v>
      </c>
      <c r="B2096" t="inlineStr">
        <is>
          <t>Intervención a la gestión del riesgo de los colaboradores</t>
        </is>
      </c>
      <c r="C2096" t="inlineStr">
        <is>
          <t>GESTIÓN DE SEGURIDAD Y SALUD EN EL TRABAJO</t>
        </is>
      </c>
      <c r="D2096" t="inlineStr">
        <is>
          <t>Trimestral</t>
        </is>
      </c>
      <c r="E2096" t="inlineStr">
        <is>
          <t>Positivo</t>
        </is>
      </c>
      <c r="F2096" s="134" t="n">
        <v>44742</v>
      </c>
      <c r="I2096" t="inlineStr">
        <is>
          <t>432-2022-06-30</t>
        </is>
      </c>
    </row>
    <row r="2097">
      <c r="A2097" t="n">
        <v>432</v>
      </c>
      <c r="B2097" t="inlineStr">
        <is>
          <t>Intervención a la gestión del riesgo de los colaboradores</t>
        </is>
      </c>
      <c r="C2097" t="inlineStr">
        <is>
          <t>GESTIÓN DE SEGURIDAD Y SALUD EN EL TRABAJO</t>
        </is>
      </c>
      <c r="D2097" t="inlineStr">
        <is>
          <t>Trimestral</t>
        </is>
      </c>
      <c r="E2097" t="inlineStr">
        <is>
          <t>Positivo</t>
        </is>
      </c>
      <c r="F2097" s="134" t="n">
        <v>44804</v>
      </c>
      <c r="I2097" t="inlineStr">
        <is>
          <t>432-2022-08-31</t>
        </is>
      </c>
    </row>
    <row r="2098">
      <c r="A2098" t="n">
        <v>432</v>
      </c>
      <c r="B2098" t="inlineStr">
        <is>
          <t>Intervención a la gestión del riesgo de los colaboradores</t>
        </is>
      </c>
      <c r="C2098" t="inlineStr">
        <is>
          <t>GESTIÓN DE SEGURIDAD Y SALUD EN EL TRABAJO</t>
        </is>
      </c>
      <c r="D2098" t="inlineStr">
        <is>
          <t>Trimestral</t>
        </is>
      </c>
      <c r="E2098" t="inlineStr">
        <is>
          <t>Positivo</t>
        </is>
      </c>
      <c r="F2098" s="134" t="n">
        <v>44834</v>
      </c>
      <c r="I2098" t="inlineStr">
        <is>
          <t>432-2022-09-30</t>
        </is>
      </c>
    </row>
    <row r="2099">
      <c r="A2099" t="n">
        <v>432</v>
      </c>
      <c r="B2099" t="inlineStr">
        <is>
          <t>Intervención a la gestión del riesgo de los colaboradores</t>
        </is>
      </c>
      <c r="C2099" t="inlineStr">
        <is>
          <t>GESTIÓN DE SEGURIDAD Y SALUD EN EL TRABAJO</t>
        </is>
      </c>
      <c r="D2099" t="inlineStr">
        <is>
          <t>Trimestral</t>
        </is>
      </c>
      <c r="E2099" t="inlineStr">
        <is>
          <t>Positivo</t>
        </is>
      </c>
      <c r="F2099" s="134" t="n">
        <v>44926</v>
      </c>
      <c r="I2099" t="inlineStr">
        <is>
          <t>432-2022-12-31</t>
        </is>
      </c>
    </row>
    <row r="2100">
      <c r="A2100" t="n">
        <v>432</v>
      </c>
      <c r="B2100" t="inlineStr">
        <is>
          <t>Intervención a la gestión del riesgo de los colaboradores</t>
        </is>
      </c>
      <c r="C2100" t="inlineStr">
        <is>
          <t>GESTIÓN DE SEGURIDAD Y SALUD EN EL TRABAJO</t>
        </is>
      </c>
      <c r="D2100" t="inlineStr">
        <is>
          <t>Trimestral</t>
        </is>
      </c>
      <c r="E2100" t="inlineStr">
        <is>
          <t>Positivo</t>
        </is>
      </c>
      <c r="F2100" s="134" t="n">
        <v>44985</v>
      </c>
      <c r="I2100" t="inlineStr">
        <is>
          <t>432-2023-02-28</t>
        </is>
      </c>
    </row>
    <row r="2101">
      <c r="A2101" t="n">
        <v>432</v>
      </c>
      <c r="B2101" t="inlineStr">
        <is>
          <t>Intervención a la gestión del riesgo de los colaboradores</t>
        </is>
      </c>
      <c r="C2101" t="inlineStr">
        <is>
          <t>GESTIÓN DE SEGURIDAD Y SALUD EN EL TRABAJO</t>
        </is>
      </c>
      <c r="D2101" t="inlineStr">
        <is>
          <t>Trimestral</t>
        </is>
      </c>
      <c r="E2101" t="inlineStr">
        <is>
          <t>Positivo</t>
        </is>
      </c>
      <c r="F2101" s="134" t="n">
        <v>45016</v>
      </c>
      <c r="I2101" t="inlineStr">
        <is>
          <t>432-2023-03-31</t>
        </is>
      </c>
    </row>
    <row r="2102">
      <c r="A2102" t="n">
        <v>432</v>
      </c>
      <c r="B2102" t="inlineStr">
        <is>
          <t>Intervención a la gestión del riesgo de los colaboradores</t>
        </is>
      </c>
      <c r="C2102" t="inlineStr">
        <is>
          <t>GESTIÓN DE SEGURIDAD Y SALUD EN EL TRABAJO</t>
        </is>
      </c>
      <c r="D2102" t="inlineStr">
        <is>
          <t>Trimestral</t>
        </is>
      </c>
      <c r="E2102" t="inlineStr">
        <is>
          <t>Positivo</t>
        </is>
      </c>
      <c r="F2102" s="134" t="n">
        <v>45046</v>
      </c>
      <c r="I2102" t="inlineStr">
        <is>
          <t>432-2023-04-30</t>
        </is>
      </c>
    </row>
    <row r="2103">
      <c r="A2103" t="n">
        <v>432</v>
      </c>
      <c r="B2103" t="inlineStr">
        <is>
          <t>Intervención a la gestión del riesgo de los colaboradores</t>
        </is>
      </c>
      <c r="C2103" t="inlineStr">
        <is>
          <t>GESTIÓN DE SEGURIDAD Y SALUD EN EL TRABAJO</t>
        </is>
      </c>
      <c r="D2103" t="inlineStr">
        <is>
          <t>Trimestral</t>
        </is>
      </c>
      <c r="E2103" t="inlineStr">
        <is>
          <t>Positivo</t>
        </is>
      </c>
      <c r="F2103" s="134" t="n">
        <v>45107</v>
      </c>
      <c r="I2103" t="inlineStr">
        <is>
          <t>432-2023-06-30</t>
        </is>
      </c>
    </row>
    <row r="2104">
      <c r="A2104" t="n">
        <v>432</v>
      </c>
      <c r="B2104" t="inlineStr">
        <is>
          <t>Intervención a la gestión del riesgo de los colaboradores</t>
        </is>
      </c>
      <c r="C2104" t="inlineStr">
        <is>
          <t>GESTIÓN DE SEGURIDAD Y SALUD EN EL TRABAJO</t>
        </is>
      </c>
      <c r="D2104" t="inlineStr">
        <is>
          <t>Trimestral</t>
        </is>
      </c>
      <c r="E2104" t="inlineStr">
        <is>
          <t>Positivo</t>
        </is>
      </c>
      <c r="F2104" s="134" t="n">
        <v>45199</v>
      </c>
      <c r="G2104" t="n">
        <v>100</v>
      </c>
      <c r="H2104" t="n">
        <v>90</v>
      </c>
      <c r="I2104" t="inlineStr">
        <is>
          <t>432-2023-09-30</t>
        </is>
      </c>
    </row>
    <row r="2105">
      <c r="A2105" t="n">
        <v>432</v>
      </c>
      <c r="B2105" t="inlineStr">
        <is>
          <t>Intervención a la gestión del riesgo de los colaboradores</t>
        </is>
      </c>
      <c r="C2105" t="inlineStr">
        <is>
          <t>GESTIÓN DE SEGURIDAD Y SALUD EN EL TRABAJO</t>
        </is>
      </c>
      <c r="D2105" t="inlineStr">
        <is>
          <t>Trimestral</t>
        </is>
      </c>
      <c r="E2105" t="inlineStr">
        <is>
          <t>Positivo</t>
        </is>
      </c>
      <c r="F2105" s="134" t="n">
        <v>45291</v>
      </c>
      <c r="G2105" t="n">
        <v>98.76555555555601</v>
      </c>
      <c r="H2105" t="n">
        <v>90</v>
      </c>
      <c r="I2105" t="inlineStr">
        <is>
          <t>432-2023-12-31</t>
        </is>
      </c>
    </row>
    <row r="2106">
      <c r="A2106" t="n">
        <v>432</v>
      </c>
      <c r="B2106" t="inlineStr">
        <is>
          <t>Intervención a la gestión del riesgo de los colaboradores</t>
        </is>
      </c>
      <c r="C2106" t="inlineStr">
        <is>
          <t>GESTIÓN DE SEGURIDAD Y SALUD EN EL TRABAJO</t>
        </is>
      </c>
      <c r="D2106" t="inlineStr">
        <is>
          <t>Trimestral</t>
        </is>
      </c>
      <c r="E2106" t="inlineStr">
        <is>
          <t>Positivo</t>
        </is>
      </c>
      <c r="F2106" s="134" t="n">
        <v>45382</v>
      </c>
      <c r="G2106" t="n">
        <v>100</v>
      </c>
      <c r="H2106" t="n">
        <v>90</v>
      </c>
      <c r="I2106" t="inlineStr">
        <is>
          <t>432-2024-03-31</t>
        </is>
      </c>
    </row>
    <row r="2107">
      <c r="A2107" t="n">
        <v>432</v>
      </c>
      <c r="B2107" t="inlineStr">
        <is>
          <t>Intervención a la gestión del riesgo de los colaboradores</t>
        </is>
      </c>
      <c r="C2107" t="inlineStr">
        <is>
          <t>GESTIÓN DE SEGURIDAD Y SALUD EN EL TRABAJO</t>
        </is>
      </c>
      <c r="D2107" t="inlineStr">
        <is>
          <t>Trimestral</t>
        </is>
      </c>
      <c r="E2107" t="inlineStr">
        <is>
          <t>Positivo</t>
        </is>
      </c>
      <c r="F2107" s="134" t="n">
        <v>45473</v>
      </c>
      <c r="G2107" t="n">
        <v>100</v>
      </c>
      <c r="H2107" t="n">
        <v>90</v>
      </c>
      <c r="I2107" t="inlineStr">
        <is>
          <t>432-2024-06-30</t>
        </is>
      </c>
    </row>
    <row r="2108">
      <c r="A2108" t="n">
        <v>432</v>
      </c>
      <c r="B2108" t="inlineStr">
        <is>
          <t>Intervención a la gestión del riesgo de los colaboradores</t>
        </is>
      </c>
      <c r="C2108" t="inlineStr">
        <is>
          <t>GESTIÓN DE SEGURIDAD Y SALUD EN EL TRABAJO</t>
        </is>
      </c>
      <c r="D2108" t="inlineStr">
        <is>
          <t>Trimestral</t>
        </is>
      </c>
      <c r="E2108" t="inlineStr">
        <is>
          <t>Positivo</t>
        </is>
      </c>
      <c r="F2108" s="134" t="n">
        <v>45565</v>
      </c>
      <c r="G2108" t="n">
        <v>0</v>
      </c>
      <c r="H2108" t="n">
        <v>90</v>
      </c>
      <c r="I2108" t="inlineStr">
        <is>
          <t>432-2024-09-30</t>
        </is>
      </c>
    </row>
    <row r="2109">
      <c r="A2109" t="n">
        <v>432</v>
      </c>
      <c r="B2109" t="inlineStr">
        <is>
          <t>Intervención a la gestión del riesgo de los colaboradores</t>
        </is>
      </c>
      <c r="C2109" t="inlineStr">
        <is>
          <t>GESTIÓN DE SEGURIDAD Y SALUD EN EL TRABAJO</t>
        </is>
      </c>
      <c r="D2109" t="inlineStr">
        <is>
          <t>Trimestral</t>
        </is>
      </c>
      <c r="E2109" t="inlineStr">
        <is>
          <t>Positivo</t>
        </is>
      </c>
      <c r="F2109" s="134" t="n">
        <v>45657</v>
      </c>
      <c r="G2109" t="n">
        <v>100</v>
      </c>
      <c r="H2109" t="n">
        <v>90</v>
      </c>
      <c r="I2109" t="inlineStr">
        <is>
          <t>432-2024-12-31</t>
        </is>
      </c>
    </row>
    <row r="2110">
      <c r="A2110" t="n">
        <v>432</v>
      </c>
      <c r="B2110" t="inlineStr">
        <is>
          <t>Intervención a la gestión del riesgo de los colaboradores</t>
        </is>
      </c>
      <c r="C2110" t="inlineStr">
        <is>
          <t>GESTIÓN DE SEGURIDAD Y SALUD EN EL TRABAJO</t>
        </is>
      </c>
      <c r="D2110" t="inlineStr">
        <is>
          <t>Trimestral</t>
        </is>
      </c>
      <c r="E2110" t="inlineStr">
        <is>
          <t>Positivo</t>
        </is>
      </c>
      <c r="F2110" s="134" t="n">
        <v>45747</v>
      </c>
      <c r="G2110" t="n">
        <v>100</v>
      </c>
      <c r="H2110" t="n">
        <v>90</v>
      </c>
      <c r="I2110" t="inlineStr">
        <is>
          <t>432-2025-03-31</t>
        </is>
      </c>
    </row>
    <row r="2111">
      <c r="A2111" t="n">
        <v>432</v>
      </c>
      <c r="B2111" t="inlineStr">
        <is>
          <t>Intervención a la gestión del riesgo de los colaboradores</t>
        </is>
      </c>
      <c r="C2111" t="inlineStr">
        <is>
          <t>GESTIÓN DE SEGURIDAD Y SALUD EN EL TRABAJO</t>
        </is>
      </c>
      <c r="D2111" t="inlineStr">
        <is>
          <t>Trimestral</t>
        </is>
      </c>
      <c r="E2111" t="inlineStr">
        <is>
          <t>Positivo</t>
        </is>
      </c>
      <c r="F2111" s="134" t="n">
        <v>45838</v>
      </c>
      <c r="G2111" t="n">
        <v>100</v>
      </c>
      <c r="H2111" t="n">
        <v>90</v>
      </c>
      <c r="I2111" t="inlineStr">
        <is>
          <t>432-2025-06-30</t>
        </is>
      </c>
    </row>
    <row r="2112">
      <c r="A2112" t="n">
        <v>432</v>
      </c>
      <c r="B2112" t="inlineStr">
        <is>
          <t>Intervención a la gestión del riesgo de los colaboradores</t>
        </is>
      </c>
      <c r="C2112" t="inlineStr">
        <is>
          <t>GESTIÓN DE SEGURIDAD Y SALUD EN EL TRABAJO</t>
        </is>
      </c>
      <c r="D2112" t="inlineStr">
        <is>
          <t>Trimestral</t>
        </is>
      </c>
      <c r="E2112" t="inlineStr">
        <is>
          <t>Positivo</t>
        </is>
      </c>
      <c r="F2112" s="134" t="n">
        <v>45930</v>
      </c>
      <c r="G2112" t="n">
        <v>100</v>
      </c>
      <c r="H2112" t="n">
        <v>90</v>
      </c>
      <c r="I2112" t="inlineStr">
        <is>
          <t>432-2025-09-30</t>
        </is>
      </c>
    </row>
    <row r="2113">
      <c r="A2113" t="n">
        <v>432</v>
      </c>
      <c r="B2113" t="inlineStr">
        <is>
          <t>Intervención a la gestión del riesgo de los colaboradores</t>
        </is>
      </c>
      <c r="C2113" t="inlineStr">
        <is>
          <t>GESTIÓN DE SEGURIDAD Y SALUD EN EL TRABAJO</t>
        </is>
      </c>
      <c r="D2113" t="inlineStr">
        <is>
          <t>Trimestral</t>
        </is>
      </c>
      <c r="E2113" t="inlineStr">
        <is>
          <t>Positivo</t>
        </is>
      </c>
      <c r="F2113" s="134" t="n">
        <v>46022</v>
      </c>
      <c r="G2113" t="n">
        <v>100</v>
      </c>
      <c r="H2113" t="n">
        <v>90</v>
      </c>
      <c r="I2113" t="inlineStr">
        <is>
          <t>432-2025-12-31</t>
        </is>
      </c>
    </row>
    <row r="2114">
      <c r="A2114" t="n">
        <v>433</v>
      </c>
      <c r="B2114" t="inlineStr">
        <is>
          <t>Generación de Residuos Peligrosos per Cápita Semestral</t>
        </is>
      </c>
      <c r="C2114" t="inlineStr">
        <is>
          <t>GESTIÓN AMBIENTAL</t>
        </is>
      </c>
      <c r="D2114" t="inlineStr">
        <is>
          <t>Semestral</t>
        </is>
      </c>
      <c r="E2114" t="inlineStr">
        <is>
          <t>Negativo</t>
        </is>
      </c>
      <c r="F2114" s="134" t="n">
        <v>44742</v>
      </c>
      <c r="G2114" t="n">
        <v>0.0006189092534644</v>
      </c>
      <c r="H2114" t="n">
        <v>0.05</v>
      </c>
      <c r="I2114" t="inlineStr">
        <is>
          <t>433-2022-06-30</t>
        </is>
      </c>
    </row>
    <row r="2115">
      <c r="A2115" t="n">
        <v>433</v>
      </c>
      <c r="B2115" t="inlineStr">
        <is>
          <t>Generación de Residuos Peligrosos per Cápita Semestral</t>
        </is>
      </c>
      <c r="C2115" t="inlineStr">
        <is>
          <t>GESTIÓN AMBIENTAL</t>
        </is>
      </c>
      <c r="D2115" t="inlineStr">
        <is>
          <t>Semestral</t>
        </is>
      </c>
      <c r="E2115" t="inlineStr">
        <is>
          <t>Negativo</t>
        </is>
      </c>
      <c r="F2115" s="134" t="n">
        <v>45107</v>
      </c>
      <c r="G2115" t="n">
        <v>0.02</v>
      </c>
      <c r="H2115" t="n">
        <v>0.05</v>
      </c>
      <c r="I2115" t="inlineStr">
        <is>
          <t>433-2023-06-30</t>
        </is>
      </c>
    </row>
    <row r="2116">
      <c r="A2116" t="n">
        <v>433</v>
      </c>
      <c r="B2116" t="inlineStr">
        <is>
          <t>Generación de Residuos Peligrosos per Cápita Semestral</t>
        </is>
      </c>
      <c r="C2116" t="inlineStr">
        <is>
          <t>GESTIÓN AMBIENTAL</t>
        </is>
      </c>
      <c r="D2116" t="inlineStr">
        <is>
          <t>Semestral</t>
        </is>
      </c>
      <c r="E2116" t="inlineStr">
        <is>
          <t>Negativo</t>
        </is>
      </c>
      <c r="F2116" s="134" t="n">
        <v>45291</v>
      </c>
      <c r="G2116" t="n">
        <v>0.05</v>
      </c>
      <c r="H2116" t="n">
        <v>0.05</v>
      </c>
      <c r="I2116" t="inlineStr">
        <is>
          <t>433-2023-12-31</t>
        </is>
      </c>
    </row>
    <row r="2117">
      <c r="A2117" t="n">
        <v>433</v>
      </c>
      <c r="B2117" t="inlineStr">
        <is>
          <t>Generación de Residuos Peligrosos per Cápita Semestral</t>
        </is>
      </c>
      <c r="C2117" t="inlineStr">
        <is>
          <t>GESTIÓN AMBIENTAL</t>
        </is>
      </c>
      <c r="D2117" t="inlineStr">
        <is>
          <t>Semestral</t>
        </is>
      </c>
      <c r="E2117" t="inlineStr">
        <is>
          <t>Negativo</t>
        </is>
      </c>
      <c r="F2117" s="134" t="n">
        <v>45473</v>
      </c>
      <c r="G2117" t="n">
        <v>0.07000000000000001</v>
      </c>
      <c r="H2117" t="n">
        <v>0.05</v>
      </c>
      <c r="I2117" t="inlineStr">
        <is>
          <t>433-2024-06-30</t>
        </is>
      </c>
    </row>
    <row r="2118">
      <c r="A2118" t="n">
        <v>433</v>
      </c>
      <c r="B2118" t="inlineStr">
        <is>
          <t>Generación de Residuos Peligrosos per Cápita Semestral</t>
        </is>
      </c>
      <c r="C2118" t="inlineStr">
        <is>
          <t>GESTIÓN AMBIENTAL</t>
        </is>
      </c>
      <c r="D2118" t="inlineStr">
        <is>
          <t>Semestral</t>
        </is>
      </c>
      <c r="E2118" t="inlineStr">
        <is>
          <t>Negativo</t>
        </is>
      </c>
      <c r="F2118" s="134" t="n">
        <v>45657</v>
      </c>
      <c r="G2118" t="n">
        <v>0.14</v>
      </c>
      <c r="H2118" t="n">
        <v>0.05</v>
      </c>
      <c r="I2118" t="inlineStr">
        <is>
          <t>433-2024-12-31</t>
        </is>
      </c>
    </row>
    <row r="2119">
      <c r="A2119" t="n">
        <v>433</v>
      </c>
      <c r="B2119" t="inlineStr">
        <is>
          <t>Generación de Residuos Peligrosos per Cápita Semestral</t>
        </is>
      </c>
      <c r="C2119" t="inlineStr">
        <is>
          <t>GESTIÓN AMBIENTAL</t>
        </is>
      </c>
      <c r="D2119" t="inlineStr">
        <is>
          <t>Semestral</t>
        </is>
      </c>
      <c r="E2119" t="inlineStr">
        <is>
          <t>Negativo</t>
        </is>
      </c>
      <c r="F2119" s="134" t="n">
        <v>45838</v>
      </c>
      <c r="G2119" t="n">
        <v>0.02</v>
      </c>
      <c r="H2119" t="n">
        <v>0.05</v>
      </c>
      <c r="I2119" t="inlineStr">
        <is>
          <t>433-2025-06-30</t>
        </is>
      </c>
    </row>
    <row r="2120">
      <c r="A2120" t="n">
        <v>433</v>
      </c>
      <c r="B2120" t="inlineStr">
        <is>
          <t>Generación de Residuos Peligrosos per Cápita Semestral</t>
        </is>
      </c>
      <c r="C2120" t="inlineStr">
        <is>
          <t>GESTIÓN AMBIENTAL</t>
        </is>
      </c>
      <c r="D2120" t="inlineStr">
        <is>
          <t>Semestral</t>
        </is>
      </c>
      <c r="E2120" t="inlineStr">
        <is>
          <t>Negativo</t>
        </is>
      </c>
      <c r="F2120" s="134" t="n">
        <v>46022</v>
      </c>
      <c r="G2120" t="n">
        <v>0.17</v>
      </c>
      <c r="H2120" t="n">
        <v>0.05</v>
      </c>
      <c r="I2120" t="inlineStr">
        <is>
          <t>433-2025-12-31</t>
        </is>
      </c>
    </row>
    <row r="2121">
      <c r="A2121" t="n">
        <v>434</v>
      </c>
      <c r="B2121" t="inlineStr">
        <is>
          <t>Generación de Residuos Peligrosos Mensual</t>
        </is>
      </c>
      <c r="C2121" t="inlineStr">
        <is>
          <t>GESTIÓN AMBIENTAL</t>
        </is>
      </c>
      <c r="D2121" t="inlineStr">
        <is>
          <t>Mensual</t>
        </is>
      </c>
      <c r="E2121" t="inlineStr">
        <is>
          <t>Negativo</t>
        </is>
      </c>
      <c r="F2121" s="134" t="n">
        <v>44592</v>
      </c>
      <c r="G2121" t="n">
        <v>0</v>
      </c>
      <c r="H2121" t="n">
        <v>200</v>
      </c>
      <c r="I2121" t="inlineStr">
        <is>
          <t>434-2022-01-31</t>
        </is>
      </c>
    </row>
    <row r="2122">
      <c r="A2122" t="n">
        <v>434</v>
      </c>
      <c r="B2122" t="inlineStr">
        <is>
          <t>Generación de Residuos Peligrosos Mensual</t>
        </is>
      </c>
      <c r="C2122" t="inlineStr">
        <is>
          <t>GESTIÓN AMBIENTAL</t>
        </is>
      </c>
      <c r="D2122" t="inlineStr">
        <is>
          <t>Mensual</t>
        </is>
      </c>
      <c r="E2122" t="inlineStr">
        <is>
          <t>Negativo</t>
        </is>
      </c>
      <c r="F2122" s="134" t="n">
        <v>44620</v>
      </c>
      <c r="G2122" t="n">
        <v>0</v>
      </c>
      <c r="H2122" t="n">
        <v>200</v>
      </c>
      <c r="I2122" t="inlineStr">
        <is>
          <t>434-2022-02-28</t>
        </is>
      </c>
    </row>
    <row r="2123">
      <c r="A2123" t="n">
        <v>434</v>
      </c>
      <c r="B2123" t="inlineStr">
        <is>
          <t>Generación de Residuos Peligrosos Mensual</t>
        </is>
      </c>
      <c r="C2123" t="inlineStr">
        <is>
          <t>GESTIÓN AMBIENTAL</t>
        </is>
      </c>
      <c r="D2123" t="inlineStr">
        <is>
          <t>Mensual</t>
        </is>
      </c>
      <c r="E2123" t="inlineStr">
        <is>
          <t>Negativo</t>
        </is>
      </c>
      <c r="F2123" s="134" t="n">
        <v>44651</v>
      </c>
      <c r="G2123" t="n">
        <v>0</v>
      </c>
      <c r="H2123" t="n">
        <v>200</v>
      </c>
      <c r="I2123" t="inlineStr">
        <is>
          <t>434-2022-03-31</t>
        </is>
      </c>
    </row>
    <row r="2124">
      <c r="A2124" t="n">
        <v>434</v>
      </c>
      <c r="B2124" t="inlineStr">
        <is>
          <t>Generación de Residuos Peligrosos Mensual</t>
        </is>
      </c>
      <c r="C2124" t="inlineStr">
        <is>
          <t>GESTIÓN AMBIENTAL</t>
        </is>
      </c>
      <c r="D2124" t="inlineStr">
        <is>
          <t>Mensual</t>
        </is>
      </c>
      <c r="E2124" t="inlineStr">
        <is>
          <t>Negativo</t>
        </is>
      </c>
      <c r="F2124" s="134" t="n">
        <v>44681</v>
      </c>
      <c r="G2124" t="n">
        <v>0</v>
      </c>
      <c r="H2124" t="n">
        <v>200</v>
      </c>
      <c r="I2124" t="inlineStr">
        <is>
          <t>434-2022-04-30</t>
        </is>
      </c>
    </row>
    <row r="2125">
      <c r="A2125" t="n">
        <v>434</v>
      </c>
      <c r="B2125" t="inlineStr">
        <is>
          <t>Generación de Residuos Peligrosos Mensual</t>
        </is>
      </c>
      <c r="C2125" t="inlineStr">
        <is>
          <t>GESTIÓN AMBIENTAL</t>
        </is>
      </c>
      <c r="D2125" t="inlineStr">
        <is>
          <t>Mensual</t>
        </is>
      </c>
      <c r="E2125" t="inlineStr">
        <is>
          <t>Negativo</t>
        </is>
      </c>
      <c r="F2125" s="134" t="n">
        <v>44712</v>
      </c>
      <c r="G2125" t="n">
        <v>0</v>
      </c>
      <c r="H2125" t="n">
        <v>200</v>
      </c>
      <c r="I2125" t="inlineStr">
        <is>
          <t>434-2022-05-31</t>
        </is>
      </c>
    </row>
    <row r="2126">
      <c r="A2126" t="n">
        <v>434</v>
      </c>
      <c r="B2126" t="inlineStr">
        <is>
          <t>Generación de Residuos Peligrosos Mensual</t>
        </is>
      </c>
      <c r="C2126" t="inlineStr">
        <is>
          <t>GESTIÓN AMBIENTAL</t>
        </is>
      </c>
      <c r="D2126" t="inlineStr">
        <is>
          <t>Mensual</t>
        </is>
      </c>
      <c r="E2126" t="inlineStr">
        <is>
          <t>Negativo</t>
        </is>
      </c>
      <c r="F2126" s="134" t="n">
        <v>44742</v>
      </c>
      <c r="G2126" t="n">
        <v>0</v>
      </c>
      <c r="H2126" t="n">
        <v>200</v>
      </c>
      <c r="I2126" t="inlineStr">
        <is>
          <t>434-2022-06-30</t>
        </is>
      </c>
    </row>
    <row r="2127">
      <c r="A2127" t="n">
        <v>434</v>
      </c>
      <c r="B2127" t="inlineStr">
        <is>
          <t>Generación de Residuos Peligrosos Mensual</t>
        </is>
      </c>
      <c r="C2127" t="inlineStr">
        <is>
          <t>GESTIÓN AMBIENTAL</t>
        </is>
      </c>
      <c r="D2127" t="inlineStr">
        <is>
          <t>Mensual</t>
        </is>
      </c>
      <c r="E2127" t="inlineStr">
        <is>
          <t>Negativo</t>
        </is>
      </c>
      <c r="F2127" s="134" t="n">
        <v>44773</v>
      </c>
      <c r="G2127" t="n">
        <v>0</v>
      </c>
      <c r="H2127" t="n">
        <v>200</v>
      </c>
      <c r="I2127" t="inlineStr">
        <is>
          <t>434-2022-07-31</t>
        </is>
      </c>
    </row>
    <row r="2128">
      <c r="A2128" t="n">
        <v>434</v>
      </c>
      <c r="B2128" t="inlineStr">
        <is>
          <t>Generación de Residuos Peligrosos Mensual</t>
        </is>
      </c>
      <c r="C2128" t="inlineStr">
        <is>
          <t>GESTIÓN AMBIENTAL</t>
        </is>
      </c>
      <c r="D2128" t="inlineStr">
        <is>
          <t>Mensual</t>
        </is>
      </c>
      <c r="E2128" t="inlineStr">
        <is>
          <t>Negativo</t>
        </is>
      </c>
      <c r="F2128" s="134" t="n">
        <v>44804</v>
      </c>
      <c r="G2128" t="n">
        <v>0</v>
      </c>
      <c r="H2128" t="n">
        <v>200</v>
      </c>
      <c r="I2128" t="inlineStr">
        <is>
          <t>434-2022-08-31</t>
        </is>
      </c>
    </row>
    <row r="2129">
      <c r="A2129" t="n">
        <v>434</v>
      </c>
      <c r="B2129" t="inlineStr">
        <is>
          <t>Generación de Residuos Peligrosos Mensual</t>
        </is>
      </c>
      <c r="C2129" t="inlineStr">
        <is>
          <t>GESTIÓN AMBIENTAL</t>
        </is>
      </c>
      <c r="D2129" t="inlineStr">
        <is>
          <t>Mensual</t>
        </is>
      </c>
      <c r="E2129" t="inlineStr">
        <is>
          <t>Negativo</t>
        </is>
      </c>
      <c r="F2129" s="134" t="n">
        <v>44834</v>
      </c>
      <c r="G2129" t="n">
        <v>0</v>
      </c>
      <c r="H2129" t="n">
        <v>200</v>
      </c>
      <c r="I2129" t="inlineStr">
        <is>
          <t>434-2022-09-30</t>
        </is>
      </c>
    </row>
    <row r="2130">
      <c r="A2130" t="n">
        <v>434</v>
      </c>
      <c r="B2130" t="inlineStr">
        <is>
          <t>Generación de Residuos Peligrosos Mensual</t>
        </is>
      </c>
      <c r="C2130" t="inlineStr">
        <is>
          <t>GESTIÓN AMBIENTAL</t>
        </is>
      </c>
      <c r="D2130" t="inlineStr">
        <is>
          <t>Mensual</t>
        </is>
      </c>
      <c r="E2130" t="inlineStr">
        <is>
          <t>Negativo</t>
        </is>
      </c>
      <c r="F2130" s="134" t="n">
        <v>44865</v>
      </c>
      <c r="G2130" t="n">
        <v>0</v>
      </c>
      <c r="H2130" t="n">
        <v>200</v>
      </c>
      <c r="I2130" t="inlineStr">
        <is>
          <t>434-2022-10-31</t>
        </is>
      </c>
    </row>
    <row r="2131">
      <c r="A2131" t="n">
        <v>434</v>
      </c>
      <c r="B2131" t="inlineStr">
        <is>
          <t>Generación de Residuos Peligrosos Mensual</t>
        </is>
      </c>
      <c r="C2131" t="inlineStr">
        <is>
          <t>GESTIÓN AMBIENTAL</t>
        </is>
      </c>
      <c r="D2131" t="inlineStr">
        <is>
          <t>Mensual</t>
        </is>
      </c>
      <c r="E2131" t="inlineStr">
        <is>
          <t>Negativo</t>
        </is>
      </c>
      <c r="F2131" s="134" t="n">
        <v>44895</v>
      </c>
      <c r="G2131" t="n">
        <v>0</v>
      </c>
      <c r="H2131" t="n">
        <v>200</v>
      </c>
      <c r="I2131" t="inlineStr">
        <is>
          <t>434-2022-11-30</t>
        </is>
      </c>
    </row>
    <row r="2132">
      <c r="A2132" t="n">
        <v>434</v>
      </c>
      <c r="B2132" t="inlineStr">
        <is>
          <t>Generación de Residuos Peligrosos Mensual</t>
        </is>
      </c>
      <c r="C2132" t="inlineStr">
        <is>
          <t>GESTIÓN AMBIENTAL</t>
        </is>
      </c>
      <c r="D2132" t="inlineStr">
        <is>
          <t>Mensual</t>
        </is>
      </c>
      <c r="E2132" t="inlineStr">
        <is>
          <t>Negativo</t>
        </is>
      </c>
      <c r="F2132" s="134" t="n">
        <v>44926</v>
      </c>
      <c r="G2132" t="n">
        <v>0</v>
      </c>
      <c r="H2132" t="n">
        <v>200</v>
      </c>
      <c r="I2132" t="inlineStr">
        <is>
          <t>434-2022-12-31</t>
        </is>
      </c>
    </row>
    <row r="2133">
      <c r="A2133" t="n">
        <v>434</v>
      </c>
      <c r="B2133" t="inlineStr">
        <is>
          <t>Generación de Residuos Peligrosos Mensual</t>
        </is>
      </c>
      <c r="C2133" t="inlineStr">
        <is>
          <t>GESTIÓN AMBIENTAL</t>
        </is>
      </c>
      <c r="D2133" t="inlineStr">
        <is>
          <t>Mensual</t>
        </is>
      </c>
      <c r="E2133" t="inlineStr">
        <is>
          <t>Negativo</t>
        </is>
      </c>
      <c r="F2133" s="134" t="n">
        <v>44957</v>
      </c>
      <c r="G2133" t="n">
        <v>7</v>
      </c>
      <c r="H2133" t="n">
        <v>200</v>
      </c>
      <c r="I2133" t="inlineStr">
        <is>
          <t>434-2023-01-31</t>
        </is>
      </c>
    </row>
    <row r="2134">
      <c r="A2134" t="n">
        <v>434</v>
      </c>
      <c r="B2134" t="inlineStr">
        <is>
          <t>Generación de Residuos Peligrosos Mensual</t>
        </is>
      </c>
      <c r="C2134" t="inlineStr">
        <is>
          <t>GESTIÓN AMBIENTAL</t>
        </is>
      </c>
      <c r="D2134" t="inlineStr">
        <is>
          <t>Mensual</t>
        </is>
      </c>
      <c r="E2134" t="inlineStr">
        <is>
          <t>Negativo</t>
        </is>
      </c>
      <c r="F2134" s="134" t="n">
        <v>44985</v>
      </c>
      <c r="G2134" t="n">
        <v>0</v>
      </c>
      <c r="H2134" t="n">
        <v>200</v>
      </c>
      <c r="I2134" t="inlineStr">
        <is>
          <t>434-2023-02-28</t>
        </is>
      </c>
    </row>
    <row r="2135">
      <c r="A2135" t="n">
        <v>434</v>
      </c>
      <c r="B2135" t="inlineStr">
        <is>
          <t>Generación de Residuos Peligrosos Mensual</t>
        </is>
      </c>
      <c r="C2135" t="inlineStr">
        <is>
          <t>GESTIÓN AMBIENTAL</t>
        </is>
      </c>
      <c r="D2135" t="inlineStr">
        <is>
          <t>Mensual</t>
        </is>
      </c>
      <c r="E2135" t="inlineStr">
        <is>
          <t>Negativo</t>
        </is>
      </c>
      <c r="F2135" s="134" t="n">
        <v>45016</v>
      </c>
      <c r="G2135" t="n">
        <v>1</v>
      </c>
      <c r="H2135" t="n">
        <v>200</v>
      </c>
      <c r="I2135" t="inlineStr">
        <is>
          <t>434-2023-03-31</t>
        </is>
      </c>
    </row>
    <row r="2136">
      <c r="A2136" t="n">
        <v>434</v>
      </c>
      <c r="B2136" t="inlineStr">
        <is>
          <t>Generación de Residuos Peligrosos Mensual</t>
        </is>
      </c>
      <c r="C2136" t="inlineStr">
        <is>
          <t>GESTIÓN AMBIENTAL</t>
        </is>
      </c>
      <c r="D2136" t="inlineStr">
        <is>
          <t>Mensual</t>
        </is>
      </c>
      <c r="E2136" t="inlineStr">
        <is>
          <t>Negativo</t>
        </is>
      </c>
      <c r="F2136" s="134" t="n">
        <v>45046</v>
      </c>
      <c r="G2136" t="n">
        <v>0.8</v>
      </c>
      <c r="H2136" t="n">
        <v>200</v>
      </c>
      <c r="I2136" t="inlineStr">
        <is>
          <t>434-2023-04-30</t>
        </is>
      </c>
    </row>
    <row r="2137">
      <c r="A2137" t="n">
        <v>434</v>
      </c>
      <c r="B2137" t="inlineStr">
        <is>
          <t>Generación de Residuos Peligrosos Mensual</t>
        </is>
      </c>
      <c r="C2137" t="inlineStr">
        <is>
          <t>GESTIÓN AMBIENTAL</t>
        </is>
      </c>
      <c r="D2137" t="inlineStr">
        <is>
          <t>Mensual</t>
        </is>
      </c>
      <c r="E2137" t="inlineStr">
        <is>
          <t>Negativo</t>
        </is>
      </c>
      <c r="F2137" s="134" t="n">
        <v>45077</v>
      </c>
      <c r="G2137" t="n">
        <v>4.6</v>
      </c>
      <c r="H2137" t="n">
        <v>200</v>
      </c>
      <c r="I2137" t="inlineStr">
        <is>
          <t>434-2023-05-31</t>
        </is>
      </c>
    </row>
    <row r="2138">
      <c r="A2138" t="n">
        <v>434</v>
      </c>
      <c r="B2138" t="inlineStr">
        <is>
          <t>Generación de Residuos Peligrosos Mensual</t>
        </is>
      </c>
      <c r="C2138" t="inlineStr">
        <is>
          <t>GESTIÓN AMBIENTAL</t>
        </is>
      </c>
      <c r="D2138" t="inlineStr">
        <is>
          <t>Mensual</t>
        </is>
      </c>
      <c r="E2138" t="inlineStr">
        <is>
          <t>Negativo</t>
        </is>
      </c>
      <c r="F2138" s="134" t="n">
        <v>45107</v>
      </c>
      <c r="G2138" t="n">
        <v>5.1</v>
      </c>
      <c r="H2138" t="n">
        <v>200</v>
      </c>
      <c r="I2138" t="inlineStr">
        <is>
          <t>434-2023-06-30</t>
        </is>
      </c>
    </row>
    <row r="2139">
      <c r="A2139" t="n">
        <v>434</v>
      </c>
      <c r="B2139" t="inlineStr">
        <is>
          <t>Generación de Residuos Peligrosos Mensual</t>
        </is>
      </c>
      <c r="C2139" t="inlineStr">
        <is>
          <t>GESTIÓN AMBIENTAL</t>
        </is>
      </c>
      <c r="D2139" t="inlineStr">
        <is>
          <t>Mensual</t>
        </is>
      </c>
      <c r="E2139" t="inlineStr">
        <is>
          <t>Negativo</t>
        </is>
      </c>
      <c r="F2139" s="134" t="n">
        <v>45138</v>
      </c>
      <c r="G2139" t="n">
        <v>18.9</v>
      </c>
      <c r="H2139" t="n">
        <v>200</v>
      </c>
      <c r="I2139" t="inlineStr">
        <is>
          <t>434-2023-07-31</t>
        </is>
      </c>
    </row>
    <row r="2140">
      <c r="A2140" t="n">
        <v>434</v>
      </c>
      <c r="B2140" t="inlineStr">
        <is>
          <t>Generación de Residuos Peligrosos Mensual</t>
        </is>
      </c>
      <c r="C2140" t="inlineStr">
        <is>
          <t>GESTIÓN AMBIENTAL</t>
        </is>
      </c>
      <c r="D2140" t="inlineStr">
        <is>
          <t>Mensual</t>
        </is>
      </c>
      <c r="E2140" t="inlineStr">
        <is>
          <t>Negativo</t>
        </is>
      </c>
      <c r="F2140" s="134" t="n">
        <v>45169</v>
      </c>
      <c r="G2140" t="n">
        <v>20.9</v>
      </c>
      <c r="H2140" t="n">
        <v>200</v>
      </c>
      <c r="I2140" t="inlineStr">
        <is>
          <t>434-2023-08-31</t>
        </is>
      </c>
    </row>
    <row r="2141">
      <c r="A2141" t="n">
        <v>434</v>
      </c>
      <c r="B2141" t="inlineStr">
        <is>
          <t>Generación de Residuos Peligrosos Mensual</t>
        </is>
      </c>
      <c r="C2141" t="inlineStr">
        <is>
          <t>GESTIÓN AMBIENTAL</t>
        </is>
      </c>
      <c r="D2141" t="inlineStr">
        <is>
          <t>Mensual</t>
        </is>
      </c>
      <c r="E2141" t="inlineStr">
        <is>
          <t>Negativo</t>
        </is>
      </c>
      <c r="F2141" s="134" t="n">
        <v>45199</v>
      </c>
      <c r="G2141" t="n">
        <v>1803.72</v>
      </c>
      <c r="H2141" t="n">
        <v>200</v>
      </c>
      <c r="I2141" t="inlineStr">
        <is>
          <t>434-2023-09-30</t>
        </is>
      </c>
    </row>
    <row r="2142">
      <c r="A2142" t="n">
        <v>434</v>
      </c>
      <c r="B2142" t="inlineStr">
        <is>
          <t>Generación de Residuos Peligrosos Mensual</t>
        </is>
      </c>
      <c r="C2142" t="inlineStr">
        <is>
          <t>GESTIÓN AMBIENTAL</t>
        </is>
      </c>
      <c r="D2142" t="inlineStr">
        <is>
          <t>Mensual</t>
        </is>
      </c>
      <c r="E2142" t="inlineStr">
        <is>
          <t>Negativo</t>
        </is>
      </c>
      <c r="F2142" s="134" t="n">
        <v>45230</v>
      </c>
      <c r="G2142" t="n">
        <v>2.1</v>
      </c>
      <c r="H2142" t="n">
        <v>200</v>
      </c>
      <c r="I2142" t="inlineStr">
        <is>
          <t>434-2023-10-31</t>
        </is>
      </c>
    </row>
    <row r="2143">
      <c r="A2143" t="n">
        <v>434</v>
      </c>
      <c r="B2143" t="inlineStr">
        <is>
          <t>Generación de Residuos Peligrosos Mensual</t>
        </is>
      </c>
      <c r="C2143" t="inlineStr">
        <is>
          <t>GESTIÓN AMBIENTAL</t>
        </is>
      </c>
      <c r="D2143" t="inlineStr">
        <is>
          <t>Mensual</t>
        </is>
      </c>
      <c r="E2143" t="inlineStr">
        <is>
          <t>Negativo</t>
        </is>
      </c>
      <c r="F2143" s="134" t="n">
        <v>45260</v>
      </c>
      <c r="G2143" t="n">
        <v>14.31</v>
      </c>
      <c r="H2143" t="n">
        <v>200</v>
      </c>
      <c r="I2143" t="inlineStr">
        <is>
          <t>434-2023-11-30</t>
        </is>
      </c>
    </row>
    <row r="2144">
      <c r="A2144" t="n">
        <v>434</v>
      </c>
      <c r="B2144" t="inlineStr">
        <is>
          <t>Generación de Residuos Peligrosos Mensual</t>
        </is>
      </c>
      <c r="C2144" t="inlineStr">
        <is>
          <t>GESTIÓN AMBIENTAL</t>
        </is>
      </c>
      <c r="D2144" t="inlineStr">
        <is>
          <t>Mensual</t>
        </is>
      </c>
      <c r="E2144" t="inlineStr">
        <is>
          <t>Negativo</t>
        </is>
      </c>
      <c r="F2144" s="134" t="n">
        <v>45291</v>
      </c>
      <c r="G2144" t="n">
        <v>415.7</v>
      </c>
      <c r="H2144" t="n">
        <v>200</v>
      </c>
      <c r="I2144" t="inlineStr">
        <is>
          <t>434-2023-12-31</t>
        </is>
      </c>
    </row>
    <row r="2145">
      <c r="A2145" t="n">
        <v>434</v>
      </c>
      <c r="B2145" t="inlineStr">
        <is>
          <t>Generación de Residuos Peligrosos Mensual</t>
        </is>
      </c>
      <c r="C2145" t="inlineStr">
        <is>
          <t>GESTIÓN AMBIENTAL</t>
        </is>
      </c>
      <c r="D2145" t="inlineStr">
        <is>
          <t>Mensual</t>
        </is>
      </c>
      <c r="E2145" t="inlineStr">
        <is>
          <t>Negativo</t>
        </is>
      </c>
      <c r="F2145" s="134" t="n">
        <v>45322</v>
      </c>
      <c r="G2145" t="n">
        <v>9.65</v>
      </c>
      <c r="H2145" t="n">
        <v>200</v>
      </c>
      <c r="I2145" t="inlineStr">
        <is>
          <t>434-2024-01-31</t>
        </is>
      </c>
    </row>
    <row r="2146">
      <c r="A2146" t="n">
        <v>434</v>
      </c>
      <c r="B2146" t="inlineStr">
        <is>
          <t>Generación de Residuos Peligrosos Mensual</t>
        </is>
      </c>
      <c r="C2146" t="inlineStr">
        <is>
          <t>GESTIÓN AMBIENTAL</t>
        </is>
      </c>
      <c r="D2146" t="inlineStr">
        <is>
          <t>Mensual</t>
        </is>
      </c>
      <c r="E2146" t="inlineStr">
        <is>
          <t>Negativo</t>
        </is>
      </c>
      <c r="F2146" s="134" t="n">
        <v>45351</v>
      </c>
      <c r="G2146" t="n">
        <v>107.7</v>
      </c>
      <c r="H2146" t="n">
        <v>200</v>
      </c>
      <c r="I2146" t="inlineStr">
        <is>
          <t>434-2024-02-29</t>
        </is>
      </c>
    </row>
    <row r="2147">
      <c r="A2147" t="n">
        <v>434</v>
      </c>
      <c r="B2147" t="inlineStr">
        <is>
          <t>Generación de Residuos Peligrosos Mensual</t>
        </is>
      </c>
      <c r="C2147" t="inlineStr">
        <is>
          <t>GESTIÓN AMBIENTAL</t>
        </is>
      </c>
      <c r="D2147" t="inlineStr">
        <is>
          <t>Mensual</t>
        </is>
      </c>
      <c r="E2147" t="inlineStr">
        <is>
          <t>Negativo</t>
        </is>
      </c>
      <c r="F2147" s="134" t="n">
        <v>45382</v>
      </c>
      <c r="G2147" t="n">
        <v>22.02</v>
      </c>
      <c r="H2147" t="n">
        <v>200</v>
      </c>
      <c r="I2147" t="inlineStr">
        <is>
          <t>434-2024-03-31</t>
        </is>
      </c>
    </row>
    <row r="2148">
      <c r="A2148" t="n">
        <v>434</v>
      </c>
      <c r="B2148" t="inlineStr">
        <is>
          <t>Generación de Residuos Peligrosos Mensual</t>
        </is>
      </c>
      <c r="C2148" t="inlineStr">
        <is>
          <t>GESTIÓN AMBIENTAL</t>
        </is>
      </c>
      <c r="D2148" t="inlineStr">
        <is>
          <t>Mensual</t>
        </is>
      </c>
      <c r="E2148" t="inlineStr">
        <is>
          <t>Negativo</t>
        </is>
      </c>
      <c r="F2148" s="134" t="n">
        <v>45412</v>
      </c>
      <c r="G2148" t="n">
        <v>89.04000000000001</v>
      </c>
      <c r="H2148" t="n">
        <v>200</v>
      </c>
      <c r="I2148" t="inlineStr">
        <is>
          <t>434-2024-04-30</t>
        </is>
      </c>
    </row>
    <row r="2149">
      <c r="A2149" t="n">
        <v>434</v>
      </c>
      <c r="B2149" t="inlineStr">
        <is>
          <t>Generación de Residuos Peligrosos Mensual</t>
        </is>
      </c>
      <c r="C2149" t="inlineStr">
        <is>
          <t>GESTIÓN AMBIENTAL</t>
        </is>
      </c>
      <c r="D2149" t="inlineStr">
        <is>
          <t>Mensual</t>
        </is>
      </c>
      <c r="E2149" t="inlineStr">
        <is>
          <t>Negativo</t>
        </is>
      </c>
      <c r="F2149" s="134" t="n">
        <v>45443</v>
      </c>
      <c r="G2149" t="n">
        <v>42</v>
      </c>
      <c r="H2149" t="n">
        <v>200</v>
      </c>
      <c r="I2149" t="inlineStr">
        <is>
          <t>434-2024-05-31</t>
        </is>
      </c>
    </row>
    <row r="2150">
      <c r="A2150" t="n">
        <v>434</v>
      </c>
      <c r="B2150" t="inlineStr">
        <is>
          <t>Generación de Residuos Peligrosos Mensual</t>
        </is>
      </c>
      <c r="C2150" t="inlineStr">
        <is>
          <t>GESTIÓN AMBIENTAL</t>
        </is>
      </c>
      <c r="D2150" t="inlineStr">
        <is>
          <t>Mensual</t>
        </is>
      </c>
      <c r="E2150" t="inlineStr">
        <is>
          <t>Negativo</t>
        </is>
      </c>
      <c r="F2150" s="134" t="n">
        <v>45473</v>
      </c>
      <c r="G2150" t="n">
        <v>3219.1</v>
      </c>
      <c r="H2150" t="n">
        <v>200</v>
      </c>
      <c r="I2150" t="inlineStr">
        <is>
          <t>434-2024-06-30</t>
        </is>
      </c>
    </row>
    <row r="2151">
      <c r="A2151" t="n">
        <v>434</v>
      </c>
      <c r="B2151" t="inlineStr">
        <is>
          <t>Generación de Residuos Peligrosos Mensual</t>
        </is>
      </c>
      <c r="C2151" t="inlineStr">
        <is>
          <t>GESTIÓN AMBIENTAL</t>
        </is>
      </c>
      <c r="D2151" t="inlineStr">
        <is>
          <t>Mensual</t>
        </is>
      </c>
      <c r="E2151" t="inlineStr">
        <is>
          <t>Negativo</t>
        </is>
      </c>
      <c r="F2151" s="134" t="n">
        <v>45504</v>
      </c>
      <c r="G2151" t="n">
        <v>0</v>
      </c>
      <c r="H2151" t="n">
        <v>200</v>
      </c>
      <c r="I2151" t="inlineStr">
        <is>
          <t>434-2024-07-31</t>
        </is>
      </c>
    </row>
    <row r="2152">
      <c r="A2152" t="n">
        <v>434</v>
      </c>
      <c r="B2152" t="inlineStr">
        <is>
          <t>Generación de Residuos Peligrosos Mensual</t>
        </is>
      </c>
      <c r="C2152" t="inlineStr">
        <is>
          <t>GESTIÓN AMBIENTAL</t>
        </is>
      </c>
      <c r="D2152" t="inlineStr">
        <is>
          <t>Mensual</t>
        </is>
      </c>
      <c r="E2152" t="inlineStr">
        <is>
          <t>Negativo</t>
        </is>
      </c>
      <c r="F2152" s="134" t="n">
        <v>45535</v>
      </c>
      <c r="G2152" t="n">
        <v>855.1</v>
      </c>
      <c r="H2152" t="n">
        <v>200</v>
      </c>
      <c r="I2152" t="inlineStr">
        <is>
          <t>434-2024-08-31</t>
        </is>
      </c>
    </row>
    <row r="2153">
      <c r="A2153" t="n">
        <v>434</v>
      </c>
      <c r="B2153" t="inlineStr">
        <is>
          <t>Generación de Residuos Peligrosos Mensual</t>
        </is>
      </c>
      <c r="C2153" t="inlineStr">
        <is>
          <t>GESTIÓN AMBIENTAL</t>
        </is>
      </c>
      <c r="D2153" t="inlineStr">
        <is>
          <t>Mensual</t>
        </is>
      </c>
      <c r="E2153" t="inlineStr">
        <is>
          <t>Negativo</t>
        </is>
      </c>
      <c r="F2153" s="134" t="n">
        <v>45565</v>
      </c>
      <c r="G2153" t="n">
        <v>16.37</v>
      </c>
      <c r="H2153" t="n">
        <v>200</v>
      </c>
      <c r="I2153" t="inlineStr">
        <is>
          <t>434-2024-09-30</t>
        </is>
      </c>
    </row>
    <row r="2154">
      <c r="A2154" t="n">
        <v>434</v>
      </c>
      <c r="B2154" t="inlineStr">
        <is>
          <t>Generación de Residuos Peligrosos Mensual</t>
        </is>
      </c>
      <c r="C2154" t="inlineStr">
        <is>
          <t>GESTIÓN AMBIENTAL</t>
        </is>
      </c>
      <c r="D2154" t="inlineStr">
        <is>
          <t>Mensual</t>
        </is>
      </c>
      <c r="E2154" t="inlineStr">
        <is>
          <t>Negativo</t>
        </is>
      </c>
      <c r="F2154" s="134" t="n">
        <v>45596</v>
      </c>
      <c r="G2154" t="n">
        <v>992.38</v>
      </c>
      <c r="H2154" t="n">
        <v>200</v>
      </c>
      <c r="I2154" t="inlineStr">
        <is>
          <t>434-2024-10-31</t>
        </is>
      </c>
    </row>
    <row r="2155">
      <c r="A2155" t="n">
        <v>434</v>
      </c>
      <c r="B2155" t="inlineStr">
        <is>
          <t>Generación de Residuos Peligrosos Mensual</t>
        </is>
      </c>
      <c r="C2155" t="inlineStr">
        <is>
          <t>GESTIÓN AMBIENTAL</t>
        </is>
      </c>
      <c r="D2155" t="inlineStr">
        <is>
          <t>Mensual</t>
        </is>
      </c>
      <c r="E2155" t="inlineStr">
        <is>
          <t>Negativo</t>
        </is>
      </c>
      <c r="F2155" s="134" t="n">
        <v>45626</v>
      </c>
      <c r="G2155" t="n">
        <v>73.88</v>
      </c>
      <c r="H2155" t="n">
        <v>200</v>
      </c>
      <c r="I2155" t="inlineStr">
        <is>
          <t>434-2024-11-30</t>
        </is>
      </c>
    </row>
    <row r="2156">
      <c r="A2156" t="n">
        <v>434</v>
      </c>
      <c r="B2156" t="inlineStr">
        <is>
          <t>Generación de Residuos Peligrosos Mensual</t>
        </is>
      </c>
      <c r="C2156" t="inlineStr">
        <is>
          <t>GESTIÓN AMBIENTAL</t>
        </is>
      </c>
      <c r="D2156" t="inlineStr">
        <is>
          <t>Mensual</t>
        </is>
      </c>
      <c r="E2156" t="inlineStr">
        <is>
          <t>Negativo</t>
        </is>
      </c>
      <c r="F2156" s="134" t="n">
        <v>45657</v>
      </c>
      <c r="G2156" t="n">
        <v>0</v>
      </c>
      <c r="H2156" t="n">
        <v>200</v>
      </c>
      <c r="I2156" t="inlineStr">
        <is>
          <t>434-2024-12-31</t>
        </is>
      </c>
    </row>
    <row r="2157">
      <c r="A2157" t="n">
        <v>434</v>
      </c>
      <c r="B2157" t="inlineStr">
        <is>
          <t>Generación de Residuos Peligrosos Mensual</t>
        </is>
      </c>
      <c r="C2157" t="inlineStr">
        <is>
          <t>GESTIÓN AMBIENTAL</t>
        </is>
      </c>
      <c r="D2157" t="inlineStr">
        <is>
          <t>Mensual</t>
        </is>
      </c>
      <c r="E2157" t="inlineStr">
        <is>
          <t>Negativo</t>
        </is>
      </c>
      <c r="F2157" s="134" t="n">
        <v>45688</v>
      </c>
      <c r="G2157" t="n">
        <v>2072.47</v>
      </c>
      <c r="H2157" t="n">
        <v>200</v>
      </c>
      <c r="I2157" t="inlineStr">
        <is>
          <t>434-2025-01-31</t>
        </is>
      </c>
    </row>
    <row r="2158">
      <c r="A2158" t="n">
        <v>434</v>
      </c>
      <c r="B2158" t="inlineStr">
        <is>
          <t>Generación de Residuos Peligrosos Mensual</t>
        </is>
      </c>
      <c r="C2158" t="inlineStr">
        <is>
          <t>GESTIÓN AMBIENTAL</t>
        </is>
      </c>
      <c r="D2158" t="inlineStr">
        <is>
          <t>Mensual</t>
        </is>
      </c>
      <c r="E2158" t="inlineStr">
        <is>
          <t>Negativo</t>
        </is>
      </c>
      <c r="F2158" s="134" t="n">
        <v>45716</v>
      </c>
      <c r="G2158" t="n">
        <v>71.68000000000001</v>
      </c>
      <c r="H2158" t="n">
        <v>200</v>
      </c>
      <c r="I2158" t="inlineStr">
        <is>
          <t>434-2025-02-28</t>
        </is>
      </c>
    </row>
    <row r="2159">
      <c r="A2159" t="n">
        <v>434</v>
      </c>
      <c r="B2159" t="inlineStr">
        <is>
          <t>Generación de Residuos Peligrosos Mensual</t>
        </is>
      </c>
      <c r="C2159" t="inlineStr">
        <is>
          <t>GESTIÓN AMBIENTAL</t>
        </is>
      </c>
      <c r="D2159" t="inlineStr">
        <is>
          <t>Mensual</t>
        </is>
      </c>
      <c r="E2159" t="inlineStr">
        <is>
          <t>Negativo</t>
        </is>
      </c>
      <c r="F2159" s="134" t="n">
        <v>45747</v>
      </c>
      <c r="G2159" t="n">
        <v>53.29</v>
      </c>
      <c r="H2159" t="n">
        <v>200</v>
      </c>
      <c r="I2159" t="inlineStr">
        <is>
          <t>434-2025-03-31</t>
        </is>
      </c>
    </row>
    <row r="2160">
      <c r="A2160" t="n">
        <v>434</v>
      </c>
      <c r="B2160" t="inlineStr">
        <is>
          <t>Generación de Residuos Peligrosos Mensual</t>
        </is>
      </c>
      <c r="C2160" t="inlineStr">
        <is>
          <t>GESTIÓN AMBIENTAL</t>
        </is>
      </c>
      <c r="D2160" t="inlineStr">
        <is>
          <t>Mensual</t>
        </is>
      </c>
      <c r="E2160" t="inlineStr">
        <is>
          <t>Negativo</t>
        </is>
      </c>
      <c r="F2160" s="134" t="n">
        <v>45777</v>
      </c>
      <c r="G2160" t="n">
        <v>126.74</v>
      </c>
      <c r="H2160" t="n">
        <v>200</v>
      </c>
      <c r="I2160" t="inlineStr">
        <is>
          <t>434-2025-04-30</t>
        </is>
      </c>
    </row>
    <row r="2161">
      <c r="A2161" t="n">
        <v>434</v>
      </c>
      <c r="B2161" t="inlineStr">
        <is>
          <t>Generación de Residuos Peligrosos Mensual</t>
        </is>
      </c>
      <c r="C2161" t="inlineStr">
        <is>
          <t>GESTIÓN AMBIENTAL</t>
        </is>
      </c>
      <c r="D2161" t="inlineStr">
        <is>
          <t>Mensual</t>
        </is>
      </c>
      <c r="E2161" t="inlineStr">
        <is>
          <t>Negativo</t>
        </is>
      </c>
      <c r="F2161" s="134" t="n">
        <v>45808</v>
      </c>
      <c r="G2161" t="n">
        <v>12.6</v>
      </c>
      <c r="H2161" t="n">
        <v>200</v>
      </c>
      <c r="I2161" t="inlineStr">
        <is>
          <t>434-2025-05-31</t>
        </is>
      </c>
    </row>
    <row r="2162">
      <c r="A2162" t="n">
        <v>434</v>
      </c>
      <c r="B2162" t="inlineStr">
        <is>
          <t>Generación de Residuos Peligrosos Mensual</t>
        </is>
      </c>
      <c r="C2162" t="inlineStr">
        <is>
          <t>GESTIÓN AMBIENTAL</t>
        </is>
      </c>
      <c r="D2162" t="inlineStr">
        <is>
          <t>Mensual</t>
        </is>
      </c>
      <c r="E2162" t="inlineStr">
        <is>
          <t>Negativo</t>
        </is>
      </c>
      <c r="F2162" s="134" t="n">
        <v>45838</v>
      </c>
      <c r="G2162" t="n">
        <v>130.58</v>
      </c>
      <c r="H2162" t="n">
        <v>200</v>
      </c>
      <c r="I2162" t="inlineStr">
        <is>
          <t>434-2025-06-30</t>
        </is>
      </c>
    </row>
    <row r="2163">
      <c r="A2163" t="n">
        <v>434</v>
      </c>
      <c r="B2163" t="inlineStr">
        <is>
          <t>Generación de Residuos Peligrosos Mensual</t>
        </is>
      </c>
      <c r="C2163" t="inlineStr">
        <is>
          <t>GESTIÓN AMBIENTAL</t>
        </is>
      </c>
      <c r="D2163" t="inlineStr">
        <is>
          <t>Mensual</t>
        </is>
      </c>
      <c r="E2163" t="inlineStr">
        <is>
          <t>Negativo</t>
        </is>
      </c>
      <c r="F2163" s="134" t="n">
        <v>45869</v>
      </c>
      <c r="G2163" t="n">
        <v>312.11</v>
      </c>
      <c r="H2163" t="n">
        <v>200</v>
      </c>
      <c r="I2163" t="inlineStr">
        <is>
          <t>434-2025-07-31</t>
        </is>
      </c>
    </row>
    <row r="2164">
      <c r="A2164" t="n">
        <v>434</v>
      </c>
      <c r="B2164" t="inlineStr">
        <is>
          <t>Generación de Residuos Peligrosos Mensual</t>
        </is>
      </c>
      <c r="C2164" t="inlineStr">
        <is>
          <t>GESTIÓN AMBIENTAL</t>
        </is>
      </c>
      <c r="D2164" t="inlineStr">
        <is>
          <t>Mensual</t>
        </is>
      </c>
      <c r="E2164" t="inlineStr">
        <is>
          <t>Negativo</t>
        </is>
      </c>
      <c r="F2164" s="134" t="n">
        <v>45900</v>
      </c>
      <c r="G2164" t="n">
        <v>84.75</v>
      </c>
      <c r="H2164" t="n">
        <v>200</v>
      </c>
      <c r="I2164" t="inlineStr">
        <is>
          <t>434-2025-08-31</t>
        </is>
      </c>
    </row>
    <row r="2165">
      <c r="A2165" t="n">
        <v>434</v>
      </c>
      <c r="B2165" t="inlineStr">
        <is>
          <t>Generación de Residuos Peligrosos Mensual</t>
        </is>
      </c>
      <c r="C2165" t="inlineStr">
        <is>
          <t>GESTIÓN AMBIENTAL</t>
        </is>
      </c>
      <c r="D2165" t="inlineStr">
        <is>
          <t>Mensual</t>
        </is>
      </c>
      <c r="E2165" t="inlineStr">
        <is>
          <t>Negativo</t>
        </is>
      </c>
      <c r="F2165" s="134" t="n">
        <v>45930</v>
      </c>
      <c r="G2165" t="n">
        <v>109.73</v>
      </c>
      <c r="H2165" t="n">
        <v>200</v>
      </c>
      <c r="I2165" t="inlineStr">
        <is>
          <t>434-2025-09-30</t>
        </is>
      </c>
    </row>
    <row r="2166">
      <c r="A2166" t="n">
        <v>434</v>
      </c>
      <c r="B2166" t="inlineStr">
        <is>
          <t>Generación de Residuos Peligrosos Mensual</t>
        </is>
      </c>
      <c r="C2166" t="inlineStr">
        <is>
          <t>GESTIÓN AMBIENTAL</t>
        </is>
      </c>
      <c r="D2166" t="inlineStr">
        <is>
          <t>Mensual</t>
        </is>
      </c>
      <c r="E2166" t="inlineStr">
        <is>
          <t>Negativo</t>
        </is>
      </c>
      <c r="F2166" s="134" t="n">
        <v>45961</v>
      </c>
      <c r="G2166" t="n">
        <v>4524.46</v>
      </c>
      <c r="H2166" t="n">
        <v>200</v>
      </c>
      <c r="I2166" t="inlineStr">
        <is>
          <t>434-2025-10-31</t>
        </is>
      </c>
    </row>
    <row r="2167">
      <c r="A2167" t="n">
        <v>434</v>
      </c>
      <c r="B2167" t="inlineStr">
        <is>
          <t>Generación de Residuos Peligrosos Mensual</t>
        </is>
      </c>
      <c r="C2167" t="inlineStr">
        <is>
          <t>GESTIÓN AMBIENTAL</t>
        </is>
      </c>
      <c r="D2167" t="inlineStr">
        <is>
          <t>Mensual</t>
        </is>
      </c>
      <c r="E2167" t="inlineStr">
        <is>
          <t>Negativo</t>
        </is>
      </c>
      <c r="F2167" s="134" t="n">
        <v>45991</v>
      </c>
      <c r="G2167" t="n">
        <v>285.15</v>
      </c>
      <c r="H2167" t="n">
        <v>200</v>
      </c>
      <c r="I2167" t="inlineStr">
        <is>
          <t>434-2025-11-30</t>
        </is>
      </c>
    </row>
    <row r="2168">
      <c r="A2168" t="n">
        <v>434</v>
      </c>
      <c r="B2168" t="inlineStr">
        <is>
          <t>Generación de Residuos Peligrosos Mensual</t>
        </is>
      </c>
      <c r="C2168" t="inlineStr">
        <is>
          <t>GESTIÓN AMBIENTAL</t>
        </is>
      </c>
      <c r="D2168" t="inlineStr">
        <is>
          <t>Mensual</t>
        </is>
      </c>
      <c r="E2168" t="inlineStr">
        <is>
          <t>Negativo</t>
        </is>
      </c>
      <c r="F2168" s="134" t="n">
        <v>46022</v>
      </c>
      <c r="H2168" t="n">
        <v>200</v>
      </c>
      <c r="I2168" t="inlineStr">
        <is>
          <t>434-2025-12-31</t>
        </is>
      </c>
    </row>
    <row r="2169">
      <c r="A2169" t="n">
        <v>435</v>
      </c>
      <c r="B2169" t="inlineStr">
        <is>
          <t>Disminución de la Generación de Residuos Peligrosos per Cápita</t>
        </is>
      </c>
      <c r="C2169" t="inlineStr">
        <is>
          <t>GESTIÓN AMBIENTAL</t>
        </is>
      </c>
      <c r="D2169" t="inlineStr">
        <is>
          <t>Semestral</t>
        </is>
      </c>
      <c r="E2169" t="inlineStr">
        <is>
          <t>Positivo</t>
        </is>
      </c>
      <c r="F2169" s="134" t="n">
        <v>44651</v>
      </c>
      <c r="H2169" t="n">
        <v>100</v>
      </c>
      <c r="I2169" t="inlineStr">
        <is>
          <t>435-2022-03-31</t>
        </is>
      </c>
    </row>
    <row r="2170">
      <c r="A2170" t="n">
        <v>435</v>
      </c>
      <c r="B2170" t="inlineStr">
        <is>
          <t>Disminución de la Generación de Residuos Peligrosos per Cápita</t>
        </is>
      </c>
      <c r="C2170" t="inlineStr">
        <is>
          <t>GESTIÓN AMBIENTAL</t>
        </is>
      </c>
      <c r="D2170" t="inlineStr">
        <is>
          <t>Semestral</t>
        </is>
      </c>
      <c r="E2170" t="inlineStr">
        <is>
          <t>Positivo</t>
        </is>
      </c>
      <c r="F2170" s="134" t="n">
        <v>44742</v>
      </c>
      <c r="H2170" t="n">
        <v>100</v>
      </c>
      <c r="I2170" t="inlineStr">
        <is>
          <t>435-2022-06-30</t>
        </is>
      </c>
    </row>
    <row r="2171">
      <c r="A2171" t="n">
        <v>435</v>
      </c>
      <c r="B2171" t="inlineStr">
        <is>
          <t>Disminución de la Generación de Residuos Peligrosos per Cápita</t>
        </is>
      </c>
      <c r="C2171" t="inlineStr">
        <is>
          <t>GESTIÓN AMBIENTAL</t>
        </is>
      </c>
      <c r="D2171" t="inlineStr">
        <is>
          <t>Semestral</t>
        </is>
      </c>
      <c r="E2171" t="inlineStr">
        <is>
          <t>Positivo</t>
        </is>
      </c>
      <c r="F2171" s="134" t="n">
        <v>45107</v>
      </c>
      <c r="H2171" t="n">
        <v>100</v>
      </c>
      <c r="I2171" t="inlineStr">
        <is>
          <t>435-2023-06-30</t>
        </is>
      </c>
    </row>
    <row r="2172">
      <c r="A2172" t="n">
        <v>435</v>
      </c>
      <c r="B2172" t="inlineStr">
        <is>
          <t>Disminución de la Generación de Residuos Peligrosos per Cápita</t>
        </is>
      </c>
      <c r="C2172" t="inlineStr">
        <is>
          <t>GESTIÓN AMBIENTAL</t>
        </is>
      </c>
      <c r="D2172" t="inlineStr">
        <is>
          <t>Semestral</t>
        </is>
      </c>
      <c r="E2172" t="inlineStr">
        <is>
          <t>Positivo</t>
        </is>
      </c>
      <c r="F2172" s="134" t="n">
        <v>45291</v>
      </c>
      <c r="G2172" t="n">
        <v>-111.57</v>
      </c>
      <c r="H2172" t="n">
        <v>100</v>
      </c>
      <c r="I2172" t="inlineStr">
        <is>
          <t>435-2023-12-31</t>
        </is>
      </c>
    </row>
    <row r="2173">
      <c r="A2173" t="n">
        <v>435</v>
      </c>
      <c r="B2173" t="inlineStr">
        <is>
          <t>Disminución de la Generación de Residuos Peligrosos per Cápita</t>
        </is>
      </c>
      <c r="C2173" t="inlineStr">
        <is>
          <t>GESTIÓN AMBIENTAL</t>
        </is>
      </c>
      <c r="D2173" t="inlineStr">
        <is>
          <t>Semestral</t>
        </is>
      </c>
      <c r="E2173" t="inlineStr">
        <is>
          <t>Positivo</t>
        </is>
      </c>
      <c r="F2173" s="134" t="n">
        <v>45473</v>
      </c>
      <c r="G2173" t="n">
        <v>-20.67</v>
      </c>
      <c r="H2173" t="n">
        <v>100</v>
      </c>
      <c r="I2173" t="inlineStr">
        <is>
          <t>435-2024-06-30</t>
        </is>
      </c>
    </row>
    <row r="2174">
      <c r="A2174" t="n">
        <v>435</v>
      </c>
      <c r="B2174" t="inlineStr">
        <is>
          <t>Disminución de la Generación de Residuos Peligrosos per Cápita</t>
        </is>
      </c>
      <c r="C2174" t="inlineStr">
        <is>
          <t>GESTIÓN AMBIENTAL</t>
        </is>
      </c>
      <c r="D2174" t="inlineStr">
        <is>
          <t>Semestral</t>
        </is>
      </c>
      <c r="E2174" t="inlineStr">
        <is>
          <t>Positivo</t>
        </is>
      </c>
      <c r="F2174" s="134" t="n">
        <v>45657</v>
      </c>
      <c r="G2174" t="n">
        <v>71.09</v>
      </c>
      <c r="H2174" t="n">
        <v>100</v>
      </c>
      <c r="I2174" t="inlineStr">
        <is>
          <t>435-2024-12-31</t>
        </is>
      </c>
    </row>
    <row r="2175">
      <c r="A2175" t="n">
        <v>435</v>
      </c>
      <c r="B2175" t="inlineStr">
        <is>
          <t>Disminución de la Generación de Residuos Peligrosos per Cápita</t>
        </is>
      </c>
      <c r="C2175" t="inlineStr">
        <is>
          <t>GESTIÓN AMBIENTAL</t>
        </is>
      </c>
      <c r="D2175" t="inlineStr">
        <is>
          <t>Semestral</t>
        </is>
      </c>
      <c r="E2175" t="inlineStr">
        <is>
          <t>Positivo</t>
        </is>
      </c>
      <c r="F2175" s="134" t="n">
        <v>45838</v>
      </c>
      <c r="G2175" t="n">
        <v>96.09</v>
      </c>
      <c r="H2175" t="n">
        <v>100</v>
      </c>
      <c r="I2175" t="inlineStr">
        <is>
          <t>435-2025-06-30</t>
        </is>
      </c>
    </row>
    <row r="2176">
      <c r="A2176" t="n">
        <v>435</v>
      </c>
      <c r="B2176" t="inlineStr">
        <is>
          <t>Disminución de la Generación de Residuos Peligrosos per Cápita</t>
        </is>
      </c>
      <c r="C2176" t="inlineStr">
        <is>
          <t>GESTIÓN AMBIENTAL</t>
        </is>
      </c>
      <c r="D2176" t="inlineStr">
        <is>
          <t>Semestral</t>
        </is>
      </c>
      <c r="E2176" t="inlineStr">
        <is>
          <t>Positivo</t>
        </is>
      </c>
      <c r="F2176" s="134" t="n">
        <v>46022</v>
      </c>
      <c r="G2176" t="n">
        <v>-732.08</v>
      </c>
      <c r="H2176" t="n">
        <v>100</v>
      </c>
      <c r="I2176" t="inlineStr">
        <is>
          <t>435-2025-12-31</t>
        </is>
      </c>
    </row>
    <row r="2177">
      <c r="A2177" t="n">
        <v>436</v>
      </c>
      <c r="B2177" t="inlineStr">
        <is>
          <t>ANS documentos operativos</t>
        </is>
      </c>
      <c r="C2177" t="inlineStr">
        <is>
          <t>Gestión de calidad</t>
        </is>
      </c>
      <c r="D2177" t="inlineStr">
        <is>
          <t>Mensual</t>
        </is>
      </c>
      <c r="E2177" t="inlineStr">
        <is>
          <t>Negativo</t>
        </is>
      </c>
      <c r="F2177" s="134" t="n">
        <v>44592</v>
      </c>
      <c r="G2177" t="n">
        <v>0</v>
      </c>
      <c r="H2177" t="n">
        <v>14</v>
      </c>
      <c r="I2177" t="inlineStr">
        <is>
          <t>436-2022-01-31</t>
        </is>
      </c>
    </row>
    <row r="2178">
      <c r="A2178" t="n">
        <v>436</v>
      </c>
      <c r="B2178" t="inlineStr">
        <is>
          <t>ANS documentos operativos</t>
        </is>
      </c>
      <c r="C2178" t="inlineStr">
        <is>
          <t>Gestión de calidad</t>
        </is>
      </c>
      <c r="D2178" t="inlineStr">
        <is>
          <t>Mensual</t>
        </is>
      </c>
      <c r="E2178" t="inlineStr">
        <is>
          <t>Negativo</t>
        </is>
      </c>
      <c r="F2178" s="134" t="n">
        <v>44620</v>
      </c>
      <c r="G2178" t="n">
        <v>0</v>
      </c>
      <c r="H2178" t="n">
        <v>14</v>
      </c>
      <c r="I2178" t="inlineStr">
        <is>
          <t>436-2022-02-28</t>
        </is>
      </c>
    </row>
    <row r="2179">
      <c r="A2179" t="n">
        <v>436</v>
      </c>
      <c r="B2179" t="inlineStr">
        <is>
          <t>ANS documentos operativos</t>
        </is>
      </c>
      <c r="C2179" t="inlineStr">
        <is>
          <t>Gestión de calidad</t>
        </is>
      </c>
      <c r="D2179" t="inlineStr">
        <is>
          <t>Mensual</t>
        </is>
      </c>
      <c r="E2179" t="inlineStr">
        <is>
          <t>Negativo</t>
        </is>
      </c>
      <c r="F2179" s="134" t="n">
        <v>44651</v>
      </c>
      <c r="G2179" t="n">
        <v>0</v>
      </c>
      <c r="H2179" t="n">
        <v>14</v>
      </c>
      <c r="I2179" t="inlineStr">
        <is>
          <t>436-2022-03-31</t>
        </is>
      </c>
    </row>
    <row r="2180">
      <c r="A2180" t="n">
        <v>436</v>
      </c>
      <c r="B2180" t="inlineStr">
        <is>
          <t>ANS documentos operativos</t>
        </is>
      </c>
      <c r="C2180" t="inlineStr">
        <is>
          <t>Gestión de calidad</t>
        </is>
      </c>
      <c r="D2180" t="inlineStr">
        <is>
          <t>Mensual</t>
        </is>
      </c>
      <c r="E2180" t="inlineStr">
        <is>
          <t>Negativo</t>
        </is>
      </c>
      <c r="F2180" s="134" t="n">
        <v>44681</v>
      </c>
      <c r="G2180" t="n">
        <v>0</v>
      </c>
      <c r="H2180" t="n">
        <v>14</v>
      </c>
      <c r="I2180" t="inlineStr">
        <is>
          <t>436-2022-04-30</t>
        </is>
      </c>
    </row>
    <row r="2181">
      <c r="A2181" t="n">
        <v>436</v>
      </c>
      <c r="B2181" t="inlineStr">
        <is>
          <t>ANS documentos operativos</t>
        </is>
      </c>
      <c r="C2181" t="inlineStr">
        <is>
          <t>Gestión de calidad</t>
        </is>
      </c>
      <c r="D2181" t="inlineStr">
        <is>
          <t>Mensual</t>
        </is>
      </c>
      <c r="E2181" t="inlineStr">
        <is>
          <t>Negativo</t>
        </is>
      </c>
      <c r="F2181" s="134" t="n">
        <v>44712</v>
      </c>
      <c r="G2181" t="n">
        <v>0</v>
      </c>
      <c r="H2181" t="n">
        <v>14</v>
      </c>
      <c r="I2181" t="inlineStr">
        <is>
          <t>436-2022-05-31</t>
        </is>
      </c>
    </row>
    <row r="2182">
      <c r="A2182" t="n">
        <v>436</v>
      </c>
      <c r="B2182" t="inlineStr">
        <is>
          <t>ANS documentos operativos</t>
        </is>
      </c>
      <c r="C2182" t="inlineStr">
        <is>
          <t>Gestión de calidad</t>
        </is>
      </c>
      <c r="D2182" t="inlineStr">
        <is>
          <t>Mensual</t>
        </is>
      </c>
      <c r="E2182" t="inlineStr">
        <is>
          <t>Negativo</t>
        </is>
      </c>
      <c r="F2182" s="134" t="n">
        <v>44742</v>
      </c>
      <c r="G2182" t="n">
        <v>0</v>
      </c>
      <c r="H2182" t="n">
        <v>14</v>
      </c>
      <c r="I2182" t="inlineStr">
        <is>
          <t>436-2022-06-30</t>
        </is>
      </c>
    </row>
    <row r="2183">
      <c r="A2183" t="n">
        <v>436</v>
      </c>
      <c r="B2183" t="inlineStr">
        <is>
          <t>ANS documentos operativos</t>
        </is>
      </c>
      <c r="C2183" t="inlineStr">
        <is>
          <t>Gestión de calidad</t>
        </is>
      </c>
      <c r="D2183" t="inlineStr">
        <is>
          <t>Mensual</t>
        </is>
      </c>
      <c r="E2183" t="inlineStr">
        <is>
          <t>Negativo</t>
        </is>
      </c>
      <c r="F2183" s="134" t="n">
        <v>44773</v>
      </c>
      <c r="G2183" t="n">
        <v>0</v>
      </c>
      <c r="H2183" t="n">
        <v>14</v>
      </c>
      <c r="I2183" t="inlineStr">
        <is>
          <t>436-2022-07-31</t>
        </is>
      </c>
    </row>
    <row r="2184">
      <c r="A2184" t="n">
        <v>436</v>
      </c>
      <c r="B2184" t="inlineStr">
        <is>
          <t>ANS documentos operativos</t>
        </is>
      </c>
      <c r="C2184" t="inlineStr">
        <is>
          <t>Gestión de calidad</t>
        </is>
      </c>
      <c r="D2184" t="inlineStr">
        <is>
          <t>Mensual</t>
        </is>
      </c>
      <c r="E2184" t="inlineStr">
        <is>
          <t>Negativo</t>
        </is>
      </c>
      <c r="F2184" s="134" t="n">
        <v>44804</v>
      </c>
      <c r="G2184" t="n">
        <v>0</v>
      </c>
      <c r="H2184" t="n">
        <v>14</v>
      </c>
      <c r="I2184" t="inlineStr">
        <is>
          <t>436-2022-08-31</t>
        </is>
      </c>
    </row>
    <row r="2185">
      <c r="A2185" t="n">
        <v>436</v>
      </c>
      <c r="B2185" t="inlineStr">
        <is>
          <t>ANS documentos operativos</t>
        </is>
      </c>
      <c r="C2185" t="inlineStr">
        <is>
          <t>Gestión de calidad</t>
        </is>
      </c>
      <c r="D2185" t="inlineStr">
        <is>
          <t>Mensual</t>
        </is>
      </c>
      <c r="E2185" t="inlineStr">
        <is>
          <t>Negativo</t>
        </is>
      </c>
      <c r="F2185" s="134" t="n">
        <v>44834</v>
      </c>
      <c r="G2185" t="n">
        <v>0</v>
      </c>
      <c r="H2185" t="n">
        <v>14</v>
      </c>
      <c r="I2185" t="inlineStr">
        <is>
          <t>436-2022-09-30</t>
        </is>
      </c>
    </row>
    <row r="2186">
      <c r="A2186" t="n">
        <v>436</v>
      </c>
      <c r="B2186" t="inlineStr">
        <is>
          <t>ANS documentos operativos</t>
        </is>
      </c>
      <c r="C2186" t="inlineStr">
        <is>
          <t>Gestión de calidad</t>
        </is>
      </c>
      <c r="D2186" t="inlineStr">
        <is>
          <t>Mensual</t>
        </is>
      </c>
      <c r="E2186" t="inlineStr">
        <is>
          <t>Negativo</t>
        </is>
      </c>
      <c r="F2186" s="134" t="n">
        <v>44865</v>
      </c>
      <c r="G2186" t="n">
        <v>0</v>
      </c>
      <c r="H2186" t="n">
        <v>14</v>
      </c>
      <c r="I2186" t="inlineStr">
        <is>
          <t>436-2022-10-31</t>
        </is>
      </c>
    </row>
    <row r="2187">
      <c r="A2187" t="n">
        <v>436</v>
      </c>
      <c r="B2187" t="inlineStr">
        <is>
          <t>ANS documentos operativos</t>
        </is>
      </c>
      <c r="C2187" t="inlineStr">
        <is>
          <t>Gestión de calidad</t>
        </is>
      </c>
      <c r="D2187" t="inlineStr">
        <is>
          <t>Mensual</t>
        </is>
      </c>
      <c r="E2187" t="inlineStr">
        <is>
          <t>Negativo</t>
        </is>
      </c>
      <c r="F2187" s="134" t="n">
        <v>44895</v>
      </c>
      <c r="G2187" t="n">
        <v>0</v>
      </c>
      <c r="H2187" t="n">
        <v>14</v>
      </c>
      <c r="I2187" t="inlineStr">
        <is>
          <t>436-2022-11-30</t>
        </is>
      </c>
    </row>
    <row r="2188">
      <c r="A2188" t="n">
        <v>436</v>
      </c>
      <c r="B2188" t="inlineStr">
        <is>
          <t>ANS documentos operativos</t>
        </is>
      </c>
      <c r="C2188" t="inlineStr">
        <is>
          <t>Gestión de calidad</t>
        </is>
      </c>
      <c r="D2188" t="inlineStr">
        <is>
          <t>Mensual</t>
        </is>
      </c>
      <c r="E2188" t="inlineStr">
        <is>
          <t>Negativo</t>
        </is>
      </c>
      <c r="F2188" s="134" t="n">
        <v>44926</v>
      </c>
      <c r="G2188" t="n">
        <v>0</v>
      </c>
      <c r="H2188" t="n">
        <v>14</v>
      </c>
      <c r="I2188" t="inlineStr">
        <is>
          <t>436-2022-12-31</t>
        </is>
      </c>
    </row>
    <row r="2189">
      <c r="A2189" t="n">
        <v>436</v>
      </c>
      <c r="B2189" t="inlineStr">
        <is>
          <t>ANS documentos operativos</t>
        </is>
      </c>
      <c r="C2189" t="inlineStr">
        <is>
          <t>Gestión de calidad</t>
        </is>
      </c>
      <c r="D2189" t="inlineStr">
        <is>
          <t>Mensual</t>
        </is>
      </c>
      <c r="E2189" t="inlineStr">
        <is>
          <t>Negativo</t>
        </is>
      </c>
      <c r="F2189" s="134" t="n">
        <v>44957</v>
      </c>
      <c r="H2189" t="n">
        <v>14</v>
      </c>
      <c r="I2189" t="inlineStr">
        <is>
          <t>436-2023-01-31</t>
        </is>
      </c>
    </row>
    <row r="2190">
      <c r="A2190" t="n">
        <v>436</v>
      </c>
      <c r="B2190" t="inlineStr">
        <is>
          <t>ANS documentos operativos</t>
        </is>
      </c>
      <c r="C2190" t="inlineStr">
        <is>
          <t>Gestión de calidad</t>
        </is>
      </c>
      <c r="D2190" t="inlineStr">
        <is>
          <t>Mensual</t>
        </is>
      </c>
      <c r="E2190" t="inlineStr">
        <is>
          <t>Negativo</t>
        </is>
      </c>
      <c r="F2190" s="134" t="n">
        <v>44985</v>
      </c>
      <c r="H2190" t="n">
        <v>14</v>
      </c>
      <c r="I2190" t="inlineStr">
        <is>
          <t>436-2023-02-28</t>
        </is>
      </c>
    </row>
    <row r="2191">
      <c r="A2191" t="n">
        <v>436</v>
      </c>
      <c r="B2191" t="inlineStr">
        <is>
          <t>ANS documentos operativos</t>
        </is>
      </c>
      <c r="C2191" t="inlineStr">
        <is>
          <t>Gestión de calidad</t>
        </is>
      </c>
      <c r="D2191" t="inlineStr">
        <is>
          <t>Mensual</t>
        </is>
      </c>
      <c r="E2191" t="inlineStr">
        <is>
          <t>Negativo</t>
        </is>
      </c>
      <c r="F2191" s="134" t="n">
        <v>45016</v>
      </c>
      <c r="H2191" t="n">
        <v>14</v>
      </c>
      <c r="I2191" t="inlineStr">
        <is>
          <t>436-2023-03-31</t>
        </is>
      </c>
    </row>
    <row r="2192">
      <c r="A2192" t="n">
        <v>436</v>
      </c>
      <c r="B2192" t="inlineStr">
        <is>
          <t>ANS documentos operativos</t>
        </is>
      </c>
      <c r="C2192" t="inlineStr">
        <is>
          <t>Gestión de calidad</t>
        </is>
      </c>
      <c r="D2192" t="inlineStr">
        <is>
          <t>Mensual</t>
        </is>
      </c>
      <c r="E2192" t="inlineStr">
        <is>
          <t>Negativo</t>
        </is>
      </c>
      <c r="F2192" s="134" t="n">
        <v>45046</v>
      </c>
      <c r="H2192" t="n">
        <v>14</v>
      </c>
      <c r="I2192" t="inlineStr">
        <is>
          <t>436-2023-04-30</t>
        </is>
      </c>
    </row>
    <row r="2193">
      <c r="A2193" t="n">
        <v>436</v>
      </c>
      <c r="B2193" t="inlineStr">
        <is>
          <t>ANS documentos operativos</t>
        </is>
      </c>
      <c r="C2193" t="inlineStr">
        <is>
          <t>Gestión de calidad</t>
        </is>
      </c>
      <c r="D2193" t="inlineStr">
        <is>
          <t>Mensual</t>
        </is>
      </c>
      <c r="E2193" t="inlineStr">
        <is>
          <t>Negativo</t>
        </is>
      </c>
      <c r="F2193" s="134" t="n">
        <v>45077</v>
      </c>
      <c r="H2193" t="n">
        <v>14</v>
      </c>
      <c r="I2193" t="inlineStr">
        <is>
          <t>436-2023-05-31</t>
        </is>
      </c>
    </row>
    <row r="2194">
      <c r="A2194" t="n">
        <v>436</v>
      </c>
      <c r="B2194" t="inlineStr">
        <is>
          <t>ANS documentos operativos</t>
        </is>
      </c>
      <c r="C2194" t="inlineStr">
        <is>
          <t>Gestión de calidad</t>
        </is>
      </c>
      <c r="D2194" t="inlineStr">
        <is>
          <t>Mensual</t>
        </is>
      </c>
      <c r="E2194" t="inlineStr">
        <is>
          <t>Negativo</t>
        </is>
      </c>
      <c r="F2194" s="134" t="n">
        <v>45107</v>
      </c>
      <c r="H2194" t="n">
        <v>14</v>
      </c>
      <c r="I2194" t="inlineStr">
        <is>
          <t>436-2023-06-30</t>
        </is>
      </c>
    </row>
    <row r="2195">
      <c r="A2195" t="n">
        <v>436</v>
      </c>
      <c r="B2195" t="inlineStr">
        <is>
          <t>ANS documentos operativos</t>
        </is>
      </c>
      <c r="C2195" t="inlineStr">
        <is>
          <t>Gestión de calidad</t>
        </is>
      </c>
      <c r="D2195" t="inlineStr">
        <is>
          <t>Mensual</t>
        </is>
      </c>
      <c r="E2195" t="inlineStr">
        <is>
          <t>Negativo</t>
        </is>
      </c>
      <c r="F2195" s="134" t="n">
        <v>45138</v>
      </c>
      <c r="G2195" t="n">
        <v>11.7</v>
      </c>
      <c r="H2195" t="n">
        <v>21</v>
      </c>
      <c r="I2195" t="inlineStr">
        <is>
          <t>436-2023-07-31</t>
        </is>
      </c>
    </row>
    <row r="2196">
      <c r="A2196" t="n">
        <v>436</v>
      </c>
      <c r="B2196" t="inlineStr">
        <is>
          <t>ANS documentos operativos</t>
        </is>
      </c>
      <c r="C2196" t="inlineStr">
        <is>
          <t>Gestión de calidad</t>
        </is>
      </c>
      <c r="D2196" t="inlineStr">
        <is>
          <t>Mensual</t>
        </is>
      </c>
      <c r="E2196" t="inlineStr">
        <is>
          <t>Negativo</t>
        </is>
      </c>
      <c r="F2196" s="134" t="n">
        <v>45169</v>
      </c>
      <c r="G2196" t="n">
        <v>8.699999999999999</v>
      </c>
      <c r="H2196" t="n">
        <v>21</v>
      </c>
      <c r="I2196" t="inlineStr">
        <is>
          <t>436-2023-08-31</t>
        </is>
      </c>
    </row>
    <row r="2197">
      <c r="A2197" t="n">
        <v>436</v>
      </c>
      <c r="B2197" t="inlineStr">
        <is>
          <t>ANS documentos operativos</t>
        </is>
      </c>
      <c r="C2197" t="inlineStr">
        <is>
          <t>Gestión de calidad</t>
        </is>
      </c>
      <c r="D2197" t="inlineStr">
        <is>
          <t>Mensual</t>
        </is>
      </c>
      <c r="E2197" t="inlineStr">
        <is>
          <t>Negativo</t>
        </is>
      </c>
      <c r="F2197" s="134" t="n">
        <v>45199</v>
      </c>
      <c r="G2197" t="n">
        <v>17.3</v>
      </c>
      <c r="H2197" t="n">
        <v>21</v>
      </c>
      <c r="I2197" t="inlineStr">
        <is>
          <t>436-2023-09-30</t>
        </is>
      </c>
    </row>
    <row r="2198">
      <c r="A2198" t="n">
        <v>436</v>
      </c>
      <c r="B2198" t="inlineStr">
        <is>
          <t>ANS documentos operativos</t>
        </is>
      </c>
      <c r="C2198" t="inlineStr">
        <is>
          <t>Gestión de calidad</t>
        </is>
      </c>
      <c r="D2198" t="inlineStr">
        <is>
          <t>Mensual</t>
        </is>
      </c>
      <c r="E2198" t="inlineStr">
        <is>
          <t>Negativo</t>
        </is>
      </c>
      <c r="F2198" s="134" t="n">
        <v>45230</v>
      </c>
      <c r="G2198" t="n">
        <v>5.1</v>
      </c>
      <c r="H2198" t="n">
        <v>21</v>
      </c>
      <c r="I2198" t="inlineStr">
        <is>
          <t>436-2023-10-31</t>
        </is>
      </c>
    </row>
    <row r="2199">
      <c r="A2199" t="n">
        <v>436</v>
      </c>
      <c r="B2199" t="inlineStr">
        <is>
          <t>ANS documentos operativos</t>
        </is>
      </c>
      <c r="C2199" t="inlineStr">
        <is>
          <t>Gestión de calidad</t>
        </is>
      </c>
      <c r="D2199" t="inlineStr">
        <is>
          <t>Mensual</t>
        </is>
      </c>
      <c r="E2199" t="inlineStr">
        <is>
          <t>Negativo</t>
        </is>
      </c>
      <c r="F2199" s="134" t="n">
        <v>45260</v>
      </c>
      <c r="G2199" t="n">
        <v>10.91</v>
      </c>
      <c r="H2199" t="n">
        <v>21</v>
      </c>
      <c r="I2199" t="inlineStr">
        <is>
          <t>436-2023-11-30</t>
        </is>
      </c>
    </row>
    <row r="2200">
      <c r="A2200" t="n">
        <v>436</v>
      </c>
      <c r="B2200" t="inlineStr">
        <is>
          <t>ANS documentos operativos</t>
        </is>
      </c>
      <c r="C2200" t="inlineStr">
        <is>
          <t>Gestión de calidad</t>
        </is>
      </c>
      <c r="D2200" t="inlineStr">
        <is>
          <t>Mensual</t>
        </is>
      </c>
      <c r="E2200" t="inlineStr">
        <is>
          <t>Negativo</t>
        </is>
      </c>
      <c r="F2200" s="134" t="n">
        <v>45291</v>
      </c>
      <c r="G2200" t="n">
        <v>12.7</v>
      </c>
      <c r="H2200" t="n">
        <v>21</v>
      </c>
      <c r="I2200" t="inlineStr">
        <is>
          <t>436-2023-12-31</t>
        </is>
      </c>
    </row>
    <row r="2201">
      <c r="A2201" t="n">
        <v>436</v>
      </c>
      <c r="B2201" t="inlineStr">
        <is>
          <t>ANS documentos operativos</t>
        </is>
      </c>
      <c r="C2201" t="inlineStr">
        <is>
          <t>Gestión de calidad</t>
        </is>
      </c>
      <c r="D2201" t="inlineStr">
        <is>
          <t>Mensual</t>
        </is>
      </c>
      <c r="E2201" t="inlineStr">
        <is>
          <t>Negativo</t>
        </is>
      </c>
      <c r="F2201" s="134" t="n">
        <v>45322</v>
      </c>
      <c r="G2201" t="n">
        <v>9.699999999999999</v>
      </c>
      <c r="H2201" t="n">
        <v>14</v>
      </c>
      <c r="I2201" t="inlineStr">
        <is>
          <t>436-2024-01-31</t>
        </is>
      </c>
    </row>
    <row r="2202">
      <c r="A2202" t="n">
        <v>436</v>
      </c>
      <c r="B2202" t="inlineStr">
        <is>
          <t>ANS documentos operativos</t>
        </is>
      </c>
      <c r="C2202" t="inlineStr">
        <is>
          <t>Gestión de calidad</t>
        </is>
      </c>
      <c r="D2202" t="inlineStr">
        <is>
          <t>Mensual</t>
        </is>
      </c>
      <c r="E2202" t="inlineStr">
        <is>
          <t>Negativo</t>
        </is>
      </c>
      <c r="F2202" s="134" t="n">
        <v>45351</v>
      </c>
      <c r="G2202" t="n">
        <v>13.5</v>
      </c>
      <c r="H2202" t="n">
        <v>14</v>
      </c>
      <c r="I2202" t="inlineStr">
        <is>
          <t>436-2024-02-29</t>
        </is>
      </c>
    </row>
    <row r="2203">
      <c r="A2203" t="n">
        <v>436</v>
      </c>
      <c r="B2203" t="inlineStr">
        <is>
          <t>ANS documentos operativos</t>
        </is>
      </c>
      <c r="C2203" t="inlineStr">
        <is>
          <t>Gestión de calidad</t>
        </is>
      </c>
      <c r="D2203" t="inlineStr">
        <is>
          <t>Mensual</t>
        </is>
      </c>
      <c r="E2203" t="inlineStr">
        <is>
          <t>Negativo</t>
        </is>
      </c>
      <c r="F2203" s="134" t="n">
        <v>45382</v>
      </c>
      <c r="G2203" t="n">
        <v>15.7</v>
      </c>
      <c r="H2203" t="n">
        <v>14</v>
      </c>
      <c r="I2203" t="inlineStr">
        <is>
          <t>436-2024-03-31</t>
        </is>
      </c>
    </row>
    <row r="2204">
      <c r="A2204" t="n">
        <v>436</v>
      </c>
      <c r="B2204" t="inlineStr">
        <is>
          <t>ANS documentos operativos</t>
        </is>
      </c>
      <c r="C2204" t="inlineStr">
        <is>
          <t>Gestión de calidad</t>
        </is>
      </c>
      <c r="D2204" t="inlineStr">
        <is>
          <t>Mensual</t>
        </is>
      </c>
      <c r="E2204" t="inlineStr">
        <is>
          <t>Negativo</t>
        </is>
      </c>
      <c r="F2204" s="134" t="n">
        <v>45412</v>
      </c>
      <c r="G2204" t="n">
        <v>11.1</v>
      </c>
      <c r="H2204" t="n">
        <v>14</v>
      </c>
      <c r="I2204" t="inlineStr">
        <is>
          <t>436-2024-04-30</t>
        </is>
      </c>
    </row>
    <row r="2205">
      <c r="A2205" t="n">
        <v>436</v>
      </c>
      <c r="B2205" t="inlineStr">
        <is>
          <t>ANS documentos operativos</t>
        </is>
      </c>
      <c r="C2205" t="inlineStr">
        <is>
          <t>Gestión de calidad</t>
        </is>
      </c>
      <c r="D2205" t="inlineStr">
        <is>
          <t>Mensual</t>
        </is>
      </c>
      <c r="E2205" t="inlineStr">
        <is>
          <t>Negativo</t>
        </is>
      </c>
      <c r="F2205" s="134" t="n">
        <v>45443</v>
      </c>
      <c r="G2205" t="n">
        <v>10.6</v>
      </c>
      <c r="H2205" t="n">
        <v>14</v>
      </c>
      <c r="I2205" t="inlineStr">
        <is>
          <t>436-2024-05-31</t>
        </is>
      </c>
    </row>
    <row r="2206">
      <c r="A2206" t="n">
        <v>436</v>
      </c>
      <c r="B2206" t="inlineStr">
        <is>
          <t>ANS documentos operativos</t>
        </is>
      </c>
      <c r="C2206" t="inlineStr">
        <is>
          <t>Gestión de calidad</t>
        </is>
      </c>
      <c r="D2206" t="inlineStr">
        <is>
          <t>Mensual</t>
        </is>
      </c>
      <c r="E2206" t="inlineStr">
        <is>
          <t>Negativo</t>
        </is>
      </c>
      <c r="F2206" s="134" t="n">
        <v>45473</v>
      </c>
      <c r="G2206" t="n">
        <v>8.800000000000001</v>
      </c>
      <c r="H2206" t="n">
        <v>14</v>
      </c>
      <c r="I2206" t="inlineStr">
        <is>
          <t>436-2024-06-30</t>
        </is>
      </c>
    </row>
    <row r="2207">
      <c r="A2207" t="n">
        <v>436</v>
      </c>
      <c r="B2207" t="inlineStr">
        <is>
          <t>ANS documentos operativos</t>
        </is>
      </c>
      <c r="C2207" t="inlineStr">
        <is>
          <t>Gestión de calidad</t>
        </is>
      </c>
      <c r="D2207" t="inlineStr">
        <is>
          <t>Mensual</t>
        </is>
      </c>
      <c r="E2207" t="inlineStr">
        <is>
          <t>Negativo</t>
        </is>
      </c>
      <c r="F2207" s="134" t="n">
        <v>45504</v>
      </c>
      <c r="G2207" t="n">
        <v>9.4</v>
      </c>
      <c r="H2207" t="n">
        <v>14</v>
      </c>
      <c r="I2207" t="inlineStr">
        <is>
          <t>436-2024-07-31</t>
        </is>
      </c>
    </row>
    <row r="2208">
      <c r="A2208" t="n">
        <v>436</v>
      </c>
      <c r="B2208" t="inlineStr">
        <is>
          <t>ANS documentos operativos</t>
        </is>
      </c>
      <c r="C2208" t="inlineStr">
        <is>
          <t>Gestión de calidad</t>
        </is>
      </c>
      <c r="D2208" t="inlineStr">
        <is>
          <t>Mensual</t>
        </is>
      </c>
      <c r="E2208" t="inlineStr">
        <is>
          <t>Negativo</t>
        </is>
      </c>
      <c r="F2208" s="134" t="n">
        <v>45535</v>
      </c>
      <c r="G2208" t="n">
        <v>8.5</v>
      </c>
      <c r="H2208" t="n">
        <v>14</v>
      </c>
      <c r="I2208" t="inlineStr">
        <is>
          <t>436-2024-08-31</t>
        </is>
      </c>
    </row>
    <row r="2209">
      <c r="A2209" t="n">
        <v>436</v>
      </c>
      <c r="B2209" t="inlineStr">
        <is>
          <t>ANS documentos operativos</t>
        </is>
      </c>
      <c r="C2209" t="inlineStr">
        <is>
          <t>Gestión de calidad</t>
        </is>
      </c>
      <c r="D2209" t="inlineStr">
        <is>
          <t>Mensual</t>
        </is>
      </c>
      <c r="E2209" t="inlineStr">
        <is>
          <t>Negativo</t>
        </is>
      </c>
      <c r="F2209" s="134" t="n">
        <v>45565</v>
      </c>
      <c r="G2209" t="n">
        <v>10.5</v>
      </c>
      <c r="H2209" t="n">
        <v>14</v>
      </c>
      <c r="I2209" t="inlineStr">
        <is>
          <t>436-2024-09-30</t>
        </is>
      </c>
    </row>
    <row r="2210">
      <c r="A2210" t="n">
        <v>436</v>
      </c>
      <c r="B2210" t="inlineStr">
        <is>
          <t>ANS documentos operativos</t>
        </is>
      </c>
      <c r="C2210" t="inlineStr">
        <is>
          <t>Gestión de calidad</t>
        </is>
      </c>
      <c r="D2210" t="inlineStr">
        <is>
          <t>Mensual</t>
        </is>
      </c>
      <c r="E2210" t="inlineStr">
        <is>
          <t>Negativo</t>
        </is>
      </c>
      <c r="F2210" s="134" t="n">
        <v>45596</v>
      </c>
      <c r="G2210" t="n">
        <v>8</v>
      </c>
      <c r="H2210" t="n">
        <v>14</v>
      </c>
      <c r="I2210" t="inlineStr">
        <is>
          <t>436-2024-10-31</t>
        </is>
      </c>
    </row>
    <row r="2211">
      <c r="A2211" t="n">
        <v>436</v>
      </c>
      <c r="B2211" t="inlineStr">
        <is>
          <t>ANS documentos operativos</t>
        </is>
      </c>
      <c r="C2211" t="inlineStr">
        <is>
          <t>Gestión de calidad</t>
        </is>
      </c>
      <c r="D2211" t="inlineStr">
        <is>
          <t>Mensual</t>
        </is>
      </c>
      <c r="E2211" t="inlineStr">
        <is>
          <t>Negativo</t>
        </is>
      </c>
      <c r="F2211" s="134" t="n">
        <v>45626</v>
      </c>
      <c r="G2211" t="n">
        <v>10</v>
      </c>
      <c r="H2211" t="n">
        <v>14</v>
      </c>
      <c r="I2211" t="inlineStr">
        <is>
          <t>436-2024-11-30</t>
        </is>
      </c>
    </row>
    <row r="2212">
      <c r="A2212" t="n">
        <v>436</v>
      </c>
      <c r="B2212" t="inlineStr">
        <is>
          <t>ANS documentos operativos</t>
        </is>
      </c>
      <c r="C2212" t="inlineStr">
        <is>
          <t>Gestión de calidad</t>
        </is>
      </c>
      <c r="D2212" t="inlineStr">
        <is>
          <t>Mensual</t>
        </is>
      </c>
      <c r="E2212" t="inlineStr">
        <is>
          <t>Negativo</t>
        </is>
      </c>
      <c r="F2212" s="134" t="n">
        <v>45657</v>
      </c>
      <c r="G2212" t="n">
        <v>16.97</v>
      </c>
      <c r="H2212" t="n">
        <v>14</v>
      </c>
      <c r="I2212" t="inlineStr">
        <is>
          <t>436-2024-12-31</t>
        </is>
      </c>
    </row>
    <row r="2213">
      <c r="A2213" t="n">
        <v>436</v>
      </c>
      <c r="B2213" t="inlineStr">
        <is>
          <t>ANS documentos operativos</t>
        </is>
      </c>
      <c r="C2213" t="inlineStr">
        <is>
          <t>Gestión de calidad</t>
        </is>
      </c>
      <c r="D2213" t="inlineStr">
        <is>
          <t>Mensual</t>
        </is>
      </c>
      <c r="E2213" t="inlineStr">
        <is>
          <t>Negativo</t>
        </is>
      </c>
      <c r="F2213" s="134" t="n">
        <v>45688</v>
      </c>
      <c r="G2213" t="n">
        <v>9.199999999999999</v>
      </c>
      <c r="H2213" t="n">
        <v>14</v>
      </c>
      <c r="I2213" t="inlineStr">
        <is>
          <t>436-2025-01-31</t>
        </is>
      </c>
    </row>
    <row r="2214">
      <c r="A2214" t="n">
        <v>436</v>
      </c>
      <c r="B2214" t="inlineStr">
        <is>
          <t>ANS documentos operativos</t>
        </is>
      </c>
      <c r="C2214" t="inlineStr">
        <is>
          <t>Gestión de calidad</t>
        </is>
      </c>
      <c r="D2214" t="inlineStr">
        <is>
          <t>Mensual</t>
        </is>
      </c>
      <c r="E2214" t="inlineStr">
        <is>
          <t>Negativo</t>
        </is>
      </c>
      <c r="F2214" s="134" t="n">
        <v>45716</v>
      </c>
      <c r="G2214" t="n">
        <v>3.34</v>
      </c>
      <c r="H2214" t="n">
        <v>14</v>
      </c>
      <c r="I2214" t="inlineStr">
        <is>
          <t>436-2025-02-28</t>
        </is>
      </c>
    </row>
    <row r="2215">
      <c r="A2215" t="n">
        <v>436</v>
      </c>
      <c r="B2215" t="inlineStr">
        <is>
          <t>ANS documentos operativos</t>
        </is>
      </c>
      <c r="C2215" t="inlineStr">
        <is>
          <t>Gestión de calidad</t>
        </is>
      </c>
      <c r="D2215" t="inlineStr">
        <is>
          <t>Mensual</t>
        </is>
      </c>
      <c r="E2215" t="inlineStr">
        <is>
          <t>Negativo</t>
        </is>
      </c>
      <c r="F2215" s="134" t="n">
        <v>45747</v>
      </c>
      <c r="G2215" t="n">
        <v>10.6</v>
      </c>
      <c r="H2215" t="n">
        <v>14</v>
      </c>
      <c r="I2215" t="inlineStr">
        <is>
          <t>436-2025-03-31</t>
        </is>
      </c>
    </row>
    <row r="2216">
      <c r="A2216" t="n">
        <v>436</v>
      </c>
      <c r="B2216" t="inlineStr">
        <is>
          <t>ANS documentos operativos</t>
        </is>
      </c>
      <c r="C2216" t="inlineStr">
        <is>
          <t>Gestión de calidad</t>
        </is>
      </c>
      <c r="D2216" t="inlineStr">
        <is>
          <t>Mensual</t>
        </is>
      </c>
      <c r="E2216" t="inlineStr">
        <is>
          <t>Negativo</t>
        </is>
      </c>
      <c r="F2216" s="134" t="n">
        <v>45777</v>
      </c>
      <c r="G2216" t="n">
        <v>6.4</v>
      </c>
      <c r="H2216" t="n">
        <v>14</v>
      </c>
      <c r="I2216" t="inlineStr">
        <is>
          <t>436-2025-04-30</t>
        </is>
      </c>
    </row>
    <row r="2217">
      <c r="A2217" t="n">
        <v>436</v>
      </c>
      <c r="B2217" t="inlineStr">
        <is>
          <t>ANS documentos operativos</t>
        </is>
      </c>
      <c r="C2217" t="inlineStr">
        <is>
          <t>Gestión de calidad</t>
        </is>
      </c>
      <c r="D2217" t="inlineStr">
        <is>
          <t>Mensual</t>
        </is>
      </c>
      <c r="E2217" t="inlineStr">
        <is>
          <t>Negativo</t>
        </is>
      </c>
      <c r="F2217" s="134" t="n">
        <v>45808</v>
      </c>
      <c r="G2217" t="n">
        <v>10.17</v>
      </c>
      <c r="H2217" t="n">
        <v>14</v>
      </c>
      <c r="I2217" t="inlineStr">
        <is>
          <t>436-2025-05-31</t>
        </is>
      </c>
    </row>
    <row r="2218">
      <c r="A2218" t="n">
        <v>436</v>
      </c>
      <c r="B2218" t="inlineStr">
        <is>
          <t>ANS documentos operativos</t>
        </is>
      </c>
      <c r="C2218" t="inlineStr">
        <is>
          <t>Gestión de calidad</t>
        </is>
      </c>
      <c r="D2218" t="inlineStr">
        <is>
          <t>Mensual</t>
        </is>
      </c>
      <c r="E2218" t="inlineStr">
        <is>
          <t>Negativo</t>
        </is>
      </c>
      <c r="F2218" s="134" t="n">
        <v>45838</v>
      </c>
      <c r="G2218" t="n">
        <v>11.93</v>
      </c>
      <c r="H2218" t="n">
        <v>14</v>
      </c>
      <c r="I2218" t="inlineStr">
        <is>
          <t>436-2025-06-30</t>
        </is>
      </c>
    </row>
    <row r="2219">
      <c r="A2219" t="n">
        <v>436</v>
      </c>
      <c r="B2219" t="inlineStr">
        <is>
          <t>ANS documentos operativos</t>
        </is>
      </c>
      <c r="C2219" t="inlineStr">
        <is>
          <t>Gestión de calidad</t>
        </is>
      </c>
      <c r="D2219" t="inlineStr">
        <is>
          <t>Mensual</t>
        </is>
      </c>
      <c r="E2219" t="inlineStr">
        <is>
          <t>Negativo</t>
        </is>
      </c>
      <c r="F2219" s="134" t="n">
        <v>45869</v>
      </c>
      <c r="G2219" t="n">
        <v>13.41</v>
      </c>
      <c r="H2219" t="n">
        <v>14</v>
      </c>
      <c r="I2219" t="inlineStr">
        <is>
          <t>436-2025-07-31</t>
        </is>
      </c>
    </row>
    <row r="2220">
      <c r="A2220" t="n">
        <v>436</v>
      </c>
      <c r="B2220" t="inlineStr">
        <is>
          <t>ANS documentos operativos</t>
        </is>
      </c>
      <c r="C2220" t="inlineStr">
        <is>
          <t>Gestión de calidad</t>
        </is>
      </c>
      <c r="D2220" t="inlineStr">
        <is>
          <t>Mensual</t>
        </is>
      </c>
      <c r="E2220" t="inlineStr">
        <is>
          <t>Negativo</t>
        </is>
      </c>
      <c r="F2220" s="134" t="n">
        <v>45900</v>
      </c>
      <c r="G2220" t="n">
        <v>14.17</v>
      </c>
      <c r="H2220" t="n">
        <v>14</v>
      </c>
      <c r="I2220" t="inlineStr">
        <is>
          <t>436-2025-08-31</t>
        </is>
      </c>
    </row>
    <row r="2221">
      <c r="A2221" t="n">
        <v>436</v>
      </c>
      <c r="B2221" t="inlineStr">
        <is>
          <t>ANS documentos operativos</t>
        </is>
      </c>
      <c r="C2221" t="inlineStr">
        <is>
          <t>Gestión de calidad</t>
        </is>
      </c>
      <c r="D2221" t="inlineStr">
        <is>
          <t>Mensual</t>
        </is>
      </c>
      <c r="E2221" t="inlineStr">
        <is>
          <t>Negativo</t>
        </is>
      </c>
      <c r="F2221" s="134" t="n">
        <v>45930</v>
      </c>
      <c r="G2221" t="n">
        <v>7.08</v>
      </c>
      <c r="H2221" t="n">
        <v>14</v>
      </c>
      <c r="I2221" t="inlineStr">
        <is>
          <t>436-2025-09-30</t>
        </is>
      </c>
    </row>
    <row r="2222">
      <c r="A2222" t="n">
        <v>436</v>
      </c>
      <c r="B2222" t="inlineStr">
        <is>
          <t>ANS documentos operativos</t>
        </is>
      </c>
      <c r="C2222" t="inlineStr">
        <is>
          <t>Gestión de calidad</t>
        </is>
      </c>
      <c r="D2222" t="inlineStr">
        <is>
          <t>Mensual</t>
        </is>
      </c>
      <c r="E2222" t="inlineStr">
        <is>
          <t>Negativo</t>
        </is>
      </c>
      <c r="F2222" s="134" t="n">
        <v>45961</v>
      </c>
      <c r="G2222" t="n">
        <v>15.49</v>
      </c>
      <c r="H2222" t="n">
        <v>14</v>
      </c>
      <c r="I2222" t="inlineStr">
        <is>
          <t>436-2025-10-31</t>
        </is>
      </c>
    </row>
    <row r="2223">
      <c r="A2223" t="n">
        <v>436</v>
      </c>
      <c r="B2223" t="inlineStr">
        <is>
          <t>ANS documentos operativos</t>
        </is>
      </c>
      <c r="C2223" t="inlineStr">
        <is>
          <t>Gestión de calidad</t>
        </is>
      </c>
      <c r="D2223" t="inlineStr">
        <is>
          <t>Mensual</t>
        </is>
      </c>
      <c r="E2223" t="inlineStr">
        <is>
          <t>Negativo</t>
        </is>
      </c>
      <c r="F2223" s="134" t="n">
        <v>45991</v>
      </c>
      <c r="G2223" t="n">
        <v>8.119999999999999</v>
      </c>
      <c r="H2223" t="n">
        <v>14</v>
      </c>
      <c r="I2223" t="inlineStr">
        <is>
          <t>436-2025-11-30</t>
        </is>
      </c>
    </row>
    <row r="2224">
      <c r="A2224" t="n">
        <v>436</v>
      </c>
      <c r="B2224" t="inlineStr">
        <is>
          <t>ANS documentos operativos</t>
        </is>
      </c>
      <c r="C2224" t="inlineStr">
        <is>
          <t>Gestión de calidad</t>
        </is>
      </c>
      <c r="D2224" t="inlineStr">
        <is>
          <t>Mensual</t>
        </is>
      </c>
      <c r="E2224" t="inlineStr">
        <is>
          <t>Negativo</t>
        </is>
      </c>
      <c r="F2224" s="134" t="n">
        <v>46022</v>
      </c>
      <c r="G2224" t="n">
        <v>11.77</v>
      </c>
      <c r="H2224" t="n">
        <v>14</v>
      </c>
      <c r="I2224" t="inlineStr">
        <is>
          <t>436-2025-12-31</t>
        </is>
      </c>
    </row>
    <row r="2225">
      <c r="A2225" t="n">
        <v>436</v>
      </c>
      <c r="B2225" t="inlineStr">
        <is>
          <t>ANS documentos operativos</t>
        </is>
      </c>
      <c r="C2225" t="inlineStr">
        <is>
          <t>Gestión de calidad</t>
        </is>
      </c>
      <c r="D2225" t="inlineStr">
        <is>
          <t>Mensual</t>
        </is>
      </c>
      <c r="E2225" t="inlineStr">
        <is>
          <t>Negativo</t>
        </is>
      </c>
      <c r="F2225" s="134" t="n">
        <v>46053</v>
      </c>
      <c r="H2225" t="n">
        <v>14</v>
      </c>
      <c r="I2225" t="inlineStr">
        <is>
          <t>436-2026-01-31</t>
        </is>
      </c>
    </row>
    <row r="2226">
      <c r="A2226" t="n">
        <v>436</v>
      </c>
      <c r="B2226" t="inlineStr">
        <is>
          <t>ANS documentos operativos</t>
        </is>
      </c>
      <c r="C2226" t="inlineStr">
        <is>
          <t>Gestión de calidad</t>
        </is>
      </c>
      <c r="D2226" t="inlineStr">
        <is>
          <t>Mensual</t>
        </is>
      </c>
      <c r="E2226" t="inlineStr">
        <is>
          <t>Negativo</t>
        </is>
      </c>
      <c r="F2226" s="134" t="n">
        <v>46081</v>
      </c>
      <c r="G2226" t="n">
        <v>9.57</v>
      </c>
      <c r="H2226" t="n">
        <v>14</v>
      </c>
      <c r="I2226" t="inlineStr">
        <is>
          <t>436-2026-02-28</t>
        </is>
      </c>
    </row>
    <row r="2227">
      <c r="A2227" t="n">
        <v>437</v>
      </c>
      <c r="B2227" t="inlineStr">
        <is>
          <t>Nivel de Satisfacción Servicios Prestados - Riesgos</t>
        </is>
      </c>
      <c r="C2227" t="inlineStr">
        <is>
          <t>GESTIÓN DE RIESGOS</t>
        </is>
      </c>
      <c r="D2227" t="inlineStr">
        <is>
          <t>Anual</t>
        </is>
      </c>
      <c r="E2227" t="inlineStr">
        <is>
          <t>Positivo</t>
        </is>
      </c>
      <c r="F2227" s="134" t="n">
        <v>45291</v>
      </c>
      <c r="G2227" t="n">
        <v>96</v>
      </c>
      <c r="H2227" t="n">
        <v>80</v>
      </c>
      <c r="I2227" t="inlineStr">
        <is>
          <t>437-2023-12-31</t>
        </is>
      </c>
    </row>
    <row r="2228">
      <c r="A2228" t="n">
        <v>437</v>
      </c>
      <c r="B2228" t="inlineStr">
        <is>
          <t>Nivel de Satisfacción Servicios Prestados - Riesgos</t>
        </is>
      </c>
      <c r="C2228" t="inlineStr">
        <is>
          <t>GESTIÓN DE RIESGOS</t>
        </is>
      </c>
      <c r="D2228" t="inlineStr">
        <is>
          <t>Anual</t>
        </is>
      </c>
      <c r="E2228" t="inlineStr">
        <is>
          <t>Positivo</t>
        </is>
      </c>
      <c r="F2228" s="134" t="n">
        <v>45657</v>
      </c>
      <c r="G2228" t="n">
        <v>84</v>
      </c>
      <c r="H2228" t="n">
        <v>80</v>
      </c>
      <c r="I2228" t="inlineStr">
        <is>
          <t>437-2024-12-31</t>
        </is>
      </c>
    </row>
    <row r="2229">
      <c r="A2229" t="n">
        <v>437</v>
      </c>
      <c r="B2229" t="inlineStr">
        <is>
          <t>Nivel de Satisfacción Servicios Prestados - Riesgos</t>
        </is>
      </c>
      <c r="C2229" t="inlineStr">
        <is>
          <t>GESTIÓN DE RIESGOS</t>
        </is>
      </c>
      <c r="D2229" t="inlineStr">
        <is>
          <t>Anual</t>
        </is>
      </c>
      <c r="E2229" t="inlineStr">
        <is>
          <t>Positivo</t>
        </is>
      </c>
      <c r="F2229" s="134" t="n">
        <v>46022</v>
      </c>
      <c r="G2229" t="n">
        <v>99</v>
      </c>
      <c r="H2229" t="n">
        <v>80</v>
      </c>
      <c r="I2229" t="inlineStr">
        <is>
          <t>437-2025-12-31</t>
        </is>
      </c>
    </row>
    <row r="2230">
      <c r="A2230" t="n">
        <v>439</v>
      </c>
      <c r="B2230" t="inlineStr">
        <is>
          <t>Disponibilidad de catálogo de asignaturas pregrado y posgrado virtual</t>
        </is>
      </c>
      <c r="C2230" t="inlineStr">
        <is>
          <t>Operaciones Académicas</t>
        </is>
      </c>
      <c r="D2230" t="inlineStr">
        <is>
          <t>Semestral</t>
        </is>
      </c>
      <c r="E2230" t="inlineStr">
        <is>
          <t>Positivo</t>
        </is>
      </c>
      <c r="F2230" s="134" t="n">
        <v>44651</v>
      </c>
      <c r="I2230" t="inlineStr">
        <is>
          <t>439-2022-03-31</t>
        </is>
      </c>
    </row>
    <row r="2231">
      <c r="A2231" t="n">
        <v>439</v>
      </c>
      <c r="B2231" t="inlineStr">
        <is>
          <t>Disponibilidad de catálogo de asignaturas pregrado y posgrado virtual</t>
        </is>
      </c>
      <c r="C2231" t="inlineStr">
        <is>
          <t>Operaciones Académicas</t>
        </is>
      </c>
      <c r="D2231" t="inlineStr">
        <is>
          <t>Semestral</t>
        </is>
      </c>
      <c r="E2231" t="inlineStr">
        <is>
          <t>Positivo</t>
        </is>
      </c>
      <c r="F2231" s="134" t="n">
        <v>44742</v>
      </c>
      <c r="G2231" t="n">
        <v>0</v>
      </c>
      <c r="I2231" t="inlineStr">
        <is>
          <t>439-2022-06-30</t>
        </is>
      </c>
    </row>
    <row r="2232">
      <c r="A2232" t="n">
        <v>439</v>
      </c>
      <c r="B2232" t="inlineStr">
        <is>
          <t>Disponibilidad de catálogo de asignaturas pregrado y posgrado virtual</t>
        </is>
      </c>
      <c r="C2232" t="inlineStr">
        <is>
          <t>Operaciones Académicas</t>
        </is>
      </c>
      <c r="D2232" t="inlineStr">
        <is>
          <t>Semestral</t>
        </is>
      </c>
      <c r="E2232" t="inlineStr">
        <is>
          <t>Positivo</t>
        </is>
      </c>
      <c r="F2232" s="134" t="n">
        <v>44834</v>
      </c>
      <c r="I2232" t="inlineStr">
        <is>
          <t>439-2022-09-30</t>
        </is>
      </c>
    </row>
    <row r="2233">
      <c r="A2233" t="n">
        <v>439</v>
      </c>
      <c r="B2233" t="inlineStr">
        <is>
          <t>Disponibilidad de catálogo de asignaturas pregrado y posgrado virtual</t>
        </is>
      </c>
      <c r="C2233" t="inlineStr">
        <is>
          <t>Operaciones Académicas</t>
        </is>
      </c>
      <c r="D2233" t="inlineStr">
        <is>
          <t>Semestral</t>
        </is>
      </c>
      <c r="E2233" t="inlineStr">
        <is>
          <t>Positivo</t>
        </is>
      </c>
      <c r="F2233" s="134" t="n">
        <v>44895</v>
      </c>
      <c r="I2233" t="inlineStr">
        <is>
          <t>439-2022-11-30</t>
        </is>
      </c>
    </row>
    <row r="2234">
      <c r="A2234" t="n">
        <v>439</v>
      </c>
      <c r="B2234" t="inlineStr">
        <is>
          <t>Disponibilidad de catálogo de asignaturas pregrado y posgrado virtual</t>
        </is>
      </c>
      <c r="C2234" t="inlineStr">
        <is>
          <t>Operaciones Académicas</t>
        </is>
      </c>
      <c r="D2234" t="inlineStr">
        <is>
          <t>Semestral</t>
        </is>
      </c>
      <c r="E2234" t="inlineStr">
        <is>
          <t>Positivo</t>
        </is>
      </c>
      <c r="F2234" s="134" t="n">
        <v>44926</v>
      </c>
      <c r="G2234" t="n">
        <v>0</v>
      </c>
      <c r="I2234" t="inlineStr">
        <is>
          <t>439-2022-12-31</t>
        </is>
      </c>
    </row>
    <row r="2235">
      <c r="A2235" t="n">
        <v>439</v>
      </c>
      <c r="B2235" t="inlineStr">
        <is>
          <t>Disponibilidad de catálogo de asignaturas pregrado y posgrado virtual</t>
        </is>
      </c>
      <c r="C2235" t="inlineStr">
        <is>
          <t>Operaciones Académicas</t>
        </is>
      </c>
      <c r="D2235" t="inlineStr">
        <is>
          <t>Semestral</t>
        </is>
      </c>
      <c r="E2235" t="inlineStr">
        <is>
          <t>Positivo</t>
        </is>
      </c>
      <c r="F2235" s="134" t="n">
        <v>44957</v>
      </c>
      <c r="I2235" t="inlineStr">
        <is>
          <t>439-2023-01-31</t>
        </is>
      </c>
    </row>
    <row r="2236">
      <c r="A2236" t="n">
        <v>439</v>
      </c>
      <c r="B2236" t="inlineStr">
        <is>
          <t>Disponibilidad de catálogo de asignaturas pregrado y posgrado virtual</t>
        </is>
      </c>
      <c r="C2236" t="inlineStr">
        <is>
          <t>Operaciones Académicas</t>
        </is>
      </c>
      <c r="D2236" t="inlineStr">
        <is>
          <t>Semestral</t>
        </is>
      </c>
      <c r="E2236" t="inlineStr">
        <is>
          <t>Positivo</t>
        </is>
      </c>
      <c r="F2236" s="134" t="n">
        <v>45016</v>
      </c>
      <c r="I2236" t="inlineStr">
        <is>
          <t>439-2023-03-31</t>
        </is>
      </c>
    </row>
    <row r="2237">
      <c r="A2237" t="n">
        <v>439</v>
      </c>
      <c r="B2237" t="inlineStr">
        <is>
          <t>Disponibilidad de catálogo de asignaturas pregrado y posgrado virtual</t>
        </is>
      </c>
      <c r="C2237" t="inlineStr">
        <is>
          <t>Operaciones Académicas</t>
        </is>
      </c>
      <c r="D2237" t="inlineStr">
        <is>
          <t>Semestral</t>
        </is>
      </c>
      <c r="E2237" t="inlineStr">
        <is>
          <t>Positivo</t>
        </is>
      </c>
      <c r="F2237" s="134" t="n">
        <v>45046</v>
      </c>
      <c r="I2237" t="inlineStr">
        <is>
          <t>439-2023-04-30</t>
        </is>
      </c>
    </row>
    <row r="2238">
      <c r="A2238" t="n">
        <v>439</v>
      </c>
      <c r="B2238" t="inlineStr">
        <is>
          <t>Disponibilidad de catálogo de asignaturas pregrado y posgrado virtual</t>
        </is>
      </c>
      <c r="C2238" t="inlineStr">
        <is>
          <t>Operaciones Académicas</t>
        </is>
      </c>
      <c r="D2238" t="inlineStr">
        <is>
          <t>Semestral</t>
        </is>
      </c>
      <c r="E2238" t="inlineStr">
        <is>
          <t>Positivo</t>
        </is>
      </c>
      <c r="F2238" s="134" t="n">
        <v>45077</v>
      </c>
      <c r="I2238" t="inlineStr">
        <is>
          <t>439-2023-05-31</t>
        </is>
      </c>
    </row>
    <row r="2239">
      <c r="A2239" t="n">
        <v>439</v>
      </c>
      <c r="B2239" t="inlineStr">
        <is>
          <t>Disponibilidad de catálogo de asignaturas pregrado y posgrado virtual</t>
        </is>
      </c>
      <c r="C2239" t="inlineStr">
        <is>
          <t>Operaciones Académicas</t>
        </is>
      </c>
      <c r="D2239" t="inlineStr">
        <is>
          <t>Semestral</t>
        </is>
      </c>
      <c r="E2239" t="inlineStr">
        <is>
          <t>Positivo</t>
        </is>
      </c>
      <c r="F2239" s="134" t="n">
        <v>45107</v>
      </c>
      <c r="I2239" t="inlineStr">
        <is>
          <t>439-2023-06-30</t>
        </is>
      </c>
    </row>
    <row r="2240">
      <c r="A2240" t="n">
        <v>439</v>
      </c>
      <c r="B2240" t="inlineStr">
        <is>
          <t>Disponibilidad de catálogo de asignaturas pregrado y posgrado virtual</t>
        </is>
      </c>
      <c r="C2240" t="inlineStr">
        <is>
          <t>Operaciones Académicas</t>
        </is>
      </c>
      <c r="D2240" t="inlineStr">
        <is>
          <t>Semestral</t>
        </is>
      </c>
      <c r="E2240" t="inlineStr">
        <is>
          <t>Positivo</t>
        </is>
      </c>
      <c r="F2240" s="134" t="n">
        <v>45291</v>
      </c>
      <c r="G2240" t="n">
        <v>100</v>
      </c>
      <c r="H2240" t="n">
        <v>100</v>
      </c>
      <c r="I2240" t="inlineStr">
        <is>
          <t>439-2023-12-31</t>
        </is>
      </c>
    </row>
    <row r="2241">
      <c r="A2241" t="n">
        <v>439</v>
      </c>
      <c r="B2241" t="inlineStr">
        <is>
          <t>Disponibilidad de catálogo de asignaturas pregrado y posgrado virtual</t>
        </is>
      </c>
      <c r="C2241" t="inlineStr">
        <is>
          <t>Operaciones Académicas</t>
        </is>
      </c>
      <c r="D2241" t="inlineStr">
        <is>
          <t>Semestral</t>
        </is>
      </c>
      <c r="E2241" t="inlineStr">
        <is>
          <t>Positivo</t>
        </is>
      </c>
      <c r="F2241" s="134" t="n">
        <v>45473</v>
      </c>
      <c r="G2241" t="n">
        <v>100</v>
      </c>
      <c r="H2241" t="n">
        <v>100</v>
      </c>
      <c r="I2241" t="inlineStr">
        <is>
          <t>439-2024-06-30</t>
        </is>
      </c>
    </row>
    <row r="2242">
      <c r="A2242" t="n">
        <v>439</v>
      </c>
      <c r="B2242" t="inlineStr">
        <is>
          <t>Disponibilidad de catálogo de asignaturas pregrado y posgrado virtual</t>
        </is>
      </c>
      <c r="C2242" t="inlineStr">
        <is>
          <t>Operaciones Académicas</t>
        </is>
      </c>
      <c r="D2242" t="inlineStr">
        <is>
          <t>Semestral</t>
        </is>
      </c>
      <c r="E2242" t="inlineStr">
        <is>
          <t>Positivo</t>
        </is>
      </c>
      <c r="F2242" s="134" t="n">
        <v>45657</v>
      </c>
      <c r="G2242" t="n">
        <v>100</v>
      </c>
      <c r="H2242" t="n">
        <v>100</v>
      </c>
      <c r="I2242" t="inlineStr">
        <is>
          <t>439-2024-12-31</t>
        </is>
      </c>
    </row>
    <row r="2243">
      <c r="A2243" t="n">
        <v>439</v>
      </c>
      <c r="B2243" t="inlineStr">
        <is>
          <t>Disponibilidad de catálogo de asignaturas pregrado y posgrado virtual</t>
        </is>
      </c>
      <c r="C2243" t="inlineStr">
        <is>
          <t>Operaciones Académicas</t>
        </is>
      </c>
      <c r="D2243" t="inlineStr">
        <is>
          <t>Semestral</t>
        </is>
      </c>
      <c r="E2243" t="inlineStr">
        <is>
          <t>Positivo</t>
        </is>
      </c>
      <c r="F2243" s="134" t="n">
        <v>45838</v>
      </c>
      <c r="G2243" t="n">
        <v>100</v>
      </c>
      <c r="H2243" t="n">
        <v>100</v>
      </c>
      <c r="I2243" t="inlineStr">
        <is>
          <t>439-2025-06-30</t>
        </is>
      </c>
    </row>
    <row r="2244">
      <c r="A2244" t="n">
        <v>439</v>
      </c>
      <c r="B2244" t="inlineStr">
        <is>
          <t>Disponibilidad de catálogo de asignaturas pregrado y posgrado virtual</t>
        </is>
      </c>
      <c r="C2244" t="inlineStr">
        <is>
          <t>Operaciones Académicas</t>
        </is>
      </c>
      <c r="D2244" t="inlineStr">
        <is>
          <t>Semestral</t>
        </is>
      </c>
      <c r="E2244" t="inlineStr">
        <is>
          <t>Positivo</t>
        </is>
      </c>
      <c r="F2244" s="134" t="n">
        <v>46022</v>
      </c>
      <c r="G2244" t="n">
        <v>100</v>
      </c>
      <c r="H2244" t="n">
        <v>100</v>
      </c>
      <c r="I2244" t="inlineStr">
        <is>
          <t>439-2025-12-31</t>
        </is>
      </c>
    </row>
    <row r="2245">
      <c r="A2245" t="n">
        <v>440</v>
      </c>
      <c r="B2245" t="inlineStr">
        <is>
          <t>Aseguramiento de matricula académica virtual</t>
        </is>
      </c>
      <c r="C2245" t="inlineStr">
        <is>
          <t>Operaciones Académicas</t>
        </is>
      </c>
      <c r="D2245" t="inlineStr">
        <is>
          <t>Semestral</t>
        </is>
      </c>
      <c r="E2245" t="inlineStr">
        <is>
          <t>Positivo</t>
        </is>
      </c>
      <c r="F2245" s="134" t="n">
        <v>44651</v>
      </c>
      <c r="I2245" t="inlineStr">
        <is>
          <t>440-2022-03-31</t>
        </is>
      </c>
    </row>
    <row r="2246">
      <c r="A2246" t="n">
        <v>440</v>
      </c>
      <c r="B2246" t="inlineStr">
        <is>
          <t>Aseguramiento de matricula académica virtual</t>
        </is>
      </c>
      <c r="C2246" t="inlineStr">
        <is>
          <t>Operaciones Académicas</t>
        </is>
      </c>
      <c r="D2246" t="inlineStr">
        <is>
          <t>Semestral</t>
        </is>
      </c>
      <c r="E2246" t="inlineStr">
        <is>
          <t>Positivo</t>
        </is>
      </c>
      <c r="F2246" s="134" t="n">
        <v>44742</v>
      </c>
      <c r="I2246" t="inlineStr">
        <is>
          <t>440-2022-06-30</t>
        </is>
      </c>
    </row>
    <row r="2247">
      <c r="A2247" t="n">
        <v>440</v>
      </c>
      <c r="B2247" t="inlineStr">
        <is>
          <t>Aseguramiento de matricula académica virtual</t>
        </is>
      </c>
      <c r="C2247" t="inlineStr">
        <is>
          <t>Operaciones Académicas</t>
        </is>
      </c>
      <c r="D2247" t="inlineStr">
        <is>
          <t>Semestral</t>
        </is>
      </c>
      <c r="E2247" t="inlineStr">
        <is>
          <t>Positivo</t>
        </is>
      </c>
      <c r="F2247" s="134" t="n">
        <v>44834</v>
      </c>
      <c r="I2247" t="inlineStr">
        <is>
          <t>440-2022-09-30</t>
        </is>
      </c>
    </row>
    <row r="2248">
      <c r="A2248" t="n">
        <v>440</v>
      </c>
      <c r="B2248" t="inlineStr">
        <is>
          <t>Aseguramiento de matricula académica virtual</t>
        </is>
      </c>
      <c r="C2248" t="inlineStr">
        <is>
          <t>Operaciones Académicas</t>
        </is>
      </c>
      <c r="D2248" t="inlineStr">
        <is>
          <t>Semestral</t>
        </is>
      </c>
      <c r="E2248" t="inlineStr">
        <is>
          <t>Positivo</t>
        </is>
      </c>
      <c r="F2248" s="134" t="n">
        <v>44895</v>
      </c>
      <c r="I2248" t="inlineStr">
        <is>
          <t>440-2022-11-30</t>
        </is>
      </c>
    </row>
    <row r="2249">
      <c r="A2249" t="n">
        <v>440</v>
      </c>
      <c r="B2249" t="inlineStr">
        <is>
          <t>Aseguramiento de matricula académica virtual</t>
        </is>
      </c>
      <c r="C2249" t="inlineStr">
        <is>
          <t>Operaciones Académicas</t>
        </is>
      </c>
      <c r="D2249" t="inlineStr">
        <is>
          <t>Semestral</t>
        </is>
      </c>
      <c r="E2249" t="inlineStr">
        <is>
          <t>Positivo</t>
        </is>
      </c>
      <c r="F2249" s="134" t="n">
        <v>44926</v>
      </c>
      <c r="I2249" t="inlineStr">
        <is>
          <t>440-2022-12-31</t>
        </is>
      </c>
    </row>
    <row r="2250">
      <c r="A2250" t="n">
        <v>440</v>
      </c>
      <c r="B2250" t="inlineStr">
        <is>
          <t>Aseguramiento de matricula académica virtual</t>
        </is>
      </c>
      <c r="C2250" t="inlineStr">
        <is>
          <t>Operaciones Académicas</t>
        </is>
      </c>
      <c r="D2250" t="inlineStr">
        <is>
          <t>Semestral</t>
        </is>
      </c>
      <c r="E2250" t="inlineStr">
        <is>
          <t>Positivo</t>
        </is>
      </c>
      <c r="F2250" s="134" t="n">
        <v>44957</v>
      </c>
      <c r="I2250" t="inlineStr">
        <is>
          <t>440-2023-01-31</t>
        </is>
      </c>
    </row>
    <row r="2251">
      <c r="A2251" t="n">
        <v>440</v>
      </c>
      <c r="B2251" t="inlineStr">
        <is>
          <t>Aseguramiento de matricula académica virtual</t>
        </is>
      </c>
      <c r="C2251" t="inlineStr">
        <is>
          <t>Operaciones Académicas</t>
        </is>
      </c>
      <c r="D2251" t="inlineStr">
        <is>
          <t>Semestral</t>
        </is>
      </c>
      <c r="E2251" t="inlineStr">
        <is>
          <t>Positivo</t>
        </is>
      </c>
      <c r="F2251" s="134" t="n">
        <v>45016</v>
      </c>
      <c r="I2251" t="inlineStr">
        <is>
          <t>440-2023-03-31</t>
        </is>
      </c>
    </row>
    <row r="2252">
      <c r="A2252" t="n">
        <v>440</v>
      </c>
      <c r="B2252" t="inlineStr">
        <is>
          <t>Aseguramiento de matricula académica virtual</t>
        </is>
      </c>
      <c r="C2252" t="inlineStr">
        <is>
          <t>Operaciones Académicas</t>
        </is>
      </c>
      <c r="D2252" t="inlineStr">
        <is>
          <t>Semestral</t>
        </is>
      </c>
      <c r="E2252" t="inlineStr">
        <is>
          <t>Positivo</t>
        </is>
      </c>
      <c r="F2252" s="134" t="n">
        <v>45046</v>
      </c>
      <c r="I2252" t="inlineStr">
        <is>
          <t>440-2023-04-30</t>
        </is>
      </c>
    </row>
    <row r="2253">
      <c r="A2253" t="n">
        <v>440</v>
      </c>
      <c r="B2253" t="inlineStr">
        <is>
          <t>Aseguramiento de matricula académica virtual</t>
        </is>
      </c>
      <c r="C2253" t="inlineStr">
        <is>
          <t>Operaciones Académicas</t>
        </is>
      </c>
      <c r="D2253" t="inlineStr">
        <is>
          <t>Semestral</t>
        </is>
      </c>
      <c r="E2253" t="inlineStr">
        <is>
          <t>Positivo</t>
        </is>
      </c>
      <c r="F2253" s="134" t="n">
        <v>45077</v>
      </c>
      <c r="I2253" t="inlineStr">
        <is>
          <t>440-2023-05-31</t>
        </is>
      </c>
    </row>
    <row r="2254">
      <c r="A2254" t="n">
        <v>440</v>
      </c>
      <c r="B2254" t="inlineStr">
        <is>
          <t>Aseguramiento de matricula académica virtual</t>
        </is>
      </c>
      <c r="C2254" t="inlineStr">
        <is>
          <t>Operaciones Académicas</t>
        </is>
      </c>
      <c r="D2254" t="inlineStr">
        <is>
          <t>Semestral</t>
        </is>
      </c>
      <c r="E2254" t="inlineStr">
        <is>
          <t>Positivo</t>
        </is>
      </c>
      <c r="F2254" s="134" t="n">
        <v>45107</v>
      </c>
      <c r="I2254" t="inlineStr">
        <is>
          <t>440-2023-06-30</t>
        </is>
      </c>
    </row>
    <row r="2255">
      <c r="A2255" t="n">
        <v>440</v>
      </c>
      <c r="B2255" t="inlineStr">
        <is>
          <t>Aseguramiento de matricula académica virtual</t>
        </is>
      </c>
      <c r="C2255" t="inlineStr">
        <is>
          <t>Operaciones Académicas</t>
        </is>
      </c>
      <c r="D2255" t="inlineStr">
        <is>
          <t>Semestral</t>
        </is>
      </c>
      <c r="E2255" t="inlineStr">
        <is>
          <t>Positivo</t>
        </is>
      </c>
      <c r="F2255" s="134" t="n">
        <v>45291</v>
      </c>
      <c r="G2255" t="n">
        <v>97.746062537527</v>
      </c>
      <c r="H2255" t="n">
        <v>98</v>
      </c>
      <c r="I2255" t="inlineStr">
        <is>
          <t>440-2023-12-31</t>
        </is>
      </c>
    </row>
    <row r="2256">
      <c r="A2256" t="n">
        <v>440</v>
      </c>
      <c r="B2256" t="inlineStr">
        <is>
          <t>Aseguramiento de matricula académica virtual</t>
        </is>
      </c>
      <c r="C2256" t="inlineStr">
        <is>
          <t>Operaciones Académicas</t>
        </is>
      </c>
      <c r="D2256" t="inlineStr">
        <is>
          <t>Semestral</t>
        </is>
      </c>
      <c r="E2256" t="inlineStr">
        <is>
          <t>Positivo</t>
        </is>
      </c>
      <c r="F2256" s="134" t="n">
        <v>45473</v>
      </c>
      <c r="G2256" t="n">
        <v>99.73</v>
      </c>
      <c r="H2256" t="n">
        <v>98</v>
      </c>
      <c r="I2256" t="inlineStr">
        <is>
          <t>440-2024-06-30</t>
        </is>
      </c>
    </row>
    <row r="2257">
      <c r="A2257" t="n">
        <v>440</v>
      </c>
      <c r="B2257" t="inlineStr">
        <is>
          <t>Aseguramiento de matricula académica virtual</t>
        </is>
      </c>
      <c r="C2257" t="inlineStr">
        <is>
          <t>Operaciones Académicas</t>
        </is>
      </c>
      <c r="D2257" t="inlineStr">
        <is>
          <t>Semestral</t>
        </is>
      </c>
      <c r="E2257" t="inlineStr">
        <is>
          <t>Positivo</t>
        </is>
      </c>
      <c r="F2257" s="134" t="n">
        <v>45657</v>
      </c>
      <c r="G2257" t="n">
        <v>99.23999999999999</v>
      </c>
      <c r="H2257" t="n">
        <v>98</v>
      </c>
      <c r="I2257" t="inlineStr">
        <is>
          <t>440-2024-12-31</t>
        </is>
      </c>
    </row>
    <row r="2258">
      <c r="A2258" t="n">
        <v>440</v>
      </c>
      <c r="B2258" t="inlineStr">
        <is>
          <t>Aseguramiento de matricula académica virtual</t>
        </is>
      </c>
      <c r="C2258" t="inlineStr">
        <is>
          <t>Operaciones Académicas</t>
        </is>
      </c>
      <c r="D2258" t="inlineStr">
        <is>
          <t>Semestral</t>
        </is>
      </c>
      <c r="E2258" t="inlineStr">
        <is>
          <t>Positivo</t>
        </is>
      </c>
      <c r="F2258" s="134" t="n">
        <v>45838</v>
      </c>
      <c r="G2258" t="n">
        <v>99.77</v>
      </c>
      <c r="H2258" t="n">
        <v>98</v>
      </c>
      <c r="I2258" t="inlineStr">
        <is>
          <t>440-2025-06-30</t>
        </is>
      </c>
    </row>
    <row r="2259">
      <c r="A2259" t="n">
        <v>440</v>
      </c>
      <c r="B2259" t="inlineStr">
        <is>
          <t>Aseguramiento de matricula académica virtual</t>
        </is>
      </c>
      <c r="C2259" t="inlineStr">
        <is>
          <t>Operaciones Académicas</t>
        </is>
      </c>
      <c r="D2259" t="inlineStr">
        <is>
          <t>Semestral</t>
        </is>
      </c>
      <c r="E2259" t="inlineStr">
        <is>
          <t>Positivo</t>
        </is>
      </c>
      <c r="F2259" s="134" t="n">
        <v>46022</v>
      </c>
      <c r="G2259" t="n">
        <v>99.73999999999999</v>
      </c>
      <c r="H2259" t="n">
        <v>98</v>
      </c>
      <c r="I2259" t="inlineStr">
        <is>
          <t>440-2025-12-31</t>
        </is>
      </c>
    </row>
    <row r="2260">
      <c r="A2260" t="n">
        <v>444</v>
      </c>
      <c r="B2260" t="inlineStr">
        <is>
          <t>CES Proceso de grados</t>
        </is>
      </c>
      <c r="C2260" t="inlineStr">
        <is>
          <t>Registro y Control</t>
        </is>
      </c>
      <c r="D2260" t="inlineStr">
        <is>
          <t>Semestral</t>
        </is>
      </c>
      <c r="E2260" t="inlineStr">
        <is>
          <t>Negativo</t>
        </is>
      </c>
      <c r="F2260" s="134" t="n">
        <v>45657</v>
      </c>
      <c r="G2260" t="n">
        <v>2.1</v>
      </c>
      <c r="I2260" t="inlineStr">
        <is>
          <t>444-2024-12-31</t>
        </is>
      </c>
    </row>
    <row r="2261">
      <c r="A2261" t="n">
        <v>444</v>
      </c>
      <c r="B2261" t="inlineStr">
        <is>
          <t>CES Proceso de grados</t>
        </is>
      </c>
      <c r="C2261" t="inlineStr">
        <is>
          <t>Registro y Control</t>
        </is>
      </c>
      <c r="D2261" t="inlineStr">
        <is>
          <t>Semestral</t>
        </is>
      </c>
      <c r="E2261" t="inlineStr">
        <is>
          <t>Negativo</t>
        </is>
      </c>
      <c r="F2261" s="134" t="n">
        <v>45838</v>
      </c>
      <c r="G2261" t="n">
        <v>1.6</v>
      </c>
      <c r="H2261" t="n">
        <v>3</v>
      </c>
      <c r="I2261" t="inlineStr">
        <is>
          <t>444-2025-06-30</t>
        </is>
      </c>
    </row>
    <row r="2262">
      <c r="A2262" t="n">
        <v>444</v>
      </c>
      <c r="B2262" t="inlineStr">
        <is>
          <t>CES Proceso de grados</t>
        </is>
      </c>
      <c r="C2262" t="inlineStr">
        <is>
          <t>Registro y Control</t>
        </is>
      </c>
      <c r="D2262" t="inlineStr">
        <is>
          <t>Semestral</t>
        </is>
      </c>
      <c r="E2262" t="inlineStr">
        <is>
          <t>Negativo</t>
        </is>
      </c>
      <c r="F2262" s="134" t="n">
        <v>46022</v>
      </c>
      <c r="G2262" t="n">
        <v>1.7</v>
      </c>
      <c r="H2262" t="n">
        <v>3</v>
      </c>
      <c r="I2262" t="inlineStr">
        <is>
          <t>444-2025-12-31</t>
        </is>
      </c>
    </row>
    <row r="2263">
      <c r="A2263" t="n">
        <v>445</v>
      </c>
      <c r="B2263" t="inlineStr">
        <is>
          <t>Satisfacción del proceso de grados virtual</t>
        </is>
      </c>
      <c r="C2263" t="inlineStr">
        <is>
          <t>Registro y Control</t>
        </is>
      </c>
      <c r="D2263" t="inlineStr">
        <is>
          <t>Semestral</t>
        </is>
      </c>
      <c r="E2263" t="inlineStr">
        <is>
          <t>Positivo</t>
        </is>
      </c>
      <c r="F2263" s="134" t="n">
        <v>45473</v>
      </c>
      <c r="G2263" t="n">
        <v>55.2</v>
      </c>
      <c r="H2263" t="n">
        <v>67.5</v>
      </c>
      <c r="I2263" t="inlineStr">
        <is>
          <t>445-2024-06-30</t>
        </is>
      </c>
    </row>
    <row r="2264">
      <c r="A2264" t="n">
        <v>445</v>
      </c>
      <c r="B2264" t="inlineStr">
        <is>
          <t>Satisfacción del proceso de grados virtual</t>
        </is>
      </c>
      <c r="C2264" t="inlineStr">
        <is>
          <t>Registro y Control</t>
        </is>
      </c>
      <c r="D2264" t="inlineStr">
        <is>
          <t>Semestral</t>
        </is>
      </c>
      <c r="E2264" t="inlineStr">
        <is>
          <t>Positivo</t>
        </is>
      </c>
      <c r="F2264" s="134" t="n">
        <v>45657</v>
      </c>
      <c r="G2264" t="n">
        <v>86.5</v>
      </c>
      <c r="H2264" t="n">
        <v>67.5</v>
      </c>
      <c r="I2264" t="inlineStr">
        <is>
          <t>445-2024-12-31</t>
        </is>
      </c>
    </row>
    <row r="2265">
      <c r="A2265" t="n">
        <v>445</v>
      </c>
      <c r="B2265" t="inlineStr">
        <is>
          <t>Satisfacción del proceso de grados virtual</t>
        </is>
      </c>
      <c r="C2265" t="inlineStr">
        <is>
          <t>Registro y Control</t>
        </is>
      </c>
      <c r="D2265" t="inlineStr">
        <is>
          <t>Semestral</t>
        </is>
      </c>
      <c r="E2265" t="inlineStr">
        <is>
          <t>Positivo</t>
        </is>
      </c>
      <c r="F2265" s="134" t="n">
        <v>45838</v>
      </c>
      <c r="G2265" t="n">
        <v>75.7</v>
      </c>
      <c r="H2265" t="n">
        <v>70</v>
      </c>
      <c r="I2265" t="inlineStr">
        <is>
          <t>445-2025-06-30</t>
        </is>
      </c>
    </row>
    <row r="2266">
      <c r="A2266" t="n">
        <v>445</v>
      </c>
      <c r="B2266" t="inlineStr">
        <is>
          <t>Satisfacción del proceso de grados virtual</t>
        </is>
      </c>
      <c r="C2266" t="inlineStr">
        <is>
          <t>Registro y Control</t>
        </is>
      </c>
      <c r="D2266" t="inlineStr">
        <is>
          <t>Semestral</t>
        </is>
      </c>
      <c r="E2266" t="inlineStr">
        <is>
          <t>Positivo</t>
        </is>
      </c>
      <c r="F2266" s="134" t="n">
        <v>46022</v>
      </c>
      <c r="G2266" t="n">
        <v>85.3</v>
      </c>
      <c r="H2266" t="n">
        <v>70</v>
      </c>
      <c r="I2266" t="inlineStr">
        <is>
          <t>445-2025-12-31</t>
        </is>
      </c>
    </row>
    <row r="2267">
      <c r="A2267" t="n">
        <v>447</v>
      </c>
      <c r="B2267" t="inlineStr">
        <is>
          <t>Participación en actividades culturales</t>
        </is>
      </c>
      <c r="C2267" t="inlineStr">
        <is>
          <t>Biblioteca Institucional</t>
        </is>
      </c>
      <c r="D2267" t="inlineStr">
        <is>
          <t>Semestral</t>
        </is>
      </c>
      <c r="E2267" t="inlineStr">
        <is>
          <t>Positivo</t>
        </is>
      </c>
      <c r="F2267" s="134" t="n">
        <v>45473</v>
      </c>
      <c r="G2267" t="n">
        <v>31.04</v>
      </c>
      <c r="H2267" t="n">
        <v>15</v>
      </c>
      <c r="I2267" t="inlineStr">
        <is>
          <t>447-2024-06-30</t>
        </is>
      </c>
    </row>
    <row r="2268">
      <c r="A2268" t="n">
        <v>447</v>
      </c>
      <c r="B2268" t="inlineStr">
        <is>
          <t>Participación en actividades culturales</t>
        </is>
      </c>
      <c r="C2268" t="inlineStr">
        <is>
          <t>Biblioteca Institucional</t>
        </is>
      </c>
      <c r="D2268" t="inlineStr">
        <is>
          <t>Semestral</t>
        </is>
      </c>
      <c r="E2268" t="inlineStr">
        <is>
          <t>Positivo</t>
        </is>
      </c>
      <c r="F2268" s="134" t="n">
        <v>45657</v>
      </c>
      <c r="G2268" t="n">
        <v>16.16</v>
      </c>
      <c r="H2268" t="n">
        <v>15</v>
      </c>
      <c r="I2268" t="inlineStr">
        <is>
          <t>447-2024-12-31</t>
        </is>
      </c>
    </row>
    <row r="2269">
      <c r="A2269" t="n">
        <v>447</v>
      </c>
      <c r="B2269" t="inlineStr">
        <is>
          <t>Participación en actividades culturales</t>
        </is>
      </c>
      <c r="C2269" t="inlineStr">
        <is>
          <t>Biblioteca Institucional</t>
        </is>
      </c>
      <c r="D2269" t="inlineStr">
        <is>
          <t>Semestral</t>
        </is>
      </c>
      <c r="E2269" t="inlineStr">
        <is>
          <t>Positivo</t>
        </is>
      </c>
      <c r="F2269" s="134" t="n">
        <v>45838</v>
      </c>
      <c r="G2269" t="n">
        <v>16.54</v>
      </c>
      <c r="H2269" t="n">
        <v>15</v>
      </c>
      <c r="I2269" t="inlineStr">
        <is>
          <t>447-2025-06-30</t>
        </is>
      </c>
    </row>
    <row r="2270">
      <c r="A2270" t="n">
        <v>447</v>
      </c>
      <c r="B2270" t="inlineStr">
        <is>
          <t>Participación en actividades culturales</t>
        </is>
      </c>
      <c r="C2270" t="inlineStr">
        <is>
          <t>Biblioteca Institucional</t>
        </is>
      </c>
      <c r="D2270" t="inlineStr">
        <is>
          <t>Semestral</t>
        </is>
      </c>
      <c r="E2270" t="inlineStr">
        <is>
          <t>Positivo</t>
        </is>
      </c>
      <c r="F2270" s="134" t="n">
        <v>46022</v>
      </c>
      <c r="G2270" t="n">
        <v>15.01</v>
      </c>
      <c r="H2270" t="n">
        <v>15</v>
      </c>
      <c r="I2270" t="inlineStr">
        <is>
          <t>447-2025-12-31</t>
        </is>
      </c>
    </row>
    <row r="2271">
      <c r="A2271" t="n">
        <v>448</v>
      </c>
      <c r="B2271" t="inlineStr">
        <is>
          <t>Participación en actividades de formación</t>
        </is>
      </c>
      <c r="C2271" t="inlineStr">
        <is>
          <t>Biblioteca Institucional</t>
        </is>
      </c>
      <c r="D2271" t="inlineStr">
        <is>
          <t>Semestral</t>
        </is>
      </c>
      <c r="E2271" t="inlineStr">
        <is>
          <t>Positivo</t>
        </is>
      </c>
      <c r="F2271" s="134" t="n">
        <v>45473</v>
      </c>
      <c r="G2271" t="n">
        <v>18.93</v>
      </c>
      <c r="H2271" t="n">
        <v>9</v>
      </c>
      <c r="I2271" t="inlineStr">
        <is>
          <t>448-2024-06-30</t>
        </is>
      </c>
    </row>
    <row r="2272">
      <c r="A2272" t="n">
        <v>448</v>
      </c>
      <c r="B2272" t="inlineStr">
        <is>
          <t>Participación en actividades de formación</t>
        </is>
      </c>
      <c r="C2272" t="inlineStr">
        <is>
          <t>Biblioteca Institucional</t>
        </is>
      </c>
      <c r="D2272" t="inlineStr">
        <is>
          <t>Semestral</t>
        </is>
      </c>
      <c r="E2272" t="inlineStr">
        <is>
          <t>Positivo</t>
        </is>
      </c>
      <c r="F2272" s="134" t="n">
        <v>45657</v>
      </c>
      <c r="G2272" t="n">
        <v>9.32</v>
      </c>
      <c r="H2272" t="n">
        <v>9</v>
      </c>
      <c r="I2272" t="inlineStr">
        <is>
          <t>448-2024-12-31</t>
        </is>
      </c>
    </row>
    <row r="2273">
      <c r="A2273" t="n">
        <v>448</v>
      </c>
      <c r="B2273" t="inlineStr">
        <is>
          <t>Participación en actividades de formación</t>
        </is>
      </c>
      <c r="C2273" t="inlineStr">
        <is>
          <t>Biblioteca Institucional</t>
        </is>
      </c>
      <c r="D2273" t="inlineStr">
        <is>
          <t>Semestral</t>
        </is>
      </c>
      <c r="E2273" t="inlineStr">
        <is>
          <t>Positivo</t>
        </is>
      </c>
      <c r="F2273" s="134" t="n">
        <v>45838</v>
      </c>
      <c r="G2273" t="n">
        <v>39.62</v>
      </c>
      <c r="H2273" t="n">
        <v>17</v>
      </c>
      <c r="I2273" t="inlineStr">
        <is>
          <t>448-2025-06-30</t>
        </is>
      </c>
    </row>
    <row r="2274">
      <c r="A2274" t="n">
        <v>448</v>
      </c>
      <c r="B2274" t="inlineStr">
        <is>
          <t>Participación en actividades de formación</t>
        </is>
      </c>
      <c r="C2274" t="inlineStr">
        <is>
          <t>Biblioteca Institucional</t>
        </is>
      </c>
      <c r="D2274" t="inlineStr">
        <is>
          <t>Semestral</t>
        </is>
      </c>
      <c r="E2274" t="inlineStr">
        <is>
          <t>Positivo</t>
        </is>
      </c>
      <c r="F2274" s="134" t="n">
        <v>46022</v>
      </c>
      <c r="G2274" t="n">
        <v>59.36</v>
      </c>
      <c r="H2274" t="n">
        <v>17</v>
      </c>
      <c r="I2274" t="inlineStr">
        <is>
          <t>448-2025-12-31</t>
        </is>
      </c>
    </row>
    <row r="2275">
      <c r="A2275" t="n">
        <v>451</v>
      </c>
      <c r="B2275" t="inlineStr">
        <is>
          <t>% de publicaciones con sentimiento positivo</t>
        </is>
      </c>
      <c r="C2275" t="inlineStr">
        <is>
          <t>Comunicaciones Externas</t>
        </is>
      </c>
      <c r="D2275" t="inlineStr">
        <is>
          <t>Semestral</t>
        </is>
      </c>
      <c r="E2275" t="inlineStr">
        <is>
          <t>Positivo</t>
        </is>
      </c>
      <c r="F2275" s="134" t="n">
        <v>45473</v>
      </c>
      <c r="G2275" t="n">
        <v>34.9</v>
      </c>
      <c r="I2275" t="inlineStr">
        <is>
          <t>451-2024-06-30</t>
        </is>
      </c>
    </row>
    <row r="2276">
      <c r="A2276" t="n">
        <v>451</v>
      </c>
      <c r="B2276" t="inlineStr">
        <is>
          <t>% de publicaciones con sentimiento positivo</t>
        </is>
      </c>
      <c r="C2276" t="inlineStr">
        <is>
          <t>Comunicaciones Externas</t>
        </is>
      </c>
      <c r="D2276" t="inlineStr">
        <is>
          <t>Semestral</t>
        </is>
      </c>
      <c r="E2276" t="inlineStr">
        <is>
          <t>Positivo</t>
        </is>
      </c>
      <c r="F2276" s="134" t="n">
        <v>45657</v>
      </c>
      <c r="G2276" t="n">
        <v>42.7</v>
      </c>
      <c r="I2276" t="inlineStr">
        <is>
          <t>451-2024-12-31</t>
        </is>
      </c>
    </row>
    <row r="2277">
      <c r="A2277" t="n">
        <v>451</v>
      </c>
      <c r="B2277" t="inlineStr">
        <is>
          <t>% de publicaciones con sentimiento positivo</t>
        </is>
      </c>
      <c r="C2277" t="inlineStr">
        <is>
          <t>Comunicaciones Externas</t>
        </is>
      </c>
      <c r="D2277" t="inlineStr">
        <is>
          <t>Semestral</t>
        </is>
      </c>
      <c r="E2277" t="inlineStr">
        <is>
          <t>Positivo</t>
        </is>
      </c>
      <c r="F2277" s="134" t="n">
        <v>45838</v>
      </c>
      <c r="G2277" t="n">
        <v>119.5</v>
      </c>
      <c r="H2277" t="n">
        <v>100</v>
      </c>
      <c r="I2277" t="inlineStr">
        <is>
          <t>451-2025-06-30</t>
        </is>
      </c>
    </row>
    <row r="2278">
      <c r="A2278" t="n">
        <v>451</v>
      </c>
      <c r="B2278" t="inlineStr">
        <is>
          <t>% de publicaciones con sentimiento positivo</t>
        </is>
      </c>
      <c r="C2278" t="inlineStr">
        <is>
          <t>Comunicaciones Externas</t>
        </is>
      </c>
      <c r="D2278" t="inlineStr">
        <is>
          <t>Semestral</t>
        </is>
      </c>
      <c r="E2278" t="inlineStr">
        <is>
          <t>Positivo</t>
        </is>
      </c>
      <c r="F2278" s="134" t="n">
        <v>46022</v>
      </c>
      <c r="G2278" t="n">
        <v>130.8</v>
      </c>
      <c r="H2278" t="n">
        <v>100</v>
      </c>
      <c r="I2278" t="inlineStr">
        <is>
          <t>451-2025-12-31</t>
        </is>
      </c>
    </row>
    <row r="2279">
      <c r="A2279" t="n">
        <v>452</v>
      </c>
      <c r="B2279" t="inlineStr">
        <is>
          <t>Seguimiento a eventos internos y externos institucionales</t>
        </is>
      </c>
      <c r="C2279" t="inlineStr">
        <is>
          <t>Comunicaciones Externas</t>
        </is>
      </c>
      <c r="D2279" t="inlineStr">
        <is>
          <t>Semestral</t>
        </is>
      </c>
      <c r="E2279" t="inlineStr">
        <is>
          <t>Positivo</t>
        </is>
      </c>
      <c r="F2279" s="134" t="n">
        <v>45473</v>
      </c>
      <c r="G2279" t="n">
        <v>100</v>
      </c>
      <c r="H2279" t="n">
        <v>100</v>
      </c>
      <c r="I2279" t="inlineStr">
        <is>
          <t>452-2024-06-30</t>
        </is>
      </c>
    </row>
    <row r="2280">
      <c r="A2280" t="n">
        <v>452</v>
      </c>
      <c r="B2280" t="inlineStr">
        <is>
          <t>Seguimiento a eventos internos y externos institucionales</t>
        </is>
      </c>
      <c r="C2280" t="inlineStr">
        <is>
          <t>Comunicaciones Externas</t>
        </is>
      </c>
      <c r="D2280" t="inlineStr">
        <is>
          <t>Semestral</t>
        </is>
      </c>
      <c r="E2280" t="inlineStr">
        <is>
          <t>Positivo</t>
        </is>
      </c>
      <c r="F2280" s="134" t="n">
        <v>45657</v>
      </c>
      <c r="G2280" t="n">
        <v>160</v>
      </c>
      <c r="H2280" t="n">
        <v>100</v>
      </c>
      <c r="I2280" t="inlineStr">
        <is>
          <t>452-2024-12-31</t>
        </is>
      </c>
    </row>
    <row r="2281">
      <c r="A2281" t="n">
        <v>452</v>
      </c>
      <c r="B2281" t="inlineStr">
        <is>
          <t>Seguimiento a eventos internos y externos institucionales</t>
        </is>
      </c>
      <c r="C2281" t="inlineStr">
        <is>
          <t>Comunicaciones Externas</t>
        </is>
      </c>
      <c r="D2281" t="inlineStr">
        <is>
          <t>Semestral</t>
        </is>
      </c>
      <c r="E2281" t="inlineStr">
        <is>
          <t>Positivo</t>
        </is>
      </c>
      <c r="F2281" s="134" t="n">
        <v>45838</v>
      </c>
      <c r="G2281" t="n">
        <v>102.27</v>
      </c>
      <c r="H2281" t="n">
        <v>100</v>
      </c>
      <c r="I2281" t="inlineStr">
        <is>
          <t>452-2025-06-30</t>
        </is>
      </c>
    </row>
    <row r="2282">
      <c r="A2282" t="n">
        <v>452</v>
      </c>
      <c r="B2282" t="inlineStr">
        <is>
          <t>Seguimiento a eventos internos y externos institucionales</t>
        </is>
      </c>
      <c r="C2282" t="inlineStr">
        <is>
          <t>Comunicaciones Externas</t>
        </is>
      </c>
      <c r="D2282" t="inlineStr">
        <is>
          <t>Semestral</t>
        </is>
      </c>
      <c r="E2282" t="inlineStr">
        <is>
          <t>Positivo</t>
        </is>
      </c>
      <c r="F2282" s="134" t="n">
        <v>46022</v>
      </c>
      <c r="G2282" t="n">
        <v>200</v>
      </c>
      <c r="H2282" t="n">
        <v>100</v>
      </c>
      <c r="I2282" t="inlineStr">
        <is>
          <t>452-2025-12-31</t>
        </is>
      </c>
    </row>
    <row r="2283">
      <c r="A2283" t="n">
        <v>453</v>
      </c>
      <c r="B2283" t="inlineStr">
        <is>
          <t>Número de cursos diseñados</t>
        </is>
      </c>
      <c r="C2283" t="inlineStr">
        <is>
          <t>Diseño de Contenido Virtual</t>
        </is>
      </c>
      <c r="D2283" t="inlineStr">
        <is>
          <t>Trimestral</t>
        </is>
      </c>
      <c r="E2283" t="inlineStr">
        <is>
          <t>Positivo</t>
        </is>
      </c>
      <c r="F2283" s="134" t="n">
        <v>45382</v>
      </c>
      <c r="G2283" t="n">
        <v>52</v>
      </c>
      <c r="I2283" t="inlineStr">
        <is>
          <t>453-2024-03-31</t>
        </is>
      </c>
    </row>
    <row r="2284">
      <c r="A2284" t="n">
        <v>453</v>
      </c>
      <c r="B2284" t="inlineStr">
        <is>
          <t>Número de cursos diseñados</t>
        </is>
      </c>
      <c r="C2284" t="inlineStr">
        <is>
          <t>Diseño de Contenido Virtual</t>
        </is>
      </c>
      <c r="D2284" t="inlineStr">
        <is>
          <t>Trimestral</t>
        </is>
      </c>
      <c r="E2284" t="inlineStr">
        <is>
          <t>Positivo</t>
        </is>
      </c>
      <c r="F2284" s="134" t="n">
        <v>45473</v>
      </c>
      <c r="G2284" t="n">
        <v>140</v>
      </c>
      <c r="H2284" t="n">
        <v>100</v>
      </c>
      <c r="I2284" t="inlineStr">
        <is>
          <t>453-2024-06-30</t>
        </is>
      </c>
    </row>
    <row r="2285">
      <c r="A2285" t="n">
        <v>453</v>
      </c>
      <c r="B2285" t="inlineStr">
        <is>
          <t>Número de cursos diseñados</t>
        </is>
      </c>
      <c r="C2285" t="inlineStr">
        <is>
          <t>Diseño de Contenido Virtual</t>
        </is>
      </c>
      <c r="D2285" t="inlineStr">
        <is>
          <t>Trimestral</t>
        </is>
      </c>
      <c r="E2285" t="inlineStr">
        <is>
          <t>Positivo</t>
        </is>
      </c>
      <c r="F2285" s="134" t="n">
        <v>45565</v>
      </c>
      <c r="G2285" t="n">
        <v>300</v>
      </c>
      <c r="H2285" t="n">
        <v>100</v>
      </c>
      <c r="I2285" t="inlineStr">
        <is>
          <t>453-2024-09-30</t>
        </is>
      </c>
    </row>
    <row r="2286">
      <c r="A2286" t="n">
        <v>453</v>
      </c>
      <c r="B2286" t="inlineStr">
        <is>
          <t>Número de cursos diseñados</t>
        </is>
      </c>
      <c r="C2286" t="inlineStr">
        <is>
          <t>Diseño de Contenido Virtual</t>
        </is>
      </c>
      <c r="D2286" t="inlineStr">
        <is>
          <t>Trimestral</t>
        </is>
      </c>
      <c r="E2286" t="inlineStr">
        <is>
          <t>Positivo</t>
        </is>
      </c>
      <c r="F2286" s="134" t="n">
        <v>45657</v>
      </c>
      <c r="G2286" t="n">
        <v>148</v>
      </c>
      <c r="H2286" t="n">
        <v>100</v>
      </c>
      <c r="I2286" t="inlineStr">
        <is>
          <t>453-2024-12-31</t>
        </is>
      </c>
    </row>
    <row r="2287">
      <c r="A2287" t="n">
        <v>453</v>
      </c>
      <c r="B2287" t="inlineStr">
        <is>
          <t>Número de cursos diseñados</t>
        </is>
      </c>
      <c r="C2287" t="inlineStr">
        <is>
          <t>Diseño de Contenido Virtual</t>
        </is>
      </c>
      <c r="D2287" t="inlineStr">
        <is>
          <t>Trimestral</t>
        </is>
      </c>
      <c r="E2287" t="inlineStr">
        <is>
          <t>Positivo</t>
        </is>
      </c>
      <c r="F2287" s="134" t="n">
        <v>45747</v>
      </c>
      <c r="G2287" t="n">
        <v>48</v>
      </c>
      <c r="H2287" t="n">
        <v>100</v>
      </c>
      <c r="I2287" t="inlineStr">
        <is>
          <t>453-2025-03-31</t>
        </is>
      </c>
    </row>
    <row r="2288">
      <c r="A2288" t="n">
        <v>453</v>
      </c>
      <c r="B2288" t="inlineStr">
        <is>
          <t>Número de cursos diseñados</t>
        </is>
      </c>
      <c r="C2288" t="inlineStr">
        <is>
          <t>Diseño de Contenido Virtual</t>
        </is>
      </c>
      <c r="D2288" t="inlineStr">
        <is>
          <t>Trimestral</t>
        </is>
      </c>
      <c r="E2288" t="inlineStr">
        <is>
          <t>Positivo</t>
        </is>
      </c>
      <c r="F2288" s="134" t="n">
        <v>45838</v>
      </c>
      <c r="G2288" t="n">
        <v>100</v>
      </c>
      <c r="H2288" t="n">
        <v>100</v>
      </c>
      <c r="I2288" t="inlineStr">
        <is>
          <t>453-2025-06-30</t>
        </is>
      </c>
    </row>
    <row r="2289">
      <c r="A2289" t="n">
        <v>453</v>
      </c>
      <c r="B2289" t="inlineStr">
        <is>
          <t>Número de cursos diseñados</t>
        </is>
      </c>
      <c r="C2289" t="inlineStr">
        <is>
          <t>Diseño de Contenido Virtual</t>
        </is>
      </c>
      <c r="D2289" t="inlineStr">
        <is>
          <t>Trimestral</t>
        </is>
      </c>
      <c r="E2289" t="inlineStr">
        <is>
          <t>Positivo</t>
        </is>
      </c>
      <c r="F2289" s="134" t="n">
        <v>45930</v>
      </c>
      <c r="G2289" t="n">
        <v>100</v>
      </c>
      <c r="H2289" t="n">
        <v>100</v>
      </c>
      <c r="I2289" t="inlineStr">
        <is>
          <t>453-2025-09-30</t>
        </is>
      </c>
    </row>
    <row r="2290">
      <c r="A2290" t="n">
        <v>453</v>
      </c>
      <c r="B2290" t="inlineStr">
        <is>
          <t>Número de cursos diseñados</t>
        </is>
      </c>
      <c r="C2290" t="inlineStr">
        <is>
          <t>Diseño de Contenido Virtual</t>
        </is>
      </c>
      <c r="D2290" t="inlineStr">
        <is>
          <t>Trimestral</t>
        </is>
      </c>
      <c r="E2290" t="inlineStr">
        <is>
          <t>Positivo</t>
        </is>
      </c>
      <c r="F2290" s="134" t="n">
        <v>46022</v>
      </c>
      <c r="G2290" t="n">
        <v>100</v>
      </c>
      <c r="H2290" t="n">
        <v>100</v>
      </c>
      <c r="I2290" t="inlineStr">
        <is>
          <t>453-2025-12-31</t>
        </is>
      </c>
    </row>
    <row r="2291">
      <c r="A2291" t="n">
        <v>455</v>
      </c>
      <c r="B2291" t="inlineStr">
        <is>
          <t>ANS Diseño de contenidos virtuales</t>
        </is>
      </c>
      <c r="C2291" t="inlineStr">
        <is>
          <t>Diseño de Contenido Virtual</t>
        </is>
      </c>
      <c r="D2291" t="inlineStr">
        <is>
          <t>Trimestral</t>
        </is>
      </c>
      <c r="E2291" t="inlineStr">
        <is>
          <t>Positivo</t>
        </is>
      </c>
      <c r="F2291" s="134" t="n">
        <v>45565</v>
      </c>
      <c r="G2291" t="n">
        <v>100</v>
      </c>
      <c r="H2291" t="n">
        <v>90</v>
      </c>
      <c r="I2291" t="inlineStr">
        <is>
          <t>455-2024-09-30</t>
        </is>
      </c>
    </row>
    <row r="2292">
      <c r="A2292" t="n">
        <v>455</v>
      </c>
      <c r="B2292" t="inlineStr">
        <is>
          <t>ANS Diseño de contenidos virtuales</t>
        </is>
      </c>
      <c r="C2292" t="inlineStr">
        <is>
          <t>Diseño de Contenido Virtual</t>
        </is>
      </c>
      <c r="D2292" t="inlineStr">
        <is>
          <t>Trimestral</t>
        </is>
      </c>
      <c r="E2292" t="inlineStr">
        <is>
          <t>Positivo</t>
        </is>
      </c>
      <c r="F2292" s="134" t="n">
        <v>45657</v>
      </c>
      <c r="G2292" t="n">
        <v>100</v>
      </c>
      <c r="H2292" t="n">
        <v>90</v>
      </c>
      <c r="I2292" t="inlineStr">
        <is>
          <t>455-2024-12-31</t>
        </is>
      </c>
    </row>
    <row r="2293">
      <c r="A2293" t="n">
        <v>455</v>
      </c>
      <c r="B2293" t="inlineStr">
        <is>
          <t>ANS Diseño de contenidos virtuales</t>
        </is>
      </c>
      <c r="C2293" t="inlineStr">
        <is>
          <t>Diseño de Contenido Virtual</t>
        </is>
      </c>
      <c r="D2293" t="inlineStr">
        <is>
          <t>Trimestral</t>
        </is>
      </c>
      <c r="E2293" t="inlineStr">
        <is>
          <t>Positivo</t>
        </is>
      </c>
      <c r="F2293" s="134" t="n">
        <v>45747</v>
      </c>
      <c r="G2293" t="n">
        <v>100</v>
      </c>
      <c r="H2293" t="n">
        <v>100</v>
      </c>
      <c r="I2293" t="inlineStr">
        <is>
          <t>455-2025-03-31</t>
        </is>
      </c>
    </row>
    <row r="2294">
      <c r="A2294" t="n">
        <v>455</v>
      </c>
      <c r="B2294" t="inlineStr">
        <is>
          <t>ANS Diseño de contenidos virtuales</t>
        </is>
      </c>
      <c r="C2294" t="inlineStr">
        <is>
          <t>Diseño de Contenido Virtual</t>
        </is>
      </c>
      <c r="D2294" t="inlineStr">
        <is>
          <t>Trimestral</t>
        </is>
      </c>
      <c r="E2294" t="inlineStr">
        <is>
          <t>Positivo</t>
        </is>
      </c>
      <c r="F2294" s="134" t="n">
        <v>45838</v>
      </c>
      <c r="G2294" t="n">
        <v>100</v>
      </c>
      <c r="H2294" t="n">
        <v>100</v>
      </c>
      <c r="I2294" t="inlineStr">
        <is>
          <t>455-2025-06-30</t>
        </is>
      </c>
    </row>
    <row r="2295">
      <c r="A2295" t="n">
        <v>455</v>
      </c>
      <c r="B2295" t="inlineStr">
        <is>
          <t>ANS Diseño de contenidos virtuales</t>
        </is>
      </c>
      <c r="C2295" t="inlineStr">
        <is>
          <t>Diseño de Contenido Virtual</t>
        </is>
      </c>
      <c r="D2295" t="inlineStr">
        <is>
          <t>Trimestral</t>
        </is>
      </c>
      <c r="E2295" t="inlineStr">
        <is>
          <t>Positivo</t>
        </is>
      </c>
      <c r="F2295" s="134" t="n">
        <v>45930</v>
      </c>
      <c r="G2295" t="n">
        <v>100</v>
      </c>
      <c r="H2295" t="n">
        <v>100</v>
      </c>
      <c r="I2295" t="inlineStr">
        <is>
          <t>455-2025-09-30</t>
        </is>
      </c>
    </row>
    <row r="2296">
      <c r="A2296" t="n">
        <v>455</v>
      </c>
      <c r="B2296" t="inlineStr">
        <is>
          <t>ANS Diseño de contenidos virtuales</t>
        </is>
      </c>
      <c r="C2296" t="inlineStr">
        <is>
          <t>Diseño de Contenido Virtual</t>
        </is>
      </c>
      <c r="D2296" t="inlineStr">
        <is>
          <t>Trimestral</t>
        </is>
      </c>
      <c r="E2296" t="inlineStr">
        <is>
          <t>Positivo</t>
        </is>
      </c>
      <c r="F2296" s="134" t="n">
        <v>46022</v>
      </c>
      <c r="G2296" t="n">
        <v>100</v>
      </c>
      <c r="H2296" t="n">
        <v>100</v>
      </c>
      <c r="I2296" t="inlineStr">
        <is>
          <t>455-2025-12-31</t>
        </is>
      </c>
    </row>
    <row r="2297">
      <c r="A2297" t="n">
        <v>456</v>
      </c>
      <c r="B2297" t="inlineStr">
        <is>
          <t>Impacto de campañas de Mailing</t>
        </is>
      </c>
      <c r="C2297" t="inlineStr">
        <is>
          <t>Comunicaciones Internas</t>
        </is>
      </c>
      <c r="D2297" t="inlineStr">
        <is>
          <t>Trimestral</t>
        </is>
      </c>
      <c r="E2297" t="inlineStr">
        <is>
          <t>Positivo</t>
        </is>
      </c>
      <c r="F2297" s="134" t="n">
        <v>44651</v>
      </c>
      <c r="I2297" t="inlineStr">
        <is>
          <t>456-2022-03-31</t>
        </is>
      </c>
    </row>
    <row r="2298">
      <c r="A2298" t="n">
        <v>456</v>
      </c>
      <c r="B2298" t="inlineStr">
        <is>
          <t>Impacto de campañas de Mailing</t>
        </is>
      </c>
      <c r="C2298" t="inlineStr">
        <is>
          <t>Comunicaciones Internas</t>
        </is>
      </c>
      <c r="D2298" t="inlineStr">
        <is>
          <t>Trimestral</t>
        </is>
      </c>
      <c r="E2298" t="inlineStr">
        <is>
          <t>Positivo</t>
        </is>
      </c>
      <c r="F2298" s="134" t="n">
        <v>44681</v>
      </c>
      <c r="I2298" t="inlineStr">
        <is>
          <t>456-2022-04-30</t>
        </is>
      </c>
    </row>
    <row r="2299">
      <c r="A2299" t="n">
        <v>456</v>
      </c>
      <c r="B2299" t="inlineStr">
        <is>
          <t>Impacto de campañas de Mailing</t>
        </is>
      </c>
      <c r="C2299" t="inlineStr">
        <is>
          <t>Comunicaciones Internas</t>
        </is>
      </c>
      <c r="D2299" t="inlineStr">
        <is>
          <t>Trimestral</t>
        </is>
      </c>
      <c r="E2299" t="inlineStr">
        <is>
          <t>Positivo</t>
        </is>
      </c>
      <c r="F2299" s="134" t="n">
        <v>44742</v>
      </c>
      <c r="I2299" t="inlineStr">
        <is>
          <t>456-2022-06-30</t>
        </is>
      </c>
    </row>
    <row r="2300">
      <c r="A2300" t="n">
        <v>456</v>
      </c>
      <c r="B2300" t="inlineStr">
        <is>
          <t>Impacto de campañas de Mailing</t>
        </is>
      </c>
      <c r="C2300" t="inlineStr">
        <is>
          <t>Comunicaciones Internas</t>
        </is>
      </c>
      <c r="D2300" t="inlineStr">
        <is>
          <t>Trimestral</t>
        </is>
      </c>
      <c r="E2300" t="inlineStr">
        <is>
          <t>Positivo</t>
        </is>
      </c>
      <c r="F2300" s="134" t="n">
        <v>44804</v>
      </c>
      <c r="I2300" t="inlineStr">
        <is>
          <t>456-2022-08-31</t>
        </is>
      </c>
    </row>
    <row r="2301">
      <c r="A2301" t="n">
        <v>456</v>
      </c>
      <c r="B2301" t="inlineStr">
        <is>
          <t>Impacto de campañas de Mailing</t>
        </is>
      </c>
      <c r="C2301" t="inlineStr">
        <is>
          <t>Comunicaciones Internas</t>
        </is>
      </c>
      <c r="D2301" t="inlineStr">
        <is>
          <t>Trimestral</t>
        </is>
      </c>
      <c r="E2301" t="inlineStr">
        <is>
          <t>Positivo</t>
        </is>
      </c>
      <c r="F2301" s="134" t="n">
        <v>44834</v>
      </c>
      <c r="I2301" t="inlineStr">
        <is>
          <t>456-2022-09-30</t>
        </is>
      </c>
    </row>
    <row r="2302">
      <c r="A2302" t="n">
        <v>456</v>
      </c>
      <c r="B2302" t="inlineStr">
        <is>
          <t>Impacto de campañas de Mailing</t>
        </is>
      </c>
      <c r="C2302" t="inlineStr">
        <is>
          <t>Comunicaciones Internas</t>
        </is>
      </c>
      <c r="D2302" t="inlineStr">
        <is>
          <t>Trimestral</t>
        </is>
      </c>
      <c r="E2302" t="inlineStr">
        <is>
          <t>Positivo</t>
        </is>
      </c>
      <c r="F2302" s="134" t="n">
        <v>44926</v>
      </c>
      <c r="I2302" t="inlineStr">
        <is>
          <t>456-2022-12-31</t>
        </is>
      </c>
    </row>
    <row r="2303">
      <c r="A2303" t="n">
        <v>456</v>
      </c>
      <c r="B2303" t="inlineStr">
        <is>
          <t>Impacto de campañas de Mailing</t>
        </is>
      </c>
      <c r="C2303" t="inlineStr">
        <is>
          <t>Comunicaciones Internas</t>
        </is>
      </c>
      <c r="D2303" t="inlineStr">
        <is>
          <t>Trimestral</t>
        </is>
      </c>
      <c r="E2303" t="inlineStr">
        <is>
          <t>Positivo</t>
        </is>
      </c>
      <c r="F2303" s="134" t="n">
        <v>44957</v>
      </c>
      <c r="I2303" t="inlineStr">
        <is>
          <t>456-2023-01-31</t>
        </is>
      </c>
    </row>
    <row r="2304">
      <c r="A2304" t="n">
        <v>456</v>
      </c>
      <c r="B2304" t="inlineStr">
        <is>
          <t>Impacto de campañas de Mailing</t>
        </is>
      </c>
      <c r="C2304" t="inlineStr">
        <is>
          <t>Comunicaciones Internas</t>
        </is>
      </c>
      <c r="D2304" t="inlineStr">
        <is>
          <t>Trimestral</t>
        </is>
      </c>
      <c r="E2304" t="inlineStr">
        <is>
          <t>Positivo</t>
        </is>
      </c>
      <c r="F2304" s="134" t="n">
        <v>44985</v>
      </c>
      <c r="I2304" t="inlineStr">
        <is>
          <t>456-2023-02-28</t>
        </is>
      </c>
    </row>
    <row r="2305">
      <c r="A2305" t="n">
        <v>456</v>
      </c>
      <c r="B2305" t="inlineStr">
        <is>
          <t>Impacto de campañas de Mailing</t>
        </is>
      </c>
      <c r="C2305" t="inlineStr">
        <is>
          <t>Comunicaciones Internas</t>
        </is>
      </c>
      <c r="D2305" t="inlineStr">
        <is>
          <t>Trimestral</t>
        </is>
      </c>
      <c r="E2305" t="inlineStr">
        <is>
          <t>Positivo</t>
        </is>
      </c>
      <c r="F2305" s="134" t="n">
        <v>45016</v>
      </c>
      <c r="I2305" t="inlineStr">
        <is>
          <t>456-2023-03-31</t>
        </is>
      </c>
    </row>
    <row r="2306">
      <c r="A2306" t="n">
        <v>456</v>
      </c>
      <c r="B2306" t="inlineStr">
        <is>
          <t>Impacto de campañas de Mailing</t>
        </is>
      </c>
      <c r="C2306" t="inlineStr">
        <is>
          <t>Comunicaciones Internas</t>
        </is>
      </c>
      <c r="D2306" t="inlineStr">
        <is>
          <t>Trimestral</t>
        </is>
      </c>
      <c r="E2306" t="inlineStr">
        <is>
          <t>Positivo</t>
        </is>
      </c>
      <c r="F2306" s="134" t="n">
        <v>45046</v>
      </c>
      <c r="I2306" t="inlineStr">
        <is>
          <t>456-2023-04-30</t>
        </is>
      </c>
    </row>
    <row r="2307">
      <c r="A2307" t="n">
        <v>456</v>
      </c>
      <c r="B2307" t="inlineStr">
        <is>
          <t>Impacto de campañas de Mailing</t>
        </is>
      </c>
      <c r="C2307" t="inlineStr">
        <is>
          <t>Comunicaciones Internas</t>
        </is>
      </c>
      <c r="D2307" t="inlineStr">
        <is>
          <t>Trimestral</t>
        </is>
      </c>
      <c r="E2307" t="inlineStr">
        <is>
          <t>Positivo</t>
        </is>
      </c>
      <c r="F2307" s="134" t="n">
        <v>45077</v>
      </c>
      <c r="I2307" t="inlineStr">
        <is>
          <t>456-2023-05-31</t>
        </is>
      </c>
    </row>
    <row r="2308">
      <c r="A2308" t="n">
        <v>456</v>
      </c>
      <c r="B2308" t="inlineStr">
        <is>
          <t>Impacto de campañas de Mailing</t>
        </is>
      </c>
      <c r="C2308" t="inlineStr">
        <is>
          <t>Comunicaciones Internas</t>
        </is>
      </c>
      <c r="D2308" t="inlineStr">
        <is>
          <t>Trimestral</t>
        </is>
      </c>
      <c r="E2308" t="inlineStr">
        <is>
          <t>Positivo</t>
        </is>
      </c>
      <c r="F2308" s="134" t="n">
        <v>45107</v>
      </c>
      <c r="I2308" t="inlineStr">
        <is>
          <t>456-2023-06-30</t>
        </is>
      </c>
    </row>
    <row r="2309">
      <c r="A2309" t="n">
        <v>456</v>
      </c>
      <c r="B2309" t="inlineStr">
        <is>
          <t>Impacto de campañas de Mailing</t>
        </is>
      </c>
      <c r="C2309" t="inlineStr">
        <is>
          <t>Comunicaciones Internas</t>
        </is>
      </c>
      <c r="D2309" t="inlineStr">
        <is>
          <t>Trimestral</t>
        </is>
      </c>
      <c r="E2309" t="inlineStr">
        <is>
          <t>Positivo</t>
        </is>
      </c>
      <c r="F2309" s="134" t="n">
        <v>45138</v>
      </c>
      <c r="I2309" t="inlineStr">
        <is>
          <t>456-2023-07-31</t>
        </is>
      </c>
    </row>
    <row r="2310">
      <c r="A2310" t="n">
        <v>456</v>
      </c>
      <c r="B2310" t="inlineStr">
        <is>
          <t>Impacto de campañas de Mailing</t>
        </is>
      </c>
      <c r="C2310" t="inlineStr">
        <is>
          <t>Comunicaciones Internas</t>
        </is>
      </c>
      <c r="D2310" t="inlineStr">
        <is>
          <t>Trimestral</t>
        </is>
      </c>
      <c r="E2310" t="inlineStr">
        <is>
          <t>Positivo</t>
        </is>
      </c>
      <c r="F2310" s="134" t="n">
        <v>45169</v>
      </c>
      <c r="I2310" t="inlineStr">
        <is>
          <t>456-2023-08-31</t>
        </is>
      </c>
    </row>
    <row r="2311">
      <c r="A2311" t="n">
        <v>456</v>
      </c>
      <c r="B2311" t="inlineStr">
        <is>
          <t>Impacto de campañas de Mailing</t>
        </is>
      </c>
      <c r="C2311" t="inlineStr">
        <is>
          <t>Comunicaciones Internas</t>
        </is>
      </c>
      <c r="D2311" t="inlineStr">
        <is>
          <t>Trimestral</t>
        </is>
      </c>
      <c r="E2311" t="inlineStr">
        <is>
          <t>Positivo</t>
        </is>
      </c>
      <c r="F2311" s="134" t="n">
        <v>45199</v>
      </c>
      <c r="I2311" t="inlineStr">
        <is>
          <t>456-2023-09-30</t>
        </is>
      </c>
    </row>
    <row r="2312">
      <c r="A2312" t="n">
        <v>456</v>
      </c>
      <c r="B2312" t="inlineStr">
        <is>
          <t>Impacto de campañas de Mailing</t>
        </is>
      </c>
      <c r="C2312" t="inlineStr">
        <is>
          <t>Comunicaciones Internas</t>
        </is>
      </c>
      <c r="D2312" t="inlineStr">
        <is>
          <t>Trimestral</t>
        </is>
      </c>
      <c r="E2312" t="inlineStr">
        <is>
          <t>Positivo</t>
        </is>
      </c>
      <c r="F2312" s="134" t="n">
        <v>45230</v>
      </c>
      <c r="I2312" t="inlineStr">
        <is>
          <t>456-2023-10-31</t>
        </is>
      </c>
    </row>
    <row r="2313">
      <c r="A2313" t="n">
        <v>456</v>
      </c>
      <c r="B2313" t="inlineStr">
        <is>
          <t>Impacto de campañas de Mailing</t>
        </is>
      </c>
      <c r="C2313" t="inlineStr">
        <is>
          <t>Comunicaciones Internas</t>
        </is>
      </c>
      <c r="D2313" t="inlineStr">
        <is>
          <t>Trimestral</t>
        </is>
      </c>
      <c r="E2313" t="inlineStr">
        <is>
          <t>Positivo</t>
        </is>
      </c>
      <c r="F2313" s="134" t="n">
        <v>45260</v>
      </c>
      <c r="I2313" t="inlineStr">
        <is>
          <t>456-2023-11-30</t>
        </is>
      </c>
    </row>
    <row r="2314">
      <c r="A2314" t="n">
        <v>456</v>
      </c>
      <c r="B2314" t="inlineStr">
        <is>
          <t>Impacto de campañas de Mailing</t>
        </is>
      </c>
      <c r="C2314" t="inlineStr">
        <is>
          <t>Comunicaciones Internas</t>
        </is>
      </c>
      <c r="D2314" t="inlineStr">
        <is>
          <t>Trimestral</t>
        </is>
      </c>
      <c r="E2314" t="inlineStr">
        <is>
          <t>Positivo</t>
        </is>
      </c>
      <c r="F2314" s="134" t="n">
        <v>45291</v>
      </c>
      <c r="I2314" t="inlineStr">
        <is>
          <t>456-2023-12-31</t>
        </is>
      </c>
    </row>
    <row r="2315">
      <c r="A2315" t="n">
        <v>456</v>
      </c>
      <c r="B2315" t="inlineStr">
        <is>
          <t>Impacto de campañas de Mailing</t>
        </is>
      </c>
      <c r="C2315" t="inlineStr">
        <is>
          <t>Comunicaciones Internas</t>
        </is>
      </c>
      <c r="D2315" t="inlineStr">
        <is>
          <t>Trimestral</t>
        </is>
      </c>
      <c r="E2315" t="inlineStr">
        <is>
          <t>Positivo</t>
        </is>
      </c>
      <c r="F2315" s="134" t="n">
        <v>45382</v>
      </c>
      <c r="H2315" t="n">
        <v>100</v>
      </c>
      <c r="I2315" t="inlineStr">
        <is>
          <t>456-2024-03-31</t>
        </is>
      </c>
    </row>
    <row r="2316">
      <c r="A2316" t="n">
        <v>456</v>
      </c>
      <c r="B2316" t="inlineStr">
        <is>
          <t>Impacto de campañas de Mailing</t>
        </is>
      </c>
      <c r="C2316" t="inlineStr">
        <is>
          <t>Comunicaciones Internas</t>
        </is>
      </c>
      <c r="D2316" t="inlineStr">
        <is>
          <t>Trimestral</t>
        </is>
      </c>
      <c r="E2316" t="inlineStr">
        <is>
          <t>Positivo</t>
        </is>
      </c>
      <c r="F2316" s="134" t="n">
        <v>45473</v>
      </c>
      <c r="G2316" t="n">
        <v>100</v>
      </c>
      <c r="H2316" t="n">
        <v>100</v>
      </c>
      <c r="I2316" t="inlineStr">
        <is>
          <t>456-2024-06-30</t>
        </is>
      </c>
    </row>
    <row r="2317">
      <c r="A2317" t="n">
        <v>456</v>
      </c>
      <c r="B2317" t="inlineStr">
        <is>
          <t>Impacto de campañas de Mailing</t>
        </is>
      </c>
      <c r="C2317" t="inlineStr">
        <is>
          <t>Comunicaciones Internas</t>
        </is>
      </c>
      <c r="D2317" t="inlineStr">
        <is>
          <t>Trimestral</t>
        </is>
      </c>
      <c r="E2317" t="inlineStr">
        <is>
          <t>Positivo</t>
        </is>
      </c>
      <c r="F2317" s="134" t="n">
        <v>45565</v>
      </c>
      <c r="H2317" t="n">
        <v>100</v>
      </c>
      <c r="I2317" t="inlineStr">
        <is>
          <t>456-2024-09-30</t>
        </is>
      </c>
    </row>
    <row r="2318">
      <c r="A2318" t="n">
        <v>456</v>
      </c>
      <c r="B2318" t="inlineStr">
        <is>
          <t>Impacto de campañas de Mailing</t>
        </is>
      </c>
      <c r="C2318" t="inlineStr">
        <is>
          <t>Comunicaciones Internas</t>
        </is>
      </c>
      <c r="D2318" t="inlineStr">
        <is>
          <t>Trimestral</t>
        </is>
      </c>
      <c r="E2318" t="inlineStr">
        <is>
          <t>Positivo</t>
        </is>
      </c>
      <c r="F2318" s="134" t="n">
        <v>45657</v>
      </c>
      <c r="G2318" t="n">
        <v>94.69</v>
      </c>
      <c r="H2318" t="n">
        <v>100</v>
      </c>
      <c r="I2318" t="inlineStr">
        <is>
          <t>456-2024-12-31</t>
        </is>
      </c>
    </row>
    <row r="2319">
      <c r="A2319" t="n">
        <v>456</v>
      </c>
      <c r="B2319" t="inlineStr">
        <is>
          <t>Impacto de campañas de Mailing</t>
        </is>
      </c>
      <c r="C2319" t="inlineStr">
        <is>
          <t>Comunicaciones Internas</t>
        </is>
      </c>
      <c r="D2319" t="inlineStr">
        <is>
          <t>Trimestral</t>
        </is>
      </c>
      <c r="E2319" t="inlineStr">
        <is>
          <t>Positivo</t>
        </is>
      </c>
      <c r="F2319" s="134" t="n">
        <v>45747</v>
      </c>
      <c r="G2319" t="n">
        <v>106.25</v>
      </c>
      <c r="H2319" t="n">
        <v>100</v>
      </c>
      <c r="I2319" t="inlineStr">
        <is>
          <t>456-2025-03-31</t>
        </is>
      </c>
    </row>
    <row r="2320">
      <c r="A2320" t="n">
        <v>456</v>
      </c>
      <c r="B2320" t="inlineStr">
        <is>
          <t>Impacto de campañas de Mailing</t>
        </is>
      </c>
      <c r="C2320" t="inlineStr">
        <is>
          <t>Comunicaciones Internas</t>
        </is>
      </c>
      <c r="D2320" t="inlineStr">
        <is>
          <t>Trimestral</t>
        </is>
      </c>
      <c r="E2320" t="inlineStr">
        <is>
          <t>Positivo</t>
        </is>
      </c>
      <c r="F2320" s="134" t="n">
        <v>45838</v>
      </c>
      <c r="G2320" t="n">
        <v>104.12</v>
      </c>
      <c r="H2320" t="n">
        <v>100</v>
      </c>
      <c r="I2320" t="inlineStr">
        <is>
          <t>456-2025-06-30</t>
        </is>
      </c>
    </row>
    <row r="2321">
      <c r="A2321" t="n">
        <v>456</v>
      </c>
      <c r="B2321" t="inlineStr">
        <is>
          <t>Impacto de campañas de Mailing</t>
        </is>
      </c>
      <c r="C2321" t="inlineStr">
        <is>
          <t>Comunicaciones Internas</t>
        </is>
      </c>
      <c r="D2321" t="inlineStr">
        <is>
          <t>Trimestral</t>
        </is>
      </c>
      <c r="E2321" t="inlineStr">
        <is>
          <t>Positivo</t>
        </is>
      </c>
      <c r="F2321" s="134" t="n">
        <v>45930</v>
      </c>
      <c r="G2321" t="n">
        <v>121.57</v>
      </c>
      <c r="H2321" t="n">
        <v>100</v>
      </c>
      <c r="I2321" t="inlineStr">
        <is>
          <t>456-2025-09-30</t>
        </is>
      </c>
    </row>
    <row r="2322">
      <c r="A2322" t="n">
        <v>456</v>
      </c>
      <c r="B2322" t="inlineStr">
        <is>
          <t>Impacto de campañas de Mailing</t>
        </is>
      </c>
      <c r="C2322" t="inlineStr">
        <is>
          <t>Comunicaciones Internas</t>
        </is>
      </c>
      <c r="D2322" t="inlineStr">
        <is>
          <t>Trimestral</t>
        </is>
      </c>
      <c r="E2322" t="inlineStr">
        <is>
          <t>Positivo</t>
        </is>
      </c>
      <c r="F2322" s="134" t="n">
        <v>46022</v>
      </c>
      <c r="G2322" t="n">
        <v>114.43</v>
      </c>
      <c r="H2322" t="n">
        <v>100</v>
      </c>
      <c r="I2322" t="inlineStr">
        <is>
          <t>456-2025-12-31</t>
        </is>
      </c>
    </row>
    <row r="2323">
      <c r="A2323" t="n">
        <v>457</v>
      </c>
      <c r="B2323" t="inlineStr">
        <is>
          <t>Apertura de enlaces en mensajes de texto</t>
        </is>
      </c>
      <c r="C2323" t="inlineStr">
        <is>
          <t>Comunicaciones Internas</t>
        </is>
      </c>
      <c r="D2323" t="inlineStr">
        <is>
          <t>Trimestral</t>
        </is>
      </c>
      <c r="E2323" t="inlineStr">
        <is>
          <t>Positivo</t>
        </is>
      </c>
      <c r="F2323" s="134" t="n">
        <v>44651</v>
      </c>
      <c r="I2323" t="inlineStr">
        <is>
          <t>457-2022-03-31</t>
        </is>
      </c>
    </row>
    <row r="2324">
      <c r="A2324" t="n">
        <v>457</v>
      </c>
      <c r="B2324" t="inlineStr">
        <is>
          <t>Apertura de enlaces en mensajes de texto</t>
        </is>
      </c>
      <c r="C2324" t="inlineStr">
        <is>
          <t>Comunicaciones Internas</t>
        </is>
      </c>
      <c r="D2324" t="inlineStr">
        <is>
          <t>Trimestral</t>
        </is>
      </c>
      <c r="E2324" t="inlineStr">
        <is>
          <t>Positivo</t>
        </is>
      </c>
      <c r="F2324" s="134" t="n">
        <v>44681</v>
      </c>
      <c r="I2324" t="inlineStr">
        <is>
          <t>457-2022-04-30</t>
        </is>
      </c>
    </row>
    <row r="2325">
      <c r="A2325" t="n">
        <v>457</v>
      </c>
      <c r="B2325" t="inlineStr">
        <is>
          <t>Apertura de enlaces en mensajes de texto</t>
        </is>
      </c>
      <c r="C2325" t="inlineStr">
        <is>
          <t>Comunicaciones Internas</t>
        </is>
      </c>
      <c r="D2325" t="inlineStr">
        <is>
          <t>Trimestral</t>
        </is>
      </c>
      <c r="E2325" t="inlineStr">
        <is>
          <t>Positivo</t>
        </is>
      </c>
      <c r="F2325" s="134" t="n">
        <v>44742</v>
      </c>
      <c r="I2325" t="inlineStr">
        <is>
          <t>457-2022-06-30</t>
        </is>
      </c>
    </row>
    <row r="2326">
      <c r="A2326" t="n">
        <v>457</v>
      </c>
      <c r="B2326" t="inlineStr">
        <is>
          <t>Apertura de enlaces en mensajes de texto</t>
        </is>
      </c>
      <c r="C2326" t="inlineStr">
        <is>
          <t>Comunicaciones Internas</t>
        </is>
      </c>
      <c r="D2326" t="inlineStr">
        <is>
          <t>Trimestral</t>
        </is>
      </c>
      <c r="E2326" t="inlineStr">
        <is>
          <t>Positivo</t>
        </is>
      </c>
      <c r="F2326" s="134" t="n">
        <v>44804</v>
      </c>
      <c r="I2326" t="inlineStr">
        <is>
          <t>457-2022-08-31</t>
        </is>
      </c>
    </row>
    <row r="2327">
      <c r="A2327" t="n">
        <v>457</v>
      </c>
      <c r="B2327" t="inlineStr">
        <is>
          <t>Apertura de enlaces en mensajes de texto</t>
        </is>
      </c>
      <c r="C2327" t="inlineStr">
        <is>
          <t>Comunicaciones Internas</t>
        </is>
      </c>
      <c r="D2327" t="inlineStr">
        <is>
          <t>Trimestral</t>
        </is>
      </c>
      <c r="E2327" t="inlineStr">
        <is>
          <t>Positivo</t>
        </is>
      </c>
      <c r="F2327" s="134" t="n">
        <v>44834</v>
      </c>
      <c r="I2327" t="inlineStr">
        <is>
          <t>457-2022-09-30</t>
        </is>
      </c>
    </row>
    <row r="2328">
      <c r="A2328" t="n">
        <v>457</v>
      </c>
      <c r="B2328" t="inlineStr">
        <is>
          <t>Apertura de enlaces en mensajes de texto</t>
        </is>
      </c>
      <c r="C2328" t="inlineStr">
        <is>
          <t>Comunicaciones Internas</t>
        </is>
      </c>
      <c r="D2328" t="inlineStr">
        <is>
          <t>Trimestral</t>
        </is>
      </c>
      <c r="E2328" t="inlineStr">
        <is>
          <t>Positivo</t>
        </is>
      </c>
      <c r="F2328" s="134" t="n">
        <v>44926</v>
      </c>
      <c r="I2328" t="inlineStr">
        <is>
          <t>457-2022-12-31</t>
        </is>
      </c>
    </row>
    <row r="2329">
      <c r="A2329" t="n">
        <v>457</v>
      </c>
      <c r="B2329" t="inlineStr">
        <is>
          <t>Apertura de enlaces en mensajes de texto</t>
        </is>
      </c>
      <c r="C2329" t="inlineStr">
        <is>
          <t>Comunicaciones Internas</t>
        </is>
      </c>
      <c r="D2329" t="inlineStr">
        <is>
          <t>Trimestral</t>
        </is>
      </c>
      <c r="E2329" t="inlineStr">
        <is>
          <t>Positivo</t>
        </is>
      </c>
      <c r="F2329" s="134" t="n">
        <v>44957</v>
      </c>
      <c r="I2329" t="inlineStr">
        <is>
          <t>457-2023-01-31</t>
        </is>
      </c>
    </row>
    <row r="2330">
      <c r="A2330" t="n">
        <v>457</v>
      </c>
      <c r="B2330" t="inlineStr">
        <is>
          <t>Apertura de enlaces en mensajes de texto</t>
        </is>
      </c>
      <c r="C2330" t="inlineStr">
        <is>
          <t>Comunicaciones Internas</t>
        </is>
      </c>
      <c r="D2330" t="inlineStr">
        <is>
          <t>Trimestral</t>
        </is>
      </c>
      <c r="E2330" t="inlineStr">
        <is>
          <t>Positivo</t>
        </is>
      </c>
      <c r="F2330" s="134" t="n">
        <v>44985</v>
      </c>
      <c r="I2330" t="inlineStr">
        <is>
          <t>457-2023-02-28</t>
        </is>
      </c>
    </row>
    <row r="2331">
      <c r="A2331" t="n">
        <v>457</v>
      </c>
      <c r="B2331" t="inlineStr">
        <is>
          <t>Apertura de enlaces en mensajes de texto</t>
        </is>
      </c>
      <c r="C2331" t="inlineStr">
        <is>
          <t>Comunicaciones Internas</t>
        </is>
      </c>
      <c r="D2331" t="inlineStr">
        <is>
          <t>Trimestral</t>
        </is>
      </c>
      <c r="E2331" t="inlineStr">
        <is>
          <t>Positivo</t>
        </is>
      </c>
      <c r="F2331" s="134" t="n">
        <v>45016</v>
      </c>
      <c r="I2331" t="inlineStr">
        <is>
          <t>457-2023-03-31</t>
        </is>
      </c>
    </row>
    <row r="2332">
      <c r="A2332" t="n">
        <v>457</v>
      </c>
      <c r="B2332" t="inlineStr">
        <is>
          <t>Apertura de enlaces en mensajes de texto</t>
        </is>
      </c>
      <c r="C2332" t="inlineStr">
        <is>
          <t>Comunicaciones Internas</t>
        </is>
      </c>
      <c r="D2332" t="inlineStr">
        <is>
          <t>Trimestral</t>
        </is>
      </c>
      <c r="E2332" t="inlineStr">
        <is>
          <t>Positivo</t>
        </is>
      </c>
      <c r="F2332" s="134" t="n">
        <v>45046</v>
      </c>
      <c r="I2332" t="inlineStr">
        <is>
          <t>457-2023-04-30</t>
        </is>
      </c>
    </row>
    <row r="2333">
      <c r="A2333" t="n">
        <v>457</v>
      </c>
      <c r="B2333" t="inlineStr">
        <is>
          <t>Apertura de enlaces en mensajes de texto</t>
        </is>
      </c>
      <c r="C2333" t="inlineStr">
        <is>
          <t>Comunicaciones Internas</t>
        </is>
      </c>
      <c r="D2333" t="inlineStr">
        <is>
          <t>Trimestral</t>
        </is>
      </c>
      <c r="E2333" t="inlineStr">
        <is>
          <t>Positivo</t>
        </is>
      </c>
      <c r="F2333" s="134" t="n">
        <v>45077</v>
      </c>
      <c r="I2333" t="inlineStr">
        <is>
          <t>457-2023-05-31</t>
        </is>
      </c>
    </row>
    <row r="2334">
      <c r="A2334" t="n">
        <v>457</v>
      </c>
      <c r="B2334" t="inlineStr">
        <is>
          <t>Apertura de enlaces en mensajes de texto</t>
        </is>
      </c>
      <c r="C2334" t="inlineStr">
        <is>
          <t>Comunicaciones Internas</t>
        </is>
      </c>
      <c r="D2334" t="inlineStr">
        <is>
          <t>Trimestral</t>
        </is>
      </c>
      <c r="E2334" t="inlineStr">
        <is>
          <t>Positivo</t>
        </is>
      </c>
      <c r="F2334" s="134" t="n">
        <v>45107</v>
      </c>
      <c r="I2334" t="inlineStr">
        <is>
          <t>457-2023-06-30</t>
        </is>
      </c>
    </row>
    <row r="2335">
      <c r="A2335" t="n">
        <v>457</v>
      </c>
      <c r="B2335" t="inlineStr">
        <is>
          <t>Apertura de enlaces en mensajes de texto</t>
        </is>
      </c>
      <c r="C2335" t="inlineStr">
        <is>
          <t>Comunicaciones Internas</t>
        </is>
      </c>
      <c r="D2335" t="inlineStr">
        <is>
          <t>Trimestral</t>
        </is>
      </c>
      <c r="E2335" t="inlineStr">
        <is>
          <t>Positivo</t>
        </is>
      </c>
      <c r="F2335" s="134" t="n">
        <v>45138</v>
      </c>
      <c r="I2335" t="inlineStr">
        <is>
          <t>457-2023-07-31</t>
        </is>
      </c>
    </row>
    <row r="2336">
      <c r="A2336" t="n">
        <v>457</v>
      </c>
      <c r="B2336" t="inlineStr">
        <is>
          <t>Apertura de enlaces en mensajes de texto</t>
        </is>
      </c>
      <c r="C2336" t="inlineStr">
        <is>
          <t>Comunicaciones Internas</t>
        </is>
      </c>
      <c r="D2336" t="inlineStr">
        <is>
          <t>Trimestral</t>
        </is>
      </c>
      <c r="E2336" t="inlineStr">
        <is>
          <t>Positivo</t>
        </is>
      </c>
      <c r="F2336" s="134" t="n">
        <v>45169</v>
      </c>
      <c r="I2336" t="inlineStr">
        <is>
          <t>457-2023-08-31</t>
        </is>
      </c>
    </row>
    <row r="2337">
      <c r="A2337" t="n">
        <v>457</v>
      </c>
      <c r="B2337" t="inlineStr">
        <is>
          <t>Apertura de enlaces en mensajes de texto</t>
        </is>
      </c>
      <c r="C2337" t="inlineStr">
        <is>
          <t>Comunicaciones Internas</t>
        </is>
      </c>
      <c r="D2337" t="inlineStr">
        <is>
          <t>Trimestral</t>
        </is>
      </c>
      <c r="E2337" t="inlineStr">
        <is>
          <t>Positivo</t>
        </is>
      </c>
      <c r="F2337" s="134" t="n">
        <v>45199</v>
      </c>
      <c r="I2337" t="inlineStr">
        <is>
          <t>457-2023-09-30</t>
        </is>
      </c>
    </row>
    <row r="2338">
      <c r="A2338" t="n">
        <v>457</v>
      </c>
      <c r="B2338" t="inlineStr">
        <is>
          <t>Apertura de enlaces en mensajes de texto</t>
        </is>
      </c>
      <c r="C2338" t="inlineStr">
        <is>
          <t>Comunicaciones Internas</t>
        </is>
      </c>
      <c r="D2338" t="inlineStr">
        <is>
          <t>Trimestral</t>
        </is>
      </c>
      <c r="E2338" t="inlineStr">
        <is>
          <t>Positivo</t>
        </is>
      </c>
      <c r="F2338" s="134" t="n">
        <v>45230</v>
      </c>
      <c r="I2338" t="inlineStr">
        <is>
          <t>457-2023-10-31</t>
        </is>
      </c>
    </row>
    <row r="2339">
      <c r="A2339" t="n">
        <v>457</v>
      </c>
      <c r="B2339" t="inlineStr">
        <is>
          <t>Apertura de enlaces en mensajes de texto</t>
        </is>
      </c>
      <c r="C2339" t="inlineStr">
        <is>
          <t>Comunicaciones Internas</t>
        </is>
      </c>
      <c r="D2339" t="inlineStr">
        <is>
          <t>Trimestral</t>
        </is>
      </c>
      <c r="E2339" t="inlineStr">
        <is>
          <t>Positivo</t>
        </is>
      </c>
      <c r="F2339" s="134" t="n">
        <v>45260</v>
      </c>
      <c r="I2339" t="inlineStr">
        <is>
          <t>457-2023-11-30</t>
        </is>
      </c>
    </row>
    <row r="2340">
      <c r="A2340" t="n">
        <v>457</v>
      </c>
      <c r="B2340" t="inlineStr">
        <is>
          <t>Apertura de enlaces en mensajes de texto</t>
        </is>
      </c>
      <c r="C2340" t="inlineStr">
        <is>
          <t>Comunicaciones Internas</t>
        </is>
      </c>
      <c r="D2340" t="inlineStr">
        <is>
          <t>Trimestral</t>
        </is>
      </c>
      <c r="E2340" t="inlineStr">
        <is>
          <t>Positivo</t>
        </is>
      </c>
      <c r="F2340" s="134" t="n">
        <v>45291</v>
      </c>
      <c r="I2340" t="inlineStr">
        <is>
          <t>457-2023-12-31</t>
        </is>
      </c>
    </row>
    <row r="2341">
      <c r="A2341" t="n">
        <v>457</v>
      </c>
      <c r="B2341" t="inlineStr">
        <is>
          <t>Apertura de enlaces en mensajes de texto</t>
        </is>
      </c>
      <c r="C2341" t="inlineStr">
        <is>
          <t>Comunicaciones Internas</t>
        </is>
      </c>
      <c r="D2341" t="inlineStr">
        <is>
          <t>Trimestral</t>
        </is>
      </c>
      <c r="E2341" t="inlineStr">
        <is>
          <t>Positivo</t>
        </is>
      </c>
      <c r="F2341" s="134" t="n">
        <v>45382</v>
      </c>
      <c r="H2341" t="n">
        <v>100</v>
      </c>
      <c r="I2341" t="inlineStr">
        <is>
          <t>457-2024-03-31</t>
        </is>
      </c>
    </row>
    <row r="2342">
      <c r="A2342" t="n">
        <v>457</v>
      </c>
      <c r="B2342" t="inlineStr">
        <is>
          <t>Apertura de enlaces en mensajes de texto</t>
        </is>
      </c>
      <c r="C2342" t="inlineStr">
        <is>
          <t>Comunicaciones Internas</t>
        </is>
      </c>
      <c r="D2342" t="inlineStr">
        <is>
          <t>Trimestral</t>
        </is>
      </c>
      <c r="E2342" t="inlineStr">
        <is>
          <t>Positivo</t>
        </is>
      </c>
      <c r="F2342" s="134" t="n">
        <v>45473</v>
      </c>
      <c r="G2342" t="n">
        <v>90</v>
      </c>
      <c r="H2342" t="n">
        <v>100</v>
      </c>
      <c r="I2342" t="inlineStr">
        <is>
          <t>457-2024-06-30</t>
        </is>
      </c>
    </row>
    <row r="2343">
      <c r="A2343" t="n">
        <v>457</v>
      </c>
      <c r="B2343" t="inlineStr">
        <is>
          <t>Apertura de enlaces en mensajes de texto</t>
        </is>
      </c>
      <c r="C2343" t="inlineStr">
        <is>
          <t>Comunicaciones Internas</t>
        </is>
      </c>
      <c r="D2343" t="inlineStr">
        <is>
          <t>Trimestral</t>
        </is>
      </c>
      <c r="E2343" t="inlineStr">
        <is>
          <t>Positivo</t>
        </is>
      </c>
      <c r="F2343" s="134" t="n">
        <v>45565</v>
      </c>
      <c r="H2343" t="n">
        <v>100</v>
      </c>
      <c r="I2343" t="inlineStr">
        <is>
          <t>457-2024-09-30</t>
        </is>
      </c>
    </row>
    <row r="2344">
      <c r="A2344" t="n">
        <v>457</v>
      </c>
      <c r="B2344" t="inlineStr">
        <is>
          <t>Apertura de enlaces en mensajes de texto</t>
        </is>
      </c>
      <c r="C2344" t="inlineStr">
        <is>
          <t>Comunicaciones Internas</t>
        </is>
      </c>
      <c r="D2344" t="inlineStr">
        <is>
          <t>Trimestral</t>
        </is>
      </c>
      <c r="E2344" t="inlineStr">
        <is>
          <t>Positivo</t>
        </is>
      </c>
      <c r="F2344" s="134" t="n">
        <v>45657</v>
      </c>
      <c r="G2344" t="n">
        <v>70</v>
      </c>
      <c r="H2344" t="n">
        <v>100</v>
      </c>
      <c r="I2344" t="inlineStr">
        <is>
          <t>457-2024-12-31</t>
        </is>
      </c>
    </row>
    <row r="2345">
      <c r="A2345" t="n">
        <v>457</v>
      </c>
      <c r="B2345" t="inlineStr">
        <is>
          <t>Apertura de enlaces en mensajes de texto</t>
        </is>
      </c>
      <c r="C2345" t="inlineStr">
        <is>
          <t>Comunicaciones Internas</t>
        </is>
      </c>
      <c r="D2345" t="inlineStr">
        <is>
          <t>Trimestral</t>
        </is>
      </c>
      <c r="E2345" t="inlineStr">
        <is>
          <t>Positivo</t>
        </is>
      </c>
      <c r="F2345" s="134" t="n">
        <v>45747</v>
      </c>
      <c r="G2345" t="n">
        <v>200</v>
      </c>
      <c r="H2345" t="n">
        <v>100</v>
      </c>
      <c r="I2345" t="inlineStr">
        <is>
          <t>457-2025-03-31</t>
        </is>
      </c>
    </row>
    <row r="2346">
      <c r="A2346" t="n">
        <v>457</v>
      </c>
      <c r="B2346" t="inlineStr">
        <is>
          <t>Apertura de enlaces en mensajes de texto</t>
        </is>
      </c>
      <c r="C2346" t="inlineStr">
        <is>
          <t>Comunicaciones Internas</t>
        </is>
      </c>
      <c r="D2346" t="inlineStr">
        <is>
          <t>Trimestral</t>
        </is>
      </c>
      <c r="E2346" t="inlineStr">
        <is>
          <t>Positivo</t>
        </is>
      </c>
      <c r="F2346" s="134" t="n">
        <v>45838</v>
      </c>
      <c r="G2346" t="n">
        <v>83.33</v>
      </c>
      <c r="H2346" t="n">
        <v>100</v>
      </c>
      <c r="I2346" t="inlineStr">
        <is>
          <t>457-2025-06-30</t>
        </is>
      </c>
    </row>
    <row r="2347">
      <c r="A2347" t="n">
        <v>457</v>
      </c>
      <c r="B2347" t="inlineStr">
        <is>
          <t>Apertura de enlaces en mensajes de texto</t>
        </is>
      </c>
      <c r="C2347" t="inlineStr">
        <is>
          <t>Comunicaciones Internas</t>
        </is>
      </c>
      <c r="D2347" t="inlineStr">
        <is>
          <t>Trimestral</t>
        </is>
      </c>
      <c r="E2347" t="inlineStr">
        <is>
          <t>Positivo</t>
        </is>
      </c>
      <c r="F2347" s="134" t="n">
        <v>45930</v>
      </c>
      <c r="G2347" t="n">
        <v>85.70999999999999</v>
      </c>
      <c r="H2347" t="n">
        <v>100</v>
      </c>
      <c r="I2347" t="inlineStr">
        <is>
          <t>457-2025-09-30</t>
        </is>
      </c>
    </row>
    <row r="2348">
      <c r="A2348" t="n">
        <v>457</v>
      </c>
      <c r="B2348" t="inlineStr">
        <is>
          <t>Apertura de enlaces en mensajes de texto</t>
        </is>
      </c>
      <c r="C2348" t="inlineStr">
        <is>
          <t>Comunicaciones Internas</t>
        </is>
      </c>
      <c r="D2348" t="inlineStr">
        <is>
          <t>Trimestral</t>
        </is>
      </c>
      <c r="E2348" t="inlineStr">
        <is>
          <t>Positivo</t>
        </is>
      </c>
      <c r="F2348" s="134" t="n">
        <v>46022</v>
      </c>
      <c r="G2348" t="n">
        <v>83.33</v>
      </c>
      <c r="H2348" t="n">
        <v>100</v>
      </c>
      <c r="I2348" t="inlineStr">
        <is>
          <t>457-2025-12-31</t>
        </is>
      </c>
    </row>
    <row r="2349">
      <c r="A2349" t="n">
        <v>460</v>
      </c>
      <c r="B2349" t="inlineStr">
        <is>
          <t>% de profesores (Contrato Indefinido- Fijo) impactados plan de desarrollo docente</t>
        </is>
      </c>
      <c r="C2349" t="inlineStr">
        <is>
          <t>GESTIÓN Y DESARROLLO DEL TALENTO HUMANO</t>
        </is>
      </c>
      <c r="D2349" t="inlineStr">
        <is>
          <t>Anual</t>
        </is>
      </c>
      <c r="E2349" t="inlineStr">
        <is>
          <t>Positivo</t>
        </is>
      </c>
      <c r="F2349" s="134" t="n">
        <v>45657</v>
      </c>
      <c r="G2349" t="n">
        <v>91.43968871595332</v>
      </c>
      <c r="H2349" t="n">
        <v>80</v>
      </c>
      <c r="I2349" t="inlineStr">
        <is>
          <t>460-2024-12-31</t>
        </is>
      </c>
    </row>
    <row r="2350">
      <c r="A2350" t="n">
        <v>460</v>
      </c>
      <c r="B2350" t="inlineStr">
        <is>
          <t>% de profesores (Contrato Indefinido- Fijo) impactados plan de desarrollo docente</t>
        </is>
      </c>
      <c r="C2350" t="inlineStr">
        <is>
          <t>GESTIÓN Y DESARROLLO DEL TALENTO HUMANO</t>
        </is>
      </c>
      <c r="D2350" t="inlineStr">
        <is>
          <t>Anual</t>
        </is>
      </c>
      <c r="E2350" t="inlineStr">
        <is>
          <t>Positivo</t>
        </is>
      </c>
      <c r="F2350" s="134" t="n">
        <v>46022</v>
      </c>
      <c r="G2350" t="n">
        <v>84.18000000000001</v>
      </c>
      <c r="H2350" t="n">
        <v>80</v>
      </c>
      <c r="I2350" t="inlineStr">
        <is>
          <t>460-2025-12-31</t>
        </is>
      </c>
    </row>
    <row r="2351">
      <c r="A2351" t="n">
        <v>466</v>
      </c>
      <c r="B2351" t="inlineStr">
        <is>
          <t>NPS Estudiantes</t>
        </is>
      </c>
      <c r="C2351" t="inlineStr">
        <is>
          <t>EXPERIENCIA INSTITUCIONAL</t>
        </is>
      </c>
      <c r="D2351" t="inlineStr">
        <is>
          <t>Semestral</t>
        </is>
      </c>
      <c r="E2351" t="inlineStr">
        <is>
          <t>Positivo</t>
        </is>
      </c>
      <c r="F2351" s="134" t="n">
        <v>45473</v>
      </c>
      <c r="G2351" t="n">
        <v>119.2</v>
      </c>
      <c r="H2351" t="n">
        <v>100</v>
      </c>
      <c r="I2351" t="inlineStr">
        <is>
          <t>466-2024-06-30</t>
        </is>
      </c>
    </row>
    <row r="2352">
      <c r="A2352" t="n">
        <v>466</v>
      </c>
      <c r="B2352" t="inlineStr">
        <is>
          <t>NPS Estudiantes</t>
        </is>
      </c>
      <c r="C2352" t="inlineStr">
        <is>
          <t>EXPERIENCIA INSTITUCIONAL</t>
        </is>
      </c>
      <c r="D2352" t="inlineStr">
        <is>
          <t>Semestral</t>
        </is>
      </c>
      <c r="E2352" t="inlineStr">
        <is>
          <t>Positivo</t>
        </is>
      </c>
      <c r="F2352" s="134" t="n">
        <v>45657</v>
      </c>
      <c r="G2352" t="n">
        <v>107.6</v>
      </c>
      <c r="H2352" t="n">
        <v>100</v>
      </c>
      <c r="I2352" t="inlineStr">
        <is>
          <t>466-2024-12-31</t>
        </is>
      </c>
    </row>
    <row r="2353">
      <c r="A2353" t="n">
        <v>466</v>
      </c>
      <c r="B2353" t="inlineStr">
        <is>
          <t>NPS Estudiantes</t>
        </is>
      </c>
      <c r="C2353" t="inlineStr">
        <is>
          <t>EXPERIENCIA INSTITUCIONAL</t>
        </is>
      </c>
      <c r="D2353" t="inlineStr">
        <is>
          <t>Semestral</t>
        </is>
      </c>
      <c r="E2353" t="inlineStr">
        <is>
          <t>Positivo</t>
        </is>
      </c>
      <c r="F2353" s="134" t="n">
        <v>45838</v>
      </c>
      <c r="H2353" t="n">
        <v>100</v>
      </c>
      <c r="I2353" t="inlineStr">
        <is>
          <t>466-2025-06-30</t>
        </is>
      </c>
    </row>
    <row r="2354">
      <c r="A2354" t="n">
        <v>466</v>
      </c>
      <c r="B2354" t="inlineStr">
        <is>
          <t>NPS Estudiantes</t>
        </is>
      </c>
      <c r="C2354" t="inlineStr">
        <is>
          <t>EXPERIENCIA INSTITUCIONAL</t>
        </is>
      </c>
      <c r="D2354" t="inlineStr">
        <is>
          <t>Semestral</t>
        </is>
      </c>
      <c r="E2354" t="inlineStr">
        <is>
          <t>Positivo</t>
        </is>
      </c>
      <c r="F2354" s="134" t="n">
        <v>46022</v>
      </c>
      <c r="G2354" t="n">
        <v>106.55</v>
      </c>
      <c r="H2354" t="n">
        <v>100</v>
      </c>
      <c r="I2354" t="inlineStr">
        <is>
          <t>466-2025-12-31</t>
        </is>
      </c>
    </row>
    <row r="2355">
      <c r="A2355" t="n">
        <v>467</v>
      </c>
      <c r="B2355" t="inlineStr">
        <is>
          <t>NPS Graduados</t>
        </is>
      </c>
      <c r="C2355" t="inlineStr">
        <is>
          <t>EXPERIENCIA INSTITUCIONAL</t>
        </is>
      </c>
      <c r="D2355" t="inlineStr">
        <is>
          <t>Semestral</t>
        </is>
      </c>
      <c r="E2355" t="inlineStr">
        <is>
          <t>Positivo</t>
        </is>
      </c>
      <c r="F2355" s="134" t="n">
        <v>45473</v>
      </c>
      <c r="G2355" t="n">
        <v>121.25</v>
      </c>
      <c r="H2355" t="n">
        <v>100</v>
      </c>
      <c r="I2355" t="inlineStr">
        <is>
          <t>467-2024-06-30</t>
        </is>
      </c>
    </row>
    <row r="2356">
      <c r="A2356" t="n">
        <v>467</v>
      </c>
      <c r="B2356" t="inlineStr">
        <is>
          <t>NPS Graduados</t>
        </is>
      </c>
      <c r="C2356" t="inlineStr">
        <is>
          <t>EXPERIENCIA INSTITUCIONAL</t>
        </is>
      </c>
      <c r="D2356" t="inlineStr">
        <is>
          <t>Semestral</t>
        </is>
      </c>
      <c r="E2356" t="inlineStr">
        <is>
          <t>Positivo</t>
        </is>
      </c>
      <c r="F2356" s="134" t="n">
        <v>45657</v>
      </c>
      <c r="G2356" t="n">
        <v>121.83</v>
      </c>
      <c r="H2356" t="n">
        <v>100</v>
      </c>
      <c r="I2356" t="inlineStr">
        <is>
          <t>467-2024-12-31</t>
        </is>
      </c>
    </row>
    <row r="2357">
      <c r="A2357" t="n">
        <v>467</v>
      </c>
      <c r="B2357" t="inlineStr">
        <is>
          <t>NPS Graduados</t>
        </is>
      </c>
      <c r="C2357" t="inlineStr">
        <is>
          <t>EXPERIENCIA INSTITUCIONAL</t>
        </is>
      </c>
      <c r="D2357" t="inlineStr">
        <is>
          <t>Semestral</t>
        </is>
      </c>
      <c r="E2357" t="inlineStr">
        <is>
          <t>Positivo</t>
        </is>
      </c>
      <c r="F2357" s="134" t="n">
        <v>45838</v>
      </c>
      <c r="G2357" t="n">
        <v>118</v>
      </c>
      <c r="H2357" t="n">
        <v>100</v>
      </c>
      <c r="I2357" t="inlineStr">
        <is>
          <t>467-2025-06-30</t>
        </is>
      </c>
    </row>
    <row r="2358">
      <c r="A2358" t="n">
        <v>467</v>
      </c>
      <c r="B2358" t="inlineStr">
        <is>
          <t>NPS Graduados</t>
        </is>
      </c>
      <c r="C2358" t="inlineStr">
        <is>
          <t>EXPERIENCIA INSTITUCIONAL</t>
        </is>
      </c>
      <c r="D2358" t="inlineStr">
        <is>
          <t>Semestral</t>
        </is>
      </c>
      <c r="E2358" t="inlineStr">
        <is>
          <t>Positivo</t>
        </is>
      </c>
      <c r="F2358" s="134" t="n">
        <v>46022</v>
      </c>
      <c r="G2358" t="n">
        <v>99.5</v>
      </c>
      <c r="H2358" t="n">
        <v>100</v>
      </c>
      <c r="I2358" t="inlineStr">
        <is>
          <t>467-2025-12-31</t>
        </is>
      </c>
    </row>
    <row r="2359">
      <c r="A2359" t="n">
        <v>468</v>
      </c>
      <c r="B2359" t="inlineStr">
        <is>
          <t>CES General</t>
        </is>
      </c>
      <c r="C2359" t="inlineStr">
        <is>
          <t>EXPERIENCIA INSTITUCIONAL</t>
        </is>
      </c>
      <c r="D2359" t="inlineStr">
        <is>
          <t>Semestral</t>
        </is>
      </c>
      <c r="E2359" t="inlineStr">
        <is>
          <t>Negativo</t>
        </is>
      </c>
      <c r="F2359" s="134" t="n">
        <v>45473</v>
      </c>
      <c r="G2359" t="n">
        <v>2.85</v>
      </c>
      <c r="H2359" t="n">
        <v>3</v>
      </c>
      <c r="I2359" t="inlineStr">
        <is>
          <t>468-2024-06-30</t>
        </is>
      </c>
    </row>
    <row r="2360">
      <c r="A2360" t="n">
        <v>468</v>
      </c>
      <c r="B2360" t="inlineStr">
        <is>
          <t>CES General</t>
        </is>
      </c>
      <c r="C2360" t="inlineStr">
        <is>
          <t>EXPERIENCIA INSTITUCIONAL</t>
        </is>
      </c>
      <c r="D2360" t="inlineStr">
        <is>
          <t>Semestral</t>
        </is>
      </c>
      <c r="E2360" t="inlineStr">
        <is>
          <t>Negativo</t>
        </is>
      </c>
      <c r="F2360" s="134" t="n">
        <v>45657</v>
      </c>
      <c r="G2360" t="n">
        <v>2.6</v>
      </c>
      <c r="H2360" t="n">
        <v>3</v>
      </c>
      <c r="I2360" t="inlineStr">
        <is>
          <t>468-2024-12-31</t>
        </is>
      </c>
    </row>
    <row r="2361">
      <c r="A2361" t="n">
        <v>468</v>
      </c>
      <c r="B2361" t="inlineStr">
        <is>
          <t>CES General</t>
        </is>
      </c>
      <c r="C2361" t="inlineStr">
        <is>
          <t>EXPERIENCIA INSTITUCIONAL</t>
        </is>
      </c>
      <c r="D2361" t="inlineStr">
        <is>
          <t>Semestral</t>
        </is>
      </c>
      <c r="E2361" t="inlineStr">
        <is>
          <t>Negativo</t>
        </is>
      </c>
      <c r="F2361" s="134" t="n">
        <v>45838</v>
      </c>
      <c r="G2361" t="n">
        <v>2.4</v>
      </c>
      <c r="H2361" t="n">
        <v>2.5</v>
      </c>
      <c r="I2361" t="inlineStr">
        <is>
          <t>468-2025-06-30</t>
        </is>
      </c>
    </row>
    <row r="2362">
      <c r="A2362" t="n">
        <v>468</v>
      </c>
      <c r="B2362" t="inlineStr">
        <is>
          <t>CES General</t>
        </is>
      </c>
      <c r="C2362" t="inlineStr">
        <is>
          <t>EXPERIENCIA INSTITUCIONAL</t>
        </is>
      </c>
      <c r="D2362" t="inlineStr">
        <is>
          <t>Semestral</t>
        </is>
      </c>
      <c r="E2362" t="inlineStr">
        <is>
          <t>Negativo</t>
        </is>
      </c>
      <c r="F2362" s="134" t="n">
        <v>46022</v>
      </c>
      <c r="G2362" t="n">
        <v>2.1</v>
      </c>
      <c r="H2362" t="n">
        <v>2.5</v>
      </c>
      <c r="I2362" t="inlineStr">
        <is>
          <t>468-2025-12-31</t>
        </is>
      </c>
    </row>
    <row r="2363">
      <c r="A2363" t="n">
        <v>469</v>
      </c>
      <c r="B2363" t="inlineStr">
        <is>
          <t>Cumplimiento Plan Anual Áreas sede Medellín</t>
        </is>
      </c>
      <c r="C2363" t="inlineStr">
        <is>
          <t>Planeación Estratégica</t>
        </is>
      </c>
      <c r="D2363" t="inlineStr">
        <is>
          <t>Trimestral</t>
        </is>
      </c>
      <c r="E2363" t="inlineStr">
        <is>
          <t>Positivo</t>
        </is>
      </c>
      <c r="F2363" s="134" t="n">
        <v>44620</v>
      </c>
      <c r="I2363" t="inlineStr">
        <is>
          <t>469-2022-02-28</t>
        </is>
      </c>
    </row>
    <row r="2364">
      <c r="A2364" t="n">
        <v>469</v>
      </c>
      <c r="B2364" t="inlineStr">
        <is>
          <t>Cumplimiento Plan Anual Áreas sede Medellín</t>
        </is>
      </c>
      <c r="C2364" t="inlineStr">
        <is>
          <t>Planeación Estratégica</t>
        </is>
      </c>
      <c r="D2364" t="inlineStr">
        <is>
          <t>Trimestral</t>
        </is>
      </c>
      <c r="E2364" t="inlineStr">
        <is>
          <t>Positivo</t>
        </is>
      </c>
      <c r="F2364" s="134" t="n">
        <v>44651</v>
      </c>
      <c r="I2364" t="inlineStr">
        <is>
          <t>469-2022-03-31</t>
        </is>
      </c>
    </row>
    <row r="2365">
      <c r="A2365" t="n">
        <v>469</v>
      </c>
      <c r="B2365" t="inlineStr">
        <is>
          <t>Cumplimiento Plan Anual Áreas sede Medellín</t>
        </is>
      </c>
      <c r="C2365" t="inlineStr">
        <is>
          <t>Planeación Estratégica</t>
        </is>
      </c>
      <c r="D2365" t="inlineStr">
        <is>
          <t>Trimestral</t>
        </is>
      </c>
      <c r="E2365" t="inlineStr">
        <is>
          <t>Positivo</t>
        </is>
      </c>
      <c r="F2365" s="134" t="n">
        <v>44681</v>
      </c>
      <c r="I2365" t="inlineStr">
        <is>
          <t>469-2022-04-30</t>
        </is>
      </c>
    </row>
    <row r="2366">
      <c r="A2366" t="n">
        <v>469</v>
      </c>
      <c r="B2366" t="inlineStr">
        <is>
          <t>Cumplimiento Plan Anual Áreas sede Medellín</t>
        </is>
      </c>
      <c r="C2366" t="inlineStr">
        <is>
          <t>Planeación Estratégica</t>
        </is>
      </c>
      <c r="D2366" t="inlineStr">
        <is>
          <t>Trimestral</t>
        </is>
      </c>
      <c r="E2366" t="inlineStr">
        <is>
          <t>Positivo</t>
        </is>
      </c>
      <c r="F2366" s="134" t="n">
        <v>44742</v>
      </c>
      <c r="I2366" t="inlineStr">
        <is>
          <t>469-2022-06-30</t>
        </is>
      </c>
    </row>
    <row r="2367">
      <c r="A2367" t="n">
        <v>469</v>
      </c>
      <c r="B2367" t="inlineStr">
        <is>
          <t>Cumplimiento Plan Anual Áreas sede Medellín</t>
        </is>
      </c>
      <c r="C2367" t="inlineStr">
        <is>
          <t>Planeación Estratégica</t>
        </is>
      </c>
      <c r="D2367" t="inlineStr">
        <is>
          <t>Trimestral</t>
        </is>
      </c>
      <c r="E2367" t="inlineStr">
        <is>
          <t>Positivo</t>
        </is>
      </c>
      <c r="F2367" s="134" t="n">
        <v>44804</v>
      </c>
      <c r="I2367" t="inlineStr">
        <is>
          <t>469-2022-08-31</t>
        </is>
      </c>
    </row>
    <row r="2368">
      <c r="A2368" t="n">
        <v>469</v>
      </c>
      <c r="B2368" t="inlineStr">
        <is>
          <t>Cumplimiento Plan Anual Áreas sede Medellín</t>
        </is>
      </c>
      <c r="C2368" t="inlineStr">
        <is>
          <t>Planeación Estratégica</t>
        </is>
      </c>
      <c r="D2368" t="inlineStr">
        <is>
          <t>Trimestral</t>
        </is>
      </c>
      <c r="E2368" t="inlineStr">
        <is>
          <t>Positivo</t>
        </is>
      </c>
      <c r="F2368" s="134" t="n">
        <v>44834</v>
      </c>
      <c r="I2368" t="inlineStr">
        <is>
          <t>469-2022-09-30</t>
        </is>
      </c>
    </row>
    <row r="2369">
      <c r="A2369" t="n">
        <v>469</v>
      </c>
      <c r="B2369" t="inlineStr">
        <is>
          <t>Cumplimiento Plan Anual Áreas sede Medellín</t>
        </is>
      </c>
      <c r="C2369" t="inlineStr">
        <is>
          <t>Planeación Estratégica</t>
        </is>
      </c>
      <c r="D2369" t="inlineStr">
        <is>
          <t>Trimestral</t>
        </is>
      </c>
      <c r="E2369" t="inlineStr">
        <is>
          <t>Positivo</t>
        </is>
      </c>
      <c r="F2369" s="134" t="n">
        <v>44926</v>
      </c>
      <c r="I2369" t="inlineStr">
        <is>
          <t>469-2022-12-31</t>
        </is>
      </c>
    </row>
    <row r="2370">
      <c r="A2370" t="n">
        <v>469</v>
      </c>
      <c r="B2370" t="inlineStr">
        <is>
          <t>Cumplimiento Plan Anual Áreas sede Medellín</t>
        </is>
      </c>
      <c r="C2370" t="inlineStr">
        <is>
          <t>Planeación Estratégica</t>
        </is>
      </c>
      <c r="D2370" t="inlineStr">
        <is>
          <t>Trimestral</t>
        </is>
      </c>
      <c r="E2370" t="inlineStr">
        <is>
          <t>Positivo</t>
        </is>
      </c>
      <c r="F2370" s="134" t="n">
        <v>44985</v>
      </c>
      <c r="I2370" t="inlineStr">
        <is>
          <t>469-2023-02-28</t>
        </is>
      </c>
    </row>
    <row r="2371">
      <c r="A2371" t="n">
        <v>469</v>
      </c>
      <c r="B2371" t="inlineStr">
        <is>
          <t>Cumplimiento Plan Anual Áreas sede Medellín</t>
        </is>
      </c>
      <c r="C2371" t="inlineStr">
        <is>
          <t>Planeación Estratégica</t>
        </is>
      </c>
      <c r="D2371" t="inlineStr">
        <is>
          <t>Trimestral</t>
        </is>
      </c>
      <c r="E2371" t="inlineStr">
        <is>
          <t>Positivo</t>
        </is>
      </c>
      <c r="F2371" s="134" t="n">
        <v>45016</v>
      </c>
      <c r="I2371" t="inlineStr">
        <is>
          <t>469-2023-03-31</t>
        </is>
      </c>
    </row>
    <row r="2372">
      <c r="A2372" t="n">
        <v>469</v>
      </c>
      <c r="B2372" t="inlineStr">
        <is>
          <t>Cumplimiento Plan Anual Áreas sede Medellín</t>
        </is>
      </c>
      <c r="C2372" t="inlineStr">
        <is>
          <t>Planeación Estratégica</t>
        </is>
      </c>
      <c r="D2372" t="inlineStr">
        <is>
          <t>Trimestral</t>
        </is>
      </c>
      <c r="E2372" t="inlineStr">
        <is>
          <t>Positivo</t>
        </is>
      </c>
      <c r="F2372" s="134" t="n">
        <v>45046</v>
      </c>
      <c r="I2372" t="inlineStr">
        <is>
          <t>469-2023-04-30</t>
        </is>
      </c>
    </row>
    <row r="2373">
      <c r="A2373" t="n">
        <v>469</v>
      </c>
      <c r="B2373" t="inlineStr">
        <is>
          <t>Cumplimiento Plan Anual Áreas sede Medellín</t>
        </is>
      </c>
      <c r="C2373" t="inlineStr">
        <is>
          <t>Planeación Estratégica</t>
        </is>
      </c>
      <c r="D2373" t="inlineStr">
        <is>
          <t>Trimestral</t>
        </is>
      </c>
      <c r="E2373" t="inlineStr">
        <is>
          <t>Positivo</t>
        </is>
      </c>
      <c r="F2373" s="134" t="n">
        <v>45107</v>
      </c>
      <c r="I2373" t="inlineStr">
        <is>
          <t>469-2023-06-30</t>
        </is>
      </c>
    </row>
    <row r="2374">
      <c r="A2374" t="n">
        <v>469</v>
      </c>
      <c r="B2374" t="inlineStr">
        <is>
          <t>Cumplimiento Plan Anual Áreas sede Medellín</t>
        </is>
      </c>
      <c r="C2374" t="inlineStr">
        <is>
          <t>Planeación Estratégica</t>
        </is>
      </c>
      <c r="D2374" t="inlineStr">
        <is>
          <t>Trimestral</t>
        </is>
      </c>
      <c r="E2374" t="inlineStr">
        <is>
          <t>Positivo</t>
        </is>
      </c>
      <c r="F2374" s="134" t="n">
        <v>45169</v>
      </c>
      <c r="I2374" t="inlineStr">
        <is>
          <t>469-2023-08-31</t>
        </is>
      </c>
    </row>
    <row r="2375">
      <c r="A2375" t="n">
        <v>469</v>
      </c>
      <c r="B2375" t="inlineStr">
        <is>
          <t>Cumplimiento Plan Anual Áreas sede Medellín</t>
        </is>
      </c>
      <c r="C2375" t="inlineStr">
        <is>
          <t>Planeación Estratégica</t>
        </is>
      </c>
      <c r="D2375" t="inlineStr">
        <is>
          <t>Trimestral</t>
        </is>
      </c>
      <c r="E2375" t="inlineStr">
        <is>
          <t>Positivo</t>
        </is>
      </c>
      <c r="F2375" s="134" t="n">
        <v>45199</v>
      </c>
      <c r="I2375" t="inlineStr">
        <is>
          <t>469-2023-09-30</t>
        </is>
      </c>
    </row>
    <row r="2376">
      <c r="A2376" t="n">
        <v>469</v>
      </c>
      <c r="B2376" t="inlineStr">
        <is>
          <t>Cumplimiento Plan Anual Áreas sede Medellín</t>
        </is>
      </c>
      <c r="C2376" t="inlineStr">
        <is>
          <t>Planeación Estratégica</t>
        </is>
      </c>
      <c r="D2376" t="inlineStr">
        <is>
          <t>Trimestral</t>
        </is>
      </c>
      <c r="E2376" t="inlineStr">
        <is>
          <t>Positivo</t>
        </is>
      </c>
      <c r="F2376" s="134" t="n">
        <v>45230</v>
      </c>
      <c r="I2376" t="inlineStr">
        <is>
          <t>469-2023-10-31</t>
        </is>
      </c>
    </row>
    <row r="2377">
      <c r="A2377" t="n">
        <v>469</v>
      </c>
      <c r="B2377" t="inlineStr">
        <is>
          <t>Cumplimiento Plan Anual Áreas sede Medellín</t>
        </is>
      </c>
      <c r="C2377" t="inlineStr">
        <is>
          <t>Planeación Estratégica</t>
        </is>
      </c>
      <c r="D2377" t="inlineStr">
        <is>
          <t>Trimestral</t>
        </is>
      </c>
      <c r="E2377" t="inlineStr">
        <is>
          <t>Positivo</t>
        </is>
      </c>
      <c r="F2377" s="134" t="n">
        <v>45291</v>
      </c>
      <c r="I2377" t="inlineStr">
        <is>
          <t>469-2023-12-31</t>
        </is>
      </c>
    </row>
    <row r="2378">
      <c r="A2378" t="n">
        <v>469</v>
      </c>
      <c r="B2378" t="inlineStr">
        <is>
          <t>Cumplimiento Plan Anual Áreas sede Medellín</t>
        </is>
      </c>
      <c r="C2378" t="inlineStr">
        <is>
          <t>Planeación Estratégica</t>
        </is>
      </c>
      <c r="D2378" t="inlineStr">
        <is>
          <t>Trimestral</t>
        </is>
      </c>
      <c r="E2378" t="inlineStr">
        <is>
          <t>Positivo</t>
        </is>
      </c>
      <c r="F2378" s="134" t="n">
        <v>45382</v>
      </c>
      <c r="G2378" t="n">
        <v>195.07</v>
      </c>
      <c r="H2378" t="n">
        <v>100</v>
      </c>
      <c r="I2378" t="inlineStr">
        <is>
          <t>469-2024-03-31</t>
        </is>
      </c>
    </row>
    <row r="2379">
      <c r="A2379" t="n">
        <v>469</v>
      </c>
      <c r="B2379" t="inlineStr">
        <is>
          <t>Cumplimiento Plan Anual Áreas sede Medellín</t>
        </is>
      </c>
      <c r="C2379" t="inlineStr">
        <is>
          <t>Planeación Estratégica</t>
        </is>
      </c>
      <c r="D2379" t="inlineStr">
        <is>
          <t>Trimestral</t>
        </is>
      </c>
      <c r="E2379" t="inlineStr">
        <is>
          <t>Positivo</t>
        </is>
      </c>
      <c r="F2379" s="134" t="n">
        <v>45473</v>
      </c>
      <c r="G2379" t="n">
        <v>114.33</v>
      </c>
      <c r="H2379" t="n">
        <v>100</v>
      </c>
      <c r="I2379" t="inlineStr">
        <is>
          <t>469-2024-06-30</t>
        </is>
      </c>
    </row>
    <row r="2380">
      <c r="A2380" t="n">
        <v>469</v>
      </c>
      <c r="B2380" t="inlineStr">
        <is>
          <t>Cumplimiento Plan Anual Áreas sede Medellín</t>
        </is>
      </c>
      <c r="C2380" t="inlineStr">
        <is>
          <t>Planeación Estratégica</t>
        </is>
      </c>
      <c r="D2380" t="inlineStr">
        <is>
          <t>Trimestral</t>
        </is>
      </c>
      <c r="E2380" t="inlineStr">
        <is>
          <t>Positivo</t>
        </is>
      </c>
      <c r="F2380" s="134" t="n">
        <v>45565</v>
      </c>
      <c r="G2380" t="n">
        <v>94.86</v>
      </c>
      <c r="H2380" t="n">
        <v>100</v>
      </c>
      <c r="I2380" t="inlineStr">
        <is>
          <t>469-2024-09-30</t>
        </is>
      </c>
    </row>
    <row r="2381">
      <c r="A2381" t="n">
        <v>469</v>
      </c>
      <c r="B2381" t="inlineStr">
        <is>
          <t>Cumplimiento Plan Anual Áreas sede Medellín</t>
        </is>
      </c>
      <c r="C2381" t="inlineStr">
        <is>
          <t>Planeación Estratégica</t>
        </is>
      </c>
      <c r="D2381" t="inlineStr">
        <is>
          <t>Trimestral</t>
        </is>
      </c>
      <c r="E2381" t="inlineStr">
        <is>
          <t>Positivo</t>
        </is>
      </c>
      <c r="F2381" s="134" t="n">
        <v>45657</v>
      </c>
      <c r="G2381" t="n">
        <v>99.7</v>
      </c>
      <c r="H2381" t="n">
        <v>100</v>
      </c>
      <c r="I2381" t="inlineStr">
        <is>
          <t>469-2024-12-31</t>
        </is>
      </c>
    </row>
    <row r="2382">
      <c r="A2382" t="n">
        <v>469</v>
      </c>
      <c r="B2382" t="inlineStr">
        <is>
          <t>Cumplimiento Plan Anual Áreas sede Medellín</t>
        </is>
      </c>
      <c r="C2382" t="inlineStr">
        <is>
          <t>Planeación Estratégica</t>
        </is>
      </c>
      <c r="D2382" t="inlineStr">
        <is>
          <t>Trimestral</t>
        </is>
      </c>
      <c r="E2382" t="inlineStr">
        <is>
          <t>Positivo</t>
        </is>
      </c>
      <c r="F2382" s="134" t="n">
        <v>45747</v>
      </c>
      <c r="G2382" t="n">
        <v>118.03</v>
      </c>
      <c r="H2382" t="n">
        <v>100</v>
      </c>
      <c r="I2382" t="inlineStr">
        <is>
          <t>469-2025-03-31</t>
        </is>
      </c>
    </row>
    <row r="2383">
      <c r="A2383" t="n">
        <v>469</v>
      </c>
      <c r="B2383" t="inlineStr">
        <is>
          <t>Cumplimiento Plan Anual Áreas sede Medellín</t>
        </is>
      </c>
      <c r="C2383" t="inlineStr">
        <is>
          <t>Planeación Estratégica</t>
        </is>
      </c>
      <c r="D2383" t="inlineStr">
        <is>
          <t>Trimestral</t>
        </is>
      </c>
      <c r="E2383" t="inlineStr">
        <is>
          <t>Positivo</t>
        </is>
      </c>
      <c r="F2383" s="134" t="n">
        <v>45838</v>
      </c>
      <c r="G2383" t="n">
        <v>103.52</v>
      </c>
      <c r="H2383" t="n">
        <v>100</v>
      </c>
      <c r="I2383" t="inlineStr">
        <is>
          <t>469-2025-06-30</t>
        </is>
      </c>
    </row>
    <row r="2384">
      <c r="A2384" t="n">
        <v>469</v>
      </c>
      <c r="B2384" t="inlineStr">
        <is>
          <t>Cumplimiento Plan Anual Áreas sede Medellín</t>
        </is>
      </c>
      <c r="C2384" t="inlineStr">
        <is>
          <t>Planeación Estratégica</t>
        </is>
      </c>
      <c r="D2384" t="inlineStr">
        <is>
          <t>Trimestral</t>
        </is>
      </c>
      <c r="E2384" t="inlineStr">
        <is>
          <t>Positivo</t>
        </is>
      </c>
      <c r="F2384" s="134" t="n">
        <v>45930</v>
      </c>
      <c r="G2384" t="n">
        <v>92.65000000000001</v>
      </c>
      <c r="H2384" t="n">
        <v>100</v>
      </c>
      <c r="I2384" t="inlineStr">
        <is>
          <t>469-2025-09-30</t>
        </is>
      </c>
    </row>
    <row r="2385">
      <c r="A2385" t="n">
        <v>469</v>
      </c>
      <c r="B2385" t="inlineStr">
        <is>
          <t>Cumplimiento Plan Anual Áreas sede Medellín</t>
        </is>
      </c>
      <c r="C2385" t="inlineStr">
        <is>
          <t>Planeación Estratégica</t>
        </is>
      </c>
      <c r="D2385" t="inlineStr">
        <is>
          <t>Trimestral</t>
        </is>
      </c>
      <c r="E2385" t="inlineStr">
        <is>
          <t>Positivo</t>
        </is>
      </c>
      <c r="F2385" s="134" t="n">
        <v>46022</v>
      </c>
      <c r="G2385" t="n">
        <v>99.13</v>
      </c>
      <c r="H2385" t="n">
        <v>100</v>
      </c>
      <c r="I2385" t="inlineStr">
        <is>
          <t>469-2025-12-31</t>
        </is>
      </c>
    </row>
    <row r="2386">
      <c r="A2386" t="n">
        <v>470</v>
      </c>
      <c r="B2386" t="inlineStr">
        <is>
          <t>Cumplimiento plan anual Secretaria académica y de extensión</t>
        </is>
      </c>
      <c r="C2386" t="inlineStr">
        <is>
          <t>Planeación Estratégica</t>
        </is>
      </c>
      <c r="D2386" t="inlineStr">
        <is>
          <t>Trimestral</t>
        </is>
      </c>
      <c r="E2386" t="inlineStr">
        <is>
          <t>Positivo</t>
        </is>
      </c>
      <c r="F2386" s="134" t="n">
        <v>44620</v>
      </c>
      <c r="H2386" t="n">
        <v>100</v>
      </c>
      <c r="I2386" t="inlineStr">
        <is>
          <t>470-2022-02-28</t>
        </is>
      </c>
    </row>
    <row r="2387">
      <c r="A2387" t="n">
        <v>470</v>
      </c>
      <c r="B2387" t="inlineStr">
        <is>
          <t>Cumplimiento plan anual Secretaria académica y de extensión</t>
        </is>
      </c>
      <c r="C2387" t="inlineStr">
        <is>
          <t>Planeación Estratégica</t>
        </is>
      </c>
      <c r="D2387" t="inlineStr">
        <is>
          <t>Trimestral</t>
        </is>
      </c>
      <c r="E2387" t="inlineStr">
        <is>
          <t>Positivo</t>
        </is>
      </c>
      <c r="F2387" s="134" t="n">
        <v>44651</v>
      </c>
      <c r="H2387" t="n">
        <v>100</v>
      </c>
      <c r="I2387" t="inlineStr">
        <is>
          <t>470-2022-03-31</t>
        </is>
      </c>
    </row>
    <row r="2388">
      <c r="A2388" t="n">
        <v>470</v>
      </c>
      <c r="B2388" t="inlineStr">
        <is>
          <t>Cumplimiento plan anual Secretaria académica y de extensión</t>
        </is>
      </c>
      <c r="C2388" t="inlineStr">
        <is>
          <t>Planeación Estratégica</t>
        </is>
      </c>
      <c r="D2388" t="inlineStr">
        <is>
          <t>Trimestral</t>
        </is>
      </c>
      <c r="E2388" t="inlineStr">
        <is>
          <t>Positivo</t>
        </is>
      </c>
      <c r="F2388" s="134" t="n">
        <v>44681</v>
      </c>
      <c r="H2388" t="n">
        <v>100</v>
      </c>
      <c r="I2388" t="inlineStr">
        <is>
          <t>470-2022-04-30</t>
        </is>
      </c>
    </row>
    <row r="2389">
      <c r="A2389" t="n">
        <v>470</v>
      </c>
      <c r="B2389" t="inlineStr">
        <is>
          <t>Cumplimiento plan anual Secretaria académica y de extensión</t>
        </is>
      </c>
      <c r="C2389" t="inlineStr">
        <is>
          <t>Planeación Estratégica</t>
        </is>
      </c>
      <c r="D2389" t="inlineStr">
        <is>
          <t>Trimestral</t>
        </is>
      </c>
      <c r="E2389" t="inlineStr">
        <is>
          <t>Positivo</t>
        </is>
      </c>
      <c r="F2389" s="134" t="n">
        <v>44742</v>
      </c>
      <c r="H2389" t="n">
        <v>100</v>
      </c>
      <c r="I2389" t="inlineStr">
        <is>
          <t>470-2022-06-30</t>
        </is>
      </c>
    </row>
    <row r="2390">
      <c r="A2390" t="n">
        <v>470</v>
      </c>
      <c r="B2390" t="inlineStr">
        <is>
          <t>Cumplimiento plan anual Secretaria académica y de extensión</t>
        </is>
      </c>
      <c r="C2390" t="inlineStr">
        <is>
          <t>Planeación Estratégica</t>
        </is>
      </c>
      <c r="D2390" t="inlineStr">
        <is>
          <t>Trimestral</t>
        </is>
      </c>
      <c r="E2390" t="inlineStr">
        <is>
          <t>Positivo</t>
        </is>
      </c>
      <c r="F2390" s="134" t="n">
        <v>44804</v>
      </c>
      <c r="H2390" t="n">
        <v>100</v>
      </c>
      <c r="I2390" t="inlineStr">
        <is>
          <t>470-2022-08-31</t>
        </is>
      </c>
    </row>
    <row r="2391">
      <c r="A2391" t="n">
        <v>470</v>
      </c>
      <c r="B2391" t="inlineStr">
        <is>
          <t>Cumplimiento plan anual Secretaria académica y de extensión</t>
        </is>
      </c>
      <c r="C2391" t="inlineStr">
        <is>
          <t>Planeación Estratégica</t>
        </is>
      </c>
      <c r="D2391" t="inlineStr">
        <is>
          <t>Trimestral</t>
        </is>
      </c>
      <c r="E2391" t="inlineStr">
        <is>
          <t>Positivo</t>
        </is>
      </c>
      <c r="F2391" s="134" t="n">
        <v>44834</v>
      </c>
      <c r="H2391" t="n">
        <v>100</v>
      </c>
      <c r="I2391" t="inlineStr">
        <is>
          <t>470-2022-09-30</t>
        </is>
      </c>
    </row>
    <row r="2392">
      <c r="A2392" t="n">
        <v>470</v>
      </c>
      <c r="B2392" t="inlineStr">
        <is>
          <t>Cumplimiento plan anual Secretaria académica y de extensión</t>
        </is>
      </c>
      <c r="C2392" t="inlineStr">
        <is>
          <t>Planeación Estratégica</t>
        </is>
      </c>
      <c r="D2392" t="inlineStr">
        <is>
          <t>Trimestral</t>
        </is>
      </c>
      <c r="E2392" t="inlineStr">
        <is>
          <t>Positivo</t>
        </is>
      </c>
      <c r="F2392" s="134" t="n">
        <v>44926</v>
      </c>
      <c r="H2392" t="n">
        <v>100</v>
      </c>
      <c r="I2392" t="inlineStr">
        <is>
          <t>470-2022-12-31</t>
        </is>
      </c>
    </row>
    <row r="2393">
      <c r="A2393" t="n">
        <v>470</v>
      </c>
      <c r="B2393" t="inlineStr">
        <is>
          <t>Cumplimiento plan anual Secretaria académica y de extensión</t>
        </is>
      </c>
      <c r="C2393" t="inlineStr">
        <is>
          <t>Planeación Estratégica</t>
        </is>
      </c>
      <c r="D2393" t="inlineStr">
        <is>
          <t>Trimestral</t>
        </is>
      </c>
      <c r="E2393" t="inlineStr">
        <is>
          <t>Positivo</t>
        </is>
      </c>
      <c r="F2393" s="134" t="n">
        <v>44985</v>
      </c>
      <c r="H2393" t="n">
        <v>100</v>
      </c>
      <c r="I2393" t="inlineStr">
        <is>
          <t>470-2023-02-28</t>
        </is>
      </c>
    </row>
    <row r="2394">
      <c r="A2394" t="n">
        <v>470</v>
      </c>
      <c r="B2394" t="inlineStr">
        <is>
          <t>Cumplimiento plan anual Secretaria académica y de extensión</t>
        </is>
      </c>
      <c r="C2394" t="inlineStr">
        <is>
          <t>Planeación Estratégica</t>
        </is>
      </c>
      <c r="D2394" t="inlineStr">
        <is>
          <t>Trimestral</t>
        </is>
      </c>
      <c r="E2394" t="inlineStr">
        <is>
          <t>Positivo</t>
        </is>
      </c>
      <c r="F2394" s="134" t="n">
        <v>45016</v>
      </c>
      <c r="H2394" t="n">
        <v>100</v>
      </c>
      <c r="I2394" t="inlineStr">
        <is>
          <t>470-2023-03-31</t>
        </is>
      </c>
    </row>
    <row r="2395">
      <c r="A2395" t="n">
        <v>470</v>
      </c>
      <c r="B2395" t="inlineStr">
        <is>
          <t>Cumplimiento plan anual Secretaria académica y de extensión</t>
        </is>
      </c>
      <c r="C2395" t="inlineStr">
        <is>
          <t>Planeación Estratégica</t>
        </is>
      </c>
      <c r="D2395" t="inlineStr">
        <is>
          <t>Trimestral</t>
        </is>
      </c>
      <c r="E2395" t="inlineStr">
        <is>
          <t>Positivo</t>
        </is>
      </c>
      <c r="F2395" s="134" t="n">
        <v>45046</v>
      </c>
      <c r="H2395" t="n">
        <v>100</v>
      </c>
      <c r="I2395" t="inlineStr">
        <is>
          <t>470-2023-04-30</t>
        </is>
      </c>
    </row>
    <row r="2396">
      <c r="A2396" t="n">
        <v>470</v>
      </c>
      <c r="B2396" t="inlineStr">
        <is>
          <t>Cumplimiento plan anual Secretaria académica y de extensión</t>
        </is>
      </c>
      <c r="C2396" t="inlineStr">
        <is>
          <t>Planeación Estratégica</t>
        </is>
      </c>
      <c r="D2396" t="inlineStr">
        <is>
          <t>Trimestral</t>
        </is>
      </c>
      <c r="E2396" t="inlineStr">
        <is>
          <t>Positivo</t>
        </is>
      </c>
      <c r="F2396" s="134" t="n">
        <v>45169</v>
      </c>
      <c r="H2396" t="n">
        <v>100</v>
      </c>
      <c r="I2396" t="inlineStr">
        <is>
          <t>470-2023-08-31</t>
        </is>
      </c>
    </row>
    <row r="2397">
      <c r="A2397" t="n">
        <v>470</v>
      </c>
      <c r="B2397" t="inlineStr">
        <is>
          <t>Cumplimiento plan anual Secretaria académica y de extensión</t>
        </is>
      </c>
      <c r="C2397" t="inlineStr">
        <is>
          <t>Planeación Estratégica</t>
        </is>
      </c>
      <c r="D2397" t="inlineStr">
        <is>
          <t>Trimestral</t>
        </is>
      </c>
      <c r="E2397" t="inlineStr">
        <is>
          <t>Positivo</t>
        </is>
      </c>
      <c r="F2397" s="134" t="n">
        <v>45199</v>
      </c>
      <c r="H2397" t="n">
        <v>100</v>
      </c>
      <c r="I2397" t="inlineStr">
        <is>
          <t>470-2023-09-30</t>
        </is>
      </c>
    </row>
    <row r="2398">
      <c r="A2398" t="n">
        <v>470</v>
      </c>
      <c r="B2398" t="inlineStr">
        <is>
          <t>Cumplimiento plan anual Secretaria académica y de extensión</t>
        </is>
      </c>
      <c r="C2398" t="inlineStr">
        <is>
          <t>Planeación Estratégica</t>
        </is>
      </c>
      <c r="D2398" t="inlineStr">
        <is>
          <t>Trimestral</t>
        </is>
      </c>
      <c r="E2398" t="inlineStr">
        <is>
          <t>Positivo</t>
        </is>
      </c>
      <c r="F2398" s="134" t="n">
        <v>45230</v>
      </c>
      <c r="H2398" t="n">
        <v>100</v>
      </c>
      <c r="I2398" t="inlineStr">
        <is>
          <t>470-2023-10-31</t>
        </is>
      </c>
    </row>
    <row r="2399">
      <c r="A2399" t="n">
        <v>470</v>
      </c>
      <c r="B2399" t="inlineStr">
        <is>
          <t>Cumplimiento plan anual Secretaria académica y de extensión</t>
        </is>
      </c>
      <c r="C2399" t="inlineStr">
        <is>
          <t>Planeación Estratégica</t>
        </is>
      </c>
      <c r="D2399" t="inlineStr">
        <is>
          <t>Trimestral</t>
        </is>
      </c>
      <c r="E2399" t="inlineStr">
        <is>
          <t>Positivo</t>
        </is>
      </c>
      <c r="F2399" s="134" t="n">
        <v>45291</v>
      </c>
      <c r="H2399" t="n">
        <v>100</v>
      </c>
      <c r="I2399" t="inlineStr">
        <is>
          <t>470-2023-12-31</t>
        </is>
      </c>
    </row>
    <row r="2400">
      <c r="A2400" t="n">
        <v>470</v>
      </c>
      <c r="B2400" t="inlineStr">
        <is>
          <t>Cumplimiento plan anual Secretaria académica y de extensión</t>
        </is>
      </c>
      <c r="C2400" t="inlineStr">
        <is>
          <t>Planeación Estratégica</t>
        </is>
      </c>
      <c r="D2400" t="inlineStr">
        <is>
          <t>Trimestral</t>
        </is>
      </c>
      <c r="E2400" t="inlineStr">
        <is>
          <t>Positivo</t>
        </is>
      </c>
      <c r="F2400" s="134" t="n">
        <v>45382</v>
      </c>
      <c r="G2400" t="n">
        <v>79.59999999999999</v>
      </c>
      <c r="H2400" t="n">
        <v>100</v>
      </c>
      <c r="I2400" t="inlineStr">
        <is>
          <t>470-2024-03-31</t>
        </is>
      </c>
    </row>
    <row r="2401">
      <c r="A2401" t="n">
        <v>470</v>
      </c>
      <c r="B2401" t="inlineStr">
        <is>
          <t>Cumplimiento plan anual Secretaria académica y de extensión</t>
        </is>
      </c>
      <c r="C2401" t="inlineStr">
        <is>
          <t>Planeación Estratégica</t>
        </is>
      </c>
      <c r="D2401" t="inlineStr">
        <is>
          <t>Trimestral</t>
        </is>
      </c>
      <c r="E2401" t="inlineStr">
        <is>
          <t>Positivo</t>
        </is>
      </c>
      <c r="F2401" s="134" t="n">
        <v>45473</v>
      </c>
      <c r="G2401" t="n">
        <v>118.1</v>
      </c>
      <c r="H2401" t="n">
        <v>100</v>
      </c>
      <c r="I2401" t="inlineStr">
        <is>
          <t>470-2024-06-30</t>
        </is>
      </c>
    </row>
    <row r="2402">
      <c r="A2402" t="n">
        <v>470</v>
      </c>
      <c r="B2402" t="inlineStr">
        <is>
          <t>Cumplimiento plan anual Secretaria académica y de extensión</t>
        </is>
      </c>
      <c r="C2402" t="inlineStr">
        <is>
          <t>Planeación Estratégica</t>
        </is>
      </c>
      <c r="D2402" t="inlineStr">
        <is>
          <t>Trimestral</t>
        </is>
      </c>
      <c r="E2402" t="inlineStr">
        <is>
          <t>Positivo</t>
        </is>
      </c>
      <c r="F2402" s="134" t="n">
        <v>45565</v>
      </c>
      <c r="G2402" t="n">
        <v>104.86</v>
      </c>
      <c r="H2402" t="n">
        <v>100</v>
      </c>
      <c r="I2402" t="inlineStr">
        <is>
          <t>470-2024-09-30</t>
        </is>
      </c>
    </row>
    <row r="2403">
      <c r="A2403" t="n">
        <v>470</v>
      </c>
      <c r="B2403" t="inlineStr">
        <is>
          <t>Cumplimiento plan anual Secretaria académica y de extensión</t>
        </is>
      </c>
      <c r="C2403" t="inlineStr">
        <is>
          <t>Planeación Estratégica</t>
        </is>
      </c>
      <c r="D2403" t="inlineStr">
        <is>
          <t>Trimestral</t>
        </is>
      </c>
      <c r="E2403" t="inlineStr">
        <is>
          <t>Positivo</t>
        </is>
      </c>
      <c r="F2403" s="134" t="n">
        <v>45657</v>
      </c>
      <c r="G2403" t="n">
        <v>100</v>
      </c>
      <c r="H2403" t="n">
        <v>100</v>
      </c>
      <c r="I2403" t="inlineStr">
        <is>
          <t>470-2024-12-31</t>
        </is>
      </c>
    </row>
    <row r="2404">
      <c r="A2404" t="n">
        <v>470</v>
      </c>
      <c r="B2404" t="inlineStr">
        <is>
          <t>Cumplimiento plan anual Secretaria académica y de extensión</t>
        </is>
      </c>
      <c r="C2404" t="inlineStr">
        <is>
          <t>Planeación Estratégica</t>
        </is>
      </c>
      <c r="D2404" t="inlineStr">
        <is>
          <t>Trimestral</t>
        </is>
      </c>
      <c r="E2404" t="inlineStr">
        <is>
          <t>Positivo</t>
        </is>
      </c>
      <c r="F2404" s="134" t="n">
        <v>45747</v>
      </c>
      <c r="G2404" t="n">
        <v>352.81</v>
      </c>
      <c r="H2404" t="n">
        <v>100</v>
      </c>
      <c r="I2404" t="inlineStr">
        <is>
          <t>470-2025-03-31</t>
        </is>
      </c>
    </row>
    <row r="2405">
      <c r="A2405" t="n">
        <v>470</v>
      </c>
      <c r="B2405" t="inlineStr">
        <is>
          <t>Cumplimiento plan anual Secretaria académica y de extensión</t>
        </is>
      </c>
      <c r="C2405" t="inlineStr">
        <is>
          <t>Planeación Estratégica</t>
        </is>
      </c>
      <c r="D2405" t="inlineStr">
        <is>
          <t>Trimestral</t>
        </is>
      </c>
      <c r="E2405" t="inlineStr">
        <is>
          <t>Positivo</t>
        </is>
      </c>
      <c r="F2405" s="134" t="n">
        <v>45838</v>
      </c>
      <c r="G2405" t="n">
        <v>148.38</v>
      </c>
      <c r="H2405" t="n">
        <v>100</v>
      </c>
      <c r="I2405" t="inlineStr">
        <is>
          <t>470-2025-06-30</t>
        </is>
      </c>
    </row>
    <row r="2406">
      <c r="A2406" t="n">
        <v>470</v>
      </c>
      <c r="B2406" t="inlineStr">
        <is>
          <t>Cumplimiento plan anual Secretaria académica y de extensión</t>
        </is>
      </c>
      <c r="C2406" t="inlineStr">
        <is>
          <t>Planeación Estratégica</t>
        </is>
      </c>
      <c r="D2406" t="inlineStr">
        <is>
          <t>Trimestral</t>
        </is>
      </c>
      <c r="E2406" t="inlineStr">
        <is>
          <t>Positivo</t>
        </is>
      </c>
      <c r="F2406" s="134" t="n">
        <v>45930</v>
      </c>
      <c r="G2406" t="n">
        <v>105.6</v>
      </c>
      <c r="H2406" t="n">
        <v>100</v>
      </c>
      <c r="I2406" t="inlineStr">
        <is>
          <t>470-2025-09-30</t>
        </is>
      </c>
    </row>
    <row r="2407">
      <c r="A2407" t="n">
        <v>470</v>
      </c>
      <c r="B2407" t="inlineStr">
        <is>
          <t>Cumplimiento plan anual Secretaria académica y de extensión</t>
        </is>
      </c>
      <c r="C2407" t="inlineStr">
        <is>
          <t>Planeación Estratégica</t>
        </is>
      </c>
      <c r="D2407" t="inlineStr">
        <is>
          <t>Trimestral</t>
        </is>
      </c>
      <c r="E2407" t="inlineStr">
        <is>
          <t>Positivo</t>
        </is>
      </c>
      <c r="F2407" s="134" t="n">
        <v>46022</v>
      </c>
      <c r="G2407" t="n">
        <v>100</v>
      </c>
      <c r="H2407" t="n">
        <v>100</v>
      </c>
      <c r="I2407" t="inlineStr">
        <is>
          <t>470-2025-12-31</t>
        </is>
      </c>
    </row>
    <row r="2408">
      <c r="A2408" t="n">
        <v>471</v>
      </c>
      <c r="B2408" t="inlineStr">
        <is>
          <t>Cumplimiento plan anual Gerencia de Talento Humano</t>
        </is>
      </c>
      <c r="C2408" t="inlineStr">
        <is>
          <t>Planeación Estratégica</t>
        </is>
      </c>
      <c r="D2408" t="inlineStr">
        <is>
          <t>Trimestral</t>
        </is>
      </c>
      <c r="E2408" t="inlineStr">
        <is>
          <t>Positivo</t>
        </is>
      </c>
      <c r="F2408" s="134" t="n">
        <v>44620</v>
      </c>
      <c r="I2408" t="inlineStr">
        <is>
          <t>471-2022-02-28</t>
        </is>
      </c>
    </row>
    <row r="2409">
      <c r="A2409" t="n">
        <v>471</v>
      </c>
      <c r="B2409" t="inlineStr">
        <is>
          <t>Cumplimiento plan anual Gerencia de Talento Humano</t>
        </is>
      </c>
      <c r="C2409" t="inlineStr">
        <is>
          <t>Planeación Estratégica</t>
        </is>
      </c>
      <c r="D2409" t="inlineStr">
        <is>
          <t>Trimestral</t>
        </is>
      </c>
      <c r="E2409" t="inlineStr">
        <is>
          <t>Positivo</t>
        </is>
      </c>
      <c r="F2409" s="134" t="n">
        <v>44651</v>
      </c>
      <c r="I2409" t="inlineStr">
        <is>
          <t>471-2022-03-31</t>
        </is>
      </c>
    </row>
    <row r="2410">
      <c r="A2410" t="n">
        <v>471</v>
      </c>
      <c r="B2410" t="inlineStr">
        <is>
          <t>Cumplimiento plan anual Gerencia de Talento Humano</t>
        </is>
      </c>
      <c r="C2410" t="inlineStr">
        <is>
          <t>Planeación Estratégica</t>
        </is>
      </c>
      <c r="D2410" t="inlineStr">
        <is>
          <t>Trimestral</t>
        </is>
      </c>
      <c r="E2410" t="inlineStr">
        <is>
          <t>Positivo</t>
        </is>
      </c>
      <c r="F2410" s="134" t="n">
        <v>44681</v>
      </c>
      <c r="I2410" t="inlineStr">
        <is>
          <t>471-2022-04-30</t>
        </is>
      </c>
    </row>
    <row r="2411">
      <c r="A2411" t="n">
        <v>471</v>
      </c>
      <c r="B2411" t="inlineStr">
        <is>
          <t>Cumplimiento plan anual Gerencia de Talento Humano</t>
        </is>
      </c>
      <c r="C2411" t="inlineStr">
        <is>
          <t>Planeación Estratégica</t>
        </is>
      </c>
      <c r="D2411" t="inlineStr">
        <is>
          <t>Trimestral</t>
        </is>
      </c>
      <c r="E2411" t="inlineStr">
        <is>
          <t>Positivo</t>
        </is>
      </c>
      <c r="F2411" s="134" t="n">
        <v>44742</v>
      </c>
      <c r="I2411" t="inlineStr">
        <is>
          <t>471-2022-06-30</t>
        </is>
      </c>
    </row>
    <row r="2412">
      <c r="A2412" t="n">
        <v>471</v>
      </c>
      <c r="B2412" t="inlineStr">
        <is>
          <t>Cumplimiento plan anual Gerencia de Talento Humano</t>
        </is>
      </c>
      <c r="C2412" t="inlineStr">
        <is>
          <t>Planeación Estratégica</t>
        </is>
      </c>
      <c r="D2412" t="inlineStr">
        <is>
          <t>Trimestral</t>
        </is>
      </c>
      <c r="E2412" t="inlineStr">
        <is>
          <t>Positivo</t>
        </is>
      </c>
      <c r="F2412" s="134" t="n">
        <v>44804</v>
      </c>
      <c r="I2412" t="inlineStr">
        <is>
          <t>471-2022-08-31</t>
        </is>
      </c>
    </row>
    <row r="2413">
      <c r="A2413" t="n">
        <v>471</v>
      </c>
      <c r="B2413" t="inlineStr">
        <is>
          <t>Cumplimiento plan anual Gerencia de Talento Humano</t>
        </is>
      </c>
      <c r="C2413" t="inlineStr">
        <is>
          <t>Planeación Estratégica</t>
        </is>
      </c>
      <c r="D2413" t="inlineStr">
        <is>
          <t>Trimestral</t>
        </is>
      </c>
      <c r="E2413" t="inlineStr">
        <is>
          <t>Positivo</t>
        </is>
      </c>
      <c r="F2413" s="134" t="n">
        <v>44834</v>
      </c>
      <c r="I2413" t="inlineStr">
        <is>
          <t>471-2022-09-30</t>
        </is>
      </c>
    </row>
    <row r="2414">
      <c r="A2414" t="n">
        <v>471</v>
      </c>
      <c r="B2414" t="inlineStr">
        <is>
          <t>Cumplimiento plan anual Gerencia de Talento Humano</t>
        </is>
      </c>
      <c r="C2414" t="inlineStr">
        <is>
          <t>Planeación Estratégica</t>
        </is>
      </c>
      <c r="D2414" t="inlineStr">
        <is>
          <t>Trimestral</t>
        </is>
      </c>
      <c r="E2414" t="inlineStr">
        <is>
          <t>Positivo</t>
        </is>
      </c>
      <c r="F2414" s="134" t="n">
        <v>44926</v>
      </c>
      <c r="I2414" t="inlineStr">
        <is>
          <t>471-2022-12-31</t>
        </is>
      </c>
    </row>
    <row r="2415">
      <c r="A2415" t="n">
        <v>471</v>
      </c>
      <c r="B2415" t="inlineStr">
        <is>
          <t>Cumplimiento plan anual Gerencia de Talento Humano</t>
        </is>
      </c>
      <c r="C2415" t="inlineStr">
        <is>
          <t>Planeación Estratégica</t>
        </is>
      </c>
      <c r="D2415" t="inlineStr">
        <is>
          <t>Trimestral</t>
        </is>
      </c>
      <c r="E2415" t="inlineStr">
        <is>
          <t>Positivo</t>
        </is>
      </c>
      <c r="F2415" s="134" t="n">
        <v>44985</v>
      </c>
      <c r="I2415" t="inlineStr">
        <is>
          <t>471-2023-02-28</t>
        </is>
      </c>
    </row>
    <row r="2416">
      <c r="A2416" t="n">
        <v>471</v>
      </c>
      <c r="B2416" t="inlineStr">
        <is>
          <t>Cumplimiento plan anual Gerencia de Talento Humano</t>
        </is>
      </c>
      <c r="C2416" t="inlineStr">
        <is>
          <t>Planeación Estratégica</t>
        </is>
      </c>
      <c r="D2416" t="inlineStr">
        <is>
          <t>Trimestral</t>
        </is>
      </c>
      <c r="E2416" t="inlineStr">
        <is>
          <t>Positivo</t>
        </is>
      </c>
      <c r="F2416" s="134" t="n">
        <v>45016</v>
      </c>
      <c r="I2416" t="inlineStr">
        <is>
          <t>471-2023-03-31</t>
        </is>
      </c>
    </row>
    <row r="2417">
      <c r="A2417" t="n">
        <v>471</v>
      </c>
      <c r="B2417" t="inlineStr">
        <is>
          <t>Cumplimiento plan anual Gerencia de Talento Humano</t>
        </is>
      </c>
      <c r="C2417" t="inlineStr">
        <is>
          <t>Planeación Estratégica</t>
        </is>
      </c>
      <c r="D2417" t="inlineStr">
        <is>
          <t>Trimestral</t>
        </is>
      </c>
      <c r="E2417" t="inlineStr">
        <is>
          <t>Positivo</t>
        </is>
      </c>
      <c r="F2417" s="134" t="n">
        <v>45046</v>
      </c>
      <c r="I2417" t="inlineStr">
        <is>
          <t>471-2023-04-30</t>
        </is>
      </c>
    </row>
    <row r="2418">
      <c r="A2418" t="n">
        <v>471</v>
      </c>
      <c r="B2418" t="inlineStr">
        <is>
          <t>Cumplimiento plan anual Gerencia de Talento Humano</t>
        </is>
      </c>
      <c r="C2418" t="inlineStr">
        <is>
          <t>Planeación Estratégica</t>
        </is>
      </c>
      <c r="D2418" t="inlineStr">
        <is>
          <t>Trimestral</t>
        </is>
      </c>
      <c r="E2418" t="inlineStr">
        <is>
          <t>Positivo</t>
        </is>
      </c>
      <c r="F2418" s="134" t="n">
        <v>45107</v>
      </c>
      <c r="I2418" t="inlineStr">
        <is>
          <t>471-2023-06-30</t>
        </is>
      </c>
    </row>
    <row r="2419">
      <c r="A2419" t="n">
        <v>471</v>
      </c>
      <c r="B2419" t="inlineStr">
        <is>
          <t>Cumplimiento plan anual Gerencia de Talento Humano</t>
        </is>
      </c>
      <c r="C2419" t="inlineStr">
        <is>
          <t>Planeación Estratégica</t>
        </is>
      </c>
      <c r="D2419" t="inlineStr">
        <is>
          <t>Trimestral</t>
        </is>
      </c>
      <c r="E2419" t="inlineStr">
        <is>
          <t>Positivo</t>
        </is>
      </c>
      <c r="F2419" s="134" t="n">
        <v>45169</v>
      </c>
      <c r="I2419" t="inlineStr">
        <is>
          <t>471-2023-08-31</t>
        </is>
      </c>
    </row>
    <row r="2420">
      <c r="A2420" t="n">
        <v>471</v>
      </c>
      <c r="B2420" t="inlineStr">
        <is>
          <t>Cumplimiento plan anual Gerencia de Talento Humano</t>
        </is>
      </c>
      <c r="C2420" t="inlineStr">
        <is>
          <t>Planeación Estratégica</t>
        </is>
      </c>
      <c r="D2420" t="inlineStr">
        <is>
          <t>Trimestral</t>
        </is>
      </c>
      <c r="E2420" t="inlineStr">
        <is>
          <t>Positivo</t>
        </is>
      </c>
      <c r="F2420" s="134" t="n">
        <v>45199</v>
      </c>
      <c r="I2420" t="inlineStr">
        <is>
          <t>471-2023-09-30</t>
        </is>
      </c>
    </row>
    <row r="2421">
      <c r="A2421" t="n">
        <v>471</v>
      </c>
      <c r="B2421" t="inlineStr">
        <is>
          <t>Cumplimiento plan anual Gerencia de Talento Humano</t>
        </is>
      </c>
      <c r="C2421" t="inlineStr">
        <is>
          <t>Planeación Estratégica</t>
        </is>
      </c>
      <c r="D2421" t="inlineStr">
        <is>
          <t>Trimestral</t>
        </is>
      </c>
      <c r="E2421" t="inlineStr">
        <is>
          <t>Positivo</t>
        </is>
      </c>
      <c r="F2421" s="134" t="n">
        <v>45230</v>
      </c>
      <c r="I2421" t="inlineStr">
        <is>
          <t>471-2023-10-31</t>
        </is>
      </c>
    </row>
    <row r="2422">
      <c r="A2422" t="n">
        <v>471</v>
      </c>
      <c r="B2422" t="inlineStr">
        <is>
          <t>Cumplimiento plan anual Gerencia de Talento Humano</t>
        </is>
      </c>
      <c r="C2422" t="inlineStr">
        <is>
          <t>Planeación Estratégica</t>
        </is>
      </c>
      <c r="D2422" t="inlineStr">
        <is>
          <t>Trimestral</t>
        </is>
      </c>
      <c r="E2422" t="inlineStr">
        <is>
          <t>Positivo</t>
        </is>
      </c>
      <c r="F2422" s="134" t="n">
        <v>45291</v>
      </c>
      <c r="I2422" t="inlineStr">
        <is>
          <t>471-2023-12-31</t>
        </is>
      </c>
    </row>
    <row r="2423">
      <c r="A2423" t="n">
        <v>471</v>
      </c>
      <c r="B2423" t="inlineStr">
        <is>
          <t>Cumplimiento plan anual Gerencia de Talento Humano</t>
        </is>
      </c>
      <c r="C2423" t="inlineStr">
        <is>
          <t>Planeación Estratégica</t>
        </is>
      </c>
      <c r="D2423" t="inlineStr">
        <is>
          <t>Trimestral</t>
        </is>
      </c>
      <c r="E2423" t="inlineStr">
        <is>
          <t>Positivo</t>
        </is>
      </c>
      <c r="F2423" s="134" t="n">
        <v>45382</v>
      </c>
      <c r="G2423" t="n">
        <v>108.48</v>
      </c>
      <c r="H2423" t="n">
        <v>100</v>
      </c>
      <c r="I2423" t="inlineStr">
        <is>
          <t>471-2024-03-31</t>
        </is>
      </c>
    </row>
    <row r="2424">
      <c r="A2424" t="n">
        <v>471</v>
      </c>
      <c r="B2424" t="inlineStr">
        <is>
          <t>Cumplimiento plan anual Gerencia de Talento Humano</t>
        </is>
      </c>
      <c r="C2424" t="inlineStr">
        <is>
          <t>Planeación Estratégica</t>
        </is>
      </c>
      <c r="D2424" t="inlineStr">
        <is>
          <t>Trimestral</t>
        </is>
      </c>
      <c r="E2424" t="inlineStr">
        <is>
          <t>Positivo</t>
        </is>
      </c>
      <c r="F2424" s="134" t="n">
        <v>45473</v>
      </c>
      <c r="G2424" t="n">
        <v>105.56</v>
      </c>
      <c r="H2424" t="n">
        <v>100</v>
      </c>
      <c r="I2424" t="inlineStr">
        <is>
          <t>471-2024-06-30</t>
        </is>
      </c>
    </row>
    <row r="2425">
      <c r="A2425" t="n">
        <v>471</v>
      </c>
      <c r="B2425" t="inlineStr">
        <is>
          <t>Cumplimiento plan anual Gerencia de Talento Humano</t>
        </is>
      </c>
      <c r="C2425" t="inlineStr">
        <is>
          <t>Planeación Estratégica</t>
        </is>
      </c>
      <c r="D2425" t="inlineStr">
        <is>
          <t>Trimestral</t>
        </is>
      </c>
      <c r="E2425" t="inlineStr">
        <is>
          <t>Positivo</t>
        </is>
      </c>
      <c r="F2425" s="134" t="n">
        <v>45565</v>
      </c>
      <c r="G2425" t="n">
        <v>91.06999999999999</v>
      </c>
      <c r="H2425" t="n">
        <v>100</v>
      </c>
      <c r="I2425" t="inlineStr">
        <is>
          <t>471-2024-09-30</t>
        </is>
      </c>
    </row>
    <row r="2426">
      <c r="A2426" t="n">
        <v>471</v>
      </c>
      <c r="B2426" t="inlineStr">
        <is>
          <t>Cumplimiento plan anual Gerencia de Talento Humano</t>
        </is>
      </c>
      <c r="C2426" t="inlineStr">
        <is>
          <t>Planeación Estratégica</t>
        </is>
      </c>
      <c r="D2426" t="inlineStr">
        <is>
          <t>Trimestral</t>
        </is>
      </c>
      <c r="E2426" t="inlineStr">
        <is>
          <t>Positivo</t>
        </is>
      </c>
      <c r="F2426" s="134" t="n">
        <v>45657</v>
      </c>
      <c r="G2426" t="n">
        <v>99</v>
      </c>
      <c r="H2426" t="n">
        <v>100</v>
      </c>
      <c r="I2426" t="inlineStr">
        <is>
          <t>471-2024-12-31</t>
        </is>
      </c>
    </row>
    <row r="2427">
      <c r="A2427" t="n">
        <v>471</v>
      </c>
      <c r="B2427" t="inlineStr">
        <is>
          <t>Cumplimiento plan anual Gerencia de Talento Humano</t>
        </is>
      </c>
      <c r="C2427" t="inlineStr">
        <is>
          <t>Planeación Estratégica</t>
        </is>
      </c>
      <c r="D2427" t="inlineStr">
        <is>
          <t>Trimestral</t>
        </is>
      </c>
      <c r="E2427" t="inlineStr">
        <is>
          <t>Positivo</t>
        </is>
      </c>
      <c r="F2427" s="134" t="n">
        <v>45747</v>
      </c>
      <c r="G2427" t="n">
        <v>103.51</v>
      </c>
      <c r="H2427" t="n">
        <v>100</v>
      </c>
      <c r="I2427" t="inlineStr">
        <is>
          <t>471-2025-03-31</t>
        </is>
      </c>
    </row>
    <row r="2428">
      <c r="A2428" t="n">
        <v>471</v>
      </c>
      <c r="B2428" t="inlineStr">
        <is>
          <t>Cumplimiento plan anual Gerencia de Talento Humano</t>
        </is>
      </c>
      <c r="C2428" t="inlineStr">
        <is>
          <t>Planeación Estratégica</t>
        </is>
      </c>
      <c r="D2428" t="inlineStr">
        <is>
          <t>Trimestral</t>
        </is>
      </c>
      <c r="E2428" t="inlineStr">
        <is>
          <t>Positivo</t>
        </is>
      </c>
      <c r="F2428" s="134" t="n">
        <v>45838</v>
      </c>
      <c r="G2428" t="n">
        <v>94.02</v>
      </c>
      <c r="H2428" t="n">
        <v>100</v>
      </c>
      <c r="I2428" t="inlineStr">
        <is>
          <t>471-2025-06-30</t>
        </is>
      </c>
    </row>
    <row r="2429">
      <c r="A2429" t="n">
        <v>471</v>
      </c>
      <c r="B2429" t="inlineStr">
        <is>
          <t>Cumplimiento plan anual Gerencia de Talento Humano</t>
        </is>
      </c>
      <c r="C2429" t="inlineStr">
        <is>
          <t>Planeación Estratégica</t>
        </is>
      </c>
      <c r="D2429" t="inlineStr">
        <is>
          <t>Trimestral</t>
        </is>
      </c>
      <c r="E2429" t="inlineStr">
        <is>
          <t>Positivo</t>
        </is>
      </c>
      <c r="F2429" s="134" t="n">
        <v>45930</v>
      </c>
      <c r="G2429" t="n">
        <v>98.93000000000001</v>
      </c>
      <c r="H2429" t="n">
        <v>100</v>
      </c>
      <c r="I2429" t="inlineStr">
        <is>
          <t>471-2025-09-30</t>
        </is>
      </c>
    </row>
    <row r="2430">
      <c r="A2430" t="n">
        <v>471</v>
      </c>
      <c r="B2430" t="inlineStr">
        <is>
          <t>Cumplimiento plan anual Gerencia de Talento Humano</t>
        </is>
      </c>
      <c r="C2430" t="inlineStr">
        <is>
          <t>Planeación Estratégica</t>
        </is>
      </c>
      <c r="D2430" t="inlineStr">
        <is>
          <t>Trimestral</t>
        </is>
      </c>
      <c r="E2430" t="inlineStr">
        <is>
          <t>Positivo</t>
        </is>
      </c>
      <c r="F2430" s="134" t="n">
        <v>46022</v>
      </c>
      <c r="G2430" t="n">
        <v>99.86</v>
      </c>
      <c r="H2430" t="n">
        <v>100</v>
      </c>
      <c r="I2430" t="inlineStr">
        <is>
          <t>471-2025-12-31</t>
        </is>
      </c>
    </row>
    <row r="2431">
      <c r="A2431" t="n">
        <v>473</v>
      </c>
      <c r="B2431" t="inlineStr">
        <is>
          <t>Programas con planes de estudios definidos</t>
        </is>
      </c>
      <c r="C2431" t="inlineStr">
        <is>
          <t>Gestión, Evaluación e Innovación Curricular</t>
        </is>
      </c>
      <c r="D2431" t="inlineStr">
        <is>
          <t>Semestral</t>
        </is>
      </c>
      <c r="E2431" t="inlineStr">
        <is>
          <t>Positivo</t>
        </is>
      </c>
      <c r="F2431" s="134" t="n">
        <v>44651</v>
      </c>
      <c r="I2431" t="inlineStr">
        <is>
          <t>473-2022-03-31</t>
        </is>
      </c>
    </row>
    <row r="2432">
      <c r="A2432" t="n">
        <v>473</v>
      </c>
      <c r="B2432" t="inlineStr">
        <is>
          <t>Programas con planes de estudios definidos</t>
        </is>
      </c>
      <c r="C2432" t="inlineStr">
        <is>
          <t>Gestión, Evaluación e Innovación Curricular</t>
        </is>
      </c>
      <c r="D2432" t="inlineStr">
        <is>
          <t>Semestral</t>
        </is>
      </c>
      <c r="E2432" t="inlineStr">
        <is>
          <t>Positivo</t>
        </is>
      </c>
      <c r="F2432" s="134" t="n">
        <v>44742</v>
      </c>
      <c r="G2432" t="n">
        <v>0</v>
      </c>
      <c r="I2432" t="inlineStr">
        <is>
          <t>473-2022-06-30</t>
        </is>
      </c>
    </row>
    <row r="2433">
      <c r="A2433" t="n">
        <v>473</v>
      </c>
      <c r="B2433" t="inlineStr">
        <is>
          <t>Programas con planes de estudios definidos</t>
        </is>
      </c>
      <c r="C2433" t="inlineStr">
        <is>
          <t>Gestión, Evaluación e Innovación Curricular</t>
        </is>
      </c>
      <c r="D2433" t="inlineStr">
        <is>
          <t>Semestral</t>
        </is>
      </c>
      <c r="E2433" t="inlineStr">
        <is>
          <t>Positivo</t>
        </is>
      </c>
      <c r="F2433" s="134" t="n">
        <v>44834</v>
      </c>
      <c r="I2433" t="inlineStr">
        <is>
          <t>473-2022-09-30</t>
        </is>
      </c>
    </row>
    <row r="2434">
      <c r="A2434" t="n">
        <v>473</v>
      </c>
      <c r="B2434" t="inlineStr">
        <is>
          <t>Programas con planes de estudios definidos</t>
        </is>
      </c>
      <c r="C2434" t="inlineStr">
        <is>
          <t>Gestión, Evaluación e Innovación Curricular</t>
        </is>
      </c>
      <c r="D2434" t="inlineStr">
        <is>
          <t>Semestral</t>
        </is>
      </c>
      <c r="E2434" t="inlineStr">
        <is>
          <t>Positivo</t>
        </is>
      </c>
      <c r="F2434" s="134" t="n">
        <v>44895</v>
      </c>
      <c r="I2434" t="inlineStr">
        <is>
          <t>473-2022-11-30</t>
        </is>
      </c>
    </row>
    <row r="2435">
      <c r="A2435" t="n">
        <v>473</v>
      </c>
      <c r="B2435" t="inlineStr">
        <is>
          <t>Programas con planes de estudios definidos</t>
        </is>
      </c>
      <c r="C2435" t="inlineStr">
        <is>
          <t>Gestión, Evaluación e Innovación Curricular</t>
        </is>
      </c>
      <c r="D2435" t="inlineStr">
        <is>
          <t>Semestral</t>
        </is>
      </c>
      <c r="E2435" t="inlineStr">
        <is>
          <t>Positivo</t>
        </is>
      </c>
      <c r="F2435" s="134" t="n">
        <v>44926</v>
      </c>
      <c r="G2435" t="n">
        <v>0</v>
      </c>
      <c r="I2435" t="inlineStr">
        <is>
          <t>473-2022-12-31</t>
        </is>
      </c>
    </row>
    <row r="2436">
      <c r="A2436" t="n">
        <v>473</v>
      </c>
      <c r="B2436" t="inlineStr">
        <is>
          <t>Programas con planes de estudios definidos</t>
        </is>
      </c>
      <c r="C2436" t="inlineStr">
        <is>
          <t>Gestión, Evaluación e Innovación Curricular</t>
        </is>
      </c>
      <c r="D2436" t="inlineStr">
        <is>
          <t>Semestral</t>
        </is>
      </c>
      <c r="E2436" t="inlineStr">
        <is>
          <t>Positivo</t>
        </is>
      </c>
      <c r="F2436" s="134" t="n">
        <v>44957</v>
      </c>
      <c r="I2436" t="inlineStr">
        <is>
          <t>473-2023-01-31</t>
        </is>
      </c>
    </row>
    <row r="2437">
      <c r="A2437" t="n">
        <v>473</v>
      </c>
      <c r="B2437" t="inlineStr">
        <is>
          <t>Programas con planes de estudios definidos</t>
        </is>
      </c>
      <c r="C2437" t="inlineStr">
        <is>
          <t>Gestión, Evaluación e Innovación Curricular</t>
        </is>
      </c>
      <c r="D2437" t="inlineStr">
        <is>
          <t>Semestral</t>
        </is>
      </c>
      <c r="E2437" t="inlineStr">
        <is>
          <t>Positivo</t>
        </is>
      </c>
      <c r="F2437" s="134" t="n">
        <v>45016</v>
      </c>
      <c r="I2437" t="inlineStr">
        <is>
          <t>473-2023-03-31</t>
        </is>
      </c>
    </row>
    <row r="2438">
      <c r="A2438" t="n">
        <v>473</v>
      </c>
      <c r="B2438" t="inlineStr">
        <is>
          <t>Programas con planes de estudios definidos</t>
        </is>
      </c>
      <c r="C2438" t="inlineStr">
        <is>
          <t>Gestión, Evaluación e Innovación Curricular</t>
        </is>
      </c>
      <c r="D2438" t="inlineStr">
        <is>
          <t>Semestral</t>
        </is>
      </c>
      <c r="E2438" t="inlineStr">
        <is>
          <t>Positivo</t>
        </is>
      </c>
      <c r="F2438" s="134" t="n">
        <v>45046</v>
      </c>
      <c r="I2438" t="inlineStr">
        <is>
          <t>473-2023-04-30</t>
        </is>
      </c>
    </row>
    <row r="2439">
      <c r="A2439" t="n">
        <v>473</v>
      </c>
      <c r="B2439" t="inlineStr">
        <is>
          <t>Programas con planes de estudios definidos</t>
        </is>
      </c>
      <c r="C2439" t="inlineStr">
        <is>
          <t>Gestión, Evaluación e Innovación Curricular</t>
        </is>
      </c>
      <c r="D2439" t="inlineStr">
        <is>
          <t>Semestral</t>
        </is>
      </c>
      <c r="E2439" t="inlineStr">
        <is>
          <t>Positivo</t>
        </is>
      </c>
      <c r="F2439" s="134" t="n">
        <v>45077</v>
      </c>
      <c r="I2439" t="inlineStr">
        <is>
          <t>473-2023-05-31</t>
        </is>
      </c>
    </row>
    <row r="2440">
      <c r="A2440" t="n">
        <v>473</v>
      </c>
      <c r="B2440" t="inlineStr">
        <is>
          <t>Programas con planes de estudios definidos</t>
        </is>
      </c>
      <c r="C2440" t="inlineStr">
        <is>
          <t>Gestión, Evaluación e Innovación Curricular</t>
        </is>
      </c>
      <c r="D2440" t="inlineStr">
        <is>
          <t>Semestral</t>
        </is>
      </c>
      <c r="E2440" t="inlineStr">
        <is>
          <t>Positivo</t>
        </is>
      </c>
      <c r="F2440" s="134" t="n">
        <v>45107</v>
      </c>
      <c r="G2440" t="n">
        <v>0</v>
      </c>
      <c r="I2440" t="inlineStr">
        <is>
          <t>473-2023-06-30</t>
        </is>
      </c>
    </row>
    <row r="2441">
      <c r="A2441" t="n">
        <v>473</v>
      </c>
      <c r="B2441" t="inlineStr">
        <is>
          <t>Programas con planes de estudios definidos</t>
        </is>
      </c>
      <c r="C2441" t="inlineStr">
        <is>
          <t>Gestión, Evaluación e Innovación Curricular</t>
        </is>
      </c>
      <c r="D2441" t="inlineStr">
        <is>
          <t>Semestral</t>
        </is>
      </c>
      <c r="E2441" t="inlineStr">
        <is>
          <t>Positivo</t>
        </is>
      </c>
      <c r="F2441" s="134" t="n">
        <v>45138</v>
      </c>
      <c r="I2441" t="inlineStr">
        <is>
          <t>473-2023-07-31</t>
        </is>
      </c>
    </row>
    <row r="2442">
      <c r="A2442" t="n">
        <v>473</v>
      </c>
      <c r="B2442" t="inlineStr">
        <is>
          <t>Programas con planes de estudios definidos</t>
        </is>
      </c>
      <c r="C2442" t="inlineStr">
        <is>
          <t>Gestión, Evaluación e Innovación Curricular</t>
        </is>
      </c>
      <c r="D2442" t="inlineStr">
        <is>
          <t>Semestral</t>
        </is>
      </c>
      <c r="E2442" t="inlineStr">
        <is>
          <t>Positivo</t>
        </is>
      </c>
      <c r="F2442" s="134" t="n">
        <v>45169</v>
      </c>
      <c r="I2442" t="inlineStr">
        <is>
          <t>473-2023-08-31</t>
        </is>
      </c>
    </row>
    <row r="2443">
      <c r="A2443" t="n">
        <v>473</v>
      </c>
      <c r="B2443" t="inlineStr">
        <is>
          <t>Programas con planes de estudios definidos</t>
        </is>
      </c>
      <c r="C2443" t="inlineStr">
        <is>
          <t>Gestión, Evaluación e Innovación Curricular</t>
        </is>
      </c>
      <c r="D2443" t="inlineStr">
        <is>
          <t>Semestral</t>
        </is>
      </c>
      <c r="E2443" t="inlineStr">
        <is>
          <t>Positivo</t>
        </is>
      </c>
      <c r="F2443" s="134" t="n">
        <v>45199</v>
      </c>
      <c r="I2443" t="inlineStr">
        <is>
          <t>473-2023-09-30</t>
        </is>
      </c>
    </row>
    <row r="2444">
      <c r="A2444" t="n">
        <v>473</v>
      </c>
      <c r="B2444" t="inlineStr">
        <is>
          <t>Programas con planes de estudios definidos</t>
        </is>
      </c>
      <c r="C2444" t="inlineStr">
        <is>
          <t>Gestión, Evaluación e Innovación Curricular</t>
        </is>
      </c>
      <c r="D2444" t="inlineStr">
        <is>
          <t>Semestral</t>
        </is>
      </c>
      <c r="E2444" t="inlineStr">
        <is>
          <t>Positivo</t>
        </is>
      </c>
      <c r="F2444" s="134" t="n">
        <v>45230</v>
      </c>
      <c r="I2444" t="inlineStr">
        <is>
          <t>473-2023-10-31</t>
        </is>
      </c>
    </row>
    <row r="2445">
      <c r="A2445" t="n">
        <v>473</v>
      </c>
      <c r="B2445" t="inlineStr">
        <is>
          <t>Programas con planes de estudios definidos</t>
        </is>
      </c>
      <c r="C2445" t="inlineStr">
        <is>
          <t>Gestión, Evaluación e Innovación Curricular</t>
        </is>
      </c>
      <c r="D2445" t="inlineStr">
        <is>
          <t>Semestral</t>
        </is>
      </c>
      <c r="E2445" t="inlineStr">
        <is>
          <t>Positivo</t>
        </is>
      </c>
      <c r="F2445" s="134" t="n">
        <v>45260</v>
      </c>
      <c r="I2445" t="inlineStr">
        <is>
          <t>473-2023-11-30</t>
        </is>
      </c>
    </row>
    <row r="2446">
      <c r="A2446" t="n">
        <v>473</v>
      </c>
      <c r="B2446" t="inlineStr">
        <is>
          <t>Programas con planes de estudios definidos</t>
        </is>
      </c>
      <c r="C2446" t="inlineStr">
        <is>
          <t>Gestión, Evaluación e Innovación Curricular</t>
        </is>
      </c>
      <c r="D2446" t="inlineStr">
        <is>
          <t>Semestral</t>
        </is>
      </c>
      <c r="E2446" t="inlineStr">
        <is>
          <t>Positivo</t>
        </is>
      </c>
      <c r="F2446" s="134" t="n">
        <v>45291</v>
      </c>
      <c r="G2446" t="n">
        <v>0</v>
      </c>
      <c r="I2446" t="inlineStr">
        <is>
          <t>473-2023-12-31</t>
        </is>
      </c>
    </row>
    <row r="2447">
      <c r="A2447" t="n">
        <v>473</v>
      </c>
      <c r="B2447" t="inlineStr">
        <is>
          <t>Programas con planes de estudios definidos</t>
        </is>
      </c>
      <c r="C2447" t="inlineStr">
        <is>
          <t>Gestión, Evaluación e Innovación Curricular</t>
        </is>
      </c>
      <c r="D2447" t="inlineStr">
        <is>
          <t>Semestral</t>
        </is>
      </c>
      <c r="E2447" t="inlineStr">
        <is>
          <t>Positivo</t>
        </is>
      </c>
      <c r="F2447" s="134" t="n">
        <v>45473</v>
      </c>
      <c r="G2447" t="n">
        <v>100</v>
      </c>
      <c r="H2447" t="n">
        <v>100</v>
      </c>
      <c r="I2447" t="inlineStr">
        <is>
          <t>473-2024-06-30</t>
        </is>
      </c>
    </row>
    <row r="2448">
      <c r="A2448" t="n">
        <v>473</v>
      </c>
      <c r="B2448" t="inlineStr">
        <is>
          <t>Programas con planes de estudios definidos</t>
        </is>
      </c>
      <c r="C2448" t="inlineStr">
        <is>
          <t>Gestión, Evaluación e Innovación Curricular</t>
        </is>
      </c>
      <c r="D2448" t="inlineStr">
        <is>
          <t>Semestral</t>
        </is>
      </c>
      <c r="E2448" t="inlineStr">
        <is>
          <t>Positivo</t>
        </is>
      </c>
      <c r="F2448" s="134" t="n">
        <v>45657</v>
      </c>
      <c r="G2448" t="n">
        <v>100</v>
      </c>
      <c r="H2448" t="n">
        <v>100</v>
      </c>
      <c r="I2448" t="inlineStr">
        <is>
          <t>473-2024-12-31</t>
        </is>
      </c>
    </row>
    <row r="2449">
      <c r="A2449" t="n">
        <v>473</v>
      </c>
      <c r="B2449" t="inlineStr">
        <is>
          <t>Programas con planes de estudios definidos</t>
        </is>
      </c>
      <c r="C2449" t="inlineStr">
        <is>
          <t>Gestión, Evaluación e Innovación Curricular</t>
        </is>
      </c>
      <c r="D2449" t="inlineStr">
        <is>
          <t>Semestral</t>
        </is>
      </c>
      <c r="E2449" t="inlineStr">
        <is>
          <t>Positivo</t>
        </is>
      </c>
      <c r="F2449" s="134" t="n">
        <v>45838</v>
      </c>
      <c r="G2449" t="n">
        <v>100</v>
      </c>
      <c r="H2449" t="n">
        <v>100</v>
      </c>
      <c r="I2449" t="inlineStr">
        <is>
          <t>473-2025-06-30</t>
        </is>
      </c>
    </row>
    <row r="2450">
      <c r="A2450" t="n">
        <v>473</v>
      </c>
      <c r="B2450" t="inlineStr">
        <is>
          <t>Programas con planes de estudios definidos</t>
        </is>
      </c>
      <c r="C2450" t="inlineStr">
        <is>
          <t>Gestión, Evaluación e Innovación Curricular</t>
        </is>
      </c>
      <c r="D2450" t="inlineStr">
        <is>
          <t>Semestral</t>
        </is>
      </c>
      <c r="E2450" t="inlineStr">
        <is>
          <t>Positivo</t>
        </is>
      </c>
      <c r="F2450" s="134" t="n">
        <v>46022</v>
      </c>
      <c r="H2450" t="n">
        <v>100</v>
      </c>
      <c r="I2450" t="inlineStr">
        <is>
          <t>473-2025-12-31</t>
        </is>
      </c>
    </row>
    <row r="2451">
      <c r="A2451" t="n">
        <v>474</v>
      </c>
      <c r="B2451" t="inlineStr">
        <is>
          <t>Programas con planes de estudios definidos por escuela (Nuevos Programas)</t>
        </is>
      </c>
      <c r="C2451" t="inlineStr">
        <is>
          <t>Gestión de Unidades Académicas</t>
        </is>
      </c>
      <c r="D2451" t="inlineStr">
        <is>
          <t>Semestral</t>
        </is>
      </c>
      <c r="E2451" t="inlineStr">
        <is>
          <t>Positivo</t>
        </is>
      </c>
      <c r="F2451" s="134" t="n">
        <v>44651</v>
      </c>
      <c r="I2451" t="inlineStr">
        <is>
          <t>474-2022-03-31</t>
        </is>
      </c>
    </row>
    <row r="2452">
      <c r="A2452" t="n">
        <v>474</v>
      </c>
      <c r="B2452" t="inlineStr">
        <is>
          <t>Programas con planes de estudios definidos por escuela (Nuevos Programas)</t>
        </is>
      </c>
      <c r="C2452" t="inlineStr">
        <is>
          <t>Gestión de Unidades Académicas</t>
        </is>
      </c>
      <c r="D2452" t="inlineStr">
        <is>
          <t>Semestral</t>
        </is>
      </c>
      <c r="E2452" t="inlineStr">
        <is>
          <t>Positivo</t>
        </is>
      </c>
      <c r="F2452" s="134" t="n">
        <v>44742</v>
      </c>
      <c r="I2452" t="inlineStr">
        <is>
          <t>474-2022-06-30</t>
        </is>
      </c>
    </row>
    <row r="2453">
      <c r="A2453" t="n">
        <v>474</v>
      </c>
      <c r="B2453" t="inlineStr">
        <is>
          <t>Programas con planes de estudios definidos por escuela (Nuevos Programas)</t>
        </is>
      </c>
      <c r="C2453" t="inlineStr">
        <is>
          <t>Gestión de Unidades Académicas</t>
        </is>
      </c>
      <c r="D2453" t="inlineStr">
        <is>
          <t>Semestral</t>
        </is>
      </c>
      <c r="E2453" t="inlineStr">
        <is>
          <t>Positivo</t>
        </is>
      </c>
      <c r="F2453" s="134" t="n">
        <v>44834</v>
      </c>
      <c r="I2453" t="inlineStr">
        <is>
          <t>474-2022-09-30</t>
        </is>
      </c>
    </row>
    <row r="2454">
      <c r="A2454" t="n">
        <v>474</v>
      </c>
      <c r="B2454" t="inlineStr">
        <is>
          <t>Programas con planes de estudios definidos por escuela (Nuevos Programas)</t>
        </is>
      </c>
      <c r="C2454" t="inlineStr">
        <is>
          <t>Gestión de Unidades Académicas</t>
        </is>
      </c>
      <c r="D2454" t="inlineStr">
        <is>
          <t>Semestral</t>
        </is>
      </c>
      <c r="E2454" t="inlineStr">
        <is>
          <t>Positivo</t>
        </is>
      </c>
      <c r="F2454" s="134" t="n">
        <v>44895</v>
      </c>
      <c r="I2454" t="inlineStr">
        <is>
          <t>474-2022-11-30</t>
        </is>
      </c>
    </row>
    <row r="2455">
      <c r="A2455" t="n">
        <v>474</v>
      </c>
      <c r="B2455" t="inlineStr">
        <is>
          <t>Programas con planes de estudios definidos por escuela (Nuevos Programas)</t>
        </is>
      </c>
      <c r="C2455" t="inlineStr">
        <is>
          <t>Gestión de Unidades Académicas</t>
        </is>
      </c>
      <c r="D2455" t="inlineStr">
        <is>
          <t>Semestral</t>
        </is>
      </c>
      <c r="E2455" t="inlineStr">
        <is>
          <t>Positivo</t>
        </is>
      </c>
      <c r="F2455" s="134" t="n">
        <v>44926</v>
      </c>
      <c r="I2455" t="inlineStr">
        <is>
          <t>474-2022-12-31</t>
        </is>
      </c>
    </row>
    <row r="2456">
      <c r="A2456" t="n">
        <v>474</v>
      </c>
      <c r="B2456" t="inlineStr">
        <is>
          <t>Programas con planes de estudios definidos por escuela (Nuevos Programas)</t>
        </is>
      </c>
      <c r="C2456" t="inlineStr">
        <is>
          <t>Gestión de Unidades Académicas</t>
        </is>
      </c>
      <c r="D2456" t="inlineStr">
        <is>
          <t>Semestral</t>
        </is>
      </c>
      <c r="E2456" t="inlineStr">
        <is>
          <t>Positivo</t>
        </is>
      </c>
      <c r="F2456" s="134" t="n">
        <v>44957</v>
      </c>
      <c r="I2456" t="inlineStr">
        <is>
          <t>474-2023-01-31</t>
        </is>
      </c>
    </row>
    <row r="2457">
      <c r="A2457" t="n">
        <v>474</v>
      </c>
      <c r="B2457" t="inlineStr">
        <is>
          <t>Programas con planes de estudios definidos por escuela (Nuevos Programas)</t>
        </is>
      </c>
      <c r="C2457" t="inlineStr">
        <is>
          <t>Gestión de Unidades Académicas</t>
        </is>
      </c>
      <c r="D2457" t="inlineStr">
        <is>
          <t>Semestral</t>
        </is>
      </c>
      <c r="E2457" t="inlineStr">
        <is>
          <t>Positivo</t>
        </is>
      </c>
      <c r="F2457" s="134" t="n">
        <v>45016</v>
      </c>
      <c r="I2457" t="inlineStr">
        <is>
          <t>474-2023-03-31</t>
        </is>
      </c>
    </row>
    <row r="2458">
      <c r="A2458" t="n">
        <v>474</v>
      </c>
      <c r="B2458" t="inlineStr">
        <is>
          <t>Programas con planes de estudios definidos por escuela (Nuevos Programas)</t>
        </is>
      </c>
      <c r="C2458" t="inlineStr">
        <is>
          <t>Gestión de Unidades Académicas</t>
        </is>
      </c>
      <c r="D2458" t="inlineStr">
        <is>
          <t>Semestral</t>
        </is>
      </c>
      <c r="E2458" t="inlineStr">
        <is>
          <t>Positivo</t>
        </is>
      </c>
      <c r="F2458" s="134" t="n">
        <v>45046</v>
      </c>
      <c r="I2458" t="inlineStr">
        <is>
          <t>474-2023-04-30</t>
        </is>
      </c>
    </row>
    <row r="2459">
      <c r="A2459" t="n">
        <v>474</v>
      </c>
      <c r="B2459" t="inlineStr">
        <is>
          <t>Programas con planes de estudios definidos por escuela (Nuevos Programas)</t>
        </is>
      </c>
      <c r="C2459" t="inlineStr">
        <is>
          <t>Gestión de Unidades Académicas</t>
        </is>
      </c>
      <c r="D2459" t="inlineStr">
        <is>
          <t>Semestral</t>
        </is>
      </c>
      <c r="E2459" t="inlineStr">
        <is>
          <t>Positivo</t>
        </is>
      </c>
      <c r="F2459" s="134" t="n">
        <v>45077</v>
      </c>
      <c r="I2459" t="inlineStr">
        <is>
          <t>474-2023-05-31</t>
        </is>
      </c>
    </row>
    <row r="2460">
      <c r="A2460" t="n">
        <v>474</v>
      </c>
      <c r="B2460" t="inlineStr">
        <is>
          <t>Programas con planes de estudios definidos por escuela (Nuevos Programas)</t>
        </is>
      </c>
      <c r="C2460" t="inlineStr">
        <is>
          <t>Gestión de Unidades Académicas</t>
        </is>
      </c>
      <c r="D2460" t="inlineStr">
        <is>
          <t>Semestral</t>
        </is>
      </c>
      <c r="E2460" t="inlineStr">
        <is>
          <t>Positivo</t>
        </is>
      </c>
      <c r="F2460" s="134" t="n">
        <v>45107</v>
      </c>
      <c r="I2460" t="inlineStr">
        <is>
          <t>474-2023-06-30</t>
        </is>
      </c>
    </row>
    <row r="2461">
      <c r="A2461" t="n">
        <v>474</v>
      </c>
      <c r="B2461" t="inlineStr">
        <is>
          <t>Programas con planes de estudios definidos por escuela (Nuevos Programas)</t>
        </is>
      </c>
      <c r="C2461" t="inlineStr">
        <is>
          <t>Gestión de Unidades Académicas</t>
        </is>
      </c>
      <c r="D2461" t="inlineStr">
        <is>
          <t>Semestral</t>
        </is>
      </c>
      <c r="E2461" t="inlineStr">
        <is>
          <t>Positivo</t>
        </is>
      </c>
      <c r="F2461" s="134" t="n">
        <v>45138</v>
      </c>
      <c r="I2461" t="inlineStr">
        <is>
          <t>474-2023-07-31</t>
        </is>
      </c>
    </row>
    <row r="2462">
      <c r="A2462" t="n">
        <v>474</v>
      </c>
      <c r="B2462" t="inlineStr">
        <is>
          <t>Programas con planes de estudios definidos por escuela (Nuevos Programas)</t>
        </is>
      </c>
      <c r="C2462" t="inlineStr">
        <is>
          <t>Gestión de Unidades Académicas</t>
        </is>
      </c>
      <c r="D2462" t="inlineStr">
        <is>
          <t>Semestral</t>
        </is>
      </c>
      <c r="E2462" t="inlineStr">
        <is>
          <t>Positivo</t>
        </is>
      </c>
      <c r="F2462" s="134" t="n">
        <v>45169</v>
      </c>
      <c r="I2462" t="inlineStr">
        <is>
          <t>474-2023-08-31</t>
        </is>
      </c>
    </row>
    <row r="2463">
      <c r="A2463" t="n">
        <v>474</v>
      </c>
      <c r="B2463" t="inlineStr">
        <is>
          <t>Programas con planes de estudios definidos por escuela (Nuevos Programas)</t>
        </is>
      </c>
      <c r="C2463" t="inlineStr">
        <is>
          <t>Gestión de Unidades Académicas</t>
        </is>
      </c>
      <c r="D2463" t="inlineStr">
        <is>
          <t>Semestral</t>
        </is>
      </c>
      <c r="E2463" t="inlineStr">
        <is>
          <t>Positivo</t>
        </is>
      </c>
      <c r="F2463" s="134" t="n">
        <v>45199</v>
      </c>
      <c r="I2463" t="inlineStr">
        <is>
          <t>474-2023-09-30</t>
        </is>
      </c>
    </row>
    <row r="2464">
      <c r="A2464" t="n">
        <v>474</v>
      </c>
      <c r="B2464" t="inlineStr">
        <is>
          <t>Programas con planes de estudios definidos por escuela (Nuevos Programas)</t>
        </is>
      </c>
      <c r="C2464" t="inlineStr">
        <is>
          <t>Gestión de Unidades Académicas</t>
        </is>
      </c>
      <c r="D2464" t="inlineStr">
        <is>
          <t>Semestral</t>
        </is>
      </c>
      <c r="E2464" t="inlineStr">
        <is>
          <t>Positivo</t>
        </is>
      </c>
      <c r="F2464" s="134" t="n">
        <v>45230</v>
      </c>
      <c r="I2464" t="inlineStr">
        <is>
          <t>474-2023-10-31</t>
        </is>
      </c>
    </row>
    <row r="2465">
      <c r="A2465" t="n">
        <v>474</v>
      </c>
      <c r="B2465" t="inlineStr">
        <is>
          <t>Programas con planes de estudios definidos por escuela (Nuevos Programas)</t>
        </is>
      </c>
      <c r="C2465" t="inlineStr">
        <is>
          <t>Gestión de Unidades Académicas</t>
        </is>
      </c>
      <c r="D2465" t="inlineStr">
        <is>
          <t>Semestral</t>
        </is>
      </c>
      <c r="E2465" t="inlineStr">
        <is>
          <t>Positivo</t>
        </is>
      </c>
      <c r="F2465" s="134" t="n">
        <v>45260</v>
      </c>
      <c r="I2465" t="inlineStr">
        <is>
          <t>474-2023-11-30</t>
        </is>
      </c>
    </row>
    <row r="2466">
      <c r="A2466" t="n">
        <v>474</v>
      </c>
      <c r="B2466" t="inlineStr">
        <is>
          <t>Programas con planes de estudios definidos por escuela (Nuevos Programas)</t>
        </is>
      </c>
      <c r="C2466" t="inlineStr">
        <is>
          <t>Gestión de Unidades Académicas</t>
        </is>
      </c>
      <c r="D2466" t="inlineStr">
        <is>
          <t>Semestral</t>
        </is>
      </c>
      <c r="E2466" t="inlineStr">
        <is>
          <t>Positivo</t>
        </is>
      </c>
      <c r="F2466" s="134" t="n">
        <v>45291</v>
      </c>
      <c r="I2466" t="inlineStr">
        <is>
          <t>474-2023-12-31</t>
        </is>
      </c>
    </row>
    <row r="2467">
      <c r="A2467" t="n">
        <v>474</v>
      </c>
      <c r="B2467" t="inlineStr">
        <is>
          <t>Programas con planes de estudios definidos por escuela (Nuevos Programas)</t>
        </is>
      </c>
      <c r="C2467" t="inlineStr">
        <is>
          <t>Gestión de Unidades Académicas</t>
        </is>
      </c>
      <c r="D2467" t="inlineStr">
        <is>
          <t>Semestral</t>
        </is>
      </c>
      <c r="E2467" t="inlineStr">
        <is>
          <t>Positivo</t>
        </is>
      </c>
      <c r="F2467" s="134" t="n">
        <v>45473</v>
      </c>
      <c r="G2467" t="n">
        <v>100</v>
      </c>
      <c r="H2467" t="n">
        <v>100</v>
      </c>
      <c r="I2467" t="inlineStr">
        <is>
          <t>474-2024-06-30</t>
        </is>
      </c>
    </row>
    <row r="2468">
      <c r="A2468" t="n">
        <v>474</v>
      </c>
      <c r="B2468" t="inlineStr">
        <is>
          <t>Programas con planes de estudios definidos por escuela (Nuevos Programas)</t>
        </is>
      </c>
      <c r="C2468" t="inlineStr">
        <is>
          <t>Gestión de Unidades Académicas</t>
        </is>
      </c>
      <c r="D2468" t="inlineStr">
        <is>
          <t>Semestral</t>
        </is>
      </c>
      <c r="E2468" t="inlineStr">
        <is>
          <t>Positivo</t>
        </is>
      </c>
      <c r="F2468" s="134" t="n">
        <v>45657</v>
      </c>
      <c r="G2468" t="n">
        <v>100</v>
      </c>
      <c r="H2468" t="n">
        <v>100</v>
      </c>
      <c r="I2468" t="inlineStr">
        <is>
          <t>474-2024-12-31</t>
        </is>
      </c>
    </row>
    <row r="2469">
      <c r="A2469" t="n">
        <v>474</v>
      </c>
      <c r="B2469" t="inlineStr">
        <is>
          <t>Programas con planes de estudios definidos por escuela (Nuevos Programas)</t>
        </is>
      </c>
      <c r="C2469" t="inlineStr">
        <is>
          <t>Gestión de Unidades Académicas</t>
        </is>
      </c>
      <c r="D2469" t="inlineStr">
        <is>
          <t>Semestral</t>
        </is>
      </c>
      <c r="E2469" t="inlineStr">
        <is>
          <t>Positivo</t>
        </is>
      </c>
      <c r="F2469" s="134" t="n">
        <v>45838</v>
      </c>
      <c r="G2469" t="n">
        <v>0</v>
      </c>
      <c r="I2469" t="inlineStr">
        <is>
          <t>474-2025-06-30</t>
        </is>
      </c>
    </row>
    <row r="2470">
      <c r="A2470" t="n">
        <v>474</v>
      </c>
      <c r="B2470" t="inlineStr">
        <is>
          <t>Programas con planes de estudios definidos por escuela (Nuevos Programas)</t>
        </is>
      </c>
      <c r="C2470" t="inlineStr">
        <is>
          <t>Gestión de Unidades Académicas</t>
        </is>
      </c>
      <c r="D2470" t="inlineStr">
        <is>
          <t>Semestral</t>
        </is>
      </c>
      <c r="E2470" t="inlineStr">
        <is>
          <t>Positivo</t>
        </is>
      </c>
      <c r="F2470" s="134" t="n">
        <v>46022</v>
      </c>
      <c r="I2470" t="inlineStr">
        <is>
          <t>474-2025-12-31</t>
        </is>
      </c>
    </row>
    <row r="2471">
      <c r="A2471" t="n">
        <v>475</v>
      </c>
      <c r="B2471" t="inlineStr">
        <is>
          <t>Número de renovaciones de registro calificado radicadas al MEN</t>
        </is>
      </c>
      <c r="C2471" t="inlineStr">
        <is>
          <t>Creación, modificación y cierre de programas académicos</t>
        </is>
      </c>
      <c r="D2471" t="inlineStr">
        <is>
          <t>Semestral</t>
        </is>
      </c>
      <c r="E2471" t="inlineStr">
        <is>
          <t>Positivo</t>
        </is>
      </c>
      <c r="F2471" s="134" t="n">
        <v>45473</v>
      </c>
      <c r="H2471" t="n">
        <v>100</v>
      </c>
      <c r="I2471" t="inlineStr">
        <is>
          <t>475-2024-06-30</t>
        </is>
      </c>
    </row>
    <row r="2472">
      <c r="A2472" t="n">
        <v>475</v>
      </c>
      <c r="B2472" t="inlineStr">
        <is>
          <t>Número de renovaciones de registro calificado radicadas al MEN</t>
        </is>
      </c>
      <c r="C2472" t="inlineStr">
        <is>
          <t>Creación, modificación y cierre de programas académicos</t>
        </is>
      </c>
      <c r="D2472" t="inlineStr">
        <is>
          <t>Semestral</t>
        </is>
      </c>
      <c r="E2472" t="inlineStr">
        <is>
          <t>Positivo</t>
        </is>
      </c>
      <c r="F2472" s="134" t="n">
        <v>45657</v>
      </c>
      <c r="G2472" t="n">
        <v>140</v>
      </c>
      <c r="H2472" t="n">
        <v>100</v>
      </c>
      <c r="I2472" t="inlineStr">
        <is>
          <t>475-2024-12-31</t>
        </is>
      </c>
    </row>
    <row r="2473">
      <c r="A2473" t="n">
        <v>475</v>
      </c>
      <c r="B2473" t="inlineStr">
        <is>
          <t>Número de renovaciones de registro calificado radicadas al MEN</t>
        </is>
      </c>
      <c r="C2473" t="inlineStr">
        <is>
          <t>Creación, modificación y cierre de programas académicos</t>
        </is>
      </c>
      <c r="D2473" t="inlineStr">
        <is>
          <t>Semestral</t>
        </is>
      </c>
      <c r="E2473" t="inlineStr">
        <is>
          <t>Positivo</t>
        </is>
      </c>
      <c r="F2473" s="134" t="n">
        <v>45838</v>
      </c>
      <c r="H2473" t="n">
        <v>100</v>
      </c>
      <c r="I2473" t="inlineStr">
        <is>
          <t>475-2025-06-30</t>
        </is>
      </c>
    </row>
    <row r="2474">
      <c r="A2474" t="n">
        <v>475</v>
      </c>
      <c r="B2474" t="inlineStr">
        <is>
          <t>Número de renovaciones de registro calificado radicadas al MEN</t>
        </is>
      </c>
      <c r="C2474" t="inlineStr">
        <is>
          <t>Creación, modificación y cierre de programas académicos</t>
        </is>
      </c>
      <c r="D2474" t="inlineStr">
        <is>
          <t>Semestral</t>
        </is>
      </c>
      <c r="E2474" t="inlineStr">
        <is>
          <t>Positivo</t>
        </is>
      </c>
      <c r="F2474" s="134" t="n">
        <v>46022</v>
      </c>
      <c r="G2474" t="n">
        <v>100</v>
      </c>
      <c r="H2474" t="n">
        <v>100</v>
      </c>
      <c r="I2474" t="inlineStr">
        <is>
          <t>475-2025-12-31</t>
        </is>
      </c>
    </row>
    <row r="2475">
      <c r="A2475" t="n">
        <v>476</v>
      </c>
      <c r="B2475" t="inlineStr">
        <is>
          <t>Programas con resultados de aprendizaje definidos</t>
        </is>
      </c>
      <c r="C2475" t="inlineStr">
        <is>
          <t>Gestión, Evaluación e Innovación Curricular</t>
        </is>
      </c>
      <c r="D2475" t="inlineStr">
        <is>
          <t>Semestral</t>
        </is>
      </c>
      <c r="E2475" t="inlineStr">
        <is>
          <t>Positivo</t>
        </is>
      </c>
      <c r="F2475" s="134" t="n">
        <v>44651</v>
      </c>
      <c r="I2475" t="inlineStr">
        <is>
          <t>476-2022-03-31</t>
        </is>
      </c>
    </row>
    <row r="2476">
      <c r="A2476" t="n">
        <v>476</v>
      </c>
      <c r="B2476" t="inlineStr">
        <is>
          <t>Programas con resultados de aprendizaje definidos</t>
        </is>
      </c>
      <c r="C2476" t="inlineStr">
        <is>
          <t>Gestión, Evaluación e Innovación Curricular</t>
        </is>
      </c>
      <c r="D2476" t="inlineStr">
        <is>
          <t>Semestral</t>
        </is>
      </c>
      <c r="E2476" t="inlineStr">
        <is>
          <t>Positivo</t>
        </is>
      </c>
      <c r="F2476" s="134" t="n">
        <v>44742</v>
      </c>
      <c r="G2476" t="n">
        <v>0</v>
      </c>
      <c r="I2476" t="inlineStr">
        <is>
          <t>476-2022-06-30</t>
        </is>
      </c>
    </row>
    <row r="2477">
      <c r="A2477" t="n">
        <v>476</v>
      </c>
      <c r="B2477" t="inlineStr">
        <is>
          <t>Programas con resultados de aprendizaje definidos</t>
        </is>
      </c>
      <c r="C2477" t="inlineStr">
        <is>
          <t>Gestión, Evaluación e Innovación Curricular</t>
        </is>
      </c>
      <c r="D2477" t="inlineStr">
        <is>
          <t>Semestral</t>
        </is>
      </c>
      <c r="E2477" t="inlineStr">
        <is>
          <t>Positivo</t>
        </is>
      </c>
      <c r="F2477" s="134" t="n">
        <v>44834</v>
      </c>
      <c r="I2477" t="inlineStr">
        <is>
          <t>476-2022-09-30</t>
        </is>
      </c>
    </row>
    <row r="2478">
      <c r="A2478" t="n">
        <v>476</v>
      </c>
      <c r="B2478" t="inlineStr">
        <is>
          <t>Programas con resultados de aprendizaje definidos</t>
        </is>
      </c>
      <c r="C2478" t="inlineStr">
        <is>
          <t>Gestión, Evaluación e Innovación Curricular</t>
        </is>
      </c>
      <c r="D2478" t="inlineStr">
        <is>
          <t>Semestral</t>
        </is>
      </c>
      <c r="E2478" t="inlineStr">
        <is>
          <t>Positivo</t>
        </is>
      </c>
      <c r="F2478" s="134" t="n">
        <v>44895</v>
      </c>
      <c r="I2478" t="inlineStr">
        <is>
          <t>476-2022-11-30</t>
        </is>
      </c>
    </row>
    <row r="2479">
      <c r="A2479" t="n">
        <v>476</v>
      </c>
      <c r="B2479" t="inlineStr">
        <is>
          <t>Programas con resultados de aprendizaje definidos</t>
        </is>
      </c>
      <c r="C2479" t="inlineStr">
        <is>
          <t>Gestión, Evaluación e Innovación Curricular</t>
        </is>
      </c>
      <c r="D2479" t="inlineStr">
        <is>
          <t>Semestral</t>
        </is>
      </c>
      <c r="E2479" t="inlineStr">
        <is>
          <t>Positivo</t>
        </is>
      </c>
      <c r="F2479" s="134" t="n">
        <v>44926</v>
      </c>
      <c r="G2479" t="n">
        <v>0</v>
      </c>
      <c r="I2479" t="inlineStr">
        <is>
          <t>476-2022-12-31</t>
        </is>
      </c>
    </row>
    <row r="2480">
      <c r="A2480" t="n">
        <v>476</v>
      </c>
      <c r="B2480" t="inlineStr">
        <is>
          <t>Programas con resultados de aprendizaje definidos</t>
        </is>
      </c>
      <c r="C2480" t="inlineStr">
        <is>
          <t>Gestión, Evaluación e Innovación Curricular</t>
        </is>
      </c>
      <c r="D2480" t="inlineStr">
        <is>
          <t>Semestral</t>
        </is>
      </c>
      <c r="E2480" t="inlineStr">
        <is>
          <t>Positivo</t>
        </is>
      </c>
      <c r="F2480" s="134" t="n">
        <v>44957</v>
      </c>
      <c r="I2480" t="inlineStr">
        <is>
          <t>476-2023-01-31</t>
        </is>
      </c>
    </row>
    <row r="2481">
      <c r="A2481" t="n">
        <v>476</v>
      </c>
      <c r="B2481" t="inlineStr">
        <is>
          <t>Programas con resultados de aprendizaje definidos</t>
        </is>
      </c>
      <c r="C2481" t="inlineStr">
        <is>
          <t>Gestión, Evaluación e Innovación Curricular</t>
        </is>
      </c>
      <c r="D2481" t="inlineStr">
        <is>
          <t>Semestral</t>
        </is>
      </c>
      <c r="E2481" t="inlineStr">
        <is>
          <t>Positivo</t>
        </is>
      </c>
      <c r="F2481" s="134" t="n">
        <v>45016</v>
      </c>
      <c r="I2481" t="inlineStr">
        <is>
          <t>476-2023-03-31</t>
        </is>
      </c>
    </row>
    <row r="2482">
      <c r="A2482" t="n">
        <v>476</v>
      </c>
      <c r="B2482" t="inlineStr">
        <is>
          <t>Programas con resultados de aprendizaje definidos</t>
        </is>
      </c>
      <c r="C2482" t="inlineStr">
        <is>
          <t>Gestión, Evaluación e Innovación Curricular</t>
        </is>
      </c>
      <c r="D2482" t="inlineStr">
        <is>
          <t>Semestral</t>
        </is>
      </c>
      <c r="E2482" t="inlineStr">
        <is>
          <t>Positivo</t>
        </is>
      </c>
      <c r="F2482" s="134" t="n">
        <v>45046</v>
      </c>
      <c r="I2482" t="inlineStr">
        <is>
          <t>476-2023-04-30</t>
        </is>
      </c>
    </row>
    <row r="2483">
      <c r="A2483" t="n">
        <v>476</v>
      </c>
      <c r="B2483" t="inlineStr">
        <is>
          <t>Programas con resultados de aprendizaje definidos</t>
        </is>
      </c>
      <c r="C2483" t="inlineStr">
        <is>
          <t>Gestión, Evaluación e Innovación Curricular</t>
        </is>
      </c>
      <c r="D2483" t="inlineStr">
        <is>
          <t>Semestral</t>
        </is>
      </c>
      <c r="E2483" t="inlineStr">
        <is>
          <t>Positivo</t>
        </is>
      </c>
      <c r="F2483" s="134" t="n">
        <v>45077</v>
      </c>
      <c r="I2483" t="inlineStr">
        <is>
          <t>476-2023-05-31</t>
        </is>
      </c>
    </row>
    <row r="2484">
      <c r="A2484" t="n">
        <v>476</v>
      </c>
      <c r="B2484" t="inlineStr">
        <is>
          <t>Programas con resultados de aprendizaje definidos</t>
        </is>
      </c>
      <c r="C2484" t="inlineStr">
        <is>
          <t>Gestión, Evaluación e Innovación Curricular</t>
        </is>
      </c>
      <c r="D2484" t="inlineStr">
        <is>
          <t>Semestral</t>
        </is>
      </c>
      <c r="E2484" t="inlineStr">
        <is>
          <t>Positivo</t>
        </is>
      </c>
      <c r="F2484" s="134" t="n">
        <v>45107</v>
      </c>
      <c r="G2484" t="n">
        <v>0</v>
      </c>
      <c r="I2484" t="inlineStr">
        <is>
          <t>476-2023-06-30</t>
        </is>
      </c>
    </row>
    <row r="2485">
      <c r="A2485" t="n">
        <v>476</v>
      </c>
      <c r="B2485" t="inlineStr">
        <is>
          <t>Programas con resultados de aprendizaje definidos</t>
        </is>
      </c>
      <c r="C2485" t="inlineStr">
        <is>
          <t>Gestión, Evaluación e Innovación Curricular</t>
        </is>
      </c>
      <c r="D2485" t="inlineStr">
        <is>
          <t>Semestral</t>
        </is>
      </c>
      <c r="E2485" t="inlineStr">
        <is>
          <t>Positivo</t>
        </is>
      </c>
      <c r="F2485" s="134" t="n">
        <v>45138</v>
      </c>
      <c r="I2485" t="inlineStr">
        <is>
          <t>476-2023-07-31</t>
        </is>
      </c>
    </row>
    <row r="2486">
      <c r="A2486" t="n">
        <v>476</v>
      </c>
      <c r="B2486" t="inlineStr">
        <is>
          <t>Programas con resultados de aprendizaje definidos</t>
        </is>
      </c>
      <c r="C2486" t="inlineStr">
        <is>
          <t>Gestión, Evaluación e Innovación Curricular</t>
        </is>
      </c>
      <c r="D2486" t="inlineStr">
        <is>
          <t>Semestral</t>
        </is>
      </c>
      <c r="E2486" t="inlineStr">
        <is>
          <t>Positivo</t>
        </is>
      </c>
      <c r="F2486" s="134" t="n">
        <v>45169</v>
      </c>
      <c r="I2486" t="inlineStr">
        <is>
          <t>476-2023-08-31</t>
        </is>
      </c>
    </row>
    <row r="2487">
      <c r="A2487" t="n">
        <v>476</v>
      </c>
      <c r="B2487" t="inlineStr">
        <is>
          <t>Programas con resultados de aprendizaje definidos</t>
        </is>
      </c>
      <c r="C2487" t="inlineStr">
        <is>
          <t>Gestión, Evaluación e Innovación Curricular</t>
        </is>
      </c>
      <c r="D2487" t="inlineStr">
        <is>
          <t>Semestral</t>
        </is>
      </c>
      <c r="E2487" t="inlineStr">
        <is>
          <t>Positivo</t>
        </is>
      </c>
      <c r="F2487" s="134" t="n">
        <v>45199</v>
      </c>
      <c r="I2487" t="inlineStr">
        <is>
          <t>476-2023-09-30</t>
        </is>
      </c>
    </row>
    <row r="2488">
      <c r="A2488" t="n">
        <v>476</v>
      </c>
      <c r="B2488" t="inlineStr">
        <is>
          <t>Programas con resultados de aprendizaje definidos</t>
        </is>
      </c>
      <c r="C2488" t="inlineStr">
        <is>
          <t>Gestión, Evaluación e Innovación Curricular</t>
        </is>
      </c>
      <c r="D2488" t="inlineStr">
        <is>
          <t>Semestral</t>
        </is>
      </c>
      <c r="E2488" t="inlineStr">
        <is>
          <t>Positivo</t>
        </is>
      </c>
      <c r="F2488" s="134" t="n">
        <v>45230</v>
      </c>
      <c r="I2488" t="inlineStr">
        <is>
          <t>476-2023-10-31</t>
        </is>
      </c>
    </row>
    <row r="2489">
      <c r="A2489" t="n">
        <v>476</v>
      </c>
      <c r="B2489" t="inlineStr">
        <is>
          <t>Programas con resultados de aprendizaje definidos</t>
        </is>
      </c>
      <c r="C2489" t="inlineStr">
        <is>
          <t>Gestión, Evaluación e Innovación Curricular</t>
        </is>
      </c>
      <c r="D2489" t="inlineStr">
        <is>
          <t>Semestral</t>
        </is>
      </c>
      <c r="E2489" t="inlineStr">
        <is>
          <t>Positivo</t>
        </is>
      </c>
      <c r="F2489" s="134" t="n">
        <v>45260</v>
      </c>
      <c r="I2489" t="inlineStr">
        <is>
          <t>476-2023-11-30</t>
        </is>
      </c>
    </row>
    <row r="2490">
      <c r="A2490" t="n">
        <v>476</v>
      </c>
      <c r="B2490" t="inlineStr">
        <is>
          <t>Programas con resultados de aprendizaje definidos</t>
        </is>
      </c>
      <c r="C2490" t="inlineStr">
        <is>
          <t>Gestión, Evaluación e Innovación Curricular</t>
        </is>
      </c>
      <c r="D2490" t="inlineStr">
        <is>
          <t>Semestral</t>
        </is>
      </c>
      <c r="E2490" t="inlineStr">
        <is>
          <t>Positivo</t>
        </is>
      </c>
      <c r="F2490" s="134" t="n">
        <v>45291</v>
      </c>
      <c r="G2490" t="n">
        <v>0</v>
      </c>
      <c r="I2490" t="inlineStr">
        <is>
          <t>476-2023-12-31</t>
        </is>
      </c>
    </row>
    <row r="2491">
      <c r="A2491" t="n">
        <v>476</v>
      </c>
      <c r="B2491" t="inlineStr">
        <is>
          <t>Programas con resultados de aprendizaje definidos</t>
        </is>
      </c>
      <c r="C2491" t="inlineStr">
        <is>
          <t>Gestión, Evaluación e Innovación Curricular</t>
        </is>
      </c>
      <c r="D2491" t="inlineStr">
        <is>
          <t>Semestral</t>
        </is>
      </c>
      <c r="E2491" t="inlineStr">
        <is>
          <t>Positivo</t>
        </is>
      </c>
      <c r="F2491" s="134" t="n">
        <v>45473</v>
      </c>
      <c r="G2491" t="n">
        <v>100</v>
      </c>
      <c r="H2491" t="n">
        <v>100</v>
      </c>
      <c r="I2491" t="inlineStr">
        <is>
          <t>476-2024-06-30</t>
        </is>
      </c>
    </row>
    <row r="2492">
      <c r="A2492" t="n">
        <v>476</v>
      </c>
      <c r="B2492" t="inlineStr">
        <is>
          <t>Programas con resultados de aprendizaje definidos</t>
        </is>
      </c>
      <c r="C2492" t="inlineStr">
        <is>
          <t>Gestión, Evaluación e Innovación Curricular</t>
        </is>
      </c>
      <c r="D2492" t="inlineStr">
        <is>
          <t>Semestral</t>
        </is>
      </c>
      <c r="E2492" t="inlineStr">
        <is>
          <t>Positivo</t>
        </is>
      </c>
      <c r="F2492" s="134" t="n">
        <v>45657</v>
      </c>
      <c r="G2492" t="n">
        <v>100</v>
      </c>
      <c r="H2492" t="n">
        <v>100</v>
      </c>
      <c r="I2492" t="inlineStr">
        <is>
          <t>476-2024-12-31</t>
        </is>
      </c>
    </row>
    <row r="2493">
      <c r="A2493" t="n">
        <v>476</v>
      </c>
      <c r="B2493" t="inlineStr">
        <is>
          <t>Programas con resultados de aprendizaje definidos</t>
        </is>
      </c>
      <c r="C2493" t="inlineStr">
        <is>
          <t>Gestión, Evaluación e Innovación Curricular</t>
        </is>
      </c>
      <c r="D2493" t="inlineStr">
        <is>
          <t>Semestral</t>
        </is>
      </c>
      <c r="E2493" t="inlineStr">
        <is>
          <t>Positivo</t>
        </is>
      </c>
      <c r="F2493" s="134" t="n">
        <v>45838</v>
      </c>
      <c r="G2493" t="n">
        <v>100</v>
      </c>
      <c r="H2493" t="n">
        <v>100</v>
      </c>
      <c r="I2493" t="inlineStr">
        <is>
          <t>476-2025-06-30</t>
        </is>
      </c>
    </row>
    <row r="2494">
      <c r="A2494" t="n">
        <v>476</v>
      </c>
      <c r="B2494" t="inlineStr">
        <is>
          <t>Programas con resultados de aprendizaje definidos</t>
        </is>
      </c>
      <c r="C2494" t="inlineStr">
        <is>
          <t>Gestión, Evaluación e Innovación Curricular</t>
        </is>
      </c>
      <c r="D2494" t="inlineStr">
        <is>
          <t>Semestral</t>
        </is>
      </c>
      <c r="E2494" t="inlineStr">
        <is>
          <t>Positivo</t>
        </is>
      </c>
      <c r="F2494" s="134" t="n">
        <v>46022</v>
      </c>
      <c r="G2494" t="n">
        <v>100</v>
      </c>
      <c r="H2494" t="n">
        <v>100</v>
      </c>
      <c r="I2494" t="inlineStr">
        <is>
          <t>476-2025-12-31</t>
        </is>
      </c>
    </row>
    <row r="2495">
      <c r="A2495" t="n">
        <v>477</v>
      </c>
      <c r="B2495" t="inlineStr">
        <is>
          <t>Programas con planes de estudios definidos por escuela (Programas Renovación, modificación y acreditación)</t>
        </is>
      </c>
      <c r="C2495" t="inlineStr">
        <is>
          <t>Gestión de Unidades Académicas</t>
        </is>
      </c>
      <c r="D2495" t="inlineStr">
        <is>
          <t>Semestral</t>
        </is>
      </c>
      <c r="E2495" t="inlineStr">
        <is>
          <t>Positivo</t>
        </is>
      </c>
      <c r="F2495" s="134" t="n">
        <v>44742</v>
      </c>
      <c r="I2495" t="inlineStr">
        <is>
          <t>477-2022-06-30</t>
        </is>
      </c>
    </row>
    <row r="2496">
      <c r="A2496" t="n">
        <v>477</v>
      </c>
      <c r="B2496" t="inlineStr">
        <is>
          <t>Programas con planes de estudios definidos por escuela (Programas Renovación, modificación y acreditación)</t>
        </is>
      </c>
      <c r="C2496" t="inlineStr">
        <is>
          <t>Gestión de Unidades Académicas</t>
        </is>
      </c>
      <c r="D2496" t="inlineStr">
        <is>
          <t>Semestral</t>
        </is>
      </c>
      <c r="E2496" t="inlineStr">
        <is>
          <t>Positivo</t>
        </is>
      </c>
      <c r="F2496" s="134" t="n">
        <v>44834</v>
      </c>
      <c r="I2496" t="inlineStr">
        <is>
          <t>477-2022-09-30</t>
        </is>
      </c>
    </row>
    <row r="2497">
      <c r="A2497" t="n">
        <v>477</v>
      </c>
      <c r="B2497" t="inlineStr">
        <is>
          <t>Programas con planes de estudios definidos por escuela (Programas Renovación, modificación y acreditación)</t>
        </is>
      </c>
      <c r="C2497" t="inlineStr">
        <is>
          <t>Gestión de Unidades Académicas</t>
        </is>
      </c>
      <c r="D2497" t="inlineStr">
        <is>
          <t>Semestral</t>
        </is>
      </c>
      <c r="E2497" t="inlineStr">
        <is>
          <t>Positivo</t>
        </is>
      </c>
      <c r="F2497" s="134" t="n">
        <v>44895</v>
      </c>
      <c r="I2497" t="inlineStr">
        <is>
          <t>477-2022-11-30</t>
        </is>
      </c>
    </row>
    <row r="2498">
      <c r="A2498" t="n">
        <v>477</v>
      </c>
      <c r="B2498" t="inlineStr">
        <is>
          <t>Programas con planes de estudios definidos por escuela (Programas Renovación, modificación y acreditación)</t>
        </is>
      </c>
      <c r="C2498" t="inlineStr">
        <is>
          <t>Gestión de Unidades Académicas</t>
        </is>
      </c>
      <c r="D2498" t="inlineStr">
        <is>
          <t>Semestral</t>
        </is>
      </c>
      <c r="E2498" t="inlineStr">
        <is>
          <t>Positivo</t>
        </is>
      </c>
      <c r="F2498" s="134" t="n">
        <v>44926</v>
      </c>
      <c r="I2498" t="inlineStr">
        <is>
          <t>477-2022-12-31</t>
        </is>
      </c>
    </row>
    <row r="2499">
      <c r="A2499" t="n">
        <v>477</v>
      </c>
      <c r="B2499" t="inlineStr">
        <is>
          <t>Programas con planes de estudios definidos por escuela (Programas Renovación, modificación y acreditación)</t>
        </is>
      </c>
      <c r="C2499" t="inlineStr">
        <is>
          <t>Gestión de Unidades Académicas</t>
        </is>
      </c>
      <c r="D2499" t="inlineStr">
        <is>
          <t>Semestral</t>
        </is>
      </c>
      <c r="E2499" t="inlineStr">
        <is>
          <t>Positivo</t>
        </is>
      </c>
      <c r="F2499" s="134" t="n">
        <v>44957</v>
      </c>
      <c r="I2499" t="inlineStr">
        <is>
          <t>477-2023-01-31</t>
        </is>
      </c>
    </row>
    <row r="2500">
      <c r="A2500" t="n">
        <v>477</v>
      </c>
      <c r="B2500" t="inlineStr">
        <is>
          <t>Programas con planes de estudios definidos por escuela (Programas Renovación, modificación y acreditación)</t>
        </is>
      </c>
      <c r="C2500" t="inlineStr">
        <is>
          <t>Gestión de Unidades Académicas</t>
        </is>
      </c>
      <c r="D2500" t="inlineStr">
        <is>
          <t>Semestral</t>
        </is>
      </c>
      <c r="E2500" t="inlineStr">
        <is>
          <t>Positivo</t>
        </is>
      </c>
      <c r="F2500" s="134" t="n">
        <v>45016</v>
      </c>
      <c r="I2500" t="inlineStr">
        <is>
          <t>477-2023-03-31</t>
        </is>
      </c>
    </row>
    <row r="2501">
      <c r="A2501" t="n">
        <v>477</v>
      </c>
      <c r="B2501" t="inlineStr">
        <is>
          <t>Programas con planes de estudios definidos por escuela (Programas Renovación, modificación y acreditación)</t>
        </is>
      </c>
      <c r="C2501" t="inlineStr">
        <is>
          <t>Gestión de Unidades Académicas</t>
        </is>
      </c>
      <c r="D2501" t="inlineStr">
        <is>
          <t>Semestral</t>
        </is>
      </c>
      <c r="E2501" t="inlineStr">
        <is>
          <t>Positivo</t>
        </is>
      </c>
      <c r="F2501" s="134" t="n">
        <v>45046</v>
      </c>
      <c r="I2501" t="inlineStr">
        <is>
          <t>477-2023-04-30</t>
        </is>
      </c>
    </row>
    <row r="2502">
      <c r="A2502" t="n">
        <v>477</v>
      </c>
      <c r="B2502" t="inlineStr">
        <is>
          <t>Programas con planes de estudios definidos por escuela (Programas Renovación, modificación y acreditación)</t>
        </is>
      </c>
      <c r="C2502" t="inlineStr">
        <is>
          <t>Gestión de Unidades Académicas</t>
        </is>
      </c>
      <c r="D2502" t="inlineStr">
        <is>
          <t>Semestral</t>
        </is>
      </c>
      <c r="E2502" t="inlineStr">
        <is>
          <t>Positivo</t>
        </is>
      </c>
      <c r="F2502" s="134" t="n">
        <v>45077</v>
      </c>
      <c r="I2502" t="inlineStr">
        <is>
          <t>477-2023-05-31</t>
        </is>
      </c>
    </row>
    <row r="2503">
      <c r="A2503" t="n">
        <v>477</v>
      </c>
      <c r="B2503" t="inlineStr">
        <is>
          <t>Programas con planes de estudios definidos por escuela (Programas Renovación, modificación y acreditación)</t>
        </is>
      </c>
      <c r="C2503" t="inlineStr">
        <is>
          <t>Gestión de Unidades Académicas</t>
        </is>
      </c>
      <c r="D2503" t="inlineStr">
        <is>
          <t>Semestral</t>
        </is>
      </c>
      <c r="E2503" t="inlineStr">
        <is>
          <t>Positivo</t>
        </is>
      </c>
      <c r="F2503" s="134" t="n">
        <v>45107</v>
      </c>
      <c r="I2503" t="inlineStr">
        <is>
          <t>477-2023-06-30</t>
        </is>
      </c>
    </row>
    <row r="2504">
      <c r="A2504" t="n">
        <v>477</v>
      </c>
      <c r="B2504" t="inlineStr">
        <is>
          <t>Programas con planes de estudios definidos por escuela (Programas Renovación, modificación y acreditación)</t>
        </is>
      </c>
      <c r="C2504" t="inlineStr">
        <is>
          <t>Gestión de Unidades Académicas</t>
        </is>
      </c>
      <c r="D2504" t="inlineStr">
        <is>
          <t>Semestral</t>
        </is>
      </c>
      <c r="E2504" t="inlineStr">
        <is>
          <t>Positivo</t>
        </is>
      </c>
      <c r="F2504" s="134" t="n">
        <v>45138</v>
      </c>
      <c r="I2504" t="inlineStr">
        <is>
          <t>477-2023-07-31</t>
        </is>
      </c>
    </row>
    <row r="2505">
      <c r="A2505" t="n">
        <v>477</v>
      </c>
      <c r="B2505" t="inlineStr">
        <is>
          <t>Programas con planes de estudios definidos por escuela (Programas Renovación, modificación y acreditación)</t>
        </is>
      </c>
      <c r="C2505" t="inlineStr">
        <is>
          <t>Gestión de Unidades Académicas</t>
        </is>
      </c>
      <c r="D2505" t="inlineStr">
        <is>
          <t>Semestral</t>
        </is>
      </c>
      <c r="E2505" t="inlineStr">
        <is>
          <t>Positivo</t>
        </is>
      </c>
      <c r="F2505" s="134" t="n">
        <v>45169</v>
      </c>
      <c r="I2505" t="inlineStr">
        <is>
          <t>477-2023-08-31</t>
        </is>
      </c>
    </row>
    <row r="2506">
      <c r="A2506" t="n">
        <v>477</v>
      </c>
      <c r="B2506" t="inlineStr">
        <is>
          <t>Programas con planes de estudios definidos por escuela (Programas Renovación, modificación y acreditación)</t>
        </is>
      </c>
      <c r="C2506" t="inlineStr">
        <is>
          <t>Gestión de Unidades Académicas</t>
        </is>
      </c>
      <c r="D2506" t="inlineStr">
        <is>
          <t>Semestral</t>
        </is>
      </c>
      <c r="E2506" t="inlineStr">
        <is>
          <t>Positivo</t>
        </is>
      </c>
      <c r="F2506" s="134" t="n">
        <v>45199</v>
      </c>
      <c r="I2506" t="inlineStr">
        <is>
          <t>477-2023-09-30</t>
        </is>
      </c>
    </row>
    <row r="2507">
      <c r="A2507" t="n">
        <v>477</v>
      </c>
      <c r="B2507" t="inlineStr">
        <is>
          <t>Programas con planes de estudios definidos por escuela (Programas Renovación, modificación y acreditación)</t>
        </is>
      </c>
      <c r="C2507" t="inlineStr">
        <is>
          <t>Gestión de Unidades Académicas</t>
        </is>
      </c>
      <c r="D2507" t="inlineStr">
        <is>
          <t>Semestral</t>
        </is>
      </c>
      <c r="E2507" t="inlineStr">
        <is>
          <t>Positivo</t>
        </is>
      </c>
      <c r="F2507" s="134" t="n">
        <v>45230</v>
      </c>
      <c r="I2507" t="inlineStr">
        <is>
          <t>477-2023-10-31</t>
        </is>
      </c>
    </row>
    <row r="2508">
      <c r="A2508" t="n">
        <v>477</v>
      </c>
      <c r="B2508" t="inlineStr">
        <is>
          <t>Programas con planes de estudios definidos por escuela (Programas Renovación, modificación y acreditación)</t>
        </is>
      </c>
      <c r="C2508" t="inlineStr">
        <is>
          <t>Gestión de Unidades Académicas</t>
        </is>
      </c>
      <c r="D2508" t="inlineStr">
        <is>
          <t>Semestral</t>
        </is>
      </c>
      <c r="E2508" t="inlineStr">
        <is>
          <t>Positivo</t>
        </is>
      </c>
      <c r="F2508" s="134" t="n">
        <v>45260</v>
      </c>
      <c r="I2508" t="inlineStr">
        <is>
          <t>477-2023-11-30</t>
        </is>
      </c>
    </row>
    <row r="2509">
      <c r="A2509" t="n">
        <v>477</v>
      </c>
      <c r="B2509" t="inlineStr">
        <is>
          <t>Programas con planes de estudios definidos por escuela (Programas Renovación, modificación y acreditación)</t>
        </is>
      </c>
      <c r="C2509" t="inlineStr">
        <is>
          <t>Gestión de Unidades Académicas</t>
        </is>
      </c>
      <c r="D2509" t="inlineStr">
        <is>
          <t>Semestral</t>
        </is>
      </c>
      <c r="E2509" t="inlineStr">
        <is>
          <t>Positivo</t>
        </is>
      </c>
      <c r="F2509" s="134" t="n">
        <v>45291</v>
      </c>
      <c r="I2509" t="inlineStr">
        <is>
          <t>477-2023-12-31</t>
        </is>
      </c>
    </row>
    <row r="2510">
      <c r="A2510" t="n">
        <v>477</v>
      </c>
      <c r="B2510" t="inlineStr">
        <is>
          <t>Programas con planes de estudios definidos por escuela (Programas Renovación, modificación y acreditación)</t>
        </is>
      </c>
      <c r="C2510" t="inlineStr">
        <is>
          <t>Gestión de Unidades Académicas</t>
        </is>
      </c>
      <c r="D2510" t="inlineStr">
        <is>
          <t>Semestral</t>
        </is>
      </c>
      <c r="E2510" t="inlineStr">
        <is>
          <t>Positivo</t>
        </is>
      </c>
      <c r="F2510" s="134" t="n">
        <v>45473</v>
      </c>
      <c r="G2510" t="n">
        <v>100</v>
      </c>
      <c r="H2510" t="n">
        <v>100</v>
      </c>
      <c r="I2510" t="inlineStr">
        <is>
          <t>477-2024-06-30</t>
        </is>
      </c>
    </row>
    <row r="2511">
      <c r="A2511" t="n">
        <v>477</v>
      </c>
      <c r="B2511" t="inlineStr">
        <is>
          <t>Programas con planes de estudios definidos por escuela (Programas Renovación, modificación y acreditación)</t>
        </is>
      </c>
      <c r="C2511" t="inlineStr">
        <is>
          <t>Gestión de Unidades Académicas</t>
        </is>
      </c>
      <c r="D2511" t="inlineStr">
        <is>
          <t>Semestral</t>
        </is>
      </c>
      <c r="E2511" t="inlineStr">
        <is>
          <t>Positivo</t>
        </is>
      </c>
      <c r="F2511" s="134" t="n">
        <v>45657</v>
      </c>
      <c r="G2511" t="n">
        <v>100</v>
      </c>
      <c r="H2511" t="n">
        <v>100</v>
      </c>
      <c r="I2511" t="inlineStr">
        <is>
          <t>477-2024-12-31</t>
        </is>
      </c>
    </row>
    <row r="2512">
      <c r="A2512" t="n">
        <v>477</v>
      </c>
      <c r="B2512" t="inlineStr">
        <is>
          <t>Programas con planes de estudios definidos por escuela (Programas Renovación, modificación y acreditación)</t>
        </is>
      </c>
      <c r="C2512" t="inlineStr">
        <is>
          <t>Gestión de Unidades Académicas</t>
        </is>
      </c>
      <c r="D2512" t="inlineStr">
        <is>
          <t>Semestral</t>
        </is>
      </c>
      <c r="E2512" t="inlineStr">
        <is>
          <t>Positivo</t>
        </is>
      </c>
      <c r="F2512" s="134" t="n">
        <v>45838</v>
      </c>
      <c r="I2512" t="inlineStr">
        <is>
          <t>477-2025-06-30</t>
        </is>
      </c>
    </row>
    <row r="2513">
      <c r="A2513" t="n">
        <v>478</v>
      </c>
      <c r="B2513" t="inlineStr">
        <is>
          <t>Programas con planes de estudios definidos por escuela (Mantenimiento de programas)</t>
        </is>
      </c>
      <c r="C2513" t="inlineStr">
        <is>
          <t>Gestión de Unidades Académicas</t>
        </is>
      </c>
      <c r="D2513" t="inlineStr">
        <is>
          <t>Semestral</t>
        </is>
      </c>
      <c r="E2513" t="inlineStr">
        <is>
          <t>Positivo</t>
        </is>
      </c>
      <c r="F2513" s="134" t="n">
        <v>44742</v>
      </c>
      <c r="G2513" t="n">
        <v>0</v>
      </c>
      <c r="I2513" t="inlineStr">
        <is>
          <t>478-2022-06-30</t>
        </is>
      </c>
    </row>
    <row r="2514">
      <c r="A2514" t="n">
        <v>478</v>
      </c>
      <c r="B2514" t="inlineStr">
        <is>
          <t>Programas con planes de estudios definidos por escuela (Mantenimiento de programas)</t>
        </is>
      </c>
      <c r="C2514" t="inlineStr">
        <is>
          <t>Gestión de Unidades Académicas</t>
        </is>
      </c>
      <c r="D2514" t="inlineStr">
        <is>
          <t>Semestral</t>
        </is>
      </c>
      <c r="E2514" t="inlineStr">
        <is>
          <t>Positivo</t>
        </is>
      </c>
      <c r="F2514" s="134" t="n">
        <v>44834</v>
      </c>
      <c r="I2514" t="inlineStr">
        <is>
          <t>478-2022-09-30</t>
        </is>
      </c>
    </row>
    <row r="2515">
      <c r="A2515" t="n">
        <v>478</v>
      </c>
      <c r="B2515" t="inlineStr">
        <is>
          <t>Programas con planes de estudios definidos por escuela (Mantenimiento de programas)</t>
        </is>
      </c>
      <c r="C2515" t="inlineStr">
        <is>
          <t>Gestión de Unidades Académicas</t>
        </is>
      </c>
      <c r="D2515" t="inlineStr">
        <is>
          <t>Semestral</t>
        </is>
      </c>
      <c r="E2515" t="inlineStr">
        <is>
          <t>Positivo</t>
        </is>
      </c>
      <c r="F2515" s="134" t="n">
        <v>44895</v>
      </c>
      <c r="I2515" t="inlineStr">
        <is>
          <t>478-2022-11-30</t>
        </is>
      </c>
    </row>
    <row r="2516">
      <c r="A2516" t="n">
        <v>478</v>
      </c>
      <c r="B2516" t="inlineStr">
        <is>
          <t>Programas con planes de estudios definidos por escuela (Mantenimiento de programas)</t>
        </is>
      </c>
      <c r="C2516" t="inlineStr">
        <is>
          <t>Gestión de Unidades Académicas</t>
        </is>
      </c>
      <c r="D2516" t="inlineStr">
        <is>
          <t>Semestral</t>
        </is>
      </c>
      <c r="E2516" t="inlineStr">
        <is>
          <t>Positivo</t>
        </is>
      </c>
      <c r="F2516" s="134" t="n">
        <v>44926</v>
      </c>
      <c r="G2516" t="n">
        <v>0</v>
      </c>
      <c r="I2516" t="inlineStr">
        <is>
          <t>478-2022-12-31</t>
        </is>
      </c>
    </row>
    <row r="2517">
      <c r="A2517" t="n">
        <v>478</v>
      </c>
      <c r="B2517" t="inlineStr">
        <is>
          <t>Programas con planes de estudios definidos por escuela (Mantenimiento de programas)</t>
        </is>
      </c>
      <c r="C2517" t="inlineStr">
        <is>
          <t>Gestión de Unidades Académicas</t>
        </is>
      </c>
      <c r="D2517" t="inlineStr">
        <is>
          <t>Semestral</t>
        </is>
      </c>
      <c r="E2517" t="inlineStr">
        <is>
          <t>Positivo</t>
        </is>
      </c>
      <c r="F2517" s="134" t="n">
        <v>44957</v>
      </c>
      <c r="I2517" t="inlineStr">
        <is>
          <t>478-2023-01-31</t>
        </is>
      </c>
    </row>
    <row r="2518">
      <c r="A2518" t="n">
        <v>478</v>
      </c>
      <c r="B2518" t="inlineStr">
        <is>
          <t>Programas con planes de estudios definidos por escuela (Mantenimiento de programas)</t>
        </is>
      </c>
      <c r="C2518" t="inlineStr">
        <is>
          <t>Gestión de Unidades Académicas</t>
        </is>
      </c>
      <c r="D2518" t="inlineStr">
        <is>
          <t>Semestral</t>
        </is>
      </c>
      <c r="E2518" t="inlineStr">
        <is>
          <t>Positivo</t>
        </is>
      </c>
      <c r="F2518" s="134" t="n">
        <v>45016</v>
      </c>
      <c r="I2518" t="inlineStr">
        <is>
          <t>478-2023-03-31</t>
        </is>
      </c>
    </row>
    <row r="2519">
      <c r="A2519" t="n">
        <v>478</v>
      </c>
      <c r="B2519" t="inlineStr">
        <is>
          <t>Programas con planes de estudios definidos por escuela (Mantenimiento de programas)</t>
        </is>
      </c>
      <c r="C2519" t="inlineStr">
        <is>
          <t>Gestión de Unidades Académicas</t>
        </is>
      </c>
      <c r="D2519" t="inlineStr">
        <is>
          <t>Semestral</t>
        </is>
      </c>
      <c r="E2519" t="inlineStr">
        <is>
          <t>Positivo</t>
        </is>
      </c>
      <c r="F2519" s="134" t="n">
        <v>45046</v>
      </c>
      <c r="I2519" t="inlineStr">
        <is>
          <t>478-2023-04-30</t>
        </is>
      </c>
    </row>
    <row r="2520">
      <c r="A2520" t="n">
        <v>478</v>
      </c>
      <c r="B2520" t="inlineStr">
        <is>
          <t>Programas con planes de estudios definidos por escuela (Mantenimiento de programas)</t>
        </is>
      </c>
      <c r="C2520" t="inlineStr">
        <is>
          <t>Gestión de Unidades Académicas</t>
        </is>
      </c>
      <c r="D2520" t="inlineStr">
        <is>
          <t>Semestral</t>
        </is>
      </c>
      <c r="E2520" t="inlineStr">
        <is>
          <t>Positivo</t>
        </is>
      </c>
      <c r="F2520" s="134" t="n">
        <v>45077</v>
      </c>
      <c r="I2520" t="inlineStr">
        <is>
          <t>478-2023-05-31</t>
        </is>
      </c>
    </row>
    <row r="2521">
      <c r="A2521" t="n">
        <v>478</v>
      </c>
      <c r="B2521" t="inlineStr">
        <is>
          <t>Programas con planes de estudios definidos por escuela (Mantenimiento de programas)</t>
        </is>
      </c>
      <c r="C2521" t="inlineStr">
        <is>
          <t>Gestión de Unidades Académicas</t>
        </is>
      </c>
      <c r="D2521" t="inlineStr">
        <is>
          <t>Semestral</t>
        </is>
      </c>
      <c r="E2521" t="inlineStr">
        <is>
          <t>Positivo</t>
        </is>
      </c>
      <c r="F2521" s="134" t="n">
        <v>45107</v>
      </c>
      <c r="G2521" t="n">
        <v>0</v>
      </c>
      <c r="I2521" t="inlineStr">
        <is>
          <t>478-2023-06-30</t>
        </is>
      </c>
    </row>
    <row r="2522">
      <c r="A2522" t="n">
        <v>478</v>
      </c>
      <c r="B2522" t="inlineStr">
        <is>
          <t>Programas con planes de estudios definidos por escuela (Mantenimiento de programas)</t>
        </is>
      </c>
      <c r="C2522" t="inlineStr">
        <is>
          <t>Gestión de Unidades Académicas</t>
        </is>
      </c>
      <c r="D2522" t="inlineStr">
        <is>
          <t>Semestral</t>
        </is>
      </c>
      <c r="E2522" t="inlineStr">
        <is>
          <t>Positivo</t>
        </is>
      </c>
      <c r="F2522" s="134" t="n">
        <v>45138</v>
      </c>
      <c r="I2522" t="inlineStr">
        <is>
          <t>478-2023-07-31</t>
        </is>
      </c>
    </row>
    <row r="2523">
      <c r="A2523" t="n">
        <v>478</v>
      </c>
      <c r="B2523" t="inlineStr">
        <is>
          <t>Programas con planes de estudios definidos por escuela (Mantenimiento de programas)</t>
        </is>
      </c>
      <c r="C2523" t="inlineStr">
        <is>
          <t>Gestión de Unidades Académicas</t>
        </is>
      </c>
      <c r="D2523" t="inlineStr">
        <is>
          <t>Semestral</t>
        </is>
      </c>
      <c r="E2523" t="inlineStr">
        <is>
          <t>Positivo</t>
        </is>
      </c>
      <c r="F2523" s="134" t="n">
        <v>45169</v>
      </c>
      <c r="I2523" t="inlineStr">
        <is>
          <t>478-2023-08-31</t>
        </is>
      </c>
    </row>
    <row r="2524">
      <c r="A2524" t="n">
        <v>478</v>
      </c>
      <c r="B2524" t="inlineStr">
        <is>
          <t>Programas con planes de estudios definidos por escuela (Mantenimiento de programas)</t>
        </is>
      </c>
      <c r="C2524" t="inlineStr">
        <is>
          <t>Gestión de Unidades Académicas</t>
        </is>
      </c>
      <c r="D2524" t="inlineStr">
        <is>
          <t>Semestral</t>
        </is>
      </c>
      <c r="E2524" t="inlineStr">
        <is>
          <t>Positivo</t>
        </is>
      </c>
      <c r="F2524" s="134" t="n">
        <v>45199</v>
      </c>
      <c r="I2524" t="inlineStr">
        <is>
          <t>478-2023-09-30</t>
        </is>
      </c>
    </row>
    <row r="2525">
      <c r="A2525" t="n">
        <v>478</v>
      </c>
      <c r="B2525" t="inlineStr">
        <is>
          <t>Programas con planes de estudios definidos por escuela (Mantenimiento de programas)</t>
        </is>
      </c>
      <c r="C2525" t="inlineStr">
        <is>
          <t>Gestión de Unidades Académicas</t>
        </is>
      </c>
      <c r="D2525" t="inlineStr">
        <is>
          <t>Semestral</t>
        </is>
      </c>
      <c r="E2525" t="inlineStr">
        <is>
          <t>Positivo</t>
        </is>
      </c>
      <c r="F2525" s="134" t="n">
        <v>45230</v>
      </c>
      <c r="I2525" t="inlineStr">
        <is>
          <t>478-2023-10-31</t>
        </is>
      </c>
    </row>
    <row r="2526">
      <c r="A2526" t="n">
        <v>478</v>
      </c>
      <c r="B2526" t="inlineStr">
        <is>
          <t>Programas con planes de estudios definidos por escuela (Mantenimiento de programas)</t>
        </is>
      </c>
      <c r="C2526" t="inlineStr">
        <is>
          <t>Gestión de Unidades Académicas</t>
        </is>
      </c>
      <c r="D2526" t="inlineStr">
        <is>
          <t>Semestral</t>
        </is>
      </c>
      <c r="E2526" t="inlineStr">
        <is>
          <t>Positivo</t>
        </is>
      </c>
      <c r="F2526" s="134" t="n">
        <v>45260</v>
      </c>
      <c r="I2526" t="inlineStr">
        <is>
          <t>478-2023-11-30</t>
        </is>
      </c>
    </row>
    <row r="2527">
      <c r="A2527" t="n">
        <v>478</v>
      </c>
      <c r="B2527" t="inlineStr">
        <is>
          <t>Programas con planes de estudios definidos por escuela (Mantenimiento de programas)</t>
        </is>
      </c>
      <c r="C2527" t="inlineStr">
        <is>
          <t>Gestión de Unidades Académicas</t>
        </is>
      </c>
      <c r="D2527" t="inlineStr">
        <is>
          <t>Semestral</t>
        </is>
      </c>
      <c r="E2527" t="inlineStr">
        <is>
          <t>Positivo</t>
        </is>
      </c>
      <c r="F2527" s="134" t="n">
        <v>45291</v>
      </c>
      <c r="G2527" t="n">
        <v>0</v>
      </c>
      <c r="I2527" t="inlineStr">
        <is>
          <t>478-2023-12-31</t>
        </is>
      </c>
    </row>
    <row r="2528">
      <c r="A2528" t="n">
        <v>478</v>
      </c>
      <c r="B2528" t="inlineStr">
        <is>
          <t>Programas con planes de estudios definidos por escuela (Mantenimiento de programas)</t>
        </is>
      </c>
      <c r="C2528" t="inlineStr">
        <is>
          <t>Gestión de Unidades Académicas</t>
        </is>
      </c>
      <c r="D2528" t="inlineStr">
        <is>
          <t>Semestral</t>
        </is>
      </c>
      <c r="E2528" t="inlineStr">
        <is>
          <t>Positivo</t>
        </is>
      </c>
      <c r="F2528" s="134" t="n">
        <v>45473</v>
      </c>
      <c r="H2528" t="n">
        <v>100</v>
      </c>
      <c r="I2528" t="inlineStr">
        <is>
          <t>478-2024-06-30</t>
        </is>
      </c>
    </row>
    <row r="2529">
      <c r="A2529" t="n">
        <v>478</v>
      </c>
      <c r="B2529" t="inlineStr">
        <is>
          <t>Programas con planes de estudios definidos por escuela (Mantenimiento de programas)</t>
        </is>
      </c>
      <c r="C2529" t="inlineStr">
        <is>
          <t>Gestión de Unidades Académicas</t>
        </is>
      </c>
      <c r="D2529" t="inlineStr">
        <is>
          <t>Semestral</t>
        </is>
      </c>
      <c r="E2529" t="inlineStr">
        <is>
          <t>Positivo</t>
        </is>
      </c>
      <c r="F2529" s="134" t="n">
        <v>45657</v>
      </c>
      <c r="G2529" t="n">
        <v>100</v>
      </c>
      <c r="H2529" t="n">
        <v>100</v>
      </c>
      <c r="I2529" t="inlineStr">
        <is>
          <t>478-2024-12-31</t>
        </is>
      </c>
    </row>
    <row r="2530">
      <c r="A2530" t="n">
        <v>478</v>
      </c>
      <c r="B2530" t="inlineStr">
        <is>
          <t>Programas con planes de estudios definidos por escuela (Mantenimiento de programas)</t>
        </is>
      </c>
      <c r="C2530" t="inlineStr">
        <is>
          <t>Gestión de Unidades Académicas</t>
        </is>
      </c>
      <c r="D2530" t="inlineStr">
        <is>
          <t>Semestral</t>
        </is>
      </c>
      <c r="E2530" t="inlineStr">
        <is>
          <t>Positivo</t>
        </is>
      </c>
      <c r="F2530" s="134" t="n">
        <v>45838</v>
      </c>
      <c r="G2530" t="n">
        <v>0</v>
      </c>
      <c r="I2530" t="inlineStr">
        <is>
          <t>478-2025-06-30</t>
        </is>
      </c>
    </row>
    <row r="2531">
      <c r="A2531" t="n">
        <v>478</v>
      </c>
      <c r="B2531" t="inlineStr">
        <is>
          <t>Programas con planes de estudios definidos por escuela (Mantenimiento de programas)</t>
        </is>
      </c>
      <c r="C2531" t="inlineStr">
        <is>
          <t>Gestión de Unidades Académicas</t>
        </is>
      </c>
      <c r="D2531" t="inlineStr">
        <is>
          <t>Semestral</t>
        </is>
      </c>
      <c r="E2531" t="inlineStr">
        <is>
          <t>Positivo</t>
        </is>
      </c>
      <c r="F2531" s="134" t="n">
        <v>46022</v>
      </c>
      <c r="I2531" t="inlineStr">
        <is>
          <t>478-2025-12-31</t>
        </is>
      </c>
    </row>
    <row r="2532">
      <c r="A2532" t="n">
        <v>479</v>
      </c>
      <c r="B2532" t="inlineStr">
        <is>
          <t>Programas con resultados de aprendizaje definidos por escuela (Nuevos Programas)</t>
        </is>
      </c>
      <c r="C2532" t="inlineStr">
        <is>
          <t>Gestión de Unidades Académicas</t>
        </is>
      </c>
      <c r="D2532" t="inlineStr">
        <is>
          <t>Semestral</t>
        </is>
      </c>
      <c r="E2532" t="inlineStr">
        <is>
          <t>Positivo</t>
        </is>
      </c>
      <c r="F2532" s="134" t="n">
        <v>44742</v>
      </c>
      <c r="G2532" t="n">
        <v>0</v>
      </c>
      <c r="I2532" t="inlineStr">
        <is>
          <t>479-2022-06-30</t>
        </is>
      </c>
    </row>
    <row r="2533">
      <c r="A2533" t="n">
        <v>479</v>
      </c>
      <c r="B2533" t="inlineStr">
        <is>
          <t>Programas con resultados de aprendizaje definidos por escuela (Nuevos Programas)</t>
        </is>
      </c>
      <c r="C2533" t="inlineStr">
        <is>
          <t>Gestión de Unidades Académicas</t>
        </is>
      </c>
      <c r="D2533" t="inlineStr">
        <is>
          <t>Semestral</t>
        </is>
      </c>
      <c r="E2533" t="inlineStr">
        <is>
          <t>Positivo</t>
        </is>
      </c>
      <c r="F2533" s="134" t="n">
        <v>44834</v>
      </c>
      <c r="I2533" t="inlineStr">
        <is>
          <t>479-2022-09-30</t>
        </is>
      </c>
    </row>
    <row r="2534">
      <c r="A2534" t="n">
        <v>479</v>
      </c>
      <c r="B2534" t="inlineStr">
        <is>
          <t>Programas con resultados de aprendizaje definidos por escuela (Nuevos Programas)</t>
        </is>
      </c>
      <c r="C2534" t="inlineStr">
        <is>
          <t>Gestión de Unidades Académicas</t>
        </is>
      </c>
      <c r="D2534" t="inlineStr">
        <is>
          <t>Semestral</t>
        </is>
      </c>
      <c r="E2534" t="inlineStr">
        <is>
          <t>Positivo</t>
        </is>
      </c>
      <c r="F2534" s="134" t="n">
        <v>44895</v>
      </c>
      <c r="I2534" t="inlineStr">
        <is>
          <t>479-2022-11-30</t>
        </is>
      </c>
    </row>
    <row r="2535">
      <c r="A2535" t="n">
        <v>479</v>
      </c>
      <c r="B2535" t="inlineStr">
        <is>
          <t>Programas con resultados de aprendizaje definidos por escuela (Nuevos Programas)</t>
        </is>
      </c>
      <c r="C2535" t="inlineStr">
        <is>
          <t>Gestión de Unidades Académicas</t>
        </is>
      </c>
      <c r="D2535" t="inlineStr">
        <is>
          <t>Semestral</t>
        </is>
      </c>
      <c r="E2535" t="inlineStr">
        <is>
          <t>Positivo</t>
        </is>
      </c>
      <c r="F2535" s="134" t="n">
        <v>44926</v>
      </c>
      <c r="G2535" t="n">
        <v>0</v>
      </c>
      <c r="I2535" t="inlineStr">
        <is>
          <t>479-2022-12-31</t>
        </is>
      </c>
    </row>
    <row r="2536">
      <c r="A2536" t="n">
        <v>479</v>
      </c>
      <c r="B2536" t="inlineStr">
        <is>
          <t>Programas con resultados de aprendizaje definidos por escuela (Nuevos Programas)</t>
        </is>
      </c>
      <c r="C2536" t="inlineStr">
        <is>
          <t>Gestión de Unidades Académicas</t>
        </is>
      </c>
      <c r="D2536" t="inlineStr">
        <is>
          <t>Semestral</t>
        </is>
      </c>
      <c r="E2536" t="inlineStr">
        <is>
          <t>Positivo</t>
        </is>
      </c>
      <c r="F2536" s="134" t="n">
        <v>44957</v>
      </c>
      <c r="I2536" t="inlineStr">
        <is>
          <t>479-2023-01-31</t>
        </is>
      </c>
    </row>
    <row r="2537">
      <c r="A2537" t="n">
        <v>479</v>
      </c>
      <c r="B2537" t="inlineStr">
        <is>
          <t>Programas con resultados de aprendizaje definidos por escuela (Nuevos Programas)</t>
        </is>
      </c>
      <c r="C2537" t="inlineStr">
        <is>
          <t>Gestión de Unidades Académicas</t>
        </is>
      </c>
      <c r="D2537" t="inlineStr">
        <is>
          <t>Semestral</t>
        </is>
      </c>
      <c r="E2537" t="inlineStr">
        <is>
          <t>Positivo</t>
        </is>
      </c>
      <c r="F2537" s="134" t="n">
        <v>45016</v>
      </c>
      <c r="I2537" t="inlineStr">
        <is>
          <t>479-2023-03-31</t>
        </is>
      </c>
    </row>
    <row r="2538">
      <c r="A2538" t="n">
        <v>479</v>
      </c>
      <c r="B2538" t="inlineStr">
        <is>
          <t>Programas con resultados de aprendizaje definidos por escuela (Nuevos Programas)</t>
        </is>
      </c>
      <c r="C2538" t="inlineStr">
        <is>
          <t>Gestión de Unidades Académicas</t>
        </is>
      </c>
      <c r="D2538" t="inlineStr">
        <is>
          <t>Semestral</t>
        </is>
      </c>
      <c r="E2538" t="inlineStr">
        <is>
          <t>Positivo</t>
        </is>
      </c>
      <c r="F2538" s="134" t="n">
        <v>45046</v>
      </c>
      <c r="I2538" t="inlineStr">
        <is>
          <t>479-2023-04-30</t>
        </is>
      </c>
    </row>
    <row r="2539">
      <c r="A2539" t="n">
        <v>479</v>
      </c>
      <c r="B2539" t="inlineStr">
        <is>
          <t>Programas con resultados de aprendizaje definidos por escuela (Nuevos Programas)</t>
        </is>
      </c>
      <c r="C2539" t="inlineStr">
        <is>
          <t>Gestión de Unidades Académicas</t>
        </is>
      </c>
      <c r="D2539" t="inlineStr">
        <is>
          <t>Semestral</t>
        </is>
      </c>
      <c r="E2539" t="inlineStr">
        <is>
          <t>Positivo</t>
        </is>
      </c>
      <c r="F2539" s="134" t="n">
        <v>45077</v>
      </c>
      <c r="I2539" t="inlineStr">
        <is>
          <t>479-2023-05-31</t>
        </is>
      </c>
    </row>
    <row r="2540">
      <c r="A2540" t="n">
        <v>479</v>
      </c>
      <c r="B2540" t="inlineStr">
        <is>
          <t>Programas con resultados de aprendizaje definidos por escuela (Nuevos Programas)</t>
        </is>
      </c>
      <c r="C2540" t="inlineStr">
        <is>
          <t>Gestión de Unidades Académicas</t>
        </is>
      </c>
      <c r="D2540" t="inlineStr">
        <is>
          <t>Semestral</t>
        </is>
      </c>
      <c r="E2540" t="inlineStr">
        <is>
          <t>Positivo</t>
        </is>
      </c>
      <c r="F2540" s="134" t="n">
        <v>45107</v>
      </c>
      <c r="G2540" t="n">
        <v>0</v>
      </c>
      <c r="I2540" t="inlineStr">
        <is>
          <t>479-2023-06-30</t>
        </is>
      </c>
    </row>
    <row r="2541">
      <c r="A2541" t="n">
        <v>479</v>
      </c>
      <c r="B2541" t="inlineStr">
        <is>
          <t>Programas con resultados de aprendizaje definidos por escuela (Nuevos Programas)</t>
        </is>
      </c>
      <c r="C2541" t="inlineStr">
        <is>
          <t>Gestión de Unidades Académicas</t>
        </is>
      </c>
      <c r="D2541" t="inlineStr">
        <is>
          <t>Semestral</t>
        </is>
      </c>
      <c r="E2541" t="inlineStr">
        <is>
          <t>Positivo</t>
        </is>
      </c>
      <c r="F2541" s="134" t="n">
        <v>45138</v>
      </c>
      <c r="I2541" t="inlineStr">
        <is>
          <t>479-2023-07-31</t>
        </is>
      </c>
    </row>
    <row r="2542">
      <c r="A2542" t="n">
        <v>479</v>
      </c>
      <c r="B2542" t="inlineStr">
        <is>
          <t>Programas con resultados de aprendizaje definidos por escuela (Nuevos Programas)</t>
        </is>
      </c>
      <c r="C2542" t="inlineStr">
        <is>
          <t>Gestión de Unidades Académicas</t>
        </is>
      </c>
      <c r="D2542" t="inlineStr">
        <is>
          <t>Semestral</t>
        </is>
      </c>
      <c r="E2542" t="inlineStr">
        <is>
          <t>Positivo</t>
        </is>
      </c>
      <c r="F2542" s="134" t="n">
        <v>45169</v>
      </c>
      <c r="I2542" t="inlineStr">
        <is>
          <t>479-2023-08-31</t>
        </is>
      </c>
    </row>
    <row r="2543">
      <c r="A2543" t="n">
        <v>479</v>
      </c>
      <c r="B2543" t="inlineStr">
        <is>
          <t>Programas con resultados de aprendizaje definidos por escuela (Nuevos Programas)</t>
        </is>
      </c>
      <c r="C2543" t="inlineStr">
        <is>
          <t>Gestión de Unidades Académicas</t>
        </is>
      </c>
      <c r="D2543" t="inlineStr">
        <is>
          <t>Semestral</t>
        </is>
      </c>
      <c r="E2543" t="inlineStr">
        <is>
          <t>Positivo</t>
        </is>
      </c>
      <c r="F2543" s="134" t="n">
        <v>45199</v>
      </c>
      <c r="I2543" t="inlineStr">
        <is>
          <t>479-2023-09-30</t>
        </is>
      </c>
    </row>
    <row r="2544">
      <c r="A2544" t="n">
        <v>479</v>
      </c>
      <c r="B2544" t="inlineStr">
        <is>
          <t>Programas con resultados de aprendizaje definidos por escuela (Nuevos Programas)</t>
        </is>
      </c>
      <c r="C2544" t="inlineStr">
        <is>
          <t>Gestión de Unidades Académicas</t>
        </is>
      </c>
      <c r="D2544" t="inlineStr">
        <is>
          <t>Semestral</t>
        </is>
      </c>
      <c r="E2544" t="inlineStr">
        <is>
          <t>Positivo</t>
        </is>
      </c>
      <c r="F2544" s="134" t="n">
        <v>45230</v>
      </c>
      <c r="I2544" t="inlineStr">
        <is>
          <t>479-2023-10-31</t>
        </is>
      </c>
    </row>
    <row r="2545">
      <c r="A2545" t="n">
        <v>479</v>
      </c>
      <c r="B2545" t="inlineStr">
        <is>
          <t>Programas con resultados de aprendizaje definidos por escuela (Nuevos Programas)</t>
        </is>
      </c>
      <c r="C2545" t="inlineStr">
        <is>
          <t>Gestión de Unidades Académicas</t>
        </is>
      </c>
      <c r="D2545" t="inlineStr">
        <is>
          <t>Semestral</t>
        </is>
      </c>
      <c r="E2545" t="inlineStr">
        <is>
          <t>Positivo</t>
        </is>
      </c>
      <c r="F2545" s="134" t="n">
        <v>45260</v>
      </c>
      <c r="I2545" t="inlineStr">
        <is>
          <t>479-2023-11-30</t>
        </is>
      </c>
    </row>
    <row r="2546">
      <c r="A2546" t="n">
        <v>479</v>
      </c>
      <c r="B2546" t="inlineStr">
        <is>
          <t>Programas con resultados de aprendizaje definidos por escuela (Nuevos Programas)</t>
        </is>
      </c>
      <c r="C2546" t="inlineStr">
        <is>
          <t>Gestión de Unidades Académicas</t>
        </is>
      </c>
      <c r="D2546" t="inlineStr">
        <is>
          <t>Semestral</t>
        </is>
      </c>
      <c r="E2546" t="inlineStr">
        <is>
          <t>Positivo</t>
        </is>
      </c>
      <c r="F2546" s="134" t="n">
        <v>45291</v>
      </c>
      <c r="G2546" t="n">
        <v>0</v>
      </c>
      <c r="I2546" t="inlineStr">
        <is>
          <t>479-2023-12-31</t>
        </is>
      </c>
    </row>
    <row r="2547">
      <c r="A2547" t="n">
        <v>479</v>
      </c>
      <c r="B2547" t="inlineStr">
        <is>
          <t>Programas con resultados de aprendizaje definidos por escuela (Nuevos Programas)</t>
        </is>
      </c>
      <c r="C2547" t="inlineStr">
        <is>
          <t>Gestión de Unidades Académicas</t>
        </is>
      </c>
      <c r="D2547" t="inlineStr">
        <is>
          <t>Semestral</t>
        </is>
      </c>
      <c r="E2547" t="inlineStr">
        <is>
          <t>Positivo</t>
        </is>
      </c>
      <c r="F2547" s="134" t="n">
        <v>45473</v>
      </c>
      <c r="G2547" t="n">
        <v>100</v>
      </c>
      <c r="H2547" t="n">
        <v>100</v>
      </c>
      <c r="I2547" t="inlineStr">
        <is>
          <t>479-2024-06-30</t>
        </is>
      </c>
    </row>
    <row r="2548">
      <c r="A2548" t="n">
        <v>479</v>
      </c>
      <c r="B2548" t="inlineStr">
        <is>
          <t>Programas con resultados de aprendizaje definidos por escuela (Nuevos Programas)</t>
        </is>
      </c>
      <c r="C2548" t="inlineStr">
        <is>
          <t>Gestión de Unidades Académicas</t>
        </is>
      </c>
      <c r="D2548" t="inlineStr">
        <is>
          <t>Semestral</t>
        </is>
      </c>
      <c r="E2548" t="inlineStr">
        <is>
          <t>Positivo</t>
        </is>
      </c>
      <c r="F2548" s="134" t="n">
        <v>45657</v>
      </c>
      <c r="G2548" t="n">
        <v>100</v>
      </c>
      <c r="H2548" t="n">
        <v>100</v>
      </c>
      <c r="I2548" t="inlineStr">
        <is>
          <t>479-2024-12-31</t>
        </is>
      </c>
    </row>
    <row r="2549">
      <c r="A2549" t="n">
        <v>479</v>
      </c>
      <c r="B2549" t="inlineStr">
        <is>
          <t>Programas con resultados de aprendizaje definidos por escuela (Nuevos Programas)</t>
        </is>
      </c>
      <c r="C2549" t="inlineStr">
        <is>
          <t>Gestión de Unidades Académicas</t>
        </is>
      </c>
      <c r="D2549" t="inlineStr">
        <is>
          <t>Semestral</t>
        </is>
      </c>
      <c r="E2549" t="inlineStr">
        <is>
          <t>Positivo</t>
        </is>
      </c>
      <c r="F2549" s="134" t="n">
        <v>45838</v>
      </c>
      <c r="H2549" t="n">
        <v>100</v>
      </c>
      <c r="I2549" t="inlineStr">
        <is>
          <t>479-2025-06-30</t>
        </is>
      </c>
    </row>
    <row r="2550">
      <c r="A2550" t="n">
        <v>480</v>
      </c>
      <c r="B2550" t="inlineStr">
        <is>
          <t>Programas con resultados de aprendizaje definidos por escuela (Programas Renovación, modificación y acreditación)</t>
        </is>
      </c>
      <c r="C2550" t="inlineStr">
        <is>
          <t>Gestión de Unidades Académicas</t>
        </is>
      </c>
      <c r="D2550" t="inlineStr">
        <is>
          <t>Semestral</t>
        </is>
      </c>
      <c r="E2550" t="inlineStr">
        <is>
          <t>Positivo</t>
        </is>
      </c>
      <c r="F2550" s="134" t="n">
        <v>44742</v>
      </c>
      <c r="I2550" t="inlineStr">
        <is>
          <t>480-2022-06-30</t>
        </is>
      </c>
    </row>
    <row r="2551">
      <c r="A2551" t="n">
        <v>480</v>
      </c>
      <c r="B2551" t="inlineStr">
        <is>
          <t>Programas con resultados de aprendizaje definidos por escuela (Programas Renovación, modificación y acreditación)</t>
        </is>
      </c>
      <c r="C2551" t="inlineStr">
        <is>
          <t>Gestión de Unidades Académicas</t>
        </is>
      </c>
      <c r="D2551" t="inlineStr">
        <is>
          <t>Semestral</t>
        </is>
      </c>
      <c r="E2551" t="inlineStr">
        <is>
          <t>Positivo</t>
        </is>
      </c>
      <c r="F2551" s="134" t="n">
        <v>44834</v>
      </c>
      <c r="I2551" t="inlineStr">
        <is>
          <t>480-2022-09-30</t>
        </is>
      </c>
    </row>
    <row r="2552">
      <c r="A2552" t="n">
        <v>480</v>
      </c>
      <c r="B2552" t="inlineStr">
        <is>
          <t>Programas con resultados de aprendizaje definidos por escuela (Programas Renovación, modificación y acreditación)</t>
        </is>
      </c>
      <c r="C2552" t="inlineStr">
        <is>
          <t>Gestión de Unidades Académicas</t>
        </is>
      </c>
      <c r="D2552" t="inlineStr">
        <is>
          <t>Semestral</t>
        </is>
      </c>
      <c r="E2552" t="inlineStr">
        <is>
          <t>Positivo</t>
        </is>
      </c>
      <c r="F2552" s="134" t="n">
        <v>44895</v>
      </c>
      <c r="I2552" t="inlineStr">
        <is>
          <t>480-2022-11-30</t>
        </is>
      </c>
    </row>
    <row r="2553">
      <c r="A2553" t="n">
        <v>480</v>
      </c>
      <c r="B2553" t="inlineStr">
        <is>
          <t>Programas con resultados de aprendizaje definidos por escuela (Programas Renovación, modificación y acreditación)</t>
        </is>
      </c>
      <c r="C2553" t="inlineStr">
        <is>
          <t>Gestión de Unidades Académicas</t>
        </is>
      </c>
      <c r="D2553" t="inlineStr">
        <is>
          <t>Semestral</t>
        </is>
      </c>
      <c r="E2553" t="inlineStr">
        <is>
          <t>Positivo</t>
        </is>
      </c>
      <c r="F2553" s="134" t="n">
        <v>44926</v>
      </c>
      <c r="I2553" t="inlineStr">
        <is>
          <t>480-2022-12-31</t>
        </is>
      </c>
    </row>
    <row r="2554">
      <c r="A2554" t="n">
        <v>480</v>
      </c>
      <c r="B2554" t="inlineStr">
        <is>
          <t>Programas con resultados de aprendizaje definidos por escuela (Programas Renovación, modificación y acreditación)</t>
        </is>
      </c>
      <c r="C2554" t="inlineStr">
        <is>
          <t>Gestión de Unidades Académicas</t>
        </is>
      </c>
      <c r="D2554" t="inlineStr">
        <is>
          <t>Semestral</t>
        </is>
      </c>
      <c r="E2554" t="inlineStr">
        <is>
          <t>Positivo</t>
        </is>
      </c>
      <c r="F2554" s="134" t="n">
        <v>44957</v>
      </c>
      <c r="I2554" t="inlineStr">
        <is>
          <t>480-2023-01-31</t>
        </is>
      </c>
    </row>
    <row r="2555">
      <c r="A2555" t="n">
        <v>480</v>
      </c>
      <c r="B2555" t="inlineStr">
        <is>
          <t>Programas con resultados de aprendizaje definidos por escuela (Programas Renovación, modificación y acreditación)</t>
        </is>
      </c>
      <c r="C2555" t="inlineStr">
        <is>
          <t>Gestión de Unidades Académicas</t>
        </is>
      </c>
      <c r="D2555" t="inlineStr">
        <is>
          <t>Semestral</t>
        </is>
      </c>
      <c r="E2555" t="inlineStr">
        <is>
          <t>Positivo</t>
        </is>
      </c>
      <c r="F2555" s="134" t="n">
        <v>45016</v>
      </c>
      <c r="I2555" t="inlineStr">
        <is>
          <t>480-2023-03-31</t>
        </is>
      </c>
    </row>
    <row r="2556">
      <c r="A2556" t="n">
        <v>480</v>
      </c>
      <c r="B2556" t="inlineStr">
        <is>
          <t>Programas con resultados de aprendizaje definidos por escuela (Programas Renovación, modificación y acreditación)</t>
        </is>
      </c>
      <c r="C2556" t="inlineStr">
        <is>
          <t>Gestión de Unidades Académicas</t>
        </is>
      </c>
      <c r="D2556" t="inlineStr">
        <is>
          <t>Semestral</t>
        </is>
      </c>
      <c r="E2556" t="inlineStr">
        <is>
          <t>Positivo</t>
        </is>
      </c>
      <c r="F2556" s="134" t="n">
        <v>45046</v>
      </c>
      <c r="I2556" t="inlineStr">
        <is>
          <t>480-2023-04-30</t>
        </is>
      </c>
    </row>
    <row r="2557">
      <c r="A2557" t="n">
        <v>480</v>
      </c>
      <c r="B2557" t="inlineStr">
        <is>
          <t>Programas con resultados de aprendizaje definidos por escuela (Programas Renovación, modificación y acreditación)</t>
        </is>
      </c>
      <c r="C2557" t="inlineStr">
        <is>
          <t>Gestión de Unidades Académicas</t>
        </is>
      </c>
      <c r="D2557" t="inlineStr">
        <is>
          <t>Semestral</t>
        </is>
      </c>
      <c r="E2557" t="inlineStr">
        <is>
          <t>Positivo</t>
        </is>
      </c>
      <c r="F2557" s="134" t="n">
        <v>45077</v>
      </c>
      <c r="I2557" t="inlineStr">
        <is>
          <t>480-2023-05-31</t>
        </is>
      </c>
    </row>
    <row r="2558">
      <c r="A2558" t="n">
        <v>480</v>
      </c>
      <c r="B2558" t="inlineStr">
        <is>
          <t>Programas con resultados de aprendizaje definidos por escuela (Programas Renovación, modificación y acreditación)</t>
        </is>
      </c>
      <c r="C2558" t="inlineStr">
        <is>
          <t>Gestión de Unidades Académicas</t>
        </is>
      </c>
      <c r="D2558" t="inlineStr">
        <is>
          <t>Semestral</t>
        </is>
      </c>
      <c r="E2558" t="inlineStr">
        <is>
          <t>Positivo</t>
        </is>
      </c>
      <c r="F2558" s="134" t="n">
        <v>45107</v>
      </c>
      <c r="I2558" t="inlineStr">
        <is>
          <t>480-2023-06-30</t>
        </is>
      </c>
    </row>
    <row r="2559">
      <c r="A2559" t="n">
        <v>480</v>
      </c>
      <c r="B2559" t="inlineStr">
        <is>
          <t>Programas con resultados de aprendizaje definidos por escuela (Programas Renovación, modificación y acreditación)</t>
        </is>
      </c>
      <c r="C2559" t="inlineStr">
        <is>
          <t>Gestión de Unidades Académicas</t>
        </is>
      </c>
      <c r="D2559" t="inlineStr">
        <is>
          <t>Semestral</t>
        </is>
      </c>
      <c r="E2559" t="inlineStr">
        <is>
          <t>Positivo</t>
        </is>
      </c>
      <c r="F2559" s="134" t="n">
        <v>45138</v>
      </c>
      <c r="I2559" t="inlineStr">
        <is>
          <t>480-2023-07-31</t>
        </is>
      </c>
    </row>
    <row r="2560">
      <c r="A2560" t="n">
        <v>480</v>
      </c>
      <c r="B2560" t="inlineStr">
        <is>
          <t>Programas con resultados de aprendizaje definidos por escuela (Programas Renovación, modificación y acreditación)</t>
        </is>
      </c>
      <c r="C2560" t="inlineStr">
        <is>
          <t>Gestión de Unidades Académicas</t>
        </is>
      </c>
      <c r="D2560" t="inlineStr">
        <is>
          <t>Semestral</t>
        </is>
      </c>
      <c r="E2560" t="inlineStr">
        <is>
          <t>Positivo</t>
        </is>
      </c>
      <c r="F2560" s="134" t="n">
        <v>45169</v>
      </c>
      <c r="I2560" t="inlineStr">
        <is>
          <t>480-2023-08-31</t>
        </is>
      </c>
    </row>
    <row r="2561">
      <c r="A2561" t="n">
        <v>480</v>
      </c>
      <c r="B2561" t="inlineStr">
        <is>
          <t>Programas con resultados de aprendizaje definidos por escuela (Programas Renovación, modificación y acreditación)</t>
        </is>
      </c>
      <c r="C2561" t="inlineStr">
        <is>
          <t>Gestión de Unidades Académicas</t>
        </is>
      </c>
      <c r="D2561" t="inlineStr">
        <is>
          <t>Semestral</t>
        </is>
      </c>
      <c r="E2561" t="inlineStr">
        <is>
          <t>Positivo</t>
        </is>
      </c>
      <c r="F2561" s="134" t="n">
        <v>45199</v>
      </c>
      <c r="I2561" t="inlineStr">
        <is>
          <t>480-2023-09-30</t>
        </is>
      </c>
    </row>
    <row r="2562">
      <c r="A2562" t="n">
        <v>480</v>
      </c>
      <c r="B2562" t="inlineStr">
        <is>
          <t>Programas con resultados de aprendizaje definidos por escuela (Programas Renovación, modificación y acreditación)</t>
        </is>
      </c>
      <c r="C2562" t="inlineStr">
        <is>
          <t>Gestión de Unidades Académicas</t>
        </is>
      </c>
      <c r="D2562" t="inlineStr">
        <is>
          <t>Semestral</t>
        </is>
      </c>
      <c r="E2562" t="inlineStr">
        <is>
          <t>Positivo</t>
        </is>
      </c>
      <c r="F2562" s="134" t="n">
        <v>45230</v>
      </c>
      <c r="I2562" t="inlineStr">
        <is>
          <t>480-2023-10-31</t>
        </is>
      </c>
    </row>
    <row r="2563">
      <c r="A2563" t="n">
        <v>480</v>
      </c>
      <c r="B2563" t="inlineStr">
        <is>
          <t>Programas con resultados de aprendizaje definidos por escuela (Programas Renovación, modificación y acreditación)</t>
        </is>
      </c>
      <c r="C2563" t="inlineStr">
        <is>
          <t>Gestión de Unidades Académicas</t>
        </is>
      </c>
      <c r="D2563" t="inlineStr">
        <is>
          <t>Semestral</t>
        </is>
      </c>
      <c r="E2563" t="inlineStr">
        <is>
          <t>Positivo</t>
        </is>
      </c>
      <c r="F2563" s="134" t="n">
        <v>45260</v>
      </c>
      <c r="I2563" t="inlineStr">
        <is>
          <t>480-2023-11-30</t>
        </is>
      </c>
    </row>
    <row r="2564">
      <c r="A2564" t="n">
        <v>480</v>
      </c>
      <c r="B2564" t="inlineStr">
        <is>
          <t>Programas con resultados de aprendizaje definidos por escuela (Programas Renovación, modificación y acreditación)</t>
        </is>
      </c>
      <c r="C2564" t="inlineStr">
        <is>
          <t>Gestión de Unidades Académicas</t>
        </is>
      </c>
      <c r="D2564" t="inlineStr">
        <is>
          <t>Semestral</t>
        </is>
      </c>
      <c r="E2564" t="inlineStr">
        <is>
          <t>Positivo</t>
        </is>
      </c>
      <c r="F2564" s="134" t="n">
        <v>45291</v>
      </c>
      <c r="I2564" t="inlineStr">
        <is>
          <t>480-2023-12-31</t>
        </is>
      </c>
    </row>
    <row r="2565">
      <c r="A2565" t="n">
        <v>480</v>
      </c>
      <c r="B2565" t="inlineStr">
        <is>
          <t>Programas con resultados de aprendizaje definidos por escuela (Programas Renovación, modificación y acreditación)</t>
        </is>
      </c>
      <c r="C2565" t="inlineStr">
        <is>
          <t>Gestión de Unidades Académicas</t>
        </is>
      </c>
      <c r="D2565" t="inlineStr">
        <is>
          <t>Semestral</t>
        </is>
      </c>
      <c r="E2565" t="inlineStr">
        <is>
          <t>Positivo</t>
        </is>
      </c>
      <c r="F2565" s="134" t="n">
        <v>45473</v>
      </c>
      <c r="G2565" t="n">
        <v>100</v>
      </c>
      <c r="H2565" t="n">
        <v>100</v>
      </c>
      <c r="I2565" t="inlineStr">
        <is>
          <t>480-2024-06-30</t>
        </is>
      </c>
    </row>
    <row r="2566">
      <c r="A2566" t="n">
        <v>480</v>
      </c>
      <c r="B2566" t="inlineStr">
        <is>
          <t>Programas con resultados de aprendizaje definidos por escuela (Programas Renovación, modificación y acreditación)</t>
        </is>
      </c>
      <c r="C2566" t="inlineStr">
        <is>
          <t>Gestión de Unidades Académicas</t>
        </is>
      </c>
      <c r="D2566" t="inlineStr">
        <is>
          <t>Semestral</t>
        </is>
      </c>
      <c r="E2566" t="inlineStr">
        <is>
          <t>Positivo</t>
        </is>
      </c>
      <c r="F2566" s="134" t="n">
        <v>45657</v>
      </c>
      <c r="G2566" t="n">
        <v>100</v>
      </c>
      <c r="H2566" t="n">
        <v>100</v>
      </c>
      <c r="I2566" t="inlineStr">
        <is>
          <t>480-2024-12-31</t>
        </is>
      </c>
    </row>
    <row r="2567">
      <c r="A2567" t="n">
        <v>480</v>
      </c>
      <c r="B2567" t="inlineStr">
        <is>
          <t>Programas con resultados de aprendizaje definidos por escuela (Programas Renovación, modificación y acreditación)</t>
        </is>
      </c>
      <c r="C2567" t="inlineStr">
        <is>
          <t>Gestión de Unidades Académicas</t>
        </is>
      </c>
      <c r="D2567" t="inlineStr">
        <is>
          <t>Semestral</t>
        </is>
      </c>
      <c r="E2567" t="inlineStr">
        <is>
          <t>Positivo</t>
        </is>
      </c>
      <c r="F2567" s="134" t="n">
        <v>45838</v>
      </c>
      <c r="H2567" t="n">
        <v>100</v>
      </c>
      <c r="I2567" t="inlineStr">
        <is>
          <t>480-2025-06-30</t>
        </is>
      </c>
    </row>
    <row r="2568">
      <c r="A2568" t="n">
        <v>481</v>
      </c>
      <c r="B2568" t="inlineStr">
        <is>
          <t>Solicitudes de documentación completadas</t>
        </is>
      </c>
      <c r="C2568" t="inlineStr">
        <is>
          <t>Gestión, Evaluación e Innovación Curricular</t>
        </is>
      </c>
      <c r="D2568" t="inlineStr">
        <is>
          <t>Semestral</t>
        </is>
      </c>
      <c r="E2568" t="inlineStr">
        <is>
          <t>Positivo</t>
        </is>
      </c>
      <c r="F2568" s="134" t="n">
        <v>45473</v>
      </c>
      <c r="G2568" t="n">
        <v>100</v>
      </c>
      <c r="H2568" t="n">
        <v>100</v>
      </c>
      <c r="I2568" t="inlineStr">
        <is>
          <t>481-2024-06-30</t>
        </is>
      </c>
    </row>
    <row r="2569">
      <c r="A2569" t="n">
        <v>481</v>
      </c>
      <c r="B2569" t="inlineStr">
        <is>
          <t>Solicitudes de documentación completadas</t>
        </is>
      </c>
      <c r="C2569" t="inlineStr">
        <is>
          <t>Gestión, Evaluación e Innovación Curricular</t>
        </is>
      </c>
      <c r="D2569" t="inlineStr">
        <is>
          <t>Semestral</t>
        </is>
      </c>
      <c r="E2569" t="inlineStr">
        <is>
          <t>Positivo</t>
        </is>
      </c>
      <c r="F2569" s="134" t="n">
        <v>45657</v>
      </c>
      <c r="H2569" t="n">
        <v>100</v>
      </c>
      <c r="I2569" t="inlineStr">
        <is>
          <t>481-2024-12-31</t>
        </is>
      </c>
    </row>
    <row r="2570">
      <c r="A2570" t="n">
        <v>481</v>
      </c>
      <c r="B2570" t="inlineStr">
        <is>
          <t>Solicitudes de documentación completadas</t>
        </is>
      </c>
      <c r="C2570" t="inlineStr">
        <is>
          <t>Gestión, Evaluación e Innovación Curricular</t>
        </is>
      </c>
      <c r="D2570" t="inlineStr">
        <is>
          <t>Semestral</t>
        </is>
      </c>
      <c r="E2570" t="inlineStr">
        <is>
          <t>Positivo</t>
        </is>
      </c>
      <c r="F2570" s="134" t="n">
        <v>45838</v>
      </c>
      <c r="G2570" t="n">
        <v>100</v>
      </c>
      <c r="H2570" t="n">
        <v>100</v>
      </c>
      <c r="I2570" t="inlineStr">
        <is>
          <t>481-2025-06-30</t>
        </is>
      </c>
    </row>
    <row r="2571">
      <c r="A2571" t="n">
        <v>481</v>
      </c>
      <c r="B2571" t="inlineStr">
        <is>
          <t>Solicitudes de documentación completadas</t>
        </is>
      </c>
      <c r="C2571" t="inlineStr">
        <is>
          <t>Gestión, Evaluación e Innovación Curricular</t>
        </is>
      </c>
      <c r="D2571" t="inlineStr">
        <is>
          <t>Semestral</t>
        </is>
      </c>
      <c r="E2571" t="inlineStr">
        <is>
          <t>Positivo</t>
        </is>
      </c>
      <c r="F2571" s="134" t="n">
        <v>46022</v>
      </c>
      <c r="H2571" t="n">
        <v>100</v>
      </c>
      <c r="I2571" t="inlineStr">
        <is>
          <t>481-2025-12-31</t>
        </is>
      </c>
    </row>
    <row r="2572">
      <c r="A2572" t="n">
        <v>484</v>
      </c>
      <c r="B2572" t="inlineStr">
        <is>
          <t>Cumplimiento del Programa de la Cultura del Autocuidado</t>
        </is>
      </c>
      <c r="C2572" t="inlineStr">
        <is>
          <t>GESTIÓN DE SEGURIDAD Y SALUD EN EL TRABAJO</t>
        </is>
      </c>
      <c r="D2572" t="inlineStr">
        <is>
          <t>Trimestral</t>
        </is>
      </c>
      <c r="E2572" t="inlineStr">
        <is>
          <t>Positivo</t>
        </is>
      </c>
      <c r="F2572" s="134" t="n">
        <v>45473</v>
      </c>
      <c r="G2572" t="n">
        <v>100</v>
      </c>
      <c r="H2572" t="n">
        <v>90</v>
      </c>
      <c r="I2572" t="inlineStr">
        <is>
          <t>484-2024-06-30</t>
        </is>
      </c>
    </row>
    <row r="2573">
      <c r="A2573" t="n">
        <v>484</v>
      </c>
      <c r="B2573" t="inlineStr">
        <is>
          <t>Cumplimiento del Programa de la Cultura del Autocuidado</t>
        </is>
      </c>
      <c r="C2573" t="inlineStr">
        <is>
          <t>GESTIÓN DE SEGURIDAD Y SALUD EN EL TRABAJO</t>
        </is>
      </c>
      <c r="D2573" t="inlineStr">
        <is>
          <t>Trimestral</t>
        </is>
      </c>
      <c r="E2573" t="inlineStr">
        <is>
          <t>Positivo</t>
        </is>
      </c>
      <c r="F2573" s="134" t="n">
        <v>45565</v>
      </c>
      <c r="G2573" t="n">
        <v>100</v>
      </c>
      <c r="H2573" t="n">
        <v>90</v>
      </c>
      <c r="I2573" t="inlineStr">
        <is>
          <t>484-2024-09-30</t>
        </is>
      </c>
    </row>
    <row r="2574">
      <c r="A2574" t="n">
        <v>484</v>
      </c>
      <c r="B2574" t="inlineStr">
        <is>
          <t>Cumplimiento del Programa de la Cultura del Autocuidado</t>
        </is>
      </c>
      <c r="C2574" t="inlineStr">
        <is>
          <t>GESTIÓN DE SEGURIDAD Y SALUD EN EL TRABAJO</t>
        </is>
      </c>
      <c r="D2574" t="inlineStr">
        <is>
          <t>Trimestral</t>
        </is>
      </c>
      <c r="E2574" t="inlineStr">
        <is>
          <t>Positivo</t>
        </is>
      </c>
      <c r="F2574" s="134" t="n">
        <v>45657</v>
      </c>
      <c r="G2574" t="n">
        <v>100</v>
      </c>
      <c r="H2574" t="n">
        <v>90</v>
      </c>
      <c r="I2574" t="inlineStr">
        <is>
          <t>484-2024-12-31</t>
        </is>
      </c>
    </row>
    <row r="2575">
      <c r="A2575" t="n">
        <v>484</v>
      </c>
      <c r="B2575" t="inlineStr">
        <is>
          <t>Cumplimiento del Programa de la Cultura del Autocuidado</t>
        </is>
      </c>
      <c r="C2575" t="inlineStr">
        <is>
          <t>GESTIÓN DE SEGURIDAD Y SALUD EN EL TRABAJO</t>
        </is>
      </c>
      <c r="D2575" t="inlineStr">
        <is>
          <t>Trimestral</t>
        </is>
      </c>
      <c r="E2575" t="inlineStr">
        <is>
          <t>Positivo</t>
        </is>
      </c>
      <c r="F2575" s="134" t="n">
        <v>45747</v>
      </c>
      <c r="G2575" t="n">
        <v>100</v>
      </c>
      <c r="H2575" t="n">
        <v>90</v>
      </c>
      <c r="I2575" t="inlineStr">
        <is>
          <t>484-2025-03-31</t>
        </is>
      </c>
    </row>
    <row r="2576">
      <c r="A2576" t="n">
        <v>484</v>
      </c>
      <c r="B2576" t="inlineStr">
        <is>
          <t>Cumplimiento del Programa de la Cultura del Autocuidado</t>
        </is>
      </c>
      <c r="C2576" t="inlineStr">
        <is>
          <t>GESTIÓN DE SEGURIDAD Y SALUD EN EL TRABAJO</t>
        </is>
      </c>
      <c r="D2576" t="inlineStr">
        <is>
          <t>Trimestral</t>
        </is>
      </c>
      <c r="E2576" t="inlineStr">
        <is>
          <t>Positivo</t>
        </is>
      </c>
      <c r="F2576" s="134" t="n">
        <v>45838</v>
      </c>
      <c r="G2576" t="n">
        <v>100</v>
      </c>
      <c r="H2576" t="n">
        <v>90</v>
      </c>
      <c r="I2576" t="inlineStr">
        <is>
          <t>484-2025-06-30</t>
        </is>
      </c>
    </row>
    <row r="2577">
      <c r="A2577" t="n">
        <v>484</v>
      </c>
      <c r="B2577" t="inlineStr">
        <is>
          <t>Cumplimiento del Programa de la Cultura del Autocuidado</t>
        </is>
      </c>
      <c r="C2577" t="inlineStr">
        <is>
          <t>GESTIÓN DE SEGURIDAD Y SALUD EN EL TRABAJO</t>
        </is>
      </c>
      <c r="D2577" t="inlineStr">
        <is>
          <t>Trimestral</t>
        </is>
      </c>
      <c r="E2577" t="inlineStr">
        <is>
          <t>Positivo</t>
        </is>
      </c>
      <c r="F2577" s="134" t="n">
        <v>45930</v>
      </c>
      <c r="G2577" t="n">
        <v>100</v>
      </c>
      <c r="H2577" t="n">
        <v>90</v>
      </c>
      <c r="I2577" t="inlineStr">
        <is>
          <t>484-2025-09-30</t>
        </is>
      </c>
    </row>
    <row r="2578">
      <c r="A2578" t="n">
        <v>484</v>
      </c>
      <c r="B2578" t="inlineStr">
        <is>
          <t>Cumplimiento del Programa de la Cultura del Autocuidado</t>
        </is>
      </c>
      <c r="C2578" t="inlineStr">
        <is>
          <t>GESTIÓN DE SEGURIDAD Y SALUD EN EL TRABAJO</t>
        </is>
      </c>
      <c r="D2578" t="inlineStr">
        <is>
          <t>Trimestral</t>
        </is>
      </c>
      <c r="E2578" t="inlineStr">
        <is>
          <t>Positivo</t>
        </is>
      </c>
      <c r="F2578" s="134" t="n">
        <v>46022</v>
      </c>
      <c r="G2578" t="n">
        <v>100</v>
      </c>
      <c r="H2578" t="n">
        <v>90</v>
      </c>
      <c r="I2578" t="inlineStr">
        <is>
          <t>484-2025-12-31</t>
        </is>
      </c>
    </row>
    <row r="2579">
      <c r="A2579" t="n">
        <v>485</v>
      </c>
      <c r="B2579" t="inlineStr">
        <is>
          <t>Oportunidad en el cierre de acciones</t>
        </is>
      </c>
      <c r="C2579" t="inlineStr">
        <is>
          <t>Gestión de calidad</t>
        </is>
      </c>
      <c r="D2579" t="inlineStr">
        <is>
          <t>Mensual</t>
        </is>
      </c>
      <c r="E2579" t="inlineStr">
        <is>
          <t>Positivo</t>
        </is>
      </c>
      <c r="F2579" s="134" t="n">
        <v>44592</v>
      </c>
      <c r="I2579" t="inlineStr">
        <is>
          <t>485-2022-01-31</t>
        </is>
      </c>
    </row>
    <row r="2580">
      <c r="A2580" t="n">
        <v>485</v>
      </c>
      <c r="B2580" t="inlineStr">
        <is>
          <t>Oportunidad en el cierre de acciones</t>
        </is>
      </c>
      <c r="C2580" t="inlineStr">
        <is>
          <t>Gestión de calidad</t>
        </is>
      </c>
      <c r="D2580" t="inlineStr">
        <is>
          <t>Mensual</t>
        </is>
      </c>
      <c r="E2580" t="inlineStr">
        <is>
          <t>Positivo</t>
        </is>
      </c>
      <c r="F2580" s="134" t="n">
        <v>44620</v>
      </c>
      <c r="I2580" t="inlineStr">
        <is>
          <t>485-2022-02-28</t>
        </is>
      </c>
    </row>
    <row r="2581">
      <c r="A2581" t="n">
        <v>485</v>
      </c>
      <c r="B2581" t="inlineStr">
        <is>
          <t>Oportunidad en el cierre de acciones</t>
        </is>
      </c>
      <c r="C2581" t="inlineStr">
        <is>
          <t>Gestión de calidad</t>
        </is>
      </c>
      <c r="D2581" t="inlineStr">
        <is>
          <t>Mensual</t>
        </is>
      </c>
      <c r="E2581" t="inlineStr">
        <is>
          <t>Positivo</t>
        </is>
      </c>
      <c r="F2581" s="134" t="n">
        <v>44651</v>
      </c>
      <c r="I2581" t="inlineStr">
        <is>
          <t>485-2022-03-31</t>
        </is>
      </c>
    </row>
    <row r="2582">
      <c r="A2582" t="n">
        <v>485</v>
      </c>
      <c r="B2582" t="inlineStr">
        <is>
          <t>Oportunidad en el cierre de acciones</t>
        </is>
      </c>
      <c r="C2582" t="inlineStr">
        <is>
          <t>Gestión de calidad</t>
        </is>
      </c>
      <c r="D2582" t="inlineStr">
        <is>
          <t>Mensual</t>
        </is>
      </c>
      <c r="E2582" t="inlineStr">
        <is>
          <t>Positivo</t>
        </is>
      </c>
      <c r="F2582" s="134" t="n">
        <v>44681</v>
      </c>
      <c r="I2582" t="inlineStr">
        <is>
          <t>485-2022-04-30</t>
        </is>
      </c>
    </row>
    <row r="2583">
      <c r="A2583" t="n">
        <v>485</v>
      </c>
      <c r="B2583" t="inlineStr">
        <is>
          <t>Oportunidad en el cierre de acciones</t>
        </is>
      </c>
      <c r="C2583" t="inlineStr">
        <is>
          <t>Gestión de calidad</t>
        </is>
      </c>
      <c r="D2583" t="inlineStr">
        <is>
          <t>Mensual</t>
        </is>
      </c>
      <c r="E2583" t="inlineStr">
        <is>
          <t>Positivo</t>
        </is>
      </c>
      <c r="F2583" s="134" t="n">
        <v>44712</v>
      </c>
      <c r="I2583" t="inlineStr">
        <is>
          <t>485-2022-05-31</t>
        </is>
      </c>
    </row>
    <row r="2584">
      <c r="A2584" t="n">
        <v>485</v>
      </c>
      <c r="B2584" t="inlineStr">
        <is>
          <t>Oportunidad en el cierre de acciones</t>
        </is>
      </c>
      <c r="C2584" t="inlineStr">
        <is>
          <t>Gestión de calidad</t>
        </is>
      </c>
      <c r="D2584" t="inlineStr">
        <is>
          <t>Mensual</t>
        </is>
      </c>
      <c r="E2584" t="inlineStr">
        <is>
          <t>Positivo</t>
        </is>
      </c>
      <c r="F2584" s="134" t="n">
        <v>44742</v>
      </c>
      <c r="I2584" t="inlineStr">
        <is>
          <t>485-2022-06-30</t>
        </is>
      </c>
    </row>
    <row r="2585">
      <c r="A2585" t="n">
        <v>485</v>
      </c>
      <c r="B2585" t="inlineStr">
        <is>
          <t>Oportunidad en el cierre de acciones</t>
        </is>
      </c>
      <c r="C2585" t="inlineStr">
        <is>
          <t>Gestión de calidad</t>
        </is>
      </c>
      <c r="D2585" t="inlineStr">
        <is>
          <t>Mensual</t>
        </is>
      </c>
      <c r="E2585" t="inlineStr">
        <is>
          <t>Positivo</t>
        </is>
      </c>
      <c r="F2585" s="134" t="n">
        <v>44773</v>
      </c>
      <c r="I2585" t="inlineStr">
        <is>
          <t>485-2022-07-31</t>
        </is>
      </c>
    </row>
    <row r="2586">
      <c r="A2586" t="n">
        <v>485</v>
      </c>
      <c r="B2586" t="inlineStr">
        <is>
          <t>Oportunidad en el cierre de acciones</t>
        </is>
      </c>
      <c r="C2586" t="inlineStr">
        <is>
          <t>Gestión de calidad</t>
        </is>
      </c>
      <c r="D2586" t="inlineStr">
        <is>
          <t>Mensual</t>
        </is>
      </c>
      <c r="E2586" t="inlineStr">
        <is>
          <t>Positivo</t>
        </is>
      </c>
      <c r="F2586" s="134" t="n">
        <v>44804</v>
      </c>
      <c r="I2586" t="inlineStr">
        <is>
          <t>485-2022-08-31</t>
        </is>
      </c>
    </row>
    <row r="2587">
      <c r="A2587" t="n">
        <v>485</v>
      </c>
      <c r="B2587" t="inlineStr">
        <is>
          <t>Oportunidad en el cierre de acciones</t>
        </is>
      </c>
      <c r="C2587" t="inlineStr">
        <is>
          <t>Gestión de calidad</t>
        </is>
      </c>
      <c r="D2587" t="inlineStr">
        <is>
          <t>Mensual</t>
        </is>
      </c>
      <c r="E2587" t="inlineStr">
        <is>
          <t>Positivo</t>
        </is>
      </c>
      <c r="F2587" s="134" t="n">
        <v>44834</v>
      </c>
      <c r="I2587" t="inlineStr">
        <is>
          <t>485-2022-09-30</t>
        </is>
      </c>
    </row>
    <row r="2588">
      <c r="A2588" t="n">
        <v>485</v>
      </c>
      <c r="B2588" t="inlineStr">
        <is>
          <t>Oportunidad en el cierre de acciones</t>
        </is>
      </c>
      <c r="C2588" t="inlineStr">
        <is>
          <t>Gestión de calidad</t>
        </is>
      </c>
      <c r="D2588" t="inlineStr">
        <is>
          <t>Mensual</t>
        </is>
      </c>
      <c r="E2588" t="inlineStr">
        <is>
          <t>Positivo</t>
        </is>
      </c>
      <c r="F2588" s="134" t="n">
        <v>44865</v>
      </c>
      <c r="I2588" t="inlineStr">
        <is>
          <t>485-2022-10-31</t>
        </is>
      </c>
    </row>
    <row r="2589">
      <c r="A2589" t="n">
        <v>485</v>
      </c>
      <c r="B2589" t="inlineStr">
        <is>
          <t>Oportunidad en el cierre de acciones</t>
        </is>
      </c>
      <c r="C2589" t="inlineStr">
        <is>
          <t>Gestión de calidad</t>
        </is>
      </c>
      <c r="D2589" t="inlineStr">
        <is>
          <t>Mensual</t>
        </is>
      </c>
      <c r="E2589" t="inlineStr">
        <is>
          <t>Positivo</t>
        </is>
      </c>
      <c r="F2589" s="134" t="n">
        <v>44895</v>
      </c>
      <c r="I2589" t="inlineStr">
        <is>
          <t>485-2022-11-30</t>
        </is>
      </c>
    </row>
    <row r="2590">
      <c r="A2590" t="n">
        <v>485</v>
      </c>
      <c r="B2590" t="inlineStr">
        <is>
          <t>Oportunidad en el cierre de acciones</t>
        </is>
      </c>
      <c r="C2590" t="inlineStr">
        <is>
          <t>Gestión de calidad</t>
        </is>
      </c>
      <c r="D2590" t="inlineStr">
        <is>
          <t>Mensual</t>
        </is>
      </c>
      <c r="E2590" t="inlineStr">
        <is>
          <t>Positivo</t>
        </is>
      </c>
      <c r="F2590" s="134" t="n">
        <v>44926</v>
      </c>
      <c r="I2590" t="inlineStr">
        <is>
          <t>485-2022-12-31</t>
        </is>
      </c>
    </row>
    <row r="2591">
      <c r="A2591" t="n">
        <v>485</v>
      </c>
      <c r="B2591" t="inlineStr">
        <is>
          <t>Oportunidad en el cierre de acciones</t>
        </is>
      </c>
      <c r="C2591" t="inlineStr">
        <is>
          <t>Gestión de calidad</t>
        </is>
      </c>
      <c r="D2591" t="inlineStr">
        <is>
          <t>Mensual</t>
        </is>
      </c>
      <c r="E2591" t="inlineStr">
        <is>
          <t>Positivo</t>
        </is>
      </c>
      <c r="F2591" s="134" t="n">
        <v>44957</v>
      </c>
      <c r="I2591" t="inlineStr">
        <is>
          <t>485-2023-01-31</t>
        </is>
      </c>
    </row>
    <row r="2592">
      <c r="A2592" t="n">
        <v>485</v>
      </c>
      <c r="B2592" t="inlineStr">
        <is>
          <t>Oportunidad en el cierre de acciones</t>
        </is>
      </c>
      <c r="C2592" t="inlineStr">
        <is>
          <t>Gestión de calidad</t>
        </is>
      </c>
      <c r="D2592" t="inlineStr">
        <is>
          <t>Mensual</t>
        </is>
      </c>
      <c r="E2592" t="inlineStr">
        <is>
          <t>Positivo</t>
        </is>
      </c>
      <c r="F2592" s="134" t="n">
        <v>44985</v>
      </c>
      <c r="I2592" t="inlineStr">
        <is>
          <t>485-2023-02-28</t>
        </is>
      </c>
    </row>
    <row r="2593">
      <c r="A2593" t="n">
        <v>485</v>
      </c>
      <c r="B2593" t="inlineStr">
        <is>
          <t>Oportunidad en el cierre de acciones</t>
        </is>
      </c>
      <c r="C2593" t="inlineStr">
        <is>
          <t>Gestión de calidad</t>
        </is>
      </c>
      <c r="D2593" t="inlineStr">
        <is>
          <t>Mensual</t>
        </is>
      </c>
      <c r="E2593" t="inlineStr">
        <is>
          <t>Positivo</t>
        </is>
      </c>
      <c r="F2593" s="134" t="n">
        <v>45016</v>
      </c>
      <c r="I2593" t="inlineStr">
        <is>
          <t>485-2023-03-31</t>
        </is>
      </c>
    </row>
    <row r="2594">
      <c r="A2594" t="n">
        <v>485</v>
      </c>
      <c r="B2594" t="inlineStr">
        <is>
          <t>Oportunidad en el cierre de acciones</t>
        </is>
      </c>
      <c r="C2594" t="inlineStr">
        <is>
          <t>Gestión de calidad</t>
        </is>
      </c>
      <c r="D2594" t="inlineStr">
        <is>
          <t>Mensual</t>
        </is>
      </c>
      <c r="E2594" t="inlineStr">
        <is>
          <t>Positivo</t>
        </is>
      </c>
      <c r="F2594" s="134" t="n">
        <v>45046</v>
      </c>
      <c r="I2594" t="inlineStr">
        <is>
          <t>485-2023-04-30</t>
        </is>
      </c>
    </row>
    <row r="2595">
      <c r="A2595" t="n">
        <v>485</v>
      </c>
      <c r="B2595" t="inlineStr">
        <is>
          <t>Oportunidad en el cierre de acciones</t>
        </is>
      </c>
      <c r="C2595" t="inlineStr">
        <is>
          <t>Gestión de calidad</t>
        </is>
      </c>
      <c r="D2595" t="inlineStr">
        <is>
          <t>Mensual</t>
        </is>
      </c>
      <c r="E2595" t="inlineStr">
        <is>
          <t>Positivo</t>
        </is>
      </c>
      <c r="F2595" s="134" t="n">
        <v>45077</v>
      </c>
      <c r="I2595" t="inlineStr">
        <is>
          <t>485-2023-05-31</t>
        </is>
      </c>
    </row>
    <row r="2596">
      <c r="A2596" t="n">
        <v>485</v>
      </c>
      <c r="B2596" t="inlineStr">
        <is>
          <t>Oportunidad en el cierre de acciones</t>
        </is>
      </c>
      <c r="C2596" t="inlineStr">
        <is>
          <t>Gestión de calidad</t>
        </is>
      </c>
      <c r="D2596" t="inlineStr">
        <is>
          <t>Mensual</t>
        </is>
      </c>
      <c r="E2596" t="inlineStr">
        <is>
          <t>Positivo</t>
        </is>
      </c>
      <c r="F2596" s="134" t="n">
        <v>45107</v>
      </c>
      <c r="I2596" t="inlineStr">
        <is>
          <t>485-2023-06-30</t>
        </is>
      </c>
    </row>
    <row r="2597">
      <c r="A2597" t="n">
        <v>485</v>
      </c>
      <c r="B2597" t="inlineStr">
        <is>
          <t>Oportunidad en el cierre de acciones</t>
        </is>
      </c>
      <c r="C2597" t="inlineStr">
        <is>
          <t>Gestión de calidad</t>
        </is>
      </c>
      <c r="D2597" t="inlineStr">
        <is>
          <t>Mensual</t>
        </is>
      </c>
      <c r="E2597" t="inlineStr">
        <is>
          <t>Positivo</t>
        </is>
      </c>
      <c r="F2597" s="134" t="n">
        <v>45138</v>
      </c>
      <c r="I2597" t="inlineStr">
        <is>
          <t>485-2023-07-31</t>
        </is>
      </c>
    </row>
    <row r="2598">
      <c r="A2598" t="n">
        <v>485</v>
      </c>
      <c r="B2598" t="inlineStr">
        <is>
          <t>Oportunidad en el cierre de acciones</t>
        </is>
      </c>
      <c r="C2598" t="inlineStr">
        <is>
          <t>Gestión de calidad</t>
        </is>
      </c>
      <c r="D2598" t="inlineStr">
        <is>
          <t>Mensual</t>
        </is>
      </c>
      <c r="E2598" t="inlineStr">
        <is>
          <t>Positivo</t>
        </is>
      </c>
      <c r="F2598" s="134" t="n">
        <v>45169</v>
      </c>
      <c r="I2598" t="inlineStr">
        <is>
          <t>485-2023-08-31</t>
        </is>
      </c>
    </row>
    <row r="2599">
      <c r="A2599" t="n">
        <v>485</v>
      </c>
      <c r="B2599" t="inlineStr">
        <is>
          <t>Oportunidad en el cierre de acciones</t>
        </is>
      </c>
      <c r="C2599" t="inlineStr">
        <is>
          <t>Gestión de calidad</t>
        </is>
      </c>
      <c r="D2599" t="inlineStr">
        <is>
          <t>Mensual</t>
        </is>
      </c>
      <c r="E2599" t="inlineStr">
        <is>
          <t>Positivo</t>
        </is>
      </c>
      <c r="F2599" s="134" t="n">
        <v>45199</v>
      </c>
      <c r="I2599" t="inlineStr">
        <is>
          <t>485-2023-09-30</t>
        </is>
      </c>
    </row>
    <row r="2600">
      <c r="A2600" t="n">
        <v>485</v>
      </c>
      <c r="B2600" t="inlineStr">
        <is>
          <t>Oportunidad en el cierre de acciones</t>
        </is>
      </c>
      <c r="C2600" t="inlineStr">
        <is>
          <t>Gestión de calidad</t>
        </is>
      </c>
      <c r="D2600" t="inlineStr">
        <is>
          <t>Mensual</t>
        </is>
      </c>
      <c r="E2600" t="inlineStr">
        <is>
          <t>Positivo</t>
        </is>
      </c>
      <c r="F2600" s="134" t="n">
        <v>45230</v>
      </c>
      <c r="I2600" t="inlineStr">
        <is>
          <t>485-2023-10-31</t>
        </is>
      </c>
    </row>
    <row r="2601">
      <c r="A2601" t="n">
        <v>485</v>
      </c>
      <c r="B2601" t="inlineStr">
        <is>
          <t>Oportunidad en el cierre de acciones</t>
        </is>
      </c>
      <c r="C2601" t="inlineStr">
        <is>
          <t>Gestión de calidad</t>
        </is>
      </c>
      <c r="D2601" t="inlineStr">
        <is>
          <t>Mensual</t>
        </is>
      </c>
      <c r="E2601" t="inlineStr">
        <is>
          <t>Positivo</t>
        </is>
      </c>
      <c r="F2601" s="134" t="n">
        <v>45260</v>
      </c>
      <c r="I2601" t="inlineStr">
        <is>
          <t>485-2023-11-30</t>
        </is>
      </c>
    </row>
    <row r="2602">
      <c r="A2602" t="n">
        <v>485</v>
      </c>
      <c r="B2602" t="inlineStr">
        <is>
          <t>Oportunidad en el cierre de acciones</t>
        </is>
      </c>
      <c r="C2602" t="inlineStr">
        <is>
          <t>Gestión de calidad</t>
        </is>
      </c>
      <c r="D2602" t="inlineStr">
        <is>
          <t>Mensual</t>
        </is>
      </c>
      <c r="E2602" t="inlineStr">
        <is>
          <t>Positivo</t>
        </is>
      </c>
      <c r="F2602" s="134" t="n">
        <v>45291</v>
      </c>
      <c r="I2602" t="inlineStr">
        <is>
          <t>485-2023-12-31</t>
        </is>
      </c>
    </row>
    <row r="2603">
      <c r="A2603" t="n">
        <v>485</v>
      </c>
      <c r="B2603" t="inlineStr">
        <is>
          <t>Oportunidad en el cierre de acciones</t>
        </is>
      </c>
      <c r="C2603" t="inlineStr">
        <is>
          <t>Gestión de calidad</t>
        </is>
      </c>
      <c r="D2603" t="inlineStr">
        <is>
          <t>Mensual</t>
        </is>
      </c>
      <c r="E2603" t="inlineStr">
        <is>
          <t>Positivo</t>
        </is>
      </c>
      <c r="F2603" s="134" t="n">
        <v>45322</v>
      </c>
      <c r="I2603" t="inlineStr">
        <is>
          <t>485-2024-01-31</t>
        </is>
      </c>
    </row>
    <row r="2604">
      <c r="A2604" t="n">
        <v>485</v>
      </c>
      <c r="B2604" t="inlineStr">
        <is>
          <t>Oportunidad en el cierre de acciones</t>
        </is>
      </c>
      <c r="C2604" t="inlineStr">
        <is>
          <t>Gestión de calidad</t>
        </is>
      </c>
      <c r="D2604" t="inlineStr">
        <is>
          <t>Mensual</t>
        </is>
      </c>
      <c r="E2604" t="inlineStr">
        <is>
          <t>Positivo</t>
        </is>
      </c>
      <c r="F2604" s="134" t="n">
        <v>45351</v>
      </c>
      <c r="I2604" t="inlineStr">
        <is>
          <t>485-2024-02-29</t>
        </is>
      </c>
    </row>
    <row r="2605">
      <c r="A2605" t="n">
        <v>485</v>
      </c>
      <c r="B2605" t="inlineStr">
        <is>
          <t>Oportunidad en el cierre de acciones</t>
        </is>
      </c>
      <c r="C2605" t="inlineStr">
        <is>
          <t>Gestión de calidad</t>
        </is>
      </c>
      <c r="D2605" t="inlineStr">
        <is>
          <t>Mensual</t>
        </is>
      </c>
      <c r="E2605" t="inlineStr">
        <is>
          <t>Positivo</t>
        </is>
      </c>
      <c r="F2605" s="134" t="n">
        <v>45382</v>
      </c>
      <c r="I2605" t="inlineStr">
        <is>
          <t>485-2024-03-31</t>
        </is>
      </c>
    </row>
    <row r="2606">
      <c r="A2606" t="n">
        <v>485</v>
      </c>
      <c r="B2606" t="inlineStr">
        <is>
          <t>Oportunidad en el cierre de acciones</t>
        </is>
      </c>
      <c r="C2606" t="inlineStr">
        <is>
          <t>Gestión de calidad</t>
        </is>
      </c>
      <c r="D2606" t="inlineStr">
        <is>
          <t>Mensual</t>
        </is>
      </c>
      <c r="E2606" t="inlineStr">
        <is>
          <t>Positivo</t>
        </is>
      </c>
      <c r="F2606" s="134" t="n">
        <v>45412</v>
      </c>
      <c r="I2606" t="inlineStr">
        <is>
          <t>485-2024-04-30</t>
        </is>
      </c>
    </row>
    <row r="2607">
      <c r="A2607" t="n">
        <v>485</v>
      </c>
      <c r="B2607" t="inlineStr">
        <is>
          <t>Oportunidad en el cierre de acciones</t>
        </is>
      </c>
      <c r="C2607" t="inlineStr">
        <is>
          <t>Gestión de calidad</t>
        </is>
      </c>
      <c r="D2607" t="inlineStr">
        <is>
          <t>Mensual</t>
        </is>
      </c>
      <c r="E2607" t="inlineStr">
        <is>
          <t>Positivo</t>
        </is>
      </c>
      <c r="F2607" s="134" t="n">
        <v>45443</v>
      </c>
      <c r="I2607" t="inlineStr">
        <is>
          <t>485-2024-05-31</t>
        </is>
      </c>
    </row>
    <row r="2608">
      <c r="A2608" t="n">
        <v>485</v>
      </c>
      <c r="B2608" t="inlineStr">
        <is>
          <t>Oportunidad en el cierre de acciones</t>
        </is>
      </c>
      <c r="C2608" t="inlineStr">
        <is>
          <t>Gestión de calidad</t>
        </is>
      </c>
      <c r="D2608" t="inlineStr">
        <is>
          <t>Mensual</t>
        </is>
      </c>
      <c r="E2608" t="inlineStr">
        <is>
          <t>Positivo</t>
        </is>
      </c>
      <c r="F2608" s="134" t="n">
        <v>45473</v>
      </c>
      <c r="I2608" t="inlineStr">
        <is>
          <t>485-2024-06-30</t>
        </is>
      </c>
    </row>
    <row r="2609">
      <c r="A2609" t="n">
        <v>485</v>
      </c>
      <c r="B2609" t="inlineStr">
        <is>
          <t>Oportunidad en el cierre de acciones</t>
        </is>
      </c>
      <c r="C2609" t="inlineStr">
        <is>
          <t>Gestión de calidad</t>
        </is>
      </c>
      <c r="D2609" t="inlineStr">
        <is>
          <t>Mensual</t>
        </is>
      </c>
      <c r="E2609" t="inlineStr">
        <is>
          <t>Positivo</t>
        </is>
      </c>
      <c r="F2609" s="134" t="n">
        <v>45504</v>
      </c>
      <c r="H2609" t="n">
        <v>80</v>
      </c>
      <c r="I2609" t="inlineStr">
        <is>
          <t>485-2024-07-31</t>
        </is>
      </c>
    </row>
    <row r="2610">
      <c r="A2610" t="n">
        <v>485</v>
      </c>
      <c r="B2610" t="inlineStr">
        <is>
          <t>Oportunidad en el cierre de acciones</t>
        </is>
      </c>
      <c r="C2610" t="inlineStr">
        <is>
          <t>Gestión de calidad</t>
        </is>
      </c>
      <c r="D2610" t="inlineStr">
        <is>
          <t>Mensual</t>
        </is>
      </c>
      <c r="E2610" t="inlineStr">
        <is>
          <t>Positivo</t>
        </is>
      </c>
      <c r="F2610" s="134" t="n">
        <v>45565</v>
      </c>
      <c r="G2610" t="n">
        <v>100</v>
      </c>
      <c r="H2610" t="n">
        <v>80</v>
      </c>
      <c r="I2610" t="inlineStr">
        <is>
          <t>485-2024-09-30</t>
        </is>
      </c>
    </row>
    <row r="2611">
      <c r="A2611" t="n">
        <v>485</v>
      </c>
      <c r="B2611" t="inlineStr">
        <is>
          <t>Oportunidad en el cierre de acciones</t>
        </is>
      </c>
      <c r="C2611" t="inlineStr">
        <is>
          <t>Gestión de calidad</t>
        </is>
      </c>
      <c r="D2611" t="inlineStr">
        <is>
          <t>Mensual</t>
        </is>
      </c>
      <c r="E2611" t="inlineStr">
        <is>
          <t>Positivo</t>
        </is>
      </c>
      <c r="F2611" s="134" t="n">
        <v>45596</v>
      </c>
      <c r="G2611" t="n">
        <v>100</v>
      </c>
      <c r="H2611" t="n">
        <v>80</v>
      </c>
      <c r="I2611" t="inlineStr">
        <is>
          <t>485-2024-10-31</t>
        </is>
      </c>
    </row>
    <row r="2612">
      <c r="A2612" t="n">
        <v>485</v>
      </c>
      <c r="B2612" t="inlineStr">
        <is>
          <t>Oportunidad en el cierre de acciones</t>
        </is>
      </c>
      <c r="C2612" t="inlineStr">
        <is>
          <t>Gestión de calidad</t>
        </is>
      </c>
      <c r="D2612" t="inlineStr">
        <is>
          <t>Mensual</t>
        </is>
      </c>
      <c r="E2612" t="inlineStr">
        <is>
          <t>Positivo</t>
        </is>
      </c>
      <c r="F2612" s="134" t="n">
        <v>45626</v>
      </c>
      <c r="G2612" t="n">
        <v>100</v>
      </c>
      <c r="H2612" t="n">
        <v>80</v>
      </c>
      <c r="I2612" t="inlineStr">
        <is>
          <t>485-2024-11-30</t>
        </is>
      </c>
    </row>
    <row r="2613">
      <c r="A2613" t="n">
        <v>485</v>
      </c>
      <c r="B2613" t="inlineStr">
        <is>
          <t>Oportunidad en el cierre de acciones</t>
        </is>
      </c>
      <c r="C2613" t="inlineStr">
        <is>
          <t>Gestión de calidad</t>
        </is>
      </c>
      <c r="D2613" t="inlineStr">
        <is>
          <t>Mensual</t>
        </is>
      </c>
      <c r="E2613" t="inlineStr">
        <is>
          <t>Positivo</t>
        </is>
      </c>
      <c r="F2613" s="134" t="n">
        <v>45657</v>
      </c>
      <c r="G2613" t="n">
        <v>66.66666666666666</v>
      </c>
      <c r="H2613" t="n">
        <v>80</v>
      </c>
      <c r="I2613" t="inlineStr">
        <is>
          <t>485-2024-12-31</t>
        </is>
      </c>
    </row>
    <row r="2614">
      <c r="A2614" t="n">
        <v>485</v>
      </c>
      <c r="B2614" t="inlineStr">
        <is>
          <t>Oportunidad en el cierre de acciones</t>
        </is>
      </c>
      <c r="C2614" t="inlineStr">
        <is>
          <t>Gestión de calidad</t>
        </is>
      </c>
      <c r="D2614" t="inlineStr">
        <is>
          <t>Mensual</t>
        </is>
      </c>
      <c r="E2614" t="inlineStr">
        <is>
          <t>Positivo</t>
        </is>
      </c>
      <c r="F2614" s="134" t="n">
        <v>45688</v>
      </c>
      <c r="G2614" t="n">
        <v>100</v>
      </c>
      <c r="H2614" t="n">
        <v>80</v>
      </c>
      <c r="I2614" t="inlineStr">
        <is>
          <t>485-2025-01-31</t>
        </is>
      </c>
    </row>
    <row r="2615">
      <c r="A2615" t="n">
        <v>485</v>
      </c>
      <c r="B2615" t="inlineStr">
        <is>
          <t>Oportunidad en el cierre de acciones</t>
        </is>
      </c>
      <c r="C2615" t="inlineStr">
        <is>
          <t>Gestión de calidad</t>
        </is>
      </c>
      <c r="D2615" t="inlineStr">
        <is>
          <t>Mensual</t>
        </is>
      </c>
      <c r="E2615" t="inlineStr">
        <is>
          <t>Positivo</t>
        </is>
      </c>
      <c r="F2615" s="134" t="n">
        <v>45716</v>
      </c>
      <c r="G2615" t="n">
        <v>50</v>
      </c>
      <c r="H2615" t="n">
        <v>80</v>
      </c>
      <c r="I2615" t="inlineStr">
        <is>
          <t>485-2025-02-28</t>
        </is>
      </c>
    </row>
    <row r="2616">
      <c r="A2616" t="n">
        <v>485</v>
      </c>
      <c r="B2616" t="inlineStr">
        <is>
          <t>Oportunidad en el cierre de acciones</t>
        </is>
      </c>
      <c r="C2616" t="inlineStr">
        <is>
          <t>Gestión de calidad</t>
        </is>
      </c>
      <c r="D2616" t="inlineStr">
        <is>
          <t>Mensual</t>
        </is>
      </c>
      <c r="E2616" t="inlineStr">
        <is>
          <t>Positivo</t>
        </is>
      </c>
      <c r="F2616" s="134" t="n">
        <v>45747</v>
      </c>
      <c r="G2616" t="n">
        <v>100</v>
      </c>
      <c r="H2616" t="n">
        <v>80</v>
      </c>
      <c r="I2616" t="inlineStr">
        <is>
          <t>485-2025-03-31</t>
        </is>
      </c>
    </row>
    <row r="2617">
      <c r="A2617" t="n">
        <v>485</v>
      </c>
      <c r="B2617" t="inlineStr">
        <is>
          <t>Oportunidad en el cierre de acciones</t>
        </is>
      </c>
      <c r="C2617" t="inlineStr">
        <is>
          <t>Gestión de calidad</t>
        </is>
      </c>
      <c r="D2617" t="inlineStr">
        <is>
          <t>Mensual</t>
        </is>
      </c>
      <c r="E2617" t="inlineStr">
        <is>
          <t>Positivo</t>
        </is>
      </c>
      <c r="F2617" s="134" t="n">
        <v>45777</v>
      </c>
      <c r="G2617" t="n">
        <v>100</v>
      </c>
      <c r="H2617" t="n">
        <v>80</v>
      </c>
      <c r="I2617" t="inlineStr">
        <is>
          <t>485-2025-04-30</t>
        </is>
      </c>
    </row>
    <row r="2618">
      <c r="A2618" t="n">
        <v>485</v>
      </c>
      <c r="B2618" t="inlineStr">
        <is>
          <t>Oportunidad en el cierre de acciones</t>
        </is>
      </c>
      <c r="C2618" t="inlineStr">
        <is>
          <t>Gestión de calidad</t>
        </is>
      </c>
      <c r="D2618" t="inlineStr">
        <is>
          <t>Mensual</t>
        </is>
      </c>
      <c r="E2618" t="inlineStr">
        <is>
          <t>Positivo</t>
        </is>
      </c>
      <c r="F2618" s="134" t="n">
        <v>45808</v>
      </c>
      <c r="G2618" t="n">
        <v>100</v>
      </c>
      <c r="H2618" t="n">
        <v>80</v>
      </c>
      <c r="I2618" t="inlineStr">
        <is>
          <t>485-2025-05-31</t>
        </is>
      </c>
    </row>
    <row r="2619">
      <c r="A2619" t="n">
        <v>485</v>
      </c>
      <c r="B2619" t="inlineStr">
        <is>
          <t>Oportunidad en el cierre de acciones</t>
        </is>
      </c>
      <c r="C2619" t="inlineStr">
        <is>
          <t>Gestión de calidad</t>
        </is>
      </c>
      <c r="D2619" t="inlineStr">
        <is>
          <t>Mensual</t>
        </is>
      </c>
      <c r="E2619" t="inlineStr">
        <is>
          <t>Positivo</t>
        </is>
      </c>
      <c r="F2619" s="134" t="n">
        <v>45838</v>
      </c>
      <c r="G2619" t="n">
        <v>66.67</v>
      </c>
      <c r="H2619" t="n">
        <v>80</v>
      </c>
      <c r="I2619" t="inlineStr">
        <is>
          <t>485-2025-06-30</t>
        </is>
      </c>
    </row>
    <row r="2620">
      <c r="A2620" t="n">
        <v>485</v>
      </c>
      <c r="B2620" t="inlineStr">
        <is>
          <t>Oportunidad en el cierre de acciones</t>
        </is>
      </c>
      <c r="C2620" t="inlineStr">
        <is>
          <t>Gestión de calidad</t>
        </is>
      </c>
      <c r="D2620" t="inlineStr">
        <is>
          <t>Mensual</t>
        </is>
      </c>
      <c r="E2620" t="inlineStr">
        <is>
          <t>Positivo</t>
        </is>
      </c>
      <c r="F2620" s="134" t="n">
        <v>45869</v>
      </c>
      <c r="G2620" t="n">
        <v>66.67</v>
      </c>
      <c r="H2620" t="n">
        <v>80</v>
      </c>
      <c r="I2620" t="inlineStr">
        <is>
          <t>485-2025-07-31</t>
        </is>
      </c>
    </row>
    <row r="2621">
      <c r="A2621" t="n">
        <v>485</v>
      </c>
      <c r="B2621" t="inlineStr">
        <is>
          <t>Oportunidad en el cierre de acciones</t>
        </is>
      </c>
      <c r="C2621" t="inlineStr">
        <is>
          <t>Gestión de calidad</t>
        </is>
      </c>
      <c r="D2621" t="inlineStr">
        <is>
          <t>Mensual</t>
        </is>
      </c>
      <c r="E2621" t="inlineStr">
        <is>
          <t>Positivo</t>
        </is>
      </c>
      <c r="F2621" s="134" t="n">
        <v>45900</v>
      </c>
      <c r="H2621" t="n">
        <v>80</v>
      </c>
      <c r="I2621" t="inlineStr">
        <is>
          <t>485-2025-08-31</t>
        </is>
      </c>
    </row>
    <row r="2622">
      <c r="A2622" t="n">
        <v>485</v>
      </c>
      <c r="B2622" t="inlineStr">
        <is>
          <t>Oportunidad en el cierre de acciones</t>
        </is>
      </c>
      <c r="C2622" t="inlineStr">
        <is>
          <t>Gestión de calidad</t>
        </is>
      </c>
      <c r="D2622" t="inlineStr">
        <is>
          <t>Mensual</t>
        </is>
      </c>
      <c r="E2622" t="inlineStr">
        <is>
          <t>Positivo</t>
        </is>
      </c>
      <c r="F2622" s="134" t="n">
        <v>45930</v>
      </c>
      <c r="G2622" t="n">
        <v>62.5</v>
      </c>
      <c r="H2622" t="n">
        <v>80</v>
      </c>
      <c r="I2622" t="inlineStr">
        <is>
          <t>485-2025-09-30</t>
        </is>
      </c>
    </row>
    <row r="2623">
      <c r="A2623" t="n">
        <v>485</v>
      </c>
      <c r="B2623" t="inlineStr">
        <is>
          <t>Oportunidad en el cierre de acciones</t>
        </is>
      </c>
      <c r="C2623" t="inlineStr">
        <is>
          <t>Gestión de calidad</t>
        </is>
      </c>
      <c r="D2623" t="inlineStr">
        <is>
          <t>Mensual</t>
        </is>
      </c>
      <c r="E2623" t="inlineStr">
        <is>
          <t>Positivo</t>
        </is>
      </c>
      <c r="F2623" s="134" t="n">
        <v>45961</v>
      </c>
      <c r="G2623" t="n">
        <v>100</v>
      </c>
      <c r="H2623" t="n">
        <v>80</v>
      </c>
      <c r="I2623" t="inlineStr">
        <is>
          <t>485-2025-10-31</t>
        </is>
      </c>
    </row>
    <row r="2624">
      <c r="A2624" t="n">
        <v>485</v>
      </c>
      <c r="B2624" t="inlineStr">
        <is>
          <t>Oportunidad en el cierre de acciones</t>
        </is>
      </c>
      <c r="C2624" t="inlineStr">
        <is>
          <t>Gestión de calidad</t>
        </is>
      </c>
      <c r="D2624" t="inlineStr">
        <is>
          <t>Mensual</t>
        </is>
      </c>
      <c r="E2624" t="inlineStr">
        <is>
          <t>Positivo</t>
        </is>
      </c>
      <c r="F2624" s="134" t="n">
        <v>45991</v>
      </c>
      <c r="G2624" t="n">
        <v>85.70999999999999</v>
      </c>
      <c r="H2624" t="n">
        <v>80</v>
      </c>
      <c r="I2624" t="inlineStr">
        <is>
          <t>485-2025-11-30</t>
        </is>
      </c>
    </row>
    <row r="2625">
      <c r="A2625" t="n">
        <v>485</v>
      </c>
      <c r="B2625" t="inlineStr">
        <is>
          <t>Oportunidad en el cierre de acciones</t>
        </is>
      </c>
      <c r="C2625" t="inlineStr">
        <is>
          <t>Gestión de calidad</t>
        </is>
      </c>
      <c r="D2625" t="inlineStr">
        <is>
          <t>Mensual</t>
        </is>
      </c>
      <c r="E2625" t="inlineStr">
        <is>
          <t>Positivo</t>
        </is>
      </c>
      <c r="F2625" s="134" t="n">
        <v>46022</v>
      </c>
      <c r="H2625" t="n">
        <v>80</v>
      </c>
      <c r="I2625" t="inlineStr">
        <is>
          <t>485-2025-12-31</t>
        </is>
      </c>
    </row>
    <row r="2626">
      <c r="A2626" t="n">
        <v>486</v>
      </c>
      <c r="B2626" t="inlineStr">
        <is>
          <t>Número de visitas a la página web</t>
        </is>
      </c>
      <c r="C2626" t="inlineStr">
        <is>
          <t>Comunicaciones Internas</t>
        </is>
      </c>
      <c r="D2626" t="inlineStr">
        <is>
          <t>Semestral</t>
        </is>
      </c>
      <c r="E2626" t="inlineStr">
        <is>
          <t>Positivo</t>
        </is>
      </c>
      <c r="F2626" s="134" t="n">
        <v>45473</v>
      </c>
      <c r="G2626" t="n">
        <v>4900000</v>
      </c>
      <c r="I2626" t="inlineStr">
        <is>
          <t>486-2024-06-30</t>
        </is>
      </c>
    </row>
    <row r="2627">
      <c r="A2627" t="n">
        <v>486</v>
      </c>
      <c r="B2627" t="inlineStr">
        <is>
          <t>Número de visitas a la página web</t>
        </is>
      </c>
      <c r="C2627" t="inlineStr">
        <is>
          <t>Comunicaciones Internas</t>
        </is>
      </c>
      <c r="D2627" t="inlineStr">
        <is>
          <t>Semestral</t>
        </is>
      </c>
      <c r="E2627" t="inlineStr">
        <is>
          <t>Positivo</t>
        </is>
      </c>
      <c r="F2627" s="134" t="n">
        <v>45657</v>
      </c>
      <c r="G2627" t="n">
        <v>2700000</v>
      </c>
      <c r="I2627" t="inlineStr">
        <is>
          <t>486-2024-12-31</t>
        </is>
      </c>
    </row>
    <row r="2628">
      <c r="A2628" t="n">
        <v>486</v>
      </c>
      <c r="B2628" t="inlineStr">
        <is>
          <t>Número de visitas a la página web</t>
        </is>
      </c>
      <c r="C2628" t="inlineStr">
        <is>
          <t>Comunicaciones Internas</t>
        </is>
      </c>
      <c r="D2628" t="inlineStr">
        <is>
          <t>Semestral</t>
        </is>
      </c>
      <c r="E2628" t="inlineStr">
        <is>
          <t>Positivo</t>
        </is>
      </c>
      <c r="F2628" s="134" t="n">
        <v>45838</v>
      </c>
      <c r="G2628" t="n">
        <v>2890610</v>
      </c>
      <c r="I2628" t="inlineStr">
        <is>
          <t>486-2025-06-30</t>
        </is>
      </c>
    </row>
    <row r="2629">
      <c r="A2629" t="n">
        <v>486</v>
      </c>
      <c r="B2629" t="inlineStr">
        <is>
          <t>Número de visitas a la página web</t>
        </is>
      </c>
      <c r="C2629" t="inlineStr">
        <is>
          <t>Comunicaciones Internas</t>
        </is>
      </c>
      <c r="D2629" t="inlineStr">
        <is>
          <t>Semestral</t>
        </is>
      </c>
      <c r="E2629" t="inlineStr">
        <is>
          <t>Positivo</t>
        </is>
      </c>
      <c r="F2629" s="134" t="n">
        <v>46022</v>
      </c>
      <c r="G2629" t="n">
        <v>2703941</v>
      </c>
      <c r="I2629" t="inlineStr">
        <is>
          <t>486-2025-12-31</t>
        </is>
      </c>
    </row>
    <row r="2630">
      <c r="A2630" t="n">
        <v>487</v>
      </c>
      <c r="B2630" t="inlineStr">
        <is>
          <t>Número Impactados Talleres de formación</t>
        </is>
      </c>
      <c r="C2630" t="inlineStr">
        <is>
          <t>Centro de Medios Audiovisuales</t>
        </is>
      </c>
      <c r="D2630" t="inlineStr">
        <is>
          <t>Anual</t>
        </is>
      </c>
      <c r="E2630" t="inlineStr">
        <is>
          <t>Positivo</t>
        </is>
      </c>
      <c r="F2630" s="134" t="n">
        <v>45657</v>
      </c>
      <c r="G2630" t="n">
        <v>6.06</v>
      </c>
      <c r="I2630" t="inlineStr">
        <is>
          <t>487-2024-12-31</t>
        </is>
      </c>
    </row>
    <row r="2631">
      <c r="A2631" t="n">
        <v>487</v>
      </c>
      <c r="B2631" t="inlineStr">
        <is>
          <t>Número Impactados Talleres de formación</t>
        </is>
      </c>
      <c r="C2631" t="inlineStr">
        <is>
          <t>Centro de Medios Audiovisuales</t>
        </is>
      </c>
      <c r="D2631" t="inlineStr">
        <is>
          <t>Anual</t>
        </is>
      </c>
      <c r="E2631" t="inlineStr">
        <is>
          <t>Positivo</t>
        </is>
      </c>
      <c r="F2631" s="134" t="n">
        <v>46022</v>
      </c>
      <c r="G2631" t="n">
        <v>58.86</v>
      </c>
      <c r="H2631" t="n">
        <v>20</v>
      </c>
      <c r="I2631" t="inlineStr">
        <is>
          <t>487-2025-12-31</t>
        </is>
      </c>
    </row>
    <row r="2632">
      <c r="A2632" t="n">
        <v>488</v>
      </c>
      <c r="B2632" t="inlineStr">
        <is>
          <t>Oportunidad en el cierre de actividades de los planes de mejora</t>
        </is>
      </c>
      <c r="C2632" t="inlineStr">
        <is>
          <t>Gestión de calidad</t>
        </is>
      </c>
      <c r="D2632" t="inlineStr">
        <is>
          <t>Mensual</t>
        </is>
      </c>
      <c r="E2632" t="inlineStr">
        <is>
          <t>Positivo</t>
        </is>
      </c>
      <c r="F2632" s="134" t="n">
        <v>44592</v>
      </c>
      <c r="I2632" t="inlineStr">
        <is>
          <t>488-2022-01-31</t>
        </is>
      </c>
    </row>
    <row r="2633">
      <c r="A2633" t="n">
        <v>488</v>
      </c>
      <c r="B2633" t="inlineStr">
        <is>
          <t>Oportunidad en el cierre de actividades de los planes de mejora</t>
        </is>
      </c>
      <c r="C2633" t="inlineStr">
        <is>
          <t>Gestión de calidad</t>
        </is>
      </c>
      <c r="D2633" t="inlineStr">
        <is>
          <t>Mensual</t>
        </is>
      </c>
      <c r="E2633" t="inlineStr">
        <is>
          <t>Positivo</t>
        </is>
      </c>
      <c r="F2633" s="134" t="n">
        <v>44620</v>
      </c>
      <c r="I2633" t="inlineStr">
        <is>
          <t>488-2022-02-28</t>
        </is>
      </c>
    </row>
    <row r="2634">
      <c r="A2634" t="n">
        <v>488</v>
      </c>
      <c r="B2634" t="inlineStr">
        <is>
          <t>Oportunidad en el cierre de actividades de los planes de mejora</t>
        </is>
      </c>
      <c r="C2634" t="inlineStr">
        <is>
          <t>Gestión de calidad</t>
        </is>
      </c>
      <c r="D2634" t="inlineStr">
        <is>
          <t>Mensual</t>
        </is>
      </c>
      <c r="E2634" t="inlineStr">
        <is>
          <t>Positivo</t>
        </is>
      </c>
      <c r="F2634" s="134" t="n">
        <v>44651</v>
      </c>
      <c r="I2634" t="inlineStr">
        <is>
          <t>488-2022-03-31</t>
        </is>
      </c>
    </row>
    <row r="2635">
      <c r="A2635" t="n">
        <v>488</v>
      </c>
      <c r="B2635" t="inlineStr">
        <is>
          <t>Oportunidad en el cierre de actividades de los planes de mejora</t>
        </is>
      </c>
      <c r="C2635" t="inlineStr">
        <is>
          <t>Gestión de calidad</t>
        </is>
      </c>
      <c r="D2635" t="inlineStr">
        <is>
          <t>Mensual</t>
        </is>
      </c>
      <c r="E2635" t="inlineStr">
        <is>
          <t>Positivo</t>
        </is>
      </c>
      <c r="F2635" s="134" t="n">
        <v>44681</v>
      </c>
      <c r="I2635" t="inlineStr">
        <is>
          <t>488-2022-04-30</t>
        </is>
      </c>
    </row>
    <row r="2636">
      <c r="A2636" t="n">
        <v>488</v>
      </c>
      <c r="B2636" t="inlineStr">
        <is>
          <t>Oportunidad en el cierre de actividades de los planes de mejora</t>
        </is>
      </c>
      <c r="C2636" t="inlineStr">
        <is>
          <t>Gestión de calidad</t>
        </is>
      </c>
      <c r="D2636" t="inlineStr">
        <is>
          <t>Mensual</t>
        </is>
      </c>
      <c r="E2636" t="inlineStr">
        <is>
          <t>Positivo</t>
        </is>
      </c>
      <c r="F2636" s="134" t="n">
        <v>44712</v>
      </c>
      <c r="I2636" t="inlineStr">
        <is>
          <t>488-2022-05-31</t>
        </is>
      </c>
    </row>
    <row r="2637">
      <c r="A2637" t="n">
        <v>488</v>
      </c>
      <c r="B2637" t="inlineStr">
        <is>
          <t>Oportunidad en el cierre de actividades de los planes de mejora</t>
        </is>
      </c>
      <c r="C2637" t="inlineStr">
        <is>
          <t>Gestión de calidad</t>
        </is>
      </c>
      <c r="D2637" t="inlineStr">
        <is>
          <t>Mensual</t>
        </is>
      </c>
      <c r="E2637" t="inlineStr">
        <is>
          <t>Positivo</t>
        </is>
      </c>
      <c r="F2637" s="134" t="n">
        <v>44742</v>
      </c>
      <c r="I2637" t="inlineStr">
        <is>
          <t>488-2022-06-30</t>
        </is>
      </c>
    </row>
    <row r="2638">
      <c r="A2638" t="n">
        <v>488</v>
      </c>
      <c r="B2638" t="inlineStr">
        <is>
          <t>Oportunidad en el cierre de actividades de los planes de mejora</t>
        </is>
      </c>
      <c r="C2638" t="inlineStr">
        <is>
          <t>Gestión de calidad</t>
        </is>
      </c>
      <c r="D2638" t="inlineStr">
        <is>
          <t>Mensual</t>
        </is>
      </c>
      <c r="E2638" t="inlineStr">
        <is>
          <t>Positivo</t>
        </is>
      </c>
      <c r="F2638" s="134" t="n">
        <v>44773</v>
      </c>
      <c r="I2638" t="inlineStr">
        <is>
          <t>488-2022-07-31</t>
        </is>
      </c>
    </row>
    <row r="2639">
      <c r="A2639" t="n">
        <v>488</v>
      </c>
      <c r="B2639" t="inlineStr">
        <is>
          <t>Oportunidad en el cierre de actividades de los planes de mejora</t>
        </is>
      </c>
      <c r="C2639" t="inlineStr">
        <is>
          <t>Gestión de calidad</t>
        </is>
      </c>
      <c r="D2639" t="inlineStr">
        <is>
          <t>Mensual</t>
        </is>
      </c>
      <c r="E2639" t="inlineStr">
        <is>
          <t>Positivo</t>
        </is>
      </c>
      <c r="F2639" s="134" t="n">
        <v>44804</v>
      </c>
      <c r="I2639" t="inlineStr">
        <is>
          <t>488-2022-08-31</t>
        </is>
      </c>
    </row>
    <row r="2640">
      <c r="A2640" t="n">
        <v>488</v>
      </c>
      <c r="B2640" t="inlineStr">
        <is>
          <t>Oportunidad en el cierre de actividades de los planes de mejora</t>
        </is>
      </c>
      <c r="C2640" t="inlineStr">
        <is>
          <t>Gestión de calidad</t>
        </is>
      </c>
      <c r="D2640" t="inlineStr">
        <is>
          <t>Mensual</t>
        </is>
      </c>
      <c r="E2640" t="inlineStr">
        <is>
          <t>Positivo</t>
        </is>
      </c>
      <c r="F2640" s="134" t="n">
        <v>44834</v>
      </c>
      <c r="I2640" t="inlineStr">
        <is>
          <t>488-2022-09-30</t>
        </is>
      </c>
    </row>
    <row r="2641">
      <c r="A2641" t="n">
        <v>488</v>
      </c>
      <c r="B2641" t="inlineStr">
        <is>
          <t>Oportunidad en el cierre de actividades de los planes de mejora</t>
        </is>
      </c>
      <c r="C2641" t="inlineStr">
        <is>
          <t>Gestión de calidad</t>
        </is>
      </c>
      <c r="D2641" t="inlineStr">
        <is>
          <t>Mensual</t>
        </is>
      </c>
      <c r="E2641" t="inlineStr">
        <is>
          <t>Positivo</t>
        </is>
      </c>
      <c r="F2641" s="134" t="n">
        <v>44865</v>
      </c>
      <c r="I2641" t="inlineStr">
        <is>
          <t>488-2022-10-31</t>
        </is>
      </c>
    </row>
    <row r="2642">
      <c r="A2642" t="n">
        <v>488</v>
      </c>
      <c r="B2642" t="inlineStr">
        <is>
          <t>Oportunidad en el cierre de actividades de los planes de mejora</t>
        </is>
      </c>
      <c r="C2642" t="inlineStr">
        <is>
          <t>Gestión de calidad</t>
        </is>
      </c>
      <c r="D2642" t="inlineStr">
        <is>
          <t>Mensual</t>
        </is>
      </c>
      <c r="E2642" t="inlineStr">
        <is>
          <t>Positivo</t>
        </is>
      </c>
      <c r="F2642" s="134" t="n">
        <v>44895</v>
      </c>
      <c r="I2642" t="inlineStr">
        <is>
          <t>488-2022-11-30</t>
        </is>
      </c>
    </row>
    <row r="2643">
      <c r="A2643" t="n">
        <v>488</v>
      </c>
      <c r="B2643" t="inlineStr">
        <is>
          <t>Oportunidad en el cierre de actividades de los planes de mejora</t>
        </is>
      </c>
      <c r="C2643" t="inlineStr">
        <is>
          <t>Gestión de calidad</t>
        </is>
      </c>
      <c r="D2643" t="inlineStr">
        <is>
          <t>Mensual</t>
        </is>
      </c>
      <c r="E2643" t="inlineStr">
        <is>
          <t>Positivo</t>
        </is>
      </c>
      <c r="F2643" s="134" t="n">
        <v>44926</v>
      </c>
      <c r="I2643" t="inlineStr">
        <is>
          <t>488-2022-12-31</t>
        </is>
      </c>
    </row>
    <row r="2644">
      <c r="A2644" t="n">
        <v>488</v>
      </c>
      <c r="B2644" t="inlineStr">
        <is>
          <t>Oportunidad en el cierre de actividades de los planes de mejora</t>
        </is>
      </c>
      <c r="C2644" t="inlineStr">
        <is>
          <t>Gestión de calidad</t>
        </is>
      </c>
      <c r="D2644" t="inlineStr">
        <is>
          <t>Mensual</t>
        </is>
      </c>
      <c r="E2644" t="inlineStr">
        <is>
          <t>Positivo</t>
        </is>
      </c>
      <c r="F2644" s="134" t="n">
        <v>44957</v>
      </c>
      <c r="I2644" t="inlineStr">
        <is>
          <t>488-2023-01-31</t>
        </is>
      </c>
    </row>
    <row r="2645">
      <c r="A2645" t="n">
        <v>488</v>
      </c>
      <c r="B2645" t="inlineStr">
        <is>
          <t>Oportunidad en el cierre de actividades de los planes de mejora</t>
        </is>
      </c>
      <c r="C2645" t="inlineStr">
        <is>
          <t>Gestión de calidad</t>
        </is>
      </c>
      <c r="D2645" t="inlineStr">
        <is>
          <t>Mensual</t>
        </is>
      </c>
      <c r="E2645" t="inlineStr">
        <is>
          <t>Positivo</t>
        </is>
      </c>
      <c r="F2645" s="134" t="n">
        <v>44985</v>
      </c>
      <c r="I2645" t="inlineStr">
        <is>
          <t>488-2023-02-28</t>
        </is>
      </c>
    </row>
    <row r="2646">
      <c r="A2646" t="n">
        <v>488</v>
      </c>
      <c r="B2646" t="inlineStr">
        <is>
          <t>Oportunidad en el cierre de actividades de los planes de mejora</t>
        </is>
      </c>
      <c r="C2646" t="inlineStr">
        <is>
          <t>Gestión de calidad</t>
        </is>
      </c>
      <c r="D2646" t="inlineStr">
        <is>
          <t>Mensual</t>
        </is>
      </c>
      <c r="E2646" t="inlineStr">
        <is>
          <t>Positivo</t>
        </is>
      </c>
      <c r="F2646" s="134" t="n">
        <v>45016</v>
      </c>
      <c r="I2646" t="inlineStr">
        <is>
          <t>488-2023-03-31</t>
        </is>
      </c>
    </row>
    <row r="2647">
      <c r="A2647" t="n">
        <v>488</v>
      </c>
      <c r="B2647" t="inlineStr">
        <is>
          <t>Oportunidad en el cierre de actividades de los planes de mejora</t>
        </is>
      </c>
      <c r="C2647" t="inlineStr">
        <is>
          <t>Gestión de calidad</t>
        </is>
      </c>
      <c r="D2647" t="inlineStr">
        <is>
          <t>Mensual</t>
        </is>
      </c>
      <c r="E2647" t="inlineStr">
        <is>
          <t>Positivo</t>
        </is>
      </c>
      <c r="F2647" s="134" t="n">
        <v>45046</v>
      </c>
      <c r="I2647" t="inlineStr">
        <is>
          <t>488-2023-04-30</t>
        </is>
      </c>
    </row>
    <row r="2648">
      <c r="A2648" t="n">
        <v>488</v>
      </c>
      <c r="B2648" t="inlineStr">
        <is>
          <t>Oportunidad en el cierre de actividades de los planes de mejora</t>
        </is>
      </c>
      <c r="C2648" t="inlineStr">
        <is>
          <t>Gestión de calidad</t>
        </is>
      </c>
      <c r="D2648" t="inlineStr">
        <is>
          <t>Mensual</t>
        </is>
      </c>
      <c r="E2648" t="inlineStr">
        <is>
          <t>Positivo</t>
        </is>
      </c>
      <c r="F2648" s="134" t="n">
        <v>45077</v>
      </c>
      <c r="I2648" t="inlineStr">
        <is>
          <t>488-2023-05-31</t>
        </is>
      </c>
    </row>
    <row r="2649">
      <c r="A2649" t="n">
        <v>488</v>
      </c>
      <c r="B2649" t="inlineStr">
        <is>
          <t>Oportunidad en el cierre de actividades de los planes de mejora</t>
        </is>
      </c>
      <c r="C2649" t="inlineStr">
        <is>
          <t>Gestión de calidad</t>
        </is>
      </c>
      <c r="D2649" t="inlineStr">
        <is>
          <t>Mensual</t>
        </is>
      </c>
      <c r="E2649" t="inlineStr">
        <is>
          <t>Positivo</t>
        </is>
      </c>
      <c r="F2649" s="134" t="n">
        <v>45107</v>
      </c>
      <c r="I2649" t="inlineStr">
        <is>
          <t>488-2023-06-30</t>
        </is>
      </c>
    </row>
    <row r="2650">
      <c r="A2650" t="n">
        <v>488</v>
      </c>
      <c r="B2650" t="inlineStr">
        <is>
          <t>Oportunidad en el cierre de actividades de los planes de mejora</t>
        </is>
      </c>
      <c r="C2650" t="inlineStr">
        <is>
          <t>Gestión de calidad</t>
        </is>
      </c>
      <c r="D2650" t="inlineStr">
        <is>
          <t>Mensual</t>
        </is>
      </c>
      <c r="E2650" t="inlineStr">
        <is>
          <t>Positivo</t>
        </is>
      </c>
      <c r="F2650" s="134" t="n">
        <v>45138</v>
      </c>
      <c r="I2650" t="inlineStr">
        <is>
          <t>488-2023-07-31</t>
        </is>
      </c>
    </row>
    <row r="2651">
      <c r="A2651" t="n">
        <v>488</v>
      </c>
      <c r="B2651" t="inlineStr">
        <is>
          <t>Oportunidad en el cierre de actividades de los planes de mejora</t>
        </is>
      </c>
      <c r="C2651" t="inlineStr">
        <is>
          <t>Gestión de calidad</t>
        </is>
      </c>
      <c r="D2651" t="inlineStr">
        <is>
          <t>Mensual</t>
        </is>
      </c>
      <c r="E2651" t="inlineStr">
        <is>
          <t>Positivo</t>
        </is>
      </c>
      <c r="F2651" s="134" t="n">
        <v>45169</v>
      </c>
      <c r="I2651" t="inlineStr">
        <is>
          <t>488-2023-08-31</t>
        </is>
      </c>
    </row>
    <row r="2652">
      <c r="A2652" t="n">
        <v>488</v>
      </c>
      <c r="B2652" t="inlineStr">
        <is>
          <t>Oportunidad en el cierre de actividades de los planes de mejora</t>
        </is>
      </c>
      <c r="C2652" t="inlineStr">
        <is>
          <t>Gestión de calidad</t>
        </is>
      </c>
      <c r="D2652" t="inlineStr">
        <is>
          <t>Mensual</t>
        </is>
      </c>
      <c r="E2652" t="inlineStr">
        <is>
          <t>Positivo</t>
        </is>
      </c>
      <c r="F2652" s="134" t="n">
        <v>45199</v>
      </c>
      <c r="I2652" t="inlineStr">
        <is>
          <t>488-2023-09-30</t>
        </is>
      </c>
    </row>
    <row r="2653">
      <c r="A2653" t="n">
        <v>488</v>
      </c>
      <c r="B2653" t="inlineStr">
        <is>
          <t>Oportunidad en el cierre de actividades de los planes de mejora</t>
        </is>
      </c>
      <c r="C2653" t="inlineStr">
        <is>
          <t>Gestión de calidad</t>
        </is>
      </c>
      <c r="D2653" t="inlineStr">
        <is>
          <t>Mensual</t>
        </is>
      </c>
      <c r="E2653" t="inlineStr">
        <is>
          <t>Positivo</t>
        </is>
      </c>
      <c r="F2653" s="134" t="n">
        <v>45230</v>
      </c>
      <c r="I2653" t="inlineStr">
        <is>
          <t>488-2023-10-31</t>
        </is>
      </c>
    </row>
    <row r="2654">
      <c r="A2654" t="n">
        <v>488</v>
      </c>
      <c r="B2654" t="inlineStr">
        <is>
          <t>Oportunidad en el cierre de actividades de los planes de mejora</t>
        </is>
      </c>
      <c r="C2654" t="inlineStr">
        <is>
          <t>Gestión de calidad</t>
        </is>
      </c>
      <c r="D2654" t="inlineStr">
        <is>
          <t>Mensual</t>
        </is>
      </c>
      <c r="E2654" t="inlineStr">
        <is>
          <t>Positivo</t>
        </is>
      </c>
      <c r="F2654" s="134" t="n">
        <v>45260</v>
      </c>
      <c r="I2654" t="inlineStr">
        <is>
          <t>488-2023-11-30</t>
        </is>
      </c>
    </row>
    <row r="2655">
      <c r="A2655" t="n">
        <v>488</v>
      </c>
      <c r="B2655" t="inlineStr">
        <is>
          <t>Oportunidad en el cierre de actividades de los planes de mejora</t>
        </is>
      </c>
      <c r="C2655" t="inlineStr">
        <is>
          <t>Gestión de calidad</t>
        </is>
      </c>
      <c r="D2655" t="inlineStr">
        <is>
          <t>Mensual</t>
        </is>
      </c>
      <c r="E2655" t="inlineStr">
        <is>
          <t>Positivo</t>
        </is>
      </c>
      <c r="F2655" s="134" t="n">
        <v>45291</v>
      </c>
      <c r="I2655" t="inlineStr">
        <is>
          <t>488-2023-12-31</t>
        </is>
      </c>
    </row>
    <row r="2656">
      <c r="A2656" t="n">
        <v>488</v>
      </c>
      <c r="B2656" t="inlineStr">
        <is>
          <t>Oportunidad en el cierre de actividades de los planes de mejora</t>
        </is>
      </c>
      <c r="C2656" t="inlineStr">
        <is>
          <t>Gestión de calidad</t>
        </is>
      </c>
      <c r="D2656" t="inlineStr">
        <is>
          <t>Mensual</t>
        </is>
      </c>
      <c r="E2656" t="inlineStr">
        <is>
          <t>Positivo</t>
        </is>
      </c>
      <c r="F2656" s="134" t="n">
        <v>45322</v>
      </c>
      <c r="I2656" t="inlineStr">
        <is>
          <t>488-2024-01-31</t>
        </is>
      </c>
    </row>
    <row r="2657">
      <c r="A2657" t="n">
        <v>488</v>
      </c>
      <c r="B2657" t="inlineStr">
        <is>
          <t>Oportunidad en el cierre de actividades de los planes de mejora</t>
        </is>
      </c>
      <c r="C2657" t="inlineStr">
        <is>
          <t>Gestión de calidad</t>
        </is>
      </c>
      <c r="D2657" t="inlineStr">
        <is>
          <t>Mensual</t>
        </is>
      </c>
      <c r="E2657" t="inlineStr">
        <is>
          <t>Positivo</t>
        </is>
      </c>
      <c r="F2657" s="134" t="n">
        <v>45351</v>
      </c>
      <c r="I2657" t="inlineStr">
        <is>
          <t>488-2024-02-29</t>
        </is>
      </c>
    </row>
    <row r="2658">
      <c r="A2658" t="n">
        <v>488</v>
      </c>
      <c r="B2658" t="inlineStr">
        <is>
          <t>Oportunidad en el cierre de actividades de los planes de mejora</t>
        </is>
      </c>
      <c r="C2658" t="inlineStr">
        <is>
          <t>Gestión de calidad</t>
        </is>
      </c>
      <c r="D2658" t="inlineStr">
        <is>
          <t>Mensual</t>
        </is>
      </c>
      <c r="E2658" t="inlineStr">
        <is>
          <t>Positivo</t>
        </is>
      </c>
      <c r="F2658" s="134" t="n">
        <v>45382</v>
      </c>
      <c r="I2658" t="inlineStr">
        <is>
          <t>488-2024-03-31</t>
        </is>
      </c>
    </row>
    <row r="2659">
      <c r="A2659" t="n">
        <v>488</v>
      </c>
      <c r="B2659" t="inlineStr">
        <is>
          <t>Oportunidad en el cierre de actividades de los planes de mejora</t>
        </is>
      </c>
      <c r="C2659" t="inlineStr">
        <is>
          <t>Gestión de calidad</t>
        </is>
      </c>
      <c r="D2659" t="inlineStr">
        <is>
          <t>Mensual</t>
        </is>
      </c>
      <c r="E2659" t="inlineStr">
        <is>
          <t>Positivo</t>
        </is>
      </c>
      <c r="F2659" s="134" t="n">
        <v>45412</v>
      </c>
      <c r="I2659" t="inlineStr">
        <is>
          <t>488-2024-04-30</t>
        </is>
      </c>
    </row>
    <row r="2660">
      <c r="A2660" t="n">
        <v>488</v>
      </c>
      <c r="B2660" t="inlineStr">
        <is>
          <t>Oportunidad en el cierre de actividades de los planes de mejora</t>
        </is>
      </c>
      <c r="C2660" t="inlineStr">
        <is>
          <t>Gestión de calidad</t>
        </is>
      </c>
      <c r="D2660" t="inlineStr">
        <is>
          <t>Mensual</t>
        </is>
      </c>
      <c r="E2660" t="inlineStr">
        <is>
          <t>Positivo</t>
        </is>
      </c>
      <c r="F2660" s="134" t="n">
        <v>45443</v>
      </c>
      <c r="I2660" t="inlineStr">
        <is>
          <t>488-2024-05-31</t>
        </is>
      </c>
    </row>
    <row r="2661">
      <c r="A2661" t="n">
        <v>488</v>
      </c>
      <c r="B2661" t="inlineStr">
        <is>
          <t>Oportunidad en el cierre de actividades de los planes de mejora</t>
        </is>
      </c>
      <c r="C2661" t="inlineStr">
        <is>
          <t>Gestión de calidad</t>
        </is>
      </c>
      <c r="D2661" t="inlineStr">
        <is>
          <t>Mensual</t>
        </is>
      </c>
      <c r="E2661" t="inlineStr">
        <is>
          <t>Positivo</t>
        </is>
      </c>
      <c r="F2661" s="134" t="n">
        <v>45473</v>
      </c>
      <c r="I2661" t="inlineStr">
        <is>
          <t>488-2024-06-30</t>
        </is>
      </c>
    </row>
    <row r="2662">
      <c r="A2662" t="n">
        <v>488</v>
      </c>
      <c r="B2662" t="inlineStr">
        <is>
          <t>Oportunidad en el cierre de actividades de los planes de mejora</t>
        </is>
      </c>
      <c r="C2662" t="inlineStr">
        <is>
          <t>Gestión de calidad</t>
        </is>
      </c>
      <c r="D2662" t="inlineStr">
        <is>
          <t>Mensual</t>
        </is>
      </c>
      <c r="E2662" t="inlineStr">
        <is>
          <t>Positivo</t>
        </is>
      </c>
      <c r="F2662" s="134" t="n">
        <v>45504</v>
      </c>
      <c r="I2662" t="inlineStr">
        <is>
          <t>488-2024-07-31</t>
        </is>
      </c>
    </row>
    <row r="2663">
      <c r="A2663" t="n">
        <v>488</v>
      </c>
      <c r="B2663" t="inlineStr">
        <is>
          <t>Oportunidad en el cierre de actividades de los planes de mejora</t>
        </is>
      </c>
      <c r="C2663" t="inlineStr">
        <is>
          <t>Gestión de calidad</t>
        </is>
      </c>
      <c r="D2663" t="inlineStr">
        <is>
          <t>Mensual</t>
        </is>
      </c>
      <c r="E2663" t="inlineStr">
        <is>
          <t>Positivo</t>
        </is>
      </c>
      <c r="F2663" s="134" t="n">
        <v>45535</v>
      </c>
      <c r="I2663" t="inlineStr">
        <is>
          <t>488-2024-08-31</t>
        </is>
      </c>
    </row>
    <row r="2664">
      <c r="A2664" t="n">
        <v>488</v>
      </c>
      <c r="B2664" t="inlineStr">
        <is>
          <t>Oportunidad en el cierre de actividades de los planes de mejora</t>
        </is>
      </c>
      <c r="C2664" t="inlineStr">
        <is>
          <t>Gestión de calidad</t>
        </is>
      </c>
      <c r="D2664" t="inlineStr">
        <is>
          <t>Mensual</t>
        </is>
      </c>
      <c r="E2664" t="inlineStr">
        <is>
          <t>Positivo</t>
        </is>
      </c>
      <c r="F2664" s="134" t="n">
        <v>45565</v>
      </c>
      <c r="I2664" t="inlineStr">
        <is>
          <t>488-2024-09-30</t>
        </is>
      </c>
    </row>
    <row r="2665">
      <c r="A2665" t="n">
        <v>488</v>
      </c>
      <c r="B2665" t="inlineStr">
        <is>
          <t>Oportunidad en el cierre de actividades de los planes de mejora</t>
        </is>
      </c>
      <c r="C2665" t="inlineStr">
        <is>
          <t>Gestión de calidad</t>
        </is>
      </c>
      <c r="D2665" t="inlineStr">
        <is>
          <t>Mensual</t>
        </is>
      </c>
      <c r="E2665" t="inlineStr">
        <is>
          <t>Positivo</t>
        </is>
      </c>
      <c r="F2665" s="134" t="n">
        <v>45596</v>
      </c>
      <c r="G2665" t="n">
        <v>91.78082191780824</v>
      </c>
      <c r="H2665" t="n">
        <v>85</v>
      </c>
      <c r="I2665" t="inlineStr">
        <is>
          <t>488-2024-10-31</t>
        </is>
      </c>
    </row>
    <row r="2666">
      <c r="A2666" t="n">
        <v>488</v>
      </c>
      <c r="B2666" t="inlineStr">
        <is>
          <t>Oportunidad en el cierre de actividades de los planes de mejora</t>
        </is>
      </c>
      <c r="C2666" t="inlineStr">
        <is>
          <t>Gestión de calidad</t>
        </is>
      </c>
      <c r="D2666" t="inlineStr">
        <is>
          <t>Mensual</t>
        </is>
      </c>
      <c r="E2666" t="inlineStr">
        <is>
          <t>Positivo</t>
        </is>
      </c>
      <c r="F2666" s="134" t="n">
        <v>45626</v>
      </c>
      <c r="G2666" t="n">
        <v>95.78651685393258</v>
      </c>
      <c r="H2666" t="n">
        <v>85</v>
      </c>
      <c r="I2666" t="inlineStr">
        <is>
          <t>488-2024-11-30</t>
        </is>
      </c>
    </row>
    <row r="2667">
      <c r="A2667" t="n">
        <v>488</v>
      </c>
      <c r="B2667" t="inlineStr">
        <is>
          <t>Oportunidad en el cierre de actividades de los planes de mejora</t>
        </is>
      </c>
      <c r="C2667" t="inlineStr">
        <is>
          <t>Gestión de calidad</t>
        </is>
      </c>
      <c r="D2667" t="inlineStr">
        <is>
          <t>Mensual</t>
        </is>
      </c>
      <c r="E2667" t="inlineStr">
        <is>
          <t>Positivo</t>
        </is>
      </c>
      <c r="F2667" s="134" t="n">
        <v>45657</v>
      </c>
      <c r="G2667" t="n">
        <v>91.31652661064426</v>
      </c>
      <c r="H2667" t="n">
        <v>85</v>
      </c>
      <c r="I2667" t="inlineStr">
        <is>
          <t>488-2024-12-31</t>
        </is>
      </c>
    </row>
    <row r="2668">
      <c r="A2668" t="n">
        <v>488</v>
      </c>
      <c r="B2668" t="inlineStr">
        <is>
          <t>Oportunidad en el cierre de actividades de los planes de mejora</t>
        </is>
      </c>
      <c r="C2668" t="inlineStr">
        <is>
          <t>Gestión de calidad</t>
        </is>
      </c>
      <c r="D2668" t="inlineStr">
        <is>
          <t>Mensual</t>
        </is>
      </c>
      <c r="E2668" t="inlineStr">
        <is>
          <t>Positivo</t>
        </is>
      </c>
      <c r="F2668" s="134" t="n">
        <v>45688</v>
      </c>
      <c r="G2668" t="n">
        <v>78.04878048780488</v>
      </c>
      <c r="H2668" t="n">
        <v>85</v>
      </c>
      <c r="I2668" t="inlineStr">
        <is>
          <t>488-2025-01-31</t>
        </is>
      </c>
    </row>
    <row r="2669">
      <c r="A2669" t="n">
        <v>488</v>
      </c>
      <c r="B2669" t="inlineStr">
        <is>
          <t>Oportunidad en el cierre de actividades de los planes de mejora</t>
        </is>
      </c>
      <c r="C2669" t="inlineStr">
        <is>
          <t>Gestión de calidad</t>
        </is>
      </c>
      <c r="D2669" t="inlineStr">
        <is>
          <t>Mensual</t>
        </is>
      </c>
      <c r="E2669" t="inlineStr">
        <is>
          <t>Positivo</t>
        </is>
      </c>
      <c r="F2669" s="134" t="n">
        <v>45716</v>
      </c>
      <c r="G2669" t="n">
        <v>77.20588235294117</v>
      </c>
      <c r="H2669" t="n">
        <v>85</v>
      </c>
      <c r="I2669" t="inlineStr">
        <is>
          <t>488-2025-02-28</t>
        </is>
      </c>
    </row>
    <row r="2670">
      <c r="A2670" t="n">
        <v>488</v>
      </c>
      <c r="B2670" t="inlineStr">
        <is>
          <t>Oportunidad en el cierre de actividades de los planes de mejora</t>
        </is>
      </c>
      <c r="C2670" t="inlineStr">
        <is>
          <t>Gestión de calidad</t>
        </is>
      </c>
      <c r="D2670" t="inlineStr">
        <is>
          <t>Mensual</t>
        </is>
      </c>
      <c r="E2670" t="inlineStr">
        <is>
          <t>Positivo</t>
        </is>
      </c>
      <c r="F2670" s="134" t="n">
        <v>45747</v>
      </c>
      <c r="H2670" t="n">
        <v>85</v>
      </c>
      <c r="I2670" t="inlineStr">
        <is>
          <t>488-2025-03-31</t>
        </is>
      </c>
    </row>
    <row r="2671">
      <c r="A2671" t="n">
        <v>488</v>
      </c>
      <c r="B2671" t="inlineStr">
        <is>
          <t>Oportunidad en el cierre de actividades de los planes de mejora</t>
        </is>
      </c>
      <c r="C2671" t="inlineStr">
        <is>
          <t>Gestión de calidad</t>
        </is>
      </c>
      <c r="D2671" t="inlineStr">
        <is>
          <t>Mensual</t>
        </is>
      </c>
      <c r="E2671" t="inlineStr">
        <is>
          <t>Positivo</t>
        </is>
      </c>
      <c r="F2671" s="134" t="n">
        <v>45777</v>
      </c>
      <c r="G2671" t="n">
        <v>64.91</v>
      </c>
      <c r="H2671" t="n">
        <v>85</v>
      </c>
      <c r="I2671" t="inlineStr">
        <is>
          <t>488-2025-04-30</t>
        </is>
      </c>
    </row>
    <row r="2672">
      <c r="A2672" t="n">
        <v>488</v>
      </c>
      <c r="B2672" t="inlineStr">
        <is>
          <t>Oportunidad en el cierre de actividades de los planes de mejora</t>
        </is>
      </c>
      <c r="C2672" t="inlineStr">
        <is>
          <t>Gestión de calidad</t>
        </is>
      </c>
      <c r="D2672" t="inlineStr">
        <is>
          <t>Mensual</t>
        </is>
      </c>
      <c r="E2672" t="inlineStr">
        <is>
          <t>Positivo</t>
        </is>
      </c>
      <c r="F2672" s="134" t="n">
        <v>45808</v>
      </c>
      <c r="G2672" t="n">
        <v>67.86</v>
      </c>
      <c r="H2672" t="n">
        <v>85</v>
      </c>
      <c r="I2672" t="inlineStr">
        <is>
          <t>488-2025-05-31</t>
        </is>
      </c>
    </row>
    <row r="2673">
      <c r="A2673" t="n">
        <v>488</v>
      </c>
      <c r="B2673" t="inlineStr">
        <is>
          <t>Oportunidad en el cierre de actividades de los planes de mejora</t>
        </is>
      </c>
      <c r="C2673" t="inlineStr">
        <is>
          <t>Gestión de calidad</t>
        </is>
      </c>
      <c r="D2673" t="inlineStr">
        <is>
          <t>Mensual</t>
        </is>
      </c>
      <c r="E2673" t="inlineStr">
        <is>
          <t>Positivo</t>
        </is>
      </c>
      <c r="F2673" s="134" t="n">
        <v>45838</v>
      </c>
      <c r="G2673" t="n">
        <v>72.41</v>
      </c>
      <c r="H2673" t="n">
        <v>85</v>
      </c>
      <c r="I2673" t="inlineStr">
        <is>
          <t>488-2025-06-30</t>
        </is>
      </c>
    </row>
    <row r="2674">
      <c r="A2674" t="n">
        <v>488</v>
      </c>
      <c r="B2674" t="inlineStr">
        <is>
          <t>Oportunidad en el cierre de actividades de los planes de mejora</t>
        </is>
      </c>
      <c r="C2674" t="inlineStr">
        <is>
          <t>Gestión de calidad</t>
        </is>
      </c>
      <c r="D2674" t="inlineStr">
        <is>
          <t>Mensual</t>
        </is>
      </c>
      <c r="E2674" t="inlineStr">
        <is>
          <t>Positivo</t>
        </is>
      </c>
      <c r="F2674" s="134" t="n">
        <v>45869</v>
      </c>
      <c r="G2674" t="n">
        <v>83.54000000000001</v>
      </c>
      <c r="H2674" t="n">
        <v>85</v>
      </c>
      <c r="I2674" t="inlineStr">
        <is>
          <t>488-2025-07-31</t>
        </is>
      </c>
    </row>
    <row r="2675">
      <c r="A2675" t="n">
        <v>488</v>
      </c>
      <c r="B2675" t="inlineStr">
        <is>
          <t>Oportunidad en el cierre de actividades de los planes de mejora</t>
        </is>
      </c>
      <c r="C2675" t="inlineStr">
        <is>
          <t>Gestión de calidad</t>
        </is>
      </c>
      <c r="D2675" t="inlineStr">
        <is>
          <t>Mensual</t>
        </is>
      </c>
      <c r="E2675" t="inlineStr">
        <is>
          <t>Positivo</t>
        </is>
      </c>
      <c r="F2675" s="134" t="n">
        <v>45900</v>
      </c>
      <c r="G2675" t="n">
        <v>81.01000000000001</v>
      </c>
      <c r="H2675" t="n">
        <v>85</v>
      </c>
      <c r="I2675" t="inlineStr">
        <is>
          <t>488-2025-08-31</t>
        </is>
      </c>
    </row>
    <row r="2676">
      <c r="A2676" t="n">
        <v>488</v>
      </c>
      <c r="B2676" t="inlineStr">
        <is>
          <t>Oportunidad en el cierre de actividades de los planes de mejora</t>
        </is>
      </c>
      <c r="C2676" t="inlineStr">
        <is>
          <t>Gestión de calidad</t>
        </is>
      </c>
      <c r="D2676" t="inlineStr">
        <is>
          <t>Mensual</t>
        </is>
      </c>
      <c r="E2676" t="inlineStr">
        <is>
          <t>Positivo</t>
        </is>
      </c>
      <c r="F2676" s="134" t="n">
        <v>45930</v>
      </c>
      <c r="G2676" t="n">
        <v>86.89</v>
      </c>
      <c r="H2676" t="n">
        <v>85</v>
      </c>
      <c r="I2676" t="inlineStr">
        <is>
          <t>488-2025-09-30</t>
        </is>
      </c>
    </row>
    <row r="2677">
      <c r="A2677" t="n">
        <v>488</v>
      </c>
      <c r="B2677" t="inlineStr">
        <is>
          <t>Oportunidad en el cierre de actividades de los planes de mejora</t>
        </is>
      </c>
      <c r="C2677" t="inlineStr">
        <is>
          <t>Gestión de calidad</t>
        </is>
      </c>
      <c r="D2677" t="inlineStr">
        <is>
          <t>Mensual</t>
        </is>
      </c>
      <c r="E2677" t="inlineStr">
        <is>
          <t>Positivo</t>
        </is>
      </c>
      <c r="F2677" s="134" t="n">
        <v>45961</v>
      </c>
      <c r="G2677" t="n">
        <v>85.59</v>
      </c>
      <c r="H2677" t="n">
        <v>85</v>
      </c>
      <c r="I2677" t="inlineStr">
        <is>
          <t>488-2025-10-31</t>
        </is>
      </c>
    </row>
    <row r="2678">
      <c r="A2678" t="n">
        <v>488</v>
      </c>
      <c r="B2678" t="inlineStr">
        <is>
          <t>Oportunidad en el cierre de actividades de los planes de mejora</t>
        </is>
      </c>
      <c r="C2678" t="inlineStr">
        <is>
          <t>Gestión de calidad</t>
        </is>
      </c>
      <c r="D2678" t="inlineStr">
        <is>
          <t>Mensual</t>
        </is>
      </c>
      <c r="E2678" t="inlineStr">
        <is>
          <t>Positivo</t>
        </is>
      </c>
      <c r="F2678" s="134" t="n">
        <v>45991</v>
      </c>
      <c r="G2678" t="n">
        <v>75</v>
      </c>
      <c r="H2678" t="n">
        <v>85</v>
      </c>
      <c r="I2678" t="inlineStr">
        <is>
          <t>488-2025-11-30</t>
        </is>
      </c>
    </row>
    <row r="2679">
      <c r="A2679" t="n">
        <v>488</v>
      </c>
      <c r="B2679" t="inlineStr">
        <is>
          <t>Oportunidad en el cierre de actividades de los planes de mejora</t>
        </is>
      </c>
      <c r="C2679" t="inlineStr">
        <is>
          <t>Gestión de calidad</t>
        </is>
      </c>
      <c r="D2679" t="inlineStr">
        <is>
          <t>Mensual</t>
        </is>
      </c>
      <c r="E2679" t="inlineStr">
        <is>
          <t>Positivo</t>
        </is>
      </c>
      <c r="F2679" s="134" t="n">
        <v>46022</v>
      </c>
      <c r="G2679" t="n">
        <v>76.73999999999999</v>
      </c>
      <c r="H2679" t="n">
        <v>85</v>
      </c>
      <c r="I2679" t="inlineStr">
        <is>
          <t>488-2025-12-31</t>
        </is>
      </c>
    </row>
    <row r="2680">
      <c r="A2680" t="n">
        <v>488</v>
      </c>
      <c r="B2680" t="inlineStr">
        <is>
          <t>Oportunidad en el cierre de actividades de los planes de mejora</t>
        </is>
      </c>
      <c r="C2680" t="inlineStr">
        <is>
          <t>Gestión de calidad</t>
        </is>
      </c>
      <c r="D2680" t="inlineStr">
        <is>
          <t>Mensual</t>
        </is>
      </c>
      <c r="E2680" t="inlineStr">
        <is>
          <t>Positivo</t>
        </is>
      </c>
      <c r="F2680" s="134" t="n">
        <v>46053</v>
      </c>
      <c r="G2680" t="n">
        <v>72.16</v>
      </c>
      <c r="I2680" t="inlineStr">
        <is>
          <t>488-2026-01-31</t>
        </is>
      </c>
    </row>
    <row r="2681">
      <c r="A2681" t="n">
        <v>488</v>
      </c>
      <c r="B2681" t="inlineStr">
        <is>
          <t>Oportunidad en el cierre de actividades de los planes de mejora</t>
        </is>
      </c>
      <c r="C2681" t="inlineStr">
        <is>
          <t>Gestión de calidad</t>
        </is>
      </c>
      <c r="D2681" t="inlineStr">
        <is>
          <t>Mensual</t>
        </is>
      </c>
      <c r="E2681" t="inlineStr">
        <is>
          <t>Positivo</t>
        </is>
      </c>
      <c r="F2681" s="134" t="n">
        <v>46081</v>
      </c>
      <c r="I2681" t="inlineStr">
        <is>
          <t>488-2026-02-28</t>
        </is>
      </c>
    </row>
    <row r="2682">
      <c r="A2682" t="n">
        <v>490</v>
      </c>
      <c r="B2682" t="inlineStr">
        <is>
          <t>Nivel de Satisfacción Servicios Prestados - Planeación Estratégica</t>
        </is>
      </c>
      <c r="C2682" t="inlineStr">
        <is>
          <t>Planeación Estratégica</t>
        </is>
      </c>
      <c r="D2682" t="inlineStr">
        <is>
          <t>Anual</t>
        </is>
      </c>
      <c r="E2682" t="inlineStr">
        <is>
          <t>Positivo</t>
        </is>
      </c>
      <c r="F2682" s="134" t="n">
        <v>45657</v>
      </c>
      <c r="G2682" t="n">
        <v>88</v>
      </c>
      <c r="H2682" t="n">
        <v>80</v>
      </c>
      <c r="I2682" t="inlineStr">
        <is>
          <t>490-2024-12-31</t>
        </is>
      </c>
    </row>
    <row r="2683">
      <c r="A2683" t="n">
        <v>490</v>
      </c>
      <c r="B2683" t="inlineStr">
        <is>
          <t>Nivel de Satisfacción Servicios Prestados - Planeación Estratégica</t>
        </is>
      </c>
      <c r="C2683" t="inlineStr">
        <is>
          <t>Planeación Estratégica</t>
        </is>
      </c>
      <c r="D2683" t="inlineStr">
        <is>
          <t>Anual</t>
        </is>
      </c>
      <c r="E2683" t="inlineStr">
        <is>
          <t>Positivo</t>
        </is>
      </c>
      <c r="F2683" s="134" t="n">
        <v>46022</v>
      </c>
      <c r="G2683" t="n">
        <v>100</v>
      </c>
      <c r="H2683" t="n">
        <v>80</v>
      </c>
      <c r="I2683" t="inlineStr">
        <is>
          <t>490-2025-12-31</t>
        </is>
      </c>
    </row>
    <row r="2684">
      <c r="A2684" t="n">
        <v>491</v>
      </c>
      <c r="B2684" t="inlineStr">
        <is>
          <t>Nivel de Satisfacción Servicios Prestados - Gestión de proyectos</t>
        </is>
      </c>
      <c r="C2684" t="inlineStr">
        <is>
          <t>Gestión de Proyectos</t>
        </is>
      </c>
      <c r="D2684" t="inlineStr">
        <is>
          <t>Anual</t>
        </is>
      </c>
      <c r="E2684" t="inlineStr">
        <is>
          <t>Positivo</t>
        </is>
      </c>
      <c r="F2684" s="134" t="n">
        <v>45657</v>
      </c>
      <c r="G2684" t="n">
        <v>88</v>
      </c>
      <c r="H2684" t="n">
        <v>80</v>
      </c>
      <c r="I2684" t="inlineStr">
        <is>
          <t>491-2024-12-31</t>
        </is>
      </c>
    </row>
    <row r="2685">
      <c r="A2685" t="n">
        <v>491</v>
      </c>
      <c r="B2685" t="inlineStr">
        <is>
          <t>Nivel de Satisfacción Servicios Prestados - Gestión de proyectos</t>
        </is>
      </c>
      <c r="C2685" t="inlineStr">
        <is>
          <t>Gestión de Proyectos</t>
        </is>
      </c>
      <c r="D2685" t="inlineStr">
        <is>
          <t>Anual</t>
        </is>
      </c>
      <c r="E2685" t="inlineStr">
        <is>
          <t>Positivo</t>
        </is>
      </c>
      <c r="F2685" s="134" t="n">
        <v>46022</v>
      </c>
      <c r="G2685" t="n">
        <v>100</v>
      </c>
      <c r="H2685" t="n">
        <v>80</v>
      </c>
      <c r="I2685" t="inlineStr">
        <is>
          <t>491-2025-12-31</t>
        </is>
      </c>
    </row>
    <row r="2686">
      <c r="A2686" t="n">
        <v>492</v>
      </c>
      <c r="B2686" t="inlineStr">
        <is>
          <t>Nivel de Satisfacción Servicios Prestados - Desempeño Institucional</t>
        </is>
      </c>
      <c r="C2686" t="inlineStr">
        <is>
          <t>Desempeño Institucional</t>
        </is>
      </c>
      <c r="D2686" t="inlineStr">
        <is>
          <t>Anual</t>
        </is>
      </c>
      <c r="E2686" t="inlineStr">
        <is>
          <t>Positivo</t>
        </is>
      </c>
      <c r="F2686" s="134" t="n">
        <v>45657</v>
      </c>
      <c r="G2686" t="n">
        <v>83</v>
      </c>
      <c r="H2686" t="n">
        <v>80</v>
      </c>
      <c r="I2686" t="inlineStr">
        <is>
          <t>492-2024-12-31</t>
        </is>
      </c>
    </row>
    <row r="2687">
      <c r="A2687" t="n">
        <v>492</v>
      </c>
      <c r="B2687" t="inlineStr">
        <is>
          <t>Nivel de Satisfacción Servicios Prestados - Desempeño Institucional</t>
        </is>
      </c>
      <c r="C2687" t="inlineStr">
        <is>
          <t>Desempeño Institucional</t>
        </is>
      </c>
      <c r="D2687" t="inlineStr">
        <is>
          <t>Anual</t>
        </is>
      </c>
      <c r="E2687" t="inlineStr">
        <is>
          <t>Positivo</t>
        </is>
      </c>
      <c r="F2687" s="134" t="n">
        <v>46022</v>
      </c>
      <c r="G2687" t="n">
        <v>95</v>
      </c>
      <c r="H2687" t="n">
        <v>80</v>
      </c>
      <c r="I2687" t="inlineStr">
        <is>
          <t>492-2025-12-31</t>
        </is>
      </c>
    </row>
    <row r="2688">
      <c r="A2688" t="n">
        <v>493</v>
      </c>
      <c r="B2688" t="inlineStr">
        <is>
          <t>Nivel de Satisfacción Servicios Prestados - Gestión Jurídica Y Normativa</t>
        </is>
      </c>
      <c r="C2688" t="inlineStr">
        <is>
          <t>GESTIÓN JURÍDICA Y NORMATIVA</t>
        </is>
      </c>
      <c r="D2688" t="inlineStr">
        <is>
          <t>Anual</t>
        </is>
      </c>
      <c r="E2688" t="inlineStr">
        <is>
          <t>Positivo</t>
        </is>
      </c>
      <c r="F2688" s="134" t="n">
        <v>45657</v>
      </c>
      <c r="G2688" t="n">
        <v>81</v>
      </c>
      <c r="H2688" t="n">
        <v>80</v>
      </c>
      <c r="I2688" t="inlineStr">
        <is>
          <t>493-2024-12-31</t>
        </is>
      </c>
    </row>
    <row r="2689">
      <c r="A2689" t="n">
        <v>493</v>
      </c>
      <c r="B2689" t="inlineStr">
        <is>
          <t>Nivel de Satisfacción Servicios Prestados - Gestión Jurídica Y Normativa</t>
        </is>
      </c>
      <c r="C2689" t="inlineStr">
        <is>
          <t>GESTIÓN JURÍDICA Y NORMATIVA</t>
        </is>
      </c>
      <c r="D2689" t="inlineStr">
        <is>
          <t>Anual</t>
        </is>
      </c>
      <c r="E2689" t="inlineStr">
        <is>
          <t>Positivo</t>
        </is>
      </c>
      <c r="F2689" s="134" t="n">
        <v>46022</v>
      </c>
      <c r="G2689" t="n">
        <v>77</v>
      </c>
      <c r="H2689" t="n">
        <v>80</v>
      </c>
      <c r="I2689" t="inlineStr">
        <is>
          <t>493-2025-12-31</t>
        </is>
      </c>
    </row>
    <row r="2690">
      <c r="A2690" t="n">
        <v>494</v>
      </c>
      <c r="B2690" t="inlineStr">
        <is>
          <t>Nivel de Satisfacción Servicios Prestados - Administración De Servicios Generales</t>
        </is>
      </c>
      <c r="C2690" t="inlineStr">
        <is>
          <t>Administración de Servicios Generales</t>
        </is>
      </c>
      <c r="D2690" t="inlineStr">
        <is>
          <t>Anual</t>
        </is>
      </c>
      <c r="E2690" t="inlineStr">
        <is>
          <t>Positivo</t>
        </is>
      </c>
      <c r="F2690" s="134" t="n">
        <v>45657</v>
      </c>
      <c r="G2690" t="n">
        <v>89</v>
      </c>
      <c r="H2690" t="n">
        <v>80</v>
      </c>
      <c r="I2690" t="inlineStr">
        <is>
          <t>494-2024-12-31</t>
        </is>
      </c>
    </row>
    <row r="2691">
      <c r="A2691" t="n">
        <v>494</v>
      </c>
      <c r="B2691" t="inlineStr">
        <is>
          <t>Nivel de Satisfacción Servicios Prestados - Administración De Servicios Generales</t>
        </is>
      </c>
      <c r="C2691" t="inlineStr">
        <is>
          <t>Administración de Servicios Generales</t>
        </is>
      </c>
      <c r="D2691" t="inlineStr">
        <is>
          <t>Anual</t>
        </is>
      </c>
      <c r="E2691" t="inlineStr">
        <is>
          <t>Positivo</t>
        </is>
      </c>
      <c r="F2691" s="134" t="n">
        <v>46022</v>
      </c>
      <c r="G2691" t="n">
        <v>93</v>
      </c>
      <c r="H2691" t="n">
        <v>80</v>
      </c>
      <c r="I2691" t="inlineStr">
        <is>
          <t>494-2025-12-31</t>
        </is>
      </c>
    </row>
    <row r="2692">
      <c r="A2692" t="n">
        <v>495</v>
      </c>
      <c r="B2692" t="inlineStr">
        <is>
          <t>Nivel de Satisfacción Servicios Prestados - Contabilidad</t>
        </is>
      </c>
      <c r="C2692" t="inlineStr">
        <is>
          <t>Contabilidad</t>
        </is>
      </c>
      <c r="D2692" t="inlineStr">
        <is>
          <t>Anual</t>
        </is>
      </c>
      <c r="E2692" t="inlineStr">
        <is>
          <t>Positivo</t>
        </is>
      </c>
      <c r="F2692" s="134" t="n">
        <v>45657</v>
      </c>
      <c r="G2692" t="n">
        <v>92</v>
      </c>
      <c r="H2692" t="n">
        <v>80</v>
      </c>
      <c r="I2692" t="inlineStr">
        <is>
          <t>495-2024-12-31</t>
        </is>
      </c>
    </row>
    <row r="2693">
      <c r="A2693" t="n">
        <v>495</v>
      </c>
      <c r="B2693" t="inlineStr">
        <is>
          <t>Nivel de Satisfacción Servicios Prestados - Contabilidad</t>
        </is>
      </c>
      <c r="C2693" t="inlineStr">
        <is>
          <t>Contabilidad</t>
        </is>
      </c>
      <c r="D2693" t="inlineStr">
        <is>
          <t>Anual</t>
        </is>
      </c>
      <c r="E2693" t="inlineStr">
        <is>
          <t>Positivo</t>
        </is>
      </c>
      <c r="F2693" s="134" t="n">
        <v>46022</v>
      </c>
      <c r="G2693" t="n">
        <v>63</v>
      </c>
      <c r="H2693" t="n">
        <v>80</v>
      </c>
      <c r="I2693" t="inlineStr">
        <is>
          <t>495-2025-12-31</t>
        </is>
      </c>
    </row>
    <row r="2694">
      <c r="A2694" t="n">
        <v>496</v>
      </c>
      <c r="B2694" t="inlineStr">
        <is>
          <t>Nivel de Satisfacción Servicios Prestados - Planeación Financiera</t>
        </is>
      </c>
      <c r="C2694" t="inlineStr">
        <is>
          <t>Planeación Financiera</t>
        </is>
      </c>
      <c r="D2694" t="inlineStr">
        <is>
          <t>Anual</t>
        </is>
      </c>
      <c r="E2694" t="inlineStr">
        <is>
          <t>Positivo</t>
        </is>
      </c>
      <c r="F2694" s="134" t="n">
        <v>45657</v>
      </c>
      <c r="G2694" t="n">
        <v>88</v>
      </c>
      <c r="H2694" t="n">
        <v>80</v>
      </c>
      <c r="I2694" t="inlineStr">
        <is>
          <t>496-2024-12-31</t>
        </is>
      </c>
    </row>
    <row r="2695">
      <c r="A2695" t="n">
        <v>496</v>
      </c>
      <c r="B2695" t="inlineStr">
        <is>
          <t>Nivel de Satisfacción Servicios Prestados - Planeación Financiera</t>
        </is>
      </c>
      <c r="C2695" t="inlineStr">
        <is>
          <t>Planeación Financiera</t>
        </is>
      </c>
      <c r="D2695" t="inlineStr">
        <is>
          <t>Anual</t>
        </is>
      </c>
      <c r="E2695" t="inlineStr">
        <is>
          <t>Positivo</t>
        </is>
      </c>
      <c r="F2695" s="134" t="n">
        <v>46022</v>
      </c>
      <c r="G2695" t="n">
        <v>100</v>
      </c>
      <c r="H2695" t="n">
        <v>80</v>
      </c>
      <c r="I2695" t="inlineStr">
        <is>
          <t>496-2025-12-31</t>
        </is>
      </c>
    </row>
    <row r="2696">
      <c r="A2696" t="n">
        <v>497</v>
      </c>
      <c r="B2696" t="inlineStr">
        <is>
          <t>Nivel de Satisfacción Servicios Prestados - Tesorería</t>
        </is>
      </c>
      <c r="C2696" t="inlineStr">
        <is>
          <t>Tesorería</t>
        </is>
      </c>
      <c r="D2696" t="inlineStr">
        <is>
          <t>Anual</t>
        </is>
      </c>
      <c r="E2696" t="inlineStr">
        <is>
          <t>Positivo</t>
        </is>
      </c>
      <c r="F2696" s="134" t="n">
        <v>45657</v>
      </c>
      <c r="G2696" t="n">
        <v>83</v>
      </c>
      <c r="H2696" t="n">
        <v>80</v>
      </c>
      <c r="I2696" t="inlineStr">
        <is>
          <t>497-2024-12-31</t>
        </is>
      </c>
    </row>
    <row r="2697">
      <c r="A2697" t="n">
        <v>498</v>
      </c>
      <c r="B2697" t="inlineStr">
        <is>
          <t>Nivel de Satisfacción Servicios Prestados - Centro de Medios Audiovisuales</t>
        </is>
      </c>
      <c r="C2697" t="inlineStr">
        <is>
          <t>Centro de Medios Audiovisuales</t>
        </is>
      </c>
      <c r="D2697" t="inlineStr">
        <is>
          <t>Anual</t>
        </is>
      </c>
      <c r="E2697" t="inlineStr">
        <is>
          <t>Positivo</t>
        </is>
      </c>
      <c r="F2697" s="134" t="n">
        <v>45657</v>
      </c>
      <c r="G2697" t="n">
        <v>92</v>
      </c>
      <c r="H2697" t="n">
        <v>80</v>
      </c>
      <c r="I2697" t="inlineStr">
        <is>
          <t>498-2024-12-31</t>
        </is>
      </c>
    </row>
    <row r="2698">
      <c r="A2698" t="n">
        <v>498</v>
      </c>
      <c r="B2698" t="inlineStr">
        <is>
          <t>Nivel de Satisfacción Servicios Prestados - Centro de Medios Audiovisuales</t>
        </is>
      </c>
      <c r="C2698" t="inlineStr">
        <is>
          <t>Centro de Medios Audiovisuales</t>
        </is>
      </c>
      <c r="D2698" t="inlineStr">
        <is>
          <t>Anual</t>
        </is>
      </c>
      <c r="E2698" t="inlineStr">
        <is>
          <t>Positivo</t>
        </is>
      </c>
      <c r="F2698" s="134" t="n">
        <v>46022</v>
      </c>
      <c r="G2698" t="n">
        <v>95</v>
      </c>
      <c r="H2698" t="n">
        <v>80</v>
      </c>
      <c r="I2698" t="inlineStr">
        <is>
          <t>498-2025-12-31</t>
        </is>
      </c>
    </row>
    <row r="2699">
      <c r="A2699" t="n">
        <v>499</v>
      </c>
      <c r="B2699" t="inlineStr">
        <is>
          <t>Nivel de Satisfacción Servicios Prestados - Datos y analítica</t>
        </is>
      </c>
      <c r="C2699" t="inlineStr">
        <is>
          <t>DATOS Y ANALÍTICA</t>
        </is>
      </c>
      <c r="D2699" t="inlineStr">
        <is>
          <t>Anual</t>
        </is>
      </c>
      <c r="E2699" t="inlineStr">
        <is>
          <t>Positivo</t>
        </is>
      </c>
      <c r="F2699" s="134" t="n">
        <v>45657</v>
      </c>
      <c r="G2699" t="n">
        <v>87</v>
      </c>
      <c r="H2699" t="n">
        <v>80</v>
      </c>
      <c r="I2699" t="inlineStr">
        <is>
          <t>499-2024-12-31</t>
        </is>
      </c>
    </row>
    <row r="2700">
      <c r="A2700" t="n">
        <v>499</v>
      </c>
      <c r="B2700" t="inlineStr">
        <is>
          <t>Nivel de Satisfacción Servicios Prestados - Datos y analítica</t>
        </is>
      </c>
      <c r="C2700" t="inlineStr">
        <is>
          <t>DATOS Y ANALÍTICA</t>
        </is>
      </c>
      <c r="D2700" t="inlineStr">
        <is>
          <t>Anual</t>
        </is>
      </c>
      <c r="E2700" t="inlineStr">
        <is>
          <t>Positivo</t>
        </is>
      </c>
      <c r="F2700" s="134" t="n">
        <v>46022</v>
      </c>
      <c r="H2700" t="n">
        <v>80</v>
      </c>
      <c r="I2700" t="inlineStr">
        <is>
          <t>499-2025-12-31</t>
        </is>
      </c>
    </row>
    <row r="2701">
      <c r="A2701" t="n">
        <v>500</v>
      </c>
      <c r="B2701" t="inlineStr">
        <is>
          <t>Nivel de Satisfacción Servicios Prestados -Servicio de Salud</t>
        </is>
      </c>
      <c r="C2701" t="inlineStr">
        <is>
          <t>Servicio de Salud</t>
        </is>
      </c>
      <c r="D2701" t="inlineStr">
        <is>
          <t>Anual</t>
        </is>
      </c>
      <c r="E2701" t="inlineStr">
        <is>
          <t>Positivo</t>
        </is>
      </c>
      <c r="F2701" s="134" t="n">
        <v>45657</v>
      </c>
      <c r="G2701" t="n">
        <v>89</v>
      </c>
      <c r="H2701" t="n">
        <v>80</v>
      </c>
      <c r="I2701" t="inlineStr">
        <is>
          <t>500-2024-12-31</t>
        </is>
      </c>
    </row>
    <row r="2702">
      <c r="A2702" t="n">
        <v>500</v>
      </c>
      <c r="B2702" t="inlineStr">
        <is>
          <t>Nivel de Satisfacción Servicios Prestados -Servicio de Salud</t>
        </is>
      </c>
      <c r="C2702" t="inlineStr">
        <is>
          <t>Servicio de Salud</t>
        </is>
      </c>
      <c r="D2702" t="inlineStr">
        <is>
          <t>Anual</t>
        </is>
      </c>
      <c r="E2702" t="inlineStr">
        <is>
          <t>Positivo</t>
        </is>
      </c>
      <c r="F2702" s="134" t="n">
        <v>46022</v>
      </c>
      <c r="G2702" t="n">
        <v>100</v>
      </c>
      <c r="H2702" t="n">
        <v>80</v>
      </c>
      <c r="I2702" t="inlineStr">
        <is>
          <t>500-2025-12-31</t>
        </is>
      </c>
    </row>
    <row r="2703">
      <c r="A2703" t="n">
        <v>501</v>
      </c>
      <c r="B2703" t="inlineStr">
        <is>
          <t>Nivel de Satisfacción Servicios Prestados -Gestión, evaluación e innovación curricular</t>
        </is>
      </c>
      <c r="C2703" t="inlineStr">
        <is>
          <t>Gestión, Evaluación e Innovación Curricular</t>
        </is>
      </c>
      <c r="D2703" t="inlineStr">
        <is>
          <t>Anual</t>
        </is>
      </c>
      <c r="E2703" t="inlineStr">
        <is>
          <t>Positivo</t>
        </is>
      </c>
      <c r="F2703" s="134" t="n">
        <v>45657</v>
      </c>
      <c r="G2703" t="n">
        <v>88</v>
      </c>
      <c r="H2703" t="n">
        <v>80</v>
      </c>
      <c r="I2703" t="inlineStr">
        <is>
          <t>501-2024-12-31</t>
        </is>
      </c>
    </row>
    <row r="2704">
      <c r="A2704" t="n">
        <v>501</v>
      </c>
      <c r="B2704" t="inlineStr">
        <is>
          <t>Nivel de Satisfacción Servicios Prestados -Gestión, evaluación e innovación curricular</t>
        </is>
      </c>
      <c r="C2704" t="inlineStr">
        <is>
          <t>Gestión, Evaluación e Innovación Curricular</t>
        </is>
      </c>
      <c r="D2704" t="inlineStr">
        <is>
          <t>Anual</t>
        </is>
      </c>
      <c r="E2704" t="inlineStr">
        <is>
          <t>Positivo</t>
        </is>
      </c>
      <c r="F2704" s="134" t="n">
        <v>46022</v>
      </c>
      <c r="G2704" t="n">
        <v>100</v>
      </c>
      <c r="H2704" t="n">
        <v>80</v>
      </c>
      <c r="I2704" t="inlineStr">
        <is>
          <t>501-2025-12-31</t>
        </is>
      </c>
    </row>
    <row r="2705">
      <c r="A2705" t="n">
        <v>502</v>
      </c>
      <c r="B2705" t="inlineStr">
        <is>
          <t>Nivel de Satisfacción Servicios Prestados -Formación para la investigación, creación e innovación</t>
        </is>
      </c>
      <c r="C2705" t="inlineStr">
        <is>
          <t>Formación para la investigación, creación e innovación</t>
        </is>
      </c>
      <c r="D2705" t="inlineStr">
        <is>
          <t>Anual</t>
        </is>
      </c>
      <c r="E2705" t="inlineStr">
        <is>
          <t>Positivo</t>
        </is>
      </c>
      <c r="F2705" s="134" t="n">
        <v>45657</v>
      </c>
      <c r="G2705" t="n">
        <v>90</v>
      </c>
      <c r="H2705" t="n">
        <v>80</v>
      </c>
      <c r="I2705" t="inlineStr">
        <is>
          <t>502-2024-12-31</t>
        </is>
      </c>
    </row>
    <row r="2706">
      <c r="A2706" t="n">
        <v>502</v>
      </c>
      <c r="B2706" t="inlineStr">
        <is>
          <t>Nivel de Satisfacción Servicios Prestados -Formación para la investigación, creación e innovación</t>
        </is>
      </c>
      <c r="C2706" t="inlineStr">
        <is>
          <t>Formación para la investigación, creación e innovación</t>
        </is>
      </c>
      <c r="D2706" t="inlineStr">
        <is>
          <t>Anual</t>
        </is>
      </c>
      <c r="E2706" t="inlineStr">
        <is>
          <t>Positivo</t>
        </is>
      </c>
      <c r="F2706" s="134" t="n">
        <v>46022</v>
      </c>
      <c r="G2706" t="n">
        <v>97</v>
      </c>
      <c r="H2706" t="n">
        <v>80</v>
      </c>
      <c r="I2706" t="inlineStr">
        <is>
          <t>502-2025-12-31</t>
        </is>
      </c>
    </row>
    <row r="2707">
      <c r="A2707" t="n">
        <v>503</v>
      </c>
      <c r="B2707" t="inlineStr">
        <is>
          <t>Nivel de Satisfacción Servicios Prestados -Gestión de Unidades Académicas</t>
        </is>
      </c>
      <c r="C2707" t="inlineStr">
        <is>
          <t>Gestión de Unidades Académicas</t>
        </is>
      </c>
      <c r="D2707" t="inlineStr">
        <is>
          <t>Anual</t>
        </is>
      </c>
      <c r="E2707" t="inlineStr">
        <is>
          <t>Positivo</t>
        </is>
      </c>
      <c r="F2707" s="134" t="n">
        <v>45657</v>
      </c>
      <c r="G2707" t="n">
        <v>86</v>
      </c>
      <c r="H2707" t="n">
        <v>80</v>
      </c>
      <c r="I2707" t="inlineStr">
        <is>
          <t>503-2024-12-31</t>
        </is>
      </c>
    </row>
    <row r="2708">
      <c r="A2708" t="n">
        <v>503</v>
      </c>
      <c r="B2708" t="inlineStr">
        <is>
          <t>Nivel de Satisfacción Servicios Prestados -Gestión de Unidades Académicas</t>
        </is>
      </c>
      <c r="C2708" t="inlineStr">
        <is>
          <t>Gestión de Unidades Académicas</t>
        </is>
      </c>
      <c r="D2708" t="inlineStr">
        <is>
          <t>Anual</t>
        </is>
      </c>
      <c r="E2708" t="inlineStr">
        <is>
          <t>Positivo</t>
        </is>
      </c>
      <c r="F2708" s="134" t="n">
        <v>46022</v>
      </c>
      <c r="G2708" t="n">
        <v>94</v>
      </c>
      <c r="H2708" t="n">
        <v>80</v>
      </c>
      <c r="I2708" t="inlineStr">
        <is>
          <t>503-2025-12-31</t>
        </is>
      </c>
    </row>
    <row r="2709">
      <c r="A2709" t="n">
        <v>504</v>
      </c>
      <c r="B2709" t="inlineStr">
        <is>
          <t>Nivel de Satisfacción Servicios Prestados - LEI</t>
        </is>
      </c>
      <c r="C2709" t="inlineStr">
        <is>
          <t>LEI</t>
        </is>
      </c>
      <c r="D2709" t="inlineStr">
        <is>
          <t>Anual</t>
        </is>
      </c>
      <c r="E2709" t="inlineStr">
        <is>
          <t>Positivo</t>
        </is>
      </c>
      <c r="F2709" s="134" t="n">
        <v>45657</v>
      </c>
      <c r="G2709" t="n">
        <v>88</v>
      </c>
      <c r="H2709" t="n">
        <v>80</v>
      </c>
      <c r="I2709" t="inlineStr">
        <is>
          <t>504-2024-12-31</t>
        </is>
      </c>
    </row>
    <row r="2710">
      <c r="A2710" t="n">
        <v>504</v>
      </c>
      <c r="B2710" t="inlineStr">
        <is>
          <t>Nivel de Satisfacción Servicios Prestados - LEI</t>
        </is>
      </c>
      <c r="C2710" t="inlineStr">
        <is>
          <t>LEI</t>
        </is>
      </c>
      <c r="D2710" t="inlineStr">
        <is>
          <t>Anual</t>
        </is>
      </c>
      <c r="E2710" t="inlineStr">
        <is>
          <t>Positivo</t>
        </is>
      </c>
      <c r="F2710" s="134" t="n">
        <v>46022</v>
      </c>
      <c r="G2710" t="n">
        <v>88</v>
      </c>
      <c r="H2710" t="n">
        <v>80</v>
      </c>
      <c r="I2710" t="inlineStr">
        <is>
          <t>504-2025-12-31</t>
        </is>
      </c>
    </row>
    <row r="2711">
      <c r="A2711" t="n">
        <v>505</v>
      </c>
      <c r="B2711" t="inlineStr">
        <is>
          <t>Nivel de Satisfacción Servicios Prestados - Mercadeo de programas académicos</t>
        </is>
      </c>
      <c r="C2711" t="inlineStr">
        <is>
          <t>Mercadeo de programas académicos</t>
        </is>
      </c>
      <c r="D2711" t="inlineStr">
        <is>
          <t>Anual</t>
        </is>
      </c>
      <c r="E2711" t="inlineStr">
        <is>
          <t>Positivo</t>
        </is>
      </c>
      <c r="F2711" s="134" t="n">
        <v>45657</v>
      </c>
      <c r="G2711" t="n">
        <v>85</v>
      </c>
      <c r="H2711" t="n">
        <v>80</v>
      </c>
      <c r="I2711" t="inlineStr">
        <is>
          <t>505-2024-12-31</t>
        </is>
      </c>
    </row>
    <row r="2712">
      <c r="A2712" t="n">
        <v>505</v>
      </c>
      <c r="B2712" t="inlineStr">
        <is>
          <t>Nivel de Satisfacción Servicios Prestados - Mercadeo de programas académicos</t>
        </is>
      </c>
      <c r="C2712" t="inlineStr">
        <is>
          <t>Mercadeo de programas académicos</t>
        </is>
      </c>
      <c r="D2712" t="inlineStr">
        <is>
          <t>Anual</t>
        </is>
      </c>
      <c r="E2712" t="inlineStr">
        <is>
          <t>Positivo</t>
        </is>
      </c>
      <c r="F2712" s="134" t="n">
        <v>46022</v>
      </c>
      <c r="G2712" t="n">
        <v>86</v>
      </c>
      <c r="H2712" t="n">
        <v>80</v>
      </c>
      <c r="I2712" t="inlineStr">
        <is>
          <t>505-2025-12-31</t>
        </is>
      </c>
    </row>
    <row r="2713">
      <c r="A2713" t="n">
        <v>506</v>
      </c>
      <c r="B2713" t="inlineStr">
        <is>
          <t>Nivel de Satisfacción Servicios Prestados - Prácticas</t>
        </is>
      </c>
      <c r="C2713" t="inlineStr">
        <is>
          <t>Prácticas</t>
        </is>
      </c>
      <c r="D2713" t="inlineStr">
        <is>
          <t>Semestral</t>
        </is>
      </c>
      <c r="E2713" t="inlineStr">
        <is>
          <t>Positivo</t>
        </is>
      </c>
      <c r="F2713" s="134" t="n">
        <v>45657</v>
      </c>
      <c r="G2713" t="n">
        <v>67</v>
      </c>
      <c r="H2713" t="n">
        <v>80</v>
      </c>
      <c r="I2713" t="inlineStr">
        <is>
          <t>506-2024-12-31</t>
        </is>
      </c>
    </row>
    <row r="2714">
      <c r="A2714" t="n">
        <v>506</v>
      </c>
      <c r="B2714" t="inlineStr">
        <is>
          <t>Nivel de Satisfacción Servicios Prestados - Prácticas</t>
        </is>
      </c>
      <c r="C2714" t="inlineStr">
        <is>
          <t>Prácticas</t>
        </is>
      </c>
      <c r="D2714" t="inlineStr">
        <is>
          <t>Semestral</t>
        </is>
      </c>
      <c r="E2714" t="inlineStr">
        <is>
          <t>Positivo</t>
        </is>
      </c>
      <c r="F2714" s="134" t="n">
        <v>45838</v>
      </c>
      <c r="G2714" t="n">
        <v>95</v>
      </c>
      <c r="H2714" t="n">
        <v>80</v>
      </c>
      <c r="I2714" t="inlineStr">
        <is>
          <t>506-2025-06-30</t>
        </is>
      </c>
    </row>
    <row r="2715">
      <c r="A2715" t="n">
        <v>506</v>
      </c>
      <c r="B2715" t="inlineStr">
        <is>
          <t>Nivel de Satisfacción Servicios Prestados - Prácticas</t>
        </is>
      </c>
      <c r="C2715" t="inlineStr">
        <is>
          <t>Prácticas</t>
        </is>
      </c>
      <c r="D2715" t="inlineStr">
        <is>
          <t>Semestral</t>
        </is>
      </c>
      <c r="E2715" t="inlineStr">
        <is>
          <t>Positivo</t>
        </is>
      </c>
      <c r="F2715" s="134" t="n">
        <v>46022</v>
      </c>
      <c r="G2715" t="n">
        <v>92.5</v>
      </c>
      <c r="H2715" t="n">
        <v>80</v>
      </c>
      <c r="I2715" t="inlineStr">
        <is>
          <t>506-2025-12-31</t>
        </is>
      </c>
    </row>
    <row r="2716">
      <c r="A2716" t="n">
        <v>507</v>
      </c>
      <c r="B2716" t="inlineStr">
        <is>
          <t>Nivel de Satisfacción Servicios Prestados -Cultura y Deporte</t>
        </is>
      </c>
      <c r="C2716" t="inlineStr">
        <is>
          <t>Cultura y Deporte</t>
        </is>
      </c>
      <c r="D2716" t="inlineStr">
        <is>
          <t>Semestral</t>
        </is>
      </c>
      <c r="E2716" t="inlineStr">
        <is>
          <t>Positivo</t>
        </is>
      </c>
      <c r="F2716" s="134" t="n">
        <v>45657</v>
      </c>
      <c r="G2716" t="n">
        <v>77</v>
      </c>
      <c r="H2716" t="n">
        <v>80</v>
      </c>
      <c r="I2716" t="inlineStr">
        <is>
          <t>507-2024-12-31</t>
        </is>
      </c>
    </row>
    <row r="2717">
      <c r="A2717" t="n">
        <v>507</v>
      </c>
      <c r="B2717" t="inlineStr">
        <is>
          <t>Nivel de Satisfacción Servicios Prestados -Cultura y Deporte</t>
        </is>
      </c>
      <c r="C2717" t="inlineStr">
        <is>
          <t>Cultura y Deporte</t>
        </is>
      </c>
      <c r="D2717" t="inlineStr">
        <is>
          <t>Semestral</t>
        </is>
      </c>
      <c r="E2717" t="inlineStr">
        <is>
          <t>Positivo</t>
        </is>
      </c>
      <c r="F2717" s="134" t="n">
        <v>45838</v>
      </c>
      <c r="G2717" t="n">
        <v>98.75</v>
      </c>
      <c r="H2717" t="n">
        <v>80</v>
      </c>
      <c r="I2717" t="inlineStr">
        <is>
          <t>507-2025-06-30</t>
        </is>
      </c>
    </row>
    <row r="2718">
      <c r="A2718" t="n">
        <v>507</v>
      </c>
      <c r="B2718" t="inlineStr">
        <is>
          <t>Nivel de Satisfacción Servicios Prestados -Cultura y Deporte</t>
        </is>
      </c>
      <c r="C2718" t="inlineStr">
        <is>
          <t>Cultura y Deporte</t>
        </is>
      </c>
      <c r="D2718" t="inlineStr">
        <is>
          <t>Semestral</t>
        </is>
      </c>
      <c r="E2718" t="inlineStr">
        <is>
          <t>Positivo</t>
        </is>
      </c>
      <c r="F2718" s="134" t="n">
        <v>46022</v>
      </c>
      <c r="G2718" t="n">
        <v>99</v>
      </c>
      <c r="H2718" t="n">
        <v>80</v>
      </c>
      <c r="I2718" t="inlineStr">
        <is>
          <t>507-2025-12-31</t>
        </is>
      </c>
    </row>
    <row r="2719">
      <c r="A2719" t="n">
        <v>508</v>
      </c>
      <c r="B2719" t="inlineStr">
        <is>
          <t>Nivel de Satisfacción Servicios Prestados - Diseño y contenido virtual</t>
        </is>
      </c>
      <c r="C2719" t="inlineStr">
        <is>
          <t>Diseño de Contenido Virtual</t>
        </is>
      </c>
      <c r="D2719" t="inlineStr">
        <is>
          <t>Anual</t>
        </is>
      </c>
      <c r="E2719" t="inlineStr">
        <is>
          <t>Positivo</t>
        </is>
      </c>
      <c r="F2719" s="134" t="n">
        <v>45657</v>
      </c>
      <c r="G2719" t="n">
        <v>88</v>
      </c>
      <c r="H2719" t="n">
        <v>80</v>
      </c>
      <c r="I2719" t="inlineStr">
        <is>
          <t>508-2024-12-31</t>
        </is>
      </c>
    </row>
    <row r="2720">
      <c r="A2720" t="n">
        <v>508</v>
      </c>
      <c r="B2720" t="inlineStr">
        <is>
          <t>Nivel de Satisfacción Servicios Prestados - Diseño y contenido virtual</t>
        </is>
      </c>
      <c r="C2720" t="inlineStr">
        <is>
          <t>Diseño de Contenido Virtual</t>
        </is>
      </c>
      <c r="D2720" t="inlineStr">
        <is>
          <t>Anual</t>
        </is>
      </c>
      <c r="E2720" t="inlineStr">
        <is>
          <t>Positivo</t>
        </is>
      </c>
      <c r="F2720" s="134" t="n">
        <v>46022</v>
      </c>
      <c r="G2720" t="n">
        <v>89</v>
      </c>
      <c r="H2720" t="n">
        <v>80</v>
      </c>
      <c r="I2720" t="inlineStr">
        <is>
          <t>508-2025-12-31</t>
        </is>
      </c>
    </row>
    <row r="2721">
      <c r="A2721" t="n">
        <v>509</v>
      </c>
      <c r="B2721" t="inlineStr">
        <is>
          <t>Cumplimiento a cronograma de proyectos 2025</t>
        </is>
      </c>
      <c r="C2721" t="inlineStr">
        <is>
          <t>Gestión de Proyectos</t>
        </is>
      </c>
      <c r="D2721" t="inlineStr">
        <is>
          <t>Mensual</t>
        </is>
      </c>
      <c r="E2721" t="inlineStr">
        <is>
          <t>Positivo</t>
        </is>
      </c>
      <c r="F2721" s="134" t="n">
        <v>44592</v>
      </c>
      <c r="I2721" t="inlineStr">
        <is>
          <t>509-2022-01-31</t>
        </is>
      </c>
    </row>
    <row r="2722">
      <c r="A2722" t="n">
        <v>509</v>
      </c>
      <c r="B2722" t="inlineStr">
        <is>
          <t>Cumplimiento a cronograma de proyectos 2025</t>
        </is>
      </c>
      <c r="C2722" t="inlineStr">
        <is>
          <t>Gestión de Proyectos</t>
        </is>
      </c>
      <c r="D2722" t="inlineStr">
        <is>
          <t>Mensual</t>
        </is>
      </c>
      <c r="E2722" t="inlineStr">
        <is>
          <t>Positivo</t>
        </is>
      </c>
      <c r="F2722" s="134" t="n">
        <v>44620</v>
      </c>
      <c r="I2722" t="inlineStr">
        <is>
          <t>509-2022-02-28</t>
        </is>
      </c>
    </row>
    <row r="2723">
      <c r="A2723" t="n">
        <v>509</v>
      </c>
      <c r="B2723" t="inlineStr">
        <is>
          <t>Cumplimiento a cronograma de proyectos 2025</t>
        </is>
      </c>
      <c r="C2723" t="inlineStr">
        <is>
          <t>Gestión de Proyectos</t>
        </is>
      </c>
      <c r="D2723" t="inlineStr">
        <is>
          <t>Mensual</t>
        </is>
      </c>
      <c r="E2723" t="inlineStr">
        <is>
          <t>Positivo</t>
        </is>
      </c>
      <c r="F2723" s="134" t="n">
        <v>44651</v>
      </c>
      <c r="I2723" t="inlineStr">
        <is>
          <t>509-2022-03-31</t>
        </is>
      </c>
    </row>
    <row r="2724">
      <c r="A2724" t="n">
        <v>509</v>
      </c>
      <c r="B2724" t="inlineStr">
        <is>
          <t>Cumplimiento a cronograma de proyectos 2025</t>
        </is>
      </c>
      <c r="C2724" t="inlineStr">
        <is>
          <t>Gestión de Proyectos</t>
        </is>
      </c>
      <c r="D2724" t="inlineStr">
        <is>
          <t>Mensual</t>
        </is>
      </c>
      <c r="E2724" t="inlineStr">
        <is>
          <t>Positivo</t>
        </is>
      </c>
      <c r="F2724" s="134" t="n">
        <v>44681</v>
      </c>
      <c r="I2724" t="inlineStr">
        <is>
          <t>509-2022-04-30</t>
        </is>
      </c>
    </row>
    <row r="2725">
      <c r="A2725" t="n">
        <v>509</v>
      </c>
      <c r="B2725" t="inlineStr">
        <is>
          <t>Cumplimiento a cronograma de proyectos 2025</t>
        </is>
      </c>
      <c r="C2725" t="inlineStr">
        <is>
          <t>Gestión de Proyectos</t>
        </is>
      </c>
      <c r="D2725" t="inlineStr">
        <is>
          <t>Mensual</t>
        </is>
      </c>
      <c r="E2725" t="inlineStr">
        <is>
          <t>Positivo</t>
        </is>
      </c>
      <c r="F2725" s="134" t="n">
        <v>44712</v>
      </c>
      <c r="I2725" t="inlineStr">
        <is>
          <t>509-2022-05-31</t>
        </is>
      </c>
    </row>
    <row r="2726">
      <c r="A2726" t="n">
        <v>509</v>
      </c>
      <c r="B2726" t="inlineStr">
        <is>
          <t>Cumplimiento a cronograma de proyectos 2025</t>
        </is>
      </c>
      <c r="C2726" t="inlineStr">
        <is>
          <t>Gestión de Proyectos</t>
        </is>
      </c>
      <c r="D2726" t="inlineStr">
        <is>
          <t>Mensual</t>
        </is>
      </c>
      <c r="E2726" t="inlineStr">
        <is>
          <t>Positivo</t>
        </is>
      </c>
      <c r="F2726" s="134" t="n">
        <v>44742</v>
      </c>
      <c r="I2726" t="inlineStr">
        <is>
          <t>509-2022-06-30</t>
        </is>
      </c>
    </row>
    <row r="2727">
      <c r="A2727" t="n">
        <v>509</v>
      </c>
      <c r="B2727" t="inlineStr">
        <is>
          <t>Cumplimiento a cronograma de proyectos 2025</t>
        </is>
      </c>
      <c r="C2727" t="inlineStr">
        <is>
          <t>Gestión de Proyectos</t>
        </is>
      </c>
      <c r="D2727" t="inlineStr">
        <is>
          <t>Mensual</t>
        </is>
      </c>
      <c r="E2727" t="inlineStr">
        <is>
          <t>Positivo</t>
        </is>
      </c>
      <c r="F2727" s="134" t="n">
        <v>44773</v>
      </c>
      <c r="I2727" t="inlineStr">
        <is>
          <t>509-2022-07-31</t>
        </is>
      </c>
    </row>
    <row r="2728">
      <c r="A2728" t="n">
        <v>509</v>
      </c>
      <c r="B2728" t="inlineStr">
        <is>
          <t>Cumplimiento a cronograma de proyectos 2025</t>
        </is>
      </c>
      <c r="C2728" t="inlineStr">
        <is>
          <t>Gestión de Proyectos</t>
        </is>
      </c>
      <c r="D2728" t="inlineStr">
        <is>
          <t>Mensual</t>
        </is>
      </c>
      <c r="E2728" t="inlineStr">
        <is>
          <t>Positivo</t>
        </is>
      </c>
      <c r="F2728" s="134" t="n">
        <v>44804</v>
      </c>
      <c r="I2728" t="inlineStr">
        <is>
          <t>509-2022-08-31</t>
        </is>
      </c>
    </row>
    <row r="2729">
      <c r="A2729" t="n">
        <v>509</v>
      </c>
      <c r="B2729" t="inlineStr">
        <is>
          <t>Cumplimiento a cronograma de proyectos 2025</t>
        </is>
      </c>
      <c r="C2729" t="inlineStr">
        <is>
          <t>Gestión de Proyectos</t>
        </is>
      </c>
      <c r="D2729" t="inlineStr">
        <is>
          <t>Mensual</t>
        </is>
      </c>
      <c r="E2729" t="inlineStr">
        <is>
          <t>Positivo</t>
        </is>
      </c>
      <c r="F2729" s="134" t="n">
        <v>44834</v>
      </c>
      <c r="I2729" t="inlineStr">
        <is>
          <t>509-2022-09-30</t>
        </is>
      </c>
    </row>
    <row r="2730">
      <c r="A2730" t="n">
        <v>509</v>
      </c>
      <c r="B2730" t="inlineStr">
        <is>
          <t>Cumplimiento a cronograma de proyectos 2025</t>
        </is>
      </c>
      <c r="C2730" t="inlineStr">
        <is>
          <t>Gestión de Proyectos</t>
        </is>
      </c>
      <c r="D2730" t="inlineStr">
        <is>
          <t>Mensual</t>
        </is>
      </c>
      <c r="E2730" t="inlineStr">
        <is>
          <t>Positivo</t>
        </is>
      </c>
      <c r="F2730" s="134" t="n">
        <v>44865</v>
      </c>
      <c r="I2730" t="inlineStr">
        <is>
          <t>509-2022-10-31</t>
        </is>
      </c>
    </row>
    <row r="2731">
      <c r="A2731" t="n">
        <v>509</v>
      </c>
      <c r="B2731" t="inlineStr">
        <is>
          <t>Cumplimiento a cronograma de proyectos 2025</t>
        </is>
      </c>
      <c r="C2731" t="inlineStr">
        <is>
          <t>Gestión de Proyectos</t>
        </is>
      </c>
      <c r="D2731" t="inlineStr">
        <is>
          <t>Mensual</t>
        </is>
      </c>
      <c r="E2731" t="inlineStr">
        <is>
          <t>Positivo</t>
        </is>
      </c>
      <c r="F2731" s="134" t="n">
        <v>44895</v>
      </c>
      <c r="I2731" t="inlineStr">
        <is>
          <t>509-2022-11-30</t>
        </is>
      </c>
    </row>
    <row r="2732">
      <c r="A2732" t="n">
        <v>509</v>
      </c>
      <c r="B2732" t="inlineStr">
        <is>
          <t>Cumplimiento a cronograma de proyectos 2025</t>
        </is>
      </c>
      <c r="C2732" t="inlineStr">
        <is>
          <t>Gestión de Proyectos</t>
        </is>
      </c>
      <c r="D2732" t="inlineStr">
        <is>
          <t>Mensual</t>
        </is>
      </c>
      <c r="E2732" t="inlineStr">
        <is>
          <t>Positivo</t>
        </is>
      </c>
      <c r="F2732" s="134" t="n">
        <v>44926</v>
      </c>
      <c r="I2732" t="inlineStr">
        <is>
          <t>509-2022-12-31</t>
        </is>
      </c>
    </row>
    <row r="2733">
      <c r="A2733" t="n">
        <v>509</v>
      </c>
      <c r="B2733" t="inlineStr">
        <is>
          <t>Cumplimiento a cronograma de proyectos 2025</t>
        </is>
      </c>
      <c r="C2733" t="inlineStr">
        <is>
          <t>Gestión de Proyectos</t>
        </is>
      </c>
      <c r="D2733" t="inlineStr">
        <is>
          <t>Mensual</t>
        </is>
      </c>
      <c r="E2733" t="inlineStr">
        <is>
          <t>Positivo</t>
        </is>
      </c>
      <c r="F2733" s="134" t="n">
        <v>44957</v>
      </c>
      <c r="I2733" t="inlineStr">
        <is>
          <t>509-2023-01-31</t>
        </is>
      </c>
    </row>
    <row r="2734">
      <c r="A2734" t="n">
        <v>509</v>
      </c>
      <c r="B2734" t="inlineStr">
        <is>
          <t>Cumplimiento a cronograma de proyectos 2025</t>
        </is>
      </c>
      <c r="C2734" t="inlineStr">
        <is>
          <t>Gestión de Proyectos</t>
        </is>
      </c>
      <c r="D2734" t="inlineStr">
        <is>
          <t>Mensual</t>
        </is>
      </c>
      <c r="E2734" t="inlineStr">
        <is>
          <t>Positivo</t>
        </is>
      </c>
      <c r="F2734" s="134" t="n">
        <v>44985</v>
      </c>
      <c r="I2734" t="inlineStr">
        <is>
          <t>509-2023-02-28</t>
        </is>
      </c>
    </row>
    <row r="2735">
      <c r="A2735" t="n">
        <v>509</v>
      </c>
      <c r="B2735" t="inlineStr">
        <is>
          <t>Cumplimiento a cronograma de proyectos 2025</t>
        </is>
      </c>
      <c r="C2735" t="inlineStr">
        <is>
          <t>Gestión de Proyectos</t>
        </is>
      </c>
      <c r="D2735" t="inlineStr">
        <is>
          <t>Mensual</t>
        </is>
      </c>
      <c r="E2735" t="inlineStr">
        <is>
          <t>Positivo</t>
        </is>
      </c>
      <c r="F2735" s="134" t="n">
        <v>45016</v>
      </c>
      <c r="I2735" t="inlineStr">
        <is>
          <t>509-2023-03-31</t>
        </is>
      </c>
    </row>
    <row r="2736">
      <c r="A2736" t="n">
        <v>509</v>
      </c>
      <c r="B2736" t="inlineStr">
        <is>
          <t>Cumplimiento a cronograma de proyectos 2025</t>
        </is>
      </c>
      <c r="C2736" t="inlineStr">
        <is>
          <t>Gestión de Proyectos</t>
        </is>
      </c>
      <c r="D2736" t="inlineStr">
        <is>
          <t>Mensual</t>
        </is>
      </c>
      <c r="E2736" t="inlineStr">
        <is>
          <t>Positivo</t>
        </is>
      </c>
      <c r="F2736" s="134" t="n">
        <v>45046</v>
      </c>
      <c r="I2736" t="inlineStr">
        <is>
          <t>509-2023-04-30</t>
        </is>
      </c>
    </row>
    <row r="2737">
      <c r="A2737" t="n">
        <v>509</v>
      </c>
      <c r="B2737" t="inlineStr">
        <is>
          <t>Cumplimiento a cronograma de proyectos 2025</t>
        </is>
      </c>
      <c r="C2737" t="inlineStr">
        <is>
          <t>Gestión de Proyectos</t>
        </is>
      </c>
      <c r="D2737" t="inlineStr">
        <is>
          <t>Mensual</t>
        </is>
      </c>
      <c r="E2737" t="inlineStr">
        <is>
          <t>Positivo</t>
        </is>
      </c>
      <c r="F2737" s="134" t="n">
        <v>45077</v>
      </c>
      <c r="I2737" t="inlineStr">
        <is>
          <t>509-2023-05-31</t>
        </is>
      </c>
    </row>
    <row r="2738">
      <c r="A2738" t="n">
        <v>509</v>
      </c>
      <c r="B2738" t="inlineStr">
        <is>
          <t>Cumplimiento a cronograma de proyectos 2025</t>
        </is>
      </c>
      <c r="C2738" t="inlineStr">
        <is>
          <t>Gestión de Proyectos</t>
        </is>
      </c>
      <c r="D2738" t="inlineStr">
        <is>
          <t>Mensual</t>
        </is>
      </c>
      <c r="E2738" t="inlineStr">
        <is>
          <t>Positivo</t>
        </is>
      </c>
      <c r="F2738" s="134" t="n">
        <v>45107</v>
      </c>
      <c r="I2738" t="inlineStr">
        <is>
          <t>509-2023-06-30</t>
        </is>
      </c>
    </row>
    <row r="2739">
      <c r="A2739" t="n">
        <v>509</v>
      </c>
      <c r="B2739" t="inlineStr">
        <is>
          <t>Cumplimiento a cronograma de proyectos 2025</t>
        </is>
      </c>
      <c r="C2739" t="inlineStr">
        <is>
          <t>Gestión de Proyectos</t>
        </is>
      </c>
      <c r="D2739" t="inlineStr">
        <is>
          <t>Mensual</t>
        </is>
      </c>
      <c r="E2739" t="inlineStr">
        <is>
          <t>Positivo</t>
        </is>
      </c>
      <c r="F2739" s="134" t="n">
        <v>45138</v>
      </c>
      <c r="I2739" t="inlineStr">
        <is>
          <t>509-2023-07-31</t>
        </is>
      </c>
    </row>
    <row r="2740">
      <c r="A2740" t="n">
        <v>509</v>
      </c>
      <c r="B2740" t="inlineStr">
        <is>
          <t>Cumplimiento a cronograma de proyectos 2025</t>
        </is>
      </c>
      <c r="C2740" t="inlineStr">
        <is>
          <t>Gestión de Proyectos</t>
        </is>
      </c>
      <c r="D2740" t="inlineStr">
        <is>
          <t>Mensual</t>
        </is>
      </c>
      <c r="E2740" t="inlineStr">
        <is>
          <t>Positivo</t>
        </is>
      </c>
      <c r="F2740" s="134" t="n">
        <v>45169</v>
      </c>
      <c r="I2740" t="inlineStr">
        <is>
          <t>509-2023-08-31</t>
        </is>
      </c>
    </row>
    <row r="2741">
      <c r="A2741" t="n">
        <v>509</v>
      </c>
      <c r="B2741" t="inlineStr">
        <is>
          <t>Cumplimiento a cronograma de proyectos 2025</t>
        </is>
      </c>
      <c r="C2741" t="inlineStr">
        <is>
          <t>Gestión de Proyectos</t>
        </is>
      </c>
      <c r="D2741" t="inlineStr">
        <is>
          <t>Mensual</t>
        </is>
      </c>
      <c r="E2741" t="inlineStr">
        <is>
          <t>Positivo</t>
        </is>
      </c>
      <c r="F2741" s="134" t="n">
        <v>45199</v>
      </c>
      <c r="I2741" t="inlineStr">
        <is>
          <t>509-2023-09-30</t>
        </is>
      </c>
    </row>
    <row r="2742">
      <c r="A2742" t="n">
        <v>509</v>
      </c>
      <c r="B2742" t="inlineStr">
        <is>
          <t>Cumplimiento a cronograma de proyectos 2025</t>
        </is>
      </c>
      <c r="C2742" t="inlineStr">
        <is>
          <t>Gestión de Proyectos</t>
        </is>
      </c>
      <c r="D2742" t="inlineStr">
        <is>
          <t>Mensual</t>
        </is>
      </c>
      <c r="E2742" t="inlineStr">
        <is>
          <t>Positivo</t>
        </is>
      </c>
      <c r="F2742" s="134" t="n">
        <v>45230</v>
      </c>
      <c r="I2742" t="inlineStr">
        <is>
          <t>509-2023-10-31</t>
        </is>
      </c>
    </row>
    <row r="2743">
      <c r="A2743" t="n">
        <v>509</v>
      </c>
      <c r="B2743" t="inlineStr">
        <is>
          <t>Cumplimiento a cronograma de proyectos 2025</t>
        </is>
      </c>
      <c r="C2743" t="inlineStr">
        <is>
          <t>Gestión de Proyectos</t>
        </is>
      </c>
      <c r="D2743" t="inlineStr">
        <is>
          <t>Mensual</t>
        </is>
      </c>
      <c r="E2743" t="inlineStr">
        <is>
          <t>Positivo</t>
        </is>
      </c>
      <c r="F2743" s="134" t="n">
        <v>45260</v>
      </c>
      <c r="I2743" t="inlineStr">
        <is>
          <t>509-2023-11-30</t>
        </is>
      </c>
    </row>
    <row r="2744">
      <c r="A2744" t="n">
        <v>509</v>
      </c>
      <c r="B2744" t="inlineStr">
        <is>
          <t>Cumplimiento a cronograma de proyectos 2025</t>
        </is>
      </c>
      <c r="C2744" t="inlineStr">
        <is>
          <t>Gestión de Proyectos</t>
        </is>
      </c>
      <c r="D2744" t="inlineStr">
        <is>
          <t>Mensual</t>
        </is>
      </c>
      <c r="E2744" t="inlineStr">
        <is>
          <t>Positivo</t>
        </is>
      </c>
      <c r="F2744" s="134" t="n">
        <v>45291</v>
      </c>
      <c r="I2744" t="inlineStr">
        <is>
          <t>509-2023-12-31</t>
        </is>
      </c>
    </row>
    <row r="2745">
      <c r="A2745" t="n">
        <v>509</v>
      </c>
      <c r="B2745" t="inlineStr">
        <is>
          <t>Cumplimiento a cronograma de proyectos 2025</t>
        </is>
      </c>
      <c r="C2745" t="inlineStr">
        <is>
          <t>Gestión de Proyectos</t>
        </is>
      </c>
      <c r="D2745" t="inlineStr">
        <is>
          <t>Mensual</t>
        </is>
      </c>
      <c r="E2745" t="inlineStr">
        <is>
          <t>Positivo</t>
        </is>
      </c>
      <c r="F2745" s="134" t="n">
        <v>45322</v>
      </c>
      <c r="H2745" t="n">
        <v>90</v>
      </c>
      <c r="I2745" t="inlineStr">
        <is>
          <t>509-2024-01-31</t>
        </is>
      </c>
    </row>
    <row r="2746">
      <c r="A2746" t="n">
        <v>509</v>
      </c>
      <c r="B2746" t="inlineStr">
        <is>
          <t>Cumplimiento a cronograma de proyectos 2025</t>
        </is>
      </c>
      <c r="C2746" t="inlineStr">
        <is>
          <t>Gestión de Proyectos</t>
        </is>
      </c>
      <c r="D2746" t="inlineStr">
        <is>
          <t>Mensual</t>
        </is>
      </c>
      <c r="E2746" t="inlineStr">
        <is>
          <t>Positivo</t>
        </is>
      </c>
      <c r="F2746" s="134" t="n">
        <v>45351</v>
      </c>
      <c r="H2746" t="n">
        <v>90</v>
      </c>
      <c r="I2746" t="inlineStr">
        <is>
          <t>509-2024-02-29</t>
        </is>
      </c>
    </row>
    <row r="2747">
      <c r="A2747" t="n">
        <v>509</v>
      </c>
      <c r="B2747" t="inlineStr">
        <is>
          <t>Cumplimiento a cronograma de proyectos 2025</t>
        </is>
      </c>
      <c r="C2747" t="inlineStr">
        <is>
          <t>Gestión de Proyectos</t>
        </is>
      </c>
      <c r="D2747" t="inlineStr">
        <is>
          <t>Mensual</t>
        </is>
      </c>
      <c r="E2747" t="inlineStr">
        <is>
          <t>Positivo</t>
        </is>
      </c>
      <c r="F2747" s="134" t="n">
        <v>45382</v>
      </c>
      <c r="H2747" t="n">
        <v>90</v>
      </c>
      <c r="I2747" t="inlineStr">
        <is>
          <t>509-2024-03-31</t>
        </is>
      </c>
    </row>
    <row r="2748">
      <c r="A2748" t="n">
        <v>509</v>
      </c>
      <c r="B2748" t="inlineStr">
        <is>
          <t>Cumplimiento a cronograma de proyectos 2025</t>
        </is>
      </c>
      <c r="C2748" t="inlineStr">
        <is>
          <t>Gestión de Proyectos</t>
        </is>
      </c>
      <c r="D2748" t="inlineStr">
        <is>
          <t>Mensual</t>
        </is>
      </c>
      <c r="E2748" t="inlineStr">
        <is>
          <t>Positivo</t>
        </is>
      </c>
      <c r="F2748" s="134" t="n">
        <v>45412</v>
      </c>
      <c r="H2748" t="n">
        <v>90</v>
      </c>
      <c r="I2748" t="inlineStr">
        <is>
          <t>509-2024-04-30</t>
        </is>
      </c>
    </row>
    <row r="2749">
      <c r="A2749" t="n">
        <v>509</v>
      </c>
      <c r="B2749" t="inlineStr">
        <is>
          <t>Cumplimiento a cronograma de proyectos 2025</t>
        </is>
      </c>
      <c r="C2749" t="inlineStr">
        <is>
          <t>Gestión de Proyectos</t>
        </is>
      </c>
      <c r="D2749" t="inlineStr">
        <is>
          <t>Mensual</t>
        </is>
      </c>
      <c r="E2749" t="inlineStr">
        <is>
          <t>Positivo</t>
        </is>
      </c>
      <c r="F2749" s="134" t="n">
        <v>45443</v>
      </c>
      <c r="H2749" t="n">
        <v>90</v>
      </c>
      <c r="I2749" t="inlineStr">
        <is>
          <t>509-2024-05-31</t>
        </is>
      </c>
    </row>
    <row r="2750">
      <c r="A2750" t="n">
        <v>509</v>
      </c>
      <c r="B2750" t="inlineStr">
        <is>
          <t>Cumplimiento a cronograma de proyectos 2025</t>
        </is>
      </c>
      <c r="C2750" t="inlineStr">
        <is>
          <t>Gestión de Proyectos</t>
        </is>
      </c>
      <c r="D2750" t="inlineStr">
        <is>
          <t>Mensual</t>
        </is>
      </c>
      <c r="E2750" t="inlineStr">
        <is>
          <t>Positivo</t>
        </is>
      </c>
      <c r="F2750" s="134" t="n">
        <v>45473</v>
      </c>
      <c r="H2750" t="n">
        <v>90</v>
      </c>
      <c r="I2750" t="inlineStr">
        <is>
          <t>509-2024-06-30</t>
        </is>
      </c>
    </row>
    <row r="2751">
      <c r="A2751" t="n">
        <v>509</v>
      </c>
      <c r="B2751" t="inlineStr">
        <is>
          <t>Cumplimiento a cronograma de proyectos 2025</t>
        </is>
      </c>
      <c r="C2751" t="inlineStr">
        <is>
          <t>Gestión de Proyectos</t>
        </is>
      </c>
      <c r="D2751" t="inlineStr">
        <is>
          <t>Mensual</t>
        </is>
      </c>
      <c r="E2751" t="inlineStr">
        <is>
          <t>Positivo</t>
        </is>
      </c>
      <c r="F2751" s="134" t="n">
        <v>45504</v>
      </c>
      <c r="H2751" t="n">
        <v>90</v>
      </c>
      <c r="I2751" t="inlineStr">
        <is>
          <t>509-2024-07-31</t>
        </is>
      </c>
    </row>
    <row r="2752">
      <c r="A2752" t="n">
        <v>509</v>
      </c>
      <c r="B2752" t="inlineStr">
        <is>
          <t>Cumplimiento a cronograma de proyectos 2025</t>
        </is>
      </c>
      <c r="C2752" t="inlineStr">
        <is>
          <t>Gestión de Proyectos</t>
        </is>
      </c>
      <c r="D2752" t="inlineStr">
        <is>
          <t>Mensual</t>
        </is>
      </c>
      <c r="E2752" t="inlineStr">
        <is>
          <t>Positivo</t>
        </is>
      </c>
      <c r="F2752" s="134" t="n">
        <v>45535</v>
      </c>
      <c r="H2752" t="n">
        <v>90</v>
      </c>
      <c r="I2752" t="inlineStr">
        <is>
          <t>509-2024-08-31</t>
        </is>
      </c>
    </row>
    <row r="2753">
      <c r="A2753" t="n">
        <v>509</v>
      </c>
      <c r="B2753" t="inlineStr">
        <is>
          <t>Cumplimiento a cronograma de proyectos 2025</t>
        </is>
      </c>
      <c r="C2753" t="inlineStr">
        <is>
          <t>Gestión de Proyectos</t>
        </is>
      </c>
      <c r="D2753" t="inlineStr">
        <is>
          <t>Mensual</t>
        </is>
      </c>
      <c r="E2753" t="inlineStr">
        <is>
          <t>Positivo</t>
        </is>
      </c>
      <c r="F2753" s="134" t="n">
        <v>45565</v>
      </c>
      <c r="H2753" t="n">
        <v>90</v>
      </c>
      <c r="I2753" t="inlineStr">
        <is>
          <t>509-2024-09-30</t>
        </is>
      </c>
    </row>
    <row r="2754">
      <c r="A2754" t="n">
        <v>509</v>
      </c>
      <c r="B2754" t="inlineStr">
        <is>
          <t>Cumplimiento a cronograma de proyectos 2025</t>
        </is>
      </c>
      <c r="C2754" t="inlineStr">
        <is>
          <t>Gestión de Proyectos</t>
        </is>
      </c>
      <c r="D2754" t="inlineStr">
        <is>
          <t>Mensual</t>
        </is>
      </c>
      <c r="E2754" t="inlineStr">
        <is>
          <t>Positivo</t>
        </is>
      </c>
      <c r="F2754" s="134" t="n">
        <v>45596</v>
      </c>
      <c r="H2754" t="n">
        <v>90</v>
      </c>
      <c r="I2754" t="inlineStr">
        <is>
          <t>509-2024-10-31</t>
        </is>
      </c>
    </row>
    <row r="2755">
      <c r="A2755" t="n">
        <v>509</v>
      </c>
      <c r="B2755" t="inlineStr">
        <is>
          <t>Cumplimiento a cronograma de proyectos 2025</t>
        </is>
      </c>
      <c r="C2755" t="inlineStr">
        <is>
          <t>Gestión de Proyectos</t>
        </is>
      </c>
      <c r="D2755" t="inlineStr">
        <is>
          <t>Mensual</t>
        </is>
      </c>
      <c r="E2755" t="inlineStr">
        <is>
          <t>Positivo</t>
        </is>
      </c>
      <c r="F2755" s="134" t="n">
        <v>45626</v>
      </c>
      <c r="H2755" t="n">
        <v>90</v>
      </c>
      <c r="I2755" t="inlineStr">
        <is>
          <t>509-2024-11-30</t>
        </is>
      </c>
    </row>
    <row r="2756">
      <c r="A2756" t="n">
        <v>509</v>
      </c>
      <c r="B2756" t="inlineStr">
        <is>
          <t>Cumplimiento a cronograma de proyectos 2025</t>
        </is>
      </c>
      <c r="C2756" t="inlineStr">
        <is>
          <t>Gestión de Proyectos</t>
        </is>
      </c>
      <c r="D2756" t="inlineStr">
        <is>
          <t>Mensual</t>
        </is>
      </c>
      <c r="E2756" t="inlineStr">
        <is>
          <t>Positivo</t>
        </is>
      </c>
      <c r="F2756" s="134" t="n">
        <v>45657</v>
      </c>
      <c r="H2756" t="n">
        <v>90</v>
      </c>
      <c r="I2756" t="inlineStr">
        <is>
          <t>509-2024-12-31</t>
        </is>
      </c>
    </row>
    <row r="2757">
      <c r="A2757" t="n">
        <v>509</v>
      </c>
      <c r="B2757" t="inlineStr">
        <is>
          <t>Cumplimiento a cronograma de proyectos 2025</t>
        </is>
      </c>
      <c r="C2757" t="inlineStr">
        <is>
          <t>Gestión de Proyectos</t>
        </is>
      </c>
      <c r="D2757" t="inlineStr">
        <is>
          <t>Mensual</t>
        </is>
      </c>
      <c r="E2757" t="inlineStr">
        <is>
          <t>Positivo</t>
        </is>
      </c>
      <c r="F2757" s="134" t="n">
        <v>45688</v>
      </c>
      <c r="G2757" t="n">
        <v>99.45</v>
      </c>
      <c r="H2757" t="n">
        <v>90</v>
      </c>
      <c r="I2757" t="inlineStr">
        <is>
          <t>509-2025-01-31</t>
        </is>
      </c>
    </row>
    <row r="2758">
      <c r="A2758" t="n">
        <v>509</v>
      </c>
      <c r="B2758" t="inlineStr">
        <is>
          <t>Cumplimiento a cronograma de proyectos 2025</t>
        </is>
      </c>
      <c r="C2758" t="inlineStr">
        <is>
          <t>Gestión de Proyectos</t>
        </is>
      </c>
      <c r="D2758" t="inlineStr">
        <is>
          <t>Mensual</t>
        </is>
      </c>
      <c r="E2758" t="inlineStr">
        <is>
          <t>Positivo</t>
        </is>
      </c>
      <c r="F2758" s="134" t="n">
        <v>45716</v>
      </c>
      <c r="G2758" t="n">
        <v>98.65000000000001</v>
      </c>
      <c r="H2758" t="n">
        <v>90</v>
      </c>
      <c r="I2758" t="inlineStr">
        <is>
          <t>509-2025-02-28</t>
        </is>
      </c>
    </row>
    <row r="2759">
      <c r="A2759" t="n">
        <v>509</v>
      </c>
      <c r="B2759" t="inlineStr">
        <is>
          <t>Cumplimiento a cronograma de proyectos 2025</t>
        </is>
      </c>
      <c r="C2759" t="inlineStr">
        <is>
          <t>Gestión de Proyectos</t>
        </is>
      </c>
      <c r="D2759" t="inlineStr">
        <is>
          <t>Mensual</t>
        </is>
      </c>
      <c r="E2759" t="inlineStr">
        <is>
          <t>Positivo</t>
        </is>
      </c>
      <c r="F2759" s="134" t="n">
        <v>45747</v>
      </c>
      <c r="G2759" t="n">
        <v>94.48999999999999</v>
      </c>
      <c r="H2759" t="n">
        <v>90</v>
      </c>
      <c r="I2759" t="inlineStr">
        <is>
          <t>509-2025-03-31</t>
        </is>
      </c>
    </row>
    <row r="2760">
      <c r="A2760" t="n">
        <v>509</v>
      </c>
      <c r="B2760" t="inlineStr">
        <is>
          <t>Cumplimiento a cronograma de proyectos 2025</t>
        </is>
      </c>
      <c r="C2760" t="inlineStr">
        <is>
          <t>Gestión de Proyectos</t>
        </is>
      </c>
      <c r="D2760" t="inlineStr">
        <is>
          <t>Mensual</t>
        </is>
      </c>
      <c r="E2760" t="inlineStr">
        <is>
          <t>Positivo</t>
        </is>
      </c>
      <c r="F2760" s="134" t="n">
        <v>45777</v>
      </c>
      <c r="G2760" t="n">
        <v>93.88</v>
      </c>
      <c r="H2760" t="n">
        <v>90</v>
      </c>
      <c r="I2760" t="inlineStr">
        <is>
          <t>509-2025-04-30</t>
        </is>
      </c>
    </row>
    <row r="2761">
      <c r="A2761" t="n">
        <v>509</v>
      </c>
      <c r="B2761" t="inlineStr">
        <is>
          <t>Cumplimiento a cronograma de proyectos 2025</t>
        </is>
      </c>
      <c r="C2761" t="inlineStr">
        <is>
          <t>Gestión de Proyectos</t>
        </is>
      </c>
      <c r="D2761" t="inlineStr">
        <is>
          <t>Mensual</t>
        </is>
      </c>
      <c r="E2761" t="inlineStr">
        <is>
          <t>Positivo</t>
        </is>
      </c>
      <c r="F2761" s="134" t="n">
        <v>45808</v>
      </c>
      <c r="G2761" t="n">
        <v>93.8</v>
      </c>
      <c r="H2761" t="n">
        <v>90</v>
      </c>
      <c r="I2761" t="inlineStr">
        <is>
          <t>509-2025-05-31</t>
        </is>
      </c>
    </row>
    <row r="2762">
      <c r="A2762" t="n">
        <v>509</v>
      </c>
      <c r="B2762" t="inlineStr">
        <is>
          <t>Cumplimiento a cronograma de proyectos 2025</t>
        </is>
      </c>
      <c r="C2762" t="inlineStr">
        <is>
          <t>Gestión de Proyectos</t>
        </is>
      </c>
      <c r="D2762" t="inlineStr">
        <is>
          <t>Mensual</t>
        </is>
      </c>
      <c r="E2762" t="inlineStr">
        <is>
          <t>Positivo</t>
        </is>
      </c>
      <c r="F2762" s="134" t="n">
        <v>45838</v>
      </c>
      <c r="G2762" t="n">
        <v>100.59</v>
      </c>
      <c r="H2762" t="n">
        <v>90</v>
      </c>
      <c r="I2762" t="inlineStr">
        <is>
          <t>509-2025-06-30</t>
        </is>
      </c>
    </row>
    <row r="2763">
      <c r="A2763" t="n">
        <v>509</v>
      </c>
      <c r="B2763" t="inlineStr">
        <is>
          <t>Cumplimiento a cronograma de proyectos 2025</t>
        </is>
      </c>
      <c r="C2763" t="inlineStr">
        <is>
          <t>Gestión de Proyectos</t>
        </is>
      </c>
      <c r="D2763" t="inlineStr">
        <is>
          <t>Mensual</t>
        </is>
      </c>
      <c r="E2763" t="inlineStr">
        <is>
          <t>Positivo</t>
        </is>
      </c>
      <c r="F2763" s="134" t="n">
        <v>45869</v>
      </c>
      <c r="G2763" t="n">
        <v>96.04000000000001</v>
      </c>
      <c r="H2763" t="n">
        <v>90</v>
      </c>
      <c r="I2763" t="inlineStr">
        <is>
          <t>509-2025-07-31</t>
        </is>
      </c>
    </row>
    <row r="2764">
      <c r="A2764" t="n">
        <v>509</v>
      </c>
      <c r="B2764" t="inlineStr">
        <is>
          <t>Cumplimiento a cronograma de proyectos 2025</t>
        </is>
      </c>
      <c r="C2764" t="inlineStr">
        <is>
          <t>Gestión de Proyectos</t>
        </is>
      </c>
      <c r="D2764" t="inlineStr">
        <is>
          <t>Mensual</t>
        </is>
      </c>
      <c r="E2764" t="inlineStr">
        <is>
          <t>Positivo</t>
        </is>
      </c>
      <c r="F2764" s="134" t="n">
        <v>45900</v>
      </c>
      <c r="G2764" t="n">
        <v>91.52</v>
      </c>
      <c r="H2764" t="n">
        <v>90</v>
      </c>
      <c r="I2764" t="inlineStr">
        <is>
          <t>509-2025-08-31</t>
        </is>
      </c>
    </row>
    <row r="2765">
      <c r="A2765" t="n">
        <v>509</v>
      </c>
      <c r="B2765" t="inlineStr">
        <is>
          <t>Cumplimiento a cronograma de proyectos 2025</t>
        </is>
      </c>
      <c r="C2765" t="inlineStr">
        <is>
          <t>Gestión de Proyectos</t>
        </is>
      </c>
      <c r="D2765" t="inlineStr">
        <is>
          <t>Mensual</t>
        </is>
      </c>
      <c r="E2765" t="inlineStr">
        <is>
          <t>Positivo</t>
        </is>
      </c>
      <c r="F2765" s="134" t="n">
        <v>45930</v>
      </c>
      <c r="G2765" t="n">
        <v>96.67</v>
      </c>
      <c r="H2765" t="n">
        <v>90</v>
      </c>
      <c r="I2765" t="inlineStr">
        <is>
          <t>509-2025-09-30</t>
        </is>
      </c>
    </row>
    <row r="2766">
      <c r="A2766" t="n">
        <v>509</v>
      </c>
      <c r="B2766" t="inlineStr">
        <is>
          <t>Cumplimiento a cronograma de proyectos 2025</t>
        </is>
      </c>
      <c r="C2766" t="inlineStr">
        <is>
          <t>Gestión de Proyectos</t>
        </is>
      </c>
      <c r="D2766" t="inlineStr">
        <is>
          <t>Mensual</t>
        </is>
      </c>
      <c r="E2766" t="inlineStr">
        <is>
          <t>Positivo</t>
        </is>
      </c>
      <c r="F2766" s="134" t="n">
        <v>45961</v>
      </c>
      <c r="G2766" t="n">
        <v>91.81</v>
      </c>
      <c r="H2766" t="n">
        <v>90</v>
      </c>
      <c r="I2766" t="inlineStr">
        <is>
          <t>509-2025-10-31</t>
        </is>
      </c>
    </row>
    <row r="2767">
      <c r="A2767" t="n">
        <v>509</v>
      </c>
      <c r="B2767" t="inlineStr">
        <is>
          <t>Cumplimiento a cronograma de proyectos 2025</t>
        </is>
      </c>
      <c r="C2767" t="inlineStr">
        <is>
          <t>Gestión de Proyectos</t>
        </is>
      </c>
      <c r="D2767" t="inlineStr">
        <is>
          <t>Mensual</t>
        </is>
      </c>
      <c r="E2767" t="inlineStr">
        <is>
          <t>Positivo</t>
        </is>
      </c>
      <c r="F2767" s="134" t="n">
        <v>45991</v>
      </c>
      <c r="G2767" t="n">
        <v>96.98999999999999</v>
      </c>
      <c r="H2767" t="n">
        <v>90</v>
      </c>
      <c r="I2767" t="inlineStr">
        <is>
          <t>509-2025-11-30</t>
        </is>
      </c>
    </row>
    <row r="2768">
      <c r="A2768" t="n">
        <v>509</v>
      </c>
      <c r="B2768" t="inlineStr">
        <is>
          <t>Cumplimiento a cronograma de proyectos 2025</t>
        </is>
      </c>
      <c r="C2768" t="inlineStr">
        <is>
          <t>Gestión de Proyectos</t>
        </is>
      </c>
      <c r="D2768" t="inlineStr">
        <is>
          <t>Mensual</t>
        </is>
      </c>
      <c r="E2768" t="inlineStr">
        <is>
          <t>Positivo</t>
        </is>
      </c>
      <c r="F2768" s="134" t="n">
        <v>46022</v>
      </c>
      <c r="G2768" t="n">
        <v>97.33</v>
      </c>
      <c r="H2768" t="n">
        <v>90</v>
      </c>
      <c r="I2768" t="inlineStr">
        <is>
          <t>509-2025-12-31</t>
        </is>
      </c>
    </row>
    <row r="2769">
      <c r="A2769" t="n">
        <v>510</v>
      </c>
      <c r="B2769" t="inlineStr">
        <is>
          <t>Frecuencia de incidentes de riesgos</t>
        </is>
      </c>
      <c r="C2769" t="inlineStr">
        <is>
          <t>GESTIÓN DE RIESGOS</t>
        </is>
      </c>
      <c r="D2769" t="inlineStr">
        <is>
          <t>Trimestral</t>
        </is>
      </c>
      <c r="E2769" t="inlineStr">
        <is>
          <t>Positivo</t>
        </is>
      </c>
      <c r="F2769" s="134" t="n">
        <v>44651</v>
      </c>
      <c r="I2769" t="inlineStr">
        <is>
          <t>510-2022-03-31</t>
        </is>
      </c>
    </row>
    <row r="2770">
      <c r="A2770" t="n">
        <v>510</v>
      </c>
      <c r="B2770" t="inlineStr">
        <is>
          <t>Frecuencia de incidentes de riesgos</t>
        </is>
      </c>
      <c r="C2770" t="inlineStr">
        <is>
          <t>GESTIÓN DE RIESGOS</t>
        </is>
      </c>
      <c r="D2770" t="inlineStr">
        <is>
          <t>Trimestral</t>
        </is>
      </c>
      <c r="E2770" t="inlineStr">
        <is>
          <t>Positivo</t>
        </is>
      </c>
      <c r="F2770" s="134" t="n">
        <v>44681</v>
      </c>
      <c r="I2770" t="inlineStr">
        <is>
          <t>510-2022-04-30</t>
        </is>
      </c>
    </row>
    <row r="2771">
      <c r="A2771" t="n">
        <v>510</v>
      </c>
      <c r="B2771" t="inlineStr">
        <is>
          <t>Frecuencia de incidentes de riesgos</t>
        </is>
      </c>
      <c r="C2771" t="inlineStr">
        <is>
          <t>GESTIÓN DE RIESGOS</t>
        </is>
      </c>
      <c r="D2771" t="inlineStr">
        <is>
          <t>Trimestral</t>
        </is>
      </c>
      <c r="E2771" t="inlineStr">
        <is>
          <t>Positivo</t>
        </is>
      </c>
      <c r="F2771" s="134" t="n">
        <v>44742</v>
      </c>
      <c r="I2771" t="inlineStr">
        <is>
          <t>510-2022-06-30</t>
        </is>
      </c>
    </row>
    <row r="2772">
      <c r="A2772" t="n">
        <v>510</v>
      </c>
      <c r="B2772" t="inlineStr">
        <is>
          <t>Frecuencia de incidentes de riesgos</t>
        </is>
      </c>
      <c r="C2772" t="inlineStr">
        <is>
          <t>GESTIÓN DE RIESGOS</t>
        </is>
      </c>
      <c r="D2772" t="inlineStr">
        <is>
          <t>Trimestral</t>
        </is>
      </c>
      <c r="E2772" t="inlineStr">
        <is>
          <t>Positivo</t>
        </is>
      </c>
      <c r="F2772" s="134" t="n">
        <v>44804</v>
      </c>
      <c r="I2772" t="inlineStr">
        <is>
          <t>510-2022-08-31</t>
        </is>
      </c>
    </row>
    <row r="2773">
      <c r="A2773" t="n">
        <v>510</v>
      </c>
      <c r="B2773" t="inlineStr">
        <is>
          <t>Frecuencia de incidentes de riesgos</t>
        </is>
      </c>
      <c r="C2773" t="inlineStr">
        <is>
          <t>GESTIÓN DE RIESGOS</t>
        </is>
      </c>
      <c r="D2773" t="inlineStr">
        <is>
          <t>Trimestral</t>
        </is>
      </c>
      <c r="E2773" t="inlineStr">
        <is>
          <t>Positivo</t>
        </is>
      </c>
      <c r="F2773" s="134" t="n">
        <v>44834</v>
      </c>
      <c r="I2773" t="inlineStr">
        <is>
          <t>510-2022-09-30</t>
        </is>
      </c>
    </row>
    <row r="2774">
      <c r="A2774" t="n">
        <v>510</v>
      </c>
      <c r="B2774" t="inlineStr">
        <is>
          <t>Frecuencia de incidentes de riesgos</t>
        </is>
      </c>
      <c r="C2774" t="inlineStr">
        <is>
          <t>GESTIÓN DE RIESGOS</t>
        </is>
      </c>
      <c r="D2774" t="inlineStr">
        <is>
          <t>Trimestral</t>
        </is>
      </c>
      <c r="E2774" t="inlineStr">
        <is>
          <t>Positivo</t>
        </is>
      </c>
      <c r="F2774" s="134" t="n">
        <v>44926</v>
      </c>
      <c r="I2774" t="inlineStr">
        <is>
          <t>510-2022-12-31</t>
        </is>
      </c>
    </row>
    <row r="2775">
      <c r="A2775" t="n">
        <v>510</v>
      </c>
      <c r="B2775" t="inlineStr">
        <is>
          <t>Frecuencia de incidentes de riesgos</t>
        </is>
      </c>
      <c r="C2775" t="inlineStr">
        <is>
          <t>GESTIÓN DE RIESGOS</t>
        </is>
      </c>
      <c r="D2775" t="inlineStr">
        <is>
          <t>Trimestral</t>
        </is>
      </c>
      <c r="E2775" t="inlineStr">
        <is>
          <t>Positivo</t>
        </is>
      </c>
      <c r="F2775" s="134" t="n">
        <v>44985</v>
      </c>
      <c r="I2775" t="inlineStr">
        <is>
          <t>510-2023-02-28</t>
        </is>
      </c>
    </row>
    <row r="2776">
      <c r="A2776" t="n">
        <v>510</v>
      </c>
      <c r="B2776" t="inlineStr">
        <is>
          <t>Frecuencia de incidentes de riesgos</t>
        </is>
      </c>
      <c r="C2776" t="inlineStr">
        <is>
          <t>GESTIÓN DE RIESGOS</t>
        </is>
      </c>
      <c r="D2776" t="inlineStr">
        <is>
          <t>Trimestral</t>
        </is>
      </c>
      <c r="E2776" t="inlineStr">
        <is>
          <t>Positivo</t>
        </is>
      </c>
      <c r="F2776" s="134" t="n">
        <v>45016</v>
      </c>
      <c r="I2776" t="inlineStr">
        <is>
          <t>510-2023-03-31</t>
        </is>
      </c>
    </row>
    <row r="2777">
      <c r="A2777" t="n">
        <v>510</v>
      </c>
      <c r="B2777" t="inlineStr">
        <is>
          <t>Frecuencia de incidentes de riesgos</t>
        </is>
      </c>
      <c r="C2777" t="inlineStr">
        <is>
          <t>GESTIÓN DE RIESGOS</t>
        </is>
      </c>
      <c r="D2777" t="inlineStr">
        <is>
          <t>Trimestral</t>
        </is>
      </c>
      <c r="E2777" t="inlineStr">
        <is>
          <t>Positivo</t>
        </is>
      </c>
      <c r="F2777" s="134" t="n">
        <v>45169</v>
      </c>
      <c r="I2777" t="inlineStr">
        <is>
          <t>510-2023-08-31</t>
        </is>
      </c>
    </row>
    <row r="2778">
      <c r="A2778" t="n">
        <v>510</v>
      </c>
      <c r="B2778" t="inlineStr">
        <is>
          <t>Frecuencia de incidentes de riesgos</t>
        </is>
      </c>
      <c r="C2778" t="inlineStr">
        <is>
          <t>GESTIÓN DE RIESGOS</t>
        </is>
      </c>
      <c r="D2778" t="inlineStr">
        <is>
          <t>Trimestral</t>
        </is>
      </c>
      <c r="E2778" t="inlineStr">
        <is>
          <t>Positivo</t>
        </is>
      </c>
      <c r="F2778" s="134" t="n">
        <v>45199</v>
      </c>
      <c r="I2778" t="inlineStr">
        <is>
          <t>510-2023-09-30</t>
        </is>
      </c>
    </row>
    <row r="2779">
      <c r="A2779" t="n">
        <v>510</v>
      </c>
      <c r="B2779" t="inlineStr">
        <is>
          <t>Frecuencia de incidentes de riesgos</t>
        </is>
      </c>
      <c r="C2779" t="inlineStr">
        <is>
          <t>GESTIÓN DE RIESGOS</t>
        </is>
      </c>
      <c r="D2779" t="inlineStr">
        <is>
          <t>Trimestral</t>
        </is>
      </c>
      <c r="E2779" t="inlineStr">
        <is>
          <t>Positivo</t>
        </is>
      </c>
      <c r="F2779" s="134" t="n">
        <v>45230</v>
      </c>
      <c r="I2779" t="inlineStr">
        <is>
          <t>510-2023-10-31</t>
        </is>
      </c>
    </row>
    <row r="2780">
      <c r="A2780" t="n">
        <v>510</v>
      </c>
      <c r="B2780" t="inlineStr">
        <is>
          <t>Frecuencia de incidentes de riesgos</t>
        </is>
      </c>
      <c r="C2780" t="inlineStr">
        <is>
          <t>GESTIÓN DE RIESGOS</t>
        </is>
      </c>
      <c r="D2780" t="inlineStr">
        <is>
          <t>Trimestral</t>
        </is>
      </c>
      <c r="E2780" t="inlineStr">
        <is>
          <t>Positivo</t>
        </is>
      </c>
      <c r="F2780" s="134" t="n">
        <v>45291</v>
      </c>
      <c r="I2780" t="inlineStr">
        <is>
          <t>510-2023-12-31</t>
        </is>
      </c>
    </row>
    <row r="2781">
      <c r="A2781" t="n">
        <v>510</v>
      </c>
      <c r="B2781" t="inlineStr">
        <is>
          <t>Frecuencia de incidentes de riesgos</t>
        </is>
      </c>
      <c r="C2781" t="inlineStr">
        <is>
          <t>GESTIÓN DE RIESGOS</t>
        </is>
      </c>
      <c r="D2781" t="inlineStr">
        <is>
          <t>Trimestral</t>
        </is>
      </c>
      <c r="E2781" t="inlineStr">
        <is>
          <t>Positivo</t>
        </is>
      </c>
      <c r="F2781" s="134" t="n">
        <v>45351</v>
      </c>
      <c r="H2781" t="n">
        <v>20</v>
      </c>
      <c r="I2781" t="inlineStr">
        <is>
          <t>510-2024-02-29</t>
        </is>
      </c>
    </row>
    <row r="2782">
      <c r="A2782" t="n">
        <v>510</v>
      </c>
      <c r="B2782" t="inlineStr">
        <is>
          <t>Frecuencia de incidentes de riesgos</t>
        </is>
      </c>
      <c r="C2782" t="inlineStr">
        <is>
          <t>GESTIÓN DE RIESGOS</t>
        </is>
      </c>
      <c r="D2782" t="inlineStr">
        <is>
          <t>Trimestral</t>
        </is>
      </c>
      <c r="E2782" t="inlineStr">
        <is>
          <t>Positivo</t>
        </is>
      </c>
      <c r="F2782" s="134" t="n">
        <v>45382</v>
      </c>
      <c r="H2782" t="n">
        <v>20</v>
      </c>
      <c r="I2782" t="inlineStr">
        <is>
          <t>510-2024-03-31</t>
        </is>
      </c>
    </row>
    <row r="2783">
      <c r="A2783" t="n">
        <v>510</v>
      </c>
      <c r="B2783" t="inlineStr">
        <is>
          <t>Frecuencia de incidentes de riesgos</t>
        </is>
      </c>
      <c r="C2783" t="inlineStr">
        <is>
          <t>GESTIÓN DE RIESGOS</t>
        </is>
      </c>
      <c r="D2783" t="inlineStr">
        <is>
          <t>Trimestral</t>
        </is>
      </c>
      <c r="E2783" t="inlineStr">
        <is>
          <t>Positivo</t>
        </is>
      </c>
      <c r="F2783" s="134" t="n">
        <v>45412</v>
      </c>
      <c r="H2783" t="n">
        <v>40</v>
      </c>
      <c r="I2783" t="inlineStr">
        <is>
          <t>510-2024-04-30</t>
        </is>
      </c>
    </row>
    <row r="2784">
      <c r="A2784" t="n">
        <v>510</v>
      </c>
      <c r="B2784" t="inlineStr">
        <is>
          <t>Frecuencia de incidentes de riesgos</t>
        </is>
      </c>
      <c r="C2784" t="inlineStr">
        <is>
          <t>GESTIÓN DE RIESGOS</t>
        </is>
      </c>
      <c r="D2784" t="inlineStr">
        <is>
          <t>Trimestral</t>
        </is>
      </c>
      <c r="E2784" t="inlineStr">
        <is>
          <t>Positivo</t>
        </is>
      </c>
      <c r="F2784" s="134" t="n">
        <v>45473</v>
      </c>
      <c r="H2784" t="n">
        <v>40</v>
      </c>
      <c r="I2784" t="inlineStr">
        <is>
          <t>510-2024-06-30</t>
        </is>
      </c>
    </row>
    <row r="2785">
      <c r="A2785" t="n">
        <v>510</v>
      </c>
      <c r="B2785" t="inlineStr">
        <is>
          <t>Frecuencia de incidentes de riesgos</t>
        </is>
      </c>
      <c r="C2785" t="inlineStr">
        <is>
          <t>GESTIÓN DE RIESGOS</t>
        </is>
      </c>
      <c r="D2785" t="inlineStr">
        <is>
          <t>Trimestral</t>
        </is>
      </c>
      <c r="E2785" t="inlineStr">
        <is>
          <t>Positivo</t>
        </is>
      </c>
      <c r="F2785" s="134" t="n">
        <v>45535</v>
      </c>
      <c r="H2785" t="n">
        <v>70</v>
      </c>
      <c r="I2785" t="inlineStr">
        <is>
          <t>510-2024-08-31</t>
        </is>
      </c>
    </row>
    <row r="2786">
      <c r="A2786" t="n">
        <v>510</v>
      </c>
      <c r="B2786" t="inlineStr">
        <is>
          <t>Frecuencia de incidentes de riesgos</t>
        </is>
      </c>
      <c r="C2786" t="inlineStr">
        <is>
          <t>GESTIÓN DE RIESGOS</t>
        </is>
      </c>
      <c r="D2786" t="inlineStr">
        <is>
          <t>Trimestral</t>
        </is>
      </c>
      <c r="E2786" t="inlineStr">
        <is>
          <t>Positivo</t>
        </is>
      </c>
      <c r="F2786" s="134" t="n">
        <v>45596</v>
      </c>
      <c r="H2786" t="n">
        <v>100</v>
      </c>
      <c r="I2786" t="inlineStr">
        <is>
          <t>510-2024-10-31</t>
        </is>
      </c>
    </row>
    <row r="2787">
      <c r="A2787" t="n">
        <v>510</v>
      </c>
      <c r="B2787" t="inlineStr">
        <is>
          <t>Frecuencia de incidentes de riesgos</t>
        </is>
      </c>
      <c r="C2787" t="inlineStr">
        <is>
          <t>GESTIÓN DE RIESGOS</t>
        </is>
      </c>
      <c r="D2787" t="inlineStr">
        <is>
          <t>Trimestral</t>
        </is>
      </c>
      <c r="E2787" t="inlineStr">
        <is>
          <t>Positivo</t>
        </is>
      </c>
      <c r="F2787" s="134" t="n">
        <v>45657</v>
      </c>
      <c r="H2787" t="n">
        <v>100</v>
      </c>
      <c r="I2787" t="inlineStr">
        <is>
          <t>510-2024-12-31</t>
        </is>
      </c>
    </row>
    <row r="2788">
      <c r="A2788" t="n">
        <v>510</v>
      </c>
      <c r="B2788" t="inlineStr">
        <is>
          <t>Frecuencia de incidentes de riesgos</t>
        </is>
      </c>
      <c r="C2788" t="inlineStr">
        <is>
          <t>GESTIÓN DE RIESGOS</t>
        </is>
      </c>
      <c r="D2788" t="inlineStr">
        <is>
          <t>Trimestral</t>
        </is>
      </c>
      <c r="E2788" t="inlineStr">
        <is>
          <t>Positivo</t>
        </is>
      </c>
      <c r="F2788" s="134" t="n">
        <v>45747</v>
      </c>
      <c r="G2788" t="n">
        <v>0</v>
      </c>
      <c r="I2788" t="inlineStr">
        <is>
          <t>510-2025-03-31</t>
        </is>
      </c>
    </row>
    <row r="2789">
      <c r="A2789" t="n">
        <v>510</v>
      </c>
      <c r="B2789" t="inlineStr">
        <is>
          <t>Frecuencia de incidentes de riesgos</t>
        </is>
      </c>
      <c r="C2789" t="inlineStr">
        <is>
          <t>GESTIÓN DE RIESGOS</t>
        </is>
      </c>
      <c r="D2789" t="inlineStr">
        <is>
          <t>Trimestral</t>
        </is>
      </c>
      <c r="E2789" t="inlineStr">
        <is>
          <t>Positivo</t>
        </is>
      </c>
      <c r="F2789" s="134" t="n">
        <v>45838</v>
      </c>
      <c r="G2789" t="n">
        <v>0</v>
      </c>
      <c r="I2789" t="inlineStr">
        <is>
          <t>510-2025-06-30</t>
        </is>
      </c>
    </row>
    <row r="2790">
      <c r="A2790" t="n">
        <v>510</v>
      </c>
      <c r="B2790" t="inlineStr">
        <is>
          <t>Frecuencia de incidentes de riesgos</t>
        </is>
      </c>
      <c r="C2790" t="inlineStr">
        <is>
          <t>GESTIÓN DE RIESGOS</t>
        </is>
      </c>
      <c r="D2790" t="inlineStr">
        <is>
          <t>Trimestral</t>
        </is>
      </c>
      <c r="E2790" t="inlineStr">
        <is>
          <t>Positivo</t>
        </is>
      </c>
      <c r="F2790" s="134" t="n">
        <v>45930</v>
      </c>
      <c r="G2790" t="n">
        <v>0</v>
      </c>
      <c r="I2790" t="inlineStr">
        <is>
          <t>510-2025-09-30</t>
        </is>
      </c>
    </row>
    <row r="2791">
      <c r="A2791" t="n">
        <v>510</v>
      </c>
      <c r="B2791" t="inlineStr">
        <is>
          <t>Frecuencia de incidentes de riesgos</t>
        </is>
      </c>
      <c r="C2791" t="inlineStr">
        <is>
          <t>GESTIÓN DE RIESGOS</t>
        </is>
      </c>
      <c r="D2791" t="inlineStr">
        <is>
          <t>Trimestral</t>
        </is>
      </c>
      <c r="E2791" t="inlineStr">
        <is>
          <t>Positivo</t>
        </is>
      </c>
      <c r="F2791" s="134" t="n">
        <v>46022</v>
      </c>
      <c r="G2791" t="n">
        <v>0</v>
      </c>
      <c r="I2791" t="inlineStr">
        <is>
          <t>510-2025-12-31</t>
        </is>
      </c>
    </row>
    <row r="2792">
      <c r="A2792" t="n">
        <v>511</v>
      </c>
      <c r="B2792" t="inlineStr">
        <is>
          <t>Eficacia de controles</t>
        </is>
      </c>
      <c r="C2792" t="inlineStr">
        <is>
          <t>GESTIÓN DE RIESGOS</t>
        </is>
      </c>
      <c r="D2792" t="inlineStr">
        <is>
          <t>Trimestral</t>
        </is>
      </c>
      <c r="E2792" t="inlineStr">
        <is>
          <t>Positivo</t>
        </is>
      </c>
      <c r="F2792" s="134" t="n">
        <v>44651</v>
      </c>
      <c r="I2792" t="inlineStr">
        <is>
          <t>511-2022-03-31</t>
        </is>
      </c>
    </row>
    <row r="2793">
      <c r="A2793" t="n">
        <v>511</v>
      </c>
      <c r="B2793" t="inlineStr">
        <is>
          <t>Eficacia de controles</t>
        </is>
      </c>
      <c r="C2793" t="inlineStr">
        <is>
          <t>GESTIÓN DE RIESGOS</t>
        </is>
      </c>
      <c r="D2793" t="inlineStr">
        <is>
          <t>Trimestral</t>
        </is>
      </c>
      <c r="E2793" t="inlineStr">
        <is>
          <t>Positivo</t>
        </is>
      </c>
      <c r="F2793" s="134" t="n">
        <v>44681</v>
      </c>
      <c r="I2793" t="inlineStr">
        <is>
          <t>511-2022-04-30</t>
        </is>
      </c>
    </row>
    <row r="2794">
      <c r="A2794" t="n">
        <v>511</v>
      </c>
      <c r="B2794" t="inlineStr">
        <is>
          <t>Eficacia de controles</t>
        </is>
      </c>
      <c r="C2794" t="inlineStr">
        <is>
          <t>GESTIÓN DE RIESGOS</t>
        </is>
      </c>
      <c r="D2794" t="inlineStr">
        <is>
          <t>Trimestral</t>
        </is>
      </c>
      <c r="E2794" t="inlineStr">
        <is>
          <t>Positivo</t>
        </is>
      </c>
      <c r="F2794" s="134" t="n">
        <v>44742</v>
      </c>
      <c r="I2794" t="inlineStr">
        <is>
          <t>511-2022-06-30</t>
        </is>
      </c>
    </row>
    <row r="2795">
      <c r="A2795" t="n">
        <v>511</v>
      </c>
      <c r="B2795" t="inlineStr">
        <is>
          <t>Eficacia de controles</t>
        </is>
      </c>
      <c r="C2795" t="inlineStr">
        <is>
          <t>GESTIÓN DE RIESGOS</t>
        </is>
      </c>
      <c r="D2795" t="inlineStr">
        <is>
          <t>Trimestral</t>
        </is>
      </c>
      <c r="E2795" t="inlineStr">
        <is>
          <t>Positivo</t>
        </is>
      </c>
      <c r="F2795" s="134" t="n">
        <v>44804</v>
      </c>
      <c r="I2795" t="inlineStr">
        <is>
          <t>511-2022-08-31</t>
        </is>
      </c>
    </row>
    <row r="2796">
      <c r="A2796" t="n">
        <v>511</v>
      </c>
      <c r="B2796" t="inlineStr">
        <is>
          <t>Eficacia de controles</t>
        </is>
      </c>
      <c r="C2796" t="inlineStr">
        <is>
          <t>GESTIÓN DE RIESGOS</t>
        </is>
      </c>
      <c r="D2796" t="inlineStr">
        <is>
          <t>Trimestral</t>
        </is>
      </c>
      <c r="E2796" t="inlineStr">
        <is>
          <t>Positivo</t>
        </is>
      </c>
      <c r="F2796" s="134" t="n">
        <v>44834</v>
      </c>
      <c r="I2796" t="inlineStr">
        <is>
          <t>511-2022-09-30</t>
        </is>
      </c>
    </row>
    <row r="2797">
      <c r="A2797" t="n">
        <v>511</v>
      </c>
      <c r="B2797" t="inlineStr">
        <is>
          <t>Eficacia de controles</t>
        </is>
      </c>
      <c r="C2797" t="inlineStr">
        <is>
          <t>GESTIÓN DE RIESGOS</t>
        </is>
      </c>
      <c r="D2797" t="inlineStr">
        <is>
          <t>Trimestral</t>
        </is>
      </c>
      <c r="E2797" t="inlineStr">
        <is>
          <t>Positivo</t>
        </is>
      </c>
      <c r="F2797" s="134" t="n">
        <v>44926</v>
      </c>
      <c r="I2797" t="inlineStr">
        <is>
          <t>511-2022-12-31</t>
        </is>
      </c>
    </row>
    <row r="2798">
      <c r="A2798" t="n">
        <v>511</v>
      </c>
      <c r="B2798" t="inlineStr">
        <is>
          <t>Eficacia de controles</t>
        </is>
      </c>
      <c r="C2798" t="inlineStr">
        <is>
          <t>GESTIÓN DE RIESGOS</t>
        </is>
      </c>
      <c r="D2798" t="inlineStr">
        <is>
          <t>Trimestral</t>
        </is>
      </c>
      <c r="E2798" t="inlineStr">
        <is>
          <t>Positivo</t>
        </is>
      </c>
      <c r="F2798" s="134" t="n">
        <v>44985</v>
      </c>
      <c r="I2798" t="inlineStr">
        <is>
          <t>511-2023-02-28</t>
        </is>
      </c>
    </row>
    <row r="2799">
      <c r="A2799" t="n">
        <v>511</v>
      </c>
      <c r="B2799" t="inlineStr">
        <is>
          <t>Eficacia de controles</t>
        </is>
      </c>
      <c r="C2799" t="inlineStr">
        <is>
          <t>GESTIÓN DE RIESGOS</t>
        </is>
      </c>
      <c r="D2799" t="inlineStr">
        <is>
          <t>Trimestral</t>
        </is>
      </c>
      <c r="E2799" t="inlineStr">
        <is>
          <t>Positivo</t>
        </is>
      </c>
      <c r="F2799" s="134" t="n">
        <v>45016</v>
      </c>
      <c r="I2799" t="inlineStr">
        <is>
          <t>511-2023-03-31</t>
        </is>
      </c>
    </row>
    <row r="2800">
      <c r="A2800" t="n">
        <v>511</v>
      </c>
      <c r="B2800" t="inlineStr">
        <is>
          <t>Eficacia de controles</t>
        </is>
      </c>
      <c r="C2800" t="inlineStr">
        <is>
          <t>GESTIÓN DE RIESGOS</t>
        </is>
      </c>
      <c r="D2800" t="inlineStr">
        <is>
          <t>Trimestral</t>
        </is>
      </c>
      <c r="E2800" t="inlineStr">
        <is>
          <t>Positivo</t>
        </is>
      </c>
      <c r="F2800" s="134" t="n">
        <v>45169</v>
      </c>
      <c r="I2800" t="inlineStr">
        <is>
          <t>511-2023-08-31</t>
        </is>
      </c>
    </row>
    <row r="2801">
      <c r="A2801" t="n">
        <v>511</v>
      </c>
      <c r="B2801" t="inlineStr">
        <is>
          <t>Eficacia de controles</t>
        </is>
      </c>
      <c r="C2801" t="inlineStr">
        <is>
          <t>GESTIÓN DE RIESGOS</t>
        </is>
      </c>
      <c r="D2801" t="inlineStr">
        <is>
          <t>Trimestral</t>
        </is>
      </c>
      <c r="E2801" t="inlineStr">
        <is>
          <t>Positivo</t>
        </is>
      </c>
      <c r="F2801" s="134" t="n">
        <v>45199</v>
      </c>
      <c r="I2801" t="inlineStr">
        <is>
          <t>511-2023-09-30</t>
        </is>
      </c>
    </row>
    <row r="2802">
      <c r="A2802" t="n">
        <v>511</v>
      </c>
      <c r="B2802" t="inlineStr">
        <is>
          <t>Eficacia de controles</t>
        </is>
      </c>
      <c r="C2802" t="inlineStr">
        <is>
          <t>GESTIÓN DE RIESGOS</t>
        </is>
      </c>
      <c r="D2802" t="inlineStr">
        <is>
          <t>Trimestral</t>
        </is>
      </c>
      <c r="E2802" t="inlineStr">
        <is>
          <t>Positivo</t>
        </is>
      </c>
      <c r="F2802" s="134" t="n">
        <v>45230</v>
      </c>
      <c r="I2802" t="inlineStr">
        <is>
          <t>511-2023-10-31</t>
        </is>
      </c>
    </row>
    <row r="2803">
      <c r="A2803" t="n">
        <v>511</v>
      </c>
      <c r="B2803" t="inlineStr">
        <is>
          <t>Eficacia de controles</t>
        </is>
      </c>
      <c r="C2803" t="inlineStr">
        <is>
          <t>GESTIÓN DE RIESGOS</t>
        </is>
      </c>
      <c r="D2803" t="inlineStr">
        <is>
          <t>Trimestral</t>
        </is>
      </c>
      <c r="E2803" t="inlineStr">
        <is>
          <t>Positivo</t>
        </is>
      </c>
      <c r="F2803" s="134" t="n">
        <v>45291</v>
      </c>
      <c r="I2803" t="inlineStr">
        <is>
          <t>511-2023-12-31</t>
        </is>
      </c>
    </row>
    <row r="2804">
      <c r="A2804" t="n">
        <v>511</v>
      </c>
      <c r="B2804" t="inlineStr">
        <is>
          <t>Eficacia de controles</t>
        </is>
      </c>
      <c r="C2804" t="inlineStr">
        <is>
          <t>GESTIÓN DE RIESGOS</t>
        </is>
      </c>
      <c r="D2804" t="inlineStr">
        <is>
          <t>Trimestral</t>
        </is>
      </c>
      <c r="E2804" t="inlineStr">
        <is>
          <t>Positivo</t>
        </is>
      </c>
      <c r="F2804" s="134" t="n">
        <v>45351</v>
      </c>
      <c r="H2804" t="n">
        <v>20</v>
      </c>
      <c r="I2804" t="inlineStr">
        <is>
          <t>511-2024-02-29</t>
        </is>
      </c>
    </row>
    <row r="2805">
      <c r="A2805" t="n">
        <v>511</v>
      </c>
      <c r="B2805" t="inlineStr">
        <is>
          <t>Eficacia de controles</t>
        </is>
      </c>
      <c r="C2805" t="inlineStr">
        <is>
          <t>GESTIÓN DE RIESGOS</t>
        </is>
      </c>
      <c r="D2805" t="inlineStr">
        <is>
          <t>Trimestral</t>
        </is>
      </c>
      <c r="E2805" t="inlineStr">
        <is>
          <t>Positivo</t>
        </is>
      </c>
      <c r="F2805" s="134" t="n">
        <v>45382</v>
      </c>
      <c r="H2805" t="n">
        <v>20</v>
      </c>
      <c r="I2805" t="inlineStr">
        <is>
          <t>511-2024-03-31</t>
        </is>
      </c>
    </row>
    <row r="2806">
      <c r="A2806" t="n">
        <v>511</v>
      </c>
      <c r="B2806" t="inlineStr">
        <is>
          <t>Eficacia de controles</t>
        </is>
      </c>
      <c r="C2806" t="inlineStr">
        <is>
          <t>GESTIÓN DE RIESGOS</t>
        </is>
      </c>
      <c r="D2806" t="inlineStr">
        <is>
          <t>Trimestral</t>
        </is>
      </c>
      <c r="E2806" t="inlineStr">
        <is>
          <t>Positivo</t>
        </is>
      </c>
      <c r="F2806" s="134" t="n">
        <v>45412</v>
      </c>
      <c r="H2806" t="n">
        <v>40</v>
      </c>
      <c r="I2806" t="inlineStr">
        <is>
          <t>511-2024-04-30</t>
        </is>
      </c>
    </row>
    <row r="2807">
      <c r="A2807" t="n">
        <v>511</v>
      </c>
      <c r="B2807" t="inlineStr">
        <is>
          <t>Eficacia de controles</t>
        </is>
      </c>
      <c r="C2807" t="inlineStr">
        <is>
          <t>GESTIÓN DE RIESGOS</t>
        </is>
      </c>
      <c r="D2807" t="inlineStr">
        <is>
          <t>Trimestral</t>
        </is>
      </c>
      <c r="E2807" t="inlineStr">
        <is>
          <t>Positivo</t>
        </is>
      </c>
      <c r="F2807" s="134" t="n">
        <v>45473</v>
      </c>
      <c r="H2807" t="n">
        <v>40</v>
      </c>
      <c r="I2807" t="inlineStr">
        <is>
          <t>511-2024-06-30</t>
        </is>
      </c>
    </row>
    <row r="2808">
      <c r="A2808" t="n">
        <v>511</v>
      </c>
      <c r="B2808" t="inlineStr">
        <is>
          <t>Eficacia de controles</t>
        </is>
      </c>
      <c r="C2808" t="inlineStr">
        <is>
          <t>GESTIÓN DE RIESGOS</t>
        </is>
      </c>
      <c r="D2808" t="inlineStr">
        <is>
          <t>Trimestral</t>
        </is>
      </c>
      <c r="E2808" t="inlineStr">
        <is>
          <t>Positivo</t>
        </is>
      </c>
      <c r="F2808" s="134" t="n">
        <v>45535</v>
      </c>
      <c r="H2808" t="n">
        <v>70</v>
      </c>
      <c r="I2808" t="inlineStr">
        <is>
          <t>511-2024-08-31</t>
        </is>
      </c>
    </row>
    <row r="2809">
      <c r="A2809" t="n">
        <v>511</v>
      </c>
      <c r="B2809" t="inlineStr">
        <is>
          <t>Eficacia de controles</t>
        </is>
      </c>
      <c r="C2809" t="inlineStr">
        <is>
          <t>GESTIÓN DE RIESGOS</t>
        </is>
      </c>
      <c r="D2809" t="inlineStr">
        <is>
          <t>Trimestral</t>
        </is>
      </c>
      <c r="E2809" t="inlineStr">
        <is>
          <t>Positivo</t>
        </is>
      </c>
      <c r="F2809" s="134" t="n">
        <v>45565</v>
      </c>
      <c r="H2809" t="n">
        <v>70</v>
      </c>
      <c r="I2809" t="inlineStr">
        <is>
          <t>511-2024-09-30</t>
        </is>
      </c>
    </row>
    <row r="2810">
      <c r="A2810" t="n">
        <v>511</v>
      </c>
      <c r="B2810" t="inlineStr">
        <is>
          <t>Eficacia de controles</t>
        </is>
      </c>
      <c r="C2810" t="inlineStr">
        <is>
          <t>GESTIÓN DE RIESGOS</t>
        </is>
      </c>
      <c r="D2810" t="inlineStr">
        <is>
          <t>Trimestral</t>
        </is>
      </c>
      <c r="E2810" t="inlineStr">
        <is>
          <t>Positivo</t>
        </is>
      </c>
      <c r="F2810" s="134" t="n">
        <v>45596</v>
      </c>
      <c r="H2810" t="n">
        <v>100</v>
      </c>
      <c r="I2810" t="inlineStr">
        <is>
          <t>511-2024-10-31</t>
        </is>
      </c>
    </row>
    <row r="2811">
      <c r="A2811" t="n">
        <v>511</v>
      </c>
      <c r="B2811" t="inlineStr">
        <is>
          <t>Eficacia de controles</t>
        </is>
      </c>
      <c r="C2811" t="inlineStr">
        <is>
          <t>GESTIÓN DE RIESGOS</t>
        </is>
      </c>
      <c r="D2811" t="inlineStr">
        <is>
          <t>Trimestral</t>
        </is>
      </c>
      <c r="E2811" t="inlineStr">
        <is>
          <t>Positivo</t>
        </is>
      </c>
      <c r="F2811" s="134" t="n">
        <v>45657</v>
      </c>
      <c r="H2811" t="n">
        <v>100</v>
      </c>
      <c r="I2811" t="inlineStr">
        <is>
          <t>511-2024-12-31</t>
        </is>
      </c>
    </row>
    <row r="2812">
      <c r="A2812" t="n">
        <v>511</v>
      </c>
      <c r="B2812" t="inlineStr">
        <is>
          <t>Eficacia de controles</t>
        </is>
      </c>
      <c r="C2812" t="inlineStr">
        <is>
          <t>GESTIÓN DE RIESGOS</t>
        </is>
      </c>
      <c r="D2812" t="inlineStr">
        <is>
          <t>Trimestral</t>
        </is>
      </c>
      <c r="E2812" t="inlineStr">
        <is>
          <t>Positivo</t>
        </is>
      </c>
      <c r="F2812" s="134" t="n">
        <v>45747</v>
      </c>
      <c r="I2812" t="inlineStr">
        <is>
          <t>511-2025-03-31</t>
        </is>
      </c>
    </row>
    <row r="2813">
      <c r="A2813" t="n">
        <v>511</v>
      </c>
      <c r="B2813" t="inlineStr">
        <is>
          <t>Eficacia de controles</t>
        </is>
      </c>
      <c r="C2813" t="inlineStr">
        <is>
          <t>GESTIÓN DE RIESGOS</t>
        </is>
      </c>
      <c r="D2813" t="inlineStr">
        <is>
          <t>Trimestral</t>
        </is>
      </c>
      <c r="E2813" t="inlineStr">
        <is>
          <t>Positivo</t>
        </is>
      </c>
      <c r="F2813" s="134" t="n">
        <v>45838</v>
      </c>
      <c r="G2813" t="n">
        <v>86.36</v>
      </c>
      <c r="I2813" t="inlineStr">
        <is>
          <t>511-2025-06-30</t>
        </is>
      </c>
    </row>
    <row r="2814">
      <c r="A2814" t="n">
        <v>511</v>
      </c>
      <c r="B2814" t="inlineStr">
        <is>
          <t>Eficacia de controles</t>
        </is>
      </c>
      <c r="C2814" t="inlineStr">
        <is>
          <t>GESTIÓN DE RIESGOS</t>
        </is>
      </c>
      <c r="D2814" t="inlineStr">
        <is>
          <t>Trimestral</t>
        </is>
      </c>
      <c r="E2814" t="inlineStr">
        <is>
          <t>Positivo</t>
        </is>
      </c>
      <c r="F2814" s="134" t="n">
        <v>45930</v>
      </c>
      <c r="G2814" t="n">
        <v>86.36</v>
      </c>
      <c r="I2814" t="inlineStr">
        <is>
          <t>511-2025-09-30</t>
        </is>
      </c>
    </row>
    <row r="2815">
      <c r="A2815" t="n">
        <v>511</v>
      </c>
      <c r="B2815" t="inlineStr">
        <is>
          <t>Eficacia de controles</t>
        </is>
      </c>
      <c r="C2815" t="inlineStr">
        <is>
          <t>GESTIÓN DE RIESGOS</t>
        </is>
      </c>
      <c r="D2815" t="inlineStr">
        <is>
          <t>Trimestral</t>
        </is>
      </c>
      <c r="E2815" t="inlineStr">
        <is>
          <t>Positivo</t>
        </is>
      </c>
      <c r="F2815" s="134" t="n">
        <v>46022</v>
      </c>
      <c r="G2815" t="n">
        <v>84.76000000000001</v>
      </c>
      <c r="I2815" t="inlineStr">
        <is>
          <t>511-2025-12-31</t>
        </is>
      </c>
    </row>
    <row r="2816">
      <c r="A2816" t="n">
        <v>513</v>
      </c>
      <c r="B2816" t="inlineStr">
        <is>
          <t>Nivel de cumplimiento del plan de seguimiento a controles</t>
        </is>
      </c>
      <c r="C2816" t="inlineStr">
        <is>
          <t>GESTIÓN DE RIESGOS</t>
        </is>
      </c>
      <c r="D2816" t="inlineStr">
        <is>
          <t>Trimestral</t>
        </is>
      </c>
      <c r="E2816" t="inlineStr">
        <is>
          <t>Positivo</t>
        </is>
      </c>
      <c r="F2816" s="134" t="n">
        <v>45747</v>
      </c>
      <c r="G2816" t="n">
        <v>100</v>
      </c>
      <c r="I2816" t="inlineStr">
        <is>
          <t>513-2025-03-31</t>
        </is>
      </c>
    </row>
    <row r="2817">
      <c r="A2817" t="n">
        <v>513</v>
      </c>
      <c r="B2817" t="inlineStr">
        <is>
          <t>Nivel de cumplimiento del plan de seguimiento a controles</t>
        </is>
      </c>
      <c r="C2817" t="inlineStr">
        <is>
          <t>GESTIÓN DE RIESGOS</t>
        </is>
      </c>
      <c r="D2817" t="inlineStr">
        <is>
          <t>Trimestral</t>
        </is>
      </c>
      <c r="E2817" t="inlineStr">
        <is>
          <t>Positivo</t>
        </is>
      </c>
      <c r="F2817" s="134" t="n">
        <v>45838</v>
      </c>
      <c r="G2817" t="n">
        <v>100</v>
      </c>
      <c r="I2817" t="inlineStr">
        <is>
          <t>513-2025-06-30</t>
        </is>
      </c>
    </row>
    <row r="2818">
      <c r="A2818" t="n">
        <v>513</v>
      </c>
      <c r="B2818" t="inlineStr">
        <is>
          <t>Nivel de cumplimiento del plan de seguimiento a controles</t>
        </is>
      </c>
      <c r="C2818" t="inlineStr">
        <is>
          <t>GESTIÓN DE RIESGOS</t>
        </is>
      </c>
      <c r="D2818" t="inlineStr">
        <is>
          <t>Trimestral</t>
        </is>
      </c>
      <c r="E2818" t="inlineStr">
        <is>
          <t>Positivo</t>
        </is>
      </c>
      <c r="F2818" s="134" t="n">
        <v>45930</v>
      </c>
      <c r="I2818" t="inlineStr">
        <is>
          <t>513-2025-09-30</t>
        </is>
      </c>
    </row>
    <row r="2819">
      <c r="A2819" t="n">
        <v>513</v>
      </c>
      <c r="B2819" t="inlineStr">
        <is>
          <t>Nivel de cumplimiento del plan de seguimiento a controles</t>
        </is>
      </c>
      <c r="C2819" t="inlineStr">
        <is>
          <t>GESTIÓN DE RIESGOS</t>
        </is>
      </c>
      <c r="D2819" t="inlineStr">
        <is>
          <t>Trimestral</t>
        </is>
      </c>
      <c r="E2819" t="inlineStr">
        <is>
          <t>Positivo</t>
        </is>
      </c>
      <c r="F2819" s="134" t="n">
        <v>46022</v>
      </c>
      <c r="I2819" t="inlineStr">
        <is>
          <t>513-2025-12-31</t>
        </is>
      </c>
    </row>
    <row r="2820">
      <c r="A2820" t="n">
        <v>514</v>
      </c>
      <c r="B2820" t="inlineStr">
        <is>
          <t>Respuesta ante nuevas necesidades de control</t>
        </is>
      </c>
      <c r="C2820" t="inlineStr">
        <is>
          <t>GESTIÓN DE RIESGOS</t>
        </is>
      </c>
      <c r="D2820" t="inlineStr">
        <is>
          <t>Semestral</t>
        </is>
      </c>
      <c r="E2820" t="inlineStr">
        <is>
          <t>Positivo</t>
        </is>
      </c>
      <c r="F2820" s="134" t="n">
        <v>45838</v>
      </c>
      <c r="G2820" t="n">
        <v>91.81999999999999</v>
      </c>
      <c r="H2820" t="n">
        <v>70</v>
      </c>
      <c r="I2820" t="inlineStr">
        <is>
          <t>514-2025-06-30</t>
        </is>
      </c>
    </row>
    <row r="2821">
      <c r="A2821" t="n">
        <v>514</v>
      </c>
      <c r="B2821" t="inlineStr">
        <is>
          <t>Respuesta ante nuevas necesidades de control</t>
        </is>
      </c>
      <c r="C2821" t="inlineStr">
        <is>
          <t>GESTIÓN DE RIESGOS</t>
        </is>
      </c>
      <c r="D2821" t="inlineStr">
        <is>
          <t>Semestral</t>
        </is>
      </c>
      <c r="E2821" t="inlineStr">
        <is>
          <t>Positivo</t>
        </is>
      </c>
      <c r="F2821" s="134" t="n">
        <v>46022</v>
      </c>
      <c r="G2821" t="n">
        <v>45.96</v>
      </c>
      <c r="H2821" t="n">
        <v>70</v>
      </c>
      <c r="I2821" t="inlineStr">
        <is>
          <t>514-2025-12-31</t>
        </is>
      </c>
    </row>
    <row r="2822">
      <c r="A2822" t="n">
        <v>515</v>
      </c>
      <c r="B2822" t="inlineStr">
        <is>
          <t>Porcentaje de procesos de control implementados</t>
        </is>
      </c>
      <c r="C2822" t="inlineStr">
        <is>
          <t>GESTIÓN DE LA TECNOLOGÍA E INNOVACIÓN DIGITAL</t>
        </is>
      </c>
      <c r="D2822" t="inlineStr">
        <is>
          <t>Semestral</t>
        </is>
      </c>
      <c r="E2822" t="inlineStr">
        <is>
          <t>Positivo</t>
        </is>
      </c>
      <c r="F2822" s="134" t="n">
        <v>46022</v>
      </c>
      <c r="G2822" t="n">
        <v>66.67</v>
      </c>
      <c r="H2822" t="n">
        <v>97</v>
      </c>
      <c r="I2822" t="inlineStr">
        <is>
          <t>515-2025-12-31</t>
        </is>
      </c>
    </row>
    <row r="2823">
      <c r="A2823" t="n">
        <v>516</v>
      </c>
      <c r="B2823" t="inlineStr">
        <is>
          <t>Porcentaje de colaboradores formados en ciberseguridad</t>
        </is>
      </c>
      <c r="C2823" t="inlineStr">
        <is>
          <t>GESTIÓN DE LA TECNOLOGÍA E INNOVACIÓN DIGITAL</t>
        </is>
      </c>
      <c r="D2823" t="inlineStr">
        <is>
          <t>Semestral</t>
        </is>
      </c>
      <c r="E2823" t="inlineStr">
        <is>
          <t>Positivo</t>
        </is>
      </c>
      <c r="F2823" s="134" t="n">
        <v>46022</v>
      </c>
      <c r="G2823" t="n">
        <v>315.79</v>
      </c>
      <c r="H2823" t="n">
        <v>97</v>
      </c>
      <c r="I2823" t="inlineStr">
        <is>
          <t>516-2025-12-31</t>
        </is>
      </c>
    </row>
    <row r="2824">
      <c r="A2824" t="n">
        <v>518</v>
      </c>
      <c r="B2824" t="inlineStr">
        <is>
          <t>Cumplimiento programa de auditoría</t>
        </is>
      </c>
      <c r="C2824" t="inlineStr">
        <is>
          <t>AUDITORÍA INTERNA</t>
        </is>
      </c>
      <c r="D2824" t="inlineStr">
        <is>
          <t>Trimestral</t>
        </is>
      </c>
      <c r="E2824" t="inlineStr">
        <is>
          <t>Positivo</t>
        </is>
      </c>
      <c r="F2824" s="134" t="n">
        <v>45747</v>
      </c>
      <c r="G2824" t="n">
        <v>83.333333333333</v>
      </c>
      <c r="H2824" t="n">
        <v>100</v>
      </c>
      <c r="I2824" t="inlineStr">
        <is>
          <t>518-2025-03-31</t>
        </is>
      </c>
    </row>
    <row r="2825">
      <c r="A2825" t="n">
        <v>518</v>
      </c>
      <c r="B2825" t="inlineStr">
        <is>
          <t>Cumplimiento programa de auditoría</t>
        </is>
      </c>
      <c r="C2825" t="inlineStr">
        <is>
          <t>AUDITORÍA INTERNA</t>
        </is>
      </c>
      <c r="D2825" t="inlineStr">
        <is>
          <t>Trimestral</t>
        </is>
      </c>
      <c r="E2825" t="inlineStr">
        <is>
          <t>Positivo</t>
        </is>
      </c>
      <c r="F2825" s="134" t="n">
        <v>45838</v>
      </c>
      <c r="G2825" t="n">
        <v>87.5</v>
      </c>
      <c r="H2825" t="n">
        <v>100</v>
      </c>
      <c r="I2825" t="inlineStr">
        <is>
          <t>518-2025-06-30</t>
        </is>
      </c>
    </row>
    <row r="2826">
      <c r="A2826" t="n">
        <v>518</v>
      </c>
      <c r="B2826" t="inlineStr">
        <is>
          <t>Cumplimiento programa de auditoría</t>
        </is>
      </c>
      <c r="C2826" t="inlineStr">
        <is>
          <t>AUDITORÍA INTERNA</t>
        </is>
      </c>
      <c r="D2826" t="inlineStr">
        <is>
          <t>Trimestral</t>
        </is>
      </c>
      <c r="E2826" t="inlineStr">
        <is>
          <t>Positivo</t>
        </is>
      </c>
      <c r="F2826" s="134" t="n">
        <v>45930</v>
      </c>
      <c r="G2826" t="n">
        <v>120</v>
      </c>
      <c r="H2826" t="n">
        <v>100</v>
      </c>
      <c r="I2826" t="inlineStr">
        <is>
          <t>518-2025-09-30</t>
        </is>
      </c>
    </row>
    <row r="2827">
      <c r="A2827" t="n">
        <v>518</v>
      </c>
      <c r="B2827" t="inlineStr">
        <is>
          <t>Cumplimiento programa de auditoría</t>
        </is>
      </c>
      <c r="C2827" t="inlineStr">
        <is>
          <t>AUDITORÍA INTERNA</t>
        </is>
      </c>
      <c r="D2827" t="inlineStr">
        <is>
          <t>Trimestral</t>
        </is>
      </c>
      <c r="E2827" t="inlineStr">
        <is>
          <t>Positivo</t>
        </is>
      </c>
      <c r="F2827" s="134" t="n">
        <v>46022</v>
      </c>
      <c r="G2827" t="n">
        <v>137.5</v>
      </c>
      <c r="H2827" t="n">
        <v>100</v>
      </c>
      <c r="I2827" t="inlineStr">
        <is>
          <t>518-2025-12-31</t>
        </is>
      </c>
    </row>
    <row r="2828">
      <c r="A2828" t="n">
        <v>519</v>
      </c>
      <c r="B2828" t="inlineStr">
        <is>
          <t>% de publicaciones con sentimiento neutro o negativo</t>
        </is>
      </c>
      <c r="C2828" t="inlineStr">
        <is>
          <t>Comunicaciones Externas</t>
        </is>
      </c>
      <c r="D2828" t="inlineStr">
        <is>
          <t>Semestral</t>
        </is>
      </c>
      <c r="E2828" t="inlineStr">
        <is>
          <t>Positivo</t>
        </is>
      </c>
      <c r="F2828" s="134" t="n">
        <v>44742</v>
      </c>
      <c r="I2828" t="inlineStr">
        <is>
          <t>519-2022-06-30</t>
        </is>
      </c>
    </row>
    <row r="2829">
      <c r="A2829" t="n">
        <v>519</v>
      </c>
      <c r="B2829" t="inlineStr">
        <is>
          <t>% de publicaciones con sentimiento neutro o negativo</t>
        </is>
      </c>
      <c r="C2829" t="inlineStr">
        <is>
          <t>Comunicaciones Externas</t>
        </is>
      </c>
      <c r="D2829" t="inlineStr">
        <is>
          <t>Semestral</t>
        </is>
      </c>
      <c r="E2829" t="inlineStr">
        <is>
          <t>Positivo</t>
        </is>
      </c>
      <c r="F2829" s="134" t="n">
        <v>44834</v>
      </c>
      <c r="I2829" t="inlineStr">
        <is>
          <t>519-2022-09-30</t>
        </is>
      </c>
    </row>
    <row r="2830">
      <c r="A2830" t="n">
        <v>519</v>
      </c>
      <c r="B2830" t="inlineStr">
        <is>
          <t>% de publicaciones con sentimiento neutro o negativo</t>
        </is>
      </c>
      <c r="C2830" t="inlineStr">
        <is>
          <t>Comunicaciones Externas</t>
        </is>
      </c>
      <c r="D2830" t="inlineStr">
        <is>
          <t>Semestral</t>
        </is>
      </c>
      <c r="E2830" t="inlineStr">
        <is>
          <t>Positivo</t>
        </is>
      </c>
      <c r="F2830" s="134" t="n">
        <v>44895</v>
      </c>
      <c r="I2830" t="inlineStr">
        <is>
          <t>519-2022-11-30</t>
        </is>
      </c>
    </row>
    <row r="2831">
      <c r="A2831" t="n">
        <v>519</v>
      </c>
      <c r="B2831" t="inlineStr">
        <is>
          <t>% de publicaciones con sentimiento neutro o negativo</t>
        </is>
      </c>
      <c r="C2831" t="inlineStr">
        <is>
          <t>Comunicaciones Externas</t>
        </is>
      </c>
      <c r="D2831" t="inlineStr">
        <is>
          <t>Semestral</t>
        </is>
      </c>
      <c r="E2831" t="inlineStr">
        <is>
          <t>Positivo</t>
        </is>
      </c>
      <c r="F2831" s="134" t="n">
        <v>44926</v>
      </c>
      <c r="I2831" t="inlineStr">
        <is>
          <t>519-2022-12-31</t>
        </is>
      </c>
    </row>
    <row r="2832">
      <c r="A2832" t="n">
        <v>519</v>
      </c>
      <c r="B2832" t="inlineStr">
        <is>
          <t>% de publicaciones con sentimiento neutro o negativo</t>
        </is>
      </c>
      <c r="C2832" t="inlineStr">
        <is>
          <t>Comunicaciones Externas</t>
        </is>
      </c>
      <c r="D2832" t="inlineStr">
        <is>
          <t>Semestral</t>
        </is>
      </c>
      <c r="E2832" t="inlineStr">
        <is>
          <t>Positivo</t>
        </is>
      </c>
      <c r="F2832" s="134" t="n">
        <v>45107</v>
      </c>
      <c r="I2832" t="inlineStr">
        <is>
          <t>519-2023-06-30</t>
        </is>
      </c>
    </row>
    <row r="2833">
      <c r="A2833" t="n">
        <v>519</v>
      </c>
      <c r="B2833" t="inlineStr">
        <is>
          <t>% de publicaciones con sentimiento neutro o negativo</t>
        </is>
      </c>
      <c r="C2833" t="inlineStr">
        <is>
          <t>Comunicaciones Externas</t>
        </is>
      </c>
      <c r="D2833" t="inlineStr">
        <is>
          <t>Semestral</t>
        </is>
      </c>
      <c r="E2833" t="inlineStr">
        <is>
          <t>Positivo</t>
        </is>
      </c>
      <c r="F2833" s="134" t="n">
        <v>45230</v>
      </c>
      <c r="I2833" t="inlineStr">
        <is>
          <t>519-2023-10-31</t>
        </is>
      </c>
    </row>
    <row r="2834">
      <c r="A2834" t="n">
        <v>519</v>
      </c>
      <c r="B2834" t="inlineStr">
        <is>
          <t>% de publicaciones con sentimiento neutro o negativo</t>
        </is>
      </c>
      <c r="C2834" t="inlineStr">
        <is>
          <t>Comunicaciones Externas</t>
        </is>
      </c>
      <c r="D2834" t="inlineStr">
        <is>
          <t>Semestral</t>
        </is>
      </c>
      <c r="E2834" t="inlineStr">
        <is>
          <t>Positivo</t>
        </is>
      </c>
      <c r="F2834" s="134" t="n">
        <v>45291</v>
      </c>
      <c r="I2834" t="inlineStr">
        <is>
          <t>519-2023-12-31</t>
        </is>
      </c>
    </row>
    <row r="2835">
      <c r="A2835" t="n">
        <v>519</v>
      </c>
      <c r="B2835" t="inlineStr">
        <is>
          <t>% de publicaciones con sentimiento neutro o negativo</t>
        </is>
      </c>
      <c r="C2835" t="inlineStr">
        <is>
          <t>Comunicaciones Externas</t>
        </is>
      </c>
      <c r="D2835" t="inlineStr">
        <is>
          <t>Semestral</t>
        </is>
      </c>
      <c r="E2835" t="inlineStr">
        <is>
          <t>Positivo</t>
        </is>
      </c>
      <c r="F2835" s="134" t="n">
        <v>45473</v>
      </c>
      <c r="I2835" t="inlineStr">
        <is>
          <t>519-2024-06-30</t>
        </is>
      </c>
    </row>
    <row r="2836">
      <c r="A2836" t="n">
        <v>519</v>
      </c>
      <c r="B2836" t="inlineStr">
        <is>
          <t>% de publicaciones con sentimiento neutro o negativo</t>
        </is>
      </c>
      <c r="C2836" t="inlineStr">
        <is>
          <t>Comunicaciones Externas</t>
        </is>
      </c>
      <c r="D2836" t="inlineStr">
        <is>
          <t>Semestral</t>
        </is>
      </c>
      <c r="E2836" t="inlineStr">
        <is>
          <t>Positivo</t>
        </is>
      </c>
      <c r="F2836" s="134" t="n">
        <v>45535</v>
      </c>
      <c r="I2836" t="inlineStr">
        <is>
          <t>519-2024-08-31</t>
        </is>
      </c>
    </row>
    <row r="2837">
      <c r="A2837" t="n">
        <v>519</v>
      </c>
      <c r="B2837" t="inlineStr">
        <is>
          <t>% de publicaciones con sentimiento neutro o negativo</t>
        </is>
      </c>
      <c r="C2837" t="inlineStr">
        <is>
          <t>Comunicaciones Externas</t>
        </is>
      </c>
      <c r="D2837" t="inlineStr">
        <is>
          <t>Semestral</t>
        </is>
      </c>
      <c r="E2837" t="inlineStr">
        <is>
          <t>Positivo</t>
        </is>
      </c>
      <c r="F2837" s="134" t="n">
        <v>45657</v>
      </c>
      <c r="I2837" t="inlineStr">
        <is>
          <t>519-2024-12-31</t>
        </is>
      </c>
    </row>
    <row r="2838">
      <c r="A2838" t="n">
        <v>519</v>
      </c>
      <c r="B2838" t="inlineStr">
        <is>
          <t>% de publicaciones con sentimiento neutro o negativo</t>
        </is>
      </c>
      <c r="C2838" t="inlineStr">
        <is>
          <t>Comunicaciones Externas</t>
        </is>
      </c>
      <c r="D2838" t="inlineStr">
        <is>
          <t>Semestral</t>
        </is>
      </c>
      <c r="E2838" t="inlineStr">
        <is>
          <t>Positivo</t>
        </is>
      </c>
      <c r="F2838" s="134" t="n">
        <v>45838</v>
      </c>
      <c r="G2838" t="n">
        <v>431.45</v>
      </c>
      <c r="H2838" t="n">
        <v>100</v>
      </c>
      <c r="I2838" t="inlineStr">
        <is>
          <t>519-2025-06-30</t>
        </is>
      </c>
    </row>
    <row r="2839">
      <c r="A2839" t="n">
        <v>519</v>
      </c>
      <c r="B2839" t="inlineStr">
        <is>
          <t>% de publicaciones con sentimiento neutro o negativo</t>
        </is>
      </c>
      <c r="C2839" t="inlineStr">
        <is>
          <t>Comunicaciones Externas</t>
        </is>
      </c>
      <c r="D2839" t="inlineStr">
        <is>
          <t>Semestral</t>
        </is>
      </c>
      <c r="E2839" t="inlineStr">
        <is>
          <t>Positivo</t>
        </is>
      </c>
      <c r="F2839" s="134" t="n">
        <v>46022</v>
      </c>
      <c r="G2839" t="n">
        <v>131.13</v>
      </c>
      <c r="H2839" t="n">
        <v>100</v>
      </c>
      <c r="I2839" t="inlineStr">
        <is>
          <t>519-2025-12-31</t>
        </is>
      </c>
    </row>
    <row r="2840">
      <c r="A2840" t="n">
        <v>522</v>
      </c>
      <c r="B2840" t="inlineStr">
        <is>
          <t>Asignaturas o modulos con mecanismos de evaluación implementados</t>
        </is>
      </c>
      <c r="C2840" t="inlineStr">
        <is>
          <t>Gestión, Evaluación e Innovación Curricular</t>
        </is>
      </c>
      <c r="D2840" t="inlineStr">
        <is>
          <t>Anual</t>
        </is>
      </c>
      <c r="E2840" t="inlineStr">
        <is>
          <t>Positivo</t>
        </is>
      </c>
      <c r="F2840" s="134" t="n">
        <v>46022</v>
      </c>
      <c r="G2840" t="n">
        <v>100</v>
      </c>
      <c r="I2840" t="inlineStr">
        <is>
          <t>522-2025-12-31</t>
        </is>
      </c>
    </row>
    <row r="2841">
      <c r="A2841" t="n">
        <v>523</v>
      </c>
      <c r="B2841" t="inlineStr">
        <is>
          <t>Ingresos totales de educación para la vida</t>
        </is>
      </c>
      <c r="C2841" t="inlineStr">
        <is>
          <t>Planeación Financiera</t>
        </is>
      </c>
      <c r="D2841" t="inlineStr">
        <is>
          <t>Semestral</t>
        </is>
      </c>
      <c r="E2841" t="inlineStr">
        <is>
          <t>Positivo</t>
        </is>
      </c>
      <c r="F2841" s="134" t="n">
        <v>44742</v>
      </c>
      <c r="I2841" t="inlineStr">
        <is>
          <t>523-2022-06-30</t>
        </is>
      </c>
    </row>
    <row r="2842">
      <c r="A2842" t="n">
        <v>523</v>
      </c>
      <c r="B2842" t="inlineStr">
        <is>
          <t>Ingresos totales de educación para la vida</t>
        </is>
      </c>
      <c r="C2842" t="inlineStr">
        <is>
          <t>Planeación Financiera</t>
        </is>
      </c>
      <c r="D2842" t="inlineStr">
        <is>
          <t>Semestral</t>
        </is>
      </c>
      <c r="E2842" t="inlineStr">
        <is>
          <t>Positivo</t>
        </is>
      </c>
      <c r="F2842" s="134" t="n">
        <v>44834</v>
      </c>
      <c r="I2842" t="inlineStr">
        <is>
          <t>523-2022-09-30</t>
        </is>
      </c>
    </row>
    <row r="2843">
      <c r="A2843" t="n">
        <v>523</v>
      </c>
      <c r="B2843" t="inlineStr">
        <is>
          <t>Ingresos totales de educación para la vida</t>
        </is>
      </c>
      <c r="C2843" t="inlineStr">
        <is>
          <t>Planeación Financiera</t>
        </is>
      </c>
      <c r="D2843" t="inlineStr">
        <is>
          <t>Semestral</t>
        </is>
      </c>
      <c r="E2843" t="inlineStr">
        <is>
          <t>Positivo</t>
        </is>
      </c>
      <c r="F2843" s="134" t="n">
        <v>44895</v>
      </c>
      <c r="I2843" t="inlineStr">
        <is>
          <t>523-2022-11-30</t>
        </is>
      </c>
    </row>
    <row r="2844">
      <c r="A2844" t="n">
        <v>523</v>
      </c>
      <c r="B2844" t="inlineStr">
        <is>
          <t>Ingresos totales de educación para la vida</t>
        </is>
      </c>
      <c r="C2844" t="inlineStr">
        <is>
          <t>Planeación Financiera</t>
        </is>
      </c>
      <c r="D2844" t="inlineStr">
        <is>
          <t>Semestral</t>
        </is>
      </c>
      <c r="E2844" t="inlineStr">
        <is>
          <t>Positivo</t>
        </is>
      </c>
      <c r="F2844" s="134" t="n">
        <v>44926</v>
      </c>
      <c r="I2844" t="inlineStr">
        <is>
          <t>523-2022-12-31</t>
        </is>
      </c>
    </row>
    <row r="2845">
      <c r="A2845" t="n">
        <v>523</v>
      </c>
      <c r="B2845" t="inlineStr">
        <is>
          <t>Ingresos totales de educación para la vida</t>
        </is>
      </c>
      <c r="C2845" t="inlineStr">
        <is>
          <t>Planeación Financiera</t>
        </is>
      </c>
      <c r="D2845" t="inlineStr">
        <is>
          <t>Semestral</t>
        </is>
      </c>
      <c r="E2845" t="inlineStr">
        <is>
          <t>Positivo</t>
        </is>
      </c>
      <c r="F2845" s="134" t="n">
        <v>45107</v>
      </c>
      <c r="I2845" t="inlineStr">
        <is>
          <t>523-2023-06-30</t>
        </is>
      </c>
    </row>
    <row r="2846">
      <c r="A2846" t="n">
        <v>523</v>
      </c>
      <c r="B2846" t="inlineStr">
        <is>
          <t>Ingresos totales de educación para la vida</t>
        </is>
      </c>
      <c r="C2846" t="inlineStr">
        <is>
          <t>Planeación Financiera</t>
        </is>
      </c>
      <c r="D2846" t="inlineStr">
        <is>
          <t>Semestral</t>
        </is>
      </c>
      <c r="E2846" t="inlineStr">
        <is>
          <t>Positivo</t>
        </is>
      </c>
      <c r="F2846" s="134" t="n">
        <v>45230</v>
      </c>
      <c r="I2846" t="inlineStr">
        <is>
          <t>523-2023-10-31</t>
        </is>
      </c>
    </row>
    <row r="2847">
      <c r="A2847" t="n">
        <v>523</v>
      </c>
      <c r="B2847" t="inlineStr">
        <is>
          <t>Ingresos totales de educación para la vida</t>
        </is>
      </c>
      <c r="C2847" t="inlineStr">
        <is>
          <t>Planeación Financiera</t>
        </is>
      </c>
      <c r="D2847" t="inlineStr">
        <is>
          <t>Semestral</t>
        </is>
      </c>
      <c r="E2847" t="inlineStr">
        <is>
          <t>Positivo</t>
        </is>
      </c>
      <c r="F2847" s="134" t="n">
        <v>45291</v>
      </c>
      <c r="I2847" t="inlineStr">
        <is>
          <t>523-2023-12-31</t>
        </is>
      </c>
    </row>
    <row r="2848">
      <c r="A2848" t="n">
        <v>523</v>
      </c>
      <c r="B2848" t="inlineStr">
        <is>
          <t>Ingresos totales de educación para la vida</t>
        </is>
      </c>
      <c r="C2848" t="inlineStr">
        <is>
          <t>Planeación Financiera</t>
        </is>
      </c>
      <c r="D2848" t="inlineStr">
        <is>
          <t>Semestral</t>
        </is>
      </c>
      <c r="E2848" t="inlineStr">
        <is>
          <t>Positivo</t>
        </is>
      </c>
      <c r="F2848" s="134" t="n">
        <v>45473</v>
      </c>
      <c r="I2848" t="inlineStr">
        <is>
          <t>523-2024-06-30</t>
        </is>
      </c>
    </row>
    <row r="2849">
      <c r="A2849" t="n">
        <v>523</v>
      </c>
      <c r="B2849" t="inlineStr">
        <is>
          <t>Ingresos totales de educación para la vida</t>
        </is>
      </c>
      <c r="C2849" t="inlineStr">
        <is>
          <t>Planeación Financiera</t>
        </is>
      </c>
      <c r="D2849" t="inlineStr">
        <is>
          <t>Semestral</t>
        </is>
      </c>
      <c r="E2849" t="inlineStr">
        <is>
          <t>Positivo</t>
        </is>
      </c>
      <c r="F2849" s="134" t="n">
        <v>45535</v>
      </c>
      <c r="I2849" t="inlineStr">
        <is>
          <t>523-2024-08-31</t>
        </is>
      </c>
    </row>
    <row r="2850">
      <c r="A2850" t="n">
        <v>523</v>
      </c>
      <c r="B2850" t="inlineStr">
        <is>
          <t>Ingresos totales de educación para la vida</t>
        </is>
      </c>
      <c r="C2850" t="inlineStr">
        <is>
          <t>Planeación Financiera</t>
        </is>
      </c>
      <c r="D2850" t="inlineStr">
        <is>
          <t>Semestral</t>
        </is>
      </c>
      <c r="E2850" t="inlineStr">
        <is>
          <t>Positivo</t>
        </is>
      </c>
      <c r="F2850" s="134" t="n">
        <v>45657</v>
      </c>
      <c r="I2850" t="inlineStr">
        <is>
          <t>523-2024-12-31</t>
        </is>
      </c>
    </row>
    <row r="2851">
      <c r="A2851" t="n">
        <v>523</v>
      </c>
      <c r="B2851" t="inlineStr">
        <is>
          <t>Ingresos totales de educación para la vida</t>
        </is>
      </c>
      <c r="C2851" t="inlineStr">
        <is>
          <t>Planeación Financiera</t>
        </is>
      </c>
      <c r="D2851" t="inlineStr">
        <is>
          <t>Semestral</t>
        </is>
      </c>
      <c r="E2851" t="inlineStr">
        <is>
          <t>Positivo</t>
        </is>
      </c>
      <c r="F2851" s="134" t="n">
        <v>45838</v>
      </c>
      <c r="G2851" t="n">
        <v>125.74</v>
      </c>
      <c r="H2851" t="n">
        <v>95</v>
      </c>
      <c r="I2851" t="inlineStr">
        <is>
          <t>523-2025-06-30</t>
        </is>
      </c>
    </row>
    <row r="2852">
      <c r="A2852" t="n">
        <v>523</v>
      </c>
      <c r="B2852" t="inlineStr">
        <is>
          <t>Ingresos totales de educación para la vida</t>
        </is>
      </c>
      <c r="C2852" t="inlineStr">
        <is>
          <t>Planeación Financiera</t>
        </is>
      </c>
      <c r="D2852" t="inlineStr">
        <is>
          <t>Semestral</t>
        </is>
      </c>
      <c r="E2852" t="inlineStr">
        <is>
          <t>Positivo</t>
        </is>
      </c>
      <c r="F2852" s="134" t="n">
        <v>46022</v>
      </c>
      <c r="G2852" t="n">
        <v>95.81999999999999</v>
      </c>
      <c r="H2852" t="n">
        <v>95</v>
      </c>
      <c r="I2852" t="inlineStr">
        <is>
          <t>523-2025-12-31</t>
        </is>
      </c>
    </row>
    <row r="2853">
      <c r="A2853" t="n">
        <v>524</v>
      </c>
      <c r="B2853" t="inlineStr">
        <is>
          <t>Total Leads por canales de captación</t>
        </is>
      </c>
      <c r="C2853" t="inlineStr">
        <is>
          <t>Mercadeo de programas académicos</t>
        </is>
      </c>
      <c r="D2853" t="inlineStr">
        <is>
          <t>Semestral</t>
        </is>
      </c>
      <c r="E2853" t="inlineStr">
        <is>
          <t>Positivo</t>
        </is>
      </c>
      <c r="F2853" s="134" t="n">
        <v>44742</v>
      </c>
      <c r="H2853" t="n">
        <v>100</v>
      </c>
      <c r="I2853" t="inlineStr">
        <is>
          <t>524-2022-06-30</t>
        </is>
      </c>
    </row>
    <row r="2854">
      <c r="A2854" t="n">
        <v>524</v>
      </c>
      <c r="B2854" t="inlineStr">
        <is>
          <t>Total Leads por canales de captación</t>
        </is>
      </c>
      <c r="C2854" t="inlineStr">
        <is>
          <t>Mercadeo de programas académicos</t>
        </is>
      </c>
      <c r="D2854" t="inlineStr">
        <is>
          <t>Semestral</t>
        </is>
      </c>
      <c r="E2854" t="inlineStr">
        <is>
          <t>Positivo</t>
        </is>
      </c>
      <c r="F2854" s="134" t="n">
        <v>44834</v>
      </c>
      <c r="H2854" t="n">
        <v>100</v>
      </c>
      <c r="I2854" t="inlineStr">
        <is>
          <t>524-2022-09-30</t>
        </is>
      </c>
    </row>
    <row r="2855">
      <c r="A2855" t="n">
        <v>524</v>
      </c>
      <c r="B2855" t="inlineStr">
        <is>
          <t>Total Leads por canales de captación</t>
        </is>
      </c>
      <c r="C2855" t="inlineStr">
        <is>
          <t>Mercadeo de programas académicos</t>
        </is>
      </c>
      <c r="D2855" t="inlineStr">
        <is>
          <t>Semestral</t>
        </is>
      </c>
      <c r="E2855" t="inlineStr">
        <is>
          <t>Positivo</t>
        </is>
      </c>
      <c r="F2855" s="134" t="n">
        <v>44895</v>
      </c>
      <c r="H2855" t="n">
        <v>100</v>
      </c>
      <c r="I2855" t="inlineStr">
        <is>
          <t>524-2022-11-30</t>
        </is>
      </c>
    </row>
    <row r="2856">
      <c r="A2856" t="n">
        <v>524</v>
      </c>
      <c r="B2856" t="inlineStr">
        <is>
          <t>Total Leads por canales de captación</t>
        </is>
      </c>
      <c r="C2856" t="inlineStr">
        <is>
          <t>Mercadeo de programas académicos</t>
        </is>
      </c>
      <c r="D2856" t="inlineStr">
        <is>
          <t>Semestral</t>
        </is>
      </c>
      <c r="E2856" t="inlineStr">
        <is>
          <t>Positivo</t>
        </is>
      </c>
      <c r="F2856" s="134" t="n">
        <v>44926</v>
      </c>
      <c r="H2856" t="n">
        <v>100</v>
      </c>
      <c r="I2856" t="inlineStr">
        <is>
          <t>524-2022-12-31</t>
        </is>
      </c>
    </row>
    <row r="2857">
      <c r="A2857" t="n">
        <v>524</v>
      </c>
      <c r="B2857" t="inlineStr">
        <is>
          <t>Total Leads por canales de captación</t>
        </is>
      </c>
      <c r="C2857" t="inlineStr">
        <is>
          <t>Mercadeo de programas académicos</t>
        </is>
      </c>
      <c r="D2857" t="inlineStr">
        <is>
          <t>Semestral</t>
        </is>
      </c>
      <c r="E2857" t="inlineStr">
        <is>
          <t>Positivo</t>
        </is>
      </c>
      <c r="F2857" s="134" t="n">
        <v>45107</v>
      </c>
      <c r="H2857" t="n">
        <v>100</v>
      </c>
      <c r="I2857" t="inlineStr">
        <is>
          <t>524-2023-06-30</t>
        </is>
      </c>
    </row>
    <row r="2858">
      <c r="A2858" t="n">
        <v>524</v>
      </c>
      <c r="B2858" t="inlineStr">
        <is>
          <t>Total Leads por canales de captación</t>
        </is>
      </c>
      <c r="C2858" t="inlineStr">
        <is>
          <t>Mercadeo de programas académicos</t>
        </is>
      </c>
      <c r="D2858" t="inlineStr">
        <is>
          <t>Semestral</t>
        </is>
      </c>
      <c r="E2858" t="inlineStr">
        <is>
          <t>Positivo</t>
        </is>
      </c>
      <c r="F2858" s="134" t="n">
        <v>45230</v>
      </c>
      <c r="H2858" t="n">
        <v>100</v>
      </c>
      <c r="I2858" t="inlineStr">
        <is>
          <t>524-2023-10-31</t>
        </is>
      </c>
    </row>
    <row r="2859">
      <c r="A2859" t="n">
        <v>524</v>
      </c>
      <c r="B2859" t="inlineStr">
        <is>
          <t>Total Leads por canales de captación</t>
        </is>
      </c>
      <c r="C2859" t="inlineStr">
        <is>
          <t>Mercadeo de programas académicos</t>
        </is>
      </c>
      <c r="D2859" t="inlineStr">
        <is>
          <t>Semestral</t>
        </is>
      </c>
      <c r="E2859" t="inlineStr">
        <is>
          <t>Positivo</t>
        </is>
      </c>
      <c r="F2859" s="134" t="n">
        <v>45291</v>
      </c>
      <c r="H2859" t="n">
        <v>100</v>
      </c>
      <c r="I2859" t="inlineStr">
        <is>
          <t>524-2023-12-31</t>
        </is>
      </c>
    </row>
    <row r="2860">
      <c r="A2860" t="n">
        <v>524</v>
      </c>
      <c r="B2860" t="inlineStr">
        <is>
          <t>Total Leads por canales de captación</t>
        </is>
      </c>
      <c r="C2860" t="inlineStr">
        <is>
          <t>Mercadeo de programas académicos</t>
        </is>
      </c>
      <c r="D2860" t="inlineStr">
        <is>
          <t>Semestral</t>
        </is>
      </c>
      <c r="E2860" t="inlineStr">
        <is>
          <t>Positivo</t>
        </is>
      </c>
      <c r="F2860" s="134" t="n">
        <v>45473</v>
      </c>
      <c r="H2860" t="n">
        <v>100</v>
      </c>
      <c r="I2860" t="inlineStr">
        <is>
          <t>524-2024-06-30</t>
        </is>
      </c>
    </row>
    <row r="2861">
      <c r="A2861" t="n">
        <v>524</v>
      </c>
      <c r="B2861" t="inlineStr">
        <is>
          <t>Total Leads por canales de captación</t>
        </is>
      </c>
      <c r="C2861" t="inlineStr">
        <is>
          <t>Mercadeo de programas académicos</t>
        </is>
      </c>
      <c r="D2861" t="inlineStr">
        <is>
          <t>Semestral</t>
        </is>
      </c>
      <c r="E2861" t="inlineStr">
        <is>
          <t>Positivo</t>
        </is>
      </c>
      <c r="F2861" s="134" t="n">
        <v>45657</v>
      </c>
      <c r="H2861" t="n">
        <v>100</v>
      </c>
      <c r="I2861" t="inlineStr">
        <is>
          <t>524-2024-12-31</t>
        </is>
      </c>
    </row>
    <row r="2862">
      <c r="A2862" t="n">
        <v>524</v>
      </c>
      <c r="B2862" t="inlineStr">
        <is>
          <t>Total Leads por canales de captación</t>
        </is>
      </c>
      <c r="C2862" t="inlineStr">
        <is>
          <t>Mercadeo de programas académicos</t>
        </is>
      </c>
      <c r="D2862" t="inlineStr">
        <is>
          <t>Semestral</t>
        </is>
      </c>
      <c r="E2862" t="inlineStr">
        <is>
          <t>Positivo</t>
        </is>
      </c>
      <c r="F2862" s="134" t="n">
        <v>45838</v>
      </c>
      <c r="G2862" t="n">
        <v>99.38</v>
      </c>
      <c r="H2862" t="n">
        <v>100</v>
      </c>
      <c r="I2862" t="inlineStr">
        <is>
          <t>524-2025-06-30</t>
        </is>
      </c>
    </row>
    <row r="2863">
      <c r="A2863" t="n">
        <v>524</v>
      </c>
      <c r="B2863" t="inlineStr">
        <is>
          <t>Total Leads por canales de captación</t>
        </is>
      </c>
      <c r="C2863" t="inlineStr">
        <is>
          <t>Mercadeo de programas académicos</t>
        </is>
      </c>
      <c r="D2863" t="inlineStr">
        <is>
          <t>Semestral</t>
        </is>
      </c>
      <c r="E2863" t="inlineStr">
        <is>
          <t>Positivo</t>
        </is>
      </c>
      <c r="F2863" s="134" t="n">
        <v>46022</v>
      </c>
      <c r="G2863" t="n">
        <v>106.07</v>
      </c>
      <c r="H2863" t="n">
        <v>143.412</v>
      </c>
      <c r="I2863" t="inlineStr">
        <is>
          <t>524-2025-12-31</t>
        </is>
      </c>
    </row>
    <row r="2864">
      <c r="A2864" t="n">
        <v>526</v>
      </c>
      <c r="B2864" t="inlineStr">
        <is>
          <t>Cumplimiento Politica Polisigs</t>
        </is>
      </c>
      <c r="C2864" t="inlineStr">
        <is>
          <t>Planificación POLISIGS</t>
        </is>
      </c>
      <c r="D2864" t="inlineStr">
        <is>
          <t>Trimestral</t>
        </is>
      </c>
      <c r="E2864" t="inlineStr">
        <is>
          <t>Positivo</t>
        </is>
      </c>
      <c r="F2864" s="134" t="n">
        <v>45838</v>
      </c>
      <c r="H2864" t="n">
        <v>95</v>
      </c>
      <c r="I2864" t="inlineStr">
        <is>
          <t>526-2025-06-30</t>
        </is>
      </c>
    </row>
    <row r="2865">
      <c r="A2865" t="n">
        <v>526</v>
      </c>
      <c r="B2865" t="inlineStr">
        <is>
          <t>Cumplimiento Politica Polisigs</t>
        </is>
      </c>
      <c r="C2865" t="inlineStr">
        <is>
          <t>Planificación POLISIGS</t>
        </is>
      </c>
      <c r="D2865" t="inlineStr">
        <is>
          <t>Trimestral</t>
        </is>
      </c>
      <c r="E2865" t="inlineStr">
        <is>
          <t>Positivo</t>
        </is>
      </c>
      <c r="F2865" s="134" t="n">
        <v>45930</v>
      </c>
      <c r="G2865" t="n">
        <v>96.59999999999999</v>
      </c>
      <c r="H2865" t="n">
        <v>95</v>
      </c>
      <c r="I2865" t="inlineStr">
        <is>
          <t>526-2025-09-30</t>
        </is>
      </c>
    </row>
    <row r="2866">
      <c r="A2866" t="n">
        <v>527</v>
      </c>
      <c r="B2866" t="inlineStr">
        <is>
          <t>Participación de Grupos de Interés en la construcción del nuevo plan de desarrollo (PDI)</t>
        </is>
      </c>
      <c r="C2866" t="inlineStr">
        <is>
          <t>Planeación Estratégica</t>
        </is>
      </c>
      <c r="D2866" t="inlineStr">
        <is>
          <t>Anual</t>
        </is>
      </c>
      <c r="E2866" t="inlineStr">
        <is>
          <t>Positivo</t>
        </is>
      </c>
      <c r="F2866" s="134" t="n">
        <v>46022</v>
      </c>
      <c r="G2866" t="n">
        <v>197.94</v>
      </c>
      <c r="H2866" t="n">
        <v>100</v>
      </c>
      <c r="I2866" t="inlineStr">
        <is>
          <t>527-2025-12-31</t>
        </is>
      </c>
    </row>
    <row r="2867">
      <c r="A2867" t="n">
        <v>528</v>
      </c>
      <c r="B2867" t="inlineStr">
        <is>
          <t>Participación de la comunidad en la Rendición de Cuentas</t>
        </is>
      </c>
      <c r="C2867" t="inlineStr">
        <is>
          <t>Planeación Estratégica</t>
        </is>
      </c>
      <c r="D2867" t="inlineStr">
        <is>
          <t>Anual</t>
        </is>
      </c>
      <c r="E2867" t="inlineStr">
        <is>
          <t>Positivo</t>
        </is>
      </c>
      <c r="F2867" s="134" t="n">
        <v>45838</v>
      </c>
      <c r="G2867" t="n">
        <v>173.92055267703</v>
      </c>
      <c r="H2867" t="n">
        <v>100</v>
      </c>
      <c r="I2867" t="inlineStr">
        <is>
          <t>528-2025-06-30</t>
        </is>
      </c>
    </row>
    <row r="2868">
      <c r="A2868" t="n">
        <v>528</v>
      </c>
      <c r="B2868" t="inlineStr">
        <is>
          <t>Participación de la comunidad en la Rendición de Cuentas</t>
        </is>
      </c>
      <c r="C2868" t="inlineStr">
        <is>
          <t>Planeación Estratégica</t>
        </is>
      </c>
      <c r="D2868" t="inlineStr">
        <is>
          <t>Anual</t>
        </is>
      </c>
      <c r="E2868" t="inlineStr">
        <is>
          <t>Positivo</t>
        </is>
      </c>
      <c r="F2868" s="134" t="n">
        <v>46022</v>
      </c>
      <c r="H2868" t="n">
        <v>100</v>
      </c>
      <c r="I2868" t="inlineStr">
        <is>
          <t>528-2025-12-31</t>
        </is>
      </c>
    </row>
    <row r="2869">
      <c r="A2869" t="n">
        <v>529</v>
      </c>
      <c r="B2869" t="inlineStr">
        <is>
          <t>Oportunidad en la solución de solicitudes de infraestructura</t>
        </is>
      </c>
      <c r="C2869" t="inlineStr">
        <is>
          <t>Gestión Infraestructura Física</t>
        </is>
      </c>
      <c r="D2869" t="inlineStr">
        <is>
          <t>Trimestral</t>
        </is>
      </c>
      <c r="E2869" t="inlineStr">
        <is>
          <t>Positivo</t>
        </is>
      </c>
      <c r="F2869" s="134" t="n">
        <v>44651</v>
      </c>
      <c r="I2869" t="inlineStr">
        <is>
          <t>529-2022-03-31</t>
        </is>
      </c>
    </row>
    <row r="2870">
      <c r="A2870" t="n">
        <v>529</v>
      </c>
      <c r="B2870" t="inlineStr">
        <is>
          <t>Oportunidad en la solución de solicitudes de infraestructura</t>
        </is>
      </c>
      <c r="C2870" t="inlineStr">
        <is>
          <t>Gestión Infraestructura Física</t>
        </is>
      </c>
      <c r="D2870" t="inlineStr">
        <is>
          <t>Trimestral</t>
        </is>
      </c>
      <c r="E2870" t="inlineStr">
        <is>
          <t>Positivo</t>
        </is>
      </c>
      <c r="F2870" s="134" t="n">
        <v>44742</v>
      </c>
      <c r="I2870" t="inlineStr">
        <is>
          <t>529-2022-06-30</t>
        </is>
      </c>
    </row>
    <row r="2871">
      <c r="A2871" t="n">
        <v>529</v>
      </c>
      <c r="B2871" t="inlineStr">
        <is>
          <t>Oportunidad en la solución de solicitudes de infraestructura</t>
        </is>
      </c>
      <c r="C2871" t="inlineStr">
        <is>
          <t>Gestión Infraestructura Física</t>
        </is>
      </c>
      <c r="D2871" t="inlineStr">
        <is>
          <t>Trimestral</t>
        </is>
      </c>
      <c r="E2871" t="inlineStr">
        <is>
          <t>Positivo</t>
        </is>
      </c>
      <c r="F2871" s="134" t="n">
        <v>44834</v>
      </c>
      <c r="I2871" t="inlineStr">
        <is>
          <t>529-2022-09-30</t>
        </is>
      </c>
    </row>
    <row r="2872">
      <c r="A2872" t="n">
        <v>529</v>
      </c>
      <c r="B2872" t="inlineStr">
        <is>
          <t>Oportunidad en la solución de solicitudes de infraestructura</t>
        </is>
      </c>
      <c r="C2872" t="inlineStr">
        <is>
          <t>Gestión Infraestructura Física</t>
        </is>
      </c>
      <c r="D2872" t="inlineStr">
        <is>
          <t>Trimestral</t>
        </is>
      </c>
      <c r="E2872" t="inlineStr">
        <is>
          <t>Positivo</t>
        </is>
      </c>
      <c r="F2872" s="134" t="n">
        <v>44926</v>
      </c>
      <c r="I2872" t="inlineStr">
        <is>
          <t>529-2022-12-31</t>
        </is>
      </c>
    </row>
    <row r="2873">
      <c r="A2873" t="n">
        <v>529</v>
      </c>
      <c r="B2873" t="inlineStr">
        <is>
          <t>Oportunidad en la solución de solicitudes de infraestructura</t>
        </is>
      </c>
      <c r="C2873" t="inlineStr">
        <is>
          <t>Gestión Infraestructura Física</t>
        </is>
      </c>
      <c r="D2873" t="inlineStr">
        <is>
          <t>Trimestral</t>
        </is>
      </c>
      <c r="E2873" t="inlineStr">
        <is>
          <t>Positivo</t>
        </is>
      </c>
      <c r="F2873" s="134" t="n">
        <v>45016</v>
      </c>
      <c r="I2873" t="inlineStr">
        <is>
          <t>529-2023-03-31</t>
        </is>
      </c>
    </row>
    <row r="2874">
      <c r="A2874" t="n">
        <v>529</v>
      </c>
      <c r="B2874" t="inlineStr">
        <is>
          <t>Oportunidad en la solución de solicitudes de infraestructura</t>
        </is>
      </c>
      <c r="C2874" t="inlineStr">
        <is>
          <t>Gestión Infraestructura Física</t>
        </is>
      </c>
      <c r="D2874" t="inlineStr">
        <is>
          <t>Trimestral</t>
        </is>
      </c>
      <c r="E2874" t="inlineStr">
        <is>
          <t>Positivo</t>
        </is>
      </c>
      <c r="F2874" s="134" t="n">
        <v>45199</v>
      </c>
      <c r="I2874" t="inlineStr">
        <is>
          <t>529-2023-09-30</t>
        </is>
      </c>
    </row>
    <row r="2875">
      <c r="A2875" t="n">
        <v>529</v>
      </c>
      <c r="B2875" t="inlineStr">
        <is>
          <t>Oportunidad en la solución de solicitudes de infraestructura</t>
        </is>
      </c>
      <c r="C2875" t="inlineStr">
        <is>
          <t>Gestión Infraestructura Física</t>
        </is>
      </c>
      <c r="D2875" t="inlineStr">
        <is>
          <t>Trimestral</t>
        </is>
      </c>
      <c r="E2875" t="inlineStr">
        <is>
          <t>Positivo</t>
        </is>
      </c>
      <c r="F2875" s="134" t="n">
        <v>45230</v>
      </c>
      <c r="I2875" t="inlineStr">
        <is>
          <t>529-2023-10-31</t>
        </is>
      </c>
    </row>
    <row r="2876">
      <c r="A2876" t="n">
        <v>529</v>
      </c>
      <c r="B2876" t="inlineStr">
        <is>
          <t>Oportunidad en la solución de solicitudes de infraestructura</t>
        </is>
      </c>
      <c r="C2876" t="inlineStr">
        <is>
          <t>Gestión Infraestructura Física</t>
        </is>
      </c>
      <c r="D2876" t="inlineStr">
        <is>
          <t>Trimestral</t>
        </is>
      </c>
      <c r="E2876" t="inlineStr">
        <is>
          <t>Positivo</t>
        </is>
      </c>
      <c r="F2876" s="134" t="n">
        <v>45291</v>
      </c>
      <c r="I2876" t="inlineStr">
        <is>
          <t>529-2023-12-31</t>
        </is>
      </c>
    </row>
    <row r="2877">
      <c r="A2877" t="n">
        <v>529</v>
      </c>
      <c r="B2877" t="inlineStr">
        <is>
          <t>Oportunidad en la solución de solicitudes de infraestructura</t>
        </is>
      </c>
      <c r="C2877" t="inlineStr">
        <is>
          <t>Gestión Infraestructura Física</t>
        </is>
      </c>
      <c r="D2877" t="inlineStr">
        <is>
          <t>Trimestral</t>
        </is>
      </c>
      <c r="E2877" t="inlineStr">
        <is>
          <t>Positivo</t>
        </is>
      </c>
      <c r="F2877" s="134" t="n">
        <v>45351</v>
      </c>
      <c r="I2877" t="inlineStr">
        <is>
          <t>529-2024-02-29</t>
        </is>
      </c>
    </row>
    <row r="2878">
      <c r="A2878" t="n">
        <v>529</v>
      </c>
      <c r="B2878" t="inlineStr">
        <is>
          <t>Oportunidad en la solución de solicitudes de infraestructura</t>
        </is>
      </c>
      <c r="C2878" t="inlineStr">
        <is>
          <t>Gestión Infraestructura Física</t>
        </is>
      </c>
      <c r="D2878" t="inlineStr">
        <is>
          <t>Trimestral</t>
        </is>
      </c>
      <c r="E2878" t="inlineStr">
        <is>
          <t>Positivo</t>
        </is>
      </c>
      <c r="F2878" s="134" t="n">
        <v>45382</v>
      </c>
      <c r="I2878" t="inlineStr">
        <is>
          <t>529-2024-03-31</t>
        </is>
      </c>
    </row>
    <row r="2879">
      <c r="A2879" t="n">
        <v>529</v>
      </c>
      <c r="B2879" t="inlineStr">
        <is>
          <t>Oportunidad en la solución de solicitudes de infraestructura</t>
        </is>
      </c>
      <c r="C2879" t="inlineStr">
        <is>
          <t>Gestión Infraestructura Física</t>
        </is>
      </c>
      <c r="D2879" t="inlineStr">
        <is>
          <t>Trimestral</t>
        </is>
      </c>
      <c r="E2879" t="inlineStr">
        <is>
          <t>Positivo</t>
        </is>
      </c>
      <c r="F2879" s="134" t="n">
        <v>45412</v>
      </c>
      <c r="I2879" t="inlineStr">
        <is>
          <t>529-2024-04-30</t>
        </is>
      </c>
    </row>
    <row r="2880">
      <c r="A2880" t="n">
        <v>529</v>
      </c>
      <c r="B2880" t="inlineStr">
        <is>
          <t>Oportunidad en la solución de solicitudes de infraestructura</t>
        </is>
      </c>
      <c r="C2880" t="inlineStr">
        <is>
          <t>Gestión Infraestructura Física</t>
        </is>
      </c>
      <c r="D2880" t="inlineStr">
        <is>
          <t>Trimestral</t>
        </is>
      </c>
      <c r="E2880" t="inlineStr">
        <is>
          <t>Positivo</t>
        </is>
      </c>
      <c r="F2880" s="134" t="n">
        <v>45473</v>
      </c>
      <c r="I2880" t="inlineStr">
        <is>
          <t>529-2024-06-30</t>
        </is>
      </c>
    </row>
    <row r="2881">
      <c r="A2881" t="n">
        <v>529</v>
      </c>
      <c r="B2881" t="inlineStr">
        <is>
          <t>Oportunidad en la solución de solicitudes de infraestructura</t>
        </is>
      </c>
      <c r="C2881" t="inlineStr">
        <is>
          <t>Gestión Infraestructura Física</t>
        </is>
      </c>
      <c r="D2881" t="inlineStr">
        <is>
          <t>Trimestral</t>
        </is>
      </c>
      <c r="E2881" t="inlineStr">
        <is>
          <t>Positivo</t>
        </is>
      </c>
      <c r="F2881" s="134" t="n">
        <v>45535</v>
      </c>
      <c r="I2881" t="inlineStr">
        <is>
          <t>529-2024-08-31</t>
        </is>
      </c>
    </row>
    <row r="2882">
      <c r="A2882" t="n">
        <v>529</v>
      </c>
      <c r="B2882" t="inlineStr">
        <is>
          <t>Oportunidad en la solución de solicitudes de infraestructura</t>
        </is>
      </c>
      <c r="C2882" t="inlineStr">
        <is>
          <t>Gestión Infraestructura Física</t>
        </is>
      </c>
      <c r="D2882" t="inlineStr">
        <is>
          <t>Trimestral</t>
        </is>
      </c>
      <c r="E2882" t="inlineStr">
        <is>
          <t>Positivo</t>
        </is>
      </c>
      <c r="F2882" s="134" t="n">
        <v>45565</v>
      </c>
      <c r="I2882" t="inlineStr">
        <is>
          <t>529-2024-09-30</t>
        </is>
      </c>
    </row>
    <row r="2883">
      <c r="A2883" t="n">
        <v>529</v>
      </c>
      <c r="B2883" t="inlineStr">
        <is>
          <t>Oportunidad en la solución de solicitudes de infraestructura</t>
        </is>
      </c>
      <c r="C2883" t="inlineStr">
        <is>
          <t>Gestión Infraestructura Física</t>
        </is>
      </c>
      <c r="D2883" t="inlineStr">
        <is>
          <t>Trimestral</t>
        </is>
      </c>
      <c r="E2883" t="inlineStr">
        <is>
          <t>Positivo</t>
        </is>
      </c>
      <c r="F2883" s="134" t="n">
        <v>45657</v>
      </c>
      <c r="I2883" t="inlineStr">
        <is>
          <t>529-2024-12-31</t>
        </is>
      </c>
    </row>
    <row r="2884">
      <c r="A2884" t="n">
        <v>529</v>
      </c>
      <c r="B2884" t="inlineStr">
        <is>
          <t>Oportunidad en la solución de solicitudes de infraestructura</t>
        </is>
      </c>
      <c r="C2884" t="inlineStr">
        <is>
          <t>Gestión Infraestructura Física</t>
        </is>
      </c>
      <c r="D2884" t="inlineStr">
        <is>
          <t>Trimestral</t>
        </is>
      </c>
      <c r="E2884" t="inlineStr">
        <is>
          <t>Positivo</t>
        </is>
      </c>
      <c r="F2884" s="134" t="n">
        <v>45716</v>
      </c>
      <c r="I2884" t="inlineStr">
        <is>
          <t>529-2025-02-28</t>
        </is>
      </c>
    </row>
    <row r="2885">
      <c r="A2885" t="n">
        <v>529</v>
      </c>
      <c r="B2885" t="inlineStr">
        <is>
          <t>Oportunidad en la solución de solicitudes de infraestructura</t>
        </is>
      </c>
      <c r="C2885" t="inlineStr">
        <is>
          <t>Gestión Infraestructura Física</t>
        </is>
      </c>
      <c r="D2885" t="inlineStr">
        <is>
          <t>Trimestral</t>
        </is>
      </c>
      <c r="E2885" t="inlineStr">
        <is>
          <t>Positivo</t>
        </is>
      </c>
      <c r="F2885" s="134" t="n">
        <v>45747</v>
      </c>
      <c r="I2885" t="inlineStr">
        <is>
          <t>529-2025-03-31</t>
        </is>
      </c>
    </row>
    <row r="2886">
      <c r="A2886" t="n">
        <v>529</v>
      </c>
      <c r="B2886" t="inlineStr">
        <is>
          <t>Oportunidad en la solución de solicitudes de infraestructura</t>
        </is>
      </c>
      <c r="C2886" t="inlineStr">
        <is>
          <t>Gestión Infraestructura Física</t>
        </is>
      </c>
      <c r="D2886" t="inlineStr">
        <is>
          <t>Trimestral</t>
        </is>
      </c>
      <c r="E2886" t="inlineStr">
        <is>
          <t>Positivo</t>
        </is>
      </c>
      <c r="F2886" s="134" t="n">
        <v>45777</v>
      </c>
      <c r="I2886" t="inlineStr">
        <is>
          <t>529-2025-04-30</t>
        </is>
      </c>
    </row>
    <row r="2887">
      <c r="A2887" t="n">
        <v>529</v>
      </c>
      <c r="B2887" t="inlineStr">
        <is>
          <t>Oportunidad en la solución de solicitudes de infraestructura</t>
        </is>
      </c>
      <c r="C2887" t="inlineStr">
        <is>
          <t>Gestión Infraestructura Física</t>
        </is>
      </c>
      <c r="D2887" t="inlineStr">
        <is>
          <t>Trimestral</t>
        </is>
      </c>
      <c r="E2887" t="inlineStr">
        <is>
          <t>Positivo</t>
        </is>
      </c>
      <c r="F2887" s="134" t="n">
        <v>45838</v>
      </c>
      <c r="I2887" t="inlineStr">
        <is>
          <t>529-2025-06-30</t>
        </is>
      </c>
    </row>
    <row r="2888">
      <c r="A2888" t="n">
        <v>529</v>
      </c>
      <c r="B2888" t="inlineStr">
        <is>
          <t>Oportunidad en la solución de solicitudes de infraestructura</t>
        </is>
      </c>
      <c r="C2888" t="inlineStr">
        <is>
          <t>Gestión Infraestructura Física</t>
        </is>
      </c>
      <c r="D2888" t="inlineStr">
        <is>
          <t>Trimestral</t>
        </is>
      </c>
      <c r="E2888" t="inlineStr">
        <is>
          <t>Positivo</t>
        </is>
      </c>
      <c r="F2888" s="134" t="n">
        <v>45930</v>
      </c>
      <c r="G2888" t="n">
        <v>196.19</v>
      </c>
      <c r="H2888" t="n">
        <v>90</v>
      </c>
      <c r="I2888" t="inlineStr">
        <is>
          <t>529-2025-09-30</t>
        </is>
      </c>
    </row>
    <row r="2889">
      <c r="A2889" t="n">
        <v>529</v>
      </c>
      <c r="B2889" t="inlineStr">
        <is>
          <t>Oportunidad en la solución de solicitudes de infraestructura</t>
        </is>
      </c>
      <c r="C2889" t="inlineStr">
        <is>
          <t>Gestión Infraestructura Física</t>
        </is>
      </c>
      <c r="D2889" t="inlineStr">
        <is>
          <t>Trimestral</t>
        </is>
      </c>
      <c r="E2889" t="inlineStr">
        <is>
          <t>Positivo</t>
        </is>
      </c>
      <c r="F2889" s="134" t="n">
        <v>46022</v>
      </c>
      <c r="G2889" t="n">
        <v>97.97</v>
      </c>
      <c r="H2889" t="n">
        <v>90</v>
      </c>
      <c r="I2889" t="inlineStr">
        <is>
          <t>529-2025-12-31</t>
        </is>
      </c>
    </row>
    <row r="2890">
      <c r="A2890" t="n">
        <v>530</v>
      </c>
      <c r="B2890" t="inlineStr">
        <is>
          <t>Índice de Cumplimiento del Sprint</t>
        </is>
      </c>
      <c r="C2890" t="inlineStr">
        <is>
          <t>GESTIÓN DE LA TECNOLOGÍA E INNOVACIÓN DIGITAL</t>
        </is>
      </c>
      <c r="D2890" t="inlineStr">
        <is>
          <t>Semestral</t>
        </is>
      </c>
      <c r="E2890" t="inlineStr">
        <is>
          <t>Positivo</t>
        </is>
      </c>
      <c r="F2890" s="134" t="n">
        <v>46022</v>
      </c>
      <c r="G2890" t="n">
        <v>85.56</v>
      </c>
      <c r="H2890" t="n">
        <v>97</v>
      </c>
      <c r="I2890" t="inlineStr">
        <is>
          <t>530-2025-12-31</t>
        </is>
      </c>
    </row>
    <row r="2891">
      <c r="A2891" t="n">
        <v>531</v>
      </c>
      <c r="B2891" t="inlineStr">
        <is>
          <t>Eficiencia de capacidad instalada</t>
        </is>
      </c>
      <c r="C2891" t="inlineStr">
        <is>
          <t>GESTIÓN DE LA TECNOLOGÍA E INNOVACIÓN DIGITAL</t>
        </is>
      </c>
      <c r="D2891" t="inlineStr">
        <is>
          <t>Semestral</t>
        </is>
      </c>
      <c r="E2891" t="inlineStr">
        <is>
          <t>Positivo</t>
        </is>
      </c>
      <c r="F2891" s="134" t="n">
        <v>46022</v>
      </c>
      <c r="G2891" t="n">
        <v>93.94</v>
      </c>
      <c r="H2891" t="n">
        <v>90</v>
      </c>
      <c r="I2891" t="inlineStr">
        <is>
          <t>531-2025-12-31</t>
        </is>
      </c>
    </row>
    <row r="2892">
      <c r="A2892" t="n">
        <v>532</v>
      </c>
      <c r="B2892" t="inlineStr">
        <is>
          <t>Actividades de Cooperación en Internacionalización</t>
        </is>
      </c>
      <c r="C2892" t="inlineStr">
        <is>
          <t>VISIBILIDAD NACIONAL E INTERNACIONAL</t>
        </is>
      </c>
      <c r="D2892" t="inlineStr">
        <is>
          <t>Semestral</t>
        </is>
      </c>
      <c r="E2892" t="inlineStr">
        <is>
          <t>Positivo</t>
        </is>
      </c>
      <c r="F2892" s="134" t="n">
        <v>44742</v>
      </c>
      <c r="I2892" t="inlineStr">
        <is>
          <t>532-2022-06-30</t>
        </is>
      </c>
    </row>
    <row r="2893">
      <c r="A2893" t="n">
        <v>532</v>
      </c>
      <c r="B2893" t="inlineStr">
        <is>
          <t>Actividades de Cooperación en Internacionalización</t>
        </is>
      </c>
      <c r="C2893" t="inlineStr">
        <is>
          <t>VISIBILIDAD NACIONAL E INTERNACIONAL</t>
        </is>
      </c>
      <c r="D2893" t="inlineStr">
        <is>
          <t>Semestral</t>
        </is>
      </c>
      <c r="E2893" t="inlineStr">
        <is>
          <t>Positivo</t>
        </is>
      </c>
      <c r="F2893" s="134" t="n">
        <v>44834</v>
      </c>
      <c r="I2893" t="inlineStr">
        <is>
          <t>532-2022-09-30</t>
        </is>
      </c>
    </row>
    <row r="2894">
      <c r="A2894" t="n">
        <v>532</v>
      </c>
      <c r="B2894" t="inlineStr">
        <is>
          <t>Actividades de Cooperación en Internacionalización</t>
        </is>
      </c>
      <c r="C2894" t="inlineStr">
        <is>
          <t>VISIBILIDAD NACIONAL E INTERNACIONAL</t>
        </is>
      </c>
      <c r="D2894" t="inlineStr">
        <is>
          <t>Semestral</t>
        </is>
      </c>
      <c r="E2894" t="inlineStr">
        <is>
          <t>Positivo</t>
        </is>
      </c>
      <c r="F2894" s="134" t="n">
        <v>44895</v>
      </c>
      <c r="I2894" t="inlineStr">
        <is>
          <t>532-2022-11-30</t>
        </is>
      </c>
    </row>
    <row r="2895">
      <c r="A2895" t="n">
        <v>532</v>
      </c>
      <c r="B2895" t="inlineStr">
        <is>
          <t>Actividades de Cooperación en Internacionalización</t>
        </is>
      </c>
      <c r="C2895" t="inlineStr">
        <is>
          <t>VISIBILIDAD NACIONAL E INTERNACIONAL</t>
        </is>
      </c>
      <c r="D2895" t="inlineStr">
        <is>
          <t>Semestral</t>
        </is>
      </c>
      <c r="E2895" t="inlineStr">
        <is>
          <t>Positivo</t>
        </is>
      </c>
      <c r="F2895" s="134" t="n">
        <v>44926</v>
      </c>
      <c r="I2895" t="inlineStr">
        <is>
          <t>532-2022-12-31</t>
        </is>
      </c>
    </row>
    <row r="2896">
      <c r="A2896" t="n">
        <v>532</v>
      </c>
      <c r="B2896" t="inlineStr">
        <is>
          <t>Actividades de Cooperación en Internacionalización</t>
        </is>
      </c>
      <c r="C2896" t="inlineStr">
        <is>
          <t>VISIBILIDAD NACIONAL E INTERNACIONAL</t>
        </is>
      </c>
      <c r="D2896" t="inlineStr">
        <is>
          <t>Semestral</t>
        </is>
      </c>
      <c r="E2896" t="inlineStr">
        <is>
          <t>Positivo</t>
        </is>
      </c>
      <c r="F2896" s="134" t="n">
        <v>45107</v>
      </c>
      <c r="H2896" t="n">
        <v>100</v>
      </c>
      <c r="I2896" t="inlineStr">
        <is>
          <t>532-2023-06-30</t>
        </is>
      </c>
    </row>
    <row r="2897">
      <c r="A2897" t="n">
        <v>532</v>
      </c>
      <c r="B2897" t="inlineStr">
        <is>
          <t>Actividades de Cooperación en Internacionalización</t>
        </is>
      </c>
      <c r="C2897" t="inlineStr">
        <is>
          <t>VISIBILIDAD NACIONAL E INTERNACIONAL</t>
        </is>
      </c>
      <c r="D2897" t="inlineStr">
        <is>
          <t>Semestral</t>
        </is>
      </c>
      <c r="E2897" t="inlineStr">
        <is>
          <t>Positivo</t>
        </is>
      </c>
      <c r="F2897" s="134" t="n">
        <v>45291</v>
      </c>
      <c r="H2897" t="n">
        <v>100</v>
      </c>
      <c r="I2897" t="inlineStr">
        <is>
          <t>532-2023-12-31</t>
        </is>
      </c>
    </row>
    <row r="2898">
      <c r="A2898" t="n">
        <v>532</v>
      </c>
      <c r="B2898" t="inlineStr">
        <is>
          <t>Actividades de Cooperación en Internacionalización</t>
        </is>
      </c>
      <c r="C2898" t="inlineStr">
        <is>
          <t>VISIBILIDAD NACIONAL E INTERNACIONAL</t>
        </is>
      </c>
      <c r="D2898" t="inlineStr">
        <is>
          <t>Semestral</t>
        </is>
      </c>
      <c r="E2898" t="inlineStr">
        <is>
          <t>Positivo</t>
        </is>
      </c>
      <c r="F2898" s="134" t="n">
        <v>45473</v>
      </c>
      <c r="H2898" t="n">
        <v>100</v>
      </c>
      <c r="I2898" t="inlineStr">
        <is>
          <t>532-2024-06-30</t>
        </is>
      </c>
    </row>
    <row r="2899">
      <c r="A2899" t="n">
        <v>532</v>
      </c>
      <c r="B2899" t="inlineStr">
        <is>
          <t>Actividades de Cooperación en Internacionalización</t>
        </is>
      </c>
      <c r="C2899" t="inlineStr">
        <is>
          <t>VISIBILIDAD NACIONAL E INTERNACIONAL</t>
        </is>
      </c>
      <c r="D2899" t="inlineStr">
        <is>
          <t>Semestral</t>
        </is>
      </c>
      <c r="E2899" t="inlineStr">
        <is>
          <t>Positivo</t>
        </is>
      </c>
      <c r="F2899" s="134" t="n">
        <v>45657</v>
      </c>
      <c r="H2899" t="n">
        <v>100</v>
      </c>
      <c r="I2899" t="inlineStr">
        <is>
          <t>532-2024-12-31</t>
        </is>
      </c>
    </row>
    <row r="2900">
      <c r="A2900" t="n">
        <v>532</v>
      </c>
      <c r="B2900" t="inlineStr">
        <is>
          <t>Actividades de Cooperación en Internacionalización</t>
        </is>
      </c>
      <c r="C2900" t="inlineStr">
        <is>
          <t>VISIBILIDAD NACIONAL E INTERNACIONAL</t>
        </is>
      </c>
      <c r="D2900" t="inlineStr">
        <is>
          <t>Semestral</t>
        </is>
      </c>
      <c r="E2900" t="inlineStr">
        <is>
          <t>Positivo</t>
        </is>
      </c>
      <c r="F2900" s="134" t="n">
        <v>45838</v>
      </c>
      <c r="G2900" t="n">
        <v>133.15</v>
      </c>
      <c r="H2900" t="n">
        <v>100</v>
      </c>
      <c r="I2900" t="inlineStr">
        <is>
          <t>532-2025-06-30</t>
        </is>
      </c>
    </row>
    <row r="2901">
      <c r="A2901" t="n">
        <v>532</v>
      </c>
      <c r="B2901" t="inlineStr">
        <is>
          <t>Actividades de Cooperación en Internacionalización</t>
        </is>
      </c>
      <c r="C2901" t="inlineStr">
        <is>
          <t>VISIBILIDAD NACIONAL E INTERNACIONAL</t>
        </is>
      </c>
      <c r="D2901" t="inlineStr">
        <is>
          <t>Semestral</t>
        </is>
      </c>
      <c r="E2901" t="inlineStr">
        <is>
          <t>Positivo</t>
        </is>
      </c>
      <c r="F2901" s="134" t="n">
        <v>46022</v>
      </c>
      <c r="G2901" t="n">
        <v>134.78</v>
      </c>
      <c r="H2901" t="n">
        <v>100</v>
      </c>
      <c r="I2901" t="inlineStr">
        <is>
          <t>532-2025-12-31</t>
        </is>
      </c>
    </row>
    <row r="2902">
      <c r="A2902" t="n">
        <v>533</v>
      </c>
      <c r="B2902" t="inlineStr">
        <is>
          <t>Participación de estudiantes externos invitados a actividades de cooperación nacional e internacional</t>
        </is>
      </c>
      <c r="C2902" t="inlineStr">
        <is>
          <t>VISIBILIDAD NACIONAL E INTERNACIONAL</t>
        </is>
      </c>
      <c r="D2902" t="inlineStr">
        <is>
          <t>Semestral</t>
        </is>
      </c>
      <c r="E2902" t="inlineStr">
        <is>
          <t>Positivo</t>
        </is>
      </c>
      <c r="F2902" s="134" t="n">
        <v>44742</v>
      </c>
      <c r="I2902" t="inlineStr">
        <is>
          <t>533-2022-06-30</t>
        </is>
      </c>
    </row>
    <row r="2903">
      <c r="A2903" t="n">
        <v>533</v>
      </c>
      <c r="B2903" t="inlineStr">
        <is>
          <t>Participación de estudiantes externos invitados a actividades de cooperación nacional e internacional</t>
        </is>
      </c>
      <c r="C2903" t="inlineStr">
        <is>
          <t>VISIBILIDAD NACIONAL E INTERNACIONAL</t>
        </is>
      </c>
      <c r="D2903" t="inlineStr">
        <is>
          <t>Semestral</t>
        </is>
      </c>
      <c r="E2903" t="inlineStr">
        <is>
          <t>Positivo</t>
        </is>
      </c>
      <c r="F2903" s="134" t="n">
        <v>44834</v>
      </c>
      <c r="I2903" t="inlineStr">
        <is>
          <t>533-2022-09-30</t>
        </is>
      </c>
    </row>
    <row r="2904">
      <c r="A2904" t="n">
        <v>533</v>
      </c>
      <c r="B2904" t="inlineStr">
        <is>
          <t>Participación de estudiantes externos invitados a actividades de cooperación nacional e internacional</t>
        </is>
      </c>
      <c r="C2904" t="inlineStr">
        <is>
          <t>VISIBILIDAD NACIONAL E INTERNACIONAL</t>
        </is>
      </c>
      <c r="D2904" t="inlineStr">
        <is>
          <t>Semestral</t>
        </is>
      </c>
      <c r="E2904" t="inlineStr">
        <is>
          <t>Positivo</t>
        </is>
      </c>
      <c r="F2904" s="134" t="n">
        <v>44895</v>
      </c>
      <c r="I2904" t="inlineStr">
        <is>
          <t>533-2022-11-30</t>
        </is>
      </c>
    </row>
    <row r="2905">
      <c r="A2905" t="n">
        <v>533</v>
      </c>
      <c r="B2905" t="inlineStr">
        <is>
          <t>Participación de estudiantes externos invitados a actividades de cooperación nacional e internacional</t>
        </is>
      </c>
      <c r="C2905" t="inlineStr">
        <is>
          <t>VISIBILIDAD NACIONAL E INTERNACIONAL</t>
        </is>
      </c>
      <c r="D2905" t="inlineStr">
        <is>
          <t>Semestral</t>
        </is>
      </c>
      <c r="E2905" t="inlineStr">
        <is>
          <t>Positivo</t>
        </is>
      </c>
      <c r="F2905" s="134" t="n">
        <v>44926</v>
      </c>
      <c r="I2905" t="inlineStr">
        <is>
          <t>533-2022-12-31</t>
        </is>
      </c>
    </row>
    <row r="2906">
      <c r="A2906" t="n">
        <v>533</v>
      </c>
      <c r="B2906" t="inlineStr">
        <is>
          <t>Participación de estudiantes externos invitados a actividades de cooperación nacional e internacional</t>
        </is>
      </c>
      <c r="C2906" t="inlineStr">
        <is>
          <t>VISIBILIDAD NACIONAL E INTERNACIONAL</t>
        </is>
      </c>
      <c r="D2906" t="inlineStr">
        <is>
          <t>Semestral</t>
        </is>
      </c>
      <c r="E2906" t="inlineStr">
        <is>
          <t>Positivo</t>
        </is>
      </c>
      <c r="F2906" s="134" t="n">
        <v>45107</v>
      </c>
      <c r="I2906" t="inlineStr">
        <is>
          <t>533-2023-06-30</t>
        </is>
      </c>
    </row>
    <row r="2907">
      <c r="A2907" t="n">
        <v>533</v>
      </c>
      <c r="B2907" t="inlineStr">
        <is>
          <t>Participación de estudiantes externos invitados a actividades de cooperación nacional e internacional</t>
        </is>
      </c>
      <c r="C2907" t="inlineStr">
        <is>
          <t>VISIBILIDAD NACIONAL E INTERNACIONAL</t>
        </is>
      </c>
      <c r="D2907" t="inlineStr">
        <is>
          <t>Semestral</t>
        </is>
      </c>
      <c r="E2907" t="inlineStr">
        <is>
          <t>Positivo</t>
        </is>
      </c>
      <c r="F2907" s="134" t="n">
        <v>45230</v>
      </c>
      <c r="I2907" t="inlineStr">
        <is>
          <t>533-2023-10-31</t>
        </is>
      </c>
    </row>
    <row r="2908">
      <c r="A2908" t="n">
        <v>533</v>
      </c>
      <c r="B2908" t="inlineStr">
        <is>
          <t>Participación de estudiantes externos invitados a actividades de cooperación nacional e internacional</t>
        </is>
      </c>
      <c r="C2908" t="inlineStr">
        <is>
          <t>VISIBILIDAD NACIONAL E INTERNACIONAL</t>
        </is>
      </c>
      <c r="D2908" t="inlineStr">
        <is>
          <t>Semestral</t>
        </is>
      </c>
      <c r="E2908" t="inlineStr">
        <is>
          <t>Positivo</t>
        </is>
      </c>
      <c r="F2908" s="134" t="n">
        <v>45291</v>
      </c>
      <c r="I2908" t="inlineStr">
        <is>
          <t>533-2023-12-31</t>
        </is>
      </c>
    </row>
    <row r="2909">
      <c r="A2909" t="n">
        <v>533</v>
      </c>
      <c r="B2909" t="inlineStr">
        <is>
          <t>Participación de estudiantes externos invitados a actividades de cooperación nacional e internacional</t>
        </is>
      </c>
      <c r="C2909" t="inlineStr">
        <is>
          <t>VISIBILIDAD NACIONAL E INTERNACIONAL</t>
        </is>
      </c>
      <c r="D2909" t="inlineStr">
        <is>
          <t>Semestral</t>
        </is>
      </c>
      <c r="E2909" t="inlineStr">
        <is>
          <t>Positivo</t>
        </is>
      </c>
      <c r="F2909" s="134" t="n">
        <v>45473</v>
      </c>
      <c r="I2909" t="inlineStr">
        <is>
          <t>533-2024-06-30</t>
        </is>
      </c>
    </row>
    <row r="2910">
      <c r="A2910" t="n">
        <v>533</v>
      </c>
      <c r="B2910" t="inlineStr">
        <is>
          <t>Participación de estudiantes externos invitados a actividades de cooperación nacional e internacional</t>
        </is>
      </c>
      <c r="C2910" t="inlineStr">
        <is>
          <t>VISIBILIDAD NACIONAL E INTERNACIONAL</t>
        </is>
      </c>
      <c r="D2910" t="inlineStr">
        <is>
          <t>Semestral</t>
        </is>
      </c>
      <c r="E2910" t="inlineStr">
        <is>
          <t>Positivo</t>
        </is>
      </c>
      <c r="F2910" s="134" t="n">
        <v>45657</v>
      </c>
      <c r="I2910" t="inlineStr">
        <is>
          <t>533-2024-12-31</t>
        </is>
      </c>
    </row>
    <row r="2911">
      <c r="A2911" t="n">
        <v>533</v>
      </c>
      <c r="B2911" t="inlineStr">
        <is>
          <t>Participación de estudiantes externos invitados a actividades de cooperación nacional e internacional</t>
        </is>
      </c>
      <c r="C2911" t="inlineStr">
        <is>
          <t>VISIBILIDAD NACIONAL E INTERNACIONAL</t>
        </is>
      </c>
      <c r="D2911" t="inlineStr">
        <is>
          <t>Semestral</t>
        </is>
      </c>
      <c r="E2911" t="inlineStr">
        <is>
          <t>Positivo</t>
        </is>
      </c>
      <c r="F2911" s="134" t="n">
        <v>45838</v>
      </c>
      <c r="G2911" t="n">
        <v>124.89</v>
      </c>
      <c r="H2911" t="n">
        <v>100</v>
      </c>
      <c r="I2911" t="inlineStr">
        <is>
          <t>533-2025-06-30</t>
        </is>
      </c>
    </row>
    <row r="2912">
      <c r="A2912" t="n">
        <v>533</v>
      </c>
      <c r="B2912" t="inlineStr">
        <is>
          <t>Participación de estudiantes externos invitados a actividades de cooperación nacional e internacional</t>
        </is>
      </c>
      <c r="C2912" t="inlineStr">
        <is>
          <t>VISIBILIDAD NACIONAL E INTERNACIONAL</t>
        </is>
      </c>
      <c r="D2912" t="inlineStr">
        <is>
          <t>Semestral</t>
        </is>
      </c>
      <c r="E2912" t="inlineStr">
        <is>
          <t>Positivo</t>
        </is>
      </c>
      <c r="F2912" s="134" t="n">
        <v>46022</v>
      </c>
      <c r="G2912" t="n">
        <v>177.95</v>
      </c>
      <c r="H2912" t="n">
        <v>100</v>
      </c>
      <c r="I2912" t="inlineStr">
        <is>
          <t>533-2025-12-31</t>
        </is>
      </c>
    </row>
    <row r="2913">
      <c r="A2913" t="n">
        <v>534</v>
      </c>
      <c r="B2913" t="inlineStr">
        <is>
          <t>Participación de estudiantes POLI en actividades de cooperación nacional e internacional</t>
        </is>
      </c>
      <c r="C2913" t="inlineStr">
        <is>
          <t>VISIBILIDAD NACIONAL E INTERNACIONAL</t>
        </is>
      </c>
      <c r="D2913" t="inlineStr">
        <is>
          <t>Semestral</t>
        </is>
      </c>
      <c r="E2913" t="inlineStr">
        <is>
          <t>Positivo</t>
        </is>
      </c>
      <c r="F2913" s="134" t="n">
        <v>44742</v>
      </c>
      <c r="I2913" t="inlineStr">
        <is>
          <t>534-2022-06-30</t>
        </is>
      </c>
    </row>
    <row r="2914">
      <c r="A2914" t="n">
        <v>534</v>
      </c>
      <c r="B2914" t="inlineStr">
        <is>
          <t>Participación de estudiantes POLI en actividades de cooperación nacional e internacional</t>
        </is>
      </c>
      <c r="C2914" t="inlineStr">
        <is>
          <t>VISIBILIDAD NACIONAL E INTERNACIONAL</t>
        </is>
      </c>
      <c r="D2914" t="inlineStr">
        <is>
          <t>Semestral</t>
        </is>
      </c>
      <c r="E2914" t="inlineStr">
        <is>
          <t>Positivo</t>
        </is>
      </c>
      <c r="F2914" s="134" t="n">
        <v>44834</v>
      </c>
      <c r="I2914" t="inlineStr">
        <is>
          <t>534-2022-09-30</t>
        </is>
      </c>
    </row>
    <row r="2915">
      <c r="A2915" t="n">
        <v>534</v>
      </c>
      <c r="B2915" t="inlineStr">
        <is>
          <t>Participación de estudiantes POLI en actividades de cooperación nacional e internacional</t>
        </is>
      </c>
      <c r="C2915" t="inlineStr">
        <is>
          <t>VISIBILIDAD NACIONAL E INTERNACIONAL</t>
        </is>
      </c>
      <c r="D2915" t="inlineStr">
        <is>
          <t>Semestral</t>
        </is>
      </c>
      <c r="E2915" t="inlineStr">
        <is>
          <t>Positivo</t>
        </is>
      </c>
      <c r="F2915" s="134" t="n">
        <v>44895</v>
      </c>
      <c r="I2915" t="inlineStr">
        <is>
          <t>534-2022-11-30</t>
        </is>
      </c>
    </row>
    <row r="2916">
      <c r="A2916" t="n">
        <v>534</v>
      </c>
      <c r="B2916" t="inlineStr">
        <is>
          <t>Participación de estudiantes POLI en actividades de cooperación nacional e internacional</t>
        </is>
      </c>
      <c r="C2916" t="inlineStr">
        <is>
          <t>VISIBILIDAD NACIONAL E INTERNACIONAL</t>
        </is>
      </c>
      <c r="D2916" t="inlineStr">
        <is>
          <t>Semestral</t>
        </is>
      </c>
      <c r="E2916" t="inlineStr">
        <is>
          <t>Positivo</t>
        </is>
      </c>
      <c r="F2916" s="134" t="n">
        <v>44926</v>
      </c>
      <c r="I2916" t="inlineStr">
        <is>
          <t>534-2022-12-31</t>
        </is>
      </c>
    </row>
    <row r="2917">
      <c r="A2917" t="n">
        <v>534</v>
      </c>
      <c r="B2917" t="inlineStr">
        <is>
          <t>Participación de estudiantes POLI en actividades de cooperación nacional e internacional</t>
        </is>
      </c>
      <c r="C2917" t="inlineStr">
        <is>
          <t>VISIBILIDAD NACIONAL E INTERNACIONAL</t>
        </is>
      </c>
      <c r="D2917" t="inlineStr">
        <is>
          <t>Semestral</t>
        </is>
      </c>
      <c r="E2917" t="inlineStr">
        <is>
          <t>Positivo</t>
        </is>
      </c>
      <c r="F2917" s="134" t="n">
        <v>45107</v>
      </c>
      <c r="I2917" t="inlineStr">
        <is>
          <t>534-2023-06-30</t>
        </is>
      </c>
    </row>
    <row r="2918">
      <c r="A2918" t="n">
        <v>534</v>
      </c>
      <c r="B2918" t="inlineStr">
        <is>
          <t>Participación de estudiantes POLI en actividades de cooperación nacional e internacional</t>
        </is>
      </c>
      <c r="C2918" t="inlineStr">
        <is>
          <t>VISIBILIDAD NACIONAL E INTERNACIONAL</t>
        </is>
      </c>
      <c r="D2918" t="inlineStr">
        <is>
          <t>Semestral</t>
        </is>
      </c>
      <c r="E2918" t="inlineStr">
        <is>
          <t>Positivo</t>
        </is>
      </c>
      <c r="F2918" s="134" t="n">
        <v>45230</v>
      </c>
      <c r="I2918" t="inlineStr">
        <is>
          <t>534-2023-10-31</t>
        </is>
      </c>
    </row>
    <row r="2919">
      <c r="A2919" t="n">
        <v>534</v>
      </c>
      <c r="B2919" t="inlineStr">
        <is>
          <t>Participación de estudiantes POLI en actividades de cooperación nacional e internacional</t>
        </is>
      </c>
      <c r="C2919" t="inlineStr">
        <is>
          <t>VISIBILIDAD NACIONAL E INTERNACIONAL</t>
        </is>
      </c>
      <c r="D2919" t="inlineStr">
        <is>
          <t>Semestral</t>
        </is>
      </c>
      <c r="E2919" t="inlineStr">
        <is>
          <t>Positivo</t>
        </is>
      </c>
      <c r="F2919" s="134" t="n">
        <v>45291</v>
      </c>
      <c r="I2919" t="inlineStr">
        <is>
          <t>534-2023-12-31</t>
        </is>
      </c>
    </row>
    <row r="2920">
      <c r="A2920" t="n">
        <v>534</v>
      </c>
      <c r="B2920" t="inlineStr">
        <is>
          <t>Participación de estudiantes POLI en actividades de cooperación nacional e internacional</t>
        </is>
      </c>
      <c r="C2920" t="inlineStr">
        <is>
          <t>VISIBILIDAD NACIONAL E INTERNACIONAL</t>
        </is>
      </c>
      <c r="D2920" t="inlineStr">
        <is>
          <t>Semestral</t>
        </is>
      </c>
      <c r="E2920" t="inlineStr">
        <is>
          <t>Positivo</t>
        </is>
      </c>
      <c r="F2920" s="134" t="n">
        <v>45473</v>
      </c>
      <c r="I2920" t="inlineStr">
        <is>
          <t>534-2024-06-30</t>
        </is>
      </c>
    </row>
    <row r="2921">
      <c r="A2921" t="n">
        <v>534</v>
      </c>
      <c r="B2921" t="inlineStr">
        <is>
          <t>Participación de estudiantes POLI en actividades de cooperación nacional e internacional</t>
        </is>
      </c>
      <c r="C2921" t="inlineStr">
        <is>
          <t>VISIBILIDAD NACIONAL E INTERNACIONAL</t>
        </is>
      </c>
      <c r="D2921" t="inlineStr">
        <is>
          <t>Semestral</t>
        </is>
      </c>
      <c r="E2921" t="inlineStr">
        <is>
          <t>Positivo</t>
        </is>
      </c>
      <c r="F2921" s="134" t="n">
        <v>45657</v>
      </c>
      <c r="I2921" t="inlineStr">
        <is>
          <t>534-2024-12-31</t>
        </is>
      </c>
    </row>
    <row r="2922">
      <c r="A2922" t="n">
        <v>534</v>
      </c>
      <c r="B2922" t="inlineStr">
        <is>
          <t>Participación de estudiantes POLI en actividades de cooperación nacional e internacional</t>
        </is>
      </c>
      <c r="C2922" t="inlineStr">
        <is>
          <t>VISIBILIDAD NACIONAL E INTERNACIONAL</t>
        </is>
      </c>
      <c r="D2922" t="inlineStr">
        <is>
          <t>Semestral</t>
        </is>
      </c>
      <c r="E2922" t="inlineStr">
        <is>
          <t>Positivo</t>
        </is>
      </c>
      <c r="F2922" s="134" t="n">
        <v>45838</v>
      </c>
      <c r="G2922" t="n">
        <v>134.09</v>
      </c>
      <c r="H2922" t="n">
        <v>100</v>
      </c>
      <c r="I2922" t="inlineStr">
        <is>
          <t>534-2025-06-30</t>
        </is>
      </c>
    </row>
    <row r="2923">
      <c r="A2923" t="n">
        <v>534</v>
      </c>
      <c r="B2923" t="inlineStr">
        <is>
          <t>Participación de estudiantes POLI en actividades de cooperación nacional e internacional</t>
        </is>
      </c>
      <c r="C2923" t="inlineStr">
        <is>
          <t>VISIBILIDAD NACIONAL E INTERNACIONAL</t>
        </is>
      </c>
      <c r="D2923" t="inlineStr">
        <is>
          <t>Semestral</t>
        </is>
      </c>
      <c r="E2923" t="inlineStr">
        <is>
          <t>Positivo</t>
        </is>
      </c>
      <c r="F2923" s="134" t="n">
        <v>46022</v>
      </c>
      <c r="G2923" t="n">
        <v>134.53</v>
      </c>
      <c r="H2923" t="n">
        <v>100</v>
      </c>
      <c r="I2923" t="inlineStr">
        <is>
          <t>534-2025-12-31</t>
        </is>
      </c>
    </row>
    <row r="2924">
      <c r="A2924" t="n">
        <v>535</v>
      </c>
      <c r="B2924" t="inlineStr">
        <is>
          <t>Participación de profesores externos invitados a actividades de cooperación nacional e internacional</t>
        </is>
      </c>
      <c r="C2924" t="inlineStr">
        <is>
          <t>VISIBILIDAD NACIONAL E INTERNACIONAL</t>
        </is>
      </c>
      <c r="D2924" t="inlineStr">
        <is>
          <t>Semestral</t>
        </is>
      </c>
      <c r="E2924" t="inlineStr">
        <is>
          <t>Positivo</t>
        </is>
      </c>
      <c r="F2924" s="134" t="n">
        <v>44742</v>
      </c>
      <c r="I2924" t="inlineStr">
        <is>
          <t>535-2022-06-30</t>
        </is>
      </c>
    </row>
    <row r="2925">
      <c r="A2925" t="n">
        <v>535</v>
      </c>
      <c r="B2925" t="inlineStr">
        <is>
          <t>Participación de profesores externos invitados a actividades de cooperación nacional e internacional</t>
        </is>
      </c>
      <c r="C2925" t="inlineStr">
        <is>
          <t>VISIBILIDAD NACIONAL E INTERNACIONAL</t>
        </is>
      </c>
      <c r="D2925" t="inlineStr">
        <is>
          <t>Semestral</t>
        </is>
      </c>
      <c r="E2925" t="inlineStr">
        <is>
          <t>Positivo</t>
        </is>
      </c>
      <c r="F2925" s="134" t="n">
        <v>44834</v>
      </c>
      <c r="I2925" t="inlineStr">
        <is>
          <t>535-2022-09-30</t>
        </is>
      </c>
    </row>
    <row r="2926">
      <c r="A2926" t="n">
        <v>535</v>
      </c>
      <c r="B2926" t="inlineStr">
        <is>
          <t>Participación de profesores externos invitados a actividades de cooperación nacional e internacional</t>
        </is>
      </c>
      <c r="C2926" t="inlineStr">
        <is>
          <t>VISIBILIDAD NACIONAL E INTERNACIONAL</t>
        </is>
      </c>
      <c r="D2926" t="inlineStr">
        <is>
          <t>Semestral</t>
        </is>
      </c>
      <c r="E2926" t="inlineStr">
        <is>
          <t>Positivo</t>
        </is>
      </c>
      <c r="F2926" s="134" t="n">
        <v>44895</v>
      </c>
      <c r="I2926" t="inlineStr">
        <is>
          <t>535-2022-11-30</t>
        </is>
      </c>
    </row>
    <row r="2927">
      <c r="A2927" t="n">
        <v>535</v>
      </c>
      <c r="B2927" t="inlineStr">
        <is>
          <t>Participación de profesores externos invitados a actividades de cooperación nacional e internacional</t>
        </is>
      </c>
      <c r="C2927" t="inlineStr">
        <is>
          <t>VISIBILIDAD NACIONAL E INTERNACIONAL</t>
        </is>
      </c>
      <c r="D2927" t="inlineStr">
        <is>
          <t>Semestral</t>
        </is>
      </c>
      <c r="E2927" t="inlineStr">
        <is>
          <t>Positivo</t>
        </is>
      </c>
      <c r="F2927" s="134" t="n">
        <v>44926</v>
      </c>
      <c r="I2927" t="inlineStr">
        <is>
          <t>535-2022-12-31</t>
        </is>
      </c>
    </row>
    <row r="2928">
      <c r="A2928" t="n">
        <v>535</v>
      </c>
      <c r="B2928" t="inlineStr">
        <is>
          <t>Participación de profesores externos invitados a actividades de cooperación nacional e internacional</t>
        </is>
      </c>
      <c r="C2928" t="inlineStr">
        <is>
          <t>VISIBILIDAD NACIONAL E INTERNACIONAL</t>
        </is>
      </c>
      <c r="D2928" t="inlineStr">
        <is>
          <t>Semestral</t>
        </is>
      </c>
      <c r="E2928" t="inlineStr">
        <is>
          <t>Positivo</t>
        </is>
      </c>
      <c r="F2928" s="134" t="n">
        <v>45107</v>
      </c>
      <c r="I2928" t="inlineStr">
        <is>
          <t>535-2023-06-30</t>
        </is>
      </c>
    </row>
    <row r="2929">
      <c r="A2929" t="n">
        <v>535</v>
      </c>
      <c r="B2929" t="inlineStr">
        <is>
          <t>Participación de profesores externos invitados a actividades de cooperación nacional e internacional</t>
        </is>
      </c>
      <c r="C2929" t="inlineStr">
        <is>
          <t>VISIBILIDAD NACIONAL E INTERNACIONAL</t>
        </is>
      </c>
      <c r="D2929" t="inlineStr">
        <is>
          <t>Semestral</t>
        </is>
      </c>
      <c r="E2929" t="inlineStr">
        <is>
          <t>Positivo</t>
        </is>
      </c>
      <c r="F2929" s="134" t="n">
        <v>45230</v>
      </c>
      <c r="I2929" t="inlineStr">
        <is>
          <t>535-2023-10-31</t>
        </is>
      </c>
    </row>
    <row r="2930">
      <c r="A2930" t="n">
        <v>535</v>
      </c>
      <c r="B2930" t="inlineStr">
        <is>
          <t>Participación de profesores externos invitados a actividades de cooperación nacional e internacional</t>
        </is>
      </c>
      <c r="C2930" t="inlineStr">
        <is>
          <t>VISIBILIDAD NACIONAL E INTERNACIONAL</t>
        </is>
      </c>
      <c r="D2930" t="inlineStr">
        <is>
          <t>Semestral</t>
        </is>
      </c>
      <c r="E2930" t="inlineStr">
        <is>
          <t>Positivo</t>
        </is>
      </c>
      <c r="F2930" s="134" t="n">
        <v>45291</v>
      </c>
      <c r="I2930" t="inlineStr">
        <is>
          <t>535-2023-12-31</t>
        </is>
      </c>
    </row>
    <row r="2931">
      <c r="A2931" t="n">
        <v>535</v>
      </c>
      <c r="B2931" t="inlineStr">
        <is>
          <t>Participación de profesores externos invitados a actividades de cooperación nacional e internacional</t>
        </is>
      </c>
      <c r="C2931" t="inlineStr">
        <is>
          <t>VISIBILIDAD NACIONAL E INTERNACIONAL</t>
        </is>
      </c>
      <c r="D2931" t="inlineStr">
        <is>
          <t>Semestral</t>
        </is>
      </c>
      <c r="E2931" t="inlineStr">
        <is>
          <t>Positivo</t>
        </is>
      </c>
      <c r="F2931" s="134" t="n">
        <v>45473</v>
      </c>
      <c r="I2931" t="inlineStr">
        <is>
          <t>535-2024-06-30</t>
        </is>
      </c>
    </row>
    <row r="2932">
      <c r="A2932" t="n">
        <v>535</v>
      </c>
      <c r="B2932" t="inlineStr">
        <is>
          <t>Participación de profesores externos invitados a actividades de cooperación nacional e internacional</t>
        </is>
      </c>
      <c r="C2932" t="inlineStr">
        <is>
          <t>VISIBILIDAD NACIONAL E INTERNACIONAL</t>
        </is>
      </c>
      <c r="D2932" t="inlineStr">
        <is>
          <t>Semestral</t>
        </is>
      </c>
      <c r="E2932" t="inlineStr">
        <is>
          <t>Positivo</t>
        </is>
      </c>
      <c r="F2932" s="134" t="n">
        <v>45657</v>
      </c>
      <c r="I2932" t="inlineStr">
        <is>
          <t>535-2024-12-31</t>
        </is>
      </c>
    </row>
    <row r="2933">
      <c r="A2933" t="n">
        <v>535</v>
      </c>
      <c r="B2933" t="inlineStr">
        <is>
          <t>Participación de profesores externos invitados a actividades de cooperación nacional e internacional</t>
        </is>
      </c>
      <c r="C2933" t="inlineStr">
        <is>
          <t>VISIBILIDAD NACIONAL E INTERNACIONAL</t>
        </is>
      </c>
      <c r="D2933" t="inlineStr">
        <is>
          <t>Semestral</t>
        </is>
      </c>
      <c r="E2933" t="inlineStr">
        <is>
          <t>Positivo</t>
        </is>
      </c>
      <c r="F2933" s="134" t="n">
        <v>45838</v>
      </c>
      <c r="G2933" t="n">
        <v>132.67</v>
      </c>
      <c r="H2933" t="n">
        <v>100</v>
      </c>
      <c r="I2933" t="inlineStr">
        <is>
          <t>535-2025-06-30</t>
        </is>
      </c>
    </row>
    <row r="2934">
      <c r="A2934" t="n">
        <v>535</v>
      </c>
      <c r="B2934" t="inlineStr">
        <is>
          <t>Participación de profesores externos invitados a actividades de cooperación nacional e internacional</t>
        </is>
      </c>
      <c r="C2934" t="inlineStr">
        <is>
          <t>VISIBILIDAD NACIONAL E INTERNACIONAL</t>
        </is>
      </c>
      <c r="D2934" t="inlineStr">
        <is>
          <t>Semestral</t>
        </is>
      </c>
      <c r="E2934" t="inlineStr">
        <is>
          <t>Positivo</t>
        </is>
      </c>
      <c r="F2934" s="134" t="n">
        <v>46022</v>
      </c>
      <c r="G2934" t="n">
        <v>209.63</v>
      </c>
      <c r="H2934" t="n">
        <v>100</v>
      </c>
      <c r="I2934" t="inlineStr">
        <is>
          <t>535-2025-12-31</t>
        </is>
      </c>
    </row>
    <row r="2935">
      <c r="A2935" t="n">
        <v>536</v>
      </c>
      <c r="B2935" t="inlineStr">
        <is>
          <t>Participación de profesores POLI en actividades de cooperación nacional e internacional</t>
        </is>
      </c>
      <c r="C2935" t="inlineStr">
        <is>
          <t>VISIBILIDAD NACIONAL E INTERNACIONAL</t>
        </is>
      </c>
      <c r="D2935" t="inlineStr">
        <is>
          <t>Semestral</t>
        </is>
      </c>
      <c r="E2935" t="inlineStr">
        <is>
          <t>Positivo</t>
        </is>
      </c>
      <c r="F2935" s="134" t="n">
        <v>44742</v>
      </c>
      <c r="I2935" t="inlineStr">
        <is>
          <t>536-2022-06-30</t>
        </is>
      </c>
    </row>
    <row r="2936">
      <c r="A2936" t="n">
        <v>536</v>
      </c>
      <c r="B2936" t="inlineStr">
        <is>
          <t>Participación de profesores POLI en actividades de cooperación nacional e internacional</t>
        </is>
      </c>
      <c r="C2936" t="inlineStr">
        <is>
          <t>VISIBILIDAD NACIONAL E INTERNACIONAL</t>
        </is>
      </c>
      <c r="D2936" t="inlineStr">
        <is>
          <t>Semestral</t>
        </is>
      </c>
      <c r="E2936" t="inlineStr">
        <is>
          <t>Positivo</t>
        </is>
      </c>
      <c r="F2936" s="134" t="n">
        <v>44834</v>
      </c>
      <c r="I2936" t="inlineStr">
        <is>
          <t>536-2022-09-30</t>
        </is>
      </c>
    </row>
    <row r="2937">
      <c r="A2937" t="n">
        <v>536</v>
      </c>
      <c r="B2937" t="inlineStr">
        <is>
          <t>Participación de profesores POLI en actividades de cooperación nacional e internacional</t>
        </is>
      </c>
      <c r="C2937" t="inlineStr">
        <is>
          <t>VISIBILIDAD NACIONAL E INTERNACIONAL</t>
        </is>
      </c>
      <c r="D2937" t="inlineStr">
        <is>
          <t>Semestral</t>
        </is>
      </c>
      <c r="E2937" t="inlineStr">
        <is>
          <t>Positivo</t>
        </is>
      </c>
      <c r="F2937" s="134" t="n">
        <v>44895</v>
      </c>
      <c r="I2937" t="inlineStr">
        <is>
          <t>536-2022-11-30</t>
        </is>
      </c>
    </row>
    <row r="2938">
      <c r="A2938" t="n">
        <v>536</v>
      </c>
      <c r="B2938" t="inlineStr">
        <is>
          <t>Participación de profesores POLI en actividades de cooperación nacional e internacional</t>
        </is>
      </c>
      <c r="C2938" t="inlineStr">
        <is>
          <t>VISIBILIDAD NACIONAL E INTERNACIONAL</t>
        </is>
      </c>
      <c r="D2938" t="inlineStr">
        <is>
          <t>Semestral</t>
        </is>
      </c>
      <c r="E2938" t="inlineStr">
        <is>
          <t>Positivo</t>
        </is>
      </c>
      <c r="F2938" s="134" t="n">
        <v>44926</v>
      </c>
      <c r="I2938" t="inlineStr">
        <is>
          <t>536-2022-12-31</t>
        </is>
      </c>
    </row>
    <row r="2939">
      <c r="A2939" t="n">
        <v>536</v>
      </c>
      <c r="B2939" t="inlineStr">
        <is>
          <t>Participación de profesores POLI en actividades de cooperación nacional e internacional</t>
        </is>
      </c>
      <c r="C2939" t="inlineStr">
        <is>
          <t>VISIBILIDAD NACIONAL E INTERNACIONAL</t>
        </is>
      </c>
      <c r="D2939" t="inlineStr">
        <is>
          <t>Semestral</t>
        </is>
      </c>
      <c r="E2939" t="inlineStr">
        <is>
          <t>Positivo</t>
        </is>
      </c>
      <c r="F2939" s="134" t="n">
        <v>45107</v>
      </c>
      <c r="I2939" t="inlineStr">
        <is>
          <t>536-2023-06-30</t>
        </is>
      </c>
    </row>
    <row r="2940">
      <c r="A2940" t="n">
        <v>536</v>
      </c>
      <c r="B2940" t="inlineStr">
        <is>
          <t>Participación de profesores POLI en actividades de cooperación nacional e internacional</t>
        </is>
      </c>
      <c r="C2940" t="inlineStr">
        <is>
          <t>VISIBILIDAD NACIONAL E INTERNACIONAL</t>
        </is>
      </c>
      <c r="D2940" t="inlineStr">
        <is>
          <t>Semestral</t>
        </is>
      </c>
      <c r="E2940" t="inlineStr">
        <is>
          <t>Positivo</t>
        </is>
      </c>
      <c r="F2940" s="134" t="n">
        <v>45230</v>
      </c>
      <c r="I2940" t="inlineStr">
        <is>
          <t>536-2023-10-31</t>
        </is>
      </c>
    </row>
    <row r="2941">
      <c r="A2941" t="n">
        <v>536</v>
      </c>
      <c r="B2941" t="inlineStr">
        <is>
          <t>Participación de profesores POLI en actividades de cooperación nacional e internacional</t>
        </is>
      </c>
      <c r="C2941" t="inlineStr">
        <is>
          <t>VISIBILIDAD NACIONAL E INTERNACIONAL</t>
        </is>
      </c>
      <c r="D2941" t="inlineStr">
        <is>
          <t>Semestral</t>
        </is>
      </c>
      <c r="E2941" t="inlineStr">
        <is>
          <t>Positivo</t>
        </is>
      </c>
      <c r="F2941" s="134" t="n">
        <v>45291</v>
      </c>
      <c r="I2941" t="inlineStr">
        <is>
          <t>536-2023-12-31</t>
        </is>
      </c>
    </row>
    <row r="2942">
      <c r="A2942" t="n">
        <v>536</v>
      </c>
      <c r="B2942" t="inlineStr">
        <is>
          <t>Participación de profesores POLI en actividades de cooperación nacional e internacional</t>
        </is>
      </c>
      <c r="C2942" t="inlineStr">
        <is>
          <t>VISIBILIDAD NACIONAL E INTERNACIONAL</t>
        </is>
      </c>
      <c r="D2942" t="inlineStr">
        <is>
          <t>Semestral</t>
        </is>
      </c>
      <c r="E2942" t="inlineStr">
        <is>
          <t>Positivo</t>
        </is>
      </c>
      <c r="F2942" s="134" t="n">
        <v>45473</v>
      </c>
      <c r="I2942" t="inlineStr">
        <is>
          <t>536-2024-06-30</t>
        </is>
      </c>
    </row>
    <row r="2943">
      <c r="A2943" t="n">
        <v>536</v>
      </c>
      <c r="B2943" t="inlineStr">
        <is>
          <t>Participación de profesores POLI en actividades de cooperación nacional e internacional</t>
        </is>
      </c>
      <c r="C2943" t="inlineStr">
        <is>
          <t>VISIBILIDAD NACIONAL E INTERNACIONAL</t>
        </is>
      </c>
      <c r="D2943" t="inlineStr">
        <is>
          <t>Semestral</t>
        </is>
      </c>
      <c r="E2943" t="inlineStr">
        <is>
          <t>Positivo</t>
        </is>
      </c>
      <c r="F2943" s="134" t="n">
        <v>45657</v>
      </c>
      <c r="I2943" t="inlineStr">
        <is>
          <t>536-2024-12-31</t>
        </is>
      </c>
    </row>
    <row r="2944">
      <c r="A2944" t="n">
        <v>536</v>
      </c>
      <c r="B2944" t="inlineStr">
        <is>
          <t>Participación de profesores POLI en actividades de cooperación nacional e internacional</t>
        </is>
      </c>
      <c r="C2944" t="inlineStr">
        <is>
          <t>VISIBILIDAD NACIONAL E INTERNACIONAL</t>
        </is>
      </c>
      <c r="D2944" t="inlineStr">
        <is>
          <t>Semestral</t>
        </is>
      </c>
      <c r="E2944" t="inlineStr">
        <is>
          <t>Positivo</t>
        </is>
      </c>
      <c r="F2944" s="134" t="n">
        <v>45838</v>
      </c>
      <c r="G2944" t="n">
        <v>109.33</v>
      </c>
      <c r="H2944" t="n">
        <v>100</v>
      </c>
      <c r="I2944" t="inlineStr">
        <is>
          <t>536-2025-06-30</t>
        </is>
      </c>
    </row>
    <row r="2945">
      <c r="A2945" t="n">
        <v>536</v>
      </c>
      <c r="B2945" t="inlineStr">
        <is>
          <t>Participación de profesores POLI en actividades de cooperación nacional e internacional</t>
        </is>
      </c>
      <c r="C2945" t="inlineStr">
        <is>
          <t>VISIBILIDAD NACIONAL E INTERNACIONAL</t>
        </is>
      </c>
      <c r="D2945" t="inlineStr">
        <is>
          <t>Semestral</t>
        </is>
      </c>
      <c r="E2945" t="inlineStr">
        <is>
          <t>Positivo</t>
        </is>
      </c>
      <c r="F2945" s="134" t="n">
        <v>46022</v>
      </c>
      <c r="G2945" t="n">
        <v>260.75</v>
      </c>
      <c r="H2945" t="n">
        <v>100</v>
      </c>
      <c r="I2945" t="inlineStr">
        <is>
          <t>536-2025-12-31</t>
        </is>
      </c>
    </row>
    <row r="2946">
      <c r="A2946" t="n">
        <v>537</v>
      </c>
      <c r="B2946" t="inlineStr">
        <is>
          <t>FCR- Resolución en primer contacto</t>
        </is>
      </c>
      <c r="C2946" t="inlineStr">
        <is>
          <t>Servicio</t>
        </is>
      </c>
      <c r="D2946" t="inlineStr">
        <is>
          <t>Semestral</t>
        </is>
      </c>
      <c r="E2946" t="inlineStr">
        <is>
          <t>Positivo</t>
        </is>
      </c>
      <c r="F2946" s="134" t="n">
        <v>45838</v>
      </c>
      <c r="G2946" t="n">
        <v>58.9</v>
      </c>
      <c r="H2946" t="n">
        <v>93</v>
      </c>
      <c r="I2946" t="inlineStr">
        <is>
          <t>537-2025-06-30</t>
        </is>
      </c>
    </row>
    <row r="2947">
      <c r="A2947" t="n">
        <v>537</v>
      </c>
      <c r="B2947" t="inlineStr">
        <is>
          <t>FCR- Resolución en primer contacto</t>
        </is>
      </c>
      <c r="C2947" t="inlineStr">
        <is>
          <t>Servicio</t>
        </is>
      </c>
      <c r="D2947" t="inlineStr">
        <is>
          <t>Semestral</t>
        </is>
      </c>
      <c r="E2947" t="inlineStr">
        <is>
          <t>Positivo</t>
        </is>
      </c>
      <c r="F2947" s="134" t="n">
        <v>46022</v>
      </c>
      <c r="G2947" t="n">
        <v>64.3</v>
      </c>
      <c r="H2947" t="n">
        <v>94</v>
      </c>
      <c r="I2947" t="inlineStr">
        <is>
          <t>537-2025-12-31</t>
        </is>
      </c>
    </row>
    <row r="2948">
      <c r="A2948" t="n">
        <v>538</v>
      </c>
      <c r="B2948" t="inlineStr">
        <is>
          <t>Cumplimiento de sesiones de socialización de planeación académica</t>
        </is>
      </c>
      <c r="C2948" t="inlineStr">
        <is>
          <t>Registro y Control</t>
        </is>
      </c>
      <c r="D2948" t="inlineStr">
        <is>
          <t>Semestral</t>
        </is>
      </c>
      <c r="E2948" t="inlineStr">
        <is>
          <t>Positivo</t>
        </is>
      </c>
      <c r="F2948" s="134" t="n">
        <v>46022</v>
      </c>
      <c r="G2948" t="n">
        <v>100</v>
      </c>
      <c r="H2948" t="n">
        <v>90</v>
      </c>
      <c r="I2948" t="inlineStr">
        <is>
          <t>538-2025-12-31</t>
        </is>
      </c>
    </row>
    <row r="2949">
      <c r="A2949" t="n">
        <v>539</v>
      </c>
      <c r="B2949" t="inlineStr">
        <is>
          <t>CES emisión de certificados</t>
        </is>
      </c>
      <c r="C2949" t="inlineStr">
        <is>
          <t>Registro y Control</t>
        </is>
      </c>
      <c r="D2949" t="inlineStr">
        <is>
          <t>Semestral</t>
        </is>
      </c>
      <c r="E2949" t="inlineStr">
        <is>
          <t>Negativo</t>
        </is>
      </c>
      <c r="F2949" s="134" t="n">
        <v>46022</v>
      </c>
      <c r="G2949" t="n">
        <v>2.5</v>
      </c>
      <c r="H2949" t="n">
        <v>2.5</v>
      </c>
      <c r="I2949" t="inlineStr">
        <is>
          <t>539-2025-12-31</t>
        </is>
      </c>
    </row>
    <row r="2950">
      <c r="A2950" t="n">
        <v>540</v>
      </c>
      <c r="B2950" t="inlineStr">
        <is>
          <t>Nivel de Calidad de los Datos Cargados al SNIES</t>
        </is>
      </c>
      <c r="C2950" t="inlineStr">
        <is>
          <t>DATOS Y ANALÍTICA</t>
        </is>
      </c>
      <c r="D2950" t="inlineStr">
        <is>
          <t>Semestral</t>
        </is>
      </c>
      <c r="E2950" t="inlineStr">
        <is>
          <t>Positivo</t>
        </is>
      </c>
      <c r="F2950" s="134" t="n">
        <v>45838</v>
      </c>
      <c r="G2950" t="n">
        <v>97.33</v>
      </c>
      <c r="H2950" t="n">
        <v>97</v>
      </c>
      <c r="I2950" t="inlineStr">
        <is>
          <t>540-2025-06-30</t>
        </is>
      </c>
    </row>
    <row r="2951">
      <c r="A2951" t="n">
        <v>540</v>
      </c>
      <c r="B2951" t="inlineStr">
        <is>
          <t>Nivel de Calidad de los Datos Cargados al SNIES</t>
        </is>
      </c>
      <c r="C2951" t="inlineStr">
        <is>
          <t>DATOS Y ANALÍTICA</t>
        </is>
      </c>
      <c r="D2951" t="inlineStr">
        <is>
          <t>Semestral</t>
        </is>
      </c>
      <c r="E2951" t="inlineStr">
        <is>
          <t>Positivo</t>
        </is>
      </c>
      <c r="F2951" s="134" t="n">
        <v>46022</v>
      </c>
      <c r="G2951" t="n">
        <v>97.90000000000001</v>
      </c>
      <c r="H2951" t="n">
        <v>97</v>
      </c>
      <c r="I2951" t="inlineStr">
        <is>
          <t>540-2025-12-31</t>
        </is>
      </c>
    </row>
    <row r="2952">
      <c r="A2952" t="n">
        <v>541</v>
      </c>
      <c r="B2952" t="inlineStr">
        <is>
          <t>Participación de graduados en actividades de empleabilidad y relacionamiento</t>
        </is>
      </c>
      <c r="C2952" t="inlineStr">
        <is>
          <t>Gestión de Graduados</t>
        </is>
      </c>
      <c r="D2952" t="inlineStr">
        <is>
          <t>Anual</t>
        </is>
      </c>
      <c r="E2952" t="inlineStr">
        <is>
          <t>Positivo</t>
        </is>
      </c>
      <c r="F2952" s="134" t="n">
        <v>46022</v>
      </c>
      <c r="G2952" t="n">
        <v>6.99</v>
      </c>
      <c r="H2952" t="n">
        <v>4</v>
      </c>
      <c r="I2952" t="inlineStr">
        <is>
          <t>541-2025-12-31</t>
        </is>
      </c>
    </row>
    <row r="2953">
      <c r="A2953" t="n">
        <v>542</v>
      </c>
      <c r="B2953" t="inlineStr">
        <is>
          <t>Tasa de cotización del graduado - Metrica</t>
        </is>
      </c>
      <c r="C2953" t="inlineStr">
        <is>
          <t>Gestión de Graduados</t>
        </is>
      </c>
      <c r="D2953" t="inlineStr">
        <is>
          <t>Anual</t>
        </is>
      </c>
      <c r="E2953" t="inlineStr">
        <is>
          <t>Positivo</t>
        </is>
      </c>
      <c r="F2953" s="134" t="n">
        <v>44620</v>
      </c>
      <c r="I2953" t="inlineStr">
        <is>
          <t>542-2022-02-28</t>
        </is>
      </c>
    </row>
    <row r="2954">
      <c r="A2954" t="n">
        <v>542</v>
      </c>
      <c r="B2954" t="inlineStr">
        <is>
          <t>Tasa de cotización del graduado - Metrica</t>
        </is>
      </c>
      <c r="C2954" t="inlineStr">
        <is>
          <t>Gestión de Graduados</t>
        </is>
      </c>
      <c r="D2954" t="inlineStr">
        <is>
          <t>Anual</t>
        </is>
      </c>
      <c r="E2954" t="inlineStr">
        <is>
          <t>Positivo</t>
        </is>
      </c>
      <c r="F2954" s="134" t="n">
        <v>44651</v>
      </c>
      <c r="I2954" t="inlineStr">
        <is>
          <t>542-2022-03-31</t>
        </is>
      </c>
    </row>
    <row r="2955">
      <c r="A2955" t="n">
        <v>542</v>
      </c>
      <c r="B2955" t="inlineStr">
        <is>
          <t>Tasa de cotización del graduado - Metrica</t>
        </is>
      </c>
      <c r="C2955" t="inlineStr">
        <is>
          <t>Gestión de Graduados</t>
        </is>
      </c>
      <c r="D2955" t="inlineStr">
        <is>
          <t>Anual</t>
        </is>
      </c>
      <c r="E2955" t="inlineStr">
        <is>
          <t>Positivo</t>
        </is>
      </c>
      <c r="F2955" s="134" t="n">
        <v>44681</v>
      </c>
      <c r="I2955" t="inlineStr">
        <is>
          <t>542-2022-04-30</t>
        </is>
      </c>
    </row>
    <row r="2956">
      <c r="A2956" t="n">
        <v>542</v>
      </c>
      <c r="B2956" t="inlineStr">
        <is>
          <t>Tasa de cotización del graduado - Metrica</t>
        </is>
      </c>
      <c r="C2956" t="inlineStr">
        <is>
          <t>Gestión de Graduados</t>
        </is>
      </c>
      <c r="D2956" t="inlineStr">
        <is>
          <t>Anual</t>
        </is>
      </c>
      <c r="E2956" t="inlineStr">
        <is>
          <t>Positivo</t>
        </is>
      </c>
      <c r="F2956" s="134" t="n">
        <v>44742</v>
      </c>
      <c r="I2956" t="inlineStr">
        <is>
          <t>542-2022-06-30</t>
        </is>
      </c>
    </row>
    <row r="2957">
      <c r="A2957" t="n">
        <v>542</v>
      </c>
      <c r="B2957" t="inlineStr">
        <is>
          <t>Tasa de cotización del graduado - Metrica</t>
        </is>
      </c>
      <c r="C2957" t="inlineStr">
        <is>
          <t>Gestión de Graduados</t>
        </is>
      </c>
      <c r="D2957" t="inlineStr">
        <is>
          <t>Anual</t>
        </is>
      </c>
      <c r="E2957" t="inlineStr">
        <is>
          <t>Positivo</t>
        </is>
      </c>
      <c r="F2957" s="134" t="n">
        <v>44834</v>
      </c>
      <c r="I2957" t="inlineStr">
        <is>
          <t>542-2022-09-30</t>
        </is>
      </c>
    </row>
    <row r="2958">
      <c r="A2958" t="n">
        <v>542</v>
      </c>
      <c r="B2958" t="inlineStr">
        <is>
          <t>Tasa de cotización del graduado - Metrica</t>
        </is>
      </c>
      <c r="C2958" t="inlineStr">
        <is>
          <t>Gestión de Graduados</t>
        </is>
      </c>
      <c r="D2958" t="inlineStr">
        <is>
          <t>Anual</t>
        </is>
      </c>
      <c r="E2958" t="inlineStr">
        <is>
          <t>Positivo</t>
        </is>
      </c>
      <c r="F2958" s="134" t="n">
        <v>44926</v>
      </c>
      <c r="I2958" t="inlineStr">
        <is>
          <t>542-2022-12-31</t>
        </is>
      </c>
    </row>
    <row r="2959">
      <c r="A2959" t="n">
        <v>542</v>
      </c>
      <c r="B2959" t="inlineStr">
        <is>
          <t>Tasa de cotización del graduado - Metrica</t>
        </is>
      </c>
      <c r="C2959" t="inlineStr">
        <is>
          <t>Gestión de Graduados</t>
        </is>
      </c>
      <c r="D2959" t="inlineStr">
        <is>
          <t>Anual</t>
        </is>
      </c>
      <c r="E2959" t="inlineStr">
        <is>
          <t>Positivo</t>
        </is>
      </c>
      <c r="F2959" s="134" t="n">
        <v>45199</v>
      </c>
      <c r="I2959" t="inlineStr">
        <is>
          <t>542-2023-09-30</t>
        </is>
      </c>
    </row>
    <row r="2960">
      <c r="A2960" t="n">
        <v>542</v>
      </c>
      <c r="B2960" t="inlineStr">
        <is>
          <t>Tasa de cotización del graduado - Metrica</t>
        </is>
      </c>
      <c r="C2960" t="inlineStr">
        <is>
          <t>Gestión de Graduados</t>
        </is>
      </c>
      <c r="D2960" t="inlineStr">
        <is>
          <t>Anual</t>
        </is>
      </c>
      <c r="E2960" t="inlineStr">
        <is>
          <t>Positivo</t>
        </is>
      </c>
      <c r="F2960" s="134" t="n">
        <v>45291</v>
      </c>
      <c r="I2960" t="inlineStr">
        <is>
          <t>542-2023-12-31</t>
        </is>
      </c>
    </row>
    <row r="2961">
      <c r="A2961" t="n">
        <v>542</v>
      </c>
      <c r="B2961" t="inlineStr">
        <is>
          <t>Tasa de cotización del graduado - Metrica</t>
        </is>
      </c>
      <c r="C2961" t="inlineStr">
        <is>
          <t>Gestión de Graduados</t>
        </is>
      </c>
      <c r="D2961" t="inlineStr">
        <is>
          <t>Anual</t>
        </is>
      </c>
      <c r="E2961" t="inlineStr">
        <is>
          <t>Positivo</t>
        </is>
      </c>
      <c r="F2961" s="134" t="n">
        <v>45657</v>
      </c>
      <c r="I2961" t="inlineStr">
        <is>
          <t>542-2024-12-31</t>
        </is>
      </c>
    </row>
    <row r="2962">
      <c r="A2962" t="n">
        <v>542</v>
      </c>
      <c r="B2962" t="inlineStr">
        <is>
          <t>Tasa de cotización del graduado - Metrica</t>
        </is>
      </c>
      <c r="C2962" t="inlineStr">
        <is>
          <t>Gestión de Graduados</t>
        </is>
      </c>
      <c r="D2962" t="inlineStr">
        <is>
          <t>Anual</t>
        </is>
      </c>
      <c r="E2962" t="inlineStr">
        <is>
          <t>Positivo</t>
        </is>
      </c>
      <c r="F2962" s="134" t="n">
        <v>46022</v>
      </c>
      <c r="G2962" t="n">
        <v>81.23999999999999</v>
      </c>
      <c r="I2962" t="inlineStr">
        <is>
          <t>542-2025-12-31</t>
        </is>
      </c>
    </row>
    <row r="2963">
      <c r="A2963" t="n">
        <v>543</v>
      </c>
      <c r="B2963" t="inlineStr">
        <is>
          <t>Tasa de interacción por usuario</t>
        </is>
      </c>
      <c r="C2963" t="inlineStr">
        <is>
          <t>Editorial y Publicaciones</t>
        </is>
      </c>
      <c r="D2963" t="inlineStr">
        <is>
          <t>Semestral</t>
        </is>
      </c>
      <c r="E2963" t="inlineStr">
        <is>
          <t>Positivo</t>
        </is>
      </c>
      <c r="F2963" s="134" t="n">
        <v>44742</v>
      </c>
      <c r="I2963" t="inlineStr">
        <is>
          <t>543-2022-06-30</t>
        </is>
      </c>
    </row>
    <row r="2964">
      <c r="A2964" t="n">
        <v>543</v>
      </c>
      <c r="B2964" t="inlineStr">
        <is>
          <t>Tasa de interacción por usuario</t>
        </is>
      </c>
      <c r="C2964" t="inlineStr">
        <is>
          <t>Editorial y Publicaciones</t>
        </is>
      </c>
      <c r="D2964" t="inlineStr">
        <is>
          <t>Semestral</t>
        </is>
      </c>
      <c r="E2964" t="inlineStr">
        <is>
          <t>Positivo</t>
        </is>
      </c>
      <c r="F2964" s="134" t="n">
        <v>44834</v>
      </c>
      <c r="I2964" t="inlineStr">
        <is>
          <t>543-2022-09-30</t>
        </is>
      </c>
    </row>
    <row r="2965">
      <c r="A2965" t="n">
        <v>543</v>
      </c>
      <c r="B2965" t="inlineStr">
        <is>
          <t>Tasa de interacción por usuario</t>
        </is>
      </c>
      <c r="C2965" t="inlineStr">
        <is>
          <t>Editorial y Publicaciones</t>
        </is>
      </c>
      <c r="D2965" t="inlineStr">
        <is>
          <t>Semestral</t>
        </is>
      </c>
      <c r="E2965" t="inlineStr">
        <is>
          <t>Positivo</t>
        </is>
      </c>
      <c r="F2965" s="134" t="n">
        <v>44895</v>
      </c>
      <c r="I2965" t="inlineStr">
        <is>
          <t>543-2022-11-30</t>
        </is>
      </c>
    </row>
    <row r="2966">
      <c r="A2966" t="n">
        <v>543</v>
      </c>
      <c r="B2966" t="inlineStr">
        <is>
          <t>Tasa de interacción por usuario</t>
        </is>
      </c>
      <c r="C2966" t="inlineStr">
        <is>
          <t>Editorial y Publicaciones</t>
        </is>
      </c>
      <c r="D2966" t="inlineStr">
        <is>
          <t>Semestral</t>
        </is>
      </c>
      <c r="E2966" t="inlineStr">
        <is>
          <t>Positivo</t>
        </is>
      </c>
      <c r="F2966" s="134" t="n">
        <v>44926</v>
      </c>
      <c r="I2966" t="inlineStr">
        <is>
          <t>543-2022-12-31</t>
        </is>
      </c>
    </row>
    <row r="2967">
      <c r="A2967" t="n">
        <v>543</v>
      </c>
      <c r="B2967" t="inlineStr">
        <is>
          <t>Tasa de interacción por usuario</t>
        </is>
      </c>
      <c r="C2967" t="inlineStr">
        <is>
          <t>Editorial y Publicaciones</t>
        </is>
      </c>
      <c r="D2967" t="inlineStr">
        <is>
          <t>Semestral</t>
        </is>
      </c>
      <c r="E2967" t="inlineStr">
        <is>
          <t>Positivo</t>
        </is>
      </c>
      <c r="F2967" s="134" t="n">
        <v>45107</v>
      </c>
      <c r="I2967" t="inlineStr">
        <is>
          <t>543-2023-06-30</t>
        </is>
      </c>
    </row>
    <row r="2968">
      <c r="A2968" t="n">
        <v>543</v>
      </c>
      <c r="B2968" t="inlineStr">
        <is>
          <t>Tasa de interacción por usuario</t>
        </is>
      </c>
      <c r="C2968" t="inlineStr">
        <is>
          <t>Editorial y Publicaciones</t>
        </is>
      </c>
      <c r="D2968" t="inlineStr">
        <is>
          <t>Semestral</t>
        </is>
      </c>
      <c r="E2968" t="inlineStr">
        <is>
          <t>Positivo</t>
        </is>
      </c>
      <c r="F2968" s="134" t="n">
        <v>45230</v>
      </c>
      <c r="I2968" t="inlineStr">
        <is>
          <t>543-2023-10-31</t>
        </is>
      </c>
    </row>
    <row r="2969">
      <c r="A2969" t="n">
        <v>543</v>
      </c>
      <c r="B2969" t="inlineStr">
        <is>
          <t>Tasa de interacción por usuario</t>
        </is>
      </c>
      <c r="C2969" t="inlineStr">
        <is>
          <t>Editorial y Publicaciones</t>
        </is>
      </c>
      <c r="D2969" t="inlineStr">
        <is>
          <t>Semestral</t>
        </is>
      </c>
      <c r="E2969" t="inlineStr">
        <is>
          <t>Positivo</t>
        </is>
      </c>
      <c r="F2969" s="134" t="n">
        <v>45291</v>
      </c>
      <c r="I2969" t="inlineStr">
        <is>
          <t>543-2023-12-31</t>
        </is>
      </c>
    </row>
    <row r="2970">
      <c r="A2970" t="n">
        <v>543</v>
      </c>
      <c r="B2970" t="inlineStr">
        <is>
          <t>Tasa de interacción por usuario</t>
        </is>
      </c>
      <c r="C2970" t="inlineStr">
        <is>
          <t>Editorial y Publicaciones</t>
        </is>
      </c>
      <c r="D2970" t="inlineStr">
        <is>
          <t>Semestral</t>
        </is>
      </c>
      <c r="E2970" t="inlineStr">
        <is>
          <t>Positivo</t>
        </is>
      </c>
      <c r="F2970" s="134" t="n">
        <v>45473</v>
      </c>
      <c r="I2970" t="inlineStr">
        <is>
          <t>543-2024-06-30</t>
        </is>
      </c>
    </row>
    <row r="2971">
      <c r="A2971" t="n">
        <v>543</v>
      </c>
      <c r="B2971" t="inlineStr">
        <is>
          <t>Tasa de interacción por usuario</t>
        </is>
      </c>
      <c r="C2971" t="inlineStr">
        <is>
          <t>Editorial y Publicaciones</t>
        </is>
      </c>
      <c r="D2971" t="inlineStr">
        <is>
          <t>Semestral</t>
        </is>
      </c>
      <c r="E2971" t="inlineStr">
        <is>
          <t>Positivo</t>
        </is>
      </c>
      <c r="F2971" s="134" t="n">
        <v>45657</v>
      </c>
      <c r="I2971" t="inlineStr">
        <is>
          <t>543-2024-12-31</t>
        </is>
      </c>
    </row>
    <row r="2972">
      <c r="A2972" t="n">
        <v>543</v>
      </c>
      <c r="B2972" t="inlineStr">
        <is>
          <t>Tasa de interacción por usuario</t>
        </is>
      </c>
      <c r="C2972" t="inlineStr">
        <is>
          <t>Editorial y Publicaciones</t>
        </is>
      </c>
      <c r="D2972" t="inlineStr">
        <is>
          <t>Semestral</t>
        </is>
      </c>
      <c r="E2972" t="inlineStr">
        <is>
          <t>Positivo</t>
        </is>
      </c>
      <c r="F2972" s="134" t="n">
        <v>45838</v>
      </c>
      <c r="G2972" t="n">
        <v>7.29</v>
      </c>
      <c r="I2972" t="inlineStr">
        <is>
          <t>543-2025-06-30</t>
        </is>
      </c>
    </row>
    <row r="2973">
      <c r="A2973" t="n">
        <v>544</v>
      </c>
      <c r="B2973" t="inlineStr">
        <is>
          <t>Producción de ambientes inmersivos LEI</t>
        </is>
      </c>
      <c r="C2973" t="inlineStr">
        <is>
          <t>LEI</t>
        </is>
      </c>
      <c r="D2973" t="inlineStr">
        <is>
          <t>Semestral</t>
        </is>
      </c>
      <c r="E2973" t="inlineStr">
        <is>
          <t>Positivo</t>
        </is>
      </c>
      <c r="F2973" s="134" t="n">
        <v>44742</v>
      </c>
      <c r="I2973" t="inlineStr">
        <is>
          <t>544-2022-06-30</t>
        </is>
      </c>
    </row>
    <row r="2974">
      <c r="A2974" t="n">
        <v>544</v>
      </c>
      <c r="B2974" t="inlineStr">
        <is>
          <t>Producción de ambientes inmersivos LEI</t>
        </is>
      </c>
      <c r="C2974" t="inlineStr">
        <is>
          <t>LEI</t>
        </is>
      </c>
      <c r="D2974" t="inlineStr">
        <is>
          <t>Semestral</t>
        </is>
      </c>
      <c r="E2974" t="inlineStr">
        <is>
          <t>Positivo</t>
        </is>
      </c>
      <c r="F2974" s="134" t="n">
        <v>44834</v>
      </c>
      <c r="I2974" t="inlineStr">
        <is>
          <t>544-2022-09-30</t>
        </is>
      </c>
    </row>
    <row r="2975">
      <c r="A2975" t="n">
        <v>544</v>
      </c>
      <c r="B2975" t="inlineStr">
        <is>
          <t>Producción de ambientes inmersivos LEI</t>
        </is>
      </c>
      <c r="C2975" t="inlineStr">
        <is>
          <t>LEI</t>
        </is>
      </c>
      <c r="D2975" t="inlineStr">
        <is>
          <t>Semestral</t>
        </is>
      </c>
      <c r="E2975" t="inlineStr">
        <is>
          <t>Positivo</t>
        </is>
      </c>
      <c r="F2975" s="134" t="n">
        <v>44895</v>
      </c>
      <c r="I2975" t="inlineStr">
        <is>
          <t>544-2022-11-30</t>
        </is>
      </c>
    </row>
    <row r="2976">
      <c r="A2976" t="n">
        <v>544</v>
      </c>
      <c r="B2976" t="inlineStr">
        <is>
          <t>Producción de ambientes inmersivos LEI</t>
        </is>
      </c>
      <c r="C2976" t="inlineStr">
        <is>
          <t>LEI</t>
        </is>
      </c>
      <c r="D2976" t="inlineStr">
        <is>
          <t>Semestral</t>
        </is>
      </c>
      <c r="E2976" t="inlineStr">
        <is>
          <t>Positivo</t>
        </is>
      </c>
      <c r="F2976" s="134" t="n">
        <v>44926</v>
      </c>
      <c r="I2976" t="inlineStr">
        <is>
          <t>544-2022-12-31</t>
        </is>
      </c>
    </row>
    <row r="2977">
      <c r="A2977" t="n">
        <v>544</v>
      </c>
      <c r="B2977" t="inlineStr">
        <is>
          <t>Producción de ambientes inmersivos LEI</t>
        </is>
      </c>
      <c r="C2977" t="inlineStr">
        <is>
          <t>LEI</t>
        </is>
      </c>
      <c r="D2977" t="inlineStr">
        <is>
          <t>Semestral</t>
        </is>
      </c>
      <c r="E2977" t="inlineStr">
        <is>
          <t>Positivo</t>
        </is>
      </c>
      <c r="F2977" s="134" t="n">
        <v>45107</v>
      </c>
      <c r="H2977" t="n">
        <v>90</v>
      </c>
      <c r="I2977" t="inlineStr">
        <is>
          <t>544-2023-06-30</t>
        </is>
      </c>
    </row>
    <row r="2978">
      <c r="A2978" t="n">
        <v>544</v>
      </c>
      <c r="B2978" t="inlineStr">
        <is>
          <t>Producción de ambientes inmersivos LEI</t>
        </is>
      </c>
      <c r="C2978" t="inlineStr">
        <is>
          <t>LEI</t>
        </is>
      </c>
      <c r="D2978" t="inlineStr">
        <is>
          <t>Semestral</t>
        </is>
      </c>
      <c r="E2978" t="inlineStr">
        <is>
          <t>Positivo</t>
        </is>
      </c>
      <c r="F2978" s="134" t="n">
        <v>45230</v>
      </c>
      <c r="H2978" t="n">
        <v>90</v>
      </c>
      <c r="I2978" t="inlineStr">
        <is>
          <t>544-2023-10-31</t>
        </is>
      </c>
    </row>
    <row r="2979">
      <c r="A2979" t="n">
        <v>544</v>
      </c>
      <c r="B2979" t="inlineStr">
        <is>
          <t>Producción de ambientes inmersivos LEI</t>
        </is>
      </c>
      <c r="C2979" t="inlineStr">
        <is>
          <t>LEI</t>
        </is>
      </c>
      <c r="D2979" t="inlineStr">
        <is>
          <t>Semestral</t>
        </is>
      </c>
      <c r="E2979" t="inlineStr">
        <is>
          <t>Positivo</t>
        </is>
      </c>
      <c r="F2979" s="134" t="n">
        <v>45291</v>
      </c>
      <c r="H2979" t="n">
        <v>90</v>
      </c>
      <c r="I2979" t="inlineStr">
        <is>
          <t>544-2023-12-31</t>
        </is>
      </c>
    </row>
    <row r="2980">
      <c r="A2980" t="n">
        <v>544</v>
      </c>
      <c r="B2980" t="inlineStr">
        <is>
          <t>Producción de ambientes inmersivos LEI</t>
        </is>
      </c>
      <c r="C2980" t="inlineStr">
        <is>
          <t>LEI</t>
        </is>
      </c>
      <c r="D2980" t="inlineStr">
        <is>
          <t>Semestral</t>
        </is>
      </c>
      <c r="E2980" t="inlineStr">
        <is>
          <t>Positivo</t>
        </is>
      </c>
      <c r="F2980" s="134" t="n">
        <v>45473</v>
      </c>
      <c r="H2980" t="n">
        <v>90</v>
      </c>
      <c r="I2980" t="inlineStr">
        <is>
          <t>544-2024-06-30</t>
        </is>
      </c>
    </row>
    <row r="2981">
      <c r="A2981" t="n">
        <v>544</v>
      </c>
      <c r="B2981" t="inlineStr">
        <is>
          <t>Producción de ambientes inmersivos LEI</t>
        </is>
      </c>
      <c r="C2981" t="inlineStr">
        <is>
          <t>LEI</t>
        </is>
      </c>
      <c r="D2981" t="inlineStr">
        <is>
          <t>Semestral</t>
        </is>
      </c>
      <c r="E2981" t="inlineStr">
        <is>
          <t>Positivo</t>
        </is>
      </c>
      <c r="F2981" s="134" t="n">
        <v>45657</v>
      </c>
      <c r="H2981" t="n">
        <v>90</v>
      </c>
      <c r="I2981" t="inlineStr">
        <is>
          <t>544-2024-12-31</t>
        </is>
      </c>
    </row>
    <row r="2982">
      <c r="A2982" t="n">
        <v>544</v>
      </c>
      <c r="B2982" t="inlineStr">
        <is>
          <t>Producción de ambientes inmersivos LEI</t>
        </is>
      </c>
      <c r="C2982" t="inlineStr">
        <is>
          <t>LEI</t>
        </is>
      </c>
      <c r="D2982" t="inlineStr">
        <is>
          <t>Semestral</t>
        </is>
      </c>
      <c r="E2982" t="inlineStr">
        <is>
          <t>Positivo</t>
        </is>
      </c>
      <c r="F2982" s="134" t="n">
        <v>45838</v>
      </c>
      <c r="G2982" t="n">
        <v>250</v>
      </c>
      <c r="H2982" t="n">
        <v>100</v>
      </c>
      <c r="I2982" t="inlineStr">
        <is>
          <t>544-2025-06-30</t>
        </is>
      </c>
    </row>
    <row r="2983">
      <c r="A2983" t="n">
        <v>544</v>
      </c>
      <c r="B2983" t="inlineStr">
        <is>
          <t>Producción de ambientes inmersivos LEI</t>
        </is>
      </c>
      <c r="C2983" t="inlineStr">
        <is>
          <t>LEI</t>
        </is>
      </c>
      <c r="D2983" t="inlineStr">
        <is>
          <t>Semestral</t>
        </is>
      </c>
      <c r="E2983" t="inlineStr">
        <is>
          <t>Positivo</t>
        </is>
      </c>
      <c r="F2983" s="134" t="n">
        <v>46022</v>
      </c>
      <c r="G2983" t="n">
        <v>162.5</v>
      </c>
      <c r="H2983" t="n">
        <v>100</v>
      </c>
      <c r="I2983" t="inlineStr">
        <is>
          <t>544-2025-12-31</t>
        </is>
      </c>
    </row>
    <row r="2984">
      <c r="A2984" t="n">
        <v>546</v>
      </c>
      <c r="B2984" t="inlineStr">
        <is>
          <t>Tasa de participación de graduados en instrumentos de seguimiento (M0, M1, M5)</t>
        </is>
      </c>
      <c r="C2984" t="inlineStr">
        <is>
          <t>Gestión de Graduados</t>
        </is>
      </c>
      <c r="D2984" t="inlineStr">
        <is>
          <t>Anual</t>
        </is>
      </c>
      <c r="E2984" t="inlineStr">
        <is>
          <t>Positivo</t>
        </is>
      </c>
      <c r="F2984" s="134" t="n">
        <v>44620</v>
      </c>
      <c r="I2984" t="inlineStr">
        <is>
          <t>546-2022-02-28</t>
        </is>
      </c>
    </row>
    <row r="2985">
      <c r="A2985" t="n">
        <v>546</v>
      </c>
      <c r="B2985" t="inlineStr">
        <is>
          <t>Tasa de participación de graduados en instrumentos de seguimiento (M0, M1, M5)</t>
        </is>
      </c>
      <c r="C2985" t="inlineStr">
        <is>
          <t>Gestión de Graduados</t>
        </is>
      </c>
      <c r="D2985" t="inlineStr">
        <is>
          <t>Anual</t>
        </is>
      </c>
      <c r="E2985" t="inlineStr">
        <is>
          <t>Positivo</t>
        </is>
      </c>
      <c r="F2985" s="134" t="n">
        <v>44651</v>
      </c>
      <c r="I2985" t="inlineStr">
        <is>
          <t>546-2022-03-31</t>
        </is>
      </c>
    </row>
    <row r="2986">
      <c r="A2986" t="n">
        <v>546</v>
      </c>
      <c r="B2986" t="inlineStr">
        <is>
          <t>Tasa de participación de graduados en instrumentos de seguimiento (M0, M1, M5)</t>
        </is>
      </c>
      <c r="C2986" t="inlineStr">
        <is>
          <t>Gestión de Graduados</t>
        </is>
      </c>
      <c r="D2986" t="inlineStr">
        <is>
          <t>Anual</t>
        </is>
      </c>
      <c r="E2986" t="inlineStr">
        <is>
          <t>Positivo</t>
        </is>
      </c>
      <c r="F2986" s="134" t="n">
        <v>44681</v>
      </c>
      <c r="I2986" t="inlineStr">
        <is>
          <t>546-2022-04-30</t>
        </is>
      </c>
    </row>
    <row r="2987">
      <c r="A2987" t="n">
        <v>546</v>
      </c>
      <c r="B2987" t="inlineStr">
        <is>
          <t>Tasa de participación de graduados en instrumentos de seguimiento (M0, M1, M5)</t>
        </is>
      </c>
      <c r="C2987" t="inlineStr">
        <is>
          <t>Gestión de Graduados</t>
        </is>
      </c>
      <c r="D2987" t="inlineStr">
        <is>
          <t>Anual</t>
        </is>
      </c>
      <c r="E2987" t="inlineStr">
        <is>
          <t>Positivo</t>
        </is>
      </c>
      <c r="F2987" s="134" t="n">
        <v>44742</v>
      </c>
      <c r="I2987" t="inlineStr">
        <is>
          <t>546-2022-06-30</t>
        </is>
      </c>
    </row>
    <row r="2988">
      <c r="A2988" t="n">
        <v>546</v>
      </c>
      <c r="B2988" t="inlineStr">
        <is>
          <t>Tasa de participación de graduados en instrumentos de seguimiento (M0, M1, M5)</t>
        </is>
      </c>
      <c r="C2988" t="inlineStr">
        <is>
          <t>Gestión de Graduados</t>
        </is>
      </c>
      <c r="D2988" t="inlineStr">
        <is>
          <t>Anual</t>
        </is>
      </c>
      <c r="E2988" t="inlineStr">
        <is>
          <t>Positivo</t>
        </is>
      </c>
      <c r="F2988" s="134" t="n">
        <v>44834</v>
      </c>
      <c r="I2988" t="inlineStr">
        <is>
          <t>546-2022-09-30</t>
        </is>
      </c>
    </row>
    <row r="2989">
      <c r="A2989" t="n">
        <v>546</v>
      </c>
      <c r="B2989" t="inlineStr">
        <is>
          <t>Tasa de participación de graduados en instrumentos de seguimiento (M0, M1, M5)</t>
        </is>
      </c>
      <c r="C2989" t="inlineStr">
        <is>
          <t>Gestión de Graduados</t>
        </is>
      </c>
      <c r="D2989" t="inlineStr">
        <is>
          <t>Anual</t>
        </is>
      </c>
      <c r="E2989" t="inlineStr">
        <is>
          <t>Positivo</t>
        </is>
      </c>
      <c r="F2989" s="134" t="n">
        <v>44926</v>
      </c>
      <c r="I2989" t="inlineStr">
        <is>
          <t>546-2022-12-31</t>
        </is>
      </c>
    </row>
    <row r="2990">
      <c r="A2990" t="n">
        <v>546</v>
      </c>
      <c r="B2990" t="inlineStr">
        <is>
          <t>Tasa de participación de graduados en instrumentos de seguimiento (M0, M1, M5)</t>
        </is>
      </c>
      <c r="C2990" t="inlineStr">
        <is>
          <t>Gestión de Graduados</t>
        </is>
      </c>
      <c r="D2990" t="inlineStr">
        <is>
          <t>Anual</t>
        </is>
      </c>
      <c r="E2990" t="inlineStr">
        <is>
          <t>Positivo</t>
        </is>
      </c>
      <c r="F2990" s="134" t="n">
        <v>44985</v>
      </c>
      <c r="I2990" t="inlineStr">
        <is>
          <t>546-2023-02-28</t>
        </is>
      </c>
    </row>
    <row r="2991">
      <c r="A2991" t="n">
        <v>546</v>
      </c>
      <c r="B2991" t="inlineStr">
        <is>
          <t>Tasa de participación de graduados en instrumentos de seguimiento (M0, M1, M5)</t>
        </is>
      </c>
      <c r="C2991" t="inlineStr">
        <is>
          <t>Gestión de Graduados</t>
        </is>
      </c>
      <c r="D2991" t="inlineStr">
        <is>
          <t>Anual</t>
        </is>
      </c>
      <c r="E2991" t="inlineStr">
        <is>
          <t>Positivo</t>
        </is>
      </c>
      <c r="F2991" s="134" t="n">
        <v>45199</v>
      </c>
      <c r="I2991" t="inlineStr">
        <is>
          <t>546-2023-09-30</t>
        </is>
      </c>
    </row>
    <row r="2992">
      <c r="A2992" t="n">
        <v>546</v>
      </c>
      <c r="B2992" t="inlineStr">
        <is>
          <t>Tasa de participación de graduados en instrumentos de seguimiento (M0, M1, M5)</t>
        </is>
      </c>
      <c r="C2992" t="inlineStr">
        <is>
          <t>Gestión de Graduados</t>
        </is>
      </c>
      <c r="D2992" t="inlineStr">
        <is>
          <t>Anual</t>
        </is>
      </c>
      <c r="E2992" t="inlineStr">
        <is>
          <t>Positivo</t>
        </is>
      </c>
      <c r="F2992" s="134" t="n">
        <v>45230</v>
      </c>
      <c r="I2992" t="inlineStr">
        <is>
          <t>546-2023-10-31</t>
        </is>
      </c>
    </row>
    <row r="2993">
      <c r="A2993" t="n">
        <v>546</v>
      </c>
      <c r="B2993" t="inlineStr">
        <is>
          <t>Tasa de participación de graduados en instrumentos de seguimiento (M0, M1, M5)</t>
        </is>
      </c>
      <c r="C2993" t="inlineStr">
        <is>
          <t>Gestión de Graduados</t>
        </is>
      </c>
      <c r="D2993" t="inlineStr">
        <is>
          <t>Anual</t>
        </is>
      </c>
      <c r="E2993" t="inlineStr">
        <is>
          <t>Positivo</t>
        </is>
      </c>
      <c r="F2993" s="134" t="n">
        <v>45291</v>
      </c>
      <c r="I2993" t="inlineStr">
        <is>
          <t>546-2023-12-31</t>
        </is>
      </c>
    </row>
    <row r="2994">
      <c r="A2994" t="n">
        <v>546</v>
      </c>
      <c r="B2994" t="inlineStr">
        <is>
          <t>Tasa de participación de graduados en instrumentos de seguimiento (M0, M1, M5)</t>
        </is>
      </c>
      <c r="C2994" t="inlineStr">
        <is>
          <t>Gestión de Graduados</t>
        </is>
      </c>
      <c r="D2994" t="inlineStr">
        <is>
          <t>Anual</t>
        </is>
      </c>
      <c r="E2994" t="inlineStr">
        <is>
          <t>Positivo</t>
        </is>
      </c>
      <c r="F2994" s="134" t="n">
        <v>45657</v>
      </c>
      <c r="I2994" t="inlineStr">
        <is>
          <t>546-2024-12-31</t>
        </is>
      </c>
    </row>
    <row r="2995">
      <c r="A2995" t="n">
        <v>546</v>
      </c>
      <c r="B2995" t="inlineStr">
        <is>
          <t>Tasa de participación de graduados en instrumentos de seguimiento (M0, M1, M5)</t>
        </is>
      </c>
      <c r="C2995" t="inlineStr">
        <is>
          <t>Gestión de Graduados</t>
        </is>
      </c>
      <c r="D2995" t="inlineStr">
        <is>
          <t>Anual</t>
        </is>
      </c>
      <c r="E2995" t="inlineStr">
        <is>
          <t>Positivo</t>
        </is>
      </c>
      <c r="F2995" s="134" t="n">
        <v>46022</v>
      </c>
      <c r="G2995" t="n">
        <v>37.79</v>
      </c>
      <c r="H2995" t="n">
        <v>100</v>
      </c>
      <c r="I2995" t="inlineStr">
        <is>
          <t>546-2025-12-31</t>
        </is>
      </c>
    </row>
    <row r="2996">
      <c r="A2996" t="n">
        <v>547</v>
      </c>
      <c r="B2996" t="inlineStr">
        <is>
          <t>Nivel de satisfacción del graduado con la institución</t>
        </is>
      </c>
      <c r="C2996" t="inlineStr">
        <is>
          <t>Gestión de Graduados</t>
        </is>
      </c>
      <c r="D2996" t="inlineStr">
        <is>
          <t>Anual</t>
        </is>
      </c>
      <c r="E2996" t="inlineStr">
        <is>
          <t>Positivo</t>
        </is>
      </c>
      <c r="F2996" s="134" t="n">
        <v>46022</v>
      </c>
      <c r="G2996" t="n">
        <v>92</v>
      </c>
      <c r="I2996" t="inlineStr">
        <is>
          <t>547-2025-12-31</t>
        </is>
      </c>
    </row>
    <row r="2997">
      <c r="A2997" t="n">
        <v>550</v>
      </c>
      <c r="B2997" t="inlineStr">
        <is>
          <t>Nivel de satisfacción con las actividades de formación</t>
        </is>
      </c>
      <c r="C2997" t="inlineStr">
        <is>
          <t>Emprendimiento</t>
        </is>
      </c>
      <c r="D2997" t="inlineStr">
        <is>
          <t>Semestral</t>
        </is>
      </c>
      <c r="E2997" t="inlineStr">
        <is>
          <t>Positivo</t>
        </is>
      </c>
      <c r="F2997" s="134" t="n">
        <v>45838</v>
      </c>
      <c r="G2997" t="n">
        <v>95</v>
      </c>
      <c r="H2997" t="n">
        <v>100</v>
      </c>
      <c r="I2997" t="inlineStr">
        <is>
          <t>550-2025-06-30</t>
        </is>
      </c>
    </row>
    <row r="2998">
      <c r="A2998" t="n">
        <v>550</v>
      </c>
      <c r="B2998" t="inlineStr">
        <is>
          <t>Nivel de satisfacción con las actividades de formación</t>
        </is>
      </c>
      <c r="C2998" t="inlineStr">
        <is>
          <t>Emprendimiento</t>
        </is>
      </c>
      <c r="D2998" t="inlineStr">
        <is>
          <t>Semestral</t>
        </is>
      </c>
      <c r="E2998" t="inlineStr">
        <is>
          <t>Positivo</t>
        </is>
      </c>
      <c r="F2998" s="134" t="n">
        <v>46022</v>
      </c>
      <c r="G2998" t="n">
        <v>95.5</v>
      </c>
      <c r="H2998" t="n">
        <v>100</v>
      </c>
      <c r="I2998" t="inlineStr">
        <is>
          <t>550-2025-12-31</t>
        </is>
      </c>
    </row>
    <row r="2999">
      <c r="A2999" t="n">
        <v>551</v>
      </c>
      <c r="B2999" t="inlineStr">
        <is>
          <t>Evaluación del desempeño de los mentores</t>
        </is>
      </c>
      <c r="C2999" t="inlineStr">
        <is>
          <t>Emprendimiento</t>
        </is>
      </c>
      <c r="D2999" t="inlineStr">
        <is>
          <t>Semestral</t>
        </is>
      </c>
      <c r="E2999" t="inlineStr">
        <is>
          <t>Positivo</t>
        </is>
      </c>
      <c r="F2999" s="134" t="n">
        <v>45657</v>
      </c>
      <c r="I2999" t="inlineStr">
        <is>
          <t>551-2024-12-31</t>
        </is>
      </c>
    </row>
    <row r="3000">
      <c r="A3000" t="n">
        <v>551</v>
      </c>
      <c r="B3000" t="inlineStr">
        <is>
          <t>Evaluación del desempeño de los mentores</t>
        </is>
      </c>
      <c r="C3000" t="inlineStr">
        <is>
          <t>Emprendimiento</t>
        </is>
      </c>
      <c r="D3000" t="inlineStr">
        <is>
          <t>Semestral</t>
        </is>
      </c>
      <c r="E3000" t="inlineStr">
        <is>
          <t>Positivo</t>
        </is>
      </c>
      <c r="F3000" s="134" t="n">
        <v>45838</v>
      </c>
      <c r="G3000" t="n">
        <v>5</v>
      </c>
      <c r="H3000" t="n">
        <v>80</v>
      </c>
      <c r="I3000" t="inlineStr">
        <is>
          <t>551-2025-06-30</t>
        </is>
      </c>
    </row>
    <row r="3001">
      <c r="A3001" t="n">
        <v>551</v>
      </c>
      <c r="B3001" t="inlineStr">
        <is>
          <t>Evaluación del desempeño de los mentores</t>
        </is>
      </c>
      <c r="C3001" t="inlineStr">
        <is>
          <t>Emprendimiento</t>
        </is>
      </c>
      <c r="D3001" t="inlineStr">
        <is>
          <t>Semestral</t>
        </is>
      </c>
      <c r="E3001" t="inlineStr">
        <is>
          <t>Positivo</t>
        </is>
      </c>
      <c r="F3001" s="134" t="n">
        <v>46022</v>
      </c>
      <c r="G3001" t="n">
        <v>5</v>
      </c>
      <c r="H3001" t="n">
        <v>80</v>
      </c>
      <c r="I3001" t="inlineStr">
        <is>
          <t>551-2025-12-31</t>
        </is>
      </c>
    </row>
    <row r="3002">
      <c r="A3002" t="n">
        <v>552</v>
      </c>
      <c r="B3002" t="inlineStr">
        <is>
          <t>Nivel de Satisfacción Servicios Prestados -Gestión de la Responsabilidad Social</t>
        </is>
      </c>
      <c r="C3002" t="inlineStr">
        <is>
          <t>Gestión de la Responsabilidad Social</t>
        </is>
      </c>
      <c r="D3002" t="inlineStr">
        <is>
          <t>Anual</t>
        </is>
      </c>
      <c r="E3002" t="inlineStr">
        <is>
          <t>Positivo</t>
        </is>
      </c>
      <c r="F3002" s="134" t="n">
        <v>45838</v>
      </c>
      <c r="G3002" t="n">
        <v>92</v>
      </c>
      <c r="H3002" t="n">
        <v>80</v>
      </c>
      <c r="I3002" t="inlineStr">
        <is>
          <t>552-2025-06-30</t>
        </is>
      </c>
    </row>
    <row r="3003">
      <c r="A3003" t="n">
        <v>552</v>
      </c>
      <c r="B3003" t="inlineStr">
        <is>
          <t>Nivel de Satisfacción Servicios Prestados -Gestión de la Responsabilidad Social</t>
        </is>
      </c>
      <c r="C3003" t="inlineStr">
        <is>
          <t>Gestión de la Responsabilidad Social</t>
        </is>
      </c>
      <c r="D3003" t="inlineStr">
        <is>
          <t>Anual</t>
        </is>
      </c>
      <c r="E3003" t="inlineStr">
        <is>
          <t>Positivo</t>
        </is>
      </c>
      <c r="F3003" s="134" t="n">
        <v>46022</v>
      </c>
      <c r="G3003" t="n">
        <v>92</v>
      </c>
      <c r="H3003" t="n">
        <v>80</v>
      </c>
      <c r="I3003" t="inlineStr">
        <is>
          <t>552-2025-12-31</t>
        </is>
      </c>
    </row>
    <row r="3004">
      <c r="A3004" t="n">
        <v>553</v>
      </c>
      <c r="B3004" t="inlineStr">
        <is>
          <t>Nivel de Satisfacción Servicios Prestados -Inscripción, admisión y matrícula de estudiantes nuevos</t>
        </is>
      </c>
      <c r="C3004" t="inlineStr">
        <is>
          <t>Inscripción, admisión y matrícula de estudiantes nuevos</t>
        </is>
      </c>
      <c r="D3004" t="inlineStr">
        <is>
          <t>Anual</t>
        </is>
      </c>
      <c r="E3004" t="inlineStr">
        <is>
          <t>Positivo</t>
        </is>
      </c>
      <c r="F3004" s="134" t="n">
        <v>46022</v>
      </c>
      <c r="G3004" t="n">
        <v>83</v>
      </c>
      <c r="H3004" t="n">
        <v>80</v>
      </c>
      <c r="I3004" t="inlineStr">
        <is>
          <t>553-2025-12-31</t>
        </is>
      </c>
    </row>
    <row r="3005">
      <c r="A3005" t="n">
        <v>554</v>
      </c>
      <c r="B3005" t="inlineStr">
        <is>
          <t>Nivel de Satisfacción Servicios Prestados -Permanencia</t>
        </is>
      </c>
      <c r="C3005" t="inlineStr">
        <is>
          <t>Permanencia</t>
        </is>
      </c>
      <c r="D3005" t="inlineStr">
        <is>
          <t>Semestral</t>
        </is>
      </c>
      <c r="E3005" t="inlineStr">
        <is>
          <t>Positivo</t>
        </is>
      </c>
      <c r="F3005" s="134" t="n">
        <v>46022</v>
      </c>
      <c r="G3005" t="n">
        <v>95</v>
      </c>
      <c r="H3005" t="n">
        <v>80</v>
      </c>
      <c r="I3005" t="inlineStr">
        <is>
          <t>554-2025-12-31</t>
        </is>
      </c>
    </row>
    <row r="3006">
      <c r="A3006" t="n">
        <v>555</v>
      </c>
      <c r="B3006" t="inlineStr">
        <is>
          <t>Nivel de Satisfacción Servicios Prestados -Mercadeo y venta de educación para la vida</t>
        </is>
      </c>
      <c r="C3006" t="inlineStr">
        <is>
          <t>Mercadeo y venta de educación para la vida</t>
        </is>
      </c>
      <c r="D3006" t="inlineStr">
        <is>
          <t>Semestral</t>
        </is>
      </c>
      <c r="E3006" t="inlineStr">
        <is>
          <t>Positivo</t>
        </is>
      </c>
      <c r="F3006" s="134" t="n">
        <v>46022</v>
      </c>
      <c r="G3006" t="n">
        <v>100</v>
      </c>
      <c r="H3006" t="n">
        <v>80</v>
      </c>
      <c r="I3006" t="inlineStr">
        <is>
          <t>555-2025-12-31</t>
        </is>
      </c>
    </row>
    <row r="3007">
      <c r="A3007" t="n">
        <v>556</v>
      </c>
      <c r="B3007" t="inlineStr">
        <is>
          <t>Cumplimiento Plan de formación Institucional</t>
        </is>
      </c>
      <c r="C3007" t="inlineStr">
        <is>
          <t>GESTIÓN Y DESARROLLO DEL TALENTO HUMANO</t>
        </is>
      </c>
      <c r="D3007" t="inlineStr">
        <is>
          <t>Anual</t>
        </is>
      </c>
      <c r="E3007" t="inlineStr">
        <is>
          <t>Positivo</t>
        </is>
      </c>
      <c r="F3007" s="134" t="n">
        <v>46022</v>
      </c>
      <c r="G3007" t="n">
        <v>113.75</v>
      </c>
      <c r="H3007" t="n">
        <v>70</v>
      </c>
      <c r="I3007" t="inlineStr">
        <is>
          <t>556-2025-12-31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2026-03-25T12:12:59Z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